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esktop\Data Analitics toolboards\Business Excel\Əlavələr (Mütləq)\"/>
    </mc:Choice>
  </mc:AlternateContent>
  <xr:revisionPtr revIDLastSave="0" documentId="13_ncr:1_{407E5B10-7E8D-4639-9791-946D6C6A7209}" xr6:coauthVersionLast="47" xr6:coauthVersionMax="47" xr10:uidLastSave="{00000000-0000-0000-0000-000000000000}"/>
  <bookViews>
    <workbookView xWindow="-108" yWindow="-108" windowWidth="23256" windowHeight="12456" firstSheet="8" activeTab="16" xr2:uid="{00000000-000D-0000-FFFF-FFFF00000000}"/>
  </bookViews>
  <sheets>
    <sheet name="workbook" sheetId="1" r:id="rId1"/>
    <sheet name="xeta tipleri" sheetId="21" r:id="rId2"/>
    <sheet name="vlookup" sheetId="2" r:id="rId3"/>
    <sheet name="Sheet1" sheetId="22" r:id="rId4"/>
    <sheet name="hlookup" sheetId="3" r:id="rId5"/>
    <sheet name="match" sheetId="7" r:id="rId6"/>
    <sheet name="index" sheetId="4" r:id="rId7"/>
    <sheet name="information formulas" sheetId="20" r:id="rId8"/>
    <sheet name="Task 1" sheetId="12" r:id="rId9"/>
    <sheet name="Task 2" sheetId="18" r:id="rId10"/>
    <sheet name="Task3" sheetId="10" r:id="rId11"/>
    <sheet name="Task3 Baza" sheetId="11" r:id="rId12"/>
    <sheet name="Task 5" sheetId="9" r:id="rId13"/>
    <sheet name="Task 4" sheetId="19" r:id="rId14"/>
    <sheet name="Task 6" sheetId="13" r:id="rId15"/>
    <sheet name="Task 7" sheetId="14" r:id="rId16"/>
    <sheet name="Task 8" sheetId="15" r:id="rId17"/>
    <sheet name="Task 9" sheetId="1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_IntlFixup" hidden="1">TRUE</definedName>
    <definedName name="_xlnm._FilterDatabase" localSheetId="8" hidden="1">'Task 1'!$A$5:$M$5</definedName>
    <definedName name="_xlnm._FilterDatabase" localSheetId="10" hidden="1">Task3!$A$1:$G$1</definedName>
    <definedName name="_xlcn.WorksheetConnection_T9A2C161" localSheetId="7" hidden="1">#REF!</definedName>
    <definedName name="_xlcn.WorksheetConnection_T9A2C161" localSheetId="12" hidden="1">#REF!</definedName>
    <definedName name="_xlcn.WorksheetConnection_T9A2C161" hidden="1">#REF!</definedName>
    <definedName name="AccessDatabase" hidden="1">"C:\My Documents\MAUI MALL1.mdb"</definedName>
    <definedName name="ACwvu.CapersView." hidden="1">[1]MASTER!#REF!</definedName>
    <definedName name="ACwvu.Japan_Capers_Ed_Pub." hidden="1">'[2]THREE VARIABLES'!$N$1:$V$165</definedName>
    <definedName name="ACwvu.KJP_CC." hidden="1">'[2]THREE VARIABLES'!$N$4:$U$165</definedName>
    <definedName name="Area1">'[3]Reference Format'!$D$2:$E$6</definedName>
    <definedName name="Area2">'[3]Reference Format'!$C$8:$D$9</definedName>
    <definedName name="Area3">'[3]Reference Format'!$E$11:$G$13</definedName>
    <definedName name="Brand">'[4]BDI&amp;CDI'!$A$2:$A$3501</definedName>
    <definedName name="Cwvu.CapersView." localSheetId="12" hidden="1">[1]MASTER!#REF!</definedName>
    <definedName name="Cwvu.CapersView." hidden="1">[1]MASTER!#REF!</definedName>
    <definedName name="Cwvu.Japan_Capers_Ed_Pub." localSheetId="12" hidden="1">[1]MASTER!#REF!</definedName>
    <definedName name="Cwvu.Japan_Capers_Ed_Pub." hidden="1">[1]MASTER!#REF!</definedName>
    <definedName name="Cwvu.KJP_CC." localSheetId="7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localSheetId="12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Cwvu.KJP_CC." hidden="1">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,[1]MASTER!#REF!</definedName>
    <definedName name="de" localSheetId="7" hidden="1">{"программа",#N/A,TRUE,"lessons";"продажа оргтехники",#N/A,TRUE,"образец"}</definedName>
    <definedName name="de" localSheetId="12" hidden="1">{"программа",#N/A,TRUE,"lessons";"продажа оргтехники",#N/A,TRUE,"образец"}</definedName>
    <definedName name="de" hidden="1">{"программа",#N/A,TRUE,"lessons";"продажа оргтехники",#N/A,TRUE,"образец"}</definedName>
    <definedName name="Fix_maash">#REF!</definedName>
    <definedName name="Flag">INDIRECT([5]Report!$C$2)</definedName>
    <definedName name="gh" localSheetId="7" hidden="1">[1]MASTER!#REF!</definedName>
    <definedName name="gh" hidden="1">[1]MASTER!#REF!</definedName>
    <definedName name="greeting" localSheetId="7">[6]TASK5!#REF!</definedName>
    <definedName name="greeting">[6]TASK5!#REF!</definedName>
    <definedName name="HTML_CodePage" hidden="1">1252</definedName>
    <definedName name="HTML_Control" localSheetId="7" hidden="1">{"'PRODUCTIONCOST SHEET'!$B$3:$G$48"}</definedName>
    <definedName name="HTML_Control" localSheetId="12" hidden="1">{"'PRODUCTIONCOST SHEET'!$B$3:$G$48"}</definedName>
    <definedName name="HTML_Control" hidden="1">{"'PRODUCTIONCOST SHEET'!$B$3:$G$48"}</definedName>
    <definedName name="HTML_Description" hidden="1">"DRAFT"</definedName>
    <definedName name="HTML_Email" hidden="1">"Patrick_Blattner@Studio.Disney.com"</definedName>
    <definedName name="HTML_Header" hidden="1">"EXISTING &amp; FUTURE PRODUCTS (CONFIDENTIAL)"</definedName>
    <definedName name="HTML_LastUpdate" hidden="1">"2/8/98"</definedName>
    <definedName name="HTML_LineAfter" hidden="1">FALSE</definedName>
    <definedName name="HTML_LineBefore" hidden="1">TRUE</definedName>
    <definedName name="HTML_Name" hidden="1">"Patrick Blattner"</definedName>
    <definedName name="HTML_OBDlg2" hidden="1">TRUE</definedName>
    <definedName name="HTML_OBDlg4" hidden="1">TRUE</definedName>
    <definedName name="HTML_OS" hidden="1">0</definedName>
    <definedName name="HTML_PathFile" hidden="1">"K:\ANIMATE\SECURE\Production\INTRANET\ANI.HTML.htm"</definedName>
    <definedName name="HTML_Title" hidden="1">"2D ANIMATION PRODUCTION TABLE"</definedName>
    <definedName name="Icra">#REF!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QTD" hidden="1">750000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41731.5224074074</definedName>
    <definedName name="IQ_NTM" hidden="1">6000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ndexmatch" localSheetId="7" hidden="1">{"программа",#N/A,TRUE,"lessons";"продажа оргтехники",#N/A,TRUE,"образец"}</definedName>
    <definedName name="indexmatch" hidden="1">{"программа",#N/A,TRUE,"lessons";"продажа оргтехники",#N/A,TRUE,"образец"}</definedName>
    <definedName name="Q">[7]Sumifs!$C$3:$C$2001</definedName>
    <definedName name="Maaşı">#REF!</definedName>
    <definedName name="Market">'[4]BDI&amp;CDI'!$B$2:$B$3501</definedName>
    <definedName name="Məhsul">[7]Sumifs!$G$3:$G$2001</definedName>
    <definedName name="Miqdar">'[4]BDI&amp;CDI'!$C$2:$C$3501</definedName>
    <definedName name="mylist">INDEX(([8]!TableProd[Productivity],[8]!TableGame[Games],[8]!TableUtility[Utility]),,,MATCH([8]Table!$F$4,[8]Table!$A$4:$C$4,0))</definedName>
    <definedName name="products" localSheetId="7">#REF!</definedName>
    <definedName name="products">#REF!</definedName>
    <definedName name="resul" localSheetId="7">#REF!</definedName>
    <definedName name="resul">#REF!</definedName>
    <definedName name="Rwvu.CapersView." hidden="1">'[2]THREE VARIABLES'!$A$1:$M$65536</definedName>
    <definedName name="Rwvu.Japan_Capers_Ed_Pub." hidden="1">'[2]THREE VARIABLES'!$A$1:$M$65536</definedName>
    <definedName name="Rwvu.KJP_CC." hidden="1">'[2]THREE VARIABLES'!$A$1:$M$65536</definedName>
    <definedName name="Satış">[7]Sumifs!$I$3:$I$2001</definedName>
    <definedName name="StudentList">[9]Lists!$B$2:$B$10</definedName>
    <definedName name="SubjectsList">[9]Lists!$E$2:$E$4</definedName>
    <definedName name="Swvu.CapersView." localSheetId="12" hidden="1">[1]MASTER!#REF!</definedName>
    <definedName name="Swvu.CapersView." hidden="1">[1]MASTER!#REF!</definedName>
    <definedName name="Swvu.Japan_Capers_Ed_Pub." hidden="1">'[2]THREE VARIABLES'!$N$1:$V$165</definedName>
    <definedName name="Swvu.KJP_CC." hidden="1">'[2]THREE VARIABLES'!$N$4:$U$165</definedName>
    <definedName name="t" localSheetId="7" hidden="1">#REF!</definedName>
    <definedName name="t" localSheetId="12" hidden="1">#REF!</definedName>
    <definedName name="t" hidden="1">#REF!</definedName>
    <definedName name="task" localSheetId="7" hidden="1">{"программа",#N/A,TRUE,"lessons";"продажа оргтехники",#N/A,TRUE,"образец"}</definedName>
    <definedName name="task" localSheetId="12" hidden="1">{"программа",#N/A,TRUE,"lessons";"продажа оргтехники",#N/A,TRUE,"образец"}</definedName>
    <definedName name="task" hidden="1">{"программа",#N/A,TRUE,"lessons";"продажа оргтехники",#N/A,TRUE,"образец"}</definedName>
    <definedName name="TypeANSWER">'[10]DV (an)'!$G$58:$J$58</definedName>
    <definedName name="wrn.CapersPlotter." localSheetId="7" hidden="1">{#N/A,#N/A,FALSE,"DI 2 YEAR MASTER SCHEDULE"}</definedName>
    <definedName name="wrn.CapersPlotter." localSheetId="12" hidden="1">{#N/A,#N/A,FALSE,"DI 2 YEAR MASTER SCHEDULE"}</definedName>
    <definedName name="wrn.CapersPlotter." hidden="1">{#N/A,#N/A,FALSE,"DI 2 YEAR MASTER SCHEDULE"}</definedName>
    <definedName name="wrn.Edutainment._.Priority._.List." localSheetId="7" hidden="1">{#N/A,#N/A,FALSE,"DI 2 YEAR MASTER SCHEDULE"}</definedName>
    <definedName name="wrn.Edutainment._.Priority._.List." localSheetId="12" hidden="1">{#N/A,#N/A,FALSE,"DI 2 YEAR MASTER SCHEDULE"}</definedName>
    <definedName name="wrn.Edutainment._.Priority._.List." hidden="1">{#N/A,#N/A,FALSE,"DI 2 YEAR MASTER SCHEDULE"}</definedName>
    <definedName name="wrn.Japan_Capers_Ed._.Pub." localSheetId="7" hidden="1">{"Japan_Capers_Ed_Pub",#N/A,FALSE,"DI 2 YEAR MASTER SCHEDULE"}</definedName>
    <definedName name="wrn.Japan_Capers_Ed._.Pub." localSheetId="12" hidden="1">{"Japan_Capers_Ed_Pub",#N/A,FALSE,"DI 2 YEAR MASTER SCHEDULE"}</definedName>
    <definedName name="wrn.Japan_Capers_Ed._.Pub." hidden="1">{"Japan_Capers_Ed_Pub",#N/A,FALSE,"DI 2 YEAR MASTER SCHEDULE"}</definedName>
    <definedName name="wrn.QUARTERLY._.VIEW." localSheetId="7" hidden="1">{"QUARTERLY VIEW",#N/A,FALSE,"YEAR TOTAL"}</definedName>
    <definedName name="wrn.QUARTERLY._.VIEW." localSheetId="12" hidden="1">{"QUARTERLY VIEW",#N/A,FALSE,"YEAR TOTAL"}</definedName>
    <definedName name="wrn.QUARTERLY._.VIEW." hidden="1">{"QUARTERLY VIEW",#N/A,FALSE,"YEAR TOTAL"}</definedName>
    <definedName name="wrn.Priority._.list." localSheetId="7" hidden="1">{#N/A,#N/A,FALSE,"DI 2 YEAR MASTER SCHEDULE"}</definedName>
    <definedName name="wrn.Priority._.list." localSheetId="12" hidden="1">{#N/A,#N/A,FALSE,"DI 2 YEAR MASTER SCHEDULE"}</definedName>
    <definedName name="wrn.Priority._.list." hidden="1">{#N/A,#N/A,FALSE,"DI 2 YEAR MASTER SCHEDULE"}</definedName>
    <definedName name="wrn.Prjcted._.Qtrly._.Dollars." localSheetId="7" hidden="1">{#N/A,#N/A,FALSE,"PRJCTED QTRLY $'s"}</definedName>
    <definedName name="wrn.Prjcted._.Qtrly._.Dollars." localSheetId="12" hidden="1">{#N/A,#N/A,FALSE,"PRJCTED QTRLY $'s"}</definedName>
    <definedName name="wrn.Prjcted._.Qtrly._.Dollars." hidden="1">{#N/A,#N/A,FALSE,"PRJCTED QTRLY $'s"}</definedName>
    <definedName name="wrn.Prjcted._.Qtrly._.Qtys." localSheetId="7" hidden="1">{#N/A,#N/A,FALSE,"PRJCTED QTRLY QTY's"}</definedName>
    <definedName name="wrn.Prjcted._.Qtrly._.Qtys." localSheetId="12" hidden="1">{#N/A,#N/A,FALSE,"PRJCTED QTRLY QTY's"}</definedName>
    <definedName name="wrn.Prjcted._.Qtrly._.Qtys." hidden="1">{#N/A,#N/A,FALSE,"PRJCTED QTRLY QTY's"}</definedName>
    <definedName name="wrn.Prjcted._.Mnthly._.Qtys." localSheetId="7" hidden="1">{#N/A,#N/A,FALSE,"PRJCTED MNTHLY QTY's"}</definedName>
    <definedName name="wrn.Prjcted._.Mnthly._.Qtys." localSheetId="12" hidden="1">{#N/A,#N/A,FALSE,"PRJCTED MNTHLY QTY's"}</definedName>
    <definedName name="wrn.Prjcted._.Mnthly._.Qtys." hidden="1">{#N/A,#N/A,FALSE,"PRJCTED MNTHLY QTY's"}</definedName>
    <definedName name="wrn.YEAR._.VIEW." localSheetId="7" hidden="1">{#N/A,#N/A,FALSE,"YEAR TOTAL"}</definedName>
    <definedName name="wrn.YEAR._.VIEW." localSheetId="12" hidden="1">{#N/A,#N/A,FALSE,"YEAR TOTAL"}</definedName>
    <definedName name="wrn.YEAR._.VIEW." hidden="1">{#N/A,#N/A,FALSE,"YEAR TOTAL"}</definedName>
    <definedName name="wrn.отчет._.по._.курсу." localSheetId="7" hidden="1">{"программа",#N/A,TRUE,"lessons";"продажа оргтехники",#N/A,TRUE,"образец"}</definedName>
    <definedName name="wrn.отчет._.по._.курсу." localSheetId="12" hidden="1">{"программа",#N/A,TRUE,"lessons";"продажа оргтехники",#N/A,TRUE,"образец"}</definedName>
    <definedName name="wrn.отчет._.по._.курсу." hidden="1">{"программа",#N/A,TRUE,"lessons";"продажа оргтехники",#N/A,TRUE,"образец"}</definedName>
    <definedName name="wvu.CapersView." localSheetId="7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12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localSheetId="7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12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7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12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w" localSheetId="7" hidden="1">{#N/A,#N/A,FALSE,"DI 2 YEAR MASTER SCHEDULE"}</definedName>
    <definedName name="www" localSheetId="12" hidden="1">{#N/A,#N/A,FALSE,"DI 2 YEAR MASTER SCHEDULE"}</definedName>
    <definedName name="www" hidden="1">{#N/A,#N/A,FALSE,"DI 2 YEAR MASTER SCHEDULE"}</definedName>
    <definedName name="Z_9A428CE1_B4D9_11D0_A8AA_0000C071AEE7_.wvu.Cols" hidden="1">[1]MASTER!$A$1:$Q$65536,[1]MASTER!$Y$1:$Z$65536</definedName>
    <definedName name="Z_9A428CE1_B4D9_11D0_A8AA_0000C071AEE7_.wvu.PrintArea" hidden="1">'[2]THREE VARIABLES'!$N$4:$S$5</definedName>
    <definedName name="Z_9A428CE1_B4D9_11D0_A8AA_0000C071AEE7_.wvu.Rows" hidden="1">[1]MASTER!#REF!,[1]MASTER!#REF!,[1]MASTER!#REF!,[1]MASTER!#REF!,[1]MASTER!#REF!,[1]MASTER!#REF!,[1]MASTER!#REF!,[1]MASTER!$A$98:$IV$272</definedName>
    <definedName name="а" hidden="1">'[2]THREE VARIABLES'!$N$1:$V$165</definedName>
    <definedName name="вв" localSheetId="7" hidden="1">{"программа",#N/A,TRUE,"lessons";"продажа оргтехники",#N/A,TRUE,"образец"}</definedName>
    <definedName name="вв" localSheetId="12" hidden="1">{"программа",#N/A,TRUE,"lessons";"продажа оргтехники",#N/A,TRUE,"образец"}</definedName>
    <definedName name="вв" hidden="1">{"программа",#N/A,TRUE,"lessons";"продажа оргтехники",#N/A,TRUE,"образец"}</definedName>
    <definedName name="жж" hidden="1">[1]MASTER!#REF!</definedName>
    <definedName name="з" localSheetId="7" hidden="1">{"программа",#N/A,TRUE,"lessons";"продажа оргтехники",#N/A,TRUE,"образец"}</definedName>
    <definedName name="з" localSheetId="12" hidden="1">{"программа",#N/A,TRUE,"lessons";"продажа оргтехники",#N/A,TRUE,"образец"}</definedName>
    <definedName name="з" hidden="1">{"программа",#N/A,TRUE,"lessons";"продажа оргтехники",#N/A,TRUE,"образец"}</definedName>
    <definedName name="ке" localSheetId="7" hidden="1">{"программа",#N/A,TRUE,"lessons";"продажа оргтехники",#N/A,TRUE,"образец"}</definedName>
    <definedName name="ке" localSheetId="12" hidden="1">{"программа",#N/A,TRUE,"lessons";"продажа оргтехники",#N/A,TRUE,"образец"}</definedName>
    <definedName name="ке" hidden="1">{"программа",#N/A,TRUE,"lessons";"продажа оргтехники",#N/A,TRUE,"образец"}</definedName>
    <definedName name="ы" hidden="1">[1]MASTER!#REF!</definedName>
    <definedName name="х" localSheetId="7" hidden="1">{"программа",#N/A,TRUE,"lessons";"продажа оргтехники",#N/A,TRUE,"образец"}</definedName>
    <definedName name="х" localSheetId="12" hidden="1">{"программа",#N/A,TRUE,"lessons";"продажа оргтехники",#N/A,TRUE,"образец"}</definedName>
    <definedName name="х" hidden="1">{"программа",#N/A,TRUE,"lessons";"продажа оргтехники",#N/A,TRUE,"образец"}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15" l="1" a="1"/>
  <c r="F5" i="15" s="1"/>
  <c r="F6" i="15" a="1"/>
  <c r="F6" i="15" s="1"/>
  <c r="F7" i="15" a="1"/>
  <c r="F7" i="15"/>
  <c r="F8" i="15" a="1"/>
  <c r="F8" i="15"/>
  <c r="F9" i="15" a="1"/>
  <c r="F9" i="15"/>
  <c r="F10" i="15" a="1"/>
  <c r="F10" i="15"/>
  <c r="F11" i="15" a="1"/>
  <c r="F11" i="15"/>
  <c r="F12" i="15" a="1"/>
  <c r="F12" i="15"/>
  <c r="F13" i="15" a="1"/>
  <c r="F13" i="15" s="1"/>
  <c r="F14" i="15" a="1"/>
  <c r="F14" i="15" s="1"/>
  <c r="F15" i="15" a="1"/>
  <c r="F15" i="15" s="1"/>
  <c r="F16" i="15" a="1"/>
  <c r="F16" i="15"/>
  <c r="F17" i="15" a="1"/>
  <c r="F17" i="15"/>
  <c r="F18" i="15" a="1"/>
  <c r="F18" i="15"/>
  <c r="F19" i="15" a="1"/>
  <c r="F19" i="15"/>
  <c r="F20" i="15" a="1"/>
  <c r="F20" i="15"/>
  <c r="F21" i="15" a="1"/>
  <c r="F21" i="15"/>
  <c r="F22" i="15" a="1"/>
  <c r="F22" i="15" s="1"/>
  <c r="F23" i="15" a="1"/>
  <c r="F23" i="15" s="1"/>
  <c r="F24" i="15" a="1"/>
  <c r="F24" i="15"/>
  <c r="F25" i="15" a="1"/>
  <c r="F25" i="15"/>
  <c r="F26" i="15" a="1"/>
  <c r="F26" i="15"/>
  <c r="F27" i="15" a="1"/>
  <c r="F27" i="15"/>
  <c r="F28" i="15" a="1"/>
  <c r="F28" i="15"/>
  <c r="F29" i="15" a="1"/>
  <c r="F29" i="15"/>
  <c r="F30" i="15" a="1"/>
  <c r="F30" i="15" s="1"/>
  <c r="F31" i="15" a="1"/>
  <c r="F31" i="15" s="1"/>
  <c r="F32" i="15" a="1"/>
  <c r="F32" i="15"/>
  <c r="F33" i="15" a="1"/>
  <c r="F33" i="15"/>
  <c r="F34" i="15" a="1"/>
  <c r="F34" i="15"/>
  <c r="F35" i="15" a="1"/>
  <c r="F35" i="15" s="1"/>
  <c r="F36" i="15" a="1"/>
  <c r="F36" i="15" s="1"/>
  <c r="F37" i="15" a="1"/>
  <c r="F37" i="15"/>
  <c r="F38" i="15" a="1"/>
  <c r="F38" i="15" s="1"/>
  <c r="F39" i="15" a="1"/>
  <c r="F39" i="15" s="1"/>
  <c r="F40" i="15" a="1"/>
  <c r="F40" i="15" s="1"/>
  <c r="F41" i="15" a="1"/>
  <c r="F41" i="15"/>
  <c r="F42" i="15" a="1"/>
  <c r="F42" i="15"/>
  <c r="F43" i="15" a="1"/>
  <c r="F43" i="15" s="1"/>
  <c r="F44" i="15" a="1"/>
  <c r="F44" i="15"/>
  <c r="F45" i="15" a="1"/>
  <c r="F45" i="15"/>
  <c r="F46" i="15" a="1"/>
  <c r="F46" i="15" s="1"/>
  <c r="F47" i="15" a="1"/>
  <c r="F47" i="15"/>
  <c r="F48" i="15" a="1"/>
  <c r="F48" i="15" s="1"/>
  <c r="F49" i="15" a="1"/>
  <c r="F49" i="15" s="1"/>
  <c r="F50" i="15" a="1"/>
  <c r="F50" i="15" s="1"/>
  <c r="F51" i="15" a="1"/>
  <c r="F51" i="15"/>
  <c r="F52" i="15" a="1"/>
  <c r="F52" i="15"/>
  <c r="F53" i="15" a="1"/>
  <c r="F53" i="15" s="1"/>
  <c r="F54" i="15" a="1"/>
  <c r="F54" i="15" s="1"/>
  <c r="F55" i="15" a="1"/>
  <c r="F55" i="15"/>
  <c r="F56" i="15" a="1"/>
  <c r="F56" i="15" s="1"/>
  <c r="F57" i="15" a="1"/>
  <c r="F57" i="15" s="1"/>
  <c r="F58" i="15" a="1"/>
  <c r="F58" i="15"/>
  <c r="F59" i="15" a="1"/>
  <c r="F59" i="15"/>
  <c r="F60" i="15" a="1"/>
  <c r="F60" i="15"/>
  <c r="F61" i="15" a="1"/>
  <c r="F61" i="15"/>
  <c r="F62" i="15" a="1"/>
  <c r="F62" i="15" s="1"/>
  <c r="F63" i="15" a="1"/>
  <c r="F63" i="15" s="1"/>
  <c r="F64" i="15" a="1"/>
  <c r="F64" i="15"/>
  <c r="F65" i="15" a="1"/>
  <c r="F65" i="15" s="1"/>
  <c r="F66" i="15" a="1"/>
  <c r="F66" i="15" s="1"/>
  <c r="F67" i="15" a="1"/>
  <c r="F67" i="15"/>
  <c r="F68" i="15" a="1"/>
  <c r="F68" i="15"/>
  <c r="F69" i="15" a="1"/>
  <c r="F69" i="15"/>
  <c r="F70" i="15" a="1"/>
  <c r="F70" i="15" s="1"/>
  <c r="F71" i="15" a="1"/>
  <c r="F71" i="15"/>
  <c r="F72" i="15" a="1"/>
  <c r="F72" i="15" s="1"/>
  <c r="F73" i="15" a="1"/>
  <c r="F73" i="15" s="1"/>
  <c r="F74" i="15" a="1"/>
  <c r="F74" i="15" s="1"/>
  <c r="F75" i="15" a="1"/>
  <c r="F75" i="15"/>
  <c r="F76" i="15" a="1"/>
  <c r="F76" i="15"/>
  <c r="F77" i="15" a="1"/>
  <c r="F77" i="15" s="1"/>
  <c r="F78" i="15" a="1"/>
  <c r="F78" i="15" s="1"/>
  <c r="F79" i="15" a="1"/>
  <c r="F79" i="15"/>
  <c r="F80" i="15" a="1"/>
  <c r="F80" i="15"/>
  <c r="F81" i="15" a="1"/>
  <c r="F81" i="15"/>
  <c r="F82" i="15" a="1"/>
  <c r="F82" i="15" s="1"/>
  <c r="F83" i="15" a="1"/>
  <c r="F83" i="15" s="1"/>
  <c r="F84" i="15" a="1"/>
  <c r="F84" i="15"/>
  <c r="F85" i="15" a="1"/>
  <c r="F85" i="15"/>
  <c r="F86" i="15" a="1"/>
  <c r="F86" i="15" s="1"/>
  <c r="F87" i="15" a="1"/>
  <c r="F87" i="15" s="1"/>
  <c r="F88" i="15" a="1"/>
  <c r="F88" i="15" s="1"/>
  <c r="F89" i="15" a="1"/>
  <c r="F89" i="15"/>
  <c r="F90" i="15" a="1"/>
  <c r="F90" i="15" s="1"/>
  <c r="F91" i="15" a="1"/>
  <c r="F91" i="15" s="1"/>
  <c r="F92" i="15" a="1"/>
  <c r="F92" i="15"/>
  <c r="F93" i="15" a="1"/>
  <c r="F93" i="15"/>
  <c r="F94" i="15" a="1"/>
  <c r="F94" i="15" s="1"/>
  <c r="F95" i="15" a="1"/>
  <c r="F95" i="15"/>
  <c r="F96" i="15" a="1"/>
  <c r="F96" i="15"/>
  <c r="F97" i="15" a="1"/>
  <c r="F97" i="15"/>
  <c r="F98" i="15" a="1"/>
  <c r="F98" i="15"/>
  <c r="F99" i="15" a="1"/>
  <c r="F99" i="15" s="1"/>
  <c r="F100" i="15" a="1"/>
  <c r="F100" i="15" s="1"/>
  <c r="F101" i="15" a="1"/>
  <c r="F101" i="15" s="1"/>
  <c r="F102" i="15" a="1"/>
  <c r="F102" i="15" s="1"/>
  <c r="F103" i="15" a="1"/>
  <c r="F103" i="15" s="1"/>
  <c r="F104" i="15" a="1"/>
  <c r="F104" i="15"/>
  <c r="F105" i="15" a="1"/>
  <c r="F105" i="15"/>
  <c r="F106" i="15" a="1"/>
  <c r="F106" i="15"/>
  <c r="F107" i="15" a="1"/>
  <c r="F107" i="15" s="1"/>
  <c r="F108" i="15" a="1"/>
  <c r="F108" i="15" s="1"/>
  <c r="F109" i="15" a="1"/>
  <c r="F109" i="15"/>
  <c r="F110" i="15" a="1"/>
  <c r="F110" i="15" s="1"/>
  <c r="F111" i="15" a="1"/>
  <c r="F111" i="15"/>
  <c r="F112" i="15" a="1"/>
  <c r="F112" i="15" s="1"/>
  <c r="F113" i="15" a="1"/>
  <c r="F113" i="15" s="1"/>
  <c r="F114" i="15" a="1"/>
  <c r="F114" i="15" s="1"/>
  <c r="F115" i="15" a="1"/>
  <c r="F115" i="15"/>
  <c r="F116" i="15" a="1"/>
  <c r="F116" i="15" s="1"/>
  <c r="F117" i="15" a="1"/>
  <c r="F117" i="15" s="1"/>
  <c r="F118" i="15" a="1"/>
  <c r="F118" i="15" s="1"/>
  <c r="F119" i="15" a="1"/>
  <c r="F119" i="15"/>
  <c r="F120" i="15" a="1"/>
  <c r="F120" i="15" s="1"/>
  <c r="F121" i="15" a="1"/>
  <c r="F121" i="15"/>
  <c r="F122" i="15" a="1"/>
  <c r="F122" i="15" s="1"/>
  <c r="F123" i="15" a="1"/>
  <c r="F123" i="15"/>
  <c r="F124" i="15" a="1"/>
  <c r="F124" i="15" s="1"/>
  <c r="F125" i="15" a="1"/>
  <c r="F125" i="15" s="1"/>
  <c r="F126" i="15" a="1"/>
  <c r="F126" i="15" s="1"/>
  <c r="F127" i="15" a="1"/>
  <c r="F127" i="15" s="1"/>
  <c r="F128" i="15" a="1"/>
  <c r="F128" i="15"/>
  <c r="F129" i="15" a="1"/>
  <c r="F129" i="15" s="1"/>
  <c r="F130" i="15" a="1"/>
  <c r="F130" i="15" s="1"/>
  <c r="F131" i="15" a="1"/>
  <c r="F131" i="15" s="1"/>
  <c r="F132" i="15" a="1"/>
  <c r="F132" i="15" s="1"/>
  <c r="F133" i="15" a="1"/>
  <c r="F133" i="15" s="1"/>
  <c r="F134" i="15" a="1"/>
  <c r="F134" i="15" s="1"/>
  <c r="F135" i="15" a="1"/>
  <c r="F135" i="15"/>
  <c r="F136" i="15" a="1"/>
  <c r="F136" i="15"/>
  <c r="F137" i="15" a="1"/>
  <c r="F137" i="15"/>
  <c r="F138" i="15" a="1"/>
  <c r="F138" i="15"/>
  <c r="F139" i="15" a="1"/>
  <c r="F139" i="15"/>
  <c r="F140" i="15" a="1"/>
  <c r="F140" i="15" s="1"/>
  <c r="F141" i="15" a="1"/>
  <c r="F141" i="15" s="1"/>
  <c r="F142" i="15" a="1"/>
  <c r="F142" i="15" s="1"/>
  <c r="F143" i="15" a="1"/>
  <c r="F143" i="15" s="1"/>
  <c r="F144" i="15" a="1"/>
  <c r="F144" i="15" s="1"/>
  <c r="F145" i="15" a="1"/>
  <c r="F145" i="15"/>
  <c r="F146" i="15" a="1"/>
  <c r="F146" i="15"/>
  <c r="F147" i="15" a="1"/>
  <c r="F147" i="15"/>
  <c r="F148" i="15" a="1"/>
  <c r="F148" i="15"/>
  <c r="F149" i="15" a="1"/>
  <c r="F149" i="15"/>
  <c r="F150" i="15" a="1"/>
  <c r="F150" i="15" s="1"/>
  <c r="F151" i="15" a="1"/>
  <c r="F151" i="15" s="1"/>
  <c r="F152" i="15" a="1"/>
  <c r="F152" i="15"/>
  <c r="F153" i="15" a="1"/>
  <c r="F153" i="15"/>
  <c r="F154" i="15" a="1"/>
  <c r="F154" i="15"/>
  <c r="F155" i="15" a="1"/>
  <c r="F155" i="15"/>
  <c r="F156" i="15" a="1"/>
  <c r="F156" i="15"/>
  <c r="F157" i="15" a="1"/>
  <c r="F157" i="15"/>
  <c r="F158" i="15" a="1"/>
  <c r="F158" i="15" s="1"/>
  <c r="F159" i="15" a="1"/>
  <c r="F159" i="15" s="1"/>
  <c r="F160" i="15" a="1"/>
  <c r="F160" i="15"/>
  <c r="F161" i="15" a="1"/>
  <c r="F161" i="15" s="1"/>
  <c r="F162" i="15" a="1"/>
  <c r="F162" i="15"/>
  <c r="F163" i="15" a="1"/>
  <c r="F163" i="15" s="1"/>
  <c r="F164" i="15" a="1"/>
  <c r="F164" i="15"/>
  <c r="F165" i="15" a="1"/>
  <c r="F165" i="15"/>
  <c r="F166" i="15" a="1"/>
  <c r="F166" i="15" s="1"/>
  <c r="F167" i="15" a="1"/>
  <c r="F167" i="15" s="1"/>
  <c r="F168" i="15" a="1"/>
  <c r="F168" i="15" s="1"/>
  <c r="F169" i="15" a="1"/>
  <c r="F169" i="15"/>
  <c r="F170" i="15" a="1"/>
  <c r="F170" i="15"/>
  <c r="F171" i="15" a="1"/>
  <c r="F171" i="15" s="1"/>
  <c r="F172" i="15" a="1"/>
  <c r="F172" i="15"/>
  <c r="F173" i="15" a="1"/>
  <c r="F173" i="15"/>
  <c r="F174" i="15" a="1"/>
  <c r="F174" i="15" s="1"/>
  <c r="F175" i="15" a="1"/>
  <c r="F175" i="15" s="1"/>
  <c r="F176" i="15" a="1"/>
  <c r="F176" i="15" s="1"/>
  <c r="F177" i="15" a="1"/>
  <c r="F177" i="15"/>
  <c r="F178" i="15" a="1"/>
  <c r="F178" i="15" s="1"/>
  <c r="F179" i="15" a="1"/>
  <c r="F179" i="15"/>
  <c r="F180" i="15" a="1"/>
  <c r="F180" i="15" s="1"/>
  <c r="F181" i="15" a="1"/>
  <c r="F181" i="15" s="1"/>
  <c r="F182" i="15" a="1"/>
  <c r="F182" i="15" s="1"/>
  <c r="F183" i="15" a="1"/>
  <c r="F183" i="15"/>
  <c r="F184" i="15" a="1"/>
  <c r="F184" i="15" s="1"/>
  <c r="F185" i="15" a="1"/>
  <c r="F185" i="15" s="1"/>
  <c r="F186" i="15" a="1"/>
  <c r="F186" i="15"/>
  <c r="F187" i="15" a="1"/>
  <c r="F187" i="15"/>
  <c r="F188" i="15" a="1"/>
  <c r="F188" i="15"/>
  <c r="F189" i="15" a="1"/>
  <c r="F189" i="15"/>
  <c r="F190" i="15" a="1"/>
  <c r="F190" i="15" s="1"/>
  <c r="F191" i="15" a="1"/>
  <c r="F191" i="15" s="1"/>
  <c r="F192" i="15" a="1"/>
  <c r="F192" i="15" s="1"/>
  <c r="F193" i="15" a="1"/>
  <c r="F193" i="15" s="1"/>
  <c r="F194" i="15" a="1"/>
  <c r="F194" i="15"/>
  <c r="F195" i="15" a="1"/>
  <c r="F195" i="15" s="1"/>
  <c r="F196" i="15" a="1"/>
  <c r="F196" i="15"/>
  <c r="F197" i="15" a="1"/>
  <c r="F197" i="15" s="1"/>
  <c r="F198" i="15" a="1"/>
  <c r="F198" i="15" s="1"/>
  <c r="F199" i="15" a="1"/>
  <c r="F199" i="15"/>
  <c r="F200" i="15" a="1"/>
  <c r="F200" i="15" s="1"/>
  <c r="F201" i="15" a="1"/>
  <c r="F201" i="15" s="1"/>
  <c r="F202" i="15" a="1"/>
  <c r="F202" i="15" s="1"/>
  <c r="F203" i="15" a="1"/>
  <c r="F203" i="15"/>
  <c r="F204" i="15" a="1"/>
  <c r="F204" i="15"/>
  <c r="F205" i="15" a="1"/>
  <c r="F205" i="15"/>
  <c r="F206" i="15" a="1"/>
  <c r="F206" i="15" s="1"/>
  <c r="F207" i="15" a="1"/>
  <c r="F207" i="15"/>
  <c r="F208" i="15" a="1"/>
  <c r="F208" i="15"/>
  <c r="F209" i="15" a="1"/>
  <c r="F209" i="15"/>
  <c r="F210" i="15" a="1"/>
  <c r="F210" i="15" s="1"/>
  <c r="F211" i="15" a="1"/>
  <c r="F211" i="15"/>
  <c r="F212" i="15" a="1"/>
  <c r="F212" i="15" s="1"/>
  <c r="F213" i="15" a="1"/>
  <c r="F213" i="15"/>
  <c r="F214" i="15" a="1"/>
  <c r="F214" i="15" s="1"/>
  <c r="F215" i="15" a="1"/>
  <c r="F215" i="15" s="1"/>
  <c r="F216" i="15" a="1"/>
  <c r="F216" i="15"/>
  <c r="F217" i="15" a="1"/>
  <c r="F217" i="15"/>
  <c r="F218" i="15" a="1"/>
  <c r="F218" i="15" s="1"/>
  <c r="F219" i="15" a="1"/>
  <c r="F219" i="15" s="1"/>
  <c r="F220" i="15" a="1"/>
  <c r="F220" i="15"/>
  <c r="F221" i="15" a="1"/>
  <c r="F221" i="15"/>
  <c r="F222" i="15" a="1"/>
  <c r="F222" i="15" s="1"/>
  <c r="F223" i="15" a="1"/>
  <c r="F223" i="15"/>
  <c r="F224" i="15" a="1"/>
  <c r="F224" i="15" s="1"/>
  <c r="F225" i="15" a="1"/>
  <c r="F225" i="15"/>
  <c r="F226" i="15" a="1"/>
  <c r="F226" i="15"/>
  <c r="F227" i="15" a="1"/>
  <c r="F227" i="15" s="1"/>
  <c r="F228" i="15" a="1"/>
  <c r="F228" i="15"/>
  <c r="F229" i="15" a="1"/>
  <c r="F229" i="15" s="1"/>
  <c r="F230" i="15" a="1"/>
  <c r="F230" i="15" s="1"/>
  <c r="F231" i="15" a="1"/>
  <c r="F231" i="15"/>
  <c r="F232" i="15" a="1"/>
  <c r="F232" i="15"/>
  <c r="F233" i="15" a="1"/>
  <c r="F233" i="15"/>
  <c r="F234" i="15" a="1"/>
  <c r="F234" i="15" s="1"/>
  <c r="F235" i="15" a="1"/>
  <c r="F235" i="15" s="1"/>
  <c r="F236" i="15" a="1"/>
  <c r="F236" i="15" s="1"/>
  <c r="F237" i="15" a="1"/>
  <c r="F237" i="15"/>
  <c r="F238" i="15" a="1"/>
  <c r="F238" i="15" s="1"/>
  <c r="F239" i="15" a="1"/>
  <c r="F239" i="15"/>
  <c r="F240" i="15" a="1"/>
  <c r="F240" i="15" s="1"/>
  <c r="F241" i="15" a="1"/>
  <c r="F241" i="15"/>
  <c r="F242" i="15" a="1"/>
  <c r="F242" i="15"/>
  <c r="F243" i="15" a="1"/>
  <c r="F243" i="15" s="1"/>
  <c r="F244" i="15" a="1"/>
  <c r="F244" i="15" s="1"/>
  <c r="F245" i="15" a="1"/>
  <c r="F245" i="15" s="1"/>
  <c r="F246" i="15" a="1"/>
  <c r="F246" i="15" s="1"/>
  <c r="F247" i="15" a="1"/>
  <c r="F247" i="15"/>
  <c r="F248" i="15" a="1"/>
  <c r="F248" i="15"/>
  <c r="F249" i="15" a="1"/>
  <c r="F249" i="15" s="1"/>
  <c r="F250" i="15" a="1"/>
  <c r="F250" i="15"/>
  <c r="F251" i="15" a="1"/>
  <c r="F251" i="15"/>
  <c r="F252" i="15" a="1"/>
  <c r="F252" i="15" s="1"/>
  <c r="F253" i="15" a="1"/>
  <c r="F253" i="15" s="1"/>
  <c r="F254" i="15" a="1"/>
  <c r="F254" i="15" s="1"/>
  <c r="F255" i="15" a="1"/>
  <c r="F255" i="15" s="1"/>
  <c r="F256" i="15" a="1"/>
  <c r="F256" i="15"/>
  <c r="F257" i="15" a="1"/>
  <c r="F257" i="15"/>
  <c r="F258" i="15" a="1"/>
  <c r="F258" i="15"/>
  <c r="F259" i="15" a="1"/>
  <c r="F259" i="15" s="1"/>
  <c r="F260" i="15" a="1"/>
  <c r="F260" i="15"/>
  <c r="F261" i="15" a="1"/>
  <c r="F261" i="15" s="1"/>
  <c r="F262" i="15" a="1"/>
  <c r="F262" i="15" s="1"/>
  <c r="F263" i="15" a="1"/>
  <c r="F263" i="15"/>
  <c r="F264" i="15" a="1"/>
  <c r="F264" i="15"/>
  <c r="F265" i="15" a="1"/>
  <c r="F265" i="15"/>
  <c r="F266" i="15" a="1"/>
  <c r="F266" i="15"/>
  <c r="F267" i="15" a="1"/>
  <c r="F267" i="15"/>
  <c r="F268" i="15" a="1"/>
  <c r="F268" i="15" s="1"/>
  <c r="F269" i="15" a="1"/>
  <c r="F269" i="15" s="1"/>
  <c r="F270" i="15" a="1"/>
  <c r="F270" i="15" s="1"/>
  <c r="F271" i="15" a="1"/>
  <c r="F271" i="15" s="1"/>
  <c r="F272" i="15" a="1"/>
  <c r="F272" i="15" s="1"/>
  <c r="F273" i="15" a="1"/>
  <c r="F273" i="15"/>
  <c r="F274" i="15" a="1"/>
  <c r="F274" i="15" s="1"/>
  <c r="F275" i="15" a="1"/>
  <c r="F275" i="15" s="1"/>
  <c r="F276" i="15" a="1"/>
  <c r="F276" i="15" s="1"/>
  <c r="F277" i="15" a="1"/>
  <c r="F277" i="15"/>
  <c r="F278" i="15" a="1"/>
  <c r="F278" i="15" s="1"/>
  <c r="F279" i="15" a="1"/>
  <c r="F279" i="15" s="1"/>
  <c r="F280" i="15" a="1"/>
  <c r="F280" i="15"/>
  <c r="F281" i="15" a="1"/>
  <c r="F281" i="15"/>
  <c r="F282" i="15" a="1"/>
  <c r="F282" i="15"/>
  <c r="F283" i="15" a="1"/>
  <c r="F283" i="15" s="1"/>
  <c r="F284" i="15" a="1"/>
  <c r="F284" i="15" s="1"/>
  <c r="F285" i="15" a="1"/>
  <c r="F285" i="15" s="1"/>
  <c r="F286" i="15" a="1"/>
  <c r="F286" i="15" s="1"/>
  <c r="F287" i="15" a="1"/>
  <c r="F287" i="15" s="1"/>
  <c r="F288" i="15" a="1"/>
  <c r="F288" i="15" s="1"/>
  <c r="F289" i="15" a="1"/>
  <c r="F289" i="15" s="1"/>
  <c r="F290" i="15" a="1"/>
  <c r="F290" i="15"/>
  <c r="F291" i="15" a="1"/>
  <c r="F291" i="15"/>
  <c r="F292" i="15" a="1"/>
  <c r="F292" i="15"/>
  <c r="F293" i="15" a="1"/>
  <c r="F293" i="15" s="1"/>
  <c r="F294" i="15" a="1"/>
  <c r="F294" i="15" s="1"/>
  <c r="F295" i="15" a="1"/>
  <c r="F295" i="15" s="1"/>
  <c r="F296" i="15" a="1"/>
  <c r="F296" i="15" s="1"/>
  <c r="F297" i="15" a="1"/>
  <c r="F297" i="15"/>
  <c r="F298" i="15" a="1"/>
  <c r="F298" i="15"/>
  <c r="F299" i="15" a="1"/>
  <c r="F299" i="15" s="1"/>
  <c r="F300" i="15" a="1"/>
  <c r="F300" i="15"/>
  <c r="F301" i="15" a="1"/>
  <c r="F301" i="15"/>
  <c r="F302" i="15" a="1"/>
  <c r="F302" i="15" s="1"/>
  <c r="F303" i="15" a="1"/>
  <c r="F303" i="15"/>
  <c r="F304" i="15" a="1"/>
  <c r="F304" i="15" s="1"/>
  <c r="F305" i="15" a="1"/>
  <c r="F305" i="15" s="1"/>
  <c r="F306" i="15" a="1"/>
  <c r="F306" i="15" s="1"/>
  <c r="F307" i="15" a="1"/>
  <c r="F307" i="15"/>
  <c r="F308" i="15" a="1"/>
  <c r="F308" i="15" s="1"/>
  <c r="F309" i="15" a="1"/>
  <c r="F309" i="15" s="1"/>
  <c r="F310" i="15" a="1"/>
  <c r="F310" i="15" s="1"/>
  <c r="F311" i="15" a="1"/>
  <c r="F311" i="15"/>
  <c r="F312" i="15" a="1"/>
  <c r="F312" i="15" s="1"/>
  <c r="F313" i="15" a="1"/>
  <c r="F313" i="15" s="1"/>
  <c r="F314" i="15" a="1"/>
  <c r="F314" i="15"/>
  <c r="F315" i="15" a="1"/>
  <c r="F315" i="15"/>
  <c r="F316" i="15" a="1"/>
  <c r="F316" i="15" s="1"/>
  <c r="F317" i="15" a="1"/>
  <c r="F317" i="15" s="1"/>
  <c r="F318" i="15" a="1"/>
  <c r="F318" i="15" s="1"/>
  <c r="F319" i="15" a="1"/>
  <c r="F319" i="15" s="1"/>
  <c r="F320" i="15" a="1"/>
  <c r="F320" i="15" s="1"/>
  <c r="F321" i="15" a="1"/>
  <c r="F321" i="15" s="1"/>
  <c r="F322" i="15" a="1"/>
  <c r="F322" i="15"/>
  <c r="F323" i="15" a="1"/>
  <c r="F323" i="15" s="1"/>
  <c r="F324" i="15" a="1"/>
  <c r="F324" i="15"/>
  <c r="F325" i="15" a="1"/>
  <c r="F325" i="15"/>
  <c r="F326" i="15" a="1"/>
  <c r="F326" i="15" s="1"/>
  <c r="F327" i="15" a="1"/>
  <c r="F327" i="15" s="1"/>
  <c r="F328" i="15" a="1"/>
  <c r="F328" i="15" s="1"/>
  <c r="F329" i="15" a="1"/>
  <c r="F329" i="15" s="1"/>
  <c r="F330" i="15" a="1"/>
  <c r="F330" i="15" s="1"/>
  <c r="F331" i="15" a="1"/>
  <c r="F331" i="15" s="1"/>
  <c r="F332" i="15" a="1"/>
  <c r="F332" i="15"/>
  <c r="F333" i="15" a="1"/>
  <c r="F333" i="15"/>
  <c r="F334" i="15" a="1"/>
  <c r="F334" i="15" s="1"/>
  <c r="F335" i="15" a="1"/>
  <c r="F335" i="15" s="1"/>
  <c r="F336" i="15" a="1"/>
  <c r="F336" i="15" s="1"/>
  <c r="F337" i="15" a="1"/>
  <c r="F337" i="15" s="1"/>
  <c r="F338" i="15" a="1"/>
  <c r="F338" i="15" s="1"/>
  <c r="F339" i="15" a="1"/>
  <c r="F339" i="15" s="1"/>
  <c r="F340" i="15" a="1"/>
  <c r="F340" i="15" s="1"/>
  <c r="F341" i="15" a="1"/>
  <c r="F341" i="15"/>
  <c r="F342" i="15" a="1"/>
  <c r="F342" i="15" s="1"/>
  <c r="F343" i="15" a="1"/>
  <c r="F343" i="15"/>
  <c r="F344" i="15" a="1"/>
  <c r="F344" i="15" s="1"/>
  <c r="F345" i="15" a="1"/>
  <c r="F345" i="15" s="1"/>
  <c r="F346" i="15" a="1"/>
  <c r="F346" i="15" s="1"/>
  <c r="F347" i="15" a="1"/>
  <c r="F347" i="15" s="1"/>
  <c r="F348" i="15" a="1"/>
  <c r="F348" i="15" s="1"/>
  <c r="F349" i="15" a="1"/>
  <c r="F349" i="15"/>
  <c r="F350" i="15" a="1"/>
  <c r="F350" i="15" s="1"/>
  <c r="F351" i="15" a="1"/>
  <c r="F351" i="15"/>
  <c r="F352" i="15" a="1"/>
  <c r="F352" i="15"/>
  <c r="F353" i="15" a="1"/>
  <c r="F353" i="15"/>
  <c r="F354" i="15" a="1"/>
  <c r="F354" i="15"/>
  <c r="F355" i="15" a="1"/>
  <c r="F355" i="15" s="1"/>
  <c r="F356" i="15" a="1"/>
  <c r="F356" i="15" s="1"/>
  <c r="F357" i="15" a="1"/>
  <c r="F357" i="15" s="1"/>
  <c r="F358" i="15" a="1"/>
  <c r="F358" i="15" s="1"/>
  <c r="F359" i="15" a="1"/>
  <c r="F359" i="15" s="1"/>
  <c r="F360" i="15" a="1"/>
  <c r="F360" i="15" s="1"/>
  <c r="F361" i="15" a="1"/>
  <c r="F361" i="15"/>
  <c r="F362" i="15" a="1"/>
  <c r="F362" i="15" s="1"/>
  <c r="F363" i="15" a="1"/>
  <c r="F363" i="15" s="1"/>
  <c r="F364" i="15" a="1"/>
  <c r="F364" i="15" s="1"/>
  <c r="F365" i="15" a="1"/>
  <c r="F365" i="15" s="1"/>
  <c r="F366" i="15" a="1"/>
  <c r="F366" i="15" s="1"/>
  <c r="F367" i="15" a="1"/>
  <c r="F367" i="15"/>
  <c r="F368" i="15" a="1"/>
  <c r="F368" i="15"/>
  <c r="F369" i="15" a="1"/>
  <c r="F369" i="15"/>
  <c r="F370" i="15" a="1"/>
  <c r="F370" i="15"/>
  <c r="F371" i="15" a="1"/>
  <c r="F371" i="15"/>
  <c r="F372" i="15" a="1"/>
  <c r="F372" i="15" s="1"/>
  <c r="F373" i="15" a="1"/>
  <c r="F373" i="15" s="1"/>
  <c r="F374" i="15" a="1"/>
  <c r="F374" i="15" s="1"/>
  <c r="F375" i="15" a="1"/>
  <c r="F375" i="15"/>
  <c r="F376" i="15" a="1"/>
  <c r="F376" i="15" s="1"/>
  <c r="F377" i="15" a="1"/>
  <c r="F377" i="15" s="1"/>
  <c r="F378" i="15" a="1"/>
  <c r="F378" i="15" s="1"/>
  <c r="F379" i="15" a="1"/>
  <c r="F379" i="15" s="1"/>
  <c r="F380" i="15" a="1"/>
  <c r="F380" i="15" s="1"/>
  <c r="F381" i="15" a="1"/>
  <c r="F381" i="15" s="1"/>
  <c r="F382" i="15" a="1"/>
  <c r="F382" i="15" s="1"/>
  <c r="F383" i="15" a="1"/>
  <c r="F383" i="15" s="1"/>
  <c r="F384" i="15" a="1"/>
  <c r="F384" i="15"/>
  <c r="F385" i="15" a="1"/>
  <c r="F385" i="15"/>
  <c r="F386" i="15" a="1"/>
  <c r="F386" i="15"/>
  <c r="F387" i="15" a="1"/>
  <c r="F387" i="15" s="1"/>
  <c r="F388" i="15" a="1"/>
  <c r="F388" i="15" s="1"/>
  <c r="F389" i="15" a="1"/>
  <c r="F389" i="15" s="1"/>
  <c r="F390" i="15" a="1"/>
  <c r="F390" i="15" s="1"/>
  <c r="F391" i="15" a="1"/>
  <c r="F391" i="15" s="1"/>
  <c r="F392" i="15" a="1"/>
  <c r="F392" i="15"/>
  <c r="F393" i="15" a="1"/>
  <c r="F393" i="15" s="1"/>
  <c r="F394" i="15" a="1"/>
  <c r="F394" i="15"/>
  <c r="F395" i="15" a="1"/>
  <c r="F395" i="15"/>
  <c r="F396" i="15" a="1"/>
  <c r="F396" i="15"/>
  <c r="F397" i="15" a="1"/>
  <c r="F397" i="15" s="1"/>
  <c r="F398" i="15" a="1"/>
  <c r="F398" i="15" s="1"/>
  <c r="F399" i="15" a="1"/>
  <c r="F399" i="15" s="1"/>
  <c r="F400" i="15" a="1"/>
  <c r="F400" i="15" s="1"/>
  <c r="F401" i="15" a="1"/>
  <c r="F401" i="15"/>
  <c r="F402" i="15" a="1"/>
  <c r="F402" i="15"/>
  <c r="F403" i="15" a="1"/>
  <c r="F403" i="15" s="1"/>
  <c r="F404" i="15" a="1"/>
  <c r="F404" i="15"/>
  <c r="F405" i="15" a="1"/>
  <c r="F405" i="15"/>
  <c r="F406" i="15" a="1"/>
  <c r="F406" i="15" s="1"/>
  <c r="F407" i="15" a="1"/>
  <c r="F407" i="15" s="1"/>
  <c r="F408" i="15" a="1"/>
  <c r="F408" i="15" s="1"/>
  <c r="F409" i="15" a="1"/>
  <c r="F409" i="15"/>
  <c r="F410" i="15" a="1"/>
  <c r="F410" i="15" s="1"/>
  <c r="F411" i="15" a="1"/>
  <c r="F411" i="15" s="1"/>
  <c r="F412" i="15" a="1"/>
  <c r="F412" i="15" s="1"/>
  <c r="F413" i="15" a="1"/>
  <c r="F413" i="15"/>
  <c r="F414" i="15" a="1"/>
  <c r="F414" i="15" s="1"/>
  <c r="F415" i="15" a="1"/>
  <c r="F415" i="15" s="1"/>
  <c r="F416" i="15" a="1"/>
  <c r="F416" i="15" s="1"/>
  <c r="F417" i="15" a="1"/>
  <c r="F417" i="15" s="1"/>
  <c r="F418" i="15" a="1"/>
  <c r="F418" i="15"/>
  <c r="F419" i="15" a="1"/>
  <c r="F419" i="15"/>
  <c r="F420" i="15" a="1"/>
  <c r="F420" i="15" s="1"/>
  <c r="F421" i="15" a="1"/>
  <c r="F421" i="15" s="1"/>
  <c r="F422" i="15" a="1"/>
  <c r="F422" i="15" s="1"/>
  <c r="F423" i="15" a="1"/>
  <c r="F423" i="15" s="1"/>
  <c r="F424" i="15" a="1"/>
  <c r="F424" i="15" s="1"/>
  <c r="F425" i="15" a="1"/>
  <c r="F425" i="15" s="1"/>
  <c r="F426" i="15" a="1"/>
  <c r="F426" i="15"/>
  <c r="F427" i="15" a="1"/>
  <c r="F427" i="15" s="1"/>
  <c r="F428" i="15" a="1"/>
  <c r="F428" i="15"/>
  <c r="F429" i="15" a="1"/>
  <c r="F429" i="15" s="1"/>
  <c r="F430" i="15" a="1"/>
  <c r="F430" i="15" s="1"/>
  <c r="F431" i="15" a="1"/>
  <c r="F431" i="15" s="1"/>
  <c r="F432" i="15" a="1"/>
  <c r="F432" i="15" s="1"/>
  <c r="F433" i="15" a="1"/>
  <c r="F433" i="15" s="1"/>
  <c r="F434" i="15" a="1"/>
  <c r="F434" i="15" s="1"/>
  <c r="F435" i="15" a="1"/>
  <c r="F435" i="15"/>
  <c r="F436" i="15" a="1"/>
  <c r="F436" i="15"/>
  <c r="F437" i="15" a="1"/>
  <c r="F437" i="15" s="1"/>
  <c r="F438" i="15" a="1"/>
  <c r="F438" i="15" s="1"/>
  <c r="F439" i="15" a="1"/>
  <c r="F439" i="15"/>
  <c r="F440" i="15" a="1"/>
  <c r="F440" i="15" s="1"/>
  <c r="F441" i="15" a="1"/>
  <c r="F441" i="15" s="1"/>
  <c r="F442" i="15" a="1"/>
  <c r="F442" i="15" s="1"/>
  <c r="F443" i="15" a="1"/>
  <c r="F443" i="15"/>
  <c r="F444" i="15" a="1"/>
  <c r="F444" i="15" s="1"/>
  <c r="F445" i="15" a="1"/>
  <c r="F445" i="15"/>
  <c r="F446" i="15" a="1"/>
  <c r="F446" i="15" s="1"/>
  <c r="F447" i="15" a="1"/>
  <c r="F447" i="15"/>
  <c r="F448" i="15" a="1"/>
  <c r="F448" i="15" s="1"/>
  <c r="F449" i="15" a="1"/>
  <c r="F449" i="15" s="1"/>
  <c r="F450" i="15" a="1"/>
  <c r="F450" i="15" s="1"/>
  <c r="F451" i="15" a="1"/>
  <c r="F451" i="15" s="1"/>
  <c r="F452" i="15" a="1"/>
  <c r="F452" i="15"/>
  <c r="F453" i="15" a="1"/>
  <c r="F453" i="15" s="1"/>
  <c r="F454" i="15" a="1"/>
  <c r="F454" i="15" s="1"/>
  <c r="F455" i="15" a="1"/>
  <c r="F455" i="15" s="1"/>
  <c r="F456" i="15" a="1"/>
  <c r="F456" i="15"/>
  <c r="F457" i="15" a="1"/>
  <c r="F457" i="15" s="1"/>
  <c r="F458" i="15" a="1"/>
  <c r="F458" i="15" s="1"/>
  <c r="F459" i="15" a="1"/>
  <c r="F459" i="15" s="1"/>
  <c r="F460" i="15" a="1"/>
  <c r="F460" i="15"/>
  <c r="F461" i="15" a="1"/>
  <c r="F461" i="15" s="1"/>
  <c r="F462" i="15" a="1"/>
  <c r="F462" i="15" s="1"/>
  <c r="F463" i="15" a="1"/>
  <c r="F463" i="15"/>
  <c r="F464" i="15" a="1"/>
  <c r="F464" i="15"/>
  <c r="F465" i="15" a="1"/>
  <c r="F465" i="15" s="1"/>
  <c r="F466" i="15" a="1"/>
  <c r="F466" i="15" s="1"/>
  <c r="F467" i="15" a="1"/>
  <c r="F467" i="15" s="1"/>
  <c r="F468" i="15" a="1"/>
  <c r="F468" i="15" s="1"/>
  <c r="F469" i="15" a="1"/>
  <c r="F469" i="15"/>
  <c r="F470" i="15" a="1"/>
  <c r="F470" i="15" s="1"/>
  <c r="F471" i="15" a="1"/>
  <c r="F471" i="15"/>
  <c r="F472" i="15" a="1"/>
  <c r="F472" i="15" s="1"/>
  <c r="F473" i="15" a="1"/>
  <c r="F473" i="15"/>
  <c r="F474" i="15" a="1"/>
  <c r="F474" i="15" s="1"/>
  <c r="F475" i="15" a="1"/>
  <c r="F475" i="15" s="1"/>
  <c r="F476" i="15" a="1"/>
  <c r="F476" i="15" s="1"/>
  <c r="F477" i="15" a="1"/>
  <c r="F477" i="15"/>
  <c r="F478" i="15" a="1"/>
  <c r="F478" i="15" s="1"/>
  <c r="F479" i="15" a="1"/>
  <c r="F479" i="15" s="1"/>
  <c r="F480" i="15" a="1"/>
  <c r="F480" i="15" s="1"/>
  <c r="F481" i="15" a="1"/>
  <c r="F481" i="15" s="1"/>
  <c r="F482" i="15" a="1"/>
  <c r="F482" i="15"/>
  <c r="F483" i="15" a="1"/>
  <c r="F483" i="15" s="1"/>
  <c r="F484" i="15" a="1"/>
  <c r="F484" i="15" s="1"/>
  <c r="F485" i="15" a="1"/>
  <c r="F485" i="15" s="1"/>
  <c r="F486" i="15" a="1"/>
  <c r="F486" i="15" s="1"/>
  <c r="F487" i="15" a="1"/>
  <c r="F487" i="15" s="1"/>
  <c r="F488" i="15" a="1"/>
  <c r="F488" i="15"/>
  <c r="F489" i="15" a="1"/>
  <c r="F489" i="15"/>
  <c r="F490" i="15" a="1"/>
  <c r="F490" i="15"/>
  <c r="F491" i="15" a="1"/>
  <c r="F491" i="15" s="1"/>
  <c r="F492" i="15" a="1"/>
  <c r="F492" i="15" s="1"/>
  <c r="F493" i="15" a="1"/>
  <c r="F493" i="15"/>
  <c r="F494" i="15" a="1"/>
  <c r="F494" i="15" s="1"/>
  <c r="F495" i="15" a="1"/>
  <c r="F495" i="15"/>
  <c r="F496" i="15" a="1"/>
  <c r="F496" i="15" s="1"/>
  <c r="F497" i="15" a="1"/>
  <c r="F497" i="15"/>
  <c r="F498" i="15" a="1"/>
  <c r="F498" i="15"/>
  <c r="F499" i="15" a="1"/>
  <c r="F499" i="15"/>
  <c r="F500" i="15" a="1"/>
  <c r="F500" i="15" s="1"/>
  <c r="F501" i="15" a="1"/>
  <c r="F501" i="15" s="1"/>
  <c r="F502" i="15" a="1"/>
  <c r="F502" i="15" s="1"/>
  <c r="F503" i="15" a="1"/>
  <c r="F503" i="15"/>
  <c r="F504" i="15" a="1"/>
  <c r="F504" i="15"/>
  <c r="F505" i="15" a="1"/>
  <c r="F505" i="15"/>
  <c r="F506" i="15" a="1"/>
  <c r="F506" i="15" s="1"/>
  <c r="F507" i="15" a="1"/>
  <c r="F507" i="15"/>
  <c r="F508" i="15" a="1"/>
  <c r="F508" i="15" s="1"/>
  <c r="F509" i="15" a="1"/>
  <c r="F509" i="15" s="1"/>
  <c r="F510" i="15" a="1"/>
  <c r="F510" i="15" s="1"/>
  <c r="F511" i="15" a="1"/>
  <c r="F511" i="15" s="1"/>
  <c r="F512" i="15" a="1"/>
  <c r="F512" i="15"/>
  <c r="F513" i="15" a="1"/>
  <c r="F513" i="15"/>
  <c r="F514" i="15" a="1"/>
  <c r="F514" i="15" s="1"/>
  <c r="F515" i="15" a="1"/>
  <c r="F515" i="15"/>
  <c r="F516" i="15" a="1"/>
  <c r="F516" i="15" s="1"/>
  <c r="F517" i="15" a="1"/>
  <c r="F517" i="15" s="1"/>
  <c r="F518" i="15" a="1"/>
  <c r="F518" i="15" s="1"/>
  <c r="F519" i="15" a="1"/>
  <c r="F519" i="15"/>
  <c r="F520" i="15" a="1"/>
  <c r="F520" i="15"/>
  <c r="F521" i="15" a="1"/>
  <c r="F521" i="15" s="1"/>
  <c r="F522" i="15" a="1"/>
  <c r="F522" i="15" s="1"/>
  <c r="F523" i="15" a="1"/>
  <c r="F523" i="15" s="1"/>
  <c r="F524" i="15" a="1"/>
  <c r="F524" i="15"/>
  <c r="F525" i="15" a="1"/>
  <c r="F525" i="15" s="1"/>
  <c r="F526" i="15" a="1"/>
  <c r="F526" i="15" s="1"/>
  <c r="F527" i="15" a="1"/>
  <c r="F527" i="15" s="1"/>
  <c r="F528" i="15" a="1"/>
  <c r="F528" i="15" s="1"/>
  <c r="F529" i="15" a="1"/>
  <c r="F529" i="15"/>
  <c r="F530" i="15" a="1"/>
  <c r="F530" i="15" s="1"/>
  <c r="F531" i="15" a="1"/>
  <c r="F531" i="15" s="1"/>
  <c r="F532" i="15" a="1"/>
  <c r="F532" i="15" s="1"/>
  <c r="F533" i="15" a="1"/>
  <c r="F533" i="15" s="1"/>
  <c r="F534" i="15" a="1"/>
  <c r="F534" i="15" s="1"/>
  <c r="F535" i="15" a="1"/>
  <c r="F535" i="15" s="1"/>
  <c r="F536" i="15" a="1"/>
  <c r="F536" i="15" s="1"/>
  <c r="F537" i="15" a="1"/>
  <c r="F537" i="15"/>
  <c r="F538" i="15" a="1"/>
  <c r="F538" i="15"/>
  <c r="F539" i="15" a="1"/>
  <c r="F539" i="15"/>
  <c r="F540" i="15" a="1"/>
  <c r="F540" i="15"/>
  <c r="F541" i="15" a="1"/>
  <c r="F541" i="15"/>
  <c r="F542" i="15" a="1"/>
  <c r="F542" i="15" s="1"/>
  <c r="F543" i="15" a="1"/>
  <c r="F543" i="15" s="1"/>
  <c r="F544" i="15" a="1"/>
  <c r="F544" i="15" s="1"/>
  <c r="F545" i="15" a="1"/>
  <c r="F545" i="15" s="1"/>
  <c r="F546" i="15" a="1"/>
  <c r="F546" i="15"/>
  <c r="F547" i="15" a="1"/>
  <c r="F547" i="15"/>
  <c r="F548" i="15" a="1"/>
  <c r="F548" i="15"/>
  <c r="F549" i="15" a="1"/>
  <c r="F549" i="15"/>
  <c r="F550" i="15" a="1"/>
  <c r="F550" i="15" s="1"/>
  <c r="F551" i="15" a="1"/>
  <c r="F551" i="15" s="1"/>
  <c r="F552" i="15" a="1"/>
  <c r="F552" i="15" s="1"/>
  <c r="F553" i="15" a="1"/>
  <c r="F553" i="15" s="1"/>
  <c r="F554" i="15" a="1"/>
  <c r="F554" i="15"/>
  <c r="F555" i="15" a="1"/>
  <c r="F555" i="15" s="1"/>
  <c r="F556" i="15" a="1"/>
  <c r="F556" i="15"/>
  <c r="F557" i="15" a="1"/>
  <c r="F557" i="15"/>
  <c r="F558" i="15" a="1"/>
  <c r="F558" i="15" s="1"/>
  <c r="F559" i="15" a="1"/>
  <c r="F559" i="15"/>
  <c r="F560" i="15" a="1"/>
  <c r="F560" i="15" s="1"/>
  <c r="F561" i="15" a="1"/>
  <c r="F561" i="15" s="1"/>
  <c r="F562" i="15" a="1"/>
  <c r="F562" i="15" s="1"/>
  <c r="F563" i="15" a="1"/>
  <c r="F563" i="15"/>
  <c r="F564" i="15" a="1"/>
  <c r="F564" i="15" s="1"/>
  <c r="F565" i="15" a="1"/>
  <c r="F565" i="15" s="1"/>
  <c r="F566" i="15" a="1"/>
  <c r="F566" i="15" s="1"/>
  <c r="F567" i="15" a="1"/>
  <c r="F567" i="15" s="1"/>
  <c r="F568" i="15" a="1"/>
  <c r="F568" i="15" s="1"/>
  <c r="F569" i="15" a="1"/>
  <c r="F569" i="15" s="1"/>
  <c r="F570" i="15" a="1"/>
  <c r="F570" i="15" s="1"/>
  <c r="F571" i="15" a="1"/>
  <c r="F571" i="15"/>
  <c r="F572" i="15" a="1"/>
  <c r="F572" i="15" s="1"/>
  <c r="F573" i="15" a="1"/>
  <c r="F573" i="15" s="1"/>
  <c r="F574" i="15" a="1"/>
  <c r="F574" i="15" s="1"/>
  <c r="F575" i="15" a="1"/>
  <c r="F575" i="15"/>
  <c r="F576" i="15" a="1"/>
  <c r="F576" i="15"/>
  <c r="F577" i="15" a="1"/>
  <c r="F577" i="15" s="1"/>
  <c r="F578" i="15" a="1"/>
  <c r="F578" i="15" s="1"/>
  <c r="F579" i="15" a="1"/>
  <c r="F579" i="15" s="1"/>
  <c r="F580" i="15" a="1"/>
  <c r="F580" i="15"/>
  <c r="F581" i="15" a="1"/>
  <c r="F581" i="15" s="1"/>
  <c r="F582" i="15" a="1"/>
  <c r="F582" i="15" s="1"/>
  <c r="F583" i="15" a="1"/>
  <c r="F583" i="15"/>
  <c r="F584" i="15" a="1"/>
  <c r="F584" i="15"/>
  <c r="F585" i="15" a="1"/>
  <c r="F585" i="15" s="1"/>
  <c r="F586" i="15" a="1"/>
  <c r="F586" i="15" s="1"/>
  <c r="F587" i="15" a="1"/>
  <c r="F587" i="15" s="1"/>
  <c r="F588" i="15" a="1"/>
  <c r="F588" i="15"/>
  <c r="F589" i="15" a="1"/>
  <c r="F589" i="15"/>
  <c r="F590" i="15" a="1"/>
  <c r="F590" i="15" s="1"/>
  <c r="F591" i="15" a="1"/>
  <c r="F591" i="15"/>
  <c r="F592" i="15" a="1"/>
  <c r="F592" i="15" s="1"/>
  <c r="F593" i="15" a="1"/>
  <c r="F593" i="15"/>
  <c r="F594" i="15" a="1"/>
  <c r="F594" i="15" s="1"/>
  <c r="F595" i="15" a="1"/>
  <c r="F595" i="15" s="1"/>
  <c r="F596" i="15" a="1"/>
  <c r="F596" i="15" s="1"/>
  <c r="F597" i="15" a="1"/>
  <c r="F597" i="15" s="1"/>
  <c r="F598" i="15" a="1"/>
  <c r="F598" i="15" s="1"/>
  <c r="F599" i="15" a="1"/>
  <c r="F599" i="15" s="1"/>
  <c r="F600" i="15" a="1"/>
  <c r="F600" i="15"/>
  <c r="F601" i="15" a="1"/>
  <c r="F601" i="15"/>
  <c r="F602" i="15" a="1"/>
  <c r="F602" i="15" s="1"/>
  <c r="F603" i="15" a="1"/>
  <c r="F603" i="15" s="1"/>
  <c r="F604" i="15" a="1"/>
  <c r="F604" i="15" s="1"/>
  <c r="F605" i="15" a="1"/>
  <c r="F605" i="15"/>
  <c r="F606" i="15" a="1"/>
  <c r="F606" i="15" s="1"/>
  <c r="F607" i="15" a="1"/>
  <c r="F607" i="15"/>
  <c r="F608" i="15" a="1"/>
  <c r="F608" i="15"/>
  <c r="F609" i="15" a="1"/>
  <c r="F609" i="15" s="1"/>
  <c r="F610" i="15" a="1"/>
  <c r="F610" i="15"/>
  <c r="F611" i="15" a="1"/>
  <c r="F611" i="15" s="1"/>
  <c r="F612" i="15" a="1"/>
  <c r="F612" i="15" s="1"/>
  <c r="F613" i="15" a="1"/>
  <c r="F613" i="15" s="1"/>
  <c r="F614" i="15" a="1"/>
  <c r="F614" i="15" s="1"/>
  <c r="F615" i="15" a="1"/>
  <c r="F615" i="15"/>
  <c r="F616" i="15" a="1"/>
  <c r="F616" i="15" s="1"/>
  <c r="F617" i="15" a="1"/>
  <c r="F617" i="15" s="1"/>
  <c r="F618" i="15" a="1"/>
  <c r="F618" i="15"/>
  <c r="F619" i="15" a="1"/>
  <c r="F619" i="15" s="1"/>
  <c r="F620" i="15" a="1"/>
  <c r="F620" i="15" s="1"/>
  <c r="F621" i="15" a="1"/>
  <c r="F621" i="15" s="1"/>
  <c r="F622" i="15" a="1"/>
  <c r="F622" i="15" s="1"/>
  <c r="F623" i="15" a="1"/>
  <c r="F623" i="15"/>
  <c r="F624" i="15" a="1"/>
  <c r="F624" i="15"/>
  <c r="F625" i="15" a="1"/>
  <c r="F625" i="15" s="1"/>
  <c r="F626" i="15" a="1"/>
  <c r="F626" i="15" s="1"/>
  <c r="F627" i="15" a="1"/>
  <c r="F627" i="15" s="1"/>
  <c r="F628" i="15" a="1"/>
  <c r="F628" i="15" s="1"/>
  <c r="F629" i="15" a="1"/>
  <c r="F629" i="15" s="1"/>
  <c r="F630" i="15" a="1"/>
  <c r="F630" i="15" s="1"/>
  <c r="F631" i="15" a="1"/>
  <c r="F631" i="15"/>
  <c r="F632" i="15" a="1"/>
  <c r="F632" i="15"/>
  <c r="F633" i="15" a="1"/>
  <c r="F633" i="15"/>
  <c r="F634" i="15" a="1"/>
  <c r="F634" i="15"/>
  <c r="F635" i="15" a="1"/>
  <c r="F635" i="15"/>
  <c r="F636" i="15" a="1"/>
  <c r="F636" i="15" s="1"/>
  <c r="F637" i="15" a="1"/>
  <c r="F637" i="15" s="1"/>
  <c r="F638" i="15" a="1"/>
  <c r="F638" i="15" s="1"/>
  <c r="F639" i="15" a="1"/>
  <c r="F639" i="15" s="1"/>
  <c r="F640" i="15" a="1"/>
  <c r="F640" i="15"/>
  <c r="F641" i="15" a="1"/>
  <c r="F641" i="15"/>
  <c r="F642" i="15" a="1"/>
  <c r="F642" i="15"/>
  <c r="F643" i="15" a="1"/>
  <c r="F643" i="15"/>
  <c r="F644" i="15" a="1"/>
  <c r="F644" i="15"/>
  <c r="F645" i="15" a="1"/>
  <c r="F645" i="15" s="1"/>
  <c r="F646" i="15" a="1"/>
  <c r="F646" i="15" s="1"/>
  <c r="F647" i="15" a="1"/>
  <c r="F647" i="15" s="1"/>
  <c r="F648" i="15" a="1"/>
  <c r="F648" i="15"/>
  <c r="F649" i="15" a="1"/>
  <c r="F649" i="15"/>
  <c r="F650" i="15" a="1"/>
  <c r="F650" i="15" s="1"/>
  <c r="F651" i="15" a="1"/>
  <c r="F651" i="15"/>
  <c r="F652" i="15" a="1"/>
  <c r="F652" i="15"/>
  <c r="F653" i="15" a="1"/>
  <c r="F653" i="15" s="1"/>
  <c r="F654" i="15" a="1"/>
  <c r="F654" i="15" s="1"/>
  <c r="F655" i="15" a="1"/>
  <c r="F655" i="15" s="1"/>
  <c r="F656" i="15" a="1"/>
  <c r="F656" i="15" s="1"/>
  <c r="F657" i="15" a="1"/>
  <c r="F657" i="15"/>
  <c r="F658" i="15" a="1"/>
  <c r="F658" i="15"/>
  <c r="F659" i="15" a="1"/>
  <c r="F659" i="15"/>
  <c r="F660" i="15" a="1"/>
  <c r="F660" i="15" s="1"/>
  <c r="F661" i="15" a="1"/>
  <c r="F661" i="15"/>
  <c r="F662" i="15" a="1"/>
  <c r="F662" i="15" s="1"/>
  <c r="F663" i="15" a="1"/>
  <c r="F663" i="15" s="1"/>
  <c r="F664" i="15" a="1"/>
  <c r="F664" i="15" s="1"/>
  <c r="F665" i="15" a="1"/>
  <c r="F665" i="15"/>
  <c r="F666" i="15" a="1"/>
  <c r="F666" i="15"/>
  <c r="F667" i="15" a="1"/>
  <c r="F667" i="15"/>
  <c r="F668" i="15" a="1"/>
  <c r="F668" i="15" s="1"/>
  <c r="F669" i="15" a="1"/>
  <c r="F669" i="15"/>
  <c r="F670" i="15" a="1"/>
  <c r="F670" i="15" s="1"/>
  <c r="F671" i="15" a="1"/>
  <c r="F671" i="15" s="1"/>
  <c r="F672" i="15" a="1"/>
  <c r="F672" i="15" s="1"/>
  <c r="F673" i="15" a="1"/>
  <c r="F673" i="15" s="1"/>
  <c r="F674" i="15" a="1"/>
  <c r="F674" i="15" s="1"/>
  <c r="F675" i="15" a="1"/>
  <c r="F675" i="15"/>
  <c r="F676" i="15" a="1"/>
  <c r="F676" i="15"/>
  <c r="F677" i="15" a="1"/>
  <c r="F677" i="15"/>
  <c r="F678" i="15" a="1"/>
  <c r="F678" i="15" s="1"/>
  <c r="F679" i="15" a="1"/>
  <c r="F679" i="15" s="1"/>
  <c r="F680" i="15" a="1"/>
  <c r="F680" i="15" s="1"/>
  <c r="F681" i="15" a="1"/>
  <c r="F681" i="15" s="1"/>
  <c r="F682" i="15" a="1"/>
  <c r="F682" i="15"/>
  <c r="F683" i="15" a="1"/>
  <c r="F683" i="15" s="1"/>
  <c r="F684" i="15" a="1"/>
  <c r="F684" i="15" s="1"/>
  <c r="F685" i="15" a="1"/>
  <c r="F685" i="15"/>
  <c r="F686" i="15" a="1"/>
  <c r="F686" i="15"/>
  <c r="F687" i="15" a="1"/>
  <c r="F687" i="15" s="1"/>
  <c r="F688" i="15" a="1"/>
  <c r="F688" i="15" s="1"/>
  <c r="F689" i="15" a="1"/>
  <c r="F689" i="15" s="1"/>
  <c r="F690" i="15" a="1"/>
  <c r="F690" i="15"/>
  <c r="F691" i="15" a="1"/>
  <c r="F691" i="15" s="1"/>
  <c r="F692" i="15" a="1"/>
  <c r="F692" i="15"/>
  <c r="F693" i="15" a="1"/>
  <c r="F693" i="15" s="1"/>
  <c r="F694" i="15" a="1"/>
  <c r="F694" i="15"/>
  <c r="F695" i="15" a="1"/>
  <c r="F695" i="15" s="1"/>
  <c r="F696" i="15" a="1"/>
  <c r="F696" i="15" s="1"/>
  <c r="F697" i="15" a="1"/>
  <c r="F697" i="15" s="1"/>
  <c r="F698" i="15" a="1"/>
  <c r="F698" i="15"/>
  <c r="F699" i="15" a="1"/>
  <c r="F699" i="15"/>
  <c r="F700" i="15" a="1"/>
  <c r="F700" i="15" s="1"/>
  <c r="F701" i="15" a="1"/>
  <c r="F701" i="15"/>
  <c r="F702" i="15" a="1"/>
  <c r="F702" i="15"/>
  <c r="F703" i="15" a="1"/>
  <c r="F703" i="15"/>
  <c r="F704" i="15" a="1"/>
  <c r="F704" i="15" s="1"/>
  <c r="F705" i="15" a="1"/>
  <c r="F705" i="15" s="1"/>
  <c r="F706" i="15" a="1"/>
  <c r="F706" i="15"/>
  <c r="F707" i="15" a="1"/>
  <c r="F707" i="15" s="1"/>
  <c r="F708" i="15" a="1"/>
  <c r="F708" i="15"/>
  <c r="F709" i="15" a="1"/>
  <c r="F709" i="15" s="1"/>
  <c r="F710" i="15" a="1"/>
  <c r="F710" i="15"/>
  <c r="F711" i="15" a="1"/>
  <c r="F711" i="15" s="1"/>
  <c r="F712" i="15" a="1"/>
  <c r="F712" i="15" s="1"/>
  <c r="F713" i="15" a="1"/>
  <c r="F713" i="15" s="1"/>
  <c r="F714" i="15" a="1"/>
  <c r="F714" i="15"/>
  <c r="F715" i="15" a="1"/>
  <c r="F715" i="15" s="1"/>
  <c r="F716" i="15" a="1"/>
  <c r="F716" i="15"/>
  <c r="F717" i="15" a="1"/>
  <c r="F717" i="15"/>
  <c r="F718" i="15" a="1"/>
  <c r="F718" i="15" s="1"/>
  <c r="F719" i="15" a="1"/>
  <c r="F719" i="15"/>
  <c r="F720" i="15" a="1"/>
  <c r="F720" i="15" s="1"/>
  <c r="F721" i="15" a="1"/>
  <c r="F721" i="15" s="1"/>
  <c r="F722" i="15" a="1"/>
  <c r="F722" i="15"/>
  <c r="F723" i="15" a="1"/>
  <c r="F723" i="15"/>
  <c r="F724" i="15" a="1"/>
  <c r="F724" i="15"/>
  <c r="F725" i="15" a="1"/>
  <c r="F725" i="15" s="1"/>
  <c r="F726" i="15" a="1"/>
  <c r="F726" i="15"/>
  <c r="F727" i="15" a="1"/>
  <c r="F727" i="15" s="1"/>
  <c r="F728" i="15" a="1"/>
  <c r="F728" i="15" s="1"/>
  <c r="F729" i="15" a="1"/>
  <c r="F729" i="15" s="1"/>
  <c r="F730" i="15" a="1"/>
  <c r="F730" i="15"/>
  <c r="F731" i="15" a="1"/>
  <c r="F731" i="15" s="1"/>
  <c r="F732" i="15" a="1"/>
  <c r="F732" i="15" s="1"/>
  <c r="F733" i="15" a="1"/>
  <c r="F733" i="15" s="1"/>
  <c r="F734" i="15" a="1"/>
  <c r="F734" i="15" s="1"/>
  <c r="F735" i="15" a="1"/>
  <c r="F735" i="15"/>
  <c r="F736" i="15" a="1"/>
  <c r="F736" i="15" s="1"/>
  <c r="F737" i="15" a="1"/>
  <c r="F737" i="15" s="1"/>
  <c r="F738" i="15" a="1"/>
  <c r="F738" i="15"/>
  <c r="F739" i="15" a="1"/>
  <c r="F739" i="15" s="1"/>
  <c r="F740" i="15" a="1"/>
  <c r="F740" i="15" s="1"/>
  <c r="F741" i="15" a="1"/>
  <c r="F741" i="15" s="1"/>
  <c r="F742" i="15" a="1"/>
  <c r="F742" i="15" s="1"/>
  <c r="F743" i="15" a="1"/>
  <c r="F743" i="15"/>
  <c r="F744" i="15" a="1"/>
  <c r="F744" i="15" s="1"/>
  <c r="F745" i="15" a="1"/>
  <c r="F745" i="15" s="1"/>
  <c r="F746" i="15" a="1"/>
  <c r="F746" i="15"/>
  <c r="F747" i="15" a="1"/>
  <c r="F747" i="15" s="1"/>
  <c r="F748" i="15" a="1"/>
  <c r="F748" i="15" s="1"/>
  <c r="F749" i="15" a="1"/>
  <c r="F749" i="15" s="1"/>
  <c r="F750" i="15" a="1"/>
  <c r="F750" i="15" s="1"/>
  <c r="F751" i="15" a="1"/>
  <c r="F751" i="15"/>
  <c r="F752" i="15" a="1"/>
  <c r="F752" i="15" s="1"/>
  <c r="F753" i="15" a="1"/>
  <c r="F753" i="15" s="1"/>
  <c r="F754" i="15" a="1"/>
  <c r="F754" i="15"/>
  <c r="F755" i="15" a="1"/>
  <c r="F755" i="15" s="1"/>
  <c r="F756" i="15" a="1"/>
  <c r="F756" i="15" s="1"/>
  <c r="F757" i="15" a="1"/>
  <c r="F757" i="15"/>
  <c r="F758" i="15" a="1"/>
  <c r="F758" i="15"/>
  <c r="F759" i="15" a="1"/>
  <c r="F759" i="15"/>
  <c r="F760" i="15" a="1"/>
  <c r="F760" i="15" s="1"/>
  <c r="F761" i="15" a="1"/>
  <c r="F761" i="15" s="1"/>
  <c r="F762" i="15" a="1"/>
  <c r="F762" i="15" s="1"/>
  <c r="F763" i="15" a="1"/>
  <c r="F763" i="15" s="1"/>
  <c r="F764" i="15" a="1"/>
  <c r="F764" i="15" s="1"/>
  <c r="F765" i="15" a="1"/>
  <c r="F765" i="15" s="1"/>
  <c r="F766" i="15" a="1"/>
  <c r="F766" i="15" s="1"/>
  <c r="F767" i="15" a="1"/>
  <c r="F767" i="15"/>
  <c r="F768" i="15" a="1"/>
  <c r="F768" i="15" s="1"/>
  <c r="F769" i="15" a="1"/>
  <c r="F769" i="15" s="1"/>
  <c r="F770" i="15" a="1"/>
  <c r="F770" i="15"/>
  <c r="F771" i="15" a="1"/>
  <c r="F771" i="15"/>
  <c r="F772" i="15" a="1"/>
  <c r="F772" i="15" s="1"/>
  <c r="F773" i="15" a="1"/>
  <c r="F773" i="15" s="1"/>
  <c r="F774" i="15" a="1"/>
  <c r="F774" i="15" s="1"/>
  <c r="F775" i="15" a="1"/>
  <c r="F775" i="15" s="1"/>
  <c r="F776" i="15" a="1"/>
  <c r="F776" i="15" s="1"/>
  <c r="F777" i="15" a="1"/>
  <c r="F777" i="15" s="1"/>
  <c r="F778" i="15" a="1"/>
  <c r="F778" i="15"/>
  <c r="F779" i="15" a="1"/>
  <c r="F779" i="15"/>
  <c r="F780" i="15" a="1"/>
  <c r="F780" i="15"/>
  <c r="F781" i="15" a="1"/>
  <c r="F781" i="15" s="1"/>
  <c r="F782" i="15" a="1"/>
  <c r="F782" i="15" s="1"/>
  <c r="F783" i="15" a="1"/>
  <c r="F783" i="15"/>
  <c r="F784" i="15" a="1"/>
  <c r="F784" i="15" s="1"/>
  <c r="F785" i="15" a="1"/>
  <c r="F785" i="15" s="1"/>
  <c r="F786" i="15" a="1"/>
  <c r="F786" i="15" s="1"/>
  <c r="F787" i="15" a="1"/>
  <c r="F787" i="15" s="1"/>
  <c r="F788" i="15" a="1"/>
  <c r="F788" i="15"/>
  <c r="F789" i="15" a="1"/>
  <c r="F789" i="15"/>
  <c r="F790" i="15" a="1"/>
  <c r="F790" i="15" s="1"/>
  <c r="F791" i="15" a="1"/>
  <c r="F791" i="15" s="1"/>
  <c r="F792" i="15" a="1"/>
  <c r="F792" i="15" s="1"/>
  <c r="F793" i="15" a="1"/>
  <c r="F793" i="15" s="1"/>
  <c r="F794" i="15" a="1"/>
  <c r="F794" i="15" s="1"/>
  <c r="F795" i="15" a="1"/>
  <c r="F795" i="15" s="1"/>
  <c r="F796" i="15" a="1"/>
  <c r="F796" i="15"/>
  <c r="F797" i="15" a="1"/>
  <c r="F797" i="15" s="1"/>
  <c r="F798" i="15" a="1"/>
  <c r="F798" i="15" s="1"/>
  <c r="F799" i="15" a="1"/>
  <c r="F799" i="15" s="1"/>
  <c r="F800" i="15" a="1"/>
  <c r="F800" i="15" s="1"/>
  <c r="F801" i="15" a="1"/>
  <c r="F801" i="15" s="1"/>
  <c r="F802" i="15" a="1"/>
  <c r="F802" i="15" s="1"/>
  <c r="F803" i="15" a="1"/>
  <c r="F803" i="15"/>
  <c r="F804" i="15" a="1"/>
  <c r="F804" i="15" s="1"/>
  <c r="F805" i="15" a="1"/>
  <c r="F805" i="15" s="1"/>
  <c r="F806" i="15" a="1"/>
  <c r="F806" i="15" s="1"/>
  <c r="F807" i="15" a="1"/>
  <c r="F807" i="15" s="1"/>
  <c r="F808" i="15" a="1"/>
  <c r="F808" i="15" s="1"/>
  <c r="F809" i="15" a="1"/>
  <c r="F809" i="15" s="1"/>
  <c r="F810" i="15" a="1"/>
  <c r="F810" i="15" s="1"/>
  <c r="F811" i="15" a="1"/>
  <c r="F811" i="15"/>
  <c r="F812" i="15" a="1"/>
  <c r="F812" i="15"/>
  <c r="F813" i="15" a="1"/>
  <c r="F813" i="15"/>
  <c r="F814" i="15" a="1"/>
  <c r="F814" i="15" s="1"/>
  <c r="F815" i="15" a="1"/>
  <c r="F815" i="15" s="1"/>
  <c r="F816" i="15" a="1"/>
  <c r="F816" i="15" s="1"/>
  <c r="F817" i="15" a="1"/>
  <c r="F817" i="15" s="1"/>
  <c r="F818" i="15" a="1"/>
  <c r="F818" i="15" s="1"/>
  <c r="F819" i="15" a="1"/>
  <c r="F819" i="15" s="1"/>
  <c r="F820" i="15" a="1"/>
  <c r="F820" i="15"/>
  <c r="F821" i="15" a="1"/>
  <c r="F821" i="15"/>
  <c r="F822" i="15" a="1"/>
  <c r="F822" i="15"/>
  <c r="F823" i="15" a="1"/>
  <c r="F823" i="15"/>
  <c r="F824" i="15" a="1"/>
  <c r="F824" i="15" s="1"/>
  <c r="F825" i="15" a="1"/>
  <c r="F825" i="15" s="1"/>
  <c r="F826" i="15" a="1"/>
  <c r="F826" i="15" s="1"/>
  <c r="F827" i="15" a="1"/>
  <c r="F827" i="15" s="1"/>
  <c r="F828" i="15" a="1"/>
  <c r="F828" i="15" s="1"/>
  <c r="F829" i="15" a="1"/>
  <c r="F829" i="15"/>
  <c r="F830" i="15" a="1"/>
  <c r="F830" i="15"/>
  <c r="F831" i="15" a="1"/>
  <c r="F831" i="15"/>
  <c r="F832" i="15" a="1"/>
  <c r="F832" i="15" s="1"/>
  <c r="F833" i="15" a="1"/>
  <c r="F833" i="15" s="1"/>
  <c r="F834" i="15" a="1"/>
  <c r="F834" i="15"/>
  <c r="F835" i="15" a="1"/>
  <c r="F835" i="15" s="1"/>
  <c r="F836" i="15" a="1"/>
  <c r="F836" i="15" s="1"/>
  <c r="F837" i="15" a="1"/>
  <c r="F837" i="15" s="1"/>
  <c r="F838" i="15" a="1"/>
  <c r="F838" i="15" s="1"/>
  <c r="F839" i="15" a="1"/>
  <c r="F839" i="15"/>
  <c r="F840" i="15" a="1"/>
  <c r="F840" i="15" s="1"/>
  <c r="F841" i="15" a="1"/>
  <c r="F841" i="15" s="1"/>
  <c r="F842" i="15" a="1"/>
  <c r="F842" i="15"/>
  <c r="F843" i="15" a="1"/>
  <c r="F843" i="15"/>
  <c r="F844" i="15" a="1"/>
  <c r="F844" i="15"/>
  <c r="F845" i="15" a="1"/>
  <c r="F845" i="15" s="1"/>
  <c r="F846" i="15" a="1"/>
  <c r="F846" i="15" s="1"/>
  <c r="F847" i="15" a="1"/>
  <c r="F847" i="15" s="1"/>
  <c r="F848" i="15" a="1"/>
  <c r="F848" i="15" s="1"/>
  <c r="F849" i="15" a="1"/>
  <c r="F849" i="15" s="1"/>
  <c r="F850" i="15" a="1"/>
  <c r="F850" i="15"/>
  <c r="F851" i="15" a="1"/>
  <c r="F851" i="15" s="1"/>
  <c r="F852" i="15" a="1"/>
  <c r="F852" i="15"/>
  <c r="F853" i="15" a="1"/>
  <c r="F853" i="15"/>
  <c r="F854" i="15" a="1"/>
  <c r="F854" i="15" s="1"/>
  <c r="F855" i="15" a="1"/>
  <c r="F855" i="15" s="1"/>
  <c r="F856" i="15" a="1"/>
  <c r="F856" i="15" s="1"/>
  <c r="F857" i="15" a="1"/>
  <c r="F857" i="15" s="1"/>
  <c r="F858" i="15" a="1"/>
  <c r="F858" i="15"/>
  <c r="F859" i="15" a="1"/>
  <c r="F859" i="15"/>
  <c r="F860" i="15" a="1"/>
  <c r="F860" i="15"/>
  <c r="F861" i="15" a="1"/>
  <c r="F861" i="15" s="1"/>
  <c r="F862" i="15" a="1"/>
  <c r="F862" i="15"/>
  <c r="F863" i="15" a="1"/>
  <c r="F863" i="15" s="1"/>
  <c r="F864" i="15" a="1"/>
  <c r="F864" i="15" s="1"/>
  <c r="F865" i="15" a="1"/>
  <c r="F865" i="15" s="1"/>
  <c r="F866" i="15" a="1"/>
  <c r="F866" i="15"/>
  <c r="F867" i="15" a="1"/>
  <c r="F867" i="15" s="1"/>
  <c r="F868" i="15" a="1"/>
  <c r="F868" i="15"/>
  <c r="F869" i="15" a="1"/>
  <c r="F869" i="15"/>
  <c r="F870" i="15" a="1"/>
  <c r="F870" i="15" s="1"/>
  <c r="F871" i="15" a="1"/>
  <c r="F871" i="15" s="1"/>
  <c r="F872" i="15" a="1"/>
  <c r="F872" i="15" s="1"/>
  <c r="F873" i="15" a="1"/>
  <c r="F873" i="15" s="1"/>
  <c r="F874" i="15" a="1"/>
  <c r="F874" i="15" s="1"/>
  <c r="F875" i="15" a="1"/>
  <c r="F875" i="15"/>
  <c r="F876" i="15" a="1"/>
  <c r="F876" i="15"/>
  <c r="F877" i="15" a="1"/>
  <c r="F877" i="15"/>
  <c r="F878" i="15" a="1"/>
  <c r="F878" i="15" s="1"/>
  <c r="F879" i="15" a="1"/>
  <c r="F879" i="15" s="1"/>
  <c r="F880" i="15" a="1"/>
  <c r="F880" i="15" s="1"/>
  <c r="F881" i="15" a="1"/>
  <c r="F881" i="15" s="1"/>
  <c r="F882" i="15" a="1"/>
  <c r="F882" i="15" s="1"/>
  <c r="F883" i="15" a="1"/>
  <c r="F883" i="15" s="1"/>
  <c r="F884" i="15" a="1"/>
  <c r="F884" i="15"/>
  <c r="F885" i="15" a="1"/>
  <c r="F885" i="15"/>
  <c r="F886" i="15" a="1"/>
  <c r="F886" i="15" s="1"/>
  <c r="F887" i="15" a="1"/>
  <c r="F887" i="15"/>
  <c r="F888" i="15" a="1"/>
  <c r="F888" i="15" s="1"/>
  <c r="F889" i="15" a="1"/>
  <c r="F889" i="15" s="1"/>
  <c r="F890" i="15" a="1"/>
  <c r="F890" i="15" s="1"/>
  <c r="F891" i="15" a="1"/>
  <c r="F891" i="15" s="1"/>
  <c r="F892" i="15" a="1"/>
  <c r="F892" i="15" s="1"/>
  <c r="F893" i="15" a="1"/>
  <c r="F893" i="15"/>
  <c r="F894" i="15" a="1"/>
  <c r="F894" i="15"/>
  <c r="F895" i="15" a="1"/>
  <c r="F895" i="15"/>
  <c r="F896" i="15" a="1"/>
  <c r="F896" i="15" s="1"/>
  <c r="F897" i="15" a="1"/>
  <c r="F897" i="15" s="1"/>
  <c r="F898" i="15" a="1"/>
  <c r="F898" i="15"/>
  <c r="F899" i="15" a="1"/>
  <c r="F899" i="15" s="1"/>
  <c r="F900" i="15" a="1"/>
  <c r="F900" i="15" s="1"/>
  <c r="F901" i="15" a="1"/>
  <c r="F901" i="15" s="1"/>
  <c r="F902" i="15" a="1"/>
  <c r="F902" i="15" s="1"/>
  <c r="F903" i="15" a="1"/>
  <c r="F903" i="15"/>
  <c r="F904" i="15" a="1"/>
  <c r="F904" i="15" s="1"/>
  <c r="F905" i="15" a="1"/>
  <c r="F905" i="15" s="1"/>
  <c r="F906" i="15" a="1"/>
  <c r="F906" i="15"/>
  <c r="F907" i="15" a="1"/>
  <c r="F907" i="15"/>
  <c r="F908" i="15" a="1"/>
  <c r="F908" i="15"/>
  <c r="F909" i="15" a="1"/>
  <c r="F909" i="15" s="1"/>
  <c r="F910" i="15" a="1"/>
  <c r="F910" i="15" s="1"/>
  <c r="F911" i="15" a="1"/>
  <c r="F911" i="15"/>
  <c r="F912" i="15" a="1"/>
  <c r="F912" i="15" s="1"/>
  <c r="F913" i="15" a="1"/>
  <c r="F913" i="15" s="1"/>
  <c r="F914" i="15" a="1"/>
  <c r="F914" i="15"/>
  <c r="F915" i="15" a="1"/>
  <c r="F915" i="15"/>
  <c r="F916" i="15" a="1"/>
  <c r="F916" i="15"/>
  <c r="F917" i="15" a="1"/>
  <c r="F917" i="15" s="1"/>
  <c r="F918" i="15" a="1"/>
  <c r="F918" i="15" s="1"/>
  <c r="F919" i="15" a="1"/>
  <c r="F919" i="15" s="1"/>
  <c r="F920" i="15" a="1"/>
  <c r="F920" i="15" s="1"/>
  <c r="F921" i="15" a="1"/>
  <c r="F921" i="15" s="1"/>
  <c r="F922" i="15" a="1"/>
  <c r="F922" i="15"/>
  <c r="F923" i="15" a="1"/>
  <c r="F923" i="15" s="1"/>
  <c r="F924" i="15" a="1"/>
  <c r="F924" i="15"/>
  <c r="F925" i="15" a="1"/>
  <c r="F925" i="15"/>
  <c r="F926" i="15" a="1"/>
  <c r="F926" i="15"/>
  <c r="F927" i="15" a="1"/>
  <c r="F927" i="15" s="1"/>
  <c r="F928" i="15" a="1"/>
  <c r="F928" i="15" s="1"/>
  <c r="F929" i="15" a="1"/>
  <c r="F929" i="15" s="1"/>
  <c r="F930" i="15" a="1"/>
  <c r="F930" i="15"/>
  <c r="F931" i="15" a="1"/>
  <c r="F931" i="15" s="1"/>
  <c r="F932" i="15" a="1"/>
  <c r="F932" i="15"/>
  <c r="F933" i="15" a="1"/>
  <c r="F933" i="15" s="1"/>
  <c r="F934" i="15" a="1"/>
  <c r="F934" i="15" s="1"/>
  <c r="F935" i="15" a="1"/>
  <c r="F935" i="15"/>
  <c r="F936" i="15" a="1"/>
  <c r="F936" i="15" s="1"/>
  <c r="F937" i="15" a="1"/>
  <c r="F937" i="15" s="1"/>
  <c r="F938" i="15" a="1"/>
  <c r="F938" i="15" s="1"/>
  <c r="F939" i="15" a="1"/>
  <c r="F939" i="15" s="1"/>
  <c r="F940" i="15" a="1"/>
  <c r="F940" i="15" s="1"/>
  <c r="F941" i="15" a="1"/>
  <c r="F941" i="15"/>
  <c r="F942" i="15" a="1"/>
  <c r="F942" i="15" s="1"/>
  <c r="F943" i="15" a="1"/>
  <c r="F943" i="15"/>
  <c r="F944" i="15" a="1"/>
  <c r="F944" i="15" s="1"/>
  <c r="F945" i="15" a="1"/>
  <c r="F945" i="15" s="1"/>
  <c r="F946" i="15" a="1"/>
  <c r="F946" i="15" s="1"/>
  <c r="F947" i="15" a="1"/>
  <c r="F947" i="15" s="1"/>
  <c r="F948" i="15" a="1"/>
  <c r="F948" i="15"/>
  <c r="F949" i="15" a="1"/>
  <c r="F949" i="15" s="1"/>
  <c r="F950" i="15" a="1"/>
  <c r="F950" i="15"/>
  <c r="F951" i="15" a="1"/>
  <c r="F951" i="15"/>
  <c r="F952" i="15" a="1"/>
  <c r="F952" i="15" s="1"/>
  <c r="F953" i="15" a="1"/>
  <c r="F953" i="15" s="1"/>
  <c r="F954" i="15" a="1"/>
  <c r="F954" i="15" s="1"/>
  <c r="F955" i="15" a="1"/>
  <c r="F955" i="15" s="1"/>
  <c r="F956" i="15" a="1"/>
  <c r="F956" i="15" s="1"/>
  <c r="F957" i="15" a="1"/>
  <c r="F957" i="15"/>
  <c r="F958" i="15" a="1"/>
  <c r="F958" i="15" s="1"/>
  <c r="F959" i="15" a="1"/>
  <c r="F959" i="15"/>
  <c r="F960" i="15" a="1"/>
  <c r="F960" i="15" s="1"/>
  <c r="F961" i="15" a="1"/>
  <c r="F961" i="15" s="1"/>
  <c r="F962" i="15" a="1"/>
  <c r="F962" i="15"/>
  <c r="F963" i="15" a="1"/>
  <c r="F963" i="15"/>
  <c r="F964" i="15" a="1"/>
  <c r="F964" i="15" s="1"/>
  <c r="F965" i="15" a="1"/>
  <c r="F965" i="15" s="1"/>
  <c r="F966" i="15" a="1"/>
  <c r="F966" i="15"/>
  <c r="F967" i="15" a="1"/>
  <c r="F967" i="15"/>
  <c r="F968" i="15" a="1"/>
  <c r="F968" i="15" s="1"/>
  <c r="F969" i="15" a="1"/>
  <c r="F969" i="15" s="1"/>
  <c r="F970" i="15" a="1"/>
  <c r="F970" i="15"/>
  <c r="F971" i="15" a="1"/>
  <c r="F971" i="15" s="1"/>
  <c r="F972" i="15" a="1"/>
  <c r="F972" i="15"/>
  <c r="F973" i="15" a="1"/>
  <c r="F973" i="15" s="1"/>
  <c r="F974" i="15" a="1"/>
  <c r="F974" i="15" s="1"/>
  <c r="F975" i="15" a="1"/>
  <c r="F975" i="15" s="1"/>
  <c r="F976" i="15" a="1"/>
  <c r="F976" i="15" s="1"/>
  <c r="F977" i="15" a="1"/>
  <c r="F977" i="15" s="1"/>
  <c r="F978" i="15" a="1"/>
  <c r="F978" i="15" s="1"/>
  <c r="F979" i="15" a="1"/>
  <c r="F979" i="15" s="1"/>
  <c r="F980" i="15" a="1"/>
  <c r="F980" i="15"/>
  <c r="F981" i="15" a="1"/>
  <c r="F981" i="15"/>
  <c r="F982" i="15" a="1"/>
  <c r="F982" i="15" s="1"/>
  <c r="F983" i="15" a="1"/>
  <c r="F983" i="15" s="1"/>
  <c r="F984" i="15" a="1"/>
  <c r="F984" i="15" s="1"/>
  <c r="F985" i="15" a="1"/>
  <c r="F985" i="15" s="1"/>
  <c r="F986" i="15" a="1"/>
  <c r="F986" i="15" s="1"/>
  <c r="F987" i="15" a="1"/>
  <c r="F987" i="15"/>
  <c r="F988" i="15" a="1"/>
  <c r="F988" i="15" s="1"/>
  <c r="F989" i="15" a="1"/>
  <c r="F989" i="15"/>
  <c r="F990" i="15" a="1"/>
  <c r="F990" i="15" s="1"/>
  <c r="F991" i="15" a="1"/>
  <c r="F991" i="15" s="1"/>
  <c r="F992" i="15" a="1"/>
  <c r="F992" i="15" s="1"/>
  <c r="F993" i="15" a="1"/>
  <c r="F993" i="15" s="1"/>
  <c r="F994" i="15" a="1"/>
  <c r="F994" i="15"/>
  <c r="F995" i="15" a="1"/>
  <c r="F995" i="15" s="1"/>
  <c r="F996" i="15" a="1"/>
  <c r="F996" i="15"/>
  <c r="F997" i="15" a="1"/>
  <c r="F997" i="15" s="1"/>
  <c r="F998" i="15" a="1"/>
  <c r="F998" i="15" s="1"/>
  <c r="F999" i="15" a="1"/>
  <c r="F999" i="15"/>
  <c r="F1000" i="15" a="1"/>
  <c r="F1000" i="15" s="1"/>
  <c r="F1001" i="15" a="1"/>
  <c r="F1001" i="15" s="1"/>
  <c r="F1002" i="15" a="1"/>
  <c r="F1002" i="15" s="1"/>
  <c r="F1003" i="15" a="1"/>
  <c r="F1003" i="15" s="1"/>
  <c r="F1004" i="15" a="1"/>
  <c r="F1004" i="15"/>
  <c r="F1005" i="15" a="1"/>
  <c r="F1005" i="15" s="1"/>
  <c r="F1006" i="15" a="1"/>
  <c r="F1006" i="15"/>
  <c r="F1007" i="15" a="1"/>
  <c r="F1007" i="15" s="1"/>
  <c r="F1008" i="15" a="1"/>
  <c r="F1008" i="15" s="1"/>
  <c r="F1009" i="15" a="1"/>
  <c r="F1009" i="15" s="1"/>
  <c r="F1010" i="15" a="1"/>
  <c r="F1010" i="15" s="1"/>
  <c r="F1011" i="15" a="1"/>
  <c r="F1011" i="15" s="1"/>
  <c r="F1012" i="15" a="1"/>
  <c r="F1012" i="15" s="1"/>
  <c r="F1013" i="15" a="1"/>
  <c r="F1013" i="15"/>
  <c r="F1014" i="15" a="1"/>
  <c r="F1014" i="15" s="1"/>
  <c r="F1015" i="15" a="1"/>
  <c r="F1015" i="15" s="1"/>
  <c r="F1016" i="15" a="1"/>
  <c r="F1016" i="15" s="1"/>
  <c r="F1017" i="15" a="1"/>
  <c r="F1017" i="15" s="1"/>
  <c r="F1018" i="15" a="1"/>
  <c r="F1018" i="15" s="1"/>
  <c r="F1019" i="15" a="1"/>
  <c r="F1019" i="15" s="1"/>
  <c r="F1020" i="15" a="1"/>
  <c r="F1020" i="15" s="1"/>
  <c r="F1021" i="15" a="1"/>
  <c r="F1021" i="15" s="1"/>
  <c r="F1022" i="15" a="1"/>
  <c r="F1022" i="15" s="1"/>
  <c r="F1023" i="15" a="1"/>
  <c r="F1023" i="15"/>
  <c r="F1024" i="15" a="1"/>
  <c r="F1024" i="15" s="1"/>
  <c r="F1025" i="15" a="1"/>
  <c r="F1025" i="15" s="1"/>
  <c r="F1026" i="15" a="1"/>
  <c r="F1026" i="15" s="1"/>
  <c r="F1027" i="15" a="1"/>
  <c r="F1027" i="15"/>
  <c r="F1028" i="15" a="1"/>
  <c r="F1028" i="15" s="1"/>
  <c r="F1029" i="15" a="1"/>
  <c r="F1029" i="15" s="1"/>
  <c r="F1030" i="15" a="1"/>
  <c r="F1030" i="15"/>
  <c r="F1031" i="15" a="1"/>
  <c r="F1031" i="15" s="1"/>
  <c r="F1032" i="15" a="1"/>
  <c r="F1032" i="15" s="1"/>
  <c r="F1033" i="15" a="1"/>
  <c r="F1033" i="15" s="1"/>
  <c r="F1034" i="15" a="1"/>
  <c r="F1034" i="15" s="1"/>
  <c r="F1035" i="15" a="1"/>
  <c r="F1035" i="15"/>
  <c r="F1036" i="15" a="1"/>
  <c r="F1036" i="15" s="1"/>
  <c r="F1037" i="15" a="1"/>
  <c r="F1037" i="15" s="1"/>
  <c r="F1038" i="15" a="1"/>
  <c r="F1038" i="15" s="1"/>
  <c r="F1039" i="15" a="1"/>
  <c r="F1039" i="15"/>
  <c r="F1040" i="15" a="1"/>
  <c r="F1040" i="15" s="1"/>
  <c r="F1041" i="15" a="1"/>
  <c r="F1041" i="15" s="1"/>
  <c r="F1042" i="15" a="1"/>
  <c r="F1042" i="15" s="1"/>
  <c r="F1043" i="15" a="1"/>
  <c r="F1043" i="15" s="1"/>
  <c r="F1044" i="15" a="1"/>
  <c r="F1044" i="15" s="1"/>
  <c r="F1045" i="15" a="1"/>
  <c r="F1045" i="15"/>
  <c r="F1046" i="15" a="1"/>
  <c r="F1046" i="15" s="1"/>
  <c r="F1047" i="15" a="1"/>
  <c r="F1047" i="15" s="1"/>
  <c r="F1048" i="15" a="1"/>
  <c r="F1048" i="15" s="1"/>
  <c r="F1049" i="15" a="1"/>
  <c r="F1049" i="15" s="1"/>
  <c r="F1050" i="15" a="1"/>
  <c r="F1050" i="15" s="1"/>
  <c r="F1051" i="15" a="1"/>
  <c r="F1051" i="15" s="1"/>
  <c r="F1052" i="15" a="1"/>
  <c r="F1052" i="15" s="1"/>
  <c r="F1053" i="15" a="1"/>
  <c r="F1053" i="15" s="1"/>
  <c r="F1054" i="15" a="1"/>
  <c r="F1054" i="15" s="1"/>
  <c r="F1055" i="15" a="1"/>
  <c r="F1055" i="15" s="1"/>
  <c r="F1056" i="15" a="1"/>
  <c r="F1056" i="15" s="1"/>
  <c r="F1057" i="15" a="1"/>
  <c r="F1057" i="15" s="1"/>
  <c r="F1058" i="15" a="1"/>
  <c r="F1058" i="15"/>
  <c r="F1059" i="15" a="1"/>
  <c r="F1059" i="15" s="1"/>
  <c r="F1060" i="15" a="1"/>
  <c r="F1060" i="15" s="1"/>
  <c r="F1061" i="15" a="1"/>
  <c r="F1061" i="15" s="1"/>
  <c r="F1062" i="15" a="1"/>
  <c r="F1062" i="15" s="1"/>
  <c r="F1063" i="15" a="1"/>
  <c r="F1063" i="15"/>
  <c r="F1064" i="15" a="1"/>
  <c r="F1064" i="15" s="1"/>
  <c r="F1065" i="15" a="1"/>
  <c r="F1065" i="15" s="1"/>
  <c r="F1066" i="15" a="1"/>
  <c r="F1066" i="15" s="1"/>
  <c r="F1067" i="15" a="1"/>
  <c r="F1067" i="15" s="1"/>
  <c r="F1068" i="15" a="1"/>
  <c r="F1068" i="15"/>
  <c r="F1069" i="15" a="1"/>
  <c r="F1069" i="15" s="1"/>
  <c r="F1070" i="15" a="1"/>
  <c r="F1070" i="15" s="1"/>
  <c r="F1071" i="15" a="1"/>
  <c r="F1071" i="15" s="1"/>
  <c r="F1072" i="15" a="1"/>
  <c r="F1072" i="15" s="1"/>
  <c r="F1073" i="15" a="1"/>
  <c r="F1073" i="15" s="1"/>
  <c r="F1074" i="15" a="1"/>
  <c r="F1074" i="15"/>
  <c r="F1075" i="15" a="1"/>
  <c r="F1075" i="15"/>
  <c r="F1076" i="15" a="1"/>
  <c r="F1076" i="15"/>
  <c r="F1077" i="15" a="1"/>
  <c r="F1077" i="15"/>
  <c r="F1078" i="15" a="1"/>
  <c r="F1078" i="15"/>
  <c r="F1079" i="15" a="1"/>
  <c r="F1079" i="15" s="1"/>
  <c r="F1080" i="15" a="1"/>
  <c r="F1080" i="15" s="1"/>
  <c r="F1081" i="15" a="1"/>
  <c r="F1081" i="15" s="1"/>
  <c r="F1082" i="15" a="1"/>
  <c r="F1082" i="15" s="1"/>
  <c r="F1083" i="15" a="1"/>
  <c r="F1083" i="15" s="1"/>
  <c r="F1084" i="15" a="1"/>
  <c r="F1084" i="15" s="1"/>
  <c r="F1085" i="15" a="1"/>
  <c r="F1085" i="15" s="1"/>
  <c r="F1086" i="15" a="1"/>
  <c r="F1086" i="15"/>
  <c r="F1087" i="15" a="1"/>
  <c r="F1087" i="15" s="1"/>
  <c r="F1088" i="15" a="1"/>
  <c r="F1088" i="15"/>
  <c r="F1089" i="15" a="1"/>
  <c r="F1089" i="15"/>
  <c r="F1090" i="15" a="1"/>
  <c r="F1090" i="15" s="1"/>
  <c r="F1091" i="15" a="1"/>
  <c r="F1091" i="15" s="1"/>
  <c r="F1092" i="15" a="1"/>
  <c r="F1092" i="15" s="1"/>
  <c r="F1093" i="15" a="1"/>
  <c r="F1093" i="15" s="1"/>
  <c r="F1094" i="15" a="1"/>
  <c r="F1094" i="15" s="1"/>
  <c r="F1095" i="15" a="1"/>
  <c r="F1095" i="15"/>
  <c r="F1096" i="15" a="1"/>
  <c r="F1096" i="15" s="1"/>
  <c r="F1097" i="15" a="1"/>
  <c r="F1097" i="15"/>
  <c r="F1098" i="15" a="1"/>
  <c r="F1098" i="15" s="1"/>
  <c r="F1099" i="15" a="1"/>
  <c r="F1099" i="15" s="1"/>
  <c r="F1100" i="15" a="1"/>
  <c r="F1100" i="15"/>
  <c r="F1101" i="15" a="1"/>
  <c r="F1101" i="15" s="1"/>
  <c r="F1102" i="15" a="1"/>
  <c r="F1102" i="15"/>
  <c r="F1103" i="15" a="1"/>
  <c r="F1103" i="15" s="1"/>
  <c r="F1104" i="15" a="1"/>
  <c r="F1104" i="15"/>
  <c r="F1105" i="15" a="1"/>
  <c r="F1105" i="15" s="1"/>
  <c r="F1106" i="15" a="1"/>
  <c r="F1106" i="15" s="1"/>
  <c r="F1107" i="15" a="1"/>
  <c r="F1107" i="15" s="1"/>
  <c r="F1108" i="15" a="1"/>
  <c r="F1108" i="15"/>
  <c r="F1109" i="15" a="1"/>
  <c r="F1109" i="15"/>
  <c r="F1110" i="15" a="1"/>
  <c r="F1110" i="15" s="1"/>
  <c r="F1111" i="15" a="1"/>
  <c r="F1111" i="15" s="1"/>
  <c r="F1112" i="15" a="1"/>
  <c r="F1112" i="15" s="1"/>
  <c r="F1113" i="15" a="1"/>
  <c r="F1113" i="15"/>
  <c r="F1114" i="15" a="1"/>
  <c r="F1114" i="15" s="1"/>
  <c r="F1115" i="15" a="1"/>
  <c r="F1115" i="15" s="1"/>
  <c r="F1116" i="15" a="1"/>
  <c r="F1116" i="15"/>
  <c r="F1117" i="15" a="1"/>
  <c r="F1117" i="15"/>
  <c r="F1118" i="15" a="1"/>
  <c r="F1118" i="15" s="1"/>
  <c r="F1119" i="15" a="1"/>
  <c r="F1119" i="15"/>
  <c r="F1120" i="15" a="1"/>
  <c r="F1120" i="15" s="1"/>
  <c r="F1121" i="15" a="1"/>
  <c r="F1121" i="15" s="1"/>
  <c r="F1122" i="15" a="1"/>
  <c r="F1122" i="15" s="1"/>
  <c r="F1123" i="15" a="1"/>
  <c r="F1123" i="15" s="1"/>
  <c r="F1124" i="15" a="1"/>
  <c r="F1124" i="15"/>
  <c r="F1125" i="15" a="1"/>
  <c r="F1125" i="15" s="1"/>
  <c r="F1126" i="15" a="1"/>
  <c r="F1126" i="15"/>
  <c r="F1127" i="15" a="1"/>
  <c r="F1127" i="15"/>
  <c r="F1128" i="15" a="1"/>
  <c r="F1128" i="15" s="1"/>
  <c r="F1129" i="15" a="1"/>
  <c r="F1129" i="15" s="1"/>
  <c r="F1130" i="15" a="1"/>
  <c r="F1130" i="15" s="1"/>
  <c r="F1131" i="15" a="1"/>
  <c r="F1131" i="15" s="1"/>
  <c r="F1132" i="15" a="1"/>
  <c r="F1132" i="15"/>
  <c r="F1133" i="15" a="1"/>
  <c r="F1133" i="15"/>
  <c r="F1134" i="15" a="1"/>
  <c r="F1134" i="15"/>
  <c r="F1135" i="15" a="1"/>
  <c r="F1135" i="15" s="1"/>
  <c r="F1136" i="15" a="1"/>
  <c r="F1136" i="15" s="1"/>
  <c r="F1137" i="15" a="1"/>
  <c r="F1137" i="15" s="1"/>
  <c r="F1138" i="15" a="1"/>
  <c r="F1138" i="15" s="1"/>
  <c r="F1139" i="15" a="1"/>
  <c r="F1139" i="15" s="1"/>
  <c r="F1140" i="15" a="1"/>
  <c r="F1140" i="15" s="1"/>
  <c r="F1141" i="15" a="1"/>
  <c r="F1141" i="15"/>
  <c r="F1142" i="15" a="1"/>
  <c r="F1142" i="15" s="1"/>
  <c r="F1143" i="15" a="1"/>
  <c r="F1143" i="15"/>
  <c r="F1144" i="15" a="1"/>
  <c r="F1144" i="15"/>
  <c r="F1145" i="15" a="1"/>
  <c r="F1145" i="15" s="1"/>
  <c r="F1146" i="15" a="1"/>
  <c r="F1146" i="15" s="1"/>
  <c r="F1147" i="15" a="1"/>
  <c r="F1147" i="15" s="1"/>
  <c r="F1148" i="15" a="1"/>
  <c r="F1148" i="15" s="1"/>
  <c r="F1149" i="15" a="1"/>
  <c r="F1149" i="15" s="1"/>
  <c r="F1150" i="15" a="1"/>
  <c r="F1150" i="15"/>
  <c r="F1151" i="15" a="1"/>
  <c r="F1151" i="15" s="1"/>
  <c r="F1152" i="15" a="1"/>
  <c r="F1152" i="15"/>
  <c r="F1153" i="15" a="1"/>
  <c r="F1153" i="15" s="1"/>
  <c r="F1154" i="15" a="1"/>
  <c r="F1154" i="15" s="1"/>
  <c r="F1155" i="15" a="1"/>
  <c r="F1155" i="15" s="1"/>
  <c r="F1156" i="15" a="1"/>
  <c r="F1156" i="15" s="1"/>
  <c r="F1157" i="15" a="1"/>
  <c r="F1157" i="15" s="1"/>
  <c r="F1158" i="15" a="1"/>
  <c r="F1158" i="15" s="1"/>
  <c r="F1159" i="15" a="1"/>
  <c r="F1159" i="15"/>
  <c r="F1160" i="15" a="1"/>
  <c r="F1160" i="15"/>
  <c r="F1161" i="15" a="1"/>
  <c r="F1161" i="15" s="1"/>
  <c r="F1162" i="15" a="1"/>
  <c r="F1162" i="15"/>
  <c r="F1163" i="15" a="1"/>
  <c r="F1163" i="15" s="1"/>
  <c r="F1164" i="15" a="1"/>
  <c r="F1164" i="15"/>
  <c r="F1165" i="15" a="1"/>
  <c r="F1165" i="15" s="1"/>
  <c r="F1166" i="15" a="1"/>
  <c r="F1166" i="15" s="1"/>
  <c r="F1167" i="15" a="1"/>
  <c r="F1167" i="15"/>
  <c r="F1168" i="15" a="1"/>
  <c r="F1168" i="15" s="1"/>
  <c r="F1169" i="15" a="1"/>
  <c r="F1169" i="15"/>
  <c r="F1170" i="15" a="1"/>
  <c r="F1170" i="15" s="1"/>
  <c r="F1171" i="15" a="1"/>
  <c r="F1171" i="15" s="1"/>
  <c r="F1172" i="15" a="1"/>
  <c r="F1172" i="15"/>
  <c r="F1173" i="15" a="1"/>
  <c r="F1173" i="15" s="1"/>
  <c r="F1174" i="15" a="1"/>
  <c r="F1174" i="15" s="1"/>
  <c r="F1175" i="15" a="1"/>
  <c r="F1175" i="15" s="1"/>
  <c r="F1176" i="15" a="1"/>
  <c r="F1176" i="15"/>
  <c r="F1177" i="15" a="1"/>
  <c r="F1177" i="15" s="1"/>
  <c r="F1178" i="15" a="1"/>
  <c r="F1178" i="15"/>
  <c r="F1179" i="15" a="1"/>
  <c r="F1179" i="15" s="1"/>
  <c r="F1180" i="15" a="1"/>
  <c r="F1180" i="15"/>
  <c r="F1181" i="15" a="1"/>
  <c r="F1181" i="15"/>
  <c r="F1182" i="15" a="1"/>
  <c r="F1182" i="15"/>
  <c r="F1183" i="15" a="1"/>
  <c r="F1183" i="15" s="1"/>
  <c r="F1184" i="15" a="1"/>
  <c r="F1184" i="15"/>
  <c r="F1185" i="15" a="1"/>
  <c r="F1185" i="15" s="1"/>
  <c r="F1186" i="15" a="1"/>
  <c r="F1186" i="15" s="1"/>
  <c r="F1187" i="15" a="1"/>
  <c r="F1187" i="15" s="1"/>
  <c r="F1188" i="15" a="1"/>
  <c r="F1188" i="15" s="1"/>
  <c r="F1189" i="15" a="1"/>
  <c r="F1189" i="15"/>
  <c r="F1190" i="15" a="1"/>
  <c r="F1190" i="15"/>
  <c r="F1191" i="15" a="1"/>
  <c r="F1191" i="15" s="1"/>
  <c r="F1192" i="15" a="1"/>
  <c r="F1192" i="15" s="1"/>
  <c r="F1193" i="15" a="1"/>
  <c r="F1193" i="15"/>
  <c r="F1194" i="15" a="1"/>
  <c r="F1194" i="15" s="1"/>
  <c r="F1195" i="15" a="1"/>
  <c r="F1195" i="15" s="1"/>
  <c r="F1196" i="15" a="1"/>
  <c r="F1196" i="15" s="1"/>
  <c r="F1197" i="15" a="1"/>
  <c r="F1197" i="15" s="1"/>
  <c r="F1198" i="15" a="1"/>
  <c r="F1198" i="15"/>
  <c r="F1199" i="15" a="1"/>
  <c r="F1199" i="15" s="1"/>
  <c r="F1200" i="15" a="1"/>
  <c r="F1200" i="15" s="1"/>
  <c r="F1201" i="15" a="1"/>
  <c r="F1201" i="15"/>
  <c r="F1202" i="15" a="1"/>
  <c r="F1202" i="15"/>
  <c r="F1203" i="15" a="1"/>
  <c r="F1203" i="15" s="1"/>
  <c r="F1204" i="15" a="1"/>
  <c r="F1204" i="15" s="1"/>
  <c r="F1205" i="15" a="1"/>
  <c r="F1205" i="15" s="1"/>
  <c r="F1206" i="15" a="1"/>
  <c r="F1206" i="15" s="1"/>
  <c r="F1207" i="15" a="1"/>
  <c r="F1207" i="15"/>
  <c r="F1208" i="15" a="1"/>
  <c r="F1208" i="15"/>
  <c r="F1209" i="15" a="1"/>
  <c r="F1209" i="15" s="1"/>
  <c r="F1210" i="15" a="1"/>
  <c r="F1210" i="15"/>
  <c r="F1211" i="15" a="1"/>
  <c r="F1211" i="15" s="1"/>
  <c r="F1212" i="15" a="1"/>
  <c r="F1212" i="15"/>
  <c r="F1213" i="15" a="1"/>
  <c r="F1213" i="15" s="1"/>
  <c r="F1214" i="15" a="1"/>
  <c r="F1214" i="15" s="1"/>
  <c r="F1215" i="15" a="1"/>
  <c r="F1215" i="15" s="1"/>
  <c r="F1216" i="15" a="1"/>
  <c r="F1216" i="15"/>
  <c r="F1217" i="15" a="1"/>
  <c r="F1217" i="15" s="1"/>
  <c r="F1218" i="15" a="1"/>
  <c r="F1218" i="15"/>
  <c r="F1219" i="15" a="1"/>
  <c r="F1219" i="15" s="1"/>
  <c r="F1220" i="15" a="1"/>
  <c r="F1220" i="15" s="1"/>
  <c r="F1221" i="15" a="1"/>
  <c r="F1221" i="15" s="1"/>
  <c r="F1222" i="15" a="1"/>
  <c r="F1222" i="15" s="1"/>
  <c r="F1223" i="15" a="1"/>
  <c r="F1223" i="15" s="1"/>
  <c r="F1224" i="15" a="1"/>
  <c r="F1224" i="15" s="1"/>
  <c r="F1225" i="15" a="1"/>
  <c r="F1225" i="15"/>
  <c r="F1226" i="15" a="1"/>
  <c r="F1226" i="15" s="1"/>
  <c r="F1227" i="15" a="1"/>
  <c r="F1227" i="15" s="1"/>
  <c r="F1228" i="15" a="1"/>
  <c r="F1228" i="15"/>
  <c r="F1229" i="15" a="1"/>
  <c r="F1229" i="15" s="1"/>
  <c r="F1230" i="15" a="1"/>
  <c r="F1230" i="15"/>
  <c r="F1231" i="15" a="1"/>
  <c r="F1231" i="15" s="1"/>
  <c r="F1232" i="15" a="1"/>
  <c r="F1232" i="15" s="1"/>
  <c r="F1233" i="15" a="1"/>
  <c r="F1233" i="15" s="1"/>
  <c r="F1234" i="15" a="1"/>
  <c r="F1234" i="15" s="1"/>
  <c r="F1235" i="15" a="1"/>
  <c r="F1235" i="15" s="1"/>
  <c r="F1236" i="15" a="1"/>
  <c r="F1236" i="15"/>
  <c r="F1237" i="15" a="1"/>
  <c r="F1237" i="15"/>
  <c r="F1238" i="15" a="1"/>
  <c r="F1238" i="15"/>
  <c r="F1239" i="15" a="1"/>
  <c r="F1239" i="15"/>
  <c r="F1240" i="15" a="1"/>
  <c r="F1240" i="15" s="1"/>
  <c r="F1241" i="15" a="1"/>
  <c r="F1241" i="15" s="1"/>
  <c r="F1242" i="15" a="1"/>
  <c r="F1242" i="15" s="1"/>
  <c r="F1243" i="15" a="1"/>
  <c r="F1243" i="15" s="1"/>
  <c r="F1244" i="15" a="1"/>
  <c r="F1244" i="15"/>
  <c r="F1245" i="15" a="1"/>
  <c r="F1245" i="15"/>
  <c r="F1246" i="15" a="1"/>
  <c r="F1246" i="15"/>
  <c r="F1247" i="15" a="1"/>
  <c r="F1247" i="15"/>
  <c r="F1248" i="15" a="1"/>
  <c r="F1248" i="15"/>
  <c r="F1249" i="15" a="1"/>
  <c r="F1249" i="15" s="1"/>
  <c r="F1250" i="15" a="1"/>
  <c r="F1250" i="15"/>
  <c r="F1251" i="15" a="1"/>
  <c r="F1251" i="15" s="1"/>
  <c r="F1252" i="15" a="1"/>
  <c r="F1252" i="15" s="1"/>
  <c r="F1253" i="15" a="1"/>
  <c r="F1253" i="15"/>
  <c r="F1254" i="15" a="1"/>
  <c r="F1254" i="15"/>
  <c r="F1255" i="15" a="1"/>
  <c r="F1255" i="15"/>
  <c r="F1256" i="15" a="1"/>
  <c r="F1256" i="15" s="1"/>
  <c r="F1257" i="15" a="1"/>
  <c r="F1257" i="15" s="1"/>
  <c r="F1258" i="15" a="1"/>
  <c r="F1258" i="15" s="1"/>
  <c r="F1259" i="15" a="1"/>
  <c r="F1259" i="15" s="1"/>
  <c r="F1260" i="15" a="1"/>
  <c r="F1260" i="15" s="1"/>
  <c r="F1261" i="15" a="1"/>
  <c r="F1261" i="15"/>
  <c r="F1262" i="15" a="1"/>
  <c r="F1262" i="15"/>
  <c r="F1263" i="15" a="1"/>
  <c r="F1263" i="15" s="1"/>
  <c r="F1264" i="15" a="1"/>
  <c r="F1264" i="15"/>
  <c r="F1265" i="15" a="1"/>
  <c r="F1265" i="15"/>
  <c r="F1266" i="15" a="1"/>
  <c r="F1266" i="15" s="1"/>
  <c r="F1267" i="15" a="1"/>
  <c r="F1267" i="15" s="1"/>
  <c r="F1268" i="15" a="1"/>
  <c r="F1268" i="15" s="1"/>
  <c r="F1269" i="15" a="1"/>
  <c r="F1269" i="15" s="1"/>
  <c r="F1270" i="15" a="1"/>
  <c r="F1270" i="15"/>
  <c r="F1271" i="15" a="1"/>
  <c r="F1271" i="15"/>
  <c r="F1272" i="15" a="1"/>
  <c r="F1272" i="15"/>
  <c r="F1273" i="15" a="1"/>
  <c r="F1273" i="15"/>
  <c r="F1274" i="15" a="1"/>
  <c r="F1274" i="15"/>
  <c r="F1275" i="15" a="1"/>
  <c r="F1275" i="15" s="1"/>
  <c r="F1276" i="15" a="1"/>
  <c r="F1276" i="15" s="1"/>
  <c r="F1277" i="15" a="1"/>
  <c r="F1277" i="15" s="1"/>
  <c r="F1278" i="15" a="1"/>
  <c r="F1278" i="15"/>
  <c r="F1279" i="15" a="1"/>
  <c r="F1279" i="15" s="1"/>
  <c r="F1280" i="15" a="1"/>
  <c r="F1280" i="15"/>
  <c r="F1281" i="15" a="1"/>
  <c r="F1281" i="15"/>
  <c r="F1282" i="15" a="1"/>
  <c r="F1282" i="15"/>
  <c r="F1283" i="15" a="1"/>
  <c r="F1283" i="15" s="1"/>
  <c r="F1284" i="15" a="1"/>
  <c r="F1284" i="15"/>
  <c r="F1285" i="15" a="1"/>
  <c r="F1285" i="15" s="1"/>
  <c r="F1286" i="15" a="1"/>
  <c r="F1286" i="15" s="1"/>
  <c r="F1287" i="15" a="1"/>
  <c r="F1287" i="15"/>
  <c r="F1288" i="15" a="1"/>
  <c r="F1288" i="15" s="1"/>
  <c r="F1289" i="15" a="1"/>
  <c r="F1289" i="15"/>
  <c r="F1290" i="15" a="1"/>
  <c r="F1290" i="15" s="1"/>
  <c r="F1291" i="15" a="1"/>
  <c r="F1291" i="15" s="1"/>
  <c r="F1292" i="15" a="1"/>
  <c r="F1292" i="15" s="1"/>
  <c r="F1293" i="15" a="1"/>
  <c r="F1293" i="15"/>
  <c r="F1294" i="15" a="1"/>
  <c r="F1294" i="15" s="1"/>
  <c r="F1295" i="15" a="1"/>
  <c r="F1295" i="15"/>
  <c r="F1296" i="15" a="1"/>
  <c r="F1296" i="15"/>
  <c r="F1297" i="15" a="1"/>
  <c r="F1297" i="15" s="1"/>
  <c r="F1298" i="15" a="1"/>
  <c r="F1298" i="15"/>
  <c r="F1299" i="15" a="1"/>
  <c r="F1299" i="15" s="1"/>
  <c r="F1300" i="15" a="1"/>
  <c r="F1300" i="15" s="1"/>
  <c r="F1301" i="15" a="1"/>
  <c r="F1301" i="15"/>
  <c r="F1302" i="15" a="1"/>
  <c r="F1302" i="15"/>
  <c r="F1303" i="15" a="1"/>
  <c r="F1303" i="15" s="1"/>
  <c r="F1304" i="15" a="1"/>
  <c r="F1304" i="15"/>
  <c r="F1305" i="15" a="1"/>
  <c r="F1305" i="15"/>
  <c r="F1306" i="15" a="1"/>
  <c r="F1306" i="15" s="1"/>
  <c r="F1307" i="15" a="1"/>
  <c r="F1307" i="15" s="1"/>
  <c r="F1308" i="15" a="1"/>
  <c r="F1308" i="15"/>
  <c r="F1309" i="15" a="1"/>
  <c r="F1309" i="15"/>
  <c r="F1310" i="15" a="1"/>
  <c r="F1310" i="15" s="1"/>
  <c r="F1311" i="15" a="1"/>
  <c r="F1311" i="15" s="1"/>
  <c r="F1312" i="15" a="1"/>
  <c r="F1312" i="15"/>
  <c r="F1313" i="15" a="1"/>
  <c r="F1313" i="15" s="1"/>
  <c r="F1314" i="15" a="1"/>
  <c r="F1314" i="15"/>
  <c r="F1315" i="15" a="1"/>
  <c r="F1315" i="15" s="1"/>
  <c r="F1316" i="15" a="1"/>
  <c r="F1316" i="15"/>
  <c r="F1317" i="15" a="1"/>
  <c r="F1317" i="15"/>
  <c r="F1318" i="15" a="1"/>
  <c r="F1318" i="15"/>
  <c r="F1319" i="15" a="1"/>
  <c r="F1319" i="15" s="1"/>
  <c r="F1320" i="15" a="1"/>
  <c r="F1320" i="15" s="1"/>
  <c r="F1321" i="15" a="1"/>
  <c r="F1321" i="15"/>
  <c r="F1322" i="15" a="1"/>
  <c r="F1322" i="15" s="1"/>
  <c r="F1323" i="15" a="1"/>
  <c r="F1323" i="15" s="1"/>
  <c r="F1324" i="15" a="1"/>
  <c r="F1324" i="15" s="1"/>
  <c r="F1325" i="15" a="1"/>
  <c r="F1325" i="15"/>
  <c r="F1326" i="15" a="1"/>
  <c r="F1326" i="15"/>
  <c r="F1327" i="15" a="1"/>
  <c r="F1327" i="15"/>
  <c r="F1328" i="15" a="1"/>
  <c r="F1328" i="15" s="1"/>
  <c r="F1329" i="15" a="1"/>
  <c r="F1329" i="15"/>
  <c r="F1330" i="15" a="1"/>
  <c r="F1330" i="15" s="1"/>
  <c r="F1331" i="15" a="1"/>
  <c r="F1331" i="15" s="1"/>
  <c r="F1332" i="15" a="1"/>
  <c r="F1332" i="15" s="1"/>
  <c r="F1333" i="15" a="1"/>
  <c r="F1333" i="15" s="1"/>
  <c r="F1334" i="15" a="1"/>
  <c r="F1334" i="15"/>
  <c r="F1335" i="15" a="1"/>
  <c r="F1335" i="15" s="1"/>
  <c r="F1336" i="15" a="1"/>
  <c r="F1336" i="15" s="1"/>
  <c r="F1337" i="15" a="1"/>
  <c r="F1337" i="15" s="1"/>
  <c r="F1338" i="15" a="1"/>
  <c r="F1338" i="15"/>
  <c r="F1339" i="15" a="1"/>
  <c r="F1339" i="15" s="1"/>
  <c r="F1340" i="15" a="1"/>
  <c r="F1340" i="15" s="1"/>
  <c r="F1341" i="15" a="1"/>
  <c r="F1341" i="15" s="1"/>
  <c r="F1342" i="15" a="1"/>
  <c r="F1342" i="15" s="1"/>
  <c r="F1343" i="15" a="1"/>
  <c r="F1343" i="15"/>
  <c r="F1344" i="15" a="1"/>
  <c r="F1344" i="15" s="1"/>
  <c r="F1345" i="15" a="1"/>
  <c r="F1345" i="15" s="1"/>
  <c r="F1346" i="15" a="1"/>
  <c r="F1346" i="15"/>
  <c r="F1347" i="15" a="1"/>
  <c r="F1347" i="15" s="1"/>
  <c r="F1348" i="15" a="1"/>
  <c r="F1348" i="15" s="1"/>
  <c r="F1349" i="15" a="1"/>
  <c r="F1349" i="15" s="1"/>
  <c r="F1350" i="15" a="1"/>
  <c r="F1350" i="15" s="1"/>
  <c r="F1351" i="15" a="1"/>
  <c r="F1351" i="15" s="1"/>
  <c r="F1352" i="15" a="1"/>
  <c r="F1352" i="15"/>
  <c r="F1353" i="15" a="1"/>
  <c r="F1353" i="15"/>
  <c r="F1354" i="15" a="1"/>
  <c r="F1354" i="15" s="1"/>
  <c r="F1355" i="15" a="1"/>
  <c r="F1355" i="15" s="1"/>
  <c r="F1356" i="15" a="1"/>
  <c r="F1356" i="15"/>
  <c r="F1357" i="15" a="1"/>
  <c r="F1357" i="15" s="1"/>
  <c r="F1358" i="15" a="1"/>
  <c r="F1358" i="15" s="1"/>
  <c r="F1359" i="15" a="1"/>
  <c r="F1359" i="15" s="1"/>
  <c r="F1360" i="15" a="1"/>
  <c r="F1360" i="15" s="1"/>
  <c r="F1361" i="15" a="1"/>
  <c r="F1361" i="15"/>
  <c r="F1362" i="15" a="1"/>
  <c r="F1362" i="15" s="1"/>
  <c r="F1363" i="15" a="1"/>
  <c r="F1363" i="15" s="1"/>
  <c r="F1364" i="15" a="1"/>
  <c r="F1364" i="15"/>
  <c r="F1365" i="15" a="1"/>
  <c r="F1365" i="15" s="1"/>
  <c r="F1366" i="15" a="1"/>
  <c r="F1366" i="15"/>
  <c r="F1367" i="15" a="1"/>
  <c r="F1367" i="15" s="1"/>
  <c r="F1368" i="15" a="1"/>
  <c r="F1368" i="15" s="1"/>
  <c r="F1369" i="15" a="1"/>
  <c r="F1369" i="15" s="1"/>
  <c r="F1370" i="15" a="1"/>
  <c r="F1370" i="15"/>
  <c r="F1371" i="15" a="1"/>
  <c r="F1371" i="15" s="1"/>
  <c r="F1372" i="15" a="1"/>
  <c r="F1372" i="15"/>
  <c r="F1373" i="15" a="1"/>
  <c r="F1373" i="15"/>
  <c r="F1374" i="15" a="1"/>
  <c r="F1374" i="15" s="1"/>
  <c r="F1375" i="15" a="1"/>
  <c r="F1375" i="15" s="1"/>
  <c r="F1376" i="15" a="1"/>
  <c r="F1376" i="15" s="1"/>
  <c r="F1377" i="15" a="1"/>
  <c r="F1377" i="15"/>
  <c r="F1378" i="15" a="1"/>
  <c r="F1378" i="15" s="1"/>
  <c r="F1379" i="15" a="1"/>
  <c r="F1379" i="15" s="1"/>
  <c r="F1380" i="15" a="1"/>
  <c r="F1380" i="15"/>
  <c r="F1381" i="15" a="1"/>
  <c r="F1381" i="15" s="1"/>
  <c r="F1382" i="15" a="1"/>
  <c r="F1382" i="15" s="1"/>
  <c r="F1383" i="15" a="1"/>
  <c r="F1383" i="15" s="1"/>
  <c r="F1384" i="15" a="1"/>
  <c r="F1384" i="15" s="1"/>
  <c r="F1385" i="15" a="1"/>
  <c r="F1385" i="15" s="1"/>
  <c r="F1386" i="15" a="1"/>
  <c r="F1386" i="15" s="1"/>
  <c r="F1387" i="15" a="1"/>
  <c r="F1387" i="15" s="1"/>
  <c r="F1388" i="15" a="1"/>
  <c r="F1388" i="15"/>
  <c r="F1389" i="15" a="1"/>
  <c r="F1389" i="15" s="1"/>
  <c r="F1390" i="15" a="1"/>
  <c r="F1390" i="15"/>
  <c r="F1391" i="15" a="1"/>
  <c r="F1391" i="15"/>
  <c r="F1392" i="15" a="1"/>
  <c r="F1392" i="15" s="1"/>
  <c r="F1393" i="15" a="1"/>
  <c r="F1393" i="15" s="1"/>
  <c r="F1394" i="15" a="1"/>
  <c r="F1394" i="15"/>
  <c r="F1395" i="15" a="1"/>
  <c r="F1395" i="15" s="1"/>
  <c r="F1396" i="15" a="1"/>
  <c r="F1396" i="15"/>
  <c r="F1397" i="15" a="1"/>
  <c r="F1397" i="15" s="1"/>
  <c r="F1398" i="15" a="1"/>
  <c r="F1398" i="15"/>
  <c r="F1399" i="15" a="1"/>
  <c r="F1399" i="15" s="1"/>
  <c r="F1400" i="15" a="1"/>
  <c r="F1400" i="15"/>
  <c r="F1401" i="15" a="1"/>
  <c r="F1401" i="15" s="1"/>
  <c r="F1402" i="15" a="1"/>
  <c r="F1402" i="15" s="1"/>
  <c r="F1403" i="15" a="1"/>
  <c r="F1403" i="15" s="1"/>
  <c r="F1404" i="15" a="1"/>
  <c r="F1404" i="15"/>
  <c r="F1405" i="15" a="1"/>
  <c r="F1405" i="15" s="1"/>
  <c r="F1406" i="15" a="1"/>
  <c r="F1406" i="15"/>
  <c r="F1407" i="15" a="1"/>
  <c r="F1407" i="15"/>
  <c r="F1408" i="15" a="1"/>
  <c r="F1408" i="15"/>
  <c r="F1409" i="15" a="1"/>
  <c r="F1409" i="15" s="1"/>
  <c r="F1410" i="15" a="1"/>
  <c r="F1410" i="15" s="1"/>
  <c r="F1411" i="15" a="1"/>
  <c r="F1411" i="15" s="1"/>
  <c r="F1412" i="15" a="1"/>
  <c r="F1412" i="15" s="1"/>
  <c r="F1413" i="15" a="1"/>
  <c r="F1413" i="15" s="1"/>
  <c r="F1414" i="15" a="1"/>
  <c r="F1414" i="15" s="1"/>
  <c r="F1415" i="15" a="1"/>
  <c r="F1415" i="15" s="1"/>
  <c r="F1416" i="15" a="1"/>
  <c r="F1416" i="15" s="1"/>
  <c r="F1417" i="15" a="1"/>
  <c r="F1417" i="15"/>
  <c r="F1418" i="15" a="1"/>
  <c r="F1418" i="15"/>
  <c r="F1419" i="15" a="1"/>
  <c r="F1419" i="15" s="1"/>
  <c r="F1420" i="15" a="1"/>
  <c r="F1420" i="15" s="1"/>
  <c r="F1421" i="15" a="1"/>
  <c r="F1421" i="15"/>
  <c r="F1422" i="15" a="1"/>
  <c r="F1422" i="15" s="1"/>
  <c r="F1423" i="15" a="1"/>
  <c r="F1423" i="15" s="1"/>
  <c r="F1424" i="15" a="1"/>
  <c r="F1424" i="15"/>
  <c r="F1425" i="15" a="1"/>
  <c r="F1425" i="15"/>
  <c r="F1426" i="15" a="1"/>
  <c r="F1426" i="15" s="1"/>
  <c r="F1427" i="15" a="1"/>
  <c r="F1427" i="15" s="1"/>
  <c r="F1428" i="15" a="1"/>
  <c r="F1428" i="15" s="1"/>
  <c r="F1429" i="15" a="1"/>
  <c r="F1429" i="15" s="1"/>
  <c r="F1430" i="15" a="1"/>
  <c r="F1430" i="15"/>
  <c r="F1431" i="15" a="1"/>
  <c r="F1431" i="15" s="1"/>
  <c r="F1432" i="15" a="1"/>
  <c r="F1432" i="15"/>
  <c r="F1433" i="15" a="1"/>
  <c r="F1433" i="15" s="1"/>
  <c r="F1434" i="15" a="1"/>
  <c r="F1434" i="15"/>
  <c r="F1435" i="15" a="1"/>
  <c r="F1435" i="15" s="1"/>
  <c r="F1436" i="15" a="1"/>
  <c r="F1436" i="15" s="1"/>
  <c r="F1437" i="15" a="1"/>
  <c r="F1437" i="15" s="1"/>
  <c r="F1438" i="15" a="1"/>
  <c r="F1438" i="15" s="1"/>
  <c r="F1439" i="15" a="1"/>
  <c r="F1439" i="15"/>
  <c r="F1440" i="15" a="1"/>
  <c r="F1440" i="15" s="1"/>
  <c r="F1441" i="15" a="1"/>
  <c r="F1441" i="15"/>
  <c r="F1442" i="15" a="1"/>
  <c r="F1442" i="15" s="1"/>
  <c r="F1443" i="15" a="1"/>
  <c r="F1443" i="15" s="1"/>
  <c r="F1444" i="15" a="1"/>
  <c r="F1444" i="15" s="1"/>
  <c r="F1445" i="15" a="1"/>
  <c r="F1445" i="15"/>
  <c r="F1446" i="15" a="1"/>
  <c r="F1446" i="15"/>
  <c r="F1447" i="15" a="1"/>
  <c r="F1447" i="15" s="1"/>
  <c r="F1448" i="15" a="1"/>
  <c r="F1448" i="15"/>
  <c r="F1449" i="15" a="1"/>
  <c r="F1449" i="15" s="1"/>
  <c r="F1450" i="15" a="1"/>
  <c r="F1450" i="15" s="1"/>
  <c r="F1451" i="15" a="1"/>
  <c r="F1451" i="15" s="1"/>
  <c r="F1452" i="15" a="1"/>
  <c r="F1452" i="15" s="1"/>
  <c r="F1453" i="15" a="1"/>
  <c r="F1453" i="15"/>
  <c r="F1454" i="15" a="1"/>
  <c r="F1454" i="15" s="1"/>
  <c r="F1455" i="15" a="1"/>
  <c r="F1455" i="15"/>
  <c r="F1456" i="15" a="1"/>
  <c r="F1456" i="15" s="1"/>
  <c r="F1457" i="15" a="1"/>
  <c r="F1457" i="15"/>
  <c r="F1458" i="15" a="1"/>
  <c r="F1458" i="15" s="1"/>
  <c r="F1459" i="15" a="1"/>
  <c r="F1459" i="15" s="1"/>
  <c r="F1460" i="15" a="1"/>
  <c r="F1460" i="15" s="1"/>
  <c r="F1461" i="15" a="1"/>
  <c r="F1461" i="15"/>
  <c r="F1462" i="15" a="1"/>
  <c r="F1462" i="15"/>
  <c r="F1463" i="15" a="1"/>
  <c r="F1463" i="15"/>
  <c r="F1464" i="15" a="1"/>
  <c r="F1464" i="15" s="1"/>
  <c r="F1465" i="15" a="1"/>
  <c r="F1465" i="15" s="1"/>
  <c r="F1466" i="15" a="1"/>
  <c r="F1466" i="15"/>
  <c r="F1467" i="15" a="1"/>
  <c r="F1467" i="15" s="1"/>
  <c r="F1468" i="15" a="1"/>
  <c r="F1468" i="15" s="1"/>
  <c r="F1469" i="15" a="1"/>
  <c r="F1469" i="15"/>
  <c r="F1470" i="15" a="1"/>
  <c r="F1470" i="15" s="1"/>
  <c r="F1471" i="15" a="1"/>
  <c r="F1471" i="15"/>
  <c r="F1472" i="15" a="1"/>
  <c r="F1472" i="15"/>
  <c r="F1473" i="15" a="1"/>
  <c r="F1473" i="15"/>
  <c r="F1474" i="15" a="1"/>
  <c r="F1474" i="15" s="1"/>
  <c r="F1475" i="15" a="1"/>
  <c r="F1475" i="15" s="1"/>
  <c r="F1476" i="15" a="1"/>
  <c r="F1476" i="15" s="1"/>
  <c r="F1477" i="15" a="1"/>
  <c r="F1477" i="15" s="1"/>
  <c r="F1478" i="15" a="1"/>
  <c r="F1478" i="15"/>
  <c r="F1479" i="15" a="1"/>
  <c r="F1479" i="15"/>
  <c r="F1480" i="15" a="1"/>
  <c r="F1480" i="15" s="1"/>
  <c r="F1481" i="15" a="1"/>
  <c r="F1481" i="15"/>
  <c r="F1482" i="15" a="1"/>
  <c r="F1482" i="15" s="1"/>
  <c r="F1483" i="15" a="1"/>
  <c r="F1483" i="15" s="1"/>
  <c r="F1484" i="15" a="1"/>
  <c r="F1484" i="15" s="1"/>
  <c r="F1485" i="15" a="1"/>
  <c r="F1485" i="15"/>
  <c r="F1486" i="15" a="1"/>
  <c r="F1486" i="15" s="1"/>
  <c r="F1487" i="15" a="1"/>
  <c r="F1487" i="15"/>
  <c r="F1488" i="15" a="1"/>
  <c r="F1488" i="15" s="1"/>
  <c r="F1489" i="15" a="1"/>
  <c r="F1489" i="15"/>
  <c r="F1490" i="15" a="1"/>
  <c r="F1490" i="15" s="1"/>
  <c r="F1491" i="15" a="1"/>
  <c r="F1491" i="15" s="1"/>
  <c r="F1492" i="15" a="1"/>
  <c r="F1492" i="15" s="1"/>
  <c r="F1493" i="15" a="1"/>
  <c r="F1493" i="15" s="1"/>
  <c r="F1494" i="15" a="1"/>
  <c r="F1494" i="15"/>
  <c r="F1495" i="15" a="1"/>
  <c r="F1495" i="15" s="1"/>
  <c r="F1496" i="15" a="1"/>
  <c r="F1496" i="15" s="1"/>
  <c r="F1497" i="15" a="1"/>
  <c r="F1497" i="15"/>
  <c r="F1498" i="15" a="1"/>
  <c r="F1498" i="15"/>
  <c r="F1499" i="15" a="1"/>
  <c r="F1499" i="15" s="1"/>
  <c r="F1500" i="15" a="1"/>
  <c r="F1500" i="15" s="1"/>
  <c r="F1501" i="15" a="1"/>
  <c r="F1501" i="15" s="1"/>
  <c r="F1502" i="15" a="1"/>
  <c r="F1502" i="15"/>
  <c r="F1503" i="15" a="1"/>
  <c r="F1503" i="15"/>
  <c r="F1504" i="15" a="1"/>
  <c r="F1504" i="15" s="1"/>
  <c r="F1505" i="15" a="1"/>
  <c r="F1505" i="15"/>
  <c r="F1506" i="15" a="1"/>
  <c r="F1506" i="15"/>
  <c r="F1507" i="15" a="1"/>
  <c r="F1507" i="15" s="1"/>
  <c r="F1508" i="15" a="1"/>
  <c r="F1508" i="15" s="1"/>
  <c r="F1509" i="15" a="1"/>
  <c r="F1509" i="15"/>
  <c r="F1510" i="15" a="1"/>
  <c r="F1510" i="15" s="1"/>
  <c r="F1511" i="15" a="1"/>
  <c r="F1511" i="15" s="1"/>
  <c r="F1512" i="15" a="1"/>
  <c r="F1512" i="15"/>
  <c r="F1513" i="15" a="1"/>
  <c r="F1513" i="15" s="1"/>
  <c r="F1514" i="15" a="1"/>
  <c r="F1514" i="15" s="1"/>
  <c r="F1515" i="15" a="1"/>
  <c r="F1515" i="15" s="1"/>
  <c r="F1516" i="15" a="1"/>
  <c r="F1516" i="15" s="1"/>
  <c r="F1517" i="15" a="1"/>
  <c r="F1517" i="15"/>
  <c r="F1518" i="15" a="1"/>
  <c r="F1518" i="15"/>
  <c r="F1519" i="15" a="1"/>
  <c r="F1519" i="15" s="1"/>
  <c r="F1520" i="15" a="1"/>
  <c r="F1520" i="15" s="1"/>
  <c r="F1521" i="15" a="1"/>
  <c r="F1521" i="15"/>
  <c r="F1522" i="15" a="1"/>
  <c r="F1522" i="15" s="1"/>
  <c r="F1523" i="15" a="1"/>
  <c r="F1523" i="15" s="1"/>
  <c r="F1524" i="15" a="1"/>
  <c r="F1524" i="15" s="1"/>
  <c r="F1525" i="15" a="1"/>
  <c r="F1525" i="15"/>
  <c r="F1526" i="15" a="1"/>
  <c r="F1526" i="15"/>
  <c r="F1527" i="15" a="1"/>
  <c r="F1527" i="15" s="1"/>
  <c r="F1528" i="15" a="1"/>
  <c r="F1528" i="15" s="1"/>
  <c r="F1529" i="15" a="1"/>
  <c r="F1529" i="15"/>
  <c r="F1530" i="15" a="1"/>
  <c r="F1530" i="15"/>
  <c r="F1531" i="15" a="1"/>
  <c r="F1531" i="15" s="1"/>
  <c r="F1532" i="15" a="1"/>
  <c r="F1532" i="15" s="1"/>
  <c r="F1533" i="15" a="1"/>
  <c r="F1533" i="15" s="1"/>
  <c r="F1534" i="15" a="1"/>
  <c r="F1534" i="15"/>
  <c r="F1535" i="15" a="1"/>
  <c r="F1535" i="15"/>
  <c r="F1536" i="15" a="1"/>
  <c r="F1536" i="15" s="1"/>
  <c r="F1537" i="15" a="1"/>
  <c r="F1537" i="15"/>
  <c r="F1538" i="15" a="1"/>
  <c r="F1538" i="15" s="1"/>
  <c r="F1539" i="15" a="1"/>
  <c r="F1539" i="15" s="1"/>
  <c r="F1540" i="15" a="1"/>
  <c r="F1540" i="15" s="1"/>
  <c r="F1541" i="15" a="1"/>
  <c r="F1541" i="15" s="1"/>
  <c r="F1542" i="15" a="1"/>
  <c r="F1542" i="15" s="1"/>
  <c r="F1543" i="15" a="1"/>
  <c r="F1543" i="15" s="1"/>
  <c r="F1544" i="15" a="1"/>
  <c r="F1544" i="15" s="1"/>
  <c r="F1545" i="15" a="1"/>
  <c r="F1545" i="15"/>
  <c r="F1546" i="15" a="1"/>
  <c r="F1546" i="15"/>
  <c r="F1547" i="15" a="1"/>
  <c r="F1547" i="15" s="1"/>
  <c r="F1548" i="15" a="1"/>
  <c r="F1548" i="15" s="1"/>
  <c r="F1549" i="15" a="1"/>
  <c r="F1549" i="15"/>
  <c r="F1550" i="15" a="1"/>
  <c r="F1550" i="15" s="1"/>
  <c r="F1551" i="15" a="1"/>
  <c r="F1551" i="15"/>
  <c r="F1552" i="15" a="1"/>
  <c r="F1552" i="15" s="1"/>
  <c r="F1553" i="15" a="1"/>
  <c r="F1553" i="15"/>
  <c r="F1554" i="15" a="1"/>
  <c r="F1554" i="15"/>
  <c r="F1555" i="15" a="1"/>
  <c r="F1555" i="15" s="1"/>
  <c r="F1556" i="15" a="1"/>
  <c r="F1556" i="15" s="1"/>
  <c r="F1557" i="15" a="1"/>
  <c r="F1557" i="15"/>
  <c r="F1558" i="15" a="1"/>
  <c r="F1558" i="15"/>
  <c r="F1559" i="15" a="1"/>
  <c r="F1559" i="15" s="1"/>
  <c r="F1560" i="15" a="1"/>
  <c r="F1560" i="15"/>
  <c r="F1561" i="15" a="1"/>
  <c r="F1561" i="15"/>
  <c r="F1562" i="15" a="1"/>
  <c r="F1562" i="15" s="1"/>
  <c r="F1563" i="15" a="1"/>
  <c r="F1563" i="15" s="1"/>
  <c r="F1564" i="15" a="1"/>
  <c r="F1564" i="15" s="1"/>
  <c r="F1565" i="15" a="1"/>
  <c r="F1565" i="15"/>
  <c r="F1566" i="15" a="1"/>
  <c r="F1566" i="15"/>
  <c r="F1567" i="15" a="1"/>
  <c r="F1567" i="15"/>
  <c r="F1568" i="15" a="1"/>
  <c r="F1568" i="15" s="1"/>
  <c r="F1569" i="15" a="1"/>
  <c r="F1569" i="15" s="1"/>
  <c r="F1570" i="15" a="1"/>
  <c r="F1570" i="15"/>
  <c r="F1571" i="15" a="1"/>
  <c r="F1571" i="15" s="1"/>
  <c r="F1572" i="15" a="1"/>
  <c r="F1572" i="15" s="1"/>
  <c r="F1573" i="15" a="1"/>
  <c r="F1573" i="15"/>
  <c r="F1574" i="15" a="1"/>
  <c r="F1574" i="15"/>
  <c r="F1575" i="15" a="1"/>
  <c r="F1575" i="15" s="1"/>
  <c r="F1576" i="15" a="1"/>
  <c r="F1576" i="15"/>
  <c r="F1577" i="15" a="1"/>
  <c r="F1577" i="15" s="1"/>
  <c r="F1578" i="15" a="1"/>
  <c r="F1578" i="15"/>
  <c r="F1579" i="15" a="1"/>
  <c r="F1579" i="15" s="1"/>
  <c r="F1580" i="15" a="1"/>
  <c r="F1580" i="15" s="1"/>
  <c r="F1581" i="15" a="1"/>
  <c r="F1581" i="15" s="1"/>
  <c r="F1582" i="15" a="1"/>
  <c r="F1582" i="15"/>
  <c r="F1583" i="15" a="1"/>
  <c r="F1583" i="15"/>
  <c r="F1584" i="15" a="1"/>
  <c r="F1584" i="15" s="1"/>
  <c r="F1585" i="15" a="1"/>
  <c r="F1585" i="15" s="1"/>
  <c r="F1586" i="15" a="1"/>
  <c r="F1586" i="15"/>
  <c r="F1587" i="15" a="1"/>
  <c r="F1587" i="15"/>
  <c r="F1588" i="15" a="1"/>
  <c r="F1588" i="15" s="1"/>
  <c r="F1589" i="15" a="1"/>
  <c r="F1589" i="15"/>
  <c r="F1590" i="15" a="1"/>
  <c r="F1590" i="15"/>
  <c r="F1591" i="15" a="1"/>
  <c r="F1591" i="15" s="1"/>
  <c r="F1592" i="15" a="1"/>
  <c r="F1592" i="15" s="1"/>
  <c r="F1593" i="15" a="1"/>
  <c r="F1593" i="15"/>
  <c r="F1594" i="15" a="1"/>
  <c r="F1594" i="15" s="1"/>
  <c r="F1595" i="15" a="1"/>
  <c r="F1595" i="15" s="1"/>
  <c r="F1596" i="15" a="1"/>
  <c r="F1596" i="15" s="1"/>
  <c r="F1597" i="15" a="1"/>
  <c r="F1597" i="15" s="1"/>
  <c r="F1598" i="15" a="1"/>
  <c r="F1598" i="15"/>
  <c r="F1599" i="15" a="1"/>
  <c r="F1599" i="15" s="1"/>
  <c r="F1600" i="15" a="1"/>
  <c r="F1600" i="15" s="1"/>
  <c r="F1601" i="15" a="1"/>
  <c r="F1601" i="15" s="1"/>
  <c r="F1602" i="15" a="1"/>
  <c r="F1602" i="15" s="1"/>
  <c r="F1603" i="15" a="1"/>
  <c r="F1603" i="15"/>
  <c r="F1604" i="15" a="1"/>
  <c r="F1604" i="15" s="1"/>
  <c r="F1605" i="15" a="1"/>
  <c r="F1605" i="15" s="1"/>
  <c r="F1606" i="15" a="1"/>
  <c r="F1606" i="15"/>
  <c r="F1607" i="15" a="1"/>
  <c r="F1607" i="15" s="1"/>
  <c r="F1608" i="15" a="1"/>
  <c r="F1608" i="15"/>
  <c r="F1609" i="15" a="1"/>
  <c r="F1609" i="15" s="1"/>
  <c r="F1610" i="15" a="1"/>
  <c r="F1610" i="15"/>
  <c r="F1611" i="15" a="1"/>
  <c r="F1611" i="15" s="1"/>
  <c r="F1612" i="15" a="1"/>
  <c r="F1612" i="15" s="1"/>
  <c r="F1613" i="15" a="1"/>
  <c r="F1613" i="15" s="1"/>
  <c r="F1614" i="15" a="1"/>
  <c r="F1614" i="15"/>
  <c r="F1615" i="15" a="1"/>
  <c r="F1615" i="15" s="1"/>
  <c r="F1616" i="15" a="1"/>
  <c r="F1616" i="15"/>
  <c r="F1617" i="15" a="1"/>
  <c r="F1617" i="15" s="1"/>
  <c r="F1618" i="15" a="1"/>
  <c r="F1618" i="15" s="1"/>
  <c r="F1619" i="15" a="1"/>
  <c r="F1619" i="15" s="1"/>
  <c r="F1620" i="15" a="1"/>
  <c r="F1620" i="15" s="1"/>
  <c r="F1621" i="15" a="1"/>
  <c r="F1621" i="15" s="1"/>
  <c r="F1622" i="15" a="1"/>
  <c r="F1622" i="15"/>
  <c r="F1623" i="15" a="1"/>
  <c r="F1623" i="15"/>
  <c r="F1624" i="15" a="1"/>
  <c r="F1624" i="15"/>
  <c r="F1625" i="15" a="1"/>
  <c r="F1625" i="15" s="1"/>
  <c r="F1626" i="15" a="1"/>
  <c r="F1626" i="15"/>
  <c r="F1627" i="15" a="1"/>
  <c r="F1627" i="15"/>
  <c r="F1628" i="15" a="1"/>
  <c r="F1628" i="15" s="1"/>
  <c r="F1629" i="15" a="1"/>
  <c r="F1629" i="15"/>
  <c r="F1630" i="15" a="1"/>
  <c r="F1630" i="15"/>
  <c r="F1631" i="15" a="1"/>
  <c r="F1631" i="15" s="1"/>
  <c r="F1632" i="15" a="1"/>
  <c r="F1632" i="15"/>
  <c r="F1633" i="15" a="1"/>
  <c r="F1633" i="15"/>
  <c r="F1634" i="15" a="1"/>
  <c r="F1634" i="15" s="1"/>
  <c r="F1635" i="15" a="1"/>
  <c r="F1635" i="15" s="1"/>
  <c r="F1636" i="15" a="1"/>
  <c r="F1636" i="15" s="1"/>
  <c r="F1637" i="15" a="1"/>
  <c r="F1637" i="15" s="1"/>
  <c r="F1638" i="15" a="1"/>
  <c r="F1638" i="15" s="1"/>
  <c r="F1639" i="15" a="1"/>
  <c r="F1639" i="15" s="1"/>
  <c r="F1640" i="15" a="1"/>
  <c r="F1640" i="15"/>
  <c r="F1641" i="15" a="1"/>
  <c r="F1641" i="15"/>
  <c r="F1642" i="15" a="1"/>
  <c r="F1642" i="15" s="1"/>
  <c r="F1643" i="15" a="1"/>
  <c r="F1643" i="15"/>
  <c r="F1644" i="15" a="1"/>
  <c r="F1644" i="15" s="1"/>
  <c r="F1645" i="15" a="1"/>
  <c r="F1645" i="15" s="1"/>
  <c r="F1646" i="15" a="1"/>
  <c r="F1646" i="15"/>
  <c r="F1647" i="15" a="1"/>
  <c r="F1647" i="15" s="1"/>
  <c r="F1648" i="15" a="1"/>
  <c r="F1648" i="15" s="1"/>
  <c r="F1649" i="15" a="1"/>
  <c r="F1649" i="15"/>
  <c r="F1650" i="15" a="1"/>
  <c r="F1650" i="15"/>
  <c r="F1651" i="15" a="1"/>
  <c r="F1651" i="15"/>
  <c r="F1652" i="15" a="1"/>
  <c r="F1652" i="15" s="1"/>
  <c r="F1653" i="15" a="1"/>
  <c r="F1653" i="15"/>
  <c r="F1654" i="15" a="1"/>
  <c r="F1654" i="15" s="1"/>
  <c r="F1655" i="15" a="1"/>
  <c r="F1655" i="15" s="1"/>
  <c r="F1656" i="15" a="1"/>
  <c r="F1656" i="15" s="1"/>
  <c r="F1657" i="15" a="1"/>
  <c r="F1657" i="15" s="1"/>
  <c r="F1658" i="15" a="1"/>
  <c r="F1658" i="15"/>
  <c r="F1659" i="15" a="1"/>
  <c r="F1659" i="15"/>
  <c r="F1660" i="15" a="1"/>
  <c r="F1660" i="15" s="1"/>
  <c r="F1661" i="15" a="1"/>
  <c r="F1661" i="15" s="1"/>
  <c r="F1662" i="15" a="1"/>
  <c r="F1662" i="15" s="1"/>
  <c r="F1663" i="15" a="1"/>
  <c r="F1663" i="15"/>
  <c r="F1664" i="15" a="1"/>
  <c r="F1664" i="15" s="1"/>
  <c r="F1665" i="15" a="1"/>
  <c r="F1665" i="15" s="1"/>
  <c r="F1666" i="15" a="1"/>
  <c r="F1666" i="15"/>
  <c r="F1667" i="15" a="1"/>
  <c r="F1667" i="15"/>
  <c r="F1668" i="15" a="1"/>
  <c r="F1668" i="15" s="1"/>
  <c r="F1669" i="15" a="1"/>
  <c r="F1669" i="15"/>
  <c r="F1670" i="15" a="1"/>
  <c r="F1670" i="15"/>
  <c r="F1671" i="15" a="1"/>
  <c r="F1671" i="15" s="1"/>
  <c r="F1672" i="15" a="1"/>
  <c r="F1672" i="15"/>
  <c r="F1673" i="15" a="1"/>
  <c r="F1673" i="15" s="1"/>
  <c r="F1674" i="15" a="1"/>
  <c r="F1674" i="15" s="1"/>
  <c r="F1675" i="15" a="1"/>
  <c r="F1675" i="15"/>
  <c r="F1676" i="15" a="1"/>
  <c r="F1676" i="15" s="1"/>
  <c r="F1677" i="15" a="1"/>
  <c r="F1677" i="15"/>
  <c r="F1678" i="15" a="1"/>
  <c r="F1678" i="15" s="1"/>
  <c r="F1679" i="15" a="1"/>
  <c r="F1679" i="15" s="1"/>
  <c r="F1680" i="15" a="1"/>
  <c r="F1680" i="15"/>
  <c r="F1681" i="15" a="1"/>
  <c r="F1681" i="15"/>
  <c r="F1682" i="15" a="1"/>
  <c r="F1682" i="15"/>
  <c r="F1683" i="15" a="1"/>
  <c r="F1683" i="15" s="1"/>
  <c r="F1684" i="15" a="1"/>
  <c r="F1684" i="15" s="1"/>
  <c r="F1685" i="15" a="1"/>
  <c r="F1685" i="15"/>
  <c r="F1686" i="15" a="1"/>
  <c r="F1686" i="15"/>
  <c r="F1687" i="15" a="1"/>
  <c r="F1687" i="15"/>
  <c r="F1688" i="15" a="1"/>
  <c r="F1688" i="15" s="1"/>
  <c r="F1689" i="15" a="1"/>
  <c r="F1689" i="15"/>
  <c r="F1690" i="15" a="1"/>
  <c r="F1690" i="15" s="1"/>
  <c r="F1691" i="15" a="1"/>
  <c r="F1691" i="15"/>
  <c r="F1692" i="15" a="1"/>
  <c r="F1692" i="15" s="1"/>
  <c r="F1693" i="15" a="1"/>
  <c r="F1693" i="15" s="1"/>
  <c r="F1694" i="15" a="1"/>
  <c r="F1694" i="15"/>
  <c r="F1695" i="15" a="1"/>
  <c r="F1695" i="15" s="1"/>
  <c r="F1696" i="15" a="1"/>
  <c r="F1696" i="15" s="1"/>
  <c r="F1697" i="15" a="1"/>
  <c r="F1697" i="15"/>
  <c r="F1698" i="15" a="1"/>
  <c r="F1698" i="15" s="1"/>
  <c r="F1699" i="15" a="1"/>
  <c r="F1699" i="15"/>
  <c r="F1700" i="15" a="1"/>
  <c r="F1700" i="15" s="1"/>
  <c r="F1701" i="15" a="1"/>
  <c r="F1701" i="15" s="1"/>
  <c r="F1702" i="15" a="1"/>
  <c r="F1702" i="15"/>
  <c r="F1703" i="15" a="1"/>
  <c r="F1703" i="15" s="1"/>
  <c r="F1704" i="15" a="1"/>
  <c r="F1704" i="15"/>
  <c r="F1705" i="15" a="1"/>
  <c r="F1705" i="15" s="1"/>
  <c r="F1706" i="15" a="1"/>
  <c r="F1706" i="15" s="1"/>
  <c r="F1707" i="15" a="1"/>
  <c r="F1707" i="15" s="1"/>
  <c r="F1708" i="15" a="1"/>
  <c r="F1708" i="15" s="1"/>
  <c r="F1709" i="15" a="1"/>
  <c r="F1709" i="15" s="1"/>
  <c r="F1710" i="15" a="1"/>
  <c r="F1710" i="15"/>
  <c r="F1711" i="15" a="1"/>
  <c r="F1711" i="15" s="1"/>
  <c r="F1712" i="15" a="1"/>
  <c r="F1712" i="15" s="1"/>
  <c r="F1713" i="15" a="1"/>
  <c r="F1713" i="15" s="1"/>
  <c r="F1714" i="15" a="1"/>
  <c r="F1714" i="15"/>
  <c r="F1715" i="15" a="1"/>
  <c r="F1715" i="15"/>
  <c r="F1716" i="15" a="1"/>
  <c r="F1716" i="15" s="1"/>
  <c r="F1717" i="15" a="1"/>
  <c r="F1717" i="15" s="1"/>
  <c r="F1718" i="15" a="1"/>
  <c r="F1718" i="15" s="1"/>
  <c r="F1719" i="15" a="1"/>
  <c r="F1719" i="15"/>
  <c r="F1720" i="15" a="1"/>
  <c r="F1720" i="15" s="1"/>
  <c r="F1721" i="15" a="1"/>
  <c r="F1721" i="15"/>
  <c r="F1722" i="15" a="1"/>
  <c r="F1722" i="15" s="1"/>
  <c r="F1723" i="15" a="1"/>
  <c r="F1723" i="15" s="1"/>
  <c r="F1724" i="15" a="1"/>
  <c r="F1724" i="15" s="1"/>
  <c r="F1725" i="15" a="1"/>
  <c r="F1725" i="15" s="1"/>
  <c r="F1726" i="15" a="1"/>
  <c r="F1726" i="15" s="1"/>
  <c r="F1727" i="15" a="1"/>
  <c r="F1727" i="15" s="1"/>
  <c r="F1728" i="15" a="1"/>
  <c r="F1728" i="15" s="1"/>
  <c r="F1729" i="15" a="1"/>
  <c r="F1729" i="15" s="1"/>
  <c r="F1730" i="15" a="1"/>
  <c r="F1730" i="15" s="1"/>
  <c r="F1731" i="15" a="1"/>
  <c r="F1731" i="15"/>
  <c r="F1732" i="15" a="1"/>
  <c r="F1732" i="15" s="1"/>
  <c r="F1733" i="15" a="1"/>
  <c r="F1733" i="15" s="1"/>
  <c r="F1734" i="15" a="1"/>
  <c r="F1734" i="15"/>
  <c r="F1735" i="15" a="1"/>
  <c r="F1735" i="15"/>
  <c r="F1736" i="15" a="1"/>
  <c r="F1736" i="15" s="1"/>
  <c r="F1737" i="15" a="1"/>
  <c r="F1737" i="15" s="1"/>
  <c r="F1738" i="15" a="1"/>
  <c r="F1738" i="15"/>
  <c r="F1739" i="15" a="1"/>
  <c r="F1739" i="15" s="1"/>
  <c r="F1740" i="15" a="1"/>
  <c r="F1740" i="15" s="1"/>
  <c r="F1741" i="15" a="1"/>
  <c r="F1741" i="15" s="1"/>
  <c r="F1742" i="15" a="1"/>
  <c r="F1742" i="15" s="1"/>
  <c r="F1743" i="15" a="1"/>
  <c r="F1743" i="15"/>
  <c r="F1744" i="15" a="1"/>
  <c r="F1744" i="15"/>
  <c r="F1745" i="15" a="1"/>
  <c r="F1745" i="15"/>
  <c r="F1746" i="15" a="1"/>
  <c r="F1746" i="15" s="1"/>
  <c r="F1747" i="15" a="1"/>
  <c r="F1747" i="15" s="1"/>
  <c r="F1748" i="15" a="1"/>
  <c r="F1748" i="15" s="1"/>
  <c r="F1749" i="15" a="1"/>
  <c r="F1749" i="15"/>
  <c r="F1750" i="15" a="1"/>
  <c r="F1750" i="15" s="1"/>
  <c r="F1751" i="15" a="1"/>
  <c r="F1751" i="15"/>
  <c r="F1752" i="15" a="1"/>
  <c r="F1752" i="15"/>
  <c r="F1753" i="15" a="1"/>
  <c r="F1753" i="15" s="1"/>
  <c r="F1754" i="15" a="1"/>
  <c r="F1754" i="15"/>
  <c r="F1755" i="15" a="1"/>
  <c r="F1755" i="15"/>
  <c r="F1756" i="15" a="1"/>
  <c r="F1756" i="15" s="1"/>
  <c r="F1757" i="15" a="1"/>
  <c r="F1757" i="15"/>
  <c r="F1758" i="15" a="1"/>
  <c r="F1758" i="15" s="1"/>
  <c r="F1759" i="15" a="1"/>
  <c r="F1759" i="15" s="1"/>
  <c r="F1760" i="15" a="1"/>
  <c r="F1760" i="15" s="1"/>
  <c r="F1761" i="15" a="1"/>
  <c r="F1761" i="15"/>
  <c r="F1762" i="15" a="1"/>
  <c r="F1762" i="15"/>
  <c r="F1763" i="15" a="1"/>
  <c r="F1763" i="15" s="1"/>
  <c r="F1764" i="15" a="1"/>
  <c r="F1764" i="15" s="1"/>
  <c r="F1765" i="15" a="1"/>
  <c r="F1765" i="15" s="1"/>
  <c r="F1766" i="15" a="1"/>
  <c r="F1766" i="15"/>
  <c r="F1767" i="15" a="1"/>
  <c r="F1767" i="15"/>
  <c r="F1768" i="15" a="1"/>
  <c r="F1768" i="15" s="1"/>
  <c r="F1769" i="15" a="1"/>
  <c r="F1769" i="15"/>
  <c r="F1770" i="15" a="1"/>
  <c r="F1770" i="15"/>
  <c r="F1771" i="15" a="1"/>
  <c r="F1771" i="15" s="1"/>
  <c r="F1772" i="15" a="1"/>
  <c r="F1772" i="15" s="1"/>
  <c r="F1773" i="15" a="1"/>
  <c r="F1773" i="15" s="1"/>
  <c r="F1774" i="15" a="1"/>
  <c r="F1774" i="15"/>
  <c r="F1775" i="15" a="1"/>
  <c r="F1775" i="15"/>
  <c r="F1776" i="15" a="1"/>
  <c r="F1776" i="15" s="1"/>
  <c r="F1777" i="15" a="1"/>
  <c r="F1777" i="15" s="1"/>
  <c r="F1778" i="15" a="1"/>
  <c r="F1778" i="15" s="1"/>
  <c r="F1779" i="15" a="1"/>
  <c r="F1779" i="15"/>
  <c r="F1780" i="15" a="1"/>
  <c r="F1780" i="15" s="1"/>
  <c r="F1781" i="15" a="1"/>
  <c r="F1781" i="15"/>
  <c r="F1782" i="15" a="1"/>
  <c r="F1782" i="15" s="1"/>
  <c r="F1783" i="15" a="1"/>
  <c r="F1783" i="15" s="1"/>
  <c r="F1784" i="15" a="1"/>
  <c r="F1784" i="15" s="1"/>
  <c r="F1785" i="15" a="1"/>
  <c r="F1785" i="15"/>
  <c r="F1786" i="15" a="1"/>
  <c r="F1786" i="15" s="1"/>
  <c r="F1787" i="15" a="1"/>
  <c r="F1787" i="15" s="1"/>
  <c r="F1788" i="15" a="1"/>
  <c r="F1788" i="15" s="1"/>
  <c r="F1789" i="15" a="1"/>
  <c r="F1789" i="15" s="1"/>
  <c r="F1790" i="15" a="1"/>
  <c r="F1790" i="15"/>
  <c r="F1791" i="15" a="1"/>
  <c r="F1791" i="15"/>
  <c r="F1792" i="15" a="1"/>
  <c r="F1792" i="15"/>
  <c r="F1793" i="15" a="1"/>
  <c r="F1793" i="15" s="1"/>
  <c r="F1794" i="15" a="1"/>
  <c r="F1794" i="15" s="1"/>
  <c r="F1795" i="15" a="1"/>
  <c r="F1795" i="15" s="1"/>
  <c r="F1796" i="15" a="1"/>
  <c r="F1796" i="15" s="1"/>
  <c r="F1797" i="15" a="1"/>
  <c r="F1797" i="15"/>
  <c r="F1798" i="15" a="1"/>
  <c r="F1798" i="15"/>
  <c r="F1799" i="15" a="1"/>
  <c r="F1799" i="15" s="1"/>
  <c r="F1800" i="15" a="1"/>
  <c r="F1800" i="15"/>
  <c r="F1801" i="15" a="1"/>
  <c r="F1801" i="15" s="1"/>
  <c r="F1802" i="15" a="1"/>
  <c r="F1802" i="15"/>
  <c r="F1803" i="15" a="1"/>
  <c r="F1803" i="15" s="1"/>
  <c r="F1804" i="15" a="1"/>
  <c r="F1804" i="15" s="1"/>
  <c r="F1805" i="15" a="1"/>
  <c r="F1805" i="15"/>
  <c r="F1806" i="15" a="1"/>
  <c r="F1806" i="15" s="1"/>
  <c r="F1807" i="15" a="1"/>
  <c r="F1807" i="15"/>
  <c r="F1808" i="15" a="1"/>
  <c r="F1808" i="15"/>
  <c r="F1809" i="15" a="1"/>
  <c r="F1809" i="15"/>
  <c r="F1810" i="15" a="1"/>
  <c r="F1810" i="15" s="1"/>
  <c r="F1811" i="15" a="1"/>
  <c r="F1811" i="15"/>
  <c r="F1812" i="15" a="1"/>
  <c r="F1812" i="15" s="1"/>
  <c r="F1813" i="15" a="1"/>
  <c r="F1813" i="15" s="1"/>
  <c r="F1814" i="15" a="1"/>
  <c r="F1814" i="15"/>
  <c r="F1815" i="15" a="1"/>
  <c r="F1815" i="15"/>
  <c r="F1816" i="15" a="1"/>
  <c r="F1816" i="15" s="1"/>
  <c r="F1817" i="15" a="1"/>
  <c r="F1817" i="15"/>
  <c r="F1818" i="15" a="1"/>
  <c r="F1818" i="15" s="1"/>
  <c r="F1819" i="15" a="1"/>
  <c r="F1819" i="15" s="1"/>
  <c r="F1820" i="15" a="1"/>
  <c r="F1820" i="15" s="1"/>
  <c r="F1821" i="15" a="1"/>
  <c r="F1821" i="15"/>
  <c r="F1822" i="15" a="1"/>
  <c r="F1822" i="15" s="1"/>
  <c r="F1823" i="15" a="1"/>
  <c r="F1823" i="15" s="1"/>
  <c r="F1824" i="15" a="1"/>
  <c r="F1824" i="15" s="1"/>
  <c r="F1825" i="15" a="1"/>
  <c r="F1825" i="15"/>
  <c r="F1826" i="15" a="1"/>
  <c r="F1826" i="15"/>
  <c r="F1827" i="15" a="1"/>
  <c r="F1827" i="15" s="1"/>
  <c r="F1828" i="15" a="1"/>
  <c r="F1828" i="15" s="1"/>
  <c r="F1829" i="15" a="1"/>
  <c r="F1829" i="15"/>
  <c r="F1830" i="15" a="1"/>
  <c r="F1830" i="15" s="1"/>
  <c r="F1831" i="15" a="1"/>
  <c r="F1831" i="15" s="1"/>
  <c r="F1832" i="15" a="1"/>
  <c r="F1832" i="15"/>
  <c r="F1833" i="15" a="1"/>
  <c r="F1833" i="15" s="1"/>
  <c r="F1834" i="15" a="1"/>
  <c r="F1834" i="15"/>
  <c r="F1835" i="15" a="1"/>
  <c r="F1835" i="15"/>
  <c r="F1836" i="15" a="1"/>
  <c r="F1836" i="15" s="1"/>
  <c r="F1837" i="15" a="1"/>
  <c r="F1837" i="15" s="1"/>
  <c r="F1838" i="15" a="1"/>
  <c r="F1838" i="15" s="1"/>
  <c r="F1839" i="15" a="1"/>
  <c r="F1839" i="15" s="1"/>
  <c r="F1840" i="15" a="1"/>
  <c r="F1840" i="15" s="1"/>
  <c r="F1841" i="15" a="1"/>
  <c r="F1841" i="15" s="1"/>
  <c r="F1842" i="15" a="1"/>
  <c r="F1842" i="15"/>
  <c r="F1843" i="15" a="1"/>
  <c r="F1843" i="15"/>
  <c r="F1844" i="15" a="1"/>
  <c r="F1844" i="15" s="1"/>
  <c r="F1845" i="15" a="1"/>
  <c r="F1845" i="15" s="1"/>
  <c r="F1846" i="15" a="1"/>
  <c r="F1846" i="15"/>
  <c r="F1847" i="15" a="1"/>
  <c r="F1847" i="15" s="1"/>
  <c r="F1848" i="15" a="1"/>
  <c r="F1848" i="15"/>
  <c r="F1849" i="15" a="1"/>
  <c r="F1849" i="15"/>
  <c r="F1850" i="15" a="1"/>
  <c r="F1850" i="15" s="1"/>
  <c r="F1851" i="15" a="1"/>
  <c r="F1851" i="15" s="1"/>
  <c r="F1852" i="15" a="1"/>
  <c r="F1852" i="15" s="1"/>
  <c r="F1853" i="15" a="1"/>
  <c r="F1853" i="15" s="1"/>
  <c r="F1854" i="15" a="1"/>
  <c r="F1854" i="15" s="1"/>
  <c r="F1855" i="15" a="1"/>
  <c r="F1855" i="15"/>
  <c r="F1856" i="15" a="1"/>
  <c r="F1856" i="15"/>
  <c r="F1857" i="15" a="1"/>
  <c r="F1857" i="15" s="1"/>
  <c r="F1858" i="15" a="1"/>
  <c r="F1858" i="15" s="1"/>
  <c r="F1859" i="15" a="1"/>
  <c r="F1859" i="15"/>
  <c r="F1860" i="15" a="1"/>
  <c r="F1860" i="15" s="1"/>
  <c r="F1861" i="15" a="1"/>
  <c r="F1861" i="15"/>
  <c r="F1862" i="15" a="1"/>
  <c r="F1862" i="15" s="1"/>
  <c r="F1863" i="15" a="1"/>
  <c r="F1863" i="15"/>
  <c r="F1864" i="15" a="1"/>
  <c r="F1864" i="15" s="1"/>
  <c r="F1865" i="15" a="1"/>
  <c r="F1865" i="15"/>
  <c r="F1866" i="15" a="1"/>
  <c r="F1866" i="15"/>
  <c r="F1867" i="15" a="1"/>
  <c r="F1867" i="15" s="1"/>
  <c r="F1868" i="15" a="1"/>
  <c r="F1868" i="15" s="1"/>
  <c r="F1869" i="15" a="1"/>
  <c r="F1869" i="15"/>
  <c r="F1870" i="15" a="1"/>
  <c r="F1870" i="15"/>
  <c r="F1871" i="15" a="1"/>
  <c r="F1871" i="15" s="1"/>
  <c r="F1872" i="15" a="1"/>
  <c r="F1872" i="15" s="1"/>
  <c r="F1873" i="15" a="1"/>
  <c r="F1873" i="15" s="1"/>
  <c r="F1874" i="15" a="1"/>
  <c r="F1874" i="15" s="1"/>
  <c r="F1875" i="15" a="1"/>
  <c r="F1875" i="15"/>
  <c r="F1876" i="15" a="1"/>
  <c r="F1876" i="15" s="1"/>
  <c r="F1877" i="15" a="1"/>
  <c r="F1877" i="15" s="1"/>
  <c r="F1878" i="15" a="1"/>
  <c r="F1878" i="15"/>
  <c r="F1879" i="15" a="1"/>
  <c r="F1879" i="15"/>
  <c r="F1880" i="15" a="1"/>
  <c r="F1880" i="15" s="1"/>
  <c r="F1881" i="15" a="1"/>
  <c r="F1881" i="15"/>
  <c r="F1882" i="15" a="1"/>
  <c r="F1882" i="15" s="1"/>
  <c r="F1883" i="15" a="1"/>
  <c r="F1883" i="15"/>
  <c r="F1884" i="15" a="1"/>
  <c r="F1884" i="15" s="1"/>
  <c r="F1885" i="15" a="1"/>
  <c r="F1885" i="15"/>
  <c r="F1886" i="15" a="1"/>
  <c r="F1886" i="15" s="1"/>
  <c r="F1887" i="15" a="1"/>
  <c r="F1887" i="15" s="1"/>
  <c r="F1888" i="15" a="1"/>
  <c r="F1888" i="15"/>
  <c r="F1889" i="15" a="1"/>
  <c r="F1889" i="15"/>
  <c r="F1890" i="15" a="1"/>
  <c r="F1890" i="15"/>
  <c r="F1891" i="15" a="1"/>
  <c r="F1891" i="15" s="1"/>
  <c r="F1892" i="15" a="1"/>
  <c r="F1892" i="15" s="1"/>
  <c r="F1893" i="15" a="1"/>
  <c r="F1893" i="15" s="1"/>
  <c r="F1894" i="15" a="1"/>
  <c r="F1894" i="15" s="1"/>
  <c r="F1895" i="15" a="1"/>
  <c r="F1895" i="15" s="1"/>
  <c r="F1896" i="15" a="1"/>
  <c r="F1896" i="15"/>
  <c r="F1897" i="15" a="1"/>
  <c r="F1897" i="15"/>
  <c r="F1898" i="15" a="1"/>
  <c r="F1898" i="15" s="1"/>
  <c r="F1899" i="15" a="1"/>
  <c r="F1899" i="15"/>
  <c r="F1900" i="15" a="1"/>
  <c r="F1900" i="15" s="1"/>
  <c r="F1901" i="15" a="1"/>
  <c r="F1901" i="15"/>
  <c r="F1902" i="15" a="1"/>
  <c r="F1902" i="15"/>
  <c r="F1903" i="15" a="1"/>
  <c r="F1903" i="15"/>
  <c r="F1904" i="15" a="1"/>
  <c r="F1904" i="15" s="1"/>
  <c r="F1905" i="15" a="1"/>
  <c r="F1905" i="15" s="1"/>
  <c r="F1906" i="15" a="1"/>
  <c r="F1906" i="15"/>
  <c r="F1907" i="15" a="1"/>
  <c r="F1907" i="15"/>
  <c r="F1908" i="15" a="1"/>
  <c r="F1908" i="15" s="1"/>
  <c r="F1909" i="15" a="1"/>
  <c r="F1909" i="15"/>
  <c r="F1910" i="15" a="1"/>
  <c r="F1910" i="15" s="1"/>
  <c r="F1911" i="15" a="1"/>
  <c r="F1911" i="15"/>
  <c r="F1912" i="15" a="1"/>
  <c r="F1912" i="15"/>
  <c r="F1913" i="15" a="1"/>
  <c r="F1913" i="15" s="1"/>
  <c r="F1914" i="15" a="1"/>
  <c r="F1914" i="15" s="1"/>
  <c r="F1915" i="15" a="1"/>
  <c r="F1915" i="15"/>
  <c r="F1916" i="15" a="1"/>
  <c r="F1916" i="15" s="1"/>
  <c r="F1917" i="15" a="1"/>
  <c r="F1917" i="15" s="1"/>
  <c r="F1918" i="15" a="1"/>
  <c r="F1918" i="15" s="1"/>
  <c r="F1919" i="15" a="1"/>
  <c r="F1919" i="15"/>
  <c r="F1920" i="15" a="1"/>
  <c r="F1920" i="15" s="1"/>
  <c r="F1921" i="15" a="1"/>
  <c r="F1921" i="15"/>
  <c r="F1922" i="15" a="1"/>
  <c r="F1922" i="15" s="1"/>
  <c r="F1923" i="15" a="1"/>
  <c r="F1923" i="15" s="1"/>
  <c r="F1924" i="15" a="1"/>
  <c r="F1924" i="15" s="1"/>
  <c r="F1925" i="15" a="1"/>
  <c r="F1925" i="15" s="1"/>
  <c r="F1926" i="15" a="1"/>
  <c r="F1926" i="15"/>
  <c r="F1927" i="15" a="1"/>
  <c r="F1927" i="15" s="1"/>
  <c r="F1928" i="15" a="1"/>
  <c r="F1928" i="15"/>
  <c r="F1929" i="15" a="1"/>
  <c r="F1929" i="15" s="1"/>
  <c r="F1930" i="15" a="1"/>
  <c r="F1930" i="15"/>
  <c r="F1931" i="15" a="1"/>
  <c r="F1931" i="15" s="1"/>
  <c r="F1932" i="15" a="1"/>
  <c r="F1932" i="15" s="1"/>
  <c r="F1933" i="15" a="1"/>
  <c r="F1933" i="15"/>
  <c r="F1934" i="15" a="1"/>
  <c r="F1934" i="15" s="1"/>
  <c r="F1935" i="15" a="1"/>
  <c r="F1935" i="15"/>
  <c r="F1936" i="15" a="1"/>
  <c r="F1936" i="15"/>
  <c r="F1937" i="15" a="1"/>
  <c r="F1937" i="15" s="1"/>
  <c r="F1938" i="15" a="1"/>
  <c r="F1938" i="15" s="1"/>
  <c r="F1939" i="15" a="1"/>
  <c r="F1939" i="15" s="1"/>
  <c r="F1940" i="15" a="1"/>
  <c r="F1940" i="15" s="1"/>
  <c r="F1941" i="15" a="1"/>
  <c r="F1941" i="15"/>
  <c r="F1942" i="15" a="1"/>
  <c r="F1942" i="15"/>
  <c r="F1943" i="15" a="1"/>
  <c r="F1943" i="15"/>
  <c r="F1944" i="15" a="1"/>
  <c r="F1944" i="15" s="1"/>
  <c r="F1945" i="15" a="1"/>
  <c r="F1945" i="15"/>
  <c r="F1946" i="15" a="1"/>
  <c r="F1946" i="15" s="1"/>
  <c r="F1947" i="15" a="1"/>
  <c r="F1947" i="15" s="1"/>
  <c r="F1948" i="15" a="1"/>
  <c r="F1948" i="15" s="1"/>
  <c r="F1949" i="15" a="1"/>
  <c r="F1949" i="15" s="1"/>
  <c r="F1950" i="15" a="1"/>
  <c r="F1950" i="15" s="1"/>
  <c r="F1951" i="15" a="1"/>
  <c r="F1951" i="15"/>
  <c r="F1952" i="15" a="1"/>
  <c r="F1952" i="15" s="1"/>
  <c r="F1953" i="15" a="1"/>
  <c r="F1953" i="15" s="1"/>
  <c r="F1954" i="15" a="1"/>
  <c r="F1954" i="15"/>
  <c r="F1955" i="15" a="1"/>
  <c r="F1955" i="15" s="1"/>
  <c r="F1956" i="15" a="1"/>
  <c r="F1956" i="15"/>
  <c r="F1957" i="15" a="1"/>
  <c r="F1957" i="15" s="1"/>
  <c r="F1958" i="15" a="1"/>
  <c r="F1958" i="15"/>
  <c r="F1959" i="15" a="1"/>
  <c r="F1959" i="15"/>
  <c r="F1960" i="15" a="1"/>
  <c r="F1960" i="15" s="1"/>
  <c r="F1961" i="15" a="1"/>
  <c r="F1961" i="15"/>
  <c r="F1962" i="15" a="1"/>
  <c r="F1962" i="15"/>
  <c r="F1963" i="15" a="1"/>
  <c r="F1963" i="15"/>
  <c r="F1964" i="15" a="1"/>
  <c r="F1964" i="15" s="1"/>
  <c r="F1965" i="15" a="1"/>
  <c r="F1965" i="15"/>
  <c r="F1966" i="15" a="1"/>
  <c r="F1966" i="15" s="1"/>
  <c r="F1967" i="15" a="1"/>
  <c r="F1967" i="15"/>
  <c r="F1968" i="15" a="1"/>
  <c r="F1968" i="15" s="1"/>
  <c r="F1969" i="15" a="1"/>
  <c r="F1969" i="15" s="1"/>
  <c r="F1970" i="15" a="1"/>
  <c r="F1970" i="15"/>
  <c r="F1971" i="15" a="1"/>
  <c r="F1971" i="15" s="1"/>
  <c r="F1972" i="15" a="1"/>
  <c r="F1972" i="15" s="1"/>
  <c r="F1973" i="15" a="1"/>
  <c r="F1973" i="15"/>
  <c r="F1974" i="15" a="1"/>
  <c r="F1974" i="15" s="1"/>
  <c r="F1975" i="15" a="1"/>
  <c r="F1975" i="15"/>
  <c r="F1976" i="15" a="1"/>
  <c r="F1976" i="15" s="1"/>
  <c r="F1977" i="15" a="1"/>
  <c r="F1977" i="15"/>
  <c r="F1978" i="15" a="1"/>
  <c r="F1978" i="15"/>
  <c r="F1979" i="15" a="1"/>
  <c r="F1979" i="15"/>
  <c r="F1980" i="15" a="1"/>
  <c r="F1980" i="15"/>
  <c r="F1981" i="15" a="1"/>
  <c r="F1981" i="15" s="1"/>
  <c r="F1982" i="15" a="1"/>
  <c r="F1982" i="15" s="1"/>
  <c r="F1983" i="15" a="1"/>
  <c r="F1983" i="15" s="1"/>
  <c r="F1984" i="15" a="1"/>
  <c r="F1984" i="15" s="1"/>
  <c r="F1985" i="15" a="1"/>
  <c r="F1985" i="15"/>
  <c r="F1986" i="15" a="1"/>
  <c r="F1986" i="15" s="1"/>
  <c r="F1987" i="15" a="1"/>
  <c r="F1987" i="15" s="1"/>
  <c r="F1988" i="15" a="1"/>
  <c r="F1988" i="15" s="1"/>
  <c r="F1989" i="15" a="1"/>
  <c r="F1989" i="15"/>
  <c r="F1990" i="15" a="1"/>
  <c r="F1990" i="15"/>
  <c r="F1991" i="15" a="1"/>
  <c r="F1991" i="15" s="1"/>
  <c r="F1992" i="15" a="1"/>
  <c r="F1992" i="15" s="1"/>
  <c r="F1993" i="15" a="1"/>
  <c r="F1993" i="15" s="1"/>
  <c r="F1994" i="15" a="1"/>
  <c r="F1994" i="15"/>
  <c r="F1995" i="15" a="1"/>
  <c r="F1995" i="15"/>
  <c r="F1996" i="15" a="1"/>
  <c r="F1996" i="15" s="1"/>
  <c r="F1997" i="15" a="1"/>
  <c r="F1997" i="15" s="1"/>
  <c r="F1998" i="15" a="1"/>
  <c r="F1998" i="15"/>
  <c r="F1999" i="15" a="1"/>
  <c r="F1999" i="15"/>
  <c r="F2000" i="15" a="1"/>
  <c r="F2000" i="15" s="1"/>
  <c r="F2001" i="15" a="1"/>
  <c r="F2001" i="15"/>
  <c r="F2002" i="15" a="1"/>
  <c r="F2002" i="15"/>
  <c r="F2003" i="15" a="1"/>
  <c r="F2003" i="15" s="1"/>
  <c r="F2004" i="15" a="1"/>
  <c r="F2004" i="15" s="1"/>
  <c r="F2005" i="15" a="1"/>
  <c r="F2005" i="15" s="1"/>
  <c r="F2006" i="15" a="1"/>
  <c r="F2006" i="15" s="1"/>
  <c r="F2007" i="15" a="1"/>
  <c r="F2007" i="15"/>
  <c r="F2008" i="15" a="1"/>
  <c r="F2008" i="15" s="1"/>
  <c r="F2009" i="15" a="1"/>
  <c r="F2009" i="15" s="1"/>
  <c r="F2010" i="15" a="1"/>
  <c r="F2010" i="15" s="1"/>
  <c r="F2011" i="15" a="1"/>
  <c r="F2011" i="15"/>
  <c r="F2012" i="15" a="1"/>
  <c r="F2012" i="15"/>
  <c r="F2013" i="15" a="1"/>
  <c r="F2013" i="15" s="1"/>
  <c r="F2014" i="15" a="1"/>
  <c r="F2014" i="15"/>
  <c r="F2015" i="15" a="1"/>
  <c r="F2015" i="15"/>
  <c r="F2016" i="15" a="1"/>
  <c r="F2016" i="15" s="1"/>
  <c r="F2017" i="15" a="1"/>
  <c r="F2017" i="15" s="1"/>
  <c r="F2018" i="15" a="1"/>
  <c r="F2018" i="15"/>
  <c r="F2019" i="15" a="1"/>
  <c r="F2019" i="15"/>
  <c r="F2020" i="15" a="1"/>
  <c r="F2020" i="15" s="1"/>
  <c r="F2021" i="15" a="1"/>
  <c r="F2021" i="15"/>
  <c r="F2022" i="15" a="1"/>
  <c r="F2022" i="15"/>
  <c r="F2023" i="15" a="1"/>
  <c r="F2023" i="15" s="1"/>
  <c r="F2024" i="15" a="1"/>
  <c r="F2024" i="15" s="1"/>
  <c r="F2025" i="15" a="1"/>
  <c r="F2025" i="15" s="1"/>
  <c r="F2026" i="15" a="1"/>
  <c r="F2026" i="15" s="1"/>
  <c r="F2027" i="15" a="1"/>
  <c r="F2027" i="15" s="1"/>
  <c r="F2028" i="15" a="1"/>
  <c r="F2028" i="15"/>
  <c r="F2029" i="15" a="1"/>
  <c r="F2029" i="15"/>
  <c r="F2030" i="15" a="1"/>
  <c r="F2030" i="15"/>
  <c r="F2031" i="15" a="1"/>
  <c r="F2031" i="15"/>
  <c r="F2032" i="15" a="1"/>
  <c r="F2032" i="15" s="1"/>
  <c r="F2033" i="15" a="1"/>
  <c r="F2033" i="15" s="1"/>
  <c r="F2034" i="15" a="1"/>
  <c r="F2034" i="15" s="1"/>
  <c r="F2035" i="15" a="1"/>
  <c r="F2035" i="15"/>
  <c r="F2036" i="15" a="1"/>
  <c r="F2036" i="15"/>
  <c r="F2037" i="15" a="1"/>
  <c r="F2037" i="15" s="1"/>
  <c r="F2038" i="15" a="1"/>
  <c r="F2038" i="15"/>
  <c r="F2039" i="15" a="1"/>
  <c r="F2039" i="15" s="1"/>
  <c r="F2040" i="15" a="1"/>
  <c r="F2040" i="15" s="1"/>
  <c r="F2041" i="15" a="1"/>
  <c r="F2041" i="15"/>
  <c r="F2042" i="15" a="1"/>
  <c r="F2042" i="15"/>
  <c r="F2043" i="15" a="1"/>
  <c r="F2043" i="15" s="1"/>
  <c r="F2044" i="15" a="1"/>
  <c r="F2044" i="15" s="1"/>
  <c r="F2045" i="15" a="1"/>
  <c r="F2045" i="15"/>
  <c r="F2046" i="15" a="1"/>
  <c r="F2046" i="15"/>
  <c r="F2047" i="15" a="1"/>
  <c r="F2047" i="15"/>
  <c r="F2048" i="15" a="1"/>
  <c r="F2048" i="15" s="1"/>
  <c r="F2049" i="15" a="1"/>
  <c r="F2049" i="15" s="1"/>
  <c r="F2050" i="15" a="1"/>
  <c r="F2050" i="15"/>
  <c r="F2051" i="15" a="1"/>
  <c r="F2051" i="15" s="1"/>
  <c r="F2052" i="15" a="1"/>
  <c r="F2052" i="15"/>
  <c r="F2053" i="15" a="1"/>
  <c r="F2053" i="15"/>
  <c r="F2054" i="15" a="1"/>
  <c r="F2054" i="15" s="1"/>
  <c r="F2055" i="15" a="1"/>
  <c r="F2055" i="15" s="1"/>
  <c r="F2056" i="15" a="1"/>
  <c r="F2056" i="15" s="1"/>
  <c r="F2057" i="15" a="1"/>
  <c r="F2057" i="15"/>
  <c r="F2058" i="15" a="1"/>
  <c r="F2058" i="15"/>
  <c r="F2059" i="15" a="1"/>
  <c r="F2059" i="15" s="1"/>
  <c r="F2060" i="15" a="1"/>
  <c r="F2060" i="15" s="1"/>
  <c r="F2061" i="15" a="1"/>
  <c r="F2061" i="15" s="1"/>
  <c r="F2062" i="15" a="1"/>
  <c r="F2062" i="15"/>
  <c r="F2063" i="15" a="1"/>
  <c r="F2063" i="15"/>
  <c r="F2064" i="15" a="1"/>
  <c r="F2064" i="15" s="1"/>
  <c r="F2065" i="15" a="1"/>
  <c r="F2065" i="15" s="1"/>
  <c r="F2066" i="15" a="1"/>
  <c r="F2066" i="15"/>
  <c r="F2067" i="15" a="1"/>
  <c r="F2067" i="15" s="1"/>
  <c r="F2068" i="15" a="1"/>
  <c r="F2068" i="15" s="1"/>
  <c r="F2069" i="15" a="1"/>
  <c r="F2069" i="15"/>
  <c r="F2070" i="15" a="1"/>
  <c r="F2070" i="15"/>
  <c r="F2071" i="15" a="1"/>
  <c r="F2071" i="15" s="1"/>
  <c r="F2072" i="15" a="1"/>
  <c r="F2072" i="15" s="1"/>
  <c r="F2073" i="15" a="1"/>
  <c r="F2073" i="15"/>
  <c r="F2074" i="15" a="1"/>
  <c r="F2074" i="15" s="1"/>
  <c r="F2075" i="15" a="1"/>
  <c r="F2075" i="15"/>
  <c r="F2076" i="15" a="1"/>
  <c r="F2076" i="15"/>
  <c r="F2077" i="15" a="1"/>
  <c r="F2077" i="15" s="1"/>
  <c r="F2078" i="15" a="1"/>
  <c r="F2078" i="15" s="1"/>
  <c r="F2079" i="15" a="1"/>
  <c r="F2079" i="15"/>
  <c r="F2080" i="15" a="1"/>
  <c r="F2080" i="15" s="1"/>
  <c r="F2081" i="15" a="1"/>
  <c r="F2081" i="15"/>
  <c r="F2082" i="15" a="1"/>
  <c r="F2082" i="15"/>
  <c r="F2083" i="15" a="1"/>
  <c r="F2083" i="15" s="1"/>
  <c r="F2084" i="15" a="1"/>
  <c r="F2084" i="15" s="1"/>
  <c r="F2085" i="15" a="1"/>
  <c r="F2085" i="15" s="1"/>
  <c r="F2086" i="15" a="1"/>
  <c r="F2086" i="15"/>
  <c r="F2087" i="15" a="1"/>
  <c r="F2087" i="15"/>
  <c r="F2088" i="15" a="1"/>
  <c r="F2088" i="15" s="1"/>
  <c r="F2089" i="15" a="1"/>
  <c r="F2089" i="15"/>
  <c r="F2090" i="15" a="1"/>
  <c r="F2090" i="15"/>
  <c r="F2091" i="15" a="1"/>
  <c r="F2091" i="15"/>
  <c r="F2092" i="15" a="1"/>
  <c r="F2092" i="15" s="1"/>
  <c r="F2093" i="15" a="1"/>
  <c r="F2093" i="15" s="1"/>
  <c r="F2094" i="15" a="1"/>
  <c r="F2094" i="15" s="1"/>
  <c r="F2095" i="15" a="1"/>
  <c r="F2095" i="15" s="1"/>
  <c r="F2096" i="15" a="1"/>
  <c r="F2096" i="15" s="1"/>
  <c r="F2097" i="15" a="1"/>
  <c r="F2097" i="15" s="1"/>
  <c r="F2098" i="15" a="1"/>
  <c r="F2098" i="15"/>
  <c r="F2099" i="15" a="1"/>
  <c r="F2099" i="15"/>
  <c r="F2100" i="15" a="1"/>
  <c r="F2100" i="15" s="1"/>
  <c r="F2101" i="15" a="1"/>
  <c r="F2101" i="15"/>
  <c r="F2102" i="15" a="1"/>
  <c r="F2102" i="15" s="1"/>
  <c r="F2103" i="15" a="1"/>
  <c r="F2103" i="15"/>
  <c r="F2104" i="15" a="1"/>
  <c r="F2104" i="15" s="1"/>
  <c r="F2105" i="15" a="1"/>
  <c r="F2105" i="15"/>
  <c r="F2106" i="15" a="1"/>
  <c r="F2106" i="15"/>
  <c r="F2107" i="15" a="1"/>
  <c r="F2107" i="15"/>
  <c r="F2108" i="15" a="1"/>
  <c r="F2108" i="15"/>
  <c r="F2109" i="15" a="1"/>
  <c r="F2109" i="15" s="1"/>
  <c r="F2110" i="15" a="1"/>
  <c r="F2110" i="15"/>
  <c r="F2111" i="15" a="1"/>
  <c r="F2111" i="15" s="1"/>
  <c r="F2112" i="15" a="1"/>
  <c r="F2112" i="15" s="1"/>
  <c r="F2113" i="15" a="1"/>
  <c r="F2113" i="15"/>
  <c r="F2114" i="15" a="1"/>
  <c r="F2114" i="15" s="1"/>
  <c r="F2115" i="15" a="1"/>
  <c r="F2115" i="15"/>
  <c r="F2116" i="15" a="1"/>
  <c r="F2116" i="15"/>
  <c r="F2117" i="15" a="1"/>
  <c r="F2117" i="15" s="1"/>
  <c r="F2118" i="15" a="1"/>
  <c r="F2118" i="15" s="1"/>
  <c r="F2119" i="15" a="1"/>
  <c r="F2119" i="15" s="1"/>
  <c r="F2120" i="15" a="1"/>
  <c r="F2120" i="15" s="1"/>
  <c r="F2121" i="15" a="1"/>
  <c r="F2121" i="15" s="1"/>
  <c r="F2122" i="15" a="1"/>
  <c r="F2122" i="15"/>
  <c r="F2123" i="15" a="1"/>
  <c r="F2123" i="15"/>
  <c r="F2124" i="15" a="1"/>
  <c r="F2124" i="15"/>
  <c r="F2125" i="15" a="1"/>
  <c r="F2125" i="15"/>
  <c r="F2126" i="15" a="1"/>
  <c r="F2126" i="15"/>
  <c r="F2127" i="15" a="1"/>
  <c r="F2127" i="15"/>
  <c r="F2128" i="15" a="1"/>
  <c r="F2128" i="15" s="1"/>
  <c r="F2129" i="15" a="1"/>
  <c r="F2129" i="15"/>
  <c r="F2130" i="15" a="1"/>
  <c r="F2130" i="15"/>
  <c r="F2131" i="15" a="1"/>
  <c r="F2131" i="15" s="1"/>
  <c r="F2132" i="15" a="1"/>
  <c r="F2132" i="15" s="1"/>
  <c r="F2133" i="15" a="1"/>
  <c r="F2133" i="15"/>
  <c r="F2134" i="15" a="1"/>
  <c r="F2134" i="15" s="1"/>
  <c r="F2135" i="15" a="1"/>
  <c r="F2135" i="15"/>
  <c r="F2136" i="15" a="1"/>
  <c r="F2136" i="15" s="1"/>
  <c r="F2137" i="15" a="1"/>
  <c r="F2137" i="15" s="1"/>
  <c r="F2138" i="15" a="1"/>
  <c r="F2138" i="15" s="1"/>
  <c r="F2139" i="15" a="1"/>
  <c r="F2139" i="15"/>
  <c r="F2140" i="15" a="1"/>
  <c r="F2140" i="15"/>
  <c r="F2141" i="15" a="1"/>
  <c r="F2141" i="15"/>
  <c r="F2142" i="15" a="1"/>
  <c r="F2142" i="15"/>
  <c r="F2143" i="15" a="1"/>
  <c r="F2143" i="15"/>
  <c r="F2144" i="15" a="1"/>
  <c r="F2144" i="15" s="1"/>
  <c r="F2145" i="15" a="1"/>
  <c r="F2145" i="15" s="1"/>
  <c r="F2146" i="15" a="1"/>
  <c r="F2146" i="15"/>
  <c r="F2147" i="15" a="1"/>
  <c r="F2147" i="15"/>
  <c r="F2148" i="15" a="1"/>
  <c r="F2148" i="15" s="1"/>
  <c r="F2149" i="15" a="1"/>
  <c r="F2149" i="15"/>
  <c r="F2150" i="15" a="1"/>
  <c r="F2150" i="15" s="1"/>
  <c r="F2151" i="15" a="1"/>
  <c r="F2151" i="15" s="1"/>
  <c r="F2152" i="15" a="1"/>
  <c r="F2152" i="15" s="1"/>
  <c r="F2153" i="15" a="1"/>
  <c r="F2153" i="15"/>
  <c r="F2154" i="15" a="1"/>
  <c r="F2154" i="15" s="1"/>
  <c r="F2155" i="15" a="1"/>
  <c r="F2155" i="15" s="1"/>
  <c r="F2156" i="15" a="1"/>
  <c r="F2156" i="15"/>
  <c r="F2157" i="15" a="1"/>
  <c r="F2157" i="15"/>
  <c r="F2158" i="15" a="1"/>
  <c r="F2158" i="15"/>
  <c r="F2159" i="15" a="1"/>
  <c r="F2159" i="15" s="1"/>
  <c r="F2160" i="15" a="1"/>
  <c r="F2160" i="15" s="1"/>
  <c r="F2161" i="15" a="1"/>
  <c r="F2161" i="15" s="1"/>
  <c r="F2162" i="15" a="1"/>
  <c r="F2162" i="15" s="1"/>
  <c r="F2163" i="15" a="1"/>
  <c r="F2163" i="15"/>
  <c r="F2164" i="15" a="1"/>
  <c r="F2164" i="15"/>
  <c r="F2165" i="15" a="1"/>
  <c r="F2165" i="15" s="1"/>
  <c r="F2166" i="15" a="1"/>
  <c r="F2166" i="15" s="1"/>
  <c r="F2167" i="15" a="1"/>
  <c r="F2167" i="15" s="1"/>
  <c r="F2168" i="15" a="1"/>
  <c r="F2168" i="15" s="1"/>
  <c r="F2169" i="15" a="1"/>
  <c r="F2169" i="15" s="1"/>
  <c r="F2170" i="15" a="1"/>
  <c r="F2170" i="15"/>
  <c r="F2171" i="15" a="1"/>
  <c r="F2171" i="15" s="1"/>
  <c r="F2172" i="15" a="1"/>
  <c r="F2172" i="15" s="1"/>
  <c r="F2173" i="15" a="1"/>
  <c r="F2173" i="15"/>
  <c r="F2174" i="15" a="1"/>
  <c r="F2174" i="15"/>
  <c r="F2175" i="15" a="1"/>
  <c r="F2175" i="15"/>
  <c r="F2176" i="15" a="1"/>
  <c r="F2176" i="15" s="1"/>
  <c r="F2177" i="15" a="1"/>
  <c r="F2177" i="15"/>
  <c r="F2178" i="15" a="1"/>
  <c r="F2178" i="15"/>
  <c r="F2179" i="15" a="1"/>
  <c r="F2179" i="15" s="1"/>
  <c r="F2180" i="15" a="1"/>
  <c r="F2180" i="15"/>
  <c r="F2181" i="15" a="1"/>
  <c r="F2181" i="15"/>
  <c r="F2182" i="15" a="1"/>
  <c r="F2182" i="15" s="1"/>
  <c r="F2183" i="15" a="1"/>
  <c r="F2183" i="15" s="1"/>
  <c r="F2184" i="15" a="1"/>
  <c r="F2184" i="15" s="1"/>
  <c r="F2185" i="15" a="1"/>
  <c r="F2185" i="15"/>
  <c r="F2186" i="15" a="1"/>
  <c r="F2186" i="15" s="1"/>
  <c r="F2187" i="15" a="1"/>
  <c r="F2187" i="15" s="1"/>
  <c r="F2188" i="15" a="1"/>
  <c r="F2188" i="15" s="1"/>
  <c r="F2189" i="15" a="1"/>
  <c r="F2189" i="15" s="1"/>
  <c r="F2190" i="15" a="1"/>
  <c r="F2190" i="15"/>
  <c r="F2191" i="15" a="1"/>
  <c r="F2191" i="15"/>
  <c r="F2192" i="15" a="1"/>
  <c r="F2192" i="15" s="1"/>
  <c r="F2193" i="15" a="1"/>
  <c r="F2193" i="15" s="1"/>
  <c r="F2194" i="15" a="1"/>
  <c r="F2194" i="15"/>
  <c r="F2195" i="15" a="1"/>
  <c r="F2195" i="15"/>
  <c r="F2196" i="15" a="1"/>
  <c r="F2196" i="15" s="1"/>
  <c r="F2197" i="15" a="1"/>
  <c r="F2197" i="15"/>
  <c r="F2198" i="15" a="1"/>
  <c r="F2198" i="15"/>
  <c r="F2199" i="15" a="1"/>
  <c r="F2199" i="15" s="1"/>
  <c r="F2200" i="15" a="1"/>
  <c r="F2200" i="15" s="1"/>
  <c r="F2201" i="15" a="1"/>
  <c r="F2201" i="15"/>
  <c r="F2202" i="15" a="1"/>
  <c r="F2202" i="15"/>
  <c r="F2203" i="15" a="1"/>
  <c r="F2203" i="15" s="1"/>
  <c r="F2204" i="15" a="1"/>
  <c r="F2204" i="15" s="1"/>
  <c r="F2205" i="15" a="1"/>
  <c r="F2205" i="15" s="1"/>
  <c r="F2206" i="15" a="1"/>
  <c r="F2206" i="15" s="1"/>
  <c r="F2207" i="15" a="1"/>
  <c r="F2207" i="15"/>
  <c r="F2208" i="15" a="1"/>
  <c r="F2208" i="15" s="1"/>
  <c r="F2209" i="15" a="1"/>
  <c r="F2209" i="15" s="1"/>
  <c r="F2210" i="15" a="1"/>
  <c r="F2210" i="15" s="1"/>
  <c r="F2211" i="15" a="1"/>
  <c r="F2211" i="15"/>
  <c r="F2212" i="15" a="1"/>
  <c r="F2212" i="15"/>
  <c r="F2213" i="15" a="1"/>
  <c r="F2213" i="15" s="1"/>
  <c r="F2214" i="15" a="1"/>
  <c r="F2214" i="15"/>
  <c r="F2215" i="15" a="1"/>
  <c r="F2215" i="15"/>
  <c r="F2216" i="15" a="1"/>
  <c r="F2216" i="15" s="1"/>
  <c r="F2217" i="15" a="1"/>
  <c r="F2217" i="15"/>
  <c r="F2218" i="15" a="1"/>
  <c r="F2218" i="15" s="1"/>
  <c r="F2219" i="15" a="1"/>
  <c r="F2219" i="15" s="1"/>
  <c r="F2220" i="15" a="1"/>
  <c r="F2220" i="15"/>
  <c r="F2221" i="15" a="1"/>
  <c r="F2221" i="15"/>
  <c r="F2222" i="15" a="1"/>
  <c r="F2222" i="15" s="1"/>
  <c r="F2223" i="15" a="1"/>
  <c r="F2223" i="15" s="1"/>
  <c r="F2224" i="15" a="1"/>
  <c r="F2224" i="15" s="1"/>
  <c r="F2225" i="15" a="1"/>
  <c r="F2225" i="15" s="1"/>
  <c r="F2226" i="15" a="1"/>
  <c r="F2226" i="15"/>
  <c r="F2227" i="15" a="1"/>
  <c r="F2227" i="15"/>
  <c r="F2228" i="15" a="1"/>
  <c r="F2228" i="15" s="1"/>
  <c r="F2229" i="15" a="1"/>
  <c r="F2229" i="15" s="1"/>
  <c r="F2230" i="15" a="1"/>
  <c r="F2230" i="15" s="1"/>
  <c r="F2231" i="15" a="1"/>
  <c r="F2231" i="15"/>
  <c r="F2232" i="15" a="1"/>
  <c r="F2232" i="15" s="1"/>
  <c r="F2233" i="15" a="1"/>
  <c r="F2233" i="15"/>
  <c r="F2234" i="15" a="1"/>
  <c r="F2234" i="15"/>
  <c r="F2235" i="15" a="1"/>
  <c r="F2235" i="15" s="1"/>
  <c r="F2236" i="15" a="1"/>
  <c r="F2236" i="15"/>
  <c r="F2237" i="15" a="1"/>
  <c r="F2237" i="15" s="1"/>
  <c r="F2238" i="15" a="1"/>
  <c r="F2238" i="15" s="1"/>
  <c r="F2239" i="15" a="1"/>
  <c r="F2239" i="15" s="1"/>
  <c r="F2240" i="15" a="1"/>
  <c r="F2240" i="15" s="1"/>
  <c r="F2241" i="15" a="1"/>
  <c r="F2241" i="15"/>
  <c r="F2242" i="15" a="1"/>
  <c r="F2242" i="15" s="1"/>
  <c r="F2243" i="15" a="1"/>
  <c r="F2243" i="15"/>
  <c r="F2244" i="15" a="1"/>
  <c r="F2244" i="15" s="1"/>
  <c r="F2245" i="15" a="1"/>
  <c r="F2245" i="15" s="1"/>
  <c r="F2246" i="15" a="1"/>
  <c r="F2246" i="15" s="1"/>
  <c r="F2247" i="15" a="1"/>
  <c r="F2247" i="15" s="1"/>
  <c r="F2248" i="15" a="1"/>
  <c r="F2248" i="15" s="1"/>
  <c r="F2249" i="15" a="1"/>
  <c r="F2249" i="15" s="1"/>
  <c r="F2250" i="15" a="1"/>
  <c r="F2250" i="15"/>
  <c r="F2251" i="15" a="1"/>
  <c r="F2251" i="15"/>
  <c r="F2252" i="15" a="1"/>
  <c r="F2252" i="15" s="1"/>
  <c r="F2253" i="15" a="1"/>
  <c r="F2253" i="15"/>
  <c r="F2254" i="15" a="1"/>
  <c r="F2254" i="15"/>
  <c r="F2255" i="15" a="1"/>
  <c r="F2255" i="15"/>
  <c r="F2256" i="15" a="1"/>
  <c r="F2256" i="15" s="1"/>
  <c r="F2257" i="15" a="1"/>
  <c r="F2257" i="15"/>
  <c r="F2258" i="15" a="1"/>
  <c r="F2258" i="15"/>
  <c r="F2259" i="15" a="1"/>
  <c r="F2259" i="15" s="1"/>
  <c r="F2260" i="15" a="1"/>
  <c r="F2260" i="15" s="1"/>
  <c r="F2261" i="15" a="1"/>
  <c r="F2261" i="15" s="1"/>
  <c r="F2262" i="15" a="1"/>
  <c r="F2262" i="15"/>
  <c r="F2263" i="15" a="1"/>
  <c r="F2263" i="15"/>
  <c r="F2264" i="15" a="1"/>
  <c r="F2264" i="15" s="1"/>
  <c r="F2265" i="15" a="1"/>
  <c r="F2265" i="15" s="1"/>
  <c r="F2266" i="15" a="1"/>
  <c r="F2266" i="15" s="1"/>
  <c r="F2267" i="15" a="1"/>
  <c r="F2267" i="15"/>
  <c r="F2268" i="15" a="1"/>
  <c r="F2268" i="15"/>
  <c r="F2269" i="15" a="1"/>
  <c r="F2269" i="15"/>
  <c r="F2270" i="15" a="1"/>
  <c r="F2270" i="15"/>
  <c r="F2271" i="15" a="1"/>
  <c r="F2271" i="15"/>
  <c r="F2272" i="15" a="1"/>
  <c r="F2272" i="15" s="1"/>
  <c r="F2273" i="15" a="1"/>
  <c r="F2273" i="15" s="1"/>
  <c r="F2274" i="15" a="1"/>
  <c r="F2274" i="15"/>
  <c r="F2275" i="15" a="1"/>
  <c r="F2275" i="15"/>
  <c r="F2276" i="15" a="1"/>
  <c r="F2276" i="15" s="1"/>
  <c r="F2277" i="15" a="1"/>
  <c r="F2277" i="15" s="1"/>
  <c r="F2278" i="15" a="1"/>
  <c r="F2278" i="15"/>
  <c r="F2279" i="15" a="1"/>
  <c r="F2279" i="15" s="1"/>
  <c r="F2280" i="15" a="1"/>
  <c r="F2280" i="15" s="1"/>
  <c r="F2281" i="15" a="1"/>
  <c r="F2281" i="15" s="1"/>
  <c r="F2282" i="15" a="1"/>
  <c r="F2282" i="15" s="1"/>
  <c r="F2283" i="15" a="1"/>
  <c r="F2283" i="15" s="1"/>
  <c r="F2284" i="15" a="1"/>
  <c r="F2284" i="15"/>
  <c r="F2285" i="15" a="1"/>
  <c r="F2285" i="15"/>
  <c r="F2286" i="15" a="1"/>
  <c r="F2286" i="15"/>
  <c r="F2287" i="15" a="1"/>
  <c r="F2287" i="15"/>
  <c r="F2288" i="15" a="1"/>
  <c r="F2288" i="15" s="1"/>
  <c r="F2289" i="15" a="1"/>
  <c r="F2289" i="15" s="1"/>
  <c r="F2290" i="15" a="1"/>
  <c r="F2290" i="15" s="1"/>
  <c r="F2291" i="15" a="1"/>
  <c r="F2291" i="15"/>
  <c r="F2292" i="15" a="1"/>
  <c r="F2292" i="15"/>
  <c r="F2293" i="15" a="1"/>
  <c r="F2293" i="15" s="1"/>
  <c r="F2294" i="15" a="1"/>
  <c r="F2294" i="15"/>
  <c r="F2295" i="15" a="1"/>
  <c r="F2295" i="15" s="1"/>
  <c r="F2296" i="15" a="1"/>
  <c r="F2296" i="15" s="1"/>
  <c r="F2297" i="15" a="1"/>
  <c r="F2297" i="15"/>
  <c r="F2298" i="15" a="1"/>
  <c r="F2298" i="15"/>
  <c r="F2299" i="15" a="1"/>
  <c r="F2299" i="15" s="1"/>
  <c r="F2300" i="15" a="1"/>
  <c r="F2300" i="15" s="1"/>
  <c r="F2301" i="15" a="1"/>
  <c r="F2301" i="15"/>
  <c r="F2302" i="15" a="1"/>
  <c r="F2302" i="15"/>
  <c r="F2303" i="15" a="1"/>
  <c r="F2303" i="15" s="1"/>
  <c r="F2304" i="15" a="1"/>
  <c r="F2304" i="15" s="1"/>
  <c r="F2305" i="15" a="1"/>
  <c r="F2305" i="15" s="1"/>
  <c r="F2306" i="15" a="1"/>
  <c r="F2306" i="15" s="1"/>
  <c r="F2307" i="15" a="1"/>
  <c r="F2307" i="15" s="1"/>
  <c r="F2308" i="15" a="1"/>
  <c r="F2308" i="15"/>
  <c r="F2309" i="15" a="1"/>
  <c r="F2309" i="15"/>
  <c r="F2310" i="15" a="1"/>
  <c r="F2310" i="15" s="1"/>
  <c r="F2311" i="15" a="1"/>
  <c r="F2311" i="15"/>
  <c r="F2312" i="15" a="1"/>
  <c r="F2312" i="15" s="1"/>
  <c r="F2313" i="15" a="1"/>
  <c r="F2313" i="15"/>
  <c r="F2314" i="15" a="1"/>
  <c r="F2314" i="15" s="1"/>
  <c r="F2315" i="15" a="1"/>
  <c r="F2315" i="15"/>
  <c r="F2316" i="15" a="1"/>
  <c r="F2316" i="15" s="1"/>
  <c r="F2317" i="15" a="1"/>
  <c r="F2317" i="15" s="1"/>
  <c r="F2318" i="15" a="1"/>
  <c r="F2318" i="15"/>
  <c r="F2319" i="15" a="1"/>
  <c r="F2319" i="15"/>
  <c r="F2320" i="15" a="1"/>
  <c r="F2320" i="15" s="1"/>
  <c r="F2321" i="15" a="1"/>
  <c r="F2321" i="15" s="1"/>
  <c r="F2322" i="15" a="1"/>
  <c r="F2322" i="15" s="1"/>
  <c r="F2323" i="15" a="1"/>
  <c r="F2323" i="15"/>
  <c r="F2324" i="15" a="1"/>
  <c r="F2324" i="15" s="1"/>
  <c r="F2325" i="15" a="1"/>
  <c r="F2325" i="15"/>
  <c r="F2326" i="15" a="1"/>
  <c r="F2326" i="15"/>
  <c r="F2327" i="15" a="1"/>
  <c r="F2327" i="15" s="1"/>
  <c r="F2328" i="15" a="1"/>
  <c r="F2328" i="15" s="1"/>
  <c r="F2329" i="15" a="1"/>
  <c r="F2329" i="15"/>
  <c r="F2330" i="15" a="1"/>
  <c r="F2330" i="15" s="1"/>
  <c r="F2331" i="15" a="1"/>
  <c r="F2331" i="15"/>
  <c r="F2332" i="15" a="1"/>
  <c r="F2332" i="15"/>
  <c r="F2333" i="15" a="1"/>
  <c r="F2333" i="15" s="1"/>
  <c r="F2334" i="15" a="1"/>
  <c r="F2334" i="15" s="1"/>
  <c r="F2335" i="15" a="1"/>
  <c r="F2335" i="15"/>
  <c r="F2336" i="15" a="1"/>
  <c r="F2336" i="15" s="1"/>
  <c r="F2337" i="15" a="1"/>
  <c r="F2337" i="15"/>
  <c r="F2338" i="15" a="1"/>
  <c r="F2338" i="15"/>
  <c r="F2339" i="15" a="1"/>
  <c r="F2339" i="15"/>
  <c r="F2340" i="15" a="1"/>
  <c r="F2340" i="15" s="1"/>
  <c r="F2341" i="15" a="1"/>
  <c r="F2341" i="15" s="1"/>
  <c r="F2342" i="15" a="1"/>
  <c r="F2342" i="15"/>
  <c r="F2343" i="15" a="1"/>
  <c r="F2343" i="15"/>
  <c r="F2344" i="15" a="1"/>
  <c r="F2344" i="15" s="1"/>
  <c r="F2345" i="15" a="1"/>
  <c r="F2345" i="15"/>
  <c r="F2346" i="15" a="1"/>
  <c r="F2346" i="15" s="1"/>
  <c r="F2347" i="15" a="1"/>
  <c r="F2347" i="15" s="1"/>
  <c r="F2348" i="15" a="1"/>
  <c r="F2348" i="15"/>
  <c r="F2349" i="15" a="1"/>
  <c r="F2349" i="15" s="1"/>
  <c r="F2350" i="15" a="1"/>
  <c r="F2350" i="15" s="1"/>
  <c r="F2351" i="15" a="1"/>
  <c r="F2351" i="15" s="1"/>
  <c r="F2352" i="15" a="1"/>
  <c r="F2352" i="15" s="1"/>
  <c r="F2353" i="15" a="1"/>
  <c r="F2353" i="15" s="1"/>
  <c r="F2354" i="15" a="1"/>
  <c r="F2354" i="15" s="1"/>
  <c r="F2355" i="15" a="1"/>
  <c r="F2355" i="15" s="1"/>
  <c r="F2356" i="15" a="1"/>
  <c r="F2356" i="15" s="1"/>
  <c r="F2357" i="15" a="1"/>
  <c r="F2357" i="15"/>
  <c r="F2358" i="15" a="1"/>
  <c r="F2358" i="15" s="1"/>
  <c r="F2359" i="15" a="1"/>
  <c r="F2359" i="15"/>
  <c r="F2360" i="15" a="1"/>
  <c r="F2360" i="15" s="1"/>
  <c r="F2361" i="15" a="1"/>
  <c r="F2361" i="15"/>
  <c r="F2362" i="15" a="1"/>
  <c r="F2362" i="15"/>
  <c r="F2363" i="15" a="1"/>
  <c r="F2363" i="15" s="1"/>
  <c r="F2364" i="15" a="1"/>
  <c r="F2364" i="15" s="1"/>
  <c r="F2365" i="15" a="1"/>
  <c r="F2365" i="15" s="1"/>
  <c r="F2366" i="15" a="1"/>
  <c r="F2366" i="15" s="1"/>
  <c r="F2367" i="15" a="1"/>
  <c r="F2367" i="15" s="1"/>
  <c r="F2368" i="15" a="1"/>
  <c r="F2368" i="15" s="1"/>
  <c r="F2369" i="15" a="1"/>
  <c r="F2369" i="15"/>
  <c r="F2370" i="15" a="1"/>
  <c r="F2370" i="15" s="1"/>
  <c r="F2371" i="15" a="1"/>
  <c r="F2371" i="15"/>
  <c r="F2372" i="15" a="1"/>
  <c r="F2372" i="15"/>
  <c r="F2373" i="15" a="1"/>
  <c r="F2373" i="15"/>
  <c r="F2374" i="15" a="1"/>
  <c r="F2374" i="15"/>
  <c r="F2375" i="15" a="1"/>
  <c r="F2375" i="15"/>
  <c r="F2376" i="15" a="1"/>
  <c r="F2376" i="15" s="1"/>
  <c r="F2377" i="15" a="1"/>
  <c r="F2377" i="15" s="1"/>
  <c r="F2378" i="15" a="1"/>
  <c r="F2378" i="15"/>
  <c r="F2379" i="15" a="1"/>
  <c r="F2379" i="15"/>
  <c r="F2380" i="15" a="1"/>
  <c r="F2380" i="15"/>
  <c r="F2381" i="15" a="1"/>
  <c r="F2381" i="15"/>
  <c r="F2382" i="15" a="1"/>
  <c r="F2382" i="15"/>
  <c r="F2383" i="15" a="1"/>
  <c r="F2383" i="15"/>
  <c r="F2384" i="15" a="1"/>
  <c r="F2384" i="15" s="1"/>
  <c r="F2385" i="15" a="1"/>
  <c r="F2385" i="15"/>
  <c r="F2386" i="15" a="1"/>
  <c r="F2386" i="15"/>
  <c r="F2387" i="15" a="1"/>
  <c r="F2387" i="15" s="1"/>
  <c r="F2388" i="15" a="1"/>
  <c r="F2388" i="15" s="1"/>
  <c r="F2389" i="15" a="1"/>
  <c r="F2389" i="15"/>
  <c r="F2390" i="15" a="1"/>
  <c r="F2390" i="15"/>
  <c r="F2391" i="15" a="1"/>
  <c r="F2391" i="15"/>
  <c r="F2392" i="15" a="1"/>
  <c r="F2392" i="15" s="1"/>
  <c r="F2393" i="15" a="1"/>
  <c r="F2393" i="15" s="1"/>
  <c r="F2394" i="15" a="1"/>
  <c r="F2394" i="15" s="1"/>
  <c r="F2395" i="15" a="1"/>
  <c r="F2395" i="15"/>
  <c r="F2396" i="15" a="1"/>
  <c r="F2396" i="15"/>
  <c r="F2397" i="15" a="1"/>
  <c r="F2397" i="15"/>
  <c r="F2398" i="15" a="1"/>
  <c r="F2398" i="15"/>
  <c r="F2399" i="15" a="1"/>
  <c r="F2399" i="15" s="1"/>
  <c r="F2400" i="15" a="1"/>
  <c r="F2400" i="15" s="1"/>
  <c r="F2401" i="15" a="1"/>
  <c r="F2401" i="15"/>
  <c r="F2402" i="15" a="1"/>
  <c r="F2402" i="15"/>
  <c r="F2403" i="15" a="1"/>
  <c r="F2403" i="15"/>
  <c r="F2404" i="15" a="1"/>
  <c r="F2404" i="15" s="1"/>
  <c r="F2405" i="15" a="1"/>
  <c r="F2405" i="15" s="1"/>
  <c r="F2406" i="15" a="1"/>
  <c r="F2406" i="15" s="1"/>
  <c r="F2407" i="15" a="1"/>
  <c r="F2407" i="15"/>
  <c r="F2408" i="15" a="1"/>
  <c r="F2408" i="15" s="1"/>
  <c r="F2409" i="15" a="1"/>
  <c r="F2409" i="15"/>
  <c r="F2410" i="15" a="1"/>
  <c r="F2410" i="15" s="1"/>
  <c r="F2411" i="15" a="1"/>
  <c r="F2411" i="15" s="1"/>
  <c r="F2412" i="15" a="1"/>
  <c r="F2412" i="15"/>
  <c r="F2413" i="15" a="1"/>
  <c r="F2413" i="15"/>
  <c r="F2414" i="15" a="1"/>
  <c r="F2414" i="15"/>
  <c r="F2415" i="15" a="1"/>
  <c r="F2415" i="15"/>
  <c r="F2416" i="15" a="1"/>
  <c r="F2416" i="15" s="1"/>
  <c r="F2417" i="15" a="1"/>
  <c r="F2417" i="15" s="1"/>
  <c r="F2418" i="15" a="1"/>
  <c r="F2418" i="15" s="1"/>
  <c r="F2419" i="15" a="1"/>
  <c r="F2419" i="15"/>
  <c r="F2420" i="15" a="1"/>
  <c r="F2420" i="15"/>
  <c r="F2421" i="15" a="1"/>
  <c r="F2421" i="15" s="1"/>
  <c r="F2422" i="15" a="1"/>
  <c r="F2422" i="15"/>
  <c r="F2423" i="15" a="1"/>
  <c r="F2423" i="15"/>
  <c r="F2424" i="15" a="1"/>
  <c r="F2424" i="15" s="1"/>
  <c r="F2425" i="15" a="1"/>
  <c r="F2425" i="15" s="1"/>
  <c r="F2426" i="15" a="1"/>
  <c r="F2426" i="15" s="1"/>
  <c r="F2427" i="15" a="1"/>
  <c r="F2427" i="15" s="1"/>
  <c r="F2428" i="15" a="1"/>
  <c r="F2428" i="15" s="1"/>
  <c r="F2429" i="15" a="1"/>
  <c r="F2429" i="15"/>
  <c r="F2430" i="15" a="1"/>
  <c r="F2430" i="15"/>
  <c r="F2431" i="15" a="1"/>
  <c r="F2431" i="15" s="1"/>
  <c r="F2432" i="15" a="1"/>
  <c r="F2432" i="15" s="1"/>
  <c r="F2433" i="15" a="1"/>
  <c r="F2433" i="15" s="1"/>
  <c r="F2434" i="15" a="1"/>
  <c r="F2434" i="15"/>
  <c r="F2435" i="15" a="1"/>
  <c r="F2435" i="15"/>
  <c r="F2436" i="15" a="1"/>
  <c r="F2436" i="15"/>
  <c r="F2437" i="15" a="1"/>
  <c r="F2437" i="15"/>
  <c r="F2438" i="15" a="1"/>
  <c r="F2438" i="15" s="1"/>
  <c r="F2439" i="15" a="1"/>
  <c r="F2439" i="15" s="1"/>
  <c r="F2440" i="15" a="1"/>
  <c r="F2440" i="15" s="1"/>
  <c r="F2441" i="15" a="1"/>
  <c r="F2441" i="15"/>
  <c r="F2442" i="15" a="1"/>
  <c r="F2442" i="15"/>
  <c r="F2443" i="15" a="1"/>
  <c r="F2443" i="15"/>
  <c r="F2444" i="15" a="1"/>
  <c r="F2444" i="15" s="1"/>
  <c r="F2445" i="15" a="1"/>
  <c r="F2445" i="15" s="1"/>
  <c r="F2446" i="15" a="1"/>
  <c r="F2446" i="15"/>
  <c r="F2447" i="15" a="1"/>
  <c r="F2447" i="15"/>
  <c r="F2448" i="15" a="1"/>
  <c r="F2448" i="15" s="1"/>
  <c r="F2449" i="15" a="1"/>
  <c r="F2449" i="15" s="1"/>
  <c r="F2450" i="15" a="1"/>
  <c r="F2450" i="15" s="1"/>
  <c r="F2451" i="15" a="1"/>
  <c r="F2451" i="15"/>
  <c r="F2452" i="15" a="1"/>
  <c r="F2452" i="15"/>
  <c r="F2453" i="15" a="1"/>
  <c r="F2453" i="15"/>
  <c r="F2454" i="15" a="1"/>
  <c r="F2454" i="15"/>
  <c r="F2455" i="15" a="1"/>
  <c r="F2455" i="15" s="1"/>
  <c r="F2456" i="15" a="1"/>
  <c r="F2456" i="15" s="1"/>
  <c r="F2457" i="15" a="1"/>
  <c r="F2457" i="15" s="1"/>
  <c r="F2458" i="15" a="1"/>
  <c r="F2458" i="15" s="1"/>
  <c r="F2459" i="15" a="1"/>
  <c r="F2459" i="15" s="1"/>
  <c r="F2460" i="15" a="1"/>
  <c r="F2460" i="15" s="1"/>
  <c r="F2461" i="15" a="1"/>
  <c r="F2461" i="15" s="1"/>
  <c r="F2462" i="15" a="1"/>
  <c r="F2462" i="15" s="1"/>
  <c r="F2463" i="15" a="1"/>
  <c r="F2463" i="15"/>
  <c r="F2464" i="15" a="1"/>
  <c r="F2464" i="15" s="1"/>
  <c r="F2465" i="15" a="1"/>
  <c r="F2465" i="15" s="1"/>
  <c r="F2466" i="15" a="1"/>
  <c r="F2466" i="15" s="1"/>
  <c r="F2467" i="15" a="1"/>
  <c r="F2467" i="15"/>
  <c r="F2468" i="15" a="1"/>
  <c r="F2468" i="15"/>
  <c r="F2469" i="15" a="1"/>
  <c r="F2469" i="15"/>
  <c r="F2470" i="15" a="1"/>
  <c r="F2470" i="15"/>
  <c r="F2471" i="15" a="1"/>
  <c r="F2471" i="15"/>
  <c r="F2472" i="15" a="1"/>
  <c r="F2472" i="15" s="1"/>
  <c r="F2473" i="15" a="1"/>
  <c r="F2473" i="15"/>
  <c r="F2474" i="15" a="1"/>
  <c r="F2474" i="15"/>
  <c r="F2475" i="15" a="1"/>
  <c r="F2475" i="15" s="1"/>
  <c r="F2476" i="15" a="1"/>
  <c r="F2476" i="15" s="1"/>
  <c r="F2477" i="15" a="1"/>
  <c r="F2477" i="15" s="1"/>
  <c r="F2478" i="15" a="1"/>
  <c r="F2478" i="15" s="1"/>
  <c r="F2479" i="15" a="1"/>
  <c r="F2479" i="15" s="1"/>
  <c r="F2480" i="15" a="1"/>
  <c r="F2480" i="15" s="1"/>
  <c r="F2481" i="15" a="1"/>
  <c r="F2481" i="15" s="1"/>
  <c r="F2482" i="15" a="1"/>
  <c r="F2482" i="15" s="1"/>
  <c r="F2483" i="15" a="1"/>
  <c r="F2483" i="15" s="1"/>
  <c r="F2484" i="15" a="1"/>
  <c r="F2484" i="15"/>
  <c r="F2485" i="15" a="1"/>
  <c r="F2485" i="15" s="1"/>
  <c r="F2486" i="15" a="1"/>
  <c r="F2486" i="15" s="1"/>
  <c r="F2487" i="15" a="1"/>
  <c r="F2487" i="15"/>
  <c r="F2488" i="15" a="1"/>
  <c r="F2488" i="15" s="1"/>
  <c r="F2489" i="15" a="1"/>
  <c r="F2489" i="15"/>
  <c r="F2490" i="15" a="1"/>
  <c r="F2490" i="15"/>
  <c r="F2491" i="15" a="1"/>
  <c r="F2491" i="15" s="1"/>
  <c r="F2492" i="15" a="1"/>
  <c r="F2492" i="15" s="1"/>
  <c r="F2493" i="15" a="1"/>
  <c r="F2493" i="15" s="1"/>
  <c r="F2494" i="15" a="1"/>
  <c r="F2494" i="15"/>
  <c r="F2495" i="15" a="1"/>
  <c r="F2495" i="15" s="1"/>
  <c r="F2496" i="15" a="1"/>
  <c r="F2496" i="15" s="1"/>
  <c r="F2497" i="15" a="1"/>
  <c r="F2497" i="15"/>
  <c r="F2498" i="15" a="1"/>
  <c r="F2498" i="15" s="1"/>
  <c r="F2499" i="15" a="1"/>
  <c r="F2499" i="15"/>
  <c r="F2500" i="15" a="1"/>
  <c r="F2500" i="15" s="1"/>
  <c r="F2501" i="15" a="1"/>
  <c r="F2501" i="15" s="1"/>
  <c r="F2502" i="15" a="1"/>
  <c r="F2502" i="15" s="1"/>
  <c r="F2503" i="15" a="1"/>
  <c r="F2503" i="15" s="1"/>
  <c r="F2504" i="15" a="1"/>
  <c r="F2504" i="15" s="1"/>
  <c r="F2505" i="15" a="1"/>
  <c r="F2505" i="15" s="1"/>
  <c r="F2506" i="15" a="1"/>
  <c r="F2506" i="15"/>
  <c r="F2507" i="15" a="1"/>
  <c r="F2507" i="15"/>
  <c r="F2508" i="15" a="1"/>
  <c r="F2508" i="15" s="1"/>
  <c r="F2509" i="15" a="1"/>
  <c r="F2509" i="15"/>
  <c r="F2510" i="15" a="1"/>
  <c r="F2510" i="15"/>
  <c r="F2511" i="15" a="1"/>
  <c r="F2511" i="15" s="1"/>
  <c r="F2512" i="15" a="1"/>
  <c r="F2512" i="15" s="1"/>
  <c r="F2513" i="15" a="1"/>
  <c r="F2513" i="15"/>
  <c r="F2514" i="15" a="1"/>
  <c r="F2514" i="15"/>
  <c r="F2515" i="15" a="1"/>
  <c r="F2515" i="15" s="1"/>
  <c r="F2516" i="15" a="1"/>
  <c r="F2516" i="15" s="1"/>
  <c r="F2517" i="15" a="1"/>
  <c r="F2517" i="15"/>
  <c r="F2518" i="15" a="1"/>
  <c r="F2518" i="15"/>
  <c r="F2519" i="15" a="1"/>
  <c r="F2519" i="15"/>
  <c r="F2520" i="15" a="1"/>
  <c r="F2520" i="15" s="1"/>
  <c r="F2521" i="15" a="1"/>
  <c r="F2521" i="15" s="1"/>
  <c r="F2522" i="15" a="1"/>
  <c r="F2522" i="15" s="1"/>
  <c r="F2523" i="15" a="1"/>
  <c r="F2523" i="15"/>
  <c r="F2524" i="15" a="1"/>
  <c r="F2524" i="15"/>
  <c r="F2525" i="15" a="1"/>
  <c r="F2525" i="15"/>
  <c r="F2526" i="15" a="1"/>
  <c r="F2526" i="15" s="1"/>
  <c r="F2527" i="15" a="1"/>
  <c r="F2527" i="15" s="1"/>
  <c r="F2528" i="15" a="1"/>
  <c r="F2528" i="15" s="1"/>
  <c r="F2529" i="15" a="1"/>
  <c r="F2529" i="15"/>
  <c r="F2530" i="15" a="1"/>
  <c r="F2530" i="15"/>
  <c r="F2531" i="15" a="1"/>
  <c r="F2531" i="15"/>
  <c r="F2532" i="15" a="1"/>
  <c r="F2532" i="15" s="1"/>
  <c r="F2533" i="15" a="1"/>
  <c r="F2533" i="15"/>
  <c r="F2534" i="15" a="1"/>
  <c r="F2534" i="15"/>
  <c r="F2535" i="15" a="1"/>
  <c r="F2535" i="15" s="1"/>
  <c r="F2536" i="15" a="1"/>
  <c r="F2536" i="15" s="1"/>
  <c r="F2537" i="15" a="1"/>
  <c r="F2537" i="15"/>
  <c r="F2538" i="15" a="1"/>
  <c r="F2538" i="15" s="1"/>
  <c r="F2539" i="15" a="1"/>
  <c r="F2539" i="15" s="1"/>
  <c r="F2540" i="15" a="1"/>
  <c r="F2540" i="15"/>
  <c r="F2541" i="15" a="1"/>
  <c r="F2541" i="15"/>
  <c r="F2542" i="15" a="1"/>
  <c r="F2542" i="15" s="1"/>
  <c r="F2543" i="15" a="1"/>
  <c r="F2543" i="15" s="1"/>
  <c r="F2544" i="15" a="1"/>
  <c r="F2544" i="15" s="1"/>
  <c r="F2545" i="15" a="1"/>
  <c r="F2545" i="15"/>
  <c r="F2546" i="15" a="1"/>
  <c r="F2546" i="15" s="1"/>
  <c r="F2547" i="15" a="1"/>
  <c r="F2547" i="15"/>
  <c r="F2548" i="15" a="1"/>
  <c r="F2548" i="15"/>
  <c r="F2549" i="15" a="1"/>
  <c r="F2549" i="15" s="1"/>
  <c r="F2550" i="15" a="1"/>
  <c r="F2550" i="15" s="1"/>
  <c r="F2551" i="15" a="1"/>
  <c r="F2551" i="15" s="1"/>
  <c r="F2552" i="15" a="1"/>
  <c r="F2552" i="15" s="1"/>
  <c r="F2553" i="15" a="1"/>
  <c r="F2553" i="15"/>
  <c r="F2554" i="15" a="1"/>
  <c r="F2554" i="15" s="1"/>
  <c r="F2555" i="15" a="1"/>
  <c r="F2555" i="15" s="1"/>
  <c r="F2556" i="15" a="1"/>
  <c r="F2556" i="15" s="1"/>
  <c r="F2557" i="15" a="1"/>
  <c r="F2557" i="15"/>
  <c r="F2558" i="15" a="1"/>
  <c r="F2558" i="15"/>
  <c r="F2559" i="15" a="1"/>
  <c r="F2559" i="15"/>
  <c r="F2560" i="15" a="1"/>
  <c r="F2560" i="15" s="1"/>
  <c r="F2561" i="15" a="1"/>
  <c r="F2561" i="15" s="1"/>
  <c r="F2562" i="15" a="1"/>
  <c r="F2562" i="15" s="1"/>
  <c r="F2563" i="15" a="1"/>
  <c r="F2563" i="15" s="1"/>
  <c r="F2564" i="15" a="1"/>
  <c r="F2564" i="15"/>
  <c r="F2565" i="15" a="1"/>
  <c r="F2565" i="15"/>
  <c r="F2566" i="15" a="1"/>
  <c r="F2566" i="15" s="1"/>
  <c r="F2567" i="15" a="1"/>
  <c r="F2567" i="15"/>
  <c r="F2568" i="15" a="1"/>
  <c r="F2568" i="15" s="1"/>
  <c r="F2569" i="15" a="1"/>
  <c r="F2569" i="15" s="1"/>
  <c r="F2570" i="15" a="1"/>
  <c r="F2570" i="15" s="1"/>
  <c r="F2571" i="15" a="1"/>
  <c r="F2571" i="15" s="1"/>
  <c r="F2572" i="15" a="1"/>
  <c r="F2572" i="15" s="1"/>
  <c r="F2573" i="15" a="1"/>
  <c r="F2573" i="15" s="1"/>
  <c r="F2574" i="15" a="1"/>
  <c r="F2574" i="15"/>
  <c r="F2575" i="15" a="1"/>
  <c r="F2575" i="15"/>
  <c r="F2576" i="15" a="1"/>
  <c r="F2576" i="15" s="1"/>
  <c r="F2577" i="15" a="1"/>
  <c r="F2577" i="15"/>
  <c r="F2578" i="15" a="1"/>
  <c r="F2578" i="15" s="1"/>
  <c r="F2579" i="15" a="1"/>
  <c r="F2579" i="15"/>
  <c r="F2580" i="15" a="1"/>
  <c r="F2580" i="15"/>
  <c r="F2581" i="15" a="1"/>
  <c r="F2581" i="15"/>
  <c r="F2582" i="15" a="1"/>
  <c r="F2582" i="15"/>
  <c r="F2583" i="15" a="1"/>
  <c r="F2583" i="15" s="1"/>
  <c r="F2584" i="15" a="1"/>
  <c r="F2584" i="15" s="1"/>
  <c r="F2585" i="15" a="1"/>
  <c r="F2585" i="15"/>
  <c r="F2586" i="15" a="1"/>
  <c r="F2586" i="15"/>
  <c r="F2587" i="15" a="1"/>
  <c r="F2587" i="15" s="1"/>
  <c r="F2588" i="15" a="1"/>
  <c r="F2588" i="15"/>
  <c r="F2589" i="15" a="1"/>
  <c r="F2589" i="15" s="1"/>
  <c r="F2590" i="15" a="1"/>
  <c r="F2590" i="15" s="1"/>
  <c r="F2591" i="15" a="1"/>
  <c r="F2591" i="15"/>
  <c r="F2592" i="15" a="1"/>
  <c r="F2592" i="15" s="1"/>
  <c r="F2593" i="15" a="1"/>
  <c r="F2593" i="15"/>
  <c r="F2594" i="15" a="1"/>
  <c r="F2594" i="15"/>
  <c r="F2595" i="15" a="1"/>
  <c r="F2595" i="15" s="1"/>
  <c r="F2596" i="15" a="1"/>
  <c r="F2596" i="15" s="1"/>
  <c r="F2597" i="15" a="1"/>
  <c r="F2597" i="15" s="1"/>
  <c r="F2598" i="15" a="1"/>
  <c r="F2598" i="15"/>
  <c r="F2599" i="15" a="1"/>
  <c r="F2599" i="15"/>
  <c r="F2600" i="15" a="1"/>
  <c r="F2600" i="15" s="1"/>
  <c r="F2601" i="15" a="1"/>
  <c r="F2601" i="15"/>
  <c r="F2602" i="15" a="1"/>
  <c r="F2602" i="15"/>
  <c r="F2603" i="15" a="1"/>
  <c r="F2603" i="15"/>
  <c r="F2604" i="15" a="1"/>
  <c r="F2604" i="15" s="1"/>
  <c r="F2605" i="15" a="1"/>
  <c r="F2605" i="15" s="1"/>
  <c r="F2606" i="15" a="1"/>
  <c r="F2606" i="15" s="1"/>
  <c r="F2607" i="15" a="1"/>
  <c r="F2607" i="15" s="1"/>
  <c r="F2608" i="15" a="1"/>
  <c r="F2608" i="15" s="1"/>
  <c r="F2609" i="15" a="1"/>
  <c r="F2609" i="15" s="1"/>
  <c r="F2610" i="15" a="1"/>
  <c r="F2610" i="15"/>
  <c r="F2611" i="15" a="1"/>
  <c r="F2611" i="15" s="1"/>
  <c r="F2612" i="15" a="1"/>
  <c r="F2612" i="15" s="1"/>
  <c r="F2613" i="15" a="1"/>
  <c r="F2613" i="15"/>
  <c r="F2614" i="15" a="1"/>
  <c r="F2614" i="15" s="1"/>
  <c r="F2615" i="15" a="1"/>
  <c r="F2615" i="15"/>
  <c r="F2616" i="15" a="1"/>
  <c r="F2616" i="15" s="1"/>
  <c r="F2617" i="15" a="1"/>
  <c r="F2617" i="15"/>
  <c r="F2618" i="15" a="1"/>
  <c r="F2618" i="15"/>
  <c r="F2619" i="15" a="1"/>
  <c r="F2619" i="15" s="1"/>
  <c r="F2620" i="15" a="1"/>
  <c r="F2620" i="15" s="1"/>
  <c r="F2621" i="15" a="1"/>
  <c r="F2621" i="15" s="1"/>
  <c r="F2622" i="15" a="1"/>
  <c r="F2622" i="15"/>
  <c r="F2623" i="15" a="1"/>
  <c r="F2623" i="15" s="1"/>
  <c r="F2624" i="15" a="1"/>
  <c r="F2624" i="15" s="1"/>
  <c r="F2625" i="15" a="1"/>
  <c r="F2625" i="15"/>
  <c r="F2626" i="15" a="1"/>
  <c r="F2626" i="15" s="1"/>
  <c r="F2627" i="15" a="1"/>
  <c r="F2627" i="15"/>
  <c r="F2628" i="15" a="1"/>
  <c r="F2628" i="15"/>
  <c r="F2629" i="15" a="1"/>
  <c r="F2629" i="15" s="1"/>
  <c r="F2630" i="15" a="1"/>
  <c r="F2630" i="15" s="1"/>
  <c r="F2631" i="15" a="1"/>
  <c r="F2631" i="15"/>
  <c r="F2632" i="15" a="1"/>
  <c r="F2632" i="15" s="1"/>
  <c r="F2633" i="15" a="1"/>
  <c r="F2633" i="15" s="1"/>
  <c r="F2634" i="15" a="1"/>
  <c r="F2634" i="15"/>
  <c r="F2635" i="15" a="1"/>
  <c r="F2635" i="15"/>
  <c r="F2636" i="15" a="1"/>
  <c r="F2636" i="15"/>
  <c r="F2637" i="15" a="1"/>
  <c r="F2637" i="15"/>
  <c r="F2638" i="15" a="1"/>
  <c r="F2638" i="15" s="1"/>
  <c r="F2639" i="15" a="1"/>
  <c r="F2639" i="15" s="1"/>
  <c r="F2640" i="15" a="1"/>
  <c r="F2640" i="15" s="1"/>
  <c r="F2641" i="15" a="1"/>
  <c r="F2641" i="15"/>
  <c r="F2642" i="15" a="1"/>
  <c r="F2642" i="15"/>
  <c r="F2643" i="15" a="1"/>
  <c r="F2643" i="15" s="1"/>
  <c r="F2644" i="15" a="1"/>
  <c r="F2644" i="15"/>
  <c r="F2645" i="15" a="1"/>
  <c r="F2645" i="15"/>
  <c r="F2646" i="15" a="1"/>
  <c r="F2646" i="15"/>
  <c r="F2647" i="15" a="1"/>
  <c r="F2647" i="15" s="1"/>
  <c r="F2648" i="15" a="1"/>
  <c r="F2648" i="15" s="1"/>
  <c r="F2649" i="15" a="1"/>
  <c r="F2649" i="15" s="1"/>
  <c r="F2650" i="15" a="1"/>
  <c r="F2650" i="15" s="1"/>
  <c r="F2651" i="15" a="1"/>
  <c r="F2651" i="15"/>
  <c r="F2652" i="15" a="1"/>
  <c r="F2652" i="15"/>
  <c r="F2653" i="15" a="1"/>
  <c r="F2653" i="15" s="1"/>
  <c r="F2654" i="15" a="1"/>
  <c r="F2654" i="15" s="1"/>
  <c r="F2655" i="15" a="1"/>
  <c r="F2655" i="15" s="1"/>
  <c r="F2656" i="15" a="1"/>
  <c r="F2656" i="15" s="1"/>
  <c r="F2657" i="15" a="1"/>
  <c r="F2657" i="15"/>
  <c r="F2658" i="15" a="1"/>
  <c r="F2658" i="15"/>
  <c r="F2659" i="15" a="1"/>
  <c r="F2659" i="15"/>
  <c r="F2660" i="15" a="1"/>
  <c r="F2660" i="15" s="1"/>
  <c r="F2661" i="15" a="1"/>
  <c r="F2661" i="15"/>
  <c r="F2662" i="15" a="1"/>
  <c r="F2662" i="15" s="1"/>
  <c r="F2663" i="15" a="1"/>
  <c r="F2663" i="15" s="1"/>
  <c r="F2664" i="15" a="1"/>
  <c r="F2664" i="15" s="1"/>
  <c r="F2665" i="15" a="1"/>
  <c r="F2665" i="15" s="1"/>
  <c r="F2666" i="15" a="1"/>
  <c r="F2666" i="15" s="1"/>
  <c r="F2667" i="15" a="1"/>
  <c r="F2667" i="15" s="1"/>
  <c r="F2668" i="15" a="1"/>
  <c r="F2668" i="15"/>
  <c r="F2669" i="15" a="1"/>
  <c r="F2669" i="15"/>
  <c r="F2670" i="15" a="1"/>
  <c r="F2670" i="15" s="1"/>
  <c r="F2671" i="15" a="1"/>
  <c r="F2671" i="15" s="1"/>
  <c r="F2672" i="15" a="1"/>
  <c r="F2672" i="15" s="1"/>
  <c r="F2673" i="15" a="1"/>
  <c r="F2673" i="15" s="1"/>
  <c r="F2674" i="15" a="1"/>
  <c r="F2674" i="15" s="1"/>
  <c r="F2675" i="15" a="1"/>
  <c r="F2675" i="15"/>
  <c r="F2676" i="15" a="1"/>
  <c r="F2676" i="15"/>
  <c r="F2677" i="15" a="1"/>
  <c r="F2677" i="15" s="1"/>
  <c r="F2678" i="15" a="1"/>
  <c r="F2678" i="15"/>
  <c r="F2679" i="15" a="1"/>
  <c r="F2679" i="15" s="1"/>
  <c r="F2680" i="15" a="1"/>
  <c r="F2680" i="15" s="1"/>
  <c r="F2681" i="15" a="1"/>
  <c r="F2681" i="15" s="1"/>
  <c r="F2682" i="15" a="1"/>
  <c r="F2682" i="15" s="1"/>
  <c r="F2683" i="15" a="1"/>
  <c r="F2683" i="15" s="1"/>
  <c r="F2684" i="15" a="1"/>
  <c r="F2684" i="15" s="1"/>
  <c r="F2685" i="15" a="1"/>
  <c r="F2685" i="15"/>
  <c r="F2686" i="15" a="1"/>
  <c r="F2686" i="15"/>
  <c r="F2687" i="15" a="1"/>
  <c r="F2687" i="15" s="1"/>
  <c r="F2688" i="15" a="1"/>
  <c r="F2688" i="15" s="1"/>
  <c r="F2689" i="15" a="1"/>
  <c r="F2689" i="15"/>
  <c r="F2690" i="15" a="1"/>
  <c r="F2690" i="15" s="1"/>
  <c r="F2691" i="15" a="1"/>
  <c r="F2691" i="15"/>
  <c r="F2692" i="15" a="1"/>
  <c r="F2692" i="15"/>
  <c r="F2693" i="15" a="1"/>
  <c r="F2693" i="15"/>
  <c r="F2694" i="15" a="1"/>
  <c r="F2694" i="15" s="1"/>
  <c r="F2695" i="15" a="1"/>
  <c r="F2695" i="15" s="1"/>
  <c r="F2696" i="15" a="1"/>
  <c r="F2696" i="15" s="1"/>
  <c r="F2697" i="15" a="1"/>
  <c r="F2697" i="15"/>
  <c r="F2698" i="15" a="1"/>
  <c r="F2698" i="15"/>
  <c r="F2699" i="15" a="1"/>
  <c r="F2699" i="15"/>
  <c r="F2700" i="15" a="1"/>
  <c r="F2700" i="15" s="1"/>
  <c r="F2701" i="15" a="1"/>
  <c r="F2701" i="15" s="1"/>
  <c r="F2702" i="15" a="1"/>
  <c r="F2702" i="15"/>
  <c r="F2703" i="15" a="1"/>
  <c r="F2703" i="15"/>
  <c r="F2704" i="15" a="1"/>
  <c r="F2704" i="15" s="1"/>
  <c r="F2705" i="15" a="1"/>
  <c r="F2705" i="15" s="1"/>
  <c r="F2706" i="15" a="1"/>
  <c r="F2706" i="15" s="1"/>
  <c r="F2707" i="15" a="1"/>
  <c r="F2707" i="15" s="1"/>
  <c r="F2708" i="15" a="1"/>
  <c r="F2708" i="15"/>
  <c r="F2709" i="15" a="1"/>
  <c r="F2709" i="15"/>
  <c r="F2710" i="15" a="1"/>
  <c r="F2710" i="15"/>
  <c r="F2711" i="15" a="1"/>
  <c r="F2711" i="15" s="1"/>
  <c r="F2712" i="15" a="1"/>
  <c r="F2712" i="15" s="1"/>
  <c r="F2713" i="15" a="1"/>
  <c r="F2713" i="15" s="1"/>
  <c r="F2714" i="15" a="1"/>
  <c r="F2714" i="15" s="1"/>
  <c r="F2715" i="15" a="1"/>
  <c r="F2715" i="15" s="1"/>
  <c r="F2716" i="15" a="1"/>
  <c r="F2716" i="15" s="1"/>
  <c r="F2717" i="15" a="1"/>
  <c r="F2717" i="15" s="1"/>
  <c r="F2718" i="15" a="1"/>
  <c r="F2718" i="15" s="1"/>
  <c r="F2719" i="15" a="1"/>
  <c r="F2719" i="15"/>
  <c r="F2720" i="15" a="1"/>
  <c r="F2720" i="15" s="1"/>
  <c r="F2721" i="15" a="1"/>
  <c r="F2721" i="15"/>
  <c r="F2722" i="15" a="1"/>
  <c r="F2722" i="15"/>
  <c r="F2723" i="15" a="1"/>
  <c r="F2723" i="15"/>
  <c r="F2724" i="15" a="1"/>
  <c r="F2724" i="15" s="1"/>
  <c r="F2725" i="15" a="1"/>
  <c r="F2725" i="15"/>
  <c r="F2726" i="15" a="1"/>
  <c r="F2726" i="15"/>
  <c r="F2727" i="15" a="1"/>
  <c r="F2727" i="15"/>
  <c r="F2728" i="15" a="1"/>
  <c r="F2728" i="15" s="1"/>
  <c r="F2729" i="15" a="1"/>
  <c r="F2729" i="15"/>
  <c r="F2730" i="15" a="1"/>
  <c r="F2730" i="15" s="1"/>
  <c r="F2731" i="15" a="1"/>
  <c r="F2731" i="15" s="1"/>
  <c r="F2732" i="15" a="1"/>
  <c r="F2732" i="15"/>
  <c r="F2733" i="15" a="1"/>
  <c r="F2733" i="15" s="1"/>
  <c r="F2734" i="15" a="1"/>
  <c r="F2734" i="15" s="1"/>
  <c r="F2735" i="15" a="1"/>
  <c r="F2735" i="15" s="1"/>
  <c r="F2736" i="15" a="1"/>
  <c r="F2736" i="15" s="1"/>
  <c r="F2737" i="15" a="1"/>
  <c r="F2737" i="15" s="1"/>
  <c r="F2738" i="15" a="1"/>
  <c r="F2738" i="15" s="1"/>
  <c r="F2739" i="15" a="1"/>
  <c r="F2739" i="15" s="1"/>
  <c r="F2740" i="15" a="1"/>
  <c r="F2740" i="15" s="1"/>
  <c r="F2741" i="15" a="1"/>
  <c r="F2741" i="15" s="1"/>
  <c r="F2742" i="15" a="1"/>
  <c r="F2742" i="15" s="1"/>
  <c r="F2743" i="15" a="1"/>
  <c r="F2743" i="15"/>
  <c r="F2744" i="15" a="1"/>
  <c r="F2744" i="15" s="1"/>
  <c r="F2745" i="15" a="1"/>
  <c r="F2745" i="15"/>
  <c r="F2746" i="15" a="1"/>
  <c r="F2746" i="15"/>
  <c r="F2747" i="15" a="1"/>
  <c r="F2747" i="15"/>
  <c r="F2748" i="15" a="1"/>
  <c r="F2748" i="15"/>
  <c r="F2749" i="15" a="1"/>
  <c r="F2749" i="15"/>
  <c r="F2750" i="15" a="1"/>
  <c r="F2750" i="15"/>
  <c r="F2751" i="15" a="1"/>
  <c r="F2751" i="15" s="1"/>
  <c r="F2752" i="15" a="1"/>
  <c r="F2752" i="15" s="1"/>
  <c r="F2753" i="15" a="1"/>
  <c r="F2753" i="15"/>
  <c r="F2754" i="15" a="1"/>
  <c r="F2754" i="15" s="1"/>
  <c r="F2755" i="15" a="1"/>
  <c r="F2755" i="15" s="1"/>
  <c r="F2756" i="15" a="1"/>
  <c r="F2756" i="15" s="1"/>
  <c r="F2757" i="15" a="1"/>
  <c r="F2757" i="15" s="1"/>
  <c r="F2758" i="15" a="1"/>
  <c r="F2758" i="15"/>
  <c r="F2759" i="15" a="1"/>
  <c r="F2759" i="15" s="1"/>
  <c r="F2760" i="15" a="1"/>
  <c r="F2760" i="15" s="1"/>
  <c r="F2761" i="15" a="1"/>
  <c r="F2761" i="15" s="1"/>
  <c r="F2762" i="15" a="1"/>
  <c r="F2762" i="15"/>
  <c r="F2763" i="15" a="1"/>
  <c r="F2763" i="15"/>
  <c r="F2764" i="15" a="1"/>
  <c r="F2764" i="15" s="1"/>
  <c r="F2765" i="15" a="1"/>
  <c r="F2765" i="15" s="1"/>
  <c r="F2766" i="15" a="1"/>
  <c r="F2766" i="15" s="1"/>
  <c r="F2767" i="15" a="1"/>
  <c r="F2767" i="15" s="1"/>
  <c r="F2768" i="15" a="1"/>
  <c r="F2768" i="15" s="1"/>
  <c r="F2769" i="15" a="1"/>
  <c r="F2769" i="15"/>
  <c r="F2770" i="15" a="1"/>
  <c r="F2770" i="15"/>
  <c r="F2771" i="15" a="1"/>
  <c r="F2771" i="15" s="1"/>
  <c r="F2772" i="15" a="1"/>
  <c r="F2772" i="15" s="1"/>
  <c r="F2773" i="15" a="1"/>
  <c r="F2773" i="15" s="1"/>
  <c r="F2774" i="15" a="1"/>
  <c r="F2774" i="15" s="1"/>
  <c r="F2775" i="15" a="1"/>
  <c r="F2775" i="15" s="1"/>
  <c r="F2776" i="15" a="1"/>
  <c r="F2776" i="15" s="1"/>
  <c r="F2777" i="15" a="1"/>
  <c r="F2777" i="15" s="1"/>
  <c r="F2778" i="15" a="1"/>
  <c r="F2778" i="15" s="1"/>
  <c r="F2779" i="15" a="1"/>
  <c r="F2779" i="15"/>
  <c r="F2780" i="15" a="1"/>
  <c r="F2780" i="15"/>
  <c r="F2781" i="15" a="1"/>
  <c r="F2781" i="15"/>
  <c r="F2782" i="15" a="1"/>
  <c r="F2782" i="15"/>
  <c r="F2783" i="15" a="1"/>
  <c r="F2783" i="15" s="1"/>
  <c r="F2784" i="15" a="1"/>
  <c r="F2784" i="15" s="1"/>
  <c r="F2785" i="15" a="1"/>
  <c r="F2785" i="15" s="1"/>
  <c r="F2786" i="15" a="1"/>
  <c r="F2786" i="15"/>
  <c r="F2787" i="15" a="1"/>
  <c r="F2787" i="15"/>
  <c r="F2788" i="15" a="1"/>
  <c r="F2788" i="15"/>
  <c r="F2789" i="15" a="1"/>
  <c r="F2789" i="15" s="1"/>
  <c r="F2790" i="15" a="1"/>
  <c r="F2790" i="15"/>
  <c r="F2791" i="15" a="1"/>
  <c r="F2791" i="15"/>
  <c r="F2792" i="15" a="1"/>
  <c r="F2792" i="15" s="1"/>
  <c r="F2793" i="15" a="1"/>
  <c r="F2793" i="15"/>
  <c r="F2794" i="15" a="1"/>
  <c r="F2794" i="15" s="1"/>
  <c r="F2795" i="15" a="1"/>
  <c r="F2795" i="15" s="1"/>
  <c r="F2796" i="15" a="1"/>
  <c r="F2796" i="15"/>
  <c r="F2797" i="15" a="1"/>
  <c r="F2797" i="15" s="1"/>
  <c r="F2798" i="15" a="1"/>
  <c r="F2798" i="15"/>
  <c r="F2799" i="15" a="1"/>
  <c r="F2799" i="15" s="1"/>
  <c r="F2800" i="15" a="1"/>
  <c r="F2800" i="15" s="1"/>
  <c r="F2801" i="15" a="1"/>
  <c r="F2801" i="15"/>
  <c r="F2802" i="15" a="1"/>
  <c r="F2802" i="15" s="1"/>
  <c r="F2803" i="15" a="1"/>
  <c r="F2803" i="15"/>
  <c r="F2804" i="15" a="1"/>
  <c r="F2804" i="15"/>
  <c r="F2805" i="15" a="1"/>
  <c r="F2805" i="15" s="1"/>
  <c r="F2806" i="15" a="1"/>
  <c r="F2806" i="15" s="1"/>
  <c r="F2807" i="15" a="1"/>
  <c r="F2807" i="15" s="1"/>
  <c r="F2808" i="15" a="1"/>
  <c r="F2808" i="15" s="1"/>
  <c r="F2809" i="15" a="1"/>
  <c r="F2809" i="15"/>
  <c r="F2810" i="15" a="1"/>
  <c r="F2810" i="15"/>
  <c r="F2811" i="15" a="1"/>
  <c r="F2811" i="15" s="1"/>
  <c r="F2812" i="15" a="1"/>
  <c r="F2812" i="15" s="1"/>
  <c r="F2813" i="15" a="1"/>
  <c r="F2813" i="15"/>
  <c r="F2814" i="15" a="1"/>
  <c r="F2814" i="15" s="1"/>
  <c r="F2815" i="15" a="1"/>
  <c r="F2815" i="15"/>
  <c r="F2816" i="15" a="1"/>
  <c r="F2816" i="15" s="1"/>
  <c r="F2817" i="15" a="1"/>
  <c r="F2817" i="15" s="1"/>
  <c r="F2818" i="15" a="1"/>
  <c r="F2818" i="15" s="1"/>
  <c r="F2819" i="15" a="1"/>
  <c r="F2819" i="15" s="1"/>
  <c r="F2820" i="15" a="1"/>
  <c r="F2820" i="15"/>
  <c r="F2821" i="15" a="1"/>
  <c r="F2821" i="15"/>
  <c r="F2822" i="15" a="1"/>
  <c r="F2822" i="15"/>
  <c r="F2823" i="15" a="1"/>
  <c r="F2823" i="15"/>
  <c r="F2824" i="15" a="1"/>
  <c r="F2824" i="15" s="1"/>
  <c r="F2825" i="15" a="1"/>
  <c r="F2825" i="15" s="1"/>
  <c r="F2826" i="15" a="1"/>
  <c r="F2826" i="15" s="1"/>
  <c r="F2827" i="15" a="1"/>
  <c r="F2827" i="15"/>
  <c r="F2828" i="15" a="1"/>
  <c r="F2828" i="15" s="1"/>
  <c r="F2829" i="15" a="1"/>
  <c r="F2829" i="15" s="1"/>
  <c r="F2830" i="15" a="1"/>
  <c r="F2830" i="15" s="1"/>
  <c r="F2831" i="15" a="1"/>
  <c r="F2831" i="15"/>
  <c r="F2832" i="15" a="1"/>
  <c r="F2832" i="15" s="1"/>
  <c r="F2833" i="15" a="1"/>
  <c r="F2833" i="15"/>
  <c r="F2834" i="15" a="1"/>
  <c r="F2834" i="15" s="1"/>
  <c r="F2835" i="15" a="1"/>
  <c r="F2835" i="15" s="1"/>
  <c r="F2836" i="15" a="1"/>
  <c r="F2836" i="15" s="1"/>
  <c r="F2837" i="15" a="1"/>
  <c r="F2837" i="15"/>
  <c r="F2838" i="15" a="1"/>
  <c r="F2838" i="15"/>
  <c r="F2839" i="15" a="1"/>
  <c r="F2839" i="15" s="1"/>
  <c r="F2840" i="15" a="1"/>
  <c r="F2840" i="15" s="1"/>
  <c r="F2841" i="15" a="1"/>
  <c r="F2841" i="15" s="1"/>
  <c r="F2842" i="15" a="1"/>
  <c r="F2842" i="15"/>
  <c r="F2843" i="15" a="1"/>
  <c r="F2843" i="15"/>
  <c r="F2844" i="15" a="1"/>
  <c r="F2844" i="15" s="1"/>
  <c r="F2845" i="15" a="1"/>
  <c r="F2845" i="15" s="1"/>
  <c r="F2846" i="15" a="1"/>
  <c r="F2846" i="15" s="1"/>
  <c r="F2847" i="15" a="1"/>
  <c r="F2847" i="15" s="1"/>
  <c r="F2848" i="15" a="1"/>
  <c r="F2848" i="15" s="1"/>
  <c r="F2849" i="15" a="1"/>
  <c r="F2849" i="15" s="1"/>
  <c r="F2850" i="15" a="1"/>
  <c r="F2850" i="15"/>
  <c r="F2851" i="15" a="1"/>
  <c r="F2851" i="15"/>
  <c r="F2852" i="15" a="1"/>
  <c r="F2852" i="15" s="1"/>
  <c r="F2853" i="15" a="1"/>
  <c r="F2853" i="15"/>
  <c r="F2854" i="15" a="1"/>
  <c r="F2854" i="15"/>
  <c r="F2855" i="15" a="1"/>
  <c r="F2855" i="15"/>
  <c r="F2856" i="15" a="1"/>
  <c r="F2856" i="15" s="1"/>
  <c r="F2857" i="15" a="1"/>
  <c r="F2857" i="15" s="1"/>
  <c r="F2858" i="15" a="1"/>
  <c r="F2858" i="15"/>
  <c r="F2859" i="15" a="1"/>
  <c r="F2859" i="15"/>
  <c r="F2860" i="15" a="1"/>
  <c r="F2860" i="15"/>
  <c r="F2861" i="15" a="1"/>
  <c r="F2861" i="15" s="1"/>
  <c r="F2862" i="15" a="1"/>
  <c r="F2862" i="15" s="1"/>
  <c r="F2863" i="15" a="1"/>
  <c r="F2863" i="15"/>
  <c r="F2864" i="15" a="1"/>
  <c r="F2864" i="15"/>
  <c r="F2865" i="15" a="1"/>
  <c r="F2865" i="15" s="1"/>
  <c r="F2866" i="15" a="1"/>
  <c r="F2866" i="15" s="1"/>
  <c r="F2867" i="15" a="1"/>
  <c r="F2867" i="15" s="1"/>
  <c r="F2868" i="15" a="1"/>
  <c r="F2868" i="15" s="1"/>
  <c r="F2869" i="15" a="1"/>
  <c r="F2869" i="15" s="1"/>
  <c r="F2870" i="15" a="1"/>
  <c r="F2870" i="15" s="1"/>
  <c r="F2871" i="15" a="1"/>
  <c r="F2871" i="15"/>
  <c r="F2872" i="15" a="1"/>
  <c r="F2872" i="15" s="1"/>
  <c r="F2873" i="15" a="1"/>
  <c r="F2873" i="15" s="1"/>
  <c r="F2874" i="15" a="1"/>
  <c r="F2874" i="15"/>
  <c r="F2875" i="15" a="1"/>
  <c r="F2875" i="15" s="1"/>
  <c r="F2876" i="15" a="1"/>
  <c r="F2876" i="15" s="1"/>
  <c r="F2877" i="15" a="1"/>
  <c r="F2877" i="15"/>
  <c r="F2878" i="15" a="1"/>
  <c r="F2878" i="15" s="1"/>
  <c r="F2879" i="15" a="1"/>
  <c r="F2879" i="15"/>
  <c r="F2880" i="15" a="1"/>
  <c r="F2880" i="15" s="1"/>
  <c r="F2881" i="15" a="1"/>
  <c r="F2881" i="15" s="1"/>
  <c r="F2882" i="15" a="1"/>
  <c r="F2882" i="15" s="1"/>
  <c r="F2883" i="15" a="1"/>
  <c r="F2883" i="15" s="1"/>
  <c r="F2884" i="15" a="1"/>
  <c r="F2884" i="15" s="1"/>
  <c r="F2885" i="15" a="1"/>
  <c r="F2885" i="15"/>
  <c r="F2886" i="15" a="1"/>
  <c r="F2886" i="15"/>
  <c r="F2887" i="15" a="1"/>
  <c r="F2887" i="15"/>
  <c r="F2888" i="15" a="1"/>
  <c r="F2888" i="15" s="1"/>
  <c r="F2889" i="15" a="1"/>
  <c r="F2889" i="15" s="1"/>
  <c r="F2890" i="15" a="1"/>
  <c r="F2890" i="15"/>
  <c r="F2891" i="15" a="1"/>
  <c r="F2891" i="15"/>
  <c r="F2892" i="15" a="1"/>
  <c r="F2892" i="15"/>
  <c r="F2893" i="15" a="1"/>
  <c r="F2893" i="15" s="1"/>
  <c r="F2894" i="15" a="1"/>
  <c r="F2894" i="15" s="1"/>
  <c r="F2895" i="15" a="1"/>
  <c r="F2895" i="15"/>
  <c r="F2896" i="15" a="1"/>
  <c r="F2896" i="15" s="1"/>
  <c r="F2897" i="15" a="1"/>
  <c r="F2897" i="15" s="1"/>
  <c r="F2898" i="15" a="1"/>
  <c r="F2898" i="15" s="1"/>
  <c r="F2899" i="15" a="1"/>
  <c r="F2899" i="15" s="1"/>
  <c r="F2900" i="15" a="1"/>
  <c r="F2900" i="15"/>
  <c r="F2901" i="15" a="1"/>
  <c r="F2901" i="15" s="1"/>
  <c r="F2902" i="15" a="1"/>
  <c r="F2902" i="15" s="1"/>
  <c r="F2903" i="15" a="1"/>
  <c r="F2903" i="15"/>
  <c r="F2904" i="15" a="1"/>
  <c r="F2904" i="15"/>
  <c r="F2905" i="15" a="1"/>
  <c r="F2905" i="15" s="1"/>
  <c r="F2906" i="15" a="1"/>
  <c r="F2906" i="15" s="1"/>
  <c r="F2907" i="15" a="1"/>
  <c r="F2907" i="15"/>
  <c r="F2908" i="15" a="1"/>
  <c r="F2908" i="15"/>
  <c r="F2909" i="15" a="1"/>
  <c r="F2909" i="15" s="1"/>
  <c r="F2910" i="15" a="1"/>
  <c r="F2910" i="15" s="1"/>
  <c r="F2911" i="15" a="1"/>
  <c r="F2911" i="15"/>
  <c r="F2912" i="15" a="1"/>
  <c r="F2912" i="15"/>
  <c r="F2913" i="15" a="1"/>
  <c r="F2913" i="15" s="1"/>
  <c r="F2914" i="15" a="1"/>
  <c r="F2914" i="15"/>
  <c r="F2915" i="15" a="1"/>
  <c r="F2915" i="15" s="1"/>
  <c r="F2916" i="15" a="1"/>
  <c r="F2916" i="15" s="1"/>
  <c r="F2917" i="15" a="1"/>
  <c r="F2917" i="15"/>
  <c r="F2918" i="15" a="1"/>
  <c r="F2918" i="15" s="1"/>
  <c r="F2919" i="15" a="1"/>
  <c r="F2919" i="15"/>
  <c r="F2920" i="15" a="1"/>
  <c r="F2920" i="15"/>
  <c r="F2921" i="15" a="1"/>
  <c r="F2921" i="15" s="1"/>
  <c r="F2922" i="15" a="1"/>
  <c r="F2922" i="15"/>
  <c r="F2923" i="15" a="1"/>
  <c r="F2923" i="15" s="1"/>
  <c r="F2924" i="15" a="1"/>
  <c r="F2924" i="15"/>
  <c r="F2925" i="15" a="1"/>
  <c r="F2925" i="15"/>
  <c r="F2926" i="15" a="1"/>
  <c r="F2926" i="15"/>
  <c r="F2927" i="15" a="1"/>
  <c r="F2927" i="15"/>
  <c r="F2928" i="15" a="1"/>
  <c r="F2928" i="15" s="1"/>
  <c r="F2929" i="15" a="1"/>
  <c r="F2929" i="15" s="1"/>
  <c r="F2930" i="15" a="1"/>
  <c r="F2930" i="15" s="1"/>
  <c r="F2931" i="15" a="1"/>
  <c r="F2931" i="15"/>
  <c r="F2932" i="15" a="1"/>
  <c r="F2932" i="15" s="1"/>
  <c r="F2933" i="15" a="1"/>
  <c r="F2933" i="15" s="1"/>
  <c r="F2934" i="15" a="1"/>
  <c r="F2934" i="15"/>
  <c r="F2935" i="15" a="1"/>
  <c r="F2935" i="15"/>
  <c r="F2936" i="15" a="1"/>
  <c r="F2936" i="15" s="1"/>
  <c r="F2937" i="15" a="1"/>
  <c r="F2937" i="15" s="1"/>
  <c r="F2938" i="15" a="1"/>
  <c r="F2938" i="15" s="1"/>
  <c r="F2939" i="15" a="1"/>
  <c r="F2939" i="15"/>
  <c r="F2940" i="15" a="1"/>
  <c r="F2940" i="15" s="1"/>
  <c r="F2941" i="15" a="1"/>
  <c r="F2941" i="15"/>
  <c r="F2942" i="15" a="1"/>
  <c r="F2942" i="15"/>
  <c r="F2943" i="15" a="1"/>
  <c r="F2943" i="15" s="1"/>
  <c r="F2944" i="15" a="1"/>
  <c r="F2944" i="15"/>
  <c r="F2945" i="15" a="1"/>
  <c r="F2945" i="15" s="1"/>
  <c r="F2946" i="15" a="1"/>
  <c r="F2946" i="15" s="1"/>
  <c r="F2947" i="15" a="1"/>
  <c r="F2947" i="15" s="1"/>
  <c r="F2948" i="15" a="1"/>
  <c r="F2948" i="15"/>
  <c r="F2949" i="15" a="1"/>
  <c r="F2949" i="15" s="1"/>
  <c r="F2950" i="15" a="1"/>
  <c r="F2950" i="15" s="1"/>
  <c r="F2951" i="15" a="1"/>
  <c r="F2951" i="15" s="1"/>
  <c r="F2952" i="15" a="1"/>
  <c r="F2952" i="15" s="1"/>
  <c r="F2953" i="15" a="1"/>
  <c r="F2953" i="15" s="1"/>
  <c r="F2954" i="15" a="1"/>
  <c r="F2954" i="15" s="1"/>
  <c r="F2955" i="15" a="1"/>
  <c r="F2955" i="15"/>
  <c r="F2956" i="15" a="1"/>
  <c r="F2956" i="15"/>
  <c r="F2957" i="15" a="1"/>
  <c r="F2957" i="15" s="1"/>
  <c r="F2958" i="15" a="1"/>
  <c r="F2958" i="15"/>
  <c r="F2959" i="15" a="1"/>
  <c r="F2959" i="15"/>
  <c r="F2960" i="15" a="1"/>
  <c r="F2960" i="15" s="1"/>
  <c r="F2961" i="15" a="1"/>
  <c r="F2961" i="15" s="1"/>
  <c r="F2962" i="15" a="1"/>
  <c r="F2962" i="15" s="1"/>
  <c r="F2963" i="15" a="1"/>
  <c r="F2963" i="15" s="1"/>
  <c r="F2964" i="15" a="1"/>
  <c r="F2964" i="15"/>
  <c r="F2965" i="15" a="1"/>
  <c r="F2965" i="15"/>
  <c r="F2966" i="15" a="1"/>
  <c r="F2966" i="15" s="1"/>
  <c r="F2967" i="15" a="1"/>
  <c r="F2967" i="15" s="1"/>
  <c r="F2968" i="15" a="1"/>
  <c r="F2968" i="15" s="1"/>
  <c r="F2969" i="15" a="1"/>
  <c r="F2969" i="15" s="1"/>
  <c r="F2970" i="15" a="1"/>
  <c r="F2970" i="15" s="1"/>
  <c r="F2971" i="15" a="1"/>
  <c r="F2971" i="15" s="1"/>
  <c r="F2972" i="15" a="1"/>
  <c r="F2972" i="15"/>
  <c r="F2973" i="15" a="1"/>
  <c r="F2973" i="15"/>
  <c r="F2974" i="15" a="1"/>
  <c r="F2974" i="15" s="1"/>
  <c r="F2975" i="15" a="1"/>
  <c r="F2975" i="15"/>
  <c r="F2976" i="15" a="1"/>
  <c r="F2976" i="15"/>
  <c r="F2977" i="15" a="1"/>
  <c r="F2977" i="15" s="1"/>
  <c r="F2978" i="15" a="1"/>
  <c r="F2978" i="15" s="1"/>
  <c r="F2979" i="15" a="1"/>
  <c r="F2979" i="15" s="1"/>
  <c r="F2980" i="15" a="1"/>
  <c r="F2980" i="15"/>
  <c r="F2981" i="15" a="1"/>
  <c r="F2981" i="15" s="1"/>
  <c r="F2982" i="15" a="1"/>
  <c r="F2982" i="15"/>
  <c r="F2983" i="15" a="1"/>
  <c r="F2983" i="15" s="1"/>
  <c r="F2984" i="15" a="1"/>
  <c r="F2984" i="15" s="1"/>
  <c r="F2985" i="15" a="1"/>
  <c r="F2985" i="15" s="1"/>
  <c r="F2986" i="15" a="1"/>
  <c r="F2986" i="15" s="1"/>
  <c r="F2987" i="15" a="1"/>
  <c r="F2987" i="15" s="1"/>
  <c r="F2988" i="15" a="1"/>
  <c r="F2988" i="15"/>
  <c r="F2989" i="15" a="1"/>
  <c r="F2989" i="15"/>
  <c r="F2990" i="15" a="1"/>
  <c r="F2990" i="15"/>
  <c r="F2991" i="15" a="1"/>
  <c r="F2991" i="15" s="1"/>
  <c r="F2992" i="15" a="1"/>
  <c r="F2992" i="15"/>
  <c r="F2993" i="15" a="1"/>
  <c r="F2993" i="15" s="1"/>
  <c r="F2994" i="15" a="1"/>
  <c r="F2994" i="15" s="1"/>
  <c r="F2995" i="15" a="1"/>
  <c r="F2995" i="15" s="1"/>
  <c r="F2996" i="15" a="1"/>
  <c r="F2996" i="15" s="1"/>
  <c r="F2997" i="15" a="1"/>
  <c r="F2997" i="15"/>
  <c r="F2998" i="15" a="1"/>
  <c r="F2998" i="15"/>
  <c r="F2999" i="15" a="1"/>
  <c r="F2999" i="15"/>
  <c r="F3000" i="15" a="1"/>
  <c r="F3000" i="15" s="1"/>
  <c r="F3001" i="15" a="1"/>
  <c r="F3001" i="15" s="1"/>
  <c r="F3002" i="15" a="1"/>
  <c r="F3002" i="15"/>
  <c r="F3003" i="15" a="1"/>
  <c r="F3003" i="15" s="1"/>
  <c r="F3004" i="15" a="1"/>
  <c r="F3004" i="15" s="1"/>
  <c r="F3005" i="15" a="1"/>
  <c r="F3005" i="15" s="1"/>
  <c r="F3006" i="15" a="1"/>
  <c r="F3006" i="15"/>
  <c r="F3007" i="15" a="1"/>
  <c r="F3007" i="15"/>
  <c r="F3008" i="15" a="1"/>
  <c r="F3008" i="15" s="1"/>
  <c r="F3009" i="15" a="1"/>
  <c r="F3009" i="15" s="1"/>
  <c r="F3010" i="15" a="1"/>
  <c r="F3010" i="15" s="1"/>
  <c r="F3011" i="15" a="1"/>
  <c r="F3011" i="15"/>
  <c r="F3012" i="15" a="1"/>
  <c r="F3012" i="15"/>
  <c r="F3013" i="15" a="1"/>
  <c r="F3013" i="15" s="1"/>
  <c r="F3014" i="15" a="1"/>
  <c r="F3014" i="15"/>
  <c r="F3015" i="15" a="1"/>
  <c r="F3015" i="15" s="1"/>
  <c r="F3016" i="15" a="1"/>
  <c r="F3016" i="15" s="1"/>
  <c r="F3017" i="15" a="1"/>
  <c r="F3017" i="15" s="1"/>
  <c r="F3018" i="15" a="1"/>
  <c r="F3018" i="15"/>
  <c r="F3019" i="15" a="1"/>
  <c r="F3019" i="15"/>
  <c r="F3020" i="15" a="1"/>
  <c r="F3020" i="15" s="1"/>
  <c r="F3021" i="15" a="1"/>
  <c r="F3021" i="15"/>
  <c r="F3022" i="15" a="1"/>
  <c r="F3022" i="15" s="1"/>
  <c r="F3023" i="15" a="1"/>
  <c r="F3023" i="15" s="1"/>
  <c r="F3024" i="15" a="1"/>
  <c r="F3024" i="15"/>
  <c r="F3025" i="15" a="1"/>
  <c r="F3025" i="15" s="1"/>
  <c r="F3026" i="15" a="1"/>
  <c r="F3026" i="15" s="1"/>
  <c r="F3027" i="15" a="1"/>
  <c r="F3027" i="15" s="1"/>
  <c r="F3028" i="15" a="1"/>
  <c r="F3028" i="15" s="1"/>
  <c r="F3029" i="15" a="1"/>
  <c r="F3029" i="15"/>
  <c r="F3030" i="15" a="1"/>
  <c r="F3030" i="15"/>
  <c r="F3031" i="15" a="1"/>
  <c r="F3031" i="15" s="1"/>
  <c r="F3032" i="15" a="1"/>
  <c r="F3032" i="15"/>
  <c r="F3033" i="15" a="1"/>
  <c r="F3033" i="15" s="1"/>
  <c r="F3034" i="15" a="1"/>
  <c r="F3034" i="15" s="1"/>
  <c r="F3035" i="15" a="1"/>
  <c r="F3035" i="15"/>
  <c r="F3036" i="15" a="1"/>
  <c r="F3036" i="15"/>
  <c r="F3037" i="15" a="1"/>
  <c r="F3037" i="15"/>
  <c r="F3038" i="15" a="1"/>
  <c r="F3038" i="15" s="1"/>
  <c r="F3039" i="15" a="1"/>
  <c r="F3039" i="15" s="1"/>
  <c r="F3040" i="15" a="1"/>
  <c r="F3040" i="15" s="1"/>
  <c r="F3041" i="15" a="1"/>
  <c r="F3041" i="15" s="1"/>
  <c r="F3042" i="15" a="1"/>
  <c r="F3042" i="15" s="1"/>
  <c r="F3043" i="15" a="1"/>
  <c r="F3043" i="15" s="1"/>
  <c r="F3044" i="15" a="1"/>
  <c r="F3044" i="15" s="1"/>
  <c r="F3045" i="15" a="1"/>
  <c r="F3045" i="15"/>
  <c r="F3046" i="15" a="1"/>
  <c r="F3046" i="15" s="1"/>
  <c r="F3047" i="15" a="1"/>
  <c r="F3047" i="15" s="1"/>
  <c r="F3048" i="15" a="1"/>
  <c r="F3048" i="15" s="1"/>
  <c r="F3049" i="15" a="1"/>
  <c r="F3049" i="15" s="1"/>
  <c r="F3050" i="15" a="1"/>
  <c r="F3050" i="15" s="1"/>
  <c r="F3051" i="15" a="1"/>
  <c r="F3051" i="15" s="1"/>
  <c r="F3052" i="15" a="1"/>
  <c r="F3052" i="15"/>
  <c r="F3053" i="15" a="1"/>
  <c r="F3053" i="15"/>
  <c r="F3054" i="15" a="1"/>
  <c r="F3054" i="15"/>
  <c r="F3055" i="15" a="1"/>
  <c r="F3055" i="15" s="1"/>
  <c r="F3056" i="15" a="1"/>
  <c r="F3056" i="15"/>
  <c r="F3057" i="15" a="1"/>
  <c r="F3057" i="15" s="1"/>
  <c r="F3058" i="15" a="1"/>
  <c r="F3058" i="15" s="1"/>
  <c r="F3059" i="15" a="1"/>
  <c r="F3059" i="15" s="1"/>
  <c r="F3060" i="15" a="1"/>
  <c r="F3060" i="15" s="1"/>
  <c r="F3061" i="15" a="1"/>
  <c r="F3061" i="15" s="1"/>
  <c r="F3062" i="15" a="1"/>
  <c r="F3062" i="15" s="1"/>
  <c r="F3063" i="15" a="1"/>
  <c r="F3063" i="15" s="1"/>
  <c r="F3064" i="15" a="1"/>
  <c r="F3064" i="15"/>
  <c r="F3065" i="15" a="1"/>
  <c r="F3065" i="15" s="1"/>
  <c r="F3066" i="15" a="1"/>
  <c r="F3066" i="15"/>
  <c r="F3067" i="15" a="1"/>
  <c r="F3067" i="15" s="1"/>
  <c r="F3068" i="15" a="1"/>
  <c r="F3068" i="15" s="1"/>
  <c r="F3069" i="15" a="1"/>
  <c r="F3069" i="15"/>
  <c r="F3070" i="15" a="1"/>
  <c r="F3070" i="15"/>
  <c r="F3071" i="15" a="1"/>
  <c r="F3071" i="15" s="1"/>
  <c r="F3072" i="15" a="1"/>
  <c r="F3072" i="15" s="1"/>
  <c r="F3073" i="15" a="1"/>
  <c r="F3073" i="15" s="1"/>
  <c r="F3074" i="15" a="1"/>
  <c r="F3074" i="15" s="1"/>
  <c r="F3075" i="15" a="1"/>
  <c r="F3075" i="15"/>
  <c r="F3076" i="15" a="1"/>
  <c r="F3076" i="15" s="1"/>
  <c r="F3077" i="15" a="1"/>
  <c r="F3077" i="15" s="1"/>
  <c r="F3078" i="15" a="1"/>
  <c r="F3078" i="15" s="1"/>
  <c r="F3079" i="15" a="1"/>
  <c r="F3079" i="15" s="1"/>
  <c r="F3080" i="15" a="1"/>
  <c r="F3080" i="15" s="1"/>
  <c r="F3081" i="15" a="1"/>
  <c r="F3081" i="15" s="1"/>
  <c r="F3082" i="15" a="1"/>
  <c r="F3082" i="15" s="1"/>
  <c r="F3083" i="15" a="1"/>
  <c r="F3083" i="15"/>
  <c r="F3084" i="15" a="1"/>
  <c r="F3084" i="15"/>
  <c r="F3085" i="15" a="1"/>
  <c r="F3085" i="15" s="1"/>
  <c r="F3086" i="15" a="1"/>
  <c r="F3086" i="15"/>
  <c r="F3087" i="15" a="1"/>
  <c r="F3087" i="15"/>
  <c r="F3088" i="15" a="1"/>
  <c r="F3088" i="15" s="1"/>
  <c r="F3089" i="15" a="1"/>
  <c r="F3089" i="15" s="1"/>
  <c r="F3090" i="15" a="1"/>
  <c r="F3090" i="15" s="1"/>
  <c r="F3091" i="15" a="1"/>
  <c r="F3091" i="15" s="1"/>
  <c r="F3092" i="15" a="1"/>
  <c r="F3092" i="15"/>
  <c r="F3093" i="15" a="1"/>
  <c r="F3093" i="15" s="1"/>
  <c r="F3094" i="15" a="1"/>
  <c r="F3094" i="15" s="1"/>
  <c r="F3095" i="15" a="1"/>
  <c r="F3095" i="15" s="1"/>
  <c r="F3096" i="15" a="1"/>
  <c r="F3096" i="15"/>
  <c r="F3097" i="15" a="1"/>
  <c r="F3097" i="15" s="1"/>
  <c r="F3098" i="15" a="1"/>
  <c r="F3098" i="15" s="1"/>
  <c r="F3099" i="15" a="1"/>
  <c r="F3099" i="15" s="1"/>
  <c r="F3100" i="15" a="1"/>
  <c r="F3100" i="15"/>
  <c r="F3101" i="15" a="1"/>
  <c r="F3101" i="15"/>
  <c r="F3102" i="15" a="1"/>
  <c r="F3102" i="15" s="1"/>
  <c r="F3103" i="15" a="1"/>
  <c r="F3103" i="15"/>
  <c r="F3104" i="15" a="1"/>
  <c r="F3104" i="15"/>
  <c r="F3105" i="15" a="1"/>
  <c r="F3105" i="15" s="1"/>
  <c r="F3106" i="15" a="1"/>
  <c r="F3106" i="15"/>
  <c r="F3107" i="15" a="1"/>
  <c r="F3107" i="15" s="1"/>
  <c r="F3108" i="15" a="1"/>
  <c r="F3108" i="15" s="1"/>
  <c r="F3109" i="15" a="1"/>
  <c r="F3109" i="15"/>
  <c r="F3110" i="15" a="1"/>
  <c r="F3110" i="15"/>
  <c r="F3111" i="15" a="1"/>
  <c r="F3111" i="15" s="1"/>
  <c r="F3112" i="15" a="1"/>
  <c r="F3112" i="15" s="1"/>
  <c r="F3113" i="15" a="1"/>
  <c r="F3113" i="15" s="1"/>
  <c r="F3114" i="15" a="1"/>
  <c r="F3114" i="15"/>
  <c r="F3115" i="15" a="1"/>
  <c r="F3115" i="15" s="1"/>
  <c r="F3116" i="15" a="1"/>
  <c r="F3116" i="15" s="1"/>
  <c r="F3117" i="15" a="1"/>
  <c r="F3117" i="15"/>
  <c r="F3118" i="15" a="1"/>
  <c r="F3118" i="15" s="1"/>
  <c r="F3119" i="15" a="1"/>
  <c r="F3119" i="15" s="1"/>
  <c r="F3120" i="15" a="1"/>
  <c r="F3120" i="15"/>
  <c r="F3121" i="15" a="1"/>
  <c r="F3121" i="15" s="1"/>
  <c r="F3122" i="15" a="1"/>
  <c r="F3122" i="15" s="1"/>
  <c r="F3123" i="15" a="1"/>
  <c r="F3123" i="15"/>
  <c r="F3124" i="15" a="1"/>
  <c r="F3124" i="15"/>
  <c r="F3125" i="15" a="1"/>
  <c r="F3125" i="15" s="1"/>
  <c r="F3126" i="15" a="1"/>
  <c r="F3126" i="15"/>
  <c r="F3127" i="15" a="1"/>
  <c r="F3127" i="15" s="1"/>
  <c r="F3128" i="15" a="1"/>
  <c r="F3128" i="15" s="1"/>
  <c r="F3129" i="15" a="1"/>
  <c r="F3129" i="15" s="1"/>
  <c r="F3130" i="15" a="1"/>
  <c r="F3130" i="15"/>
  <c r="F3131" i="15" a="1"/>
  <c r="F3131" i="15" s="1"/>
  <c r="F3132" i="15" a="1"/>
  <c r="F3132" i="15" s="1"/>
  <c r="F3133" i="15" a="1"/>
  <c r="F3133" i="15"/>
  <c r="F3134" i="15" a="1"/>
  <c r="F3134" i="15" s="1"/>
  <c r="F3135" i="15" a="1"/>
  <c r="F3135" i="15"/>
  <c r="F3136" i="15" a="1"/>
  <c r="F3136" i="15" s="1"/>
  <c r="F3137" i="15" a="1"/>
  <c r="F3137" i="15" s="1"/>
  <c r="F3138" i="15" a="1"/>
  <c r="F3138" i="15" s="1"/>
  <c r="F3139" i="15" a="1"/>
  <c r="F3139" i="15"/>
  <c r="F3140" i="15" a="1"/>
  <c r="F3140" i="15"/>
  <c r="F3141" i="15" a="1"/>
  <c r="F3141" i="15"/>
  <c r="F3142" i="15" a="1"/>
  <c r="F3142" i="15" s="1"/>
  <c r="F3143" i="15" a="1"/>
  <c r="F3143" i="15"/>
  <c r="F3144" i="15" a="1"/>
  <c r="F3144" i="15" s="1"/>
  <c r="F3145" i="15" a="1"/>
  <c r="F3145" i="15" s="1"/>
  <c r="F3146" i="15" a="1"/>
  <c r="F3146" i="15"/>
  <c r="F3147" i="15" a="1"/>
  <c r="F3147" i="15"/>
  <c r="F3148" i="15" a="1"/>
  <c r="F3148" i="15"/>
  <c r="F3149" i="15" a="1"/>
  <c r="F3149" i="15"/>
  <c r="F3150" i="15" a="1"/>
  <c r="F3150" i="15"/>
  <c r="F3151" i="15" a="1"/>
  <c r="F3151" i="15" s="1"/>
  <c r="F3152" i="15" a="1"/>
  <c r="F3152" i="15" s="1"/>
  <c r="F3153" i="15" a="1"/>
  <c r="F3153" i="15" s="1"/>
  <c r="F3154" i="15" a="1"/>
  <c r="F3154" i="15" s="1"/>
  <c r="F3155" i="15" a="1"/>
  <c r="F3155" i="15" s="1"/>
  <c r="F3156" i="15" a="1"/>
  <c r="F3156" i="15"/>
  <c r="F3157" i="15" a="1"/>
  <c r="F3157" i="15"/>
  <c r="F3158" i="15" a="1"/>
  <c r="F3158" i="15"/>
  <c r="F3159" i="15" a="1"/>
  <c r="F3159" i="15" s="1"/>
  <c r="F3160" i="15" a="1"/>
  <c r="F3160" i="15"/>
  <c r="F3161" i="15" a="1"/>
  <c r="F3161" i="15" s="1"/>
  <c r="F3162" i="15" a="1"/>
  <c r="F3162" i="15" s="1"/>
  <c r="F3163" i="15" a="1"/>
  <c r="F3163" i="15" s="1"/>
  <c r="F3164" i="15" a="1"/>
  <c r="F3164" i="15" s="1"/>
  <c r="F3165" i="15" a="1"/>
  <c r="F3165" i="15"/>
  <c r="F3166" i="15" a="1"/>
  <c r="F3166" i="15"/>
  <c r="F3167" i="15" a="1"/>
  <c r="F3167" i="15" s="1"/>
  <c r="F3168" i="15" a="1"/>
  <c r="F3168" i="15"/>
  <c r="F3169" i="15" a="1"/>
  <c r="F3169" i="15"/>
  <c r="F3170" i="15" a="1"/>
  <c r="F3170" i="15" s="1"/>
  <c r="F3171" i="15" a="1"/>
  <c r="F3171" i="15" s="1"/>
  <c r="F3172" i="15" a="1"/>
  <c r="F3172" i="15" s="1"/>
  <c r="F3173" i="15" a="1"/>
  <c r="F3173" i="15" s="1"/>
  <c r="F3174" i="15" a="1"/>
  <c r="F3174" i="15"/>
  <c r="F3175" i="15" a="1"/>
  <c r="F3175" i="15"/>
  <c r="F3176" i="15" a="1"/>
  <c r="F3176" i="15"/>
  <c r="F3177" i="15" a="1"/>
  <c r="F3177" i="15" s="1"/>
  <c r="F3178" i="15" a="1"/>
  <c r="F3178" i="15" s="1"/>
  <c r="F3179" i="15" a="1"/>
  <c r="F3179" i="15" s="1"/>
  <c r="F3180" i="15" a="1"/>
  <c r="F3180" i="15"/>
  <c r="F3181" i="15" a="1"/>
  <c r="F3181" i="15" s="1"/>
  <c r="F3182" i="15" a="1"/>
  <c r="F3182" i="15" s="1"/>
  <c r="F3183" i="15" a="1"/>
  <c r="F3183" i="15"/>
  <c r="F3184" i="15" a="1"/>
  <c r="F3184" i="15"/>
  <c r="F3185" i="15" a="1"/>
  <c r="F3185" i="15" s="1"/>
  <c r="F3186" i="15" a="1"/>
  <c r="F3186" i="15" s="1"/>
  <c r="F3187" i="15" a="1"/>
  <c r="F3187" i="15" s="1"/>
  <c r="F3188" i="15" a="1"/>
  <c r="F3188" i="15"/>
  <c r="F3189" i="15" a="1"/>
  <c r="F3189" i="15" s="1"/>
  <c r="F3190" i="15" a="1"/>
  <c r="F3190" i="15" s="1"/>
  <c r="F3191" i="15" a="1"/>
  <c r="F3191" i="15" s="1"/>
  <c r="F3192" i="15" a="1"/>
  <c r="F3192" i="15"/>
  <c r="F3193" i="15" a="1"/>
  <c r="F3193" i="15"/>
  <c r="F3194" i="15" a="1"/>
  <c r="F3194" i="15" s="1"/>
  <c r="F3195" i="15" a="1"/>
  <c r="F3195" i="15" s="1"/>
  <c r="F3196" i="15" a="1"/>
  <c r="F3196" i="15" s="1"/>
  <c r="F3197" i="15" a="1"/>
  <c r="F3197" i="15"/>
  <c r="F3198" i="15" a="1"/>
  <c r="F3198" i="15"/>
  <c r="F3199" i="15" a="1"/>
  <c r="F3199" i="15" s="1"/>
  <c r="F3200" i="15" a="1"/>
  <c r="F3200" i="15" s="1"/>
  <c r="F3201" i="15" a="1"/>
  <c r="F3201" i="15"/>
  <c r="F3202" i="15" a="1"/>
  <c r="F3202" i="15" s="1"/>
  <c r="F3203" i="15" a="1"/>
  <c r="F3203" i="15" s="1"/>
  <c r="F3204" i="15" a="1"/>
  <c r="F3204" i="15" s="1"/>
  <c r="F3205" i="15" a="1"/>
  <c r="F3205" i="15" s="1"/>
  <c r="F3206" i="15" a="1"/>
  <c r="F3206" i="15" s="1"/>
  <c r="F3207" i="15" a="1"/>
  <c r="F3207" i="15"/>
  <c r="F3208" i="15" a="1"/>
  <c r="F3208" i="15" s="1"/>
  <c r="F3209" i="15" a="1"/>
  <c r="F3209" i="15" s="1"/>
  <c r="F3210" i="15" a="1"/>
  <c r="F3210" i="15" s="1"/>
  <c r="F3211" i="15" a="1"/>
  <c r="F3211" i="15" s="1"/>
  <c r="F3212" i="15" a="1"/>
  <c r="F3212" i="15"/>
  <c r="F3213" i="15" a="1"/>
  <c r="F3213" i="15" s="1"/>
  <c r="F3214" i="15" a="1"/>
  <c r="F3214" i="15" s="1"/>
  <c r="F3215" i="15" a="1"/>
  <c r="F3215" i="15" s="1"/>
  <c r="F3216" i="15" a="1"/>
  <c r="F3216" i="15" s="1"/>
  <c r="F3217" i="15" a="1"/>
  <c r="F3217" i="15" s="1"/>
  <c r="F3218" i="15" a="1"/>
  <c r="F3218" i="15" s="1"/>
  <c r="F3219" i="15" a="1"/>
  <c r="F3219" i="15" s="1"/>
  <c r="F3220" i="15" a="1"/>
  <c r="F3220" i="15"/>
  <c r="F3221" i="15" a="1"/>
  <c r="F3221" i="15"/>
  <c r="F3222" i="15" a="1"/>
  <c r="F3222" i="15" s="1"/>
  <c r="F3223" i="15" a="1"/>
  <c r="F3223" i="15" s="1"/>
  <c r="F3224" i="15" a="1"/>
  <c r="F3224" i="15"/>
  <c r="F3225" i="15" a="1"/>
  <c r="F3225" i="15"/>
  <c r="F3226" i="15" a="1"/>
  <c r="F3226" i="15" s="1"/>
  <c r="F3227" i="15" a="1"/>
  <c r="F3227" i="15" s="1"/>
  <c r="F3228" i="15" a="1"/>
  <c r="F3228" i="15" s="1"/>
  <c r="F3229" i="15" a="1"/>
  <c r="F3229" i="15"/>
  <c r="F3230" i="15" a="1"/>
  <c r="F3230" i="15"/>
  <c r="F3231" i="15" a="1"/>
  <c r="F3231" i="15"/>
  <c r="F3232" i="15" a="1"/>
  <c r="F3232" i="15" s="1"/>
  <c r="F3233" i="15" a="1"/>
  <c r="F3233" i="15" s="1"/>
  <c r="F3234" i="15" a="1"/>
  <c r="F3234" i="15" s="1"/>
  <c r="F3235" i="15" a="1"/>
  <c r="F3235" i="15" s="1"/>
  <c r="F3236" i="15" a="1"/>
  <c r="F3236" i="15" s="1"/>
  <c r="F3237" i="15" a="1"/>
  <c r="F3237" i="15" s="1"/>
  <c r="F3238" i="15" a="1"/>
  <c r="F3238" i="15"/>
  <c r="F3239" i="15" a="1"/>
  <c r="F3239" i="15"/>
  <c r="F3240" i="15" a="1"/>
  <c r="F3240" i="15" s="1"/>
  <c r="F3241" i="15" a="1"/>
  <c r="F3241" i="15" s="1"/>
  <c r="F3242" i="15" a="1"/>
  <c r="F3242" i="15" s="1"/>
  <c r="F3243" i="15" a="1"/>
  <c r="F3243" i="15" s="1"/>
  <c r="F3244" i="15" a="1"/>
  <c r="F3244" i="15" s="1"/>
  <c r="F3245" i="15" a="1"/>
  <c r="F3245" i="15" s="1"/>
  <c r="F3246" i="15" a="1"/>
  <c r="F3246" i="15" s="1"/>
  <c r="F3247" i="15" a="1"/>
  <c r="F3247" i="15"/>
  <c r="F3248" i="15" a="1"/>
  <c r="F3248" i="15"/>
  <c r="F3249" i="15" a="1"/>
  <c r="F3249" i="15"/>
  <c r="F3250" i="15" a="1"/>
  <c r="F3250" i="15" s="1"/>
  <c r="F3251" i="15" a="1"/>
  <c r="F3251" i="15" s="1"/>
  <c r="F3252" i="15" a="1"/>
  <c r="F3252" i="15" s="1"/>
  <c r="F3253" i="15" a="1"/>
  <c r="F3253" i="15"/>
  <c r="F3254" i="15" a="1"/>
  <c r="F3254" i="15" s="1"/>
  <c r="F3255" i="15" a="1"/>
  <c r="F3255" i="15" s="1"/>
  <c r="F3256" i="15" a="1"/>
  <c r="F3256" i="15"/>
  <c r="F3257" i="15" a="1"/>
  <c r="F3257" i="15"/>
  <c r="F3258" i="15" a="1"/>
  <c r="F3258" i="15" s="1"/>
  <c r="F3259" i="15" a="1"/>
  <c r="F3259" i="15" s="1"/>
  <c r="F3260" i="15" a="1"/>
  <c r="F3260" i="15" s="1"/>
  <c r="F3261" i="15" a="1"/>
  <c r="F3261" i="15"/>
  <c r="F3262" i="15" a="1"/>
  <c r="F3262" i="15" s="1"/>
  <c r="F3263" i="15" a="1"/>
  <c r="F3263" i="15" s="1"/>
  <c r="F3264" i="15" a="1"/>
  <c r="F3264" i="15" s="1"/>
  <c r="F3265" i="15" a="1"/>
  <c r="F3265" i="15"/>
  <c r="F3266" i="15" a="1"/>
  <c r="F3266" i="15" s="1"/>
  <c r="F3267" i="15" a="1"/>
  <c r="F3267" i="15" s="1"/>
  <c r="F3268" i="15" a="1"/>
  <c r="F3268" i="15" s="1"/>
  <c r="F3269" i="15" a="1"/>
  <c r="F3269" i="15"/>
  <c r="F3270" i="15" a="1"/>
  <c r="F3270" i="15"/>
  <c r="F3271" i="15" a="1"/>
  <c r="F3271" i="15" s="1"/>
  <c r="F3272" i="15" a="1"/>
  <c r="F3272" i="15" s="1"/>
  <c r="F3273" i="15" a="1"/>
  <c r="F3273" i="15" s="1"/>
  <c r="F3274" i="15" a="1"/>
  <c r="F3274" i="15" s="1"/>
  <c r="F3275" i="15" a="1"/>
  <c r="F3275" i="15" s="1"/>
  <c r="F3276" i="15" a="1"/>
  <c r="F3276" i="15"/>
  <c r="F3277" i="15" a="1"/>
  <c r="F3277" i="15" s="1"/>
  <c r="F3278" i="15" a="1"/>
  <c r="F3278" i="15" s="1"/>
  <c r="F3279" i="15" a="1"/>
  <c r="F3279" i="15"/>
  <c r="F3280" i="15" a="1"/>
  <c r="F3280" i="15" s="1"/>
  <c r="F3281" i="15" a="1"/>
  <c r="F3281" i="15" s="1"/>
  <c r="F3282" i="15" a="1"/>
  <c r="F3282" i="15" s="1"/>
  <c r="F3283" i="15" a="1"/>
  <c r="F3283" i="15" s="1"/>
  <c r="F3284" i="15" a="1"/>
  <c r="F3284" i="15"/>
  <c r="F3285" i="15" a="1"/>
  <c r="F3285" i="15"/>
  <c r="F3286" i="15" a="1"/>
  <c r="F3286" i="15"/>
  <c r="F3287" i="15" a="1"/>
  <c r="F3287" i="15"/>
  <c r="F3288" i="15" a="1"/>
  <c r="F3288" i="15" s="1"/>
  <c r="F3289" i="15" a="1"/>
  <c r="F3289" i="15" s="1"/>
  <c r="F3290" i="15" a="1"/>
  <c r="F3290" i="15" s="1"/>
  <c r="F3291" i="15" a="1"/>
  <c r="F3291" i="15" s="1"/>
  <c r="F3292" i="15" a="1"/>
  <c r="F3292" i="15" s="1"/>
  <c r="F3293" i="15" a="1"/>
  <c r="F3293" i="15"/>
  <c r="F3294" i="15" a="1"/>
  <c r="F3294" i="15"/>
  <c r="F3295" i="15" a="1"/>
  <c r="F3295" i="15" s="1"/>
  <c r="F3296" i="15" a="1"/>
  <c r="F3296" i="15" s="1"/>
  <c r="F3297" i="15" a="1"/>
  <c r="F3297" i="15" s="1"/>
  <c r="F3298" i="15" a="1"/>
  <c r="F3298" i="15" s="1"/>
  <c r="F3299" i="15" a="1"/>
  <c r="F3299" i="15" s="1"/>
  <c r="F3300" i="15" a="1"/>
  <c r="F3300" i="15" s="1"/>
  <c r="F3301" i="15" a="1"/>
  <c r="F3301" i="15" s="1"/>
  <c r="F3302" i="15" a="1"/>
  <c r="F3302" i="15"/>
  <c r="F3303" i="15" a="1"/>
  <c r="F3303" i="15"/>
  <c r="F3304" i="15" a="1"/>
  <c r="F3304" i="15"/>
  <c r="F3305" i="15" a="1"/>
  <c r="F3305" i="15" s="1"/>
  <c r="F3306" i="15" a="1"/>
  <c r="F3306" i="15" s="1"/>
  <c r="F3307" i="15" a="1"/>
  <c r="F3307" i="15" s="1"/>
  <c r="F3308" i="15" a="1"/>
  <c r="F3308" i="15" s="1"/>
  <c r="F3309" i="15" a="1"/>
  <c r="F3309" i="15" s="1"/>
  <c r="F3310" i="15" a="1"/>
  <c r="F3310" i="15" s="1"/>
  <c r="F3311" i="15" a="1"/>
  <c r="F3311" i="15"/>
  <c r="F3312" i="15" a="1"/>
  <c r="F3312" i="15"/>
  <c r="F3313" i="15" a="1"/>
  <c r="F3313" i="15" s="1"/>
  <c r="F3314" i="15" a="1"/>
  <c r="F3314" i="15" s="1"/>
  <c r="F3315" i="15" a="1"/>
  <c r="F3315" i="15" s="1"/>
  <c r="F3316" i="15" a="1"/>
  <c r="F3316" i="15" s="1"/>
  <c r="F3317" i="15" a="1"/>
  <c r="F3317" i="15" s="1"/>
  <c r="F3318" i="15" a="1"/>
  <c r="F3318" i="15" s="1"/>
  <c r="F3319" i="15" a="1"/>
  <c r="F3319" i="15" s="1"/>
  <c r="F3320" i="15" a="1"/>
  <c r="F3320" i="15"/>
  <c r="F3321" i="15" a="1"/>
  <c r="F3321" i="15"/>
  <c r="F3322" i="15" a="1"/>
  <c r="F3322" i="15" s="1"/>
  <c r="F3323" i="15" a="1"/>
  <c r="F3323" i="15" s="1"/>
  <c r="F3324" i="15" a="1"/>
  <c r="F3324" i="15"/>
  <c r="F3325" i="15" a="1"/>
  <c r="F3325" i="15" s="1"/>
  <c r="F3326" i="15" a="1"/>
  <c r="F3326" i="15" s="1"/>
  <c r="F3327" i="15" a="1"/>
  <c r="F3327" i="15" s="1"/>
  <c r="F3328" i="15" a="1"/>
  <c r="F3328" i="15" s="1"/>
  <c r="F3329" i="15" a="1"/>
  <c r="F3329" i="15"/>
  <c r="F3330" i="15" a="1"/>
  <c r="F3330" i="15" s="1"/>
  <c r="F3331" i="15" a="1"/>
  <c r="F3331" i="15" s="1"/>
  <c r="F3332" i="15" a="1"/>
  <c r="F3332" i="15" s="1"/>
  <c r="F3333" i="15" a="1"/>
  <c r="F3333" i="15"/>
  <c r="F3334" i="15" a="1"/>
  <c r="F3334" i="15" s="1"/>
  <c r="F3335" i="15" a="1"/>
  <c r="F3335" i="15"/>
  <c r="F3336" i="15" a="1"/>
  <c r="F3336" i="15" s="1"/>
  <c r="F3337" i="15" a="1"/>
  <c r="F3337" i="15" s="1"/>
  <c r="F3338" i="15" a="1"/>
  <c r="F3338" i="15" s="1"/>
  <c r="F3339" i="15" a="1"/>
  <c r="F3339" i="15" s="1"/>
  <c r="F3340" i="15" a="1"/>
  <c r="F3340" i="15"/>
  <c r="F3341" i="15" a="1"/>
  <c r="F3341" i="15"/>
  <c r="F3342" i="15" a="1"/>
  <c r="F3342" i="15" s="1"/>
  <c r="F3343" i="15" a="1"/>
  <c r="F3343" i="15"/>
  <c r="F3344" i="15" a="1"/>
  <c r="F3344" i="15" s="1"/>
  <c r="F3345" i="15" a="1"/>
  <c r="F3345" i="15" s="1"/>
  <c r="F3346" i="15" a="1"/>
  <c r="F3346" i="15" s="1"/>
  <c r="F3347" i="15" a="1"/>
  <c r="F3347" i="15" s="1"/>
  <c r="F3348" i="15" a="1"/>
  <c r="F3348" i="15"/>
  <c r="F3349" i="15" a="1"/>
  <c r="F3349" i="15"/>
  <c r="F3350" i="15" a="1"/>
  <c r="F3350" i="15"/>
  <c r="F3351" i="15" a="1"/>
  <c r="F3351" i="15"/>
  <c r="F3352" i="15" a="1"/>
  <c r="F3352" i="15" s="1"/>
  <c r="F3353" i="15" a="1"/>
  <c r="F3353" i="15"/>
  <c r="F3354" i="15" a="1"/>
  <c r="F3354" i="15" s="1"/>
  <c r="F3355" i="15" a="1"/>
  <c r="F3355" i="15" s="1"/>
  <c r="F3356" i="15" a="1"/>
  <c r="F3356" i="15" s="1"/>
  <c r="F3357" i="15" a="1"/>
  <c r="F3357" i="15"/>
  <c r="F3358" i="15" a="1"/>
  <c r="F3358" i="15"/>
  <c r="F3359" i="15" a="1"/>
  <c r="F3359" i="15" s="1"/>
  <c r="F3360" i="15" a="1"/>
  <c r="F3360" i="15"/>
  <c r="F3361" i="15" a="1"/>
  <c r="F3361" i="15"/>
  <c r="F3362" i="15" a="1"/>
  <c r="F3362" i="15" s="1"/>
  <c r="F3363" i="15" a="1"/>
  <c r="F3363" i="15" s="1"/>
  <c r="F3364" i="15" a="1"/>
  <c r="F3364" i="15" s="1"/>
  <c r="F3365" i="15" a="1"/>
  <c r="F3365" i="15" s="1"/>
  <c r="F3366" i="15" a="1"/>
  <c r="F3366" i="15"/>
  <c r="F3367" i="15" a="1"/>
  <c r="F3367" i="15"/>
  <c r="F3368" i="15" a="1"/>
  <c r="F3368" i="15" s="1"/>
  <c r="F3369" i="15" a="1"/>
  <c r="F3369" i="15" s="1"/>
  <c r="F3370" i="15" a="1"/>
  <c r="F3370" i="15" s="1"/>
  <c r="F3371" i="15" a="1"/>
  <c r="F3371" i="15" s="1"/>
  <c r="F3372" i="15" a="1"/>
  <c r="F3372" i="15"/>
  <c r="F3373" i="15" a="1"/>
  <c r="F3373" i="15" s="1"/>
  <c r="F3374" i="15" a="1"/>
  <c r="F3374" i="15" s="1"/>
  <c r="F3375" i="15" a="1"/>
  <c r="F3375" i="15"/>
  <c r="F3376" i="15" a="1"/>
  <c r="F3376" i="15"/>
  <c r="F3377" i="15" a="1"/>
  <c r="F3377" i="15" s="1"/>
  <c r="F3378" i="15" a="1"/>
  <c r="F3378" i="15" s="1"/>
  <c r="F3379" i="15" a="1"/>
  <c r="F3379" i="15" s="1"/>
  <c r="F3380" i="15" a="1"/>
  <c r="F3380" i="15" s="1"/>
  <c r="F3381" i="15" a="1"/>
  <c r="F3381" i="15"/>
  <c r="F3382" i="15" a="1"/>
  <c r="F3382" i="15" s="1"/>
  <c r="F3383" i="15" a="1"/>
  <c r="F3383" i="15" s="1"/>
  <c r="F3384" i="15" a="1"/>
  <c r="F3384" i="15"/>
  <c r="F3385" i="15" a="1"/>
  <c r="F3385" i="15"/>
  <c r="F3386" i="15" a="1"/>
  <c r="F3386" i="15" s="1"/>
  <c r="F3387" i="15" a="1"/>
  <c r="F3387" i="15" s="1"/>
  <c r="F3388" i="15" a="1"/>
  <c r="F3388" i="15" s="1"/>
  <c r="F3389" i="15" a="1"/>
  <c r="F3389" i="15" s="1"/>
  <c r="F3390" i="15" a="1"/>
  <c r="F3390" i="15" s="1"/>
  <c r="F3391" i="15" a="1"/>
  <c r="F3391" i="15" s="1"/>
  <c r="F3392" i="15" a="1"/>
  <c r="F3392" i="15" s="1"/>
  <c r="F3393" i="15" a="1"/>
  <c r="F3393" i="15"/>
  <c r="F3394" i="15" a="1"/>
  <c r="F3394" i="15" s="1"/>
  <c r="F3395" i="15" a="1"/>
  <c r="F3395" i="15" s="1"/>
  <c r="F3396" i="15" a="1"/>
  <c r="F3396" i="15" s="1"/>
  <c r="F3397" i="15" a="1"/>
  <c r="F3397" i="15" s="1"/>
  <c r="F3398" i="15" a="1"/>
  <c r="F3398" i="15" s="1"/>
  <c r="F3399" i="15" a="1"/>
  <c r="F3399" i="15" s="1"/>
  <c r="F3400" i="15" a="1"/>
  <c r="F3400" i="15" s="1"/>
  <c r="F3401" i="15" a="1"/>
  <c r="F3401" i="15" s="1"/>
  <c r="F3402" i="15" a="1"/>
  <c r="F3402" i="15" s="1"/>
  <c r="F3403" i="15" a="1"/>
  <c r="F3403" i="15" s="1"/>
  <c r="F3404" i="15" a="1"/>
  <c r="F3404" i="15"/>
  <c r="F3405" i="15" a="1"/>
  <c r="F3405" i="15"/>
  <c r="F3406" i="15" a="1"/>
  <c r="F3406" i="15" s="1"/>
  <c r="F3407" i="15" a="1"/>
  <c r="F3407" i="15"/>
  <c r="F3408" i="15" a="1"/>
  <c r="F3408" i="15" s="1"/>
  <c r="F3409" i="15" a="1"/>
  <c r="F3409" i="15" s="1"/>
  <c r="F3410" i="15" a="1"/>
  <c r="F3410" i="15" s="1"/>
  <c r="F3411" i="15" a="1"/>
  <c r="F3411" i="15" s="1"/>
  <c r="F3412" i="15" a="1"/>
  <c r="F3412" i="15"/>
  <c r="F3413" i="15" a="1"/>
  <c r="F3413" i="15"/>
  <c r="F3414" i="15" a="1"/>
  <c r="F3414" i="15"/>
  <c r="F3415" i="15" a="1"/>
  <c r="F3415" i="15" s="1"/>
  <c r="F3416" i="15" a="1"/>
  <c r="F3416" i="15" s="1"/>
  <c r="F3417" i="15" a="1"/>
  <c r="F3417" i="15" s="1"/>
  <c r="F3418" i="15" a="1"/>
  <c r="F3418" i="15" s="1"/>
  <c r="F3419" i="15" a="1"/>
  <c r="F3419" i="15" s="1"/>
  <c r="F3420" i="15" a="1"/>
  <c r="F3420" i="15" s="1"/>
  <c r="F3421" i="15" a="1"/>
  <c r="F3421" i="15"/>
  <c r="F3422" i="15" a="1"/>
  <c r="F3422" i="15"/>
  <c r="F3423" i="15" a="1"/>
  <c r="F3423" i="15" s="1"/>
  <c r="F3424" i="15" a="1"/>
  <c r="F3424" i="15"/>
  <c r="F3425" i="15" a="1"/>
  <c r="F3425" i="15" s="1"/>
  <c r="F3426" i="15" a="1"/>
  <c r="F3426" i="15" s="1"/>
  <c r="F3427" i="15" a="1"/>
  <c r="F3427" i="15" s="1"/>
  <c r="F3428" i="15" a="1"/>
  <c r="F3428" i="15" s="1"/>
  <c r="F3429" i="15" a="1"/>
  <c r="F3429" i="15" s="1"/>
  <c r="F3430" i="15" a="1"/>
  <c r="F3430" i="15"/>
  <c r="F3431" i="15" a="1"/>
  <c r="F3431" i="15"/>
  <c r="F3432" i="15" a="1"/>
  <c r="F3432" i="15"/>
  <c r="F3433" i="15" a="1"/>
  <c r="F3433" i="15" s="1"/>
  <c r="F3434" i="15" a="1"/>
  <c r="F3434" i="15" s="1"/>
  <c r="F3435" i="15" a="1"/>
  <c r="F3435" i="15" s="1"/>
  <c r="F3436" i="15" a="1"/>
  <c r="F3436" i="15" s="1"/>
  <c r="F3437" i="15" a="1"/>
  <c r="F3437" i="15" s="1"/>
  <c r="F3438" i="15" a="1"/>
  <c r="F3438" i="15" s="1"/>
  <c r="F3439" i="15" a="1"/>
  <c r="F3439" i="15"/>
  <c r="F3440" i="15" a="1"/>
  <c r="F3440" i="15"/>
  <c r="F3441" i="15" a="1"/>
  <c r="F3441" i="15" s="1"/>
  <c r="F3442" i="15" a="1"/>
  <c r="F3442" i="15" s="1"/>
  <c r="F3443" i="15" a="1"/>
  <c r="F3443" i="15" s="1"/>
  <c r="F3444" i="15" a="1"/>
  <c r="F3444" i="15"/>
  <c r="F3445" i="15" a="1"/>
  <c r="F3445" i="15"/>
  <c r="F3446" i="15" a="1"/>
  <c r="F3446" i="15" s="1"/>
  <c r="F3447" i="15" a="1"/>
  <c r="F3447" i="15" s="1"/>
  <c r="F3448" i="15" a="1"/>
  <c r="F3448" i="15"/>
  <c r="F3449" i="15" a="1"/>
  <c r="F3449" i="15"/>
  <c r="F3450" i="15" a="1"/>
  <c r="F3450" i="15" s="1"/>
  <c r="F3451" i="15" a="1"/>
  <c r="F3451" i="15" s="1"/>
  <c r="F3452" i="15" a="1"/>
  <c r="F3452" i="15" s="1"/>
  <c r="F3453" i="15" a="1"/>
  <c r="F3453" i="15"/>
  <c r="F3454" i="15" a="1"/>
  <c r="F3454" i="15" s="1"/>
  <c r="F3455" i="15" a="1"/>
  <c r="F3455" i="15" s="1"/>
  <c r="F3456" i="15" a="1"/>
  <c r="F3456" i="15" s="1"/>
  <c r="F3457" i="15" a="1"/>
  <c r="F3457" i="15"/>
  <c r="F3458" i="15" a="1"/>
  <c r="F3458" i="15" s="1"/>
  <c r="F3459" i="15" a="1"/>
  <c r="F3459" i="15" s="1"/>
  <c r="F3460" i="15" a="1"/>
  <c r="F3460" i="15" s="1"/>
  <c r="F3461" i="15" a="1"/>
  <c r="F3461" i="15" s="1"/>
  <c r="F3462" i="15" a="1"/>
  <c r="F3462" i="15" s="1"/>
  <c r="F3463" i="15" a="1"/>
  <c r="F3463" i="15"/>
  <c r="F3464" i="15" a="1"/>
  <c r="F3464" i="15" s="1"/>
  <c r="F3465" i="15" a="1"/>
  <c r="F3465" i="15" s="1"/>
  <c r="F3466" i="15" a="1"/>
  <c r="F3466" i="15" s="1"/>
  <c r="F3467" i="15" a="1"/>
  <c r="F3467" i="15" s="1"/>
  <c r="F3468" i="15" a="1"/>
  <c r="F3468" i="15"/>
  <c r="F3469" i="15" a="1"/>
  <c r="F3469" i="15"/>
  <c r="F3470" i="15" a="1"/>
  <c r="F3470" i="15" s="1"/>
  <c r="F3471" i="15" a="1"/>
  <c r="F3471" i="15" s="1"/>
  <c r="F3472" i="15" a="1"/>
  <c r="F3472" i="15" s="1"/>
  <c r="F3473" i="15" a="1"/>
  <c r="F3473" i="15" s="1"/>
  <c r="F3474" i="15" a="1"/>
  <c r="F3474" i="15" s="1"/>
  <c r="F3475" i="15" a="1"/>
  <c r="F3475" i="15" s="1"/>
  <c r="F3476" i="15" a="1"/>
  <c r="F3476" i="15"/>
  <c r="F3477" i="15" a="1"/>
  <c r="F3477" i="15"/>
  <c r="F3478" i="15" a="1"/>
  <c r="F3478" i="15"/>
  <c r="F3479" i="15" a="1"/>
  <c r="F3479" i="15" s="1"/>
  <c r="F3480" i="15" a="1"/>
  <c r="F3480" i="15"/>
  <c r="F3481" i="15" a="1"/>
  <c r="F3481" i="15"/>
  <c r="F3482" i="15" a="1"/>
  <c r="F3482" i="15" s="1"/>
  <c r="F3483" i="15" a="1"/>
  <c r="F3483" i="15" s="1"/>
  <c r="F3484" i="15" a="1"/>
  <c r="F3484" i="15" s="1"/>
  <c r="F3485" i="15" a="1"/>
  <c r="F3485" i="15"/>
  <c r="F3486" i="15" a="1"/>
  <c r="F3486" i="15"/>
  <c r="F3487" i="15" a="1"/>
  <c r="F3487" i="15"/>
  <c r="F3488" i="15" a="1"/>
  <c r="F3488" i="15" s="1"/>
  <c r="F3489" i="15" a="1"/>
  <c r="F3489" i="15" s="1"/>
  <c r="F3490" i="15" a="1"/>
  <c r="F3490" i="15" s="1"/>
  <c r="F3491" i="15" a="1"/>
  <c r="F3491" i="15" s="1"/>
  <c r="F3492" i="15" a="1"/>
  <c r="F3492" i="15" s="1"/>
  <c r="F3493" i="15" a="1"/>
  <c r="F3493" i="15" s="1"/>
  <c r="F3494" i="15" a="1"/>
  <c r="F3494" i="15"/>
  <c r="F3495" i="15" a="1"/>
  <c r="F3495" i="15"/>
  <c r="F3496" i="15" a="1"/>
  <c r="F3496" i="15"/>
  <c r="F3497" i="15" a="1"/>
  <c r="F3497" i="15" s="1"/>
  <c r="F3498" i="15" a="1"/>
  <c r="F3498" i="15" s="1"/>
  <c r="F3499" i="15" a="1"/>
  <c r="F3499" i="15" s="1"/>
  <c r="F3500" i="15" a="1"/>
  <c r="F3500" i="15" s="1"/>
  <c r="F3501" i="15" a="1"/>
  <c r="F3501" i="15" s="1"/>
  <c r="F3502" i="15" a="1"/>
  <c r="F3502" i="15" s="1"/>
  <c r="F3503" i="15" a="1"/>
  <c r="F3503" i="15"/>
  <c r="F3504" i="15" a="1"/>
  <c r="F3504" i="15"/>
  <c r="F3505" i="15" a="1"/>
  <c r="F3505" i="15"/>
  <c r="F3506" i="15" a="1"/>
  <c r="F3506" i="15" s="1"/>
  <c r="F3507" i="15" a="1"/>
  <c r="F3507" i="15" s="1"/>
  <c r="F3508" i="15" a="1"/>
  <c r="F3508" i="15"/>
  <c r="F3509" i="15" a="1"/>
  <c r="F3509" i="15"/>
  <c r="F3510" i="15" a="1"/>
  <c r="F3510" i="15" s="1"/>
  <c r="F3511" i="15" a="1"/>
  <c r="F3511" i="15" s="1"/>
  <c r="F3512" i="15" a="1"/>
  <c r="F3512" i="15"/>
  <c r="F3513" i="15" a="1"/>
  <c r="F3513" i="15"/>
  <c r="F3514" i="15" a="1"/>
  <c r="F3514" i="15" s="1"/>
  <c r="F3515" i="15" a="1"/>
  <c r="F3515" i="15" s="1"/>
  <c r="F3516" i="15" a="1"/>
  <c r="F3516" i="15"/>
  <c r="F3517" i="15" a="1"/>
  <c r="F3517" i="15" s="1"/>
  <c r="F3518" i="15" a="1"/>
  <c r="F3518" i="15"/>
  <c r="F3519" i="15" a="1"/>
  <c r="F3519" i="15" s="1"/>
  <c r="F3520" i="15" a="1"/>
  <c r="F3520" i="15" s="1"/>
  <c r="F3521" i="15" a="1"/>
  <c r="F3521" i="15"/>
  <c r="F3522" i="15" a="1"/>
  <c r="F3522" i="15" s="1"/>
  <c r="F3523" i="15" a="1"/>
  <c r="F3523" i="15" s="1"/>
  <c r="F3524" i="15" a="1"/>
  <c r="F3524" i="15" s="1"/>
  <c r="F3525" i="15" a="1"/>
  <c r="F3525" i="15"/>
  <c r="F3526" i="15" a="1"/>
  <c r="F3526" i="15"/>
  <c r="F3527" i="15" a="1"/>
  <c r="F3527" i="15"/>
  <c r="F3528" i="15" a="1"/>
  <c r="F3528" i="15" s="1"/>
  <c r="F3529" i="15" a="1"/>
  <c r="F3529" i="15" s="1"/>
  <c r="F3530" i="15" a="1"/>
  <c r="F3530" i="15" s="1"/>
  <c r="F3531" i="15" a="1"/>
  <c r="F3531" i="15" s="1"/>
  <c r="F3532" i="15" a="1"/>
  <c r="F3532" i="15"/>
  <c r="F3533" i="15" a="1"/>
  <c r="F3533" i="15" s="1"/>
  <c r="F3534" i="15" a="1"/>
  <c r="F3534" i="15" s="1"/>
  <c r="F3535" i="15" a="1"/>
  <c r="F3535" i="15"/>
  <c r="F3536" i="15" a="1"/>
  <c r="F3536" i="15"/>
  <c r="F3537" i="15" a="1"/>
  <c r="F3537" i="15" s="1"/>
  <c r="F3538" i="15" a="1"/>
  <c r="F3538" i="15" s="1"/>
  <c r="F3539" i="15" a="1"/>
  <c r="F3539" i="15" s="1"/>
  <c r="F3540" i="15" a="1"/>
  <c r="F3540" i="15"/>
  <c r="F3541" i="15" a="1"/>
  <c r="F3541" i="15"/>
  <c r="F3542" i="15" a="1"/>
  <c r="F3542" i="15"/>
  <c r="F3543" i="15" a="1"/>
  <c r="F3543" i="15"/>
  <c r="F3544" i="15" a="1"/>
  <c r="F3544" i="15"/>
  <c r="F3545" i="15" a="1"/>
  <c r="F3545" i="15"/>
  <c r="F3546" i="15" a="1"/>
  <c r="F3546" i="15" s="1"/>
  <c r="F3547" i="15" a="1"/>
  <c r="F3547" i="15" s="1"/>
  <c r="F3548" i="15" a="1"/>
  <c r="F3548" i="15" s="1"/>
  <c r="F3549" i="15" a="1"/>
  <c r="F3549" i="15"/>
  <c r="F3550" i="15" a="1"/>
  <c r="F3550" i="15"/>
  <c r="F3551" i="15" a="1"/>
  <c r="F3551" i="15" s="1"/>
  <c r="F3552" i="15" a="1"/>
  <c r="F3552" i="15" s="1"/>
  <c r="F3553" i="15" a="1"/>
  <c r="F3553" i="15" s="1"/>
  <c r="F3554" i="15" a="1"/>
  <c r="F3554" i="15" s="1"/>
  <c r="F3555" i="15" a="1"/>
  <c r="F3555" i="15" s="1"/>
  <c r="F3556" i="15" a="1"/>
  <c r="F3556" i="15" s="1"/>
  <c r="F3557" i="15" a="1"/>
  <c r="F3557" i="15" s="1"/>
  <c r="F3558" i="15" a="1"/>
  <c r="F3558" i="15"/>
  <c r="F3559" i="15" a="1"/>
  <c r="F3559" i="15"/>
  <c r="F3560" i="15" a="1"/>
  <c r="F3560" i="15"/>
  <c r="F3561" i="15" a="1"/>
  <c r="F3561" i="15" s="1"/>
  <c r="F3562" i="15" a="1"/>
  <c r="F3562" i="15" s="1"/>
  <c r="F3563" i="15" a="1"/>
  <c r="F3563" i="15" s="1"/>
  <c r="F3564" i="15" a="1"/>
  <c r="F3564" i="15" s="1"/>
  <c r="F3565" i="15" a="1"/>
  <c r="F3565" i="15" s="1"/>
  <c r="F3566" i="15" a="1"/>
  <c r="F3566" i="15" s="1"/>
  <c r="F3567" i="15" a="1"/>
  <c r="F3567" i="15"/>
  <c r="F3568" i="15" a="1"/>
  <c r="F3568" i="15"/>
  <c r="F3569" i="15" a="1"/>
  <c r="F3569" i="15"/>
  <c r="F3570" i="15" a="1"/>
  <c r="F3570" i="15" s="1"/>
  <c r="F3571" i="15" a="1"/>
  <c r="F3571" i="15" s="1"/>
  <c r="F3572" i="15" a="1"/>
  <c r="F3572" i="15" s="1"/>
  <c r="F3573" i="15" a="1"/>
  <c r="F3573" i="15" s="1"/>
  <c r="F3574" i="15" a="1"/>
  <c r="F3574" i="15" s="1"/>
  <c r="F3575" i="15" a="1"/>
  <c r="F3575" i="15" s="1"/>
  <c r="F3576" i="15" a="1"/>
  <c r="F3576" i="15"/>
  <c r="F3577" i="15" a="1"/>
  <c r="F3577" i="15"/>
  <c r="F3578" i="15" a="1"/>
  <c r="F3578" i="15" s="1"/>
  <c r="F3579" i="15" a="1"/>
  <c r="F3579" i="15" s="1"/>
  <c r="F3580" i="15" a="1"/>
  <c r="F3580" i="15"/>
  <c r="F3581" i="15" a="1"/>
  <c r="F3581" i="15"/>
  <c r="F3582" i="15" a="1"/>
  <c r="F3582" i="15" s="1"/>
  <c r="F3583" i="15" a="1"/>
  <c r="F3583" i="15" s="1"/>
  <c r="F3584" i="15" a="1"/>
  <c r="F3584" i="15" s="1"/>
  <c r="F3585" i="15" a="1"/>
  <c r="F3585" i="15"/>
  <c r="F3586" i="15" a="1"/>
  <c r="F3586" i="15" s="1"/>
  <c r="F3587" i="15" a="1"/>
  <c r="F3587" i="15" s="1"/>
  <c r="F3588" i="15" a="1"/>
  <c r="F3588" i="15" s="1"/>
  <c r="F3589" i="15" a="1"/>
  <c r="F3589" i="15" s="1"/>
  <c r="F3590" i="15" a="1"/>
  <c r="F3590" i="15" s="1"/>
  <c r="F3591" i="15" a="1"/>
  <c r="F3591" i="15" s="1"/>
  <c r="F3592" i="15" a="1"/>
  <c r="F3592" i="15" s="1"/>
  <c r="F3593" i="15" a="1"/>
  <c r="F3593" i="15" s="1"/>
  <c r="F3594" i="15" a="1"/>
  <c r="F3594" i="15" s="1"/>
  <c r="F3595" i="15" a="1"/>
  <c r="F3595" i="15" s="1"/>
  <c r="F3596" i="15" a="1"/>
  <c r="F3596" i="15"/>
  <c r="F3597" i="15" a="1"/>
  <c r="F3597" i="15"/>
  <c r="F3598" i="15" a="1"/>
  <c r="F3598" i="15"/>
  <c r="F3599" i="15" a="1"/>
  <c r="F3599" i="15" s="1"/>
  <c r="F3600" i="15" a="1"/>
  <c r="F3600" i="15" s="1"/>
  <c r="F3601" i="15" a="1"/>
  <c r="F3601" i="15" s="1"/>
  <c r="F3602" i="15" a="1"/>
  <c r="F3602" i="15" s="1"/>
  <c r="F3603" i="15" a="1"/>
  <c r="F3603" i="15" s="1"/>
  <c r="F3604" i="15" a="1"/>
  <c r="F3604" i="15"/>
  <c r="F3605" i="15" a="1"/>
  <c r="F3605" i="15"/>
  <c r="F3606" i="15" a="1"/>
  <c r="F3606" i="15"/>
  <c r="F3607" i="15" a="1"/>
  <c r="F3607" i="15"/>
  <c r="F3608" i="15" a="1"/>
  <c r="F3608" i="15"/>
  <c r="F3609" i="15" a="1"/>
  <c r="F3609" i="15"/>
  <c r="F3610" i="15" a="1"/>
  <c r="F3610" i="15" s="1"/>
  <c r="F3611" i="15" a="1"/>
  <c r="F3611" i="15" s="1"/>
  <c r="F3612" i="15" a="1"/>
  <c r="F3612" i="15" s="1"/>
  <c r="F3613" i="15" a="1"/>
  <c r="F3613" i="15"/>
  <c r="F3614" i="15" a="1"/>
  <c r="F3614" i="15"/>
  <c r="F3615" i="15" a="1"/>
  <c r="F3615" i="15" s="1"/>
  <c r="F3616" i="15" a="1"/>
  <c r="F3616" i="15"/>
  <c r="F3617" i="15" a="1"/>
  <c r="F3617" i="15"/>
  <c r="F3618" i="15" a="1"/>
  <c r="F3618" i="15" s="1"/>
  <c r="F3619" i="15" a="1"/>
  <c r="F3619" i="15" s="1"/>
  <c r="F3620" i="15" a="1"/>
  <c r="F3620" i="15"/>
  <c r="F3621" i="15" a="1"/>
  <c r="F3621" i="15"/>
  <c r="F3622" i="15" a="1"/>
  <c r="F3622" i="15" s="1"/>
  <c r="F3623" i="15" a="1"/>
  <c r="F3623" i="15"/>
  <c r="F3624" i="15" a="1"/>
  <c r="F3624" i="15"/>
  <c r="F3625" i="15" a="1"/>
  <c r="F3625" i="15"/>
  <c r="F3626" i="15" a="1"/>
  <c r="F3626" i="15" s="1"/>
  <c r="F3627" i="15" a="1"/>
  <c r="F3627" i="15"/>
  <c r="F3628" i="15" a="1"/>
  <c r="F3628" i="15" s="1"/>
  <c r="F3629" i="15" a="1"/>
  <c r="F3629" i="15" s="1"/>
  <c r="F3630" i="15" a="1"/>
  <c r="F3630" i="15"/>
  <c r="F3631" i="15" a="1"/>
  <c r="F3631" i="15"/>
  <c r="F3632" i="15" a="1"/>
  <c r="F3632" i="15" s="1"/>
  <c r="F3633" i="15" a="1"/>
  <c r="F3633" i="15" s="1"/>
  <c r="F3634" i="15" a="1"/>
  <c r="F3634" i="15" s="1"/>
  <c r="F3635" i="15" a="1"/>
  <c r="F3635" i="15"/>
  <c r="F3636" i="15" a="1"/>
  <c r="F3636" i="15" s="1"/>
  <c r="F3637" i="15" a="1"/>
  <c r="F3637" i="15"/>
  <c r="F3638" i="15" a="1"/>
  <c r="F3638" i="15"/>
  <c r="F3639" i="15" a="1"/>
  <c r="F3639" i="15" s="1"/>
  <c r="F3640" i="15" a="1"/>
  <c r="F3640" i="15" s="1"/>
  <c r="F3641" i="15" a="1"/>
  <c r="F3641" i="15" s="1"/>
  <c r="F3642" i="15" a="1"/>
  <c r="F3642" i="15" s="1"/>
  <c r="F3643" i="15" a="1"/>
  <c r="F3643" i="15" s="1"/>
  <c r="F3644" i="15" a="1"/>
  <c r="F3644" i="15" s="1"/>
  <c r="F3645" i="15" a="1"/>
  <c r="F3645" i="15" s="1"/>
  <c r="F3646" i="15" a="1"/>
  <c r="F3646" i="15" s="1"/>
  <c r="F3647" i="15" a="1"/>
  <c r="F3647" i="15"/>
  <c r="F3648" i="15" a="1"/>
  <c r="F3648" i="15"/>
  <c r="F3649" i="15" a="1"/>
  <c r="F3649" i="15" s="1"/>
  <c r="F3650" i="15" a="1"/>
  <c r="F3650" i="15" s="1"/>
  <c r="F3651" i="15" a="1"/>
  <c r="F3651" i="15" s="1"/>
  <c r="F3652" i="15" a="1"/>
  <c r="F3652" i="15"/>
  <c r="F3653" i="15" a="1"/>
  <c r="F3653" i="15" s="1"/>
  <c r="F3654" i="15" a="1"/>
  <c r="F3654" i="15"/>
  <c r="F3655" i="15" a="1"/>
  <c r="F3655" i="15"/>
  <c r="F3656" i="15" a="1"/>
  <c r="F3656" i="15" s="1"/>
  <c r="F3657" i="15" a="1"/>
  <c r="F3657" i="15" s="1"/>
  <c r="F3658" i="15" a="1"/>
  <c r="F3658" i="15" s="1"/>
  <c r="F3659" i="15" a="1"/>
  <c r="F3659" i="15"/>
  <c r="F3660" i="15" a="1"/>
  <c r="F3660" i="15"/>
  <c r="F3661" i="15" a="1"/>
  <c r="F3661" i="15" s="1"/>
  <c r="F3662" i="15" a="1"/>
  <c r="F3662" i="15" s="1"/>
  <c r="F3663" i="15" a="1"/>
  <c r="F3663" i="15" s="1"/>
  <c r="F3664" i="15" a="1"/>
  <c r="F3664" i="15"/>
  <c r="F3665" i="15" a="1"/>
  <c r="F3665" i="15"/>
  <c r="F3666" i="15" a="1"/>
  <c r="F3666" i="15" s="1"/>
  <c r="F3667" i="15" a="1"/>
  <c r="F3667" i="15"/>
  <c r="F3668" i="15" a="1"/>
  <c r="F3668" i="15"/>
  <c r="F3669" i="15" a="1"/>
  <c r="F3669" i="15"/>
  <c r="F3670" i="15" a="1"/>
  <c r="F3670" i="15" s="1"/>
  <c r="F3671" i="15" a="1"/>
  <c r="F3671" i="15"/>
  <c r="F3672" i="15" a="1"/>
  <c r="F3672" i="15"/>
  <c r="F3673" i="15" a="1"/>
  <c r="F3673" i="15" s="1"/>
  <c r="F3674" i="15" a="1"/>
  <c r="F3674" i="15" s="1"/>
  <c r="F3675" i="15" a="1"/>
  <c r="F3675" i="15"/>
  <c r="F3676" i="15" a="1"/>
  <c r="F3676" i="15"/>
  <c r="F3677" i="15" a="1"/>
  <c r="F3677" i="15" s="1"/>
  <c r="F3678" i="15" a="1"/>
  <c r="F3678" i="15"/>
  <c r="F3679" i="15" a="1"/>
  <c r="F3679" i="15" s="1"/>
  <c r="F3680" i="15" a="1"/>
  <c r="F3680" i="15" s="1"/>
  <c r="F3681" i="15" a="1"/>
  <c r="F3681" i="15"/>
  <c r="F3682" i="15" a="1"/>
  <c r="F3682" i="15" s="1"/>
  <c r="F3683" i="15" a="1"/>
  <c r="F3683" i="15"/>
  <c r="F3684" i="15" a="1"/>
  <c r="F3684" i="15"/>
  <c r="F3685" i="15" a="1"/>
  <c r="F3685" i="15"/>
  <c r="F3686" i="15" a="1"/>
  <c r="F3686" i="15" s="1"/>
  <c r="F3687" i="15" a="1"/>
  <c r="F3687" i="15" s="1"/>
  <c r="F3688" i="15" a="1"/>
  <c r="F3688" i="15"/>
  <c r="F3689" i="15" a="1"/>
  <c r="F3689" i="15"/>
  <c r="F3690" i="15" a="1"/>
  <c r="F3690" i="15" s="1"/>
  <c r="F3691" i="15" a="1"/>
  <c r="F3691" i="15"/>
  <c r="F3692" i="15" a="1"/>
  <c r="F3692" i="15"/>
  <c r="F3693" i="15" a="1"/>
  <c r="F3693" i="15"/>
  <c r="F3694" i="15" a="1"/>
  <c r="F3694" i="15"/>
  <c r="F3695" i="15" a="1"/>
  <c r="F3695" i="15" s="1"/>
  <c r="F3696" i="15" a="1"/>
  <c r="F3696" i="15" s="1"/>
  <c r="F3697" i="15" a="1"/>
  <c r="F3697" i="15" s="1"/>
  <c r="F3698" i="15" a="1"/>
  <c r="F3698" i="15" s="1"/>
  <c r="F3699" i="15" a="1"/>
  <c r="F3699" i="15" s="1"/>
  <c r="F3700" i="15" a="1"/>
  <c r="F3700" i="15" s="1"/>
  <c r="F3701" i="15" a="1"/>
  <c r="F3701" i="15"/>
  <c r="F3702" i="15" a="1"/>
  <c r="F3702" i="15"/>
  <c r="F3703" i="15" a="1"/>
  <c r="F3703" i="15"/>
  <c r="F3704" i="15" a="1"/>
  <c r="F3704" i="15" s="1"/>
  <c r="F3705" i="15" a="1"/>
  <c r="F3705" i="15"/>
  <c r="F3706" i="15" a="1"/>
  <c r="F3706" i="15" s="1"/>
  <c r="F3707" i="15" a="1"/>
  <c r="F3707" i="15"/>
  <c r="F3708" i="15" a="1"/>
  <c r="F3708" i="15"/>
  <c r="F3709" i="15" a="1"/>
  <c r="F3709" i="15" s="1"/>
  <c r="F3710" i="15" a="1"/>
  <c r="F3710" i="15"/>
  <c r="F3711" i="15" a="1"/>
  <c r="F3711" i="15"/>
  <c r="F3712" i="15" a="1"/>
  <c r="F3712" i="15"/>
  <c r="F3713" i="15" a="1"/>
  <c r="F3713" i="15" s="1"/>
  <c r="F3714" i="15" a="1"/>
  <c r="F3714" i="15" s="1"/>
  <c r="F3715" i="15" a="1"/>
  <c r="F3715" i="15"/>
  <c r="F3716" i="15" a="1"/>
  <c r="F3716" i="15" s="1"/>
  <c r="F3717" i="15" a="1"/>
  <c r="F3717" i="15" s="1"/>
  <c r="F3718" i="15" a="1"/>
  <c r="F3718" i="15"/>
  <c r="F3719" i="15" a="1"/>
  <c r="F3719" i="15" s="1"/>
  <c r="F3720" i="15" a="1"/>
  <c r="F3720" i="15" s="1"/>
  <c r="F3721" i="15" a="1"/>
  <c r="F3721" i="15" s="1"/>
  <c r="F3722" i="15" a="1"/>
  <c r="F3722" i="15" s="1"/>
  <c r="F3723" i="15" a="1"/>
  <c r="F3723" i="15" s="1"/>
  <c r="F3724" i="15" a="1"/>
  <c r="F3724" i="15"/>
  <c r="F3725" i="15" a="1"/>
  <c r="F3725" i="15"/>
  <c r="F3726" i="15" a="1"/>
  <c r="F3726" i="15"/>
  <c r="F3727" i="15" a="1"/>
  <c r="F3727" i="15" s="1"/>
  <c r="F3728" i="15" a="1"/>
  <c r="F3728" i="15" s="1"/>
  <c r="F3729" i="15" a="1"/>
  <c r="F3729" i="15"/>
  <c r="F3730" i="15" a="1"/>
  <c r="F3730" i="15" s="1"/>
  <c r="F3731" i="15" a="1"/>
  <c r="F3731" i="15"/>
  <c r="F3732" i="15" a="1"/>
  <c r="F3732" i="15"/>
  <c r="F3733" i="15" a="1"/>
  <c r="F3733" i="15" s="1"/>
  <c r="F3734" i="15" a="1"/>
  <c r="F3734" i="15" s="1"/>
  <c r="F3735" i="15" a="1"/>
  <c r="F3735" i="15" s="1"/>
  <c r="F3736" i="15" a="1"/>
  <c r="F3736" i="15"/>
  <c r="F3737" i="15" a="1"/>
  <c r="F3737" i="15" s="1"/>
  <c r="F3738" i="15" a="1"/>
  <c r="F3738" i="15" s="1"/>
  <c r="F3739" i="15" a="1"/>
  <c r="F3739" i="15" s="1"/>
  <c r="F3740" i="15" a="1"/>
  <c r="F3740" i="15" s="1"/>
  <c r="F3741" i="15" a="1"/>
  <c r="F3741" i="15"/>
  <c r="F3742" i="15" a="1"/>
  <c r="F3742" i="15"/>
  <c r="F3743" i="15" a="1"/>
  <c r="F3743" i="15" s="1"/>
  <c r="F3744" i="15" a="1"/>
  <c r="F3744" i="15" s="1"/>
  <c r="F3745" i="15" a="1"/>
  <c r="F3745" i="15" s="1"/>
  <c r="F3746" i="15" a="1"/>
  <c r="F3746" i="15" s="1"/>
  <c r="F3747" i="15" a="1"/>
  <c r="F3747" i="15" s="1"/>
  <c r="F3748" i="15" a="1"/>
  <c r="F3748" i="15"/>
  <c r="F3749" i="15" a="1"/>
  <c r="F3749" i="15"/>
  <c r="F3750" i="15" a="1"/>
  <c r="F3750" i="15" s="1"/>
  <c r="F3751" i="15" a="1"/>
  <c r="F3751" i="15"/>
  <c r="F3752" i="15" a="1"/>
  <c r="F3752" i="15" s="1"/>
  <c r="F3753" i="15" a="1"/>
  <c r="F3753" i="15"/>
  <c r="F3754" i="15" a="1"/>
  <c r="F3754" i="15" s="1"/>
  <c r="F3755" i="15" a="1"/>
  <c r="F3755" i="15" s="1"/>
  <c r="F3756" i="15" a="1"/>
  <c r="F3756" i="15" s="1"/>
  <c r="F3757" i="15" a="1"/>
  <c r="F3757" i="15" s="1"/>
  <c r="F3758" i="15" a="1"/>
  <c r="F3758" i="15"/>
  <c r="F3759" i="15" a="1"/>
  <c r="F3759" i="15"/>
  <c r="F3760" i="15" a="1"/>
  <c r="F3760" i="15" s="1"/>
  <c r="F3761" i="15" a="1"/>
  <c r="F3761" i="15"/>
  <c r="F3762" i="15" a="1"/>
  <c r="F3762" i="15" s="1"/>
  <c r="F3763" i="15" a="1"/>
  <c r="F3763" i="15" s="1"/>
  <c r="F3764" i="15" a="1"/>
  <c r="F3764" i="15" s="1"/>
  <c r="F3765" i="15" a="1"/>
  <c r="F3765" i="15"/>
  <c r="F3766" i="15" a="1"/>
  <c r="F3766" i="15"/>
  <c r="F3767" i="15" a="1"/>
  <c r="F3767" i="15" s="1"/>
  <c r="F3768" i="15" a="1"/>
  <c r="F3768" i="15"/>
  <c r="F3769" i="15" a="1"/>
  <c r="F3769" i="15"/>
  <c r="F3770" i="15" a="1"/>
  <c r="F3770" i="15" s="1"/>
  <c r="F3771" i="15" a="1"/>
  <c r="F3771" i="15"/>
  <c r="F3772" i="15" a="1"/>
  <c r="F3772" i="15" s="1"/>
  <c r="F3773" i="15" a="1"/>
  <c r="F3773" i="15" s="1"/>
  <c r="F3774" i="15" a="1"/>
  <c r="F3774" i="15" s="1"/>
  <c r="F3775" i="15" a="1"/>
  <c r="F3775" i="15"/>
  <c r="F3776" i="15" a="1"/>
  <c r="F3776" i="15"/>
  <c r="F3777" i="15" a="1"/>
  <c r="F3777" i="15" s="1"/>
  <c r="F3778" i="15" a="1"/>
  <c r="F3778" i="15" s="1"/>
  <c r="F3779" i="15" a="1"/>
  <c r="F3779" i="15"/>
  <c r="F3780" i="15" a="1"/>
  <c r="F3780" i="15"/>
  <c r="F3781" i="15" a="1"/>
  <c r="F3781" i="15" s="1"/>
  <c r="F3782" i="15" a="1"/>
  <c r="F3782" i="15"/>
  <c r="F3783" i="15" a="1"/>
  <c r="F3783" i="15"/>
  <c r="F3784" i="15" a="1"/>
  <c r="F3784" i="15" s="1"/>
  <c r="F3785" i="15" a="1"/>
  <c r="F3785" i="15"/>
  <c r="F3786" i="15" a="1"/>
  <c r="F3786" i="15" s="1"/>
  <c r="F3787" i="15" a="1"/>
  <c r="F3787" i="15" s="1"/>
  <c r="F3788" i="15" a="1"/>
  <c r="F3788" i="15" s="1"/>
  <c r="F3789" i="15" a="1"/>
  <c r="F3789" i="15" s="1"/>
  <c r="F3790" i="15" a="1"/>
  <c r="F3790" i="15" s="1"/>
  <c r="F3791" i="15" a="1"/>
  <c r="F3791" i="15" s="1"/>
  <c r="F3792" i="15" a="1"/>
  <c r="F3792" i="15"/>
  <c r="F3793" i="15" a="1"/>
  <c r="F3793" i="15"/>
  <c r="F3794" i="15" a="1"/>
  <c r="F3794" i="15" s="1"/>
  <c r="F3795" i="15" a="1"/>
  <c r="F3795" i="15" s="1"/>
  <c r="F3796" i="15" a="1"/>
  <c r="F3796" i="15" s="1"/>
  <c r="F3797" i="15" a="1"/>
  <c r="F3797" i="15"/>
  <c r="F3798" i="15" a="1"/>
  <c r="F3798" i="15" s="1"/>
  <c r="F3799" i="15" a="1"/>
  <c r="F3799" i="15"/>
  <c r="F3800" i="15" a="1"/>
  <c r="F3800" i="15"/>
  <c r="F3801" i="15" a="1"/>
  <c r="F3801" i="15" s="1"/>
  <c r="F3802" i="15" a="1"/>
  <c r="F3802" i="15" s="1"/>
  <c r="F3803" i="15" a="1"/>
  <c r="F3803" i="15"/>
  <c r="F3804" i="15" a="1"/>
  <c r="F3804" i="15"/>
  <c r="F3805" i="15" a="1"/>
  <c r="F3805" i="15" s="1"/>
  <c r="F3806" i="15" a="1"/>
  <c r="F3806" i="15" s="1"/>
  <c r="F3807" i="15" a="1"/>
  <c r="F3807" i="15" s="1"/>
  <c r="F3808" i="15" a="1"/>
  <c r="F3808" i="15" s="1"/>
  <c r="F3809" i="15" a="1"/>
  <c r="F3809" i="15"/>
  <c r="F3810" i="15" a="1"/>
  <c r="F3810" i="15" s="1"/>
  <c r="F3811" i="15" a="1"/>
  <c r="F3811" i="15" s="1"/>
  <c r="F3812" i="15" a="1"/>
  <c r="F3812" i="15"/>
  <c r="F3813" i="15" a="1"/>
  <c r="F3813" i="15"/>
  <c r="F3814" i="15" a="1"/>
  <c r="F3814" i="15"/>
  <c r="F3815" i="15" a="1"/>
  <c r="F3815" i="15" s="1"/>
  <c r="F3816" i="15" a="1"/>
  <c r="F3816" i="15"/>
  <c r="F3817" i="15" a="1"/>
  <c r="F3817" i="15"/>
  <c r="F3818" i="15" a="1"/>
  <c r="F3818" i="15" s="1"/>
  <c r="F3819" i="15" a="1"/>
  <c r="F3819" i="15"/>
  <c r="F3820" i="15" a="1"/>
  <c r="F3820" i="15" s="1"/>
  <c r="F3821" i="15" a="1"/>
  <c r="F3821" i="15"/>
  <c r="F3822" i="15" a="1"/>
  <c r="F3822" i="15" s="1"/>
  <c r="F3823" i="15" a="1"/>
  <c r="F3823" i="15"/>
  <c r="F3824" i="15" a="1"/>
  <c r="F3824" i="15" s="1"/>
  <c r="F3825" i="15" a="1"/>
  <c r="F3825" i="15" s="1"/>
  <c r="F3826" i="15" a="1"/>
  <c r="F3826" i="15" s="1"/>
  <c r="F3827" i="15" a="1"/>
  <c r="F3827" i="15" s="1"/>
  <c r="F3828" i="15" a="1"/>
  <c r="F3828" i="15"/>
  <c r="F3829" i="15" a="1"/>
  <c r="F3829" i="15"/>
  <c r="F3830" i="15" a="1"/>
  <c r="F3830" i="15" s="1"/>
  <c r="F3831" i="15" a="1"/>
  <c r="F3831" i="15"/>
  <c r="F3832" i="15" a="1"/>
  <c r="F3832" i="15" s="1"/>
  <c r="F3833" i="15" a="1"/>
  <c r="F3833" i="15"/>
  <c r="F3834" i="15" a="1"/>
  <c r="F3834" i="15" s="1"/>
  <c r="F3835" i="15" a="1"/>
  <c r="F3835" i="15"/>
  <c r="F3836" i="15" a="1"/>
  <c r="F3836" i="15"/>
  <c r="F3837" i="15" a="1"/>
  <c r="F3837" i="15" s="1"/>
  <c r="F3838" i="15" a="1"/>
  <c r="F3838" i="15"/>
  <c r="F3839" i="15" a="1"/>
  <c r="F3839" i="15" s="1"/>
  <c r="F3840" i="15" a="1"/>
  <c r="F3840" i="15"/>
  <c r="F3841" i="15" a="1"/>
  <c r="F3841" i="15" s="1"/>
  <c r="F3842" i="15" a="1"/>
  <c r="F3842" i="15" s="1"/>
  <c r="F3843" i="15" a="1"/>
  <c r="F3843" i="15"/>
  <c r="F3844" i="15" a="1"/>
  <c r="F3844" i="15" s="1"/>
  <c r="F3845" i="15" a="1"/>
  <c r="F3845" i="15"/>
  <c r="F3846" i="15" a="1"/>
  <c r="F3846" i="15"/>
  <c r="F3847" i="15" a="1"/>
  <c r="F3847" i="15"/>
  <c r="F3848" i="15" a="1"/>
  <c r="F3848" i="15"/>
  <c r="F3849" i="15" a="1"/>
  <c r="F3849" i="15"/>
  <c r="F3850" i="15" a="1"/>
  <c r="F3850" i="15" s="1"/>
  <c r="F3851" i="15" a="1"/>
  <c r="F3851" i="15" s="1"/>
  <c r="F3852" i="15" a="1"/>
  <c r="F3852" i="15"/>
  <c r="F3853" i="15" a="1"/>
  <c r="F3853" i="15"/>
  <c r="F3854" i="15" a="1"/>
  <c r="F3854" i="15"/>
  <c r="F3855" i="15" a="1"/>
  <c r="F3855" i="15"/>
  <c r="F3856" i="15" a="1"/>
  <c r="F3856" i="15"/>
  <c r="F3857" i="15" a="1"/>
  <c r="F3857" i="15"/>
  <c r="F3858" i="15" a="1"/>
  <c r="F3858" i="15" s="1"/>
  <c r="F3859" i="15" a="1"/>
  <c r="F3859" i="15"/>
  <c r="F3860" i="15" a="1"/>
  <c r="F3860" i="15"/>
  <c r="F3861" i="15" a="1"/>
  <c r="F3861" i="15" s="1"/>
  <c r="F3862" i="15" a="1"/>
  <c r="F3862" i="15" s="1"/>
  <c r="F3863" i="15" a="1"/>
  <c r="F3863" i="15"/>
  <c r="F3864" i="15" a="1"/>
  <c r="F3864" i="15"/>
  <c r="F3865" i="15" a="1"/>
  <c r="F3865" i="15"/>
  <c r="F3866" i="15" a="1"/>
  <c r="F3866" i="15" s="1"/>
  <c r="F3867" i="15" a="1"/>
  <c r="F3867" i="15" s="1"/>
  <c r="F3868" i="15" a="1"/>
  <c r="F3868" i="15" s="1"/>
  <c r="F3869" i="15" a="1"/>
  <c r="F3869" i="15"/>
  <c r="F3870" i="15" a="1"/>
  <c r="F3870" i="15"/>
  <c r="F3871" i="15" a="1"/>
  <c r="F3871" i="15" s="1"/>
  <c r="F3872" i="15" a="1"/>
  <c r="F3872" i="15" s="1"/>
  <c r="F3873" i="15" a="1"/>
  <c r="F3873" i="15" s="1"/>
  <c r="F3874" i="15" a="1"/>
  <c r="F3874" i="15" s="1"/>
  <c r="F3875" i="15" a="1"/>
  <c r="F3875" i="15"/>
  <c r="F3876" i="15" a="1"/>
  <c r="F3876" i="15"/>
  <c r="F3877" i="15" a="1"/>
  <c r="F3877" i="15"/>
  <c r="F3878" i="15" a="1"/>
  <c r="F3878" i="15" s="1"/>
  <c r="F3879" i="15" a="1"/>
  <c r="F3879" i="15"/>
  <c r="F3880" i="15" a="1"/>
  <c r="F3880" i="15"/>
  <c r="F3881" i="15" a="1"/>
  <c r="F3881" i="15" s="1"/>
  <c r="F3882" i="15" a="1"/>
  <c r="F3882" i="15" s="1"/>
  <c r="F3883" i="15" a="1"/>
  <c r="F3883" i="15"/>
  <c r="F3884" i="15" a="1"/>
  <c r="F3884" i="15" s="1"/>
  <c r="F3885" i="15" a="1"/>
  <c r="F3885" i="15" s="1"/>
  <c r="F3886" i="15" a="1"/>
  <c r="F3886" i="15"/>
  <c r="F3887" i="15" a="1"/>
  <c r="F3887" i="15"/>
  <c r="F3888" i="15" a="1"/>
  <c r="F3888" i="15"/>
  <c r="F3889" i="15" a="1"/>
  <c r="F3889" i="15"/>
  <c r="F3890" i="15" a="1"/>
  <c r="F3890" i="15" s="1"/>
  <c r="F3891" i="15" a="1"/>
  <c r="F3891" i="15" s="1"/>
  <c r="F3892" i="15" a="1"/>
  <c r="F3892" i="15" s="1"/>
  <c r="F3893" i="15" a="1"/>
  <c r="F3893" i="15"/>
  <c r="F3894" i="15" a="1"/>
  <c r="F3894" i="15"/>
  <c r="F3895" i="15" a="1"/>
  <c r="F3895" i="15" s="1"/>
  <c r="F3896" i="15" a="1"/>
  <c r="F3896" i="15"/>
  <c r="F3897" i="15" a="1"/>
  <c r="F3897" i="15"/>
  <c r="F3898" i="15" a="1"/>
  <c r="F3898" i="15" s="1"/>
  <c r="F3899" i="15" a="1"/>
  <c r="F3899" i="15" s="1"/>
  <c r="F3900" i="15" a="1"/>
  <c r="F3900" i="15" s="1"/>
  <c r="F3901" i="15" a="1"/>
  <c r="F3901" i="15" s="1"/>
  <c r="F3902" i="15" a="1"/>
  <c r="F3902" i="15" s="1"/>
  <c r="F3903" i="15" a="1"/>
  <c r="F3903" i="15"/>
  <c r="F3904" i="15" a="1"/>
  <c r="F3904" i="15"/>
  <c r="F3905" i="15" a="1"/>
  <c r="F3905" i="15"/>
  <c r="F3906" i="15" a="1"/>
  <c r="F3906" i="15" s="1"/>
  <c r="F3907" i="15" a="1"/>
  <c r="F3907" i="15" s="1"/>
  <c r="F3908" i="15" a="1"/>
  <c r="F3908" i="15"/>
  <c r="F3909" i="15" a="1"/>
  <c r="F3909" i="15" s="1"/>
  <c r="F3910" i="15" a="1"/>
  <c r="F3910" i="15"/>
  <c r="F3911" i="15" a="1"/>
  <c r="F3911" i="15"/>
  <c r="F3912" i="15" a="1"/>
  <c r="F3912" i="15" s="1"/>
  <c r="F3913" i="15" a="1"/>
  <c r="F3913" i="15"/>
  <c r="F3914" i="15" a="1"/>
  <c r="F3914" i="15" s="1"/>
  <c r="F3915" i="15" a="1"/>
  <c r="F3915" i="15"/>
  <c r="F3916" i="15" a="1"/>
  <c r="F3916" i="15"/>
  <c r="F3917" i="15" a="1"/>
  <c r="F3917" i="15"/>
  <c r="F3918" i="15" a="1"/>
  <c r="F3918" i="15" s="1"/>
  <c r="F3919" i="15" a="1"/>
  <c r="F3919" i="15" s="1"/>
  <c r="F3920" i="15" a="1"/>
  <c r="F3920" i="15"/>
  <c r="F3921" i="15" a="1"/>
  <c r="F3921" i="15"/>
  <c r="F3922" i="15" a="1"/>
  <c r="F3922" i="15" s="1"/>
  <c r="F3923" i="15" a="1"/>
  <c r="F3923" i="15"/>
  <c r="F3924" i="15" a="1"/>
  <c r="F3924" i="15" s="1"/>
  <c r="F3925" i="15" a="1"/>
  <c r="F3925" i="15" s="1"/>
  <c r="F3926" i="15" a="1"/>
  <c r="F3926" i="15" s="1"/>
  <c r="F3927" i="15" a="1"/>
  <c r="F3927" i="15"/>
  <c r="F3928" i="15" a="1"/>
  <c r="F3928" i="15"/>
  <c r="F3929" i="15" a="1"/>
  <c r="F3929" i="15" s="1"/>
  <c r="F3930" i="15" a="1"/>
  <c r="F3930" i="15" s="1"/>
  <c r="F3931" i="15" a="1"/>
  <c r="F3931" i="15" s="1"/>
  <c r="F3932" i="15" a="1"/>
  <c r="F3932" i="15"/>
  <c r="F3933" i="15" a="1"/>
  <c r="F3933" i="15" s="1"/>
  <c r="F3934" i="15" a="1"/>
  <c r="F3934" i="15"/>
  <c r="F3935" i="15" a="1"/>
  <c r="F3935" i="15" s="1"/>
  <c r="F3936" i="15" a="1"/>
  <c r="F3936" i="15" s="1"/>
  <c r="F3937" i="15" a="1"/>
  <c r="F3937" i="15"/>
  <c r="F3938" i="15" a="1"/>
  <c r="F3938" i="15" s="1"/>
  <c r="F3939" i="15" a="1"/>
  <c r="F3939" i="15"/>
  <c r="F3940" i="15" a="1"/>
  <c r="F3940" i="15"/>
  <c r="F3941" i="15" a="1"/>
  <c r="F3941" i="15"/>
  <c r="F3942" i="15" a="1"/>
  <c r="F3942" i="15"/>
  <c r="F3943" i="15" a="1"/>
  <c r="F3943" i="15" s="1"/>
  <c r="F3944" i="15" a="1"/>
  <c r="F3944" i="15"/>
  <c r="F3945" i="15" a="1"/>
  <c r="F3945" i="15"/>
  <c r="F3946" i="15" a="1"/>
  <c r="F3946" i="15" s="1"/>
  <c r="F3947" i="15" a="1"/>
  <c r="F3947" i="15"/>
  <c r="F3948" i="15" a="1"/>
  <c r="F3948" i="15" s="1"/>
  <c r="F3949" i="15" a="1"/>
  <c r="F3949" i="15" s="1"/>
  <c r="F3950" i="15" a="1"/>
  <c r="F3950" i="15"/>
  <c r="F3951" i="15" a="1"/>
  <c r="F3951" i="15" s="1"/>
  <c r="F3952" i="15" a="1"/>
  <c r="F3952" i="15" s="1"/>
  <c r="F3953" i="15" a="1"/>
  <c r="F3953" i="15" s="1"/>
  <c r="F3954" i="15" a="1"/>
  <c r="F3954" i="15" s="1"/>
  <c r="F3955" i="15" a="1"/>
  <c r="F3955" i="15" s="1"/>
  <c r="F3956" i="15" a="1"/>
  <c r="F3956" i="15"/>
  <c r="F3957" i="15" a="1"/>
  <c r="F3957" i="15" s="1"/>
  <c r="F3958" i="15" a="1"/>
  <c r="F3958" i="15" s="1"/>
  <c r="F3959" i="15" a="1"/>
  <c r="F3959" i="15" s="1"/>
  <c r="F3960" i="15" a="1"/>
  <c r="F3960" i="15"/>
  <c r="F3961" i="15" a="1"/>
  <c r="F3961" i="15"/>
  <c r="F3962" i="15" a="1"/>
  <c r="F3962" i="15" s="1"/>
  <c r="F3963" i="15" a="1"/>
  <c r="F3963" i="15"/>
  <c r="F3964" i="15" a="1"/>
  <c r="F3964" i="15"/>
  <c r="F3965" i="15" a="1"/>
  <c r="F3965" i="15" s="1"/>
  <c r="F3966" i="15" a="1"/>
  <c r="F3966" i="15"/>
  <c r="F3967" i="15" a="1"/>
  <c r="F3967" i="15"/>
  <c r="F3968" i="15" a="1"/>
  <c r="F3968" i="15"/>
  <c r="F3969" i="15" a="1"/>
  <c r="F3969" i="15" s="1"/>
  <c r="F3970" i="15" a="1"/>
  <c r="F3970" i="15" s="1"/>
  <c r="F3971" i="15" a="1"/>
  <c r="F3971" i="15"/>
  <c r="F3972" i="15" a="1"/>
  <c r="F3972" i="15" s="1"/>
  <c r="F3973" i="15" a="1"/>
  <c r="F3973" i="15" s="1"/>
  <c r="F3974" i="15" a="1"/>
  <c r="F3974" i="15"/>
  <c r="F3975" i="15" a="1"/>
  <c r="F3975" i="15" s="1"/>
  <c r="F3976" i="15" a="1"/>
  <c r="F3976" i="15" s="1"/>
  <c r="F3977" i="15" a="1"/>
  <c r="F3977" i="15" s="1"/>
  <c r="F3978" i="15" a="1"/>
  <c r="F3978" i="15" s="1"/>
  <c r="F3979" i="15" a="1"/>
  <c r="F3979" i="15" s="1"/>
  <c r="F3980" i="15" a="1"/>
  <c r="F3980" i="15"/>
  <c r="F3981" i="15" a="1"/>
  <c r="F3981" i="15"/>
  <c r="F3982" i="15" a="1"/>
  <c r="F3982" i="15" s="1"/>
  <c r="F3983" i="15" a="1"/>
  <c r="F3983" i="15"/>
  <c r="F3984" i="15" a="1"/>
  <c r="F3984" i="15" s="1"/>
  <c r="F3985" i="15" a="1"/>
  <c r="F3985" i="15" s="1"/>
  <c r="F3986" i="15" a="1"/>
  <c r="F3986" i="15" s="1"/>
  <c r="F3987" i="15" a="1"/>
  <c r="F3987" i="15"/>
  <c r="F3988" i="15" a="1"/>
  <c r="F3988" i="15"/>
  <c r="F3989" i="15" a="1"/>
  <c r="F3989" i="15" s="1"/>
  <c r="F3990" i="15" a="1"/>
  <c r="F3990" i="15"/>
  <c r="F3991" i="15" a="1"/>
  <c r="F3991" i="15" s="1"/>
  <c r="F3992" i="15" a="1"/>
  <c r="F3992" i="15" s="1"/>
  <c r="F3993" i="15" a="1"/>
  <c r="F3993" i="15" s="1"/>
  <c r="F3994" i="15" a="1"/>
  <c r="F3994" i="15" s="1"/>
  <c r="F3995" i="15" a="1"/>
  <c r="F3995" i="15" s="1"/>
  <c r="F3996" i="15" a="1"/>
  <c r="F3996" i="15" s="1"/>
  <c r="F3997" i="15" a="1"/>
  <c r="F3997" i="15"/>
  <c r="F3998" i="15" a="1"/>
  <c r="F3998" i="15"/>
  <c r="F3999" i="15" a="1"/>
  <c r="F3999" i="15" s="1"/>
  <c r="F4000" i="15" a="1"/>
  <c r="F4000" i="15"/>
  <c r="F4001" i="15" a="1"/>
  <c r="F4001" i="15"/>
  <c r="F4002" i="15" a="1"/>
  <c r="F4002" i="15" s="1"/>
  <c r="F4003" i="15" a="1"/>
  <c r="F4003" i="15" s="1"/>
  <c r="F4004" i="15" a="1"/>
  <c r="F4004" i="15"/>
  <c r="F4005" i="15" a="1"/>
  <c r="F4005" i="15"/>
  <c r="F4006" i="15" a="1"/>
  <c r="F4006" i="15" s="1"/>
  <c r="F4007" i="15" a="1"/>
  <c r="F4007" i="15"/>
  <c r="F4008" i="15" a="1"/>
  <c r="F4008" i="15"/>
  <c r="F4009" i="15" a="1"/>
  <c r="F4009" i="15"/>
  <c r="F4010" i="15" a="1"/>
  <c r="F4010" i="15" s="1"/>
  <c r="F4011" i="15" a="1"/>
  <c r="F4011" i="15"/>
  <c r="F4012" i="15" a="1"/>
  <c r="F4012" i="15" s="1"/>
  <c r="F4013" i="15" a="1"/>
  <c r="F4013" i="15" s="1"/>
  <c r="F4014" i="15" a="1"/>
  <c r="F4014" i="15"/>
  <c r="F4015" i="15" a="1"/>
  <c r="F4015" i="15"/>
  <c r="F4016" i="15" a="1"/>
  <c r="F4016" i="15"/>
  <c r="F4017" i="15" a="1"/>
  <c r="F4017" i="15" s="1"/>
  <c r="F4018" i="15" a="1"/>
  <c r="F4018" i="15" s="1"/>
  <c r="F4019" i="15" a="1"/>
  <c r="F4019" i="15"/>
  <c r="F4020" i="15" a="1"/>
  <c r="F4020" i="15" s="1"/>
  <c r="F4021" i="15" a="1"/>
  <c r="F4021" i="15"/>
  <c r="F4022" i="15" a="1"/>
  <c r="F4022" i="15"/>
  <c r="F4023" i="15" a="1"/>
  <c r="F4023" i="15" s="1"/>
  <c r="F4024" i="15" a="1"/>
  <c r="F4024" i="15" s="1"/>
  <c r="F4025" i="15" a="1"/>
  <c r="F4025" i="15"/>
  <c r="F4026" i="15" a="1"/>
  <c r="F4026" i="15" s="1"/>
  <c r="F4027" i="15" a="1"/>
  <c r="F4027" i="15" s="1"/>
  <c r="F4028" i="15" a="1"/>
  <c r="F4028" i="15" s="1"/>
  <c r="F4029" i="15" a="1"/>
  <c r="F4029" i="15" s="1"/>
  <c r="F4030" i="15" a="1"/>
  <c r="F4030" i="15" s="1"/>
  <c r="F4031" i="15" a="1"/>
  <c r="F4031" i="15"/>
  <c r="F4032" i="15" a="1"/>
  <c r="F4032" i="15"/>
  <c r="F4033" i="15" a="1"/>
  <c r="F4033" i="15"/>
  <c r="F4034" i="15" a="1"/>
  <c r="F4034" i="15" s="1"/>
  <c r="F4035" i="15" a="1"/>
  <c r="F4035" i="15"/>
  <c r="F4036" i="15" a="1"/>
  <c r="F4036" i="15"/>
  <c r="F4037" i="15" a="1"/>
  <c r="F4037" i="15"/>
  <c r="F4038" i="15" a="1"/>
  <c r="F4038" i="15"/>
  <c r="F4039" i="15" a="1"/>
  <c r="F4039" i="15"/>
  <c r="F4040" i="15" a="1"/>
  <c r="F4040" i="15" s="1"/>
  <c r="F4041" i="15" a="1"/>
  <c r="F4041" i="15"/>
  <c r="F4042" i="15" a="1"/>
  <c r="F4042" i="15" s="1"/>
  <c r="F4043" i="15" a="1"/>
  <c r="F4043" i="15" s="1"/>
  <c r="F4044" i="15" a="1"/>
  <c r="F4044" i="15"/>
  <c r="F4045" i="15" a="1"/>
  <c r="F4045" i="15" s="1"/>
  <c r="F4046" i="15" a="1"/>
  <c r="F4046" i="15" s="1"/>
  <c r="F4047" i="15" a="1"/>
  <c r="F4047" i="15" s="1"/>
  <c r="F4048" i="15" a="1"/>
  <c r="F4048" i="15"/>
  <c r="F4049" i="15" a="1"/>
  <c r="F4049" i="15"/>
  <c r="F4050" i="15" a="1"/>
  <c r="F4050" i="15" s="1"/>
  <c r="F4051" i="15" a="1"/>
  <c r="F4051" i="15"/>
  <c r="F4052" i="15" a="1"/>
  <c r="F4052" i="15"/>
  <c r="F4053" i="15" a="1"/>
  <c r="F4053" i="15"/>
  <c r="F4054" i="15" a="1"/>
  <c r="F4054" i="15" s="1"/>
  <c r="F4055" i="15" a="1"/>
  <c r="F4055" i="15"/>
  <c r="F4056" i="15" a="1"/>
  <c r="F4056" i="15"/>
  <c r="F4057" i="15" a="1"/>
  <c r="F4057" i="15" s="1"/>
  <c r="F4058" i="15" a="1"/>
  <c r="F4058" i="15" s="1"/>
  <c r="F4059" i="15" a="1"/>
  <c r="F4059" i="15" s="1"/>
  <c r="F4060" i="15" a="1"/>
  <c r="F4060" i="15"/>
  <c r="F4061" i="15" a="1"/>
  <c r="F4061" i="15"/>
  <c r="F4062" i="15" a="1"/>
  <c r="F4062" i="15"/>
  <c r="F4063" i="15" a="1"/>
  <c r="F4063" i="15" s="1"/>
  <c r="F4064" i="15" a="1"/>
  <c r="F4064" i="15" s="1"/>
  <c r="F4065" i="15" a="1"/>
  <c r="F4065" i="15"/>
  <c r="F4066" i="15" a="1"/>
  <c r="F4066" i="15" s="1"/>
  <c r="F4067" i="15" a="1"/>
  <c r="F4067" i="15"/>
  <c r="F4068" i="15" a="1"/>
  <c r="F4068" i="15"/>
  <c r="F4069" i="15" a="1"/>
  <c r="F4069" i="15" s="1"/>
  <c r="F4070" i="15" a="1"/>
  <c r="F4070" i="15" s="1"/>
  <c r="F4071" i="15" a="1"/>
  <c r="F4071" i="15" s="1"/>
  <c r="F4072" i="15" a="1"/>
  <c r="F4072" i="15"/>
  <c r="F4073" i="15" a="1"/>
  <c r="F4073" i="15"/>
  <c r="F4074" i="15" a="1"/>
  <c r="F4074" i="15" s="1"/>
  <c r="F4075" i="15" a="1"/>
  <c r="F4075" i="15"/>
  <c r="F4076" i="15" a="1"/>
  <c r="F4076" i="15"/>
  <c r="F4077" i="15" a="1"/>
  <c r="F4077" i="15" s="1"/>
  <c r="F4078" i="15" a="1"/>
  <c r="F4078" i="15"/>
  <c r="F4079" i="15" a="1"/>
  <c r="F4079" i="15"/>
  <c r="F4080" i="15" a="1"/>
  <c r="F4080" i="15" s="1"/>
  <c r="F4081" i="15" a="1"/>
  <c r="F4081" i="15" s="1"/>
  <c r="F4082" i="15" a="1"/>
  <c r="F4082" i="15" s="1"/>
  <c r="F4083" i="15" a="1"/>
  <c r="F4083" i="15" s="1"/>
  <c r="F4084" i="15" a="1"/>
  <c r="F4084" i="15" s="1"/>
  <c r="F4085" i="15" a="1"/>
  <c r="F4085" i="15"/>
  <c r="F4086" i="15" a="1"/>
  <c r="F4086" i="15" s="1"/>
  <c r="F4087" i="15" a="1"/>
  <c r="F4087" i="15" s="1"/>
  <c r="F4088" i="15" a="1"/>
  <c r="F4088" i="15"/>
  <c r="F4089" i="15" a="1"/>
  <c r="F4089" i="15"/>
  <c r="F4090" i="15" a="1"/>
  <c r="F4090" i="15" s="1"/>
  <c r="F4091" i="15" a="1"/>
  <c r="F4091" i="15"/>
  <c r="F4092" i="15" a="1"/>
  <c r="F4092" i="15"/>
  <c r="F4093" i="15" a="1"/>
  <c r="F4093" i="15" s="1"/>
  <c r="F4094" i="15" a="1"/>
  <c r="F4094" i="15" s="1"/>
  <c r="F4095" i="15" a="1"/>
  <c r="F4095" i="15" s="1"/>
  <c r="F4096" i="15" a="1"/>
  <c r="F4096" i="15" s="1"/>
  <c r="F4097" i="15" a="1"/>
  <c r="F4097" i="15" s="1"/>
  <c r="F4098" i="15" a="1"/>
  <c r="F4098" i="15" s="1"/>
  <c r="F4099" i="15" a="1"/>
  <c r="F4099" i="15"/>
  <c r="F4100" i="15" a="1"/>
  <c r="F4100" i="15" s="1"/>
  <c r="F4101" i="15" a="1"/>
  <c r="F4101" i="15"/>
  <c r="F4102" i="15" a="1"/>
  <c r="F4102" i="15"/>
  <c r="F4103" i="15" a="1"/>
  <c r="F4103" i="15"/>
  <c r="F4104" i="15" a="1"/>
  <c r="F4104" i="15" s="1"/>
  <c r="F4105" i="15" a="1"/>
  <c r="F4105" i="15" s="1"/>
  <c r="F4106" i="15" a="1"/>
  <c r="F4106" i="15" s="1"/>
  <c r="F4107" i="15" a="1"/>
  <c r="F4107" i="15" s="1"/>
  <c r="F4108" i="15" a="1"/>
  <c r="F4108" i="15"/>
  <c r="F4109" i="15" a="1"/>
  <c r="F4109" i="15"/>
  <c r="F4110" i="15" a="1"/>
  <c r="F4110" i="15" s="1"/>
  <c r="F4111" i="15" a="1"/>
  <c r="F4111" i="15"/>
  <c r="F4112" i="15" a="1"/>
  <c r="F4112" i="15"/>
  <c r="F4113" i="15" a="1"/>
  <c r="F4113" i="15" s="1"/>
  <c r="F4114" i="15" a="1"/>
  <c r="F4114" i="15" s="1"/>
  <c r="F4115" i="15" a="1"/>
  <c r="F4115" i="15"/>
  <c r="F4116" i="15" a="1"/>
  <c r="F4116" i="15"/>
  <c r="F4117" i="15" a="1"/>
  <c r="F4117" i="15" s="1"/>
  <c r="F4118" i="15" a="1"/>
  <c r="F4118" i="15"/>
  <c r="F4119" i="15" a="1"/>
  <c r="F4119" i="15" s="1"/>
  <c r="F4120" i="15" a="1"/>
  <c r="F4120" i="15"/>
  <c r="F4121" i="15" a="1"/>
  <c r="F4121" i="15" s="1"/>
  <c r="F4122" i="15" a="1"/>
  <c r="F4122" i="15" s="1"/>
  <c r="F4123" i="15" a="1"/>
  <c r="F4123" i="15" s="1"/>
  <c r="F4124" i="15" a="1"/>
  <c r="F4124" i="15" s="1"/>
  <c r="F4125" i="15" a="1"/>
  <c r="F4125" i="15"/>
  <c r="F4126" i="15" a="1"/>
  <c r="F4126" i="15"/>
  <c r="F4127" i="15" a="1"/>
  <c r="F4127" i="15" s="1"/>
  <c r="F4128" i="15" a="1"/>
  <c r="F4128" i="15"/>
  <c r="F4129" i="15" a="1"/>
  <c r="F4129" i="15"/>
  <c r="F4130" i="15" a="1"/>
  <c r="F4130" i="15" s="1"/>
  <c r="F4131" i="15" a="1"/>
  <c r="F4131" i="15"/>
  <c r="F4132" i="15" a="1"/>
  <c r="F4132" i="15"/>
  <c r="F4133" i="15" a="1"/>
  <c r="F4133" i="15"/>
  <c r="F4134" i="15" a="1"/>
  <c r="F4134" i="15" s="1"/>
  <c r="F4135" i="15" a="1"/>
  <c r="F4135" i="15" s="1"/>
  <c r="F4136" i="15" a="1"/>
  <c r="F4136" i="15" s="1"/>
  <c r="F4137" i="15" a="1"/>
  <c r="F4137" i="15"/>
  <c r="F4138" i="15" a="1"/>
  <c r="F4138" i="15" s="1"/>
  <c r="F4139" i="15" a="1"/>
  <c r="F4139" i="15"/>
  <c r="F4140" i="15" a="1"/>
  <c r="F4140" i="15" s="1"/>
  <c r="F4141" i="15" a="1"/>
  <c r="F4141" i="15" s="1"/>
  <c r="F4142" i="15" a="1"/>
  <c r="F4142" i="15"/>
  <c r="F4143" i="15" a="1"/>
  <c r="F4143" i="15"/>
  <c r="F4144" i="15" a="1"/>
  <c r="F4144" i="15"/>
  <c r="F4145" i="15" a="1"/>
  <c r="F4145" i="15"/>
  <c r="F4146" i="15" a="1"/>
  <c r="F4146" i="15" s="1"/>
  <c r="F4147" i="15" a="1"/>
  <c r="F4147" i="15"/>
  <c r="F4148" i="15" a="1"/>
  <c r="F4148" i="15"/>
  <c r="F4149" i="15" a="1"/>
  <c r="F4149" i="15"/>
  <c r="F4150" i="15" a="1"/>
  <c r="F4150" i="15"/>
  <c r="F4151" i="15" a="1"/>
  <c r="F4151" i="15" s="1"/>
  <c r="F4152" i="15" a="1"/>
  <c r="F4152" i="15" s="1"/>
  <c r="F4153" i="15" a="1"/>
  <c r="F4153" i="15"/>
  <c r="F4154" i="15" a="1"/>
  <c r="F4154" i="15" s="1"/>
  <c r="F4155" i="15" a="1"/>
  <c r="F4155" i="15" s="1"/>
  <c r="F4156" i="15" a="1"/>
  <c r="F4156" i="15"/>
  <c r="F4157" i="15" a="1"/>
  <c r="F4157" i="15" s="1"/>
  <c r="F4158" i="15" a="1"/>
  <c r="F4158" i="15" s="1"/>
  <c r="F4159" i="15" a="1"/>
  <c r="F4159" i="15"/>
  <c r="F4160" i="15" a="1"/>
  <c r="F4160" i="15"/>
  <c r="F4161" i="15" a="1"/>
  <c r="F4161" i="15"/>
  <c r="F4162" i="15" a="1"/>
  <c r="F4162" i="15" s="1"/>
  <c r="F4163" i="15" a="1"/>
  <c r="F4163" i="15"/>
  <c r="F4164" i="15" a="1"/>
  <c r="F4164" i="15"/>
  <c r="F4165" i="15" a="1"/>
  <c r="F4165" i="15"/>
  <c r="F4166" i="15" a="1"/>
  <c r="F4166" i="15"/>
  <c r="F4167" i="15" a="1"/>
  <c r="F4167" i="15"/>
  <c r="F4168" i="15" a="1"/>
  <c r="F4168" i="15" s="1"/>
  <c r="F4169" i="15" a="1"/>
  <c r="F4169" i="15"/>
  <c r="F4170" i="15" a="1"/>
  <c r="F4170" i="15" s="1"/>
  <c r="F4171" i="15" a="1"/>
  <c r="F4171" i="15" s="1"/>
  <c r="F4172" i="15" a="1"/>
  <c r="F4172" i="15"/>
  <c r="F4173" i="15" a="1"/>
  <c r="F4173" i="15"/>
  <c r="F4174" i="15" a="1"/>
  <c r="F4174" i="15" s="1"/>
  <c r="F4175" i="15" a="1"/>
  <c r="F4175" i="15" s="1"/>
  <c r="F4176" i="15" a="1"/>
  <c r="F4176" i="15"/>
  <c r="F4177" i="15" a="1"/>
  <c r="F4177" i="15"/>
  <c r="F4178" i="15" a="1"/>
  <c r="F4178" i="15" s="1"/>
  <c r="F4179" i="15" a="1"/>
  <c r="F4179" i="15"/>
  <c r="F4180" i="15" a="1"/>
  <c r="F4180" i="15" s="1"/>
  <c r="F4181" i="15" a="1"/>
  <c r="F4181" i="15" s="1"/>
  <c r="F4182" i="15" a="1"/>
  <c r="F4182" i="15" s="1"/>
  <c r="F4183" i="15" a="1"/>
  <c r="F4183" i="15"/>
  <c r="F4184" i="15" a="1"/>
  <c r="F4184" i="15"/>
  <c r="F4185" i="15" a="1"/>
  <c r="F4185" i="15" s="1"/>
  <c r="F4186" i="15" a="1"/>
  <c r="F4186" i="15" s="1"/>
  <c r="F4187" i="15" a="1"/>
  <c r="F4187" i="15" s="1"/>
  <c r="F4188" i="15" a="1"/>
  <c r="F4188" i="15" s="1"/>
  <c r="F4189" i="15" a="1"/>
  <c r="F4189" i="15"/>
  <c r="F4190" i="15" a="1"/>
  <c r="F4190" i="15" s="1"/>
  <c r="F4191" i="15" a="1"/>
  <c r="F4191" i="15" s="1"/>
  <c r="F4192" i="15" a="1"/>
  <c r="F4192" i="15" s="1"/>
  <c r="F4193" i="15" a="1"/>
  <c r="F4193" i="15"/>
  <c r="F4194" i="15" a="1"/>
  <c r="F4194" i="15" s="1"/>
  <c r="F4195" i="15" a="1"/>
  <c r="F4195" i="15"/>
  <c r="F4196" i="15" a="1"/>
  <c r="F4196" i="15" s="1"/>
  <c r="F4197" i="15" a="1"/>
  <c r="F4197" i="15" s="1"/>
  <c r="F4198" i="15" a="1"/>
  <c r="F4198" i="15" s="1"/>
  <c r="F4199" i="15" a="1"/>
  <c r="F4199" i="15" s="1"/>
  <c r="F4200" i="15" a="1"/>
  <c r="F4200" i="15"/>
  <c r="F4201" i="15" a="1"/>
  <c r="F4201" i="15"/>
  <c r="F4202" i="15" a="1"/>
  <c r="F4202" i="15" s="1"/>
  <c r="F4203" i="15" a="1"/>
  <c r="F4203" i="15"/>
  <c r="F4204" i="15" a="1"/>
  <c r="F4204" i="15"/>
  <c r="F4205" i="15" a="1"/>
  <c r="F4205" i="15" s="1"/>
  <c r="F4206" i="15" a="1"/>
  <c r="F4206" i="15" s="1"/>
  <c r="F4207" i="15" a="1"/>
  <c r="F4207" i="15" s="1"/>
  <c r="F4208" i="15" a="1"/>
  <c r="F4208" i="15" s="1"/>
  <c r="F4209" i="15" a="1"/>
  <c r="F4209" i="15" s="1"/>
  <c r="F4210" i="15" a="1"/>
  <c r="F4210" i="15" s="1"/>
  <c r="F4211" i="15" a="1"/>
  <c r="F4211" i="15" s="1"/>
  <c r="F4212" i="15" a="1"/>
  <c r="F4212" i="15" s="1"/>
  <c r="F4213" i="15" a="1"/>
  <c r="F4213" i="15"/>
  <c r="F4214" i="15" a="1"/>
  <c r="F4214" i="15" s="1"/>
  <c r="F4215" i="15" a="1"/>
  <c r="F4215" i="15" s="1"/>
  <c r="F4216" i="15" a="1"/>
  <c r="F4216" i="15"/>
  <c r="F4217" i="15" a="1"/>
  <c r="F4217" i="15"/>
  <c r="F4218" i="15" a="1"/>
  <c r="F4218" i="15" s="1"/>
  <c r="F4219" i="15" a="1"/>
  <c r="F4219" i="15"/>
  <c r="F4220" i="15" a="1"/>
  <c r="F4220" i="15"/>
  <c r="F4221" i="15" a="1"/>
  <c r="F4221" i="15"/>
  <c r="F4222" i="15" a="1"/>
  <c r="F4222" i="15"/>
  <c r="F4223" i="15" a="1"/>
  <c r="F4223" i="15"/>
  <c r="F4224" i="15" a="1"/>
  <c r="F4224" i="15" s="1"/>
  <c r="F4225" i="15" a="1"/>
  <c r="F4225" i="15" s="1"/>
  <c r="F4226" i="15" a="1"/>
  <c r="F4226" i="15" s="1"/>
  <c r="F4227" i="15" a="1"/>
  <c r="F4227" i="15"/>
  <c r="F4228" i="15" a="1"/>
  <c r="F4228" i="15" s="1"/>
  <c r="F4229" i="15" a="1"/>
  <c r="F4229" i="15" s="1"/>
  <c r="F4230" i="15" a="1"/>
  <c r="F4230" i="15" s="1"/>
  <c r="F4231" i="15" a="1"/>
  <c r="F4231" i="15"/>
  <c r="F4232" i="15" a="1"/>
  <c r="F4232" i="15"/>
  <c r="F4233" i="15" a="1"/>
  <c r="F4233" i="15"/>
  <c r="F4234" i="15" a="1"/>
  <c r="F4234" i="15" s="1"/>
  <c r="F4235" i="15" a="1"/>
  <c r="F4235" i="15" s="1"/>
  <c r="F4236" i="15" a="1"/>
  <c r="F4236" i="15"/>
  <c r="F4237" i="15" a="1"/>
  <c r="F4237" i="15"/>
  <c r="F4238" i="15" a="1"/>
  <c r="F4238" i="15" s="1"/>
  <c r="F4239" i="15" a="1"/>
  <c r="F4239" i="15" s="1"/>
  <c r="F4240" i="15" a="1"/>
  <c r="F4240" i="15"/>
  <c r="F4241" i="15" a="1"/>
  <c r="F4241" i="15"/>
  <c r="F4242" i="15" a="1"/>
  <c r="F4242" i="15" s="1"/>
  <c r="F4243" i="15" a="1"/>
  <c r="F4243" i="15"/>
  <c r="F4244" i="15" a="1"/>
  <c r="F4244" i="15"/>
  <c r="F4245" i="15" a="1"/>
  <c r="F4245" i="15" s="1"/>
  <c r="F4246" i="15" a="1"/>
  <c r="F4246" i="15" s="1"/>
  <c r="F4247" i="15" a="1"/>
  <c r="F4247" i="15" s="1"/>
  <c r="F4248" i="15" a="1"/>
  <c r="F4248" i="15" s="1"/>
  <c r="F4249" i="15" a="1"/>
  <c r="F4249" i="15"/>
  <c r="F4250" i="15" a="1"/>
  <c r="F4250" i="15" s="1"/>
  <c r="F4251" i="15" a="1"/>
  <c r="F4251" i="15" s="1"/>
  <c r="F4252" i="15" a="1"/>
  <c r="F4252" i="15" s="1"/>
  <c r="F4253" i="15" a="1"/>
  <c r="F4253" i="15"/>
  <c r="F4254" i="15" a="1"/>
  <c r="F4254" i="15"/>
  <c r="F4255" i="15" a="1"/>
  <c r="F4255" i="15" s="1"/>
  <c r="F4256" i="15" a="1"/>
  <c r="F4256" i="15"/>
  <c r="F4257" i="15" a="1"/>
  <c r="F4257" i="15"/>
  <c r="F4258" i="15" a="1"/>
  <c r="F4258" i="15" s="1"/>
  <c r="F4259" i="15" a="1"/>
  <c r="F4259" i="15"/>
  <c r="F4260" i="15" a="1"/>
  <c r="F4260" i="15"/>
  <c r="F4261" i="15" a="1"/>
  <c r="F4261" i="15"/>
  <c r="F4262" i="15" a="1"/>
  <c r="F4262" i="15" s="1"/>
  <c r="F4263" i="15" a="1"/>
  <c r="F4263" i="15" s="1"/>
  <c r="F4264" i="15" a="1"/>
  <c r="F4264" i="15" s="1"/>
  <c r="F4265" i="15" a="1"/>
  <c r="F4265" i="15"/>
  <c r="F4266" i="15" a="1"/>
  <c r="F4266" i="15" s="1"/>
  <c r="F4267" i="15" a="1"/>
  <c r="F4267" i="15" s="1"/>
  <c r="F4268" i="15" a="1"/>
  <c r="F4268" i="15" s="1"/>
  <c r="F4269" i="15" a="1"/>
  <c r="F4269" i="15" s="1"/>
  <c r="F4270" i="15" a="1"/>
  <c r="F4270" i="15"/>
  <c r="F4271" i="15" a="1"/>
  <c r="F4271" i="15"/>
  <c r="F4272" i="15" a="1"/>
  <c r="F4272" i="15" s="1"/>
  <c r="F4273" i="15" a="1"/>
  <c r="F4273" i="15"/>
  <c r="F4274" i="15" a="1"/>
  <c r="F4274" i="15" s="1"/>
  <c r="F4275" i="15" a="1"/>
  <c r="F4275" i="15"/>
  <c r="F4276" i="15" a="1"/>
  <c r="F4276" i="15"/>
  <c r="F4277" i="15" a="1"/>
  <c r="F4277" i="15"/>
  <c r="F4278" i="15" a="1"/>
  <c r="F4278" i="15"/>
  <c r="F4279" i="15" a="1"/>
  <c r="F4279" i="15" s="1"/>
  <c r="F4280" i="15" a="1"/>
  <c r="F4280" i="15"/>
  <c r="F4281" i="15" a="1"/>
  <c r="F4281" i="15" s="1"/>
  <c r="F4282" i="15" a="1"/>
  <c r="F4282" i="15" s="1"/>
  <c r="F4283" i="15" a="1"/>
  <c r="F4283" i="15" s="1"/>
  <c r="F4284" i="15" a="1"/>
  <c r="F4284" i="15"/>
  <c r="F4285" i="15" a="1"/>
  <c r="F4285" i="15" s="1"/>
  <c r="F4286" i="15" a="1"/>
  <c r="F4286" i="15" s="1"/>
  <c r="F4287" i="15" a="1"/>
  <c r="F4287" i="15"/>
  <c r="F4288" i="15" a="1"/>
  <c r="F4288" i="15"/>
  <c r="F4289" i="15" a="1"/>
  <c r="F4289" i="15"/>
  <c r="F4290" i="15" a="1"/>
  <c r="F4290" i="15" s="1"/>
  <c r="F4291" i="15" a="1"/>
  <c r="F4291" i="15"/>
  <c r="F4292" i="15" a="1"/>
  <c r="F4292" i="15" s="1"/>
  <c r="F4293" i="15" a="1"/>
  <c r="F4293" i="15" s="1"/>
  <c r="F4294" i="15" a="1"/>
  <c r="F4294" i="15"/>
  <c r="F4295" i="15" a="1"/>
  <c r="F4295" i="15"/>
  <c r="F4296" i="15" a="1"/>
  <c r="F4296" i="15" s="1"/>
  <c r="F4297" i="15" a="1"/>
  <c r="F4297" i="15" s="1"/>
  <c r="F4298" i="15" a="1"/>
  <c r="F4298" i="15" s="1"/>
  <c r="F4299" i="15" a="1"/>
  <c r="F4299" i="15"/>
  <c r="F4300" i="15" a="1"/>
  <c r="F4300" i="15"/>
  <c r="F4301" i="15" a="1"/>
  <c r="F4301" i="15" s="1"/>
  <c r="F4302" i="15" a="1"/>
  <c r="F4302" i="15" s="1"/>
  <c r="F4303" i="15" a="1"/>
  <c r="F4303" i="15" s="1"/>
  <c r="F4304" i="15" a="1"/>
  <c r="F4304" i="15"/>
  <c r="F4305" i="15" a="1"/>
  <c r="F4305" i="15"/>
  <c r="F4306" i="15" a="1"/>
  <c r="F4306" i="15" s="1"/>
  <c r="F4307" i="15" a="1"/>
  <c r="F4307" i="15" s="1"/>
  <c r="F4308" i="15" a="1"/>
  <c r="F4308" i="15" s="1"/>
  <c r="F4309" i="15" a="1"/>
  <c r="F4309" i="15" s="1"/>
  <c r="F4310" i="15" a="1"/>
  <c r="F4310" i="15"/>
  <c r="F4311" i="15" a="1"/>
  <c r="F4311" i="15" s="1"/>
  <c r="F4312" i="15" a="1"/>
  <c r="F4312" i="15"/>
  <c r="F4313" i="15" a="1"/>
  <c r="F4313" i="15" s="1"/>
  <c r="F4314" i="15" a="1"/>
  <c r="F4314" i="15" s="1"/>
  <c r="F4315" i="15" a="1"/>
  <c r="F4315" i="15"/>
  <c r="F4316" i="15" a="1"/>
  <c r="F4316" i="15"/>
  <c r="F4317" i="15" a="1"/>
  <c r="F4317" i="15"/>
  <c r="F4318" i="15" a="1"/>
  <c r="F4318" i="15"/>
  <c r="F4319" i="15" a="1"/>
  <c r="F4319" i="15"/>
  <c r="F4320" i="15" a="1"/>
  <c r="F4320" i="15" s="1"/>
  <c r="F4321" i="15" a="1"/>
  <c r="F4321" i="15"/>
  <c r="F4322" i="15" a="1"/>
  <c r="F4322" i="15" s="1"/>
  <c r="F4323" i="15" a="1"/>
  <c r="F4323" i="15" s="1"/>
  <c r="F4324" i="15" a="1"/>
  <c r="F4324" i="15"/>
  <c r="F4325" i="15" a="1"/>
  <c r="F4325" i="15" s="1"/>
  <c r="F4326" i="15" a="1"/>
  <c r="F4326" i="15" s="1"/>
  <c r="F4327" i="15" a="1"/>
  <c r="F4327" i="15" s="1"/>
  <c r="F4328" i="15" a="1"/>
  <c r="F4328" i="15" s="1"/>
  <c r="F4329" i="15" a="1"/>
  <c r="F4329" i="15"/>
  <c r="F4330" i="15" a="1"/>
  <c r="F4330" i="15" s="1"/>
  <c r="F4331" i="15" a="1"/>
  <c r="F4331" i="15"/>
  <c r="F4332" i="15" a="1"/>
  <c r="F4332" i="15"/>
  <c r="F4333" i="15" a="1"/>
  <c r="F4333" i="15" s="1"/>
  <c r="F4334" i="15" a="1"/>
  <c r="F4334" i="15" s="1"/>
  <c r="F4335" i="15" a="1"/>
  <c r="F4335" i="15"/>
  <c r="F4336" i="15" a="1"/>
  <c r="F4336" i="15"/>
  <c r="F4337" i="15" a="1"/>
  <c r="F4337" i="15" s="1"/>
  <c r="F4338" i="15" a="1"/>
  <c r="F4338" i="15" s="1"/>
  <c r="F4339" i="15" a="1"/>
  <c r="F4339" i="15" s="1"/>
  <c r="F4340" i="15" a="1"/>
  <c r="F4340" i="15" s="1"/>
  <c r="F4341" i="15" a="1"/>
  <c r="F4341" i="15" s="1"/>
  <c r="F4342" i="15" a="1"/>
  <c r="F4342" i="15"/>
  <c r="F4343" i="15" a="1"/>
  <c r="F4343" i="15"/>
  <c r="F4344" i="15" a="1"/>
  <c r="F4344" i="15" s="1"/>
  <c r="F4345" i="15" a="1"/>
  <c r="F4345" i="15" s="1"/>
  <c r="F4346" i="15" a="1"/>
  <c r="F4346" i="15"/>
  <c r="F4347" i="15" a="1"/>
  <c r="F4347" i="15" s="1"/>
  <c r="F4348" i="15" a="1"/>
  <c r="F4348" i="15"/>
  <c r="F4349" i="15" a="1"/>
  <c r="F4349" i="15"/>
  <c r="F4350" i="15" a="1"/>
  <c r="F4350" i="15"/>
  <c r="F4351" i="15" a="1"/>
  <c r="F4351" i="15" s="1"/>
  <c r="F4352" i="15" a="1"/>
  <c r="F4352" i="15"/>
  <c r="F4353" i="15" a="1"/>
  <c r="F4353" i="15" s="1"/>
  <c r="F4354" i="15" a="1"/>
  <c r="F4354" i="15"/>
  <c r="F4355" i="15" a="1"/>
  <c r="F4355" i="15" s="1"/>
  <c r="F4356" i="15" a="1"/>
  <c r="F4356" i="15" s="1"/>
  <c r="F4357" i="15" a="1"/>
  <c r="F4357" i="15" s="1"/>
  <c r="F4358" i="15" a="1"/>
  <c r="F4358" i="15" s="1"/>
  <c r="F4359" i="15" a="1"/>
  <c r="F4359" i="15"/>
  <c r="F4360" i="15" a="1"/>
  <c r="F4360" i="15"/>
  <c r="F4361" i="15" a="1"/>
  <c r="F4361" i="15"/>
  <c r="F4362" i="15" a="1"/>
  <c r="F4362" i="15"/>
  <c r="F4363" i="15" a="1"/>
  <c r="F4363" i="15" s="1"/>
  <c r="F4364" i="15" a="1"/>
  <c r="F4364" i="15" s="1"/>
  <c r="F4365" i="15" a="1"/>
  <c r="F4365" i="15"/>
  <c r="F4366" i="15" a="1"/>
  <c r="F4366" i="15"/>
  <c r="F4367" i="15" a="1"/>
  <c r="F4367" i="15"/>
  <c r="F4368" i="15" a="1"/>
  <c r="F4368" i="15"/>
  <c r="F4369" i="15" a="1"/>
  <c r="F4369" i="15"/>
  <c r="F4370" i="15" a="1"/>
  <c r="F4370" i="15"/>
  <c r="F4371" i="15" a="1"/>
  <c r="F4371" i="15" s="1"/>
  <c r="F4372" i="15" a="1"/>
  <c r="F4372" i="15" s="1"/>
  <c r="F4373" i="15" a="1"/>
  <c r="F4373" i="15" s="1"/>
  <c r="F4374" i="15" a="1"/>
  <c r="F4374" i="15" s="1"/>
  <c r="F4375" i="15" a="1"/>
  <c r="F4375" i="15" s="1"/>
  <c r="F4376" i="15" a="1"/>
  <c r="F4376" i="15"/>
  <c r="F4377" i="15" a="1"/>
  <c r="F4377" i="15"/>
  <c r="F4378" i="15" a="1"/>
  <c r="F4378" i="15"/>
  <c r="F4379" i="15" a="1"/>
  <c r="F4379" i="15" s="1"/>
  <c r="F4380" i="15" a="1"/>
  <c r="F4380" i="15"/>
  <c r="F4381" i="15" a="1"/>
  <c r="F4381" i="15" s="1"/>
  <c r="F4382" i="15" a="1"/>
  <c r="F4382" i="15"/>
  <c r="F4383" i="15" a="1"/>
  <c r="F4383" i="15"/>
  <c r="F4384" i="15" a="1"/>
  <c r="F4384" i="15"/>
  <c r="F4385" i="15" a="1"/>
  <c r="F4385" i="15"/>
  <c r="F4386" i="15" a="1"/>
  <c r="F4386" i="15"/>
  <c r="F4387" i="15" a="1"/>
  <c r="F4387" i="15" s="1"/>
  <c r="F4388" i="15" a="1"/>
  <c r="F4388" i="15"/>
  <c r="F4389" i="15" a="1"/>
  <c r="F4389" i="15"/>
  <c r="F4390" i="15" a="1"/>
  <c r="F4390" i="15" s="1"/>
  <c r="F4391" i="15" a="1"/>
  <c r="F4391" i="15" s="1"/>
  <c r="F4392" i="15" a="1"/>
  <c r="F4392" i="15" s="1"/>
  <c r="F4393" i="15" a="1"/>
  <c r="F4393" i="15"/>
  <c r="F4394" i="15" a="1"/>
  <c r="F4394" i="15"/>
  <c r="F4395" i="15" a="1"/>
  <c r="F4395" i="15" s="1"/>
  <c r="F4396" i="15" a="1"/>
  <c r="F4396" i="15" s="1"/>
  <c r="F4397" i="15" a="1"/>
  <c r="F4397" i="15"/>
  <c r="F4398" i="15" a="1"/>
  <c r="F4398" i="15" s="1"/>
  <c r="F4399" i="15" a="1"/>
  <c r="F4399" i="15"/>
  <c r="F4400" i="15" a="1"/>
  <c r="F4400" i="15"/>
  <c r="F4401" i="15" a="1"/>
  <c r="F4401" i="15"/>
  <c r="F4402" i="15" a="1"/>
  <c r="F4402" i="15"/>
  <c r="F4403" i="15" a="1"/>
  <c r="F4403" i="15" s="1"/>
  <c r="F4404" i="15" a="1"/>
  <c r="F4404" i="15" s="1"/>
  <c r="F4405" i="15" a="1"/>
  <c r="F4405" i="15" s="1"/>
  <c r="F4406" i="15" a="1"/>
  <c r="F4406" i="15"/>
  <c r="F4407" i="15" a="1"/>
  <c r="F4407" i="15" s="1"/>
  <c r="F4408" i="15" a="1"/>
  <c r="F4408" i="15" s="1"/>
  <c r="F4409" i="15" a="1"/>
  <c r="F4409" i="15" s="1"/>
  <c r="F4410" i="15" a="1"/>
  <c r="F4410" i="15"/>
  <c r="F4411" i="15" a="1"/>
  <c r="F4411" i="15" s="1"/>
  <c r="F4412" i="15" a="1"/>
  <c r="F4412" i="15"/>
  <c r="F4413" i="15" a="1"/>
  <c r="F4413" i="15" s="1"/>
  <c r="F4414" i="15" a="1"/>
  <c r="F4414" i="15" s="1"/>
  <c r="F4415" i="15" a="1"/>
  <c r="F4415" i="15" s="1"/>
  <c r="F4416" i="15" a="1"/>
  <c r="F4416" i="15"/>
  <c r="F4417" i="15" a="1"/>
  <c r="F4417" i="15"/>
  <c r="F4418" i="15" a="1"/>
  <c r="F4418" i="15"/>
  <c r="F4419" i="15" a="1"/>
  <c r="F4419" i="15" s="1"/>
  <c r="F4420" i="15" a="1"/>
  <c r="F4420" i="15" s="1"/>
  <c r="F4421" i="15" a="1"/>
  <c r="F4421" i="15" s="1"/>
  <c r="F4422" i="15" a="1"/>
  <c r="F4422" i="15" s="1"/>
  <c r="F4423" i="15" a="1"/>
  <c r="F4423" i="15" s="1"/>
  <c r="F4424" i="15" a="1"/>
  <c r="F4424" i="15" s="1"/>
  <c r="F4425" i="15" a="1"/>
  <c r="F4425" i="15" s="1"/>
  <c r="F4426" i="15" a="1"/>
  <c r="F4426" i="15"/>
  <c r="F4427" i="15" a="1"/>
  <c r="F4427" i="15" s="1"/>
  <c r="F4428" i="15" a="1"/>
  <c r="F4428" i="15" s="1"/>
  <c r="F4429" i="15" a="1"/>
  <c r="F4429" i="15"/>
  <c r="F4430" i="15" a="1"/>
  <c r="F4430" i="15"/>
  <c r="F4431" i="15" a="1"/>
  <c r="F4431" i="15" s="1"/>
  <c r="F4432" i="15" a="1"/>
  <c r="F4432" i="15" s="1"/>
  <c r="F4433" i="15" a="1"/>
  <c r="F4433" i="15"/>
  <c r="F4434" i="15" a="1"/>
  <c r="F4434" i="15"/>
  <c r="F4435" i="15" a="1"/>
  <c r="F4435" i="15" s="1"/>
  <c r="F4436" i="15" a="1"/>
  <c r="F4436" i="15"/>
  <c r="F4437" i="15" a="1"/>
  <c r="F4437" i="15" s="1"/>
  <c r="F4438" i="15" a="1"/>
  <c r="F4438" i="15"/>
  <c r="F4439" i="15" a="1"/>
  <c r="F4439" i="15" s="1"/>
  <c r="F4440" i="15" a="1"/>
  <c r="F4440" i="15"/>
  <c r="F4441" i="15" a="1"/>
  <c r="F4441" i="15" s="1"/>
  <c r="F4442" i="15" a="1"/>
  <c r="F4442" i="15"/>
  <c r="F4443" i="15" a="1"/>
  <c r="F4443" i="15" s="1"/>
  <c r="F4444" i="15" a="1"/>
  <c r="F4444" i="15"/>
  <c r="F4445" i="15" a="1"/>
  <c r="F4445" i="15" s="1"/>
  <c r="F4446" i="15" a="1"/>
  <c r="F4446" i="15" s="1"/>
  <c r="F4447" i="15" a="1"/>
  <c r="F4447" i="15"/>
  <c r="F4448" i="15" a="1"/>
  <c r="F4448" i="15" s="1"/>
  <c r="F4449" i="15" a="1"/>
  <c r="F4449" i="15" s="1"/>
  <c r="F4450" i="15" a="1"/>
  <c r="F4450" i="15"/>
  <c r="F4451" i="15" a="1"/>
  <c r="F4451" i="15" s="1"/>
  <c r="F4452" i="15" a="1"/>
  <c r="F4452" i="15" s="1"/>
  <c r="F4453" i="15" a="1"/>
  <c r="F4453" i="15"/>
  <c r="F4454" i="15" a="1"/>
  <c r="F4454" i="15"/>
  <c r="F4455" i="15" a="1"/>
  <c r="F4455" i="15"/>
  <c r="F4456" i="15" a="1"/>
  <c r="F4456" i="15"/>
  <c r="F4457" i="15" a="1"/>
  <c r="F4457" i="15" s="1"/>
  <c r="F4458" i="15" a="1"/>
  <c r="F4458" i="15"/>
  <c r="F4459" i="15" a="1"/>
  <c r="F4459" i="15" s="1"/>
  <c r="F4460" i="15" a="1"/>
  <c r="F4460" i="15"/>
  <c r="F4461" i="15" a="1"/>
  <c r="F4461" i="15"/>
  <c r="F4462" i="15" a="1"/>
  <c r="F4462" i="15"/>
  <c r="F4463" i="15" a="1"/>
  <c r="F4463" i="15"/>
  <c r="F4464" i="15" a="1"/>
  <c r="F4464" i="15" s="1"/>
  <c r="F4465" i="15" a="1"/>
  <c r="F4465" i="15"/>
  <c r="F4466" i="15" a="1"/>
  <c r="F4466" i="15"/>
  <c r="F4467" i="15" a="1"/>
  <c r="F4467" i="15" s="1"/>
  <c r="F4468" i="15" a="1"/>
  <c r="F4468" i="15" s="1"/>
  <c r="F4469" i="15" a="1"/>
  <c r="F4469" i="15" s="1"/>
  <c r="F4470" i="15" a="1"/>
  <c r="F4470" i="15"/>
  <c r="F4471" i="15" a="1"/>
  <c r="F4471" i="15" s="1"/>
  <c r="F4472" i="15" a="1"/>
  <c r="F4472" i="15"/>
  <c r="F4473" i="15" a="1"/>
  <c r="F4473" i="15"/>
  <c r="F4474" i="15" a="1"/>
  <c r="F4474" i="15"/>
  <c r="F4475" i="15" a="1"/>
  <c r="F4475" i="15" s="1"/>
  <c r="F4476" i="15" a="1"/>
  <c r="F4476" i="15"/>
  <c r="F4477" i="15" a="1"/>
  <c r="F4477" i="15"/>
  <c r="F4478" i="15" a="1"/>
  <c r="F4478" i="15"/>
  <c r="F4479" i="15" a="1"/>
  <c r="F4479" i="15"/>
  <c r="F4480" i="15" a="1"/>
  <c r="F4480" i="15"/>
  <c r="F4481" i="15" a="1"/>
  <c r="F4481" i="15" s="1"/>
  <c r="F4482" i="15" a="1"/>
  <c r="F4482" i="15"/>
  <c r="F4483" i="15" a="1"/>
  <c r="F4483" i="15" s="1"/>
  <c r="F4484" i="15" a="1"/>
  <c r="F4484" i="15" s="1"/>
  <c r="F4485" i="15" a="1"/>
  <c r="F4485" i="15" s="1"/>
  <c r="F4486" i="15" a="1"/>
  <c r="F4486" i="15" s="1"/>
  <c r="F4487" i="15" a="1"/>
  <c r="F4487" i="15"/>
  <c r="F4488" i="15" a="1"/>
  <c r="F4488" i="15"/>
  <c r="F4489" i="15" a="1"/>
  <c r="F4489" i="15"/>
  <c r="F4490" i="15" a="1"/>
  <c r="F4490" i="15"/>
  <c r="F4491" i="15" a="1"/>
  <c r="F4491" i="15" s="1"/>
  <c r="F4492" i="15" a="1"/>
  <c r="F4492" i="15" s="1"/>
  <c r="F4493" i="15" a="1"/>
  <c r="F4493" i="15"/>
  <c r="F4494" i="15" a="1"/>
  <c r="F4494" i="15"/>
  <c r="F4495" i="15" a="1"/>
  <c r="F4495" i="15"/>
  <c r="F4496" i="15" a="1"/>
  <c r="F4496" i="15" s="1"/>
  <c r="F4497" i="15" a="1"/>
  <c r="F4497" i="15"/>
  <c r="F4498" i="15" a="1"/>
  <c r="F4498" i="15"/>
  <c r="F4499" i="15" a="1"/>
  <c r="F4499" i="15" s="1"/>
  <c r="F4500" i="15" a="1"/>
  <c r="F4500" i="15"/>
  <c r="F4501" i="15" a="1"/>
  <c r="F4501" i="15" s="1"/>
  <c r="F4502" i="15" a="1"/>
  <c r="F4502" i="15" s="1"/>
  <c r="F4503" i="15" a="1"/>
  <c r="F4503" i="15" s="1"/>
  <c r="F4504" i="15" a="1"/>
  <c r="F4504" i="15"/>
  <c r="F4505" i="15" a="1"/>
  <c r="F4505" i="15" s="1"/>
  <c r="F4506" i="15" a="1"/>
  <c r="F4506" i="15"/>
  <c r="F4507" i="15" a="1"/>
  <c r="F4507" i="15" s="1"/>
  <c r="F4508" i="15" a="1"/>
  <c r="F4508" i="15" s="1"/>
  <c r="F4509" i="15" a="1"/>
  <c r="F4509" i="15" s="1"/>
  <c r="F4510" i="15" a="1"/>
  <c r="F4510" i="15"/>
  <c r="F4511" i="15" a="1"/>
  <c r="F4511" i="15"/>
  <c r="F4512" i="15" a="1"/>
  <c r="F4512" i="15"/>
  <c r="F4513" i="15" a="1"/>
  <c r="F4513" i="15" s="1"/>
  <c r="F4514" i="15" a="1"/>
  <c r="F4514" i="15"/>
  <c r="F4515" i="15" a="1"/>
  <c r="F4515" i="15" s="1"/>
  <c r="F4516" i="15" a="1"/>
  <c r="F4516" i="15" s="1"/>
  <c r="F4517" i="15" a="1"/>
  <c r="F4517" i="15" s="1"/>
  <c r="F4518" i="15" a="1"/>
  <c r="F4518" i="15" s="1"/>
  <c r="F4519" i="15" a="1"/>
  <c r="F4519" i="15" s="1"/>
  <c r="F4520" i="15" a="1"/>
  <c r="F4520" i="15" s="1"/>
  <c r="F4521" i="15" a="1"/>
  <c r="F4521" i="15"/>
  <c r="F4522" i="15" a="1"/>
  <c r="F4522" i="15"/>
  <c r="F4523" i="15" a="1"/>
  <c r="F4523" i="15" s="1"/>
  <c r="F4524" i="15" a="1"/>
  <c r="F4524" i="15"/>
  <c r="F4525" i="15" a="1"/>
  <c r="F4525" i="15"/>
  <c r="F4526" i="15" a="1"/>
  <c r="F4526" i="15" s="1"/>
  <c r="F4527" i="15" a="1"/>
  <c r="F4527" i="15"/>
  <c r="F4528" i="15" a="1"/>
  <c r="F4528" i="15"/>
  <c r="F4529" i="15" a="1"/>
  <c r="F4529" i="15"/>
  <c r="F4530" i="15" a="1"/>
  <c r="F4530" i="15"/>
  <c r="F4531" i="15" a="1"/>
  <c r="F4531" i="15" s="1"/>
  <c r="F4532" i="15" a="1"/>
  <c r="F4532" i="15" s="1"/>
  <c r="F4533" i="15" a="1"/>
  <c r="F4533" i="15"/>
  <c r="F4534" i="15" a="1"/>
  <c r="F4534" i="15"/>
  <c r="F4535" i="15" a="1"/>
  <c r="F4535" i="15" s="1"/>
  <c r="F4536" i="15" a="1"/>
  <c r="F4536" i="15" s="1"/>
  <c r="F4537" i="15" a="1"/>
  <c r="F4537" i="15" s="1"/>
  <c r="F4538" i="15" a="1"/>
  <c r="F4538" i="15"/>
  <c r="F4539" i="15" a="1"/>
  <c r="F4539" i="15" s="1"/>
  <c r="F4540" i="15" a="1"/>
  <c r="F4540" i="15"/>
  <c r="F4541" i="15" a="1"/>
  <c r="F4541" i="15"/>
  <c r="F4542" i="15" a="1"/>
  <c r="F4542" i="15" s="1"/>
  <c r="F4543" i="15" a="1"/>
  <c r="F4543" i="15" s="1"/>
  <c r="F4544" i="15" a="1"/>
  <c r="F4544" i="15"/>
  <c r="F4545" i="15" a="1"/>
  <c r="F4545" i="15"/>
  <c r="F4546" i="15" a="1"/>
  <c r="F4546" i="15"/>
  <c r="F4547" i="15" a="1"/>
  <c r="F4547" i="15" s="1"/>
  <c r="F4548" i="15" a="1"/>
  <c r="F4548" i="15" s="1"/>
  <c r="F4549" i="15" a="1"/>
  <c r="F4549" i="15"/>
  <c r="F4550" i="15" a="1"/>
  <c r="F4550" i="15"/>
  <c r="F4551" i="15" a="1"/>
  <c r="F4551" i="15" s="1"/>
  <c r="F4552" i="15" a="1"/>
  <c r="F4552" i="15" s="1"/>
  <c r="F4553" i="15" a="1"/>
  <c r="F4553" i="15" s="1"/>
  <c r="F4554" i="15" a="1"/>
  <c r="F4554" i="15"/>
  <c r="F4555" i="15" a="1"/>
  <c r="F4555" i="15" s="1"/>
  <c r="F4556" i="15" a="1"/>
  <c r="F4556" i="15"/>
  <c r="F4557" i="15" a="1"/>
  <c r="F4557" i="15"/>
  <c r="F4558" i="15" a="1"/>
  <c r="F4558" i="15"/>
  <c r="F4559" i="15" a="1"/>
  <c r="F4559" i="15" s="1"/>
  <c r="F4560" i="15" a="1"/>
  <c r="F4560" i="15" s="1"/>
  <c r="F4561" i="15" a="1"/>
  <c r="F4561" i="15"/>
  <c r="F4562" i="15" a="1"/>
  <c r="F4562" i="15"/>
  <c r="F4563" i="15" a="1"/>
  <c r="F4563" i="15" s="1"/>
  <c r="F4564" i="15" a="1"/>
  <c r="F4564" i="15"/>
  <c r="F4565" i="15" a="1"/>
  <c r="F4565" i="15"/>
  <c r="F4566" i="15" a="1"/>
  <c r="F4566" i="15"/>
  <c r="F4567" i="15" a="1"/>
  <c r="F4567" i="15"/>
  <c r="F4568" i="15" a="1"/>
  <c r="F4568" i="15" s="1"/>
  <c r="F4569" i="15" a="1"/>
  <c r="F4569" i="15" s="1"/>
  <c r="F4570" i="15" a="1"/>
  <c r="F4570" i="15"/>
  <c r="F4571" i="15" a="1"/>
  <c r="F4571" i="15" s="1"/>
  <c r="F4572" i="15" a="1"/>
  <c r="F4572" i="15"/>
  <c r="F4573" i="15" a="1"/>
  <c r="F4573" i="15"/>
  <c r="F4574" i="15" a="1"/>
  <c r="F4574" i="15"/>
  <c r="F4575" i="15" a="1"/>
  <c r="F4575" i="15"/>
  <c r="F4576" i="15" a="1"/>
  <c r="F4576" i="15"/>
  <c r="F4577" i="15" a="1"/>
  <c r="F4577" i="15" s="1"/>
  <c r="F4578" i="15" a="1"/>
  <c r="F4578" i="15"/>
  <c r="F4579" i="15" a="1"/>
  <c r="F4579" i="15" s="1"/>
  <c r="F4580" i="15" a="1"/>
  <c r="F4580" i="15" s="1"/>
  <c r="F4581" i="15" a="1"/>
  <c r="F4581" i="15"/>
  <c r="F4582" i="15" a="1"/>
  <c r="F4582" i="15" s="1"/>
  <c r="F4583" i="15" a="1"/>
  <c r="F4583" i="15" s="1"/>
  <c r="F4584" i="15" a="1"/>
  <c r="F4584" i="15" s="1"/>
  <c r="F4585" i="15" a="1"/>
  <c r="F4585" i="15" s="1"/>
  <c r="F4586" i="15" a="1"/>
  <c r="F4586" i="15"/>
  <c r="F4587" i="15" a="1"/>
  <c r="F4587" i="15" s="1"/>
  <c r="F4588" i="15" a="1"/>
  <c r="F4588" i="15"/>
  <c r="F4589" i="15" a="1"/>
  <c r="F4589" i="15"/>
  <c r="F4590" i="15" a="1"/>
  <c r="F4590" i="15" s="1"/>
  <c r="F4591" i="15" a="1"/>
  <c r="F4591" i="15"/>
  <c r="F4592" i="15" a="1"/>
  <c r="F4592" i="15"/>
  <c r="F4593" i="15" a="1"/>
  <c r="F4593" i="15"/>
  <c r="F4594" i="15" a="1"/>
  <c r="F4594" i="15"/>
  <c r="F4595" i="15" a="1"/>
  <c r="F4595" i="15" s="1"/>
  <c r="F4596" i="15" a="1"/>
  <c r="F4596" i="15" s="1"/>
  <c r="F4597" i="15" a="1"/>
  <c r="F4597" i="15" s="1"/>
  <c r="F4598" i="15" a="1"/>
  <c r="F4598" i="15"/>
  <c r="F4599" i="15" a="1"/>
  <c r="F4599" i="15" s="1"/>
  <c r="F4600" i="15" a="1"/>
  <c r="F4600" i="15" s="1"/>
  <c r="F4601" i="15" a="1"/>
  <c r="F4601" i="15" s="1"/>
  <c r="F4602" i="15" a="1"/>
  <c r="F4602" i="15"/>
  <c r="F4603" i="15" a="1"/>
  <c r="F4603" i="15" s="1"/>
  <c r="F4604" i="15" a="1"/>
  <c r="F4604" i="15"/>
  <c r="F4605" i="15" a="1"/>
  <c r="F4605" i="15"/>
  <c r="F4606" i="15" a="1"/>
  <c r="F4606" i="15"/>
  <c r="F4607" i="15" a="1"/>
  <c r="F4607" i="15"/>
  <c r="F4608" i="15" a="1"/>
  <c r="F4608" i="15"/>
  <c r="F4609" i="15" a="1"/>
  <c r="F4609" i="15" s="1"/>
  <c r="F4610" i="15" a="1"/>
  <c r="F4610" i="15"/>
  <c r="F4611" i="15" a="1"/>
  <c r="F4611" i="15" s="1"/>
  <c r="F4612" i="15" a="1"/>
  <c r="F4612" i="15" s="1"/>
  <c r="F4613" i="15" a="1"/>
  <c r="F4613" i="15" s="1"/>
  <c r="F4614" i="15" a="1"/>
  <c r="F4614" i="15" s="1"/>
  <c r="F4615" i="15" a="1"/>
  <c r="F4615" i="15"/>
  <c r="F4616" i="15" a="1"/>
  <c r="F4616" i="15"/>
  <c r="F4617" i="15" a="1"/>
  <c r="F4617" i="15"/>
  <c r="F4618" i="15" a="1"/>
  <c r="F4618" i="15"/>
  <c r="F4619" i="15" a="1"/>
  <c r="F4619" i="15" s="1"/>
  <c r="F4620" i="15" a="1"/>
  <c r="F4620" i="15" s="1"/>
  <c r="F4621" i="15" a="1"/>
  <c r="F4621" i="15"/>
  <c r="F4622" i="15" a="1"/>
  <c r="F4622" i="15"/>
  <c r="F4623" i="15" a="1"/>
  <c r="F4623" i="15"/>
  <c r="F4624" i="15" a="1"/>
  <c r="F4624" i="15" s="1"/>
  <c r="F4625" i="15" a="1"/>
  <c r="F4625" i="15"/>
  <c r="F4626" i="15" a="1"/>
  <c r="F4626" i="15"/>
  <c r="F4627" i="15" a="1"/>
  <c r="F4627" i="15" s="1"/>
  <c r="F4628" i="15" a="1"/>
  <c r="F4628" i="15" s="1"/>
  <c r="F4629" i="15" a="1"/>
  <c r="F4629" i="15" s="1"/>
  <c r="F4630" i="15" a="1"/>
  <c r="F4630" i="15" s="1"/>
  <c r="F4631" i="15" a="1"/>
  <c r="F4631" i="15" s="1"/>
  <c r="F4632" i="15" a="1"/>
  <c r="F4632" i="15"/>
  <c r="F4633" i="15" a="1"/>
  <c r="F4633" i="15"/>
  <c r="F4634" i="15" a="1"/>
  <c r="F4634" i="15"/>
  <c r="F4635" i="15" a="1"/>
  <c r="F4635" i="15" s="1"/>
  <c r="F4636" i="15" a="1"/>
  <c r="F4636" i="15"/>
  <c r="F4637" i="15" a="1"/>
  <c r="F4637" i="15" s="1"/>
  <c r="F4638" i="15" a="1"/>
  <c r="F4638" i="15"/>
  <c r="F4639" i="15" a="1"/>
  <c r="F4639" i="15"/>
  <c r="F4640" i="15" a="1"/>
  <c r="F4640" i="15"/>
  <c r="F4641" i="15" a="1"/>
  <c r="F4641" i="15"/>
  <c r="F4642" i="15" a="1"/>
  <c r="F4642" i="15" s="1"/>
  <c r="F4643" i="15" a="1"/>
  <c r="F4643" i="15" s="1"/>
  <c r="F4644" i="15" a="1"/>
  <c r="F4644" i="15"/>
  <c r="F4645" i="15" a="1"/>
  <c r="F4645" i="15"/>
  <c r="F4646" i="15" a="1"/>
  <c r="F4646" i="15" s="1"/>
  <c r="F4647" i="15" a="1"/>
  <c r="F4647" i="15"/>
  <c r="F4648" i="15" a="1"/>
  <c r="F4648" i="15"/>
  <c r="F4649" i="15" a="1"/>
  <c r="F4649" i="15"/>
  <c r="F4650" i="15" a="1"/>
  <c r="F4650" i="15" s="1"/>
  <c r="F4651" i="15" a="1"/>
  <c r="F4651" i="15" s="1"/>
  <c r="F4652" i="15" a="1"/>
  <c r="F4652" i="15" s="1"/>
  <c r="F4653" i="15" a="1"/>
  <c r="F4653" i="15"/>
  <c r="F4654" i="15" a="1"/>
  <c r="F4654" i="15"/>
  <c r="F4655" i="15" a="1"/>
  <c r="F4655" i="15" s="1"/>
  <c r="F4656" i="15" a="1"/>
  <c r="F4656" i="15"/>
  <c r="F4657" i="15" a="1"/>
  <c r="F4657" i="15"/>
  <c r="F4658" i="15" a="1"/>
  <c r="F4658" i="15" s="1"/>
  <c r="F4659" i="15" a="1"/>
  <c r="F4659" i="15" s="1"/>
  <c r="F4660" i="15" a="1"/>
  <c r="F4660" i="15"/>
  <c r="F4661" i="15" a="1"/>
  <c r="F4661" i="15"/>
  <c r="F4662" i="15" a="1"/>
  <c r="F4662" i="15"/>
  <c r="F4663" i="15" a="1"/>
  <c r="F4663" i="15" s="1"/>
  <c r="F4664" i="15" a="1"/>
  <c r="F4664" i="15" s="1"/>
  <c r="F4665" i="15" a="1"/>
  <c r="F4665" i="15"/>
  <c r="F4666" i="15" a="1"/>
  <c r="F4666" i="15" s="1"/>
  <c r="F4667" i="15" a="1"/>
  <c r="F4667" i="15" s="1"/>
  <c r="F4668" i="15" a="1"/>
  <c r="F4668" i="15"/>
  <c r="F4669" i="15" a="1"/>
  <c r="F4669" i="15" s="1"/>
  <c r="F4670" i="15" a="1"/>
  <c r="F4670" i="15"/>
  <c r="F4671" i="15" a="1"/>
  <c r="F4671" i="15" s="1"/>
  <c r="F4672" i="15" a="1"/>
  <c r="F4672" i="15"/>
  <c r="F4673" i="15" a="1"/>
  <c r="F4673" i="15" s="1"/>
  <c r="F4674" i="15" a="1"/>
  <c r="F4674" i="15" s="1"/>
  <c r="F4675" i="15" a="1"/>
  <c r="F4675" i="15" s="1"/>
  <c r="F4676" i="15" a="1"/>
  <c r="F4676" i="15"/>
  <c r="F4677" i="15" a="1"/>
  <c r="F4677" i="15"/>
  <c r="F4678" i="15" a="1"/>
  <c r="F4678" i="15"/>
  <c r="F4679" i="15" a="1"/>
  <c r="F4679" i="15"/>
  <c r="F4680" i="15" a="1"/>
  <c r="F4680" i="15"/>
  <c r="F4681" i="15" a="1"/>
  <c r="F4681" i="15"/>
  <c r="F4682" i="15" a="1"/>
  <c r="F4682" i="15" s="1"/>
  <c r="F4683" i="15" a="1"/>
  <c r="F4683" i="15" s="1"/>
  <c r="F4684" i="15" a="1"/>
  <c r="F4684" i="15"/>
  <c r="F4685" i="15" a="1"/>
  <c r="F4685" i="15"/>
  <c r="F4686" i="15" a="1"/>
  <c r="F4686" i="15"/>
  <c r="F4687" i="15" a="1"/>
  <c r="F4687" i="15"/>
  <c r="F4688" i="15" a="1"/>
  <c r="F4688" i="15" s="1"/>
  <c r="F4689" i="15" a="1"/>
  <c r="F4689" i="15"/>
  <c r="F4690" i="15" a="1"/>
  <c r="F4690" i="15" s="1"/>
  <c r="F4691" i="15" a="1"/>
  <c r="F4691" i="15" s="1"/>
  <c r="F4692" i="15" a="1"/>
  <c r="F4692" i="15" s="1"/>
  <c r="F4693" i="15" a="1"/>
  <c r="F4693" i="15"/>
  <c r="F4694" i="15" a="1"/>
  <c r="F4694" i="15"/>
  <c r="F4695" i="15" a="1"/>
  <c r="F4695" i="15"/>
  <c r="F4696" i="15" a="1"/>
  <c r="F4696" i="15"/>
  <c r="F4697" i="15" a="1"/>
  <c r="F4697" i="15" s="1"/>
  <c r="F4698" i="15" a="1"/>
  <c r="F4698" i="15" s="1"/>
  <c r="F4699" i="15" a="1"/>
  <c r="F4699" i="15" s="1"/>
  <c r="F4700" i="15" a="1"/>
  <c r="F4700" i="15" s="1"/>
  <c r="F4701" i="15" a="1"/>
  <c r="F4701" i="15" s="1"/>
  <c r="F4702" i="15" a="1"/>
  <c r="F4702" i="15"/>
  <c r="F4703" i="15" a="1"/>
  <c r="F4703" i="15"/>
  <c r="F4704" i="15" a="1"/>
  <c r="F4704" i="15"/>
  <c r="F4705" i="15" a="1"/>
  <c r="F4705" i="15"/>
  <c r="F4706" i="15" a="1"/>
  <c r="F4706" i="15" s="1"/>
  <c r="F4707" i="15" a="1"/>
  <c r="F4707" i="15" s="1"/>
  <c r="F4708" i="15" a="1"/>
  <c r="F4708" i="15" s="1"/>
  <c r="F4709" i="15" a="1"/>
  <c r="F4709" i="15"/>
  <c r="F4710" i="15" a="1"/>
  <c r="F4710" i="15" s="1"/>
  <c r="F4711" i="15" a="1"/>
  <c r="F4711" i="15"/>
  <c r="F4712" i="15" a="1"/>
  <c r="F4712" i="15"/>
  <c r="F4713" i="15" a="1"/>
  <c r="F4713" i="15"/>
  <c r="F4714" i="15" a="1"/>
  <c r="F4714" i="15" s="1"/>
  <c r="F4715" i="15" a="1"/>
  <c r="F4715" i="15" s="1"/>
  <c r="F4716" i="15" a="1"/>
  <c r="F4716" i="15"/>
  <c r="F4717" i="15" a="1"/>
  <c r="F4717" i="15" s="1"/>
  <c r="F4718" i="15" a="1"/>
  <c r="F4718" i="15"/>
  <c r="F4719" i="15" a="1"/>
  <c r="F4719" i="15" s="1"/>
  <c r="F4720" i="15" a="1"/>
  <c r="F4720" i="15"/>
  <c r="F4721" i="15" a="1"/>
  <c r="F4721" i="15"/>
  <c r="F4722" i="15" a="1"/>
  <c r="F4722" i="15" s="1"/>
  <c r="F4723" i="15" a="1"/>
  <c r="F4723" i="15" s="1"/>
  <c r="F4724" i="15" a="1"/>
  <c r="F4724" i="15"/>
  <c r="F4725" i="15" a="1"/>
  <c r="F4725" i="15"/>
  <c r="F4726" i="15" a="1"/>
  <c r="F4726" i="15"/>
  <c r="F4727" i="15" a="1"/>
  <c r="F4727" i="15" s="1"/>
  <c r="F4728" i="15" a="1"/>
  <c r="F4728" i="15" s="1"/>
  <c r="F4729" i="15" a="1"/>
  <c r="F4729" i="15"/>
  <c r="F4730" i="15" a="1"/>
  <c r="F4730" i="15" s="1"/>
  <c r="F4731" i="15" a="1"/>
  <c r="F4731" i="15" s="1"/>
  <c r="F4732" i="15" a="1"/>
  <c r="F4732" i="15"/>
  <c r="F4733" i="15" a="1"/>
  <c r="F4733" i="15"/>
  <c r="F4734" i="15" a="1"/>
  <c r="F4734" i="15"/>
  <c r="F4735" i="15" a="1"/>
  <c r="F4735" i="15"/>
  <c r="F4736" i="15" a="1"/>
  <c r="F4736" i="15" s="1"/>
  <c r="F4737" i="15" a="1"/>
  <c r="F4737" i="15" s="1"/>
  <c r="F4738" i="15" a="1"/>
  <c r="F4738" i="15" s="1"/>
  <c r="F4739" i="15" a="1"/>
  <c r="F4739" i="15" s="1"/>
  <c r="F4740" i="15" a="1"/>
  <c r="F4740" i="15"/>
  <c r="F4741" i="15" a="1"/>
  <c r="F4741" i="15"/>
  <c r="F4742" i="15" a="1"/>
  <c r="F4742" i="15" s="1"/>
  <c r="F4743" i="15" a="1"/>
  <c r="F4743" i="15"/>
  <c r="F4744" i="15" a="1"/>
  <c r="F4744" i="15"/>
  <c r="F4745" i="15" a="1"/>
  <c r="F4745" i="15"/>
  <c r="F4746" i="15" a="1"/>
  <c r="F4746" i="15" s="1"/>
  <c r="F4747" i="15" a="1"/>
  <c r="F4747" i="15" s="1"/>
  <c r="F4748" i="15" a="1"/>
  <c r="F4748" i="15"/>
  <c r="F4749" i="15" a="1"/>
  <c r="F4749" i="15"/>
  <c r="F4750" i="15" a="1"/>
  <c r="F4750" i="15"/>
  <c r="F4751" i="15" a="1"/>
  <c r="F4751" i="15" s="1"/>
  <c r="F4752" i="15" a="1"/>
  <c r="F4752" i="15"/>
  <c r="F4753" i="15" a="1"/>
  <c r="F4753" i="15"/>
  <c r="F4754" i="15" a="1"/>
  <c r="F4754" i="15" s="1"/>
  <c r="F4755" i="15" a="1"/>
  <c r="F4755" i="15" s="1"/>
  <c r="F4756" i="15" a="1"/>
  <c r="F4756" i="15" s="1"/>
  <c r="F4757" i="15" a="1"/>
  <c r="F4757" i="15"/>
  <c r="F4758" i="15" a="1"/>
  <c r="F4758" i="15"/>
  <c r="F4759" i="15" a="1"/>
  <c r="F4759" i="15"/>
  <c r="F4760" i="15" a="1"/>
  <c r="F4760" i="15" s="1"/>
  <c r="F4761" i="15" a="1"/>
  <c r="F4761" i="15"/>
  <c r="F4762" i="15" a="1"/>
  <c r="F4762" i="15" s="1"/>
  <c r="F4763" i="15" a="1"/>
  <c r="F4763" i="15" s="1"/>
  <c r="F4764" i="15" a="1"/>
  <c r="F4764" i="15"/>
  <c r="F4765" i="15" a="1"/>
  <c r="F4765" i="15" s="1"/>
  <c r="F4766" i="15" a="1"/>
  <c r="F4766" i="15"/>
  <c r="F4767" i="15" a="1"/>
  <c r="F4767" i="15"/>
  <c r="F4768" i="15" a="1"/>
  <c r="F4768" i="15"/>
  <c r="F4769" i="15" a="1"/>
  <c r="F4769" i="15"/>
  <c r="F4770" i="15" a="1"/>
  <c r="F4770" i="15" s="1"/>
  <c r="F4771" i="15" a="1"/>
  <c r="F4771" i="15" s="1"/>
  <c r="F4772" i="15" a="1"/>
  <c r="F4772" i="15"/>
  <c r="F4773" i="15" a="1"/>
  <c r="F4773" i="15"/>
  <c r="F4774" i="15" a="1"/>
  <c r="F4774" i="15" s="1"/>
  <c r="F4775" i="15" a="1"/>
  <c r="F4775" i="15"/>
  <c r="F4776" i="15" a="1"/>
  <c r="F4776" i="15"/>
  <c r="F4777" i="15" a="1"/>
  <c r="F4777" i="15"/>
  <c r="F4778" i="15" a="1"/>
  <c r="F4778" i="15" s="1"/>
  <c r="F4779" i="15" a="1"/>
  <c r="F4779" i="15" s="1"/>
  <c r="F4780" i="15" a="1"/>
  <c r="F4780" i="15" s="1"/>
  <c r="F4781" i="15" a="1"/>
  <c r="F4781" i="15"/>
  <c r="F4782" i="15" a="1"/>
  <c r="F4782" i="15" s="1"/>
  <c r="F4783" i="15" a="1"/>
  <c r="F4783" i="15" s="1"/>
  <c r="F4784" i="15" a="1"/>
  <c r="F4784" i="15"/>
  <c r="F4785" i="15" a="1"/>
  <c r="F4785" i="15"/>
  <c r="F4786" i="15" a="1"/>
  <c r="F4786" i="15" s="1"/>
  <c r="F4787" i="15" a="1"/>
  <c r="F4787" i="15" s="1"/>
  <c r="F4788" i="15" a="1"/>
  <c r="F4788" i="15"/>
  <c r="F4789" i="15" a="1"/>
  <c r="F4789" i="15" s="1"/>
  <c r="F4790" i="15" a="1"/>
  <c r="F4790" i="15" s="1"/>
  <c r="F4791" i="15" a="1"/>
  <c r="F4791" i="15"/>
  <c r="F4792" i="15" a="1"/>
  <c r="F4792" i="15" s="1"/>
  <c r="F4793" i="15" a="1"/>
  <c r="F4793" i="15"/>
  <c r="F4794" i="15" a="1"/>
  <c r="F4794" i="15" s="1"/>
  <c r="F4795" i="15" a="1"/>
  <c r="F4795" i="15" s="1"/>
  <c r="F4796" i="15" a="1"/>
  <c r="F4796" i="15"/>
  <c r="F4797" i="15" a="1"/>
  <c r="F4797" i="15" s="1"/>
  <c r="F4798" i="15" a="1"/>
  <c r="F4798" i="15"/>
  <c r="F4799" i="15" a="1"/>
  <c r="F4799" i="15"/>
  <c r="F4800" i="15" a="1"/>
  <c r="F4800" i="15" s="1"/>
  <c r="F4801" i="15" a="1"/>
  <c r="F4801" i="15" s="1"/>
  <c r="F4802" i="15" a="1"/>
  <c r="F4802" i="15" s="1"/>
  <c r="F4803" i="15" a="1"/>
  <c r="F4803" i="15" s="1"/>
  <c r="F4804" i="15" a="1"/>
  <c r="F4804" i="15"/>
  <c r="F4805" i="15" a="1"/>
  <c r="F4805" i="15"/>
  <c r="F4806" i="15" a="1"/>
  <c r="F4806" i="15"/>
  <c r="F4807" i="15" a="1"/>
  <c r="F4807" i="15"/>
  <c r="F4808" i="15" a="1"/>
  <c r="F4808" i="15"/>
  <c r="F4809" i="15" a="1"/>
  <c r="F4809" i="15" s="1"/>
  <c r="F4810" i="15" a="1"/>
  <c r="F4810" i="15" s="1"/>
  <c r="F4811" i="15" a="1"/>
  <c r="F4811" i="15" s="1"/>
  <c r="F4812" i="15" a="1"/>
  <c r="F4812" i="15"/>
  <c r="F4813" i="15" a="1"/>
  <c r="F4813" i="15"/>
  <c r="F4814" i="15" a="1"/>
  <c r="F4814" i="15"/>
  <c r="F4815" i="15" a="1"/>
  <c r="F4815" i="15"/>
  <c r="F4816" i="15" a="1"/>
  <c r="F4816" i="15"/>
  <c r="F4817" i="15" a="1"/>
  <c r="F4817" i="15"/>
  <c r="F4818" i="15" a="1"/>
  <c r="F4818" i="15" s="1"/>
  <c r="F4819" i="15" a="1"/>
  <c r="F4819" i="15" s="1"/>
  <c r="F4820" i="15" a="1"/>
  <c r="F4820" i="15" s="1"/>
  <c r="F4821" i="15" a="1"/>
  <c r="F4821" i="15"/>
  <c r="F4822" i="15" a="1"/>
  <c r="F4822" i="15"/>
  <c r="F4823" i="15" a="1"/>
  <c r="F4823" i="15"/>
  <c r="F4824" i="15" a="1"/>
  <c r="F4824" i="15"/>
  <c r="F4825" i="15" a="1"/>
  <c r="F4825" i="15" s="1"/>
  <c r="F4826" i="15" a="1"/>
  <c r="F4826" i="15" s="1"/>
  <c r="F4827" i="15" a="1"/>
  <c r="F4827" i="15" s="1"/>
  <c r="F4828" i="15" a="1"/>
  <c r="F4828" i="15"/>
  <c r="F4829" i="15" a="1"/>
  <c r="F4829" i="15" s="1"/>
  <c r="F4830" i="15" a="1"/>
  <c r="F4830" i="15"/>
  <c r="F4831" i="15" a="1"/>
  <c r="F4831" i="15"/>
  <c r="F4832" i="15" a="1"/>
  <c r="F4832" i="15"/>
  <c r="F4833" i="15" a="1"/>
  <c r="F4833" i="15" s="1"/>
  <c r="F4834" i="15" a="1"/>
  <c r="F4834" i="15" s="1"/>
  <c r="F4835" i="15" a="1"/>
  <c r="F4835" i="15" s="1"/>
  <c r="F4836" i="15" a="1"/>
  <c r="F4836" i="15"/>
  <c r="F4837" i="15" a="1"/>
  <c r="F4837" i="15"/>
  <c r="F4838" i="15" a="1"/>
  <c r="F4838" i="15" s="1"/>
  <c r="F4839" i="15" a="1"/>
  <c r="F4839" i="15"/>
  <c r="F4840" i="15" a="1"/>
  <c r="F4840" i="15"/>
  <c r="F4841" i="15" a="1"/>
  <c r="F4841" i="15"/>
  <c r="F4842" i="15" a="1"/>
  <c r="F4842" i="15" s="1"/>
  <c r="F4843" i="15" a="1"/>
  <c r="F4843" i="15" s="1"/>
  <c r="F4844" i="15" a="1"/>
  <c r="F4844" i="15"/>
  <c r="F4845" i="15" a="1"/>
  <c r="F4845" i="15" s="1"/>
  <c r="F4846" i="15" a="1"/>
  <c r="F4846" i="15"/>
  <c r="F4847" i="15" a="1"/>
  <c r="F4847" i="15" s="1"/>
  <c r="F4848" i="15" a="1"/>
  <c r="F4848" i="15"/>
  <c r="F4849" i="15" a="1"/>
  <c r="F4849" i="15"/>
  <c r="F4850" i="15" a="1"/>
  <c r="F4850" i="15" s="1"/>
  <c r="F4851" i="15" a="1"/>
  <c r="F4851" i="15" s="1"/>
  <c r="F4852" i="15" a="1"/>
  <c r="F4852" i="15" s="1"/>
  <c r="F4853" i="15" a="1"/>
  <c r="F4853" i="15" s="1"/>
  <c r="F4854" i="15" a="1"/>
  <c r="F4854" i="15"/>
  <c r="F4855" i="15" a="1"/>
  <c r="F4855" i="15"/>
  <c r="F4856" i="15" a="1"/>
  <c r="F4856" i="15" s="1"/>
  <c r="F4857" i="15" a="1"/>
  <c r="F4857" i="15"/>
  <c r="F4858" i="15" a="1"/>
  <c r="F4858" i="15" s="1"/>
  <c r="F4859" i="15" a="1"/>
  <c r="F4859" i="15" s="1"/>
  <c r="F4860" i="15" a="1"/>
  <c r="F4860" i="15"/>
  <c r="F4861" i="15" a="1"/>
  <c r="F4861" i="15" s="1"/>
  <c r="F4862" i="15" a="1"/>
  <c r="F4862" i="15" s="1"/>
  <c r="F4863" i="15" a="1"/>
  <c r="F4863" i="15"/>
  <c r="F4864" i="15" a="1"/>
  <c r="F4864" i="15" s="1"/>
  <c r="F4865" i="15" a="1"/>
  <c r="F4865" i="15" s="1"/>
  <c r="F4866" i="15" a="1"/>
  <c r="F4866" i="15" s="1"/>
  <c r="F4867" i="15" a="1"/>
  <c r="F4867" i="15" s="1"/>
  <c r="F4868" i="15" a="1"/>
  <c r="F4868" i="15"/>
  <c r="F4869" i="15" a="1"/>
  <c r="F4869" i="15"/>
  <c r="F4870" i="15" a="1"/>
  <c r="F4870" i="15"/>
  <c r="F4871" i="15" a="1"/>
  <c r="F4871" i="15" s="1"/>
  <c r="F4872" i="15" a="1"/>
  <c r="F4872" i="15" s="1"/>
  <c r="F4873" i="15" a="1"/>
  <c r="F4873" i="15"/>
  <c r="F4874" i="15" a="1"/>
  <c r="F4874" i="15" s="1"/>
  <c r="F4875" i="15" a="1"/>
  <c r="F4875" i="15" s="1"/>
  <c r="F4876" i="15" a="1"/>
  <c r="F4876" i="15"/>
  <c r="F4877" i="15" a="1"/>
  <c r="F4877" i="15"/>
  <c r="F4878" i="15" a="1"/>
  <c r="F4878" i="15"/>
  <c r="F4879" i="15" a="1"/>
  <c r="F4879" i="15"/>
  <c r="F4880" i="15" a="1"/>
  <c r="F4880" i="15"/>
  <c r="F4881" i="15" a="1"/>
  <c r="F4881" i="15" s="1"/>
  <c r="F4882" i="15" a="1"/>
  <c r="F4882" i="15" s="1"/>
  <c r="F4883" i="15" a="1"/>
  <c r="F4883" i="15" s="1"/>
  <c r="F4884" i="15" a="1"/>
  <c r="F4884" i="15" s="1"/>
  <c r="F4885" i="15" a="1"/>
  <c r="F4885" i="15"/>
  <c r="F4886" i="15" a="1"/>
  <c r="F4886" i="15"/>
  <c r="F4887" i="15" a="1"/>
  <c r="F4887" i="15"/>
  <c r="F4888" i="15" a="1"/>
  <c r="F4888" i="15"/>
  <c r="F4889" i="15" a="1"/>
  <c r="F4889" i="15"/>
  <c r="F4890" i="15" a="1"/>
  <c r="F4890" i="15" s="1"/>
  <c r="F4891" i="15" a="1"/>
  <c r="F4891" i="15" s="1"/>
  <c r="F4892" i="15" a="1"/>
  <c r="F4892" i="15"/>
  <c r="F4893" i="15" a="1"/>
  <c r="F4893" i="15" s="1"/>
  <c r="F4894" i="15" a="1"/>
  <c r="F4894" i="15"/>
  <c r="F4895" i="15" a="1"/>
  <c r="F4895" i="15" s="1"/>
  <c r="F4896" i="15" a="1"/>
  <c r="F4896" i="15"/>
  <c r="F4897" i="15" a="1"/>
  <c r="F4897" i="15"/>
  <c r="F4898" i="15" a="1"/>
  <c r="F4898" i="15" s="1"/>
  <c r="F4899" i="15" a="1"/>
  <c r="F4899" i="15" s="1"/>
  <c r="F4900" i="15" a="1"/>
  <c r="F4900" i="15"/>
  <c r="F4901" i="15" a="1"/>
  <c r="F4901" i="15" s="1"/>
  <c r="F4902" i="15" a="1"/>
  <c r="F4902" i="15" s="1"/>
  <c r="F4903" i="15" a="1"/>
  <c r="F4903" i="15"/>
  <c r="F4904" i="15" a="1"/>
  <c r="F4904" i="15" s="1"/>
  <c r="F4905" i="15" a="1"/>
  <c r="F4905" i="15"/>
  <c r="F4906" i="15" a="1"/>
  <c r="F4906" i="15" s="1"/>
  <c r="F4907" i="15" a="1"/>
  <c r="F4907" i="15" s="1"/>
  <c r="F4908" i="15" a="1"/>
  <c r="F4908" i="15"/>
  <c r="F4909" i="15" a="1"/>
  <c r="F4909" i="15"/>
  <c r="F4910" i="15" a="1"/>
  <c r="F4910" i="15"/>
  <c r="F4911" i="15" a="1"/>
  <c r="F4911" i="15" s="1"/>
  <c r="F4912" i="15" a="1"/>
  <c r="F4912" i="15"/>
  <c r="F4913" i="15" a="1"/>
  <c r="F4913" i="15" s="1"/>
  <c r="F4914" i="15" a="1"/>
  <c r="F4914" i="15" s="1"/>
  <c r="F4915" i="15" a="1"/>
  <c r="F4915" i="15" s="1"/>
  <c r="F4916" i="15" a="1"/>
  <c r="F4916" i="15"/>
  <c r="F4917" i="15" a="1"/>
  <c r="F4917" i="15"/>
  <c r="F4918" i="15" a="1"/>
  <c r="F4918" i="15"/>
  <c r="F4919" i="15" a="1"/>
  <c r="F4919" i="15"/>
  <c r="F4920" i="15" a="1"/>
  <c r="F4920" i="15" s="1"/>
  <c r="F4921" i="15" a="1"/>
  <c r="F4921" i="15"/>
  <c r="F4922" i="15" a="1"/>
  <c r="F4922" i="15" s="1"/>
  <c r="F4923" i="15" a="1"/>
  <c r="F4923" i="15" s="1"/>
  <c r="F4924" i="15" a="1"/>
  <c r="F4924" i="15"/>
  <c r="F4925" i="15" a="1"/>
  <c r="F4925" i="15"/>
  <c r="F4926" i="15" a="1"/>
  <c r="F4926" i="15"/>
  <c r="F4927" i="15" a="1"/>
  <c r="F4927" i="15"/>
  <c r="F4928" i="15" a="1"/>
  <c r="F4928" i="15"/>
  <c r="F4929" i="15" a="1"/>
  <c r="F4929" i="15" s="1"/>
  <c r="F4930" i="15" a="1"/>
  <c r="F4930" i="15" s="1"/>
  <c r="F4931" i="15" a="1"/>
  <c r="F4931" i="15" s="1"/>
  <c r="F4932" i="15" a="1"/>
  <c r="F4932" i="15" s="1"/>
  <c r="F4933" i="15" a="1"/>
  <c r="F4933" i="15"/>
  <c r="F4934" i="15" a="1"/>
  <c r="F4934" i="15"/>
  <c r="F4935" i="15" a="1"/>
  <c r="F4935" i="15"/>
  <c r="F4936" i="15" a="1"/>
  <c r="F4936" i="15"/>
  <c r="F4937" i="15" a="1"/>
  <c r="F4937" i="15"/>
  <c r="F4938" i="15" a="1"/>
  <c r="F4938" i="15" s="1"/>
  <c r="F4939" i="15" a="1"/>
  <c r="F4939" i="15" s="1"/>
  <c r="F4940" i="15" a="1"/>
  <c r="F4940" i="15"/>
  <c r="F4941" i="15" a="1"/>
  <c r="F4941" i="15" s="1"/>
  <c r="F4942" i="15" a="1"/>
  <c r="F4942" i="15"/>
  <c r="F4943" i="15" a="1"/>
  <c r="F4943" i="15"/>
  <c r="F4944" i="15" a="1"/>
  <c r="F4944" i="15" s="1"/>
  <c r="F4945" i="15" a="1"/>
  <c r="F4945" i="15"/>
  <c r="F4946" i="15" a="1"/>
  <c r="F4946" i="15" s="1"/>
  <c r="F4947" i="15" a="1"/>
  <c r="F4947" i="15" s="1"/>
  <c r="F4948" i="15" a="1"/>
  <c r="F4948" i="15" s="1"/>
  <c r="F4949" i="15" a="1"/>
  <c r="F4949" i="15"/>
  <c r="F4950" i="15" a="1"/>
  <c r="F4950" i="15" s="1"/>
  <c r="F4951" i="15" a="1"/>
  <c r="F4951" i="15"/>
  <c r="F4952" i="15" a="1"/>
  <c r="F4952" i="15" s="1"/>
  <c r="F4953" i="15" a="1"/>
  <c r="F4953" i="15"/>
  <c r="F4954" i="15" a="1"/>
  <c r="F4954" i="15" s="1"/>
  <c r="F4955" i="15" a="1"/>
  <c r="F4955" i="15" s="1"/>
  <c r="F4956" i="15" a="1"/>
  <c r="F4956" i="15"/>
  <c r="F4957" i="15" a="1"/>
  <c r="F4957" i="15" s="1"/>
  <c r="F4958" i="15" a="1"/>
  <c r="F4958" i="15"/>
  <c r="F4959" i="15" a="1"/>
  <c r="F4959" i="15" s="1"/>
  <c r="F4960" i="15" a="1"/>
  <c r="F4960" i="15"/>
  <c r="F4961" i="15" a="1"/>
  <c r="F4961" i="15"/>
  <c r="F4962" i="15" a="1"/>
  <c r="F4962" i="15" s="1"/>
  <c r="F4963" i="15" a="1"/>
  <c r="F4963" i="15" s="1"/>
  <c r="F4964" i="15" a="1"/>
  <c r="F4964" i="15"/>
  <c r="F4965" i="15" a="1"/>
  <c r="F4965" i="15" s="1"/>
  <c r="F4966" i="15" a="1"/>
  <c r="F4966" i="15" s="1"/>
  <c r="F4967" i="15" a="1"/>
  <c r="F4967" i="15"/>
  <c r="F4968" i="15" a="1"/>
  <c r="F4968" i="15" s="1"/>
  <c r="F4969" i="15" a="1"/>
  <c r="F4969" i="15"/>
  <c r="F4970" i="15" a="1"/>
  <c r="F4970" i="15" s="1"/>
  <c r="F4971" i="15" a="1"/>
  <c r="F4971" i="15" s="1"/>
  <c r="F4972" i="15" a="1"/>
  <c r="F4972" i="15"/>
  <c r="F4973" i="15" a="1"/>
  <c r="F4973" i="15" s="1"/>
  <c r="F4974" i="15" a="1"/>
  <c r="F4974" i="15"/>
  <c r="F4975" i="15" a="1"/>
  <c r="F4975" i="15" s="1"/>
  <c r="F4976" i="15" a="1"/>
  <c r="F4976" i="15"/>
  <c r="F4977" i="15" a="1"/>
  <c r="F4977" i="15" s="1"/>
  <c r="F4978" i="15" a="1"/>
  <c r="F4978" i="15" s="1"/>
  <c r="F4979" i="15" a="1"/>
  <c r="F4979" i="15" s="1"/>
  <c r="F4980" i="15" a="1"/>
  <c r="F4980" i="15" s="1"/>
  <c r="F4981" i="15" a="1"/>
  <c r="F4981" i="15"/>
  <c r="F4982" i="15" a="1"/>
  <c r="F4982" i="15"/>
  <c r="F4983" i="15" a="1"/>
  <c r="F4983" i="15" s="1"/>
  <c r="F4984" i="15" a="1"/>
  <c r="F4984" i="15" s="1"/>
  <c r="F4985" i="15" a="1"/>
  <c r="F4985" i="15"/>
  <c r="F4986" i="15" a="1"/>
  <c r="F4986" i="15" s="1"/>
  <c r="F4987" i="15" a="1"/>
  <c r="F4987" i="15" s="1"/>
  <c r="F4988" i="15" a="1"/>
  <c r="F4988" i="15" s="1"/>
  <c r="F4989" i="15" a="1"/>
  <c r="F4989" i="15" s="1"/>
  <c r="F4990" i="15" a="1"/>
  <c r="F4990" i="15"/>
  <c r="F4991" i="15" a="1"/>
  <c r="F4991" i="15"/>
  <c r="F4992" i="15" a="1"/>
  <c r="F4992" i="15" s="1"/>
  <c r="F4993" i="15" a="1"/>
  <c r="F4993" i="15" s="1"/>
  <c r="F4994" i="15" a="1"/>
  <c r="F4994" i="15" s="1"/>
  <c r="F4995" i="15" a="1"/>
  <c r="F4995" i="15" s="1"/>
  <c r="F4996" i="15" a="1"/>
  <c r="F4996" i="15" s="1"/>
  <c r="F4997" i="15" a="1"/>
  <c r="F4997" i="15" s="1"/>
  <c r="F4998" i="15" a="1"/>
  <c r="F4998" i="15"/>
  <c r="F4999" i="15" a="1"/>
  <c r="F4999" i="15" s="1"/>
  <c r="F5000" i="15" a="1"/>
  <c r="F5000" i="15"/>
  <c r="F5001" i="15" a="1"/>
  <c r="F5001" i="15" s="1"/>
  <c r="F5002" i="15" a="1"/>
  <c r="F5002" i="15" s="1"/>
  <c r="F5003" i="15" a="1"/>
  <c r="F5003" i="15" s="1"/>
  <c r="F5004" i="15" a="1"/>
  <c r="F5004" i="15"/>
  <c r="F5005" i="15" a="1"/>
  <c r="F5005" i="15" s="1"/>
  <c r="F5006" i="15" a="1"/>
  <c r="F5006" i="15" s="1"/>
  <c r="F5007" i="15" a="1"/>
  <c r="F5007" i="15"/>
  <c r="F5008" i="15" a="1"/>
  <c r="F5008" i="15"/>
  <c r="F5009" i="15" a="1"/>
  <c r="F5009" i="15" s="1"/>
  <c r="F5010" i="15" a="1"/>
  <c r="F5010" i="15" s="1"/>
  <c r="F5011" i="15" a="1"/>
  <c r="F5011" i="15" s="1"/>
  <c r="F5012" i="15" a="1"/>
  <c r="F5012" i="15" s="1"/>
  <c r="F5013" i="15" a="1"/>
  <c r="F5013" i="15" s="1"/>
  <c r="F5014" i="15" a="1"/>
  <c r="F5014" i="15" s="1"/>
  <c r="F5015" i="15" a="1"/>
  <c r="F5015" i="15" s="1"/>
  <c r="F5016" i="15" a="1"/>
  <c r="F5016" i="15" s="1"/>
  <c r="F5017" i="15" a="1"/>
  <c r="F5017" i="15"/>
  <c r="F5018" i="15" a="1"/>
  <c r="F5018" i="15" s="1"/>
  <c r="F5019" i="15" a="1"/>
  <c r="F5019" i="15" s="1"/>
  <c r="F5020" i="15" a="1"/>
  <c r="F5020" i="15"/>
  <c r="F5021" i="15" a="1"/>
  <c r="F5021" i="15" s="1"/>
  <c r="F5022" i="15" a="1"/>
  <c r="F5022" i="15" s="1"/>
  <c r="F5023" i="15" a="1"/>
  <c r="F5023" i="15" s="1"/>
  <c r="F5024" i="15" a="1"/>
  <c r="F5024" i="15" s="1"/>
  <c r="F5025" i="15" a="1"/>
  <c r="F5025" i="15" s="1"/>
  <c r="F5026" i="15" a="1"/>
  <c r="F5026" i="15" s="1"/>
  <c r="F5027" i="15" a="1"/>
  <c r="F5027" i="15" s="1"/>
  <c r="F5028" i="15" a="1"/>
  <c r="F5028" i="15"/>
  <c r="F5029" i="15" a="1"/>
  <c r="F5029" i="15" s="1"/>
  <c r="F5030" i="15" a="1"/>
  <c r="F5030" i="15"/>
  <c r="F5031" i="15" a="1"/>
  <c r="F5031" i="15" s="1"/>
  <c r="F5032" i="15" a="1"/>
  <c r="F5032" i="15" s="1"/>
  <c r="F5033" i="15" a="1"/>
  <c r="F5033" i="15" s="1"/>
  <c r="F5034" i="15" a="1"/>
  <c r="F5034" i="15" s="1"/>
  <c r="F5035" i="15" a="1"/>
  <c r="F5035" i="15" s="1"/>
  <c r="F5036" i="15" a="1"/>
  <c r="F5036" i="15"/>
  <c r="F5037" i="15" a="1"/>
  <c r="F5037" i="15" s="1"/>
  <c r="F5038" i="15" a="1"/>
  <c r="F5038" i="15"/>
  <c r="F5039" i="15" a="1"/>
  <c r="F5039" i="15" s="1"/>
  <c r="F5040" i="15" a="1"/>
  <c r="F5040" i="15"/>
  <c r="F5041" i="15" a="1"/>
  <c r="F5041" i="15" s="1"/>
  <c r="F5042" i="15" a="1"/>
  <c r="F5042" i="15" s="1"/>
  <c r="F5043" i="15" a="1"/>
  <c r="F5043" i="15" s="1"/>
  <c r="F5044" i="15" a="1"/>
  <c r="F5044" i="15"/>
  <c r="F5045" i="15" a="1"/>
  <c r="F5045" i="15" s="1"/>
  <c r="F5046" i="15" a="1"/>
  <c r="F5046" i="15"/>
  <c r="F5047" i="15" a="1"/>
  <c r="F5047" i="15" s="1"/>
  <c r="F5048" i="15" a="1"/>
  <c r="F5048" i="15"/>
  <c r="F5049" i="15" a="1"/>
  <c r="F5049" i="15" s="1"/>
  <c r="F5050" i="15" a="1"/>
  <c r="F5050" i="15" s="1"/>
  <c r="F5051" i="15" a="1"/>
  <c r="F5051" i="15" s="1"/>
  <c r="F5052" i="15" a="1"/>
  <c r="F5052" i="15" s="1"/>
  <c r="F5053" i="15" a="1"/>
  <c r="F5053" i="15"/>
  <c r="F5054" i="15" a="1"/>
  <c r="F5054" i="15" s="1"/>
  <c r="F5055" i="15" a="1"/>
  <c r="F5055" i="15" s="1"/>
  <c r="F5056" i="15" a="1"/>
  <c r="F5056" i="15"/>
  <c r="F5057" i="15" a="1"/>
  <c r="F5057" i="15" s="1"/>
  <c r="F5058" i="15" a="1"/>
  <c r="F5058" i="15" s="1"/>
  <c r="F5059" i="15" a="1"/>
  <c r="F5059" i="15" s="1"/>
  <c r="F5060" i="15" a="1"/>
  <c r="F5060" i="15" s="1"/>
  <c r="F5061" i="15" a="1"/>
  <c r="F5061" i="15" s="1"/>
  <c r="F5062" i="15" a="1"/>
  <c r="F5062" i="15" s="1"/>
  <c r="F5063" i="15" a="1"/>
  <c r="F5063" i="15"/>
  <c r="F5064" i="15" a="1"/>
  <c r="F5064" i="15"/>
  <c r="F5065" i="15" a="1"/>
  <c r="F5065" i="15"/>
  <c r="F5066" i="15" a="1"/>
  <c r="F5066" i="15" s="1"/>
  <c r="F5067" i="15" a="1"/>
  <c r="F5067" i="15" s="1"/>
  <c r="F5068" i="15" a="1"/>
  <c r="F5068" i="15"/>
  <c r="F5069" i="15" a="1"/>
  <c r="F5069" i="15" s="1"/>
  <c r="F5070" i="15" a="1"/>
  <c r="F5070" i="15" s="1"/>
  <c r="F5071" i="15" a="1"/>
  <c r="F5071" i="15"/>
  <c r="F5072" i="15" a="1"/>
  <c r="F5072" i="15" s="1"/>
  <c r="F5073" i="15" a="1"/>
  <c r="F5073" i="15"/>
  <c r="F5074" i="15" a="1"/>
  <c r="F5074" i="15" s="1"/>
  <c r="F5075" i="15" a="1"/>
  <c r="F5075" i="15" s="1"/>
  <c r="F5076" i="15" a="1"/>
  <c r="F5076" i="15" s="1"/>
  <c r="F5077" i="15" a="1"/>
  <c r="F5077" i="15" s="1"/>
  <c r="F5078" i="15" a="1"/>
  <c r="F5078" i="15" s="1"/>
  <c r="F5079" i="15" a="1"/>
  <c r="F5079" i="15" s="1"/>
  <c r="F5080" i="15" a="1"/>
  <c r="F5080" i="15" s="1"/>
  <c r="F5081" i="15" a="1"/>
  <c r="F5081" i="15" s="1"/>
  <c r="F5082" i="15" a="1"/>
  <c r="F5082" i="15" s="1"/>
  <c r="F5083" i="15" a="1"/>
  <c r="F5083" i="15" s="1"/>
  <c r="F5084" i="15" a="1"/>
  <c r="F5084" i="15"/>
  <c r="F5085" i="15" a="1"/>
  <c r="F5085" i="15"/>
  <c r="F5086" i="15" a="1"/>
  <c r="F5086" i="15" s="1"/>
  <c r="F5087" i="15" a="1"/>
  <c r="F5087" i="15" s="1"/>
  <c r="F5088" i="15" a="1"/>
  <c r="F5088" i="15" s="1"/>
  <c r="F5089" i="15" a="1"/>
  <c r="F5089" i="15" s="1"/>
  <c r="F5090" i="15" a="1"/>
  <c r="F5090" i="15" s="1"/>
  <c r="F5091" i="15" a="1"/>
  <c r="F5091" i="15" s="1"/>
  <c r="F5092" i="15" a="1"/>
  <c r="F5092" i="15" s="1"/>
  <c r="F5093" i="15" a="1"/>
  <c r="F5093" i="15" s="1"/>
  <c r="F5094" i="15" a="1"/>
  <c r="F5094" i="15"/>
  <c r="F5095" i="15" a="1"/>
  <c r="F5095" i="15" s="1"/>
  <c r="F5096" i="15" a="1"/>
  <c r="F5096" i="15" s="1"/>
  <c r="F5097" i="15" a="1"/>
  <c r="F5097" i="15" s="1"/>
  <c r="F5098" i="15" a="1"/>
  <c r="F5098" i="15" s="1"/>
  <c r="F5099" i="15" a="1"/>
  <c r="F5099" i="15" s="1"/>
  <c r="F5100" i="15" a="1"/>
  <c r="F5100" i="15"/>
  <c r="F5101" i="15" a="1"/>
  <c r="F5101" i="15" s="1"/>
  <c r="F5102" i="15" a="1"/>
  <c r="F5102" i="15" s="1"/>
  <c r="F5103" i="15" a="1"/>
  <c r="F5103" i="15" s="1"/>
  <c r="F5104" i="15" a="1"/>
  <c r="F5104" i="15"/>
  <c r="F5105" i="15" a="1"/>
  <c r="F5105" i="15" s="1"/>
  <c r="F5106" i="15" a="1"/>
  <c r="F5106" i="15" s="1"/>
  <c r="F5107" i="15" a="1"/>
  <c r="F5107" i="15" s="1"/>
  <c r="F5108" i="15" a="1"/>
  <c r="F5108" i="15" s="1"/>
  <c r="F5109" i="15" a="1"/>
  <c r="F5109" i="15"/>
  <c r="F5110" i="15" a="1"/>
  <c r="F5110" i="15"/>
  <c r="F5111" i="15" a="1"/>
  <c r="F5111" i="15"/>
  <c r="F5112" i="15" a="1"/>
  <c r="F5112" i="15"/>
  <c r="F5113" i="15" a="1"/>
  <c r="F5113" i="15"/>
  <c r="F5114" i="15" a="1"/>
  <c r="F5114" i="15" s="1"/>
  <c r="F5115" i="15" a="1"/>
  <c r="F5115" i="15" s="1"/>
  <c r="F5116" i="15" a="1"/>
  <c r="F5116" i="15" s="1"/>
  <c r="F5117" i="15" a="1"/>
  <c r="F5117" i="15"/>
  <c r="F5118" i="15" a="1"/>
  <c r="F5118" i="15"/>
  <c r="F5119" i="15" a="1"/>
  <c r="F5119" i="15"/>
  <c r="F5120" i="15" a="1"/>
  <c r="F5120" i="15" s="1"/>
  <c r="F5121" i="15" a="1"/>
  <c r="F5121" i="15" s="1"/>
  <c r="F5122" i="15" a="1"/>
  <c r="F5122" i="15" s="1"/>
  <c r="F5123" i="15" a="1"/>
  <c r="F5123" i="15" s="1"/>
  <c r="F5124" i="15" a="1"/>
  <c r="F5124" i="15" s="1"/>
  <c r="F5125" i="15" a="1"/>
  <c r="F5125" i="15" s="1"/>
  <c r="F5126" i="15" a="1"/>
  <c r="F5126" i="15"/>
  <c r="F5127" i="15" a="1"/>
  <c r="F5127" i="15"/>
  <c r="F5128" i="15" a="1"/>
  <c r="F5128" i="15"/>
  <c r="F5129" i="15" a="1"/>
  <c r="F5129" i="15"/>
  <c r="F5130" i="15" a="1"/>
  <c r="F5130" i="15" s="1"/>
  <c r="F5131" i="15" a="1"/>
  <c r="F5131" i="15" s="1"/>
  <c r="F5132" i="15" a="1"/>
  <c r="F5132" i="15" s="1"/>
  <c r="F5133" i="15" a="1"/>
  <c r="F5133" i="15" s="1"/>
  <c r="F5134" i="15" a="1"/>
  <c r="F5134" i="15" s="1"/>
  <c r="F5135" i="15" a="1"/>
  <c r="F5135" i="15"/>
  <c r="F5136" i="15" a="1"/>
  <c r="F5136" i="15" s="1"/>
  <c r="F5137" i="15" a="1"/>
  <c r="F5137" i="15" s="1"/>
  <c r="F5138" i="15" a="1"/>
  <c r="F5138" i="15" s="1"/>
  <c r="F5139" i="15" a="1"/>
  <c r="F5139" i="15" s="1"/>
  <c r="F5140" i="15" a="1"/>
  <c r="F5140" i="15" s="1"/>
  <c r="F5141" i="15" a="1"/>
  <c r="F5141" i="15" s="1"/>
  <c r="F5142" i="15" a="1"/>
  <c r="F5142" i="15" s="1"/>
  <c r="F5143" i="15" a="1"/>
  <c r="F5143" i="15" s="1"/>
  <c r="F5144" i="15" a="1"/>
  <c r="F5144" i="15" s="1"/>
  <c r="F5145" i="15" a="1"/>
  <c r="F5145" i="15"/>
  <c r="F5146" i="15" a="1"/>
  <c r="F5146" i="15" s="1"/>
  <c r="F5147" i="15" a="1"/>
  <c r="F5147" i="15" s="1"/>
  <c r="F5148" i="15" a="1"/>
  <c r="F5148" i="15" s="1"/>
  <c r="F5149" i="15" a="1"/>
  <c r="F5149" i="15" s="1"/>
  <c r="F5150" i="15" a="1"/>
  <c r="F5150" i="15"/>
  <c r="F5151" i="15" a="1"/>
  <c r="F5151" i="15" s="1"/>
  <c r="F5152" i="15" a="1"/>
  <c r="F5152" i="15" s="1"/>
  <c r="F5153" i="15" a="1"/>
  <c r="F5153" i="15" s="1"/>
  <c r="F5154" i="15" a="1"/>
  <c r="F5154" i="15" s="1"/>
  <c r="F5155" i="15" a="1"/>
  <c r="F5155" i="15" s="1"/>
  <c r="F5156" i="15" a="1"/>
  <c r="F5156" i="15"/>
  <c r="F5157" i="15" a="1"/>
  <c r="F5157" i="15"/>
  <c r="F5158" i="15" a="1"/>
  <c r="F5158" i="15"/>
  <c r="F5159" i="15" a="1"/>
  <c r="F5159" i="15"/>
  <c r="F5160" i="15" a="1"/>
  <c r="F5160" i="15" s="1"/>
  <c r="F5161" i="15" a="1"/>
  <c r="F5161" i="15" s="1"/>
  <c r="F5162" i="15" a="1"/>
  <c r="F5162" i="15" s="1"/>
  <c r="F5163" i="15" a="1"/>
  <c r="F5163" i="15"/>
  <c r="F5164" i="15" a="1"/>
  <c r="F5164" i="15"/>
  <c r="F5165" i="15" a="1"/>
  <c r="F5165" i="15"/>
  <c r="F5166" i="15" a="1"/>
  <c r="F5166" i="15"/>
  <c r="F5167" i="15" a="1"/>
  <c r="F5167" i="15" s="1"/>
  <c r="F5168" i="15" a="1"/>
  <c r="F5168" i="15" s="1"/>
  <c r="F5169" i="15" a="1"/>
  <c r="F5169" i="15"/>
  <c r="F5170" i="15" a="1"/>
  <c r="F5170" i="15" s="1"/>
  <c r="F5171" i="15" a="1"/>
  <c r="F5171" i="15" s="1"/>
  <c r="F5172" i="15" a="1"/>
  <c r="F5172" i="15" s="1"/>
  <c r="F5173" i="15" a="1"/>
  <c r="F5173" i="15" s="1"/>
  <c r="F5174" i="15" a="1"/>
  <c r="F5174" i="15"/>
  <c r="F5175" i="15" a="1"/>
  <c r="F5175" i="15" s="1"/>
  <c r="F5176" i="15" a="1"/>
  <c r="F5176" i="15"/>
  <c r="F5177" i="15" a="1"/>
  <c r="F5177" i="15" s="1"/>
  <c r="F5178" i="15" a="1"/>
  <c r="F5178" i="15" s="1"/>
  <c r="F5179" i="15" a="1"/>
  <c r="F5179" i="15"/>
  <c r="F5180" i="15" a="1"/>
  <c r="F5180" i="15" s="1"/>
  <c r="F5181" i="15" a="1"/>
  <c r="F5181" i="15" s="1"/>
  <c r="F5182" i="15" a="1"/>
  <c r="F5182" i="15" s="1"/>
  <c r="F5183" i="15" a="1"/>
  <c r="F5183" i="15"/>
  <c r="F5184" i="15" a="1"/>
  <c r="F5184" i="15"/>
  <c r="F5185" i="15" a="1"/>
  <c r="F5185" i="15"/>
  <c r="F5186" i="15" a="1"/>
  <c r="F5186" i="15" s="1"/>
  <c r="F5187" i="15" a="1"/>
  <c r="F5187" i="15" s="1"/>
  <c r="F5188" i="15" a="1"/>
  <c r="F5188" i="15"/>
  <c r="F5189" i="15" a="1"/>
  <c r="F5189" i="15" s="1"/>
  <c r="F5190" i="15" a="1"/>
  <c r="F5190" i="15" s="1"/>
  <c r="F5191" i="15" a="1"/>
  <c r="F5191" i="15" s="1"/>
  <c r="F5192" i="15" a="1"/>
  <c r="F5192" i="15"/>
  <c r="F5193" i="15" a="1"/>
  <c r="F5193" i="15"/>
  <c r="F5194" i="15" a="1"/>
  <c r="F5194" i="15" s="1"/>
  <c r="F5195" i="15" a="1"/>
  <c r="F5195" i="15"/>
  <c r="F5196" i="15" a="1"/>
  <c r="F5196" i="15"/>
  <c r="F5197" i="15" a="1"/>
  <c r="F5197" i="15"/>
  <c r="F5198" i="15" a="1"/>
  <c r="F5198" i="15"/>
  <c r="F5199" i="15" a="1"/>
  <c r="F5199" i="15"/>
  <c r="F5200" i="15" a="1"/>
  <c r="F5200" i="15"/>
  <c r="F5201" i="15" a="1"/>
  <c r="F5201" i="15"/>
  <c r="F5202" i="15" a="1"/>
  <c r="F5202" i="15" s="1"/>
  <c r="F5203" i="15" a="1"/>
  <c r="F5203" i="15" s="1"/>
  <c r="F5204" i="15" a="1"/>
  <c r="F5204" i="15" s="1"/>
  <c r="F5205" i="15" a="1"/>
  <c r="F5205" i="15"/>
  <c r="F5206" i="15" a="1"/>
  <c r="F5206" i="15" s="1"/>
  <c r="F5207" i="15" a="1"/>
  <c r="F5207" i="15"/>
  <c r="F5208" i="15" a="1"/>
  <c r="F5208" i="15"/>
  <c r="F5209" i="15" a="1"/>
  <c r="F5209" i="15"/>
  <c r="F5210" i="15" a="1"/>
  <c r="F5210" i="15" s="1"/>
  <c r="F5211" i="15" a="1"/>
  <c r="F5211" i="15"/>
  <c r="F5212" i="15" a="1"/>
  <c r="F5212" i="15" s="1"/>
  <c r="F5213" i="15" a="1"/>
  <c r="F5213" i="15"/>
  <c r="F5214" i="15" a="1"/>
  <c r="F5214" i="15"/>
  <c r="F5215" i="15" a="1"/>
  <c r="F5215" i="15" s="1"/>
  <c r="F5216" i="15" a="1"/>
  <c r="F5216" i="15" s="1"/>
  <c r="F5217" i="15" a="1"/>
  <c r="F5217" i="15" s="1"/>
  <c r="F5218" i="15" a="1"/>
  <c r="F5218" i="15" s="1"/>
  <c r="F5219" i="15" a="1"/>
  <c r="F5219" i="15" s="1"/>
  <c r="F5220" i="15" a="1"/>
  <c r="F5220" i="15" s="1"/>
  <c r="F5221" i="15" a="1"/>
  <c r="F5221" i="15"/>
  <c r="F5222" i="15" a="1"/>
  <c r="F5222" i="15"/>
  <c r="F5223" i="15" a="1"/>
  <c r="F5223" i="15" s="1"/>
  <c r="F5224" i="15" a="1"/>
  <c r="F5224" i="15"/>
  <c r="F5225" i="15" a="1"/>
  <c r="F5225" i="15"/>
  <c r="F5226" i="15" a="1"/>
  <c r="F5226" i="15"/>
  <c r="F5227" i="15" a="1"/>
  <c r="F5227" i="15" s="1"/>
  <c r="F5228" i="15" a="1"/>
  <c r="F5228" i="15" s="1"/>
  <c r="F5229" i="15" a="1"/>
  <c r="F5229" i="15"/>
  <c r="F5230" i="15" a="1"/>
  <c r="F5230" i="15" s="1"/>
  <c r="F5231" i="15" a="1"/>
  <c r="F5231" i="15" s="1"/>
  <c r="F5232" i="15" a="1"/>
  <c r="F5232" i="15"/>
  <c r="F5233" i="15" a="1"/>
  <c r="F5233" i="15"/>
  <c r="F5234" i="15" a="1"/>
  <c r="F5234" i="15"/>
  <c r="F5235" i="15" a="1"/>
  <c r="F5235" i="15" s="1"/>
  <c r="F5236" i="15" a="1"/>
  <c r="F5236" i="15" s="1"/>
  <c r="F5237" i="15" a="1"/>
  <c r="F5237" i="15"/>
  <c r="F5238" i="15" a="1"/>
  <c r="F5238" i="15"/>
  <c r="F5239" i="15" a="1"/>
  <c r="F5239" i="15" s="1"/>
  <c r="F5240" i="15" a="1"/>
  <c r="F5240" i="15"/>
  <c r="F5241" i="15" a="1"/>
  <c r="F5241" i="15"/>
  <c r="F5242" i="15" a="1"/>
  <c r="F5242" i="15"/>
  <c r="F5243" i="15" a="1"/>
  <c r="F5243" i="15" s="1"/>
  <c r="F5244" i="15" a="1"/>
  <c r="F5244" i="15" s="1"/>
  <c r="F5245" i="15" a="1"/>
  <c r="F5245" i="15"/>
  <c r="F5246" i="15" a="1"/>
  <c r="F5246" i="15"/>
  <c r="F5247" i="15" a="1"/>
  <c r="F5247" i="15" s="1"/>
  <c r="F5248" i="15" a="1"/>
  <c r="F5248" i="15"/>
  <c r="F5249" i="15" a="1"/>
  <c r="F5249" i="15"/>
  <c r="F5250" i="15" a="1"/>
  <c r="F5250" i="15"/>
  <c r="F5251" i="15" a="1"/>
  <c r="F5251" i="15" s="1"/>
  <c r="F5252" i="15" a="1"/>
  <c r="F5252" i="15" s="1"/>
  <c r="F5253" i="15" a="1"/>
  <c r="F5253" i="15"/>
  <c r="F5254" i="15" a="1"/>
  <c r="F5254" i="15" s="1"/>
  <c r="F5255" i="15" a="1"/>
  <c r="F5255" i="15"/>
  <c r="F5256" i="15" a="1"/>
  <c r="F5256" i="15"/>
  <c r="F5257" i="15" a="1"/>
  <c r="F5257" i="15"/>
  <c r="F5258" i="15" a="1"/>
  <c r="F5258" i="15"/>
  <c r="F5259" i="15" a="1"/>
  <c r="F5259" i="15" s="1"/>
  <c r="F5260" i="15" a="1"/>
  <c r="F5260" i="15" s="1"/>
  <c r="F5261" i="15" a="1"/>
  <c r="F5261" i="15"/>
  <c r="F5262" i="15" a="1"/>
  <c r="F5262" i="15" s="1"/>
  <c r="F5263" i="15" a="1"/>
  <c r="F5263" i="15" s="1"/>
  <c r="F5264" i="15" a="1"/>
  <c r="F5264" i="15"/>
  <c r="F5265" i="15" a="1"/>
  <c r="F5265" i="15"/>
  <c r="F5266" i="15" a="1"/>
  <c r="F5266" i="15"/>
  <c r="F5267" i="15" a="1"/>
  <c r="F5267" i="15" s="1"/>
  <c r="F5268" i="15" a="1"/>
  <c r="F5268" i="15" s="1"/>
  <c r="F5269" i="15" a="1"/>
  <c r="F5269" i="15"/>
  <c r="F5270" i="15" a="1"/>
  <c r="F5270" i="15"/>
  <c r="F5271" i="15" a="1"/>
  <c r="F5271" i="15" s="1"/>
  <c r="F5272" i="15" a="1"/>
  <c r="F5272" i="15"/>
  <c r="F5273" i="15" a="1"/>
  <c r="F5273" i="15"/>
  <c r="F5274" i="15" a="1"/>
  <c r="F5274" i="15"/>
  <c r="F5275" i="15" a="1"/>
  <c r="F5275" i="15" s="1"/>
  <c r="F5276" i="15" a="1"/>
  <c r="F5276" i="15" s="1"/>
  <c r="F5277" i="15" a="1"/>
  <c r="F5277" i="15"/>
  <c r="F5278" i="15" a="1"/>
  <c r="F5278" i="15" s="1"/>
  <c r="F5279" i="15" a="1"/>
  <c r="F5279" i="15"/>
  <c r="F5280" i="15" a="1"/>
  <c r="F5280" i="15" s="1"/>
  <c r="F5281" i="15" a="1"/>
  <c r="F5281" i="15"/>
  <c r="F5282" i="15" a="1"/>
  <c r="F5282" i="15"/>
  <c r="F5283" i="15" a="1"/>
  <c r="F5283" i="15"/>
  <c r="F5284" i="15" a="1"/>
  <c r="F5284" i="15"/>
  <c r="F5285" i="15" a="1"/>
  <c r="F5285" i="15"/>
  <c r="F5286" i="15" a="1"/>
  <c r="F5286" i="15"/>
  <c r="F5287" i="15" a="1"/>
  <c r="F5287" i="15"/>
  <c r="F5288" i="15" a="1"/>
  <c r="F5288" i="15" s="1"/>
  <c r="F5289" i="15" a="1"/>
  <c r="F5289" i="15"/>
  <c r="F5290" i="15" a="1"/>
  <c r="F5290" i="15"/>
  <c r="F5291" i="15" a="1"/>
  <c r="F5291" i="15" s="1"/>
  <c r="F5292" i="15" a="1"/>
  <c r="F5292" i="15" s="1"/>
  <c r="F5293" i="15" a="1"/>
  <c r="F5293" i="15" s="1"/>
  <c r="F5294" i="15" a="1"/>
  <c r="F5294" i="15"/>
  <c r="F5295" i="15" a="1"/>
  <c r="F5295" i="15"/>
  <c r="F5296" i="15" a="1"/>
  <c r="F5296" i="15" s="1"/>
  <c r="F5297" i="15" a="1"/>
  <c r="F5297" i="15"/>
  <c r="F5298" i="15" a="1"/>
  <c r="F5298" i="15"/>
  <c r="F5299" i="15" a="1"/>
  <c r="F5299" i="15"/>
  <c r="F5300" i="15" a="1"/>
  <c r="F5300" i="15"/>
  <c r="F5301" i="15" a="1"/>
  <c r="F5301" i="15"/>
  <c r="F5302" i="15" a="1"/>
  <c r="F5302" i="15"/>
  <c r="F5303" i="15" a="1"/>
  <c r="F5303" i="15" s="1"/>
  <c r="F5304" i="15" a="1"/>
  <c r="F5304" i="15" s="1"/>
  <c r="F5305" i="15" a="1"/>
  <c r="F5305" i="15"/>
  <c r="F5306" i="15" a="1"/>
  <c r="F5306" i="15"/>
  <c r="F5307" i="15" a="1"/>
  <c r="F5307" i="15"/>
  <c r="F5308" i="15" a="1"/>
  <c r="F5308" i="15" s="1"/>
  <c r="F5309" i="15" a="1"/>
  <c r="F5309" i="15" s="1"/>
  <c r="F5310" i="15" a="1"/>
  <c r="F5310" i="15" s="1"/>
  <c r="F5311" i="15" a="1"/>
  <c r="F5311" i="15"/>
  <c r="F5312" i="15" a="1"/>
  <c r="F5312" i="15" s="1"/>
  <c r="F5313" i="15" a="1"/>
  <c r="F5313" i="15"/>
  <c r="F5314" i="15" a="1"/>
  <c r="F5314" i="15" s="1"/>
  <c r="F5315" i="15" a="1"/>
  <c r="F5315" i="15" s="1"/>
  <c r="F5316" i="15" a="1"/>
  <c r="F5316" i="15" s="1"/>
  <c r="F5317" i="15" a="1"/>
  <c r="F5317" i="15" s="1"/>
  <c r="F5318" i="15" a="1"/>
  <c r="F5318" i="15" s="1"/>
  <c r="F5319" i="15" a="1"/>
  <c r="F5319" i="15" s="1"/>
  <c r="F5320" i="15" a="1"/>
  <c r="F5320" i="15" s="1"/>
  <c r="F5321" i="15" a="1"/>
  <c r="F5321" i="15"/>
  <c r="F5322" i="15" a="1"/>
  <c r="F5322" i="15" s="1"/>
  <c r="F5323" i="15" a="1"/>
  <c r="F5323" i="15"/>
  <c r="F5324" i="15" a="1"/>
  <c r="F5324" i="15" s="1"/>
  <c r="F5325" i="15" a="1"/>
  <c r="F5325" i="15"/>
  <c r="F5326" i="15" a="1"/>
  <c r="F5326" i="15" s="1"/>
  <c r="F5327" i="15" a="1"/>
  <c r="F5327" i="15" s="1"/>
  <c r="F5328" i="15" a="1"/>
  <c r="F5328" i="15" s="1"/>
  <c r="F5329" i="15" a="1"/>
  <c r="F5329" i="15"/>
  <c r="F5330" i="15" a="1"/>
  <c r="F5330" i="15" s="1"/>
  <c r="F5331" i="15" a="1"/>
  <c r="F5331" i="15" s="1"/>
  <c r="F5332" i="15" a="1"/>
  <c r="F5332" i="15"/>
  <c r="F5333" i="15" a="1"/>
  <c r="F5333" i="15" s="1"/>
  <c r="F5334" i="15" a="1"/>
  <c r="F5334" i="15" s="1"/>
  <c r="F5335" i="15" a="1"/>
  <c r="F5335" i="15" s="1"/>
  <c r="F5336" i="15" a="1"/>
  <c r="F5336" i="15" s="1"/>
  <c r="F5337" i="15" a="1"/>
  <c r="F5337" i="15"/>
  <c r="F5338" i="15" a="1"/>
  <c r="F5338" i="15" s="1"/>
  <c r="F5339" i="15" a="1"/>
  <c r="F5339" i="15"/>
  <c r="F5340" i="15" a="1"/>
  <c r="F5340" i="15" s="1"/>
  <c r="F5341" i="15" a="1"/>
  <c r="F5341" i="15" s="1"/>
  <c r="F5342" i="15" a="1"/>
  <c r="F5342" i="15"/>
  <c r="F5343" i="15" a="1"/>
  <c r="F5343" i="15" s="1"/>
  <c r="F5344" i="15" a="1"/>
  <c r="F5344" i="15" s="1"/>
  <c r="F5345" i="15" a="1"/>
  <c r="F5345" i="15"/>
  <c r="F5346" i="15" a="1"/>
  <c r="F5346" i="15" s="1"/>
  <c r="F5347" i="15" a="1"/>
  <c r="F5347" i="15" s="1"/>
  <c r="F5348" i="15" a="1"/>
  <c r="F5348" i="15"/>
  <c r="F5349" i="15" a="1"/>
  <c r="F5349" i="15"/>
  <c r="F5350" i="15" a="1"/>
  <c r="F5350" i="15" s="1"/>
  <c r="F5351" i="15" a="1"/>
  <c r="F5351" i="15" s="1"/>
  <c r="F5352" i="15" a="1"/>
  <c r="F5352" i="15" s="1"/>
  <c r="F5353" i="15" a="1"/>
  <c r="F5353" i="15"/>
  <c r="F5354" i="15" a="1"/>
  <c r="F5354" i="15" s="1"/>
  <c r="F5355" i="15" a="1"/>
  <c r="F5355" i="15" s="1"/>
  <c r="F5356" i="15" a="1"/>
  <c r="F5356" i="15" s="1"/>
  <c r="F5357" i="15" a="1"/>
  <c r="F5357" i="15"/>
  <c r="F5358" i="15" a="1"/>
  <c r="F5358" i="15"/>
  <c r="F5359" i="15" a="1"/>
  <c r="F5359" i="15"/>
  <c r="F5360" i="15" a="1"/>
  <c r="F5360" i="15" s="1"/>
  <c r="F5361" i="15" a="1"/>
  <c r="F5361" i="15"/>
  <c r="F5362" i="15" a="1"/>
  <c r="F5362" i="15" s="1"/>
  <c r="F5363" i="15" a="1"/>
  <c r="F5363" i="15" s="1"/>
  <c r="F5364" i="15" a="1"/>
  <c r="F5364" i="15" s="1"/>
  <c r="F5365" i="15" a="1"/>
  <c r="F5365" i="15" s="1"/>
  <c r="F5366" i="15" a="1"/>
  <c r="F5366" i="15"/>
  <c r="F5367" i="15" a="1"/>
  <c r="F5367" i="15" s="1"/>
  <c r="F5368" i="15" a="1"/>
  <c r="F5368" i="15" s="1"/>
  <c r="F5369" i="15" a="1"/>
  <c r="F5369" i="15"/>
  <c r="F5370" i="15" a="1"/>
  <c r="F5370" i="15" s="1"/>
  <c r="F5371" i="15" a="1"/>
  <c r="F5371" i="15"/>
  <c r="F5372" i="15" a="1"/>
  <c r="F5372" i="15" s="1"/>
  <c r="F5373" i="15" a="1"/>
  <c r="F5373" i="15" s="1"/>
  <c r="F5374" i="15" a="1"/>
  <c r="F5374" i="15" s="1"/>
  <c r="F5375" i="15" a="1"/>
  <c r="F5375" i="15"/>
  <c r="F5376" i="15" a="1"/>
  <c r="F5376" i="15" s="1"/>
  <c r="F5377" i="15" a="1"/>
  <c r="F5377" i="15" s="1"/>
  <c r="F5378" i="15" a="1"/>
  <c r="F5378" i="15" s="1"/>
  <c r="F5379" i="15" a="1"/>
  <c r="F5379" i="15" s="1"/>
  <c r="F5380" i="15" a="1"/>
  <c r="F5380" i="15" s="1"/>
  <c r="F5381" i="15" a="1"/>
  <c r="F5381" i="15"/>
  <c r="F5382" i="15" a="1"/>
  <c r="F5382" i="15"/>
  <c r="F5383" i="15" a="1"/>
  <c r="F5383" i="15"/>
  <c r="F5384" i="15" a="1"/>
  <c r="F5384" i="15" s="1"/>
  <c r="F5385" i="15" a="1"/>
  <c r="F5385" i="15" s="1"/>
  <c r="F5386" i="15" a="1"/>
  <c r="F5386" i="15" s="1"/>
  <c r="F5387" i="15" a="1"/>
  <c r="F5387" i="15" s="1"/>
  <c r="F5388" i="15" a="1"/>
  <c r="F5388" i="15"/>
  <c r="F5389" i="15" a="1"/>
  <c r="F5389" i="15"/>
  <c r="F5390" i="15" a="1"/>
  <c r="F5390" i="15"/>
  <c r="F5391" i="15" a="1"/>
  <c r="F5391" i="15" s="1"/>
  <c r="F5392" i="15" a="1"/>
  <c r="F5392" i="15" s="1"/>
  <c r="F5393" i="15" a="1"/>
  <c r="F5393" i="15" s="1"/>
  <c r="F5394" i="15" a="1"/>
  <c r="F5394" i="15" s="1"/>
  <c r="F5395" i="15" a="1"/>
  <c r="F5395" i="15"/>
  <c r="F5396" i="15" a="1"/>
  <c r="F5396" i="15" s="1"/>
  <c r="F5397" i="15" a="1"/>
  <c r="F5397" i="15" s="1"/>
  <c r="F5398" i="15" a="1"/>
  <c r="F5398" i="15"/>
  <c r="F5399" i="15" a="1"/>
  <c r="F5399" i="15"/>
  <c r="F5400" i="15" a="1"/>
  <c r="F5400" i="15" s="1"/>
  <c r="F5401" i="15" a="1"/>
  <c r="F5401" i="15" s="1"/>
  <c r="F5402" i="15" a="1"/>
  <c r="F5402" i="15" s="1"/>
  <c r="F5403" i="15" a="1"/>
  <c r="F5403" i="15" s="1"/>
  <c r="F5404" i="15" a="1"/>
  <c r="F5404" i="15" s="1"/>
  <c r="F5405" i="15" a="1"/>
  <c r="F5405" i="15"/>
  <c r="F5406" i="15" a="1"/>
  <c r="F5406" i="15"/>
  <c r="F5407" i="15" a="1"/>
  <c r="F5407" i="15" s="1"/>
  <c r="F5408" i="15" a="1"/>
  <c r="F5408" i="15" s="1"/>
  <c r="F5409" i="15" a="1"/>
  <c r="F5409" i="15" s="1"/>
  <c r="F5410" i="15" a="1"/>
  <c r="F5410" i="15" s="1"/>
  <c r="F5411" i="15" a="1"/>
  <c r="F5411" i="15"/>
  <c r="F5412" i="15" a="1"/>
  <c r="F5412" i="15"/>
  <c r="F5413" i="15" a="1"/>
  <c r="F5413" i="15"/>
  <c r="F5414" i="15" a="1"/>
  <c r="F5414" i="15"/>
  <c r="F5415" i="15" a="1"/>
  <c r="F5415" i="15"/>
  <c r="F5416" i="15" a="1"/>
  <c r="F5416" i="15" s="1"/>
  <c r="F5417" i="15" a="1"/>
  <c r="F5417" i="15" s="1"/>
  <c r="F5418" i="15" a="1"/>
  <c r="F5418" i="15" s="1"/>
  <c r="F5419" i="15" a="1"/>
  <c r="F5419" i="15"/>
  <c r="F5420" i="15" a="1"/>
  <c r="F5420" i="15"/>
  <c r="F5421" i="15" a="1"/>
  <c r="F5421" i="15" s="1"/>
  <c r="F5422" i="15" a="1"/>
  <c r="F5422" i="15" s="1"/>
  <c r="F5423" i="15" a="1"/>
  <c r="F5423" i="15" s="1"/>
  <c r="F5424" i="15" a="1"/>
  <c r="F5424" i="15" s="1"/>
  <c r="F5425" i="15" a="1"/>
  <c r="F5425" i="15" s="1"/>
  <c r="F5426" i="15" a="1"/>
  <c r="F5426" i="15" s="1"/>
  <c r="F5427" i="15" a="1"/>
  <c r="F5427" i="15"/>
  <c r="F5428" i="15" a="1"/>
  <c r="F5428" i="15" s="1"/>
  <c r="F5429" i="15" a="1"/>
  <c r="F5429" i="15" s="1"/>
  <c r="F5430" i="15" a="1"/>
  <c r="F5430" i="15"/>
  <c r="F5431" i="15" a="1"/>
  <c r="F5431" i="15"/>
  <c r="F5432" i="15" a="1"/>
  <c r="F5432" i="15" s="1"/>
  <c r="F5433" i="15" a="1"/>
  <c r="F5433" i="15" s="1"/>
  <c r="F5434" i="15" a="1"/>
  <c r="F5434" i="15" s="1"/>
  <c r="F5435" i="15" a="1"/>
  <c r="F5435" i="15"/>
  <c r="F5436" i="15" a="1"/>
  <c r="F5436" i="15" s="1"/>
  <c r="F5437" i="15" a="1"/>
  <c r="F5437" i="15" s="1"/>
  <c r="F5438" i="15" a="1"/>
  <c r="F5438" i="15"/>
  <c r="F5439" i="15" a="1"/>
  <c r="F5439" i="15" s="1"/>
  <c r="F5440" i="15" a="1"/>
  <c r="F5440" i="15" s="1"/>
  <c r="F5441" i="15" a="1"/>
  <c r="F5441" i="15" s="1"/>
  <c r="F5442" i="15" a="1"/>
  <c r="F5442" i="15" s="1"/>
  <c r="F5443" i="15" a="1"/>
  <c r="F5443" i="15"/>
  <c r="F5444" i="15" a="1"/>
  <c r="F5444" i="15"/>
  <c r="F5445" i="15" a="1"/>
  <c r="F5445" i="15"/>
  <c r="F5446" i="15" a="1"/>
  <c r="F5446" i="15" s="1"/>
  <c r="F5447" i="15" a="1"/>
  <c r="F5447" i="15"/>
  <c r="F5448" i="15" a="1"/>
  <c r="F5448" i="15" s="1"/>
  <c r="F5449" i="15" a="1"/>
  <c r="F5449" i="15" s="1"/>
  <c r="F5450" i="15" a="1"/>
  <c r="F5450" i="15" s="1"/>
  <c r="F5451" i="15" a="1"/>
  <c r="F5451" i="15" s="1"/>
  <c r="F5452" i="15" a="1"/>
  <c r="F5452" i="15" s="1"/>
  <c r="F5453" i="15" a="1"/>
  <c r="F5453" i="15" s="1"/>
  <c r="F5454" i="15" a="1"/>
  <c r="F5454" i="15"/>
  <c r="F5455" i="15" a="1"/>
  <c r="F5455" i="15"/>
  <c r="F5456" i="15" a="1"/>
  <c r="F5456" i="15" s="1"/>
  <c r="F5457" i="15" a="1"/>
  <c r="F5457" i="15" s="1"/>
  <c r="F5458" i="15" a="1"/>
  <c r="F5458" i="15" s="1"/>
  <c r="F5459" i="15" a="1"/>
  <c r="F5459" i="15"/>
  <c r="F5460" i="15" a="1"/>
  <c r="F5460" i="15" s="1"/>
  <c r="F5461" i="15" a="1"/>
  <c r="F5461" i="15"/>
  <c r="F5462" i="15" a="1"/>
  <c r="F5462" i="15"/>
  <c r="F5463" i="15" a="1"/>
  <c r="F5463" i="15"/>
  <c r="F5464" i="15" a="1"/>
  <c r="F5464" i="15" s="1"/>
  <c r="F5465" i="15" a="1"/>
  <c r="F5465" i="15" s="1"/>
  <c r="F5466" i="15" a="1"/>
  <c r="F5466" i="15" s="1"/>
  <c r="F5467" i="15" a="1"/>
  <c r="F5467" i="15"/>
  <c r="F5468" i="15" a="1"/>
  <c r="F5468" i="15" s="1"/>
  <c r="F5469" i="15" a="1"/>
  <c r="F5469" i="15"/>
  <c r="F5470" i="15" a="1"/>
  <c r="F5470" i="15" s="1"/>
  <c r="F5471" i="15" a="1"/>
  <c r="F5471" i="15" s="1"/>
  <c r="F5472" i="15" a="1"/>
  <c r="F5472" i="15" s="1"/>
  <c r="F5473" i="15" a="1"/>
  <c r="F5473" i="15" s="1"/>
  <c r="F5474" i="15" a="1"/>
  <c r="F5474" i="15" s="1"/>
  <c r="F5475" i="15" a="1"/>
  <c r="F5475" i="15"/>
  <c r="F5476" i="15" a="1"/>
  <c r="F5476" i="15"/>
  <c r="F5477" i="15" a="1"/>
  <c r="F5477" i="15" s="1"/>
  <c r="F5478" i="15" a="1"/>
  <c r="F5478" i="15"/>
  <c r="F5479" i="15" a="1"/>
  <c r="F5479" i="15"/>
  <c r="F5480" i="15" a="1"/>
  <c r="F5480" i="15" s="1"/>
  <c r="F5481" i="15" a="1"/>
  <c r="F5481" i="15" s="1"/>
  <c r="F5482" i="15" a="1"/>
  <c r="F5482" i="15" s="1"/>
  <c r="F5483" i="15" a="1"/>
  <c r="F5483" i="15" s="1"/>
  <c r="F5484" i="15" a="1"/>
  <c r="F5484" i="15"/>
  <c r="F5485" i="15" a="1"/>
  <c r="F5485" i="15"/>
  <c r="F5486" i="15" a="1"/>
  <c r="F5486" i="15"/>
  <c r="F5487" i="15" a="1"/>
  <c r="F5487" i="15" s="1"/>
  <c r="F5488" i="15" a="1"/>
  <c r="F5488" i="15" s="1"/>
  <c r="F5489" i="15" a="1"/>
  <c r="F5489" i="15" s="1"/>
  <c r="F5490" i="15" a="1"/>
  <c r="F5490" i="15" s="1"/>
  <c r="F5491" i="15" a="1"/>
  <c r="F5491" i="15"/>
  <c r="F5492" i="15" a="1"/>
  <c r="F5492" i="15"/>
  <c r="F5493" i="15" a="1"/>
  <c r="F5493" i="15"/>
  <c r="F5494" i="15" a="1"/>
  <c r="F5494" i="15"/>
  <c r="F5495" i="15" a="1"/>
  <c r="F5495" i="15" s="1"/>
  <c r="F5496" i="15" a="1"/>
  <c r="F5496" i="15" s="1"/>
  <c r="F5497" i="15" a="1"/>
  <c r="F5497" i="15" s="1"/>
  <c r="F5498" i="15" a="1"/>
  <c r="F5498" i="15" s="1"/>
  <c r="F5499" i="15" a="1"/>
  <c r="F5499" i="15"/>
  <c r="F5500" i="15" a="1"/>
  <c r="F5500" i="15" s="1"/>
  <c r="F5501" i="15" a="1"/>
  <c r="F5501" i="15" s="1"/>
  <c r="F5502" i="15" a="1"/>
  <c r="F5502" i="15" s="1"/>
  <c r="F5503" i="15" a="1"/>
  <c r="F5503" i="15"/>
  <c r="F5504" i="15" a="1"/>
  <c r="F5504" i="15" s="1"/>
  <c r="F5505" i="15" a="1"/>
  <c r="F5505" i="15" s="1"/>
  <c r="F5506" i="15" a="1"/>
  <c r="F5506" i="15" s="1"/>
  <c r="F5507" i="15" a="1"/>
  <c r="F5507" i="15"/>
  <c r="F5508" i="15" a="1"/>
  <c r="F5508" i="15"/>
  <c r="F5509" i="15" a="1"/>
  <c r="F5509" i="15" s="1"/>
  <c r="F5510" i="15" a="1"/>
  <c r="F5510" i="15"/>
  <c r="F5511" i="15" a="1"/>
  <c r="F5511" i="15"/>
  <c r="F5512" i="15" a="1"/>
  <c r="F5512" i="15" s="1"/>
  <c r="F5513" i="15" a="1"/>
  <c r="F5513" i="15" s="1"/>
  <c r="F5514" i="15" a="1"/>
  <c r="F5514" i="15" s="1"/>
  <c r="F5515" i="15" a="1"/>
  <c r="F5515" i="15"/>
  <c r="F5516" i="15" a="1"/>
  <c r="F5516" i="15"/>
  <c r="F5517" i="15" a="1"/>
  <c r="F5517" i="15" s="1"/>
  <c r="F5518" i="15" a="1"/>
  <c r="F5518" i="15"/>
  <c r="F5519" i="15" a="1"/>
  <c r="F5519" i="15" s="1"/>
  <c r="F5520" i="15" a="1"/>
  <c r="F5520" i="15" s="1"/>
  <c r="F5521" i="15" a="1"/>
  <c r="F5521" i="15" s="1"/>
  <c r="F5522" i="15" a="1"/>
  <c r="F5522" i="15" s="1"/>
  <c r="F5523" i="15" a="1"/>
  <c r="F5523" i="15"/>
  <c r="F5524" i="15" a="1"/>
  <c r="F5524" i="15"/>
  <c r="F5525" i="15" a="1"/>
  <c r="F5525" i="15"/>
  <c r="F5526" i="15" a="1"/>
  <c r="F5526" i="15" s="1"/>
  <c r="F5527" i="15" a="1"/>
  <c r="F5527" i="15" s="1"/>
  <c r="F5528" i="15" a="1"/>
  <c r="F5528" i="15" s="1"/>
  <c r="F5529" i="15" a="1"/>
  <c r="F5529" i="15" s="1"/>
  <c r="F5530" i="15" a="1"/>
  <c r="F5530" i="15" s="1"/>
  <c r="F5531" i="15" a="1"/>
  <c r="F5531" i="15"/>
  <c r="F5532" i="15" a="1"/>
  <c r="F5532" i="15" s="1"/>
  <c r="F5533" i="15" a="1"/>
  <c r="F5533" i="15"/>
  <c r="F5534" i="15" a="1"/>
  <c r="F5534" i="15" s="1"/>
  <c r="F5535" i="15" a="1"/>
  <c r="F5535" i="15" s="1"/>
  <c r="F5536" i="15" a="1"/>
  <c r="F5536" i="15" s="1"/>
  <c r="F5537" i="15" a="1"/>
  <c r="F5537" i="15" s="1"/>
  <c r="F5538" i="15" a="1"/>
  <c r="F5538" i="15" s="1"/>
  <c r="F5539" i="15" a="1"/>
  <c r="F5539" i="15"/>
  <c r="F5540" i="15" a="1"/>
  <c r="F5540" i="15"/>
  <c r="F5541" i="15" a="1"/>
  <c r="F5541" i="15" s="1"/>
  <c r="F5542" i="15" a="1"/>
  <c r="F5542" i="15"/>
  <c r="F5543" i="15" a="1"/>
  <c r="F5543" i="15" s="1"/>
  <c r="F5544" i="15" a="1"/>
  <c r="F5544" i="15" s="1"/>
  <c r="F5545" i="15" a="1"/>
  <c r="F5545" i="15" s="1"/>
  <c r="F5546" i="15" a="1"/>
  <c r="F5546" i="15" s="1"/>
  <c r="F5547" i="15" a="1"/>
  <c r="F5547" i="15"/>
  <c r="F5548" i="15" a="1"/>
  <c r="F5548" i="15"/>
  <c r="F5549" i="15" a="1"/>
  <c r="F5549" i="15" s="1"/>
  <c r="F5550" i="15" a="1"/>
  <c r="F5550" i="15"/>
  <c r="F5551" i="15" a="1"/>
  <c r="F5551" i="15" s="1"/>
  <c r="F5552" i="15" a="1"/>
  <c r="F5552" i="15" s="1"/>
  <c r="F5553" i="15" a="1"/>
  <c r="F5553" i="15" s="1"/>
  <c r="F5554" i="15" a="1"/>
  <c r="F5554" i="15" s="1"/>
  <c r="F5555" i="15" a="1"/>
  <c r="F5555" i="15" s="1"/>
  <c r="F5556" i="15" a="1"/>
  <c r="F5556" i="15"/>
  <c r="F5557" i="15" a="1"/>
  <c r="F5557" i="15" s="1"/>
  <c r="F5558" i="15" a="1"/>
  <c r="F5558" i="15" s="1"/>
  <c r="F5559" i="15" a="1"/>
  <c r="F5559" i="15"/>
  <c r="F5560" i="15" a="1"/>
  <c r="F5560" i="15" s="1"/>
  <c r="F5561" i="15" a="1"/>
  <c r="F5561" i="15" s="1"/>
  <c r="F5562" i="15" a="1"/>
  <c r="F5562" i="15" s="1"/>
  <c r="F5563" i="15" a="1"/>
  <c r="F5563" i="15"/>
  <c r="F5564" i="15" a="1"/>
  <c r="F5564" i="15" s="1"/>
  <c r="F5565" i="15" a="1"/>
  <c r="F5565" i="15" s="1"/>
  <c r="F5566" i="15" a="1"/>
  <c r="F5566" i="15" s="1"/>
  <c r="F5567" i="15" a="1"/>
  <c r="F5567" i="15"/>
  <c r="F5568" i="15" a="1"/>
  <c r="F5568" i="15" s="1"/>
  <c r="F5569" i="15" a="1"/>
  <c r="F5569" i="15" s="1"/>
  <c r="F5570" i="15" a="1"/>
  <c r="F5570" i="15" s="1"/>
  <c r="F5571" i="15" a="1"/>
  <c r="F5571" i="15" s="1"/>
  <c r="F5572" i="15" a="1"/>
  <c r="F5572" i="15"/>
  <c r="F5573" i="15" a="1"/>
  <c r="F5573" i="15"/>
  <c r="F5574" i="15" a="1"/>
  <c r="F5574" i="15"/>
  <c r="F5575" i="15" a="1"/>
  <c r="F5575" i="15"/>
  <c r="F5576" i="15" a="1"/>
  <c r="F5576" i="15" s="1"/>
  <c r="F5577" i="15" a="1"/>
  <c r="F5577" i="15" s="1"/>
  <c r="F5578" i="15" a="1"/>
  <c r="F5578" i="15" s="1"/>
  <c r="F5579" i="15" a="1"/>
  <c r="F5579" i="15" s="1"/>
  <c r="F5580" i="15" a="1"/>
  <c r="F5580" i="15"/>
  <c r="F5581" i="15" a="1"/>
  <c r="F5581" i="15" s="1"/>
  <c r="F5582" i="15" a="1"/>
  <c r="F5582" i="15"/>
  <c r="F5583" i="15" a="1"/>
  <c r="F5583" i="15"/>
  <c r="F5584" i="15" a="1"/>
  <c r="F5584" i="15" s="1"/>
  <c r="F5585" i="15" a="1"/>
  <c r="F5585" i="15" s="1"/>
  <c r="F5586" i="15" a="1"/>
  <c r="F5586" i="15" s="1"/>
  <c r="F5587" i="15" a="1"/>
  <c r="F5587" i="15"/>
  <c r="F5588" i="15" a="1"/>
  <c r="F5588" i="15" s="1"/>
  <c r="F5589" i="15" a="1"/>
  <c r="F5589" i="15"/>
  <c r="F5590" i="15" a="1"/>
  <c r="F5590" i="15" s="1"/>
  <c r="F5591" i="15" a="1"/>
  <c r="F5591" i="15"/>
  <c r="F5592" i="15" a="1"/>
  <c r="F5592" i="15" s="1"/>
  <c r="F5593" i="15" a="1"/>
  <c r="F5593" i="15" s="1"/>
  <c r="F5594" i="15" a="1"/>
  <c r="F5594" i="15" s="1"/>
  <c r="F5595" i="15" a="1"/>
  <c r="F5595" i="15"/>
  <c r="F5596" i="15" a="1"/>
  <c r="F5596" i="15"/>
  <c r="F5597" i="15" a="1"/>
  <c r="F5597" i="15" s="1"/>
  <c r="F5598" i="15" a="1"/>
  <c r="F5598" i="15" s="1"/>
  <c r="F5599" i="15" a="1"/>
  <c r="F5599" i="15"/>
  <c r="F5600" i="15" a="1"/>
  <c r="F5600" i="15" s="1"/>
  <c r="F5601" i="15" a="1"/>
  <c r="F5601" i="15" s="1"/>
  <c r="F5602" i="15" a="1"/>
  <c r="F5602" i="15" s="1"/>
  <c r="F5603" i="15" a="1"/>
  <c r="F5603" i="15"/>
  <c r="F5604" i="15" a="1"/>
  <c r="F5604" i="15" s="1"/>
  <c r="F5605" i="15" a="1"/>
  <c r="F5605" i="15"/>
  <c r="F5606" i="15" a="1"/>
  <c r="F5606" i="15"/>
  <c r="F5607" i="15" a="1"/>
  <c r="F5607" i="15" s="1"/>
  <c r="F5608" i="15" a="1"/>
  <c r="F5608" i="15" s="1"/>
  <c r="F5609" i="15" a="1"/>
  <c r="F5609" i="15" s="1"/>
  <c r="F5610" i="15" a="1"/>
  <c r="F5610" i="15" s="1"/>
  <c r="F5611" i="15" a="1"/>
  <c r="F5611" i="15" s="1"/>
  <c r="F5612" i="15" a="1"/>
  <c r="F5612" i="15"/>
  <c r="F5613" i="15" a="1"/>
  <c r="F5613" i="15"/>
  <c r="F5614" i="15" a="1"/>
  <c r="F5614" i="15" s="1"/>
  <c r="F5615" i="15" a="1"/>
  <c r="F5615" i="15" s="1"/>
  <c r="F5616" i="15" a="1"/>
  <c r="F5616" i="15" s="1"/>
  <c r="F5617" i="15" a="1"/>
  <c r="F5617" i="15" s="1"/>
  <c r="F5618" i="15" a="1"/>
  <c r="F5618" i="15" s="1"/>
  <c r="F5619" i="15" a="1"/>
  <c r="F5619" i="15"/>
  <c r="F5620" i="15" a="1"/>
  <c r="F5620" i="15" s="1"/>
  <c r="F5621" i="15" a="1"/>
  <c r="F5621" i="15"/>
  <c r="F5622" i="15" a="1"/>
  <c r="F5622" i="15"/>
  <c r="F5623" i="15" a="1"/>
  <c r="F5623" i="15"/>
  <c r="F5624" i="15" a="1"/>
  <c r="F5624" i="15" s="1"/>
  <c r="F5625" i="15" a="1"/>
  <c r="F5625" i="15" s="1"/>
  <c r="F5626" i="15" a="1"/>
  <c r="F5626" i="15" s="1"/>
  <c r="F5627" i="15" a="1"/>
  <c r="F5627" i="15"/>
  <c r="F5628" i="15" a="1"/>
  <c r="F5628" i="15" s="1"/>
  <c r="F5629" i="15" a="1"/>
  <c r="F5629" i="15"/>
  <c r="F5630" i="15" a="1"/>
  <c r="F5630" i="15" s="1"/>
  <c r="F5631" i="15" a="1"/>
  <c r="F5631" i="15"/>
  <c r="F5632" i="15" a="1"/>
  <c r="F5632" i="15" s="1"/>
  <c r="F5633" i="15" a="1"/>
  <c r="F5633" i="15" s="1"/>
  <c r="F5634" i="15" a="1"/>
  <c r="F5634" i="15" s="1"/>
  <c r="F5635" i="15" a="1"/>
  <c r="F5635" i="15"/>
  <c r="F5636" i="15" a="1"/>
  <c r="F5636" i="15" s="1"/>
  <c r="F5637" i="15" a="1"/>
  <c r="F5637" i="15" s="1"/>
  <c r="F5638" i="15" a="1"/>
  <c r="F5638" i="15"/>
  <c r="F5639" i="15" a="1"/>
  <c r="F5639" i="15" s="1"/>
  <c r="F5640" i="15" a="1"/>
  <c r="F5640" i="15" s="1"/>
  <c r="F5641" i="15" a="1"/>
  <c r="F5641" i="15" s="1"/>
  <c r="F5642" i="15" a="1"/>
  <c r="F5642" i="15" s="1"/>
  <c r="F5643" i="15" a="1"/>
  <c r="F5643" i="15"/>
  <c r="F5644" i="15" a="1"/>
  <c r="F5644" i="15"/>
  <c r="F5645" i="15" a="1"/>
  <c r="F5645" i="15"/>
  <c r="F5646" i="15" a="1"/>
  <c r="F5646" i="15" s="1"/>
  <c r="F5647" i="15" a="1"/>
  <c r="F5647" i="15" s="1"/>
  <c r="F5648" i="15" a="1"/>
  <c r="F5648" i="15" s="1"/>
  <c r="F5649" i="15" a="1"/>
  <c r="F5649" i="15" s="1"/>
  <c r="F5650" i="15" a="1"/>
  <c r="F5650" i="15" s="1"/>
  <c r="F5651" i="15" a="1"/>
  <c r="F5651" i="15"/>
  <c r="F5652" i="15" a="1"/>
  <c r="F5652" i="15" s="1"/>
  <c r="F5653" i="15" a="1"/>
  <c r="F5653" i="15"/>
  <c r="F5654" i="15" a="1"/>
  <c r="F5654" i="15"/>
  <c r="F5655" i="15" a="1"/>
  <c r="F5655" i="15"/>
  <c r="F5656" i="15" a="1"/>
  <c r="F5656" i="15" s="1"/>
  <c r="F5657" i="15" a="1"/>
  <c r="F5657" i="15" s="1"/>
  <c r="F5658" i="15" a="1"/>
  <c r="F5658" i="15" s="1"/>
  <c r="F5659" i="15" a="1"/>
  <c r="F5659" i="15"/>
  <c r="F5660" i="15" a="1"/>
  <c r="F5660" i="15" s="1"/>
  <c r="F5661" i="15" a="1"/>
  <c r="F5661" i="15"/>
  <c r="F5662" i="15" a="1"/>
  <c r="F5662" i="15" s="1"/>
  <c r="F5663" i="15" a="1"/>
  <c r="F5663" i="15" s="1"/>
  <c r="F5664" i="15" a="1"/>
  <c r="F5664" i="15" s="1"/>
  <c r="F5665" i="15" a="1"/>
  <c r="F5665" i="15" s="1"/>
  <c r="F5666" i="15" a="1"/>
  <c r="F5666" i="15" s="1"/>
  <c r="F5667" i="15" a="1"/>
  <c r="F5667" i="15"/>
  <c r="F5668" i="15" a="1"/>
  <c r="F5668" i="15"/>
  <c r="F5669" i="15" a="1"/>
  <c r="F5669" i="15" s="1"/>
  <c r="F5670" i="15" a="1"/>
  <c r="F5670" i="15"/>
  <c r="F5671" i="15" a="1"/>
  <c r="F5671" i="15"/>
  <c r="F5672" i="15" a="1"/>
  <c r="F5672" i="15" s="1"/>
  <c r="F5673" i="15" a="1"/>
  <c r="F5673" i="15" s="1"/>
  <c r="F5674" i="15" a="1"/>
  <c r="F5674" i="15" s="1"/>
  <c r="F5675" i="15" a="1"/>
  <c r="F5675" i="15"/>
  <c r="F5676" i="15" a="1"/>
  <c r="F5676" i="15" s="1"/>
  <c r="F5677" i="15" a="1"/>
  <c r="F5677" i="15" s="1"/>
  <c r="F5678" i="15" a="1"/>
  <c r="F5678" i="15"/>
  <c r="F5679" i="15" a="1"/>
  <c r="F5679" i="15" s="1"/>
  <c r="F5680" i="15" a="1"/>
  <c r="F5680" i="15" s="1"/>
  <c r="F5681" i="15" a="1"/>
  <c r="F5681" i="15" s="1"/>
  <c r="F5682" i="15" a="1"/>
  <c r="F5682" i="15" s="1"/>
  <c r="F5683" i="15" a="1"/>
  <c r="F5683" i="15" s="1"/>
  <c r="F5684" i="15" a="1"/>
  <c r="F5684" i="15" s="1"/>
  <c r="F5685" i="15" a="1"/>
  <c r="F5685" i="15" s="1"/>
  <c r="F5686" i="15" a="1"/>
  <c r="F5686" i="15"/>
  <c r="F5687" i="15" a="1"/>
  <c r="F5687" i="15"/>
  <c r="F5688" i="15" a="1"/>
  <c r="F5688" i="15" s="1"/>
  <c r="F5689" i="15" a="1"/>
  <c r="F5689" i="15" s="1"/>
  <c r="F5690" i="15" a="1"/>
  <c r="F5690" i="15" s="1"/>
  <c r="F5691" i="15" a="1"/>
  <c r="F5691" i="15"/>
  <c r="F5692" i="15" a="1"/>
  <c r="F5692" i="15"/>
  <c r="F5693" i="15" a="1"/>
  <c r="F5693" i="15" s="1"/>
  <c r="F5694" i="15" a="1"/>
  <c r="F5694" i="15"/>
  <c r="F5695" i="15" a="1"/>
  <c r="F5695" i="15"/>
  <c r="F5696" i="15" a="1"/>
  <c r="F5696" i="15" s="1"/>
  <c r="F5697" i="15" a="1"/>
  <c r="F5697" i="15" s="1"/>
  <c r="F5698" i="15" a="1"/>
  <c r="F5698" i="15" s="1"/>
  <c r="F5699" i="15" a="1"/>
  <c r="F5699" i="15" s="1"/>
  <c r="F5700" i="15" a="1"/>
  <c r="F5700" i="15"/>
  <c r="F5701" i="15" a="1"/>
  <c r="F5701" i="15"/>
  <c r="F5702" i="15" a="1"/>
  <c r="F5702" i="15"/>
  <c r="F5703" i="15" a="1"/>
  <c r="F5703" i="15" s="1"/>
  <c r="F5704" i="15" a="1"/>
  <c r="F5704" i="15" s="1"/>
  <c r="F5705" i="15" a="1"/>
  <c r="F5705" i="15" s="1"/>
  <c r="F5706" i="15" a="1"/>
  <c r="F5706" i="15" s="1"/>
  <c r="F5707" i="15" a="1"/>
  <c r="F5707" i="15" s="1"/>
  <c r="F5708" i="15" a="1"/>
  <c r="F5708" i="15"/>
  <c r="F5709" i="15" a="1"/>
  <c r="F5709" i="15" s="1"/>
  <c r="F5710" i="15" a="1"/>
  <c r="F5710" i="15"/>
  <c r="F5711" i="15" a="1"/>
  <c r="F5711" i="15" s="1"/>
  <c r="F5712" i="15" a="1"/>
  <c r="F5712" i="15" s="1"/>
  <c r="F5713" i="15" a="1"/>
  <c r="F5713" i="15" s="1"/>
  <c r="F5714" i="15" a="1"/>
  <c r="F5714" i="15" s="1"/>
  <c r="F5715" i="15" a="1"/>
  <c r="F5715" i="15" s="1"/>
  <c r="F5716" i="15" a="1"/>
  <c r="F5716" i="15"/>
  <c r="F5717" i="15" a="1"/>
  <c r="F5717" i="15"/>
  <c r="F5718" i="15" a="1"/>
  <c r="F5718" i="15" s="1"/>
  <c r="F5719" i="15" a="1"/>
  <c r="F5719" i="15"/>
  <c r="F5720" i="15" a="1"/>
  <c r="F5720" i="15" s="1"/>
  <c r="F5721" i="15" a="1"/>
  <c r="F5721" i="15" s="1"/>
  <c r="F5722" i="15" a="1"/>
  <c r="F5722" i="15" s="1"/>
  <c r="F5723" i="15" a="1"/>
  <c r="F5723" i="15"/>
  <c r="F5724" i="15" a="1"/>
  <c r="F5724" i="15" s="1"/>
  <c r="F5725" i="15" a="1"/>
  <c r="F5725" i="15" s="1"/>
  <c r="F5726" i="15" a="1"/>
  <c r="F5726" i="15" s="1"/>
  <c r="F5727" i="15" a="1"/>
  <c r="F5727" i="15"/>
  <c r="F5728" i="15" a="1"/>
  <c r="F5728" i="15" s="1"/>
  <c r="F5729" i="15" a="1"/>
  <c r="F5729" i="15" s="1"/>
  <c r="F5730" i="15" a="1"/>
  <c r="F5730" i="15" s="1"/>
  <c r="F5731" i="15" a="1"/>
  <c r="F5731" i="15"/>
  <c r="F5732" i="15" a="1"/>
  <c r="F5732" i="15"/>
  <c r="F5733" i="15" a="1"/>
  <c r="F5733" i="15"/>
  <c r="F5734" i="15" a="1"/>
  <c r="F5734" i="15" s="1"/>
  <c r="F5735" i="15" a="1"/>
  <c r="F5735" i="15" s="1"/>
  <c r="F5736" i="15" a="1"/>
  <c r="F5736" i="15" s="1"/>
  <c r="F5737" i="15" a="1"/>
  <c r="F5737" i="15" s="1"/>
  <c r="F5738" i="15" a="1"/>
  <c r="F5738" i="15" s="1"/>
  <c r="F5739" i="15" a="1"/>
  <c r="F5739" i="15" s="1"/>
  <c r="F5740" i="15" a="1"/>
  <c r="F5740" i="15"/>
  <c r="F5741" i="15" a="1"/>
  <c r="F5741" i="15"/>
  <c r="F5742" i="15" a="1"/>
  <c r="F5742" i="15"/>
  <c r="F5743" i="15" a="1"/>
  <c r="F5743" i="15"/>
  <c r="F5744" i="15" a="1"/>
  <c r="F5744" i="15" s="1"/>
  <c r="F5745" i="15" a="1"/>
  <c r="F5745" i="15" s="1"/>
  <c r="F5746" i="15" a="1"/>
  <c r="F5746" i="15" s="1"/>
  <c r="F5747" i="15" a="1"/>
  <c r="F5747" i="15"/>
  <c r="F5748" i="15" a="1"/>
  <c r="F5748" i="15" s="1"/>
  <c r="F5749" i="15" a="1"/>
  <c r="F5749" i="15"/>
  <c r="F5750" i="15" a="1"/>
  <c r="F5750" i="15" s="1"/>
  <c r="F5751" i="15" a="1"/>
  <c r="F5751" i="15"/>
  <c r="F5752" i="15" a="1"/>
  <c r="F5752" i="15" s="1"/>
  <c r="F5753" i="15" a="1"/>
  <c r="F5753" i="15" s="1"/>
  <c r="F5754" i="15" a="1"/>
  <c r="F5754" i="15" s="1"/>
  <c r="F5755" i="15" a="1"/>
  <c r="F5755" i="15"/>
  <c r="F5756" i="15" a="1"/>
  <c r="F5756" i="15" s="1"/>
  <c r="F5757" i="15" a="1"/>
  <c r="F5757" i="15"/>
  <c r="F5758" i="15" a="1"/>
  <c r="F5758" i="15" s="1"/>
  <c r="F5759" i="15" a="1"/>
  <c r="F5759" i="15"/>
  <c r="F5760" i="15" a="1"/>
  <c r="F5760" i="15" s="1"/>
  <c r="F5761" i="15" a="1"/>
  <c r="F5761" i="15" s="1"/>
  <c r="F5762" i="15" a="1"/>
  <c r="F5762" i="15" s="1"/>
  <c r="F5763" i="15" a="1"/>
  <c r="F5763" i="15"/>
  <c r="F5764" i="15" a="1"/>
  <c r="F5764" i="15"/>
  <c r="F5765" i="15" a="1"/>
  <c r="F5765" i="15" s="1"/>
  <c r="F5766" i="15" a="1"/>
  <c r="F5766" i="15"/>
  <c r="F5767" i="15" a="1"/>
  <c r="F5767" i="15" s="1"/>
  <c r="F5768" i="15" a="1"/>
  <c r="F5768" i="15" s="1"/>
  <c r="F5769" i="15" a="1"/>
  <c r="F5769" i="15" s="1"/>
  <c r="F5770" i="15" a="1"/>
  <c r="F5770" i="15" s="1"/>
  <c r="F5771" i="15" a="1"/>
  <c r="F5771" i="15"/>
  <c r="F5772" i="15" a="1"/>
  <c r="F5772" i="15" s="1"/>
  <c r="F5773" i="15" a="1"/>
  <c r="F5773" i="15"/>
  <c r="F5774" i="15" a="1"/>
  <c r="F5774" i="15" s="1"/>
  <c r="F5775" i="15" a="1"/>
  <c r="F5775" i="15" s="1"/>
  <c r="F5776" i="15" a="1"/>
  <c r="F5776" i="15" s="1"/>
  <c r="F5777" i="15" a="1"/>
  <c r="F5777" i="15" s="1"/>
  <c r="F5778" i="15" a="1"/>
  <c r="F5778" i="15" s="1"/>
  <c r="F5779" i="15" a="1"/>
  <c r="F5779" i="15"/>
  <c r="F5780" i="15" a="1"/>
  <c r="F5780" i="15"/>
  <c r="F5781" i="15" a="1"/>
  <c r="F5781" i="15"/>
  <c r="F5782" i="15" a="1"/>
  <c r="F5782" i="15" s="1"/>
  <c r="F5783" i="15" a="1"/>
  <c r="F5783" i="15"/>
  <c r="F5784" i="15" a="1"/>
  <c r="F5784" i="15" s="1"/>
  <c r="F5785" i="15" a="1"/>
  <c r="F5785" i="15" s="1"/>
  <c r="F5786" i="15" a="1"/>
  <c r="F5786" i="15" s="1"/>
  <c r="F5787" i="15" a="1"/>
  <c r="F5787" i="15"/>
  <c r="F5788" i="15" a="1"/>
  <c r="F5788" i="15" s="1"/>
  <c r="F5789" i="15" a="1"/>
  <c r="F5789" i="15"/>
  <c r="F5790" i="15" a="1"/>
  <c r="F5790" i="15"/>
  <c r="F5791" i="15" a="1"/>
  <c r="F5791" i="15" s="1"/>
  <c r="F5792" i="15" a="1"/>
  <c r="F5792" i="15" s="1"/>
  <c r="F5793" i="15" a="1"/>
  <c r="F5793" i="15" s="1"/>
  <c r="F5794" i="15" a="1"/>
  <c r="F5794" i="15" s="1"/>
  <c r="F5795" i="15" a="1"/>
  <c r="F5795" i="15" s="1"/>
  <c r="F5796" i="15" a="1"/>
  <c r="F5796" i="15"/>
  <c r="F5797" i="15" a="1"/>
  <c r="F5797" i="15" s="1"/>
  <c r="F5798" i="15" a="1"/>
  <c r="F5798" i="15"/>
  <c r="F5799" i="15" a="1"/>
  <c r="F5799" i="15"/>
  <c r="F5800" i="15" a="1"/>
  <c r="F5800" i="15" s="1"/>
  <c r="F5801" i="15" a="1"/>
  <c r="F5801" i="15" s="1"/>
  <c r="F5802" i="15" a="1"/>
  <c r="F5802" i="15" s="1"/>
  <c r="F5803" i="15" a="1"/>
  <c r="F5803" i="15"/>
  <c r="F5804" i="15" a="1"/>
  <c r="F5804" i="15"/>
  <c r="F5805" i="15" a="1"/>
  <c r="F5805" i="15" s="1"/>
  <c r="F5806" i="15" a="1"/>
  <c r="F5806" i="15"/>
  <c r="F5807" i="15" a="1"/>
  <c r="F5807" i="15" s="1"/>
  <c r="F5808" i="15" a="1"/>
  <c r="F5808" i="15" s="1"/>
  <c r="F5809" i="15" a="1"/>
  <c r="F5809" i="15" s="1"/>
  <c r="F5810" i="15" a="1"/>
  <c r="F5810" i="15" s="1"/>
  <c r="F5811" i="15" a="1"/>
  <c r="F5811" i="15"/>
  <c r="F5812" i="15" a="1"/>
  <c r="F5812" i="15"/>
  <c r="F5813" i="15" a="1"/>
  <c r="F5813" i="15" s="1"/>
  <c r="F5814" i="15" a="1"/>
  <c r="F5814" i="15" s="1"/>
  <c r="F5815" i="15" a="1"/>
  <c r="F5815" i="15"/>
  <c r="F5816" i="15" a="1"/>
  <c r="F5816" i="15" s="1"/>
  <c r="F5817" i="15" a="1"/>
  <c r="F5817" i="15" s="1"/>
  <c r="F5818" i="15" a="1"/>
  <c r="F5818" i="15" s="1"/>
  <c r="F5819" i="15" a="1"/>
  <c r="F5819" i="15"/>
  <c r="F5820" i="15" a="1"/>
  <c r="F5820" i="15"/>
  <c r="F5821" i="15" a="1"/>
  <c r="F5821" i="15" s="1"/>
  <c r="F5822" i="15" a="1"/>
  <c r="F5822" i="15"/>
  <c r="F5823" i="15" a="1"/>
  <c r="F5823" i="15"/>
  <c r="F5824" i="15" a="1"/>
  <c r="F5824" i="15" s="1"/>
  <c r="F5825" i="15" a="1"/>
  <c r="F5825" i="15" s="1"/>
  <c r="F5826" i="15" a="1"/>
  <c r="F5826" i="15" s="1"/>
  <c r="F5827" i="15" a="1"/>
  <c r="F5827" i="15" s="1"/>
  <c r="F5828" i="15" a="1"/>
  <c r="F5828" i="15"/>
  <c r="F5829" i="15" a="1"/>
  <c r="F5829" i="15"/>
  <c r="F5830" i="15" a="1"/>
  <c r="F5830" i="15" s="1"/>
  <c r="F5831" i="15" a="1"/>
  <c r="F5831" i="15" s="1"/>
  <c r="F5832" i="15" a="1"/>
  <c r="F5832" i="15" s="1"/>
  <c r="F5833" i="15" a="1"/>
  <c r="F5833" i="15" s="1"/>
  <c r="F5834" i="15" a="1"/>
  <c r="F5834" i="15" s="1"/>
  <c r="F5835" i="15" a="1"/>
  <c r="F5835" i="15" s="1"/>
  <c r="F5836" i="15" a="1"/>
  <c r="F5836" i="15"/>
  <c r="F5837" i="15" a="1"/>
  <c r="F5837" i="15" s="1"/>
  <c r="F5838" i="15" a="1"/>
  <c r="F5838" i="15"/>
  <c r="F5839" i="15" a="1"/>
  <c r="F5839" i="15" s="1"/>
  <c r="F5840" i="15" a="1"/>
  <c r="F5840" i="15" s="1"/>
  <c r="F5841" i="15" a="1"/>
  <c r="F5841" i="15" s="1"/>
  <c r="F5842" i="15" a="1"/>
  <c r="F5842" i="15" s="1"/>
  <c r="F5843" i="15" a="1"/>
  <c r="F5843" i="15" s="1"/>
  <c r="F5844" i="15" a="1"/>
  <c r="F5844" i="15"/>
  <c r="F5845" i="15" a="1"/>
  <c r="F5845" i="15"/>
  <c r="F5846" i="15" a="1"/>
  <c r="F5846" i="15" s="1"/>
  <c r="F5847" i="15" a="1"/>
  <c r="F5847" i="15"/>
  <c r="F5848" i="15" a="1"/>
  <c r="F5848" i="15" s="1"/>
  <c r="F5849" i="15" a="1"/>
  <c r="F5849" i="15" s="1"/>
  <c r="F5850" i="15" a="1"/>
  <c r="F5850" i="15" s="1"/>
  <c r="F5851" i="15" a="1"/>
  <c r="F5851" i="15" s="1"/>
  <c r="F5852" i="15" a="1"/>
  <c r="F5852" i="15"/>
  <c r="F5853" i="15" a="1"/>
  <c r="F5853" i="15" s="1"/>
  <c r="F5854" i="15" a="1"/>
  <c r="F5854" i="15" s="1"/>
  <c r="F5855" i="15" a="1"/>
  <c r="F5855" i="15"/>
  <c r="F5856" i="15" a="1"/>
  <c r="F5856" i="15" s="1"/>
  <c r="F5857" i="15" a="1"/>
  <c r="F5857" i="15" s="1"/>
  <c r="F5858" i="15" a="1"/>
  <c r="F5858" i="15" s="1"/>
  <c r="F5859" i="15" a="1"/>
  <c r="F5859" i="15" s="1"/>
  <c r="F5860" i="15" a="1"/>
  <c r="F5860" i="15" s="1"/>
  <c r="F5861" i="15" a="1"/>
  <c r="F5861" i="15"/>
  <c r="F5862" i="15" a="1"/>
  <c r="F5862" i="15" s="1"/>
  <c r="F5863" i="15" a="1"/>
  <c r="F5863" i="15" s="1"/>
  <c r="F5864" i="15" a="1"/>
  <c r="F5864" i="15" s="1"/>
  <c r="F5865" i="15" a="1"/>
  <c r="F5865" i="15" s="1"/>
  <c r="F5866" i="15" a="1"/>
  <c r="F5866" i="15" s="1"/>
  <c r="F5867" i="15" a="1"/>
  <c r="F5867" i="15" s="1"/>
  <c r="F5868" i="15" a="1"/>
  <c r="F5868" i="15"/>
  <c r="F5869" i="15" a="1"/>
  <c r="F5869" i="15"/>
  <c r="F5870" i="15" a="1"/>
  <c r="F5870" i="15" s="1"/>
  <c r="F5871" i="15" a="1"/>
  <c r="F5871" i="15" s="1"/>
  <c r="F5872" i="15" a="1"/>
  <c r="F5872" i="15" s="1"/>
  <c r="F5873" i="15" a="1"/>
  <c r="F5873" i="15" s="1"/>
  <c r="F5874" i="15" a="1"/>
  <c r="F5874" i="15" s="1"/>
  <c r="F5875" i="15" a="1"/>
  <c r="F5875" i="15"/>
  <c r="F5876" i="15" a="1"/>
  <c r="F5876" i="15" s="1"/>
  <c r="F5877" i="15" a="1"/>
  <c r="F5877" i="15"/>
  <c r="F5878" i="15" a="1"/>
  <c r="F5878" i="15"/>
  <c r="F5879" i="15" a="1"/>
  <c r="F5879" i="15"/>
  <c r="F5880" i="15" a="1"/>
  <c r="F5880" i="15" s="1"/>
  <c r="F5881" i="15" a="1"/>
  <c r="F5881" i="15" s="1"/>
  <c r="F5882" i="15" a="1"/>
  <c r="F5882" i="15" s="1"/>
  <c r="F5883" i="15" a="1"/>
  <c r="F5883" i="15"/>
  <c r="F5884" i="15" a="1"/>
  <c r="F5884" i="15"/>
  <c r="F5885" i="15" a="1"/>
  <c r="F5885" i="15" s="1"/>
  <c r="F5886" i="15" a="1"/>
  <c r="F5886" i="15"/>
  <c r="F5887" i="15" a="1"/>
  <c r="F5887" i="15" s="1"/>
  <c r="F5888" i="15" a="1"/>
  <c r="F5888" i="15" s="1"/>
  <c r="F5889" i="15" a="1"/>
  <c r="F5889" i="15"/>
  <c r="F5890" i="15" a="1"/>
  <c r="F5890" i="15" s="1"/>
  <c r="F5891" i="15" a="1"/>
  <c r="F5891" i="15"/>
  <c r="F5892" i="15" a="1"/>
  <c r="F5892" i="15" s="1"/>
  <c r="F5893" i="15" a="1"/>
  <c r="F5893" i="15"/>
  <c r="F5894" i="15" a="1"/>
  <c r="F5894" i="15" s="1"/>
  <c r="F5895" i="15" a="1"/>
  <c r="F5895" i="15"/>
  <c r="F5896" i="15" a="1"/>
  <c r="F5896" i="15" s="1"/>
  <c r="F5897" i="15" a="1"/>
  <c r="F5897" i="15" s="1"/>
  <c r="F5898" i="15" a="1"/>
  <c r="F5898" i="15" s="1"/>
  <c r="F5899" i="15" a="1"/>
  <c r="F5899" i="15"/>
  <c r="F5900" i="15" a="1"/>
  <c r="F5900" i="15"/>
  <c r="F5901" i="15" a="1"/>
  <c r="F5901" i="15"/>
  <c r="F5902" i="15" a="1"/>
  <c r="F5902" i="15"/>
  <c r="F5903" i="15" a="1"/>
  <c r="F5903" i="15" s="1"/>
  <c r="F5904" i="15" a="1"/>
  <c r="F5904" i="15" s="1"/>
  <c r="F5905" i="15" a="1"/>
  <c r="F5905" i="15"/>
  <c r="F5906" i="15" a="1"/>
  <c r="F5906" i="15" s="1"/>
  <c r="F5907" i="15" a="1"/>
  <c r="F5907" i="15" s="1"/>
  <c r="F5908" i="15" a="1"/>
  <c r="F5908" i="15"/>
  <c r="F5909" i="15" a="1"/>
  <c r="F5909" i="15"/>
  <c r="F5910" i="15" a="1"/>
  <c r="F5910" i="15"/>
  <c r="F5911" i="15" a="1"/>
  <c r="F5911" i="15"/>
  <c r="F5912" i="15" a="1"/>
  <c r="F5912" i="15" s="1"/>
  <c r="F5913" i="15" a="1"/>
  <c r="F5913" i="15" s="1"/>
  <c r="F5914" i="15" a="1"/>
  <c r="F5914" i="15" s="1"/>
  <c r="F5915" i="15" a="1"/>
  <c r="F5915" i="15" s="1"/>
  <c r="F5916" i="15" a="1"/>
  <c r="F5916" i="15"/>
  <c r="F5917" i="15" a="1"/>
  <c r="F5917" i="15"/>
  <c r="F5918" i="15" a="1"/>
  <c r="F5918" i="15"/>
  <c r="F5919" i="15" a="1"/>
  <c r="F5919" i="15"/>
  <c r="F5920" i="15" a="1"/>
  <c r="F5920" i="15" s="1"/>
  <c r="F5921" i="15" a="1"/>
  <c r="F5921" i="15"/>
  <c r="F5922" i="15" a="1"/>
  <c r="F5922" i="15" s="1"/>
  <c r="F5923" i="15" a="1"/>
  <c r="F5923" i="15"/>
  <c r="F5924" i="15" a="1"/>
  <c r="F5924" i="15" s="1"/>
  <c r="F5925" i="15" a="1"/>
  <c r="F5925" i="15"/>
  <c r="F5926" i="15" a="1"/>
  <c r="F5926" i="15"/>
  <c r="F5927" i="15" a="1"/>
  <c r="F5927" i="15"/>
  <c r="F5928" i="15" a="1"/>
  <c r="F5928" i="15" s="1"/>
  <c r="F5929" i="15" a="1"/>
  <c r="F5929" i="15" s="1"/>
  <c r="F5930" i="15" a="1"/>
  <c r="F5930" i="15" s="1"/>
  <c r="F5931" i="15" a="1"/>
  <c r="F5931" i="15" s="1"/>
  <c r="F5932" i="15" a="1"/>
  <c r="F5932" i="15"/>
  <c r="F5933" i="15" a="1"/>
  <c r="F5933" i="15" s="1"/>
  <c r="F5934" i="15" a="1"/>
  <c r="F5934" i="15" s="1"/>
  <c r="F5935" i="15" a="1"/>
  <c r="F5935" i="15"/>
  <c r="F5936" i="15" a="1"/>
  <c r="F5936" i="15" s="1"/>
  <c r="F5937" i="15" a="1"/>
  <c r="F5937" i="15"/>
  <c r="F5938" i="15" a="1"/>
  <c r="F5938" i="15" s="1"/>
  <c r="F5939" i="15" a="1"/>
  <c r="F5939" i="15"/>
  <c r="F5940" i="15" a="1"/>
  <c r="F5940" i="15" s="1"/>
  <c r="F5941" i="15" a="1"/>
  <c r="F5941" i="15"/>
  <c r="F5942" i="15" a="1"/>
  <c r="F5942" i="15"/>
  <c r="F5943" i="15" a="1"/>
  <c r="F5943" i="15"/>
  <c r="F5944" i="15" a="1"/>
  <c r="F5944" i="15" s="1"/>
  <c r="F5945" i="15" a="1"/>
  <c r="F5945" i="15"/>
  <c r="F5946" i="15" a="1"/>
  <c r="F5946" i="15" s="1"/>
  <c r="F5947" i="15" a="1"/>
  <c r="F5947" i="15"/>
  <c r="F5948" i="15" a="1"/>
  <c r="F5948" i="15"/>
  <c r="F5949" i="15" a="1"/>
  <c r="F5949" i="15" s="1"/>
  <c r="F5950" i="15" a="1"/>
  <c r="F5950" i="15"/>
  <c r="F5951" i="15" a="1"/>
  <c r="F5951" i="15"/>
  <c r="F5952" i="15" a="1"/>
  <c r="F5952" i="15" s="1"/>
  <c r="F5953" i="15" a="1"/>
  <c r="F5953" i="15"/>
  <c r="F5954" i="15" a="1"/>
  <c r="F5954" i="15" s="1"/>
  <c r="F5955" i="15" a="1"/>
  <c r="F5955" i="15"/>
  <c r="F5956" i="15" a="1"/>
  <c r="F5956" i="15"/>
  <c r="F5957" i="15" a="1"/>
  <c r="F5957" i="15"/>
  <c r="F5958" i="15" a="1"/>
  <c r="F5958" i="15" s="1"/>
  <c r="F5959" i="15" a="1"/>
  <c r="F5959" i="15"/>
  <c r="F5960" i="15" a="1"/>
  <c r="F5960" i="15" s="1"/>
  <c r="F5961" i="15" a="1"/>
  <c r="F5961" i="15"/>
  <c r="F5962" i="15" a="1"/>
  <c r="F5962" i="15" s="1"/>
  <c r="F5963" i="15" a="1"/>
  <c r="F5963" i="15"/>
  <c r="F5964" i="15" a="1"/>
  <c r="F5964" i="15"/>
  <c r="F5965" i="15" a="1"/>
  <c r="F5965" i="15" s="1"/>
  <c r="F5966" i="15" a="1"/>
  <c r="F5966" i="15"/>
  <c r="F5967" i="15" a="1"/>
  <c r="F5967" i="15" s="1"/>
  <c r="F5968" i="15" a="1"/>
  <c r="F5968" i="15" s="1"/>
  <c r="F5969" i="15" a="1"/>
  <c r="F5969" i="15"/>
  <c r="F5970" i="15" a="1"/>
  <c r="F5970" i="15" s="1"/>
  <c r="F5971" i="15" a="1"/>
  <c r="F5971" i="15"/>
  <c r="F5972" i="15" a="1"/>
  <c r="F5972" i="15" s="1"/>
  <c r="F5973" i="15" a="1"/>
  <c r="F5973" i="15" s="1"/>
  <c r="F5974" i="15" a="1"/>
  <c r="F5974" i="15"/>
  <c r="F5975" i="15" a="1"/>
  <c r="F5975" i="15"/>
  <c r="F5976" i="15" a="1"/>
  <c r="F5976" i="15" s="1"/>
  <c r="F5977" i="15" a="1"/>
  <c r="F5977" i="15" s="1"/>
  <c r="F5978" i="15" a="1"/>
  <c r="F5978" i="15" s="1"/>
  <c r="F5979" i="15" a="1"/>
  <c r="F5979" i="15" s="1"/>
  <c r="F5980" i="15" a="1"/>
  <c r="F5980" i="15"/>
  <c r="F5981" i="15" a="1"/>
  <c r="F5981" i="15" s="1"/>
  <c r="F5982" i="15" a="1"/>
  <c r="F5982" i="15"/>
  <c r="F5983" i="15" a="1"/>
  <c r="F5983" i="15"/>
  <c r="F5984" i="15" a="1"/>
  <c r="F5984" i="15" s="1"/>
  <c r="F5985" i="15" a="1"/>
  <c r="F5985" i="15"/>
  <c r="F5986" i="15" a="1"/>
  <c r="F5986" i="15" s="1"/>
  <c r="F5987" i="15" a="1"/>
  <c r="F5987" i="15"/>
  <c r="F5988" i="15" a="1"/>
  <c r="F5988" i="15" s="1"/>
  <c r="F5989" i="15" a="1"/>
  <c r="F5989" i="15"/>
  <c r="F5990" i="15" a="1"/>
  <c r="F5990" i="15" s="1"/>
  <c r="F5991" i="15" a="1"/>
  <c r="F5991" i="15"/>
  <c r="F5992" i="15" a="1"/>
  <c r="F5992" i="15" s="1"/>
  <c r="F5993" i="15" a="1"/>
  <c r="F5993" i="15" s="1"/>
  <c r="F5994" i="15" a="1"/>
  <c r="F5994" i="15" s="1"/>
  <c r="F5995" i="15" a="1"/>
  <c r="F5995" i="15" s="1"/>
  <c r="F5996" i="15" a="1"/>
  <c r="F5996" i="15"/>
  <c r="F5997" i="15" a="1"/>
  <c r="F5997" i="15" s="1"/>
  <c r="F5998" i="15" a="1"/>
  <c r="F5998" i="15" s="1"/>
  <c r="F5999" i="15" a="1"/>
  <c r="F5999" i="15"/>
  <c r="F6000" i="15" a="1"/>
  <c r="F6000" i="15" s="1"/>
  <c r="F6001" i="15" a="1"/>
  <c r="F6001" i="15" s="1"/>
  <c r="F6002" i="15" a="1"/>
  <c r="F6002" i="15" s="1"/>
  <c r="F6003" i="15" a="1"/>
  <c r="F6003" i="15"/>
  <c r="F6004" i="15" a="1"/>
  <c r="F6004" i="15" s="1"/>
  <c r="F6005" i="15" a="1"/>
  <c r="F6005" i="15"/>
  <c r="F6006" i="15" a="1"/>
  <c r="F6006" i="15"/>
  <c r="F6007" i="15" a="1"/>
  <c r="F6007" i="15" s="1"/>
  <c r="F6008" i="15" a="1"/>
  <c r="F6008" i="15" s="1"/>
  <c r="F6009" i="15" a="1"/>
  <c r="F6009" i="15" s="1"/>
  <c r="F6010" i="15" a="1"/>
  <c r="F6010" i="15" s="1"/>
  <c r="F6011" i="15" a="1"/>
  <c r="F6011" i="15" s="1"/>
  <c r="F6012" i="15" a="1"/>
  <c r="F6012" i="15"/>
  <c r="F6013" i="15" a="1"/>
  <c r="F6013" i="15" s="1"/>
  <c r="F6014" i="15" a="1"/>
  <c r="F6014" i="15"/>
  <c r="F6015" i="15" a="1"/>
  <c r="F6015" i="15"/>
  <c r="F6016" i="15" a="1"/>
  <c r="F6016" i="15" s="1"/>
  <c r="F6017" i="15" a="1"/>
  <c r="F6017" i="15"/>
  <c r="F6018" i="15" a="1"/>
  <c r="F6018" i="15" s="1"/>
  <c r="F6019" i="15" a="1"/>
  <c r="F6019" i="15" s="1"/>
  <c r="F6020" i="15" a="1"/>
  <c r="F6020" i="15"/>
  <c r="F6021" i="15" a="1"/>
  <c r="F6021" i="15"/>
  <c r="F6022" i="15" a="1"/>
  <c r="F6022" i="15" s="1"/>
  <c r="F6023" i="15" a="1"/>
  <c r="F6023" i="15"/>
  <c r="F6024" i="15" a="1"/>
  <c r="F6024" i="15" s="1"/>
  <c r="F6025" i="15" a="1"/>
  <c r="F6025" i="15"/>
  <c r="F6026" i="15" a="1"/>
  <c r="F6026" i="15" s="1"/>
  <c r="F6027" i="15" a="1"/>
  <c r="F6027" i="15"/>
  <c r="F6028" i="15" a="1"/>
  <c r="F6028" i="15"/>
  <c r="F6029" i="15" a="1"/>
  <c r="F6029" i="15" s="1"/>
  <c r="F6030" i="15" a="1"/>
  <c r="F6030" i="15"/>
  <c r="F6031" i="15" a="1"/>
  <c r="F6031" i="15" s="1"/>
  <c r="F6032" i="15" a="1"/>
  <c r="F6032" i="15" s="1"/>
  <c r="F6033" i="15" a="1"/>
  <c r="F6033" i="15"/>
  <c r="F6034" i="15" a="1"/>
  <c r="F6034" i="15" s="1"/>
  <c r="F6035" i="15" a="1"/>
  <c r="F6035" i="15"/>
  <c r="F6036" i="15" a="1"/>
  <c r="F6036" i="15"/>
  <c r="F6037" i="15" a="1"/>
  <c r="F6037" i="15" s="1"/>
  <c r="F6038" i="15" a="1"/>
  <c r="F6038" i="15" s="1"/>
  <c r="F6039" i="15" a="1"/>
  <c r="F6039" i="15"/>
  <c r="F6040" i="15" a="1"/>
  <c r="F6040" i="15" s="1"/>
  <c r="F6041" i="15" a="1"/>
  <c r="F6041" i="15" s="1"/>
  <c r="F6042" i="15" a="1"/>
  <c r="F6042" i="15" s="1"/>
  <c r="F6043" i="15" a="1"/>
  <c r="F6043" i="15"/>
  <c r="F6044" i="15" a="1"/>
  <c r="F6044" i="15"/>
  <c r="F6045" i="15" a="1"/>
  <c r="F6045" i="15" s="1"/>
  <c r="F6046" i="15" a="1"/>
  <c r="F6046" i="15"/>
  <c r="F6047" i="15" a="1"/>
  <c r="F6047" i="15"/>
  <c r="F6048" i="15" a="1"/>
  <c r="F6048" i="15" s="1"/>
  <c r="F6049" i="15" a="1"/>
  <c r="F6049" i="15"/>
  <c r="F6050" i="15" a="1"/>
  <c r="F6050" i="15" s="1"/>
  <c r="F6051" i="15" a="1"/>
  <c r="F6051" i="15"/>
  <c r="F6052" i="15" a="1"/>
  <c r="F6052" i="15"/>
  <c r="F6053" i="15" a="1"/>
  <c r="F6053" i="15"/>
  <c r="F6054" i="15" a="1"/>
  <c r="F6054" i="15" s="1"/>
  <c r="F6055" i="15" a="1"/>
  <c r="F6055" i="15"/>
  <c r="F6056" i="15" a="1"/>
  <c r="F6056" i="15" s="1"/>
  <c r="F6057" i="15" a="1"/>
  <c r="F6057" i="15" s="1"/>
  <c r="F6058" i="15" a="1"/>
  <c r="F6058" i="15" s="1"/>
  <c r="F6059" i="15" a="1"/>
  <c r="F6059" i="15" s="1"/>
  <c r="F6060" i="15" a="1"/>
  <c r="F6060" i="15"/>
  <c r="F6061" i="15" a="1"/>
  <c r="F6061" i="15"/>
  <c r="F6062" i="15" a="1"/>
  <c r="F6062" i="15"/>
  <c r="F6063" i="15" a="1"/>
  <c r="F6063" i="15"/>
  <c r="F6064" i="15" a="1"/>
  <c r="F6064" i="15" s="1"/>
  <c r="F6065" i="15" a="1"/>
  <c r="F6065" i="15" s="1"/>
  <c r="F6066" i="15" a="1"/>
  <c r="F6066" i="15" s="1"/>
  <c r="F6067" i="15" a="1"/>
  <c r="F6067" i="15"/>
  <c r="F6068" i="15" a="1"/>
  <c r="F6068" i="15" s="1"/>
  <c r="F6069" i="15" a="1"/>
  <c r="F6069" i="15"/>
  <c r="F6070" i="15" a="1"/>
  <c r="F6070" i="15"/>
  <c r="F6071" i="15" a="1"/>
  <c r="F6071" i="15"/>
  <c r="F6072" i="15" a="1"/>
  <c r="F6072" i="15" s="1"/>
  <c r="F6073" i="15" a="1"/>
  <c r="F6073" i="15"/>
  <c r="F6074" i="15" a="1"/>
  <c r="F6074" i="15" s="1"/>
  <c r="F6075" i="15" a="1"/>
  <c r="F6075" i="15" s="1"/>
  <c r="F6076" i="15" a="1"/>
  <c r="F6076" i="15"/>
  <c r="F6077" i="15" a="1"/>
  <c r="F6077" i="15" s="1"/>
  <c r="F6078" i="15" a="1"/>
  <c r="F6078" i="15"/>
  <c r="F6079" i="15" a="1"/>
  <c r="F6079" i="15" s="1"/>
  <c r="F6080" i="15" a="1"/>
  <c r="F6080" i="15" s="1"/>
  <c r="F6081" i="15" a="1"/>
  <c r="F6081" i="15"/>
  <c r="F6082" i="15" a="1"/>
  <c r="F6082" i="15" s="1"/>
  <c r="F6083" i="15" a="1"/>
  <c r="F6083" i="15"/>
  <c r="F6084" i="15" a="1"/>
  <c r="F6084" i="15" s="1"/>
  <c r="F6085" i="15" a="1"/>
  <c r="F6085" i="15"/>
  <c r="F6086" i="15" a="1"/>
  <c r="F6086" i="15" s="1"/>
  <c r="F6087" i="15" a="1"/>
  <c r="F6087" i="15"/>
  <c r="F6088" i="15" a="1"/>
  <c r="F6088" i="15" s="1"/>
  <c r="F6089" i="15" a="1"/>
  <c r="F6089" i="15" s="1"/>
  <c r="F6090" i="15" a="1"/>
  <c r="F6090" i="15" s="1"/>
  <c r="F6091" i="15" a="1"/>
  <c r="F6091" i="15"/>
  <c r="F6092" i="15" a="1"/>
  <c r="F6092" i="15" s="1"/>
  <c r="F6093" i="15" a="1"/>
  <c r="F6093" i="15"/>
  <c r="F6094" i="15" a="1"/>
  <c r="F6094" i="15"/>
  <c r="F6095" i="15" a="1"/>
  <c r="F6095" i="15" s="1"/>
  <c r="F6096" i="15" a="1"/>
  <c r="F6096" i="15" s="1"/>
  <c r="F6097" i="15" a="1"/>
  <c r="F6097" i="15"/>
  <c r="F6098" i="15" a="1"/>
  <c r="F6098" i="15" s="1"/>
  <c r="F6099" i="15" a="1"/>
  <c r="F6099" i="15" s="1"/>
  <c r="F6100" i="15" a="1"/>
  <c r="F6100" i="15"/>
  <c r="F6101" i="15" a="1"/>
  <c r="F6101" i="15"/>
  <c r="F6102" i="15" a="1"/>
  <c r="F6102" i="15"/>
  <c r="F6103" i="15" a="1"/>
  <c r="F6103" i="15"/>
  <c r="F6104" i="15" a="1"/>
  <c r="F6104" i="15" s="1"/>
  <c r="F6105" i="15" a="1"/>
  <c r="F6105" i="15" s="1"/>
  <c r="F6106" i="15" a="1"/>
  <c r="F6106" i="15" s="1"/>
  <c r="F6107" i="15" a="1"/>
  <c r="F6107" i="15" s="1"/>
  <c r="F6108" i="15" a="1"/>
  <c r="F6108" i="15" s="1"/>
  <c r="F6109" i="15" a="1"/>
  <c r="F6109" i="15"/>
  <c r="F6110" i="15" a="1"/>
  <c r="F6110" i="15"/>
  <c r="F6111" i="15" a="1"/>
  <c r="F6111" i="15" s="1"/>
  <c r="F6112" i="15" a="1"/>
  <c r="F6112" i="15" s="1"/>
  <c r="F6113" i="15" a="1"/>
  <c r="F6113" i="15"/>
  <c r="F6114" i="15" a="1"/>
  <c r="F6114" i="15" s="1"/>
  <c r="F6115" i="15" a="1"/>
  <c r="F6115" i="15"/>
  <c r="F6116" i="15" a="1"/>
  <c r="F6116" i="15" s="1"/>
  <c r="F6117" i="15" a="1"/>
  <c r="F6117" i="15" s="1"/>
  <c r="F6118" i="15" a="1"/>
  <c r="F6118" i="15"/>
  <c r="F6119" i="15" a="1"/>
  <c r="F6119" i="15" s="1"/>
  <c r="F6120" i="15" a="1"/>
  <c r="F6120" i="15" s="1"/>
  <c r="F6121" i="15" a="1"/>
  <c r="F6121" i="15" s="1"/>
  <c r="F6122" i="15" a="1"/>
  <c r="F6122" i="15" s="1"/>
  <c r="F6123" i="15" a="1"/>
  <c r="F6123" i="15" s="1"/>
  <c r="F6124" i="15" a="1"/>
  <c r="F6124" i="15"/>
  <c r="F6125" i="15" a="1"/>
  <c r="F6125" i="15" s="1"/>
  <c r="F6126" i="15" a="1"/>
  <c r="F6126" i="15"/>
  <c r="F6127" i="15" a="1"/>
  <c r="F6127" i="15" s="1"/>
  <c r="F6128" i="15" a="1"/>
  <c r="F6128" i="15" s="1"/>
  <c r="F6129" i="15" a="1"/>
  <c r="F6129" i="15"/>
  <c r="F6130" i="15" a="1"/>
  <c r="F6130" i="15" s="1"/>
  <c r="F6131" i="15" a="1"/>
  <c r="F6131" i="15"/>
  <c r="F6132" i="15" a="1"/>
  <c r="F6132" i="15" s="1"/>
  <c r="F6133" i="15" a="1"/>
  <c r="F6133" i="15"/>
  <c r="F6134" i="15" a="1"/>
  <c r="F6134" i="15" s="1"/>
  <c r="F6135" i="15" a="1"/>
  <c r="F6135" i="15" s="1"/>
  <c r="F6136" i="15" a="1"/>
  <c r="F6136" i="15" s="1"/>
  <c r="F6137" i="15" a="1"/>
  <c r="F6137" i="15" s="1"/>
  <c r="F6138" i="15" a="1"/>
  <c r="F6138" i="15" s="1"/>
  <c r="F6139" i="15" a="1"/>
  <c r="F6139" i="15"/>
  <c r="F6140" i="15" a="1"/>
  <c r="F6140" i="15"/>
  <c r="F6141" i="15" a="1"/>
  <c r="F6141" i="15" s="1"/>
  <c r="F6142" i="15" a="1"/>
  <c r="F6142" i="15"/>
  <c r="F6143" i="15" a="1"/>
  <c r="F6143" i="15"/>
  <c r="F6144" i="15" a="1"/>
  <c r="F6144" i="15" s="1"/>
  <c r="F6145" i="15" a="1"/>
  <c r="F6145" i="15" s="1"/>
  <c r="F6146" i="15" a="1"/>
  <c r="F6146" i="15" s="1"/>
  <c r="F6147" i="15" a="1"/>
  <c r="F6147" i="15" s="1"/>
  <c r="F6148" i="15" a="1"/>
  <c r="F6148" i="15"/>
  <c r="F6149" i="15" a="1"/>
  <c r="F6149" i="15" s="1"/>
  <c r="F6150" i="15" a="1"/>
  <c r="F6150" i="15" s="1"/>
  <c r="F6151" i="15" a="1"/>
  <c r="F6151" i="15"/>
  <c r="F6152" i="15" a="1"/>
  <c r="F6152" i="15" s="1"/>
  <c r="F6153" i="15" a="1"/>
  <c r="F6153" i="15"/>
  <c r="F6154" i="15" a="1"/>
  <c r="F6154" i="15" s="1"/>
  <c r="F6155" i="15" a="1"/>
  <c r="F6155" i="15" s="1"/>
  <c r="F6156" i="15" a="1"/>
  <c r="F6156" i="15"/>
  <c r="F6157" i="15" a="1"/>
  <c r="F6157" i="15" s="1"/>
  <c r="F6158" i="15" a="1"/>
  <c r="F6158" i="15" s="1"/>
  <c r="F6159" i="15" a="1"/>
  <c r="F6159" i="15" s="1"/>
  <c r="F6160" i="15" a="1"/>
  <c r="F6160" i="15" s="1"/>
  <c r="F6161" i="15" a="1"/>
  <c r="F6161" i="15"/>
  <c r="F6162" i="15" a="1"/>
  <c r="F6162" i="15" s="1"/>
  <c r="F6163" i="15" a="1"/>
  <c r="F6163" i="15"/>
  <c r="F6164" i="15" a="1"/>
  <c r="F6164" i="15"/>
  <c r="F6165" i="15" a="1"/>
  <c r="F6165" i="15" s="1"/>
  <c r="F6166" i="15" a="1"/>
  <c r="F6166" i="15"/>
  <c r="F6167" i="15" a="1"/>
  <c r="F6167" i="15" s="1"/>
  <c r="F6168" i="15" a="1"/>
  <c r="F6168" i="15" s="1"/>
  <c r="F6169" i="15" a="1"/>
  <c r="F6169" i="15" s="1"/>
  <c r="F6170" i="15" a="1"/>
  <c r="F6170" i="15" s="1"/>
  <c r="F6171" i="15" a="1"/>
  <c r="F6171" i="15"/>
  <c r="F6172" i="15" a="1"/>
  <c r="F6172" i="15" s="1"/>
  <c r="F6173" i="15" a="1"/>
  <c r="F6173" i="15"/>
  <c r="F6174" i="15" a="1"/>
  <c r="F6174" i="15"/>
  <c r="F6175" i="15" a="1"/>
  <c r="F6175" i="15"/>
  <c r="F6176" i="15" a="1"/>
  <c r="F6176" i="15" s="1"/>
  <c r="F6177" i="15" a="1"/>
  <c r="F6177" i="15"/>
  <c r="F6178" i="15" a="1"/>
  <c r="F6178" i="15" s="1"/>
  <c r="F6179" i="15" a="1"/>
  <c r="F6179" i="15"/>
  <c r="F6180" i="15" a="1"/>
  <c r="F6180" i="15" s="1"/>
  <c r="F6181" i="15" a="1"/>
  <c r="F6181" i="15" s="1"/>
  <c r="F6182" i="15" a="1"/>
  <c r="F6182" i="15"/>
  <c r="F6183" i="15" a="1"/>
  <c r="F6183" i="15"/>
  <c r="F6184" i="15" a="1"/>
  <c r="F6184" i="15" s="1"/>
  <c r="F6185" i="15" a="1"/>
  <c r="F6185" i="15" s="1"/>
  <c r="F6186" i="15" a="1"/>
  <c r="F6186" i="15" s="1"/>
  <c r="F6187" i="15" a="1"/>
  <c r="F6187" i="15" s="1"/>
  <c r="F6188" i="15" a="1"/>
  <c r="F6188" i="15"/>
  <c r="F6189" i="15" a="1"/>
  <c r="F6189" i="15"/>
  <c r="F6190" i="15" a="1"/>
  <c r="F6190" i="15" s="1"/>
  <c r="F6191" i="15" a="1"/>
  <c r="F6191" i="15" s="1"/>
  <c r="F6192" i="15" a="1"/>
  <c r="F6192" i="15" s="1"/>
  <c r="F6193" i="15" a="1"/>
  <c r="F6193" i="15" s="1"/>
  <c r="F6194" i="15" a="1"/>
  <c r="F6194" i="15" s="1"/>
  <c r="F6195" i="15" a="1"/>
  <c r="F6195" i="15" s="1"/>
  <c r="F6196" i="15" a="1"/>
  <c r="F6196" i="15" s="1"/>
  <c r="F6197" i="15" a="1"/>
  <c r="F6197" i="15"/>
  <c r="F6198" i="15" a="1"/>
  <c r="F6198" i="15"/>
  <c r="F6199" i="15" a="1"/>
  <c r="F6199" i="15"/>
  <c r="F6200" i="15" a="1"/>
  <c r="F6200" i="15" s="1"/>
  <c r="F6201" i="15" a="1"/>
  <c r="F6201" i="15"/>
  <c r="F6202" i="15" a="1"/>
  <c r="F6202" i="15" s="1"/>
  <c r="F6203" i="15" a="1"/>
  <c r="F6203" i="15"/>
  <c r="F6204" i="15" a="1"/>
  <c r="F6204" i="15" s="1"/>
  <c r="F6205" i="15" a="1"/>
  <c r="F6205" i="15" s="1"/>
  <c r="F6206" i="15" a="1"/>
  <c r="F6206" i="15"/>
  <c r="F6207" i="15" a="1"/>
  <c r="F6207" i="15"/>
  <c r="F6208" i="15" a="1"/>
  <c r="F6208" i="15" s="1"/>
  <c r="F6209" i="15" a="1"/>
  <c r="F6209" i="15" s="1"/>
  <c r="F6210" i="15" a="1"/>
  <c r="F6210" i="15" s="1"/>
  <c r="F6211" i="15" a="1"/>
  <c r="F6211" i="15" s="1"/>
  <c r="F6212" i="15" a="1"/>
  <c r="F6212" i="15" s="1"/>
  <c r="F6213" i="15" a="1"/>
  <c r="F6213" i="15" s="1"/>
  <c r="F6214" i="15" a="1"/>
  <c r="F6214" i="15" s="1"/>
  <c r="F6215" i="15" a="1"/>
  <c r="F6215" i="15"/>
  <c r="F6216" i="15" a="1"/>
  <c r="F6216" i="15" s="1"/>
  <c r="F6217" i="15" a="1"/>
  <c r="F6217" i="15" s="1"/>
  <c r="F6218" i="15" a="1"/>
  <c r="F6218" i="15" s="1"/>
  <c r="F6219" i="15" a="1"/>
  <c r="F6219" i="15" s="1"/>
  <c r="F6220" i="15" a="1"/>
  <c r="F6220" i="15"/>
  <c r="F6221" i="15" a="1"/>
  <c r="F6221" i="15" s="1"/>
  <c r="F6222" i="15" a="1"/>
  <c r="F6222" i="15" s="1"/>
  <c r="F6223" i="15" a="1"/>
  <c r="F6223" i="15" s="1"/>
  <c r="F6224" i="15" a="1"/>
  <c r="F6224" i="15" s="1"/>
  <c r="F6225" i="15" a="1"/>
  <c r="F6225" i="15"/>
  <c r="F6226" i="15" a="1"/>
  <c r="F6226" i="15" s="1"/>
  <c r="F6227" i="15" a="1"/>
  <c r="F6227" i="15"/>
  <c r="F6228" i="15" a="1"/>
  <c r="F6228" i="15" s="1"/>
  <c r="F6229" i="15" a="1"/>
  <c r="F6229" i="15"/>
  <c r="F6230" i="15" a="1"/>
  <c r="F6230" i="15"/>
  <c r="F6231" i="15" a="1"/>
  <c r="F6231" i="15" s="1"/>
  <c r="F6232" i="15" a="1"/>
  <c r="F6232" i="15" s="1"/>
  <c r="F6233" i="15" a="1"/>
  <c r="F6233" i="15"/>
  <c r="F6234" i="15" a="1"/>
  <c r="F6234" i="15" s="1"/>
  <c r="F6235" i="15" a="1"/>
  <c r="F6235" i="15" s="1"/>
  <c r="F6236" i="15" a="1"/>
  <c r="F6236" i="15" s="1"/>
  <c r="F6237" i="15" a="1"/>
  <c r="F6237" i="15" s="1"/>
  <c r="F6238" i="15" a="1"/>
  <c r="F6238" i="15"/>
  <c r="F6239" i="15" a="1"/>
  <c r="F6239" i="15" s="1"/>
  <c r="F6240" i="15" a="1"/>
  <c r="F6240" i="15" s="1"/>
  <c r="F6241" i="15" a="1"/>
  <c r="F6241" i="15"/>
  <c r="F6242" i="15" a="1"/>
  <c r="F6242" i="15" s="1"/>
  <c r="F6243" i="15" a="1"/>
  <c r="F6243" i="15"/>
  <c r="F6244" i="15" a="1"/>
  <c r="F6244" i="15"/>
  <c r="F6245" i="15" a="1"/>
  <c r="F6245" i="15"/>
  <c r="F6246" i="15" a="1"/>
  <c r="F6246" i="15"/>
  <c r="F6247" i="15" a="1"/>
  <c r="F6247" i="15" s="1"/>
  <c r="F6248" i="15" a="1"/>
  <c r="F6248" i="15" s="1"/>
  <c r="F6249" i="15" a="1"/>
  <c r="F6249" i="15" s="1"/>
  <c r="F6250" i="15" a="1"/>
  <c r="F6250" i="15" s="1"/>
  <c r="F6251" i="15" a="1"/>
  <c r="F6251" i="15" s="1"/>
  <c r="F6252" i="15" a="1"/>
  <c r="F6252" i="15"/>
  <c r="F6253" i="15" a="1"/>
  <c r="F6253" i="15"/>
  <c r="F6254" i="15" a="1"/>
  <c r="F6254" i="15"/>
  <c r="F6255" i="15" a="1"/>
  <c r="F6255" i="15"/>
  <c r="F6256" i="15" a="1"/>
  <c r="F6256" i="15" s="1"/>
  <c r="F6257" i="15" a="1"/>
  <c r="F6257" i="15" s="1"/>
  <c r="F6258" i="15" a="1"/>
  <c r="F6258" i="15" s="1"/>
  <c r="F6259" i="15" a="1"/>
  <c r="F6259" i="15" s="1"/>
  <c r="F6260" i="15" a="1"/>
  <c r="F6260" i="15" s="1"/>
  <c r="F6261" i="15" a="1"/>
  <c r="F6261" i="15"/>
  <c r="F6262" i="15" a="1"/>
  <c r="F6262" i="15"/>
  <c r="F6263" i="15" a="1"/>
  <c r="F6263" i="15"/>
  <c r="F6264" i="15" a="1"/>
  <c r="F6264" i="15" s="1"/>
  <c r="F6265" i="15" a="1"/>
  <c r="F6265" i="15"/>
  <c r="F6266" i="15" a="1"/>
  <c r="F6266" i="15" s="1"/>
  <c r="F6267" i="15" a="1"/>
  <c r="F6267" i="15"/>
  <c r="F6268" i="15" a="1"/>
  <c r="F6268" i="15" s="1"/>
  <c r="F6269" i="15" a="1"/>
  <c r="F6269" i="15" s="1"/>
  <c r="F6270" i="15" a="1"/>
  <c r="F6270" i="15"/>
  <c r="F6271" i="15" a="1"/>
  <c r="F6271" i="15"/>
  <c r="F6272" i="15" a="1"/>
  <c r="F6272" i="15" s="1"/>
  <c r="F6273" i="15" a="1"/>
  <c r="F6273" i="15" s="1"/>
  <c r="F6274" i="15" a="1"/>
  <c r="F6274" i="15" s="1"/>
  <c r="F6275" i="15" a="1"/>
  <c r="F6275" i="15"/>
  <c r="F6276" i="15" a="1"/>
  <c r="F6276" i="15"/>
  <c r="F6277" i="15" a="1"/>
  <c r="F6277" i="15" s="1"/>
  <c r="F6278" i="15" a="1"/>
  <c r="F6278" i="15" s="1"/>
  <c r="F6279" i="15" a="1"/>
  <c r="F6279" i="15"/>
  <c r="F6280" i="15" a="1"/>
  <c r="F6280" i="15" s="1"/>
  <c r="F6281" i="15" a="1"/>
  <c r="F6281" i="15"/>
  <c r="F6282" i="15" a="1"/>
  <c r="F6282" i="15" s="1"/>
  <c r="F6283" i="15" a="1"/>
  <c r="F6283" i="15"/>
  <c r="F6284" i="15" a="1"/>
  <c r="F6284" i="15"/>
  <c r="F6285" i="15" a="1"/>
  <c r="F6285" i="15"/>
  <c r="F6286" i="15" a="1"/>
  <c r="F6286" i="15" s="1"/>
  <c r="F6287" i="15" a="1"/>
  <c r="F6287" i="15" s="1"/>
  <c r="F6288" i="15" a="1"/>
  <c r="F6288" i="15" s="1"/>
  <c r="F6289" i="15" a="1"/>
  <c r="F6289" i="15"/>
  <c r="F6290" i="15" a="1"/>
  <c r="F6290" i="15" s="1"/>
  <c r="F6291" i="15" a="1"/>
  <c r="F6291" i="15" s="1"/>
  <c r="F6292" i="15" a="1"/>
  <c r="F6292" i="15"/>
  <c r="F6293" i="15" a="1"/>
  <c r="F6293" i="15"/>
  <c r="F6294" i="15" a="1"/>
  <c r="F6294" i="15"/>
  <c r="F6295" i="15" a="1"/>
  <c r="F6295" i="15" s="1"/>
  <c r="F6296" i="15" a="1"/>
  <c r="F6296" i="15" s="1"/>
  <c r="F6297" i="15" a="1"/>
  <c r="F6297" i="15"/>
  <c r="F6298" i="15" a="1"/>
  <c r="F6298" i="15" s="1"/>
  <c r="F6299" i="15" a="1"/>
  <c r="F6299" i="15" s="1"/>
  <c r="F6300" i="15" a="1"/>
  <c r="F6300" i="15" s="1"/>
  <c r="F6301" i="15" a="1"/>
  <c r="F6301" i="15"/>
  <c r="F6302" i="15" a="1"/>
  <c r="F6302" i="15" s="1"/>
  <c r="F6303" i="15" a="1"/>
  <c r="F6303" i="15" s="1"/>
  <c r="F6304" i="15" a="1"/>
  <c r="F6304" i="15" s="1"/>
  <c r="F6305" i="15" a="1"/>
  <c r="F6305" i="15"/>
  <c r="F6306" i="15" a="1"/>
  <c r="F6306" i="15"/>
  <c r="F6307" i="15" a="1"/>
  <c r="F6307" i="15"/>
  <c r="F6308" i="15" a="1"/>
  <c r="F6308" i="15"/>
  <c r="F6309" i="15" a="1"/>
  <c r="F6309" i="15" s="1"/>
  <c r="F6310" i="15" a="1"/>
  <c r="F6310" i="15"/>
  <c r="F6311" i="15" a="1"/>
  <c r="F6311" i="15"/>
  <c r="F6312" i="15" a="1"/>
  <c r="F6312" i="15" s="1"/>
  <c r="F6313" i="15" a="1"/>
  <c r="F6313" i="15" s="1"/>
  <c r="F6314" i="15" a="1"/>
  <c r="F6314" i="15" s="1"/>
  <c r="F6315" i="15" a="1"/>
  <c r="F6315" i="15"/>
  <c r="F6316" i="15" a="1"/>
  <c r="F6316" i="15"/>
  <c r="F6317" i="15" a="1"/>
  <c r="F6317" i="15"/>
  <c r="F6318" i="15" a="1"/>
  <c r="F6318" i="15"/>
  <c r="F6319" i="15" a="1"/>
  <c r="F6319" i="15"/>
  <c r="F6320" i="15" a="1"/>
  <c r="F6320" i="15" s="1"/>
  <c r="F6321" i="15" a="1"/>
  <c r="F6321" i="15" s="1"/>
  <c r="F6322" i="15" a="1"/>
  <c r="F6322" i="15"/>
  <c r="F6323" i="15" a="1"/>
  <c r="F6323" i="15"/>
  <c r="F6324" i="15" a="1"/>
  <c r="F6324" i="15"/>
  <c r="F6325" i="15" a="1"/>
  <c r="F6325" i="15"/>
  <c r="F6326" i="15" a="1"/>
  <c r="F6326" i="15"/>
  <c r="F6327" i="15" a="1"/>
  <c r="F6327" i="15"/>
  <c r="F6328" i="15" a="1"/>
  <c r="F6328" i="15" s="1"/>
  <c r="F6329" i="15" a="1"/>
  <c r="F6329" i="15"/>
  <c r="F6330" i="15" a="1"/>
  <c r="F6330" i="15" s="1"/>
  <c r="F6331" i="15" a="1"/>
  <c r="F6331" i="15" s="1"/>
  <c r="F6332" i="15" a="1"/>
  <c r="F6332" i="15"/>
  <c r="F6333" i="15" a="1"/>
  <c r="F6333" i="15" s="1"/>
  <c r="F6334" i="15" a="1"/>
  <c r="F6334" i="15"/>
  <c r="F6335" i="15" a="1"/>
  <c r="F6335" i="15" s="1"/>
  <c r="F6336" i="15" a="1"/>
  <c r="F6336" i="15" s="1"/>
  <c r="F6337" i="15" a="1"/>
  <c r="F6337" i="15"/>
  <c r="F6338" i="15" a="1"/>
  <c r="F6338" i="15" s="1"/>
  <c r="F6339" i="15" a="1"/>
  <c r="F6339" i="15"/>
  <c r="F6340" i="15" a="1"/>
  <c r="F6340" i="15"/>
  <c r="F6341" i="15" a="1"/>
  <c r="F6341" i="15"/>
  <c r="F6342" i="15" a="1"/>
  <c r="F6342" i="15" s="1"/>
  <c r="F6343" i="15" a="1"/>
  <c r="F6343" i="15"/>
  <c r="F6344" i="15" a="1"/>
  <c r="F6344" i="15" s="1"/>
  <c r="F6345" i="15" a="1"/>
  <c r="F6345" i="15" s="1"/>
  <c r="F6346" i="15" a="1"/>
  <c r="F6346" i="15"/>
  <c r="F6347" i="15" a="1"/>
  <c r="F6347" i="15" s="1"/>
  <c r="F6348" i="15" a="1"/>
  <c r="F6348" i="15" s="1"/>
  <c r="F6349" i="15" a="1"/>
  <c r="F6349" i="15"/>
  <c r="F6350" i="15" a="1"/>
  <c r="F6350" i="15" s="1"/>
  <c r="F6351" i="15" a="1"/>
  <c r="F6351" i="15"/>
  <c r="F6352" i="15" a="1"/>
  <c r="F6352" i="15" s="1"/>
  <c r="F6353" i="15" a="1"/>
  <c r="F6353" i="15" s="1"/>
  <c r="F6354" i="15" a="1"/>
  <c r="F6354" i="15"/>
  <c r="F6355" i="15" a="1"/>
  <c r="F6355" i="15" s="1"/>
  <c r="F6356" i="15" a="1"/>
  <c r="F6356" i="15"/>
  <c r="F6357" i="15" a="1"/>
  <c r="F6357" i="15"/>
  <c r="F6358" i="15" a="1"/>
  <c r="F6358" i="15"/>
  <c r="F6359" i="15" a="1"/>
  <c r="F6359" i="15" s="1"/>
  <c r="F6360" i="15" a="1"/>
  <c r="F6360" i="15" s="1"/>
  <c r="F6361" i="15" a="1"/>
  <c r="F6361" i="15" s="1"/>
  <c r="F6362" i="15" a="1"/>
  <c r="F6362" i="15" s="1"/>
  <c r="F6363" i="15" a="1"/>
  <c r="F6363" i="15" s="1"/>
  <c r="F6364" i="15" a="1"/>
  <c r="F6364" i="15" s="1"/>
  <c r="F6365" i="15" a="1"/>
  <c r="F6365" i="15" s="1"/>
  <c r="F6366" i="15" a="1"/>
  <c r="F6366" i="15"/>
  <c r="F6367" i="15" a="1"/>
  <c r="F6367" i="15"/>
  <c r="F6368" i="15" a="1"/>
  <c r="F6368" i="15" s="1"/>
  <c r="F6369" i="15" a="1"/>
  <c r="F6369" i="15" s="1"/>
  <c r="F6370" i="15" a="1"/>
  <c r="F6370" i="15"/>
  <c r="F6371" i="15" a="1"/>
  <c r="F6371" i="15" s="1"/>
  <c r="F6372" i="15" a="1"/>
  <c r="F6372" i="15" s="1"/>
  <c r="F6373" i="15" a="1"/>
  <c r="F6373" i="15"/>
  <c r="F6374" i="15" a="1"/>
  <c r="F6374" i="15"/>
  <c r="F6375" i="15" a="1"/>
  <c r="F6375" i="15"/>
  <c r="F6376" i="15" a="1"/>
  <c r="F6376" i="15" s="1"/>
  <c r="F6377" i="15" a="1"/>
  <c r="F6377" i="15" s="1"/>
  <c r="F6378" i="15" a="1"/>
  <c r="F6378" i="15" s="1"/>
  <c r="F6379" i="15" a="1"/>
  <c r="F6379" i="15"/>
  <c r="F6380" i="15" a="1"/>
  <c r="F6380" i="15"/>
  <c r="F6381" i="15" a="1"/>
  <c r="F6381" i="15" s="1"/>
  <c r="F6382" i="15" a="1"/>
  <c r="F6382" i="15" s="1"/>
  <c r="F6383" i="15" a="1"/>
  <c r="F6383" i="15"/>
  <c r="F6384" i="15" a="1"/>
  <c r="F6384" i="15" s="1"/>
  <c r="F6385" i="15" a="1"/>
  <c r="F6385" i="15" s="1"/>
  <c r="F6386" i="15" a="1"/>
  <c r="F6386" i="15"/>
  <c r="F6387" i="15" a="1"/>
  <c r="F6387" i="15"/>
  <c r="F6388" i="15" a="1"/>
  <c r="F6388" i="15"/>
  <c r="F6389" i="15" a="1"/>
  <c r="F6389" i="15" s="1"/>
  <c r="F6390" i="15" a="1"/>
  <c r="F6390" i="15"/>
  <c r="F6391" i="15" a="1"/>
  <c r="F6391" i="15"/>
  <c r="F6392" i="15" a="1"/>
  <c r="F6392" i="15" s="1"/>
  <c r="F6393" i="15" a="1"/>
  <c r="F6393" i="15"/>
  <c r="F6394" i="15" a="1"/>
  <c r="F6394" i="15" s="1"/>
  <c r="F6395" i="15" a="1"/>
  <c r="F6395" i="15"/>
  <c r="F6396" i="15" a="1"/>
  <c r="F6396" i="15"/>
  <c r="F6397" i="15" a="1"/>
  <c r="F6397" i="15"/>
  <c r="F6398" i="15" a="1"/>
  <c r="F6398" i="15" s="1"/>
  <c r="F6399" i="15" a="1"/>
  <c r="F6399" i="15" s="1"/>
  <c r="F6400" i="15" a="1"/>
  <c r="F6400" i="15" s="1"/>
  <c r="F6401" i="15" a="1"/>
  <c r="F6401" i="15"/>
  <c r="F6402" i="15" a="1"/>
  <c r="F6402" i="15" s="1"/>
  <c r="F6403" i="15" a="1"/>
  <c r="F6403" i="15"/>
  <c r="F6404" i="15" a="1"/>
  <c r="F6404" i="15"/>
  <c r="F6405" i="15" a="1"/>
  <c r="F6405" i="15"/>
  <c r="F6406" i="15" a="1"/>
  <c r="F6406" i="15" s="1"/>
  <c r="F6407" i="15" a="1"/>
  <c r="F6407" i="15"/>
  <c r="F6408" i="15" a="1"/>
  <c r="F6408" i="15" s="1"/>
  <c r="F6409" i="15" a="1"/>
  <c r="F6409" i="15"/>
  <c r="F6410" i="15" a="1"/>
  <c r="F6410" i="15"/>
  <c r="F6411" i="15" a="1"/>
  <c r="F6411" i="15" s="1"/>
  <c r="F6412" i="15" a="1"/>
  <c r="F6412" i="15" s="1"/>
  <c r="F6413" i="15" a="1"/>
  <c r="F6413" i="15"/>
  <c r="F6414" i="15" a="1"/>
  <c r="F6414" i="15" s="1"/>
  <c r="F6415" i="15" a="1"/>
  <c r="F6415" i="15" s="1"/>
  <c r="F6416" i="15" a="1"/>
  <c r="F6416" i="15" s="1"/>
  <c r="F6417" i="15" a="1"/>
  <c r="F6417" i="15"/>
  <c r="F6418" i="15" a="1"/>
  <c r="F6418" i="15"/>
  <c r="F6419" i="15" a="1"/>
  <c r="F6419" i="15" s="1"/>
  <c r="F6420" i="15" a="1"/>
  <c r="F6420" i="15"/>
  <c r="F6421" i="15" a="1"/>
  <c r="F6421" i="15"/>
  <c r="F6422" i="15" a="1"/>
  <c r="F6422" i="15"/>
  <c r="F6423" i="15" a="1"/>
  <c r="F6423" i="15" s="1"/>
  <c r="F6424" i="15" a="1"/>
  <c r="F6424" i="15" s="1"/>
  <c r="F6425" i="15" a="1"/>
  <c r="F6425" i="15" s="1"/>
  <c r="F6426" i="15" a="1"/>
  <c r="F6426" i="15"/>
  <c r="F6427" i="15" a="1"/>
  <c r="F6427" i="15" s="1"/>
  <c r="F6428" i="15" a="1"/>
  <c r="F6428" i="15" s="1"/>
  <c r="F6429" i="15" a="1"/>
  <c r="F6429" i="15"/>
  <c r="F6430" i="15" a="1"/>
  <c r="F6430" i="15" s="1"/>
  <c r="F6431" i="15" a="1"/>
  <c r="F6431" i="15" s="1"/>
  <c r="F6432" i="15" a="1"/>
  <c r="F6432" i="15" s="1"/>
  <c r="F6433" i="15" a="1"/>
  <c r="F6433" i="15"/>
  <c r="F6434" i="15" a="1"/>
  <c r="F6434" i="15"/>
  <c r="F6435" i="15" a="1"/>
  <c r="F6435" i="15"/>
  <c r="F6436" i="15" a="1"/>
  <c r="F6436" i="15" s="1"/>
  <c r="F6437" i="15" a="1"/>
  <c r="F6437" i="15" s="1"/>
  <c r="F6438" i="15" a="1"/>
  <c r="F6438" i="15"/>
  <c r="F6439" i="15" a="1"/>
  <c r="F6439" i="15" s="1"/>
  <c r="F6440" i="15" a="1"/>
  <c r="F6440" i="15" s="1"/>
  <c r="F6441" i="15" a="1"/>
  <c r="F6441" i="15" s="1"/>
  <c r="F6442" i="15" a="1"/>
  <c r="F6442" i="15" s="1"/>
  <c r="F6443" i="15" a="1"/>
  <c r="F6443" i="15"/>
  <c r="F6444" i="15" a="1"/>
  <c r="F6444" i="15"/>
  <c r="F6445" i="15" a="1"/>
  <c r="F6445" i="15" s="1"/>
  <c r="F6446" i="15" a="1"/>
  <c r="F6446" i="15"/>
  <c r="F6447" i="15" a="1"/>
  <c r="F6447" i="15" s="1"/>
  <c r="F6448" i="15" a="1"/>
  <c r="F6448" i="15" s="1"/>
  <c r="F6449" i="15" a="1"/>
  <c r="F6449" i="15" s="1"/>
  <c r="F6450" i="15" a="1"/>
  <c r="F6450" i="15"/>
  <c r="F6451" i="15" a="1"/>
  <c r="F6451" i="15"/>
  <c r="F6452" i="15" a="1"/>
  <c r="F6452" i="15"/>
  <c r="F6453" i="15" a="1"/>
  <c r="F6453" i="15"/>
  <c r="F6454" i="15" a="1"/>
  <c r="F6454" i="15"/>
  <c r="F6455" i="15" a="1"/>
  <c r="F6455" i="15"/>
  <c r="F6456" i="15" a="1"/>
  <c r="F6456" i="15" s="1"/>
  <c r="F6457" i="15" a="1"/>
  <c r="F6457" i="15"/>
  <c r="F6458" i="15" a="1"/>
  <c r="F6458" i="15" s="1"/>
  <c r="F6459" i="15" a="1"/>
  <c r="F6459" i="15" s="1"/>
  <c r="F6460" i="15" a="1"/>
  <c r="F6460" i="15"/>
  <c r="F6461" i="15" a="1"/>
  <c r="F6461" i="15" s="1"/>
  <c r="F6462" i="15" a="1"/>
  <c r="F6462" i="15" s="1"/>
  <c r="F6463" i="15" a="1"/>
  <c r="F6463" i="15"/>
  <c r="F6464" i="15" a="1"/>
  <c r="F6464" i="15" s="1"/>
  <c r="F6465" i="15" a="1"/>
  <c r="F6465" i="15"/>
  <c r="F6466" i="15" a="1"/>
  <c r="F6466" i="15" s="1"/>
  <c r="F6467" i="15" a="1"/>
  <c r="F6467" i="15"/>
  <c r="F6468" i="15" a="1"/>
  <c r="F6468" i="15"/>
  <c r="F6469" i="15" a="1"/>
  <c r="F6469" i="15"/>
  <c r="F6470" i="15" a="1"/>
  <c r="F6470" i="15" s="1"/>
  <c r="F6471" i="15" a="1"/>
  <c r="F6471" i="15" s="1"/>
  <c r="F6472" i="15" a="1"/>
  <c r="F6472" i="15" s="1"/>
  <c r="F6473" i="15" a="1"/>
  <c r="F6473" i="15"/>
  <c r="F6474" i="15" a="1"/>
  <c r="F6474" i="15"/>
  <c r="F6475" i="15" a="1"/>
  <c r="F6475" i="15" s="1"/>
  <c r="F6476" i="15" a="1"/>
  <c r="F6476" i="15" s="1"/>
  <c r="F6477" i="15" a="1"/>
  <c r="F6477" i="15"/>
  <c r="F6478" i="15" a="1"/>
  <c r="F6478" i="15" s="1"/>
  <c r="F6479" i="15" a="1"/>
  <c r="F6479" i="15"/>
  <c r="F6480" i="15" a="1"/>
  <c r="F6480" i="15" s="1"/>
  <c r="F6481" i="15" a="1"/>
  <c r="F6481" i="15" s="1"/>
  <c r="F6482" i="15" a="1"/>
  <c r="F6482" i="15"/>
  <c r="F6483" i="15" a="1"/>
  <c r="F6483" i="15" s="1"/>
  <c r="F6484" i="15" a="1"/>
  <c r="F6484" i="15"/>
  <c r="F6485" i="15" a="1"/>
  <c r="F6485" i="15"/>
  <c r="F6486" i="15" a="1"/>
  <c r="F6486" i="15"/>
  <c r="F6487" i="15" a="1"/>
  <c r="F6487" i="15" s="1"/>
  <c r="F6488" i="15" a="1"/>
  <c r="F6488" i="15"/>
  <c r="F6489" i="15" a="1"/>
  <c r="F6489" i="15"/>
  <c r="F6490" i="15" a="1"/>
  <c r="F6490" i="15"/>
  <c r="F6491" i="15" a="1"/>
  <c r="F6491" i="15" s="1"/>
  <c r="F6492" i="15" a="1"/>
  <c r="F6492" i="15"/>
  <c r="F6493" i="15" a="1"/>
  <c r="F6493" i="15"/>
  <c r="F6494" i="15" a="1"/>
  <c r="F6494" i="15"/>
  <c r="F6495" i="15" a="1"/>
  <c r="F6495" i="15"/>
  <c r="F6496" i="15" a="1"/>
  <c r="F6496" i="15"/>
  <c r="F6497" i="15" a="1"/>
  <c r="F6497" i="15" s="1"/>
  <c r="F6498" i="15" a="1"/>
  <c r="F6498" i="15" s="1"/>
  <c r="F6499" i="15" a="1"/>
  <c r="F6499" i="15" s="1"/>
  <c r="F6500" i="15" a="1"/>
  <c r="F6500" i="15"/>
  <c r="F6501" i="15" a="1"/>
  <c r="F6501" i="15"/>
  <c r="F6502" i="15" a="1"/>
  <c r="F6502" i="15"/>
  <c r="F6503" i="15" a="1"/>
  <c r="F6503" i="15" s="1"/>
  <c r="F6504" i="15" a="1"/>
  <c r="F6504" i="15" s="1"/>
  <c r="F6505" i="15" a="1"/>
  <c r="F6505" i="15"/>
  <c r="F6506" i="15" a="1"/>
  <c r="F6506" i="15"/>
  <c r="F6507" i="15" a="1"/>
  <c r="F6507" i="15" s="1"/>
  <c r="F6508" i="15" a="1"/>
  <c r="F6508" i="15"/>
  <c r="F6509" i="15" a="1"/>
  <c r="F6509" i="15"/>
  <c r="F6510" i="15" a="1"/>
  <c r="F6510" i="15"/>
  <c r="F6511" i="15" a="1"/>
  <c r="F6511" i="15" s="1"/>
  <c r="F6512" i="15" a="1"/>
  <c r="F6512" i="15" s="1"/>
  <c r="F6513" i="15" a="1"/>
  <c r="F6513" i="15"/>
  <c r="F6514" i="15" a="1"/>
  <c r="F6514" i="15" s="1"/>
  <c r="F6515" i="15" a="1"/>
  <c r="F6515" i="15" s="1"/>
  <c r="F6516" i="15" a="1"/>
  <c r="F6516" i="15"/>
  <c r="F6517" i="15" a="1"/>
  <c r="F6517" i="15"/>
  <c r="F6518" i="15" a="1"/>
  <c r="F6518" i="15"/>
  <c r="F6519" i="15" a="1"/>
  <c r="F6519" i="15"/>
  <c r="F6520" i="15" a="1"/>
  <c r="F6520" i="15" s="1"/>
  <c r="F6521" i="15" a="1"/>
  <c r="F6521" i="15" s="1"/>
  <c r="F6522" i="15" a="1"/>
  <c r="F6522" i="15"/>
  <c r="F6523" i="15" a="1"/>
  <c r="F6523" i="15" s="1"/>
  <c r="F6524" i="15" a="1"/>
  <c r="F6524" i="15"/>
  <c r="F6525" i="15" a="1"/>
  <c r="F6525" i="15"/>
  <c r="F6526" i="15" a="1"/>
  <c r="F6526" i="15"/>
  <c r="F6527" i="15" a="1"/>
  <c r="F6527" i="15" s="1"/>
  <c r="F6528" i="15" a="1"/>
  <c r="F6528" i="15"/>
  <c r="F6529" i="15" a="1"/>
  <c r="F6529" i="15" s="1"/>
  <c r="F6530" i="15" a="1"/>
  <c r="F6530" i="15"/>
  <c r="F6531" i="15" a="1"/>
  <c r="F6531" i="15" s="1"/>
  <c r="F6532" i="15" a="1"/>
  <c r="F6532" i="15"/>
  <c r="F6533" i="15" a="1"/>
  <c r="F6533" i="15" s="1"/>
  <c r="F6534" i="15" a="1"/>
  <c r="F6534" i="15"/>
  <c r="F6535" i="15" a="1"/>
  <c r="F6535" i="15"/>
  <c r="F6536" i="15" a="1"/>
  <c r="F6536" i="15" s="1"/>
  <c r="F6537" i="15" a="1"/>
  <c r="F6537" i="15"/>
  <c r="F6538" i="15" a="1"/>
  <c r="F6538" i="15"/>
  <c r="F6539" i="15" a="1"/>
  <c r="F6539" i="15" s="1"/>
  <c r="F6540" i="15" a="1"/>
  <c r="F6540" i="15"/>
  <c r="F6541" i="15" a="1"/>
  <c r="F6541" i="15" s="1"/>
  <c r="F6542" i="15" a="1"/>
  <c r="F6542" i="15" s="1"/>
  <c r="F6543" i="15" a="1"/>
  <c r="F6543" i="15"/>
  <c r="F6544" i="15" a="1"/>
  <c r="F6544" i="15" s="1"/>
  <c r="F6545" i="15" a="1"/>
  <c r="F6545" i="15"/>
  <c r="F6546" i="15" a="1"/>
  <c r="F6546" i="15"/>
  <c r="F6547" i="15" a="1"/>
  <c r="F6547" i="15" s="1"/>
  <c r="F6548" i="15" a="1"/>
  <c r="F6548" i="15"/>
  <c r="F6549" i="15" a="1"/>
  <c r="F6549" i="15" s="1"/>
  <c r="F6550" i="15" a="1"/>
  <c r="F6550" i="15" s="1"/>
  <c r="F6551" i="15" a="1"/>
  <c r="F6551" i="15" s="1"/>
  <c r="F6552" i="15" a="1"/>
  <c r="F6552" i="15"/>
  <c r="F6553" i="15" a="1"/>
  <c r="F6553" i="15"/>
  <c r="F6554" i="15" a="1"/>
  <c r="F6554" i="15" s="1"/>
  <c r="F6555" i="15" a="1"/>
  <c r="F6555" i="15" s="1"/>
  <c r="F6556" i="15" a="1"/>
  <c r="F6556" i="15"/>
  <c r="F6557" i="15" a="1"/>
  <c r="F6557" i="15" s="1"/>
  <c r="F6558" i="15" a="1"/>
  <c r="F6558" i="15"/>
  <c r="F6559" i="15" a="1"/>
  <c r="F6559" i="15" s="1"/>
  <c r="F6560" i="15" a="1"/>
  <c r="F6560" i="15" s="1"/>
  <c r="F6561" i="15" a="1"/>
  <c r="F6561" i="15"/>
  <c r="F6562" i="15" a="1"/>
  <c r="F6562" i="15"/>
  <c r="F6563" i="15" a="1"/>
  <c r="F6563" i="15" s="1"/>
  <c r="F6564" i="15" a="1"/>
  <c r="F6564" i="15"/>
  <c r="F6565" i="15" a="1"/>
  <c r="F6565" i="15" s="1"/>
  <c r="F6566" i="15" a="1"/>
  <c r="F6566" i="15"/>
  <c r="F6567" i="15" a="1"/>
  <c r="F6567" i="15"/>
  <c r="F6568" i="15" a="1"/>
  <c r="F6568" i="15" s="1"/>
  <c r="F6569" i="15" a="1"/>
  <c r="F6569" i="15" s="1"/>
  <c r="F6570" i="15" a="1"/>
  <c r="F6570" i="15"/>
  <c r="F6571" i="15" a="1"/>
  <c r="F6571" i="15" s="1"/>
  <c r="F6572" i="15" a="1"/>
  <c r="F6572" i="15"/>
  <c r="F6573" i="15" a="1"/>
  <c r="F6573" i="15" s="1"/>
  <c r="F6574" i="15" a="1"/>
  <c r="F6574" i="15"/>
  <c r="F6575" i="15" a="1"/>
  <c r="F6575" i="15" s="1"/>
  <c r="F6576" i="15" a="1"/>
  <c r="F6576" i="15"/>
  <c r="F6577" i="15" a="1"/>
  <c r="F6577" i="15" s="1"/>
  <c r="F6578" i="15" a="1"/>
  <c r="F6578" i="15" s="1"/>
  <c r="F6579" i="15" a="1"/>
  <c r="F6579" i="15" s="1"/>
  <c r="F6580" i="15" a="1"/>
  <c r="F6580" i="15"/>
  <c r="F6581" i="15" a="1"/>
  <c r="F6581" i="15" s="1"/>
  <c r="F6582" i="15" a="1"/>
  <c r="F6582" i="15"/>
  <c r="F6583" i="15" a="1"/>
  <c r="F6583" i="15" s="1"/>
  <c r="F6584" i="15" a="1"/>
  <c r="F6584" i="15"/>
  <c r="F6585" i="15" a="1"/>
  <c r="F6585" i="15"/>
  <c r="F6586" i="15" a="1"/>
  <c r="F6586" i="15" s="1"/>
  <c r="F6587" i="15" a="1"/>
  <c r="F6587" i="15" s="1"/>
  <c r="F6588" i="15" a="1"/>
  <c r="F6588" i="15"/>
  <c r="F6589" i="15" a="1"/>
  <c r="F6589" i="15" s="1"/>
  <c r="F6590" i="15" a="1"/>
  <c r="F6590" i="15" s="1"/>
  <c r="F6591" i="15" a="1"/>
  <c r="F6591" i="15"/>
  <c r="F6592" i="15" a="1"/>
  <c r="F6592" i="15"/>
  <c r="F6593" i="15" a="1"/>
  <c r="F6593" i="15" s="1"/>
  <c r="F6594" i="15" a="1"/>
  <c r="F6594" i="15"/>
  <c r="F6595" i="15" a="1"/>
  <c r="F6595" i="15" s="1"/>
  <c r="F6596" i="15" a="1"/>
  <c r="F6596" i="15"/>
  <c r="F6597" i="15" a="1"/>
  <c r="F6597" i="15" s="1"/>
  <c r="F6598" i="15" a="1"/>
  <c r="F6598" i="15"/>
  <c r="F6599" i="15" a="1"/>
  <c r="F6599" i="15" s="1"/>
  <c r="F6600" i="15" a="1"/>
  <c r="F6600" i="15"/>
  <c r="F6601" i="15" a="1"/>
  <c r="F6601" i="15"/>
  <c r="F6602" i="15" a="1"/>
  <c r="F6602" i="15" s="1"/>
  <c r="F6603" i="15" a="1"/>
  <c r="F6603" i="15" s="1"/>
  <c r="F6604" i="15" a="1"/>
  <c r="F6604" i="15"/>
  <c r="F6605" i="15" a="1"/>
  <c r="F6605" i="15" s="1"/>
  <c r="F6606" i="15" a="1"/>
  <c r="F6606" i="15" s="1"/>
  <c r="F6607" i="15" a="1"/>
  <c r="F6607" i="15"/>
  <c r="F6608" i="15" a="1"/>
  <c r="F6608" i="15"/>
  <c r="F6609" i="15" a="1"/>
  <c r="F6609" i="15" s="1"/>
  <c r="F6610" i="15" a="1"/>
  <c r="F6610" i="15"/>
  <c r="F6611" i="15" a="1"/>
  <c r="F6611" i="15" s="1"/>
  <c r="F6612" i="15" a="1"/>
  <c r="F6612" i="15"/>
  <c r="F6613" i="15" a="1"/>
  <c r="F6613" i="15" s="1"/>
  <c r="F6614" i="15" a="1"/>
  <c r="F6614" i="15" s="1"/>
  <c r="F6615" i="15" a="1"/>
  <c r="F6615" i="15" s="1"/>
  <c r="F6616" i="15" a="1"/>
  <c r="F6616" i="15"/>
  <c r="F6617" i="15" a="1"/>
  <c r="F6617" i="15"/>
  <c r="F6618" i="15" a="1"/>
  <c r="F6618" i="15"/>
  <c r="F6619" i="15" a="1"/>
  <c r="F6619" i="15" s="1"/>
  <c r="F6620" i="15" a="1"/>
  <c r="F6620" i="15" s="1"/>
  <c r="F6621" i="15" a="1"/>
  <c r="F6621" i="15" s="1"/>
  <c r="F6622" i="15" a="1"/>
  <c r="F6622" i="15"/>
  <c r="F6623" i="15" a="1"/>
  <c r="F6623" i="15" s="1"/>
  <c r="F6624" i="15" a="1"/>
  <c r="F6624" i="15" s="1"/>
  <c r="F6625" i="15" a="1"/>
  <c r="F6625" i="15"/>
  <c r="F6626" i="15" a="1"/>
  <c r="F6626" i="15"/>
  <c r="F6627" i="15" a="1"/>
  <c r="F6627" i="15" s="1"/>
  <c r="F6628" i="15" a="1"/>
  <c r="F6628" i="15"/>
  <c r="F6629" i="15" a="1"/>
  <c r="F6629" i="15" s="1"/>
  <c r="F6630" i="15" a="1"/>
  <c r="F6630" i="15" s="1"/>
  <c r="F6631" i="15" a="1"/>
  <c r="F6631" i="15"/>
  <c r="F6632" i="15" a="1"/>
  <c r="F6632" i="15" s="1"/>
  <c r="F6633" i="15" a="1"/>
  <c r="F6633" i="15" s="1"/>
  <c r="F6634" i="15" a="1"/>
  <c r="F6634" i="15"/>
  <c r="F6635" i="15" a="1"/>
  <c r="F6635" i="15" s="1"/>
  <c r="F6636" i="15" a="1"/>
  <c r="F6636" i="15"/>
  <c r="F6637" i="15" a="1"/>
  <c r="F6637" i="15" s="1"/>
  <c r="F6638" i="15" a="1"/>
  <c r="F6638" i="15"/>
  <c r="F6639" i="15" a="1"/>
  <c r="F6639" i="15"/>
  <c r="F6640" i="15" a="1"/>
  <c r="F6640" i="15"/>
  <c r="F6641" i="15" a="1"/>
  <c r="F6641" i="15" s="1"/>
  <c r="F6642" i="15" a="1"/>
  <c r="F6642" i="15" s="1"/>
  <c r="F6643" i="15" a="1"/>
  <c r="F6643" i="15" s="1"/>
  <c r="F6644" i="15" a="1"/>
  <c r="F6644" i="15" s="1"/>
  <c r="F6645" i="15" a="1"/>
  <c r="F6645" i="15" s="1"/>
  <c r="F6646" i="15" a="1"/>
  <c r="F6646" i="15" s="1"/>
  <c r="F6647" i="15" a="1"/>
  <c r="F6647" i="15"/>
  <c r="F6648" i="15" a="1"/>
  <c r="F6648" i="15"/>
  <c r="F6649" i="15" a="1"/>
  <c r="F6649" i="15"/>
  <c r="F6650" i="15" a="1"/>
  <c r="F6650" i="15" s="1"/>
  <c r="F6651" i="15" a="1"/>
  <c r="F6651" i="15" s="1"/>
  <c r="F6652" i="15" a="1"/>
  <c r="F6652" i="15"/>
  <c r="F6653" i="15" a="1"/>
  <c r="F6653" i="15" s="1"/>
  <c r="F6654" i="15" a="1"/>
  <c r="F6654" i="15" s="1"/>
  <c r="F6655" i="15" a="1"/>
  <c r="F6655" i="15" s="1"/>
  <c r="F6656" i="15" a="1"/>
  <c r="F6656" i="15"/>
  <c r="F6657" i="15" a="1"/>
  <c r="F6657" i="15" s="1"/>
  <c r="F6658" i="15" a="1"/>
  <c r="F6658" i="15"/>
  <c r="F6659" i="15" a="1"/>
  <c r="F6659" i="15" s="1"/>
  <c r="F6660" i="15" a="1"/>
  <c r="F6660" i="15"/>
  <c r="F6661" i="15" a="1"/>
  <c r="F6661" i="15" s="1"/>
  <c r="F6662" i="15" a="1"/>
  <c r="F6662" i="15"/>
  <c r="F6663" i="15" a="1"/>
  <c r="F6663" i="15" s="1"/>
  <c r="F6664" i="15" a="1"/>
  <c r="F6664" i="15" s="1"/>
  <c r="F6665" i="15" a="1"/>
  <c r="F6665" i="15"/>
  <c r="F6666" i="15" a="1"/>
  <c r="F6666" i="15" s="1"/>
  <c r="F6667" i="15" a="1"/>
  <c r="F6667" i="15" s="1"/>
  <c r="F6668" i="15" a="1"/>
  <c r="F6668" i="15"/>
  <c r="F6669" i="15" a="1"/>
  <c r="F6669" i="15" s="1"/>
  <c r="F6670" i="15" a="1"/>
  <c r="F6670" i="15" s="1"/>
  <c r="F6671" i="15" a="1"/>
  <c r="F6671" i="15"/>
  <c r="F6672" i="15" a="1"/>
  <c r="F6672" i="15" s="1"/>
  <c r="F6673" i="15" a="1"/>
  <c r="F6673" i="15"/>
  <c r="F6674" i="15" a="1"/>
  <c r="F6674" i="15" s="1"/>
  <c r="F6675" i="15" a="1"/>
  <c r="F6675" i="15" s="1"/>
  <c r="F6676" i="15" a="1"/>
  <c r="F6676" i="15" s="1"/>
  <c r="F6677" i="15" a="1"/>
  <c r="F6677" i="15" s="1"/>
  <c r="F6678" i="15" a="1"/>
  <c r="F6678" i="15" s="1"/>
  <c r="F6679" i="15" a="1"/>
  <c r="F6679" i="15" s="1"/>
  <c r="F6680" i="15" a="1"/>
  <c r="F6680" i="15"/>
  <c r="F6681" i="15" a="1"/>
  <c r="F6681" i="15"/>
  <c r="F6682" i="15" a="1"/>
  <c r="F6682" i="15"/>
  <c r="F6683" i="15" a="1"/>
  <c r="F6683" i="15" s="1"/>
  <c r="F6684" i="15" a="1"/>
  <c r="F6684" i="15"/>
  <c r="F6685" i="15" a="1"/>
  <c r="F6685" i="15" s="1"/>
  <c r="F6686" i="15" a="1"/>
  <c r="F6686" i="15"/>
  <c r="F6687" i="15" a="1"/>
  <c r="F6687" i="15" s="1"/>
  <c r="F6688" i="15" a="1"/>
  <c r="F6688" i="15" s="1"/>
  <c r="F6689" i="15" a="1"/>
  <c r="F6689" i="15"/>
  <c r="F6690" i="15" a="1"/>
  <c r="F6690" i="15"/>
  <c r="F6691" i="15" a="1"/>
  <c r="F6691" i="15" s="1"/>
  <c r="F6692" i="15" a="1"/>
  <c r="F6692" i="15"/>
  <c r="F6693" i="15" a="1"/>
  <c r="F6693" i="15" s="1"/>
  <c r="F6694" i="15" a="1"/>
  <c r="F6694" i="15" s="1"/>
  <c r="F6695" i="15" a="1"/>
  <c r="F6695" i="15"/>
  <c r="F6696" i="15" a="1"/>
  <c r="F6696" i="15" s="1"/>
  <c r="F6697" i="15" a="1"/>
  <c r="F6697" i="15" s="1"/>
  <c r="F6698" i="15" a="1"/>
  <c r="F6698" i="15"/>
  <c r="F6699" i="15" a="1"/>
  <c r="F6699" i="15" s="1"/>
  <c r="F6700" i="15" a="1"/>
  <c r="F6700" i="15"/>
  <c r="F6701" i="15" a="1"/>
  <c r="F6701" i="15" s="1"/>
  <c r="F6702" i="15" a="1"/>
  <c r="F6702" i="15"/>
  <c r="F6703" i="15" a="1"/>
  <c r="F6703" i="15"/>
  <c r="F6704" i="15" a="1"/>
  <c r="F6704" i="15"/>
  <c r="F6705" i="15" a="1"/>
  <c r="F6705" i="15" s="1"/>
  <c r="F6706" i="15" a="1"/>
  <c r="F6706" i="15" s="1"/>
  <c r="F6707" i="15" a="1"/>
  <c r="F6707" i="15" s="1"/>
  <c r="F6708" i="15" a="1"/>
  <c r="F6708" i="15"/>
  <c r="F6709" i="15" a="1"/>
  <c r="F6709" i="15" s="1"/>
  <c r="F6710" i="15" a="1"/>
  <c r="F6710" i="15"/>
  <c r="F6711" i="15" a="1"/>
  <c r="F6711" i="15"/>
  <c r="F6712" i="15" a="1"/>
  <c r="F6712" i="15"/>
  <c r="F6713" i="15" a="1"/>
  <c r="F6713" i="15"/>
  <c r="F6714" i="15" a="1"/>
  <c r="F6714" i="15" s="1"/>
  <c r="F6715" i="15" a="1"/>
  <c r="F6715" i="15" s="1"/>
  <c r="F6716" i="15" a="1"/>
  <c r="F6716" i="15"/>
  <c r="F6717" i="15" a="1"/>
  <c r="F6717" i="15" s="1"/>
  <c r="F6718" i="15" a="1"/>
  <c r="F6718" i="15"/>
  <c r="F6719" i="15" a="1"/>
  <c r="F6719" i="15"/>
  <c r="F6720" i="15" a="1"/>
  <c r="F6720" i="15"/>
  <c r="F6721" i="15" a="1"/>
  <c r="F6721" i="15"/>
  <c r="F6722" i="15" a="1"/>
  <c r="F6722" i="15"/>
  <c r="F6723" i="15" a="1"/>
  <c r="F6723" i="15" s="1"/>
  <c r="F6724" i="15" a="1"/>
  <c r="F6724" i="15"/>
  <c r="F6725" i="15" a="1"/>
  <c r="F6725" i="15" s="1"/>
  <c r="F6726" i="15" a="1"/>
  <c r="F6726" i="15"/>
  <c r="F6727" i="15" a="1"/>
  <c r="F6727" i="15"/>
  <c r="F6728" i="15" a="1"/>
  <c r="F6728" i="15"/>
  <c r="F6729" i="15" a="1"/>
  <c r="F6729" i="15"/>
  <c r="F6730" i="15" a="1"/>
  <c r="F6730" i="15"/>
  <c r="F6731" i="15" a="1"/>
  <c r="F6731" i="15" s="1"/>
  <c r="F6732" i="15" a="1"/>
  <c r="F6732" i="15"/>
  <c r="F6733" i="15" a="1"/>
  <c r="F6733" i="15" s="1"/>
  <c r="F6734" i="15" a="1"/>
  <c r="F6734" i="15" s="1"/>
  <c r="F6735" i="15" a="1"/>
  <c r="F6735" i="15"/>
  <c r="F6736" i="15" a="1"/>
  <c r="F6736" i="15"/>
  <c r="F6737" i="15" a="1"/>
  <c r="F6737" i="15" s="1"/>
  <c r="F6738" i="15" a="1"/>
  <c r="F6738" i="15"/>
  <c r="F6739" i="15" a="1"/>
  <c r="F6739" i="15" s="1"/>
  <c r="F6740" i="15" a="1"/>
  <c r="F6740" i="15" s="1"/>
  <c r="F6741" i="15" a="1"/>
  <c r="F6741" i="15" s="1"/>
  <c r="F6742" i="15" a="1"/>
  <c r="F6742" i="15" s="1"/>
  <c r="F6743" i="15" a="1"/>
  <c r="F6743" i="15" s="1"/>
  <c r="F6744" i="15" a="1"/>
  <c r="F6744" i="15"/>
  <c r="F6745" i="15" a="1"/>
  <c r="F6745" i="15"/>
  <c r="F6746" i="15" a="1"/>
  <c r="F6746" i="15" s="1"/>
  <c r="F6747" i="15" a="1"/>
  <c r="F6747" i="15" s="1"/>
  <c r="F6748" i="15" a="1"/>
  <c r="F6748" i="15" s="1"/>
  <c r="F6749" i="15" a="1"/>
  <c r="F6749" i="15" s="1"/>
  <c r="F6750" i="15" a="1"/>
  <c r="F6750" i="15"/>
  <c r="F6751" i="15" a="1"/>
  <c r="F6751" i="15" s="1"/>
  <c r="F6752" i="15" a="1"/>
  <c r="F6752" i="15" s="1"/>
  <c r="F6753" i="15" a="1"/>
  <c r="F6753" i="15"/>
  <c r="F6754" i="15" a="1"/>
  <c r="F6754" i="15"/>
  <c r="F6755" i="15" a="1"/>
  <c r="F6755" i="15" s="1"/>
  <c r="F6756" i="15" a="1"/>
  <c r="F6756" i="15" s="1"/>
  <c r="F6757" i="15" a="1"/>
  <c r="F6757" i="15" s="1"/>
  <c r="F6758" i="15" a="1"/>
  <c r="F6758" i="15"/>
  <c r="F6759" i="15" a="1"/>
  <c r="F6759" i="15"/>
  <c r="F6760" i="15" a="1"/>
  <c r="F6760" i="15" s="1"/>
  <c r="F6761" i="15" a="1"/>
  <c r="F6761" i="15" s="1"/>
  <c r="F6762" i="15" a="1"/>
  <c r="F6762" i="15"/>
  <c r="F6763" i="15" a="1"/>
  <c r="F6763" i="15" s="1"/>
  <c r="F6764" i="15" a="1"/>
  <c r="F6764" i="15"/>
  <c r="F6765" i="15" a="1"/>
  <c r="F6765" i="15" s="1"/>
  <c r="F6766" i="15" a="1"/>
  <c r="F6766" i="15"/>
  <c r="F6767" i="15" a="1"/>
  <c r="F6767" i="15" s="1"/>
  <c r="F6768" i="15" a="1"/>
  <c r="F6768" i="15"/>
  <c r="F6769" i="15" a="1"/>
  <c r="F6769" i="15" s="1"/>
  <c r="F6770" i="15" a="1"/>
  <c r="F6770" i="15" s="1"/>
  <c r="F6771" i="15" a="1"/>
  <c r="F6771" i="15" s="1"/>
  <c r="F6772" i="15" a="1"/>
  <c r="F6772" i="15" s="1"/>
  <c r="F6773" i="15" a="1"/>
  <c r="F6773" i="15" s="1"/>
  <c r="F6774" i="15" a="1"/>
  <c r="F6774" i="15"/>
  <c r="F6775" i="15" a="1"/>
  <c r="F6775" i="15"/>
  <c r="F6776" i="15" a="1"/>
  <c r="F6776" i="15"/>
  <c r="F6777" i="15" a="1"/>
  <c r="F6777" i="15"/>
  <c r="F6778" i="15" a="1"/>
  <c r="F6778" i="15" s="1"/>
  <c r="F6779" i="15" a="1"/>
  <c r="F6779" i="15" s="1"/>
  <c r="F6780" i="15" a="1"/>
  <c r="F6780" i="15"/>
  <c r="F6781" i="15" a="1"/>
  <c r="F6781" i="15" s="1"/>
  <c r="F6782" i="15" a="1"/>
  <c r="F6782" i="15" s="1"/>
  <c r="F6783" i="15" a="1"/>
  <c r="F6783" i="15"/>
  <c r="F6784" i="15" a="1"/>
  <c r="F6784" i="15"/>
  <c r="F6785" i="15" a="1"/>
  <c r="F6785" i="15" s="1"/>
  <c r="F6786" i="15" a="1"/>
  <c r="F6786" i="15"/>
  <c r="F6787" i="15" a="1"/>
  <c r="F6787" i="15" s="1"/>
  <c r="F6788" i="15" a="1"/>
  <c r="F6788" i="15"/>
  <c r="F6789" i="15" a="1"/>
  <c r="F6789" i="15" s="1"/>
  <c r="F6790" i="15" a="1"/>
  <c r="F6790" i="15"/>
  <c r="F6791" i="15" a="1"/>
  <c r="F6791" i="15" s="1"/>
  <c r="F6792" i="15" a="1"/>
  <c r="F6792" i="15"/>
  <c r="F6793" i="15" a="1"/>
  <c r="F6793" i="15"/>
  <c r="F6794" i="15" a="1"/>
  <c r="F6794" i="15" s="1"/>
  <c r="F6795" i="15" a="1"/>
  <c r="F6795" i="15" s="1"/>
  <c r="F6796" i="15" a="1"/>
  <c r="F6796" i="15"/>
  <c r="F6797" i="15" a="1"/>
  <c r="F6797" i="15" s="1"/>
  <c r="F6798" i="15" a="1"/>
  <c r="F6798" i="15" s="1"/>
  <c r="F6799" i="15" a="1"/>
  <c r="F6799" i="15"/>
  <c r="F6800" i="15" a="1"/>
  <c r="F6800" i="15"/>
  <c r="F6801" i="15" a="1"/>
  <c r="F6801" i="15" s="1"/>
  <c r="F6802" i="15" a="1"/>
  <c r="F6802" i="15" s="1"/>
  <c r="F6803" i="15" a="1"/>
  <c r="F6803" i="15" s="1"/>
  <c r="F6804" i="15" a="1"/>
  <c r="F6804" i="15" s="1"/>
  <c r="F6805" i="15" a="1"/>
  <c r="F6805" i="15" s="1"/>
  <c r="F6806" i="15" a="1"/>
  <c r="F6806" i="15" s="1"/>
  <c r="F6807" i="15" a="1"/>
  <c r="F6807" i="15" s="1"/>
  <c r="F6808" i="15" a="1"/>
  <c r="F6808" i="15"/>
  <c r="F6809" i="15" a="1"/>
  <c r="F6809" i="15" s="1"/>
  <c r="F6810" i="15" a="1"/>
  <c r="F6810" i="15"/>
  <c r="F6811" i="15" a="1"/>
  <c r="F6811" i="15" s="1"/>
  <c r="F6812" i="15" a="1"/>
  <c r="F6812" i="15"/>
  <c r="F6813" i="15" a="1"/>
  <c r="F6813" i="15" s="1"/>
  <c r="F6814" i="15" a="1"/>
  <c r="F6814" i="15"/>
  <c r="F6815" i="15" a="1"/>
  <c r="F6815" i="15" s="1"/>
  <c r="F6816" i="15" a="1"/>
  <c r="F6816" i="15" s="1"/>
  <c r="F6817" i="15" a="1"/>
  <c r="F6817" i="15"/>
  <c r="F6818" i="15" a="1"/>
  <c r="F6818" i="15"/>
  <c r="F6819" i="15" a="1"/>
  <c r="F6819" i="15" s="1"/>
  <c r="F6820" i="15" a="1"/>
  <c r="F6820" i="15"/>
  <c r="F6821" i="15" a="1"/>
  <c r="F6821" i="15" s="1"/>
  <c r="F6822" i="15" a="1"/>
  <c r="F6822" i="15" s="1"/>
  <c r="F6823" i="15" a="1"/>
  <c r="F6823" i="15"/>
  <c r="F6824" i="15" a="1"/>
  <c r="F6824" i="15" s="1"/>
  <c r="F6825" i="15" a="1"/>
  <c r="F6825" i="15" s="1"/>
  <c r="F6826" i="15" a="1"/>
  <c r="F6826" i="15"/>
  <c r="F6827" i="15" a="1"/>
  <c r="F6827" i="15" s="1"/>
  <c r="F6828" i="15" a="1"/>
  <c r="F6828" i="15" s="1"/>
  <c r="F6829" i="15" a="1"/>
  <c r="F6829" i="15" s="1"/>
  <c r="F6830" i="15" a="1"/>
  <c r="F6830" i="15" s="1"/>
  <c r="F6831" i="15" a="1"/>
  <c r="F6831" i="15"/>
  <c r="F6832" i="15" a="1"/>
  <c r="F6832" i="15"/>
  <c r="F6833" i="15" a="1"/>
  <c r="F6833" i="15" s="1"/>
  <c r="F6834" i="15" a="1"/>
  <c r="F6834" i="15" s="1"/>
  <c r="F6835" i="15" a="1"/>
  <c r="F6835" i="15" s="1"/>
  <c r="F6836" i="15" a="1"/>
  <c r="F6836" i="15" s="1"/>
  <c r="F6837" i="15" a="1"/>
  <c r="F6837" i="15" s="1"/>
  <c r="F6838" i="15" a="1"/>
  <c r="F6838" i="15" s="1"/>
  <c r="F6839" i="15" a="1"/>
  <c r="F6839" i="15"/>
  <c r="F6840" i="15" a="1"/>
  <c r="F6840" i="15" s="1"/>
  <c r="F6841" i="15" a="1"/>
  <c r="F6841" i="15"/>
  <c r="F6842" i="15" a="1"/>
  <c r="F6842" i="15" s="1"/>
  <c r="F6843" i="15" a="1"/>
  <c r="F6843" i="15" s="1"/>
  <c r="F6844" i="15" a="1"/>
  <c r="F6844" i="15"/>
  <c r="F6845" i="15" a="1"/>
  <c r="F6845" i="15" s="1"/>
  <c r="F6846" i="15" a="1"/>
  <c r="F6846" i="15"/>
  <c r="F6847" i="15" a="1"/>
  <c r="F6847" i="15"/>
  <c r="F6848" i="15" a="1"/>
  <c r="F6848" i="15" s="1"/>
  <c r="F6849" i="15" a="1"/>
  <c r="F6849" i="15"/>
  <c r="F6850" i="15" a="1"/>
  <c r="F6850" i="15"/>
  <c r="F6851" i="15" a="1"/>
  <c r="F6851" i="15" s="1"/>
  <c r="F6852" i="15" a="1"/>
  <c r="F6852" i="15"/>
  <c r="F6853" i="15" a="1"/>
  <c r="F6853" i="15" s="1"/>
  <c r="F6854" i="15" a="1"/>
  <c r="F6854" i="15"/>
  <c r="F6855" i="15" a="1"/>
  <c r="F6855" i="15" s="1"/>
  <c r="F6856" i="15" a="1"/>
  <c r="F6856" i="15"/>
  <c r="F6857" i="15" a="1"/>
  <c r="F6857" i="15" s="1"/>
  <c r="F6858" i="15" a="1"/>
  <c r="F6858" i="15"/>
  <c r="F6859" i="15" a="1"/>
  <c r="F6859" i="15" s="1"/>
  <c r="F6860" i="15" a="1"/>
  <c r="F6860" i="15"/>
  <c r="F6861" i="15" a="1"/>
  <c r="F6861" i="15" s="1"/>
  <c r="F6862" i="15" a="1"/>
  <c r="F6862" i="15" s="1"/>
  <c r="F6863" i="15" a="1"/>
  <c r="F6863" i="15"/>
  <c r="F6864" i="15" a="1"/>
  <c r="F6864" i="15"/>
  <c r="F6865" i="15" a="1"/>
  <c r="F6865" i="15" s="1"/>
  <c r="F6866" i="15" a="1"/>
  <c r="F6866" i="15"/>
  <c r="F6867" i="15" a="1"/>
  <c r="F6867" i="15" s="1"/>
  <c r="F6868" i="15" a="1"/>
  <c r="F6868" i="15" s="1"/>
  <c r="F6869" i="15" a="1"/>
  <c r="F6869" i="15" s="1"/>
  <c r="F6870" i="15" a="1"/>
  <c r="F6870" i="15" s="1"/>
  <c r="F6871" i="15" a="1"/>
  <c r="F6871" i="15" s="1"/>
  <c r="F6872" i="15" a="1"/>
  <c r="F6872" i="15"/>
  <c r="F6873" i="15" a="1"/>
  <c r="F6873" i="15"/>
  <c r="F6874" i="15" a="1"/>
  <c r="F6874" i="15"/>
  <c r="F6875" i="15" a="1"/>
  <c r="F6875" i="15" s="1"/>
  <c r="F6876" i="15" a="1"/>
  <c r="F6876" i="15" s="1"/>
  <c r="F6877" i="15" a="1"/>
  <c r="F6877" i="15" s="1"/>
  <c r="F6878" i="15" a="1"/>
  <c r="F6878" i="15"/>
  <c r="F6879" i="15" a="1"/>
  <c r="F6879" i="15" s="1"/>
  <c r="F6880" i="15" a="1"/>
  <c r="F6880" i="15" s="1"/>
  <c r="F6881" i="15" a="1"/>
  <c r="F6881" i="15"/>
  <c r="F6882" i="15" a="1"/>
  <c r="F6882" i="15" s="1"/>
  <c r="F6883" i="15" a="1"/>
  <c r="F6883" i="15" s="1"/>
  <c r="F6884" i="15" a="1"/>
  <c r="F6884" i="15"/>
  <c r="F6885" i="15" a="1"/>
  <c r="F6885" i="15" s="1"/>
  <c r="F6886" i="15" a="1"/>
  <c r="F6886" i="15"/>
  <c r="F6887" i="15" a="1"/>
  <c r="F6887" i="15"/>
  <c r="F6888" i="15" a="1"/>
  <c r="F6888" i="15" s="1"/>
  <c r="F6889" i="15" a="1"/>
  <c r="F6889" i="15" s="1"/>
  <c r="F6890" i="15" a="1"/>
  <c r="F6890" i="15"/>
  <c r="F6891" i="15" a="1"/>
  <c r="F6891" i="15" s="1"/>
  <c r="F6892" i="15" a="1"/>
  <c r="F6892" i="15"/>
  <c r="F6893" i="15" a="1"/>
  <c r="F6893" i="15" s="1"/>
  <c r="F6894" i="15" a="1"/>
  <c r="F6894" i="15" s="1"/>
  <c r="F6895" i="15" a="1"/>
  <c r="F6895" i="15"/>
  <c r="F6896" i="15" a="1"/>
  <c r="F6896" i="15"/>
  <c r="F6897" i="15" a="1"/>
  <c r="F6897" i="15" s="1"/>
  <c r="F6898" i="15" a="1"/>
  <c r="F6898" i="15" s="1"/>
  <c r="F6899" i="15" a="1"/>
  <c r="F6899" i="15" s="1"/>
  <c r="F6900" i="15" a="1"/>
  <c r="F6900" i="15"/>
  <c r="F6901" i="15" a="1"/>
  <c r="F6901" i="15" s="1"/>
  <c r="F6902" i="15" a="1"/>
  <c r="F6902" i="15"/>
  <c r="F6903" i="15" a="1"/>
  <c r="F6903" i="15" s="1"/>
  <c r="F6904" i="15" a="1"/>
  <c r="F6904" i="15" s="1"/>
  <c r="F6905" i="15" a="1"/>
  <c r="F6905" i="15"/>
  <c r="F6906" i="15" a="1"/>
  <c r="F6906" i="15" s="1"/>
  <c r="F6907" i="15" a="1"/>
  <c r="F6907" i="15" s="1"/>
  <c r="F6908" i="15" a="1"/>
  <c r="F6908" i="15"/>
  <c r="F6909" i="15" a="1"/>
  <c r="F6909" i="15" s="1"/>
  <c r="F6910" i="15" a="1"/>
  <c r="F6910" i="15"/>
  <c r="F6911" i="15" a="1"/>
  <c r="F6911" i="15" s="1"/>
  <c r="F6912" i="15" a="1"/>
  <c r="F6912" i="15"/>
  <c r="F6913" i="15" a="1"/>
  <c r="F6913" i="15" s="1"/>
  <c r="F6914" i="15" a="1"/>
  <c r="F6914" i="15"/>
  <c r="F6915" i="15" a="1"/>
  <c r="F6915" i="15" s="1"/>
  <c r="F6916" i="15" a="1"/>
  <c r="F6916" i="15"/>
  <c r="F6917" i="15" a="1"/>
  <c r="F6917" i="15" s="1"/>
  <c r="F6918" i="15" a="1"/>
  <c r="F6918" i="15"/>
  <c r="F6919" i="15" a="1"/>
  <c r="F6919" i="15"/>
  <c r="F6920" i="15" a="1"/>
  <c r="F6920" i="15" s="1"/>
  <c r="F6921" i="15" a="1"/>
  <c r="F6921" i="15" s="1"/>
  <c r="F6922" i="15" a="1"/>
  <c r="F6922" i="15"/>
  <c r="F6923" i="15" a="1"/>
  <c r="F6923" i="15" s="1"/>
  <c r="F6924" i="15" a="1"/>
  <c r="F6924" i="15"/>
  <c r="F6925" i="15" a="1"/>
  <c r="F6925" i="15" s="1"/>
  <c r="F6926" i="15" a="1"/>
  <c r="F6926" i="15" s="1"/>
  <c r="F6927" i="15" a="1"/>
  <c r="F6927" i="15"/>
  <c r="F6928" i="15" a="1"/>
  <c r="F6928" i="15" s="1"/>
  <c r="F6929" i="15" a="1"/>
  <c r="F6929" i="15"/>
  <c r="F6930" i="15" a="1"/>
  <c r="F6930" i="15"/>
  <c r="F6931" i="15" a="1"/>
  <c r="F6931" i="15" s="1"/>
  <c r="F6932" i="15" a="1"/>
  <c r="F6932" i="15" s="1"/>
  <c r="F6933" i="15" a="1"/>
  <c r="F6933" i="15" s="1"/>
  <c r="F6934" i="15" a="1"/>
  <c r="F6934" i="15" s="1"/>
  <c r="F6935" i="15" a="1"/>
  <c r="F6935" i="15" s="1"/>
  <c r="F6936" i="15" a="1"/>
  <c r="F6936" i="15"/>
  <c r="F6937" i="15" a="1"/>
  <c r="F6937" i="15" s="1"/>
  <c r="F6938" i="15" a="1"/>
  <c r="F6938" i="15" s="1"/>
  <c r="F6939" i="15" a="1"/>
  <c r="F6939" i="15" s="1"/>
  <c r="F6940" i="15" a="1"/>
  <c r="F6940" i="15"/>
  <c r="F6941" i="15" a="1"/>
  <c r="F6941" i="15" s="1"/>
  <c r="F6942" i="15" a="1"/>
  <c r="F6942" i="15"/>
  <c r="F6943" i="15" a="1"/>
  <c r="F6943" i="15" s="1"/>
  <c r="F6944" i="15" a="1"/>
  <c r="F6944" i="15" s="1"/>
  <c r="F6945" i="15" a="1"/>
  <c r="F6945" i="15"/>
  <c r="F6946" i="15" a="1"/>
  <c r="F6946" i="15" s="1"/>
  <c r="F6947" i="15" a="1"/>
  <c r="F6947" i="15" s="1"/>
  <c r="F6948" i="15" a="1"/>
  <c r="F6948" i="15"/>
  <c r="F6949" i="15" a="1"/>
  <c r="F6949" i="15" s="1"/>
  <c r="F6950" i="15" a="1"/>
  <c r="F6950" i="15"/>
  <c r="F6951" i="15" a="1"/>
  <c r="F6951" i="15" s="1"/>
  <c r="F6952" i="15" a="1"/>
  <c r="F6952" i="15" s="1"/>
  <c r="F6953" i="15" a="1"/>
  <c r="F6953" i="15" s="1"/>
  <c r="F6954" i="15" a="1"/>
  <c r="F6954" i="15"/>
  <c r="F6955" i="15" a="1"/>
  <c r="F6955" i="15" s="1"/>
  <c r="F6956" i="15" a="1"/>
  <c r="F6956" i="15"/>
  <c r="F6957" i="15" a="1"/>
  <c r="F6957" i="15" s="1"/>
  <c r="F6958" i="15" a="1"/>
  <c r="F6958" i="15" s="1"/>
  <c r="F6959" i="15" a="1"/>
  <c r="F6959" i="15"/>
  <c r="F6960" i="15" a="1"/>
  <c r="F6960" i="15" s="1"/>
  <c r="F6961" i="15" a="1"/>
  <c r="F6961" i="15" s="1"/>
  <c r="F6962" i="15" a="1"/>
  <c r="F6962" i="15" s="1"/>
  <c r="F6963" i="15" a="1"/>
  <c r="F6963" i="15" s="1"/>
  <c r="F6964" i="15" a="1"/>
  <c r="F6964" i="15"/>
  <c r="F6965" i="15" a="1"/>
  <c r="F6965" i="15" s="1"/>
  <c r="F6966" i="15" a="1"/>
  <c r="F6966" i="15" s="1"/>
  <c r="F6967" i="15" a="1"/>
  <c r="F6967" i="15"/>
  <c r="F6968" i="15" a="1"/>
  <c r="F6968" i="15"/>
  <c r="F6969" i="15" a="1"/>
  <c r="F6969" i="15" s="1"/>
  <c r="F6970" i="15" a="1"/>
  <c r="F6970" i="15" s="1"/>
  <c r="F6971" i="15" a="1"/>
  <c r="F6971" i="15" s="1"/>
  <c r="F6972" i="15" a="1"/>
  <c r="F6972" i="15"/>
  <c r="F6973" i="15" a="1"/>
  <c r="F6973" i="15" s="1"/>
  <c r="F6974" i="15" a="1"/>
  <c r="F6974" i="15" s="1"/>
  <c r="F6975" i="15" a="1"/>
  <c r="F6975" i="15" s="1"/>
  <c r="F6976" i="15" a="1"/>
  <c r="F6976" i="15" s="1"/>
  <c r="F6977" i="15" a="1"/>
  <c r="F6977" i="15" s="1"/>
  <c r="F6978" i="15" a="1"/>
  <c r="F6978" i="15" s="1"/>
  <c r="F6979" i="15" a="1"/>
  <c r="F6979" i="15" s="1"/>
  <c r="F6980" i="15" a="1"/>
  <c r="F6980" i="15"/>
  <c r="F6981" i="15" a="1"/>
  <c r="F6981" i="15" s="1"/>
  <c r="F6982" i="15" a="1"/>
  <c r="F6982" i="15"/>
  <c r="F6983" i="15" a="1"/>
  <c r="F6983" i="15"/>
  <c r="F6984" i="15" a="1"/>
  <c r="F6984" i="15"/>
  <c r="F6985" i="15" a="1"/>
  <c r="F6985" i="15"/>
  <c r="F6986" i="15" a="1"/>
  <c r="F6986" i="15" s="1"/>
  <c r="F6987" i="15" a="1"/>
  <c r="F6987" i="15" s="1"/>
  <c r="F6988" i="15" a="1"/>
  <c r="F6988" i="15"/>
  <c r="F6989" i="15" a="1"/>
  <c r="F6989" i="15" s="1"/>
  <c r="F6990" i="15" a="1"/>
  <c r="F6990" i="15" s="1"/>
  <c r="F6991" i="15" a="1"/>
  <c r="F6991" i="15"/>
  <c r="F6992" i="15" a="1"/>
  <c r="F6992" i="15"/>
  <c r="F6993" i="15" a="1"/>
  <c r="F6993" i="15" s="1"/>
  <c r="F6994" i="15" a="1"/>
  <c r="F6994" i="15" s="1"/>
  <c r="F6995" i="15" a="1"/>
  <c r="F6995" i="15" s="1"/>
  <c r="F6996" i="15" a="1"/>
  <c r="F6996" i="15" s="1"/>
  <c r="F6997" i="15" a="1"/>
  <c r="F6997" i="15" s="1"/>
  <c r="F6998" i="15" a="1"/>
  <c r="F6998" i="15" s="1"/>
  <c r="F6999" i="15" a="1"/>
  <c r="F6999" i="15" s="1"/>
  <c r="F7000" i="15" a="1"/>
  <c r="F7000" i="15"/>
  <c r="F7001" i="15" a="1"/>
  <c r="F7001" i="15"/>
  <c r="F7002" i="15" a="1"/>
  <c r="F7002" i="15" s="1"/>
  <c r="F7003" i="15" a="1"/>
  <c r="F7003" i="15" s="1"/>
  <c r="F7004" i="15" a="1"/>
  <c r="F7004" i="15" s="1"/>
  <c r="F7005" i="15" a="1"/>
  <c r="F7005" i="15" s="1"/>
  <c r="F7006" i="15" a="1"/>
  <c r="F7006" i="15" s="1"/>
  <c r="F7007" i="15" a="1"/>
  <c r="F7007" i="15" s="1"/>
  <c r="F7008" i="15" a="1"/>
  <c r="F7008" i="15" s="1"/>
  <c r="F7009" i="15" a="1"/>
  <c r="F7009" i="15"/>
  <c r="F7010" i="15" a="1"/>
  <c r="F7010" i="15" s="1"/>
  <c r="F7011" i="15" a="1"/>
  <c r="F7011" i="15" s="1"/>
  <c r="F7012" i="15" a="1"/>
  <c r="F7012" i="15"/>
  <c r="F7013" i="15" a="1"/>
  <c r="F7013" i="15" s="1"/>
  <c r="F7014" i="15" a="1"/>
  <c r="F7014" i="15"/>
  <c r="F7015" i="15" a="1"/>
  <c r="F7015" i="15" s="1"/>
  <c r="F7016" i="15" a="1"/>
  <c r="F7016" i="15" s="1"/>
  <c r="F7017" i="15" a="1"/>
  <c r="F7017" i="15" s="1"/>
  <c r="F7018" i="15" a="1"/>
  <c r="F7018" i="15"/>
  <c r="F7019" i="15" a="1"/>
  <c r="F7019" i="15" s="1"/>
  <c r="F7020" i="15" a="1"/>
  <c r="F7020" i="15"/>
  <c r="F7021" i="15" a="1"/>
  <c r="F7021" i="15" s="1"/>
  <c r="F7022" i="15" a="1"/>
  <c r="F7022" i="15" s="1"/>
  <c r="F7023" i="15" a="1"/>
  <c r="F7023" i="15"/>
  <c r="F7024" i="15" a="1"/>
  <c r="F7024" i="15" s="1"/>
  <c r="F7025" i="15" a="1"/>
  <c r="F7025" i="15" s="1"/>
  <c r="F7026" i="15" a="1"/>
  <c r="F7026" i="15" s="1"/>
  <c r="F7027" i="15" a="1"/>
  <c r="F7027" i="15" s="1"/>
  <c r="F7028" i="15" a="1"/>
  <c r="F7028" i="15"/>
  <c r="F7029" i="15" a="1"/>
  <c r="F7029" i="15" s="1"/>
  <c r="F7030" i="15" a="1"/>
  <c r="F7030" i="15" s="1"/>
  <c r="F7031" i="15" a="1"/>
  <c r="F7031" i="15"/>
  <c r="F7032" i="15" a="1"/>
  <c r="F7032" i="15" s="1"/>
  <c r="F7033" i="15" a="1"/>
  <c r="F7033" i="15" s="1"/>
  <c r="F7034" i="15" a="1"/>
  <c r="F7034" i="15" s="1"/>
  <c r="F7035" i="15" a="1"/>
  <c r="F7035" i="15" s="1"/>
  <c r="F7036" i="15" a="1"/>
  <c r="F7036" i="15"/>
  <c r="F7037" i="15" a="1"/>
  <c r="F7037" i="15" s="1"/>
  <c r="F7038" i="15" a="1"/>
  <c r="F7038" i="15" s="1"/>
  <c r="F7039" i="15" a="1"/>
  <c r="F7039" i="15"/>
  <c r="F7040" i="15" a="1"/>
  <c r="F7040" i="15"/>
  <c r="F7041" i="15" a="1"/>
  <c r="F7041" i="15" s="1"/>
  <c r="F7042" i="15" a="1"/>
  <c r="F7042" i="15" s="1"/>
  <c r="F7043" i="15" a="1"/>
  <c r="F7043" i="15" s="1"/>
  <c r="F7044" i="15" a="1"/>
  <c r="F7044" i="15"/>
  <c r="F7045" i="15" a="1"/>
  <c r="F7045" i="15" s="1"/>
  <c r="F7046" i="15" a="1"/>
  <c r="F7046" i="15"/>
  <c r="F7047" i="15" a="1"/>
  <c r="F7047" i="15"/>
  <c r="F7048" i="15" a="1"/>
  <c r="F7048" i="15"/>
  <c r="F7049" i="15" a="1"/>
  <c r="F7049" i="15"/>
  <c r="F7050" i="15" a="1"/>
  <c r="F7050" i="15" s="1"/>
  <c r="F7051" i="15" a="1"/>
  <c r="F7051" i="15" s="1"/>
  <c r="F7052" i="15" a="1"/>
  <c r="F7052" i="15"/>
  <c r="F7053" i="15" a="1"/>
  <c r="F7053" i="15" s="1"/>
  <c r="F7054" i="15" a="1"/>
  <c r="F7054" i="15" s="1"/>
  <c r="F7055" i="15" a="1"/>
  <c r="F7055" i="15"/>
  <c r="F7056" i="15" a="1"/>
  <c r="F7056" i="15"/>
  <c r="F7057" i="15" a="1"/>
  <c r="F7057" i="15" s="1"/>
  <c r="F7058" i="15" a="1"/>
  <c r="F7058" i="15"/>
  <c r="F7059" i="15" a="1"/>
  <c r="F7059" i="15" s="1"/>
  <c r="F7060" i="15" a="1"/>
  <c r="F7060" i="15" s="1"/>
  <c r="F7061" i="15" a="1"/>
  <c r="F7061" i="15" s="1"/>
  <c r="F7062" i="15" a="1"/>
  <c r="F7062" i="15" s="1"/>
  <c r="F7063" i="15" a="1"/>
  <c r="F7063" i="15" s="1"/>
  <c r="F7064" i="15" a="1"/>
  <c r="F7064" i="15"/>
  <c r="F7065" i="15" a="1"/>
  <c r="F7065" i="15"/>
  <c r="F7066" i="15" a="1"/>
  <c r="F7066" i="15" s="1"/>
  <c r="F7067" i="15" a="1"/>
  <c r="F7067" i="15" s="1"/>
  <c r="F7068" i="15" a="1"/>
  <c r="F7068" i="15" s="1"/>
  <c r="F7069" i="15" a="1"/>
  <c r="F7069" i="15" s="1"/>
  <c r="F7070" i="15" a="1"/>
  <c r="F7070" i="15" s="1"/>
  <c r="F7071" i="15" a="1"/>
  <c r="F7071" i="15" s="1"/>
  <c r="F7072" i="15" a="1"/>
  <c r="F7072" i="15" s="1"/>
  <c r="F7073" i="15" a="1"/>
  <c r="F7073" i="15"/>
  <c r="F7074" i="15" a="1"/>
  <c r="F7074" i="15" s="1"/>
  <c r="F7075" i="15" a="1"/>
  <c r="F7075" i="15" s="1"/>
  <c r="F7076" i="15" a="1"/>
  <c r="F7076" i="15"/>
  <c r="F7077" i="15" a="1"/>
  <c r="F7077" i="15" s="1"/>
  <c r="F7078" i="15" a="1"/>
  <c r="F7078" i="15"/>
  <c r="F7079" i="15" a="1"/>
  <c r="F7079" i="15" s="1"/>
  <c r="F7080" i="15" a="1"/>
  <c r="F7080" i="15" s="1"/>
  <c r="F7081" i="15" a="1"/>
  <c r="F7081" i="15" s="1"/>
  <c r="F7082" i="15" a="1"/>
  <c r="F7082" i="15"/>
  <c r="F7083" i="15" a="1"/>
  <c r="F7083" i="15" s="1"/>
  <c r="F7084" i="15" a="1"/>
  <c r="F7084" i="15"/>
  <c r="F7085" i="15" a="1"/>
  <c r="F7085" i="15" s="1"/>
  <c r="F7086" i="15" a="1"/>
  <c r="F7086" i="15"/>
  <c r="F7087" i="15" a="1"/>
  <c r="F7087" i="15"/>
  <c r="F7088" i="15" a="1"/>
  <c r="F7088" i="15" s="1"/>
  <c r="F7089" i="15" a="1"/>
  <c r="F7089" i="15" s="1"/>
  <c r="F7090" i="15" a="1"/>
  <c r="F7090" i="15" s="1"/>
  <c r="F7091" i="15" a="1"/>
  <c r="F7091" i="15" s="1"/>
  <c r="F7092" i="15" a="1"/>
  <c r="F7092" i="15"/>
  <c r="F7093" i="15" a="1"/>
  <c r="F7093" i="15" s="1"/>
  <c r="F7094" i="15" a="1"/>
  <c r="F7094" i="15"/>
  <c r="F7095" i="15" a="1"/>
  <c r="F7095" i="15"/>
  <c r="F7096" i="15" a="1"/>
  <c r="F7096" i="15" s="1"/>
  <c r="F7097" i="15" a="1"/>
  <c r="F7097" i="15" s="1"/>
  <c r="F7098" i="15" a="1"/>
  <c r="F7098" i="15" s="1"/>
  <c r="F7099" i="15" a="1"/>
  <c r="F7099" i="15" s="1"/>
  <c r="F7100" i="15" a="1"/>
  <c r="F7100" i="15"/>
  <c r="F7101" i="15" a="1"/>
  <c r="F7101" i="15"/>
  <c r="F7102" i="15" a="1"/>
  <c r="F7102" i="15"/>
  <c r="F7103" i="15" a="1"/>
  <c r="F7103" i="15"/>
  <c r="F7104" i="15" a="1"/>
  <c r="F7104" i="15"/>
  <c r="F7105" i="15" a="1"/>
  <c r="F7105" i="15" s="1"/>
  <c r="F7106" i="15" a="1"/>
  <c r="F7106" i="15"/>
  <c r="F7107" i="15" a="1"/>
  <c r="F7107" i="15" s="1"/>
  <c r="F7108" i="15" a="1"/>
  <c r="F7108" i="15" s="1"/>
  <c r="F7109" i="15" a="1"/>
  <c r="F7109" i="15"/>
  <c r="F7110" i="15" a="1"/>
  <c r="F7110" i="15"/>
  <c r="F7111" i="15" a="1"/>
  <c r="F7111" i="15" s="1"/>
  <c r="F7112" i="15" a="1"/>
  <c r="F7112" i="15" s="1"/>
  <c r="F7113" i="15" a="1"/>
  <c r="F7113" i="15"/>
  <c r="F7114" i="15" a="1"/>
  <c r="F7114" i="15" s="1"/>
  <c r="F7115" i="15" a="1"/>
  <c r="F7115" i="15" s="1"/>
  <c r="F7116" i="15" a="1"/>
  <c r="F7116" i="15"/>
  <c r="F7117" i="15" a="1"/>
  <c r="F7117" i="15"/>
  <c r="F7118" i="15" a="1"/>
  <c r="F7118" i="15"/>
  <c r="F7119" i="15" a="1"/>
  <c r="F7119" i="15"/>
  <c r="F7120" i="15" a="1"/>
  <c r="F7120" i="15" s="1"/>
  <c r="F7121" i="15" a="1"/>
  <c r="F7121" i="15"/>
  <c r="F7122" i="15" a="1"/>
  <c r="F7122" i="15" s="1"/>
  <c r="F7123" i="15" a="1"/>
  <c r="F7123" i="15" s="1"/>
  <c r="F7124" i="15" a="1"/>
  <c r="F7124" i="15" s="1"/>
  <c r="F7125" i="15" a="1"/>
  <c r="F7125" i="15" s="1"/>
  <c r="F7126" i="15" a="1"/>
  <c r="F7126" i="15"/>
  <c r="F7127" i="15" a="1"/>
  <c r="F7127" i="15" s="1"/>
  <c r="F7128" i="15" a="1"/>
  <c r="F7128" i="15"/>
  <c r="F7129" i="15" a="1"/>
  <c r="F7129" i="15"/>
  <c r="F7130" i="15" a="1"/>
  <c r="F7130" i="15" s="1"/>
  <c r="F7131" i="15" a="1"/>
  <c r="F7131" i="15" s="1"/>
  <c r="F7132" i="15" a="1"/>
  <c r="F7132" i="15"/>
  <c r="F7133" i="15" a="1"/>
  <c r="F7133" i="15"/>
  <c r="F7134" i="15" a="1"/>
  <c r="F7134" i="15"/>
  <c r="F7135" i="15" a="1"/>
  <c r="F7135" i="15"/>
  <c r="F7136" i="15" a="1"/>
  <c r="F7136" i="15"/>
  <c r="F7137" i="15" a="1"/>
  <c r="F7137" i="15" s="1"/>
  <c r="F7138" i="15" a="1"/>
  <c r="F7138" i="15"/>
  <c r="F7139" i="15" a="1"/>
  <c r="F7139" i="15" s="1"/>
  <c r="F7140" i="15" a="1"/>
  <c r="F7140" i="15" s="1"/>
  <c r="F7141" i="15" a="1"/>
  <c r="F7141" i="15" s="1"/>
  <c r="F7142" i="15" a="1"/>
  <c r="F7142" i="15" s="1"/>
  <c r="F7143" i="15" a="1"/>
  <c r="F7143" i="15"/>
  <c r="F7144" i="15" a="1"/>
  <c r="F7144" i="15"/>
  <c r="F7145" i="15" a="1"/>
  <c r="F7145" i="15"/>
  <c r="F7146" i="15" a="1"/>
  <c r="F7146" i="15"/>
  <c r="F7147" i="15" a="1"/>
  <c r="F7147" i="15" s="1"/>
  <c r="F7148" i="15" a="1"/>
  <c r="F7148" i="15" s="1"/>
  <c r="F7149" i="15" a="1"/>
  <c r="F7149" i="15"/>
  <c r="F7150" i="15" a="1"/>
  <c r="F7150" i="15"/>
  <c r="F7151" i="15" a="1"/>
  <c r="F7151" i="15"/>
  <c r="F7152" i="15" a="1"/>
  <c r="F7152" i="15"/>
  <c r="F7153" i="15" a="1"/>
  <c r="F7153" i="15"/>
  <c r="F7154" i="15" a="1"/>
  <c r="F7154" i="15"/>
  <c r="F7155" i="15" a="1"/>
  <c r="F7155" i="15" s="1"/>
  <c r="F7156" i="15" a="1"/>
  <c r="F7156" i="15"/>
  <c r="F7157" i="15" a="1"/>
  <c r="F7157" i="15" s="1"/>
  <c r="F7158" i="15" a="1"/>
  <c r="F7158" i="15" s="1"/>
  <c r="F7159" i="15" a="1"/>
  <c r="F7159" i="15" s="1"/>
  <c r="F7160" i="15" a="1"/>
  <c r="F7160" i="15"/>
  <c r="F7161" i="15" a="1"/>
  <c r="F7161" i="15"/>
  <c r="F7162" i="15" a="1"/>
  <c r="F7162" i="15"/>
  <c r="F7163" i="15" a="1"/>
  <c r="F7163" i="15" s="1"/>
  <c r="F7164" i="15" a="1"/>
  <c r="F7164" i="15"/>
  <c r="F7165" i="15" a="1"/>
  <c r="F7165" i="15" s="1"/>
  <c r="F7166" i="15" a="1"/>
  <c r="F7166" i="15"/>
  <c r="F7167" i="15" a="1"/>
  <c r="F7167" i="15"/>
  <c r="F7168" i="15" a="1"/>
  <c r="F7168" i="15"/>
  <c r="F7169" i="15" a="1"/>
  <c r="F7169" i="15"/>
  <c r="F7170" i="15" a="1"/>
  <c r="F7170" i="15"/>
  <c r="F7171" i="15" a="1"/>
  <c r="F7171" i="15" s="1"/>
  <c r="F7172" i="15" a="1"/>
  <c r="F7172" i="15" s="1"/>
  <c r="F7173" i="15" a="1"/>
  <c r="F7173" i="15"/>
  <c r="F7174" i="15" a="1"/>
  <c r="F7174" i="15" s="1"/>
  <c r="F7175" i="15" a="1"/>
  <c r="F7175" i="15" s="1"/>
  <c r="F7176" i="15" a="1"/>
  <c r="F7176" i="15" s="1"/>
  <c r="F7177" i="15" a="1"/>
  <c r="F7177" i="15" s="1"/>
  <c r="F7178" i="15" a="1"/>
  <c r="F7178" i="15"/>
  <c r="F7179" i="15" a="1"/>
  <c r="F7179" i="15" s="1"/>
  <c r="F7180" i="15" a="1"/>
  <c r="F7180" i="15" s="1"/>
  <c r="F7181" i="15" a="1"/>
  <c r="F7181" i="15"/>
  <c r="F7182" i="15" a="1"/>
  <c r="F7182" i="15" s="1"/>
  <c r="F7183" i="15" a="1"/>
  <c r="F7183" i="15"/>
  <c r="F7184" i="15" a="1"/>
  <c r="F7184" i="15"/>
  <c r="F7185" i="15" a="1"/>
  <c r="F7185" i="15"/>
  <c r="F7186" i="15" a="1"/>
  <c r="F7186" i="15" s="1"/>
  <c r="F7187" i="15" a="1"/>
  <c r="F7187" i="15" s="1"/>
  <c r="F7188" i="15" a="1"/>
  <c r="F7188" i="15" s="1"/>
  <c r="F7189" i="15" a="1"/>
  <c r="F7189" i="15"/>
  <c r="F7190" i="15" a="1"/>
  <c r="F7190" i="15" s="1"/>
  <c r="F7191" i="15" a="1"/>
  <c r="F7191" i="15" s="1"/>
  <c r="F7192" i="15" a="1"/>
  <c r="F7192" i="15" s="1"/>
  <c r="F7193" i="15" a="1"/>
  <c r="F7193" i="15" s="1"/>
  <c r="F7194" i="15" a="1"/>
  <c r="F7194" i="15" s="1"/>
  <c r="F7195" i="15" a="1"/>
  <c r="F7195" i="15" s="1"/>
  <c r="F7196" i="15" a="1"/>
  <c r="F7196" i="15"/>
  <c r="F7197" i="15" a="1"/>
  <c r="F7197" i="15"/>
  <c r="F7198" i="15" a="1"/>
  <c r="F7198" i="15" s="1"/>
  <c r="F7199" i="15" a="1"/>
  <c r="F7199" i="15" s="1"/>
  <c r="F7200" i="15" a="1"/>
  <c r="F7200" i="15"/>
  <c r="F7201" i="15" a="1"/>
  <c r="F7201" i="15"/>
  <c r="F7202" i="15" a="1"/>
  <c r="F7202" i="15"/>
  <c r="F7203" i="15" a="1"/>
  <c r="F7203" i="15" s="1"/>
  <c r="F7204" i="15" a="1"/>
  <c r="F7204" i="15" s="1"/>
  <c r="F7205" i="15" a="1"/>
  <c r="F7205" i="15"/>
  <c r="F7206" i="15" a="1"/>
  <c r="F7206" i="15"/>
  <c r="F7207" i="15" a="1"/>
  <c r="F7207" i="15" s="1"/>
  <c r="F7208" i="15" a="1"/>
  <c r="F7208" i="15" s="1"/>
  <c r="F7209" i="15" a="1"/>
  <c r="F7209" i="15" s="1"/>
  <c r="F7210" i="15" a="1"/>
  <c r="F7210" i="15" s="1"/>
  <c r="F7211" i="15" a="1"/>
  <c r="F7211" i="15" s="1"/>
  <c r="F7212" i="15" a="1"/>
  <c r="F7212" i="15" s="1"/>
  <c r="F7213" i="15" a="1"/>
  <c r="F7213" i="15"/>
  <c r="F7214" i="15" a="1"/>
  <c r="F7214" i="15" s="1"/>
  <c r="F7215" i="15" a="1"/>
  <c r="F7215" i="15" s="1"/>
  <c r="F7216" i="15" a="1"/>
  <c r="F7216" i="15" s="1"/>
  <c r="F7217" i="15" a="1"/>
  <c r="F7217" i="15"/>
  <c r="F7218" i="15" a="1"/>
  <c r="F7218" i="15"/>
  <c r="F7219" i="15" a="1"/>
  <c r="F7219" i="15" s="1"/>
  <c r="F7220" i="15" a="1"/>
  <c r="F7220" i="15"/>
  <c r="F7221" i="15" a="1"/>
  <c r="F7221" i="15" s="1"/>
  <c r="F7222" i="15" a="1"/>
  <c r="F7222" i="15" s="1"/>
  <c r="F7223" i="15" a="1"/>
  <c r="F7223" i="15" s="1"/>
  <c r="F7224" i="15" a="1"/>
  <c r="F7224" i="15" s="1"/>
  <c r="F7225" i="15" a="1"/>
  <c r="F7225" i="15" s="1"/>
  <c r="F7226" i="15" a="1"/>
  <c r="F7226" i="15" s="1"/>
  <c r="F7227" i="15" a="1"/>
  <c r="F7227" i="15" s="1"/>
  <c r="F7228" i="15" a="1"/>
  <c r="F7228" i="15"/>
  <c r="F7229" i="15" a="1"/>
  <c r="F7229" i="15" s="1"/>
  <c r="F7230" i="15" a="1"/>
  <c r="F7230" i="15" s="1"/>
  <c r="F7231" i="15" a="1"/>
  <c r="F7231" i="15" s="1"/>
  <c r="F7232" i="15" a="1"/>
  <c r="F7232" i="15"/>
  <c r="F7233" i="15" a="1"/>
  <c r="F7233" i="15" s="1"/>
  <c r="F7234" i="15" a="1"/>
  <c r="F7234" i="15"/>
  <c r="F7235" i="15" a="1"/>
  <c r="F7235" i="15" s="1"/>
  <c r="F7236" i="15" a="1"/>
  <c r="F7236" i="15" s="1"/>
  <c r="F7237" i="15" a="1"/>
  <c r="F7237" i="15" s="1"/>
  <c r="F7238" i="15" a="1"/>
  <c r="F7238" i="15"/>
  <c r="F7239" i="15" a="1"/>
  <c r="F7239" i="15" s="1"/>
  <c r="F7240" i="15" a="1"/>
  <c r="F7240" i="15"/>
  <c r="F7241" i="15" a="1"/>
  <c r="F7241" i="15" s="1"/>
  <c r="F7242" i="15" a="1"/>
  <c r="F7242" i="15" s="1"/>
  <c r="F7243" i="15" a="1"/>
  <c r="F7243" i="15" s="1"/>
  <c r="F7244" i="15" a="1"/>
  <c r="F7244" i="15"/>
  <c r="F7245" i="15" a="1"/>
  <c r="F7245" i="15"/>
  <c r="F7246" i="15" a="1"/>
  <c r="F7246" i="15" s="1"/>
  <c r="F7247" i="15" a="1"/>
  <c r="F7247" i="15"/>
  <c r="F7248" i="15" a="1"/>
  <c r="F7248" i="15"/>
  <c r="F7249" i="15" a="1"/>
  <c r="F7249" i="15" s="1"/>
  <c r="F7250" i="15" a="1"/>
  <c r="F7250" i="15" s="1"/>
  <c r="F7251" i="15" a="1"/>
  <c r="F7251" i="15" s="1"/>
  <c r="F7252" i="15" a="1"/>
  <c r="F7252" i="15" s="1"/>
  <c r="F7253" i="15" a="1"/>
  <c r="F7253" i="15" s="1"/>
  <c r="F7254" i="15" a="1"/>
  <c r="F7254" i="15" s="1"/>
  <c r="F7255" i="15" a="1"/>
  <c r="F7255" i="15"/>
  <c r="F7256" i="15" a="1"/>
  <c r="F7256" i="15" s="1"/>
  <c r="F7257" i="15" a="1"/>
  <c r="F7257" i="15"/>
  <c r="F7258" i="15" a="1"/>
  <c r="F7258" i="15"/>
  <c r="F7259" i="15" a="1"/>
  <c r="F7259" i="15" s="1"/>
  <c r="F7260" i="15" a="1"/>
  <c r="F7260" i="15"/>
  <c r="F7261" i="15" a="1"/>
  <c r="F7261" i="15"/>
  <c r="F7262" i="15" a="1"/>
  <c r="F7262" i="15"/>
  <c r="F7263" i="15" a="1"/>
  <c r="F7263" i="15" s="1"/>
  <c r="F7264" i="15" a="1"/>
  <c r="F7264" i="15"/>
  <c r="F7265" i="15" a="1"/>
  <c r="F7265" i="15"/>
  <c r="F7266" i="15" a="1"/>
  <c r="F7266" i="15"/>
  <c r="F7267" i="15" a="1"/>
  <c r="F7267" i="15" s="1"/>
  <c r="F7268" i="15" a="1"/>
  <c r="F7268" i="15" s="1"/>
  <c r="F7269" i="15" a="1"/>
  <c r="F7269" i="15" s="1"/>
  <c r="F7270" i="15" a="1"/>
  <c r="F7270" i="15" s="1"/>
  <c r="F7271" i="15" a="1"/>
  <c r="F7271" i="15" s="1"/>
  <c r="F7272" i="15" a="1"/>
  <c r="F7272" i="15"/>
  <c r="F7273" i="15" a="1"/>
  <c r="F7273" i="15" s="1"/>
  <c r="F7274" i="15" a="1"/>
  <c r="F7274" i="15"/>
  <c r="F7275" i="15" a="1"/>
  <c r="F7275" i="15" s="1"/>
  <c r="F7276" i="15" a="1"/>
  <c r="F7276" i="15" s="1"/>
  <c r="F7277" i="15" a="1"/>
  <c r="F7277" i="15"/>
  <c r="F7278" i="15" a="1"/>
  <c r="F7278" i="15"/>
  <c r="F7279" i="15" a="1"/>
  <c r="F7279" i="15"/>
  <c r="F7280" i="15" a="1"/>
  <c r="F7280" i="15"/>
  <c r="F7281" i="15" a="1"/>
  <c r="F7281" i="15"/>
  <c r="F7282" i="15" a="1"/>
  <c r="F7282" i="15" s="1"/>
  <c r="F7283" i="15" a="1"/>
  <c r="F7283" i="15" s="1"/>
  <c r="F7284" i="15" a="1"/>
  <c r="F7284" i="15" s="1"/>
  <c r="F7285" i="15" a="1"/>
  <c r="F7285" i="15" s="1"/>
  <c r="F7286" i="15" a="1"/>
  <c r="F7286" i="15" s="1"/>
  <c r="F7287" i="15" a="1"/>
  <c r="F7287" i="15" s="1"/>
  <c r="F7288" i="15" a="1"/>
  <c r="F7288" i="15"/>
  <c r="F7289" i="15" a="1"/>
  <c r="F7289" i="15"/>
  <c r="F7290" i="15" a="1"/>
  <c r="F7290" i="15"/>
  <c r="F7291" i="15" a="1"/>
  <c r="F7291" i="15" s="1"/>
  <c r="F7292" i="15" a="1"/>
  <c r="F7292" i="15" s="1"/>
  <c r="F7293" i="15" a="1"/>
  <c r="F7293" i="15" s="1"/>
  <c r="F7294" i="15" a="1"/>
  <c r="F7294" i="15"/>
  <c r="F7295" i="15" a="1"/>
  <c r="F7295" i="15"/>
  <c r="F7296" i="15" a="1"/>
  <c r="F7296" i="15"/>
  <c r="F7297" i="15" a="1"/>
  <c r="F7297" i="15" s="1"/>
  <c r="F7298" i="15" a="1"/>
  <c r="F7298" i="15"/>
  <c r="F7299" i="15" a="1"/>
  <c r="F7299" i="15" s="1"/>
  <c r="F7300" i="15" a="1"/>
  <c r="F7300" i="15" s="1"/>
  <c r="F7301" i="15" a="1"/>
  <c r="F7301" i="15" s="1"/>
  <c r="F7302" i="15" a="1"/>
  <c r="F7302" i="15" s="1"/>
  <c r="F7303" i="15" a="1"/>
  <c r="F7303" i="15" s="1"/>
  <c r="F7304" i="15" a="1"/>
  <c r="F7304" i="15" s="1"/>
  <c r="F7305" i="15" a="1"/>
  <c r="F7305" i="15"/>
  <c r="F7306" i="15" a="1"/>
  <c r="F7306" i="15" s="1"/>
  <c r="F7307" i="15" a="1"/>
  <c r="F7307" i="15" s="1"/>
  <c r="F7308" i="15" a="1"/>
  <c r="F7308" i="15" s="1"/>
  <c r="F7309" i="15" a="1"/>
  <c r="F7309" i="15"/>
  <c r="F7310" i="15" a="1"/>
  <c r="F7310" i="15" s="1"/>
  <c r="F7311" i="15" a="1"/>
  <c r="F7311" i="15" s="1"/>
  <c r="F7312" i="15" a="1"/>
  <c r="F7312" i="15" s="1"/>
  <c r="F7313" i="15" a="1"/>
  <c r="F7313" i="15"/>
  <c r="F7314" i="15" a="1"/>
  <c r="F7314" i="15" s="1"/>
  <c r="F7315" i="15" a="1"/>
  <c r="F7315" i="15"/>
  <c r="F7316" i="15" a="1"/>
  <c r="F7316" i="15" s="1"/>
  <c r="F7317" i="15" a="1"/>
  <c r="F7317" i="15" s="1"/>
  <c r="F7318" i="15" a="1"/>
  <c r="F7318" i="15" s="1"/>
  <c r="F7319" i="15" a="1"/>
  <c r="F7319" i="15" s="1"/>
  <c r="F7320" i="15" a="1"/>
  <c r="F7320" i="15" s="1"/>
  <c r="F7321" i="15" a="1"/>
  <c r="F7321" i="15"/>
  <c r="F7322" i="15" a="1"/>
  <c r="F7322" i="15" s="1"/>
  <c r="F7323" i="15" a="1"/>
  <c r="F7323" i="15"/>
  <c r="F7324" i="15" a="1"/>
  <c r="F7324" i="15"/>
  <c r="F7325" i="15" a="1"/>
  <c r="F7325" i="15"/>
  <c r="F7326" i="15" a="1"/>
  <c r="F7326" i="15" s="1"/>
  <c r="F7327" i="15" a="1"/>
  <c r="F7327" i="15" s="1"/>
  <c r="F7328" i="15" a="1"/>
  <c r="F7328" i="15" s="1"/>
  <c r="F7329" i="15" a="1"/>
  <c r="F7329" i="15" s="1"/>
  <c r="F7330" i="15" a="1"/>
  <c r="F7330" i="15" s="1"/>
  <c r="F7331" i="15" a="1"/>
  <c r="F7331" i="15" s="1"/>
  <c r="F7332" i="15" a="1"/>
  <c r="F7332" i="15"/>
  <c r="F7333" i="15" a="1"/>
  <c r="F7333" i="15" s="1"/>
  <c r="F7334" i="15" a="1"/>
  <c r="F7334" i="15" s="1"/>
  <c r="F7335" i="15" a="1"/>
  <c r="F7335" i="15" s="1"/>
  <c r="F7336" i="15" a="1"/>
  <c r="F7336" i="15" s="1"/>
  <c r="F7337" i="15" a="1"/>
  <c r="F7337" i="15"/>
  <c r="F7338" i="15" a="1"/>
  <c r="F7338" i="15" s="1"/>
  <c r="F7339" i="15" a="1"/>
  <c r="F7339" i="15"/>
  <c r="F7340" i="15" a="1"/>
  <c r="F7340" i="15"/>
  <c r="F7341" i="15" a="1"/>
  <c r="F7341" i="15" s="1"/>
  <c r="F7342" i="15" a="1"/>
  <c r="F7342" i="15" s="1"/>
  <c r="F7343" i="15" a="1"/>
  <c r="F7343" i="15" s="1"/>
  <c r="F7344" i="15" a="1"/>
  <c r="F7344" i="15" s="1"/>
  <c r="F7345" i="15" a="1"/>
  <c r="F7345" i="15"/>
  <c r="F7346" i="15" a="1"/>
  <c r="F7346" i="15"/>
  <c r="F7347" i="15" a="1"/>
  <c r="F7347" i="15"/>
  <c r="F7348" i="15" a="1"/>
  <c r="F7348" i="15" s="1"/>
  <c r="F7349" i="15" a="1"/>
  <c r="F7349" i="15" s="1"/>
  <c r="F7350" i="15" a="1"/>
  <c r="F7350" i="15" s="1"/>
  <c r="F7351" i="15" a="1"/>
  <c r="F7351" i="15" s="1"/>
  <c r="F7352" i="15" a="1"/>
  <c r="F7352" i="15" s="1"/>
  <c r="F7353" i="15" a="1"/>
  <c r="F7353" i="15"/>
  <c r="F7354" i="15" a="1"/>
  <c r="F7354" i="15"/>
  <c r="F7355" i="15" a="1"/>
  <c r="F7355" i="15"/>
  <c r="F7356" i="15" a="1"/>
  <c r="F7356" i="15"/>
  <c r="F7357" i="15" a="1"/>
  <c r="F7357" i="15"/>
  <c r="F7358" i="15" a="1"/>
  <c r="F7358" i="15" s="1"/>
  <c r="F7359" i="15" a="1"/>
  <c r="F7359" i="15" s="1"/>
  <c r="F7360" i="15" a="1"/>
  <c r="F7360" i="15" s="1"/>
  <c r="F7361" i="15" a="1"/>
  <c r="F7361" i="15" s="1"/>
  <c r="F7362" i="15" a="1"/>
  <c r="F7362" i="15"/>
  <c r="F7363" i="15" a="1"/>
  <c r="F7363" i="15" s="1"/>
  <c r="F7364" i="15" a="1"/>
  <c r="F7364" i="15"/>
  <c r="F7365" i="15" a="1"/>
  <c r="F7365" i="15" s="1"/>
  <c r="F7366" i="15" a="1"/>
  <c r="F7366" i="15" s="1"/>
  <c r="F7367" i="15" a="1"/>
  <c r="F7367" i="15" s="1"/>
  <c r="F7368" i="15" a="1"/>
  <c r="F7368" i="15" s="1"/>
  <c r="F7369" i="15" a="1"/>
  <c r="F7369" i="15"/>
  <c r="F7370" i="15" a="1"/>
  <c r="F7370" i="15"/>
  <c r="F7371" i="15" a="1"/>
  <c r="F7371" i="15" s="1"/>
  <c r="F7372" i="15" a="1"/>
  <c r="F7372" i="15"/>
  <c r="F7373" i="15" a="1"/>
  <c r="F7373" i="15"/>
  <c r="F7374" i="15" a="1"/>
  <c r="F7374" i="15" s="1"/>
  <c r="F7375" i="15" a="1"/>
  <c r="F7375" i="15" s="1"/>
  <c r="F7376" i="15" a="1"/>
  <c r="F7376" i="15" s="1"/>
  <c r="F7377" i="15" a="1"/>
  <c r="F7377" i="15"/>
  <c r="F7378" i="15" a="1"/>
  <c r="F7378" i="15"/>
  <c r="F7379" i="15" a="1"/>
  <c r="F7379" i="15" s="1"/>
  <c r="F7380" i="15" a="1"/>
  <c r="F7380" i="15" s="1"/>
  <c r="F7381" i="15" a="1"/>
  <c r="F7381" i="15"/>
  <c r="F7382" i="15" a="1"/>
  <c r="F7382" i="15" s="1"/>
  <c r="F7383" i="15" a="1"/>
  <c r="F7383" i="15" s="1"/>
  <c r="F7384" i="15" a="1"/>
  <c r="F7384" i="15" s="1"/>
  <c r="F7385" i="15" a="1"/>
  <c r="F7385" i="15" s="1"/>
  <c r="F7386" i="15" a="1"/>
  <c r="F7386" i="15"/>
  <c r="F7387" i="15" a="1"/>
  <c r="F7387" i="15"/>
  <c r="F7388" i="15" a="1"/>
  <c r="F7388" i="15"/>
  <c r="F7389" i="15" a="1"/>
  <c r="F7389" i="15"/>
  <c r="F7390" i="15" a="1"/>
  <c r="F7390" i="15" s="1"/>
  <c r="F7391" i="15" a="1"/>
  <c r="F7391" i="15" s="1"/>
  <c r="F7392" i="15" a="1"/>
  <c r="F7392" i="15" s="1"/>
  <c r="F7393" i="15" a="1"/>
  <c r="F7393" i="15" s="1"/>
  <c r="F7394" i="15" a="1"/>
  <c r="F7394" i="15" s="1"/>
  <c r="F7395" i="15" a="1"/>
  <c r="F7395" i="15" s="1"/>
  <c r="F7396" i="15" a="1"/>
  <c r="F7396" i="15"/>
  <c r="F7397" i="15" a="1"/>
  <c r="F7397" i="15" s="1"/>
  <c r="F7398" i="15" a="1"/>
  <c r="F7398" i="15" s="1"/>
  <c r="F7399" i="15" a="1"/>
  <c r="F7399" i="15" s="1"/>
  <c r="F7400" i="15" a="1"/>
  <c r="F7400" i="15" s="1"/>
  <c r="F7401" i="15" a="1"/>
  <c r="F7401" i="15" s="1"/>
  <c r="F7402" i="15" a="1"/>
  <c r="F7402" i="15"/>
  <c r="F7403" i="15" a="1"/>
  <c r="F7403" i="15"/>
  <c r="F7404" i="15" a="1"/>
  <c r="F7404" i="15" s="1"/>
  <c r="F7405" i="15" a="1"/>
  <c r="F7405" i="15" s="1"/>
  <c r="F7406" i="15" a="1"/>
  <c r="F7406" i="15" s="1"/>
  <c r="F7407" i="15" a="1"/>
  <c r="F7407" i="15" s="1"/>
  <c r="F7408" i="15" a="1"/>
  <c r="F7408" i="15" s="1"/>
  <c r="F7409" i="15" a="1"/>
  <c r="F7409" i="15" s="1"/>
  <c r="F7410" i="15" a="1"/>
  <c r="F7410" i="15" s="1"/>
  <c r="F7411" i="15" a="1"/>
  <c r="F7411" i="15"/>
  <c r="F7412" i="15" a="1"/>
  <c r="F7412" i="15" s="1"/>
  <c r="F7413" i="15" a="1"/>
  <c r="F7413" i="15"/>
  <c r="F7414" i="15" a="1"/>
  <c r="F7414" i="15" s="1"/>
  <c r="F7415" i="15" a="1"/>
  <c r="F7415" i="15" s="1"/>
  <c r="F7416" i="15" a="1"/>
  <c r="F7416" i="15" s="1"/>
  <c r="F7417" i="15" a="1"/>
  <c r="F7417" i="15" s="1"/>
  <c r="F7418" i="15" a="1"/>
  <c r="F7418" i="15"/>
  <c r="F7419" i="15" a="1"/>
  <c r="F7419" i="15"/>
  <c r="F7420" i="15" a="1"/>
  <c r="F7420" i="15" s="1"/>
  <c r="F7421" i="15" a="1"/>
  <c r="F7421" i="15"/>
  <c r="F7422" i="15" a="1"/>
  <c r="F7422" i="15" s="1"/>
  <c r="F7423" i="15" a="1"/>
  <c r="F7423" i="15" s="1"/>
  <c r="F7424" i="15" a="1"/>
  <c r="F7424" i="15" s="1"/>
  <c r="F7425" i="15" a="1"/>
  <c r="F7425" i="15" s="1"/>
  <c r="F7426" i="15" a="1"/>
  <c r="F7426" i="15"/>
  <c r="F7427" i="15" a="1"/>
  <c r="F7427" i="15" s="1"/>
  <c r="F7428" i="15" a="1"/>
  <c r="F7428" i="15" s="1"/>
  <c r="F7429" i="15" a="1"/>
  <c r="F7429" i="15" s="1"/>
  <c r="F7430" i="15" a="1"/>
  <c r="F7430" i="15" s="1"/>
  <c r="F7431" i="15" a="1"/>
  <c r="F7431" i="15" s="1"/>
  <c r="F7432" i="15" a="1"/>
  <c r="F7432" i="15" s="1"/>
  <c r="F7433" i="15" a="1"/>
  <c r="F7433" i="15"/>
  <c r="F7434" i="15" a="1"/>
  <c r="F7434" i="15"/>
  <c r="F7435" i="15" a="1"/>
  <c r="F7435" i="15" s="1"/>
  <c r="F7436" i="15" a="1"/>
  <c r="F7436" i="15"/>
  <c r="F7437" i="15" a="1"/>
  <c r="F7437" i="15" s="1"/>
  <c r="F7438" i="15" a="1"/>
  <c r="F7438" i="15" s="1"/>
  <c r="F7439" i="15" a="1"/>
  <c r="F7439" i="15" s="1"/>
  <c r="F7440" i="15" a="1"/>
  <c r="F7440" i="15" s="1"/>
  <c r="F7441" i="15" a="1"/>
  <c r="F7441" i="15"/>
  <c r="F7442" i="15" a="1"/>
  <c r="F7442" i="15" s="1"/>
  <c r="F7443" i="15" a="1"/>
  <c r="F7443" i="15"/>
  <c r="F7444" i="15" a="1"/>
  <c r="F7444" i="15"/>
  <c r="F7445" i="15" a="1"/>
  <c r="F7445" i="15" s="1"/>
  <c r="F7446" i="15" a="1"/>
  <c r="F7446" i="15" s="1"/>
  <c r="F7447" i="15" a="1"/>
  <c r="F7447" i="15" s="1"/>
  <c r="F7448" i="15" a="1"/>
  <c r="F7448" i="15" s="1"/>
  <c r="F7449" i="15" a="1"/>
  <c r="F7449" i="15"/>
  <c r="F7450" i="15" a="1"/>
  <c r="F7450" i="15" s="1"/>
  <c r="F7451" i="15" a="1"/>
  <c r="F7451" i="15"/>
  <c r="F7452" i="15" a="1"/>
  <c r="F7452" i="15"/>
  <c r="F7453" i="15" a="1"/>
  <c r="F7453" i="15"/>
  <c r="F7454" i="15" a="1"/>
  <c r="F7454" i="15" s="1"/>
  <c r="F7455" i="15" a="1"/>
  <c r="F7455" i="15" s="1"/>
  <c r="F7456" i="15" a="1"/>
  <c r="F7456" i="15" s="1"/>
  <c r="F7457" i="15" a="1"/>
  <c r="F7457" i="15" s="1"/>
  <c r="F7458" i="15" a="1"/>
  <c r="F7458" i="15" s="1"/>
  <c r="F7459" i="15" a="1"/>
  <c r="F7459" i="15" s="1"/>
  <c r="F7460" i="15" a="1"/>
  <c r="F7460" i="15"/>
  <c r="F7461" i="15" a="1"/>
  <c r="F7461" i="15" s="1"/>
  <c r="F7462" i="15" a="1"/>
  <c r="F7462" i="15" s="1"/>
  <c r="F7463" i="15" a="1"/>
  <c r="F7463" i="15" s="1"/>
  <c r="F7464" i="15" a="1"/>
  <c r="F7464" i="15" s="1"/>
  <c r="F7465" i="15" a="1"/>
  <c r="F7465" i="15"/>
  <c r="F7466" i="15" a="1"/>
  <c r="F7466" i="15"/>
  <c r="F7467" i="15" a="1"/>
  <c r="F7467" i="15"/>
  <c r="F7468" i="15" a="1"/>
  <c r="F7468" i="15"/>
  <c r="F7469" i="15" a="1"/>
  <c r="F7469" i="15" s="1"/>
  <c r="F7470" i="15" a="1"/>
  <c r="F7470" i="15" s="1"/>
  <c r="F7471" i="15" a="1"/>
  <c r="F7471" i="15" s="1"/>
  <c r="F7472" i="15" a="1"/>
  <c r="F7472" i="15" s="1"/>
  <c r="F7473" i="15" a="1"/>
  <c r="F7473" i="15"/>
  <c r="F7474" i="15" a="1"/>
  <c r="F7474" i="15"/>
  <c r="F7475" i="15" a="1"/>
  <c r="F7475" i="15"/>
  <c r="F7476" i="15" a="1"/>
  <c r="F7476" i="15"/>
  <c r="F7477" i="15" a="1"/>
  <c r="F7477" i="15" s="1"/>
  <c r="F7478" i="15" a="1"/>
  <c r="F7478" i="15" s="1"/>
  <c r="F7479" i="15" a="1"/>
  <c r="F7479" i="15" s="1"/>
  <c r="F7480" i="15" a="1"/>
  <c r="F7480" i="15" s="1"/>
  <c r="F7481" i="15" a="1"/>
  <c r="F7481" i="15"/>
  <c r="F7482" i="15" a="1"/>
  <c r="F7482" i="15"/>
  <c r="F7483" i="15" a="1"/>
  <c r="F7483" i="15"/>
  <c r="F7484" i="15" a="1"/>
  <c r="F7484" i="15"/>
  <c r="F7485" i="15" a="1"/>
  <c r="F7485" i="15"/>
  <c r="F7486" i="15" a="1"/>
  <c r="F7486" i="15" s="1"/>
  <c r="F7487" i="15" a="1"/>
  <c r="F7487" i="15" s="1"/>
  <c r="F7488" i="15" a="1"/>
  <c r="F7488" i="15" s="1"/>
  <c r="F7489" i="15" a="1"/>
  <c r="F7489" i="15" s="1"/>
  <c r="F7490" i="15" a="1"/>
  <c r="F7490" i="15"/>
  <c r="F7491" i="15" a="1"/>
  <c r="F7491" i="15" s="1"/>
  <c r="F7492" i="15" a="1"/>
  <c r="F7492" i="15" s="1"/>
  <c r="F7493" i="15" a="1"/>
  <c r="F7493" i="15"/>
  <c r="F7494" i="15" a="1"/>
  <c r="F7494" i="15" s="1"/>
  <c r="F7495" i="15" a="1"/>
  <c r="F7495" i="15" s="1"/>
  <c r="F7496" i="15" a="1"/>
  <c r="F7496" i="15" s="1"/>
  <c r="F7497" i="15" a="1"/>
  <c r="F7497" i="15"/>
  <c r="F7498" i="15" a="1"/>
  <c r="F7498" i="15"/>
  <c r="F7499" i="15" a="1"/>
  <c r="F7499" i="15" s="1"/>
  <c r="F7500" i="15" a="1"/>
  <c r="F7500" i="15"/>
  <c r="F7501" i="15" a="1"/>
  <c r="F7501" i="15"/>
  <c r="F7502" i="15" a="1"/>
  <c r="F7502" i="15" s="1"/>
  <c r="F7503" i="15" a="1"/>
  <c r="F7503" i="15" s="1"/>
  <c r="F7504" i="15" a="1"/>
  <c r="F7504" i="15" s="1"/>
  <c r="F7505" i="15" a="1"/>
  <c r="F7505" i="15"/>
  <c r="F7506" i="15" a="1"/>
  <c r="F7506" i="15"/>
  <c r="F7507" i="15" a="1"/>
  <c r="F7507" i="15" s="1"/>
  <c r="F7508" i="15" a="1"/>
  <c r="F7508" i="15" s="1"/>
  <c r="F7509" i="15" a="1"/>
  <c r="F7509" i="15"/>
  <c r="F7510" i="15" a="1"/>
  <c r="F7510" i="15" s="1"/>
  <c r="F7511" i="15" a="1"/>
  <c r="F7511" i="15" s="1"/>
  <c r="F7512" i="15" a="1"/>
  <c r="F7512" i="15" s="1"/>
  <c r="F7513" i="15" a="1"/>
  <c r="F7513" i="15"/>
  <c r="F7514" i="15" a="1"/>
  <c r="F7514" i="15" s="1"/>
  <c r="F7515" i="15" a="1"/>
  <c r="F7515" i="15" s="1"/>
  <c r="F7516" i="15" a="1"/>
  <c r="F7516" i="15"/>
  <c r="F7517" i="15" a="1"/>
  <c r="F7517" i="15"/>
  <c r="F7518" i="15" a="1"/>
  <c r="F7518" i="15" s="1"/>
  <c r="F7519" i="15" a="1"/>
  <c r="F7519" i="15" s="1"/>
  <c r="F7520" i="15" a="1"/>
  <c r="F7520" i="15" s="1"/>
  <c r="F7521" i="15" a="1"/>
  <c r="F7521" i="15" s="1"/>
  <c r="F7522" i="15" a="1"/>
  <c r="F7522" i="15"/>
  <c r="F7523" i="15" a="1"/>
  <c r="F7523" i="15" s="1"/>
  <c r="F7524" i="15" a="1"/>
  <c r="F7524" i="15" s="1"/>
  <c r="F7525" i="15" a="1"/>
  <c r="F7525" i="15" s="1"/>
  <c r="F7526" i="15" a="1"/>
  <c r="F7526" i="15" s="1"/>
  <c r="F7527" i="15" a="1"/>
  <c r="F7527" i="15" s="1"/>
  <c r="F7528" i="15" a="1"/>
  <c r="F7528" i="15" s="1"/>
  <c r="F7529" i="15" a="1"/>
  <c r="F7529" i="15" s="1"/>
  <c r="F7530" i="15" a="1"/>
  <c r="F7530" i="15"/>
  <c r="F7531" i="15" a="1"/>
  <c r="F7531" i="15"/>
  <c r="F7532" i="15" a="1"/>
  <c r="F7532" i="15"/>
  <c r="F7533" i="15" a="1"/>
  <c r="F7533" i="15" s="1"/>
  <c r="F7534" i="15" a="1"/>
  <c r="F7534" i="15" s="1"/>
  <c r="F7535" i="15" a="1"/>
  <c r="F7535" i="15" s="1"/>
  <c r="F7536" i="15" a="1"/>
  <c r="F7536" i="15" s="1"/>
  <c r="F7537" i="15" a="1"/>
  <c r="F7537" i="15" s="1"/>
  <c r="F7538" i="15" a="1"/>
  <c r="F7538" i="15" s="1"/>
  <c r="F7539" i="15" a="1"/>
  <c r="F7539" i="15"/>
  <c r="F7540" i="15" a="1"/>
  <c r="F7540" i="15" s="1"/>
  <c r="F7541" i="15" a="1"/>
  <c r="F7541" i="15"/>
  <c r="F7542" i="15" a="1"/>
  <c r="F7542" i="15" s="1"/>
  <c r="F7543" i="15" a="1"/>
  <c r="F7543" i="15" s="1"/>
  <c r="F7544" i="15" a="1"/>
  <c r="F7544" i="15" s="1"/>
  <c r="F7545" i="15" a="1"/>
  <c r="F7545" i="15" s="1"/>
  <c r="F7546" i="15" a="1"/>
  <c r="F7546" i="15"/>
  <c r="F7547" i="15" a="1"/>
  <c r="F7547" i="15"/>
  <c r="F7548" i="15" a="1"/>
  <c r="F7548" i="15" s="1"/>
  <c r="F7549" i="15" a="1"/>
  <c r="F7549" i="15"/>
  <c r="F7550" i="15" a="1"/>
  <c r="F7550" i="15" s="1"/>
  <c r="F7551" i="15" a="1"/>
  <c r="F7551" i="15" s="1"/>
  <c r="F7552" i="15" a="1"/>
  <c r="F7552" i="15" s="1"/>
  <c r="F7553" i="15" a="1"/>
  <c r="F7553" i="15" s="1"/>
  <c r="F7554" i="15" a="1"/>
  <c r="F7554" i="15"/>
  <c r="F7555" i="15" a="1"/>
  <c r="F7555" i="15" s="1"/>
  <c r="F7556" i="15" a="1"/>
  <c r="F7556" i="15" s="1"/>
  <c r="F7557" i="15" a="1"/>
  <c r="F7557" i="15" s="1"/>
  <c r="F7558" i="15" a="1"/>
  <c r="F7558" i="15" s="1"/>
  <c r="F7559" i="15" a="1"/>
  <c r="F7559" i="15" s="1"/>
  <c r="F7560" i="15" a="1"/>
  <c r="F7560" i="15" s="1"/>
  <c r="F7561" i="15" a="1"/>
  <c r="F7561" i="15"/>
  <c r="F7562" i="15" a="1"/>
  <c r="F7562" i="15" s="1"/>
  <c r="F7563" i="15" a="1"/>
  <c r="F7563" i="15"/>
  <c r="F7564" i="15" a="1"/>
  <c r="F7564" i="15" s="1"/>
  <c r="F7565" i="15" a="1"/>
  <c r="F7565" i="15"/>
  <c r="F7566" i="15" a="1"/>
  <c r="F7566" i="15" s="1"/>
  <c r="F7567" i="15" a="1"/>
  <c r="F7567" i="15" s="1"/>
  <c r="F7568" i="15" a="1"/>
  <c r="F7568" i="15" s="1"/>
  <c r="F7569" i="15" a="1"/>
  <c r="F7569" i="15"/>
  <c r="F7570" i="15" a="1"/>
  <c r="F7570" i="15" s="1"/>
  <c r="F7571" i="15" a="1"/>
  <c r="F7571" i="15"/>
  <c r="F7572" i="15" a="1"/>
  <c r="F7572" i="15" s="1"/>
  <c r="F7573" i="15" a="1"/>
  <c r="F7573" i="15"/>
  <c r="F7574" i="15" a="1"/>
  <c r="F7574" i="15" s="1"/>
  <c r="F7575" i="15" a="1"/>
  <c r="F7575" i="15" s="1"/>
  <c r="F7576" i="15" a="1"/>
  <c r="F7576" i="15" s="1"/>
  <c r="F7577" i="15" a="1"/>
  <c r="F7577" i="15"/>
  <c r="F7578" i="15" a="1"/>
  <c r="F7578" i="15" s="1"/>
  <c r="F7579" i="15" a="1"/>
  <c r="F7579" i="15"/>
  <c r="F7580" i="15" a="1"/>
  <c r="F7580" i="15"/>
  <c r="F7581" i="15" a="1"/>
  <c r="F7581" i="15"/>
  <c r="F7582" i="15" a="1"/>
  <c r="F7582" i="15" s="1"/>
  <c r="F7583" i="15" a="1"/>
  <c r="F7583" i="15" s="1"/>
  <c r="F7584" i="15" a="1"/>
  <c r="F7584" i="15" s="1"/>
  <c r="F7585" i="15" a="1"/>
  <c r="F7585" i="15" s="1"/>
  <c r="F7586" i="15" a="1"/>
  <c r="F7586" i="15" s="1"/>
  <c r="F7587" i="15" a="1"/>
  <c r="F7587" i="15" s="1"/>
  <c r="F7588" i="15" a="1"/>
  <c r="F7588" i="15"/>
  <c r="F7589" i="15" a="1"/>
  <c r="F7589" i="15" s="1"/>
  <c r="F7590" i="15" a="1"/>
  <c r="F7590" i="15" s="1"/>
  <c r="F7591" i="15" a="1"/>
  <c r="F7591" i="15" s="1"/>
  <c r="F7592" i="15" a="1"/>
  <c r="F7592" i="15" s="1"/>
  <c r="F7593" i="15" a="1"/>
  <c r="F7593" i="15"/>
  <c r="F7594" i="15" a="1"/>
  <c r="F7594" i="15"/>
  <c r="F7595" i="15" a="1"/>
  <c r="F7595" i="15" s="1"/>
  <c r="F7596" i="15" a="1"/>
  <c r="F7596" i="15"/>
  <c r="F7597" i="15" a="1"/>
  <c r="F7597" i="15" s="1"/>
  <c r="F7598" i="15" a="1"/>
  <c r="F7598" i="15" s="1"/>
  <c r="F7599" i="15" a="1"/>
  <c r="F7599" i="15" s="1"/>
  <c r="F7600" i="15" a="1"/>
  <c r="F7600" i="15" s="1"/>
  <c r="F7601" i="15" a="1"/>
  <c r="F7601" i="15"/>
  <c r="F7602" i="15" a="1"/>
  <c r="F7602" i="15" s="1"/>
  <c r="F7603" i="15" a="1"/>
  <c r="F7603" i="15"/>
  <c r="F7604" i="15" a="1"/>
  <c r="F7604" i="15"/>
  <c r="F7605" i="15" a="1"/>
  <c r="F7605" i="15" s="1"/>
  <c r="F7606" i="15" a="1"/>
  <c r="F7606" i="15" s="1"/>
  <c r="F7607" i="15" a="1"/>
  <c r="F7607" i="15" s="1"/>
  <c r="F7608" i="15" a="1"/>
  <c r="F7608" i="15" s="1"/>
  <c r="F7609" i="15" a="1"/>
  <c r="F7609" i="15"/>
  <c r="F7610" i="15" a="1"/>
  <c r="F7610" i="15"/>
  <c r="F7611" i="15" a="1"/>
  <c r="F7611" i="15"/>
  <c r="F7612" i="15" a="1"/>
  <c r="F7612" i="15" s="1"/>
  <c r="F7613" i="15" a="1"/>
  <c r="F7613" i="15"/>
  <c r="F7614" i="15" a="1"/>
  <c r="F7614" i="15" s="1"/>
  <c r="F7615" i="15" a="1"/>
  <c r="F7615" i="15" s="1"/>
  <c r="F7616" i="15" a="1"/>
  <c r="F7616" i="15" s="1"/>
  <c r="F7617" i="15" a="1"/>
  <c r="F7617" i="15" s="1"/>
  <c r="F7618" i="15" a="1"/>
  <c r="F7618" i="15"/>
  <c r="F7619" i="15" a="1"/>
  <c r="F7619" i="15" s="1"/>
  <c r="F7620" i="15" a="1"/>
  <c r="F7620" i="15" s="1"/>
  <c r="F7621" i="15" a="1"/>
  <c r="F7621" i="15"/>
  <c r="F7622" i="15" a="1"/>
  <c r="F7622" i="15" s="1"/>
  <c r="F7623" i="15" a="1"/>
  <c r="F7623" i="15" s="1"/>
  <c r="F7624" i="15" a="1"/>
  <c r="F7624" i="15" s="1"/>
  <c r="F7625" i="15" a="1"/>
  <c r="F7625" i="15"/>
  <c r="F7626" i="15" a="1"/>
  <c r="F7626" i="15"/>
  <c r="F7627" i="15" a="1"/>
  <c r="F7627" i="15" s="1"/>
  <c r="F7628" i="15" a="1"/>
  <c r="F7628" i="15"/>
  <c r="F7629" i="15" a="1"/>
  <c r="F7629" i="15"/>
  <c r="F7630" i="15" a="1"/>
  <c r="F7630" i="15" s="1"/>
  <c r="F7631" i="15" a="1"/>
  <c r="F7631" i="15" s="1"/>
  <c r="F7632" i="15" a="1"/>
  <c r="F7632" i="15" s="1"/>
  <c r="F7633" i="15" a="1"/>
  <c r="F7633" i="15"/>
  <c r="F7634" i="15" a="1"/>
  <c r="F7634" i="15" s="1"/>
  <c r="F7635" i="15" a="1"/>
  <c r="F7635" i="15" s="1"/>
  <c r="F7636" i="15" a="1"/>
  <c r="F7636" i="15" s="1"/>
  <c r="F7637" i="15" a="1"/>
  <c r="F7637" i="15"/>
  <c r="F7638" i="15" a="1"/>
  <c r="F7638" i="15" s="1"/>
  <c r="F7639" i="15" a="1"/>
  <c r="F7639" i="15" s="1"/>
  <c r="F7640" i="15" a="1"/>
  <c r="F7640" i="15" s="1"/>
  <c r="F7641" i="15" a="1"/>
  <c r="F7641" i="15" s="1"/>
  <c r="F7642" i="15" a="1"/>
  <c r="F7642" i="15" s="1"/>
  <c r="F7643" i="15" a="1"/>
  <c r="F7643" i="15"/>
  <c r="F7644" i="15" a="1"/>
  <c r="F7644" i="15" s="1"/>
  <c r="F7645" i="15" a="1"/>
  <c r="F7645" i="15"/>
  <c r="F7646" i="15" a="1"/>
  <c r="F7646" i="15" s="1"/>
  <c r="F7647" i="15" a="1"/>
  <c r="F7647" i="15" s="1"/>
  <c r="F7648" i="15" a="1"/>
  <c r="F7648" i="15" s="1"/>
  <c r="F7649" i="15" a="1"/>
  <c r="F7649" i="15" s="1"/>
  <c r="F7650" i="15" a="1"/>
  <c r="F7650" i="15"/>
  <c r="F7651" i="15" a="1"/>
  <c r="F7651" i="15" s="1"/>
  <c r="F7652" i="15" a="1"/>
  <c r="F7652" i="15"/>
  <c r="F7653" i="15" a="1"/>
  <c r="F7653" i="15" s="1"/>
  <c r="F7654" i="15" a="1"/>
  <c r="F7654" i="15" s="1"/>
  <c r="F7655" i="15" a="1"/>
  <c r="F7655" i="15" s="1"/>
  <c r="F7656" i="15" a="1"/>
  <c r="F7656" i="15" s="1"/>
  <c r="F7657" i="15" a="1"/>
  <c r="F7657" i="15" s="1"/>
  <c r="F7658" i="15" a="1"/>
  <c r="F7658" i="15"/>
  <c r="F7659" i="15" a="1"/>
  <c r="F7659" i="15"/>
  <c r="F7660" i="15" a="1"/>
  <c r="F7660" i="15"/>
  <c r="F7661" i="15" a="1"/>
  <c r="F7661" i="15"/>
  <c r="F7662" i="15" a="1"/>
  <c r="F7662" i="15" s="1"/>
  <c r="F7663" i="15" a="1"/>
  <c r="F7663" i="15" s="1"/>
  <c r="F7664" i="15" a="1"/>
  <c r="F7664" i="15" s="1"/>
  <c r="F7665" i="15" a="1"/>
  <c r="F7665" i="15" s="1"/>
  <c r="F7666" i="15" a="1"/>
  <c r="F7666" i="15" s="1"/>
  <c r="F7667" i="15" a="1"/>
  <c r="F7667" i="15"/>
  <c r="F7668" i="15" a="1"/>
  <c r="F7668" i="15" s="1"/>
  <c r="F7669" i="15" a="1"/>
  <c r="F7669" i="15"/>
  <c r="F7670" i="15" a="1"/>
  <c r="F7670" i="15" s="1"/>
  <c r="F7671" i="15" a="1"/>
  <c r="F7671" i="15" s="1"/>
  <c r="F7672" i="15" a="1"/>
  <c r="F7672" i="15" s="1"/>
  <c r="F7673" i="15" a="1"/>
  <c r="F7673" i="15"/>
  <c r="F7674" i="15" a="1"/>
  <c r="F7674" i="15" s="1"/>
  <c r="F7675" i="15" a="1"/>
  <c r="F7675" i="15"/>
  <c r="F7676" i="15" a="1"/>
  <c r="F7676" i="15" s="1"/>
  <c r="F7677" i="15" a="1"/>
  <c r="F7677" i="15"/>
  <c r="F7678" i="15" a="1"/>
  <c r="F7678" i="15" s="1"/>
  <c r="F7679" i="15" a="1"/>
  <c r="F7679" i="15" s="1"/>
  <c r="F7680" i="15" a="1"/>
  <c r="F7680" i="15" s="1"/>
  <c r="F7681" i="15" a="1"/>
  <c r="F7681" i="15"/>
  <c r="F7682" i="15" a="1"/>
  <c r="F7682" i="15"/>
  <c r="F7683" i="15" a="1"/>
  <c r="F7683" i="15"/>
  <c r="F7684" i="15" a="1"/>
  <c r="F7684" i="15" s="1"/>
  <c r="F7685" i="15" a="1"/>
  <c r="F7685" i="15" s="1"/>
  <c r="F7686" i="15" a="1"/>
  <c r="F7686" i="15" s="1"/>
  <c r="F7687" i="15" a="1"/>
  <c r="F7687" i="15" s="1"/>
  <c r="F7688" i="15" a="1"/>
  <c r="F7688" i="15" s="1"/>
  <c r="F7689" i="15" a="1"/>
  <c r="F7689" i="15"/>
  <c r="F7690" i="15" a="1"/>
  <c r="F7690" i="15"/>
  <c r="F7691" i="15" a="1"/>
  <c r="F7691" i="15"/>
  <c r="F7692" i="15" a="1"/>
  <c r="F7692" i="15"/>
  <c r="F7693" i="15" a="1"/>
  <c r="F7693" i="15"/>
  <c r="F7694" i="15" a="1"/>
  <c r="F7694" i="15" s="1"/>
  <c r="F7695" i="15" a="1"/>
  <c r="F7695" i="15" s="1"/>
  <c r="F7696" i="15" a="1"/>
  <c r="F7696" i="15" s="1"/>
  <c r="F7697" i="15" a="1"/>
  <c r="F7697" i="15"/>
  <c r="F7698" i="15" a="1"/>
  <c r="F7698" i="15" s="1"/>
  <c r="F7699" i="15" a="1"/>
  <c r="F7699" i="15" s="1"/>
  <c r="F7700" i="15" a="1"/>
  <c r="F7700" i="15"/>
  <c r="F7701" i="15" a="1"/>
  <c r="F7701" i="15"/>
  <c r="F7702" i="15" a="1"/>
  <c r="F7702" i="15" s="1"/>
  <c r="F7703" i="15" a="1"/>
  <c r="F7703" i="15" s="1"/>
  <c r="F7704" i="15" a="1"/>
  <c r="F7704" i="15" s="1"/>
  <c r="F7705" i="15" a="1"/>
  <c r="F7705" i="15"/>
  <c r="F7706" i="15" a="1"/>
  <c r="F7706" i="15" s="1"/>
  <c r="F7707" i="15" a="1"/>
  <c r="F7707" i="15"/>
  <c r="F7708" i="15" a="1"/>
  <c r="F7708" i="15"/>
  <c r="F7709" i="15" a="1"/>
  <c r="F7709" i="15" s="1"/>
  <c r="F7710" i="15" a="1"/>
  <c r="F7710" i="15" s="1"/>
  <c r="F7711" i="15" a="1"/>
  <c r="F7711" i="15" s="1"/>
  <c r="F7712" i="15" a="1"/>
  <c r="F7712" i="15" s="1"/>
  <c r="F7713" i="15" a="1"/>
  <c r="F7713" i="15"/>
  <c r="F7714" i="15" a="1"/>
  <c r="F7714" i="15" s="1"/>
  <c r="F7715" i="15" a="1"/>
  <c r="F7715" i="15" s="1"/>
  <c r="F7716" i="15" a="1"/>
  <c r="F7716" i="15"/>
  <c r="F7717" i="15" a="1"/>
  <c r="F7717" i="15" s="1"/>
  <c r="F7718" i="15" a="1"/>
  <c r="F7718" i="15" s="1"/>
  <c r="F7719" i="15" a="1"/>
  <c r="F7719" i="15" s="1"/>
  <c r="F7720" i="15" a="1"/>
  <c r="F7720" i="15" s="1"/>
  <c r="F7721" i="15" a="1"/>
  <c r="F7721" i="15"/>
  <c r="F7722" i="15" a="1"/>
  <c r="F7722" i="15" s="1"/>
  <c r="F7723" i="15" a="1"/>
  <c r="F7723" i="15"/>
  <c r="F7724" i="15" a="1"/>
  <c r="F7724" i="15"/>
  <c r="F7725" i="15" a="1"/>
  <c r="F7725" i="15" s="1"/>
  <c r="F7726" i="15" a="1"/>
  <c r="F7726" i="15" s="1"/>
  <c r="F7727" i="15" a="1"/>
  <c r="F7727" i="15" s="1"/>
  <c r="F7728" i="15" a="1"/>
  <c r="F7728" i="15" s="1"/>
  <c r="F7729" i="15" a="1"/>
  <c r="F7729" i="15"/>
  <c r="F7730" i="15" a="1"/>
  <c r="F7730" i="15" s="1"/>
  <c r="F7731" i="15" a="1"/>
  <c r="F7731" i="15"/>
  <c r="F7732" i="15" a="1"/>
  <c r="F7732" i="15" s="1"/>
  <c r="F7733" i="15" a="1"/>
  <c r="F7733" i="15" s="1"/>
  <c r="F7734" i="15" a="1"/>
  <c r="F7734" i="15" s="1"/>
  <c r="F7735" i="15" a="1"/>
  <c r="F7735" i="15" s="1"/>
  <c r="F7736" i="15" a="1"/>
  <c r="F7736" i="15" s="1"/>
  <c r="F7737" i="15" a="1"/>
  <c r="F7737" i="15"/>
  <c r="F7738" i="15" a="1"/>
  <c r="F7738" i="15"/>
  <c r="F7739" i="15" a="1"/>
  <c r="F7739" i="15"/>
  <c r="F7740" i="15" a="1"/>
  <c r="F7740" i="15" s="1"/>
  <c r="F7741" i="15" a="1"/>
  <c r="F7741" i="15"/>
  <c r="F7742" i="15" a="1"/>
  <c r="F7742" i="15" s="1"/>
  <c r="F7743" i="15" a="1"/>
  <c r="F7743" i="15" s="1"/>
  <c r="F7744" i="15" a="1"/>
  <c r="F7744" i="15" s="1"/>
  <c r="F7745" i="15" a="1"/>
  <c r="F7745" i="15" s="1"/>
  <c r="F7746" i="15" a="1"/>
  <c r="F7746" i="15"/>
  <c r="F7747" i="15" a="1"/>
  <c r="F7747" i="15" s="1"/>
  <c r="F7748" i="15" a="1"/>
  <c r="F7748" i="15"/>
  <c r="F7749" i="15" a="1"/>
  <c r="F7749" i="15"/>
  <c r="F7750" i="15" a="1"/>
  <c r="F7750" i="15" s="1"/>
  <c r="F7751" i="15" a="1"/>
  <c r="F7751" i="15" s="1"/>
  <c r="F7752" i="15" a="1"/>
  <c r="F7752" i="15" s="1"/>
  <c r="F7753" i="15" a="1"/>
  <c r="F7753" i="15"/>
  <c r="F7754" i="15" a="1"/>
  <c r="F7754" i="15"/>
  <c r="F7755" i="15" a="1"/>
  <c r="F7755" i="15" s="1"/>
  <c r="F7756" i="15" a="1"/>
  <c r="F7756" i="15"/>
  <c r="F7757" i="15" a="1"/>
  <c r="F7757" i="15"/>
  <c r="F7758" i="15" a="1"/>
  <c r="F7758" i="15" s="1"/>
  <c r="F7759" i="15" a="1"/>
  <c r="F7759" i="15" s="1"/>
  <c r="F7760" i="15" a="1"/>
  <c r="F7760" i="15" s="1"/>
  <c r="F7761" i="15" a="1"/>
  <c r="F7761" i="15"/>
  <c r="F7762" i="15" a="1"/>
  <c r="F7762" i="15" s="1"/>
  <c r="F7763" i="15" a="1"/>
  <c r="F7763" i="15" s="1"/>
  <c r="F7764" i="15" a="1"/>
  <c r="F7764" i="15"/>
  <c r="F7765" i="15" a="1"/>
  <c r="F7765" i="15"/>
  <c r="F7766" i="15" a="1"/>
  <c r="F7766" i="15" s="1"/>
  <c r="F7767" i="15" a="1"/>
  <c r="F7767" i="15" s="1"/>
  <c r="F7768" i="15" a="1"/>
  <c r="F7768" i="15" s="1"/>
  <c r="F7769" i="15" a="1"/>
  <c r="F7769" i="15"/>
  <c r="F7770" i="15" a="1"/>
  <c r="F7770" i="15"/>
  <c r="F7771" i="15" a="1"/>
  <c r="F7771" i="15"/>
  <c r="F7772" i="15" a="1"/>
  <c r="F7772" i="15" s="1"/>
  <c r="F7773" i="15" a="1"/>
  <c r="F7773" i="15"/>
  <c r="F7774" i="15" a="1"/>
  <c r="F7774" i="15" s="1"/>
  <c r="F7775" i="15" a="1"/>
  <c r="F7775" i="15" s="1"/>
  <c r="F7776" i="15" a="1"/>
  <c r="F7776" i="15" s="1"/>
  <c r="F7777" i="15" a="1"/>
  <c r="F7777" i="15" s="1"/>
  <c r="F7778" i="15" a="1"/>
  <c r="F7778" i="15"/>
  <c r="F7779" i="15" a="1"/>
  <c r="F7779" i="15" s="1"/>
  <c r="F7780" i="15" a="1"/>
  <c r="F7780" i="15"/>
  <c r="F7781" i="15" a="1"/>
  <c r="F7781" i="15"/>
  <c r="F7782" i="15" a="1"/>
  <c r="F7782" i="15" s="1"/>
  <c r="F7783" i="15" a="1"/>
  <c r="F7783" i="15" s="1"/>
  <c r="F7784" i="15" a="1"/>
  <c r="F7784" i="15" s="1"/>
  <c r="F7785" i="15" a="1"/>
  <c r="F7785" i="15" s="1"/>
  <c r="F7786" i="15" a="1"/>
  <c r="F7786" i="15"/>
  <c r="F7787" i="15" a="1"/>
  <c r="F7787" i="15"/>
  <c r="F7788" i="15" a="1"/>
  <c r="F7788" i="15"/>
  <c r="F7789" i="15" a="1"/>
  <c r="F7789" i="15" s="1"/>
  <c r="F7790" i="15" a="1"/>
  <c r="F7790" i="15" s="1"/>
  <c r="F7791" i="15" a="1"/>
  <c r="F7791" i="15" s="1"/>
  <c r="F7792" i="15" a="1"/>
  <c r="F7792" i="15" s="1"/>
  <c r="F7793" i="15" a="1"/>
  <c r="F7793" i="15" s="1"/>
  <c r="F7794" i="15" a="1"/>
  <c r="F7794" i="15"/>
  <c r="F7795" i="15" a="1"/>
  <c r="F7795" i="15"/>
  <c r="F7796" i="15" a="1"/>
  <c r="F7796" i="15" s="1"/>
  <c r="F7797" i="15" a="1"/>
  <c r="F7797" i="15" s="1"/>
  <c r="F7798" i="15" a="1"/>
  <c r="F7798" i="15" s="1"/>
  <c r="F7799" i="15" a="1"/>
  <c r="F7799" i="15" s="1"/>
  <c r="F7800" i="15" a="1"/>
  <c r="F7800" i="15" s="1"/>
  <c r="F7801" i="15" a="1"/>
  <c r="F7801" i="15" s="1"/>
  <c r="F7802" i="15" a="1"/>
  <c r="F7802" i="15"/>
  <c r="F7803" i="15" a="1"/>
  <c r="F7803" i="15"/>
  <c r="F7804" i="15" a="1"/>
  <c r="F7804" i="15" s="1"/>
  <c r="F7805" i="15" a="1"/>
  <c r="F7805" i="15"/>
  <c r="F7806" i="15" a="1"/>
  <c r="F7806" i="15" s="1"/>
  <c r="F7807" i="15" a="1"/>
  <c r="F7807" i="15" s="1"/>
  <c r="F7808" i="15" a="1"/>
  <c r="F7808" i="15" s="1"/>
  <c r="F7809" i="15" a="1"/>
  <c r="F7809" i="15"/>
  <c r="F7810" i="15" a="1"/>
  <c r="F7810" i="15" s="1"/>
  <c r="F7811" i="15" a="1"/>
  <c r="F7811" i="15" s="1"/>
  <c r="F7812" i="15" a="1"/>
  <c r="F7812" i="15" s="1"/>
  <c r="F7813" i="15" a="1"/>
  <c r="F7813" i="15"/>
  <c r="F7814" i="15" a="1"/>
  <c r="F7814" i="15" s="1"/>
  <c r="F7815" i="15" a="1"/>
  <c r="F7815" i="15" s="1"/>
  <c r="F7816" i="15" a="1"/>
  <c r="F7816" i="15" s="1"/>
  <c r="F7817" i="15" a="1"/>
  <c r="F7817" i="15"/>
  <c r="F7818" i="15" a="1"/>
  <c r="F7818" i="15" s="1"/>
  <c r="F7819" i="15" a="1"/>
  <c r="F7819" i="15"/>
  <c r="F7820" i="15" a="1"/>
  <c r="F7820" i="15" s="1"/>
  <c r="F7821" i="15" a="1"/>
  <c r="F7821" i="15"/>
  <c r="F7822" i="15" a="1"/>
  <c r="F7822" i="15" s="1"/>
  <c r="F7823" i="15" a="1"/>
  <c r="F7823" i="15" s="1"/>
  <c r="F7824" i="15" a="1"/>
  <c r="F7824" i="15" s="1"/>
  <c r="F7825" i="15" a="1"/>
  <c r="F7825" i="15"/>
  <c r="F7826" i="15" a="1"/>
  <c r="F7826" i="15" s="1"/>
  <c r="F7827" i="15" a="1"/>
  <c r="F7827" i="15"/>
  <c r="F7828" i="15" a="1"/>
  <c r="F7828" i="15" s="1"/>
  <c r="F7829" i="15" a="1"/>
  <c r="F7829" i="15"/>
  <c r="F7830" i="15" a="1"/>
  <c r="F7830" i="15" s="1"/>
  <c r="F7831" i="15" a="1"/>
  <c r="F7831" i="15" s="1"/>
  <c r="F7832" i="15" a="1"/>
  <c r="F7832" i="15" s="1"/>
  <c r="F7833" i="15" a="1"/>
  <c r="F7833" i="15"/>
  <c r="F7834" i="15" a="1"/>
  <c r="F7834" i="15" s="1"/>
  <c r="F7835" i="15" a="1"/>
  <c r="F7835" i="15"/>
  <c r="F7836" i="15" a="1"/>
  <c r="F7836" i="15"/>
  <c r="F7837" i="15" a="1"/>
  <c r="F7837" i="15"/>
  <c r="F7838" i="15" a="1"/>
  <c r="F7838" i="15" s="1"/>
  <c r="F7839" i="15" a="1"/>
  <c r="F7839" i="15" s="1"/>
  <c r="F7840" i="15" a="1"/>
  <c r="F7840" i="15" s="1"/>
  <c r="F7841" i="15" a="1"/>
  <c r="F7841" i="15"/>
  <c r="F7842" i="15" a="1"/>
  <c r="F7842" i="15" s="1"/>
  <c r="F7843" i="15" a="1"/>
  <c r="F7843" i="15" s="1"/>
  <c r="F7844" i="15" a="1"/>
  <c r="F7844" i="15"/>
  <c r="F7845" i="15" a="1"/>
  <c r="F7845" i="15" s="1"/>
  <c r="F7846" i="15" a="1"/>
  <c r="F7846" i="15" s="1"/>
  <c r="F7847" i="15" a="1"/>
  <c r="F7847" i="15" s="1"/>
  <c r="F7848" i="15" a="1"/>
  <c r="F7848" i="15" s="1"/>
  <c r="F7849" i="15" a="1"/>
  <c r="F7849" i="15"/>
  <c r="F7850" i="15" a="1"/>
  <c r="F7850" i="15" s="1"/>
  <c r="F7851" i="15" a="1"/>
  <c r="F7851" i="15"/>
  <c r="F7852" i="15" a="1"/>
  <c r="F7852" i="15"/>
  <c r="F7853" i="15" a="1"/>
  <c r="F7853" i="15" s="1"/>
  <c r="F7854" i="15" a="1"/>
  <c r="F7854" i="15" s="1"/>
  <c r="F7855" i="15" a="1"/>
  <c r="F7855" i="15" s="1"/>
  <c r="F7856" i="15" a="1"/>
  <c r="F7856" i="15" s="1"/>
  <c r="F7857" i="15" a="1"/>
  <c r="F7857" i="15"/>
  <c r="F7858" i="15" a="1"/>
  <c r="F7858" i="15" s="1"/>
  <c r="F7859" i="15" a="1"/>
  <c r="F7859" i="15"/>
  <c r="F7860" i="15" a="1"/>
  <c r="F7860" i="15" s="1"/>
  <c r="F7861" i="15" a="1"/>
  <c r="F7861" i="15" s="1"/>
  <c r="F7862" i="15" a="1"/>
  <c r="F7862" i="15" s="1"/>
  <c r="F7863" i="15" a="1"/>
  <c r="F7863" i="15" s="1"/>
  <c r="F7864" i="15" a="1"/>
  <c r="F7864" i="15" s="1"/>
  <c r="F7865" i="15" a="1"/>
  <c r="F7865" i="15"/>
  <c r="F7866" i="15" a="1"/>
  <c r="F7866" i="15"/>
  <c r="F7867" i="15" a="1"/>
  <c r="F7867" i="15"/>
  <c r="F7868" i="15" a="1"/>
  <c r="F7868" i="15" s="1"/>
  <c r="F7869" i="15" a="1"/>
  <c r="F7869" i="15" s="1"/>
  <c r="F7870" i="15" a="1"/>
  <c r="F7870" i="15" s="1"/>
  <c r="F7871" i="15" a="1"/>
  <c r="F7871" i="15" s="1"/>
  <c r="F7872" i="15" a="1"/>
  <c r="F7872" i="15" s="1"/>
  <c r="F7873" i="15" a="1"/>
  <c r="F7873" i="15"/>
  <c r="F7874" i="15" a="1"/>
  <c r="F7874" i="15"/>
  <c r="F7875" i="15" a="1"/>
  <c r="F7875" i="15" s="1"/>
  <c r="F7876" i="15" a="1"/>
  <c r="F7876" i="15"/>
  <c r="F7877" i="15" a="1"/>
  <c r="F7877" i="15" s="1"/>
  <c r="F7878" i="15" a="1"/>
  <c r="F7878" i="15" s="1"/>
  <c r="F7879" i="15" a="1"/>
  <c r="F7879" i="15" s="1"/>
  <c r="F7880" i="15" a="1"/>
  <c r="F7880" i="15" s="1"/>
  <c r="F7881" i="15" a="1"/>
  <c r="F7881" i="15" s="1"/>
  <c r="F7882" i="15" a="1"/>
  <c r="F7882" i="15"/>
  <c r="F7883" i="15" a="1"/>
  <c r="F7883" i="15" s="1"/>
  <c r="F7884" i="15" a="1"/>
  <c r="F7884" i="15"/>
  <c r="F7885" i="15" a="1"/>
  <c r="F7885" i="15"/>
  <c r="F7886" i="15" a="1"/>
  <c r="F7886" i="15" s="1"/>
  <c r="F7887" i="15" a="1"/>
  <c r="F7887" i="15" s="1"/>
  <c r="F7888" i="15" a="1"/>
  <c r="F7888" i="15" s="1"/>
  <c r="F7889" i="15" a="1"/>
  <c r="F7889" i="15" s="1"/>
  <c r="F7890" i="15" a="1"/>
  <c r="F7890" i="15"/>
  <c r="F7891" i="15" a="1"/>
  <c r="F7891" i="15" s="1"/>
  <c r="F7892" i="15" a="1"/>
  <c r="F7892" i="15"/>
  <c r="F7893" i="15" a="1"/>
  <c r="F7893" i="15"/>
  <c r="F7894" i="15" a="1"/>
  <c r="F7894" i="15" s="1"/>
  <c r="F7895" i="15" a="1"/>
  <c r="F7895" i="15" s="1"/>
  <c r="F7896" i="15" a="1"/>
  <c r="F7896" i="15" s="1"/>
  <c r="F7897" i="15" a="1"/>
  <c r="F7897" i="15"/>
  <c r="F7898" i="15" a="1"/>
  <c r="F7898" i="15"/>
  <c r="F7899" i="15" a="1"/>
  <c r="F7899" i="15" s="1"/>
  <c r="F7900" i="15" a="1"/>
  <c r="F7900" i="15"/>
  <c r="F7901" i="15" a="1"/>
  <c r="F7901" i="15" s="1"/>
  <c r="F7902" i="15" a="1"/>
  <c r="F7902" i="15" s="1"/>
  <c r="F7903" i="15" a="1"/>
  <c r="F7903" i="15" s="1"/>
  <c r="F7904" i="15" a="1"/>
  <c r="F7904" i="15" s="1"/>
  <c r="F7905" i="15" a="1"/>
  <c r="F7905" i="15" s="1"/>
  <c r="F7906" i="15" a="1"/>
  <c r="F7906" i="15"/>
  <c r="F7907" i="15" a="1"/>
  <c r="F7907" i="15"/>
  <c r="F7908" i="15" a="1"/>
  <c r="F7908" i="15"/>
  <c r="F7909" i="15" a="1"/>
  <c r="F7909" i="15" s="1"/>
  <c r="F7910" i="15" a="1"/>
  <c r="F7910" i="15" s="1"/>
  <c r="F7911" i="15" a="1"/>
  <c r="F7911" i="15" s="1"/>
  <c r="F7912" i="15" a="1"/>
  <c r="F7912" i="15" s="1"/>
  <c r="F7913" i="15" a="1"/>
  <c r="F7913" i="15" s="1"/>
  <c r="F7914" i="15" a="1"/>
  <c r="F7914" i="15"/>
  <c r="F7915" i="15" a="1"/>
  <c r="F7915" i="15"/>
  <c r="F7916" i="15" a="1"/>
  <c r="F7916" i="15"/>
  <c r="F7917" i="15" a="1"/>
  <c r="F7917" i="15"/>
  <c r="F7918" i="15" a="1"/>
  <c r="F7918" i="15" s="1"/>
  <c r="F7919" i="15" a="1"/>
  <c r="F7919" i="15" s="1"/>
  <c r="F7920" i="15" a="1"/>
  <c r="F7920" i="15" s="1"/>
  <c r="F7921" i="15" a="1"/>
  <c r="F7921" i="15"/>
  <c r="F7922" i="15" a="1"/>
  <c r="F7922" i="15" s="1"/>
  <c r="F7923" i="15" a="1"/>
  <c r="F7923" i="15"/>
  <c r="F7924" i="15" a="1"/>
  <c r="F7924" i="15" s="1"/>
  <c r="F7925" i="15" a="1"/>
  <c r="F7925" i="15" s="1"/>
  <c r="F7926" i="15" a="1"/>
  <c r="F7926" i="15" s="1"/>
  <c r="F7927" i="15" a="1"/>
  <c r="F7927" i="15" s="1"/>
  <c r="F7928" i="15" a="1"/>
  <c r="F7928" i="15" s="1"/>
  <c r="F7929" i="15" a="1"/>
  <c r="F7929" i="15"/>
  <c r="F7930" i="15" a="1"/>
  <c r="F7930" i="15"/>
  <c r="F7931" i="15" a="1"/>
  <c r="F7931" i="15"/>
  <c r="F7932" i="15" a="1"/>
  <c r="F7932" i="15" s="1"/>
  <c r="F7933" i="15" a="1"/>
  <c r="F7933" i="15"/>
  <c r="F7934" i="15" a="1"/>
  <c r="F7934" i="15" s="1"/>
  <c r="F7935" i="15" a="1"/>
  <c r="F7935" i="15" s="1"/>
  <c r="F7936" i="15" a="1"/>
  <c r="F7936" i="15" s="1"/>
  <c r="F7937" i="15" a="1"/>
  <c r="F7937" i="15"/>
  <c r="F7938" i="15" a="1"/>
  <c r="F7938" i="15"/>
  <c r="F7939" i="15" a="1"/>
  <c r="F7939" i="15"/>
  <c r="F7940" i="15" a="1"/>
  <c r="F7940" i="15"/>
  <c r="F7941" i="15" a="1"/>
  <c r="F7941" i="15"/>
  <c r="F7942" i="15" a="1"/>
  <c r="F7942" i="15" s="1"/>
  <c r="F7943" i="15" a="1"/>
  <c r="F7943" i="15" s="1"/>
  <c r="F7944" i="15" a="1"/>
  <c r="F7944" i="15" s="1"/>
  <c r="F7945" i="15" a="1"/>
  <c r="F7945" i="15"/>
  <c r="F7946" i="15" a="1"/>
  <c r="F7946" i="15" s="1"/>
  <c r="F7947" i="15" a="1"/>
  <c r="F7947" i="15"/>
  <c r="F7948" i="15" a="1"/>
  <c r="F7948" i="15"/>
  <c r="F7949" i="15" a="1"/>
  <c r="F7949" i="15"/>
  <c r="F7950" i="15" a="1"/>
  <c r="F7950" i="15" s="1"/>
  <c r="F7951" i="15" a="1"/>
  <c r="F7951" i="15" s="1"/>
  <c r="F7952" i="15" a="1"/>
  <c r="F7952" i="15" s="1"/>
  <c r="F7953" i="15" a="1"/>
  <c r="F7953" i="15"/>
  <c r="F7954" i="15" a="1"/>
  <c r="F7954" i="15" s="1"/>
  <c r="F7955" i="15" a="1"/>
  <c r="F7955" i="15"/>
  <c r="F7956" i="15" a="1"/>
  <c r="F7956" i="15" s="1"/>
  <c r="F7957" i="15" a="1"/>
  <c r="F7957" i="15"/>
  <c r="F7958" i="15" a="1"/>
  <c r="F7958" i="15" s="1"/>
  <c r="F7959" i="15" a="1"/>
  <c r="F7959" i="15" s="1"/>
  <c r="F7960" i="15" a="1"/>
  <c r="F7960" i="15" s="1"/>
  <c r="F7961" i="15" a="1"/>
  <c r="F7961" i="15"/>
  <c r="F7962" i="15" a="1"/>
  <c r="F7962" i="15" s="1"/>
  <c r="F7963" i="15" a="1"/>
  <c r="F7963" i="15"/>
  <c r="F7964" i="15" a="1"/>
  <c r="F7964" i="15"/>
  <c r="F7965" i="15" a="1"/>
  <c r="F7965" i="15"/>
  <c r="F7966" i="15" a="1"/>
  <c r="F7966" i="15" s="1"/>
  <c r="F7967" i="15" a="1"/>
  <c r="F7967" i="15"/>
  <c r="F7968" i="15" a="1"/>
  <c r="F7968" i="15" s="1"/>
  <c r="F7969" i="15" a="1"/>
  <c r="F7969" i="15"/>
  <c r="F7970" i="15" a="1"/>
  <c r="F7970" i="15"/>
  <c r="F7971" i="15" a="1"/>
  <c r="F7971" i="15" s="1"/>
  <c r="F7972" i="15" a="1"/>
  <c r="F7972" i="15"/>
  <c r="F7973" i="15" a="1"/>
  <c r="F7973" i="15"/>
  <c r="F7974" i="15" a="1"/>
  <c r="F7974" i="15" s="1"/>
  <c r="F7975" i="15" a="1"/>
  <c r="F7975" i="15"/>
  <c r="F7976" i="15" a="1"/>
  <c r="F7976" i="15" s="1"/>
  <c r="F7977" i="15" a="1"/>
  <c r="F7977" i="15"/>
  <c r="F7978" i="15" a="1"/>
  <c r="F7978" i="15"/>
  <c r="F7979" i="15" a="1"/>
  <c r="F7979" i="15" s="1"/>
  <c r="F7980" i="15" a="1"/>
  <c r="F7980" i="15"/>
  <c r="F7981" i="15" a="1"/>
  <c r="F7981" i="15"/>
  <c r="F7982" i="15" a="1"/>
  <c r="F7982" i="15" s="1"/>
  <c r="F7983" i="15" a="1"/>
  <c r="F7983" i="15"/>
  <c r="F7984" i="15" a="1"/>
  <c r="F7984" i="15"/>
  <c r="F7985" i="15" a="1"/>
  <c r="F7985" i="15" s="1"/>
  <c r="F7986" i="15" a="1"/>
  <c r="F7986" i="15"/>
  <c r="F7987" i="15" a="1"/>
  <c r="F7987" i="15" s="1"/>
  <c r="F7988" i="15" a="1"/>
  <c r="F7988" i="15"/>
  <c r="F7989" i="15" a="1"/>
  <c r="F7989" i="15"/>
  <c r="F7990" i="15" a="1"/>
  <c r="F7990" i="15" s="1"/>
  <c r="F7991" i="15" a="1"/>
  <c r="F7991" i="15" s="1"/>
  <c r="F7992" i="15" a="1"/>
  <c r="F7992" i="15"/>
  <c r="F7993" i="15" a="1"/>
  <c r="F7993" i="15" s="1"/>
  <c r="F7994" i="15" a="1"/>
  <c r="F7994" i="15" s="1"/>
  <c r="F7995" i="15" a="1"/>
  <c r="F7995" i="15" s="1"/>
  <c r="F7996" i="15" a="1"/>
  <c r="F7996" i="15"/>
  <c r="F7997" i="15" a="1"/>
  <c r="F7997" i="15"/>
  <c r="F7998" i="15" a="1"/>
  <c r="F7998" i="15"/>
  <c r="F7999" i="15" a="1"/>
  <c r="F7999" i="15" s="1"/>
  <c r="F8000" i="15" a="1"/>
  <c r="F8000" i="15"/>
  <c r="F8001" i="15" a="1"/>
  <c r="F8001" i="15"/>
  <c r="F8002" i="15" a="1"/>
  <c r="F8002" i="15" s="1"/>
  <c r="F8003" i="15" a="1"/>
  <c r="F8003" i="15" s="1"/>
  <c r="F8004" i="15" a="1"/>
  <c r="F8004" i="15"/>
  <c r="F8005" i="15" a="1"/>
  <c r="F8005" i="15"/>
  <c r="F8006" i="15" a="1"/>
  <c r="F8006" i="15"/>
  <c r="F8007" i="15" a="1"/>
  <c r="F8007" i="15" s="1"/>
  <c r="F8008" i="15" a="1"/>
  <c r="F8008" i="15" s="1"/>
  <c r="F8009" i="15" a="1"/>
  <c r="F8009" i="15"/>
  <c r="F8010" i="15" a="1"/>
  <c r="F8010" i="15"/>
  <c r="F8011" i="15" a="1"/>
  <c r="F8011" i="15" s="1"/>
  <c r="F8012" i="15" a="1"/>
  <c r="F8012" i="15"/>
  <c r="F8013" i="15" a="1"/>
  <c r="F8013" i="15"/>
  <c r="F8014" i="15" a="1"/>
  <c r="F8014" i="15" s="1"/>
  <c r="F8015" i="15" a="1"/>
  <c r="F8015" i="15"/>
  <c r="F8016" i="15" a="1"/>
  <c r="F8016" i="15" s="1"/>
  <c r="F8017" i="15" a="1"/>
  <c r="F8017" i="15"/>
  <c r="F8018" i="15" a="1"/>
  <c r="F8018" i="15"/>
  <c r="F8019" i="15" a="1"/>
  <c r="F8019" i="15" s="1"/>
  <c r="F8020" i="15" a="1"/>
  <c r="F8020" i="15"/>
  <c r="F8021" i="15" a="1"/>
  <c r="F8021" i="15"/>
  <c r="F8022" i="15" a="1"/>
  <c r="F8022" i="15"/>
  <c r="F8023" i="15" a="1"/>
  <c r="F8023" i="15"/>
  <c r="F8024" i="15" a="1"/>
  <c r="F8024" i="15" s="1"/>
  <c r="F8025" i="15" a="1"/>
  <c r="F8025" i="15" s="1"/>
  <c r="F8026" i="15" a="1"/>
  <c r="F8026" i="15"/>
  <c r="F8027" i="15" a="1"/>
  <c r="F8027" i="15" s="1"/>
  <c r="F8028" i="15" a="1"/>
  <c r="F8028" i="15"/>
  <c r="F8029" i="15" a="1"/>
  <c r="F8029" i="15"/>
  <c r="F8030" i="15" a="1"/>
  <c r="F8030" i="15"/>
  <c r="F8031" i="15" a="1"/>
  <c r="F8031" i="15" s="1"/>
  <c r="F8032" i="15" a="1"/>
  <c r="F8032" i="15"/>
  <c r="F8033" i="15" a="1"/>
  <c r="F8033" i="15" s="1"/>
  <c r="F8034" i="15" a="1"/>
  <c r="F8034" i="15"/>
  <c r="F8035" i="15" a="1"/>
  <c r="F8035" i="15" s="1"/>
  <c r="F8036" i="15" a="1"/>
  <c r="F8036" i="15"/>
  <c r="F8037" i="15" a="1"/>
  <c r="F8037" i="15"/>
  <c r="F8038" i="15" a="1"/>
  <c r="F8038" i="15"/>
  <c r="F8039" i="15" a="1"/>
  <c r="F8039" i="15"/>
  <c r="F8040" i="15" a="1"/>
  <c r="F8040" i="15"/>
  <c r="F8041" i="15" a="1"/>
  <c r="F8041" i="15" s="1"/>
  <c r="F8042" i="15" a="1"/>
  <c r="F8042" i="15" s="1"/>
  <c r="F8043" i="15" a="1"/>
  <c r="F8043" i="15" s="1"/>
  <c r="F8044" i="15" a="1"/>
  <c r="F8044" i="15"/>
  <c r="F8045" i="15" a="1"/>
  <c r="F8045" i="15"/>
  <c r="F8046" i="15" a="1"/>
  <c r="F8046" i="15"/>
  <c r="F8047" i="15" a="1"/>
  <c r="F8047" i="15"/>
  <c r="F8048" i="15" a="1"/>
  <c r="F8048" i="15" s="1"/>
  <c r="F8049" i="15" a="1"/>
  <c r="F8049" i="15"/>
  <c r="F8050" i="15" a="1"/>
  <c r="F8050" i="15" s="1"/>
  <c r="F8051" i="15" a="1"/>
  <c r="F8051" i="15" s="1"/>
  <c r="F8052" i="15" a="1"/>
  <c r="F8052" i="15"/>
  <c r="F8053" i="15" a="1"/>
  <c r="F8053" i="15"/>
  <c r="F8054" i="15" a="1"/>
  <c r="F8054" i="15"/>
  <c r="F8055" i="15" a="1"/>
  <c r="F8055" i="15"/>
  <c r="F8056" i="15" a="1"/>
  <c r="F8056" i="15"/>
  <c r="F8057" i="15" a="1"/>
  <c r="F8057" i="15"/>
  <c r="F8058" i="15" a="1"/>
  <c r="F8058" i="15" s="1"/>
  <c r="F8059" i="15" a="1"/>
  <c r="F8059" i="15" s="1"/>
  <c r="F8060" i="15" a="1"/>
  <c r="F8060" i="15"/>
  <c r="F8061" i="15" a="1"/>
  <c r="F8061" i="15"/>
  <c r="F8062" i="15" a="1"/>
  <c r="F8062" i="15" s="1"/>
  <c r="F8063" i="15" a="1"/>
  <c r="F8063" i="15"/>
  <c r="F8064" i="15" a="1"/>
  <c r="F8064" i="15"/>
  <c r="F8065" i="15" a="1"/>
  <c r="F8065" i="15" s="1"/>
  <c r="F8066" i="15" a="1"/>
  <c r="F8066" i="15"/>
  <c r="F8067" i="15" a="1"/>
  <c r="F8067" i="15" s="1"/>
  <c r="F8068" i="15" a="1"/>
  <c r="F8068" i="15"/>
  <c r="F8069" i="15" a="1"/>
  <c r="F8069" i="15"/>
  <c r="F8070" i="15" a="1"/>
  <c r="F8070" i="15"/>
  <c r="F8071" i="15" a="1"/>
  <c r="F8071" i="15" s="1"/>
  <c r="F8072" i="15" a="1"/>
  <c r="F8072" i="15"/>
  <c r="F8073" i="15" a="1"/>
  <c r="F8073" i="15"/>
  <c r="F8074" i="15" a="1"/>
  <c r="F8074" i="15"/>
  <c r="F8075" i="15" a="1"/>
  <c r="F8075" i="15" s="1"/>
  <c r="F8076" i="15" a="1"/>
  <c r="F8076" i="15"/>
  <c r="F8077" i="15" a="1"/>
  <c r="F8077" i="15"/>
  <c r="F8078" i="15" a="1"/>
  <c r="F8078" i="15" s="1"/>
  <c r="F8079" i="15" a="1"/>
  <c r="F8079" i="15" s="1"/>
  <c r="F8080" i="15" a="1"/>
  <c r="F8080" i="15"/>
  <c r="F8081" i="15" a="1"/>
  <c r="F8081" i="15"/>
  <c r="F8082" i="15" a="1"/>
  <c r="F8082" i="15" s="1"/>
  <c r="F8083" i="15" a="1"/>
  <c r="F8083" i="15" s="1"/>
  <c r="F8084" i="15" a="1"/>
  <c r="F8084" i="15"/>
  <c r="F8085" i="15" a="1"/>
  <c r="F8085" i="15"/>
  <c r="F8086" i="15" a="1"/>
  <c r="F8086" i="15"/>
  <c r="F8087" i="15" a="1"/>
  <c r="F8087" i="15" s="1"/>
  <c r="F8088" i="15" a="1"/>
  <c r="F8088" i="15" s="1"/>
  <c r="F8089" i="15" a="1"/>
  <c r="F8089" i="15"/>
  <c r="F8090" i="15" a="1"/>
  <c r="F8090" i="15"/>
  <c r="F8091" i="15" a="1"/>
  <c r="F8091" i="15" s="1"/>
  <c r="F8092" i="15" a="1"/>
  <c r="F8092" i="15"/>
  <c r="F8093" i="15" a="1"/>
  <c r="F8093" i="15"/>
  <c r="F8094" i="15" a="1"/>
  <c r="F8094" i="15"/>
  <c r="F8095" i="15" a="1"/>
  <c r="F8095" i="15" s="1"/>
  <c r="F8096" i="15" a="1"/>
  <c r="F8096" i="15"/>
  <c r="F8097" i="15" a="1"/>
  <c r="F8097" i="15" s="1"/>
  <c r="F8098" i="15" a="1"/>
  <c r="F8098" i="15"/>
  <c r="F8099" i="15" a="1"/>
  <c r="F8099" i="15" s="1"/>
  <c r="F8100" i="15" a="1"/>
  <c r="F8100" i="15"/>
  <c r="F8101" i="15" a="1"/>
  <c r="F8101" i="15"/>
  <c r="F8102" i="15" a="1"/>
  <c r="F8102" i="15" s="1"/>
  <c r="F8103" i="15" a="1"/>
  <c r="F8103" i="15"/>
  <c r="F8104" i="15" a="1"/>
  <c r="F8104" i="15" s="1"/>
  <c r="F8105" i="15" a="1"/>
  <c r="F8105" i="15"/>
  <c r="F8106" i="15" a="1"/>
  <c r="F8106" i="15" s="1"/>
  <c r="F8107" i="15" a="1"/>
  <c r="F8107" i="15" s="1"/>
  <c r="F8108" i="15" a="1"/>
  <c r="F8108" i="15"/>
  <c r="F8109" i="15" a="1"/>
  <c r="F8109" i="15"/>
  <c r="F8110" i="15" a="1"/>
  <c r="F8110" i="15" s="1"/>
  <c r="F8111" i="15" a="1"/>
  <c r="F8111" i="15"/>
  <c r="F8112" i="15" a="1"/>
  <c r="F8112" i="15"/>
  <c r="F8113" i="15" a="1"/>
  <c r="F8113" i="15" s="1"/>
  <c r="F8114" i="15" a="1"/>
  <c r="F8114" i="15"/>
  <c r="F8115" i="15" a="1"/>
  <c r="F8115" i="15" s="1"/>
  <c r="F8116" i="15" a="1"/>
  <c r="F8116" i="15"/>
  <c r="F8117" i="15" a="1"/>
  <c r="F8117" i="15"/>
  <c r="F8118" i="15" a="1"/>
  <c r="F8118" i="15" s="1"/>
  <c r="F8119" i="15" a="1"/>
  <c r="F8119" i="15" s="1"/>
  <c r="F8120" i="15" a="1"/>
  <c r="F8120" i="15"/>
  <c r="F8121" i="15" a="1"/>
  <c r="F8121" i="15"/>
  <c r="F8122" i="15" a="1"/>
  <c r="F8122" i="15"/>
  <c r="F8123" i="15" a="1"/>
  <c r="F8123" i="15" s="1"/>
  <c r="F8124" i="15" a="1"/>
  <c r="F8124" i="15"/>
  <c r="F8125" i="15" a="1"/>
  <c r="F8125" i="15"/>
  <c r="F8126" i="15" a="1"/>
  <c r="F8126" i="15"/>
  <c r="F8127" i="15" a="1"/>
  <c r="F8127" i="15" s="1"/>
  <c r="F8128" i="15" a="1"/>
  <c r="F8128" i="15"/>
  <c r="F8129" i="15" a="1"/>
  <c r="F8129" i="15"/>
  <c r="F8130" i="15" a="1"/>
  <c r="F8130" i="15"/>
  <c r="F8131" i="15" a="1"/>
  <c r="F8131" i="15" s="1"/>
  <c r="F8132" i="15" a="1"/>
  <c r="F8132" i="15"/>
  <c r="F8133" i="15" a="1"/>
  <c r="F8133" i="15"/>
  <c r="F8134" i="15" a="1"/>
  <c r="F8134" i="15"/>
  <c r="F8135" i="15" a="1"/>
  <c r="F8135" i="15" s="1"/>
  <c r="F8136" i="15" a="1"/>
  <c r="F8136" i="15" s="1"/>
  <c r="F8137" i="15" a="1"/>
  <c r="F8137" i="15"/>
  <c r="F8138" i="15" a="1"/>
  <c r="F8138" i="15"/>
  <c r="F8139" i="15" a="1"/>
  <c r="F8139" i="15" s="1"/>
  <c r="F8140" i="15" a="1"/>
  <c r="F8140" i="15"/>
  <c r="F8141" i="15" a="1"/>
  <c r="F8141" i="15"/>
  <c r="F8142" i="15" a="1"/>
  <c r="F8142" i="15" s="1"/>
  <c r="F8143" i="15" a="1"/>
  <c r="F8143" i="15"/>
  <c r="F8144" i="15" a="1"/>
  <c r="F8144" i="15" s="1"/>
  <c r="F8145" i="15" a="1"/>
  <c r="F8145" i="15"/>
  <c r="F8146" i="15" a="1"/>
  <c r="F8146" i="15"/>
  <c r="F8147" i="15" a="1"/>
  <c r="F8147" i="15" s="1"/>
  <c r="F8148" i="15" a="1"/>
  <c r="F8148" i="15"/>
  <c r="F8149" i="15" a="1"/>
  <c r="F8149" i="15"/>
  <c r="F8150" i="15" a="1"/>
  <c r="F8150" i="15"/>
  <c r="F8151" i="15" a="1"/>
  <c r="F8151" i="15"/>
  <c r="F8152" i="15" a="1"/>
  <c r="F8152" i="15" s="1"/>
  <c r="F8153" i="15" a="1"/>
  <c r="F8153" i="15" s="1"/>
  <c r="F8154" i="15" a="1"/>
  <c r="F8154" i="15"/>
  <c r="F8155" i="15" a="1"/>
  <c r="F8155" i="15" s="1"/>
  <c r="F8156" i="15" a="1"/>
  <c r="F8156" i="15"/>
  <c r="F8157" i="15" a="1"/>
  <c r="F8157" i="15"/>
  <c r="F8158" i="15" a="1"/>
  <c r="F8158" i="15"/>
  <c r="F8159" i="15" a="1"/>
  <c r="F8159" i="15" s="1"/>
  <c r="F8160" i="15" a="1"/>
  <c r="F8160" i="15"/>
  <c r="F8161" i="15" a="1"/>
  <c r="F8161" i="15" s="1"/>
  <c r="F8162" i="15" a="1"/>
  <c r="F8162" i="15"/>
  <c r="F8163" i="15" a="1"/>
  <c r="F8163" i="15" s="1"/>
  <c r="F8164" i="15" a="1"/>
  <c r="F8164" i="15" s="1"/>
  <c r="F8165" i="15" a="1"/>
  <c r="F8165" i="15"/>
  <c r="F8166" i="15" a="1"/>
  <c r="F8166" i="15"/>
  <c r="F8167" i="15" a="1"/>
  <c r="F8167" i="15"/>
  <c r="F8168" i="15" a="1"/>
  <c r="F8168" i="15"/>
  <c r="F8169" i="15" a="1"/>
  <c r="F8169" i="15" s="1"/>
  <c r="F8170" i="15" a="1"/>
  <c r="F8170" i="15" s="1"/>
  <c r="F8171" i="15" a="1"/>
  <c r="F8171" i="15" s="1"/>
  <c r="F8172" i="15" a="1"/>
  <c r="F8172" i="15" s="1"/>
  <c r="F8173" i="15" a="1"/>
  <c r="F8173" i="15" s="1"/>
  <c r="F8174" i="15" a="1"/>
  <c r="F8174" i="15"/>
  <c r="F8175" i="15" a="1"/>
  <c r="F8175" i="15"/>
  <c r="F8176" i="15" a="1"/>
  <c r="F8176" i="15" s="1"/>
  <c r="F8177" i="15" a="1"/>
  <c r="F8177" i="15"/>
  <c r="F8178" i="15" a="1"/>
  <c r="F8178" i="15" s="1"/>
  <c r="F8179" i="15" a="1"/>
  <c r="F8179" i="15" s="1"/>
  <c r="F8180" i="15" a="1"/>
  <c r="F8180" i="15"/>
  <c r="F8181" i="15" a="1"/>
  <c r="F8181" i="15" s="1"/>
  <c r="F8182" i="15" a="1"/>
  <c r="F8182" i="15"/>
  <c r="F8183" i="15" a="1"/>
  <c r="F8183" i="15" s="1"/>
  <c r="F8184" i="15" a="1"/>
  <c r="F8184" i="15"/>
  <c r="F8185" i="15" a="1"/>
  <c r="F8185" i="15"/>
  <c r="F8186" i="15" a="1"/>
  <c r="F8186" i="15" s="1"/>
  <c r="F8187" i="15" a="1"/>
  <c r="F8187" i="15" s="1"/>
  <c r="F8188" i="15" a="1"/>
  <c r="F8188" i="15"/>
  <c r="F8189" i="15" a="1"/>
  <c r="F8189" i="15"/>
  <c r="F8190" i="15" a="1"/>
  <c r="F8190" i="15" s="1"/>
  <c r="F8191" i="15" a="1"/>
  <c r="F8191" i="15"/>
  <c r="F8192" i="15" a="1"/>
  <c r="F8192" i="15" s="1"/>
  <c r="F8193" i="15" a="1"/>
  <c r="F8193" i="15" s="1"/>
  <c r="F8194" i="15" a="1"/>
  <c r="F8194" i="15"/>
  <c r="F8195" i="15" a="1"/>
  <c r="F8195" i="15" s="1"/>
  <c r="F8196" i="15" a="1"/>
  <c r="F8196" i="15" s="1"/>
  <c r="F8197" i="15" a="1"/>
  <c r="F8197" i="15"/>
  <c r="F8198" i="15" a="1"/>
  <c r="F8198" i="15"/>
  <c r="F8199" i="15" a="1"/>
  <c r="F8199" i="15"/>
  <c r="F8200" i="15" a="1"/>
  <c r="F8200" i="15" s="1"/>
  <c r="F8201" i="15" a="1"/>
  <c r="F8201" i="15" s="1"/>
  <c r="F8202" i="15" a="1"/>
  <c r="F8202" i="15"/>
  <c r="F8203" i="15" a="1"/>
  <c r="F8203" i="15" s="1"/>
  <c r="F8204" i="15" a="1"/>
  <c r="F8204" i="15" s="1"/>
  <c r="F8205" i="15" a="1"/>
  <c r="F8205" i="15"/>
  <c r="F8206" i="15" a="1"/>
  <c r="F8206" i="15"/>
  <c r="F8207" i="15" a="1"/>
  <c r="F8207" i="15"/>
  <c r="F8208" i="15" a="1"/>
  <c r="F8208" i="15"/>
  <c r="F8209" i="15" a="1"/>
  <c r="F8209" i="15" s="1"/>
  <c r="F8210" i="15" a="1"/>
  <c r="F8210" i="15" s="1"/>
  <c r="F8211" i="15" a="1"/>
  <c r="F8211" i="15" s="1"/>
  <c r="F8212" i="15" a="1"/>
  <c r="F8212" i="15" s="1"/>
  <c r="F8213" i="15" a="1"/>
  <c r="F8213" i="15" s="1"/>
  <c r="F8214" i="15" a="1"/>
  <c r="F8214" i="15"/>
  <c r="F8215" i="15" a="1"/>
  <c r="F8215" i="15"/>
  <c r="F8216" i="15" a="1"/>
  <c r="F8216" i="15"/>
  <c r="F8217" i="15" a="1"/>
  <c r="F8217" i="15"/>
  <c r="F8218" i="15" a="1"/>
  <c r="F8218" i="15"/>
  <c r="F8219" i="15" a="1"/>
  <c r="F8219" i="15" s="1"/>
  <c r="F8220" i="15" a="1"/>
  <c r="F8220" i="15"/>
  <c r="F8221" i="15" a="1"/>
  <c r="F8221" i="15" s="1"/>
  <c r="F8222" i="15" a="1"/>
  <c r="F8222" i="15"/>
  <c r="F8223" i="15" a="1"/>
  <c r="F8223" i="15"/>
  <c r="F8224" i="15" a="1"/>
  <c r="F8224" i="15"/>
  <c r="F8225" i="15" a="1"/>
  <c r="F8225" i="15"/>
  <c r="F8226" i="15" a="1"/>
  <c r="F8226" i="15"/>
  <c r="F8227" i="15" a="1"/>
  <c r="F8227" i="15" s="1"/>
  <c r="F8228" i="15" a="1"/>
  <c r="F8228" i="15"/>
  <c r="F8229" i="15" a="1"/>
  <c r="F8229" i="15" s="1"/>
  <c r="F8230" i="15" a="1"/>
  <c r="F8230" i="15" s="1"/>
  <c r="F8231" i="15" a="1"/>
  <c r="F8231" i="15"/>
  <c r="F8232" i="15" a="1"/>
  <c r="F8232" i="15"/>
  <c r="F8233" i="15" a="1"/>
  <c r="F8233" i="15"/>
  <c r="F8234" i="15" a="1"/>
  <c r="F8234" i="15"/>
  <c r="F8235" i="15" a="1"/>
  <c r="F8235" i="15" s="1"/>
  <c r="F8236" i="15" a="1"/>
  <c r="F8236" i="15" s="1"/>
  <c r="F8237" i="15" a="1"/>
  <c r="F8237" i="15"/>
  <c r="F8238" i="15" a="1"/>
  <c r="F8238" i="15" s="1"/>
  <c r="F8239" i="15" a="1"/>
  <c r="F8239" i="15"/>
  <c r="F8240" i="15" a="1"/>
  <c r="F8240" i="15" s="1"/>
  <c r="F8241" i="15" a="1"/>
  <c r="F8241" i="15"/>
  <c r="F8242" i="15" a="1"/>
  <c r="F8242" i="15"/>
  <c r="F8243" i="15" a="1"/>
  <c r="F8243" i="15" s="1"/>
  <c r="F8244" i="15" a="1"/>
  <c r="F8244" i="15"/>
  <c r="F8245" i="15" a="1"/>
  <c r="F8245" i="15"/>
  <c r="F8246" i="15" a="1"/>
  <c r="F8246" i="15" s="1"/>
  <c r="F8247" i="15" a="1"/>
  <c r="F8247" i="15" s="1"/>
  <c r="F8248" i="15" a="1"/>
  <c r="F8248" i="15"/>
  <c r="F8249" i="15" a="1"/>
  <c r="F8249" i="15"/>
  <c r="F8250" i="15" a="1"/>
  <c r="F8250" i="15" s="1"/>
  <c r="F8251" i="15" a="1"/>
  <c r="F8251" i="15" s="1"/>
  <c r="F8252" i="15" a="1"/>
  <c r="F8252" i="15"/>
  <c r="F8253" i="15" a="1"/>
  <c r="F8253" i="15" s="1"/>
  <c r="F8254" i="15" a="1"/>
  <c r="F8254" i="15"/>
  <c r="F8255" i="15" a="1"/>
  <c r="F8255" i="15" s="1"/>
  <c r="F8256" i="15" a="1"/>
  <c r="F8256" i="15"/>
  <c r="F8257" i="15" a="1"/>
  <c r="F8257" i="15"/>
  <c r="F8258" i="15" a="1"/>
  <c r="F8258" i="15" s="1"/>
  <c r="F8259" i="15" a="1"/>
  <c r="F8259" i="15" s="1"/>
  <c r="F8260" i="15" a="1"/>
  <c r="F8260" i="15" s="1"/>
  <c r="F8261" i="15" a="1"/>
  <c r="F8261" i="15"/>
  <c r="F8262" i="15" a="1"/>
  <c r="F8262" i="15" s="1"/>
  <c r="F8263" i="15" a="1"/>
  <c r="F8263" i="15" s="1"/>
  <c r="F8264" i="15" a="1"/>
  <c r="F8264" i="15" s="1"/>
  <c r="F8265" i="15" a="1"/>
  <c r="F8265" i="15"/>
  <c r="F8266" i="15" a="1"/>
  <c r="F8266" i="15"/>
  <c r="F8267" i="15" a="1"/>
  <c r="F8267" i="15" s="1"/>
  <c r="F8268" i="15" a="1"/>
  <c r="F8268" i="15" s="1"/>
  <c r="F8269" i="15" a="1"/>
  <c r="F8269" i="15"/>
  <c r="F8270" i="15" a="1"/>
  <c r="F8270" i="15" s="1"/>
  <c r="F8271" i="15" a="1"/>
  <c r="F8271" i="15"/>
  <c r="F8272" i="15" a="1"/>
  <c r="F8272" i="15" s="1"/>
  <c r="F8273" i="15" a="1"/>
  <c r="F8273" i="15"/>
  <c r="F8274" i="15" a="1"/>
  <c r="F8274" i="15"/>
  <c r="F8275" i="15" a="1"/>
  <c r="F8275" i="15" s="1"/>
  <c r="F8276" i="15" a="1"/>
  <c r="F8276" i="15"/>
  <c r="F8277" i="15" a="1"/>
  <c r="F8277" i="15"/>
  <c r="F8278" i="15" a="1"/>
  <c r="F8278" i="15" s="1"/>
  <c r="F8279" i="15" a="1"/>
  <c r="F8279" i="15" s="1"/>
  <c r="F8280" i="15" a="1"/>
  <c r="F8280" i="15" s="1"/>
  <c r="F8281" i="15" a="1"/>
  <c r="F8281" i="15" s="1"/>
  <c r="F8282" i="15" a="1"/>
  <c r="F8282" i="15"/>
  <c r="F8283" i="15" a="1"/>
  <c r="F8283" i="15" s="1"/>
  <c r="F8284" i="15" a="1"/>
  <c r="F8284" i="15"/>
  <c r="F8285" i="15" a="1"/>
  <c r="F8285" i="15"/>
  <c r="F8286" i="15" a="1"/>
  <c r="F8286" i="15"/>
  <c r="F8287" i="15" a="1"/>
  <c r="F8287" i="15" s="1"/>
  <c r="F8288" i="15" a="1"/>
  <c r="F8288" i="15"/>
  <c r="F8289" i="15" a="1"/>
  <c r="F8289" i="15" s="1"/>
  <c r="F8290" i="15" a="1"/>
  <c r="F8290" i="15"/>
  <c r="F8291" i="15" a="1"/>
  <c r="F8291" i="15" s="1"/>
  <c r="F8292" i="15" a="1"/>
  <c r="F8292" i="15"/>
  <c r="F8293" i="15" a="1"/>
  <c r="F8293" i="15"/>
  <c r="F8294" i="15" a="1"/>
  <c r="F8294" i="15"/>
  <c r="F8295" i="15" a="1"/>
  <c r="F8295" i="15"/>
  <c r="F8296" i="15" a="1"/>
  <c r="F8296" i="15" s="1"/>
  <c r="F8297" i="15" a="1"/>
  <c r="F8297" i="15" s="1"/>
  <c r="F8298" i="15" a="1"/>
  <c r="F8298" i="15" s="1"/>
  <c r="F8299" i="15" a="1"/>
  <c r="F8299" i="15" s="1"/>
  <c r="F8300" i="15" a="1"/>
  <c r="F8300" i="15"/>
  <c r="F8301" i="15" a="1"/>
  <c r="F8301" i="15" s="1"/>
  <c r="F8302" i="15" a="1"/>
  <c r="F8302" i="15" s="1"/>
  <c r="F8303" i="15" a="1"/>
  <c r="F8303" i="15"/>
  <c r="F8304" i="15" a="1"/>
  <c r="F8304" i="15" s="1"/>
  <c r="F8305" i="15" a="1"/>
  <c r="F8305" i="15"/>
  <c r="F8306" i="15" a="1"/>
  <c r="F8306" i="15" s="1"/>
  <c r="F8307" i="15" a="1"/>
  <c r="F8307" i="15" s="1"/>
  <c r="F8308" i="15" a="1"/>
  <c r="F8308" i="15"/>
  <c r="F8309" i="15" a="1"/>
  <c r="F8309" i="15" s="1"/>
  <c r="F8310" i="15" a="1"/>
  <c r="F8310" i="15" s="1"/>
  <c r="F8311" i="15" a="1"/>
  <c r="F8311" i="15"/>
  <c r="F8312" i="15" a="1"/>
  <c r="F8312" i="15"/>
  <c r="F8313" i="15" a="1"/>
  <c r="F8313" i="15" s="1"/>
  <c r="F8314" i="15" a="1"/>
  <c r="F8314" i="15" s="1"/>
  <c r="F8315" i="15" a="1"/>
  <c r="F8315" i="15" s="1"/>
  <c r="F8316" i="15" a="1"/>
  <c r="F8316" i="15"/>
  <c r="F8317" i="15" a="1"/>
  <c r="F8317" i="15"/>
  <c r="F8318" i="15" a="1"/>
  <c r="F8318" i="15" s="1"/>
  <c r="F8319" i="15" a="1"/>
  <c r="F8319" i="15"/>
  <c r="F8320" i="15" a="1"/>
  <c r="F8320" i="15" s="1"/>
  <c r="F8321" i="15" a="1"/>
  <c r="F8321" i="15" s="1"/>
  <c r="F8322" i="15" a="1"/>
  <c r="F8322" i="15"/>
  <c r="F8323" i="15" a="1"/>
  <c r="F8323" i="15" s="1"/>
  <c r="F8324" i="15" a="1"/>
  <c r="F8324" i="15" s="1"/>
  <c r="F8325" i="15" a="1"/>
  <c r="F8325" i="15"/>
  <c r="F8326" i="15" a="1"/>
  <c r="F8326" i="15"/>
  <c r="F8327" i="15" a="1"/>
  <c r="F8327" i="15"/>
  <c r="F8328" i="15" a="1"/>
  <c r="F8328" i="15" s="1"/>
  <c r="F8329" i="15" a="1"/>
  <c r="F8329" i="15" s="1"/>
  <c r="F8330" i="15" a="1"/>
  <c r="F8330" i="15" s="1"/>
  <c r="F8331" i="15" a="1"/>
  <c r="F8331" i="15" s="1"/>
  <c r="F8332" i="15" a="1"/>
  <c r="F8332" i="15" s="1"/>
  <c r="F8333" i="15" a="1"/>
  <c r="F8333" i="15"/>
  <c r="F8334" i="15" a="1"/>
  <c r="F8334" i="15"/>
  <c r="F8335" i="15" a="1"/>
  <c r="F8335" i="15"/>
  <c r="F8336" i="15" a="1"/>
  <c r="F8336" i="15"/>
  <c r="F8337" i="15" a="1"/>
  <c r="F8337" i="15" s="1"/>
  <c r="F8338" i="15" a="1"/>
  <c r="F8338" i="15" s="1"/>
  <c r="F8339" i="15" a="1"/>
  <c r="F8339" i="15" s="1"/>
  <c r="F8340" i="15" a="1"/>
  <c r="F8340" i="15" s="1"/>
  <c r="F8341" i="15" a="1"/>
  <c r="F8341" i="15" s="1"/>
  <c r="F8342" i="15" a="1"/>
  <c r="F8342" i="15"/>
  <c r="F8343" i="15" a="1"/>
  <c r="F8343" i="15"/>
  <c r="F8344" i="15" a="1"/>
  <c r="F8344" i="15"/>
  <c r="F8345" i="15" a="1"/>
  <c r="F8345" i="15"/>
  <c r="F8346" i="15" a="1"/>
  <c r="F8346" i="15"/>
  <c r="F8347" i="15" a="1"/>
  <c r="F8347" i="15" s="1"/>
  <c r="F8348" i="15" a="1"/>
  <c r="F8348" i="15"/>
  <c r="F8349" i="15" a="1"/>
  <c r="F8349" i="15" s="1"/>
  <c r="F8350" i="15" a="1"/>
  <c r="F8350" i="15"/>
  <c r="F8351" i="15" a="1"/>
  <c r="F8351" i="15" s="1"/>
  <c r="F8352" i="15" a="1"/>
  <c r="F8352" i="15"/>
  <c r="F8353" i="15" a="1"/>
  <c r="F8353" i="15"/>
  <c r="F8354" i="15" a="1"/>
  <c r="F8354" i="15"/>
  <c r="F8355" i="15" a="1"/>
  <c r="F8355" i="15" s="1"/>
  <c r="F8356" i="15" a="1"/>
  <c r="F8356" i="15" s="1"/>
  <c r="F8357" i="15" a="1"/>
  <c r="F8357" i="15" s="1"/>
  <c r="F8358" i="15" a="1"/>
  <c r="F8358" i="15" s="1"/>
  <c r="F8359" i="15" a="1"/>
  <c r="F8359" i="15"/>
  <c r="F8360" i="15" a="1"/>
  <c r="F8360" i="15" s="1"/>
  <c r="F8361" i="15" a="1"/>
  <c r="F8361" i="15" s="1"/>
  <c r="F8362" i="15" a="1"/>
  <c r="F8362" i="15"/>
  <c r="F8363" i="15" a="1"/>
  <c r="F8363" i="15" s="1"/>
  <c r="F8364" i="15" a="1"/>
  <c r="F8364" i="15" s="1"/>
  <c r="F8365" i="15" a="1"/>
  <c r="F8365" i="15"/>
  <c r="F8366" i="15" a="1"/>
  <c r="F8366" i="15" s="1"/>
  <c r="F8367" i="15" a="1"/>
  <c r="F8367" i="15"/>
  <c r="F8368" i="15" a="1"/>
  <c r="F8368" i="15" s="1"/>
  <c r="F8369" i="15" a="1"/>
  <c r="F8369" i="15" s="1"/>
  <c r="F8370" i="15" a="1"/>
  <c r="F8370" i="15"/>
  <c r="F8371" i="15" a="1"/>
  <c r="F8371" i="15" s="1"/>
  <c r="F8372" i="15" a="1"/>
  <c r="F8372" i="15"/>
  <c r="F8373" i="15" a="1"/>
  <c r="F8373" i="15" s="1"/>
  <c r="F8374" i="15" a="1"/>
  <c r="F8374" i="15" s="1"/>
  <c r="F8375" i="15" a="1"/>
  <c r="F8375" i="15" s="1"/>
  <c r="F8376" i="15" a="1"/>
  <c r="F8376" i="15"/>
  <c r="F8377" i="15" a="1"/>
  <c r="F8377" i="15"/>
  <c r="F8378" i="15" a="1"/>
  <c r="F8378" i="15" s="1"/>
  <c r="F8379" i="15" a="1"/>
  <c r="F8379" i="15" s="1"/>
  <c r="F8380" i="15" a="1"/>
  <c r="F8380" i="15" s="1"/>
  <c r="F8381" i="15" a="1"/>
  <c r="F8381" i="15" s="1"/>
  <c r="F8382" i="15" a="1"/>
  <c r="F8382" i="15"/>
  <c r="F8383" i="15" a="1"/>
  <c r="F8383" i="15" s="1"/>
  <c r="F8384" i="15" a="1"/>
  <c r="F8384" i="15"/>
  <c r="F8385" i="15" a="1"/>
  <c r="F8385" i="15"/>
  <c r="F8386" i="15" a="1"/>
  <c r="F8386" i="15"/>
  <c r="F8387" i="15" a="1"/>
  <c r="F8387" i="15" s="1"/>
  <c r="F8388" i="15" a="1"/>
  <c r="F8388" i="15" s="1"/>
  <c r="F8389" i="15" a="1"/>
  <c r="F8389" i="15" s="1"/>
  <c r="F8390" i="15" a="1"/>
  <c r="F8390" i="15" s="1"/>
  <c r="F8391" i="15" a="1"/>
  <c r="F8391" i="15" s="1"/>
  <c r="F8392" i="15" a="1"/>
  <c r="F8392" i="15" s="1"/>
  <c r="F8393" i="15" a="1"/>
  <c r="F8393" i="15"/>
  <c r="F8394" i="15" a="1"/>
  <c r="F8394" i="15"/>
  <c r="F8395" i="15" a="1"/>
  <c r="F8395" i="15" s="1"/>
  <c r="F8396" i="15" a="1"/>
  <c r="F8396" i="15"/>
  <c r="F8397" i="15" a="1"/>
  <c r="F8397" i="15"/>
  <c r="F8398" i="15" a="1"/>
  <c r="F8398" i="15" s="1"/>
  <c r="F8399" i="15" a="1"/>
  <c r="F8399" i="15"/>
  <c r="F8400" i="15" a="1"/>
  <c r="F8400" i="15" s="1"/>
  <c r="F8401" i="15" a="1"/>
  <c r="F8401" i="15"/>
  <c r="F8402" i="15" a="1"/>
  <c r="F8402" i="15"/>
  <c r="F8403" i="15" a="1"/>
  <c r="F8403" i="15" s="1"/>
  <c r="F8404" i="15" a="1"/>
  <c r="F8404" i="15"/>
  <c r="F8405" i="15" a="1"/>
  <c r="F8405" i="15"/>
  <c r="F8406" i="15" a="1"/>
  <c r="F8406" i="15"/>
  <c r="F8407" i="15" a="1"/>
  <c r="F8407" i="15" s="1"/>
  <c r="F8408" i="15" a="1"/>
  <c r="F8408" i="15" s="1"/>
  <c r="F8409" i="15" a="1"/>
  <c r="F8409" i="15" s="1"/>
  <c r="F8410" i="15" a="1"/>
  <c r="F8410" i="15"/>
  <c r="F8411" i="15" a="1"/>
  <c r="F8411" i="15" s="1"/>
  <c r="F8412" i="15" a="1"/>
  <c r="F8412" i="15" s="1"/>
  <c r="F8413" i="15" a="1"/>
  <c r="F8413" i="15"/>
  <c r="F8414" i="15" a="1"/>
  <c r="F8414" i="15"/>
  <c r="F8415" i="15" a="1"/>
  <c r="F8415" i="15" s="1"/>
  <c r="F8416" i="15" a="1"/>
  <c r="F8416" i="15"/>
  <c r="F8417" i="15" a="1"/>
  <c r="F8417" i="15" s="1"/>
  <c r="F8418" i="15" a="1"/>
  <c r="F8418" i="15"/>
  <c r="F8419" i="15" a="1"/>
  <c r="F8419" i="15" s="1"/>
  <c r="F8420" i="15" a="1"/>
  <c r="F8420" i="15" s="1"/>
  <c r="F8421" i="15" a="1"/>
  <c r="F8421" i="15"/>
  <c r="F8422" i="15" a="1"/>
  <c r="F8422" i="15"/>
  <c r="F8423" i="15" a="1"/>
  <c r="F8423" i="15"/>
  <c r="F8424" i="15" a="1"/>
  <c r="F8424" i="15" s="1"/>
  <c r="F8425" i="15" a="1"/>
  <c r="F8425" i="15" s="1"/>
  <c r="F8426" i="15" a="1"/>
  <c r="F8426" i="15" s="1"/>
  <c r="F8427" i="15" a="1"/>
  <c r="F8427" i="15" s="1"/>
  <c r="F8428" i="15" a="1"/>
  <c r="F8428" i="15"/>
  <c r="F8429" i="15" a="1"/>
  <c r="F8429" i="15" s="1"/>
  <c r="F8430" i="15" a="1"/>
  <c r="F8430" i="15" s="1"/>
  <c r="F8431" i="15" a="1"/>
  <c r="F8431" i="15"/>
  <c r="F8432" i="15" a="1"/>
  <c r="F8432" i="15" s="1"/>
  <c r="F8433" i="15" a="1"/>
  <c r="F8433" i="15"/>
  <c r="F8434" i="15" a="1"/>
  <c r="F8434" i="15" s="1"/>
  <c r="F8435" i="15" a="1"/>
  <c r="F8435" i="15" s="1"/>
  <c r="F8436" i="15" a="1"/>
  <c r="F8436" i="15"/>
  <c r="F8437" i="15" a="1"/>
  <c r="F8437" i="15"/>
  <c r="F8438" i="15" a="1"/>
  <c r="F8438" i="15" s="1"/>
  <c r="F8439" i="15" a="1"/>
  <c r="F8439" i="15"/>
  <c r="F8440" i="15" a="1"/>
  <c r="F8440" i="15" s="1"/>
  <c r="F8441" i="15" a="1"/>
  <c r="F8441" i="15" s="1"/>
  <c r="F8442" i="15" a="1"/>
  <c r="F8442" i="15" s="1"/>
  <c r="F8443" i="15" a="1"/>
  <c r="F8443" i="15" s="1"/>
  <c r="F8444" i="15" a="1"/>
  <c r="F8444" i="15"/>
  <c r="F8445" i="15" a="1"/>
  <c r="F8445" i="15"/>
  <c r="F8446" i="15" a="1"/>
  <c r="F8446" i="15"/>
  <c r="F8447" i="15" a="1"/>
  <c r="F8447" i="15"/>
  <c r="F8448" i="15" a="1"/>
  <c r="F8448" i="15" s="1"/>
  <c r="F8449" i="15" a="1"/>
  <c r="F8449" i="15" s="1"/>
  <c r="F8450" i="15" a="1"/>
  <c r="F8450" i="15"/>
  <c r="F8451" i="15" a="1"/>
  <c r="F8451" i="15" s="1"/>
  <c r="F8452" i="15" a="1"/>
  <c r="F8452" i="15" s="1"/>
  <c r="F8453" i="15" a="1"/>
  <c r="F8453" i="15"/>
  <c r="F8454" i="15" a="1"/>
  <c r="F8454" i="15"/>
  <c r="F8455" i="15" a="1"/>
  <c r="F8455" i="15"/>
  <c r="F8456" i="15" a="1"/>
  <c r="F8456" i="15"/>
  <c r="F8457" i="15" a="1"/>
  <c r="F8457" i="15" s="1"/>
  <c r="F8458" i="15" a="1"/>
  <c r="F8458" i="15" s="1"/>
  <c r="F8459" i="15" a="1"/>
  <c r="F8459" i="15" s="1"/>
  <c r="F8460" i="15" a="1"/>
  <c r="F8460" i="15" s="1"/>
  <c r="F8461" i="15" a="1"/>
  <c r="F8461" i="15"/>
  <c r="F8462" i="15" a="1"/>
  <c r="F8462" i="15"/>
  <c r="F8463" i="15" a="1"/>
  <c r="F8463" i="15"/>
  <c r="F8464" i="15" a="1"/>
  <c r="F8464" i="15"/>
  <c r="F8465" i="15" a="1"/>
  <c r="F8465" i="15"/>
  <c r="F8466" i="15" a="1"/>
  <c r="F8466" i="15" s="1"/>
  <c r="F8467" i="15" a="1"/>
  <c r="F8467" i="15" s="1"/>
  <c r="F8468" i="15" a="1"/>
  <c r="F8468" i="15" s="1"/>
  <c r="F8469" i="15" a="1"/>
  <c r="F8469" i="15" s="1"/>
  <c r="F8470" i="15" a="1"/>
  <c r="F8470" i="15"/>
  <c r="F8471" i="15" a="1"/>
  <c r="F8471" i="15"/>
  <c r="F8472" i="15" a="1"/>
  <c r="F8472" i="15"/>
  <c r="F8473" i="15" a="1"/>
  <c r="F8473" i="15"/>
  <c r="F8474" i="15" a="1"/>
  <c r="F8474" i="15"/>
  <c r="F8475" i="15" a="1"/>
  <c r="F8475" i="15" s="1"/>
  <c r="F8476" i="15" a="1"/>
  <c r="F8476" i="15"/>
  <c r="F8477" i="15" a="1"/>
  <c r="F8477" i="15" s="1"/>
  <c r="F8478" i="15" a="1"/>
  <c r="F8478" i="15"/>
  <c r="F8479" i="15" a="1"/>
  <c r="F8479" i="15" s="1"/>
  <c r="F8480" i="15" a="1"/>
  <c r="F8480" i="15"/>
  <c r="F8481" i="15" a="1"/>
  <c r="F8481" i="15"/>
  <c r="F8482" i="15" a="1"/>
  <c r="F8482" i="15"/>
  <c r="F8483" i="15" a="1"/>
  <c r="F8483" i="15" s="1"/>
  <c r="F8484" i="15" a="1"/>
  <c r="F8484" i="15" s="1"/>
  <c r="F8485" i="15" a="1"/>
  <c r="F8485" i="15" s="1"/>
  <c r="F8486" i="15" a="1"/>
  <c r="F8486" i="15" s="1"/>
  <c r="F8487" i="15" a="1"/>
  <c r="F8487" i="15"/>
  <c r="F8488" i="15" a="1"/>
  <c r="F8488" i="15" s="1"/>
  <c r="F8489" i="15" a="1"/>
  <c r="F8489" i="15" s="1"/>
  <c r="F8490" i="15" a="1"/>
  <c r="F8490" i="15"/>
  <c r="F8491" i="15" a="1"/>
  <c r="F8491" i="15" s="1"/>
  <c r="F8492" i="15" a="1"/>
  <c r="F8492" i="15" s="1"/>
  <c r="F8493" i="15" a="1"/>
  <c r="F8493" i="15"/>
  <c r="F8494" i="15" a="1"/>
  <c r="F8494" i="15" s="1"/>
  <c r="F8495" i="15" a="1"/>
  <c r="F8495" i="15"/>
  <c r="F8496" i="15" a="1"/>
  <c r="F8496" i="15"/>
  <c r="F8497" i="15" a="1"/>
  <c r="F8497" i="15" s="1"/>
  <c r="F8498" i="15" a="1"/>
  <c r="F8498" i="15"/>
  <c r="F8499" i="15" a="1"/>
  <c r="F8499" i="15" s="1"/>
  <c r="F8500" i="15" a="1"/>
  <c r="F8500" i="15"/>
  <c r="F8501" i="15" a="1"/>
  <c r="F8501" i="15" s="1"/>
  <c r="F8502" i="15" a="1"/>
  <c r="F8502" i="15" s="1"/>
  <c r="F8503" i="15" a="1"/>
  <c r="F8503" i="15" s="1"/>
  <c r="F8504" i="15" a="1"/>
  <c r="F8504" i="15"/>
  <c r="F8505" i="15" a="1"/>
  <c r="F8505" i="15"/>
  <c r="F8506" i="15" a="1"/>
  <c r="F8506" i="15"/>
  <c r="F8507" i="15" a="1"/>
  <c r="F8507" i="15" s="1"/>
  <c r="F8508" i="15" a="1"/>
  <c r="F8508" i="15" s="1"/>
  <c r="F8509" i="15" a="1"/>
  <c r="F8509" i="15" s="1"/>
  <c r="F8510" i="15" a="1"/>
  <c r="F8510" i="15"/>
  <c r="F8511" i="15" a="1"/>
  <c r="F8511" i="15" s="1"/>
  <c r="F8512" i="15" a="1"/>
  <c r="F8512" i="15"/>
  <c r="F8513" i="15" a="1"/>
  <c r="F8513" i="15"/>
  <c r="F8514" i="15" a="1"/>
  <c r="F8514" i="15"/>
  <c r="F8515" i="15" a="1"/>
  <c r="F8515" i="15" s="1"/>
  <c r="F8516" i="15" a="1"/>
  <c r="F8516" i="15"/>
  <c r="F8517" i="15" a="1"/>
  <c r="F8517" i="15" s="1"/>
  <c r="F8518" i="15" a="1"/>
  <c r="F8518" i="15" s="1"/>
  <c r="F8519" i="15" a="1"/>
  <c r="F8519" i="15" s="1"/>
  <c r="F8520" i="15" a="1"/>
  <c r="F8520" i="15" s="1"/>
  <c r="F8521" i="15" a="1"/>
  <c r="F8521" i="15"/>
  <c r="F8522" i="15" a="1"/>
  <c r="F8522" i="15"/>
  <c r="F8523" i="15" a="1"/>
  <c r="F8523" i="15" s="1"/>
  <c r="F8524" i="15" a="1"/>
  <c r="F8524" i="15"/>
  <c r="F8525" i="15" a="1"/>
  <c r="F8525" i="15"/>
  <c r="F8526" i="15" a="1"/>
  <c r="F8526" i="15" s="1"/>
  <c r="F8527" i="15" a="1"/>
  <c r="F8527" i="15"/>
  <c r="F8528" i="15" a="1"/>
  <c r="F8528" i="15" s="1"/>
  <c r="F8529" i="15" a="1"/>
  <c r="F8529" i="15"/>
  <c r="F8530" i="15" a="1"/>
  <c r="F8530" i="15" s="1"/>
  <c r="F8531" i="15" a="1"/>
  <c r="F8531" i="15" s="1"/>
  <c r="F8532" i="15" a="1"/>
  <c r="F8532" i="15"/>
  <c r="F8533" i="15" a="1"/>
  <c r="F8533" i="15"/>
  <c r="F8534" i="15" a="1"/>
  <c r="F8534" i="15"/>
  <c r="F8535" i="15" a="1"/>
  <c r="F8535" i="15" s="1"/>
  <c r="F8536" i="15" a="1"/>
  <c r="F8536" i="15" s="1"/>
  <c r="F8537" i="15" a="1"/>
  <c r="F8537" i="15" s="1"/>
  <c r="F8538" i="15" a="1"/>
  <c r="F8538" i="15"/>
  <c r="F8539" i="15" a="1"/>
  <c r="F8539" i="15" s="1"/>
  <c r="F8540" i="15" a="1"/>
  <c r="F8540" i="15" s="1"/>
  <c r="F8541" i="15" a="1"/>
  <c r="F8541" i="15"/>
  <c r="F8542" i="15" a="1"/>
  <c r="F8542" i="15"/>
  <c r="F8543" i="15" a="1"/>
  <c r="F8543" i="15" s="1"/>
  <c r="F8544" i="15" a="1"/>
  <c r="F8544" i="15"/>
  <c r="F8545" i="15" a="1"/>
  <c r="F8545" i="15" s="1"/>
  <c r="F8546" i="15" a="1"/>
  <c r="F8546" i="15"/>
  <c r="F8547" i="15" a="1"/>
  <c r="F8547" i="15" s="1"/>
  <c r="F8548" i="15" a="1"/>
  <c r="F8548" i="15" s="1"/>
  <c r="F8549" i="15" a="1"/>
  <c r="F8549" i="15"/>
  <c r="F8550" i="15" a="1"/>
  <c r="F8550" i="15" s="1"/>
  <c r="F8551" i="15" a="1"/>
  <c r="F8551" i="15"/>
  <c r="F8552" i="15" a="1"/>
  <c r="F8552" i="15" s="1"/>
  <c r="F8553" i="15" a="1"/>
  <c r="F8553" i="15" s="1"/>
  <c r="F8554" i="15" a="1"/>
  <c r="F8554" i="15" s="1"/>
  <c r="F8555" i="15" a="1"/>
  <c r="F8555" i="15" s="1"/>
  <c r="F8556" i="15" a="1"/>
  <c r="F8556" i="15"/>
  <c r="F8557" i="15" a="1"/>
  <c r="F8557" i="15"/>
  <c r="F8558" i="15" a="1"/>
  <c r="F8558" i="15" s="1"/>
  <c r="F8559" i="15" a="1"/>
  <c r="F8559" i="15"/>
  <c r="F8560" i="15" a="1"/>
  <c r="F8560" i="15" s="1"/>
  <c r="F8561" i="15" a="1"/>
  <c r="F8561" i="15"/>
  <c r="F8562" i="15" a="1"/>
  <c r="F8562" i="15" s="1"/>
  <c r="F8563" i="15" a="1"/>
  <c r="F8563" i="15" s="1"/>
  <c r="F8564" i="15" a="1"/>
  <c r="F8564" i="15"/>
  <c r="F8565" i="15" a="1"/>
  <c r="F8565" i="15"/>
  <c r="F8566" i="15" a="1"/>
  <c r="F8566" i="15"/>
  <c r="F8567" i="15" a="1"/>
  <c r="F8567" i="15"/>
  <c r="F8568" i="15" a="1"/>
  <c r="F8568" i="15" s="1"/>
  <c r="F8569" i="15" a="1"/>
  <c r="F8569" i="15" s="1"/>
  <c r="F8570" i="15" a="1"/>
  <c r="F8570" i="15" s="1"/>
  <c r="F8571" i="15" a="1"/>
  <c r="F8571" i="15" s="1"/>
  <c r="F8572" i="15" a="1"/>
  <c r="F8572" i="15"/>
  <c r="F8573" i="15" a="1"/>
  <c r="F8573" i="15"/>
  <c r="F8574" i="15" a="1"/>
  <c r="F8574" i="15"/>
  <c r="F8575" i="15" a="1"/>
  <c r="F8575" i="15"/>
  <c r="F8576" i="15" a="1"/>
  <c r="F8576" i="15"/>
  <c r="F8577" i="15" a="1"/>
  <c r="F8577" i="15" s="1"/>
  <c r="F8578" i="15" a="1"/>
  <c r="F8578" i="15"/>
  <c r="F8579" i="15" a="1"/>
  <c r="F8579" i="15" s="1"/>
  <c r="F8580" i="15" a="1"/>
  <c r="F8580" i="15" s="1"/>
  <c r="F8581" i="15" a="1"/>
  <c r="F8581" i="15"/>
  <c r="F8582" i="15" a="1"/>
  <c r="F8582" i="15"/>
  <c r="F8583" i="15" a="1"/>
  <c r="F8583" i="15"/>
  <c r="F8584" i="15" a="1"/>
  <c r="F8584" i="15"/>
  <c r="F8585" i="15" a="1"/>
  <c r="F8585" i="15"/>
  <c r="F8586" i="15" a="1"/>
  <c r="F8586" i="15" s="1"/>
  <c r="F8587" i="15" a="1"/>
  <c r="F8587" i="15" s="1"/>
  <c r="F8588" i="15" a="1"/>
  <c r="F8588" i="15" s="1"/>
  <c r="F8589" i="15" a="1"/>
  <c r="F8589" i="15"/>
  <c r="F8590" i="15" a="1"/>
  <c r="F8590" i="15" s="1"/>
  <c r="F8591" i="15" a="1"/>
  <c r="F8591" i="15"/>
  <c r="F8592" i="15" a="1"/>
  <c r="F8592" i="15"/>
  <c r="F8593" i="15" a="1"/>
  <c r="F8593" i="15"/>
  <c r="F8594" i="15" a="1"/>
  <c r="F8594" i="15" s="1"/>
  <c r="F8595" i="15" a="1"/>
  <c r="F8595" i="15" s="1"/>
  <c r="F8596" i="15" a="1"/>
  <c r="F8596" i="15" s="1"/>
  <c r="F8597" i="15" a="1"/>
  <c r="F8597" i="15" s="1"/>
  <c r="F8598" i="15" a="1"/>
  <c r="F8598" i="15"/>
  <c r="F8599" i="15" a="1"/>
  <c r="F8599" i="15"/>
  <c r="F8600" i="15" a="1"/>
  <c r="F8600" i="15" s="1"/>
  <c r="F8601" i="15" a="1"/>
  <c r="F8601" i="15"/>
  <c r="F8602" i="15" a="1"/>
  <c r="F8602" i="15"/>
  <c r="F8603" i="15" a="1"/>
  <c r="F8603" i="15" s="1"/>
  <c r="F8604" i="15" a="1"/>
  <c r="F8604" i="15"/>
  <c r="F8605" i="15" a="1"/>
  <c r="F8605" i="15" s="1"/>
  <c r="F8606" i="15" a="1"/>
  <c r="F8606" i="15"/>
  <c r="F8607" i="15" a="1"/>
  <c r="F8607" i="15" s="1"/>
  <c r="F8608" i="15" a="1"/>
  <c r="F8608" i="15"/>
  <c r="F8609" i="15" a="1"/>
  <c r="F8609" i="15" s="1"/>
  <c r="F8610" i="15" a="1"/>
  <c r="F8610" i="15"/>
  <c r="F8611" i="15" a="1"/>
  <c r="F8611" i="15" s="1"/>
  <c r="F8612" i="15" a="1"/>
  <c r="F8612" i="15" s="1"/>
  <c r="F8613" i="15" a="1"/>
  <c r="F8613" i="15" s="1"/>
  <c r="F8614" i="15" a="1"/>
  <c r="F8614" i="15" s="1"/>
  <c r="F8615" i="15" a="1"/>
  <c r="F8615" i="15"/>
  <c r="F8616" i="15" a="1"/>
  <c r="F8616" i="15"/>
  <c r="F8617" i="15" a="1"/>
  <c r="F8617" i="15" s="1"/>
  <c r="F8618" i="15" a="1"/>
  <c r="F8618" i="15"/>
  <c r="F8619" i="15" a="1"/>
  <c r="F8619" i="15" s="1"/>
  <c r="F8620" i="15" a="1"/>
  <c r="F8620" i="15" s="1"/>
  <c r="F8621" i="15" a="1"/>
  <c r="F8621" i="15"/>
  <c r="F8622" i="15" a="1"/>
  <c r="F8622" i="15" s="1"/>
  <c r="F8623" i="15" a="1"/>
  <c r="F8623" i="15"/>
  <c r="F8624" i="15" a="1"/>
  <c r="F8624" i="15"/>
  <c r="F8625" i="15" a="1"/>
  <c r="F8625" i="15"/>
  <c r="F8626" i="15" a="1"/>
  <c r="F8626" i="15"/>
  <c r="F8627" i="15" a="1"/>
  <c r="F8627" i="15" s="1"/>
  <c r="F8628" i="15" a="1"/>
  <c r="F8628" i="15"/>
  <c r="F8629" i="15" a="1"/>
  <c r="F8629" i="15" s="1"/>
  <c r="F8630" i="15" a="1"/>
  <c r="F8630" i="15" s="1"/>
  <c r="F8631" i="15" a="1"/>
  <c r="F8631" i="15" s="1"/>
  <c r="F8632" i="15" a="1"/>
  <c r="F8632" i="15"/>
  <c r="F8633" i="15" a="1"/>
  <c r="F8633" i="15"/>
  <c r="F8634" i="15" a="1"/>
  <c r="F8634" i="15"/>
  <c r="F8635" i="15" a="1"/>
  <c r="F8635" i="15" s="1"/>
  <c r="F8636" i="15" a="1"/>
  <c r="F8636" i="15"/>
  <c r="F8637" i="15" a="1"/>
  <c r="F8637" i="15" s="1"/>
  <c r="F8638" i="15" a="1"/>
  <c r="F8638" i="15"/>
  <c r="F8639" i="15" a="1"/>
  <c r="F8639" i="15" s="1"/>
  <c r="F8640" i="15" a="1"/>
  <c r="F8640" i="15"/>
  <c r="F8641" i="15" a="1"/>
  <c r="F8641" i="15"/>
  <c r="F8642" i="15" a="1"/>
  <c r="F8642" i="15"/>
  <c r="F8643" i="15" a="1"/>
  <c r="F8643" i="15" s="1"/>
  <c r="F8644" i="15" a="1"/>
  <c r="F8644" i="15"/>
  <c r="F8645" i="15" a="1"/>
  <c r="F8645" i="15"/>
  <c r="F8646" i="15" a="1"/>
  <c r="F8646" i="15" s="1"/>
  <c r="F8647" i="15" a="1"/>
  <c r="F8647" i="15" s="1"/>
  <c r="F8648" i="15" a="1"/>
  <c r="F8648" i="15" s="1"/>
  <c r="F8649" i="15" a="1"/>
  <c r="F8649" i="15"/>
  <c r="F8650" i="15" a="1"/>
  <c r="F8650" i="15" s="1"/>
  <c r="F8651" i="15" a="1"/>
  <c r="F8651" i="15" s="1"/>
  <c r="F8652" i="15" a="1"/>
  <c r="F8652" i="15"/>
  <c r="F8653" i="15" a="1"/>
  <c r="F8653" i="15"/>
  <c r="F8654" i="15" a="1"/>
  <c r="F8654" i="15" s="1"/>
  <c r="F8655" i="15" a="1"/>
  <c r="F8655" i="15"/>
  <c r="F8656" i="15" a="1"/>
  <c r="F8656" i="15" s="1"/>
  <c r="F8657" i="15" a="1"/>
  <c r="F8657" i="15"/>
  <c r="F8658" i="15" a="1"/>
  <c r="F8658" i="15" s="1"/>
  <c r="F8659" i="15" a="1"/>
  <c r="F8659" i="15" s="1"/>
  <c r="F8660" i="15" a="1"/>
  <c r="F8660" i="15" s="1"/>
  <c r="F8661" i="15" a="1"/>
  <c r="F8661" i="15" s="1"/>
  <c r="F8662" i="15" a="1"/>
  <c r="F8662" i="15"/>
  <c r="F8663" i="15" a="1"/>
  <c r="F8663" i="15" s="1"/>
  <c r="F8664" i="15" a="1"/>
  <c r="F8664" i="15" s="1"/>
  <c r="F8665" i="15" a="1"/>
  <c r="F8665" i="15" s="1"/>
  <c r="F8666" i="15" a="1"/>
  <c r="F8666" i="15"/>
  <c r="F8667" i="15" a="1"/>
  <c r="F8667" i="15" s="1"/>
  <c r="F8668" i="15" a="1"/>
  <c r="F8668" i="15" s="1"/>
  <c r="F8669" i="15" a="1"/>
  <c r="F8669" i="15"/>
  <c r="F8670" i="15" a="1"/>
  <c r="F8670" i="15" s="1"/>
  <c r="F8671" i="15" a="1"/>
  <c r="F8671" i="15" s="1"/>
  <c r="F8672" i="15" a="1"/>
  <c r="F8672" i="15"/>
  <c r="F8673" i="15" a="1"/>
  <c r="F8673" i="15" s="1"/>
  <c r="F8674" i="15" a="1"/>
  <c r="F8674" i="15"/>
  <c r="F8675" i="15" a="1"/>
  <c r="F8675" i="15" s="1"/>
  <c r="F8676" i="15" a="1"/>
  <c r="F8676" i="15"/>
  <c r="F8677" i="15" a="1"/>
  <c r="F8677" i="15"/>
  <c r="F8678" i="15" a="1"/>
  <c r="F8678" i="15" s="1"/>
  <c r="F8679" i="15" a="1"/>
  <c r="F8679" i="15" s="1"/>
  <c r="F8680" i="15" a="1"/>
  <c r="F8680" i="15" s="1"/>
  <c r="F8681" i="15" a="1"/>
  <c r="F8681" i="15" s="1"/>
  <c r="F8682" i="15" a="1"/>
  <c r="F8682" i="15" s="1"/>
  <c r="F8683" i="15" a="1"/>
  <c r="F8683" i="15" s="1"/>
  <c r="F8684" i="15" a="1"/>
  <c r="F8684" i="15"/>
  <c r="F8685" i="15" a="1"/>
  <c r="F8685" i="15"/>
  <c r="F8686" i="15" a="1"/>
  <c r="F8686" i="15"/>
  <c r="F8687" i="15" a="1"/>
  <c r="F8687" i="15"/>
  <c r="F8688" i="15" a="1"/>
  <c r="F8688" i="15" s="1"/>
  <c r="F8689" i="15" a="1"/>
  <c r="F8689" i="15"/>
  <c r="F8690" i="15" a="1"/>
  <c r="F8690" i="15" s="1"/>
  <c r="F8691" i="15" a="1"/>
  <c r="F8691" i="15" s="1"/>
  <c r="F8692" i="15" a="1"/>
  <c r="F8692" i="15"/>
  <c r="F8693" i="15" a="1"/>
  <c r="F8693" i="15"/>
  <c r="F8694" i="15" a="1"/>
  <c r="F8694" i="15"/>
  <c r="F8695" i="15" a="1"/>
  <c r="F8695" i="15"/>
  <c r="F8696" i="15" a="1"/>
  <c r="F8696" i="15"/>
  <c r="F8697" i="15" a="1"/>
  <c r="F8697" i="15" s="1"/>
  <c r="F8698" i="15" a="1"/>
  <c r="F8698" i="15" s="1"/>
  <c r="F8699" i="15" a="1"/>
  <c r="F8699" i="15" s="1"/>
  <c r="F8700" i="15" a="1"/>
  <c r="F8700" i="15"/>
  <c r="F8701" i="15" a="1"/>
  <c r="F8701" i="15"/>
  <c r="F8702" i="15" a="1"/>
  <c r="F8702" i="15"/>
  <c r="F8703" i="15" a="1"/>
  <c r="F8703" i="15"/>
  <c r="F8704" i="15" a="1"/>
  <c r="F8704" i="15"/>
  <c r="F8705" i="15" a="1"/>
  <c r="F8705" i="15" s="1"/>
  <c r="F8706" i="15" a="1"/>
  <c r="F8706" i="15"/>
  <c r="F8707" i="15" a="1"/>
  <c r="F8707" i="15" s="1"/>
  <c r="F8708" i="15" a="1"/>
  <c r="F8708" i="15" s="1"/>
  <c r="F8709" i="15" a="1"/>
  <c r="F8709" i="15"/>
  <c r="F8710" i="15" a="1"/>
  <c r="F8710" i="15" s="1"/>
  <c r="F8711" i="15" a="1"/>
  <c r="F8711" i="15" s="1"/>
  <c r="F8712" i="15" a="1"/>
  <c r="F8712" i="15"/>
  <c r="F8713" i="15" a="1"/>
  <c r="F8713" i="15"/>
  <c r="F8714" i="15" a="1"/>
  <c r="F8714" i="15" s="1"/>
  <c r="F8715" i="15" a="1"/>
  <c r="F8715" i="15" s="1"/>
  <c r="F8716" i="15" a="1"/>
  <c r="F8716" i="15" s="1"/>
  <c r="F8717" i="15" a="1"/>
  <c r="F8717" i="15"/>
  <c r="F8718" i="15" a="1"/>
  <c r="F8718" i="15" s="1"/>
  <c r="F8719" i="15" a="1"/>
  <c r="F8719" i="15" s="1"/>
  <c r="F8720" i="15" a="1"/>
  <c r="F8720" i="15"/>
  <c r="F8721" i="15" a="1"/>
  <c r="F8721" i="15"/>
  <c r="F8722" i="15" a="1"/>
  <c r="F8722" i="15" s="1"/>
  <c r="F8723" i="15" a="1"/>
  <c r="F8723" i="15" s="1"/>
  <c r="F8724" i="15" a="1"/>
  <c r="F8724" i="15" s="1"/>
  <c r="F8725" i="15" a="1"/>
  <c r="F8725" i="15" s="1"/>
  <c r="F8726" i="15" a="1"/>
  <c r="F8726" i="15"/>
  <c r="F8727" i="15" a="1"/>
  <c r="F8727" i="15"/>
  <c r="F8728" i="15" a="1"/>
  <c r="F8728" i="15" s="1"/>
  <c r="F8729" i="15" a="1"/>
  <c r="F8729" i="15" s="1"/>
  <c r="F8730" i="15" a="1"/>
  <c r="F8730" i="15"/>
  <c r="F8731" i="15" a="1"/>
  <c r="F8731" i="15" s="1"/>
  <c r="F8732" i="15" a="1"/>
  <c r="F8732" i="15"/>
  <c r="F8733" i="15" a="1"/>
  <c r="F8733" i="15" s="1"/>
  <c r="F8734" i="15" a="1"/>
  <c r="F8734" i="15"/>
  <c r="F8735" i="15" a="1"/>
  <c r="F8735" i="15"/>
  <c r="F8736" i="15" a="1"/>
  <c r="F8736" i="15"/>
  <c r="F8737" i="15" a="1"/>
  <c r="F8737" i="15" s="1"/>
  <c r="F8738" i="15" a="1"/>
  <c r="F8738" i="15" s="1"/>
  <c r="F8739" i="15" a="1"/>
  <c r="F8739" i="15" s="1"/>
  <c r="F8740" i="15" a="1"/>
  <c r="F8740" i="15" s="1"/>
  <c r="F8741" i="15" a="1"/>
  <c r="F8741" i="15" s="1"/>
  <c r="F8742" i="15" a="1"/>
  <c r="F8742" i="15" s="1"/>
  <c r="F8743" i="15" a="1"/>
  <c r="F8743" i="15"/>
  <c r="F8744" i="15" a="1"/>
  <c r="F8744" i="15"/>
  <c r="F8745" i="15" a="1"/>
  <c r="F8745" i="15"/>
  <c r="F8746" i="15" a="1"/>
  <c r="F8746" i="15"/>
  <c r="F8747" i="15" a="1"/>
  <c r="F8747" i="15" s="1"/>
  <c r="F8748" i="15" a="1"/>
  <c r="F8748" i="15" s="1"/>
  <c r="F8749" i="15" a="1"/>
  <c r="F8749" i="15"/>
  <c r="F8750" i="15" a="1"/>
  <c r="F8750" i="15" s="1"/>
  <c r="F8751" i="15" a="1"/>
  <c r="F8751" i="15"/>
  <c r="F8752" i="15" a="1"/>
  <c r="F8752" i="15"/>
  <c r="F8753" i="15" a="1"/>
  <c r="F8753" i="15"/>
  <c r="F8754" i="15" a="1"/>
  <c r="F8754" i="15"/>
  <c r="F8755" i="15" a="1"/>
  <c r="F8755" i="15" s="1"/>
  <c r="F8756" i="15" a="1"/>
  <c r="F8756" i="15"/>
  <c r="F8757" i="15" a="1"/>
  <c r="F8757" i="15" s="1"/>
  <c r="F8758" i="15" a="1"/>
  <c r="F8758" i="15" s="1"/>
  <c r="F8759" i="15" a="1"/>
  <c r="F8759" i="15" s="1"/>
  <c r="F8760" i="15" a="1"/>
  <c r="F8760" i="15"/>
  <c r="F8761" i="15" a="1"/>
  <c r="F8761" i="15" s="1"/>
  <c r="F8762" i="15" a="1"/>
  <c r="F8762" i="15"/>
  <c r="F8763" i="15" a="1"/>
  <c r="F8763" i="15" s="1"/>
  <c r="F8764" i="15" a="1"/>
  <c r="F8764" i="15"/>
  <c r="F8765" i="15" a="1"/>
  <c r="F8765" i="15" s="1"/>
  <c r="F8766" i="15" a="1"/>
  <c r="F8766" i="15"/>
  <c r="F8767" i="15" a="1"/>
  <c r="F8767" i="15" s="1"/>
  <c r="F8768" i="15" a="1"/>
  <c r="F8768" i="15"/>
  <c r="F8769" i="15" a="1"/>
  <c r="F8769" i="15" s="1"/>
  <c r="F8770" i="15" a="1"/>
  <c r="F8770" i="15"/>
  <c r="F8771" i="15" a="1"/>
  <c r="F8771" i="15" s="1"/>
  <c r="F8772" i="15" a="1"/>
  <c r="F8772" i="15"/>
  <c r="F8773" i="15" a="1"/>
  <c r="F8773" i="15"/>
  <c r="F8774" i="15" a="1"/>
  <c r="F8774" i="15" s="1"/>
  <c r="F8775" i="15" a="1"/>
  <c r="F8775" i="15" s="1"/>
  <c r="F8776" i="15" a="1"/>
  <c r="F8776" i="15" s="1"/>
  <c r="F8777" i="15" a="1"/>
  <c r="F8777" i="15"/>
  <c r="F8778" i="15" a="1"/>
  <c r="F8778" i="15" s="1"/>
  <c r="F8779" i="15" a="1"/>
  <c r="F8779" i="15" s="1"/>
  <c r="F8780" i="15" a="1"/>
  <c r="F8780" i="15" s="1"/>
  <c r="F8781" i="15" a="1"/>
  <c r="F8781" i="15" s="1"/>
  <c r="F8782" i="15" a="1"/>
  <c r="F8782" i="15" s="1"/>
  <c r="F8783" i="15" a="1"/>
  <c r="F8783" i="15"/>
  <c r="F8784" i="15" a="1"/>
  <c r="F8784" i="15" s="1"/>
  <c r="F8785" i="15" a="1"/>
  <c r="F8785" i="15"/>
  <c r="F8786" i="15" a="1"/>
  <c r="F8786" i="15"/>
  <c r="F8787" i="15" a="1"/>
  <c r="F8787" i="15" s="1"/>
  <c r="F8788" i="15" a="1"/>
  <c r="F8788" i="15" s="1"/>
  <c r="F8789" i="15" a="1"/>
  <c r="F8789" i="15" s="1"/>
  <c r="F8790" i="15" a="1"/>
  <c r="F8790" i="15"/>
  <c r="F8791" i="15" a="1"/>
  <c r="F8791" i="15" s="1"/>
  <c r="F8792" i="15" a="1"/>
  <c r="F8792" i="15" s="1"/>
  <c r="F8793" i="15" a="1"/>
  <c r="F8793" i="15" s="1"/>
  <c r="F8794" i="15" a="1"/>
  <c r="F8794" i="15"/>
  <c r="F8795" i="15" a="1"/>
  <c r="F8795" i="15" s="1"/>
  <c r="F8796" i="15" a="1"/>
  <c r="F8796" i="15"/>
  <c r="F8797" i="15" a="1"/>
  <c r="F8797" i="15"/>
  <c r="F8798" i="15" a="1"/>
  <c r="F8798" i="15" s="1"/>
  <c r="F8799" i="15" a="1"/>
  <c r="F8799" i="15" s="1"/>
  <c r="F8800" i="15" a="1"/>
  <c r="F8800" i="15"/>
  <c r="F8801" i="15" a="1"/>
  <c r="F8801" i="15" s="1"/>
  <c r="F8802" i="15" a="1"/>
  <c r="F8802" i="15"/>
  <c r="F8803" i="15" a="1"/>
  <c r="F8803" i="15" s="1"/>
  <c r="F8804" i="15" a="1"/>
  <c r="F8804" i="15"/>
  <c r="F8805" i="15" a="1"/>
  <c r="F8805" i="15"/>
  <c r="F8806" i="15" a="1"/>
  <c r="F8806" i="15"/>
  <c r="F8807" i="15" a="1"/>
  <c r="F8807" i="15" s="1"/>
  <c r="F8808" i="15" a="1"/>
  <c r="F8808" i="15" s="1"/>
  <c r="F8809" i="15" a="1"/>
  <c r="F8809" i="15" s="1"/>
  <c r="F8810" i="15" a="1"/>
  <c r="F8810" i="15" s="1"/>
  <c r="F8811" i="15" a="1"/>
  <c r="F8811" i="15" s="1"/>
  <c r="F8812" i="15" a="1"/>
  <c r="F8812" i="15" s="1"/>
  <c r="F8813" i="15" a="1"/>
  <c r="F8813" i="15"/>
  <c r="F8814" i="15" a="1"/>
  <c r="F8814" i="15"/>
  <c r="F8815" i="15" a="1"/>
  <c r="F8815" i="15"/>
  <c r="F8816" i="15" a="1"/>
  <c r="F8816" i="15" s="1"/>
  <c r="F8817" i="15" a="1"/>
  <c r="F8817" i="15"/>
  <c r="F8818" i="15" a="1"/>
  <c r="F8818" i="15" s="1"/>
  <c r="F8819" i="15" a="1"/>
  <c r="F8819" i="15" s="1"/>
  <c r="F8820" i="15" a="1"/>
  <c r="F8820" i="15"/>
  <c r="F8821" i="15" a="1"/>
  <c r="F8821" i="15"/>
  <c r="F8822" i="15" a="1"/>
  <c r="F8822" i="15"/>
  <c r="F8823" i="15" a="1"/>
  <c r="F8823" i="15"/>
  <c r="F8824" i="15" a="1"/>
  <c r="F8824" i="15"/>
  <c r="F8825" i="15" a="1"/>
  <c r="F8825" i="15" s="1"/>
  <c r="F8826" i="15" a="1"/>
  <c r="F8826" i="15" s="1"/>
  <c r="F8827" i="15" a="1"/>
  <c r="F8827" i="15" s="1"/>
  <c r="F8828" i="15" a="1"/>
  <c r="F8828" i="15"/>
  <c r="F8829" i="15" a="1"/>
  <c r="F8829" i="15"/>
  <c r="F8830" i="15" a="1"/>
  <c r="F8830" i="15" s="1"/>
  <c r="F8831" i="15" a="1"/>
  <c r="F8831" i="15" s="1"/>
  <c r="F8832" i="15" a="1"/>
  <c r="F8832" i="15"/>
  <c r="F8833" i="15" a="1"/>
  <c r="F8833" i="15" s="1"/>
  <c r="F8834" i="15" a="1"/>
  <c r="F8834" i="15"/>
  <c r="F8835" i="15" a="1"/>
  <c r="F8835" i="15" s="1"/>
  <c r="F8836" i="15" a="1"/>
  <c r="F8836" i="15" s="1"/>
  <c r="F8837" i="15" a="1"/>
  <c r="F8837" i="15"/>
  <c r="F8838" i="15" a="1"/>
  <c r="F8838" i="15" s="1"/>
  <c r="F8839" i="15" a="1"/>
  <c r="F8839" i="15" s="1"/>
  <c r="F8840" i="15" a="1"/>
  <c r="F8840" i="15"/>
  <c r="F8841" i="15" a="1"/>
  <c r="F8841" i="15"/>
  <c r="F8842" i="15" a="1"/>
  <c r="F8842" i="15" s="1"/>
  <c r="F8843" i="15" a="1"/>
  <c r="F8843" i="15" s="1"/>
  <c r="F8844" i="15" a="1"/>
  <c r="F8844" i="15" s="1"/>
  <c r="F8845" i="15" a="1"/>
  <c r="F8845" i="15"/>
  <c r="F8846" i="15" a="1"/>
  <c r="F8846" i="15"/>
  <c r="F8847" i="15" a="1"/>
  <c r="F8847" i="15" s="1"/>
  <c r="F8848" i="15" a="1"/>
  <c r="F8848" i="15"/>
  <c r="F8849" i="15" a="1"/>
  <c r="F8849" i="15" s="1"/>
  <c r="F8850" i="15" a="1"/>
  <c r="F8850" i="15" s="1"/>
  <c r="F8851" i="15" a="1"/>
  <c r="F8851" i="15" s="1"/>
  <c r="F8852" i="15" a="1"/>
  <c r="F8852" i="15" s="1"/>
  <c r="F8853" i="15" a="1"/>
  <c r="F8853" i="15" s="1"/>
  <c r="F8854" i="15" a="1"/>
  <c r="F8854" i="15"/>
  <c r="F8855" i="15" a="1"/>
  <c r="F8855" i="15"/>
  <c r="F8856" i="15" a="1"/>
  <c r="F8856" i="15"/>
  <c r="F8857" i="15" a="1"/>
  <c r="F8857" i="15" s="1"/>
  <c r="F8858" i="15" a="1"/>
  <c r="F8858" i="15"/>
  <c r="F8859" i="15" a="1"/>
  <c r="F8859" i="15" s="1"/>
  <c r="F8860" i="15" a="1"/>
  <c r="F8860" i="15"/>
  <c r="F8861" i="15" a="1"/>
  <c r="F8861" i="15" s="1"/>
  <c r="F8862" i="15" a="1"/>
  <c r="F8862" i="15"/>
  <c r="F8863" i="15" a="1"/>
  <c r="F8863" i="15"/>
  <c r="F8864" i="15" a="1"/>
  <c r="F8864" i="15"/>
  <c r="F8865" i="15" a="1"/>
  <c r="F8865" i="15"/>
  <c r="F8866" i="15" a="1"/>
  <c r="F8866" i="15" s="1"/>
  <c r="F8867" i="15" a="1"/>
  <c r="F8867" i="15" s="1"/>
  <c r="F8868" i="15" a="1"/>
  <c r="F8868" i="15" s="1"/>
  <c r="F8869" i="15" a="1"/>
  <c r="F8869" i="15" s="1"/>
  <c r="F8870" i="15" a="1"/>
  <c r="F8870" i="15" s="1"/>
  <c r="F8871" i="15" a="1"/>
  <c r="F8871" i="15"/>
  <c r="F8872" i="15" a="1"/>
  <c r="F8872" i="15"/>
  <c r="F8873" i="15" a="1"/>
  <c r="F8873" i="15"/>
  <c r="F8874" i="15" a="1"/>
  <c r="F8874" i="15"/>
  <c r="F8875" i="15" a="1"/>
  <c r="F8875" i="15" s="1"/>
  <c r="F8876" i="15" a="1"/>
  <c r="F8876" i="15" s="1"/>
  <c r="F8877" i="15" a="1"/>
  <c r="F8877" i="15"/>
  <c r="F8878" i="15" a="1"/>
  <c r="F8878" i="15" s="1"/>
  <c r="F8879" i="15" a="1"/>
  <c r="F8879" i="15"/>
  <c r="F8880" i="15" a="1"/>
  <c r="F8880" i="15"/>
  <c r="F8881" i="15" a="1"/>
  <c r="F8881" i="15"/>
  <c r="F8882" i="15" a="1"/>
  <c r="F8882" i="15"/>
  <c r="F8883" i="15" a="1"/>
  <c r="F8883" i="15" s="1"/>
  <c r="F8884" i="15" a="1"/>
  <c r="F8884" i="15"/>
  <c r="F8885" i="15" a="1"/>
  <c r="F8885" i="15" s="1"/>
  <c r="F8886" i="15" a="1"/>
  <c r="F8886" i="15" s="1"/>
  <c r="F8887" i="15" a="1"/>
  <c r="F8887" i="15" s="1"/>
  <c r="F8888" i="15" a="1"/>
  <c r="F8888" i="15"/>
  <c r="F8889" i="15" a="1"/>
  <c r="F8889" i="15" s="1"/>
  <c r="F8890" i="15" a="1"/>
  <c r="F8890" i="15"/>
  <c r="F8891" i="15" a="1"/>
  <c r="F8891" i="15" s="1"/>
  <c r="F8892" i="15" a="1"/>
  <c r="F8892" i="15"/>
  <c r="F8893" i="15" a="1"/>
  <c r="F8893" i="15" s="1"/>
  <c r="F8894" i="15" a="1"/>
  <c r="F8894" i="15"/>
  <c r="F8895" i="15" a="1"/>
  <c r="F8895" i="15" s="1"/>
  <c r="F8896" i="15" a="1"/>
  <c r="F8896" i="15"/>
  <c r="F8897" i="15" a="1"/>
  <c r="F8897" i="15" s="1"/>
  <c r="F8898" i="15" a="1"/>
  <c r="F8898" i="15"/>
  <c r="F8899" i="15" a="1"/>
  <c r="F8899" i="15" s="1"/>
  <c r="F8900" i="15" a="1"/>
  <c r="F8900" i="15"/>
  <c r="F8901" i="15" a="1"/>
  <c r="F8901" i="15"/>
  <c r="F8902" i="15" a="1"/>
  <c r="F8902" i="15" s="1"/>
  <c r="F8903" i="15" a="1"/>
  <c r="F8903" i="15" s="1"/>
  <c r="F8904" i="15" a="1"/>
  <c r="F8904" i="15" s="1"/>
  <c r="F8905" i="15" a="1"/>
  <c r="F8905" i="15"/>
  <c r="F8906" i="15" a="1"/>
  <c r="F8906" i="15"/>
  <c r="F8907" i="15" a="1"/>
  <c r="F8907" i="15" s="1"/>
  <c r="F8908" i="15" a="1"/>
  <c r="F8908" i="15" s="1"/>
  <c r="F8909" i="15" a="1"/>
  <c r="F8909" i="15" s="1"/>
  <c r="F8910" i="15" a="1"/>
  <c r="F8910" i="15" s="1"/>
  <c r="F8911" i="15" a="1"/>
  <c r="F8911" i="15"/>
  <c r="F8912" i="15" a="1"/>
  <c r="F8912" i="15" s="1"/>
  <c r="F8913" i="15" a="1"/>
  <c r="F8913" i="15"/>
  <c r="F8914" i="15" a="1"/>
  <c r="F8914" i="15"/>
  <c r="F8915" i="15" a="1"/>
  <c r="F8915" i="15" s="1"/>
  <c r="F8916" i="15" a="1"/>
  <c r="F8916" i="15"/>
  <c r="F8917" i="15" a="1"/>
  <c r="F8917" i="15" s="1"/>
  <c r="F8918" i="15" a="1"/>
  <c r="F8918" i="15"/>
  <c r="F8919" i="15" a="1"/>
  <c r="F8919" i="15" s="1"/>
  <c r="F8920" i="15" a="1"/>
  <c r="F8920" i="15" s="1"/>
  <c r="F8921" i="15" a="1"/>
  <c r="F8921" i="15" s="1"/>
  <c r="F8922" i="15" a="1"/>
  <c r="F8922" i="15"/>
  <c r="F8923" i="15" a="1"/>
  <c r="F8923" i="15" s="1"/>
  <c r="F8924" i="15" a="1"/>
  <c r="F8924" i="15"/>
  <c r="F8925" i="15" a="1"/>
  <c r="F8925" i="15"/>
  <c r="F8926" i="15" a="1"/>
  <c r="F8926" i="15"/>
  <c r="F8927" i="15" a="1"/>
  <c r="F8927" i="15" s="1"/>
  <c r="F8928" i="15" a="1"/>
  <c r="F8928" i="15"/>
  <c r="F8929" i="15" a="1"/>
  <c r="F8929" i="15" s="1"/>
  <c r="F8930" i="15" a="1"/>
  <c r="F8930" i="15"/>
  <c r="F8931" i="15" a="1"/>
  <c r="F8931" i="15" s="1"/>
  <c r="F8932" i="15" a="1"/>
  <c r="F8932" i="15"/>
  <c r="F8933" i="15" a="1"/>
  <c r="F8933" i="15"/>
  <c r="F8934" i="15" a="1"/>
  <c r="F8934" i="15"/>
  <c r="F8935" i="15" a="1"/>
  <c r="F8935" i="15"/>
  <c r="F8936" i="15" a="1"/>
  <c r="F8936" i="15" s="1"/>
  <c r="F8937" i="15" a="1"/>
  <c r="F8937" i="15" s="1"/>
  <c r="F8938" i="15" a="1"/>
  <c r="F8938" i="15" s="1"/>
  <c r="F8939" i="15" a="1"/>
  <c r="F8939" i="15" s="1"/>
  <c r="F8940" i="15" a="1"/>
  <c r="F8940" i="15" s="1"/>
  <c r="F8941" i="15" a="1"/>
  <c r="F8941" i="15"/>
  <c r="F8942" i="15" a="1"/>
  <c r="F8942" i="15"/>
  <c r="F8943" i="15" a="1"/>
  <c r="F8943" i="15"/>
  <c r="F8944" i="15" a="1"/>
  <c r="F8944" i="15" s="1"/>
  <c r="F8945" i="15" a="1"/>
  <c r="F8945" i="15"/>
  <c r="F8946" i="15" a="1"/>
  <c r="F8946" i="15" s="1"/>
  <c r="F8947" i="15" a="1"/>
  <c r="F8947" i="15" s="1"/>
  <c r="F8948" i="15" a="1"/>
  <c r="F8948" i="15"/>
  <c r="F8949" i="15" a="1"/>
  <c r="F8949" i="15"/>
  <c r="F8950" i="15" a="1"/>
  <c r="F8950" i="15" s="1"/>
  <c r="F8951" i="15" a="1"/>
  <c r="F8951" i="15" s="1"/>
  <c r="F8952" i="15" a="1"/>
  <c r="F8952" i="15"/>
  <c r="F8953" i="15" a="1"/>
  <c r="F8953" i="15" s="1"/>
  <c r="F8954" i="15" a="1"/>
  <c r="F8954" i="15" s="1"/>
  <c r="F8955" i="15" a="1"/>
  <c r="F8955" i="15" s="1"/>
  <c r="F8956" i="15" a="1"/>
  <c r="F8956" i="15"/>
  <c r="F8957" i="15" a="1"/>
  <c r="F8957" i="15"/>
  <c r="F8958" i="15" a="1"/>
  <c r="F8958" i="15" s="1"/>
  <c r="F8959" i="15" a="1"/>
  <c r="F8959" i="15" s="1"/>
  <c r="F8960" i="15" a="1"/>
  <c r="F8960" i="15"/>
  <c r="F8961" i="15" a="1"/>
  <c r="F8961" i="15" s="1"/>
  <c r="F8962" i="15" a="1"/>
  <c r="F8962" i="15"/>
  <c r="F8963" i="15" a="1"/>
  <c r="F8963" i="15" s="1"/>
  <c r="F8964" i="15" a="1"/>
  <c r="F8964" i="15" s="1"/>
  <c r="F8965" i="15" a="1"/>
  <c r="F8965" i="15"/>
  <c r="F8966" i="15" a="1"/>
  <c r="F8966" i="15"/>
  <c r="F8967" i="15" a="1"/>
  <c r="F8967" i="15" s="1"/>
  <c r="F8968" i="15" a="1"/>
  <c r="F8968" i="15"/>
  <c r="F8969" i="15" a="1"/>
  <c r="F8969" i="15" s="1"/>
  <c r="F8970" i="15" a="1"/>
  <c r="F8970" i="15" s="1"/>
  <c r="F8971" i="15" a="1"/>
  <c r="F8971" i="15" s="1"/>
  <c r="F8972" i="15" a="1"/>
  <c r="F8972" i="15" s="1"/>
  <c r="F8973" i="15" a="1"/>
  <c r="F8973" i="15"/>
  <c r="F8974" i="15" a="1"/>
  <c r="F8974" i="15"/>
  <c r="F8975" i="15" a="1"/>
  <c r="F8975" i="15"/>
  <c r="F8976" i="15" a="1"/>
  <c r="F8976" i="15"/>
  <c r="F8977" i="15" a="1"/>
  <c r="F8977" i="15" s="1"/>
  <c r="F8978" i="15" a="1"/>
  <c r="F8978" i="15" s="1"/>
  <c r="F8979" i="15" a="1"/>
  <c r="F8979" i="15" s="1"/>
  <c r="F8980" i="15" a="1"/>
  <c r="F8980" i="15" s="1"/>
  <c r="F8981" i="15" a="1"/>
  <c r="F8981" i="15" s="1"/>
  <c r="F8982" i="15" a="1"/>
  <c r="F8982" i="15"/>
  <c r="F8983" i="15" a="1"/>
  <c r="F8983" i="15"/>
  <c r="F8984" i="15" a="1"/>
  <c r="F8984" i="15"/>
  <c r="F8985" i="15" a="1"/>
  <c r="F8985" i="15"/>
  <c r="F8986" i="15" a="1"/>
  <c r="F8986" i="15"/>
  <c r="F8987" i="15" a="1"/>
  <c r="F8987" i="15" s="1"/>
  <c r="F8988" i="15" a="1"/>
  <c r="F8988" i="15"/>
  <c r="F8989" i="15" a="1"/>
  <c r="F8989" i="15" s="1"/>
  <c r="F8990" i="15" a="1"/>
  <c r="F8990" i="15"/>
  <c r="F8991" i="15" a="1"/>
  <c r="F8991" i="15"/>
  <c r="F8992" i="15" a="1"/>
  <c r="F8992" i="15"/>
  <c r="F8993" i="15" a="1"/>
  <c r="F8993" i="15"/>
  <c r="F8994" i="15" a="1"/>
  <c r="F8994" i="15"/>
  <c r="F8995" i="15" a="1"/>
  <c r="F8995" i="15" s="1"/>
  <c r="F8996" i="15" a="1"/>
  <c r="F8996" i="15" s="1"/>
  <c r="F8997" i="15" a="1"/>
  <c r="F8997" i="15" s="1"/>
  <c r="F8998" i="15" a="1"/>
  <c r="F8998" i="15" s="1"/>
  <c r="F8999" i="15" a="1"/>
  <c r="F8999" i="15"/>
  <c r="F9000" i="15" a="1"/>
  <c r="F9000" i="15"/>
  <c r="F9001" i="15" a="1"/>
  <c r="F9001" i="15"/>
  <c r="F9002" i="15" a="1"/>
  <c r="F9002" i="15"/>
  <c r="F9003" i="15" a="1"/>
  <c r="F9003" i="15" s="1"/>
  <c r="F9004" i="15" a="1"/>
  <c r="F9004" i="15" s="1"/>
  <c r="F9005" i="15" a="1"/>
  <c r="F9005" i="15"/>
  <c r="F9006" i="15" a="1"/>
  <c r="F9006" i="15" s="1"/>
  <c r="F9007" i="15" a="1"/>
  <c r="F9007" i="15"/>
  <c r="F9008" i="15" a="1"/>
  <c r="F9008" i="15"/>
  <c r="F9009" i="15" a="1"/>
  <c r="F9009" i="15" s="1"/>
  <c r="F9010" i="15" a="1"/>
  <c r="F9010" i="15" s="1"/>
  <c r="F9011" i="15" a="1"/>
  <c r="F9011" i="15" s="1"/>
  <c r="F9012" i="15" a="1"/>
  <c r="F9012" i="15"/>
  <c r="F9013" i="15" a="1"/>
  <c r="F9013" i="15" s="1"/>
  <c r="F9014" i="15" a="1"/>
  <c r="F9014" i="15" s="1"/>
  <c r="F9015" i="15" a="1"/>
  <c r="F9015" i="15" s="1"/>
  <c r="F9016" i="15" a="1"/>
  <c r="F9016" i="15"/>
  <c r="F9017" i="15" a="1"/>
  <c r="F9017" i="15" s="1"/>
  <c r="F9018" i="15" a="1"/>
  <c r="F9018" i="15"/>
  <c r="F9019" i="15" a="1"/>
  <c r="F9019" i="15" s="1"/>
  <c r="F9020" i="15" a="1"/>
  <c r="F9020" i="15"/>
  <c r="F9021" i="15" a="1"/>
  <c r="F9021" i="15" s="1"/>
  <c r="F9022" i="15" a="1"/>
  <c r="F9022" i="15"/>
  <c r="F9023" i="15" a="1"/>
  <c r="F9023" i="15"/>
  <c r="F9024" i="15" a="1"/>
  <c r="F9024" i="15"/>
  <c r="F9025" i="15" a="1"/>
  <c r="F9025" i="15"/>
  <c r="F9026" i="15" a="1"/>
  <c r="F9026" i="15" s="1"/>
  <c r="F9027" i="15" a="1"/>
  <c r="F9027" i="15" s="1"/>
  <c r="F9028" i="15" a="1"/>
  <c r="F9028" i="15" s="1"/>
  <c r="F9029" i="15" a="1"/>
  <c r="F9029" i="15"/>
  <c r="F9030" i="15" a="1"/>
  <c r="F9030" i="15" s="1"/>
  <c r="F9031" i="15" a="1"/>
  <c r="F9031" i="15" s="1"/>
  <c r="F9032" i="15" a="1"/>
  <c r="F9032" i="15" s="1"/>
  <c r="F9033" i="15" a="1"/>
  <c r="F9033" i="15"/>
  <c r="F9034" i="15" a="1"/>
  <c r="F9034" i="15"/>
  <c r="F9035" i="15" a="1"/>
  <c r="F9035" i="15" s="1"/>
  <c r="F9036" i="15" a="1"/>
  <c r="F9036" i="15"/>
  <c r="F9037" i="15" a="1"/>
  <c r="F9037" i="15" s="1"/>
  <c r="F9038" i="15" a="1"/>
  <c r="F9038" i="15" s="1"/>
  <c r="F9039" i="15" a="1"/>
  <c r="F9039" i="15"/>
  <c r="F9040" i="15" a="1"/>
  <c r="F9040" i="15"/>
  <c r="F9041" i="15" a="1"/>
  <c r="F9041" i="15"/>
  <c r="F9042" i="15" a="1"/>
  <c r="F9042" i="15"/>
  <c r="F9043" i="15" a="1"/>
  <c r="F9043" i="15" s="1"/>
  <c r="F9044" i="15" a="1"/>
  <c r="F9044" i="15"/>
  <c r="F9045" i="15" a="1"/>
  <c r="F9045" i="15"/>
  <c r="F9046" i="15" a="1"/>
  <c r="F9046" i="15" s="1"/>
  <c r="F9047" i="15" a="1"/>
  <c r="F9047" i="15" s="1"/>
  <c r="F9048" i="15" a="1"/>
  <c r="F9048" i="15" s="1"/>
  <c r="F9049" i="15" a="1"/>
  <c r="F9049" i="15" s="1"/>
  <c r="F9050" i="15" a="1"/>
  <c r="F9050" i="15"/>
  <c r="F9051" i="15" a="1"/>
  <c r="F9051" i="15" s="1"/>
  <c r="F9052" i="15" a="1"/>
  <c r="F9052" i="15"/>
  <c r="F9053" i="15" a="1"/>
  <c r="F9053" i="15"/>
  <c r="F9054" i="15" a="1"/>
  <c r="F9054" i="15"/>
  <c r="F9055" i="15" a="1"/>
  <c r="F9055" i="15" s="1"/>
  <c r="F9056" i="15" a="1"/>
  <c r="F9056" i="15"/>
  <c r="F9057" i="15" a="1"/>
  <c r="F9057" i="15" s="1"/>
  <c r="F9058" i="15" a="1"/>
  <c r="F9058" i="15"/>
  <c r="F9059" i="15" a="1"/>
  <c r="F9059" i="15" s="1"/>
  <c r="F9060" i="15" a="1"/>
  <c r="F9060" i="15" s="1"/>
  <c r="F9061" i="15" a="1"/>
  <c r="F9061" i="15"/>
  <c r="F9062" i="15" a="1"/>
  <c r="F9062" i="15"/>
  <c r="F9063" i="15" a="1"/>
  <c r="F9063" i="15"/>
  <c r="F9064" i="15" a="1"/>
  <c r="F9064" i="15" s="1"/>
  <c r="F9065" i="15" a="1"/>
  <c r="F9065" i="15" s="1"/>
  <c r="F9066" i="15" a="1"/>
  <c r="F9066" i="15" s="1"/>
  <c r="F9067" i="15" a="1"/>
  <c r="F9067" i="15" s="1"/>
  <c r="F9068" i="15" a="1"/>
  <c r="F9068" i="15"/>
  <c r="F9069" i="15" a="1"/>
  <c r="F9069" i="15"/>
  <c r="F9070" i="15" a="1"/>
  <c r="F9070" i="15" s="1"/>
  <c r="F9071" i="15" a="1"/>
  <c r="F9071" i="15"/>
  <c r="F9072" i="15" a="1"/>
  <c r="F9072" i="15" s="1"/>
  <c r="F9073" i="15" a="1"/>
  <c r="F9073" i="15"/>
  <c r="F9074" i="15" a="1"/>
  <c r="F9074" i="15" s="1"/>
  <c r="F9075" i="15" a="1"/>
  <c r="F9075" i="15" s="1"/>
  <c r="F9076" i="15" a="1"/>
  <c r="F9076" i="15"/>
  <c r="F9077" i="15" a="1"/>
  <c r="F9077" i="15" s="1"/>
  <c r="F9078" i="15" a="1"/>
  <c r="F9078" i="15" s="1"/>
  <c r="F9079" i="15" a="1"/>
  <c r="F9079" i="15"/>
  <c r="F9080" i="15" a="1"/>
  <c r="F9080" i="15"/>
  <c r="F9081" i="15" a="1"/>
  <c r="F9081" i="15" s="1"/>
  <c r="F9082" i="15" a="1"/>
  <c r="F9082" i="15" s="1"/>
  <c r="F9083" i="15" a="1"/>
  <c r="F9083" i="15" s="1"/>
  <c r="F9084" i="15" a="1"/>
  <c r="F9084" i="15"/>
  <c r="F9085" i="15" a="1"/>
  <c r="F9085" i="15"/>
  <c r="F9086" i="15" a="1"/>
  <c r="F9086" i="15" s="1"/>
  <c r="F9087" i="15" a="1"/>
  <c r="F9087" i="15"/>
  <c r="F9088" i="15" a="1"/>
  <c r="F9088" i="15"/>
  <c r="F9089" i="15" a="1"/>
  <c r="F9089" i="15" s="1"/>
  <c r="F9090" i="15" a="1"/>
  <c r="F9090" i="15"/>
  <c r="F9091" i="15" a="1"/>
  <c r="F9091" i="15" s="1"/>
  <c r="F9092" i="15" a="1"/>
  <c r="F9092" i="15" s="1"/>
  <c r="F9093" i="15" a="1"/>
  <c r="F9093" i="15"/>
  <c r="F9094" i="15" a="1"/>
  <c r="F9094" i="15"/>
  <c r="F9095" i="15" a="1"/>
  <c r="F9095" i="15"/>
  <c r="F9096" i="15" a="1"/>
  <c r="F9096" i="15" s="1"/>
  <c r="F9097" i="15" a="1"/>
  <c r="F9097" i="15" s="1"/>
  <c r="F9098" i="15" a="1"/>
  <c r="F9098" i="15" s="1"/>
  <c r="F9099" i="15" a="1"/>
  <c r="F9099" i="15" s="1"/>
  <c r="F9100" i="15" a="1"/>
  <c r="F9100" i="15"/>
  <c r="F9101" i="15" a="1"/>
  <c r="F9101" i="15"/>
  <c r="F9102" i="15" a="1"/>
  <c r="F9102" i="15"/>
  <c r="F9103" i="15" a="1"/>
  <c r="F9103" i="15"/>
  <c r="F9104" i="15" a="1"/>
  <c r="F9104" i="15"/>
  <c r="F9105" i="15" a="1"/>
  <c r="F9105" i="15" s="1"/>
  <c r="F9106" i="15" a="1"/>
  <c r="F9106" i="15" s="1"/>
  <c r="F9107" i="15" a="1"/>
  <c r="F9107" i="15" s="1"/>
  <c r="F9108" i="15" a="1"/>
  <c r="F9108" i="15" s="1"/>
  <c r="F9109" i="15" a="1"/>
  <c r="F9109" i="15" s="1"/>
  <c r="F9110" i="15" a="1"/>
  <c r="F9110" i="15"/>
  <c r="F9111" i="15" a="1"/>
  <c r="F9111" i="15"/>
  <c r="F9112" i="15" a="1"/>
  <c r="F9112" i="15"/>
  <c r="F9113" i="15" a="1"/>
  <c r="F9113" i="15"/>
  <c r="F9114" i="15" a="1"/>
  <c r="F9114" i="15"/>
  <c r="F9115" i="15" a="1"/>
  <c r="F9115" i="15" s="1"/>
  <c r="F9116" i="15" a="1"/>
  <c r="F9116" i="15"/>
  <c r="F9117" i="15" a="1"/>
  <c r="F9117" i="15" s="1"/>
  <c r="F9118" i="15" a="1"/>
  <c r="F9118" i="15"/>
  <c r="F9119" i="15" a="1"/>
  <c r="F9119" i="15"/>
  <c r="F9120" i="15" a="1"/>
  <c r="F9120" i="15"/>
  <c r="F9121" i="15" a="1"/>
  <c r="F9121" i="15"/>
  <c r="F9122" i="15" a="1"/>
  <c r="F9122" i="15"/>
  <c r="F9123" i="15" a="1"/>
  <c r="F9123" i="15" s="1"/>
  <c r="F9124" i="15" a="1"/>
  <c r="F9124" i="15" s="1"/>
  <c r="F9125" i="15" a="1"/>
  <c r="F9125" i="15" s="1"/>
  <c r="F9126" i="15" a="1"/>
  <c r="F9126" i="15" s="1"/>
  <c r="F9127" i="15" a="1"/>
  <c r="F9127" i="15"/>
  <c r="F9128" i="15" a="1"/>
  <c r="F9128" i="15"/>
  <c r="F9129" i="15" a="1"/>
  <c r="F9129" i="15"/>
  <c r="F9130" i="15" a="1"/>
  <c r="F9130" i="15"/>
  <c r="F9131" i="15" a="1"/>
  <c r="F9131" i="15" s="1"/>
  <c r="F9132" i="15" a="1"/>
  <c r="F9132" i="15" s="1"/>
  <c r="F9133" i="15" a="1"/>
  <c r="F9133" i="15"/>
  <c r="F9134" i="15" a="1"/>
  <c r="F9134" i="15" s="1"/>
  <c r="F9135" i="15" a="1"/>
  <c r="F9135" i="15"/>
  <c r="F9136" i="15" a="1"/>
  <c r="F9136" i="15"/>
  <c r="F9137" i="15" a="1"/>
  <c r="F9137" i="15"/>
  <c r="F9138" i="15" a="1"/>
  <c r="F9138" i="15" s="1"/>
  <c r="F9139" i="15" a="1"/>
  <c r="F9139" i="15" s="1"/>
  <c r="F9140" i="15" a="1"/>
  <c r="F9140" i="15"/>
  <c r="F9141" i="15" a="1"/>
  <c r="F9141" i="15" s="1"/>
  <c r="F9142" i="15" a="1"/>
  <c r="F9142" i="15" s="1"/>
  <c r="F9143" i="15" a="1"/>
  <c r="F9143" i="15" s="1"/>
  <c r="F9144" i="15" a="1"/>
  <c r="F9144" i="15"/>
  <c r="F9145" i="15" a="1"/>
  <c r="F9145" i="15" s="1"/>
  <c r="F9146" i="15" a="1"/>
  <c r="F9146" i="15"/>
  <c r="F9147" i="15" a="1"/>
  <c r="F9147" i="15" s="1"/>
  <c r="F9148" i="15" a="1"/>
  <c r="F9148" i="15"/>
  <c r="F9149" i="15" a="1"/>
  <c r="F9149" i="15" s="1"/>
  <c r="F9150" i="15" a="1"/>
  <c r="F9150" i="15"/>
  <c r="F9151" i="15" a="1"/>
  <c r="F9151" i="15" s="1"/>
  <c r="F9152" i="15" a="1"/>
  <c r="F9152" i="15"/>
  <c r="F9153" i="15" a="1"/>
  <c r="F9153" i="15"/>
  <c r="F9154" i="15" a="1"/>
  <c r="F9154" i="15"/>
  <c r="F9155" i="15" a="1"/>
  <c r="F9155" i="15" s="1"/>
  <c r="F9156" i="15" a="1"/>
  <c r="F9156" i="15"/>
  <c r="F9157" i="15" a="1"/>
  <c r="F9157" i="15"/>
  <c r="F9158" i="15" a="1"/>
  <c r="F9158" i="15" s="1"/>
  <c r="F9159" i="15" a="1"/>
  <c r="F9159" i="15" s="1"/>
  <c r="F9160" i="15" a="1"/>
  <c r="F9160" i="15" s="1"/>
  <c r="F9161" i="15" a="1"/>
  <c r="F9161" i="15"/>
  <c r="F9162" i="15" a="1"/>
  <c r="F9162" i="15"/>
  <c r="F9163" i="15" a="1"/>
  <c r="F9163" i="15" s="1"/>
  <c r="F9164" i="15" a="1"/>
  <c r="F9164" i="15"/>
  <c r="F9165" i="15" a="1"/>
  <c r="F9165" i="15" s="1"/>
  <c r="F9166" i="15" a="1"/>
  <c r="F9166" i="15" s="1"/>
  <c r="F9167" i="15" a="1"/>
  <c r="F9167" i="15"/>
  <c r="F9168" i="15" a="1"/>
  <c r="F9168" i="15" s="1"/>
  <c r="F9169" i="15" a="1"/>
  <c r="F9169" i="15"/>
  <c r="F9170" i="15" a="1"/>
  <c r="F9170" i="15"/>
  <c r="F9171" i="15" a="1"/>
  <c r="F9171" i="15" s="1"/>
  <c r="F9172" i="15" a="1"/>
  <c r="F9172" i="15"/>
  <c r="F9173" i="15" a="1"/>
  <c r="F9173" i="15"/>
  <c r="F9174" i="15" a="1"/>
  <c r="F9174" i="15"/>
  <c r="F9175" i="15" a="1"/>
  <c r="F9175" i="15" s="1"/>
  <c r="F9176" i="15" a="1"/>
  <c r="F9176" i="15" s="1"/>
  <c r="F9177" i="15" a="1"/>
  <c r="F9177" i="15" s="1"/>
  <c r="F9178" i="15" a="1"/>
  <c r="F9178" i="15"/>
  <c r="F9179" i="15" a="1"/>
  <c r="F9179" i="15" s="1"/>
  <c r="F9180" i="15" a="1"/>
  <c r="F9180" i="15"/>
  <c r="F9181" i="15" a="1"/>
  <c r="F9181" i="15"/>
  <c r="F9182" i="15" a="1"/>
  <c r="F9182" i="15"/>
  <c r="F9183" i="15" a="1"/>
  <c r="F9183" i="15" s="1"/>
  <c r="F9184" i="15" a="1"/>
  <c r="F9184" i="15"/>
  <c r="F9185" i="15" a="1"/>
  <c r="F9185" i="15"/>
  <c r="F9186" i="15" a="1"/>
  <c r="F9186" i="15"/>
  <c r="F9187" i="15" a="1"/>
  <c r="F9187" i="15" s="1"/>
  <c r="F9188" i="15" a="1"/>
  <c r="F9188" i="15"/>
  <c r="F9189" i="15" a="1"/>
  <c r="F9189" i="15"/>
  <c r="F9190" i="15" a="1"/>
  <c r="F9190" i="15"/>
  <c r="F9191" i="15" a="1"/>
  <c r="F9191" i="15"/>
  <c r="F9192" i="15" a="1"/>
  <c r="F9192" i="15" s="1"/>
  <c r="F9193" i="15" a="1"/>
  <c r="F9193" i="15" s="1"/>
  <c r="F9194" i="15" a="1"/>
  <c r="F9194" i="15" s="1"/>
  <c r="F9195" i="15" a="1"/>
  <c r="F9195" i="15" s="1"/>
  <c r="F9196" i="15" a="1"/>
  <c r="F9196" i="15" s="1"/>
  <c r="F9197" i="15" a="1"/>
  <c r="F9197" i="15" s="1"/>
  <c r="F9198" i="15" a="1"/>
  <c r="F9198" i="15"/>
  <c r="F9199" i="15" a="1"/>
  <c r="F9199" i="15"/>
  <c r="F9200" i="15" a="1"/>
  <c r="F9200" i="15" s="1"/>
  <c r="F9201" i="15" a="1"/>
  <c r="F9201" i="15"/>
  <c r="F9202" i="15" a="1"/>
  <c r="F9202" i="15"/>
  <c r="F9203" i="15" a="1"/>
  <c r="F9203" i="15" s="1"/>
  <c r="F9204" i="15" a="1"/>
  <c r="F9204" i="15"/>
  <c r="F9205" i="15" a="1"/>
  <c r="F9205" i="15" s="1"/>
  <c r="F9206" i="15" a="1"/>
  <c r="F9206" i="15" s="1"/>
  <c r="F9207" i="15" a="1"/>
  <c r="F9207" i="15"/>
  <c r="F9208" i="15" a="1"/>
  <c r="F9208" i="15"/>
  <c r="F9209" i="15" a="1"/>
  <c r="F9209" i="15" s="1"/>
  <c r="F9210" i="15" a="1"/>
  <c r="F9210" i="15" s="1"/>
  <c r="F9211" i="15" a="1"/>
  <c r="F9211" i="15" s="1"/>
  <c r="F9212" i="15" a="1"/>
  <c r="F9212" i="15"/>
  <c r="F9213" i="15" a="1"/>
  <c r="F9213" i="15"/>
  <c r="F9214" i="15" a="1"/>
  <c r="F9214" i="15" s="1"/>
  <c r="F9215" i="15" a="1"/>
  <c r="F9215" i="15"/>
  <c r="F9216" i="15" a="1"/>
  <c r="F9216" i="15"/>
  <c r="F9217" i="15" a="1"/>
  <c r="F9217" i="15" s="1"/>
  <c r="F9218" i="15" a="1"/>
  <c r="F9218" i="15"/>
  <c r="F9219" i="15" a="1"/>
  <c r="F9219" i="15" s="1"/>
  <c r="F9220" i="15" a="1"/>
  <c r="F9220" i="15" s="1"/>
  <c r="F9221" i="15" a="1"/>
  <c r="F9221" i="15"/>
  <c r="F9222" i="15" a="1"/>
  <c r="F9222" i="15"/>
  <c r="F9223" i="15" a="1"/>
  <c r="F9223" i="15"/>
  <c r="F9224" i="15" a="1"/>
  <c r="F9224" i="15" s="1"/>
  <c r="F9225" i="15" a="1"/>
  <c r="F9225" i="15" s="1"/>
  <c r="F9226" i="15" a="1"/>
  <c r="F9226" i="15" s="1"/>
  <c r="F9227" i="15" a="1"/>
  <c r="F9227" i="15" s="1"/>
  <c r="F9228" i="15" a="1"/>
  <c r="F9228" i="15"/>
  <c r="F9229" i="15" a="1"/>
  <c r="F9229" i="15"/>
  <c r="F9230" i="15" a="1"/>
  <c r="F9230" i="15"/>
  <c r="F9231" i="15" a="1"/>
  <c r="F9231" i="15"/>
  <c r="F9232" i="15" a="1"/>
  <c r="F9232" i="15"/>
  <c r="F9233" i="15" a="1"/>
  <c r="F9233" i="15" s="1"/>
  <c r="F9234" i="15" a="1"/>
  <c r="F9234" i="15" s="1"/>
  <c r="F9235" i="15" a="1"/>
  <c r="F9235" i="15" s="1"/>
  <c r="F9236" i="15" a="1"/>
  <c r="F9236" i="15" s="1"/>
  <c r="F9237" i="15" a="1"/>
  <c r="F9237" i="15" s="1"/>
  <c r="F9238" i="15" a="1"/>
  <c r="F9238" i="15"/>
  <c r="F9239" i="15" a="1"/>
  <c r="F9239" i="15"/>
  <c r="F9240" i="15" a="1"/>
  <c r="F9240" i="15"/>
  <c r="F9241" i="15" a="1"/>
  <c r="F9241" i="15"/>
  <c r="F9242" i="15" a="1"/>
  <c r="F9242" i="15"/>
  <c r="F9243" i="15" a="1"/>
  <c r="F9243" i="15" s="1"/>
  <c r="F9244" i="15" a="1"/>
  <c r="F9244" i="15"/>
  <c r="F9245" i="15" a="1"/>
  <c r="F9245" i="15"/>
  <c r="F9246" i="15" a="1"/>
  <c r="F9246" i="15"/>
  <c r="F9247" i="15" a="1"/>
  <c r="F9247" i="15"/>
  <c r="F9248" i="15" a="1"/>
  <c r="F9248" i="15"/>
  <c r="F9249" i="15" a="1"/>
  <c r="F9249" i="15"/>
  <c r="F9250" i="15" a="1"/>
  <c r="F9250" i="15"/>
  <c r="F9251" i="15" a="1"/>
  <c r="F9251" i="15" s="1"/>
  <c r="F9252" i="15" a="1"/>
  <c r="F9252" i="15" s="1"/>
  <c r="F9253" i="15" a="1"/>
  <c r="F9253" i="15" s="1"/>
  <c r="F9254" i="15" a="1"/>
  <c r="F9254" i="15" s="1"/>
  <c r="F9255" i="15" a="1"/>
  <c r="F9255" i="15"/>
  <c r="F9256" i="15" a="1"/>
  <c r="F9256" i="15" s="1"/>
  <c r="F9257" i="15" a="1"/>
  <c r="F9257" i="15"/>
  <c r="F9258" i="15" a="1"/>
  <c r="F9258" i="15"/>
  <c r="F9259" i="15" a="1"/>
  <c r="F9259" i="15" s="1"/>
  <c r="F9260" i="15" a="1"/>
  <c r="F9260" i="15" s="1"/>
  <c r="F9261" i="15" a="1"/>
  <c r="F9261" i="15"/>
  <c r="F9262" i="15" a="1"/>
  <c r="F9262" i="15"/>
  <c r="F9263" i="15" a="1"/>
  <c r="F9263" i="15"/>
  <c r="F9264" i="15" a="1"/>
  <c r="F9264" i="15"/>
  <c r="F9265" i="15" a="1"/>
  <c r="F9265" i="15" s="1"/>
  <c r="F9266" i="15" a="1"/>
  <c r="F9266" i="15"/>
  <c r="F9267" i="15" a="1"/>
  <c r="F9267" i="15" s="1"/>
  <c r="F9268" i="15" a="1"/>
  <c r="F9268" i="15"/>
  <c r="F9269" i="15" a="1"/>
  <c r="F9269" i="15" s="1"/>
  <c r="F9270" i="15" a="1"/>
  <c r="F9270" i="15" s="1"/>
  <c r="F9271" i="15" a="1"/>
  <c r="F9271" i="15" s="1"/>
  <c r="F9272" i="15" a="1"/>
  <c r="F9272" i="15"/>
  <c r="F9273" i="15" a="1"/>
  <c r="F9273" i="15"/>
  <c r="F9274" i="15" a="1"/>
  <c r="F9274" i="15"/>
  <c r="F9275" i="15" a="1"/>
  <c r="F9275" i="15" s="1"/>
  <c r="F9276" i="15" a="1"/>
  <c r="F9276" i="15"/>
  <c r="F9277" i="15" a="1"/>
  <c r="F9277" i="15" s="1"/>
  <c r="F9278" i="15" a="1"/>
  <c r="F9278" i="15"/>
  <c r="F9279" i="15" a="1"/>
  <c r="F9279" i="15"/>
  <c r="F9280" i="15" a="1"/>
  <c r="F9280" i="15"/>
  <c r="F9281" i="15" a="1"/>
  <c r="F9281" i="15" s="1"/>
  <c r="F9282" i="15" a="1"/>
  <c r="F9282" i="15"/>
  <c r="F9283" i="15" a="1"/>
  <c r="F9283" i="15" s="1"/>
  <c r="F9284" i="15" a="1"/>
  <c r="F9284" i="15"/>
  <c r="F9285" i="15" a="1"/>
  <c r="F9285" i="15"/>
  <c r="F9286" i="15" a="1"/>
  <c r="F9286" i="15" s="1"/>
  <c r="F9287" i="15" a="1"/>
  <c r="F9287" i="15" s="1"/>
  <c r="F9288" i="15" a="1"/>
  <c r="F9288" i="15" s="1"/>
  <c r="F9289" i="15" a="1"/>
  <c r="F9289" i="15"/>
  <c r="F9290" i="15" a="1"/>
  <c r="F9290" i="15"/>
  <c r="F9291" i="15" a="1"/>
  <c r="F9291" i="15" s="1"/>
  <c r="F9292" i="15" a="1"/>
  <c r="F9292" i="15" s="1"/>
  <c r="F9293" i="15" a="1"/>
  <c r="F9293" i="15" s="1"/>
  <c r="F9294" i="15" a="1"/>
  <c r="F9294" i="15" s="1"/>
  <c r="F9295" i="15" a="1"/>
  <c r="F9295" i="15"/>
  <c r="F9296" i="15" a="1"/>
  <c r="F9296" i="15"/>
  <c r="F9297" i="15" a="1"/>
  <c r="F9297" i="15"/>
  <c r="F9298" i="15" a="1"/>
  <c r="F9298" i="15"/>
  <c r="F9299" i="15" a="1"/>
  <c r="F9299" i="15" s="1"/>
  <c r="F9300" i="15" a="1"/>
  <c r="F9300" i="15"/>
  <c r="F9301" i="15" a="1"/>
  <c r="F9301" i="15" s="1"/>
  <c r="F9302" i="15" a="1"/>
  <c r="F9302" i="15" s="1"/>
  <c r="F9303" i="15" a="1"/>
  <c r="F9303" i="15" s="1"/>
  <c r="F9304" i="15" a="1"/>
  <c r="F9304" i="15" s="1"/>
  <c r="F9305" i="15" a="1"/>
  <c r="F9305" i="15" s="1"/>
  <c r="F9306" i="15" a="1"/>
  <c r="F9306" i="15"/>
  <c r="F9307" i="15" a="1"/>
  <c r="F9307" i="15" s="1"/>
  <c r="F9308" i="15" a="1"/>
  <c r="F9308" i="15"/>
  <c r="F9309" i="15" a="1"/>
  <c r="F9309" i="15"/>
  <c r="F9310" i="15" a="1"/>
  <c r="F9310" i="15"/>
  <c r="F9311" i="15" a="1"/>
  <c r="F9311" i="15" s="1"/>
  <c r="F9312" i="15" a="1"/>
  <c r="F9312" i="15"/>
  <c r="F9313" i="15" a="1"/>
  <c r="F9313" i="15"/>
  <c r="F9314" i="15" a="1"/>
  <c r="F9314" i="15"/>
  <c r="F9315" i="15" a="1"/>
  <c r="F9315" i="15" s="1"/>
  <c r="F9316" i="15" a="1"/>
  <c r="F9316" i="15"/>
  <c r="F9317" i="15" a="1"/>
  <c r="F9317" i="15"/>
  <c r="F9318" i="15" a="1"/>
  <c r="F9318" i="15"/>
  <c r="F9319" i="15" a="1"/>
  <c r="F9319" i="15"/>
  <c r="F9320" i="15" a="1"/>
  <c r="F9320" i="15" s="1"/>
  <c r="F9321" i="15" a="1"/>
  <c r="F9321" i="15" s="1"/>
  <c r="F9322" i="15" a="1"/>
  <c r="F9322" i="15" s="1"/>
  <c r="F9323" i="15" a="1"/>
  <c r="F9323" i="15" s="1"/>
  <c r="F9324" i="15" a="1"/>
  <c r="F9324" i="15"/>
  <c r="F9325" i="15" a="1"/>
  <c r="F9325" i="15"/>
  <c r="F9326" i="15" a="1"/>
  <c r="F9326" i="15"/>
  <c r="F9327" i="15" a="1"/>
  <c r="F9327" i="15"/>
  <c r="F9328" i="15" a="1"/>
  <c r="F9328" i="15" s="1"/>
  <c r="F9329" i="15" a="1"/>
  <c r="F9329" i="15"/>
  <c r="F9330" i="15" a="1"/>
  <c r="F9330" i="15"/>
  <c r="F9331" i="15" a="1"/>
  <c r="F9331" i="15" s="1"/>
  <c r="F9332" i="15" a="1"/>
  <c r="F9332" i="15"/>
  <c r="F9333" i="15" a="1"/>
  <c r="F9333" i="15"/>
  <c r="F9334" i="15" a="1"/>
  <c r="F9334" i="15"/>
  <c r="F9335" i="15" a="1"/>
  <c r="F9335" i="15"/>
  <c r="F9336" i="15" a="1"/>
  <c r="F9336" i="15"/>
  <c r="F9337" i="15" a="1"/>
  <c r="F9337" i="15" s="1"/>
  <c r="F9338" i="15" a="1"/>
  <c r="F9338" i="15" s="1"/>
  <c r="F9339" i="15" a="1"/>
  <c r="F9339" i="15" s="1"/>
  <c r="F9340" i="15" a="1"/>
  <c r="F9340" i="15"/>
  <c r="F9341" i="15" a="1"/>
  <c r="F9341" i="15"/>
  <c r="F9342" i="15" a="1"/>
  <c r="F9342" i="15"/>
  <c r="F9343" i="15" a="1"/>
  <c r="F9343" i="15" s="1"/>
  <c r="F9344" i="15" a="1"/>
  <c r="F9344" i="15"/>
  <c r="F9345" i="15" a="1"/>
  <c r="F9345" i="15" s="1"/>
  <c r="F9346" i="15" a="1"/>
  <c r="F9346" i="15"/>
  <c r="F9347" i="15" a="1"/>
  <c r="F9347" i="15" s="1"/>
  <c r="F9348" i="15" a="1"/>
  <c r="F9348" i="15" s="1"/>
  <c r="F9349" i="15" a="1"/>
  <c r="F9349" i="15"/>
  <c r="F9350" i="15" a="1"/>
  <c r="F9350" i="15" s="1"/>
  <c r="F9351" i="15" a="1"/>
  <c r="F9351" i="15" s="1"/>
  <c r="F9352" i="15" a="1"/>
  <c r="F9352" i="15"/>
  <c r="F9353" i="15" a="1"/>
  <c r="F9353" i="15"/>
  <c r="F9354" i="15" a="1"/>
  <c r="F9354" i="15" s="1"/>
  <c r="F9355" i="15" a="1"/>
  <c r="F9355" i="15" s="1"/>
  <c r="F9356" i="15" a="1"/>
  <c r="F9356" i="15"/>
  <c r="F9357" i="15" a="1"/>
  <c r="F9357" i="15"/>
  <c r="F9358" i="15" a="1"/>
  <c r="F9358" i="15"/>
  <c r="F9359" i="15" a="1"/>
  <c r="F9359" i="15" s="1"/>
  <c r="F9360" i="15" a="1"/>
  <c r="F9360" i="15" s="1"/>
  <c r="F9361" i="15" a="1"/>
  <c r="F9361" i="15"/>
  <c r="F9362" i="15" a="1"/>
  <c r="F9362" i="15" s="1"/>
  <c r="F9363" i="15" a="1"/>
  <c r="F9363" i="15" s="1"/>
  <c r="F9364" i="15" a="1"/>
  <c r="F9364" i="15" s="1"/>
  <c r="F9365" i="15" a="1"/>
  <c r="F9365" i="15" s="1"/>
  <c r="F9366" i="15" a="1"/>
  <c r="F9366" i="15"/>
  <c r="F9367" i="15" a="1"/>
  <c r="F9367" i="15"/>
  <c r="F9368" i="15" a="1"/>
  <c r="F9368" i="15"/>
  <c r="F9369" i="15" a="1"/>
  <c r="F9369" i="15" s="1"/>
  <c r="F9370" i="15" a="1"/>
  <c r="F9370" i="15" s="1"/>
  <c r="F9371" i="15" a="1"/>
  <c r="F9371" i="15" s="1"/>
  <c r="F9372" i="15" a="1"/>
  <c r="F9372" i="15"/>
  <c r="F9373" i="15" a="1"/>
  <c r="F9373" i="15" s="1"/>
  <c r="F9374" i="15" a="1"/>
  <c r="F9374" i="15"/>
  <c r="F9375" i="15" a="1"/>
  <c r="F9375" i="15"/>
  <c r="F9376" i="15" a="1"/>
  <c r="F9376" i="15"/>
  <c r="F9377" i="15" a="1"/>
  <c r="F9377" i="15"/>
  <c r="F9378" i="15" a="1"/>
  <c r="F9378" i="15" s="1"/>
  <c r="F9379" i="15" a="1"/>
  <c r="F9379" i="15" s="1"/>
  <c r="F9380" i="15" a="1"/>
  <c r="F9380" i="15" s="1"/>
  <c r="F9381" i="15" a="1"/>
  <c r="F9381" i="15" s="1"/>
  <c r="F9382" i="15" a="1"/>
  <c r="F9382" i="15" s="1"/>
  <c r="F9383" i="15" a="1"/>
  <c r="F9383" i="15"/>
  <c r="F9384" i="15" a="1"/>
  <c r="F9384" i="15"/>
  <c r="F9385" i="15" a="1"/>
  <c r="F9385" i="15"/>
  <c r="F9386" i="15" a="1"/>
  <c r="F9386" i="15"/>
  <c r="F9387" i="15" a="1"/>
  <c r="F9387" i="15" s="1"/>
  <c r="F9388" i="15" a="1"/>
  <c r="F9388" i="15" s="1"/>
  <c r="F9389" i="15" a="1"/>
  <c r="F9389" i="15"/>
  <c r="F9390" i="15" a="1"/>
  <c r="F9390" i="15"/>
  <c r="F9391" i="15" a="1"/>
  <c r="F9391" i="15"/>
  <c r="F9392" i="15" a="1"/>
  <c r="F9392" i="15"/>
  <c r="F9393" i="15" a="1"/>
  <c r="F9393" i="15"/>
  <c r="F9394" i="15" a="1"/>
  <c r="F9394" i="15"/>
  <c r="F9395" i="15" a="1"/>
  <c r="F9395" i="15" s="1"/>
  <c r="F9396" i="15" a="1"/>
  <c r="F9396" i="15"/>
  <c r="F9397" i="15" a="1"/>
  <c r="F9397" i="15" s="1"/>
  <c r="F9398" i="15" a="1"/>
  <c r="F9398" i="15" s="1"/>
  <c r="F9399" i="15" a="1"/>
  <c r="F9399" i="15" s="1"/>
  <c r="F9400" i="15" a="1"/>
  <c r="F9400" i="15"/>
  <c r="F9401" i="15" a="1"/>
  <c r="F9401" i="15"/>
  <c r="F9402" i="15" a="1"/>
  <c r="F9402" i="15"/>
  <c r="F9403" i="15" a="1"/>
  <c r="F9403" i="15" s="1"/>
  <c r="F9404" i="15" a="1"/>
  <c r="F9404" i="15"/>
  <c r="F9405" i="15" a="1"/>
  <c r="F9405" i="15" s="1"/>
  <c r="F9406" i="15" a="1"/>
  <c r="F9406" i="15"/>
  <c r="F9407" i="15" a="1"/>
  <c r="F9407" i="15"/>
  <c r="F9408" i="15" a="1"/>
  <c r="F9408" i="15"/>
  <c r="F9409" i="15" a="1"/>
  <c r="F9409" i="15" s="1"/>
  <c r="F9410" i="15" a="1"/>
  <c r="F9410" i="15"/>
  <c r="F9411" i="15" a="1"/>
  <c r="F9411" i="15" s="1"/>
  <c r="F9412" i="15" a="1"/>
  <c r="F9412" i="15"/>
  <c r="F9413" i="15" a="1"/>
  <c r="F9413" i="15"/>
  <c r="F9414" i="15" a="1"/>
  <c r="F9414" i="15" s="1"/>
  <c r="F9415" i="15" a="1"/>
  <c r="F9415" i="15" s="1"/>
  <c r="F9416" i="15" a="1"/>
  <c r="F9416" i="15" s="1"/>
  <c r="F9417" i="15" a="1"/>
  <c r="F9417" i="15"/>
  <c r="F9418" i="15" a="1"/>
  <c r="F9418" i="15" s="1"/>
  <c r="F9419" i="15" a="1"/>
  <c r="F9419" i="15" s="1"/>
  <c r="F9420" i="15" a="1"/>
  <c r="F9420" i="15"/>
  <c r="F9421" i="15" a="1"/>
  <c r="F9421" i="15"/>
  <c r="F9422" i="15" a="1"/>
  <c r="F9422" i="15" s="1"/>
  <c r="F9423" i="15" a="1"/>
  <c r="F9423" i="15"/>
  <c r="F9424" i="15" a="1"/>
  <c r="F9424" i="15"/>
  <c r="F9425" i="15" a="1"/>
  <c r="F9425" i="15"/>
  <c r="F9426" i="15" a="1"/>
  <c r="F9426" i="15"/>
  <c r="F9427" i="15" a="1"/>
  <c r="F9427" i="15" s="1"/>
  <c r="F9428" i="15" a="1"/>
  <c r="F9428" i="15"/>
  <c r="F9429" i="15" a="1"/>
  <c r="F9429" i="15"/>
  <c r="F9430" i="15" a="1"/>
  <c r="F9430" i="15"/>
  <c r="F9431" i="15" a="1"/>
  <c r="F9431" i="15" s="1"/>
  <c r="F9432" i="15" a="1"/>
  <c r="F9432" i="15" s="1"/>
  <c r="F9433" i="15" a="1"/>
  <c r="F9433" i="15" s="1"/>
  <c r="F9434" i="15" a="1"/>
  <c r="F9434" i="15"/>
  <c r="F9435" i="15" a="1"/>
  <c r="F9435" i="15" s="1"/>
  <c r="F9436" i="15" a="1"/>
  <c r="F9436" i="15"/>
  <c r="F9437" i="15" a="1"/>
  <c r="F9437" i="15" s="1"/>
  <c r="F9438" i="15" a="1"/>
  <c r="F9438" i="15"/>
  <c r="F9439" i="15" a="1"/>
  <c r="F9439" i="15" s="1"/>
  <c r="F9440" i="15" a="1"/>
  <c r="F9440" i="15"/>
  <c r="F9441" i="15" a="1"/>
  <c r="F9441" i="15"/>
  <c r="F9442" i="15" a="1"/>
  <c r="F9442" i="15"/>
  <c r="F9443" i="15" a="1"/>
  <c r="F9443" i="15" s="1"/>
  <c r="F9444" i="15" a="1"/>
  <c r="F9444" i="15"/>
  <c r="F9445" i="15" a="1"/>
  <c r="F9445" i="15"/>
  <c r="F9446" i="15" a="1"/>
  <c r="F9446" i="15" s="1"/>
  <c r="F9447" i="15" a="1"/>
  <c r="F9447" i="15"/>
  <c r="F9448" i="15" a="1"/>
  <c r="F9448" i="15" s="1"/>
  <c r="F9449" i="15" a="1"/>
  <c r="F9449" i="15" s="1"/>
  <c r="F9450" i="15" a="1"/>
  <c r="F9450" i="15" s="1"/>
  <c r="F9451" i="15" a="1"/>
  <c r="F9451" i="15" s="1"/>
  <c r="F9452" i="15" a="1"/>
  <c r="F9452" i="15"/>
  <c r="F9453" i="15" a="1"/>
  <c r="F9453" i="15"/>
  <c r="F9454" i="15" a="1"/>
  <c r="F9454" i="15"/>
  <c r="F9455" i="15" a="1"/>
  <c r="F9455" i="15"/>
  <c r="F9456" i="15" a="1"/>
  <c r="F9456" i="15" s="1"/>
  <c r="F9457" i="15" a="1"/>
  <c r="F9457" i="15"/>
  <c r="F9458" i="15" a="1"/>
  <c r="F9458" i="15"/>
  <c r="F9459" i="15" a="1"/>
  <c r="F9459" i="15" s="1"/>
  <c r="F9460" i="15" a="1"/>
  <c r="F9460" i="15"/>
  <c r="F9461" i="15" a="1"/>
  <c r="F9461" i="15"/>
  <c r="F9462" i="15" a="1"/>
  <c r="F9462" i="15"/>
  <c r="F9463" i="15" a="1"/>
  <c r="F9463" i="15"/>
  <c r="F9464" i="15" a="1"/>
  <c r="F9464" i="15"/>
  <c r="F9465" i="15" a="1"/>
  <c r="F9465" i="15" s="1"/>
  <c r="F9466" i="15" a="1"/>
  <c r="F9466" i="15" s="1"/>
  <c r="F9467" i="15" a="1"/>
  <c r="F9467" i="15" s="1"/>
  <c r="F9468" i="15" a="1"/>
  <c r="F9468" i="15"/>
  <c r="F9469" i="15" a="1"/>
  <c r="F9469" i="15"/>
  <c r="F9470" i="15" a="1"/>
  <c r="F9470" i="15"/>
  <c r="F9471" i="15" a="1"/>
  <c r="F9471" i="15"/>
  <c r="F9472" i="15" a="1"/>
  <c r="F9472" i="15"/>
  <c r="F9473" i="15" a="1"/>
  <c r="F9473" i="15" s="1"/>
  <c r="F9474" i="15" a="1"/>
  <c r="F9474" i="15"/>
  <c r="F9475" i="15" a="1"/>
  <c r="F9475" i="15" s="1"/>
  <c r="F9476" i="15" a="1"/>
  <c r="F9476" i="15" s="1"/>
  <c r="F9477" i="15" a="1"/>
  <c r="F9477" i="15"/>
  <c r="F9478" i="15" a="1"/>
  <c r="F9478" i="15"/>
  <c r="F9479" i="15" a="1"/>
  <c r="F9479" i="15"/>
  <c r="F9480" i="15" a="1"/>
  <c r="F9480" i="15"/>
  <c r="F9481" i="15" a="1"/>
  <c r="F9481" i="15"/>
  <c r="F9482" i="15" a="1"/>
  <c r="F9482" i="15" s="1"/>
  <c r="F9483" i="15" a="1"/>
  <c r="F9483" i="15" s="1"/>
  <c r="F9484" i="15" a="1"/>
  <c r="F9484" i="15"/>
  <c r="F9485" i="15" a="1"/>
  <c r="F9485" i="15"/>
  <c r="F9486" i="15" a="1"/>
  <c r="F9486" i="15"/>
  <c r="F9487" i="15" a="1"/>
  <c r="F9487" i="15"/>
  <c r="F9488" i="15" a="1"/>
  <c r="F9488" i="15" s="1"/>
  <c r="F9489" i="15" a="1"/>
  <c r="F9489" i="15"/>
  <c r="F9490" i="15" a="1"/>
  <c r="F9490" i="15" s="1"/>
  <c r="F9491" i="15" a="1"/>
  <c r="F9491" i="15" s="1"/>
  <c r="F9492" i="15" a="1"/>
  <c r="F9492" i="15" s="1"/>
  <c r="F9493" i="15" a="1"/>
  <c r="F9493" i="15" s="1"/>
  <c r="F9494" i="15" a="1"/>
  <c r="F9494" i="15"/>
  <c r="F9495" i="15" a="1"/>
  <c r="F9495" i="15" s="1"/>
  <c r="F9496" i="15" a="1"/>
  <c r="F9496" i="15"/>
  <c r="F9497" i="15" a="1"/>
  <c r="F9497" i="15"/>
  <c r="F9498" i="15" a="1"/>
  <c r="F9498" i="15" s="1"/>
  <c r="F9499" i="15" a="1"/>
  <c r="F9499" i="15" s="1"/>
  <c r="F9500" i="15" a="1"/>
  <c r="F9500" i="15"/>
  <c r="F9501" i="15" a="1"/>
  <c r="F9501" i="15"/>
  <c r="F9502" i="15" a="1"/>
  <c r="F9502" i="15"/>
  <c r="F9503" i="15" a="1"/>
  <c r="F9503" i="15"/>
  <c r="F9504" i="15" a="1"/>
  <c r="F9504" i="15" s="1"/>
  <c r="F9505" i="15" a="1"/>
  <c r="F9505" i="15" s="1"/>
  <c r="F9506" i="15" a="1"/>
  <c r="F9506" i="15"/>
  <c r="F9507" i="15" a="1"/>
  <c r="F9507" i="15" s="1"/>
  <c r="F9508" i="15" a="1"/>
  <c r="F9508" i="15" s="1"/>
  <c r="F9509" i="15" a="1"/>
  <c r="F9509" i="15" s="1"/>
  <c r="F9510" i="15" a="1"/>
  <c r="F9510" i="15" s="1"/>
  <c r="F9511" i="15" a="1"/>
  <c r="F9511" i="15"/>
  <c r="F9512" i="15" a="1"/>
  <c r="F9512" i="15"/>
  <c r="F9513" i="15" a="1"/>
  <c r="F9513" i="15"/>
  <c r="F9514" i="15" a="1"/>
  <c r="F9514" i="15" s="1"/>
  <c r="F9515" i="15" a="1"/>
  <c r="F9515" i="15" s="1"/>
  <c r="F9516" i="15" a="1"/>
  <c r="F9516" i="15" s="1"/>
  <c r="F9517" i="15" a="1"/>
  <c r="F9517" i="15"/>
  <c r="F9518" i="15" a="1"/>
  <c r="F9518" i="15"/>
  <c r="F9519" i="15" a="1"/>
  <c r="F9519" i="15"/>
  <c r="F9520" i="15" a="1"/>
  <c r="F9520" i="15"/>
  <c r="F9521" i="15" a="1"/>
  <c r="F9521" i="15"/>
  <c r="F9522" i="15" a="1"/>
  <c r="F9522" i="15"/>
  <c r="F9523" i="15" a="1"/>
  <c r="F9523" i="15" s="1"/>
  <c r="F9524" i="15" a="1"/>
  <c r="F9524" i="15"/>
  <c r="F9525" i="15" a="1"/>
  <c r="F9525" i="15" s="1"/>
  <c r="F9526" i="15" a="1"/>
  <c r="F9526" i="15" s="1"/>
  <c r="F9527" i="15" a="1"/>
  <c r="F9527" i="15" s="1"/>
  <c r="F9528" i="15" a="1"/>
  <c r="F9528" i="15"/>
  <c r="F9529" i="15" a="1"/>
  <c r="F9529" i="15"/>
  <c r="F9530" i="15" a="1"/>
  <c r="F9530" i="15"/>
  <c r="F9531" i="15" a="1"/>
  <c r="F9531" i="15" s="1"/>
  <c r="F9532" i="15" a="1"/>
  <c r="F9532" i="15"/>
  <c r="F9533" i="15" a="1"/>
  <c r="F9533" i="15" s="1"/>
  <c r="F9534" i="15" a="1"/>
  <c r="F9534" i="15"/>
  <c r="F9535" i="15" a="1"/>
  <c r="F9535" i="15"/>
  <c r="F9536" i="15" a="1"/>
  <c r="F9536" i="15"/>
  <c r="F9537" i="15" a="1"/>
  <c r="F9537" i="15"/>
  <c r="F9538" i="15" a="1"/>
  <c r="F9538" i="15"/>
  <c r="F9539" i="15" a="1"/>
  <c r="F9539" i="15" s="1"/>
  <c r="F9540" i="15" a="1"/>
  <c r="F9540" i="15"/>
  <c r="F9541" i="15" a="1"/>
  <c r="F9541" i="15"/>
  <c r="F9542" i="15" a="1"/>
  <c r="F9542" i="15" s="1"/>
  <c r="F9543" i="15" a="1"/>
  <c r="F9543" i="15" s="1"/>
  <c r="F9544" i="15" a="1"/>
  <c r="F9544" i="15" s="1"/>
  <c r="F9545" i="15" a="1"/>
  <c r="F9545" i="15"/>
  <c r="F9546" i="15" a="1"/>
  <c r="F9546" i="15"/>
  <c r="F9547" i="15" a="1"/>
  <c r="F9547" i="15" s="1"/>
  <c r="F9548" i="15" a="1"/>
  <c r="F9548" i="15"/>
  <c r="F9549" i="15" a="1"/>
  <c r="F9549" i="15"/>
  <c r="F9550" i="15" a="1"/>
  <c r="F9550" i="15" s="1"/>
  <c r="F9551" i="15" a="1"/>
  <c r="F9551" i="15"/>
  <c r="F9552" i="15" a="1"/>
  <c r="F9552" i="15"/>
  <c r="F9553" i="15" a="1"/>
  <c r="F9553" i="15"/>
  <c r="F9554" i="15" a="1"/>
  <c r="F9554" i="15" s="1"/>
  <c r="F9555" i="15" a="1"/>
  <c r="F9555" i="15" s="1"/>
  <c r="F9556" i="15" a="1"/>
  <c r="F9556" i="15" s="1"/>
  <c r="F9557" i="15" a="1"/>
  <c r="F9557" i="15"/>
  <c r="F9558" i="15" a="1"/>
  <c r="F9558" i="15"/>
  <c r="F9559" i="15" a="1"/>
  <c r="F9559" i="15" s="1"/>
  <c r="F9560" i="15" a="1"/>
  <c r="F9560" i="15" s="1"/>
  <c r="F9561" i="15" a="1"/>
  <c r="F9561" i="15" s="1"/>
  <c r="F9562" i="15" a="1"/>
  <c r="F9562" i="15"/>
  <c r="F9563" i="15" a="1"/>
  <c r="F9563" i="15" s="1"/>
  <c r="F9564" i="15" a="1"/>
  <c r="F9564" i="15"/>
  <c r="F9565" i="15" a="1"/>
  <c r="F9565" i="15"/>
  <c r="F9566" i="15" a="1"/>
  <c r="F9566" i="15" s="1"/>
  <c r="F9567" i="15" a="1"/>
  <c r="F9567" i="15" s="1"/>
  <c r="F9568" i="15" a="1"/>
  <c r="F9568" i="15"/>
  <c r="F9569" i="15" a="1"/>
  <c r="F9569" i="15"/>
  <c r="F9570" i="15" a="1"/>
  <c r="F9570" i="15"/>
  <c r="F9571" i="15" a="1"/>
  <c r="F9571" i="15" s="1"/>
  <c r="F9572" i="15" a="1"/>
  <c r="F9572" i="15" s="1"/>
  <c r="F9573" i="15" a="1"/>
  <c r="F9573" i="15"/>
  <c r="F9574" i="15" a="1"/>
  <c r="F9574" i="15"/>
  <c r="F9575" i="15" a="1"/>
  <c r="F9575" i="15" s="1"/>
  <c r="F9576" i="15" a="1"/>
  <c r="F9576" i="15" s="1"/>
  <c r="F9577" i="15" a="1"/>
  <c r="F9577" i="15" s="1"/>
  <c r="F9578" i="15" a="1"/>
  <c r="F9578" i="15" s="1"/>
  <c r="F9579" i="15" a="1"/>
  <c r="F9579" i="15" s="1"/>
  <c r="F9580" i="15" a="1"/>
  <c r="F9580" i="15"/>
  <c r="F9581" i="15" a="1"/>
  <c r="F9581" i="15"/>
  <c r="F9582" i="15" a="1"/>
  <c r="F9582" i="15" s="1"/>
  <c r="F9583" i="15" a="1"/>
  <c r="F9583" i="15"/>
  <c r="F9584" i="15" a="1"/>
  <c r="F9584" i="15" s="1"/>
  <c r="F9585" i="15" a="1"/>
  <c r="F9585" i="15"/>
  <c r="F9586" i="15" a="1"/>
  <c r="F9586" i="15"/>
  <c r="F9587" i="15" a="1"/>
  <c r="F9587" i="15" s="1"/>
  <c r="F9588" i="15" a="1"/>
  <c r="F9588" i="15"/>
  <c r="F9589" i="15" a="1"/>
  <c r="F9589" i="15"/>
  <c r="F9590" i="15" a="1"/>
  <c r="F9590" i="15"/>
  <c r="F9591" i="15" a="1"/>
  <c r="F9591" i="15" s="1"/>
  <c r="F9592" i="15" a="1"/>
  <c r="F9592" i="15"/>
  <c r="F9593" i="15" a="1"/>
  <c r="F9593" i="15" s="1"/>
  <c r="F9594" i="15" a="1"/>
  <c r="F9594" i="15" s="1"/>
  <c r="F9595" i="15" a="1"/>
  <c r="F9595" i="15" s="1"/>
  <c r="F9596" i="15" a="1"/>
  <c r="F9596" i="15"/>
  <c r="F9597" i="15" a="1"/>
  <c r="F9597" i="15"/>
  <c r="F9598" i="15" a="1"/>
  <c r="F9598" i="15"/>
  <c r="F9599" i="15" a="1"/>
  <c r="F9599" i="15"/>
  <c r="F9600" i="15" a="1"/>
  <c r="F9600" i="15"/>
  <c r="F9601" i="15" a="1"/>
  <c r="F9601" i="15" s="1"/>
  <c r="F9602" i="15" a="1"/>
  <c r="F9602" i="15"/>
  <c r="F9603" i="15" a="1"/>
  <c r="F9603" i="15" s="1"/>
  <c r="F9604" i="15" a="1"/>
  <c r="F9604" i="15" s="1"/>
  <c r="F9605" i="15" a="1"/>
  <c r="F9605" i="15"/>
  <c r="F9606" i="15" a="1"/>
  <c r="F9606" i="15"/>
  <c r="F9607" i="15" a="1"/>
  <c r="F9607" i="15"/>
  <c r="F9608" i="15" a="1"/>
  <c r="F9608" i="15"/>
  <c r="F9609" i="15" a="1"/>
  <c r="F9609" i="15"/>
  <c r="F9610" i="15" a="1"/>
  <c r="F9610" i="15" s="1"/>
  <c r="F9611" i="15" a="1"/>
  <c r="F9611" i="15" s="1"/>
  <c r="F9612" i="15" a="1"/>
  <c r="F9612" i="15"/>
  <c r="F9613" i="15" a="1"/>
  <c r="F9613" i="15"/>
  <c r="F9614" i="15" a="1"/>
  <c r="F9614" i="15" s="1"/>
  <c r="F9615" i="15" a="1"/>
  <c r="F9615" i="15"/>
  <c r="F9616" i="15" a="1"/>
  <c r="F9616" i="15"/>
  <c r="F9617" i="15" a="1"/>
  <c r="F9617" i="15"/>
  <c r="F9618" i="15" a="1"/>
  <c r="F9618" i="15" s="1"/>
  <c r="F9619" i="15" a="1"/>
  <c r="F9619" i="15" s="1"/>
  <c r="F9620" i="15" a="1"/>
  <c r="F9620" i="15" s="1"/>
  <c r="F9621" i="15" a="1"/>
  <c r="F9621" i="15" s="1"/>
  <c r="F9622" i="15" a="1"/>
  <c r="F9622" i="15"/>
  <c r="F9623" i="15" a="1"/>
  <c r="F9623" i="15"/>
  <c r="F9624" i="15" a="1"/>
  <c r="F9624" i="15" s="1"/>
  <c r="F9625" i="15" a="1"/>
  <c r="F9625" i="15"/>
  <c r="F9626" i="15" a="1"/>
  <c r="F9626" i="15"/>
  <c r="F9627" i="15" a="1"/>
  <c r="F9627" i="15" s="1"/>
  <c r="F9628" i="15" a="1"/>
  <c r="F9628" i="15"/>
  <c r="F9629" i="15" a="1"/>
  <c r="F9629" i="15" s="1"/>
  <c r="F9630" i="15" a="1"/>
  <c r="F9630" i="15"/>
  <c r="F9631" i="15" a="1"/>
  <c r="F9631" i="15"/>
  <c r="F9632" i="15" a="1"/>
  <c r="F9632" i="15"/>
  <c r="F9633" i="15" a="1"/>
  <c r="F9633" i="15" s="1"/>
  <c r="F9634" i="15" a="1"/>
  <c r="F9634" i="15"/>
  <c r="F9635" i="15" a="1"/>
  <c r="F9635" i="15" s="1"/>
  <c r="F9636" i="15" a="1"/>
  <c r="F9636" i="15" s="1"/>
  <c r="F9637" i="15" a="1"/>
  <c r="F9637" i="15" s="1"/>
  <c r="F9638" i="15" a="1"/>
  <c r="F9638" i="15" s="1"/>
  <c r="F9639" i="15" a="1"/>
  <c r="F9639" i="15"/>
  <c r="F9640" i="15" a="1"/>
  <c r="F9640" i="15" s="1"/>
  <c r="F9641" i="15" a="1"/>
  <c r="F9641" i="15"/>
  <c r="F9642" i="15" a="1"/>
  <c r="F9642" i="15"/>
  <c r="F9643" i="15" a="1"/>
  <c r="F9643" i="15" s="1"/>
  <c r="F9644" i="15" a="1"/>
  <c r="F9644" i="15" s="1"/>
  <c r="F9645" i="15" a="1"/>
  <c r="F9645" i="15"/>
  <c r="F9646" i="15" a="1"/>
  <c r="F9646" i="15"/>
  <c r="F9647" i="15" a="1"/>
  <c r="F9647" i="15"/>
  <c r="F9648" i="15" a="1"/>
  <c r="F9648" i="15"/>
  <c r="F9649" i="15" a="1"/>
  <c r="F9649" i="15" s="1"/>
  <c r="F9650" i="15" a="1"/>
  <c r="F9650" i="15"/>
  <c r="F9651" i="15" a="1"/>
  <c r="F9651" i="15" s="1"/>
  <c r="F9652" i="15" a="1"/>
  <c r="F9652" i="15"/>
  <c r="F9653" i="15" a="1"/>
  <c r="F9653" i="15" s="1"/>
  <c r="F9654" i="15" a="1"/>
  <c r="F9654" i="15" s="1"/>
  <c r="F9655" i="15" a="1"/>
  <c r="F9655" i="15" s="1"/>
  <c r="F9656" i="15" a="1"/>
  <c r="F9656" i="15"/>
  <c r="F9657" i="15" a="1"/>
  <c r="F9657" i="15"/>
  <c r="F9658" i="15" a="1"/>
  <c r="F9658" i="15"/>
  <c r="F9659" i="15" a="1"/>
  <c r="F9659" i="15" s="1"/>
  <c r="F9660" i="15" a="1"/>
  <c r="F9660" i="15" s="1"/>
  <c r="F9661" i="15" a="1"/>
  <c r="F9661" i="15" s="1"/>
  <c r="F9662" i="15" a="1"/>
  <c r="F9662" i="15"/>
  <c r="F9663" i="15" a="1"/>
  <c r="F9663" i="15"/>
  <c r="F9664" i="15" a="1"/>
  <c r="F9664" i="15"/>
  <c r="F9665" i="15" a="1"/>
  <c r="F9665" i="15"/>
  <c r="F9666" i="15" a="1"/>
  <c r="F9666" i="15"/>
  <c r="F9667" i="15" a="1"/>
  <c r="F9667" i="15" s="1"/>
  <c r="F9668" i="15" a="1"/>
  <c r="F9668" i="15"/>
  <c r="F9669" i="15" a="1"/>
  <c r="F9669" i="15" s="1"/>
  <c r="F9670" i="15" a="1"/>
  <c r="F9670" i="15" s="1"/>
  <c r="F9671" i="15" a="1"/>
  <c r="F9671" i="15" s="1"/>
  <c r="F9672" i="15" a="1"/>
  <c r="F9672" i="15" s="1"/>
  <c r="F9673" i="15" a="1"/>
  <c r="F9673" i="15"/>
  <c r="F9674" i="15" a="1"/>
  <c r="F9674" i="15"/>
  <c r="F9675" i="15" a="1"/>
  <c r="F9675" i="15" s="1"/>
  <c r="F9676" i="15" a="1"/>
  <c r="F9676" i="15"/>
  <c r="F9677" i="15" a="1"/>
  <c r="F9677" i="15"/>
  <c r="F9678" i="15" a="1"/>
  <c r="F9678" i="15" s="1"/>
  <c r="F9679" i="15" a="1"/>
  <c r="F9679" i="15"/>
  <c r="F9680" i="15" a="1"/>
  <c r="F9680" i="15" s="1"/>
  <c r="F9681" i="15" a="1"/>
  <c r="F9681" i="15"/>
  <c r="F9682" i="15" a="1"/>
  <c r="F9682" i="15"/>
  <c r="F9683" i="15" a="1"/>
  <c r="F9683" i="15" s="1"/>
  <c r="F9684" i="15" a="1"/>
  <c r="F9684" i="15"/>
  <c r="F9685" i="15" a="1"/>
  <c r="F9685" i="15"/>
  <c r="F9686" i="15" a="1"/>
  <c r="F9686" i="15"/>
  <c r="F9687" i="15" a="1"/>
  <c r="F9687" i="15" s="1"/>
  <c r="F9688" i="15" a="1"/>
  <c r="F9688" i="15" s="1"/>
  <c r="F9689" i="15" a="1"/>
  <c r="F9689" i="15" s="1"/>
  <c r="F9690" i="15" a="1"/>
  <c r="F9690" i="15"/>
  <c r="F9691" i="15" a="1"/>
  <c r="F9691" i="15" s="1"/>
  <c r="F9692" i="15" a="1"/>
  <c r="F9692" i="15"/>
  <c r="F9693" i="15" a="1"/>
  <c r="F9693" i="15" s="1"/>
  <c r="F9694" i="15" a="1"/>
  <c r="F9694" i="15"/>
  <c r="F9695" i="15" a="1"/>
  <c r="F9695" i="15" s="1"/>
  <c r="F9696" i="15" a="1"/>
  <c r="F9696" i="15"/>
  <c r="F9697" i="15" a="1"/>
  <c r="F9697" i="15" s="1"/>
  <c r="F9698" i="15" a="1"/>
  <c r="F9698" i="15"/>
  <c r="F9699" i="15" a="1"/>
  <c r="F9699" i="15" s="1"/>
  <c r="F9700" i="15" a="1"/>
  <c r="F9700" i="15" s="1"/>
  <c r="F9701" i="15" a="1"/>
  <c r="F9701" i="15" s="1"/>
  <c r="F9702" i="15" a="1"/>
  <c r="F9702" i="15"/>
  <c r="F9703" i="15" a="1"/>
  <c r="F9703" i="15"/>
  <c r="F9704" i="15" a="1"/>
  <c r="F9704" i="15" s="1"/>
  <c r="F9705" i="15" a="1"/>
  <c r="F9705" i="15" s="1"/>
  <c r="F9706" i="15" a="1"/>
  <c r="F9706" i="15" s="1"/>
  <c r="F9707" i="15" a="1"/>
  <c r="F9707" i="15" s="1"/>
  <c r="F9708" i="15" a="1"/>
  <c r="F9708" i="15"/>
  <c r="F9709" i="15" a="1"/>
  <c r="F9709" i="15"/>
  <c r="F9710" i="15" a="1"/>
  <c r="F9710" i="15" s="1"/>
  <c r="F9711" i="15" a="1"/>
  <c r="F9711" i="15" s="1"/>
  <c r="F9712" i="15" a="1"/>
  <c r="F9712" i="15" s="1"/>
  <c r="F9713" i="15" a="1"/>
  <c r="F9713" i="15"/>
  <c r="F9714" i="15" a="1"/>
  <c r="F9714" i="15" s="1"/>
  <c r="F9715" i="15" a="1"/>
  <c r="F9715" i="15" s="1"/>
  <c r="F9716" i="15" a="1"/>
  <c r="F9716" i="15"/>
  <c r="F9717" i="15" a="1"/>
  <c r="F9717" i="15"/>
  <c r="F9718" i="15" a="1"/>
  <c r="F9718" i="15"/>
  <c r="F9719" i="15" a="1"/>
  <c r="F9719" i="15" s="1"/>
  <c r="F9720" i="15" a="1"/>
  <c r="F9720" i="15"/>
  <c r="F9721" i="15" a="1"/>
  <c r="F9721" i="15" s="1"/>
  <c r="F9722" i="15" a="1"/>
  <c r="F9722" i="15" s="1"/>
  <c r="F9723" i="15" a="1"/>
  <c r="F9723" i="15" s="1"/>
  <c r="F9724" i="15" a="1"/>
  <c r="F9724" i="15"/>
  <c r="F9725" i="15" a="1"/>
  <c r="F9725" i="15"/>
  <c r="F9726" i="15" a="1"/>
  <c r="F9726" i="15"/>
  <c r="F9727" i="15" a="1"/>
  <c r="F9727" i="15"/>
  <c r="F9728" i="15" a="1"/>
  <c r="F9728" i="15"/>
  <c r="F9729" i="15" a="1"/>
  <c r="F9729" i="15" s="1"/>
  <c r="F9730" i="15" a="1"/>
  <c r="F9730" i="15"/>
  <c r="F9731" i="15" a="1"/>
  <c r="F9731" i="15" s="1"/>
  <c r="F9732" i="15" a="1"/>
  <c r="F9732" i="15" s="1"/>
  <c r="F9733" i="15" a="1"/>
  <c r="F9733" i="15"/>
  <c r="F9734" i="15" a="1"/>
  <c r="F9734" i="15"/>
  <c r="F9735" i="15" a="1"/>
  <c r="F9735" i="15"/>
  <c r="F9736" i="15" a="1"/>
  <c r="F9736" i="15"/>
  <c r="F9737" i="15" a="1"/>
  <c r="F9737" i="15"/>
  <c r="F9738" i="15" a="1"/>
  <c r="F9738" i="15" s="1"/>
  <c r="F9739" i="15" a="1"/>
  <c r="F9739" i="15" s="1"/>
  <c r="F9740" i="15" a="1"/>
  <c r="F9740" i="15"/>
  <c r="F9741" i="15" a="1"/>
  <c r="F9741" i="15"/>
  <c r="F9742" i="15" a="1"/>
  <c r="F9742" i="15" s="1"/>
  <c r="F9743" i="15" a="1"/>
  <c r="F9743" i="15"/>
  <c r="F9744" i="15" a="1"/>
  <c r="F9744" i="15"/>
  <c r="F9745" i="15" a="1"/>
  <c r="F9745" i="15"/>
  <c r="F9746" i="15" a="1"/>
  <c r="F9746" i="15" s="1"/>
  <c r="F9747" i="15" a="1"/>
  <c r="F9747" i="15" s="1"/>
  <c r="F9748" i="15" a="1"/>
  <c r="F9748" i="15" s="1"/>
  <c r="F9749" i="15" a="1"/>
  <c r="F9749" i="15" s="1"/>
  <c r="F9750" i="15" a="1"/>
  <c r="F9750" i="15"/>
  <c r="F9751" i="15" a="1"/>
  <c r="F9751" i="15"/>
  <c r="F9752" i="15" a="1"/>
  <c r="F9752" i="15" s="1"/>
  <c r="F9753" i="15" a="1"/>
  <c r="F9753" i="15"/>
  <c r="F9754" i="15" a="1"/>
  <c r="F9754" i="15"/>
  <c r="F9755" i="15" a="1"/>
  <c r="F9755" i="15" s="1"/>
  <c r="F9756" i="15" a="1"/>
  <c r="F9756" i="15"/>
  <c r="F9757" i="15" a="1"/>
  <c r="F9757" i="15" s="1"/>
  <c r="F9758" i="15" a="1"/>
  <c r="F9758" i="15"/>
  <c r="F9759" i="15" a="1"/>
  <c r="F9759" i="15"/>
  <c r="F9760" i="15" a="1"/>
  <c r="F9760" i="15"/>
  <c r="F9761" i="15" a="1"/>
  <c r="F9761" i="15" s="1"/>
  <c r="F9762" i="15" a="1"/>
  <c r="F9762" i="15"/>
  <c r="F9763" i="15" a="1"/>
  <c r="F9763" i="15" s="1"/>
  <c r="F9764" i="15" a="1"/>
  <c r="F9764" i="15" s="1"/>
  <c r="F9765" i="15" a="1"/>
  <c r="F9765" i="15" s="1"/>
  <c r="F9766" i="15" a="1"/>
  <c r="F9766" i="15" s="1"/>
  <c r="F9767" i="15" a="1"/>
  <c r="F9767" i="15"/>
  <c r="F9768" i="15" a="1"/>
  <c r="F9768" i="15" s="1"/>
  <c r="F9769" i="15" a="1"/>
  <c r="F9769" i="15"/>
  <c r="F9770" i="15" a="1"/>
  <c r="F9770" i="15"/>
  <c r="F9771" i="15" a="1"/>
  <c r="F9771" i="15" s="1"/>
  <c r="F9772" i="15" a="1"/>
  <c r="F9772" i="15" s="1"/>
  <c r="F9773" i="15" a="1"/>
  <c r="F9773" i="15"/>
  <c r="F9774" i="15" a="1"/>
  <c r="F9774" i="15" s="1"/>
  <c r="F9775" i="15" a="1"/>
  <c r="F9775" i="15"/>
  <c r="F9776" i="15" a="1"/>
  <c r="F9776" i="15"/>
  <c r="F9777" i="15" a="1"/>
  <c r="F9777" i="15"/>
  <c r="F9778" i="15" a="1"/>
  <c r="F9778" i="15" s="1"/>
  <c r="F9779" i="15" a="1"/>
  <c r="F9779" i="15" s="1"/>
  <c r="F9780" i="15" a="1"/>
  <c r="F9780" i="15"/>
  <c r="F9781" i="15" a="1"/>
  <c r="F9781" i="15" s="1"/>
  <c r="F9782" i="15" a="1"/>
  <c r="F9782" i="15" s="1"/>
  <c r="F9783" i="15" a="1"/>
  <c r="F9783" i="15" s="1"/>
  <c r="F9784" i="15" a="1"/>
  <c r="F9784" i="15"/>
  <c r="F9785" i="15" a="1"/>
  <c r="F9785" i="15"/>
  <c r="F9786" i="15" a="1"/>
  <c r="F9786" i="15"/>
  <c r="F9787" i="15" a="1"/>
  <c r="F9787" i="15" s="1"/>
  <c r="F9788" i="15" a="1"/>
  <c r="F9788" i="15" s="1"/>
  <c r="F9789" i="15" a="1"/>
  <c r="F9789" i="15" s="1"/>
  <c r="F9790" i="15" a="1"/>
  <c r="F9790" i="15"/>
  <c r="F9791" i="15" a="1"/>
  <c r="F9791" i="15" s="1"/>
  <c r="F9792" i="15" a="1"/>
  <c r="F9792" i="15"/>
  <c r="F9793" i="15" a="1"/>
  <c r="F9793" i="15"/>
  <c r="F9794" i="15" a="1"/>
  <c r="F9794" i="15"/>
  <c r="F9795" i="15" a="1"/>
  <c r="F9795" i="15" s="1"/>
  <c r="F9796" i="15" a="1"/>
  <c r="F9796" i="15"/>
  <c r="F9797" i="15" a="1"/>
  <c r="F9797" i="15"/>
  <c r="F9798" i="15" a="1"/>
  <c r="F9798" i="15" s="1"/>
  <c r="F9799" i="15" a="1"/>
  <c r="F9799" i="15" s="1"/>
  <c r="F9800" i="15" a="1"/>
  <c r="F9800" i="15" s="1"/>
  <c r="F9801" i="15" a="1"/>
  <c r="F9801" i="15"/>
  <c r="F9802" i="15" a="1"/>
  <c r="F9802" i="15" s="1"/>
  <c r="F9803" i="15" a="1"/>
  <c r="F9803" i="15" s="1"/>
  <c r="F9804" i="15" a="1"/>
  <c r="F9804" i="15"/>
  <c r="F9805" i="15" a="1"/>
  <c r="F9805" i="15"/>
  <c r="F9806" i="15" a="1"/>
  <c r="F9806" i="15" s="1"/>
  <c r="F9807" i="15" a="1"/>
  <c r="F9807" i="15"/>
  <c r="F9808" i="15" a="1"/>
  <c r="F9808" i="15" s="1"/>
  <c r="F9809" i="15" a="1"/>
  <c r="F9809" i="15"/>
  <c r="F9810" i="15" a="1"/>
  <c r="F9810" i="15" s="1"/>
  <c r="F9811" i="15" a="1"/>
  <c r="F9811" i="15" s="1"/>
  <c r="F9812" i="15" a="1"/>
  <c r="F9812" i="15" s="1"/>
  <c r="F9813" i="15" a="1"/>
  <c r="F9813" i="15"/>
  <c r="F9814" i="15" a="1"/>
  <c r="F9814" i="15"/>
  <c r="F9815" i="15" a="1"/>
  <c r="F9815" i="15" s="1"/>
  <c r="F9816" i="15" a="1"/>
  <c r="F9816" i="15" s="1"/>
  <c r="F9817" i="15" a="1"/>
  <c r="F9817" i="15" s="1"/>
  <c r="F9818" i="15" a="1"/>
  <c r="F9818" i="15"/>
  <c r="F9819" i="15" a="1"/>
  <c r="F9819" i="15" s="1"/>
  <c r="F9820" i="15" a="1"/>
  <c r="F9820" i="15"/>
  <c r="F9821" i="15" a="1"/>
  <c r="F9821" i="15"/>
  <c r="F9822" i="15" a="1"/>
  <c r="F9822" i="15" s="1"/>
  <c r="F9823" i="15" a="1"/>
  <c r="F9823" i="15" s="1"/>
  <c r="F9824" i="15" a="1"/>
  <c r="F9824" i="15"/>
  <c r="F9825" i="15" a="1"/>
  <c r="F9825" i="15" s="1"/>
  <c r="F9826" i="15" a="1"/>
  <c r="F9826" i="15"/>
  <c r="F9827" i="15" a="1"/>
  <c r="F9827" i="15" s="1"/>
  <c r="F9828" i="15" a="1"/>
  <c r="F9828" i="15"/>
  <c r="F9829" i="15" a="1"/>
  <c r="F9829" i="15" s="1"/>
  <c r="F9830" i="15" a="1"/>
  <c r="F9830" i="15" s="1"/>
  <c r="F9831" i="15" a="1"/>
  <c r="F9831" i="15"/>
  <c r="F9832" i="15" a="1"/>
  <c r="F9832" i="15" s="1"/>
  <c r="F9833" i="15" a="1"/>
  <c r="F9833" i="15" s="1"/>
  <c r="F9834" i="15" a="1"/>
  <c r="F9834" i="15" s="1"/>
  <c r="F9835" i="15" a="1"/>
  <c r="F9835" i="15" s="1"/>
  <c r="F9836" i="15" a="1"/>
  <c r="F9836" i="15"/>
  <c r="F9837" i="15" a="1"/>
  <c r="F9837" i="15"/>
  <c r="F9838" i="15" a="1"/>
  <c r="F9838" i="15"/>
  <c r="F9839" i="15" a="1"/>
  <c r="F9839" i="15" s="1"/>
  <c r="F9840" i="15" a="1"/>
  <c r="F9840" i="15" s="1"/>
  <c r="F9841" i="15" a="1"/>
  <c r="F9841" i="15"/>
  <c r="F9842" i="15" a="1"/>
  <c r="F9842" i="15" s="1"/>
  <c r="F9843" i="15" a="1"/>
  <c r="F9843" i="15" s="1"/>
  <c r="F9844" i="15" a="1"/>
  <c r="F9844" i="15"/>
  <c r="F9845" i="15" a="1"/>
  <c r="F9845" i="15"/>
  <c r="F9846" i="15" a="1"/>
  <c r="F9846" i="15"/>
  <c r="F9847" i="15" a="1"/>
  <c r="F9847" i="15"/>
  <c r="F9848" i="15" a="1"/>
  <c r="F9848" i="15" s="1"/>
  <c r="F9849" i="15" a="1"/>
  <c r="F9849" i="15" s="1"/>
  <c r="F9850" i="15" a="1"/>
  <c r="F9850" i="15" s="1"/>
  <c r="F9851" i="15" a="1"/>
  <c r="F9851" i="15" s="1"/>
  <c r="F9852" i="15" a="1"/>
  <c r="F9852" i="15"/>
  <c r="F9853" i="15" a="1"/>
  <c r="F9853" i="15"/>
  <c r="F9854" i="15" a="1"/>
  <c r="F9854" i="15"/>
  <c r="F9855" i="15" a="1"/>
  <c r="F9855" i="15"/>
  <c r="F9856" i="15" a="1"/>
  <c r="F9856" i="15"/>
  <c r="F9857" i="15" a="1"/>
  <c r="F9857" i="15" s="1"/>
  <c r="F9858" i="15" a="1"/>
  <c r="F9858" i="15"/>
  <c r="F9859" i="15" a="1"/>
  <c r="F9859" i="15" s="1"/>
  <c r="F9860" i="15" a="1"/>
  <c r="F9860" i="15" s="1"/>
  <c r="F9861" i="15" a="1"/>
  <c r="F9861" i="15"/>
  <c r="F9862" i="15" a="1"/>
  <c r="F9862" i="15" s="1"/>
  <c r="F9863" i="15" a="1"/>
  <c r="F9863" i="15"/>
  <c r="F9864" i="15" a="1"/>
  <c r="F9864" i="15"/>
  <c r="F9865" i="15" a="1"/>
  <c r="F9865" i="15"/>
  <c r="F9866" i="15" a="1"/>
  <c r="F9866" i="15" s="1"/>
  <c r="F9867" i="15" a="1"/>
  <c r="F9867" i="15" s="1"/>
  <c r="F9868" i="15" a="1"/>
  <c r="F9868" i="15" s="1"/>
  <c r="F9869" i="15" a="1"/>
  <c r="F9869" i="15"/>
  <c r="F9870" i="15" a="1"/>
  <c r="F9870" i="15" s="1"/>
  <c r="F9871" i="15" a="1"/>
  <c r="F9871" i="15"/>
  <c r="F9872" i="15" a="1"/>
  <c r="F9872" i="15"/>
  <c r="F9873" i="15" a="1"/>
  <c r="F9873" i="15"/>
  <c r="F9874" i="15" a="1"/>
  <c r="F9874" i="15" s="1"/>
  <c r="F9875" i="15" a="1"/>
  <c r="F9875" i="15" s="1"/>
  <c r="F9876" i="15" a="1"/>
  <c r="F9876" i="15" s="1"/>
  <c r="F9877" i="15" a="1"/>
  <c r="F9877" i="15" s="1"/>
  <c r="F9878" i="15" a="1"/>
  <c r="F9878" i="15"/>
  <c r="F9879" i="15" a="1"/>
  <c r="F9879" i="15" s="1"/>
  <c r="F9880" i="15" a="1"/>
  <c r="F9880" i="15" s="1"/>
  <c r="F9881" i="15" a="1"/>
  <c r="F9881" i="15"/>
  <c r="F9882" i="15" a="1"/>
  <c r="F9882" i="15"/>
  <c r="F9883" i="15" a="1"/>
  <c r="F9883" i="15" s="1"/>
  <c r="F9884" i="15" a="1"/>
  <c r="F9884" i="15"/>
  <c r="F9885" i="15" a="1"/>
  <c r="F9885" i="15" s="1"/>
  <c r="F9886" i="15" a="1"/>
  <c r="F9886" i="15"/>
  <c r="F9887" i="15" a="1"/>
  <c r="F9887" i="15"/>
  <c r="F9888" i="15" a="1"/>
  <c r="F9888" i="15" s="1"/>
  <c r="F9889" i="15" a="1"/>
  <c r="F9889" i="15" s="1"/>
  <c r="F9890" i="15" a="1"/>
  <c r="F9890" i="15"/>
  <c r="F9891" i="15" a="1"/>
  <c r="F9891" i="15" s="1"/>
  <c r="F9892" i="15" a="1"/>
  <c r="F9892" i="15" s="1"/>
  <c r="F9893" i="15" a="1"/>
  <c r="F9893" i="15" s="1"/>
  <c r="F9894" i="15" a="1"/>
  <c r="F9894" i="15" s="1"/>
  <c r="F9895" i="15" a="1"/>
  <c r="F9895" i="15"/>
  <c r="F9896" i="15" a="1"/>
  <c r="F9896" i="15"/>
  <c r="F9897" i="15" a="1"/>
  <c r="F9897" i="15"/>
  <c r="F9898" i="15" a="1"/>
  <c r="F9898" i="15" s="1"/>
  <c r="F9899" i="15" a="1"/>
  <c r="F9899" i="15" s="1"/>
  <c r="F9900" i="15" a="1"/>
  <c r="F9900" i="15" s="1"/>
  <c r="F9901" i="15" a="1"/>
  <c r="F9901" i="15"/>
  <c r="F9902" i="15" a="1"/>
  <c r="F9902" i="15" s="1"/>
  <c r="F9903" i="15" a="1"/>
  <c r="F9903" i="15"/>
  <c r="F9904" i="15" a="1"/>
  <c r="F9904" i="15"/>
  <c r="F9905" i="15" a="1"/>
  <c r="F9905" i="15"/>
  <c r="F9906" i="15" a="1"/>
  <c r="F9906" i="15"/>
  <c r="F9907" i="15" a="1"/>
  <c r="F9907" i="15" s="1"/>
  <c r="F9908" i="15" a="1"/>
  <c r="F9908" i="15" s="1"/>
  <c r="F9909" i="15" a="1"/>
  <c r="F9909" i="15" s="1"/>
  <c r="F9910" i="15" a="1"/>
  <c r="F9910" i="15" s="1"/>
  <c r="F9911" i="15" a="1"/>
  <c r="F9911" i="15" s="1"/>
  <c r="F9912" i="15" a="1"/>
  <c r="F9912" i="15"/>
  <c r="F9913" i="15" a="1"/>
  <c r="F9913" i="15"/>
  <c r="F9914" i="15" a="1"/>
  <c r="F9914" i="15"/>
  <c r="F9915" i="15" a="1"/>
  <c r="F9915" i="15" s="1"/>
  <c r="F9916" i="15" a="1"/>
  <c r="F9916" i="15"/>
  <c r="F9917" i="15" a="1"/>
  <c r="F9917" i="15" s="1"/>
  <c r="F9918" i="15" a="1"/>
  <c r="F9918" i="15"/>
  <c r="F9919" i="15" a="1"/>
  <c r="F9919" i="15"/>
  <c r="F9920" i="15" a="1"/>
  <c r="F9920" i="15"/>
  <c r="F9921" i="15" a="1"/>
  <c r="F9921" i="15" s="1"/>
  <c r="F9922" i="15" a="1"/>
  <c r="F9922" i="15"/>
  <c r="F9923" i="15" a="1"/>
  <c r="F9923" i="15" s="1"/>
  <c r="F9924" i="15" a="1"/>
  <c r="F9924" i="15"/>
  <c r="F9925" i="15" a="1"/>
  <c r="F9925" i="15"/>
  <c r="F9926" i="15" a="1"/>
  <c r="F9926" i="15" s="1"/>
  <c r="F9927" i="15" a="1"/>
  <c r="F9927" i="15" s="1"/>
  <c r="F9928" i="15" a="1"/>
  <c r="F9928" i="15" s="1"/>
  <c r="F9929" i="15" a="1"/>
  <c r="F9929" i="15"/>
  <c r="F9930" i="15" a="1"/>
  <c r="F9930" i="15"/>
  <c r="F9931" i="15" a="1"/>
  <c r="F9931" i="15" s="1"/>
  <c r="F9932" i="15" a="1"/>
  <c r="F9932" i="15"/>
  <c r="F9933" i="15" a="1"/>
  <c r="F9933" i="15"/>
  <c r="F9934" i="15" a="1"/>
  <c r="F9934" i="15" s="1"/>
  <c r="F9935" i="15" a="1"/>
  <c r="F9935" i="15"/>
  <c r="F9936" i="15" a="1"/>
  <c r="F9936" i="15"/>
  <c r="F9937" i="15" a="1"/>
  <c r="F9937" i="15"/>
  <c r="F9938" i="15" a="1"/>
  <c r="F9938" i="15"/>
  <c r="F9939" i="15" a="1"/>
  <c r="F9939" i="15" s="1"/>
  <c r="F9940" i="15" a="1"/>
  <c r="F9940" i="15"/>
  <c r="F9941" i="15" a="1"/>
  <c r="F9941" i="15"/>
  <c r="F9942" i="15" a="1"/>
  <c r="F9942" i="15"/>
  <c r="F9943" i="15" a="1"/>
  <c r="F9943" i="15" s="1"/>
  <c r="F9944" i="15" a="1"/>
  <c r="F9944" i="15" s="1"/>
  <c r="F9945" i="15" a="1"/>
  <c r="F9945" i="15" s="1"/>
  <c r="F9946" i="15" a="1"/>
  <c r="F9946" i="15"/>
  <c r="F9947" i="15" a="1"/>
  <c r="F9947" i="15" s="1"/>
  <c r="F9948" i="15" a="1"/>
  <c r="F9948" i="15" s="1"/>
  <c r="F9949" i="15" a="1"/>
  <c r="F9949" i="15" s="1"/>
  <c r="F9950" i="15" a="1"/>
  <c r="F9950" i="15"/>
  <c r="F9951" i="15" a="1"/>
  <c r="F9951" i="15" s="1"/>
  <c r="F9952" i="15" a="1"/>
  <c r="F9952" i="15"/>
  <c r="F9953" i="15" a="1"/>
  <c r="F9953" i="15"/>
  <c r="F9954" i="15" a="1"/>
  <c r="F9954" i="15"/>
  <c r="F9955" i="15" a="1"/>
  <c r="F9955" i="15" s="1"/>
  <c r="F9956" i="15" a="1"/>
  <c r="F9956" i="15"/>
  <c r="F9957" i="15" a="1"/>
  <c r="F9957" i="15" s="1"/>
  <c r="F9958" i="15" a="1"/>
  <c r="F9958" i="15" s="1"/>
  <c r="F9959" i="15" a="1"/>
  <c r="F9959" i="15"/>
  <c r="F9960" i="15" a="1"/>
  <c r="F9960" i="15" s="1"/>
  <c r="F9961" i="15" a="1"/>
  <c r="F9961" i="15" s="1"/>
  <c r="F9962" i="15" a="1"/>
  <c r="F9962" i="15" s="1"/>
  <c r="F9963" i="15" a="1"/>
  <c r="F9963" i="15" s="1"/>
  <c r="F9964" i="15" a="1"/>
  <c r="F9964" i="15"/>
  <c r="F9965" i="15" a="1"/>
  <c r="F9965" i="15"/>
  <c r="F9966" i="15" a="1"/>
  <c r="F9966" i="15"/>
  <c r="F9967" i="15" a="1"/>
  <c r="F9967" i="15" s="1"/>
  <c r="F9968" i="15" a="1"/>
  <c r="F9968" i="15" s="1"/>
  <c r="F9969" i="15" a="1"/>
  <c r="F9969" i="15"/>
  <c r="F9970" i="15" a="1"/>
  <c r="F9970" i="15"/>
  <c r="F9971" i="15" a="1"/>
  <c r="F9971" i="15" s="1"/>
  <c r="F9972" i="15" a="1"/>
  <c r="F9972" i="15"/>
  <c r="F9973" i="15" a="1"/>
  <c r="F9973" i="15"/>
  <c r="F9974" i="15" a="1"/>
  <c r="F9974" i="15"/>
  <c r="F9975" i="15" a="1"/>
  <c r="F9975" i="15"/>
  <c r="F9976" i="15" a="1"/>
  <c r="F9976" i="15" s="1"/>
  <c r="F9977" i="15" a="1"/>
  <c r="F9977" i="15" s="1"/>
  <c r="F9978" i="15" a="1"/>
  <c r="F9978" i="15" s="1"/>
  <c r="F9979" i="15" a="1"/>
  <c r="F9979" i="15" s="1"/>
  <c r="F9980" i="15" a="1"/>
  <c r="F9980" i="15"/>
  <c r="F9981" i="15" a="1"/>
  <c r="F9981" i="15"/>
  <c r="F9982" i="15" a="1"/>
  <c r="F9982" i="15"/>
  <c r="F9983" i="15" a="1"/>
  <c r="F9983" i="15"/>
  <c r="F9984" i="15" a="1"/>
  <c r="F9984" i="15"/>
  <c r="F9985" i="15" a="1"/>
  <c r="F9985" i="15" s="1"/>
  <c r="F9986" i="15" a="1"/>
  <c r="F9986" i="15"/>
  <c r="F9987" i="15" a="1"/>
  <c r="F9987" i="15" s="1"/>
  <c r="F9988" i="15" a="1"/>
  <c r="F9988" i="15" s="1"/>
  <c r="F9989" i="15" a="1"/>
  <c r="F9989" i="15"/>
  <c r="F9990" i="15" a="1"/>
  <c r="F9990" i="15"/>
  <c r="F9991" i="15" a="1"/>
  <c r="F9991" i="15"/>
  <c r="F9992" i="15" a="1"/>
  <c r="F9992" i="15"/>
  <c r="F9993" i="15" a="1"/>
  <c r="F9993" i="15"/>
  <c r="F9994" i="15" a="1"/>
  <c r="F9994" i="15" s="1"/>
  <c r="F9995" i="15" a="1"/>
  <c r="F9995" i="15" s="1"/>
  <c r="F9996" i="15" a="1"/>
  <c r="F9996" i="15"/>
  <c r="F9997" i="15" a="1"/>
  <c r="F9997" i="15"/>
  <c r="F9998" i="15" a="1"/>
  <c r="F9998" i="15"/>
  <c r="F9999" i="15" a="1"/>
  <c r="F9999" i="15"/>
  <c r="F10000" i="15" a="1"/>
  <c r="F10000" i="15"/>
  <c r="F10001" i="15" a="1"/>
  <c r="F10001" i="15"/>
  <c r="F10002" i="15" a="1"/>
  <c r="F10002" i="15" s="1"/>
  <c r="F10003" i="15" a="1"/>
  <c r="F10003" i="15" s="1"/>
  <c r="F10004" i="15" a="1"/>
  <c r="F10004" i="15" s="1"/>
  <c r="F10005" i="15" a="1"/>
  <c r="F10005" i="15" s="1"/>
  <c r="F10006" i="15" a="1"/>
  <c r="F10006" i="15"/>
  <c r="F10007" i="15" a="1"/>
  <c r="F10007" i="15" s="1"/>
  <c r="F10008" i="15" a="1"/>
  <c r="F10008" i="15"/>
  <c r="F10009" i="15" a="1"/>
  <c r="F10009" i="15"/>
  <c r="F10010" i="15" a="1"/>
  <c r="F10010" i="15"/>
  <c r="F10011" i="15" a="1"/>
  <c r="F10011" i="15" s="1"/>
  <c r="F10012" i="15" a="1"/>
  <c r="F10012" i="15"/>
  <c r="F10013" i="15" a="1"/>
  <c r="F10013" i="15"/>
  <c r="F10014" i="15" a="1"/>
  <c r="F10014" i="15"/>
  <c r="F10015" i="15" a="1"/>
  <c r="F10015" i="15"/>
  <c r="F10016" i="15" a="1"/>
  <c r="F10016" i="15"/>
  <c r="F10017" i="15" a="1"/>
  <c r="F10017" i="15" s="1"/>
  <c r="F10018" i="15" a="1"/>
  <c r="F10018" i="15"/>
  <c r="F10019" i="15" a="1"/>
  <c r="F10019" i="15" s="1"/>
  <c r="F10020" i="15" a="1"/>
  <c r="F10020" i="15" s="1"/>
  <c r="F10021" i="15" a="1"/>
  <c r="F10021" i="15" s="1"/>
  <c r="F10022" i="15" a="1"/>
  <c r="F10022" i="15" s="1"/>
  <c r="F10023" i="15" a="1"/>
  <c r="F10023" i="15"/>
  <c r="F10024" i="15" a="1"/>
  <c r="F10024" i="15" s="1"/>
  <c r="F10025" i="15" a="1"/>
  <c r="F10025" i="15"/>
  <c r="F10026" i="15" a="1"/>
  <c r="F10026" i="15"/>
  <c r="F10027" i="15" a="1"/>
  <c r="F10027" i="15" s="1"/>
  <c r="F10028" i="15" a="1"/>
  <c r="F10028" i="15" s="1"/>
  <c r="F10029" i="15" a="1"/>
  <c r="F10029" i="15"/>
  <c r="F10030" i="15" a="1"/>
  <c r="F10030" i="15"/>
  <c r="F10031" i="15" a="1"/>
  <c r="F10031" i="15"/>
  <c r="F10032" i="15" a="1"/>
  <c r="F10032" i="15"/>
  <c r="F10033" i="15" a="1"/>
  <c r="F10033" i="15" s="1"/>
  <c r="F10034" i="15" a="1"/>
  <c r="F10034" i="15"/>
  <c r="F10035" i="15" a="1"/>
  <c r="F10035" i="15" s="1"/>
  <c r="F10036" i="15" a="1"/>
  <c r="F10036" i="15"/>
  <c r="F10037" i="15" a="1"/>
  <c r="F10037" i="15" s="1"/>
  <c r="F10038" i="15" a="1"/>
  <c r="F10038" i="15" s="1"/>
  <c r="F10039" i="15" a="1"/>
  <c r="F10039" i="15" s="1"/>
  <c r="F10040" i="15" a="1"/>
  <c r="F10040" i="15"/>
  <c r="F10041" i="15" a="1"/>
  <c r="F10041" i="15"/>
  <c r="F10042" i="15" a="1"/>
  <c r="F10042" i="15"/>
  <c r="F10043" i="15" a="1"/>
  <c r="F10043" i="15" s="1"/>
  <c r="F10044" i="15" a="1"/>
  <c r="F10044" i="15" s="1"/>
  <c r="F10045" i="15" a="1"/>
  <c r="F10045" i="15" s="1"/>
  <c r="F10046" i="15" a="1"/>
  <c r="F10046" i="15"/>
  <c r="F10047" i="15" a="1"/>
  <c r="F10047" i="15"/>
  <c r="F10048" i="15" a="1"/>
  <c r="F10048" i="15"/>
  <c r="F10049" i="15" a="1"/>
  <c r="F10049" i="15"/>
  <c r="F10050" i="15" a="1"/>
  <c r="F10050" i="15"/>
  <c r="F10051" i="15" a="1"/>
  <c r="F10051" i="15" s="1"/>
  <c r="F10052" i="15" a="1"/>
  <c r="F10052" i="15"/>
  <c r="F10053" i="15" a="1"/>
  <c r="F10053" i="15" s="1"/>
  <c r="F10054" i="15" a="1"/>
  <c r="F10054" i="15" s="1"/>
  <c r="F10055" i="15" a="1"/>
  <c r="F10055" i="15" s="1"/>
  <c r="F10056" i="15" a="1"/>
  <c r="F10056" i="15" s="1"/>
  <c r="F10057" i="15" a="1"/>
  <c r="F10057" i="15"/>
  <c r="F10058" i="15" a="1"/>
  <c r="F10058" i="15"/>
  <c r="F10059" i="15" a="1"/>
  <c r="F10059" i="15" s="1"/>
  <c r="F10060" i="15" a="1"/>
  <c r="F10060" i="15"/>
  <c r="F10061" i="15" a="1"/>
  <c r="F10061" i="15"/>
  <c r="F10062" i="15" a="1"/>
  <c r="F10062" i="15" s="1"/>
  <c r="F10063" i="15" a="1"/>
  <c r="F10063" i="15"/>
  <c r="F10064" i="15" a="1"/>
  <c r="F10064" i="15" s="1"/>
  <c r="F10065" i="15" a="1"/>
  <c r="F10065" i="15"/>
  <c r="F10066" i="15" a="1"/>
  <c r="F10066" i="15"/>
  <c r="F10067" i="15" a="1"/>
  <c r="F10067" i="15" s="1"/>
  <c r="F10068" i="15" a="1"/>
  <c r="F10068" i="15"/>
  <c r="F10069" i="15" a="1"/>
  <c r="F10069" i="15"/>
  <c r="F10070" i="15" a="1"/>
  <c r="F10070" i="15"/>
  <c r="F10071" i="15" a="1"/>
  <c r="F10071" i="15" s="1"/>
  <c r="F10072" i="15" a="1"/>
  <c r="F10072" i="15" s="1"/>
  <c r="F10073" i="15" a="1"/>
  <c r="F10073" i="15" s="1"/>
  <c r="F10074" i="15" a="1"/>
  <c r="F10074" i="15"/>
  <c r="F10075" i="15" a="1"/>
  <c r="F10075" i="15" s="1"/>
  <c r="F10076" i="15" a="1"/>
  <c r="F10076" i="15"/>
  <c r="F10077" i="15" a="1"/>
  <c r="F10077" i="15" s="1"/>
  <c r="F10078" i="15" a="1"/>
  <c r="F10078" i="15"/>
  <c r="F10079" i="15" a="1"/>
  <c r="F10079" i="15" s="1"/>
  <c r="F10080" i="15" a="1"/>
  <c r="F10080" i="15"/>
  <c r="F10081" i="15" a="1"/>
  <c r="F10081" i="15" s="1"/>
  <c r="F10082" i="15" a="1"/>
  <c r="F10082" i="15"/>
  <c r="F10083" i="15" a="1"/>
  <c r="F10083" i="15" s="1"/>
  <c r="F10084" i="15" a="1"/>
  <c r="F10084" i="15" s="1"/>
  <c r="F10085" i="15" a="1"/>
  <c r="F10085" i="15" s="1"/>
  <c r="F10086" i="15" a="1"/>
  <c r="F10086" i="15"/>
  <c r="F10087" i="15" a="1"/>
  <c r="F10087" i="15"/>
  <c r="F10088" i="15" a="1"/>
  <c r="F10088" i="15" s="1"/>
  <c r="F10089" i="15" a="1"/>
  <c r="F10089" i="15" s="1"/>
  <c r="F10090" i="15" a="1"/>
  <c r="F10090" i="15" s="1"/>
  <c r="F10091" i="15" a="1"/>
  <c r="F10091" i="15" s="1"/>
  <c r="F10092" i="15" a="1"/>
  <c r="F10092" i="15"/>
  <c r="F10093" i="15" a="1"/>
  <c r="F10093" i="15"/>
  <c r="F10094" i="15" a="1"/>
  <c r="F10094" i="15" s="1"/>
  <c r="F10095" i="15" a="1"/>
  <c r="F10095" i="15" s="1"/>
  <c r="F10096" i="15" a="1"/>
  <c r="F10096" i="15" s="1"/>
  <c r="F10097" i="15" a="1"/>
  <c r="F10097" i="15"/>
  <c r="F10098" i="15" a="1"/>
  <c r="F10098" i="15" s="1"/>
  <c r="F10099" i="15" a="1"/>
  <c r="F10099" i="15" s="1"/>
  <c r="F10100" i="15" a="1"/>
  <c r="F10100" i="15"/>
  <c r="F10101" i="15" a="1"/>
  <c r="F10101" i="15"/>
  <c r="F10102" i="15" a="1"/>
  <c r="F10102" i="15"/>
  <c r="F10103" i="15" a="1"/>
  <c r="F10103" i="15" s="1"/>
  <c r="F10104" i="15" a="1"/>
  <c r="F10104" i="15"/>
  <c r="F10105" i="15" a="1"/>
  <c r="F10105" i="15" s="1"/>
  <c r="F10106" i="15" a="1"/>
  <c r="F10106" i="15" s="1"/>
  <c r="F10107" i="15" a="1"/>
  <c r="F10107" i="15" s="1"/>
  <c r="F10108" i="15" a="1"/>
  <c r="F10108" i="15"/>
  <c r="F10109" i="15" a="1"/>
  <c r="F10109" i="15"/>
  <c r="F10110" i="15" a="1"/>
  <c r="F10110" i="15"/>
  <c r="F10111" i="15" a="1"/>
  <c r="F10111" i="15"/>
  <c r="F10112" i="15" a="1"/>
  <c r="F10112" i="15"/>
  <c r="F10113" i="15" a="1"/>
  <c r="F10113" i="15" s="1"/>
  <c r="F10114" i="15" a="1"/>
  <c r="F10114" i="15"/>
  <c r="F10115" i="15" a="1"/>
  <c r="F10115" i="15" s="1"/>
  <c r="F10116" i="15" a="1"/>
  <c r="F10116" i="15" s="1"/>
  <c r="F10117" i="15" a="1"/>
  <c r="F10117" i="15"/>
  <c r="F10118" i="15" a="1"/>
  <c r="F10118" i="15"/>
  <c r="F10119" i="15" a="1"/>
  <c r="F10119" i="15"/>
  <c r="F10120" i="15" a="1"/>
  <c r="F10120" i="15"/>
  <c r="F10121" i="15" a="1"/>
  <c r="F10121" i="15"/>
  <c r="F10122" i="15" a="1"/>
  <c r="F10122" i="15" s="1"/>
  <c r="F10123" i="15" a="1"/>
  <c r="F10123" i="15" s="1"/>
  <c r="F10124" i="15" a="1"/>
  <c r="F10124" i="15" s="1"/>
  <c r="F10125" i="15" a="1"/>
  <c r="F10125" i="15"/>
  <c r="F10126" i="15" a="1"/>
  <c r="F10126" i="15"/>
  <c r="F10127" i="15" a="1"/>
  <c r="F10127" i="15"/>
  <c r="F10128" i="15" a="1"/>
  <c r="F10128" i="15"/>
  <c r="F10129" i="15" a="1"/>
  <c r="F10129" i="15"/>
  <c r="F10130" i="15" a="1"/>
  <c r="F10130" i="15" s="1"/>
  <c r="F10131" i="15" a="1"/>
  <c r="F10131" i="15" s="1"/>
  <c r="F10132" i="15" a="1"/>
  <c r="F10132" i="15" s="1"/>
  <c r="F10133" i="15" a="1"/>
  <c r="F10133" i="15" s="1"/>
  <c r="F10134" i="15" a="1"/>
  <c r="F10134" i="15"/>
  <c r="F10135" i="15" a="1"/>
  <c r="F10135" i="15" s="1"/>
  <c r="F10136" i="15" a="1"/>
  <c r="F10136" i="15"/>
  <c r="F10137" i="15" a="1"/>
  <c r="F10137" i="15"/>
  <c r="F10138" i="15" a="1"/>
  <c r="F10138" i="15"/>
  <c r="F10139" i="15" a="1"/>
  <c r="F10139" i="15" s="1"/>
  <c r="F10140" i="15" a="1"/>
  <c r="F10140" i="15"/>
  <c r="F10141" i="15" a="1"/>
  <c r="F10141" i="15" s="1"/>
  <c r="F10142" i="15" a="1"/>
  <c r="F10142" i="15"/>
  <c r="F10143" i="15" a="1"/>
  <c r="F10143" i="15" s="1"/>
  <c r="F10144" i="15" a="1"/>
  <c r="F10144" i="15" s="1"/>
  <c r="F10145" i="15" a="1"/>
  <c r="F10145" i="15"/>
  <c r="F10146" i="15" a="1"/>
  <c r="F10146" i="15"/>
  <c r="F10147" i="15" a="1"/>
  <c r="F10147" i="15" s="1"/>
  <c r="F10148" i="15" a="1"/>
  <c r="F10148" i="15" s="1"/>
  <c r="F10149" i="15" a="1"/>
  <c r="F10149" i="15" s="1"/>
  <c r="F10150" i="15" a="1"/>
  <c r="F10150" i="15" s="1"/>
  <c r="F10151" i="15" a="1"/>
  <c r="F10151" i="15"/>
  <c r="F10152" i="15" a="1"/>
  <c r="F10152" i="15"/>
  <c r="F10153" i="15" a="1"/>
  <c r="F10153" i="15" s="1"/>
  <c r="F10154" i="15" a="1"/>
  <c r="F10154" i="15" s="1"/>
  <c r="F10155" i="15" a="1"/>
  <c r="F10155" i="15" s="1"/>
  <c r="F10156" i="15" a="1"/>
  <c r="F10156" i="15" s="1"/>
  <c r="F10157" i="15" a="1"/>
  <c r="F10157" i="15"/>
  <c r="F10158" i="15" a="1"/>
  <c r="F10158" i="15"/>
  <c r="F10159" i="15" a="1"/>
  <c r="F10159" i="15"/>
  <c r="F10160" i="15" a="1"/>
  <c r="F10160" i="15"/>
  <c r="F10161" i="15" a="1"/>
  <c r="F10161" i="15"/>
  <c r="F10162" i="15" a="1"/>
  <c r="F10162" i="15" s="1"/>
  <c r="F10163" i="15" a="1"/>
  <c r="F10163" i="15" s="1"/>
  <c r="F10164" i="15" a="1"/>
  <c r="F10164" i="15"/>
  <c r="F10165" i="15" a="1"/>
  <c r="F10165" i="15" s="1"/>
  <c r="F10166" i="15" a="1"/>
  <c r="F10166" i="15" s="1"/>
  <c r="F10167" i="15" a="1"/>
  <c r="F10167" i="15" s="1"/>
  <c r="F10168" i="15" a="1"/>
  <c r="F10168" i="15"/>
  <c r="F10169" i="15" a="1"/>
  <c r="F10169" i="15"/>
  <c r="F10170" i="15" a="1"/>
  <c r="F10170" i="15"/>
  <c r="F10171" i="15" a="1"/>
  <c r="F10171" i="15" s="1"/>
  <c r="F10172" i="15" a="1"/>
  <c r="F10172" i="15" s="1"/>
  <c r="F10173" i="15" a="1"/>
  <c r="F10173" i="15" s="1"/>
  <c r="F10174" i="15" a="1"/>
  <c r="F10174" i="15"/>
  <c r="F10175" i="15" a="1"/>
  <c r="F10175" i="15"/>
  <c r="F10176" i="15" a="1"/>
  <c r="F10176" i="15"/>
  <c r="F10177" i="15" a="1"/>
  <c r="F10177" i="15"/>
  <c r="F10178" i="15" a="1"/>
  <c r="F10178" i="15"/>
  <c r="F10179" i="15" a="1"/>
  <c r="F10179" i="15" s="1"/>
  <c r="F10180" i="15" a="1"/>
  <c r="F10180" i="15"/>
  <c r="F10181" i="15" a="1"/>
  <c r="F10181" i="15" s="1"/>
  <c r="F10182" i="15" a="1"/>
  <c r="F10182" i="15" s="1"/>
  <c r="F10183" i="15" a="1"/>
  <c r="F10183" i="15" s="1"/>
  <c r="F10184" i="15" a="1"/>
  <c r="F10184" i="15" s="1"/>
  <c r="F10185" i="15" a="1"/>
  <c r="F10185" i="15"/>
  <c r="F10186" i="15" a="1"/>
  <c r="F10186" i="15"/>
  <c r="F10187" i="15" a="1"/>
  <c r="F10187" i="15" s="1"/>
  <c r="F10188" i="15" a="1"/>
  <c r="F10188" i="15"/>
  <c r="F10189" i="15" a="1"/>
  <c r="F10189" i="15"/>
  <c r="F10190" i="15" a="1"/>
  <c r="F10190" i="15" s="1"/>
  <c r="F10191" i="15" a="1"/>
  <c r="F10191" i="15"/>
  <c r="F10192" i="15" a="1"/>
  <c r="F10192" i="15" s="1"/>
  <c r="F10193" i="15" a="1"/>
  <c r="F10193" i="15"/>
  <c r="F10194" i="15" a="1"/>
  <c r="F10194" i="15"/>
  <c r="F10195" i="15" a="1"/>
  <c r="F10195" i="15" s="1"/>
  <c r="F10196" i="15" a="1"/>
  <c r="F10196" i="15"/>
  <c r="F10197" i="15" a="1"/>
  <c r="F10197" i="15"/>
  <c r="F10198" i="15" a="1"/>
  <c r="F10198" i="15"/>
  <c r="F10199" i="15" a="1"/>
  <c r="F10199" i="15" s="1"/>
  <c r="F10200" i="15" a="1"/>
  <c r="F10200" i="15" s="1"/>
  <c r="F10201" i="15" a="1"/>
  <c r="F10201" i="15" s="1"/>
  <c r="F10202" i="15" a="1"/>
  <c r="F10202" i="15"/>
  <c r="F10203" i="15" a="1"/>
  <c r="F10203" i="15" s="1"/>
  <c r="F10204" i="15" a="1"/>
  <c r="F10204" i="15" s="1"/>
  <c r="F10205" i="15" a="1"/>
  <c r="F10205" i="15"/>
  <c r="F10206" i="15" a="1"/>
  <c r="F10206" i="15"/>
  <c r="F10207" i="15" a="1"/>
  <c r="F10207" i="15" s="1"/>
  <c r="F10208" i="15" a="1"/>
  <c r="F10208" i="15"/>
  <c r="F10209" i="15" a="1"/>
  <c r="F10209" i="15" s="1"/>
  <c r="F10210" i="15" a="1"/>
  <c r="F10210" i="15"/>
  <c r="F10211" i="15" a="1"/>
  <c r="F10211" i="15"/>
  <c r="F10212" i="15" a="1"/>
  <c r="F10212" i="15" s="1"/>
  <c r="F10213" i="15" a="1"/>
  <c r="F10213" i="15" s="1"/>
  <c r="F10214" i="15" a="1"/>
  <c r="F10214" i="15"/>
  <c r="F10215" i="15" a="1"/>
  <c r="F10215" i="15" s="1"/>
  <c r="F10216" i="15" a="1"/>
  <c r="F10216" i="15" s="1"/>
  <c r="F10217" i="15" a="1"/>
  <c r="F10217" i="15" s="1"/>
  <c r="F10218" i="15" a="1"/>
  <c r="F10218" i="15"/>
  <c r="F10219" i="15" a="1"/>
  <c r="F10219" i="15"/>
  <c r="F10220" i="15" a="1"/>
  <c r="F10220" i="15"/>
  <c r="F10221" i="15" a="1"/>
  <c r="F10221" i="15" s="1"/>
  <c r="F10222" i="15" a="1"/>
  <c r="F10222" i="15"/>
  <c r="F10223" i="15" a="1"/>
  <c r="F10223" i="15" s="1"/>
  <c r="F10224" i="15" a="1"/>
  <c r="F10224" i="15" s="1"/>
  <c r="F10225" i="15" a="1"/>
  <c r="F10225" i="15" s="1"/>
  <c r="F10226" i="15" a="1"/>
  <c r="F10226" i="15"/>
  <c r="F10227" i="15" a="1"/>
  <c r="F10227" i="15"/>
  <c r="F10228" i="15" a="1"/>
  <c r="F10228" i="15"/>
  <c r="F10229" i="15" a="1"/>
  <c r="F10229" i="15"/>
  <c r="F10230" i="15" a="1"/>
  <c r="F10230" i="15"/>
  <c r="F10231" i="15" a="1"/>
  <c r="F10231" i="15" s="1"/>
  <c r="F10232" i="15" a="1"/>
  <c r="F10232" i="15" s="1"/>
  <c r="F10233" i="15" a="1"/>
  <c r="F10233" i="15" s="1"/>
  <c r="F10234" i="15" a="1"/>
  <c r="F10234" i="15"/>
  <c r="F10235" i="15" a="1"/>
  <c r="F10235" i="15" s="1"/>
  <c r="F10236" i="15" a="1"/>
  <c r="F10236" i="15"/>
  <c r="F10237" i="15" a="1"/>
  <c r="F10237" i="15"/>
  <c r="F10238" i="15" a="1"/>
  <c r="F10238" i="15"/>
  <c r="F10239" i="15" a="1"/>
  <c r="F10239" i="15" s="1"/>
  <c r="F10240" i="15" a="1"/>
  <c r="F10240" i="15" s="1"/>
  <c r="F10241" i="15" a="1"/>
  <c r="F10241" i="15" s="1"/>
  <c r="F10242" i="15" a="1"/>
  <c r="F10242" i="15"/>
  <c r="F10243" i="15" a="1"/>
  <c r="F10243" i="15" s="1"/>
  <c r="F10244" i="15" a="1"/>
  <c r="F10244" i="15"/>
  <c r="F10245" i="15" a="1"/>
  <c r="F10245" i="15"/>
  <c r="F10246" i="15" a="1"/>
  <c r="F10246" i="15"/>
  <c r="F10247" i="15" a="1"/>
  <c r="F10247" i="15" s="1"/>
  <c r="F10248" i="15" a="1"/>
  <c r="F10248" i="15" s="1"/>
  <c r="F10249" i="15" a="1"/>
  <c r="F10249" i="15" s="1"/>
  <c r="F10250" i="15" a="1"/>
  <c r="F10250" i="15"/>
  <c r="F10251" i="15" a="1"/>
  <c r="F10251" i="15" s="1"/>
  <c r="F10252" i="15" a="1"/>
  <c r="F10252" i="15"/>
  <c r="F10253" i="15" a="1"/>
  <c r="F10253" i="15"/>
  <c r="F10254" i="15" a="1"/>
  <c r="F10254" i="15" s="1"/>
  <c r="F10255" i="15" a="1"/>
  <c r="F10255" i="15" s="1"/>
  <c r="F10256" i="15" a="1"/>
  <c r="F10256" i="15" s="1"/>
  <c r="F10257" i="15" a="1"/>
  <c r="F10257" i="15" s="1"/>
  <c r="F10258" i="15" a="1"/>
  <c r="F10258" i="15"/>
  <c r="F10259" i="15" a="1"/>
  <c r="F10259" i="15"/>
  <c r="F10260" i="15" a="1"/>
  <c r="F10260" i="15"/>
  <c r="F10261" i="15" a="1"/>
  <c r="F10261" i="15" s="1"/>
  <c r="F10262" i="15" a="1"/>
  <c r="F10262" i="15" s="1"/>
  <c r="F10263" i="15" a="1"/>
  <c r="F10263" i="15" s="1"/>
  <c r="F10264" i="15" a="1"/>
  <c r="F10264" i="15" s="1"/>
  <c r="F10265" i="15" a="1"/>
  <c r="F10265" i="15" s="1"/>
  <c r="F10266" i="15" a="1"/>
  <c r="F10266" i="15"/>
  <c r="F10267" i="15" a="1"/>
  <c r="F10267" i="15"/>
  <c r="F10268" i="15" a="1"/>
  <c r="F10268" i="15"/>
  <c r="F10269" i="15" a="1"/>
  <c r="F10269" i="15"/>
  <c r="F10270" i="15" a="1"/>
  <c r="F10270" i="15" s="1"/>
  <c r="F10271" i="15" a="1"/>
  <c r="F10271" i="15" s="1"/>
  <c r="F10272" i="15" a="1"/>
  <c r="F10272" i="15" s="1"/>
  <c r="F10273" i="15" a="1"/>
  <c r="F10273" i="15" s="1"/>
  <c r="F10274" i="15" a="1"/>
  <c r="F10274" i="15"/>
  <c r="F10275" i="15" a="1"/>
  <c r="F10275" i="15"/>
  <c r="F10276" i="15" a="1"/>
  <c r="F10276" i="15"/>
  <c r="F10277" i="15" a="1"/>
  <c r="F10277" i="15"/>
  <c r="F10278" i="15" a="1"/>
  <c r="F10278" i="15"/>
  <c r="F10279" i="15" a="1"/>
  <c r="F10279" i="15" s="1"/>
  <c r="F10280" i="15" a="1"/>
  <c r="F10280" i="15" s="1"/>
  <c r="F10281" i="15" a="1"/>
  <c r="F10281" i="15" s="1"/>
  <c r="F10282" i="15" a="1"/>
  <c r="F10282" i="15"/>
  <c r="F10283" i="15" a="1"/>
  <c r="F10283" i="15"/>
  <c r="F10284" i="15" a="1"/>
  <c r="F10284" i="15" s="1"/>
  <c r="F10285" i="15" a="1"/>
  <c r="F10285" i="15"/>
  <c r="F10286" i="15" a="1"/>
  <c r="F10286" i="15"/>
  <c r="F10287" i="15" a="1"/>
  <c r="F10287" i="15" s="1"/>
  <c r="F10288" i="15" a="1"/>
  <c r="F10288" i="15" s="1"/>
  <c r="F10289" i="15" a="1"/>
  <c r="F10289" i="15" s="1"/>
  <c r="F10290" i="15" a="1"/>
  <c r="F10290" i="15"/>
  <c r="F10291" i="15" a="1"/>
  <c r="F10291" i="15" s="1"/>
  <c r="F10292" i="15" a="1"/>
  <c r="F10292" i="15" s="1"/>
  <c r="F10293" i="15" a="1"/>
  <c r="F10293" i="15"/>
  <c r="F10294" i="15" a="1"/>
  <c r="F10294" i="15"/>
  <c r="F10295" i="15" a="1"/>
  <c r="F10295" i="15" s="1"/>
  <c r="F10296" i="15" a="1"/>
  <c r="F10296" i="15" s="1"/>
  <c r="F10297" i="15" a="1"/>
  <c r="F10297" i="15" s="1"/>
  <c r="F10298" i="15" a="1"/>
  <c r="F10298" i="15"/>
  <c r="F10299" i="15" a="1"/>
  <c r="F10299" i="15"/>
  <c r="F10300" i="15" a="1"/>
  <c r="F10300" i="15" s="1"/>
  <c r="F10301" i="15" a="1"/>
  <c r="F10301" i="15"/>
  <c r="F10302" i="15" a="1"/>
  <c r="F10302" i="15"/>
  <c r="F10303" i="15" a="1"/>
  <c r="F10303" i="15" s="1"/>
  <c r="F10304" i="15" a="1"/>
  <c r="F10304" i="15" s="1"/>
  <c r="F10305" i="15" a="1"/>
  <c r="F10305" i="15" s="1"/>
  <c r="F10306" i="15" a="1"/>
  <c r="F10306" i="15"/>
  <c r="F10307" i="15" a="1"/>
  <c r="F10307" i="15"/>
  <c r="F10308" i="15" a="1"/>
  <c r="F10308" i="15"/>
  <c r="F10309" i="15" a="1"/>
  <c r="F10309" i="15"/>
  <c r="F10310" i="15" a="1"/>
  <c r="F10310" i="15" s="1"/>
  <c r="F10311" i="15" a="1"/>
  <c r="F10311" i="15" s="1"/>
  <c r="F10312" i="15" a="1"/>
  <c r="F10312" i="15" s="1"/>
  <c r="F10313" i="15" a="1"/>
  <c r="F10313" i="15" s="1"/>
  <c r="F10314" i="15" a="1"/>
  <c r="F10314" i="15"/>
  <c r="F10315" i="15" a="1"/>
  <c r="F10315" i="15"/>
  <c r="F10316" i="15" a="1"/>
  <c r="F10316" i="15"/>
  <c r="F10317" i="15" a="1"/>
  <c r="F10317" i="15"/>
  <c r="F10318" i="15" a="1"/>
  <c r="F10318" i="15"/>
  <c r="F10319" i="15" a="1"/>
  <c r="F10319" i="15" s="1"/>
  <c r="F10320" i="15" a="1"/>
  <c r="F10320" i="15" s="1"/>
  <c r="F10321" i="15" a="1"/>
  <c r="F10321" i="15" s="1"/>
  <c r="F10322" i="15" a="1"/>
  <c r="F10322" i="15"/>
  <c r="F10323" i="15" a="1"/>
  <c r="F10323" i="15"/>
  <c r="F10324" i="15" a="1"/>
  <c r="F10324" i="15"/>
  <c r="F10325" i="15" a="1"/>
  <c r="F10325" i="15"/>
  <c r="F10326" i="15" a="1"/>
  <c r="F10326" i="15"/>
  <c r="F10327" i="15" a="1"/>
  <c r="F10327" i="15" s="1"/>
  <c r="F10328" i="15" a="1"/>
  <c r="F10328" i="15" s="1"/>
  <c r="F10329" i="15" a="1"/>
  <c r="F10329" i="15" s="1"/>
  <c r="F10330" i="15" a="1"/>
  <c r="F10330" i="15"/>
  <c r="F10331" i="15" a="1"/>
  <c r="F10331" i="15"/>
  <c r="F10332" i="15" a="1"/>
  <c r="F10332" i="15"/>
  <c r="F10333" i="15" a="1"/>
  <c r="F10333" i="15" s="1"/>
  <c r="F10334" i="15" a="1"/>
  <c r="F10334" i="15"/>
  <c r="F10335" i="15" a="1"/>
  <c r="F10335" i="15" s="1"/>
  <c r="F10336" i="15" a="1"/>
  <c r="F10336" i="15" s="1"/>
  <c r="F10337" i="15" a="1"/>
  <c r="F10337" i="15" s="1"/>
  <c r="F10338" i="15" a="1"/>
  <c r="F10338" i="15"/>
  <c r="F10339" i="15" a="1"/>
  <c r="F10339" i="15"/>
  <c r="F10340" i="15" a="1"/>
  <c r="F10340" i="15" s="1"/>
  <c r="F10341" i="15" a="1"/>
  <c r="F10341" i="15" s="1"/>
  <c r="F10342" i="15" a="1"/>
  <c r="F10342" i="15"/>
  <c r="F10343" i="15" a="1"/>
  <c r="F10343" i="15" s="1"/>
  <c r="F10344" i="15" a="1"/>
  <c r="F10344" i="15" s="1"/>
  <c r="F10345" i="15" a="1"/>
  <c r="F10345" i="15" s="1"/>
  <c r="F10346" i="15" a="1"/>
  <c r="F10346" i="15"/>
  <c r="F10347" i="15" a="1"/>
  <c r="F10347" i="15"/>
  <c r="F10348" i="15" a="1"/>
  <c r="F10348" i="15"/>
  <c r="F10349" i="15" a="1"/>
  <c r="F10349" i="15" s="1"/>
  <c r="F10350" i="15" a="1"/>
  <c r="F10350" i="15"/>
  <c r="F10351" i="15" a="1"/>
  <c r="F10351" i="15" s="1"/>
  <c r="F10352" i="15" a="1"/>
  <c r="F10352" i="15" s="1"/>
  <c r="F10353" i="15" a="1"/>
  <c r="F10353" i="15" s="1"/>
  <c r="F10354" i="15" a="1"/>
  <c r="F10354" i="15"/>
  <c r="F10355" i="15" a="1"/>
  <c r="F10355" i="15"/>
  <c r="F10356" i="15" a="1"/>
  <c r="F10356" i="15"/>
  <c r="F10357" i="15" a="1"/>
  <c r="F10357" i="15"/>
  <c r="F10358" i="15" a="1"/>
  <c r="F10358" i="15"/>
  <c r="F10359" i="15" a="1"/>
  <c r="F10359" i="15" s="1"/>
  <c r="F10360" i="15" a="1"/>
  <c r="F10360" i="15" s="1"/>
  <c r="F10361" i="15" a="1"/>
  <c r="F10361" i="15" s="1"/>
  <c r="F10362" i="15" a="1"/>
  <c r="F10362" i="15"/>
  <c r="F10363" i="15" a="1"/>
  <c r="F10363" i="15" s="1"/>
  <c r="F10364" i="15" a="1"/>
  <c r="F10364" i="15"/>
  <c r="F10365" i="15" a="1"/>
  <c r="F10365" i="15"/>
  <c r="F10366" i="15" a="1"/>
  <c r="F10366" i="15"/>
  <c r="F10367" i="15" a="1"/>
  <c r="F10367" i="15" s="1"/>
  <c r="F10368" i="15" a="1"/>
  <c r="F10368" i="15" s="1"/>
  <c r="F10369" i="15" a="1"/>
  <c r="F10369" i="15" s="1"/>
  <c r="F10370" i="15" a="1"/>
  <c r="F10370" i="15"/>
  <c r="F10371" i="15" a="1"/>
  <c r="F10371" i="15" s="1"/>
  <c r="F10372" i="15" a="1"/>
  <c r="F10372" i="15"/>
  <c r="F10373" i="15" a="1"/>
  <c r="F10373" i="15"/>
  <c r="F10374" i="15" a="1"/>
  <c r="F10374" i="15"/>
  <c r="F10375" i="15" a="1"/>
  <c r="F10375" i="15" s="1"/>
  <c r="F10376" i="15" a="1"/>
  <c r="F10376" i="15" s="1"/>
  <c r="F10377" i="15" a="1"/>
  <c r="F10377" i="15" s="1"/>
  <c r="F10378" i="15" a="1"/>
  <c r="F10378" i="15"/>
  <c r="F10379" i="15" a="1"/>
  <c r="F10379" i="15" s="1"/>
  <c r="F10380" i="15" a="1"/>
  <c r="F10380" i="15"/>
  <c r="F10381" i="15" a="1"/>
  <c r="F10381" i="15"/>
  <c r="F10382" i="15" a="1"/>
  <c r="F10382" i="15" s="1"/>
  <c r="F10383" i="15" a="1"/>
  <c r="F10383" i="15" s="1"/>
  <c r="F10384" i="15" a="1"/>
  <c r="F10384" i="15" s="1"/>
  <c r="F10385" i="15" a="1"/>
  <c r="F10385" i="15" s="1"/>
  <c r="F10386" i="15" a="1"/>
  <c r="F10386" i="15"/>
  <c r="F10387" i="15" a="1"/>
  <c r="F10387" i="15"/>
  <c r="F10388" i="15" a="1"/>
  <c r="F10388" i="15"/>
  <c r="F10389" i="15" a="1"/>
  <c r="F10389" i="15" s="1"/>
  <c r="F10390" i="15" a="1"/>
  <c r="F10390" i="15" s="1"/>
  <c r="F10391" i="15" a="1"/>
  <c r="F10391" i="15" s="1"/>
  <c r="F10392" i="15" a="1"/>
  <c r="F10392" i="15" s="1"/>
  <c r="F10393" i="15" a="1"/>
  <c r="F10393" i="15" s="1"/>
  <c r="F10394" i="15" a="1"/>
  <c r="F10394" i="15"/>
  <c r="F10395" i="15" a="1"/>
  <c r="F10395" i="15"/>
  <c r="F10396" i="15" a="1"/>
  <c r="F10396" i="15"/>
  <c r="F10397" i="15" a="1"/>
  <c r="F10397" i="15"/>
  <c r="F10398" i="15" a="1"/>
  <c r="F10398" i="15" s="1"/>
  <c r="F10399" i="15" a="1"/>
  <c r="F10399" i="15" s="1"/>
  <c r="F10400" i="15" a="1"/>
  <c r="F10400" i="15" s="1"/>
  <c r="F10401" i="15" a="1"/>
  <c r="F10401" i="15" s="1"/>
  <c r="F10402" i="15" a="1"/>
  <c r="F10402" i="15"/>
  <c r="F10403" i="15" a="1"/>
  <c r="F10403" i="15"/>
  <c r="F10404" i="15" a="1"/>
  <c r="F10404" i="15"/>
  <c r="F10405" i="15" a="1"/>
  <c r="F10405" i="15"/>
  <c r="F10406" i="15" a="1"/>
  <c r="F10406" i="15"/>
  <c r="F10407" i="15" a="1"/>
  <c r="F10407" i="15" s="1"/>
  <c r="F10408" i="15" a="1"/>
  <c r="F10408" i="15" s="1"/>
  <c r="F10409" i="15" a="1"/>
  <c r="F10409" i="15" s="1"/>
  <c r="F10410" i="15" a="1"/>
  <c r="F10410" i="15"/>
  <c r="F10411" i="15" a="1"/>
  <c r="F10411" i="15"/>
  <c r="F10412" i="15" a="1"/>
  <c r="F10412" i="15" s="1"/>
  <c r="F10413" i="15" a="1"/>
  <c r="F10413" i="15"/>
  <c r="F10414" i="15" a="1"/>
  <c r="F10414" i="15"/>
  <c r="F10415" i="15" a="1"/>
  <c r="F10415" i="15" s="1"/>
  <c r="F10416" i="15" a="1"/>
  <c r="F10416" i="15" s="1"/>
  <c r="F10417" i="15" a="1"/>
  <c r="F10417" i="15" s="1"/>
  <c r="F10418" i="15" a="1"/>
  <c r="F10418" i="15"/>
  <c r="F10419" i="15" a="1"/>
  <c r="F10419" i="15" s="1"/>
  <c r="F10420" i="15" a="1"/>
  <c r="F10420" i="15" s="1"/>
  <c r="F10421" i="15" a="1"/>
  <c r="F10421" i="15"/>
  <c r="F10422" i="15" a="1"/>
  <c r="F10422" i="15"/>
  <c r="F10423" i="15" a="1"/>
  <c r="F10423" i="15" s="1"/>
  <c r="F10424" i="15" a="1"/>
  <c r="F10424" i="15" s="1"/>
  <c r="F10425" i="15" a="1"/>
  <c r="F10425" i="15" s="1"/>
  <c r="F10426" i="15" a="1"/>
  <c r="F10426" i="15"/>
  <c r="F10427" i="15" a="1"/>
  <c r="F10427" i="15"/>
  <c r="F10428" i="15" a="1"/>
  <c r="F10428" i="15" s="1"/>
  <c r="F10429" i="15" a="1"/>
  <c r="F10429" i="15"/>
  <c r="F10430" i="15" a="1"/>
  <c r="F10430" i="15"/>
  <c r="F10431" i="15" a="1"/>
  <c r="F10431" i="15" s="1"/>
  <c r="F10432" i="15" a="1"/>
  <c r="F10432" i="15" s="1"/>
  <c r="F10433" i="15" a="1"/>
  <c r="F10433" i="15" s="1"/>
  <c r="F10434" i="15" a="1"/>
  <c r="F10434" i="15"/>
  <c r="F10435" i="15" a="1"/>
  <c r="F10435" i="15"/>
  <c r="F10436" i="15" a="1"/>
  <c r="F10436" i="15"/>
  <c r="F10437" i="15" a="1"/>
  <c r="F10437" i="15"/>
  <c r="F10438" i="15" a="1"/>
  <c r="F10438" i="15" s="1"/>
  <c r="F10439" i="15" a="1"/>
  <c r="F10439" i="15" s="1"/>
  <c r="F10440" i="15" a="1"/>
  <c r="F10440" i="15" s="1"/>
  <c r="F10441" i="15" a="1"/>
  <c r="F10441" i="15" s="1"/>
  <c r="F10442" i="15" a="1"/>
  <c r="F10442" i="15"/>
  <c r="F10443" i="15" a="1"/>
  <c r="F10443" i="15"/>
  <c r="F10444" i="15" a="1"/>
  <c r="F10444" i="15"/>
  <c r="F10445" i="15" a="1"/>
  <c r="F10445" i="15"/>
  <c r="F10446" i="15" a="1"/>
  <c r="F10446" i="15"/>
  <c r="F10447" i="15" a="1"/>
  <c r="F10447" i="15" s="1"/>
  <c r="F10448" i="15" a="1"/>
  <c r="F10448" i="15" s="1"/>
  <c r="F10449" i="15" a="1"/>
  <c r="F10449" i="15" s="1"/>
  <c r="F10450" i="15" a="1"/>
  <c r="F10450" i="15"/>
  <c r="F10451" i="15" a="1"/>
  <c r="F10451" i="15"/>
  <c r="F10452" i="15" a="1"/>
  <c r="F10452" i="15"/>
  <c r="F10453" i="15" a="1"/>
  <c r="F10453" i="15"/>
  <c r="F10454" i="15" a="1"/>
  <c r="F10454" i="15"/>
  <c r="F10455" i="15" a="1"/>
  <c r="F10455" i="15" s="1"/>
  <c r="F10456" i="15" a="1"/>
  <c r="F10456" i="15" s="1"/>
  <c r="F10457" i="15" a="1"/>
  <c r="F10457" i="15" s="1"/>
  <c r="F10458" i="15" a="1"/>
  <c r="F10458" i="15"/>
  <c r="F10459" i="15" a="1"/>
  <c r="F10459" i="15"/>
  <c r="F10460" i="15" a="1"/>
  <c r="F10460" i="15"/>
  <c r="F10461" i="15" a="1"/>
  <c r="F10461" i="15" s="1"/>
  <c r="F10462" i="15" a="1"/>
  <c r="F10462" i="15"/>
  <c r="F10463" i="15" a="1"/>
  <c r="F10463" i="15" s="1"/>
  <c r="F10464" i="15" a="1"/>
  <c r="F10464" i="15" s="1"/>
  <c r="F10465" i="15" a="1"/>
  <c r="F10465" i="15" s="1"/>
  <c r="F10466" i="15" a="1"/>
  <c r="F10466" i="15"/>
  <c r="F10467" i="15" a="1"/>
  <c r="F10467" i="15"/>
  <c r="F10468" i="15" a="1"/>
  <c r="F10468" i="15" s="1"/>
  <c r="F10469" i="15" a="1"/>
  <c r="F10469" i="15" s="1"/>
  <c r="F10470" i="15" a="1"/>
  <c r="F10470" i="15"/>
  <c r="F10471" i="15" a="1"/>
  <c r="F10471" i="15" s="1"/>
  <c r="F10472" i="15" a="1"/>
  <c r="F10472" i="15" s="1"/>
  <c r="F10473" i="15" a="1"/>
  <c r="F10473" i="15" s="1"/>
  <c r="F10474" i="15" a="1"/>
  <c r="F10474" i="15"/>
  <c r="F10475" i="15" a="1"/>
  <c r="F10475" i="15"/>
  <c r="F10476" i="15" a="1"/>
  <c r="F10476" i="15"/>
  <c r="F10477" i="15" a="1"/>
  <c r="F10477" i="15" s="1"/>
  <c r="F10478" i="15" a="1"/>
  <c r="F10478" i="15"/>
  <c r="F10479" i="15" a="1"/>
  <c r="F10479" i="15" s="1"/>
  <c r="F10480" i="15" a="1"/>
  <c r="F10480" i="15" s="1"/>
  <c r="F10481" i="15" a="1"/>
  <c r="F10481" i="15" s="1"/>
  <c r="F10482" i="15" a="1"/>
  <c r="F10482" i="15"/>
  <c r="F10483" i="15" a="1"/>
  <c r="F10483" i="15"/>
  <c r="F10484" i="15" a="1"/>
  <c r="F10484" i="15"/>
  <c r="F10485" i="15" a="1"/>
  <c r="F10485" i="15"/>
  <c r="F10486" i="15" a="1"/>
  <c r="F10486" i="15"/>
  <c r="F10487" i="15" a="1"/>
  <c r="F10487" i="15" s="1"/>
  <c r="F10488" i="15" a="1"/>
  <c r="F10488" i="15" s="1"/>
  <c r="F10489" i="15" a="1"/>
  <c r="F10489" i="15" s="1"/>
  <c r="F10490" i="15" a="1"/>
  <c r="F10490" i="15"/>
  <c r="F10491" i="15" a="1"/>
  <c r="F10491" i="15" s="1"/>
  <c r="F10492" i="15" a="1"/>
  <c r="F10492" i="15"/>
  <c r="F10493" i="15" a="1"/>
  <c r="F10493" i="15"/>
  <c r="F10494" i="15" a="1"/>
  <c r="F10494" i="15"/>
  <c r="F10495" i="15" a="1"/>
  <c r="F10495" i="15" s="1"/>
  <c r="F10496" i="15" a="1"/>
  <c r="F10496" i="15" s="1"/>
  <c r="F10497" i="15" a="1"/>
  <c r="F10497" i="15" s="1"/>
  <c r="F10498" i="15" a="1"/>
  <c r="F10498" i="15"/>
  <c r="F10499" i="15" a="1"/>
  <c r="F10499" i="15" s="1"/>
  <c r="F10500" i="15" a="1"/>
  <c r="F10500" i="15"/>
  <c r="F10501" i="15" a="1"/>
  <c r="F10501" i="15"/>
  <c r="F10502" i="15" a="1"/>
  <c r="F10502" i="15"/>
  <c r="F10503" i="15" a="1"/>
  <c r="F10503" i="15" s="1"/>
  <c r="F10504" i="15" a="1"/>
  <c r="F10504" i="15" s="1"/>
  <c r="F10505" i="15" a="1"/>
  <c r="F10505" i="15" s="1"/>
  <c r="F10506" i="15" a="1"/>
  <c r="F10506" i="15"/>
  <c r="F10507" i="15" a="1"/>
  <c r="F10507" i="15" s="1"/>
  <c r="F10508" i="15" a="1"/>
  <c r="F10508" i="15"/>
  <c r="F10509" i="15" a="1"/>
  <c r="F10509" i="15"/>
  <c r="F10510" i="15" a="1"/>
  <c r="F10510" i="15" s="1"/>
  <c r="F10511" i="15" a="1"/>
  <c r="F10511" i="15" s="1"/>
  <c r="F10512" i="15" a="1"/>
  <c r="F10512" i="15" s="1"/>
  <c r="F10513" i="15" a="1"/>
  <c r="F10513" i="15" s="1"/>
  <c r="F10514" i="15" a="1"/>
  <c r="F10514" i="15" s="1"/>
  <c r="F10515" i="15" a="1"/>
  <c r="F10515" i="15"/>
  <c r="F10516" i="15" a="1"/>
  <c r="F10516" i="15"/>
  <c r="F10517" i="15" a="1"/>
  <c r="F10517" i="15" s="1"/>
  <c r="F10518" i="15" a="1"/>
  <c r="F10518" i="15"/>
  <c r="F10519" i="15" a="1"/>
  <c r="F10519" i="15" s="1"/>
  <c r="F10520" i="15" a="1"/>
  <c r="F10520" i="15" s="1"/>
  <c r="F10521" i="15" a="1"/>
  <c r="F10521" i="15" s="1"/>
  <c r="F10522" i="15" a="1"/>
  <c r="F10522" i="15" s="1"/>
  <c r="F10523" i="15" a="1"/>
  <c r="F10523" i="15"/>
  <c r="F10524" i="15" a="1"/>
  <c r="F10524" i="15"/>
  <c r="F10525" i="15" a="1"/>
  <c r="F10525" i="15"/>
  <c r="F10526" i="15" a="1"/>
  <c r="F10526" i="15"/>
  <c r="F10527" i="15" a="1"/>
  <c r="F10527" i="15" s="1"/>
  <c r="F10528" i="15" a="1"/>
  <c r="F10528" i="15" s="1"/>
  <c r="F10529" i="15" a="1"/>
  <c r="F10529" i="15" s="1"/>
  <c r="F10530" i="15" a="1"/>
  <c r="F10530" i="15" s="1"/>
  <c r="F10531" i="15" a="1"/>
  <c r="F10531" i="15"/>
  <c r="F10532" i="15" a="1"/>
  <c r="F10532" i="15" s="1"/>
  <c r="F10533" i="15" a="1"/>
  <c r="F10533" i="15"/>
  <c r="F10534" i="15" a="1"/>
  <c r="F10534" i="15"/>
  <c r="F10535" i="15" a="1"/>
  <c r="F10535" i="15" s="1"/>
  <c r="F10536" i="15" a="1"/>
  <c r="F10536" i="15" s="1"/>
  <c r="F10537" i="15" a="1"/>
  <c r="F10537" i="15" s="1"/>
  <c r="F10538" i="15" a="1"/>
  <c r="F10538" i="15" s="1"/>
  <c r="F10539" i="15" a="1"/>
  <c r="F10539" i="15" s="1"/>
  <c r="F10540" i="15" a="1"/>
  <c r="F10540" i="15"/>
  <c r="F10541" i="15" a="1"/>
  <c r="F10541" i="15"/>
  <c r="F10542" i="15" a="1"/>
  <c r="F10542" i="15" s="1"/>
  <c r="F10543" i="15" a="1"/>
  <c r="F10543" i="15" s="1"/>
  <c r="F10544" i="15" a="1"/>
  <c r="F10544" i="15" s="1"/>
  <c r="F10545" i="15" a="1"/>
  <c r="F10545" i="15" s="1"/>
  <c r="F10546" i="15" a="1"/>
  <c r="F10546" i="15" s="1"/>
  <c r="F10547" i="15" a="1"/>
  <c r="F10547" i="15"/>
  <c r="F10548" i="15" a="1"/>
  <c r="F10548" i="15"/>
  <c r="F10549" i="15" a="1"/>
  <c r="F10549" i="15" s="1"/>
  <c r="F10550" i="15" a="1"/>
  <c r="F10550" i="15"/>
  <c r="F10551" i="15" a="1"/>
  <c r="F10551" i="15" s="1"/>
  <c r="F10552" i="15" a="1"/>
  <c r="F10552" i="15" s="1"/>
  <c r="F10553" i="15" a="1"/>
  <c r="F10553" i="15" s="1"/>
  <c r="F10554" i="15" a="1"/>
  <c r="F10554" i="15" s="1"/>
  <c r="F10555" i="15" a="1"/>
  <c r="F10555" i="15"/>
  <c r="F10556" i="15" a="1"/>
  <c r="F10556" i="15"/>
  <c r="F10557" i="15" a="1"/>
  <c r="F10557" i="15"/>
  <c r="F10558" i="15" a="1"/>
  <c r="F10558" i="15"/>
  <c r="F10559" i="15" a="1"/>
  <c r="F10559" i="15" s="1"/>
  <c r="F10560" i="15" a="1"/>
  <c r="F10560" i="15" s="1"/>
  <c r="F10561" i="15" a="1"/>
  <c r="F10561" i="15" s="1"/>
  <c r="F10562" i="15" a="1"/>
  <c r="F10562" i="15" s="1"/>
  <c r="F10563" i="15" a="1"/>
  <c r="F10563" i="15"/>
  <c r="F10564" i="15" a="1"/>
  <c r="F10564" i="15" s="1"/>
  <c r="F10565" i="15" a="1"/>
  <c r="F10565" i="15"/>
  <c r="F10566" i="15" a="1"/>
  <c r="F10566" i="15"/>
  <c r="F10567" i="15" a="1"/>
  <c r="F10567" i="15" s="1"/>
  <c r="F10568" i="15" a="1"/>
  <c r="F10568" i="15" s="1"/>
  <c r="F10569" i="15" a="1"/>
  <c r="F10569" i="15" s="1"/>
  <c r="F10570" i="15" a="1"/>
  <c r="F10570" i="15" s="1"/>
  <c r="F10571" i="15" a="1"/>
  <c r="F10571" i="15" s="1"/>
  <c r="F10572" i="15" a="1"/>
  <c r="F10572" i="15"/>
  <c r="F10573" i="15" a="1"/>
  <c r="F10573" i="15"/>
  <c r="F10574" i="15" a="1"/>
  <c r="F10574" i="15" s="1"/>
  <c r="F10575" i="15" a="1"/>
  <c r="F10575" i="15" s="1"/>
  <c r="F10576" i="15" a="1"/>
  <c r="F10576" i="15" s="1"/>
  <c r="F10577" i="15" a="1"/>
  <c r="F10577" i="15" s="1"/>
  <c r="F10578" i="15" a="1"/>
  <c r="F10578" i="15" s="1"/>
  <c r="F10579" i="15" a="1"/>
  <c r="F10579" i="15"/>
  <c r="F10580" i="15" a="1"/>
  <c r="F10580" i="15"/>
  <c r="F10581" i="15" a="1"/>
  <c r="F10581" i="15" s="1"/>
  <c r="F10582" i="15" a="1"/>
  <c r="F10582" i="15"/>
  <c r="F10583" i="15" a="1"/>
  <c r="F10583" i="15" s="1"/>
  <c r="F10584" i="15" a="1"/>
  <c r="F10584" i="15" s="1"/>
  <c r="F10585" i="15" a="1"/>
  <c r="F10585" i="15" s="1"/>
  <c r="F10586" i="15" a="1"/>
  <c r="F10586" i="15" s="1"/>
  <c r="F10587" i="15" a="1"/>
  <c r="F10587" i="15"/>
  <c r="F10588" i="15" a="1"/>
  <c r="F10588" i="15"/>
  <c r="F10589" i="15" a="1"/>
  <c r="F10589" i="15"/>
  <c r="F10590" i="15" a="1"/>
  <c r="F10590" i="15"/>
  <c r="F10591" i="15" a="1"/>
  <c r="F10591" i="15" s="1"/>
  <c r="F10592" i="15" a="1"/>
  <c r="F10592" i="15" s="1"/>
  <c r="F10593" i="15" a="1"/>
  <c r="F10593" i="15" s="1"/>
  <c r="F10594" i="15" a="1"/>
  <c r="F10594" i="15" s="1"/>
  <c r="F10595" i="15" a="1"/>
  <c r="F10595" i="15"/>
  <c r="F10596" i="15" a="1"/>
  <c r="F10596" i="15" s="1"/>
  <c r="F10597" i="15" a="1"/>
  <c r="F10597" i="15"/>
  <c r="F10598" i="15" a="1"/>
  <c r="F10598" i="15"/>
  <c r="F10599" i="15" a="1"/>
  <c r="F10599" i="15" s="1"/>
  <c r="F10600" i="15" a="1"/>
  <c r="F10600" i="15" s="1"/>
  <c r="F10601" i="15" a="1"/>
  <c r="F10601" i="15" s="1"/>
  <c r="F10602" i="15" a="1"/>
  <c r="F10602" i="15" s="1"/>
  <c r="F10603" i="15" a="1"/>
  <c r="F10603" i="15" s="1"/>
  <c r="F10604" i="15" a="1"/>
  <c r="F10604" i="15"/>
  <c r="F10605" i="15" a="1"/>
  <c r="F10605" i="15"/>
  <c r="F10606" i="15" a="1"/>
  <c r="F10606" i="15" s="1"/>
  <c r="F10607" i="15" a="1"/>
  <c r="F10607" i="15" s="1"/>
  <c r="F10608" i="15" a="1"/>
  <c r="F10608" i="15" s="1"/>
  <c r="F10609" i="15" a="1"/>
  <c r="F10609" i="15" s="1"/>
  <c r="F10610" i="15" a="1"/>
  <c r="F10610" i="15" s="1"/>
  <c r="F10611" i="15" a="1"/>
  <c r="F10611" i="15"/>
  <c r="F10612" i="15" a="1"/>
  <c r="F10612" i="15"/>
  <c r="F10613" i="15" a="1"/>
  <c r="F10613" i="15" s="1"/>
  <c r="F10614" i="15" a="1"/>
  <c r="F10614" i="15"/>
  <c r="F10615" i="15" a="1"/>
  <c r="F10615" i="15" s="1"/>
  <c r="F10616" i="15" a="1"/>
  <c r="F10616" i="15" s="1"/>
  <c r="F10617" i="15" a="1"/>
  <c r="F10617" i="15" s="1"/>
  <c r="F10618" i="15" a="1"/>
  <c r="F10618" i="15" s="1"/>
  <c r="F10619" i="15" a="1"/>
  <c r="F10619" i="15"/>
  <c r="F10620" i="15" a="1"/>
  <c r="F10620" i="15"/>
  <c r="F10621" i="15" a="1"/>
  <c r="F10621" i="15"/>
  <c r="F10622" i="15" a="1"/>
  <c r="F10622" i="15"/>
  <c r="F10623" i="15" a="1"/>
  <c r="F10623" i="15" s="1"/>
  <c r="F10624" i="15" a="1"/>
  <c r="F10624" i="15" s="1"/>
  <c r="F10625" i="15" a="1"/>
  <c r="F10625" i="15" s="1"/>
  <c r="F10626" i="15" a="1"/>
  <c r="F10626" i="15" s="1"/>
  <c r="F10627" i="15" a="1"/>
  <c r="F10627" i="15"/>
  <c r="F10628" i="15" a="1"/>
  <c r="F10628" i="15" s="1"/>
  <c r="F10629" i="15" a="1"/>
  <c r="F10629" i="15"/>
  <c r="F10630" i="15" a="1"/>
  <c r="F10630" i="15"/>
  <c r="F10631" i="15" a="1"/>
  <c r="F10631" i="15" s="1"/>
  <c r="F10632" i="15" a="1"/>
  <c r="F10632" i="15" s="1"/>
  <c r="F10633" i="15" a="1"/>
  <c r="F10633" i="15" s="1"/>
  <c r="F10634" i="15" a="1"/>
  <c r="F10634" i="15" s="1"/>
  <c r="F10635" i="15" a="1"/>
  <c r="F10635" i="15" s="1"/>
  <c r="F10636" i="15" a="1"/>
  <c r="F10636" i="15"/>
  <c r="F10637" i="15" a="1"/>
  <c r="F10637" i="15"/>
  <c r="F10638" i="15" a="1"/>
  <c r="F10638" i="15" s="1"/>
  <c r="F10639" i="15" a="1"/>
  <c r="F10639" i="15" s="1"/>
  <c r="F10640" i="15" a="1"/>
  <c r="F10640" i="15" s="1"/>
  <c r="F10641" i="15" a="1"/>
  <c r="F10641" i="15" s="1"/>
  <c r="F10642" i="15" a="1"/>
  <c r="F10642" i="15" s="1"/>
  <c r="F10643" i="15" a="1"/>
  <c r="F10643" i="15"/>
  <c r="F10644" i="15" a="1"/>
  <c r="F10644" i="15"/>
  <c r="F10645" i="15" a="1"/>
  <c r="F10645" i="15" s="1"/>
  <c r="F10646" i="15" a="1"/>
  <c r="F10646" i="15"/>
  <c r="F10647" i="15" a="1"/>
  <c r="F10647" i="15" s="1"/>
  <c r="F10648" i="15" a="1"/>
  <c r="F10648" i="15" s="1"/>
  <c r="F10649" i="15" a="1"/>
  <c r="F10649" i="15" s="1"/>
  <c r="F10650" i="15" a="1"/>
  <c r="F10650" i="15" s="1"/>
  <c r="F10651" i="15" a="1"/>
  <c r="F10651" i="15"/>
  <c r="F10652" i="15" a="1"/>
  <c r="F10652" i="15"/>
  <c r="F10653" i="15" a="1"/>
  <c r="F10653" i="15"/>
  <c r="F10654" i="15" a="1"/>
  <c r="F10654" i="15"/>
  <c r="F10655" i="15" a="1"/>
  <c r="F10655" i="15" s="1"/>
  <c r="F10656" i="15" a="1"/>
  <c r="F10656" i="15" s="1"/>
  <c r="F10657" i="15" a="1"/>
  <c r="F10657" i="15" s="1"/>
  <c r="F10658" i="15" a="1"/>
  <c r="F10658" i="15" s="1"/>
  <c r="F10659" i="15" a="1"/>
  <c r="F10659" i="15"/>
  <c r="F10660" i="15" a="1"/>
  <c r="F10660" i="15" s="1"/>
  <c r="F10661" i="15" a="1"/>
  <c r="F10661" i="15"/>
  <c r="F10662" i="15" a="1"/>
  <c r="F10662" i="15"/>
  <c r="F10663" i="15" a="1"/>
  <c r="F10663" i="15" s="1"/>
  <c r="F10664" i="15" a="1"/>
  <c r="F10664" i="15" s="1"/>
  <c r="F10665" i="15" a="1"/>
  <c r="F10665" i="15" s="1"/>
  <c r="F10666" i="15" a="1"/>
  <c r="F10666" i="15" s="1"/>
  <c r="F10667" i="15" a="1"/>
  <c r="F10667" i="15" s="1"/>
  <c r="F10668" i="15" a="1"/>
  <c r="F10668" i="15"/>
  <c r="F10669" i="15" a="1"/>
  <c r="F10669" i="15"/>
  <c r="F10670" i="15" a="1"/>
  <c r="F10670" i="15" s="1"/>
  <c r="F10671" i="15" a="1"/>
  <c r="F10671" i="15" s="1"/>
  <c r="F10672" i="15" a="1"/>
  <c r="F10672" i="15" s="1"/>
  <c r="F10673" i="15" a="1"/>
  <c r="F10673" i="15" s="1"/>
  <c r="F10674" i="15" a="1"/>
  <c r="F10674" i="15" s="1"/>
  <c r="F10675" i="15" a="1"/>
  <c r="F10675" i="15"/>
  <c r="F10676" i="15" a="1"/>
  <c r="F10676" i="15"/>
  <c r="F10677" i="15" a="1"/>
  <c r="F10677" i="15" s="1"/>
  <c r="F10678" i="15" a="1"/>
  <c r="F10678" i="15" s="1"/>
  <c r="F10679" i="15" a="1"/>
  <c r="F10679" i="15" s="1"/>
  <c r="F10680" i="15" a="1"/>
  <c r="F10680" i="15" s="1"/>
  <c r="F10681" i="15" a="1"/>
  <c r="F10681" i="15" s="1"/>
  <c r="F10682" i="15" a="1"/>
  <c r="F10682" i="15" s="1"/>
  <c r="F10683" i="15" a="1"/>
  <c r="F10683" i="15"/>
  <c r="F10684" i="15" a="1"/>
  <c r="F10684" i="15"/>
  <c r="F10685" i="15" a="1"/>
  <c r="F10685" i="15"/>
  <c r="F10686" i="15" a="1"/>
  <c r="F10686" i="15"/>
  <c r="F10687" i="15" a="1"/>
  <c r="F10687" i="15" s="1"/>
  <c r="F10688" i="15" a="1"/>
  <c r="F10688" i="15" s="1"/>
  <c r="F10689" i="15" a="1"/>
  <c r="F10689" i="15" s="1"/>
  <c r="F10690" i="15" a="1"/>
  <c r="F10690" i="15" s="1"/>
  <c r="F10691" i="15" a="1"/>
  <c r="F10691" i="15"/>
  <c r="F10692" i="15" a="1"/>
  <c r="F10692" i="15" s="1"/>
  <c r="F10693" i="15" a="1"/>
  <c r="F10693" i="15"/>
  <c r="F10694" i="15" a="1"/>
  <c r="F10694" i="15"/>
  <c r="F10695" i="15" a="1"/>
  <c r="F10695" i="15" s="1"/>
  <c r="F10696" i="15" a="1"/>
  <c r="F10696" i="15" s="1"/>
  <c r="F10697" i="15" a="1"/>
  <c r="F10697" i="15" s="1"/>
  <c r="F10698" i="15" a="1"/>
  <c r="F10698" i="15" s="1"/>
  <c r="F10699" i="15" a="1"/>
  <c r="F10699" i="15" s="1"/>
  <c r="F10700" i="15" a="1"/>
  <c r="F10700" i="15" s="1"/>
  <c r="F10701" i="15" a="1"/>
  <c r="F10701" i="15"/>
  <c r="F10702" i="15" a="1"/>
  <c r="F10702" i="15" s="1"/>
  <c r="F10703" i="15" a="1"/>
  <c r="F10703" i="15" s="1"/>
  <c r="F10704" i="15" a="1"/>
  <c r="F10704" i="15" s="1"/>
  <c r="F10705" i="15" a="1"/>
  <c r="F10705" i="15" s="1"/>
  <c r="F10706" i="15" a="1"/>
  <c r="F10706" i="15" s="1"/>
  <c r="F10707" i="15" a="1"/>
  <c r="F10707" i="15"/>
  <c r="F10708" i="15" a="1"/>
  <c r="F10708" i="15"/>
  <c r="F10709" i="15" a="1"/>
  <c r="F10709" i="15" s="1"/>
  <c r="F10710" i="15" a="1"/>
  <c r="F10710" i="15" s="1"/>
  <c r="F10711" i="15" a="1"/>
  <c r="F10711" i="15" s="1"/>
  <c r="F10712" i="15" a="1"/>
  <c r="F10712" i="15" s="1"/>
  <c r="F10713" i="15" a="1"/>
  <c r="F10713" i="15" s="1"/>
  <c r="F10714" i="15" a="1"/>
  <c r="F10714" i="15" s="1"/>
  <c r="F10715" i="15" a="1"/>
  <c r="F10715" i="15"/>
  <c r="F10716" i="15" a="1"/>
  <c r="F10716" i="15"/>
  <c r="F10717" i="15" a="1"/>
  <c r="F10717" i="15"/>
  <c r="F10718" i="15" a="1"/>
  <c r="F10718" i="15"/>
  <c r="F10719" i="15" a="1"/>
  <c r="F10719" i="15" s="1"/>
  <c r="F10720" i="15" a="1"/>
  <c r="F10720" i="15" s="1"/>
  <c r="F10721" i="15" a="1"/>
  <c r="F10721" i="15" s="1"/>
  <c r="F10722" i="15" a="1"/>
  <c r="F10722" i="15" s="1"/>
  <c r="F10723" i="15" a="1"/>
  <c r="F10723" i="15"/>
  <c r="F10724" i="15" a="1"/>
  <c r="F10724" i="15" s="1"/>
  <c r="F10725" i="15" a="1"/>
  <c r="F10725" i="15"/>
  <c r="F10726" i="15" a="1"/>
  <c r="F10726" i="15"/>
  <c r="F10727" i="15" a="1"/>
  <c r="F10727" i="15" s="1"/>
  <c r="F10728" i="15" a="1"/>
  <c r="F10728" i="15" s="1"/>
  <c r="F10729" i="15" a="1"/>
  <c r="F10729" i="15" s="1"/>
  <c r="F10730" i="15" a="1"/>
  <c r="F10730" i="15" s="1"/>
  <c r="F10731" i="15" a="1"/>
  <c r="F10731" i="15" s="1"/>
  <c r="F10732" i="15" a="1"/>
  <c r="F10732" i="15" s="1"/>
  <c r="F10733" i="15" a="1"/>
  <c r="F10733" i="15"/>
  <c r="F10734" i="15" a="1"/>
  <c r="F10734" i="15" s="1"/>
  <c r="F10735" i="15" a="1"/>
  <c r="F10735" i="15" s="1"/>
  <c r="F10736" i="15" a="1"/>
  <c r="F10736" i="15" s="1"/>
  <c r="F10737" i="15" a="1"/>
  <c r="F10737" i="15" s="1"/>
  <c r="F10738" i="15" a="1"/>
  <c r="F10738" i="15" s="1"/>
  <c r="F10739" i="15" a="1"/>
  <c r="F10739" i="15"/>
  <c r="F10740" i="15" a="1"/>
  <c r="F10740" i="15"/>
  <c r="F10741" i="15" a="1"/>
  <c r="F10741" i="15" s="1"/>
  <c r="F10742" i="15" a="1"/>
  <c r="F10742" i="15" s="1"/>
  <c r="F10743" i="15" a="1"/>
  <c r="F10743" i="15" s="1"/>
  <c r="F10744" i="15" a="1"/>
  <c r="F10744" i="15" s="1"/>
  <c r="F10745" i="15" a="1"/>
  <c r="F10745" i="15" s="1"/>
  <c r="F10746" i="15" a="1"/>
  <c r="F10746" i="15" s="1"/>
  <c r="F10747" i="15" a="1"/>
  <c r="F10747" i="15"/>
  <c r="F10748" i="15" a="1"/>
  <c r="F10748" i="15"/>
  <c r="F10749" i="15" a="1"/>
  <c r="F10749" i="15"/>
  <c r="F10750" i="15" a="1"/>
  <c r="F10750" i="15"/>
  <c r="F10751" i="15" a="1"/>
  <c r="F10751" i="15" s="1"/>
  <c r="F10752" i="15" a="1"/>
  <c r="F10752" i="15" s="1"/>
  <c r="F10753" i="15" a="1"/>
  <c r="F10753" i="15" s="1"/>
  <c r="F10754" i="15" a="1"/>
  <c r="F10754" i="15" s="1"/>
  <c r="F10755" i="15" a="1"/>
  <c r="F10755" i="15"/>
  <c r="F10756" i="15" a="1"/>
  <c r="F10756" i="15" s="1"/>
  <c r="F10757" i="15" a="1"/>
  <c r="F10757" i="15"/>
  <c r="F10758" i="15" a="1"/>
  <c r="F10758" i="15"/>
  <c r="F10759" i="15" a="1"/>
  <c r="F10759" i="15" s="1"/>
  <c r="F10760" i="15" a="1"/>
  <c r="F10760" i="15" s="1"/>
  <c r="F10761" i="15" a="1"/>
  <c r="F10761" i="15" s="1"/>
  <c r="F10762" i="15" a="1"/>
  <c r="F10762" i="15" s="1"/>
  <c r="F10763" i="15" a="1"/>
  <c r="F10763" i="15" s="1"/>
  <c r="F10764" i="15" a="1"/>
  <c r="F10764" i="15" s="1"/>
  <c r="F10765" i="15" a="1"/>
  <c r="F10765" i="15"/>
  <c r="F10766" i="15" a="1"/>
  <c r="F10766" i="15" s="1"/>
  <c r="F10767" i="15" a="1"/>
  <c r="F10767" i="15" s="1"/>
  <c r="F10768" i="15" a="1"/>
  <c r="F10768" i="15" s="1"/>
  <c r="F10769" i="15" a="1"/>
  <c r="F10769" i="15" s="1"/>
  <c r="F10770" i="15" a="1"/>
  <c r="F10770" i="15" s="1"/>
  <c r="F10771" i="15" a="1"/>
  <c r="F10771" i="15"/>
  <c r="F10772" i="15" a="1"/>
  <c r="F10772" i="15"/>
  <c r="F10773" i="15" a="1"/>
  <c r="F10773" i="15" s="1"/>
  <c r="F10774" i="15" a="1"/>
  <c r="F10774" i="15" s="1"/>
  <c r="F10775" i="15" a="1"/>
  <c r="F10775" i="15" s="1"/>
  <c r="F10776" i="15" a="1"/>
  <c r="F10776" i="15" s="1"/>
  <c r="F10777" i="15" a="1"/>
  <c r="F10777" i="15" s="1"/>
  <c r="F10778" i="15" a="1"/>
  <c r="F10778" i="15" s="1"/>
  <c r="F10779" i="15" a="1"/>
  <c r="F10779" i="15"/>
  <c r="F10780" i="15" a="1"/>
  <c r="F10780" i="15"/>
  <c r="F10781" i="15" a="1"/>
  <c r="F10781" i="15"/>
  <c r="F10782" i="15" a="1"/>
  <c r="F10782" i="15"/>
  <c r="F10783" i="15" a="1"/>
  <c r="F10783" i="15" s="1"/>
  <c r="F10784" i="15" a="1"/>
  <c r="F10784" i="15" s="1"/>
  <c r="F10785" i="15" a="1"/>
  <c r="F10785" i="15" s="1"/>
  <c r="F10786" i="15" a="1"/>
  <c r="F10786" i="15" s="1"/>
  <c r="F10787" i="15" a="1"/>
  <c r="F10787" i="15"/>
  <c r="F10788" i="15" a="1"/>
  <c r="F10788" i="15" s="1"/>
  <c r="F10789" i="15" a="1"/>
  <c r="F10789" i="15"/>
  <c r="F10790" i="15" a="1"/>
  <c r="F10790" i="15"/>
  <c r="F10791" i="15" a="1"/>
  <c r="F10791" i="15" s="1"/>
  <c r="F10792" i="15" a="1"/>
  <c r="F10792" i="15" s="1"/>
  <c r="F10793" i="15" a="1"/>
  <c r="F10793" i="15" s="1"/>
  <c r="F10794" i="15" a="1"/>
  <c r="F10794" i="15" s="1"/>
  <c r="F10795" i="15" a="1"/>
  <c r="F10795" i="15" s="1"/>
  <c r="F10796" i="15" a="1"/>
  <c r="F10796" i="15" s="1"/>
  <c r="F10797" i="15" a="1"/>
  <c r="F10797" i="15"/>
  <c r="F10798" i="15" a="1"/>
  <c r="F10798" i="15" s="1"/>
  <c r="F10799" i="15" a="1"/>
  <c r="F10799" i="15" s="1"/>
  <c r="F10800" i="15" a="1"/>
  <c r="F10800" i="15" s="1"/>
  <c r="F10801" i="15" a="1"/>
  <c r="F10801" i="15" s="1"/>
  <c r="F10802" i="15" a="1"/>
  <c r="F10802" i="15" s="1"/>
  <c r="F10803" i="15" a="1"/>
  <c r="F10803" i="15"/>
  <c r="F10804" i="15" a="1"/>
  <c r="F10804" i="15"/>
  <c r="F10805" i="15" a="1"/>
  <c r="F10805" i="15" s="1"/>
  <c r="F10806" i="15" a="1"/>
  <c r="F10806" i="15" s="1"/>
  <c r="F10807" i="15" a="1"/>
  <c r="F10807" i="15" s="1"/>
  <c r="F10808" i="15" a="1"/>
  <c r="F10808" i="15" s="1"/>
  <c r="F10809" i="15" a="1"/>
  <c r="F10809" i="15" s="1"/>
  <c r="F10810" i="15" a="1"/>
  <c r="F10810" i="15" s="1"/>
  <c r="F10811" i="15" a="1"/>
  <c r="F10811" i="15"/>
  <c r="F10812" i="15" a="1"/>
  <c r="F10812" i="15"/>
  <c r="F10813" i="15" a="1"/>
  <c r="F10813" i="15"/>
  <c r="F10814" i="15" a="1"/>
  <c r="F10814" i="15"/>
  <c r="F10815" i="15" a="1"/>
  <c r="F10815" i="15" s="1"/>
  <c r="F10816" i="15" a="1"/>
  <c r="F10816" i="15" s="1"/>
  <c r="F10817" i="15" a="1"/>
  <c r="F10817" i="15" s="1"/>
  <c r="F10818" i="15" a="1"/>
  <c r="F10818" i="15" s="1"/>
  <c r="F10819" i="15" a="1"/>
  <c r="F10819" i="15"/>
  <c r="F10820" i="15" a="1"/>
  <c r="F10820" i="15" s="1"/>
  <c r="F10821" i="15" a="1"/>
  <c r="F10821" i="15"/>
  <c r="F10822" i="15" a="1"/>
  <c r="F10822" i="15"/>
  <c r="F10823" i="15" a="1"/>
  <c r="F10823" i="15" s="1"/>
  <c r="F10824" i="15" a="1"/>
  <c r="F10824" i="15" s="1"/>
  <c r="F10825" i="15" a="1"/>
  <c r="F10825" i="15" s="1"/>
  <c r="F10826" i="15" a="1"/>
  <c r="F10826" i="15" s="1"/>
  <c r="F10827" i="15" a="1"/>
  <c r="F10827" i="15" s="1"/>
  <c r="F10828" i="15" a="1"/>
  <c r="F10828" i="15" s="1"/>
  <c r="F10829" i="15" a="1"/>
  <c r="F10829" i="15"/>
  <c r="F10830" i="15" a="1"/>
  <c r="F10830" i="15" s="1"/>
  <c r="F10831" i="15" a="1"/>
  <c r="F10831" i="15" s="1"/>
  <c r="F10832" i="15" a="1"/>
  <c r="F10832" i="15" s="1"/>
  <c r="F10833" i="15" a="1"/>
  <c r="F10833" i="15" s="1"/>
  <c r="F10834" i="15" a="1"/>
  <c r="F10834" i="15" s="1"/>
  <c r="F10835" i="15" a="1"/>
  <c r="F10835" i="15"/>
  <c r="F10836" i="15" a="1"/>
  <c r="F10836" i="15"/>
  <c r="F10837" i="15" a="1"/>
  <c r="F10837" i="15" s="1"/>
  <c r="F10838" i="15" a="1"/>
  <c r="F10838" i="15" s="1"/>
  <c r="F10839" i="15" a="1"/>
  <c r="F10839" i="15" s="1"/>
  <c r="F10840" i="15" a="1"/>
  <c r="F10840" i="15" s="1"/>
  <c r="F10841" i="15" a="1"/>
  <c r="F10841" i="15" s="1"/>
  <c r="F10842" i="15" a="1"/>
  <c r="F10842" i="15" s="1"/>
  <c r="F10843" i="15" a="1"/>
  <c r="F10843" i="15"/>
  <c r="F10844" i="15" a="1"/>
  <c r="F10844" i="15"/>
  <c r="F10845" i="15" a="1"/>
  <c r="F10845" i="15"/>
  <c r="F10846" i="15" a="1"/>
  <c r="F10846" i="15"/>
  <c r="F10847" i="15" a="1"/>
  <c r="F10847" i="15" s="1"/>
  <c r="F10848" i="15" a="1"/>
  <c r="F10848" i="15" s="1"/>
  <c r="F10849" i="15" a="1"/>
  <c r="F10849" i="15" s="1"/>
  <c r="F10850" i="15" a="1"/>
  <c r="F10850" i="15" s="1"/>
  <c r="F10851" i="15" a="1"/>
  <c r="F10851" i="15"/>
  <c r="F10852" i="15" a="1"/>
  <c r="F10852" i="15" s="1"/>
  <c r="F10853" i="15" a="1"/>
  <c r="F10853" i="15"/>
  <c r="F10854" i="15" a="1"/>
  <c r="F10854" i="15"/>
  <c r="F10855" i="15" a="1"/>
  <c r="F10855" i="15" s="1"/>
  <c r="F10856" i="15" a="1"/>
  <c r="F10856" i="15" s="1"/>
  <c r="F10857" i="15" a="1"/>
  <c r="F10857" i="15" s="1"/>
  <c r="F10858" i="15" a="1"/>
  <c r="F10858" i="15" s="1"/>
  <c r="F10859" i="15" a="1"/>
  <c r="F10859" i="15" s="1"/>
  <c r="F10860" i="15" a="1"/>
  <c r="F10860" i="15" s="1"/>
  <c r="F10861" i="15" a="1"/>
  <c r="F10861" i="15"/>
  <c r="F10862" i="15" a="1"/>
  <c r="F10862" i="15" s="1"/>
  <c r="F10863" i="15" a="1"/>
  <c r="F10863" i="15" s="1"/>
  <c r="F10864" i="15" a="1"/>
  <c r="F10864" i="15" s="1"/>
  <c r="F10865" i="15" a="1"/>
  <c r="F10865" i="15" s="1"/>
  <c r="F10866" i="15" a="1"/>
  <c r="F10866" i="15" s="1"/>
  <c r="F10867" i="15" a="1"/>
  <c r="F10867" i="15"/>
  <c r="F10868" i="15" a="1"/>
  <c r="F10868" i="15"/>
  <c r="F10869" i="15" a="1"/>
  <c r="F10869" i="15" s="1"/>
  <c r="F10870" i="15" a="1"/>
  <c r="F10870" i="15" s="1"/>
  <c r="F10871" i="15" a="1"/>
  <c r="F10871" i="15" s="1"/>
  <c r="F10872" i="15" a="1"/>
  <c r="F10872" i="15" s="1"/>
  <c r="F10873" i="15" a="1"/>
  <c r="F10873" i="15" s="1"/>
  <c r="F10874" i="15" a="1"/>
  <c r="F10874" i="15" s="1"/>
  <c r="F10875" i="15" a="1"/>
  <c r="F10875" i="15"/>
  <c r="F10876" i="15" a="1"/>
  <c r="F10876" i="15"/>
  <c r="F10877" i="15" a="1"/>
  <c r="F10877" i="15"/>
  <c r="F10878" i="15" a="1"/>
  <c r="F10878" i="15"/>
  <c r="F10879" i="15" a="1"/>
  <c r="F10879" i="15" s="1"/>
  <c r="F10880" i="15" a="1"/>
  <c r="F10880" i="15" s="1"/>
  <c r="F10881" i="15" a="1"/>
  <c r="F10881" i="15" s="1"/>
  <c r="F10882" i="15" a="1"/>
  <c r="F10882" i="15" s="1"/>
  <c r="F10883" i="15" a="1"/>
  <c r="F10883" i="15"/>
  <c r="F10884" i="15" a="1"/>
  <c r="F10884" i="15" s="1"/>
  <c r="F10885" i="15" a="1"/>
  <c r="F10885" i="15"/>
  <c r="F10886" i="15" a="1"/>
  <c r="F10886" i="15"/>
  <c r="F10887" i="15" a="1"/>
  <c r="F10887" i="15" s="1"/>
  <c r="F10888" i="15" a="1"/>
  <c r="F10888" i="15" s="1"/>
  <c r="F10889" i="15" a="1"/>
  <c r="F10889" i="15" s="1"/>
  <c r="F10890" i="15" a="1"/>
  <c r="F10890" i="15" s="1"/>
  <c r="F10891" i="15" a="1"/>
  <c r="F10891" i="15" s="1"/>
  <c r="F10892" i="15" a="1"/>
  <c r="F10892" i="15" s="1"/>
  <c r="F10893" i="15" a="1"/>
  <c r="F10893" i="15" s="1"/>
  <c r="F10894" i="15" a="1"/>
  <c r="F10894" i="15" s="1"/>
  <c r="F10895" i="15" a="1"/>
  <c r="F10895" i="15" s="1"/>
  <c r="F10896" i="15" a="1"/>
  <c r="F10896" i="15" s="1"/>
  <c r="F10897" i="15" a="1"/>
  <c r="F10897" i="15" s="1"/>
  <c r="F10898" i="15" a="1"/>
  <c r="F10898" i="15" s="1"/>
  <c r="F10899" i="15" a="1"/>
  <c r="F10899" i="15"/>
  <c r="F10900" i="15" a="1"/>
  <c r="F10900" i="15"/>
  <c r="F10901" i="15" a="1"/>
  <c r="F10901" i="15" s="1"/>
  <c r="F10902" i="15" a="1"/>
  <c r="F10902" i="15" s="1"/>
  <c r="F10903" i="15" a="1"/>
  <c r="F10903" i="15" s="1"/>
  <c r="F10904" i="15" a="1"/>
  <c r="F10904" i="15" s="1"/>
  <c r="F10905" i="15" a="1"/>
  <c r="F10905" i="15" s="1"/>
  <c r="F10906" i="15" a="1"/>
  <c r="F10906" i="15" s="1"/>
  <c r="F10907" i="15" a="1"/>
  <c r="F10907" i="15"/>
  <c r="F10908" i="15" a="1"/>
  <c r="F10908" i="15"/>
  <c r="F10909" i="15" a="1"/>
  <c r="F10909" i="15"/>
  <c r="F10910" i="15" a="1"/>
  <c r="F10910" i="15"/>
  <c r="F10911" i="15" a="1"/>
  <c r="F10911" i="15" s="1"/>
  <c r="F10912" i="15" a="1"/>
  <c r="F10912" i="15" s="1"/>
  <c r="F10913" i="15" a="1"/>
  <c r="F10913" i="15" s="1"/>
  <c r="F10914" i="15" a="1"/>
  <c r="F10914" i="15" s="1"/>
  <c r="F10915" i="15" a="1"/>
  <c r="F10915" i="15" s="1"/>
  <c r="F10916" i="15" a="1"/>
  <c r="F10916" i="15" s="1"/>
  <c r="F10917" i="15" a="1"/>
  <c r="F10917" i="15"/>
  <c r="F10918" i="15" a="1"/>
  <c r="F10918" i="15"/>
  <c r="F10919" i="15" a="1"/>
  <c r="F10919" i="15" s="1"/>
  <c r="F10920" i="15" a="1"/>
  <c r="F10920" i="15" s="1"/>
  <c r="F10921" i="15" a="1"/>
  <c r="F10921" i="15" s="1"/>
  <c r="F10922" i="15" a="1"/>
  <c r="F10922" i="15" s="1"/>
  <c r="F10923" i="15" a="1"/>
  <c r="F10923" i="15" s="1"/>
  <c r="F10924" i="15" a="1"/>
  <c r="F10924" i="15" s="1"/>
  <c r="F10925" i="15" a="1"/>
  <c r="F10925" i="15" s="1"/>
  <c r="F10926" i="15" a="1"/>
  <c r="F10926" i="15" s="1"/>
  <c r="F10927" i="15" a="1"/>
  <c r="F10927" i="15" s="1"/>
  <c r="F10928" i="15" a="1"/>
  <c r="F10928" i="15" s="1"/>
  <c r="F10929" i="15" a="1"/>
  <c r="F10929" i="15" s="1"/>
  <c r="F10930" i="15" a="1"/>
  <c r="F10930" i="15" s="1"/>
  <c r="F10931" i="15" a="1"/>
  <c r="F10931" i="15"/>
  <c r="F10932" i="15" a="1"/>
  <c r="F10932" i="15"/>
  <c r="F10933" i="15" a="1"/>
  <c r="F10933" i="15" s="1"/>
  <c r="F10934" i="15" a="1"/>
  <c r="F10934" i="15" s="1"/>
  <c r="F10935" i="15" a="1"/>
  <c r="F10935" i="15" s="1"/>
  <c r="F10936" i="15" a="1"/>
  <c r="F10936" i="15" s="1"/>
  <c r="F10937" i="15" a="1"/>
  <c r="F10937" i="15" s="1"/>
  <c r="F10938" i="15" a="1"/>
  <c r="F10938" i="15" s="1"/>
  <c r="F10939" i="15" a="1"/>
  <c r="F10939" i="15"/>
  <c r="F10940" i="15" a="1"/>
  <c r="F10940" i="15"/>
  <c r="F10941" i="15" a="1"/>
  <c r="F10941" i="15"/>
  <c r="F10942" i="15" a="1"/>
  <c r="F10942" i="15"/>
  <c r="F10943" i="15" a="1"/>
  <c r="F10943" i="15" s="1"/>
  <c r="F10944" i="15" a="1"/>
  <c r="F10944" i="15" s="1"/>
  <c r="F10945" i="15" a="1"/>
  <c r="F10945" i="15" s="1"/>
  <c r="F10946" i="15" a="1"/>
  <c r="F10946" i="15" s="1"/>
  <c r="F10947" i="15" a="1"/>
  <c r="F10947" i="15" s="1"/>
  <c r="F10948" i="15" a="1"/>
  <c r="F10948" i="15" s="1"/>
  <c r="F10949" i="15" a="1"/>
  <c r="F10949" i="15"/>
  <c r="F10950" i="15" a="1"/>
  <c r="F10950" i="15"/>
  <c r="F10951" i="15" a="1"/>
  <c r="F10951" i="15" s="1"/>
  <c r="F10952" i="15" a="1"/>
  <c r="F10952" i="15" s="1"/>
  <c r="F10953" i="15" a="1"/>
  <c r="F10953" i="15" s="1"/>
  <c r="F10954" i="15" a="1"/>
  <c r="F10954" i="15" s="1"/>
  <c r="F10955" i="15" a="1"/>
  <c r="F10955" i="15" s="1"/>
  <c r="F10956" i="15" a="1"/>
  <c r="F10956" i="15" s="1"/>
  <c r="F10957" i="15" a="1"/>
  <c r="F10957" i="15" s="1"/>
  <c r="F10958" i="15" a="1"/>
  <c r="F10958" i="15" s="1"/>
  <c r="F10959" i="15" a="1"/>
  <c r="F10959" i="15" s="1"/>
  <c r="F10960" i="15" a="1"/>
  <c r="F10960" i="15" s="1"/>
  <c r="F10961" i="15" a="1"/>
  <c r="F10961" i="15" s="1"/>
  <c r="F10962" i="15" a="1"/>
  <c r="F10962" i="15" s="1"/>
  <c r="F10963" i="15" a="1"/>
  <c r="F10963" i="15"/>
  <c r="F10964" i="15" a="1"/>
  <c r="F10964" i="15"/>
  <c r="F10965" i="15" a="1"/>
  <c r="F10965" i="15" s="1"/>
  <c r="F10966" i="15" a="1"/>
  <c r="F10966" i="15" s="1"/>
  <c r="F10967" i="15" a="1"/>
  <c r="F10967" i="15" s="1"/>
  <c r="F10968" i="15" a="1"/>
  <c r="F10968" i="15" s="1"/>
  <c r="F10969" i="15" a="1"/>
  <c r="F10969" i="15" s="1"/>
  <c r="F10970" i="15" a="1"/>
  <c r="F10970" i="15" s="1"/>
  <c r="F10971" i="15" a="1"/>
  <c r="F10971" i="15"/>
  <c r="F10972" i="15" a="1"/>
  <c r="F10972" i="15"/>
  <c r="F10973" i="15" a="1"/>
  <c r="F10973" i="15"/>
  <c r="F10974" i="15" a="1"/>
  <c r="F10974" i="15"/>
  <c r="F10975" i="15" a="1"/>
  <c r="F10975" i="15" s="1"/>
  <c r="F10976" i="15" a="1"/>
  <c r="F10976" i="15" s="1"/>
  <c r="F10977" i="15" a="1"/>
  <c r="F10977" i="15" s="1"/>
  <c r="F10978" i="15" a="1"/>
  <c r="F10978" i="15" s="1"/>
  <c r="F10979" i="15" a="1"/>
  <c r="F10979" i="15" s="1"/>
  <c r="F10980" i="15" a="1"/>
  <c r="F10980" i="15" s="1"/>
  <c r="F10981" i="15" a="1"/>
  <c r="F10981" i="15"/>
  <c r="F10982" i="15" a="1"/>
  <c r="F10982" i="15"/>
  <c r="F10983" i="15" a="1"/>
  <c r="F10983" i="15" s="1"/>
  <c r="F10984" i="15" a="1"/>
  <c r="F10984" i="15" s="1"/>
  <c r="F10985" i="15" a="1"/>
  <c r="F10985" i="15" s="1"/>
  <c r="F10986" i="15" a="1"/>
  <c r="F10986" i="15" s="1"/>
  <c r="F10987" i="15" a="1"/>
  <c r="F10987" i="15" s="1"/>
  <c r="F10988" i="15" a="1"/>
  <c r="F10988" i="15" s="1"/>
  <c r="F10989" i="15" a="1"/>
  <c r="F10989" i="15" s="1"/>
  <c r="F10990" i="15" a="1"/>
  <c r="F10990" i="15" s="1"/>
  <c r="F10991" i="15" a="1"/>
  <c r="F10991" i="15" s="1"/>
  <c r="F10992" i="15" a="1"/>
  <c r="F10992" i="15" s="1"/>
  <c r="F10993" i="15" a="1"/>
  <c r="F10993" i="15" s="1"/>
  <c r="F10994" i="15" a="1"/>
  <c r="F10994" i="15" s="1"/>
  <c r="F10995" i="15" a="1"/>
  <c r="F10995" i="15"/>
  <c r="F10996" i="15" a="1"/>
  <c r="F10996" i="15"/>
  <c r="F10997" i="15" a="1"/>
  <c r="F10997" i="15" s="1"/>
  <c r="F10998" i="15" a="1"/>
  <c r="F10998" i="15" s="1"/>
  <c r="F10999" i="15" a="1"/>
  <c r="F10999" i="15" s="1"/>
  <c r="F11000" i="15" a="1"/>
  <c r="F11000" i="15" s="1"/>
  <c r="F11001" i="15" a="1"/>
  <c r="F11001" i="15" s="1"/>
  <c r="F11002" i="15" a="1"/>
  <c r="F11002" i="15" s="1"/>
  <c r="F11003" i="15" a="1"/>
  <c r="F11003" i="15"/>
  <c r="F11004" i="15" a="1"/>
  <c r="F11004" i="15"/>
  <c r="F11005" i="15" a="1"/>
  <c r="F11005" i="15"/>
  <c r="F11006" i="15" a="1"/>
  <c r="F11006" i="15"/>
  <c r="F11007" i="15" a="1"/>
  <c r="F11007" i="15" s="1"/>
  <c r="F11008" i="15" a="1"/>
  <c r="F11008" i="15" s="1"/>
  <c r="F11009" i="15" a="1"/>
  <c r="F11009" i="15" s="1"/>
  <c r="F11010" i="15" a="1"/>
  <c r="F11010" i="15" s="1"/>
  <c r="F11011" i="15" a="1"/>
  <c r="F11011" i="15" s="1"/>
  <c r="F11012" i="15" a="1"/>
  <c r="F11012" i="15" s="1"/>
  <c r="F11013" i="15" a="1"/>
  <c r="F11013" i="15"/>
  <c r="F11014" i="15" a="1"/>
  <c r="F11014" i="15"/>
  <c r="F11015" i="15" a="1"/>
  <c r="F11015" i="15" s="1"/>
  <c r="F11016" i="15" a="1"/>
  <c r="F11016" i="15" s="1"/>
  <c r="F11017" i="15" a="1"/>
  <c r="F11017" i="15" s="1"/>
  <c r="F11018" i="15" a="1"/>
  <c r="F11018" i="15" s="1"/>
  <c r="F11019" i="15" a="1"/>
  <c r="F11019" i="15" s="1"/>
  <c r="F11020" i="15" a="1"/>
  <c r="F11020" i="15" s="1"/>
  <c r="F11021" i="15" a="1"/>
  <c r="F11021" i="15" s="1"/>
  <c r="F11022" i="15" a="1"/>
  <c r="F11022" i="15" s="1"/>
  <c r="F11023" i="15" a="1"/>
  <c r="F11023" i="15" s="1"/>
  <c r="F11024" i="15" a="1"/>
  <c r="F11024" i="15" s="1"/>
  <c r="F11025" i="15" a="1"/>
  <c r="F11025" i="15" s="1"/>
  <c r="F11026" i="15" a="1"/>
  <c r="F11026" i="15" s="1"/>
  <c r="F11027" i="15" a="1"/>
  <c r="F11027" i="15"/>
  <c r="F11028" i="15" a="1"/>
  <c r="F11028" i="15"/>
  <c r="F11029" i="15" a="1"/>
  <c r="F11029" i="15" s="1"/>
  <c r="F11030" i="15" a="1"/>
  <c r="F11030" i="15" s="1"/>
  <c r="F11031" i="15" a="1"/>
  <c r="F11031" i="15" s="1"/>
  <c r="F11032" i="15" a="1"/>
  <c r="F11032" i="15" s="1"/>
  <c r="F11033" i="15" a="1"/>
  <c r="F11033" i="15" s="1"/>
  <c r="F11034" i="15" a="1"/>
  <c r="F11034" i="15" s="1"/>
  <c r="F11035" i="15" a="1"/>
  <c r="F11035" i="15"/>
  <c r="F11036" i="15" a="1"/>
  <c r="F11036" i="15"/>
  <c r="F11037" i="15" a="1"/>
  <c r="F11037" i="15"/>
  <c r="F11038" i="15" a="1"/>
  <c r="F11038" i="15"/>
  <c r="F11039" i="15" a="1"/>
  <c r="F11039" i="15" s="1"/>
  <c r="F11040" i="15" a="1"/>
  <c r="F11040" i="15" s="1"/>
  <c r="F11041" i="15" a="1"/>
  <c r="F11041" i="15" s="1"/>
  <c r="F11042" i="15" a="1"/>
  <c r="F11042" i="15" s="1"/>
  <c r="F11043" i="15" a="1"/>
  <c r="F11043" i="15" s="1"/>
  <c r="F11044" i="15" a="1"/>
  <c r="F11044" i="15" s="1"/>
  <c r="F11045" i="15" a="1"/>
  <c r="F11045" i="15"/>
  <c r="F11046" i="15" a="1"/>
  <c r="F11046" i="15"/>
  <c r="F11047" i="15" a="1"/>
  <c r="F11047" i="15" s="1"/>
  <c r="F11048" i="15" a="1"/>
  <c r="F11048" i="15" s="1"/>
  <c r="F11049" i="15" a="1"/>
  <c r="F11049" i="15" s="1"/>
  <c r="F11050" i="15" a="1"/>
  <c r="F11050" i="15" s="1"/>
  <c r="F11051" i="15" a="1"/>
  <c r="F11051" i="15" s="1"/>
  <c r="F11052" i="15" a="1"/>
  <c r="F11052" i="15" s="1"/>
  <c r="F11053" i="15" a="1"/>
  <c r="F11053" i="15" s="1"/>
  <c r="F11054" i="15" a="1"/>
  <c r="F11054" i="15" s="1"/>
  <c r="F11055" i="15" a="1"/>
  <c r="F11055" i="15" s="1"/>
  <c r="F11056" i="15" a="1"/>
  <c r="F11056" i="15" s="1"/>
  <c r="F11057" i="15" a="1"/>
  <c r="F11057" i="15" s="1"/>
  <c r="F11058" i="15" a="1"/>
  <c r="F11058" i="15" s="1"/>
  <c r="F11059" i="15" a="1"/>
  <c r="F11059" i="15"/>
  <c r="F11060" i="15" a="1"/>
  <c r="F11060" i="15"/>
  <c r="F11061" i="15" a="1"/>
  <c r="F11061" i="15" s="1"/>
  <c r="F11062" i="15" a="1"/>
  <c r="F11062" i="15" s="1"/>
  <c r="F11063" i="15" a="1"/>
  <c r="F11063" i="15" s="1"/>
  <c r="F11064" i="15" a="1"/>
  <c r="F11064" i="15" s="1"/>
  <c r="F11065" i="15" a="1"/>
  <c r="F11065" i="15" s="1"/>
  <c r="F11066" i="15" a="1"/>
  <c r="F11066" i="15" s="1"/>
  <c r="F11067" i="15" a="1"/>
  <c r="F11067" i="15"/>
  <c r="F11068" i="15" a="1"/>
  <c r="F11068" i="15"/>
  <c r="F11069" i="15" a="1"/>
  <c r="F11069" i="15"/>
  <c r="F11070" i="15" a="1"/>
  <c r="F11070" i="15"/>
  <c r="F11071" i="15" a="1"/>
  <c r="F11071" i="15" s="1"/>
  <c r="F11072" i="15" a="1"/>
  <c r="F11072" i="15" s="1"/>
  <c r="F11073" i="15" a="1"/>
  <c r="F11073" i="15" s="1"/>
  <c r="F11074" i="15" a="1"/>
  <c r="F11074" i="15" s="1"/>
  <c r="F11075" i="15" a="1"/>
  <c r="F11075" i="15" s="1"/>
  <c r="F11076" i="15" a="1"/>
  <c r="F11076" i="15" s="1"/>
  <c r="F11077" i="15" a="1"/>
  <c r="F11077" i="15"/>
  <c r="F11078" i="15" a="1"/>
  <c r="F11078" i="15"/>
  <c r="F11079" i="15" a="1"/>
  <c r="F11079" i="15" s="1"/>
  <c r="F11080" i="15" a="1"/>
  <c r="F11080" i="15" s="1"/>
  <c r="F11081" i="15" a="1"/>
  <c r="F11081" i="15" s="1"/>
  <c r="F11082" i="15" a="1"/>
  <c r="F11082" i="15" s="1"/>
  <c r="F11083" i="15" a="1"/>
  <c r="F11083" i="15" s="1"/>
  <c r="F11084" i="15" a="1"/>
  <c r="F11084" i="15" s="1"/>
  <c r="F11085" i="15" a="1"/>
  <c r="F11085" i="15" s="1"/>
  <c r="F11086" i="15" a="1"/>
  <c r="F11086" i="15" s="1"/>
  <c r="F11087" i="15" a="1"/>
  <c r="F11087" i="15" s="1"/>
  <c r="F11088" i="15" a="1"/>
  <c r="F11088" i="15" s="1"/>
  <c r="F11089" i="15" a="1"/>
  <c r="F11089" i="15" s="1"/>
  <c r="F11090" i="15" a="1"/>
  <c r="F11090" i="15" s="1"/>
  <c r="F11091" i="15" a="1"/>
  <c r="F11091" i="15"/>
  <c r="F11092" i="15" a="1"/>
  <c r="F11092" i="15"/>
  <c r="F11093" i="15" a="1"/>
  <c r="F11093" i="15" s="1"/>
  <c r="F11094" i="15" a="1"/>
  <c r="F11094" i="15" s="1"/>
  <c r="F11095" i="15" a="1"/>
  <c r="F11095" i="15" s="1"/>
  <c r="F11096" i="15" a="1"/>
  <c r="F11096" i="15" s="1"/>
  <c r="F11097" i="15" a="1"/>
  <c r="F11097" i="15" s="1"/>
  <c r="F11098" i="15" a="1"/>
  <c r="F11098" i="15" s="1"/>
  <c r="F11099" i="15" a="1"/>
  <c r="F11099" i="15"/>
  <c r="F11100" i="15" a="1"/>
  <c r="F11100" i="15"/>
  <c r="F11101" i="15" a="1"/>
  <c r="F11101" i="15"/>
  <c r="F11102" i="15" a="1"/>
  <c r="F11102" i="15"/>
  <c r="F11103" i="15" a="1"/>
  <c r="F11103" i="15" s="1"/>
  <c r="F11104" i="15" a="1"/>
  <c r="F11104" i="15" s="1"/>
  <c r="F11105" i="15" a="1"/>
  <c r="F11105" i="15" s="1"/>
  <c r="F11106" i="15" a="1"/>
  <c r="F11106" i="15" s="1"/>
  <c r="F11107" i="15" a="1"/>
  <c r="F11107" i="15" s="1"/>
  <c r="F11108" i="15" a="1"/>
  <c r="F11108" i="15" s="1"/>
  <c r="F11109" i="15" a="1"/>
  <c r="F11109" i="15"/>
  <c r="F11110" i="15" a="1"/>
  <c r="F11110" i="15"/>
  <c r="F11111" i="15" a="1"/>
  <c r="F11111" i="15" s="1"/>
  <c r="F11112" i="15" a="1"/>
  <c r="F11112" i="15" s="1"/>
  <c r="F11113" i="15" a="1"/>
  <c r="F11113" i="15" s="1"/>
  <c r="F11114" i="15" a="1"/>
  <c r="F11114" i="15" s="1"/>
  <c r="F11115" i="15" a="1"/>
  <c r="F11115" i="15" s="1"/>
  <c r="F11116" i="15" a="1"/>
  <c r="F11116" i="15" s="1"/>
  <c r="F11117" i="15" a="1"/>
  <c r="F11117" i="15" s="1"/>
  <c r="F11118" i="15" a="1"/>
  <c r="F11118" i="15" s="1"/>
  <c r="F11119" i="15" a="1"/>
  <c r="F11119" i="15" s="1"/>
  <c r="F11120" i="15" a="1"/>
  <c r="F11120" i="15" s="1"/>
  <c r="F11121" i="15" a="1"/>
  <c r="F11121" i="15" s="1"/>
  <c r="F11122" i="15" a="1"/>
  <c r="F11122" i="15" s="1"/>
  <c r="F11123" i="15" a="1"/>
  <c r="F11123" i="15"/>
  <c r="F11124" i="15" a="1"/>
  <c r="F11124" i="15"/>
  <c r="F11125" i="15" a="1"/>
  <c r="F11125" i="15" s="1"/>
  <c r="F11126" i="15" a="1"/>
  <c r="F11126" i="15" s="1"/>
  <c r="F11127" i="15" a="1"/>
  <c r="F11127" i="15" s="1"/>
  <c r="F11128" i="15" a="1"/>
  <c r="F11128" i="15" s="1"/>
  <c r="F11129" i="15" a="1"/>
  <c r="F11129" i="15" s="1"/>
  <c r="F11130" i="15" a="1"/>
  <c r="F11130" i="15" s="1"/>
  <c r="F11131" i="15" a="1"/>
  <c r="F11131" i="15"/>
  <c r="F11132" i="15" a="1"/>
  <c r="F11132" i="15"/>
  <c r="F11133" i="15" a="1"/>
  <c r="F11133" i="15"/>
  <c r="F11134" i="15" a="1"/>
  <c r="F11134" i="15"/>
  <c r="F11135" i="15" a="1"/>
  <c r="F11135" i="15" s="1"/>
  <c r="F11136" i="15" a="1"/>
  <c r="F11136" i="15" s="1"/>
  <c r="F11137" i="15" a="1"/>
  <c r="F11137" i="15" s="1"/>
  <c r="F11138" i="15" a="1"/>
  <c r="F11138" i="15" s="1"/>
  <c r="F11139" i="15" a="1"/>
  <c r="F11139" i="15" s="1"/>
  <c r="F11140" i="15" a="1"/>
  <c r="F11140" i="15" s="1"/>
  <c r="F11141" i="15" a="1"/>
  <c r="F11141" i="15"/>
  <c r="F11142" i="15" a="1"/>
  <c r="F11142" i="15"/>
  <c r="F11143" i="15" a="1"/>
  <c r="F11143" i="15" s="1"/>
  <c r="F11144" i="15" a="1"/>
  <c r="F11144" i="15" s="1"/>
  <c r="F11145" i="15" a="1"/>
  <c r="F11145" i="15" s="1"/>
  <c r="F11146" i="15" a="1"/>
  <c r="F11146" i="15" s="1"/>
  <c r="F11147" i="15" a="1"/>
  <c r="F11147" i="15" s="1"/>
  <c r="F11148" i="15" a="1"/>
  <c r="F11148" i="15" s="1"/>
  <c r="F11149" i="15" a="1"/>
  <c r="F11149" i="15" s="1"/>
  <c r="F11150" i="15" a="1"/>
  <c r="F11150" i="15" s="1"/>
  <c r="F11151" i="15" a="1"/>
  <c r="F11151" i="15" s="1"/>
  <c r="F11152" i="15" a="1"/>
  <c r="F11152" i="15" s="1"/>
  <c r="F11153" i="15" a="1"/>
  <c r="F11153" i="15" s="1"/>
  <c r="F11154" i="15" a="1"/>
  <c r="F11154" i="15" s="1"/>
  <c r="F11155" i="15" a="1"/>
  <c r="F11155" i="15"/>
  <c r="F11156" i="15" a="1"/>
  <c r="F11156" i="15"/>
  <c r="F11157" i="15" a="1"/>
  <c r="F11157" i="15" s="1"/>
  <c r="F11158" i="15" a="1"/>
  <c r="F11158" i="15" s="1"/>
  <c r="F11159" i="15" a="1"/>
  <c r="F11159" i="15" s="1"/>
  <c r="F11160" i="15" a="1"/>
  <c r="F11160" i="15" s="1"/>
  <c r="F11161" i="15" a="1"/>
  <c r="F11161" i="15" s="1"/>
  <c r="F11162" i="15" a="1"/>
  <c r="F11162" i="15" s="1"/>
  <c r="F11163" i="15" a="1"/>
  <c r="F11163" i="15"/>
  <c r="F11164" i="15" a="1"/>
  <c r="F11164" i="15"/>
  <c r="F11165" i="15" a="1"/>
  <c r="F11165" i="15"/>
  <c r="F11166" i="15" a="1"/>
  <c r="F11166" i="15"/>
  <c r="F11167" i="15" a="1"/>
  <c r="F11167" i="15" s="1"/>
  <c r="F11168" i="15" a="1"/>
  <c r="F11168" i="15" s="1"/>
  <c r="F11169" i="15" a="1"/>
  <c r="F11169" i="15" s="1"/>
  <c r="F11170" i="15" a="1"/>
  <c r="F11170" i="15" s="1"/>
  <c r="F11171" i="15" a="1"/>
  <c r="F11171" i="15" s="1"/>
  <c r="F11172" i="15" a="1"/>
  <c r="F11172" i="15" s="1"/>
  <c r="F11173" i="15" a="1"/>
  <c r="F11173" i="15"/>
  <c r="F11174" i="15" a="1"/>
  <c r="F11174" i="15"/>
  <c r="F11175" i="15" a="1"/>
  <c r="F11175" i="15" s="1"/>
  <c r="F11176" i="15" a="1"/>
  <c r="F11176" i="15" s="1"/>
  <c r="F11177" i="15" a="1"/>
  <c r="F11177" i="15" s="1"/>
  <c r="F11178" i="15" a="1"/>
  <c r="F11178" i="15" s="1"/>
  <c r="F11179" i="15" a="1"/>
  <c r="F11179" i="15" s="1"/>
  <c r="F11180" i="15" a="1"/>
  <c r="F11180" i="15" s="1"/>
  <c r="F11181" i="15" a="1"/>
  <c r="F11181" i="15" s="1"/>
  <c r="F11182" i="15" a="1"/>
  <c r="F11182" i="15" s="1"/>
  <c r="F11183" i="15" a="1"/>
  <c r="F11183" i="15" s="1"/>
  <c r="F11184" i="15" a="1"/>
  <c r="F11184" i="15" s="1"/>
  <c r="F11185" i="15" a="1"/>
  <c r="F11185" i="15" s="1"/>
  <c r="F11186" i="15" a="1"/>
  <c r="F11186" i="15" s="1"/>
  <c r="F11187" i="15" a="1"/>
  <c r="F11187" i="15"/>
  <c r="F11188" i="15" a="1"/>
  <c r="F11188" i="15"/>
  <c r="F11189" i="15" a="1"/>
  <c r="F11189" i="15" s="1"/>
  <c r="F11190" i="15" a="1"/>
  <c r="F11190" i="15" s="1"/>
  <c r="F11191" i="15" a="1"/>
  <c r="F11191" i="15" s="1"/>
  <c r="F11192" i="15" a="1"/>
  <c r="F11192" i="15" s="1"/>
  <c r="F11193" i="15" a="1"/>
  <c r="F11193" i="15" s="1"/>
  <c r="F11194" i="15" a="1"/>
  <c r="F11194" i="15" s="1"/>
  <c r="F11195" i="15" a="1"/>
  <c r="F11195" i="15"/>
  <c r="F11196" i="15" a="1"/>
  <c r="F11196" i="15"/>
  <c r="F11197" i="15" a="1"/>
  <c r="F11197" i="15"/>
  <c r="F11198" i="15" a="1"/>
  <c r="F11198" i="15"/>
  <c r="F11199" i="15" a="1"/>
  <c r="F11199" i="15" s="1"/>
  <c r="F11200" i="15" a="1"/>
  <c r="F11200" i="15" s="1"/>
  <c r="F11201" i="15" a="1"/>
  <c r="F11201" i="15" s="1"/>
  <c r="F11202" i="15" a="1"/>
  <c r="F11202" i="15" s="1"/>
  <c r="F11203" i="15" a="1"/>
  <c r="F11203" i="15" s="1"/>
  <c r="F11204" i="15" a="1"/>
  <c r="F11204" i="15" s="1"/>
  <c r="F11205" i="15" a="1"/>
  <c r="F11205" i="15"/>
  <c r="F11206" i="15" a="1"/>
  <c r="F11206" i="15"/>
  <c r="F11207" i="15" a="1"/>
  <c r="F11207" i="15" s="1"/>
  <c r="F11208" i="15" a="1"/>
  <c r="F11208" i="15" s="1"/>
  <c r="F11209" i="15" a="1"/>
  <c r="F11209" i="15" s="1"/>
  <c r="F11210" i="15" a="1"/>
  <c r="F11210" i="15" s="1"/>
  <c r="F11211" i="15" a="1"/>
  <c r="F11211" i="15" s="1"/>
  <c r="F11212" i="15" a="1"/>
  <c r="F11212" i="15" s="1"/>
  <c r="F11213" i="15" a="1"/>
  <c r="F11213" i="15" s="1"/>
  <c r="F11214" i="15" a="1"/>
  <c r="F11214" i="15" s="1"/>
  <c r="F11215" i="15" a="1"/>
  <c r="F11215" i="15" s="1"/>
  <c r="F11216" i="15" a="1"/>
  <c r="F11216" i="15" s="1"/>
  <c r="F11217" i="15" a="1"/>
  <c r="F11217" i="15" s="1"/>
  <c r="F11218" i="15" a="1"/>
  <c r="F11218" i="15" s="1"/>
  <c r="F11219" i="15" a="1"/>
  <c r="F11219" i="15"/>
  <c r="F11220" i="15" a="1"/>
  <c r="F11220" i="15"/>
  <c r="F11221" i="15" a="1"/>
  <c r="F11221" i="15" s="1"/>
  <c r="F11222" i="15" a="1"/>
  <c r="F11222" i="15" s="1"/>
  <c r="F11223" i="15" a="1"/>
  <c r="F11223" i="15" s="1"/>
  <c r="F11224" i="15" a="1"/>
  <c r="F11224" i="15" s="1"/>
  <c r="F11225" i="15" a="1"/>
  <c r="F11225" i="15" s="1"/>
  <c r="F11226" i="15" a="1"/>
  <c r="F11226" i="15" s="1"/>
  <c r="F11227" i="15" a="1"/>
  <c r="F11227" i="15"/>
  <c r="F11228" i="15" a="1"/>
  <c r="F11228" i="15"/>
  <c r="F11229" i="15" a="1"/>
  <c r="F11229" i="15"/>
  <c r="F11230" i="15" a="1"/>
  <c r="F11230" i="15"/>
  <c r="F11231" i="15" a="1"/>
  <c r="F11231" i="15" s="1"/>
  <c r="F11232" i="15" a="1"/>
  <c r="F11232" i="15" s="1"/>
  <c r="F11233" i="15" a="1"/>
  <c r="F11233" i="15" s="1"/>
  <c r="F11234" i="15" a="1"/>
  <c r="F11234" i="15" s="1"/>
  <c r="F11235" i="15" a="1"/>
  <c r="F11235" i="15" s="1"/>
  <c r="F11236" i="15" a="1"/>
  <c r="F11236" i="15" s="1"/>
  <c r="F11237" i="15" a="1"/>
  <c r="F11237" i="15"/>
  <c r="F11238" i="15" a="1"/>
  <c r="F11238" i="15"/>
  <c r="F11239" i="15" a="1"/>
  <c r="F11239" i="15" s="1"/>
  <c r="F11240" i="15" a="1"/>
  <c r="F11240" i="15" s="1"/>
  <c r="F11241" i="15" a="1"/>
  <c r="F11241" i="15" s="1"/>
  <c r="F11242" i="15" a="1"/>
  <c r="F11242" i="15" s="1"/>
  <c r="F11243" i="15" a="1"/>
  <c r="F11243" i="15" s="1"/>
  <c r="F11244" i="15" a="1"/>
  <c r="F11244" i="15" s="1"/>
  <c r="F11245" i="15" a="1"/>
  <c r="F11245" i="15" s="1"/>
  <c r="F11246" i="15" a="1"/>
  <c r="F11246" i="15" s="1"/>
  <c r="F11247" i="15" a="1"/>
  <c r="F11247" i="15" s="1"/>
  <c r="F11248" i="15" a="1"/>
  <c r="F11248" i="15" s="1"/>
  <c r="F11249" i="15" a="1"/>
  <c r="F11249" i="15" s="1"/>
  <c r="F11250" i="15" a="1"/>
  <c r="F11250" i="15" s="1"/>
  <c r="F11251" i="15" a="1"/>
  <c r="F11251" i="15"/>
  <c r="F11252" i="15" a="1"/>
  <c r="F11252" i="15"/>
  <c r="F11253" i="15" a="1"/>
  <c r="F11253" i="15" s="1"/>
  <c r="F11254" i="15" a="1"/>
  <c r="F11254" i="15" s="1"/>
  <c r="F11255" i="15" a="1"/>
  <c r="F11255" i="15" s="1"/>
  <c r="F11256" i="15" a="1"/>
  <c r="F11256" i="15" s="1"/>
  <c r="F11257" i="15" a="1"/>
  <c r="F11257" i="15" s="1"/>
  <c r="F11258" i="15" a="1"/>
  <c r="F11258" i="15" s="1"/>
  <c r="F11259" i="15" a="1"/>
  <c r="F11259" i="15"/>
  <c r="F11260" i="15" a="1"/>
  <c r="F11260" i="15"/>
  <c r="F11261" i="15" a="1"/>
  <c r="F11261" i="15"/>
  <c r="F11262" i="15" a="1"/>
  <c r="F11262" i="15"/>
  <c r="F11263" i="15" a="1"/>
  <c r="F11263" i="15" s="1"/>
  <c r="F11264" i="15" a="1"/>
  <c r="F11264" i="15" s="1"/>
  <c r="F11265" i="15" a="1"/>
  <c r="F11265" i="15" s="1"/>
  <c r="F11266" i="15" a="1"/>
  <c r="F11266" i="15" s="1"/>
  <c r="F11267" i="15" a="1"/>
  <c r="F11267" i="15" s="1"/>
  <c r="F11268" i="15" a="1"/>
  <c r="F11268" i="15" s="1"/>
  <c r="F11269" i="15" a="1"/>
  <c r="F11269" i="15"/>
  <c r="F11270" i="15" a="1"/>
  <c r="F11270" i="15"/>
  <c r="F11271" i="15" a="1"/>
  <c r="F11271" i="15" s="1"/>
  <c r="F11272" i="15" a="1"/>
  <c r="F11272" i="15" s="1"/>
  <c r="F11273" i="15" a="1"/>
  <c r="F11273" i="15" s="1"/>
  <c r="F11274" i="15" a="1"/>
  <c r="F11274" i="15" s="1"/>
  <c r="F11275" i="15" a="1"/>
  <c r="F11275" i="15" s="1"/>
  <c r="F11276" i="15" a="1"/>
  <c r="F11276" i="15" s="1"/>
  <c r="F11277" i="15" a="1"/>
  <c r="F11277" i="15" s="1"/>
  <c r="F11278" i="15" a="1"/>
  <c r="F11278" i="15" s="1"/>
  <c r="F11279" i="15" a="1"/>
  <c r="F11279" i="15" s="1"/>
  <c r="F11280" i="15" a="1"/>
  <c r="F11280" i="15" s="1"/>
  <c r="F11281" i="15" a="1"/>
  <c r="F11281" i="15" s="1"/>
  <c r="F11282" i="15" a="1"/>
  <c r="F11282" i="15" s="1"/>
  <c r="F11283" i="15" a="1"/>
  <c r="F11283" i="15"/>
  <c r="F11284" i="15" a="1"/>
  <c r="F11284" i="15"/>
  <c r="F11285" i="15" a="1"/>
  <c r="F11285" i="15" s="1"/>
  <c r="F11286" i="15" a="1"/>
  <c r="F11286" i="15" s="1"/>
  <c r="F11287" i="15" a="1"/>
  <c r="F11287" i="15" s="1"/>
  <c r="F11288" i="15" a="1"/>
  <c r="F11288" i="15" s="1"/>
  <c r="F11289" i="15" a="1"/>
  <c r="F11289" i="15" s="1"/>
  <c r="F11290" i="15" a="1"/>
  <c r="F11290" i="15" s="1"/>
  <c r="F11291" i="15" a="1"/>
  <c r="F11291" i="15"/>
  <c r="F11292" i="15" a="1"/>
  <c r="F11292" i="15"/>
  <c r="F11293" i="15" a="1"/>
  <c r="F11293" i="15"/>
  <c r="F11294" i="15" a="1"/>
  <c r="F11294" i="15"/>
  <c r="F11295" i="15" a="1"/>
  <c r="F11295" i="15" s="1"/>
  <c r="F11296" i="15" a="1"/>
  <c r="F11296" i="15" s="1"/>
  <c r="F11297" i="15" a="1"/>
  <c r="F11297" i="15" s="1"/>
  <c r="F11298" i="15" a="1"/>
  <c r="F11298" i="15" s="1"/>
  <c r="F11299" i="15" a="1"/>
  <c r="F11299" i="15" s="1"/>
  <c r="F11300" i="15" a="1"/>
  <c r="F11300" i="15" s="1"/>
  <c r="F11301" i="15" a="1"/>
  <c r="F11301" i="15"/>
  <c r="F11302" i="15" a="1"/>
  <c r="F11302" i="15"/>
  <c r="F11303" i="15" a="1"/>
  <c r="F11303" i="15" s="1"/>
  <c r="F11304" i="15" a="1"/>
  <c r="F11304" i="15" s="1"/>
  <c r="F11305" i="15" a="1"/>
  <c r="F11305" i="15" s="1"/>
  <c r="F11306" i="15" a="1"/>
  <c r="F11306" i="15" s="1"/>
  <c r="F11307" i="15" a="1"/>
  <c r="F11307" i="15" s="1"/>
  <c r="F11308" i="15" a="1"/>
  <c r="F11308" i="15" s="1"/>
  <c r="F11309" i="15" a="1"/>
  <c r="F11309" i="15" s="1"/>
  <c r="F11310" i="15" a="1"/>
  <c r="F11310" i="15" s="1"/>
  <c r="F11311" i="15" a="1"/>
  <c r="F11311" i="15" s="1"/>
  <c r="F11312" i="15" a="1"/>
  <c r="F11312" i="15" s="1"/>
  <c r="F11313" i="15" a="1"/>
  <c r="F11313" i="15" s="1"/>
  <c r="F11314" i="15" a="1"/>
  <c r="F11314" i="15" s="1"/>
  <c r="F11315" i="15" a="1"/>
  <c r="F11315" i="15"/>
  <c r="F11316" i="15" a="1"/>
  <c r="F11316" i="15"/>
  <c r="F11317" i="15" a="1"/>
  <c r="F11317" i="15" s="1"/>
  <c r="F11318" i="15" a="1"/>
  <c r="F11318" i="15" s="1"/>
  <c r="F11319" i="15" a="1"/>
  <c r="F11319" i="15" s="1"/>
  <c r="F11320" i="15" a="1"/>
  <c r="F11320" i="15" s="1"/>
  <c r="F11321" i="15" a="1"/>
  <c r="F11321" i="15" s="1"/>
  <c r="F11322" i="15" a="1"/>
  <c r="F11322" i="15" s="1"/>
  <c r="F11323" i="15" a="1"/>
  <c r="F11323" i="15"/>
  <c r="F11324" i="15" a="1"/>
  <c r="F11324" i="15"/>
  <c r="F11325" i="15" a="1"/>
  <c r="F11325" i="15"/>
  <c r="F11326" i="15" a="1"/>
  <c r="F11326" i="15"/>
  <c r="F11327" i="15" a="1"/>
  <c r="F11327" i="15" s="1"/>
  <c r="F11328" i="15" a="1"/>
  <c r="F11328" i="15" s="1"/>
  <c r="F11329" i="15" a="1"/>
  <c r="F11329" i="15" s="1"/>
  <c r="F11330" i="15" a="1"/>
  <c r="F11330" i="15" s="1"/>
  <c r="F11331" i="15" a="1"/>
  <c r="F11331" i="15" s="1"/>
  <c r="F11332" i="15" a="1"/>
  <c r="F11332" i="15" s="1"/>
  <c r="F11333" i="15" a="1"/>
  <c r="F11333" i="15"/>
  <c r="F11334" i="15" a="1"/>
  <c r="F11334" i="15"/>
  <c r="F11335" i="15" a="1"/>
  <c r="F11335" i="15" s="1"/>
  <c r="F11336" i="15" a="1"/>
  <c r="F11336" i="15" s="1"/>
  <c r="F11337" i="15" a="1"/>
  <c r="F11337" i="15" s="1"/>
  <c r="F11338" i="15" a="1"/>
  <c r="F11338" i="15" s="1"/>
  <c r="F11339" i="15" a="1"/>
  <c r="F11339" i="15" s="1"/>
  <c r="F11340" i="15" a="1"/>
  <c r="F11340" i="15" s="1"/>
  <c r="F11341" i="15" a="1"/>
  <c r="F11341" i="15" s="1"/>
  <c r="F11342" i="15" a="1"/>
  <c r="F11342" i="15" s="1"/>
  <c r="F11343" i="15" a="1"/>
  <c r="F11343" i="15" s="1"/>
  <c r="F11344" i="15" a="1"/>
  <c r="F11344" i="15" s="1"/>
  <c r="F11345" i="15" a="1"/>
  <c r="F11345" i="15" s="1"/>
  <c r="F11346" i="15" a="1"/>
  <c r="F11346" i="15" s="1"/>
  <c r="F11347" i="15" a="1"/>
  <c r="F11347" i="15"/>
  <c r="F11348" i="15" a="1"/>
  <c r="F11348" i="15"/>
  <c r="F11349" i="15" a="1"/>
  <c r="F11349" i="15" s="1"/>
  <c r="F11350" i="15" a="1"/>
  <c r="F11350" i="15" s="1"/>
  <c r="F11351" i="15" a="1"/>
  <c r="F11351" i="15" s="1"/>
  <c r="F11352" i="15" a="1"/>
  <c r="F11352" i="15" s="1"/>
  <c r="F11353" i="15" a="1"/>
  <c r="F11353" i="15" s="1"/>
  <c r="F11354" i="15" a="1"/>
  <c r="F11354" i="15" s="1"/>
  <c r="F11355" i="15" a="1"/>
  <c r="F11355" i="15"/>
  <c r="F11356" i="15" a="1"/>
  <c r="F11356" i="15"/>
  <c r="F11357" i="15" a="1"/>
  <c r="F11357" i="15"/>
  <c r="F11358" i="15" a="1"/>
  <c r="F11358" i="15"/>
  <c r="F11359" i="15" a="1"/>
  <c r="F11359" i="15" s="1"/>
  <c r="F11360" i="15" a="1"/>
  <c r="F11360" i="15" s="1"/>
  <c r="F11361" i="15" a="1"/>
  <c r="F11361" i="15" s="1"/>
  <c r="F11362" i="15" a="1"/>
  <c r="F11362" i="15" s="1"/>
  <c r="F11363" i="15" a="1"/>
  <c r="F11363" i="15" s="1"/>
  <c r="F11364" i="15" a="1"/>
  <c r="F11364" i="15" s="1"/>
  <c r="F11365" i="15" a="1"/>
  <c r="F11365" i="15"/>
  <c r="F11366" i="15" a="1"/>
  <c r="F11366" i="15"/>
  <c r="F11367" i="15" a="1"/>
  <c r="F11367" i="15" s="1"/>
  <c r="F11368" i="15" a="1"/>
  <c r="F11368" i="15" s="1"/>
  <c r="F11369" i="15" a="1"/>
  <c r="F11369" i="15" s="1"/>
  <c r="F11370" i="15" a="1"/>
  <c r="F11370" i="15" s="1"/>
  <c r="F11371" i="15" a="1"/>
  <c r="F11371" i="15" s="1"/>
  <c r="F11372" i="15" a="1"/>
  <c r="F11372" i="15" s="1"/>
  <c r="F11373" i="15" a="1"/>
  <c r="F11373" i="15" s="1"/>
  <c r="F11374" i="15" a="1"/>
  <c r="F11374" i="15" s="1"/>
  <c r="F11375" i="15" a="1"/>
  <c r="F11375" i="15" s="1"/>
  <c r="F11376" i="15" a="1"/>
  <c r="F11376" i="15" s="1"/>
  <c r="F11377" i="15" a="1"/>
  <c r="F11377" i="15" s="1"/>
  <c r="F11378" i="15" a="1"/>
  <c r="F11378" i="15" s="1"/>
  <c r="F11379" i="15" a="1"/>
  <c r="F11379" i="15"/>
  <c r="F11380" i="15" a="1"/>
  <c r="F11380" i="15"/>
  <c r="F11381" i="15" a="1"/>
  <c r="F11381" i="15" s="1"/>
  <c r="F11382" i="15" a="1"/>
  <c r="F11382" i="15" s="1"/>
  <c r="F11383" i="15" a="1"/>
  <c r="F11383" i="15" s="1"/>
  <c r="F11384" i="15" a="1"/>
  <c r="F11384" i="15" s="1"/>
  <c r="F11385" i="15" a="1"/>
  <c r="F11385" i="15" s="1"/>
  <c r="F11386" i="15" a="1"/>
  <c r="F11386" i="15" s="1"/>
  <c r="F11387" i="15" a="1"/>
  <c r="F11387" i="15"/>
  <c r="F11388" i="15" a="1"/>
  <c r="F11388" i="15"/>
  <c r="F11389" i="15" a="1"/>
  <c r="F11389" i="15"/>
  <c r="F11390" i="15" a="1"/>
  <c r="F11390" i="15"/>
  <c r="F11391" i="15" a="1"/>
  <c r="F11391" i="15"/>
  <c r="F11392" i="15" a="1"/>
  <c r="F11392" i="15" s="1"/>
  <c r="F11393" i="15" a="1"/>
  <c r="F11393" i="15" s="1"/>
  <c r="F11394" i="15" a="1"/>
  <c r="F11394" i="15" s="1"/>
  <c r="F11395" i="15" a="1"/>
  <c r="F11395" i="15" s="1"/>
  <c r="F11396" i="15" a="1"/>
  <c r="F11396" i="15"/>
  <c r="F11397" i="15" a="1"/>
  <c r="F11397" i="15"/>
  <c r="F11398" i="15" a="1"/>
  <c r="F11398" i="15"/>
  <c r="F11399" i="15" a="1"/>
  <c r="F11399" i="15"/>
  <c r="F11400" i="15" a="1"/>
  <c r="F11400" i="15" s="1"/>
  <c r="F11401" i="15" a="1"/>
  <c r="F11401" i="15" s="1"/>
  <c r="F11402" i="15" a="1"/>
  <c r="F11402" i="15" s="1"/>
  <c r="F11403" i="15" a="1"/>
  <c r="F11403" i="15"/>
  <c r="F11404" i="15" a="1"/>
  <c r="F11404" i="15"/>
  <c r="F11405" i="15" a="1"/>
  <c r="F11405" i="15"/>
  <c r="F11406" i="15" a="1"/>
  <c r="F11406" i="15"/>
  <c r="F11407" i="15" a="1"/>
  <c r="F11407" i="15"/>
  <c r="F11408" i="15" a="1"/>
  <c r="F11408" i="15" s="1"/>
  <c r="F11409" i="15" a="1"/>
  <c r="F11409" i="15" s="1"/>
  <c r="F11410" i="15" a="1"/>
  <c r="F11410" i="15" s="1"/>
  <c r="F11411" i="15" a="1"/>
  <c r="F11411" i="15" s="1"/>
  <c r="F11412" i="15" a="1"/>
  <c r="F11412" i="15" s="1"/>
  <c r="F11413" i="15" a="1"/>
  <c r="F11413" i="15" s="1"/>
  <c r="F11414" i="15" a="1"/>
  <c r="F11414" i="15" s="1"/>
  <c r="F11415" i="15" a="1"/>
  <c r="F11415" i="15"/>
  <c r="F11416" i="15" a="1"/>
  <c r="F11416" i="15" s="1"/>
  <c r="F11417" i="15" a="1"/>
  <c r="F11417" i="15" s="1"/>
  <c r="F11418" i="15" a="1"/>
  <c r="F11418" i="15" s="1"/>
  <c r="F11419" i="15" a="1"/>
  <c r="F11419" i="15"/>
  <c r="F11420" i="15" a="1"/>
  <c r="F11420" i="15"/>
  <c r="F11421" i="15" a="1"/>
  <c r="F11421" i="15"/>
  <c r="F11422" i="15" a="1"/>
  <c r="F11422" i="15"/>
  <c r="F11423" i="15" a="1"/>
  <c r="F11423" i="15"/>
  <c r="F11424" i="15" a="1"/>
  <c r="F11424" i="15" s="1"/>
  <c r="F11425" i="15" a="1"/>
  <c r="F11425" i="15" s="1"/>
  <c r="F11426" i="15" a="1"/>
  <c r="F11426" i="15" s="1"/>
  <c r="F11427" i="15" a="1"/>
  <c r="F11427" i="15"/>
  <c r="F11428" i="15" a="1"/>
  <c r="F11428" i="15"/>
  <c r="F11429" i="15" a="1"/>
  <c r="F11429" i="15"/>
  <c r="F11430" i="15" a="1"/>
  <c r="F11430" i="15" s="1"/>
  <c r="F11431" i="15" a="1"/>
  <c r="F11431" i="15" s="1"/>
  <c r="F11432" i="15" a="1"/>
  <c r="F11432" i="15" s="1"/>
  <c r="F11433" i="15" a="1"/>
  <c r="F11433" i="15" s="1"/>
  <c r="F11434" i="15" a="1"/>
  <c r="F11434" i="15" s="1"/>
  <c r="F11435" i="15" a="1"/>
  <c r="F11435" i="15"/>
  <c r="F11436" i="15" a="1"/>
  <c r="F11436" i="15"/>
  <c r="F11437" i="15" a="1"/>
  <c r="F11437" i="15"/>
  <c r="F11438" i="15" a="1"/>
  <c r="F11438" i="15"/>
  <c r="F11439" i="15" a="1"/>
  <c r="F11439" i="15"/>
  <c r="F11440" i="15" a="1"/>
  <c r="F11440" i="15" s="1"/>
  <c r="F11441" i="15" a="1"/>
  <c r="F11441" i="15" s="1"/>
  <c r="F11442" i="15" a="1"/>
  <c r="F11442" i="15" s="1"/>
  <c r="F11443" i="15" a="1"/>
  <c r="F11443" i="15" s="1"/>
  <c r="F11444" i="15" a="1"/>
  <c r="F11444" i="15" s="1"/>
  <c r="F11445" i="15" a="1"/>
  <c r="F11445" i="15"/>
  <c r="F11446" i="15" a="1"/>
  <c r="F11446" i="15"/>
  <c r="F11447" i="15" a="1"/>
  <c r="F11447" i="15"/>
  <c r="F11448" i="15" a="1"/>
  <c r="F11448" i="15" s="1"/>
  <c r="F11449" i="15" a="1"/>
  <c r="F11449" i="15" s="1"/>
  <c r="F11450" i="15" a="1"/>
  <c r="F11450" i="15" s="1"/>
  <c r="F11451" i="15" a="1"/>
  <c r="F11451" i="15"/>
  <c r="F11452" i="15" a="1"/>
  <c r="F11452" i="15"/>
  <c r="F11453" i="15" a="1"/>
  <c r="F11453" i="15"/>
  <c r="F11454" i="15" a="1"/>
  <c r="F11454" i="15"/>
  <c r="F11455" i="15" a="1"/>
  <c r="F11455" i="15"/>
  <c r="F11456" i="15" a="1"/>
  <c r="F11456" i="15" s="1"/>
  <c r="F11457" i="15" a="1"/>
  <c r="F11457" i="15" s="1"/>
  <c r="F11458" i="15" a="1"/>
  <c r="F11458" i="15" s="1"/>
  <c r="F11459" i="15" a="1"/>
  <c r="F11459" i="15"/>
  <c r="F11460" i="15" a="1"/>
  <c r="F11460" i="15" s="1"/>
  <c r="F11461" i="15" a="1"/>
  <c r="F11461" i="15" s="1"/>
  <c r="F11462" i="15" a="1"/>
  <c r="F11462" i="15" s="1"/>
  <c r="F11463" i="15" a="1"/>
  <c r="F11463" i="15" s="1"/>
  <c r="F11464" i="15" a="1"/>
  <c r="F11464" i="15" s="1"/>
  <c r="F11465" i="15" a="1"/>
  <c r="F11465" i="15" s="1"/>
  <c r="F11466" i="15" a="1"/>
  <c r="F11466" i="15" s="1"/>
  <c r="F11467" i="15" a="1"/>
  <c r="F11467" i="15"/>
  <c r="F11468" i="15" a="1"/>
  <c r="F11468" i="15"/>
  <c r="F11469" i="15" a="1"/>
  <c r="F11469" i="15"/>
  <c r="F11470" i="15" a="1"/>
  <c r="F11470" i="15"/>
  <c r="F11471" i="15" a="1"/>
  <c r="F11471" i="15"/>
  <c r="F11472" i="15" a="1"/>
  <c r="F11472" i="15" s="1"/>
  <c r="F11473" i="15" a="1"/>
  <c r="F11473" i="15" s="1"/>
  <c r="F11474" i="15" a="1"/>
  <c r="F11474" i="15" s="1"/>
  <c r="F11475" i="15" a="1"/>
  <c r="F11475" i="15"/>
  <c r="F11476" i="15" a="1"/>
  <c r="F11476" i="15"/>
  <c r="F11477" i="15" a="1"/>
  <c r="F11477" i="15"/>
  <c r="F11478" i="15" a="1"/>
  <c r="F11478" i="15"/>
  <c r="F11479" i="15" a="1"/>
  <c r="F11479" i="15" s="1"/>
  <c r="F11480" i="15" a="1"/>
  <c r="F11480" i="15" s="1"/>
  <c r="F11481" i="15" a="1"/>
  <c r="F11481" i="15" s="1"/>
  <c r="F11482" i="15" a="1"/>
  <c r="F11482" i="15" s="1"/>
  <c r="F11483" i="15" a="1"/>
  <c r="F11483" i="15"/>
  <c r="F11484" i="15" a="1"/>
  <c r="F11484" i="15"/>
  <c r="F11485" i="15" a="1"/>
  <c r="F11485" i="15"/>
  <c r="F11486" i="15" a="1"/>
  <c r="F11486" i="15"/>
  <c r="F11487" i="15" a="1"/>
  <c r="F11487" i="15"/>
  <c r="F11488" i="15" a="1"/>
  <c r="F11488" i="15" s="1"/>
  <c r="F11489" i="15" a="1"/>
  <c r="F11489" i="15" s="1"/>
  <c r="F11490" i="15" a="1"/>
  <c r="F11490" i="15" s="1"/>
  <c r="F11491" i="15" a="1"/>
  <c r="F11491" i="15" s="1"/>
  <c r="F11492" i="15" a="1"/>
  <c r="F11492" i="15" s="1"/>
  <c r="F11493" i="15" a="1"/>
  <c r="F11493" i="15" s="1"/>
  <c r="F11494" i="15" a="1"/>
  <c r="F11494" i="15"/>
  <c r="F11495" i="15" a="1"/>
  <c r="F11495" i="15"/>
  <c r="F11496" i="15" a="1"/>
  <c r="F11496" i="15" s="1"/>
  <c r="F11497" i="15" a="1"/>
  <c r="F11497" i="15" s="1"/>
  <c r="F11498" i="15" a="1"/>
  <c r="F11498" i="15" s="1"/>
  <c r="F11499" i="15" a="1"/>
  <c r="F11499" i="15"/>
  <c r="F11500" i="15" a="1"/>
  <c r="F11500" i="15"/>
  <c r="F11501" i="15" a="1"/>
  <c r="F11501" i="15"/>
  <c r="F11502" i="15" a="1"/>
  <c r="F11502" i="15"/>
  <c r="F11503" i="15" a="1"/>
  <c r="F11503" i="15"/>
  <c r="F11504" i="15" a="1"/>
  <c r="F11504" i="15" s="1"/>
  <c r="F11505" i="15" a="1"/>
  <c r="F11505" i="15" s="1"/>
  <c r="F11506" i="15" a="1"/>
  <c r="F11506" i="15" s="1"/>
  <c r="F11507" i="15" a="1"/>
  <c r="F11507" i="15"/>
  <c r="F11508" i="15" a="1"/>
  <c r="F11508" i="15"/>
  <c r="F11509" i="15" a="1"/>
  <c r="F11509" i="15" s="1"/>
  <c r="F11510" i="15" a="1"/>
  <c r="F11510" i="15" s="1"/>
  <c r="F11511" i="15" a="1"/>
  <c r="F11511" i="15" s="1"/>
  <c r="F11512" i="15" a="1"/>
  <c r="F11512" i="15" s="1"/>
  <c r="F11513" i="15" a="1"/>
  <c r="F11513" i="15" s="1"/>
  <c r="F11514" i="15" a="1"/>
  <c r="F11514" i="15" s="1"/>
  <c r="F11515" i="15" a="1"/>
  <c r="F11515" i="15"/>
  <c r="F11516" i="15" a="1"/>
  <c r="F11516" i="15"/>
  <c r="F11517" i="15" a="1"/>
  <c r="F11517" i="15"/>
  <c r="F11518" i="15" a="1"/>
  <c r="F11518" i="15"/>
  <c r="F11519" i="15" a="1"/>
  <c r="F11519" i="15"/>
  <c r="F11520" i="15" a="1"/>
  <c r="F11520" i="15" s="1"/>
  <c r="F11521" i="15" a="1"/>
  <c r="F11521" i="15" s="1"/>
  <c r="F11522" i="15" a="1"/>
  <c r="F11522" i="15" s="1"/>
  <c r="F11523" i="15" a="1"/>
  <c r="F11523" i="15" s="1"/>
  <c r="F11524" i="15" a="1"/>
  <c r="F11524" i="15"/>
  <c r="F11525" i="15" a="1"/>
  <c r="F11525" i="15"/>
  <c r="F11526" i="15" a="1"/>
  <c r="F11526" i="15"/>
  <c r="F11527" i="15" a="1"/>
  <c r="F11527" i="15"/>
  <c r="F11528" i="15" a="1"/>
  <c r="F11528" i="15" s="1"/>
  <c r="F11529" i="15" a="1"/>
  <c r="F11529" i="15" s="1"/>
  <c r="F11530" i="15" a="1"/>
  <c r="F11530" i="15" s="1"/>
  <c r="F11531" i="15" a="1"/>
  <c r="F11531" i="15"/>
  <c r="F11532" i="15" a="1"/>
  <c r="F11532" i="15"/>
  <c r="F11533" i="15" a="1"/>
  <c r="F11533" i="15"/>
  <c r="F11534" i="15" a="1"/>
  <c r="F11534" i="15"/>
  <c r="F11535" i="15" a="1"/>
  <c r="F11535" i="15"/>
  <c r="F11536" i="15" a="1"/>
  <c r="F11536" i="15" s="1"/>
  <c r="F11537" i="15" a="1"/>
  <c r="F11537" i="15" s="1"/>
  <c r="F11538" i="15" a="1"/>
  <c r="F11538" i="15" s="1"/>
  <c r="F11539" i="15" a="1"/>
  <c r="F11539" i="15" s="1"/>
  <c r="F11540" i="15" a="1"/>
  <c r="F11540" i="15" s="1"/>
  <c r="F11541" i="15" a="1"/>
  <c r="F11541" i="15" s="1"/>
  <c r="F11542" i="15" a="1"/>
  <c r="F11542" i="15" s="1"/>
  <c r="F11543" i="15" a="1"/>
  <c r="F11543" i="15"/>
  <c r="F11544" i="15" a="1"/>
  <c r="F11544" i="15" s="1"/>
  <c r="F11545" i="15" a="1"/>
  <c r="F11545" i="15" s="1"/>
  <c r="F11546" i="15" a="1"/>
  <c r="F11546" i="15" s="1"/>
  <c r="F11547" i="15" a="1"/>
  <c r="F11547" i="15"/>
  <c r="F11548" i="15" a="1"/>
  <c r="F11548" i="15"/>
  <c r="F11549" i="15" a="1"/>
  <c r="F11549" i="15"/>
  <c r="F11550" i="15" a="1"/>
  <c r="F11550" i="15"/>
  <c r="F11551" i="15" a="1"/>
  <c r="F11551" i="15"/>
  <c r="F11552" i="15" a="1"/>
  <c r="F11552" i="15" s="1"/>
  <c r="F11553" i="15" a="1"/>
  <c r="F11553" i="15" s="1"/>
  <c r="F11554" i="15" a="1"/>
  <c r="F11554" i="15" s="1"/>
  <c r="F11555" i="15" a="1"/>
  <c r="F11555" i="15"/>
  <c r="F11556" i="15" a="1"/>
  <c r="F11556" i="15"/>
  <c r="F11557" i="15" a="1"/>
  <c r="F11557" i="15"/>
  <c r="F11558" i="15" a="1"/>
  <c r="F11558" i="15" s="1"/>
  <c r="F11559" i="15" a="1"/>
  <c r="F11559" i="15" s="1"/>
  <c r="F11560" i="15" a="1"/>
  <c r="F11560" i="15" s="1"/>
  <c r="F11561" i="15" a="1"/>
  <c r="F11561" i="15" s="1"/>
  <c r="F11562" i="15" a="1"/>
  <c r="F11562" i="15" s="1"/>
  <c r="F11563" i="15" a="1"/>
  <c r="F11563" i="15"/>
  <c r="F11564" i="15" a="1"/>
  <c r="F11564" i="15"/>
  <c r="F11565" i="15" a="1"/>
  <c r="F11565" i="15"/>
  <c r="F11566" i="15" a="1"/>
  <c r="F11566" i="15"/>
  <c r="F11567" i="15" a="1"/>
  <c r="F11567" i="15"/>
  <c r="F11568" i="15" a="1"/>
  <c r="F11568" i="15"/>
  <c r="F11569" i="15" a="1"/>
  <c r="F11569" i="15" s="1"/>
  <c r="F11570" i="15" a="1"/>
  <c r="F11570" i="15" s="1"/>
  <c r="F11571" i="15" a="1"/>
  <c r="F11571" i="15"/>
  <c r="F11572" i="15" a="1"/>
  <c r="F11572" i="15"/>
  <c r="F11573" i="15" a="1"/>
  <c r="F11573" i="15"/>
  <c r="F11574" i="15" a="1"/>
  <c r="F11574" i="15"/>
  <c r="F11575" i="15" a="1"/>
  <c r="F11575" i="15"/>
  <c r="F11576" i="15" a="1"/>
  <c r="F11576" i="15"/>
  <c r="F11577" i="15" a="1"/>
  <c r="F11577" i="15" s="1"/>
  <c r="F11578" i="15" a="1"/>
  <c r="F11578" i="15" s="1"/>
  <c r="F11579" i="15" a="1"/>
  <c r="F11579" i="15"/>
  <c r="F11580" i="15" a="1"/>
  <c r="F11580" i="15"/>
  <c r="F11581" i="15" a="1"/>
  <c r="F11581" i="15"/>
  <c r="F11582" i="15" a="1"/>
  <c r="F11582" i="15"/>
  <c r="F11583" i="15" a="1"/>
  <c r="F11583" i="15"/>
  <c r="F11584" i="15" a="1"/>
  <c r="F11584" i="15"/>
  <c r="F11585" i="15" a="1"/>
  <c r="F11585" i="15" s="1"/>
  <c r="F11586" i="15" a="1"/>
  <c r="F11586" i="15" s="1"/>
  <c r="F11587" i="15" a="1"/>
  <c r="F11587" i="15" s="1"/>
  <c r="F11588" i="15" a="1"/>
  <c r="F11588" i="15" s="1"/>
  <c r="F11589" i="15" a="1"/>
  <c r="F11589" i="15" s="1"/>
  <c r="F11590" i="15" a="1"/>
  <c r="F11590" i="15"/>
  <c r="F11591" i="15" a="1"/>
  <c r="F11591" i="15"/>
  <c r="F11592" i="15" a="1"/>
  <c r="F11592" i="15"/>
  <c r="F11593" i="15" a="1"/>
  <c r="F11593" i="15" s="1"/>
  <c r="F11594" i="15" a="1"/>
  <c r="F11594" i="15"/>
  <c r="F11595" i="15" a="1"/>
  <c r="F11595" i="15"/>
  <c r="F11596" i="15" a="1"/>
  <c r="F11596" i="15"/>
  <c r="F11597" i="15" a="1"/>
  <c r="F11597" i="15"/>
  <c r="F11598" i="15" a="1"/>
  <c r="F11598" i="15"/>
  <c r="F11599" i="15" a="1"/>
  <c r="F11599" i="15"/>
  <c r="F11600" i="15" a="1"/>
  <c r="F11600" i="15"/>
  <c r="F11601" i="15" a="1"/>
  <c r="F11601" i="15" s="1"/>
  <c r="F11602" i="15" a="1"/>
  <c r="F11602" i="15"/>
  <c r="F11603" i="15" a="1"/>
  <c r="F11603" i="15" s="1"/>
  <c r="F11604" i="15" a="1"/>
  <c r="F11604" i="15" s="1"/>
  <c r="F11605" i="15" a="1"/>
  <c r="F11605" i="15" s="1"/>
  <c r="F11606" i="15" a="1"/>
  <c r="F11606" i="15" s="1"/>
  <c r="F11607" i="15" a="1"/>
  <c r="F11607" i="15"/>
  <c r="F11608" i="15" a="1"/>
  <c r="F11608" i="15"/>
  <c r="F11609" i="15" a="1"/>
  <c r="F11609" i="15" s="1"/>
  <c r="F11610" i="15" a="1"/>
  <c r="F11610" i="15"/>
  <c r="F11611" i="15" a="1"/>
  <c r="F11611" i="15"/>
  <c r="F11612" i="15" a="1"/>
  <c r="F11612" i="15"/>
  <c r="F11613" i="15" a="1"/>
  <c r="F11613" i="15"/>
  <c r="F11614" i="15" a="1"/>
  <c r="F11614" i="15"/>
  <c r="F11615" i="15" a="1"/>
  <c r="F11615" i="15"/>
  <c r="F11616" i="15" a="1"/>
  <c r="F11616" i="15"/>
  <c r="F11617" i="15" a="1"/>
  <c r="F11617" i="15" s="1"/>
  <c r="F11618" i="15" a="1"/>
  <c r="F11618" i="15"/>
  <c r="F11619" i="15" a="1"/>
  <c r="F11619" i="15"/>
  <c r="F11620" i="15" a="1"/>
  <c r="F11620" i="15" s="1"/>
  <c r="F11621" i="15" a="1"/>
  <c r="F11621" i="15" s="1"/>
  <c r="F11622" i="15" a="1"/>
  <c r="F11622" i="15" s="1"/>
  <c r="F11623" i="15" a="1"/>
  <c r="F11623" i="15" s="1"/>
  <c r="F11624" i="15" a="1"/>
  <c r="F11624" i="15"/>
  <c r="F11625" i="15" a="1"/>
  <c r="F11625" i="15" s="1"/>
  <c r="F11626" i="15" a="1"/>
  <c r="F11626" i="15"/>
  <c r="F11627" i="15" a="1"/>
  <c r="F11627" i="15"/>
  <c r="F11628" i="15" a="1"/>
  <c r="F11628" i="15"/>
  <c r="F11629" i="15" a="1"/>
  <c r="F11629" i="15"/>
  <c r="F11630" i="15" a="1"/>
  <c r="F11630" i="15"/>
  <c r="F11631" i="15" a="1"/>
  <c r="F11631" i="15"/>
  <c r="F11632" i="15" a="1"/>
  <c r="F11632" i="15"/>
  <c r="F11633" i="15" a="1"/>
  <c r="F11633" i="15" s="1"/>
  <c r="F11634" i="15" a="1"/>
  <c r="F11634" i="15"/>
  <c r="F11635" i="15" a="1"/>
  <c r="F11635" i="15"/>
  <c r="F11636" i="15" a="1"/>
  <c r="F11636" i="15"/>
  <c r="F11637" i="15" a="1"/>
  <c r="F11637" i="15" s="1"/>
  <c r="F11638" i="15" a="1"/>
  <c r="F11638" i="15" s="1"/>
  <c r="F11639" i="15" a="1"/>
  <c r="F11639" i="15" s="1"/>
  <c r="F11640" i="15" a="1"/>
  <c r="F11640" i="15" s="1"/>
  <c r="F11641" i="15" a="1"/>
  <c r="F11641" i="15" s="1"/>
  <c r="F11642" i="15" a="1"/>
  <c r="F11642" i="15"/>
  <c r="F11643" i="15" a="1"/>
  <c r="F11643" i="15"/>
  <c r="F11644" i="15" a="1"/>
  <c r="F11644" i="15"/>
  <c r="F11645" i="15" a="1"/>
  <c r="F11645" i="15"/>
  <c r="F11646" i="15" a="1"/>
  <c r="F11646" i="15"/>
  <c r="F11647" i="15" a="1"/>
  <c r="F11647" i="15"/>
  <c r="F11648" i="15" a="1"/>
  <c r="F11648" i="15"/>
  <c r="F11649" i="15" a="1"/>
  <c r="F11649" i="15" s="1"/>
  <c r="F11650" i="15" a="1"/>
  <c r="F11650" i="15"/>
  <c r="F11651" i="15" a="1"/>
  <c r="F11651" i="15"/>
  <c r="F11652" i="15" a="1"/>
  <c r="F11652" i="15"/>
  <c r="F11653" i="15" a="1"/>
  <c r="F11653" i="15"/>
  <c r="F11654" i="15" a="1"/>
  <c r="F11654" i="15" s="1"/>
  <c r="F11655" i="15" a="1"/>
  <c r="F11655" i="15" s="1"/>
  <c r="F11656" i="15" a="1"/>
  <c r="F11656" i="15" s="1"/>
  <c r="F11657" i="15" a="1"/>
  <c r="F11657" i="15" s="1"/>
  <c r="F11658" i="15" a="1"/>
  <c r="F11658" i="15"/>
  <c r="F11659" i="15" a="1"/>
  <c r="F11659" i="15"/>
  <c r="F11660" i="15" a="1"/>
  <c r="F11660" i="15"/>
  <c r="F11661" i="15" a="1"/>
  <c r="F11661" i="15"/>
  <c r="F11662" i="15" a="1"/>
  <c r="F11662" i="15"/>
  <c r="F11663" i="15" a="1"/>
  <c r="F11663" i="15"/>
  <c r="F11664" i="15" a="1"/>
  <c r="F11664" i="15"/>
  <c r="F11665" i="15" a="1"/>
  <c r="F11665" i="15" s="1"/>
  <c r="F11666" i="15" a="1"/>
  <c r="F11666" i="15" s="1"/>
  <c r="F11667" i="15" a="1"/>
  <c r="F11667" i="15"/>
  <c r="F11668" i="15" a="1"/>
  <c r="F11668" i="15"/>
  <c r="F11669" i="15" a="1"/>
  <c r="F11669" i="15"/>
  <c r="F11670" i="15" a="1"/>
  <c r="F11670" i="15"/>
  <c r="F11671" i="15" a="1"/>
  <c r="F11671" i="15" s="1"/>
  <c r="F11672" i="15" a="1"/>
  <c r="F11672" i="15" s="1"/>
  <c r="F11673" i="15" a="1"/>
  <c r="F11673" i="15" s="1"/>
  <c r="F11674" i="15" a="1"/>
  <c r="F11674" i="15"/>
  <c r="F11675" i="15" a="1"/>
  <c r="F11675" i="15"/>
  <c r="F11676" i="15" a="1"/>
  <c r="F11676" i="15"/>
  <c r="F11677" i="15" a="1"/>
  <c r="F11677" i="15"/>
  <c r="F11678" i="15" a="1"/>
  <c r="F11678" i="15"/>
  <c r="F11679" i="15" a="1"/>
  <c r="F11679" i="15"/>
  <c r="F11680" i="15" a="1"/>
  <c r="F11680" i="15"/>
  <c r="F11681" i="15" a="1"/>
  <c r="F11681" i="15" s="1"/>
  <c r="F11682" i="15" a="1"/>
  <c r="F11682" i="15" s="1"/>
  <c r="F11683" i="15" a="1"/>
  <c r="F11683" i="15" s="1"/>
  <c r="F11684" i="15" a="1"/>
  <c r="F11684" i="15"/>
  <c r="F11685" i="15" a="1"/>
  <c r="F11685" i="15"/>
  <c r="F11686" i="15" a="1"/>
  <c r="F11686" i="15"/>
  <c r="F11687" i="15" a="1"/>
  <c r="F11687" i="15"/>
  <c r="F11688" i="15" a="1"/>
  <c r="F11688" i="15" s="1"/>
  <c r="F11689" i="15" a="1"/>
  <c r="F11689" i="15" s="1"/>
  <c r="F11690" i="15" a="1"/>
  <c r="F11690" i="15"/>
  <c r="F11691" i="15" a="1"/>
  <c r="F11691" i="15"/>
  <c r="F11692" i="15" a="1"/>
  <c r="F11692" i="15"/>
  <c r="F11693" i="15" a="1"/>
  <c r="F11693" i="15"/>
  <c r="F11694" i="15" a="1"/>
  <c r="F11694" i="15"/>
  <c r="F11695" i="15" a="1"/>
  <c r="F11695" i="15"/>
  <c r="F11696" i="15" a="1"/>
  <c r="F11696" i="15"/>
  <c r="F11697" i="15" a="1"/>
  <c r="F11697" i="15" s="1"/>
  <c r="F11698" i="15" a="1"/>
  <c r="F11698" i="15" s="1"/>
  <c r="F11699" i="15" a="1"/>
  <c r="F11699" i="15" s="1"/>
  <c r="F11700" i="15" a="1"/>
  <c r="F11700" i="15" s="1"/>
  <c r="F11701" i="15" a="1"/>
  <c r="F11701" i="15"/>
  <c r="F11702" i="15" a="1"/>
  <c r="F11702" i="15"/>
  <c r="F11703" i="15" a="1"/>
  <c r="F11703" i="15"/>
  <c r="F11704" i="15" a="1"/>
  <c r="F11704" i="15"/>
  <c r="F11705" i="15" a="1"/>
  <c r="F11705" i="15" s="1"/>
  <c r="F11706" i="15" a="1"/>
  <c r="F11706" i="15"/>
  <c r="F11707" i="15" a="1"/>
  <c r="F11707" i="15"/>
  <c r="F11708" i="15" a="1"/>
  <c r="F11708" i="15"/>
  <c r="F11709" i="15" a="1"/>
  <c r="F11709" i="15"/>
  <c r="F11710" i="15" a="1"/>
  <c r="F11710" i="15"/>
  <c r="F11711" i="15" a="1"/>
  <c r="F11711" i="15"/>
  <c r="F11712" i="15" a="1"/>
  <c r="F11712" i="15"/>
  <c r="F11713" i="15" a="1"/>
  <c r="F11713" i="15" s="1"/>
  <c r="F11714" i="15" a="1"/>
  <c r="F11714" i="15" s="1"/>
  <c r="F11715" i="15" a="1"/>
  <c r="F11715" i="15" s="1"/>
  <c r="F11716" i="15" a="1"/>
  <c r="F11716" i="15" s="1"/>
  <c r="F11717" i="15" a="1"/>
  <c r="F11717" i="15" s="1"/>
  <c r="F11718" i="15" a="1"/>
  <c r="F11718" i="15"/>
  <c r="F11719" i="15" a="1"/>
  <c r="F11719" i="15"/>
  <c r="F11720" i="15" a="1"/>
  <c r="F11720" i="15"/>
  <c r="F11721" i="15" a="1"/>
  <c r="F11721" i="15" s="1"/>
  <c r="F11722" i="15" a="1"/>
  <c r="F11722" i="15"/>
  <c r="F11723" i="15" a="1"/>
  <c r="F11723" i="15"/>
  <c r="F11724" i="15" a="1"/>
  <c r="F11724" i="15"/>
  <c r="F11725" i="15" a="1"/>
  <c r="F11725" i="15"/>
  <c r="F11726" i="15" a="1"/>
  <c r="F11726" i="15"/>
  <c r="F11727" i="15" a="1"/>
  <c r="F11727" i="15"/>
  <c r="F11728" i="15" a="1"/>
  <c r="F11728" i="15"/>
  <c r="F11729" i="15" a="1"/>
  <c r="F11729" i="15" s="1"/>
  <c r="F11730" i="15" a="1"/>
  <c r="F11730" i="15"/>
  <c r="F11731" i="15" a="1"/>
  <c r="F11731" i="15" s="1"/>
  <c r="F11732" i="15" a="1"/>
  <c r="F11732" i="15" s="1"/>
  <c r="F11733" i="15" a="1"/>
  <c r="F11733" i="15" s="1"/>
  <c r="F11734" i="15" a="1"/>
  <c r="F11734" i="15" s="1"/>
  <c r="F11735" i="15" a="1"/>
  <c r="F11735" i="15"/>
  <c r="F11736" i="15" a="1"/>
  <c r="F11736" i="15"/>
  <c r="F11737" i="15" a="1"/>
  <c r="F11737" i="15" s="1"/>
  <c r="F11738" i="15" a="1"/>
  <c r="F11738" i="15"/>
  <c r="F11739" i="15" a="1"/>
  <c r="F11739" i="15"/>
  <c r="F11740" i="15" a="1"/>
  <c r="F11740" i="15"/>
  <c r="F11741" i="15" a="1"/>
  <c r="F11741" i="15"/>
  <c r="F11742" i="15" a="1"/>
  <c r="F11742" i="15"/>
  <c r="F11743" i="15" a="1"/>
  <c r="F11743" i="15"/>
  <c r="F11744" i="15" a="1"/>
  <c r="F11744" i="15"/>
  <c r="F11745" i="15" a="1"/>
  <c r="F11745" i="15" s="1"/>
  <c r="F11746" i="15" a="1"/>
  <c r="F11746" i="15"/>
  <c r="F11747" i="15" a="1"/>
  <c r="F11747" i="15"/>
  <c r="F11748" i="15" a="1"/>
  <c r="F11748" i="15" s="1"/>
  <c r="F11749" i="15" a="1"/>
  <c r="F11749" i="15" s="1"/>
  <c r="F11750" i="15" a="1"/>
  <c r="F11750" i="15" s="1"/>
  <c r="F11751" i="15" a="1"/>
  <c r="F11751" i="15" s="1"/>
  <c r="F11752" i="15" a="1"/>
  <c r="F11752" i="15"/>
  <c r="F11753" i="15" a="1"/>
  <c r="F11753" i="15" s="1"/>
  <c r="F11754" i="15" a="1"/>
  <c r="F11754" i="15"/>
  <c r="F11755" i="15" a="1"/>
  <c r="F11755" i="15"/>
  <c r="F11756" i="15" a="1"/>
  <c r="F11756" i="15"/>
  <c r="F11757" i="15" a="1"/>
  <c r="F11757" i="15"/>
  <c r="F11758" i="15" a="1"/>
  <c r="F11758" i="15"/>
  <c r="F11759" i="15" a="1"/>
  <c r="F11759" i="15"/>
  <c r="F11760" i="15" a="1"/>
  <c r="F11760" i="15"/>
  <c r="F11761" i="15" a="1"/>
  <c r="F11761" i="15" s="1"/>
  <c r="F11762" i="15" a="1"/>
  <c r="F11762" i="15"/>
  <c r="F11763" i="15" a="1"/>
  <c r="F11763" i="15"/>
  <c r="F11764" i="15" a="1"/>
  <c r="F11764" i="15"/>
  <c r="F11765" i="15" a="1"/>
  <c r="F11765" i="15" s="1"/>
  <c r="F11766" i="15" a="1"/>
  <c r="F11766" i="15" s="1"/>
  <c r="F11767" i="15" a="1"/>
  <c r="F11767" i="15" s="1"/>
  <c r="F11768" i="15" a="1"/>
  <c r="F11768" i="15" s="1"/>
  <c r="F11769" i="15" a="1"/>
  <c r="F11769" i="15" s="1"/>
  <c r="F11770" i="15" a="1"/>
  <c r="F11770" i="15"/>
  <c r="F11771" i="15" a="1"/>
  <c r="F11771" i="15"/>
  <c r="F11772" i="15" a="1"/>
  <c r="F11772" i="15"/>
  <c r="F11773" i="15" a="1"/>
  <c r="F11773" i="15"/>
  <c r="F11774" i="15" a="1"/>
  <c r="F11774" i="15"/>
  <c r="F11775" i="15" a="1"/>
  <c r="F11775" i="15"/>
  <c r="F11776" i="15" a="1"/>
  <c r="F11776" i="15"/>
  <c r="F11777" i="15" a="1"/>
  <c r="F11777" i="15" s="1"/>
  <c r="F11778" i="15" a="1"/>
  <c r="F11778" i="15"/>
  <c r="F11779" i="15" a="1"/>
  <c r="F11779" i="15"/>
  <c r="F11780" i="15" a="1"/>
  <c r="F11780" i="15"/>
  <c r="F11781" i="15" a="1"/>
  <c r="F11781" i="15"/>
  <c r="F11782" i="15" a="1"/>
  <c r="F11782" i="15" s="1"/>
  <c r="F11783" i="15" a="1"/>
  <c r="F11783" i="15" s="1"/>
  <c r="F11784" i="15" a="1"/>
  <c r="F11784" i="15" s="1"/>
  <c r="F11785" i="15" a="1"/>
  <c r="F11785" i="15" s="1"/>
  <c r="F11786" i="15" a="1"/>
  <c r="F11786" i="15"/>
  <c r="F11787" i="15" a="1"/>
  <c r="F11787" i="15"/>
  <c r="F11788" i="15" a="1"/>
  <c r="F11788" i="15"/>
  <c r="F11789" i="15" a="1"/>
  <c r="F11789" i="15"/>
  <c r="F11790" i="15" a="1"/>
  <c r="F11790" i="15"/>
  <c r="F11791" i="15" a="1"/>
  <c r="F11791" i="15"/>
  <c r="F11792" i="15" a="1"/>
  <c r="F11792" i="15"/>
  <c r="F11793" i="15" a="1"/>
  <c r="F11793" i="15" s="1"/>
  <c r="F11794" i="15" a="1"/>
  <c r="F11794" i="15" s="1"/>
  <c r="F11795" i="15" a="1"/>
  <c r="F11795" i="15"/>
  <c r="F11796" i="15" a="1"/>
  <c r="F11796" i="15"/>
  <c r="F11797" i="15" a="1"/>
  <c r="F11797" i="15"/>
  <c r="F11798" i="15" a="1"/>
  <c r="F11798" i="15"/>
  <c r="F11799" i="15" a="1"/>
  <c r="F11799" i="15" s="1"/>
  <c r="F11800" i="15" a="1"/>
  <c r="F11800" i="15" s="1"/>
  <c r="F11801" i="15" a="1"/>
  <c r="F11801" i="15" s="1"/>
  <c r="F11802" i="15" a="1"/>
  <c r="F11802" i="15"/>
  <c r="F11803" i="15" a="1"/>
  <c r="F11803" i="15"/>
  <c r="F11804" i="15" a="1"/>
  <c r="F11804" i="15"/>
  <c r="F11805" i="15" a="1"/>
  <c r="F11805" i="15"/>
  <c r="F11806" i="15" a="1"/>
  <c r="F11806" i="15"/>
  <c r="F11807" i="15" a="1"/>
  <c r="F11807" i="15"/>
  <c r="F11808" i="15" a="1"/>
  <c r="F11808" i="15"/>
  <c r="F11809" i="15" a="1"/>
  <c r="F11809" i="15" s="1"/>
  <c r="F11810" i="15" a="1"/>
  <c r="F11810" i="15" s="1"/>
  <c r="F11811" i="15" a="1"/>
  <c r="F11811" i="15" s="1"/>
  <c r="F11812" i="15" a="1"/>
  <c r="F11812" i="15"/>
  <c r="F11813" i="15" a="1"/>
  <c r="F11813" i="15"/>
  <c r="F11814" i="15" a="1"/>
  <c r="F11814" i="15"/>
  <c r="F11815" i="15" a="1"/>
  <c r="F11815" i="15"/>
  <c r="F11816" i="15" a="1"/>
  <c r="F11816" i="15" s="1"/>
  <c r="F11817" i="15" a="1"/>
  <c r="F11817" i="15" s="1"/>
  <c r="F11818" i="15" a="1"/>
  <c r="F11818" i="15"/>
  <c r="F11819" i="15" a="1"/>
  <c r="F11819" i="15"/>
  <c r="F11820" i="15" a="1"/>
  <c r="F11820" i="15"/>
  <c r="F11821" i="15" a="1"/>
  <c r="F11821" i="15"/>
  <c r="F11822" i="15" a="1"/>
  <c r="F11822" i="15"/>
  <c r="F11823" i="15" a="1"/>
  <c r="F11823" i="15"/>
  <c r="F11824" i="15" a="1"/>
  <c r="F11824" i="15"/>
  <c r="F11825" i="15" a="1"/>
  <c r="F11825" i="15" s="1"/>
  <c r="F11826" i="15" a="1"/>
  <c r="F11826" i="15" s="1"/>
  <c r="F11827" i="15" a="1"/>
  <c r="F11827" i="15" s="1"/>
  <c r="F11828" i="15" a="1"/>
  <c r="F11828" i="15" s="1"/>
  <c r="F11829" i="15" a="1"/>
  <c r="F11829" i="15"/>
  <c r="F11830" i="15" a="1"/>
  <c r="F11830" i="15"/>
  <c r="F11831" i="15" a="1"/>
  <c r="F11831" i="15"/>
  <c r="F11832" i="15" a="1"/>
  <c r="F11832" i="15"/>
  <c r="F11833" i="15" a="1"/>
  <c r="F11833" i="15" s="1"/>
  <c r="F11834" i="15" a="1"/>
  <c r="F11834" i="15"/>
  <c r="F11835" i="15" a="1"/>
  <c r="F11835" i="15"/>
  <c r="F11836" i="15" a="1"/>
  <c r="F11836" i="15"/>
  <c r="F11837" i="15" a="1"/>
  <c r="F11837" i="15"/>
  <c r="F11838" i="15" a="1"/>
  <c r="F11838" i="15"/>
  <c r="F11839" i="15" a="1"/>
  <c r="F11839" i="15"/>
  <c r="F11840" i="15" a="1"/>
  <c r="F11840" i="15"/>
  <c r="F11841" i="15" a="1"/>
  <c r="F11841" i="15" s="1"/>
  <c r="F11842" i="15" a="1"/>
  <c r="F11842" i="15" s="1"/>
  <c r="F11843" i="15" a="1"/>
  <c r="F11843" i="15" s="1"/>
  <c r="F11844" i="15" a="1"/>
  <c r="F11844" i="15" s="1"/>
  <c r="F11845" i="15" a="1"/>
  <c r="F11845" i="15" s="1"/>
  <c r="F11846" i="15" a="1"/>
  <c r="F11846" i="15"/>
  <c r="F11847" i="15" a="1"/>
  <c r="F11847" i="15"/>
  <c r="F11848" i="15" a="1"/>
  <c r="F11848" i="15"/>
  <c r="F11849" i="15" a="1"/>
  <c r="F11849" i="15" s="1"/>
  <c r="F11850" i="15" a="1"/>
  <c r="F11850" i="15"/>
  <c r="F11851" i="15" a="1"/>
  <c r="F11851" i="15"/>
  <c r="F11852" i="15" a="1"/>
  <c r="F11852" i="15"/>
  <c r="F11853" i="15" a="1"/>
  <c r="F11853" i="15"/>
  <c r="F11854" i="15" a="1"/>
  <c r="F11854" i="15"/>
  <c r="F11855" i="15" a="1"/>
  <c r="F11855" i="15"/>
  <c r="F11856" i="15" a="1"/>
  <c r="F11856" i="15"/>
  <c r="F11857" i="15" a="1"/>
  <c r="F11857" i="15" s="1"/>
  <c r="F11858" i="15" a="1"/>
  <c r="F11858" i="15"/>
  <c r="F11859" i="15" a="1"/>
  <c r="F11859" i="15" s="1"/>
  <c r="F11860" i="15" a="1"/>
  <c r="F11860" i="15" s="1"/>
  <c r="F11861" i="15" a="1"/>
  <c r="F11861" i="15" s="1"/>
  <c r="F11862" i="15" a="1"/>
  <c r="F11862" i="15" s="1"/>
  <c r="F11863" i="15" a="1"/>
  <c r="F11863" i="15"/>
  <c r="F11864" i="15" a="1"/>
  <c r="F11864" i="15"/>
  <c r="F11865" i="15" a="1"/>
  <c r="F11865" i="15" s="1"/>
  <c r="F11866" i="15" a="1"/>
  <c r="F11866" i="15"/>
  <c r="F11867" i="15" a="1"/>
  <c r="F11867" i="15"/>
  <c r="F11868" i="15" a="1"/>
  <c r="F11868" i="15"/>
  <c r="F11869" i="15" a="1"/>
  <c r="F11869" i="15"/>
  <c r="F11870" i="15" a="1"/>
  <c r="F11870" i="15"/>
  <c r="F11871" i="15" a="1"/>
  <c r="F11871" i="15"/>
  <c r="F11872" i="15" a="1"/>
  <c r="F11872" i="15"/>
  <c r="F11873" i="15" a="1"/>
  <c r="F11873" i="15" s="1"/>
  <c r="F11874" i="15" a="1"/>
  <c r="F11874" i="15"/>
  <c r="F11875" i="15" a="1"/>
  <c r="F11875" i="15"/>
  <c r="F11876" i="15" a="1"/>
  <c r="F11876" i="15" s="1"/>
  <c r="F11877" i="15" a="1"/>
  <c r="F11877" i="15" s="1"/>
  <c r="F11878" i="15" a="1"/>
  <c r="F11878" i="15" s="1"/>
  <c r="F11879" i="15" a="1"/>
  <c r="F11879" i="15" s="1"/>
  <c r="F11880" i="15" a="1"/>
  <c r="F11880" i="15"/>
  <c r="F11881" i="15" a="1"/>
  <c r="F11881" i="15" s="1"/>
  <c r="F11882" i="15" a="1"/>
  <c r="F11882" i="15"/>
  <c r="F11883" i="15" a="1"/>
  <c r="F11883" i="15"/>
  <c r="F11884" i="15" a="1"/>
  <c r="F11884" i="15"/>
  <c r="F11885" i="15" a="1"/>
  <c r="F11885" i="15"/>
  <c r="F11886" i="15" a="1"/>
  <c r="F11886" i="15"/>
  <c r="F11887" i="15" a="1"/>
  <c r="F11887" i="15"/>
  <c r="F11888" i="15" a="1"/>
  <c r="F11888" i="15"/>
  <c r="F11889" i="15" a="1"/>
  <c r="F11889" i="15" s="1"/>
  <c r="F11890" i="15" a="1"/>
  <c r="F11890" i="15"/>
  <c r="F11891" i="15" a="1"/>
  <c r="F11891" i="15"/>
  <c r="F11892" i="15" a="1"/>
  <c r="F11892" i="15"/>
  <c r="F11893" i="15" a="1"/>
  <c r="F11893" i="15" s="1"/>
  <c r="F11894" i="15" a="1"/>
  <c r="F11894" i="15" s="1"/>
  <c r="F11895" i="15" a="1"/>
  <c r="F11895" i="15" s="1"/>
  <c r="F11896" i="15" a="1"/>
  <c r="F11896" i="15" s="1"/>
  <c r="F11897" i="15" a="1"/>
  <c r="F11897" i="15" s="1"/>
  <c r="F11898" i="15" a="1"/>
  <c r="F11898" i="15"/>
  <c r="F11899" i="15" a="1"/>
  <c r="F11899" i="15"/>
  <c r="F11900" i="15" a="1"/>
  <c r="F11900" i="15"/>
  <c r="F11901" i="15" a="1"/>
  <c r="F11901" i="15"/>
  <c r="F11902" i="15" a="1"/>
  <c r="F11902" i="15"/>
  <c r="F11903" i="15" a="1"/>
  <c r="F11903" i="15"/>
  <c r="F11904" i="15" a="1"/>
  <c r="F11904" i="15"/>
  <c r="F11905" i="15" a="1"/>
  <c r="F11905" i="15" s="1"/>
  <c r="F11906" i="15" a="1"/>
  <c r="F11906" i="15"/>
  <c r="F11907" i="15" a="1"/>
  <c r="F11907" i="15"/>
  <c r="F11908" i="15" a="1"/>
  <c r="F11908" i="15"/>
  <c r="F11909" i="15" a="1"/>
  <c r="F11909" i="15"/>
  <c r="F11910" i="15" a="1"/>
  <c r="F11910" i="15" s="1"/>
  <c r="F11911" i="15" a="1"/>
  <c r="F11911" i="15" s="1"/>
  <c r="F11912" i="15" a="1"/>
  <c r="F11912" i="15" s="1"/>
  <c r="F11913" i="15" a="1"/>
  <c r="F11913" i="15" s="1"/>
  <c r="F11914" i="15" a="1"/>
  <c r="F11914" i="15"/>
  <c r="F11915" i="15" a="1"/>
  <c r="F11915" i="15"/>
  <c r="F11916" i="15" a="1"/>
  <c r="F11916" i="15"/>
  <c r="F11917" i="15" a="1"/>
  <c r="F11917" i="15"/>
  <c r="F11918" i="15" a="1"/>
  <c r="F11918" i="15"/>
  <c r="F11919" i="15" a="1"/>
  <c r="F11919" i="15"/>
  <c r="E5" i="15" a="1"/>
  <c r="E5" i="15" s="1"/>
  <c r="E6" i="15" a="1"/>
  <c r="E6" i="15"/>
  <c r="E7" i="15" a="1"/>
  <c r="E7" i="15"/>
  <c r="E8" i="15" a="1"/>
  <c r="E8" i="15" s="1"/>
  <c r="E9" i="15" a="1"/>
  <c r="E9" i="15"/>
  <c r="E10" i="15" a="1"/>
  <c r="E10" i="15"/>
  <c r="E11" i="15" a="1"/>
  <c r="E11" i="15"/>
  <c r="E12" i="15" a="1"/>
  <c r="E12" i="15"/>
  <c r="E13" i="15" a="1"/>
  <c r="E13" i="15" s="1"/>
  <c r="E14" i="15" a="1"/>
  <c r="E14" i="15"/>
  <c r="E15" i="15" a="1"/>
  <c r="E15" i="15"/>
  <c r="E16" i="15" a="1"/>
  <c r="E16" i="15"/>
  <c r="E17" i="15" a="1"/>
  <c r="E17" i="15"/>
  <c r="E18" i="15" a="1"/>
  <c r="E18" i="15"/>
  <c r="E19" i="15" a="1"/>
  <c r="E19" i="15"/>
  <c r="E20" i="15" a="1"/>
  <c r="E20" i="15"/>
  <c r="E21" i="15" a="1"/>
  <c r="E21" i="15" s="1"/>
  <c r="E22" i="15" a="1"/>
  <c r="E22" i="15"/>
  <c r="E23" i="15" a="1"/>
  <c r="E23" i="15"/>
  <c r="E24" i="15" a="1"/>
  <c r="E24" i="15"/>
  <c r="E25" i="15" a="1"/>
  <c r="E25" i="15" s="1"/>
  <c r="E26" i="15" a="1"/>
  <c r="E26" i="15" s="1"/>
  <c r="E27" i="15" a="1"/>
  <c r="E27" i="15"/>
  <c r="E28" i="15" a="1"/>
  <c r="E28" i="15"/>
  <c r="E29" i="15" a="1"/>
  <c r="E29" i="15" s="1"/>
  <c r="E30" i="15" a="1"/>
  <c r="E30" i="15"/>
  <c r="E31" i="15" a="1"/>
  <c r="E31" i="15"/>
  <c r="E32" i="15" a="1"/>
  <c r="E32" i="15"/>
  <c r="E33" i="15" a="1"/>
  <c r="E33" i="15"/>
  <c r="E34" i="15" a="1"/>
  <c r="E34" i="15"/>
  <c r="E35" i="15" a="1"/>
  <c r="E35" i="15"/>
  <c r="E36" i="15" a="1"/>
  <c r="E36" i="15"/>
  <c r="E37" i="15" a="1"/>
  <c r="E37" i="15" s="1"/>
  <c r="E38" i="15" a="1"/>
  <c r="E38" i="15"/>
  <c r="E39" i="15" a="1"/>
  <c r="E39" i="15" s="1"/>
  <c r="E40" i="15" a="1"/>
  <c r="E40" i="15"/>
  <c r="E41" i="15" a="1"/>
  <c r="E41" i="15"/>
  <c r="E42" i="15" a="1"/>
  <c r="E42" i="15"/>
  <c r="E43" i="15" a="1"/>
  <c r="E43" i="15"/>
  <c r="E44" i="15" a="1"/>
  <c r="E44" i="15"/>
  <c r="E45" i="15" a="1"/>
  <c r="E45" i="15" s="1"/>
  <c r="E46" i="15" a="1"/>
  <c r="E46" i="15"/>
  <c r="E47" i="15" a="1"/>
  <c r="E47" i="15"/>
  <c r="E48" i="15" a="1"/>
  <c r="E48" i="15"/>
  <c r="E49" i="15" a="1"/>
  <c r="E49" i="15"/>
  <c r="E50" i="15" a="1"/>
  <c r="E50" i="15"/>
  <c r="E51" i="15" a="1"/>
  <c r="E51" i="15" s="1"/>
  <c r="E52" i="15" a="1"/>
  <c r="E52" i="15"/>
  <c r="E53" i="15" a="1"/>
  <c r="E53" i="15" s="1"/>
  <c r="E54" i="15" a="1"/>
  <c r="E54" i="15"/>
  <c r="E55" i="15" a="1"/>
  <c r="E55" i="15"/>
  <c r="E56" i="15" a="1"/>
  <c r="E56" i="15" s="1"/>
  <c r="E57" i="15" a="1"/>
  <c r="E57" i="15"/>
  <c r="E58" i="15" a="1"/>
  <c r="E58" i="15"/>
  <c r="E59" i="15" a="1"/>
  <c r="E59" i="15"/>
  <c r="E60" i="15" a="1"/>
  <c r="E60" i="15" s="1"/>
  <c r="E61" i="15" a="1"/>
  <c r="E61" i="15" s="1"/>
  <c r="E62" i="15" a="1"/>
  <c r="E62" i="15"/>
  <c r="E63" i="15" a="1"/>
  <c r="E63" i="15"/>
  <c r="E64" i="15" a="1"/>
  <c r="E64" i="15"/>
  <c r="E65" i="15" a="1"/>
  <c r="E65" i="15"/>
  <c r="E66" i="15" a="1"/>
  <c r="E66" i="15"/>
  <c r="E67" i="15" a="1"/>
  <c r="E67" i="15"/>
  <c r="E68" i="15" a="1"/>
  <c r="E68" i="15" s="1"/>
  <c r="E69" i="15" a="1"/>
  <c r="E69" i="15" s="1"/>
  <c r="E70" i="15" a="1"/>
  <c r="E70" i="15"/>
  <c r="E71" i="15" a="1"/>
  <c r="E71" i="15" s="1"/>
  <c r="E72" i="15" a="1"/>
  <c r="E72" i="15"/>
  <c r="E73" i="15" a="1"/>
  <c r="E73" i="15" s="1"/>
  <c r="E74" i="15" a="1"/>
  <c r="E74" i="15"/>
  <c r="E75" i="15" a="1"/>
  <c r="E75" i="15"/>
  <c r="E76" i="15" a="1"/>
  <c r="E76" i="15"/>
  <c r="E77" i="15" a="1"/>
  <c r="E77" i="15" s="1"/>
  <c r="E78" i="15" a="1"/>
  <c r="E78" i="15"/>
  <c r="E79" i="15" a="1"/>
  <c r="E79" i="15"/>
  <c r="E80" i="15" a="1"/>
  <c r="E80" i="15" s="1"/>
  <c r="E81" i="15" a="1"/>
  <c r="E81" i="15"/>
  <c r="E82" i="15" a="1"/>
  <c r="E82" i="15"/>
  <c r="E83" i="15" a="1"/>
  <c r="E83" i="15"/>
  <c r="E84" i="15" a="1"/>
  <c r="E84" i="15"/>
  <c r="E85" i="15" a="1"/>
  <c r="E85" i="15" s="1"/>
  <c r="E86" i="15" a="1"/>
  <c r="E86" i="15"/>
  <c r="E87" i="15" a="1"/>
  <c r="E87" i="15"/>
  <c r="E88" i="15" a="1"/>
  <c r="E88" i="15"/>
  <c r="E89" i="15" a="1"/>
  <c r="E89" i="15"/>
  <c r="E90" i="15" a="1"/>
  <c r="E90" i="15" s="1"/>
  <c r="E91" i="15" a="1"/>
  <c r="E91" i="15"/>
  <c r="E92" i="15" a="1"/>
  <c r="E92" i="15" s="1"/>
  <c r="E93" i="15" a="1"/>
  <c r="E93" i="15" s="1"/>
  <c r="E94" i="15" a="1"/>
  <c r="E94" i="15"/>
  <c r="E95" i="15" a="1"/>
  <c r="E95" i="15" s="1"/>
  <c r="E96" i="15" a="1"/>
  <c r="E96" i="15" s="1"/>
  <c r="E97" i="15" a="1"/>
  <c r="E97" i="15"/>
  <c r="E98" i="15" a="1"/>
  <c r="E98" i="15" s="1"/>
  <c r="E99" i="15" a="1"/>
  <c r="E99" i="15"/>
  <c r="E100" i="15" a="1"/>
  <c r="E100" i="15"/>
  <c r="E101" i="15" a="1"/>
  <c r="E101" i="15" s="1"/>
  <c r="E102" i="15" a="1"/>
  <c r="E102" i="15"/>
  <c r="E103" i="15" a="1"/>
  <c r="E103" i="15"/>
  <c r="E104" i="15" a="1"/>
  <c r="E104" i="15" s="1"/>
  <c r="E105" i="15" a="1"/>
  <c r="E105" i="15"/>
  <c r="E106" i="15" a="1"/>
  <c r="E106" i="15"/>
  <c r="E107" i="15" a="1"/>
  <c r="E107" i="15" s="1"/>
  <c r="E108" i="15" a="1"/>
  <c r="E108" i="15"/>
  <c r="E109" i="15" a="1"/>
  <c r="E109" i="15" s="1"/>
  <c r="E110" i="15" a="1"/>
  <c r="E110" i="15" s="1"/>
  <c r="E111" i="15" a="1"/>
  <c r="E111" i="15"/>
  <c r="E112" i="15" a="1"/>
  <c r="E112" i="15"/>
  <c r="E113" i="15" a="1"/>
  <c r="E113" i="15"/>
  <c r="E114" i="15" a="1"/>
  <c r="E114" i="15" s="1"/>
  <c r="E115" i="15" a="1"/>
  <c r="E115" i="15"/>
  <c r="E116" i="15" a="1"/>
  <c r="E116" i="15"/>
  <c r="E117" i="15" a="1"/>
  <c r="E117" i="15" s="1"/>
  <c r="E118" i="15" a="1"/>
  <c r="E118" i="15"/>
  <c r="E119" i="15" a="1"/>
  <c r="E119" i="15"/>
  <c r="E120" i="15" a="1"/>
  <c r="E120" i="15"/>
  <c r="E121" i="15" a="1"/>
  <c r="E121" i="15"/>
  <c r="E122" i="15" a="1"/>
  <c r="E122" i="15"/>
  <c r="E123" i="15" a="1"/>
  <c r="E123" i="15"/>
  <c r="E124" i="15" a="1"/>
  <c r="E124" i="15" s="1"/>
  <c r="E125" i="15" a="1"/>
  <c r="E125" i="15" s="1"/>
  <c r="E126" i="15" a="1"/>
  <c r="E126" i="15"/>
  <c r="E127" i="15" a="1"/>
  <c r="E127" i="15"/>
  <c r="E128" i="15" a="1"/>
  <c r="E128" i="15"/>
  <c r="E129" i="15" a="1"/>
  <c r="E129" i="15"/>
  <c r="E130" i="15" a="1"/>
  <c r="E130" i="15"/>
  <c r="E131" i="15" a="1"/>
  <c r="E131" i="15"/>
  <c r="E132" i="15" a="1"/>
  <c r="E132" i="15"/>
  <c r="E133" i="15" a="1"/>
  <c r="E133" i="15" s="1"/>
  <c r="E134" i="15" a="1"/>
  <c r="E134" i="15"/>
  <c r="E135" i="15" a="1"/>
  <c r="E135" i="15" s="1"/>
  <c r="E136" i="15" a="1"/>
  <c r="E136" i="15" s="1"/>
  <c r="E137" i="15" a="1"/>
  <c r="E137" i="15"/>
  <c r="E138" i="15" a="1"/>
  <c r="E138" i="15"/>
  <c r="E139" i="15" a="1"/>
  <c r="E139" i="15"/>
  <c r="E140" i="15" a="1"/>
  <c r="E140" i="15"/>
  <c r="E141" i="15" a="1"/>
  <c r="E141" i="15" s="1"/>
  <c r="E142" i="15" a="1"/>
  <c r="E142" i="15"/>
  <c r="E143" i="15" a="1"/>
  <c r="E143" i="15"/>
  <c r="E144" i="15" a="1"/>
  <c r="E144" i="15" s="1"/>
  <c r="E145" i="15" a="1"/>
  <c r="E145" i="15"/>
  <c r="E146" i="15" a="1"/>
  <c r="E146" i="15"/>
  <c r="E147" i="15" a="1"/>
  <c r="E147" i="15" s="1"/>
  <c r="E148" i="15" a="1"/>
  <c r="E148" i="15"/>
  <c r="E149" i="15" a="1"/>
  <c r="E149" i="15" s="1"/>
  <c r="E150" i="15" a="1"/>
  <c r="E150" i="15" s="1"/>
  <c r="E151" i="15" a="1"/>
  <c r="E151" i="15"/>
  <c r="E152" i="15" a="1"/>
  <c r="E152" i="15"/>
  <c r="E153" i="15" a="1"/>
  <c r="E153" i="15"/>
  <c r="E154" i="15" a="1"/>
  <c r="E154" i="15" s="1"/>
  <c r="E155" i="15" a="1"/>
  <c r="E155" i="15"/>
  <c r="E156" i="15" a="1"/>
  <c r="E156" i="15"/>
  <c r="E157" i="15" a="1"/>
  <c r="E157" i="15" s="1"/>
  <c r="E158" i="15" a="1"/>
  <c r="E158" i="15"/>
  <c r="E159" i="15" a="1"/>
  <c r="E159" i="15"/>
  <c r="E160" i="15" a="1"/>
  <c r="E160" i="15"/>
  <c r="E161" i="15" a="1"/>
  <c r="E161" i="15"/>
  <c r="E162" i="15" a="1"/>
  <c r="E162" i="15" s="1"/>
  <c r="E163" i="15" a="1"/>
  <c r="E163" i="15"/>
  <c r="E164" i="15" a="1"/>
  <c r="E164" i="15"/>
  <c r="E165" i="15" a="1"/>
  <c r="E165" i="15" s="1"/>
  <c r="E166" i="15" a="1"/>
  <c r="E166" i="15" s="1"/>
  <c r="E167" i="15" a="1"/>
  <c r="E167" i="15" s="1"/>
  <c r="E168" i="15" a="1"/>
  <c r="E168" i="15"/>
  <c r="E169" i="15" a="1"/>
  <c r="E169" i="15"/>
  <c r="E170" i="15" a="1"/>
  <c r="E170" i="15"/>
  <c r="E171" i="15" a="1"/>
  <c r="E171" i="15" s="1"/>
  <c r="E172" i="15" a="1"/>
  <c r="E172" i="15"/>
  <c r="E173" i="15" a="1"/>
  <c r="E173" i="15" s="1"/>
  <c r="E174" i="15" a="1"/>
  <c r="E174" i="15"/>
  <c r="E175" i="15" a="1"/>
  <c r="E175" i="15" s="1"/>
  <c r="E176" i="15" a="1"/>
  <c r="E176" i="15"/>
  <c r="E177" i="15" a="1"/>
  <c r="E177" i="15"/>
  <c r="E178" i="15" a="1"/>
  <c r="E178" i="15"/>
  <c r="E179" i="15" a="1"/>
  <c r="E179" i="15" s="1"/>
  <c r="E180" i="15" a="1"/>
  <c r="E180" i="15"/>
  <c r="E181" i="15" a="1"/>
  <c r="E181" i="15" s="1"/>
  <c r="E182" i="15" a="1"/>
  <c r="E182" i="15"/>
  <c r="E183" i="15" a="1"/>
  <c r="E183" i="15" s="1"/>
  <c r="E184" i="15" a="1"/>
  <c r="E184" i="15" s="1"/>
  <c r="E185" i="15" a="1"/>
  <c r="E185" i="15"/>
  <c r="E186" i="15" a="1"/>
  <c r="E186" i="15"/>
  <c r="E187" i="15" a="1"/>
  <c r="E187" i="15"/>
  <c r="E188" i="15" a="1"/>
  <c r="E188" i="15" s="1"/>
  <c r="E189" i="15" a="1"/>
  <c r="E189" i="15" s="1"/>
  <c r="E190" i="15" a="1"/>
  <c r="E190" i="15"/>
  <c r="E191" i="15" a="1"/>
  <c r="E191" i="15"/>
  <c r="E192" i="15" a="1"/>
  <c r="E192" i="15" s="1"/>
  <c r="E193" i="15" a="1"/>
  <c r="E193" i="15"/>
  <c r="E194" i="15" a="1"/>
  <c r="E194" i="15"/>
  <c r="E195" i="15" a="1"/>
  <c r="E195" i="15" s="1"/>
  <c r="E196" i="15" a="1"/>
  <c r="E196" i="15"/>
  <c r="E197" i="15" a="1"/>
  <c r="E197" i="15" s="1"/>
  <c r="E198" i="15" a="1"/>
  <c r="E198" i="15"/>
  <c r="E199" i="15" a="1"/>
  <c r="E199" i="15"/>
  <c r="E200" i="15" a="1"/>
  <c r="E200" i="15"/>
  <c r="E201" i="15" a="1"/>
  <c r="E201" i="15" s="1"/>
  <c r="E202" i="15" a="1"/>
  <c r="E202" i="15"/>
  <c r="E203" i="15" a="1"/>
  <c r="E203" i="15"/>
  <c r="E204" i="15" a="1"/>
  <c r="E204" i="15" s="1"/>
  <c r="E205" i="15" a="1"/>
  <c r="E205" i="15" s="1"/>
  <c r="E206" i="15" a="1"/>
  <c r="E206" i="15"/>
  <c r="E207" i="15" a="1"/>
  <c r="E207" i="15" s="1"/>
  <c r="E208" i="15" a="1"/>
  <c r="E208" i="15"/>
  <c r="E209" i="15" a="1"/>
  <c r="E209" i="15"/>
  <c r="E210" i="15" a="1"/>
  <c r="E210" i="15"/>
  <c r="E211" i="15" a="1"/>
  <c r="E211" i="15"/>
  <c r="E212" i="15" a="1"/>
  <c r="E212" i="15"/>
  <c r="E213" i="15" a="1"/>
  <c r="E213" i="15" s="1"/>
  <c r="E214" i="15" a="1"/>
  <c r="E214" i="15"/>
  <c r="E215" i="15" a="1"/>
  <c r="E215" i="15" s="1"/>
  <c r="E216" i="15" a="1"/>
  <c r="E216" i="15"/>
  <c r="E217" i="15" a="1"/>
  <c r="E217" i="15" s="1"/>
  <c r="E218" i="15" a="1"/>
  <c r="E218" i="15" s="1"/>
  <c r="E219" i="15" a="1"/>
  <c r="E219" i="15" s="1"/>
  <c r="E220" i="15" a="1"/>
  <c r="E220" i="15" s="1"/>
  <c r="E221" i="15" a="1"/>
  <c r="E221" i="15" s="1"/>
  <c r="E222" i="15" a="1"/>
  <c r="E222" i="15"/>
  <c r="E223" i="15" a="1"/>
  <c r="E223" i="15"/>
  <c r="E224" i="15" a="1"/>
  <c r="E224" i="15"/>
  <c r="E225" i="15" a="1"/>
  <c r="E225" i="15" s="1"/>
  <c r="E226" i="15" a="1"/>
  <c r="E226" i="15"/>
  <c r="E227" i="15" a="1"/>
  <c r="E227" i="15"/>
  <c r="E228" i="15" a="1"/>
  <c r="E228" i="15"/>
  <c r="E229" i="15" a="1"/>
  <c r="E229" i="15" s="1"/>
  <c r="E230" i="15" a="1"/>
  <c r="E230" i="15" s="1"/>
  <c r="E231" i="15" a="1"/>
  <c r="E231" i="15"/>
  <c r="E232" i="15" a="1"/>
  <c r="E232" i="15" s="1"/>
  <c r="E233" i="15" a="1"/>
  <c r="E233" i="15" s="1"/>
  <c r="E234" i="15" a="1"/>
  <c r="E234" i="15"/>
  <c r="E235" i="15" a="1"/>
  <c r="E235" i="15" s="1"/>
  <c r="E236" i="15" a="1"/>
  <c r="E236" i="15" s="1"/>
  <c r="E237" i="15" a="1"/>
  <c r="E237" i="15" s="1"/>
  <c r="E238" i="15" a="1"/>
  <c r="E238" i="15"/>
  <c r="E239" i="15" a="1"/>
  <c r="E239" i="15" s="1"/>
  <c r="E240" i="15" a="1"/>
  <c r="E240" i="15" s="1"/>
  <c r="E241" i="15" a="1"/>
  <c r="E241" i="15"/>
  <c r="E242" i="15" a="1"/>
  <c r="E242" i="15"/>
  <c r="E243" i="15" a="1"/>
  <c r="E243" i="15" s="1"/>
  <c r="E244" i="15" a="1"/>
  <c r="E244" i="15" s="1"/>
  <c r="E245" i="15" a="1"/>
  <c r="E245" i="15" s="1"/>
  <c r="E246" i="15" a="1"/>
  <c r="E246" i="15"/>
  <c r="E247" i="15" a="1"/>
  <c r="E247" i="15"/>
  <c r="E248" i="15" a="1"/>
  <c r="E248" i="15" s="1"/>
  <c r="E249" i="15" a="1"/>
  <c r="E249" i="15" s="1"/>
  <c r="E250" i="15" a="1"/>
  <c r="E250" i="15" s="1"/>
  <c r="E251" i="15" a="1"/>
  <c r="E251" i="15"/>
  <c r="E252" i="15" a="1"/>
  <c r="E252" i="15" s="1"/>
  <c r="E253" i="15" a="1"/>
  <c r="E253" i="15" s="1"/>
  <c r="E254" i="15" a="1"/>
  <c r="E254" i="15"/>
  <c r="E255" i="15" a="1"/>
  <c r="E255" i="15"/>
  <c r="E256" i="15" a="1"/>
  <c r="E256" i="15"/>
  <c r="E257" i="15" a="1"/>
  <c r="E257" i="15"/>
  <c r="E258" i="15" a="1"/>
  <c r="E258" i="15" s="1"/>
  <c r="E259" i="15" a="1"/>
  <c r="E259" i="15" s="1"/>
  <c r="E260" i="15" a="1"/>
  <c r="E260" i="15" s="1"/>
  <c r="E261" i="15" a="1"/>
  <c r="E261" i="15" s="1"/>
  <c r="E262" i="15" a="1"/>
  <c r="E262" i="15" s="1"/>
  <c r="E263" i="15" a="1"/>
  <c r="E263" i="15"/>
  <c r="E264" i="15" a="1"/>
  <c r="E264" i="15" s="1"/>
  <c r="E265" i="15" a="1"/>
  <c r="E265" i="15"/>
  <c r="E266" i="15" a="1"/>
  <c r="E266" i="15"/>
  <c r="E267" i="15" a="1"/>
  <c r="E267" i="15" s="1"/>
  <c r="E268" i="15" a="1"/>
  <c r="E268" i="15" s="1"/>
  <c r="E269" i="15" a="1"/>
  <c r="E269" i="15" s="1"/>
  <c r="E270" i="15" a="1"/>
  <c r="E270" i="15" s="1"/>
  <c r="E271" i="15" a="1"/>
  <c r="E271" i="15"/>
  <c r="E272" i="15" a="1"/>
  <c r="E272" i="15"/>
  <c r="E273" i="15" a="1"/>
  <c r="E273" i="15"/>
  <c r="E274" i="15" a="1"/>
  <c r="E274" i="15" s="1"/>
  <c r="E275" i="15" a="1"/>
  <c r="E275" i="15"/>
  <c r="E276" i="15" a="1"/>
  <c r="E276" i="15" s="1"/>
  <c r="E277" i="15" a="1"/>
  <c r="E277" i="15" s="1"/>
  <c r="E278" i="15" a="1"/>
  <c r="E278" i="15" s="1"/>
  <c r="E279" i="15" a="1"/>
  <c r="E279" i="15" s="1"/>
  <c r="E280" i="15" a="1"/>
  <c r="E280" i="15" s="1"/>
  <c r="E281" i="15" a="1"/>
  <c r="E281" i="15"/>
  <c r="E282" i="15" a="1"/>
  <c r="E282" i="15"/>
  <c r="E283" i="15" a="1"/>
  <c r="E283" i="15"/>
  <c r="E284" i="15" a="1"/>
  <c r="E284" i="15"/>
  <c r="E285" i="15" a="1"/>
  <c r="E285" i="15" s="1"/>
  <c r="E286" i="15" a="1"/>
  <c r="E286" i="15"/>
  <c r="E287" i="15" a="1"/>
  <c r="E287" i="15" s="1"/>
  <c r="E288" i="15" a="1"/>
  <c r="E288" i="15"/>
  <c r="E289" i="15" a="1"/>
  <c r="E289" i="15" s="1"/>
  <c r="E290" i="15" a="1"/>
  <c r="E290" i="15" s="1"/>
  <c r="E291" i="15" a="1"/>
  <c r="E291" i="15" s="1"/>
  <c r="E292" i="15" a="1"/>
  <c r="E292" i="15" s="1"/>
  <c r="E293" i="15" a="1"/>
  <c r="E293" i="15" s="1"/>
  <c r="E294" i="15" a="1"/>
  <c r="E294" i="15"/>
  <c r="E295" i="15" a="1"/>
  <c r="E295" i="15" s="1"/>
  <c r="E296" i="15" a="1"/>
  <c r="E296" i="15" s="1"/>
  <c r="E297" i="15" a="1"/>
  <c r="E297" i="15"/>
  <c r="E298" i="15" a="1"/>
  <c r="E298" i="15"/>
  <c r="E299" i="15" a="1"/>
  <c r="E299" i="15"/>
  <c r="E300" i="15" a="1"/>
  <c r="E300" i="15"/>
  <c r="E301" i="15" a="1"/>
  <c r="E301" i="15" s="1"/>
  <c r="E302" i="15" a="1"/>
  <c r="E302" i="15" s="1"/>
  <c r="E303" i="15" a="1"/>
  <c r="E303" i="15"/>
  <c r="E304" i="15" a="1"/>
  <c r="E304" i="15" s="1"/>
  <c r="E305" i="15" a="1"/>
  <c r="E305" i="15"/>
  <c r="E306" i="15" a="1"/>
  <c r="E306" i="15"/>
  <c r="E307" i="15" a="1"/>
  <c r="E307" i="15"/>
  <c r="E308" i="15" a="1"/>
  <c r="E308" i="15" s="1"/>
  <c r="E309" i="15" a="1"/>
  <c r="E309" i="15" s="1"/>
  <c r="E310" i="15" a="1"/>
  <c r="E310" i="15"/>
  <c r="E311" i="15" a="1"/>
  <c r="E311" i="15"/>
  <c r="E312" i="15" a="1"/>
  <c r="E312" i="15" s="1"/>
  <c r="E313" i="15" a="1"/>
  <c r="E313" i="15" s="1"/>
  <c r="E314" i="15" a="1"/>
  <c r="E314" i="15"/>
  <c r="E315" i="15" a="1"/>
  <c r="E315" i="15"/>
  <c r="E316" i="15" a="1"/>
  <c r="E316" i="15"/>
  <c r="E317" i="15" a="1"/>
  <c r="E317" i="15" s="1"/>
  <c r="E318" i="15" a="1"/>
  <c r="E318" i="15" s="1"/>
  <c r="E319" i="15" a="1"/>
  <c r="E319" i="15"/>
  <c r="E320" i="15" a="1"/>
  <c r="E320" i="15"/>
  <c r="E321" i="15" a="1"/>
  <c r="E321" i="15" s="1"/>
  <c r="E322" i="15" a="1"/>
  <c r="E322" i="15"/>
  <c r="E323" i="15" a="1"/>
  <c r="E323" i="15"/>
  <c r="E324" i="15" a="1"/>
  <c r="E324" i="15"/>
  <c r="E325" i="15" a="1"/>
  <c r="E325" i="15" s="1"/>
  <c r="E326" i="15" a="1"/>
  <c r="E326" i="15"/>
  <c r="E327" i="15" a="1"/>
  <c r="E327" i="15" s="1"/>
  <c r="E328" i="15" a="1"/>
  <c r="E328" i="15"/>
  <c r="E329" i="15" a="1"/>
  <c r="E329" i="15" s="1"/>
  <c r="E330" i="15" a="1"/>
  <c r="E330" i="15" s="1"/>
  <c r="E331" i="15" a="1"/>
  <c r="E331" i="15" s="1"/>
  <c r="E332" i="15" a="1"/>
  <c r="E332" i="15"/>
  <c r="E333" i="15" a="1"/>
  <c r="E333" i="15" s="1"/>
  <c r="E334" i="15" a="1"/>
  <c r="E334" i="15"/>
  <c r="E335" i="15" a="1"/>
  <c r="E335" i="15"/>
  <c r="E336" i="15" a="1"/>
  <c r="E336" i="15" s="1"/>
  <c r="E337" i="15" a="1"/>
  <c r="E337" i="15"/>
  <c r="E338" i="15" a="1"/>
  <c r="E338" i="15" s="1"/>
  <c r="E339" i="15" a="1"/>
  <c r="E339" i="15"/>
  <c r="E340" i="15" a="1"/>
  <c r="E340" i="15"/>
  <c r="E341" i="15" a="1"/>
  <c r="E341" i="15" s="1"/>
  <c r="E342" i="15" a="1"/>
  <c r="E342" i="15"/>
  <c r="E343" i="15" a="1"/>
  <c r="E343" i="15"/>
  <c r="E344" i="15" a="1"/>
  <c r="E344" i="15"/>
  <c r="E345" i="15" a="1"/>
  <c r="E345" i="15" s="1"/>
  <c r="E346" i="15" a="1"/>
  <c r="E346" i="15" s="1"/>
  <c r="E347" i="15" a="1"/>
  <c r="E347" i="15" s="1"/>
  <c r="E348" i="15" a="1"/>
  <c r="E348" i="15" s="1"/>
  <c r="E349" i="15" a="1"/>
  <c r="E349" i="15" s="1"/>
  <c r="E350" i="15" a="1"/>
  <c r="E350" i="15"/>
  <c r="E351" i="15" a="1"/>
  <c r="E351" i="15" s="1"/>
  <c r="E352" i="15" a="1"/>
  <c r="E352" i="15"/>
  <c r="E353" i="15" a="1"/>
  <c r="E353" i="15"/>
  <c r="E354" i="15" a="1"/>
  <c r="E354" i="15"/>
  <c r="E355" i="15" a="1"/>
  <c r="E355" i="15" s="1"/>
  <c r="E356" i="15" a="1"/>
  <c r="E356" i="15"/>
  <c r="E357" i="15" a="1"/>
  <c r="E357" i="15" s="1"/>
  <c r="E358" i="15" a="1"/>
  <c r="E358" i="15" s="1"/>
  <c r="E359" i="15" a="1"/>
  <c r="E359" i="15"/>
  <c r="E360" i="15" a="1"/>
  <c r="E360" i="15" s="1"/>
  <c r="E361" i="15" a="1"/>
  <c r="E361" i="15"/>
  <c r="E362" i="15" a="1"/>
  <c r="E362" i="15"/>
  <c r="E363" i="15" a="1"/>
  <c r="E363" i="15" s="1"/>
  <c r="E364" i="15" a="1"/>
  <c r="E364" i="15" s="1"/>
  <c r="E365" i="15" a="1"/>
  <c r="E365" i="15" s="1"/>
  <c r="E366" i="15" a="1"/>
  <c r="E366" i="15"/>
  <c r="E367" i="15" a="1"/>
  <c r="E367" i="15" s="1"/>
  <c r="E368" i="15" a="1"/>
  <c r="E368" i="15"/>
  <c r="E369" i="15" a="1"/>
  <c r="E369" i="15"/>
  <c r="E370" i="15" a="1"/>
  <c r="E370" i="15"/>
  <c r="E371" i="15" a="1"/>
  <c r="E371" i="15"/>
  <c r="E372" i="15" a="1"/>
  <c r="E372" i="15" s="1"/>
  <c r="E373" i="15" a="1"/>
  <c r="E373" i="15" s="1"/>
  <c r="E374" i="15" a="1"/>
  <c r="E374" i="15" s="1"/>
  <c r="E375" i="15" a="1"/>
  <c r="E375" i="15"/>
  <c r="E376" i="15" a="1"/>
  <c r="E376" i="15" s="1"/>
  <c r="E377" i="15" a="1"/>
  <c r="E377" i="15" s="1"/>
  <c r="E378" i="15" a="1"/>
  <c r="E378" i="15"/>
  <c r="E379" i="15" a="1"/>
  <c r="E379" i="15" s="1"/>
  <c r="E380" i="15" a="1"/>
  <c r="E380" i="15" s="1"/>
  <c r="E381" i="15" a="1"/>
  <c r="E381" i="15" s="1"/>
  <c r="E382" i="15" a="1"/>
  <c r="E382" i="15"/>
  <c r="E383" i="15" a="1"/>
  <c r="E383" i="15" s="1"/>
  <c r="E384" i="15" a="1"/>
  <c r="E384" i="15" s="1"/>
  <c r="E385" i="15" a="1"/>
  <c r="E385" i="15"/>
  <c r="E386" i="15" a="1"/>
  <c r="E386" i="15" s="1"/>
  <c r="E387" i="15" a="1"/>
  <c r="E387" i="15" s="1"/>
  <c r="E388" i="15" a="1"/>
  <c r="E388" i="15"/>
  <c r="E389" i="15" a="1"/>
  <c r="E389" i="15" s="1"/>
  <c r="E390" i="15" a="1"/>
  <c r="E390" i="15" s="1"/>
  <c r="E391" i="15" a="1"/>
  <c r="E391" i="15"/>
  <c r="E392" i="15" a="1"/>
  <c r="E392" i="15" s="1"/>
  <c r="E393" i="15" a="1"/>
  <c r="E393" i="15" s="1"/>
  <c r="E394" i="15" a="1"/>
  <c r="E394" i="15" s="1"/>
  <c r="E395" i="15" a="1"/>
  <c r="E395" i="15"/>
  <c r="E396" i="15" a="1"/>
  <c r="E396" i="15" s="1"/>
  <c r="E397" i="15" a="1"/>
  <c r="E397" i="15" s="1"/>
  <c r="E398" i="15" a="1"/>
  <c r="E398" i="15" s="1"/>
  <c r="E399" i="15" a="1"/>
  <c r="E399" i="15"/>
  <c r="E400" i="15" a="1"/>
  <c r="E400" i="15" s="1"/>
  <c r="E401" i="15" a="1"/>
  <c r="E401" i="15" s="1"/>
  <c r="E402" i="15" a="1"/>
  <c r="E402" i="15" s="1"/>
  <c r="E403" i="15" a="1"/>
  <c r="E403" i="15"/>
  <c r="E404" i="15" a="1"/>
  <c r="E404" i="15"/>
  <c r="E405" i="15" a="1"/>
  <c r="E405" i="15" s="1"/>
  <c r="E406" i="15" a="1"/>
  <c r="E406" i="15" s="1"/>
  <c r="E407" i="15" a="1"/>
  <c r="E407" i="15" s="1"/>
  <c r="E408" i="15" a="1"/>
  <c r="E408" i="15"/>
  <c r="E409" i="15" a="1"/>
  <c r="E409" i="15"/>
  <c r="E410" i="15" a="1"/>
  <c r="E410" i="15" s="1"/>
  <c r="E411" i="15" a="1"/>
  <c r="E411" i="15"/>
  <c r="E412" i="15" a="1"/>
  <c r="E412" i="15"/>
  <c r="E413" i="15" a="1"/>
  <c r="E413" i="15" s="1"/>
  <c r="E414" i="15" a="1"/>
  <c r="E414" i="15"/>
  <c r="E415" i="15" a="1"/>
  <c r="E415" i="15" s="1"/>
  <c r="E416" i="15" a="1"/>
  <c r="E416" i="15"/>
  <c r="E417" i="15" a="1"/>
  <c r="E417" i="15" s="1"/>
  <c r="E418" i="15" a="1"/>
  <c r="E418" i="15"/>
  <c r="E419" i="15" a="1"/>
  <c r="E419" i="15"/>
  <c r="E420" i="15" a="1"/>
  <c r="E420" i="15"/>
  <c r="E421" i="15" a="1"/>
  <c r="E421" i="15" s="1"/>
  <c r="E422" i="15" a="1"/>
  <c r="E422" i="15" s="1"/>
  <c r="E423" i="15" a="1"/>
  <c r="E423" i="15" s="1"/>
  <c r="E424" i="15" a="1"/>
  <c r="E424" i="15" s="1"/>
  <c r="E425" i="15" a="1"/>
  <c r="E425" i="15"/>
  <c r="E426" i="15" a="1"/>
  <c r="E426" i="15" s="1"/>
  <c r="E427" i="15" a="1"/>
  <c r="E427" i="15" s="1"/>
  <c r="E428" i="15" a="1"/>
  <c r="E428" i="15"/>
  <c r="E429" i="15" a="1"/>
  <c r="E429" i="15" s="1"/>
  <c r="E430" i="15" a="1"/>
  <c r="E430" i="15" s="1"/>
  <c r="E431" i="15" a="1"/>
  <c r="E431" i="15"/>
  <c r="E432" i="15" a="1"/>
  <c r="E432" i="15"/>
  <c r="E433" i="15" a="1"/>
  <c r="E433" i="15"/>
  <c r="E434" i="15" a="1"/>
  <c r="E434" i="15" s="1"/>
  <c r="E435" i="15" a="1"/>
  <c r="E435" i="15" s="1"/>
  <c r="E436" i="15" a="1"/>
  <c r="E436" i="15" s="1"/>
  <c r="E437" i="15" a="1"/>
  <c r="E437" i="15" s="1"/>
  <c r="E438" i="15" a="1"/>
  <c r="E438" i="15" s="1"/>
  <c r="E439" i="15" a="1"/>
  <c r="E439" i="15" s="1"/>
  <c r="E440" i="15" a="1"/>
  <c r="E440" i="15" s="1"/>
  <c r="E441" i="15" a="1"/>
  <c r="E441" i="15" s="1"/>
  <c r="E442" i="15" a="1"/>
  <c r="E442" i="15"/>
  <c r="E443" i="15" a="1"/>
  <c r="E443" i="15"/>
  <c r="E444" i="15" a="1"/>
  <c r="E444" i="15"/>
  <c r="E445" i="15" a="1"/>
  <c r="E445" i="15" s="1"/>
  <c r="E446" i="15" a="1"/>
  <c r="E446" i="15" s="1"/>
  <c r="E447" i="15" a="1"/>
  <c r="E447" i="15" s="1"/>
  <c r="E448" i="15" a="1"/>
  <c r="E448" i="15" s="1"/>
  <c r="E449" i="15" a="1"/>
  <c r="E449" i="15" s="1"/>
  <c r="E450" i="15" a="1"/>
  <c r="E450" i="15"/>
  <c r="E451" i="15" a="1"/>
  <c r="E451" i="15"/>
  <c r="E452" i="15" a="1"/>
  <c r="E452" i="15" s="1"/>
  <c r="E453" i="15" a="1"/>
  <c r="E453" i="15" s="1"/>
  <c r="E454" i="15" a="1"/>
  <c r="E454" i="15" s="1"/>
  <c r="E455" i="15" a="1"/>
  <c r="E455" i="15"/>
  <c r="E456" i="15" a="1"/>
  <c r="E456" i="15"/>
  <c r="E457" i="15" a="1"/>
  <c r="E457" i="15" s="1"/>
  <c r="E458" i="15" a="1"/>
  <c r="E458" i="15" s="1"/>
  <c r="E459" i="15" a="1"/>
  <c r="E459" i="15"/>
  <c r="E460" i="15" a="1"/>
  <c r="E460" i="15"/>
  <c r="E461" i="15" a="1"/>
  <c r="E461" i="15" s="1"/>
  <c r="E462" i="15" a="1"/>
  <c r="E462" i="15"/>
  <c r="E463" i="15" a="1"/>
  <c r="E463" i="15" s="1"/>
  <c r="E464" i="15" a="1"/>
  <c r="E464" i="15"/>
  <c r="E465" i="15" a="1"/>
  <c r="E465" i="15" s="1"/>
  <c r="E466" i="15" a="1"/>
  <c r="E466" i="15" s="1"/>
  <c r="E467" i="15" a="1"/>
  <c r="E467" i="15"/>
  <c r="E468" i="15" a="1"/>
  <c r="E468" i="15"/>
  <c r="E469" i="15" a="1"/>
  <c r="E469" i="15" s="1"/>
  <c r="E470" i="15" a="1"/>
  <c r="E470" i="15"/>
  <c r="E471" i="15" a="1"/>
  <c r="E471" i="15" s="1"/>
  <c r="E472" i="15" a="1"/>
  <c r="E472" i="15"/>
  <c r="E473" i="15" a="1"/>
  <c r="E473" i="15" s="1"/>
  <c r="E474" i="15" a="1"/>
  <c r="E474" i="15" s="1"/>
  <c r="E475" i="15" a="1"/>
  <c r="E475" i="15" s="1"/>
  <c r="E476" i="15" a="1"/>
  <c r="E476" i="15" s="1"/>
  <c r="E477" i="15" a="1"/>
  <c r="E477" i="15" s="1"/>
  <c r="E478" i="15" a="1"/>
  <c r="E478" i="15"/>
  <c r="E479" i="15" a="1"/>
  <c r="E479" i="15" s="1"/>
  <c r="E480" i="15" a="1"/>
  <c r="E480" i="15"/>
  <c r="E481" i="15" a="1"/>
  <c r="E481" i="15"/>
  <c r="E482" i="15" a="1"/>
  <c r="E482" i="15" s="1"/>
  <c r="E483" i="15" a="1"/>
  <c r="E483" i="15" s="1"/>
  <c r="E484" i="15" a="1"/>
  <c r="E484" i="15"/>
  <c r="E485" i="15" a="1"/>
  <c r="E485" i="15" s="1"/>
  <c r="E486" i="15" a="1"/>
  <c r="E486" i="15" s="1"/>
  <c r="E487" i="15" a="1"/>
  <c r="E487" i="15"/>
  <c r="E488" i="15" a="1"/>
  <c r="E488" i="15"/>
  <c r="E489" i="15" a="1"/>
  <c r="E489" i="15"/>
  <c r="E490" i="15" a="1"/>
  <c r="E490" i="15" s="1"/>
  <c r="E491" i="15" a="1"/>
  <c r="E491" i="15" s="1"/>
  <c r="E492" i="15" a="1"/>
  <c r="E492" i="15" s="1"/>
  <c r="E493" i="15" a="1"/>
  <c r="E493" i="15" s="1"/>
  <c r="E494" i="15" a="1"/>
  <c r="E494" i="15" s="1"/>
  <c r="E495" i="15" a="1"/>
  <c r="E495" i="15" s="1"/>
  <c r="E496" i="15" a="1"/>
  <c r="E496" i="15"/>
  <c r="E497" i="15" a="1"/>
  <c r="E497" i="15"/>
  <c r="E498" i="15" a="1"/>
  <c r="E498" i="15"/>
  <c r="E499" i="15" a="1"/>
  <c r="E499" i="15"/>
  <c r="E500" i="15" a="1"/>
  <c r="E500" i="15" s="1"/>
  <c r="E501" i="15" a="1"/>
  <c r="E501" i="15" s="1"/>
  <c r="E502" i="15" a="1"/>
  <c r="E502" i="15"/>
  <c r="E503" i="15" a="1"/>
  <c r="E503" i="15" s="1"/>
  <c r="E504" i="15" a="1"/>
  <c r="E504" i="15" s="1"/>
  <c r="E505" i="15" a="1"/>
  <c r="E505" i="15"/>
  <c r="E506" i="15" a="1"/>
  <c r="E506" i="15" s="1"/>
  <c r="E507" i="15" a="1"/>
  <c r="E507" i="15" s="1"/>
  <c r="E508" i="15" a="1"/>
  <c r="E508" i="15" s="1"/>
  <c r="E509" i="15" a="1"/>
  <c r="E509" i="15" s="1"/>
  <c r="E510" i="15" a="1"/>
  <c r="E510" i="15"/>
  <c r="E511" i="15" a="1"/>
  <c r="E511" i="15"/>
  <c r="E512" i="15" a="1"/>
  <c r="E512" i="15"/>
  <c r="E513" i="15" a="1"/>
  <c r="E513" i="15" s="1"/>
  <c r="E514" i="15" a="1"/>
  <c r="E514" i="15"/>
  <c r="E515" i="15" a="1"/>
  <c r="E515" i="15"/>
  <c r="E516" i="15" a="1"/>
  <c r="E516" i="15"/>
  <c r="E517" i="15" a="1"/>
  <c r="E517" i="15" s="1"/>
  <c r="E518" i="15" a="1"/>
  <c r="E518" i="15" s="1"/>
  <c r="E519" i="15" a="1"/>
  <c r="E519" i="15"/>
  <c r="E520" i="15" a="1"/>
  <c r="E520" i="15" s="1"/>
  <c r="E521" i="15" a="1"/>
  <c r="E521" i="15" s="1"/>
  <c r="E522" i="15" a="1"/>
  <c r="E522" i="15" s="1"/>
  <c r="E523" i="15" a="1"/>
  <c r="E523" i="15" s="1"/>
  <c r="E524" i="15" a="1"/>
  <c r="E524" i="15" s="1"/>
  <c r="E525" i="15" a="1"/>
  <c r="E525" i="15" s="1"/>
  <c r="E526" i="15" a="1"/>
  <c r="E526" i="15" s="1"/>
  <c r="E527" i="15" a="1"/>
  <c r="E527" i="15"/>
  <c r="E528" i="15" a="1"/>
  <c r="E528" i="15" s="1"/>
  <c r="E529" i="15" a="1"/>
  <c r="E529" i="15"/>
  <c r="E530" i="15" a="1"/>
  <c r="E530" i="15"/>
  <c r="E531" i="15" a="1"/>
  <c r="E531" i="15" s="1"/>
  <c r="E532" i="15" a="1"/>
  <c r="E532" i="15" s="1"/>
  <c r="E533" i="15" a="1"/>
  <c r="E533" i="15" s="1"/>
  <c r="E534" i="15" a="1"/>
  <c r="E534" i="15" s="1"/>
  <c r="E535" i="15" a="1"/>
  <c r="E535" i="15" s="1"/>
  <c r="E536" i="15" a="1"/>
  <c r="E536" i="15" s="1"/>
  <c r="E537" i="15" a="1"/>
  <c r="E537" i="15" s="1"/>
  <c r="E538" i="15" a="1"/>
  <c r="E538" i="15"/>
  <c r="E539" i="15" a="1"/>
  <c r="E539" i="15" s="1"/>
  <c r="E540" i="15" a="1"/>
  <c r="E540" i="15" s="1"/>
  <c r="E541" i="15" a="1"/>
  <c r="E541" i="15" s="1"/>
  <c r="E542" i="15" a="1"/>
  <c r="E542" i="15" s="1"/>
  <c r="E543" i="15" a="1"/>
  <c r="E543" i="15" s="1"/>
  <c r="E544" i="15" a="1"/>
  <c r="E544" i="15"/>
  <c r="E545" i="15" a="1"/>
  <c r="E545" i="15" s="1"/>
  <c r="E546" i="15" a="1"/>
  <c r="E546" i="15" s="1"/>
  <c r="E547" i="15" a="1"/>
  <c r="E547" i="15"/>
  <c r="E548" i="15" a="1"/>
  <c r="E548" i="15"/>
  <c r="E549" i="15" a="1"/>
  <c r="E549" i="15" s="1"/>
  <c r="E550" i="15" a="1"/>
  <c r="E550" i="15" s="1"/>
  <c r="E551" i="15" a="1"/>
  <c r="E551" i="15" s="1"/>
  <c r="E552" i="15" a="1"/>
  <c r="E552" i="15" s="1"/>
  <c r="E553" i="15" a="1"/>
  <c r="E553" i="15" s="1"/>
  <c r="E554" i="15" a="1"/>
  <c r="E554" i="15"/>
  <c r="E555" i="15" a="1"/>
  <c r="E555" i="15"/>
  <c r="E556" i="15" a="1"/>
  <c r="E556" i="15" s="1"/>
  <c r="E557" i="15" a="1"/>
  <c r="E557" i="15" s="1"/>
  <c r="E558" i="15" a="1"/>
  <c r="E558" i="15" s="1"/>
  <c r="E559" i="15" a="1"/>
  <c r="E559" i="15" s="1"/>
  <c r="E560" i="15" a="1"/>
  <c r="E560" i="15" s="1"/>
  <c r="E561" i="15" a="1"/>
  <c r="E561" i="15"/>
  <c r="E562" i="15" a="1"/>
  <c r="E562" i="15" s="1"/>
  <c r="E563" i="15" a="1"/>
  <c r="E563" i="15"/>
  <c r="E564" i="15" a="1"/>
  <c r="E564" i="15" s="1"/>
  <c r="E565" i="15" a="1"/>
  <c r="E565" i="15" s="1"/>
  <c r="E566" i="15" a="1"/>
  <c r="E566" i="15" s="1"/>
  <c r="E567" i="15" a="1"/>
  <c r="E567" i="15"/>
  <c r="E568" i="15" a="1"/>
  <c r="E568" i="15" s="1"/>
  <c r="E569" i="15" a="1"/>
  <c r="E569" i="15" s="1"/>
  <c r="E570" i="15" a="1"/>
  <c r="E570" i="15"/>
  <c r="E571" i="15" a="1"/>
  <c r="E571" i="15"/>
  <c r="E572" i="15" a="1"/>
  <c r="E572" i="15" s="1"/>
  <c r="E573" i="15" a="1"/>
  <c r="E573" i="15" s="1"/>
  <c r="E574" i="15" a="1"/>
  <c r="E574" i="15"/>
  <c r="E575" i="15" a="1"/>
  <c r="E575" i="15" s="1"/>
  <c r="E576" i="15" a="1"/>
  <c r="E576" i="15"/>
  <c r="E577" i="15" a="1"/>
  <c r="E577" i="15" s="1"/>
  <c r="E578" i="15" a="1"/>
  <c r="E578" i="15"/>
  <c r="E579" i="15" a="1"/>
  <c r="E579" i="15"/>
  <c r="E580" i="15" a="1"/>
  <c r="E580" i="15"/>
  <c r="E581" i="15" a="1"/>
  <c r="E581" i="15" s="1"/>
  <c r="E582" i="15" a="1"/>
  <c r="E582" i="15" s="1"/>
  <c r="E583" i="15" a="1"/>
  <c r="E583" i="15" s="1"/>
  <c r="E584" i="15" a="1"/>
  <c r="E584" i="15" s="1"/>
  <c r="E585" i="15" a="1"/>
  <c r="E585" i="15" s="1"/>
  <c r="E586" i="15" a="1"/>
  <c r="E586" i="15" s="1"/>
  <c r="E587" i="15" a="1"/>
  <c r="E587" i="15" s="1"/>
  <c r="E588" i="15" a="1"/>
  <c r="E588" i="15" s="1"/>
  <c r="E589" i="15" a="1"/>
  <c r="E589" i="15" s="1"/>
  <c r="E590" i="15" a="1"/>
  <c r="E590" i="15"/>
  <c r="E591" i="15" a="1"/>
  <c r="E591" i="15"/>
  <c r="E592" i="15" a="1"/>
  <c r="E592" i="15"/>
  <c r="E593" i="15" a="1"/>
  <c r="E593" i="15"/>
  <c r="E594" i="15" a="1"/>
  <c r="E594" i="15" s="1"/>
  <c r="E595" i="15" a="1"/>
  <c r="E595" i="15"/>
  <c r="E596" i="15" a="1"/>
  <c r="E596" i="15"/>
  <c r="E597" i="15" a="1"/>
  <c r="E597" i="15" s="1"/>
  <c r="E598" i="15" a="1"/>
  <c r="E598" i="15"/>
  <c r="E599" i="15" a="1"/>
  <c r="E599" i="15"/>
  <c r="E600" i="15" a="1"/>
  <c r="E600" i="15"/>
  <c r="E601" i="15" a="1"/>
  <c r="E601" i="15"/>
  <c r="E602" i="15" a="1"/>
  <c r="E602" i="15" s="1"/>
  <c r="E603" i="15" a="1"/>
  <c r="E603" i="15" s="1"/>
  <c r="E604" i="15" a="1"/>
  <c r="E604" i="15" s="1"/>
  <c r="E605" i="15" a="1"/>
  <c r="E605" i="15" s="1"/>
  <c r="E606" i="15" a="1"/>
  <c r="E606" i="15"/>
  <c r="E607" i="15" a="1"/>
  <c r="E607" i="15" s="1"/>
  <c r="E608" i="15" a="1"/>
  <c r="E608" i="15" s="1"/>
  <c r="E609" i="15" a="1"/>
  <c r="E609" i="15"/>
  <c r="E610" i="15" a="1"/>
  <c r="E610" i="15"/>
  <c r="E611" i="15" a="1"/>
  <c r="E611" i="15" s="1"/>
  <c r="E612" i="15" a="1"/>
  <c r="E612" i="15"/>
  <c r="E613" i="15" a="1"/>
  <c r="E613" i="15" s="1"/>
  <c r="E614" i="15" a="1"/>
  <c r="E614" i="15" s="1"/>
  <c r="E615" i="15" a="1"/>
  <c r="E615" i="15" s="1"/>
  <c r="E616" i="15" a="1"/>
  <c r="E616" i="15" s="1"/>
  <c r="E617" i="15" a="1"/>
  <c r="E617" i="15" s="1"/>
  <c r="E618" i="15" a="1"/>
  <c r="E618" i="15" s="1"/>
  <c r="E619" i="15" a="1"/>
  <c r="E619" i="15" s="1"/>
  <c r="E620" i="15" a="1"/>
  <c r="E620" i="15" s="1"/>
  <c r="E621" i="15" a="1"/>
  <c r="E621" i="15" s="1"/>
  <c r="E622" i="15" a="1"/>
  <c r="E622" i="15"/>
  <c r="E623" i="15" a="1"/>
  <c r="E623" i="15" s="1"/>
  <c r="E624" i="15" a="1"/>
  <c r="E624" i="15"/>
  <c r="E625" i="15" a="1"/>
  <c r="E625" i="15" s="1"/>
  <c r="E626" i="15" a="1"/>
  <c r="E626" i="15"/>
  <c r="E627" i="15" a="1"/>
  <c r="E627" i="15"/>
  <c r="E628" i="15" a="1"/>
  <c r="E628" i="15" s="1"/>
  <c r="E629" i="15" a="1"/>
  <c r="E629" i="15" s="1"/>
  <c r="E630" i="15" a="1"/>
  <c r="E630" i="15"/>
  <c r="E631" i="15" a="1"/>
  <c r="E631" i="15" s="1"/>
  <c r="E632" i="15" a="1"/>
  <c r="E632" i="15" s="1"/>
  <c r="E633" i="15" a="1"/>
  <c r="E633" i="15"/>
  <c r="E634" i="15" a="1"/>
  <c r="E634" i="15" s="1"/>
  <c r="E635" i="15" a="1"/>
  <c r="E635" i="15"/>
  <c r="E636" i="15" a="1"/>
  <c r="E636" i="15" s="1"/>
  <c r="E637" i="15" a="1"/>
  <c r="E637" i="15" s="1"/>
  <c r="E638" i="15" a="1"/>
  <c r="E638" i="15"/>
  <c r="E639" i="15" a="1"/>
  <c r="E639" i="15"/>
  <c r="E640" i="15" a="1"/>
  <c r="E640" i="15"/>
  <c r="E641" i="15" a="1"/>
  <c r="E641" i="15" s="1"/>
  <c r="E642" i="15" a="1"/>
  <c r="E642" i="15" s="1"/>
  <c r="E643" i="15" a="1"/>
  <c r="E643" i="15" s="1"/>
  <c r="E644" i="15" a="1"/>
  <c r="E644" i="15" s="1"/>
  <c r="E645" i="15" a="1"/>
  <c r="E645" i="15" s="1"/>
  <c r="E646" i="15" a="1"/>
  <c r="E646" i="15" s="1"/>
  <c r="E647" i="15" a="1"/>
  <c r="E647" i="15" s="1"/>
  <c r="E648" i="15" a="1"/>
  <c r="E648" i="15" s="1"/>
  <c r="E649" i="15" a="1"/>
  <c r="E649" i="15"/>
  <c r="E650" i="15" a="1"/>
  <c r="E650" i="15" s="1"/>
  <c r="E651" i="15" a="1"/>
  <c r="E651" i="15" s="1"/>
  <c r="E652" i="15" a="1"/>
  <c r="E652" i="15" s="1"/>
  <c r="E653" i="15" a="1"/>
  <c r="E653" i="15" s="1"/>
  <c r="E654" i="15" a="1"/>
  <c r="E654" i="15" s="1"/>
  <c r="E655" i="15" a="1"/>
  <c r="E655" i="15"/>
  <c r="E656" i="15" a="1"/>
  <c r="E656" i="15" s="1"/>
  <c r="E657" i="15" a="1"/>
  <c r="E657" i="15" s="1"/>
  <c r="E658" i="15" a="1"/>
  <c r="E658" i="15"/>
  <c r="E659" i="15" a="1"/>
  <c r="E659" i="15"/>
  <c r="E660" i="15" a="1"/>
  <c r="E660" i="15"/>
  <c r="E661" i="15" a="1"/>
  <c r="E661" i="15" s="1"/>
  <c r="E662" i="15" a="1"/>
  <c r="E662" i="15" s="1"/>
  <c r="E663" i="15" a="1"/>
  <c r="E663" i="15" s="1"/>
  <c r="E664" i="15" a="1"/>
  <c r="E664" i="15" s="1"/>
  <c r="E665" i="15" a="1"/>
  <c r="E665" i="15"/>
  <c r="E666" i="15" a="1"/>
  <c r="E666" i="15" s="1"/>
  <c r="E667" i="15" a="1"/>
  <c r="E667" i="15"/>
  <c r="E668" i="15" a="1"/>
  <c r="E668" i="15"/>
  <c r="E669" i="15" a="1"/>
  <c r="E669" i="15" s="1"/>
  <c r="E670" i="15" a="1"/>
  <c r="E670" i="15"/>
  <c r="E671" i="15" a="1"/>
  <c r="E671" i="15" s="1"/>
  <c r="E672" i="15" a="1"/>
  <c r="E672" i="15"/>
  <c r="E673" i="15" a="1"/>
  <c r="E673" i="15" s="1"/>
  <c r="E674" i="15" a="1"/>
  <c r="E674" i="15"/>
  <c r="E675" i="15" a="1"/>
  <c r="E675" i="15"/>
  <c r="E676" i="15" a="1"/>
  <c r="E676" i="15"/>
  <c r="E677" i="15" a="1"/>
  <c r="E677" i="15" s="1"/>
  <c r="E678" i="15" a="1"/>
  <c r="E678" i="15"/>
  <c r="E679" i="15" a="1"/>
  <c r="E679" i="15" s="1"/>
  <c r="E680" i="15" a="1"/>
  <c r="E680" i="15" s="1"/>
  <c r="E681" i="15" a="1"/>
  <c r="E681" i="15"/>
  <c r="E682" i="15" a="1"/>
  <c r="E682" i="15" s="1"/>
  <c r="E683" i="15" a="1"/>
  <c r="E683" i="15"/>
  <c r="E684" i="15" a="1"/>
  <c r="E684" i="15"/>
  <c r="E685" i="15" a="1"/>
  <c r="E685" i="15"/>
  <c r="E686" i="15" a="1"/>
  <c r="E686" i="15"/>
  <c r="E687" i="15" a="1"/>
  <c r="E687" i="15" s="1"/>
  <c r="E688" i="15" a="1"/>
  <c r="E688" i="15" s="1"/>
  <c r="E689" i="15" a="1"/>
  <c r="E689" i="15"/>
  <c r="E690" i="15" a="1"/>
  <c r="E690" i="15"/>
  <c r="E691" i="15" a="1"/>
  <c r="E691" i="15" s="1"/>
  <c r="E692" i="15" a="1"/>
  <c r="E692" i="15"/>
  <c r="E693" i="15" a="1"/>
  <c r="E693" i="15" s="1"/>
  <c r="E694" i="15" a="1"/>
  <c r="E694" i="15" s="1"/>
  <c r="E695" i="15" a="1"/>
  <c r="E695" i="15" s="1"/>
  <c r="E696" i="15" a="1"/>
  <c r="E696" i="15" s="1"/>
  <c r="E697" i="15" a="1"/>
  <c r="E697" i="15"/>
  <c r="E698" i="15" a="1"/>
  <c r="E698" i="15" s="1"/>
  <c r="E699" i="15" a="1"/>
  <c r="E699" i="15" s="1"/>
  <c r="E700" i="15" a="1"/>
  <c r="E700" i="15" s="1"/>
  <c r="E701" i="15" a="1"/>
  <c r="E701" i="15"/>
  <c r="E702" i="15" a="1"/>
  <c r="E702" i="15" s="1"/>
  <c r="E703" i="15" a="1"/>
  <c r="E703" i="15" s="1"/>
  <c r="E704" i="15" a="1"/>
  <c r="E704" i="15" s="1"/>
  <c r="E705" i="15" a="1"/>
  <c r="E705" i="15" s="1"/>
  <c r="E706" i="15" a="1"/>
  <c r="E706" i="15"/>
  <c r="E707" i="15" a="1"/>
  <c r="E707" i="15" s="1"/>
  <c r="E708" i="15" a="1"/>
  <c r="E708" i="15" s="1"/>
  <c r="E709" i="15" a="1"/>
  <c r="E709" i="15" s="1"/>
  <c r="E710" i="15" a="1"/>
  <c r="E710" i="15"/>
  <c r="E711" i="15" a="1"/>
  <c r="E711" i="15" s="1"/>
  <c r="E712" i="15" a="1"/>
  <c r="E712" i="15" s="1"/>
  <c r="E713" i="15" a="1"/>
  <c r="E713" i="15" s="1"/>
  <c r="E714" i="15" a="1"/>
  <c r="E714" i="15" s="1"/>
  <c r="E715" i="15" a="1"/>
  <c r="E715" i="15" s="1"/>
  <c r="E716" i="15" a="1"/>
  <c r="E716" i="15"/>
  <c r="E717" i="15" a="1"/>
  <c r="E717" i="15"/>
  <c r="E718" i="15" a="1"/>
  <c r="E718" i="15" s="1"/>
  <c r="E719" i="15" a="1"/>
  <c r="E719" i="15" s="1"/>
  <c r="E720" i="15" a="1"/>
  <c r="E720" i="15" s="1"/>
  <c r="E721" i="15" a="1"/>
  <c r="E721" i="15" s="1"/>
  <c r="E722" i="15" a="1"/>
  <c r="E722" i="15" s="1"/>
  <c r="E723" i="15" a="1"/>
  <c r="E723" i="15"/>
  <c r="E724" i="15" a="1"/>
  <c r="E724" i="15" s="1"/>
  <c r="E725" i="15" a="1"/>
  <c r="E725" i="15"/>
  <c r="E726" i="15" a="1"/>
  <c r="E726" i="15"/>
  <c r="E727" i="15" a="1"/>
  <c r="E727" i="15" s="1"/>
  <c r="E728" i="15" a="1"/>
  <c r="E728" i="15" s="1"/>
  <c r="E729" i="15" a="1"/>
  <c r="E729" i="15"/>
  <c r="E730" i="15" a="1"/>
  <c r="E730" i="15"/>
  <c r="E731" i="15" a="1"/>
  <c r="E731" i="15" s="1"/>
  <c r="E732" i="15" a="1"/>
  <c r="E732" i="15"/>
  <c r="E733" i="15" a="1"/>
  <c r="E733" i="15"/>
  <c r="E734" i="15" a="1"/>
  <c r="E734" i="15"/>
  <c r="E735" i="15" a="1"/>
  <c r="E735" i="15" s="1"/>
  <c r="E736" i="15" a="1"/>
  <c r="E736" i="15" s="1"/>
  <c r="E737" i="15" a="1"/>
  <c r="E737" i="15" s="1"/>
  <c r="E738" i="15" a="1"/>
  <c r="E738" i="15"/>
  <c r="E739" i="15" a="1"/>
  <c r="E739" i="15" s="1"/>
  <c r="E740" i="15" a="1"/>
  <c r="E740" i="15" s="1"/>
  <c r="E741" i="15" a="1"/>
  <c r="E741" i="15" s="1"/>
  <c r="E742" i="15" a="1"/>
  <c r="E742" i="15" s="1"/>
  <c r="E743" i="15" a="1"/>
  <c r="E743" i="15" s="1"/>
  <c r="E744" i="15" a="1"/>
  <c r="E744" i="15" s="1"/>
  <c r="E745" i="15" a="1"/>
  <c r="E745" i="15"/>
  <c r="E746" i="15" a="1"/>
  <c r="E746" i="15" s="1"/>
  <c r="E747" i="15" a="1"/>
  <c r="E747" i="15"/>
  <c r="E748" i="15" a="1"/>
  <c r="E748" i="15"/>
  <c r="E749" i="15" a="1"/>
  <c r="E749" i="15" s="1"/>
  <c r="E750" i="15" a="1"/>
  <c r="E750" i="15" s="1"/>
  <c r="E751" i="15" a="1"/>
  <c r="E751" i="15" s="1"/>
  <c r="E752" i="15" a="1"/>
  <c r="E752" i="15" s="1"/>
  <c r="E753" i="15" a="1"/>
  <c r="E753" i="15" s="1"/>
  <c r="E754" i="15" a="1"/>
  <c r="E754" i="15"/>
  <c r="E755" i="15" a="1"/>
  <c r="E755" i="15" s="1"/>
  <c r="E756" i="15" a="1"/>
  <c r="E756" i="15"/>
  <c r="E757" i="15" a="1"/>
  <c r="E757" i="15" s="1"/>
  <c r="E758" i="15" a="1"/>
  <c r="E758" i="15"/>
  <c r="E759" i="15" a="1"/>
  <c r="E759" i="15" s="1"/>
  <c r="E760" i="15" a="1"/>
  <c r="E760" i="15" s="1"/>
  <c r="E761" i="15" a="1"/>
  <c r="E761" i="15" s="1"/>
  <c r="E762" i="15" a="1"/>
  <c r="E762" i="15"/>
  <c r="E763" i="15" a="1"/>
  <c r="E763" i="15" s="1"/>
  <c r="E764" i="15" a="1"/>
  <c r="E764" i="15" s="1"/>
  <c r="E765" i="15" a="1"/>
  <c r="E765" i="15"/>
  <c r="E766" i="15" a="1"/>
  <c r="E766" i="15"/>
  <c r="E767" i="15" a="1"/>
  <c r="E767" i="15" s="1"/>
  <c r="E768" i="15" a="1"/>
  <c r="E768" i="15" s="1"/>
  <c r="E769" i="15" a="1"/>
  <c r="E769" i="15"/>
  <c r="E770" i="15" a="1"/>
  <c r="E770" i="15" s="1"/>
  <c r="E771" i="15" a="1"/>
  <c r="E771" i="15"/>
  <c r="E772" i="15" a="1"/>
  <c r="E772" i="15" s="1"/>
  <c r="E773" i="15" a="1"/>
  <c r="E773" i="15" s="1"/>
  <c r="E774" i="15" a="1"/>
  <c r="E774" i="15"/>
  <c r="E775" i="15" a="1"/>
  <c r="E775" i="15" s="1"/>
  <c r="E776" i="15" a="1"/>
  <c r="E776" i="15" s="1"/>
  <c r="E777" i="15" a="1"/>
  <c r="E777" i="15" s="1"/>
  <c r="E778" i="15" a="1"/>
  <c r="E778" i="15"/>
  <c r="E779" i="15" a="1"/>
  <c r="E779" i="15" s="1"/>
  <c r="E780" i="15" a="1"/>
  <c r="E780" i="15" s="1"/>
  <c r="E781" i="15" a="1"/>
  <c r="E781" i="15"/>
  <c r="E782" i="15" a="1"/>
  <c r="E782" i="15" s="1"/>
  <c r="E783" i="15" a="1"/>
  <c r="E783" i="15" s="1"/>
  <c r="E784" i="15" a="1"/>
  <c r="E784" i="15" s="1"/>
  <c r="E785" i="15" a="1"/>
  <c r="E785" i="15"/>
  <c r="E786" i="15" a="1"/>
  <c r="E786" i="15"/>
  <c r="E787" i="15" a="1"/>
  <c r="E787" i="15" s="1"/>
  <c r="E788" i="15" a="1"/>
  <c r="E788" i="15"/>
  <c r="E789" i="15" a="1"/>
  <c r="E789" i="15" s="1"/>
  <c r="E790" i="15" a="1"/>
  <c r="E790" i="15"/>
  <c r="E791" i="15" a="1"/>
  <c r="E791" i="15" s="1"/>
  <c r="E792" i="15" a="1"/>
  <c r="E792" i="15" s="1"/>
  <c r="E793" i="15" a="1"/>
  <c r="E793" i="15"/>
  <c r="E794" i="15" a="1"/>
  <c r="E794" i="15"/>
  <c r="E795" i="15" a="1"/>
  <c r="E795" i="15"/>
  <c r="E796" i="15" a="1"/>
  <c r="E796" i="15"/>
  <c r="E797" i="15" a="1"/>
  <c r="E797" i="15" s="1"/>
  <c r="E798" i="15" a="1"/>
  <c r="E798" i="15" s="1"/>
  <c r="E799" i="15" a="1"/>
  <c r="E799" i="15" s="1"/>
  <c r="E800" i="15" a="1"/>
  <c r="E800" i="15" s="1"/>
  <c r="E801" i="15" a="1"/>
  <c r="E801" i="15" s="1"/>
  <c r="E802" i="15" a="1"/>
  <c r="E802" i="15"/>
  <c r="E803" i="15" a="1"/>
  <c r="E803" i="15"/>
  <c r="E804" i="15" a="1"/>
  <c r="E804" i="15"/>
  <c r="E805" i="15" a="1"/>
  <c r="E805" i="15"/>
  <c r="E806" i="15" a="1"/>
  <c r="E806" i="15"/>
  <c r="E807" i="15" a="1"/>
  <c r="E807" i="15" s="1"/>
  <c r="E808" i="15" a="1"/>
  <c r="E808" i="15" s="1"/>
  <c r="E809" i="15" a="1"/>
  <c r="E809" i="15" s="1"/>
  <c r="E810" i="15" a="1"/>
  <c r="E810" i="15" s="1"/>
  <c r="E811" i="15" a="1"/>
  <c r="E811" i="15"/>
  <c r="E812" i="15" a="1"/>
  <c r="E812" i="15"/>
  <c r="E813" i="15" a="1"/>
  <c r="E813" i="15"/>
  <c r="E814" i="15" a="1"/>
  <c r="E814" i="15"/>
  <c r="E815" i="15" a="1"/>
  <c r="E815" i="15" s="1"/>
  <c r="E816" i="15" a="1"/>
  <c r="E816" i="15" s="1"/>
  <c r="E817" i="15" a="1"/>
  <c r="E817" i="15"/>
  <c r="E818" i="15" a="1"/>
  <c r="E818" i="15" s="1"/>
  <c r="E819" i="15" a="1"/>
  <c r="E819" i="15" s="1"/>
  <c r="E820" i="15" a="1"/>
  <c r="E820" i="15"/>
  <c r="E821" i="15" a="1"/>
  <c r="E821" i="15" s="1"/>
  <c r="E822" i="15" a="1"/>
  <c r="E822" i="15"/>
  <c r="E823" i="15" a="1"/>
  <c r="E823" i="15" s="1"/>
  <c r="E824" i="15" a="1"/>
  <c r="E824" i="15" s="1"/>
  <c r="E825" i="15" a="1"/>
  <c r="E825" i="15" s="1"/>
  <c r="E826" i="15" a="1"/>
  <c r="E826" i="15" s="1"/>
  <c r="E827" i="15" a="1"/>
  <c r="E827" i="15" s="1"/>
  <c r="E828" i="15" a="1"/>
  <c r="E828" i="15" s="1"/>
  <c r="E829" i="15" a="1"/>
  <c r="E829" i="15"/>
  <c r="E830" i="15" a="1"/>
  <c r="E830" i="15" s="1"/>
  <c r="E831" i="15" a="1"/>
  <c r="E831" i="15" s="1"/>
  <c r="E832" i="15" a="1"/>
  <c r="E832" i="15" s="1"/>
  <c r="E833" i="15" a="1"/>
  <c r="E833" i="15"/>
  <c r="E834" i="15" a="1"/>
  <c r="E834" i="15"/>
  <c r="E835" i="15" a="1"/>
  <c r="E835" i="15" s="1"/>
  <c r="E836" i="15" a="1"/>
  <c r="E836" i="15"/>
  <c r="E837" i="15" a="1"/>
  <c r="E837" i="15" s="1"/>
  <c r="E838" i="15" a="1"/>
  <c r="E838" i="15"/>
  <c r="E839" i="15" a="1"/>
  <c r="E839" i="15" s="1"/>
  <c r="E840" i="15" a="1"/>
  <c r="E840" i="15" s="1"/>
  <c r="E841" i="15" a="1"/>
  <c r="E841" i="15" s="1"/>
  <c r="E842" i="15" a="1"/>
  <c r="E842" i="15" s="1"/>
  <c r="E843" i="15" a="1"/>
  <c r="E843" i="15"/>
  <c r="E844" i="15" a="1"/>
  <c r="E844" i="15"/>
  <c r="E845" i="15" a="1"/>
  <c r="E845" i="15" s="1"/>
  <c r="E846" i="15" a="1"/>
  <c r="E846" i="15" s="1"/>
  <c r="E847" i="15" a="1"/>
  <c r="E847" i="15" s="1"/>
  <c r="E848" i="15" a="1"/>
  <c r="E848" i="15" s="1"/>
  <c r="E849" i="15" a="1"/>
  <c r="E849" i="15"/>
  <c r="E850" i="15" a="1"/>
  <c r="E850" i="15"/>
  <c r="E851" i="15" a="1"/>
  <c r="E851" i="15"/>
  <c r="E852" i="15" a="1"/>
  <c r="E852" i="15"/>
  <c r="E853" i="15" a="1"/>
  <c r="E853" i="15"/>
  <c r="E854" i="15" a="1"/>
  <c r="E854" i="15"/>
  <c r="E855" i="15" a="1"/>
  <c r="E855" i="15" s="1"/>
  <c r="E856" i="15" a="1"/>
  <c r="E856" i="15" s="1"/>
  <c r="E857" i="15" a="1"/>
  <c r="E857" i="15"/>
  <c r="E858" i="15" a="1"/>
  <c r="E858" i="15"/>
  <c r="E859" i="15" a="1"/>
  <c r="E859" i="15"/>
  <c r="E860" i="15" a="1"/>
  <c r="E860" i="15"/>
  <c r="E861" i="15" a="1"/>
  <c r="E861" i="15"/>
  <c r="E862" i="15" a="1"/>
  <c r="E862" i="15"/>
  <c r="E863" i="15" a="1"/>
  <c r="E863" i="15" s="1"/>
  <c r="E864" i="15" a="1"/>
  <c r="E864" i="15" s="1"/>
  <c r="E865" i="15" a="1"/>
  <c r="E865" i="15" s="1"/>
  <c r="E866" i="15" a="1"/>
  <c r="E866" i="15"/>
  <c r="E867" i="15" a="1"/>
  <c r="E867" i="15" s="1"/>
  <c r="E868" i="15" a="1"/>
  <c r="E868" i="15" s="1"/>
  <c r="E869" i="15" a="1"/>
  <c r="E869" i="15" s="1"/>
  <c r="E870" i="15" a="1"/>
  <c r="E870" i="15"/>
  <c r="E871" i="15" a="1"/>
  <c r="E871" i="15" s="1"/>
  <c r="E872" i="15" a="1"/>
  <c r="E872" i="15" s="1"/>
  <c r="E873" i="15" a="1"/>
  <c r="E873" i="15"/>
  <c r="E874" i="15" a="1"/>
  <c r="E874" i="15" s="1"/>
  <c r="E875" i="15" a="1"/>
  <c r="E875" i="15"/>
  <c r="E876" i="15" a="1"/>
  <c r="E876" i="15" s="1"/>
  <c r="E877" i="15" a="1"/>
  <c r="E877" i="15"/>
  <c r="E878" i="15" a="1"/>
  <c r="E878" i="15" s="1"/>
  <c r="E879" i="15" a="1"/>
  <c r="E879" i="15" s="1"/>
  <c r="E880" i="15" a="1"/>
  <c r="E880" i="15" s="1"/>
  <c r="E881" i="15" a="1"/>
  <c r="E881" i="15"/>
  <c r="E882" i="15" a="1"/>
  <c r="E882" i="15" s="1"/>
  <c r="E883" i="15" a="1"/>
  <c r="E883" i="15" s="1"/>
  <c r="E884" i="15" a="1"/>
  <c r="E884" i="15"/>
  <c r="E885" i="15" a="1"/>
  <c r="E885" i="15" s="1"/>
  <c r="E886" i="15" a="1"/>
  <c r="E886" i="15" s="1"/>
  <c r="E887" i="15" a="1"/>
  <c r="E887" i="15" s="1"/>
  <c r="E888" i="15" a="1"/>
  <c r="E888" i="15" s="1"/>
  <c r="E889" i="15" a="1"/>
  <c r="E889" i="15" s="1"/>
  <c r="E890" i="15" a="1"/>
  <c r="E890" i="15"/>
  <c r="E891" i="15" a="1"/>
  <c r="E891" i="15" s="1"/>
  <c r="E892" i="15" a="1"/>
  <c r="E892" i="15" s="1"/>
  <c r="E893" i="15" a="1"/>
  <c r="E893" i="15"/>
  <c r="E894" i="15" a="1"/>
  <c r="E894" i="15"/>
  <c r="E895" i="15" a="1"/>
  <c r="E895" i="15" s="1"/>
  <c r="E896" i="15" a="1"/>
  <c r="E896" i="15" s="1"/>
  <c r="E897" i="15" a="1"/>
  <c r="E897" i="15"/>
  <c r="E898" i="15" a="1"/>
  <c r="E898" i="15"/>
  <c r="E899" i="15" a="1"/>
  <c r="E899" i="15"/>
  <c r="E900" i="15" a="1"/>
  <c r="E900" i="15"/>
  <c r="E901" i="15" a="1"/>
  <c r="E901" i="15" s="1"/>
  <c r="E902" i="15" a="1"/>
  <c r="E902" i="15"/>
  <c r="E903" i="15" a="1"/>
  <c r="E903" i="15" s="1"/>
  <c r="E904" i="15" a="1"/>
  <c r="E904" i="15" s="1"/>
  <c r="E905" i="15" a="1"/>
  <c r="E905" i="15" s="1"/>
  <c r="E906" i="15" a="1"/>
  <c r="E906" i="15" s="1"/>
  <c r="E907" i="15" a="1"/>
  <c r="E907" i="15"/>
  <c r="E908" i="15" a="1"/>
  <c r="E908" i="15" s="1"/>
  <c r="E909" i="15" a="1"/>
  <c r="E909" i="15"/>
  <c r="E910" i="15" a="1"/>
  <c r="E910" i="15" s="1"/>
  <c r="E911" i="15" a="1"/>
  <c r="E911" i="15" s="1"/>
  <c r="E912" i="15" a="1"/>
  <c r="E912" i="15" s="1"/>
  <c r="E913" i="15" a="1"/>
  <c r="E913" i="15" s="1"/>
  <c r="E914" i="15" a="1"/>
  <c r="E914" i="15"/>
  <c r="E915" i="15" a="1"/>
  <c r="E915" i="15" s="1"/>
  <c r="E916" i="15" a="1"/>
  <c r="E916" i="15"/>
  <c r="E917" i="15" a="1"/>
  <c r="E917" i="15"/>
  <c r="E918" i="15" a="1"/>
  <c r="E918" i="15"/>
  <c r="E919" i="15" a="1"/>
  <c r="E919" i="15" s="1"/>
  <c r="E920" i="15" a="1"/>
  <c r="E920" i="15" s="1"/>
  <c r="E921" i="15" a="1"/>
  <c r="E921" i="15"/>
  <c r="E922" i="15" a="1"/>
  <c r="E922" i="15"/>
  <c r="E923" i="15" a="1"/>
  <c r="E923" i="15"/>
  <c r="E924" i="15" a="1"/>
  <c r="E924" i="15" s="1"/>
  <c r="E925" i="15" a="1"/>
  <c r="E925" i="15"/>
  <c r="E926" i="15" a="1"/>
  <c r="E926" i="15"/>
  <c r="E927" i="15" a="1"/>
  <c r="E927" i="15" s="1"/>
  <c r="E928" i="15" a="1"/>
  <c r="E928" i="15" s="1"/>
  <c r="E929" i="15" a="1"/>
  <c r="E929" i="15" s="1"/>
  <c r="E930" i="15" a="1"/>
  <c r="E930" i="15"/>
  <c r="E931" i="15" a="1"/>
  <c r="E931" i="15"/>
  <c r="E932" i="15" a="1"/>
  <c r="E932" i="15"/>
  <c r="E933" i="15" a="1"/>
  <c r="E933" i="15" s="1"/>
  <c r="E934" i="15" a="1"/>
  <c r="E934" i="15" s="1"/>
  <c r="E935" i="15" a="1"/>
  <c r="E935" i="15" s="1"/>
  <c r="E936" i="15" a="1"/>
  <c r="E936" i="15" s="1"/>
  <c r="E937" i="15" a="1"/>
  <c r="E937" i="15" s="1"/>
  <c r="E938" i="15" a="1"/>
  <c r="E938" i="15" s="1"/>
  <c r="E939" i="15" a="1"/>
  <c r="E939" i="15"/>
  <c r="E940" i="15" a="1"/>
  <c r="E940" i="15"/>
  <c r="E941" i="15" a="1"/>
  <c r="E941" i="15"/>
  <c r="E942" i="15" a="1"/>
  <c r="E942" i="15"/>
  <c r="E943" i="15" a="1"/>
  <c r="E943" i="15" s="1"/>
  <c r="E944" i="15" a="1"/>
  <c r="E944" i="15" s="1"/>
  <c r="E945" i="15" a="1"/>
  <c r="E945" i="15"/>
  <c r="E946" i="15" a="1"/>
  <c r="E946" i="15"/>
  <c r="E947" i="15" a="1"/>
  <c r="E947" i="15" s="1"/>
  <c r="E948" i="15" a="1"/>
  <c r="E948" i="15"/>
  <c r="E949" i="15" a="1"/>
  <c r="E949" i="15"/>
  <c r="E950" i="15" a="1"/>
  <c r="E950" i="15" s="1"/>
  <c r="E951" i="15" a="1"/>
  <c r="E951" i="15" s="1"/>
  <c r="E952" i="15" a="1"/>
  <c r="E952" i="15" s="1"/>
  <c r="E953" i="15" a="1"/>
  <c r="E953" i="15" s="1"/>
  <c r="E954" i="15" a="1"/>
  <c r="E954" i="15" s="1"/>
  <c r="E955" i="15" a="1"/>
  <c r="E955" i="15"/>
  <c r="E956" i="15" a="1"/>
  <c r="E956" i="15" s="1"/>
  <c r="E957" i="15" a="1"/>
  <c r="E957" i="15"/>
  <c r="E958" i="15" a="1"/>
  <c r="E958" i="15" s="1"/>
  <c r="E959" i="15" a="1"/>
  <c r="E959" i="15" s="1"/>
  <c r="E960" i="15" a="1"/>
  <c r="E960" i="15" s="1"/>
  <c r="E961" i="15" a="1"/>
  <c r="E961" i="15"/>
  <c r="E962" i="15" a="1"/>
  <c r="E962" i="15"/>
  <c r="E963" i="15" a="1"/>
  <c r="E963" i="15" s="1"/>
  <c r="E964" i="15" a="1"/>
  <c r="E964" i="15"/>
  <c r="E965" i="15" a="1"/>
  <c r="E965" i="15" s="1"/>
  <c r="E966" i="15" a="1"/>
  <c r="E966" i="15"/>
  <c r="E967" i="15" a="1"/>
  <c r="E967" i="15" s="1"/>
  <c r="E968" i="15" a="1"/>
  <c r="E968" i="15" s="1"/>
  <c r="E969" i="15" a="1"/>
  <c r="E969" i="15" s="1"/>
  <c r="E970" i="15" a="1"/>
  <c r="E970" i="15"/>
  <c r="E971" i="15" a="1"/>
  <c r="E971" i="15" s="1"/>
  <c r="E972" i="15" a="1"/>
  <c r="E972" i="15" s="1"/>
  <c r="E973" i="15" a="1"/>
  <c r="E973" i="15" s="1"/>
  <c r="E974" i="15" a="1"/>
  <c r="E974" i="15" s="1"/>
  <c r="E975" i="15" a="1"/>
  <c r="E975" i="15" s="1"/>
  <c r="E976" i="15" a="1"/>
  <c r="E976" i="15" s="1"/>
  <c r="E977" i="15" a="1"/>
  <c r="E977" i="15"/>
  <c r="E978" i="15" a="1"/>
  <c r="E978" i="15"/>
  <c r="E979" i="15" a="1"/>
  <c r="E979" i="15" s="1"/>
  <c r="E980" i="15" a="1"/>
  <c r="E980" i="15"/>
  <c r="E981" i="15" a="1"/>
  <c r="E981" i="15"/>
  <c r="E982" i="15" a="1"/>
  <c r="E982" i="15" s="1"/>
  <c r="E983" i="15" a="1"/>
  <c r="E983" i="15" s="1"/>
  <c r="E984" i="15" a="1"/>
  <c r="E984" i="15" s="1"/>
  <c r="E985" i="15" a="1"/>
  <c r="E985" i="15"/>
  <c r="E986" i="15" a="1"/>
  <c r="E986" i="15"/>
  <c r="E987" i="15" a="1"/>
  <c r="E987" i="15" s="1"/>
  <c r="E988" i="15" a="1"/>
  <c r="E988" i="15"/>
  <c r="E989" i="15" a="1"/>
  <c r="E989" i="15" s="1"/>
  <c r="E990" i="15" a="1"/>
  <c r="E990" i="15"/>
  <c r="E991" i="15" a="1"/>
  <c r="E991" i="15" s="1"/>
  <c r="E992" i="15" a="1"/>
  <c r="E992" i="15" s="1"/>
  <c r="E993" i="15" a="1"/>
  <c r="E993" i="15" s="1"/>
  <c r="E994" i="15" a="1"/>
  <c r="E994" i="15"/>
  <c r="E995" i="15" a="1"/>
  <c r="E995" i="15" s="1"/>
  <c r="E996" i="15" a="1"/>
  <c r="E996" i="15"/>
  <c r="E997" i="15" a="1"/>
  <c r="E997" i="15"/>
  <c r="E998" i="15" a="1"/>
  <c r="E998" i="15"/>
  <c r="E999" i="15" a="1"/>
  <c r="E999" i="15" s="1"/>
  <c r="E1000" i="15" a="1"/>
  <c r="E1000" i="15" s="1"/>
  <c r="E1001" i="15" a="1"/>
  <c r="E1001" i="15" s="1"/>
  <c r="E1002" i="15" a="1"/>
  <c r="E1002" i="15" s="1"/>
  <c r="E1003" i="15" a="1"/>
  <c r="E1003" i="15"/>
  <c r="E1004" i="15" a="1"/>
  <c r="E1004" i="15"/>
  <c r="E1005" i="15" a="1"/>
  <c r="E1005" i="15"/>
  <c r="E1006" i="15" a="1"/>
  <c r="E1006" i="15"/>
  <c r="E1007" i="15" a="1"/>
  <c r="E1007" i="15" s="1"/>
  <c r="E1008" i="15" a="1"/>
  <c r="E1008" i="15" s="1"/>
  <c r="E1009" i="15" a="1"/>
  <c r="E1009" i="15"/>
  <c r="E1010" i="15" a="1"/>
  <c r="E1010" i="15" s="1"/>
  <c r="E1011" i="15" a="1"/>
  <c r="E1011" i="15" s="1"/>
  <c r="E1012" i="15" a="1"/>
  <c r="E1012" i="15"/>
  <c r="E1013" i="15" a="1"/>
  <c r="E1013" i="15" s="1"/>
  <c r="E1014" i="15" a="1"/>
  <c r="E1014" i="15" s="1"/>
  <c r="E1015" i="15" a="1"/>
  <c r="E1015" i="15" s="1"/>
  <c r="E1016" i="15" a="1"/>
  <c r="E1016" i="15" s="1"/>
  <c r="E1017" i="15" a="1"/>
  <c r="E1017" i="15" s="1"/>
  <c r="E1018" i="15" a="1"/>
  <c r="E1018" i="15"/>
  <c r="E1019" i="15" a="1"/>
  <c r="E1019" i="15" s="1"/>
  <c r="E1020" i="15" a="1"/>
  <c r="E1020" i="15" s="1"/>
  <c r="E1021" i="15" a="1"/>
  <c r="E1021" i="15"/>
  <c r="E1022" i="15" a="1"/>
  <c r="E1022" i="15"/>
  <c r="E1023" i="15" a="1"/>
  <c r="E1023" i="15" s="1"/>
  <c r="E1024" i="15" a="1"/>
  <c r="E1024" i="15" s="1"/>
  <c r="E1025" i="15" a="1"/>
  <c r="E1025" i="15"/>
  <c r="E1026" i="15" a="1"/>
  <c r="E1026" i="15"/>
  <c r="E1027" i="15" a="1"/>
  <c r="E1027" i="15"/>
  <c r="E1028" i="15" a="1"/>
  <c r="E1028" i="15"/>
  <c r="E1029" i="15" a="1"/>
  <c r="E1029" i="15" s="1"/>
  <c r="E1030" i="15" a="1"/>
  <c r="E1030" i="15"/>
  <c r="E1031" i="15" a="1"/>
  <c r="E1031" i="15" s="1"/>
  <c r="E1032" i="15" a="1"/>
  <c r="E1032" i="15" s="1"/>
  <c r="E1033" i="15" a="1"/>
  <c r="E1033" i="15"/>
  <c r="E1034" i="15" a="1"/>
  <c r="E1034" i="15" s="1"/>
  <c r="E1035" i="15" a="1"/>
  <c r="E1035" i="15"/>
  <c r="E1036" i="15" a="1"/>
  <c r="E1036" i="15"/>
  <c r="E1037" i="15" a="1"/>
  <c r="E1037" i="15"/>
  <c r="E1038" i="15" a="1"/>
  <c r="E1038" i="15" s="1"/>
  <c r="E1039" i="15" a="1"/>
  <c r="E1039" i="15" s="1"/>
  <c r="E1040" i="15" a="1"/>
  <c r="E1040" i="15" s="1"/>
  <c r="E1041" i="15" a="1"/>
  <c r="E1041" i="15" s="1"/>
  <c r="E1042" i="15" a="1"/>
  <c r="E1042" i="15"/>
  <c r="E1043" i="15" a="1"/>
  <c r="E1043" i="15"/>
  <c r="E1044" i="15" a="1"/>
  <c r="E1044" i="15"/>
  <c r="E1045" i="15" a="1"/>
  <c r="E1045" i="15"/>
  <c r="E1046" i="15" a="1"/>
  <c r="E1046" i="15"/>
  <c r="E1047" i="15" a="1"/>
  <c r="E1047" i="15" s="1"/>
  <c r="E1048" i="15" a="1"/>
  <c r="E1048" i="15" s="1"/>
  <c r="E1049" i="15" a="1"/>
  <c r="E1049" i="15"/>
  <c r="E1050" i="15" a="1"/>
  <c r="E1050" i="15" s="1"/>
  <c r="E1051" i="15" a="1"/>
  <c r="E1051" i="15"/>
  <c r="E1052" i="15" a="1"/>
  <c r="E1052" i="15"/>
  <c r="E1053" i="15" a="1"/>
  <c r="E1053" i="15"/>
  <c r="E1054" i="15" a="1"/>
  <c r="E1054" i="15"/>
  <c r="E1055" i="15" a="1"/>
  <c r="E1055" i="15" s="1"/>
  <c r="E1056" i="15" a="1"/>
  <c r="E1056" i="15" s="1"/>
  <c r="E1057" i="15" a="1"/>
  <c r="E1057" i="15" s="1"/>
  <c r="E1058" i="15" a="1"/>
  <c r="E1058" i="15"/>
  <c r="E1059" i="15" a="1"/>
  <c r="E1059" i="15" s="1"/>
  <c r="E1060" i="15" a="1"/>
  <c r="E1060" i="15" s="1"/>
  <c r="E1061" i="15" a="1"/>
  <c r="E1061" i="15" s="1"/>
  <c r="E1062" i="15" a="1"/>
  <c r="E1062" i="15" s="1"/>
  <c r="E1063" i="15" a="1"/>
  <c r="E1063" i="15" s="1"/>
  <c r="E1064" i="15" a="1"/>
  <c r="E1064" i="15" s="1"/>
  <c r="E1065" i="15" a="1"/>
  <c r="E1065" i="15"/>
  <c r="E1066" i="15" a="1"/>
  <c r="E1066" i="15" s="1"/>
  <c r="E1067" i="15" a="1"/>
  <c r="E1067" i="15"/>
  <c r="E1068" i="15" a="1"/>
  <c r="E1068" i="15" s="1"/>
  <c r="E1069" i="15" a="1"/>
  <c r="E1069" i="15" s="1"/>
  <c r="E1070" i="15" a="1"/>
  <c r="E1070" i="15"/>
  <c r="E1071" i="15" a="1"/>
  <c r="E1071" i="15" s="1"/>
  <c r="E1072" i="15" a="1"/>
  <c r="E1072" i="15" s="1"/>
  <c r="E1073" i="15" a="1"/>
  <c r="E1073" i="15"/>
  <c r="E1074" i="15" a="1"/>
  <c r="E1074" i="15"/>
  <c r="E1075" i="15" a="1"/>
  <c r="E1075" i="15" s="1"/>
  <c r="E1076" i="15" a="1"/>
  <c r="E1076" i="15" s="1"/>
  <c r="E1077" i="15" a="1"/>
  <c r="E1077" i="15" s="1"/>
  <c r="E1078" i="15" a="1"/>
  <c r="E1078" i="15" s="1"/>
  <c r="E1079" i="15" a="1"/>
  <c r="E1079" i="15" s="1"/>
  <c r="E1080" i="15" a="1"/>
  <c r="E1080" i="15" s="1"/>
  <c r="E1081" i="15" a="1"/>
  <c r="E1081" i="15" s="1"/>
  <c r="E1082" i="15" a="1"/>
  <c r="E1082" i="15"/>
  <c r="E1083" i="15" a="1"/>
  <c r="E1083" i="15" s="1"/>
  <c r="E1084" i="15" a="1"/>
  <c r="E1084" i="15"/>
  <c r="E1085" i="15" a="1"/>
  <c r="E1085" i="15"/>
  <c r="E1086" i="15" a="1"/>
  <c r="E1086" i="15"/>
  <c r="E1087" i="15" a="1"/>
  <c r="E1087" i="15" s="1"/>
  <c r="E1088" i="15" a="1"/>
  <c r="E1088" i="15" s="1"/>
  <c r="E1089" i="15" a="1"/>
  <c r="E1089" i="15"/>
  <c r="E1090" i="15" a="1"/>
  <c r="E1090" i="15" s="1"/>
  <c r="E1091" i="15" a="1"/>
  <c r="E1091" i="15" s="1"/>
  <c r="E1092" i="15" a="1"/>
  <c r="E1092" i="15" s="1"/>
  <c r="E1093" i="15" a="1"/>
  <c r="E1093" i="15" s="1"/>
  <c r="E1094" i="15" a="1"/>
  <c r="E1094" i="15"/>
  <c r="E1095" i="15" a="1"/>
  <c r="E1095" i="15" s="1"/>
  <c r="E1096" i="15" a="1"/>
  <c r="E1096" i="15" s="1"/>
  <c r="E1097" i="15" a="1"/>
  <c r="E1097" i="15"/>
  <c r="E1098" i="15" a="1"/>
  <c r="E1098" i="15" s="1"/>
  <c r="E1099" i="15" a="1"/>
  <c r="E1099" i="15"/>
  <c r="E1100" i="15" a="1"/>
  <c r="E1100" i="15" s="1"/>
  <c r="E1101" i="15" a="1"/>
  <c r="E1101" i="15"/>
  <c r="E1102" i="15" a="1"/>
  <c r="E1102" i="15" s="1"/>
  <c r="E1103" i="15" a="1"/>
  <c r="E1103" i="15"/>
  <c r="E1104" i="15" a="1"/>
  <c r="E1104" i="15" s="1"/>
  <c r="E1105" i="15" a="1"/>
  <c r="E1105" i="15" s="1"/>
  <c r="E1106" i="15" a="1"/>
  <c r="E1106" i="15"/>
  <c r="E1107" i="15" a="1"/>
  <c r="E1107" i="15" s="1"/>
  <c r="E1108" i="15" a="1"/>
  <c r="E1108" i="15" s="1"/>
  <c r="E1109" i="15" a="1"/>
  <c r="E1109" i="15" s="1"/>
  <c r="E1110" i="15" a="1"/>
  <c r="E1110" i="15"/>
  <c r="E1111" i="15" a="1"/>
  <c r="E1111" i="15"/>
  <c r="E1112" i="15" a="1"/>
  <c r="E1112" i="15" s="1"/>
  <c r="E1113" i="15" a="1"/>
  <c r="E1113" i="15" s="1"/>
  <c r="E1114" i="15" a="1"/>
  <c r="E1114" i="15"/>
  <c r="E1115" i="15" a="1"/>
  <c r="E1115" i="15" s="1"/>
  <c r="E1116" i="15" a="1"/>
  <c r="E1116" i="15" s="1"/>
  <c r="E1117" i="15" a="1"/>
  <c r="E1117" i="15"/>
  <c r="E1118" i="15" a="1"/>
  <c r="E1118" i="15"/>
  <c r="E1119" i="15" a="1"/>
  <c r="E1119" i="15" s="1"/>
  <c r="E1120" i="15" a="1"/>
  <c r="E1120" i="15"/>
  <c r="E1121" i="15" a="1"/>
  <c r="E1121" i="15" s="1"/>
  <c r="E1122" i="15" a="1"/>
  <c r="E1122" i="15" s="1"/>
  <c r="E1123" i="15" a="1"/>
  <c r="E1123" i="15"/>
  <c r="E1124" i="15" a="1"/>
  <c r="E1124" i="15" s="1"/>
  <c r="E1125" i="15" a="1"/>
  <c r="E1125" i="15"/>
  <c r="E1126" i="15" a="1"/>
  <c r="E1126" i="15"/>
  <c r="E1127" i="15" a="1"/>
  <c r="E1127" i="15" s="1"/>
  <c r="E1128" i="15" a="1"/>
  <c r="E1128" i="15"/>
  <c r="E1129" i="15" a="1"/>
  <c r="E1129" i="15" s="1"/>
  <c r="E1130" i="15" a="1"/>
  <c r="E1130" i="15" s="1"/>
  <c r="E1131" i="15" a="1"/>
  <c r="E1131" i="15"/>
  <c r="E1132" i="15" a="1"/>
  <c r="E1132" i="15" s="1"/>
  <c r="E1133" i="15" a="1"/>
  <c r="E1133" i="15" s="1"/>
  <c r="E1134" i="15" a="1"/>
  <c r="E1134" i="15"/>
  <c r="E1135" i="15" a="1"/>
  <c r="E1135" i="15"/>
  <c r="E1136" i="15" a="1"/>
  <c r="E1136" i="15"/>
  <c r="E1137" i="15" a="1"/>
  <c r="E1137" i="15"/>
  <c r="E1138" i="15" a="1"/>
  <c r="E1138" i="15" s="1"/>
  <c r="E1139" i="15" a="1"/>
  <c r="E1139" i="15" s="1"/>
  <c r="E1140" i="15" a="1"/>
  <c r="E1140" i="15" s="1"/>
  <c r="E1141" i="15" a="1"/>
  <c r="E1141" i="15" s="1"/>
  <c r="E1142" i="15" a="1"/>
  <c r="E1142" i="15"/>
  <c r="E1143" i="15" a="1"/>
  <c r="E1143" i="15"/>
  <c r="E1144" i="15" a="1"/>
  <c r="E1144" i="15" s="1"/>
  <c r="E1145" i="15" a="1"/>
  <c r="E1145" i="15"/>
  <c r="E1146" i="15" a="1"/>
  <c r="E1146" i="15" s="1"/>
  <c r="E1147" i="15" a="1"/>
  <c r="E1147" i="15" s="1"/>
  <c r="E1148" i="15" a="1"/>
  <c r="E1148" i="15" s="1"/>
  <c r="E1149" i="15" a="1"/>
  <c r="E1149" i="15"/>
  <c r="E1150" i="15" a="1"/>
  <c r="E1150" i="15" s="1"/>
  <c r="E1151" i="15" a="1"/>
  <c r="E1151" i="15" s="1"/>
  <c r="E1152" i="15" a="1"/>
  <c r="E1152" i="15"/>
  <c r="E1153" i="15" a="1"/>
  <c r="E1153" i="15"/>
  <c r="E1154" i="15" a="1"/>
  <c r="E1154" i="15"/>
  <c r="E1155" i="15" a="1"/>
  <c r="E1155" i="15" s="1"/>
  <c r="E1156" i="15" a="1"/>
  <c r="E1156" i="15" s="1"/>
  <c r="E1157" i="15" a="1"/>
  <c r="E1157" i="15"/>
  <c r="E1158" i="15" a="1"/>
  <c r="E1158" i="15" s="1"/>
  <c r="E1159" i="15" a="1"/>
  <c r="E1159" i="15"/>
  <c r="E1160" i="15" a="1"/>
  <c r="E1160" i="15" s="1"/>
  <c r="E1161" i="15" a="1"/>
  <c r="E1161" i="15"/>
  <c r="E1162" i="15" a="1"/>
  <c r="E1162" i="15"/>
  <c r="E1163" i="15" a="1"/>
  <c r="E1163" i="15"/>
  <c r="E1164" i="15" a="1"/>
  <c r="E1164" i="15" s="1"/>
  <c r="E1165" i="15" a="1"/>
  <c r="E1165" i="15" s="1"/>
  <c r="E1166" i="15" a="1"/>
  <c r="E1166" i="15"/>
  <c r="E1167" i="15" a="1"/>
  <c r="E1167" i="15" s="1"/>
  <c r="E1168" i="15" a="1"/>
  <c r="E1168" i="15" s="1"/>
  <c r="E1169" i="15" a="1"/>
  <c r="E1169" i="15" s="1"/>
  <c r="E1170" i="15" a="1"/>
  <c r="E1170" i="15"/>
  <c r="E1171" i="15" a="1"/>
  <c r="E1171" i="15" s="1"/>
  <c r="E1172" i="15" a="1"/>
  <c r="E1172" i="15" s="1"/>
  <c r="E1173" i="15" a="1"/>
  <c r="E1173" i="15" s="1"/>
  <c r="E1174" i="15" a="1"/>
  <c r="E1174" i="15"/>
  <c r="E1175" i="15" a="1"/>
  <c r="E1175" i="15" s="1"/>
  <c r="E1176" i="15" a="1"/>
  <c r="E1176" i="15"/>
  <c r="E1177" i="15" a="1"/>
  <c r="E1177" i="15" s="1"/>
  <c r="E1178" i="15" a="1"/>
  <c r="E1178" i="15" s="1"/>
  <c r="E1179" i="15" a="1"/>
  <c r="E1179" i="15"/>
  <c r="E1180" i="15" a="1"/>
  <c r="E1180" i="15" s="1"/>
  <c r="E1181" i="15" a="1"/>
  <c r="E1181" i="15" s="1"/>
  <c r="E1182" i="15" a="1"/>
  <c r="E1182" i="15" s="1"/>
  <c r="E1183" i="15" a="1"/>
  <c r="E1183" i="15"/>
  <c r="E1184" i="15" a="1"/>
  <c r="E1184" i="15" s="1"/>
  <c r="E1185" i="15" a="1"/>
  <c r="E1185" i="15"/>
  <c r="E1186" i="15" a="1"/>
  <c r="E1186" i="15" s="1"/>
  <c r="E1187" i="15" a="1"/>
  <c r="E1187" i="15"/>
  <c r="E1188" i="15" a="1"/>
  <c r="E1188" i="15" s="1"/>
  <c r="E1189" i="15" a="1"/>
  <c r="E1189" i="15" s="1"/>
  <c r="E1190" i="15" a="1"/>
  <c r="E1190" i="15" s="1"/>
  <c r="E1191" i="15" a="1"/>
  <c r="E1191" i="15"/>
  <c r="E1192" i="15" a="1"/>
  <c r="E1192" i="15" s="1"/>
  <c r="E1193" i="15" a="1"/>
  <c r="E1193" i="15"/>
  <c r="E1194" i="15" a="1"/>
  <c r="E1194" i="15"/>
  <c r="E1195" i="15" a="1"/>
  <c r="E1195" i="15"/>
  <c r="E1196" i="15" a="1"/>
  <c r="E1196" i="15" s="1"/>
  <c r="E1197" i="15" a="1"/>
  <c r="E1197" i="15"/>
  <c r="E1198" i="15" a="1"/>
  <c r="E1198" i="15" s="1"/>
  <c r="E1199" i="15" a="1"/>
  <c r="E1199" i="15" s="1"/>
  <c r="E1200" i="15" a="1"/>
  <c r="E1200" i="15"/>
  <c r="E1201" i="15" a="1"/>
  <c r="E1201" i="15" s="1"/>
  <c r="E1202" i="15" a="1"/>
  <c r="E1202" i="15" s="1"/>
  <c r="E1203" i="15" a="1"/>
  <c r="E1203" i="15" s="1"/>
  <c r="E1204" i="15" a="1"/>
  <c r="E1204" i="15" s="1"/>
  <c r="E1205" i="15" a="1"/>
  <c r="E1205" i="15"/>
  <c r="E1206" i="15" a="1"/>
  <c r="E1206" i="15"/>
  <c r="E1207" i="15" a="1"/>
  <c r="E1207" i="15" s="1"/>
  <c r="E1208" i="15" a="1"/>
  <c r="E1208" i="15"/>
  <c r="E1209" i="15" a="1"/>
  <c r="E1209" i="15"/>
  <c r="E1210" i="15" a="1"/>
  <c r="E1210" i="15"/>
  <c r="E1211" i="15" a="1"/>
  <c r="E1211" i="15" s="1"/>
  <c r="E1212" i="15" a="1"/>
  <c r="E1212" i="15" s="1"/>
  <c r="E1213" i="15" a="1"/>
  <c r="E1213" i="15" s="1"/>
  <c r="E1214" i="15" a="1"/>
  <c r="E1214" i="15"/>
  <c r="E1215" i="15" a="1"/>
  <c r="E1215" i="15" s="1"/>
  <c r="E1216" i="15" a="1"/>
  <c r="E1216" i="15" s="1"/>
  <c r="E1217" i="15" a="1"/>
  <c r="E1217" i="15"/>
  <c r="E1218" i="15" a="1"/>
  <c r="E1218" i="15" s="1"/>
  <c r="E1219" i="15" a="1"/>
  <c r="E1219" i="15"/>
  <c r="E1220" i="15" a="1"/>
  <c r="E1220" i="15" s="1"/>
  <c r="E1221" i="15" a="1"/>
  <c r="E1221" i="15"/>
  <c r="E1222" i="15" a="1"/>
  <c r="E1222" i="15"/>
  <c r="E1223" i="15" a="1"/>
  <c r="E1223" i="15" s="1"/>
  <c r="E1224" i="15" a="1"/>
  <c r="E1224" i="15" s="1"/>
  <c r="E1225" i="15" a="1"/>
  <c r="E1225" i="15"/>
  <c r="E1226" i="15" a="1"/>
  <c r="E1226" i="15"/>
  <c r="E1227" i="15" a="1"/>
  <c r="E1227" i="15"/>
  <c r="E1228" i="15" a="1"/>
  <c r="E1228" i="15" s="1"/>
  <c r="E1229" i="15" a="1"/>
  <c r="E1229" i="15"/>
  <c r="E1230" i="15" a="1"/>
  <c r="E1230" i="15"/>
  <c r="E1231" i="15" a="1"/>
  <c r="E1231" i="15"/>
  <c r="E1232" i="15" a="1"/>
  <c r="E1232" i="15" s="1"/>
  <c r="E1233" i="15" a="1"/>
  <c r="E1233" i="15" s="1"/>
  <c r="E1234" i="15" a="1"/>
  <c r="E1234" i="15"/>
  <c r="E1235" i="15" a="1"/>
  <c r="E1235" i="15" s="1"/>
  <c r="E1236" i="15" a="1"/>
  <c r="E1236" i="15" s="1"/>
  <c r="E1237" i="15" a="1"/>
  <c r="E1237" i="15"/>
  <c r="E1238" i="15" a="1"/>
  <c r="E1238" i="15" s="1"/>
  <c r="E1239" i="15" a="1"/>
  <c r="E1239" i="15"/>
  <c r="E1240" i="15" a="1"/>
  <c r="E1240" i="15" s="1"/>
  <c r="E1241" i="15" a="1"/>
  <c r="E1241" i="15" s="1"/>
  <c r="E1242" i="15" a="1"/>
  <c r="E1242" i="15"/>
  <c r="E1243" i="15" a="1"/>
  <c r="E1243" i="15"/>
  <c r="E1244" i="15" a="1"/>
  <c r="E1244" i="15" s="1"/>
  <c r="E1245" i="15" a="1"/>
  <c r="E1245" i="15"/>
  <c r="E1246" i="15" a="1"/>
  <c r="E1246" i="15"/>
  <c r="E1247" i="15" a="1"/>
  <c r="E1247" i="15" s="1"/>
  <c r="E1248" i="15" a="1"/>
  <c r="E1248" i="15"/>
  <c r="E1249" i="15" a="1"/>
  <c r="E1249" i="15" s="1"/>
  <c r="E1250" i="15" a="1"/>
  <c r="E1250" i="15" s="1"/>
  <c r="E1251" i="15" a="1"/>
  <c r="E1251" i="15"/>
  <c r="E1252" i="15" a="1"/>
  <c r="E1252" i="15" s="1"/>
  <c r="E1253" i="15" a="1"/>
  <c r="E1253" i="15"/>
  <c r="E1254" i="15" a="1"/>
  <c r="E1254" i="15" s="1"/>
  <c r="E1255" i="15" a="1"/>
  <c r="E1255" i="15" s="1"/>
  <c r="E1256" i="15" a="1"/>
  <c r="E1256" i="15" s="1"/>
  <c r="E1257" i="15" a="1"/>
  <c r="E1257" i="15"/>
  <c r="E1258" i="15" a="1"/>
  <c r="E1258" i="15" s="1"/>
  <c r="E1259" i="15" a="1"/>
  <c r="E1259" i="15"/>
  <c r="E1260" i="15" a="1"/>
  <c r="E1260" i="15" s="1"/>
  <c r="E1261" i="15" a="1"/>
  <c r="E1261" i="15" s="1"/>
  <c r="E1262" i="15" a="1"/>
  <c r="E1262" i="15"/>
  <c r="E1263" i="15" a="1"/>
  <c r="E1263" i="15" s="1"/>
  <c r="E1264" i="15" a="1"/>
  <c r="E1264" i="15" s="1"/>
  <c r="E1265" i="15" a="1"/>
  <c r="E1265" i="15" s="1"/>
  <c r="E1266" i="15" a="1"/>
  <c r="E1266" i="15" s="1"/>
  <c r="E1267" i="15" a="1"/>
  <c r="E1267" i="15" s="1"/>
  <c r="E1268" i="15" a="1"/>
  <c r="E1268" i="15" s="1"/>
  <c r="E1269" i="15" a="1"/>
  <c r="E1269" i="15"/>
  <c r="E1270" i="15" a="1"/>
  <c r="E1270" i="15"/>
  <c r="E1271" i="15" a="1"/>
  <c r="E1271" i="15"/>
  <c r="E1272" i="15" a="1"/>
  <c r="E1272" i="15"/>
  <c r="E1273" i="15" a="1"/>
  <c r="E1273" i="15" s="1"/>
  <c r="E1274" i="15" a="1"/>
  <c r="E1274" i="15"/>
  <c r="E1275" i="15" a="1"/>
  <c r="E1275" i="15" s="1"/>
  <c r="E1276" i="15" a="1"/>
  <c r="E1276" i="15" s="1"/>
  <c r="E1277" i="15" a="1"/>
  <c r="E1277" i="15"/>
  <c r="E1278" i="15" a="1"/>
  <c r="E1278" i="15" s="1"/>
  <c r="E1279" i="15" a="1"/>
  <c r="E1279" i="15"/>
  <c r="E1280" i="15" a="1"/>
  <c r="E1280" i="15"/>
  <c r="E1281" i="15" a="1"/>
  <c r="E1281" i="15"/>
  <c r="E1282" i="15" a="1"/>
  <c r="E1282" i="15" s="1"/>
  <c r="E1283" i="15" a="1"/>
  <c r="E1283" i="15" s="1"/>
  <c r="E1284" i="15" a="1"/>
  <c r="E1284" i="15" s="1"/>
  <c r="E1285" i="15" a="1"/>
  <c r="E1285" i="15"/>
  <c r="E1286" i="15" a="1"/>
  <c r="E1286" i="15" s="1"/>
  <c r="E1287" i="15" a="1"/>
  <c r="E1287" i="15"/>
  <c r="E1288" i="15" a="1"/>
  <c r="E1288" i="15"/>
  <c r="E1289" i="15" a="1"/>
  <c r="E1289" i="15"/>
  <c r="E1290" i="15" a="1"/>
  <c r="E1290" i="15"/>
  <c r="E1291" i="15" a="1"/>
  <c r="E1291" i="15"/>
  <c r="E1292" i="15" a="1"/>
  <c r="E1292" i="15" s="1"/>
  <c r="E1293" i="15" a="1"/>
  <c r="E1293" i="15" s="1"/>
  <c r="E1294" i="15" a="1"/>
  <c r="E1294" i="15"/>
  <c r="E1295" i="15" a="1"/>
  <c r="E1295" i="15" s="1"/>
  <c r="E1296" i="15" a="1"/>
  <c r="E1296" i="15"/>
  <c r="E1297" i="15" a="1"/>
  <c r="E1297" i="15" s="1"/>
  <c r="E1298" i="15" a="1"/>
  <c r="E1298" i="15" s="1"/>
  <c r="E1299" i="15" a="1"/>
  <c r="E1299" i="15" s="1"/>
  <c r="E1300" i="15" a="1"/>
  <c r="E1300" i="15" s="1"/>
  <c r="E1301" i="15" a="1"/>
  <c r="E1301" i="15" s="1"/>
  <c r="E1302" i="15" a="1"/>
  <c r="E1302" i="15"/>
  <c r="E1303" i="15" a="1"/>
  <c r="E1303" i="15"/>
  <c r="E1304" i="15" a="1"/>
  <c r="E1304" i="15"/>
  <c r="E1305" i="15" a="1"/>
  <c r="E1305" i="15"/>
  <c r="E1306" i="15" a="1"/>
  <c r="E1306" i="15"/>
  <c r="E1307" i="15" a="1"/>
  <c r="E1307" i="15" s="1"/>
  <c r="E1308" i="15" a="1"/>
  <c r="E1308" i="15" s="1"/>
  <c r="E1309" i="15" a="1"/>
  <c r="E1309" i="15" s="1"/>
  <c r="E1310" i="15" a="1"/>
  <c r="E1310" i="15" s="1"/>
  <c r="E1311" i="15" a="1"/>
  <c r="E1311" i="15"/>
  <c r="E1312" i="15" a="1"/>
  <c r="E1312" i="15" s="1"/>
  <c r="E1313" i="15" a="1"/>
  <c r="E1313" i="15"/>
  <c r="E1314" i="15" a="1"/>
  <c r="E1314" i="15" s="1"/>
  <c r="E1315" i="15" a="1"/>
  <c r="E1315" i="15"/>
  <c r="E1316" i="15" a="1"/>
  <c r="E1316" i="15" s="1"/>
  <c r="E1317" i="15" a="1"/>
  <c r="E1317" i="15"/>
  <c r="E1318" i="15" a="1"/>
  <c r="E1318" i="15" s="1"/>
  <c r="E1319" i="15" a="1"/>
  <c r="E1319" i="15"/>
  <c r="E1320" i="15" a="1"/>
  <c r="E1320" i="15" s="1"/>
  <c r="E1321" i="15" a="1"/>
  <c r="E1321" i="15"/>
  <c r="E1322" i="15" a="1"/>
  <c r="E1322" i="15" s="1"/>
  <c r="E1323" i="15" a="1"/>
  <c r="E1323" i="15" s="1"/>
  <c r="E1324" i="15" a="1"/>
  <c r="E1324" i="15" s="1"/>
  <c r="E1325" i="15" a="1"/>
  <c r="E1325" i="15"/>
  <c r="E1326" i="15" a="1"/>
  <c r="E1326" i="15" s="1"/>
  <c r="E1327" i="15" a="1"/>
  <c r="E1327" i="15" s="1"/>
  <c r="E1328" i="15" a="1"/>
  <c r="E1328" i="15"/>
  <c r="E1329" i="15" a="1"/>
  <c r="E1329" i="15" s="1"/>
  <c r="E1330" i="15" a="1"/>
  <c r="E1330" i="15" s="1"/>
  <c r="E1331" i="15" a="1"/>
  <c r="E1331" i="15" s="1"/>
  <c r="E1332" i="15" a="1"/>
  <c r="E1332" i="15" s="1"/>
  <c r="E1333" i="15" a="1"/>
  <c r="E1333" i="15"/>
  <c r="E1334" i="15" a="1"/>
  <c r="E1334" i="15" s="1"/>
  <c r="E1335" i="15" a="1"/>
  <c r="E1335" i="15" s="1"/>
  <c r="E1336" i="15" a="1"/>
  <c r="E1336" i="15"/>
  <c r="E1337" i="15" a="1"/>
  <c r="E1337" i="15" s="1"/>
  <c r="E1338" i="15" a="1"/>
  <c r="E1338" i="15"/>
  <c r="E1339" i="15" a="1"/>
  <c r="E1339" i="15"/>
  <c r="E1340" i="15" a="1"/>
  <c r="E1340" i="15" s="1"/>
  <c r="E1341" i="15" a="1"/>
  <c r="E1341" i="15" s="1"/>
  <c r="E1342" i="15" a="1"/>
  <c r="E1342" i="15"/>
  <c r="E1343" i="15" a="1"/>
  <c r="E1343" i="15" s="1"/>
  <c r="E1344" i="15" a="1"/>
  <c r="E1344" i="15" s="1"/>
  <c r="E1345" i="15" a="1"/>
  <c r="E1345" i="15"/>
  <c r="E1346" i="15" a="1"/>
  <c r="E1346" i="15" s="1"/>
  <c r="E1347" i="15" a="1"/>
  <c r="E1347" i="15" s="1"/>
  <c r="E1348" i="15" a="1"/>
  <c r="E1348" i="15" s="1"/>
  <c r="E1349" i="15" a="1"/>
  <c r="E1349" i="15" s="1"/>
  <c r="E1350" i="15" a="1"/>
  <c r="E1350" i="15"/>
  <c r="E1351" i="15" a="1"/>
  <c r="E1351" i="15"/>
  <c r="E1352" i="15" a="1"/>
  <c r="E1352" i="15" s="1"/>
  <c r="E1353" i="15" a="1"/>
  <c r="E1353" i="15"/>
  <c r="E1354" i="15" a="1"/>
  <c r="E1354" i="15"/>
  <c r="E1355" i="15" a="1"/>
  <c r="E1355" i="15"/>
  <c r="E1356" i="15" a="1"/>
  <c r="E1356" i="15" s="1"/>
  <c r="E1357" i="15" a="1"/>
  <c r="E1357" i="15"/>
  <c r="E1358" i="15" a="1"/>
  <c r="E1358" i="15" s="1"/>
  <c r="E1359" i="15" a="1"/>
  <c r="E1359" i="15"/>
  <c r="E1360" i="15" a="1"/>
  <c r="E1360" i="15" s="1"/>
  <c r="E1361" i="15" a="1"/>
  <c r="E1361" i="15" s="1"/>
  <c r="E1362" i="15" a="1"/>
  <c r="E1362" i="15" s="1"/>
  <c r="E1363" i="15" a="1"/>
  <c r="E1363" i="15" s="1"/>
  <c r="E1364" i="15" a="1"/>
  <c r="E1364" i="15" s="1"/>
  <c r="E1365" i="15" a="1"/>
  <c r="E1365" i="15"/>
  <c r="E1366" i="15" a="1"/>
  <c r="E1366" i="15" s="1"/>
  <c r="E1367" i="15" a="1"/>
  <c r="E1367" i="15"/>
  <c r="E1368" i="15" a="1"/>
  <c r="E1368" i="15"/>
  <c r="E1369" i="15" a="1"/>
  <c r="E1369" i="15" s="1"/>
  <c r="E1370" i="15" a="1"/>
  <c r="E1370" i="15"/>
  <c r="E1371" i="15" a="1"/>
  <c r="E1371" i="15" s="1"/>
  <c r="E1372" i="15" a="1"/>
  <c r="E1372" i="15" s="1"/>
  <c r="E1373" i="15" a="1"/>
  <c r="E1373" i="15" s="1"/>
  <c r="E1374" i="15" a="1"/>
  <c r="E1374" i="15"/>
  <c r="E1375" i="15" a="1"/>
  <c r="E1375" i="15"/>
  <c r="E1376" i="15" a="1"/>
  <c r="E1376" i="15"/>
  <c r="E1377" i="15" a="1"/>
  <c r="E1377" i="15" s="1"/>
  <c r="E1378" i="15" a="1"/>
  <c r="E1378" i="15" s="1"/>
  <c r="E1379" i="15" a="1"/>
  <c r="E1379" i="15" s="1"/>
  <c r="E1380" i="15" a="1"/>
  <c r="E1380" i="15" s="1"/>
  <c r="E1381" i="15" a="1"/>
  <c r="E1381" i="15"/>
  <c r="E1382" i="15" a="1"/>
  <c r="E1382" i="15" s="1"/>
  <c r="E1383" i="15" a="1"/>
  <c r="E1383" i="15"/>
  <c r="E1384" i="15" a="1"/>
  <c r="E1384" i="15"/>
  <c r="E1385" i="15" a="1"/>
  <c r="E1385" i="15" s="1"/>
  <c r="E1386" i="15" a="1"/>
  <c r="E1386" i="15" s="1"/>
  <c r="E1387" i="15" a="1"/>
  <c r="E1387" i="15"/>
  <c r="E1388" i="15" a="1"/>
  <c r="E1388" i="15" s="1"/>
  <c r="E1389" i="15" a="1"/>
  <c r="E1389" i="15" s="1"/>
  <c r="E1390" i="15" a="1"/>
  <c r="E1390" i="15" s="1"/>
  <c r="E1391" i="15" a="1"/>
  <c r="E1391" i="15"/>
  <c r="E1392" i="15" a="1"/>
  <c r="E1392" i="15" s="1"/>
  <c r="E1393" i="15" a="1"/>
  <c r="E1393" i="15"/>
  <c r="E1394" i="15" a="1"/>
  <c r="E1394" i="15" s="1"/>
  <c r="E1395" i="15" a="1"/>
  <c r="E1395" i="15" s="1"/>
  <c r="E1396" i="15" a="1"/>
  <c r="E1396" i="15" s="1"/>
  <c r="E1397" i="15" a="1"/>
  <c r="E1397" i="15"/>
  <c r="E1398" i="15" a="1"/>
  <c r="E1398" i="15"/>
  <c r="E1399" i="15" a="1"/>
  <c r="E1399" i="15" s="1"/>
  <c r="E1400" i="15" a="1"/>
  <c r="E1400" i="15"/>
  <c r="E1401" i="15" a="1"/>
  <c r="E1401" i="15" s="1"/>
  <c r="E1402" i="15" a="1"/>
  <c r="E1402" i="15"/>
  <c r="E1403" i="15" a="1"/>
  <c r="E1403" i="15" s="1"/>
  <c r="E1404" i="15" a="1"/>
  <c r="E1404" i="15" s="1"/>
  <c r="E1405" i="15" a="1"/>
  <c r="E1405" i="15" s="1"/>
  <c r="E1406" i="15" a="1"/>
  <c r="E1406" i="15" s="1"/>
  <c r="E1407" i="15" a="1"/>
  <c r="E1407" i="15"/>
  <c r="E1408" i="15" a="1"/>
  <c r="E1408" i="15" s="1"/>
  <c r="E1409" i="15" a="1"/>
  <c r="E1409" i="15"/>
  <c r="E1410" i="15" a="1"/>
  <c r="E1410" i="15" s="1"/>
  <c r="E1411" i="15" a="1"/>
  <c r="E1411" i="15" s="1"/>
  <c r="E1412" i="15" a="1"/>
  <c r="E1412" i="15" s="1"/>
  <c r="E1413" i="15" a="1"/>
  <c r="E1413" i="15"/>
  <c r="E1414" i="15" a="1"/>
  <c r="E1414" i="15" s="1"/>
  <c r="E1415" i="15" a="1"/>
  <c r="E1415" i="15"/>
  <c r="E1416" i="15" a="1"/>
  <c r="E1416" i="15" s="1"/>
  <c r="E1417" i="15" a="1"/>
  <c r="E1417" i="15" s="1"/>
  <c r="E1418" i="15" a="1"/>
  <c r="E1418" i="15"/>
  <c r="E1419" i="15" a="1"/>
  <c r="E1419" i="15"/>
  <c r="E1420" i="15" a="1"/>
  <c r="E1420" i="15" s="1"/>
  <c r="E1421" i="15" a="1"/>
  <c r="E1421" i="15" s="1"/>
  <c r="E1422" i="15" a="1"/>
  <c r="E1422" i="15"/>
  <c r="E1423" i="15" a="1"/>
  <c r="E1423" i="15" s="1"/>
  <c r="E1424" i="15" a="1"/>
  <c r="E1424" i="15" s="1"/>
  <c r="E1425" i="15" a="1"/>
  <c r="E1425" i="15"/>
  <c r="E1426" i="15" a="1"/>
  <c r="E1426" i="15" s="1"/>
  <c r="E1427" i="15" a="1"/>
  <c r="E1427" i="15" s="1"/>
  <c r="E1428" i="15" a="1"/>
  <c r="E1428" i="15" s="1"/>
  <c r="E1429" i="15" a="1"/>
  <c r="E1429" i="15" s="1"/>
  <c r="E1430" i="15" a="1"/>
  <c r="E1430" i="15"/>
  <c r="E1431" i="15" a="1"/>
  <c r="E1431" i="15"/>
  <c r="E1432" i="15" a="1"/>
  <c r="E1432" i="15"/>
  <c r="E1433" i="15" a="1"/>
  <c r="E1433" i="15" s="1"/>
  <c r="E1434" i="15" a="1"/>
  <c r="E1434" i="15"/>
  <c r="E1435" i="15" a="1"/>
  <c r="E1435" i="15" s="1"/>
  <c r="E1436" i="15" a="1"/>
  <c r="E1436" i="15" s="1"/>
  <c r="E1437" i="15" a="1"/>
  <c r="E1437" i="15" s="1"/>
  <c r="E1438" i="15" a="1"/>
  <c r="E1438" i="15" s="1"/>
  <c r="E1439" i="15" a="1"/>
  <c r="E1439" i="15"/>
  <c r="E1440" i="15" a="1"/>
  <c r="E1440" i="15" s="1"/>
  <c r="E1441" i="15" a="1"/>
  <c r="E1441" i="15"/>
  <c r="E1442" i="15" a="1"/>
  <c r="E1442" i="15" s="1"/>
  <c r="E1443" i="15" a="1"/>
  <c r="E1443" i="15" s="1"/>
  <c r="E1444" i="15" a="1"/>
  <c r="E1444" i="15" s="1"/>
  <c r="E1445" i="15" a="1"/>
  <c r="E1445" i="15"/>
  <c r="E1446" i="15" a="1"/>
  <c r="E1446" i="15" s="1"/>
  <c r="E1447" i="15" a="1"/>
  <c r="E1447" i="15"/>
  <c r="E1448" i="15" a="1"/>
  <c r="E1448" i="15" s="1"/>
  <c r="E1449" i="15" a="1"/>
  <c r="E1449" i="15"/>
  <c r="E1450" i="15" a="1"/>
  <c r="E1450" i="15"/>
  <c r="E1451" i="15" a="1"/>
  <c r="E1451" i="15"/>
  <c r="E1452" i="15" a="1"/>
  <c r="E1452" i="15" s="1"/>
  <c r="E1453" i="15" a="1"/>
  <c r="E1453" i="15"/>
  <c r="E1454" i="15" a="1"/>
  <c r="E1454" i="15" s="1"/>
  <c r="E1455" i="15" a="1"/>
  <c r="E1455" i="15" s="1"/>
  <c r="E1456" i="15" a="1"/>
  <c r="E1456" i="15"/>
  <c r="E1457" i="15" a="1"/>
  <c r="E1457" i="15" s="1"/>
  <c r="E1458" i="15" a="1"/>
  <c r="E1458" i="15" s="1"/>
  <c r="E1459" i="15" a="1"/>
  <c r="E1459" i="15" s="1"/>
  <c r="E1460" i="15" a="1"/>
  <c r="E1460" i="15" s="1"/>
  <c r="E1461" i="15" a="1"/>
  <c r="E1461" i="15"/>
  <c r="E1462" i="15" a="1"/>
  <c r="E1462" i="15"/>
  <c r="E1463" i="15" a="1"/>
  <c r="E1463" i="15" s="1"/>
  <c r="E1464" i="15" a="1"/>
  <c r="E1464" i="15"/>
  <c r="E1465" i="15" a="1"/>
  <c r="E1465" i="15"/>
  <c r="E1466" i="15" a="1"/>
  <c r="E1466" i="15"/>
  <c r="E1467" i="15" a="1"/>
  <c r="E1467" i="15"/>
  <c r="E1468" i="15" a="1"/>
  <c r="E1468" i="15" s="1"/>
  <c r="E1469" i="15" a="1"/>
  <c r="E1469" i="15" s="1"/>
  <c r="E1470" i="15" a="1"/>
  <c r="E1470" i="15"/>
  <c r="E1471" i="15" a="1"/>
  <c r="E1471" i="15" s="1"/>
  <c r="E1472" i="15" a="1"/>
  <c r="E1472" i="15" s="1"/>
  <c r="E1473" i="15" a="1"/>
  <c r="E1473" i="15"/>
  <c r="E1474" i="15" a="1"/>
  <c r="E1474" i="15" s="1"/>
  <c r="E1475" i="15" a="1"/>
  <c r="E1475" i="15" s="1"/>
  <c r="E1476" i="15" a="1"/>
  <c r="E1476" i="15" s="1"/>
  <c r="E1477" i="15" a="1"/>
  <c r="E1477" i="15" s="1"/>
  <c r="E1478" i="15" a="1"/>
  <c r="E1478" i="15"/>
  <c r="E1479" i="15" a="1"/>
  <c r="E1479" i="15" s="1"/>
  <c r="E1480" i="15" a="1"/>
  <c r="E1480" i="15" s="1"/>
  <c r="E1481" i="15" a="1"/>
  <c r="E1481" i="15"/>
  <c r="E1482" i="15" a="1"/>
  <c r="E1482" i="15" s="1"/>
  <c r="E1483" i="15" a="1"/>
  <c r="E1483" i="15"/>
  <c r="E1484" i="15" a="1"/>
  <c r="E1484" i="15" s="1"/>
  <c r="E1485" i="15" a="1"/>
  <c r="E1485" i="15"/>
  <c r="E1486" i="15" a="1"/>
  <c r="E1486" i="15"/>
  <c r="E1487" i="15" a="1"/>
  <c r="E1487" i="15" s="1"/>
  <c r="E1488" i="15" a="1"/>
  <c r="E1488" i="15" s="1"/>
  <c r="E1489" i="15" a="1"/>
  <c r="E1489" i="15" s="1"/>
  <c r="E1490" i="15" a="1"/>
  <c r="E1490" i="15"/>
  <c r="E1491" i="15" a="1"/>
  <c r="E1491" i="15" s="1"/>
  <c r="E1492" i="15" a="1"/>
  <c r="E1492" i="15" s="1"/>
  <c r="E1493" i="15" a="1"/>
  <c r="E1493" i="15"/>
  <c r="E1494" i="15" a="1"/>
  <c r="E1494" i="15" s="1"/>
  <c r="E1495" i="15" a="1"/>
  <c r="E1495" i="15"/>
  <c r="E1496" i="15" a="1"/>
  <c r="E1496" i="15"/>
  <c r="E1497" i="15" a="1"/>
  <c r="E1497" i="15" s="1"/>
  <c r="E1498" i="15" a="1"/>
  <c r="E1498" i="15"/>
  <c r="E1499" i="15" a="1"/>
  <c r="E1499" i="15"/>
  <c r="E1500" i="15" a="1"/>
  <c r="E1500" i="15" s="1"/>
  <c r="E1501" i="15" a="1"/>
  <c r="E1501" i="15" s="1"/>
  <c r="E1502" i="15" a="1"/>
  <c r="E1502" i="15"/>
  <c r="E1503" i="15" a="1"/>
  <c r="E1503" i="15" s="1"/>
  <c r="E1504" i="15" a="1"/>
  <c r="E1504" i="15"/>
  <c r="E1505" i="15" a="1"/>
  <c r="E1505" i="15" s="1"/>
  <c r="E1506" i="15" a="1"/>
  <c r="E1506" i="15" s="1"/>
  <c r="E1507" i="15" a="1"/>
  <c r="E1507" i="15" s="1"/>
  <c r="E1508" i="15" a="1"/>
  <c r="E1508" i="15" s="1"/>
  <c r="E1509" i="15" a="1"/>
  <c r="E1509" i="15"/>
  <c r="E1510" i="15" a="1"/>
  <c r="E1510" i="15"/>
  <c r="E1511" i="15" a="1"/>
  <c r="E1511" i="15" s="1"/>
  <c r="E1512" i="15" a="1"/>
  <c r="E1512" i="15"/>
  <c r="E1513" i="15" a="1"/>
  <c r="E1513" i="15" s="1"/>
  <c r="E1514" i="15" a="1"/>
  <c r="E1514" i="15" s="1"/>
  <c r="E1515" i="15" a="1"/>
  <c r="E1515" i="15"/>
  <c r="E1516" i="15" a="1"/>
  <c r="E1516" i="15" s="1"/>
  <c r="E1517" i="15" a="1"/>
  <c r="E1517" i="15" s="1"/>
  <c r="E1518" i="15" a="1"/>
  <c r="E1518" i="15" s="1"/>
  <c r="E1519" i="15" a="1"/>
  <c r="E1519" i="15"/>
  <c r="E1520" i="15" a="1"/>
  <c r="E1520" i="15"/>
  <c r="E1521" i="15" a="1"/>
  <c r="E1521" i="15"/>
  <c r="E1522" i="15" a="1"/>
  <c r="E1522" i="15" s="1"/>
  <c r="E1523" i="15" a="1"/>
  <c r="E1523" i="15" s="1"/>
  <c r="E1524" i="15" a="1"/>
  <c r="E1524" i="15" s="1"/>
  <c r="E1525" i="15" a="1"/>
  <c r="E1525" i="15" s="1"/>
  <c r="E1526" i="15" a="1"/>
  <c r="E1526" i="15"/>
  <c r="E1527" i="15" a="1"/>
  <c r="E1527" i="15" s="1"/>
  <c r="E1528" i="15" a="1"/>
  <c r="E1528" i="15"/>
  <c r="E1529" i="15" a="1"/>
  <c r="E1529" i="15"/>
  <c r="E1530" i="15" a="1"/>
  <c r="E1530" i="15" s="1"/>
  <c r="E1531" i="15" a="1"/>
  <c r="E1531" i="15" s="1"/>
  <c r="E1532" i="15" a="1"/>
  <c r="E1532" i="15" s="1"/>
  <c r="E1533" i="15" a="1"/>
  <c r="E1533" i="15"/>
  <c r="E1534" i="15" a="1"/>
  <c r="E1534" i="15" s="1"/>
  <c r="E1535" i="15" a="1"/>
  <c r="E1535" i="15" s="1"/>
  <c r="E1536" i="15" a="1"/>
  <c r="E1536" i="15" s="1"/>
  <c r="E1537" i="15" a="1"/>
  <c r="E1537" i="15" s="1"/>
  <c r="E1538" i="15" a="1"/>
  <c r="E1538" i="15"/>
  <c r="E1539" i="15" a="1"/>
  <c r="E1539" i="15" s="1"/>
  <c r="E1540" i="15" a="1"/>
  <c r="E1540" i="15" s="1"/>
  <c r="E1541" i="15" a="1"/>
  <c r="E1541" i="15"/>
  <c r="E1542" i="15" a="1"/>
  <c r="E1542" i="15" s="1"/>
  <c r="E1543" i="15" a="1"/>
  <c r="E1543" i="15"/>
  <c r="E1544" i="15" a="1"/>
  <c r="E1544" i="15" s="1"/>
  <c r="E1545" i="15" a="1"/>
  <c r="E1545" i="15" s="1"/>
  <c r="E1546" i="15" a="1"/>
  <c r="E1546" i="15" s="1"/>
  <c r="E1547" i="15" a="1"/>
  <c r="E1547" i="15"/>
  <c r="E1548" i="15" a="1"/>
  <c r="E1548" i="15" s="1"/>
  <c r="E1549" i="15" a="1"/>
  <c r="E1549" i="15" s="1"/>
  <c r="E1550" i="15" a="1"/>
  <c r="E1550" i="15"/>
  <c r="E1551" i="15" a="1"/>
  <c r="E1551" i="15" s="1"/>
  <c r="E1552" i="15" a="1"/>
  <c r="E1552" i="15"/>
  <c r="E1553" i="15" a="1"/>
  <c r="E1553" i="15"/>
  <c r="E1554" i="15" a="1"/>
  <c r="E1554" i="15"/>
  <c r="E1555" i="15" a="1"/>
  <c r="E1555" i="15" s="1"/>
  <c r="E1556" i="15" a="1"/>
  <c r="E1556" i="15" s="1"/>
  <c r="E1557" i="15" a="1"/>
  <c r="E1557" i="15" s="1"/>
  <c r="E1558" i="15" a="1"/>
  <c r="E1558" i="15"/>
  <c r="E1559" i="15" a="1"/>
  <c r="E1559" i="15" s="1"/>
  <c r="E1560" i="15" a="1"/>
  <c r="E1560" i="15"/>
  <c r="E1561" i="15" a="1"/>
  <c r="E1561" i="15" s="1"/>
  <c r="E1562" i="15" a="1"/>
  <c r="E1562" i="15"/>
  <c r="E1563" i="15" a="1"/>
  <c r="E1563" i="15" s="1"/>
  <c r="E1564" i="15" a="1"/>
  <c r="E1564" i="15" s="1"/>
  <c r="E1565" i="15" a="1"/>
  <c r="E1565" i="15" s="1"/>
  <c r="E1566" i="15" a="1"/>
  <c r="E1566" i="15" s="1"/>
  <c r="E1567" i="15" a="1"/>
  <c r="E1567" i="15"/>
  <c r="E1568" i="15" a="1"/>
  <c r="E1568" i="15" s="1"/>
  <c r="E1569" i="15" a="1"/>
  <c r="E1569" i="15" s="1"/>
  <c r="E1570" i="15" a="1"/>
  <c r="E1570" i="15"/>
  <c r="E1571" i="15" a="1"/>
  <c r="E1571" i="15"/>
  <c r="E1572" i="15" a="1"/>
  <c r="E1572" i="15" s="1"/>
  <c r="E1573" i="15" a="1"/>
  <c r="E1573" i="15"/>
  <c r="E1574" i="15" a="1"/>
  <c r="E1574" i="15" s="1"/>
  <c r="E1575" i="15" a="1"/>
  <c r="E1575" i="15"/>
  <c r="E1576" i="15" a="1"/>
  <c r="E1576" i="15"/>
  <c r="E1577" i="15" a="1"/>
  <c r="E1577" i="15"/>
  <c r="E1578" i="15" a="1"/>
  <c r="E1578" i="15" s="1"/>
  <c r="E1579" i="15" a="1"/>
  <c r="E1579" i="15"/>
  <c r="E1580" i="15" a="1"/>
  <c r="E1580" i="15" s="1"/>
  <c r="E1581" i="15" a="1"/>
  <c r="E1581" i="15"/>
  <c r="E1582" i="15" a="1"/>
  <c r="E1582" i="15" s="1"/>
  <c r="E1583" i="15" a="1"/>
  <c r="E1583" i="15" s="1"/>
  <c r="E1584" i="15" a="1"/>
  <c r="E1584" i="15"/>
  <c r="E1585" i="15" a="1"/>
  <c r="E1585" i="15" s="1"/>
  <c r="E1586" i="15" a="1"/>
  <c r="E1586" i="15"/>
  <c r="E1587" i="15" a="1"/>
  <c r="E1587" i="15"/>
  <c r="E1588" i="15" a="1"/>
  <c r="E1588" i="15" s="1"/>
  <c r="E1589" i="15" a="1"/>
  <c r="E1589" i="15"/>
  <c r="E1590" i="15" a="1"/>
  <c r="E1590" i="15"/>
  <c r="E1591" i="15" a="1"/>
  <c r="E1591" i="15" s="1"/>
  <c r="E1592" i="15" a="1"/>
  <c r="E1592" i="15"/>
  <c r="E1593" i="15" a="1"/>
  <c r="E1593" i="15"/>
  <c r="E1594" i="15" a="1"/>
  <c r="E1594" i="15"/>
  <c r="E1595" i="15" a="1"/>
  <c r="E1595" i="15"/>
  <c r="E1596" i="15" a="1"/>
  <c r="E1596" i="15" s="1"/>
  <c r="E1597" i="15" a="1"/>
  <c r="E1597" i="15" s="1"/>
  <c r="E1598" i="15" a="1"/>
  <c r="E1598" i="15"/>
  <c r="E1599" i="15" a="1"/>
  <c r="E1599" i="15" s="1"/>
  <c r="E1600" i="15" a="1"/>
  <c r="E1600" i="15" s="1"/>
  <c r="E1601" i="15" a="1"/>
  <c r="E1601" i="15"/>
  <c r="E1602" i="15" a="1"/>
  <c r="E1602" i="15" s="1"/>
  <c r="E1603" i="15" a="1"/>
  <c r="E1603" i="15"/>
  <c r="E1604" i="15" a="1"/>
  <c r="E1604" i="15" s="1"/>
  <c r="E1605" i="15" a="1"/>
  <c r="E1605" i="15" s="1"/>
  <c r="E1606" i="15" a="1"/>
  <c r="E1606" i="15"/>
  <c r="E1607" i="15" a="1"/>
  <c r="E1607" i="15"/>
  <c r="E1608" i="15" a="1"/>
  <c r="E1608" i="15" s="1"/>
  <c r="E1609" i="15" a="1"/>
  <c r="E1609" i="15"/>
  <c r="E1610" i="15" a="1"/>
  <c r="E1610" i="15"/>
  <c r="E1611" i="15" a="1"/>
  <c r="E1611" i="15"/>
  <c r="E1612" i="15" a="1"/>
  <c r="E1612" i="15" s="1"/>
  <c r="E1613" i="15" a="1"/>
  <c r="E1613" i="15"/>
  <c r="E1614" i="15" a="1"/>
  <c r="E1614" i="15" s="1"/>
  <c r="E1615" i="15" a="1"/>
  <c r="E1615" i="15"/>
  <c r="E1616" i="15" a="1"/>
  <c r="E1616" i="15" s="1"/>
  <c r="E1617" i="15" a="1"/>
  <c r="E1617" i="15" s="1"/>
  <c r="E1618" i="15" a="1"/>
  <c r="E1618" i="15" s="1"/>
  <c r="E1619" i="15" a="1"/>
  <c r="E1619" i="15" s="1"/>
  <c r="E1620" i="15" a="1"/>
  <c r="E1620" i="15" s="1"/>
  <c r="E1621" i="15" a="1"/>
  <c r="E1621" i="15" s="1"/>
  <c r="E1622" i="15" a="1"/>
  <c r="E1622" i="15" s="1"/>
  <c r="E1623" i="15" a="1"/>
  <c r="E1623" i="15" s="1"/>
  <c r="E1624" i="15" a="1"/>
  <c r="E1624" i="15"/>
  <c r="E1625" i="15" a="1"/>
  <c r="E1625" i="15"/>
  <c r="E1626" i="15" a="1"/>
  <c r="E1626" i="15"/>
  <c r="E1627" i="15" a="1"/>
  <c r="E1627" i="15" s="1"/>
  <c r="E1628" i="15" a="1"/>
  <c r="E1628" i="15" s="1"/>
  <c r="E1629" i="15" a="1"/>
  <c r="E1629" i="15"/>
  <c r="E1630" i="15" a="1"/>
  <c r="E1630" i="15"/>
  <c r="E1631" i="15" a="1"/>
  <c r="E1631" i="15" s="1"/>
  <c r="E1632" i="15" a="1"/>
  <c r="E1632" i="15" s="1"/>
  <c r="E1633" i="15" a="1"/>
  <c r="E1633" i="15"/>
  <c r="E1634" i="15" a="1"/>
  <c r="E1634" i="15" s="1"/>
  <c r="E1635" i="15" a="1"/>
  <c r="E1635" i="15" s="1"/>
  <c r="E1636" i="15" a="1"/>
  <c r="E1636" i="15" s="1"/>
  <c r="E1637" i="15" a="1"/>
  <c r="E1637" i="15"/>
  <c r="E1638" i="15" a="1"/>
  <c r="E1638" i="15" s="1"/>
  <c r="E1639" i="15" a="1"/>
  <c r="E1639" i="15"/>
  <c r="E1640" i="15" a="1"/>
  <c r="E1640" i="15"/>
  <c r="E1641" i="15" a="1"/>
  <c r="E1641" i="15" s="1"/>
  <c r="E1642" i="15" a="1"/>
  <c r="E1642" i="15"/>
  <c r="E1643" i="15" a="1"/>
  <c r="E1643" i="15"/>
  <c r="E1644" i="15" a="1"/>
  <c r="E1644" i="15" s="1"/>
  <c r="E1645" i="15" a="1"/>
  <c r="E1645" i="15" s="1"/>
  <c r="E1646" i="15" a="1"/>
  <c r="E1646" i="15"/>
  <c r="E1647" i="15" a="1"/>
  <c r="E1647" i="15"/>
  <c r="E1648" i="15" a="1"/>
  <c r="E1648" i="15"/>
  <c r="E1649" i="15" a="1"/>
  <c r="E1649" i="15"/>
  <c r="E1650" i="15" a="1"/>
  <c r="E1650" i="15" s="1"/>
  <c r="E1651" i="15" a="1"/>
  <c r="E1651" i="15" s="1"/>
  <c r="E1652" i="15" a="1"/>
  <c r="E1652" i="15" s="1"/>
  <c r="E1653" i="15" a="1"/>
  <c r="E1653" i="15" s="1"/>
  <c r="E1654" i="15" a="1"/>
  <c r="E1654" i="15"/>
  <c r="E1655" i="15" a="1"/>
  <c r="E1655" i="15" s="1"/>
  <c r="E1656" i="15" a="1"/>
  <c r="E1656" i="15" s="1"/>
  <c r="E1657" i="15" a="1"/>
  <c r="E1657" i="15" s="1"/>
  <c r="E1658" i="15" a="1"/>
  <c r="E1658" i="15"/>
  <c r="E1659" i="15" a="1"/>
  <c r="E1659" i="15" s="1"/>
  <c r="E1660" i="15" a="1"/>
  <c r="E1660" i="15" s="1"/>
  <c r="E1661" i="15" a="1"/>
  <c r="E1661" i="15" s="1"/>
  <c r="E1662" i="15" a="1"/>
  <c r="E1662" i="15" s="1"/>
  <c r="E1663" i="15" a="1"/>
  <c r="E1663" i="15"/>
  <c r="E1664" i="15" a="1"/>
  <c r="E1664" i="15"/>
  <c r="E1665" i="15" a="1"/>
  <c r="E1665" i="15"/>
  <c r="E1666" i="15" a="1"/>
  <c r="E1666" i="15" s="1"/>
  <c r="E1667" i="15" a="1"/>
  <c r="E1667" i="15"/>
  <c r="E1668" i="15" a="1"/>
  <c r="E1668" i="15" s="1"/>
  <c r="E1669" i="15" a="1"/>
  <c r="E1669" i="15"/>
  <c r="E1670" i="15" a="1"/>
  <c r="E1670" i="15" s="1"/>
  <c r="E1671" i="15" a="1"/>
  <c r="E1671" i="15"/>
  <c r="E1672" i="15" a="1"/>
  <c r="E1672" i="15" s="1"/>
  <c r="E1673" i="15" a="1"/>
  <c r="E1673" i="15"/>
  <c r="E1674" i="15" a="1"/>
  <c r="E1674" i="15" s="1"/>
  <c r="E1675" i="15" a="1"/>
  <c r="E1675" i="15" s="1"/>
  <c r="E1676" i="15" a="1"/>
  <c r="E1676" i="15" s="1"/>
  <c r="E1677" i="15" a="1"/>
  <c r="E1677" i="15" s="1"/>
  <c r="E1678" i="15" a="1"/>
  <c r="E1678" i="15"/>
  <c r="E1679" i="15" a="1"/>
  <c r="E1679" i="15" s="1"/>
  <c r="E1680" i="15" a="1"/>
  <c r="E1680" i="15"/>
  <c r="E1681" i="15" a="1"/>
  <c r="E1681" i="15"/>
  <c r="E1682" i="15" a="1"/>
  <c r="E1682" i="15" s="1"/>
  <c r="E1683" i="15" a="1"/>
  <c r="E1683" i="15"/>
  <c r="E1684" i="15" a="1"/>
  <c r="E1684" i="15" s="1"/>
  <c r="E1685" i="15" a="1"/>
  <c r="E1685" i="15" s="1"/>
  <c r="E1686" i="15" a="1"/>
  <c r="E1686" i="15"/>
  <c r="E1687" i="15" a="1"/>
  <c r="E1687" i="15"/>
  <c r="E1688" i="15" a="1"/>
  <c r="E1688" i="15"/>
  <c r="E1689" i="15" a="1"/>
  <c r="E1689" i="15" s="1"/>
  <c r="E1690" i="15" a="1"/>
  <c r="E1690" i="15"/>
  <c r="E1691" i="15" a="1"/>
  <c r="E1691" i="15"/>
  <c r="E1692" i="15" a="1"/>
  <c r="E1692" i="15" s="1"/>
  <c r="E1693" i="15" a="1"/>
  <c r="E1693" i="15"/>
  <c r="E1694" i="15" a="1"/>
  <c r="E1694" i="15" s="1"/>
  <c r="E1695" i="15" a="1"/>
  <c r="E1695" i="15" s="1"/>
  <c r="E1696" i="15" a="1"/>
  <c r="E1696" i="15" s="1"/>
  <c r="E1697" i="15" a="1"/>
  <c r="E1697" i="15"/>
  <c r="E1698" i="15" a="1"/>
  <c r="E1698" i="15"/>
  <c r="E1699" i="15" a="1"/>
  <c r="E1699" i="15"/>
  <c r="E1700" i="15" a="1"/>
  <c r="E1700" i="15" s="1"/>
  <c r="E1701" i="15" a="1"/>
  <c r="E1701" i="15"/>
  <c r="E1702" i="15" a="1"/>
  <c r="E1702" i="15" s="1"/>
  <c r="E1703" i="15" a="1"/>
  <c r="E1703" i="15"/>
  <c r="E1704" i="15" a="1"/>
  <c r="E1704" i="15" s="1"/>
  <c r="E1705" i="15" a="1"/>
  <c r="E1705" i="15"/>
  <c r="E1706" i="15" a="1"/>
  <c r="E1706" i="15" s="1"/>
  <c r="E1707" i="15" a="1"/>
  <c r="E1707" i="15" s="1"/>
  <c r="E1708" i="15" a="1"/>
  <c r="E1708" i="15" s="1"/>
  <c r="E1709" i="15" a="1"/>
  <c r="E1709" i="15"/>
  <c r="E1710" i="15" a="1"/>
  <c r="E1710" i="15"/>
  <c r="E1711" i="15" a="1"/>
  <c r="E1711" i="15" s="1"/>
  <c r="E1712" i="15" a="1"/>
  <c r="E1712" i="15"/>
  <c r="E1713" i="15" a="1"/>
  <c r="E1713" i="15" s="1"/>
  <c r="E1714" i="15" a="1"/>
  <c r="E1714" i="15" s="1"/>
  <c r="E1715" i="15" a="1"/>
  <c r="E1715" i="15"/>
  <c r="E1716" i="15" a="1"/>
  <c r="E1716" i="15" s="1"/>
  <c r="E1717" i="15" a="1"/>
  <c r="E1717" i="15" s="1"/>
  <c r="E1718" i="15" a="1"/>
  <c r="E1718" i="15"/>
  <c r="E1719" i="15" a="1"/>
  <c r="E1719" i="15" s="1"/>
  <c r="E1720" i="15" a="1"/>
  <c r="E1720" i="15"/>
  <c r="E1721" i="15" a="1"/>
  <c r="E1721" i="15"/>
  <c r="E1722" i="15" a="1"/>
  <c r="E1722" i="15"/>
  <c r="E1723" i="15" a="1"/>
  <c r="E1723" i="15"/>
  <c r="E1724" i="15" a="1"/>
  <c r="E1724" i="15" s="1"/>
  <c r="E1725" i="15" a="1"/>
  <c r="E1725" i="15"/>
  <c r="E1726" i="15" a="1"/>
  <c r="E1726" i="15"/>
  <c r="E1727" i="15" a="1"/>
  <c r="E1727" i="15"/>
  <c r="E1728" i="15" a="1"/>
  <c r="E1728" i="15" s="1"/>
  <c r="E1729" i="15" a="1"/>
  <c r="E1729" i="15"/>
  <c r="E1730" i="15" a="1"/>
  <c r="E1730" i="15" s="1"/>
  <c r="E1731" i="15" a="1"/>
  <c r="E1731" i="15" s="1"/>
  <c r="E1732" i="15" a="1"/>
  <c r="E1732" i="15" s="1"/>
  <c r="E1733" i="15" a="1"/>
  <c r="E1733" i="15"/>
  <c r="E1734" i="15" a="1"/>
  <c r="E1734" i="15" s="1"/>
  <c r="E1735" i="15" a="1"/>
  <c r="E1735" i="15" s="1"/>
  <c r="E1736" i="15" a="1"/>
  <c r="E1736" i="15"/>
  <c r="E1737" i="15" a="1"/>
  <c r="E1737" i="15"/>
  <c r="E1738" i="15" a="1"/>
  <c r="E1738" i="15"/>
  <c r="E1739" i="15" a="1"/>
  <c r="E1739" i="15"/>
  <c r="E1740" i="15" a="1"/>
  <c r="E1740" i="15" s="1"/>
  <c r="E1741" i="15" a="1"/>
  <c r="E1741" i="15" s="1"/>
  <c r="E1742" i="15" a="1"/>
  <c r="E1742" i="15"/>
  <c r="E1743" i="15" a="1"/>
  <c r="E1743" i="15" s="1"/>
  <c r="E1744" i="15" a="1"/>
  <c r="E1744" i="15"/>
  <c r="E1745" i="15" a="1"/>
  <c r="E1745" i="15" s="1"/>
  <c r="E1746" i="15" a="1"/>
  <c r="E1746" i="15"/>
  <c r="E1747" i="15" a="1"/>
  <c r="E1747" i="15" s="1"/>
  <c r="E1748" i="15" a="1"/>
  <c r="E1748" i="15" s="1"/>
  <c r="E1749" i="15" a="1"/>
  <c r="E1749" i="15"/>
  <c r="E1750" i="15" a="1"/>
  <c r="E1750" i="15" s="1"/>
  <c r="E1751" i="15" a="1"/>
  <c r="E1751" i="15"/>
  <c r="E1752" i="15" a="1"/>
  <c r="E1752" i="15" s="1"/>
  <c r="E1753" i="15" a="1"/>
  <c r="E1753" i="15" s="1"/>
  <c r="E1754" i="15" a="1"/>
  <c r="E1754" i="15"/>
  <c r="E1755" i="15" a="1"/>
  <c r="E1755" i="15"/>
  <c r="E1756" i="15" a="1"/>
  <c r="E1756" i="15" s="1"/>
  <c r="E1757" i="15" a="1"/>
  <c r="E1757" i="15" s="1"/>
  <c r="E1758" i="15" a="1"/>
  <c r="E1758" i="15"/>
  <c r="E1759" i="15" a="1"/>
  <c r="E1759" i="15" s="1"/>
  <c r="E1760" i="15" a="1"/>
  <c r="E1760" i="15"/>
  <c r="E1761" i="15" a="1"/>
  <c r="E1761" i="15" s="1"/>
  <c r="E1762" i="15" a="1"/>
  <c r="E1762" i="15" s="1"/>
  <c r="E1763" i="15" a="1"/>
  <c r="E1763" i="15" s="1"/>
  <c r="E1764" i="15" a="1"/>
  <c r="E1764" i="15" s="1"/>
  <c r="E1765" i="15" a="1"/>
  <c r="E1765" i="15"/>
  <c r="E1766" i="15" a="1"/>
  <c r="E1766" i="15"/>
  <c r="E1767" i="15" a="1"/>
  <c r="E1767" i="15" s="1"/>
  <c r="E1768" i="15" a="1"/>
  <c r="E1768" i="15" s="1"/>
  <c r="E1769" i="15" a="1"/>
  <c r="E1769" i="15"/>
  <c r="E1770" i="15" a="1"/>
  <c r="E1770" i="15"/>
  <c r="E1771" i="15" a="1"/>
  <c r="E1771" i="15"/>
  <c r="E1772" i="15" a="1"/>
  <c r="E1772" i="15" s="1"/>
  <c r="E1773" i="15" a="1"/>
  <c r="E1773" i="15" s="1"/>
  <c r="E1774" i="15" a="1"/>
  <c r="E1774" i="15"/>
  <c r="E1775" i="15" a="1"/>
  <c r="E1775" i="15" s="1"/>
  <c r="E1776" i="15" a="1"/>
  <c r="E1776" i="15"/>
  <c r="E1777" i="15" a="1"/>
  <c r="E1777" i="15" s="1"/>
  <c r="E1778" i="15" a="1"/>
  <c r="E1778" i="15"/>
  <c r="E1779" i="15" a="1"/>
  <c r="E1779" i="15" s="1"/>
  <c r="E1780" i="15" a="1"/>
  <c r="E1780" i="15" s="1"/>
  <c r="E1781" i="15" a="1"/>
  <c r="E1781" i="15"/>
  <c r="E1782" i="15" a="1"/>
  <c r="E1782" i="15"/>
  <c r="E1783" i="15" a="1"/>
  <c r="E1783" i="15" s="1"/>
  <c r="E1784" i="15" a="1"/>
  <c r="E1784" i="15"/>
  <c r="E1785" i="15" a="1"/>
  <c r="E1785" i="15" s="1"/>
  <c r="E1786" i="15" a="1"/>
  <c r="E1786" i="15" s="1"/>
  <c r="E1787" i="15" a="1"/>
  <c r="E1787" i="15"/>
  <c r="E1788" i="15" a="1"/>
  <c r="E1788" i="15" s="1"/>
  <c r="E1789" i="15" a="1"/>
  <c r="E1789" i="15" s="1"/>
  <c r="E1790" i="15" a="1"/>
  <c r="E1790" i="15" s="1"/>
  <c r="E1791" i="15" a="1"/>
  <c r="E1791" i="15" s="1"/>
  <c r="E1792" i="15" a="1"/>
  <c r="E1792" i="15"/>
  <c r="E1793" i="15" a="1"/>
  <c r="E1793" i="15" s="1"/>
  <c r="E1794" i="15" a="1"/>
  <c r="E1794" i="15"/>
  <c r="E1795" i="15" a="1"/>
  <c r="E1795" i="15" s="1"/>
  <c r="E1796" i="15" a="1"/>
  <c r="E1796" i="15" s="1"/>
  <c r="E1797" i="15" a="1"/>
  <c r="E1797" i="15"/>
  <c r="E1798" i="15" a="1"/>
  <c r="E1798" i="15" s="1"/>
  <c r="E1799" i="15" a="1"/>
  <c r="E1799" i="15"/>
  <c r="E1800" i="15" a="1"/>
  <c r="E1800" i="15" s="1"/>
  <c r="E1801" i="15" a="1"/>
  <c r="E1801" i="15" s="1"/>
  <c r="E1802" i="15" a="1"/>
  <c r="E1802" i="15"/>
  <c r="E1803" i="15" a="1"/>
  <c r="E1803" i="15" s="1"/>
  <c r="E1804" i="15" a="1"/>
  <c r="E1804" i="15" s="1"/>
  <c r="E1805" i="15" a="1"/>
  <c r="E1805" i="15" s="1"/>
  <c r="E1806" i="15" a="1"/>
  <c r="E1806" i="15"/>
  <c r="E1807" i="15" a="1"/>
  <c r="E1807" i="15" s="1"/>
  <c r="E1808" i="15" a="1"/>
  <c r="E1808" i="15"/>
  <c r="E1809" i="15" a="1"/>
  <c r="E1809" i="15"/>
  <c r="E1810" i="15" a="1"/>
  <c r="E1810" i="15" s="1"/>
  <c r="E1811" i="15" a="1"/>
  <c r="E1811" i="15"/>
  <c r="E1812" i="15" a="1"/>
  <c r="E1812" i="15" s="1"/>
  <c r="E1813" i="15" a="1"/>
  <c r="E1813" i="15" s="1"/>
  <c r="E1814" i="15" a="1"/>
  <c r="E1814" i="15"/>
  <c r="E1815" i="15" a="1"/>
  <c r="E1815" i="15"/>
  <c r="E1816" i="15" a="1"/>
  <c r="E1816" i="15"/>
  <c r="E1817" i="15" a="1"/>
  <c r="E1817" i="15"/>
  <c r="E1818" i="15" a="1"/>
  <c r="E1818" i="15"/>
  <c r="E1819" i="15" a="1"/>
  <c r="E1819" i="15" s="1"/>
  <c r="E1820" i="15" a="1"/>
  <c r="E1820" i="15" s="1"/>
  <c r="E1821" i="15" a="1"/>
  <c r="E1821" i="15"/>
  <c r="E1822" i="15" a="1"/>
  <c r="E1822" i="15" s="1"/>
  <c r="E1823" i="15" a="1"/>
  <c r="E1823" i="15"/>
  <c r="E1824" i="15" a="1"/>
  <c r="E1824" i="15" s="1"/>
  <c r="E1825" i="15" a="1"/>
  <c r="E1825" i="15"/>
  <c r="E1826" i="15" a="1"/>
  <c r="E1826" i="15"/>
  <c r="E1827" i="15" a="1"/>
  <c r="E1827" i="15" s="1"/>
  <c r="E1828" i="15" a="1"/>
  <c r="E1828" i="15" s="1"/>
  <c r="E1829" i="15" a="1"/>
  <c r="E1829" i="15" s="1"/>
  <c r="E1830" i="15" a="1"/>
  <c r="E1830" i="15"/>
  <c r="E1831" i="15" a="1"/>
  <c r="E1831" i="15"/>
  <c r="E1832" i="15" a="1"/>
  <c r="E1832" i="15"/>
  <c r="E1833" i="15" a="1"/>
  <c r="E1833" i="15"/>
  <c r="E1834" i="15" a="1"/>
  <c r="E1834" i="15" s="1"/>
  <c r="E1835" i="15" a="1"/>
  <c r="E1835" i="15" s="1"/>
  <c r="E1836" i="15" a="1"/>
  <c r="E1836" i="15" s="1"/>
  <c r="E1837" i="15" a="1"/>
  <c r="E1837" i="15" s="1"/>
  <c r="E1838" i="15" a="1"/>
  <c r="E1838" i="15"/>
  <c r="E1839" i="15" a="1"/>
  <c r="E1839" i="15" s="1"/>
  <c r="E1840" i="15" a="1"/>
  <c r="E1840" i="15" s="1"/>
  <c r="E1841" i="15" a="1"/>
  <c r="E1841" i="15" s="1"/>
  <c r="E1842" i="15" a="1"/>
  <c r="E1842" i="15"/>
  <c r="E1843" i="15" a="1"/>
  <c r="E1843" i="15"/>
  <c r="E1844" i="15" a="1"/>
  <c r="E1844" i="15" s="1"/>
  <c r="E1845" i="15" a="1"/>
  <c r="E1845" i="15"/>
  <c r="E1846" i="15" a="1"/>
  <c r="E1846" i="15"/>
  <c r="E1847" i="15" a="1"/>
  <c r="E1847" i="15" s="1"/>
  <c r="E1848" i="15" a="1"/>
  <c r="E1848" i="15"/>
  <c r="E1849" i="15" a="1"/>
  <c r="E1849" i="15" s="1"/>
  <c r="E1850" i="15" a="1"/>
  <c r="E1850" i="15"/>
  <c r="E1851" i="15" a="1"/>
  <c r="E1851" i="15" s="1"/>
  <c r="E1852" i="15" a="1"/>
  <c r="E1852" i="15" s="1"/>
  <c r="E1853" i="15" a="1"/>
  <c r="E1853" i="15"/>
  <c r="E1854" i="15" a="1"/>
  <c r="E1854" i="15"/>
  <c r="E1855" i="15" a="1"/>
  <c r="E1855" i="15"/>
  <c r="E1856" i="15" a="1"/>
  <c r="E1856" i="15" s="1"/>
  <c r="E1857" i="15" a="1"/>
  <c r="E1857" i="15" s="1"/>
  <c r="E1858" i="15" a="1"/>
  <c r="E1858" i="15" s="1"/>
  <c r="E1859" i="15" a="1"/>
  <c r="E1859" i="15" s="1"/>
  <c r="E1860" i="15" a="1"/>
  <c r="E1860" i="15" s="1"/>
  <c r="E1861" i="15" a="1"/>
  <c r="E1861" i="15"/>
  <c r="E1862" i="15" a="1"/>
  <c r="E1862" i="15" s="1"/>
  <c r="E1863" i="15" a="1"/>
  <c r="E1863" i="15"/>
  <c r="E1864" i="15" a="1"/>
  <c r="E1864" i="15" s="1"/>
  <c r="E1865" i="15" a="1"/>
  <c r="E1865" i="15"/>
  <c r="E1866" i="15" a="1"/>
  <c r="E1866" i="15"/>
  <c r="E1867" i="15" a="1"/>
  <c r="E1867" i="15"/>
  <c r="E1868" i="15" a="1"/>
  <c r="E1868" i="15" s="1"/>
  <c r="E1869" i="15" a="1"/>
  <c r="E1869" i="15"/>
  <c r="E1870" i="15" a="1"/>
  <c r="E1870" i="15"/>
  <c r="E1871" i="15" a="1"/>
  <c r="E1871" i="15"/>
  <c r="E1872" i="15" a="1"/>
  <c r="E1872" i="15"/>
  <c r="E1873" i="15" a="1"/>
  <c r="E1873" i="15" s="1"/>
  <c r="E1874" i="15" a="1"/>
  <c r="E1874" i="15" s="1"/>
  <c r="E1875" i="15" a="1"/>
  <c r="E1875" i="15" s="1"/>
  <c r="E1876" i="15" a="1"/>
  <c r="E1876" i="15" s="1"/>
  <c r="E1877" i="15" a="1"/>
  <c r="E1877" i="15" s="1"/>
  <c r="E1878" i="15" a="1"/>
  <c r="E1878" i="15"/>
  <c r="E1879" i="15" a="1"/>
  <c r="E1879" i="15"/>
  <c r="E1880" i="15" a="1"/>
  <c r="E1880" i="15" s="1"/>
  <c r="E1881" i="15" a="1"/>
  <c r="E1881" i="15" s="1"/>
  <c r="E1882" i="15" a="1"/>
  <c r="E1882" i="15"/>
  <c r="E1883" i="15" a="1"/>
  <c r="E1883" i="15" s="1"/>
  <c r="E1884" i="15" a="1"/>
  <c r="E1884" i="15" s="1"/>
  <c r="E1885" i="15" a="1"/>
  <c r="E1885" i="15"/>
  <c r="E1886" i="15" a="1"/>
  <c r="E1886" i="15" s="1"/>
  <c r="E1887" i="15" a="1"/>
  <c r="E1887" i="15"/>
  <c r="E1888" i="15" a="1"/>
  <c r="E1888" i="15" s="1"/>
  <c r="E1889" i="15" a="1"/>
  <c r="E1889" i="15"/>
  <c r="E1890" i="15" a="1"/>
  <c r="E1890" i="15" s="1"/>
  <c r="E1891" i="15" a="1"/>
  <c r="E1891" i="15"/>
  <c r="E1892" i="15" a="1"/>
  <c r="E1892" i="15" s="1"/>
  <c r="E1893" i="15" a="1"/>
  <c r="E1893" i="15"/>
  <c r="E1894" i="15" a="1"/>
  <c r="E1894" i="15" s="1"/>
  <c r="E1895" i="15" a="1"/>
  <c r="E1895" i="15" s="1"/>
  <c r="E1896" i="15" a="1"/>
  <c r="E1896" i="15"/>
  <c r="E1897" i="15" a="1"/>
  <c r="E1897" i="15" s="1"/>
  <c r="E1898" i="15" a="1"/>
  <c r="E1898" i="15"/>
  <c r="E1899" i="15" a="1"/>
  <c r="E1899" i="15"/>
  <c r="E1900" i="15" a="1"/>
  <c r="E1900" i="15" s="1"/>
  <c r="E1901" i="15" a="1"/>
  <c r="E1901" i="15" s="1"/>
  <c r="E1902" i="15" a="1"/>
  <c r="E1902" i="15"/>
  <c r="E1903" i="15" a="1"/>
  <c r="E1903" i="15" s="1"/>
  <c r="E1904" i="15" a="1"/>
  <c r="E1904" i="15" s="1"/>
  <c r="E1905" i="15" a="1"/>
  <c r="E1905" i="15"/>
  <c r="E1906" i="15" a="1"/>
  <c r="E1906" i="15"/>
  <c r="E1907" i="15" a="1"/>
  <c r="E1907" i="15" s="1"/>
  <c r="E1908" i="15" a="1"/>
  <c r="E1908" i="15" s="1"/>
  <c r="E1909" i="15" a="1"/>
  <c r="E1909" i="15"/>
  <c r="E1910" i="15" a="1"/>
  <c r="E1910" i="15"/>
  <c r="E1911" i="15" a="1"/>
  <c r="E1911" i="15"/>
  <c r="E1912" i="15" a="1"/>
  <c r="E1912" i="15"/>
  <c r="E1913" i="15" a="1"/>
  <c r="E1913" i="15" s="1"/>
  <c r="E1914" i="15" a="1"/>
  <c r="E1914" i="15"/>
  <c r="E1915" i="15" a="1"/>
  <c r="E1915" i="15"/>
  <c r="E1916" i="15" a="1"/>
  <c r="E1916" i="15" s="1"/>
  <c r="E1917" i="15" a="1"/>
  <c r="E1917" i="15" s="1"/>
  <c r="E1918" i="15" a="1"/>
  <c r="E1918" i="15" s="1"/>
  <c r="E1919" i="15" a="1"/>
  <c r="E1919" i="15"/>
  <c r="E1920" i="15" a="1"/>
  <c r="E1920" i="15"/>
  <c r="E1921" i="15" a="1"/>
  <c r="E1921" i="15"/>
  <c r="E1922" i="15" a="1"/>
  <c r="E1922" i="15" s="1"/>
  <c r="E1923" i="15" a="1"/>
  <c r="E1923" i="15"/>
  <c r="E1924" i="15" a="1"/>
  <c r="E1924" i="15" s="1"/>
  <c r="E1925" i="15" a="1"/>
  <c r="E1925" i="15"/>
  <c r="E1926" i="15" a="1"/>
  <c r="E1926" i="15" s="1"/>
  <c r="E1927" i="15" a="1"/>
  <c r="E1927" i="15"/>
  <c r="E1928" i="15" a="1"/>
  <c r="E1928" i="15"/>
  <c r="E1929" i="15" a="1"/>
  <c r="E1929" i="15"/>
  <c r="E1930" i="15" a="1"/>
  <c r="E1930" i="15" s="1"/>
  <c r="E1931" i="15" a="1"/>
  <c r="E1931" i="15"/>
  <c r="E1932" i="15" a="1"/>
  <c r="E1932" i="15" s="1"/>
  <c r="E1933" i="15" a="1"/>
  <c r="E1933" i="15" s="1"/>
  <c r="E1934" i="15" a="1"/>
  <c r="E1934" i="15" s="1"/>
  <c r="E1935" i="15" a="1"/>
  <c r="E1935" i="15" s="1"/>
  <c r="E1936" i="15" a="1"/>
  <c r="E1936" i="15"/>
  <c r="E1937" i="15" a="1"/>
  <c r="E1937" i="15" s="1"/>
  <c r="E1938" i="15" a="1"/>
  <c r="E1938" i="15"/>
  <c r="E1939" i="15" a="1"/>
  <c r="E1939" i="15" s="1"/>
  <c r="E1940" i="15" a="1"/>
  <c r="E1940" i="15" s="1"/>
  <c r="E1941" i="15" a="1"/>
  <c r="E1941" i="15"/>
  <c r="E1942" i="15" a="1"/>
  <c r="E1942" i="15"/>
  <c r="E1943" i="15" a="1"/>
  <c r="E1943" i="15" s="1"/>
  <c r="E1944" i="15" a="1"/>
  <c r="E1944" i="15"/>
  <c r="E1945" i="15" a="1"/>
  <c r="E1945" i="15"/>
  <c r="E1946" i="15" a="1"/>
  <c r="E1946" i="15" s="1"/>
  <c r="E1947" i="15" a="1"/>
  <c r="E1947" i="15" s="1"/>
  <c r="E1948" i="15" a="1"/>
  <c r="E1948" i="15" s="1"/>
  <c r="E1949" i="15" a="1"/>
  <c r="E1949" i="15" s="1"/>
  <c r="E1950" i="15" a="1"/>
  <c r="E1950" i="15" s="1"/>
  <c r="E1951" i="15" a="1"/>
  <c r="E1951" i="15"/>
  <c r="E1952" i="15" a="1"/>
  <c r="E1952" i="15" s="1"/>
  <c r="E1953" i="15" a="1"/>
  <c r="E1953" i="15"/>
  <c r="E1954" i="15" a="1"/>
  <c r="E1954" i="15" s="1"/>
  <c r="E1955" i="15" a="1"/>
  <c r="E1955" i="15"/>
  <c r="E1956" i="15" a="1"/>
  <c r="E1956" i="15" s="1"/>
  <c r="E1957" i="15" a="1"/>
  <c r="E1957" i="15"/>
  <c r="E1958" i="15" a="1"/>
  <c r="E1958" i="15" s="1"/>
  <c r="E1959" i="15" a="1"/>
  <c r="E1959" i="15"/>
  <c r="E1960" i="15" a="1"/>
  <c r="E1960" i="15"/>
  <c r="E1961" i="15" a="1"/>
  <c r="E1961" i="15"/>
  <c r="E1962" i="15" a="1"/>
  <c r="E1962" i="15" s="1"/>
  <c r="E1963" i="15" a="1"/>
  <c r="E1963" i="15" s="1"/>
  <c r="E1964" i="15" a="1"/>
  <c r="E1964" i="15" s="1"/>
  <c r="E1965" i="15" a="1"/>
  <c r="E1965" i="15"/>
  <c r="E1966" i="15" a="1"/>
  <c r="E1966" i="15" s="1"/>
  <c r="E1967" i="15" a="1"/>
  <c r="E1967" i="15" s="1"/>
  <c r="E1968" i="15" a="1"/>
  <c r="E1968" i="15"/>
  <c r="E1969" i="15" a="1"/>
  <c r="E1969" i="15" s="1"/>
  <c r="E1970" i="15" a="1"/>
  <c r="E1970" i="15"/>
  <c r="E1971" i="15" a="1"/>
  <c r="E1971" i="15"/>
  <c r="E1972" i="15" a="1"/>
  <c r="E1972" i="15" s="1"/>
  <c r="E1973" i="15" a="1"/>
  <c r="E1973" i="15" s="1"/>
  <c r="E1974" i="15" a="1"/>
  <c r="E1974" i="15"/>
  <c r="E1975" i="15" a="1"/>
  <c r="E1975" i="15" s="1"/>
  <c r="E1976" i="15" a="1"/>
  <c r="E1976" i="15"/>
  <c r="E1977" i="15" a="1"/>
  <c r="E1977" i="15"/>
  <c r="E1978" i="15" a="1"/>
  <c r="E1978" i="15"/>
  <c r="E1979" i="15" a="1"/>
  <c r="E1979" i="15" s="1"/>
  <c r="E1980" i="15" a="1"/>
  <c r="E1980" i="15" s="1"/>
  <c r="E1981" i="15" a="1"/>
  <c r="E1981" i="15" s="1"/>
  <c r="E1982" i="15" a="1"/>
  <c r="E1982" i="15"/>
  <c r="E1983" i="15" a="1"/>
  <c r="E1983" i="15" s="1"/>
  <c r="E1984" i="15" a="1"/>
  <c r="E1984" i="15" s="1"/>
  <c r="E1985" i="15" a="1"/>
  <c r="E1985" i="15" s="1"/>
  <c r="E1986" i="15" a="1"/>
  <c r="E1986" i="15" s="1"/>
  <c r="E1987" i="15" a="1"/>
  <c r="E1987" i="15"/>
  <c r="E1988" i="15" a="1"/>
  <c r="E1988" i="15" s="1"/>
  <c r="E1989" i="15" a="1"/>
  <c r="E1989" i="15" s="1"/>
  <c r="E1990" i="15" a="1"/>
  <c r="E1990" i="15"/>
  <c r="E1991" i="15" a="1"/>
  <c r="E1991" i="15"/>
  <c r="E1992" i="15" a="1"/>
  <c r="E1992" i="15"/>
  <c r="E1993" i="15" a="1"/>
  <c r="E1993" i="15"/>
  <c r="E1994" i="15" a="1"/>
  <c r="E1994" i="15" s="1"/>
  <c r="E1995" i="15" a="1"/>
  <c r="E1995" i="15"/>
  <c r="E1996" i="15" a="1"/>
  <c r="E1996" i="15" s="1"/>
  <c r="E1997" i="15" a="1"/>
  <c r="E1997" i="15" s="1"/>
  <c r="E1998" i="15" a="1"/>
  <c r="E1998" i="15"/>
  <c r="E1999" i="15" a="1"/>
  <c r="E1999" i="15"/>
  <c r="E2000" i="15" a="1"/>
  <c r="E2000" i="15"/>
  <c r="E2001" i="15" a="1"/>
  <c r="E2001" i="15" s="1"/>
  <c r="E2002" i="15" a="1"/>
  <c r="E2002" i="15"/>
  <c r="E2003" i="15" a="1"/>
  <c r="E2003" i="15" s="1"/>
  <c r="E2004" i="15" a="1"/>
  <c r="E2004" i="15" s="1"/>
  <c r="E2005" i="15" a="1"/>
  <c r="E2005" i="15"/>
  <c r="E2006" i="15" a="1"/>
  <c r="E2006" i="15"/>
  <c r="E2007" i="15" a="1"/>
  <c r="E2007" i="15" s="1"/>
  <c r="E2008" i="15" a="1"/>
  <c r="E2008" i="15"/>
  <c r="E2009" i="15" a="1"/>
  <c r="E2009" i="15"/>
  <c r="E2010" i="15" a="1"/>
  <c r="E2010" i="15"/>
  <c r="E2011" i="15" a="1"/>
  <c r="E2011" i="15"/>
  <c r="E2012" i="15" a="1"/>
  <c r="E2012" i="15" s="1"/>
  <c r="E2013" i="15" a="1"/>
  <c r="E2013" i="15" s="1"/>
  <c r="E2014" i="15" a="1"/>
  <c r="E2014" i="15"/>
  <c r="E2015" i="15" a="1"/>
  <c r="E2015" i="15"/>
  <c r="E2016" i="15" a="1"/>
  <c r="E2016" i="15"/>
  <c r="E2017" i="15" a="1"/>
  <c r="E2017" i="15"/>
  <c r="E2018" i="15" a="1"/>
  <c r="E2018" i="15" s="1"/>
  <c r="E2019" i="15" a="1"/>
  <c r="E2019" i="15"/>
  <c r="E2020" i="15" a="1"/>
  <c r="E2020" i="15" s="1"/>
  <c r="E2021" i="15" a="1"/>
  <c r="E2021" i="15"/>
  <c r="E2022" i="15" a="1"/>
  <c r="E2022" i="15" s="1"/>
  <c r="E2023" i="15" a="1"/>
  <c r="E2023" i="15"/>
  <c r="E2024" i="15" a="1"/>
  <c r="E2024" i="15" s="1"/>
  <c r="E2025" i="15" a="1"/>
  <c r="E2025" i="15"/>
  <c r="E2026" i="15" a="1"/>
  <c r="E2026" i="15" s="1"/>
  <c r="E2027" i="15" a="1"/>
  <c r="E2027" i="15"/>
  <c r="E2028" i="15" a="1"/>
  <c r="E2028" i="15" s="1"/>
  <c r="E2029" i="15" a="1"/>
  <c r="E2029" i="15" s="1"/>
  <c r="E2030" i="15" a="1"/>
  <c r="E2030" i="15" s="1"/>
  <c r="E2031" i="15" a="1"/>
  <c r="E2031" i="15" s="1"/>
  <c r="E2032" i="15" a="1"/>
  <c r="E2032" i="15"/>
  <c r="E2033" i="15" a="1"/>
  <c r="E2033" i="15"/>
  <c r="E2034" i="15" a="1"/>
  <c r="E2034" i="15"/>
  <c r="E2035" i="15" a="1"/>
  <c r="E2035" i="15"/>
  <c r="E2036" i="15" a="1"/>
  <c r="E2036" i="15" s="1"/>
  <c r="E2037" i="15" a="1"/>
  <c r="E2037" i="15"/>
  <c r="E2038" i="15" a="1"/>
  <c r="E2038" i="15"/>
  <c r="E2039" i="15" a="1"/>
  <c r="E2039" i="15" s="1"/>
  <c r="E2040" i="15" a="1"/>
  <c r="E2040" i="15"/>
  <c r="E2041" i="15" a="1"/>
  <c r="E2041" i="15"/>
  <c r="E2042" i="15" a="1"/>
  <c r="E2042" i="15" s="1"/>
  <c r="E2043" i="15" a="1"/>
  <c r="E2043" i="15" s="1"/>
  <c r="E2044" i="15" a="1"/>
  <c r="E2044" i="15" s="1"/>
  <c r="E2045" i="15" a="1"/>
  <c r="E2045" i="15" s="1"/>
  <c r="E2046" i="15" a="1"/>
  <c r="E2046" i="15"/>
  <c r="E2047" i="15" a="1"/>
  <c r="E2047" i="15"/>
  <c r="E2048" i="15" a="1"/>
  <c r="E2048" i="15" s="1"/>
  <c r="E2049" i="15" a="1"/>
  <c r="E2049" i="15"/>
  <c r="E2050" i="15" a="1"/>
  <c r="E2050" i="15"/>
  <c r="E2051" i="15" a="1"/>
  <c r="E2051" i="15"/>
  <c r="E2052" i="15" a="1"/>
  <c r="E2052" i="15" s="1"/>
  <c r="E2053" i="15" a="1"/>
  <c r="E2053" i="15"/>
  <c r="E2054" i="15" a="1"/>
  <c r="E2054" i="15" s="1"/>
  <c r="E2055" i="15" a="1"/>
  <c r="E2055" i="15"/>
  <c r="E2056" i="15" a="1"/>
  <c r="E2056" i="15" s="1"/>
  <c r="E2057" i="15" a="1"/>
  <c r="E2057" i="15"/>
  <c r="E2058" i="15" a="1"/>
  <c r="E2058" i="15" s="1"/>
  <c r="E2059" i="15" a="1"/>
  <c r="E2059" i="15" s="1"/>
  <c r="E2060" i="15" a="1"/>
  <c r="E2060" i="15" s="1"/>
  <c r="E2061" i="15" a="1"/>
  <c r="E2061" i="15"/>
  <c r="E2062" i="15" a="1"/>
  <c r="E2062" i="15" s="1"/>
  <c r="E2063" i="15" a="1"/>
  <c r="E2063" i="15" s="1"/>
  <c r="E2064" i="15" a="1"/>
  <c r="E2064" i="15" s="1"/>
  <c r="E2065" i="15" a="1"/>
  <c r="E2065" i="15"/>
  <c r="E2066" i="15" a="1"/>
  <c r="E2066" i="15"/>
  <c r="E2067" i="15" a="1"/>
  <c r="E2067" i="15" s="1"/>
  <c r="E2068" i="15" a="1"/>
  <c r="E2068" i="15"/>
  <c r="E2069" i="15" a="1"/>
  <c r="E2069" i="15" s="1"/>
  <c r="E2070" i="15" a="1"/>
  <c r="E2070" i="15" s="1"/>
  <c r="E2071" i="15" a="1"/>
  <c r="E2071" i="15" s="1"/>
  <c r="E2072" i="15" a="1"/>
  <c r="E2072" i="15" s="1"/>
  <c r="E2073" i="15" a="1"/>
  <c r="E2073" i="15"/>
  <c r="E2074" i="15" a="1"/>
  <c r="E2074" i="15"/>
  <c r="E2075" i="15" a="1"/>
  <c r="E2075" i="15" s="1"/>
  <c r="E2076" i="15" a="1"/>
  <c r="E2076" i="15"/>
  <c r="E2077" i="15" a="1"/>
  <c r="E2077" i="15"/>
  <c r="E2078" i="15" a="1"/>
  <c r="E2078" i="15"/>
  <c r="E2079" i="15" a="1"/>
  <c r="E2079" i="15" s="1"/>
  <c r="E2080" i="15" a="1"/>
  <c r="E2080" i="15" s="1"/>
  <c r="E2081" i="15" a="1"/>
  <c r="E2081" i="15"/>
  <c r="E2082" i="15" a="1"/>
  <c r="E2082" i="15" s="1"/>
  <c r="E2083" i="15" a="1"/>
  <c r="E2083" i="15" s="1"/>
  <c r="E2084" i="15" a="1"/>
  <c r="E2084" i="15" s="1"/>
  <c r="E2085" i="15" a="1"/>
  <c r="E2085" i="15"/>
  <c r="E2086" i="15" a="1"/>
  <c r="E2086" i="15"/>
  <c r="E2087" i="15" a="1"/>
  <c r="E2087" i="15" s="1"/>
  <c r="E2088" i="15" a="1"/>
  <c r="E2088" i="15" s="1"/>
  <c r="E2089" i="15" a="1"/>
  <c r="E2089" i="15"/>
  <c r="E2090" i="15" a="1"/>
  <c r="E2090" i="15" s="1"/>
  <c r="E2091" i="15" a="1"/>
  <c r="E2091" i="15" s="1"/>
  <c r="E2092" i="15" a="1"/>
  <c r="E2092" i="15"/>
  <c r="E2093" i="15" a="1"/>
  <c r="E2093" i="15"/>
  <c r="E2094" i="15" a="1"/>
  <c r="E2094" i="15"/>
  <c r="E2095" i="15" a="1"/>
  <c r="E2095" i="15"/>
  <c r="E2096" i="15" a="1"/>
  <c r="E2096" i="15" s="1"/>
  <c r="E2097" i="15" a="1"/>
  <c r="E2097" i="15"/>
  <c r="E2098" i="15" a="1"/>
  <c r="E2098" i="15"/>
  <c r="E2099" i="15" a="1"/>
  <c r="E2099" i="15" s="1"/>
  <c r="E2100" i="15" a="1"/>
  <c r="E2100" i="15"/>
  <c r="E2101" i="15" a="1"/>
  <c r="E2101" i="15"/>
  <c r="E2102" i="15" a="1"/>
  <c r="E2102" i="15"/>
  <c r="E2103" i="15" a="1"/>
  <c r="E2103" i="15"/>
  <c r="E2104" i="15" a="1"/>
  <c r="E2104" i="15" s="1"/>
  <c r="E2105" i="15" a="1"/>
  <c r="E2105" i="15"/>
  <c r="E2106" i="15" a="1"/>
  <c r="E2106" i="15" s="1"/>
  <c r="E2107" i="15" a="1"/>
  <c r="E2107" i="15" s="1"/>
  <c r="E2108" i="15" a="1"/>
  <c r="E2108" i="15"/>
  <c r="E2109" i="15" a="1"/>
  <c r="E2109" i="15"/>
  <c r="E2110" i="15" a="1"/>
  <c r="E2110" i="15"/>
  <c r="E2111" i="15" a="1"/>
  <c r="E2111" i="15"/>
  <c r="E2112" i="15" a="1"/>
  <c r="E2112" i="15" s="1"/>
  <c r="E2113" i="15" a="1"/>
  <c r="E2113" i="15"/>
  <c r="E2114" i="15" a="1"/>
  <c r="E2114" i="15" s="1"/>
  <c r="E2115" i="15" a="1"/>
  <c r="E2115" i="15" s="1"/>
  <c r="E2116" i="15" a="1"/>
  <c r="E2116" i="15" s="1"/>
  <c r="E2117" i="15" a="1"/>
  <c r="E2117" i="15"/>
  <c r="E2118" i="15" a="1"/>
  <c r="E2118" i="15"/>
  <c r="E2119" i="15" a="1"/>
  <c r="E2119" i="15"/>
  <c r="E2120" i="15" a="1"/>
  <c r="E2120" i="15" s="1"/>
  <c r="E2121" i="15" a="1"/>
  <c r="E2121" i="15" s="1"/>
  <c r="E2122" i="15" a="1"/>
  <c r="E2122" i="15"/>
  <c r="E2123" i="15" a="1"/>
  <c r="E2123" i="15" s="1"/>
  <c r="E2124" i="15" a="1"/>
  <c r="E2124" i="15" s="1"/>
  <c r="E2125" i="15" a="1"/>
  <c r="E2125" i="15"/>
  <c r="E2126" i="15" a="1"/>
  <c r="E2126" i="15" s="1"/>
  <c r="E2127" i="15" a="1"/>
  <c r="E2127" i="15" s="1"/>
  <c r="E2128" i="15" a="1"/>
  <c r="E2128" i="15" s="1"/>
  <c r="E2129" i="15" a="1"/>
  <c r="E2129" i="15" s="1"/>
  <c r="E2130" i="15" a="1"/>
  <c r="E2130" i="15"/>
  <c r="E2131" i="15" a="1"/>
  <c r="E2131" i="15" s="1"/>
  <c r="E2132" i="15" a="1"/>
  <c r="E2132" i="15"/>
  <c r="E2133" i="15" a="1"/>
  <c r="E2133" i="15"/>
  <c r="E2134" i="15" a="1"/>
  <c r="E2134" i="15" s="1"/>
  <c r="E2135" i="15" a="1"/>
  <c r="E2135" i="15"/>
  <c r="E2136" i="15" a="1"/>
  <c r="E2136" i="15" s="1"/>
  <c r="E2137" i="15" a="1"/>
  <c r="E2137" i="15" s="1"/>
  <c r="E2138" i="15" a="1"/>
  <c r="E2138" i="15"/>
  <c r="E2139" i="15" a="1"/>
  <c r="E2139" i="15" s="1"/>
  <c r="E2140" i="15" a="1"/>
  <c r="E2140" i="15"/>
  <c r="E2141" i="15" a="1"/>
  <c r="E2141" i="15" s="1"/>
  <c r="E2142" i="15" a="1"/>
  <c r="E2142" i="15" s="1"/>
  <c r="E2143" i="15" a="1"/>
  <c r="E2143" i="15"/>
  <c r="E2144" i="15" a="1"/>
  <c r="E2144" i="15" s="1"/>
  <c r="E2145" i="15" a="1"/>
  <c r="E2145" i="15" s="1"/>
  <c r="E2146" i="15" a="1"/>
  <c r="E2146" i="15"/>
  <c r="E2147" i="15" a="1"/>
  <c r="E2147" i="15" s="1"/>
  <c r="E2148" i="15" a="1"/>
  <c r="E2148" i="15" s="1"/>
  <c r="E2149" i="15" a="1"/>
  <c r="E2149" i="15"/>
  <c r="E2150" i="15" a="1"/>
  <c r="E2150" i="15"/>
  <c r="E2151" i="15" a="1"/>
  <c r="E2151" i="15" s="1"/>
  <c r="E2152" i="15" a="1"/>
  <c r="E2152" i="15" s="1"/>
  <c r="E2153" i="15" a="1"/>
  <c r="E2153" i="15" s="1"/>
  <c r="E2154" i="15" a="1"/>
  <c r="E2154" i="15" s="1"/>
  <c r="E2155" i="15" a="1"/>
  <c r="E2155" i="15" s="1"/>
  <c r="E2156" i="15" a="1"/>
  <c r="E2156" i="15"/>
  <c r="E2157" i="15" a="1"/>
  <c r="E2157" i="15" s="1"/>
  <c r="E2158" i="15" a="1"/>
  <c r="E2158" i="15" s="1"/>
  <c r="E2159" i="15" a="1"/>
  <c r="E2159" i="15"/>
  <c r="E2160" i="15" a="1"/>
  <c r="E2160" i="15" s="1"/>
  <c r="E2161" i="15" a="1"/>
  <c r="E2161" i="15" s="1"/>
  <c r="E2162" i="15" a="1"/>
  <c r="E2162" i="15" s="1"/>
  <c r="E2163" i="15" a="1"/>
  <c r="E2163" i="15" s="1"/>
  <c r="E2164" i="15" a="1"/>
  <c r="E2164" i="15"/>
  <c r="E2165" i="15" a="1"/>
  <c r="E2165" i="15" s="1"/>
  <c r="E2166" i="15" a="1"/>
  <c r="E2166" i="15" s="1"/>
  <c r="E2167" i="15" a="1"/>
  <c r="E2167" i="15"/>
  <c r="E2168" i="15" a="1"/>
  <c r="E2168" i="15" s="1"/>
  <c r="E2169" i="15" a="1"/>
  <c r="E2169" i="15" s="1"/>
  <c r="E2170" i="15" a="1"/>
  <c r="E2170" i="15"/>
  <c r="E2171" i="15" a="1"/>
  <c r="E2171" i="15" s="1"/>
  <c r="E2172" i="15" a="1"/>
  <c r="E2172" i="15" s="1"/>
  <c r="E2173" i="15" a="1"/>
  <c r="E2173" i="15" s="1"/>
  <c r="E2174" i="15" a="1"/>
  <c r="E2174" i="15"/>
  <c r="E2175" i="15" a="1"/>
  <c r="E2175" i="15"/>
  <c r="E2176" i="15" a="1"/>
  <c r="E2176" i="15" s="1"/>
  <c r="E2177" i="15" a="1"/>
  <c r="E2177" i="15" s="1"/>
  <c r="E2178" i="15" a="1"/>
  <c r="E2178" i="15" s="1"/>
  <c r="E2179" i="15" a="1"/>
  <c r="E2179" i="15" s="1"/>
  <c r="E2180" i="15" a="1"/>
  <c r="E2180" i="15" s="1"/>
  <c r="E2181" i="15" a="1"/>
  <c r="E2181" i="15"/>
  <c r="E2182" i="15" a="1"/>
  <c r="E2182" i="15"/>
  <c r="E2183" i="15" a="1"/>
  <c r="E2183" i="15" s="1"/>
  <c r="E2184" i="15" a="1"/>
  <c r="E2184" i="15" s="1"/>
  <c r="E2185" i="15" a="1"/>
  <c r="E2185" i="15" s="1"/>
  <c r="E2186" i="15" a="1"/>
  <c r="E2186" i="15"/>
  <c r="E2187" i="15" a="1"/>
  <c r="E2187" i="15" s="1"/>
  <c r="E2188" i="15" a="1"/>
  <c r="E2188" i="15" s="1"/>
  <c r="E2189" i="15" a="1"/>
  <c r="E2189" i="15"/>
  <c r="E2190" i="15" a="1"/>
  <c r="E2190" i="15" s="1"/>
  <c r="E2191" i="15" a="1"/>
  <c r="E2191" i="15" s="1"/>
  <c r="E2192" i="15" a="1"/>
  <c r="E2192" i="15" s="1"/>
  <c r="E2193" i="15" a="1"/>
  <c r="E2193" i="15" s="1"/>
  <c r="E2194" i="15" a="1"/>
  <c r="E2194" i="15" s="1"/>
  <c r="E2195" i="15" a="1"/>
  <c r="E2195" i="15" s="1"/>
  <c r="E2196" i="15" a="1"/>
  <c r="E2196" i="15"/>
  <c r="E2197" i="15" a="1"/>
  <c r="E2197" i="15"/>
  <c r="E2198" i="15" a="1"/>
  <c r="E2198" i="15"/>
  <c r="E2199" i="15" a="1"/>
  <c r="E2199" i="15" s="1"/>
  <c r="E2200" i="15" a="1"/>
  <c r="E2200" i="15" s="1"/>
  <c r="E2201" i="15" a="1"/>
  <c r="E2201" i="15" s="1"/>
  <c r="E2202" i="15" a="1"/>
  <c r="E2202" i="15"/>
  <c r="E2203" i="15" a="1"/>
  <c r="E2203" i="15" s="1"/>
  <c r="E2204" i="15" a="1"/>
  <c r="E2204" i="15"/>
  <c r="E2205" i="15" a="1"/>
  <c r="E2205" i="15"/>
  <c r="E2206" i="15" a="1"/>
  <c r="E2206" i="15"/>
  <c r="E2207" i="15" a="1"/>
  <c r="E2207" i="15" s="1"/>
  <c r="E2208" i="15" a="1"/>
  <c r="E2208" i="15" s="1"/>
  <c r="E2209" i="15" a="1"/>
  <c r="E2209" i="15" s="1"/>
  <c r="E2210" i="15" a="1"/>
  <c r="E2210" i="15" s="1"/>
  <c r="E2211" i="15" a="1"/>
  <c r="E2211" i="15" s="1"/>
  <c r="E2212" i="15" a="1"/>
  <c r="E2212" i="15"/>
  <c r="E2213" i="15" a="1"/>
  <c r="E2213" i="15"/>
  <c r="E2214" i="15" a="1"/>
  <c r="E2214" i="15"/>
  <c r="E2215" i="15" a="1"/>
  <c r="E2215" i="15"/>
  <c r="E2216" i="15" a="1"/>
  <c r="E2216" i="15" s="1"/>
  <c r="E2217" i="15" a="1"/>
  <c r="E2217" i="15" s="1"/>
  <c r="E2218" i="15" a="1"/>
  <c r="E2218" i="15"/>
  <c r="E2219" i="15" a="1"/>
  <c r="E2219" i="15" s="1"/>
  <c r="E2220" i="15" a="1"/>
  <c r="E2220" i="15" s="1"/>
  <c r="E2221" i="15" a="1"/>
  <c r="E2221" i="15" s="1"/>
  <c r="E2222" i="15" a="1"/>
  <c r="E2222" i="15"/>
  <c r="E2223" i="15" a="1"/>
  <c r="E2223" i="15" s="1"/>
  <c r="E2224" i="15" a="1"/>
  <c r="E2224" i="15" s="1"/>
  <c r="E2225" i="15" a="1"/>
  <c r="E2225" i="15" s="1"/>
  <c r="E2226" i="15" a="1"/>
  <c r="E2226" i="15"/>
  <c r="E2227" i="15" a="1"/>
  <c r="E2227" i="15" s="1"/>
  <c r="E2228" i="15" a="1"/>
  <c r="E2228" i="15"/>
  <c r="E2229" i="15" a="1"/>
  <c r="E2229" i="15"/>
  <c r="E2230" i="15" a="1"/>
  <c r="E2230" i="15" s="1"/>
  <c r="E2231" i="15" a="1"/>
  <c r="E2231" i="15"/>
  <c r="E2232" i="15" a="1"/>
  <c r="E2232" i="15" s="1"/>
  <c r="E2233" i="15" a="1"/>
  <c r="E2233" i="15" s="1"/>
  <c r="E2234" i="15" a="1"/>
  <c r="E2234" i="15" s="1"/>
  <c r="E2235" i="15" a="1"/>
  <c r="E2235" i="15" s="1"/>
  <c r="E2236" i="15" a="1"/>
  <c r="E2236" i="15"/>
  <c r="E2237" i="15" a="1"/>
  <c r="E2237" i="15" s="1"/>
  <c r="E2238" i="15" a="1"/>
  <c r="E2238" i="15"/>
  <c r="E2239" i="15" a="1"/>
  <c r="E2239" i="15"/>
  <c r="E2240" i="15" a="1"/>
  <c r="E2240" i="15" s="1"/>
  <c r="E2241" i="15" a="1"/>
  <c r="E2241" i="15" s="1"/>
  <c r="E2242" i="15" a="1"/>
  <c r="E2242" i="15" s="1"/>
  <c r="E2243" i="15" a="1"/>
  <c r="E2243" i="15" s="1"/>
  <c r="E2244" i="15" a="1"/>
  <c r="E2244" i="15" s="1"/>
  <c r="E2245" i="15" a="1"/>
  <c r="E2245" i="15" s="1"/>
  <c r="E2246" i="15" a="1"/>
  <c r="E2246" i="15"/>
  <c r="E2247" i="15" a="1"/>
  <c r="E2247" i="15"/>
  <c r="E2248" i="15" a="1"/>
  <c r="E2248" i="15" s="1"/>
  <c r="E2249" i="15" a="1"/>
  <c r="E2249" i="15" s="1"/>
  <c r="E2250" i="15" a="1"/>
  <c r="E2250" i="15" s="1"/>
  <c r="E2251" i="15" a="1"/>
  <c r="E2251" i="15" s="1"/>
  <c r="E2252" i="15" a="1"/>
  <c r="E2252" i="15" s="1"/>
  <c r="E2253" i="15" a="1"/>
  <c r="E2253" i="15"/>
  <c r="E2254" i="15" a="1"/>
  <c r="E2254" i="15"/>
  <c r="E2255" i="15" a="1"/>
  <c r="E2255" i="15" s="1"/>
  <c r="E2256" i="15" a="1"/>
  <c r="E2256" i="15" s="1"/>
  <c r="E2257" i="15" a="1"/>
  <c r="E2257" i="15" s="1"/>
  <c r="E2258" i="15" a="1"/>
  <c r="E2258" i="15"/>
  <c r="E2259" i="15" a="1"/>
  <c r="E2259" i="15" s="1"/>
  <c r="E2260" i="15" a="1"/>
  <c r="E2260" i="15"/>
  <c r="E2261" i="15" a="1"/>
  <c r="E2261" i="15"/>
  <c r="E2262" i="15" a="1"/>
  <c r="E2262" i="15"/>
  <c r="E2263" i="15" a="1"/>
  <c r="E2263" i="15"/>
  <c r="E2264" i="15" a="1"/>
  <c r="E2264" i="15" s="1"/>
  <c r="E2265" i="15" a="1"/>
  <c r="E2265" i="15" s="1"/>
  <c r="E2266" i="15" a="1"/>
  <c r="E2266" i="15"/>
  <c r="E2267" i="15" a="1"/>
  <c r="E2267" i="15" s="1"/>
  <c r="E2268" i="15" a="1"/>
  <c r="E2268" i="15"/>
  <c r="E2269" i="15" a="1"/>
  <c r="E2269" i="15"/>
  <c r="E2270" i="15" a="1"/>
  <c r="E2270" i="15" s="1"/>
  <c r="E2271" i="15" a="1"/>
  <c r="E2271" i="15" s="1"/>
  <c r="E2272" i="15" a="1"/>
  <c r="E2272" i="15" s="1"/>
  <c r="E2273" i="15" a="1"/>
  <c r="E2273" i="15" s="1"/>
  <c r="E2274" i="15" a="1"/>
  <c r="E2274" i="15"/>
  <c r="E2275" i="15" a="1"/>
  <c r="E2275" i="15" s="1"/>
  <c r="E2276" i="15" a="1"/>
  <c r="E2276" i="15" s="1"/>
  <c r="E2277" i="15" a="1"/>
  <c r="E2277" i="15"/>
  <c r="E2278" i="15" a="1"/>
  <c r="E2278" i="15" s="1"/>
  <c r="E2279" i="15" a="1"/>
  <c r="E2279" i="15" s="1"/>
  <c r="E2280" i="15" a="1"/>
  <c r="E2280" i="15" s="1"/>
  <c r="E2281" i="15" a="1"/>
  <c r="E2281" i="15" s="1"/>
  <c r="E2282" i="15" a="1"/>
  <c r="E2282" i="15" s="1"/>
  <c r="E2283" i="15" a="1"/>
  <c r="E2283" i="15" s="1"/>
  <c r="E2284" i="15" a="1"/>
  <c r="E2284" i="15" s="1"/>
  <c r="E2285" i="15" a="1"/>
  <c r="E2285" i="15" s="1"/>
  <c r="E2286" i="15" a="1"/>
  <c r="E2286" i="15" s="1"/>
  <c r="E2287" i="15" a="1"/>
  <c r="E2287" i="15"/>
  <c r="E2288" i="15" a="1"/>
  <c r="E2288" i="15" s="1"/>
  <c r="E2289" i="15" a="1"/>
  <c r="E2289" i="15" s="1"/>
  <c r="E2290" i="15" a="1"/>
  <c r="E2290" i="15" s="1"/>
  <c r="E2291" i="15" a="1"/>
  <c r="E2291" i="15" s="1"/>
  <c r="E2292" i="15" a="1"/>
  <c r="E2292" i="15"/>
  <c r="E2293" i="15" a="1"/>
  <c r="E2293" i="15" s="1"/>
  <c r="E2294" i="15" a="1"/>
  <c r="E2294" i="15"/>
  <c r="E2295" i="15" a="1"/>
  <c r="E2295" i="15" s="1"/>
  <c r="E2296" i="15" a="1"/>
  <c r="E2296" i="15" s="1"/>
  <c r="E2297" i="15" a="1"/>
  <c r="E2297" i="15" s="1"/>
  <c r="E2298" i="15" a="1"/>
  <c r="E2298" i="15"/>
  <c r="E2299" i="15" a="1"/>
  <c r="E2299" i="15" s="1"/>
  <c r="E2300" i="15" a="1"/>
  <c r="E2300" i="15" s="1"/>
  <c r="E2301" i="15" a="1"/>
  <c r="E2301" i="15"/>
  <c r="E2302" i="15" a="1"/>
  <c r="E2302" i="15" s="1"/>
  <c r="E2303" i="15" a="1"/>
  <c r="E2303" i="15" s="1"/>
  <c r="E2304" i="15" a="1"/>
  <c r="E2304" i="15" s="1"/>
  <c r="E2305" i="15" a="1"/>
  <c r="E2305" i="15" s="1"/>
  <c r="E2306" i="15" a="1"/>
  <c r="E2306" i="15" s="1"/>
  <c r="E2307" i="15" a="1"/>
  <c r="E2307" i="15" s="1"/>
  <c r="E2308" i="15" a="1"/>
  <c r="E2308" i="15" s="1"/>
  <c r="E2309" i="15" a="1"/>
  <c r="E2309" i="15"/>
  <c r="E2310" i="15" a="1"/>
  <c r="E2310" i="15"/>
  <c r="E2311" i="15" a="1"/>
  <c r="E2311" i="15"/>
  <c r="E2312" i="15" a="1"/>
  <c r="E2312" i="15" s="1"/>
  <c r="E2313" i="15" a="1"/>
  <c r="E2313" i="15" s="1"/>
  <c r="E2314" i="15" a="1"/>
  <c r="E2314" i="15" s="1"/>
  <c r="E2315" i="15" a="1"/>
  <c r="E2315" i="15" s="1"/>
  <c r="E2316" i="15" a="1"/>
  <c r="E2316" i="15" s="1"/>
  <c r="E2317" i="15" a="1"/>
  <c r="E2317" i="15"/>
  <c r="E2318" i="15" a="1"/>
  <c r="E2318" i="15" s="1"/>
  <c r="E2319" i="15" a="1"/>
  <c r="E2319" i="15" s="1"/>
  <c r="E2320" i="15" a="1"/>
  <c r="E2320" i="15" s="1"/>
  <c r="E2321" i="15" a="1"/>
  <c r="E2321" i="15" s="1"/>
  <c r="E2322" i="15" a="1"/>
  <c r="E2322" i="15" s="1"/>
  <c r="E2323" i="15" a="1"/>
  <c r="E2323" i="15" s="1"/>
  <c r="E2324" i="15" a="1"/>
  <c r="E2324" i="15" s="1"/>
  <c r="E2325" i="15" a="1"/>
  <c r="E2325" i="15" s="1"/>
  <c r="E2326" i="15" a="1"/>
  <c r="E2326" i="15"/>
  <c r="E2327" i="15" a="1"/>
  <c r="E2327" i="15"/>
  <c r="E2328" i="15" a="1"/>
  <c r="E2328" i="15" s="1"/>
  <c r="E2329" i="15" a="1"/>
  <c r="E2329" i="15" s="1"/>
  <c r="E2330" i="15" a="1"/>
  <c r="E2330" i="15"/>
  <c r="E2331" i="15" a="1"/>
  <c r="E2331" i="15" s="1"/>
  <c r="E2332" i="15" a="1"/>
  <c r="E2332" i="15"/>
  <c r="E2333" i="15" a="1"/>
  <c r="E2333" i="15" s="1"/>
  <c r="E2334" i="15" a="1"/>
  <c r="E2334" i="15" s="1"/>
  <c r="E2335" i="15" a="1"/>
  <c r="E2335" i="15" s="1"/>
  <c r="E2336" i="15" a="1"/>
  <c r="E2336" i="15" s="1"/>
  <c r="E2337" i="15" a="1"/>
  <c r="E2337" i="15" s="1"/>
  <c r="E2338" i="15" a="1"/>
  <c r="E2338" i="15"/>
  <c r="E2339" i="15" a="1"/>
  <c r="E2339" i="15" s="1"/>
  <c r="E2340" i="15" a="1"/>
  <c r="E2340" i="15"/>
  <c r="E2341" i="15" a="1"/>
  <c r="E2341" i="15" s="1"/>
  <c r="E2342" i="15" a="1"/>
  <c r="E2342" i="15"/>
  <c r="E2343" i="15" a="1"/>
  <c r="E2343" i="15"/>
  <c r="E2344" i="15" a="1"/>
  <c r="E2344" i="15" s="1"/>
  <c r="E2345" i="15" a="1"/>
  <c r="E2345" i="15" s="1"/>
  <c r="E2346" i="15" a="1"/>
  <c r="E2346" i="15"/>
  <c r="E2347" i="15" a="1"/>
  <c r="E2347" i="15" s="1"/>
  <c r="E2348" i="15" a="1"/>
  <c r="E2348" i="15"/>
  <c r="E2349" i="15" a="1"/>
  <c r="E2349" i="15" s="1"/>
  <c r="E2350" i="15" a="1"/>
  <c r="E2350" i="15"/>
  <c r="E2351" i="15" a="1"/>
  <c r="E2351" i="15" s="1"/>
  <c r="E2352" i="15" a="1"/>
  <c r="E2352" i="15" s="1"/>
  <c r="E2353" i="15" a="1"/>
  <c r="E2353" i="15" s="1"/>
  <c r="E2354" i="15" a="1"/>
  <c r="E2354" i="15"/>
  <c r="E2355" i="15" a="1"/>
  <c r="E2355" i="15" s="1"/>
  <c r="E2356" i="15" a="1"/>
  <c r="E2356" i="15"/>
  <c r="E2357" i="15" a="1"/>
  <c r="E2357" i="15"/>
  <c r="E2358" i="15" a="1"/>
  <c r="E2358" i="15"/>
  <c r="E2359" i="15" a="1"/>
  <c r="E2359" i="15"/>
  <c r="E2360" i="15" a="1"/>
  <c r="E2360" i="15" s="1"/>
  <c r="E2361" i="15" a="1"/>
  <c r="E2361" i="15" s="1"/>
  <c r="E2362" i="15" a="1"/>
  <c r="E2362" i="15"/>
  <c r="E2363" i="15" a="1"/>
  <c r="E2363" i="15"/>
  <c r="E2364" i="15" a="1"/>
  <c r="E2364" i="15"/>
  <c r="E2365" i="15" a="1"/>
  <c r="E2365" i="15"/>
  <c r="E2366" i="15" a="1"/>
  <c r="E2366" i="15"/>
  <c r="E2367" i="15" a="1"/>
  <c r="E2367" i="15"/>
  <c r="E2368" i="15" a="1"/>
  <c r="E2368" i="15" s="1"/>
  <c r="E2369" i="15" a="1"/>
  <c r="E2369" i="15" s="1"/>
  <c r="E2370" i="15" a="1"/>
  <c r="E2370" i="15"/>
  <c r="E2371" i="15" a="1"/>
  <c r="E2371" i="15"/>
  <c r="E2372" i="15" a="1"/>
  <c r="E2372" i="15"/>
  <c r="E2373" i="15" a="1"/>
  <c r="E2373" i="15"/>
  <c r="E2374" i="15" a="1"/>
  <c r="E2374" i="15"/>
  <c r="E2375" i="15" a="1"/>
  <c r="E2375" i="15"/>
  <c r="E2376" i="15" a="1"/>
  <c r="E2376" i="15" s="1"/>
  <c r="E2377" i="15" a="1"/>
  <c r="E2377" i="15" s="1"/>
  <c r="E2378" i="15" a="1"/>
  <c r="E2378" i="15"/>
  <c r="E2379" i="15" a="1"/>
  <c r="E2379" i="15"/>
  <c r="E2380" i="15" a="1"/>
  <c r="E2380" i="15"/>
  <c r="E2381" i="15" a="1"/>
  <c r="E2381" i="15"/>
  <c r="E2382" i="15" a="1"/>
  <c r="E2382" i="15"/>
  <c r="E2383" i="15" a="1"/>
  <c r="E2383" i="15"/>
  <c r="E2384" i="15" a="1"/>
  <c r="E2384" i="15" s="1"/>
  <c r="E2385" i="15" a="1"/>
  <c r="E2385" i="15" s="1"/>
  <c r="E2386" i="15" a="1"/>
  <c r="E2386" i="15"/>
  <c r="E2387" i="15" a="1"/>
  <c r="E2387" i="15"/>
  <c r="E2388" i="15" a="1"/>
  <c r="E2388" i="15"/>
  <c r="E2389" i="15" a="1"/>
  <c r="E2389" i="15"/>
  <c r="E2390" i="15" a="1"/>
  <c r="E2390" i="15" s="1"/>
  <c r="E2391" i="15" a="1"/>
  <c r="E2391" i="15"/>
  <c r="E2392" i="15" a="1"/>
  <c r="E2392" i="15" s="1"/>
  <c r="E2393" i="15" a="1"/>
  <c r="E2393" i="15" s="1"/>
  <c r="E2394" i="15" a="1"/>
  <c r="E2394" i="15"/>
  <c r="E2395" i="15" a="1"/>
  <c r="E2395" i="15"/>
  <c r="E2396" i="15" a="1"/>
  <c r="E2396" i="15"/>
  <c r="E2397" i="15" a="1"/>
  <c r="E2397" i="15"/>
  <c r="E2398" i="15" a="1"/>
  <c r="E2398" i="15"/>
  <c r="E2399" i="15" a="1"/>
  <c r="E2399" i="15" s="1"/>
  <c r="E2400" i="15" a="1"/>
  <c r="E2400" i="15" s="1"/>
  <c r="E2401" i="15" a="1"/>
  <c r="E2401" i="15" s="1"/>
  <c r="E2402" i="15" a="1"/>
  <c r="E2402" i="15"/>
  <c r="E2403" i="15" a="1"/>
  <c r="E2403" i="15"/>
  <c r="E2404" i="15" a="1"/>
  <c r="E2404" i="15"/>
  <c r="E2405" i="15" a="1"/>
  <c r="E2405" i="15"/>
  <c r="E2406" i="15" a="1"/>
  <c r="E2406" i="15"/>
  <c r="E2407" i="15" a="1"/>
  <c r="E2407" i="15"/>
  <c r="E2408" i="15" a="1"/>
  <c r="E2408" i="15" s="1"/>
  <c r="E2409" i="15" a="1"/>
  <c r="E2409" i="15" s="1"/>
  <c r="E2410" i="15" a="1"/>
  <c r="E2410" i="15"/>
  <c r="E2411" i="15" a="1"/>
  <c r="E2411" i="15"/>
  <c r="E2412" i="15" a="1"/>
  <c r="E2412" i="15"/>
  <c r="E2413" i="15" a="1"/>
  <c r="E2413" i="15" s="1"/>
  <c r="E2414" i="15" a="1"/>
  <c r="E2414" i="15"/>
  <c r="E2415" i="15" a="1"/>
  <c r="E2415" i="15"/>
  <c r="E2416" i="15" a="1"/>
  <c r="E2416" i="15" s="1"/>
  <c r="E2417" i="15" a="1"/>
  <c r="E2417" i="15" s="1"/>
  <c r="E2418" i="15" a="1"/>
  <c r="E2418" i="15" s="1"/>
  <c r="E2419" i="15" a="1"/>
  <c r="E2419" i="15"/>
  <c r="E2420" i="15" a="1"/>
  <c r="E2420" i="15"/>
  <c r="E2421" i="15" a="1"/>
  <c r="E2421" i="15"/>
  <c r="E2422" i="15" a="1"/>
  <c r="E2422" i="15" s="1"/>
  <c r="E2423" i="15" a="1"/>
  <c r="E2423" i="15"/>
  <c r="E2424" i="15" a="1"/>
  <c r="E2424" i="15" s="1"/>
  <c r="E2425" i="15" a="1"/>
  <c r="E2425" i="15" s="1"/>
  <c r="E2426" i="15" a="1"/>
  <c r="E2426" i="15"/>
  <c r="E2427" i="15" a="1"/>
  <c r="E2427" i="15" s="1"/>
  <c r="E2428" i="15" a="1"/>
  <c r="E2428" i="15" s="1"/>
  <c r="E2429" i="15" a="1"/>
  <c r="E2429" i="15"/>
  <c r="E2430" i="15" a="1"/>
  <c r="E2430" i="15"/>
  <c r="E2431" i="15" a="1"/>
  <c r="E2431" i="15" s="1"/>
  <c r="E2432" i="15" a="1"/>
  <c r="E2432" i="15" s="1"/>
  <c r="E2433" i="15" a="1"/>
  <c r="E2433" i="15" s="1"/>
  <c r="E2434" i="15" a="1"/>
  <c r="E2434" i="15"/>
  <c r="E2435" i="15" a="1"/>
  <c r="E2435" i="15"/>
  <c r="E2436" i="15" a="1"/>
  <c r="E2436" i="15"/>
  <c r="E2437" i="15" a="1"/>
  <c r="E2437" i="15" s="1"/>
  <c r="E2438" i="15" a="1"/>
  <c r="E2438" i="15"/>
  <c r="E2439" i="15" a="1"/>
  <c r="E2439" i="15" s="1"/>
  <c r="E2440" i="15" a="1"/>
  <c r="E2440" i="15" s="1"/>
  <c r="E2441" i="15" a="1"/>
  <c r="E2441" i="15" s="1"/>
  <c r="E2442" i="15" a="1"/>
  <c r="E2442" i="15"/>
  <c r="E2443" i="15" a="1"/>
  <c r="E2443" i="15"/>
  <c r="E2444" i="15" a="1"/>
  <c r="E2444" i="15"/>
  <c r="E2445" i="15" a="1"/>
  <c r="E2445" i="15"/>
  <c r="E2446" i="15" a="1"/>
  <c r="E2446" i="15"/>
  <c r="E2447" i="15" a="1"/>
  <c r="E2447" i="15"/>
  <c r="E2448" i="15" a="1"/>
  <c r="E2448" i="15" s="1"/>
  <c r="E2449" i="15" a="1"/>
  <c r="E2449" i="15" s="1"/>
  <c r="E2450" i="15" a="1"/>
  <c r="E2450" i="15" s="1"/>
  <c r="E2451" i="15" a="1"/>
  <c r="E2451" i="15"/>
  <c r="E2452" i="15" a="1"/>
  <c r="E2452" i="15"/>
  <c r="E2453" i="15" a="1"/>
  <c r="E2453" i="15"/>
  <c r="E2454" i="15" a="1"/>
  <c r="E2454" i="15" s="1"/>
  <c r="E2455" i="15" a="1"/>
  <c r="E2455" i="15"/>
  <c r="E2456" i="15" a="1"/>
  <c r="E2456" i="15" s="1"/>
  <c r="E2457" i="15" a="1"/>
  <c r="E2457" i="15" s="1"/>
  <c r="E2458" i="15" a="1"/>
  <c r="E2458" i="15"/>
  <c r="E2459" i="15" a="1"/>
  <c r="E2459" i="15" s="1"/>
  <c r="E2460" i="15" a="1"/>
  <c r="E2460" i="15"/>
  <c r="E2461" i="15" a="1"/>
  <c r="E2461" i="15"/>
  <c r="E2462" i="15" a="1"/>
  <c r="E2462" i="15"/>
  <c r="E2463" i="15" a="1"/>
  <c r="E2463" i="15"/>
  <c r="E2464" i="15" a="1"/>
  <c r="E2464" i="15" s="1"/>
  <c r="E2465" i="15" a="1"/>
  <c r="E2465" i="15" s="1"/>
  <c r="E2466" i="15" a="1"/>
  <c r="E2466" i="15"/>
  <c r="E2467" i="15" a="1"/>
  <c r="E2467" i="15" s="1"/>
  <c r="E2468" i="15" a="1"/>
  <c r="E2468" i="15" s="1"/>
  <c r="E2469" i="15" a="1"/>
  <c r="E2469" i="15"/>
  <c r="E2470" i="15" a="1"/>
  <c r="E2470" i="15"/>
  <c r="E2471" i="15" a="1"/>
  <c r="E2471" i="15"/>
  <c r="E2472" i="15" a="1"/>
  <c r="E2472" i="15" s="1"/>
  <c r="E2473" i="15" a="1"/>
  <c r="E2473" i="15" s="1"/>
  <c r="E2474" i="15" a="1"/>
  <c r="E2474" i="15"/>
  <c r="E2475" i="15" a="1"/>
  <c r="E2475" i="15"/>
  <c r="E2476" i="15" a="1"/>
  <c r="E2476" i="15" s="1"/>
  <c r="E2477" i="15" a="1"/>
  <c r="E2477" i="15" s="1"/>
  <c r="E2478" i="15" a="1"/>
  <c r="E2478" i="15"/>
  <c r="E2479" i="15" a="1"/>
  <c r="E2479" i="15"/>
  <c r="E2480" i="15" a="1"/>
  <c r="E2480" i="15" s="1"/>
  <c r="E2481" i="15" a="1"/>
  <c r="E2481" i="15" s="1"/>
  <c r="E2482" i="15" a="1"/>
  <c r="E2482" i="15" s="1"/>
  <c r="E2483" i="15" a="1"/>
  <c r="E2483" i="15"/>
  <c r="E2484" i="15" a="1"/>
  <c r="E2484" i="15"/>
  <c r="E2485" i="15" a="1"/>
  <c r="E2485" i="15" s="1"/>
  <c r="E2486" i="15" a="1"/>
  <c r="E2486" i="15" s="1"/>
  <c r="E2487" i="15" a="1"/>
  <c r="E2487" i="15"/>
  <c r="E2488" i="15" a="1"/>
  <c r="E2488" i="15" s="1"/>
  <c r="E2489" i="15" a="1"/>
  <c r="E2489" i="15" s="1"/>
  <c r="E2490" i="15" a="1"/>
  <c r="E2490" i="15"/>
  <c r="E2491" i="15" a="1"/>
  <c r="E2491" i="15"/>
  <c r="E2492" i="15" a="1"/>
  <c r="E2492" i="15"/>
  <c r="E2493" i="15" a="1"/>
  <c r="E2493" i="15"/>
  <c r="E2494" i="15" a="1"/>
  <c r="E2494" i="15"/>
  <c r="E2495" i="15" a="1"/>
  <c r="E2495" i="15" s="1"/>
  <c r="E2496" i="15" a="1"/>
  <c r="E2496" i="15" s="1"/>
  <c r="E2497" i="15" a="1"/>
  <c r="E2497" i="15" s="1"/>
  <c r="E2498" i="15" a="1"/>
  <c r="E2498" i="15"/>
  <c r="E2499" i="15" a="1"/>
  <c r="E2499" i="15"/>
  <c r="E2500" i="15" a="1"/>
  <c r="E2500" i="15" s="1"/>
  <c r="E2501" i="15" a="1"/>
  <c r="E2501" i="15" s="1"/>
  <c r="E2502" i="15" a="1"/>
  <c r="E2502" i="15"/>
  <c r="E2503" i="15" a="1"/>
  <c r="E2503" i="15"/>
  <c r="E2504" i="15" a="1"/>
  <c r="E2504" i="15" s="1"/>
  <c r="E2505" i="15" a="1"/>
  <c r="E2505" i="15" s="1"/>
  <c r="E2506" i="15" a="1"/>
  <c r="E2506" i="15"/>
  <c r="E2507" i="15" a="1"/>
  <c r="E2507" i="15"/>
  <c r="E2508" i="15" a="1"/>
  <c r="E2508" i="15"/>
  <c r="E2509" i="15" a="1"/>
  <c r="E2509" i="15"/>
  <c r="E2510" i="15" a="1"/>
  <c r="E2510" i="15" s="1"/>
  <c r="E2511" i="15" a="1"/>
  <c r="E2511" i="15"/>
  <c r="E2512" i="15" a="1"/>
  <c r="E2512" i="15" s="1"/>
  <c r="E2513" i="15" a="1"/>
  <c r="E2513" i="15" s="1"/>
  <c r="E2514" i="15" a="1"/>
  <c r="E2514" i="15" s="1"/>
  <c r="E2515" i="15" a="1"/>
  <c r="E2515" i="15"/>
  <c r="E2516" i="15" a="1"/>
  <c r="E2516" i="15"/>
  <c r="E2517" i="15" a="1"/>
  <c r="E2517" i="15"/>
  <c r="E2518" i="15" a="1"/>
  <c r="E2518" i="15"/>
  <c r="E2519" i="15" a="1"/>
  <c r="E2519" i="15"/>
  <c r="E2520" i="15" a="1"/>
  <c r="E2520" i="15" s="1"/>
  <c r="E2521" i="15" a="1"/>
  <c r="E2521" i="15" s="1"/>
  <c r="E2522" i="15" a="1"/>
  <c r="E2522" i="15" s="1"/>
  <c r="E2523" i="15" a="1"/>
  <c r="E2523" i="15" s="1"/>
  <c r="E2524" i="15" a="1"/>
  <c r="E2524" i="15"/>
  <c r="E2525" i="15" a="1"/>
  <c r="E2525" i="15"/>
  <c r="E2526" i="15" a="1"/>
  <c r="E2526" i="15"/>
  <c r="E2527" i="15" a="1"/>
  <c r="E2527" i="15" s="1"/>
  <c r="E2528" i="15" a="1"/>
  <c r="E2528" i="15" s="1"/>
  <c r="E2529" i="15" a="1"/>
  <c r="E2529" i="15" s="1"/>
  <c r="E2530" i="15" a="1"/>
  <c r="E2530" i="15"/>
  <c r="E2531" i="15" a="1"/>
  <c r="E2531" i="15"/>
  <c r="E2532" i="15" a="1"/>
  <c r="E2532" i="15" s="1"/>
  <c r="E2533" i="15" a="1"/>
  <c r="E2533" i="15"/>
  <c r="E2534" i="15" a="1"/>
  <c r="E2534" i="15"/>
  <c r="E2535" i="15" a="1"/>
  <c r="E2535" i="15"/>
  <c r="E2536" i="15" a="1"/>
  <c r="E2536" i="15" s="1"/>
  <c r="E2537" i="15" a="1"/>
  <c r="E2537" i="15" s="1"/>
  <c r="E2538" i="15" a="1"/>
  <c r="E2538" i="15"/>
  <c r="E2539" i="15" a="1"/>
  <c r="E2539" i="15"/>
  <c r="E2540" i="15" a="1"/>
  <c r="E2540" i="15"/>
  <c r="E2541" i="15" a="1"/>
  <c r="E2541" i="15" s="1"/>
  <c r="E2542" i="15" a="1"/>
  <c r="E2542" i="15"/>
  <c r="E2543" i="15" a="1"/>
  <c r="E2543" i="15"/>
  <c r="E2544" i="15" a="1"/>
  <c r="E2544" i="15" s="1"/>
  <c r="E2545" i="15" a="1"/>
  <c r="E2545" i="15" s="1"/>
  <c r="E2546" i="15" a="1"/>
  <c r="E2546" i="15" s="1"/>
  <c r="E2547" i="15" a="1"/>
  <c r="E2547" i="15" s="1"/>
  <c r="E2548" i="15" a="1"/>
  <c r="E2548" i="15" s="1"/>
  <c r="E2549" i="15" a="1"/>
  <c r="E2549" i="15"/>
  <c r="E2550" i="15" a="1"/>
  <c r="E2550" i="15" s="1"/>
  <c r="E2551" i="15" a="1"/>
  <c r="E2551" i="15"/>
  <c r="E2552" i="15" a="1"/>
  <c r="E2552" i="15" s="1"/>
  <c r="E2553" i="15" a="1"/>
  <c r="E2553" i="15" s="1"/>
  <c r="E2554" i="15" a="1"/>
  <c r="E2554" i="15" s="1"/>
  <c r="E2555" i="15" a="1"/>
  <c r="E2555" i="15" s="1"/>
  <c r="E2556" i="15" a="1"/>
  <c r="E2556" i="15" s="1"/>
  <c r="E2557" i="15" a="1"/>
  <c r="E2557" i="15" s="1"/>
  <c r="E2558" i="15" a="1"/>
  <c r="E2558" i="15" s="1"/>
  <c r="E2559" i="15" a="1"/>
  <c r="E2559" i="15"/>
  <c r="E2560" i="15" a="1"/>
  <c r="E2560" i="15" s="1"/>
  <c r="E2561" i="15" a="1"/>
  <c r="E2561" i="15" s="1"/>
  <c r="E2562" i="15" a="1"/>
  <c r="E2562" i="15" s="1"/>
  <c r="E2563" i="15" a="1"/>
  <c r="E2563" i="15"/>
  <c r="E2564" i="15" a="1"/>
  <c r="E2564" i="15"/>
  <c r="E2565" i="15" a="1"/>
  <c r="E2565" i="15"/>
  <c r="E2566" i="15" a="1"/>
  <c r="E2566" i="15" s="1"/>
  <c r="E2567" i="15" a="1"/>
  <c r="E2567" i="15" s="1"/>
  <c r="E2568" i="15" a="1"/>
  <c r="E2568" i="15" s="1"/>
  <c r="E2569" i="15" a="1"/>
  <c r="E2569" i="15" s="1"/>
  <c r="E2570" i="15" a="1"/>
  <c r="E2570" i="15"/>
  <c r="E2571" i="15" a="1"/>
  <c r="E2571" i="15" s="1"/>
  <c r="E2572" i="15" a="1"/>
  <c r="E2572" i="15"/>
  <c r="E2573" i="15" a="1"/>
  <c r="E2573" i="15"/>
  <c r="E2574" i="15" a="1"/>
  <c r="E2574" i="15" s="1"/>
  <c r="E2575" i="15" a="1"/>
  <c r="E2575" i="15" s="1"/>
  <c r="E2576" i="15" a="1"/>
  <c r="E2576" i="15" s="1"/>
  <c r="E2577" i="15" a="1"/>
  <c r="E2577" i="15" s="1"/>
  <c r="E2578" i="15" a="1"/>
  <c r="E2578" i="15" s="1"/>
  <c r="E2579" i="15" a="1"/>
  <c r="E2579" i="15"/>
  <c r="E2580" i="15" a="1"/>
  <c r="E2580" i="15"/>
  <c r="E2581" i="15" a="1"/>
  <c r="E2581" i="15" s="1"/>
  <c r="E2582" i="15" a="1"/>
  <c r="E2582" i="15"/>
  <c r="E2583" i="15" a="1"/>
  <c r="E2583" i="15"/>
  <c r="E2584" i="15" a="1"/>
  <c r="E2584" i="15" s="1"/>
  <c r="E2585" i="15" a="1"/>
  <c r="E2585" i="15" s="1"/>
  <c r="E2586" i="15" a="1"/>
  <c r="E2586" i="15"/>
  <c r="E2587" i="15" a="1"/>
  <c r="E2587" i="15" s="1"/>
  <c r="E2588" i="15" a="1"/>
  <c r="E2588" i="15"/>
  <c r="E2589" i="15" a="1"/>
  <c r="E2589" i="15" s="1"/>
  <c r="E2590" i="15" a="1"/>
  <c r="E2590" i="15" s="1"/>
  <c r="E2591" i="15" a="1"/>
  <c r="E2591" i="15"/>
  <c r="E2592" i="15" a="1"/>
  <c r="E2592" i="15" s="1"/>
  <c r="E2593" i="15" a="1"/>
  <c r="E2593" i="15" s="1"/>
  <c r="E2594" i="15" a="1"/>
  <c r="E2594" i="15" s="1"/>
  <c r="E2595" i="15" a="1"/>
  <c r="E2595" i="15"/>
  <c r="E2596" i="15" a="1"/>
  <c r="E2596" i="15" s="1"/>
  <c r="E2597" i="15" a="1"/>
  <c r="E2597" i="15"/>
  <c r="E2598" i="15" a="1"/>
  <c r="E2598" i="15" s="1"/>
  <c r="E2599" i="15" a="1"/>
  <c r="E2599" i="15"/>
  <c r="E2600" i="15" a="1"/>
  <c r="E2600" i="15" s="1"/>
  <c r="E2601" i="15" a="1"/>
  <c r="E2601" i="15" s="1"/>
  <c r="E2602" i="15" a="1"/>
  <c r="E2602" i="15" s="1"/>
  <c r="E2603" i="15" a="1"/>
  <c r="E2603" i="15" s="1"/>
  <c r="E2604" i="15" a="1"/>
  <c r="E2604" i="15"/>
  <c r="E2605" i="15" a="1"/>
  <c r="E2605" i="15" s="1"/>
  <c r="E2606" i="15" a="1"/>
  <c r="E2606" i="15"/>
  <c r="E2607" i="15" a="1"/>
  <c r="E2607" i="15" s="1"/>
  <c r="E2608" i="15" a="1"/>
  <c r="E2608" i="15" s="1"/>
  <c r="E2609" i="15" a="1"/>
  <c r="E2609" i="15" s="1"/>
  <c r="E2610" i="15" a="1"/>
  <c r="E2610" i="15" s="1"/>
  <c r="E2611" i="15" a="1"/>
  <c r="E2611" i="15"/>
  <c r="E2612" i="15" a="1"/>
  <c r="E2612" i="15" s="1"/>
  <c r="E2613" i="15" a="1"/>
  <c r="E2613" i="15" s="1"/>
  <c r="E2614" i="15" a="1"/>
  <c r="E2614" i="15"/>
  <c r="E2615" i="15" a="1"/>
  <c r="E2615" i="15"/>
  <c r="E2616" i="15" a="1"/>
  <c r="E2616" i="15" s="1"/>
  <c r="E2617" i="15" a="1"/>
  <c r="E2617" i="15" s="1"/>
  <c r="E2618" i="15" a="1"/>
  <c r="E2618" i="15"/>
  <c r="E2619" i="15" a="1"/>
  <c r="E2619" i="15"/>
  <c r="E2620" i="15" a="1"/>
  <c r="E2620" i="15"/>
  <c r="E2621" i="15" a="1"/>
  <c r="E2621" i="15" s="1"/>
  <c r="E2622" i="15" a="1"/>
  <c r="E2622" i="15" s="1"/>
  <c r="E2623" i="15" a="1"/>
  <c r="E2623" i="15"/>
  <c r="E2624" i="15" a="1"/>
  <c r="E2624" i="15" s="1"/>
  <c r="E2625" i="15" a="1"/>
  <c r="E2625" i="15" s="1"/>
  <c r="E2626" i="15" a="1"/>
  <c r="E2626" i="15" s="1"/>
  <c r="E2627" i="15" a="1"/>
  <c r="E2627" i="15"/>
  <c r="E2628" i="15" a="1"/>
  <c r="E2628" i="15" s="1"/>
  <c r="E2629" i="15" a="1"/>
  <c r="E2629" i="15" s="1"/>
  <c r="E2630" i="15" a="1"/>
  <c r="E2630" i="15" s="1"/>
  <c r="E2631" i="15" a="1"/>
  <c r="E2631" i="15" s="1"/>
  <c r="E2632" i="15" a="1"/>
  <c r="E2632" i="15" s="1"/>
  <c r="E2633" i="15" a="1"/>
  <c r="E2633" i="15" s="1"/>
  <c r="E2634" i="15" a="1"/>
  <c r="E2634" i="15"/>
  <c r="E2635" i="15" a="1"/>
  <c r="E2635" i="15"/>
  <c r="E2636" i="15" a="1"/>
  <c r="E2636" i="15"/>
  <c r="E2637" i="15" a="1"/>
  <c r="E2637" i="15"/>
  <c r="E2638" i="15" a="1"/>
  <c r="E2638" i="15" s="1"/>
  <c r="E2639" i="15" a="1"/>
  <c r="E2639" i="15" s="1"/>
  <c r="E2640" i="15" a="1"/>
  <c r="E2640" i="15" s="1"/>
  <c r="E2641" i="15" a="1"/>
  <c r="E2641" i="15" s="1"/>
  <c r="E2642" i="15" a="1"/>
  <c r="E2642" i="15" s="1"/>
  <c r="E2643" i="15" a="1"/>
  <c r="E2643" i="15"/>
  <c r="E2644" i="15" a="1"/>
  <c r="E2644" i="15"/>
  <c r="E2645" i="15" a="1"/>
  <c r="E2645" i="15" s="1"/>
  <c r="E2646" i="15" a="1"/>
  <c r="E2646" i="15" s="1"/>
  <c r="E2647" i="15" a="1"/>
  <c r="E2647" i="15"/>
  <c r="E2648" i="15" a="1"/>
  <c r="E2648" i="15" s="1"/>
  <c r="E2649" i="15" a="1"/>
  <c r="E2649" i="15" s="1"/>
  <c r="E2650" i="15" a="1"/>
  <c r="E2650" i="15"/>
  <c r="E2651" i="15" a="1"/>
  <c r="E2651" i="15"/>
  <c r="E2652" i="15" a="1"/>
  <c r="E2652" i="15"/>
  <c r="E2653" i="15" a="1"/>
  <c r="E2653" i="15" s="1"/>
  <c r="E2654" i="15" a="1"/>
  <c r="E2654" i="15" s="1"/>
  <c r="E2655" i="15" a="1"/>
  <c r="E2655" i="15" s="1"/>
  <c r="E2656" i="15" a="1"/>
  <c r="E2656" i="15" s="1"/>
  <c r="E2657" i="15" a="1"/>
  <c r="E2657" i="15" s="1"/>
  <c r="E2658" i="15" a="1"/>
  <c r="E2658" i="15" s="1"/>
  <c r="E2659" i="15" a="1"/>
  <c r="E2659" i="15"/>
  <c r="E2660" i="15" a="1"/>
  <c r="E2660" i="15"/>
  <c r="E2661" i="15" a="1"/>
  <c r="E2661" i="15"/>
  <c r="E2662" i="15" a="1"/>
  <c r="E2662" i="15"/>
  <c r="E2663" i="15" a="1"/>
  <c r="E2663" i="15" s="1"/>
  <c r="E2664" i="15" a="1"/>
  <c r="E2664" i="15" s="1"/>
  <c r="E2665" i="15" a="1"/>
  <c r="E2665" i="15" s="1"/>
  <c r="E2666" i="15" a="1"/>
  <c r="E2666" i="15" s="1"/>
  <c r="E2667" i="15" a="1"/>
  <c r="E2667" i="15" s="1"/>
  <c r="E2668" i="15" a="1"/>
  <c r="E2668" i="15" s="1"/>
  <c r="E2669" i="15" a="1"/>
  <c r="E2669" i="15"/>
  <c r="E2670" i="15" a="1"/>
  <c r="E2670" i="15"/>
  <c r="E2671" i="15" a="1"/>
  <c r="E2671" i="15"/>
  <c r="E2672" i="15" a="1"/>
  <c r="E2672" i="15" s="1"/>
  <c r="E2673" i="15" a="1"/>
  <c r="E2673" i="15" s="1"/>
  <c r="E2674" i="15" a="1"/>
  <c r="E2674" i="15" s="1"/>
  <c r="E2675" i="15" a="1"/>
  <c r="E2675" i="15"/>
  <c r="E2676" i="15" a="1"/>
  <c r="E2676" i="15" s="1"/>
  <c r="E2677" i="15" a="1"/>
  <c r="E2677" i="15" s="1"/>
  <c r="E2678" i="15" a="1"/>
  <c r="E2678" i="15"/>
  <c r="E2679" i="15" a="1"/>
  <c r="E2679" i="15"/>
  <c r="E2680" i="15" a="1"/>
  <c r="E2680" i="15" s="1"/>
  <c r="E2681" i="15" a="1"/>
  <c r="E2681" i="15" s="1"/>
  <c r="E2682" i="15" a="1"/>
  <c r="E2682" i="15"/>
  <c r="E2683" i="15" a="1"/>
  <c r="E2683" i="15" s="1"/>
  <c r="E2684" i="15" a="1"/>
  <c r="E2684" i="15"/>
  <c r="E2685" i="15" a="1"/>
  <c r="E2685" i="15" s="1"/>
  <c r="E2686" i="15" a="1"/>
  <c r="E2686" i="15"/>
  <c r="E2687" i="15" a="1"/>
  <c r="E2687" i="15" s="1"/>
  <c r="E2688" i="15" a="1"/>
  <c r="E2688" i="15" s="1"/>
  <c r="E2689" i="15" a="1"/>
  <c r="E2689" i="15" s="1"/>
  <c r="E2690" i="15" a="1"/>
  <c r="E2690" i="15" s="1"/>
  <c r="E2691" i="15" a="1"/>
  <c r="E2691" i="15" s="1"/>
  <c r="E2692" i="15" a="1"/>
  <c r="E2692" i="15"/>
  <c r="E2693" i="15" a="1"/>
  <c r="E2693" i="15" s="1"/>
  <c r="E2694" i="15" a="1"/>
  <c r="E2694" i="15" s="1"/>
  <c r="E2695" i="15" a="1"/>
  <c r="E2695" i="15" s="1"/>
  <c r="E2696" i="15" a="1"/>
  <c r="E2696" i="15" s="1"/>
  <c r="E2697" i="15" a="1"/>
  <c r="E2697" i="15" s="1"/>
  <c r="E2698" i="15" a="1"/>
  <c r="E2698" i="15"/>
  <c r="E2699" i="15" a="1"/>
  <c r="E2699" i="15"/>
  <c r="E2700" i="15" a="1"/>
  <c r="E2700" i="15" s="1"/>
  <c r="E2701" i="15" a="1"/>
  <c r="E2701" i="15"/>
  <c r="E2702" i="15" a="1"/>
  <c r="E2702" i="15" s="1"/>
  <c r="E2703" i="15" a="1"/>
  <c r="E2703" i="15" s="1"/>
  <c r="E2704" i="15" a="1"/>
  <c r="E2704" i="15" s="1"/>
  <c r="E2705" i="15" a="1"/>
  <c r="E2705" i="15" s="1"/>
  <c r="E2706" i="15" a="1"/>
  <c r="E2706" i="15"/>
  <c r="E2707" i="15" a="1"/>
  <c r="E2707" i="15"/>
  <c r="E2708" i="15" a="1"/>
  <c r="E2708" i="15"/>
  <c r="E2709" i="15" a="1"/>
  <c r="E2709" i="15"/>
  <c r="E2710" i="15" a="1"/>
  <c r="E2710" i="15" s="1"/>
  <c r="E2711" i="15" a="1"/>
  <c r="E2711" i="15"/>
  <c r="E2712" i="15" a="1"/>
  <c r="E2712" i="15" s="1"/>
  <c r="E2713" i="15" a="1"/>
  <c r="E2713" i="15" s="1"/>
  <c r="E2714" i="15" a="1"/>
  <c r="E2714" i="15" s="1"/>
  <c r="E2715" i="15" a="1"/>
  <c r="E2715" i="15"/>
  <c r="E2716" i="15" a="1"/>
  <c r="E2716" i="15"/>
  <c r="E2717" i="15" a="1"/>
  <c r="E2717" i="15"/>
  <c r="E2718" i="15" a="1"/>
  <c r="E2718" i="15"/>
  <c r="E2719" i="15" a="1"/>
  <c r="E2719" i="15"/>
  <c r="E2720" i="15" a="1"/>
  <c r="E2720" i="15" s="1"/>
  <c r="E2721" i="15" a="1"/>
  <c r="E2721" i="15" s="1"/>
  <c r="E2722" i="15" a="1"/>
  <c r="E2722" i="15" s="1"/>
  <c r="E2723" i="15" a="1"/>
  <c r="E2723" i="15"/>
  <c r="E2724" i="15" a="1"/>
  <c r="E2724" i="15" s="1"/>
  <c r="E2725" i="15" a="1"/>
  <c r="E2725" i="15"/>
  <c r="E2726" i="15" a="1"/>
  <c r="E2726" i="15"/>
  <c r="E2727" i="15" a="1"/>
  <c r="E2727" i="15"/>
  <c r="E2728" i="15" a="1"/>
  <c r="E2728" i="15" s="1"/>
  <c r="E2729" i="15" a="1"/>
  <c r="E2729" i="15" s="1"/>
  <c r="E2730" i="15" a="1"/>
  <c r="E2730" i="15"/>
  <c r="E2731" i="15" a="1"/>
  <c r="E2731" i="15" s="1"/>
  <c r="E2732" i="15" a="1"/>
  <c r="E2732" i="15" s="1"/>
  <c r="E2733" i="15" a="1"/>
  <c r="E2733" i="15" s="1"/>
  <c r="E2734" i="15" a="1"/>
  <c r="E2734" i="15"/>
  <c r="E2735" i="15" a="1"/>
  <c r="E2735" i="15" s="1"/>
  <c r="E2736" i="15" a="1"/>
  <c r="E2736" i="15" s="1"/>
  <c r="E2737" i="15" a="1"/>
  <c r="E2737" i="15" s="1"/>
  <c r="E2738" i="15" a="1"/>
  <c r="E2738" i="15" s="1"/>
  <c r="E2739" i="15" a="1"/>
  <c r="E2739" i="15"/>
  <c r="E2740" i="15" a="1"/>
  <c r="E2740" i="15" s="1"/>
  <c r="E2741" i="15" a="1"/>
  <c r="E2741" i="15"/>
  <c r="E2742" i="15" a="1"/>
  <c r="E2742" i="15"/>
  <c r="E2743" i="15" a="1"/>
  <c r="E2743" i="15"/>
  <c r="E2744" i="15" a="1"/>
  <c r="E2744" i="15" s="1"/>
  <c r="E2745" i="15" a="1"/>
  <c r="E2745" i="15" s="1"/>
  <c r="E2746" i="15" a="1"/>
  <c r="E2746" i="15"/>
  <c r="E2747" i="15" a="1"/>
  <c r="E2747" i="15" s="1"/>
  <c r="E2748" i="15" a="1"/>
  <c r="E2748" i="15"/>
  <c r="E2749" i="15" a="1"/>
  <c r="E2749" i="15" s="1"/>
  <c r="E2750" i="15" a="1"/>
  <c r="E2750" i="15"/>
  <c r="E2751" i="15" a="1"/>
  <c r="E2751" i="15" s="1"/>
  <c r="E2752" i="15" a="1"/>
  <c r="E2752" i="15" s="1"/>
  <c r="E2753" i="15" a="1"/>
  <c r="E2753" i="15" s="1"/>
  <c r="E2754" i="15" a="1"/>
  <c r="E2754" i="15" s="1"/>
  <c r="E2755" i="15" a="1"/>
  <c r="E2755" i="15" s="1"/>
  <c r="E2756" i="15" a="1"/>
  <c r="E2756" i="15"/>
  <c r="E2757" i="15" a="1"/>
  <c r="E2757" i="15"/>
  <c r="E2758" i="15" a="1"/>
  <c r="E2758" i="15" s="1"/>
  <c r="E2759" i="15" a="1"/>
  <c r="E2759" i="15"/>
  <c r="E2760" i="15" a="1"/>
  <c r="E2760" i="15" s="1"/>
  <c r="E2761" i="15" a="1"/>
  <c r="E2761" i="15" s="1"/>
  <c r="E2762" i="15" a="1"/>
  <c r="E2762" i="15"/>
  <c r="E2763" i="15" a="1"/>
  <c r="E2763" i="15" s="1"/>
  <c r="E2764" i="15" a="1"/>
  <c r="E2764" i="15" s="1"/>
  <c r="E2765" i="15" a="1"/>
  <c r="E2765" i="15"/>
  <c r="E2766" i="15" a="1"/>
  <c r="E2766" i="15"/>
  <c r="E2767" i="15" a="1"/>
  <c r="E2767" i="15" s="1"/>
  <c r="E2768" i="15" a="1"/>
  <c r="E2768" i="15" s="1"/>
  <c r="E2769" i="15" a="1"/>
  <c r="E2769" i="15" s="1"/>
  <c r="E2770" i="15" a="1"/>
  <c r="E2770" i="15"/>
  <c r="E2771" i="15" a="1"/>
  <c r="E2771" i="15"/>
  <c r="E2772" i="15" a="1"/>
  <c r="E2772" i="15"/>
  <c r="E2773" i="15" a="1"/>
  <c r="E2773" i="15"/>
  <c r="E2774" i="15" a="1"/>
  <c r="E2774" i="15" s="1"/>
  <c r="E2775" i="15" a="1"/>
  <c r="E2775" i="15"/>
  <c r="E2776" i="15" a="1"/>
  <c r="E2776" i="15" s="1"/>
  <c r="E2777" i="15" a="1"/>
  <c r="E2777" i="15" s="1"/>
  <c r="E2778" i="15" a="1"/>
  <c r="E2778" i="15"/>
  <c r="E2779" i="15" a="1"/>
  <c r="E2779" i="15"/>
  <c r="E2780" i="15" a="1"/>
  <c r="E2780" i="15"/>
  <c r="E2781" i="15" a="1"/>
  <c r="E2781" i="15"/>
  <c r="E2782" i="15" a="1"/>
  <c r="E2782" i="15" s="1"/>
  <c r="E2783" i="15" a="1"/>
  <c r="E2783" i="15" s="1"/>
  <c r="E2784" i="15" a="1"/>
  <c r="E2784" i="15" s="1"/>
  <c r="E2785" i="15" a="1"/>
  <c r="E2785" i="15" s="1"/>
  <c r="E2786" i="15" a="1"/>
  <c r="E2786" i="15" s="1"/>
  <c r="E2787" i="15" a="1"/>
  <c r="E2787" i="15"/>
  <c r="E2788" i="15" a="1"/>
  <c r="E2788" i="15"/>
  <c r="E2789" i="15" a="1"/>
  <c r="E2789" i="15"/>
  <c r="E2790" i="15" a="1"/>
  <c r="E2790" i="15"/>
  <c r="E2791" i="15" a="1"/>
  <c r="E2791" i="15"/>
  <c r="E2792" i="15" a="1"/>
  <c r="E2792" i="15" s="1"/>
  <c r="E2793" i="15" a="1"/>
  <c r="E2793" i="15" s="1"/>
  <c r="E2794" i="15" a="1"/>
  <c r="E2794" i="15"/>
  <c r="E2795" i="15" a="1"/>
  <c r="E2795" i="15" s="1"/>
  <c r="E2796" i="15" a="1"/>
  <c r="E2796" i="15"/>
  <c r="E2797" i="15" a="1"/>
  <c r="E2797" i="15"/>
  <c r="E2798" i="15" a="1"/>
  <c r="E2798" i="15"/>
  <c r="E2799" i="15" a="1"/>
  <c r="E2799" i="15" s="1"/>
  <c r="E2800" i="15" a="1"/>
  <c r="E2800" i="15" s="1"/>
  <c r="E2801" i="15" a="1"/>
  <c r="E2801" i="15"/>
  <c r="E2802" i="15" a="1"/>
  <c r="E2802" i="15"/>
  <c r="E2803" i="15" a="1"/>
  <c r="E2803" i="15" s="1"/>
  <c r="E2804" i="15" a="1"/>
  <c r="E2804" i="15"/>
  <c r="E2805" i="15" a="1"/>
  <c r="E2805" i="15" s="1"/>
  <c r="E2806" i="15" a="1"/>
  <c r="E2806" i="15" s="1"/>
  <c r="E2807" i="15" a="1"/>
  <c r="E2807" i="15" s="1"/>
  <c r="E2808" i="15" a="1"/>
  <c r="E2808" i="15" s="1"/>
  <c r="E2809" i="15" a="1"/>
  <c r="E2809" i="15"/>
  <c r="E2810" i="15" a="1"/>
  <c r="E2810" i="15"/>
  <c r="E2811" i="15" a="1"/>
  <c r="E2811" i="15" s="1"/>
  <c r="E2812" i="15" a="1"/>
  <c r="E2812" i="15"/>
  <c r="E2813" i="15" a="1"/>
  <c r="E2813" i="15"/>
  <c r="E2814" i="15" a="1"/>
  <c r="E2814" i="15" s="1"/>
  <c r="E2815" i="15" a="1"/>
  <c r="E2815" i="15"/>
  <c r="E2816" i="15" a="1"/>
  <c r="E2816" i="15" s="1"/>
  <c r="E2817" i="15" a="1"/>
  <c r="E2817" i="15" s="1"/>
  <c r="E2818" i="15" a="1"/>
  <c r="E2818" i="15"/>
  <c r="E2819" i="15" a="1"/>
  <c r="E2819" i="15" s="1"/>
  <c r="E2820" i="15" a="1"/>
  <c r="E2820" i="15"/>
  <c r="E2821" i="15" a="1"/>
  <c r="E2821" i="15" s="1"/>
  <c r="E2822" i="15" a="1"/>
  <c r="E2822" i="15" s="1"/>
  <c r="E2823" i="15" a="1"/>
  <c r="E2823" i="15" s="1"/>
  <c r="E2824" i="15" a="1"/>
  <c r="E2824" i="15" s="1"/>
  <c r="E2825" i="15" a="1"/>
  <c r="E2825" i="15"/>
  <c r="E2826" i="15" a="1"/>
  <c r="E2826" i="15"/>
  <c r="E2827" i="15" a="1"/>
  <c r="E2827" i="15" s="1"/>
  <c r="E2828" i="15" a="1"/>
  <c r="E2828" i="15"/>
  <c r="E2829" i="15" a="1"/>
  <c r="E2829" i="15" s="1"/>
  <c r="E2830" i="15" a="1"/>
  <c r="E2830" i="15" s="1"/>
  <c r="E2831" i="15" a="1"/>
  <c r="E2831" i="15"/>
  <c r="E2832" i="15" a="1"/>
  <c r="E2832" i="15"/>
  <c r="E2833" i="15" a="1"/>
  <c r="E2833" i="15" s="1"/>
  <c r="E2834" i="15" a="1"/>
  <c r="E2834" i="15"/>
  <c r="E2835" i="15" a="1"/>
  <c r="E2835" i="15" s="1"/>
  <c r="E2836" i="15" a="1"/>
  <c r="E2836" i="15"/>
  <c r="E2837" i="15" a="1"/>
  <c r="E2837" i="15" s="1"/>
  <c r="E2838" i="15" a="1"/>
  <c r="E2838" i="15" s="1"/>
  <c r="E2839" i="15" a="1"/>
  <c r="E2839" i="15"/>
  <c r="E2840" i="15" a="1"/>
  <c r="E2840" i="15"/>
  <c r="E2841" i="15" a="1"/>
  <c r="E2841" i="15"/>
  <c r="E2842" i="15" a="1"/>
  <c r="E2842" i="15" s="1"/>
  <c r="E2843" i="15" a="1"/>
  <c r="E2843" i="15" s="1"/>
  <c r="E2844" i="15" a="1"/>
  <c r="E2844" i="15"/>
  <c r="E2845" i="15" a="1"/>
  <c r="E2845" i="15" s="1"/>
  <c r="E2846" i="15" a="1"/>
  <c r="E2846" i="15" s="1"/>
  <c r="E2847" i="15" a="1"/>
  <c r="E2847" i="15" s="1"/>
  <c r="E2848" i="15" a="1"/>
  <c r="E2848" i="15"/>
  <c r="E2849" i="15" a="1"/>
  <c r="E2849" i="15"/>
  <c r="E2850" i="15" a="1"/>
  <c r="E2850" i="15"/>
  <c r="E2851" i="15" a="1"/>
  <c r="E2851" i="15" s="1"/>
  <c r="E2852" i="15" a="1"/>
  <c r="E2852" i="15"/>
  <c r="E2853" i="15" a="1"/>
  <c r="E2853" i="15"/>
  <c r="E2854" i="15" a="1"/>
  <c r="E2854" i="15" s="1"/>
  <c r="E2855" i="15" a="1"/>
  <c r="E2855" i="15"/>
  <c r="E2856" i="15" a="1"/>
  <c r="E2856" i="15" s="1"/>
  <c r="E2857" i="15" a="1"/>
  <c r="E2857" i="15"/>
  <c r="E2858" i="15" a="1"/>
  <c r="E2858" i="15"/>
  <c r="E2859" i="15" a="1"/>
  <c r="E2859" i="15" s="1"/>
  <c r="E2860" i="15" a="1"/>
  <c r="E2860" i="15"/>
  <c r="E2861" i="15" a="1"/>
  <c r="E2861" i="15" s="1"/>
  <c r="E2862" i="15" a="1"/>
  <c r="E2862" i="15" s="1"/>
  <c r="E2863" i="15" a="1"/>
  <c r="E2863" i="15" s="1"/>
  <c r="E2864" i="15" a="1"/>
  <c r="E2864" i="15"/>
  <c r="E2865" i="15" a="1"/>
  <c r="E2865" i="15"/>
  <c r="E2866" i="15" a="1"/>
  <c r="E2866" i="15" s="1"/>
  <c r="E2867" i="15" a="1"/>
  <c r="E2867" i="15" s="1"/>
  <c r="E2868" i="15" a="1"/>
  <c r="E2868" i="15"/>
  <c r="E2869" i="15" a="1"/>
  <c r="E2869" i="15"/>
  <c r="E2870" i="15" a="1"/>
  <c r="E2870" i="15" s="1"/>
  <c r="E2871" i="15" a="1"/>
  <c r="E2871" i="15"/>
  <c r="E2872" i="15" a="1"/>
  <c r="E2872" i="15" s="1"/>
  <c r="E2873" i="15" a="1"/>
  <c r="E2873" i="15"/>
  <c r="E2874" i="15" a="1"/>
  <c r="E2874" i="15"/>
  <c r="E2875" i="15" a="1"/>
  <c r="E2875" i="15" s="1"/>
  <c r="E2876" i="15" a="1"/>
  <c r="E2876" i="15"/>
  <c r="E2877" i="15" a="1"/>
  <c r="E2877" i="15"/>
  <c r="E2878" i="15" a="1"/>
  <c r="E2878" i="15" s="1"/>
  <c r="E2879" i="15" a="1"/>
  <c r="E2879" i="15" s="1"/>
  <c r="E2880" i="15" a="1"/>
  <c r="E2880" i="15"/>
  <c r="E2881" i="15" a="1"/>
  <c r="E2881" i="15" s="1"/>
  <c r="E2882" i="15" a="1"/>
  <c r="E2882" i="15"/>
  <c r="E2883" i="15" a="1"/>
  <c r="E2883" i="15" s="1"/>
  <c r="E2884" i="15" a="1"/>
  <c r="E2884" i="15"/>
  <c r="E2885" i="15" a="1"/>
  <c r="E2885" i="15" s="1"/>
  <c r="E2886" i="15" a="1"/>
  <c r="E2886" i="15" s="1"/>
  <c r="E2887" i="15" a="1"/>
  <c r="E2887" i="15" s="1"/>
  <c r="E2888" i="15" a="1"/>
  <c r="E2888" i="15" s="1"/>
  <c r="E2889" i="15" a="1"/>
  <c r="E2889" i="15" s="1"/>
  <c r="E2890" i="15" a="1"/>
  <c r="E2890" i="15"/>
  <c r="E2891" i="15" a="1"/>
  <c r="E2891" i="15" s="1"/>
  <c r="E2892" i="15" a="1"/>
  <c r="E2892" i="15"/>
  <c r="E2893" i="15" a="1"/>
  <c r="E2893" i="15"/>
  <c r="E2894" i="15" a="1"/>
  <c r="E2894" i="15" s="1"/>
  <c r="E2895" i="15" a="1"/>
  <c r="E2895" i="15"/>
  <c r="E2896" i="15" a="1"/>
  <c r="E2896" i="15" s="1"/>
  <c r="E2897" i="15" a="1"/>
  <c r="E2897" i="15" s="1"/>
  <c r="E2898" i="15" a="1"/>
  <c r="E2898" i="15" s="1"/>
  <c r="E2899" i="15" a="1"/>
  <c r="E2899" i="15" s="1"/>
  <c r="E2900" i="15" a="1"/>
  <c r="E2900" i="15"/>
  <c r="E2901" i="15" a="1"/>
  <c r="E2901" i="15" s="1"/>
  <c r="E2902" i="15" a="1"/>
  <c r="E2902" i="15" s="1"/>
  <c r="E2903" i="15" a="1"/>
  <c r="E2903" i="15"/>
  <c r="E2904" i="15" a="1"/>
  <c r="E2904" i="15"/>
  <c r="E2905" i="15" a="1"/>
  <c r="E2905" i="15" s="1"/>
  <c r="E2906" i="15" a="1"/>
  <c r="E2906" i="15" s="1"/>
  <c r="E2907" i="15" a="1"/>
  <c r="E2907" i="15" s="1"/>
  <c r="E2908" i="15" a="1"/>
  <c r="E2908" i="15"/>
  <c r="E2909" i="15" a="1"/>
  <c r="E2909" i="15" s="1"/>
  <c r="E2910" i="15" a="1"/>
  <c r="E2910" i="15" s="1"/>
  <c r="E2911" i="15" a="1"/>
  <c r="E2911" i="15" s="1"/>
  <c r="E2912" i="15" a="1"/>
  <c r="E2912" i="15"/>
  <c r="E2913" i="15" a="1"/>
  <c r="E2913" i="15"/>
  <c r="E2914" i="15" a="1"/>
  <c r="E2914" i="15"/>
  <c r="E2915" i="15" a="1"/>
  <c r="E2915" i="15" s="1"/>
  <c r="E2916" i="15" a="1"/>
  <c r="E2916" i="15"/>
  <c r="E2917" i="15" a="1"/>
  <c r="E2917" i="15" s="1"/>
  <c r="E2918" i="15" a="1"/>
  <c r="E2918" i="15" s="1"/>
  <c r="E2919" i="15" a="1"/>
  <c r="E2919" i="15"/>
  <c r="E2920" i="15" a="1"/>
  <c r="E2920" i="15" s="1"/>
  <c r="E2921" i="15" a="1"/>
  <c r="E2921" i="15"/>
  <c r="E2922" i="15" a="1"/>
  <c r="E2922" i="15"/>
  <c r="E2923" i="15" a="1"/>
  <c r="E2923" i="15" s="1"/>
  <c r="E2924" i="15" a="1"/>
  <c r="E2924" i="15"/>
  <c r="E2925" i="15" a="1"/>
  <c r="E2925" i="15" s="1"/>
  <c r="E2926" i="15" a="1"/>
  <c r="E2926" i="15" s="1"/>
  <c r="E2927" i="15" a="1"/>
  <c r="E2927" i="15"/>
  <c r="E2928" i="15" a="1"/>
  <c r="E2928" i="15"/>
  <c r="E2929" i="15" a="1"/>
  <c r="E2929" i="15" s="1"/>
  <c r="E2930" i="15" a="1"/>
  <c r="E2930" i="15"/>
  <c r="E2931" i="15" a="1"/>
  <c r="E2931" i="15" s="1"/>
  <c r="E2932" i="15" a="1"/>
  <c r="E2932" i="15"/>
  <c r="E2933" i="15" a="1"/>
  <c r="E2933" i="15"/>
  <c r="E2934" i="15" a="1"/>
  <c r="E2934" i="15" s="1"/>
  <c r="E2935" i="15" a="1"/>
  <c r="E2935" i="15" s="1"/>
  <c r="E2936" i="15" a="1"/>
  <c r="E2936" i="15"/>
  <c r="E2937" i="15" a="1"/>
  <c r="E2937" i="15"/>
  <c r="E2938" i="15" a="1"/>
  <c r="E2938" i="15" s="1"/>
  <c r="E2939" i="15" a="1"/>
  <c r="E2939" i="15" s="1"/>
  <c r="E2940" i="15" a="1"/>
  <c r="E2940" i="15"/>
  <c r="E2941" i="15" a="1"/>
  <c r="E2941" i="15"/>
  <c r="E2942" i="15" a="1"/>
  <c r="E2942" i="15" s="1"/>
  <c r="E2943" i="15" a="1"/>
  <c r="E2943" i="15" s="1"/>
  <c r="E2944" i="15" a="1"/>
  <c r="E2944" i="15" s="1"/>
  <c r="E2945" i="15" a="1"/>
  <c r="E2945" i="15"/>
  <c r="E2946" i="15" a="1"/>
  <c r="E2946" i="15"/>
  <c r="E2947" i="15" a="1"/>
  <c r="E2947" i="15" s="1"/>
  <c r="E2948" i="15" a="1"/>
  <c r="E2948" i="15"/>
  <c r="E2949" i="15" a="1"/>
  <c r="E2949" i="15" s="1"/>
  <c r="E2950" i="15" a="1"/>
  <c r="E2950" i="15" s="1"/>
  <c r="E2951" i="15" a="1"/>
  <c r="E2951" i="15"/>
  <c r="E2952" i="15" a="1"/>
  <c r="E2952" i="15" s="1"/>
  <c r="E2953" i="15" a="1"/>
  <c r="E2953" i="15" s="1"/>
  <c r="E2954" i="15" a="1"/>
  <c r="E2954" i="15" s="1"/>
  <c r="E2955" i="15" a="1"/>
  <c r="E2955" i="15" s="1"/>
  <c r="E2956" i="15" a="1"/>
  <c r="E2956" i="15"/>
  <c r="E2957" i="15" a="1"/>
  <c r="E2957" i="15" s="1"/>
  <c r="E2958" i="15" a="1"/>
  <c r="E2958" i="15" s="1"/>
  <c r="E2959" i="15" a="1"/>
  <c r="E2959" i="15"/>
  <c r="E2960" i="15" a="1"/>
  <c r="E2960" i="15" s="1"/>
  <c r="E2961" i="15" a="1"/>
  <c r="E2961" i="15" s="1"/>
  <c r="E2962" i="15" a="1"/>
  <c r="E2962" i="15"/>
  <c r="E2963" i="15" a="1"/>
  <c r="E2963" i="15" s="1"/>
  <c r="E2964" i="15" a="1"/>
  <c r="E2964" i="15"/>
  <c r="E2965" i="15" a="1"/>
  <c r="E2965" i="15"/>
  <c r="E2966" i="15" a="1"/>
  <c r="E2966" i="15" s="1"/>
  <c r="E2967" i="15" a="1"/>
  <c r="E2967" i="15"/>
  <c r="E2968" i="15" a="1"/>
  <c r="E2968" i="15"/>
  <c r="E2969" i="15" a="1"/>
  <c r="E2969" i="15" s="1"/>
  <c r="E2970" i="15" a="1"/>
  <c r="E2970" i="15" s="1"/>
  <c r="E2971" i="15" a="1"/>
  <c r="E2971" i="15" s="1"/>
  <c r="E2972" i="15" a="1"/>
  <c r="E2972" i="15"/>
  <c r="E2973" i="15" a="1"/>
  <c r="E2973" i="15" s="1"/>
  <c r="E2974" i="15" a="1"/>
  <c r="E2974" i="15" s="1"/>
  <c r="E2975" i="15" a="1"/>
  <c r="E2975" i="15" s="1"/>
  <c r="E2976" i="15" a="1"/>
  <c r="E2976" i="15" s="1"/>
  <c r="E2977" i="15" a="1"/>
  <c r="E2977" i="15"/>
  <c r="E2978" i="15" a="1"/>
  <c r="E2978" i="15"/>
  <c r="E2979" i="15" a="1"/>
  <c r="E2979" i="15" s="1"/>
  <c r="E2980" i="15" a="1"/>
  <c r="E2980" i="15"/>
  <c r="E2981" i="15" a="1"/>
  <c r="E2981" i="15"/>
  <c r="E2982" i="15" a="1"/>
  <c r="E2982" i="15" s="1"/>
  <c r="E2983" i="15" a="1"/>
  <c r="E2983" i="15"/>
  <c r="E2984" i="15" a="1"/>
  <c r="E2984" i="15" s="1"/>
  <c r="E2985" i="15" a="1"/>
  <c r="E2985" i="15" s="1"/>
  <c r="E2986" i="15" a="1"/>
  <c r="E2986" i="15"/>
  <c r="E2987" i="15" a="1"/>
  <c r="E2987" i="15" s="1"/>
  <c r="E2988" i="15" a="1"/>
  <c r="E2988" i="15"/>
  <c r="E2989" i="15" a="1"/>
  <c r="E2989" i="15" s="1"/>
  <c r="E2990" i="15" a="1"/>
  <c r="E2990" i="15" s="1"/>
  <c r="E2991" i="15" a="1"/>
  <c r="E2991" i="15" s="1"/>
  <c r="E2992" i="15" a="1"/>
  <c r="E2992" i="15"/>
  <c r="E2993" i="15" a="1"/>
  <c r="E2993" i="15" s="1"/>
  <c r="E2994" i="15" a="1"/>
  <c r="E2994" i="15" s="1"/>
  <c r="E2995" i="15" a="1"/>
  <c r="E2995" i="15" s="1"/>
  <c r="E2996" i="15" a="1"/>
  <c r="E2996" i="15"/>
  <c r="E2997" i="15" a="1"/>
  <c r="E2997" i="15" s="1"/>
  <c r="E2998" i="15" a="1"/>
  <c r="E2998" i="15" s="1"/>
  <c r="E2999" i="15" a="1"/>
  <c r="E2999" i="15"/>
  <c r="E3000" i="15" a="1"/>
  <c r="E3000" i="15" s="1"/>
  <c r="E3001" i="15" a="1"/>
  <c r="E3001" i="15"/>
  <c r="E3002" i="15" a="1"/>
  <c r="E3002" i="15" s="1"/>
  <c r="E3003" i="15" a="1"/>
  <c r="E3003" i="15" s="1"/>
  <c r="E3004" i="15" a="1"/>
  <c r="E3004" i="15"/>
  <c r="E3005" i="15" a="1"/>
  <c r="E3005" i="15"/>
  <c r="E3006" i="15" a="1"/>
  <c r="E3006" i="15" s="1"/>
  <c r="E3007" i="15" a="1"/>
  <c r="E3007" i="15" s="1"/>
  <c r="E3008" i="15" a="1"/>
  <c r="E3008" i="15" s="1"/>
  <c r="E3009" i="15" a="1"/>
  <c r="E3009" i="15" s="1"/>
  <c r="E3010" i="15" a="1"/>
  <c r="E3010" i="15"/>
  <c r="E3011" i="15" a="1"/>
  <c r="E3011" i="15" s="1"/>
  <c r="E3012" i="15" a="1"/>
  <c r="E3012" i="15"/>
  <c r="E3013" i="15" a="1"/>
  <c r="E3013" i="15" s="1"/>
  <c r="E3014" i="15" a="1"/>
  <c r="E3014" i="15" s="1"/>
  <c r="E3015" i="15" a="1"/>
  <c r="E3015" i="15"/>
  <c r="E3016" i="15" a="1"/>
  <c r="E3016" i="15"/>
  <c r="E3017" i="15" a="1"/>
  <c r="E3017" i="15" s="1"/>
  <c r="E3018" i="15" a="1"/>
  <c r="E3018" i="15"/>
  <c r="E3019" i="15" a="1"/>
  <c r="E3019" i="15" s="1"/>
  <c r="E3020" i="15" a="1"/>
  <c r="E3020" i="15"/>
  <c r="E3021" i="15" a="1"/>
  <c r="E3021" i="15"/>
  <c r="E3022" i="15" a="1"/>
  <c r="E3022" i="15" s="1"/>
  <c r="E3023" i="15" a="1"/>
  <c r="E3023" i="15"/>
  <c r="E3024" i="15" a="1"/>
  <c r="E3024" i="15"/>
  <c r="E3025" i="15" a="1"/>
  <c r="E3025" i="15" s="1"/>
  <c r="E3026" i="15" a="1"/>
  <c r="E3026" i="15" s="1"/>
  <c r="E3027" i="15" a="1"/>
  <c r="E3027" i="15" s="1"/>
  <c r="E3028" i="15" a="1"/>
  <c r="E3028" i="15"/>
  <c r="E3029" i="15" a="1"/>
  <c r="E3029" i="15"/>
  <c r="E3030" i="15" a="1"/>
  <c r="E3030" i="15" s="1"/>
  <c r="E3031" i="15" a="1"/>
  <c r="E3031" i="15"/>
  <c r="E3032" i="15" a="1"/>
  <c r="E3032" i="15"/>
  <c r="E3033" i="15" a="1"/>
  <c r="E3033" i="15"/>
  <c r="E3034" i="15" a="1"/>
  <c r="E3034" i="15"/>
  <c r="E3035" i="15" a="1"/>
  <c r="E3035" i="15" s="1"/>
  <c r="E3036" i="15" a="1"/>
  <c r="E3036" i="15"/>
  <c r="E3037" i="15" a="1"/>
  <c r="E3037" i="15" s="1"/>
  <c r="E3038" i="15" a="1"/>
  <c r="E3038" i="15" s="1"/>
  <c r="E3039" i="15" a="1"/>
  <c r="E3039" i="15"/>
  <c r="E3040" i="15" a="1"/>
  <c r="E3040" i="15"/>
  <c r="E3041" i="15" a="1"/>
  <c r="E3041" i="15"/>
  <c r="E3042" i="15" a="1"/>
  <c r="E3042" i="15"/>
  <c r="E3043" i="15" a="1"/>
  <c r="E3043" i="15" s="1"/>
  <c r="E3044" i="15" a="1"/>
  <c r="E3044" i="15"/>
  <c r="E3045" i="15" a="1"/>
  <c r="E3045" i="15" s="1"/>
  <c r="E3046" i="15" a="1"/>
  <c r="E3046" i="15" s="1"/>
  <c r="E3047" i="15" a="1"/>
  <c r="E3047" i="15"/>
  <c r="E3048" i="15" a="1"/>
  <c r="E3048" i="15"/>
  <c r="E3049" i="15" a="1"/>
  <c r="E3049" i="15"/>
  <c r="E3050" i="15" a="1"/>
  <c r="E3050" i="15"/>
  <c r="E3051" i="15" a="1"/>
  <c r="E3051" i="15" s="1"/>
  <c r="E3052" i="15" a="1"/>
  <c r="E3052" i="15"/>
  <c r="E3053" i="15" a="1"/>
  <c r="E3053" i="15"/>
  <c r="E3054" i="15" a="1"/>
  <c r="E3054" i="15" s="1"/>
  <c r="E3055" i="15" a="1"/>
  <c r="E3055" i="15"/>
  <c r="E3056" i="15" a="1"/>
  <c r="E3056" i="15"/>
  <c r="E3057" i="15" a="1"/>
  <c r="E3057" i="15"/>
  <c r="E3058" i="15" a="1"/>
  <c r="E3058" i="15"/>
  <c r="E3059" i="15" a="1"/>
  <c r="E3059" i="15" s="1"/>
  <c r="E3060" i="15" a="1"/>
  <c r="E3060" i="15"/>
  <c r="E3061" i="15" a="1"/>
  <c r="E3061" i="15"/>
  <c r="E3062" i="15" a="1"/>
  <c r="E3062" i="15" s="1"/>
  <c r="E3063" i="15" a="1"/>
  <c r="E3063" i="15"/>
  <c r="E3064" i="15" a="1"/>
  <c r="E3064" i="15"/>
  <c r="E3065" i="15" a="1"/>
  <c r="E3065" i="15"/>
  <c r="E3066" i="15" a="1"/>
  <c r="E3066" i="15"/>
  <c r="E3067" i="15" a="1"/>
  <c r="E3067" i="15" s="1"/>
  <c r="E3068" i="15" a="1"/>
  <c r="E3068" i="15"/>
  <c r="E3069" i="15" a="1"/>
  <c r="E3069" i="15"/>
  <c r="E3070" i="15" a="1"/>
  <c r="E3070" i="15" s="1"/>
  <c r="E3071" i="15" a="1"/>
  <c r="E3071" i="15"/>
  <c r="E3072" i="15" a="1"/>
  <c r="E3072" i="15"/>
  <c r="E3073" i="15" a="1"/>
  <c r="E3073" i="15"/>
  <c r="E3074" i="15" a="1"/>
  <c r="E3074" i="15"/>
  <c r="E3075" i="15" a="1"/>
  <c r="E3075" i="15" s="1"/>
  <c r="E3076" i="15" a="1"/>
  <c r="E3076" i="15"/>
  <c r="E3077" i="15" a="1"/>
  <c r="E3077" i="15" s="1"/>
  <c r="E3078" i="15" a="1"/>
  <c r="E3078" i="15" s="1"/>
  <c r="E3079" i="15" a="1"/>
  <c r="E3079" i="15"/>
  <c r="E3080" i="15" a="1"/>
  <c r="E3080" i="15"/>
  <c r="E3081" i="15" a="1"/>
  <c r="E3081" i="15"/>
  <c r="E3082" i="15" a="1"/>
  <c r="E3082" i="15" s="1"/>
  <c r="E3083" i="15" a="1"/>
  <c r="E3083" i="15" s="1"/>
  <c r="E3084" i="15" a="1"/>
  <c r="E3084" i="15"/>
  <c r="E3085" i="15" a="1"/>
  <c r="E3085" i="15"/>
  <c r="E3086" i="15" a="1"/>
  <c r="E3086" i="15" s="1"/>
  <c r="E3087" i="15" a="1"/>
  <c r="E3087" i="15"/>
  <c r="E3088" i="15" a="1"/>
  <c r="E3088" i="15"/>
  <c r="E3089" i="15" a="1"/>
  <c r="E3089" i="15"/>
  <c r="E3090" i="15" a="1"/>
  <c r="E3090" i="15"/>
  <c r="E3091" i="15" a="1"/>
  <c r="E3091" i="15" s="1"/>
  <c r="E3092" i="15" a="1"/>
  <c r="E3092" i="15"/>
  <c r="E3093" i="15" a="1"/>
  <c r="E3093" i="15" s="1"/>
  <c r="E3094" i="15" a="1"/>
  <c r="E3094" i="15" s="1"/>
  <c r="E3095" i="15" a="1"/>
  <c r="E3095" i="15"/>
  <c r="E3096" i="15" a="1"/>
  <c r="E3096" i="15"/>
  <c r="E3097" i="15" a="1"/>
  <c r="E3097" i="15"/>
  <c r="E3098" i="15" a="1"/>
  <c r="E3098" i="15"/>
  <c r="E3099" i="15" a="1"/>
  <c r="E3099" i="15" s="1"/>
  <c r="E3100" i="15" a="1"/>
  <c r="E3100" i="15"/>
  <c r="E3101" i="15" a="1"/>
  <c r="E3101" i="15" s="1"/>
  <c r="E3102" i="15" a="1"/>
  <c r="E3102" i="15" s="1"/>
  <c r="E3103" i="15" a="1"/>
  <c r="E3103" i="15" s="1"/>
  <c r="E3104" i="15" a="1"/>
  <c r="E3104" i="15"/>
  <c r="E3105" i="15" a="1"/>
  <c r="E3105" i="15"/>
  <c r="E3106" i="15" a="1"/>
  <c r="E3106" i="15" s="1"/>
  <c r="E3107" i="15" a="1"/>
  <c r="E3107" i="15" s="1"/>
  <c r="E3108" i="15" a="1"/>
  <c r="E3108" i="15"/>
  <c r="E3109" i="15" a="1"/>
  <c r="E3109" i="15"/>
  <c r="E3110" i="15" a="1"/>
  <c r="E3110" i="15" s="1"/>
  <c r="E3111" i="15" a="1"/>
  <c r="E3111" i="15"/>
  <c r="E3112" i="15" a="1"/>
  <c r="E3112" i="15" s="1"/>
  <c r="E3113" i="15" a="1"/>
  <c r="E3113" i="15"/>
  <c r="E3114" i="15" a="1"/>
  <c r="E3114" i="15"/>
  <c r="E3115" i="15" a="1"/>
  <c r="E3115" i="15" s="1"/>
  <c r="E3116" i="15" a="1"/>
  <c r="E3116" i="15"/>
  <c r="E3117" i="15" a="1"/>
  <c r="E3117" i="15"/>
  <c r="E3118" i="15" a="1"/>
  <c r="E3118" i="15" s="1"/>
  <c r="E3119" i="15" a="1"/>
  <c r="E3119" i="15"/>
  <c r="E3120" i="15" a="1"/>
  <c r="E3120" i="15"/>
  <c r="E3121" i="15" a="1"/>
  <c r="E3121" i="15" s="1"/>
  <c r="E3122" i="15" a="1"/>
  <c r="E3122" i="15"/>
  <c r="E3123" i="15" a="1"/>
  <c r="E3123" i="15" s="1"/>
  <c r="E3124" i="15" a="1"/>
  <c r="E3124" i="15"/>
  <c r="E3125" i="15" a="1"/>
  <c r="E3125" i="15"/>
  <c r="E3126" i="15" a="1"/>
  <c r="E3126" i="15" s="1"/>
  <c r="E3127" i="15" a="1"/>
  <c r="E3127" i="15"/>
  <c r="E3128" i="15" a="1"/>
  <c r="E3128" i="15" s="1"/>
  <c r="E3129" i="15" a="1"/>
  <c r="E3129" i="15"/>
  <c r="E3130" i="15" a="1"/>
  <c r="E3130" i="15" s="1"/>
  <c r="E3131" i="15" a="1"/>
  <c r="E3131" i="15" s="1"/>
  <c r="E3132" i="15" a="1"/>
  <c r="E3132" i="15" s="1"/>
  <c r="E3133" i="15" a="1"/>
  <c r="E3133" i="15"/>
  <c r="E3134" i="15" a="1"/>
  <c r="E3134" i="15" s="1"/>
  <c r="E3135" i="15" a="1"/>
  <c r="E3135" i="15"/>
  <c r="E3136" i="15" a="1"/>
  <c r="E3136" i="15"/>
  <c r="E3137" i="15" a="1"/>
  <c r="E3137" i="15" s="1"/>
  <c r="E3138" i="15" a="1"/>
  <c r="E3138" i="15"/>
  <c r="E3139" i="15" a="1"/>
  <c r="E3139" i="15" s="1"/>
  <c r="E3140" i="15" a="1"/>
  <c r="E3140" i="15" s="1"/>
  <c r="E3141" i="15" a="1"/>
  <c r="E3141" i="15" s="1"/>
  <c r="E3142" i="15" a="1"/>
  <c r="E3142" i="15" s="1"/>
  <c r="E3143" i="15" a="1"/>
  <c r="E3143" i="15"/>
  <c r="E3144" i="15" a="1"/>
  <c r="E3144" i="15" s="1"/>
  <c r="E3145" i="15" a="1"/>
  <c r="E3145" i="15" s="1"/>
  <c r="E3146" i="15" a="1"/>
  <c r="E3146" i="15"/>
  <c r="E3147" i="15" a="1"/>
  <c r="E3147" i="15" s="1"/>
  <c r="E3148" i="15" a="1"/>
  <c r="E3148" i="15" s="1"/>
  <c r="E3149" i="15" a="1"/>
  <c r="E3149" i="15" s="1"/>
  <c r="E3150" i="15" a="1"/>
  <c r="E3150" i="15" s="1"/>
  <c r="E3151" i="15" a="1"/>
  <c r="E3151" i="15"/>
  <c r="E3152" i="15" a="1"/>
  <c r="E3152" i="15"/>
  <c r="E3153" i="15" a="1"/>
  <c r="E3153" i="15" s="1"/>
  <c r="E3154" i="15" a="1"/>
  <c r="E3154" i="15" s="1"/>
  <c r="E3155" i="15" a="1"/>
  <c r="E3155" i="15" s="1"/>
  <c r="E3156" i="15" a="1"/>
  <c r="E3156" i="15" s="1"/>
  <c r="E3157" i="15" a="1"/>
  <c r="E3157" i="15"/>
  <c r="E3158" i="15" a="1"/>
  <c r="E3158" i="15" s="1"/>
  <c r="E3159" i="15" a="1"/>
  <c r="E3159" i="15" s="1"/>
  <c r="E3160" i="15" a="1"/>
  <c r="E3160" i="15"/>
  <c r="E3161" i="15" a="1"/>
  <c r="E3161" i="15"/>
  <c r="E3162" i="15" a="1"/>
  <c r="E3162" i="15"/>
  <c r="E3163" i="15" a="1"/>
  <c r="E3163" i="15" s="1"/>
  <c r="E3164" i="15" a="1"/>
  <c r="E3164" i="15" s="1"/>
  <c r="E3165" i="15" a="1"/>
  <c r="E3165" i="15" s="1"/>
  <c r="E3166" i="15" a="1"/>
  <c r="E3166" i="15" s="1"/>
  <c r="E3167" i="15" a="1"/>
  <c r="E3167" i="15"/>
  <c r="E3168" i="15" a="1"/>
  <c r="E3168" i="15" s="1"/>
  <c r="E3169" i="15" a="1"/>
  <c r="E3169" i="15"/>
  <c r="E3170" i="15" a="1"/>
  <c r="E3170" i="15"/>
  <c r="E3171" i="15" a="1"/>
  <c r="E3171" i="15" s="1"/>
  <c r="E3172" i="15" a="1"/>
  <c r="E3172" i="15"/>
  <c r="E3173" i="15" a="1"/>
  <c r="E3173" i="15"/>
  <c r="E3174" i="15" a="1"/>
  <c r="E3174" i="15" s="1"/>
  <c r="E3175" i="15" a="1"/>
  <c r="E3175" i="15"/>
  <c r="E3176" i="15" a="1"/>
  <c r="E3176" i="15"/>
  <c r="E3177" i="15" a="1"/>
  <c r="E3177" i="15" s="1"/>
  <c r="E3178" i="15" a="1"/>
  <c r="E3178" i="15"/>
  <c r="E3179" i="15" a="1"/>
  <c r="E3179" i="15" s="1"/>
  <c r="E3180" i="15" a="1"/>
  <c r="E3180" i="15"/>
  <c r="E3181" i="15" a="1"/>
  <c r="E3181" i="15"/>
  <c r="E3182" i="15" a="1"/>
  <c r="E3182" i="15" s="1"/>
  <c r="E3183" i="15" a="1"/>
  <c r="E3183" i="15" s="1"/>
  <c r="E3184" i="15" a="1"/>
  <c r="E3184" i="15"/>
  <c r="E3185" i="15" a="1"/>
  <c r="E3185" i="15"/>
  <c r="E3186" i="15" a="1"/>
  <c r="E3186" i="15"/>
  <c r="E3187" i="15" a="1"/>
  <c r="E3187" i="15" s="1"/>
  <c r="E3188" i="15" a="1"/>
  <c r="E3188" i="15"/>
  <c r="E3189" i="15" a="1"/>
  <c r="E3189" i="15"/>
  <c r="E3190" i="15" a="1"/>
  <c r="E3190" i="15" s="1"/>
  <c r="E3191" i="15" a="1"/>
  <c r="E3191" i="15" s="1"/>
  <c r="E3192" i="15" a="1"/>
  <c r="E3192" i="15"/>
  <c r="E3193" i="15" a="1"/>
  <c r="E3193" i="15"/>
  <c r="E3194" i="15" a="1"/>
  <c r="E3194" i="15"/>
  <c r="E3195" i="15" a="1"/>
  <c r="E3195" i="15" s="1"/>
  <c r="E3196" i="15" a="1"/>
  <c r="E3196" i="15" s="1"/>
  <c r="E3197" i="15" a="1"/>
  <c r="E3197" i="15"/>
  <c r="E3198" i="15" a="1"/>
  <c r="E3198" i="15" s="1"/>
  <c r="E3199" i="15" a="1"/>
  <c r="E3199" i="15"/>
  <c r="E3200" i="15" a="1"/>
  <c r="E3200" i="15"/>
  <c r="E3201" i="15" a="1"/>
  <c r="E3201" i="15"/>
  <c r="E3202" i="15" a="1"/>
  <c r="E3202" i="15"/>
  <c r="E3203" i="15" a="1"/>
  <c r="E3203" i="15" s="1"/>
  <c r="E3204" i="15" a="1"/>
  <c r="E3204" i="15"/>
  <c r="E3205" i="15" a="1"/>
  <c r="E3205" i="15" s="1"/>
  <c r="E3206" i="15" a="1"/>
  <c r="E3206" i="15" s="1"/>
  <c r="E3207" i="15" a="1"/>
  <c r="E3207" i="15" s="1"/>
  <c r="E3208" i="15" a="1"/>
  <c r="E3208" i="15"/>
  <c r="E3209" i="15" a="1"/>
  <c r="E3209" i="15" s="1"/>
  <c r="E3210" i="15" a="1"/>
  <c r="E3210" i="15" s="1"/>
  <c r="E3211" i="15" a="1"/>
  <c r="E3211" i="15" s="1"/>
  <c r="E3212" i="15" a="1"/>
  <c r="E3212" i="15" s="1"/>
  <c r="E3213" i="15" a="1"/>
  <c r="E3213" i="15" s="1"/>
  <c r="E3214" i="15" a="1"/>
  <c r="E3214" i="15" s="1"/>
  <c r="E3215" i="15" a="1"/>
  <c r="E3215" i="15"/>
  <c r="E3216" i="15" a="1"/>
  <c r="E3216" i="15" s="1"/>
  <c r="E3217" i="15" a="1"/>
  <c r="E3217" i="15"/>
  <c r="E3218" i="15" a="1"/>
  <c r="E3218" i="15" s="1"/>
  <c r="E3219" i="15" a="1"/>
  <c r="E3219" i="15" s="1"/>
  <c r="E3220" i="15" a="1"/>
  <c r="E3220" i="15" s="1"/>
  <c r="E3221" i="15" a="1"/>
  <c r="E3221" i="15" s="1"/>
  <c r="E3222" i="15" a="1"/>
  <c r="E3222" i="15" s="1"/>
  <c r="E3223" i="15" a="1"/>
  <c r="E3223" i="15"/>
  <c r="E3224" i="15" a="1"/>
  <c r="E3224" i="15" s="1"/>
  <c r="E3225" i="15" a="1"/>
  <c r="E3225" i="15" s="1"/>
  <c r="E3226" i="15" a="1"/>
  <c r="E3226" i="15" s="1"/>
  <c r="E3227" i="15" a="1"/>
  <c r="E3227" i="15" s="1"/>
  <c r="E3228" i="15" a="1"/>
  <c r="E3228" i="15"/>
  <c r="E3229" i="15" a="1"/>
  <c r="E3229" i="15" s="1"/>
  <c r="E3230" i="15" a="1"/>
  <c r="E3230" i="15" s="1"/>
  <c r="E3231" i="15" a="1"/>
  <c r="E3231" i="15"/>
  <c r="E3232" i="15" a="1"/>
  <c r="E3232" i="15" s="1"/>
  <c r="E3233" i="15" a="1"/>
  <c r="E3233" i="15" s="1"/>
  <c r="E3234" i="15" a="1"/>
  <c r="E3234" i="15"/>
  <c r="E3235" i="15" a="1"/>
  <c r="E3235" i="15" s="1"/>
  <c r="E3236" i="15" a="1"/>
  <c r="E3236" i="15" s="1"/>
  <c r="E3237" i="15" a="1"/>
  <c r="E3237" i="15" s="1"/>
  <c r="E3238" i="15" a="1"/>
  <c r="E3238" i="15" s="1"/>
  <c r="E3239" i="15" a="1"/>
  <c r="E3239" i="15"/>
  <c r="E3240" i="15" a="1"/>
  <c r="E3240" i="15" s="1"/>
  <c r="E3241" i="15" a="1"/>
  <c r="E3241" i="15"/>
  <c r="E3242" i="15" a="1"/>
  <c r="E3242" i="15" s="1"/>
  <c r="E3243" i="15" a="1"/>
  <c r="E3243" i="15" s="1"/>
  <c r="E3244" i="15" a="1"/>
  <c r="E3244" i="15" s="1"/>
  <c r="E3245" i="15" a="1"/>
  <c r="E3245" i="15"/>
  <c r="E3246" i="15" a="1"/>
  <c r="E3246" i="15" s="1"/>
  <c r="E3247" i="15" a="1"/>
  <c r="E3247" i="15" s="1"/>
  <c r="E3248" i="15" a="1"/>
  <c r="E3248" i="15"/>
  <c r="E3249" i="15" a="1"/>
  <c r="E3249" i="15"/>
  <c r="E3250" i="15" a="1"/>
  <c r="E3250" i="15"/>
  <c r="E3251" i="15" a="1"/>
  <c r="E3251" i="15" s="1"/>
  <c r="E3252" i="15" a="1"/>
  <c r="E3252" i="15"/>
  <c r="E3253" i="15" a="1"/>
  <c r="E3253" i="15"/>
  <c r="E3254" i="15" a="1"/>
  <c r="E3254" i="15" s="1"/>
  <c r="E3255" i="15" a="1"/>
  <c r="E3255" i="15"/>
  <c r="E3256" i="15" a="1"/>
  <c r="E3256" i="15" s="1"/>
  <c r="E3257" i="15" a="1"/>
  <c r="E3257" i="15"/>
  <c r="E3258" i="15" a="1"/>
  <c r="E3258" i="15"/>
  <c r="E3259" i="15" a="1"/>
  <c r="E3259" i="15" s="1"/>
  <c r="E3260" i="15" a="1"/>
  <c r="E3260" i="15" s="1"/>
  <c r="E3261" i="15" a="1"/>
  <c r="E3261" i="15"/>
  <c r="E3262" i="15" a="1"/>
  <c r="E3262" i="15" s="1"/>
  <c r="E3263" i="15" a="1"/>
  <c r="E3263" i="15"/>
  <c r="E3264" i="15" a="1"/>
  <c r="E3264" i="15" s="1"/>
  <c r="E3265" i="15" a="1"/>
  <c r="E3265" i="15" s="1"/>
  <c r="E3266" i="15" a="1"/>
  <c r="E3266" i="15"/>
  <c r="E3267" i="15" a="1"/>
  <c r="E3267" i="15" s="1"/>
  <c r="E3268" i="15" a="1"/>
  <c r="E3268" i="15"/>
  <c r="E3269" i="15" a="1"/>
  <c r="E3269" i="15" s="1"/>
  <c r="E3270" i="15" a="1"/>
  <c r="E3270" i="15" s="1"/>
  <c r="E3271" i="15" a="1"/>
  <c r="E3271" i="15" s="1"/>
  <c r="E3272" i="15" a="1"/>
  <c r="E3272" i="15"/>
  <c r="E3273" i="15" a="1"/>
  <c r="E3273" i="15" s="1"/>
  <c r="E3274" i="15" a="1"/>
  <c r="E3274" i="15" s="1"/>
  <c r="E3275" i="15" a="1"/>
  <c r="E3275" i="15" s="1"/>
  <c r="E3276" i="15" a="1"/>
  <c r="E3276" i="15"/>
  <c r="E3277" i="15" a="1"/>
  <c r="E3277" i="15" s="1"/>
  <c r="E3278" i="15" a="1"/>
  <c r="E3278" i="15" s="1"/>
  <c r="E3279" i="15" a="1"/>
  <c r="E3279" i="15" s="1"/>
  <c r="E3280" i="15" a="1"/>
  <c r="E3280" i="15"/>
  <c r="E3281" i="15" a="1"/>
  <c r="E3281" i="15" s="1"/>
  <c r="E3282" i="15" a="1"/>
  <c r="E3282" i="15" s="1"/>
  <c r="E3283" i="15" a="1"/>
  <c r="E3283" i="15" s="1"/>
  <c r="E3284" i="15" a="1"/>
  <c r="E3284" i="15" s="1"/>
  <c r="E3285" i="15" a="1"/>
  <c r="E3285" i="15" s="1"/>
  <c r="E3286" i="15" a="1"/>
  <c r="E3286" i="15" s="1"/>
  <c r="E3287" i="15" a="1"/>
  <c r="E3287" i="15"/>
  <c r="E3288" i="15" a="1"/>
  <c r="E3288" i="15" s="1"/>
  <c r="E3289" i="15" a="1"/>
  <c r="E3289" i="15" s="1"/>
  <c r="E3290" i="15" a="1"/>
  <c r="E3290" i="15"/>
  <c r="E3291" i="15" a="1"/>
  <c r="E3291" i="15" s="1"/>
  <c r="E3292" i="15" a="1"/>
  <c r="E3292" i="15"/>
  <c r="E3293" i="15" a="1"/>
  <c r="E3293" i="15" s="1"/>
  <c r="E3294" i="15" a="1"/>
  <c r="E3294" i="15" s="1"/>
  <c r="E3295" i="15" a="1"/>
  <c r="E3295" i="15"/>
  <c r="E3296" i="15" a="1"/>
  <c r="E3296" i="15" s="1"/>
  <c r="E3297" i="15" a="1"/>
  <c r="E3297" i="15" s="1"/>
  <c r="E3298" i="15" a="1"/>
  <c r="E3298" i="15" s="1"/>
  <c r="E3299" i="15" a="1"/>
  <c r="E3299" i="15" s="1"/>
  <c r="E3300" i="15" a="1"/>
  <c r="E3300" i="15"/>
  <c r="E3301" i="15" a="1"/>
  <c r="E3301" i="15"/>
  <c r="E3302" i="15" a="1"/>
  <c r="E3302" i="15" s="1"/>
  <c r="E3303" i="15" a="1"/>
  <c r="E3303" i="15"/>
  <c r="E3304" i="15" a="1"/>
  <c r="E3304" i="15"/>
  <c r="E3305" i="15" a="1"/>
  <c r="E3305" i="15" s="1"/>
  <c r="E3306" i="15" a="1"/>
  <c r="E3306" i="15" s="1"/>
  <c r="E3307" i="15" a="1"/>
  <c r="E3307" i="15" s="1"/>
  <c r="E3308" i="15" a="1"/>
  <c r="E3308" i="15"/>
  <c r="E3309" i="15" a="1"/>
  <c r="E3309" i="15" s="1"/>
  <c r="E3310" i="15" a="1"/>
  <c r="E3310" i="15" s="1"/>
  <c r="E3311" i="15" a="1"/>
  <c r="E3311" i="15" s="1"/>
  <c r="E3312" i="15" a="1"/>
  <c r="E3312" i="15"/>
  <c r="E3313" i="15" a="1"/>
  <c r="E3313" i="15" s="1"/>
  <c r="E3314" i="15" a="1"/>
  <c r="E3314" i="15" s="1"/>
  <c r="E3315" i="15" a="1"/>
  <c r="E3315" i="15" s="1"/>
  <c r="E3316" i="15" a="1"/>
  <c r="E3316" i="15"/>
  <c r="E3317" i="15" a="1"/>
  <c r="E3317" i="15" s="1"/>
  <c r="E3318" i="15" a="1"/>
  <c r="E3318" i="15" s="1"/>
  <c r="E3319" i="15" a="1"/>
  <c r="E3319" i="15"/>
  <c r="E3320" i="15" a="1"/>
  <c r="E3320" i="15" s="1"/>
  <c r="E3321" i="15" a="1"/>
  <c r="E3321" i="15"/>
  <c r="E3322" i="15" a="1"/>
  <c r="E3322" i="15"/>
  <c r="E3323" i="15" a="1"/>
  <c r="E3323" i="15" s="1"/>
  <c r="E3324" i="15" a="1"/>
  <c r="E3324" i="15" s="1"/>
  <c r="E3325" i="15" a="1"/>
  <c r="E3325" i="15"/>
  <c r="E3326" i="15" a="1"/>
  <c r="E3326" i="15" s="1"/>
  <c r="E3327" i="15" a="1"/>
  <c r="E3327" i="15"/>
  <c r="E3328" i="15" a="1"/>
  <c r="E3328" i="15" s="1"/>
  <c r="E3329" i="15" a="1"/>
  <c r="E3329" i="15"/>
  <c r="E3330" i="15" a="1"/>
  <c r="E3330" i="15"/>
  <c r="E3331" i="15" a="1"/>
  <c r="E3331" i="15" s="1"/>
  <c r="E3332" i="15" a="1"/>
  <c r="E3332" i="15"/>
  <c r="E3333" i="15" a="1"/>
  <c r="E3333" i="15" s="1"/>
  <c r="E3334" i="15" a="1"/>
  <c r="E3334" i="15" s="1"/>
  <c r="E3335" i="15" a="1"/>
  <c r="E3335" i="15" s="1"/>
  <c r="E3336" i="15" a="1"/>
  <c r="E3336" i="15"/>
  <c r="E3337" i="15" a="1"/>
  <c r="E3337" i="15"/>
  <c r="E3338" i="15" a="1"/>
  <c r="E3338" i="15"/>
  <c r="E3339" i="15" a="1"/>
  <c r="E3339" i="15" s="1"/>
  <c r="E3340" i="15" a="1"/>
  <c r="E3340" i="15" s="1"/>
  <c r="E3341" i="15" a="1"/>
  <c r="E3341" i="15"/>
  <c r="E3342" i="15" a="1"/>
  <c r="E3342" i="15" s="1"/>
  <c r="E3343" i="15" a="1"/>
  <c r="E3343" i="15" s="1"/>
  <c r="E3344" i="15" a="1"/>
  <c r="E3344" i="15" s="1"/>
  <c r="E3345" i="15" a="1"/>
  <c r="E3345" i="15"/>
  <c r="E3346" i="15" a="1"/>
  <c r="E3346" i="15" s="1"/>
  <c r="E3347" i="15" a="1"/>
  <c r="E3347" i="15" s="1"/>
  <c r="E3348" i="15" a="1"/>
  <c r="E3348" i="15" s="1"/>
  <c r="E3349" i="15" a="1"/>
  <c r="E3349" i="15"/>
  <c r="E3350" i="15" a="1"/>
  <c r="E3350" i="15" s="1"/>
  <c r="E3351" i="15" a="1"/>
  <c r="E3351" i="15" s="1"/>
  <c r="E3352" i="15" a="1"/>
  <c r="E3352" i="15" s="1"/>
  <c r="E3353" i="15" a="1"/>
  <c r="E3353" i="15"/>
  <c r="E3354" i="15" a="1"/>
  <c r="E3354" i="15" s="1"/>
  <c r="E3355" i="15" a="1"/>
  <c r="E3355" i="15" s="1"/>
  <c r="E3356" i="15" a="1"/>
  <c r="E3356" i="15"/>
  <c r="E3357" i="15" a="1"/>
  <c r="E3357" i="15" s="1"/>
  <c r="E3358" i="15" a="1"/>
  <c r="E3358" i="15" s="1"/>
  <c r="E3359" i="15" a="1"/>
  <c r="E3359" i="15"/>
  <c r="E3360" i="15" a="1"/>
  <c r="E3360" i="15"/>
  <c r="E3361" i="15" a="1"/>
  <c r="E3361" i="15" s="1"/>
  <c r="E3362" i="15" a="1"/>
  <c r="E3362" i="15" s="1"/>
  <c r="E3363" i="15" a="1"/>
  <c r="E3363" i="15" s="1"/>
  <c r="E3364" i="15" a="1"/>
  <c r="E3364" i="15"/>
  <c r="E3365" i="15" a="1"/>
  <c r="E3365" i="15" s="1"/>
  <c r="E3366" i="15" a="1"/>
  <c r="E3366" i="15" s="1"/>
  <c r="E3367" i="15" a="1"/>
  <c r="E3367" i="15"/>
  <c r="E3368" i="15" a="1"/>
  <c r="E3368" i="15" s="1"/>
  <c r="E3369" i="15" a="1"/>
  <c r="E3369" i="15" s="1"/>
  <c r="E3370" i="15" a="1"/>
  <c r="E3370" i="15" s="1"/>
  <c r="E3371" i="15" a="1"/>
  <c r="E3371" i="15" s="1"/>
  <c r="E3372" i="15" a="1"/>
  <c r="E3372" i="15"/>
  <c r="E3373" i="15" a="1"/>
  <c r="E3373" i="15" s="1"/>
  <c r="E3374" i="15" a="1"/>
  <c r="E3374" i="15" s="1"/>
  <c r="E3375" i="15" a="1"/>
  <c r="E3375" i="15" s="1"/>
  <c r="E3376" i="15" a="1"/>
  <c r="E3376" i="15"/>
  <c r="E3377" i="15" a="1"/>
  <c r="E3377" i="15"/>
  <c r="E3378" i="15" a="1"/>
  <c r="E3378" i="15"/>
  <c r="E3379" i="15" a="1"/>
  <c r="E3379" i="15" s="1"/>
  <c r="E3380" i="15" a="1"/>
  <c r="E3380" i="15"/>
  <c r="E3381" i="15" a="1"/>
  <c r="E3381" i="15" s="1"/>
  <c r="E3382" i="15" a="1"/>
  <c r="E3382" i="15" s="1"/>
  <c r="E3383" i="15" a="1"/>
  <c r="E3383" i="15" s="1"/>
  <c r="E3384" i="15" a="1"/>
  <c r="E3384" i="15" s="1"/>
  <c r="E3385" i="15" a="1"/>
  <c r="E3385" i="15"/>
  <c r="E3386" i="15" a="1"/>
  <c r="E3386" i="15" s="1"/>
  <c r="E3387" i="15" a="1"/>
  <c r="E3387" i="15" s="1"/>
  <c r="E3388" i="15" a="1"/>
  <c r="E3388" i="15" s="1"/>
  <c r="E3389" i="15" a="1"/>
  <c r="E3389" i="15"/>
  <c r="E3390" i="15" a="1"/>
  <c r="E3390" i="15" s="1"/>
  <c r="E3391" i="15" a="1"/>
  <c r="E3391" i="15"/>
  <c r="E3392" i="15" a="1"/>
  <c r="E3392" i="15" s="1"/>
  <c r="E3393" i="15" a="1"/>
  <c r="E3393" i="15" s="1"/>
  <c r="E3394" i="15" a="1"/>
  <c r="E3394" i="15"/>
  <c r="E3395" i="15" a="1"/>
  <c r="E3395" i="15" s="1"/>
  <c r="E3396" i="15" a="1"/>
  <c r="E3396" i="15"/>
  <c r="E3397" i="15" a="1"/>
  <c r="E3397" i="15" s="1"/>
  <c r="E3398" i="15" a="1"/>
  <c r="E3398" i="15" s="1"/>
  <c r="E3399" i="15" a="1"/>
  <c r="E3399" i="15"/>
  <c r="E3400" i="15" a="1"/>
  <c r="E3400" i="15" s="1"/>
  <c r="E3401" i="15" a="1"/>
  <c r="E3401" i="15"/>
  <c r="E3402" i="15" a="1"/>
  <c r="E3402" i="15"/>
  <c r="E3403" i="15" a="1"/>
  <c r="E3403" i="15" s="1"/>
  <c r="E3404" i="15" a="1"/>
  <c r="E3404" i="15"/>
  <c r="E3405" i="15" a="1"/>
  <c r="E3405" i="15"/>
  <c r="E3406" i="15" a="1"/>
  <c r="E3406" i="15" s="1"/>
  <c r="E3407" i="15" a="1"/>
  <c r="E3407" i="15" s="1"/>
  <c r="E3408" i="15" a="1"/>
  <c r="E3408" i="15" s="1"/>
  <c r="E3409" i="15" a="1"/>
  <c r="E3409" i="15"/>
  <c r="E3410" i="15" a="1"/>
  <c r="E3410" i="15" s="1"/>
  <c r="E3411" i="15" a="1"/>
  <c r="E3411" i="15" s="1"/>
  <c r="E3412" i="15" a="1"/>
  <c r="E3412" i="15" s="1"/>
  <c r="E3413" i="15" a="1"/>
  <c r="E3413" i="15" s="1"/>
  <c r="E3414" i="15" a="1"/>
  <c r="E3414" i="15" s="1"/>
  <c r="E3415" i="15" a="1"/>
  <c r="E3415" i="15"/>
  <c r="E3416" i="15" a="1"/>
  <c r="E3416" i="15" s="1"/>
  <c r="E3417" i="15" a="1"/>
  <c r="E3417" i="15" s="1"/>
  <c r="E3418" i="15" a="1"/>
  <c r="E3418" i="15"/>
  <c r="E3419" i="15" a="1"/>
  <c r="E3419" i="15" s="1"/>
  <c r="E3420" i="15" a="1"/>
  <c r="E3420" i="15"/>
  <c r="E3421" i="15" a="1"/>
  <c r="E3421" i="15" s="1"/>
  <c r="E3422" i="15" a="1"/>
  <c r="E3422" i="15" s="1"/>
  <c r="E3423" i="15" a="1"/>
  <c r="E3423" i="15"/>
  <c r="E3424" i="15" a="1"/>
  <c r="E3424" i="15" s="1"/>
  <c r="E3425" i="15" a="1"/>
  <c r="E3425" i="15" s="1"/>
  <c r="E3426" i="15" a="1"/>
  <c r="E3426" i="15"/>
  <c r="E3427" i="15" a="1"/>
  <c r="E3427" i="15" s="1"/>
  <c r="E3428" i="15" a="1"/>
  <c r="E3428" i="15"/>
  <c r="E3429" i="15" a="1"/>
  <c r="E3429" i="15"/>
  <c r="E3430" i="15" a="1"/>
  <c r="E3430" i="15" s="1"/>
  <c r="E3431" i="15" a="1"/>
  <c r="E3431" i="15"/>
  <c r="E3432" i="15" a="1"/>
  <c r="E3432" i="15" s="1"/>
  <c r="E3433" i="15" a="1"/>
  <c r="E3433" i="15" s="1"/>
  <c r="E3434" i="15" a="1"/>
  <c r="E3434" i="15" s="1"/>
  <c r="E3435" i="15" a="1"/>
  <c r="E3435" i="15" s="1"/>
  <c r="E3436" i="15" a="1"/>
  <c r="E3436" i="15"/>
  <c r="E3437" i="15" a="1"/>
  <c r="E3437" i="15" s="1"/>
  <c r="E3438" i="15" a="1"/>
  <c r="E3438" i="15" s="1"/>
  <c r="E3439" i="15" a="1"/>
  <c r="E3439" i="15"/>
  <c r="E3440" i="15" a="1"/>
  <c r="E3440" i="15"/>
  <c r="E3441" i="15" a="1"/>
  <c r="E3441" i="15" s="1"/>
  <c r="E3442" i="15" a="1"/>
  <c r="E3442" i="15" s="1"/>
  <c r="E3443" i="15" a="1"/>
  <c r="E3443" i="15" s="1"/>
  <c r="E3444" i="15" a="1"/>
  <c r="E3444" i="15"/>
  <c r="E3445" i="15" a="1"/>
  <c r="E3445" i="15"/>
  <c r="E3446" i="15" a="1"/>
  <c r="E3446" i="15" s="1"/>
  <c r="E3447" i="15" a="1"/>
  <c r="E3447" i="15"/>
  <c r="E3448" i="15" a="1"/>
  <c r="E3448" i="15"/>
  <c r="E3449" i="15" a="1"/>
  <c r="E3449" i="15"/>
  <c r="E3450" i="15" a="1"/>
  <c r="E3450" i="15" s="1"/>
  <c r="E3451" i="15" a="1"/>
  <c r="E3451" i="15" s="1"/>
  <c r="E3452" i="15" a="1"/>
  <c r="E3452" i="15" s="1"/>
  <c r="E3453" i="15" a="1"/>
  <c r="E3453" i="15"/>
  <c r="E3454" i="15" a="1"/>
  <c r="E3454" i="15" s="1"/>
  <c r="E3455" i="15" a="1"/>
  <c r="E3455" i="15" s="1"/>
  <c r="E3456" i="15" a="1"/>
  <c r="E3456" i="15" s="1"/>
  <c r="E3457" i="15" a="1"/>
  <c r="E3457" i="15" s="1"/>
  <c r="E3458" i="15" a="1"/>
  <c r="E3458" i="15"/>
  <c r="E3459" i="15" a="1"/>
  <c r="E3459" i="15" s="1"/>
  <c r="E3460" i="15" a="1"/>
  <c r="E3460" i="15" s="1"/>
  <c r="E3461" i="15" a="1"/>
  <c r="E3461" i="15" s="1"/>
  <c r="E3462" i="15" a="1"/>
  <c r="E3462" i="15" s="1"/>
  <c r="E3463" i="15" a="1"/>
  <c r="E3463" i="15" s="1"/>
  <c r="E3464" i="15" a="1"/>
  <c r="E3464" i="15"/>
  <c r="E3465" i="15" a="1"/>
  <c r="E3465" i="15"/>
  <c r="E3466" i="15" a="1"/>
  <c r="E3466" i="15"/>
  <c r="E3467" i="15" a="1"/>
  <c r="E3467" i="15" s="1"/>
  <c r="E3468" i="15" a="1"/>
  <c r="E3468" i="15"/>
  <c r="E3469" i="15" a="1"/>
  <c r="E3469" i="15"/>
  <c r="E3470" i="15" a="1"/>
  <c r="E3470" i="15" s="1"/>
  <c r="E3471" i="15" a="1"/>
  <c r="E3471" i="15" s="1"/>
  <c r="E3472" i="15" a="1"/>
  <c r="E3472" i="15" s="1"/>
  <c r="E3473" i="15" a="1"/>
  <c r="E3473" i="15"/>
  <c r="E3474" i="15" a="1"/>
  <c r="E3474" i="15" s="1"/>
  <c r="E3475" i="15" a="1"/>
  <c r="E3475" i="15" s="1"/>
  <c r="E3476" i="15" a="1"/>
  <c r="E3476" i="15" s="1"/>
  <c r="E3477" i="15" a="1"/>
  <c r="E3477" i="15" s="1"/>
  <c r="E3478" i="15" a="1"/>
  <c r="E3478" i="15" s="1"/>
  <c r="E3479" i="15" a="1"/>
  <c r="E3479" i="15"/>
  <c r="E3480" i="15" a="1"/>
  <c r="E3480" i="15" s="1"/>
  <c r="E3481" i="15" a="1"/>
  <c r="E3481" i="15" s="1"/>
  <c r="E3482" i="15" a="1"/>
  <c r="E3482" i="15" s="1"/>
  <c r="E3483" i="15" a="1"/>
  <c r="E3483" i="15" s="1"/>
  <c r="E3484" i="15" a="1"/>
  <c r="E3484" i="15"/>
  <c r="E3485" i="15" a="1"/>
  <c r="E3485" i="15" s="1"/>
  <c r="E3486" i="15" a="1"/>
  <c r="E3486" i="15" s="1"/>
  <c r="E3487" i="15" a="1"/>
  <c r="E3487" i="15"/>
  <c r="E3488" i="15" a="1"/>
  <c r="E3488" i="15"/>
  <c r="E3489" i="15" a="1"/>
  <c r="E3489" i="15" s="1"/>
  <c r="E3490" i="15" a="1"/>
  <c r="E3490" i="15"/>
  <c r="E3491" i="15" a="1"/>
  <c r="E3491" i="15" s="1"/>
  <c r="E3492" i="15" a="1"/>
  <c r="E3492" i="15" s="1"/>
  <c r="E3493" i="15" a="1"/>
  <c r="E3493" i="15" s="1"/>
  <c r="E3494" i="15" a="1"/>
  <c r="E3494" i="15" s="1"/>
  <c r="E3495" i="15" a="1"/>
  <c r="E3495" i="15"/>
  <c r="E3496" i="15" a="1"/>
  <c r="E3496" i="15" s="1"/>
  <c r="E3497" i="15" a="1"/>
  <c r="E3497" i="15"/>
  <c r="E3498" i="15" a="1"/>
  <c r="E3498" i="15" s="1"/>
  <c r="E3499" i="15" a="1"/>
  <c r="E3499" i="15" s="1"/>
  <c r="E3500" i="15" a="1"/>
  <c r="E3500" i="15"/>
  <c r="E3501" i="15" a="1"/>
  <c r="E3501" i="15"/>
  <c r="E3502" i="15" a="1"/>
  <c r="E3502" i="15" s="1"/>
  <c r="E3503" i="15" a="1"/>
  <c r="E3503" i="15" s="1"/>
  <c r="E3504" i="15" a="1"/>
  <c r="E3504" i="15"/>
  <c r="E3505" i="15" a="1"/>
  <c r="E3505" i="15"/>
  <c r="E3506" i="15" a="1"/>
  <c r="E3506" i="15"/>
  <c r="E3507" i="15" a="1"/>
  <c r="E3507" i="15" s="1"/>
  <c r="E3508" i="15" a="1"/>
  <c r="E3508" i="15"/>
  <c r="E3509" i="15" a="1"/>
  <c r="E3509" i="15"/>
  <c r="E3510" i="15" a="1"/>
  <c r="E3510" i="15" s="1"/>
  <c r="E3511" i="15" a="1"/>
  <c r="E3511" i="15"/>
  <c r="E3512" i="15" a="1"/>
  <c r="E3512" i="15" s="1"/>
  <c r="E3513" i="15" a="1"/>
  <c r="E3513" i="15"/>
  <c r="E3514" i="15" a="1"/>
  <c r="E3514" i="15" s="1"/>
  <c r="E3515" i="15" a="1"/>
  <c r="E3515" i="15" s="1"/>
  <c r="E3516" i="15" a="1"/>
  <c r="E3516" i="15" s="1"/>
  <c r="E3517" i="15" a="1"/>
  <c r="E3517" i="15"/>
  <c r="E3518" i="15" a="1"/>
  <c r="E3518" i="15" s="1"/>
  <c r="E3519" i="15" a="1"/>
  <c r="E3519" i="15"/>
  <c r="E3520" i="15" a="1"/>
  <c r="E3520" i="15"/>
  <c r="E3521" i="15" a="1"/>
  <c r="E3521" i="15" s="1"/>
  <c r="E3522" i="15" a="1"/>
  <c r="E3522" i="15"/>
  <c r="E3523" i="15" a="1"/>
  <c r="E3523" i="15" s="1"/>
  <c r="E3524" i="15" a="1"/>
  <c r="E3524" i="15" s="1"/>
  <c r="E3525" i="15" a="1"/>
  <c r="E3525" i="15" s="1"/>
  <c r="E3526" i="15" a="1"/>
  <c r="E3526" i="15" s="1"/>
  <c r="E3527" i="15" a="1"/>
  <c r="E3527" i="15"/>
  <c r="E3528" i="15" a="1"/>
  <c r="E3528" i="15" s="1"/>
  <c r="E3529" i="15" a="1"/>
  <c r="E3529" i="15" s="1"/>
  <c r="E3530" i="15" a="1"/>
  <c r="E3530" i="15" s="1"/>
  <c r="E3531" i="15" a="1"/>
  <c r="E3531" i="15" s="1"/>
  <c r="E3532" i="15" a="1"/>
  <c r="E3532" i="15"/>
  <c r="E3533" i="15" a="1"/>
  <c r="E3533" i="15" s="1"/>
  <c r="E3534" i="15" a="1"/>
  <c r="E3534" i="15" s="1"/>
  <c r="E3535" i="15" a="1"/>
  <c r="E3535" i="15" s="1"/>
  <c r="E3536" i="15" a="1"/>
  <c r="E3536" i="15"/>
  <c r="E3537" i="15" a="1"/>
  <c r="E3537" i="15" s="1"/>
  <c r="E3538" i="15" a="1"/>
  <c r="E3538" i="15"/>
  <c r="E3539" i="15" a="1"/>
  <c r="E3539" i="15" s="1"/>
  <c r="E3540" i="15" a="1"/>
  <c r="E3540" i="15" s="1"/>
  <c r="E3541" i="15" a="1"/>
  <c r="E3541" i="15" s="1"/>
  <c r="E3542" i="15" a="1"/>
  <c r="E3542" i="15" s="1"/>
  <c r="E3543" i="15" a="1"/>
  <c r="E3543" i="15"/>
  <c r="E3544" i="15" a="1"/>
  <c r="E3544" i="15" s="1"/>
  <c r="E3545" i="15" a="1"/>
  <c r="E3545" i="15" s="1"/>
  <c r="E3546" i="15" a="1"/>
  <c r="E3546" i="15" s="1"/>
  <c r="E3547" i="15" a="1"/>
  <c r="E3547" i="15" s="1"/>
  <c r="E3548" i="15" a="1"/>
  <c r="E3548" i="15"/>
  <c r="E3549" i="15" a="1"/>
  <c r="E3549" i="15" s="1"/>
  <c r="E3550" i="15" a="1"/>
  <c r="E3550" i="15" s="1"/>
  <c r="E3551" i="15" a="1"/>
  <c r="E3551" i="15"/>
  <c r="E3552" i="15" a="1"/>
  <c r="E3552" i="15" s="1"/>
  <c r="E3553" i="15" a="1"/>
  <c r="E3553" i="15" s="1"/>
  <c r="E3554" i="15" a="1"/>
  <c r="E3554" i="15"/>
  <c r="E3555" i="15" a="1"/>
  <c r="E3555" i="15" s="1"/>
  <c r="E3556" i="15" a="1"/>
  <c r="E3556" i="15"/>
  <c r="E3557" i="15" a="1"/>
  <c r="E3557" i="15" s="1"/>
  <c r="E3558" i="15" a="1"/>
  <c r="E3558" i="15" s="1"/>
  <c r="E3559" i="15" a="1"/>
  <c r="E3559" i="15"/>
  <c r="E3560" i="15" a="1"/>
  <c r="E3560" i="15"/>
  <c r="E3561" i="15" a="1"/>
  <c r="E3561" i="15" s="1"/>
  <c r="E3562" i="15" a="1"/>
  <c r="E3562" i="15" s="1"/>
  <c r="E3563" i="15" a="1"/>
  <c r="E3563" i="15" s="1"/>
  <c r="E3564" i="15" a="1"/>
  <c r="E3564" i="15" s="1"/>
  <c r="E3565" i="15" a="1"/>
  <c r="E3565" i="15" s="1"/>
  <c r="E3566" i="15" a="1"/>
  <c r="E3566" i="15" s="1"/>
  <c r="E3567" i="15" a="1"/>
  <c r="E3567" i="15"/>
  <c r="E3568" i="15" a="1"/>
  <c r="E3568" i="15"/>
  <c r="E3569" i="15" a="1"/>
  <c r="E3569" i="15" s="1"/>
  <c r="E3570" i="15" a="1"/>
  <c r="E3570" i="15"/>
  <c r="E3571" i="15" a="1"/>
  <c r="E3571" i="15" s="1"/>
  <c r="E3572" i="15" a="1"/>
  <c r="E3572" i="15"/>
  <c r="E3573" i="15" a="1"/>
  <c r="E3573" i="15"/>
  <c r="E3574" i="15" a="1"/>
  <c r="E3574" i="15" s="1"/>
  <c r="E3575" i="15" a="1"/>
  <c r="E3575" i="15"/>
  <c r="E3576" i="15" a="1"/>
  <c r="E3576" i="15" s="1"/>
  <c r="E3577" i="15" a="1"/>
  <c r="E3577" i="15"/>
  <c r="E3578" i="15" a="1"/>
  <c r="E3578" i="15" s="1"/>
  <c r="E3579" i="15" a="1"/>
  <c r="E3579" i="15" s="1"/>
  <c r="E3580" i="15" a="1"/>
  <c r="E3580" i="15" s="1"/>
  <c r="E3581" i="15" a="1"/>
  <c r="E3581" i="15"/>
  <c r="E3582" i="15" a="1"/>
  <c r="E3582" i="15" s="1"/>
  <c r="E3583" i="15" a="1"/>
  <c r="E3583" i="15"/>
  <c r="E3584" i="15" a="1"/>
  <c r="E3584" i="15" s="1"/>
  <c r="E3585" i="15" a="1"/>
  <c r="E3585" i="15"/>
  <c r="E3586" i="15" a="1"/>
  <c r="E3586" i="15"/>
  <c r="E3587" i="15" a="1"/>
  <c r="E3587" i="15" s="1"/>
  <c r="E3588" i="15" a="1"/>
  <c r="E3588" i="15"/>
  <c r="E3589" i="15" a="1"/>
  <c r="E3589" i="15" s="1"/>
  <c r="E3590" i="15" a="1"/>
  <c r="E3590" i="15" s="1"/>
  <c r="E3591" i="15" a="1"/>
  <c r="E3591" i="15" s="1"/>
  <c r="E3592" i="15" a="1"/>
  <c r="E3592" i="15"/>
  <c r="E3593" i="15" a="1"/>
  <c r="E3593" i="15" s="1"/>
  <c r="E3594" i="15" a="1"/>
  <c r="E3594" i="15"/>
  <c r="E3595" i="15" a="1"/>
  <c r="E3595" i="15" s="1"/>
  <c r="E3596" i="15" a="1"/>
  <c r="E3596" i="15"/>
  <c r="E3597" i="15" a="1"/>
  <c r="E3597" i="15"/>
  <c r="E3598" i="15" a="1"/>
  <c r="E3598" i="15" s="1"/>
  <c r="E3599" i="15" a="1"/>
  <c r="E3599" i="15" s="1"/>
  <c r="E3600" i="15" a="1"/>
  <c r="E3600" i="15" s="1"/>
  <c r="E3601" i="15" a="1"/>
  <c r="E3601" i="15"/>
  <c r="E3602" i="15" a="1"/>
  <c r="E3602" i="15"/>
  <c r="E3603" i="15" a="1"/>
  <c r="E3603" i="15" s="1"/>
  <c r="E3604" i="15" a="1"/>
  <c r="E3604" i="15" s="1"/>
  <c r="E3605" i="15" a="1"/>
  <c r="E3605" i="15" s="1"/>
  <c r="E3606" i="15" a="1"/>
  <c r="E3606" i="15" s="1"/>
  <c r="E3607" i="15" a="1"/>
  <c r="E3607" i="15"/>
  <c r="E3608" i="15" a="1"/>
  <c r="E3608" i="15" s="1"/>
  <c r="E3609" i="15" a="1"/>
  <c r="E3609" i="15" s="1"/>
  <c r="E3610" i="15" a="1"/>
  <c r="E3610" i="15" s="1"/>
  <c r="E3611" i="15" a="1"/>
  <c r="E3611" i="15" s="1"/>
  <c r="E3612" i="15" a="1"/>
  <c r="E3612" i="15"/>
  <c r="E3613" i="15" a="1"/>
  <c r="E3613" i="15" s="1"/>
  <c r="E3614" i="15" a="1"/>
  <c r="E3614" i="15" s="1"/>
  <c r="E3615" i="15" a="1"/>
  <c r="E3615" i="15"/>
  <c r="E3616" i="15" a="1"/>
  <c r="E3616" i="15" s="1"/>
  <c r="E3617" i="15" a="1"/>
  <c r="E3617" i="15" s="1"/>
  <c r="E3618" i="15" a="1"/>
  <c r="E3618" i="15"/>
  <c r="E3619" i="15" a="1"/>
  <c r="E3619" i="15" s="1"/>
  <c r="E3620" i="15" a="1"/>
  <c r="E3620" i="15" s="1"/>
  <c r="E3621" i="15" a="1"/>
  <c r="E3621" i="15" s="1"/>
  <c r="E3622" i="15" a="1"/>
  <c r="E3622" i="15" s="1"/>
  <c r="E3623" i="15" a="1"/>
  <c r="E3623" i="15"/>
  <c r="E3624" i="15" a="1"/>
  <c r="E3624" i="15" s="1"/>
  <c r="E3625" i="15" a="1"/>
  <c r="E3625" i="15" s="1"/>
  <c r="E3626" i="15" a="1"/>
  <c r="E3626" i="15" s="1"/>
  <c r="E3627" i="15" a="1"/>
  <c r="E3627" i="15" s="1"/>
  <c r="E3628" i="15" a="1"/>
  <c r="E3628" i="15"/>
  <c r="E3629" i="15" a="1"/>
  <c r="E3629" i="15"/>
  <c r="E3630" i="15" a="1"/>
  <c r="E3630" i="15" s="1"/>
  <c r="E3631" i="15" a="1"/>
  <c r="E3631" i="15" s="1"/>
  <c r="E3632" i="15" a="1"/>
  <c r="E3632" i="15"/>
  <c r="E3633" i="15" a="1"/>
  <c r="E3633" i="15" s="1"/>
  <c r="E3634" i="15" a="1"/>
  <c r="E3634" i="15"/>
  <c r="E3635" i="15" a="1"/>
  <c r="E3635" i="15" s="1"/>
  <c r="E3636" i="15" a="1"/>
  <c r="E3636" i="15"/>
  <c r="E3637" i="15" a="1"/>
  <c r="E3637" i="15" s="1"/>
  <c r="E3638" i="15" a="1"/>
  <c r="E3638" i="15" s="1"/>
  <c r="E3639" i="15" a="1"/>
  <c r="E3639" i="15"/>
  <c r="E3640" i="15" a="1"/>
  <c r="E3640" i="15" s="1"/>
  <c r="E3641" i="15" a="1"/>
  <c r="E3641" i="15"/>
  <c r="E3642" i="15" a="1"/>
  <c r="E3642" i="15"/>
  <c r="E3643" i="15" a="1"/>
  <c r="E3643" i="15" s="1"/>
  <c r="E3644" i="15" a="1"/>
  <c r="E3644" i="15" s="1"/>
  <c r="E3645" i="15" a="1"/>
  <c r="E3645" i="15"/>
  <c r="E3646" i="15" a="1"/>
  <c r="E3646" i="15" s="1"/>
  <c r="E3647" i="15" a="1"/>
  <c r="E3647" i="15"/>
  <c r="E3648" i="15" a="1"/>
  <c r="E3648" i="15"/>
  <c r="E3649" i="15" a="1"/>
  <c r="E3649" i="15" s="1"/>
  <c r="E3650" i="15" a="1"/>
  <c r="E3650" i="15"/>
  <c r="E3651" i="15" a="1"/>
  <c r="E3651" i="15" s="1"/>
  <c r="E3652" i="15" a="1"/>
  <c r="E3652" i="15"/>
  <c r="E3653" i="15" a="1"/>
  <c r="E3653" i="15" s="1"/>
  <c r="E3654" i="15" a="1"/>
  <c r="E3654" i="15" s="1"/>
  <c r="E3655" i="15" a="1"/>
  <c r="E3655" i="15"/>
  <c r="E3656" i="15" a="1"/>
  <c r="E3656" i="15" s="1"/>
  <c r="E3657" i="15" a="1"/>
  <c r="E3657" i="15"/>
  <c r="E3658" i="15" a="1"/>
  <c r="E3658" i="15"/>
  <c r="E3659" i="15" a="1"/>
  <c r="E3659" i="15" s="1"/>
  <c r="E3660" i="15" a="1"/>
  <c r="E3660" i="15"/>
  <c r="E3661" i="15" a="1"/>
  <c r="E3661" i="15" s="1"/>
  <c r="E3662" i="15" a="1"/>
  <c r="E3662" i="15" s="1"/>
  <c r="E3663" i="15" a="1"/>
  <c r="E3663" i="15" s="1"/>
  <c r="E3664" i="15" a="1"/>
  <c r="E3664" i="15"/>
  <c r="E3665" i="15" a="1"/>
  <c r="E3665" i="15" s="1"/>
  <c r="E3666" i="15" a="1"/>
  <c r="E3666" i="15" s="1"/>
  <c r="E3667" i="15" a="1"/>
  <c r="E3667" i="15" s="1"/>
  <c r="E3668" i="15" a="1"/>
  <c r="E3668" i="15" s="1"/>
  <c r="E3669" i="15" a="1"/>
  <c r="E3669" i="15" s="1"/>
  <c r="E3670" i="15" a="1"/>
  <c r="E3670" i="15" s="1"/>
  <c r="E3671" i="15" a="1"/>
  <c r="E3671" i="15"/>
  <c r="E3672" i="15" a="1"/>
  <c r="E3672" i="15" s="1"/>
  <c r="E3673" i="15" a="1"/>
  <c r="E3673" i="15" s="1"/>
  <c r="E3674" i="15" a="1"/>
  <c r="E3674" i="15"/>
  <c r="E3675" i="15" a="1"/>
  <c r="E3675" i="15" s="1"/>
  <c r="E3676" i="15" a="1"/>
  <c r="E3676" i="15"/>
  <c r="E3677" i="15" a="1"/>
  <c r="E3677" i="15" s="1"/>
  <c r="E3678" i="15" a="1"/>
  <c r="E3678" i="15" s="1"/>
  <c r="E3679" i="15" a="1"/>
  <c r="E3679" i="15"/>
  <c r="E3680" i="15" a="1"/>
  <c r="E3680" i="15" s="1"/>
  <c r="E3681" i="15" a="1"/>
  <c r="E3681" i="15" s="1"/>
  <c r="E3682" i="15" a="1"/>
  <c r="E3682" i="15"/>
  <c r="E3683" i="15" a="1"/>
  <c r="E3683" i="15" s="1"/>
  <c r="E3684" i="15" a="1"/>
  <c r="E3684" i="15"/>
  <c r="E3685" i="15" a="1"/>
  <c r="E3685" i="15"/>
  <c r="E3686" i="15" a="1"/>
  <c r="E3686" i="15" s="1"/>
  <c r="E3687" i="15" a="1"/>
  <c r="E3687" i="15"/>
  <c r="E3688" i="15" a="1"/>
  <c r="E3688" i="15" s="1"/>
  <c r="E3689" i="15" a="1"/>
  <c r="E3689" i="15" s="1"/>
  <c r="E3690" i="15" a="1"/>
  <c r="E3690" i="15" s="1"/>
  <c r="E3691" i="15" a="1"/>
  <c r="E3691" i="15" s="1"/>
  <c r="E3692" i="15" a="1"/>
  <c r="E3692" i="15"/>
  <c r="E3693" i="15" a="1"/>
  <c r="E3693" i="15" s="1"/>
  <c r="E3694" i="15" a="1"/>
  <c r="E3694" i="15" s="1"/>
  <c r="E3695" i="15" a="1"/>
  <c r="E3695" i="15" s="1"/>
  <c r="E3696" i="15" a="1"/>
  <c r="E3696" i="15"/>
  <c r="E3697" i="15" a="1"/>
  <c r="E3697" i="15"/>
  <c r="E3698" i="15" a="1"/>
  <c r="E3698" i="15"/>
  <c r="E3699" i="15" a="1"/>
  <c r="E3699" i="15" s="1"/>
  <c r="E3700" i="15" a="1"/>
  <c r="E3700" i="15"/>
  <c r="E3701" i="15" a="1"/>
  <c r="E3701" i="15"/>
  <c r="E3702" i="15" a="1"/>
  <c r="E3702" i="15" s="1"/>
  <c r="E3703" i="15" a="1"/>
  <c r="E3703" i="15"/>
  <c r="E3704" i="15" a="1"/>
  <c r="E3704" i="15" s="1"/>
  <c r="E3705" i="15" a="1"/>
  <c r="E3705" i="15"/>
  <c r="E3706" i="15" a="1"/>
  <c r="E3706" i="15"/>
  <c r="E3707" i="15" a="1"/>
  <c r="E3707" i="15" s="1"/>
  <c r="E3708" i="15" a="1"/>
  <c r="E3708" i="15" s="1"/>
  <c r="E3709" i="15" a="1"/>
  <c r="E3709" i="15"/>
  <c r="E3710" i="15" a="1"/>
  <c r="E3710" i="15" s="1"/>
  <c r="E3711" i="15" a="1"/>
  <c r="E3711" i="15"/>
  <c r="E3712" i="15" a="1"/>
  <c r="E3712" i="15" s="1"/>
  <c r="E3713" i="15" a="1"/>
  <c r="E3713" i="15" s="1"/>
  <c r="E3714" i="15" a="1"/>
  <c r="E3714" i="15"/>
  <c r="E3715" i="15" a="1"/>
  <c r="E3715" i="15" s="1"/>
  <c r="E3716" i="15" a="1"/>
  <c r="E3716" i="15"/>
  <c r="E3717" i="15" a="1"/>
  <c r="E3717" i="15" s="1"/>
  <c r="E3718" i="15" a="1"/>
  <c r="E3718" i="15" s="1"/>
  <c r="E3719" i="15" a="1"/>
  <c r="E3719" i="15" s="1"/>
  <c r="E3720" i="15" a="1"/>
  <c r="E3720" i="15"/>
  <c r="E3721" i="15" a="1"/>
  <c r="E3721" i="15" s="1"/>
  <c r="E3722" i="15" a="1"/>
  <c r="E3722" i="15"/>
  <c r="E3723" i="15" a="1"/>
  <c r="E3723" i="15" s="1"/>
  <c r="E3724" i="15" a="1"/>
  <c r="E3724" i="15" s="1"/>
  <c r="E3725" i="15" a="1"/>
  <c r="E3725" i="15"/>
  <c r="E3726" i="15" a="1"/>
  <c r="E3726" i="15" s="1"/>
  <c r="E3727" i="15" a="1"/>
  <c r="E3727" i="15" s="1"/>
  <c r="E3728" i="15" a="1"/>
  <c r="E3728" i="15" s="1"/>
  <c r="E3729" i="15" a="1"/>
  <c r="E3729" i="15"/>
  <c r="E3730" i="15" a="1"/>
  <c r="E3730" i="15"/>
  <c r="E3731" i="15" a="1"/>
  <c r="E3731" i="15" s="1"/>
  <c r="E3732" i="15" a="1"/>
  <c r="E3732" i="15" s="1"/>
  <c r="E3733" i="15" a="1"/>
  <c r="E3733" i="15"/>
  <c r="E3734" i="15" a="1"/>
  <c r="E3734" i="15" s="1"/>
  <c r="E3735" i="15" a="1"/>
  <c r="E3735" i="15" s="1"/>
  <c r="E3736" i="15" a="1"/>
  <c r="E3736" i="15" s="1"/>
  <c r="E3737" i="15" a="1"/>
  <c r="E3737" i="15"/>
  <c r="E3738" i="15" a="1"/>
  <c r="E3738" i="15" s="1"/>
  <c r="E3739" i="15" a="1"/>
  <c r="E3739" i="15" s="1"/>
  <c r="E3740" i="15" a="1"/>
  <c r="E3740" i="15"/>
  <c r="E3741" i="15" a="1"/>
  <c r="E3741" i="15" s="1"/>
  <c r="E3742" i="15" a="1"/>
  <c r="E3742" i="15" s="1"/>
  <c r="E3743" i="15" a="1"/>
  <c r="E3743" i="15"/>
  <c r="E3744" i="15" a="1"/>
  <c r="E3744" i="15"/>
  <c r="E3745" i="15" a="1"/>
  <c r="E3745" i="15" s="1"/>
  <c r="E3746" i="15" a="1"/>
  <c r="E3746" i="15" s="1"/>
  <c r="E3747" i="15" a="1"/>
  <c r="E3747" i="15" s="1"/>
  <c r="E3748" i="15" a="1"/>
  <c r="E3748" i="15"/>
  <c r="E3749" i="15" a="1"/>
  <c r="E3749" i="15" s="1"/>
  <c r="E3750" i="15" a="1"/>
  <c r="E3750" i="15" s="1"/>
  <c r="E3751" i="15" a="1"/>
  <c r="E3751" i="15"/>
  <c r="E3752" i="15" a="1"/>
  <c r="E3752" i="15" s="1"/>
  <c r="E3753" i="15" a="1"/>
  <c r="E3753" i="15" s="1"/>
  <c r="E3754" i="15" a="1"/>
  <c r="E3754" i="15" s="1"/>
  <c r="E3755" i="15" a="1"/>
  <c r="E3755" i="15" s="1"/>
  <c r="E3756" i="15" a="1"/>
  <c r="E3756" i="15"/>
  <c r="E3757" i="15" a="1"/>
  <c r="E3757" i="15" s="1"/>
  <c r="E3758" i="15" a="1"/>
  <c r="E3758" i="15" s="1"/>
  <c r="E3759" i="15" a="1"/>
  <c r="E3759" i="15" s="1"/>
  <c r="E3760" i="15" a="1"/>
  <c r="E3760" i="15"/>
  <c r="E3761" i="15" a="1"/>
  <c r="E3761" i="15"/>
  <c r="E3762" i="15" a="1"/>
  <c r="E3762" i="15"/>
  <c r="E3763" i="15" a="1"/>
  <c r="E3763" i="15" s="1"/>
  <c r="E3764" i="15" a="1"/>
  <c r="E3764" i="15"/>
  <c r="E3765" i="15" a="1"/>
  <c r="E3765" i="15"/>
  <c r="E3766" i="15" a="1"/>
  <c r="E3766" i="15" s="1"/>
  <c r="E3767" i="15" a="1"/>
  <c r="E3767" i="15" s="1"/>
  <c r="E3768" i="15" a="1"/>
  <c r="E3768" i="15" s="1"/>
  <c r="E3769" i="15" a="1"/>
  <c r="E3769" i="15"/>
  <c r="E3770" i="15" a="1"/>
  <c r="E3770" i="15"/>
  <c r="E3771" i="15" a="1"/>
  <c r="E3771" i="15" s="1"/>
  <c r="E3772" i="15" a="1"/>
  <c r="E3772" i="15" s="1"/>
  <c r="E3773" i="15" a="1"/>
  <c r="E3773" i="15"/>
  <c r="E3774" i="15" a="1"/>
  <c r="E3774" i="15" s="1"/>
  <c r="E3775" i="15" a="1"/>
  <c r="E3775" i="15"/>
  <c r="E3776" i="15" a="1"/>
  <c r="E3776" i="15"/>
  <c r="E3777" i="15" a="1"/>
  <c r="E3777" i="15" s="1"/>
  <c r="E3778" i="15" a="1"/>
  <c r="E3778" i="15"/>
  <c r="E3779" i="15" a="1"/>
  <c r="E3779" i="15" s="1"/>
  <c r="E3780" i="15" a="1"/>
  <c r="E3780" i="15"/>
  <c r="E3781" i="15" a="1"/>
  <c r="E3781" i="15" s="1"/>
  <c r="E3782" i="15" a="1"/>
  <c r="E3782" i="15" s="1"/>
  <c r="E3783" i="15" a="1"/>
  <c r="E3783" i="15" s="1"/>
  <c r="E3784" i="15" a="1"/>
  <c r="E3784" i="15"/>
  <c r="E3785" i="15" a="1"/>
  <c r="E3785" i="15"/>
  <c r="E3786" i="15" a="1"/>
  <c r="E3786" i="15"/>
  <c r="E3787" i="15" a="1"/>
  <c r="E3787" i="15" s="1"/>
  <c r="E3788" i="15" a="1"/>
  <c r="E3788" i="15"/>
  <c r="E3789" i="15" a="1"/>
  <c r="E3789" i="15"/>
  <c r="E3790" i="15" a="1"/>
  <c r="E3790" i="15" s="1"/>
  <c r="E3791" i="15" a="1"/>
  <c r="E3791" i="15" s="1"/>
  <c r="E3792" i="15" a="1"/>
  <c r="E3792" i="15"/>
  <c r="E3793" i="15" a="1"/>
  <c r="E3793" i="15"/>
  <c r="E3794" i="15" a="1"/>
  <c r="E3794" i="15" s="1"/>
  <c r="E3795" i="15" a="1"/>
  <c r="E3795" i="15" s="1"/>
  <c r="E3796" i="15" a="1"/>
  <c r="E3796" i="15" s="1"/>
  <c r="E3797" i="15" a="1"/>
  <c r="E3797" i="15" s="1"/>
  <c r="E3798" i="15" a="1"/>
  <c r="E3798" i="15" s="1"/>
  <c r="E3799" i="15" a="1"/>
  <c r="E3799" i="15"/>
  <c r="E3800" i="15" a="1"/>
  <c r="E3800" i="15" s="1"/>
  <c r="E3801" i="15" a="1"/>
  <c r="E3801" i="15" s="1"/>
  <c r="E3802" i="15" a="1"/>
  <c r="E3802" i="15"/>
  <c r="E3803" i="15" a="1"/>
  <c r="E3803" i="15" s="1"/>
  <c r="E3804" i="15" a="1"/>
  <c r="E3804" i="15"/>
  <c r="E3805" i="15" a="1"/>
  <c r="E3805" i="15" s="1"/>
  <c r="E3806" i="15" a="1"/>
  <c r="E3806" i="15" s="1"/>
  <c r="E3807" i="15" a="1"/>
  <c r="E3807" i="15"/>
  <c r="E3808" i="15" a="1"/>
  <c r="E3808" i="15" s="1"/>
  <c r="E3809" i="15" a="1"/>
  <c r="E3809" i="15" s="1"/>
  <c r="E3810" i="15" a="1"/>
  <c r="E3810" i="15"/>
  <c r="E3811" i="15" a="1"/>
  <c r="E3811" i="15" s="1"/>
  <c r="E3812" i="15" a="1"/>
  <c r="E3812" i="15"/>
  <c r="E3813" i="15" a="1"/>
  <c r="E3813" i="15"/>
  <c r="E3814" i="15" a="1"/>
  <c r="E3814" i="15" s="1"/>
  <c r="E3815" i="15" a="1"/>
  <c r="E3815" i="15"/>
  <c r="E3816" i="15" a="1"/>
  <c r="E3816" i="15"/>
  <c r="E3817" i="15" a="1"/>
  <c r="E3817" i="15" s="1"/>
  <c r="E3818" i="15" a="1"/>
  <c r="E3818" i="15" s="1"/>
  <c r="E3819" i="15" a="1"/>
  <c r="E3819" i="15" s="1"/>
  <c r="E3820" i="15" a="1"/>
  <c r="E3820" i="15"/>
  <c r="E3821" i="15" a="1"/>
  <c r="E3821" i="15" s="1"/>
  <c r="E3822" i="15" a="1"/>
  <c r="E3822" i="15" s="1"/>
  <c r="E3823" i="15" a="1"/>
  <c r="E3823" i="15" s="1"/>
  <c r="E3824" i="15" a="1"/>
  <c r="E3824" i="15"/>
  <c r="E3825" i="15" a="1"/>
  <c r="E3825" i="15"/>
  <c r="E3826" i="15" a="1"/>
  <c r="E3826" i="15"/>
  <c r="E3827" i="15" a="1"/>
  <c r="E3827" i="15" s="1"/>
  <c r="E3828" i="15" a="1"/>
  <c r="E3828" i="15"/>
  <c r="E3829" i="15" a="1"/>
  <c r="E3829" i="15"/>
  <c r="E3830" i="15" a="1"/>
  <c r="E3830" i="15" s="1"/>
  <c r="E3831" i="15" a="1"/>
  <c r="E3831" i="15"/>
  <c r="E3832" i="15" a="1"/>
  <c r="E3832" i="15" s="1"/>
  <c r="E3833" i="15" a="1"/>
  <c r="E3833" i="15"/>
  <c r="E3834" i="15" a="1"/>
  <c r="E3834" i="15"/>
  <c r="E3835" i="15" a="1"/>
  <c r="E3835" i="15" s="1"/>
  <c r="E3836" i="15" a="1"/>
  <c r="E3836" i="15" s="1"/>
  <c r="E3837" i="15" a="1"/>
  <c r="E3837" i="15"/>
  <c r="E3838" i="15" a="1"/>
  <c r="E3838" i="15"/>
  <c r="E3839" i="15" a="1"/>
  <c r="E3839" i="15"/>
  <c r="E3840" i="15" a="1"/>
  <c r="E3840" i="15"/>
  <c r="E3841" i="15" a="1"/>
  <c r="E3841" i="15" s="1"/>
  <c r="E3842" i="15" a="1"/>
  <c r="E3842" i="15"/>
  <c r="E3843" i="15" a="1"/>
  <c r="E3843" i="15"/>
  <c r="E3844" i="15" a="1"/>
  <c r="E3844" i="15" s="1"/>
  <c r="E3845" i="15" a="1"/>
  <c r="E3845" i="15"/>
  <c r="E3846" i="15" a="1"/>
  <c r="E3846" i="15" s="1"/>
  <c r="E3847" i="15" a="1"/>
  <c r="E3847" i="15"/>
  <c r="E3848" i="15" a="1"/>
  <c r="E3848" i="15"/>
  <c r="E3849" i="15" a="1"/>
  <c r="E3849" i="15" s="1"/>
  <c r="E3850" i="15" a="1"/>
  <c r="E3850" i="15" s="1"/>
  <c r="E3851" i="15" a="1"/>
  <c r="E3851" i="15"/>
  <c r="E3852" i="15" a="1"/>
  <c r="E3852" i="15" s="1"/>
  <c r="E3853" i="15" a="1"/>
  <c r="E3853" i="15"/>
  <c r="E3854" i="15" a="1"/>
  <c r="E3854" i="15"/>
  <c r="E3855" i="15" a="1"/>
  <c r="E3855" i="15" s="1"/>
  <c r="E3856" i="15" a="1"/>
  <c r="E3856" i="15"/>
  <c r="E3857" i="15" a="1"/>
  <c r="E3857" i="15" s="1"/>
  <c r="E3858" i="15" a="1"/>
  <c r="E3858" i="15" s="1"/>
  <c r="E3859" i="15" a="1"/>
  <c r="E3859" i="15"/>
  <c r="E3860" i="15" a="1"/>
  <c r="E3860" i="15" s="1"/>
  <c r="E3861" i="15" a="1"/>
  <c r="E3861" i="15"/>
  <c r="E3862" i="15" a="1"/>
  <c r="E3862" i="15" s="1"/>
  <c r="E3863" i="15" a="1"/>
  <c r="E3863" i="15" s="1"/>
  <c r="E3864" i="15" a="1"/>
  <c r="E3864" i="15" s="1"/>
  <c r="E3865" i="15" a="1"/>
  <c r="E3865" i="15" s="1"/>
  <c r="E3866" i="15" a="1"/>
  <c r="E3866" i="15"/>
  <c r="E3867" i="15" a="1"/>
  <c r="E3867" i="15" s="1"/>
  <c r="E3868" i="15" a="1"/>
  <c r="E3868" i="15" s="1"/>
  <c r="E3869" i="15" a="1"/>
  <c r="E3869" i="15"/>
  <c r="E3870" i="15" a="1"/>
  <c r="E3870" i="15"/>
  <c r="E3871" i="15" a="1"/>
  <c r="E3871" i="15"/>
  <c r="E3872" i="15" a="1"/>
  <c r="E3872" i="15" s="1"/>
  <c r="E3873" i="15" a="1"/>
  <c r="E3873" i="15" s="1"/>
  <c r="E3874" i="15" a="1"/>
  <c r="E3874" i="15"/>
  <c r="E3875" i="15" a="1"/>
  <c r="E3875" i="15"/>
  <c r="E3876" i="15" a="1"/>
  <c r="E3876" i="15" s="1"/>
  <c r="E3877" i="15" a="1"/>
  <c r="E3877" i="15"/>
  <c r="E3878" i="15" a="1"/>
  <c r="E3878" i="15"/>
  <c r="E3879" i="15" a="1"/>
  <c r="E3879" i="15"/>
  <c r="E3880" i="15" a="1"/>
  <c r="E3880" i="15"/>
  <c r="E3881" i="15" a="1"/>
  <c r="E3881" i="15" s="1"/>
  <c r="E3882" i="15" a="1"/>
  <c r="E3882" i="15" s="1"/>
  <c r="E3883" i="15" a="1"/>
  <c r="E3883" i="15"/>
  <c r="E3884" i="15" a="1"/>
  <c r="E3884" i="15" s="1"/>
  <c r="E3885" i="15" a="1"/>
  <c r="E3885" i="15"/>
  <c r="E3886" i="15" a="1"/>
  <c r="E3886" i="15"/>
  <c r="E3887" i="15" a="1"/>
  <c r="E3887" i="15"/>
  <c r="E3888" i="15" a="1"/>
  <c r="E3888" i="15"/>
  <c r="E3889" i="15" a="1"/>
  <c r="E3889" i="15" s="1"/>
  <c r="E3890" i="15" a="1"/>
  <c r="E3890" i="15"/>
  <c r="E3891" i="15" a="1"/>
  <c r="E3891" i="15" s="1"/>
  <c r="E3892" i="15" a="1"/>
  <c r="E3892" i="15" s="1"/>
  <c r="E3893" i="15" a="1"/>
  <c r="E3893" i="15"/>
  <c r="E3894" i="15" a="1"/>
  <c r="E3894" i="15" s="1"/>
  <c r="E3895" i="15" a="1"/>
  <c r="E3895" i="15"/>
  <c r="E3896" i="15" a="1"/>
  <c r="E3896" i="15"/>
  <c r="E3897" i="15" a="1"/>
  <c r="E3897" i="15" s="1"/>
  <c r="E3898" i="15" a="1"/>
  <c r="E3898" i="15"/>
  <c r="E3899" i="15" a="1"/>
  <c r="E3899" i="15" s="1"/>
  <c r="E3900" i="15" a="1"/>
  <c r="E3900" i="15" s="1"/>
  <c r="E3901" i="15" a="1"/>
  <c r="E3901" i="15"/>
  <c r="E3902" i="15" a="1"/>
  <c r="E3902" i="15"/>
  <c r="E3903" i="15" a="1"/>
  <c r="E3903" i="15" s="1"/>
  <c r="E3904" i="15" a="1"/>
  <c r="E3904" i="15"/>
  <c r="E3905" i="15" a="1"/>
  <c r="E3905" i="15" s="1"/>
  <c r="E3906" i="15" a="1"/>
  <c r="E3906" i="15"/>
  <c r="E3907" i="15" a="1"/>
  <c r="E3907" i="15" s="1"/>
  <c r="E3908" i="15" a="1"/>
  <c r="E3908" i="15" s="1"/>
  <c r="E3909" i="15" a="1"/>
  <c r="E3909" i="15"/>
  <c r="E3910" i="15" a="1"/>
  <c r="E3910" i="15" s="1"/>
  <c r="E3911" i="15" a="1"/>
  <c r="E3911" i="15"/>
  <c r="E3912" i="15" a="1"/>
  <c r="E3912" i="15" s="1"/>
  <c r="E3913" i="15" a="1"/>
  <c r="E3913" i="15" s="1"/>
  <c r="E3914" i="15" a="1"/>
  <c r="E3914" i="15" s="1"/>
  <c r="E3915" i="15" a="1"/>
  <c r="E3915" i="15"/>
  <c r="E3916" i="15" a="1"/>
  <c r="E3916" i="15" s="1"/>
  <c r="E3917" i="15" a="1"/>
  <c r="E3917" i="15"/>
  <c r="E3918" i="15" a="1"/>
  <c r="E3918" i="15" s="1"/>
  <c r="E3919" i="15" a="1"/>
  <c r="E3919" i="15" s="1"/>
  <c r="E3920" i="15" a="1"/>
  <c r="E3920" i="15"/>
  <c r="E3921" i="15" a="1"/>
  <c r="E3921" i="15" s="1"/>
  <c r="E3922" i="15" a="1"/>
  <c r="E3922" i="15" s="1"/>
  <c r="E3923" i="15" a="1"/>
  <c r="E3923" i="15"/>
  <c r="E3924" i="15" a="1"/>
  <c r="E3924" i="15" s="1"/>
  <c r="E3925" i="15" a="1"/>
  <c r="E3925" i="15"/>
  <c r="E3926" i="15" a="1"/>
  <c r="E3926" i="15"/>
  <c r="E3927" i="15" a="1"/>
  <c r="E3927" i="15" s="1"/>
  <c r="E3928" i="15" a="1"/>
  <c r="E3928" i="15" s="1"/>
  <c r="E3929" i="15" a="1"/>
  <c r="E3929" i="15" s="1"/>
  <c r="E3930" i="15" a="1"/>
  <c r="E3930" i="15"/>
  <c r="E3931" i="15" a="1"/>
  <c r="E3931" i="15" s="1"/>
  <c r="E3932" i="15" a="1"/>
  <c r="E3932" i="15" s="1"/>
  <c r="E3933" i="15" a="1"/>
  <c r="E3933" i="15"/>
  <c r="E3934" i="15" a="1"/>
  <c r="E3934" i="15" s="1"/>
  <c r="E3935" i="15" a="1"/>
  <c r="E3935" i="15" s="1"/>
  <c r="E3936" i="15" a="1"/>
  <c r="E3936" i="15"/>
  <c r="E3937" i="15" a="1"/>
  <c r="E3937" i="15" s="1"/>
  <c r="E3938" i="15" a="1"/>
  <c r="E3938" i="15"/>
  <c r="E3939" i="15" a="1"/>
  <c r="E3939" i="15"/>
  <c r="E3940" i="15" a="1"/>
  <c r="E3940" i="15" s="1"/>
  <c r="E3941" i="15" a="1"/>
  <c r="E3941" i="15"/>
  <c r="E3942" i="15" a="1"/>
  <c r="E3942" i="15" s="1"/>
  <c r="E3943" i="15" a="1"/>
  <c r="E3943" i="15"/>
  <c r="E3944" i="15" a="1"/>
  <c r="E3944" i="15" s="1"/>
  <c r="E3945" i="15" a="1"/>
  <c r="E3945" i="15" s="1"/>
  <c r="E3946" i="15" a="1"/>
  <c r="E3946" i="15" s="1"/>
  <c r="E3947" i="15" a="1"/>
  <c r="E3947" i="15"/>
  <c r="E3948" i="15" a="1"/>
  <c r="E3948" i="15" s="1"/>
  <c r="E3949" i="15" a="1"/>
  <c r="E3949" i="15"/>
  <c r="E3950" i="15" a="1"/>
  <c r="E3950" i="15"/>
  <c r="E3951" i="15" a="1"/>
  <c r="E3951" i="15"/>
  <c r="E3952" i="15" a="1"/>
  <c r="E3952" i="15" s="1"/>
  <c r="E3953" i="15" a="1"/>
  <c r="E3953" i="15" s="1"/>
  <c r="E3954" i="15" a="1"/>
  <c r="E3954" i="15" s="1"/>
  <c r="E3955" i="15" a="1"/>
  <c r="E3955" i="15" s="1"/>
  <c r="E3956" i="15" a="1"/>
  <c r="E3956" i="15" s="1"/>
  <c r="E3957" i="15" a="1"/>
  <c r="E3957" i="15"/>
  <c r="E3958" i="15" a="1"/>
  <c r="E3958" i="15" s="1"/>
  <c r="E3959" i="15" a="1"/>
  <c r="E3959" i="15"/>
  <c r="E3960" i="15" a="1"/>
  <c r="E3960" i="15"/>
  <c r="E3961" i="15" a="1"/>
  <c r="E3961" i="15" s="1"/>
  <c r="E3962" i="15" a="1"/>
  <c r="E3962" i="15"/>
  <c r="E3963" i="15" a="1"/>
  <c r="E3963" i="15" s="1"/>
  <c r="E3964" i="15" a="1"/>
  <c r="E3964" i="15" s="1"/>
  <c r="E3965" i="15" a="1"/>
  <c r="E3965" i="15"/>
  <c r="E3966" i="15" a="1"/>
  <c r="E3966" i="15"/>
  <c r="E3967" i="15" a="1"/>
  <c r="E3967" i="15" s="1"/>
  <c r="E3968" i="15" a="1"/>
  <c r="E3968" i="15"/>
  <c r="E3969" i="15" a="1"/>
  <c r="E3969" i="15" s="1"/>
  <c r="E3970" i="15" a="1"/>
  <c r="E3970" i="15"/>
  <c r="E3971" i="15" a="1"/>
  <c r="E3971" i="15"/>
  <c r="E3972" i="15" a="1"/>
  <c r="E3972" i="15" s="1"/>
  <c r="E3973" i="15" a="1"/>
  <c r="E3973" i="15"/>
  <c r="E3974" i="15" a="1"/>
  <c r="E3974" i="15" s="1"/>
  <c r="E3975" i="15" a="1"/>
  <c r="E3975" i="15"/>
  <c r="E3976" i="15" a="1"/>
  <c r="E3976" i="15"/>
  <c r="E3977" i="15" a="1"/>
  <c r="E3977" i="15" s="1"/>
  <c r="E3978" i="15" a="1"/>
  <c r="E3978" i="15" s="1"/>
  <c r="E3979" i="15" a="1"/>
  <c r="E3979" i="15" s="1"/>
  <c r="E3980" i="15" a="1"/>
  <c r="E3980" i="15" s="1"/>
  <c r="E3981" i="15" a="1"/>
  <c r="E3981" i="15"/>
  <c r="E3982" i="15" a="1"/>
  <c r="E3982" i="15" s="1"/>
  <c r="E3983" i="15" a="1"/>
  <c r="E3983" i="15" s="1"/>
  <c r="E3984" i="15" a="1"/>
  <c r="E3984" i="15"/>
  <c r="E3985" i="15" a="1"/>
  <c r="E3985" i="15" s="1"/>
  <c r="E3986" i="15" a="1"/>
  <c r="E3986" i="15" s="1"/>
  <c r="E3987" i="15" a="1"/>
  <c r="E3987" i="15" s="1"/>
  <c r="E3988" i="15" a="1"/>
  <c r="E3988" i="15" s="1"/>
  <c r="E3989" i="15" a="1"/>
  <c r="E3989" i="15"/>
  <c r="E3990" i="15" a="1"/>
  <c r="E3990" i="15" s="1"/>
  <c r="E3991" i="15" a="1"/>
  <c r="E3991" i="15"/>
  <c r="E3992" i="15" a="1"/>
  <c r="E3992" i="15" s="1"/>
  <c r="E3993" i="15" a="1"/>
  <c r="E3993" i="15" s="1"/>
  <c r="E3994" i="15" a="1"/>
  <c r="E3994" i="15"/>
  <c r="E3995" i="15" a="1"/>
  <c r="E3995" i="15" s="1"/>
  <c r="E3996" i="15" a="1"/>
  <c r="E3996" i="15" s="1"/>
  <c r="E3997" i="15" a="1"/>
  <c r="E3997" i="15"/>
  <c r="E3998" i="15" a="1"/>
  <c r="E3998" i="15"/>
  <c r="E3999" i="15" a="1"/>
  <c r="E3999" i="15"/>
  <c r="E4000" i="15" a="1"/>
  <c r="E4000" i="15" s="1"/>
  <c r="E4001" i="15" a="1"/>
  <c r="E4001" i="15" s="1"/>
  <c r="E4002" i="15" a="1"/>
  <c r="E4002" i="15"/>
  <c r="E4003" i="15" a="1"/>
  <c r="E4003" i="15" s="1"/>
  <c r="E4004" i="15" a="1"/>
  <c r="E4004" i="15" s="1"/>
  <c r="E4005" i="15" a="1"/>
  <c r="E4005" i="15"/>
  <c r="E4006" i="15" a="1"/>
  <c r="E4006" i="15"/>
  <c r="E4007" i="15" a="1"/>
  <c r="E4007" i="15"/>
  <c r="E4008" i="15" a="1"/>
  <c r="E4008" i="15"/>
  <c r="E4009" i="15" a="1"/>
  <c r="E4009" i="15" s="1"/>
  <c r="E4010" i="15" a="1"/>
  <c r="E4010" i="15" s="1"/>
  <c r="E4011" i="15" a="1"/>
  <c r="E4011" i="15"/>
  <c r="E4012" i="15" a="1"/>
  <c r="E4012" i="15" s="1"/>
  <c r="E4013" i="15" a="1"/>
  <c r="E4013" i="15"/>
  <c r="E4014" i="15" a="1"/>
  <c r="E4014" i="15"/>
  <c r="E4015" i="15" a="1"/>
  <c r="E4015" i="15"/>
  <c r="E4016" i="15" a="1"/>
  <c r="E4016" i="15" s="1"/>
  <c r="E4017" i="15" a="1"/>
  <c r="E4017" i="15" s="1"/>
  <c r="E4018" i="15" a="1"/>
  <c r="E4018" i="15"/>
  <c r="E4019" i="15" a="1"/>
  <c r="E4019" i="15" s="1"/>
  <c r="E4020" i="15" a="1"/>
  <c r="E4020" i="15" s="1"/>
  <c r="E4021" i="15" a="1"/>
  <c r="E4021" i="15"/>
  <c r="E4022" i="15" a="1"/>
  <c r="E4022" i="15"/>
  <c r="E4023" i="15" a="1"/>
  <c r="E4023" i="15"/>
  <c r="E4024" i="15" a="1"/>
  <c r="E4024" i="15"/>
  <c r="E4025" i="15" a="1"/>
  <c r="E4025" i="15" s="1"/>
  <c r="E4026" i="15" a="1"/>
  <c r="E4026" i="15" s="1"/>
  <c r="E4027" i="15" a="1"/>
  <c r="E4027" i="15"/>
  <c r="E4028" i="15" a="1"/>
  <c r="E4028" i="15" s="1"/>
  <c r="E4029" i="15" a="1"/>
  <c r="E4029" i="15"/>
  <c r="E4030" i="15" a="1"/>
  <c r="E4030" i="15"/>
  <c r="E4031" i="15" a="1"/>
  <c r="E4031" i="15"/>
  <c r="E4032" i="15" a="1"/>
  <c r="E4032" i="15"/>
  <c r="E4033" i="15" a="1"/>
  <c r="E4033" i="15" s="1"/>
  <c r="E4034" i="15" a="1"/>
  <c r="E4034" i="15" s="1"/>
  <c r="E4035" i="15" a="1"/>
  <c r="E4035" i="15" s="1"/>
  <c r="E4036" i="15" a="1"/>
  <c r="E4036" i="15" s="1"/>
  <c r="E4037" i="15" a="1"/>
  <c r="E4037" i="15"/>
  <c r="E4038" i="15" a="1"/>
  <c r="E4038" i="15" s="1"/>
  <c r="E4039" i="15" a="1"/>
  <c r="E4039" i="15"/>
  <c r="E4040" i="15" a="1"/>
  <c r="E4040" i="15"/>
  <c r="E4041" i="15" a="1"/>
  <c r="E4041" i="15" s="1"/>
  <c r="E4042" i="15" a="1"/>
  <c r="E4042" i="15"/>
  <c r="E4043" i="15" a="1"/>
  <c r="E4043" i="15"/>
  <c r="E4044" i="15" a="1"/>
  <c r="E4044" i="15" s="1"/>
  <c r="E4045" i="15" a="1"/>
  <c r="E4045" i="15"/>
  <c r="E4046" i="15" a="1"/>
  <c r="E4046" i="15"/>
  <c r="E4047" i="15" a="1"/>
  <c r="E4047" i="15" s="1"/>
  <c r="E4048" i="15" a="1"/>
  <c r="E4048" i="15"/>
  <c r="E4049" i="15" a="1"/>
  <c r="E4049" i="15" s="1"/>
  <c r="E4050" i="15" a="1"/>
  <c r="E4050" i="15" s="1"/>
  <c r="E4051" i="15" a="1"/>
  <c r="E4051" i="15" s="1"/>
  <c r="E4052" i="15" a="1"/>
  <c r="E4052" i="15" s="1"/>
  <c r="E4053" i="15" a="1"/>
  <c r="E4053" i="15"/>
  <c r="E4054" i="15" a="1"/>
  <c r="E4054" i="15" s="1"/>
  <c r="E4055" i="15" a="1"/>
  <c r="E4055" i="15" s="1"/>
  <c r="E4056" i="15" a="1"/>
  <c r="E4056" i="15" s="1"/>
  <c r="E4057" i="15" a="1"/>
  <c r="E4057" i="15" s="1"/>
  <c r="E4058" i="15" a="1"/>
  <c r="E4058" i="15"/>
  <c r="E4059" i="15" a="1"/>
  <c r="E4059" i="15" s="1"/>
  <c r="E4060" i="15" a="1"/>
  <c r="E4060" i="15" s="1"/>
  <c r="E4061" i="15" a="1"/>
  <c r="E4061" i="15"/>
  <c r="E4062" i="15" a="1"/>
  <c r="E4062" i="15" s="1"/>
  <c r="E4063" i="15" a="1"/>
  <c r="E4063" i="15"/>
  <c r="E4064" i="15" a="1"/>
  <c r="E4064" i="15"/>
  <c r="E4065" i="15" a="1"/>
  <c r="E4065" i="15" s="1"/>
  <c r="E4066" i="15" a="1"/>
  <c r="E4066" i="15"/>
  <c r="E4067" i="15" a="1"/>
  <c r="E4067" i="15"/>
  <c r="E4068" i="15" a="1"/>
  <c r="E4068" i="15" s="1"/>
  <c r="E4069" i="15" a="1"/>
  <c r="E4069" i="15"/>
  <c r="E4070" i="15" a="1"/>
  <c r="E4070" i="15"/>
  <c r="E4071" i="15" a="1"/>
  <c r="E4071" i="15" s="1"/>
  <c r="E4072" i="15" a="1"/>
  <c r="E4072" i="15"/>
  <c r="E4073" i="15" a="1"/>
  <c r="E4073" i="15" s="1"/>
  <c r="E4074" i="15" a="1"/>
  <c r="E4074" i="15" s="1"/>
  <c r="E4075" i="15" a="1"/>
  <c r="E4075" i="15"/>
  <c r="E4076" i="15" a="1"/>
  <c r="E4076" i="15" s="1"/>
  <c r="E4077" i="15" a="1"/>
  <c r="E4077" i="15"/>
  <c r="E4078" i="15" a="1"/>
  <c r="E4078" i="15"/>
  <c r="E4079" i="15" a="1"/>
  <c r="E4079" i="15"/>
  <c r="E4080" i="15" a="1"/>
  <c r="E4080" i="15"/>
  <c r="E4081" i="15" a="1"/>
  <c r="E4081" i="15" s="1"/>
  <c r="E4082" i="15" a="1"/>
  <c r="E4082" i="15"/>
  <c r="E4083" i="15" a="1"/>
  <c r="E4083" i="15" s="1"/>
  <c r="E4084" i="15" a="1"/>
  <c r="E4084" i="15" s="1"/>
  <c r="E4085" i="15" a="1"/>
  <c r="E4085" i="15"/>
  <c r="E4086" i="15" a="1"/>
  <c r="E4086" i="15" s="1"/>
  <c r="E4087" i="15" a="1"/>
  <c r="E4087" i="15"/>
  <c r="E4088" i="15" a="1"/>
  <c r="E4088" i="15" s="1"/>
  <c r="E4089" i="15" a="1"/>
  <c r="E4089" i="15" s="1"/>
  <c r="E4090" i="15" a="1"/>
  <c r="E4090" i="15"/>
  <c r="E4091" i="15" a="1"/>
  <c r="E4091" i="15"/>
  <c r="E4092" i="15" a="1"/>
  <c r="E4092" i="15" s="1"/>
  <c r="E4093" i="15" a="1"/>
  <c r="E4093" i="15"/>
  <c r="E4094" i="15" a="1"/>
  <c r="E4094" i="15"/>
  <c r="E4095" i="15" a="1"/>
  <c r="E4095" i="15" s="1"/>
  <c r="E4096" i="15" a="1"/>
  <c r="E4096" i="15"/>
  <c r="E4097" i="15" a="1"/>
  <c r="E4097" i="15" s="1"/>
  <c r="E4098" i="15" a="1"/>
  <c r="E4098" i="15" s="1"/>
  <c r="E4099" i="15" a="1"/>
  <c r="E4099" i="15" s="1"/>
  <c r="E4100" i="15" a="1"/>
  <c r="E4100" i="15" s="1"/>
  <c r="E4101" i="15" a="1"/>
  <c r="E4101" i="15"/>
  <c r="E4102" i="15" a="1"/>
  <c r="E4102" i="15" s="1"/>
  <c r="E4103" i="15" a="1"/>
  <c r="E4103" i="15"/>
  <c r="E4104" i="15" a="1"/>
  <c r="E4104" i="15"/>
  <c r="E4105" i="15" a="1"/>
  <c r="E4105" i="15" s="1"/>
  <c r="E4106" i="15" a="1"/>
  <c r="E4106" i="15"/>
  <c r="E4107" i="15" a="1"/>
  <c r="E4107" i="15" s="1"/>
  <c r="E4108" i="15" a="1"/>
  <c r="E4108" i="15" s="1"/>
  <c r="E4109" i="15" a="1"/>
  <c r="E4109" i="15"/>
  <c r="E4110" i="15" a="1"/>
  <c r="E4110" i="15"/>
  <c r="E4111" i="15" a="1"/>
  <c r="E4111" i="15" s="1"/>
  <c r="E4112" i="15" a="1"/>
  <c r="E4112" i="15"/>
  <c r="E4113" i="15" a="1"/>
  <c r="E4113" i="15" s="1"/>
  <c r="E4114" i="15" a="1"/>
  <c r="E4114" i="15" s="1"/>
  <c r="E4115" i="15" a="1"/>
  <c r="E4115" i="15" s="1"/>
  <c r="E4116" i="15" a="1"/>
  <c r="E4116" i="15" s="1"/>
  <c r="E4117" i="15" a="1"/>
  <c r="E4117" i="15"/>
  <c r="E4118" i="15" a="1"/>
  <c r="E4118" i="15" s="1"/>
  <c r="E4119" i="15" a="1"/>
  <c r="E4119" i="15"/>
  <c r="E4120" i="15" a="1"/>
  <c r="E4120" i="15" s="1"/>
  <c r="E4121" i="15" a="1"/>
  <c r="E4121" i="15" s="1"/>
  <c r="E4122" i="15" a="1"/>
  <c r="E4122" i="15"/>
  <c r="E4123" i="15" a="1"/>
  <c r="E4123" i="15" s="1"/>
  <c r="E4124" i="15" a="1"/>
  <c r="E4124" i="15" s="1"/>
  <c r="E4125" i="15" a="1"/>
  <c r="E4125" i="15"/>
  <c r="E4126" i="15" a="1"/>
  <c r="E4126" i="15"/>
  <c r="E4127" i="15" a="1"/>
  <c r="E4127" i="15"/>
  <c r="E4128" i="15" a="1"/>
  <c r="E4128" i="15" s="1"/>
  <c r="E4129" i="15" a="1"/>
  <c r="E4129" i="15" s="1"/>
  <c r="E4130" i="15" a="1"/>
  <c r="E4130" i="15"/>
  <c r="E4131" i="15" a="1"/>
  <c r="E4131" i="15"/>
  <c r="E4132" i="15" a="1"/>
  <c r="E4132" i="15" s="1"/>
  <c r="E4133" i="15" a="1"/>
  <c r="E4133" i="15"/>
  <c r="E4134" i="15" a="1"/>
  <c r="E4134" i="15"/>
  <c r="E4135" i="15" a="1"/>
  <c r="E4135" i="15"/>
  <c r="E4136" i="15" a="1"/>
  <c r="E4136" i="15"/>
  <c r="E4137" i="15" a="1"/>
  <c r="E4137" i="15" s="1"/>
  <c r="E4138" i="15" a="1"/>
  <c r="E4138" i="15" s="1"/>
  <c r="E4139" i="15" a="1"/>
  <c r="E4139" i="15"/>
  <c r="E4140" i="15" a="1"/>
  <c r="E4140" i="15" s="1"/>
  <c r="E4141" i="15" a="1"/>
  <c r="E4141" i="15"/>
  <c r="E4142" i="15" a="1"/>
  <c r="E4142" i="15"/>
  <c r="E4143" i="15" a="1"/>
  <c r="E4143" i="15" s="1"/>
  <c r="E4144" i="15" a="1"/>
  <c r="E4144" i="15" s="1"/>
  <c r="E4145" i="15" a="1"/>
  <c r="E4145" i="15" s="1"/>
  <c r="E4146" i="15" a="1"/>
  <c r="E4146" i="15"/>
  <c r="E4147" i="15" a="1"/>
  <c r="E4147" i="15" s="1"/>
  <c r="E4148" i="15" a="1"/>
  <c r="E4148" i="15" s="1"/>
  <c r="E4149" i="15" a="1"/>
  <c r="E4149" i="15"/>
  <c r="E4150" i="15" a="1"/>
  <c r="E4150" i="15" s="1"/>
  <c r="E4151" i="15" a="1"/>
  <c r="E4151" i="15"/>
  <c r="E4152" i="15" a="1"/>
  <c r="E4152" i="15"/>
  <c r="E4153" i="15" a="1"/>
  <c r="E4153" i="15" s="1"/>
  <c r="E4154" i="15" a="1"/>
  <c r="E4154" i="15"/>
  <c r="E4155" i="15" a="1"/>
  <c r="E4155" i="15" s="1"/>
  <c r="E4156" i="15" a="1"/>
  <c r="E4156" i="15" s="1"/>
  <c r="E4157" i="15" a="1"/>
  <c r="E4157" i="15"/>
  <c r="E4158" i="15" a="1"/>
  <c r="E4158" i="15"/>
  <c r="E4159" i="15" a="1"/>
  <c r="E4159" i="15" s="1"/>
  <c r="E4160" i="15" a="1"/>
  <c r="E4160" i="15"/>
  <c r="E4161" i="15" a="1"/>
  <c r="E4161" i="15" s="1"/>
  <c r="E4162" i="15" a="1"/>
  <c r="E4162" i="15" s="1"/>
  <c r="E4163" i="15" a="1"/>
  <c r="E4163" i="15"/>
  <c r="E4164" i="15" a="1"/>
  <c r="E4164" i="15" s="1"/>
  <c r="E4165" i="15" a="1"/>
  <c r="E4165" i="15"/>
  <c r="E4166" i="15" a="1"/>
  <c r="E4166" i="15" s="1"/>
  <c r="E4167" i="15" a="1"/>
  <c r="E4167" i="15"/>
  <c r="E4168" i="15" a="1"/>
  <c r="E4168" i="15" s="1"/>
  <c r="E4169" i="15" a="1"/>
  <c r="E4169" i="15" s="1"/>
  <c r="E4170" i="15" a="1"/>
  <c r="E4170" i="15"/>
  <c r="E4171" i="15" a="1"/>
  <c r="E4171" i="15"/>
  <c r="E4172" i="15" a="1"/>
  <c r="E4172" i="15" s="1"/>
  <c r="E4173" i="15" a="1"/>
  <c r="E4173" i="15"/>
  <c r="E4174" i="15" a="1"/>
  <c r="E4174" i="15"/>
  <c r="E4175" i="15" a="1"/>
  <c r="E4175" i="15" s="1"/>
  <c r="E4176" i="15" a="1"/>
  <c r="E4176" i="15"/>
  <c r="E4177" i="15" a="1"/>
  <c r="E4177" i="15" s="1"/>
  <c r="E4178" i="15" a="1"/>
  <c r="E4178" i="15" s="1"/>
  <c r="E4179" i="15" a="1"/>
  <c r="E4179" i="15" s="1"/>
  <c r="E4180" i="15" a="1"/>
  <c r="E4180" i="15" s="1"/>
  <c r="E4181" i="15" a="1"/>
  <c r="E4181" i="15"/>
  <c r="E4182" i="15" a="1"/>
  <c r="E4182" i="15" s="1"/>
  <c r="E4183" i="15" a="1"/>
  <c r="E4183" i="15"/>
  <c r="E4184" i="15" a="1"/>
  <c r="E4184" i="15" s="1"/>
  <c r="E4185" i="15" a="1"/>
  <c r="E4185" i="15" s="1"/>
  <c r="E4186" i="15" a="1"/>
  <c r="E4186" i="15"/>
  <c r="E4187" i="15" a="1"/>
  <c r="E4187" i="15" s="1"/>
  <c r="E4188" i="15" a="1"/>
  <c r="E4188" i="15" s="1"/>
  <c r="E4189" i="15" a="1"/>
  <c r="E4189" i="15"/>
  <c r="E4190" i="15" a="1"/>
  <c r="E4190" i="15"/>
  <c r="E4191" i="15" a="1"/>
  <c r="E4191" i="15"/>
  <c r="E4192" i="15" a="1"/>
  <c r="E4192" i="15" s="1"/>
  <c r="E4193" i="15" a="1"/>
  <c r="E4193" i="15" s="1"/>
  <c r="E4194" i="15" a="1"/>
  <c r="E4194" i="15"/>
  <c r="E4195" i="15" a="1"/>
  <c r="E4195" i="15"/>
  <c r="E4196" i="15" a="1"/>
  <c r="E4196" i="15" s="1"/>
  <c r="E4197" i="15" a="1"/>
  <c r="E4197" i="15"/>
  <c r="E4198" i="15" a="1"/>
  <c r="E4198" i="15" s="1"/>
  <c r="E4199" i="15" a="1"/>
  <c r="E4199" i="15"/>
  <c r="E4200" i="15" a="1"/>
  <c r="E4200" i="15"/>
  <c r="E4201" i="15" a="1"/>
  <c r="E4201" i="15" s="1"/>
  <c r="E4202" i="15" a="1"/>
  <c r="E4202" i="15" s="1"/>
  <c r="E4203" i="15" a="1"/>
  <c r="E4203" i="15"/>
  <c r="E4204" i="15" a="1"/>
  <c r="E4204" i="15" s="1"/>
  <c r="E4205" i="15" a="1"/>
  <c r="E4205" i="15"/>
  <c r="E4206" i="15" a="1"/>
  <c r="E4206" i="15"/>
  <c r="E4207" i="15" a="1"/>
  <c r="E4207" i="15"/>
  <c r="E4208" i="15" a="1"/>
  <c r="E4208" i="15" s="1"/>
  <c r="E4209" i="15" a="1"/>
  <c r="E4209" i="15" s="1"/>
  <c r="E4210" i="15" a="1"/>
  <c r="E4210" i="15"/>
  <c r="E4211" i="15" a="1"/>
  <c r="E4211" i="15" s="1"/>
  <c r="E4212" i="15" a="1"/>
  <c r="E4212" i="15" s="1"/>
  <c r="E4213" i="15" a="1"/>
  <c r="E4213" i="15"/>
  <c r="E4214" i="15" a="1"/>
  <c r="E4214" i="15"/>
  <c r="E4215" i="15" a="1"/>
  <c r="E4215" i="15"/>
  <c r="E4216" i="15" a="1"/>
  <c r="E4216" i="15"/>
  <c r="E4217" i="15" a="1"/>
  <c r="E4217" i="15" s="1"/>
  <c r="E4218" i="15" a="1"/>
  <c r="E4218" i="15" s="1"/>
  <c r="E4219" i="15" a="1"/>
  <c r="E4219" i="15"/>
  <c r="E4220" i="15" a="1"/>
  <c r="E4220" i="15" s="1"/>
  <c r="E4221" i="15" a="1"/>
  <c r="E4221" i="15"/>
  <c r="E4222" i="15" a="1"/>
  <c r="E4222" i="15"/>
  <c r="E4223" i="15" a="1"/>
  <c r="E4223" i="15" s="1"/>
  <c r="E4224" i="15" a="1"/>
  <c r="E4224" i="15"/>
  <c r="E4225" i="15" a="1"/>
  <c r="E4225" i="15" s="1"/>
  <c r="E4226" i="15" a="1"/>
  <c r="E4226" i="15"/>
  <c r="E4227" i="15" a="1"/>
  <c r="E4227" i="15" s="1"/>
  <c r="E4228" i="15" a="1"/>
  <c r="E4228" i="15" s="1"/>
  <c r="E4229" i="15" a="1"/>
  <c r="E4229" i="15"/>
  <c r="E4230" i="15" a="1"/>
  <c r="E4230" i="15" s="1"/>
  <c r="E4231" i="15" a="1"/>
  <c r="E4231" i="15"/>
  <c r="E4232" i="15" a="1"/>
  <c r="E4232" i="15" s="1"/>
  <c r="E4233" i="15" a="1"/>
  <c r="E4233" i="15" s="1"/>
  <c r="E4234" i="15" a="1"/>
  <c r="E4234" i="15"/>
  <c r="E4235" i="15" a="1"/>
  <c r="E4235" i="15" s="1"/>
  <c r="E4236" i="15" a="1"/>
  <c r="E4236" i="15" s="1"/>
  <c r="E4237" i="15" a="1"/>
  <c r="E4237" i="15"/>
  <c r="E4238" i="15" a="1"/>
  <c r="E4238" i="15"/>
  <c r="E4239" i="15" a="1"/>
  <c r="E4239" i="15" s="1"/>
  <c r="E4240" i="15" a="1"/>
  <c r="E4240" i="15"/>
  <c r="E4241" i="15" a="1"/>
  <c r="E4241" i="15" s="1"/>
  <c r="E4242" i="15" a="1"/>
  <c r="E4242" i="15" s="1"/>
  <c r="E4243" i="15" a="1"/>
  <c r="E4243" i="15" s="1"/>
  <c r="E4244" i="15" a="1"/>
  <c r="E4244" i="15" s="1"/>
  <c r="E4245" i="15" a="1"/>
  <c r="E4245" i="15"/>
  <c r="E4246" i="15" a="1"/>
  <c r="E4246" i="15"/>
  <c r="E4247" i="15" a="1"/>
  <c r="E4247" i="15" s="1"/>
  <c r="E4248" i="15" a="1"/>
  <c r="E4248" i="15" s="1"/>
  <c r="E4249" i="15" a="1"/>
  <c r="E4249" i="15" s="1"/>
  <c r="E4250" i="15" a="1"/>
  <c r="E4250" i="15" s="1"/>
  <c r="E4251" i="15" a="1"/>
  <c r="E4251" i="15" s="1"/>
  <c r="E4252" i="15" a="1"/>
  <c r="E4252" i="15" s="1"/>
  <c r="E4253" i="15" a="1"/>
  <c r="E4253" i="15"/>
  <c r="E4254" i="15" a="1"/>
  <c r="E4254" i="15"/>
  <c r="E4255" i="15" a="1"/>
  <c r="E4255" i="15"/>
  <c r="E4256" i="15" a="1"/>
  <c r="E4256" i="15" s="1"/>
  <c r="E4257" i="15" a="1"/>
  <c r="E4257" i="15" s="1"/>
  <c r="E4258" i="15" a="1"/>
  <c r="E4258" i="15"/>
  <c r="E4259" i="15" a="1"/>
  <c r="E4259" i="15" s="1"/>
  <c r="E4260" i="15" a="1"/>
  <c r="E4260" i="15" s="1"/>
  <c r="E4261" i="15" a="1"/>
  <c r="E4261" i="15"/>
  <c r="E4262" i="15" a="1"/>
  <c r="E4262" i="15" s="1"/>
  <c r="E4263" i="15" a="1"/>
  <c r="E4263" i="15"/>
  <c r="E4264" i="15" a="1"/>
  <c r="E4264" i="15"/>
  <c r="E4265" i="15" a="1"/>
  <c r="E4265" i="15" s="1"/>
  <c r="E4266" i="15" a="1"/>
  <c r="E4266" i="15" s="1"/>
  <c r="E4267" i="15" a="1"/>
  <c r="E4267" i="15"/>
  <c r="E4268" i="15" a="1"/>
  <c r="E4268" i="15" s="1"/>
  <c r="E4269" i="15" a="1"/>
  <c r="E4269" i="15"/>
  <c r="E4270" i="15" a="1"/>
  <c r="E4270" i="15"/>
  <c r="E4271" i="15" a="1"/>
  <c r="E4271" i="15" s="1"/>
  <c r="E4272" i="15" a="1"/>
  <c r="E4272" i="15"/>
  <c r="E4273" i="15" a="1"/>
  <c r="E4273" i="15" s="1"/>
  <c r="E4274" i="15" a="1"/>
  <c r="E4274" i="15"/>
  <c r="E4275" i="15" a="1"/>
  <c r="E4275" i="15" s="1"/>
  <c r="E4276" i="15" a="1"/>
  <c r="E4276" i="15" s="1"/>
  <c r="E4277" i="15" a="1"/>
  <c r="E4277" i="15"/>
  <c r="E4278" i="15" a="1"/>
  <c r="E4278" i="15"/>
  <c r="E4279" i="15" a="1"/>
  <c r="E4279" i="15"/>
  <c r="E4280" i="15" a="1"/>
  <c r="E4280" i="15"/>
  <c r="E4281" i="15" a="1"/>
  <c r="E4281" i="15" s="1"/>
  <c r="E4282" i="15" a="1"/>
  <c r="E4282" i="15"/>
  <c r="E4283" i="15" a="1"/>
  <c r="E4283" i="15"/>
  <c r="E4284" i="15" a="1"/>
  <c r="E4284" i="15" s="1"/>
  <c r="E4285" i="15" a="1"/>
  <c r="E4285" i="15" s="1"/>
  <c r="E4286" i="15" a="1"/>
  <c r="E4286" i="15"/>
  <c r="E4287" i="15" a="1"/>
  <c r="E4287" i="15"/>
  <c r="E4288" i="15" a="1"/>
  <c r="E4288" i="15"/>
  <c r="E4289" i="15" a="1"/>
  <c r="E4289" i="15" s="1"/>
  <c r="E4290" i="15" a="1"/>
  <c r="E4290" i="15"/>
  <c r="E4291" i="15" a="1"/>
  <c r="E4291" i="15" s="1"/>
  <c r="E4292" i="15" a="1"/>
  <c r="E4292" i="15" s="1"/>
  <c r="E4293" i="15" a="1"/>
  <c r="E4293" i="15" s="1"/>
  <c r="E4294" i="15" a="1"/>
  <c r="E4294" i="15" s="1"/>
  <c r="E4295" i="15" a="1"/>
  <c r="E4295" i="15"/>
  <c r="E4296" i="15" a="1"/>
  <c r="E4296" i="15" s="1"/>
  <c r="E4297" i="15" a="1"/>
  <c r="E4297" i="15" s="1"/>
  <c r="E4298" i="15" a="1"/>
  <c r="E4298" i="15"/>
  <c r="E4299" i="15" a="1"/>
  <c r="E4299" i="15" s="1"/>
  <c r="E4300" i="15" a="1"/>
  <c r="E4300" i="15" s="1"/>
  <c r="E4301" i="15" a="1"/>
  <c r="E4301" i="15" s="1"/>
  <c r="E4302" i="15" a="1"/>
  <c r="E4302" i="15" s="1"/>
  <c r="E4303" i="15" a="1"/>
  <c r="E4303" i="15" s="1"/>
  <c r="E4304" i="15" a="1"/>
  <c r="E4304" i="15"/>
  <c r="E4305" i="15" a="1"/>
  <c r="E4305" i="15" s="1"/>
  <c r="E4306" i="15" a="1"/>
  <c r="E4306" i="15" s="1"/>
  <c r="E4307" i="15" a="1"/>
  <c r="E4307" i="15"/>
  <c r="E4308" i="15" a="1"/>
  <c r="E4308" i="15" s="1"/>
  <c r="E4309" i="15" a="1"/>
  <c r="E4309" i="15"/>
  <c r="E4310" i="15" a="1"/>
  <c r="E4310" i="15"/>
  <c r="E4311" i="15" a="1"/>
  <c r="E4311" i="15" s="1"/>
  <c r="E4312" i="15" a="1"/>
  <c r="E4312" i="15" s="1"/>
  <c r="E4313" i="15" a="1"/>
  <c r="E4313" i="15" s="1"/>
  <c r="E4314" i="15" a="1"/>
  <c r="E4314" i="15"/>
  <c r="E4315" i="15" a="1"/>
  <c r="E4315" i="15" s="1"/>
  <c r="E4316" i="15" a="1"/>
  <c r="E4316" i="15" s="1"/>
  <c r="E4317" i="15" a="1"/>
  <c r="E4317" i="15" s="1"/>
  <c r="E4318" i="15" a="1"/>
  <c r="E4318" i="15"/>
  <c r="E4319" i="15" a="1"/>
  <c r="E4319" i="15"/>
  <c r="E4320" i="15" a="1"/>
  <c r="E4320" i="15"/>
  <c r="E4321" i="15" a="1"/>
  <c r="E4321" i="15" s="1"/>
  <c r="E4322" i="15" a="1"/>
  <c r="E4322" i="15"/>
  <c r="E4323" i="15" a="1"/>
  <c r="E4323" i="15" s="1"/>
  <c r="E4324" i="15" a="1"/>
  <c r="E4324" i="15" s="1"/>
  <c r="E4325" i="15" a="1"/>
  <c r="E4325" i="15"/>
  <c r="E4326" i="15" a="1"/>
  <c r="E4326" i="15" s="1"/>
  <c r="E4327" i="15" a="1"/>
  <c r="E4327" i="15"/>
  <c r="E4328" i="15" a="1"/>
  <c r="E4328" i="15"/>
  <c r="E4329" i="15" a="1"/>
  <c r="E4329" i="15" s="1"/>
  <c r="E4330" i="15" a="1"/>
  <c r="E4330" i="15" s="1"/>
  <c r="E4331" i="15" a="1"/>
  <c r="E4331" i="15"/>
  <c r="E4332" i="15" a="1"/>
  <c r="E4332" i="15" s="1"/>
  <c r="E4333" i="15" a="1"/>
  <c r="E4333" i="15" s="1"/>
  <c r="E4334" i="15" a="1"/>
  <c r="E4334" i="15"/>
  <c r="E4335" i="15" a="1"/>
  <c r="E4335" i="15" s="1"/>
  <c r="E4336" i="15" a="1"/>
  <c r="E4336" i="15"/>
  <c r="E4337" i="15" a="1"/>
  <c r="E4337" i="15" s="1"/>
  <c r="E4338" i="15" a="1"/>
  <c r="E4338" i="15"/>
  <c r="E4339" i="15" a="1"/>
  <c r="E4339" i="15" s="1"/>
  <c r="E4340" i="15" a="1"/>
  <c r="E4340" i="15" s="1"/>
  <c r="E4341" i="15" a="1"/>
  <c r="E4341" i="15"/>
  <c r="E4342" i="15" a="1"/>
  <c r="E4342" i="15"/>
  <c r="E4343" i="15" a="1"/>
  <c r="E4343" i="15"/>
  <c r="E4344" i="15" a="1"/>
  <c r="E4344" i="15"/>
  <c r="E4345" i="15" a="1"/>
  <c r="E4345" i="15" s="1"/>
  <c r="E4346" i="15" a="1"/>
  <c r="E4346" i="15"/>
  <c r="E4347" i="15" a="1"/>
  <c r="E4347" i="15" s="1"/>
  <c r="E4348" i="15" a="1"/>
  <c r="E4348" i="15" s="1"/>
  <c r="E4349" i="15" a="1"/>
  <c r="E4349" i="15" s="1"/>
  <c r="E4350" i="15" a="1"/>
  <c r="E4350" i="15"/>
  <c r="E4351" i="15" a="1"/>
  <c r="E4351" i="15" s="1"/>
  <c r="E4352" i="15" a="1"/>
  <c r="E4352" i="15"/>
  <c r="E4353" i="15" a="1"/>
  <c r="E4353" i="15" s="1"/>
  <c r="E4354" i="15" a="1"/>
  <c r="E4354" i="15" s="1"/>
  <c r="E4355" i="15" a="1"/>
  <c r="E4355" i="15" s="1"/>
  <c r="E4356" i="15" a="1"/>
  <c r="E4356" i="15" s="1"/>
  <c r="E4357" i="15" a="1"/>
  <c r="E4357" i="15"/>
  <c r="E4358" i="15" a="1"/>
  <c r="E4358" i="15" s="1"/>
  <c r="E4359" i="15" a="1"/>
  <c r="E4359" i="15"/>
  <c r="E4360" i="15" a="1"/>
  <c r="E4360" i="15"/>
  <c r="E4361" i="15" a="1"/>
  <c r="E4361" i="15" s="1"/>
  <c r="E4362" i="15" a="1"/>
  <c r="E4362" i="15"/>
  <c r="E4363" i="15" a="1"/>
  <c r="E4363" i="15"/>
  <c r="E4364" i="15" a="1"/>
  <c r="E4364" i="15" s="1"/>
  <c r="E4365" i="15" a="1"/>
  <c r="E4365" i="15" s="1"/>
  <c r="E4366" i="15" a="1"/>
  <c r="E4366" i="15"/>
  <c r="E4367" i="15" a="1"/>
  <c r="E4367" i="15" s="1"/>
  <c r="E4368" i="15" a="1"/>
  <c r="E4368" i="15"/>
  <c r="E4369" i="15" a="1"/>
  <c r="E4369" i="15" s="1"/>
  <c r="E4370" i="15" a="1"/>
  <c r="E4370" i="15" s="1"/>
  <c r="E4371" i="15" a="1"/>
  <c r="E4371" i="15"/>
  <c r="E4372" i="15" a="1"/>
  <c r="E4372" i="15" s="1"/>
  <c r="E4373" i="15" a="1"/>
  <c r="E4373" i="15"/>
  <c r="E4374" i="15" a="1"/>
  <c r="E4374" i="15"/>
  <c r="E4375" i="15" a="1"/>
  <c r="E4375" i="15" s="1"/>
  <c r="E4376" i="15" a="1"/>
  <c r="E4376" i="15" s="1"/>
  <c r="E4377" i="15" a="1"/>
  <c r="E4377" i="15" s="1"/>
  <c r="E4378" i="15" a="1"/>
  <c r="E4378" i="15" s="1"/>
  <c r="E4379" i="15" a="1"/>
  <c r="E4379" i="15" s="1"/>
  <c r="E4380" i="15" a="1"/>
  <c r="E4380" i="15" s="1"/>
  <c r="E4381" i="15" a="1"/>
  <c r="E4381" i="15"/>
  <c r="E4382" i="15" a="1"/>
  <c r="E4382" i="15"/>
  <c r="E4383" i="15" a="1"/>
  <c r="E4383" i="15" s="1"/>
  <c r="E4384" i="15" a="1"/>
  <c r="E4384" i="15" s="1"/>
  <c r="E4385" i="15" a="1"/>
  <c r="E4385" i="15" s="1"/>
  <c r="E4386" i="15" a="1"/>
  <c r="E4386" i="15"/>
  <c r="E4387" i="15" a="1"/>
  <c r="E4387" i="15" s="1"/>
  <c r="E4388" i="15" a="1"/>
  <c r="E4388" i="15" s="1"/>
  <c r="E4389" i="15" a="1"/>
  <c r="E4389" i="15"/>
  <c r="E4390" i="15" a="1"/>
  <c r="E4390" i="15" s="1"/>
  <c r="E4391" i="15" a="1"/>
  <c r="E4391" i="15" s="1"/>
  <c r="E4392" i="15" a="1"/>
  <c r="E4392" i="15" s="1"/>
  <c r="E4393" i="15" a="1"/>
  <c r="E4393" i="15" s="1"/>
  <c r="E4394" i="15" a="1"/>
  <c r="E4394" i="15" s="1"/>
  <c r="E4395" i="15" a="1"/>
  <c r="E4395" i="15"/>
  <c r="E4396" i="15" a="1"/>
  <c r="E4396" i="15" s="1"/>
  <c r="E4397" i="15" a="1"/>
  <c r="E4397" i="15"/>
  <c r="E4398" i="15" a="1"/>
  <c r="E4398" i="15"/>
  <c r="E4399" i="15" a="1"/>
  <c r="E4399" i="15"/>
  <c r="E4400" i="15" a="1"/>
  <c r="E4400" i="15"/>
  <c r="E4401" i="15" a="1"/>
  <c r="E4401" i="15" s="1"/>
  <c r="E4402" i="15" a="1"/>
  <c r="E4402" i="15" s="1"/>
  <c r="E4403" i="15" a="1"/>
  <c r="E4403" i="15" s="1"/>
  <c r="E4404" i="15" a="1"/>
  <c r="E4404" i="15" s="1"/>
  <c r="E4405" i="15" a="1"/>
  <c r="E4405" i="15"/>
  <c r="E4406" i="15" a="1"/>
  <c r="E4406" i="15"/>
  <c r="E4407" i="15" a="1"/>
  <c r="E4407" i="15"/>
  <c r="E4408" i="15" a="1"/>
  <c r="E4408" i="15"/>
  <c r="E4409" i="15" a="1"/>
  <c r="E4409" i="15" s="1"/>
  <c r="E4410" i="15" a="1"/>
  <c r="E4410" i="15"/>
  <c r="E4411" i="15" a="1"/>
  <c r="E4411" i="15"/>
  <c r="E4412" i="15" a="1"/>
  <c r="E4412" i="15" s="1"/>
  <c r="E4413" i="15" a="1"/>
  <c r="E4413" i="15" s="1"/>
  <c r="E4414" i="15" a="1"/>
  <c r="E4414" i="15"/>
  <c r="E4415" i="15" a="1"/>
  <c r="E4415" i="15"/>
  <c r="E4416" i="15" a="1"/>
  <c r="E4416" i="15"/>
  <c r="E4417" i="15" a="1"/>
  <c r="E4417" i="15" s="1"/>
  <c r="E4418" i="15" a="1"/>
  <c r="E4418" i="15"/>
  <c r="E4419" i="15" a="1"/>
  <c r="E4419" i="15" s="1"/>
  <c r="E4420" i="15" a="1"/>
  <c r="E4420" i="15" s="1"/>
  <c r="E4421" i="15" a="1"/>
  <c r="E4421" i="15" s="1"/>
  <c r="E4422" i="15" a="1"/>
  <c r="E4422" i="15" s="1"/>
  <c r="E4423" i="15" a="1"/>
  <c r="E4423" i="15"/>
  <c r="E4424" i="15" a="1"/>
  <c r="E4424" i="15" s="1"/>
  <c r="E4425" i="15" a="1"/>
  <c r="E4425" i="15" s="1"/>
  <c r="E4426" i="15" a="1"/>
  <c r="E4426" i="15"/>
  <c r="E4427" i="15" a="1"/>
  <c r="E4427" i="15" s="1"/>
  <c r="E4428" i="15" a="1"/>
  <c r="E4428" i="15" s="1"/>
  <c r="E4429" i="15" a="1"/>
  <c r="E4429" i="15" s="1"/>
  <c r="E4430" i="15" a="1"/>
  <c r="E4430" i="15" s="1"/>
  <c r="E4431" i="15" a="1"/>
  <c r="E4431" i="15" s="1"/>
  <c r="E4432" i="15" a="1"/>
  <c r="E4432" i="15"/>
  <c r="E4433" i="15" a="1"/>
  <c r="E4433" i="15" s="1"/>
  <c r="E4434" i="15" a="1"/>
  <c r="E4434" i="15" s="1"/>
  <c r="E4435" i="15" a="1"/>
  <c r="E4435" i="15"/>
  <c r="E4436" i="15" a="1"/>
  <c r="E4436" i="15" s="1"/>
  <c r="E4437" i="15" a="1"/>
  <c r="E4437" i="15"/>
  <c r="E4438" i="15" a="1"/>
  <c r="E4438" i="15"/>
  <c r="E4439" i="15" a="1"/>
  <c r="E4439" i="15" s="1"/>
  <c r="E4440" i="15" a="1"/>
  <c r="E4440" i="15" s="1"/>
  <c r="E4441" i="15" a="1"/>
  <c r="E4441" i="15" s="1"/>
  <c r="E4442" i="15" a="1"/>
  <c r="E4442" i="15" s="1"/>
  <c r="E4443" i="15" a="1"/>
  <c r="E4443" i="15" s="1"/>
  <c r="E4444" i="15" a="1"/>
  <c r="E4444" i="15" s="1"/>
  <c r="E4445" i="15" a="1"/>
  <c r="E4445" i="15" s="1"/>
  <c r="E4446" i="15" a="1"/>
  <c r="E4446" i="15"/>
  <c r="E4447" i="15" a="1"/>
  <c r="E4447" i="15"/>
  <c r="E4448" i="15" a="1"/>
  <c r="E4448" i="15"/>
  <c r="E4449" i="15" a="1"/>
  <c r="E4449" i="15" s="1"/>
  <c r="E4450" i="15" a="1"/>
  <c r="E4450" i="15"/>
  <c r="E4451" i="15" a="1"/>
  <c r="E4451" i="15" s="1"/>
  <c r="E4452" i="15" a="1"/>
  <c r="E4452" i="15" s="1"/>
  <c r="E4453" i="15" a="1"/>
  <c r="E4453" i="15"/>
  <c r="E4454" i="15" a="1"/>
  <c r="E4454" i="15" s="1"/>
  <c r="E4455" i="15" a="1"/>
  <c r="E4455" i="15"/>
  <c r="E4456" i="15" a="1"/>
  <c r="E4456" i="15" s="1"/>
  <c r="E4457" i="15" a="1"/>
  <c r="E4457" i="15" s="1"/>
  <c r="E4458" i="15" a="1"/>
  <c r="E4458" i="15" s="1"/>
  <c r="E4459" i="15" a="1"/>
  <c r="E4459" i="15"/>
  <c r="E4460" i="15" a="1"/>
  <c r="E4460" i="15" s="1"/>
  <c r="E4461" i="15" a="1"/>
  <c r="E4461" i="15"/>
  <c r="E4462" i="15" a="1"/>
  <c r="E4462" i="15"/>
  <c r="E4463" i="15" a="1"/>
  <c r="E4463" i="15" s="1"/>
  <c r="E4464" i="15" a="1"/>
  <c r="E4464" i="15"/>
  <c r="E4465" i="15" a="1"/>
  <c r="E4465" i="15" s="1"/>
  <c r="E4466" i="15" a="1"/>
  <c r="E4466" i="15" s="1"/>
  <c r="E4467" i="15" a="1"/>
  <c r="E4467" i="15" s="1"/>
  <c r="E4468" i="15" a="1"/>
  <c r="E4468" i="15" s="1"/>
  <c r="E4469" i="15" a="1"/>
  <c r="E4469" i="15"/>
  <c r="E4470" i="15" a="1"/>
  <c r="E4470" i="15"/>
  <c r="E4471" i="15" a="1"/>
  <c r="E4471" i="15"/>
  <c r="E4472" i="15" a="1"/>
  <c r="E4472" i="15"/>
  <c r="E4473" i="15" a="1"/>
  <c r="E4473" i="15" s="1"/>
  <c r="E4474" i="15" a="1"/>
  <c r="E4474" i="15"/>
  <c r="E4475" i="15" a="1"/>
  <c r="E4475" i="15"/>
  <c r="E4476" i="15" a="1"/>
  <c r="E4476" i="15" s="1"/>
  <c r="E4477" i="15" a="1"/>
  <c r="E4477" i="15" s="1"/>
  <c r="E4478" i="15" a="1"/>
  <c r="E4478" i="15"/>
  <c r="E4479" i="15" a="1"/>
  <c r="E4479" i="15"/>
  <c r="E4480" i="15" a="1"/>
  <c r="E4480" i="15"/>
  <c r="E4481" i="15" a="1"/>
  <c r="E4481" i="15" s="1"/>
  <c r="E4482" i="15" a="1"/>
  <c r="E4482" i="15"/>
  <c r="E4483" i="15" a="1"/>
  <c r="E4483" i="15" s="1"/>
  <c r="E4484" i="15" a="1"/>
  <c r="E4484" i="15" s="1"/>
  <c r="E4485" i="15" a="1"/>
  <c r="E4485" i="15"/>
  <c r="E4486" i="15" a="1"/>
  <c r="E4486" i="15" s="1"/>
  <c r="E4487" i="15" a="1"/>
  <c r="E4487" i="15"/>
  <c r="E4488" i="15" a="1"/>
  <c r="E4488" i="15"/>
  <c r="E4489" i="15" a="1"/>
  <c r="E4489" i="15" s="1"/>
  <c r="E4490" i="15" a="1"/>
  <c r="E4490" i="15"/>
  <c r="E4491" i="15" a="1"/>
  <c r="E4491" i="15"/>
  <c r="E4492" i="15" a="1"/>
  <c r="E4492" i="15" s="1"/>
  <c r="E4493" i="15" a="1"/>
  <c r="E4493" i="15" s="1"/>
  <c r="E4494" i="15" a="1"/>
  <c r="E4494" i="15"/>
  <c r="E4495" i="15" a="1"/>
  <c r="E4495" i="15" s="1"/>
  <c r="E4496" i="15" a="1"/>
  <c r="E4496" i="15"/>
  <c r="E4497" i="15" a="1"/>
  <c r="E4497" i="15" s="1"/>
  <c r="E4498" i="15" a="1"/>
  <c r="E4498" i="15" s="1"/>
  <c r="E4499" i="15" a="1"/>
  <c r="E4499" i="15"/>
  <c r="E4500" i="15" a="1"/>
  <c r="E4500" i="15" s="1"/>
  <c r="E4501" i="15" a="1"/>
  <c r="E4501" i="15"/>
  <c r="E4502" i="15" a="1"/>
  <c r="E4502" i="15"/>
  <c r="E4503" i="15" a="1"/>
  <c r="E4503" i="15" s="1"/>
  <c r="E4504" i="15" a="1"/>
  <c r="E4504" i="15" s="1"/>
  <c r="E4505" i="15" a="1"/>
  <c r="E4505" i="15" s="1"/>
  <c r="E4506" i="15" a="1"/>
  <c r="E4506" i="15" s="1"/>
  <c r="E4507" i="15" a="1"/>
  <c r="E4507" i="15" s="1"/>
  <c r="E4508" i="15" a="1"/>
  <c r="E4508" i="15" s="1"/>
  <c r="E4509" i="15" a="1"/>
  <c r="E4509" i="15" s="1"/>
  <c r="E4510" i="15" a="1"/>
  <c r="E4510" i="15" s="1"/>
  <c r="E4511" i="15" a="1"/>
  <c r="E4511" i="15"/>
  <c r="E4512" i="15" a="1"/>
  <c r="E4512" i="15" s="1"/>
  <c r="E4513" i="15" a="1"/>
  <c r="E4513" i="15" s="1"/>
  <c r="E4514" i="15" a="1"/>
  <c r="E4514" i="15"/>
  <c r="E4515" i="15" a="1"/>
  <c r="E4515" i="15"/>
  <c r="E4516" i="15" a="1"/>
  <c r="E4516" i="15" s="1"/>
  <c r="E4517" i="15" a="1"/>
  <c r="E4517" i="15"/>
  <c r="E4518" i="15" a="1"/>
  <c r="E4518" i="15" s="1"/>
  <c r="E4519" i="15" a="1"/>
  <c r="E4519" i="15" s="1"/>
  <c r="E4520" i="15" a="1"/>
  <c r="E4520" i="15"/>
  <c r="E4521" i="15" a="1"/>
  <c r="E4521" i="15" s="1"/>
  <c r="E4522" i="15" a="1"/>
  <c r="E4522" i="15" s="1"/>
  <c r="E4523" i="15" a="1"/>
  <c r="E4523" i="15"/>
  <c r="E4524" i="15" a="1"/>
  <c r="E4524" i="15" s="1"/>
  <c r="E4525" i="15" a="1"/>
  <c r="E4525" i="15" s="1"/>
  <c r="E4526" i="15" a="1"/>
  <c r="E4526" i="15"/>
  <c r="E4527" i="15" a="1"/>
  <c r="E4527" i="15"/>
  <c r="E4528" i="15" a="1"/>
  <c r="E4528" i="15" s="1"/>
  <c r="E4529" i="15" a="1"/>
  <c r="E4529" i="15" s="1"/>
  <c r="E4530" i="15" a="1"/>
  <c r="E4530" i="15"/>
  <c r="E4531" i="15" a="1"/>
  <c r="E4531" i="15" s="1"/>
  <c r="E4532" i="15" a="1"/>
  <c r="E4532" i="15" s="1"/>
  <c r="E4533" i="15" a="1"/>
  <c r="E4533" i="15"/>
  <c r="E4534" i="15" a="1"/>
  <c r="E4534" i="15"/>
  <c r="E4535" i="15" a="1"/>
  <c r="E4535" i="15"/>
  <c r="E4536" i="15" a="1"/>
  <c r="E4536" i="15"/>
  <c r="E4537" i="15" a="1"/>
  <c r="E4537" i="15" s="1"/>
  <c r="E4538" i="15" a="1"/>
  <c r="E4538" i="15" s="1"/>
  <c r="E4539" i="15" a="1"/>
  <c r="E4539" i="15" s="1"/>
  <c r="E4540" i="15" a="1"/>
  <c r="E4540" i="15" s="1"/>
  <c r="E4541" i="15" a="1"/>
  <c r="E4541" i="15" s="1"/>
  <c r="E4542" i="15" a="1"/>
  <c r="E4542" i="15"/>
  <c r="E4543" i="15" a="1"/>
  <c r="E4543" i="15"/>
  <c r="E4544" i="15" a="1"/>
  <c r="E4544" i="15"/>
  <c r="E4545" i="15" a="1"/>
  <c r="E4545" i="15" s="1"/>
  <c r="E4546" i="15" a="1"/>
  <c r="E4546" i="15"/>
  <c r="E4547" i="15" a="1"/>
  <c r="E4547" i="15"/>
  <c r="E4548" i="15" a="1"/>
  <c r="E4548" i="15" s="1"/>
  <c r="E4549" i="15" a="1"/>
  <c r="E4549" i="15" s="1"/>
  <c r="E4550" i="15" a="1"/>
  <c r="E4550" i="15" s="1"/>
  <c r="E4551" i="15" a="1"/>
  <c r="E4551" i="15"/>
  <c r="E4552" i="15" a="1"/>
  <c r="E4552" i="15" s="1"/>
  <c r="E4553" i="15" a="1"/>
  <c r="E4553" i="15" s="1"/>
  <c r="E4554" i="15" a="1"/>
  <c r="E4554" i="15"/>
  <c r="E4555" i="15" a="1"/>
  <c r="E4555" i="15" s="1"/>
  <c r="E4556" i="15" a="1"/>
  <c r="E4556" i="15" s="1"/>
  <c r="E4557" i="15" a="1"/>
  <c r="E4557" i="15"/>
  <c r="E4558" i="15" a="1"/>
  <c r="E4558" i="15"/>
  <c r="E4559" i="15" a="1"/>
  <c r="E4559" i="15" s="1"/>
  <c r="E4560" i="15" a="1"/>
  <c r="E4560" i="15"/>
  <c r="E4561" i="15" a="1"/>
  <c r="E4561" i="15" s="1"/>
  <c r="E4562" i="15" a="1"/>
  <c r="E4562" i="15" s="1"/>
  <c r="E4563" i="15" a="1"/>
  <c r="E4563" i="15"/>
  <c r="E4564" i="15" a="1"/>
  <c r="E4564" i="15" s="1"/>
  <c r="E4565" i="15" a="1"/>
  <c r="E4565" i="15"/>
  <c r="E4566" i="15" a="1"/>
  <c r="E4566" i="15"/>
  <c r="E4567" i="15" a="1"/>
  <c r="E4567" i="15"/>
  <c r="E4568" i="15" a="1"/>
  <c r="E4568" i="15" s="1"/>
  <c r="E4569" i="15" a="1"/>
  <c r="E4569" i="15" s="1"/>
  <c r="E4570" i="15" a="1"/>
  <c r="E4570" i="15"/>
  <c r="E4571" i="15" a="1"/>
  <c r="E4571" i="15" s="1"/>
  <c r="E4572" i="15" a="1"/>
  <c r="E4572" i="15" s="1"/>
  <c r="E4573" i="15" a="1"/>
  <c r="E4573" i="15" s="1"/>
  <c r="E4574" i="15" a="1"/>
  <c r="E4574" i="15"/>
  <c r="E4575" i="15" a="1"/>
  <c r="E4575" i="15"/>
  <c r="E4576" i="15" a="1"/>
  <c r="E4576" i="15"/>
  <c r="E4577" i="15" a="1"/>
  <c r="E4577" i="15" s="1"/>
  <c r="E4578" i="15" a="1"/>
  <c r="E4578" i="15"/>
  <c r="E4579" i="15" a="1"/>
  <c r="E4579" i="15"/>
  <c r="E4580" i="15" a="1"/>
  <c r="E4580" i="15" s="1"/>
  <c r="E4581" i="15" a="1"/>
  <c r="E4581" i="15"/>
  <c r="E4582" i="15" a="1"/>
  <c r="E4582" i="15" s="1"/>
  <c r="E4583" i="15" a="1"/>
  <c r="E4583" i="15"/>
  <c r="E4584" i="15" a="1"/>
  <c r="E4584" i="15" s="1"/>
  <c r="E4585" i="15" a="1"/>
  <c r="E4585" i="15" s="1"/>
  <c r="E4586" i="15" a="1"/>
  <c r="E4586" i="15" s="1"/>
  <c r="E4587" i="15" a="1"/>
  <c r="E4587" i="15"/>
  <c r="E4588" i="15" a="1"/>
  <c r="E4588" i="15" s="1"/>
  <c r="E4589" i="15" a="1"/>
  <c r="E4589" i="15"/>
  <c r="E4590" i="15" a="1"/>
  <c r="E4590" i="15"/>
  <c r="E4591" i="15" a="1"/>
  <c r="E4591" i="15" s="1"/>
  <c r="E4592" i="15" a="1"/>
  <c r="E4592" i="15"/>
  <c r="E4593" i="15" a="1"/>
  <c r="E4593" i="15" s="1"/>
  <c r="E4594" i="15" a="1"/>
  <c r="E4594" i="15"/>
  <c r="E4595" i="15" a="1"/>
  <c r="E4595" i="15" s="1"/>
  <c r="E4596" i="15" a="1"/>
  <c r="E4596" i="15" s="1"/>
  <c r="E4597" i="15" a="1"/>
  <c r="E4597" i="15"/>
  <c r="E4598" i="15" a="1"/>
  <c r="E4598" i="15"/>
  <c r="E4599" i="15" a="1"/>
  <c r="E4599" i="15"/>
  <c r="E4600" i="15" a="1"/>
  <c r="E4600" i="15"/>
  <c r="E4601" i="15" a="1"/>
  <c r="E4601" i="15" s="1"/>
  <c r="E4602" i="15" a="1"/>
  <c r="E4602" i="15"/>
  <c r="E4603" i="15" a="1"/>
  <c r="E4603" i="15" s="1"/>
  <c r="E4604" i="15" a="1"/>
  <c r="E4604" i="15" s="1"/>
  <c r="E4605" i="15" a="1"/>
  <c r="E4605" i="15" s="1"/>
  <c r="E4606" i="15" a="1"/>
  <c r="E4606" i="15"/>
  <c r="E4607" i="15" a="1"/>
  <c r="E4607" i="15" s="1"/>
  <c r="E4608" i="15" a="1"/>
  <c r="E4608" i="15"/>
  <c r="E4609" i="15" a="1"/>
  <c r="E4609" i="15" s="1"/>
  <c r="E4610" i="15" a="1"/>
  <c r="E4610" i="15"/>
  <c r="E4611" i="15" a="1"/>
  <c r="E4611" i="15" s="1"/>
  <c r="E4612" i="15" a="1"/>
  <c r="E4612" i="15" s="1"/>
  <c r="E4613" i="15" a="1"/>
  <c r="E4613" i="15"/>
  <c r="E4614" i="15" a="1"/>
  <c r="E4614" i="15" s="1"/>
  <c r="E4615" i="15" a="1"/>
  <c r="E4615" i="15"/>
  <c r="E4616" i="15" a="1"/>
  <c r="E4616" i="15"/>
  <c r="E4617" i="15" a="1"/>
  <c r="E4617" i="15" s="1"/>
  <c r="E4618" i="15" a="1"/>
  <c r="E4618" i="15"/>
  <c r="E4619" i="15" a="1"/>
  <c r="E4619" i="15" s="1"/>
  <c r="E4620" i="15" a="1"/>
  <c r="E4620" i="15" s="1"/>
  <c r="E4621" i="15" a="1"/>
  <c r="E4621" i="15" s="1"/>
  <c r="E4622" i="15" a="1"/>
  <c r="E4622" i="15"/>
  <c r="E4623" i="15" a="1"/>
  <c r="E4623" i="15" s="1"/>
  <c r="E4624" i="15" a="1"/>
  <c r="E4624" i="15"/>
  <c r="E4625" i="15" a="1"/>
  <c r="E4625" i="15" s="1"/>
  <c r="E4626" i="15" a="1"/>
  <c r="E4626" i="15" s="1"/>
  <c r="E4627" i="15" a="1"/>
  <c r="E4627" i="15"/>
  <c r="E4628" i="15" a="1"/>
  <c r="E4628" i="15" s="1"/>
  <c r="E4629" i="15" a="1"/>
  <c r="E4629" i="15"/>
  <c r="E4630" i="15" a="1"/>
  <c r="E4630" i="15" s="1"/>
  <c r="E4631" i="15" a="1"/>
  <c r="E4631" i="15" s="1"/>
  <c r="E4632" i="15" a="1"/>
  <c r="E4632" i="15" s="1"/>
  <c r="E4633" i="15" a="1"/>
  <c r="E4633" i="15" s="1"/>
  <c r="E4634" i="15" a="1"/>
  <c r="E4634" i="15"/>
  <c r="E4635" i="15" a="1"/>
  <c r="E4635" i="15" s="1"/>
  <c r="E4636" i="15" a="1"/>
  <c r="E4636" i="15" s="1"/>
  <c r="E4637" i="15" a="1"/>
  <c r="E4637" i="15" s="1"/>
  <c r="E4638" i="15" a="1"/>
  <c r="E4638" i="15" s="1"/>
  <c r="E4639" i="15" a="1"/>
  <c r="E4639" i="15" s="1"/>
  <c r="E4640" i="15" a="1"/>
  <c r="E4640" i="15"/>
  <c r="E4641" i="15" a="1"/>
  <c r="E4641" i="15" s="1"/>
  <c r="E4642" i="15" a="1"/>
  <c r="E4642" i="15"/>
  <c r="E4643" i="15" a="1"/>
  <c r="E4643" i="15"/>
  <c r="E4644" i="15" a="1"/>
  <c r="E4644" i="15" s="1"/>
  <c r="E4645" i="15" a="1"/>
  <c r="E4645" i="15"/>
  <c r="E4646" i="15" a="1"/>
  <c r="E4646" i="15" s="1"/>
  <c r="E4647" i="15" a="1"/>
  <c r="E4647" i="15"/>
  <c r="E4648" i="15" a="1"/>
  <c r="E4648" i="15" s="1"/>
  <c r="E4649" i="15" a="1"/>
  <c r="E4649" i="15" s="1"/>
  <c r="E4650" i="15" a="1"/>
  <c r="E4650" i="15" s="1"/>
  <c r="E4651" i="15" a="1"/>
  <c r="E4651" i="15"/>
  <c r="E4652" i="15" a="1"/>
  <c r="E4652" i="15" s="1"/>
  <c r="E4653" i="15" a="1"/>
  <c r="E4653" i="15" s="1"/>
  <c r="E4654" i="15" a="1"/>
  <c r="E4654" i="15"/>
  <c r="E4655" i="15" a="1"/>
  <c r="E4655" i="15"/>
  <c r="E4656" i="15" a="1"/>
  <c r="E4656" i="15"/>
  <c r="E4657" i="15" a="1"/>
  <c r="E4657" i="15" s="1"/>
  <c r="E4658" i="15" a="1"/>
  <c r="E4658" i="15" s="1"/>
  <c r="E4659" i="15" a="1"/>
  <c r="E4659" i="15" s="1"/>
  <c r="E4660" i="15" a="1"/>
  <c r="E4660" i="15" s="1"/>
  <c r="E4661" i="15" a="1"/>
  <c r="E4661" i="15"/>
  <c r="E4662" i="15" a="1"/>
  <c r="E4662" i="15"/>
  <c r="E4663" i="15" a="1"/>
  <c r="E4663" i="15"/>
  <c r="E4664" i="15" a="1"/>
  <c r="E4664" i="15"/>
  <c r="E4665" i="15" a="1"/>
  <c r="E4665" i="15" s="1"/>
  <c r="E4666" i="15" a="1"/>
  <c r="E4666" i="15"/>
  <c r="E4667" i="15" a="1"/>
  <c r="E4667" i="15" s="1"/>
  <c r="E4668" i="15" a="1"/>
  <c r="E4668" i="15" s="1"/>
  <c r="E4669" i="15" a="1"/>
  <c r="E4669" i="15" s="1"/>
  <c r="E4670" i="15" a="1"/>
  <c r="E4670" i="15"/>
  <c r="E4671" i="15" a="1"/>
  <c r="E4671" i="15"/>
  <c r="E4672" i="15" a="1"/>
  <c r="E4672" i="15"/>
  <c r="E4673" i="15" a="1"/>
  <c r="E4673" i="15" s="1"/>
  <c r="E4674" i="15" a="1"/>
  <c r="E4674" i="15"/>
  <c r="E4675" i="15" a="1"/>
  <c r="E4675" i="15" s="1"/>
  <c r="E4676" i="15" a="1"/>
  <c r="E4676" i="15" s="1"/>
  <c r="E4677" i="15" a="1"/>
  <c r="E4677" i="15" s="1"/>
  <c r="E4678" i="15" a="1"/>
  <c r="E4678" i="15" s="1"/>
  <c r="E4679" i="15" a="1"/>
  <c r="E4679" i="15"/>
  <c r="E4680" i="15" a="1"/>
  <c r="E4680" i="15" s="1"/>
  <c r="E4681" i="15" a="1"/>
  <c r="E4681" i="15" s="1"/>
  <c r="E4682" i="15" a="1"/>
  <c r="E4682" i="15" s="1"/>
  <c r="E4683" i="15" a="1"/>
  <c r="E4683" i="15" s="1"/>
  <c r="E4684" i="15" a="1"/>
  <c r="E4684" i="15" s="1"/>
  <c r="E4685" i="15" a="1"/>
  <c r="E4685" i="15" s="1"/>
  <c r="E4686" i="15" a="1"/>
  <c r="E4686" i="15" s="1"/>
  <c r="E4687" i="15" a="1"/>
  <c r="E4687" i="15" s="1"/>
  <c r="E4688" i="15" a="1"/>
  <c r="E4688" i="15"/>
  <c r="E4689" i="15" a="1"/>
  <c r="E4689" i="15" s="1"/>
  <c r="E4690" i="15" a="1"/>
  <c r="E4690" i="15" s="1"/>
  <c r="E4691" i="15" a="1"/>
  <c r="E4691" i="15"/>
  <c r="E4692" i="15" a="1"/>
  <c r="E4692" i="15" s="1"/>
  <c r="E4693" i="15" a="1"/>
  <c r="E4693" i="15"/>
  <c r="E4694" i="15" a="1"/>
  <c r="E4694" i="15"/>
  <c r="E4695" i="15" a="1"/>
  <c r="E4695" i="15" s="1"/>
  <c r="E4696" i="15" a="1"/>
  <c r="E4696" i="15" s="1"/>
  <c r="E4697" i="15" a="1"/>
  <c r="E4697" i="15" s="1"/>
  <c r="E4698" i="15" a="1"/>
  <c r="E4698" i="15"/>
  <c r="E4699" i="15" a="1"/>
  <c r="E4699" i="15" s="1"/>
  <c r="E4700" i="15" a="1"/>
  <c r="E4700" i="15" s="1"/>
  <c r="E4701" i="15" a="1"/>
  <c r="E4701" i="15" s="1"/>
  <c r="E4702" i="15" a="1"/>
  <c r="E4702" i="15"/>
  <c r="E4703" i="15" a="1"/>
  <c r="E4703" i="15"/>
  <c r="E4704" i="15" a="1"/>
  <c r="E4704" i="15"/>
  <c r="E4705" i="15" a="1"/>
  <c r="E4705" i="15" s="1"/>
  <c r="E4706" i="15" a="1"/>
  <c r="E4706" i="15"/>
  <c r="E4707" i="15" a="1"/>
  <c r="E4707" i="15" s="1"/>
  <c r="E4708" i="15" a="1"/>
  <c r="E4708" i="15" s="1"/>
  <c r="E4709" i="15" a="1"/>
  <c r="E4709" i="15"/>
  <c r="E4710" i="15" a="1"/>
  <c r="E4710" i="15" s="1"/>
  <c r="E4711" i="15" a="1"/>
  <c r="E4711" i="15"/>
  <c r="E4712" i="15" a="1"/>
  <c r="E4712" i="15" s="1"/>
  <c r="E4713" i="15" a="1"/>
  <c r="E4713" i="15" s="1"/>
  <c r="E4714" i="15" a="1"/>
  <c r="E4714" i="15" s="1"/>
  <c r="E4715" i="15" a="1"/>
  <c r="E4715" i="15"/>
  <c r="E4716" i="15" a="1"/>
  <c r="E4716" i="15" s="1"/>
  <c r="E4717" i="15" a="1"/>
  <c r="E4717" i="15"/>
  <c r="E4718" i="15" a="1"/>
  <c r="E4718" i="15"/>
  <c r="E4719" i="15" a="1"/>
  <c r="E4719" i="15" s="1"/>
  <c r="E4720" i="15" a="1"/>
  <c r="E4720" i="15"/>
  <c r="E4721" i="15" a="1"/>
  <c r="E4721" i="15" s="1"/>
  <c r="E4722" i="15" a="1"/>
  <c r="E4722" i="15"/>
  <c r="E4723" i="15" a="1"/>
  <c r="E4723" i="15" s="1"/>
  <c r="E4724" i="15" a="1"/>
  <c r="E4724" i="15" s="1"/>
  <c r="E4725" i="15" a="1"/>
  <c r="E4725" i="15"/>
  <c r="E4726" i="15" a="1"/>
  <c r="E4726" i="15"/>
  <c r="E4727" i="15" a="1"/>
  <c r="E4727" i="15"/>
  <c r="E4728" i="15" a="1"/>
  <c r="E4728" i="15"/>
  <c r="E4729" i="15" a="1"/>
  <c r="E4729" i="15" s="1"/>
  <c r="E4730" i="15" a="1"/>
  <c r="E4730" i="15"/>
  <c r="E4731" i="15" a="1"/>
  <c r="E4731" i="15"/>
  <c r="E4732" i="15" a="1"/>
  <c r="E4732" i="15" s="1"/>
  <c r="E4733" i="15" a="1"/>
  <c r="E4733" i="15" s="1"/>
  <c r="E4734" i="15" a="1"/>
  <c r="E4734" i="15"/>
  <c r="E4735" i="15" a="1"/>
  <c r="E4735" i="15"/>
  <c r="E4736" i="15" a="1"/>
  <c r="E4736" i="15"/>
  <c r="E4737" i="15" a="1"/>
  <c r="E4737" i="15" s="1"/>
  <c r="E4738" i="15" a="1"/>
  <c r="E4738" i="15"/>
  <c r="E4739" i="15" a="1"/>
  <c r="E4739" i="15" s="1"/>
  <c r="E4740" i="15" a="1"/>
  <c r="E4740" i="15" s="1"/>
  <c r="E4741" i="15" a="1"/>
  <c r="E4741" i="15"/>
  <c r="E4742" i="15" a="1"/>
  <c r="E4742" i="15" s="1"/>
  <c r="E4743" i="15" a="1"/>
  <c r="E4743" i="15"/>
  <c r="E4744" i="15" a="1"/>
  <c r="E4744" i="15" s="1"/>
  <c r="E4745" i="15" a="1"/>
  <c r="E4745" i="15" s="1"/>
  <c r="E4746" i="15" a="1"/>
  <c r="E4746" i="15"/>
  <c r="E4747" i="15" a="1"/>
  <c r="E4747" i="15"/>
  <c r="E4748" i="15" a="1"/>
  <c r="E4748" i="15" s="1"/>
  <c r="E4749" i="15" a="1"/>
  <c r="E4749" i="15" s="1"/>
  <c r="E4750" i="15" a="1"/>
  <c r="E4750" i="15"/>
  <c r="E4751" i="15" a="1"/>
  <c r="E4751" i="15" s="1"/>
  <c r="E4752" i="15" a="1"/>
  <c r="E4752" i="15"/>
  <c r="E4753" i="15" a="1"/>
  <c r="E4753" i="15" s="1"/>
  <c r="E4754" i="15" a="1"/>
  <c r="E4754" i="15" s="1"/>
  <c r="E4755" i="15" a="1"/>
  <c r="E4755" i="15" s="1"/>
  <c r="E4756" i="15" a="1"/>
  <c r="E4756" i="15" s="1"/>
  <c r="E4757" i="15" a="1"/>
  <c r="E4757" i="15"/>
  <c r="E4758" i="15" a="1"/>
  <c r="E4758" i="15"/>
  <c r="E4759" i="15" a="1"/>
  <c r="E4759" i="15" s="1"/>
  <c r="E4760" i="15" a="1"/>
  <c r="E4760" i="15" s="1"/>
  <c r="E4761" i="15" a="1"/>
  <c r="E4761" i="15" s="1"/>
  <c r="E4762" i="15" a="1"/>
  <c r="E4762" i="15" s="1"/>
  <c r="E4763" i="15" a="1"/>
  <c r="E4763" i="15" s="1"/>
  <c r="E4764" i="15" a="1"/>
  <c r="E4764" i="15" s="1"/>
  <c r="E4765" i="15" a="1"/>
  <c r="E4765" i="15"/>
  <c r="E4766" i="15" a="1"/>
  <c r="E4766" i="15"/>
  <c r="E4767" i="15" a="1"/>
  <c r="E4767" i="15"/>
  <c r="E4768" i="15" a="1"/>
  <c r="E4768" i="15" s="1"/>
  <c r="E4769" i="15" a="1"/>
  <c r="E4769" i="15" s="1"/>
  <c r="E4770" i="15" a="1"/>
  <c r="E4770" i="15"/>
  <c r="E4771" i="15" a="1"/>
  <c r="E4771" i="15" s="1"/>
  <c r="E4772" i="15" a="1"/>
  <c r="E4772" i="15" s="1"/>
  <c r="E4773" i="15" a="1"/>
  <c r="E4773" i="15"/>
  <c r="E4774" i="15" a="1"/>
  <c r="E4774" i="15"/>
  <c r="E4775" i="15" a="1"/>
  <c r="E4775" i="15" s="1"/>
  <c r="E4776" i="15" a="1"/>
  <c r="E4776" i="15" s="1"/>
  <c r="E4777" i="15" a="1"/>
  <c r="E4777" i="15" s="1"/>
  <c r="E4778" i="15" a="1"/>
  <c r="E4778" i="15" s="1"/>
  <c r="E4779" i="15" a="1"/>
  <c r="E4779" i="15"/>
  <c r="E4780" i="15" a="1"/>
  <c r="E4780" i="15" s="1"/>
  <c r="E4781" i="15" a="1"/>
  <c r="E4781" i="15" s="1"/>
  <c r="E4782" i="15" a="1"/>
  <c r="E4782" i="15"/>
  <c r="E4783" i="15" a="1"/>
  <c r="E4783" i="15"/>
  <c r="E4784" i="15" a="1"/>
  <c r="E4784" i="15"/>
  <c r="E4785" i="15" a="1"/>
  <c r="E4785" i="15" s="1"/>
  <c r="E4786" i="15" a="1"/>
  <c r="E4786" i="15"/>
  <c r="E4787" i="15" a="1"/>
  <c r="E4787" i="15" s="1"/>
  <c r="E4788" i="15" a="1"/>
  <c r="E4788" i="15" s="1"/>
  <c r="E4789" i="15" a="1"/>
  <c r="E4789" i="15"/>
  <c r="E4790" i="15" a="1"/>
  <c r="E4790" i="15"/>
  <c r="E4791" i="15" a="1"/>
  <c r="E4791" i="15"/>
  <c r="E4792" i="15" a="1"/>
  <c r="E4792" i="15"/>
  <c r="E4793" i="15" a="1"/>
  <c r="E4793" i="15" s="1"/>
  <c r="E4794" i="15" a="1"/>
  <c r="E4794" i="15"/>
  <c r="E4795" i="15" a="1"/>
  <c r="E4795" i="15"/>
  <c r="E4796" i="15" a="1"/>
  <c r="E4796" i="15" s="1"/>
  <c r="E4797" i="15" a="1"/>
  <c r="E4797" i="15" s="1"/>
  <c r="E4798" i="15" a="1"/>
  <c r="E4798" i="15"/>
  <c r="E4799" i="15" a="1"/>
  <c r="E4799" i="15"/>
  <c r="E4800" i="15" a="1"/>
  <c r="E4800" i="15"/>
  <c r="E4801" i="15" a="1"/>
  <c r="E4801" i="15" s="1"/>
  <c r="E4802" i="15" a="1"/>
  <c r="E4802" i="15"/>
  <c r="E4803" i="15" a="1"/>
  <c r="E4803" i="15"/>
  <c r="E4804" i="15" a="1"/>
  <c r="E4804" i="15" s="1"/>
  <c r="E4805" i="15" a="1"/>
  <c r="E4805" i="15"/>
  <c r="E4806" i="15" a="1"/>
  <c r="E4806" i="15" s="1"/>
  <c r="E4807" i="15" a="1"/>
  <c r="E4807" i="15"/>
  <c r="E4808" i="15" a="1"/>
  <c r="E4808" i="15" s="1"/>
  <c r="E4809" i="15" a="1"/>
  <c r="E4809" i="15" s="1"/>
  <c r="E4810" i="15" a="1"/>
  <c r="E4810" i="15"/>
  <c r="E4811" i="15" a="1"/>
  <c r="E4811" i="15" s="1"/>
  <c r="E4812" i="15" a="1"/>
  <c r="E4812" i="15" s="1"/>
  <c r="E4813" i="15" a="1"/>
  <c r="E4813" i="15" s="1"/>
  <c r="E4814" i="15" a="1"/>
  <c r="E4814" i="15"/>
  <c r="E4815" i="15" a="1"/>
  <c r="E4815" i="15" s="1"/>
  <c r="E4816" i="15" a="1"/>
  <c r="E4816" i="15"/>
  <c r="E4817" i="15" a="1"/>
  <c r="E4817" i="15" s="1"/>
  <c r="E4818" i="15" a="1"/>
  <c r="E4818" i="15" s="1"/>
  <c r="E4819" i="15" a="1"/>
  <c r="E4819" i="15"/>
  <c r="E4820" i="15" a="1"/>
  <c r="E4820" i="15" s="1"/>
  <c r="E4821" i="15" a="1"/>
  <c r="E4821" i="15"/>
  <c r="E4822" i="15" a="1"/>
  <c r="E4822" i="15"/>
  <c r="E4823" i="15" a="1"/>
  <c r="E4823" i="15" s="1"/>
  <c r="E4824" i="15" a="1"/>
  <c r="E4824" i="15" s="1"/>
  <c r="E4825" i="15" a="1"/>
  <c r="E4825" i="15" s="1"/>
  <c r="E4826" i="15" a="1"/>
  <c r="E4826" i="15" s="1"/>
  <c r="E4827" i="15" a="1"/>
  <c r="E4827" i="15" s="1"/>
  <c r="E4828" i="15" a="1"/>
  <c r="E4828" i="15" s="1"/>
  <c r="E4829" i="15" a="1"/>
  <c r="E4829" i="15" s="1"/>
  <c r="E4830" i="15" a="1"/>
  <c r="E4830" i="15"/>
  <c r="E4831" i="15" a="1"/>
  <c r="E4831" i="15"/>
  <c r="E4832" i="15" a="1"/>
  <c r="E4832" i="15"/>
  <c r="E4833" i="15" a="1"/>
  <c r="E4833" i="15" s="1"/>
  <c r="E4834" i="15" a="1"/>
  <c r="E4834" i="15"/>
  <c r="E4835" i="15" a="1"/>
  <c r="E4835" i="15"/>
  <c r="E4836" i="15" a="1"/>
  <c r="E4836" i="15" s="1"/>
  <c r="E4837" i="15" a="1"/>
  <c r="E4837" i="15"/>
  <c r="E4838" i="15" a="1"/>
  <c r="E4838" i="15" s="1"/>
  <c r="E4839" i="15" a="1"/>
  <c r="E4839" i="15"/>
  <c r="E4840" i="15" a="1"/>
  <c r="E4840" i="15" s="1"/>
  <c r="E4841" i="15" a="1"/>
  <c r="E4841" i="15" s="1"/>
  <c r="E4842" i="15" a="1"/>
  <c r="E4842" i="15" s="1"/>
  <c r="E4843" i="15" a="1"/>
  <c r="E4843" i="15"/>
  <c r="E4844" i="15" a="1"/>
  <c r="E4844" i="15" s="1"/>
  <c r="E4845" i="15" a="1"/>
  <c r="E4845" i="15"/>
  <c r="E4846" i="15" a="1"/>
  <c r="E4846" i="15"/>
  <c r="E4847" i="15" a="1"/>
  <c r="E4847" i="15" s="1"/>
  <c r="E4848" i="15" a="1"/>
  <c r="E4848" i="15"/>
  <c r="E4849" i="15" a="1"/>
  <c r="E4849" i="15" s="1"/>
  <c r="E4850" i="15" a="1"/>
  <c r="E4850" i="15"/>
  <c r="E4851" i="15" a="1"/>
  <c r="E4851" i="15" s="1"/>
  <c r="E4852" i="15" a="1"/>
  <c r="E4852" i="15" s="1"/>
  <c r="E4853" i="15" a="1"/>
  <c r="E4853" i="15"/>
  <c r="E4854" i="15" a="1"/>
  <c r="E4854" i="15"/>
  <c r="E4855" i="15" a="1"/>
  <c r="E4855" i="15"/>
  <c r="E4856" i="15" a="1"/>
  <c r="E4856" i="15"/>
  <c r="E4857" i="15" a="1"/>
  <c r="E4857" i="15" s="1"/>
  <c r="E4858" i="15" a="1"/>
  <c r="E4858" i="15"/>
  <c r="E4859" i="15" a="1"/>
  <c r="E4859" i="15" s="1"/>
  <c r="E4860" i="15" a="1"/>
  <c r="E4860" i="15" s="1"/>
  <c r="E4861" i="15" a="1"/>
  <c r="E4861" i="15" s="1"/>
  <c r="E4862" i="15" a="1"/>
  <c r="E4862" i="15"/>
  <c r="E4863" i="15" a="1"/>
  <c r="E4863" i="15" s="1"/>
  <c r="E4864" i="15" a="1"/>
  <c r="E4864" i="15"/>
  <c r="E4865" i="15" a="1"/>
  <c r="E4865" i="15" s="1"/>
  <c r="E4866" i="15" a="1"/>
  <c r="E4866" i="15"/>
  <c r="E4867" i="15" a="1"/>
  <c r="E4867" i="15" s="1"/>
  <c r="E4868" i="15" a="1"/>
  <c r="E4868" i="15" s="1"/>
  <c r="E4869" i="15" a="1"/>
  <c r="E4869" i="15" s="1"/>
  <c r="E4870" i="15" a="1"/>
  <c r="E4870" i="15" s="1"/>
  <c r="E4871" i="15" a="1"/>
  <c r="E4871" i="15"/>
  <c r="E4872" i="15" a="1"/>
  <c r="E4872" i="15" s="1"/>
  <c r="E4873" i="15" a="1"/>
  <c r="E4873" i="15" s="1"/>
  <c r="E4874" i="15" a="1"/>
  <c r="E4874" i="15"/>
  <c r="E4875" i="15" a="1"/>
  <c r="E4875" i="15" s="1"/>
  <c r="E4876" i="15" a="1"/>
  <c r="E4876" i="15" s="1"/>
  <c r="E4877" i="15" a="1"/>
  <c r="E4877" i="15" s="1"/>
  <c r="E4878" i="15" a="1"/>
  <c r="E4878" i="15"/>
  <c r="E4879" i="15" a="1"/>
  <c r="E4879" i="15" s="1"/>
  <c r="E4880" i="15" a="1"/>
  <c r="E4880" i="15"/>
  <c r="E4881" i="15" a="1"/>
  <c r="E4881" i="15" s="1"/>
  <c r="E4882" i="15" a="1"/>
  <c r="E4882" i="15" s="1"/>
  <c r="E4883" i="15" a="1"/>
  <c r="E4883" i="15"/>
  <c r="E4884" i="15" a="1"/>
  <c r="E4884" i="15" s="1"/>
  <c r="E4885" i="15" a="1"/>
  <c r="E4885" i="15"/>
  <c r="E4886" i="15" a="1"/>
  <c r="E4886" i="15" s="1"/>
  <c r="E4887" i="15" a="1"/>
  <c r="E4887" i="15" s="1"/>
  <c r="E4888" i="15" a="1"/>
  <c r="E4888" i="15" s="1"/>
  <c r="E4889" i="15" a="1"/>
  <c r="E4889" i="15" s="1"/>
  <c r="E4890" i="15" a="1"/>
  <c r="E4890" i="15"/>
  <c r="E4891" i="15" a="1"/>
  <c r="E4891" i="15" s="1"/>
  <c r="E4892" i="15" a="1"/>
  <c r="E4892" i="15" s="1"/>
  <c r="E4893" i="15" a="1"/>
  <c r="E4893" i="15" s="1"/>
  <c r="E4894" i="15" a="1"/>
  <c r="E4894" i="15"/>
  <c r="E4895" i="15" a="1"/>
  <c r="E4895" i="15" s="1"/>
  <c r="E4896" i="15" a="1"/>
  <c r="E4896" i="15" s="1"/>
  <c r="E4897" i="15" a="1"/>
  <c r="E4897" i="15" s="1"/>
  <c r="E4898" i="15" a="1"/>
  <c r="E4898" i="15"/>
  <c r="E4899" i="15" a="1"/>
  <c r="E4899" i="15" s="1"/>
  <c r="E4900" i="15" a="1"/>
  <c r="E4900" i="15" s="1"/>
  <c r="E4901" i="15" a="1"/>
  <c r="E4901" i="15"/>
  <c r="E4902" i="15" a="1"/>
  <c r="E4902" i="15" s="1"/>
  <c r="E4903" i="15" a="1"/>
  <c r="E4903" i="15" s="1"/>
  <c r="E4904" i="15" a="1"/>
  <c r="E4904" i="15" s="1"/>
  <c r="E4905" i="15" a="1"/>
  <c r="E4905" i="15" s="1"/>
  <c r="E4906" i="15" a="1"/>
  <c r="E4906" i="15" s="1"/>
  <c r="E4907" i="15" a="1"/>
  <c r="E4907" i="15"/>
  <c r="E4908" i="15" a="1"/>
  <c r="E4908" i="15" s="1"/>
  <c r="E4909" i="15" a="1"/>
  <c r="E4909" i="15" s="1"/>
  <c r="E4910" i="15" a="1"/>
  <c r="E4910" i="15"/>
  <c r="E4911" i="15" a="1"/>
  <c r="E4911" i="15"/>
  <c r="E4912" i="15" a="1"/>
  <c r="E4912" i="15"/>
  <c r="E4913" i="15" a="1"/>
  <c r="E4913" i="15" s="1"/>
  <c r="E4914" i="15" a="1"/>
  <c r="E4914" i="15" s="1"/>
  <c r="E4915" i="15" a="1"/>
  <c r="E4915" i="15" s="1"/>
  <c r="E4916" i="15" a="1"/>
  <c r="E4916" i="15" s="1"/>
  <c r="E4917" i="15" a="1"/>
  <c r="E4917" i="15"/>
  <c r="E4918" i="15" a="1"/>
  <c r="E4918" i="15"/>
  <c r="E4919" i="15" a="1"/>
  <c r="E4919" i="15"/>
  <c r="E4920" i="15" a="1"/>
  <c r="E4920" i="15"/>
  <c r="E4921" i="15" a="1"/>
  <c r="E4921" i="15" s="1"/>
  <c r="E4922" i="15" a="1"/>
  <c r="E4922" i="15"/>
  <c r="E4923" i="15" a="1"/>
  <c r="E4923" i="15"/>
  <c r="E4924" i="15" a="1"/>
  <c r="E4924" i="15" s="1"/>
  <c r="E4925" i="15" a="1"/>
  <c r="E4925" i="15" s="1"/>
  <c r="E4926" i="15" a="1"/>
  <c r="E4926" i="15"/>
  <c r="E4927" i="15" a="1"/>
  <c r="E4927" i="15"/>
  <c r="E4928" i="15" a="1"/>
  <c r="E4928" i="15"/>
  <c r="E4929" i="15" a="1"/>
  <c r="E4929" i="15" s="1"/>
  <c r="E4930" i="15" a="1"/>
  <c r="E4930" i="15"/>
  <c r="E4931" i="15" a="1"/>
  <c r="E4931" i="15" s="1"/>
  <c r="E4932" i="15" a="1"/>
  <c r="E4932" i="15" s="1"/>
  <c r="E4933" i="15" a="1"/>
  <c r="E4933" i="15" s="1"/>
  <c r="E4934" i="15" a="1"/>
  <c r="E4934" i="15" s="1"/>
  <c r="E4935" i="15" a="1"/>
  <c r="E4935" i="15"/>
  <c r="E4936" i="15" a="1"/>
  <c r="E4936" i="15" s="1"/>
  <c r="E4937" i="15" a="1"/>
  <c r="E4937" i="15" s="1"/>
  <c r="E4938" i="15" a="1"/>
  <c r="E4938" i="15"/>
  <c r="E4939" i="15" a="1"/>
  <c r="E4939" i="15" s="1"/>
  <c r="E4940" i="15" a="1"/>
  <c r="E4940" i="15" s="1"/>
  <c r="E4941" i="15" a="1"/>
  <c r="E4941" i="15" s="1"/>
  <c r="E4942" i="15" a="1"/>
  <c r="E4942" i="15" s="1"/>
  <c r="E4943" i="15" a="1"/>
  <c r="E4943" i="15" s="1"/>
  <c r="E4944" i="15" a="1"/>
  <c r="E4944" i="15"/>
  <c r="E4945" i="15" a="1"/>
  <c r="E4945" i="15" s="1"/>
  <c r="E4946" i="15" a="1"/>
  <c r="E4946" i="15" s="1"/>
  <c r="E4947" i="15" a="1"/>
  <c r="E4947" i="15"/>
  <c r="E4948" i="15" a="1"/>
  <c r="E4948" i="15" s="1"/>
  <c r="E4949" i="15" a="1"/>
  <c r="E4949" i="15"/>
  <c r="E4950" i="15" a="1"/>
  <c r="E4950" i="15"/>
  <c r="E4951" i="15" a="1"/>
  <c r="E4951" i="15" s="1"/>
  <c r="E4952" i="15" a="1"/>
  <c r="E4952" i="15" s="1"/>
  <c r="E4953" i="15" a="1"/>
  <c r="E4953" i="15" s="1"/>
  <c r="E4954" i="15" a="1"/>
  <c r="E4954" i="15"/>
  <c r="E4955" i="15" a="1"/>
  <c r="E4955" i="15" s="1"/>
  <c r="E4956" i="15" a="1"/>
  <c r="E4956" i="15" s="1"/>
  <c r="E4957" i="15" a="1"/>
  <c r="E4957" i="15" s="1"/>
  <c r="E4958" i="15" a="1"/>
  <c r="E4958" i="15"/>
  <c r="E4959" i="15" a="1"/>
  <c r="E4959" i="15"/>
  <c r="E4960" i="15" a="1"/>
  <c r="E4960" i="15"/>
  <c r="E4961" i="15" a="1"/>
  <c r="E4961" i="15" s="1"/>
  <c r="E4962" i="15" a="1"/>
  <c r="E4962" i="15"/>
  <c r="E4963" i="15" a="1"/>
  <c r="E4963" i="15" s="1"/>
  <c r="E4964" i="15" a="1"/>
  <c r="E4964" i="15" s="1"/>
  <c r="E4965" i="15" a="1"/>
  <c r="E4965" i="15"/>
  <c r="E4966" i="15" a="1"/>
  <c r="E4966" i="15" s="1"/>
  <c r="E4967" i="15" a="1"/>
  <c r="E4967" i="15"/>
  <c r="E4968" i="15" a="1"/>
  <c r="E4968" i="15"/>
  <c r="E4969" i="15" a="1"/>
  <c r="E4969" i="15" s="1"/>
  <c r="E4970" i="15" a="1"/>
  <c r="E4970" i="15" s="1"/>
  <c r="E4971" i="15" a="1"/>
  <c r="E4971" i="15"/>
  <c r="E4972" i="15" a="1"/>
  <c r="E4972" i="15" s="1"/>
  <c r="E4973" i="15" a="1"/>
  <c r="E4973" i="15"/>
  <c r="E4974" i="15" a="1"/>
  <c r="E4974" i="15"/>
  <c r="E4975" i="15" a="1"/>
  <c r="E4975" i="15" s="1"/>
  <c r="E4976" i="15" a="1"/>
  <c r="E4976" i="15"/>
  <c r="E4977" i="15" a="1"/>
  <c r="E4977" i="15" s="1"/>
  <c r="E4978" i="15" a="1"/>
  <c r="E4978" i="15" s="1"/>
  <c r="E4979" i="15" a="1"/>
  <c r="E4979" i="15" s="1"/>
  <c r="E4980" i="15" a="1"/>
  <c r="E4980" i="15" s="1"/>
  <c r="E4981" i="15" a="1"/>
  <c r="E4981" i="15"/>
  <c r="E4982" i="15" a="1"/>
  <c r="E4982" i="15"/>
  <c r="E4983" i="15" a="1"/>
  <c r="E4983" i="15"/>
  <c r="E4984" i="15" a="1"/>
  <c r="E4984" i="15"/>
  <c r="E4985" i="15" a="1"/>
  <c r="E4985" i="15" s="1"/>
  <c r="E4986" i="15" a="1"/>
  <c r="E4986" i="15"/>
  <c r="E4987" i="15" a="1"/>
  <c r="E4987" i="15" s="1"/>
  <c r="E4988" i="15" a="1"/>
  <c r="E4988" i="15" s="1"/>
  <c r="E4989" i="15" a="1"/>
  <c r="E4989" i="15" s="1"/>
  <c r="E4990" i="15" a="1"/>
  <c r="E4990" i="15"/>
  <c r="E4991" i="15" a="1"/>
  <c r="E4991" i="15" s="1"/>
  <c r="E4992" i="15" a="1"/>
  <c r="E4992" i="15"/>
  <c r="E4993" i="15" a="1"/>
  <c r="E4993" i="15" s="1"/>
  <c r="E4994" i="15" a="1"/>
  <c r="E4994" i="15"/>
  <c r="E4995" i="15" a="1"/>
  <c r="E4995" i="15" s="1"/>
  <c r="E4996" i="15" a="1"/>
  <c r="E4996" i="15" s="1"/>
  <c r="E4997" i="15" a="1"/>
  <c r="E4997" i="15"/>
  <c r="E4998" i="15" a="1"/>
  <c r="E4998" i="15" s="1"/>
  <c r="E4999" i="15" a="1"/>
  <c r="E4999" i="15"/>
  <c r="E5000" i="15" a="1"/>
  <c r="E5000" i="15"/>
  <c r="E5001" i="15" a="1"/>
  <c r="E5001" i="15" s="1"/>
  <c r="E5002" i="15" a="1"/>
  <c r="E5002" i="15"/>
  <c r="E5003" i="15" a="1"/>
  <c r="E5003" i="15"/>
  <c r="E5004" i="15" a="1"/>
  <c r="E5004" i="15" s="1"/>
  <c r="E5005" i="15" a="1"/>
  <c r="E5005" i="15" s="1"/>
  <c r="E5006" i="15" a="1"/>
  <c r="E5006" i="15"/>
  <c r="E5007" i="15" a="1"/>
  <c r="E5007" i="15" s="1"/>
  <c r="E5008" i="15" a="1"/>
  <c r="E5008" i="15"/>
  <c r="E5009" i="15" a="1"/>
  <c r="E5009" i="15" s="1"/>
  <c r="E5010" i="15" a="1"/>
  <c r="E5010" i="15" s="1"/>
  <c r="E5011" i="15" a="1"/>
  <c r="E5011" i="15"/>
  <c r="E5012" i="15" a="1"/>
  <c r="E5012" i="15" s="1"/>
  <c r="E5013" i="15" a="1"/>
  <c r="E5013" i="15"/>
  <c r="E5014" i="15" a="1"/>
  <c r="E5014" i="15"/>
  <c r="E5015" i="15" a="1"/>
  <c r="E5015" i="15" s="1"/>
  <c r="E5016" i="15" a="1"/>
  <c r="E5016" i="15" s="1"/>
  <c r="E5017" i="15" a="1"/>
  <c r="E5017" i="15" s="1"/>
  <c r="E5018" i="15" a="1"/>
  <c r="E5018" i="15" s="1"/>
  <c r="E5019" i="15" a="1"/>
  <c r="E5019" i="15" s="1"/>
  <c r="E5020" i="15" a="1"/>
  <c r="E5020" i="15" s="1"/>
  <c r="E5021" i="15" a="1"/>
  <c r="E5021" i="15" s="1"/>
  <c r="E5022" i="15" a="1"/>
  <c r="E5022" i="15" s="1"/>
  <c r="E5023" i="15" a="1"/>
  <c r="E5023" i="15"/>
  <c r="E5024" i="15" a="1"/>
  <c r="E5024" i="15" s="1"/>
  <c r="E5025" i="15" a="1"/>
  <c r="E5025" i="15" s="1"/>
  <c r="E5026" i="15" a="1"/>
  <c r="E5026" i="15"/>
  <c r="E5027" i="15" a="1"/>
  <c r="E5027" i="15" s="1"/>
  <c r="E5028" i="15" a="1"/>
  <c r="E5028" i="15" s="1"/>
  <c r="E5029" i="15" a="1"/>
  <c r="E5029" i="15"/>
  <c r="E5030" i="15" a="1"/>
  <c r="E5030" i="15"/>
  <c r="E5031" i="15" a="1"/>
  <c r="E5031" i="15"/>
  <c r="E5032" i="15" a="1"/>
  <c r="E5032" i="15" s="1"/>
  <c r="E5033" i="15" a="1"/>
  <c r="E5033" i="15" s="1"/>
  <c r="E5034" i="15" a="1"/>
  <c r="E5034" i="15" s="1"/>
  <c r="E5035" i="15" a="1"/>
  <c r="E5035" i="15"/>
  <c r="E5036" i="15" a="1"/>
  <c r="E5036" i="15" s="1"/>
  <c r="E5037" i="15" a="1"/>
  <c r="E5037" i="15" s="1"/>
  <c r="E5038" i="15" a="1"/>
  <c r="E5038" i="15"/>
  <c r="E5039" i="15" a="1"/>
  <c r="E5039" i="15"/>
  <c r="E5040" i="15" a="1"/>
  <c r="E5040" i="15" s="1"/>
  <c r="E5041" i="15" a="1"/>
  <c r="E5041" i="15" s="1"/>
  <c r="E5042" i="15" a="1"/>
  <c r="E5042" i="15"/>
  <c r="E5043" i="15" a="1"/>
  <c r="E5043" i="15" s="1"/>
  <c r="E5044" i="15" a="1"/>
  <c r="E5044" i="15" s="1"/>
  <c r="E5045" i="15" a="1"/>
  <c r="E5045" i="15"/>
  <c r="E5046" i="15" a="1"/>
  <c r="E5046" i="15"/>
  <c r="E5047" i="15" a="1"/>
  <c r="E5047" i="15"/>
  <c r="E5048" i="15" a="1"/>
  <c r="E5048" i="15"/>
  <c r="E5049" i="15" a="1"/>
  <c r="E5049" i="15" s="1"/>
  <c r="E5050" i="15" a="1"/>
  <c r="E5050" i="15" s="1"/>
  <c r="E5051" i="15" a="1"/>
  <c r="E5051" i="15"/>
  <c r="E5052" i="15" a="1"/>
  <c r="E5052" i="15" s="1"/>
  <c r="E5053" i="15" a="1"/>
  <c r="E5053" i="15" s="1"/>
  <c r="E5054" i="15" a="1"/>
  <c r="E5054" i="15"/>
  <c r="E5055" i="15" a="1"/>
  <c r="E5055" i="15"/>
  <c r="E5056" i="15" a="1"/>
  <c r="E5056" i="15"/>
  <c r="E5057" i="15" a="1"/>
  <c r="E5057" i="15" s="1"/>
  <c r="E5058" i="15" a="1"/>
  <c r="E5058" i="15"/>
  <c r="E5059" i="15" a="1"/>
  <c r="E5059" i="15" s="1"/>
  <c r="E5060" i="15" a="1"/>
  <c r="E5060" i="15" s="1"/>
  <c r="E5061" i="15" a="1"/>
  <c r="E5061" i="15"/>
  <c r="E5062" i="15" a="1"/>
  <c r="E5062" i="15" s="1"/>
  <c r="E5063" i="15" a="1"/>
  <c r="E5063" i="15"/>
  <c r="E5064" i="15" a="1"/>
  <c r="E5064" i="15" s="1"/>
  <c r="E5065" i="15" a="1"/>
  <c r="E5065" i="15" s="1"/>
  <c r="E5066" i="15" a="1"/>
  <c r="E5066" i="15"/>
  <c r="E5067" i="15" a="1"/>
  <c r="E5067" i="15" s="1"/>
  <c r="E5068" i="15" a="1"/>
  <c r="E5068" i="15" s="1"/>
  <c r="E5069" i="15" a="1"/>
  <c r="E5069" i="15" s="1"/>
  <c r="E5070" i="15" a="1"/>
  <c r="E5070" i="15" s="1"/>
  <c r="E5071" i="15" a="1"/>
  <c r="E5071" i="15" s="1"/>
  <c r="E5072" i="15" a="1"/>
  <c r="E5072" i="15"/>
  <c r="E5073" i="15" a="1"/>
  <c r="E5073" i="15" s="1"/>
  <c r="E5074" i="15" a="1"/>
  <c r="E5074" i="15" s="1"/>
  <c r="E5075" i="15" a="1"/>
  <c r="E5075" i="15"/>
  <c r="E5076" i="15" a="1"/>
  <c r="E5076" i="15" s="1"/>
  <c r="E5077" i="15" a="1"/>
  <c r="E5077" i="15"/>
  <c r="E5078" i="15" a="1"/>
  <c r="E5078" i="15"/>
  <c r="E5079" i="15" a="1"/>
  <c r="E5079" i="15"/>
  <c r="E5080" i="15" a="1"/>
  <c r="E5080" i="15" s="1"/>
  <c r="E5081" i="15" a="1"/>
  <c r="E5081" i="15" s="1"/>
  <c r="E5082" i="15" a="1"/>
  <c r="E5082" i="15"/>
  <c r="E5083" i="15" a="1"/>
  <c r="E5083" i="15" s="1"/>
  <c r="E5084" i="15" a="1"/>
  <c r="E5084" i="15" s="1"/>
  <c r="E5085" i="15" a="1"/>
  <c r="E5085" i="15" s="1"/>
  <c r="E5086" i="15" a="1"/>
  <c r="E5086" i="15"/>
  <c r="E5087" i="15" a="1"/>
  <c r="E5087" i="15"/>
  <c r="E5088" i="15" a="1"/>
  <c r="E5088" i="15"/>
  <c r="E5089" i="15" a="1"/>
  <c r="E5089" i="15" s="1"/>
  <c r="E5090" i="15" a="1"/>
  <c r="E5090" i="15"/>
  <c r="E5091" i="15" a="1"/>
  <c r="E5091" i="15" s="1"/>
  <c r="E5092" i="15" a="1"/>
  <c r="E5092" i="15" s="1"/>
  <c r="E5093" i="15" a="1"/>
  <c r="E5093" i="15"/>
  <c r="E5094" i="15" a="1"/>
  <c r="E5094" i="15" s="1"/>
  <c r="E5095" i="15" a="1"/>
  <c r="E5095" i="15"/>
  <c r="E5096" i="15" a="1"/>
  <c r="E5096" i="15" s="1"/>
  <c r="E5097" i="15" a="1"/>
  <c r="E5097" i="15" s="1"/>
  <c r="E5098" i="15" a="1"/>
  <c r="E5098" i="15" s="1"/>
  <c r="E5099" i="15" a="1"/>
  <c r="E5099" i="15"/>
  <c r="E5100" i="15" a="1"/>
  <c r="E5100" i="15" s="1"/>
  <c r="E5101" i="15" a="1"/>
  <c r="E5101" i="15"/>
  <c r="E5102" i="15" a="1"/>
  <c r="E5102" i="15"/>
  <c r="E5103" i="15" a="1"/>
  <c r="E5103" i="15" s="1"/>
  <c r="E5104" i="15" a="1"/>
  <c r="E5104" i="15"/>
  <c r="E5105" i="15" a="1"/>
  <c r="E5105" i="15" s="1"/>
  <c r="E5106" i="15" a="1"/>
  <c r="E5106" i="15"/>
  <c r="E5107" i="15" a="1"/>
  <c r="E5107" i="15" s="1"/>
  <c r="E5108" i="15" a="1"/>
  <c r="E5108" i="15" s="1"/>
  <c r="E5109" i="15" a="1"/>
  <c r="E5109" i="15"/>
  <c r="E5110" i="15" a="1"/>
  <c r="E5110" i="15"/>
  <c r="E5111" i="15" a="1"/>
  <c r="E5111" i="15"/>
  <c r="E5112" i="15" a="1"/>
  <c r="E5112" i="15" s="1"/>
  <c r="E5113" i="15" a="1"/>
  <c r="E5113" i="15" s="1"/>
  <c r="E5114" i="15" a="1"/>
  <c r="E5114" i="15"/>
  <c r="E5115" i="15" a="1"/>
  <c r="E5115" i="15" s="1"/>
  <c r="E5116" i="15" a="1"/>
  <c r="E5116" i="15" s="1"/>
  <c r="E5117" i="15" a="1"/>
  <c r="E5117" i="15" s="1"/>
  <c r="E5118" i="15" a="1"/>
  <c r="E5118" i="15"/>
  <c r="E5119" i="15" a="1"/>
  <c r="E5119" i="15" s="1"/>
  <c r="E5120" i="15" a="1"/>
  <c r="E5120" i="15"/>
  <c r="E5121" i="15" a="1"/>
  <c r="E5121" i="15" s="1"/>
  <c r="E5122" i="15" a="1"/>
  <c r="E5122" i="15"/>
  <c r="E5123" i="15" a="1"/>
  <c r="E5123" i="15" s="1"/>
  <c r="E5124" i="15" a="1"/>
  <c r="E5124" i="15" s="1"/>
  <c r="E5125" i="15" a="1"/>
  <c r="E5125" i="15"/>
  <c r="E5126" i="15" a="1"/>
  <c r="E5126" i="15" s="1"/>
  <c r="E5127" i="15" a="1"/>
  <c r="E5127" i="15"/>
  <c r="E5128" i="15" a="1"/>
  <c r="E5128" i="15" s="1"/>
  <c r="E5129" i="15" a="1"/>
  <c r="E5129" i="15" s="1"/>
  <c r="E5130" i="15" a="1"/>
  <c r="E5130" i="15"/>
  <c r="E5131" i="15" a="1"/>
  <c r="E5131" i="15"/>
  <c r="E5132" i="15" a="1"/>
  <c r="E5132" i="15" s="1"/>
  <c r="E5133" i="15" a="1"/>
  <c r="E5133" i="15" s="1"/>
  <c r="E5134" i="15" a="1"/>
  <c r="E5134" i="15"/>
  <c r="E5135" i="15" a="1"/>
  <c r="E5135" i="15" s="1"/>
  <c r="E5136" i="15" a="1"/>
  <c r="E5136" i="15"/>
  <c r="E5137" i="15" a="1"/>
  <c r="E5137" i="15" s="1"/>
  <c r="E5138" i="15" a="1"/>
  <c r="E5138" i="15" s="1"/>
  <c r="E5139" i="15" a="1"/>
  <c r="E5139" i="15" s="1"/>
  <c r="E5140" i="15" a="1"/>
  <c r="E5140" i="15" s="1"/>
  <c r="E5141" i="15" a="1"/>
  <c r="E5141" i="15"/>
  <c r="E5142" i="15" a="1"/>
  <c r="E5142" i="15"/>
  <c r="E5143" i="15" a="1"/>
  <c r="E5143" i="15" s="1"/>
  <c r="E5144" i="15" a="1"/>
  <c r="E5144" i="15" s="1"/>
  <c r="E5145" i="15" a="1"/>
  <c r="E5145" i="15" s="1"/>
  <c r="E5146" i="15" a="1"/>
  <c r="E5146" i="15" s="1"/>
  <c r="E5147" i="15" a="1"/>
  <c r="E5147" i="15" s="1"/>
  <c r="E5148" i="15" a="1"/>
  <c r="E5148" i="15" s="1"/>
  <c r="E5149" i="15" a="1"/>
  <c r="E5149" i="15" s="1"/>
  <c r="E5150" i="15" a="1"/>
  <c r="E5150" i="15"/>
  <c r="E5151" i="15" a="1"/>
  <c r="E5151" i="15" s="1"/>
  <c r="E5152" i="15" a="1"/>
  <c r="E5152" i="15"/>
  <c r="E5153" i="15" a="1"/>
  <c r="E5153" i="15" s="1"/>
  <c r="E5154" i="15" a="1"/>
  <c r="E5154" i="15"/>
  <c r="E5155" i="15" a="1"/>
  <c r="E5155" i="15" s="1"/>
  <c r="E5156" i="15" a="1"/>
  <c r="E5156" i="15" s="1"/>
  <c r="E5157" i="15" a="1"/>
  <c r="E5157" i="15"/>
  <c r="E5158" i="15" a="1"/>
  <c r="E5158" i="15" s="1"/>
  <c r="E5159" i="15" a="1"/>
  <c r="E5159" i="15" s="1"/>
  <c r="E5160" i="15" a="1"/>
  <c r="E5160" i="15" s="1"/>
  <c r="E5161" i="15" a="1"/>
  <c r="E5161" i="15" s="1"/>
  <c r="E5162" i="15" a="1"/>
  <c r="E5162" i="15" s="1"/>
  <c r="E5163" i="15" a="1"/>
  <c r="E5163" i="15"/>
  <c r="E5164" i="15" a="1"/>
  <c r="E5164" i="15" s="1"/>
  <c r="E5165" i="15" a="1"/>
  <c r="E5165" i="15"/>
  <c r="E5166" i="15" a="1"/>
  <c r="E5166" i="15"/>
  <c r="E5167" i="15" a="1"/>
  <c r="E5167" i="15"/>
  <c r="E5168" i="15" a="1"/>
  <c r="E5168" i="15"/>
  <c r="E5169" i="15" a="1"/>
  <c r="E5169" i="15" s="1"/>
  <c r="E5170" i="15" a="1"/>
  <c r="E5170" i="15" s="1"/>
  <c r="E5171" i="15" a="1"/>
  <c r="E5171" i="15" s="1"/>
  <c r="E5172" i="15" a="1"/>
  <c r="E5172" i="15" s="1"/>
  <c r="E5173" i="15" a="1"/>
  <c r="E5173" i="15"/>
  <c r="E5174" i="15" a="1"/>
  <c r="E5174" i="15"/>
  <c r="E5175" i="15" a="1"/>
  <c r="E5175" i="15"/>
  <c r="E5176" i="15" a="1"/>
  <c r="E5176" i="15"/>
  <c r="E5177" i="15" a="1"/>
  <c r="E5177" i="15" s="1"/>
  <c r="E5178" i="15" a="1"/>
  <c r="E5178" i="15"/>
  <c r="E5179" i="15" a="1"/>
  <c r="E5179" i="15"/>
  <c r="E5180" i="15" a="1"/>
  <c r="E5180" i="15" s="1"/>
  <c r="E5181" i="15" a="1"/>
  <c r="E5181" i="15" s="1"/>
  <c r="E5182" i="15" a="1"/>
  <c r="E5182" i="15"/>
  <c r="E5183" i="15" a="1"/>
  <c r="E5183" i="15"/>
  <c r="E5184" i="15" a="1"/>
  <c r="E5184" i="15"/>
  <c r="E5185" i="15" a="1"/>
  <c r="E5185" i="15" s="1"/>
  <c r="E5186" i="15" a="1"/>
  <c r="E5186" i="15"/>
  <c r="E5187" i="15" a="1"/>
  <c r="E5187" i="15" s="1"/>
  <c r="E5188" i="15" a="1"/>
  <c r="E5188" i="15" s="1"/>
  <c r="E5189" i="15" a="1"/>
  <c r="E5189" i="15"/>
  <c r="E5190" i="15" a="1"/>
  <c r="E5190" i="15" s="1"/>
  <c r="E5191" i="15" a="1"/>
  <c r="E5191" i="15"/>
  <c r="E5192" i="15" a="1"/>
  <c r="E5192" i="15" s="1"/>
  <c r="E5193" i="15" a="1"/>
  <c r="E5193" i="15" s="1"/>
  <c r="E5194" i="15" a="1"/>
  <c r="E5194" i="15"/>
  <c r="E5195" i="15" a="1"/>
  <c r="E5195" i="15" s="1"/>
  <c r="E5196" i="15" a="1"/>
  <c r="E5196" i="15" s="1"/>
  <c r="E5197" i="15" a="1"/>
  <c r="E5197" i="15" s="1"/>
  <c r="E5198" i="15" a="1"/>
  <c r="E5198" i="15" s="1"/>
  <c r="E5199" i="15" a="1"/>
  <c r="E5199" i="15" s="1"/>
  <c r="E5200" i="15" a="1"/>
  <c r="E5200" i="15"/>
  <c r="E5201" i="15" a="1"/>
  <c r="E5201" i="15" s="1"/>
  <c r="E5202" i="15" a="1"/>
  <c r="E5202" i="15" s="1"/>
  <c r="E5203" i="15" a="1"/>
  <c r="E5203" i="15"/>
  <c r="E5204" i="15" a="1"/>
  <c r="E5204" i="15" s="1"/>
  <c r="E5205" i="15" a="1"/>
  <c r="E5205" i="15" s="1"/>
  <c r="E5206" i="15" a="1"/>
  <c r="E5206" i="15"/>
  <c r="E5207" i="15" a="1"/>
  <c r="E5207" i="15" s="1"/>
  <c r="E5208" i="15" a="1"/>
  <c r="E5208" i="15" s="1"/>
  <c r="E5209" i="15" a="1"/>
  <c r="E5209" i="15" s="1"/>
  <c r="E5210" i="15" a="1"/>
  <c r="E5210" i="15"/>
  <c r="E5211" i="15" a="1"/>
  <c r="E5211" i="15" s="1"/>
  <c r="E5212" i="15" a="1"/>
  <c r="E5212" i="15" s="1"/>
  <c r="E5213" i="15" a="1"/>
  <c r="E5213" i="15" s="1"/>
  <c r="E5214" i="15" a="1"/>
  <c r="E5214" i="15"/>
  <c r="E5215" i="15" a="1"/>
  <c r="E5215" i="15" s="1"/>
  <c r="E5216" i="15" a="1"/>
  <c r="E5216" i="15"/>
  <c r="E5217" i="15" a="1"/>
  <c r="E5217" i="15" s="1"/>
  <c r="E5218" i="15" a="1"/>
  <c r="E5218" i="15"/>
  <c r="E5219" i="15" a="1"/>
  <c r="E5219" i="15" s="1"/>
  <c r="E5220" i="15" a="1"/>
  <c r="E5220" i="15" s="1"/>
  <c r="E5221" i="15" a="1"/>
  <c r="E5221" i="15"/>
  <c r="E5222" i="15" a="1"/>
  <c r="E5222" i="15" s="1"/>
  <c r="E5223" i="15" a="1"/>
  <c r="E5223" i="15"/>
  <c r="E5224" i="15" a="1"/>
  <c r="E5224" i="15"/>
  <c r="E5225" i="15" a="1"/>
  <c r="E5225" i="15" s="1"/>
  <c r="E5226" i="15" a="1"/>
  <c r="E5226" i="15" s="1"/>
  <c r="E5227" i="15" a="1"/>
  <c r="E5227" i="15"/>
  <c r="E5228" i="15" a="1"/>
  <c r="E5228" i="15" s="1"/>
  <c r="E5229" i="15" a="1"/>
  <c r="E5229" i="15"/>
  <c r="E5230" i="15" a="1"/>
  <c r="E5230" i="15"/>
  <c r="E5231" i="15" a="1"/>
  <c r="E5231" i="15" s="1"/>
  <c r="E5232" i="15" a="1"/>
  <c r="E5232" i="15"/>
  <c r="E5233" i="15" a="1"/>
  <c r="E5233" i="15" s="1"/>
  <c r="E5234" i="15" a="1"/>
  <c r="E5234" i="15"/>
  <c r="E5235" i="15" a="1"/>
  <c r="E5235" i="15" s="1"/>
  <c r="E5236" i="15" a="1"/>
  <c r="E5236" i="15" s="1"/>
  <c r="E5237" i="15" a="1"/>
  <c r="E5237" i="15"/>
  <c r="E5238" i="15" a="1"/>
  <c r="E5238" i="15" s="1"/>
  <c r="E5239" i="15" a="1"/>
  <c r="E5239" i="15"/>
  <c r="E5240" i="15" a="1"/>
  <c r="E5240" i="15"/>
  <c r="E5241" i="15" a="1"/>
  <c r="E5241" i="15" s="1"/>
  <c r="E5242" i="15" a="1"/>
  <c r="E5242" i="15"/>
  <c r="E5243" i="15" a="1"/>
  <c r="E5243" i="15" s="1"/>
  <c r="E5244" i="15" a="1"/>
  <c r="E5244" i="15" s="1"/>
  <c r="E5245" i="15" a="1"/>
  <c r="E5245" i="15" s="1"/>
  <c r="E5246" i="15" a="1"/>
  <c r="E5246" i="15"/>
  <c r="E5247" i="15" a="1"/>
  <c r="E5247" i="15" s="1"/>
  <c r="E5248" i="15" a="1"/>
  <c r="E5248" i="15"/>
  <c r="E5249" i="15" a="1"/>
  <c r="E5249" i="15" s="1"/>
  <c r="E5250" i="15" a="1"/>
  <c r="E5250" i="15"/>
  <c r="E5251" i="15" a="1"/>
  <c r="E5251" i="15" s="1"/>
  <c r="E5252" i="15" a="1"/>
  <c r="E5252" i="15" s="1"/>
  <c r="E5253" i="15" a="1"/>
  <c r="E5253" i="15"/>
  <c r="E5254" i="15" a="1"/>
  <c r="E5254" i="15" s="1"/>
  <c r="E5255" i="15" a="1"/>
  <c r="E5255" i="15"/>
  <c r="E5256" i="15" a="1"/>
  <c r="E5256" i="15"/>
  <c r="E5257" i="15" a="1"/>
  <c r="E5257" i="15" s="1"/>
  <c r="E5258" i="15" a="1"/>
  <c r="E5258" i="15" s="1"/>
  <c r="E5259" i="15" a="1"/>
  <c r="E5259" i="15"/>
  <c r="E5260" i="15" a="1"/>
  <c r="E5260" i="15" s="1"/>
  <c r="E5261" i="15" a="1"/>
  <c r="E5261" i="15" s="1"/>
  <c r="E5262" i="15" a="1"/>
  <c r="E5262" i="15"/>
  <c r="E5263" i="15" a="1"/>
  <c r="E5263" i="15" s="1"/>
  <c r="E5264" i="15" a="1"/>
  <c r="E5264" i="15"/>
  <c r="E5265" i="15" a="1"/>
  <c r="E5265" i="15" s="1"/>
  <c r="E5266" i="15" a="1"/>
  <c r="E5266" i="15" s="1"/>
  <c r="E5267" i="15" a="1"/>
  <c r="E5267" i="15"/>
  <c r="E5268" i="15" a="1"/>
  <c r="E5268" i="15" s="1"/>
  <c r="E5269" i="15" a="1"/>
  <c r="E5269" i="15" s="1"/>
  <c r="E5270" i="15" a="1"/>
  <c r="E5270" i="15"/>
  <c r="E5271" i="15" a="1"/>
  <c r="E5271" i="15" s="1"/>
  <c r="E5272" i="15" a="1"/>
  <c r="E5272" i="15" s="1"/>
  <c r="E5273" i="15" a="1"/>
  <c r="E5273" i="15" s="1"/>
  <c r="E5274" i="15" a="1"/>
  <c r="E5274" i="15" s="1"/>
  <c r="E5275" i="15" a="1"/>
  <c r="E5275" i="15" s="1"/>
  <c r="E5276" i="15" a="1"/>
  <c r="E5276" i="15" s="1"/>
  <c r="E5277" i="15" a="1"/>
  <c r="E5277" i="15"/>
  <c r="E5278" i="15" a="1"/>
  <c r="E5278" i="15"/>
  <c r="E5279" i="15" a="1"/>
  <c r="E5279" i="15"/>
  <c r="E5280" i="15" a="1"/>
  <c r="E5280" i="15" s="1"/>
  <c r="E5281" i="15" a="1"/>
  <c r="E5281" i="15" s="1"/>
  <c r="E5282" i="15" a="1"/>
  <c r="E5282" i="15"/>
  <c r="E5283" i="15" a="1"/>
  <c r="E5283" i="15"/>
  <c r="E5284" i="15" a="1"/>
  <c r="E5284" i="15" s="1"/>
  <c r="E5285" i="15" a="1"/>
  <c r="E5285" i="15"/>
  <c r="E5286" i="15" a="1"/>
  <c r="E5286" i="15" s="1"/>
  <c r="E5287" i="15" a="1"/>
  <c r="E5287" i="15" s="1"/>
  <c r="E5288" i="15" a="1"/>
  <c r="E5288" i="15" s="1"/>
  <c r="E5289" i="15" a="1"/>
  <c r="E5289" i="15" s="1"/>
  <c r="E5290" i="15" a="1"/>
  <c r="E5290" i="15" s="1"/>
  <c r="E5291" i="15" a="1"/>
  <c r="E5291" i="15"/>
  <c r="E5292" i="15" a="1"/>
  <c r="E5292" i="15" s="1"/>
  <c r="E5293" i="15" a="1"/>
  <c r="E5293" i="15"/>
  <c r="E5294" i="15" a="1"/>
  <c r="E5294" i="15"/>
  <c r="E5295" i="15" a="1"/>
  <c r="E5295" i="15"/>
  <c r="E5296" i="15" a="1"/>
  <c r="E5296" i="15"/>
  <c r="E5297" i="15" a="1"/>
  <c r="E5297" i="15" s="1"/>
  <c r="E5298" i="15" a="1"/>
  <c r="E5298" i="15" s="1"/>
  <c r="E5299" i="15" a="1"/>
  <c r="E5299" i="15" s="1"/>
  <c r="E5300" i="15" a="1"/>
  <c r="E5300" i="15" s="1"/>
  <c r="E5301" i="15" a="1"/>
  <c r="E5301" i="15"/>
  <c r="E5302" i="15" a="1"/>
  <c r="E5302" i="15"/>
  <c r="E5303" i="15" a="1"/>
  <c r="E5303" i="15"/>
  <c r="E5304" i="15" a="1"/>
  <c r="E5304" i="15"/>
  <c r="E5305" i="15" a="1"/>
  <c r="E5305" i="15" s="1"/>
  <c r="E5306" i="15" a="1"/>
  <c r="E5306" i="15"/>
  <c r="E5307" i="15" a="1"/>
  <c r="E5307" i="15"/>
  <c r="E5308" i="15" a="1"/>
  <c r="E5308" i="15" s="1"/>
  <c r="E5309" i="15" a="1"/>
  <c r="E5309" i="15" s="1"/>
  <c r="E5310" i="15" a="1"/>
  <c r="E5310" i="15"/>
  <c r="E5311" i="15" a="1"/>
  <c r="E5311" i="15"/>
  <c r="E5312" i="15" a="1"/>
  <c r="E5312" i="15"/>
  <c r="E5313" i="15" a="1"/>
  <c r="E5313" i="15" s="1"/>
  <c r="E5314" i="15" a="1"/>
  <c r="E5314" i="15"/>
  <c r="E5315" i="15" a="1"/>
  <c r="E5315" i="15" s="1"/>
  <c r="E5316" i="15" a="1"/>
  <c r="E5316" i="15" s="1"/>
  <c r="E5317" i="15" a="1"/>
  <c r="E5317" i="15" s="1"/>
  <c r="E5318" i="15" a="1"/>
  <c r="E5318" i="15" s="1"/>
  <c r="E5319" i="15" a="1"/>
  <c r="E5319" i="15"/>
  <c r="E5320" i="15" a="1"/>
  <c r="E5320" i="15" s="1"/>
  <c r="E5321" i="15" a="1"/>
  <c r="E5321" i="15" s="1"/>
  <c r="E5322" i="15" a="1"/>
  <c r="E5322" i="15" s="1"/>
  <c r="E5323" i="15" a="1"/>
  <c r="E5323" i="15" s="1"/>
  <c r="E5324" i="15" a="1"/>
  <c r="E5324" i="15" s="1"/>
  <c r="E5325" i="15" a="1"/>
  <c r="E5325" i="15"/>
  <c r="E5326" i="15" a="1"/>
  <c r="E5326" i="15" s="1"/>
  <c r="E5327" i="15" a="1"/>
  <c r="E5327" i="15" s="1"/>
  <c r="E5328" i="15" a="1"/>
  <c r="E5328" i="15"/>
  <c r="E5329" i="15" a="1"/>
  <c r="E5329" i="15" s="1"/>
  <c r="E5330" i="15" a="1"/>
  <c r="E5330" i="15" s="1"/>
  <c r="E5331" i="15" a="1"/>
  <c r="E5331" i="15"/>
  <c r="E5332" i="15" a="1"/>
  <c r="E5332" i="15" s="1"/>
  <c r="E5333" i="15" a="1"/>
  <c r="E5333" i="15" s="1"/>
  <c r="E5334" i="15" a="1"/>
  <c r="E5334" i="15"/>
  <c r="E5335" i="15" a="1"/>
  <c r="E5335" i="15"/>
  <c r="E5336" i="15" a="1"/>
  <c r="E5336" i="15" s="1"/>
  <c r="E5337" i="15" a="1"/>
  <c r="E5337" i="15" s="1"/>
  <c r="E5338" i="15" a="1"/>
  <c r="E5338" i="15"/>
  <c r="E5339" i="15" a="1"/>
  <c r="E5339" i="15" s="1"/>
  <c r="E5340" i="15" a="1"/>
  <c r="E5340" i="15" s="1"/>
  <c r="E5341" i="15" a="1"/>
  <c r="E5341" i="15" s="1"/>
  <c r="E5342" i="15" a="1"/>
  <c r="E5342" i="15"/>
  <c r="E5343" i="15" a="1"/>
  <c r="E5343" i="15"/>
  <c r="E5344" i="15" a="1"/>
  <c r="E5344" i="15"/>
  <c r="E5345" i="15" a="1"/>
  <c r="E5345" i="15" s="1"/>
  <c r="E5346" i="15" a="1"/>
  <c r="E5346" i="15"/>
  <c r="E5347" i="15" a="1"/>
  <c r="E5347" i="15" s="1"/>
  <c r="E5348" i="15" a="1"/>
  <c r="E5348" i="15" s="1"/>
  <c r="E5349" i="15" a="1"/>
  <c r="E5349" i="15"/>
  <c r="E5350" i="15" a="1"/>
  <c r="E5350" i="15" s="1"/>
  <c r="E5351" i="15" a="1"/>
  <c r="E5351" i="15"/>
  <c r="E5352" i="15" a="1"/>
  <c r="E5352" i="15" s="1"/>
  <c r="E5353" i="15" a="1"/>
  <c r="E5353" i="15" s="1"/>
  <c r="E5354" i="15" a="1"/>
  <c r="E5354" i="15" s="1"/>
  <c r="E5355" i="15" a="1"/>
  <c r="E5355" i="15"/>
  <c r="E5356" i="15" a="1"/>
  <c r="E5356" i="15" s="1"/>
  <c r="E5357" i="15" a="1"/>
  <c r="E5357" i="15" s="1"/>
  <c r="E5358" i="15" a="1"/>
  <c r="E5358" i="15"/>
  <c r="E5359" i="15" a="1"/>
  <c r="E5359" i="15" s="1"/>
  <c r="E5360" i="15" a="1"/>
  <c r="E5360" i="15"/>
  <c r="E5361" i="15" a="1"/>
  <c r="E5361" i="15" s="1"/>
  <c r="E5362" i="15" a="1"/>
  <c r="E5362" i="15"/>
  <c r="E5363" i="15" a="1"/>
  <c r="E5363" i="15" s="1"/>
  <c r="E5364" i="15" a="1"/>
  <c r="E5364" i="15" s="1"/>
  <c r="E5365" i="15" a="1"/>
  <c r="E5365" i="15"/>
  <c r="E5366" i="15" a="1"/>
  <c r="E5366" i="15"/>
  <c r="E5367" i="15" a="1"/>
  <c r="E5367" i="15"/>
  <c r="E5368" i="15" a="1"/>
  <c r="E5368" i="15" s="1"/>
  <c r="E5369" i="15" a="1"/>
  <c r="E5369" i="15" s="1"/>
  <c r="E5370" i="15" a="1"/>
  <c r="E5370" i="15"/>
  <c r="E5371" i="15" a="1"/>
  <c r="E5371" i="15" s="1"/>
  <c r="E5372" i="15" a="1"/>
  <c r="E5372" i="15" s="1"/>
  <c r="E5373" i="15" a="1"/>
  <c r="E5373" i="15" s="1"/>
  <c r="E5374" i="15" a="1"/>
  <c r="E5374" i="15"/>
  <c r="E5375" i="15" a="1"/>
  <c r="E5375" i="15" s="1"/>
  <c r="E5376" i="15" a="1"/>
  <c r="E5376" i="15"/>
  <c r="E5377" i="15" a="1"/>
  <c r="E5377" i="15" s="1"/>
  <c r="E5378" i="15" a="1"/>
  <c r="E5378" i="15" s="1"/>
  <c r="E5379" i="15" a="1"/>
  <c r="E5379" i="15" s="1"/>
  <c r="E5380" i="15" a="1"/>
  <c r="E5380" i="15" s="1"/>
  <c r="E5381" i="15" a="1"/>
  <c r="E5381" i="15"/>
  <c r="E5382" i="15" a="1"/>
  <c r="E5382" i="15" s="1"/>
  <c r="E5383" i="15" a="1"/>
  <c r="E5383" i="15"/>
  <c r="E5384" i="15" a="1"/>
  <c r="E5384" i="15"/>
  <c r="E5385" i="15" a="1"/>
  <c r="E5385" i="15" s="1"/>
  <c r="E5386" i="15" a="1"/>
  <c r="E5386" i="15"/>
  <c r="E5387" i="15" a="1"/>
  <c r="E5387" i="15"/>
  <c r="E5388" i="15" a="1"/>
  <c r="E5388" i="15" s="1"/>
  <c r="E5389" i="15" a="1"/>
  <c r="E5389" i="15" s="1"/>
  <c r="E5390" i="15" a="1"/>
  <c r="E5390" i="15"/>
  <c r="E5391" i="15" a="1"/>
  <c r="E5391" i="15" s="1"/>
  <c r="E5392" i="15" a="1"/>
  <c r="E5392" i="15"/>
  <c r="E5393" i="15" a="1"/>
  <c r="E5393" i="15" s="1"/>
  <c r="E5394" i="15" a="1"/>
  <c r="E5394" i="15" s="1"/>
  <c r="E5395" i="15" a="1"/>
  <c r="E5395" i="15"/>
  <c r="E5396" i="15" a="1"/>
  <c r="E5396" i="15" s="1"/>
  <c r="E5397" i="15" a="1"/>
  <c r="E5397" i="15"/>
  <c r="E5398" i="15" a="1"/>
  <c r="E5398" i="15"/>
  <c r="E5399" i="15" a="1"/>
  <c r="E5399" i="15" s="1"/>
  <c r="E5400" i="15" a="1"/>
  <c r="E5400" i="15" s="1"/>
  <c r="E5401" i="15" a="1"/>
  <c r="E5401" i="15" s="1"/>
  <c r="E5402" i="15" a="1"/>
  <c r="E5402" i="15"/>
  <c r="E5403" i="15" a="1"/>
  <c r="E5403" i="15" s="1"/>
  <c r="E5404" i="15" a="1"/>
  <c r="E5404" i="15" s="1"/>
  <c r="E5405" i="15" a="1"/>
  <c r="E5405" i="15" s="1"/>
  <c r="E5406" i="15" a="1"/>
  <c r="E5406" i="15"/>
  <c r="E5407" i="15" a="1"/>
  <c r="E5407" i="15" s="1"/>
  <c r="E5408" i="15" a="1"/>
  <c r="E5408" i="15"/>
  <c r="E5409" i="15" a="1"/>
  <c r="E5409" i="15" s="1"/>
  <c r="E5410" i="15" a="1"/>
  <c r="E5410" i="15"/>
  <c r="E5411" i="15" a="1"/>
  <c r="E5411" i="15" s="1"/>
  <c r="E5412" i="15" a="1"/>
  <c r="E5412" i="15" s="1"/>
  <c r="E5413" i="15" a="1"/>
  <c r="E5413" i="15"/>
  <c r="E5414" i="15" a="1"/>
  <c r="E5414" i="15" s="1"/>
  <c r="E5415" i="15" a="1"/>
  <c r="E5415" i="15" s="1"/>
  <c r="E5416" i="15" a="1"/>
  <c r="E5416" i="15" s="1"/>
  <c r="E5417" i="15" a="1"/>
  <c r="E5417" i="15" s="1"/>
  <c r="E5418" i="15" a="1"/>
  <c r="E5418" i="15" s="1"/>
  <c r="E5419" i="15" a="1"/>
  <c r="E5419" i="15"/>
  <c r="E5420" i="15" a="1"/>
  <c r="E5420" i="15" s="1"/>
  <c r="E5421" i="15" a="1"/>
  <c r="E5421" i="15"/>
  <c r="E5422" i="15" a="1"/>
  <c r="E5422" i="15"/>
  <c r="E5423" i="15" a="1"/>
  <c r="E5423" i="15"/>
  <c r="E5424" i="15" a="1"/>
  <c r="E5424" i="15"/>
  <c r="E5425" i="15" a="1"/>
  <c r="E5425" i="15" s="1"/>
  <c r="E5426" i="15" a="1"/>
  <c r="E5426" i="15" s="1"/>
  <c r="E5427" i="15" a="1"/>
  <c r="E5427" i="15" s="1"/>
  <c r="E5428" i="15" a="1"/>
  <c r="E5428" i="15" s="1"/>
  <c r="E5429" i="15" a="1"/>
  <c r="E5429" i="15"/>
  <c r="E5430" i="15" a="1"/>
  <c r="E5430" i="15"/>
  <c r="E5431" i="15" a="1"/>
  <c r="E5431" i="15"/>
  <c r="E5432" i="15" a="1"/>
  <c r="E5432" i="15"/>
  <c r="E5433" i="15" a="1"/>
  <c r="E5433" i="15" s="1"/>
  <c r="E5434" i="15" a="1"/>
  <c r="E5434" i="15"/>
  <c r="E5435" i="15" a="1"/>
  <c r="E5435" i="15"/>
  <c r="E5436" i="15" a="1"/>
  <c r="E5436" i="15" s="1"/>
  <c r="E5437" i="15" a="1"/>
  <c r="E5437" i="15" s="1"/>
  <c r="E5438" i="15" a="1"/>
  <c r="E5438" i="15"/>
  <c r="E5439" i="15" a="1"/>
  <c r="E5439" i="15"/>
  <c r="E5440" i="15" a="1"/>
  <c r="E5440" i="15"/>
  <c r="E5441" i="15" a="1"/>
  <c r="E5441" i="15" s="1"/>
  <c r="E5442" i="15" a="1"/>
  <c r="E5442" i="15"/>
  <c r="E5443" i="15" a="1"/>
  <c r="E5443" i="15" s="1"/>
  <c r="E5444" i="15" a="1"/>
  <c r="E5444" i="15" s="1"/>
  <c r="E5445" i="15" a="1"/>
  <c r="E5445" i="15"/>
  <c r="E5446" i="15" a="1"/>
  <c r="E5446" i="15" s="1"/>
  <c r="E5447" i="15" a="1"/>
  <c r="E5447" i="15"/>
  <c r="E5448" i="15" a="1"/>
  <c r="E5448" i="15" s="1"/>
  <c r="E5449" i="15" a="1"/>
  <c r="E5449" i="15" s="1"/>
  <c r="E5450" i="15" a="1"/>
  <c r="E5450" i="15"/>
  <c r="E5451" i="15" a="1"/>
  <c r="E5451" i="15" s="1"/>
  <c r="E5452" i="15" a="1"/>
  <c r="E5452" i="15" s="1"/>
  <c r="E5453" i="15" a="1"/>
  <c r="E5453" i="15" s="1"/>
  <c r="E5454" i="15" a="1"/>
  <c r="E5454" i="15" s="1"/>
  <c r="E5455" i="15" a="1"/>
  <c r="E5455" i="15" s="1"/>
  <c r="E5456" i="15" a="1"/>
  <c r="E5456" i="15"/>
  <c r="E5457" i="15" a="1"/>
  <c r="E5457" i="15" s="1"/>
  <c r="E5458" i="15" a="1"/>
  <c r="E5458" i="15" s="1"/>
  <c r="E5459" i="15" a="1"/>
  <c r="E5459" i="15"/>
  <c r="E5460" i="15" a="1"/>
  <c r="E5460" i="15" s="1"/>
  <c r="E5461" i="15" a="1"/>
  <c r="E5461" i="15"/>
  <c r="E5462" i="15" a="1"/>
  <c r="E5462" i="15"/>
  <c r="E5463" i="15" a="1"/>
  <c r="E5463" i="15" s="1"/>
  <c r="E5464" i="15" a="1"/>
  <c r="E5464" i="15" s="1"/>
  <c r="E5465" i="15" a="1"/>
  <c r="E5465" i="15" s="1"/>
  <c r="E5466" i="15" a="1"/>
  <c r="E5466" i="15" s="1"/>
  <c r="E5467" i="15" a="1"/>
  <c r="E5467" i="15" s="1"/>
  <c r="E5468" i="15" a="1"/>
  <c r="E5468" i="15" s="1"/>
  <c r="E5469" i="15" a="1"/>
  <c r="E5469" i="15" s="1"/>
  <c r="E5470" i="15" a="1"/>
  <c r="E5470" i="15"/>
  <c r="E5471" i="15" a="1"/>
  <c r="E5471" i="15" s="1"/>
  <c r="E5472" i="15" a="1"/>
  <c r="E5472" i="15"/>
  <c r="E5473" i="15" a="1"/>
  <c r="E5473" i="15" s="1"/>
  <c r="E5474" i="15" a="1"/>
  <c r="E5474" i="15"/>
  <c r="E5475" i="15" a="1"/>
  <c r="E5475" i="15" s="1"/>
  <c r="E5476" i="15" a="1"/>
  <c r="E5476" i="15" s="1"/>
  <c r="E5477" i="15" a="1"/>
  <c r="E5477" i="15"/>
  <c r="E5478" i="15" a="1"/>
  <c r="E5478" i="15" s="1"/>
  <c r="E5479" i="15" a="1"/>
  <c r="E5479" i="15"/>
  <c r="E5480" i="15" a="1"/>
  <c r="E5480" i="15"/>
  <c r="E5481" i="15" a="1"/>
  <c r="E5481" i="15" s="1"/>
  <c r="E5482" i="15" a="1"/>
  <c r="E5482" i="15" s="1"/>
  <c r="E5483" i="15" a="1"/>
  <c r="E5483" i="15"/>
  <c r="E5484" i="15" a="1"/>
  <c r="E5484" i="15" s="1"/>
  <c r="E5485" i="15" a="1"/>
  <c r="E5485" i="15"/>
  <c r="E5486" i="15" a="1"/>
  <c r="E5486" i="15"/>
  <c r="E5487" i="15" a="1"/>
  <c r="E5487" i="15" s="1"/>
  <c r="E5488" i="15" a="1"/>
  <c r="E5488" i="15"/>
  <c r="E5489" i="15" a="1"/>
  <c r="E5489" i="15" s="1"/>
  <c r="E5490" i="15" a="1"/>
  <c r="E5490" i="15"/>
  <c r="E5491" i="15" a="1"/>
  <c r="E5491" i="15" s="1"/>
  <c r="E5492" i="15" a="1"/>
  <c r="E5492" i="15" s="1"/>
  <c r="E5493" i="15" a="1"/>
  <c r="E5493" i="15"/>
  <c r="E5494" i="15" a="1"/>
  <c r="E5494" i="15" s="1"/>
  <c r="E5495" i="15" a="1"/>
  <c r="E5495" i="15"/>
  <c r="E5496" i="15" a="1"/>
  <c r="E5496" i="15"/>
  <c r="E5497" i="15" a="1"/>
  <c r="E5497" i="15" s="1"/>
  <c r="E5498" i="15" a="1"/>
  <c r="E5498" i="15"/>
  <c r="E5499" i="15" a="1"/>
  <c r="E5499" i="15"/>
  <c r="E5500" i="15" a="1"/>
  <c r="E5500" i="15" s="1"/>
  <c r="E5501" i="15" a="1"/>
  <c r="E5501" i="15" s="1"/>
  <c r="E5502" i="15" a="1"/>
  <c r="E5502" i="15"/>
  <c r="E5503" i="15" a="1"/>
  <c r="E5503" i="15" s="1"/>
  <c r="E5504" i="15" a="1"/>
  <c r="E5504" i="15"/>
  <c r="E5505" i="15" a="1"/>
  <c r="E5505" i="15" s="1"/>
  <c r="E5506" i="15" a="1"/>
  <c r="E5506" i="15"/>
  <c r="E5507" i="15" a="1"/>
  <c r="E5507" i="15" s="1"/>
  <c r="E5508" i="15" a="1"/>
  <c r="E5508" i="15" s="1"/>
  <c r="E5509" i="15" a="1"/>
  <c r="E5509" i="15"/>
  <c r="E5510" i="15" a="1"/>
  <c r="E5510" i="15" s="1"/>
  <c r="E5511" i="15" a="1"/>
  <c r="E5511" i="15"/>
  <c r="E5512" i="15" a="1"/>
  <c r="E5512" i="15"/>
  <c r="E5513" i="15" a="1"/>
  <c r="E5513" i="15" s="1"/>
  <c r="E5514" i="15" a="1"/>
  <c r="E5514" i="15" s="1"/>
  <c r="E5515" i="15" a="1"/>
  <c r="E5515" i="15"/>
  <c r="E5516" i="15" a="1"/>
  <c r="E5516" i="15" s="1"/>
  <c r="E5517" i="15" a="1"/>
  <c r="E5517" i="15" s="1"/>
  <c r="E5518" i="15" a="1"/>
  <c r="E5518" i="15"/>
  <c r="E5519" i="15" a="1"/>
  <c r="E5519" i="15" s="1"/>
  <c r="E5520" i="15" a="1"/>
  <c r="E5520" i="15"/>
  <c r="E5521" i="15" a="1"/>
  <c r="E5521" i="15" s="1"/>
  <c r="E5522" i="15" a="1"/>
  <c r="E5522" i="15" s="1"/>
  <c r="E5523" i="15" a="1"/>
  <c r="E5523" i="15"/>
  <c r="E5524" i="15" a="1"/>
  <c r="E5524" i="15" s="1"/>
  <c r="E5525" i="15" a="1"/>
  <c r="E5525" i="15" s="1"/>
  <c r="E5526" i="15" a="1"/>
  <c r="E5526" i="15"/>
  <c r="E5527" i="15" a="1"/>
  <c r="E5527" i="15" s="1"/>
  <c r="E5528" i="15" a="1"/>
  <c r="E5528" i="15" s="1"/>
  <c r="E5529" i="15" a="1"/>
  <c r="E5529" i="15" s="1"/>
  <c r="E5530" i="15" a="1"/>
  <c r="E5530" i="15" s="1"/>
  <c r="E5531" i="15" a="1"/>
  <c r="E5531" i="15" s="1"/>
  <c r="E5532" i="15" a="1"/>
  <c r="E5532" i="15" s="1"/>
  <c r="E5533" i="15" a="1"/>
  <c r="E5533" i="15" s="1"/>
  <c r="E5534" i="15" a="1"/>
  <c r="E5534" i="15"/>
  <c r="E5535" i="15" a="1"/>
  <c r="E5535" i="15"/>
  <c r="E5536" i="15" a="1"/>
  <c r="E5536" i="15" s="1"/>
  <c r="E5537" i="15" a="1"/>
  <c r="E5537" i="15" s="1"/>
  <c r="E5538" i="15" a="1"/>
  <c r="E5538" i="15"/>
  <c r="E5539" i="15" a="1"/>
  <c r="E5539" i="15"/>
  <c r="E5540" i="15" a="1"/>
  <c r="E5540" i="15" s="1"/>
  <c r="E5541" i="15" a="1"/>
  <c r="E5541" i="15"/>
  <c r="E5542" i="15" a="1"/>
  <c r="E5542" i="15"/>
  <c r="E5543" i="15" a="1"/>
  <c r="E5543" i="15"/>
  <c r="E5544" i="15" a="1"/>
  <c r="E5544" i="15"/>
  <c r="E5545" i="15" a="1"/>
  <c r="E5545" i="15" s="1"/>
  <c r="E5546" i="15" a="1"/>
  <c r="E5546" i="15" s="1"/>
  <c r="E5547" i="15" a="1"/>
  <c r="E5547" i="15"/>
  <c r="E5548" i="15" a="1"/>
  <c r="E5548" i="15" s="1"/>
  <c r="E5549" i="15" a="1"/>
  <c r="E5549" i="15"/>
  <c r="E5550" i="15" a="1"/>
  <c r="E5550" i="15"/>
  <c r="E5551" i="15" a="1"/>
  <c r="E5551" i="15" s="1"/>
  <c r="E5552" i="15" a="1"/>
  <c r="E5552" i="15"/>
  <c r="E5553" i="15" a="1"/>
  <c r="E5553" i="15" s="1"/>
  <c r="E5554" i="15" a="1"/>
  <c r="E5554" i="15"/>
  <c r="E5555" i="15" a="1"/>
  <c r="E5555" i="15" s="1"/>
  <c r="E5556" i="15" a="1"/>
  <c r="E5556" i="15" s="1"/>
  <c r="E5557" i="15" a="1"/>
  <c r="E5557" i="15"/>
  <c r="E5558" i="15" a="1"/>
  <c r="E5558" i="15"/>
  <c r="E5559" i="15" a="1"/>
  <c r="E5559" i="15"/>
  <c r="E5560" i="15" a="1"/>
  <c r="E5560" i="15"/>
  <c r="E5561" i="15" a="1"/>
  <c r="E5561" i="15" s="1"/>
  <c r="E5562" i="15" a="1"/>
  <c r="E5562" i="15"/>
  <c r="E5563" i="15" a="1"/>
  <c r="E5563" i="15"/>
  <c r="E5564" i="15" a="1"/>
  <c r="E5564" i="15" s="1"/>
  <c r="E5565" i="15" a="1"/>
  <c r="E5565" i="15" s="1"/>
  <c r="E5566" i="15" a="1"/>
  <c r="E5566" i="15"/>
  <c r="E5567" i="15" a="1"/>
  <c r="E5567" i="15"/>
  <c r="E5568" i="15" a="1"/>
  <c r="E5568" i="15"/>
  <c r="E5569" i="15" a="1"/>
  <c r="E5569" i="15" s="1"/>
  <c r="E5570" i="15" a="1"/>
  <c r="E5570" i="15"/>
  <c r="E5571" i="15" a="1"/>
  <c r="E5571" i="15"/>
  <c r="E5572" i="15" a="1"/>
  <c r="E5572" i="15" s="1"/>
  <c r="E5573" i="15" a="1"/>
  <c r="E5573" i="15"/>
  <c r="E5574" i="15" a="1"/>
  <c r="E5574" i="15" s="1"/>
  <c r="E5575" i="15" a="1"/>
  <c r="E5575" i="15"/>
  <c r="E5576" i="15" a="1"/>
  <c r="E5576" i="15" s="1"/>
  <c r="E5577" i="15" a="1"/>
  <c r="E5577" i="15" s="1"/>
  <c r="E5578" i="15" a="1"/>
  <c r="E5578" i="15"/>
  <c r="E5579" i="15" a="1"/>
  <c r="E5579" i="15" s="1"/>
  <c r="E5580" i="15" a="1"/>
  <c r="E5580" i="15" s="1"/>
  <c r="E5581" i="15" a="1"/>
  <c r="E5581" i="15" s="1"/>
  <c r="E5582" i="15" a="1"/>
  <c r="E5582" i="15"/>
  <c r="E5583" i="15" a="1"/>
  <c r="E5583" i="15" s="1"/>
  <c r="E5584" i="15" a="1"/>
  <c r="E5584" i="15"/>
  <c r="E5585" i="15" a="1"/>
  <c r="E5585" i="15" s="1"/>
  <c r="E5586" i="15" a="1"/>
  <c r="E5586" i="15" s="1"/>
  <c r="E5587" i="15" a="1"/>
  <c r="E5587" i="15"/>
  <c r="E5588" i="15" a="1"/>
  <c r="E5588" i="15" s="1"/>
  <c r="E5589" i="15" a="1"/>
  <c r="E5589" i="15"/>
  <c r="E5590" i="15" a="1"/>
  <c r="E5590" i="15"/>
  <c r="E5591" i="15" a="1"/>
  <c r="E5591" i="15" s="1"/>
  <c r="E5592" i="15" a="1"/>
  <c r="E5592" i="15" s="1"/>
  <c r="E5593" i="15" a="1"/>
  <c r="E5593" i="15" s="1"/>
  <c r="E5594" i="15" a="1"/>
  <c r="E5594" i="15"/>
  <c r="E5595" i="15" a="1"/>
  <c r="E5595" i="15" s="1"/>
  <c r="E5596" i="15" a="1"/>
  <c r="E5596" i="15" s="1"/>
  <c r="E5597" i="15" a="1"/>
  <c r="E5597" i="15" s="1"/>
  <c r="E5598" i="15" a="1"/>
  <c r="E5598" i="15"/>
  <c r="E5599" i="15" a="1"/>
  <c r="E5599" i="15"/>
  <c r="E5600" i="15" a="1"/>
  <c r="E5600" i="15"/>
  <c r="E5601" i="15" a="1"/>
  <c r="E5601" i="15" s="1"/>
  <c r="E5602" i="15" a="1"/>
  <c r="E5602" i="15"/>
  <c r="E5603" i="15" a="1"/>
  <c r="E5603" i="15"/>
  <c r="E5604" i="15" a="1"/>
  <c r="E5604" i="15" s="1"/>
  <c r="E5605" i="15" a="1"/>
  <c r="E5605" i="15"/>
  <c r="E5606" i="15" a="1"/>
  <c r="E5606" i="15" s="1"/>
  <c r="E5607" i="15" a="1"/>
  <c r="E5607" i="15"/>
  <c r="E5608" i="15" a="1"/>
  <c r="E5608" i="15" s="1"/>
  <c r="E5609" i="15" a="1"/>
  <c r="E5609" i="15" s="1"/>
  <c r="E5610" i="15" a="1"/>
  <c r="E5610" i="15" s="1"/>
  <c r="E5611" i="15" a="1"/>
  <c r="E5611" i="15"/>
  <c r="E5612" i="15" a="1"/>
  <c r="E5612" i="15" s="1"/>
  <c r="E5613" i="15" a="1"/>
  <c r="E5613" i="15" s="1"/>
  <c r="E5614" i="15" a="1"/>
  <c r="E5614" i="15"/>
  <c r="E5615" i="15" a="1"/>
  <c r="E5615" i="15" s="1"/>
  <c r="E5616" i="15" a="1"/>
  <c r="E5616" i="15"/>
  <c r="E5617" i="15" a="1"/>
  <c r="E5617" i="15" s="1"/>
  <c r="E5618" i="15" a="1"/>
  <c r="E5618" i="15"/>
  <c r="E5619" i="15" a="1"/>
  <c r="E5619" i="15" s="1"/>
  <c r="E5620" i="15" a="1"/>
  <c r="E5620" i="15" s="1"/>
  <c r="E5621" i="15" a="1"/>
  <c r="E5621" i="15"/>
  <c r="E5622" i="15" a="1"/>
  <c r="E5622" i="15"/>
  <c r="E5623" i="15" a="1"/>
  <c r="E5623" i="15"/>
  <c r="E5624" i="15" a="1"/>
  <c r="E5624" i="15"/>
  <c r="E5625" i="15" a="1"/>
  <c r="E5625" i="15" s="1"/>
  <c r="E5626" i="15" a="1"/>
  <c r="E5626" i="15"/>
  <c r="E5627" i="15" a="1"/>
  <c r="E5627" i="15" s="1"/>
  <c r="E5628" i="15" a="1"/>
  <c r="E5628" i="15" s="1"/>
  <c r="E5629" i="15" a="1"/>
  <c r="E5629" i="15" s="1"/>
  <c r="E5630" i="15" a="1"/>
  <c r="E5630" i="15"/>
  <c r="E5631" i="15" a="1"/>
  <c r="E5631" i="15" s="1"/>
  <c r="E5632" i="15" a="1"/>
  <c r="E5632" i="15"/>
  <c r="E5633" i="15" a="1"/>
  <c r="E5633" i="15" s="1"/>
  <c r="E5634" i="15" a="1"/>
  <c r="E5634" i="15" s="1"/>
  <c r="E5635" i="15" a="1"/>
  <c r="E5635" i="15" s="1"/>
  <c r="E5636" i="15" a="1"/>
  <c r="E5636" i="15" s="1"/>
  <c r="E5637" i="15" a="1"/>
  <c r="E5637" i="15"/>
  <c r="E5638" i="15" a="1"/>
  <c r="E5638" i="15" s="1"/>
  <c r="E5639" i="15" a="1"/>
  <c r="E5639" i="15"/>
  <c r="E5640" i="15" a="1"/>
  <c r="E5640" i="15"/>
  <c r="E5641" i="15" a="1"/>
  <c r="E5641" i="15" s="1"/>
  <c r="E5642" i="15" a="1"/>
  <c r="E5642" i="15"/>
  <c r="E5643" i="15" a="1"/>
  <c r="E5643" i="15" s="1"/>
  <c r="E5644" i="15" a="1"/>
  <c r="E5644" i="15" s="1"/>
  <c r="E5645" i="15" a="1"/>
  <c r="E5645" i="15" s="1"/>
  <c r="E5646" i="15" a="1"/>
  <c r="E5646" i="15"/>
  <c r="E5647" i="15" a="1"/>
  <c r="E5647" i="15" s="1"/>
  <c r="E5648" i="15" a="1"/>
  <c r="E5648" i="15"/>
  <c r="E5649" i="15" a="1"/>
  <c r="E5649" i="15" s="1"/>
  <c r="E5650" i="15" a="1"/>
  <c r="E5650" i="15" s="1"/>
  <c r="E5651" i="15" a="1"/>
  <c r="E5651" i="15"/>
  <c r="E5652" i="15" a="1"/>
  <c r="E5652" i="15" s="1"/>
  <c r="E5653" i="15" a="1"/>
  <c r="E5653" i="15"/>
  <c r="E5654" i="15" a="1"/>
  <c r="E5654" i="15" s="1"/>
  <c r="E5655" i="15" a="1"/>
  <c r="E5655" i="15" s="1"/>
  <c r="E5656" i="15" a="1"/>
  <c r="E5656" i="15" s="1"/>
  <c r="E5657" i="15" a="1"/>
  <c r="E5657" i="15" s="1"/>
  <c r="E5658" i="15" a="1"/>
  <c r="E5658" i="15"/>
  <c r="E5659" i="15" a="1"/>
  <c r="E5659" i="15" s="1"/>
  <c r="E5660" i="15" a="1"/>
  <c r="E5660" i="15" s="1"/>
  <c r="E5661" i="15" a="1"/>
  <c r="E5661" i="15" s="1"/>
  <c r="E5662" i="15" a="1"/>
  <c r="E5662" i="15" s="1"/>
  <c r="E5663" i="15" a="1"/>
  <c r="E5663" i="15" s="1"/>
  <c r="E5664" i="15" a="1"/>
  <c r="E5664" i="15" s="1"/>
  <c r="E5665" i="15" a="1"/>
  <c r="E5665" i="15" s="1"/>
  <c r="E5666" i="15" a="1"/>
  <c r="E5666" i="15"/>
  <c r="E5667" i="15" a="1"/>
  <c r="E5667" i="15" s="1"/>
  <c r="E5668" i="15" a="1"/>
  <c r="E5668" i="15" s="1"/>
  <c r="E5669" i="15" a="1"/>
  <c r="E5669" i="15"/>
  <c r="E5670" i="15" a="1"/>
  <c r="E5670" i="15" s="1"/>
  <c r="E5671" i="15" a="1"/>
  <c r="E5671" i="15"/>
  <c r="E5672" i="15" a="1"/>
  <c r="E5672" i="15" s="1"/>
  <c r="E5673" i="15" a="1"/>
  <c r="E5673" i="15" s="1"/>
  <c r="E5674" i="15" a="1"/>
  <c r="E5674" i="15" s="1"/>
  <c r="E5675" i="15" a="1"/>
  <c r="E5675" i="15"/>
  <c r="E5676" i="15" a="1"/>
  <c r="E5676" i="15" s="1"/>
  <c r="E5677" i="15" a="1"/>
  <c r="E5677" i="15"/>
  <c r="E5678" i="15" a="1"/>
  <c r="E5678" i="15"/>
  <c r="E5679" i="15" a="1"/>
  <c r="E5679" i="15"/>
  <c r="E5680" i="15" a="1"/>
  <c r="E5680" i="15"/>
  <c r="E5681" i="15" a="1"/>
  <c r="E5681" i="15" s="1"/>
  <c r="E5682" i="15" a="1"/>
  <c r="E5682" i="15" s="1"/>
  <c r="E5683" i="15" a="1"/>
  <c r="E5683" i="15" s="1"/>
  <c r="E5684" i="15" a="1"/>
  <c r="E5684" i="15" s="1"/>
  <c r="E5685" i="15" a="1"/>
  <c r="E5685" i="15"/>
  <c r="E5686" i="15" a="1"/>
  <c r="E5686" i="15"/>
  <c r="E5687" i="15" a="1"/>
  <c r="E5687" i="15"/>
  <c r="E5688" i="15" a="1"/>
  <c r="E5688" i="15"/>
  <c r="E5689" i="15" a="1"/>
  <c r="E5689" i="15" s="1"/>
  <c r="E5690" i="15" a="1"/>
  <c r="E5690" i="15"/>
  <c r="E5691" i="15" a="1"/>
  <c r="E5691" i="15"/>
  <c r="E5692" i="15" a="1"/>
  <c r="E5692" i="15" s="1"/>
  <c r="E5693" i="15" a="1"/>
  <c r="E5693" i="15" s="1"/>
  <c r="E5694" i="15" a="1"/>
  <c r="E5694" i="15"/>
  <c r="E5695" i="15" a="1"/>
  <c r="E5695" i="15"/>
  <c r="E5696" i="15" a="1"/>
  <c r="E5696" i="15"/>
  <c r="E5697" i="15" a="1"/>
  <c r="E5697" i="15" s="1"/>
  <c r="E5698" i="15" a="1"/>
  <c r="E5698" i="15"/>
  <c r="E5699" i="15" a="1"/>
  <c r="E5699" i="15" s="1"/>
  <c r="E5700" i="15" a="1"/>
  <c r="E5700" i="15" s="1"/>
  <c r="E5701" i="15" a="1"/>
  <c r="E5701" i="15"/>
  <c r="E5702" i="15" a="1"/>
  <c r="E5702" i="15" s="1"/>
  <c r="E5703" i="15" a="1"/>
  <c r="E5703" i="15"/>
  <c r="E5704" i="15" a="1"/>
  <c r="E5704" i="15" s="1"/>
  <c r="E5705" i="15" a="1"/>
  <c r="E5705" i="15" s="1"/>
  <c r="E5706" i="15" a="1"/>
  <c r="E5706" i="15" s="1"/>
  <c r="E5707" i="15" a="1"/>
  <c r="E5707" i="15" s="1"/>
  <c r="E5708" i="15" a="1"/>
  <c r="E5708" i="15" s="1"/>
  <c r="E5709" i="15" a="1"/>
  <c r="E5709" i="15" s="1"/>
  <c r="E5710" i="15" a="1"/>
  <c r="E5710" i="15" s="1"/>
  <c r="E5711" i="15" a="1"/>
  <c r="E5711" i="15" s="1"/>
  <c r="E5712" i="15" a="1"/>
  <c r="E5712" i="15"/>
  <c r="E5713" i="15" a="1"/>
  <c r="E5713" i="15" s="1"/>
  <c r="E5714" i="15" a="1"/>
  <c r="E5714" i="15" s="1"/>
  <c r="E5715" i="15" a="1"/>
  <c r="E5715" i="15"/>
  <c r="E5716" i="15" a="1"/>
  <c r="E5716" i="15" s="1"/>
  <c r="E5717" i="15" a="1"/>
  <c r="E5717" i="15"/>
  <c r="E5718" i="15" a="1"/>
  <c r="E5718" i="15"/>
  <c r="E5719" i="15" a="1"/>
  <c r="E5719" i="15" s="1"/>
  <c r="E5720" i="15" a="1"/>
  <c r="E5720" i="15" s="1"/>
  <c r="E5721" i="15" a="1"/>
  <c r="E5721" i="15" s="1"/>
  <c r="E5722" i="15" a="1"/>
  <c r="E5722" i="15" s="1"/>
  <c r="E5723" i="15" a="1"/>
  <c r="E5723" i="15" s="1"/>
  <c r="E5724" i="15" a="1"/>
  <c r="E5724" i="15" s="1"/>
  <c r="E5725" i="15" a="1"/>
  <c r="E5725" i="15" s="1"/>
  <c r="E5726" i="15" a="1"/>
  <c r="E5726" i="15"/>
  <c r="E5727" i="15" a="1"/>
  <c r="E5727" i="15"/>
  <c r="E5728" i="15" a="1"/>
  <c r="E5728" i="15"/>
  <c r="E5729" i="15" a="1"/>
  <c r="E5729" i="15" s="1"/>
  <c r="E5730" i="15" a="1"/>
  <c r="E5730" i="15"/>
  <c r="E5731" i="15" a="1"/>
  <c r="E5731" i="15" s="1"/>
  <c r="E5732" i="15" a="1"/>
  <c r="E5732" i="15" s="1"/>
  <c r="E5733" i="15" a="1"/>
  <c r="E5733" i="15"/>
  <c r="E5734" i="15" a="1"/>
  <c r="E5734" i="15" s="1"/>
  <c r="E5735" i="15" a="1"/>
  <c r="E5735" i="15"/>
  <c r="E5736" i="15" a="1"/>
  <c r="E5736" i="15"/>
  <c r="E5737" i="15" a="1"/>
  <c r="E5737" i="15" s="1"/>
  <c r="E5738" i="15" a="1"/>
  <c r="E5738" i="15" s="1"/>
  <c r="E5739" i="15" a="1"/>
  <c r="E5739" i="15"/>
  <c r="E5740" i="15" a="1"/>
  <c r="E5740" i="15" s="1"/>
  <c r="E5741" i="15" a="1"/>
  <c r="E5741" i="15"/>
  <c r="E5742" i="15" a="1"/>
  <c r="E5742" i="15"/>
  <c r="E5743" i="15" a="1"/>
  <c r="E5743" i="15" s="1"/>
  <c r="E5744" i="15" a="1"/>
  <c r="E5744" i="15"/>
  <c r="E5745" i="15" a="1"/>
  <c r="E5745" i="15" s="1"/>
  <c r="E5746" i="15" a="1"/>
  <c r="E5746" i="15"/>
  <c r="E5747" i="15" a="1"/>
  <c r="E5747" i="15" s="1"/>
  <c r="E5748" i="15" a="1"/>
  <c r="E5748" i="15" s="1"/>
  <c r="E5749" i="15" a="1"/>
  <c r="E5749" i="15"/>
  <c r="E5750" i="15" a="1"/>
  <c r="E5750" i="15" s="1"/>
  <c r="E5751" i="15" a="1"/>
  <c r="E5751" i="15"/>
  <c r="E5752" i="15" a="1"/>
  <c r="E5752" i="15"/>
  <c r="E5753" i="15" a="1"/>
  <c r="E5753" i="15" s="1"/>
  <c r="E5754" i="15" a="1"/>
  <c r="E5754" i="15"/>
  <c r="E5755" i="15" a="1"/>
  <c r="E5755" i="15" s="1"/>
  <c r="E5756" i="15" a="1"/>
  <c r="E5756" i="15" s="1"/>
  <c r="E5757" i="15" a="1"/>
  <c r="E5757" i="15" s="1"/>
  <c r="E5758" i="15" a="1"/>
  <c r="E5758" i="15"/>
  <c r="E5759" i="15" a="1"/>
  <c r="E5759" i="15"/>
  <c r="E5760" i="15" a="1"/>
  <c r="E5760" i="15"/>
  <c r="E5761" i="15" a="1"/>
  <c r="E5761" i="15" s="1"/>
  <c r="E5762" i="15" a="1"/>
  <c r="E5762" i="15"/>
  <c r="E5763" i="15" a="1"/>
  <c r="E5763" i="15" s="1"/>
  <c r="E5764" i="15" a="1"/>
  <c r="E5764" i="15" s="1"/>
  <c r="E5765" i="15" a="1"/>
  <c r="E5765" i="15"/>
  <c r="E5766" i="15" a="1"/>
  <c r="E5766" i="15" s="1"/>
  <c r="E5767" i="15" a="1"/>
  <c r="E5767" i="15"/>
  <c r="E5768" i="15" a="1"/>
  <c r="E5768" i="15"/>
  <c r="E5769" i="15" a="1"/>
  <c r="E5769" i="15" s="1"/>
  <c r="E5770" i="15" a="1"/>
  <c r="E5770" i="15"/>
  <c r="E5771" i="15" a="1"/>
  <c r="E5771" i="15"/>
  <c r="E5772" i="15" a="1"/>
  <c r="E5772" i="15" s="1"/>
  <c r="E5773" i="15" a="1"/>
  <c r="E5773" i="15" s="1"/>
  <c r="E5774" i="15" a="1"/>
  <c r="E5774" i="15"/>
  <c r="E5775" i="15" a="1"/>
  <c r="E5775" i="15" s="1"/>
  <c r="E5776" i="15" a="1"/>
  <c r="E5776" i="15"/>
  <c r="E5777" i="15" a="1"/>
  <c r="E5777" i="15" s="1"/>
  <c r="E5778" i="15" a="1"/>
  <c r="E5778" i="15" s="1"/>
  <c r="E5779" i="15" a="1"/>
  <c r="E5779" i="15"/>
  <c r="E5780" i="15" a="1"/>
  <c r="E5780" i="15" s="1"/>
  <c r="E5781" i="15" a="1"/>
  <c r="E5781" i="15"/>
  <c r="E5782" i="15" a="1"/>
  <c r="E5782" i="15"/>
  <c r="E5783" i="15" a="1"/>
  <c r="E5783" i="15" s="1"/>
  <c r="E5784" i="15" a="1"/>
  <c r="E5784" i="15" s="1"/>
  <c r="E5785" i="15" a="1"/>
  <c r="E5785" i="15" s="1"/>
  <c r="E5786" i="15" a="1"/>
  <c r="E5786" i="15" s="1"/>
  <c r="E5787" i="15" a="1"/>
  <c r="E5787" i="15" s="1"/>
  <c r="E5788" i="15" a="1"/>
  <c r="E5788" i="15" s="1"/>
  <c r="E5789" i="15" a="1"/>
  <c r="E5789" i="15"/>
  <c r="E5790" i="15" a="1"/>
  <c r="E5790" i="15"/>
  <c r="E5791" i="15" a="1"/>
  <c r="E5791" i="15"/>
  <c r="E5792" i="15" a="1"/>
  <c r="E5792" i="15" s="1"/>
  <c r="E5793" i="15" a="1"/>
  <c r="E5793" i="15" s="1"/>
  <c r="E5794" i="15" a="1"/>
  <c r="E5794" i="15"/>
  <c r="E5795" i="15" a="1"/>
  <c r="E5795" i="15"/>
  <c r="E5796" i="15" a="1"/>
  <c r="E5796" i="15" s="1"/>
  <c r="E5797" i="15" a="1"/>
  <c r="E5797" i="15"/>
  <c r="E5798" i="15" a="1"/>
  <c r="E5798" i="15" s="1"/>
  <c r="E5799" i="15" a="1"/>
  <c r="E5799" i="15"/>
  <c r="E5800" i="15" a="1"/>
  <c r="E5800" i="15"/>
  <c r="E5801" i="15" a="1"/>
  <c r="E5801" i="15" s="1"/>
  <c r="E5802" i="15" a="1"/>
  <c r="E5802" i="15" s="1"/>
  <c r="E5803" i="15" a="1"/>
  <c r="E5803" i="15"/>
  <c r="E5804" i="15" a="1"/>
  <c r="E5804" i="15" s="1"/>
  <c r="E5805" i="15" a="1"/>
  <c r="E5805" i="15"/>
  <c r="E5806" i="15" a="1"/>
  <c r="E5806" i="15"/>
  <c r="E5807" i="15" a="1"/>
  <c r="E5807" i="15"/>
  <c r="E5808" i="15" a="1"/>
  <c r="E5808" i="15"/>
  <c r="E5809" i="15" a="1"/>
  <c r="E5809" i="15" s="1"/>
  <c r="E5810" i="15" a="1"/>
  <c r="E5810" i="15"/>
  <c r="E5811" i="15" a="1"/>
  <c r="E5811" i="15" s="1"/>
  <c r="E5812" i="15" a="1"/>
  <c r="E5812" i="15" s="1"/>
  <c r="E5813" i="15" a="1"/>
  <c r="E5813" i="15"/>
  <c r="E5814" i="15" a="1"/>
  <c r="E5814" i="15"/>
  <c r="E5815" i="15" a="1"/>
  <c r="E5815" i="15"/>
  <c r="E5816" i="15" a="1"/>
  <c r="E5816" i="15"/>
  <c r="E5817" i="15" a="1"/>
  <c r="E5817" i="15" s="1"/>
  <c r="E5818" i="15" a="1"/>
  <c r="E5818" i="15"/>
  <c r="E5819" i="15" a="1"/>
  <c r="E5819" i="15"/>
  <c r="E5820" i="15" a="1"/>
  <c r="E5820" i="15" s="1"/>
  <c r="E5821" i="15" a="1"/>
  <c r="E5821" i="15" s="1"/>
  <c r="E5822" i="15" a="1"/>
  <c r="E5822" i="15"/>
  <c r="E5823" i="15" a="1"/>
  <c r="E5823" i="15"/>
  <c r="E5824" i="15" a="1"/>
  <c r="E5824" i="15"/>
  <c r="E5825" i="15" a="1"/>
  <c r="E5825" i="15" s="1"/>
  <c r="E5826" i="15" a="1"/>
  <c r="E5826" i="15"/>
  <c r="E5827" i="15" a="1"/>
  <c r="E5827" i="15" s="1"/>
  <c r="E5828" i="15" a="1"/>
  <c r="E5828" i="15" s="1"/>
  <c r="E5829" i="15" a="1"/>
  <c r="E5829" i="15"/>
  <c r="E5830" i="15" a="1"/>
  <c r="E5830" i="15" s="1"/>
  <c r="E5831" i="15" a="1"/>
  <c r="E5831" i="15"/>
  <c r="E5832" i="15" a="1"/>
  <c r="E5832" i="15" s="1"/>
  <c r="E5833" i="15" a="1"/>
  <c r="E5833" i="15" s="1"/>
  <c r="E5834" i="15" a="1"/>
  <c r="E5834" i="15"/>
  <c r="E5835" i="15" a="1"/>
  <c r="E5835" i="15" s="1"/>
  <c r="E5836" i="15" a="1"/>
  <c r="E5836" i="15" s="1"/>
  <c r="E5837" i="15" a="1"/>
  <c r="E5837" i="15" s="1"/>
  <c r="E5838" i="15" a="1"/>
  <c r="E5838" i="15" s="1"/>
  <c r="E5839" i="15" a="1"/>
  <c r="E5839" i="15" s="1"/>
  <c r="E5840" i="15" a="1"/>
  <c r="E5840" i="15"/>
  <c r="E5841" i="15" a="1"/>
  <c r="E5841" i="15" s="1"/>
  <c r="E5842" i="15" a="1"/>
  <c r="E5842" i="15" s="1"/>
  <c r="E5843" i="15" a="1"/>
  <c r="E5843" i="15"/>
  <c r="E5844" i="15" a="1"/>
  <c r="E5844" i="15" s="1"/>
  <c r="E5845" i="15" a="1"/>
  <c r="E5845" i="15" s="1"/>
  <c r="E5846" i="15" a="1"/>
  <c r="E5846" i="15"/>
  <c r="E5847" i="15" a="1"/>
  <c r="E5847" i="15" s="1"/>
  <c r="E5848" i="15" a="1"/>
  <c r="E5848" i="15" s="1"/>
  <c r="E5849" i="15" a="1"/>
  <c r="E5849" i="15" s="1"/>
  <c r="E5850" i="15" a="1"/>
  <c r="E5850" i="15" s="1"/>
  <c r="E5851" i="15" a="1"/>
  <c r="E5851" i="15" s="1"/>
  <c r="E5852" i="15" a="1"/>
  <c r="E5852" i="15" s="1"/>
  <c r="E5853" i="15" a="1"/>
  <c r="E5853" i="15" s="1"/>
  <c r="E5854" i="15" a="1"/>
  <c r="E5854" i="15"/>
  <c r="E5855" i="15" a="1"/>
  <c r="E5855" i="15"/>
  <c r="E5856" i="15" a="1"/>
  <c r="E5856" i="15"/>
  <c r="E5857" i="15" a="1"/>
  <c r="E5857" i="15" s="1"/>
  <c r="E5858" i="15" a="1"/>
  <c r="E5858" i="15"/>
  <c r="E5859" i="15" a="1"/>
  <c r="E5859" i="15"/>
  <c r="E5860" i="15" a="1"/>
  <c r="E5860" i="15" s="1"/>
  <c r="E5861" i="15" a="1"/>
  <c r="E5861" i="15"/>
  <c r="E5862" i="15" a="1"/>
  <c r="E5862" i="15" s="1"/>
  <c r="E5863" i="15" a="1"/>
  <c r="E5863" i="15"/>
  <c r="E5864" i="15" a="1"/>
  <c r="E5864" i="15" s="1"/>
  <c r="E5865" i="15" a="1"/>
  <c r="E5865" i="15" s="1"/>
  <c r="E5866" i="15" a="1"/>
  <c r="E5866" i="15" s="1"/>
  <c r="E5867" i="15" a="1"/>
  <c r="E5867" i="15"/>
  <c r="E5868" i="15" a="1"/>
  <c r="E5868" i="15" s="1"/>
  <c r="E5869" i="15" a="1"/>
  <c r="E5869" i="15" s="1"/>
  <c r="E5870" i="15" a="1"/>
  <c r="E5870" i="15"/>
  <c r="E5871" i="15" a="1"/>
  <c r="E5871" i="15" s="1"/>
  <c r="E5872" i="15" a="1"/>
  <c r="E5872" i="15"/>
  <c r="E5873" i="15" a="1"/>
  <c r="E5873" i="15" s="1"/>
  <c r="E5874" i="15" a="1"/>
  <c r="E5874" i="15"/>
  <c r="E5875" i="15" a="1"/>
  <c r="E5875" i="15" s="1"/>
  <c r="E5876" i="15" a="1"/>
  <c r="E5876" i="15" s="1"/>
  <c r="E5877" i="15" a="1"/>
  <c r="E5877" i="15"/>
  <c r="E5878" i="15" a="1"/>
  <c r="E5878" i="15"/>
  <c r="E5879" i="15" a="1"/>
  <c r="E5879" i="15"/>
  <c r="E5880" i="15" a="1"/>
  <c r="E5880" i="15" s="1"/>
  <c r="E5881" i="15" a="1"/>
  <c r="E5881" i="15" s="1"/>
  <c r="E5882" i="15" a="1"/>
  <c r="E5882" i="15"/>
  <c r="E5883" i="15" a="1"/>
  <c r="E5883" i="15" s="1"/>
  <c r="E5884" i="15" a="1"/>
  <c r="E5884" i="15" s="1"/>
  <c r="E5885" i="15" a="1"/>
  <c r="E5885" i="15" s="1"/>
  <c r="E5886" i="15" a="1"/>
  <c r="E5886" i="15"/>
  <c r="E5887" i="15" a="1"/>
  <c r="E5887" i="15" s="1"/>
  <c r="E5888" i="15" a="1"/>
  <c r="E5888" i="15"/>
  <c r="E5889" i="15" a="1"/>
  <c r="E5889" i="15" s="1"/>
  <c r="E5890" i="15" a="1"/>
  <c r="E5890" i="15" s="1"/>
  <c r="E5891" i="15" a="1"/>
  <c r="E5891" i="15" s="1"/>
  <c r="E5892" i="15" a="1"/>
  <c r="E5892" i="15" s="1"/>
  <c r="E5893" i="15" a="1"/>
  <c r="E5893" i="15"/>
  <c r="E5894" i="15" a="1"/>
  <c r="E5894" i="15" s="1"/>
  <c r="E5895" i="15" a="1"/>
  <c r="E5895" i="15"/>
  <c r="E5896" i="15" a="1"/>
  <c r="E5896" i="15" s="1"/>
  <c r="E5897" i="15" a="1"/>
  <c r="E5897" i="15" s="1"/>
  <c r="E5898" i="15" a="1"/>
  <c r="E5898" i="15"/>
  <c r="E5899" i="15" a="1"/>
  <c r="E5899" i="15"/>
  <c r="E5900" i="15" a="1"/>
  <c r="E5900" i="15" s="1"/>
  <c r="E5901" i="15" a="1"/>
  <c r="E5901" i="15" s="1"/>
  <c r="E5902" i="15" a="1"/>
  <c r="E5902" i="15"/>
  <c r="E5903" i="15" a="1"/>
  <c r="E5903" i="15" s="1"/>
  <c r="E5904" i="15" a="1"/>
  <c r="E5904" i="15"/>
  <c r="E5905" i="15" a="1"/>
  <c r="E5905" i="15" s="1"/>
  <c r="E5906" i="15" a="1"/>
  <c r="E5906" i="15" s="1"/>
  <c r="E5907" i="15" a="1"/>
  <c r="E5907" i="15" s="1"/>
  <c r="E5908" i="15" a="1"/>
  <c r="E5908" i="15" s="1"/>
  <c r="E5909" i="15" a="1"/>
  <c r="E5909" i="15"/>
  <c r="E5910" i="15" a="1"/>
  <c r="E5910" i="15"/>
  <c r="E5911" i="15" a="1"/>
  <c r="E5911" i="15" s="1"/>
  <c r="E5912" i="15" a="1"/>
  <c r="E5912" i="15" s="1"/>
  <c r="E5913" i="15" a="1"/>
  <c r="E5913" i="15" s="1"/>
  <c r="E5914" i="15" a="1"/>
  <c r="E5914" i="15" s="1"/>
  <c r="E5915" i="15" a="1"/>
  <c r="E5915" i="15" s="1"/>
  <c r="E5916" i="15" a="1"/>
  <c r="E5916" i="15" s="1"/>
  <c r="E5917" i="15" a="1"/>
  <c r="E5917" i="15" s="1"/>
  <c r="E5918" i="15" a="1"/>
  <c r="E5918" i="15"/>
  <c r="E5919" i="15" a="1"/>
  <c r="E5919" i="15" s="1"/>
  <c r="E5920" i="15" a="1"/>
  <c r="E5920" i="15"/>
  <c r="E5921" i="15" a="1"/>
  <c r="E5921" i="15" s="1"/>
  <c r="E5922" i="15" a="1"/>
  <c r="E5922" i="15"/>
  <c r="E5923" i="15" a="1"/>
  <c r="E5923" i="15" s="1"/>
  <c r="E5924" i="15" a="1"/>
  <c r="E5924" i="15" s="1"/>
  <c r="E5925" i="15" a="1"/>
  <c r="E5925" i="15"/>
  <c r="E5926" i="15" a="1"/>
  <c r="E5926" i="15" s="1"/>
  <c r="E5927" i="15" a="1"/>
  <c r="E5927" i="15" s="1"/>
  <c r="E5928" i="15" a="1"/>
  <c r="E5928" i="15" s="1"/>
  <c r="E5929" i="15" a="1"/>
  <c r="E5929" i="15" s="1"/>
  <c r="E5930" i="15" a="1"/>
  <c r="E5930" i="15" s="1"/>
  <c r="E5931" i="15" a="1"/>
  <c r="E5931" i="15"/>
  <c r="E5932" i="15" a="1"/>
  <c r="E5932" i="15" s="1"/>
  <c r="E5933" i="15" a="1"/>
  <c r="E5933" i="15"/>
  <c r="E5934" i="15" a="1"/>
  <c r="E5934" i="15"/>
  <c r="E5935" i="15" a="1"/>
  <c r="E5935" i="15"/>
  <c r="E5936" i="15" a="1"/>
  <c r="E5936" i="15"/>
  <c r="E5937" i="15" a="1"/>
  <c r="E5937" i="15" s="1"/>
  <c r="E5938" i="15" a="1"/>
  <c r="E5938" i="15" s="1"/>
  <c r="E5939" i="15" a="1"/>
  <c r="E5939" i="15" s="1"/>
  <c r="E5940" i="15" a="1"/>
  <c r="E5940" i="15" s="1"/>
  <c r="E5941" i="15" a="1"/>
  <c r="E5941" i="15"/>
  <c r="E5942" i="15" a="1"/>
  <c r="E5942" i="15"/>
  <c r="E5943" i="15" a="1"/>
  <c r="E5943" i="15"/>
  <c r="E5944" i="15" a="1"/>
  <c r="E5944" i="15"/>
  <c r="E5945" i="15" a="1"/>
  <c r="E5945" i="15" s="1"/>
  <c r="E5946" i="15" a="1"/>
  <c r="E5946" i="15"/>
  <c r="E5947" i="15" a="1"/>
  <c r="E5947" i="15" s="1"/>
  <c r="E5948" i="15" a="1"/>
  <c r="E5948" i="15" s="1"/>
  <c r="E5949" i="15" a="1"/>
  <c r="E5949" i="15" s="1"/>
  <c r="E5950" i="15" a="1"/>
  <c r="E5950" i="15"/>
  <c r="E5951" i="15" a="1"/>
  <c r="E5951" i="15"/>
  <c r="E5952" i="15" a="1"/>
  <c r="E5952" i="15"/>
  <c r="E5953" i="15" a="1"/>
  <c r="E5953" i="15" s="1"/>
  <c r="E5954" i="15" a="1"/>
  <c r="E5954" i="15"/>
  <c r="E5955" i="15" a="1"/>
  <c r="E5955" i="15" s="1"/>
  <c r="E5956" i="15" a="1"/>
  <c r="E5956" i="15" s="1"/>
  <c r="E5957" i="15" a="1"/>
  <c r="E5957" i="15"/>
  <c r="E5958" i="15" a="1"/>
  <c r="E5958" i="15" s="1"/>
  <c r="E5959" i="15" a="1"/>
  <c r="E5959" i="15"/>
  <c r="E5960" i="15" a="1"/>
  <c r="E5960" i="15" s="1"/>
  <c r="E5961" i="15" a="1"/>
  <c r="E5961" i="15"/>
  <c r="E5962" i="15" a="1"/>
  <c r="E5962" i="15" s="1"/>
  <c r="E5963" i="15" a="1"/>
  <c r="E5963" i="15"/>
  <c r="E5964" i="15" a="1"/>
  <c r="E5964" i="15" s="1"/>
  <c r="E5965" i="15" a="1"/>
  <c r="E5965" i="15" s="1"/>
  <c r="E5966" i="15" a="1"/>
  <c r="E5966" i="15" s="1"/>
  <c r="E5967" i="15" a="1"/>
  <c r="E5967" i="15"/>
  <c r="E5968" i="15" a="1"/>
  <c r="E5968" i="15"/>
  <c r="E5969" i="15" a="1"/>
  <c r="E5969" i="15" s="1"/>
  <c r="E5970" i="15" a="1"/>
  <c r="E5970" i="15"/>
  <c r="E5971" i="15" a="1"/>
  <c r="E5971" i="15" s="1"/>
  <c r="E5972" i="15" a="1"/>
  <c r="E5972" i="15" s="1"/>
  <c r="E5973" i="15" a="1"/>
  <c r="E5973" i="15" s="1"/>
  <c r="E5974" i="15" a="1"/>
  <c r="E5974" i="15" s="1"/>
  <c r="E5975" i="15" a="1"/>
  <c r="E5975" i="15"/>
  <c r="E5976" i="15" a="1"/>
  <c r="E5976" i="15"/>
  <c r="E5977" i="15" a="1"/>
  <c r="E5977" i="15" s="1"/>
  <c r="E5978" i="15" a="1"/>
  <c r="E5978" i="15" s="1"/>
  <c r="E5979" i="15" a="1"/>
  <c r="E5979" i="15"/>
  <c r="E5980" i="15" a="1"/>
  <c r="E5980" i="15" s="1"/>
  <c r="E5981" i="15" a="1"/>
  <c r="E5981" i="15" s="1"/>
  <c r="E5982" i="15" a="1"/>
  <c r="E5982" i="15" s="1"/>
  <c r="E5983" i="15" a="1"/>
  <c r="E5983" i="15"/>
  <c r="E5984" i="15" a="1"/>
  <c r="E5984" i="15" s="1"/>
  <c r="E5985" i="15" a="1"/>
  <c r="E5985" i="15" s="1"/>
  <c r="E5986" i="15" a="1"/>
  <c r="E5986" i="15"/>
  <c r="E5987" i="15" a="1"/>
  <c r="E5987" i="15" s="1"/>
  <c r="E5988" i="15" a="1"/>
  <c r="E5988" i="15"/>
  <c r="E5989" i="15" a="1"/>
  <c r="E5989" i="15"/>
  <c r="E5990" i="15" a="1"/>
  <c r="E5990" i="15" s="1"/>
  <c r="E5991" i="15" a="1"/>
  <c r="E5991" i="15"/>
  <c r="E5992" i="15" a="1"/>
  <c r="E5992" i="15" s="1"/>
  <c r="E5993" i="15" a="1"/>
  <c r="E5993" i="15" s="1"/>
  <c r="E5994" i="15" a="1"/>
  <c r="E5994" i="15" s="1"/>
  <c r="E5995" i="15" a="1"/>
  <c r="E5995" i="15" s="1"/>
  <c r="E5996" i="15" a="1"/>
  <c r="E5996" i="15" s="1"/>
  <c r="E5997" i="15" a="1"/>
  <c r="E5997" i="15"/>
  <c r="E5998" i="15" a="1"/>
  <c r="E5998" i="15" s="1"/>
  <c r="E5999" i="15" a="1"/>
  <c r="E5999" i="15"/>
  <c r="E6000" i="15" a="1"/>
  <c r="E6000" i="15"/>
  <c r="E6001" i="15" a="1"/>
  <c r="E6001" i="15" s="1"/>
  <c r="E6002" i="15" a="1"/>
  <c r="E6002" i="15" s="1"/>
  <c r="E6003" i="15" a="1"/>
  <c r="E6003" i="15" s="1"/>
  <c r="E6004" i="15" a="1"/>
  <c r="E6004" i="15"/>
  <c r="E6005" i="15" a="1"/>
  <c r="E6005" i="15" s="1"/>
  <c r="E6006" i="15" a="1"/>
  <c r="E6006" i="15" s="1"/>
  <c r="E6007" i="15" a="1"/>
  <c r="E6007" i="15"/>
  <c r="E6008" i="15" a="1"/>
  <c r="E6008" i="15"/>
  <c r="E6009" i="15" a="1"/>
  <c r="E6009" i="15" s="1"/>
  <c r="E6010" i="15" a="1"/>
  <c r="E6010" i="15"/>
  <c r="E6011" i="15" a="1"/>
  <c r="E6011" i="15"/>
  <c r="E6012" i="15" a="1"/>
  <c r="E6012" i="15" s="1"/>
  <c r="E6013" i="15" a="1"/>
  <c r="E6013" i="15" s="1"/>
  <c r="E6014" i="15" a="1"/>
  <c r="E6014" i="15" s="1"/>
  <c r="E6015" i="15" a="1"/>
  <c r="E6015" i="15"/>
  <c r="E6016" i="15" a="1"/>
  <c r="E6016" i="15"/>
  <c r="E6017" i="15" a="1"/>
  <c r="E6017" i="15" s="1"/>
  <c r="E6018" i="15" a="1"/>
  <c r="E6018" i="15" s="1"/>
  <c r="E6019" i="15" a="1"/>
  <c r="E6019" i="15" s="1"/>
  <c r="E6020" i="15" a="1"/>
  <c r="E6020" i="15"/>
  <c r="E6021" i="15" a="1"/>
  <c r="E6021" i="15"/>
  <c r="E6022" i="15" a="1"/>
  <c r="E6022" i="15" s="1"/>
  <c r="E6023" i="15" a="1"/>
  <c r="E6023" i="15"/>
  <c r="E6024" i="15" a="1"/>
  <c r="E6024" i="15" s="1"/>
  <c r="E6025" i="15" a="1"/>
  <c r="E6025" i="15" s="1"/>
  <c r="E6026" i="15" a="1"/>
  <c r="E6026" i="15"/>
  <c r="E6027" i="15" a="1"/>
  <c r="E6027" i="15" s="1"/>
  <c r="E6028" i="15" a="1"/>
  <c r="E6028" i="15"/>
  <c r="E6029" i="15" a="1"/>
  <c r="E6029" i="15" s="1"/>
  <c r="E6030" i="15" a="1"/>
  <c r="E6030" i="15" s="1"/>
  <c r="E6031" i="15" a="1"/>
  <c r="E6031" i="15"/>
  <c r="E6032" i="15" a="1"/>
  <c r="E6032" i="15"/>
  <c r="E6033" i="15" a="1"/>
  <c r="E6033" i="15" s="1"/>
  <c r="E6034" i="15" a="1"/>
  <c r="E6034" i="15"/>
  <c r="E6035" i="15" a="1"/>
  <c r="E6035" i="15"/>
  <c r="E6036" i="15" a="1"/>
  <c r="E6036" i="15" s="1"/>
  <c r="E6037" i="15" a="1"/>
  <c r="E6037" i="15" s="1"/>
  <c r="E6038" i="15" a="1"/>
  <c r="E6038" i="15" s="1"/>
  <c r="E6039" i="15" a="1"/>
  <c r="E6039" i="15"/>
  <c r="E6040" i="15" a="1"/>
  <c r="E6040" i="15"/>
  <c r="E6041" i="15" a="1"/>
  <c r="E6041" i="15" s="1"/>
  <c r="E6042" i="15" a="1"/>
  <c r="E6042" i="15" s="1"/>
  <c r="E6043" i="15" a="1"/>
  <c r="E6043" i="15"/>
  <c r="E6044" i="15" a="1"/>
  <c r="E6044" i="15"/>
  <c r="E6045" i="15" a="1"/>
  <c r="E6045" i="15" s="1"/>
  <c r="E6046" i="15" a="1"/>
  <c r="E6046" i="15" s="1"/>
  <c r="E6047" i="15" a="1"/>
  <c r="E6047" i="15"/>
  <c r="E6048" i="15" a="1"/>
  <c r="E6048" i="15"/>
  <c r="E6049" i="15" a="1"/>
  <c r="E6049" i="15" s="1"/>
  <c r="E6050" i="15" a="1"/>
  <c r="E6050" i="15" s="1"/>
  <c r="E6051" i="15" a="1"/>
  <c r="E6051" i="15" s="1"/>
  <c r="E6052" i="15" a="1"/>
  <c r="E6052" i="15"/>
  <c r="E6053" i="15" a="1"/>
  <c r="E6053" i="15"/>
  <c r="E6054" i="15" a="1"/>
  <c r="E6054" i="15" s="1"/>
  <c r="E6055" i="15" a="1"/>
  <c r="E6055" i="15"/>
  <c r="E6056" i="15" a="1"/>
  <c r="E6056" i="15"/>
  <c r="E6057" i="15" a="1"/>
  <c r="E6057" i="15" s="1"/>
  <c r="E6058" i="15" a="1"/>
  <c r="E6058" i="15"/>
  <c r="E6059" i="15" a="1"/>
  <c r="E6059" i="15"/>
  <c r="E6060" i="15" a="1"/>
  <c r="E6060" i="15" s="1"/>
  <c r="E6061" i="15" a="1"/>
  <c r="E6061" i="15"/>
  <c r="E6062" i="15" a="1"/>
  <c r="E6062" i="15" s="1"/>
  <c r="E6063" i="15" a="1"/>
  <c r="E6063" i="15"/>
  <c r="E6064" i="15" a="1"/>
  <c r="E6064" i="15"/>
  <c r="E6065" i="15" a="1"/>
  <c r="E6065" i="15" s="1"/>
  <c r="E6066" i="15" a="1"/>
  <c r="E6066" i="15"/>
  <c r="E6067" i="15" a="1"/>
  <c r="E6067" i="15" s="1"/>
  <c r="E6068" i="15" a="1"/>
  <c r="E6068" i="15" s="1"/>
  <c r="E6069" i="15" a="1"/>
  <c r="E6069" i="15" s="1"/>
  <c r="E6070" i="15" a="1"/>
  <c r="E6070" i="15" s="1"/>
  <c r="E6071" i="15" a="1"/>
  <c r="E6071" i="15"/>
  <c r="E6072" i="15" a="1"/>
  <c r="E6072" i="15" s="1"/>
  <c r="E6073" i="15" a="1"/>
  <c r="E6073" i="15" s="1"/>
  <c r="E6074" i="15" a="1"/>
  <c r="E6074" i="15"/>
  <c r="E6075" i="15" a="1"/>
  <c r="E6075" i="15"/>
  <c r="E6076" i="15" a="1"/>
  <c r="E6076" i="15"/>
  <c r="E6077" i="15" a="1"/>
  <c r="E6077" i="15"/>
  <c r="E6078" i="15" a="1"/>
  <c r="E6078" i="15" s="1"/>
  <c r="E6079" i="15" a="1"/>
  <c r="E6079" i="15"/>
  <c r="E6080" i="15" a="1"/>
  <c r="E6080" i="15"/>
  <c r="E6081" i="15" a="1"/>
  <c r="E6081" i="15" s="1"/>
  <c r="E6082" i="15" a="1"/>
  <c r="E6082" i="15" s="1"/>
  <c r="E6083" i="15" a="1"/>
  <c r="E6083" i="15" s="1"/>
  <c r="E6084" i="15" a="1"/>
  <c r="E6084" i="15" s="1"/>
  <c r="E6085" i="15" a="1"/>
  <c r="E6085" i="15" s="1"/>
  <c r="E6086" i="15" a="1"/>
  <c r="E6086" i="15" s="1"/>
  <c r="E6087" i="15" a="1"/>
  <c r="E6087" i="15"/>
  <c r="E6088" i="15" a="1"/>
  <c r="E6088" i="15" s="1"/>
  <c r="E6089" i="15" a="1"/>
  <c r="E6089" i="15" s="1"/>
  <c r="E6090" i="15" a="1"/>
  <c r="E6090" i="15"/>
  <c r="E6091" i="15" a="1"/>
  <c r="E6091" i="15" s="1"/>
  <c r="E6092" i="15" a="1"/>
  <c r="E6092" i="15"/>
  <c r="E6093" i="15" a="1"/>
  <c r="E6093" i="15" s="1"/>
  <c r="E6094" i="15" a="1"/>
  <c r="E6094" i="15" s="1"/>
  <c r="E6095" i="15" a="1"/>
  <c r="E6095" i="15"/>
  <c r="E6096" i="15" a="1"/>
  <c r="E6096" i="15" s="1"/>
  <c r="E6097" i="15" a="1"/>
  <c r="E6097" i="15" s="1"/>
  <c r="E6098" i="15" a="1"/>
  <c r="E6098" i="15"/>
  <c r="E6099" i="15" a="1"/>
  <c r="E6099" i="15"/>
  <c r="E6100" i="15" a="1"/>
  <c r="E6100" i="15" s="1"/>
  <c r="E6101" i="15" a="1"/>
  <c r="E6101" i="15"/>
  <c r="E6102" i="15" a="1"/>
  <c r="E6102" i="15" s="1"/>
  <c r="E6103" i="15" a="1"/>
  <c r="E6103" i="15"/>
  <c r="E6104" i="15" a="1"/>
  <c r="E6104" i="15" s="1"/>
  <c r="E6105" i="15" a="1"/>
  <c r="E6105" i="15" s="1"/>
  <c r="E6106" i="15" a="1"/>
  <c r="E6106" i="15" s="1"/>
  <c r="E6107" i="15" a="1"/>
  <c r="E6107" i="15"/>
  <c r="E6108" i="15" a="1"/>
  <c r="E6108" i="15" s="1"/>
  <c r="E6109" i="15" a="1"/>
  <c r="E6109" i="15" s="1"/>
  <c r="E6110" i="15" a="1"/>
  <c r="E6110" i="15" s="1"/>
  <c r="E6111" i="15" a="1"/>
  <c r="E6111" i="15"/>
  <c r="E6112" i="15" a="1"/>
  <c r="E6112" i="15" s="1"/>
  <c r="E6113" i="15" a="1"/>
  <c r="E6113" i="15" s="1"/>
  <c r="E6114" i="15" a="1"/>
  <c r="E6114" i="15"/>
  <c r="E6115" i="15" a="1"/>
  <c r="E6115" i="15" s="1"/>
  <c r="E6116" i="15" a="1"/>
  <c r="E6116" i="15"/>
  <c r="E6117" i="15" a="1"/>
  <c r="E6117" i="15" s="1"/>
  <c r="E6118" i="15" a="1"/>
  <c r="E6118" i="15" s="1"/>
  <c r="E6119" i="15" a="1"/>
  <c r="E6119" i="15"/>
  <c r="E6120" i="15" a="1"/>
  <c r="E6120" i="15"/>
  <c r="E6121" i="15" a="1"/>
  <c r="E6121" i="15" s="1"/>
  <c r="E6122" i="15" a="1"/>
  <c r="E6122" i="15"/>
  <c r="E6123" i="15" a="1"/>
  <c r="E6123" i="15" s="1"/>
  <c r="E6124" i="15" a="1"/>
  <c r="E6124" i="15" s="1"/>
  <c r="E6125" i="15" a="1"/>
  <c r="E6125" i="15"/>
  <c r="E6126" i="15" a="1"/>
  <c r="E6126" i="15" s="1"/>
  <c r="E6127" i="15" a="1"/>
  <c r="E6127" i="15"/>
  <c r="E6128" i="15" a="1"/>
  <c r="E6128" i="15"/>
  <c r="E6129" i="15" a="1"/>
  <c r="E6129" i="15" s="1"/>
  <c r="E6130" i="15" a="1"/>
  <c r="E6130" i="15" s="1"/>
  <c r="E6131" i="15" a="1"/>
  <c r="E6131" i="15"/>
  <c r="E6132" i="15" a="1"/>
  <c r="E6132" i="15"/>
  <c r="E6133" i="15" a="1"/>
  <c r="E6133" i="15" s="1"/>
  <c r="E6134" i="15" a="1"/>
  <c r="E6134" i="15" s="1"/>
  <c r="E6135" i="15" a="1"/>
  <c r="E6135" i="15"/>
  <c r="E6136" i="15" a="1"/>
  <c r="E6136" i="15"/>
  <c r="E6137" i="15" a="1"/>
  <c r="E6137" i="15" s="1"/>
  <c r="E6138" i="15" a="1"/>
  <c r="E6138" i="15" s="1"/>
  <c r="E6139" i="15" a="1"/>
  <c r="E6139" i="15"/>
  <c r="E6140" i="15" a="1"/>
  <c r="E6140" i="15" s="1"/>
  <c r="E6141" i="15" a="1"/>
  <c r="E6141" i="15" s="1"/>
  <c r="E6142" i="15" a="1"/>
  <c r="E6142" i="15" s="1"/>
  <c r="E6143" i="15" a="1"/>
  <c r="E6143" i="15"/>
  <c r="E6144" i="15" a="1"/>
  <c r="E6144" i="15"/>
  <c r="E6145" i="15" a="1"/>
  <c r="E6145" i="15" s="1"/>
  <c r="E6146" i="15" a="1"/>
  <c r="E6146" i="15" s="1"/>
  <c r="E6147" i="15" a="1"/>
  <c r="E6147" i="15"/>
  <c r="E6148" i="15" a="1"/>
  <c r="E6148" i="15"/>
  <c r="E6149" i="15" a="1"/>
  <c r="E6149" i="15" s="1"/>
  <c r="E6150" i="15" a="1"/>
  <c r="E6150" i="15" s="1"/>
  <c r="E6151" i="15" a="1"/>
  <c r="E6151" i="15"/>
  <c r="E6152" i="15" a="1"/>
  <c r="E6152" i="15" s="1"/>
  <c r="E6153" i="15" a="1"/>
  <c r="E6153" i="15" s="1"/>
  <c r="E6154" i="15" a="1"/>
  <c r="E6154" i="15" s="1"/>
  <c r="E6155" i="15" a="1"/>
  <c r="E6155" i="15" s="1"/>
  <c r="E6156" i="15" a="1"/>
  <c r="E6156" i="15" s="1"/>
  <c r="E6157" i="15" a="1"/>
  <c r="E6157" i="15"/>
  <c r="E6158" i="15" a="1"/>
  <c r="E6158" i="15" s="1"/>
  <c r="E6159" i="15" a="1"/>
  <c r="E6159" i="15"/>
  <c r="E6160" i="15" a="1"/>
  <c r="E6160" i="15" s="1"/>
  <c r="E6161" i="15" a="1"/>
  <c r="E6161" i="15" s="1"/>
  <c r="E6162" i="15" a="1"/>
  <c r="E6162" i="15"/>
  <c r="E6163" i="15" a="1"/>
  <c r="E6163" i="15"/>
  <c r="E6164" i="15" a="1"/>
  <c r="E6164" i="15" s="1"/>
  <c r="E6165" i="15" a="1"/>
  <c r="E6165" i="15"/>
  <c r="E6166" i="15" a="1"/>
  <c r="E6166" i="15" s="1"/>
  <c r="E6167" i="15" a="1"/>
  <c r="E6167" i="15"/>
  <c r="E6168" i="15" a="1"/>
  <c r="E6168" i="15" s="1"/>
  <c r="E6169" i="15" a="1"/>
  <c r="E6169" i="15" s="1"/>
  <c r="E6170" i="15" a="1"/>
  <c r="E6170" i="15" s="1"/>
  <c r="E6171" i="15" a="1"/>
  <c r="E6171" i="15"/>
  <c r="E6172" i="15" a="1"/>
  <c r="E6172" i="15" s="1"/>
  <c r="E6173" i="15" a="1"/>
  <c r="E6173" i="15" s="1"/>
  <c r="E6174" i="15" a="1"/>
  <c r="E6174" i="15" s="1"/>
  <c r="E6175" i="15" a="1"/>
  <c r="E6175" i="15"/>
  <c r="E6176" i="15" a="1"/>
  <c r="E6176" i="15"/>
  <c r="E6177" i="15" a="1"/>
  <c r="E6177" i="15" s="1"/>
  <c r="E6178" i="15" a="1"/>
  <c r="E6178" i="15"/>
  <c r="E6179" i="15" a="1"/>
  <c r="E6179" i="15" s="1"/>
  <c r="E6180" i="15" a="1"/>
  <c r="E6180" i="15"/>
  <c r="E6181" i="15" a="1"/>
  <c r="E6181" i="15" s="1"/>
  <c r="E6182" i="15" a="1"/>
  <c r="E6182" i="15" s="1"/>
  <c r="E6183" i="15" a="1"/>
  <c r="E6183" i="15"/>
  <c r="E6184" i="15" a="1"/>
  <c r="E6184" i="15" s="1"/>
  <c r="E6185" i="15" a="1"/>
  <c r="E6185" i="15" s="1"/>
  <c r="E6186" i="15" a="1"/>
  <c r="E6186" i="15"/>
  <c r="E6187" i="15" a="1"/>
  <c r="E6187" i="15"/>
  <c r="E6188" i="15" a="1"/>
  <c r="E6188" i="15" s="1"/>
  <c r="E6189" i="15" a="1"/>
  <c r="E6189" i="15"/>
  <c r="E6190" i="15" a="1"/>
  <c r="E6190" i="15" s="1"/>
  <c r="E6191" i="15" a="1"/>
  <c r="E6191" i="15"/>
  <c r="E6192" i="15" a="1"/>
  <c r="E6192" i="15"/>
  <c r="E6193" i="15" a="1"/>
  <c r="E6193" i="15" s="1"/>
  <c r="E6194" i="15" a="1"/>
  <c r="E6194" i="15" s="1"/>
  <c r="E6195" i="15" a="1"/>
  <c r="E6195" i="15"/>
  <c r="E6196" i="15" a="1"/>
  <c r="E6196" i="15" s="1"/>
  <c r="E6197" i="15" a="1"/>
  <c r="E6197" i="15" s="1"/>
  <c r="E6198" i="15" a="1"/>
  <c r="E6198" i="15" s="1"/>
  <c r="E6199" i="15" a="1"/>
  <c r="E6199" i="15"/>
  <c r="E6200" i="15" a="1"/>
  <c r="E6200" i="15" s="1"/>
  <c r="E6201" i="15" a="1"/>
  <c r="E6201" i="15" s="1"/>
  <c r="E6202" i="15" a="1"/>
  <c r="E6202" i="15"/>
  <c r="E6203" i="15" a="1"/>
  <c r="E6203" i="15"/>
  <c r="E6204" i="15" a="1"/>
  <c r="E6204" i="15"/>
  <c r="E6205" i="15" a="1"/>
  <c r="E6205" i="15"/>
  <c r="E6206" i="15" a="1"/>
  <c r="E6206" i="15" s="1"/>
  <c r="E6207" i="15" a="1"/>
  <c r="E6207" i="15"/>
  <c r="E6208" i="15" a="1"/>
  <c r="E6208" i="15"/>
  <c r="E6209" i="15" a="1"/>
  <c r="E6209" i="15" s="1"/>
  <c r="E6210" i="15" a="1"/>
  <c r="E6210" i="15" s="1"/>
  <c r="E6211" i="15" a="1"/>
  <c r="E6211" i="15"/>
  <c r="E6212" i="15" a="1"/>
  <c r="E6212" i="15" s="1"/>
  <c r="E6213" i="15" a="1"/>
  <c r="E6213" i="15" s="1"/>
  <c r="E6214" i="15" a="1"/>
  <c r="E6214" i="15" s="1"/>
  <c r="E6215" i="15" a="1"/>
  <c r="E6215" i="15"/>
  <c r="E6216" i="15" a="1"/>
  <c r="E6216" i="15" s="1"/>
  <c r="E6217" i="15" a="1"/>
  <c r="E6217" i="15" s="1"/>
  <c r="E6218" i="15" a="1"/>
  <c r="E6218" i="15"/>
  <c r="E6219" i="15" a="1"/>
  <c r="E6219" i="15" s="1"/>
  <c r="E6220" i="15" a="1"/>
  <c r="E6220" i="15"/>
  <c r="E6221" i="15" a="1"/>
  <c r="E6221" i="15" s="1"/>
  <c r="E6222" i="15" a="1"/>
  <c r="E6222" i="15" s="1"/>
  <c r="E6223" i="15" a="1"/>
  <c r="E6223" i="15"/>
  <c r="E6224" i="15" a="1"/>
  <c r="E6224" i="15"/>
  <c r="E6225" i="15" a="1"/>
  <c r="E6225" i="15" s="1"/>
  <c r="E6226" i="15" a="1"/>
  <c r="E6226" i="15"/>
  <c r="E6227" i="15" a="1"/>
  <c r="E6227" i="15"/>
  <c r="E6228" i="15" a="1"/>
  <c r="E6228" i="15" s="1"/>
  <c r="E6229" i="15" a="1"/>
  <c r="E6229" i="15"/>
  <c r="E6230" i="15" a="1"/>
  <c r="E6230" i="15" s="1"/>
  <c r="E6231" i="15" a="1"/>
  <c r="E6231" i="15"/>
  <c r="E6232" i="15" a="1"/>
  <c r="E6232" i="15" s="1"/>
  <c r="E6233" i="15" a="1"/>
  <c r="E6233" i="15" s="1"/>
  <c r="E6234" i="15" a="1"/>
  <c r="E6234" i="15" s="1"/>
  <c r="E6235" i="15" a="1"/>
  <c r="E6235" i="15"/>
  <c r="E6236" i="15" a="1"/>
  <c r="E6236" i="15" s="1"/>
  <c r="E6237" i="15" a="1"/>
  <c r="E6237" i="15" s="1"/>
  <c r="E6238" i="15" a="1"/>
  <c r="E6238" i="15" s="1"/>
  <c r="E6239" i="15" a="1"/>
  <c r="E6239" i="15"/>
  <c r="E6240" i="15" a="1"/>
  <c r="E6240" i="15"/>
  <c r="E6241" i="15" a="1"/>
  <c r="E6241" i="15" s="1"/>
  <c r="E6242" i="15" a="1"/>
  <c r="E6242" i="15"/>
  <c r="E6243" i="15" a="1"/>
  <c r="E6243" i="15" s="1"/>
  <c r="E6244" i="15" a="1"/>
  <c r="E6244" i="15"/>
  <c r="E6245" i="15" a="1"/>
  <c r="E6245" i="15"/>
  <c r="E6246" i="15" a="1"/>
  <c r="E6246" i="15" s="1"/>
  <c r="E6247" i="15" a="1"/>
  <c r="E6247" i="15"/>
  <c r="E6248" i="15" a="1"/>
  <c r="E6248" i="15" s="1"/>
  <c r="E6249" i="15" a="1"/>
  <c r="E6249" i="15" s="1"/>
  <c r="E6250" i="15" a="1"/>
  <c r="E6250" i="15"/>
  <c r="E6251" i="15" a="1"/>
  <c r="E6251" i="15"/>
  <c r="E6252" i="15" a="1"/>
  <c r="E6252" i="15" s="1"/>
  <c r="E6253" i="15" a="1"/>
  <c r="E6253" i="15"/>
  <c r="E6254" i="15" a="1"/>
  <c r="E6254" i="15" s="1"/>
  <c r="E6255" i="15" a="1"/>
  <c r="E6255" i="15"/>
  <c r="E6256" i="15" a="1"/>
  <c r="E6256" i="15"/>
  <c r="E6257" i="15" a="1"/>
  <c r="E6257" i="15" s="1"/>
  <c r="E6258" i="15" a="1"/>
  <c r="E6258" i="15" s="1"/>
  <c r="E6259" i="15" a="1"/>
  <c r="E6259" i="15"/>
  <c r="E6260" i="15" a="1"/>
  <c r="E6260" i="15"/>
  <c r="E6261" i="15" a="1"/>
  <c r="E6261" i="15" s="1"/>
  <c r="E6262" i="15" a="1"/>
  <c r="E6262" i="15" s="1"/>
  <c r="E6263" i="15" a="1"/>
  <c r="E6263" i="15"/>
  <c r="E6264" i="15" a="1"/>
  <c r="E6264" i="15"/>
  <c r="E6265" i="15" a="1"/>
  <c r="E6265" i="15" s="1"/>
  <c r="E6266" i="15" a="1"/>
  <c r="E6266" i="15" s="1"/>
  <c r="E6267" i="15" a="1"/>
  <c r="E6267" i="15"/>
  <c r="E6268" i="15" a="1"/>
  <c r="E6268" i="15" s="1"/>
  <c r="E6269" i="15" a="1"/>
  <c r="E6269" i="15"/>
  <c r="E6270" i="15" a="1"/>
  <c r="E6270" i="15" s="1"/>
  <c r="E6271" i="15" a="1"/>
  <c r="E6271" i="15"/>
  <c r="E6272" i="15" a="1"/>
  <c r="E6272" i="15"/>
  <c r="E6273" i="15" a="1"/>
  <c r="E6273" i="15" s="1"/>
  <c r="E6274" i="15" a="1"/>
  <c r="E6274" i="15" s="1"/>
  <c r="E6275" i="15" a="1"/>
  <c r="E6275" i="15"/>
  <c r="E6276" i="15" a="1"/>
  <c r="E6276" i="15"/>
  <c r="E6277" i="15" a="1"/>
  <c r="E6277" i="15" s="1"/>
  <c r="E6278" i="15" a="1"/>
  <c r="E6278" i="15" s="1"/>
  <c r="E6279" i="15" a="1"/>
  <c r="E6279" i="15"/>
  <c r="E6280" i="15" a="1"/>
  <c r="E6280" i="15" s="1"/>
  <c r="E6281" i="15" a="1"/>
  <c r="E6281" i="15" s="1"/>
  <c r="E6282" i="15" a="1"/>
  <c r="E6282" i="15" s="1"/>
  <c r="E6283" i="15" a="1"/>
  <c r="E6283" i="15" s="1"/>
  <c r="E6284" i="15" a="1"/>
  <c r="E6284" i="15"/>
  <c r="E6285" i="15" a="1"/>
  <c r="E6285" i="15"/>
  <c r="E6286" i="15" a="1"/>
  <c r="E6286" i="15" s="1"/>
  <c r="E6287" i="15" a="1"/>
  <c r="E6287" i="15"/>
  <c r="E6288" i="15" a="1"/>
  <c r="E6288" i="15" s="1"/>
  <c r="E6289" i="15" a="1"/>
  <c r="E6289" i="15" s="1"/>
  <c r="E6290" i="15" a="1"/>
  <c r="E6290" i="15"/>
  <c r="E6291" i="15" a="1"/>
  <c r="E6291" i="15"/>
  <c r="E6292" i="15" a="1"/>
  <c r="E6292" i="15" s="1"/>
  <c r="E6293" i="15" a="1"/>
  <c r="E6293" i="15" s="1"/>
  <c r="E6294" i="15" a="1"/>
  <c r="E6294" i="15" s="1"/>
  <c r="E6295" i="15" a="1"/>
  <c r="E6295" i="15"/>
  <c r="E6296" i="15" a="1"/>
  <c r="E6296" i="15"/>
  <c r="E6297" i="15" a="1"/>
  <c r="E6297" i="15" s="1"/>
  <c r="E6298" i="15" a="1"/>
  <c r="E6298" i="15" s="1"/>
  <c r="E6299" i="15" a="1"/>
  <c r="E6299" i="15"/>
  <c r="E6300" i="15" a="1"/>
  <c r="E6300" i="15"/>
  <c r="E6301" i="15" a="1"/>
  <c r="E6301" i="15" s="1"/>
  <c r="E6302" i="15" a="1"/>
  <c r="E6302" i="15" s="1"/>
  <c r="E6303" i="15" a="1"/>
  <c r="E6303" i="15"/>
  <c r="E6304" i="15" a="1"/>
  <c r="E6304" i="15"/>
  <c r="E6305" i="15" a="1"/>
  <c r="E6305" i="15" s="1"/>
  <c r="E6306" i="15" a="1"/>
  <c r="E6306" i="15" s="1"/>
  <c r="E6307" i="15" a="1"/>
  <c r="E6307" i="15" s="1"/>
  <c r="E6308" i="15" a="1"/>
  <c r="E6308" i="15"/>
  <c r="E6309" i="15" a="1"/>
  <c r="E6309" i="15"/>
  <c r="E6310" i="15" a="1"/>
  <c r="E6310" i="15" s="1"/>
  <c r="E6311" i="15" a="1"/>
  <c r="E6311" i="15"/>
  <c r="E6312" i="15" a="1"/>
  <c r="E6312" i="15" s="1"/>
  <c r="E6313" i="15" a="1"/>
  <c r="E6313" i="15" s="1"/>
  <c r="E6314" i="15" a="1"/>
  <c r="E6314" i="15"/>
  <c r="E6315" i="15" a="1"/>
  <c r="E6315" i="15" s="1"/>
  <c r="E6316" i="15" a="1"/>
  <c r="E6316" i="15" s="1"/>
  <c r="E6317" i="15" a="1"/>
  <c r="E6317" i="15"/>
  <c r="E6318" i="15" a="1"/>
  <c r="E6318" i="15" s="1"/>
  <c r="E6319" i="15" a="1"/>
  <c r="E6319" i="15"/>
  <c r="E6320" i="15" a="1"/>
  <c r="E6320" i="15"/>
  <c r="E6321" i="15" a="1"/>
  <c r="E6321" i="15" s="1"/>
  <c r="E6322" i="15" a="1"/>
  <c r="E6322" i="15" s="1"/>
  <c r="E6323" i="15" a="1"/>
  <c r="E6323" i="15" s="1"/>
  <c r="E6324" i="15" a="1"/>
  <c r="E6324" i="15" s="1"/>
  <c r="E6325" i="15" a="1"/>
  <c r="E6325" i="15" s="1"/>
  <c r="E6326" i="15" a="1"/>
  <c r="E6326" i="15" s="1"/>
  <c r="E6327" i="15" a="1"/>
  <c r="E6327" i="15"/>
  <c r="E6328" i="15" a="1"/>
  <c r="E6328" i="15" s="1"/>
  <c r="E6329" i="15" a="1"/>
  <c r="E6329" i="15" s="1"/>
  <c r="E6330" i="15" a="1"/>
  <c r="E6330" i="15" s="1"/>
  <c r="E6331" i="15" a="1"/>
  <c r="E6331" i="15" s="1"/>
  <c r="E6332" i="15" a="1"/>
  <c r="E6332" i="15"/>
  <c r="E6333" i="15" a="1"/>
  <c r="E6333" i="15"/>
  <c r="E6334" i="15" a="1"/>
  <c r="E6334" i="15" s="1"/>
  <c r="E6335" i="15" a="1"/>
  <c r="E6335" i="15"/>
  <c r="E6336" i="15" a="1"/>
  <c r="E6336" i="15"/>
  <c r="E6337" i="15" a="1"/>
  <c r="E6337" i="15" s="1"/>
  <c r="E6338" i="15" a="1"/>
  <c r="E6338" i="15" s="1"/>
  <c r="E6339" i="15" a="1"/>
  <c r="E6339" i="15"/>
  <c r="E6340" i="15" a="1"/>
  <c r="E6340" i="15"/>
  <c r="E6341" i="15" a="1"/>
  <c r="E6341" i="15" s="1"/>
  <c r="E6342" i="15" a="1"/>
  <c r="E6342" i="15" s="1"/>
  <c r="E6343" i="15" a="1"/>
  <c r="E6343" i="15" s="1"/>
  <c r="E6344" i="15" a="1"/>
  <c r="E6344" i="15" s="1"/>
  <c r="E6345" i="15" a="1"/>
  <c r="E6345" i="15" s="1"/>
  <c r="E6346" i="15" a="1"/>
  <c r="E6346" i="15"/>
  <c r="E6347" i="15" a="1"/>
  <c r="E6347" i="15" s="1"/>
  <c r="E6348" i="15" a="1"/>
  <c r="E6348" i="15"/>
  <c r="E6349" i="15" a="1"/>
  <c r="E6349" i="15"/>
  <c r="E6350" i="15" a="1"/>
  <c r="E6350" i="15" s="1"/>
  <c r="E6351" i="15" a="1"/>
  <c r="E6351" i="15" s="1"/>
  <c r="E6352" i="15" a="1"/>
  <c r="E6352" i="15" s="1"/>
  <c r="E6353" i="15" a="1"/>
  <c r="E6353" i="15" s="1"/>
  <c r="E6354" i="15" a="1"/>
  <c r="E6354" i="15" s="1"/>
  <c r="E6355" i="15" a="1"/>
  <c r="E6355" i="15"/>
  <c r="E6356" i="15" a="1"/>
  <c r="E6356" i="15" s="1"/>
  <c r="E6357" i="15" a="1"/>
  <c r="E6357" i="15" s="1"/>
  <c r="E6358" i="15" a="1"/>
  <c r="E6358" i="15" s="1"/>
  <c r="E6359" i="15" a="1"/>
  <c r="E6359" i="15" s="1"/>
  <c r="E6360" i="15" a="1"/>
  <c r="E6360" i="15"/>
  <c r="E6361" i="15" a="1"/>
  <c r="E6361" i="15" s="1"/>
  <c r="E6362" i="15" a="1"/>
  <c r="E6362" i="15"/>
  <c r="E6363" i="15" a="1"/>
  <c r="E6363" i="15" s="1"/>
  <c r="E6364" i="15" a="1"/>
  <c r="E6364" i="15" s="1"/>
  <c r="E6365" i="15" a="1"/>
  <c r="E6365" i="15"/>
  <c r="E6366" i="15" a="1"/>
  <c r="E6366" i="15" s="1"/>
  <c r="E6367" i="15" a="1"/>
  <c r="E6367" i="15" s="1"/>
  <c r="E6368" i="15" a="1"/>
  <c r="E6368" i="15"/>
  <c r="E6369" i="15" a="1"/>
  <c r="E6369" i="15" s="1"/>
  <c r="E6370" i="15" a="1"/>
  <c r="E6370" i="15" s="1"/>
  <c r="E6371" i="15" a="1"/>
  <c r="E6371" i="15"/>
  <c r="E6372" i="15" a="1"/>
  <c r="E6372" i="15"/>
  <c r="E6373" i="15" a="1"/>
  <c r="E6373" i="15" s="1"/>
  <c r="E6374" i="15" a="1"/>
  <c r="E6374" i="15" s="1"/>
  <c r="E6375" i="15" a="1"/>
  <c r="E6375" i="15" s="1"/>
  <c r="E6376" i="15" a="1"/>
  <c r="E6376" i="15"/>
  <c r="E6377" i="15" a="1"/>
  <c r="E6377" i="15" s="1"/>
  <c r="E6378" i="15" a="1"/>
  <c r="E6378" i="15"/>
  <c r="E6379" i="15" a="1"/>
  <c r="E6379" i="15"/>
  <c r="E6380" i="15" a="1"/>
  <c r="E6380" i="15" s="1"/>
  <c r="E6381" i="15" a="1"/>
  <c r="E6381" i="15"/>
  <c r="E6382" i="15" a="1"/>
  <c r="E6382" i="15" s="1"/>
  <c r="E6383" i="15" a="1"/>
  <c r="E6383" i="15" s="1"/>
  <c r="E6384" i="15" a="1"/>
  <c r="E6384" i="15" s="1"/>
  <c r="E6385" i="15" a="1"/>
  <c r="E6385" i="15" s="1"/>
  <c r="E6386" i="15" a="1"/>
  <c r="E6386" i="15" s="1"/>
  <c r="E6387" i="15" a="1"/>
  <c r="E6387" i="15" s="1"/>
  <c r="E6388" i="15" a="1"/>
  <c r="E6388" i="15" s="1"/>
  <c r="E6389" i="15" a="1"/>
  <c r="E6389" i="15"/>
  <c r="E6390" i="15" a="1"/>
  <c r="E6390" i="15" s="1"/>
  <c r="E6391" i="15" a="1"/>
  <c r="E6391" i="15" s="1"/>
  <c r="E6392" i="15" a="1"/>
  <c r="E6392" i="15" s="1"/>
  <c r="E6393" i="15" a="1"/>
  <c r="E6393" i="15" s="1"/>
  <c r="E6394" i="15" a="1"/>
  <c r="E6394" i="15" s="1"/>
  <c r="E6395" i="15" a="1"/>
  <c r="E6395" i="15"/>
  <c r="E6396" i="15" a="1"/>
  <c r="E6396" i="15"/>
  <c r="E6397" i="15" a="1"/>
  <c r="E6397" i="15"/>
  <c r="E6398" i="15" a="1"/>
  <c r="E6398" i="15" s="1"/>
  <c r="E6399" i="15" a="1"/>
  <c r="E6399" i="15" s="1"/>
  <c r="E6400" i="15" a="1"/>
  <c r="E6400" i="15"/>
  <c r="E6401" i="15" a="1"/>
  <c r="E6401" i="15" s="1"/>
  <c r="E6402" i="15" a="1"/>
  <c r="E6402" i="15"/>
  <c r="E6403" i="15" a="1"/>
  <c r="E6403" i="15" s="1"/>
  <c r="E6404" i="15" a="1"/>
  <c r="E6404" i="15"/>
  <c r="E6405" i="15" a="1"/>
  <c r="E6405" i="15"/>
  <c r="E6406" i="15" a="1"/>
  <c r="E6406" i="15" s="1"/>
  <c r="E6407" i="15" a="1"/>
  <c r="E6407" i="15" s="1"/>
  <c r="E6408" i="15" a="1"/>
  <c r="E6408" i="15"/>
  <c r="E6409" i="15" a="1"/>
  <c r="E6409" i="15" s="1"/>
  <c r="E6410" i="15" a="1"/>
  <c r="E6410" i="15" s="1"/>
  <c r="E6411" i="15" a="1"/>
  <c r="E6411" i="15" s="1"/>
  <c r="E6412" i="15" a="1"/>
  <c r="E6412" i="15"/>
  <c r="E6413" i="15" a="1"/>
  <c r="E6413" i="15" s="1"/>
  <c r="E6414" i="15" a="1"/>
  <c r="E6414" i="15" s="1"/>
  <c r="E6415" i="15" a="1"/>
  <c r="E6415" i="15" s="1"/>
  <c r="E6416" i="15" a="1"/>
  <c r="E6416" i="15"/>
  <c r="E6417" i="15" a="1"/>
  <c r="E6417" i="15" s="1"/>
  <c r="E6418" i="15" a="1"/>
  <c r="E6418" i="15" s="1"/>
  <c r="E6419" i="15" a="1"/>
  <c r="E6419" i="15" s="1"/>
  <c r="E6420" i="15" a="1"/>
  <c r="E6420" i="15" s="1"/>
  <c r="E6421" i="15" a="1"/>
  <c r="E6421" i="15"/>
  <c r="E6422" i="15" a="1"/>
  <c r="E6422" i="15" s="1"/>
  <c r="E6423" i="15" a="1"/>
  <c r="E6423" i="15" s="1"/>
  <c r="E6424" i="15" a="1"/>
  <c r="E6424" i="15"/>
  <c r="E6425" i="15" a="1"/>
  <c r="E6425" i="15" s="1"/>
  <c r="E6426" i="15" a="1"/>
  <c r="E6426" i="15" s="1"/>
  <c r="E6427" i="15" a="1"/>
  <c r="E6427" i="15"/>
  <c r="E6428" i="15" a="1"/>
  <c r="E6428" i="15"/>
  <c r="E6429" i="15" a="1"/>
  <c r="E6429" i="15" s="1"/>
  <c r="E6430" i="15" a="1"/>
  <c r="E6430" i="15" s="1"/>
  <c r="E6431" i="15" a="1"/>
  <c r="E6431" i="15" s="1"/>
  <c r="E6432" i="15" a="1"/>
  <c r="E6432" i="15"/>
  <c r="E6433" i="15" a="1"/>
  <c r="E6433" i="15" s="1"/>
  <c r="E6434" i="15" a="1"/>
  <c r="E6434" i="15"/>
  <c r="E6435" i="15" a="1"/>
  <c r="E6435" i="15" s="1"/>
  <c r="E6436" i="15" a="1"/>
  <c r="E6436" i="15" s="1"/>
  <c r="E6437" i="15" a="1"/>
  <c r="E6437" i="15"/>
  <c r="E6438" i="15" a="1"/>
  <c r="E6438" i="15" s="1"/>
  <c r="E6439" i="15" a="1"/>
  <c r="E6439" i="15" s="1"/>
  <c r="E6440" i="15" a="1"/>
  <c r="E6440" i="15" s="1"/>
  <c r="E6441" i="15" a="1"/>
  <c r="E6441" i="15" s="1"/>
  <c r="E6442" i="15" a="1"/>
  <c r="E6442" i="15" s="1"/>
  <c r="E6443" i="15" a="1"/>
  <c r="E6443" i="15" s="1"/>
  <c r="E6444" i="15" a="1"/>
  <c r="E6444" i="15"/>
  <c r="E6445" i="15" a="1"/>
  <c r="E6445" i="15"/>
  <c r="E6446" i="15" a="1"/>
  <c r="E6446" i="15" s="1"/>
  <c r="E6447" i="15" a="1"/>
  <c r="E6447" i="15" s="1"/>
  <c r="E6448" i="15" a="1"/>
  <c r="E6448" i="15"/>
  <c r="E6449" i="15" a="1"/>
  <c r="E6449" i="15" s="1"/>
  <c r="E6450" i="15" a="1"/>
  <c r="E6450" i="15"/>
  <c r="E6451" i="15" a="1"/>
  <c r="E6451" i="15" s="1"/>
  <c r="E6452" i="15" a="1"/>
  <c r="E6452" i="15" s="1"/>
  <c r="E6453" i="15" a="1"/>
  <c r="E6453" i="15"/>
  <c r="E6454" i="15" a="1"/>
  <c r="E6454" i="15" s="1"/>
  <c r="E6455" i="15" a="1"/>
  <c r="E6455" i="15" s="1"/>
  <c r="E6456" i="15" a="1"/>
  <c r="E6456" i="15" s="1"/>
  <c r="E6457" i="15" a="1"/>
  <c r="E6457" i="15" s="1"/>
  <c r="E6458" i="15" a="1"/>
  <c r="E6458" i="15" s="1"/>
  <c r="E6459" i="15" a="1"/>
  <c r="E6459" i="15"/>
  <c r="E6460" i="15" a="1"/>
  <c r="E6460" i="15"/>
  <c r="E6461" i="15" a="1"/>
  <c r="E6461" i="15"/>
  <c r="E6462" i="15" a="1"/>
  <c r="E6462" i="15" s="1"/>
  <c r="E6463" i="15" a="1"/>
  <c r="E6463" i="15" s="1"/>
  <c r="E6464" i="15" a="1"/>
  <c r="E6464" i="15"/>
  <c r="E6465" i="15" a="1"/>
  <c r="E6465" i="15" s="1"/>
  <c r="E6466" i="15" a="1"/>
  <c r="E6466" i="15" s="1"/>
  <c r="E6467" i="15" a="1"/>
  <c r="E6467" i="15"/>
  <c r="E6468" i="15" a="1"/>
  <c r="E6468" i="15" s="1"/>
  <c r="E6469" i="15" a="1"/>
  <c r="E6469" i="15"/>
  <c r="E6470" i="15" a="1"/>
  <c r="E6470" i="15" s="1"/>
  <c r="E6471" i="15" a="1"/>
  <c r="E6471" i="15" s="1"/>
  <c r="E6472" i="15" a="1"/>
  <c r="E6472" i="15" s="1"/>
  <c r="E6473" i="15" a="1"/>
  <c r="E6473" i="15" s="1"/>
  <c r="E6474" i="15" a="1"/>
  <c r="E6474" i="15"/>
  <c r="E6475" i="15" a="1"/>
  <c r="E6475" i="15" s="1"/>
  <c r="E6476" i="15" a="1"/>
  <c r="E6476" i="15"/>
  <c r="E6477" i="15" a="1"/>
  <c r="E6477" i="15"/>
  <c r="E6478" i="15" a="1"/>
  <c r="E6478" i="15" s="1"/>
  <c r="E6479" i="15" a="1"/>
  <c r="E6479" i="15" s="1"/>
  <c r="E6480" i="15" a="1"/>
  <c r="E6480" i="15"/>
  <c r="E6481" i="15" a="1"/>
  <c r="E6481" i="15" s="1"/>
  <c r="E6482" i="15" a="1"/>
  <c r="E6482" i="15" s="1"/>
  <c r="E6483" i="15" a="1"/>
  <c r="E6483" i="15"/>
  <c r="E6484" i="15" a="1"/>
  <c r="E6484" i="15"/>
  <c r="E6485" i="15" a="1"/>
  <c r="E6485" i="15" s="1"/>
  <c r="E6486" i="15" a="1"/>
  <c r="E6486" i="15" s="1"/>
  <c r="E6487" i="15" a="1"/>
  <c r="E6487" i="15" s="1"/>
  <c r="E6488" i="15" a="1"/>
  <c r="E6488" i="15"/>
  <c r="E6489" i="15" a="1"/>
  <c r="E6489" i="15" s="1"/>
  <c r="E6490" i="15" a="1"/>
  <c r="E6490" i="15" s="1"/>
  <c r="E6491" i="15" a="1"/>
  <c r="E6491" i="15"/>
  <c r="E6492" i="15" a="1"/>
  <c r="E6492" i="15" s="1"/>
  <c r="E6493" i="15" a="1"/>
  <c r="E6493" i="15"/>
  <c r="E6494" i="15" a="1"/>
  <c r="E6494" i="15" s="1"/>
  <c r="E6495" i="15" a="1"/>
  <c r="E6495" i="15" s="1"/>
  <c r="E6496" i="15" a="1"/>
  <c r="E6496" i="15"/>
  <c r="E6497" i="15" a="1"/>
  <c r="E6497" i="15" s="1"/>
  <c r="E6498" i="15" a="1"/>
  <c r="E6498" i="15" s="1"/>
  <c r="E6499" i="15" a="1"/>
  <c r="E6499" i="15"/>
  <c r="E6500" i="15" a="1"/>
  <c r="E6500" i="15" s="1"/>
  <c r="E6501" i="15" a="1"/>
  <c r="E6501" i="15" s="1"/>
  <c r="E6502" i="15" a="1"/>
  <c r="E6502" i="15" s="1"/>
  <c r="E6503" i="15" a="1"/>
  <c r="E6503" i="15" s="1"/>
  <c r="E6504" i="15" a="1"/>
  <c r="E6504" i="15"/>
  <c r="E6505" i="15" a="1"/>
  <c r="E6505" i="15" s="1"/>
  <c r="E6506" i="15" a="1"/>
  <c r="E6506" i="15"/>
  <c r="E6507" i="15" a="1"/>
  <c r="E6507" i="15" s="1"/>
  <c r="E6508" i="15" a="1"/>
  <c r="E6508" i="15"/>
  <c r="E6509" i="15" a="1"/>
  <c r="E6509" i="15" s="1"/>
  <c r="E6510" i="15" a="1"/>
  <c r="E6510" i="15" s="1"/>
  <c r="E6511" i="15" a="1"/>
  <c r="E6511" i="15" s="1"/>
  <c r="E6512" i="15" a="1"/>
  <c r="E6512" i="15" s="1"/>
  <c r="E6513" i="15" a="1"/>
  <c r="E6513" i="15" s="1"/>
  <c r="E6514" i="15" a="1"/>
  <c r="E6514" i="15"/>
  <c r="E6515" i="15" a="1"/>
  <c r="E6515" i="15" s="1"/>
  <c r="E6516" i="15" a="1"/>
  <c r="E6516" i="15" s="1"/>
  <c r="E6517" i="15" a="1"/>
  <c r="E6517" i="15"/>
  <c r="E6518" i="15" a="1"/>
  <c r="E6518" i="15" s="1"/>
  <c r="E6519" i="15" a="1"/>
  <c r="E6519" i="15" s="1"/>
  <c r="E6520" i="15" a="1"/>
  <c r="E6520" i="15"/>
  <c r="E6521" i="15" a="1"/>
  <c r="E6521" i="15" s="1"/>
  <c r="E6522" i="15" a="1"/>
  <c r="E6522" i="15" s="1"/>
  <c r="E6523" i="15" a="1"/>
  <c r="E6523" i="15"/>
  <c r="E6524" i="15" a="1"/>
  <c r="E6524" i="15" s="1"/>
  <c r="E6525" i="15" a="1"/>
  <c r="E6525" i="15"/>
  <c r="E6526" i="15" a="1"/>
  <c r="E6526" i="15" s="1"/>
  <c r="E6527" i="15" a="1"/>
  <c r="E6527" i="15" s="1"/>
  <c r="E6528" i="15" a="1"/>
  <c r="E6528" i="15" s="1"/>
  <c r="E6529" i="15" a="1"/>
  <c r="E6529" i="15" s="1"/>
  <c r="E6530" i="15" a="1"/>
  <c r="E6530" i="15"/>
  <c r="E6531" i="15" a="1"/>
  <c r="E6531" i="15" s="1"/>
  <c r="E6532" i="15" a="1"/>
  <c r="E6532" i="15"/>
  <c r="E6533" i="15" a="1"/>
  <c r="E6533" i="15" s="1"/>
  <c r="E6534" i="15" a="1"/>
  <c r="E6534" i="15" s="1"/>
  <c r="E6535" i="15" a="1"/>
  <c r="E6535" i="15" s="1"/>
  <c r="E6536" i="15" a="1"/>
  <c r="E6536" i="15"/>
  <c r="E6537" i="15" a="1"/>
  <c r="E6537" i="15" s="1"/>
  <c r="E6538" i="15" a="1"/>
  <c r="E6538" i="15"/>
  <c r="E6539" i="15" a="1"/>
  <c r="E6539" i="15" s="1"/>
  <c r="E6540" i="15" a="1"/>
  <c r="E6540" i="15" s="1"/>
  <c r="E6541" i="15" a="1"/>
  <c r="E6541" i="15" s="1"/>
  <c r="E6542" i="15" a="1"/>
  <c r="E6542" i="15" s="1"/>
  <c r="E6543" i="15" a="1"/>
  <c r="E6543" i="15" s="1"/>
  <c r="E6544" i="15" a="1"/>
  <c r="E6544" i="15" s="1"/>
  <c r="E6545" i="15" a="1"/>
  <c r="E6545" i="15" s="1"/>
  <c r="E6546" i="15" a="1"/>
  <c r="E6546" i="15"/>
  <c r="E6547" i="15" a="1"/>
  <c r="E6547" i="15"/>
  <c r="E6548" i="15" a="1"/>
  <c r="E6548" i="15"/>
  <c r="E6549" i="15" a="1"/>
  <c r="E6549" i="15"/>
  <c r="E6550" i="15" a="1"/>
  <c r="E6550" i="15" s="1"/>
  <c r="E6551" i="15" a="1"/>
  <c r="E6551" i="15" s="1"/>
  <c r="E6552" i="15" a="1"/>
  <c r="E6552" i="15"/>
  <c r="E6553" i="15" a="1"/>
  <c r="E6553" i="15" s="1"/>
  <c r="E6554" i="15" a="1"/>
  <c r="E6554" i="15" s="1"/>
  <c r="E6555" i="15" a="1"/>
  <c r="E6555" i="15"/>
  <c r="E6556" i="15" a="1"/>
  <c r="E6556" i="15" s="1"/>
  <c r="E6557" i="15" a="1"/>
  <c r="E6557" i="15" s="1"/>
  <c r="E6558" i="15" a="1"/>
  <c r="E6558" i="15" s="1"/>
  <c r="E6559" i="15" a="1"/>
  <c r="E6559" i="15" s="1"/>
  <c r="E6560" i="15" a="1"/>
  <c r="E6560" i="15"/>
  <c r="E6561" i="15" a="1"/>
  <c r="E6561" i="15" s="1"/>
  <c r="E6562" i="15" a="1"/>
  <c r="E6562" i="15"/>
  <c r="E6563" i="15" a="1"/>
  <c r="E6563" i="15"/>
  <c r="E6564" i="15" a="1"/>
  <c r="E6564" i="15" s="1"/>
  <c r="E6565" i="15" a="1"/>
  <c r="E6565" i="15" s="1"/>
  <c r="E6566" i="15" a="1"/>
  <c r="E6566" i="15" s="1"/>
  <c r="E6567" i="15" a="1"/>
  <c r="E6567" i="15" s="1"/>
  <c r="E6568" i="15" a="1"/>
  <c r="E6568" i="15" s="1"/>
  <c r="E6569" i="15" a="1"/>
  <c r="E6569" i="15" s="1"/>
  <c r="E6570" i="15" a="1"/>
  <c r="E6570" i="15"/>
  <c r="E6571" i="15" a="1"/>
  <c r="E6571" i="15" s="1"/>
  <c r="E6572" i="15" a="1"/>
  <c r="E6572" i="15"/>
  <c r="E6573" i="15" a="1"/>
  <c r="E6573" i="15" s="1"/>
  <c r="E6574" i="15" a="1"/>
  <c r="E6574" i="15" s="1"/>
  <c r="E6575" i="15" a="1"/>
  <c r="E6575" i="15" s="1"/>
  <c r="E6576" i="15" a="1"/>
  <c r="E6576" i="15" s="1"/>
  <c r="E6577" i="15" a="1"/>
  <c r="E6577" i="15" s="1"/>
  <c r="E6578" i="15" a="1"/>
  <c r="E6578" i="15" s="1"/>
  <c r="E6579" i="15" a="1"/>
  <c r="E6579" i="15"/>
  <c r="E6580" i="15" a="1"/>
  <c r="E6580" i="15" s="1"/>
  <c r="E6581" i="15" a="1"/>
  <c r="E6581" i="15"/>
  <c r="E6582" i="15" a="1"/>
  <c r="E6582" i="15" s="1"/>
  <c r="E6583" i="15" a="1"/>
  <c r="E6583" i="15" s="1"/>
  <c r="E6584" i="15" a="1"/>
  <c r="E6584" i="15" s="1"/>
  <c r="E6585" i="15" a="1"/>
  <c r="E6585" i="15" s="1"/>
  <c r="E6586" i="15" a="1"/>
  <c r="E6586" i="15" s="1"/>
  <c r="E6587" i="15" a="1"/>
  <c r="E6587" i="15" s="1"/>
  <c r="E6588" i="15" a="1"/>
  <c r="E6588" i="15"/>
  <c r="E6589" i="15" a="1"/>
  <c r="E6589" i="15" s="1"/>
  <c r="E6590" i="15" a="1"/>
  <c r="E6590" i="15" s="1"/>
  <c r="E6591" i="15" a="1"/>
  <c r="E6591" i="15" s="1"/>
  <c r="E6592" i="15" a="1"/>
  <c r="E6592" i="15"/>
  <c r="E6593" i="15" a="1"/>
  <c r="E6593" i="15" s="1"/>
  <c r="E6594" i="15" a="1"/>
  <c r="E6594" i="15" s="1"/>
  <c r="E6595" i="15" a="1"/>
  <c r="E6595" i="15" s="1"/>
  <c r="E6596" i="15" a="1"/>
  <c r="E6596" i="15" s="1"/>
  <c r="E6597" i="15" a="1"/>
  <c r="E6597" i="15" s="1"/>
  <c r="E6598" i="15" a="1"/>
  <c r="E6598" i="15" s="1"/>
  <c r="E6599" i="15" a="1"/>
  <c r="E6599" i="15" s="1"/>
  <c r="E6600" i="15" a="1"/>
  <c r="E6600" i="15" s="1"/>
  <c r="E6601" i="15" a="1"/>
  <c r="E6601" i="15" s="1"/>
  <c r="E6602" i="15" a="1"/>
  <c r="E6602" i="15"/>
  <c r="E6603" i="15" a="1"/>
  <c r="E6603" i="15" s="1"/>
  <c r="E6604" i="15" a="1"/>
  <c r="E6604" i="15"/>
  <c r="E6605" i="15" a="1"/>
  <c r="E6605" i="15" s="1"/>
  <c r="E6606" i="15" a="1"/>
  <c r="E6606" i="15" s="1"/>
  <c r="E6607" i="15" a="1"/>
  <c r="E6607" i="15" s="1"/>
  <c r="E6608" i="15" a="1"/>
  <c r="E6608" i="15" s="1"/>
  <c r="E6609" i="15" a="1"/>
  <c r="E6609" i="15" s="1"/>
  <c r="E6610" i="15" a="1"/>
  <c r="E6610" i="15" s="1"/>
  <c r="E6611" i="15" a="1"/>
  <c r="E6611" i="15"/>
  <c r="E6612" i="15" a="1"/>
  <c r="E6612" i="15"/>
  <c r="E6613" i="15" a="1"/>
  <c r="E6613" i="15" s="1"/>
  <c r="E6614" i="15" a="1"/>
  <c r="E6614" i="15" s="1"/>
  <c r="E6615" i="15" a="1"/>
  <c r="E6615" i="15" s="1"/>
  <c r="E6616" i="15" a="1"/>
  <c r="E6616" i="15"/>
  <c r="E6617" i="15" a="1"/>
  <c r="E6617" i="15" s="1"/>
  <c r="E6618" i="15" a="1"/>
  <c r="E6618" i="15" s="1"/>
  <c r="E6619" i="15" a="1"/>
  <c r="E6619" i="15" s="1"/>
  <c r="E6620" i="15" a="1"/>
  <c r="E6620" i="15" s="1"/>
  <c r="E6621" i="15" a="1"/>
  <c r="E6621" i="15"/>
  <c r="E6622" i="15" a="1"/>
  <c r="E6622" i="15" s="1"/>
  <c r="E6623" i="15" a="1"/>
  <c r="E6623" i="15" s="1"/>
  <c r="E6624" i="15" a="1"/>
  <c r="E6624" i="15"/>
  <c r="E6625" i="15" a="1"/>
  <c r="E6625" i="15" s="1"/>
  <c r="E6626" i="15" a="1"/>
  <c r="E6626" i="15"/>
  <c r="E6627" i="15" a="1"/>
  <c r="E6627" i="15" s="1"/>
  <c r="E6628" i="15" a="1"/>
  <c r="E6628" i="15" s="1"/>
  <c r="E6629" i="15" a="1"/>
  <c r="E6629" i="15" s="1"/>
  <c r="E6630" i="15" a="1"/>
  <c r="E6630" i="15" s="1"/>
  <c r="E6631" i="15" a="1"/>
  <c r="E6631" i="15" s="1"/>
  <c r="E6632" i="15" a="1"/>
  <c r="E6632" i="15" s="1"/>
  <c r="E6633" i="15" a="1"/>
  <c r="E6633" i="15" s="1"/>
  <c r="E6634" i="15" a="1"/>
  <c r="E6634" i="15"/>
  <c r="E6635" i="15" a="1"/>
  <c r="E6635" i="15"/>
  <c r="E6636" i="15" a="1"/>
  <c r="E6636" i="15"/>
  <c r="E6637" i="15" a="1"/>
  <c r="E6637" i="15"/>
  <c r="E6638" i="15" a="1"/>
  <c r="E6638" i="15" s="1"/>
  <c r="E6639" i="15" a="1"/>
  <c r="E6639" i="15" s="1"/>
  <c r="E6640" i="15" a="1"/>
  <c r="E6640" i="15" s="1"/>
  <c r="E6641" i="15" a="1"/>
  <c r="E6641" i="15" s="1"/>
  <c r="E6642" i="15" a="1"/>
  <c r="E6642" i="15"/>
  <c r="E6643" i="15" a="1"/>
  <c r="E6643" i="15" s="1"/>
  <c r="E6644" i="15" a="1"/>
  <c r="E6644" i="15"/>
  <c r="E6645" i="15" a="1"/>
  <c r="E6645" i="15"/>
  <c r="E6646" i="15" a="1"/>
  <c r="E6646" i="15" s="1"/>
  <c r="E6647" i="15" a="1"/>
  <c r="E6647" i="15" s="1"/>
  <c r="E6648" i="15" a="1"/>
  <c r="E6648" i="15"/>
  <c r="E6649" i="15" a="1"/>
  <c r="E6649" i="15" s="1"/>
  <c r="E6650" i="15" a="1"/>
  <c r="E6650" i="15" s="1"/>
  <c r="E6651" i="15" a="1"/>
  <c r="E6651" i="15"/>
  <c r="E6652" i="15" a="1"/>
  <c r="E6652" i="15"/>
  <c r="E6653" i="15" a="1"/>
  <c r="E6653" i="15"/>
  <c r="E6654" i="15" a="1"/>
  <c r="E6654" i="15" s="1"/>
  <c r="E6655" i="15" a="1"/>
  <c r="E6655" i="15" s="1"/>
  <c r="E6656" i="15" a="1"/>
  <c r="E6656" i="15"/>
  <c r="E6657" i="15" a="1"/>
  <c r="E6657" i="15" s="1"/>
  <c r="E6658" i="15" a="1"/>
  <c r="E6658" i="15"/>
  <c r="E6659" i="15" a="1"/>
  <c r="E6659" i="15" s="1"/>
  <c r="E6660" i="15" a="1"/>
  <c r="E6660" i="15"/>
  <c r="E6661" i="15" a="1"/>
  <c r="E6661" i="15"/>
  <c r="E6662" i="15" a="1"/>
  <c r="E6662" i="15" s="1"/>
  <c r="E6663" i="15" a="1"/>
  <c r="E6663" i="15" s="1"/>
  <c r="E6664" i="15" a="1"/>
  <c r="E6664" i="15" s="1"/>
  <c r="E6665" i="15" a="1"/>
  <c r="E6665" i="15" s="1"/>
  <c r="E6666" i="15" a="1"/>
  <c r="E6666" i="15" s="1"/>
  <c r="E6667" i="15" a="1"/>
  <c r="E6667" i="15" s="1"/>
  <c r="E6668" i="15" a="1"/>
  <c r="E6668" i="15"/>
  <c r="E6669" i="15" a="1"/>
  <c r="E6669" i="15" s="1"/>
  <c r="E6670" i="15" a="1"/>
  <c r="E6670" i="15" s="1"/>
  <c r="E6671" i="15" a="1"/>
  <c r="E6671" i="15" s="1"/>
  <c r="E6672" i="15" a="1"/>
  <c r="E6672" i="15"/>
  <c r="E6673" i="15" a="1"/>
  <c r="E6673" i="15" s="1"/>
  <c r="E6674" i="15" a="1"/>
  <c r="E6674" i="15"/>
  <c r="E6675" i="15" a="1"/>
  <c r="E6675" i="15" s="1"/>
  <c r="E6676" i="15" a="1"/>
  <c r="E6676" i="15" s="1"/>
  <c r="E6677" i="15" a="1"/>
  <c r="E6677" i="15"/>
  <c r="E6678" i="15" a="1"/>
  <c r="E6678" i="15" s="1"/>
  <c r="E6679" i="15" a="1"/>
  <c r="E6679" i="15" s="1"/>
  <c r="E6680" i="15" a="1"/>
  <c r="E6680" i="15"/>
  <c r="E6681" i="15" a="1"/>
  <c r="E6681" i="15" s="1"/>
  <c r="E6682" i="15" a="1"/>
  <c r="E6682" i="15"/>
  <c r="E6683" i="15" a="1"/>
  <c r="E6683" i="15"/>
  <c r="E6684" i="15" a="1"/>
  <c r="E6684" i="15" s="1"/>
  <c r="E6685" i="15" a="1"/>
  <c r="E6685" i="15"/>
  <c r="E6686" i="15" a="1"/>
  <c r="E6686" i="15" s="1"/>
  <c r="E6687" i="15" a="1"/>
  <c r="E6687" i="15" s="1"/>
  <c r="E6688" i="15" a="1"/>
  <c r="E6688" i="15" s="1"/>
  <c r="E6689" i="15" a="1"/>
  <c r="E6689" i="15" s="1"/>
  <c r="E6690" i="15" a="1"/>
  <c r="E6690" i="15"/>
  <c r="E6691" i="15" a="1"/>
  <c r="E6691" i="15" s="1"/>
  <c r="E6692" i="15" a="1"/>
  <c r="E6692" i="15" s="1"/>
  <c r="E6693" i="15" a="1"/>
  <c r="E6693" i="15"/>
  <c r="E6694" i="15" a="1"/>
  <c r="E6694" i="15" s="1"/>
  <c r="E6695" i="15" a="1"/>
  <c r="E6695" i="15" s="1"/>
  <c r="E6696" i="15" a="1"/>
  <c r="E6696" i="15"/>
  <c r="E6697" i="15" a="1"/>
  <c r="E6697" i="15" s="1"/>
  <c r="E6698" i="15" a="1"/>
  <c r="E6698" i="15" s="1"/>
  <c r="E6699" i="15" a="1"/>
  <c r="E6699" i="15" s="1"/>
  <c r="E6700" i="15" a="1"/>
  <c r="E6700" i="15"/>
  <c r="E6701" i="15" a="1"/>
  <c r="E6701" i="15"/>
  <c r="E6702" i="15" a="1"/>
  <c r="E6702" i="15" s="1"/>
  <c r="E6703" i="15" a="1"/>
  <c r="E6703" i="15" s="1"/>
  <c r="E6704" i="15" a="1"/>
  <c r="E6704" i="15"/>
  <c r="E6705" i="15" a="1"/>
  <c r="E6705" i="15" s="1"/>
  <c r="E6706" i="15" a="1"/>
  <c r="E6706" i="15" s="1"/>
  <c r="E6707" i="15" a="1"/>
  <c r="E6707" i="15" s="1"/>
  <c r="E6708" i="15" a="1"/>
  <c r="E6708" i="15" s="1"/>
  <c r="E6709" i="15" a="1"/>
  <c r="E6709" i="15"/>
  <c r="E6710" i="15" a="1"/>
  <c r="E6710" i="15" s="1"/>
  <c r="E6711" i="15" a="1"/>
  <c r="E6711" i="15" s="1"/>
  <c r="E6712" i="15" a="1"/>
  <c r="E6712" i="15" s="1"/>
  <c r="E6713" i="15" a="1"/>
  <c r="E6713" i="15" s="1"/>
  <c r="E6714" i="15" a="1"/>
  <c r="E6714" i="15"/>
  <c r="E6715" i="15" a="1"/>
  <c r="E6715" i="15"/>
  <c r="E6716" i="15" a="1"/>
  <c r="E6716" i="15" s="1"/>
  <c r="E6717" i="15" a="1"/>
  <c r="E6717" i="15"/>
  <c r="E6718" i="15" a="1"/>
  <c r="E6718" i="15" s="1"/>
  <c r="E6719" i="15" a="1"/>
  <c r="E6719" i="15" s="1"/>
  <c r="E6720" i="15" a="1"/>
  <c r="E6720" i="15"/>
  <c r="E6721" i="15" a="1"/>
  <c r="E6721" i="15" s="1"/>
  <c r="E6722" i="15" a="1"/>
  <c r="E6722" i="15" s="1"/>
  <c r="E6723" i="15" a="1"/>
  <c r="E6723" i="15" s="1"/>
  <c r="E6724" i="15" a="1"/>
  <c r="E6724" i="15"/>
  <c r="E6725" i="15" a="1"/>
  <c r="E6725" i="15"/>
  <c r="E6726" i="15" a="1"/>
  <c r="E6726" i="15" s="1"/>
  <c r="E6727" i="15" a="1"/>
  <c r="E6727" i="15" s="1"/>
  <c r="E6728" i="15" a="1"/>
  <c r="E6728" i="15" s="1"/>
  <c r="E6729" i="15" a="1"/>
  <c r="E6729" i="15" s="1"/>
  <c r="E6730" i="15" a="1"/>
  <c r="E6730" i="15"/>
  <c r="E6731" i="15" a="1"/>
  <c r="E6731" i="15" s="1"/>
  <c r="E6732" i="15" a="1"/>
  <c r="E6732" i="15"/>
  <c r="E6733" i="15" a="1"/>
  <c r="E6733" i="15"/>
  <c r="E6734" i="15" a="1"/>
  <c r="E6734" i="15" s="1"/>
  <c r="E6735" i="15" a="1"/>
  <c r="E6735" i="15" s="1"/>
  <c r="E6736" i="15" a="1"/>
  <c r="E6736" i="15"/>
  <c r="E6737" i="15" a="1"/>
  <c r="E6737" i="15" s="1"/>
  <c r="E6738" i="15" a="1"/>
  <c r="E6738" i="15" s="1"/>
  <c r="E6739" i="15" a="1"/>
  <c r="E6739" i="15"/>
  <c r="E6740" i="15" a="1"/>
  <c r="E6740" i="15"/>
  <c r="E6741" i="15" a="1"/>
  <c r="E6741" i="15" s="1"/>
  <c r="E6742" i="15" a="1"/>
  <c r="E6742" i="15" s="1"/>
  <c r="E6743" i="15" a="1"/>
  <c r="E6743" i="15" s="1"/>
  <c r="E6744" i="15" a="1"/>
  <c r="E6744" i="15"/>
  <c r="E6745" i="15" a="1"/>
  <c r="E6745" i="15" s="1"/>
  <c r="E6746" i="15" a="1"/>
  <c r="E6746" i="15"/>
  <c r="E6747" i="15" a="1"/>
  <c r="E6747" i="15"/>
  <c r="E6748" i="15" a="1"/>
  <c r="E6748" i="15" s="1"/>
  <c r="E6749" i="15" a="1"/>
  <c r="E6749" i="15"/>
  <c r="E6750" i="15" a="1"/>
  <c r="E6750" i="15" s="1"/>
  <c r="E6751" i="15" a="1"/>
  <c r="E6751" i="15" s="1"/>
  <c r="E6752" i="15" a="1"/>
  <c r="E6752" i="15"/>
  <c r="E6753" i="15" a="1"/>
  <c r="E6753" i="15" s="1"/>
  <c r="E6754" i="15" a="1"/>
  <c r="E6754" i="15" s="1"/>
  <c r="E6755" i="15" a="1"/>
  <c r="E6755" i="15"/>
  <c r="E6756" i="15" a="1"/>
  <c r="E6756" i="15"/>
  <c r="E6757" i="15" a="1"/>
  <c r="E6757" i="15" s="1"/>
  <c r="E6758" i="15" a="1"/>
  <c r="E6758" i="15" s="1"/>
  <c r="E6759" i="15" a="1"/>
  <c r="E6759" i="15" s="1"/>
  <c r="E6760" i="15" a="1"/>
  <c r="E6760" i="15" s="1"/>
  <c r="E6761" i="15" a="1"/>
  <c r="E6761" i="15" s="1"/>
  <c r="E6762" i="15" a="1"/>
  <c r="E6762" i="15"/>
  <c r="E6763" i="15" a="1"/>
  <c r="E6763" i="15"/>
  <c r="E6764" i="15" a="1"/>
  <c r="E6764" i="15"/>
  <c r="E6765" i="15" a="1"/>
  <c r="E6765" i="15"/>
  <c r="E6766" i="15" a="1"/>
  <c r="E6766" i="15" s="1"/>
  <c r="E6767" i="15" a="1"/>
  <c r="E6767" i="15" s="1"/>
  <c r="E6768" i="15" a="1"/>
  <c r="E6768" i="15" s="1"/>
  <c r="E6769" i="15" a="1"/>
  <c r="E6769" i="15" s="1"/>
  <c r="E6770" i="15" a="1"/>
  <c r="E6770" i="15"/>
  <c r="E6771" i="15" a="1"/>
  <c r="E6771" i="15" s="1"/>
  <c r="E6772" i="15" a="1"/>
  <c r="E6772" i="15"/>
  <c r="E6773" i="15" a="1"/>
  <c r="E6773" i="15"/>
  <c r="E6774" i="15" a="1"/>
  <c r="E6774" i="15" s="1"/>
  <c r="E6775" i="15" a="1"/>
  <c r="E6775" i="15" s="1"/>
  <c r="E6776" i="15" a="1"/>
  <c r="E6776" i="15" s="1"/>
  <c r="E6777" i="15" a="1"/>
  <c r="E6777" i="15" s="1"/>
  <c r="E6778" i="15" a="1"/>
  <c r="E6778" i="15" s="1"/>
  <c r="E6779" i="15" a="1"/>
  <c r="E6779" i="15"/>
  <c r="E6780" i="15" a="1"/>
  <c r="E6780" i="15" s="1"/>
  <c r="E6781" i="15" a="1"/>
  <c r="E6781" i="15"/>
  <c r="E6782" i="15" a="1"/>
  <c r="E6782" i="15" s="1"/>
  <c r="E6783" i="15" a="1"/>
  <c r="E6783" i="15" s="1"/>
  <c r="E6784" i="15" a="1"/>
  <c r="E6784" i="15"/>
  <c r="E6785" i="15" a="1"/>
  <c r="E6785" i="15" s="1"/>
  <c r="E6786" i="15" a="1"/>
  <c r="E6786" i="15"/>
  <c r="E6787" i="15" a="1"/>
  <c r="E6787" i="15" s="1"/>
  <c r="E6788" i="15" a="1"/>
  <c r="E6788" i="15"/>
  <c r="E6789" i="15" a="1"/>
  <c r="E6789" i="15" s="1"/>
  <c r="E6790" i="15" a="1"/>
  <c r="E6790" i="15" s="1"/>
  <c r="E6791" i="15" a="1"/>
  <c r="E6791" i="15" s="1"/>
  <c r="E6792" i="15" a="1"/>
  <c r="E6792" i="15" s="1"/>
  <c r="E6793" i="15" a="1"/>
  <c r="E6793" i="15" s="1"/>
  <c r="E6794" i="15" a="1"/>
  <c r="E6794" i="15"/>
  <c r="E6795" i="15" a="1"/>
  <c r="E6795" i="15"/>
  <c r="E6796" i="15" a="1"/>
  <c r="E6796" i="15"/>
  <c r="E6797" i="15" a="1"/>
  <c r="E6797" i="15" s="1"/>
  <c r="E6798" i="15" a="1"/>
  <c r="E6798" i="15" s="1"/>
  <c r="E6799" i="15" a="1"/>
  <c r="E6799" i="15" s="1"/>
  <c r="E6800" i="15" a="1"/>
  <c r="E6800" i="15" s="1"/>
  <c r="E6801" i="15" a="1"/>
  <c r="E6801" i="15" s="1"/>
  <c r="E6802" i="15" a="1"/>
  <c r="E6802" i="15"/>
  <c r="E6803" i="15" a="1"/>
  <c r="E6803" i="15"/>
  <c r="E6804" i="15" a="1"/>
  <c r="E6804" i="15" s="1"/>
  <c r="E6805" i="15" a="1"/>
  <c r="E6805" i="15" s="1"/>
  <c r="E6806" i="15" a="1"/>
  <c r="E6806" i="15" s="1"/>
  <c r="E6807" i="15" a="1"/>
  <c r="E6807" i="15" s="1"/>
  <c r="E6808" i="15" a="1"/>
  <c r="E6808" i="15"/>
  <c r="E6809" i="15" a="1"/>
  <c r="E6809" i="15" s="1"/>
  <c r="E6810" i="15" a="1"/>
  <c r="E6810" i="15" s="1"/>
  <c r="E6811" i="15" a="1"/>
  <c r="E6811" i="15"/>
  <c r="E6812" i="15" a="1"/>
  <c r="E6812" i="15" s="1"/>
  <c r="E6813" i="15" a="1"/>
  <c r="E6813" i="15"/>
  <c r="E6814" i="15" a="1"/>
  <c r="E6814" i="15" s="1"/>
  <c r="E6815" i="15" a="1"/>
  <c r="E6815" i="15" s="1"/>
  <c r="E6816" i="15" a="1"/>
  <c r="E6816" i="15"/>
  <c r="E6817" i="15" a="1"/>
  <c r="E6817" i="15" s="1"/>
  <c r="E6818" i="15" a="1"/>
  <c r="E6818" i="15"/>
  <c r="E6819" i="15" a="1"/>
  <c r="E6819" i="15"/>
  <c r="E6820" i="15" a="1"/>
  <c r="E6820" i="15" s="1"/>
  <c r="E6821" i="15" a="1"/>
  <c r="E6821" i="15" s="1"/>
  <c r="E6822" i="15" a="1"/>
  <c r="E6822" i="15" s="1"/>
  <c r="E6823" i="15" a="1"/>
  <c r="E6823" i="15" s="1"/>
  <c r="E6824" i="15" a="1"/>
  <c r="E6824" i="15"/>
  <c r="E6825" i="15" a="1"/>
  <c r="E6825" i="15" s="1"/>
  <c r="E6826" i="15" a="1"/>
  <c r="E6826" i="15" s="1"/>
  <c r="E6827" i="15" a="1"/>
  <c r="E6827" i="15" s="1"/>
  <c r="E6828" i="15" a="1"/>
  <c r="E6828" i="15"/>
  <c r="E6829" i="15" a="1"/>
  <c r="E6829" i="15" s="1"/>
  <c r="E6830" i="15" a="1"/>
  <c r="E6830" i="15" s="1"/>
  <c r="E6831" i="15" a="1"/>
  <c r="E6831" i="15" s="1"/>
  <c r="E6832" i="15" a="1"/>
  <c r="E6832" i="15"/>
  <c r="E6833" i="15" a="1"/>
  <c r="E6833" i="15" s="1"/>
  <c r="E6834" i="15" a="1"/>
  <c r="E6834" i="15"/>
  <c r="E6835" i="15" a="1"/>
  <c r="E6835" i="15"/>
  <c r="E6836" i="15" a="1"/>
  <c r="E6836" i="15" s="1"/>
  <c r="E6837" i="15" a="1"/>
  <c r="E6837" i="15"/>
  <c r="E6838" i="15" a="1"/>
  <c r="E6838" i="15" s="1"/>
  <c r="E6839" i="15" a="1"/>
  <c r="E6839" i="15" s="1"/>
  <c r="E6840" i="15" a="1"/>
  <c r="E6840" i="15" s="1"/>
  <c r="E6841" i="15" a="1"/>
  <c r="E6841" i="15" s="1"/>
  <c r="E6842" i="15" a="1"/>
  <c r="E6842" i="15" s="1"/>
  <c r="E6843" i="15" a="1"/>
  <c r="E6843" i="15"/>
  <c r="E6844" i="15" a="1"/>
  <c r="E6844" i="15" s="1"/>
  <c r="E6845" i="15" a="1"/>
  <c r="E6845" i="15" s="1"/>
  <c r="E6846" i="15" a="1"/>
  <c r="E6846" i="15" s="1"/>
  <c r="E6847" i="15" a="1"/>
  <c r="E6847" i="15" s="1"/>
  <c r="E6848" i="15" a="1"/>
  <c r="E6848" i="15"/>
  <c r="E6849" i="15" a="1"/>
  <c r="E6849" i="15" s="1"/>
  <c r="E6850" i="15" a="1"/>
  <c r="E6850" i="15" s="1"/>
  <c r="E6851" i="15" a="1"/>
  <c r="E6851" i="15" s="1"/>
  <c r="E6852" i="15" a="1"/>
  <c r="E6852" i="15" s="1"/>
  <c r="E6853" i="15" a="1"/>
  <c r="E6853" i="15"/>
  <c r="E6854" i="15" a="1"/>
  <c r="E6854" i="15" s="1"/>
  <c r="E6855" i="15" a="1"/>
  <c r="E6855" i="15" s="1"/>
  <c r="E6856" i="15" a="1"/>
  <c r="E6856" i="15" s="1"/>
  <c r="E6857" i="15" a="1"/>
  <c r="E6857" i="15" s="1"/>
  <c r="E6858" i="15" a="1"/>
  <c r="E6858" i="15"/>
  <c r="E6859" i="15" a="1"/>
  <c r="E6859" i="15" s="1"/>
  <c r="E6860" i="15" a="1"/>
  <c r="E6860" i="15"/>
  <c r="E6861" i="15" a="1"/>
  <c r="E6861" i="15" s="1"/>
  <c r="E6862" i="15" a="1"/>
  <c r="E6862" i="15" s="1"/>
  <c r="E6863" i="15" a="1"/>
  <c r="E6863" i="15" s="1"/>
  <c r="E6864" i="15" a="1"/>
  <c r="E6864" i="15" s="1"/>
  <c r="E6865" i="15" a="1"/>
  <c r="E6865" i="15" s="1"/>
  <c r="E6866" i="15" a="1"/>
  <c r="E6866" i="15" s="1"/>
  <c r="E6867" i="15" a="1"/>
  <c r="E6867" i="15"/>
  <c r="E6868" i="15" a="1"/>
  <c r="E6868" i="15" s="1"/>
  <c r="E6869" i="15" a="1"/>
  <c r="E6869" i="15" s="1"/>
  <c r="E6870" i="15" a="1"/>
  <c r="E6870" i="15" s="1"/>
  <c r="E6871" i="15" a="1"/>
  <c r="E6871" i="15" s="1"/>
  <c r="E6872" i="15" a="1"/>
  <c r="E6872" i="15" s="1"/>
  <c r="E6873" i="15" a="1"/>
  <c r="E6873" i="15" s="1"/>
  <c r="E6874" i="15" a="1"/>
  <c r="E6874" i="15" s="1"/>
  <c r="E6875" i="15" a="1"/>
  <c r="E6875" i="15"/>
  <c r="E6876" i="15" a="1"/>
  <c r="E6876" i="15" s="1"/>
  <c r="E6877" i="15" a="1"/>
  <c r="E6877" i="15"/>
  <c r="E6878" i="15" a="1"/>
  <c r="E6878" i="15" s="1"/>
  <c r="E6879" i="15" a="1"/>
  <c r="E6879" i="15" s="1"/>
  <c r="E6880" i="15" a="1"/>
  <c r="E6880" i="15"/>
  <c r="E6881" i="15" a="1"/>
  <c r="E6881" i="15" s="1"/>
  <c r="E6882" i="15" a="1"/>
  <c r="E6882" i="15"/>
  <c r="E6883" i="15" a="1"/>
  <c r="E6883" i="15" s="1"/>
  <c r="E6884" i="15" a="1"/>
  <c r="E6884" i="15" s="1"/>
  <c r="E6885" i="15" a="1"/>
  <c r="E6885" i="15" s="1"/>
  <c r="E6886" i="15" a="1"/>
  <c r="E6886" i="15" s="1"/>
  <c r="E6887" i="15" a="1"/>
  <c r="E6887" i="15" s="1"/>
  <c r="E6888" i="15" a="1"/>
  <c r="E6888" i="15"/>
  <c r="E6889" i="15" a="1"/>
  <c r="E6889" i="15" s="1"/>
  <c r="E6890" i="15" a="1"/>
  <c r="E6890" i="15"/>
  <c r="E6891" i="15" a="1"/>
  <c r="E6891" i="15"/>
  <c r="E6892" i="15" a="1"/>
  <c r="E6892" i="15" s="1"/>
  <c r="E6893" i="15" a="1"/>
  <c r="E6893" i="15" s="1"/>
  <c r="E6894" i="15" a="1"/>
  <c r="E6894" i="15" s="1"/>
  <c r="E6895" i="15" a="1"/>
  <c r="E6895" i="15" s="1"/>
  <c r="E6896" i="15" a="1"/>
  <c r="E6896" i="15" s="1"/>
  <c r="E6897" i="15" a="1"/>
  <c r="E6897" i="15" s="1"/>
  <c r="E6898" i="15" a="1"/>
  <c r="E6898" i="15" s="1"/>
  <c r="E6899" i="15" a="1"/>
  <c r="E6899" i="15" s="1"/>
  <c r="E6900" i="15" a="1"/>
  <c r="E6900" i="15" s="1"/>
  <c r="E6901" i="15" a="1"/>
  <c r="E6901" i="15"/>
  <c r="E6902" i="15" a="1"/>
  <c r="E6902" i="15" s="1"/>
  <c r="E6903" i="15" a="1"/>
  <c r="E6903" i="15" s="1"/>
  <c r="E6904" i="15" a="1"/>
  <c r="E6904" i="15" s="1"/>
  <c r="E6905" i="15" a="1"/>
  <c r="E6905" i="15" s="1"/>
  <c r="E6906" i="15" a="1"/>
  <c r="E6906" i="15" s="1"/>
  <c r="E6907" i="15" a="1"/>
  <c r="E6907" i="15"/>
  <c r="E6908" i="15" a="1"/>
  <c r="E6908" i="15"/>
  <c r="E6909" i="15" a="1"/>
  <c r="E6909" i="15"/>
  <c r="E6910" i="15" a="1"/>
  <c r="E6910" i="15" s="1"/>
  <c r="E6911" i="15" a="1"/>
  <c r="E6911" i="15" s="1"/>
  <c r="E6912" i="15" a="1"/>
  <c r="E6912" i="15"/>
  <c r="E6913" i="15" a="1"/>
  <c r="E6913" i="15" s="1"/>
  <c r="E6914" i="15" a="1"/>
  <c r="E6914" i="15" s="1"/>
  <c r="E6915" i="15" a="1"/>
  <c r="E6915" i="15" s="1"/>
  <c r="E6916" i="15" a="1"/>
  <c r="E6916" i="15"/>
  <c r="E6917" i="15" a="1"/>
  <c r="E6917" i="15"/>
  <c r="E6918" i="15" a="1"/>
  <c r="E6918" i="15" s="1"/>
  <c r="E6919" i="15" a="1"/>
  <c r="E6919" i="15" s="1"/>
  <c r="E6920" i="15" a="1"/>
  <c r="E6920" i="15"/>
  <c r="E6921" i="15" a="1"/>
  <c r="E6921" i="15" s="1"/>
  <c r="E6922" i="15" a="1"/>
  <c r="E6922" i="15"/>
  <c r="E6923" i="15" a="1"/>
  <c r="E6923" i="15" s="1"/>
  <c r="E6924" i="15" a="1"/>
  <c r="E6924" i="15" s="1"/>
  <c r="E6925" i="15" a="1"/>
  <c r="E6925" i="15" s="1"/>
  <c r="E6926" i="15" a="1"/>
  <c r="E6926" i="15" s="1"/>
  <c r="E6927" i="15" a="1"/>
  <c r="E6927" i="15" s="1"/>
  <c r="E6928" i="15" a="1"/>
  <c r="E6928" i="15"/>
  <c r="E6929" i="15" a="1"/>
  <c r="E6929" i="15" s="1"/>
  <c r="E6930" i="15" a="1"/>
  <c r="E6930" i="15" s="1"/>
  <c r="E6931" i="15" a="1"/>
  <c r="E6931" i="15"/>
  <c r="E6932" i="15" a="1"/>
  <c r="E6932" i="15"/>
  <c r="E6933" i="15" a="1"/>
  <c r="E6933" i="15"/>
  <c r="E6934" i="15" a="1"/>
  <c r="E6934" i="15" s="1"/>
  <c r="E6935" i="15" a="1"/>
  <c r="E6935" i="15" s="1"/>
  <c r="E6936" i="15" a="1"/>
  <c r="E6936" i="15"/>
  <c r="E6937" i="15" a="1"/>
  <c r="E6937" i="15" s="1"/>
  <c r="E6938" i="15" a="1"/>
  <c r="E6938" i="15"/>
  <c r="E6939" i="15" a="1"/>
  <c r="E6939" i="15"/>
  <c r="E6940" i="15" a="1"/>
  <c r="E6940" i="15"/>
  <c r="E6941" i="15" a="1"/>
  <c r="E6941" i="15" s="1"/>
  <c r="E6942" i="15" a="1"/>
  <c r="E6942" i="15" s="1"/>
  <c r="E6943" i="15" a="1"/>
  <c r="E6943" i="15" s="1"/>
  <c r="E6944" i="15" a="1"/>
  <c r="E6944" i="15" s="1"/>
  <c r="E6945" i="15" a="1"/>
  <c r="E6945" i="15" s="1"/>
  <c r="E6946" i="15" a="1"/>
  <c r="E6946" i="15"/>
  <c r="E6947" i="15" a="1"/>
  <c r="E6947" i="15" s="1"/>
  <c r="E6948" i="15" a="1"/>
  <c r="E6948" i="15" s="1"/>
  <c r="E6949" i="15" a="1"/>
  <c r="E6949" i="15"/>
  <c r="E6950" i="15" a="1"/>
  <c r="E6950" i="15" s="1"/>
  <c r="E6951" i="15" a="1"/>
  <c r="E6951" i="15" s="1"/>
  <c r="E6952" i="15" a="1"/>
  <c r="E6952" i="15"/>
  <c r="E6953" i="15" a="1"/>
  <c r="E6953" i="15" s="1"/>
  <c r="E6954" i="15" a="1"/>
  <c r="E6954" i="15"/>
  <c r="E6955" i="15" a="1"/>
  <c r="E6955" i="15" s="1"/>
  <c r="E6956" i="15" a="1"/>
  <c r="E6956" i="15"/>
  <c r="E6957" i="15" a="1"/>
  <c r="E6957" i="15"/>
  <c r="E6958" i="15" a="1"/>
  <c r="E6958" i="15" s="1"/>
  <c r="E6959" i="15" a="1"/>
  <c r="E6959" i="15" s="1"/>
  <c r="E6960" i="15" a="1"/>
  <c r="E6960" i="15"/>
  <c r="E6961" i="15" a="1"/>
  <c r="E6961" i="15" s="1"/>
  <c r="E6962" i="15" a="1"/>
  <c r="E6962" i="15" s="1"/>
  <c r="E6963" i="15" a="1"/>
  <c r="E6963" i="15"/>
  <c r="E6964" i="15" a="1"/>
  <c r="E6964" i="15" s="1"/>
  <c r="E6965" i="15" a="1"/>
  <c r="E6965" i="15"/>
  <c r="E6966" i="15" a="1"/>
  <c r="E6966" i="15" s="1"/>
  <c r="E6967" i="15" a="1"/>
  <c r="E6967" i="15" s="1"/>
  <c r="E6968" i="15" a="1"/>
  <c r="E6968" i="15" s="1"/>
  <c r="E6969" i="15" a="1"/>
  <c r="E6969" i="15" s="1"/>
  <c r="E6970" i="15" a="1"/>
  <c r="E6970" i="15"/>
  <c r="E6971" i="15" a="1"/>
  <c r="E6971" i="15" s="1"/>
  <c r="E6972" i="15" a="1"/>
  <c r="E6972" i="15"/>
  <c r="E6973" i="15" a="1"/>
  <c r="E6973" i="15"/>
  <c r="E6974" i="15" a="1"/>
  <c r="E6974" i="15" s="1"/>
  <c r="E6975" i="15" a="1"/>
  <c r="E6975" i="15" s="1"/>
  <c r="E6976" i="15" a="1"/>
  <c r="E6976" i="15"/>
  <c r="E6977" i="15" a="1"/>
  <c r="E6977" i="15" s="1"/>
  <c r="E6978" i="15" a="1"/>
  <c r="E6978" i="15" s="1"/>
  <c r="E6979" i="15" a="1"/>
  <c r="E6979" i="15"/>
  <c r="E6980" i="15" a="1"/>
  <c r="E6980" i="15"/>
  <c r="E6981" i="15" a="1"/>
  <c r="E6981" i="15" s="1"/>
  <c r="E6982" i="15" a="1"/>
  <c r="E6982" i="15" s="1"/>
  <c r="E6983" i="15" a="1"/>
  <c r="E6983" i="15" s="1"/>
  <c r="E6984" i="15" a="1"/>
  <c r="E6984" i="15" s="1"/>
  <c r="E6985" i="15" a="1"/>
  <c r="E6985" i="15" s="1"/>
  <c r="E6986" i="15" a="1"/>
  <c r="E6986" i="15"/>
  <c r="E6987" i="15" a="1"/>
  <c r="E6987" i="15"/>
  <c r="E6988" i="15" a="1"/>
  <c r="E6988" i="15"/>
  <c r="E6989" i="15" a="1"/>
  <c r="E6989" i="15"/>
  <c r="E6990" i="15" a="1"/>
  <c r="E6990" i="15" s="1"/>
  <c r="E6991" i="15" a="1"/>
  <c r="E6991" i="15" s="1"/>
  <c r="E6992" i="15" a="1"/>
  <c r="E6992" i="15" s="1"/>
  <c r="E6993" i="15" a="1"/>
  <c r="E6993" i="15" s="1"/>
  <c r="E6994" i="15" a="1"/>
  <c r="E6994" i="15" s="1"/>
  <c r="E6995" i="15" a="1"/>
  <c r="E6995" i="15"/>
  <c r="E6996" i="15" a="1"/>
  <c r="E6996" i="15"/>
  <c r="E6997" i="15" a="1"/>
  <c r="E6997" i="15" s="1"/>
  <c r="E6998" i="15" a="1"/>
  <c r="E6998" i="15" s="1"/>
  <c r="E6999" i="15" a="1"/>
  <c r="E6999" i="15" s="1"/>
  <c r="E7000" i="15" a="1"/>
  <c r="E7000" i="15" s="1"/>
  <c r="E7001" i="15" a="1"/>
  <c r="E7001" i="15" s="1"/>
  <c r="E7002" i="15" a="1"/>
  <c r="E7002" i="15"/>
  <c r="E7003" i="15" a="1"/>
  <c r="E7003" i="15" s="1"/>
  <c r="E7004" i="15" a="1"/>
  <c r="E7004" i="15" s="1"/>
  <c r="E7005" i="15" a="1"/>
  <c r="E7005" i="15"/>
  <c r="E7006" i="15" a="1"/>
  <c r="E7006" i="15" s="1"/>
  <c r="E7007" i="15" a="1"/>
  <c r="E7007" i="15" s="1"/>
  <c r="E7008" i="15" a="1"/>
  <c r="E7008" i="15"/>
  <c r="E7009" i="15" a="1"/>
  <c r="E7009" i="15" s="1"/>
  <c r="E7010" i="15" a="1"/>
  <c r="E7010" i="15" s="1"/>
  <c r="E7011" i="15" a="1"/>
  <c r="E7011" i="15"/>
  <c r="E7012" i="15" a="1"/>
  <c r="E7012" i="15"/>
  <c r="E7013" i="15" a="1"/>
  <c r="E7013" i="15" s="1"/>
  <c r="E7014" i="15" a="1"/>
  <c r="E7014" i="15" s="1"/>
  <c r="E7015" i="15" a="1"/>
  <c r="E7015" i="15" s="1"/>
  <c r="E7016" i="15" a="1"/>
  <c r="E7016" i="15"/>
  <c r="E7017" i="15" a="1"/>
  <c r="E7017" i="15" s="1"/>
  <c r="E7018" i="15" a="1"/>
  <c r="E7018" i="15"/>
  <c r="E7019" i="15" a="1"/>
  <c r="E7019" i="15"/>
  <c r="E7020" i="15" a="1"/>
  <c r="E7020" i="15" s="1"/>
  <c r="E7021" i="15" a="1"/>
  <c r="E7021" i="15"/>
  <c r="E7022" i="15" a="1"/>
  <c r="E7022" i="15" s="1"/>
  <c r="E7023" i="15" a="1"/>
  <c r="E7023" i="15" s="1"/>
  <c r="E7024" i="15" a="1"/>
  <c r="E7024" i="15" s="1"/>
  <c r="E7025" i="15" a="1"/>
  <c r="E7025" i="15" s="1"/>
  <c r="E7026" i="15" a="1"/>
  <c r="E7026" i="15"/>
  <c r="E7027" i="15" a="1"/>
  <c r="E7027" i="15" s="1"/>
  <c r="E7028" i="15" a="1"/>
  <c r="E7028" i="15"/>
  <c r="E7029" i="15" a="1"/>
  <c r="E7029" i="15"/>
  <c r="E7030" i="15" a="1"/>
  <c r="E7030" i="15" s="1"/>
  <c r="E7031" i="15" a="1"/>
  <c r="E7031" i="15" s="1"/>
  <c r="E7032" i="15" a="1"/>
  <c r="E7032" i="15" s="1"/>
  <c r="E7033" i="15" a="1"/>
  <c r="E7033" i="15" s="1"/>
  <c r="E7034" i="15" a="1"/>
  <c r="E7034" i="15" s="1"/>
  <c r="E7035" i="15" a="1"/>
  <c r="E7035" i="15"/>
  <c r="E7036" i="15" a="1"/>
  <c r="E7036" i="15" s="1"/>
  <c r="E7037" i="15" a="1"/>
  <c r="E7037" i="15"/>
  <c r="E7038" i="15" a="1"/>
  <c r="E7038" i="15" s="1"/>
  <c r="E7039" i="15" a="1"/>
  <c r="E7039" i="15" s="1"/>
  <c r="E7040" i="15" a="1"/>
  <c r="E7040" i="15"/>
  <c r="E7041" i="15" a="1"/>
  <c r="E7041" i="15" s="1"/>
  <c r="E7042" i="15" a="1"/>
  <c r="E7042" i="15"/>
  <c r="E7043" i="15" a="1"/>
  <c r="E7043" i="15" s="1"/>
  <c r="E7044" i="15" a="1"/>
  <c r="E7044" i="15"/>
  <c r="E7045" i="15" a="1"/>
  <c r="E7045" i="15"/>
  <c r="E7046" i="15" a="1"/>
  <c r="E7046" i="15" s="1"/>
  <c r="E7047" i="15" a="1"/>
  <c r="E7047" i="15" s="1"/>
  <c r="E7048" i="15" a="1"/>
  <c r="E7048" i="15"/>
  <c r="E7049" i="15" a="1"/>
  <c r="E7049" i="15" s="1"/>
  <c r="E7050" i="15" a="1"/>
  <c r="E7050" i="15" s="1"/>
  <c r="E7051" i="15" a="1"/>
  <c r="E7051" i="15" s="1"/>
  <c r="E7052" i="15" a="1"/>
  <c r="E7052" i="15"/>
  <c r="E7053" i="15" a="1"/>
  <c r="E7053" i="15" s="1"/>
  <c r="E7054" i="15" a="1"/>
  <c r="E7054" i="15" s="1"/>
  <c r="E7055" i="15" a="1"/>
  <c r="E7055" i="15" s="1"/>
  <c r="E7056" i="15" a="1"/>
  <c r="E7056" i="15" s="1"/>
  <c r="E7057" i="15" a="1"/>
  <c r="E7057" i="15" s="1"/>
  <c r="E7058" i="15" a="1"/>
  <c r="E7058" i="15"/>
  <c r="E7059" i="15" a="1"/>
  <c r="E7059" i="15"/>
  <c r="E7060" i="15" a="1"/>
  <c r="E7060" i="15" s="1"/>
  <c r="E7061" i="15" a="1"/>
  <c r="E7061" i="15"/>
  <c r="E7062" i="15" a="1"/>
  <c r="E7062" i="15" s="1"/>
  <c r="E7063" i="15" a="1"/>
  <c r="E7063" i="15" s="1"/>
  <c r="E7064" i="15" a="1"/>
  <c r="E7064" i="15"/>
  <c r="E7065" i="15" a="1"/>
  <c r="E7065" i="15" s="1"/>
  <c r="E7066" i="15" a="1"/>
  <c r="E7066" i="15"/>
  <c r="E7067" i="15" a="1"/>
  <c r="E7067" i="15"/>
  <c r="E7068" i="15" a="1"/>
  <c r="E7068" i="15" s="1"/>
  <c r="E7069" i="15" a="1"/>
  <c r="E7069" i="15"/>
  <c r="E7070" i="15" a="1"/>
  <c r="E7070" i="15" s="1"/>
  <c r="E7071" i="15" a="1"/>
  <c r="E7071" i="15" s="1"/>
  <c r="E7072" i="15" a="1"/>
  <c r="E7072" i="15" s="1"/>
  <c r="E7073" i="15" a="1"/>
  <c r="E7073" i="15" s="1"/>
  <c r="E7074" i="15" a="1"/>
  <c r="E7074" i="15"/>
  <c r="E7075" i="15" a="1"/>
  <c r="E7075" i="15"/>
  <c r="E7076" i="15" a="1"/>
  <c r="E7076" i="15" s="1"/>
  <c r="E7077" i="15" a="1"/>
  <c r="E7077" i="15" s="1"/>
  <c r="E7078" i="15" a="1"/>
  <c r="E7078" i="15" s="1"/>
  <c r="E7079" i="15" a="1"/>
  <c r="E7079" i="15" s="1"/>
  <c r="E7080" i="15" a="1"/>
  <c r="E7080" i="15"/>
  <c r="E7081" i="15" a="1"/>
  <c r="E7081" i="15" s="1"/>
  <c r="E7082" i="15" a="1"/>
  <c r="E7082" i="15"/>
  <c r="E7083" i="15" a="1"/>
  <c r="E7083" i="15" s="1"/>
  <c r="E7084" i="15" a="1"/>
  <c r="E7084" i="15"/>
  <c r="E7085" i="15" a="1"/>
  <c r="E7085" i="15" s="1"/>
  <c r="E7086" i="15" a="1"/>
  <c r="E7086" i="15" s="1"/>
  <c r="E7087" i="15" a="1"/>
  <c r="E7087" i="15" s="1"/>
  <c r="E7088" i="15" a="1"/>
  <c r="E7088" i="15" s="1"/>
  <c r="E7089" i="15" a="1"/>
  <c r="E7089" i="15" s="1"/>
  <c r="E7090" i="15" a="1"/>
  <c r="E7090" i="15"/>
  <c r="E7091" i="15" a="1"/>
  <c r="E7091" i="15" s="1"/>
  <c r="E7092" i="15" a="1"/>
  <c r="E7092" i="15" s="1"/>
  <c r="E7093" i="15" a="1"/>
  <c r="E7093" i="15"/>
  <c r="E7094" i="15" a="1"/>
  <c r="E7094" i="15" s="1"/>
  <c r="E7095" i="15" a="1"/>
  <c r="E7095" i="15" s="1"/>
  <c r="E7096" i="15" a="1"/>
  <c r="E7096" i="15" s="1"/>
  <c r="E7097" i="15" a="1"/>
  <c r="E7097" i="15" s="1"/>
  <c r="E7098" i="15" a="1"/>
  <c r="E7098" i="15" s="1"/>
  <c r="E7099" i="15" a="1"/>
  <c r="E7099" i="15" s="1"/>
  <c r="E7100" i="15" a="1"/>
  <c r="E7100" i="15"/>
  <c r="E7101" i="15" a="1"/>
  <c r="E7101" i="15" s="1"/>
  <c r="E7102" i="15" a="1"/>
  <c r="E7102" i="15" s="1"/>
  <c r="E7103" i="15" a="1"/>
  <c r="E7103" i="15" s="1"/>
  <c r="E7104" i="15" a="1"/>
  <c r="E7104" i="15"/>
  <c r="E7105" i="15" a="1"/>
  <c r="E7105" i="15" s="1"/>
  <c r="E7106" i="15" a="1"/>
  <c r="E7106" i="15" s="1"/>
  <c r="E7107" i="15" a="1"/>
  <c r="E7107" i="15" s="1"/>
  <c r="E7108" i="15" a="1"/>
  <c r="E7108" i="15"/>
  <c r="E7109" i="15" a="1"/>
  <c r="E7109" i="15" s="1"/>
  <c r="E7110" i="15" a="1"/>
  <c r="E7110" i="15" s="1"/>
  <c r="E7111" i="15" a="1"/>
  <c r="E7111" i="15" s="1"/>
  <c r="E7112" i="15" a="1"/>
  <c r="E7112" i="15" s="1"/>
  <c r="E7113" i="15" a="1"/>
  <c r="E7113" i="15" s="1"/>
  <c r="E7114" i="15" a="1"/>
  <c r="E7114" i="15"/>
  <c r="E7115" i="15" a="1"/>
  <c r="E7115" i="15"/>
  <c r="E7116" i="15" a="1"/>
  <c r="E7116" i="15"/>
  <c r="E7117" i="15" a="1"/>
  <c r="E7117" i="15" s="1"/>
  <c r="E7118" i="15" a="1"/>
  <c r="E7118" i="15" s="1"/>
  <c r="E7119" i="15" a="1"/>
  <c r="E7119" i="15" s="1"/>
  <c r="E7120" i="15" a="1"/>
  <c r="E7120" i="15" s="1"/>
  <c r="E7121" i="15" a="1"/>
  <c r="E7121" i="15" s="1"/>
  <c r="E7122" i="15" a="1"/>
  <c r="E7122" i="15" s="1"/>
  <c r="E7123" i="15" a="1"/>
  <c r="E7123" i="15"/>
  <c r="E7124" i="15" a="1"/>
  <c r="E7124" i="15"/>
  <c r="E7125" i="15" a="1"/>
  <c r="E7125" i="15" s="1"/>
  <c r="E7126" i="15" a="1"/>
  <c r="E7126" i="15" s="1"/>
  <c r="E7127" i="15" a="1"/>
  <c r="E7127" i="15" s="1"/>
  <c r="E7128" i="15" a="1"/>
  <c r="E7128" i="15"/>
  <c r="E7129" i="15" a="1"/>
  <c r="E7129" i="15" s="1"/>
  <c r="E7130" i="15" a="1"/>
  <c r="E7130" i="15"/>
  <c r="E7131" i="15" a="1"/>
  <c r="E7131" i="15" s="1"/>
  <c r="E7132" i="15" a="1"/>
  <c r="E7132" i="15" s="1"/>
  <c r="E7133" i="15" a="1"/>
  <c r="E7133" i="15"/>
  <c r="E7134" i="15" a="1"/>
  <c r="E7134" i="15" s="1"/>
  <c r="E7135" i="15" a="1"/>
  <c r="E7135" i="15" s="1"/>
  <c r="E7136" i="15" a="1"/>
  <c r="E7136" i="15"/>
  <c r="E7137" i="15" a="1"/>
  <c r="E7137" i="15" s="1"/>
  <c r="E7138" i="15" a="1"/>
  <c r="E7138" i="15" s="1"/>
  <c r="E7139" i="15" a="1"/>
  <c r="E7139" i="15" s="1"/>
  <c r="E7140" i="15" a="1"/>
  <c r="E7140" i="15"/>
  <c r="E7141" i="15" a="1"/>
  <c r="E7141" i="15" s="1"/>
  <c r="E7142" i="15" a="1"/>
  <c r="E7142" i="15" s="1"/>
  <c r="E7143" i="15" a="1"/>
  <c r="E7143" i="15" s="1"/>
  <c r="E7144" i="15" a="1"/>
  <c r="E7144" i="15"/>
  <c r="E7145" i="15" a="1"/>
  <c r="E7145" i="15" s="1"/>
  <c r="E7146" i="15" a="1"/>
  <c r="E7146" i="15"/>
  <c r="E7147" i="15" a="1"/>
  <c r="E7147" i="15"/>
  <c r="E7148" i="15" a="1"/>
  <c r="E7148" i="15" s="1"/>
  <c r="E7149" i="15" a="1"/>
  <c r="E7149" i="15" s="1"/>
  <c r="E7150" i="15" a="1"/>
  <c r="E7150" i="15" s="1"/>
  <c r="E7151" i="15" a="1"/>
  <c r="E7151" i="15" s="1"/>
  <c r="E7152" i="15" a="1"/>
  <c r="E7152" i="15" s="1"/>
  <c r="E7153" i="15" a="1"/>
  <c r="E7153" i="15" s="1"/>
  <c r="E7154" i="15" a="1"/>
  <c r="E7154" i="15" s="1"/>
  <c r="E7155" i="15" a="1"/>
  <c r="E7155" i="15" s="1"/>
  <c r="E7156" i="15" a="1"/>
  <c r="E7156" i="15" s="1"/>
  <c r="E7157" i="15" a="1"/>
  <c r="E7157" i="15"/>
  <c r="E7158" i="15" a="1"/>
  <c r="E7158" i="15" s="1"/>
  <c r="E7159" i="15" a="1"/>
  <c r="E7159" i="15" s="1"/>
  <c r="E7160" i="15" a="1"/>
  <c r="E7160" i="15"/>
  <c r="E7161" i="15" a="1"/>
  <c r="E7161" i="15" s="1"/>
  <c r="E7162" i="15" a="1"/>
  <c r="E7162" i="15" s="1"/>
  <c r="E7163" i="15" a="1"/>
  <c r="E7163" i="15"/>
  <c r="E7164" i="15" a="1"/>
  <c r="E7164" i="15"/>
  <c r="E7165" i="15" a="1"/>
  <c r="E7165" i="15"/>
  <c r="E7166" i="15" a="1"/>
  <c r="E7166" i="15" s="1"/>
  <c r="E7167" i="15" a="1"/>
  <c r="E7167" i="15" s="1"/>
  <c r="E7168" i="15" a="1"/>
  <c r="E7168" i="15"/>
  <c r="E7169" i="15" a="1"/>
  <c r="E7169" i="15" s="1"/>
  <c r="E7170" i="15" a="1"/>
  <c r="E7170" i="15" s="1"/>
  <c r="E7171" i="15" a="1"/>
  <c r="E7171" i="15" s="1"/>
  <c r="E7172" i="15" a="1"/>
  <c r="E7172" i="15"/>
  <c r="E7173" i="15" a="1"/>
  <c r="E7173" i="15" s="1"/>
  <c r="E7174" i="15" a="1"/>
  <c r="E7174" i="15" s="1"/>
  <c r="E7175" i="15" a="1"/>
  <c r="E7175" i="15" s="1"/>
  <c r="E7176" i="15" a="1"/>
  <c r="E7176" i="15" s="1"/>
  <c r="E7177" i="15" a="1"/>
  <c r="E7177" i="15" s="1"/>
  <c r="E7178" i="15" a="1"/>
  <c r="E7178" i="15" s="1"/>
  <c r="E7179" i="15" a="1"/>
  <c r="E7179" i="15"/>
  <c r="E7180" i="15" a="1"/>
  <c r="E7180" i="15" s="1"/>
  <c r="E7181" i="15" a="1"/>
  <c r="E7181" i="15" s="1"/>
  <c r="E7182" i="15" a="1"/>
  <c r="E7182" i="15" s="1"/>
  <c r="E7183" i="15" a="1"/>
  <c r="E7183" i="15" s="1"/>
  <c r="E7184" i="15" a="1"/>
  <c r="E7184" i="15" s="1"/>
  <c r="E7185" i="15" a="1"/>
  <c r="E7185" i="15" s="1"/>
  <c r="E7186" i="15" a="1"/>
  <c r="E7186" i="15"/>
  <c r="E7187" i="15" a="1"/>
  <c r="E7187" i="15" s="1"/>
  <c r="E7188" i="15" a="1"/>
  <c r="E7188" i="15"/>
  <c r="E7189" i="15" a="1"/>
  <c r="E7189" i="15" s="1"/>
  <c r="E7190" i="15" a="1"/>
  <c r="E7190" i="15" s="1"/>
  <c r="E7191" i="15" a="1"/>
  <c r="E7191" i="15" s="1"/>
  <c r="E7192" i="15" a="1"/>
  <c r="E7192" i="15"/>
  <c r="E7193" i="15" a="1"/>
  <c r="E7193" i="15" s="1"/>
  <c r="E7194" i="15" a="1"/>
  <c r="E7194" i="15"/>
  <c r="E7195" i="15" a="1"/>
  <c r="E7195" i="15"/>
  <c r="E7196" i="15" a="1"/>
  <c r="E7196" i="15"/>
  <c r="E7197" i="15" a="1"/>
  <c r="E7197" i="15"/>
  <c r="E7198" i="15" a="1"/>
  <c r="E7198" i="15" s="1"/>
  <c r="E7199" i="15" a="1"/>
  <c r="E7199" i="15" s="1"/>
  <c r="E7200" i="15" a="1"/>
  <c r="E7200" i="15" s="1"/>
  <c r="E7201" i="15" a="1"/>
  <c r="E7201" i="15" s="1"/>
  <c r="E7202" i="15" a="1"/>
  <c r="E7202" i="15"/>
  <c r="E7203" i="15" a="1"/>
  <c r="E7203" i="15"/>
  <c r="E7204" i="15" a="1"/>
  <c r="E7204" i="15" s="1"/>
  <c r="E7205" i="15" a="1"/>
  <c r="E7205" i="15"/>
  <c r="E7206" i="15" a="1"/>
  <c r="E7206" i="15" s="1"/>
  <c r="E7207" i="15" a="1"/>
  <c r="E7207" i="15" s="1"/>
  <c r="E7208" i="15" a="1"/>
  <c r="E7208" i="15"/>
  <c r="E7209" i="15" a="1"/>
  <c r="E7209" i="15" s="1"/>
  <c r="E7210" i="15" a="1"/>
  <c r="E7210" i="15" s="1"/>
  <c r="E7211" i="15" a="1"/>
  <c r="E7211" i="15" s="1"/>
  <c r="E7212" i="15" a="1"/>
  <c r="E7212" i="15"/>
  <c r="E7213" i="15" a="1"/>
  <c r="E7213" i="15"/>
  <c r="E7214" i="15" a="1"/>
  <c r="E7214" i="15" s="1"/>
  <c r="E7215" i="15" a="1"/>
  <c r="E7215" i="15" s="1"/>
  <c r="E7216" i="15" a="1"/>
  <c r="E7216" i="15"/>
  <c r="E7217" i="15" a="1"/>
  <c r="E7217" i="15" s="1"/>
  <c r="E7218" i="15" a="1"/>
  <c r="E7218" i="15" s="1"/>
  <c r="E7219" i="15" a="1"/>
  <c r="E7219" i="15"/>
  <c r="E7220" i="15" a="1"/>
  <c r="E7220" i="15" s="1"/>
  <c r="E7221" i="15" a="1"/>
  <c r="E7221" i="15"/>
  <c r="E7222" i="15" a="1"/>
  <c r="E7222" i="15" s="1"/>
  <c r="E7223" i="15" a="1"/>
  <c r="E7223" i="15" s="1"/>
  <c r="E7224" i="15" a="1"/>
  <c r="E7224" i="15" s="1"/>
  <c r="E7225" i="15" a="1"/>
  <c r="E7225" i="15" s="1"/>
  <c r="E7226" i="15" a="1"/>
  <c r="E7226" i="15"/>
  <c r="E7227" i="15" a="1"/>
  <c r="E7227" i="15"/>
  <c r="E7228" i="15" a="1"/>
  <c r="E7228" i="15" s="1"/>
  <c r="E7229" i="15" a="1"/>
  <c r="E7229" i="15"/>
  <c r="E7230" i="15" a="1"/>
  <c r="E7230" i="15" s="1"/>
  <c r="E7231" i="15" a="1"/>
  <c r="E7231" i="15" s="1"/>
  <c r="E7232" i="15" a="1"/>
  <c r="E7232" i="15"/>
  <c r="E7233" i="15" a="1"/>
  <c r="E7233" i="15" s="1"/>
  <c r="E7234" i="15" a="1"/>
  <c r="E7234" i="15" s="1"/>
  <c r="E7235" i="15" a="1"/>
  <c r="E7235" i="15"/>
  <c r="E7236" i="15" a="1"/>
  <c r="E7236" i="15"/>
  <c r="E7237" i="15" a="1"/>
  <c r="E7237" i="15"/>
  <c r="E7238" i="15" a="1"/>
  <c r="E7238" i="15" s="1"/>
  <c r="E7239" i="15" a="1"/>
  <c r="E7239" i="15" s="1"/>
  <c r="E7240" i="15" a="1"/>
  <c r="E7240" i="15" s="1"/>
  <c r="E7241" i="15" a="1"/>
  <c r="E7241" i="15" s="1"/>
  <c r="E7242" i="15" a="1"/>
  <c r="E7242" i="15"/>
  <c r="E7243" i="15" a="1"/>
  <c r="E7243" i="15" s="1"/>
  <c r="E7244" i="15" a="1"/>
  <c r="E7244" i="15"/>
  <c r="E7245" i="15" a="1"/>
  <c r="E7245" i="15"/>
  <c r="E7246" i="15" a="1"/>
  <c r="E7246" i="15" s="1"/>
  <c r="E7247" i="15" a="1"/>
  <c r="E7247" i="15" s="1"/>
  <c r="E7248" i="15" a="1"/>
  <c r="E7248" i="15"/>
  <c r="E7249" i="15" a="1"/>
  <c r="E7249" i="15" s="1"/>
  <c r="E7250" i="15" a="1"/>
  <c r="E7250" i="15" s="1"/>
  <c r="E7251" i="15" a="1"/>
  <c r="E7251" i="15"/>
  <c r="E7252" i="15" a="1"/>
  <c r="E7252" i="15"/>
  <c r="E7253" i="15" a="1"/>
  <c r="E7253" i="15" s="1"/>
  <c r="E7254" i="15" a="1"/>
  <c r="E7254" i="15" s="1"/>
  <c r="E7255" i="15" a="1"/>
  <c r="E7255" i="15" s="1"/>
  <c r="E7256" i="15" a="1"/>
  <c r="E7256" i="15" s="1"/>
  <c r="E7257" i="15" a="1"/>
  <c r="E7257" i="15" s="1"/>
  <c r="E7258" i="15" a="1"/>
  <c r="E7258" i="15"/>
  <c r="E7259" i="15" a="1"/>
  <c r="E7259" i="15"/>
  <c r="E7260" i="15" a="1"/>
  <c r="E7260" i="15" s="1"/>
  <c r="E7261" i="15" a="1"/>
  <c r="E7261" i="15"/>
  <c r="E7262" i="15" a="1"/>
  <c r="E7262" i="15" s="1"/>
  <c r="E7263" i="15" a="1"/>
  <c r="E7263" i="15" s="1"/>
  <c r="E7264" i="15" a="1"/>
  <c r="E7264" i="15"/>
  <c r="E7265" i="15" a="1"/>
  <c r="E7265" i="15" s="1"/>
  <c r="E7266" i="15" a="1"/>
  <c r="E7266" i="15"/>
  <c r="E7267" i="15" a="1"/>
  <c r="E7267" i="15"/>
  <c r="E7268" i="15" a="1"/>
  <c r="E7268" i="15"/>
  <c r="E7269" i="15" a="1"/>
  <c r="E7269" i="15" s="1"/>
  <c r="E7270" i="15" a="1"/>
  <c r="E7270" i="15" s="1"/>
  <c r="E7271" i="15" a="1"/>
  <c r="E7271" i="15" s="1"/>
  <c r="E7272" i="15" a="1"/>
  <c r="E7272" i="15" s="1"/>
  <c r="E7273" i="15" a="1"/>
  <c r="E7273" i="15" s="1"/>
  <c r="E7274" i="15" a="1"/>
  <c r="E7274" i="15"/>
  <c r="E7275" i="15" a="1"/>
  <c r="E7275" i="15"/>
  <c r="E7276" i="15" a="1"/>
  <c r="E7276" i="15"/>
  <c r="E7277" i="15" a="1"/>
  <c r="E7277" i="15"/>
  <c r="E7278" i="15" a="1"/>
  <c r="E7278" i="15" s="1"/>
  <c r="E7279" i="15" a="1"/>
  <c r="E7279" i="15" s="1"/>
  <c r="E7280" i="15" a="1"/>
  <c r="E7280" i="15" s="1"/>
  <c r="E7281" i="15" a="1"/>
  <c r="E7281" i="15" s="1"/>
  <c r="E7282" i="15" a="1"/>
  <c r="E7282" i="15"/>
  <c r="E7283" i="15" a="1"/>
  <c r="E7283" i="15" s="1"/>
  <c r="E7284" i="15" a="1"/>
  <c r="E7284" i="15"/>
  <c r="E7285" i="15" a="1"/>
  <c r="E7285" i="15" s="1"/>
  <c r="E7286" i="15" a="1"/>
  <c r="E7286" i="15" s="1"/>
  <c r="E7287" i="15" a="1"/>
  <c r="E7287" i="15" s="1"/>
  <c r="E7288" i="15" a="1"/>
  <c r="E7288" i="15" s="1"/>
  <c r="E7289" i="15" a="1"/>
  <c r="E7289" i="15" s="1"/>
  <c r="E7290" i="15" a="1"/>
  <c r="E7290" i="15" s="1"/>
  <c r="E7291" i="15" a="1"/>
  <c r="E7291" i="15"/>
  <c r="E7292" i="15" a="1"/>
  <c r="E7292" i="15" s="1"/>
  <c r="E7293" i="15" a="1"/>
  <c r="E7293" i="15"/>
  <c r="E7294" i="15" a="1"/>
  <c r="E7294" i="15" s="1"/>
  <c r="E7295" i="15" a="1"/>
  <c r="E7295" i="15" s="1"/>
  <c r="E7296" i="15" a="1"/>
  <c r="E7296" i="15" s="1"/>
  <c r="E7297" i="15" a="1"/>
  <c r="E7297" i="15" s="1"/>
  <c r="E7298" i="15" a="1"/>
  <c r="E7298" i="15"/>
  <c r="E7299" i="15" a="1"/>
  <c r="E7299" i="15" s="1"/>
  <c r="E7300" i="15" a="1"/>
  <c r="E7300" i="15"/>
  <c r="E7301" i="15" a="1"/>
  <c r="E7301" i="15" s="1"/>
  <c r="E7302" i="15" a="1"/>
  <c r="E7302" i="15" s="1"/>
  <c r="E7303" i="15" a="1"/>
  <c r="E7303" i="15" s="1"/>
  <c r="E7304" i="15" a="1"/>
  <c r="E7304" i="15"/>
  <c r="E7305" i="15" a="1"/>
  <c r="E7305" i="15" s="1"/>
  <c r="E7306" i="15" a="1"/>
  <c r="E7306" i="15" s="1"/>
  <c r="E7307" i="15" a="1"/>
  <c r="E7307" i="15"/>
  <c r="E7308" i="15" a="1"/>
  <c r="E7308" i="15"/>
  <c r="E7309" i="15" a="1"/>
  <c r="E7309" i="15" s="1"/>
  <c r="E7310" i="15" a="1"/>
  <c r="E7310" i="15" s="1"/>
  <c r="E7311" i="15" a="1"/>
  <c r="E7311" i="15" s="1"/>
  <c r="E7312" i="15" a="1"/>
  <c r="E7312" i="15" s="1"/>
  <c r="E7313" i="15" a="1"/>
  <c r="E7313" i="15" s="1"/>
  <c r="E7314" i="15" a="1"/>
  <c r="E7314" i="15"/>
  <c r="E7315" i="15" a="1"/>
  <c r="E7315" i="15" s="1"/>
  <c r="E7316" i="15" a="1"/>
  <c r="E7316" i="15"/>
  <c r="E7317" i="15" a="1"/>
  <c r="E7317" i="15"/>
  <c r="E7318" i="15" a="1"/>
  <c r="E7318" i="15" s="1"/>
  <c r="E7319" i="15" a="1"/>
  <c r="E7319" i="15" s="1"/>
  <c r="E7320" i="15" a="1"/>
  <c r="E7320" i="15"/>
  <c r="E7321" i="15" a="1"/>
  <c r="E7321" i="15" s="1"/>
  <c r="E7322" i="15" a="1"/>
  <c r="E7322" i="15" s="1"/>
  <c r="E7323" i="15" a="1"/>
  <c r="E7323" i="15"/>
  <c r="E7324" i="15" a="1"/>
  <c r="E7324" i="15"/>
  <c r="E7325" i="15" a="1"/>
  <c r="E7325" i="15" s="1"/>
  <c r="E7326" i="15" a="1"/>
  <c r="E7326" i="15" s="1"/>
  <c r="E7327" i="15" a="1"/>
  <c r="E7327" i="15" s="1"/>
  <c r="E7328" i="15" a="1"/>
  <c r="E7328" i="15" s="1"/>
  <c r="E7329" i="15" a="1"/>
  <c r="E7329" i="15" s="1"/>
  <c r="E7330" i="15" a="1"/>
  <c r="E7330" i="15"/>
  <c r="E7331" i="15" a="1"/>
  <c r="E7331" i="15"/>
  <c r="E7332" i="15" a="1"/>
  <c r="E7332" i="15" s="1"/>
  <c r="E7333" i="15" a="1"/>
  <c r="E7333" i="15"/>
  <c r="E7334" i="15" a="1"/>
  <c r="E7334" i="15" s="1"/>
  <c r="E7335" i="15" a="1"/>
  <c r="E7335" i="15" s="1"/>
  <c r="E7336" i="15" a="1"/>
  <c r="E7336" i="15"/>
  <c r="E7337" i="15" a="1"/>
  <c r="E7337" i="15" s="1"/>
  <c r="E7338" i="15" a="1"/>
  <c r="E7338" i="15"/>
  <c r="E7339" i="15" a="1"/>
  <c r="E7339" i="15" s="1"/>
  <c r="E7340" i="15" a="1"/>
  <c r="E7340" i="15"/>
  <c r="E7341" i="15" a="1"/>
  <c r="E7341" i="15" s="1"/>
  <c r="E7342" i="15" a="1"/>
  <c r="E7342" i="15" s="1"/>
  <c r="E7343" i="15" a="1"/>
  <c r="E7343" i="15" s="1"/>
  <c r="E7344" i="15" a="1"/>
  <c r="E7344" i="15"/>
  <c r="E7345" i="15" a="1"/>
  <c r="E7345" i="15" s="1"/>
  <c r="E7346" i="15" a="1"/>
  <c r="E7346" i="15"/>
  <c r="E7347" i="15" a="1"/>
  <c r="E7347" i="15" s="1"/>
  <c r="E7348" i="15" a="1"/>
  <c r="E7348" i="15" s="1"/>
  <c r="E7349" i="15" a="1"/>
  <c r="E7349" i="15"/>
  <c r="E7350" i="15" a="1"/>
  <c r="E7350" i="15" s="1"/>
  <c r="E7351" i="15" a="1"/>
  <c r="E7351" i="15" s="1"/>
  <c r="E7352" i="15" a="1"/>
  <c r="E7352" i="15" s="1"/>
  <c r="E7353" i="15" a="1"/>
  <c r="E7353" i="15" s="1"/>
  <c r="E7354" i="15" a="1"/>
  <c r="E7354" i="15" s="1"/>
  <c r="E7355" i="15" a="1"/>
  <c r="E7355" i="15"/>
  <c r="E7356" i="15" a="1"/>
  <c r="E7356" i="15"/>
  <c r="E7357" i="15" a="1"/>
  <c r="E7357" i="15"/>
  <c r="E7358" i="15" a="1"/>
  <c r="E7358" i="15" s="1"/>
  <c r="E7359" i="15" a="1"/>
  <c r="E7359" i="15" s="1"/>
  <c r="E7360" i="15" a="1"/>
  <c r="E7360" i="15"/>
  <c r="E7361" i="15" a="1"/>
  <c r="E7361" i="15" s="1"/>
  <c r="E7362" i="15" a="1"/>
  <c r="E7362" i="15" s="1"/>
  <c r="E7363" i="15" a="1"/>
  <c r="E7363" i="15" s="1"/>
  <c r="E7364" i="15" a="1"/>
  <c r="E7364" i="15" s="1"/>
  <c r="E7365" i="15" a="1"/>
  <c r="E7365" i="15" s="1"/>
  <c r="E7366" i="15" a="1"/>
  <c r="E7366" i="15" s="1"/>
  <c r="E7367" i="15" a="1"/>
  <c r="E7367" i="15" s="1"/>
  <c r="E7368" i="15" a="1"/>
  <c r="E7368" i="15" s="1"/>
  <c r="E7369" i="15" a="1"/>
  <c r="E7369" i="15" s="1"/>
  <c r="E7370" i="15" a="1"/>
  <c r="E7370" i="15"/>
  <c r="E7371" i="15" a="1"/>
  <c r="E7371" i="15" s="1"/>
  <c r="E7372" i="15" a="1"/>
  <c r="E7372" i="15"/>
  <c r="E7373" i="15" a="1"/>
  <c r="E7373" i="15"/>
  <c r="E7374" i="15" a="1"/>
  <c r="E7374" i="15" s="1"/>
  <c r="E7375" i="15" a="1"/>
  <c r="E7375" i="15" s="1"/>
  <c r="E7376" i="15" a="1"/>
  <c r="E7376" i="15" s="1"/>
  <c r="E7377" i="15" a="1"/>
  <c r="E7377" i="15" s="1"/>
  <c r="E7378" i="15" a="1"/>
  <c r="E7378" i="15" s="1"/>
  <c r="E7379" i="15" a="1"/>
  <c r="E7379" i="15"/>
  <c r="E7380" i="15" a="1"/>
  <c r="E7380" i="15"/>
  <c r="E7381" i="15" a="1"/>
  <c r="E7381" i="15" s="1"/>
  <c r="E7382" i="15" a="1"/>
  <c r="E7382" i="15" s="1"/>
  <c r="E7383" i="15" a="1"/>
  <c r="E7383" i="15" s="1"/>
  <c r="E7384" i="15" a="1"/>
  <c r="E7384" i="15"/>
  <c r="E7385" i="15" a="1"/>
  <c r="E7385" i="15" s="1"/>
  <c r="E7386" i="15" a="1"/>
  <c r="E7386" i="15" s="1"/>
  <c r="E7387" i="15" a="1"/>
  <c r="E7387" i="15" s="1"/>
  <c r="E7388" i="15" a="1"/>
  <c r="E7388" i="15" s="1"/>
  <c r="E7389" i="15" a="1"/>
  <c r="E7389" i="15"/>
  <c r="E7390" i="15" a="1"/>
  <c r="E7390" i="15" s="1"/>
  <c r="E7391" i="15" a="1"/>
  <c r="E7391" i="15" s="1"/>
  <c r="E7392" i="15" a="1"/>
  <c r="E7392" i="15"/>
  <c r="E7393" i="15" a="1"/>
  <c r="E7393" i="15" s="1"/>
  <c r="E7394" i="15" a="1"/>
  <c r="E7394" i="15" s="1"/>
  <c r="E7395" i="15" a="1"/>
  <c r="E7395" i="15"/>
  <c r="E7396" i="15" a="1"/>
  <c r="E7396" i="15" s="1"/>
  <c r="E7397" i="15" a="1"/>
  <c r="E7397" i="15" s="1"/>
  <c r="E7398" i="15" a="1"/>
  <c r="E7398" i="15" s="1"/>
  <c r="E7399" i="15" a="1"/>
  <c r="E7399" i="15" s="1"/>
  <c r="E7400" i="15" a="1"/>
  <c r="E7400" i="15" s="1"/>
  <c r="E7401" i="15" a="1"/>
  <c r="E7401" i="15" s="1"/>
  <c r="E7402" i="15" a="1"/>
  <c r="E7402" i="15"/>
  <c r="E7403" i="15" a="1"/>
  <c r="E7403" i="15" s="1"/>
  <c r="E7404" i="15" a="1"/>
  <c r="E7404" i="15" s="1"/>
  <c r="E7405" i="15" a="1"/>
  <c r="E7405" i="15"/>
  <c r="E7406" i="15" a="1"/>
  <c r="E7406" i="15" s="1"/>
  <c r="E7407" i="15" a="1"/>
  <c r="E7407" i="15" s="1"/>
  <c r="E7408" i="15" a="1"/>
  <c r="E7408" i="15" s="1"/>
  <c r="E7409" i="15" a="1"/>
  <c r="E7409" i="15" s="1"/>
  <c r="E7410" i="15" a="1"/>
  <c r="E7410" i="15"/>
  <c r="E7411" i="15" a="1"/>
  <c r="E7411" i="15" s="1"/>
  <c r="E7412" i="15" a="1"/>
  <c r="E7412" i="15" s="1"/>
  <c r="E7413" i="15" a="1"/>
  <c r="E7413" i="15"/>
  <c r="E7414" i="15" a="1"/>
  <c r="E7414" i="15" s="1"/>
  <c r="E7415" i="15" a="1"/>
  <c r="E7415" i="15" s="1"/>
  <c r="E7416" i="15" a="1"/>
  <c r="E7416" i="15"/>
  <c r="E7417" i="15" a="1"/>
  <c r="E7417" i="15" s="1"/>
  <c r="E7418" i="15" a="1"/>
  <c r="E7418" i="15" s="1"/>
  <c r="E7419" i="15" a="1"/>
  <c r="E7419" i="15"/>
  <c r="E7420" i="15" a="1"/>
  <c r="E7420" i="15"/>
  <c r="E7421" i="15" a="1"/>
  <c r="E7421" i="15"/>
  <c r="E7422" i="15" a="1"/>
  <c r="E7422" i="15" s="1"/>
  <c r="E7423" i="15" a="1"/>
  <c r="E7423" i="15" s="1"/>
  <c r="E7424" i="15" a="1"/>
  <c r="E7424" i="15"/>
  <c r="E7425" i="15" a="1"/>
  <c r="E7425" i="15" s="1"/>
  <c r="E7426" i="15" a="1"/>
  <c r="E7426" i="15" s="1"/>
  <c r="E7427" i="15" a="1"/>
  <c r="E7427" i="15" s="1"/>
  <c r="E7428" i="15" a="1"/>
  <c r="E7428" i="15"/>
  <c r="E7429" i="15" a="1"/>
  <c r="E7429" i="15"/>
  <c r="E7430" i="15" a="1"/>
  <c r="E7430" i="15" s="1"/>
  <c r="E7431" i="15" a="1"/>
  <c r="E7431" i="15" s="1"/>
  <c r="E7432" i="15" a="1"/>
  <c r="E7432" i="15"/>
  <c r="E7433" i="15" a="1"/>
  <c r="E7433" i="15" s="1"/>
  <c r="E7434" i="15" a="1"/>
  <c r="E7434" i="15" s="1"/>
  <c r="E7435" i="15" a="1"/>
  <c r="E7435" i="15" s="1"/>
  <c r="E7436" i="15" a="1"/>
  <c r="E7436" i="15" s="1"/>
  <c r="E7437" i="15" a="1"/>
  <c r="E7437" i="15" s="1"/>
  <c r="E7438" i="15" a="1"/>
  <c r="E7438" i="15" s="1"/>
  <c r="E7439" i="15" a="1"/>
  <c r="E7439" i="15" s="1"/>
  <c r="E7440" i="15" a="1"/>
  <c r="E7440" i="15"/>
  <c r="E7441" i="15" a="1"/>
  <c r="E7441" i="15" s="1"/>
  <c r="E7442" i="15" a="1"/>
  <c r="E7442" i="15"/>
  <c r="E7443" i="15" a="1"/>
  <c r="E7443" i="15"/>
  <c r="E7444" i="15" a="1"/>
  <c r="E7444" i="15"/>
  <c r="E7445" i="15" a="1"/>
  <c r="E7445" i="15" s="1"/>
  <c r="E7446" i="15" a="1"/>
  <c r="E7446" i="15" s="1"/>
  <c r="E7447" i="15" a="1"/>
  <c r="E7447" i="15" s="1"/>
  <c r="E7448" i="15" a="1"/>
  <c r="E7448" i="15"/>
  <c r="E7449" i="15" a="1"/>
  <c r="E7449" i="15" s="1"/>
  <c r="E7450" i="15" a="1"/>
  <c r="E7450" i="15"/>
  <c r="E7451" i="15" a="1"/>
  <c r="E7451" i="15"/>
  <c r="E7452" i="15" a="1"/>
  <c r="E7452" i="15"/>
  <c r="E7453" i="15" a="1"/>
  <c r="E7453" i="15"/>
  <c r="E7454" i="15" a="1"/>
  <c r="E7454" i="15" s="1"/>
  <c r="E7455" i="15" a="1"/>
  <c r="E7455" i="15" s="1"/>
  <c r="E7456" i="15" a="1"/>
  <c r="E7456" i="15"/>
  <c r="E7457" i="15" a="1"/>
  <c r="E7457" i="15" s="1"/>
  <c r="E7458" i="15" a="1"/>
  <c r="E7458" i="15"/>
  <c r="E7459" i="15" a="1"/>
  <c r="E7459" i="15" s="1"/>
  <c r="E7460" i="15" a="1"/>
  <c r="E7460" i="15" s="1"/>
  <c r="E7461" i="15" a="1"/>
  <c r="E7461" i="15"/>
  <c r="E7462" i="15" a="1"/>
  <c r="E7462" i="15" s="1"/>
  <c r="E7463" i="15" a="1"/>
  <c r="E7463" i="15" s="1"/>
  <c r="E7464" i="15" a="1"/>
  <c r="E7464" i="15" s="1"/>
  <c r="E7465" i="15" a="1"/>
  <c r="E7465" i="15" s="1"/>
  <c r="E7466" i="15" a="1"/>
  <c r="E7466" i="15" s="1"/>
  <c r="E7467" i="15" a="1"/>
  <c r="E7467" i="15" s="1"/>
  <c r="E7468" i="15" a="1"/>
  <c r="E7468" i="15"/>
  <c r="E7469" i="15" a="1"/>
  <c r="E7469" i="15"/>
  <c r="E7470" i="15" a="1"/>
  <c r="E7470" i="15" s="1"/>
  <c r="E7471" i="15" a="1"/>
  <c r="E7471" i="15" s="1"/>
  <c r="E7472" i="15" a="1"/>
  <c r="E7472" i="15"/>
  <c r="E7473" i="15" a="1"/>
  <c r="E7473" i="15" s="1"/>
  <c r="E7474" i="15" a="1"/>
  <c r="E7474" i="15"/>
  <c r="E7475" i="15" a="1"/>
  <c r="E7475" i="15" s="1"/>
  <c r="E7476" i="15" a="1"/>
  <c r="E7476" i="15" s="1"/>
  <c r="E7477" i="15" a="1"/>
  <c r="E7477" i="15"/>
  <c r="E7478" i="15" a="1"/>
  <c r="E7478" i="15" s="1"/>
  <c r="E7479" i="15" a="1"/>
  <c r="E7479" i="15" s="1"/>
  <c r="E7480" i="15" a="1"/>
  <c r="E7480" i="15" s="1"/>
  <c r="E7481" i="15" a="1"/>
  <c r="E7481" i="15" s="1"/>
  <c r="E7482" i="15" a="1"/>
  <c r="E7482" i="15"/>
  <c r="E7483" i="15" a="1"/>
  <c r="E7483" i="15"/>
  <c r="E7484" i="15" a="1"/>
  <c r="E7484" i="15"/>
  <c r="E7485" i="15" a="1"/>
  <c r="E7485" i="15"/>
  <c r="E7486" i="15" a="1"/>
  <c r="E7486" i="15" s="1"/>
  <c r="E7487" i="15" a="1"/>
  <c r="E7487" i="15" s="1"/>
  <c r="E7488" i="15" a="1"/>
  <c r="E7488" i="15"/>
  <c r="E7489" i="15" a="1"/>
  <c r="E7489" i="15" s="1"/>
  <c r="E7490" i="15" a="1"/>
  <c r="E7490" i="15" s="1"/>
  <c r="E7491" i="15" a="1"/>
  <c r="E7491" i="15"/>
  <c r="E7492" i="15" a="1"/>
  <c r="E7492" i="15"/>
  <c r="E7493" i="15" a="1"/>
  <c r="E7493" i="15"/>
  <c r="E7494" i="15" a="1"/>
  <c r="E7494" i="15" s="1"/>
  <c r="E7495" i="15" a="1"/>
  <c r="E7495" i="15" s="1"/>
  <c r="E7496" i="15" a="1"/>
  <c r="E7496" i="15" s="1"/>
  <c r="E7497" i="15" a="1"/>
  <c r="E7497" i="15" s="1"/>
  <c r="E7498" i="15" a="1"/>
  <c r="E7498" i="15"/>
  <c r="E7499" i="15" a="1"/>
  <c r="E7499" i="15"/>
  <c r="E7500" i="15" a="1"/>
  <c r="E7500" i="15"/>
  <c r="E7501" i="15" a="1"/>
  <c r="E7501" i="15"/>
  <c r="E7502" i="15" a="1"/>
  <c r="E7502" i="15" s="1"/>
  <c r="E7503" i="15" a="1"/>
  <c r="E7503" i="15" s="1"/>
  <c r="E7504" i="15" a="1"/>
  <c r="E7504" i="15"/>
  <c r="E7505" i="15" a="1"/>
  <c r="E7505" i="15" s="1"/>
  <c r="E7506" i="15" a="1"/>
  <c r="E7506" i="15" s="1"/>
  <c r="E7507" i="15" a="1"/>
  <c r="E7507" i="15"/>
  <c r="E7508" i="15" a="1"/>
  <c r="E7508" i="15"/>
  <c r="E7509" i="15" a="1"/>
  <c r="E7509" i="15" s="1"/>
  <c r="E7510" i="15" a="1"/>
  <c r="E7510" i="15" s="1"/>
  <c r="E7511" i="15" a="1"/>
  <c r="E7511" i="15" s="1"/>
  <c r="E7512" i="15" a="1"/>
  <c r="E7512" i="15" s="1"/>
  <c r="E7513" i="15" a="1"/>
  <c r="E7513" i="15" s="1"/>
  <c r="E7514" i="15" a="1"/>
  <c r="E7514" i="15"/>
  <c r="E7515" i="15" a="1"/>
  <c r="E7515" i="15" s="1"/>
  <c r="E7516" i="15" a="1"/>
  <c r="E7516" i="15" s="1"/>
  <c r="E7517" i="15" a="1"/>
  <c r="E7517" i="15"/>
  <c r="E7518" i="15" a="1"/>
  <c r="E7518" i="15" s="1"/>
  <c r="E7519" i="15" a="1"/>
  <c r="E7519" i="15" s="1"/>
  <c r="E7520" i="15" a="1"/>
  <c r="E7520" i="15"/>
  <c r="E7521" i="15" a="1"/>
  <c r="E7521" i="15" s="1"/>
  <c r="E7522" i="15" a="1"/>
  <c r="E7522" i="15"/>
  <c r="E7523" i="15" a="1"/>
  <c r="E7523" i="15"/>
  <c r="E7524" i="15" a="1"/>
  <c r="E7524" i="15"/>
  <c r="E7525" i="15" a="1"/>
  <c r="E7525" i="15" s="1"/>
  <c r="E7526" i="15" a="1"/>
  <c r="E7526" i="15" s="1"/>
  <c r="E7527" i="15" a="1"/>
  <c r="E7527" i="15" s="1"/>
  <c r="E7528" i="15" a="1"/>
  <c r="E7528" i="15"/>
  <c r="E7529" i="15" a="1"/>
  <c r="E7529" i="15" s="1"/>
  <c r="E7530" i="15" a="1"/>
  <c r="E7530" i="15"/>
  <c r="E7531" i="15" a="1"/>
  <c r="E7531" i="15"/>
  <c r="E7532" i="15" a="1"/>
  <c r="E7532" i="15"/>
  <c r="E7533" i="15" a="1"/>
  <c r="E7533" i="15"/>
  <c r="E7534" i="15" a="1"/>
  <c r="E7534" i="15" s="1"/>
  <c r="E7535" i="15" a="1"/>
  <c r="E7535" i="15" s="1"/>
  <c r="E7536" i="15" a="1"/>
  <c r="E7536" i="15" s="1"/>
  <c r="E7537" i="15" a="1"/>
  <c r="E7537" i="15" s="1"/>
  <c r="E7538" i="15" a="1"/>
  <c r="E7538" i="15"/>
  <c r="E7539" i="15" a="1"/>
  <c r="E7539" i="15" s="1"/>
  <c r="E7540" i="15" a="1"/>
  <c r="E7540" i="15" s="1"/>
  <c r="E7541" i="15" a="1"/>
  <c r="E7541" i="15" s="1"/>
  <c r="E7542" i="15" a="1"/>
  <c r="E7542" i="15" s="1"/>
  <c r="E7543" i="15" a="1"/>
  <c r="E7543" i="15" s="1"/>
  <c r="E7544" i="15" a="1"/>
  <c r="E7544" i="15" s="1"/>
  <c r="E7545" i="15" a="1"/>
  <c r="E7545" i="15" s="1"/>
  <c r="E7546" i="15" a="1"/>
  <c r="E7546" i="15" s="1"/>
  <c r="E7547" i="15" a="1"/>
  <c r="E7547" i="15"/>
  <c r="E7548" i="15" a="1"/>
  <c r="E7548" i="15" s="1"/>
  <c r="E7549" i="15" a="1"/>
  <c r="E7549" i="15"/>
  <c r="E7550" i="15" a="1"/>
  <c r="E7550" i="15" s="1"/>
  <c r="E7551" i="15" a="1"/>
  <c r="E7551" i="15" s="1"/>
  <c r="E7552" i="15" a="1"/>
  <c r="E7552" i="15" s="1"/>
  <c r="E7553" i="15" a="1"/>
  <c r="E7553" i="15" s="1"/>
  <c r="E7554" i="15" a="1"/>
  <c r="E7554" i="15"/>
  <c r="E7555" i="15" a="1"/>
  <c r="E7555" i="15" s="1"/>
  <c r="E7556" i="15" a="1"/>
  <c r="E7556" i="15"/>
  <c r="E7557" i="15" a="1"/>
  <c r="E7557" i="15"/>
  <c r="E7558" i="15" a="1"/>
  <c r="E7558" i="15" s="1"/>
  <c r="E7559" i="15" a="1"/>
  <c r="E7559" i="15" s="1"/>
  <c r="E7560" i="15" a="1"/>
  <c r="E7560" i="15" s="1"/>
  <c r="E7561" i="15" a="1"/>
  <c r="E7561" i="15" s="1"/>
  <c r="E7562" i="15" a="1"/>
  <c r="E7562" i="15"/>
  <c r="E7563" i="15" a="1"/>
  <c r="E7563" i="15"/>
  <c r="E7564" i="15" a="1"/>
  <c r="E7564" i="15"/>
  <c r="E7565" i="15" a="1"/>
  <c r="E7565" i="15" s="1"/>
  <c r="E7566" i="15" a="1"/>
  <c r="E7566" i="15" s="1"/>
  <c r="E7567" i="15" a="1"/>
  <c r="E7567" i="15" s="1"/>
  <c r="E7568" i="15" a="1"/>
  <c r="E7568" i="15"/>
  <c r="E7569" i="15" a="1"/>
  <c r="E7569" i="15" s="1"/>
  <c r="E7570" i="15" a="1"/>
  <c r="E7570" i="15" s="1"/>
  <c r="E7571" i="15" a="1"/>
  <c r="E7571" i="15"/>
  <c r="E7572" i="15" a="1"/>
  <c r="E7572" i="15"/>
  <c r="E7573" i="15" a="1"/>
  <c r="E7573" i="15"/>
  <c r="E7574" i="15" a="1"/>
  <c r="E7574" i="15" s="1"/>
  <c r="E7575" i="15" a="1"/>
  <c r="E7575" i="15" s="1"/>
  <c r="E7576" i="15" a="1"/>
  <c r="E7576" i="15"/>
  <c r="E7577" i="15" a="1"/>
  <c r="E7577" i="15" s="1"/>
  <c r="E7578" i="15" a="1"/>
  <c r="E7578" i="15"/>
  <c r="E7579" i="15" a="1"/>
  <c r="E7579" i="15"/>
  <c r="E7580" i="15" a="1"/>
  <c r="E7580" i="15" s="1"/>
  <c r="E7581" i="15" a="1"/>
  <c r="E7581" i="15" s="1"/>
  <c r="E7582" i="15" a="1"/>
  <c r="E7582" i="15" s="1"/>
  <c r="E7583" i="15" a="1"/>
  <c r="E7583" i="15" s="1"/>
  <c r="E7584" i="15" a="1"/>
  <c r="E7584" i="15" s="1"/>
  <c r="E7585" i="15" a="1"/>
  <c r="E7585" i="15" s="1"/>
  <c r="E7586" i="15" a="1"/>
  <c r="E7586" i="15"/>
  <c r="E7587" i="15" a="1"/>
  <c r="E7587" i="15"/>
  <c r="E7588" i="15" a="1"/>
  <c r="E7588" i="15" s="1"/>
  <c r="E7589" i="15" a="1"/>
  <c r="E7589" i="15"/>
  <c r="E7590" i="15" a="1"/>
  <c r="E7590" i="15" s="1"/>
  <c r="E7591" i="15" a="1"/>
  <c r="E7591" i="15" s="1"/>
  <c r="E7592" i="15" a="1"/>
  <c r="E7592" i="15"/>
  <c r="E7593" i="15" a="1"/>
  <c r="E7593" i="15" s="1"/>
  <c r="E7594" i="15" a="1"/>
  <c r="E7594" i="15"/>
  <c r="E7595" i="15" a="1"/>
  <c r="E7595" i="15" s="1"/>
  <c r="E7596" i="15" a="1"/>
  <c r="E7596" i="15"/>
  <c r="E7597" i="15" a="1"/>
  <c r="E7597" i="15" s="1"/>
  <c r="E7598" i="15" a="1"/>
  <c r="E7598" i="15" s="1"/>
  <c r="E7599" i="15" a="1"/>
  <c r="E7599" i="15" s="1"/>
  <c r="E7600" i="15" a="1"/>
  <c r="E7600" i="15" s="1"/>
  <c r="E7601" i="15" a="1"/>
  <c r="E7601" i="15" s="1"/>
  <c r="E7602" i="15" a="1"/>
  <c r="E7602" i="15" s="1"/>
  <c r="E7603" i="15" a="1"/>
  <c r="E7603" i="15"/>
  <c r="E7604" i="15" a="1"/>
  <c r="E7604" i="15" s="1"/>
  <c r="E7605" i="15" a="1"/>
  <c r="E7605" i="15"/>
  <c r="E7606" i="15" a="1"/>
  <c r="E7606" i="15" s="1"/>
  <c r="E7607" i="15" a="1"/>
  <c r="E7607" i="15" s="1"/>
  <c r="E7608" i="15" a="1"/>
  <c r="E7608" i="15" s="1"/>
  <c r="E7609" i="15" a="1"/>
  <c r="E7609" i="15" s="1"/>
  <c r="E7610" i="15" a="1"/>
  <c r="E7610" i="15" s="1"/>
  <c r="E7611" i="15" a="1"/>
  <c r="E7611" i="15"/>
  <c r="E7612" i="15" a="1"/>
  <c r="E7612" i="15" s="1"/>
  <c r="E7613" i="15" a="1"/>
  <c r="E7613" i="15" s="1"/>
  <c r="E7614" i="15" a="1"/>
  <c r="E7614" i="15" s="1"/>
  <c r="E7615" i="15" a="1"/>
  <c r="E7615" i="15" s="1"/>
  <c r="E7616" i="15" a="1"/>
  <c r="E7616" i="15"/>
  <c r="E7617" i="15" a="1"/>
  <c r="E7617" i="15" s="1"/>
  <c r="E7618" i="15" a="1"/>
  <c r="E7618" i="15" s="1"/>
  <c r="E7619" i="15" a="1"/>
  <c r="E7619" i="15" s="1"/>
  <c r="E7620" i="15" a="1"/>
  <c r="E7620" i="15"/>
  <c r="E7621" i="15" a="1"/>
  <c r="E7621" i="15"/>
  <c r="E7622" i="15" a="1"/>
  <c r="E7622" i="15" s="1"/>
  <c r="E7623" i="15" a="1"/>
  <c r="E7623" i="15" s="1"/>
  <c r="E7624" i="15" a="1"/>
  <c r="E7624" i="15" s="1"/>
  <c r="E7625" i="15" a="1"/>
  <c r="E7625" i="15" s="1"/>
  <c r="E7626" i="15" a="1"/>
  <c r="E7626" i="15"/>
  <c r="E7627" i="15" a="1"/>
  <c r="E7627" i="15" s="1"/>
  <c r="E7628" i="15" a="1"/>
  <c r="E7628" i="15"/>
  <c r="E7629" i="15" a="1"/>
  <c r="E7629" i="15" s="1"/>
  <c r="E7630" i="15" a="1"/>
  <c r="E7630" i="15" s="1"/>
  <c r="E7631" i="15" a="1"/>
  <c r="E7631" i="15" s="1"/>
  <c r="E7632" i="15" a="1"/>
  <c r="E7632" i="15"/>
  <c r="E7633" i="15" a="1"/>
  <c r="E7633" i="15" s="1"/>
  <c r="E7634" i="15" a="1"/>
  <c r="E7634" i="15" s="1"/>
  <c r="E7635" i="15" a="1"/>
  <c r="E7635" i="15"/>
  <c r="E7636" i="15" a="1"/>
  <c r="E7636" i="15" s="1"/>
  <c r="E7637" i="15" a="1"/>
  <c r="E7637" i="15" s="1"/>
  <c r="E7638" i="15" a="1"/>
  <c r="E7638" i="15" s="1"/>
  <c r="E7639" i="15" a="1"/>
  <c r="E7639" i="15" s="1"/>
  <c r="E7640" i="15" a="1"/>
  <c r="E7640" i="15"/>
  <c r="E7641" i="15" a="1"/>
  <c r="E7641" i="15" s="1"/>
  <c r="E7642" i="15" a="1"/>
  <c r="E7642" i="15" s="1"/>
  <c r="E7643" i="15" a="1"/>
  <c r="E7643" i="15"/>
  <c r="E7644" i="15" a="1"/>
  <c r="E7644" i="15" s="1"/>
  <c r="E7645" i="15" a="1"/>
  <c r="E7645" i="15"/>
  <c r="E7646" i="15" a="1"/>
  <c r="E7646" i="15" s="1"/>
  <c r="E7647" i="15" a="1"/>
  <c r="E7647" i="15" s="1"/>
  <c r="E7648" i="15" a="1"/>
  <c r="E7648" i="15"/>
  <c r="E7649" i="15" a="1"/>
  <c r="E7649" i="15" s="1"/>
  <c r="E7650" i="15" a="1"/>
  <c r="E7650" i="15"/>
  <c r="E7651" i="15" a="1"/>
  <c r="E7651" i="15" s="1"/>
  <c r="E7652" i="15" a="1"/>
  <c r="E7652" i="15"/>
  <c r="E7653" i="15" a="1"/>
  <c r="E7653" i="15" s="1"/>
  <c r="E7654" i="15" a="1"/>
  <c r="E7654" i="15" s="1"/>
  <c r="E7655" i="15" a="1"/>
  <c r="E7655" i="15" s="1"/>
  <c r="E7656" i="15" a="1"/>
  <c r="E7656" i="15" s="1"/>
  <c r="E7657" i="15" a="1"/>
  <c r="E7657" i="15" s="1"/>
  <c r="E7658" i="15" a="1"/>
  <c r="E7658" i="15"/>
  <c r="E7659" i="15" a="1"/>
  <c r="E7659" i="15" s="1"/>
  <c r="E7660" i="15" a="1"/>
  <c r="E7660" i="15" s="1"/>
  <c r="E7661" i="15" a="1"/>
  <c r="E7661" i="15" s="1"/>
  <c r="E7662" i="15" a="1"/>
  <c r="E7662" i="15" s="1"/>
  <c r="E7663" i="15" a="1"/>
  <c r="E7663" i="15" s="1"/>
  <c r="E7664" i="15" a="1"/>
  <c r="E7664" i="15" s="1"/>
  <c r="E7665" i="15" a="1"/>
  <c r="E7665" i="15"/>
  <c r="E7666" i="15" a="1"/>
  <c r="E7666" i="15"/>
  <c r="E7667" i="15" a="1"/>
  <c r="E7667" i="15"/>
  <c r="E7668" i="15" a="1"/>
  <c r="E7668" i="15"/>
  <c r="E7669" i="15" a="1"/>
  <c r="E7669" i="15"/>
  <c r="E7670" i="15" a="1"/>
  <c r="E7670" i="15" s="1"/>
  <c r="E7671" i="15" a="1"/>
  <c r="E7671" i="15" s="1"/>
  <c r="E7672" i="15" a="1"/>
  <c r="E7672" i="15" s="1"/>
  <c r="E7673" i="15" a="1"/>
  <c r="E7673" i="15"/>
  <c r="E7674" i="15" a="1"/>
  <c r="E7674" i="15"/>
  <c r="E7675" i="15" a="1"/>
  <c r="E7675" i="15" s="1"/>
  <c r="E7676" i="15" a="1"/>
  <c r="E7676" i="15"/>
  <c r="E7677" i="15" a="1"/>
  <c r="E7677" i="15" s="1"/>
  <c r="E7678" i="15" a="1"/>
  <c r="E7678" i="15" s="1"/>
  <c r="E7679" i="15" a="1"/>
  <c r="E7679" i="15"/>
  <c r="E7680" i="15" a="1"/>
  <c r="E7680" i="15" s="1"/>
  <c r="E7681" i="15" a="1"/>
  <c r="E7681" i="15"/>
  <c r="E7682" i="15" a="1"/>
  <c r="E7682" i="15" s="1"/>
  <c r="E7683" i="15" a="1"/>
  <c r="E7683" i="15" s="1"/>
  <c r="E7684" i="15" a="1"/>
  <c r="E7684" i="15" s="1"/>
  <c r="E7685" i="15" a="1"/>
  <c r="E7685" i="15"/>
  <c r="E7686" i="15" a="1"/>
  <c r="E7686" i="15" s="1"/>
  <c r="E7687" i="15" a="1"/>
  <c r="E7687" i="15" s="1"/>
  <c r="E7688" i="15" a="1"/>
  <c r="E7688" i="15" s="1"/>
  <c r="E7689" i="15" a="1"/>
  <c r="E7689" i="15"/>
  <c r="E7690" i="15" a="1"/>
  <c r="E7690" i="15"/>
  <c r="E7691" i="15" a="1"/>
  <c r="E7691" i="15" s="1"/>
  <c r="E7692" i="15" a="1"/>
  <c r="E7692" i="15"/>
  <c r="E7693" i="15" a="1"/>
  <c r="E7693" i="15" s="1"/>
  <c r="E7694" i="15" a="1"/>
  <c r="E7694" i="15" s="1"/>
  <c r="E7695" i="15" a="1"/>
  <c r="E7695" i="15" s="1"/>
  <c r="E7696" i="15" a="1"/>
  <c r="E7696" i="15" s="1"/>
  <c r="E7697" i="15" a="1"/>
  <c r="E7697" i="15"/>
  <c r="E7698" i="15" a="1"/>
  <c r="E7698" i="15" s="1"/>
  <c r="E7699" i="15" a="1"/>
  <c r="E7699" i="15" s="1"/>
  <c r="E7700" i="15" a="1"/>
  <c r="E7700" i="15"/>
  <c r="E7701" i="15" a="1"/>
  <c r="E7701" i="15"/>
  <c r="E7702" i="15" a="1"/>
  <c r="E7702" i="15"/>
  <c r="E7703" i="15" a="1"/>
  <c r="E7703" i="15"/>
  <c r="E7704" i="15" a="1"/>
  <c r="E7704" i="15" s="1"/>
  <c r="E7705" i="15" a="1"/>
  <c r="E7705" i="15"/>
  <c r="E7706" i="15" a="1"/>
  <c r="E7706" i="15"/>
  <c r="E7707" i="15" a="1"/>
  <c r="E7707" i="15" s="1"/>
  <c r="E7708" i="15" a="1"/>
  <c r="E7708" i="15" s="1"/>
  <c r="E7709" i="15" a="1"/>
  <c r="E7709" i="15" s="1"/>
  <c r="E7710" i="15" a="1"/>
  <c r="E7710" i="15" s="1"/>
  <c r="E7711" i="15" a="1"/>
  <c r="E7711" i="15"/>
  <c r="E7712" i="15" a="1"/>
  <c r="E7712" i="15" s="1"/>
  <c r="E7713" i="15" a="1"/>
  <c r="E7713" i="15"/>
  <c r="E7714" i="15" a="1"/>
  <c r="E7714" i="15"/>
  <c r="E7715" i="15" a="1"/>
  <c r="E7715" i="15" s="1"/>
  <c r="E7716" i="15" a="1"/>
  <c r="E7716" i="15"/>
  <c r="E7717" i="15" a="1"/>
  <c r="E7717" i="15" s="1"/>
  <c r="E7718" i="15" a="1"/>
  <c r="E7718" i="15"/>
  <c r="E7719" i="15" a="1"/>
  <c r="E7719" i="15" s="1"/>
  <c r="E7720" i="15" a="1"/>
  <c r="E7720" i="15" s="1"/>
  <c r="E7721" i="15" a="1"/>
  <c r="E7721" i="15"/>
  <c r="E7722" i="15" a="1"/>
  <c r="E7722" i="15"/>
  <c r="E7723" i="15" a="1"/>
  <c r="E7723" i="15" s="1"/>
  <c r="E7724" i="15" a="1"/>
  <c r="E7724" i="15" s="1"/>
  <c r="E7725" i="15" a="1"/>
  <c r="E7725" i="15"/>
  <c r="E7726" i="15" a="1"/>
  <c r="E7726" i="15" s="1"/>
  <c r="E7727" i="15" a="1"/>
  <c r="E7727" i="15"/>
  <c r="E7728" i="15" a="1"/>
  <c r="E7728" i="15" s="1"/>
  <c r="E7729" i="15" a="1"/>
  <c r="E7729" i="15"/>
  <c r="E7730" i="15" a="1"/>
  <c r="E7730" i="15" s="1"/>
  <c r="E7731" i="15" a="1"/>
  <c r="E7731" i="15" s="1"/>
  <c r="E7732" i="15" a="1"/>
  <c r="E7732" i="15" s="1"/>
  <c r="E7733" i="15" a="1"/>
  <c r="E7733" i="15" s="1"/>
  <c r="E7734" i="15" a="1"/>
  <c r="E7734" i="15"/>
  <c r="E7735" i="15" a="1"/>
  <c r="E7735" i="15" s="1"/>
  <c r="E7736" i="15" a="1"/>
  <c r="E7736" i="15" s="1"/>
  <c r="E7737" i="15" a="1"/>
  <c r="E7737" i="15"/>
  <c r="E7738" i="15" a="1"/>
  <c r="E7738" i="15"/>
  <c r="E7739" i="15" a="1"/>
  <c r="E7739" i="15" s="1"/>
  <c r="E7740" i="15" a="1"/>
  <c r="E7740" i="15"/>
  <c r="E7741" i="15" a="1"/>
  <c r="E7741" i="15" s="1"/>
  <c r="E7742" i="15" a="1"/>
  <c r="E7742" i="15" s="1"/>
  <c r="E7743" i="15" a="1"/>
  <c r="E7743" i="15"/>
  <c r="E7744" i="15" a="1"/>
  <c r="E7744" i="15" s="1"/>
  <c r="E7745" i="15" a="1"/>
  <c r="E7745" i="15"/>
  <c r="E7746" i="15" a="1"/>
  <c r="E7746" i="15"/>
  <c r="E7747" i="15" a="1"/>
  <c r="E7747" i="15" s="1"/>
  <c r="E7748" i="15" a="1"/>
  <c r="E7748" i="15"/>
  <c r="E7749" i="15" a="1"/>
  <c r="E7749" i="15" s="1"/>
  <c r="E7750" i="15" a="1"/>
  <c r="E7750" i="15" s="1"/>
  <c r="E7751" i="15" a="1"/>
  <c r="E7751" i="15" s="1"/>
  <c r="E7752" i="15" a="1"/>
  <c r="E7752" i="15" s="1"/>
  <c r="E7753" i="15" a="1"/>
  <c r="E7753" i="15"/>
  <c r="E7754" i="15" a="1"/>
  <c r="E7754" i="15"/>
  <c r="E7755" i="15" a="1"/>
  <c r="E7755" i="15" s="1"/>
  <c r="E7756" i="15" a="1"/>
  <c r="E7756" i="15" s="1"/>
  <c r="E7757" i="15" a="1"/>
  <c r="E7757" i="15" s="1"/>
  <c r="E7758" i="15" a="1"/>
  <c r="E7758" i="15"/>
  <c r="E7759" i="15" a="1"/>
  <c r="E7759" i="15" s="1"/>
  <c r="E7760" i="15" a="1"/>
  <c r="E7760" i="15" s="1"/>
  <c r="E7761" i="15" a="1"/>
  <c r="E7761" i="15"/>
  <c r="E7762" i="15" a="1"/>
  <c r="E7762" i="15"/>
  <c r="E7763" i="15" a="1"/>
  <c r="E7763" i="15" s="1"/>
  <c r="E7764" i="15" a="1"/>
  <c r="E7764" i="15"/>
  <c r="E7765" i="15" a="1"/>
  <c r="E7765" i="15"/>
  <c r="E7766" i="15" a="1"/>
  <c r="E7766" i="15"/>
  <c r="E7767" i="15" a="1"/>
  <c r="E7767" i="15" s="1"/>
  <c r="E7768" i="15" a="1"/>
  <c r="E7768" i="15" s="1"/>
  <c r="E7769" i="15" a="1"/>
  <c r="E7769" i="15"/>
  <c r="E7770" i="15" a="1"/>
  <c r="E7770" i="15"/>
  <c r="E7771" i="15" a="1"/>
  <c r="E7771" i="15" s="1"/>
  <c r="E7772" i="15" a="1"/>
  <c r="E7772" i="15" s="1"/>
  <c r="E7773" i="15" a="1"/>
  <c r="E7773" i="15" s="1"/>
  <c r="E7774" i="15" a="1"/>
  <c r="E7774" i="15" s="1"/>
  <c r="E7775" i="15" a="1"/>
  <c r="E7775" i="15" s="1"/>
  <c r="E7776" i="15" a="1"/>
  <c r="E7776" i="15" s="1"/>
  <c r="E7777" i="15" a="1"/>
  <c r="E7777" i="15"/>
  <c r="E7778" i="15" a="1"/>
  <c r="E7778" i="15"/>
  <c r="E7779" i="15" a="1"/>
  <c r="E7779" i="15" s="1"/>
  <c r="E7780" i="15" a="1"/>
  <c r="E7780" i="15"/>
  <c r="E7781" i="15" a="1"/>
  <c r="E7781" i="15" s="1"/>
  <c r="E7782" i="15" a="1"/>
  <c r="E7782" i="15"/>
  <c r="E7783" i="15" a="1"/>
  <c r="E7783" i="15" s="1"/>
  <c r="E7784" i="15" a="1"/>
  <c r="E7784" i="15" s="1"/>
  <c r="E7785" i="15" a="1"/>
  <c r="E7785" i="15"/>
  <c r="E7786" i="15" a="1"/>
  <c r="E7786" i="15"/>
  <c r="E7787" i="15" a="1"/>
  <c r="E7787" i="15" s="1"/>
  <c r="E7788" i="15" a="1"/>
  <c r="E7788" i="15" s="1"/>
  <c r="E7789" i="15" a="1"/>
  <c r="E7789" i="15" s="1"/>
  <c r="E7790" i="15" a="1"/>
  <c r="E7790" i="15" s="1"/>
  <c r="E7791" i="15" a="1"/>
  <c r="E7791" i="15"/>
  <c r="E7792" i="15" a="1"/>
  <c r="E7792" i="15" s="1"/>
  <c r="E7793" i="15" a="1"/>
  <c r="E7793" i="15"/>
  <c r="E7794" i="15" a="1"/>
  <c r="E7794" i="15" s="1"/>
  <c r="E7795" i="15" a="1"/>
  <c r="E7795" i="15" s="1"/>
  <c r="E7796" i="15" a="1"/>
  <c r="E7796" i="15" s="1"/>
  <c r="E7797" i="15" a="1"/>
  <c r="E7797" i="15" s="1"/>
  <c r="E7798" i="15" a="1"/>
  <c r="E7798" i="15" s="1"/>
  <c r="E7799" i="15" a="1"/>
  <c r="E7799" i="15" s="1"/>
  <c r="E7800" i="15" a="1"/>
  <c r="E7800" i="15" s="1"/>
  <c r="E7801" i="15" a="1"/>
  <c r="E7801" i="15"/>
  <c r="E7802" i="15" a="1"/>
  <c r="E7802" i="15"/>
  <c r="E7803" i="15" a="1"/>
  <c r="E7803" i="15" s="1"/>
  <c r="E7804" i="15" a="1"/>
  <c r="E7804" i="15" s="1"/>
  <c r="E7805" i="15" a="1"/>
  <c r="E7805" i="15" s="1"/>
  <c r="E7806" i="15" a="1"/>
  <c r="E7806" i="15" s="1"/>
  <c r="E7807" i="15" a="1"/>
  <c r="E7807" i="15" s="1"/>
  <c r="E7808" i="15" a="1"/>
  <c r="E7808" i="15" s="1"/>
  <c r="E7809" i="15" a="1"/>
  <c r="E7809" i="15"/>
  <c r="E7810" i="15" a="1"/>
  <c r="E7810" i="15" s="1"/>
  <c r="E7811" i="15" a="1"/>
  <c r="E7811" i="15" s="1"/>
  <c r="E7812" i="15" a="1"/>
  <c r="E7812" i="15"/>
  <c r="E7813" i="15" a="1"/>
  <c r="E7813" i="15"/>
  <c r="E7814" i="15" a="1"/>
  <c r="E7814" i="15" s="1"/>
  <c r="E7815" i="15" a="1"/>
  <c r="E7815" i="15" s="1"/>
  <c r="E7816" i="15" a="1"/>
  <c r="E7816" i="15" s="1"/>
  <c r="E7817" i="15" a="1"/>
  <c r="E7817" i="15"/>
  <c r="E7818" i="15" a="1"/>
  <c r="E7818" i="15"/>
  <c r="E7819" i="15" a="1"/>
  <c r="E7819" i="15" s="1"/>
  <c r="E7820" i="15" a="1"/>
  <c r="E7820" i="15" s="1"/>
  <c r="E7821" i="15" a="1"/>
  <c r="E7821" i="15" s="1"/>
  <c r="E7822" i="15" a="1"/>
  <c r="E7822" i="15"/>
  <c r="E7823" i="15" a="1"/>
  <c r="E7823" i="15" s="1"/>
  <c r="E7824" i="15" a="1"/>
  <c r="E7824" i="15" s="1"/>
  <c r="E7825" i="15" a="1"/>
  <c r="E7825" i="15"/>
  <c r="E7826" i="15" a="1"/>
  <c r="E7826" i="15"/>
  <c r="E7827" i="15" a="1"/>
  <c r="E7827" i="15" s="1"/>
  <c r="E7828" i="15" a="1"/>
  <c r="E7828" i="15"/>
  <c r="E7829" i="15" a="1"/>
  <c r="E7829" i="15"/>
  <c r="E7830" i="15" a="1"/>
  <c r="E7830" i="15" s="1"/>
  <c r="E7831" i="15" a="1"/>
  <c r="E7831" i="15"/>
  <c r="E7832" i="15" a="1"/>
  <c r="E7832" i="15" s="1"/>
  <c r="E7833" i="15" a="1"/>
  <c r="E7833" i="15"/>
  <c r="E7834" i="15" a="1"/>
  <c r="E7834" i="15"/>
  <c r="E7835" i="15" a="1"/>
  <c r="E7835" i="15" s="1"/>
  <c r="E7836" i="15" a="1"/>
  <c r="E7836" i="15" s="1"/>
  <c r="E7837" i="15" a="1"/>
  <c r="E7837" i="15" s="1"/>
  <c r="E7838" i="15" a="1"/>
  <c r="E7838" i="15"/>
  <c r="E7839" i="15" a="1"/>
  <c r="E7839" i="15"/>
  <c r="E7840" i="15" a="1"/>
  <c r="E7840" i="15" s="1"/>
  <c r="E7841" i="15" a="1"/>
  <c r="E7841" i="15"/>
  <c r="E7842" i="15" a="1"/>
  <c r="E7842" i="15"/>
  <c r="E7843" i="15" a="1"/>
  <c r="E7843" i="15" s="1"/>
  <c r="E7844" i="15" a="1"/>
  <c r="E7844" i="15"/>
  <c r="E7845" i="15" a="1"/>
  <c r="E7845" i="15" s="1"/>
  <c r="E7846" i="15" a="1"/>
  <c r="E7846" i="15"/>
  <c r="E7847" i="15" a="1"/>
  <c r="E7847" i="15"/>
  <c r="E7848" i="15" a="1"/>
  <c r="E7848" i="15" s="1"/>
  <c r="E7849" i="15" a="1"/>
  <c r="E7849" i="15"/>
  <c r="E7850" i="15" a="1"/>
  <c r="E7850" i="15" s="1"/>
  <c r="E7851" i="15" a="1"/>
  <c r="E7851" i="15" s="1"/>
  <c r="E7852" i="15" a="1"/>
  <c r="E7852" i="15" s="1"/>
  <c r="E7853" i="15" a="1"/>
  <c r="E7853" i="15"/>
  <c r="E7854" i="15" a="1"/>
  <c r="E7854" i="15" s="1"/>
  <c r="E7855" i="15" a="1"/>
  <c r="E7855" i="15"/>
  <c r="E7856" i="15" a="1"/>
  <c r="E7856" i="15" s="1"/>
  <c r="E7857" i="15" a="1"/>
  <c r="E7857" i="15"/>
  <c r="E7858" i="15" a="1"/>
  <c r="E7858" i="15" s="1"/>
  <c r="E7859" i="15" a="1"/>
  <c r="E7859" i="15" s="1"/>
  <c r="E7860" i="15" a="1"/>
  <c r="E7860" i="15" s="1"/>
  <c r="E7861" i="15" a="1"/>
  <c r="E7861" i="15" s="1"/>
  <c r="E7862" i="15" a="1"/>
  <c r="E7862" i="15"/>
  <c r="E7863" i="15" a="1"/>
  <c r="E7863" i="15" s="1"/>
  <c r="E7864" i="15" a="1"/>
  <c r="E7864" i="15" s="1"/>
  <c r="E7865" i="15" a="1"/>
  <c r="E7865" i="15"/>
  <c r="E7866" i="15" a="1"/>
  <c r="E7866" i="15"/>
  <c r="E7867" i="15" a="1"/>
  <c r="E7867" i="15" s="1"/>
  <c r="E7868" i="15" a="1"/>
  <c r="E7868" i="15" s="1"/>
  <c r="E7869" i="15" a="1"/>
  <c r="E7869" i="15" s="1"/>
  <c r="E7870" i="15" a="1"/>
  <c r="E7870" i="15" s="1"/>
  <c r="E7871" i="15" a="1"/>
  <c r="E7871" i="15"/>
  <c r="E7872" i="15" a="1"/>
  <c r="E7872" i="15" s="1"/>
  <c r="E7873" i="15" a="1"/>
  <c r="E7873" i="15"/>
  <c r="E7874" i="15" a="1"/>
  <c r="E7874" i="15" s="1"/>
  <c r="E7875" i="15" a="1"/>
  <c r="E7875" i="15" s="1"/>
  <c r="E7876" i="15" a="1"/>
  <c r="E7876" i="15"/>
  <c r="E7877" i="15" a="1"/>
  <c r="E7877" i="15"/>
  <c r="E7878" i="15" a="1"/>
  <c r="E7878" i="15" s="1"/>
  <c r="E7879" i="15" a="1"/>
  <c r="E7879" i="15" s="1"/>
  <c r="E7880" i="15" a="1"/>
  <c r="E7880" i="15" s="1"/>
  <c r="E7881" i="15" a="1"/>
  <c r="E7881" i="15"/>
  <c r="E7882" i="15" a="1"/>
  <c r="E7882" i="15"/>
  <c r="E7883" i="15" a="1"/>
  <c r="E7883" i="15" s="1"/>
  <c r="E7884" i="15" a="1"/>
  <c r="E7884" i="15"/>
  <c r="E7885" i="15" a="1"/>
  <c r="E7885" i="15" s="1"/>
  <c r="E7886" i="15" a="1"/>
  <c r="E7886" i="15" s="1"/>
  <c r="E7887" i="15" a="1"/>
  <c r="E7887" i="15" s="1"/>
  <c r="E7888" i="15" a="1"/>
  <c r="E7888" i="15" s="1"/>
  <c r="E7889" i="15" a="1"/>
  <c r="E7889" i="15"/>
  <c r="E7890" i="15" a="1"/>
  <c r="E7890" i="15"/>
  <c r="E7891" i="15" a="1"/>
  <c r="E7891" i="15" s="1"/>
  <c r="E7892" i="15" a="1"/>
  <c r="E7892" i="15" s="1"/>
  <c r="E7893" i="15" a="1"/>
  <c r="E7893" i="15"/>
  <c r="E7894" i="15" a="1"/>
  <c r="E7894" i="15" s="1"/>
  <c r="E7895" i="15" a="1"/>
  <c r="E7895" i="15"/>
  <c r="E7896" i="15" a="1"/>
  <c r="E7896" i="15" s="1"/>
  <c r="E7897" i="15" a="1"/>
  <c r="E7897" i="15"/>
  <c r="E7898" i="15" a="1"/>
  <c r="E7898" i="15"/>
  <c r="E7899" i="15" a="1"/>
  <c r="E7899" i="15" s="1"/>
  <c r="E7900" i="15" a="1"/>
  <c r="E7900" i="15" s="1"/>
  <c r="E7901" i="15" a="1"/>
  <c r="E7901" i="15"/>
  <c r="E7902" i="15" a="1"/>
  <c r="E7902" i="15" s="1"/>
  <c r="E7903" i="15" a="1"/>
  <c r="E7903" i="15"/>
  <c r="E7904" i="15" a="1"/>
  <c r="E7904" i="15" s="1"/>
  <c r="E7905" i="15" a="1"/>
  <c r="E7905" i="15" s="1"/>
  <c r="E7906" i="15" a="1"/>
  <c r="E7906" i="15" s="1"/>
  <c r="E7907" i="15" a="1"/>
  <c r="E7907" i="15" s="1"/>
  <c r="E7908" i="15" a="1"/>
  <c r="E7908" i="15"/>
  <c r="E7909" i="15" a="1"/>
  <c r="E7909" i="15" s="1"/>
  <c r="E7910" i="15" a="1"/>
  <c r="E7910" i="15"/>
  <c r="E7911" i="15" a="1"/>
  <c r="E7911" i="15"/>
  <c r="E7912" i="15" a="1"/>
  <c r="E7912" i="15" s="1"/>
  <c r="E7913" i="15" a="1"/>
  <c r="E7913" i="15" s="1"/>
  <c r="E7914" i="15" a="1"/>
  <c r="E7914" i="15" s="1"/>
  <c r="E7915" i="15" a="1"/>
  <c r="E7915" i="15" s="1"/>
  <c r="E7916" i="15" a="1"/>
  <c r="E7916" i="15" s="1"/>
  <c r="E7917" i="15" a="1"/>
  <c r="E7917" i="15" s="1"/>
  <c r="E7918" i="15" a="1"/>
  <c r="E7918" i="15"/>
  <c r="E7919" i="15" a="1"/>
  <c r="E7919" i="15" s="1"/>
  <c r="E7920" i="15" a="1"/>
  <c r="E7920" i="15" s="1"/>
  <c r="E7921" i="15" a="1"/>
  <c r="E7921" i="15" s="1"/>
  <c r="E7922" i="15" a="1"/>
  <c r="E7922" i="15"/>
  <c r="E7923" i="15" a="1"/>
  <c r="E7923" i="15" s="1"/>
  <c r="E7924" i="15" a="1"/>
  <c r="E7924" i="15" s="1"/>
  <c r="E7925" i="15" a="1"/>
  <c r="E7925" i="15"/>
  <c r="E7926" i="15" a="1"/>
  <c r="E7926" i="15"/>
  <c r="E7927" i="15" a="1"/>
  <c r="E7927" i="15"/>
  <c r="E7928" i="15" a="1"/>
  <c r="E7928" i="15" s="1"/>
  <c r="E7929" i="15" a="1"/>
  <c r="E7929" i="15" s="1"/>
  <c r="E7930" i="15" a="1"/>
  <c r="E7930" i="15"/>
  <c r="E7931" i="15" a="1"/>
  <c r="E7931" i="15" s="1"/>
  <c r="E7932" i="15" a="1"/>
  <c r="E7932" i="15"/>
  <c r="E7933" i="15" a="1"/>
  <c r="E7933" i="15"/>
  <c r="E7934" i="15" a="1"/>
  <c r="E7934" i="15" s="1"/>
  <c r="E7935" i="15" a="1"/>
  <c r="E7935" i="15" s="1"/>
  <c r="E7936" i="15" a="1"/>
  <c r="E7936" i="15" s="1"/>
  <c r="E7937" i="15" a="1"/>
  <c r="E7937" i="15" s="1"/>
  <c r="E7938" i="15" a="1"/>
  <c r="E7938" i="15"/>
  <c r="E7939" i="15" a="1"/>
  <c r="E7939" i="15" s="1"/>
  <c r="E7940" i="15" a="1"/>
  <c r="E7940" i="15"/>
  <c r="E7941" i="15" a="1"/>
  <c r="E7941" i="15" s="1"/>
  <c r="E7942" i="15" a="1"/>
  <c r="E7942" i="15" s="1"/>
  <c r="E7943" i="15" a="1"/>
  <c r="E7943" i="15"/>
  <c r="E7944" i="15" a="1"/>
  <c r="E7944" i="15" s="1"/>
  <c r="E7945" i="15" a="1"/>
  <c r="E7945" i="15" s="1"/>
  <c r="E7946" i="15" a="1"/>
  <c r="E7946" i="15"/>
  <c r="E7947" i="15" a="1"/>
  <c r="E7947" i="15" s="1"/>
  <c r="E7948" i="15" a="1"/>
  <c r="E7948" i="15" s="1"/>
  <c r="E7949" i="15" a="1"/>
  <c r="E7949" i="15" s="1"/>
  <c r="E7950" i="15" a="1"/>
  <c r="E7950" i="15" s="1"/>
  <c r="E7951" i="15" a="1"/>
  <c r="E7951" i="15" s="1"/>
  <c r="E7952" i="15" a="1"/>
  <c r="E7952" i="15" s="1"/>
  <c r="E7953" i="15" a="1"/>
  <c r="E7953" i="15" s="1"/>
  <c r="E7954" i="15" a="1"/>
  <c r="E7954" i="15" s="1"/>
  <c r="E7955" i="15" a="1"/>
  <c r="E7955" i="15" s="1"/>
  <c r="E7956" i="15" a="1"/>
  <c r="E7956" i="15"/>
  <c r="E7957" i="15" a="1"/>
  <c r="E7957" i="15"/>
  <c r="E7958" i="15" a="1"/>
  <c r="E7958" i="15"/>
  <c r="E7959" i="15" a="1"/>
  <c r="E7959" i="15"/>
  <c r="E7960" i="15" a="1"/>
  <c r="E7960" i="15" s="1"/>
  <c r="E7961" i="15" a="1"/>
  <c r="E7961" i="15" s="1"/>
  <c r="E7962" i="15" a="1"/>
  <c r="E7962" i="15"/>
  <c r="E7963" i="15" a="1"/>
  <c r="E7963" i="15" s="1"/>
  <c r="E7964" i="15" a="1"/>
  <c r="E7964" i="15" s="1"/>
  <c r="E7965" i="15" a="1"/>
  <c r="E7965" i="15" s="1"/>
  <c r="E7966" i="15" a="1"/>
  <c r="E7966" i="15" s="1"/>
  <c r="E7967" i="15" a="1"/>
  <c r="E7967" i="15" s="1"/>
  <c r="E7968" i="15" a="1"/>
  <c r="E7968" i="15" s="1"/>
  <c r="E7969" i="15" a="1"/>
  <c r="E7969" i="15" s="1"/>
  <c r="E7970" i="15" a="1"/>
  <c r="E7970" i="15"/>
  <c r="E7971" i="15" a="1"/>
  <c r="E7971" i="15" s="1"/>
  <c r="E7972" i="15" a="1"/>
  <c r="E7972" i="15" s="1"/>
  <c r="E7973" i="15" a="1"/>
  <c r="E7973" i="15"/>
  <c r="E7974" i="15" a="1"/>
  <c r="E7974" i="15"/>
  <c r="E7975" i="15" a="1"/>
  <c r="E7975" i="15"/>
  <c r="E7976" i="15" a="1"/>
  <c r="E7976" i="15" s="1"/>
  <c r="E7977" i="15" a="1"/>
  <c r="E7977" i="15" s="1"/>
  <c r="E7978" i="15" a="1"/>
  <c r="E7978" i="15"/>
  <c r="E7979" i="15" a="1"/>
  <c r="E7979" i="15" s="1"/>
  <c r="E7980" i="15" a="1"/>
  <c r="E7980" i="15"/>
  <c r="E7981" i="15" a="1"/>
  <c r="E7981" i="15" s="1"/>
  <c r="E7982" i="15" a="1"/>
  <c r="E7982" i="15" s="1"/>
  <c r="E7983" i="15" a="1"/>
  <c r="E7983" i="15"/>
  <c r="E7984" i="15" a="1"/>
  <c r="E7984" i="15" s="1"/>
  <c r="E7985" i="15" a="1"/>
  <c r="E7985" i="15" s="1"/>
  <c r="E7986" i="15" a="1"/>
  <c r="E7986" i="15" s="1"/>
  <c r="E7987" i="15" a="1"/>
  <c r="E7987" i="15" s="1"/>
  <c r="E7988" i="15" a="1"/>
  <c r="E7988" i="15" s="1"/>
  <c r="E7989" i="15" a="1"/>
  <c r="E7989" i="15"/>
  <c r="E7990" i="15" a="1"/>
  <c r="E7990" i="15"/>
  <c r="E7991" i="15" a="1"/>
  <c r="E7991" i="15"/>
  <c r="E7992" i="15" a="1"/>
  <c r="E7992" i="15" s="1"/>
  <c r="E7993" i="15" a="1"/>
  <c r="E7993" i="15" s="1"/>
  <c r="E7994" i="15" a="1"/>
  <c r="E7994" i="15"/>
  <c r="E7995" i="15" a="1"/>
  <c r="E7995" i="15" s="1"/>
  <c r="E7996" i="15" a="1"/>
  <c r="E7996" i="15" s="1"/>
  <c r="E7997" i="15" a="1"/>
  <c r="E7997" i="15" s="1"/>
  <c r="E7998" i="15" a="1"/>
  <c r="E7998" i="15" s="1"/>
  <c r="E7999" i="15" a="1"/>
  <c r="E7999" i="15" s="1"/>
  <c r="E8000" i="15" a="1"/>
  <c r="E8000" i="15" s="1"/>
  <c r="E8001" i="15" a="1"/>
  <c r="E8001" i="15" s="1"/>
  <c r="E8002" i="15" a="1"/>
  <c r="E8002" i="15"/>
  <c r="E8003" i="15" a="1"/>
  <c r="E8003" i="15" s="1"/>
  <c r="E8004" i="15" a="1"/>
  <c r="E8004" i="15" s="1"/>
  <c r="E8005" i="15" a="1"/>
  <c r="E8005" i="15"/>
  <c r="E8006" i="15" a="1"/>
  <c r="E8006" i="15"/>
  <c r="E8007" i="15" a="1"/>
  <c r="E8007" i="15" s="1"/>
  <c r="E8008" i="15" a="1"/>
  <c r="E8008" i="15" s="1"/>
  <c r="E8009" i="15" a="1"/>
  <c r="E8009" i="15" s="1"/>
  <c r="E8010" i="15" a="1"/>
  <c r="E8010" i="15" s="1"/>
  <c r="E8011" i="15" a="1"/>
  <c r="E8011" i="15" s="1"/>
  <c r="E8012" i="15" a="1"/>
  <c r="E8012" i="15"/>
  <c r="E8013" i="15" a="1"/>
  <c r="E8013" i="15"/>
  <c r="E8014" i="15" a="1"/>
  <c r="E8014" i="15" s="1"/>
  <c r="E8015" i="15" a="1"/>
  <c r="E8015" i="15" s="1"/>
  <c r="E8016" i="15" a="1"/>
  <c r="E8016" i="15" s="1"/>
  <c r="E8017" i="15" a="1"/>
  <c r="E8017" i="15" s="1"/>
  <c r="E8018" i="15" a="1"/>
  <c r="E8018" i="15" s="1"/>
  <c r="E8019" i="15" a="1"/>
  <c r="E8019" i="15" s="1"/>
  <c r="E8020" i="15" a="1"/>
  <c r="E8020" i="15"/>
  <c r="E8021" i="15" a="1"/>
  <c r="E8021" i="15"/>
  <c r="E8022" i="15" a="1"/>
  <c r="E8022" i="15" s="1"/>
  <c r="E8023" i="15" a="1"/>
  <c r="E8023" i="15"/>
  <c r="E8024" i="15" a="1"/>
  <c r="E8024" i="15" s="1"/>
  <c r="E8025" i="15" a="1"/>
  <c r="E8025" i="15" s="1"/>
  <c r="E8026" i="15" a="1"/>
  <c r="E8026" i="15"/>
  <c r="E8027" i="15" a="1"/>
  <c r="E8027" i="15" s="1"/>
  <c r="E8028" i="15" a="1"/>
  <c r="E8028" i="15" s="1"/>
  <c r="E8029" i="15" a="1"/>
  <c r="E8029" i="15"/>
  <c r="E8030" i="15" a="1"/>
  <c r="E8030" i="15"/>
  <c r="E8031" i="15" a="1"/>
  <c r="E8031" i="15"/>
  <c r="E8032" i="15" a="1"/>
  <c r="E8032" i="15" s="1"/>
  <c r="E8033" i="15" a="1"/>
  <c r="E8033" i="15" s="1"/>
  <c r="E8034" i="15" a="1"/>
  <c r="E8034" i="15" s="1"/>
  <c r="E8035" i="15" a="1"/>
  <c r="E8035" i="15" s="1"/>
  <c r="E8036" i="15" a="1"/>
  <c r="E8036" i="15"/>
  <c r="E8037" i="15" a="1"/>
  <c r="E8037" i="15"/>
  <c r="E8038" i="15" a="1"/>
  <c r="E8038" i="15"/>
  <c r="E8039" i="15" a="1"/>
  <c r="E8039" i="15"/>
  <c r="E8040" i="15" a="1"/>
  <c r="E8040" i="15" s="1"/>
  <c r="E8041" i="15" a="1"/>
  <c r="E8041" i="15" s="1"/>
  <c r="E8042" i="15" a="1"/>
  <c r="E8042" i="15"/>
  <c r="E8043" i="15" a="1"/>
  <c r="E8043" i="15" s="1"/>
  <c r="E8044" i="15" a="1"/>
  <c r="E8044" i="15" s="1"/>
  <c r="E8045" i="15" a="1"/>
  <c r="E8045" i="15" s="1"/>
  <c r="E8046" i="15" a="1"/>
  <c r="E8046" i="15"/>
  <c r="E8047" i="15" a="1"/>
  <c r="E8047" i="15" s="1"/>
  <c r="E8048" i="15" a="1"/>
  <c r="E8048" i="15" s="1"/>
  <c r="E8049" i="15" a="1"/>
  <c r="E8049" i="15" s="1"/>
  <c r="E8050" i="15" a="1"/>
  <c r="E8050" i="15" s="1"/>
  <c r="E8051" i="15" a="1"/>
  <c r="E8051" i="15" s="1"/>
  <c r="E8052" i="15" a="1"/>
  <c r="E8052" i="15" s="1"/>
  <c r="E8053" i="15" a="1"/>
  <c r="E8053" i="15"/>
  <c r="E8054" i="15" a="1"/>
  <c r="E8054" i="15"/>
  <c r="E8055" i="15" a="1"/>
  <c r="E8055" i="15"/>
  <c r="E8056" i="15" a="1"/>
  <c r="E8056" i="15" s="1"/>
  <c r="E8057" i="15" a="1"/>
  <c r="E8057" i="15" s="1"/>
  <c r="E8058" i="15" a="1"/>
  <c r="E8058" i="15"/>
  <c r="E8059" i="15" a="1"/>
  <c r="E8059" i="15" s="1"/>
  <c r="E8060" i="15" a="1"/>
  <c r="E8060" i="15" s="1"/>
  <c r="E8061" i="15" a="1"/>
  <c r="E8061" i="15"/>
  <c r="E8062" i="15" a="1"/>
  <c r="E8062" i="15"/>
  <c r="E8063" i="15" a="1"/>
  <c r="E8063" i="15" s="1"/>
  <c r="E8064" i="15" a="1"/>
  <c r="E8064" i="15" s="1"/>
  <c r="E8065" i="15" a="1"/>
  <c r="E8065" i="15" s="1"/>
  <c r="E8066" i="15" a="1"/>
  <c r="E8066" i="15"/>
  <c r="E8067" i="15" a="1"/>
  <c r="E8067" i="15" s="1"/>
  <c r="E8068" i="15" a="1"/>
  <c r="E8068" i="15"/>
  <c r="E8069" i="15" a="1"/>
  <c r="E8069" i="15"/>
  <c r="E8070" i="15" a="1"/>
  <c r="E8070" i="15" s="1"/>
  <c r="E8071" i="15" a="1"/>
  <c r="E8071" i="15"/>
  <c r="E8072" i="15" a="1"/>
  <c r="E8072" i="15" s="1"/>
  <c r="E8073" i="15" a="1"/>
  <c r="E8073" i="15" s="1"/>
  <c r="E8074" i="15" a="1"/>
  <c r="E8074" i="15"/>
  <c r="E8075" i="15" a="1"/>
  <c r="E8075" i="15" s="1"/>
  <c r="E8076" i="15" a="1"/>
  <c r="E8076" i="15"/>
  <c r="E8077" i="15" a="1"/>
  <c r="E8077" i="15" s="1"/>
  <c r="E8078" i="15" a="1"/>
  <c r="E8078" i="15" s="1"/>
  <c r="E8079" i="15" a="1"/>
  <c r="E8079" i="15"/>
  <c r="E8080" i="15" a="1"/>
  <c r="E8080" i="15" s="1"/>
  <c r="E8081" i="15" a="1"/>
  <c r="E8081" i="15" s="1"/>
  <c r="E8082" i="15" a="1"/>
  <c r="E8082" i="15"/>
  <c r="E8083" i="15" a="1"/>
  <c r="E8083" i="15" s="1"/>
  <c r="E8084" i="15" a="1"/>
  <c r="E8084" i="15"/>
  <c r="E8085" i="15" a="1"/>
  <c r="E8085" i="15"/>
  <c r="E8086" i="15" a="1"/>
  <c r="E8086" i="15"/>
  <c r="E8087" i="15" a="1"/>
  <c r="E8087" i="15"/>
  <c r="E8088" i="15" a="1"/>
  <c r="E8088" i="15" s="1"/>
  <c r="E8089" i="15" a="1"/>
  <c r="E8089" i="15" s="1"/>
  <c r="E8090" i="15" a="1"/>
  <c r="E8090" i="15"/>
  <c r="E8091" i="15" a="1"/>
  <c r="E8091" i="15" s="1"/>
  <c r="E8092" i="15" a="1"/>
  <c r="E8092" i="15"/>
  <c r="E8093" i="15" a="1"/>
  <c r="E8093" i="15" s="1"/>
  <c r="E8094" i="15" a="1"/>
  <c r="E8094" i="15" s="1"/>
  <c r="E8095" i="15" a="1"/>
  <c r="E8095" i="15"/>
  <c r="E8096" i="15" a="1"/>
  <c r="E8096" i="15" s="1"/>
  <c r="E8097" i="15" a="1"/>
  <c r="E8097" i="15" s="1"/>
  <c r="E8098" i="15" a="1"/>
  <c r="E8098" i="15" s="1"/>
  <c r="E8099" i="15" a="1"/>
  <c r="E8099" i="15" s="1"/>
  <c r="E8100" i="15" a="1"/>
  <c r="E8100" i="15" s="1"/>
  <c r="E8101" i="15" a="1"/>
  <c r="E8101" i="15"/>
  <c r="E8102" i="15" a="1"/>
  <c r="E8102" i="15" s="1"/>
  <c r="E8103" i="15" a="1"/>
  <c r="E8103" i="15"/>
  <c r="E8104" i="15" a="1"/>
  <c r="E8104" i="15" s="1"/>
  <c r="E8105" i="15" a="1"/>
  <c r="E8105" i="15" s="1"/>
  <c r="E8106" i="15" a="1"/>
  <c r="E8106" i="15"/>
  <c r="E8107" i="15" a="1"/>
  <c r="E8107" i="15" s="1"/>
  <c r="E8108" i="15" a="1"/>
  <c r="E8108" i="15"/>
  <c r="E8109" i="15" a="1"/>
  <c r="E8109" i="15"/>
  <c r="E8110" i="15" a="1"/>
  <c r="E8110" i="15"/>
  <c r="E8111" i="15" a="1"/>
  <c r="E8111" i="15"/>
  <c r="E8112" i="15" a="1"/>
  <c r="E8112" i="15" s="1"/>
  <c r="E8113" i="15" a="1"/>
  <c r="E8113" i="15" s="1"/>
  <c r="E8114" i="15" a="1"/>
  <c r="E8114" i="15" s="1"/>
  <c r="E8115" i="15" a="1"/>
  <c r="E8115" i="15" s="1"/>
  <c r="E8116" i="15" a="1"/>
  <c r="E8116" i="15"/>
  <c r="E8117" i="15" a="1"/>
  <c r="E8117" i="15"/>
  <c r="E8118" i="15" a="1"/>
  <c r="E8118" i="15"/>
  <c r="E8119" i="15" a="1"/>
  <c r="E8119" i="15"/>
  <c r="E8120" i="15" a="1"/>
  <c r="E8120" i="15" s="1"/>
  <c r="E8121" i="15" a="1"/>
  <c r="E8121" i="15" s="1"/>
  <c r="E8122" i="15" a="1"/>
  <c r="E8122" i="15"/>
  <c r="E8123" i="15" a="1"/>
  <c r="E8123" i="15" s="1"/>
  <c r="E8124" i="15" a="1"/>
  <c r="E8124" i="15" s="1"/>
  <c r="E8125" i="15" a="1"/>
  <c r="E8125" i="15"/>
  <c r="E8126" i="15" a="1"/>
  <c r="E8126" i="15" s="1"/>
  <c r="E8127" i="15" a="1"/>
  <c r="E8127" i="15"/>
  <c r="E8128" i="15" a="1"/>
  <c r="E8128" i="15" s="1"/>
  <c r="E8129" i="15" a="1"/>
  <c r="E8129" i="15" s="1"/>
  <c r="E8130" i="15" a="1"/>
  <c r="E8130" i="15" s="1"/>
  <c r="E8131" i="15" a="1"/>
  <c r="E8131" i="15" s="1"/>
  <c r="E8132" i="15" a="1"/>
  <c r="E8132" i="15"/>
  <c r="E8133" i="15" a="1"/>
  <c r="E8133" i="15"/>
  <c r="E8134" i="15" a="1"/>
  <c r="E8134" i="15"/>
  <c r="E8135" i="15" a="1"/>
  <c r="E8135" i="15"/>
  <c r="E8136" i="15" a="1"/>
  <c r="E8136" i="15" s="1"/>
  <c r="E8137" i="15" a="1"/>
  <c r="E8137" i="15" s="1"/>
  <c r="E8138" i="15" a="1"/>
  <c r="E8138" i="15"/>
  <c r="E8139" i="15" a="1"/>
  <c r="E8139" i="15" s="1"/>
  <c r="E8140" i="15" a="1"/>
  <c r="E8140" i="15" s="1"/>
  <c r="E8141" i="15" a="1"/>
  <c r="E8141" i="15" s="1"/>
  <c r="E8142" i="15" a="1"/>
  <c r="E8142" i="15" s="1"/>
  <c r="E8143" i="15" a="1"/>
  <c r="E8143" i="15" s="1"/>
  <c r="E8144" i="15" a="1"/>
  <c r="E8144" i="15" s="1"/>
  <c r="E8145" i="15" a="1"/>
  <c r="E8145" i="15" s="1"/>
  <c r="E8146" i="15" a="1"/>
  <c r="E8146" i="15" s="1"/>
  <c r="E8147" i="15" a="1"/>
  <c r="E8147" i="15" s="1"/>
  <c r="E8148" i="15" a="1"/>
  <c r="E8148" i="15"/>
  <c r="E8149" i="15" a="1"/>
  <c r="E8149" i="15"/>
  <c r="E8150" i="15" a="1"/>
  <c r="E8150" i="15"/>
  <c r="E8151" i="15" a="1"/>
  <c r="E8151" i="15" s="1"/>
  <c r="E8152" i="15" a="1"/>
  <c r="E8152" i="15" s="1"/>
  <c r="E8153" i="15" a="1"/>
  <c r="E8153" i="15" s="1"/>
  <c r="E8154" i="15" a="1"/>
  <c r="E8154" i="15"/>
  <c r="E8155" i="15" a="1"/>
  <c r="E8155" i="15" s="1"/>
  <c r="E8156" i="15" a="1"/>
  <c r="E8156" i="15" s="1"/>
  <c r="E8157" i="15" a="1"/>
  <c r="E8157" i="15" s="1"/>
  <c r="E8158" i="15" a="1"/>
  <c r="E8158" i="15"/>
  <c r="E8159" i="15" a="1"/>
  <c r="E8159" i="15"/>
  <c r="E8160" i="15" a="1"/>
  <c r="E8160" i="15" s="1"/>
  <c r="E8161" i="15" a="1"/>
  <c r="E8161" i="15" s="1"/>
  <c r="E8162" i="15" a="1"/>
  <c r="E8162" i="15" s="1"/>
  <c r="E8163" i="15" a="1"/>
  <c r="E8163" i="15" s="1"/>
  <c r="E8164" i="15" a="1"/>
  <c r="E8164" i="15"/>
  <c r="E8165" i="15" a="1"/>
  <c r="E8165" i="15"/>
  <c r="E8166" i="15" a="1"/>
  <c r="E8166" i="15"/>
  <c r="E8167" i="15" a="1"/>
  <c r="E8167" i="15" s="1"/>
  <c r="E8168" i="15" a="1"/>
  <c r="E8168" i="15" s="1"/>
  <c r="E8169" i="15" a="1"/>
  <c r="E8169" i="15" s="1"/>
  <c r="E8170" i="15" a="1"/>
  <c r="E8170" i="15"/>
  <c r="E8171" i="15" a="1"/>
  <c r="E8171" i="15" s="1"/>
  <c r="E8172" i="15" a="1"/>
  <c r="E8172" i="15" s="1"/>
  <c r="E8173" i="15" a="1"/>
  <c r="E8173" i="15" s="1"/>
  <c r="E8174" i="15" a="1"/>
  <c r="E8174" i="15"/>
  <c r="E8175" i="15" a="1"/>
  <c r="E8175" i="15" s="1"/>
  <c r="E8176" i="15" a="1"/>
  <c r="E8176" i="15" s="1"/>
  <c r="E8177" i="15" a="1"/>
  <c r="E8177" i="15" s="1"/>
  <c r="E8178" i="15" a="1"/>
  <c r="E8178" i="15"/>
  <c r="E8179" i="15" a="1"/>
  <c r="E8179" i="15" s="1"/>
  <c r="E8180" i="15" a="1"/>
  <c r="E8180" i="15"/>
  <c r="E8181" i="15" a="1"/>
  <c r="E8181" i="15"/>
  <c r="E8182" i="15" a="1"/>
  <c r="E8182" i="15"/>
  <c r="E8183" i="15" a="1"/>
  <c r="E8183" i="15"/>
  <c r="E8184" i="15" a="1"/>
  <c r="E8184" i="15" s="1"/>
  <c r="E8185" i="15" a="1"/>
  <c r="E8185" i="15" s="1"/>
  <c r="E8186" i="15" a="1"/>
  <c r="E8186" i="15"/>
  <c r="E8187" i="15" a="1"/>
  <c r="E8187" i="15" s="1"/>
  <c r="E8188" i="15" a="1"/>
  <c r="E8188" i="15"/>
  <c r="E8189" i="15" a="1"/>
  <c r="E8189" i="15" s="1"/>
  <c r="E8190" i="15" a="1"/>
  <c r="E8190" i="15" s="1"/>
  <c r="E8191" i="15" a="1"/>
  <c r="E8191" i="15" s="1"/>
  <c r="E8192" i="15" a="1"/>
  <c r="E8192" i="15" s="1"/>
  <c r="E8193" i="15" a="1"/>
  <c r="E8193" i="15" s="1"/>
  <c r="E8194" i="15" a="1"/>
  <c r="E8194" i="15"/>
  <c r="E8195" i="15" a="1"/>
  <c r="E8195" i="15" s="1"/>
  <c r="E8196" i="15" a="1"/>
  <c r="E8196" i="15"/>
  <c r="E8197" i="15" a="1"/>
  <c r="E8197" i="15" s="1"/>
  <c r="E8198" i="15" a="1"/>
  <c r="E8198" i="15"/>
  <c r="E8199" i="15" a="1"/>
  <c r="E8199" i="15" s="1"/>
  <c r="E8200" i="15" a="1"/>
  <c r="E8200" i="15" s="1"/>
  <c r="E8201" i="15" a="1"/>
  <c r="E8201" i="15" s="1"/>
  <c r="E8202" i="15" a="1"/>
  <c r="E8202" i="15"/>
  <c r="E8203" i="15" a="1"/>
  <c r="E8203" i="15" s="1"/>
  <c r="E8204" i="15" a="1"/>
  <c r="E8204" i="15"/>
  <c r="E8205" i="15" a="1"/>
  <c r="E8205" i="15" s="1"/>
  <c r="E8206" i="15" a="1"/>
  <c r="E8206" i="15"/>
  <c r="E8207" i="15" a="1"/>
  <c r="E8207" i="15"/>
  <c r="E8208" i="15" a="1"/>
  <c r="E8208" i="15" s="1"/>
  <c r="E8209" i="15" a="1"/>
  <c r="E8209" i="15" s="1"/>
  <c r="E8210" i="15" a="1"/>
  <c r="E8210" i="15" s="1"/>
  <c r="E8211" i="15" a="1"/>
  <c r="E8211" i="15" s="1"/>
  <c r="E8212" i="15" a="1"/>
  <c r="E8212" i="15"/>
  <c r="E8213" i="15" a="1"/>
  <c r="E8213" i="15"/>
  <c r="E8214" i="15" a="1"/>
  <c r="E8214" i="15"/>
  <c r="E8215" i="15" a="1"/>
  <c r="E8215" i="15"/>
  <c r="E8216" i="15" a="1"/>
  <c r="E8216" i="15" s="1"/>
  <c r="E8217" i="15" a="1"/>
  <c r="E8217" i="15" s="1"/>
  <c r="E8218" i="15" a="1"/>
  <c r="E8218" i="15"/>
  <c r="E8219" i="15" a="1"/>
  <c r="E8219" i="15" s="1"/>
  <c r="E8220" i="15" a="1"/>
  <c r="E8220" i="15" s="1"/>
  <c r="E8221" i="15" a="1"/>
  <c r="E8221" i="15" s="1"/>
  <c r="E8222" i="15" a="1"/>
  <c r="E8222" i="15" s="1"/>
  <c r="E8223" i="15" a="1"/>
  <c r="E8223" i="15"/>
  <c r="E8224" i="15" a="1"/>
  <c r="E8224" i="15" s="1"/>
  <c r="E8225" i="15" a="1"/>
  <c r="E8225" i="15" s="1"/>
  <c r="E8226" i="15" a="1"/>
  <c r="E8226" i="15"/>
  <c r="E8227" i="15" a="1"/>
  <c r="E8227" i="15" s="1"/>
  <c r="E8228" i="15" a="1"/>
  <c r="E8228" i="15"/>
  <c r="E8229" i="15" a="1"/>
  <c r="E8229" i="15"/>
  <c r="E8230" i="15" a="1"/>
  <c r="E8230" i="15" s="1"/>
  <c r="E8231" i="15" a="1"/>
  <c r="E8231" i="15"/>
  <c r="E8232" i="15" a="1"/>
  <c r="E8232" i="15" s="1"/>
  <c r="E8233" i="15" a="1"/>
  <c r="E8233" i="15" s="1"/>
  <c r="E8234" i="15" a="1"/>
  <c r="E8234" i="15" s="1"/>
  <c r="E8235" i="15" a="1"/>
  <c r="E8235" i="15" s="1"/>
  <c r="E8236" i="15" a="1"/>
  <c r="E8236" i="15" s="1"/>
  <c r="E8237" i="15" a="1"/>
  <c r="E8237" i="15"/>
  <c r="E8238" i="15" a="1"/>
  <c r="E8238" i="15"/>
  <c r="E8239" i="15" a="1"/>
  <c r="E8239" i="15"/>
  <c r="E8240" i="15" a="1"/>
  <c r="E8240" i="15" s="1"/>
  <c r="E8241" i="15" a="1"/>
  <c r="E8241" i="15" s="1"/>
  <c r="E8242" i="15" a="1"/>
  <c r="E8242" i="15" s="1"/>
  <c r="E8243" i="15" a="1"/>
  <c r="E8243" i="15" s="1"/>
  <c r="E8244" i="15" a="1"/>
  <c r="E8244" i="15"/>
  <c r="E8245" i="15" a="1"/>
  <c r="E8245" i="15"/>
  <c r="E8246" i="15" a="1"/>
  <c r="E8246" i="15" s="1"/>
  <c r="E8247" i="15" a="1"/>
  <c r="E8247" i="15"/>
  <c r="E8248" i="15" a="1"/>
  <c r="E8248" i="15" s="1"/>
  <c r="E8249" i="15" a="1"/>
  <c r="E8249" i="15" s="1"/>
  <c r="E8250" i="15" a="1"/>
  <c r="E8250" i="15"/>
  <c r="E8251" i="15" a="1"/>
  <c r="E8251" i="15" s="1"/>
  <c r="E8252" i="15" a="1"/>
  <c r="E8252" i="15" s="1"/>
  <c r="E8253" i="15" a="1"/>
  <c r="E8253" i="15" s="1"/>
  <c r="E8254" i="15" a="1"/>
  <c r="E8254" i="15" s="1"/>
  <c r="E8255" i="15" a="1"/>
  <c r="E8255" i="15" s="1"/>
  <c r="E8256" i="15" a="1"/>
  <c r="E8256" i="15" s="1"/>
  <c r="E8257" i="15" a="1"/>
  <c r="E8257" i="15" s="1"/>
  <c r="E8258" i="15" a="1"/>
  <c r="E8258" i="15" s="1"/>
  <c r="E8259" i="15" a="1"/>
  <c r="E8259" i="15" s="1"/>
  <c r="E8260" i="15" a="1"/>
  <c r="E8260" i="15"/>
  <c r="E8261" i="15" a="1"/>
  <c r="E8261" i="15"/>
  <c r="E8262" i="15" a="1"/>
  <c r="E8262" i="15"/>
  <c r="E8263" i="15" a="1"/>
  <c r="E8263" i="15"/>
  <c r="E8264" i="15" a="1"/>
  <c r="E8264" i="15" s="1"/>
  <c r="E8265" i="15" a="1"/>
  <c r="E8265" i="15" s="1"/>
  <c r="E8266" i="15" a="1"/>
  <c r="E8266" i="15" s="1"/>
  <c r="E8267" i="15" a="1"/>
  <c r="E8267" i="15" s="1"/>
  <c r="E8268" i="15" a="1"/>
  <c r="E8268" i="15"/>
  <c r="E8269" i="15" a="1"/>
  <c r="E8269" i="15" s="1"/>
  <c r="E8270" i="15" a="1"/>
  <c r="E8270" i="15" s="1"/>
  <c r="E8271" i="15" a="1"/>
  <c r="E8271" i="15" s="1"/>
  <c r="E8272" i="15" a="1"/>
  <c r="E8272" i="15" s="1"/>
  <c r="E8273" i="15" a="1"/>
  <c r="E8273" i="15" s="1"/>
  <c r="E8274" i="15" a="1"/>
  <c r="E8274" i="15" s="1"/>
  <c r="E8275" i="15" a="1"/>
  <c r="E8275" i="15" s="1"/>
  <c r="E8276" i="15" a="1"/>
  <c r="E8276" i="15"/>
  <c r="E8277" i="15" a="1"/>
  <c r="E8277" i="15" s="1"/>
  <c r="E8278" i="15" a="1"/>
  <c r="E8278" i="15"/>
  <c r="E8279" i="15" a="1"/>
  <c r="E8279" i="15"/>
  <c r="E8280" i="15" a="1"/>
  <c r="E8280" i="15" s="1"/>
  <c r="E8281" i="15" a="1"/>
  <c r="E8281" i="15" s="1"/>
  <c r="E8282" i="15" a="1"/>
  <c r="E8282" i="15"/>
  <c r="E8283" i="15" a="1"/>
  <c r="E8283" i="15" s="1"/>
  <c r="E8284" i="15" a="1"/>
  <c r="E8284" i="15" s="1"/>
  <c r="E8285" i="15" a="1"/>
  <c r="E8285" i="15"/>
  <c r="E8286" i="15" a="1"/>
  <c r="E8286" i="15"/>
  <c r="E8287" i="15" a="1"/>
  <c r="E8287" i="15" s="1"/>
  <c r="E8288" i="15" a="1"/>
  <c r="E8288" i="15" s="1"/>
  <c r="E8289" i="15" a="1"/>
  <c r="E8289" i="15" s="1"/>
  <c r="E8290" i="15" a="1"/>
  <c r="E8290" i="15" s="1"/>
  <c r="E8291" i="15" a="1"/>
  <c r="E8291" i="15" s="1"/>
  <c r="E8292" i="15" a="1"/>
  <c r="E8292" i="15"/>
  <c r="E8293" i="15" a="1"/>
  <c r="E8293" i="15" s="1"/>
  <c r="E8294" i="15" a="1"/>
  <c r="E8294" i="15"/>
  <c r="E8295" i="15" a="1"/>
  <c r="E8295" i="15"/>
  <c r="E8296" i="15" a="1"/>
  <c r="E8296" i="15" s="1"/>
  <c r="E8297" i="15" a="1"/>
  <c r="E8297" i="15" s="1"/>
  <c r="E8298" i="15" a="1"/>
  <c r="E8298" i="15" s="1"/>
  <c r="E8299" i="15" a="1"/>
  <c r="E8299" i="15" s="1"/>
  <c r="E8300" i="15" a="1"/>
  <c r="E8300" i="15" s="1"/>
  <c r="E8301" i="15" a="1"/>
  <c r="E8301" i="15" s="1"/>
  <c r="E8302" i="15" a="1"/>
  <c r="E8302" i="15"/>
  <c r="E8303" i="15" a="1"/>
  <c r="E8303" i="15" s="1"/>
  <c r="E8304" i="15" a="1"/>
  <c r="E8304" i="15" s="1"/>
  <c r="E8305" i="15" a="1"/>
  <c r="E8305" i="15" s="1"/>
  <c r="E8306" i="15" a="1"/>
  <c r="E8306" i="15" s="1"/>
  <c r="E8307" i="15" a="1"/>
  <c r="E8307" i="15" s="1"/>
  <c r="E8308" i="15" a="1"/>
  <c r="E8308" i="15"/>
  <c r="E8309" i="15" a="1"/>
  <c r="E8309" i="15"/>
  <c r="E8310" i="15" a="1"/>
  <c r="E8310" i="15"/>
  <c r="E8311" i="15" a="1"/>
  <c r="E8311" i="15"/>
  <c r="E8312" i="15" a="1"/>
  <c r="E8312" i="15" s="1"/>
  <c r="E8313" i="15" a="1"/>
  <c r="E8313" i="15" s="1"/>
  <c r="E8314" i="15" a="1"/>
  <c r="E8314" i="15"/>
  <c r="E8315" i="15" a="1"/>
  <c r="E8315" i="15" s="1"/>
  <c r="E8316" i="15" a="1"/>
  <c r="E8316" i="15" s="1"/>
  <c r="E8317" i="15" a="1"/>
  <c r="E8317" i="15"/>
  <c r="E8318" i="15" a="1"/>
  <c r="E8318" i="15"/>
  <c r="E8319" i="15" a="1"/>
  <c r="E8319" i="15" s="1"/>
  <c r="E8320" i="15" a="1"/>
  <c r="E8320" i="15" s="1"/>
  <c r="E8321" i="15" a="1"/>
  <c r="E8321" i="15" s="1"/>
  <c r="E8322" i="15" a="1"/>
  <c r="E8322" i="15"/>
  <c r="E8323" i="15" a="1"/>
  <c r="E8323" i="15" s="1"/>
  <c r="E8324" i="15" a="1"/>
  <c r="E8324" i="15"/>
  <c r="E8325" i="15" a="1"/>
  <c r="E8325" i="15"/>
  <c r="E8326" i="15" a="1"/>
  <c r="E8326" i="15" s="1"/>
  <c r="E8327" i="15" a="1"/>
  <c r="E8327" i="15"/>
  <c r="E8328" i="15" a="1"/>
  <c r="E8328" i="15" s="1"/>
  <c r="E8329" i="15" a="1"/>
  <c r="E8329" i="15" s="1"/>
  <c r="E8330" i="15" a="1"/>
  <c r="E8330" i="15"/>
  <c r="E8331" i="15" a="1"/>
  <c r="E8331" i="15" s="1"/>
  <c r="E8332" i="15" a="1"/>
  <c r="E8332" i="15"/>
  <c r="E8333" i="15" a="1"/>
  <c r="E8333" i="15" s="1"/>
  <c r="E8334" i="15" a="1"/>
  <c r="E8334" i="15"/>
  <c r="E8335" i="15" a="1"/>
  <c r="E8335" i="15"/>
  <c r="E8336" i="15" a="1"/>
  <c r="E8336" i="15" s="1"/>
  <c r="E8337" i="15" a="1"/>
  <c r="E8337" i="15" s="1"/>
  <c r="E8338" i="15" a="1"/>
  <c r="E8338" i="15"/>
  <c r="E8339" i="15" a="1"/>
  <c r="E8339" i="15" s="1"/>
  <c r="E8340" i="15" a="1"/>
  <c r="E8340" i="15"/>
  <c r="E8341" i="15" a="1"/>
  <c r="E8341" i="15"/>
  <c r="E8342" i="15" a="1"/>
  <c r="E8342" i="15"/>
  <c r="E8343" i="15" a="1"/>
  <c r="E8343" i="15"/>
  <c r="E8344" i="15" a="1"/>
  <c r="E8344" i="15" s="1"/>
  <c r="E8345" i="15" a="1"/>
  <c r="E8345" i="15" s="1"/>
  <c r="E8346" i="15" a="1"/>
  <c r="E8346" i="15"/>
  <c r="E8347" i="15" a="1"/>
  <c r="E8347" i="15" s="1"/>
  <c r="E8348" i="15" a="1"/>
  <c r="E8348" i="15"/>
  <c r="E8349" i="15" a="1"/>
  <c r="E8349" i="15" s="1"/>
  <c r="E8350" i="15" a="1"/>
  <c r="E8350" i="15" s="1"/>
  <c r="E8351" i="15" a="1"/>
  <c r="E8351" i="15" s="1"/>
  <c r="E8352" i="15" a="1"/>
  <c r="E8352" i="15" s="1"/>
  <c r="E8353" i="15" a="1"/>
  <c r="E8353" i="15" s="1"/>
  <c r="E8354" i="15" a="1"/>
  <c r="E8354" i="15"/>
  <c r="E8355" i="15" a="1"/>
  <c r="E8355" i="15" s="1"/>
  <c r="E8356" i="15" a="1"/>
  <c r="E8356" i="15"/>
  <c r="E8357" i="15" a="1"/>
  <c r="E8357" i="15"/>
  <c r="E8358" i="15" a="1"/>
  <c r="E8358" i="15" s="1"/>
  <c r="E8359" i="15" a="1"/>
  <c r="E8359" i="15"/>
  <c r="E8360" i="15" a="1"/>
  <c r="E8360" i="15" s="1"/>
  <c r="E8361" i="15" a="1"/>
  <c r="E8361" i="15" s="1"/>
  <c r="E8362" i="15" a="1"/>
  <c r="E8362" i="15" s="1"/>
  <c r="E8363" i="15" a="1"/>
  <c r="E8363" i="15" s="1"/>
  <c r="E8364" i="15" a="1"/>
  <c r="E8364" i="15"/>
  <c r="E8365" i="15" a="1"/>
  <c r="E8365" i="15"/>
  <c r="E8366" i="15" a="1"/>
  <c r="E8366" i="15" s="1"/>
  <c r="E8367" i="15" a="1"/>
  <c r="E8367" i="15"/>
  <c r="E8368" i="15" a="1"/>
  <c r="E8368" i="15" s="1"/>
  <c r="E8369" i="15" a="1"/>
  <c r="E8369" i="15" s="1"/>
  <c r="E8370" i="15" a="1"/>
  <c r="E8370" i="15" s="1"/>
  <c r="E8371" i="15" a="1"/>
  <c r="E8371" i="15" s="1"/>
  <c r="E8372" i="15" a="1"/>
  <c r="E8372" i="15"/>
  <c r="E8373" i="15" a="1"/>
  <c r="E8373" i="15"/>
  <c r="E8374" i="15" a="1"/>
  <c r="E8374" i="15"/>
  <c r="E8375" i="15" a="1"/>
  <c r="E8375" i="15"/>
  <c r="E8376" i="15" a="1"/>
  <c r="E8376" i="15" s="1"/>
  <c r="E8377" i="15" a="1"/>
  <c r="E8377" i="15" s="1"/>
  <c r="E8378" i="15" a="1"/>
  <c r="E8378" i="15"/>
  <c r="E8379" i="15" a="1"/>
  <c r="E8379" i="15" s="1"/>
  <c r="E8380" i="15" a="1"/>
  <c r="E8380" i="15" s="1"/>
  <c r="E8381" i="15" a="1"/>
  <c r="E8381" i="15" s="1"/>
  <c r="E8382" i="15" a="1"/>
  <c r="E8382" i="15" s="1"/>
  <c r="E8383" i="15" a="1"/>
  <c r="E8383" i="15" s="1"/>
  <c r="E8384" i="15" a="1"/>
  <c r="E8384" i="15" s="1"/>
  <c r="E8385" i="15" a="1"/>
  <c r="E8385" i="15" s="1"/>
  <c r="E8386" i="15" a="1"/>
  <c r="E8386" i="15"/>
  <c r="E8387" i="15" a="1"/>
  <c r="E8387" i="15" s="1"/>
  <c r="E8388" i="15" a="1"/>
  <c r="E8388" i="15"/>
  <c r="E8389" i="15" a="1"/>
  <c r="E8389" i="15"/>
  <c r="E8390" i="15" a="1"/>
  <c r="E8390" i="15"/>
  <c r="E8391" i="15" a="1"/>
  <c r="E8391" i="15"/>
  <c r="E8392" i="15" a="1"/>
  <c r="E8392" i="15" s="1"/>
  <c r="E8393" i="15" a="1"/>
  <c r="E8393" i="15" s="1"/>
  <c r="E8394" i="15" a="1"/>
  <c r="E8394" i="15" s="1"/>
  <c r="E8395" i="15" a="1"/>
  <c r="E8395" i="15" s="1"/>
  <c r="E8396" i="15" a="1"/>
  <c r="E8396" i="15"/>
  <c r="E8397" i="15" a="1"/>
  <c r="E8397" i="15"/>
  <c r="E8398" i="15" a="1"/>
  <c r="E8398" i="15" s="1"/>
  <c r="E8399" i="15" a="1"/>
  <c r="E8399" i="15" s="1"/>
  <c r="E8400" i="15" a="1"/>
  <c r="E8400" i="15" s="1"/>
  <c r="E8401" i="15" a="1"/>
  <c r="E8401" i="15" s="1"/>
  <c r="E8402" i="15" a="1"/>
  <c r="E8402" i="15" s="1"/>
  <c r="E8403" i="15" a="1"/>
  <c r="E8403" i="15" s="1"/>
  <c r="E8404" i="15" a="1"/>
  <c r="E8404" i="15"/>
  <c r="E8405" i="15" a="1"/>
  <c r="E8405" i="15" s="1"/>
  <c r="E8406" i="15" a="1"/>
  <c r="E8406" i="15"/>
  <c r="E8407" i="15" a="1"/>
  <c r="E8407" i="15"/>
  <c r="E8408" i="15" a="1"/>
  <c r="E8408" i="15" s="1"/>
  <c r="E8409" i="15" a="1"/>
  <c r="E8409" i="15" s="1"/>
  <c r="E8410" i="15" a="1"/>
  <c r="E8410" i="15"/>
  <c r="E8411" i="15" a="1"/>
  <c r="E8411" i="15" s="1"/>
  <c r="E8412" i="15" a="1"/>
  <c r="E8412" i="15" s="1"/>
  <c r="E8413" i="15" a="1"/>
  <c r="E8413" i="15"/>
  <c r="E8414" i="15" a="1"/>
  <c r="E8414" i="15"/>
  <c r="E8415" i="15" a="1"/>
  <c r="E8415" i="15" s="1"/>
  <c r="E8416" i="15" a="1"/>
  <c r="E8416" i="15" s="1"/>
  <c r="E8417" i="15" a="1"/>
  <c r="E8417" i="15" s="1"/>
  <c r="E8418" i="15" a="1"/>
  <c r="E8418" i="15" s="1"/>
  <c r="E8419" i="15" a="1"/>
  <c r="E8419" i="15" s="1"/>
  <c r="E8420" i="15" a="1"/>
  <c r="E8420" i="15"/>
  <c r="E8421" i="15" a="1"/>
  <c r="E8421" i="15"/>
  <c r="E8422" i="15" a="1"/>
  <c r="E8422" i="15"/>
  <c r="E8423" i="15" a="1"/>
  <c r="E8423" i="15"/>
  <c r="E8424" i="15" a="1"/>
  <c r="E8424" i="15" s="1"/>
  <c r="E8425" i="15" a="1"/>
  <c r="E8425" i="15" s="1"/>
  <c r="E8426" i="15" a="1"/>
  <c r="E8426" i="15" s="1"/>
  <c r="E8427" i="15" a="1"/>
  <c r="E8427" i="15" s="1"/>
  <c r="E8428" i="15" a="1"/>
  <c r="E8428" i="15" s="1"/>
  <c r="E8429" i="15" a="1"/>
  <c r="E8429" i="15" s="1"/>
  <c r="E8430" i="15" a="1"/>
  <c r="E8430" i="15"/>
  <c r="E8431" i="15" a="1"/>
  <c r="E8431" i="15" s="1"/>
  <c r="E8432" i="15" a="1"/>
  <c r="E8432" i="15" s="1"/>
  <c r="E8433" i="15" a="1"/>
  <c r="E8433" i="15" s="1"/>
  <c r="E8434" i="15" a="1"/>
  <c r="E8434" i="15" s="1"/>
  <c r="E8435" i="15" a="1"/>
  <c r="E8435" i="15" s="1"/>
  <c r="E8436" i="15" a="1"/>
  <c r="E8436" i="15" s="1"/>
  <c r="E8437" i="15" a="1"/>
  <c r="E8437" i="15"/>
  <c r="E8438" i="15" a="1"/>
  <c r="E8438" i="15"/>
  <c r="E8439" i="15" a="1"/>
  <c r="E8439" i="15"/>
  <c r="E8440" i="15" a="1"/>
  <c r="E8440" i="15" s="1"/>
  <c r="E8441" i="15" a="1"/>
  <c r="E8441" i="15" s="1"/>
  <c r="E8442" i="15" a="1"/>
  <c r="E8442" i="15"/>
  <c r="E8443" i="15" a="1"/>
  <c r="E8443" i="15" s="1"/>
  <c r="E8444" i="15" a="1"/>
  <c r="E8444" i="15" s="1"/>
  <c r="E8445" i="15" a="1"/>
  <c r="E8445" i="15" s="1"/>
  <c r="E8446" i="15" a="1"/>
  <c r="E8446" i="15"/>
  <c r="E8447" i="15" a="1"/>
  <c r="E8447" i="15" s="1"/>
  <c r="E8448" i="15" a="1"/>
  <c r="E8448" i="15" s="1"/>
  <c r="E8449" i="15" a="1"/>
  <c r="E8449" i="15" s="1"/>
  <c r="E8450" i="15" a="1"/>
  <c r="E8450" i="15" s="1"/>
  <c r="E8451" i="15" a="1"/>
  <c r="E8451" i="15" s="1"/>
  <c r="E8452" i="15" a="1"/>
  <c r="E8452" i="15"/>
  <c r="E8453" i="15" a="1"/>
  <c r="E8453" i="15"/>
  <c r="E8454" i="15" a="1"/>
  <c r="E8454" i="15" s="1"/>
  <c r="E8455" i="15" a="1"/>
  <c r="E8455" i="15"/>
  <c r="E8456" i="15" a="1"/>
  <c r="E8456" i="15" s="1"/>
  <c r="E8457" i="15" a="1"/>
  <c r="E8457" i="15" s="1"/>
  <c r="E8458" i="15" a="1"/>
  <c r="E8458" i="15"/>
  <c r="E8459" i="15" a="1"/>
  <c r="E8459" i="15" s="1"/>
  <c r="E8460" i="15" a="1"/>
  <c r="E8460" i="15" s="1"/>
  <c r="E8461" i="15" a="1"/>
  <c r="E8461" i="15" s="1"/>
  <c r="E8462" i="15" a="1"/>
  <c r="E8462" i="15"/>
  <c r="E8463" i="15" a="1"/>
  <c r="E8463" i="15" s="1"/>
  <c r="E8464" i="15" a="1"/>
  <c r="E8464" i="15" s="1"/>
  <c r="E8465" i="15" a="1"/>
  <c r="E8465" i="15" s="1"/>
  <c r="E8466" i="15" a="1"/>
  <c r="E8466" i="15"/>
  <c r="E8467" i="15" a="1"/>
  <c r="E8467" i="15" s="1"/>
  <c r="E8468" i="15" a="1"/>
  <c r="E8468" i="15"/>
  <c r="E8469" i="15" a="1"/>
  <c r="E8469" i="15"/>
  <c r="E8470" i="15" a="1"/>
  <c r="E8470" i="15" s="1"/>
  <c r="E8471" i="15" a="1"/>
  <c r="E8471" i="15"/>
  <c r="E8472" i="15" a="1"/>
  <c r="E8472" i="15" s="1"/>
  <c r="E8473" i="15" a="1"/>
  <c r="E8473" i="15" s="1"/>
  <c r="E8474" i="15" a="1"/>
  <c r="E8474" i="15" s="1"/>
  <c r="E8475" i="15" a="1"/>
  <c r="E8475" i="15" s="1"/>
  <c r="E8476" i="15" a="1"/>
  <c r="E8476" i="15"/>
  <c r="E8477" i="15" a="1"/>
  <c r="E8477" i="15" s="1"/>
  <c r="E8478" i="15" a="1"/>
  <c r="E8478" i="15" s="1"/>
  <c r="E8479" i="15" a="1"/>
  <c r="E8479" i="15"/>
  <c r="E8480" i="15" a="1"/>
  <c r="E8480" i="15" s="1"/>
  <c r="E8481" i="15" a="1"/>
  <c r="E8481" i="15" s="1"/>
  <c r="E8482" i="15" a="1"/>
  <c r="E8482" i="15" s="1"/>
  <c r="E8483" i="15" a="1"/>
  <c r="E8483" i="15" s="1"/>
  <c r="E8484" i="15" a="1"/>
  <c r="E8484" i="15"/>
  <c r="E8485" i="15" a="1"/>
  <c r="E8485" i="15"/>
  <c r="E8486" i="15" a="1"/>
  <c r="E8486" i="15"/>
  <c r="E8487" i="15" a="1"/>
  <c r="E8487" i="15"/>
  <c r="E8488" i="15" a="1"/>
  <c r="E8488" i="15" s="1"/>
  <c r="E8489" i="15" a="1"/>
  <c r="E8489" i="15" s="1"/>
  <c r="E8490" i="15" a="1"/>
  <c r="E8490" i="15"/>
  <c r="E8491" i="15" a="1"/>
  <c r="E8491" i="15" s="1"/>
  <c r="E8492" i="15" a="1"/>
  <c r="E8492" i="15" s="1"/>
  <c r="E8493" i="15" a="1"/>
  <c r="E8493" i="15"/>
  <c r="E8494" i="15" a="1"/>
  <c r="E8494" i="15"/>
  <c r="E8495" i="15" a="1"/>
  <c r="E8495" i="15" s="1"/>
  <c r="E8496" i="15" a="1"/>
  <c r="E8496" i="15" s="1"/>
  <c r="E8497" i="15" a="1"/>
  <c r="E8497" i="15" s="1"/>
  <c r="E8498" i="15" a="1"/>
  <c r="E8498" i="15" s="1"/>
  <c r="E8499" i="15" a="1"/>
  <c r="E8499" i="15" s="1"/>
  <c r="E8500" i="15" a="1"/>
  <c r="E8500" i="15"/>
  <c r="E8501" i="15" a="1"/>
  <c r="E8501" i="15"/>
  <c r="E8502" i="15" a="1"/>
  <c r="E8502" i="15" s="1"/>
  <c r="E8503" i="15" a="1"/>
  <c r="E8503" i="15"/>
  <c r="E8504" i="15" a="1"/>
  <c r="E8504" i="15" s="1"/>
  <c r="E8505" i="15" a="1"/>
  <c r="E8505" i="15" s="1"/>
  <c r="E8506" i="15" a="1"/>
  <c r="E8506" i="15" s="1"/>
  <c r="E8507" i="15" a="1"/>
  <c r="E8507" i="15" s="1"/>
  <c r="E8508" i="15" a="1"/>
  <c r="E8508" i="15" s="1"/>
  <c r="E8509" i="15" a="1"/>
  <c r="E8509" i="15" s="1"/>
  <c r="E8510" i="15" a="1"/>
  <c r="E8510" i="15" s="1"/>
  <c r="E8511" i="15" a="1"/>
  <c r="E8511" i="15"/>
  <c r="E8512" i="15" a="1"/>
  <c r="E8512" i="15" s="1"/>
  <c r="E8513" i="15" a="1"/>
  <c r="E8513" i="15" s="1"/>
  <c r="E8514" i="15" a="1"/>
  <c r="E8514" i="15" s="1"/>
  <c r="E8515" i="15" a="1"/>
  <c r="E8515" i="15" s="1"/>
  <c r="E8516" i="15" a="1"/>
  <c r="E8516" i="15"/>
  <c r="E8517" i="15" a="1"/>
  <c r="E8517" i="15"/>
  <c r="E8518" i="15" a="1"/>
  <c r="E8518" i="15"/>
  <c r="E8519" i="15" a="1"/>
  <c r="E8519" i="15"/>
  <c r="E8520" i="15" a="1"/>
  <c r="E8520" i="15" s="1"/>
  <c r="E8521" i="15" a="1"/>
  <c r="E8521" i="15" s="1"/>
  <c r="E8522" i="15" a="1"/>
  <c r="E8522" i="15"/>
  <c r="E8523" i="15" a="1"/>
  <c r="E8523" i="15" s="1"/>
  <c r="E8524" i="15" a="1"/>
  <c r="E8524" i="15" s="1"/>
  <c r="E8525" i="15" a="1"/>
  <c r="E8525" i="15"/>
  <c r="E8526" i="15" a="1"/>
  <c r="E8526" i="15" s="1"/>
  <c r="E8527" i="15" a="1"/>
  <c r="E8527" i="15" s="1"/>
  <c r="E8528" i="15" a="1"/>
  <c r="E8528" i="15" s="1"/>
  <c r="E8529" i="15" a="1"/>
  <c r="E8529" i="15" s="1"/>
  <c r="E8530" i="15" a="1"/>
  <c r="E8530" i="15" s="1"/>
  <c r="E8531" i="15" a="1"/>
  <c r="E8531" i="15" s="1"/>
  <c r="E8532" i="15" a="1"/>
  <c r="E8532" i="15" s="1"/>
  <c r="E8533" i="15" a="1"/>
  <c r="E8533" i="15" s="1"/>
  <c r="E8534" i="15" a="1"/>
  <c r="E8534" i="15"/>
  <c r="E8535" i="15" a="1"/>
  <c r="E8535" i="15" s="1"/>
  <c r="E8536" i="15" a="1"/>
  <c r="E8536" i="15" s="1"/>
  <c r="E8537" i="15" a="1"/>
  <c r="E8537" i="15" s="1"/>
  <c r="E8538" i="15" a="1"/>
  <c r="E8538" i="15"/>
  <c r="E8539" i="15" a="1"/>
  <c r="E8539" i="15" s="1"/>
  <c r="E8540" i="15" a="1"/>
  <c r="E8540" i="15" s="1"/>
  <c r="E8541" i="15" a="1"/>
  <c r="E8541" i="15"/>
  <c r="E8542" i="15" a="1"/>
  <c r="E8542" i="15" s="1"/>
  <c r="E8543" i="15" a="1"/>
  <c r="E8543" i="15"/>
  <c r="E8544" i="15" a="1"/>
  <c r="E8544" i="15" s="1"/>
  <c r="E8545" i="15" a="1"/>
  <c r="E8545" i="15" s="1"/>
  <c r="E8546" i="15" a="1"/>
  <c r="E8546" i="15" s="1"/>
  <c r="E8547" i="15" a="1"/>
  <c r="E8547" i="15" s="1"/>
  <c r="E8548" i="15" a="1"/>
  <c r="E8548" i="15"/>
  <c r="E8549" i="15" a="1"/>
  <c r="E8549" i="15"/>
  <c r="E8550" i="15" a="1"/>
  <c r="E8550" i="15"/>
  <c r="E8551" i="15" a="1"/>
  <c r="E8551" i="15" s="1"/>
  <c r="E8552" i="15" a="1"/>
  <c r="E8552" i="15" s="1"/>
  <c r="E8553" i="15" a="1"/>
  <c r="E8553" i="15" s="1"/>
  <c r="E8554" i="15" a="1"/>
  <c r="E8554" i="15"/>
  <c r="E8555" i="15" a="1"/>
  <c r="E8555" i="15" s="1"/>
  <c r="E8556" i="15" a="1"/>
  <c r="E8556" i="15" s="1"/>
  <c r="E8557" i="15" a="1"/>
  <c r="E8557" i="15" s="1"/>
  <c r="E8558" i="15" a="1"/>
  <c r="E8558" i="15" s="1"/>
  <c r="E8559" i="15" a="1"/>
  <c r="E8559" i="15" s="1"/>
  <c r="E8560" i="15" a="1"/>
  <c r="E8560" i="15" s="1"/>
  <c r="E8561" i="15" a="1"/>
  <c r="E8561" i="15" s="1"/>
  <c r="E8562" i="15" a="1"/>
  <c r="E8562" i="15"/>
  <c r="E8563" i="15" a="1"/>
  <c r="E8563" i="15" s="1"/>
  <c r="E8564" i="15" a="1"/>
  <c r="E8564" i="15" s="1"/>
  <c r="E8565" i="15" a="1"/>
  <c r="E8565" i="15"/>
  <c r="E8566" i="15" a="1"/>
  <c r="E8566" i="15"/>
  <c r="E8567" i="15" a="1"/>
  <c r="E8567" i="15"/>
  <c r="E8568" i="15" a="1"/>
  <c r="E8568" i="15" s="1"/>
  <c r="E8569" i="15" a="1"/>
  <c r="E8569" i="15" s="1"/>
  <c r="E8570" i="15" a="1"/>
  <c r="E8570" i="15"/>
  <c r="E8571" i="15" a="1"/>
  <c r="E8571" i="15" s="1"/>
  <c r="E8572" i="15" a="1"/>
  <c r="E8572" i="15"/>
  <c r="E8573" i="15" a="1"/>
  <c r="E8573" i="15"/>
  <c r="E8574" i="15" a="1"/>
  <c r="E8574" i="15" s="1"/>
  <c r="E8575" i="15" a="1"/>
  <c r="E8575" i="15" s="1"/>
  <c r="E8576" i="15" a="1"/>
  <c r="E8576" i="15" s="1"/>
  <c r="E8577" i="15" a="1"/>
  <c r="E8577" i="15" s="1"/>
  <c r="E8578" i="15" a="1"/>
  <c r="E8578" i="15"/>
  <c r="E8579" i="15" a="1"/>
  <c r="E8579" i="15" s="1"/>
  <c r="E8580" i="15" a="1"/>
  <c r="E8580" i="15"/>
  <c r="E8581" i="15" a="1"/>
  <c r="E8581" i="15"/>
  <c r="E8582" i="15" a="1"/>
  <c r="E8582" i="15"/>
  <c r="E8583" i="15" a="1"/>
  <c r="E8583" i="15"/>
  <c r="E8584" i="15" a="1"/>
  <c r="E8584" i="15" s="1"/>
  <c r="E8585" i="15" a="1"/>
  <c r="E8585" i="15" s="1"/>
  <c r="E8586" i="15" a="1"/>
  <c r="E8586" i="15"/>
  <c r="E8587" i="15" a="1"/>
  <c r="E8587" i="15" s="1"/>
  <c r="E8588" i="15" a="1"/>
  <c r="E8588" i="15"/>
  <c r="E8589" i="15" a="1"/>
  <c r="E8589" i="15" s="1"/>
  <c r="E8590" i="15" a="1"/>
  <c r="E8590" i="15"/>
  <c r="E8591" i="15" a="1"/>
  <c r="E8591" i="15"/>
  <c r="E8592" i="15" a="1"/>
  <c r="E8592" i="15" s="1"/>
  <c r="E8593" i="15" a="1"/>
  <c r="E8593" i="15" s="1"/>
  <c r="E8594" i="15" a="1"/>
  <c r="E8594" i="15"/>
  <c r="E8595" i="15" a="1"/>
  <c r="E8595" i="15" s="1"/>
  <c r="E8596" i="15" a="1"/>
  <c r="E8596" i="15"/>
  <c r="E8597" i="15" a="1"/>
  <c r="E8597" i="15"/>
  <c r="E8598" i="15" a="1"/>
  <c r="E8598" i="15"/>
  <c r="E8599" i="15" a="1"/>
  <c r="E8599" i="15"/>
  <c r="E8600" i="15" a="1"/>
  <c r="E8600" i="15" s="1"/>
  <c r="E8601" i="15" a="1"/>
  <c r="E8601" i="15" s="1"/>
  <c r="E8602" i="15" a="1"/>
  <c r="E8602" i="15" s="1"/>
  <c r="E8603" i="15" a="1"/>
  <c r="E8603" i="15" s="1"/>
  <c r="E8604" i="15" a="1"/>
  <c r="E8604" i="15"/>
  <c r="E8605" i="15" a="1"/>
  <c r="E8605" i="15" s="1"/>
  <c r="E8606" i="15" a="1"/>
  <c r="E8606" i="15" s="1"/>
  <c r="E8607" i="15" a="1"/>
  <c r="E8607" i="15"/>
  <c r="E8608" i="15" a="1"/>
  <c r="E8608" i="15" s="1"/>
  <c r="E8609" i="15" a="1"/>
  <c r="E8609" i="15" s="1"/>
  <c r="E8610" i="15" a="1"/>
  <c r="E8610" i="15"/>
  <c r="E8611" i="15" a="1"/>
  <c r="E8611" i="15" s="1"/>
  <c r="E8612" i="15" a="1"/>
  <c r="E8612" i="15"/>
  <c r="E8613" i="15" a="1"/>
  <c r="E8613" i="15"/>
  <c r="E8614" i="15" a="1"/>
  <c r="E8614" i="15"/>
  <c r="E8615" i="15" a="1"/>
  <c r="E8615" i="15"/>
  <c r="E8616" i="15" a="1"/>
  <c r="E8616" i="15" s="1"/>
  <c r="E8617" i="15" a="1"/>
  <c r="E8617" i="15" s="1"/>
  <c r="E8618" i="15" a="1"/>
  <c r="E8618" i="15"/>
  <c r="E8619" i="15" a="1"/>
  <c r="E8619" i="15" s="1"/>
  <c r="E8620" i="15" a="1"/>
  <c r="E8620" i="15"/>
  <c r="E8621" i="15" a="1"/>
  <c r="E8621" i="15" s="1"/>
  <c r="E8622" i="15" a="1"/>
  <c r="E8622" i="15"/>
  <c r="E8623" i="15" a="1"/>
  <c r="E8623" i="15"/>
  <c r="E8624" i="15" a="1"/>
  <c r="E8624" i="15" s="1"/>
  <c r="E8625" i="15" a="1"/>
  <c r="E8625" i="15" s="1"/>
  <c r="E8626" i="15" a="1"/>
  <c r="E8626" i="15" s="1"/>
  <c r="E8627" i="15" a="1"/>
  <c r="E8627" i="15" s="1"/>
  <c r="E8628" i="15" a="1"/>
  <c r="E8628" i="15"/>
  <c r="E8629" i="15" a="1"/>
  <c r="E8629" i="15"/>
  <c r="E8630" i="15" a="1"/>
  <c r="E8630" i="15"/>
  <c r="E8631" i="15" a="1"/>
  <c r="E8631" i="15" s="1"/>
  <c r="E8632" i="15" a="1"/>
  <c r="E8632" i="15" s="1"/>
  <c r="E8633" i="15" a="1"/>
  <c r="E8633" i="15" s="1"/>
  <c r="E8634" i="15" a="1"/>
  <c r="E8634" i="15"/>
  <c r="E8635" i="15" a="1"/>
  <c r="E8635" i="15" s="1"/>
  <c r="E8636" i="15" a="1"/>
  <c r="E8636" i="15" s="1"/>
  <c r="E8637" i="15" a="1"/>
  <c r="E8637" i="15"/>
  <c r="E8638" i="15" a="1"/>
  <c r="E8638" i="15" s="1"/>
  <c r="E8639" i="15" a="1"/>
  <c r="E8639" i="15" s="1"/>
  <c r="E8640" i="15" a="1"/>
  <c r="E8640" i="15" s="1"/>
  <c r="E8641" i="15" a="1"/>
  <c r="E8641" i="15" s="1"/>
  <c r="E8642" i="15" a="1"/>
  <c r="E8642" i="15" s="1"/>
  <c r="E8643" i="15" a="1"/>
  <c r="E8643" i="15" s="1"/>
  <c r="E8644" i="15" a="1"/>
  <c r="E8644" i="15" s="1"/>
  <c r="E8645" i="15" a="1"/>
  <c r="E8645" i="15"/>
  <c r="E8646" i="15" a="1"/>
  <c r="E8646" i="15"/>
  <c r="E8647" i="15" a="1"/>
  <c r="E8647" i="15"/>
  <c r="E8648" i="15" a="1"/>
  <c r="E8648" i="15" s="1"/>
  <c r="E8649" i="15" a="1"/>
  <c r="E8649" i="15" s="1"/>
  <c r="E8650" i="15" a="1"/>
  <c r="E8650" i="15" s="1"/>
  <c r="E8651" i="15" a="1"/>
  <c r="E8651" i="15" s="1"/>
  <c r="E8652" i="15" a="1"/>
  <c r="E8652" i="15" s="1"/>
  <c r="E8653" i="15" a="1"/>
  <c r="E8653" i="15"/>
  <c r="E8654" i="15" a="1"/>
  <c r="E8654" i="15" s="1"/>
  <c r="E8655" i="15" a="1"/>
  <c r="E8655" i="15" s="1"/>
  <c r="E8656" i="15" a="1"/>
  <c r="E8656" i="15" s="1"/>
  <c r="E8657" i="15" a="1"/>
  <c r="E8657" i="15" s="1"/>
  <c r="E8658" i="15" a="1"/>
  <c r="E8658" i="15" s="1"/>
  <c r="E8659" i="15" a="1"/>
  <c r="E8659" i="15" s="1"/>
  <c r="E8660" i="15" a="1"/>
  <c r="E8660" i="15" s="1"/>
  <c r="E8661" i="15" a="1"/>
  <c r="E8661" i="15"/>
  <c r="E8662" i="15" a="1"/>
  <c r="E8662" i="15"/>
  <c r="E8663" i="15" a="1"/>
  <c r="E8663" i="15" s="1"/>
  <c r="E8664" i="15" a="1"/>
  <c r="E8664" i="15" s="1"/>
  <c r="E8665" i="15" a="1"/>
  <c r="E8665" i="15" s="1"/>
  <c r="E8666" i="15" a="1"/>
  <c r="E8666" i="15"/>
  <c r="E8667" i="15" a="1"/>
  <c r="E8667" i="15" s="1"/>
  <c r="E8668" i="15" a="1"/>
  <c r="E8668" i="15" s="1"/>
  <c r="E8669" i="15" a="1"/>
  <c r="E8669" i="15"/>
  <c r="E8670" i="15" a="1"/>
  <c r="E8670" i="15" s="1"/>
  <c r="E8671" i="15" a="1"/>
  <c r="E8671" i="15"/>
  <c r="E8672" i="15" a="1"/>
  <c r="E8672" i="15" s="1"/>
  <c r="E8673" i="15" a="1"/>
  <c r="E8673" i="15" s="1"/>
  <c r="E8674" i="15" a="1"/>
  <c r="E8674" i="15" s="1"/>
  <c r="E8675" i="15" a="1"/>
  <c r="E8675" i="15" s="1"/>
  <c r="E8676" i="15" a="1"/>
  <c r="E8676" i="15"/>
  <c r="E8677" i="15" a="1"/>
  <c r="E8677" i="15"/>
  <c r="E8678" i="15" a="1"/>
  <c r="E8678" i="15"/>
  <c r="E8679" i="15" a="1"/>
  <c r="E8679" i="15" s="1"/>
  <c r="E8680" i="15" a="1"/>
  <c r="E8680" i="15" s="1"/>
  <c r="E8681" i="15" a="1"/>
  <c r="E8681" i="15" s="1"/>
  <c r="E8682" i="15" a="1"/>
  <c r="E8682" i="15"/>
  <c r="E8683" i="15" a="1"/>
  <c r="E8683" i="15" s="1"/>
  <c r="E8684" i="15" a="1"/>
  <c r="E8684" i="15" s="1"/>
  <c r="E8685" i="15" a="1"/>
  <c r="E8685" i="15" s="1"/>
  <c r="E8686" i="15" a="1"/>
  <c r="E8686" i="15" s="1"/>
  <c r="E8687" i="15" a="1"/>
  <c r="E8687" i="15" s="1"/>
  <c r="E8688" i="15" a="1"/>
  <c r="E8688" i="15" s="1"/>
  <c r="E8689" i="15" a="1"/>
  <c r="E8689" i="15" s="1"/>
  <c r="E8690" i="15" a="1"/>
  <c r="E8690" i="15"/>
  <c r="E8691" i="15" a="1"/>
  <c r="E8691" i="15" s="1"/>
  <c r="E8692" i="15" a="1"/>
  <c r="E8692" i="15" s="1"/>
  <c r="E8693" i="15" a="1"/>
  <c r="E8693" i="15"/>
  <c r="E8694" i="15" a="1"/>
  <c r="E8694" i="15"/>
  <c r="E8695" i="15" a="1"/>
  <c r="E8695" i="15"/>
  <c r="E8696" i="15" a="1"/>
  <c r="E8696" i="15" s="1"/>
  <c r="E8697" i="15" a="1"/>
  <c r="E8697" i="15" s="1"/>
  <c r="E8698" i="15" a="1"/>
  <c r="E8698" i="15"/>
  <c r="E8699" i="15" a="1"/>
  <c r="E8699" i="15" s="1"/>
  <c r="E8700" i="15" a="1"/>
  <c r="E8700" i="15"/>
  <c r="E8701" i="15" a="1"/>
  <c r="E8701" i="15" s="1"/>
  <c r="E8702" i="15" a="1"/>
  <c r="E8702" i="15" s="1"/>
  <c r="E8703" i="15" a="1"/>
  <c r="E8703" i="15" s="1"/>
  <c r="E8704" i="15" a="1"/>
  <c r="E8704" i="15" s="1"/>
  <c r="E8705" i="15" a="1"/>
  <c r="E8705" i="15" s="1"/>
  <c r="E8706" i="15" a="1"/>
  <c r="E8706" i="15"/>
  <c r="E8707" i="15" a="1"/>
  <c r="E8707" i="15" s="1"/>
  <c r="E8708" i="15" a="1"/>
  <c r="E8708" i="15"/>
  <c r="E8709" i="15" a="1"/>
  <c r="E8709" i="15"/>
  <c r="E8710" i="15" a="1"/>
  <c r="E8710" i="15"/>
  <c r="E8711" i="15" a="1"/>
  <c r="E8711" i="15"/>
  <c r="E8712" i="15" a="1"/>
  <c r="E8712" i="15" s="1"/>
  <c r="E8713" i="15" a="1"/>
  <c r="E8713" i="15" s="1"/>
  <c r="E8714" i="15" a="1"/>
  <c r="E8714" i="15"/>
  <c r="E8715" i="15" a="1"/>
  <c r="E8715" i="15" s="1"/>
  <c r="E8716" i="15" a="1"/>
  <c r="E8716" i="15"/>
  <c r="E8717" i="15" a="1"/>
  <c r="E8717" i="15" s="1"/>
  <c r="E8718" i="15" a="1"/>
  <c r="E8718" i="15"/>
  <c r="E8719" i="15" a="1"/>
  <c r="E8719" i="15"/>
  <c r="E8720" i="15" a="1"/>
  <c r="E8720" i="15" s="1"/>
  <c r="E8721" i="15" a="1"/>
  <c r="E8721" i="15" s="1"/>
  <c r="E8722" i="15" a="1"/>
  <c r="E8722" i="15"/>
  <c r="E8723" i="15" a="1"/>
  <c r="E8723" i="15" s="1"/>
  <c r="E8724" i="15" a="1"/>
  <c r="E8724" i="15"/>
  <c r="E8725" i="15" a="1"/>
  <c r="E8725" i="15"/>
  <c r="E8726" i="15" a="1"/>
  <c r="E8726" i="15"/>
  <c r="E8727" i="15" a="1"/>
  <c r="E8727" i="15"/>
  <c r="E8728" i="15" a="1"/>
  <c r="E8728" i="15" s="1"/>
  <c r="E8729" i="15" a="1"/>
  <c r="E8729" i="15" s="1"/>
  <c r="E8730" i="15" a="1"/>
  <c r="E8730" i="15"/>
  <c r="E8731" i="15" a="1"/>
  <c r="E8731" i="15" s="1"/>
  <c r="E8732" i="15" a="1"/>
  <c r="E8732" i="15"/>
  <c r="E8733" i="15" a="1"/>
  <c r="E8733" i="15" s="1"/>
  <c r="E8734" i="15" a="1"/>
  <c r="E8734" i="15" s="1"/>
  <c r="E8735" i="15" a="1"/>
  <c r="E8735" i="15"/>
  <c r="E8736" i="15" a="1"/>
  <c r="E8736" i="15" s="1"/>
  <c r="E8737" i="15" a="1"/>
  <c r="E8737" i="15" s="1"/>
  <c r="E8738" i="15" a="1"/>
  <c r="E8738" i="15" s="1"/>
  <c r="E8739" i="15" a="1"/>
  <c r="E8739" i="15" s="1"/>
  <c r="E8740" i="15" a="1"/>
  <c r="E8740" i="15"/>
  <c r="E8741" i="15" a="1"/>
  <c r="E8741" i="15"/>
  <c r="E8742" i="15" a="1"/>
  <c r="E8742" i="15"/>
  <c r="E8743" i="15" a="1"/>
  <c r="E8743" i="15"/>
  <c r="E8744" i="15" a="1"/>
  <c r="E8744" i="15" s="1"/>
  <c r="E8745" i="15" a="1"/>
  <c r="E8745" i="15" s="1"/>
  <c r="E8746" i="15" a="1"/>
  <c r="E8746" i="15"/>
  <c r="E8747" i="15" a="1"/>
  <c r="E8747" i="15" s="1"/>
  <c r="E8748" i="15" a="1"/>
  <c r="E8748" i="15" s="1"/>
  <c r="E8749" i="15" a="1"/>
  <c r="E8749" i="15"/>
  <c r="E8750" i="15" a="1"/>
  <c r="E8750" i="15"/>
  <c r="E8751" i="15" a="1"/>
  <c r="E8751" i="15"/>
  <c r="E8752" i="15" a="1"/>
  <c r="E8752" i="15" s="1"/>
  <c r="E8753" i="15" a="1"/>
  <c r="E8753" i="15" s="1"/>
  <c r="E8754" i="15" a="1"/>
  <c r="E8754" i="15" s="1"/>
  <c r="E8755" i="15" a="1"/>
  <c r="E8755" i="15" s="1"/>
  <c r="E8756" i="15" a="1"/>
  <c r="E8756" i="15" s="1"/>
  <c r="E8757" i="15" a="1"/>
  <c r="E8757" i="15"/>
  <c r="E8758" i="15" a="1"/>
  <c r="E8758" i="15" s="1"/>
  <c r="E8759" i="15" a="1"/>
  <c r="E8759" i="15"/>
  <c r="E8760" i="15" a="1"/>
  <c r="E8760" i="15" s="1"/>
  <c r="E8761" i="15" a="1"/>
  <c r="E8761" i="15" s="1"/>
  <c r="E8762" i="15" a="1"/>
  <c r="E8762" i="15" s="1"/>
  <c r="E8763" i="15" a="1"/>
  <c r="E8763" i="15" s="1"/>
  <c r="E8764" i="15" a="1"/>
  <c r="E8764" i="15" s="1"/>
  <c r="E8765" i="15" a="1"/>
  <c r="E8765" i="15" s="1"/>
  <c r="E8766" i="15" a="1"/>
  <c r="E8766" i="15" s="1"/>
  <c r="E8767" i="15" a="1"/>
  <c r="E8767" i="15" s="1"/>
  <c r="E8768" i="15" a="1"/>
  <c r="E8768" i="15" s="1"/>
  <c r="E8769" i="15" a="1"/>
  <c r="E8769" i="15" s="1"/>
  <c r="E8770" i="15" a="1"/>
  <c r="E8770" i="15" s="1"/>
  <c r="E8771" i="15" a="1"/>
  <c r="E8771" i="15" s="1"/>
  <c r="E8772" i="15" a="1"/>
  <c r="E8772" i="15"/>
  <c r="E8773" i="15" a="1"/>
  <c r="E8773" i="15"/>
  <c r="E8774" i="15" a="1"/>
  <c r="E8774" i="15"/>
  <c r="E8775" i="15" a="1"/>
  <c r="E8775" i="15" s="1"/>
  <c r="E8776" i="15" a="1"/>
  <c r="E8776" i="15" s="1"/>
  <c r="E8777" i="15" a="1"/>
  <c r="E8777" i="15" s="1"/>
  <c r="E8778" i="15" a="1"/>
  <c r="E8778" i="15"/>
  <c r="E8779" i="15" a="1"/>
  <c r="E8779" i="15" s="1"/>
  <c r="E8780" i="15" a="1"/>
  <c r="E8780" i="15" s="1"/>
  <c r="E8781" i="15" a="1"/>
  <c r="E8781" i="15"/>
  <c r="E8782" i="15" a="1"/>
  <c r="E8782" i="15" s="1"/>
  <c r="E8783" i="15" a="1"/>
  <c r="E8783" i="15" s="1"/>
  <c r="E8784" i="15" a="1"/>
  <c r="E8784" i="15" s="1"/>
  <c r="E8785" i="15" a="1"/>
  <c r="E8785" i="15" s="1"/>
  <c r="E8786" i="15" a="1"/>
  <c r="E8786" i="15" s="1"/>
  <c r="E8787" i="15" a="1"/>
  <c r="E8787" i="15" s="1"/>
  <c r="E8788" i="15" a="1"/>
  <c r="E8788" i="15"/>
  <c r="E8789" i="15" a="1"/>
  <c r="E8789" i="15"/>
  <c r="E8790" i="15" a="1"/>
  <c r="E8790" i="15"/>
  <c r="E8791" i="15" a="1"/>
  <c r="E8791" i="15" s="1"/>
  <c r="E8792" i="15" a="1"/>
  <c r="E8792" i="15" s="1"/>
  <c r="E8793" i="15" a="1"/>
  <c r="E8793" i="15" s="1"/>
  <c r="E8794" i="15" a="1"/>
  <c r="E8794" i="15"/>
  <c r="E8795" i="15" a="1"/>
  <c r="E8795" i="15" s="1"/>
  <c r="E8796" i="15" a="1"/>
  <c r="E8796" i="15" s="1"/>
  <c r="E8797" i="15" a="1"/>
  <c r="E8797" i="15"/>
  <c r="E8798" i="15" a="1"/>
  <c r="E8798" i="15"/>
  <c r="E8799" i="15" a="1"/>
  <c r="E8799" i="15"/>
  <c r="E8800" i="15" a="1"/>
  <c r="E8800" i="15" s="1"/>
  <c r="E8801" i="15" a="1"/>
  <c r="E8801" i="15" s="1"/>
  <c r="E8802" i="15" a="1"/>
  <c r="E8802" i="15" s="1"/>
  <c r="E8803" i="15" a="1"/>
  <c r="E8803" i="15" s="1"/>
  <c r="E8804" i="15" a="1"/>
  <c r="E8804" i="15"/>
  <c r="E8805" i="15" a="1"/>
  <c r="E8805" i="15"/>
  <c r="E8806" i="15" a="1"/>
  <c r="E8806" i="15"/>
  <c r="E8807" i="15" a="1"/>
  <c r="E8807" i="15"/>
  <c r="E8808" i="15" a="1"/>
  <c r="E8808" i="15" s="1"/>
  <c r="E8809" i="15" a="1"/>
  <c r="E8809" i="15" s="1"/>
  <c r="E8810" i="15" a="1"/>
  <c r="E8810" i="15"/>
  <c r="E8811" i="15" a="1"/>
  <c r="E8811" i="15" s="1"/>
  <c r="E8812" i="15" a="1"/>
  <c r="E8812" i="15" s="1"/>
  <c r="E8813" i="15" a="1"/>
  <c r="E8813" i="15" s="1"/>
  <c r="E8814" i="15" a="1"/>
  <c r="E8814" i="15"/>
  <c r="E8815" i="15" a="1"/>
  <c r="E8815" i="15" s="1"/>
  <c r="E8816" i="15" a="1"/>
  <c r="E8816" i="15" s="1"/>
  <c r="E8817" i="15" a="1"/>
  <c r="E8817" i="15" s="1"/>
  <c r="E8818" i="15" a="1"/>
  <c r="E8818" i="15"/>
  <c r="E8819" i="15" a="1"/>
  <c r="E8819" i="15" s="1"/>
  <c r="E8820" i="15" a="1"/>
  <c r="E8820" i="15" s="1"/>
  <c r="E8821" i="15" a="1"/>
  <c r="E8821" i="15" s="1"/>
  <c r="E8822" i="15" a="1"/>
  <c r="E8822" i="15"/>
  <c r="E8823" i="15" a="1"/>
  <c r="E8823" i="15"/>
  <c r="E8824" i="15" a="1"/>
  <c r="E8824" i="15" s="1"/>
  <c r="E8825" i="15" a="1"/>
  <c r="E8825" i="15" s="1"/>
  <c r="E8826" i="15" a="1"/>
  <c r="E8826" i="15"/>
  <c r="E8827" i="15" a="1"/>
  <c r="E8827" i="15" s="1"/>
  <c r="E8828" i="15" a="1"/>
  <c r="E8828" i="15"/>
  <c r="E8829" i="15" a="1"/>
  <c r="E8829" i="15"/>
  <c r="E8830" i="15" a="1"/>
  <c r="E8830" i="15"/>
  <c r="E8831" i="15" a="1"/>
  <c r="E8831" i="15" s="1"/>
  <c r="E8832" i="15" a="1"/>
  <c r="E8832" i="15" s="1"/>
  <c r="E8833" i="15" a="1"/>
  <c r="E8833" i="15" s="1"/>
  <c r="E8834" i="15" a="1"/>
  <c r="E8834" i="15" s="1"/>
  <c r="E8835" i="15" a="1"/>
  <c r="E8835" i="15" s="1"/>
  <c r="E8836" i="15" a="1"/>
  <c r="E8836" i="15"/>
  <c r="E8837" i="15" a="1"/>
  <c r="E8837" i="15"/>
  <c r="E8838" i="15" a="1"/>
  <c r="E8838" i="15"/>
  <c r="E8839" i="15" a="1"/>
  <c r="E8839" i="15"/>
  <c r="E8840" i="15" a="1"/>
  <c r="E8840" i="15" s="1"/>
  <c r="E8841" i="15" a="1"/>
  <c r="E8841" i="15" s="1"/>
  <c r="E8842" i="15" a="1"/>
  <c r="E8842" i="15"/>
  <c r="E8843" i="15" a="1"/>
  <c r="E8843" i="15" s="1"/>
  <c r="E8844" i="15" a="1"/>
  <c r="E8844" i="15" s="1"/>
  <c r="E8845" i="15" a="1"/>
  <c r="E8845" i="15" s="1"/>
  <c r="E8846" i="15" a="1"/>
  <c r="E8846" i="15"/>
  <c r="E8847" i="15" a="1"/>
  <c r="E8847" i="15" s="1"/>
  <c r="E8848" i="15" a="1"/>
  <c r="E8848" i="15" s="1"/>
  <c r="E8849" i="15" a="1"/>
  <c r="E8849" i="15" s="1"/>
  <c r="E8850" i="15" a="1"/>
  <c r="E8850" i="15"/>
  <c r="E8851" i="15" a="1"/>
  <c r="E8851" i="15" s="1"/>
  <c r="E8852" i="15" a="1"/>
  <c r="E8852" i="15"/>
  <c r="E8853" i="15" a="1"/>
  <c r="E8853" i="15"/>
  <c r="E8854" i="15" a="1"/>
  <c r="E8854" i="15" s="1"/>
  <c r="E8855" i="15" a="1"/>
  <c r="E8855" i="15"/>
  <c r="E8856" i="15" a="1"/>
  <c r="E8856" i="15" s="1"/>
  <c r="E8857" i="15" a="1"/>
  <c r="E8857" i="15" s="1"/>
  <c r="E8858" i="15" a="1"/>
  <c r="E8858" i="15" s="1"/>
  <c r="E8859" i="15" a="1"/>
  <c r="E8859" i="15" s="1"/>
  <c r="E8860" i="15" a="1"/>
  <c r="E8860" i="15"/>
  <c r="E8861" i="15" a="1"/>
  <c r="E8861" i="15" s="1"/>
  <c r="E8862" i="15" a="1"/>
  <c r="E8862" i="15" s="1"/>
  <c r="E8863" i="15" a="1"/>
  <c r="E8863" i="15"/>
  <c r="E8864" i="15" a="1"/>
  <c r="E8864" i="15" s="1"/>
  <c r="E8865" i="15" a="1"/>
  <c r="E8865" i="15" s="1"/>
  <c r="E8866" i="15" a="1"/>
  <c r="E8866" i="15" s="1"/>
  <c r="E8867" i="15" a="1"/>
  <c r="E8867" i="15" s="1"/>
  <c r="E8868" i="15" a="1"/>
  <c r="E8868" i="15"/>
  <c r="E8869" i="15" a="1"/>
  <c r="E8869" i="15" s="1"/>
  <c r="E8870" i="15" a="1"/>
  <c r="E8870" i="15"/>
  <c r="E8871" i="15" a="1"/>
  <c r="E8871" i="15"/>
  <c r="E8872" i="15" a="1"/>
  <c r="E8872" i="15" s="1"/>
  <c r="E8873" i="15" a="1"/>
  <c r="E8873" i="15" s="1"/>
  <c r="E8874" i="15" a="1"/>
  <c r="E8874" i="15"/>
  <c r="E8875" i="15" a="1"/>
  <c r="E8875" i="15" s="1"/>
  <c r="E8876" i="15" a="1"/>
  <c r="E8876" i="15" s="1"/>
  <c r="E8877" i="15" a="1"/>
  <c r="E8877" i="15"/>
  <c r="E8878" i="15" a="1"/>
  <c r="E8878" i="15"/>
  <c r="E8879" i="15" a="1"/>
  <c r="E8879" i="15" s="1"/>
  <c r="E8880" i="15" a="1"/>
  <c r="E8880" i="15" s="1"/>
  <c r="E8881" i="15" a="1"/>
  <c r="E8881" i="15" s="1"/>
  <c r="E8882" i="15" a="1"/>
  <c r="E8882" i="15" s="1"/>
  <c r="E8883" i="15" a="1"/>
  <c r="E8883" i="15" s="1"/>
  <c r="E8884" i="15" a="1"/>
  <c r="E8884" i="15"/>
  <c r="E8885" i="15" a="1"/>
  <c r="E8885" i="15"/>
  <c r="E8886" i="15" a="1"/>
  <c r="E8886" i="15" s="1"/>
  <c r="E8887" i="15" a="1"/>
  <c r="E8887" i="15"/>
  <c r="E8888" i="15" a="1"/>
  <c r="E8888" i="15" s="1"/>
  <c r="E8889" i="15" a="1"/>
  <c r="E8889" i="15" s="1"/>
  <c r="E8890" i="15" a="1"/>
  <c r="E8890" i="15"/>
  <c r="E8891" i="15" a="1"/>
  <c r="E8891" i="15" s="1"/>
  <c r="E8892" i="15" a="1"/>
  <c r="E8892" i="15" s="1"/>
  <c r="E8893" i="15" a="1"/>
  <c r="E8893" i="15"/>
  <c r="E8894" i="15" a="1"/>
  <c r="E8894" i="15" s="1"/>
  <c r="E8895" i="15" a="1"/>
  <c r="E8895" i="15"/>
  <c r="E8896" i="15" a="1"/>
  <c r="E8896" i="15" s="1"/>
  <c r="E8897" i="15" a="1"/>
  <c r="E8897" i="15" s="1"/>
  <c r="E8898" i="15" a="1"/>
  <c r="E8898" i="15"/>
  <c r="E8899" i="15" a="1"/>
  <c r="E8899" i="15" s="1"/>
  <c r="E8900" i="15" a="1"/>
  <c r="E8900" i="15"/>
  <c r="E8901" i="15" a="1"/>
  <c r="E8901" i="15"/>
  <c r="E8902" i="15" a="1"/>
  <c r="E8902" i="15"/>
  <c r="E8903" i="15" a="1"/>
  <c r="E8903" i="15"/>
  <c r="E8904" i="15" a="1"/>
  <c r="E8904" i="15" s="1"/>
  <c r="E8905" i="15" a="1"/>
  <c r="E8905" i="15" s="1"/>
  <c r="E8906" i="15" a="1"/>
  <c r="E8906" i="15"/>
  <c r="E8907" i="15" a="1"/>
  <c r="E8907" i="15" s="1"/>
  <c r="E8908" i="15" a="1"/>
  <c r="E8908" i="15"/>
  <c r="E8909" i="15" a="1"/>
  <c r="E8909" i="15"/>
  <c r="E8910" i="15" a="1"/>
  <c r="E8910" i="15" s="1"/>
  <c r="E8911" i="15" a="1"/>
  <c r="E8911" i="15" s="1"/>
  <c r="E8912" i="15" a="1"/>
  <c r="E8912" i="15" s="1"/>
  <c r="E8913" i="15" a="1"/>
  <c r="E8913" i="15" s="1"/>
  <c r="E8914" i="15" a="1"/>
  <c r="E8914" i="15" s="1"/>
  <c r="E8915" i="15" a="1"/>
  <c r="E8915" i="15" s="1"/>
  <c r="E8916" i="15" a="1"/>
  <c r="E8916" i="15"/>
  <c r="E8917" i="15" a="1"/>
  <c r="E8917" i="15"/>
  <c r="E8918" i="15" a="1"/>
  <c r="E8918" i="15" s="1"/>
  <c r="E8919" i="15" a="1"/>
  <c r="E8919" i="15"/>
  <c r="E8920" i="15" a="1"/>
  <c r="E8920" i="15" s="1"/>
  <c r="E8921" i="15" a="1"/>
  <c r="E8921" i="15" s="1"/>
  <c r="E8922" i="15" a="1"/>
  <c r="E8922" i="15"/>
  <c r="E8923" i="15" a="1"/>
  <c r="E8923" i="15" s="1"/>
  <c r="E8924" i="15" a="1"/>
  <c r="E8924" i="15" s="1"/>
  <c r="E8925" i="15" a="1"/>
  <c r="E8925" i="15" s="1"/>
  <c r="E8926" i="15" a="1"/>
  <c r="E8926" i="15"/>
  <c r="E8927" i="15" a="1"/>
  <c r="E8927" i="15"/>
  <c r="E8928" i="15" a="1"/>
  <c r="E8928" i="15" s="1"/>
  <c r="E8929" i="15" a="1"/>
  <c r="E8929" i="15" s="1"/>
  <c r="E8930" i="15" a="1"/>
  <c r="E8930" i="15" s="1"/>
  <c r="E8931" i="15" a="1"/>
  <c r="E8931" i="15" s="1"/>
  <c r="E8932" i="15" a="1"/>
  <c r="E8932" i="15"/>
  <c r="E8933" i="15" a="1"/>
  <c r="E8933" i="15"/>
  <c r="E8934" i="15" a="1"/>
  <c r="E8934" i="15"/>
  <c r="E8935" i="15" a="1"/>
  <c r="E8935" i="15" s="1"/>
  <c r="E8936" i="15" a="1"/>
  <c r="E8936" i="15" s="1"/>
  <c r="E8937" i="15" a="1"/>
  <c r="E8937" i="15" s="1"/>
  <c r="E8938" i="15" a="1"/>
  <c r="E8938" i="15"/>
  <c r="E8939" i="15" a="1"/>
  <c r="E8939" i="15" s="1"/>
  <c r="E8940" i="15" a="1"/>
  <c r="E8940" i="15" s="1"/>
  <c r="E8941" i="15" a="1"/>
  <c r="E8941" i="15" s="1"/>
  <c r="E8942" i="15" a="1"/>
  <c r="E8942" i="15"/>
  <c r="E8943" i="15" a="1"/>
  <c r="E8943" i="15" s="1"/>
  <c r="E8944" i="15" a="1"/>
  <c r="E8944" i="15" s="1"/>
  <c r="E8945" i="15" a="1"/>
  <c r="E8945" i="15" s="1"/>
  <c r="E8946" i="15" a="1"/>
  <c r="E8946" i="15"/>
  <c r="E8947" i="15" a="1"/>
  <c r="E8947" i="15" s="1"/>
  <c r="E8948" i="15" a="1"/>
  <c r="E8948" i="15"/>
  <c r="E8949" i="15" a="1"/>
  <c r="E8949" i="15"/>
  <c r="E8950" i="15" a="1"/>
  <c r="E8950" i="15"/>
  <c r="E8951" i="15" a="1"/>
  <c r="E8951" i="15"/>
  <c r="E8952" i="15" a="1"/>
  <c r="E8952" i="15" s="1"/>
  <c r="E8953" i="15" a="1"/>
  <c r="E8953" i="15" s="1"/>
  <c r="E8954" i="15" a="1"/>
  <c r="E8954" i="15"/>
  <c r="E8955" i="15" a="1"/>
  <c r="E8955" i="15" s="1"/>
  <c r="E8956" i="15" a="1"/>
  <c r="E8956" i="15"/>
  <c r="E8957" i="15" a="1"/>
  <c r="E8957" i="15" s="1"/>
  <c r="E8958" i="15" a="1"/>
  <c r="E8958" i="15" s="1"/>
  <c r="E8959" i="15" a="1"/>
  <c r="E8959" i="15" s="1"/>
  <c r="E8960" i="15" a="1"/>
  <c r="E8960" i="15" s="1"/>
  <c r="E8961" i="15" a="1"/>
  <c r="E8961" i="15" s="1"/>
  <c r="E8962" i="15" a="1"/>
  <c r="E8962" i="15" s="1"/>
  <c r="E8963" i="15" a="1"/>
  <c r="E8963" i="15" s="1"/>
  <c r="E8964" i="15" a="1"/>
  <c r="E8964" i="15"/>
  <c r="E8965" i="15" a="1"/>
  <c r="E8965" i="15"/>
  <c r="E8966" i="15" a="1"/>
  <c r="E8966" i="15"/>
  <c r="E8967" i="15" a="1"/>
  <c r="E8967" i="15" s="1"/>
  <c r="E8968" i="15" a="1"/>
  <c r="E8968" i="15" s="1"/>
  <c r="E8969" i="15" a="1"/>
  <c r="E8969" i="15" s="1"/>
  <c r="E8970" i="15" a="1"/>
  <c r="E8970" i="15"/>
  <c r="E8971" i="15" a="1"/>
  <c r="E8971" i="15" s="1"/>
  <c r="E8972" i="15" a="1"/>
  <c r="E8972" i="15" s="1"/>
  <c r="E8973" i="15" a="1"/>
  <c r="E8973" i="15" s="1"/>
  <c r="E8974" i="15" a="1"/>
  <c r="E8974" i="15"/>
  <c r="E8975" i="15" a="1"/>
  <c r="E8975" i="15"/>
  <c r="E8976" i="15" a="1"/>
  <c r="E8976" i="15" s="1"/>
  <c r="E8977" i="15" a="1"/>
  <c r="E8977" i="15" s="1"/>
  <c r="E8978" i="15" a="1"/>
  <c r="E8978" i="15" s="1"/>
  <c r="E8979" i="15" a="1"/>
  <c r="E8979" i="15" s="1"/>
  <c r="E8980" i="15" a="1"/>
  <c r="E8980" i="15"/>
  <c r="E8981" i="15" a="1"/>
  <c r="E8981" i="15"/>
  <c r="E8982" i="15" a="1"/>
  <c r="E8982" i="15" s="1"/>
  <c r="E8983" i="15" a="1"/>
  <c r="E8983" i="15"/>
  <c r="E8984" i="15" a="1"/>
  <c r="E8984" i="15" s="1"/>
  <c r="E8985" i="15" a="1"/>
  <c r="E8985" i="15" s="1"/>
  <c r="E8986" i="15" a="1"/>
  <c r="E8986" i="15"/>
  <c r="E8987" i="15" a="1"/>
  <c r="E8987" i="15" s="1"/>
  <c r="E8988" i="15" a="1"/>
  <c r="E8988" i="15" s="1"/>
  <c r="E8989" i="15" a="1"/>
  <c r="E8989" i="15" s="1"/>
  <c r="E8990" i="15" a="1"/>
  <c r="E8990" i="15" s="1"/>
  <c r="E8991" i="15" a="1"/>
  <c r="E8991" i="15"/>
  <c r="E8992" i="15" a="1"/>
  <c r="E8992" i="15" s="1"/>
  <c r="E8993" i="15" a="1"/>
  <c r="E8993" i="15" s="1"/>
  <c r="E8994" i="15" a="1"/>
  <c r="E8994" i="15"/>
  <c r="E8995" i="15" a="1"/>
  <c r="E8995" i="15" s="1"/>
  <c r="E8996" i="15" a="1"/>
  <c r="E8996" i="15"/>
  <c r="E8997" i="15" a="1"/>
  <c r="E8997" i="15"/>
  <c r="E8998" i="15" a="1"/>
  <c r="E8998" i="15"/>
  <c r="E8999" i="15" a="1"/>
  <c r="E8999" i="15"/>
  <c r="E9000" i="15" a="1"/>
  <c r="E9000" i="15" s="1"/>
  <c r="E9001" i="15" a="1"/>
  <c r="E9001" i="15" s="1"/>
  <c r="E9002" i="15" a="1"/>
  <c r="E9002" i="15"/>
  <c r="E9003" i="15" a="1"/>
  <c r="E9003" i="15" s="1"/>
  <c r="E9004" i="15" a="1"/>
  <c r="E9004" i="15"/>
  <c r="E9005" i="15" a="1"/>
  <c r="E9005" i="15"/>
  <c r="E9006" i="15" a="1"/>
  <c r="E9006" i="15"/>
  <c r="E9007" i="15" a="1"/>
  <c r="E9007" i="15"/>
  <c r="E9008" i="15" a="1"/>
  <c r="E9008" i="15" s="1"/>
  <c r="E9009" i="15" a="1"/>
  <c r="E9009" i="15" s="1"/>
  <c r="E9010" i="15" a="1"/>
  <c r="E9010" i="15" s="1"/>
  <c r="E9011" i="15" a="1"/>
  <c r="E9011" i="15" s="1"/>
  <c r="E9012" i="15" a="1"/>
  <c r="E9012" i="15"/>
  <c r="E9013" i="15" a="1"/>
  <c r="E9013" i="15"/>
  <c r="E9014" i="15" a="1"/>
  <c r="E9014" i="15"/>
  <c r="E9015" i="15" a="1"/>
  <c r="E9015" i="15"/>
  <c r="E9016" i="15" a="1"/>
  <c r="E9016" i="15" s="1"/>
  <c r="E9017" i="15" a="1"/>
  <c r="E9017" i="15" s="1"/>
  <c r="E9018" i="15" a="1"/>
  <c r="E9018" i="15"/>
  <c r="E9019" i="15" a="1"/>
  <c r="E9019" i="15" s="1"/>
  <c r="E9020" i="15" a="1"/>
  <c r="E9020" i="15" s="1"/>
  <c r="E9021" i="15" a="1"/>
  <c r="E9021" i="15" s="1"/>
  <c r="E9022" i="15" a="1"/>
  <c r="E9022" i="15" s="1"/>
  <c r="E9023" i="15" a="1"/>
  <c r="E9023" i="15"/>
  <c r="E9024" i="15" a="1"/>
  <c r="E9024" i="15" s="1"/>
  <c r="E9025" i="15" a="1"/>
  <c r="E9025" i="15" s="1"/>
  <c r="E9026" i="15" a="1"/>
  <c r="E9026" i="15" s="1"/>
  <c r="E9027" i="15" a="1"/>
  <c r="E9027" i="15" s="1"/>
  <c r="E9028" i="15" a="1"/>
  <c r="E9028" i="15"/>
  <c r="E9029" i="15" a="1"/>
  <c r="E9029" i="15"/>
  <c r="E9030" i="15" a="1"/>
  <c r="E9030" i="15"/>
  <c r="E9031" i="15" a="1"/>
  <c r="E9031" i="15" s="1"/>
  <c r="E9032" i="15" a="1"/>
  <c r="E9032" i="15" s="1"/>
  <c r="E9033" i="15" a="1"/>
  <c r="E9033" i="15" s="1"/>
  <c r="E9034" i="15" a="1"/>
  <c r="E9034" i="15" s="1"/>
  <c r="E9035" i="15" a="1"/>
  <c r="E9035" i="15" s="1"/>
  <c r="E9036" i="15" a="1"/>
  <c r="E9036" i="15" s="1"/>
  <c r="E9037" i="15" a="1"/>
  <c r="E9037" i="15"/>
  <c r="E9038" i="15" a="1"/>
  <c r="E9038" i="15" s="1"/>
  <c r="E9039" i="15" a="1"/>
  <c r="E9039" i="15" s="1"/>
  <c r="E9040" i="15" a="1"/>
  <c r="E9040" i="15" s="1"/>
  <c r="E9041" i="15" a="1"/>
  <c r="E9041" i="15" s="1"/>
  <c r="E9042" i="15" a="1"/>
  <c r="E9042" i="15" s="1"/>
  <c r="E9043" i="15" a="1"/>
  <c r="E9043" i="15" s="1"/>
  <c r="E9044" i="15" a="1"/>
  <c r="E9044" i="15" s="1"/>
  <c r="E9045" i="15" a="1"/>
  <c r="E9045" i="15"/>
  <c r="E9046" i="15" a="1"/>
  <c r="E9046" i="15" s="1"/>
  <c r="E9047" i="15" a="1"/>
  <c r="E9047" i="15"/>
  <c r="E9048" i="15" a="1"/>
  <c r="E9048" i="15" s="1"/>
  <c r="E9049" i="15" a="1"/>
  <c r="E9049" i="15" s="1"/>
  <c r="E9050" i="15" a="1"/>
  <c r="E9050" i="15"/>
  <c r="E9051" i="15" a="1"/>
  <c r="E9051" i="15" s="1"/>
  <c r="E9052" i="15" a="1"/>
  <c r="E9052" i="15" s="1"/>
  <c r="E9053" i="15" a="1"/>
  <c r="E9053" i="15"/>
  <c r="E9054" i="15" a="1"/>
  <c r="E9054" i="15"/>
  <c r="E9055" i="15" a="1"/>
  <c r="E9055" i="15"/>
  <c r="E9056" i="15" a="1"/>
  <c r="E9056" i="15" s="1"/>
  <c r="E9057" i="15" a="1"/>
  <c r="E9057" i="15" s="1"/>
  <c r="E9058" i="15" a="1"/>
  <c r="E9058" i="15" s="1"/>
  <c r="E9059" i="15" a="1"/>
  <c r="E9059" i="15" s="1"/>
  <c r="E9060" i="15" a="1"/>
  <c r="E9060" i="15"/>
  <c r="E9061" i="15" a="1"/>
  <c r="E9061" i="15"/>
  <c r="E9062" i="15" a="1"/>
  <c r="E9062" i="15"/>
  <c r="E9063" i="15" a="1"/>
  <c r="E9063" i="15"/>
  <c r="E9064" i="15" a="1"/>
  <c r="E9064" i="15" s="1"/>
  <c r="E9065" i="15" a="1"/>
  <c r="E9065" i="15" s="1"/>
  <c r="E9066" i="15" a="1"/>
  <c r="E9066" i="15"/>
  <c r="E9067" i="15" a="1"/>
  <c r="E9067" i="15" s="1"/>
  <c r="E9068" i="15" a="1"/>
  <c r="E9068" i="15" s="1"/>
  <c r="E9069" i="15" a="1"/>
  <c r="E9069" i="15" s="1"/>
  <c r="E9070" i="15" a="1"/>
  <c r="E9070" i="15" s="1"/>
  <c r="E9071" i="15" a="1"/>
  <c r="E9071" i="15" s="1"/>
  <c r="E9072" i="15" a="1"/>
  <c r="E9072" i="15" s="1"/>
  <c r="E9073" i="15" a="1"/>
  <c r="E9073" i="15" s="1"/>
  <c r="E9074" i="15" a="1"/>
  <c r="E9074" i="15"/>
  <c r="E9075" i="15" a="1"/>
  <c r="E9075" i="15" s="1"/>
  <c r="E9076" i="15" a="1"/>
  <c r="E9076" i="15"/>
  <c r="E9077" i="15" a="1"/>
  <c r="E9077" i="15" s="1"/>
  <c r="E9078" i="15" a="1"/>
  <c r="E9078" i="15"/>
  <c r="E9079" i="15" a="1"/>
  <c r="E9079" i="15"/>
  <c r="E9080" i="15" a="1"/>
  <c r="E9080" i="15" s="1"/>
  <c r="E9081" i="15" a="1"/>
  <c r="E9081" i="15" s="1"/>
  <c r="E9082" i="15" a="1"/>
  <c r="E9082" i="15"/>
  <c r="E9083" i="15" a="1"/>
  <c r="E9083" i="15" s="1"/>
  <c r="E9084" i="15" a="1"/>
  <c r="E9084" i="15"/>
  <c r="E9085" i="15" a="1"/>
  <c r="E9085" i="15"/>
  <c r="E9086" i="15" a="1"/>
  <c r="E9086" i="15"/>
  <c r="E9087" i="15" a="1"/>
  <c r="E9087" i="15" s="1"/>
  <c r="E9088" i="15" a="1"/>
  <c r="E9088" i="15" s="1"/>
  <c r="E9089" i="15" a="1"/>
  <c r="E9089" i="15" s="1"/>
  <c r="E9090" i="15" a="1"/>
  <c r="E9090" i="15"/>
  <c r="E9091" i="15" a="1"/>
  <c r="E9091" i="15" s="1"/>
  <c r="E9092" i="15" a="1"/>
  <c r="E9092" i="15"/>
  <c r="E9093" i="15" a="1"/>
  <c r="E9093" i="15"/>
  <c r="E9094" i="15" a="1"/>
  <c r="E9094" i="15"/>
  <c r="E9095" i="15" a="1"/>
  <c r="E9095" i="15"/>
  <c r="E9096" i="15" a="1"/>
  <c r="E9096" i="15" s="1"/>
  <c r="E9097" i="15" a="1"/>
  <c r="E9097" i="15" s="1"/>
  <c r="E9098" i="15" a="1"/>
  <c r="E9098" i="15"/>
  <c r="E9099" i="15" a="1"/>
  <c r="E9099" i="15" s="1"/>
  <c r="E9100" i="15" a="1"/>
  <c r="E9100" i="15"/>
  <c r="E9101" i="15" a="1"/>
  <c r="E9101" i="15" s="1"/>
  <c r="E9102" i="15" a="1"/>
  <c r="E9102" i="15" s="1"/>
  <c r="E9103" i="15" a="1"/>
  <c r="E9103" i="15"/>
  <c r="E9104" i="15" a="1"/>
  <c r="E9104" i="15" s="1"/>
  <c r="E9105" i="15" a="1"/>
  <c r="E9105" i="15" s="1"/>
  <c r="E9106" i="15" a="1"/>
  <c r="E9106" i="15"/>
  <c r="E9107" i="15" a="1"/>
  <c r="E9107" i="15" s="1"/>
  <c r="E9108" i="15" a="1"/>
  <c r="E9108" i="15"/>
  <c r="E9109" i="15" a="1"/>
  <c r="E9109" i="15"/>
  <c r="E9110" i="15" a="1"/>
  <c r="E9110" i="15"/>
  <c r="E9111" i="15" a="1"/>
  <c r="E9111" i="15"/>
  <c r="E9112" i="15" a="1"/>
  <c r="E9112" i="15" s="1"/>
  <c r="E9113" i="15" a="1"/>
  <c r="E9113" i="15" s="1"/>
  <c r="E9114" i="15" a="1"/>
  <c r="E9114" i="15"/>
  <c r="E9115" i="15" a="1"/>
  <c r="E9115" i="15" s="1"/>
  <c r="E9116" i="15" a="1"/>
  <c r="E9116" i="15"/>
  <c r="E9117" i="15" a="1"/>
  <c r="E9117" i="15" s="1"/>
  <c r="E9118" i="15" a="1"/>
  <c r="E9118" i="15" s="1"/>
  <c r="E9119" i="15" a="1"/>
  <c r="E9119" i="15"/>
  <c r="E9120" i="15" a="1"/>
  <c r="E9120" i="15" s="1"/>
  <c r="E9121" i="15" a="1"/>
  <c r="E9121" i="15" s="1"/>
  <c r="E9122" i="15" a="1"/>
  <c r="E9122" i="15"/>
  <c r="E9123" i="15" a="1"/>
  <c r="E9123" i="15" s="1"/>
  <c r="E9124" i="15" a="1"/>
  <c r="E9124" i="15"/>
  <c r="E9125" i="15" a="1"/>
  <c r="E9125" i="15"/>
  <c r="E9126" i="15" a="1"/>
  <c r="E9126" i="15" s="1"/>
  <c r="E9127" i="15" a="1"/>
  <c r="E9127" i="15"/>
  <c r="E9128" i="15" a="1"/>
  <c r="E9128" i="15" s="1"/>
  <c r="E9129" i="15" a="1"/>
  <c r="E9129" i="15" s="1"/>
  <c r="E9130" i="15" a="1"/>
  <c r="E9130" i="15" s="1"/>
  <c r="E9131" i="15" a="1"/>
  <c r="E9131" i="15" s="1"/>
  <c r="E9132" i="15" a="1"/>
  <c r="E9132" i="15"/>
  <c r="E9133" i="15" a="1"/>
  <c r="E9133" i="15"/>
  <c r="E9134" i="15" a="1"/>
  <c r="E9134" i="15" s="1"/>
  <c r="E9135" i="15" a="1"/>
  <c r="E9135" i="15"/>
  <c r="E9136" i="15" a="1"/>
  <c r="E9136" i="15" s="1"/>
  <c r="E9137" i="15" a="1"/>
  <c r="E9137" i="15" s="1"/>
  <c r="E9138" i="15" a="1"/>
  <c r="E9138" i="15" s="1"/>
  <c r="E9139" i="15" a="1"/>
  <c r="E9139" i="15" s="1"/>
  <c r="E9140" i="15" a="1"/>
  <c r="E9140" i="15"/>
  <c r="E9141" i="15" a="1"/>
  <c r="E9141" i="15"/>
  <c r="E9142" i="15" a="1"/>
  <c r="E9142" i="15"/>
  <c r="E9143" i="15" a="1"/>
  <c r="E9143" i="15"/>
  <c r="E9144" i="15" a="1"/>
  <c r="E9144" i="15" s="1"/>
  <c r="E9145" i="15" a="1"/>
  <c r="E9145" i="15" s="1"/>
  <c r="E9146" i="15" a="1"/>
  <c r="E9146" i="15"/>
  <c r="E9147" i="15" a="1"/>
  <c r="E9147" i="15" s="1"/>
  <c r="E9148" i="15" a="1"/>
  <c r="E9148" i="15" s="1"/>
  <c r="E9149" i="15" a="1"/>
  <c r="E9149" i="15"/>
  <c r="E9150" i="15" a="1"/>
  <c r="E9150" i="15" s="1"/>
  <c r="E9151" i="15" a="1"/>
  <c r="E9151" i="15" s="1"/>
  <c r="E9152" i="15" a="1"/>
  <c r="E9152" i="15" s="1"/>
  <c r="E9153" i="15" a="1"/>
  <c r="E9153" i="15" s="1"/>
  <c r="E9154" i="15" a="1"/>
  <c r="E9154" i="15"/>
  <c r="E9155" i="15" a="1"/>
  <c r="E9155" i="15" s="1"/>
  <c r="E9156" i="15" a="1"/>
  <c r="E9156" i="15" s="1"/>
  <c r="E9157" i="15" a="1"/>
  <c r="E9157" i="15"/>
  <c r="E9158" i="15" a="1"/>
  <c r="E9158" i="15"/>
  <c r="E9159" i="15" a="1"/>
  <c r="E9159" i="15"/>
  <c r="E9160" i="15" a="1"/>
  <c r="E9160" i="15" s="1"/>
  <c r="E9161" i="15" a="1"/>
  <c r="E9161" i="15" s="1"/>
  <c r="E9162" i="15" a="1"/>
  <c r="E9162" i="15" s="1"/>
  <c r="E9163" i="15" a="1"/>
  <c r="E9163" i="15" s="1"/>
  <c r="E9164" i="15" a="1"/>
  <c r="E9164" i="15"/>
  <c r="E9165" i="15" a="1"/>
  <c r="E9165" i="15"/>
  <c r="E9166" i="15" a="1"/>
  <c r="E9166" i="15" s="1"/>
  <c r="E9167" i="15" a="1"/>
  <c r="E9167" i="15" s="1"/>
  <c r="E9168" i="15" a="1"/>
  <c r="E9168" i="15" s="1"/>
  <c r="E9169" i="15" a="1"/>
  <c r="E9169" i="15" s="1"/>
  <c r="E9170" i="15" a="1"/>
  <c r="E9170" i="15" s="1"/>
  <c r="E9171" i="15" a="1"/>
  <c r="E9171" i="15" s="1"/>
  <c r="E9172" i="15" a="1"/>
  <c r="E9172" i="15"/>
  <c r="E9173" i="15" a="1"/>
  <c r="E9173" i="15" s="1"/>
  <c r="E9174" i="15" a="1"/>
  <c r="E9174" i="15"/>
  <c r="E9175" i="15" a="1"/>
  <c r="E9175" i="15"/>
  <c r="E9176" i="15" a="1"/>
  <c r="E9176" i="15" s="1"/>
  <c r="E9177" i="15" a="1"/>
  <c r="E9177" i="15" s="1"/>
  <c r="E9178" i="15" a="1"/>
  <c r="E9178" i="15"/>
  <c r="E9179" i="15" a="1"/>
  <c r="E9179" i="15" s="1"/>
  <c r="E9180" i="15" a="1"/>
  <c r="E9180" i="15" s="1"/>
  <c r="E9181" i="15" a="1"/>
  <c r="E9181" i="15"/>
  <c r="E9182" i="15" a="1"/>
  <c r="E9182" i="15"/>
  <c r="E9183" i="15" a="1"/>
  <c r="E9183" i="15" s="1"/>
  <c r="E9184" i="15" a="1"/>
  <c r="E9184" i="15" s="1"/>
  <c r="E9185" i="15" a="1"/>
  <c r="E9185" i="15" s="1"/>
  <c r="E9186" i="15" a="1"/>
  <c r="E9186" i="15" s="1"/>
  <c r="E9187" i="15" a="1"/>
  <c r="E9187" i="15" s="1"/>
  <c r="E9188" i="15" a="1"/>
  <c r="E9188" i="15"/>
  <c r="E9189" i="15" a="1"/>
  <c r="E9189" i="15"/>
  <c r="E9190" i="15" a="1"/>
  <c r="E9190" i="15"/>
  <c r="E9191" i="15" a="1"/>
  <c r="E9191" i="15"/>
  <c r="E9192" i="15" a="1"/>
  <c r="E9192" i="15" s="1"/>
  <c r="E9193" i="15" a="1"/>
  <c r="E9193" i="15"/>
  <c r="E9194" i="15" a="1"/>
  <c r="E9194" i="15" s="1"/>
  <c r="E9195" i="15" a="1"/>
  <c r="E9195" i="15" s="1"/>
  <c r="E9196" i="15" a="1"/>
  <c r="E9196" i="15" s="1"/>
  <c r="E9197" i="15" a="1"/>
  <c r="E9197" i="15" s="1"/>
  <c r="E9198" i="15" a="1"/>
  <c r="E9198" i="15" s="1"/>
  <c r="E9199" i="15" a="1"/>
  <c r="E9199" i="15"/>
  <c r="E9200" i="15" a="1"/>
  <c r="E9200" i="15" s="1"/>
  <c r="E9201" i="15" a="1"/>
  <c r="E9201" i="15"/>
  <c r="E9202" i="15" a="1"/>
  <c r="E9202" i="15"/>
  <c r="E9203" i="15" a="1"/>
  <c r="E9203" i="15"/>
  <c r="E9204" i="15" a="1"/>
  <c r="E9204" i="15"/>
  <c r="E9205" i="15" a="1"/>
  <c r="E9205" i="15"/>
  <c r="E9206" i="15" a="1"/>
  <c r="E9206" i="15" s="1"/>
  <c r="E9207" i="15" a="1"/>
  <c r="E9207" i="15"/>
  <c r="E9208" i="15" a="1"/>
  <c r="E9208" i="15"/>
  <c r="E9209" i="15" a="1"/>
  <c r="E9209" i="15"/>
  <c r="E9210" i="15" a="1"/>
  <c r="E9210" i="15"/>
  <c r="E9211" i="15" a="1"/>
  <c r="E9211" i="15"/>
  <c r="E9212" i="15" a="1"/>
  <c r="E9212" i="15"/>
  <c r="E9213" i="15" a="1"/>
  <c r="E9213" i="15"/>
  <c r="E9214" i="15" a="1"/>
  <c r="E9214" i="15" s="1"/>
  <c r="E9215" i="15" a="1"/>
  <c r="E9215" i="15"/>
  <c r="E9216" i="15" a="1"/>
  <c r="E9216" i="15"/>
  <c r="E9217" i="15" a="1"/>
  <c r="E9217" i="15"/>
  <c r="E9218" i="15" a="1"/>
  <c r="E9218" i="15"/>
  <c r="E9219" i="15" a="1"/>
  <c r="E9219" i="15"/>
  <c r="E9220" i="15" a="1"/>
  <c r="E9220" i="15"/>
  <c r="E9221" i="15" a="1"/>
  <c r="E9221" i="15"/>
  <c r="E9222" i="15" a="1"/>
  <c r="E9222" i="15" s="1"/>
  <c r="E9223" i="15" a="1"/>
  <c r="E9223" i="15"/>
  <c r="E9224" i="15" a="1"/>
  <c r="E9224" i="15"/>
  <c r="E9225" i="15" a="1"/>
  <c r="E9225" i="15"/>
  <c r="E9226" i="15" a="1"/>
  <c r="E9226" i="15"/>
  <c r="E9227" i="15" a="1"/>
  <c r="E9227" i="15"/>
  <c r="E9228" i="15" a="1"/>
  <c r="E9228" i="15"/>
  <c r="E9229" i="15" a="1"/>
  <c r="E9229" i="15"/>
  <c r="E9230" i="15" a="1"/>
  <c r="E9230" i="15" s="1"/>
  <c r="E9231" i="15" a="1"/>
  <c r="E9231" i="15"/>
  <c r="E9232" i="15" a="1"/>
  <c r="E9232" i="15"/>
  <c r="E9233" i="15" a="1"/>
  <c r="E9233" i="15"/>
  <c r="E9234" i="15" a="1"/>
  <c r="E9234" i="15"/>
  <c r="E9235" i="15" a="1"/>
  <c r="E9235" i="15"/>
  <c r="E9236" i="15" a="1"/>
  <c r="E9236" i="15"/>
  <c r="E9237" i="15" a="1"/>
  <c r="E9237" i="15"/>
  <c r="E9238" i="15" a="1"/>
  <c r="E9238" i="15" s="1"/>
  <c r="E9239" i="15" a="1"/>
  <c r="E9239" i="15"/>
  <c r="E9240" i="15" a="1"/>
  <c r="E9240" i="15"/>
  <c r="E9241" i="15" a="1"/>
  <c r="E9241" i="15"/>
  <c r="E9242" i="15" a="1"/>
  <c r="E9242" i="15"/>
  <c r="E9243" i="15" a="1"/>
  <c r="E9243" i="15"/>
  <c r="E9244" i="15" a="1"/>
  <c r="E9244" i="15"/>
  <c r="E9245" i="15" a="1"/>
  <c r="E9245" i="15"/>
  <c r="E9246" i="15" a="1"/>
  <c r="E9246" i="15" s="1"/>
  <c r="E9247" i="15" a="1"/>
  <c r="E9247" i="15"/>
  <c r="E9248" i="15" a="1"/>
  <c r="E9248" i="15"/>
  <c r="E9249" i="15" a="1"/>
  <c r="E9249" i="15"/>
  <c r="E9250" i="15" a="1"/>
  <c r="E9250" i="15"/>
  <c r="E9251" i="15" a="1"/>
  <c r="E9251" i="15"/>
  <c r="E9252" i="15" a="1"/>
  <c r="E9252" i="15"/>
  <c r="E9253" i="15" a="1"/>
  <c r="E9253" i="15"/>
  <c r="E9254" i="15" a="1"/>
  <c r="E9254" i="15" s="1"/>
  <c r="E9255" i="15" a="1"/>
  <c r="E9255" i="15"/>
  <c r="E9256" i="15" a="1"/>
  <c r="E9256" i="15"/>
  <c r="E9257" i="15" a="1"/>
  <c r="E9257" i="15"/>
  <c r="E9258" i="15" a="1"/>
  <c r="E9258" i="15"/>
  <c r="E9259" i="15" a="1"/>
  <c r="E9259" i="15"/>
  <c r="E9260" i="15" a="1"/>
  <c r="E9260" i="15"/>
  <c r="E9261" i="15" a="1"/>
  <c r="E9261" i="15"/>
  <c r="E9262" i="15" a="1"/>
  <c r="E9262" i="15" s="1"/>
  <c r="E9263" i="15" a="1"/>
  <c r="E9263" i="15"/>
  <c r="E9264" i="15" a="1"/>
  <c r="E9264" i="15"/>
  <c r="E9265" i="15" a="1"/>
  <c r="E9265" i="15"/>
  <c r="E9266" i="15" a="1"/>
  <c r="E9266" i="15"/>
  <c r="E9267" i="15" a="1"/>
  <c r="E9267" i="15"/>
  <c r="E9268" i="15" a="1"/>
  <c r="E9268" i="15"/>
  <c r="E9269" i="15" a="1"/>
  <c r="E9269" i="15"/>
  <c r="E9270" i="15" a="1"/>
  <c r="E9270" i="15" s="1"/>
  <c r="E9271" i="15" a="1"/>
  <c r="E9271" i="15"/>
  <c r="E9272" i="15" a="1"/>
  <c r="E9272" i="15"/>
  <c r="E9273" i="15" a="1"/>
  <c r="E9273" i="15"/>
  <c r="E9274" i="15" a="1"/>
  <c r="E9274" i="15"/>
  <c r="E9275" i="15" a="1"/>
  <c r="E9275" i="15"/>
  <c r="E9276" i="15" a="1"/>
  <c r="E9276" i="15" s="1"/>
  <c r="E9277" i="15" a="1"/>
  <c r="E9277" i="15"/>
  <c r="E9278" i="15" a="1"/>
  <c r="E9278" i="15"/>
  <c r="E9279" i="15" a="1"/>
  <c r="E9279" i="15"/>
  <c r="E9280" i="15" a="1"/>
  <c r="E9280" i="15"/>
  <c r="E9281" i="15" a="1"/>
  <c r="E9281" i="15" s="1"/>
  <c r="E9282" i="15" a="1"/>
  <c r="E9282" i="15" s="1"/>
  <c r="E9283" i="15" a="1"/>
  <c r="E9283" i="15"/>
  <c r="E9284" i="15" a="1"/>
  <c r="E9284" i="15" s="1"/>
  <c r="E9285" i="15" a="1"/>
  <c r="E9285" i="15"/>
  <c r="E9286" i="15" a="1"/>
  <c r="E9286" i="15"/>
  <c r="E9287" i="15" a="1"/>
  <c r="E9287" i="15"/>
  <c r="E9288" i="15" a="1"/>
  <c r="E9288" i="15"/>
  <c r="E9289" i="15" a="1"/>
  <c r="E9289" i="15"/>
  <c r="E9290" i="15" a="1"/>
  <c r="E9290" i="15"/>
  <c r="E9291" i="15" a="1"/>
  <c r="E9291" i="15" s="1"/>
  <c r="E9292" i="15" a="1"/>
  <c r="E9292" i="15" s="1"/>
  <c r="E9293" i="15" a="1"/>
  <c r="E9293" i="15"/>
  <c r="E9294" i="15" a="1"/>
  <c r="E9294" i="15"/>
  <c r="E9295" i="15" a="1"/>
  <c r="E9295" i="15"/>
  <c r="E9296" i="15" a="1"/>
  <c r="E9296" i="15" s="1"/>
  <c r="E9297" i="15" a="1"/>
  <c r="E9297" i="15"/>
  <c r="E9298" i="15" a="1"/>
  <c r="E9298" i="15" s="1"/>
  <c r="E9299" i="15" a="1"/>
  <c r="E9299" i="15"/>
  <c r="E9300" i="15" a="1"/>
  <c r="E9300" i="15" s="1"/>
  <c r="E9301" i="15" a="1"/>
  <c r="E9301" i="15"/>
  <c r="E9302" i="15" a="1"/>
  <c r="E9302" i="15" s="1"/>
  <c r="E9303" i="15" a="1"/>
  <c r="E9303" i="15"/>
  <c r="E9304" i="15" a="1"/>
  <c r="E9304" i="15"/>
  <c r="E9305" i="15" a="1"/>
  <c r="E9305" i="15"/>
  <c r="E9306" i="15" a="1"/>
  <c r="E9306" i="15"/>
  <c r="E9307" i="15" a="1"/>
  <c r="E9307" i="15"/>
  <c r="E9308" i="15" a="1"/>
  <c r="E9308" i="15" s="1"/>
  <c r="E9309" i="15" a="1"/>
  <c r="E9309" i="15"/>
  <c r="E9310" i="15" a="1"/>
  <c r="E9310" i="15" s="1"/>
  <c r="E9311" i="15" a="1"/>
  <c r="E9311" i="15"/>
  <c r="E9312" i="15" a="1"/>
  <c r="E9312" i="15"/>
  <c r="E9313" i="15" a="1"/>
  <c r="E9313" i="15"/>
  <c r="E9314" i="15" a="1"/>
  <c r="E9314" i="15"/>
  <c r="E9315" i="15" a="1"/>
  <c r="E9315" i="15" s="1"/>
  <c r="E9316" i="15" a="1"/>
  <c r="E9316" i="15" s="1"/>
  <c r="E9317" i="15" a="1"/>
  <c r="E9317" i="15"/>
  <c r="E9318" i="15" a="1"/>
  <c r="E9318" i="15"/>
  <c r="E9319" i="15" a="1"/>
  <c r="E9319" i="15"/>
  <c r="E9320" i="15" a="1"/>
  <c r="E9320" i="15"/>
  <c r="E9321" i="15" a="1"/>
  <c r="E9321" i="15"/>
  <c r="E9322" i="15" a="1"/>
  <c r="E9322" i="15"/>
  <c r="E9323" i="15" a="1"/>
  <c r="E9323" i="15"/>
  <c r="E9324" i="15" a="1"/>
  <c r="E9324" i="15" s="1"/>
  <c r="E9325" i="15" a="1"/>
  <c r="E9325" i="15"/>
  <c r="E9326" i="15" a="1"/>
  <c r="E9326" i="15"/>
  <c r="E9327" i="15" a="1"/>
  <c r="E9327" i="15"/>
  <c r="E9328" i="15" a="1"/>
  <c r="E9328" i="15"/>
  <c r="E9329" i="15" a="1"/>
  <c r="E9329" i="15"/>
  <c r="E9330" i="15" a="1"/>
  <c r="E9330" i="15"/>
  <c r="E9331" i="15" a="1"/>
  <c r="E9331" i="15"/>
  <c r="E9332" i="15" a="1"/>
  <c r="E9332" i="15" s="1"/>
  <c r="E9333" i="15" a="1"/>
  <c r="E9333" i="15"/>
  <c r="E9334" i="15" a="1"/>
  <c r="E9334" i="15"/>
  <c r="E9335" i="15" a="1"/>
  <c r="E9335" i="15"/>
  <c r="E9336" i="15" a="1"/>
  <c r="E9336" i="15" s="1"/>
  <c r="E9337" i="15" a="1"/>
  <c r="E9337" i="15"/>
  <c r="E9338" i="15" a="1"/>
  <c r="E9338" i="15"/>
  <c r="E9339" i="15" a="1"/>
  <c r="E9339" i="15"/>
  <c r="E9340" i="15" a="1"/>
  <c r="E9340" i="15" s="1"/>
  <c r="E9341" i="15" a="1"/>
  <c r="E9341" i="15"/>
  <c r="E9342" i="15" a="1"/>
  <c r="E9342" i="15"/>
  <c r="E9343" i="15" a="1"/>
  <c r="E9343" i="15"/>
  <c r="E9344" i="15" a="1"/>
  <c r="E9344" i="15" s="1"/>
  <c r="E9345" i="15" a="1"/>
  <c r="E9345" i="15"/>
  <c r="E9346" i="15" a="1"/>
  <c r="E9346" i="15"/>
  <c r="E9347" i="15" a="1"/>
  <c r="E9347" i="15"/>
  <c r="E9348" i="15" a="1"/>
  <c r="E9348" i="15" s="1"/>
  <c r="E9349" i="15" a="1"/>
  <c r="E9349" i="15"/>
  <c r="E9350" i="15" a="1"/>
  <c r="E9350" i="15"/>
  <c r="E9351" i="15" a="1"/>
  <c r="E9351" i="15"/>
  <c r="E9352" i="15" a="1"/>
  <c r="E9352" i="15"/>
  <c r="E9353" i="15" a="1"/>
  <c r="E9353" i="15" s="1"/>
  <c r="E9354" i="15" a="1"/>
  <c r="E9354" i="15" s="1"/>
  <c r="E9355" i="15" a="1"/>
  <c r="E9355" i="15"/>
  <c r="E9356" i="15" a="1"/>
  <c r="E9356" i="15" s="1"/>
  <c r="E9357" i="15" a="1"/>
  <c r="E9357" i="15"/>
  <c r="E9358" i="15" a="1"/>
  <c r="E9358" i="15" s="1"/>
  <c r="E9359" i="15" a="1"/>
  <c r="E9359" i="15"/>
  <c r="E9360" i="15" a="1"/>
  <c r="E9360" i="15" s="1"/>
  <c r="E9361" i="15" a="1"/>
  <c r="E9361" i="15" s="1"/>
  <c r="E9362" i="15" a="1"/>
  <c r="E9362" i="15"/>
  <c r="E9363" i="15" a="1"/>
  <c r="E9363" i="15"/>
  <c r="E9364" i="15" a="1"/>
  <c r="E9364" i="15" s="1"/>
  <c r="E9365" i="15" a="1"/>
  <c r="E9365" i="15"/>
  <c r="E9366" i="15" a="1"/>
  <c r="E9366" i="15"/>
  <c r="E9367" i="15" a="1"/>
  <c r="E9367" i="15"/>
  <c r="E9368" i="15" a="1"/>
  <c r="E9368" i="15"/>
  <c r="E9369" i="15" a="1"/>
  <c r="E9369" i="15" s="1"/>
  <c r="E9370" i="15" a="1"/>
  <c r="E9370" i="15" s="1"/>
  <c r="E9371" i="15" a="1"/>
  <c r="E9371" i="15"/>
  <c r="E9372" i="15" a="1"/>
  <c r="E9372" i="15" s="1"/>
  <c r="E9373" i="15" a="1"/>
  <c r="E9373" i="15"/>
  <c r="E9374" i="15" a="1"/>
  <c r="E9374" i="15"/>
  <c r="E9375" i="15" a="1"/>
  <c r="E9375" i="15"/>
  <c r="E9376" i="15" a="1"/>
  <c r="E9376" i="15"/>
  <c r="E9377" i="15" a="1"/>
  <c r="E9377" i="15"/>
  <c r="E9378" i="15" a="1"/>
  <c r="E9378" i="15" s="1"/>
  <c r="E9379" i="15" a="1"/>
  <c r="E9379" i="15"/>
  <c r="E9380" i="15" a="1"/>
  <c r="E9380" i="15" s="1"/>
  <c r="E9381" i="15" a="1"/>
  <c r="E9381" i="15"/>
  <c r="E9382" i="15" a="1"/>
  <c r="E9382" i="15" s="1"/>
  <c r="E9383" i="15" a="1"/>
  <c r="E9383" i="15"/>
  <c r="E9384" i="15" a="1"/>
  <c r="E9384" i="15"/>
  <c r="E9385" i="15" a="1"/>
  <c r="E9385" i="15"/>
  <c r="E9386" i="15" a="1"/>
  <c r="E9386" i="15"/>
  <c r="E9387" i="15" a="1"/>
  <c r="E9387" i="15" s="1"/>
  <c r="E9388" i="15" a="1"/>
  <c r="E9388" i="15" s="1"/>
  <c r="E9389" i="15" a="1"/>
  <c r="E9389" i="15"/>
  <c r="E9390" i="15" a="1"/>
  <c r="E9390" i="15"/>
  <c r="E9391" i="15" a="1"/>
  <c r="E9391" i="15"/>
  <c r="E9392" i="15" a="1"/>
  <c r="E9392" i="15" s="1"/>
  <c r="E9393" i="15" a="1"/>
  <c r="E9393" i="15"/>
  <c r="E9394" i="15" a="1"/>
  <c r="E9394" i="15"/>
  <c r="E9395" i="15" a="1"/>
  <c r="E9395" i="15" s="1"/>
  <c r="E9396" i="15" a="1"/>
  <c r="E9396" i="15" s="1"/>
  <c r="E9397" i="15" a="1"/>
  <c r="E9397" i="15"/>
  <c r="E9398" i="15" a="1"/>
  <c r="E9398" i="15"/>
  <c r="E9399" i="15" a="1"/>
  <c r="E9399" i="15"/>
  <c r="E9400" i="15" a="1"/>
  <c r="E9400" i="15"/>
  <c r="E9401" i="15" a="1"/>
  <c r="E9401" i="15"/>
  <c r="E9402" i="15" a="1"/>
  <c r="E9402" i="15"/>
  <c r="E9403" i="15" a="1"/>
  <c r="E9403" i="15"/>
  <c r="E9404" i="15" a="1"/>
  <c r="E9404" i="15" s="1"/>
  <c r="E9405" i="15" a="1"/>
  <c r="E9405" i="15"/>
  <c r="E9406" i="15" a="1"/>
  <c r="E9406" i="15" s="1"/>
  <c r="E9407" i="15" a="1"/>
  <c r="E9407" i="15"/>
  <c r="E9408" i="15" a="1"/>
  <c r="E9408" i="15"/>
  <c r="E9409" i="15" a="1"/>
  <c r="E9409" i="15" s="1"/>
  <c r="E9410" i="15" a="1"/>
  <c r="E9410" i="15" s="1"/>
  <c r="E9411" i="15" a="1"/>
  <c r="E9411" i="15"/>
  <c r="E9412" i="15" a="1"/>
  <c r="E9412" i="15" s="1"/>
  <c r="E9413" i="15" a="1"/>
  <c r="E9413" i="15"/>
  <c r="E9414" i="15" a="1"/>
  <c r="E9414" i="15"/>
  <c r="E9415" i="15" a="1"/>
  <c r="E9415" i="15"/>
  <c r="E9416" i="15" a="1"/>
  <c r="E9416" i="15"/>
  <c r="E9417" i="15" a="1"/>
  <c r="E9417" i="15"/>
  <c r="E9418" i="15" a="1"/>
  <c r="E9418" i="15"/>
  <c r="E9419" i="15" a="1"/>
  <c r="E9419" i="15"/>
  <c r="E9420" i="15" a="1"/>
  <c r="E9420" i="15" s="1"/>
  <c r="E9421" i="15" a="1"/>
  <c r="E9421" i="15"/>
  <c r="E9422" i="15" a="1"/>
  <c r="E9422" i="15"/>
  <c r="E9423" i="15" a="1"/>
  <c r="E9423" i="15"/>
  <c r="E9424" i="15" a="1"/>
  <c r="E9424" i="15"/>
  <c r="E9425" i="15" a="1"/>
  <c r="E9425" i="15"/>
  <c r="E9426" i="15" a="1"/>
  <c r="E9426" i="15" s="1"/>
  <c r="E9427" i="15" a="1"/>
  <c r="E9427" i="15" s="1"/>
  <c r="E9428" i="15" a="1"/>
  <c r="E9428" i="15" s="1"/>
  <c r="E9429" i="15" a="1"/>
  <c r="E9429" i="15"/>
  <c r="E9430" i="15" a="1"/>
  <c r="E9430" i="15" s="1"/>
  <c r="E9431" i="15" a="1"/>
  <c r="E9431" i="15"/>
  <c r="E9432" i="15" a="1"/>
  <c r="E9432" i="15"/>
  <c r="E9433" i="15" a="1"/>
  <c r="E9433" i="15" s="1"/>
  <c r="E9434" i="15" a="1"/>
  <c r="E9434" i="15"/>
  <c r="E9435" i="15" a="1"/>
  <c r="E9435" i="15"/>
  <c r="E9436" i="15" a="1"/>
  <c r="E9436" i="15" s="1"/>
  <c r="E9437" i="15" a="1"/>
  <c r="E9437" i="15"/>
  <c r="E9438" i="15" a="1"/>
  <c r="E9438" i="15" s="1"/>
  <c r="E9439" i="15" a="1"/>
  <c r="E9439" i="15"/>
  <c r="E9440" i="15" a="1"/>
  <c r="E9440" i="15"/>
  <c r="E9441" i="15" a="1"/>
  <c r="E9441" i="15"/>
  <c r="E9442" i="15" a="1"/>
  <c r="E9442" i="15" s="1"/>
  <c r="E9443" i="15" a="1"/>
  <c r="E9443" i="15" s="1"/>
  <c r="E9444" i="15" a="1"/>
  <c r="E9444" i="15" s="1"/>
  <c r="E9445" i="15" a="1"/>
  <c r="E9445" i="15"/>
  <c r="E9446" i="15" a="1"/>
  <c r="E9446" i="15" s="1"/>
  <c r="E9447" i="15" a="1"/>
  <c r="E9447" i="15"/>
  <c r="E9448" i="15" a="1"/>
  <c r="E9448" i="15"/>
  <c r="E9449" i="15" a="1"/>
  <c r="E9449" i="15"/>
  <c r="E9450" i="15" a="1"/>
  <c r="E9450" i="15"/>
  <c r="E9451" i="15" a="1"/>
  <c r="E9451" i="15" s="1"/>
  <c r="E9452" i="15" a="1"/>
  <c r="E9452" i="15" s="1"/>
  <c r="E9453" i="15" a="1"/>
  <c r="E9453" i="15"/>
  <c r="E9454" i="15" a="1"/>
  <c r="E9454" i="15"/>
  <c r="E9455" i="15" a="1"/>
  <c r="E9455" i="15"/>
  <c r="E9456" i="15" a="1"/>
  <c r="E9456" i="15"/>
  <c r="E9457" i="15" a="1"/>
  <c r="E9457" i="15"/>
  <c r="E9458" i="15" a="1"/>
  <c r="E9458" i="15"/>
  <c r="E9459" i="15" a="1"/>
  <c r="E9459" i="15"/>
  <c r="E9460" i="15" a="1"/>
  <c r="E9460" i="15" s="1"/>
  <c r="E9461" i="15" a="1"/>
  <c r="E9461" i="15"/>
  <c r="E9462" i="15" a="1"/>
  <c r="E9462" i="15"/>
  <c r="E9463" i="15" a="1"/>
  <c r="E9463" i="15"/>
  <c r="E9464" i="15" a="1"/>
  <c r="E9464" i="15" s="1"/>
  <c r="E9465" i="15" a="1"/>
  <c r="E9465" i="15"/>
  <c r="E9466" i="15" a="1"/>
  <c r="E9466" i="15"/>
  <c r="E9467" i="15" a="1"/>
  <c r="E9467" i="15"/>
  <c r="E9468" i="15" a="1"/>
  <c r="E9468" i="15" s="1"/>
  <c r="E9469" i="15" a="1"/>
  <c r="E9469" i="15"/>
  <c r="E9470" i="15" a="1"/>
  <c r="E9470" i="15"/>
  <c r="E9471" i="15" a="1"/>
  <c r="E9471" i="15"/>
  <c r="E9472" i="15" a="1"/>
  <c r="E9472" i="15" s="1"/>
  <c r="E9473" i="15" a="1"/>
  <c r="E9473" i="15"/>
  <c r="E9474" i="15" a="1"/>
  <c r="E9474" i="15"/>
  <c r="E9475" i="15" a="1"/>
  <c r="E9475" i="15"/>
  <c r="E9476" i="15" a="1"/>
  <c r="E9476" i="15" s="1"/>
  <c r="E9477" i="15" a="1"/>
  <c r="E9477" i="15"/>
  <c r="E9478" i="15" a="1"/>
  <c r="E9478" i="15"/>
  <c r="E9479" i="15" a="1"/>
  <c r="E9479" i="15"/>
  <c r="E9480" i="15" a="1"/>
  <c r="E9480" i="15"/>
  <c r="E9481" i="15" a="1"/>
  <c r="E9481" i="15" s="1"/>
  <c r="E9482" i="15" a="1"/>
  <c r="E9482" i="15" s="1"/>
  <c r="E9483" i="15" a="1"/>
  <c r="E9483" i="15"/>
  <c r="E9484" i="15" a="1"/>
  <c r="E9484" i="15" s="1"/>
  <c r="E9485" i="15" a="1"/>
  <c r="E9485" i="15"/>
  <c r="E9486" i="15" a="1"/>
  <c r="E9486" i="15" s="1"/>
  <c r="E9487" i="15" a="1"/>
  <c r="E9487" i="15"/>
  <c r="E9488" i="15" a="1"/>
  <c r="E9488" i="15"/>
  <c r="E9489" i="15" a="1"/>
  <c r="E9489" i="15" s="1"/>
  <c r="E9490" i="15" a="1"/>
  <c r="E9490" i="15"/>
  <c r="E9491" i="15" a="1"/>
  <c r="E9491" i="15" s="1"/>
  <c r="E9492" i="15" a="1"/>
  <c r="E9492" i="15" s="1"/>
  <c r="E9493" i="15" a="1"/>
  <c r="E9493" i="15"/>
  <c r="E9494" i="15" a="1"/>
  <c r="E9494" i="15"/>
  <c r="E9495" i="15" a="1"/>
  <c r="E9495" i="15"/>
  <c r="E9496" i="15" a="1"/>
  <c r="E9496" i="15"/>
  <c r="E9497" i="15" a="1"/>
  <c r="E9497" i="15"/>
  <c r="E9498" i="15" a="1"/>
  <c r="E9498" i="15" s="1"/>
  <c r="E9499" i="15" a="1"/>
  <c r="E9499" i="15"/>
  <c r="E9500" i="15" a="1"/>
  <c r="E9500" i="15" s="1"/>
  <c r="E9501" i="15" a="1"/>
  <c r="E9501" i="15"/>
  <c r="E9502" i="15" a="1"/>
  <c r="E9502" i="15"/>
  <c r="E9503" i="15" a="1"/>
  <c r="E9503" i="15"/>
  <c r="E9504" i="15" a="1"/>
  <c r="E9504" i="15"/>
  <c r="E9505" i="15" a="1"/>
  <c r="E9505" i="15"/>
  <c r="E9506" i="15" a="1"/>
  <c r="E9506" i="15" s="1"/>
  <c r="E9507" i="15" a="1"/>
  <c r="E9507" i="15"/>
  <c r="E9508" i="15" a="1"/>
  <c r="E9508" i="15" s="1"/>
  <c r="E9509" i="15" a="1"/>
  <c r="E9509" i="15"/>
  <c r="E9510" i="15" a="1"/>
  <c r="E9510" i="15" s="1"/>
  <c r="E9511" i="15" a="1"/>
  <c r="E9511" i="15"/>
  <c r="E9512" i="15" a="1"/>
  <c r="E9512" i="15"/>
  <c r="E9513" i="15" a="1"/>
  <c r="E9513" i="15"/>
  <c r="E9514" i="15" a="1"/>
  <c r="E9514" i="15"/>
  <c r="E9515" i="15" a="1"/>
  <c r="E9515" i="15" s="1"/>
  <c r="E9516" i="15" a="1"/>
  <c r="E9516" i="15" s="1"/>
  <c r="E9517" i="15" a="1"/>
  <c r="E9517" i="15"/>
  <c r="E9518" i="15" a="1"/>
  <c r="E9518" i="15"/>
  <c r="E9519" i="15" a="1"/>
  <c r="E9519" i="15"/>
  <c r="E9520" i="15" a="1"/>
  <c r="E9520" i="15" s="1"/>
  <c r="E9521" i="15" a="1"/>
  <c r="E9521" i="15"/>
  <c r="E9522" i="15" a="1"/>
  <c r="E9522" i="15"/>
  <c r="E9523" i="15" a="1"/>
  <c r="E9523" i="15" s="1"/>
  <c r="E9524" i="15" a="1"/>
  <c r="E9524" i="15" s="1"/>
  <c r="E9525" i="15" a="1"/>
  <c r="E9525" i="15"/>
  <c r="E9526" i="15" a="1"/>
  <c r="E9526" i="15"/>
  <c r="E9527" i="15" a="1"/>
  <c r="E9527" i="15"/>
  <c r="E9528" i="15" a="1"/>
  <c r="E9528" i="15" s="1"/>
  <c r="E9529" i="15" a="1"/>
  <c r="E9529" i="15"/>
  <c r="E9530" i="15" a="1"/>
  <c r="E9530" i="15"/>
  <c r="E9531" i="15" a="1"/>
  <c r="E9531" i="15"/>
  <c r="E9532" i="15" a="1"/>
  <c r="E9532" i="15" s="1"/>
  <c r="E9533" i="15" a="1"/>
  <c r="E9533" i="15"/>
  <c r="E9534" i="15" a="1"/>
  <c r="E9534" i="15"/>
  <c r="E9535" i="15" a="1"/>
  <c r="E9535" i="15"/>
  <c r="E9536" i="15" a="1"/>
  <c r="E9536" i="15"/>
  <c r="E9537" i="15" a="1"/>
  <c r="E9537" i="15" s="1"/>
  <c r="E9538" i="15" a="1"/>
  <c r="E9538" i="15"/>
  <c r="E9539" i="15" a="1"/>
  <c r="E9539" i="15"/>
  <c r="E9540" i="15" a="1"/>
  <c r="E9540" i="15" s="1"/>
  <c r="E9541" i="15" a="1"/>
  <c r="E9541" i="15"/>
  <c r="E9542" i="15" a="1"/>
  <c r="E9542" i="15"/>
  <c r="E9543" i="15" a="1"/>
  <c r="E9543" i="15"/>
  <c r="E9544" i="15" a="1"/>
  <c r="E9544" i="15"/>
  <c r="E9545" i="15" a="1"/>
  <c r="E9545" i="15"/>
  <c r="E9546" i="15" a="1"/>
  <c r="E9546" i="15"/>
  <c r="E9547" i="15" a="1"/>
  <c r="E9547" i="15"/>
  <c r="E9548" i="15" a="1"/>
  <c r="E9548" i="15" s="1"/>
  <c r="E9549" i="15" a="1"/>
  <c r="E9549" i="15"/>
  <c r="E9550" i="15" a="1"/>
  <c r="E9550" i="15"/>
  <c r="E9551" i="15" a="1"/>
  <c r="E9551" i="15"/>
  <c r="E9552" i="15" a="1"/>
  <c r="E9552" i="15"/>
  <c r="E9553" i="15" a="1"/>
  <c r="E9553" i="15"/>
  <c r="E9554" i="15" a="1"/>
  <c r="E9554" i="15" s="1"/>
  <c r="E9555" i="15" a="1"/>
  <c r="E9555" i="15" s="1"/>
  <c r="E9556" i="15" a="1"/>
  <c r="E9556" i="15" s="1"/>
  <c r="E9557" i="15" a="1"/>
  <c r="E9557" i="15"/>
  <c r="E9558" i="15" a="1"/>
  <c r="E9558" i="15" s="1"/>
  <c r="E9559" i="15" a="1"/>
  <c r="E9559" i="15"/>
  <c r="E9560" i="15" a="1"/>
  <c r="E9560" i="15"/>
  <c r="E9561" i="15" a="1"/>
  <c r="E9561" i="15"/>
  <c r="E9562" i="15" a="1"/>
  <c r="E9562" i="15"/>
  <c r="E9563" i="15" a="1"/>
  <c r="E9563" i="15"/>
  <c r="E9564" i="15" a="1"/>
  <c r="E9564" i="15" s="1"/>
  <c r="E9565" i="15" a="1"/>
  <c r="E9565" i="15"/>
  <c r="E9566" i="15" a="1"/>
  <c r="E9566" i="15" s="1"/>
  <c r="E9567" i="15" a="1"/>
  <c r="E9567" i="15"/>
  <c r="E9568" i="15" a="1"/>
  <c r="E9568" i="15"/>
  <c r="E9569" i="15" a="1"/>
  <c r="E9569" i="15"/>
  <c r="E9570" i="15" a="1"/>
  <c r="E9570" i="15"/>
  <c r="E9571" i="15" a="1"/>
  <c r="E9571" i="15" s="1"/>
  <c r="E9572" i="15" a="1"/>
  <c r="E9572" i="15" s="1"/>
  <c r="E9573" i="15" a="1"/>
  <c r="E9573" i="15"/>
  <c r="E9574" i="15" a="1"/>
  <c r="E9574" i="15" s="1"/>
  <c r="E9575" i="15" a="1"/>
  <c r="E9575" i="15"/>
  <c r="E9576" i="15" a="1"/>
  <c r="E9576" i="15"/>
  <c r="E9577" i="15" a="1"/>
  <c r="E9577" i="15"/>
  <c r="E9578" i="15" a="1"/>
  <c r="E9578" i="15"/>
  <c r="E9579" i="15" a="1"/>
  <c r="E9579" i="15"/>
  <c r="E9580" i="15" a="1"/>
  <c r="E9580" i="15" s="1"/>
  <c r="E9581" i="15" a="1"/>
  <c r="E9581" i="15"/>
  <c r="E9582" i="15" a="1"/>
  <c r="E9582" i="15" s="1"/>
  <c r="E9583" i="15" a="1"/>
  <c r="E9583" i="15"/>
  <c r="E9584" i="15" a="1"/>
  <c r="E9584" i="15"/>
  <c r="E9585" i="15" a="1"/>
  <c r="E9585" i="15"/>
  <c r="E9586" i="15" a="1"/>
  <c r="E9586" i="15"/>
  <c r="E9587" i="15" a="1"/>
  <c r="E9587" i="15" s="1"/>
  <c r="E9588" i="15" a="1"/>
  <c r="E9588" i="15" s="1"/>
  <c r="E9589" i="15" a="1"/>
  <c r="E9589" i="15"/>
  <c r="E9590" i="15" a="1"/>
  <c r="E9590" i="15"/>
  <c r="E9591" i="15" a="1"/>
  <c r="E9591" i="15"/>
  <c r="E9592" i="15" a="1"/>
  <c r="E9592" i="15" s="1"/>
  <c r="E9593" i="15" a="1"/>
  <c r="E9593" i="15"/>
  <c r="E9594" i="15" a="1"/>
  <c r="E9594" i="15"/>
  <c r="E9595" i="15" a="1"/>
  <c r="E9595" i="15"/>
  <c r="E9596" i="15" a="1"/>
  <c r="E9596" i="15" s="1"/>
  <c r="E9597" i="15" a="1"/>
  <c r="E9597" i="15"/>
  <c r="E9598" i="15" a="1"/>
  <c r="E9598" i="15"/>
  <c r="E9599" i="15" a="1"/>
  <c r="E9599" i="15"/>
  <c r="E9600" i="15" a="1"/>
  <c r="E9600" i="15" s="1"/>
  <c r="E9601" i="15" a="1"/>
  <c r="E9601" i="15"/>
  <c r="E9602" i="15" a="1"/>
  <c r="E9602" i="15"/>
  <c r="E9603" i="15" a="1"/>
  <c r="E9603" i="15"/>
  <c r="E9604" i="15" a="1"/>
  <c r="E9604" i="15" s="1"/>
  <c r="E9605" i="15" a="1"/>
  <c r="E9605" i="15"/>
  <c r="E9606" i="15" a="1"/>
  <c r="E9606" i="15"/>
  <c r="E9607" i="15" a="1"/>
  <c r="E9607" i="15"/>
  <c r="E9608" i="15" a="1"/>
  <c r="E9608" i="15"/>
  <c r="E9609" i="15" a="1"/>
  <c r="E9609" i="15" s="1"/>
  <c r="E9610" i="15" a="1"/>
  <c r="E9610" i="15"/>
  <c r="E9611" i="15" a="1"/>
  <c r="E9611" i="15"/>
  <c r="E9612" i="15" a="1"/>
  <c r="E9612" i="15" s="1"/>
  <c r="E9613" i="15" a="1"/>
  <c r="E9613" i="15"/>
  <c r="E9614" i="15" a="1"/>
  <c r="E9614" i="15" s="1"/>
  <c r="E9615" i="15" a="1"/>
  <c r="E9615" i="15"/>
  <c r="E9616" i="15" a="1"/>
  <c r="E9616" i="15"/>
  <c r="E9617" i="15" a="1"/>
  <c r="E9617" i="15" s="1"/>
  <c r="E9618" i="15" a="1"/>
  <c r="E9618" i="15"/>
  <c r="E9619" i="15" a="1"/>
  <c r="E9619" i="15" s="1"/>
  <c r="E9620" i="15" a="1"/>
  <c r="E9620" i="15" s="1"/>
  <c r="E9621" i="15" a="1"/>
  <c r="E9621" i="15"/>
  <c r="E9622" i="15" a="1"/>
  <c r="E9622" i="15"/>
  <c r="E9623" i="15" a="1"/>
  <c r="E9623" i="15"/>
  <c r="E9624" i="15" a="1"/>
  <c r="E9624" i="15" s="1"/>
  <c r="E9625" i="15" a="1"/>
  <c r="E9625" i="15"/>
  <c r="E9626" i="15" a="1"/>
  <c r="E9626" i="15" s="1"/>
  <c r="E9627" i="15" a="1"/>
  <c r="E9627" i="15"/>
  <c r="E9628" i="15" a="1"/>
  <c r="E9628" i="15" s="1"/>
  <c r="E9629" i="15" a="1"/>
  <c r="E9629" i="15"/>
  <c r="E9630" i="15" a="1"/>
  <c r="E9630" i="15"/>
  <c r="E9631" i="15" a="1"/>
  <c r="E9631" i="15"/>
  <c r="E9632" i="15" a="1"/>
  <c r="E9632" i="15"/>
  <c r="E9633" i="15" a="1"/>
  <c r="E9633" i="15" s="1"/>
  <c r="E9634" i="15" a="1"/>
  <c r="E9634" i="15" s="1"/>
  <c r="E9635" i="15" a="1"/>
  <c r="E9635" i="15"/>
  <c r="E9636" i="15" a="1"/>
  <c r="E9636" i="15" s="1"/>
  <c r="E9637" i="15" a="1"/>
  <c r="E9637" i="15"/>
  <c r="E9638" i="15" a="1"/>
  <c r="E9638" i="15"/>
  <c r="E9639" i="15" a="1"/>
  <c r="E9639" i="15"/>
  <c r="E9640" i="15" a="1"/>
  <c r="E9640" i="15"/>
  <c r="E9641" i="15" a="1"/>
  <c r="E9641" i="15"/>
  <c r="E9642" i="15" a="1"/>
  <c r="E9642" i="15" s="1"/>
  <c r="E9643" i="15" a="1"/>
  <c r="E9643" i="15" s="1"/>
  <c r="E9644" i="15" a="1"/>
  <c r="E9644" i="15" s="1"/>
  <c r="E9645" i="15" a="1"/>
  <c r="E9645" i="15"/>
  <c r="E9646" i="15" a="1"/>
  <c r="E9646" i="15" s="1"/>
  <c r="E9647" i="15" a="1"/>
  <c r="E9647" i="15"/>
  <c r="E9648" i="15" a="1"/>
  <c r="E9648" i="15" s="1"/>
  <c r="E9649" i="15" a="1"/>
  <c r="E9649" i="15"/>
  <c r="E9650" i="15" a="1"/>
  <c r="E9650" i="15"/>
  <c r="E9651" i="15" a="1"/>
  <c r="E9651" i="15" s="1"/>
  <c r="E9652" i="15" a="1"/>
  <c r="E9652" i="15" s="1"/>
  <c r="E9653" i="15" a="1"/>
  <c r="E9653" i="15"/>
  <c r="E9654" i="15" a="1"/>
  <c r="E9654" i="15"/>
  <c r="E9655" i="15" a="1"/>
  <c r="E9655" i="15"/>
  <c r="E9656" i="15" a="1"/>
  <c r="E9656" i="15" s="1"/>
  <c r="E9657" i="15" a="1"/>
  <c r="E9657" i="15"/>
  <c r="E9658" i="15" a="1"/>
  <c r="E9658" i="15"/>
  <c r="E9659" i="15" a="1"/>
  <c r="E9659" i="15"/>
  <c r="E9660" i="15" a="1"/>
  <c r="E9660" i="15" s="1"/>
  <c r="E9661" i="15" a="1"/>
  <c r="E9661" i="15"/>
  <c r="E9662" i="15" a="1"/>
  <c r="E9662" i="15"/>
  <c r="E9663" i="15" a="1"/>
  <c r="E9663" i="15"/>
  <c r="E9664" i="15" a="1"/>
  <c r="E9664" i="15" s="1"/>
  <c r="E9665" i="15" a="1"/>
  <c r="E9665" i="15" s="1"/>
  <c r="E9666" i="15" a="1"/>
  <c r="E9666" i="15"/>
  <c r="E9667" i="15" a="1"/>
  <c r="E9667" i="15"/>
  <c r="E9668" i="15" a="1"/>
  <c r="E9668" i="15" s="1"/>
  <c r="E9669" i="15" a="1"/>
  <c r="E9669" i="15"/>
  <c r="E9670" i="15" a="1"/>
  <c r="E9670" i="15" s="1"/>
  <c r="E9671" i="15" a="1"/>
  <c r="E9671" i="15"/>
  <c r="E9672" i="15" a="1"/>
  <c r="E9672" i="15"/>
  <c r="E9673" i="15" a="1"/>
  <c r="E9673" i="15" s="1"/>
  <c r="E9674" i="15" a="1"/>
  <c r="E9674" i="15"/>
  <c r="E9675" i="15" a="1"/>
  <c r="E9675" i="15"/>
  <c r="E9676" i="15" a="1"/>
  <c r="E9676" i="15" s="1"/>
  <c r="E9677" i="15" a="1"/>
  <c r="E9677" i="15"/>
  <c r="E9678" i="15" a="1"/>
  <c r="E9678" i="15"/>
  <c r="E9679" i="15" a="1"/>
  <c r="E9679" i="15"/>
  <c r="E9680" i="15" a="1"/>
  <c r="E9680" i="15"/>
  <c r="E9681" i="15" a="1"/>
  <c r="E9681" i="15"/>
  <c r="E9682" i="15" a="1"/>
  <c r="E9682" i="15" s="1"/>
  <c r="E9683" i="15" a="1"/>
  <c r="E9683" i="15"/>
  <c r="E9684" i="15" a="1"/>
  <c r="E9684" i="15" s="1"/>
  <c r="E9685" i="15" a="1"/>
  <c r="E9685" i="15"/>
  <c r="E9686" i="15" a="1"/>
  <c r="E9686" i="15" s="1"/>
  <c r="E9687" i="15" a="1"/>
  <c r="E9687" i="15"/>
  <c r="E9688" i="15" a="1"/>
  <c r="E9688" i="15" s="1"/>
  <c r="E9689" i="15" a="1"/>
  <c r="E9689" i="15"/>
  <c r="E9690" i="15" a="1"/>
  <c r="E9690" i="15"/>
  <c r="E9691" i="15" a="1"/>
  <c r="E9691" i="15"/>
  <c r="E9692" i="15" a="1"/>
  <c r="E9692" i="15" s="1"/>
  <c r="E9693" i="15" a="1"/>
  <c r="E9693" i="15"/>
  <c r="E9694" i="15" a="1"/>
  <c r="E9694" i="15" s="1"/>
  <c r="E9695" i="15" a="1"/>
  <c r="E9695" i="15"/>
  <c r="E9696" i="15" a="1"/>
  <c r="E9696" i="15"/>
  <c r="E9697" i="15" a="1"/>
  <c r="E9697" i="15" s="1"/>
  <c r="E9698" i="15" a="1"/>
  <c r="E9698" i="15"/>
  <c r="E9699" i="15" a="1"/>
  <c r="E9699" i="15" s="1"/>
  <c r="E9700" i="15" a="1"/>
  <c r="E9700" i="15" s="1"/>
  <c r="E9701" i="15" a="1"/>
  <c r="E9701" i="15"/>
  <c r="E9702" i="15" a="1"/>
  <c r="E9702" i="15"/>
  <c r="E9703" i="15" a="1"/>
  <c r="E9703" i="15"/>
  <c r="E9704" i="15" a="1"/>
  <c r="E9704" i="15"/>
  <c r="E9705" i="15" a="1"/>
  <c r="E9705" i="15"/>
  <c r="E9706" i="15" a="1"/>
  <c r="E9706" i="15" s="1"/>
  <c r="E9707" i="15" a="1"/>
  <c r="E9707" i="15"/>
  <c r="E9708" i="15" a="1"/>
  <c r="E9708" i="15" s="1"/>
  <c r="E9709" i="15" a="1"/>
  <c r="E9709" i="15"/>
  <c r="E9710" i="15" a="1"/>
  <c r="E9710" i="15" s="1"/>
  <c r="E9711" i="15" a="1"/>
  <c r="E9711" i="15"/>
  <c r="E9712" i="15" a="1"/>
  <c r="E9712" i="15"/>
  <c r="E9713" i="15" a="1"/>
  <c r="E9713" i="15"/>
  <c r="E9714" i="15" a="1"/>
  <c r="E9714" i="15"/>
  <c r="E9715" i="15" a="1"/>
  <c r="E9715" i="15"/>
  <c r="E9716" i="15" a="1"/>
  <c r="E9716" i="15" s="1"/>
  <c r="E9717" i="15" a="1"/>
  <c r="E9717" i="15"/>
  <c r="E9718" i="15" a="1"/>
  <c r="E9718" i="15" s="1"/>
  <c r="E9719" i="15" a="1"/>
  <c r="E9719" i="15"/>
  <c r="E9720" i="15" a="1"/>
  <c r="E9720" i="15" s="1"/>
  <c r="E9721" i="15" a="1"/>
  <c r="E9721" i="15"/>
  <c r="E9722" i="15" a="1"/>
  <c r="E9722" i="15"/>
  <c r="E9723" i="15" a="1"/>
  <c r="E9723" i="15"/>
  <c r="E9724" i="15" a="1"/>
  <c r="E9724" i="15" s="1"/>
  <c r="E9725" i="15" a="1"/>
  <c r="E9725" i="15"/>
  <c r="E9726" i="15" a="1"/>
  <c r="E9726" i="15"/>
  <c r="E9727" i="15" a="1"/>
  <c r="E9727" i="15"/>
  <c r="E9728" i="15" a="1"/>
  <c r="E9728" i="15" s="1"/>
  <c r="E9729" i="15" a="1"/>
  <c r="E9729" i="15"/>
  <c r="E9730" i="15" a="1"/>
  <c r="E9730" i="15"/>
  <c r="E9731" i="15" a="1"/>
  <c r="E9731" i="15"/>
  <c r="E9732" i="15" a="1"/>
  <c r="E9732" i="15" s="1"/>
  <c r="E9733" i="15" a="1"/>
  <c r="E9733" i="15"/>
  <c r="E9734" i="15" a="1"/>
  <c r="E9734" i="15"/>
  <c r="E9735" i="15" a="1"/>
  <c r="E9735" i="15"/>
  <c r="E9736" i="15" a="1"/>
  <c r="E9736" i="15" s="1"/>
  <c r="E9737" i="15" a="1"/>
  <c r="E9737" i="15" s="1"/>
  <c r="E9738" i="15" a="1"/>
  <c r="E9738" i="15"/>
  <c r="E9739" i="15" a="1"/>
  <c r="E9739" i="15"/>
  <c r="E9740" i="15" a="1"/>
  <c r="E9740" i="15" s="1"/>
  <c r="E9741" i="15" a="1"/>
  <c r="E9741" i="15"/>
  <c r="E9742" i="15" a="1"/>
  <c r="E9742" i="15" s="1"/>
  <c r="E9743" i="15" a="1"/>
  <c r="E9743" i="15"/>
  <c r="E9744" i="15" a="1"/>
  <c r="E9744" i="15"/>
  <c r="E9745" i="15" a="1"/>
  <c r="E9745" i="15" s="1"/>
  <c r="E9746" i="15" a="1"/>
  <c r="E9746" i="15"/>
  <c r="E9747" i="15" a="1"/>
  <c r="E9747" i="15"/>
  <c r="E9748" i="15" a="1"/>
  <c r="E9748" i="15" s="1"/>
  <c r="E9749" i="15" a="1"/>
  <c r="E9749" i="15"/>
  <c r="E9750" i="15" a="1"/>
  <c r="E9750" i="15"/>
  <c r="E9751" i="15" a="1"/>
  <c r="E9751" i="15"/>
  <c r="E9752" i="15" a="1"/>
  <c r="E9752" i="15"/>
  <c r="E9753" i="15" a="1"/>
  <c r="E9753" i="15"/>
  <c r="E9754" i="15" a="1"/>
  <c r="E9754" i="15" s="1"/>
  <c r="E9755" i="15" a="1"/>
  <c r="E9755" i="15" s="1"/>
  <c r="E9756" i="15" a="1"/>
  <c r="E9756" i="15" s="1"/>
  <c r="E9757" i="15" a="1"/>
  <c r="E9757" i="15"/>
  <c r="E9758" i="15" a="1"/>
  <c r="E9758" i="15"/>
  <c r="E9759" i="15" a="1"/>
  <c r="E9759" i="15"/>
  <c r="E9760" i="15" a="1"/>
  <c r="E9760" i="15"/>
  <c r="E9761" i="15" a="1"/>
  <c r="E9761" i="15"/>
  <c r="E9762" i="15" a="1"/>
  <c r="E9762" i="15" s="1"/>
  <c r="E9763" i="15" a="1"/>
  <c r="E9763" i="15"/>
  <c r="E9764" i="15" a="1"/>
  <c r="E9764" i="15" s="1"/>
  <c r="E9765" i="15" a="1"/>
  <c r="E9765" i="15"/>
  <c r="E9766" i="15" a="1"/>
  <c r="E9766" i="15"/>
  <c r="E9767" i="15" a="1"/>
  <c r="E9767" i="15"/>
  <c r="E9768" i="15" a="1"/>
  <c r="E9768" i="15"/>
  <c r="E9769" i="15" a="1"/>
  <c r="E9769" i="15"/>
  <c r="E9770" i="15" a="1"/>
  <c r="E9770" i="15"/>
  <c r="E9771" i="15" a="1"/>
  <c r="E9771" i="15" s="1"/>
  <c r="E9772" i="15" a="1"/>
  <c r="E9772" i="15" s="1"/>
  <c r="E9773" i="15" a="1"/>
  <c r="E9773" i="15"/>
  <c r="E9774" i="15" a="1"/>
  <c r="E9774" i="15" s="1"/>
  <c r="E9775" i="15" a="1"/>
  <c r="E9775" i="15"/>
  <c r="E9776" i="15" a="1"/>
  <c r="E9776" i="15" s="1"/>
  <c r="E9777" i="15" a="1"/>
  <c r="E9777" i="15"/>
  <c r="E9778" i="15" a="1"/>
  <c r="E9778" i="15"/>
  <c r="E9779" i="15" a="1"/>
  <c r="E9779" i="15" s="1"/>
  <c r="E9780" i="15" a="1"/>
  <c r="E9780" i="15" s="1"/>
  <c r="E9781" i="15" a="1"/>
  <c r="E9781" i="15"/>
  <c r="E9782" i="15" a="1"/>
  <c r="E9782" i="15"/>
  <c r="E9783" i="15" a="1"/>
  <c r="E9783" i="15"/>
  <c r="E9784" i="15" a="1"/>
  <c r="E9784" i="15"/>
  <c r="E9785" i="15" a="1"/>
  <c r="E9785" i="15"/>
  <c r="E9786" i="15" a="1"/>
  <c r="E9786" i="15"/>
  <c r="E9787" i="15" a="1"/>
  <c r="E9787" i="15"/>
  <c r="E9788" i="15" a="1"/>
  <c r="E9788" i="15" s="1"/>
  <c r="E9789" i="15" a="1"/>
  <c r="E9789" i="15"/>
  <c r="E9790" i="15" a="1"/>
  <c r="E9790" i="15"/>
  <c r="E9791" i="15" a="1"/>
  <c r="E9791" i="15"/>
  <c r="E9792" i="15" a="1"/>
  <c r="E9792" i="15" s="1"/>
  <c r="E9793" i="15" a="1"/>
  <c r="E9793" i="15" s="1"/>
  <c r="E9794" i="15" a="1"/>
  <c r="E9794" i="15"/>
  <c r="E9795" i="15" a="1"/>
  <c r="E9795" i="15"/>
  <c r="E9796" i="15" a="1"/>
  <c r="E9796" i="15" s="1"/>
  <c r="E9797" i="15" a="1"/>
  <c r="E9797" i="15" s="1"/>
  <c r="E9798" i="15" a="1"/>
  <c r="E9798" i="15" s="1"/>
  <c r="E9799" i="15" a="1"/>
  <c r="E9799" i="15"/>
  <c r="E9800" i="15" a="1"/>
  <c r="E9800" i="15"/>
  <c r="E9801" i="15" a="1"/>
  <c r="E9801" i="15" s="1"/>
  <c r="E9802" i="15" a="1"/>
  <c r="E9802" i="15"/>
  <c r="E9803" i="15" a="1"/>
  <c r="E9803" i="15"/>
  <c r="E9804" i="15" a="1"/>
  <c r="E9804" i="15" s="1"/>
  <c r="E9805" i="15" a="1"/>
  <c r="E9805" i="15" s="1"/>
  <c r="E9806" i="15" a="1"/>
  <c r="E9806" i="15"/>
  <c r="E9807" i="15" a="1"/>
  <c r="E9807" i="15" s="1"/>
  <c r="E9808" i="15" a="1"/>
  <c r="E9808" i="15"/>
  <c r="E9809" i="15" a="1"/>
  <c r="E9809" i="15"/>
  <c r="E9810" i="15" a="1"/>
  <c r="E9810" i="15" s="1"/>
  <c r="E9811" i="15" a="1"/>
  <c r="E9811" i="15" s="1"/>
  <c r="E9812" i="15" a="1"/>
  <c r="E9812" i="15" s="1"/>
  <c r="E9813" i="15" a="1"/>
  <c r="E9813" i="15"/>
  <c r="E9814" i="15" a="1"/>
  <c r="E9814" i="15" s="1"/>
  <c r="E9815" i="15" a="1"/>
  <c r="E9815" i="15"/>
  <c r="E9816" i="15" a="1"/>
  <c r="E9816" i="15"/>
  <c r="E9817" i="15" a="1"/>
  <c r="E9817" i="15"/>
  <c r="E9818" i="15" a="1"/>
  <c r="E9818" i="15"/>
  <c r="E9819" i="15" a="1"/>
  <c r="E9819" i="15"/>
  <c r="E9820" i="15" a="1"/>
  <c r="E9820" i="15" s="1"/>
  <c r="E9821" i="15" a="1"/>
  <c r="E9821" i="15"/>
  <c r="E9822" i="15" a="1"/>
  <c r="E9822" i="15" s="1"/>
  <c r="E9823" i="15" a="1"/>
  <c r="E9823" i="15"/>
  <c r="E9824" i="15" a="1"/>
  <c r="E9824" i="15"/>
  <c r="E9825" i="15" a="1"/>
  <c r="E9825" i="15"/>
  <c r="E9826" i="15" a="1"/>
  <c r="E9826" i="15"/>
  <c r="E9827" i="15" a="1"/>
  <c r="E9827" i="15" s="1"/>
  <c r="E9828" i="15" a="1"/>
  <c r="E9828" i="15" s="1"/>
  <c r="E9829" i="15" a="1"/>
  <c r="E9829" i="15"/>
  <c r="E9830" i="15" a="1"/>
  <c r="E9830" i="15" s="1"/>
  <c r="E9831" i="15" a="1"/>
  <c r="E9831" i="15" s="1"/>
  <c r="E9832" i="15" a="1"/>
  <c r="E9832" i="15"/>
  <c r="E9833" i="15" a="1"/>
  <c r="E9833" i="15"/>
  <c r="E9834" i="15" a="1"/>
  <c r="E9834" i="15"/>
  <c r="E9835" i="15" a="1"/>
  <c r="E9835" i="15" s="1"/>
  <c r="E9836" i="15" a="1"/>
  <c r="E9836" i="15" s="1"/>
  <c r="E9837" i="15" a="1"/>
  <c r="E9837" i="15"/>
  <c r="E9838" i="15" a="1"/>
  <c r="E9838" i="15"/>
  <c r="E9839" i="15" a="1"/>
  <c r="E9839" i="15" s="1"/>
  <c r="E9840" i="15" a="1"/>
  <c r="E9840" i="15"/>
  <c r="E9841" i="15" a="1"/>
  <c r="E9841" i="15"/>
  <c r="E9842" i="15" a="1"/>
  <c r="E9842" i="15"/>
  <c r="E9843" i="15" a="1"/>
  <c r="E9843" i="15"/>
  <c r="E9844" i="15" a="1"/>
  <c r="E9844" i="15" s="1"/>
  <c r="E9845" i="15" a="1"/>
  <c r="E9845" i="15"/>
  <c r="E9846" i="15" a="1"/>
  <c r="E9846" i="15"/>
  <c r="E9847" i="15" a="1"/>
  <c r="E9847" i="15"/>
  <c r="E9848" i="15" a="1"/>
  <c r="E9848" i="15" s="1"/>
  <c r="E9849" i="15" a="1"/>
  <c r="E9849" i="15"/>
  <c r="E9850" i="15" a="1"/>
  <c r="E9850" i="15"/>
  <c r="E9851" i="15" a="1"/>
  <c r="E9851" i="15"/>
  <c r="E9852" i="15" a="1"/>
  <c r="E9852" i="15" s="1"/>
  <c r="E9853" i="15" a="1"/>
  <c r="E9853" i="15" s="1"/>
  <c r="E9854" i="15" a="1"/>
  <c r="E9854" i="15" s="1"/>
  <c r="E9855" i="15" a="1"/>
  <c r="E9855" i="15"/>
  <c r="E9856" i="15" a="1"/>
  <c r="E9856" i="15" s="1"/>
  <c r="E9857" i="15" a="1"/>
  <c r="E9857" i="15"/>
  <c r="E9858" i="15" a="1"/>
  <c r="E9858" i="15" s="1"/>
  <c r="E9859" i="15" a="1"/>
  <c r="E9859" i="15"/>
  <c r="E9860" i="15" a="1"/>
  <c r="E9860" i="15" s="1"/>
  <c r="E9861" i="15" a="1"/>
  <c r="E9861" i="15"/>
  <c r="E9862" i="15" a="1"/>
  <c r="E9862" i="15"/>
  <c r="E9863" i="15" a="1"/>
  <c r="E9863" i="15" s="1"/>
  <c r="E9864" i="15" a="1"/>
  <c r="E9864" i="15"/>
  <c r="E9865" i="15" a="1"/>
  <c r="E9865" i="15" s="1"/>
  <c r="E9866" i="15" a="1"/>
  <c r="E9866" i="15"/>
  <c r="E9867" i="15" a="1"/>
  <c r="E9867" i="15" s="1"/>
  <c r="E9868" i="15" a="1"/>
  <c r="E9868" i="15" s="1"/>
  <c r="E9869" i="15" a="1"/>
  <c r="E9869" i="15"/>
  <c r="E9870" i="15" a="1"/>
  <c r="E9870" i="15" s="1"/>
  <c r="E9871" i="15" a="1"/>
  <c r="E9871" i="15"/>
  <c r="E9872" i="15" a="1"/>
  <c r="E9872" i="15"/>
  <c r="E9873" i="15" a="1"/>
  <c r="E9873" i="15" s="1"/>
  <c r="E9874" i="15" a="1"/>
  <c r="E9874" i="15"/>
  <c r="E9875" i="15" a="1"/>
  <c r="E9875" i="15"/>
  <c r="E9876" i="15" a="1"/>
  <c r="E9876" i="15" s="1"/>
  <c r="E9877" i="15" a="1"/>
  <c r="E9877" i="15" s="1"/>
  <c r="E9878" i="15" a="1"/>
  <c r="E9878" i="15"/>
  <c r="E9879" i="15" a="1"/>
  <c r="E9879" i="15"/>
  <c r="E9880" i="15" a="1"/>
  <c r="E9880" i="15"/>
  <c r="E9881" i="15" a="1"/>
  <c r="E9881" i="15"/>
  <c r="E9882" i="15" a="1"/>
  <c r="E9882" i="15" s="1"/>
  <c r="E9883" i="15" a="1"/>
  <c r="E9883" i="15"/>
  <c r="E9884" i="15" a="1"/>
  <c r="E9884" i="15" s="1"/>
  <c r="E9885" i="15" a="1"/>
  <c r="E9885" i="15"/>
  <c r="E9886" i="15" a="1"/>
  <c r="E9886" i="15" s="1"/>
  <c r="E9887" i="15" a="1"/>
  <c r="E9887" i="15" s="1"/>
  <c r="E9888" i="15" a="1"/>
  <c r="E9888" i="15"/>
  <c r="E9889" i="15" a="1"/>
  <c r="E9889" i="15"/>
  <c r="E9890" i="15" a="1"/>
  <c r="E9890" i="15" s="1"/>
  <c r="E9891" i="15" a="1"/>
  <c r="E9891" i="15"/>
  <c r="E9892" i="15" a="1"/>
  <c r="E9892" i="15" s="1"/>
  <c r="E9893" i="15" a="1"/>
  <c r="E9893" i="15"/>
  <c r="E9894" i="15" a="1"/>
  <c r="E9894" i="15"/>
  <c r="E9895" i="15" a="1"/>
  <c r="E9895" i="15" s="1"/>
  <c r="E9896" i="15" a="1"/>
  <c r="E9896" i="15"/>
  <c r="E9897" i="15" a="1"/>
  <c r="E9897" i="15"/>
  <c r="E9898" i="15" a="1"/>
  <c r="E9898" i="15"/>
  <c r="E9899" i="15" a="1"/>
  <c r="E9899" i="15" s="1"/>
  <c r="E9900" i="15" a="1"/>
  <c r="E9900" i="15" s="1"/>
  <c r="E9901" i="15" a="1"/>
  <c r="E9901" i="15" s="1"/>
  <c r="E9902" i="15" a="1"/>
  <c r="E9902" i="15"/>
  <c r="E9903" i="15" a="1"/>
  <c r="E9903" i="15"/>
  <c r="E9904" i="15" a="1"/>
  <c r="E9904" i="15" s="1"/>
  <c r="E9905" i="15" a="1"/>
  <c r="E9905" i="15" s="1"/>
  <c r="E9906" i="15" a="1"/>
  <c r="E9906" i="15"/>
  <c r="E9907" i="15" a="1"/>
  <c r="E9907" i="15" s="1"/>
  <c r="E9908" i="15" a="1"/>
  <c r="E9908" i="15" s="1"/>
  <c r="E9909" i="15" a="1"/>
  <c r="E9909" i="15"/>
  <c r="E9910" i="15" a="1"/>
  <c r="E9910" i="15"/>
  <c r="E9911" i="15" a="1"/>
  <c r="E9911" i="15"/>
  <c r="E9912" i="15" a="1"/>
  <c r="E9912" i="15"/>
  <c r="E9913" i="15" a="1"/>
  <c r="E9913" i="15"/>
  <c r="E9914" i="15" a="1"/>
  <c r="E9914" i="15" s="1"/>
  <c r="E9915" i="15" a="1"/>
  <c r="E9915" i="15"/>
  <c r="E9916" i="15" a="1"/>
  <c r="E9916" i="15" s="1"/>
  <c r="E9917" i="15" a="1"/>
  <c r="E9917" i="15"/>
  <c r="E9918" i="15" a="1"/>
  <c r="E9918" i="15"/>
  <c r="E9919" i="15" a="1"/>
  <c r="E9919" i="15" s="1"/>
  <c r="E9920" i="15" a="1"/>
  <c r="E9920" i="15"/>
  <c r="E9921" i="15" a="1"/>
  <c r="E9921" i="15" s="1"/>
  <c r="E9922" i="15" a="1"/>
  <c r="E9922" i="15"/>
  <c r="E9923" i="15" a="1"/>
  <c r="E9923" i="15" s="1"/>
  <c r="E9924" i="15" a="1"/>
  <c r="E9924" i="15" s="1"/>
  <c r="E9925" i="15" a="1"/>
  <c r="E9925" i="15" s="1"/>
  <c r="E9926" i="15" a="1"/>
  <c r="E9926" i="15"/>
  <c r="E9927" i="15" a="1"/>
  <c r="E9927" i="15"/>
  <c r="E9928" i="15" a="1"/>
  <c r="E9928" i="15"/>
  <c r="E9929" i="15" a="1"/>
  <c r="E9929" i="15"/>
  <c r="E9930" i="15" a="1"/>
  <c r="E9930" i="15"/>
  <c r="E9931" i="15" a="1"/>
  <c r="E9931" i="15"/>
  <c r="E9932" i="15" a="1"/>
  <c r="E9932" i="15" s="1"/>
  <c r="E9933" i="15" a="1"/>
  <c r="E9933" i="15" s="1"/>
  <c r="E9934" i="15" a="1"/>
  <c r="E9934" i="15"/>
  <c r="E9935" i="15" a="1"/>
  <c r="E9935" i="15"/>
  <c r="E9936" i="15" a="1"/>
  <c r="E9936" i="15"/>
  <c r="E9937" i="15" a="1"/>
  <c r="E9937" i="15"/>
  <c r="E9938" i="15" a="1"/>
  <c r="E9938" i="15" s="1"/>
  <c r="E9939" i="15" a="1"/>
  <c r="E9939" i="15"/>
  <c r="E9940" i="15" a="1"/>
  <c r="E9940" i="15" s="1"/>
  <c r="E9941" i="15" a="1"/>
  <c r="E9941" i="15"/>
  <c r="E9942" i="15" a="1"/>
  <c r="E9942" i="15" s="1"/>
  <c r="E9943" i="15" a="1"/>
  <c r="E9943" i="15"/>
  <c r="E9944" i="15" a="1"/>
  <c r="E9944" i="15"/>
  <c r="E9945" i="15" a="1"/>
  <c r="E9945" i="15"/>
  <c r="E9946" i="15" a="1"/>
  <c r="E9946" i="15"/>
  <c r="E9947" i="15" a="1"/>
  <c r="E9947" i="15"/>
  <c r="E9948" i="15" a="1"/>
  <c r="E9948" i="15" s="1"/>
  <c r="E9949" i="15" a="1"/>
  <c r="E9949" i="15"/>
  <c r="E9950" i="15" a="1"/>
  <c r="E9950" i="15" s="1"/>
  <c r="E9951" i="15" a="1"/>
  <c r="E9951" i="15"/>
  <c r="E9952" i="15" a="1"/>
  <c r="E9952" i="15"/>
  <c r="E9953" i="15" a="1"/>
  <c r="E9953" i="15"/>
  <c r="E9954" i="15" a="1"/>
  <c r="E9954" i="15"/>
  <c r="E9955" i="15" a="1"/>
  <c r="E9955" i="15" s="1"/>
  <c r="E9956" i="15" a="1"/>
  <c r="E9956" i="15" s="1"/>
  <c r="E9957" i="15" a="1"/>
  <c r="E9957" i="15" s="1"/>
  <c r="E9958" i="15" a="1"/>
  <c r="E9958" i="15"/>
  <c r="E9959" i="15" a="1"/>
  <c r="E9959" i="15" s="1"/>
  <c r="E9960" i="15" a="1"/>
  <c r="E9960" i="15"/>
  <c r="E9961" i="15" a="1"/>
  <c r="E9961" i="15" s="1"/>
  <c r="E9962" i="15" a="1"/>
  <c r="E9962" i="15"/>
  <c r="E9963" i="15" a="1"/>
  <c r="E9963" i="15"/>
  <c r="E9964" i="15" a="1"/>
  <c r="E9964" i="15" s="1"/>
  <c r="E9965" i="15" a="1"/>
  <c r="E9965" i="15"/>
  <c r="E9966" i="15" a="1"/>
  <c r="E9966" i="15" s="1"/>
  <c r="E9967" i="15" a="1"/>
  <c r="E9967" i="15" s="1"/>
  <c r="E9968" i="15" a="1"/>
  <c r="E9968" i="15"/>
  <c r="E9969" i="15" a="1"/>
  <c r="E9969" i="15"/>
  <c r="E9970" i="15" a="1"/>
  <c r="E9970" i="15" s="1"/>
  <c r="E9971" i="15" a="1"/>
  <c r="E9971" i="15"/>
  <c r="E9972" i="15" a="1"/>
  <c r="E9972" i="15" s="1"/>
  <c r="E9973" i="15" a="1"/>
  <c r="E9973" i="15"/>
  <c r="E9974" i="15" a="1"/>
  <c r="E9974" i="15"/>
  <c r="E9975" i="15" a="1"/>
  <c r="E9975" i="15" s="1"/>
  <c r="E9976" i="15" a="1"/>
  <c r="E9976" i="15" s="1"/>
  <c r="E9977" i="15" a="1"/>
  <c r="E9977" i="15"/>
  <c r="E9978" i="15" a="1"/>
  <c r="E9978" i="15"/>
  <c r="E9979" i="15" a="1"/>
  <c r="E9979" i="15" s="1"/>
  <c r="E9980" i="15" a="1"/>
  <c r="E9980" i="15" s="1"/>
  <c r="E9981" i="15" a="1"/>
  <c r="E9981" i="15" s="1"/>
  <c r="E9982" i="15" a="1"/>
  <c r="E9982" i="15"/>
  <c r="E9983" i="15" a="1"/>
  <c r="E9983" i="15"/>
  <c r="E9984" i="15" a="1"/>
  <c r="E9984" i="15" s="1"/>
  <c r="E9985" i="15" a="1"/>
  <c r="E9985" i="15"/>
  <c r="E9986" i="15" a="1"/>
  <c r="E9986" i="15"/>
  <c r="E9987" i="15" a="1"/>
  <c r="E9987" i="15"/>
  <c r="E9988" i="15" a="1"/>
  <c r="E9988" i="15" s="1"/>
  <c r="E9989" i="15" a="1"/>
  <c r="E9989" i="15" s="1"/>
  <c r="E9990" i="15" a="1"/>
  <c r="E9990" i="15"/>
  <c r="E9991" i="15" a="1"/>
  <c r="E9991" i="15"/>
  <c r="E9992" i="15" a="1"/>
  <c r="E9992" i="15"/>
  <c r="E9993" i="15" a="1"/>
  <c r="E9993" i="15" s="1"/>
  <c r="E9994" i="15" a="1"/>
  <c r="E9994" i="15" s="1"/>
  <c r="E9995" i="15" a="1"/>
  <c r="E9995" i="15"/>
  <c r="E9996" i="15" a="1"/>
  <c r="E9996" i="15" s="1"/>
  <c r="E9997" i="15" a="1"/>
  <c r="E9997" i="15"/>
  <c r="E9998" i="15" a="1"/>
  <c r="E9998" i="15" s="1"/>
  <c r="E9999" i="15" a="1"/>
  <c r="E9999" i="15"/>
  <c r="E10000" i="15" a="1"/>
  <c r="E10000" i="15"/>
  <c r="E10001" i="15" a="1"/>
  <c r="E10001" i="15" s="1"/>
  <c r="E10002" i="15" a="1"/>
  <c r="E10002" i="15"/>
  <c r="E10003" i="15" a="1"/>
  <c r="E10003" i="15"/>
  <c r="E10004" i="15" a="1"/>
  <c r="E10004" i="15" s="1"/>
  <c r="E10005" i="15" a="1"/>
  <c r="E10005" i="15"/>
  <c r="E10006" i="15" a="1"/>
  <c r="E10006" i="15"/>
  <c r="E10007" i="15" a="1"/>
  <c r="E10007" i="15"/>
  <c r="E10008" i="15" a="1"/>
  <c r="E10008" i="15"/>
  <c r="E10009" i="15" a="1"/>
  <c r="E10009" i="15"/>
  <c r="E10010" i="15" a="1"/>
  <c r="E10010" i="15" s="1"/>
  <c r="E10011" i="15" a="1"/>
  <c r="E10011" i="15"/>
  <c r="E10012" i="15" a="1"/>
  <c r="E10012" i="15" s="1"/>
  <c r="E10013" i="15" a="1"/>
  <c r="E10013" i="15" s="1"/>
  <c r="E10014" i="15" a="1"/>
  <c r="E10014" i="15"/>
  <c r="E10015" i="15" a="1"/>
  <c r="E10015" i="15" s="1"/>
  <c r="E10016" i="15" a="1"/>
  <c r="E10016" i="15"/>
  <c r="E10017" i="15" a="1"/>
  <c r="E10017" i="15" s="1"/>
  <c r="E10018" i="15" a="1"/>
  <c r="E10018" i="15" s="1"/>
  <c r="E10019" i="15" a="1"/>
  <c r="E10019" i="15"/>
  <c r="E10020" i="15" a="1"/>
  <c r="E10020" i="15" s="1"/>
  <c r="E10021" i="15" a="1"/>
  <c r="E10021" i="15"/>
  <c r="E10022" i="15" a="1"/>
  <c r="E10022" i="15"/>
  <c r="E10023" i="15" a="1"/>
  <c r="E10023" i="15"/>
  <c r="E10024" i="15" a="1"/>
  <c r="E10024" i="15"/>
  <c r="E10025" i="15" a="1"/>
  <c r="E10025" i="15"/>
  <c r="E10026" i="15" a="1"/>
  <c r="E10026" i="15" s="1"/>
  <c r="E10027" i="15" a="1"/>
  <c r="E10027" i="15" s="1"/>
  <c r="E10028" i="15" a="1"/>
  <c r="E10028" i="15" s="1"/>
  <c r="E10029" i="15" a="1"/>
  <c r="E10029" i="15"/>
  <c r="E10030" i="15" a="1"/>
  <c r="E10030" i="15"/>
  <c r="E10031" i="15" a="1"/>
  <c r="E10031" i="15"/>
  <c r="E10032" i="15" a="1"/>
  <c r="E10032" i="15" s="1"/>
  <c r="E10033" i="15" a="1"/>
  <c r="E10033" i="15"/>
  <c r="E10034" i="15" a="1"/>
  <c r="E10034" i="15"/>
  <c r="E10035" i="15" a="1"/>
  <c r="E10035" i="15" s="1"/>
  <c r="E10036" i="15" a="1"/>
  <c r="E10036" i="15" s="1"/>
  <c r="E10037" i="15" a="1"/>
  <c r="E10037" i="15"/>
  <c r="E10038" i="15" a="1"/>
  <c r="E10038" i="15"/>
  <c r="E10039" i="15" a="1"/>
  <c r="E10039" i="15"/>
  <c r="E10040" i="15" a="1"/>
  <c r="E10040" i="15"/>
  <c r="E10041" i="15" a="1"/>
  <c r="E10041" i="15"/>
  <c r="E10042" i="15" a="1"/>
  <c r="E10042" i="15"/>
  <c r="E10043" i="15" a="1"/>
  <c r="E10043" i="15"/>
  <c r="E10044" i="15" a="1"/>
  <c r="E10044" i="15" s="1"/>
  <c r="E10045" i="15" a="1"/>
  <c r="E10045" i="15"/>
  <c r="E10046" i="15" a="1"/>
  <c r="E10046" i="15"/>
  <c r="E10047" i="15" a="1"/>
  <c r="E10047" i="15"/>
  <c r="E10048" i="15" a="1"/>
  <c r="E10048" i="15"/>
  <c r="E10049" i="15" a="1"/>
  <c r="E10049" i="15" s="1"/>
  <c r="E10050" i="15" a="1"/>
  <c r="E10050" i="15" s="1"/>
  <c r="E10051" i="15" a="1"/>
  <c r="E10051" i="15"/>
  <c r="E10052" i="15" a="1"/>
  <c r="E10052" i="15" s="1"/>
  <c r="E10053" i="15" a="1"/>
  <c r="E10053" i="15" s="1"/>
  <c r="E10054" i="15" a="1"/>
  <c r="E10054" i="15" s="1"/>
  <c r="E10055" i="15" a="1"/>
  <c r="E10055" i="15"/>
  <c r="E10056" i="15" a="1"/>
  <c r="E10056" i="15"/>
  <c r="E10057" i="15" a="1"/>
  <c r="E10057" i="15"/>
  <c r="E10058" i="15" a="1"/>
  <c r="E10058" i="15"/>
  <c r="E10059" i="15" a="1"/>
  <c r="E10059" i="15" s="1"/>
  <c r="E10060" i="15" a="1"/>
  <c r="E10060" i="15" s="1"/>
  <c r="E10061" i="15" a="1"/>
  <c r="E10061" i="15" s="1"/>
  <c r="E10062" i="15" a="1"/>
  <c r="E10062" i="15"/>
  <c r="E10063" i="15" a="1"/>
  <c r="E10063" i="15" s="1"/>
  <c r="E10064" i="15" a="1"/>
  <c r="E10064" i="15"/>
  <c r="E10065" i="15" a="1"/>
  <c r="E10065" i="15"/>
  <c r="E10066" i="15" a="1"/>
  <c r="E10066" i="15" s="1"/>
  <c r="E10067" i="15" a="1"/>
  <c r="E10067" i="15"/>
  <c r="E10068" i="15" a="1"/>
  <c r="E10068" i="15" s="1"/>
  <c r="E10069" i="15" a="1"/>
  <c r="E10069" i="15" s="1"/>
  <c r="E10070" i="15" a="1"/>
  <c r="E10070" i="15" s="1"/>
  <c r="E10071" i="15" a="1"/>
  <c r="E10071" i="15"/>
  <c r="E10072" i="15" a="1"/>
  <c r="E10072" i="15"/>
  <c r="E10073" i="15" a="1"/>
  <c r="E10073" i="15" s="1"/>
  <c r="E10074" i="15" a="1"/>
  <c r="E10074" i="15"/>
  <c r="E10075" i="15" a="1"/>
  <c r="E10075" i="15"/>
  <c r="E10076" i="15" a="1"/>
  <c r="E10076" i="15" s="1"/>
  <c r="E10077" i="15" a="1"/>
  <c r="E10077" i="15"/>
  <c r="E10078" i="15" a="1"/>
  <c r="E10078" i="15" s="1"/>
  <c r="E10079" i="15" a="1"/>
  <c r="E10079" i="15"/>
  <c r="E10080" i="15" a="1"/>
  <c r="E10080" i="15"/>
  <c r="E10081" i="15" a="1"/>
  <c r="E10081" i="15"/>
  <c r="E10082" i="15" a="1"/>
  <c r="E10082" i="15" s="1"/>
  <c r="E10083" i="15" a="1"/>
  <c r="E10083" i="15" s="1"/>
  <c r="E10084" i="15" a="1"/>
  <c r="E10084" i="15" s="1"/>
  <c r="E10085" i="15" a="1"/>
  <c r="E10085" i="15"/>
  <c r="E10086" i="15" a="1"/>
  <c r="E10086" i="15"/>
  <c r="E10087" i="15" a="1"/>
  <c r="E10087" i="15" s="1"/>
  <c r="E10088" i="15" a="1"/>
  <c r="E10088" i="15" s="1"/>
  <c r="E10089" i="15" a="1"/>
  <c r="E10089" i="15"/>
  <c r="E10090" i="15" a="1"/>
  <c r="E10090" i="15"/>
  <c r="E10091" i="15" a="1"/>
  <c r="E10091" i="15" s="1"/>
  <c r="E10092" i="15" a="1"/>
  <c r="E10092" i="15" s="1"/>
  <c r="E10093" i="15" a="1"/>
  <c r="E10093" i="15"/>
  <c r="E10094" i="15" a="1"/>
  <c r="E10094" i="15"/>
  <c r="E10095" i="15" a="1"/>
  <c r="E10095" i="15" s="1"/>
  <c r="E10096" i="15" a="1"/>
  <c r="E10096" i="15"/>
  <c r="E10097" i="15" a="1"/>
  <c r="E10097" i="15" s="1"/>
  <c r="E10098" i="15" a="1"/>
  <c r="E10098" i="15"/>
  <c r="E10099" i="15" a="1"/>
  <c r="E10099" i="15"/>
  <c r="E10100" i="15" a="1"/>
  <c r="E10100" i="15" s="1"/>
  <c r="E10101" i="15" a="1"/>
  <c r="E10101" i="15"/>
  <c r="E10102" i="15" a="1"/>
  <c r="E10102" i="15"/>
  <c r="E10103" i="15" a="1"/>
  <c r="E10103" i="15"/>
  <c r="E10104" i="15" a="1"/>
  <c r="E10104" i="15" s="1"/>
  <c r="E10105" i="15" a="1"/>
  <c r="E10105" i="15"/>
  <c r="E10106" i="15" a="1"/>
  <c r="E10106" i="15" s="1"/>
  <c r="E10107" i="15" a="1"/>
  <c r="E10107" i="15"/>
  <c r="E10108" i="15" a="1"/>
  <c r="E10108" i="15" s="1"/>
  <c r="E10109" i="15" a="1"/>
  <c r="E10109" i="15" s="1"/>
  <c r="E10110" i="15" a="1"/>
  <c r="E10110" i="15" s="1"/>
  <c r="E10111" i="15" a="1"/>
  <c r="E10111" i="15"/>
  <c r="E10112" i="15" a="1"/>
  <c r="E10112" i="15" s="1"/>
  <c r="E10113" i="15" a="1"/>
  <c r="E10113" i="15"/>
  <c r="E10114" i="15" a="1"/>
  <c r="E10114" i="15"/>
  <c r="E10115" i="15" a="1"/>
  <c r="E10115" i="15"/>
  <c r="E10116" i="15" a="1"/>
  <c r="E10116" i="15" s="1"/>
  <c r="E10117" i="15" a="1"/>
  <c r="E10117" i="15"/>
  <c r="E10118" i="15" a="1"/>
  <c r="E10118" i="15"/>
  <c r="E10119" i="15" a="1"/>
  <c r="E10119" i="15" s="1"/>
  <c r="E10120" i="15" a="1"/>
  <c r="E10120" i="15"/>
  <c r="E10121" i="15" a="1"/>
  <c r="E10121" i="15" s="1"/>
  <c r="E10122" i="15" a="1"/>
  <c r="E10122" i="15"/>
  <c r="E10123" i="15" a="1"/>
  <c r="E10123" i="15"/>
  <c r="E10124" i="15" a="1"/>
  <c r="E10124" i="15" s="1"/>
  <c r="E10125" i="15" a="1"/>
  <c r="E10125" i="15" s="1"/>
  <c r="E10126" i="15" a="1"/>
  <c r="E10126" i="15" s="1"/>
  <c r="E10127" i="15" a="1"/>
  <c r="E10127" i="15"/>
  <c r="E10128" i="15" a="1"/>
  <c r="E10128" i="15"/>
  <c r="E10129" i="15" a="1"/>
  <c r="E10129" i="15" s="1"/>
  <c r="E10130" i="15" a="1"/>
  <c r="E10130" i="15"/>
  <c r="E10131" i="15" a="1"/>
  <c r="E10131" i="15"/>
  <c r="E10132" i="15" a="1"/>
  <c r="E10132" i="15" s="1"/>
  <c r="E10133" i="15" a="1"/>
  <c r="E10133" i="15"/>
  <c r="E10134" i="15" a="1"/>
  <c r="E10134" i="15"/>
  <c r="E10135" i="15" a="1"/>
  <c r="E10135" i="15"/>
  <c r="E10136" i="15" a="1"/>
  <c r="E10136" i="15"/>
  <c r="E10137" i="15" a="1"/>
  <c r="E10137" i="15"/>
  <c r="E10138" i="15" a="1"/>
  <c r="E10138" i="15" s="1"/>
  <c r="E10139" i="15" a="1"/>
  <c r="E10139" i="15"/>
  <c r="E10140" i="15" a="1"/>
  <c r="E10140" i="15" s="1"/>
  <c r="E10141" i="15" a="1"/>
  <c r="E10141" i="15"/>
  <c r="E10142" i="15" a="1"/>
  <c r="E10142" i="15"/>
  <c r="E10143" i="15" a="1"/>
  <c r="E10143" i="15" s="1"/>
  <c r="E10144" i="15" a="1"/>
  <c r="E10144" i="15" s="1"/>
  <c r="E10145" i="15" a="1"/>
  <c r="E10145" i="15"/>
  <c r="E10146" i="15" a="1"/>
  <c r="E10146" i="15" s="1"/>
  <c r="E10147" i="15" a="1"/>
  <c r="E10147" i="15"/>
  <c r="E10148" i="15" a="1"/>
  <c r="E10148" i="15" s="1"/>
  <c r="E10149" i="15" a="1"/>
  <c r="E10149" i="15"/>
  <c r="E10150" i="15" a="1"/>
  <c r="E10150" i="15"/>
  <c r="E10151" i="15" a="1"/>
  <c r="E10151" i="15"/>
  <c r="E10152" i="15" a="1"/>
  <c r="E10152" i="15"/>
  <c r="E10153" i="15" a="1"/>
  <c r="E10153" i="15" s="1"/>
  <c r="E10154" i="15" a="1"/>
  <c r="E10154" i="15"/>
  <c r="E10155" i="15" a="1"/>
  <c r="E10155" i="15" s="1"/>
  <c r="E10156" i="15" a="1"/>
  <c r="E10156" i="15" s="1"/>
  <c r="E10157" i="15" a="1"/>
  <c r="E10157" i="15" s="1"/>
  <c r="E10158" i="15" a="1"/>
  <c r="E10158" i="15"/>
  <c r="E10159" i="15" a="1"/>
  <c r="E10159" i="15"/>
  <c r="E10160" i="15" a="1"/>
  <c r="E10160" i="15" s="1"/>
  <c r="E10161" i="15" a="1"/>
  <c r="E10161" i="15"/>
  <c r="E10162" i="15" a="1"/>
  <c r="E10162" i="15"/>
  <c r="E10163" i="15" a="1"/>
  <c r="E10163" i="15" s="1"/>
  <c r="E10164" i="15" a="1"/>
  <c r="E10164" i="15" s="1"/>
  <c r="E10165" i="15" a="1"/>
  <c r="E10165" i="15"/>
  <c r="E10166" i="15" a="1"/>
  <c r="E10166" i="15"/>
  <c r="E10167" i="15" a="1"/>
  <c r="E10167" i="15" s="1"/>
  <c r="E10168" i="15" a="1"/>
  <c r="E10168" i="15"/>
  <c r="E10169" i="15" a="1"/>
  <c r="E10169" i="15"/>
  <c r="E10170" i="15" a="1"/>
  <c r="E10170" i="15"/>
  <c r="E10171" i="15" a="1"/>
  <c r="E10171" i="15"/>
  <c r="E10172" i="15" a="1"/>
  <c r="E10172" i="15" s="1"/>
  <c r="E10173" i="15" a="1"/>
  <c r="E10173" i="15"/>
  <c r="E10174" i="15" a="1"/>
  <c r="E10174" i="15"/>
  <c r="E10175" i="15" a="1"/>
  <c r="E10175" i="15" s="1"/>
  <c r="E10176" i="15" a="1"/>
  <c r="E10176" i="15"/>
  <c r="E10177" i="15" a="1"/>
  <c r="E10177" i="15" s="1"/>
  <c r="E10178" i="15" a="1"/>
  <c r="E10178" i="15"/>
  <c r="E10179" i="15" a="1"/>
  <c r="E10179" i="15"/>
  <c r="E10180" i="15" a="1"/>
  <c r="E10180" i="15" s="1"/>
  <c r="E10181" i="15" a="1"/>
  <c r="E10181" i="15" s="1"/>
  <c r="E10182" i="15" a="1"/>
  <c r="E10182" i="15"/>
  <c r="E10183" i="15" a="1"/>
  <c r="E10183" i="15"/>
  <c r="E10184" i="15" a="1"/>
  <c r="E10184" i="15"/>
  <c r="E10185" i="15" a="1"/>
  <c r="E10185" i="15" s="1"/>
  <c r="E10186" i="15" a="1"/>
  <c r="E10186" i="15"/>
  <c r="E10187" i="15" a="1"/>
  <c r="E10187" i="15"/>
  <c r="E10188" i="15" a="1"/>
  <c r="E10188" i="15" s="1"/>
  <c r="E10189" i="15" a="1"/>
  <c r="E10189" i="15" s="1"/>
  <c r="E10190" i="15" a="1"/>
  <c r="E10190" i="15"/>
  <c r="E10191" i="15" a="1"/>
  <c r="E10191" i="15"/>
  <c r="E10192" i="15" a="1"/>
  <c r="E10192" i="15"/>
  <c r="E10193" i="15" a="1"/>
  <c r="E10193" i="15"/>
  <c r="E10194" i="15" a="1"/>
  <c r="E10194" i="15" s="1"/>
  <c r="E10195" i="15" a="1"/>
  <c r="E10195" i="15"/>
  <c r="E10196" i="15" a="1"/>
  <c r="E10196" i="15" s="1"/>
  <c r="E10197" i="15" a="1"/>
  <c r="E10197" i="15"/>
  <c r="E10198" i="15" a="1"/>
  <c r="E10198" i="15" s="1"/>
  <c r="E10199" i="15" a="1"/>
  <c r="E10199" i="15"/>
  <c r="E10200" i="15" a="1"/>
  <c r="E10200" i="15" s="1"/>
  <c r="E10201" i="15" a="1"/>
  <c r="E10201" i="15"/>
  <c r="E10202" i="15" a="1"/>
  <c r="E10202" i="15"/>
  <c r="E10203" i="15" a="1"/>
  <c r="E10203" i="15"/>
  <c r="E10204" i="15" a="1"/>
  <c r="E10204" i="15" s="1"/>
  <c r="E10205" i="15" a="1"/>
  <c r="E10205" i="15"/>
  <c r="E10206" i="15" a="1"/>
  <c r="E10206" i="15" s="1"/>
  <c r="E10207" i="15" a="1"/>
  <c r="E10207" i="15"/>
  <c r="E10208" i="15" a="1"/>
  <c r="E10208" i="15"/>
  <c r="E10209" i="15" a="1"/>
  <c r="E10209" i="15" s="1"/>
  <c r="E10210" i="15" a="1"/>
  <c r="E10210" i="15"/>
  <c r="E10211" i="15" a="1"/>
  <c r="E10211" i="15" s="1"/>
  <c r="E10212" i="15" a="1"/>
  <c r="E10212" i="15" s="1"/>
  <c r="E10213" i="15" a="1"/>
  <c r="E10213" i="15" s="1"/>
  <c r="E10214" i="15" a="1"/>
  <c r="E10214" i="15"/>
  <c r="E10215" i="15" a="1"/>
  <c r="E10215" i="15" s="1"/>
  <c r="E10216" i="15" a="1"/>
  <c r="E10216" i="15"/>
  <c r="E10217" i="15" a="1"/>
  <c r="E10217" i="15"/>
  <c r="E10218" i="15" a="1"/>
  <c r="E10218" i="15"/>
  <c r="E10219" i="15" a="1"/>
  <c r="E10219" i="15"/>
  <c r="E10220" i="15" a="1"/>
  <c r="E10220" i="15" s="1"/>
  <c r="E10221" i="15" a="1"/>
  <c r="E10221" i="15"/>
  <c r="E10222" i="15" a="1"/>
  <c r="E10222" i="15" s="1"/>
  <c r="E10223" i="15" a="1"/>
  <c r="E10223" i="15" s="1"/>
  <c r="E10224" i="15" a="1"/>
  <c r="E10224" i="15"/>
  <c r="E10225" i="15" a="1"/>
  <c r="E10225" i="15"/>
  <c r="E10226" i="15" a="1"/>
  <c r="E10226" i="15"/>
  <c r="E10227" i="15" a="1"/>
  <c r="E10227" i="15"/>
  <c r="E10228" i="15" a="1"/>
  <c r="E10228" i="15" s="1"/>
  <c r="E10229" i="15" a="1"/>
  <c r="E10229" i="15"/>
  <c r="E10230" i="15" a="1"/>
  <c r="E10230" i="15"/>
  <c r="E10231" i="15" a="1"/>
  <c r="E10231" i="15" s="1"/>
  <c r="E10232" i="15" a="1"/>
  <c r="E10232" i="15" s="1"/>
  <c r="E10233" i="15" a="1"/>
  <c r="E10233" i="15"/>
  <c r="E10234" i="15" a="1"/>
  <c r="E10234" i="15"/>
  <c r="E10235" i="15" a="1"/>
  <c r="E10235" i="15"/>
  <c r="E10236" i="15" a="1"/>
  <c r="E10236" i="15" s="1"/>
  <c r="E10237" i="15" a="1"/>
  <c r="E10237" i="15" s="1"/>
  <c r="E10238" i="15" a="1"/>
  <c r="E10238" i="15"/>
  <c r="E10239" i="15" a="1"/>
  <c r="E10239" i="15"/>
  <c r="E10240" i="15" a="1"/>
  <c r="E10240" i="15" s="1"/>
  <c r="E10241" i="15" a="1"/>
  <c r="E10241" i="15"/>
  <c r="E10242" i="15" a="1"/>
  <c r="E10242" i="15"/>
  <c r="E10243" i="15" a="1"/>
  <c r="E10243" i="15"/>
  <c r="E10244" i="15" a="1"/>
  <c r="E10244" i="15" s="1"/>
  <c r="E10245" i="15" a="1"/>
  <c r="E10245" i="15"/>
  <c r="E10246" i="15" a="1"/>
  <c r="E10246" i="15"/>
  <c r="E10247" i="15" a="1"/>
  <c r="E10247" i="15"/>
  <c r="E10248" i="15" a="1"/>
  <c r="E10248" i="15"/>
  <c r="E10249" i="15" a="1"/>
  <c r="E10249" i="15" s="1"/>
  <c r="E10250" i="15" a="1"/>
  <c r="E10250" i="15" s="1"/>
  <c r="E10251" i="15" a="1"/>
  <c r="E10251" i="15"/>
  <c r="E10252" i="15" a="1"/>
  <c r="E10252" i="15" s="1"/>
  <c r="E10253" i="15" a="1"/>
  <c r="E10253" i="15"/>
  <c r="E10254" i="15" a="1"/>
  <c r="E10254" i="15" s="1"/>
  <c r="E10255" i="15" a="1"/>
  <c r="E10255" i="15"/>
  <c r="E10256" i="15" a="1"/>
  <c r="E10256" i="15" s="1"/>
  <c r="E10257" i="15" a="1"/>
  <c r="E10257" i="15" s="1"/>
  <c r="E10258" i="15" a="1"/>
  <c r="E10258" i="15"/>
  <c r="E10259" i="15" a="1"/>
  <c r="E10259" i="15"/>
  <c r="E10260" i="15" a="1"/>
  <c r="E10260" i="15" s="1"/>
  <c r="E10261" i="15" a="1"/>
  <c r="E10261" i="15"/>
  <c r="E10262" i="15" a="1"/>
  <c r="E10262" i="15"/>
  <c r="E10263" i="15" a="1"/>
  <c r="E10263" i="15"/>
  <c r="E10264" i="15" a="1"/>
  <c r="E10264" i="15"/>
  <c r="E10265" i="15" a="1"/>
  <c r="E10265" i="15" s="1"/>
  <c r="E10266" i="15" a="1"/>
  <c r="E10266" i="15" s="1"/>
  <c r="E10267" i="15" a="1"/>
  <c r="E10267" i="15"/>
  <c r="E10268" i="15" a="1"/>
  <c r="E10268" i="15" s="1"/>
  <c r="E10269" i="15" a="1"/>
  <c r="E10269" i="15" s="1"/>
  <c r="E10270" i="15" a="1"/>
  <c r="E10270" i="15"/>
  <c r="E10271" i="15" a="1"/>
  <c r="E10271" i="15" s="1"/>
  <c r="E10272" i="15" a="1"/>
  <c r="E10272" i="15"/>
  <c r="E10273" i="15" a="1"/>
  <c r="E10273" i="15"/>
  <c r="E10274" i="15" a="1"/>
  <c r="E10274" i="15" s="1"/>
  <c r="E10275" i="15" a="1"/>
  <c r="E10275" i="15"/>
  <c r="E10276" i="15" a="1"/>
  <c r="E10276" i="15" s="1"/>
  <c r="E10277" i="15" a="1"/>
  <c r="E10277" i="15"/>
  <c r="E10278" i="15" a="1"/>
  <c r="E10278" i="15"/>
  <c r="E10279" i="15" a="1"/>
  <c r="E10279" i="15" s="1"/>
  <c r="E10280" i="15" a="1"/>
  <c r="E10280" i="15"/>
  <c r="E10281" i="15" a="1"/>
  <c r="E10281" i="15"/>
  <c r="E10282" i="15" a="1"/>
  <c r="E10282" i="15"/>
  <c r="E10283" i="15" a="1"/>
  <c r="E10283" i="15" s="1"/>
  <c r="E10284" i="15" a="1"/>
  <c r="E10284" i="15" s="1"/>
  <c r="E10285" i="15" a="1"/>
  <c r="E10285" i="15"/>
  <c r="E10286" i="15" a="1"/>
  <c r="E10286" i="15"/>
  <c r="E10287" i="15" a="1"/>
  <c r="E10287" i="15"/>
  <c r="E10288" i="15" a="1"/>
  <c r="E10288" i="15" s="1"/>
  <c r="E10289" i="15" a="1"/>
  <c r="E10289" i="15"/>
  <c r="E10290" i="15" a="1"/>
  <c r="E10290" i="15"/>
  <c r="E10291" i="15" a="1"/>
  <c r="E10291" i="15" s="1"/>
  <c r="E10292" i="15" a="1"/>
  <c r="E10292" i="15" s="1"/>
  <c r="E10293" i="15" a="1"/>
  <c r="E10293" i="15"/>
  <c r="E10294" i="15" a="1"/>
  <c r="E10294" i="15" s="1"/>
  <c r="E10295" i="15" a="1"/>
  <c r="E10295" i="15"/>
  <c r="E10296" i="15" a="1"/>
  <c r="E10296" i="15"/>
  <c r="E10297" i="15" a="1"/>
  <c r="E10297" i="15"/>
  <c r="E10298" i="15" a="1"/>
  <c r="E10298" i="15"/>
  <c r="E10299" i="15" a="1"/>
  <c r="E10299" i="15"/>
  <c r="E10300" i="15" a="1"/>
  <c r="E10300" i="15" s="1"/>
  <c r="E10301" i="15" a="1"/>
  <c r="E10301" i="15"/>
  <c r="E10302" i="15" a="1"/>
  <c r="E10302" i="15"/>
  <c r="E10303" i="15" a="1"/>
  <c r="E10303" i="15"/>
  <c r="E10304" i="15" a="1"/>
  <c r="E10304" i="15"/>
  <c r="E10305" i="15" a="1"/>
  <c r="E10305" i="15" s="1"/>
  <c r="E10306" i="15" a="1"/>
  <c r="E10306" i="15" s="1"/>
  <c r="E10307" i="15" a="1"/>
  <c r="E10307" i="15"/>
  <c r="E10308" i="15" a="1"/>
  <c r="E10308" i="15" s="1"/>
  <c r="E10309" i="15" a="1"/>
  <c r="E10309" i="15" s="1"/>
  <c r="E10310" i="15" a="1"/>
  <c r="E10310" i="15"/>
  <c r="E10311" i="15" a="1"/>
  <c r="E10311" i="15"/>
  <c r="E10312" i="15" a="1"/>
  <c r="E10312" i="15" s="1"/>
  <c r="E10313" i="15" a="1"/>
  <c r="E10313" i="15"/>
  <c r="E10314" i="15" a="1"/>
  <c r="E10314" i="15"/>
  <c r="E10315" i="15" a="1"/>
  <c r="E10315" i="15" s="1"/>
  <c r="E10316" i="15" a="1"/>
  <c r="E10316" i="15" s="1"/>
  <c r="E10317" i="15" a="1"/>
  <c r="E10317" i="15" s="1"/>
  <c r="E10318" i="15" a="1"/>
  <c r="E10318" i="15"/>
  <c r="E10319" i="15" a="1"/>
  <c r="E10319" i="15"/>
  <c r="E10320" i="15" a="1"/>
  <c r="E10320" i="15"/>
  <c r="E10321" i="15" a="1"/>
  <c r="E10321" i="15" s="1"/>
  <c r="E10322" i="15" a="1"/>
  <c r="E10322" i="15" s="1"/>
  <c r="E10323" i="15" a="1"/>
  <c r="E10323" i="15"/>
  <c r="E10324" i="15" a="1"/>
  <c r="E10324" i="15" s="1"/>
  <c r="E10325" i="15" a="1"/>
  <c r="E10325" i="15" s="1"/>
  <c r="E10326" i="15" a="1"/>
  <c r="E10326" i="15" s="1"/>
  <c r="E10327" i="15" a="1"/>
  <c r="E10327" i="15"/>
  <c r="E10328" i="15" a="1"/>
  <c r="E10328" i="15"/>
  <c r="E10329" i="15" a="1"/>
  <c r="E10329" i="15"/>
  <c r="E10330" i="15" a="1"/>
  <c r="E10330" i="15"/>
  <c r="E10331" i="15" a="1"/>
  <c r="E10331" i="15"/>
  <c r="E10332" i="15" a="1"/>
  <c r="E10332" i="15" s="1"/>
  <c r="E10333" i="15" a="1"/>
  <c r="E10333" i="15"/>
  <c r="E10334" i="15" a="1"/>
  <c r="E10334" i="15" s="1"/>
  <c r="E10335" i="15" a="1"/>
  <c r="E10335" i="15"/>
  <c r="E10336" i="15" a="1"/>
  <c r="E10336" i="15"/>
  <c r="E10337" i="15" a="1"/>
  <c r="E10337" i="15"/>
  <c r="E10338" i="15" a="1"/>
  <c r="E10338" i="15"/>
  <c r="E10339" i="15" a="1"/>
  <c r="E10339" i="15" s="1"/>
  <c r="E10340" i="15" a="1"/>
  <c r="E10340" i="15" s="1"/>
  <c r="E10341" i="15" a="1"/>
  <c r="E10341" i="15"/>
  <c r="E10342" i="15" a="1"/>
  <c r="E10342" i="15"/>
  <c r="E10343" i="15" a="1"/>
  <c r="E10343" i="15" s="1"/>
  <c r="E10344" i="15" a="1"/>
  <c r="E10344" i="15" s="1"/>
  <c r="E10345" i="15" a="1"/>
  <c r="E10345" i="15"/>
  <c r="E10346" i="15" a="1"/>
  <c r="E10346" i="15"/>
  <c r="E10347" i="15" a="1"/>
  <c r="E10347" i="15"/>
  <c r="E10348" i="15" a="1"/>
  <c r="E10348" i="15" s="1"/>
  <c r="E10349" i="15" a="1"/>
  <c r="E10349" i="15"/>
  <c r="E10350" i="15" a="1"/>
  <c r="E10350" i="15"/>
  <c r="E10351" i="15" a="1"/>
  <c r="E10351" i="15" s="1"/>
  <c r="E10352" i="15" a="1"/>
  <c r="E10352" i="15"/>
  <c r="E10353" i="15" a="1"/>
  <c r="E10353" i="15" s="1"/>
  <c r="E10354" i="15" a="1"/>
  <c r="E10354" i="15"/>
  <c r="E10355" i="15" a="1"/>
  <c r="E10355" i="15"/>
  <c r="E10356" i="15" a="1"/>
  <c r="E10356" i="15" s="1"/>
  <c r="E10357" i="15" a="1"/>
  <c r="E10357" i="15"/>
  <c r="E10358" i="15" a="1"/>
  <c r="E10358" i="15"/>
  <c r="E10359" i="15" a="1"/>
  <c r="E10359" i="15"/>
  <c r="E10360" i="15" a="1"/>
  <c r="E10360" i="15" s="1"/>
  <c r="E10361" i="15" a="1"/>
  <c r="E10361" i="15"/>
  <c r="E10362" i="15" a="1"/>
  <c r="E10362" i="15" s="1"/>
  <c r="E10363" i="15" a="1"/>
  <c r="E10363" i="15"/>
  <c r="E10364" i="15" a="1"/>
  <c r="E10364" i="15" s="1"/>
  <c r="E10365" i="15" a="1"/>
  <c r="E10365" i="15" s="1"/>
  <c r="E10366" i="15" a="1"/>
  <c r="E10366" i="15"/>
  <c r="E10367" i="15" a="1"/>
  <c r="E10367" i="15"/>
  <c r="E10368" i="15" a="1"/>
  <c r="E10368" i="15" s="1"/>
  <c r="E10369" i="15" a="1"/>
  <c r="E10369" i="15"/>
  <c r="E10370" i="15" a="1"/>
  <c r="E10370" i="15"/>
  <c r="E10371" i="15" a="1"/>
  <c r="E10371" i="15"/>
  <c r="E10372" i="15" a="1"/>
  <c r="E10372" i="15" s="1"/>
  <c r="E10373" i="15" a="1"/>
  <c r="E10373" i="15"/>
  <c r="E10374" i="15" a="1"/>
  <c r="E10374" i="15"/>
  <c r="E10375" i="15" a="1"/>
  <c r="E10375" i="15"/>
  <c r="E10376" i="15" a="1"/>
  <c r="E10376" i="15"/>
  <c r="E10377" i="15" a="1"/>
  <c r="E10377" i="15" s="1"/>
  <c r="E10378" i="15" a="1"/>
  <c r="E10378" i="15"/>
  <c r="E10379" i="15" a="1"/>
  <c r="E10379" i="15"/>
  <c r="E10380" i="15" a="1"/>
  <c r="E10380" i="15" s="1"/>
  <c r="E10381" i="15" a="1"/>
  <c r="E10381" i="15" s="1"/>
  <c r="E10382" i="15" a="1"/>
  <c r="E10382" i="15" s="1"/>
  <c r="E10383" i="15" a="1"/>
  <c r="E10383" i="15"/>
  <c r="E10384" i="15" a="1"/>
  <c r="E10384" i="15"/>
  <c r="E10385" i="15" a="1"/>
  <c r="E10385" i="15" s="1"/>
  <c r="E10386" i="15" a="1"/>
  <c r="E10386" i="15"/>
  <c r="E10387" i="15" a="1"/>
  <c r="E10387" i="15" s="1"/>
  <c r="E10388" i="15" a="1"/>
  <c r="E10388" i="15" s="1"/>
  <c r="E10389" i="15" a="1"/>
  <c r="E10389" i="15"/>
  <c r="E10390" i="15" a="1"/>
  <c r="E10390" i="15"/>
  <c r="E10391" i="15" a="1"/>
  <c r="E10391" i="15"/>
  <c r="E10392" i="15" a="1"/>
  <c r="E10392" i="15"/>
  <c r="E10393" i="15" a="1"/>
  <c r="E10393" i="15"/>
  <c r="E10394" i="15" a="1"/>
  <c r="E10394" i="15" s="1"/>
  <c r="E10395" i="15" a="1"/>
  <c r="E10395" i="15"/>
  <c r="E10396" i="15" a="1"/>
  <c r="E10396" i="15" s="1"/>
  <c r="E10397" i="15" a="1"/>
  <c r="E10397" i="15"/>
  <c r="E10398" i="15" a="1"/>
  <c r="E10398" i="15"/>
  <c r="E10399" i="15" a="1"/>
  <c r="E10399" i="15" s="1"/>
  <c r="E10400" i="15" a="1"/>
  <c r="E10400" i="15" s="1"/>
  <c r="E10401" i="15" a="1"/>
  <c r="E10401" i="15"/>
  <c r="E10402" i="15" a="1"/>
  <c r="E10402" i="15" s="1"/>
  <c r="E10403" i="15" a="1"/>
  <c r="E10403" i="15"/>
  <c r="E10404" i="15" a="1"/>
  <c r="E10404" i="15" s="1"/>
  <c r="E10405" i="15" a="1"/>
  <c r="E10405" i="15"/>
  <c r="E10406" i="15" a="1"/>
  <c r="E10406" i="15" s="1"/>
  <c r="E10407" i="15" a="1"/>
  <c r="E10407" i="15"/>
  <c r="E10408" i="15" a="1"/>
  <c r="E10408" i="15"/>
  <c r="E10409" i="15" a="1"/>
  <c r="E10409" i="15" s="1"/>
  <c r="E10410" i="15" a="1"/>
  <c r="E10410" i="15"/>
  <c r="E10411" i="15" a="1"/>
  <c r="E10411" i="15" s="1"/>
  <c r="E10412" i="15" a="1"/>
  <c r="E10412" i="15" s="1"/>
  <c r="E10413" i="15" a="1"/>
  <c r="E10413" i="15"/>
  <c r="E10414" i="15" a="1"/>
  <c r="E10414" i="15"/>
  <c r="E10415" i="15" a="1"/>
  <c r="E10415" i="15" s="1"/>
  <c r="E10416" i="15" a="1"/>
  <c r="E10416" i="15" s="1"/>
  <c r="E10417" i="15" a="1"/>
  <c r="E10417" i="15"/>
  <c r="E10418" i="15" a="1"/>
  <c r="E10418" i="15"/>
  <c r="E10419" i="15" a="1"/>
  <c r="E10419" i="15" s="1"/>
  <c r="E10420" i="15" a="1"/>
  <c r="E10420" i="15" s="1"/>
  <c r="E10421" i="15" a="1"/>
  <c r="E10421" i="15"/>
  <c r="E10422" i="15" a="1"/>
  <c r="E10422" i="15"/>
  <c r="E10423" i="15" a="1"/>
  <c r="E10423" i="15"/>
  <c r="E10424" i="15" a="1"/>
  <c r="E10424" i="15"/>
  <c r="E10425" i="15" a="1"/>
  <c r="E10425" i="15"/>
  <c r="E10426" i="15" a="1"/>
  <c r="E10426" i="15"/>
  <c r="E10427" i="15" a="1"/>
  <c r="E10427" i="15"/>
  <c r="E10428" i="15" a="1"/>
  <c r="E10428" i="15" s="1"/>
  <c r="E10429" i="15" a="1"/>
  <c r="E10429" i="15"/>
  <c r="E10430" i="15" a="1"/>
  <c r="E10430" i="15"/>
  <c r="E10431" i="15" a="1"/>
  <c r="E10431" i="15"/>
  <c r="E10432" i="15" a="1"/>
  <c r="E10432" i="15"/>
  <c r="E10433" i="15" a="1"/>
  <c r="E10433" i="15" s="1"/>
  <c r="E10434" i="15" a="1"/>
  <c r="E10434" i="15"/>
  <c r="E10435" i="15" a="1"/>
  <c r="E10435" i="15"/>
  <c r="E10436" i="15" a="1"/>
  <c r="E10436" i="15" s="1"/>
  <c r="E10437" i="15" a="1"/>
  <c r="E10437" i="15" s="1"/>
  <c r="E10438" i="15" a="1"/>
  <c r="E10438" i="15" s="1"/>
  <c r="E10439" i="15" a="1"/>
  <c r="E10439" i="15"/>
  <c r="E10440" i="15" a="1"/>
  <c r="E10440" i="15"/>
  <c r="E10441" i="15" a="1"/>
  <c r="E10441" i="15"/>
  <c r="E10442" i="15" a="1"/>
  <c r="E10442" i="15"/>
  <c r="E10443" i="15" a="1"/>
  <c r="E10443" i="15"/>
  <c r="E10444" i="15" a="1"/>
  <c r="E10444" i="15" s="1"/>
  <c r="E10445" i="15" a="1"/>
  <c r="E10445" i="15" s="1"/>
  <c r="E10446" i="15" a="1"/>
  <c r="E10446" i="15"/>
  <c r="E10447" i="15" a="1"/>
  <c r="E10447" i="15" s="1"/>
  <c r="E10448" i="15" a="1"/>
  <c r="E10448" i="15"/>
  <c r="E10449" i="15" a="1"/>
  <c r="E10449" i="15"/>
  <c r="E10450" i="15" a="1"/>
  <c r="E10450" i="15" s="1"/>
  <c r="E10451" i="15" a="1"/>
  <c r="E10451" i="15"/>
  <c r="E10452" i="15" a="1"/>
  <c r="E10452" i="15" s="1"/>
  <c r="E10453" i="15" a="1"/>
  <c r="E10453" i="15"/>
  <c r="E10454" i="15" a="1"/>
  <c r="E10454" i="15" s="1"/>
  <c r="E10455" i="15" a="1"/>
  <c r="E10455" i="15"/>
  <c r="E10456" i="15" a="1"/>
  <c r="E10456" i="15" s="1"/>
  <c r="E10457" i="15" a="1"/>
  <c r="E10457" i="15"/>
  <c r="E10458" i="15" a="1"/>
  <c r="E10458" i="15"/>
  <c r="E10459" i="15" a="1"/>
  <c r="E10459" i="15"/>
  <c r="E10460" i="15" a="1"/>
  <c r="E10460" i="15" s="1"/>
  <c r="E10461" i="15" a="1"/>
  <c r="E10461" i="15"/>
  <c r="E10462" i="15" a="1"/>
  <c r="E10462" i="15" s="1"/>
  <c r="E10463" i="15" a="1"/>
  <c r="E10463" i="15"/>
  <c r="E10464" i="15" a="1"/>
  <c r="E10464" i="15"/>
  <c r="E10465" i="15" a="1"/>
  <c r="E10465" i="15" s="1"/>
  <c r="E10466" i="15" a="1"/>
  <c r="E10466" i="15"/>
  <c r="E10467" i="15" a="1"/>
  <c r="E10467" i="15" s="1"/>
  <c r="E10468" i="15" a="1"/>
  <c r="E10468" i="15" s="1"/>
  <c r="E10469" i="15" a="1"/>
  <c r="E10469" i="15"/>
  <c r="E10470" i="15" a="1"/>
  <c r="E10470" i="15"/>
  <c r="E10471" i="15" a="1"/>
  <c r="E10471" i="15" s="1"/>
  <c r="E10472" i="15" a="1"/>
  <c r="E10472" i="15"/>
  <c r="E10473" i="15" a="1"/>
  <c r="E10473" i="15"/>
  <c r="E10474" i="15" a="1"/>
  <c r="E10474" i="15"/>
  <c r="E10475" i="15" a="1"/>
  <c r="E10475" i="15" s="1"/>
  <c r="E10476" i="15" a="1"/>
  <c r="E10476" i="15" s="1"/>
  <c r="E10477" i="15" a="1"/>
  <c r="E10477" i="15"/>
  <c r="E10478" i="15" a="1"/>
  <c r="E10478" i="15"/>
  <c r="E10479" i="15" a="1"/>
  <c r="E10479" i="15" s="1"/>
  <c r="E10480" i="15" a="1"/>
  <c r="E10480" i="15"/>
  <c r="E10481" i="15" a="1"/>
  <c r="E10481" i="15"/>
  <c r="E10482" i="15" a="1"/>
  <c r="E10482" i="15"/>
  <c r="E10483" i="15" a="1"/>
  <c r="E10483" i="15"/>
  <c r="E10484" i="15" a="1"/>
  <c r="E10484" i="15" s="1"/>
  <c r="E10485" i="15" a="1"/>
  <c r="E10485" i="15"/>
  <c r="E10486" i="15" a="1"/>
  <c r="E10486" i="15"/>
  <c r="E10487" i="15" a="1"/>
  <c r="E10487" i="15"/>
  <c r="E10488" i="15" a="1"/>
  <c r="E10488" i="15" s="1"/>
  <c r="E10489" i="15" a="1"/>
  <c r="E10489" i="15"/>
  <c r="E10490" i="15" a="1"/>
  <c r="E10490" i="15"/>
  <c r="E10491" i="15" a="1"/>
  <c r="E10491" i="15"/>
  <c r="E10492" i="15" a="1"/>
  <c r="E10492" i="15" s="1"/>
  <c r="E10493" i="15" a="1"/>
  <c r="E10493" i="15" s="1"/>
  <c r="E10494" i="15" a="1"/>
  <c r="E10494" i="15" s="1"/>
  <c r="E10495" i="15" a="1"/>
  <c r="E10495" i="15"/>
  <c r="E10496" i="15" a="1"/>
  <c r="E10496" i="15" s="1"/>
  <c r="E10497" i="15" a="1"/>
  <c r="E10497" i="15"/>
  <c r="E10498" i="15" a="1"/>
  <c r="E10498" i="15"/>
  <c r="E10499" i="15" a="1"/>
  <c r="E10499" i="15" s="1"/>
  <c r="E10500" i="15" a="1"/>
  <c r="E10500" i="15" s="1"/>
  <c r="E10501" i="15" a="1"/>
  <c r="E10501" i="15"/>
  <c r="E10502" i="15" a="1"/>
  <c r="E10502" i="15"/>
  <c r="E10503" i="15" a="1"/>
  <c r="E10503" i="15" s="1"/>
  <c r="E10504" i="15" a="1"/>
  <c r="E10504" i="15"/>
  <c r="E10505" i="15" a="1"/>
  <c r="E10505" i="15" s="1"/>
  <c r="E10506" i="15" a="1"/>
  <c r="E10506" i="15"/>
  <c r="E10507" i="15" a="1"/>
  <c r="E10507" i="15"/>
  <c r="E10508" i="15" a="1"/>
  <c r="E10508" i="15" s="1"/>
  <c r="E10509" i="15" a="1"/>
  <c r="E10509" i="15"/>
  <c r="E10510" i="15" a="1"/>
  <c r="E10510" i="15" s="1"/>
  <c r="E10511" i="15" a="1"/>
  <c r="E10511" i="15"/>
  <c r="E10512" i="15" a="1"/>
  <c r="E10512" i="15" s="1"/>
  <c r="E10513" i="15" a="1"/>
  <c r="E10513" i="15" s="1"/>
  <c r="E10514" i="15" a="1"/>
  <c r="E10514" i="15"/>
  <c r="E10515" i="15" a="1"/>
  <c r="E10515" i="15"/>
  <c r="E10516" i="15" a="1"/>
  <c r="E10516" i="15" s="1"/>
  <c r="E10517" i="15" a="1"/>
  <c r="E10517" i="15"/>
  <c r="E10518" i="15" a="1"/>
  <c r="E10518" i="15" s="1"/>
  <c r="E10519" i="15" a="1"/>
  <c r="E10519" i="15"/>
  <c r="E10520" i="15" a="1"/>
  <c r="E10520" i="15"/>
  <c r="E10521" i="15" a="1"/>
  <c r="E10521" i="15" s="1"/>
  <c r="E10522" i="15" a="1"/>
  <c r="E10522" i="15" s="1"/>
  <c r="E10523" i="15" a="1"/>
  <c r="E10523" i="15"/>
  <c r="E10524" i="15" a="1"/>
  <c r="E10524" i="15" s="1"/>
  <c r="E10525" i="15" a="1"/>
  <c r="E10525" i="15"/>
  <c r="E10526" i="15" a="1"/>
  <c r="E10526" i="15"/>
  <c r="E10527" i="15" a="1"/>
  <c r="E10527" i="15" s="1"/>
  <c r="E10528" i="15" a="1"/>
  <c r="E10528" i="15"/>
  <c r="E10529" i="15" a="1"/>
  <c r="E10529" i="15"/>
  <c r="E10530" i="15" a="1"/>
  <c r="E10530" i="15" s="1"/>
  <c r="E10531" i="15" a="1"/>
  <c r="E10531" i="15"/>
  <c r="E10532" i="15" a="1"/>
  <c r="E10532" i="15" s="1"/>
  <c r="E10533" i="15" a="1"/>
  <c r="E10533" i="15" s="1"/>
  <c r="E10534" i="15" a="1"/>
  <c r="E10534" i="15"/>
  <c r="E10535" i="15" a="1"/>
  <c r="E10535" i="15"/>
  <c r="E10536" i="15" a="1"/>
  <c r="E10536" i="15"/>
  <c r="E10537" i="15" a="1"/>
  <c r="E10537" i="15"/>
  <c r="E10538" i="15" a="1"/>
  <c r="E10538" i="15"/>
  <c r="E10539" i="15" a="1"/>
  <c r="E10539" i="15" s="1"/>
  <c r="E10540" i="15" a="1"/>
  <c r="E10540" i="15" s="1"/>
  <c r="E10541" i="15" a="1"/>
  <c r="E10541" i="15" s="1"/>
  <c r="E10542" i="15" a="1"/>
  <c r="E10542" i="15"/>
  <c r="E10543" i="15" a="1"/>
  <c r="E10543" i="15"/>
  <c r="E10544" i="15" a="1"/>
  <c r="E10544" i="15" s="1"/>
  <c r="E10545" i="15" a="1"/>
  <c r="E10545" i="15"/>
  <c r="E10546" i="15" a="1"/>
  <c r="E10546" i="15" s="1"/>
  <c r="E10547" i="15" a="1"/>
  <c r="E10547" i="15" s="1"/>
  <c r="E10548" i="15" a="1"/>
  <c r="E10548" i="15" s="1"/>
  <c r="E10549" i="15" a="1"/>
  <c r="E10549" i="15"/>
  <c r="E10550" i="15" a="1"/>
  <c r="E10550" i="15" s="1"/>
  <c r="E10551" i="15" a="1"/>
  <c r="E10551" i="15"/>
  <c r="E10552" i="15" a="1"/>
  <c r="E10552" i="15"/>
  <c r="E10553" i="15" a="1"/>
  <c r="E10553" i="15"/>
  <c r="E10554" i="15" a="1"/>
  <c r="E10554" i="15"/>
  <c r="E10555" i="15" a="1"/>
  <c r="E10555" i="15" s="1"/>
  <c r="E10556" i="15" a="1"/>
  <c r="E10556" i="15" s="1"/>
  <c r="E10557" i="15" a="1"/>
  <c r="E10557" i="15"/>
  <c r="E10558" i="15" a="1"/>
  <c r="E10558" i="15"/>
  <c r="E10559" i="15" a="1"/>
  <c r="E10559" i="15" s="1"/>
  <c r="E10560" i="15" a="1"/>
  <c r="E10560" i="15"/>
  <c r="E10561" i="15" a="1"/>
  <c r="E10561" i="15" s="1"/>
  <c r="E10562" i="15" a="1"/>
  <c r="E10562" i="15"/>
  <c r="E10563" i="15" a="1"/>
  <c r="E10563" i="15"/>
  <c r="E10564" i="15" a="1"/>
  <c r="E10564" i="15" s="1"/>
  <c r="E10565" i="15" a="1"/>
  <c r="E10565" i="15" s="1"/>
  <c r="E10566" i="15" a="1"/>
  <c r="E10566" i="15"/>
  <c r="E10567" i="15" a="1"/>
  <c r="E10567" i="15"/>
  <c r="E10568" i="15" a="1"/>
  <c r="E10568" i="15" s="1"/>
  <c r="E10569" i="15" a="1"/>
  <c r="E10569" i="15"/>
  <c r="E10570" i="15" a="1"/>
  <c r="E10570" i="15"/>
  <c r="E10571" i="15" a="1"/>
  <c r="E10571" i="15"/>
  <c r="E10572" i="15" a="1"/>
  <c r="E10572" i="15" s="1"/>
  <c r="E10573" i="15" a="1"/>
  <c r="E10573" i="15" s="1"/>
  <c r="E10574" i="15" a="1"/>
  <c r="E10574" i="15"/>
  <c r="E10575" i="15" a="1"/>
  <c r="E10575" i="15"/>
  <c r="E10576" i="15" a="1"/>
  <c r="E10576" i="15"/>
  <c r="E10577" i="15" a="1"/>
  <c r="E10577" i="15" s="1"/>
  <c r="E10578" i="15" a="1"/>
  <c r="E10578" i="15" s="1"/>
  <c r="E10579" i="15" a="1"/>
  <c r="E10579" i="15"/>
  <c r="E10580" i="15" a="1"/>
  <c r="E10580" i="15" s="1"/>
  <c r="E10581" i="15" a="1"/>
  <c r="E10581" i="15"/>
  <c r="E10582" i="15" a="1"/>
  <c r="E10582" i="15" s="1"/>
  <c r="E10583" i="15" a="1"/>
  <c r="E10583" i="15"/>
  <c r="E10584" i="15" a="1"/>
  <c r="E10584" i="15"/>
  <c r="E10585" i="15" a="1"/>
  <c r="E10585" i="15"/>
  <c r="E10586" i="15" a="1"/>
  <c r="E10586" i="15"/>
  <c r="E10587" i="15" a="1"/>
  <c r="E10587" i="15"/>
  <c r="E10588" i="15" a="1"/>
  <c r="E10588" i="15" s="1"/>
  <c r="E10589" i="15" a="1"/>
  <c r="E10589" i="15"/>
  <c r="E10590" i="15" a="1"/>
  <c r="E10590" i="15" s="1"/>
  <c r="E10591" i="15" a="1"/>
  <c r="E10591" i="15"/>
  <c r="E10592" i="15" a="1"/>
  <c r="E10592" i="15"/>
  <c r="E10593" i="15" a="1"/>
  <c r="E10593" i="15"/>
  <c r="E10594" i="15" a="1"/>
  <c r="E10594" i="15"/>
  <c r="E10595" i="15" a="1"/>
  <c r="E10595" i="15" s="1"/>
  <c r="E10596" i="15" a="1"/>
  <c r="E10596" i="15" s="1"/>
  <c r="E10597" i="15" a="1"/>
  <c r="E10597" i="15" s="1"/>
  <c r="E10598" i="15" a="1"/>
  <c r="E10598" i="15"/>
  <c r="E10599" i="15" a="1"/>
  <c r="E10599" i="15" s="1"/>
  <c r="E10600" i="15" a="1"/>
  <c r="E10600" i="15"/>
  <c r="E10601" i="15" a="1"/>
  <c r="E10601" i="15"/>
  <c r="E10602" i="15" a="1"/>
  <c r="E10602" i="15" s="1"/>
  <c r="E10603" i="15" a="1"/>
  <c r="E10603" i="15"/>
  <c r="E10604" i="15" a="1"/>
  <c r="E10604" i="15" s="1"/>
  <c r="E10605" i="15" a="1"/>
  <c r="E10605" i="15"/>
  <c r="E10606" i="15" a="1"/>
  <c r="E10606" i="15" s="1"/>
  <c r="E10607" i="15" a="1"/>
  <c r="E10607" i="15" s="1"/>
  <c r="E10608" i="15" a="1"/>
  <c r="E10608" i="15"/>
  <c r="E10609" i="15" a="1"/>
  <c r="E10609" i="15"/>
  <c r="E10610" i="15" a="1"/>
  <c r="E10610" i="15"/>
  <c r="E10611" i="15" a="1"/>
  <c r="E10611" i="15" s="1"/>
  <c r="E10612" i="15" a="1"/>
  <c r="E10612" i="15" s="1"/>
  <c r="E10613" i="15" a="1"/>
  <c r="E10613" i="15"/>
  <c r="E10614" i="15" a="1"/>
  <c r="E10614" i="15"/>
  <c r="E10615" i="15" a="1"/>
  <c r="E10615" i="15" s="1"/>
  <c r="E10616" i="15" a="1"/>
  <c r="E10616" i="15" s="1"/>
  <c r="E10617" i="15" a="1"/>
  <c r="E10617" i="15"/>
  <c r="E10618" i="15" a="1"/>
  <c r="E10618" i="15"/>
  <c r="E10619" i="15" a="1"/>
  <c r="E10619" i="15"/>
  <c r="E10620" i="15" a="1"/>
  <c r="E10620" i="15" s="1"/>
  <c r="E10621" i="15" a="1"/>
  <c r="E10621" i="15" s="1"/>
  <c r="E10622" i="15" a="1"/>
  <c r="E10622" i="15"/>
  <c r="E10623" i="15" a="1"/>
  <c r="E10623" i="15"/>
  <c r="E10624" i="15" a="1"/>
  <c r="E10624" i="15" s="1"/>
  <c r="E10625" i="15" a="1"/>
  <c r="E10625" i="15"/>
  <c r="E10626" i="15" a="1"/>
  <c r="E10626" i="15"/>
  <c r="E10627" i="15" a="1"/>
  <c r="E10627" i="15"/>
  <c r="E10628" i="15" a="1"/>
  <c r="E10628" i="15" s="1"/>
  <c r="E10629" i="15" a="1"/>
  <c r="E10629" i="15"/>
  <c r="E10630" i="15" a="1"/>
  <c r="E10630" i="15"/>
  <c r="E10631" i="15" a="1"/>
  <c r="E10631" i="15"/>
  <c r="E10632" i="15" a="1"/>
  <c r="E10632" i="15"/>
  <c r="E10633" i="15" a="1"/>
  <c r="E10633" i="15" s="1"/>
  <c r="E10634" i="15" a="1"/>
  <c r="E10634" i="15" s="1"/>
  <c r="E10635" i="15" a="1"/>
  <c r="E10635" i="15"/>
  <c r="E10636" i="15" a="1"/>
  <c r="E10636" i="15" s="1"/>
  <c r="E10637" i="15" a="1"/>
  <c r="E10637" i="15"/>
  <c r="E10638" i="15" a="1"/>
  <c r="E10638" i="15" s="1"/>
  <c r="E10639" i="15" a="1"/>
  <c r="E10639" i="15"/>
  <c r="E10640" i="15" a="1"/>
  <c r="E10640" i="15"/>
  <c r="E10641" i="15" a="1"/>
  <c r="E10641" i="15" s="1"/>
  <c r="E10642" i="15" a="1"/>
  <c r="E10642" i="15"/>
  <c r="E10643" i="15" a="1"/>
  <c r="E10643" i="15" s="1"/>
  <c r="E10644" i="15" a="1"/>
  <c r="E10644" i="15" s="1"/>
  <c r="E10645" i="15" a="1"/>
  <c r="E10645" i="15"/>
  <c r="E10646" i="15" a="1"/>
  <c r="E10646" i="15"/>
  <c r="E10647" i="15" a="1"/>
  <c r="E10647" i="15"/>
  <c r="E10648" i="15" a="1"/>
  <c r="E10648" i="15"/>
  <c r="E10649" i="15" a="1"/>
  <c r="E10649" i="15"/>
  <c r="E10650" i="15" a="1"/>
  <c r="E10650" i="15" s="1"/>
  <c r="E10651" i="15" a="1"/>
  <c r="E10651" i="15"/>
  <c r="E10652" i="15" a="1"/>
  <c r="E10652" i="15" s="1"/>
  <c r="E10653" i="15" a="1"/>
  <c r="E10653" i="15" s="1"/>
  <c r="E10654" i="15" a="1"/>
  <c r="E10654" i="15"/>
  <c r="E10655" i="15" a="1"/>
  <c r="E10655" i="15" s="1"/>
  <c r="E10656" i="15" a="1"/>
  <c r="E10656" i="15"/>
  <c r="E10657" i="15" a="1"/>
  <c r="E10657" i="15"/>
  <c r="E10658" i="15" a="1"/>
  <c r="E10658" i="15" s="1"/>
  <c r="E10659" i="15" a="1"/>
  <c r="E10659" i="15"/>
  <c r="E10660" i="15" a="1"/>
  <c r="E10660" i="15" s="1"/>
  <c r="E10661" i="15" a="1"/>
  <c r="E10661" i="15"/>
  <c r="E10662" i="15" a="1"/>
  <c r="E10662" i="15" s="1"/>
  <c r="E10663" i="15" a="1"/>
  <c r="E10663" i="15"/>
  <c r="E10664" i="15" a="1"/>
  <c r="E10664" i="15"/>
  <c r="E10665" i="15" a="1"/>
  <c r="E10665" i="15"/>
  <c r="E10666" i="15" a="1"/>
  <c r="E10666" i="15"/>
  <c r="E10667" i="15" a="1"/>
  <c r="E10667" i="15" s="1"/>
  <c r="E10668" i="15" a="1"/>
  <c r="E10668" i="15" s="1"/>
  <c r="E10669" i="15" a="1"/>
  <c r="E10669" i="15"/>
  <c r="E10670" i="15" a="1"/>
  <c r="E10670" i="15"/>
  <c r="E10671" i="15" a="1"/>
  <c r="E10671" i="15" s="1"/>
  <c r="E10672" i="15" a="1"/>
  <c r="E10672" i="15" s="1"/>
  <c r="E10673" i="15" a="1"/>
  <c r="E10673" i="15"/>
  <c r="E10674" i="15" a="1"/>
  <c r="E10674" i="15"/>
  <c r="E10675" i="15" a="1"/>
  <c r="E10675" i="15" s="1"/>
  <c r="E10676" i="15" a="1"/>
  <c r="E10676" i="15" s="1"/>
  <c r="E10677" i="15" a="1"/>
  <c r="E10677" i="15"/>
  <c r="E10678" i="15" a="1"/>
  <c r="E10678" i="15"/>
  <c r="E10679" i="15" a="1"/>
  <c r="E10679" i="15"/>
  <c r="E10680" i="15" a="1"/>
  <c r="E10680" i="15"/>
  <c r="E10681" i="15" a="1"/>
  <c r="E10681" i="15"/>
  <c r="E10682" i="15" a="1"/>
  <c r="E10682" i="15"/>
  <c r="E10683" i="15" a="1"/>
  <c r="E10683" i="15"/>
  <c r="E10684" i="15" a="1"/>
  <c r="E10684" i="15" s="1"/>
  <c r="E10685" i="15" a="1"/>
  <c r="E10685" i="15"/>
  <c r="E10686" i="15" a="1"/>
  <c r="E10686" i="15" s="1"/>
  <c r="E10687" i="15" a="1"/>
  <c r="E10687" i="15"/>
  <c r="E10688" i="15" a="1"/>
  <c r="E10688" i="15"/>
  <c r="E10689" i="15" a="1"/>
  <c r="E10689" i="15" s="1"/>
  <c r="E10690" i="15" a="1"/>
  <c r="E10690" i="15" s="1"/>
  <c r="E10691" i="15" a="1"/>
  <c r="E10691" i="15"/>
  <c r="E10692" i="15" a="1"/>
  <c r="E10692" i="15" s="1"/>
  <c r="E10693" i="15" a="1"/>
  <c r="E10693" i="15" s="1"/>
  <c r="E10694" i="15" a="1"/>
  <c r="E10694" i="15"/>
  <c r="E10695" i="15" a="1"/>
  <c r="E10695" i="15"/>
  <c r="E10696" i="15" a="1"/>
  <c r="E10696" i="15"/>
  <c r="E10697" i="15" a="1"/>
  <c r="E10697" i="15"/>
  <c r="E10698" i="15" a="1"/>
  <c r="E10698" i="15"/>
  <c r="E10699" i="15" a="1"/>
  <c r="E10699" i="15" s="1"/>
  <c r="E10700" i="15" a="1"/>
  <c r="E10700" i="15" s="1"/>
  <c r="E10701" i="15" a="1"/>
  <c r="E10701" i="15" s="1"/>
  <c r="E10702" i="15" a="1"/>
  <c r="E10702" i="15"/>
  <c r="E10703" i="15" a="1"/>
  <c r="E10703" i="15"/>
  <c r="E10704" i="15" a="1"/>
  <c r="E10704" i="15"/>
  <c r="E10705" i="15" a="1"/>
  <c r="E10705" i="15"/>
  <c r="E10706" i="15" a="1"/>
  <c r="E10706" i="15" s="1"/>
  <c r="E10707" i="15" a="1"/>
  <c r="E10707" i="15"/>
  <c r="E10708" i="15" a="1"/>
  <c r="E10708" i="15" s="1"/>
  <c r="E10709" i="15" a="1"/>
  <c r="E10709" i="15" s="1"/>
  <c r="E10710" i="15" a="1"/>
  <c r="E10710" i="15" s="1"/>
  <c r="E10711" i="15" a="1"/>
  <c r="E10711" i="15"/>
  <c r="E10712" i="15" a="1"/>
  <c r="E10712" i="15"/>
  <c r="E10713" i="15" a="1"/>
  <c r="E10713" i="15"/>
  <c r="E10714" i="15" a="1"/>
  <c r="E10714" i="15" s="1"/>
  <c r="E10715" i="15" a="1"/>
  <c r="E10715" i="15"/>
  <c r="E10716" i="15" a="1"/>
  <c r="E10716" i="15" s="1"/>
  <c r="E10717" i="15" a="1"/>
  <c r="E10717" i="15"/>
  <c r="E10718" i="15" a="1"/>
  <c r="E10718" i="15" s="1"/>
  <c r="E10719" i="15" a="1"/>
  <c r="E10719" i="15"/>
  <c r="E10720" i="15" a="1"/>
  <c r="E10720" i="15"/>
  <c r="E10721" i="15" a="1"/>
  <c r="E10721" i="15"/>
  <c r="E10722" i="15" a="1"/>
  <c r="E10722" i="15"/>
  <c r="E10723" i="15" a="1"/>
  <c r="E10723" i="15" s="1"/>
  <c r="E10724" i="15" a="1"/>
  <c r="E10724" i="15" s="1"/>
  <c r="E10725" i="15" a="1"/>
  <c r="E10725" i="15"/>
  <c r="E10726" i="15" a="1"/>
  <c r="E10726" i="15"/>
  <c r="E10727" i="15" a="1"/>
  <c r="E10727" i="15" s="1"/>
  <c r="E10728" i="15" a="1"/>
  <c r="E10728" i="15" s="1"/>
  <c r="E10729" i="15" a="1"/>
  <c r="E10729" i="15"/>
  <c r="E10730" i="15" a="1"/>
  <c r="E10730" i="15"/>
  <c r="E10731" i="15" a="1"/>
  <c r="E10731" i="15"/>
  <c r="E10732" i="15" a="1"/>
  <c r="E10732" i="15" s="1"/>
  <c r="E10733" i="15" a="1"/>
  <c r="E10733" i="15" s="1"/>
  <c r="E10734" i="15" a="1"/>
  <c r="E10734" i="15"/>
  <c r="E10735" i="15" a="1"/>
  <c r="E10735" i="15" s="1"/>
  <c r="E10736" i="15" a="1"/>
  <c r="E10736" i="15"/>
  <c r="E10737" i="15" a="1"/>
  <c r="E10737" i="15" s="1"/>
  <c r="E10738" i="15" a="1"/>
  <c r="E10738" i="15"/>
  <c r="E10739" i="15" a="1"/>
  <c r="E10739" i="15"/>
  <c r="E10740" i="15" a="1"/>
  <c r="E10740" i="15" s="1"/>
  <c r="E10741" i="15" a="1"/>
  <c r="E10741" i="15"/>
  <c r="E10742" i="15" a="1"/>
  <c r="E10742" i="15" s="1"/>
  <c r="E10743" i="15" a="1"/>
  <c r="E10743" i="15"/>
  <c r="E10744" i="15" a="1"/>
  <c r="E10744" i="15" s="1"/>
  <c r="E10745" i="15" a="1"/>
  <c r="E10745" i="15"/>
  <c r="E10746" i="15" a="1"/>
  <c r="E10746" i="15" s="1"/>
  <c r="E10747" i="15" a="1"/>
  <c r="E10747" i="15"/>
  <c r="E10748" i="15" a="1"/>
  <c r="E10748" i="15" s="1"/>
  <c r="E10749" i="15" a="1"/>
  <c r="E10749" i="15" s="1"/>
  <c r="E10750" i="15" a="1"/>
  <c r="E10750" i="15"/>
  <c r="E10751" i="15" a="1"/>
  <c r="E10751" i="15"/>
  <c r="E10752" i="15" a="1"/>
  <c r="E10752" i="15" s="1"/>
  <c r="E10753" i="15" a="1"/>
  <c r="E10753" i="15"/>
  <c r="E10754" i="15" a="1"/>
  <c r="E10754" i="15"/>
  <c r="E10755" i="15" a="1"/>
  <c r="E10755" i="15" s="1"/>
  <c r="E10756" i="15" a="1"/>
  <c r="E10756" i="15" s="1"/>
  <c r="E10757" i="15" a="1"/>
  <c r="E10757" i="15"/>
  <c r="E10758" i="15" a="1"/>
  <c r="E10758" i="15"/>
  <c r="E10759" i="15" a="1"/>
  <c r="E10759" i="15"/>
  <c r="E10760" i="15" a="1"/>
  <c r="E10760" i="15"/>
  <c r="E10761" i="15" a="1"/>
  <c r="E10761" i="15" s="1"/>
  <c r="E10762" i="15" a="1"/>
  <c r="E10762" i="15"/>
  <c r="E10763" i="15" a="1"/>
  <c r="E10763" i="15"/>
  <c r="E10764" i="15" a="1"/>
  <c r="E10764" i="15" s="1"/>
  <c r="E10765" i="15" a="1"/>
  <c r="E10765" i="15" s="1"/>
  <c r="E10766" i="15" a="1"/>
  <c r="E10766" i="15" s="1"/>
  <c r="E10767" i="15" a="1"/>
  <c r="E10767" i="15"/>
  <c r="E10768" i="15" a="1"/>
  <c r="E10768" i="15"/>
  <c r="E10769" i="15" a="1"/>
  <c r="E10769" i="15" s="1"/>
  <c r="E10770" i="15" a="1"/>
  <c r="E10770" i="15"/>
  <c r="E10771" i="15" a="1"/>
  <c r="E10771" i="15"/>
  <c r="E10772" i="15" a="1"/>
  <c r="E10772" i="15" s="1"/>
  <c r="E10773" i="15" a="1"/>
  <c r="E10773" i="15"/>
  <c r="E10774" i="15" a="1"/>
  <c r="E10774" i="15" s="1"/>
  <c r="E10775" i="15" a="1"/>
  <c r="E10775" i="15"/>
  <c r="E10776" i="15" a="1"/>
  <c r="E10776" i="15"/>
  <c r="E10777" i="15" a="1"/>
  <c r="E10777" i="15"/>
  <c r="E10778" i="15" a="1"/>
  <c r="E10778" i="15" s="1"/>
  <c r="E10779" i="15" a="1"/>
  <c r="E10779" i="15"/>
  <c r="E10780" i="15" a="1"/>
  <c r="E10780" i="15" s="1"/>
  <c r="E10781" i="15" a="1"/>
  <c r="E10781" i="15"/>
  <c r="E10782" i="15" a="1"/>
  <c r="E10782" i="15"/>
  <c r="E10783" i="15" a="1"/>
  <c r="E10783" i="15" s="1"/>
  <c r="E10784" i="15" a="1"/>
  <c r="E10784" i="15" s="1"/>
  <c r="E10785" i="15" a="1"/>
  <c r="E10785" i="15"/>
  <c r="E10786" i="15" a="1"/>
  <c r="E10786" i="15" s="1"/>
  <c r="E10787" i="15" a="1"/>
  <c r="E10787" i="15"/>
  <c r="E10788" i="15" a="1"/>
  <c r="E10788" i="15" s="1"/>
  <c r="E10789" i="15" a="1"/>
  <c r="E10789" i="15"/>
  <c r="E10790" i="15" a="1"/>
  <c r="E10790" i="15"/>
  <c r="E10791" i="15" a="1"/>
  <c r="E10791" i="15"/>
  <c r="E10792" i="15" a="1"/>
  <c r="E10792" i="15"/>
  <c r="E10793" i="15" a="1"/>
  <c r="E10793" i="15" s="1"/>
  <c r="E10794" i="15" a="1"/>
  <c r="E10794" i="15"/>
  <c r="E10795" i="15" a="1"/>
  <c r="E10795" i="15" s="1"/>
  <c r="E10796" i="15" a="1"/>
  <c r="E10796" i="15" s="1"/>
  <c r="E10797" i="15" a="1"/>
  <c r="E10797" i="15"/>
  <c r="E10798" i="15" a="1"/>
  <c r="E10798" i="15"/>
  <c r="E10799" i="15" a="1"/>
  <c r="E10799" i="15"/>
  <c r="E10800" i="15" a="1"/>
  <c r="E10800" i="15" s="1"/>
  <c r="E10801" i="15" a="1"/>
  <c r="E10801" i="15"/>
  <c r="E10802" i="15" a="1"/>
  <c r="E10802" i="15" s="1"/>
  <c r="E10803" i="15" a="1"/>
  <c r="E10803" i="15" s="1"/>
  <c r="E10804" i="15" a="1"/>
  <c r="E10804" i="15" s="1"/>
  <c r="E10805" i="15" a="1"/>
  <c r="E10805" i="15"/>
  <c r="E10806" i="15" a="1"/>
  <c r="E10806" i="15"/>
  <c r="E10807" i="15" a="1"/>
  <c r="E10807" i="15"/>
  <c r="E10808" i="15" a="1"/>
  <c r="E10808" i="15" s="1"/>
  <c r="E10809" i="15" a="1"/>
  <c r="E10809" i="15"/>
  <c r="E10810" i="15" a="1"/>
  <c r="E10810" i="15"/>
  <c r="E10811" i="15" a="1"/>
  <c r="E10811" i="15" s="1"/>
  <c r="E10812" i="15" a="1"/>
  <c r="E10812" i="15" s="1"/>
  <c r="E10813" i="15" a="1"/>
  <c r="E10813" i="15"/>
  <c r="E10814" i="15" a="1"/>
  <c r="E10814" i="15"/>
  <c r="E10815" i="15" a="1"/>
  <c r="E10815" i="15"/>
  <c r="E10816" i="15" a="1"/>
  <c r="E10816" i="15"/>
  <c r="E10817" i="15" a="1"/>
  <c r="E10817" i="15" s="1"/>
  <c r="E10818" i="15" a="1"/>
  <c r="E10818" i="15"/>
  <c r="E10819" i="15" a="1"/>
  <c r="E10819" i="15"/>
  <c r="E10820" i="15" a="1"/>
  <c r="E10820" i="15" s="1"/>
  <c r="E10821" i="15" a="1"/>
  <c r="E10821" i="15" s="1"/>
  <c r="E10822" i="15" a="1"/>
  <c r="E10822" i="15"/>
  <c r="E10823" i="15" a="1"/>
  <c r="E10823" i="15"/>
  <c r="E10824" i="15" a="1"/>
  <c r="E10824" i="15"/>
  <c r="E10825" i="15" a="1"/>
  <c r="E10825" i="15"/>
  <c r="E10826" i="15" a="1"/>
  <c r="E10826" i="15"/>
  <c r="E10827" i="15" a="1"/>
  <c r="E10827" i="15"/>
  <c r="E10828" i="15" a="1"/>
  <c r="E10828" i="15" s="1"/>
  <c r="E10829" i="15" a="1"/>
  <c r="E10829" i="15" s="1"/>
  <c r="E10830" i="15" a="1"/>
  <c r="E10830" i="15"/>
  <c r="E10831" i="15" a="1"/>
  <c r="E10831" i="15"/>
  <c r="E10832" i="15" a="1"/>
  <c r="E10832" i="15"/>
  <c r="E10833" i="15" a="1"/>
  <c r="E10833" i="15"/>
  <c r="E10834" i="15" a="1"/>
  <c r="E10834" i="15" s="1"/>
  <c r="E10835" i="15" a="1"/>
  <c r="E10835" i="15"/>
  <c r="E10836" i="15" a="1"/>
  <c r="E10836" i="15" s="1"/>
  <c r="E10837" i="15" a="1"/>
  <c r="E10837" i="15"/>
  <c r="E10838" i="15" a="1"/>
  <c r="E10838" i="15" s="1"/>
  <c r="E10839" i="15" a="1"/>
  <c r="E10839" i="15"/>
  <c r="E10840" i="15" a="1"/>
  <c r="E10840" i="15" s="1"/>
  <c r="E10841" i="15" a="1"/>
  <c r="E10841" i="15"/>
  <c r="E10842" i="15" a="1"/>
  <c r="E10842" i="15"/>
  <c r="E10843" i="15" a="1"/>
  <c r="E10843" i="15"/>
  <c r="E10844" i="15" a="1"/>
  <c r="E10844" i="15" s="1"/>
  <c r="E10845" i="15" a="1"/>
  <c r="E10845" i="15" s="1"/>
  <c r="E10846" i="15" a="1"/>
  <c r="E10846" i="15" s="1"/>
  <c r="E10847" i="15" a="1"/>
  <c r="E10847" i="15"/>
  <c r="E10848" i="15" a="1"/>
  <c r="E10848" i="15"/>
  <c r="E10849" i="15" a="1"/>
  <c r="E10849" i="15" s="1"/>
  <c r="E10850" i="15" a="1"/>
  <c r="E10850" i="15"/>
  <c r="E10851" i="15" a="1"/>
  <c r="E10851" i="15" s="1"/>
  <c r="E10852" i="15" a="1"/>
  <c r="E10852" i="15" s="1"/>
  <c r="E10853" i="15" a="1"/>
  <c r="E10853" i="15"/>
  <c r="E10854" i="15" a="1"/>
  <c r="E10854" i="15"/>
  <c r="E10855" i="15" a="1"/>
  <c r="E10855" i="15" s="1"/>
  <c r="E10856" i="15" a="1"/>
  <c r="E10856" i="15"/>
  <c r="E10857" i="15" a="1"/>
  <c r="E10857" i="15"/>
  <c r="E10858" i="15" a="1"/>
  <c r="E10858" i="15" s="1"/>
  <c r="E10859" i="15" a="1"/>
  <c r="E10859" i="15"/>
  <c r="E10860" i="15" a="1"/>
  <c r="E10860" i="15" s="1"/>
  <c r="E10861" i="15" a="1"/>
  <c r="E10861" i="15"/>
  <c r="E10862" i="15" a="1"/>
  <c r="E10862" i="15"/>
  <c r="E10863" i="15" a="1"/>
  <c r="E10863" i="15" s="1"/>
  <c r="E10864" i="15" a="1"/>
  <c r="E10864" i="15"/>
  <c r="E10865" i="15" a="1"/>
  <c r="E10865" i="15"/>
  <c r="E10866" i="15" a="1"/>
  <c r="E10866" i="15"/>
  <c r="E10867" i="15" a="1"/>
  <c r="E10867" i="15" s="1"/>
  <c r="E10868" i="15" a="1"/>
  <c r="E10868" i="15" s="1"/>
  <c r="E10869" i="15" a="1"/>
  <c r="E10869" i="15"/>
  <c r="E10870" i="15" a="1"/>
  <c r="E10870" i="15"/>
  <c r="E10871" i="15" a="1"/>
  <c r="E10871" i="15"/>
  <c r="E10872" i="15" a="1"/>
  <c r="E10872" i="15" s="1"/>
  <c r="E10873" i="15" a="1"/>
  <c r="E10873" i="15" s="1"/>
  <c r="E10874" i="15" a="1"/>
  <c r="E10874" i="15"/>
  <c r="E10875" i="15" a="1"/>
  <c r="E10875" i="15"/>
  <c r="E10876" i="15" a="1"/>
  <c r="E10876" i="15" s="1"/>
  <c r="E10877" i="15" a="1"/>
  <c r="E10877" i="15" s="1"/>
  <c r="E10878" i="15" a="1"/>
  <c r="E10878" i="15"/>
  <c r="E10879" i="15" a="1"/>
  <c r="E10879" i="15"/>
  <c r="E10880" i="15" a="1"/>
  <c r="E10880" i="15" s="1"/>
  <c r="E10881" i="15" a="1"/>
  <c r="E10881" i="15"/>
  <c r="E10882" i="15" a="1"/>
  <c r="E10882" i="15"/>
  <c r="E10883" i="15" a="1"/>
  <c r="E10883" i="15"/>
  <c r="E10884" i="15" a="1"/>
  <c r="E10884" i="15" s="1"/>
  <c r="E10885" i="15" a="1"/>
  <c r="E10885" i="15"/>
  <c r="E10886" i="15" a="1"/>
  <c r="E10886" i="15"/>
  <c r="E10887" i="15" a="1"/>
  <c r="E10887" i="15"/>
  <c r="E10888" i="15" a="1"/>
  <c r="E10888" i="15"/>
  <c r="E10889" i="15" a="1"/>
  <c r="E10889" i="15" s="1"/>
  <c r="E10890" i="15" a="1"/>
  <c r="E10890" i="15"/>
  <c r="E10891" i="15" a="1"/>
  <c r="E10891" i="15"/>
  <c r="E10892" i="15" a="1"/>
  <c r="E10892" i="15" s="1"/>
  <c r="E10893" i="15" a="1"/>
  <c r="E10893" i="15"/>
  <c r="E10894" i="15" a="1"/>
  <c r="E10894" i="15" s="1"/>
  <c r="E10895" i="15" a="1"/>
  <c r="E10895" i="15"/>
  <c r="E10896" i="15" a="1"/>
  <c r="E10896" i="15" s="1"/>
  <c r="E10897" i="15" a="1"/>
  <c r="E10897" i="15" s="1"/>
  <c r="E10898" i="15" a="1"/>
  <c r="E10898" i="15"/>
  <c r="E10899" i="15" a="1"/>
  <c r="E10899" i="15"/>
  <c r="E10900" i="15" a="1"/>
  <c r="E10900" i="15" s="1"/>
  <c r="E10901" i="15" a="1"/>
  <c r="E10901" i="15"/>
  <c r="E10902" i="15" a="1"/>
  <c r="E10902" i="15"/>
  <c r="E10903" i="15" a="1"/>
  <c r="E10903" i="15"/>
  <c r="E10904" i="15" a="1"/>
  <c r="E10904" i="15"/>
  <c r="E10905" i="15" a="1"/>
  <c r="E10905" i="15" s="1"/>
  <c r="E10906" i="15" a="1"/>
  <c r="E10906" i="15" s="1"/>
  <c r="E10907" i="15" a="1"/>
  <c r="E10907" i="15"/>
  <c r="E10908" i="15" a="1"/>
  <c r="E10908" i="15" s="1"/>
  <c r="E10909" i="15" a="1"/>
  <c r="E10909" i="15"/>
  <c r="E10910" i="15" a="1"/>
  <c r="E10910" i="15"/>
  <c r="E10911" i="15" a="1"/>
  <c r="E10911" i="15" s="1"/>
  <c r="E10912" i="15" a="1"/>
  <c r="E10912" i="15"/>
  <c r="E10913" i="15" a="1"/>
  <c r="E10913" i="15"/>
  <c r="E10914" i="15" a="1"/>
  <c r="E10914" i="15" s="1"/>
  <c r="E10915" i="15" a="1"/>
  <c r="E10915" i="15"/>
  <c r="E10916" i="15" a="1"/>
  <c r="E10916" i="15" s="1"/>
  <c r="E10917" i="15" a="1"/>
  <c r="E10917" i="15"/>
  <c r="E10918" i="15" a="1"/>
  <c r="E10918" i="15"/>
  <c r="E10919" i="15" a="1"/>
  <c r="E10919" i="15"/>
  <c r="E10920" i="15" a="1"/>
  <c r="E10920" i="15"/>
  <c r="E10921" i="15" a="1"/>
  <c r="E10921" i="15"/>
  <c r="E10922" i="15" a="1"/>
  <c r="E10922" i="15"/>
  <c r="E10923" i="15" a="1"/>
  <c r="E10923" i="15" s="1"/>
  <c r="E10924" i="15" a="1"/>
  <c r="E10924" i="15" s="1"/>
  <c r="E10925" i="15" a="1"/>
  <c r="E10925" i="15"/>
  <c r="E10926" i="15" a="1"/>
  <c r="E10926" i="15"/>
  <c r="E10927" i="15" a="1"/>
  <c r="E10927" i="15"/>
  <c r="E10928" i="15" a="1"/>
  <c r="E10928" i="15" s="1"/>
  <c r="E10929" i="15" a="1"/>
  <c r="E10929" i="15"/>
  <c r="E10930" i="15" a="1"/>
  <c r="E10930" i="15"/>
  <c r="E10931" i="15" a="1"/>
  <c r="E10931" i="15" s="1"/>
  <c r="E10932" i="15" a="1"/>
  <c r="E10932" i="15" s="1"/>
  <c r="E10933" i="15" a="1"/>
  <c r="E10933" i="15"/>
  <c r="E10934" i="15" a="1"/>
  <c r="E10934" i="15" s="1"/>
  <c r="E10935" i="15" a="1"/>
  <c r="E10935" i="15"/>
  <c r="E10936" i="15" a="1"/>
  <c r="E10936" i="15"/>
  <c r="E10937" i="15" a="1"/>
  <c r="E10937" i="15"/>
  <c r="E10938" i="15" a="1"/>
  <c r="E10938" i="15"/>
  <c r="E10939" i="15" a="1"/>
  <c r="E10939" i="15"/>
  <c r="E10940" i="15" a="1"/>
  <c r="E10940" i="15" s="1"/>
  <c r="E10941" i="15" a="1"/>
  <c r="E10941" i="15"/>
  <c r="E10942" i="15" a="1"/>
  <c r="E10942" i="15" s="1"/>
  <c r="E10943" i="15" a="1"/>
  <c r="E10943" i="15"/>
  <c r="E10944" i="15" a="1"/>
  <c r="E10944" i="15"/>
  <c r="E10945" i="15" a="1"/>
  <c r="E10945" i="15" s="1"/>
  <c r="E10946" i="15" a="1"/>
  <c r="E10946" i="15"/>
  <c r="E10947" i="15" a="1"/>
  <c r="E10947" i="15"/>
  <c r="E10948" i="15" a="1"/>
  <c r="E10948" i="15" s="1"/>
  <c r="E10949" i="15" a="1"/>
  <c r="E10949" i="15" s="1"/>
  <c r="E10950" i="15" a="1"/>
  <c r="E10950" i="15"/>
  <c r="E10951" i="15" a="1"/>
  <c r="E10951" i="15"/>
  <c r="E10952" i="15" a="1"/>
  <c r="E10952" i="15" s="1"/>
  <c r="E10953" i="15" a="1"/>
  <c r="E10953" i="15"/>
  <c r="E10954" i="15" a="1"/>
  <c r="E10954" i="15"/>
  <c r="E10955" i="15" a="1"/>
  <c r="E10955" i="15"/>
  <c r="E10956" i="15" a="1"/>
  <c r="E10956" i="15" s="1"/>
  <c r="E10957" i="15" a="1"/>
  <c r="E10957" i="15" s="1"/>
  <c r="E10958" i="15" a="1"/>
  <c r="E10958" i="15"/>
  <c r="E10959" i="15" a="1"/>
  <c r="E10959" i="15"/>
  <c r="E10960" i="15" a="1"/>
  <c r="E10960" i="15"/>
  <c r="E10961" i="15" a="1"/>
  <c r="E10961" i="15" s="1"/>
  <c r="E10962" i="15" a="1"/>
  <c r="E10962" i="15" s="1"/>
  <c r="E10963" i="15" a="1"/>
  <c r="E10963" i="15"/>
  <c r="E10964" i="15" a="1"/>
  <c r="E10964" i="15" s="1"/>
  <c r="E10965" i="15" a="1"/>
  <c r="E10965" i="15"/>
  <c r="E10966" i="15" a="1"/>
  <c r="E10966" i="15" s="1"/>
  <c r="E10967" i="15" a="1"/>
  <c r="E10967" i="15" s="1"/>
  <c r="E10968" i="15" a="1"/>
  <c r="E10968" i="15"/>
  <c r="E10969" i="15" a="1"/>
  <c r="E10969" i="15"/>
  <c r="E10970" i="15" a="1"/>
  <c r="E10970" i="15" s="1"/>
  <c r="E10971" i="15" a="1"/>
  <c r="E10971" i="15"/>
  <c r="E10972" i="15" a="1"/>
  <c r="E10972" i="15" s="1"/>
  <c r="E10973" i="15" a="1"/>
  <c r="E10973" i="15"/>
  <c r="E10974" i="15" a="1"/>
  <c r="E10974" i="15" s="1"/>
  <c r="E10975" i="15" a="1"/>
  <c r="E10975" i="15"/>
  <c r="E10976" i="15" a="1"/>
  <c r="E10976" i="15" s="1"/>
  <c r="E10977" i="15" a="1"/>
  <c r="E10977" i="15"/>
  <c r="E10978" i="15" a="1"/>
  <c r="E10978" i="15"/>
  <c r="E10979" i="15" a="1"/>
  <c r="E10979" i="15" s="1"/>
  <c r="E10980" i="15" a="1"/>
  <c r="E10980" i="15" s="1"/>
  <c r="E10981" i="15" a="1"/>
  <c r="E10981" i="15"/>
  <c r="E10982" i="15" a="1"/>
  <c r="E10982" i="15"/>
  <c r="E10983" i="15" a="1"/>
  <c r="E10983" i="15" s="1"/>
  <c r="E10984" i="15" a="1"/>
  <c r="E10984" i="15"/>
  <c r="E10985" i="15" a="1"/>
  <c r="E10985" i="15"/>
  <c r="E10986" i="15" a="1"/>
  <c r="E10986" i="15"/>
  <c r="E10987" i="15" a="1"/>
  <c r="E10987" i="15"/>
  <c r="E10988" i="15" a="1"/>
  <c r="E10988" i="15" s="1"/>
  <c r="E10989" i="15" a="1"/>
  <c r="E10989" i="15" s="1"/>
  <c r="E10990" i="15" a="1"/>
  <c r="E10990" i="15"/>
  <c r="E10991" i="15" a="1"/>
  <c r="E10991" i="15" s="1"/>
  <c r="E10992" i="15" a="1"/>
  <c r="E10992" i="15"/>
  <c r="E10993" i="15" a="1"/>
  <c r="E10993" i="15"/>
  <c r="E10994" i="15" a="1"/>
  <c r="E10994" i="15"/>
  <c r="E10995" i="15" a="1"/>
  <c r="E10995" i="15"/>
  <c r="E10996" i="15" a="1"/>
  <c r="E10996" i="15" s="1"/>
  <c r="E10997" i="15" a="1"/>
  <c r="E10997" i="15"/>
  <c r="E10998" i="15" a="1"/>
  <c r="E10998" i="15" s="1"/>
  <c r="E10999" i="15" a="1"/>
  <c r="E10999" i="15"/>
  <c r="E11000" i="15" a="1"/>
  <c r="E11000" i="15" s="1"/>
  <c r="E11001" i="15" a="1"/>
  <c r="E11001" i="15"/>
  <c r="E11002" i="15" a="1"/>
  <c r="E11002" i="15"/>
  <c r="E11003" i="15" a="1"/>
  <c r="E11003" i="15"/>
  <c r="E11004" i="15" a="1"/>
  <c r="E11004" i="15" s="1"/>
  <c r="E11005" i="15" a="1"/>
  <c r="E11005" i="15" s="1"/>
  <c r="E11006" i="15" a="1"/>
  <c r="E11006" i="15"/>
  <c r="E11007" i="15" a="1"/>
  <c r="E11007" i="15"/>
  <c r="E11008" i="15" a="1"/>
  <c r="E11008" i="15" s="1"/>
  <c r="E11009" i="15" a="1"/>
  <c r="E11009" i="15"/>
  <c r="E11010" i="15" a="1"/>
  <c r="E11010" i="15"/>
  <c r="E11011" i="15" a="1"/>
  <c r="E11011" i="15"/>
  <c r="E11012" i="15" a="1"/>
  <c r="E11012" i="15" s="1"/>
  <c r="E11013" i="15" a="1"/>
  <c r="E11013" i="15"/>
  <c r="E11014" i="15" a="1"/>
  <c r="E11014" i="15"/>
  <c r="E11015" i="15" a="1"/>
  <c r="E11015" i="15"/>
  <c r="E11016" i="15" a="1"/>
  <c r="E11016" i="15"/>
  <c r="E11017" i="15" a="1"/>
  <c r="E11017" i="15" s="1"/>
  <c r="E11018" i="15" a="1"/>
  <c r="E11018" i="15"/>
  <c r="E11019" i="15" a="1"/>
  <c r="E11019" i="15"/>
  <c r="E11020" i="15" a="1"/>
  <c r="E11020" i="15" s="1"/>
  <c r="E11021" i="15" a="1"/>
  <c r="E11021" i="15"/>
  <c r="E11022" i="15" a="1"/>
  <c r="E11022" i="15" s="1"/>
  <c r="E11023" i="15" a="1"/>
  <c r="E11023" i="15" s="1"/>
  <c r="E11024" i="15" a="1"/>
  <c r="E11024" i="15"/>
  <c r="E11025" i="15" a="1"/>
  <c r="E11025" i="15" s="1"/>
  <c r="E11026" i="15" a="1"/>
  <c r="E11026" i="15"/>
  <c r="E11027" i="15" a="1"/>
  <c r="E11027" i="15" s="1"/>
  <c r="E11028" i="15" a="1"/>
  <c r="E11028" i="15" s="1"/>
  <c r="E11029" i="15" a="1"/>
  <c r="E11029" i="15"/>
  <c r="E11030" i="15" a="1"/>
  <c r="E11030" i="15"/>
  <c r="E11031" i="15" a="1"/>
  <c r="E11031" i="15"/>
  <c r="E11032" i="15" a="1"/>
  <c r="E11032" i="15" s="1"/>
  <c r="E11033" i="15" a="1"/>
  <c r="E11033" i="15"/>
  <c r="E11034" i="15" a="1"/>
  <c r="E11034" i="15" s="1"/>
  <c r="E11035" i="15" a="1"/>
  <c r="E11035" i="15"/>
  <c r="E11036" i="15" a="1"/>
  <c r="E11036" i="15" s="1"/>
  <c r="E11037" i="15" a="1"/>
  <c r="E11037" i="15"/>
  <c r="E11038" i="15" a="1"/>
  <c r="E11038" i="15"/>
  <c r="E11039" i="15" a="1"/>
  <c r="E11039" i="15" s="1"/>
  <c r="E11040" i="15" a="1"/>
  <c r="E11040" i="15"/>
  <c r="E11041" i="15" a="1"/>
  <c r="E11041" i="15"/>
  <c r="E11042" i="15" a="1"/>
  <c r="E11042" i="15" s="1"/>
  <c r="E11043" i="15" a="1"/>
  <c r="E11043" i="15"/>
  <c r="E11044" i="15" a="1"/>
  <c r="E11044" i="15" s="1"/>
  <c r="E11045" i="15" a="1"/>
  <c r="E11045" i="15"/>
  <c r="E11046" i="15" a="1"/>
  <c r="E11046" i="15" s="1"/>
  <c r="E11047" i="15" a="1"/>
  <c r="E11047" i="15"/>
  <c r="E11048" i="15" a="1"/>
  <c r="E11048" i="15"/>
  <c r="E11049" i="15" a="1"/>
  <c r="E11049" i="15"/>
  <c r="E11050" i="15" a="1"/>
  <c r="E11050" i="15"/>
  <c r="E11051" i="15" a="1"/>
  <c r="E11051" i="15" s="1"/>
  <c r="E11052" i="15" a="1"/>
  <c r="E11052" i="15" s="1"/>
  <c r="E11053" i="15" a="1"/>
  <c r="E11053" i="15"/>
  <c r="E11054" i="15" a="1"/>
  <c r="E11054" i="15"/>
  <c r="E11055" i="15" a="1"/>
  <c r="E11055" i="15" s="1"/>
  <c r="E11056" i="15" a="1"/>
  <c r="E11056" i="15" s="1"/>
  <c r="E11057" i="15" a="1"/>
  <c r="E11057" i="15"/>
  <c r="E11058" i="15" a="1"/>
  <c r="E11058" i="15"/>
  <c r="E11059" i="15" a="1"/>
  <c r="E11059" i="15" s="1"/>
  <c r="E11060" i="15" a="1"/>
  <c r="E11060" i="15" s="1"/>
  <c r="E11061" i="15" a="1"/>
  <c r="E11061" i="15" s="1"/>
  <c r="E11062" i="15" a="1"/>
  <c r="E11062" i="15"/>
  <c r="E11063" i="15" a="1"/>
  <c r="E11063" i="15"/>
  <c r="E11064" i="15" a="1"/>
  <c r="E11064" i="15" s="1"/>
  <c r="E11065" i="15" a="1"/>
  <c r="E11065" i="15"/>
  <c r="E11066" i="15" a="1"/>
  <c r="E11066" i="15"/>
  <c r="E11067" i="15" a="1"/>
  <c r="E11067" i="15"/>
  <c r="E11068" i="15" a="1"/>
  <c r="E11068" i="15" s="1"/>
  <c r="E11069" i="15" a="1"/>
  <c r="E11069" i="15"/>
  <c r="E11070" i="15" a="1"/>
  <c r="E11070" i="15"/>
  <c r="E11071" i="15" a="1"/>
  <c r="E11071" i="15"/>
  <c r="E11072" i="15" a="1"/>
  <c r="E11072" i="15"/>
  <c r="E11073" i="15" a="1"/>
  <c r="E11073" i="15" s="1"/>
  <c r="E11074" i="15" a="1"/>
  <c r="E11074" i="15"/>
  <c r="E11075" i="15" a="1"/>
  <c r="E11075" i="15"/>
  <c r="E11076" i="15" a="1"/>
  <c r="E11076" i="15" s="1"/>
  <c r="E11077" i="15" a="1"/>
  <c r="E11077" i="15" s="1"/>
  <c r="E11078" i="15" a="1"/>
  <c r="E11078" i="15"/>
  <c r="E11079" i="15" a="1"/>
  <c r="E11079" i="15" s="1"/>
  <c r="E11080" i="15" a="1"/>
  <c r="E11080" i="15"/>
  <c r="E11081" i="15" a="1"/>
  <c r="E11081" i="15"/>
  <c r="E11082" i="15" a="1"/>
  <c r="E11082" i="15"/>
  <c r="E11083" i="15" a="1"/>
  <c r="E11083" i="15"/>
  <c r="E11084" i="15" a="1"/>
  <c r="E11084" i="15" s="1"/>
  <c r="E11085" i="15" a="1"/>
  <c r="E11085" i="15"/>
  <c r="E11086" i="15" a="1"/>
  <c r="E11086" i="15"/>
  <c r="E11087" i="15" a="1"/>
  <c r="E11087" i="15"/>
  <c r="E11088" i="15" a="1"/>
  <c r="E11088" i="15"/>
  <c r="E11089" i="15" a="1"/>
  <c r="E11089" i="15"/>
  <c r="E11090" i="15" a="1"/>
  <c r="E11090" i="15"/>
  <c r="E11091" i="15" a="1"/>
  <c r="E11091" i="15" s="1"/>
  <c r="E11092" i="15" a="1"/>
  <c r="E11092" i="15" s="1"/>
  <c r="E11093" i="15" a="1"/>
  <c r="E11093" i="15"/>
  <c r="E11094" i="15" a="1"/>
  <c r="E11094" i="15" s="1"/>
  <c r="E11095" i="15" a="1"/>
  <c r="E11095" i="15"/>
  <c r="E11096" i="15" a="1"/>
  <c r="E11096" i="15"/>
  <c r="E11097" i="15" a="1"/>
  <c r="E11097" i="15"/>
  <c r="E11098" i="15" a="1"/>
  <c r="E11098" i="15"/>
  <c r="E11099" i="15" a="1"/>
  <c r="E11099" i="15"/>
  <c r="E11100" i="15" a="1"/>
  <c r="E11100" i="15" s="1"/>
  <c r="E11101" i="15" a="1"/>
  <c r="E11101" i="15"/>
  <c r="E11102" i="15" a="1"/>
  <c r="E11102" i="15"/>
  <c r="E11103" i="15" a="1"/>
  <c r="E11103" i="15"/>
  <c r="E11104" i="15" a="1"/>
  <c r="E11104" i="15"/>
  <c r="E11105" i="15" a="1"/>
  <c r="E11105" i="15" s="1"/>
  <c r="E11106" i="15" a="1"/>
  <c r="E11106" i="15"/>
  <c r="E11107" i="15" a="1"/>
  <c r="E11107" i="15"/>
  <c r="E11108" i="15" a="1"/>
  <c r="E11108" i="15" s="1"/>
  <c r="E11109" i="15" a="1"/>
  <c r="E11109" i="15" s="1"/>
  <c r="E11110" i="15" a="1"/>
  <c r="E11110" i="15"/>
  <c r="E11111" i="15" a="1"/>
  <c r="E11111" i="15" s="1"/>
  <c r="E11112" i="15" a="1"/>
  <c r="E11112" i="15"/>
  <c r="E11113" i="15" a="1"/>
  <c r="E11113" i="15"/>
  <c r="E11114" i="15" a="1"/>
  <c r="E11114" i="15" s="1"/>
  <c r="E11115" i="15" a="1"/>
  <c r="E11115" i="15"/>
  <c r="E11116" i="15" a="1"/>
  <c r="E11116" i="15" s="1"/>
  <c r="E11117" i="15" a="1"/>
  <c r="E11117" i="15"/>
  <c r="E11118" i="15" a="1"/>
  <c r="E11118" i="15" s="1"/>
  <c r="E11119" i="15" a="1"/>
  <c r="E11119" i="15"/>
  <c r="E11120" i="15" a="1"/>
  <c r="E11120" i="15"/>
  <c r="E11121" i="15" a="1"/>
  <c r="E11121" i="15"/>
  <c r="E11122" i="15" a="1"/>
  <c r="E11122" i="15"/>
  <c r="E11123" i="15" a="1"/>
  <c r="E11123" i="15"/>
  <c r="E11124" i="15" a="1"/>
  <c r="E11124" i="15" s="1"/>
  <c r="E11125" i="15" a="1"/>
  <c r="E11125" i="15"/>
  <c r="E11126" i="15" a="1"/>
  <c r="E11126" i="15" s="1"/>
  <c r="E11127" i="15" a="1"/>
  <c r="E11127" i="15"/>
  <c r="E11128" i="15" a="1"/>
  <c r="E11128" i="15" s="1"/>
  <c r="E11129" i="15" a="1"/>
  <c r="E11129" i="15"/>
  <c r="E11130" i="15" a="1"/>
  <c r="E11130" i="15"/>
  <c r="E11131" i="15" a="1"/>
  <c r="E11131" i="15"/>
  <c r="E11132" i="15" a="1"/>
  <c r="E11132" i="15" s="1"/>
  <c r="E11133" i="15" a="1"/>
  <c r="E11133" i="15"/>
  <c r="E11134" i="15" a="1"/>
  <c r="E11134" i="15"/>
  <c r="E11135" i="15" a="1"/>
  <c r="E11135" i="15" s="1"/>
  <c r="E11136" i="15" a="1"/>
  <c r="E11136" i="15"/>
  <c r="E11137" i="15" a="1"/>
  <c r="E11137" i="15"/>
  <c r="E11138" i="15" a="1"/>
  <c r="E11138" i="15"/>
  <c r="E11139" i="15" a="1"/>
  <c r="E11139" i="15"/>
  <c r="E11140" i="15" a="1"/>
  <c r="E11140" i="15" s="1"/>
  <c r="E11141" i="15" a="1"/>
  <c r="E11141" i="15"/>
  <c r="E11142" i="15" a="1"/>
  <c r="E11142" i="15"/>
  <c r="E11143" i="15" a="1"/>
  <c r="E11143" i="15"/>
  <c r="E11144" i="15" a="1"/>
  <c r="E11144" i="15" s="1"/>
  <c r="E11145" i="15" a="1"/>
  <c r="E11145" i="15" s="1"/>
  <c r="E11146" i="15" a="1"/>
  <c r="E11146" i="15"/>
  <c r="E11147" i="15" a="1"/>
  <c r="E11147" i="15"/>
  <c r="E11148" i="15" a="1"/>
  <c r="E11148" i="15" s="1"/>
  <c r="E11149" i="15" a="1"/>
  <c r="E11149" i="15"/>
  <c r="E11150" i="15" a="1"/>
  <c r="E11150" i="15"/>
  <c r="E11151" i="15" a="1"/>
  <c r="E11151" i="15"/>
  <c r="E11152" i="15" a="1"/>
  <c r="E11152" i="15"/>
  <c r="E11153" i="15" a="1"/>
  <c r="E11153" i="15" s="1"/>
  <c r="E11154" i="15" a="1"/>
  <c r="E11154" i="15"/>
  <c r="E11155" i="15" a="1"/>
  <c r="E11155" i="15"/>
  <c r="E11156" i="15" a="1"/>
  <c r="E11156" i="15" s="1"/>
  <c r="E11157" i="15" a="1"/>
  <c r="E11157" i="15"/>
  <c r="E11158" i="15" a="1"/>
  <c r="E11158" i="15" s="1"/>
  <c r="E11159" i="15" a="1"/>
  <c r="E11159" i="15"/>
  <c r="E11160" i="15" a="1"/>
  <c r="E11160" i="15"/>
  <c r="E11161" i="15" a="1"/>
  <c r="E11161" i="15" s="1"/>
  <c r="E11162" i="15" a="1"/>
  <c r="E11162" i="15" s="1"/>
  <c r="E11163" i="15" a="1"/>
  <c r="E11163" i="15"/>
  <c r="E11164" i="15" a="1"/>
  <c r="E11164" i="15" s="1"/>
  <c r="E11165" i="15" a="1"/>
  <c r="E11165" i="15"/>
  <c r="E11166" i="15" a="1"/>
  <c r="E11166" i="15"/>
  <c r="E11167" i="15" a="1"/>
  <c r="E11167" i="15" s="1"/>
  <c r="E11168" i="15" a="1"/>
  <c r="E11168" i="15"/>
  <c r="E11169" i="15" a="1"/>
  <c r="E11169" i="15"/>
  <c r="E11170" i="15" a="1"/>
  <c r="E11170" i="15" s="1"/>
  <c r="E11171" i="15" a="1"/>
  <c r="E11171" i="15"/>
  <c r="E11172" i="15" a="1"/>
  <c r="E11172" i="15" s="1"/>
  <c r="E11173" i="15" a="1"/>
  <c r="E11173" i="15"/>
  <c r="E11174" i="15" a="1"/>
  <c r="E11174" i="15"/>
  <c r="E11175" i="15" a="1"/>
  <c r="E11175" i="15"/>
  <c r="E11176" i="15" a="1"/>
  <c r="E11176" i="15"/>
  <c r="E11177" i="15" a="1"/>
  <c r="E11177" i="15"/>
  <c r="E11178" i="15" a="1"/>
  <c r="E11178" i="15"/>
  <c r="E11179" i="15" a="1"/>
  <c r="E11179" i="15" s="1"/>
  <c r="E11180" i="15" a="1"/>
  <c r="E11180" i="15" s="1"/>
  <c r="E11181" i="15" a="1"/>
  <c r="E11181" i="15"/>
  <c r="E11182" i="15" a="1"/>
  <c r="E11182" i="15"/>
  <c r="E11183" i="15" a="1"/>
  <c r="E11183" i="15"/>
  <c r="E11184" i="15" a="1"/>
  <c r="E11184" i="15"/>
  <c r="E11185" i="15" a="1"/>
  <c r="E11185" i="15"/>
  <c r="E11186" i="15" a="1"/>
  <c r="E11186" i="15"/>
  <c r="E11187" i="15" a="1"/>
  <c r="E11187" i="15"/>
  <c r="E11188" i="15" a="1"/>
  <c r="E11188" i="15" s="1"/>
  <c r="E11189" i="15" a="1"/>
  <c r="E11189" i="15"/>
  <c r="E11190" i="15" a="1"/>
  <c r="E11190" i="15"/>
  <c r="E11191" i="15" a="1"/>
  <c r="E11191" i="15"/>
  <c r="E11192" i="15" a="1"/>
  <c r="E11192" i="15"/>
  <c r="E11193" i="15" a="1"/>
  <c r="E11193" i="15" s="1"/>
  <c r="E11194" i="15" a="1"/>
  <c r="E11194" i="15"/>
  <c r="E11195" i="15" a="1"/>
  <c r="E11195" i="15"/>
  <c r="E11196" i="15" a="1"/>
  <c r="E11196" i="15" s="1"/>
  <c r="E11197" i="15" a="1"/>
  <c r="E11197" i="15"/>
  <c r="E11198" i="15" a="1"/>
  <c r="E11198" i="15"/>
  <c r="E11199" i="15" a="1"/>
  <c r="E11199" i="15"/>
  <c r="E11200" i="15" a="1"/>
  <c r="E11200" i="15"/>
  <c r="E11201" i="15" a="1"/>
  <c r="E11201" i="15"/>
  <c r="E11202" i="15" a="1"/>
  <c r="E11202" i="15"/>
  <c r="E11203" i="15" a="1"/>
  <c r="E11203" i="15"/>
  <c r="E11204" i="15" a="1"/>
  <c r="E11204" i="15" s="1"/>
  <c r="E11205" i="15" a="1"/>
  <c r="E11205" i="15" s="1"/>
  <c r="E11206" i="15" a="1"/>
  <c r="E11206" i="15" s="1"/>
  <c r="E11207" i="15" a="1"/>
  <c r="E11207" i="15"/>
  <c r="E11208" i="15" a="1"/>
  <c r="E11208" i="15"/>
  <c r="E11209" i="15" a="1"/>
  <c r="E11209" i="15"/>
  <c r="E11210" i="15" a="1"/>
  <c r="E11210" i="15"/>
  <c r="E11211" i="15" a="1"/>
  <c r="E11211" i="15"/>
  <c r="E11212" i="15" a="1"/>
  <c r="E11212" i="15" s="1"/>
  <c r="E11213" i="15" a="1"/>
  <c r="E11213" i="15"/>
  <c r="E11214" i="15" a="1"/>
  <c r="E11214" i="15"/>
  <c r="E11215" i="15" a="1"/>
  <c r="E11215" i="15"/>
  <c r="E11216" i="15" a="1"/>
  <c r="E11216" i="15"/>
  <c r="E11217" i="15" a="1"/>
  <c r="E11217" i="15"/>
  <c r="E11218" i="15" a="1"/>
  <c r="E11218" i="15"/>
  <c r="E11219" i="15" a="1"/>
  <c r="E11219" i="15" s="1"/>
  <c r="E11220" i="15" a="1"/>
  <c r="E11220" i="15" s="1"/>
  <c r="E11221" i="15" a="1"/>
  <c r="E11221" i="15"/>
  <c r="E11222" i="15" a="1"/>
  <c r="E11222" i="15" s="1"/>
  <c r="E11223" i="15" a="1"/>
  <c r="E11223" i="15" s="1"/>
  <c r="E11224" i="15" a="1"/>
  <c r="E11224" i="15"/>
  <c r="E11225" i="15" a="1"/>
  <c r="E11225" i="15"/>
  <c r="E11226" i="15" a="1"/>
  <c r="E11226" i="15"/>
  <c r="E11227" i="15" a="1"/>
  <c r="E11227" i="15"/>
  <c r="E11228" i="15" a="1"/>
  <c r="E11228" i="15" s="1"/>
  <c r="E11229" i="15" a="1"/>
  <c r="E11229" i="15"/>
  <c r="E11230" i="15" a="1"/>
  <c r="E11230" i="15"/>
  <c r="E11231" i="15" a="1"/>
  <c r="E11231" i="15"/>
  <c r="E11232" i="15" a="1"/>
  <c r="E11232" i="15" s="1"/>
  <c r="E11233" i="15" a="1"/>
  <c r="E11233" i="15"/>
  <c r="E11234" i="15" a="1"/>
  <c r="E11234" i="15"/>
  <c r="E11235" i="15" a="1"/>
  <c r="E11235" i="15"/>
  <c r="E11236" i="15" a="1"/>
  <c r="E11236" i="15" s="1"/>
  <c r="E11237" i="15" a="1"/>
  <c r="E11237" i="15" s="1"/>
  <c r="E11238" i="15" a="1"/>
  <c r="E11238" i="15"/>
  <c r="E11239" i="15" a="1"/>
  <c r="E11239" i="15" s="1"/>
  <c r="E11240" i="15" a="1"/>
  <c r="E11240" i="15"/>
  <c r="E11241" i="15" a="1"/>
  <c r="E11241" i="15" s="1"/>
  <c r="E11242" i="15" a="1"/>
  <c r="E11242" i="15"/>
  <c r="E11243" i="15" a="1"/>
  <c r="E11243" i="15"/>
  <c r="E11244" i="15" a="1"/>
  <c r="E11244" i="15" s="1"/>
  <c r="E11245" i="15" a="1"/>
  <c r="E11245" i="15"/>
  <c r="E11246" i="15" a="1"/>
  <c r="E11246" i="15" s="1"/>
  <c r="E11247" i="15" a="1"/>
  <c r="E11247" i="15"/>
  <c r="E11248" i="15" a="1"/>
  <c r="E11248" i="15"/>
  <c r="E11249" i="15" a="1"/>
  <c r="E11249" i="15" s="1"/>
  <c r="E11250" i="15" a="1"/>
  <c r="E11250" i="15"/>
  <c r="E11251" i="15" a="1"/>
  <c r="E11251" i="15"/>
  <c r="E11252" i="15" a="1"/>
  <c r="E11252" i="15" s="1"/>
  <c r="E11253" i="15" a="1"/>
  <c r="E11253" i="15"/>
  <c r="E11254" i="15" a="1"/>
  <c r="E11254" i="15"/>
  <c r="E11255" i="15" a="1"/>
  <c r="E11255" i="15"/>
  <c r="E11256" i="15" a="1"/>
  <c r="E11256" i="15" s="1"/>
  <c r="E11257" i="15" a="1"/>
  <c r="E11257" i="15"/>
  <c r="E11258" i="15" a="1"/>
  <c r="E11258" i="15" s="1"/>
  <c r="E11259" i="15" a="1"/>
  <c r="E11259" i="15"/>
  <c r="E11260" i="15" a="1"/>
  <c r="E11260" i="15" s="1"/>
  <c r="E11261" i="15" a="1"/>
  <c r="E11261" i="15"/>
  <c r="E11262" i="15" a="1"/>
  <c r="E11262" i="15"/>
  <c r="E11263" i="15" a="1"/>
  <c r="E11263" i="15"/>
  <c r="E11264" i="15" a="1"/>
  <c r="E11264" i="15"/>
  <c r="E11265" i="15" a="1"/>
  <c r="E11265" i="15"/>
  <c r="E11266" i="15" a="1"/>
  <c r="E11266" i="15"/>
  <c r="E11267" i="15" a="1"/>
  <c r="E11267" i="15" s="1"/>
  <c r="E11268" i="15" a="1"/>
  <c r="E11268" i="15" s="1"/>
  <c r="E11269" i="15" a="1"/>
  <c r="E11269" i="15"/>
  <c r="E11270" i="15" a="1"/>
  <c r="E11270" i="15"/>
  <c r="E11271" i="15" a="1"/>
  <c r="E11271" i="15"/>
  <c r="E11272" i="15" a="1"/>
  <c r="E11272" i="15" s="1"/>
  <c r="E11273" i="15" a="1"/>
  <c r="E11273" i="15" s="1"/>
  <c r="E11274" i="15" a="1"/>
  <c r="E11274" i="15"/>
  <c r="E11275" i="15" a="1"/>
  <c r="E11275" i="15"/>
  <c r="E11276" i="15" a="1"/>
  <c r="E11276" i="15" s="1"/>
  <c r="E11277" i="15" a="1"/>
  <c r="E11277" i="15"/>
  <c r="E11278" i="15" a="1"/>
  <c r="E11278" i="15"/>
  <c r="E11279" i="15" a="1"/>
  <c r="E11279" i="15"/>
  <c r="E11280" i="15" a="1"/>
  <c r="E11280" i="15"/>
  <c r="E11281" i="15" a="1"/>
  <c r="E11281" i="15" s="1"/>
  <c r="E11282" i="15" a="1"/>
  <c r="E11282" i="15"/>
  <c r="E11283" i="15" a="1"/>
  <c r="E11283" i="15"/>
  <c r="E11284" i="15" a="1"/>
  <c r="E11284" i="15" s="1"/>
  <c r="E11285" i="15" a="1"/>
  <c r="E11285" i="15" s="1"/>
  <c r="E11286" i="15" a="1"/>
  <c r="E11286" i="15"/>
  <c r="E11287" i="15" a="1"/>
  <c r="E11287" i="15"/>
  <c r="E11288" i="15" a="1"/>
  <c r="E11288" i="15"/>
  <c r="E11289" i="15" a="1"/>
  <c r="E11289" i="15"/>
  <c r="E11290" i="15" a="1"/>
  <c r="E11290" i="15" s="1"/>
  <c r="E11291" i="15" a="1"/>
  <c r="E11291" i="15"/>
  <c r="E11292" i="15" a="1"/>
  <c r="E11292" i="15" s="1"/>
  <c r="E11293" i="15" a="1"/>
  <c r="E11293" i="15"/>
  <c r="E11294" i="15" a="1"/>
  <c r="E11294" i="15" s="1"/>
  <c r="E11295" i="15" a="1"/>
  <c r="E11295" i="15"/>
  <c r="E11296" i="15" a="1"/>
  <c r="E11296" i="15"/>
  <c r="E11297" i="15" a="1"/>
  <c r="E11297" i="15"/>
  <c r="E11298" i="15" a="1"/>
  <c r="E11298" i="15"/>
  <c r="E11299" i="15" a="1"/>
  <c r="E11299" i="15"/>
  <c r="E11300" i="15" a="1"/>
  <c r="E11300" i="15" s="1"/>
  <c r="E11301" i="15" a="1"/>
  <c r="E11301" i="15"/>
  <c r="E11302" i="15" a="1"/>
  <c r="E11302" i="15" s="1"/>
  <c r="E11303" i="15" a="1"/>
  <c r="E11303" i="15"/>
  <c r="E11304" i="15" a="1"/>
  <c r="E11304" i="15"/>
  <c r="E11305" i="15" a="1"/>
  <c r="E11305" i="15"/>
  <c r="E11306" i="15" a="1"/>
  <c r="E11306" i="15"/>
  <c r="E11307" i="15" a="1"/>
  <c r="E11307" i="15" s="1"/>
  <c r="E11308" i="15" a="1"/>
  <c r="E11308" i="15" s="1"/>
  <c r="E11309" i="15" a="1"/>
  <c r="E11309" i="15"/>
  <c r="E11310" i="15" a="1"/>
  <c r="E11310" i="15"/>
  <c r="E11311" i="15" a="1"/>
  <c r="E11311" i="15" s="1"/>
  <c r="E11312" i="15" a="1"/>
  <c r="E11312" i="15"/>
  <c r="E11313" i="15" a="1"/>
  <c r="E11313" i="15"/>
  <c r="E11314" i="15" a="1"/>
  <c r="E11314" i="15"/>
  <c r="E11315" i="15" a="1"/>
  <c r="E11315" i="15"/>
  <c r="E11316" i="15" a="1"/>
  <c r="E11316" i="15" s="1"/>
  <c r="E11317" i="15" a="1"/>
  <c r="E11317" i="15"/>
  <c r="E11318" i="15" a="1"/>
  <c r="E11318" i="15"/>
  <c r="E11319" i="15" a="1"/>
  <c r="E11319" i="15"/>
  <c r="E11320" i="15" a="1"/>
  <c r="E11320" i="15" s="1"/>
  <c r="E11321" i="15" a="1"/>
  <c r="E11321" i="15"/>
  <c r="E11322" i="15" a="1"/>
  <c r="E11322" i="15"/>
  <c r="E11323" i="15" a="1"/>
  <c r="E11323" i="15"/>
  <c r="E11324" i="15" a="1"/>
  <c r="E11324" i="15" s="1"/>
  <c r="E11325" i="15" a="1"/>
  <c r="E11325" i="15" s="1"/>
  <c r="E11326" i="15" a="1"/>
  <c r="E11326" i="15"/>
  <c r="E11327" i="15" a="1"/>
  <c r="E11327" i="15"/>
  <c r="E11328" i="15" a="1"/>
  <c r="E11328" i="15" s="1"/>
  <c r="E11329" i="15" a="1"/>
  <c r="E11329" i="15"/>
  <c r="E11330" i="15" a="1"/>
  <c r="E11330" i="15"/>
  <c r="E11331" i="15" a="1"/>
  <c r="E11331" i="15"/>
  <c r="E11332" i="15" a="1"/>
  <c r="E11332" i="15" s="1"/>
  <c r="E11333" i="15" a="1"/>
  <c r="E11333" i="15"/>
  <c r="E11334" i="15" a="1"/>
  <c r="E11334" i="15"/>
  <c r="E11335" i="15" a="1"/>
  <c r="E11335" i="15"/>
  <c r="E11336" i="15" a="1"/>
  <c r="E11336" i="15"/>
  <c r="E11337" i="15" a="1"/>
  <c r="E11337" i="15" s="1"/>
  <c r="E11338" i="15" a="1"/>
  <c r="E11338" i="15"/>
  <c r="E11339" i="15" a="1"/>
  <c r="E11339" i="15"/>
  <c r="E11340" i="15" a="1"/>
  <c r="E11340" i="15" s="1"/>
  <c r="E11341" i="15" a="1"/>
  <c r="E11341" i="15"/>
  <c r="E11342" i="15" a="1"/>
  <c r="E11342" i="15" s="1"/>
  <c r="E11343" i="15" a="1"/>
  <c r="E11343" i="15"/>
  <c r="E11344" i="15" a="1"/>
  <c r="E11344" i="15"/>
  <c r="E11345" i="15" a="1"/>
  <c r="E11345" i="15" s="1"/>
  <c r="E11346" i="15" a="1"/>
  <c r="E11346" i="15"/>
  <c r="E11347" i="15" a="1"/>
  <c r="E11347" i="15"/>
  <c r="E11348" i="15" a="1"/>
  <c r="E11348" i="15" s="1"/>
  <c r="E11349" i="15" a="1"/>
  <c r="E11349" i="15"/>
  <c r="E11350" i="15" a="1"/>
  <c r="E11350" i="15"/>
  <c r="E11351" i="15" a="1"/>
  <c r="E11351" i="15"/>
  <c r="E11352" i="15" a="1"/>
  <c r="E11352" i="15"/>
  <c r="E11353" i="15" a="1"/>
  <c r="E11353" i="15"/>
  <c r="E11354" i="15" a="1"/>
  <c r="E11354" i="15" s="1"/>
  <c r="E11355" i="15" a="1"/>
  <c r="E11355" i="15"/>
  <c r="E11356" i="15" a="1"/>
  <c r="E11356" i="15" s="1"/>
  <c r="E11357" i="15" a="1"/>
  <c r="E11357" i="15"/>
  <c r="E11358" i="15" a="1"/>
  <c r="E11358" i="15"/>
  <c r="E11359" i="15" a="1"/>
  <c r="E11359" i="15" s="1"/>
  <c r="E11360" i="15" a="1"/>
  <c r="E11360" i="15"/>
  <c r="E11361" i="15" a="1"/>
  <c r="E11361" i="15"/>
  <c r="E11362" i="15" a="1"/>
  <c r="E11362" i="15" s="1"/>
  <c r="E11363" i="15" a="1"/>
  <c r="E11363" i="15"/>
  <c r="E11364" i="15" a="1"/>
  <c r="E11364" i="15" s="1"/>
  <c r="E11365" i="15" a="1"/>
  <c r="E11365" i="15"/>
  <c r="E11366" i="15" a="1"/>
  <c r="E11366" i="15"/>
  <c r="E11367" i="15" a="1"/>
  <c r="E11367" i="15"/>
  <c r="E11368" i="15" a="1"/>
  <c r="E11368" i="15"/>
  <c r="E11369" i="15" a="1"/>
  <c r="E11369" i="15"/>
  <c r="E11370" i="15" a="1"/>
  <c r="E11370" i="15"/>
  <c r="E11371" i="15" a="1"/>
  <c r="E11371" i="15" s="1"/>
  <c r="E11372" i="15" a="1"/>
  <c r="E11372" i="15" s="1"/>
  <c r="E11373" i="15" a="1"/>
  <c r="E11373" i="15"/>
  <c r="E11374" i="15" a="1"/>
  <c r="E11374" i="15"/>
  <c r="E11375" i="15" a="1"/>
  <c r="E11375" i="15"/>
  <c r="E11376" i="15" a="1"/>
  <c r="E11376" i="15" s="1"/>
  <c r="E11377" i="15" a="1"/>
  <c r="E11377" i="15"/>
  <c r="E11378" i="15" a="1"/>
  <c r="E11378" i="15"/>
  <c r="E11379" i="15" a="1"/>
  <c r="E11379" i="15" s="1"/>
  <c r="E11380" i="15" a="1"/>
  <c r="E11380" i="15" s="1"/>
  <c r="E11381" i="15" a="1"/>
  <c r="E11381" i="15"/>
  <c r="E11382" i="15" a="1"/>
  <c r="E11382" i="15"/>
  <c r="E11383" i="15" a="1"/>
  <c r="E11383" i="15"/>
  <c r="E11384" i="15" a="1"/>
  <c r="E11384" i="15"/>
  <c r="E11385" i="15" a="1"/>
  <c r="E11385" i="15"/>
  <c r="E11386" i="15" a="1"/>
  <c r="E11386" i="15"/>
  <c r="E11387" i="15" a="1"/>
  <c r="E11387" i="15"/>
  <c r="E11388" i="15" a="1"/>
  <c r="E11388" i="15" s="1"/>
  <c r="E11389" i="15" a="1"/>
  <c r="E11389" i="15"/>
  <c r="E11390" i="15" a="1"/>
  <c r="E11390" i="15"/>
  <c r="E11391" i="15" a="1"/>
  <c r="E11391" i="15"/>
  <c r="E11392" i="15" a="1"/>
  <c r="E11392" i="15"/>
  <c r="E11393" i="15" a="1"/>
  <c r="E11393" i="15" s="1"/>
  <c r="E11394" i="15" a="1"/>
  <c r="E11394" i="15"/>
  <c r="E11395" i="15" a="1"/>
  <c r="E11395" i="15"/>
  <c r="E11396" i="15" a="1"/>
  <c r="E11396" i="15" s="1"/>
  <c r="E11397" i="15" a="1"/>
  <c r="E11397" i="15" s="1"/>
  <c r="E11398" i="15" a="1"/>
  <c r="E11398" i="15"/>
  <c r="E11399" i="15" a="1"/>
  <c r="E11399" i="15"/>
  <c r="E11400" i="15" a="1"/>
  <c r="E11400" i="15"/>
  <c r="E11401" i="15" a="1"/>
  <c r="E11401" i="15"/>
  <c r="E11402" i="15" a="1"/>
  <c r="E11402" i="15"/>
  <c r="E11403" i="15" a="1"/>
  <c r="E11403" i="15"/>
  <c r="E11404" i="15" a="1"/>
  <c r="E11404" i="15" s="1"/>
  <c r="E11405" i="15" a="1"/>
  <c r="E11405" i="15" s="1"/>
  <c r="E11406" i="15" a="1"/>
  <c r="E11406" i="15"/>
  <c r="E11407" i="15" a="1"/>
  <c r="E11407" i="15"/>
  <c r="E11408" i="15" a="1"/>
  <c r="E11408" i="15"/>
  <c r="E11409" i="15" a="1"/>
  <c r="E11409" i="15"/>
  <c r="E11410" i="15" a="1"/>
  <c r="E11410" i="15" s="1"/>
  <c r="E11411" i="15" a="1"/>
  <c r="E11411" i="15"/>
  <c r="E11412" i="15" a="1"/>
  <c r="E11412" i="15" s="1"/>
  <c r="E11413" i="15" a="1"/>
  <c r="E11413" i="15"/>
  <c r="E11414" i="15" a="1"/>
  <c r="E11414" i="15" s="1"/>
  <c r="E11415" i="15" a="1"/>
  <c r="E11415" i="15"/>
  <c r="E11416" i="15" a="1"/>
  <c r="E11416" i="15"/>
  <c r="E11417" i="15" a="1"/>
  <c r="E11417" i="15"/>
  <c r="E11418" i="15" a="1"/>
  <c r="E11418" i="15"/>
  <c r="E11419" i="15" a="1"/>
  <c r="E11419" i="15"/>
  <c r="E11420" i="15" a="1"/>
  <c r="E11420" i="15" s="1"/>
  <c r="E11421" i="15" a="1"/>
  <c r="E11421" i="15"/>
  <c r="E11422" i="15" a="1"/>
  <c r="E11422" i="15" s="1"/>
  <c r="E11423" i="15" a="1"/>
  <c r="E11423" i="15"/>
  <c r="E11424" i="15" a="1"/>
  <c r="E11424" i="15"/>
  <c r="E11425" i="15" a="1"/>
  <c r="E11425" i="15"/>
  <c r="E11426" i="15" a="1"/>
  <c r="E11426" i="15"/>
  <c r="E11427" i="15" a="1"/>
  <c r="E11427" i="15" s="1"/>
  <c r="E11428" i="15" a="1"/>
  <c r="E11428" i="15" s="1"/>
  <c r="E11429" i="15" a="1"/>
  <c r="E11429" i="15"/>
  <c r="E11430" i="15" a="1"/>
  <c r="E11430" i="15"/>
  <c r="E11431" i="15" a="1"/>
  <c r="E11431" i="15" s="1"/>
  <c r="E11432" i="15" a="1"/>
  <c r="E11432" i="15"/>
  <c r="E11433" i="15" a="1"/>
  <c r="E11433" i="15"/>
  <c r="E11434" i="15" a="1"/>
  <c r="E11434" i="15"/>
  <c r="E11435" i="15" a="1"/>
  <c r="E11435" i="15"/>
  <c r="E11436" i="15" a="1"/>
  <c r="E11436" i="15" s="1"/>
  <c r="E11437" i="15" a="1"/>
  <c r="E11437" i="15"/>
  <c r="E11438" i="15" a="1"/>
  <c r="E11438" i="15"/>
  <c r="E11439" i="15" a="1"/>
  <c r="E11439" i="15" s="1"/>
  <c r="E11440" i="15" a="1"/>
  <c r="E11440" i="15"/>
  <c r="E11441" i="15" a="1"/>
  <c r="E11441" i="15"/>
  <c r="E11442" i="15" a="1"/>
  <c r="E11442" i="15"/>
  <c r="E11443" i="15" a="1"/>
  <c r="E11443" i="15"/>
  <c r="E11444" i="15" a="1"/>
  <c r="E11444" i="15" s="1"/>
  <c r="E11445" i="15" a="1"/>
  <c r="E11445" i="15"/>
  <c r="E11446" i="15" a="1"/>
  <c r="E11446" i="15"/>
  <c r="E11447" i="15" a="1"/>
  <c r="E11447" i="15"/>
  <c r="E11448" i="15" a="1"/>
  <c r="E11448" i="15" s="1"/>
  <c r="E11449" i="15" a="1"/>
  <c r="E11449" i="15"/>
  <c r="E11450" i="15" a="1"/>
  <c r="E11450" i="15"/>
  <c r="E11451" i="15" a="1"/>
  <c r="E11451" i="15"/>
  <c r="E11452" i="15" a="1"/>
  <c r="E11452" i="15" s="1"/>
  <c r="E11453" i="15" a="1"/>
  <c r="E11453" i="15" s="1"/>
  <c r="E11454" i="15" a="1"/>
  <c r="E11454" i="15"/>
  <c r="E11455" i="15" a="1"/>
  <c r="E11455" i="15"/>
  <c r="E11456" i="15" a="1"/>
  <c r="E11456" i="15" s="1"/>
  <c r="E11457" i="15" a="1"/>
  <c r="E11457" i="15"/>
  <c r="E11458" i="15" a="1"/>
  <c r="E11458" i="15"/>
  <c r="E11459" i="15" a="1"/>
  <c r="E11459" i="15"/>
  <c r="E11460" i="15" a="1"/>
  <c r="E11460" i="15" s="1"/>
  <c r="E11461" i="15" a="1"/>
  <c r="E11461" i="15"/>
  <c r="E11462" i="15" a="1"/>
  <c r="E11462" i="15"/>
  <c r="E11463" i="15" a="1"/>
  <c r="E11463" i="15"/>
  <c r="E11464" i="15" a="1"/>
  <c r="E11464" i="15"/>
  <c r="E11465" i="15" a="1"/>
  <c r="E11465" i="15" s="1"/>
  <c r="E11466" i="15" a="1"/>
  <c r="E11466" i="15"/>
  <c r="E11467" i="15" a="1"/>
  <c r="E11467" i="15"/>
  <c r="E11468" i="15" a="1"/>
  <c r="E11468" i="15" s="1"/>
  <c r="E11469" i="15" a="1"/>
  <c r="E11469" i="15"/>
  <c r="E11470" i="15" a="1"/>
  <c r="E11470" i="15" s="1"/>
  <c r="E11471" i="15" a="1"/>
  <c r="E11471" i="15"/>
  <c r="E11472" i="15" a="1"/>
  <c r="E11472" i="15"/>
  <c r="E11473" i="15" a="1"/>
  <c r="E11473" i="15" s="1"/>
  <c r="E11474" i="15" a="1"/>
  <c r="E11474" i="15"/>
  <c r="E11475" i="15" a="1"/>
  <c r="E11475" i="15"/>
  <c r="E11476" i="15" a="1"/>
  <c r="E11476" i="15" s="1"/>
  <c r="E11477" i="15" a="1"/>
  <c r="E11477" i="15"/>
  <c r="E11478" i="15" a="1"/>
  <c r="E11478" i="15"/>
  <c r="E11479" i="15" a="1"/>
  <c r="E11479" i="15"/>
  <c r="E11480" i="15" a="1"/>
  <c r="E11480" i="15"/>
  <c r="E11481" i="15" a="1"/>
  <c r="E11481" i="15"/>
  <c r="E11482" i="15" a="1"/>
  <c r="E11482" i="15" s="1"/>
  <c r="E11483" i="15" a="1"/>
  <c r="E11483" i="15"/>
  <c r="E11484" i="15" a="1"/>
  <c r="E11484" i="15" s="1"/>
  <c r="E11485" i="15" a="1"/>
  <c r="E11485" i="15"/>
  <c r="E11486" i="15" a="1"/>
  <c r="E11486" i="15"/>
  <c r="E11487" i="15" a="1"/>
  <c r="E11487" i="15" s="1"/>
  <c r="E11488" i="15" a="1"/>
  <c r="E11488" i="15"/>
  <c r="E11489" i="15" a="1"/>
  <c r="E11489" i="15"/>
  <c r="E11490" i="15" a="1"/>
  <c r="E11490" i="15" s="1"/>
  <c r="E11491" i="15" a="1"/>
  <c r="E11491" i="15"/>
  <c r="E11492" i="15" a="1"/>
  <c r="E11492" i="15" s="1"/>
  <c r="E11493" i="15" a="1"/>
  <c r="E11493" i="15"/>
  <c r="E11494" i="15" a="1"/>
  <c r="E11494" i="15"/>
  <c r="E11495" i="15" a="1"/>
  <c r="E11495" i="15"/>
  <c r="E11496" i="15" a="1"/>
  <c r="E11496" i="15"/>
  <c r="E11497" i="15" a="1"/>
  <c r="E11497" i="15"/>
  <c r="E11498" i="15" a="1"/>
  <c r="E11498" i="15"/>
  <c r="E11499" i="15" a="1"/>
  <c r="E11499" i="15" s="1"/>
  <c r="E11500" i="15" a="1"/>
  <c r="E11500" i="15" s="1"/>
  <c r="E11501" i="15" a="1"/>
  <c r="E11501" i="15"/>
  <c r="E11502" i="15" a="1"/>
  <c r="E11502" i="15"/>
  <c r="E11503" i="15" a="1"/>
  <c r="E11503" i="15"/>
  <c r="E11504" i="15" a="1"/>
  <c r="E11504" i="15" s="1"/>
  <c r="E11505" i="15" a="1"/>
  <c r="E11505" i="15"/>
  <c r="E11506" i="15" a="1"/>
  <c r="E11506" i="15"/>
  <c r="E11507" i="15" a="1"/>
  <c r="E11507" i="15" s="1"/>
  <c r="E11508" i="15" a="1"/>
  <c r="E11508" i="15" s="1"/>
  <c r="E11509" i="15" a="1"/>
  <c r="E11509" i="15"/>
  <c r="E11510" i="15" a="1"/>
  <c r="E11510" i="15"/>
  <c r="E11511" i="15" a="1"/>
  <c r="E11511" i="15"/>
  <c r="E11512" i="15" a="1"/>
  <c r="E11512" i="15"/>
  <c r="E11513" i="15" a="1"/>
  <c r="E11513" i="15"/>
  <c r="E11514" i="15" a="1"/>
  <c r="E11514" i="15"/>
  <c r="E11515" i="15" a="1"/>
  <c r="E11515" i="15"/>
  <c r="E11516" i="15" a="1"/>
  <c r="E11516" i="15" s="1"/>
  <c r="E11517" i="15" a="1"/>
  <c r="E11517" i="15"/>
  <c r="E11518" i="15" a="1"/>
  <c r="E11518" i="15"/>
  <c r="E11519" i="15" a="1"/>
  <c r="E11519" i="15"/>
  <c r="E11520" i="15" a="1"/>
  <c r="E11520" i="15"/>
  <c r="E11521" i="15" a="1"/>
  <c r="E11521" i="15" s="1"/>
  <c r="E11522" i="15" a="1"/>
  <c r="E11522" i="15"/>
  <c r="E11523" i="15" a="1"/>
  <c r="E11523" i="15"/>
  <c r="E11524" i="15" a="1"/>
  <c r="E11524" i="15" s="1"/>
  <c r="E11525" i="15" a="1"/>
  <c r="E11525" i="15" s="1"/>
  <c r="E11526" i="15" a="1"/>
  <c r="E11526" i="15"/>
  <c r="E11527" i="15" a="1"/>
  <c r="E11527" i="15"/>
  <c r="E11528" i="15" a="1"/>
  <c r="E11528" i="15"/>
  <c r="E11529" i="15" a="1"/>
  <c r="E11529" i="15"/>
  <c r="E11530" i="15" a="1"/>
  <c r="E11530" i="15"/>
  <c r="E11531" i="15" a="1"/>
  <c r="E11531" i="15"/>
  <c r="E11532" i="15" a="1"/>
  <c r="E11532" i="15" s="1"/>
  <c r="E11533" i="15" a="1"/>
  <c r="E11533" i="15" s="1"/>
  <c r="E11534" i="15" a="1"/>
  <c r="E11534" i="15"/>
  <c r="E11535" i="15" a="1"/>
  <c r="E11535" i="15"/>
  <c r="E11536" i="15" a="1"/>
  <c r="E11536" i="15"/>
  <c r="E11537" i="15" a="1"/>
  <c r="E11537" i="15"/>
  <c r="E11538" i="15" a="1"/>
  <c r="E11538" i="15" s="1"/>
  <c r="E11539" i="15" a="1"/>
  <c r="E11539" i="15"/>
  <c r="E11540" i="15" a="1"/>
  <c r="E11540" i="15" s="1"/>
  <c r="E11541" i="15" a="1"/>
  <c r="E11541" i="15"/>
  <c r="E11542" i="15" a="1"/>
  <c r="E11542" i="15" s="1"/>
  <c r="E11543" i="15" a="1"/>
  <c r="E11543" i="15"/>
  <c r="E11544" i="15" a="1"/>
  <c r="E11544" i="15"/>
  <c r="E11545" i="15" a="1"/>
  <c r="E11545" i="15"/>
  <c r="E11546" i="15" a="1"/>
  <c r="E11546" i="15"/>
  <c r="E11547" i="15" a="1"/>
  <c r="E11547" i="15"/>
  <c r="E11548" i="15" a="1"/>
  <c r="E11548" i="15" s="1"/>
  <c r="E11549" i="15" a="1"/>
  <c r="E11549" i="15"/>
  <c r="E11550" i="15" a="1"/>
  <c r="E11550" i="15" s="1"/>
  <c r="E11551" i="15" a="1"/>
  <c r="E11551" i="15"/>
  <c r="E11552" i="15" a="1"/>
  <c r="E11552" i="15"/>
  <c r="E11553" i="15" a="1"/>
  <c r="E11553" i="15"/>
  <c r="E11554" i="15" a="1"/>
  <c r="E11554" i="15"/>
  <c r="E11555" i="15" a="1"/>
  <c r="E11555" i="15" s="1"/>
  <c r="E11556" i="15" a="1"/>
  <c r="E11556" i="15" s="1"/>
  <c r="E11557" i="15" a="1"/>
  <c r="E11557" i="15"/>
  <c r="E11558" i="15" a="1"/>
  <c r="E11558" i="15"/>
  <c r="E11559" i="15" a="1"/>
  <c r="E11559" i="15" s="1"/>
  <c r="E11560" i="15" a="1"/>
  <c r="E11560" i="15"/>
  <c r="E11561" i="15" a="1"/>
  <c r="E11561" i="15"/>
  <c r="E11562" i="15" a="1"/>
  <c r="E11562" i="15"/>
  <c r="E11563" i="15" a="1"/>
  <c r="E11563" i="15"/>
  <c r="E11564" i="15" a="1"/>
  <c r="E11564" i="15" s="1"/>
  <c r="E11565" i="15" a="1"/>
  <c r="E11565" i="15"/>
  <c r="E11566" i="15" a="1"/>
  <c r="E11566" i="15"/>
  <c r="E11567" i="15" a="1"/>
  <c r="E11567" i="15" s="1"/>
  <c r="E11568" i="15" a="1"/>
  <c r="E11568" i="15"/>
  <c r="E11569" i="15" a="1"/>
  <c r="E11569" i="15"/>
  <c r="E11570" i="15" a="1"/>
  <c r="E11570" i="15"/>
  <c r="E11571" i="15" a="1"/>
  <c r="E11571" i="15"/>
  <c r="E11572" i="15" a="1"/>
  <c r="E11572" i="15" s="1"/>
  <c r="E11573" i="15" a="1"/>
  <c r="E11573" i="15"/>
  <c r="E11574" i="15" a="1"/>
  <c r="E11574" i="15"/>
  <c r="E11575" i="15" a="1"/>
  <c r="E11575" i="15"/>
  <c r="E11576" i="15" a="1"/>
  <c r="E11576" i="15" s="1"/>
  <c r="E11577" i="15" a="1"/>
  <c r="E11577" i="15"/>
  <c r="E11578" i="15" a="1"/>
  <c r="E11578" i="15"/>
  <c r="E11579" i="15" a="1"/>
  <c r="E11579" i="15"/>
  <c r="E11580" i="15" a="1"/>
  <c r="E11580" i="15" s="1"/>
  <c r="E11581" i="15" a="1"/>
  <c r="E11581" i="15" s="1"/>
  <c r="E11582" i="15" a="1"/>
  <c r="E11582" i="15"/>
  <c r="E11583" i="15" a="1"/>
  <c r="E11583" i="15"/>
  <c r="E11584" i="15" a="1"/>
  <c r="E11584" i="15" s="1"/>
  <c r="E11585" i="15" a="1"/>
  <c r="E11585" i="15"/>
  <c r="E11586" i="15" a="1"/>
  <c r="E11586" i="15"/>
  <c r="E11587" i="15" a="1"/>
  <c r="E11587" i="15"/>
  <c r="E11588" i="15" a="1"/>
  <c r="E11588" i="15" s="1"/>
  <c r="E11589" i="15" a="1"/>
  <c r="E11589" i="15"/>
  <c r="E11590" i="15" a="1"/>
  <c r="E11590" i="15"/>
  <c r="E11591" i="15" a="1"/>
  <c r="E11591" i="15"/>
  <c r="E11592" i="15" a="1"/>
  <c r="E11592" i="15"/>
  <c r="E11593" i="15" a="1"/>
  <c r="E11593" i="15" s="1"/>
  <c r="E11594" i="15" a="1"/>
  <c r="E11594" i="15"/>
  <c r="E11595" i="15" a="1"/>
  <c r="E11595" i="15"/>
  <c r="E11596" i="15" a="1"/>
  <c r="E11596" i="15" s="1"/>
  <c r="E11597" i="15" a="1"/>
  <c r="E11597" i="15"/>
  <c r="E11598" i="15" a="1"/>
  <c r="E11598" i="15" s="1"/>
  <c r="E11599" i="15" a="1"/>
  <c r="E11599" i="15"/>
  <c r="E11600" i="15" a="1"/>
  <c r="E11600" i="15"/>
  <c r="E11601" i="15" a="1"/>
  <c r="E11601" i="15" s="1"/>
  <c r="E11602" i="15" a="1"/>
  <c r="E11602" i="15"/>
  <c r="E11603" i="15" a="1"/>
  <c r="E11603" i="15"/>
  <c r="E11604" i="15" a="1"/>
  <c r="E11604" i="15" s="1"/>
  <c r="E11605" i="15" a="1"/>
  <c r="E11605" i="15"/>
  <c r="E11606" i="15" a="1"/>
  <c r="E11606" i="15"/>
  <c r="E11607" i="15" a="1"/>
  <c r="E11607" i="15"/>
  <c r="E11608" i="15" a="1"/>
  <c r="E11608" i="15"/>
  <c r="E11609" i="15" a="1"/>
  <c r="E11609" i="15"/>
  <c r="E11610" i="15" a="1"/>
  <c r="E11610" i="15" s="1"/>
  <c r="E11611" i="15" a="1"/>
  <c r="E11611" i="15"/>
  <c r="E11612" i="15" a="1"/>
  <c r="E11612" i="15" s="1"/>
  <c r="E11613" i="15" a="1"/>
  <c r="E11613" i="15"/>
  <c r="E11614" i="15" a="1"/>
  <c r="E11614" i="15"/>
  <c r="E11615" i="15" a="1"/>
  <c r="E11615" i="15" s="1"/>
  <c r="E11616" i="15" a="1"/>
  <c r="E11616" i="15"/>
  <c r="E11617" i="15" a="1"/>
  <c r="E11617" i="15"/>
  <c r="E11618" i="15" a="1"/>
  <c r="E11618" i="15" s="1"/>
  <c r="E11619" i="15" a="1"/>
  <c r="E11619" i="15"/>
  <c r="E11620" i="15" a="1"/>
  <c r="E11620" i="15" s="1"/>
  <c r="E11621" i="15" a="1"/>
  <c r="E11621" i="15"/>
  <c r="E11622" i="15" a="1"/>
  <c r="E11622" i="15"/>
  <c r="E11623" i="15" a="1"/>
  <c r="E11623" i="15"/>
  <c r="E11624" i="15" a="1"/>
  <c r="E11624" i="15"/>
  <c r="E11625" i="15" a="1"/>
  <c r="E11625" i="15"/>
  <c r="E11626" i="15" a="1"/>
  <c r="E11626" i="15"/>
  <c r="E11627" i="15" a="1"/>
  <c r="E11627" i="15" s="1"/>
  <c r="E11628" i="15" a="1"/>
  <c r="E11628" i="15" s="1"/>
  <c r="E11629" i="15" a="1"/>
  <c r="E11629" i="15"/>
  <c r="E11630" i="15" a="1"/>
  <c r="E11630" i="15"/>
  <c r="E11631" i="15" a="1"/>
  <c r="E11631" i="15"/>
  <c r="E11632" i="15" a="1"/>
  <c r="E11632" i="15" s="1"/>
  <c r="E11633" i="15" a="1"/>
  <c r="E11633" i="15"/>
  <c r="E11634" i="15" a="1"/>
  <c r="E11634" i="15"/>
  <c r="E11635" i="15" a="1"/>
  <c r="E11635" i="15" s="1"/>
  <c r="E11636" i="15" a="1"/>
  <c r="E11636" i="15" s="1"/>
  <c r="E11637" i="15" a="1"/>
  <c r="E11637" i="15"/>
  <c r="E11638" i="15" a="1"/>
  <c r="E11638" i="15"/>
  <c r="E11639" i="15" a="1"/>
  <c r="E11639" i="15"/>
  <c r="E11640" i="15" a="1"/>
  <c r="E11640" i="15"/>
  <c r="E11641" i="15" a="1"/>
  <c r="E11641" i="15"/>
  <c r="E11642" i="15" a="1"/>
  <c r="E11642" i="15"/>
  <c r="E11643" i="15" a="1"/>
  <c r="E11643" i="15"/>
  <c r="E11644" i="15" a="1"/>
  <c r="E11644" i="15" s="1"/>
  <c r="E11645" i="15" a="1"/>
  <c r="E11645" i="15"/>
  <c r="E11646" i="15" a="1"/>
  <c r="E11646" i="15"/>
  <c r="E11647" i="15" a="1"/>
  <c r="E11647" i="15"/>
  <c r="E11648" i="15" a="1"/>
  <c r="E11648" i="15"/>
  <c r="E11649" i="15" a="1"/>
  <c r="E11649" i="15" s="1"/>
  <c r="E11650" i="15" a="1"/>
  <c r="E11650" i="15"/>
  <c r="E11651" i="15" a="1"/>
  <c r="E11651" i="15"/>
  <c r="E11652" i="15" a="1"/>
  <c r="E11652" i="15" s="1"/>
  <c r="E11653" i="15" a="1"/>
  <c r="E11653" i="15" s="1"/>
  <c r="E11654" i="15" a="1"/>
  <c r="E11654" i="15"/>
  <c r="E11655" i="15" a="1"/>
  <c r="E11655" i="15"/>
  <c r="E11656" i="15" a="1"/>
  <c r="E11656" i="15"/>
  <c r="E11657" i="15" a="1"/>
  <c r="E11657" i="15"/>
  <c r="E11658" i="15" a="1"/>
  <c r="E11658" i="15"/>
  <c r="E11659" i="15" a="1"/>
  <c r="E11659" i="15"/>
  <c r="E11660" i="15" a="1"/>
  <c r="E11660" i="15" s="1"/>
  <c r="E11661" i="15" a="1"/>
  <c r="E11661" i="15" s="1"/>
  <c r="E11662" i="15" a="1"/>
  <c r="E11662" i="15"/>
  <c r="E11663" i="15" a="1"/>
  <c r="E11663" i="15"/>
  <c r="E11664" i="15" a="1"/>
  <c r="E11664" i="15"/>
  <c r="E11665" i="15" a="1"/>
  <c r="E11665" i="15"/>
  <c r="E11666" i="15" a="1"/>
  <c r="E11666" i="15" s="1"/>
  <c r="E11667" i="15" a="1"/>
  <c r="E11667" i="15"/>
  <c r="E11668" i="15" a="1"/>
  <c r="E11668" i="15" s="1"/>
  <c r="E11669" i="15" a="1"/>
  <c r="E11669" i="15"/>
  <c r="E11670" i="15" a="1"/>
  <c r="E11670" i="15" s="1"/>
  <c r="E11671" i="15" a="1"/>
  <c r="E11671" i="15"/>
  <c r="E11672" i="15" a="1"/>
  <c r="E11672" i="15"/>
  <c r="E11673" i="15" a="1"/>
  <c r="E11673" i="15"/>
  <c r="E11674" i="15" a="1"/>
  <c r="E11674" i="15"/>
  <c r="E11675" i="15" a="1"/>
  <c r="E11675" i="15"/>
  <c r="E11676" i="15" a="1"/>
  <c r="E11676" i="15" s="1"/>
  <c r="E11677" i="15" a="1"/>
  <c r="E11677" i="15"/>
  <c r="E11678" i="15" a="1"/>
  <c r="E11678" i="15" s="1"/>
  <c r="E11679" i="15" a="1"/>
  <c r="E11679" i="15"/>
  <c r="E11680" i="15" a="1"/>
  <c r="E11680" i="15"/>
  <c r="E11681" i="15" a="1"/>
  <c r="E11681" i="15"/>
  <c r="E11682" i="15" a="1"/>
  <c r="E11682" i="15"/>
  <c r="E11683" i="15" a="1"/>
  <c r="E11683" i="15" s="1"/>
  <c r="E11684" i="15" a="1"/>
  <c r="E11684" i="15" s="1"/>
  <c r="E11685" i="15" a="1"/>
  <c r="E11685" i="15"/>
  <c r="E11686" i="15" a="1"/>
  <c r="E11686" i="15"/>
  <c r="E11687" i="15" a="1"/>
  <c r="E11687" i="15" s="1"/>
  <c r="E11688" i="15" a="1"/>
  <c r="E11688" i="15"/>
  <c r="E11689" i="15" a="1"/>
  <c r="E11689" i="15"/>
  <c r="E11690" i="15" a="1"/>
  <c r="E11690" i="15"/>
  <c r="E11691" i="15" a="1"/>
  <c r="E11691" i="15"/>
  <c r="E11692" i="15" a="1"/>
  <c r="E11692" i="15" s="1"/>
  <c r="E11693" i="15" a="1"/>
  <c r="E11693" i="15"/>
  <c r="E11694" i="15" a="1"/>
  <c r="E11694" i="15"/>
  <c r="E11695" i="15" a="1"/>
  <c r="E11695" i="15" s="1"/>
  <c r="E11696" i="15" a="1"/>
  <c r="E11696" i="15"/>
  <c r="E11697" i="15" a="1"/>
  <c r="E11697" i="15"/>
  <c r="E11698" i="15" a="1"/>
  <c r="E11698" i="15"/>
  <c r="E11699" i="15" a="1"/>
  <c r="E11699" i="15"/>
  <c r="E11700" i="15" a="1"/>
  <c r="E11700" i="15" s="1"/>
  <c r="E11701" i="15" a="1"/>
  <c r="E11701" i="15"/>
  <c r="E11702" i="15" a="1"/>
  <c r="E11702" i="15"/>
  <c r="E11703" i="15" a="1"/>
  <c r="E11703" i="15"/>
  <c r="E11704" i="15" a="1"/>
  <c r="E11704" i="15" s="1"/>
  <c r="E11705" i="15" a="1"/>
  <c r="E11705" i="15"/>
  <c r="E11706" i="15" a="1"/>
  <c r="E11706" i="15"/>
  <c r="E11707" i="15" a="1"/>
  <c r="E11707" i="15"/>
  <c r="E11708" i="15" a="1"/>
  <c r="E11708" i="15" s="1"/>
  <c r="E11709" i="15" a="1"/>
  <c r="E11709" i="15" s="1"/>
  <c r="E11710" i="15" a="1"/>
  <c r="E11710" i="15"/>
  <c r="E11711" i="15" a="1"/>
  <c r="E11711" i="15"/>
  <c r="E11712" i="15" a="1"/>
  <c r="E11712" i="15" s="1"/>
  <c r="E11713" i="15" a="1"/>
  <c r="E11713" i="15"/>
  <c r="E11714" i="15" a="1"/>
  <c r="E11714" i="15"/>
  <c r="E11715" i="15" a="1"/>
  <c r="E11715" i="15"/>
  <c r="E11716" i="15" a="1"/>
  <c r="E11716" i="15" s="1"/>
  <c r="E11717" i="15" a="1"/>
  <c r="E11717" i="15"/>
  <c r="E11718" i="15" a="1"/>
  <c r="E11718" i="15"/>
  <c r="E11719" i="15" a="1"/>
  <c r="E11719" i="15"/>
  <c r="E11720" i="15" a="1"/>
  <c r="E11720" i="15"/>
  <c r="E11721" i="15" a="1"/>
  <c r="E11721" i="15" s="1"/>
  <c r="E11722" i="15" a="1"/>
  <c r="E11722" i="15"/>
  <c r="E11723" i="15" a="1"/>
  <c r="E11723" i="15"/>
  <c r="E11724" i="15" a="1"/>
  <c r="E11724" i="15" s="1"/>
  <c r="E11725" i="15" a="1"/>
  <c r="E11725" i="15"/>
  <c r="E11726" i="15" a="1"/>
  <c r="E11726" i="15" s="1"/>
  <c r="E11727" i="15" a="1"/>
  <c r="E11727" i="15"/>
  <c r="E11728" i="15" a="1"/>
  <c r="E11728" i="15"/>
  <c r="E11729" i="15" a="1"/>
  <c r="E11729" i="15" s="1"/>
  <c r="E11730" i="15" a="1"/>
  <c r="E11730" i="15"/>
  <c r="E11731" i="15" a="1"/>
  <c r="E11731" i="15"/>
  <c r="E11732" i="15" a="1"/>
  <c r="E11732" i="15" s="1"/>
  <c r="E11733" i="15" a="1"/>
  <c r="E11733" i="15"/>
  <c r="E11734" i="15" a="1"/>
  <c r="E11734" i="15"/>
  <c r="E11735" i="15" a="1"/>
  <c r="E11735" i="15"/>
  <c r="E11736" i="15" a="1"/>
  <c r="E11736" i="15"/>
  <c r="E11737" i="15" a="1"/>
  <c r="E11737" i="15"/>
  <c r="E11738" i="15" a="1"/>
  <c r="E11738" i="15" s="1"/>
  <c r="E11739" i="15" a="1"/>
  <c r="E11739" i="15"/>
  <c r="E11740" i="15" a="1"/>
  <c r="E11740" i="15" s="1"/>
  <c r="E11741" i="15" a="1"/>
  <c r="E11741" i="15"/>
  <c r="E11742" i="15" a="1"/>
  <c r="E11742" i="15"/>
  <c r="E11743" i="15" a="1"/>
  <c r="E11743" i="15" s="1"/>
  <c r="E11744" i="15" a="1"/>
  <c r="E11744" i="15"/>
  <c r="E11745" i="15" a="1"/>
  <c r="E11745" i="15"/>
  <c r="E11746" i="15" a="1"/>
  <c r="E11746" i="15" s="1"/>
  <c r="E11747" i="15" a="1"/>
  <c r="E11747" i="15"/>
  <c r="E11748" i="15" a="1"/>
  <c r="E11748" i="15" s="1"/>
  <c r="E11749" i="15" a="1"/>
  <c r="E11749" i="15"/>
  <c r="E11750" i="15" a="1"/>
  <c r="E11750" i="15"/>
  <c r="E11751" i="15" a="1"/>
  <c r="E11751" i="15"/>
  <c r="E11752" i="15" a="1"/>
  <c r="E11752" i="15"/>
  <c r="E11753" i="15" a="1"/>
  <c r="E11753" i="15"/>
  <c r="E11754" i="15" a="1"/>
  <c r="E11754" i="15"/>
  <c r="E11755" i="15" a="1"/>
  <c r="E11755" i="15" s="1"/>
  <c r="E11756" i="15" a="1"/>
  <c r="E11756" i="15" s="1"/>
  <c r="E11757" i="15" a="1"/>
  <c r="E11757" i="15"/>
  <c r="E11758" i="15" a="1"/>
  <c r="E11758" i="15"/>
  <c r="E11759" i="15" a="1"/>
  <c r="E11759" i="15"/>
  <c r="E11760" i="15" a="1"/>
  <c r="E11760" i="15" s="1"/>
  <c r="E11761" i="15" a="1"/>
  <c r="E11761" i="15"/>
  <c r="E11762" i="15" a="1"/>
  <c r="E11762" i="15"/>
  <c r="E11763" i="15" a="1"/>
  <c r="E11763" i="15" s="1"/>
  <c r="E11764" i="15" a="1"/>
  <c r="E11764" i="15" s="1"/>
  <c r="E11765" i="15" a="1"/>
  <c r="E11765" i="15"/>
  <c r="E11766" i="15" a="1"/>
  <c r="E11766" i="15"/>
  <c r="E11767" i="15" a="1"/>
  <c r="E11767" i="15"/>
  <c r="E11768" i="15" a="1"/>
  <c r="E11768" i="15"/>
  <c r="E11769" i="15" a="1"/>
  <c r="E11769" i="15"/>
  <c r="E11770" i="15" a="1"/>
  <c r="E11770" i="15"/>
  <c r="E11771" i="15" a="1"/>
  <c r="E11771" i="15"/>
  <c r="E11772" i="15" a="1"/>
  <c r="E11772" i="15" s="1"/>
  <c r="E11773" i="15" a="1"/>
  <c r="E11773" i="15"/>
  <c r="E11774" i="15" a="1"/>
  <c r="E11774" i="15"/>
  <c r="E11775" i="15" a="1"/>
  <c r="E11775" i="15"/>
  <c r="E11776" i="15" a="1"/>
  <c r="E11776" i="15"/>
  <c r="E11777" i="15" a="1"/>
  <c r="E11777" i="15" s="1"/>
  <c r="E11778" i="15" a="1"/>
  <c r="E11778" i="15"/>
  <c r="E11779" i="15" a="1"/>
  <c r="E11779" i="15"/>
  <c r="E11780" i="15" a="1"/>
  <c r="E11780" i="15" s="1"/>
  <c r="E11781" i="15" a="1"/>
  <c r="E11781" i="15" s="1"/>
  <c r="E11782" i="15" a="1"/>
  <c r="E11782" i="15"/>
  <c r="E11783" i="15" a="1"/>
  <c r="E11783" i="15"/>
  <c r="E11784" i="15" a="1"/>
  <c r="E11784" i="15"/>
  <c r="E11785" i="15" a="1"/>
  <c r="E11785" i="15"/>
  <c r="E11786" i="15" a="1"/>
  <c r="E11786" i="15"/>
  <c r="E11787" i="15" a="1"/>
  <c r="E11787" i="15"/>
  <c r="E11788" i="15" a="1"/>
  <c r="E11788" i="15" s="1"/>
  <c r="E11789" i="15" a="1"/>
  <c r="E11789" i="15" s="1"/>
  <c r="E11790" i="15" a="1"/>
  <c r="E11790" i="15"/>
  <c r="E11791" i="15" a="1"/>
  <c r="E11791" i="15"/>
  <c r="E11792" i="15" a="1"/>
  <c r="E11792" i="15"/>
  <c r="E11793" i="15" a="1"/>
  <c r="E11793" i="15"/>
  <c r="E11794" i="15" a="1"/>
  <c r="E11794" i="15" s="1"/>
  <c r="E11795" i="15" a="1"/>
  <c r="E11795" i="15"/>
  <c r="E11796" i="15" a="1"/>
  <c r="E11796" i="15" s="1"/>
  <c r="E11797" i="15" a="1"/>
  <c r="E11797" i="15"/>
  <c r="E11798" i="15" a="1"/>
  <c r="E11798" i="15" s="1"/>
  <c r="E11799" i="15" a="1"/>
  <c r="E11799" i="15"/>
  <c r="E11800" i="15" a="1"/>
  <c r="E11800" i="15"/>
  <c r="E11801" i="15" a="1"/>
  <c r="E11801" i="15"/>
  <c r="E11802" i="15" a="1"/>
  <c r="E11802" i="15"/>
  <c r="E11803" i="15" a="1"/>
  <c r="E11803" i="15"/>
  <c r="E11804" i="15" a="1"/>
  <c r="E11804" i="15" s="1"/>
  <c r="E11805" i="15" a="1"/>
  <c r="E11805" i="15"/>
  <c r="E11806" i="15" a="1"/>
  <c r="E11806" i="15" s="1"/>
  <c r="E11807" i="15" a="1"/>
  <c r="E11807" i="15"/>
  <c r="E11808" i="15" a="1"/>
  <c r="E11808" i="15"/>
  <c r="E11809" i="15" a="1"/>
  <c r="E11809" i="15"/>
  <c r="E11810" i="15" a="1"/>
  <c r="E11810" i="15"/>
  <c r="E11811" i="15" a="1"/>
  <c r="E11811" i="15" s="1"/>
  <c r="E11812" i="15" a="1"/>
  <c r="E11812" i="15" s="1"/>
  <c r="E11813" i="15" a="1"/>
  <c r="E11813" i="15"/>
  <c r="E11814" i="15" a="1"/>
  <c r="E11814" i="15"/>
  <c r="E11815" i="15" a="1"/>
  <c r="E11815" i="15" s="1"/>
  <c r="E11816" i="15" a="1"/>
  <c r="E11816" i="15"/>
  <c r="E11817" i="15" a="1"/>
  <c r="E11817" i="15"/>
  <c r="E11818" i="15" a="1"/>
  <c r="E11818" i="15"/>
  <c r="E11819" i="15" a="1"/>
  <c r="E11819" i="15"/>
  <c r="E11820" i="15" a="1"/>
  <c r="E11820" i="15" s="1"/>
  <c r="E11821" i="15" a="1"/>
  <c r="E11821" i="15"/>
  <c r="E11822" i="15" a="1"/>
  <c r="E11822" i="15"/>
  <c r="E11823" i="15" a="1"/>
  <c r="E11823" i="15" s="1"/>
  <c r="E11824" i="15" a="1"/>
  <c r="E11824" i="15"/>
  <c r="E11825" i="15" a="1"/>
  <c r="E11825" i="15"/>
  <c r="E11826" i="15" a="1"/>
  <c r="E11826" i="15"/>
  <c r="E11827" i="15" a="1"/>
  <c r="E11827" i="15"/>
  <c r="E11828" i="15" a="1"/>
  <c r="E11828" i="15" s="1"/>
  <c r="E11829" i="15" a="1"/>
  <c r="E11829" i="15"/>
  <c r="E11830" i="15" a="1"/>
  <c r="E11830" i="15"/>
  <c r="E11831" i="15" a="1"/>
  <c r="E11831" i="15"/>
  <c r="E11832" i="15" a="1"/>
  <c r="E11832" i="15" s="1"/>
  <c r="E11833" i="15" a="1"/>
  <c r="E11833" i="15"/>
  <c r="E11834" i="15" a="1"/>
  <c r="E11834" i="15"/>
  <c r="E11835" i="15" a="1"/>
  <c r="E11835" i="15"/>
  <c r="E11836" i="15" a="1"/>
  <c r="E11836" i="15" s="1"/>
  <c r="E11837" i="15" a="1"/>
  <c r="E11837" i="15" s="1"/>
  <c r="E11838" i="15" a="1"/>
  <c r="E11838" i="15"/>
  <c r="E11839" i="15" a="1"/>
  <c r="E11839" i="15"/>
  <c r="E11840" i="15" a="1"/>
  <c r="E11840" i="15" s="1"/>
  <c r="E11841" i="15" a="1"/>
  <c r="E11841" i="15"/>
  <c r="E11842" i="15" a="1"/>
  <c r="E11842" i="15"/>
  <c r="E11843" i="15" a="1"/>
  <c r="E11843" i="15"/>
  <c r="E11844" i="15" a="1"/>
  <c r="E11844" i="15" s="1"/>
  <c r="E11845" i="15" a="1"/>
  <c r="E11845" i="15"/>
  <c r="E11846" i="15" a="1"/>
  <c r="E11846" i="15"/>
  <c r="E11847" i="15" a="1"/>
  <c r="E11847" i="15"/>
  <c r="E11848" i="15" a="1"/>
  <c r="E11848" i="15"/>
  <c r="E11849" i="15" a="1"/>
  <c r="E11849" i="15" s="1"/>
  <c r="E11850" i="15" a="1"/>
  <c r="E11850" i="15"/>
  <c r="E11851" i="15" a="1"/>
  <c r="E11851" i="15"/>
  <c r="E11852" i="15" a="1"/>
  <c r="E11852" i="15" s="1"/>
  <c r="E11853" i="15" a="1"/>
  <c r="E11853" i="15"/>
  <c r="E11854" i="15" a="1"/>
  <c r="E11854" i="15" s="1"/>
  <c r="E11855" i="15" a="1"/>
  <c r="E11855" i="15"/>
  <c r="E11856" i="15" a="1"/>
  <c r="E11856" i="15"/>
  <c r="E11857" i="15" a="1"/>
  <c r="E11857" i="15" s="1"/>
  <c r="E11858" i="15" a="1"/>
  <c r="E11858" i="15"/>
  <c r="E11859" i="15" a="1"/>
  <c r="E11859" i="15"/>
  <c r="E11860" i="15" a="1"/>
  <c r="E11860" i="15" s="1"/>
  <c r="E11861" i="15" a="1"/>
  <c r="E11861" i="15"/>
  <c r="E11862" i="15" a="1"/>
  <c r="E11862" i="15"/>
  <c r="E11863" i="15" a="1"/>
  <c r="E11863" i="15"/>
  <c r="E11864" i="15" a="1"/>
  <c r="E11864" i="15"/>
  <c r="E11865" i="15" a="1"/>
  <c r="E11865" i="15"/>
  <c r="E11866" i="15" a="1"/>
  <c r="E11866" i="15" s="1"/>
  <c r="E11867" i="15" a="1"/>
  <c r="E11867" i="15"/>
  <c r="E11868" i="15" a="1"/>
  <c r="E11868" i="15" s="1"/>
  <c r="E11869" i="15" a="1"/>
  <c r="E11869" i="15"/>
  <c r="E11870" i="15" a="1"/>
  <c r="E11870" i="15"/>
  <c r="E11871" i="15" a="1"/>
  <c r="E11871" i="15" s="1"/>
  <c r="E11872" i="15" a="1"/>
  <c r="E11872" i="15"/>
  <c r="E11873" i="15" a="1"/>
  <c r="E11873" i="15"/>
  <c r="E11874" i="15" a="1"/>
  <c r="E11874" i="15" s="1"/>
  <c r="E11875" i="15" a="1"/>
  <c r="E11875" i="15"/>
  <c r="E11876" i="15" a="1"/>
  <c r="E11876" i="15" s="1"/>
  <c r="E11877" i="15" a="1"/>
  <c r="E11877" i="15"/>
  <c r="E11878" i="15" a="1"/>
  <c r="E11878" i="15"/>
  <c r="E11879" i="15" a="1"/>
  <c r="E11879" i="15"/>
  <c r="E11880" i="15" a="1"/>
  <c r="E11880" i="15"/>
  <c r="E11881" i="15" a="1"/>
  <c r="E11881" i="15"/>
  <c r="E11882" i="15" a="1"/>
  <c r="E11882" i="15"/>
  <c r="E11883" i="15" a="1"/>
  <c r="E11883" i="15" s="1"/>
  <c r="E11884" i="15" a="1"/>
  <c r="E11884" i="15" s="1"/>
  <c r="E11885" i="15" a="1"/>
  <c r="E11885" i="15"/>
  <c r="E11886" i="15" a="1"/>
  <c r="E11886" i="15"/>
  <c r="E11887" i="15" a="1"/>
  <c r="E11887" i="15"/>
  <c r="E11888" i="15" a="1"/>
  <c r="E11888" i="15" s="1"/>
  <c r="E11889" i="15" a="1"/>
  <c r="E11889" i="15"/>
  <c r="E11890" i="15" a="1"/>
  <c r="E11890" i="15"/>
  <c r="E11891" i="15" a="1"/>
  <c r="E11891" i="15" s="1"/>
  <c r="E11892" i="15" a="1"/>
  <c r="E11892" i="15" s="1"/>
  <c r="E11893" i="15" a="1"/>
  <c r="E11893" i="15"/>
  <c r="E11894" i="15" a="1"/>
  <c r="E11894" i="15"/>
  <c r="E11895" i="15" a="1"/>
  <c r="E11895" i="15"/>
  <c r="E11896" i="15" a="1"/>
  <c r="E11896" i="15"/>
  <c r="E11897" i="15" a="1"/>
  <c r="E11897" i="15"/>
  <c r="E11898" i="15" a="1"/>
  <c r="E11898" i="15"/>
  <c r="E11899" i="15" a="1"/>
  <c r="E11899" i="15"/>
  <c r="E11900" i="15" a="1"/>
  <c r="E11900" i="15" s="1"/>
  <c r="E11901" i="15" a="1"/>
  <c r="E11901" i="15"/>
  <c r="E11902" i="15" a="1"/>
  <c r="E11902" i="15"/>
  <c r="E11903" i="15" a="1"/>
  <c r="E11903" i="15"/>
  <c r="E11904" i="15" a="1"/>
  <c r="E11904" i="15"/>
  <c r="E11905" i="15" a="1"/>
  <c r="E11905" i="15" s="1"/>
  <c r="E11906" i="15" a="1"/>
  <c r="E11906" i="15"/>
  <c r="E11907" i="15" a="1"/>
  <c r="E11907" i="15"/>
  <c r="E11908" i="15" a="1"/>
  <c r="E11908" i="15" s="1"/>
  <c r="E11909" i="15" a="1"/>
  <c r="E11909" i="15"/>
  <c r="E11910" i="15" a="1"/>
  <c r="E11910" i="15"/>
  <c r="E11911" i="15" a="1"/>
  <c r="E11911" i="15"/>
  <c r="E11912" i="15" a="1"/>
  <c r="E11912" i="15"/>
  <c r="E11913" i="15" a="1"/>
  <c r="E11913" i="15" s="1"/>
  <c r="E11914" i="15" a="1"/>
  <c r="E11914" i="15"/>
  <c r="E11915" i="15" a="1"/>
  <c r="E11915" i="15"/>
  <c r="E11916" i="15" a="1"/>
  <c r="E11916" i="15" s="1"/>
  <c r="E11917" i="15" a="1"/>
  <c r="E11917" i="15"/>
  <c r="E11918" i="15" a="1"/>
  <c r="E11918" i="15"/>
  <c r="E11919" i="15" a="1"/>
  <c r="E11919" i="15"/>
  <c r="F4" i="15" a="1"/>
  <c r="F4" i="15" s="1"/>
  <c r="E4" i="15" a="1"/>
  <c r="E4" i="15" s="1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4" i="14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3" i="13"/>
  <c r="D5" i="16"/>
  <c r="D6" i="16"/>
  <c r="D7" i="16"/>
  <c r="D8" i="16"/>
  <c r="D9" i="16"/>
  <c r="D10" i="16"/>
  <c r="D11" i="16"/>
  <c r="D12" i="16"/>
  <c r="D4" i="16"/>
  <c r="G8" i="9"/>
  <c r="P4" i="10"/>
  <c r="P5" i="10"/>
  <c r="P6" i="10"/>
  <c r="P3" i="10"/>
  <c r="R3" i="10"/>
  <c r="R4" i="10"/>
  <c r="R5" i="10"/>
  <c r="R6" i="10"/>
  <c r="Q4" i="10"/>
  <c r="Q5" i="10"/>
  <c r="Q6" i="10"/>
  <c r="Q3" i="10"/>
  <c r="O4" i="10"/>
  <c r="O5" i="10"/>
  <c r="O6" i="10"/>
  <c r="O3" i="10"/>
  <c r="F5241" i="10"/>
  <c r="F5289" i="10"/>
  <c r="F7129" i="10"/>
  <c r="F7405" i="10"/>
  <c r="F7422" i="10"/>
  <c r="F7786" i="10"/>
  <c r="F7801" i="10"/>
  <c r="F8253" i="10"/>
  <c r="F9497" i="10"/>
  <c r="F10042" i="10"/>
  <c r="F10925" i="10"/>
  <c r="F11436" i="10"/>
  <c r="F11759" i="10"/>
  <c r="F11785" i="10"/>
  <c r="E2" i="10"/>
  <c r="F2" i="10" s="1"/>
  <c r="E3" i="10"/>
  <c r="F3" i="10" s="1"/>
  <c r="E4" i="10"/>
  <c r="E5" i="10"/>
  <c r="F5" i="10" s="1"/>
  <c r="E6" i="10"/>
  <c r="E7" i="10"/>
  <c r="E8" i="10"/>
  <c r="E9" i="10"/>
  <c r="F9" i="10" s="1"/>
  <c r="E10" i="10"/>
  <c r="F10" i="10" s="1"/>
  <c r="E11" i="10"/>
  <c r="E12" i="10"/>
  <c r="E13" i="10"/>
  <c r="E14" i="10"/>
  <c r="F14" i="10" s="1"/>
  <c r="E15" i="10"/>
  <c r="F15" i="10" s="1"/>
  <c r="E16" i="10"/>
  <c r="E17" i="10"/>
  <c r="E18" i="10"/>
  <c r="E19" i="10"/>
  <c r="E20" i="10"/>
  <c r="E21" i="10"/>
  <c r="F21" i="10" s="1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F41" i="10" s="1"/>
  <c r="E42" i="10"/>
  <c r="E43" i="10"/>
  <c r="E44" i="10"/>
  <c r="E45" i="10"/>
  <c r="E46" i="10"/>
  <c r="E47" i="10"/>
  <c r="E48" i="10"/>
  <c r="E49" i="10"/>
  <c r="E50" i="10"/>
  <c r="E51" i="10"/>
  <c r="F51" i="10" s="1"/>
  <c r="E52" i="10"/>
  <c r="E53" i="10"/>
  <c r="E54" i="10"/>
  <c r="E55" i="10"/>
  <c r="E56" i="10"/>
  <c r="E57" i="10"/>
  <c r="E58" i="10"/>
  <c r="E59" i="10"/>
  <c r="E60" i="10"/>
  <c r="E61" i="10"/>
  <c r="E62" i="10"/>
  <c r="G62" i="10" s="1"/>
  <c r="E63" i="10"/>
  <c r="E64" i="10"/>
  <c r="E65" i="10"/>
  <c r="E66" i="10"/>
  <c r="E67" i="10"/>
  <c r="E68" i="10"/>
  <c r="F68" i="10" s="1"/>
  <c r="E69" i="10"/>
  <c r="F69" i="10" s="1"/>
  <c r="E70" i="10"/>
  <c r="E71" i="10"/>
  <c r="G71" i="10" s="1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F84" i="10" s="1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F101" i="10" s="1"/>
  <c r="E102" i="10"/>
  <c r="E103" i="10"/>
  <c r="F103" i="10" s="1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F115" i="10" s="1"/>
  <c r="E116" i="10"/>
  <c r="E117" i="10"/>
  <c r="E118" i="10"/>
  <c r="E119" i="10"/>
  <c r="E120" i="10"/>
  <c r="E121" i="10"/>
  <c r="F121" i="10" s="1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F133" i="10" s="1"/>
  <c r="E134" i="10"/>
  <c r="E135" i="10"/>
  <c r="E136" i="10"/>
  <c r="E137" i="10"/>
  <c r="F137" i="10" s="1"/>
  <c r="E138" i="10"/>
  <c r="E139" i="10"/>
  <c r="E140" i="10"/>
  <c r="E141" i="10"/>
  <c r="E142" i="10"/>
  <c r="E143" i="10"/>
  <c r="G143" i="10" s="1"/>
  <c r="E144" i="10"/>
  <c r="E145" i="10"/>
  <c r="E146" i="10"/>
  <c r="E147" i="10"/>
  <c r="F147" i="10" s="1"/>
  <c r="E148" i="10"/>
  <c r="E149" i="10"/>
  <c r="F149" i="10" s="1"/>
  <c r="E150" i="10"/>
  <c r="E151" i="10"/>
  <c r="E152" i="10"/>
  <c r="E153" i="10"/>
  <c r="E154" i="10"/>
  <c r="E155" i="10"/>
  <c r="E156" i="10"/>
  <c r="E157" i="10"/>
  <c r="E158" i="10"/>
  <c r="E159" i="10"/>
  <c r="G159" i="10" s="1"/>
  <c r="E160" i="10"/>
  <c r="E161" i="10"/>
  <c r="E162" i="10"/>
  <c r="E163" i="10"/>
  <c r="E164" i="10"/>
  <c r="E165" i="10"/>
  <c r="F165" i="10" s="1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F181" i="10" s="1"/>
  <c r="E182" i="10"/>
  <c r="E183" i="10"/>
  <c r="E184" i="10"/>
  <c r="E185" i="10"/>
  <c r="F185" i="10" s="1"/>
  <c r="E186" i="10"/>
  <c r="E187" i="10"/>
  <c r="E188" i="10"/>
  <c r="E189" i="10"/>
  <c r="E190" i="10"/>
  <c r="E191" i="10"/>
  <c r="E192" i="10"/>
  <c r="E193" i="10"/>
  <c r="E194" i="10"/>
  <c r="E195" i="10"/>
  <c r="F195" i="10" s="1"/>
  <c r="E196" i="10"/>
  <c r="F196" i="10" s="1"/>
  <c r="E197" i="10"/>
  <c r="F197" i="10" s="1"/>
  <c r="E198" i="10"/>
  <c r="G198" i="10" s="1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F212" i="10" s="1"/>
  <c r="E213" i="10"/>
  <c r="F213" i="10" s="1"/>
  <c r="E214" i="10"/>
  <c r="E215" i="10"/>
  <c r="E216" i="10"/>
  <c r="E217" i="10"/>
  <c r="G217" i="10" s="1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F233" i="10" s="1"/>
  <c r="E234" i="10"/>
  <c r="E235" i="10"/>
  <c r="E236" i="10"/>
  <c r="E237" i="10"/>
  <c r="E238" i="10"/>
  <c r="E239" i="10"/>
  <c r="E240" i="10"/>
  <c r="E241" i="10"/>
  <c r="E242" i="10"/>
  <c r="E243" i="10"/>
  <c r="F243" i="10" s="1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F261" i="10" s="1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G274" i="10" s="1"/>
  <c r="E275" i="10"/>
  <c r="E276" i="10"/>
  <c r="E277" i="10"/>
  <c r="E278" i="10"/>
  <c r="E279" i="10"/>
  <c r="E280" i="10"/>
  <c r="E281" i="10"/>
  <c r="F281" i="10" s="1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G306" i="10" s="1"/>
  <c r="E307" i="10"/>
  <c r="F307" i="10" s="1"/>
  <c r="E308" i="10"/>
  <c r="F308" i="10" s="1"/>
  <c r="E309" i="10"/>
  <c r="F309" i="10" s="1"/>
  <c r="E310" i="10"/>
  <c r="E311" i="10"/>
  <c r="E312" i="10"/>
  <c r="E313" i="10"/>
  <c r="G313" i="10" s="1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F325" i="10" s="1"/>
  <c r="E326" i="10"/>
  <c r="G326" i="10" s="1"/>
  <c r="E327" i="10"/>
  <c r="E328" i="10"/>
  <c r="F328" i="10" s="1"/>
  <c r="E329" i="10"/>
  <c r="F329" i="10" s="1"/>
  <c r="E330" i="10"/>
  <c r="E331" i="10"/>
  <c r="E332" i="10"/>
  <c r="E333" i="10"/>
  <c r="E334" i="10"/>
  <c r="E335" i="10"/>
  <c r="E336" i="10"/>
  <c r="E337" i="10"/>
  <c r="E338" i="10"/>
  <c r="E339" i="10"/>
  <c r="E340" i="10"/>
  <c r="F340" i="10" s="1"/>
  <c r="E341" i="10"/>
  <c r="F341" i="10" s="1"/>
  <c r="E342" i="10"/>
  <c r="E343" i="10"/>
  <c r="E344" i="10"/>
  <c r="E345" i="10"/>
  <c r="E346" i="10"/>
  <c r="E347" i="10"/>
  <c r="E348" i="10"/>
  <c r="E349" i="10"/>
  <c r="E350" i="10"/>
  <c r="E351" i="10"/>
  <c r="G351" i="10" s="1"/>
  <c r="E352" i="10"/>
  <c r="E353" i="10"/>
  <c r="E354" i="10"/>
  <c r="E355" i="10"/>
  <c r="E356" i="10"/>
  <c r="E357" i="10"/>
  <c r="F357" i="10" s="1"/>
  <c r="E358" i="10"/>
  <c r="E359" i="10"/>
  <c r="E360" i="10"/>
  <c r="E361" i="10"/>
  <c r="E362" i="10"/>
  <c r="F362" i="10" s="1"/>
  <c r="E363" i="10"/>
  <c r="F363" i="10" s="1"/>
  <c r="E364" i="10"/>
  <c r="E365" i="10"/>
  <c r="E366" i="10"/>
  <c r="E367" i="10"/>
  <c r="G367" i="10" s="1"/>
  <c r="E368" i="10"/>
  <c r="E369" i="10"/>
  <c r="E370" i="10"/>
  <c r="E371" i="10"/>
  <c r="E372" i="10"/>
  <c r="E373" i="10"/>
  <c r="F373" i="10" s="1"/>
  <c r="E374" i="10"/>
  <c r="F374" i="10" s="1"/>
  <c r="E375" i="10"/>
  <c r="E376" i="10"/>
  <c r="E377" i="10"/>
  <c r="E378" i="10"/>
  <c r="F378" i="10" s="1"/>
  <c r="E379" i="10"/>
  <c r="E380" i="10"/>
  <c r="E381" i="10"/>
  <c r="E382" i="10"/>
  <c r="F382" i="10" s="1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F394" i="10" s="1"/>
  <c r="E395" i="10"/>
  <c r="E396" i="10"/>
  <c r="E397" i="10"/>
  <c r="E398" i="10"/>
  <c r="E399" i="10"/>
  <c r="G399" i="10" s="1"/>
  <c r="E400" i="10"/>
  <c r="G400" i="10" s="1"/>
  <c r="E401" i="10"/>
  <c r="G401" i="10" s="1"/>
  <c r="E402" i="10"/>
  <c r="E403" i="10"/>
  <c r="F403" i="10" s="1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F421" i="10" s="1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F441" i="10" s="1"/>
  <c r="E442" i="10"/>
  <c r="E443" i="10"/>
  <c r="E444" i="10"/>
  <c r="E445" i="10"/>
  <c r="E446" i="10"/>
  <c r="E447" i="10"/>
  <c r="E448" i="10"/>
  <c r="G448" i="10" s="1"/>
  <c r="E449" i="10"/>
  <c r="E450" i="10"/>
  <c r="E451" i="10"/>
  <c r="E452" i="10"/>
  <c r="E453" i="10"/>
  <c r="F453" i="10" s="1"/>
  <c r="E454" i="10"/>
  <c r="E455" i="10"/>
  <c r="E456" i="10"/>
  <c r="G456" i="10" s="1"/>
  <c r="E457" i="10"/>
  <c r="E458" i="10"/>
  <c r="E459" i="10"/>
  <c r="E460" i="10"/>
  <c r="E461" i="10"/>
  <c r="E462" i="10"/>
  <c r="G462" i="10" s="1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F492" i="10" s="1"/>
  <c r="E493" i="10"/>
  <c r="E494" i="10"/>
  <c r="E495" i="10"/>
  <c r="E496" i="10"/>
  <c r="E497" i="10"/>
  <c r="E498" i="10"/>
  <c r="E499" i="10"/>
  <c r="F499" i="10" s="1"/>
  <c r="E500" i="10"/>
  <c r="F500" i="10" s="1"/>
  <c r="E501" i="10"/>
  <c r="F501" i="10" s="1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F515" i="10" s="1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F527" i="10" s="1"/>
  <c r="E528" i="10"/>
  <c r="E529" i="10"/>
  <c r="E530" i="10"/>
  <c r="E531" i="10"/>
  <c r="F531" i="10" s="1"/>
  <c r="E532" i="10"/>
  <c r="E533" i="10"/>
  <c r="F533" i="10" s="1"/>
  <c r="E534" i="10"/>
  <c r="E535" i="10"/>
  <c r="E536" i="10"/>
  <c r="E537" i="10"/>
  <c r="E538" i="10"/>
  <c r="F538" i="10" s="1"/>
  <c r="E539" i="10"/>
  <c r="E540" i="10"/>
  <c r="E541" i="10"/>
  <c r="E542" i="10"/>
  <c r="E543" i="10"/>
  <c r="E544" i="10"/>
  <c r="E545" i="10"/>
  <c r="E546" i="10"/>
  <c r="E547" i="10"/>
  <c r="E548" i="10"/>
  <c r="E549" i="10"/>
  <c r="F549" i="10" s="1"/>
  <c r="E550" i="10"/>
  <c r="E551" i="10"/>
  <c r="E552" i="10"/>
  <c r="E553" i="10"/>
  <c r="G553" i="10" s="1"/>
  <c r="E554" i="10"/>
  <c r="G554" i="10" s="1"/>
  <c r="E555" i="10"/>
  <c r="G555" i="10" s="1"/>
  <c r="E556" i="10"/>
  <c r="E557" i="10"/>
  <c r="E558" i="10"/>
  <c r="E559" i="10"/>
  <c r="E560" i="10"/>
  <c r="E561" i="10"/>
  <c r="E562" i="10"/>
  <c r="E563" i="10"/>
  <c r="E564" i="10"/>
  <c r="F564" i="10" s="1"/>
  <c r="E565" i="10"/>
  <c r="F565" i="10" s="1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F581" i="10" s="1"/>
  <c r="E582" i="10"/>
  <c r="E583" i="10"/>
  <c r="E584" i="10"/>
  <c r="F584" i="10" s="1"/>
  <c r="E585" i="10"/>
  <c r="F585" i="10" s="1"/>
  <c r="E586" i="10"/>
  <c r="E587" i="10"/>
  <c r="E588" i="10"/>
  <c r="E589" i="10"/>
  <c r="E590" i="10"/>
  <c r="E591" i="10"/>
  <c r="E592" i="10"/>
  <c r="E593" i="10"/>
  <c r="E594" i="10"/>
  <c r="E595" i="10"/>
  <c r="F595" i="10" s="1"/>
  <c r="E596" i="10"/>
  <c r="E597" i="10"/>
  <c r="F597" i="10" s="1"/>
  <c r="E598" i="10"/>
  <c r="E599" i="10"/>
  <c r="E600" i="10"/>
  <c r="E601" i="10"/>
  <c r="E602" i="10"/>
  <c r="E603" i="10"/>
  <c r="G603" i="10" s="1"/>
  <c r="E604" i="10"/>
  <c r="E605" i="10"/>
  <c r="E606" i="10"/>
  <c r="E607" i="10"/>
  <c r="E608" i="10"/>
  <c r="E609" i="10"/>
  <c r="E610" i="10"/>
  <c r="E611" i="10"/>
  <c r="F611" i="10" s="1"/>
  <c r="E612" i="10"/>
  <c r="E613" i="10"/>
  <c r="E614" i="10"/>
  <c r="E615" i="10"/>
  <c r="E616" i="10"/>
  <c r="E617" i="10"/>
  <c r="E618" i="10"/>
  <c r="E619" i="10"/>
  <c r="E620" i="10"/>
  <c r="G620" i="10" s="1"/>
  <c r="E621" i="10"/>
  <c r="E622" i="10"/>
  <c r="E623" i="10"/>
  <c r="E624" i="10"/>
  <c r="E625" i="10"/>
  <c r="E626" i="10"/>
  <c r="E627" i="10"/>
  <c r="E628" i="10"/>
  <c r="E629" i="10"/>
  <c r="F629" i="10" s="1"/>
  <c r="E630" i="10"/>
  <c r="E631" i="10"/>
  <c r="G631" i="10" s="1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F649" i="10" s="1"/>
  <c r="E650" i="10"/>
  <c r="E651" i="10"/>
  <c r="E652" i="10"/>
  <c r="E653" i="10"/>
  <c r="E654" i="10"/>
  <c r="E655" i="10"/>
  <c r="E656" i="10"/>
  <c r="E657" i="10"/>
  <c r="E658" i="10"/>
  <c r="E659" i="10"/>
  <c r="E660" i="10"/>
  <c r="F660" i="10" s="1"/>
  <c r="E661" i="10"/>
  <c r="E662" i="10"/>
  <c r="E663" i="10"/>
  <c r="E664" i="10"/>
  <c r="E665" i="10"/>
  <c r="E666" i="10"/>
  <c r="E667" i="10"/>
  <c r="E668" i="10"/>
  <c r="E669" i="10"/>
  <c r="E670" i="10"/>
  <c r="G670" i="10" s="1"/>
  <c r="E671" i="10"/>
  <c r="E672" i="10"/>
  <c r="E673" i="10"/>
  <c r="E674" i="10"/>
  <c r="E675" i="10"/>
  <c r="E676" i="10"/>
  <c r="F676" i="10" s="1"/>
  <c r="E677" i="10"/>
  <c r="E678" i="10"/>
  <c r="F678" i="10" s="1"/>
  <c r="E679" i="10"/>
  <c r="E680" i="10"/>
  <c r="E681" i="10"/>
  <c r="E682" i="10"/>
  <c r="E683" i="10"/>
  <c r="E684" i="10"/>
  <c r="E685" i="10"/>
  <c r="E686" i="10"/>
  <c r="E687" i="10"/>
  <c r="G687" i="10" s="1"/>
  <c r="E688" i="10"/>
  <c r="E689" i="10"/>
  <c r="E690" i="10"/>
  <c r="E691" i="10"/>
  <c r="F691" i="10" s="1"/>
  <c r="E692" i="10"/>
  <c r="F692" i="10" s="1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F707" i="10" s="1"/>
  <c r="E708" i="10"/>
  <c r="E709" i="10"/>
  <c r="F709" i="10" s="1"/>
  <c r="E710" i="10"/>
  <c r="E711" i="10"/>
  <c r="E712" i="10"/>
  <c r="G712" i="10" s="1"/>
  <c r="E713" i="10"/>
  <c r="E714" i="10"/>
  <c r="E715" i="10"/>
  <c r="E716" i="10"/>
  <c r="E717" i="10"/>
  <c r="E718" i="10"/>
  <c r="E719" i="10"/>
  <c r="G719" i="10" s="1"/>
  <c r="E720" i="10"/>
  <c r="E721" i="10"/>
  <c r="E722" i="10"/>
  <c r="E723" i="10"/>
  <c r="F723" i="10" s="1"/>
  <c r="E724" i="10"/>
  <c r="E725" i="10"/>
  <c r="E726" i="10"/>
  <c r="F726" i="10" s="1"/>
  <c r="E727" i="10"/>
  <c r="E728" i="10"/>
  <c r="E729" i="10"/>
  <c r="F729" i="10" s="1"/>
  <c r="E730" i="10"/>
  <c r="E731" i="10"/>
  <c r="G731" i="10" s="1"/>
  <c r="E732" i="10"/>
  <c r="E733" i="10"/>
  <c r="E734" i="10"/>
  <c r="E735" i="10"/>
  <c r="G735" i="10" s="1"/>
  <c r="E736" i="10"/>
  <c r="G736" i="10" s="1"/>
  <c r="E737" i="10"/>
  <c r="E738" i="10"/>
  <c r="E739" i="10"/>
  <c r="E740" i="10"/>
  <c r="E741" i="10"/>
  <c r="F741" i="10" s="1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F755" i="10" s="1"/>
  <c r="E756" i="10"/>
  <c r="E757" i="10"/>
  <c r="F757" i="10" s="1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G770" i="10" s="1"/>
  <c r="E771" i="10"/>
  <c r="E772" i="10"/>
  <c r="E773" i="10"/>
  <c r="G773" i="10" s="1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F789" i="10" s="1"/>
  <c r="E790" i="10"/>
  <c r="E791" i="10"/>
  <c r="F791" i="10" s="1"/>
  <c r="E792" i="10"/>
  <c r="E793" i="10"/>
  <c r="F793" i="10" s="1"/>
  <c r="E794" i="10"/>
  <c r="F794" i="10" s="1"/>
  <c r="E795" i="10"/>
  <c r="G795" i="10" s="1"/>
  <c r="E796" i="10"/>
  <c r="E797" i="10"/>
  <c r="E798" i="10"/>
  <c r="E799" i="10"/>
  <c r="E800" i="10"/>
  <c r="E801" i="10"/>
  <c r="E802" i="10"/>
  <c r="E803" i="10"/>
  <c r="F803" i="10" s="1"/>
  <c r="E804" i="10"/>
  <c r="F804" i="10" s="1"/>
  <c r="E805" i="10"/>
  <c r="E806" i="10"/>
  <c r="E807" i="10"/>
  <c r="E808" i="10"/>
  <c r="E809" i="10"/>
  <c r="F809" i="10" s="1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F824" i="10" s="1"/>
  <c r="E825" i="10"/>
  <c r="E826" i="10"/>
  <c r="G826" i="10" s="1"/>
  <c r="E827" i="10"/>
  <c r="G827" i="10" s="1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F843" i="10" s="1"/>
  <c r="E844" i="10"/>
  <c r="E845" i="10"/>
  <c r="E846" i="10"/>
  <c r="E847" i="10"/>
  <c r="E848" i="10"/>
  <c r="E849" i="10"/>
  <c r="E850" i="10"/>
  <c r="E851" i="10"/>
  <c r="F851" i="10" s="1"/>
  <c r="E852" i="10"/>
  <c r="E853" i="10"/>
  <c r="E854" i="10"/>
  <c r="E855" i="10"/>
  <c r="E856" i="10"/>
  <c r="E857" i="10"/>
  <c r="E858" i="10"/>
  <c r="E859" i="10"/>
  <c r="E860" i="10"/>
  <c r="E861" i="10"/>
  <c r="E862" i="10"/>
  <c r="G862" i="10" s="1"/>
  <c r="E863" i="10"/>
  <c r="E864" i="10"/>
  <c r="G864" i="10" s="1"/>
  <c r="E865" i="10"/>
  <c r="E866" i="10"/>
  <c r="E867" i="10"/>
  <c r="F867" i="10" s="1"/>
  <c r="E868" i="10"/>
  <c r="E869" i="10"/>
  <c r="E870" i="10"/>
  <c r="E871" i="10"/>
  <c r="E872" i="10"/>
  <c r="E873" i="10"/>
  <c r="E874" i="10"/>
  <c r="E875" i="10"/>
  <c r="E876" i="10"/>
  <c r="E877" i="10"/>
  <c r="F877" i="10" s="1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F889" i="10" s="1"/>
  <c r="E890" i="10"/>
  <c r="E891" i="10"/>
  <c r="E892" i="10"/>
  <c r="E893" i="10"/>
  <c r="E894" i="10"/>
  <c r="E895" i="10"/>
  <c r="E896" i="10"/>
  <c r="E897" i="10"/>
  <c r="E898" i="10"/>
  <c r="E899" i="10"/>
  <c r="E900" i="10"/>
  <c r="F900" i="10" s="1"/>
  <c r="E901" i="10"/>
  <c r="F901" i="10" s="1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F917" i="10" s="1"/>
  <c r="E918" i="10"/>
  <c r="F918" i="10" s="1"/>
  <c r="E919" i="10"/>
  <c r="E920" i="10"/>
  <c r="E921" i="10"/>
  <c r="F921" i="10" s="1"/>
  <c r="E922" i="10"/>
  <c r="E923" i="10"/>
  <c r="E924" i="10"/>
  <c r="E925" i="10"/>
  <c r="E926" i="10"/>
  <c r="E927" i="10"/>
  <c r="E928" i="10"/>
  <c r="E929" i="10"/>
  <c r="E930" i="10"/>
  <c r="E931" i="10"/>
  <c r="F931" i="10" s="1"/>
  <c r="E932" i="10"/>
  <c r="E933" i="10"/>
  <c r="F933" i="10" s="1"/>
  <c r="E934" i="10"/>
  <c r="E935" i="10"/>
  <c r="F935" i="10" s="1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F947" i="10" s="1"/>
  <c r="E948" i="10"/>
  <c r="E949" i="10"/>
  <c r="E950" i="10"/>
  <c r="E951" i="10"/>
  <c r="E952" i="10"/>
  <c r="E953" i="10"/>
  <c r="E954" i="10"/>
  <c r="F954" i="10" s="1"/>
  <c r="E955" i="10"/>
  <c r="F955" i="10" s="1"/>
  <c r="E956" i="10"/>
  <c r="E957" i="10"/>
  <c r="E958" i="10"/>
  <c r="E959" i="10"/>
  <c r="E960" i="10"/>
  <c r="E961" i="10"/>
  <c r="E962" i="10"/>
  <c r="E963" i="10"/>
  <c r="F963" i="10" s="1"/>
  <c r="E964" i="10"/>
  <c r="E965" i="10"/>
  <c r="F965" i="10" s="1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F979" i="10" s="1"/>
  <c r="E980" i="10"/>
  <c r="F980" i="10" s="1"/>
  <c r="E981" i="10"/>
  <c r="E982" i="10"/>
  <c r="E983" i="10"/>
  <c r="E984" i="10"/>
  <c r="E985" i="10"/>
  <c r="E986" i="10"/>
  <c r="E987" i="10"/>
  <c r="E988" i="10"/>
  <c r="E989" i="10"/>
  <c r="E990" i="10"/>
  <c r="E991" i="10"/>
  <c r="G991" i="10" s="1"/>
  <c r="E992" i="10"/>
  <c r="E993" i="10"/>
  <c r="E994" i="10"/>
  <c r="E995" i="10"/>
  <c r="F995" i="10" s="1"/>
  <c r="E996" i="10"/>
  <c r="E997" i="10"/>
  <c r="F997" i="10" s="1"/>
  <c r="E998" i="10"/>
  <c r="E999" i="10"/>
  <c r="E1000" i="10"/>
  <c r="E1001" i="10"/>
  <c r="E1002" i="10"/>
  <c r="E1003" i="10"/>
  <c r="E1004" i="10"/>
  <c r="F1004" i="10" s="1"/>
  <c r="E1005" i="10"/>
  <c r="E1006" i="10"/>
  <c r="E1007" i="10"/>
  <c r="E1008" i="10"/>
  <c r="E1009" i="10"/>
  <c r="E1010" i="10"/>
  <c r="E1011" i="10"/>
  <c r="E1012" i="10"/>
  <c r="E1013" i="10"/>
  <c r="F1013" i="10" s="1"/>
  <c r="E1014" i="10"/>
  <c r="E1015" i="10"/>
  <c r="E1016" i="10"/>
  <c r="E1017" i="10"/>
  <c r="F1017" i="10" s="1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F1029" i="10" s="1"/>
  <c r="E1030" i="10"/>
  <c r="E1031" i="10"/>
  <c r="F1031" i="10" s="1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F1044" i="10" s="1"/>
  <c r="E1045" i="10"/>
  <c r="F1045" i="10" s="1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F1060" i="10" s="1"/>
  <c r="E1061" i="10"/>
  <c r="E1062" i="10"/>
  <c r="E1063" i="10"/>
  <c r="E1064" i="10"/>
  <c r="E1065" i="10"/>
  <c r="F1065" i="10" s="1"/>
  <c r="E1066" i="10"/>
  <c r="F1066" i="10" s="1"/>
  <c r="E1067" i="10"/>
  <c r="E1068" i="10"/>
  <c r="E1069" i="10"/>
  <c r="E1070" i="10"/>
  <c r="E1071" i="10"/>
  <c r="E1072" i="10"/>
  <c r="E1073" i="10"/>
  <c r="E1074" i="10"/>
  <c r="E1075" i="10"/>
  <c r="E1076" i="10"/>
  <c r="E1077" i="10"/>
  <c r="F1077" i="10" s="1"/>
  <c r="E1078" i="10"/>
  <c r="E1079" i="10"/>
  <c r="E1080" i="10"/>
  <c r="E1081" i="10"/>
  <c r="E1082" i="10"/>
  <c r="E1083" i="10"/>
  <c r="E1084" i="10"/>
  <c r="E1085" i="10"/>
  <c r="E1086" i="10"/>
  <c r="E1087" i="10"/>
  <c r="G1087" i="10" s="1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F1109" i="10" s="1"/>
  <c r="E1110" i="10"/>
  <c r="E1111" i="10"/>
  <c r="E1112" i="10"/>
  <c r="E1113" i="10"/>
  <c r="E1114" i="10"/>
  <c r="G1114" i="10" s="1"/>
  <c r="E1115" i="10"/>
  <c r="E1116" i="10"/>
  <c r="G1116" i="10" s="1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G1128" i="10" s="1"/>
  <c r="E1129" i="10"/>
  <c r="E1130" i="10"/>
  <c r="E1131" i="10"/>
  <c r="E1132" i="10"/>
  <c r="E1133" i="10"/>
  <c r="E1134" i="10"/>
  <c r="E1135" i="10"/>
  <c r="G1135" i="10" s="1"/>
  <c r="E1136" i="10"/>
  <c r="E1137" i="10"/>
  <c r="E1138" i="10"/>
  <c r="E1139" i="10"/>
  <c r="F1139" i="10" s="1"/>
  <c r="E1140" i="10"/>
  <c r="E1141" i="10"/>
  <c r="E1142" i="10"/>
  <c r="E1143" i="10"/>
  <c r="E1144" i="10"/>
  <c r="E1145" i="10"/>
  <c r="F1145" i="10" s="1"/>
  <c r="E1146" i="10"/>
  <c r="E1147" i="10"/>
  <c r="E1148" i="10"/>
  <c r="E1149" i="10"/>
  <c r="E1150" i="10"/>
  <c r="E1151" i="10"/>
  <c r="E1152" i="10"/>
  <c r="E1153" i="10"/>
  <c r="E1154" i="10"/>
  <c r="E1155" i="10"/>
  <c r="F1155" i="10" s="1"/>
  <c r="E1156" i="10"/>
  <c r="F1156" i="10" s="1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F1171" i="10" s="1"/>
  <c r="E1172" i="10"/>
  <c r="F1172" i="10" s="1"/>
  <c r="E1173" i="10"/>
  <c r="F1173" i="10" s="1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F1188" i="10" s="1"/>
  <c r="E1189" i="10"/>
  <c r="F1189" i="10" s="1"/>
  <c r="E1190" i="10"/>
  <c r="E1191" i="10"/>
  <c r="E1192" i="10"/>
  <c r="F1192" i="10" s="1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F1221" i="10" s="1"/>
  <c r="E1222" i="10"/>
  <c r="E1223" i="10"/>
  <c r="E1224" i="10"/>
  <c r="F1224" i="10" s="1"/>
  <c r="E1225" i="10"/>
  <c r="F1225" i="10" s="1"/>
  <c r="E1226" i="10"/>
  <c r="E1227" i="10"/>
  <c r="E1228" i="10"/>
  <c r="E1229" i="10"/>
  <c r="E1230" i="10"/>
  <c r="E1231" i="10"/>
  <c r="G1231" i="10" s="1"/>
  <c r="E1232" i="10"/>
  <c r="E1233" i="10"/>
  <c r="E1234" i="10"/>
  <c r="E1235" i="10"/>
  <c r="F1235" i="10" s="1"/>
  <c r="E1236" i="10"/>
  <c r="E1237" i="10"/>
  <c r="E1238" i="10"/>
  <c r="E1239" i="10"/>
  <c r="E1240" i="10"/>
  <c r="E1241" i="10"/>
  <c r="E1242" i="10"/>
  <c r="E1243" i="10"/>
  <c r="E1244" i="10"/>
  <c r="E1245" i="10"/>
  <c r="E1246" i="10"/>
  <c r="G1246" i="10" s="1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F1268" i="10" s="1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F1283" i="10" s="1"/>
  <c r="E1284" i="10"/>
  <c r="E1285" i="10"/>
  <c r="E1286" i="10"/>
  <c r="E1287" i="10"/>
  <c r="F1287" i="10" s="1"/>
  <c r="E1288" i="10"/>
  <c r="E1289" i="10"/>
  <c r="E1290" i="10"/>
  <c r="E1291" i="10"/>
  <c r="E1292" i="10"/>
  <c r="F1292" i="10" s="1"/>
  <c r="E1293" i="10"/>
  <c r="E1294" i="10"/>
  <c r="E1295" i="10"/>
  <c r="E1296" i="10"/>
  <c r="E1297" i="10"/>
  <c r="E1298" i="10"/>
  <c r="G1298" i="10" s="1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F1332" i="10" s="1"/>
  <c r="E1333" i="10"/>
  <c r="F1333" i="10" s="1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F1353" i="10" s="1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F1369" i="10" s="1"/>
  <c r="E1370" i="10"/>
  <c r="E1371" i="10"/>
  <c r="E1372" i="10"/>
  <c r="E1373" i="10"/>
  <c r="E1374" i="10"/>
  <c r="E1375" i="10"/>
  <c r="E1376" i="10"/>
  <c r="E1377" i="10"/>
  <c r="G1377" i="10" s="1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F1397" i="10" s="1"/>
  <c r="E1398" i="10"/>
  <c r="E1399" i="10"/>
  <c r="E1400" i="10"/>
  <c r="E1401" i="10"/>
  <c r="F1401" i="10" s="1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F1413" i="10" s="1"/>
  <c r="E1414" i="10"/>
  <c r="E1415" i="10"/>
  <c r="G1415" i="10" s="1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F1429" i="10" s="1"/>
  <c r="E1430" i="10"/>
  <c r="F1430" i="10" s="1"/>
  <c r="E1431" i="10"/>
  <c r="E1432" i="10"/>
  <c r="E1433" i="10"/>
  <c r="E1434" i="10"/>
  <c r="E1435" i="10"/>
  <c r="G1435" i="10" s="1"/>
  <c r="E1436" i="10"/>
  <c r="E1437" i="10"/>
  <c r="E1438" i="10"/>
  <c r="E1439" i="10"/>
  <c r="E1440" i="10"/>
  <c r="E1441" i="10"/>
  <c r="E1442" i="10"/>
  <c r="E1443" i="10"/>
  <c r="F1443" i="10" s="1"/>
  <c r="E1444" i="10"/>
  <c r="E1445" i="10"/>
  <c r="F1445" i="10" s="1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F1459" i="10" s="1"/>
  <c r="E1460" i="10"/>
  <c r="F1460" i="10" s="1"/>
  <c r="E1461" i="10"/>
  <c r="E1462" i="10"/>
  <c r="E1463" i="10"/>
  <c r="E1464" i="10"/>
  <c r="E1465" i="10"/>
  <c r="F1465" i="10" s="1"/>
  <c r="E1466" i="10"/>
  <c r="E1467" i="10"/>
  <c r="E1468" i="10"/>
  <c r="E1469" i="10"/>
  <c r="G1469" i="10" s="1"/>
  <c r="E1470" i="10"/>
  <c r="E1471" i="10"/>
  <c r="E1472" i="10"/>
  <c r="E1473" i="10"/>
  <c r="E1474" i="10"/>
  <c r="E1475" i="10"/>
  <c r="E1476" i="10"/>
  <c r="F1476" i="10" s="1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G1490" i="10" s="1"/>
  <c r="E1491" i="10"/>
  <c r="F1491" i="10" s="1"/>
  <c r="E1492" i="10"/>
  <c r="E1493" i="10"/>
  <c r="F1493" i="10" s="1"/>
  <c r="E1494" i="10"/>
  <c r="E1495" i="10"/>
  <c r="E1496" i="10"/>
  <c r="E1497" i="10"/>
  <c r="E1498" i="10"/>
  <c r="E1499" i="10"/>
  <c r="E1500" i="10"/>
  <c r="E1501" i="10"/>
  <c r="G1501" i="10" s="1"/>
  <c r="E1502" i="10"/>
  <c r="E1503" i="10"/>
  <c r="E1504" i="10"/>
  <c r="E1505" i="10"/>
  <c r="E1506" i="10"/>
  <c r="E1507" i="10"/>
  <c r="E1508" i="10"/>
  <c r="E1509" i="10"/>
  <c r="F1509" i="10" s="1"/>
  <c r="E1510" i="10"/>
  <c r="E1511" i="10"/>
  <c r="E1512" i="10"/>
  <c r="F1512" i="10" s="1"/>
  <c r="E1513" i="10"/>
  <c r="F1513" i="10" s="1"/>
  <c r="E1514" i="10"/>
  <c r="E1515" i="10"/>
  <c r="E1516" i="10"/>
  <c r="E1517" i="10"/>
  <c r="E1518" i="10"/>
  <c r="E1519" i="10"/>
  <c r="G1519" i="10" s="1"/>
  <c r="E1520" i="10"/>
  <c r="G1520" i="10" s="1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G1532" i="10" s="1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F1571" i="10" s="1"/>
  <c r="E1572" i="10"/>
  <c r="E1573" i="10"/>
  <c r="F1573" i="10" s="1"/>
  <c r="E1574" i="10"/>
  <c r="F1574" i="10" s="1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F1587" i="10" s="1"/>
  <c r="E1588" i="10"/>
  <c r="E1589" i="10"/>
  <c r="E1590" i="10"/>
  <c r="F1590" i="10" s="1"/>
  <c r="E1591" i="10"/>
  <c r="E1592" i="10"/>
  <c r="F1592" i="10" s="1"/>
  <c r="E1593" i="10"/>
  <c r="F1593" i="10" s="1"/>
  <c r="E1594" i="10"/>
  <c r="E1595" i="10"/>
  <c r="E1596" i="10"/>
  <c r="E1597" i="10"/>
  <c r="E1598" i="10"/>
  <c r="E1599" i="10"/>
  <c r="E1600" i="10"/>
  <c r="E1601" i="10"/>
  <c r="E1602" i="10"/>
  <c r="E1603" i="10"/>
  <c r="E1604" i="10"/>
  <c r="F1604" i="10" s="1"/>
  <c r="E1605" i="10"/>
  <c r="E1606" i="10"/>
  <c r="E1607" i="10"/>
  <c r="F1607" i="10" s="1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F1621" i="10" s="1"/>
  <c r="E1622" i="10"/>
  <c r="E1623" i="10"/>
  <c r="E1624" i="10"/>
  <c r="E1625" i="10"/>
  <c r="E1626" i="10"/>
  <c r="E1627" i="10"/>
  <c r="G1627" i="10" s="1"/>
  <c r="E1628" i="10"/>
  <c r="E1629" i="10"/>
  <c r="E1630" i="10"/>
  <c r="E1631" i="10"/>
  <c r="E1632" i="10"/>
  <c r="E1633" i="10"/>
  <c r="E1634" i="10"/>
  <c r="E1635" i="10"/>
  <c r="E1636" i="10"/>
  <c r="F1636" i="10" s="1"/>
  <c r="E1637" i="10"/>
  <c r="F1637" i="10" s="1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F1653" i="10" s="1"/>
  <c r="E1654" i="10"/>
  <c r="E1655" i="10"/>
  <c r="F1655" i="10" s="1"/>
  <c r="E1656" i="10"/>
  <c r="E1657" i="10"/>
  <c r="E1658" i="10"/>
  <c r="E1659" i="10"/>
  <c r="E1660" i="10"/>
  <c r="E1661" i="10"/>
  <c r="E1662" i="10"/>
  <c r="E1663" i="10"/>
  <c r="G1663" i="10" s="1"/>
  <c r="E1664" i="10"/>
  <c r="E1665" i="10"/>
  <c r="E1666" i="10"/>
  <c r="E1667" i="10"/>
  <c r="F1667" i="10" s="1"/>
  <c r="E1668" i="10"/>
  <c r="E1669" i="10"/>
  <c r="E1670" i="10"/>
  <c r="F1670" i="10" s="1"/>
  <c r="E1671" i="10"/>
  <c r="E1672" i="10"/>
  <c r="E1673" i="10"/>
  <c r="E1674" i="10"/>
  <c r="E1675" i="10"/>
  <c r="E1676" i="10"/>
  <c r="E1677" i="10"/>
  <c r="E1678" i="10"/>
  <c r="E1679" i="10"/>
  <c r="E1680" i="10"/>
  <c r="G1680" i="10" s="1"/>
  <c r="E1681" i="10"/>
  <c r="E1682" i="10"/>
  <c r="E1683" i="10"/>
  <c r="F1683" i="10" s="1"/>
  <c r="E1684" i="10"/>
  <c r="E1685" i="10"/>
  <c r="F1685" i="10" s="1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G1711" i="10" s="1"/>
  <c r="E1712" i="10"/>
  <c r="E1713" i="10"/>
  <c r="E1714" i="10"/>
  <c r="E1715" i="10"/>
  <c r="F1715" i="10" s="1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F1731" i="10" s="1"/>
  <c r="E1732" i="10"/>
  <c r="F1732" i="10" s="1"/>
  <c r="E1733" i="10"/>
  <c r="F1733" i="10" s="1"/>
  <c r="E1734" i="10"/>
  <c r="E1735" i="10"/>
  <c r="E1736" i="10"/>
  <c r="E1737" i="10"/>
  <c r="E1738" i="10"/>
  <c r="E1739" i="10"/>
  <c r="E1740" i="10"/>
  <c r="E1741" i="10"/>
  <c r="E1742" i="10"/>
  <c r="F1742" i="10" s="1"/>
  <c r="E1743" i="10"/>
  <c r="G1743" i="10" s="1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G1755" i="10" s="1"/>
  <c r="E1756" i="10"/>
  <c r="E1757" i="10"/>
  <c r="E1758" i="10"/>
  <c r="F1758" i="10" s="1"/>
  <c r="E1759" i="10"/>
  <c r="E1760" i="10"/>
  <c r="E1761" i="10"/>
  <c r="E1762" i="10"/>
  <c r="E1763" i="10"/>
  <c r="E1764" i="10"/>
  <c r="E1765" i="10"/>
  <c r="F1765" i="10" s="1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F1784" i="10" s="1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F1796" i="10" s="1"/>
  <c r="E1797" i="10"/>
  <c r="F1797" i="10" s="1"/>
  <c r="E1798" i="10"/>
  <c r="E1799" i="10"/>
  <c r="E1800" i="10"/>
  <c r="E1801" i="10"/>
  <c r="E1802" i="10"/>
  <c r="G1802" i="10" s="1"/>
  <c r="E1803" i="10"/>
  <c r="E1804" i="10"/>
  <c r="E1805" i="10"/>
  <c r="E1806" i="10"/>
  <c r="E1807" i="10"/>
  <c r="E1808" i="10"/>
  <c r="G1808" i="10" s="1"/>
  <c r="E1809" i="10"/>
  <c r="G1809" i="10" s="1"/>
  <c r="E1810" i="10"/>
  <c r="G1810" i="10" s="1"/>
  <c r="E1811" i="10"/>
  <c r="F1811" i="10" s="1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F1827" i="10" s="1"/>
  <c r="E1828" i="10"/>
  <c r="E1829" i="10"/>
  <c r="E1830" i="10"/>
  <c r="E1831" i="10"/>
  <c r="E1832" i="10"/>
  <c r="E1833" i="10"/>
  <c r="F1833" i="10" s="1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G1850" i="10" s="1"/>
  <c r="E1851" i="10"/>
  <c r="E1852" i="10"/>
  <c r="E1853" i="10"/>
  <c r="E1854" i="10"/>
  <c r="G1854" i="10" s="1"/>
  <c r="E1855" i="10"/>
  <c r="E1856" i="10"/>
  <c r="E1857" i="10"/>
  <c r="E1858" i="10"/>
  <c r="E1859" i="10"/>
  <c r="F1859" i="10" s="1"/>
  <c r="E1860" i="10"/>
  <c r="E1861" i="10"/>
  <c r="G1861" i="10" s="1"/>
  <c r="E1862" i="10"/>
  <c r="E1863" i="10"/>
  <c r="E1864" i="10"/>
  <c r="F1864" i="10" s="1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F1897" i="10" s="1"/>
  <c r="E1898" i="10"/>
  <c r="F1898" i="10" s="1"/>
  <c r="E1899" i="10"/>
  <c r="G1899" i="10" s="1"/>
  <c r="E1900" i="10"/>
  <c r="E1901" i="10"/>
  <c r="E1902" i="10"/>
  <c r="E1903" i="10"/>
  <c r="E1904" i="10"/>
  <c r="E1905" i="10"/>
  <c r="E1906" i="10"/>
  <c r="E1907" i="10"/>
  <c r="F1907" i="10" s="1"/>
  <c r="E1908" i="10"/>
  <c r="E1909" i="10"/>
  <c r="E1910" i="10"/>
  <c r="E1911" i="10"/>
  <c r="E1912" i="10"/>
  <c r="E1913" i="10"/>
  <c r="G1913" i="10" s="1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F1941" i="10" s="1"/>
  <c r="E1942" i="10"/>
  <c r="F1942" i="10" s="1"/>
  <c r="E1943" i="10"/>
  <c r="F1943" i="10" s="1"/>
  <c r="E1944" i="10"/>
  <c r="E1945" i="10"/>
  <c r="F1945" i="10" s="1"/>
  <c r="E1946" i="10"/>
  <c r="F1946" i="10" s="1"/>
  <c r="E1947" i="10"/>
  <c r="E1948" i="10"/>
  <c r="E1949" i="10"/>
  <c r="E1950" i="10"/>
  <c r="E1951" i="10"/>
  <c r="E1952" i="10"/>
  <c r="E1953" i="10"/>
  <c r="E1954" i="10"/>
  <c r="E1955" i="10"/>
  <c r="E1956" i="10"/>
  <c r="E1957" i="10"/>
  <c r="G1957" i="10" s="1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F1971" i="10" s="1"/>
  <c r="E1972" i="10"/>
  <c r="E1973" i="10"/>
  <c r="E1974" i="10"/>
  <c r="G1974" i="10" s="1"/>
  <c r="E1975" i="10"/>
  <c r="G1975" i="10" s="1"/>
  <c r="E1976" i="10"/>
  <c r="E1977" i="10"/>
  <c r="E1978" i="10"/>
  <c r="G1978" i="10" s="1"/>
  <c r="E1979" i="10"/>
  <c r="E1980" i="10"/>
  <c r="E1981" i="10"/>
  <c r="E1982" i="10"/>
  <c r="E1983" i="10"/>
  <c r="E1984" i="10"/>
  <c r="E1985" i="10"/>
  <c r="E1986" i="10"/>
  <c r="E1987" i="10"/>
  <c r="E1988" i="10"/>
  <c r="F1988" i="10" s="1"/>
  <c r="E1989" i="10"/>
  <c r="F1989" i="10" s="1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F2006" i="10" s="1"/>
  <c r="E2007" i="10"/>
  <c r="G2007" i="10" s="1"/>
  <c r="E2008" i="10"/>
  <c r="E2009" i="10"/>
  <c r="F2009" i="10" s="1"/>
  <c r="E2010" i="10"/>
  <c r="F2010" i="10" s="1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G2029" i="10" s="1"/>
  <c r="E2030" i="10"/>
  <c r="E2031" i="10"/>
  <c r="E2032" i="10"/>
  <c r="E2033" i="10"/>
  <c r="G2033" i="10" s="1"/>
  <c r="E2034" i="10"/>
  <c r="E2035" i="10"/>
  <c r="E2036" i="10"/>
  <c r="F2036" i="10" s="1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F2051" i="10" s="1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G2076" i="10" s="1"/>
  <c r="E2077" i="10"/>
  <c r="E2078" i="10"/>
  <c r="E2079" i="10"/>
  <c r="E2080" i="10"/>
  <c r="E2081" i="10"/>
  <c r="E2082" i="10"/>
  <c r="E2083" i="10"/>
  <c r="F2083" i="10" s="1"/>
  <c r="E2084" i="10"/>
  <c r="E2085" i="10"/>
  <c r="E2086" i="10"/>
  <c r="E2087" i="10"/>
  <c r="E2088" i="10"/>
  <c r="F2088" i="10" s="1"/>
  <c r="E2089" i="10"/>
  <c r="E2090" i="10"/>
  <c r="E2091" i="10"/>
  <c r="E2092" i="10"/>
  <c r="E2093" i="10"/>
  <c r="E2094" i="10"/>
  <c r="G2094" i="10" s="1"/>
  <c r="E2095" i="10"/>
  <c r="E2096" i="10"/>
  <c r="E2097" i="10"/>
  <c r="E2098" i="10"/>
  <c r="E2099" i="10"/>
  <c r="F2099" i="10" s="1"/>
  <c r="E2100" i="10"/>
  <c r="E2101" i="10"/>
  <c r="E2102" i="10"/>
  <c r="E2103" i="10"/>
  <c r="E2104" i="10"/>
  <c r="E2105" i="10"/>
  <c r="E2106" i="10"/>
  <c r="E2107" i="10"/>
  <c r="G2107" i="10" s="1"/>
  <c r="E2108" i="10"/>
  <c r="E2109" i="10"/>
  <c r="E2110" i="10"/>
  <c r="E2111" i="10"/>
  <c r="E2112" i="10"/>
  <c r="E2113" i="10"/>
  <c r="E2114" i="10"/>
  <c r="E2115" i="10"/>
  <c r="E2116" i="10"/>
  <c r="F2116" i="10" s="1"/>
  <c r="E2117" i="10"/>
  <c r="F2117" i="10" s="1"/>
  <c r="E2118" i="10"/>
  <c r="E2119" i="10"/>
  <c r="E2120" i="10"/>
  <c r="E2121" i="10"/>
  <c r="F2121" i="10" s="1"/>
  <c r="E2122" i="10"/>
  <c r="G2122" i="10" s="1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F2137" i="10" s="1"/>
  <c r="E2138" i="10"/>
  <c r="E2139" i="10"/>
  <c r="E2140" i="10"/>
  <c r="E2141" i="10"/>
  <c r="E2142" i="10"/>
  <c r="E2143" i="10"/>
  <c r="E2144" i="10"/>
  <c r="E2145" i="10"/>
  <c r="G2145" i="10" s="1"/>
  <c r="E2146" i="10"/>
  <c r="E2147" i="10"/>
  <c r="E2148" i="10"/>
  <c r="F2148" i="10" s="1"/>
  <c r="E2149" i="10"/>
  <c r="F2149" i="10" s="1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F2164" i="10" s="1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F2180" i="10" s="1"/>
  <c r="E2181" i="10"/>
  <c r="E2182" i="10"/>
  <c r="G2182" i="10" s="1"/>
  <c r="E2183" i="10"/>
  <c r="E2184" i="10"/>
  <c r="E2185" i="10"/>
  <c r="E2186" i="10"/>
  <c r="E2187" i="10"/>
  <c r="E2188" i="10"/>
  <c r="E2189" i="10"/>
  <c r="E2190" i="10"/>
  <c r="G2190" i="10" s="1"/>
  <c r="E2191" i="10"/>
  <c r="G2191" i="10" s="1"/>
  <c r="E2192" i="10"/>
  <c r="E2193" i="10"/>
  <c r="E2194" i="10"/>
  <c r="E2195" i="10"/>
  <c r="F2195" i="10" s="1"/>
  <c r="E2196" i="10"/>
  <c r="E2197" i="10"/>
  <c r="F2197" i="10" s="1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F2211" i="10" s="1"/>
  <c r="E2212" i="10"/>
  <c r="E2213" i="10"/>
  <c r="E2214" i="10"/>
  <c r="F2214" i="10" s="1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F2231" i="10" s="1"/>
  <c r="E2232" i="10"/>
  <c r="E2233" i="10"/>
  <c r="F2233" i="10" s="1"/>
  <c r="E2234" i="10"/>
  <c r="E2235" i="10"/>
  <c r="G2235" i="10" s="1"/>
  <c r="E2236" i="10"/>
  <c r="E2237" i="10"/>
  <c r="E2238" i="10"/>
  <c r="E2239" i="10"/>
  <c r="E2240" i="10"/>
  <c r="E2241" i="10"/>
  <c r="E2242" i="10"/>
  <c r="E2243" i="10"/>
  <c r="E2244" i="10"/>
  <c r="E2245" i="10"/>
  <c r="F2245" i="10" s="1"/>
  <c r="E2246" i="10"/>
  <c r="E2247" i="10"/>
  <c r="E2248" i="10"/>
  <c r="E2249" i="10"/>
  <c r="E2250" i="10"/>
  <c r="E2251" i="10"/>
  <c r="E2252" i="10"/>
  <c r="E2253" i="10"/>
  <c r="E2254" i="10"/>
  <c r="G2254" i="10" s="1"/>
  <c r="E2255" i="10"/>
  <c r="E2256" i="10"/>
  <c r="E2257" i="10"/>
  <c r="E2258" i="10"/>
  <c r="E2259" i="10"/>
  <c r="E2260" i="10"/>
  <c r="F2260" i="10" s="1"/>
  <c r="E2261" i="10"/>
  <c r="E2262" i="10"/>
  <c r="E2263" i="10"/>
  <c r="E2264" i="10"/>
  <c r="E2265" i="10"/>
  <c r="F2265" i="10" s="1"/>
  <c r="E2266" i="10"/>
  <c r="E2267" i="10"/>
  <c r="E2268" i="10"/>
  <c r="E2269" i="10"/>
  <c r="E2270" i="10"/>
  <c r="E2271" i="10"/>
  <c r="G2271" i="10" s="1"/>
  <c r="E2272" i="10"/>
  <c r="E2273" i="10"/>
  <c r="E2274" i="10"/>
  <c r="E2275" i="10"/>
  <c r="E2276" i="10"/>
  <c r="E2277" i="10"/>
  <c r="E2278" i="10"/>
  <c r="E2279" i="10"/>
  <c r="E2280" i="10"/>
  <c r="E2281" i="10"/>
  <c r="F2281" i="10" s="1"/>
  <c r="E2282" i="10"/>
  <c r="G2282" i="10" s="1"/>
  <c r="E2283" i="10"/>
  <c r="E2284" i="10"/>
  <c r="E2285" i="10"/>
  <c r="G2285" i="10" s="1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F2308" i="10" s="1"/>
  <c r="E2309" i="10"/>
  <c r="E2310" i="10"/>
  <c r="E2311" i="10"/>
  <c r="E2312" i="10"/>
  <c r="E2313" i="10"/>
  <c r="E2314" i="10"/>
  <c r="E2315" i="10"/>
  <c r="E2316" i="10"/>
  <c r="E2317" i="10"/>
  <c r="E2318" i="10"/>
  <c r="E2319" i="10"/>
  <c r="G2319" i="10" s="1"/>
  <c r="E2320" i="10"/>
  <c r="E2321" i="10"/>
  <c r="E2322" i="10"/>
  <c r="E2323" i="10"/>
  <c r="E2324" i="10"/>
  <c r="F2324" i="10" s="1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G2347" i="10" s="1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F2361" i="10" s="1"/>
  <c r="E2362" i="10"/>
  <c r="E2363" i="10"/>
  <c r="E2364" i="10"/>
  <c r="E2365" i="10"/>
  <c r="E2366" i="10"/>
  <c r="E2367" i="10"/>
  <c r="E2368" i="10"/>
  <c r="E2369" i="10"/>
  <c r="E2370" i="10"/>
  <c r="E2371" i="10"/>
  <c r="F2371" i="10" s="1"/>
  <c r="E2372" i="10"/>
  <c r="E2373" i="10"/>
  <c r="F2373" i="10" s="1"/>
  <c r="E2374" i="10"/>
  <c r="F2374" i="10" s="1"/>
  <c r="E2375" i="10"/>
  <c r="E2376" i="10"/>
  <c r="F2376" i="10" s="1"/>
  <c r="E2377" i="10"/>
  <c r="E2378" i="10"/>
  <c r="E2379" i="10"/>
  <c r="G2379" i="10" s="1"/>
  <c r="E2380" i="10"/>
  <c r="E2381" i="10"/>
  <c r="G2381" i="10" s="1"/>
  <c r="E2382" i="10"/>
  <c r="E2383" i="10"/>
  <c r="E2384" i="10"/>
  <c r="E2385" i="10"/>
  <c r="G2385" i="10" s="1"/>
  <c r="E2386" i="10"/>
  <c r="E2387" i="10"/>
  <c r="F2387" i="10" s="1"/>
  <c r="E2388" i="10"/>
  <c r="E2389" i="10"/>
  <c r="F2389" i="10" s="1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F2403" i="10" s="1"/>
  <c r="E2404" i="10"/>
  <c r="F2404" i="10" s="1"/>
  <c r="E2405" i="10"/>
  <c r="E2406" i="10"/>
  <c r="E2407" i="10"/>
  <c r="E2408" i="10"/>
  <c r="E2409" i="10"/>
  <c r="F2409" i="10" s="1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F2421" i="10" s="1"/>
  <c r="E2422" i="10"/>
  <c r="E2423" i="10"/>
  <c r="E2424" i="10"/>
  <c r="E2425" i="10"/>
  <c r="E2426" i="10"/>
  <c r="E2427" i="10"/>
  <c r="E2428" i="10"/>
  <c r="E2429" i="10"/>
  <c r="G2429" i="10" s="1"/>
  <c r="E2430" i="10"/>
  <c r="G2430" i="10" s="1"/>
  <c r="E2431" i="10"/>
  <c r="E2432" i="10"/>
  <c r="E2433" i="10"/>
  <c r="E2434" i="10"/>
  <c r="E2435" i="10"/>
  <c r="E2436" i="10"/>
  <c r="E2437" i="10"/>
  <c r="F2437" i="10" s="1"/>
  <c r="E2438" i="10"/>
  <c r="G2438" i="10" s="1"/>
  <c r="E2439" i="10"/>
  <c r="G2439" i="10" s="1"/>
  <c r="E2440" i="10"/>
  <c r="F2440" i="10" s="1"/>
  <c r="E2441" i="10"/>
  <c r="E2442" i="10"/>
  <c r="E2443" i="10"/>
  <c r="E2444" i="10"/>
  <c r="E2445" i="10"/>
  <c r="E2446" i="10"/>
  <c r="E2447" i="10"/>
  <c r="E2448" i="10"/>
  <c r="E2449" i="10"/>
  <c r="E2450" i="10"/>
  <c r="E2451" i="10"/>
  <c r="F2451" i="10" s="1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F2467" i="10" s="1"/>
  <c r="E2468" i="10"/>
  <c r="F2468" i="10" s="1"/>
  <c r="E2469" i="10"/>
  <c r="F2469" i="10" s="1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F2483" i="10" s="1"/>
  <c r="E2484" i="10"/>
  <c r="F2484" i="10" s="1"/>
  <c r="E2485" i="10"/>
  <c r="F2485" i="10" s="1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G2511" i="10" s="1"/>
  <c r="E2512" i="10"/>
  <c r="E2513" i="10"/>
  <c r="E2514" i="10"/>
  <c r="E2515" i="10"/>
  <c r="F2515" i="10" s="1"/>
  <c r="E2516" i="10"/>
  <c r="E2517" i="10"/>
  <c r="E2518" i="10"/>
  <c r="E2519" i="10"/>
  <c r="E2520" i="10"/>
  <c r="E2521" i="10"/>
  <c r="E2522" i="10"/>
  <c r="E2523" i="10"/>
  <c r="E2524" i="10"/>
  <c r="G2524" i="10" s="1"/>
  <c r="E2525" i="10"/>
  <c r="E2526" i="10"/>
  <c r="F2526" i="10" s="1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G2543" i="10" s="1"/>
  <c r="E2544" i="10"/>
  <c r="E2545" i="10"/>
  <c r="E2546" i="10"/>
  <c r="E2547" i="10"/>
  <c r="E2548" i="10"/>
  <c r="F2548" i="10" s="1"/>
  <c r="E2549" i="10"/>
  <c r="F2549" i="10" s="1"/>
  <c r="E2550" i="10"/>
  <c r="E2551" i="10"/>
  <c r="E2552" i="10"/>
  <c r="E2553" i="10"/>
  <c r="E2554" i="10"/>
  <c r="E2555" i="10"/>
  <c r="E2556" i="10"/>
  <c r="E2557" i="10"/>
  <c r="E2558" i="10"/>
  <c r="G2558" i="10" s="1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G2575" i="10" s="1"/>
  <c r="E2576" i="10"/>
  <c r="E2577" i="10"/>
  <c r="E2578" i="10"/>
  <c r="E2579" i="10"/>
  <c r="E2580" i="10"/>
  <c r="E2581" i="10"/>
  <c r="F2581" i="10" s="1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F2595" i="10" s="1"/>
  <c r="E2596" i="10"/>
  <c r="E2597" i="10"/>
  <c r="E2598" i="10"/>
  <c r="E2599" i="10"/>
  <c r="E2600" i="10"/>
  <c r="F2600" i="10" s="1"/>
  <c r="E2601" i="10"/>
  <c r="F2601" i="10" s="1"/>
  <c r="E2602" i="10"/>
  <c r="E2603" i="10"/>
  <c r="G2603" i="10" s="1"/>
  <c r="E2604" i="10"/>
  <c r="E2605" i="10"/>
  <c r="E2606" i="10"/>
  <c r="E2607" i="10"/>
  <c r="G2607" i="10" s="1"/>
  <c r="E2608" i="10"/>
  <c r="E2609" i="10"/>
  <c r="E2610" i="10"/>
  <c r="E2611" i="10"/>
  <c r="E2612" i="10"/>
  <c r="E2613" i="10"/>
  <c r="F2613" i="10" s="1"/>
  <c r="E2614" i="10"/>
  <c r="F2614" i="10" s="1"/>
  <c r="E2615" i="10"/>
  <c r="F2615" i="10" s="1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F2629" i="10" s="1"/>
  <c r="E2630" i="10"/>
  <c r="E2631" i="10"/>
  <c r="E2632" i="10"/>
  <c r="E2633" i="10"/>
  <c r="E2634" i="10"/>
  <c r="F2634" i="10" s="1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F2646" i="10" s="1"/>
  <c r="E2647" i="10"/>
  <c r="E2648" i="10"/>
  <c r="E2649" i="10"/>
  <c r="F2649" i="10" s="1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F2661" i="10" s="1"/>
  <c r="E2662" i="10"/>
  <c r="F2662" i="10" s="1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G2675" i="10" s="1"/>
  <c r="E2676" i="10"/>
  <c r="F2676" i="10" s="1"/>
  <c r="E2677" i="10"/>
  <c r="E2678" i="10"/>
  <c r="E2679" i="10"/>
  <c r="E2680" i="10"/>
  <c r="E2681" i="10"/>
  <c r="G2681" i="10" s="1"/>
  <c r="E2682" i="10"/>
  <c r="G2682" i="10" s="1"/>
  <c r="E2683" i="10"/>
  <c r="E2684" i="10"/>
  <c r="E2685" i="10"/>
  <c r="G2685" i="10" s="1"/>
  <c r="E2686" i="10"/>
  <c r="E2687" i="10"/>
  <c r="E2688" i="10"/>
  <c r="E2689" i="10"/>
  <c r="E2690" i="10"/>
  <c r="E2691" i="10"/>
  <c r="E2692" i="10"/>
  <c r="E2693" i="10"/>
  <c r="F2693" i="10" s="1"/>
  <c r="E2694" i="10"/>
  <c r="E2695" i="10"/>
  <c r="E2696" i="10"/>
  <c r="E2697" i="10"/>
  <c r="E2698" i="10"/>
  <c r="E2699" i="10"/>
  <c r="E2700" i="10"/>
  <c r="E2701" i="10"/>
  <c r="E2702" i="10"/>
  <c r="E2703" i="10"/>
  <c r="G2703" i="10" s="1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G2719" i="10" s="1"/>
  <c r="E2720" i="10"/>
  <c r="E2721" i="10"/>
  <c r="E2722" i="10"/>
  <c r="E2723" i="10"/>
  <c r="F2723" i="10" s="1"/>
  <c r="E2724" i="10"/>
  <c r="E2725" i="10"/>
  <c r="F2725" i="10" s="1"/>
  <c r="E2726" i="10"/>
  <c r="F2726" i="10" s="1"/>
  <c r="E2727" i="10"/>
  <c r="E2728" i="10"/>
  <c r="E2729" i="10"/>
  <c r="F2729" i="10" s="1"/>
  <c r="E2730" i="10"/>
  <c r="E2731" i="10"/>
  <c r="E2732" i="10"/>
  <c r="E2733" i="10"/>
  <c r="E2734" i="10"/>
  <c r="F2734" i="10" s="1"/>
  <c r="E2735" i="10"/>
  <c r="E2736" i="10"/>
  <c r="E2737" i="10"/>
  <c r="E2738" i="10"/>
  <c r="E2739" i="10"/>
  <c r="E2740" i="10"/>
  <c r="E2741" i="10"/>
  <c r="G2741" i="10" s="1"/>
  <c r="E2742" i="10"/>
  <c r="E2743" i="10"/>
  <c r="E2744" i="10"/>
  <c r="F2744" i="10" s="1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F2773" i="10" s="1"/>
  <c r="E2774" i="10"/>
  <c r="E2775" i="10"/>
  <c r="E2776" i="10"/>
  <c r="E2777" i="10"/>
  <c r="G2777" i="10" s="1"/>
  <c r="E2778" i="10"/>
  <c r="E2779" i="10"/>
  <c r="E2780" i="10"/>
  <c r="E2781" i="10"/>
  <c r="E2782" i="10"/>
  <c r="G2782" i="10" s="1"/>
  <c r="E2783" i="10"/>
  <c r="E2784" i="10"/>
  <c r="E2785" i="10"/>
  <c r="E2786" i="10"/>
  <c r="E2787" i="10"/>
  <c r="F2787" i="10" s="1"/>
  <c r="E2788" i="10"/>
  <c r="E2789" i="10"/>
  <c r="E2790" i="10"/>
  <c r="E2791" i="10"/>
  <c r="E2792" i="10"/>
  <c r="E2793" i="10"/>
  <c r="F2793" i="10" s="1"/>
  <c r="E2794" i="10"/>
  <c r="E2795" i="10"/>
  <c r="E2796" i="10"/>
  <c r="E2797" i="10"/>
  <c r="E2798" i="10"/>
  <c r="E2799" i="10"/>
  <c r="E2800" i="10"/>
  <c r="E2801" i="10"/>
  <c r="E2802" i="10"/>
  <c r="E2803" i="10"/>
  <c r="F2803" i="10" s="1"/>
  <c r="E2804" i="10"/>
  <c r="E2805" i="10"/>
  <c r="E2806" i="10"/>
  <c r="E2807" i="10"/>
  <c r="E2808" i="10"/>
  <c r="E2809" i="10"/>
  <c r="G2809" i="10" s="1"/>
  <c r="E2810" i="10"/>
  <c r="G2810" i="10" s="1"/>
  <c r="E2811" i="10"/>
  <c r="G2811" i="10" s="1"/>
  <c r="E2812" i="10"/>
  <c r="E2813" i="10"/>
  <c r="E2814" i="10"/>
  <c r="E2815" i="10"/>
  <c r="E2816" i="10"/>
  <c r="E2817" i="10"/>
  <c r="E2818" i="10"/>
  <c r="E2819" i="10"/>
  <c r="E2820" i="10"/>
  <c r="E2821" i="10"/>
  <c r="F2821" i="10" s="1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F2837" i="10" s="1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G2853" i="10" s="1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F2867" i="10" s="1"/>
  <c r="E2868" i="10"/>
  <c r="F2868" i="10" s="1"/>
  <c r="E2869" i="10"/>
  <c r="F2869" i="10" s="1"/>
  <c r="E2870" i="10"/>
  <c r="E2871" i="10"/>
  <c r="E2872" i="10"/>
  <c r="E2873" i="10"/>
  <c r="E2874" i="10"/>
  <c r="E2875" i="10"/>
  <c r="E2876" i="10"/>
  <c r="E2877" i="10"/>
  <c r="E2878" i="10"/>
  <c r="E2879" i="10"/>
  <c r="G2879" i="10" s="1"/>
  <c r="E2880" i="10"/>
  <c r="E2881" i="10"/>
  <c r="E2882" i="10"/>
  <c r="E2883" i="10"/>
  <c r="F2883" i="10" s="1"/>
  <c r="E2884" i="10"/>
  <c r="E2885" i="10"/>
  <c r="F2885" i="10" s="1"/>
  <c r="E2886" i="10"/>
  <c r="E2887" i="10"/>
  <c r="E2888" i="10"/>
  <c r="G2888" i="10" s="1"/>
  <c r="E2889" i="10"/>
  <c r="E2890" i="10"/>
  <c r="E2891" i="10"/>
  <c r="E2892" i="10"/>
  <c r="E2893" i="10"/>
  <c r="E2894" i="10"/>
  <c r="E2895" i="10"/>
  <c r="E2896" i="10"/>
  <c r="E2897" i="10"/>
  <c r="E2898" i="10"/>
  <c r="E2899" i="10"/>
  <c r="E2900" i="10"/>
  <c r="E2901" i="10"/>
  <c r="G2901" i="10" s="1"/>
  <c r="E2902" i="10"/>
  <c r="F2902" i="10" s="1"/>
  <c r="E2903" i="10"/>
  <c r="E2904" i="10"/>
  <c r="E2905" i="10"/>
  <c r="E2906" i="10"/>
  <c r="E2907" i="10"/>
  <c r="E2908" i="10"/>
  <c r="E2909" i="10"/>
  <c r="E2910" i="10"/>
  <c r="E2911" i="10"/>
  <c r="G2911" i="10" s="1"/>
  <c r="E2912" i="10"/>
  <c r="E2913" i="10"/>
  <c r="E2914" i="10"/>
  <c r="E2915" i="10"/>
  <c r="E2916" i="10"/>
  <c r="E2917" i="10"/>
  <c r="E2918" i="10"/>
  <c r="E2919" i="10"/>
  <c r="E2920" i="10"/>
  <c r="E2921" i="10"/>
  <c r="F2921" i="10" s="1"/>
  <c r="E2922" i="10"/>
  <c r="E2923" i="10"/>
  <c r="E2924" i="10"/>
  <c r="E2925" i="10"/>
  <c r="E2926" i="10"/>
  <c r="E2927" i="10"/>
  <c r="E2928" i="10"/>
  <c r="E2929" i="10"/>
  <c r="E2930" i="10"/>
  <c r="E2931" i="10"/>
  <c r="F2931" i="10" s="1"/>
  <c r="E2932" i="10"/>
  <c r="E2933" i="10"/>
  <c r="E2934" i="10"/>
  <c r="E2935" i="10"/>
  <c r="E2936" i="10"/>
  <c r="E2937" i="10"/>
  <c r="G2937" i="10" s="1"/>
  <c r="E2938" i="10"/>
  <c r="E2939" i="10"/>
  <c r="E2940" i="10"/>
  <c r="E2941" i="10"/>
  <c r="E2942" i="10"/>
  <c r="E2943" i="10"/>
  <c r="E2944" i="10"/>
  <c r="E2945" i="10"/>
  <c r="E2946" i="10"/>
  <c r="E2947" i="10"/>
  <c r="E2948" i="10"/>
  <c r="F2948" i="10" s="1"/>
  <c r="E2949" i="10"/>
  <c r="F2949" i="10" s="1"/>
  <c r="E2950" i="10"/>
  <c r="E2951" i="10"/>
  <c r="E2952" i="10"/>
  <c r="G2952" i="10" s="1"/>
  <c r="E2953" i="10"/>
  <c r="G2953" i="10" s="1"/>
  <c r="E2954" i="10"/>
  <c r="E2955" i="10"/>
  <c r="E2956" i="10"/>
  <c r="E2957" i="10"/>
  <c r="E2958" i="10"/>
  <c r="E2959" i="10"/>
  <c r="E2960" i="10"/>
  <c r="E2961" i="10"/>
  <c r="E2962" i="10"/>
  <c r="E2963" i="10"/>
  <c r="E2964" i="10"/>
  <c r="E2965" i="10"/>
  <c r="F2965" i="10" s="1"/>
  <c r="E2966" i="10"/>
  <c r="E2967" i="10"/>
  <c r="E2968" i="10"/>
  <c r="E2969" i="10"/>
  <c r="F2969" i="10" s="1"/>
  <c r="E2970" i="10"/>
  <c r="E2971" i="10"/>
  <c r="E2972" i="10"/>
  <c r="E2973" i="10"/>
  <c r="E2974" i="10"/>
  <c r="E2975" i="10"/>
  <c r="E2976" i="10"/>
  <c r="E2977" i="10"/>
  <c r="G2977" i="10" s="1"/>
  <c r="E2978" i="10"/>
  <c r="E2979" i="10"/>
  <c r="F2979" i="10" s="1"/>
  <c r="E2980" i="10"/>
  <c r="E2981" i="10"/>
  <c r="E2982" i="10"/>
  <c r="E2983" i="10"/>
  <c r="E2984" i="10"/>
  <c r="E2985" i="10"/>
  <c r="E2986" i="10"/>
  <c r="E2987" i="10"/>
  <c r="E2988" i="10"/>
  <c r="E2989" i="10"/>
  <c r="G2989" i="10" s="1"/>
  <c r="E2990" i="10"/>
  <c r="E2991" i="10"/>
  <c r="E2992" i="10"/>
  <c r="E2993" i="10"/>
  <c r="E2994" i="10"/>
  <c r="E2995" i="10"/>
  <c r="E2996" i="10"/>
  <c r="F2996" i="10" s="1"/>
  <c r="E2997" i="10"/>
  <c r="G2997" i="10" s="1"/>
  <c r="E2998" i="10"/>
  <c r="E2999" i="10"/>
  <c r="E3000" i="10"/>
  <c r="E3001" i="10"/>
  <c r="E3002" i="10"/>
  <c r="E3003" i="10"/>
  <c r="G3003" i="10" s="1"/>
  <c r="E3004" i="10"/>
  <c r="E3005" i="10"/>
  <c r="G3005" i="10" s="1"/>
  <c r="E3006" i="10"/>
  <c r="E3007" i="10"/>
  <c r="E3008" i="10"/>
  <c r="E3009" i="10"/>
  <c r="E3010" i="10"/>
  <c r="E3011" i="10"/>
  <c r="E3012" i="10"/>
  <c r="E3013" i="10"/>
  <c r="E3014" i="10"/>
  <c r="E3015" i="10"/>
  <c r="E3016" i="10"/>
  <c r="E3017" i="10"/>
  <c r="E3018" i="10"/>
  <c r="E3019" i="10"/>
  <c r="E3020" i="10"/>
  <c r="E3021" i="10"/>
  <c r="E3022" i="10"/>
  <c r="E3023" i="10"/>
  <c r="G3023" i="10" s="1"/>
  <c r="E3024" i="10"/>
  <c r="E3025" i="10"/>
  <c r="E3026" i="10"/>
  <c r="E3027" i="10"/>
  <c r="F3027" i="10" s="1"/>
  <c r="E3028" i="10"/>
  <c r="F3028" i="10" s="1"/>
  <c r="E3029" i="10"/>
  <c r="G3029" i="10" s="1"/>
  <c r="E3030" i="10"/>
  <c r="E3031" i="10"/>
  <c r="E3032" i="10"/>
  <c r="E3033" i="10"/>
  <c r="E3034" i="10"/>
  <c r="E3035" i="10"/>
  <c r="E3036" i="10"/>
  <c r="E3037" i="10"/>
  <c r="E3038" i="10"/>
  <c r="E3039" i="10"/>
  <c r="G3039" i="10" s="1"/>
  <c r="E3040" i="10"/>
  <c r="E3041" i="10"/>
  <c r="G3041" i="10" s="1"/>
  <c r="E3042" i="10"/>
  <c r="E3043" i="10"/>
  <c r="F3043" i="10" s="1"/>
  <c r="E3044" i="10"/>
  <c r="E3045" i="10"/>
  <c r="E3046" i="10"/>
  <c r="E3047" i="10"/>
  <c r="E3048" i="10"/>
  <c r="E3049" i="10"/>
  <c r="E3050" i="10"/>
  <c r="E3051" i="10"/>
  <c r="E3052" i="10"/>
  <c r="E3053" i="10"/>
  <c r="E3054" i="10"/>
  <c r="E3055" i="10"/>
  <c r="G3055" i="10" s="1"/>
  <c r="E3056" i="10"/>
  <c r="E3057" i="10"/>
  <c r="E3058" i="10"/>
  <c r="E3059" i="10"/>
  <c r="E3060" i="10"/>
  <c r="E3061" i="10"/>
  <c r="E3062" i="10"/>
  <c r="E3063" i="10"/>
  <c r="E3064" i="10"/>
  <c r="E3065" i="10"/>
  <c r="E3066" i="10"/>
  <c r="F3066" i="10" s="1"/>
  <c r="E3067" i="10"/>
  <c r="E3068" i="10"/>
  <c r="E3069" i="10"/>
  <c r="G3069" i="10" s="1"/>
  <c r="E3070" i="10"/>
  <c r="E3071" i="10"/>
  <c r="E3072" i="10"/>
  <c r="E3073" i="10"/>
  <c r="E3074" i="10"/>
  <c r="E3075" i="10"/>
  <c r="E3076" i="10"/>
  <c r="E3077" i="10"/>
  <c r="E3078" i="10"/>
  <c r="E3079" i="10"/>
  <c r="E3080" i="10"/>
  <c r="F3080" i="10" s="1"/>
  <c r="E3081" i="10"/>
  <c r="E3082" i="10"/>
  <c r="E3083" i="10"/>
  <c r="F3083" i="10" s="1"/>
  <c r="E3084" i="10"/>
  <c r="E3085" i="10"/>
  <c r="E3086" i="10"/>
  <c r="G3086" i="10" s="1"/>
  <c r="E3087" i="10"/>
  <c r="E3088" i="10"/>
  <c r="E3089" i="10"/>
  <c r="E3090" i="10"/>
  <c r="E3091" i="10"/>
  <c r="F3091" i="10" s="1"/>
  <c r="E3092" i="10"/>
  <c r="E3093" i="10"/>
  <c r="F3093" i="10" s="1"/>
  <c r="E3094" i="10"/>
  <c r="E3095" i="10"/>
  <c r="E3096" i="10"/>
  <c r="E3097" i="10"/>
  <c r="E3098" i="10"/>
  <c r="E3099" i="10"/>
  <c r="E3100" i="10"/>
  <c r="E3101" i="10"/>
  <c r="E3102" i="10"/>
  <c r="E3103" i="10"/>
  <c r="E3104" i="10"/>
  <c r="E3105" i="10"/>
  <c r="E3106" i="10"/>
  <c r="E3107" i="10"/>
  <c r="F3107" i="10" s="1"/>
  <c r="E3108" i="10"/>
  <c r="F3108" i="10" s="1"/>
  <c r="E3109" i="10"/>
  <c r="G3109" i="10" s="1"/>
  <c r="E3110" i="10"/>
  <c r="F3110" i="10" s="1"/>
  <c r="E3111" i="10"/>
  <c r="E3112" i="10"/>
  <c r="E3113" i="10"/>
  <c r="E3114" i="10"/>
  <c r="E3115" i="10"/>
  <c r="E3116" i="10"/>
  <c r="E3117" i="10"/>
  <c r="E3118" i="10"/>
  <c r="G3118" i="10" s="1"/>
  <c r="E3119" i="10"/>
  <c r="G3119" i="10" s="1"/>
  <c r="E3120" i="10"/>
  <c r="E3121" i="10"/>
  <c r="E3122" i="10"/>
  <c r="E3123" i="10"/>
  <c r="F3123" i="10" s="1"/>
  <c r="E3124" i="10"/>
  <c r="E3125" i="10"/>
  <c r="E3126" i="10"/>
  <c r="E3127" i="10"/>
  <c r="E3128" i="10"/>
  <c r="F3128" i="10" s="1"/>
  <c r="E3129" i="10"/>
  <c r="E3130" i="10"/>
  <c r="E3131" i="10"/>
  <c r="E3132" i="10"/>
  <c r="E3133" i="10"/>
  <c r="E3134" i="10"/>
  <c r="E3135" i="10"/>
  <c r="E3136" i="10"/>
  <c r="E3137" i="10"/>
  <c r="E3138" i="10"/>
  <c r="E3139" i="10"/>
  <c r="E3140" i="10"/>
  <c r="E3141" i="10"/>
  <c r="E3142" i="10"/>
  <c r="E3143" i="10"/>
  <c r="E3144" i="10"/>
  <c r="E3145" i="10"/>
  <c r="E3146" i="10"/>
  <c r="E3147" i="10"/>
  <c r="E3148" i="10"/>
  <c r="E3149" i="10"/>
  <c r="E3150" i="10"/>
  <c r="E3151" i="10"/>
  <c r="E3152" i="10"/>
  <c r="E3153" i="10"/>
  <c r="E3154" i="10"/>
  <c r="E3155" i="10"/>
  <c r="E3156" i="10"/>
  <c r="E3157" i="10"/>
  <c r="F3157" i="10" s="1"/>
  <c r="E3158" i="10"/>
  <c r="E3159" i="10"/>
  <c r="E3160" i="10"/>
  <c r="E3161" i="10"/>
  <c r="F3161" i="10" s="1"/>
  <c r="E3162" i="10"/>
  <c r="E3163" i="10"/>
  <c r="E3164" i="10"/>
  <c r="E3165" i="10"/>
  <c r="E3166" i="10"/>
  <c r="E3167" i="10"/>
  <c r="E3168" i="10"/>
  <c r="E3169" i="10"/>
  <c r="E3170" i="10"/>
  <c r="E3171" i="10"/>
  <c r="E3172" i="10"/>
  <c r="F3172" i="10" s="1"/>
  <c r="E3173" i="10"/>
  <c r="F3173" i="10" s="1"/>
  <c r="E3174" i="10"/>
  <c r="E3175" i="10"/>
  <c r="E3176" i="10"/>
  <c r="G3176" i="10" s="1"/>
  <c r="E3177" i="10"/>
  <c r="E3178" i="10"/>
  <c r="E3179" i="10"/>
  <c r="E3180" i="10"/>
  <c r="E3181" i="10"/>
  <c r="E3182" i="10"/>
  <c r="E3183" i="10"/>
  <c r="E3184" i="10"/>
  <c r="E3185" i="10"/>
  <c r="E3186" i="10"/>
  <c r="E3187" i="10"/>
  <c r="E3188" i="10"/>
  <c r="E3189" i="10"/>
  <c r="F3189" i="10" s="1"/>
  <c r="E3190" i="10"/>
  <c r="E3191" i="10"/>
  <c r="E3192" i="10"/>
  <c r="E3193" i="10"/>
  <c r="E3194" i="10"/>
  <c r="E3195" i="10"/>
  <c r="E3196" i="10"/>
  <c r="E3197" i="10"/>
  <c r="E3198" i="10"/>
  <c r="E3199" i="10"/>
  <c r="E3200" i="10"/>
  <c r="E3201" i="10"/>
  <c r="E3202" i="10"/>
  <c r="E3203" i="10"/>
  <c r="E3204" i="10"/>
  <c r="E3205" i="10"/>
  <c r="F3205" i="10" s="1"/>
  <c r="E3206" i="10"/>
  <c r="E3207" i="10"/>
  <c r="E3208" i="10"/>
  <c r="E3209" i="10"/>
  <c r="E3210" i="10"/>
  <c r="E3211" i="10"/>
  <c r="F3211" i="10" s="1"/>
  <c r="E3212" i="10"/>
  <c r="E3213" i="10"/>
  <c r="E3214" i="10"/>
  <c r="E3215" i="10"/>
  <c r="E3216" i="10"/>
  <c r="E3217" i="10"/>
  <c r="E3218" i="10"/>
  <c r="E3219" i="10"/>
  <c r="F3219" i="10" s="1"/>
  <c r="E3220" i="10"/>
  <c r="E3221" i="10"/>
  <c r="E3222" i="10"/>
  <c r="E3223" i="10"/>
  <c r="E3224" i="10"/>
  <c r="E3225" i="10"/>
  <c r="E3226" i="10"/>
  <c r="E3227" i="10"/>
  <c r="E3228" i="10"/>
  <c r="E3229" i="10"/>
  <c r="E3230" i="10"/>
  <c r="E3231" i="10"/>
  <c r="E3232" i="10"/>
  <c r="E3233" i="10"/>
  <c r="E3234" i="10"/>
  <c r="E3235" i="10"/>
  <c r="F3235" i="10" s="1"/>
  <c r="E3236" i="10"/>
  <c r="E3237" i="10"/>
  <c r="E3238" i="10"/>
  <c r="E3239" i="10"/>
  <c r="E3240" i="10"/>
  <c r="E3241" i="10"/>
  <c r="E3242" i="10"/>
  <c r="G3242" i="10" s="1"/>
  <c r="E3243" i="10"/>
  <c r="G3243" i="10" s="1"/>
  <c r="E3244" i="10"/>
  <c r="E3245" i="10"/>
  <c r="E3246" i="10"/>
  <c r="E3247" i="10"/>
  <c r="E3248" i="10"/>
  <c r="E3249" i="10"/>
  <c r="E3250" i="10"/>
  <c r="E3251" i="10"/>
  <c r="E3252" i="10"/>
  <c r="E3253" i="10"/>
  <c r="F3253" i="10" s="1"/>
  <c r="E3254" i="10"/>
  <c r="G3254" i="10" s="1"/>
  <c r="E3255" i="10"/>
  <c r="E3256" i="10"/>
  <c r="E3257" i="10"/>
  <c r="E3258" i="10"/>
  <c r="E3259" i="10"/>
  <c r="E3260" i="10"/>
  <c r="E3261" i="10"/>
  <c r="E3262" i="10"/>
  <c r="G3262" i="10" s="1"/>
  <c r="E3263" i="10"/>
  <c r="E3264" i="10"/>
  <c r="E3265" i="10"/>
  <c r="E3266" i="10"/>
  <c r="E3267" i="10"/>
  <c r="F3267" i="10" s="1"/>
  <c r="E3268" i="10"/>
  <c r="E3269" i="10"/>
  <c r="E3270" i="10"/>
  <c r="E3271" i="10"/>
  <c r="E3272" i="10"/>
  <c r="E3273" i="10"/>
  <c r="G3273" i="10" s="1"/>
  <c r="E3274" i="10"/>
  <c r="E3275" i="10"/>
  <c r="E3276" i="10"/>
  <c r="E3277" i="10"/>
  <c r="E3278" i="10"/>
  <c r="E3279" i="10"/>
  <c r="E3280" i="10"/>
  <c r="E3281" i="10"/>
  <c r="E3282" i="10"/>
  <c r="E3283" i="10"/>
  <c r="E3284" i="10"/>
  <c r="E3285" i="10"/>
  <c r="F3285" i="10" s="1"/>
  <c r="E3286" i="10"/>
  <c r="E3287" i="10"/>
  <c r="E3288" i="10"/>
  <c r="E3289" i="10"/>
  <c r="E3290" i="10"/>
  <c r="E3291" i="10"/>
  <c r="E3292" i="10"/>
  <c r="E3293" i="10"/>
  <c r="G3293" i="10" s="1"/>
  <c r="E3294" i="10"/>
  <c r="G3294" i="10" s="1"/>
  <c r="E3295" i="10"/>
  <c r="E3296" i="10"/>
  <c r="E3297" i="10"/>
  <c r="E3298" i="10"/>
  <c r="E3299" i="10"/>
  <c r="E3300" i="10"/>
  <c r="E3301" i="10"/>
  <c r="F3301" i="10" s="1"/>
  <c r="E3302" i="10"/>
  <c r="E3303" i="10"/>
  <c r="E3304" i="10"/>
  <c r="E3305" i="10"/>
  <c r="E3306" i="10"/>
  <c r="E3307" i="10"/>
  <c r="E3308" i="10"/>
  <c r="E3309" i="10"/>
  <c r="E3310" i="10"/>
  <c r="E3311" i="10"/>
  <c r="E3312" i="10"/>
  <c r="E3313" i="10"/>
  <c r="E3314" i="10"/>
  <c r="E3315" i="10"/>
  <c r="E3316" i="10"/>
  <c r="F3316" i="10" s="1"/>
  <c r="E3317" i="10"/>
  <c r="E3318" i="10"/>
  <c r="E3319" i="10"/>
  <c r="E3320" i="10"/>
  <c r="E3321" i="10"/>
  <c r="E3322" i="10"/>
  <c r="E3323" i="10"/>
  <c r="G3323" i="10" s="1"/>
  <c r="E3324" i="10"/>
  <c r="E3325" i="10"/>
  <c r="E3326" i="10"/>
  <c r="E3327" i="10"/>
  <c r="E3328" i="10"/>
  <c r="E3329" i="10"/>
  <c r="E3330" i="10"/>
  <c r="E3331" i="10"/>
  <c r="E3332" i="10"/>
  <c r="E3333" i="10"/>
  <c r="F3333" i="10" s="1"/>
  <c r="E3334" i="10"/>
  <c r="E3335" i="10"/>
  <c r="E3336" i="10"/>
  <c r="E3337" i="10"/>
  <c r="E3338" i="10"/>
  <c r="E3339" i="10"/>
  <c r="E3340" i="10"/>
  <c r="F3340" i="10" s="1"/>
  <c r="E3341" i="10"/>
  <c r="E3342" i="10"/>
  <c r="G3342" i="10" s="1"/>
  <c r="E3343" i="10"/>
  <c r="G3343" i="10" s="1"/>
  <c r="E3344" i="10"/>
  <c r="E3345" i="10"/>
  <c r="E3346" i="10"/>
  <c r="E3347" i="10"/>
  <c r="F3347" i="10" s="1"/>
  <c r="E3348" i="10"/>
  <c r="E3349" i="10"/>
  <c r="E3350" i="10"/>
  <c r="E3351" i="10"/>
  <c r="E3352" i="10"/>
  <c r="E3353" i="10"/>
  <c r="E3354" i="10"/>
  <c r="E3355" i="10"/>
  <c r="E3356" i="10"/>
  <c r="E3357" i="10"/>
  <c r="E3358" i="10"/>
  <c r="E3359" i="10"/>
  <c r="E3360" i="10"/>
  <c r="E3361" i="10"/>
  <c r="E3362" i="10"/>
  <c r="E3363" i="10"/>
  <c r="F3363" i="10" s="1"/>
  <c r="E3364" i="10"/>
  <c r="E3365" i="10"/>
  <c r="E3366" i="10"/>
  <c r="E3367" i="10"/>
  <c r="E3368" i="10"/>
  <c r="E3369" i="10"/>
  <c r="F3369" i="10" s="1"/>
  <c r="E3370" i="10"/>
  <c r="E3371" i="10"/>
  <c r="E3372" i="10"/>
  <c r="E3373" i="10"/>
  <c r="E3374" i="10"/>
  <c r="E3375" i="10"/>
  <c r="G3375" i="10" s="1"/>
  <c r="E3376" i="10"/>
  <c r="E3377" i="10"/>
  <c r="G3377" i="10" s="1"/>
  <c r="E3378" i="10"/>
  <c r="E3379" i="10"/>
  <c r="E3380" i="10"/>
  <c r="E3381" i="10"/>
  <c r="E3382" i="10"/>
  <c r="E3383" i="10"/>
  <c r="E3384" i="10"/>
  <c r="E3385" i="10"/>
  <c r="E3386" i="10"/>
  <c r="E3387" i="10"/>
  <c r="E3388" i="10"/>
  <c r="E3389" i="10"/>
  <c r="E3390" i="10"/>
  <c r="E3391" i="10"/>
  <c r="E3392" i="10"/>
  <c r="E3393" i="10"/>
  <c r="E3394" i="10"/>
  <c r="E3395" i="10"/>
  <c r="E3396" i="10"/>
  <c r="E3397" i="10"/>
  <c r="E3398" i="10"/>
  <c r="E3399" i="10"/>
  <c r="E3400" i="10"/>
  <c r="E3401" i="10"/>
  <c r="E3402" i="10"/>
  <c r="E3403" i="10"/>
  <c r="E3404" i="10"/>
  <c r="E3405" i="10"/>
  <c r="E3406" i="10"/>
  <c r="E3407" i="10"/>
  <c r="G3407" i="10" s="1"/>
  <c r="E3408" i="10"/>
  <c r="E3409" i="10"/>
  <c r="E3410" i="10"/>
  <c r="E3411" i="10"/>
  <c r="E3412" i="10"/>
  <c r="F3412" i="10" s="1"/>
  <c r="E3413" i="10"/>
  <c r="E3414" i="10"/>
  <c r="E3415" i="10"/>
  <c r="E3416" i="10"/>
  <c r="E3417" i="10"/>
  <c r="E3418" i="10"/>
  <c r="E3419" i="10"/>
  <c r="E3420" i="10"/>
  <c r="F3420" i="10" s="1"/>
  <c r="E3421" i="10"/>
  <c r="E3422" i="10"/>
  <c r="E3423" i="10"/>
  <c r="E3424" i="10"/>
  <c r="E3425" i="10"/>
  <c r="E3426" i="10"/>
  <c r="E3427" i="10"/>
  <c r="F3427" i="10" s="1"/>
  <c r="E3428" i="10"/>
  <c r="E3429" i="10"/>
  <c r="E3430" i="10"/>
  <c r="E3431" i="10"/>
  <c r="E3432" i="10"/>
  <c r="E3433" i="10"/>
  <c r="E3434" i="10"/>
  <c r="E3435" i="10"/>
  <c r="E3436" i="10"/>
  <c r="E3437" i="10"/>
  <c r="E3438" i="10"/>
  <c r="E3439" i="10"/>
  <c r="E3440" i="10"/>
  <c r="E3441" i="10"/>
  <c r="G3441" i="10" s="1"/>
  <c r="E3442" i="10"/>
  <c r="E3443" i="10"/>
  <c r="E3444" i="10"/>
  <c r="E3445" i="10"/>
  <c r="F3445" i="10" s="1"/>
  <c r="E3446" i="10"/>
  <c r="E3447" i="10"/>
  <c r="E3448" i="10"/>
  <c r="E3449" i="10"/>
  <c r="E3450" i="10"/>
  <c r="F3450" i="10" s="1"/>
  <c r="E3451" i="10"/>
  <c r="E3452" i="10"/>
  <c r="E3453" i="10"/>
  <c r="E3454" i="10"/>
  <c r="E3455" i="10"/>
  <c r="E3456" i="10"/>
  <c r="E3457" i="10"/>
  <c r="E3458" i="10"/>
  <c r="E3459" i="10"/>
  <c r="F3459" i="10" s="1"/>
  <c r="E3460" i="10"/>
  <c r="E3461" i="10"/>
  <c r="G3461" i="10" s="1"/>
  <c r="E3462" i="10"/>
  <c r="E3463" i="10"/>
  <c r="E3464" i="10"/>
  <c r="E3465" i="10"/>
  <c r="E3466" i="10"/>
  <c r="E3467" i="10"/>
  <c r="E3468" i="10"/>
  <c r="E3469" i="10"/>
  <c r="E3470" i="10"/>
  <c r="E3471" i="10"/>
  <c r="E3472" i="10"/>
  <c r="E3473" i="10"/>
  <c r="E3474" i="10"/>
  <c r="E3475" i="10"/>
  <c r="E3476" i="10"/>
  <c r="E3477" i="10"/>
  <c r="F3477" i="10" s="1"/>
  <c r="E3478" i="10"/>
  <c r="E3479" i="10"/>
  <c r="E3480" i="10"/>
  <c r="E3481" i="10"/>
  <c r="G3481" i="10" s="1"/>
  <c r="E3482" i="10"/>
  <c r="G3482" i="10" s="1"/>
  <c r="E3483" i="10"/>
  <c r="E3484" i="10"/>
  <c r="E3485" i="10"/>
  <c r="E3486" i="10"/>
  <c r="E3487" i="10"/>
  <c r="E3488" i="10"/>
  <c r="E3489" i="10"/>
  <c r="E3490" i="10"/>
  <c r="E3491" i="10"/>
  <c r="E3492" i="10"/>
  <c r="F3492" i="10" s="1"/>
  <c r="E3493" i="10"/>
  <c r="E3494" i="10"/>
  <c r="E3495" i="10"/>
  <c r="E3496" i="10"/>
  <c r="E3497" i="10"/>
  <c r="F3497" i="10" s="1"/>
  <c r="E3498" i="10"/>
  <c r="E3499" i="10"/>
  <c r="E3500" i="10"/>
  <c r="E3501" i="10"/>
  <c r="E3502" i="10"/>
  <c r="E3503" i="10"/>
  <c r="E3504" i="10"/>
  <c r="E3505" i="10"/>
  <c r="G3505" i="10" s="1"/>
  <c r="E3506" i="10"/>
  <c r="E3507" i="10"/>
  <c r="E3508" i="10"/>
  <c r="E3509" i="10"/>
  <c r="E3510" i="10"/>
  <c r="E3511" i="10"/>
  <c r="E3512" i="10"/>
  <c r="E3513" i="10"/>
  <c r="E3514" i="10"/>
  <c r="E3515" i="10"/>
  <c r="E3516" i="10"/>
  <c r="E3517" i="10"/>
  <c r="E3518" i="10"/>
  <c r="E3519" i="10"/>
  <c r="E3520" i="10"/>
  <c r="E3521" i="10"/>
  <c r="E3522" i="10"/>
  <c r="E3523" i="10"/>
  <c r="E3524" i="10"/>
  <c r="E3525" i="10"/>
  <c r="E3526" i="10"/>
  <c r="G3526" i="10" s="1"/>
  <c r="E3527" i="10"/>
  <c r="E3528" i="10"/>
  <c r="E3529" i="10"/>
  <c r="E3530" i="10"/>
  <c r="E3531" i="10"/>
  <c r="E3532" i="10"/>
  <c r="E3533" i="10"/>
  <c r="E3534" i="10"/>
  <c r="E3535" i="10"/>
  <c r="E3536" i="10"/>
  <c r="E3537" i="10"/>
  <c r="E3538" i="10"/>
  <c r="E3539" i="10"/>
  <c r="E3540" i="10"/>
  <c r="E3541" i="10"/>
  <c r="E3542" i="10"/>
  <c r="E3543" i="10"/>
  <c r="E3544" i="10"/>
  <c r="E3545" i="10"/>
  <c r="E3546" i="10"/>
  <c r="F3546" i="10" s="1"/>
  <c r="E3547" i="10"/>
  <c r="E3548" i="10"/>
  <c r="E3549" i="10"/>
  <c r="E3550" i="10"/>
  <c r="E3551" i="10"/>
  <c r="G3551" i="10" s="1"/>
  <c r="E3552" i="10"/>
  <c r="E3553" i="10"/>
  <c r="E3554" i="10"/>
  <c r="E3555" i="10"/>
  <c r="F3555" i="10" s="1"/>
  <c r="E3556" i="10"/>
  <c r="E3557" i="10"/>
  <c r="E3558" i="10"/>
  <c r="E3559" i="10"/>
  <c r="E3560" i="10"/>
  <c r="E3561" i="10"/>
  <c r="E3562" i="10"/>
  <c r="E3563" i="10"/>
  <c r="E3564" i="10"/>
  <c r="E3565" i="10"/>
  <c r="G3565" i="10" s="1"/>
  <c r="E3566" i="10"/>
  <c r="E3567" i="10"/>
  <c r="E3568" i="10"/>
  <c r="E3569" i="10"/>
  <c r="E3570" i="10"/>
  <c r="E3571" i="10"/>
  <c r="F3571" i="10" s="1"/>
  <c r="E3572" i="10"/>
  <c r="F3572" i="10" s="1"/>
  <c r="E3573" i="10"/>
  <c r="F3573" i="10" s="1"/>
  <c r="E3574" i="10"/>
  <c r="E3575" i="10"/>
  <c r="E3576" i="10"/>
  <c r="E3577" i="10"/>
  <c r="E3578" i="10"/>
  <c r="E3579" i="10"/>
  <c r="E3580" i="10"/>
  <c r="E3581" i="10"/>
  <c r="E3582" i="10"/>
  <c r="E3583" i="10"/>
  <c r="E3584" i="10"/>
  <c r="E3585" i="10"/>
  <c r="E3586" i="10"/>
  <c r="E3587" i="10"/>
  <c r="F3587" i="10" s="1"/>
  <c r="E3588" i="10"/>
  <c r="E3589" i="10"/>
  <c r="E3590" i="10"/>
  <c r="E3591" i="10"/>
  <c r="E3592" i="10"/>
  <c r="E3593" i="10"/>
  <c r="E3594" i="10"/>
  <c r="E3595" i="10"/>
  <c r="G3595" i="10" s="1"/>
  <c r="E3596" i="10"/>
  <c r="E3597" i="10"/>
  <c r="G3597" i="10" s="1"/>
  <c r="E3598" i="10"/>
  <c r="E3599" i="10"/>
  <c r="E3600" i="10"/>
  <c r="E3601" i="10"/>
  <c r="E3602" i="10"/>
  <c r="E3603" i="10"/>
  <c r="E3604" i="10"/>
  <c r="E3605" i="10"/>
  <c r="E3606" i="10"/>
  <c r="E3607" i="10"/>
  <c r="E3608" i="10"/>
  <c r="E3609" i="10"/>
  <c r="G3609" i="10" s="1"/>
  <c r="E3610" i="10"/>
  <c r="G3610" i="10" s="1"/>
  <c r="E3611" i="10"/>
  <c r="E3612" i="10"/>
  <c r="E3613" i="10"/>
  <c r="E3614" i="10"/>
  <c r="E3615" i="10"/>
  <c r="E3616" i="10"/>
  <c r="E3617" i="10"/>
  <c r="E3618" i="10"/>
  <c r="E3619" i="10"/>
  <c r="E3620" i="10"/>
  <c r="E3621" i="10"/>
  <c r="E3622" i="10"/>
  <c r="E3623" i="10"/>
  <c r="E3624" i="10"/>
  <c r="E3625" i="10"/>
  <c r="E3626" i="10"/>
  <c r="E3627" i="10"/>
  <c r="E3628" i="10"/>
  <c r="E3629" i="10"/>
  <c r="E3630" i="10"/>
  <c r="E3631" i="10"/>
  <c r="G3631" i="10" s="1"/>
  <c r="E3632" i="10"/>
  <c r="E3633" i="10"/>
  <c r="E3634" i="10"/>
  <c r="E3635" i="10"/>
  <c r="E3636" i="10"/>
  <c r="E3637" i="10"/>
  <c r="F3637" i="10" s="1"/>
  <c r="E3638" i="10"/>
  <c r="E3639" i="10"/>
  <c r="E3640" i="10"/>
  <c r="E3641" i="10"/>
  <c r="E3642" i="10"/>
  <c r="E3643" i="10"/>
  <c r="E3644" i="10"/>
  <c r="E3645" i="10"/>
  <c r="E3646" i="10"/>
  <c r="E3647" i="10"/>
  <c r="E3648" i="10"/>
  <c r="E3649" i="10"/>
  <c r="G3649" i="10" s="1"/>
  <c r="E3650" i="10"/>
  <c r="E3651" i="10"/>
  <c r="E3652" i="10"/>
  <c r="E3653" i="10"/>
  <c r="E3654" i="10"/>
  <c r="E3655" i="10"/>
  <c r="E3656" i="10"/>
  <c r="E3657" i="10"/>
  <c r="E3658" i="10"/>
  <c r="E3659" i="10"/>
  <c r="E3660" i="10"/>
  <c r="E3661" i="10"/>
  <c r="E3662" i="10"/>
  <c r="E3663" i="10"/>
  <c r="E3664" i="10"/>
  <c r="E3665" i="10"/>
  <c r="E3666" i="10"/>
  <c r="E3667" i="10"/>
  <c r="E3668" i="10"/>
  <c r="E3669" i="10"/>
  <c r="F3669" i="10" s="1"/>
  <c r="E3670" i="10"/>
  <c r="G3670" i="10" s="1"/>
  <c r="E3671" i="10"/>
  <c r="G3671" i="10" s="1"/>
  <c r="E3672" i="10"/>
  <c r="E3673" i="10"/>
  <c r="E3674" i="10"/>
  <c r="E3675" i="10"/>
  <c r="E3676" i="10"/>
  <c r="E3677" i="10"/>
  <c r="E3678" i="10"/>
  <c r="G3678" i="10" s="1"/>
  <c r="E3679" i="10"/>
  <c r="G3679" i="10" s="1"/>
  <c r="E3680" i="10"/>
  <c r="E3681" i="10"/>
  <c r="E3682" i="10"/>
  <c r="E3683" i="10"/>
  <c r="F3683" i="10" s="1"/>
  <c r="E3684" i="10"/>
  <c r="F3684" i="10" s="1"/>
  <c r="E3685" i="10"/>
  <c r="E3686" i="10"/>
  <c r="E3687" i="10"/>
  <c r="E3688" i="10"/>
  <c r="G3688" i="10" s="1"/>
  <c r="E3689" i="10"/>
  <c r="F3689" i="10" s="1"/>
  <c r="E3690" i="10"/>
  <c r="E3691" i="10"/>
  <c r="E3692" i="10"/>
  <c r="E3693" i="10"/>
  <c r="E3694" i="10"/>
  <c r="E3695" i="10"/>
  <c r="E3696" i="10"/>
  <c r="E3697" i="10"/>
  <c r="G3697" i="10" s="1"/>
  <c r="E3698" i="10"/>
  <c r="E3699" i="10"/>
  <c r="F3699" i="10" s="1"/>
  <c r="E3700" i="10"/>
  <c r="G3700" i="10" s="1"/>
  <c r="E3701" i="10"/>
  <c r="E3702" i="10"/>
  <c r="F3702" i="10" s="1"/>
  <c r="E3703" i="10"/>
  <c r="E3704" i="10"/>
  <c r="E3705" i="10"/>
  <c r="E3706" i="10"/>
  <c r="E3707" i="10"/>
  <c r="E3708" i="10"/>
  <c r="E3709" i="10"/>
  <c r="E3710" i="10"/>
  <c r="E3711" i="10"/>
  <c r="E3712" i="10"/>
  <c r="E3713" i="10"/>
  <c r="E3714" i="10"/>
  <c r="E3715" i="10"/>
  <c r="E3716" i="10"/>
  <c r="E3717" i="10"/>
  <c r="E3718" i="10"/>
  <c r="E3719" i="10"/>
  <c r="E3720" i="10"/>
  <c r="E3721" i="10"/>
  <c r="E3722" i="10"/>
  <c r="E3723" i="10"/>
  <c r="E3724" i="10"/>
  <c r="E3725" i="10"/>
  <c r="E3726" i="10"/>
  <c r="E3727" i="10"/>
  <c r="E3728" i="10"/>
  <c r="E3729" i="10"/>
  <c r="E3730" i="10"/>
  <c r="E3731" i="10"/>
  <c r="F3731" i="10" s="1"/>
  <c r="E3732" i="10"/>
  <c r="F3732" i="10" s="1"/>
  <c r="E3733" i="10"/>
  <c r="F3733" i="10" s="1"/>
  <c r="E3734" i="10"/>
  <c r="E3735" i="10"/>
  <c r="E3736" i="10"/>
  <c r="E3737" i="10"/>
  <c r="G3737" i="10" s="1"/>
  <c r="E3738" i="10"/>
  <c r="E3739" i="10"/>
  <c r="E3740" i="10"/>
  <c r="E3741" i="10"/>
  <c r="E3742" i="10"/>
  <c r="E3743" i="10"/>
  <c r="E3744" i="10"/>
  <c r="E3745" i="10"/>
  <c r="E3746" i="10"/>
  <c r="E3747" i="10"/>
  <c r="F3747" i="10" s="1"/>
  <c r="E3748" i="10"/>
  <c r="E3749" i="10"/>
  <c r="F3749" i="10" s="1"/>
  <c r="E3750" i="10"/>
  <c r="E3751" i="10"/>
  <c r="E3752" i="10"/>
  <c r="E3753" i="10"/>
  <c r="E3754" i="10"/>
  <c r="E3755" i="10"/>
  <c r="E3756" i="10"/>
  <c r="E3757" i="10"/>
  <c r="E3758" i="10"/>
  <c r="E3759" i="10"/>
  <c r="E3760" i="10"/>
  <c r="E3761" i="10"/>
  <c r="E3762" i="10"/>
  <c r="E3763" i="10"/>
  <c r="F3763" i="10" s="1"/>
  <c r="E3764" i="10"/>
  <c r="E3765" i="10"/>
  <c r="E3766" i="10"/>
  <c r="E3767" i="10"/>
  <c r="E3768" i="10"/>
  <c r="E3769" i="10"/>
  <c r="F3769" i="10" s="1"/>
  <c r="E3770" i="10"/>
  <c r="E3771" i="10"/>
  <c r="E3772" i="10"/>
  <c r="E3773" i="10"/>
  <c r="E3774" i="10"/>
  <c r="G3774" i="10" s="1"/>
  <c r="E3775" i="10"/>
  <c r="E3776" i="10"/>
  <c r="E3777" i="10"/>
  <c r="E3778" i="10"/>
  <c r="E3779" i="10"/>
  <c r="E3780" i="10"/>
  <c r="E3781" i="10"/>
  <c r="E3782" i="10"/>
  <c r="E3783" i="10"/>
  <c r="E3784" i="10"/>
  <c r="F3784" i="10" s="1"/>
  <c r="E3785" i="10"/>
  <c r="E3786" i="10"/>
  <c r="E3787" i="10"/>
  <c r="E3788" i="10"/>
  <c r="G3788" i="10" s="1"/>
  <c r="E3789" i="10"/>
  <c r="E3790" i="10"/>
  <c r="E3791" i="10"/>
  <c r="E3792" i="10"/>
  <c r="E3793" i="10"/>
  <c r="E3794" i="10"/>
  <c r="E3795" i="10"/>
  <c r="E3796" i="10"/>
  <c r="E3797" i="10"/>
  <c r="E3798" i="10"/>
  <c r="E3799" i="10"/>
  <c r="F3799" i="10" s="1"/>
  <c r="E3800" i="10"/>
  <c r="E3801" i="10"/>
  <c r="E3802" i="10"/>
  <c r="E3803" i="10"/>
  <c r="E3804" i="10"/>
  <c r="E3805" i="10"/>
  <c r="G3805" i="10" s="1"/>
  <c r="E3806" i="10"/>
  <c r="E3807" i="10"/>
  <c r="G3807" i="10" s="1"/>
  <c r="E3808" i="10"/>
  <c r="E3809" i="10"/>
  <c r="E3810" i="10"/>
  <c r="E3811" i="10"/>
  <c r="E3812" i="10"/>
  <c r="E3813" i="10"/>
  <c r="E3814" i="10"/>
  <c r="G3814" i="10" s="1"/>
  <c r="E3815" i="10"/>
  <c r="E3816" i="10"/>
  <c r="E3817" i="10"/>
  <c r="G3817" i="10" s="1"/>
  <c r="E3818" i="10"/>
  <c r="G3818" i="10" s="1"/>
  <c r="E3819" i="10"/>
  <c r="E3820" i="10"/>
  <c r="E3821" i="10"/>
  <c r="E3822" i="10"/>
  <c r="E3823" i="10"/>
  <c r="E3824" i="10"/>
  <c r="E3825" i="10"/>
  <c r="G3825" i="10" s="1"/>
  <c r="E3826" i="10"/>
  <c r="E3827" i="10"/>
  <c r="E3828" i="10"/>
  <c r="E3829" i="10"/>
  <c r="E3830" i="10"/>
  <c r="E3831" i="10"/>
  <c r="E3832" i="10"/>
  <c r="E3833" i="10"/>
  <c r="E3834" i="10"/>
  <c r="E3835" i="10"/>
  <c r="E3836" i="10"/>
  <c r="E3837" i="10"/>
  <c r="E3838" i="10"/>
  <c r="G3838" i="10" s="1"/>
  <c r="E3839" i="10"/>
  <c r="E3840" i="10"/>
  <c r="E3841" i="10"/>
  <c r="E3842" i="10"/>
  <c r="E3843" i="10"/>
  <c r="F3843" i="10" s="1"/>
  <c r="E3844" i="10"/>
  <c r="F3844" i="10" s="1"/>
  <c r="E3845" i="10"/>
  <c r="E3846" i="10"/>
  <c r="F3846" i="10" s="1"/>
  <c r="E3847" i="10"/>
  <c r="E3848" i="10"/>
  <c r="G3848" i="10" s="1"/>
  <c r="E3849" i="10"/>
  <c r="E3850" i="10"/>
  <c r="E3851" i="10"/>
  <c r="E3852" i="10"/>
  <c r="E3853" i="10"/>
  <c r="E3854" i="10"/>
  <c r="E3855" i="10"/>
  <c r="E3856" i="10"/>
  <c r="E3857" i="10"/>
  <c r="E3858" i="10"/>
  <c r="E3859" i="10"/>
  <c r="F3859" i="10" s="1"/>
  <c r="E3860" i="10"/>
  <c r="E3861" i="10"/>
  <c r="E3862" i="10"/>
  <c r="E3863" i="10"/>
  <c r="E3864" i="10"/>
  <c r="G3864" i="10" s="1"/>
  <c r="E3865" i="10"/>
  <c r="E3866" i="10"/>
  <c r="E3867" i="10"/>
  <c r="F3867" i="10" s="1"/>
  <c r="E3868" i="10"/>
  <c r="E3869" i="10"/>
  <c r="E3870" i="10"/>
  <c r="G3870" i="10" s="1"/>
  <c r="E3871" i="10"/>
  <c r="E3872" i="10"/>
  <c r="E3873" i="10"/>
  <c r="E3874" i="10"/>
  <c r="E3875" i="10"/>
  <c r="E3876" i="10"/>
  <c r="E3877" i="10"/>
  <c r="E3878" i="10"/>
  <c r="E3879" i="10"/>
  <c r="E3880" i="10"/>
  <c r="E3881" i="10"/>
  <c r="E3882" i="10"/>
  <c r="E3883" i="10"/>
  <c r="E3884" i="10"/>
  <c r="E3885" i="10"/>
  <c r="E3886" i="10"/>
  <c r="E3887" i="10"/>
  <c r="E3888" i="10"/>
  <c r="E3889" i="10"/>
  <c r="G3889" i="10" s="1"/>
  <c r="E3890" i="10"/>
  <c r="E3891" i="10"/>
  <c r="E3892" i="10"/>
  <c r="E3893" i="10"/>
  <c r="E3894" i="10"/>
  <c r="E3895" i="10"/>
  <c r="F3895" i="10" s="1"/>
  <c r="E3896" i="10"/>
  <c r="F3896" i="10" s="1"/>
  <c r="E3897" i="10"/>
  <c r="F3897" i="10" s="1"/>
  <c r="E3898" i="10"/>
  <c r="E3899" i="10"/>
  <c r="E3900" i="10"/>
  <c r="E3901" i="10"/>
  <c r="E3902" i="10"/>
  <c r="E3903" i="10"/>
  <c r="E3904" i="10"/>
  <c r="E3905" i="10"/>
  <c r="E3906" i="10"/>
  <c r="E3907" i="10"/>
  <c r="E3908" i="10"/>
  <c r="E3909" i="10"/>
  <c r="E3910" i="10"/>
  <c r="E3911" i="10"/>
  <c r="E3912" i="10"/>
  <c r="E3913" i="10"/>
  <c r="E3914" i="10"/>
  <c r="E3915" i="10"/>
  <c r="G3915" i="10" s="1"/>
  <c r="E3916" i="10"/>
  <c r="E3917" i="10"/>
  <c r="E3918" i="10"/>
  <c r="E3919" i="10"/>
  <c r="E3920" i="10"/>
  <c r="E3921" i="10"/>
  <c r="E3922" i="10"/>
  <c r="E3923" i="10"/>
  <c r="E3924" i="10"/>
  <c r="F3924" i="10" s="1"/>
  <c r="E3925" i="10"/>
  <c r="E3926" i="10"/>
  <c r="E3927" i="10"/>
  <c r="E3928" i="10"/>
  <c r="G3928" i="10" s="1"/>
  <c r="E3929" i="10"/>
  <c r="E3930" i="10"/>
  <c r="E3931" i="10"/>
  <c r="G3931" i="10" s="1"/>
  <c r="E3932" i="10"/>
  <c r="E3933" i="10"/>
  <c r="E3934" i="10"/>
  <c r="E3935" i="10"/>
  <c r="G3935" i="10" s="1"/>
  <c r="E3936" i="10"/>
  <c r="E3937" i="10"/>
  <c r="E3938" i="10"/>
  <c r="E3939" i="10"/>
  <c r="E3940" i="10"/>
  <c r="F3940" i="10" s="1"/>
  <c r="E3941" i="10"/>
  <c r="E3942" i="10"/>
  <c r="E3943" i="10"/>
  <c r="E3944" i="10"/>
  <c r="E3945" i="10"/>
  <c r="E3946" i="10"/>
  <c r="E3947" i="10"/>
  <c r="E3948" i="10"/>
  <c r="G3948" i="10" s="1"/>
  <c r="E3949" i="10"/>
  <c r="E3950" i="10"/>
  <c r="G3950" i="10" s="1"/>
  <c r="E3951" i="10"/>
  <c r="E3952" i="10"/>
  <c r="E3953" i="10"/>
  <c r="G3953" i="10" s="1"/>
  <c r="E3954" i="10"/>
  <c r="E3955" i="10"/>
  <c r="E3956" i="10"/>
  <c r="E3957" i="10"/>
  <c r="E3958" i="10"/>
  <c r="E3959" i="10"/>
  <c r="E3960" i="10"/>
  <c r="E3961" i="10"/>
  <c r="E3962" i="10"/>
  <c r="E3963" i="10"/>
  <c r="E3964" i="10"/>
  <c r="E3965" i="10"/>
  <c r="E3966" i="10"/>
  <c r="G3966" i="10" s="1"/>
  <c r="E3967" i="10"/>
  <c r="E3968" i="10"/>
  <c r="E3969" i="10"/>
  <c r="E3970" i="10"/>
  <c r="E3971" i="10"/>
  <c r="E3972" i="10"/>
  <c r="E3973" i="10"/>
  <c r="E3974" i="10"/>
  <c r="E3975" i="10"/>
  <c r="E3976" i="10"/>
  <c r="E3977" i="10"/>
  <c r="E3978" i="10"/>
  <c r="E3979" i="10"/>
  <c r="G3979" i="10" s="1"/>
  <c r="E3980" i="10"/>
  <c r="E3981" i="10"/>
  <c r="E3982" i="10"/>
  <c r="G3982" i="10" s="1"/>
  <c r="E3983" i="10"/>
  <c r="G3983" i="10" s="1"/>
  <c r="E3984" i="10"/>
  <c r="E3985" i="10"/>
  <c r="E3986" i="10"/>
  <c r="E3987" i="10"/>
  <c r="E3988" i="10"/>
  <c r="E3989" i="10"/>
  <c r="E3990" i="10"/>
  <c r="E3991" i="10"/>
  <c r="E3992" i="10"/>
  <c r="E3993" i="10"/>
  <c r="E3994" i="10"/>
  <c r="E3995" i="10"/>
  <c r="E3996" i="10"/>
  <c r="E3997" i="10"/>
  <c r="E3998" i="10"/>
  <c r="E3999" i="10"/>
  <c r="E4000" i="10"/>
  <c r="E4001" i="10"/>
  <c r="E4002" i="10"/>
  <c r="E4003" i="10"/>
  <c r="E4004" i="10"/>
  <c r="E4005" i="10"/>
  <c r="E4006" i="10"/>
  <c r="E4007" i="10"/>
  <c r="E4008" i="10"/>
  <c r="E4009" i="10"/>
  <c r="E4010" i="10"/>
  <c r="E4011" i="10"/>
  <c r="E4012" i="10"/>
  <c r="E4013" i="10"/>
  <c r="E4014" i="10"/>
  <c r="E4015" i="10"/>
  <c r="E4016" i="10"/>
  <c r="E4017" i="10"/>
  <c r="E4018" i="10"/>
  <c r="E4019" i="10"/>
  <c r="E4020" i="10"/>
  <c r="E4021" i="10"/>
  <c r="F4021" i="10" s="1"/>
  <c r="E4022" i="10"/>
  <c r="E4023" i="10"/>
  <c r="E4024" i="10"/>
  <c r="E4025" i="10"/>
  <c r="E4026" i="10"/>
  <c r="F4026" i="10" s="1"/>
  <c r="E4027" i="10"/>
  <c r="E4028" i="10"/>
  <c r="E4029" i="10"/>
  <c r="E4030" i="10"/>
  <c r="E4031" i="10"/>
  <c r="E4032" i="10"/>
  <c r="E4033" i="10"/>
  <c r="E4034" i="10"/>
  <c r="E4035" i="10"/>
  <c r="F4035" i="10" s="1"/>
  <c r="E4036" i="10"/>
  <c r="E4037" i="10"/>
  <c r="E4038" i="10"/>
  <c r="E4039" i="10"/>
  <c r="E4040" i="10"/>
  <c r="F4040" i="10" s="1"/>
  <c r="E4041" i="10"/>
  <c r="E4042" i="10"/>
  <c r="E4043" i="10"/>
  <c r="E4044" i="10"/>
  <c r="E4045" i="10"/>
  <c r="E4046" i="10"/>
  <c r="E4047" i="10"/>
  <c r="E4048" i="10"/>
  <c r="E4049" i="10"/>
  <c r="E4050" i="10"/>
  <c r="E4051" i="10"/>
  <c r="E4052" i="10"/>
  <c r="E4053" i="10"/>
  <c r="E4054" i="10"/>
  <c r="E4055" i="10"/>
  <c r="E4056" i="10"/>
  <c r="E4057" i="10"/>
  <c r="E4058" i="10"/>
  <c r="E4059" i="10"/>
  <c r="E4060" i="10"/>
  <c r="E4061" i="10"/>
  <c r="E4062" i="10"/>
  <c r="E4063" i="10"/>
  <c r="G4063" i="10" s="1"/>
  <c r="E4064" i="10"/>
  <c r="E4065" i="10"/>
  <c r="E4066" i="10"/>
  <c r="E4067" i="10"/>
  <c r="E4068" i="10"/>
  <c r="E4069" i="10"/>
  <c r="E4070" i="10"/>
  <c r="E4071" i="10"/>
  <c r="E4072" i="10"/>
  <c r="E4073" i="10"/>
  <c r="E4074" i="10"/>
  <c r="E4075" i="10"/>
  <c r="E4076" i="10"/>
  <c r="E4077" i="10"/>
  <c r="E4078" i="10"/>
  <c r="E4079" i="10"/>
  <c r="E4080" i="10"/>
  <c r="E4081" i="10"/>
  <c r="E4082" i="10"/>
  <c r="E4083" i="10"/>
  <c r="E4084" i="10"/>
  <c r="E4085" i="10"/>
  <c r="E4086" i="10"/>
  <c r="E4087" i="10"/>
  <c r="E4088" i="10"/>
  <c r="E4089" i="10"/>
  <c r="E4090" i="10"/>
  <c r="E4091" i="10"/>
  <c r="E4092" i="10"/>
  <c r="E4093" i="10"/>
  <c r="E4094" i="10"/>
  <c r="E4095" i="10"/>
  <c r="G4095" i="10" s="1"/>
  <c r="E4096" i="10"/>
  <c r="E4097" i="10"/>
  <c r="E4098" i="10"/>
  <c r="E4099" i="10"/>
  <c r="F4099" i="10" s="1"/>
  <c r="E4100" i="10"/>
  <c r="E4101" i="10"/>
  <c r="E4102" i="10"/>
  <c r="E4103" i="10"/>
  <c r="E4104" i="10"/>
  <c r="E4105" i="10"/>
  <c r="E4106" i="10"/>
  <c r="E4107" i="10"/>
  <c r="E4108" i="10"/>
  <c r="E4109" i="10"/>
  <c r="E4110" i="10"/>
  <c r="E4111" i="10"/>
  <c r="G4111" i="10" s="1"/>
  <c r="E4112" i="10"/>
  <c r="E4113" i="10"/>
  <c r="E4114" i="10"/>
  <c r="E4115" i="10"/>
  <c r="F4115" i="10" s="1"/>
  <c r="E4116" i="10"/>
  <c r="F4116" i="10" s="1"/>
  <c r="E4117" i="10"/>
  <c r="E4118" i="10"/>
  <c r="F4118" i="10" s="1"/>
  <c r="E4119" i="10"/>
  <c r="E4120" i="10"/>
  <c r="E4121" i="10"/>
  <c r="E4122" i="10"/>
  <c r="E4123" i="10"/>
  <c r="E4124" i="10"/>
  <c r="G4124" i="10" s="1"/>
  <c r="E4125" i="10"/>
  <c r="G4125" i="10" s="1"/>
  <c r="E4126" i="10"/>
  <c r="E4127" i="10"/>
  <c r="G4127" i="10" s="1"/>
  <c r="E4128" i="10"/>
  <c r="E4129" i="10"/>
  <c r="E4130" i="10"/>
  <c r="E4131" i="10"/>
  <c r="E4132" i="10"/>
  <c r="F4132" i="10" s="1"/>
  <c r="E4133" i="10"/>
  <c r="F4133" i="10" s="1"/>
  <c r="E4134" i="10"/>
  <c r="E4135" i="10"/>
  <c r="E4136" i="10"/>
  <c r="E4137" i="10"/>
  <c r="E4138" i="10"/>
  <c r="E4139" i="10"/>
  <c r="E4140" i="10"/>
  <c r="F4140" i="10" s="1"/>
  <c r="E4141" i="10"/>
  <c r="E4142" i="10"/>
  <c r="E4143" i="10"/>
  <c r="E4144" i="10"/>
  <c r="E4145" i="10"/>
  <c r="G4145" i="10" s="1"/>
  <c r="E4146" i="10"/>
  <c r="E4147" i="10"/>
  <c r="E4148" i="10"/>
  <c r="E4149" i="10"/>
  <c r="E4150" i="10"/>
  <c r="E4151" i="10"/>
  <c r="E4152" i="10"/>
  <c r="E4153" i="10"/>
  <c r="E4154" i="10"/>
  <c r="E4155" i="10"/>
  <c r="E4156" i="10"/>
  <c r="E4157" i="10"/>
  <c r="E4158" i="10"/>
  <c r="E4159" i="10"/>
  <c r="E4160" i="10"/>
  <c r="E4161" i="10"/>
  <c r="E4162" i="10"/>
  <c r="E4163" i="10"/>
  <c r="E4164" i="10"/>
  <c r="E4165" i="10"/>
  <c r="E4166" i="10"/>
  <c r="E4167" i="10"/>
  <c r="E4168" i="10"/>
  <c r="E4169" i="10"/>
  <c r="E4170" i="10"/>
  <c r="E4171" i="10"/>
  <c r="E4172" i="10"/>
  <c r="E4173" i="10"/>
  <c r="E4174" i="10"/>
  <c r="E4175" i="10"/>
  <c r="E4176" i="10"/>
  <c r="G4176" i="10" s="1"/>
  <c r="E4177" i="10"/>
  <c r="E4178" i="10"/>
  <c r="E4179" i="10"/>
  <c r="E4180" i="10"/>
  <c r="E4181" i="10"/>
  <c r="F4181" i="10" s="1"/>
  <c r="E4182" i="10"/>
  <c r="E4183" i="10"/>
  <c r="E4184" i="10"/>
  <c r="E4185" i="10"/>
  <c r="E4186" i="10"/>
  <c r="E4187" i="10"/>
  <c r="E4188" i="10"/>
  <c r="E4189" i="10"/>
  <c r="E4190" i="10"/>
  <c r="E4191" i="10"/>
  <c r="E4192" i="10"/>
  <c r="E4193" i="10"/>
  <c r="E4194" i="10"/>
  <c r="E4195" i="10"/>
  <c r="E4196" i="10"/>
  <c r="E4197" i="10"/>
  <c r="E4198" i="10"/>
  <c r="E4199" i="10"/>
  <c r="E4200" i="10"/>
  <c r="E4201" i="10"/>
  <c r="E4202" i="10"/>
  <c r="E4203" i="10"/>
  <c r="E4204" i="10"/>
  <c r="G4204" i="10" s="1"/>
  <c r="E4205" i="10"/>
  <c r="E4206" i="10"/>
  <c r="E4207" i="10"/>
  <c r="E4208" i="10"/>
  <c r="E4209" i="10"/>
  <c r="G4209" i="10" s="1"/>
  <c r="E4210" i="10"/>
  <c r="E4211" i="10"/>
  <c r="E4212" i="10"/>
  <c r="E4213" i="10"/>
  <c r="E4214" i="10"/>
  <c r="E4215" i="10"/>
  <c r="F4215" i="10" s="1"/>
  <c r="E4216" i="10"/>
  <c r="E4217" i="10"/>
  <c r="E4218" i="10"/>
  <c r="E4219" i="10"/>
  <c r="E4220" i="10"/>
  <c r="E4221" i="10"/>
  <c r="E4222" i="10"/>
  <c r="E4223" i="10"/>
  <c r="E4224" i="10"/>
  <c r="E4225" i="10"/>
  <c r="E4226" i="10"/>
  <c r="E4227" i="10"/>
  <c r="F4227" i="10" s="1"/>
  <c r="E4228" i="10"/>
  <c r="E4229" i="10"/>
  <c r="E4230" i="10"/>
  <c r="E4231" i="10"/>
  <c r="F4231" i="10" s="1"/>
  <c r="E4232" i="10"/>
  <c r="F4232" i="10" s="1"/>
  <c r="E4233" i="10"/>
  <c r="F4233" i="10" s="1"/>
  <c r="E4234" i="10"/>
  <c r="E4235" i="10"/>
  <c r="G4235" i="10" s="1"/>
  <c r="E4236" i="10"/>
  <c r="E4237" i="10"/>
  <c r="E4238" i="10"/>
  <c r="G4238" i="10" s="1"/>
  <c r="E4239" i="10"/>
  <c r="E4240" i="10"/>
  <c r="E4241" i="10"/>
  <c r="E4242" i="10"/>
  <c r="E4243" i="10"/>
  <c r="F4243" i="10" s="1"/>
  <c r="E4244" i="10"/>
  <c r="E4245" i="10"/>
  <c r="E4246" i="10"/>
  <c r="E4247" i="10"/>
  <c r="E4248" i="10"/>
  <c r="E4249" i="10"/>
  <c r="E4250" i="10"/>
  <c r="E4251" i="10"/>
  <c r="E4252" i="10"/>
  <c r="E4253" i="10"/>
  <c r="E4254" i="10"/>
  <c r="E4255" i="10"/>
  <c r="E4256" i="10"/>
  <c r="G4256" i="10" s="1"/>
  <c r="E4257" i="10"/>
  <c r="E4258" i="10"/>
  <c r="E4259" i="10"/>
  <c r="F4259" i="10" s="1"/>
  <c r="E4260" i="10"/>
  <c r="E4261" i="10"/>
  <c r="F4261" i="10" s="1"/>
  <c r="E4262" i="10"/>
  <c r="E4263" i="10"/>
  <c r="E4264" i="10"/>
  <c r="E4265" i="10"/>
  <c r="E4266" i="10"/>
  <c r="E4267" i="10"/>
  <c r="E4268" i="10"/>
  <c r="E4269" i="10"/>
  <c r="E4270" i="10"/>
  <c r="E4271" i="10"/>
  <c r="E4272" i="10"/>
  <c r="E4273" i="10"/>
  <c r="G4273" i="10" s="1"/>
  <c r="E4274" i="10"/>
  <c r="E4275" i="10"/>
  <c r="E4276" i="10"/>
  <c r="E4277" i="10"/>
  <c r="E4278" i="10"/>
  <c r="E4279" i="10"/>
  <c r="F4279" i="10" s="1"/>
  <c r="E4280" i="10"/>
  <c r="F4280" i="10" s="1"/>
  <c r="E4281" i="10"/>
  <c r="E4282" i="10"/>
  <c r="E4283" i="10"/>
  <c r="E4284" i="10"/>
  <c r="E4285" i="10"/>
  <c r="E4286" i="10"/>
  <c r="E4287" i="10"/>
  <c r="E4288" i="10"/>
  <c r="E4289" i="10"/>
  <c r="E4290" i="10"/>
  <c r="E4291" i="10"/>
  <c r="E4292" i="10"/>
  <c r="E4293" i="10"/>
  <c r="E4294" i="10"/>
  <c r="E4295" i="10"/>
  <c r="E4296" i="10"/>
  <c r="E4297" i="10"/>
  <c r="F4297" i="10" s="1"/>
  <c r="E4298" i="10"/>
  <c r="E4299" i="10"/>
  <c r="E4300" i="10"/>
  <c r="E4301" i="10"/>
  <c r="E4302" i="10"/>
  <c r="E4303" i="10"/>
  <c r="E4304" i="10"/>
  <c r="E4305" i="10"/>
  <c r="E4306" i="10"/>
  <c r="E4307" i="10"/>
  <c r="E4308" i="10"/>
  <c r="E4309" i="10"/>
  <c r="E4310" i="10"/>
  <c r="E4311" i="10"/>
  <c r="E4312" i="10"/>
  <c r="G4312" i="10" s="1"/>
  <c r="E4313" i="10"/>
  <c r="F4313" i="10" s="1"/>
  <c r="E4314" i="10"/>
  <c r="E4315" i="10"/>
  <c r="E4316" i="10"/>
  <c r="E4317" i="10"/>
  <c r="E4318" i="10"/>
  <c r="E4319" i="10"/>
  <c r="E4320" i="10"/>
  <c r="E4321" i="10"/>
  <c r="E4322" i="10"/>
  <c r="E4323" i="10"/>
  <c r="E4324" i="10"/>
  <c r="E4325" i="10"/>
  <c r="F4325" i="10" s="1"/>
  <c r="E4326" i="10"/>
  <c r="E4327" i="10"/>
  <c r="E4328" i="10"/>
  <c r="E4329" i="10"/>
  <c r="E4330" i="10"/>
  <c r="G4330" i="10" s="1"/>
  <c r="E4331" i="10"/>
  <c r="G4331" i="10" s="1"/>
  <c r="E4332" i="10"/>
  <c r="E4333" i="10"/>
  <c r="E4334" i="10"/>
  <c r="E4335" i="10"/>
  <c r="E4336" i="10"/>
  <c r="E4337" i="10"/>
  <c r="G4337" i="10" s="1"/>
  <c r="E4338" i="10"/>
  <c r="E4339" i="10"/>
  <c r="E4340" i="10"/>
  <c r="F4340" i="10" s="1"/>
  <c r="E4341" i="10"/>
  <c r="E4342" i="10"/>
  <c r="E4343" i="10"/>
  <c r="E4344" i="10"/>
  <c r="E4345" i="10"/>
  <c r="E4346" i="10"/>
  <c r="E4347" i="10"/>
  <c r="E4348" i="10"/>
  <c r="E4349" i="10"/>
  <c r="E4350" i="10"/>
  <c r="E4351" i="10"/>
  <c r="E4352" i="10"/>
  <c r="E4353" i="10"/>
  <c r="E4354" i="10"/>
  <c r="E4355" i="10"/>
  <c r="E4356" i="10"/>
  <c r="E4357" i="10"/>
  <c r="E4358" i="10"/>
  <c r="E4359" i="10"/>
  <c r="E4360" i="10"/>
  <c r="E4361" i="10"/>
  <c r="G4361" i="10" s="1"/>
  <c r="E4362" i="10"/>
  <c r="G4362" i="10" s="1"/>
  <c r="E4363" i="10"/>
  <c r="E4364" i="10"/>
  <c r="E4365" i="10"/>
  <c r="E4366" i="10"/>
  <c r="E4367" i="10"/>
  <c r="E4368" i="10"/>
  <c r="E4369" i="10"/>
  <c r="E4370" i="10"/>
  <c r="E4371" i="10"/>
  <c r="E4372" i="10"/>
  <c r="E4373" i="10"/>
  <c r="E4374" i="10"/>
  <c r="E4375" i="10"/>
  <c r="G4375" i="10" s="1"/>
  <c r="E4376" i="10"/>
  <c r="E4377" i="10"/>
  <c r="E4378" i="10"/>
  <c r="E4379" i="10"/>
  <c r="G4379" i="10" s="1"/>
  <c r="E4380" i="10"/>
  <c r="E4381" i="10"/>
  <c r="G4381" i="10" s="1"/>
  <c r="E4382" i="10"/>
  <c r="E4383" i="10"/>
  <c r="E4384" i="10"/>
  <c r="E4385" i="10"/>
  <c r="E4386" i="10"/>
  <c r="E4387" i="10"/>
  <c r="E4388" i="10"/>
  <c r="E4389" i="10"/>
  <c r="E4390" i="10"/>
  <c r="F4390" i="10" s="1"/>
  <c r="E4391" i="10"/>
  <c r="E4392" i="10"/>
  <c r="E4393" i="10"/>
  <c r="E4394" i="10"/>
  <c r="E4395" i="10"/>
  <c r="E4396" i="10"/>
  <c r="E4397" i="10"/>
  <c r="E4398" i="10"/>
  <c r="G4398" i="10" s="1"/>
  <c r="E4399" i="10"/>
  <c r="G4399" i="10" s="1"/>
  <c r="E4400" i="10"/>
  <c r="E4401" i="10"/>
  <c r="E4402" i="10"/>
  <c r="E4403" i="10"/>
  <c r="E4404" i="10"/>
  <c r="E4405" i="10"/>
  <c r="E4406" i="10"/>
  <c r="E4407" i="10"/>
  <c r="E4408" i="10"/>
  <c r="E4409" i="10"/>
  <c r="E4410" i="10"/>
  <c r="E4411" i="10"/>
  <c r="E4412" i="10"/>
  <c r="E4413" i="10"/>
  <c r="E4414" i="10"/>
  <c r="E4415" i="10"/>
  <c r="E4416" i="10"/>
  <c r="E4417" i="10"/>
  <c r="E4418" i="10"/>
  <c r="E4419" i="10"/>
  <c r="E4420" i="10"/>
  <c r="E4421" i="10"/>
  <c r="E4422" i="10"/>
  <c r="E4423" i="10"/>
  <c r="E4424" i="10"/>
  <c r="E4425" i="10"/>
  <c r="E4426" i="10"/>
  <c r="E4427" i="10"/>
  <c r="E4428" i="10"/>
  <c r="E4429" i="10"/>
  <c r="E4430" i="10"/>
  <c r="E4431" i="10"/>
  <c r="E4432" i="10"/>
  <c r="E4433" i="10"/>
  <c r="E4434" i="10"/>
  <c r="E4435" i="10"/>
  <c r="E4436" i="10"/>
  <c r="E4437" i="10"/>
  <c r="E4438" i="10"/>
  <c r="E4439" i="10"/>
  <c r="E4440" i="10"/>
  <c r="E4441" i="10"/>
  <c r="E4442" i="10"/>
  <c r="E4443" i="10"/>
  <c r="E4444" i="10"/>
  <c r="E4445" i="10"/>
  <c r="E4446" i="10"/>
  <c r="E4447" i="10"/>
  <c r="G4447" i="10" s="1"/>
  <c r="E4448" i="10"/>
  <c r="E4449" i="10"/>
  <c r="G4449" i="10" s="1"/>
  <c r="E4450" i="10"/>
  <c r="E4451" i="10"/>
  <c r="E4452" i="10"/>
  <c r="E4453" i="10"/>
  <c r="E4454" i="10"/>
  <c r="G4454" i="10" s="1"/>
  <c r="E4455" i="10"/>
  <c r="G4455" i="10" s="1"/>
  <c r="E4456" i="10"/>
  <c r="E4457" i="10"/>
  <c r="E4458" i="10"/>
  <c r="E4459" i="10"/>
  <c r="E4460" i="10"/>
  <c r="E4461" i="10"/>
  <c r="E4462" i="10"/>
  <c r="E4463" i="10"/>
  <c r="E4464" i="10"/>
  <c r="E4465" i="10"/>
  <c r="E4466" i="10"/>
  <c r="E4467" i="10"/>
  <c r="E4468" i="10"/>
  <c r="E4469" i="10"/>
  <c r="E4470" i="10"/>
  <c r="E4471" i="10"/>
  <c r="E4472" i="10"/>
  <c r="E4473" i="10"/>
  <c r="F4473" i="10" s="1"/>
  <c r="E4474" i="10"/>
  <c r="E4475" i="10"/>
  <c r="E4476" i="10"/>
  <c r="E4477" i="10"/>
  <c r="E4478" i="10"/>
  <c r="G4478" i="10" s="1"/>
  <c r="E4479" i="10"/>
  <c r="E4480" i="10"/>
  <c r="E4481" i="10"/>
  <c r="E4482" i="10"/>
  <c r="E4483" i="10"/>
  <c r="E4484" i="10"/>
  <c r="E4485" i="10"/>
  <c r="E4486" i="10"/>
  <c r="E4487" i="10"/>
  <c r="E4488" i="10"/>
  <c r="E4489" i="10"/>
  <c r="E4490" i="10"/>
  <c r="E4491" i="10"/>
  <c r="E4492" i="10"/>
  <c r="E4493" i="10"/>
  <c r="E4494" i="10"/>
  <c r="E4495" i="10"/>
  <c r="G4495" i="10" s="1"/>
  <c r="E4496" i="10"/>
  <c r="E4497" i="10"/>
  <c r="E4498" i="10"/>
  <c r="E4499" i="10"/>
  <c r="E4500" i="10"/>
  <c r="F4500" i="10" s="1"/>
  <c r="E4501" i="10"/>
  <c r="F4501" i="10" s="1"/>
  <c r="E4502" i="10"/>
  <c r="E4503" i="10"/>
  <c r="E4504" i="10"/>
  <c r="E4505" i="10"/>
  <c r="E4506" i="10"/>
  <c r="E4507" i="10"/>
  <c r="E4508" i="10"/>
  <c r="G4508" i="10" s="1"/>
  <c r="E4509" i="10"/>
  <c r="E4510" i="10"/>
  <c r="E4511" i="10"/>
  <c r="E4512" i="10"/>
  <c r="E4513" i="10"/>
  <c r="E4514" i="10"/>
  <c r="E4515" i="10"/>
  <c r="E4516" i="10"/>
  <c r="E4517" i="10"/>
  <c r="E4518" i="10"/>
  <c r="E4519" i="10"/>
  <c r="E4520" i="10"/>
  <c r="E4521" i="10"/>
  <c r="F4521" i="10" s="1"/>
  <c r="E4522" i="10"/>
  <c r="F4522" i="10" s="1"/>
  <c r="E4523" i="10"/>
  <c r="E4524" i="10"/>
  <c r="E4525" i="10"/>
  <c r="E4526" i="10"/>
  <c r="E4527" i="10"/>
  <c r="E4528" i="10"/>
  <c r="E4529" i="10"/>
  <c r="E4530" i="10"/>
  <c r="E4531" i="10"/>
  <c r="E4532" i="10"/>
  <c r="E4533" i="10"/>
  <c r="E4534" i="10"/>
  <c r="E4535" i="10"/>
  <c r="E4536" i="10"/>
  <c r="E4537" i="10"/>
  <c r="E4538" i="10"/>
  <c r="E4539" i="10"/>
  <c r="G4539" i="10" s="1"/>
  <c r="E4540" i="10"/>
  <c r="E4541" i="10"/>
  <c r="E4542" i="10"/>
  <c r="E4543" i="10"/>
  <c r="E4544" i="10"/>
  <c r="E4545" i="10"/>
  <c r="E4546" i="10"/>
  <c r="E4547" i="10"/>
  <c r="G4547" i="10" s="1"/>
  <c r="E4548" i="10"/>
  <c r="E4549" i="10"/>
  <c r="E4550" i="10"/>
  <c r="E4551" i="10"/>
  <c r="E4552" i="10"/>
  <c r="E4553" i="10"/>
  <c r="E4554" i="10"/>
  <c r="E4555" i="10"/>
  <c r="G4555" i="10" s="1"/>
  <c r="E4556" i="10"/>
  <c r="E4557" i="10"/>
  <c r="E4558" i="10"/>
  <c r="G4558" i="10" s="1"/>
  <c r="E4559" i="10"/>
  <c r="E4560" i="10"/>
  <c r="E4561" i="10"/>
  <c r="E4562" i="10"/>
  <c r="E4563" i="10"/>
  <c r="E4564" i="10"/>
  <c r="E4565" i="10"/>
  <c r="E4566" i="10"/>
  <c r="E4567" i="10"/>
  <c r="E4568" i="10"/>
  <c r="E4569" i="10"/>
  <c r="E4570" i="10"/>
  <c r="E4571" i="10"/>
  <c r="E4572" i="10"/>
  <c r="E4573" i="10"/>
  <c r="E4574" i="10"/>
  <c r="E4575" i="10"/>
  <c r="G4575" i="10" s="1"/>
  <c r="E4576" i="10"/>
  <c r="E4577" i="10"/>
  <c r="E4578" i="10"/>
  <c r="E4579" i="10"/>
  <c r="F4579" i="10" s="1"/>
  <c r="E4580" i="10"/>
  <c r="F4580" i="10" s="1"/>
  <c r="E4581" i="10"/>
  <c r="E4582" i="10"/>
  <c r="E4583" i="10"/>
  <c r="E4584" i="10"/>
  <c r="E4585" i="10"/>
  <c r="E4586" i="10"/>
  <c r="E4587" i="10"/>
  <c r="E4588" i="10"/>
  <c r="E4589" i="10"/>
  <c r="E4590" i="10"/>
  <c r="E4591" i="10"/>
  <c r="E4592" i="10"/>
  <c r="E4593" i="10"/>
  <c r="E4594" i="10"/>
  <c r="E4595" i="10"/>
  <c r="F4595" i="10" s="1"/>
  <c r="E4596" i="10"/>
  <c r="F4596" i="10" s="1"/>
  <c r="E4597" i="10"/>
  <c r="E4598" i="10"/>
  <c r="E4599" i="10"/>
  <c r="E4600" i="10"/>
  <c r="E4601" i="10"/>
  <c r="E4602" i="10"/>
  <c r="E4603" i="10"/>
  <c r="G4603" i="10" s="1"/>
  <c r="E4604" i="10"/>
  <c r="E4605" i="10"/>
  <c r="E4606" i="10"/>
  <c r="E4607" i="10"/>
  <c r="G4607" i="10" s="1"/>
  <c r="E4608" i="10"/>
  <c r="E4609" i="10"/>
  <c r="E4610" i="10"/>
  <c r="E4611" i="10"/>
  <c r="E4612" i="10"/>
  <c r="E4613" i="10"/>
  <c r="F4613" i="10" s="1"/>
  <c r="E4614" i="10"/>
  <c r="E4615" i="10"/>
  <c r="E4616" i="10"/>
  <c r="G4616" i="10" s="1"/>
  <c r="E4617" i="10"/>
  <c r="E4618" i="10"/>
  <c r="E4619" i="10"/>
  <c r="E4620" i="10"/>
  <c r="E4621" i="10"/>
  <c r="E4622" i="10"/>
  <c r="E4623" i="10"/>
  <c r="G4623" i="10" s="1"/>
  <c r="E4624" i="10"/>
  <c r="E4625" i="10"/>
  <c r="E4626" i="10"/>
  <c r="E4627" i="10"/>
  <c r="E4628" i="10"/>
  <c r="E4629" i="10"/>
  <c r="E4630" i="10"/>
  <c r="E4631" i="10"/>
  <c r="E4632" i="10"/>
  <c r="E4633" i="10"/>
  <c r="E4634" i="10"/>
  <c r="E4635" i="10"/>
  <c r="E4636" i="10"/>
  <c r="E4637" i="10"/>
  <c r="E4638" i="10"/>
  <c r="E4639" i="10"/>
  <c r="E4640" i="10"/>
  <c r="E4641" i="10"/>
  <c r="E4642" i="10"/>
  <c r="E4643" i="10"/>
  <c r="E4644" i="10"/>
  <c r="E4645" i="10"/>
  <c r="E4646" i="10"/>
  <c r="E4647" i="10"/>
  <c r="F4647" i="10" s="1"/>
  <c r="E4648" i="10"/>
  <c r="F4648" i="10" s="1"/>
  <c r="E4649" i="10"/>
  <c r="E4650" i="10"/>
  <c r="E4651" i="10"/>
  <c r="E4652" i="10"/>
  <c r="E4653" i="10"/>
  <c r="E4654" i="10"/>
  <c r="E4655" i="10"/>
  <c r="E4656" i="10"/>
  <c r="E4657" i="10"/>
  <c r="E4658" i="10"/>
  <c r="E4659" i="10"/>
  <c r="E4660" i="10"/>
  <c r="E4661" i="10"/>
  <c r="F4661" i="10" s="1"/>
  <c r="E4662" i="10"/>
  <c r="F4662" i="10" s="1"/>
  <c r="E4663" i="10"/>
  <c r="F4663" i="10" s="1"/>
  <c r="E4664" i="10"/>
  <c r="E4665" i="10"/>
  <c r="G4665" i="10" s="1"/>
  <c r="E4666" i="10"/>
  <c r="E4667" i="10"/>
  <c r="E4668" i="10"/>
  <c r="E4669" i="10"/>
  <c r="E4670" i="10"/>
  <c r="E4671" i="10"/>
  <c r="G4671" i="10" s="1"/>
  <c r="E4672" i="10"/>
  <c r="E4673" i="10"/>
  <c r="E4674" i="10"/>
  <c r="E4675" i="10"/>
  <c r="E4676" i="10"/>
  <c r="E4677" i="10"/>
  <c r="F4677" i="10" s="1"/>
  <c r="E4678" i="10"/>
  <c r="E4679" i="10"/>
  <c r="F4679" i="10" s="1"/>
  <c r="E4680" i="10"/>
  <c r="E4681" i="10"/>
  <c r="E4682" i="10"/>
  <c r="E4683" i="10"/>
  <c r="G4683" i="10" s="1"/>
  <c r="E4684" i="10"/>
  <c r="E4685" i="10"/>
  <c r="E4686" i="10"/>
  <c r="G4686" i="10" s="1"/>
  <c r="E4687" i="10"/>
  <c r="G4687" i="10" s="1"/>
  <c r="E4688" i="10"/>
  <c r="E4689" i="10"/>
  <c r="E4690" i="10"/>
  <c r="E4691" i="10"/>
  <c r="E4692" i="10"/>
  <c r="F4692" i="10" s="1"/>
  <c r="E4693" i="10"/>
  <c r="F4693" i="10" s="1"/>
  <c r="E4694" i="10"/>
  <c r="E4695" i="10"/>
  <c r="E4696" i="10"/>
  <c r="E4697" i="10"/>
  <c r="E4698" i="10"/>
  <c r="E4699" i="10"/>
  <c r="E4700" i="10"/>
  <c r="E4701" i="10"/>
  <c r="E4702" i="10"/>
  <c r="E4703" i="10"/>
  <c r="G4703" i="10" s="1"/>
  <c r="E4704" i="10"/>
  <c r="E4705" i="10"/>
  <c r="G4705" i="10" s="1"/>
  <c r="E4706" i="10"/>
  <c r="E4707" i="10"/>
  <c r="E4708" i="10"/>
  <c r="E4709" i="10"/>
  <c r="E4710" i="10"/>
  <c r="E4711" i="10"/>
  <c r="E4712" i="10"/>
  <c r="E4713" i="10"/>
  <c r="F4713" i="10" s="1"/>
  <c r="E4714" i="10"/>
  <c r="F4714" i="10" s="1"/>
  <c r="E4715" i="10"/>
  <c r="E4716" i="10"/>
  <c r="E4717" i="10"/>
  <c r="E4718" i="10"/>
  <c r="E4719" i="10"/>
  <c r="E4720" i="10"/>
  <c r="E4721" i="10"/>
  <c r="E4722" i="10"/>
  <c r="E4723" i="10"/>
  <c r="E4724" i="10"/>
  <c r="E4725" i="10"/>
  <c r="E4726" i="10"/>
  <c r="E4727" i="10"/>
  <c r="E4728" i="10"/>
  <c r="E4729" i="10"/>
  <c r="E4730" i="10"/>
  <c r="E4731" i="10"/>
  <c r="E4732" i="10"/>
  <c r="E4733" i="10"/>
  <c r="E4734" i="10"/>
  <c r="E4735" i="10"/>
  <c r="E4736" i="10"/>
  <c r="E4737" i="10"/>
  <c r="E4738" i="10"/>
  <c r="E4739" i="10"/>
  <c r="E4740" i="10"/>
  <c r="E4741" i="10"/>
  <c r="E4742" i="10"/>
  <c r="G4742" i="10" s="1"/>
  <c r="E4743" i="10"/>
  <c r="E4744" i="10"/>
  <c r="E4745" i="10"/>
  <c r="E4746" i="10"/>
  <c r="E4747" i="10"/>
  <c r="G4747" i="10" s="1"/>
  <c r="E4748" i="10"/>
  <c r="E4749" i="10"/>
  <c r="E4750" i="10"/>
  <c r="E4751" i="10"/>
  <c r="E4752" i="10"/>
  <c r="E4753" i="10"/>
  <c r="E4754" i="10"/>
  <c r="E4755" i="10"/>
  <c r="E4756" i="10"/>
  <c r="E4757" i="10"/>
  <c r="E4758" i="10"/>
  <c r="E4759" i="10"/>
  <c r="E4760" i="10"/>
  <c r="G4760" i="10" s="1"/>
  <c r="E4761" i="10"/>
  <c r="E4762" i="10"/>
  <c r="E4763" i="10"/>
  <c r="E4764" i="10"/>
  <c r="E4765" i="10"/>
  <c r="E4766" i="10"/>
  <c r="E4767" i="10"/>
  <c r="E4768" i="10"/>
  <c r="E4769" i="10"/>
  <c r="G4769" i="10" s="1"/>
  <c r="E4770" i="10"/>
  <c r="E4771" i="10"/>
  <c r="E4772" i="10"/>
  <c r="F4772" i="10" s="1"/>
  <c r="E4773" i="10"/>
  <c r="F4773" i="10" s="1"/>
  <c r="E4774" i="10"/>
  <c r="E4775" i="10"/>
  <c r="E4776" i="10"/>
  <c r="E4777" i="10"/>
  <c r="E4778" i="10"/>
  <c r="E4779" i="10"/>
  <c r="E4780" i="10"/>
  <c r="E4781" i="10"/>
  <c r="E4782" i="10"/>
  <c r="E4783" i="10"/>
  <c r="E4784" i="10"/>
  <c r="E4785" i="10"/>
  <c r="E4786" i="10"/>
  <c r="E4787" i="10"/>
  <c r="E4788" i="10"/>
  <c r="E4789" i="10"/>
  <c r="F4789" i="10" s="1"/>
  <c r="E4790" i="10"/>
  <c r="E4791" i="10"/>
  <c r="E4792" i="10"/>
  <c r="E4793" i="10"/>
  <c r="E4794" i="10"/>
  <c r="E4795" i="10"/>
  <c r="E4796" i="10"/>
  <c r="E4797" i="10"/>
  <c r="E4798" i="10"/>
  <c r="E4799" i="10"/>
  <c r="E4800" i="10"/>
  <c r="E4801" i="10"/>
  <c r="E4802" i="10"/>
  <c r="E4803" i="10"/>
  <c r="E4804" i="10"/>
  <c r="F4804" i="10" s="1"/>
  <c r="E4805" i="10"/>
  <c r="E4806" i="10"/>
  <c r="E4807" i="10"/>
  <c r="E4808" i="10"/>
  <c r="E4809" i="10"/>
  <c r="E4810" i="10"/>
  <c r="E4811" i="10"/>
  <c r="E4812" i="10"/>
  <c r="E4813" i="10"/>
  <c r="E4814" i="10"/>
  <c r="E4815" i="10"/>
  <c r="E4816" i="10"/>
  <c r="E4817" i="10"/>
  <c r="E4818" i="10"/>
  <c r="E4819" i="10"/>
  <c r="E4820" i="10"/>
  <c r="E4821" i="10"/>
  <c r="E4822" i="10"/>
  <c r="E4823" i="10"/>
  <c r="E4824" i="10"/>
  <c r="F4824" i="10" s="1"/>
  <c r="E4825" i="10"/>
  <c r="E4826" i="10"/>
  <c r="E4827" i="10"/>
  <c r="E4828" i="10"/>
  <c r="E4829" i="10"/>
  <c r="E4830" i="10"/>
  <c r="E4831" i="10"/>
  <c r="E4832" i="10"/>
  <c r="E4833" i="10"/>
  <c r="E4834" i="10"/>
  <c r="E4835" i="10"/>
  <c r="E4836" i="10"/>
  <c r="E4837" i="10"/>
  <c r="E4838" i="10"/>
  <c r="G4838" i="10" s="1"/>
  <c r="E4839" i="10"/>
  <c r="E4840" i="10"/>
  <c r="E4841" i="10"/>
  <c r="E4842" i="10"/>
  <c r="E4843" i="10"/>
  <c r="E4844" i="10"/>
  <c r="E4845" i="10"/>
  <c r="G4845" i="10" s="1"/>
  <c r="E4846" i="10"/>
  <c r="G4846" i="10" s="1"/>
  <c r="E4847" i="10"/>
  <c r="E4848" i="10"/>
  <c r="E4849" i="10"/>
  <c r="E4850" i="10"/>
  <c r="E4851" i="10"/>
  <c r="E4852" i="10"/>
  <c r="F4852" i="10" s="1"/>
  <c r="E4853" i="10"/>
  <c r="E4854" i="10"/>
  <c r="E4855" i="10"/>
  <c r="E4856" i="10"/>
  <c r="E4857" i="10"/>
  <c r="E4858" i="10"/>
  <c r="E4859" i="10"/>
  <c r="E4860" i="10"/>
  <c r="E4861" i="10"/>
  <c r="G4861" i="10" s="1"/>
  <c r="E4862" i="10"/>
  <c r="E4863" i="10"/>
  <c r="E4864" i="10"/>
  <c r="E4865" i="10"/>
  <c r="E4866" i="10"/>
  <c r="E4867" i="10"/>
  <c r="E4868" i="10"/>
  <c r="F4868" i="10" s="1"/>
  <c r="E4869" i="10"/>
  <c r="E4870" i="10"/>
  <c r="E4871" i="10"/>
  <c r="E4872" i="10"/>
  <c r="E4873" i="10"/>
  <c r="E4874" i="10"/>
  <c r="E4875" i="10"/>
  <c r="E4876" i="10"/>
  <c r="E4877" i="10"/>
  <c r="E4878" i="10"/>
  <c r="E4879" i="10"/>
  <c r="G4879" i="10" s="1"/>
  <c r="E4880" i="10"/>
  <c r="E4881" i="10"/>
  <c r="E4882" i="10"/>
  <c r="E4883" i="10"/>
  <c r="E4884" i="10"/>
  <c r="E4885" i="10"/>
  <c r="E4886" i="10"/>
  <c r="E4887" i="10"/>
  <c r="E4888" i="10"/>
  <c r="E4889" i="10"/>
  <c r="E4890" i="10"/>
  <c r="E4891" i="10"/>
  <c r="E4892" i="10"/>
  <c r="E4893" i="10"/>
  <c r="E4894" i="10"/>
  <c r="E4895" i="10"/>
  <c r="E4896" i="10"/>
  <c r="E4897" i="10"/>
  <c r="E4898" i="10"/>
  <c r="E4899" i="10"/>
  <c r="E4900" i="10"/>
  <c r="E4901" i="10"/>
  <c r="E4902" i="10"/>
  <c r="E4903" i="10"/>
  <c r="E4904" i="10"/>
  <c r="E4905" i="10"/>
  <c r="E4906" i="10"/>
  <c r="E4907" i="10"/>
  <c r="E4908" i="10"/>
  <c r="G4908" i="10" s="1"/>
  <c r="E4909" i="10"/>
  <c r="E4910" i="10"/>
  <c r="E4911" i="10"/>
  <c r="E4912" i="10"/>
  <c r="E4913" i="10"/>
  <c r="E4914" i="10"/>
  <c r="E4915" i="10"/>
  <c r="E4916" i="10"/>
  <c r="E4917" i="10"/>
  <c r="G4917" i="10" s="1"/>
  <c r="E4918" i="10"/>
  <c r="E4919" i="10"/>
  <c r="E4920" i="10"/>
  <c r="E4921" i="10"/>
  <c r="F4921" i="10" s="1"/>
  <c r="E4922" i="10"/>
  <c r="E4923" i="10"/>
  <c r="E4924" i="10"/>
  <c r="E4925" i="10"/>
  <c r="E4926" i="10"/>
  <c r="E4927" i="10"/>
  <c r="G4927" i="10" s="1"/>
  <c r="E4928" i="10"/>
  <c r="E4929" i="10"/>
  <c r="E4930" i="10"/>
  <c r="E4931" i="10"/>
  <c r="E4932" i="10"/>
  <c r="E4933" i="10"/>
  <c r="E4934" i="10"/>
  <c r="E4935" i="10"/>
  <c r="G4935" i="10" s="1"/>
  <c r="E4936" i="10"/>
  <c r="E4937" i="10"/>
  <c r="E4938" i="10"/>
  <c r="G4938" i="10" s="1"/>
  <c r="E4939" i="10"/>
  <c r="E4940" i="10"/>
  <c r="E4941" i="10"/>
  <c r="E4942" i="10"/>
  <c r="E4943" i="10"/>
  <c r="G4943" i="10" s="1"/>
  <c r="E4944" i="10"/>
  <c r="E4945" i="10"/>
  <c r="E4946" i="10"/>
  <c r="E4947" i="10"/>
  <c r="E4948" i="10"/>
  <c r="E4949" i="10"/>
  <c r="E4950" i="10"/>
  <c r="E4951" i="10"/>
  <c r="E4952" i="10"/>
  <c r="E4953" i="10"/>
  <c r="E4954" i="10"/>
  <c r="E4955" i="10"/>
  <c r="E4956" i="10"/>
  <c r="E4957" i="10"/>
  <c r="E4958" i="10"/>
  <c r="E4959" i="10"/>
  <c r="E4960" i="10"/>
  <c r="E4961" i="10"/>
  <c r="E4962" i="10"/>
  <c r="E4963" i="10"/>
  <c r="G4963" i="10" s="1"/>
  <c r="E4964" i="10"/>
  <c r="E4965" i="10"/>
  <c r="F4965" i="10" s="1"/>
  <c r="E4966" i="10"/>
  <c r="E4967" i="10"/>
  <c r="E4968" i="10"/>
  <c r="E4969" i="10"/>
  <c r="E4970" i="10"/>
  <c r="E4971" i="10"/>
  <c r="E4972" i="10"/>
  <c r="E4973" i="10"/>
  <c r="E4974" i="10"/>
  <c r="E4975" i="10"/>
  <c r="G4975" i="10" s="1"/>
  <c r="E4976" i="10"/>
  <c r="E4977" i="10"/>
  <c r="E4978" i="10"/>
  <c r="E4979" i="10"/>
  <c r="E4980" i="10"/>
  <c r="E4981" i="10"/>
  <c r="E4982" i="10"/>
  <c r="E4983" i="10"/>
  <c r="E4984" i="10"/>
  <c r="G4984" i="10" s="1"/>
  <c r="E4985" i="10"/>
  <c r="E4986" i="10"/>
  <c r="E4987" i="10"/>
  <c r="E4988" i="10"/>
  <c r="E4989" i="10"/>
  <c r="E4990" i="10"/>
  <c r="E4991" i="10"/>
  <c r="E4992" i="10"/>
  <c r="E4993" i="10"/>
  <c r="E4994" i="10"/>
  <c r="E4995" i="10"/>
  <c r="E4996" i="10"/>
  <c r="E4997" i="10"/>
  <c r="E4998" i="10"/>
  <c r="G4998" i="10" s="1"/>
  <c r="E4999" i="10"/>
  <c r="E5000" i="10"/>
  <c r="F5000" i="10" s="1"/>
  <c r="E5001" i="10"/>
  <c r="F5001" i="10" s="1"/>
  <c r="E5002" i="10"/>
  <c r="E5003" i="10"/>
  <c r="E5004" i="10"/>
  <c r="E5005" i="10"/>
  <c r="F5005" i="10" s="1"/>
  <c r="E5006" i="10"/>
  <c r="E5007" i="10"/>
  <c r="G5007" i="10" s="1"/>
  <c r="E5008" i="10"/>
  <c r="E5009" i="10"/>
  <c r="E5010" i="10"/>
  <c r="E5011" i="10"/>
  <c r="E5012" i="10"/>
  <c r="F5012" i="10" s="1"/>
  <c r="E5013" i="10"/>
  <c r="E5014" i="10"/>
  <c r="E5015" i="10"/>
  <c r="G5015" i="10" s="1"/>
  <c r="E5016" i="10"/>
  <c r="G5016" i="10" s="1"/>
  <c r="E5017" i="10"/>
  <c r="E5018" i="10"/>
  <c r="E5019" i="10"/>
  <c r="E5020" i="10"/>
  <c r="E5021" i="10"/>
  <c r="E5022" i="10"/>
  <c r="E5023" i="10"/>
  <c r="E5024" i="10"/>
  <c r="E5025" i="10"/>
  <c r="E5026" i="10"/>
  <c r="E5027" i="10"/>
  <c r="E5028" i="10"/>
  <c r="F5028" i="10" s="1"/>
  <c r="E5029" i="10"/>
  <c r="F5029" i="10" s="1"/>
  <c r="E5030" i="10"/>
  <c r="E5031" i="10"/>
  <c r="E5032" i="10"/>
  <c r="E5033" i="10"/>
  <c r="E5034" i="10"/>
  <c r="E5035" i="10"/>
  <c r="E5036" i="10"/>
  <c r="E5037" i="10"/>
  <c r="E5038" i="10"/>
  <c r="E5039" i="10"/>
  <c r="E5040" i="10"/>
  <c r="E5041" i="10"/>
  <c r="E5042" i="10"/>
  <c r="E5043" i="10"/>
  <c r="E5044" i="10"/>
  <c r="E5045" i="10"/>
  <c r="F5045" i="10" s="1"/>
  <c r="E5046" i="10"/>
  <c r="E5047" i="10"/>
  <c r="E5048" i="10"/>
  <c r="E5049" i="10"/>
  <c r="E5050" i="10"/>
  <c r="E5051" i="10"/>
  <c r="E5052" i="10"/>
  <c r="E5053" i="10"/>
  <c r="E5054" i="10"/>
  <c r="E5055" i="10"/>
  <c r="E5056" i="10"/>
  <c r="E5057" i="10"/>
  <c r="E5058" i="10"/>
  <c r="E5059" i="10"/>
  <c r="E5060" i="10"/>
  <c r="E5061" i="10"/>
  <c r="E5062" i="10"/>
  <c r="E5063" i="10"/>
  <c r="E5064" i="10"/>
  <c r="E5065" i="10"/>
  <c r="F5065" i="10" s="1"/>
  <c r="E5066" i="10"/>
  <c r="E5067" i="10"/>
  <c r="E5068" i="10"/>
  <c r="E5069" i="10"/>
  <c r="E5070" i="10"/>
  <c r="E5071" i="10"/>
  <c r="E5072" i="10"/>
  <c r="E5073" i="10"/>
  <c r="E5074" i="10"/>
  <c r="E5075" i="10"/>
  <c r="E5076" i="10"/>
  <c r="E5077" i="10"/>
  <c r="E5078" i="10"/>
  <c r="E5079" i="10"/>
  <c r="E5080" i="10"/>
  <c r="E5081" i="10"/>
  <c r="E5082" i="10"/>
  <c r="E5083" i="10"/>
  <c r="E5084" i="10"/>
  <c r="E5085" i="10"/>
  <c r="E5086" i="10"/>
  <c r="E5087" i="10"/>
  <c r="E5088" i="10"/>
  <c r="E5089" i="10"/>
  <c r="E5090" i="10"/>
  <c r="E5091" i="10"/>
  <c r="E5092" i="10"/>
  <c r="E5093" i="10"/>
  <c r="E5094" i="10"/>
  <c r="G5094" i="10" s="1"/>
  <c r="E5095" i="10"/>
  <c r="E5096" i="10"/>
  <c r="E5097" i="10"/>
  <c r="E5098" i="10"/>
  <c r="E5099" i="10"/>
  <c r="E5100" i="10"/>
  <c r="E5101" i="10"/>
  <c r="E5102" i="10"/>
  <c r="E5103" i="10"/>
  <c r="E5104" i="10"/>
  <c r="E5105" i="10"/>
  <c r="E5106" i="10"/>
  <c r="E5107" i="10"/>
  <c r="E5108" i="10"/>
  <c r="E5109" i="10"/>
  <c r="E5110" i="10"/>
  <c r="E5111" i="10"/>
  <c r="E5112" i="10"/>
  <c r="E5113" i="10"/>
  <c r="G5113" i="10" s="1"/>
  <c r="E5114" i="10"/>
  <c r="E5115" i="10"/>
  <c r="E5116" i="10"/>
  <c r="E5117" i="10"/>
  <c r="E5118" i="10"/>
  <c r="G5118" i="10" s="1"/>
  <c r="E5119" i="10"/>
  <c r="E5120" i="10"/>
  <c r="E5121" i="10"/>
  <c r="E5122" i="10"/>
  <c r="E5123" i="10"/>
  <c r="E5124" i="10"/>
  <c r="E5125" i="10"/>
  <c r="E5126" i="10"/>
  <c r="E5127" i="10"/>
  <c r="E5128" i="10"/>
  <c r="E5129" i="10"/>
  <c r="E5130" i="10"/>
  <c r="E5131" i="10"/>
  <c r="E5132" i="10"/>
  <c r="E5133" i="10"/>
  <c r="E5134" i="10"/>
  <c r="E5135" i="10"/>
  <c r="E5136" i="10"/>
  <c r="E5137" i="10"/>
  <c r="E5138" i="10"/>
  <c r="E5139" i="10"/>
  <c r="E5140" i="10"/>
  <c r="E5141" i="10"/>
  <c r="E5142" i="10"/>
  <c r="E5143" i="10"/>
  <c r="E5144" i="10"/>
  <c r="E5145" i="10"/>
  <c r="E5146" i="10"/>
  <c r="G5146" i="10" s="1"/>
  <c r="E5147" i="10"/>
  <c r="E5148" i="10"/>
  <c r="E5149" i="10"/>
  <c r="E5150" i="10"/>
  <c r="E5151" i="10"/>
  <c r="G5151" i="10" s="1"/>
  <c r="E5152" i="10"/>
  <c r="E5153" i="10"/>
  <c r="E5154" i="10"/>
  <c r="E5155" i="10"/>
  <c r="E5156" i="10"/>
  <c r="F5156" i="10" s="1"/>
  <c r="E5157" i="10"/>
  <c r="E5158" i="10"/>
  <c r="E5159" i="10"/>
  <c r="E5160" i="10"/>
  <c r="E5161" i="10"/>
  <c r="E5162" i="10"/>
  <c r="E5163" i="10"/>
  <c r="E5164" i="10"/>
  <c r="E5165" i="10"/>
  <c r="E5166" i="10"/>
  <c r="E5167" i="10"/>
  <c r="E5168" i="10"/>
  <c r="E5169" i="10"/>
  <c r="E5170" i="10"/>
  <c r="E5171" i="10"/>
  <c r="E5172" i="10"/>
  <c r="E5173" i="10"/>
  <c r="E5174" i="10"/>
  <c r="F5174" i="10" s="1"/>
  <c r="E5175" i="10"/>
  <c r="E5176" i="10"/>
  <c r="E5177" i="10"/>
  <c r="E5178" i="10"/>
  <c r="E5179" i="10"/>
  <c r="E5180" i="10"/>
  <c r="E5181" i="10"/>
  <c r="E5182" i="10"/>
  <c r="E5183" i="10"/>
  <c r="E5184" i="10"/>
  <c r="E5185" i="10"/>
  <c r="E5186" i="10"/>
  <c r="E5187" i="10"/>
  <c r="E5188" i="10"/>
  <c r="E5189" i="10"/>
  <c r="E5190" i="10"/>
  <c r="E5191" i="10"/>
  <c r="G5191" i="10" s="1"/>
  <c r="E5192" i="10"/>
  <c r="E5193" i="10"/>
  <c r="E5194" i="10"/>
  <c r="E5195" i="10"/>
  <c r="E5196" i="10"/>
  <c r="E5197" i="10"/>
  <c r="E5198" i="10"/>
  <c r="G5198" i="10" s="1"/>
  <c r="E5199" i="10"/>
  <c r="E5200" i="10"/>
  <c r="E5201" i="10"/>
  <c r="E5202" i="10"/>
  <c r="E5203" i="10"/>
  <c r="E5204" i="10"/>
  <c r="E5205" i="10"/>
  <c r="E5206" i="10"/>
  <c r="E5207" i="10"/>
  <c r="E5208" i="10"/>
  <c r="E5209" i="10"/>
  <c r="E5210" i="10"/>
  <c r="E5211" i="10"/>
  <c r="E5212" i="10"/>
  <c r="E5213" i="10"/>
  <c r="E5214" i="10"/>
  <c r="G5214" i="10" s="1"/>
  <c r="E5215" i="10"/>
  <c r="G5215" i="10" s="1"/>
  <c r="E5216" i="10"/>
  <c r="E5217" i="10"/>
  <c r="E5218" i="10"/>
  <c r="E5219" i="10"/>
  <c r="E5220" i="10"/>
  <c r="E5221" i="10"/>
  <c r="E5222" i="10"/>
  <c r="E5223" i="10"/>
  <c r="E5224" i="10"/>
  <c r="F5224" i="10" s="1"/>
  <c r="E5225" i="10"/>
  <c r="F5225" i="10" s="1"/>
  <c r="E5226" i="10"/>
  <c r="F5226" i="10" s="1"/>
  <c r="E5227" i="10"/>
  <c r="E5228" i="10"/>
  <c r="F5228" i="10" s="1"/>
  <c r="E5229" i="10"/>
  <c r="E5230" i="10"/>
  <c r="E5231" i="10"/>
  <c r="G5231" i="10" s="1"/>
  <c r="E5232" i="10"/>
  <c r="E5233" i="10"/>
  <c r="E5234" i="10"/>
  <c r="E5235" i="10"/>
  <c r="E5236" i="10"/>
  <c r="E5237" i="10"/>
  <c r="E5238" i="10"/>
  <c r="E5239" i="10"/>
  <c r="E5240" i="10"/>
  <c r="E5241" i="10"/>
  <c r="G5241" i="10" s="1"/>
  <c r="E5242" i="10"/>
  <c r="E5243" i="10"/>
  <c r="E5244" i="10"/>
  <c r="E5245" i="10"/>
  <c r="E5246" i="10"/>
  <c r="E5247" i="10"/>
  <c r="E5248" i="10"/>
  <c r="E5249" i="10"/>
  <c r="E5250" i="10"/>
  <c r="E5251" i="10"/>
  <c r="E5252" i="10"/>
  <c r="F5252" i="10" s="1"/>
  <c r="E5253" i="10"/>
  <c r="F5253" i="10" s="1"/>
  <c r="E5254" i="10"/>
  <c r="E5255" i="10"/>
  <c r="E5256" i="10"/>
  <c r="E5257" i="10"/>
  <c r="E5258" i="10"/>
  <c r="E5259" i="10"/>
  <c r="E5260" i="10"/>
  <c r="E5261" i="10"/>
  <c r="E5262" i="10"/>
  <c r="E5263" i="10"/>
  <c r="G5263" i="10" s="1"/>
  <c r="E5264" i="10"/>
  <c r="E5265" i="10"/>
  <c r="E5266" i="10"/>
  <c r="E5267" i="10"/>
  <c r="E5268" i="10"/>
  <c r="E5269" i="10"/>
  <c r="E5270" i="10"/>
  <c r="E5271" i="10"/>
  <c r="E5272" i="10"/>
  <c r="E5273" i="10"/>
  <c r="E5274" i="10"/>
  <c r="E5275" i="10"/>
  <c r="E5276" i="10"/>
  <c r="E5277" i="10"/>
  <c r="E5278" i="10"/>
  <c r="E5279" i="10"/>
  <c r="E5280" i="10"/>
  <c r="E5281" i="10"/>
  <c r="E5282" i="10"/>
  <c r="E5283" i="10"/>
  <c r="E5284" i="10"/>
  <c r="E5285" i="10"/>
  <c r="E5286" i="10"/>
  <c r="F5286" i="10" s="1"/>
  <c r="E5287" i="10"/>
  <c r="E5288" i="10"/>
  <c r="E5289" i="10"/>
  <c r="G5289" i="10" s="1"/>
  <c r="E5290" i="10"/>
  <c r="G5290" i="10" s="1"/>
  <c r="E5291" i="10"/>
  <c r="E5292" i="10"/>
  <c r="E5293" i="10"/>
  <c r="E5294" i="10"/>
  <c r="E5295" i="10"/>
  <c r="E5296" i="10"/>
  <c r="E5297" i="10"/>
  <c r="E5298" i="10"/>
  <c r="E5299" i="10"/>
  <c r="E5300" i="10"/>
  <c r="F5300" i="10" s="1"/>
  <c r="E5301" i="10"/>
  <c r="E5302" i="10"/>
  <c r="G5302" i="10" s="1"/>
  <c r="E5303" i="10"/>
  <c r="E5304" i="10"/>
  <c r="E5305" i="10"/>
  <c r="E5306" i="10"/>
  <c r="F5306" i="10" s="1"/>
  <c r="E5307" i="10"/>
  <c r="E5308" i="10"/>
  <c r="E5309" i="10"/>
  <c r="E5310" i="10"/>
  <c r="E5311" i="10"/>
  <c r="E5312" i="10"/>
  <c r="E5313" i="10"/>
  <c r="E5314" i="10"/>
  <c r="E5315" i="10"/>
  <c r="F5315" i="10" s="1"/>
  <c r="E5316" i="10"/>
  <c r="E5317" i="10"/>
  <c r="E5318" i="10"/>
  <c r="E5319" i="10"/>
  <c r="E5320" i="10"/>
  <c r="F5320" i="10" s="1"/>
  <c r="E5321" i="10"/>
  <c r="F5321" i="10" s="1"/>
  <c r="E5322" i="10"/>
  <c r="E5323" i="10"/>
  <c r="E5324" i="10"/>
  <c r="E5325" i="10"/>
  <c r="E5326" i="10"/>
  <c r="E5327" i="10"/>
  <c r="E5328" i="10"/>
  <c r="E5329" i="10"/>
  <c r="E5330" i="10"/>
  <c r="E5331" i="10"/>
  <c r="E5332" i="10"/>
  <c r="E5333" i="10"/>
  <c r="E5334" i="10"/>
  <c r="E5335" i="10"/>
  <c r="E5336" i="10"/>
  <c r="E5337" i="10"/>
  <c r="E5338" i="10"/>
  <c r="E5339" i="10"/>
  <c r="G5339" i="10" s="1"/>
  <c r="E5340" i="10"/>
  <c r="E5341" i="10"/>
  <c r="E5342" i="10"/>
  <c r="E5343" i="10"/>
  <c r="E5344" i="10"/>
  <c r="E5345" i="10"/>
  <c r="E5346" i="10"/>
  <c r="E5347" i="10"/>
  <c r="E5348" i="10"/>
  <c r="E5349" i="10"/>
  <c r="E5350" i="10"/>
  <c r="E5351" i="10"/>
  <c r="E5352" i="10"/>
  <c r="E5353" i="10"/>
  <c r="E5354" i="10"/>
  <c r="E5355" i="10"/>
  <c r="E5356" i="10"/>
  <c r="E5357" i="10"/>
  <c r="E5358" i="10"/>
  <c r="E5359" i="10"/>
  <c r="E5360" i="10"/>
  <c r="E5361" i="10"/>
  <c r="E5362" i="10"/>
  <c r="E5363" i="10"/>
  <c r="E5364" i="10"/>
  <c r="E5365" i="10"/>
  <c r="E5366" i="10"/>
  <c r="E5367" i="10"/>
  <c r="E5368" i="10"/>
  <c r="E5369" i="10"/>
  <c r="F5369" i="10" s="1"/>
  <c r="E5370" i="10"/>
  <c r="F5370" i="10" s="1"/>
  <c r="E5371" i="10"/>
  <c r="E5372" i="10"/>
  <c r="E5373" i="10"/>
  <c r="E5374" i="10"/>
  <c r="E5375" i="10"/>
  <c r="E5376" i="10"/>
  <c r="E5377" i="10"/>
  <c r="E5378" i="10"/>
  <c r="E5379" i="10"/>
  <c r="E5380" i="10"/>
  <c r="E5381" i="10"/>
  <c r="E5382" i="10"/>
  <c r="E5383" i="10"/>
  <c r="E5384" i="10"/>
  <c r="G5384" i="10" s="1"/>
  <c r="E5385" i="10"/>
  <c r="E5386" i="10"/>
  <c r="E5387" i="10"/>
  <c r="E5388" i="10"/>
  <c r="E5389" i="10"/>
  <c r="E5390" i="10"/>
  <c r="E5391" i="10"/>
  <c r="E5392" i="10"/>
  <c r="E5393" i="10"/>
  <c r="E5394" i="10"/>
  <c r="E5395" i="10"/>
  <c r="E5396" i="10"/>
  <c r="E5397" i="10"/>
  <c r="E5398" i="10"/>
  <c r="E5399" i="10"/>
  <c r="E5400" i="10"/>
  <c r="E5401" i="10"/>
  <c r="E5402" i="10"/>
  <c r="E5403" i="10"/>
  <c r="E5404" i="10"/>
  <c r="E5405" i="10"/>
  <c r="G5405" i="10" s="1"/>
  <c r="E5406" i="10"/>
  <c r="E5407" i="10"/>
  <c r="E5408" i="10"/>
  <c r="E5409" i="10"/>
  <c r="E5410" i="10"/>
  <c r="E5411" i="10"/>
  <c r="E5412" i="10"/>
  <c r="E5413" i="10"/>
  <c r="E5414" i="10"/>
  <c r="E5415" i="10"/>
  <c r="E5416" i="10"/>
  <c r="E5417" i="10"/>
  <c r="E5418" i="10"/>
  <c r="E5419" i="10"/>
  <c r="E5420" i="10"/>
  <c r="E5421" i="10"/>
  <c r="E5422" i="10"/>
  <c r="E5423" i="10"/>
  <c r="E5424" i="10"/>
  <c r="E5425" i="10"/>
  <c r="E5426" i="10"/>
  <c r="E5427" i="10"/>
  <c r="E5428" i="10"/>
  <c r="E5429" i="10"/>
  <c r="E5430" i="10"/>
  <c r="E5431" i="10"/>
  <c r="E5432" i="10"/>
  <c r="E5433" i="10"/>
  <c r="F5433" i="10" s="1"/>
  <c r="E5434" i="10"/>
  <c r="F5434" i="10" s="1"/>
  <c r="E5435" i="10"/>
  <c r="E5436" i="10"/>
  <c r="E5437" i="10"/>
  <c r="E5438" i="10"/>
  <c r="G5438" i="10" s="1"/>
  <c r="E5439" i="10"/>
  <c r="E5440" i="10"/>
  <c r="E5441" i="10"/>
  <c r="E5442" i="10"/>
  <c r="E5443" i="10"/>
  <c r="E5444" i="10"/>
  <c r="E5445" i="10"/>
  <c r="E5446" i="10"/>
  <c r="G5446" i="10" s="1"/>
  <c r="E5447" i="10"/>
  <c r="E5448" i="10"/>
  <c r="E5449" i="10"/>
  <c r="E5450" i="10"/>
  <c r="E5451" i="10"/>
  <c r="G5451" i="10" s="1"/>
  <c r="E5452" i="10"/>
  <c r="E5453" i="10"/>
  <c r="E5454" i="10"/>
  <c r="E5455" i="10"/>
  <c r="E5456" i="10"/>
  <c r="E5457" i="10"/>
  <c r="E5458" i="10"/>
  <c r="E5459" i="10"/>
  <c r="E5460" i="10"/>
  <c r="F5460" i="10" s="1"/>
  <c r="E5461" i="10"/>
  <c r="E5462" i="10"/>
  <c r="E5463" i="10"/>
  <c r="E5464" i="10"/>
  <c r="E5465" i="10"/>
  <c r="F5465" i="10" s="1"/>
  <c r="E5466" i="10"/>
  <c r="F5466" i="10" s="1"/>
  <c r="E5467" i="10"/>
  <c r="E5468" i="10"/>
  <c r="E5469" i="10"/>
  <c r="E5470" i="10"/>
  <c r="E5471" i="10"/>
  <c r="E5472" i="10"/>
  <c r="E5473" i="10"/>
  <c r="E5474" i="10"/>
  <c r="E5475" i="10"/>
  <c r="F5475" i="10" s="1"/>
  <c r="E5476" i="10"/>
  <c r="F5476" i="10" s="1"/>
  <c r="E5477" i="10"/>
  <c r="E5478" i="10"/>
  <c r="E5479" i="10"/>
  <c r="E5480" i="10"/>
  <c r="E5481" i="10"/>
  <c r="E5482" i="10"/>
  <c r="E5483" i="10"/>
  <c r="E5484" i="10"/>
  <c r="E5485" i="10"/>
  <c r="E5486" i="10"/>
  <c r="E5487" i="10"/>
  <c r="G5487" i="10" s="1"/>
  <c r="E5488" i="10"/>
  <c r="E5489" i="10"/>
  <c r="E5490" i="10"/>
  <c r="E5491" i="10"/>
  <c r="E5492" i="10"/>
  <c r="F5492" i="10" s="1"/>
  <c r="E5493" i="10"/>
  <c r="F5493" i="10" s="1"/>
  <c r="E5494" i="10"/>
  <c r="F5494" i="10" s="1"/>
  <c r="E5495" i="10"/>
  <c r="E5496" i="10"/>
  <c r="F5496" i="10" s="1"/>
  <c r="E5497" i="10"/>
  <c r="E5498" i="10"/>
  <c r="E5499" i="10"/>
  <c r="E5500" i="10"/>
  <c r="E5501" i="10"/>
  <c r="E5502" i="10"/>
  <c r="E5503" i="10"/>
  <c r="E5504" i="10"/>
  <c r="E5505" i="10"/>
  <c r="E5506" i="10"/>
  <c r="E5507" i="10"/>
  <c r="E5508" i="10"/>
  <c r="E5509" i="10"/>
  <c r="E5510" i="10"/>
  <c r="E5511" i="10"/>
  <c r="F5511" i="10" s="1"/>
  <c r="E5512" i="10"/>
  <c r="E5513" i="10"/>
  <c r="E5514" i="10"/>
  <c r="E5515" i="10"/>
  <c r="E5516" i="10"/>
  <c r="E5517" i="10"/>
  <c r="E5518" i="10"/>
  <c r="E5519" i="10"/>
  <c r="E5520" i="10"/>
  <c r="E5521" i="10"/>
  <c r="E5522" i="10"/>
  <c r="E5523" i="10"/>
  <c r="E5524" i="10"/>
  <c r="E5525" i="10"/>
  <c r="E5526" i="10"/>
  <c r="E5527" i="10"/>
  <c r="G5527" i="10" s="1"/>
  <c r="E5528" i="10"/>
  <c r="G5528" i="10" s="1"/>
  <c r="E5529" i="10"/>
  <c r="E5530" i="10"/>
  <c r="E5531" i="10"/>
  <c r="E5532" i="10"/>
  <c r="E5533" i="10"/>
  <c r="E5534" i="10"/>
  <c r="E5535" i="10"/>
  <c r="E5536" i="10"/>
  <c r="E5537" i="10"/>
  <c r="E5538" i="10"/>
  <c r="E5539" i="10"/>
  <c r="E5540" i="10"/>
  <c r="F5540" i="10" s="1"/>
  <c r="E5541" i="10"/>
  <c r="E5542" i="10"/>
  <c r="E5543" i="10"/>
  <c r="E5544" i="10"/>
  <c r="E5545" i="10"/>
  <c r="E5546" i="10"/>
  <c r="E5547" i="10"/>
  <c r="E5548" i="10"/>
  <c r="E5549" i="10"/>
  <c r="E5550" i="10"/>
  <c r="E5551" i="10"/>
  <c r="E5552" i="10"/>
  <c r="E5553" i="10"/>
  <c r="E5554" i="10"/>
  <c r="E5555" i="10"/>
  <c r="E5556" i="10"/>
  <c r="E5557" i="10"/>
  <c r="E5558" i="10"/>
  <c r="E5559" i="10"/>
  <c r="E5560" i="10"/>
  <c r="E5561" i="10"/>
  <c r="E5562" i="10"/>
  <c r="F5562" i="10" s="1"/>
  <c r="E5563" i="10"/>
  <c r="E5564" i="10"/>
  <c r="E5565" i="10"/>
  <c r="E5566" i="10"/>
  <c r="E5567" i="10"/>
  <c r="E5568" i="10"/>
  <c r="E5569" i="10"/>
  <c r="E5570" i="10"/>
  <c r="E5571" i="10"/>
  <c r="E5572" i="10"/>
  <c r="E5573" i="10"/>
  <c r="E5574" i="10"/>
  <c r="E5575" i="10"/>
  <c r="E5576" i="10"/>
  <c r="E5577" i="10"/>
  <c r="E5578" i="10"/>
  <c r="E5579" i="10"/>
  <c r="E5580" i="10"/>
  <c r="E5581" i="10"/>
  <c r="E5582" i="10"/>
  <c r="E5583" i="10"/>
  <c r="E5584" i="10"/>
  <c r="E5585" i="10"/>
  <c r="E5586" i="10"/>
  <c r="E5587" i="10"/>
  <c r="E5588" i="10"/>
  <c r="E5589" i="10"/>
  <c r="E5590" i="10"/>
  <c r="E5591" i="10"/>
  <c r="F5591" i="10" s="1"/>
  <c r="E5592" i="10"/>
  <c r="E5593" i="10"/>
  <c r="E5594" i="10"/>
  <c r="G5594" i="10" s="1"/>
  <c r="E5595" i="10"/>
  <c r="E5596" i="10"/>
  <c r="E5597" i="10"/>
  <c r="E5598" i="10"/>
  <c r="E5599" i="10"/>
  <c r="E5600" i="10"/>
  <c r="E5601" i="10"/>
  <c r="E5602" i="10"/>
  <c r="E5603" i="10"/>
  <c r="E5604" i="10"/>
  <c r="E5605" i="10"/>
  <c r="G5605" i="10" s="1"/>
  <c r="E5606" i="10"/>
  <c r="E5607" i="10"/>
  <c r="E5608" i="10"/>
  <c r="E5609" i="10"/>
  <c r="E5610" i="10"/>
  <c r="E5611" i="10"/>
  <c r="E5612" i="10"/>
  <c r="E5613" i="10"/>
  <c r="E5614" i="10"/>
  <c r="E5615" i="10"/>
  <c r="E5616" i="10"/>
  <c r="E5617" i="10"/>
  <c r="E5618" i="10"/>
  <c r="E5619" i="10"/>
  <c r="E5620" i="10"/>
  <c r="E5621" i="10"/>
  <c r="E5622" i="10"/>
  <c r="E5623" i="10"/>
  <c r="E5624" i="10"/>
  <c r="G5624" i="10" s="1"/>
  <c r="E5625" i="10"/>
  <c r="E5626" i="10"/>
  <c r="G5626" i="10" s="1"/>
  <c r="E5627" i="10"/>
  <c r="E5628" i="10"/>
  <c r="E5629" i="10"/>
  <c r="E5630" i="10"/>
  <c r="G5630" i="10" s="1"/>
  <c r="E5631" i="10"/>
  <c r="E5632" i="10"/>
  <c r="G5632" i="10" s="1"/>
  <c r="E5633" i="10"/>
  <c r="E5634" i="10"/>
  <c r="E5635" i="10"/>
  <c r="E5636" i="10"/>
  <c r="F5636" i="10" s="1"/>
  <c r="E5637" i="10"/>
  <c r="E5638" i="10"/>
  <c r="E5639" i="10"/>
  <c r="E5640" i="10"/>
  <c r="E5641" i="10"/>
  <c r="E5642" i="10"/>
  <c r="E5643" i="10"/>
  <c r="E5644" i="10"/>
  <c r="E5645" i="10"/>
  <c r="E5646" i="10"/>
  <c r="E5647" i="10"/>
  <c r="E5648" i="10"/>
  <c r="E5649" i="10"/>
  <c r="E5650" i="10"/>
  <c r="E5651" i="10"/>
  <c r="E5652" i="10"/>
  <c r="E5653" i="10"/>
  <c r="E5654" i="10"/>
  <c r="E5655" i="10"/>
  <c r="E5656" i="10"/>
  <c r="E5657" i="10"/>
  <c r="E5658" i="10"/>
  <c r="E5659" i="10"/>
  <c r="E5660" i="10"/>
  <c r="E5661" i="10"/>
  <c r="E5662" i="10"/>
  <c r="G5662" i="10" s="1"/>
  <c r="E5663" i="10"/>
  <c r="G5663" i="10" s="1"/>
  <c r="E5664" i="10"/>
  <c r="E5665" i="10"/>
  <c r="E5666" i="10"/>
  <c r="E5667" i="10"/>
  <c r="E5668" i="10"/>
  <c r="E5669" i="10"/>
  <c r="F5669" i="10" s="1"/>
  <c r="E5670" i="10"/>
  <c r="E5671" i="10"/>
  <c r="E5672" i="10"/>
  <c r="E5673" i="10"/>
  <c r="E5674" i="10"/>
  <c r="E5675" i="10"/>
  <c r="E5676" i="10"/>
  <c r="E5677" i="10"/>
  <c r="E5678" i="10"/>
  <c r="E5679" i="10"/>
  <c r="E5680" i="10"/>
  <c r="E5681" i="10"/>
  <c r="G5681" i="10" s="1"/>
  <c r="E5682" i="10"/>
  <c r="E5683" i="10"/>
  <c r="E5684" i="10"/>
  <c r="E5685" i="10"/>
  <c r="E5686" i="10"/>
  <c r="E5687" i="10"/>
  <c r="E5688" i="10"/>
  <c r="E5689" i="10"/>
  <c r="E5690" i="10"/>
  <c r="E5691" i="10"/>
  <c r="E5692" i="10"/>
  <c r="E5693" i="10"/>
  <c r="E5694" i="10"/>
  <c r="E5695" i="10"/>
  <c r="E5696" i="10"/>
  <c r="E5697" i="10"/>
  <c r="E5698" i="10"/>
  <c r="E5699" i="10"/>
  <c r="E5700" i="10"/>
  <c r="E5701" i="10"/>
  <c r="E5702" i="10"/>
  <c r="E5703" i="10"/>
  <c r="E5704" i="10"/>
  <c r="E5705" i="10"/>
  <c r="E5706" i="10"/>
  <c r="E5707" i="10"/>
  <c r="E5708" i="10"/>
  <c r="E5709" i="10"/>
  <c r="E5710" i="10"/>
  <c r="G5710" i="10" s="1"/>
  <c r="E5711" i="10"/>
  <c r="E5712" i="10"/>
  <c r="E5713" i="10"/>
  <c r="E5714" i="10"/>
  <c r="E5715" i="10"/>
  <c r="E5716" i="10"/>
  <c r="E5717" i="10"/>
  <c r="E5718" i="10"/>
  <c r="E5719" i="10"/>
  <c r="E5720" i="10"/>
  <c r="E5721" i="10"/>
  <c r="E5722" i="10"/>
  <c r="E5723" i="10"/>
  <c r="E5724" i="10"/>
  <c r="E5725" i="10"/>
  <c r="E5726" i="10"/>
  <c r="E5727" i="10"/>
  <c r="E5728" i="10"/>
  <c r="E5729" i="10"/>
  <c r="E5730" i="10"/>
  <c r="E5731" i="10"/>
  <c r="E5732" i="10"/>
  <c r="F5732" i="10" s="1"/>
  <c r="E5733" i="10"/>
  <c r="F5733" i="10" s="1"/>
  <c r="E5734" i="10"/>
  <c r="E5735" i="10"/>
  <c r="E5736" i="10"/>
  <c r="E5737" i="10"/>
  <c r="E5738" i="10"/>
  <c r="G5738" i="10" s="1"/>
  <c r="E5739" i="10"/>
  <c r="E5740" i="10"/>
  <c r="E5741" i="10"/>
  <c r="E5742" i="10"/>
  <c r="E5743" i="10"/>
  <c r="E5744" i="10"/>
  <c r="E5745" i="10"/>
  <c r="E5746" i="10"/>
  <c r="E5747" i="10"/>
  <c r="E5748" i="10"/>
  <c r="E5749" i="10"/>
  <c r="E5750" i="10"/>
  <c r="E5751" i="10"/>
  <c r="E5752" i="10"/>
  <c r="E5753" i="10"/>
  <c r="E5754" i="10"/>
  <c r="E5755" i="10"/>
  <c r="G5755" i="10" s="1"/>
  <c r="E5756" i="10"/>
  <c r="E5757" i="10"/>
  <c r="E5758" i="10"/>
  <c r="G5758" i="10" s="1"/>
  <c r="E5759" i="10"/>
  <c r="E5760" i="10"/>
  <c r="E5761" i="10"/>
  <c r="E5762" i="10"/>
  <c r="E5763" i="10"/>
  <c r="E5764" i="10"/>
  <c r="E5765" i="10"/>
  <c r="E5766" i="10"/>
  <c r="E5767" i="10"/>
  <c r="E5768" i="10"/>
  <c r="E5769" i="10"/>
  <c r="E5770" i="10"/>
  <c r="E5771" i="10"/>
  <c r="E5772" i="10"/>
  <c r="E5773" i="10"/>
  <c r="E5774" i="10"/>
  <c r="G5774" i="10" s="1"/>
  <c r="E5775" i="10"/>
  <c r="E5776" i="10"/>
  <c r="E5777" i="10"/>
  <c r="E5778" i="10"/>
  <c r="E5779" i="10"/>
  <c r="E5780" i="10"/>
  <c r="E5781" i="10"/>
  <c r="E5782" i="10"/>
  <c r="E5783" i="10"/>
  <c r="G5783" i="10" s="1"/>
  <c r="E5784" i="10"/>
  <c r="E5785" i="10"/>
  <c r="E5786" i="10"/>
  <c r="E5787" i="10"/>
  <c r="E5788" i="10"/>
  <c r="E5789" i="10"/>
  <c r="E5790" i="10"/>
  <c r="E5791" i="10"/>
  <c r="E5792" i="10"/>
  <c r="E5793" i="10"/>
  <c r="E5794" i="10"/>
  <c r="E5795" i="10"/>
  <c r="E5796" i="10"/>
  <c r="E5797" i="10"/>
  <c r="G5797" i="10" s="1"/>
  <c r="E5798" i="10"/>
  <c r="E5799" i="10"/>
  <c r="E5800" i="10"/>
  <c r="E5801" i="10"/>
  <c r="E5802" i="10"/>
  <c r="E5803" i="10"/>
  <c r="G5803" i="10" s="1"/>
  <c r="E5804" i="10"/>
  <c r="E5805" i="10"/>
  <c r="E5806" i="10"/>
  <c r="G5806" i="10" s="1"/>
  <c r="E5807" i="10"/>
  <c r="E5808" i="10"/>
  <c r="E5809" i="10"/>
  <c r="G5809" i="10" s="1"/>
  <c r="E5810" i="10"/>
  <c r="E5811" i="10"/>
  <c r="E5812" i="10"/>
  <c r="F5812" i="10" s="1"/>
  <c r="E5813" i="10"/>
  <c r="E5814" i="10"/>
  <c r="E5815" i="10"/>
  <c r="E5816" i="10"/>
  <c r="E5817" i="10"/>
  <c r="E5818" i="10"/>
  <c r="E5819" i="10"/>
  <c r="E5820" i="10"/>
  <c r="E5821" i="10"/>
  <c r="E5822" i="10"/>
  <c r="E5823" i="10"/>
  <c r="E5824" i="10"/>
  <c r="E5825" i="10"/>
  <c r="G5825" i="10" s="1"/>
  <c r="E5826" i="10"/>
  <c r="G5826" i="10" s="1"/>
  <c r="E5827" i="10"/>
  <c r="E5828" i="10"/>
  <c r="E5829" i="10"/>
  <c r="E5830" i="10"/>
  <c r="E5831" i="10"/>
  <c r="E5832" i="10"/>
  <c r="E5833" i="10"/>
  <c r="E5834" i="10"/>
  <c r="E5835" i="10"/>
  <c r="E5836" i="10"/>
  <c r="E5837" i="10"/>
  <c r="E5838" i="10"/>
  <c r="E5839" i="10"/>
  <c r="E5840" i="10"/>
  <c r="E5841" i="10"/>
  <c r="E5842" i="10"/>
  <c r="E5843" i="10"/>
  <c r="E5844" i="10"/>
  <c r="F5844" i="10" s="1"/>
  <c r="E5845" i="10"/>
  <c r="F5845" i="10" s="1"/>
  <c r="E5846" i="10"/>
  <c r="E5847" i="10"/>
  <c r="E5848" i="10"/>
  <c r="E5849" i="10"/>
  <c r="E5850" i="10"/>
  <c r="E5851" i="10"/>
  <c r="E5852" i="10"/>
  <c r="E5853" i="10"/>
  <c r="G5853" i="10" s="1"/>
  <c r="E5854" i="10"/>
  <c r="E5855" i="10"/>
  <c r="G5855" i="10" s="1"/>
  <c r="E5856" i="10"/>
  <c r="E5857" i="10"/>
  <c r="G5857" i="10" s="1"/>
  <c r="E5858" i="10"/>
  <c r="E5859" i="10"/>
  <c r="E5860" i="10"/>
  <c r="E5861" i="10"/>
  <c r="F5861" i="10" s="1"/>
  <c r="E5862" i="10"/>
  <c r="F5862" i="10" s="1"/>
  <c r="E5863" i="10"/>
  <c r="F5863" i="10" s="1"/>
  <c r="E5864" i="10"/>
  <c r="E5865" i="10"/>
  <c r="F5865" i="10" s="1"/>
  <c r="E5866" i="10"/>
  <c r="G5866" i="10" s="1"/>
  <c r="E5867" i="10"/>
  <c r="E5868" i="10"/>
  <c r="E5869" i="10"/>
  <c r="E5870" i="10"/>
  <c r="G5870" i="10" s="1"/>
  <c r="E5871" i="10"/>
  <c r="F5871" i="10" s="1"/>
  <c r="E5872" i="10"/>
  <c r="E5873" i="10"/>
  <c r="E5874" i="10"/>
  <c r="E5875" i="10"/>
  <c r="E5876" i="10"/>
  <c r="E5877" i="10"/>
  <c r="E5878" i="10"/>
  <c r="E5879" i="10"/>
  <c r="E5880" i="10"/>
  <c r="E5881" i="10"/>
  <c r="E5882" i="10"/>
  <c r="E5883" i="10"/>
  <c r="E5884" i="10"/>
  <c r="E5885" i="10"/>
  <c r="E5886" i="10"/>
  <c r="E5887" i="10"/>
  <c r="E5888" i="10"/>
  <c r="E5889" i="10"/>
  <c r="G5889" i="10" s="1"/>
  <c r="E5890" i="10"/>
  <c r="G5890" i="10" s="1"/>
  <c r="E5891" i="10"/>
  <c r="E5892" i="10"/>
  <c r="E5893" i="10"/>
  <c r="E5894" i="10"/>
  <c r="E5895" i="10"/>
  <c r="E5896" i="10"/>
  <c r="E5897" i="10"/>
  <c r="E5898" i="10"/>
  <c r="E5899" i="10"/>
  <c r="E5900" i="10"/>
  <c r="G5900" i="10" s="1"/>
  <c r="E5901" i="10"/>
  <c r="E5902" i="10"/>
  <c r="E5903" i="10"/>
  <c r="E5904" i="10"/>
  <c r="E5905" i="10"/>
  <c r="E5906" i="10"/>
  <c r="E5907" i="10"/>
  <c r="E5908" i="10"/>
  <c r="E5909" i="10"/>
  <c r="E5910" i="10"/>
  <c r="E5911" i="10"/>
  <c r="E5912" i="10"/>
  <c r="E5913" i="10"/>
  <c r="E5914" i="10"/>
  <c r="E5915" i="10"/>
  <c r="E5916" i="10"/>
  <c r="G5916" i="10" s="1"/>
  <c r="E5917" i="10"/>
  <c r="E5918" i="10"/>
  <c r="E5919" i="10"/>
  <c r="G5919" i="10" s="1"/>
  <c r="E5920" i="10"/>
  <c r="E5921" i="10"/>
  <c r="E5922" i="10"/>
  <c r="E5923" i="10"/>
  <c r="E5924" i="10"/>
  <c r="E5925" i="10"/>
  <c r="F5925" i="10" s="1"/>
  <c r="E5926" i="10"/>
  <c r="E5927" i="10"/>
  <c r="E5928" i="10"/>
  <c r="E5929" i="10"/>
  <c r="E5930" i="10"/>
  <c r="E5931" i="10"/>
  <c r="E5932" i="10"/>
  <c r="F5932" i="10" s="1"/>
  <c r="E5933" i="10"/>
  <c r="E5934" i="10"/>
  <c r="E5935" i="10"/>
  <c r="E5936" i="10"/>
  <c r="E5937" i="10"/>
  <c r="E5938" i="10"/>
  <c r="E5939" i="10"/>
  <c r="E5940" i="10"/>
  <c r="E5941" i="10"/>
  <c r="E5942" i="10"/>
  <c r="E5943" i="10"/>
  <c r="E5944" i="10"/>
  <c r="E5945" i="10"/>
  <c r="E5946" i="10"/>
  <c r="G5946" i="10" s="1"/>
  <c r="E5947" i="10"/>
  <c r="G5947" i="10" s="1"/>
  <c r="E5948" i="10"/>
  <c r="E5949" i="10"/>
  <c r="E5950" i="10"/>
  <c r="E5951" i="10"/>
  <c r="E5952" i="10"/>
  <c r="E5953" i="10"/>
  <c r="E5954" i="10"/>
  <c r="E5955" i="10"/>
  <c r="E5956" i="10"/>
  <c r="E5957" i="10"/>
  <c r="E5958" i="10"/>
  <c r="E5959" i="10"/>
  <c r="E5960" i="10"/>
  <c r="E5961" i="10"/>
  <c r="E5962" i="10"/>
  <c r="E5963" i="10"/>
  <c r="G5963" i="10" s="1"/>
  <c r="E5964" i="10"/>
  <c r="E5965" i="10"/>
  <c r="E5966" i="10"/>
  <c r="E5967" i="10"/>
  <c r="E5968" i="10"/>
  <c r="E5969" i="10"/>
  <c r="E5970" i="10"/>
  <c r="E5971" i="10"/>
  <c r="E5972" i="10"/>
  <c r="E5973" i="10"/>
  <c r="E5974" i="10"/>
  <c r="E5975" i="10"/>
  <c r="E5976" i="10"/>
  <c r="E5977" i="10"/>
  <c r="E5978" i="10"/>
  <c r="E5979" i="10"/>
  <c r="E5980" i="10"/>
  <c r="E5981" i="10"/>
  <c r="E5982" i="10"/>
  <c r="E5983" i="10"/>
  <c r="E5984" i="10"/>
  <c r="E5985" i="10"/>
  <c r="E5986" i="10"/>
  <c r="E5987" i="10"/>
  <c r="E5988" i="10"/>
  <c r="E5989" i="10"/>
  <c r="F5989" i="10" s="1"/>
  <c r="E5990" i="10"/>
  <c r="E5991" i="10"/>
  <c r="E5992" i="10"/>
  <c r="E5993" i="10"/>
  <c r="E5994" i="10"/>
  <c r="E5995" i="10"/>
  <c r="E5996" i="10"/>
  <c r="E5997" i="10"/>
  <c r="E5998" i="10"/>
  <c r="G5998" i="10" s="1"/>
  <c r="E5999" i="10"/>
  <c r="E6000" i="10"/>
  <c r="E6001" i="10"/>
  <c r="E6002" i="10"/>
  <c r="E6003" i="10"/>
  <c r="E6004" i="10"/>
  <c r="E6005" i="10"/>
  <c r="E6006" i="10"/>
  <c r="F6006" i="10" s="1"/>
  <c r="E6007" i="10"/>
  <c r="G6007" i="10" s="1"/>
  <c r="E6008" i="10"/>
  <c r="E6009" i="10"/>
  <c r="E6010" i="10"/>
  <c r="E6011" i="10"/>
  <c r="G6011" i="10" s="1"/>
  <c r="E6012" i="10"/>
  <c r="E6013" i="10"/>
  <c r="E6014" i="10"/>
  <c r="E6015" i="10"/>
  <c r="E6016" i="10"/>
  <c r="E6017" i="10"/>
  <c r="E6018" i="10"/>
  <c r="E6019" i="10"/>
  <c r="E6020" i="10"/>
  <c r="E6021" i="10"/>
  <c r="E6022" i="10"/>
  <c r="E6023" i="10"/>
  <c r="E6024" i="10"/>
  <c r="E6025" i="10"/>
  <c r="E6026" i="10"/>
  <c r="E6027" i="10"/>
  <c r="E6028" i="10"/>
  <c r="E6029" i="10"/>
  <c r="E6030" i="10"/>
  <c r="E6031" i="10"/>
  <c r="E6032" i="10"/>
  <c r="E6033" i="10"/>
  <c r="E6034" i="10"/>
  <c r="E6035" i="10"/>
  <c r="E6036" i="10"/>
  <c r="F6036" i="10" s="1"/>
  <c r="E6037" i="10"/>
  <c r="E6038" i="10"/>
  <c r="E6039" i="10"/>
  <c r="E6040" i="10"/>
  <c r="E6041" i="10"/>
  <c r="E6042" i="10"/>
  <c r="F6042" i="10" s="1"/>
  <c r="E6043" i="10"/>
  <c r="E6044" i="10"/>
  <c r="E6045" i="10"/>
  <c r="E6046" i="10"/>
  <c r="G6046" i="10" s="1"/>
  <c r="E6047" i="10"/>
  <c r="E6048" i="10"/>
  <c r="E6049" i="10"/>
  <c r="E6050" i="10"/>
  <c r="E6051" i="10"/>
  <c r="E6052" i="10"/>
  <c r="E6053" i="10"/>
  <c r="E6054" i="10"/>
  <c r="E6055" i="10"/>
  <c r="E6056" i="10"/>
  <c r="E6057" i="10"/>
  <c r="E6058" i="10"/>
  <c r="E6059" i="10"/>
  <c r="E6060" i="10"/>
  <c r="E6061" i="10"/>
  <c r="E6062" i="10"/>
  <c r="G6062" i="10" s="1"/>
  <c r="E6063" i="10"/>
  <c r="E6064" i="10"/>
  <c r="E6065" i="10"/>
  <c r="E6066" i="10"/>
  <c r="E6067" i="10"/>
  <c r="E6068" i="10"/>
  <c r="E6069" i="10"/>
  <c r="E6070" i="10"/>
  <c r="G6070" i="10" s="1"/>
  <c r="E6071" i="10"/>
  <c r="G6071" i="10" s="1"/>
  <c r="E6072" i="10"/>
  <c r="E6073" i="10"/>
  <c r="E6074" i="10"/>
  <c r="E6075" i="10"/>
  <c r="E6076" i="10"/>
  <c r="E6077" i="10"/>
  <c r="E6078" i="10"/>
  <c r="E6079" i="10"/>
  <c r="E6080" i="10"/>
  <c r="E6081" i="10"/>
  <c r="E6082" i="10"/>
  <c r="E6083" i="10"/>
  <c r="E6084" i="10"/>
  <c r="F6084" i="10" s="1"/>
  <c r="E6085" i="10"/>
  <c r="E6086" i="10"/>
  <c r="E6087" i="10"/>
  <c r="E6088" i="10"/>
  <c r="E6089" i="10"/>
  <c r="E6090" i="10"/>
  <c r="G6090" i="10" s="1"/>
  <c r="E6091" i="10"/>
  <c r="G6091" i="10" s="1"/>
  <c r="E6092" i="10"/>
  <c r="E6093" i="10"/>
  <c r="E6094" i="10"/>
  <c r="G6094" i="10" s="1"/>
  <c r="E6095" i="10"/>
  <c r="E6096" i="10"/>
  <c r="E6097" i="10"/>
  <c r="E6098" i="10"/>
  <c r="E6099" i="10"/>
  <c r="E6100" i="10"/>
  <c r="E6101" i="10"/>
  <c r="E6102" i="10"/>
  <c r="E6103" i="10"/>
  <c r="E6104" i="10"/>
  <c r="E6105" i="10"/>
  <c r="E6106" i="10"/>
  <c r="E6107" i="10"/>
  <c r="E6108" i="10"/>
  <c r="E6109" i="10"/>
  <c r="E6110" i="10"/>
  <c r="E6111" i="10"/>
  <c r="E6112" i="10"/>
  <c r="E6113" i="10"/>
  <c r="E6114" i="10"/>
  <c r="E6115" i="10"/>
  <c r="E6116" i="10"/>
  <c r="E6117" i="10"/>
  <c r="E6118" i="10"/>
  <c r="E6119" i="10"/>
  <c r="E6120" i="10"/>
  <c r="E6121" i="10"/>
  <c r="E6122" i="10"/>
  <c r="E6123" i="10"/>
  <c r="E6124" i="10"/>
  <c r="E6125" i="10"/>
  <c r="E6126" i="10"/>
  <c r="E6127" i="10"/>
  <c r="G6127" i="10" s="1"/>
  <c r="E6128" i="10"/>
  <c r="E6129" i="10"/>
  <c r="E6130" i="10"/>
  <c r="E6131" i="10"/>
  <c r="F6131" i="10" s="1"/>
  <c r="E6132" i="10"/>
  <c r="E6133" i="10"/>
  <c r="E6134" i="10"/>
  <c r="E6135" i="10"/>
  <c r="G6135" i="10" s="1"/>
  <c r="E6136" i="10"/>
  <c r="E6137" i="10"/>
  <c r="E6138" i="10"/>
  <c r="G6138" i="10" s="1"/>
  <c r="E6139" i="10"/>
  <c r="E6140" i="10"/>
  <c r="E6141" i="10"/>
  <c r="E6142" i="10"/>
  <c r="E6143" i="10"/>
  <c r="E6144" i="10"/>
  <c r="E6145" i="10"/>
  <c r="E6146" i="10"/>
  <c r="E6147" i="10"/>
  <c r="E6148" i="10"/>
  <c r="F6148" i="10" s="1"/>
  <c r="E6149" i="10"/>
  <c r="E6150" i="10"/>
  <c r="E6151" i="10"/>
  <c r="E6152" i="10"/>
  <c r="E6153" i="10"/>
  <c r="E6154" i="10"/>
  <c r="G6154" i="10" s="1"/>
  <c r="E6155" i="10"/>
  <c r="G6155" i="10" s="1"/>
  <c r="E6156" i="10"/>
  <c r="E6157" i="10"/>
  <c r="G6157" i="10" s="1"/>
  <c r="E6158" i="10"/>
  <c r="E6159" i="10"/>
  <c r="G6159" i="10" s="1"/>
  <c r="E6160" i="10"/>
  <c r="E6161" i="10"/>
  <c r="E6162" i="10"/>
  <c r="E6163" i="10"/>
  <c r="G6163" i="10" s="1"/>
  <c r="E6164" i="10"/>
  <c r="F6164" i="10" s="1"/>
  <c r="E6165" i="10"/>
  <c r="G6165" i="10" s="1"/>
  <c r="E6166" i="10"/>
  <c r="E6167" i="10"/>
  <c r="E6168" i="10"/>
  <c r="E6169" i="10"/>
  <c r="E6170" i="10"/>
  <c r="E6171" i="10"/>
  <c r="E6172" i="10"/>
  <c r="E6173" i="10"/>
  <c r="E6174" i="10"/>
  <c r="E6175" i="10"/>
  <c r="E6176" i="10"/>
  <c r="E6177" i="10"/>
  <c r="E6178" i="10"/>
  <c r="E6179" i="10"/>
  <c r="E6180" i="10"/>
  <c r="E6181" i="10"/>
  <c r="E6182" i="10"/>
  <c r="G6182" i="10" s="1"/>
  <c r="E6183" i="10"/>
  <c r="E6184" i="10"/>
  <c r="E6185" i="10"/>
  <c r="E6186" i="10"/>
  <c r="G6186" i="10" s="1"/>
  <c r="E6187" i="10"/>
  <c r="G6187" i="10" s="1"/>
  <c r="E6188" i="10"/>
  <c r="E6189" i="10"/>
  <c r="E6190" i="10"/>
  <c r="E6191" i="10"/>
  <c r="G6191" i="10" s="1"/>
  <c r="E6192" i="10"/>
  <c r="E6193" i="10"/>
  <c r="E6194" i="10"/>
  <c r="E6195" i="10"/>
  <c r="E6196" i="10"/>
  <c r="E6197" i="10"/>
  <c r="E6198" i="10"/>
  <c r="F6198" i="10" s="1"/>
  <c r="E6199" i="10"/>
  <c r="G6199" i="10" s="1"/>
  <c r="E6200" i="10"/>
  <c r="E6201" i="10"/>
  <c r="E6202" i="10"/>
  <c r="E6203" i="10"/>
  <c r="E6204" i="10"/>
  <c r="E6205" i="10"/>
  <c r="E6206" i="10"/>
  <c r="E6207" i="10"/>
  <c r="E6208" i="10"/>
  <c r="E6209" i="10"/>
  <c r="E6210" i="10"/>
  <c r="E6211" i="10"/>
  <c r="E6212" i="10"/>
  <c r="G6212" i="10" s="1"/>
  <c r="E6213" i="10"/>
  <c r="G6213" i="10" s="1"/>
  <c r="E6214" i="10"/>
  <c r="E6215" i="10"/>
  <c r="E6216" i="10"/>
  <c r="E6217" i="10"/>
  <c r="E6218" i="10"/>
  <c r="E6219" i="10"/>
  <c r="E6220" i="10"/>
  <c r="E6221" i="10"/>
  <c r="E6222" i="10"/>
  <c r="E6223" i="10"/>
  <c r="E6224" i="10"/>
  <c r="E6225" i="10"/>
  <c r="E6226" i="10"/>
  <c r="E6227" i="10"/>
  <c r="E6228" i="10"/>
  <c r="E6229" i="10"/>
  <c r="F6229" i="10" s="1"/>
  <c r="E6230" i="10"/>
  <c r="E6231" i="10"/>
  <c r="E6232" i="10"/>
  <c r="E6233" i="10"/>
  <c r="E6234" i="10"/>
  <c r="E6235" i="10"/>
  <c r="E6236" i="10"/>
  <c r="E6237" i="10"/>
  <c r="E6238" i="10"/>
  <c r="E6239" i="10"/>
  <c r="E6240" i="10"/>
  <c r="E6241" i="10"/>
  <c r="E6242" i="10"/>
  <c r="E6243" i="10"/>
  <c r="E6244" i="10"/>
  <c r="E6245" i="10"/>
  <c r="E6246" i="10"/>
  <c r="E6247" i="10"/>
  <c r="E6248" i="10"/>
  <c r="E6249" i="10"/>
  <c r="E6250" i="10"/>
  <c r="G6250" i="10" s="1"/>
  <c r="E6251" i="10"/>
  <c r="G6251" i="10" s="1"/>
  <c r="E6252" i="10"/>
  <c r="E6253" i="10"/>
  <c r="E6254" i="10"/>
  <c r="E6255" i="10"/>
  <c r="E6256" i="10"/>
  <c r="E6257" i="10"/>
  <c r="G6257" i="10" s="1"/>
  <c r="E6258" i="10"/>
  <c r="E6259" i="10"/>
  <c r="E6260" i="10"/>
  <c r="E6261" i="10"/>
  <c r="E6262" i="10"/>
  <c r="E6263" i="10"/>
  <c r="E6264" i="10"/>
  <c r="E6265" i="10"/>
  <c r="E6266" i="10"/>
  <c r="E6267" i="10"/>
  <c r="E6268" i="10"/>
  <c r="E6269" i="10"/>
  <c r="E6270" i="10"/>
  <c r="G6270" i="10" s="1"/>
  <c r="E6271" i="10"/>
  <c r="E6272" i="10"/>
  <c r="E6273" i="10"/>
  <c r="E6274" i="10"/>
  <c r="E6275" i="10"/>
  <c r="E6276" i="10"/>
  <c r="E6277" i="10"/>
  <c r="E6278" i="10"/>
  <c r="E6279" i="10"/>
  <c r="E6280" i="10"/>
  <c r="E6281" i="10"/>
  <c r="F6281" i="10" s="1"/>
  <c r="E6282" i="10"/>
  <c r="E6283" i="10"/>
  <c r="E6284" i="10"/>
  <c r="E6285" i="10"/>
  <c r="E6286" i="10"/>
  <c r="E6287" i="10"/>
  <c r="E6288" i="10"/>
  <c r="E6289" i="10"/>
  <c r="E6290" i="10"/>
  <c r="E6291" i="10"/>
  <c r="E6292" i="10"/>
  <c r="E6293" i="10"/>
  <c r="F6293" i="10" s="1"/>
  <c r="E6294" i="10"/>
  <c r="E6295" i="10"/>
  <c r="G6295" i="10" s="1"/>
  <c r="E6296" i="10"/>
  <c r="E6297" i="10"/>
  <c r="E6298" i="10"/>
  <c r="E6299" i="10"/>
  <c r="E6300" i="10"/>
  <c r="E6301" i="10"/>
  <c r="E6302" i="10"/>
  <c r="G6302" i="10" s="1"/>
  <c r="E6303" i="10"/>
  <c r="E6304" i="10"/>
  <c r="E6305" i="10"/>
  <c r="E6306" i="10"/>
  <c r="E6307" i="10"/>
  <c r="E6308" i="10"/>
  <c r="E6309" i="10"/>
  <c r="F6309" i="10" s="1"/>
  <c r="E6310" i="10"/>
  <c r="E6311" i="10"/>
  <c r="E6312" i="10"/>
  <c r="E6313" i="10"/>
  <c r="E6314" i="10"/>
  <c r="E6315" i="10"/>
  <c r="E6316" i="10"/>
  <c r="E6317" i="10"/>
  <c r="E6318" i="10"/>
  <c r="E6319" i="10"/>
  <c r="E6320" i="10"/>
  <c r="E6321" i="10"/>
  <c r="E6322" i="10"/>
  <c r="E6323" i="10"/>
  <c r="E6324" i="10"/>
  <c r="E6325" i="10"/>
  <c r="E6326" i="10"/>
  <c r="E6327" i="10"/>
  <c r="E6328" i="10"/>
  <c r="E6329" i="10"/>
  <c r="E6330" i="10"/>
  <c r="G6330" i="10" s="1"/>
  <c r="E6331" i="10"/>
  <c r="G6331" i="10" s="1"/>
  <c r="E6332" i="10"/>
  <c r="E6333" i="10"/>
  <c r="E6334" i="10"/>
  <c r="E6335" i="10"/>
  <c r="E6336" i="10"/>
  <c r="E6337" i="10"/>
  <c r="E6338" i="10"/>
  <c r="E6339" i="10"/>
  <c r="F6339" i="10" s="1"/>
  <c r="E6340" i="10"/>
  <c r="F6340" i="10" s="1"/>
  <c r="E6341" i="10"/>
  <c r="E6342" i="10"/>
  <c r="E6343" i="10"/>
  <c r="G6343" i="10" s="1"/>
  <c r="E6344" i="10"/>
  <c r="E6345" i="10"/>
  <c r="E6346" i="10"/>
  <c r="E6347" i="10"/>
  <c r="E6348" i="10"/>
  <c r="E6349" i="10"/>
  <c r="E6350" i="10"/>
  <c r="E6351" i="10"/>
  <c r="G6351" i="10" s="1"/>
  <c r="E6352" i="10"/>
  <c r="E6353" i="10"/>
  <c r="E6354" i="10"/>
  <c r="E6355" i="10"/>
  <c r="F6355" i="10" s="1"/>
  <c r="E6356" i="10"/>
  <c r="E6357" i="10"/>
  <c r="E6358" i="10"/>
  <c r="F6358" i="10" s="1"/>
  <c r="E6359" i="10"/>
  <c r="E6360" i="10"/>
  <c r="E6361" i="10"/>
  <c r="E6362" i="10"/>
  <c r="E6363" i="10"/>
  <c r="E6364" i="10"/>
  <c r="E6365" i="10"/>
  <c r="E6366" i="10"/>
  <c r="E6367" i="10"/>
  <c r="E6368" i="10"/>
  <c r="E6369" i="10"/>
  <c r="E6370" i="10"/>
  <c r="E6371" i="10"/>
  <c r="F6371" i="10" s="1"/>
  <c r="E6372" i="10"/>
  <c r="E6373" i="10"/>
  <c r="E6374" i="10"/>
  <c r="F6374" i="10" s="1"/>
  <c r="E6375" i="10"/>
  <c r="E6376" i="10"/>
  <c r="E6377" i="10"/>
  <c r="E6378" i="10"/>
  <c r="F6378" i="10" s="1"/>
  <c r="E6379" i="10"/>
  <c r="E6380" i="10"/>
  <c r="E6381" i="10"/>
  <c r="E6382" i="10"/>
  <c r="E6383" i="10"/>
  <c r="E6384" i="10"/>
  <c r="E6385" i="10"/>
  <c r="E6386" i="10"/>
  <c r="E6387" i="10"/>
  <c r="E6388" i="10"/>
  <c r="E6389" i="10"/>
  <c r="E6390" i="10"/>
  <c r="E6391" i="10"/>
  <c r="E6392" i="10"/>
  <c r="E6393" i="10"/>
  <c r="E6394" i="10"/>
  <c r="E6395" i="10"/>
  <c r="E6396" i="10"/>
  <c r="E6397" i="10"/>
  <c r="F6397" i="10" s="1"/>
  <c r="E6398" i="10"/>
  <c r="E6399" i="10"/>
  <c r="G6399" i="10" s="1"/>
  <c r="E6400" i="10"/>
  <c r="E6401" i="10"/>
  <c r="G6401" i="10" s="1"/>
  <c r="E6402" i="10"/>
  <c r="E6403" i="10"/>
  <c r="E6404" i="10"/>
  <c r="E6405" i="10"/>
  <c r="E6406" i="10"/>
  <c r="E6407" i="10"/>
  <c r="E6408" i="10"/>
  <c r="E6409" i="10"/>
  <c r="F6409" i="10" s="1"/>
  <c r="E6410" i="10"/>
  <c r="E6411" i="10"/>
  <c r="E6412" i="10"/>
  <c r="E6413" i="10"/>
  <c r="E6414" i="10"/>
  <c r="E6415" i="10"/>
  <c r="G6415" i="10" s="1"/>
  <c r="E6416" i="10"/>
  <c r="E6417" i="10"/>
  <c r="E6418" i="10"/>
  <c r="E6419" i="10"/>
  <c r="E6420" i="10"/>
  <c r="E6421" i="10"/>
  <c r="E6422" i="10"/>
  <c r="G6422" i="10" s="1"/>
  <c r="E6423" i="10"/>
  <c r="G6423" i="10" s="1"/>
  <c r="E6424" i="10"/>
  <c r="E6425" i="10"/>
  <c r="E6426" i="10"/>
  <c r="E6427" i="10"/>
  <c r="E6428" i="10"/>
  <c r="E6429" i="10"/>
  <c r="G6429" i="10" s="1"/>
  <c r="E6430" i="10"/>
  <c r="E6431" i="10"/>
  <c r="G6431" i="10" s="1"/>
  <c r="E6432" i="10"/>
  <c r="E6433" i="10"/>
  <c r="E6434" i="10"/>
  <c r="E6435" i="10"/>
  <c r="E6436" i="10"/>
  <c r="E6437" i="10"/>
  <c r="E6438" i="10"/>
  <c r="E6439" i="10"/>
  <c r="E6440" i="10"/>
  <c r="E6441" i="10"/>
  <c r="E6442" i="10"/>
  <c r="E6443" i="10"/>
  <c r="E6444" i="10"/>
  <c r="E6445" i="10"/>
  <c r="E6446" i="10"/>
  <c r="G6446" i="10" s="1"/>
  <c r="E6447" i="10"/>
  <c r="E6448" i="10"/>
  <c r="E6449" i="10"/>
  <c r="E6450" i="10"/>
  <c r="E6451" i="10"/>
  <c r="E6452" i="10"/>
  <c r="F6452" i="10" s="1"/>
  <c r="E6453" i="10"/>
  <c r="G6453" i="10" s="1"/>
  <c r="E6454" i="10"/>
  <c r="E6455" i="10"/>
  <c r="E6456" i="10"/>
  <c r="F6456" i="10" s="1"/>
  <c r="E6457" i="10"/>
  <c r="E6458" i="10"/>
  <c r="E6459" i="10"/>
  <c r="E6460" i="10"/>
  <c r="E6461" i="10"/>
  <c r="E6462" i="10"/>
  <c r="E6463" i="10"/>
  <c r="E6464" i="10"/>
  <c r="E6465" i="10"/>
  <c r="G6465" i="10" s="1"/>
  <c r="E6466" i="10"/>
  <c r="G6466" i="10" s="1"/>
  <c r="E6467" i="10"/>
  <c r="E6468" i="10"/>
  <c r="E6469" i="10"/>
  <c r="E6470" i="10"/>
  <c r="E6471" i="10"/>
  <c r="E6472" i="10"/>
  <c r="E6473" i="10"/>
  <c r="E6474" i="10"/>
  <c r="E6475" i="10"/>
  <c r="E6476" i="10"/>
  <c r="E6477" i="10"/>
  <c r="E6478" i="10"/>
  <c r="E6479" i="10"/>
  <c r="E6480" i="10"/>
  <c r="E6481" i="10"/>
  <c r="E6482" i="10"/>
  <c r="E6483" i="10"/>
  <c r="E6484" i="10"/>
  <c r="E6485" i="10"/>
  <c r="E6486" i="10"/>
  <c r="E6487" i="10"/>
  <c r="E6488" i="10"/>
  <c r="F6488" i="10" s="1"/>
  <c r="E6489" i="10"/>
  <c r="E6490" i="10"/>
  <c r="G6490" i="10" s="1"/>
  <c r="E6491" i="10"/>
  <c r="G6491" i="10" s="1"/>
  <c r="E6492" i="10"/>
  <c r="E6493" i="10"/>
  <c r="G6493" i="10" s="1"/>
  <c r="E6494" i="10"/>
  <c r="G6494" i="10" s="1"/>
  <c r="E6495" i="10"/>
  <c r="E6496" i="10"/>
  <c r="E6497" i="10"/>
  <c r="G6497" i="10" s="1"/>
  <c r="E6498" i="10"/>
  <c r="E6499" i="10"/>
  <c r="E6500" i="10"/>
  <c r="E6501" i="10"/>
  <c r="E6502" i="10"/>
  <c r="E6503" i="10"/>
  <c r="E6504" i="10"/>
  <c r="E6505" i="10"/>
  <c r="E6506" i="10"/>
  <c r="F6506" i="10" s="1"/>
  <c r="E6507" i="10"/>
  <c r="E6508" i="10"/>
  <c r="E6509" i="10"/>
  <c r="G6509" i="10" s="1"/>
  <c r="E6510" i="10"/>
  <c r="G6510" i="10" s="1"/>
  <c r="E6511" i="10"/>
  <c r="E6512" i="10"/>
  <c r="E6513" i="10"/>
  <c r="E6514" i="10"/>
  <c r="E6515" i="10"/>
  <c r="E6516" i="10"/>
  <c r="E6517" i="10"/>
  <c r="E6518" i="10"/>
  <c r="E6519" i="10"/>
  <c r="G6519" i="10" s="1"/>
  <c r="E6520" i="10"/>
  <c r="E6521" i="10"/>
  <c r="E6522" i="10"/>
  <c r="E6523" i="10"/>
  <c r="E6524" i="10"/>
  <c r="E6525" i="10"/>
  <c r="E6526" i="10"/>
  <c r="G6526" i="10" s="1"/>
  <c r="E6527" i="10"/>
  <c r="E6528" i="10"/>
  <c r="E6529" i="10"/>
  <c r="E6530" i="10"/>
  <c r="E6531" i="10"/>
  <c r="E6532" i="10"/>
  <c r="E6533" i="10"/>
  <c r="F6533" i="10" s="1"/>
  <c r="E6534" i="10"/>
  <c r="E6535" i="10"/>
  <c r="E6536" i="10"/>
  <c r="E6537" i="10"/>
  <c r="E6538" i="10"/>
  <c r="E6539" i="10"/>
  <c r="E6540" i="10"/>
  <c r="E6541" i="10"/>
  <c r="E6542" i="10"/>
  <c r="G6542" i="10" s="1"/>
  <c r="E6543" i="10"/>
  <c r="E6544" i="10"/>
  <c r="E6545" i="10"/>
  <c r="E6546" i="10"/>
  <c r="E6547" i="10"/>
  <c r="E6548" i="10"/>
  <c r="E6549" i="10"/>
  <c r="E6550" i="10"/>
  <c r="E6551" i="10"/>
  <c r="E6552" i="10"/>
  <c r="E6553" i="10"/>
  <c r="E6554" i="10"/>
  <c r="E6555" i="10"/>
  <c r="E6556" i="10"/>
  <c r="E6557" i="10"/>
  <c r="E6558" i="10"/>
  <c r="E6559" i="10"/>
  <c r="E6560" i="10"/>
  <c r="E6561" i="10"/>
  <c r="E6562" i="10"/>
  <c r="E6563" i="10"/>
  <c r="E6564" i="10"/>
  <c r="F6564" i="10" s="1"/>
  <c r="E6565" i="10"/>
  <c r="F6565" i="10" s="1"/>
  <c r="E6566" i="10"/>
  <c r="E6567" i="10"/>
  <c r="E6568" i="10"/>
  <c r="E6569" i="10"/>
  <c r="E6570" i="10"/>
  <c r="E6571" i="10"/>
  <c r="E6572" i="10"/>
  <c r="E6573" i="10"/>
  <c r="E6574" i="10"/>
  <c r="E6575" i="10"/>
  <c r="E6576" i="10"/>
  <c r="E6577" i="10"/>
  <c r="E6578" i="10"/>
  <c r="E6579" i="10"/>
  <c r="F6579" i="10" s="1"/>
  <c r="E6580" i="10"/>
  <c r="E6581" i="10"/>
  <c r="E6582" i="10"/>
  <c r="F6582" i="10" s="1"/>
  <c r="E6583" i="10"/>
  <c r="E6584" i="10"/>
  <c r="E6585" i="10"/>
  <c r="F6585" i="10" s="1"/>
  <c r="E6586" i="10"/>
  <c r="E6587" i="10"/>
  <c r="E6588" i="10"/>
  <c r="G6588" i="10" s="1"/>
  <c r="E6589" i="10"/>
  <c r="E6590" i="10"/>
  <c r="E6591" i="10"/>
  <c r="E6592" i="10"/>
  <c r="G6592" i="10" s="1"/>
  <c r="E6593" i="10"/>
  <c r="E6594" i="10"/>
  <c r="E6595" i="10"/>
  <c r="E6596" i="10"/>
  <c r="G6596" i="10" s="1"/>
  <c r="E6597" i="10"/>
  <c r="E6598" i="10"/>
  <c r="E6599" i="10"/>
  <c r="E6600" i="10"/>
  <c r="E6601" i="10"/>
  <c r="E6602" i="10"/>
  <c r="G6602" i="10" s="1"/>
  <c r="E6603" i="10"/>
  <c r="E6604" i="10"/>
  <c r="E6605" i="10"/>
  <c r="E6606" i="10"/>
  <c r="E6607" i="10"/>
  <c r="G6607" i="10" s="1"/>
  <c r="E6608" i="10"/>
  <c r="E6609" i="10"/>
  <c r="E6610" i="10"/>
  <c r="G6610" i="10" s="1"/>
  <c r="E6611" i="10"/>
  <c r="E6612" i="10"/>
  <c r="E6613" i="10"/>
  <c r="F6613" i="10" s="1"/>
  <c r="E6614" i="10"/>
  <c r="E6615" i="10"/>
  <c r="E6616" i="10"/>
  <c r="E6617" i="10"/>
  <c r="E6618" i="10"/>
  <c r="E6619" i="10"/>
  <c r="E6620" i="10"/>
  <c r="E6621" i="10"/>
  <c r="E6622" i="10"/>
  <c r="E6623" i="10"/>
  <c r="E6624" i="10"/>
  <c r="E6625" i="10"/>
  <c r="E6626" i="10"/>
  <c r="E6627" i="10"/>
  <c r="E6628" i="10"/>
  <c r="E6629" i="10"/>
  <c r="E6630" i="10"/>
  <c r="E6631" i="10"/>
  <c r="E6632" i="10"/>
  <c r="E6633" i="10"/>
  <c r="E6634" i="10"/>
  <c r="G6634" i="10" s="1"/>
  <c r="E6635" i="10"/>
  <c r="F6635" i="10" s="1"/>
  <c r="E6636" i="10"/>
  <c r="E6637" i="10"/>
  <c r="E6638" i="10"/>
  <c r="E6639" i="10"/>
  <c r="G6639" i="10" s="1"/>
  <c r="E6640" i="10"/>
  <c r="G6640" i="10" s="1"/>
  <c r="E6641" i="10"/>
  <c r="E6642" i="10"/>
  <c r="E6643" i="10"/>
  <c r="E6644" i="10"/>
  <c r="E6645" i="10"/>
  <c r="F6645" i="10" s="1"/>
  <c r="E6646" i="10"/>
  <c r="E6647" i="10"/>
  <c r="E6648" i="10"/>
  <c r="E6649" i="10"/>
  <c r="E6650" i="10"/>
  <c r="E6651" i="10"/>
  <c r="E6652" i="10"/>
  <c r="E6653" i="10"/>
  <c r="E6654" i="10"/>
  <c r="E6655" i="10"/>
  <c r="E6656" i="10"/>
  <c r="E6657" i="10"/>
  <c r="E6658" i="10"/>
  <c r="E6659" i="10"/>
  <c r="E6660" i="10"/>
  <c r="G6660" i="10" s="1"/>
  <c r="E6661" i="10"/>
  <c r="G6661" i="10" s="1"/>
  <c r="E6662" i="10"/>
  <c r="E6663" i="10"/>
  <c r="E6664" i="10"/>
  <c r="E6665" i="10"/>
  <c r="E6666" i="10"/>
  <c r="E6667" i="10"/>
  <c r="E6668" i="10"/>
  <c r="E6669" i="10"/>
  <c r="G6669" i="10" s="1"/>
  <c r="E6670" i="10"/>
  <c r="E6671" i="10"/>
  <c r="G6671" i="10" s="1"/>
  <c r="E6672" i="10"/>
  <c r="E6673" i="10"/>
  <c r="E6674" i="10"/>
  <c r="E6675" i="10"/>
  <c r="E6676" i="10"/>
  <c r="F6676" i="10" s="1"/>
  <c r="E6677" i="10"/>
  <c r="G6677" i="10" s="1"/>
  <c r="E6678" i="10"/>
  <c r="E6679" i="10"/>
  <c r="E6680" i="10"/>
  <c r="E6681" i="10"/>
  <c r="E6682" i="10"/>
  <c r="E6683" i="10"/>
  <c r="E6684" i="10"/>
  <c r="E6685" i="10"/>
  <c r="E6686" i="10"/>
  <c r="E6687" i="10"/>
  <c r="E6688" i="10"/>
  <c r="E6689" i="10"/>
  <c r="E6690" i="10"/>
  <c r="E6691" i="10"/>
  <c r="E6692" i="10"/>
  <c r="E6693" i="10"/>
  <c r="E6694" i="10"/>
  <c r="E6695" i="10"/>
  <c r="E6696" i="10"/>
  <c r="F6696" i="10" s="1"/>
  <c r="E6697" i="10"/>
  <c r="E6698" i="10"/>
  <c r="E6699" i="10"/>
  <c r="F6699" i="10" s="1"/>
  <c r="E6700" i="10"/>
  <c r="E6701" i="10"/>
  <c r="F6701" i="10" s="1"/>
  <c r="E6702" i="10"/>
  <c r="E6703" i="10"/>
  <c r="E6704" i="10"/>
  <c r="E6705" i="10"/>
  <c r="E6706" i="10"/>
  <c r="E6707" i="10"/>
  <c r="E6708" i="10"/>
  <c r="E6709" i="10"/>
  <c r="E6710" i="10"/>
  <c r="E6711" i="10"/>
  <c r="E6712" i="10"/>
  <c r="E6713" i="10"/>
  <c r="E6714" i="10"/>
  <c r="E6715" i="10"/>
  <c r="E6716" i="10"/>
  <c r="E6717" i="10"/>
  <c r="E6718" i="10"/>
  <c r="E6719" i="10"/>
  <c r="E6720" i="10"/>
  <c r="E6721" i="10"/>
  <c r="E6722" i="10"/>
  <c r="G6722" i="10" s="1"/>
  <c r="E6723" i="10"/>
  <c r="E6724" i="10"/>
  <c r="E6725" i="10"/>
  <c r="E6726" i="10"/>
  <c r="E6727" i="10"/>
  <c r="E6728" i="10"/>
  <c r="E6729" i="10"/>
  <c r="E6730" i="10"/>
  <c r="E6731" i="10"/>
  <c r="E6732" i="10"/>
  <c r="E6733" i="10"/>
  <c r="E6734" i="10"/>
  <c r="F6734" i="10" s="1"/>
  <c r="E6735" i="10"/>
  <c r="E6736" i="10"/>
  <c r="E6737" i="10"/>
  <c r="E6738" i="10"/>
  <c r="E6739" i="10"/>
  <c r="E6740" i="10"/>
  <c r="E6741" i="10"/>
  <c r="E6742" i="10"/>
  <c r="E6743" i="10"/>
  <c r="E6744" i="10"/>
  <c r="E6745" i="10"/>
  <c r="E6746" i="10"/>
  <c r="E6747" i="10"/>
  <c r="G6747" i="10" s="1"/>
  <c r="E6748" i="10"/>
  <c r="E6749" i="10"/>
  <c r="E6750" i="10"/>
  <c r="G6750" i="10" s="1"/>
  <c r="E6751" i="10"/>
  <c r="E6752" i="10"/>
  <c r="E6753" i="10"/>
  <c r="E6754" i="10"/>
  <c r="E6755" i="10"/>
  <c r="E6756" i="10"/>
  <c r="E6757" i="10"/>
  <c r="E6758" i="10"/>
  <c r="E6759" i="10"/>
  <c r="F6759" i="10" s="1"/>
  <c r="E6760" i="10"/>
  <c r="E6761" i="10"/>
  <c r="G6761" i="10" s="1"/>
  <c r="E6762" i="10"/>
  <c r="E6763" i="10"/>
  <c r="E6764" i="10"/>
  <c r="E6765" i="10"/>
  <c r="E6766" i="10"/>
  <c r="E6767" i="10"/>
  <c r="E6768" i="10"/>
  <c r="E6769" i="10"/>
  <c r="G6769" i="10" s="1"/>
  <c r="E6770" i="10"/>
  <c r="E6771" i="10"/>
  <c r="E6772" i="10"/>
  <c r="E6773" i="10"/>
  <c r="E6774" i="10"/>
  <c r="E6775" i="10"/>
  <c r="E6776" i="10"/>
  <c r="E6777" i="10"/>
  <c r="E6778" i="10"/>
  <c r="E6779" i="10"/>
  <c r="E6780" i="10"/>
  <c r="E6781" i="10"/>
  <c r="E6782" i="10"/>
  <c r="E6783" i="10"/>
  <c r="E6784" i="10"/>
  <c r="E6785" i="10"/>
  <c r="E6786" i="10"/>
  <c r="E6787" i="10"/>
  <c r="E6788" i="10"/>
  <c r="F6788" i="10" s="1"/>
  <c r="E6789" i="10"/>
  <c r="E6790" i="10"/>
  <c r="E6791" i="10"/>
  <c r="E6792" i="10"/>
  <c r="F6792" i="10" s="1"/>
  <c r="E6793" i="10"/>
  <c r="E6794" i="10"/>
  <c r="E6795" i="10"/>
  <c r="E6796" i="10"/>
  <c r="E6797" i="10"/>
  <c r="E6798" i="10"/>
  <c r="E6799" i="10"/>
  <c r="E6800" i="10"/>
  <c r="E6801" i="10"/>
  <c r="E6802" i="10"/>
  <c r="E6803" i="10"/>
  <c r="E6804" i="10"/>
  <c r="E6805" i="10"/>
  <c r="E6806" i="10"/>
  <c r="F6806" i="10" s="1"/>
  <c r="E6807" i="10"/>
  <c r="E6808" i="10"/>
  <c r="E6809" i="10"/>
  <c r="E6810" i="10"/>
  <c r="E6811" i="10"/>
  <c r="E6812" i="10"/>
  <c r="E6813" i="10"/>
  <c r="E6814" i="10"/>
  <c r="E6815" i="10"/>
  <c r="E6816" i="10"/>
  <c r="E6817" i="10"/>
  <c r="E6818" i="10"/>
  <c r="E6819" i="10"/>
  <c r="E6820" i="10"/>
  <c r="F6820" i="10" s="1"/>
  <c r="E6821" i="10"/>
  <c r="E6822" i="10"/>
  <c r="E6823" i="10"/>
  <c r="E6824" i="10"/>
  <c r="E6825" i="10"/>
  <c r="F6825" i="10" s="1"/>
  <c r="E6826" i="10"/>
  <c r="E6827" i="10"/>
  <c r="E6828" i="10"/>
  <c r="E6829" i="10"/>
  <c r="E6830" i="10"/>
  <c r="E6831" i="10"/>
  <c r="G6831" i="10" s="1"/>
  <c r="E6832" i="10"/>
  <c r="E6833" i="10"/>
  <c r="E6834" i="10"/>
  <c r="E6835" i="10"/>
  <c r="F6835" i="10" s="1"/>
  <c r="E6836" i="10"/>
  <c r="F6836" i="10" s="1"/>
  <c r="E6837" i="10"/>
  <c r="E6838" i="10"/>
  <c r="E6839" i="10"/>
  <c r="E6840" i="10"/>
  <c r="E6841" i="10"/>
  <c r="E6842" i="10"/>
  <c r="E6843" i="10"/>
  <c r="E6844" i="10"/>
  <c r="G6844" i="10" s="1"/>
  <c r="E6845" i="10"/>
  <c r="E6846" i="10"/>
  <c r="E6847" i="10"/>
  <c r="E6848" i="10"/>
  <c r="E6849" i="10"/>
  <c r="G6849" i="10" s="1"/>
  <c r="E6850" i="10"/>
  <c r="E6851" i="10"/>
  <c r="E6852" i="10"/>
  <c r="E6853" i="10"/>
  <c r="E6854" i="10"/>
  <c r="E6855" i="10"/>
  <c r="E6856" i="10"/>
  <c r="F6856" i="10" s="1"/>
  <c r="E6857" i="10"/>
  <c r="E6858" i="10"/>
  <c r="E6859" i="10"/>
  <c r="E6860" i="10"/>
  <c r="E6861" i="10"/>
  <c r="E6862" i="10"/>
  <c r="E6863" i="10"/>
  <c r="G6863" i="10" s="1"/>
  <c r="E6864" i="10"/>
  <c r="E6865" i="10"/>
  <c r="G6865" i="10" s="1"/>
  <c r="E6866" i="10"/>
  <c r="G6866" i="10" s="1"/>
  <c r="E6867" i="10"/>
  <c r="E6868" i="10"/>
  <c r="E6869" i="10"/>
  <c r="F6869" i="10" s="1"/>
  <c r="E6870" i="10"/>
  <c r="E6871" i="10"/>
  <c r="E6872" i="10"/>
  <c r="E6873" i="10"/>
  <c r="E6874" i="10"/>
  <c r="E6875" i="10"/>
  <c r="E6876" i="10"/>
  <c r="E6877" i="10"/>
  <c r="E6878" i="10"/>
  <c r="E6879" i="10"/>
  <c r="G6879" i="10" s="1"/>
  <c r="E6880" i="10"/>
  <c r="E6881" i="10"/>
  <c r="E6882" i="10"/>
  <c r="E6883" i="10"/>
  <c r="E6884" i="10"/>
  <c r="E6885" i="10"/>
  <c r="E6886" i="10"/>
  <c r="E6887" i="10"/>
  <c r="E6888" i="10"/>
  <c r="E6889" i="10"/>
  <c r="E6890" i="10"/>
  <c r="E6891" i="10"/>
  <c r="E6892" i="10"/>
  <c r="E6893" i="10"/>
  <c r="E6894" i="10"/>
  <c r="E6895" i="10"/>
  <c r="E6896" i="10"/>
  <c r="E6897" i="10"/>
  <c r="E6898" i="10"/>
  <c r="E6899" i="10"/>
  <c r="E6900" i="10"/>
  <c r="F6900" i="10" s="1"/>
  <c r="E6901" i="10"/>
  <c r="E6902" i="10"/>
  <c r="E6903" i="10"/>
  <c r="E6904" i="10"/>
  <c r="E6905" i="10"/>
  <c r="E6906" i="10"/>
  <c r="E6907" i="10"/>
  <c r="E6908" i="10"/>
  <c r="E6909" i="10"/>
  <c r="E6910" i="10"/>
  <c r="E6911" i="10"/>
  <c r="G6911" i="10" s="1"/>
  <c r="E6912" i="10"/>
  <c r="E6913" i="10"/>
  <c r="E6914" i="10"/>
  <c r="G6914" i="10" s="1"/>
  <c r="E6915" i="10"/>
  <c r="E6916" i="10"/>
  <c r="E6917" i="10"/>
  <c r="G6917" i="10" s="1"/>
  <c r="E6918" i="10"/>
  <c r="E6919" i="10"/>
  <c r="E6920" i="10"/>
  <c r="E6921" i="10"/>
  <c r="E6922" i="10"/>
  <c r="E6923" i="10"/>
  <c r="E6924" i="10"/>
  <c r="E6925" i="10"/>
  <c r="E6926" i="10"/>
  <c r="E6927" i="10"/>
  <c r="E6928" i="10"/>
  <c r="E6929" i="10"/>
  <c r="E6930" i="10"/>
  <c r="E6931" i="10"/>
  <c r="E6932" i="10"/>
  <c r="E6933" i="10"/>
  <c r="E6934" i="10"/>
  <c r="E6935" i="10"/>
  <c r="G6935" i="10" s="1"/>
  <c r="E6936" i="10"/>
  <c r="E6937" i="10"/>
  <c r="G6937" i="10" s="1"/>
  <c r="E6938" i="10"/>
  <c r="E6939" i="10"/>
  <c r="E6940" i="10"/>
  <c r="E6941" i="10"/>
  <c r="E6942" i="10"/>
  <c r="E6943" i="10"/>
  <c r="E6944" i="10"/>
  <c r="E6945" i="10"/>
  <c r="E6946" i="10"/>
  <c r="E6947" i="10"/>
  <c r="E6948" i="10"/>
  <c r="E6949" i="10"/>
  <c r="E6950" i="10"/>
  <c r="E6951" i="10"/>
  <c r="E6952" i="10"/>
  <c r="E6953" i="10"/>
  <c r="E6954" i="10"/>
  <c r="E6955" i="10"/>
  <c r="E6956" i="10"/>
  <c r="E6957" i="10"/>
  <c r="E6958" i="10"/>
  <c r="E6959" i="10"/>
  <c r="E6960" i="10"/>
  <c r="E6961" i="10"/>
  <c r="E6962" i="10"/>
  <c r="G6962" i="10" s="1"/>
  <c r="E6963" i="10"/>
  <c r="E6964" i="10"/>
  <c r="F6964" i="10" s="1"/>
  <c r="E6965" i="10"/>
  <c r="E6966" i="10"/>
  <c r="E6967" i="10"/>
  <c r="E6968" i="10"/>
  <c r="E6969" i="10"/>
  <c r="E6970" i="10"/>
  <c r="E6971" i="10"/>
  <c r="E6972" i="10"/>
  <c r="E6973" i="10"/>
  <c r="E6974" i="10"/>
  <c r="E6975" i="10"/>
  <c r="G6975" i="10" s="1"/>
  <c r="E6976" i="10"/>
  <c r="E6977" i="10"/>
  <c r="E6978" i="10"/>
  <c r="E6979" i="10"/>
  <c r="G6979" i="10" s="1"/>
  <c r="E6980" i="10"/>
  <c r="E6981" i="10"/>
  <c r="E6982" i="10"/>
  <c r="E6983" i="10"/>
  <c r="E6984" i="10"/>
  <c r="F6984" i="10" s="1"/>
  <c r="E6985" i="10"/>
  <c r="E6986" i="10"/>
  <c r="E6987" i="10"/>
  <c r="E6988" i="10"/>
  <c r="E6989" i="10"/>
  <c r="E6990" i="10"/>
  <c r="E6991" i="10"/>
  <c r="E6992" i="10"/>
  <c r="E6993" i="10"/>
  <c r="E6994" i="10"/>
  <c r="E6995" i="10"/>
  <c r="E6996" i="10"/>
  <c r="E6997" i="10"/>
  <c r="E6998" i="10"/>
  <c r="E6999" i="10"/>
  <c r="G6999" i="10" s="1"/>
  <c r="E7000" i="10"/>
  <c r="E7001" i="10"/>
  <c r="E7002" i="10"/>
  <c r="G7002" i="10" s="1"/>
  <c r="E7003" i="10"/>
  <c r="E7004" i="10"/>
  <c r="E7005" i="10"/>
  <c r="E7006" i="10"/>
  <c r="E7007" i="10"/>
  <c r="G7007" i="10" s="1"/>
  <c r="E7008" i="10"/>
  <c r="E7009" i="10"/>
  <c r="E7010" i="10"/>
  <c r="E7011" i="10"/>
  <c r="E7012" i="10"/>
  <c r="E7013" i="10"/>
  <c r="E7014" i="10"/>
  <c r="E7015" i="10"/>
  <c r="E7016" i="10"/>
  <c r="E7017" i="10"/>
  <c r="E7018" i="10"/>
  <c r="E7019" i="10"/>
  <c r="E7020" i="10"/>
  <c r="E7021" i="10"/>
  <c r="G7021" i="10" s="1"/>
  <c r="E7022" i="10"/>
  <c r="G7022" i="10" s="1"/>
  <c r="E7023" i="10"/>
  <c r="G7023" i="10" s="1"/>
  <c r="E7024" i="10"/>
  <c r="E7025" i="10"/>
  <c r="E7026" i="10"/>
  <c r="E7027" i="10"/>
  <c r="E7028" i="10"/>
  <c r="F7028" i="10" s="1"/>
  <c r="E7029" i="10"/>
  <c r="G7029" i="10" s="1"/>
  <c r="E7030" i="10"/>
  <c r="E7031" i="10"/>
  <c r="E7032" i="10"/>
  <c r="E7033" i="10"/>
  <c r="E7034" i="10"/>
  <c r="E7035" i="10"/>
  <c r="E7036" i="10"/>
  <c r="E7037" i="10"/>
  <c r="E7038" i="10"/>
  <c r="G7038" i="10" s="1"/>
  <c r="E7039" i="10"/>
  <c r="E7040" i="10"/>
  <c r="E7041" i="10"/>
  <c r="E7042" i="10"/>
  <c r="E7043" i="10"/>
  <c r="E7044" i="10"/>
  <c r="E7045" i="10"/>
  <c r="E7046" i="10"/>
  <c r="E7047" i="10"/>
  <c r="E7048" i="10"/>
  <c r="E7049" i="10"/>
  <c r="E7050" i="10"/>
  <c r="E7051" i="10"/>
  <c r="G7051" i="10" s="1"/>
  <c r="E7052" i="10"/>
  <c r="E7053" i="10"/>
  <c r="E7054" i="10"/>
  <c r="E7055" i="10"/>
  <c r="E7056" i="10"/>
  <c r="E7057" i="10"/>
  <c r="E7058" i="10"/>
  <c r="E7059" i="10"/>
  <c r="E7060" i="10"/>
  <c r="E7061" i="10"/>
  <c r="E7062" i="10"/>
  <c r="E7063" i="10"/>
  <c r="F7063" i="10" s="1"/>
  <c r="E7064" i="10"/>
  <c r="E7065" i="10"/>
  <c r="E7066" i="10"/>
  <c r="E7067" i="10"/>
  <c r="E7068" i="10"/>
  <c r="E7069" i="10"/>
  <c r="E7070" i="10"/>
  <c r="E7071" i="10"/>
  <c r="E7072" i="10"/>
  <c r="E7073" i="10"/>
  <c r="E7074" i="10"/>
  <c r="E7075" i="10"/>
  <c r="E7076" i="10"/>
  <c r="E7077" i="10"/>
  <c r="E7078" i="10"/>
  <c r="E7079" i="10"/>
  <c r="E7080" i="10"/>
  <c r="E7081" i="10"/>
  <c r="F7081" i="10" s="1"/>
  <c r="E7082" i="10"/>
  <c r="E7083" i="10"/>
  <c r="E7084" i="10"/>
  <c r="E7085" i="10"/>
  <c r="E7086" i="10"/>
  <c r="E7087" i="10"/>
  <c r="E7088" i="10"/>
  <c r="E7089" i="10"/>
  <c r="E7090" i="10"/>
  <c r="E7091" i="10"/>
  <c r="E7092" i="10"/>
  <c r="E7093" i="10"/>
  <c r="E7094" i="10"/>
  <c r="E7095" i="10"/>
  <c r="E7096" i="10"/>
  <c r="E7097" i="10"/>
  <c r="E7098" i="10"/>
  <c r="E7099" i="10"/>
  <c r="E7100" i="10"/>
  <c r="E7101" i="10"/>
  <c r="E7102" i="10"/>
  <c r="E7103" i="10"/>
  <c r="E7104" i="10"/>
  <c r="E7105" i="10"/>
  <c r="E7106" i="10"/>
  <c r="E7107" i="10"/>
  <c r="E7108" i="10"/>
  <c r="E7109" i="10"/>
  <c r="E7110" i="10"/>
  <c r="F7110" i="10" s="1"/>
  <c r="E7111" i="10"/>
  <c r="E7112" i="10"/>
  <c r="E7113" i="10"/>
  <c r="E7114" i="10"/>
  <c r="E7115" i="10"/>
  <c r="E7116" i="10"/>
  <c r="E7117" i="10"/>
  <c r="E7118" i="10"/>
  <c r="E7119" i="10"/>
  <c r="E7120" i="10"/>
  <c r="E7121" i="10"/>
  <c r="E7122" i="10"/>
  <c r="E7123" i="10"/>
  <c r="E7124" i="10"/>
  <c r="E7125" i="10"/>
  <c r="E7126" i="10"/>
  <c r="G7126" i="10" s="1"/>
  <c r="E7127" i="10"/>
  <c r="G7127" i="10" s="1"/>
  <c r="E7128" i="10"/>
  <c r="E7129" i="10"/>
  <c r="G7129" i="10" s="1"/>
  <c r="E7130" i="10"/>
  <c r="E7131" i="10"/>
  <c r="E7132" i="10"/>
  <c r="F7132" i="10" s="1"/>
  <c r="E7133" i="10"/>
  <c r="G7133" i="10" s="1"/>
  <c r="E7134" i="10"/>
  <c r="E7135" i="10"/>
  <c r="E7136" i="10"/>
  <c r="E7137" i="10"/>
  <c r="E7138" i="10"/>
  <c r="E7139" i="10"/>
  <c r="E7140" i="10"/>
  <c r="E7141" i="10"/>
  <c r="E7142" i="10"/>
  <c r="E7143" i="10"/>
  <c r="E7144" i="10"/>
  <c r="E7145" i="10"/>
  <c r="E7146" i="10"/>
  <c r="E7147" i="10"/>
  <c r="E7148" i="10"/>
  <c r="E7149" i="10"/>
  <c r="E7150" i="10"/>
  <c r="E7151" i="10"/>
  <c r="E7152" i="10"/>
  <c r="E7153" i="10"/>
  <c r="E7154" i="10"/>
  <c r="E7155" i="10"/>
  <c r="F7155" i="10" s="1"/>
  <c r="E7156" i="10"/>
  <c r="E7157" i="10"/>
  <c r="E7158" i="10"/>
  <c r="E7159" i="10"/>
  <c r="E7160" i="10"/>
  <c r="E7161" i="10"/>
  <c r="G7161" i="10" s="1"/>
  <c r="E7162" i="10"/>
  <c r="E7163" i="10"/>
  <c r="E7164" i="10"/>
  <c r="E7165" i="10"/>
  <c r="E7166" i="10"/>
  <c r="E7167" i="10"/>
  <c r="E7168" i="10"/>
  <c r="E7169" i="10"/>
  <c r="E7170" i="10"/>
  <c r="E7171" i="10"/>
  <c r="E7172" i="10"/>
  <c r="E7173" i="10"/>
  <c r="E7174" i="10"/>
  <c r="E7175" i="10"/>
  <c r="E7176" i="10"/>
  <c r="F7176" i="10" s="1"/>
  <c r="E7177" i="10"/>
  <c r="E7178" i="10"/>
  <c r="G7178" i="10" s="1"/>
  <c r="E7179" i="10"/>
  <c r="G7179" i="10" s="1"/>
  <c r="E7180" i="10"/>
  <c r="E7181" i="10"/>
  <c r="E7182" i="10"/>
  <c r="E7183" i="10"/>
  <c r="G7183" i="10" s="1"/>
  <c r="E7184" i="10"/>
  <c r="E7185" i="10"/>
  <c r="E7186" i="10"/>
  <c r="E7187" i="10"/>
  <c r="E7188" i="10"/>
  <c r="E7189" i="10"/>
  <c r="E7190" i="10"/>
  <c r="E7191" i="10"/>
  <c r="E7192" i="10"/>
  <c r="E7193" i="10"/>
  <c r="E7194" i="10"/>
  <c r="E7195" i="10"/>
  <c r="E7196" i="10"/>
  <c r="E7197" i="10"/>
  <c r="E7198" i="10"/>
  <c r="E7199" i="10"/>
  <c r="E7200" i="10"/>
  <c r="E7201" i="10"/>
  <c r="E7202" i="10"/>
  <c r="E7203" i="10"/>
  <c r="E7204" i="10"/>
  <c r="E7205" i="10"/>
  <c r="E7206" i="10"/>
  <c r="E7207" i="10"/>
  <c r="G7207" i="10" s="1"/>
  <c r="E7208" i="10"/>
  <c r="E7209" i="10"/>
  <c r="E7210" i="10"/>
  <c r="E7211" i="10"/>
  <c r="E7212" i="10"/>
  <c r="E7213" i="10"/>
  <c r="E7214" i="10"/>
  <c r="E7215" i="10"/>
  <c r="E7216" i="10"/>
  <c r="E7217" i="10"/>
  <c r="E7218" i="10"/>
  <c r="E7219" i="10"/>
  <c r="E7220" i="10"/>
  <c r="E7221" i="10"/>
  <c r="E7222" i="10"/>
  <c r="F7222" i="10" s="1"/>
  <c r="E7223" i="10"/>
  <c r="G7223" i="10" s="1"/>
  <c r="E7224" i="10"/>
  <c r="E7225" i="10"/>
  <c r="E7226" i="10"/>
  <c r="E7227" i="10"/>
  <c r="E7228" i="10"/>
  <c r="E7229" i="10"/>
  <c r="E7230" i="10"/>
  <c r="E7231" i="10"/>
  <c r="E7232" i="10"/>
  <c r="E7233" i="10"/>
  <c r="E7234" i="10"/>
  <c r="E7235" i="10"/>
  <c r="F7235" i="10" s="1"/>
  <c r="E7236" i="10"/>
  <c r="F7236" i="10" s="1"/>
  <c r="E7237" i="10"/>
  <c r="E7238" i="10"/>
  <c r="E7239" i="10"/>
  <c r="G7239" i="10" s="1"/>
  <c r="E7240" i="10"/>
  <c r="E7241" i="10"/>
  <c r="E7242" i="10"/>
  <c r="E7243" i="10"/>
  <c r="E7244" i="10"/>
  <c r="E7245" i="10"/>
  <c r="E7246" i="10"/>
  <c r="E7247" i="10"/>
  <c r="E7248" i="10"/>
  <c r="E7249" i="10"/>
  <c r="E7250" i="10"/>
  <c r="E7251" i="10"/>
  <c r="E7252" i="10"/>
  <c r="F7252" i="10" s="1"/>
  <c r="E7253" i="10"/>
  <c r="F7253" i="10" s="1"/>
  <c r="E7254" i="10"/>
  <c r="E7255" i="10"/>
  <c r="E7256" i="10"/>
  <c r="E7257" i="10"/>
  <c r="E7258" i="10"/>
  <c r="E7259" i="10"/>
  <c r="E7260" i="10"/>
  <c r="E7261" i="10"/>
  <c r="E7262" i="10"/>
  <c r="E7263" i="10"/>
  <c r="E7264" i="10"/>
  <c r="E7265" i="10"/>
  <c r="E7266" i="10"/>
  <c r="E7267" i="10"/>
  <c r="E7268" i="10"/>
  <c r="E7269" i="10"/>
  <c r="E7270" i="10"/>
  <c r="E7271" i="10"/>
  <c r="E7272" i="10"/>
  <c r="E7273" i="10"/>
  <c r="G7273" i="10" s="1"/>
  <c r="E7274" i="10"/>
  <c r="G7274" i="10" s="1"/>
  <c r="E7275" i="10"/>
  <c r="E7276" i="10"/>
  <c r="E7277" i="10"/>
  <c r="E7278" i="10"/>
  <c r="E7279" i="10"/>
  <c r="G7279" i="10" s="1"/>
  <c r="E7280" i="10"/>
  <c r="E7281" i="10"/>
  <c r="E7282" i="10"/>
  <c r="G7282" i="10" s="1"/>
  <c r="E7283" i="10"/>
  <c r="E7284" i="10"/>
  <c r="E7285" i="10"/>
  <c r="G7285" i="10" s="1"/>
  <c r="E7286" i="10"/>
  <c r="E7287" i="10"/>
  <c r="E7288" i="10"/>
  <c r="E7289" i="10"/>
  <c r="E7290" i="10"/>
  <c r="E7291" i="10"/>
  <c r="E7292" i="10"/>
  <c r="E7293" i="10"/>
  <c r="E7294" i="10"/>
  <c r="G7294" i="10" s="1"/>
  <c r="E7295" i="10"/>
  <c r="E7296" i="10"/>
  <c r="E7297" i="10"/>
  <c r="E7298" i="10"/>
  <c r="E7299" i="10"/>
  <c r="E7300" i="10"/>
  <c r="E7301" i="10"/>
  <c r="E7302" i="10"/>
  <c r="E7303" i="10"/>
  <c r="E7304" i="10"/>
  <c r="E7305" i="10"/>
  <c r="G7305" i="10" s="1"/>
  <c r="E7306" i="10"/>
  <c r="G7306" i="10" s="1"/>
  <c r="E7307" i="10"/>
  <c r="E7308" i="10"/>
  <c r="E7309" i="10"/>
  <c r="E7310" i="10"/>
  <c r="E7311" i="10"/>
  <c r="E7312" i="10"/>
  <c r="E7313" i="10"/>
  <c r="E7314" i="10"/>
  <c r="E7315" i="10"/>
  <c r="E7316" i="10"/>
  <c r="E7317" i="10"/>
  <c r="E7318" i="10"/>
  <c r="E7319" i="10"/>
  <c r="E7320" i="10"/>
  <c r="E7321" i="10"/>
  <c r="E7322" i="10"/>
  <c r="E7323" i="10"/>
  <c r="E7324" i="10"/>
  <c r="E7325" i="10"/>
  <c r="E7326" i="10"/>
  <c r="G7326" i="10" s="1"/>
  <c r="E7327" i="10"/>
  <c r="E7328" i="10"/>
  <c r="E7329" i="10"/>
  <c r="E7330" i="10"/>
  <c r="G7330" i="10" s="1"/>
  <c r="E7331" i="10"/>
  <c r="E7332" i="10"/>
  <c r="E7333" i="10"/>
  <c r="G7333" i="10" s="1"/>
  <c r="E7334" i="10"/>
  <c r="E7335" i="10"/>
  <c r="E7336" i="10"/>
  <c r="E7337" i="10"/>
  <c r="E7338" i="10"/>
  <c r="E7339" i="10"/>
  <c r="E7340" i="10"/>
  <c r="E7341" i="10"/>
  <c r="E7342" i="10"/>
  <c r="E7343" i="10"/>
  <c r="E7344" i="10"/>
  <c r="E7345" i="10"/>
  <c r="E7346" i="10"/>
  <c r="E7347" i="10"/>
  <c r="E7348" i="10"/>
  <c r="E7349" i="10"/>
  <c r="E7350" i="10"/>
  <c r="E7351" i="10"/>
  <c r="E7352" i="10"/>
  <c r="E7353" i="10"/>
  <c r="E7354" i="10"/>
  <c r="E7355" i="10"/>
  <c r="E7356" i="10"/>
  <c r="E7357" i="10"/>
  <c r="E7358" i="10"/>
  <c r="E7359" i="10"/>
  <c r="G7359" i="10" s="1"/>
  <c r="E7360" i="10"/>
  <c r="E7361" i="10"/>
  <c r="E7362" i="10"/>
  <c r="E7363" i="10"/>
  <c r="E7364" i="10"/>
  <c r="F7364" i="10" s="1"/>
  <c r="E7365" i="10"/>
  <c r="E7366" i="10"/>
  <c r="E7367" i="10"/>
  <c r="E7368" i="10"/>
  <c r="E7369" i="10"/>
  <c r="E7370" i="10"/>
  <c r="E7371" i="10"/>
  <c r="E7372" i="10"/>
  <c r="G7372" i="10" s="1"/>
  <c r="E7373" i="10"/>
  <c r="E7374" i="10"/>
  <c r="E7375" i="10"/>
  <c r="E7376" i="10"/>
  <c r="G7376" i="10" s="1"/>
  <c r="E7377" i="10"/>
  <c r="E7378" i="10"/>
  <c r="E7379" i="10"/>
  <c r="E7380" i="10"/>
  <c r="E7381" i="10"/>
  <c r="E7382" i="10"/>
  <c r="E7383" i="10"/>
  <c r="E7384" i="10"/>
  <c r="E7385" i="10"/>
  <c r="E7386" i="10"/>
  <c r="E7387" i="10"/>
  <c r="E7388" i="10"/>
  <c r="E7389" i="10"/>
  <c r="E7390" i="10"/>
  <c r="E7391" i="10"/>
  <c r="G7391" i="10" s="1"/>
  <c r="E7392" i="10"/>
  <c r="E7393" i="10"/>
  <c r="G7393" i="10" s="1"/>
  <c r="E7394" i="10"/>
  <c r="E7395" i="10"/>
  <c r="E7396" i="10"/>
  <c r="E7397" i="10"/>
  <c r="E7398" i="10"/>
  <c r="G7398" i="10" s="1"/>
  <c r="E7399" i="10"/>
  <c r="G7399" i="10" s="1"/>
  <c r="E7400" i="10"/>
  <c r="E7401" i="10"/>
  <c r="E7402" i="10"/>
  <c r="E7403" i="10"/>
  <c r="E7404" i="10"/>
  <c r="E7405" i="10"/>
  <c r="G7405" i="10" s="1"/>
  <c r="E7406" i="10"/>
  <c r="E7407" i="10"/>
  <c r="E7408" i="10"/>
  <c r="E7409" i="10"/>
  <c r="E7410" i="10"/>
  <c r="E7411" i="10"/>
  <c r="E7412" i="10"/>
  <c r="E7413" i="10"/>
  <c r="E7414" i="10"/>
  <c r="E7415" i="10"/>
  <c r="E7416" i="10"/>
  <c r="E7417" i="10"/>
  <c r="E7418" i="10"/>
  <c r="E7419" i="10"/>
  <c r="E7420" i="10"/>
  <c r="E7421" i="10"/>
  <c r="E7422" i="10"/>
  <c r="G7422" i="10" s="1"/>
  <c r="E7423" i="10"/>
  <c r="G7423" i="10" s="1"/>
  <c r="E7424" i="10"/>
  <c r="E7425" i="10"/>
  <c r="E7426" i="10"/>
  <c r="G7426" i="10" s="1"/>
  <c r="E7427" i="10"/>
  <c r="E7428" i="10"/>
  <c r="E7429" i="10"/>
  <c r="E7430" i="10"/>
  <c r="E7431" i="10"/>
  <c r="G7431" i="10" s="1"/>
  <c r="E7432" i="10"/>
  <c r="E7433" i="10"/>
  <c r="E7434" i="10"/>
  <c r="E7435" i="10"/>
  <c r="E7436" i="10"/>
  <c r="E7437" i="10"/>
  <c r="E7438" i="10"/>
  <c r="E7439" i="10"/>
  <c r="E7440" i="10"/>
  <c r="E7441" i="10"/>
  <c r="E7442" i="10"/>
  <c r="E7443" i="10"/>
  <c r="E7444" i="10"/>
  <c r="E7445" i="10"/>
  <c r="E7446" i="10"/>
  <c r="G7446" i="10" s="1"/>
  <c r="E7447" i="10"/>
  <c r="G7447" i="10" s="1"/>
  <c r="E7448" i="10"/>
  <c r="E7449" i="10"/>
  <c r="E7450" i="10"/>
  <c r="E7451" i="10"/>
  <c r="E7452" i="10"/>
  <c r="E7453" i="10"/>
  <c r="E7454" i="10"/>
  <c r="E7455" i="10"/>
  <c r="E7456" i="10"/>
  <c r="E7457" i="10"/>
  <c r="E7458" i="10"/>
  <c r="E7459" i="10"/>
  <c r="E7460" i="10"/>
  <c r="E7461" i="10"/>
  <c r="E7462" i="10"/>
  <c r="E7463" i="10"/>
  <c r="E7464" i="10"/>
  <c r="E7465" i="10"/>
  <c r="E7466" i="10"/>
  <c r="E7467" i="10"/>
  <c r="E7468" i="10"/>
  <c r="E7469" i="10"/>
  <c r="E7470" i="10"/>
  <c r="E7471" i="10"/>
  <c r="E7472" i="10"/>
  <c r="E7473" i="10"/>
  <c r="E7474" i="10"/>
  <c r="E7475" i="10"/>
  <c r="E7476" i="10"/>
  <c r="E7477" i="10"/>
  <c r="E7478" i="10"/>
  <c r="E7479" i="10"/>
  <c r="E7480" i="10"/>
  <c r="E7481" i="10"/>
  <c r="E7482" i="10"/>
  <c r="E7483" i="10"/>
  <c r="E7484" i="10"/>
  <c r="G7484" i="10" s="1"/>
  <c r="E7485" i="10"/>
  <c r="E7486" i="10"/>
  <c r="G7486" i="10" s="1"/>
  <c r="E7487" i="10"/>
  <c r="E7488" i="10"/>
  <c r="E7489" i="10"/>
  <c r="E7490" i="10"/>
  <c r="E7491" i="10"/>
  <c r="E7492" i="10"/>
  <c r="E7493" i="10"/>
  <c r="E7494" i="10"/>
  <c r="E7495" i="10"/>
  <c r="E7496" i="10"/>
  <c r="E7497" i="10"/>
  <c r="E7498" i="10"/>
  <c r="G7498" i="10" s="1"/>
  <c r="E7499" i="10"/>
  <c r="E7500" i="10"/>
  <c r="E7501" i="10"/>
  <c r="E7502" i="10"/>
  <c r="E7503" i="10"/>
  <c r="G7503" i="10" s="1"/>
  <c r="E7504" i="10"/>
  <c r="E7505" i="10"/>
  <c r="E7506" i="10"/>
  <c r="E7507" i="10"/>
  <c r="E7508" i="10"/>
  <c r="E7509" i="10"/>
  <c r="E7510" i="10"/>
  <c r="E7511" i="10"/>
  <c r="E7512" i="10"/>
  <c r="F7512" i="10" s="1"/>
  <c r="E7513" i="10"/>
  <c r="E7514" i="10"/>
  <c r="E7515" i="10"/>
  <c r="E7516" i="10"/>
  <c r="E7517" i="10"/>
  <c r="E7518" i="10"/>
  <c r="E7519" i="10"/>
  <c r="E7520" i="10"/>
  <c r="E7521" i="10"/>
  <c r="E7522" i="10"/>
  <c r="E7523" i="10"/>
  <c r="E7524" i="10"/>
  <c r="E7525" i="10"/>
  <c r="E7526" i="10"/>
  <c r="E7527" i="10"/>
  <c r="E7528" i="10"/>
  <c r="E7529" i="10"/>
  <c r="E7530" i="10"/>
  <c r="E7531" i="10"/>
  <c r="E7532" i="10"/>
  <c r="E7533" i="10"/>
  <c r="E7534" i="10"/>
  <c r="E7535" i="10"/>
  <c r="E7536" i="10"/>
  <c r="E7537" i="10"/>
  <c r="E7538" i="10"/>
  <c r="E7539" i="10"/>
  <c r="E7540" i="10"/>
  <c r="E7541" i="10"/>
  <c r="E7542" i="10"/>
  <c r="E7543" i="10"/>
  <c r="E7544" i="10"/>
  <c r="E7545" i="10"/>
  <c r="E7546" i="10"/>
  <c r="E7547" i="10"/>
  <c r="E7548" i="10"/>
  <c r="G7548" i="10" s="1"/>
  <c r="E7549" i="10"/>
  <c r="E7550" i="10"/>
  <c r="G7550" i="10" s="1"/>
  <c r="E7551" i="10"/>
  <c r="E7552" i="10"/>
  <c r="E7553" i="10"/>
  <c r="E7554" i="10"/>
  <c r="E7555" i="10"/>
  <c r="E7556" i="10"/>
  <c r="E7557" i="10"/>
  <c r="E7558" i="10"/>
  <c r="E7559" i="10"/>
  <c r="E7560" i="10"/>
  <c r="F7560" i="10" s="1"/>
  <c r="E7561" i="10"/>
  <c r="E7562" i="10"/>
  <c r="E7563" i="10"/>
  <c r="E7564" i="10"/>
  <c r="E7565" i="10"/>
  <c r="E7566" i="10"/>
  <c r="E7567" i="10"/>
  <c r="E7568" i="10"/>
  <c r="E7569" i="10"/>
  <c r="E7570" i="10"/>
  <c r="E7571" i="10"/>
  <c r="E7572" i="10"/>
  <c r="E7573" i="10"/>
  <c r="F7573" i="10" s="1"/>
  <c r="E7574" i="10"/>
  <c r="E7575" i="10"/>
  <c r="G7575" i="10" s="1"/>
  <c r="E7576" i="10"/>
  <c r="E7577" i="10"/>
  <c r="E7578" i="10"/>
  <c r="E7579" i="10"/>
  <c r="E7580" i="10"/>
  <c r="E7581" i="10"/>
  <c r="E7582" i="10"/>
  <c r="E7583" i="10"/>
  <c r="E7584" i="10"/>
  <c r="G7584" i="10" s="1"/>
  <c r="E7585" i="10"/>
  <c r="E7586" i="10"/>
  <c r="E7587" i="10"/>
  <c r="E7588" i="10"/>
  <c r="E7589" i="10"/>
  <c r="E7590" i="10"/>
  <c r="E7591" i="10"/>
  <c r="E7592" i="10"/>
  <c r="E7593" i="10"/>
  <c r="E7594" i="10"/>
  <c r="E7595" i="10"/>
  <c r="E7596" i="10"/>
  <c r="E7597" i="10"/>
  <c r="E7598" i="10"/>
  <c r="E7599" i="10"/>
  <c r="E7600" i="10"/>
  <c r="E7601" i="10"/>
  <c r="G7601" i="10" s="1"/>
  <c r="E7602" i="10"/>
  <c r="E7603" i="10"/>
  <c r="E7604" i="10"/>
  <c r="E7605" i="10"/>
  <c r="G7605" i="10" s="1"/>
  <c r="E7606" i="10"/>
  <c r="E7607" i="10"/>
  <c r="E7608" i="10"/>
  <c r="E7609" i="10"/>
  <c r="E7610" i="10"/>
  <c r="E7611" i="10"/>
  <c r="E7612" i="10"/>
  <c r="E7613" i="10"/>
  <c r="E7614" i="10"/>
  <c r="E7615" i="10"/>
  <c r="E7616" i="10"/>
  <c r="E7617" i="10"/>
  <c r="E7618" i="10"/>
  <c r="E7619" i="10"/>
  <c r="E7620" i="10"/>
  <c r="E7621" i="10"/>
  <c r="E7622" i="10"/>
  <c r="G7622" i="10" s="1"/>
  <c r="E7623" i="10"/>
  <c r="G7623" i="10" s="1"/>
  <c r="E7624" i="10"/>
  <c r="E7625" i="10"/>
  <c r="E7626" i="10"/>
  <c r="E7627" i="10"/>
  <c r="E7628" i="10"/>
  <c r="E7629" i="10"/>
  <c r="E7630" i="10"/>
  <c r="E7631" i="10"/>
  <c r="G7631" i="10" s="1"/>
  <c r="E7632" i="10"/>
  <c r="E7633" i="10"/>
  <c r="G7633" i="10" s="1"/>
  <c r="E7634" i="10"/>
  <c r="E7635" i="10"/>
  <c r="E7636" i="10"/>
  <c r="F7636" i="10" s="1"/>
  <c r="E7637" i="10"/>
  <c r="E7638" i="10"/>
  <c r="E7639" i="10"/>
  <c r="E7640" i="10"/>
  <c r="E7641" i="10"/>
  <c r="E7642" i="10"/>
  <c r="E7643" i="10"/>
  <c r="E7644" i="10"/>
  <c r="E7645" i="10"/>
  <c r="E7646" i="10"/>
  <c r="E7647" i="10"/>
  <c r="E7648" i="10"/>
  <c r="E7649" i="10"/>
  <c r="E7650" i="10"/>
  <c r="E7651" i="10"/>
  <c r="E7652" i="10"/>
  <c r="E7653" i="10"/>
  <c r="G7653" i="10" s="1"/>
  <c r="E7654" i="10"/>
  <c r="E7655" i="10"/>
  <c r="E7656" i="10"/>
  <c r="E7657" i="10"/>
  <c r="E7658" i="10"/>
  <c r="E7659" i="10"/>
  <c r="E7660" i="10"/>
  <c r="E7661" i="10"/>
  <c r="E7662" i="10"/>
  <c r="E7663" i="10"/>
  <c r="E7664" i="10"/>
  <c r="G7664" i="10" s="1"/>
  <c r="E7665" i="10"/>
  <c r="E7666" i="10"/>
  <c r="E7667" i="10"/>
  <c r="E7668" i="10"/>
  <c r="E7669" i="10"/>
  <c r="F7669" i="10" s="1"/>
  <c r="E7670" i="10"/>
  <c r="E7671" i="10"/>
  <c r="E7672" i="10"/>
  <c r="E7673" i="10"/>
  <c r="F7673" i="10" s="1"/>
  <c r="E7674" i="10"/>
  <c r="E7675" i="10"/>
  <c r="E7676" i="10"/>
  <c r="E7677" i="10"/>
  <c r="E7678" i="10"/>
  <c r="E7679" i="10"/>
  <c r="E7680" i="10"/>
  <c r="E7681" i="10"/>
  <c r="E7682" i="10"/>
  <c r="E7683" i="10"/>
  <c r="E7684" i="10"/>
  <c r="E7685" i="10"/>
  <c r="E7686" i="10"/>
  <c r="E7687" i="10"/>
  <c r="E7688" i="10"/>
  <c r="E7689" i="10"/>
  <c r="E7690" i="10"/>
  <c r="E7691" i="10"/>
  <c r="E7692" i="10"/>
  <c r="E7693" i="10"/>
  <c r="E7694" i="10"/>
  <c r="E7695" i="10"/>
  <c r="G7695" i="10" s="1"/>
  <c r="E7696" i="10"/>
  <c r="E7697" i="10"/>
  <c r="G7697" i="10" s="1"/>
  <c r="E7698" i="10"/>
  <c r="E7699" i="10"/>
  <c r="E7700" i="10"/>
  <c r="E7701" i="10"/>
  <c r="E7702" i="10"/>
  <c r="E7703" i="10"/>
  <c r="E7704" i="10"/>
  <c r="E7705" i="10"/>
  <c r="E7706" i="10"/>
  <c r="E7707" i="10"/>
  <c r="E7708" i="10"/>
  <c r="E7709" i="10"/>
  <c r="E7710" i="10"/>
  <c r="E7711" i="10"/>
  <c r="E7712" i="10"/>
  <c r="E7713" i="10"/>
  <c r="E7714" i="10"/>
  <c r="E7715" i="10"/>
  <c r="E7716" i="10"/>
  <c r="E7717" i="10"/>
  <c r="E7718" i="10"/>
  <c r="E7719" i="10"/>
  <c r="G7719" i="10" s="1"/>
  <c r="E7720" i="10"/>
  <c r="E7721" i="10"/>
  <c r="G7721" i="10" s="1"/>
  <c r="E7722" i="10"/>
  <c r="E7723" i="10"/>
  <c r="E7724" i="10"/>
  <c r="E7725" i="10"/>
  <c r="G7725" i="10" s="1"/>
  <c r="E7726" i="10"/>
  <c r="E7727" i="10"/>
  <c r="E7728" i="10"/>
  <c r="E7729" i="10"/>
  <c r="E7730" i="10"/>
  <c r="E7731" i="10"/>
  <c r="F7731" i="10" s="1"/>
  <c r="E7732" i="10"/>
  <c r="E7733" i="10"/>
  <c r="G7733" i="10" s="1"/>
  <c r="E7734" i="10"/>
  <c r="E7735" i="10"/>
  <c r="E7736" i="10"/>
  <c r="E7737" i="10"/>
  <c r="E7738" i="10"/>
  <c r="E7739" i="10"/>
  <c r="E7740" i="10"/>
  <c r="E7741" i="10"/>
  <c r="G7741" i="10" s="1"/>
  <c r="E7742" i="10"/>
  <c r="E7743" i="10"/>
  <c r="E7744" i="10"/>
  <c r="E7745" i="10"/>
  <c r="E7746" i="10"/>
  <c r="E7747" i="10"/>
  <c r="F7747" i="10" s="1"/>
  <c r="E7748" i="10"/>
  <c r="F7748" i="10" s="1"/>
  <c r="E7749" i="10"/>
  <c r="F7749" i="10" s="1"/>
  <c r="E7750" i="10"/>
  <c r="E7751" i="10"/>
  <c r="E7752" i="10"/>
  <c r="E7753" i="10"/>
  <c r="G7753" i="10" s="1"/>
  <c r="E7754" i="10"/>
  <c r="F7754" i="10" s="1"/>
  <c r="E7755" i="10"/>
  <c r="E7756" i="10"/>
  <c r="E7757" i="10"/>
  <c r="G7757" i="10" s="1"/>
  <c r="E7758" i="10"/>
  <c r="E7759" i="10"/>
  <c r="E7760" i="10"/>
  <c r="E7761" i="10"/>
  <c r="E7762" i="10"/>
  <c r="E7763" i="10"/>
  <c r="E7764" i="10"/>
  <c r="E7765" i="10"/>
  <c r="E7766" i="10"/>
  <c r="E7767" i="10"/>
  <c r="E7768" i="10"/>
  <c r="E7769" i="10"/>
  <c r="E7770" i="10"/>
  <c r="E7771" i="10"/>
  <c r="E7772" i="10"/>
  <c r="E7773" i="10"/>
  <c r="G7773" i="10" s="1"/>
  <c r="E7774" i="10"/>
  <c r="E7775" i="10"/>
  <c r="E7776" i="10"/>
  <c r="E7777" i="10"/>
  <c r="E7778" i="10"/>
  <c r="E7779" i="10"/>
  <c r="F7779" i="10" s="1"/>
  <c r="E7780" i="10"/>
  <c r="F7780" i="10" s="1"/>
  <c r="E7781" i="10"/>
  <c r="E7782" i="10"/>
  <c r="E7783" i="10"/>
  <c r="E7784" i="10"/>
  <c r="E7785" i="10"/>
  <c r="E7786" i="10"/>
  <c r="G7786" i="10" s="1"/>
  <c r="E7787" i="10"/>
  <c r="E7788" i="10"/>
  <c r="E7789" i="10"/>
  <c r="E7790" i="10"/>
  <c r="E7791" i="10"/>
  <c r="E7792" i="10"/>
  <c r="E7793" i="10"/>
  <c r="E7794" i="10"/>
  <c r="E7795" i="10"/>
  <c r="E7796" i="10"/>
  <c r="E7797" i="10"/>
  <c r="E7798" i="10"/>
  <c r="G7798" i="10" s="1"/>
  <c r="E7799" i="10"/>
  <c r="G7799" i="10" s="1"/>
  <c r="E7800" i="10"/>
  <c r="E7801" i="10"/>
  <c r="G7801" i="10" s="1"/>
  <c r="E7802" i="10"/>
  <c r="G7802" i="10" s="1"/>
  <c r="E7803" i="10"/>
  <c r="E7804" i="10"/>
  <c r="E7805" i="10"/>
  <c r="E7806" i="10"/>
  <c r="E7807" i="10"/>
  <c r="G7807" i="10" s="1"/>
  <c r="E7808" i="10"/>
  <c r="E7809" i="10"/>
  <c r="E7810" i="10"/>
  <c r="E7811" i="10"/>
  <c r="E7812" i="10"/>
  <c r="E7813" i="10"/>
  <c r="E7814" i="10"/>
  <c r="E7815" i="10"/>
  <c r="E7816" i="10"/>
  <c r="E7817" i="10"/>
  <c r="F7817" i="10" s="1"/>
  <c r="E7818" i="10"/>
  <c r="E7819" i="10"/>
  <c r="E7820" i="10"/>
  <c r="E7821" i="10"/>
  <c r="E7822" i="10"/>
  <c r="E7823" i="10"/>
  <c r="E7824" i="10"/>
  <c r="E7825" i="10"/>
  <c r="E7826" i="10"/>
  <c r="E7827" i="10"/>
  <c r="E7828" i="10"/>
  <c r="E7829" i="10"/>
  <c r="E7830" i="10"/>
  <c r="E7831" i="10"/>
  <c r="E7832" i="10"/>
  <c r="F7832" i="10" s="1"/>
  <c r="E7833" i="10"/>
  <c r="E7834" i="10"/>
  <c r="E7835" i="10"/>
  <c r="E7836" i="10"/>
  <c r="E7837" i="10"/>
  <c r="E7838" i="10"/>
  <c r="E7839" i="10"/>
  <c r="E7840" i="10"/>
  <c r="E7841" i="10"/>
  <c r="E7842" i="10"/>
  <c r="E7843" i="10"/>
  <c r="E7844" i="10"/>
  <c r="E7845" i="10"/>
  <c r="E7846" i="10"/>
  <c r="E7847" i="10"/>
  <c r="E7848" i="10"/>
  <c r="E7849" i="10"/>
  <c r="E7850" i="10"/>
  <c r="G7850" i="10" s="1"/>
  <c r="E7851" i="10"/>
  <c r="E7852" i="10"/>
  <c r="E7853" i="10"/>
  <c r="E7854" i="10"/>
  <c r="E7855" i="10"/>
  <c r="E7856" i="10"/>
  <c r="E7857" i="10"/>
  <c r="E7858" i="10"/>
  <c r="E7859" i="10"/>
  <c r="E7860" i="10"/>
  <c r="E7861" i="10"/>
  <c r="E7862" i="10"/>
  <c r="E7863" i="10"/>
  <c r="E7864" i="10"/>
  <c r="E7865" i="10"/>
  <c r="E7866" i="10"/>
  <c r="E7867" i="10"/>
  <c r="E7868" i="10"/>
  <c r="E7869" i="10"/>
  <c r="E7870" i="10"/>
  <c r="E7871" i="10"/>
  <c r="G7871" i="10" s="1"/>
  <c r="E7872" i="10"/>
  <c r="E7873" i="10"/>
  <c r="E7874" i="10"/>
  <c r="E7875" i="10"/>
  <c r="E7876" i="10"/>
  <c r="E7877" i="10"/>
  <c r="E7878" i="10"/>
  <c r="E7879" i="10"/>
  <c r="E7880" i="10"/>
  <c r="E7881" i="10"/>
  <c r="E7882" i="10"/>
  <c r="E7883" i="10"/>
  <c r="E7884" i="10"/>
  <c r="E7885" i="10"/>
  <c r="E7886" i="10"/>
  <c r="E7887" i="10"/>
  <c r="E7888" i="10"/>
  <c r="E7889" i="10"/>
  <c r="E7890" i="10"/>
  <c r="E7891" i="10"/>
  <c r="E7892" i="10"/>
  <c r="E7893" i="10"/>
  <c r="E7894" i="10"/>
  <c r="E7895" i="10"/>
  <c r="F7895" i="10" s="1"/>
  <c r="E7896" i="10"/>
  <c r="F7896" i="10" s="1"/>
  <c r="E7897" i="10"/>
  <c r="E7898" i="10"/>
  <c r="E7899" i="10"/>
  <c r="E7900" i="10"/>
  <c r="E7901" i="10"/>
  <c r="E7902" i="10"/>
  <c r="E7903" i="10"/>
  <c r="E7904" i="10"/>
  <c r="E7905" i="10"/>
  <c r="E7906" i="10"/>
  <c r="G7906" i="10" s="1"/>
  <c r="E7907" i="10"/>
  <c r="E7908" i="10"/>
  <c r="G7908" i="10" s="1"/>
  <c r="E7909" i="10"/>
  <c r="G7909" i="10" s="1"/>
  <c r="E7910" i="10"/>
  <c r="E7911" i="10"/>
  <c r="E7912" i="10"/>
  <c r="E7913" i="10"/>
  <c r="E7914" i="10"/>
  <c r="F7914" i="10" s="1"/>
  <c r="E7915" i="10"/>
  <c r="E7916" i="10"/>
  <c r="E7917" i="10"/>
  <c r="E7918" i="10"/>
  <c r="G7918" i="10" s="1"/>
  <c r="E7919" i="10"/>
  <c r="E7920" i="10"/>
  <c r="E7921" i="10"/>
  <c r="E7922" i="10"/>
  <c r="E7923" i="10"/>
  <c r="E7924" i="10"/>
  <c r="E7925" i="10"/>
  <c r="E7926" i="10"/>
  <c r="E7927" i="10"/>
  <c r="E7928" i="10"/>
  <c r="E7929" i="10"/>
  <c r="E7930" i="10"/>
  <c r="G7930" i="10" s="1"/>
  <c r="E7931" i="10"/>
  <c r="E7932" i="10"/>
  <c r="E7933" i="10"/>
  <c r="E7934" i="10"/>
  <c r="E7935" i="10"/>
  <c r="E7936" i="10"/>
  <c r="E7937" i="10"/>
  <c r="E7938" i="10"/>
  <c r="G7938" i="10" s="1"/>
  <c r="E7939" i="10"/>
  <c r="E7940" i="10"/>
  <c r="E7941" i="10"/>
  <c r="E7942" i="10"/>
  <c r="E7943" i="10"/>
  <c r="E7944" i="10"/>
  <c r="E7945" i="10"/>
  <c r="E7946" i="10"/>
  <c r="E7947" i="10"/>
  <c r="E7948" i="10"/>
  <c r="E7949" i="10"/>
  <c r="E7950" i="10"/>
  <c r="E7951" i="10"/>
  <c r="E7952" i="10"/>
  <c r="E7953" i="10"/>
  <c r="E7954" i="10"/>
  <c r="E7955" i="10"/>
  <c r="E7956" i="10"/>
  <c r="E7957" i="10"/>
  <c r="E7958" i="10"/>
  <c r="F7958" i="10" s="1"/>
  <c r="E7959" i="10"/>
  <c r="G7959" i="10" s="1"/>
  <c r="E7960" i="10"/>
  <c r="E7961" i="10"/>
  <c r="G7961" i="10" s="1"/>
  <c r="E7962" i="10"/>
  <c r="E7963" i="10"/>
  <c r="E7964" i="10"/>
  <c r="E7965" i="10"/>
  <c r="G7965" i="10" s="1"/>
  <c r="E7966" i="10"/>
  <c r="E7967" i="10"/>
  <c r="E7968" i="10"/>
  <c r="E7969" i="10"/>
  <c r="E7970" i="10"/>
  <c r="E7971" i="10"/>
  <c r="E7972" i="10"/>
  <c r="E7973" i="10"/>
  <c r="E7974" i="10"/>
  <c r="E7975" i="10"/>
  <c r="G7975" i="10" s="1"/>
  <c r="E7976" i="10"/>
  <c r="E7977" i="10"/>
  <c r="E7978" i="10"/>
  <c r="E7979" i="10"/>
  <c r="E7980" i="10"/>
  <c r="E7981" i="10"/>
  <c r="E7982" i="10"/>
  <c r="E7983" i="10"/>
  <c r="E7984" i="10"/>
  <c r="E7985" i="10"/>
  <c r="E7986" i="10"/>
  <c r="G7986" i="10" s="1"/>
  <c r="E7987" i="10"/>
  <c r="E7988" i="10"/>
  <c r="F7988" i="10" s="1"/>
  <c r="E7989" i="10"/>
  <c r="E7990" i="10"/>
  <c r="E7991" i="10"/>
  <c r="E7992" i="10"/>
  <c r="E7993" i="10"/>
  <c r="E7994" i="10"/>
  <c r="E7995" i="10"/>
  <c r="E7996" i="10"/>
  <c r="E7997" i="10"/>
  <c r="E7998" i="10"/>
  <c r="E7999" i="10"/>
  <c r="E8000" i="10"/>
  <c r="E8001" i="10"/>
  <c r="E8002" i="10"/>
  <c r="E8003" i="10"/>
  <c r="E8004" i="10"/>
  <c r="E8005" i="10"/>
  <c r="E8006" i="10"/>
  <c r="E8007" i="10"/>
  <c r="E8008" i="10"/>
  <c r="E8009" i="10"/>
  <c r="E8010" i="10"/>
  <c r="E8011" i="10"/>
  <c r="E8012" i="10"/>
  <c r="E8013" i="10"/>
  <c r="E8014" i="10"/>
  <c r="E8015" i="10"/>
  <c r="E8016" i="10"/>
  <c r="E8017" i="10"/>
  <c r="E8018" i="10"/>
  <c r="E8019" i="10"/>
  <c r="E8020" i="10"/>
  <c r="E8021" i="10"/>
  <c r="E8022" i="10"/>
  <c r="E8023" i="10"/>
  <c r="G8023" i="10" s="1"/>
  <c r="E8024" i="10"/>
  <c r="E8025" i="10"/>
  <c r="E8026" i="10"/>
  <c r="E8027" i="10"/>
  <c r="E8028" i="10"/>
  <c r="E8029" i="10"/>
  <c r="G8029" i="10" s="1"/>
  <c r="E8030" i="10"/>
  <c r="E8031" i="10"/>
  <c r="E8032" i="10"/>
  <c r="E8033" i="10"/>
  <c r="E8034" i="10"/>
  <c r="E8035" i="10"/>
  <c r="E8036" i="10"/>
  <c r="E8037" i="10"/>
  <c r="E8038" i="10"/>
  <c r="E8039" i="10"/>
  <c r="E8040" i="10"/>
  <c r="E8041" i="10"/>
  <c r="E8042" i="10"/>
  <c r="E8043" i="10"/>
  <c r="E8044" i="10"/>
  <c r="E8045" i="10"/>
  <c r="G8045" i="10" s="1"/>
  <c r="E8046" i="10"/>
  <c r="G8046" i="10" s="1"/>
  <c r="E8047" i="10"/>
  <c r="E8048" i="10"/>
  <c r="E8049" i="10"/>
  <c r="E8050" i="10"/>
  <c r="E8051" i="10"/>
  <c r="E8052" i="10"/>
  <c r="E8053" i="10"/>
  <c r="E8054" i="10"/>
  <c r="F8054" i="10" s="1"/>
  <c r="E8055" i="10"/>
  <c r="G8055" i="10" s="1"/>
  <c r="E8056" i="10"/>
  <c r="E8057" i="10"/>
  <c r="F8057" i="10" s="1"/>
  <c r="E8058" i="10"/>
  <c r="E8059" i="10"/>
  <c r="E8060" i="10"/>
  <c r="E8061" i="10"/>
  <c r="E8062" i="10"/>
  <c r="E8063" i="10"/>
  <c r="E8064" i="10"/>
  <c r="E8065" i="10"/>
  <c r="E8066" i="10"/>
  <c r="E8067" i="10"/>
  <c r="F8067" i="10" s="1"/>
  <c r="E8068" i="10"/>
  <c r="E8069" i="10"/>
  <c r="E8070" i="10"/>
  <c r="E8071" i="10"/>
  <c r="F8071" i="10" s="1"/>
  <c r="E8072" i="10"/>
  <c r="E8073" i="10"/>
  <c r="F8073" i="10" s="1"/>
  <c r="E8074" i="10"/>
  <c r="E8075" i="10"/>
  <c r="E8076" i="10"/>
  <c r="E8077" i="10"/>
  <c r="E8078" i="10"/>
  <c r="E8079" i="10"/>
  <c r="G8079" i="10" s="1"/>
  <c r="E8080" i="10"/>
  <c r="E8081" i="10"/>
  <c r="E8082" i="10"/>
  <c r="E8083" i="10"/>
  <c r="E8084" i="10"/>
  <c r="E8085" i="10"/>
  <c r="F8085" i="10" s="1"/>
  <c r="E8086" i="10"/>
  <c r="E8087" i="10"/>
  <c r="E8088" i="10"/>
  <c r="E8089" i="10"/>
  <c r="G8089" i="10" s="1"/>
  <c r="E8090" i="10"/>
  <c r="E8091" i="10"/>
  <c r="G8091" i="10" s="1"/>
  <c r="E8092" i="10"/>
  <c r="G8092" i="10" s="1"/>
  <c r="E8093" i="10"/>
  <c r="E8094" i="10"/>
  <c r="G8094" i="10" s="1"/>
  <c r="E8095" i="10"/>
  <c r="E8096" i="10"/>
  <c r="E8097" i="10"/>
  <c r="E8098" i="10"/>
  <c r="E8099" i="10"/>
  <c r="E8100" i="10"/>
  <c r="E8101" i="10"/>
  <c r="E8102" i="10"/>
  <c r="E8103" i="10"/>
  <c r="E8104" i="10"/>
  <c r="E8105" i="10"/>
  <c r="E8106" i="10"/>
  <c r="E8107" i="10"/>
  <c r="E8108" i="10"/>
  <c r="E8109" i="10"/>
  <c r="E8110" i="10"/>
  <c r="E8111" i="10"/>
  <c r="E8112" i="10"/>
  <c r="E8113" i="10"/>
  <c r="E8114" i="10"/>
  <c r="E8115" i="10"/>
  <c r="E8116" i="10"/>
  <c r="G8116" i="10" s="1"/>
  <c r="E8117" i="10"/>
  <c r="E8118" i="10"/>
  <c r="E8119" i="10"/>
  <c r="E8120" i="10"/>
  <c r="E8121" i="10"/>
  <c r="E8122" i="10"/>
  <c r="E8123" i="10"/>
  <c r="E8124" i="10"/>
  <c r="E8125" i="10"/>
  <c r="E8126" i="10"/>
  <c r="E8127" i="10"/>
  <c r="E8128" i="10"/>
  <c r="E8129" i="10"/>
  <c r="E8130" i="10"/>
  <c r="E8131" i="10"/>
  <c r="E8132" i="10"/>
  <c r="F8132" i="10" s="1"/>
  <c r="E8133" i="10"/>
  <c r="E8134" i="10"/>
  <c r="E8135" i="10"/>
  <c r="E8136" i="10"/>
  <c r="E8137" i="10"/>
  <c r="E8138" i="10"/>
  <c r="F8138" i="10" s="1"/>
  <c r="E8139" i="10"/>
  <c r="E8140" i="10"/>
  <c r="E8141" i="10"/>
  <c r="E8142" i="10"/>
  <c r="E8143" i="10"/>
  <c r="E8144" i="10"/>
  <c r="E8145" i="10"/>
  <c r="E8146" i="10"/>
  <c r="E8147" i="10"/>
  <c r="E8148" i="10"/>
  <c r="E8149" i="10"/>
  <c r="E8150" i="10"/>
  <c r="E8151" i="10"/>
  <c r="E8152" i="10"/>
  <c r="E8153" i="10"/>
  <c r="E8154" i="10"/>
  <c r="E8155" i="10"/>
  <c r="E8156" i="10"/>
  <c r="E8157" i="10"/>
  <c r="E8158" i="10"/>
  <c r="E8159" i="10"/>
  <c r="G8159" i="10" s="1"/>
  <c r="E8160" i="10"/>
  <c r="E8161" i="10"/>
  <c r="E8162" i="10"/>
  <c r="E8163" i="10"/>
  <c r="E8164" i="10"/>
  <c r="E8165" i="10"/>
  <c r="G8165" i="10" s="1"/>
  <c r="E8166" i="10"/>
  <c r="E8167" i="10"/>
  <c r="E8168" i="10"/>
  <c r="E8169" i="10"/>
  <c r="E8170" i="10"/>
  <c r="E8171" i="10"/>
  <c r="E8172" i="10"/>
  <c r="E8173" i="10"/>
  <c r="G8173" i="10" s="1"/>
  <c r="E8174" i="10"/>
  <c r="E8175" i="10"/>
  <c r="E8176" i="10"/>
  <c r="E8177" i="10"/>
  <c r="E8178" i="10"/>
  <c r="E8179" i="10"/>
  <c r="E8180" i="10"/>
  <c r="E8181" i="10"/>
  <c r="E8182" i="10"/>
  <c r="G8182" i="10" s="1"/>
  <c r="E8183" i="10"/>
  <c r="G8183" i="10" s="1"/>
  <c r="E8184" i="10"/>
  <c r="E8185" i="10"/>
  <c r="E8186" i="10"/>
  <c r="E8187" i="10"/>
  <c r="E8188" i="10"/>
  <c r="E8189" i="10"/>
  <c r="E8190" i="10"/>
  <c r="E8191" i="10"/>
  <c r="G8191" i="10" s="1"/>
  <c r="E8192" i="10"/>
  <c r="E8193" i="10"/>
  <c r="E8194" i="10"/>
  <c r="E8195" i="10"/>
  <c r="E8196" i="10"/>
  <c r="E8197" i="10"/>
  <c r="E8198" i="10"/>
  <c r="E8199" i="10"/>
  <c r="E8200" i="10"/>
  <c r="E8201" i="10"/>
  <c r="E8202" i="10"/>
  <c r="E8203" i="10"/>
  <c r="E8204" i="10"/>
  <c r="E8205" i="10"/>
  <c r="E8206" i="10"/>
  <c r="E8207" i="10"/>
  <c r="E8208" i="10"/>
  <c r="E8209" i="10"/>
  <c r="E8210" i="10"/>
  <c r="E8211" i="10"/>
  <c r="E8212" i="10"/>
  <c r="E8213" i="10"/>
  <c r="E8214" i="10"/>
  <c r="E8215" i="10"/>
  <c r="E8216" i="10"/>
  <c r="E8217" i="10"/>
  <c r="E8218" i="10"/>
  <c r="E8219" i="10"/>
  <c r="G8219" i="10" s="1"/>
  <c r="E8220" i="10"/>
  <c r="E8221" i="10"/>
  <c r="G8221" i="10" s="1"/>
  <c r="E8222" i="10"/>
  <c r="E8223" i="10"/>
  <c r="E8224" i="10"/>
  <c r="E8225" i="10"/>
  <c r="E8226" i="10"/>
  <c r="E8227" i="10"/>
  <c r="E8228" i="10"/>
  <c r="E8229" i="10"/>
  <c r="E8230" i="10"/>
  <c r="G8230" i="10" s="1"/>
  <c r="E8231" i="10"/>
  <c r="G8231" i="10" s="1"/>
  <c r="E8232" i="10"/>
  <c r="E8233" i="10"/>
  <c r="E8234" i="10"/>
  <c r="E8235" i="10"/>
  <c r="E8236" i="10"/>
  <c r="E8237" i="10"/>
  <c r="E8238" i="10"/>
  <c r="E8239" i="10"/>
  <c r="E8240" i="10"/>
  <c r="E8241" i="10"/>
  <c r="E8242" i="10"/>
  <c r="E8243" i="10"/>
  <c r="E8244" i="10"/>
  <c r="E8245" i="10"/>
  <c r="E8246" i="10"/>
  <c r="G8246" i="10" s="1"/>
  <c r="E8247" i="10"/>
  <c r="E8248" i="10"/>
  <c r="E8249" i="10"/>
  <c r="E8250" i="10"/>
  <c r="E8251" i="10"/>
  <c r="E8252" i="10"/>
  <c r="E8253" i="10"/>
  <c r="G8253" i="10" s="1"/>
  <c r="E8254" i="10"/>
  <c r="E8255" i="10"/>
  <c r="G8255" i="10" s="1"/>
  <c r="E8256" i="10"/>
  <c r="E8257" i="10"/>
  <c r="E8258" i="10"/>
  <c r="E8259" i="10"/>
  <c r="E8260" i="10"/>
  <c r="E8261" i="10"/>
  <c r="E8262" i="10"/>
  <c r="E8263" i="10"/>
  <c r="G8263" i="10" s="1"/>
  <c r="E8264" i="10"/>
  <c r="E8265" i="10"/>
  <c r="E8266" i="10"/>
  <c r="G8266" i="10" s="1"/>
  <c r="E8267" i="10"/>
  <c r="E8268" i="10"/>
  <c r="E8269" i="10"/>
  <c r="E8270" i="10"/>
  <c r="E8271" i="10"/>
  <c r="E8272" i="10"/>
  <c r="E8273" i="10"/>
  <c r="E8274" i="10"/>
  <c r="E8275" i="10"/>
  <c r="E8276" i="10"/>
  <c r="F8276" i="10" s="1"/>
  <c r="E8277" i="10"/>
  <c r="E8278" i="10"/>
  <c r="E8279" i="10"/>
  <c r="E8280" i="10"/>
  <c r="E8281" i="10"/>
  <c r="E8282" i="10"/>
  <c r="E8283" i="10"/>
  <c r="E8284" i="10"/>
  <c r="E8285" i="10"/>
  <c r="E8286" i="10"/>
  <c r="E8287" i="10"/>
  <c r="E8288" i="10"/>
  <c r="E8289" i="10"/>
  <c r="G8289" i="10" s="1"/>
  <c r="E8290" i="10"/>
  <c r="E8291" i="10"/>
  <c r="E8292" i="10"/>
  <c r="F8292" i="10" s="1"/>
  <c r="E8293" i="10"/>
  <c r="E8294" i="10"/>
  <c r="E8295" i="10"/>
  <c r="E8296" i="10"/>
  <c r="E8297" i="10"/>
  <c r="E8298" i="10"/>
  <c r="E8299" i="10"/>
  <c r="E8300" i="10"/>
  <c r="E8301" i="10"/>
  <c r="E8302" i="10"/>
  <c r="E8303" i="10"/>
  <c r="E8304" i="10"/>
  <c r="E8305" i="10"/>
  <c r="E8306" i="10"/>
  <c r="E8307" i="10"/>
  <c r="F8307" i="10" s="1"/>
  <c r="E8308" i="10"/>
  <c r="E8309" i="10"/>
  <c r="E8310" i="10"/>
  <c r="E8311" i="10"/>
  <c r="E8312" i="10"/>
  <c r="E8313" i="10"/>
  <c r="E8314" i="10"/>
  <c r="E8315" i="10"/>
  <c r="E8316" i="10"/>
  <c r="E8317" i="10"/>
  <c r="E8318" i="10"/>
  <c r="G8318" i="10" s="1"/>
  <c r="E8319" i="10"/>
  <c r="E8320" i="10"/>
  <c r="E8321" i="10"/>
  <c r="E8322" i="10"/>
  <c r="E8323" i="10"/>
  <c r="E8324" i="10"/>
  <c r="E8325" i="10"/>
  <c r="E8326" i="10"/>
  <c r="E8327" i="10"/>
  <c r="E8328" i="10"/>
  <c r="F8328" i="10" s="1"/>
  <c r="E8329" i="10"/>
  <c r="G8329" i="10" s="1"/>
  <c r="E8330" i="10"/>
  <c r="E8331" i="10"/>
  <c r="E8332" i="10"/>
  <c r="E8333" i="10"/>
  <c r="E8334" i="10"/>
  <c r="E8335" i="10"/>
  <c r="E8336" i="10"/>
  <c r="E8337" i="10"/>
  <c r="E8338" i="10"/>
  <c r="E8339" i="10"/>
  <c r="F8339" i="10" s="1"/>
  <c r="E8340" i="10"/>
  <c r="F8340" i="10" s="1"/>
  <c r="E8341" i="10"/>
  <c r="E8342" i="10"/>
  <c r="E8343" i="10"/>
  <c r="E8344" i="10"/>
  <c r="E8345" i="10"/>
  <c r="E8346" i="10"/>
  <c r="E8347" i="10"/>
  <c r="E8348" i="10"/>
  <c r="E8349" i="10"/>
  <c r="E8350" i="10"/>
  <c r="E8351" i="10"/>
  <c r="G8351" i="10" s="1"/>
  <c r="E8352" i="10"/>
  <c r="E8353" i="10"/>
  <c r="E8354" i="10"/>
  <c r="G8354" i="10" s="1"/>
  <c r="E8355" i="10"/>
  <c r="E8356" i="10"/>
  <c r="E8357" i="10"/>
  <c r="E8358" i="10"/>
  <c r="E8359" i="10"/>
  <c r="E8360" i="10"/>
  <c r="E8361" i="10"/>
  <c r="E8362" i="10"/>
  <c r="E8363" i="10"/>
  <c r="E8364" i="10"/>
  <c r="E8365" i="10"/>
  <c r="E8366" i="10"/>
  <c r="E8367" i="10"/>
  <c r="E8368" i="10"/>
  <c r="E8369" i="10"/>
  <c r="E8370" i="10"/>
  <c r="E8371" i="10"/>
  <c r="E8372" i="10"/>
  <c r="F8372" i="10" s="1"/>
  <c r="E8373" i="10"/>
  <c r="E8374" i="10"/>
  <c r="E8375" i="10"/>
  <c r="E8376" i="10"/>
  <c r="E8377" i="10"/>
  <c r="E8378" i="10"/>
  <c r="E8379" i="10"/>
  <c r="E8380" i="10"/>
  <c r="E8381" i="10"/>
  <c r="G8381" i="10" s="1"/>
  <c r="E8382" i="10"/>
  <c r="E8383" i="10"/>
  <c r="E8384" i="10"/>
  <c r="E8385" i="10"/>
  <c r="E8386" i="10"/>
  <c r="E8387" i="10"/>
  <c r="E8388" i="10"/>
  <c r="E8389" i="10"/>
  <c r="E8390" i="10"/>
  <c r="E8391" i="10"/>
  <c r="E8392" i="10"/>
  <c r="E8393" i="10"/>
  <c r="E8394" i="10"/>
  <c r="E8395" i="10"/>
  <c r="E8396" i="10"/>
  <c r="E8397" i="10"/>
  <c r="E8398" i="10"/>
  <c r="E8399" i="10"/>
  <c r="G8399" i="10" s="1"/>
  <c r="E8400" i="10"/>
  <c r="E8401" i="10"/>
  <c r="E8402" i="10"/>
  <c r="E8403" i="10"/>
  <c r="E8404" i="10"/>
  <c r="E8405" i="10"/>
  <c r="E8406" i="10"/>
  <c r="E8407" i="10"/>
  <c r="G8407" i="10" s="1"/>
  <c r="E8408" i="10"/>
  <c r="E8409" i="10"/>
  <c r="E8410" i="10"/>
  <c r="E8411" i="10"/>
  <c r="E8412" i="10"/>
  <c r="E8413" i="10"/>
  <c r="E8414" i="10"/>
  <c r="E8415" i="10"/>
  <c r="E8416" i="10"/>
  <c r="E8417" i="10"/>
  <c r="E8418" i="10"/>
  <c r="E8419" i="10"/>
  <c r="E8420" i="10"/>
  <c r="G8420" i="10" s="1"/>
  <c r="E8421" i="10"/>
  <c r="G8421" i="10" s="1"/>
  <c r="E8422" i="10"/>
  <c r="E8423" i="10"/>
  <c r="F8423" i="10" s="1"/>
  <c r="E8424" i="10"/>
  <c r="E8425" i="10"/>
  <c r="G8425" i="10" s="1"/>
  <c r="E8426" i="10"/>
  <c r="E8427" i="10"/>
  <c r="E8428" i="10"/>
  <c r="E8429" i="10"/>
  <c r="E8430" i="10"/>
  <c r="E8431" i="10"/>
  <c r="G8431" i="10" s="1"/>
  <c r="E8432" i="10"/>
  <c r="E8433" i="10"/>
  <c r="E8434" i="10"/>
  <c r="E8435" i="10"/>
  <c r="E8436" i="10"/>
  <c r="E8437" i="10"/>
  <c r="F8437" i="10" s="1"/>
  <c r="E8438" i="10"/>
  <c r="E8439" i="10"/>
  <c r="E8440" i="10"/>
  <c r="E8441" i="10"/>
  <c r="E8442" i="10"/>
  <c r="E8443" i="10"/>
  <c r="E8444" i="10"/>
  <c r="E8445" i="10"/>
  <c r="E8446" i="10"/>
  <c r="E8447" i="10"/>
  <c r="E8448" i="10"/>
  <c r="E8449" i="10"/>
  <c r="E8450" i="10"/>
  <c r="E8451" i="10"/>
  <c r="E8452" i="10"/>
  <c r="E8453" i="10"/>
  <c r="G8453" i="10" s="1"/>
  <c r="E8454" i="10"/>
  <c r="F8454" i="10" s="1"/>
  <c r="E8455" i="10"/>
  <c r="E8456" i="10"/>
  <c r="E8457" i="10"/>
  <c r="E8458" i="10"/>
  <c r="E8459" i="10"/>
  <c r="E8460" i="10"/>
  <c r="E8461" i="10"/>
  <c r="E8462" i="10"/>
  <c r="E8463" i="10"/>
  <c r="E8464" i="10"/>
  <c r="E8465" i="10"/>
  <c r="E8466" i="10"/>
  <c r="E8467" i="10"/>
  <c r="E8468" i="10"/>
  <c r="E8469" i="10"/>
  <c r="E8470" i="10"/>
  <c r="E8471" i="10"/>
  <c r="E8472" i="10"/>
  <c r="E8473" i="10"/>
  <c r="E8474" i="10"/>
  <c r="G8474" i="10" s="1"/>
  <c r="E8475" i="10"/>
  <c r="E8476" i="10"/>
  <c r="E8477" i="10"/>
  <c r="E8478" i="10"/>
  <c r="E8479" i="10"/>
  <c r="E8480" i="10"/>
  <c r="E8481" i="10"/>
  <c r="E8482" i="10"/>
  <c r="E8483" i="10"/>
  <c r="E8484" i="10"/>
  <c r="F8484" i="10" s="1"/>
  <c r="E8485" i="10"/>
  <c r="F8485" i="10" s="1"/>
  <c r="E8486" i="10"/>
  <c r="E8487" i="10"/>
  <c r="E8488" i="10"/>
  <c r="E8489" i="10"/>
  <c r="E8490" i="10"/>
  <c r="E8491" i="10"/>
  <c r="E8492" i="10"/>
  <c r="E8493" i="10"/>
  <c r="E8494" i="10"/>
  <c r="E8495" i="10"/>
  <c r="E8496" i="10"/>
  <c r="E8497" i="10"/>
  <c r="E8498" i="10"/>
  <c r="E8499" i="10"/>
  <c r="E8500" i="10"/>
  <c r="F8500" i="10" s="1"/>
  <c r="E8501" i="10"/>
  <c r="G8501" i="10" s="1"/>
  <c r="E8502" i="10"/>
  <c r="E8503" i="10"/>
  <c r="E8504" i="10"/>
  <c r="E8505" i="10"/>
  <c r="E8506" i="10"/>
  <c r="E8507" i="10"/>
  <c r="E8508" i="10"/>
  <c r="E8509" i="10"/>
  <c r="E8510" i="10"/>
  <c r="E8511" i="10"/>
  <c r="E8512" i="10"/>
  <c r="E8513" i="10"/>
  <c r="E8514" i="10"/>
  <c r="E8515" i="10"/>
  <c r="E8516" i="10"/>
  <c r="E8517" i="10"/>
  <c r="E8518" i="10"/>
  <c r="E8519" i="10"/>
  <c r="E8520" i="10"/>
  <c r="E8521" i="10"/>
  <c r="E8522" i="10"/>
  <c r="E8523" i="10"/>
  <c r="G8523" i="10" s="1"/>
  <c r="E8524" i="10"/>
  <c r="E8525" i="10"/>
  <c r="E8526" i="10"/>
  <c r="E8527" i="10"/>
  <c r="G8527" i="10" s="1"/>
  <c r="E8528" i="10"/>
  <c r="E8529" i="10"/>
  <c r="E8530" i="10"/>
  <c r="E8531" i="10"/>
  <c r="E8532" i="10"/>
  <c r="E8533" i="10"/>
  <c r="E8534" i="10"/>
  <c r="E8535" i="10"/>
  <c r="G8535" i="10" s="1"/>
  <c r="E8536" i="10"/>
  <c r="E8537" i="10"/>
  <c r="G8537" i="10" s="1"/>
  <c r="E8538" i="10"/>
  <c r="E8539" i="10"/>
  <c r="E8540" i="10"/>
  <c r="E8541" i="10"/>
  <c r="E8542" i="10"/>
  <c r="E8543" i="10"/>
  <c r="E8544" i="10"/>
  <c r="E8545" i="10"/>
  <c r="E8546" i="10"/>
  <c r="E8547" i="10"/>
  <c r="E8548" i="10"/>
  <c r="E8549" i="10"/>
  <c r="E8550" i="10"/>
  <c r="E8551" i="10"/>
  <c r="F8551" i="10" s="1"/>
  <c r="E8552" i="10"/>
  <c r="E8553" i="10"/>
  <c r="F8553" i="10" s="1"/>
  <c r="E8554" i="10"/>
  <c r="E8555" i="10"/>
  <c r="E8556" i="10"/>
  <c r="E8557" i="10"/>
  <c r="G8557" i="10" s="1"/>
  <c r="E8558" i="10"/>
  <c r="E8559" i="10"/>
  <c r="E8560" i="10"/>
  <c r="E8561" i="10"/>
  <c r="E8562" i="10"/>
  <c r="E8563" i="10"/>
  <c r="E8564" i="10"/>
  <c r="E8565" i="10"/>
  <c r="E8566" i="10"/>
  <c r="E8567" i="10"/>
  <c r="E8568" i="10"/>
  <c r="E8569" i="10"/>
  <c r="E8570" i="10"/>
  <c r="E8571" i="10"/>
  <c r="E8572" i="10"/>
  <c r="E8573" i="10"/>
  <c r="E8574" i="10"/>
  <c r="E8575" i="10"/>
  <c r="E8576" i="10"/>
  <c r="E8577" i="10"/>
  <c r="G8577" i="10" s="1"/>
  <c r="E8578" i="10"/>
  <c r="E8579" i="10"/>
  <c r="E8580" i="10"/>
  <c r="E8581" i="10"/>
  <c r="F8581" i="10" s="1"/>
  <c r="E8582" i="10"/>
  <c r="E8583" i="10"/>
  <c r="E8584" i="10"/>
  <c r="E8585" i="10"/>
  <c r="E8586" i="10"/>
  <c r="E8587" i="10"/>
  <c r="E8588" i="10"/>
  <c r="E8589" i="10"/>
  <c r="G8589" i="10" s="1"/>
  <c r="E8590" i="10"/>
  <c r="E8591" i="10"/>
  <c r="G8591" i="10" s="1"/>
  <c r="E8592" i="10"/>
  <c r="E8593" i="10"/>
  <c r="E8594" i="10"/>
  <c r="E8595" i="10"/>
  <c r="E8596" i="10"/>
  <c r="E8597" i="10"/>
  <c r="E8598" i="10"/>
  <c r="E8599" i="10"/>
  <c r="E8600" i="10"/>
  <c r="F8600" i="10" s="1"/>
  <c r="E8601" i="10"/>
  <c r="G8601" i="10" s="1"/>
  <c r="E8602" i="10"/>
  <c r="G8602" i="10" s="1"/>
  <c r="E8603" i="10"/>
  <c r="E8604" i="10"/>
  <c r="E8605" i="10"/>
  <c r="G8605" i="10" s="1"/>
  <c r="E8606" i="10"/>
  <c r="E8607" i="10"/>
  <c r="G8607" i="10" s="1"/>
  <c r="E8608" i="10"/>
  <c r="E8609" i="10"/>
  <c r="E8610" i="10"/>
  <c r="E8611" i="10"/>
  <c r="G8611" i="10" s="1"/>
  <c r="E8612" i="10"/>
  <c r="E8613" i="10"/>
  <c r="E8614" i="10"/>
  <c r="E8615" i="10"/>
  <c r="E8616" i="10"/>
  <c r="E8617" i="10"/>
  <c r="E8618" i="10"/>
  <c r="E8619" i="10"/>
  <c r="E8620" i="10"/>
  <c r="G8620" i="10" s="1"/>
  <c r="E8621" i="10"/>
  <c r="E8622" i="10"/>
  <c r="E8623" i="10"/>
  <c r="G8623" i="10" s="1"/>
  <c r="E8624" i="10"/>
  <c r="E8625" i="10"/>
  <c r="E8626" i="10"/>
  <c r="E8627" i="10"/>
  <c r="G8627" i="10" s="1"/>
  <c r="E8628" i="10"/>
  <c r="F8628" i="10" s="1"/>
  <c r="E8629" i="10"/>
  <c r="E8630" i="10"/>
  <c r="E8631" i="10"/>
  <c r="F8631" i="10" s="1"/>
  <c r="E8632" i="10"/>
  <c r="E8633" i="10"/>
  <c r="E8634" i="10"/>
  <c r="E8635" i="10"/>
  <c r="E8636" i="10"/>
  <c r="E8637" i="10"/>
  <c r="E8638" i="10"/>
  <c r="E8639" i="10"/>
  <c r="G8639" i="10" s="1"/>
  <c r="E8640" i="10"/>
  <c r="G8640" i="10" s="1"/>
  <c r="E8641" i="10"/>
  <c r="E8642" i="10"/>
  <c r="E8643" i="10"/>
  <c r="E8644" i="10"/>
  <c r="E8645" i="10"/>
  <c r="E8646" i="10"/>
  <c r="E8647" i="10"/>
  <c r="E8648" i="10"/>
  <c r="E8649" i="10"/>
  <c r="E8650" i="10"/>
  <c r="E8651" i="10"/>
  <c r="E8652" i="10"/>
  <c r="E8653" i="10"/>
  <c r="E8654" i="10"/>
  <c r="E8655" i="10"/>
  <c r="E8656" i="10"/>
  <c r="E8657" i="10"/>
  <c r="E8658" i="10"/>
  <c r="E8659" i="10"/>
  <c r="E8660" i="10"/>
  <c r="E8661" i="10"/>
  <c r="E8662" i="10"/>
  <c r="G8662" i="10" s="1"/>
  <c r="E8663" i="10"/>
  <c r="E8664" i="10"/>
  <c r="E8665" i="10"/>
  <c r="F8665" i="10" s="1"/>
  <c r="E8666" i="10"/>
  <c r="F8666" i="10" s="1"/>
  <c r="E8667" i="10"/>
  <c r="E8668" i="10"/>
  <c r="E8669" i="10"/>
  <c r="E8670" i="10"/>
  <c r="E8671" i="10"/>
  <c r="E8672" i="10"/>
  <c r="E8673" i="10"/>
  <c r="E8674" i="10"/>
  <c r="E8675" i="10"/>
  <c r="E8676" i="10"/>
  <c r="E8677" i="10"/>
  <c r="E8678" i="10"/>
  <c r="E8679" i="10"/>
  <c r="E8680" i="10"/>
  <c r="E8681" i="10"/>
  <c r="E8682" i="10"/>
  <c r="E8683" i="10"/>
  <c r="E8684" i="10"/>
  <c r="E8685" i="10"/>
  <c r="E8686" i="10"/>
  <c r="E8687" i="10"/>
  <c r="E8688" i="10"/>
  <c r="E8689" i="10"/>
  <c r="E8690" i="10"/>
  <c r="E8691" i="10"/>
  <c r="E8692" i="10"/>
  <c r="E8693" i="10"/>
  <c r="E8694" i="10"/>
  <c r="F8694" i="10" s="1"/>
  <c r="E8695" i="10"/>
  <c r="G8695" i="10" s="1"/>
  <c r="E8696" i="10"/>
  <c r="E8697" i="10"/>
  <c r="E8698" i="10"/>
  <c r="E8699" i="10"/>
  <c r="E8700" i="10"/>
  <c r="E8701" i="10"/>
  <c r="E8702" i="10"/>
  <c r="E8703" i="10"/>
  <c r="E8704" i="10"/>
  <c r="E8705" i="10"/>
  <c r="E8706" i="10"/>
  <c r="E8707" i="10"/>
  <c r="E8708" i="10"/>
  <c r="E8709" i="10"/>
  <c r="G8709" i="10" s="1"/>
  <c r="E8710" i="10"/>
  <c r="E8711" i="10"/>
  <c r="E8712" i="10"/>
  <c r="E8713" i="10"/>
  <c r="E8714" i="10"/>
  <c r="E8715" i="10"/>
  <c r="E8716" i="10"/>
  <c r="E8717" i="10"/>
  <c r="E8718" i="10"/>
  <c r="E8719" i="10"/>
  <c r="E8720" i="10"/>
  <c r="E8721" i="10"/>
  <c r="E8722" i="10"/>
  <c r="E8723" i="10"/>
  <c r="E8724" i="10"/>
  <c r="E8725" i="10"/>
  <c r="E8726" i="10"/>
  <c r="E8727" i="10"/>
  <c r="E8728" i="10"/>
  <c r="E8729" i="10"/>
  <c r="E8730" i="10"/>
  <c r="E8731" i="10"/>
  <c r="E8732" i="10"/>
  <c r="E8733" i="10"/>
  <c r="E8734" i="10"/>
  <c r="E8735" i="10"/>
  <c r="E8736" i="10"/>
  <c r="E8737" i="10"/>
  <c r="E8738" i="10"/>
  <c r="E8739" i="10"/>
  <c r="E8740" i="10"/>
  <c r="E8741" i="10"/>
  <c r="E8742" i="10"/>
  <c r="E8743" i="10"/>
  <c r="E8744" i="10"/>
  <c r="E8745" i="10"/>
  <c r="G8745" i="10" s="1"/>
  <c r="E8746" i="10"/>
  <c r="E8747" i="10"/>
  <c r="E8748" i="10"/>
  <c r="E8749" i="10"/>
  <c r="E8750" i="10"/>
  <c r="E8751" i="10"/>
  <c r="E8752" i="10"/>
  <c r="E8753" i="10"/>
  <c r="G8753" i="10" s="1"/>
  <c r="E8754" i="10"/>
  <c r="G8754" i="10" s="1"/>
  <c r="E8755" i="10"/>
  <c r="E8756" i="10"/>
  <c r="F8756" i="10" s="1"/>
  <c r="E8757" i="10"/>
  <c r="F8757" i="10" s="1"/>
  <c r="E8758" i="10"/>
  <c r="E8759" i="10"/>
  <c r="G8759" i="10" s="1"/>
  <c r="E8760" i="10"/>
  <c r="E8761" i="10"/>
  <c r="F8761" i="10" s="1"/>
  <c r="E8762" i="10"/>
  <c r="E8763" i="10"/>
  <c r="E8764" i="10"/>
  <c r="E8765" i="10"/>
  <c r="G8765" i="10" s="1"/>
  <c r="E8766" i="10"/>
  <c r="E8767" i="10"/>
  <c r="G8767" i="10" s="1"/>
  <c r="E8768" i="10"/>
  <c r="E8769" i="10"/>
  <c r="E8770" i="10"/>
  <c r="E8771" i="10"/>
  <c r="E8772" i="10"/>
  <c r="E8773" i="10"/>
  <c r="E8774" i="10"/>
  <c r="E8775" i="10"/>
  <c r="E8776" i="10"/>
  <c r="E8777" i="10"/>
  <c r="E8778" i="10"/>
  <c r="G8778" i="10" s="1"/>
  <c r="E8779" i="10"/>
  <c r="E8780" i="10"/>
  <c r="E8781" i="10"/>
  <c r="E8782" i="10"/>
  <c r="E8783" i="10"/>
  <c r="E8784" i="10"/>
  <c r="E8785" i="10"/>
  <c r="E8786" i="10"/>
  <c r="E8787" i="10"/>
  <c r="E8788" i="10"/>
  <c r="E8789" i="10"/>
  <c r="F8789" i="10" s="1"/>
  <c r="E8790" i="10"/>
  <c r="E8791" i="10"/>
  <c r="E8792" i="10"/>
  <c r="E8793" i="10"/>
  <c r="E8794" i="10"/>
  <c r="E8795" i="10"/>
  <c r="E8796" i="10"/>
  <c r="E8797" i="10"/>
  <c r="E8798" i="10"/>
  <c r="E8799" i="10"/>
  <c r="E8800" i="10"/>
  <c r="E8801" i="10"/>
  <c r="E8802" i="10"/>
  <c r="E8803" i="10"/>
  <c r="E8804" i="10"/>
  <c r="E8805" i="10"/>
  <c r="E8806" i="10"/>
  <c r="E8807" i="10"/>
  <c r="G8807" i="10" s="1"/>
  <c r="E8808" i="10"/>
  <c r="E8809" i="10"/>
  <c r="E8810" i="10"/>
  <c r="E8811" i="10"/>
  <c r="E8812" i="10"/>
  <c r="E8813" i="10"/>
  <c r="E8814" i="10"/>
  <c r="E8815" i="10"/>
  <c r="E8816" i="10"/>
  <c r="E8817" i="10"/>
  <c r="E8818" i="10"/>
  <c r="E8819" i="10"/>
  <c r="E8820" i="10"/>
  <c r="E8821" i="10"/>
  <c r="E8822" i="10"/>
  <c r="E8823" i="10"/>
  <c r="G8823" i="10" s="1"/>
  <c r="E8824" i="10"/>
  <c r="E8825" i="10"/>
  <c r="G8825" i="10" s="1"/>
  <c r="E8826" i="10"/>
  <c r="F8826" i="10" s="1"/>
  <c r="E8827" i="10"/>
  <c r="E8828" i="10"/>
  <c r="E8829" i="10"/>
  <c r="E8830" i="10"/>
  <c r="E8831" i="10"/>
  <c r="E8832" i="10"/>
  <c r="E8833" i="10"/>
  <c r="E8834" i="10"/>
  <c r="E8835" i="10"/>
  <c r="E8836" i="10"/>
  <c r="E8837" i="10"/>
  <c r="E8838" i="10"/>
  <c r="E8839" i="10"/>
  <c r="E8840" i="10"/>
  <c r="E8841" i="10"/>
  <c r="E8842" i="10"/>
  <c r="E8843" i="10"/>
  <c r="F8843" i="10" s="1"/>
  <c r="E8844" i="10"/>
  <c r="E8845" i="10"/>
  <c r="E8846" i="10"/>
  <c r="E8847" i="10"/>
  <c r="E8848" i="10"/>
  <c r="E8849" i="10"/>
  <c r="E8850" i="10"/>
  <c r="G8850" i="10" s="1"/>
  <c r="E8851" i="10"/>
  <c r="E8852" i="10"/>
  <c r="E8853" i="10"/>
  <c r="E8854" i="10"/>
  <c r="E8855" i="10"/>
  <c r="G8855" i="10" s="1"/>
  <c r="E8856" i="10"/>
  <c r="E8857" i="10"/>
  <c r="G8857" i="10" s="1"/>
  <c r="E8858" i="10"/>
  <c r="F8858" i="10" s="1"/>
  <c r="E8859" i="10"/>
  <c r="E8860" i="10"/>
  <c r="F8860" i="10" s="1"/>
  <c r="E8861" i="10"/>
  <c r="F8861" i="10" s="1"/>
  <c r="E8862" i="10"/>
  <c r="E8863" i="10"/>
  <c r="E8864" i="10"/>
  <c r="E8865" i="10"/>
  <c r="E8866" i="10"/>
  <c r="E8867" i="10"/>
  <c r="E8868" i="10"/>
  <c r="G8868" i="10" s="1"/>
  <c r="E8869" i="10"/>
  <c r="E8870" i="10"/>
  <c r="E8871" i="10"/>
  <c r="E8872" i="10"/>
  <c r="E8873" i="10"/>
  <c r="E8874" i="10"/>
  <c r="E8875" i="10"/>
  <c r="E8876" i="10"/>
  <c r="E8877" i="10"/>
  <c r="G8877" i="10" s="1"/>
  <c r="E8878" i="10"/>
  <c r="E8879" i="10"/>
  <c r="G8879" i="10" s="1"/>
  <c r="E8880" i="10"/>
  <c r="E8881" i="10"/>
  <c r="E8882" i="10"/>
  <c r="E8883" i="10"/>
  <c r="E8884" i="10"/>
  <c r="E8885" i="10"/>
  <c r="E8886" i="10"/>
  <c r="E8887" i="10"/>
  <c r="E8888" i="10"/>
  <c r="E8889" i="10"/>
  <c r="E8890" i="10"/>
  <c r="E8891" i="10"/>
  <c r="E8892" i="10"/>
  <c r="E8893" i="10"/>
  <c r="E8894" i="10"/>
  <c r="E8895" i="10"/>
  <c r="E8896" i="10"/>
  <c r="E8897" i="10"/>
  <c r="E8898" i="10"/>
  <c r="E8899" i="10"/>
  <c r="E8900" i="10"/>
  <c r="F8900" i="10" s="1"/>
  <c r="E8901" i="10"/>
  <c r="G8901" i="10" s="1"/>
  <c r="E8902" i="10"/>
  <c r="E8903" i="10"/>
  <c r="E8904" i="10"/>
  <c r="E8905" i="10"/>
  <c r="E8906" i="10"/>
  <c r="F8906" i="10" s="1"/>
  <c r="E8907" i="10"/>
  <c r="E8908" i="10"/>
  <c r="E8909" i="10"/>
  <c r="E8910" i="10"/>
  <c r="E8911" i="10"/>
  <c r="E8912" i="10"/>
  <c r="E8913" i="10"/>
  <c r="E8914" i="10"/>
  <c r="E8915" i="10"/>
  <c r="E8916" i="10"/>
  <c r="E8917" i="10"/>
  <c r="E8918" i="10"/>
  <c r="G8918" i="10" s="1"/>
  <c r="E8919" i="10"/>
  <c r="E8920" i="10"/>
  <c r="E8921" i="10"/>
  <c r="G8921" i="10" s="1"/>
  <c r="E8922" i="10"/>
  <c r="E8923" i="10"/>
  <c r="E8924" i="10"/>
  <c r="E8925" i="10"/>
  <c r="E8926" i="10"/>
  <c r="E8927" i="10"/>
  <c r="E8928" i="10"/>
  <c r="E8929" i="10"/>
  <c r="E8930" i="10"/>
  <c r="E8931" i="10"/>
  <c r="E8932" i="10"/>
  <c r="E8933" i="10"/>
  <c r="E8934" i="10"/>
  <c r="E8935" i="10"/>
  <c r="E8936" i="10"/>
  <c r="E8937" i="10"/>
  <c r="E8938" i="10"/>
  <c r="E8939" i="10"/>
  <c r="E8940" i="10"/>
  <c r="E8941" i="10"/>
  <c r="E8942" i="10"/>
  <c r="E8943" i="10"/>
  <c r="E8944" i="10"/>
  <c r="E8945" i="10"/>
  <c r="E8946" i="10"/>
  <c r="E8947" i="10"/>
  <c r="E8948" i="10"/>
  <c r="E8949" i="10"/>
  <c r="E8950" i="10"/>
  <c r="E8951" i="10"/>
  <c r="E8952" i="10"/>
  <c r="E8953" i="10"/>
  <c r="E8954" i="10"/>
  <c r="E8955" i="10"/>
  <c r="E8956" i="10"/>
  <c r="E8957" i="10"/>
  <c r="E8958" i="10"/>
  <c r="E8959" i="10"/>
  <c r="E8960" i="10"/>
  <c r="E8961" i="10"/>
  <c r="E8962" i="10"/>
  <c r="E8963" i="10"/>
  <c r="E8964" i="10"/>
  <c r="E8965" i="10"/>
  <c r="E8966" i="10"/>
  <c r="E8967" i="10"/>
  <c r="E8968" i="10"/>
  <c r="E8969" i="10"/>
  <c r="G8969" i="10" s="1"/>
  <c r="E8970" i="10"/>
  <c r="G8970" i="10" s="1"/>
  <c r="E8971" i="10"/>
  <c r="E8972" i="10"/>
  <c r="E8973" i="10"/>
  <c r="G8973" i="10" s="1"/>
  <c r="E8974" i="10"/>
  <c r="G8974" i="10" s="1"/>
  <c r="E8975" i="10"/>
  <c r="G8975" i="10" s="1"/>
  <c r="E8976" i="10"/>
  <c r="E8977" i="10"/>
  <c r="G8977" i="10" s="1"/>
  <c r="E8978" i="10"/>
  <c r="G8978" i="10" s="1"/>
  <c r="E8979" i="10"/>
  <c r="G8979" i="10" s="1"/>
  <c r="E8980" i="10"/>
  <c r="E8981" i="10"/>
  <c r="G8981" i="10" s="1"/>
  <c r="E8982" i="10"/>
  <c r="G8982" i="10" s="1"/>
  <c r="E8983" i="10"/>
  <c r="E8984" i="10"/>
  <c r="E8985" i="10"/>
  <c r="E8986" i="10"/>
  <c r="E8987" i="10"/>
  <c r="E8988" i="10"/>
  <c r="E8989" i="10"/>
  <c r="E8990" i="10"/>
  <c r="E8991" i="10"/>
  <c r="E8992" i="10"/>
  <c r="E8993" i="10"/>
  <c r="E8994" i="10"/>
  <c r="E8995" i="10"/>
  <c r="E8996" i="10"/>
  <c r="E8997" i="10"/>
  <c r="E8998" i="10"/>
  <c r="E8999" i="10"/>
  <c r="F8999" i="10" s="1"/>
  <c r="E9000" i="10"/>
  <c r="E9001" i="10"/>
  <c r="E9002" i="10"/>
  <c r="G9002" i="10" s="1"/>
  <c r="E9003" i="10"/>
  <c r="E9004" i="10"/>
  <c r="E9005" i="10"/>
  <c r="E9006" i="10"/>
  <c r="E9007" i="10"/>
  <c r="G9007" i="10" s="1"/>
  <c r="E9008" i="10"/>
  <c r="E9009" i="10"/>
  <c r="E9010" i="10"/>
  <c r="E9011" i="10"/>
  <c r="E9012" i="10"/>
  <c r="G9012" i="10" s="1"/>
  <c r="E9013" i="10"/>
  <c r="E9014" i="10"/>
  <c r="E9015" i="10"/>
  <c r="F9015" i="10" s="1"/>
  <c r="E9016" i="10"/>
  <c r="E9017" i="10"/>
  <c r="E9018" i="10"/>
  <c r="E9019" i="10"/>
  <c r="E9020" i="10"/>
  <c r="E9021" i="10"/>
  <c r="E9022" i="10"/>
  <c r="G9022" i="10" s="1"/>
  <c r="E9023" i="10"/>
  <c r="E9024" i="10"/>
  <c r="E9025" i="10"/>
  <c r="E9026" i="10"/>
  <c r="E9027" i="10"/>
  <c r="E9028" i="10"/>
  <c r="E9029" i="10"/>
  <c r="E9030" i="10"/>
  <c r="E9031" i="10"/>
  <c r="E9032" i="10"/>
  <c r="E9033" i="10"/>
  <c r="F9033" i="10" s="1"/>
  <c r="E9034" i="10"/>
  <c r="E9035" i="10"/>
  <c r="E9036" i="10"/>
  <c r="E9037" i="10"/>
  <c r="E9038" i="10"/>
  <c r="E9039" i="10"/>
  <c r="G9039" i="10" s="1"/>
  <c r="E9040" i="10"/>
  <c r="E9041" i="10"/>
  <c r="E9042" i="10"/>
  <c r="G9042" i="10" s="1"/>
  <c r="E9043" i="10"/>
  <c r="E9044" i="10"/>
  <c r="E9045" i="10"/>
  <c r="G9045" i="10" s="1"/>
  <c r="E9046" i="10"/>
  <c r="E9047" i="10"/>
  <c r="E9048" i="10"/>
  <c r="E9049" i="10"/>
  <c r="E9050" i="10"/>
  <c r="E9051" i="10"/>
  <c r="E9052" i="10"/>
  <c r="E9053" i="10"/>
  <c r="E9054" i="10"/>
  <c r="E9055" i="10"/>
  <c r="G9055" i="10" s="1"/>
  <c r="E9056" i="10"/>
  <c r="E9057" i="10"/>
  <c r="G9057" i="10" s="1"/>
  <c r="E9058" i="10"/>
  <c r="E9059" i="10"/>
  <c r="E9060" i="10"/>
  <c r="E9061" i="10"/>
  <c r="E9062" i="10"/>
  <c r="E9063" i="10"/>
  <c r="E9064" i="10"/>
  <c r="E9065" i="10"/>
  <c r="G9065" i="10" s="1"/>
  <c r="E9066" i="10"/>
  <c r="G9066" i="10" s="1"/>
  <c r="E9067" i="10"/>
  <c r="E9068" i="10"/>
  <c r="E9069" i="10"/>
  <c r="E9070" i="10"/>
  <c r="E9071" i="10"/>
  <c r="E9072" i="10"/>
  <c r="E9073" i="10"/>
  <c r="E9074" i="10"/>
  <c r="E9075" i="10"/>
  <c r="F9075" i="10" s="1"/>
  <c r="E9076" i="10"/>
  <c r="F9076" i="10" s="1"/>
  <c r="E9077" i="10"/>
  <c r="E9078" i="10"/>
  <c r="E9079" i="10"/>
  <c r="E9080" i="10"/>
  <c r="E9081" i="10"/>
  <c r="E9082" i="10"/>
  <c r="E9083" i="10"/>
  <c r="E9084" i="10"/>
  <c r="E9085" i="10"/>
  <c r="E9086" i="10"/>
  <c r="E9087" i="10"/>
  <c r="E9088" i="10"/>
  <c r="E9089" i="10"/>
  <c r="E9090" i="10"/>
  <c r="E9091" i="10"/>
  <c r="F9091" i="10" s="1"/>
  <c r="E9092" i="10"/>
  <c r="E9093" i="10"/>
  <c r="E9094" i="10"/>
  <c r="E9095" i="10"/>
  <c r="F9095" i="10" s="1"/>
  <c r="E9096" i="10"/>
  <c r="E9097" i="10"/>
  <c r="G9097" i="10" s="1"/>
  <c r="E9098" i="10"/>
  <c r="G9098" i="10" s="1"/>
  <c r="E9099" i="10"/>
  <c r="E9100" i="10"/>
  <c r="E9101" i="10"/>
  <c r="F9101" i="10" s="1"/>
  <c r="E9102" i="10"/>
  <c r="E9103" i="10"/>
  <c r="E9104" i="10"/>
  <c r="E9105" i="10"/>
  <c r="E9106" i="10"/>
  <c r="E9107" i="10"/>
  <c r="E9108" i="10"/>
  <c r="E9109" i="10"/>
  <c r="E9110" i="10"/>
  <c r="E9111" i="10"/>
  <c r="E9112" i="10"/>
  <c r="E9113" i="10"/>
  <c r="E9114" i="10"/>
  <c r="E9115" i="10"/>
  <c r="E9116" i="10"/>
  <c r="G9116" i="10" s="1"/>
  <c r="E9117" i="10"/>
  <c r="E9118" i="10"/>
  <c r="E9119" i="10"/>
  <c r="G9119" i="10" s="1"/>
  <c r="E9120" i="10"/>
  <c r="E9121" i="10"/>
  <c r="G9121" i="10" s="1"/>
  <c r="E9122" i="10"/>
  <c r="E9123" i="10"/>
  <c r="E9124" i="10"/>
  <c r="G9124" i="10" s="1"/>
  <c r="E9125" i="10"/>
  <c r="E9126" i="10"/>
  <c r="E9127" i="10"/>
  <c r="E9128" i="10"/>
  <c r="E9129" i="10"/>
  <c r="E9130" i="10"/>
  <c r="E9131" i="10"/>
  <c r="E9132" i="10"/>
  <c r="E9133" i="10"/>
  <c r="E9134" i="10"/>
  <c r="E9135" i="10"/>
  <c r="G9135" i="10" s="1"/>
  <c r="E9136" i="10"/>
  <c r="E9137" i="10"/>
  <c r="G9137" i="10" s="1"/>
  <c r="E9138" i="10"/>
  <c r="E9139" i="10"/>
  <c r="E9140" i="10"/>
  <c r="E9141" i="10"/>
  <c r="E9142" i="10"/>
  <c r="E9143" i="10"/>
  <c r="E9144" i="10"/>
  <c r="E9145" i="10"/>
  <c r="E9146" i="10"/>
  <c r="G9146" i="10" s="1"/>
  <c r="E9147" i="10"/>
  <c r="E9148" i="10"/>
  <c r="E9149" i="10"/>
  <c r="E9150" i="10"/>
  <c r="E9151" i="10"/>
  <c r="E9152" i="10"/>
  <c r="E9153" i="10"/>
  <c r="E9154" i="10"/>
  <c r="E9155" i="10"/>
  <c r="E9156" i="10"/>
  <c r="E9157" i="10"/>
  <c r="E9158" i="10"/>
  <c r="E9159" i="10"/>
  <c r="E9160" i="10"/>
  <c r="E9161" i="10"/>
  <c r="E9162" i="10"/>
  <c r="E9163" i="10"/>
  <c r="E9164" i="10"/>
  <c r="E9165" i="10"/>
  <c r="G9165" i="10" s="1"/>
  <c r="E9166" i="10"/>
  <c r="G9166" i="10" s="1"/>
  <c r="E9167" i="10"/>
  <c r="E9168" i="10"/>
  <c r="E9169" i="10"/>
  <c r="E9170" i="10"/>
  <c r="E9171" i="10"/>
  <c r="E9172" i="10"/>
  <c r="E9173" i="10"/>
  <c r="E9174" i="10"/>
  <c r="E9175" i="10"/>
  <c r="E9176" i="10"/>
  <c r="E9177" i="10"/>
  <c r="E9178" i="10"/>
  <c r="E9179" i="10"/>
  <c r="E9180" i="10"/>
  <c r="E9181" i="10"/>
  <c r="G9181" i="10" s="1"/>
  <c r="E9182" i="10"/>
  <c r="G9182" i="10" s="1"/>
  <c r="E9183" i="10"/>
  <c r="E9184" i="10"/>
  <c r="E9185" i="10"/>
  <c r="E9186" i="10"/>
  <c r="E9187" i="10"/>
  <c r="E9188" i="10"/>
  <c r="G9188" i="10" s="1"/>
  <c r="E9189" i="10"/>
  <c r="F9189" i="10" s="1"/>
  <c r="E9190" i="10"/>
  <c r="E9191" i="10"/>
  <c r="F9191" i="10" s="1"/>
  <c r="E9192" i="10"/>
  <c r="E9193" i="10"/>
  <c r="F9193" i="10" s="1"/>
  <c r="E9194" i="10"/>
  <c r="E9195" i="10"/>
  <c r="E9196" i="10"/>
  <c r="E9197" i="10"/>
  <c r="E9198" i="10"/>
  <c r="E9199" i="10"/>
  <c r="E9200" i="10"/>
  <c r="E9201" i="10"/>
  <c r="E9202" i="10"/>
  <c r="E9203" i="10"/>
  <c r="E9204" i="10"/>
  <c r="E9205" i="10"/>
  <c r="E9206" i="10"/>
  <c r="E9207" i="10"/>
  <c r="E9208" i="10"/>
  <c r="E9209" i="10"/>
  <c r="E9210" i="10"/>
  <c r="E9211" i="10"/>
  <c r="G9211" i="10" s="1"/>
  <c r="E9212" i="10"/>
  <c r="E9213" i="10"/>
  <c r="G9213" i="10" s="1"/>
  <c r="E9214" i="10"/>
  <c r="G9214" i="10" s="1"/>
  <c r="E9215" i="10"/>
  <c r="E9216" i="10"/>
  <c r="E9217" i="10"/>
  <c r="E9218" i="10"/>
  <c r="E9219" i="10"/>
  <c r="E9220" i="10"/>
  <c r="E9221" i="10"/>
  <c r="E9222" i="10"/>
  <c r="E9223" i="10"/>
  <c r="E9224" i="10"/>
  <c r="E9225" i="10"/>
  <c r="E9226" i="10"/>
  <c r="G9226" i="10" s="1"/>
  <c r="E9227" i="10"/>
  <c r="E9228" i="10"/>
  <c r="E9229" i="10"/>
  <c r="E9230" i="10"/>
  <c r="E9231" i="10"/>
  <c r="E9232" i="10"/>
  <c r="E9233" i="10"/>
  <c r="E9234" i="10"/>
  <c r="E9235" i="10"/>
  <c r="E9236" i="10"/>
  <c r="E9237" i="10"/>
  <c r="E9238" i="10"/>
  <c r="E9239" i="10"/>
  <c r="E9240" i="10"/>
  <c r="E9241" i="10"/>
  <c r="E9242" i="10"/>
  <c r="G9242" i="10" s="1"/>
  <c r="E9243" i="10"/>
  <c r="E9244" i="10"/>
  <c r="E9245" i="10"/>
  <c r="F9245" i="10" s="1"/>
  <c r="E9246" i="10"/>
  <c r="E9247" i="10"/>
  <c r="E9248" i="10"/>
  <c r="E9249" i="10"/>
  <c r="E9250" i="10"/>
  <c r="E9251" i="10"/>
  <c r="E9252" i="10"/>
  <c r="E9253" i="10"/>
  <c r="F9253" i="10" s="1"/>
  <c r="E9254" i="10"/>
  <c r="E9255" i="10"/>
  <c r="E9256" i="10"/>
  <c r="E9257" i="10"/>
  <c r="G9257" i="10" s="1"/>
  <c r="E9258" i="10"/>
  <c r="E9259" i="10"/>
  <c r="E9260" i="10"/>
  <c r="E9261" i="10"/>
  <c r="E9262" i="10"/>
  <c r="G9262" i="10" s="1"/>
  <c r="E9263" i="10"/>
  <c r="G9263" i="10" s="1"/>
  <c r="E9264" i="10"/>
  <c r="E9265" i="10"/>
  <c r="E9266" i="10"/>
  <c r="E9267" i="10"/>
  <c r="E9268" i="10"/>
  <c r="E9269" i="10"/>
  <c r="G9269" i="10" s="1"/>
  <c r="E9270" i="10"/>
  <c r="E9271" i="10"/>
  <c r="E9272" i="10"/>
  <c r="E9273" i="10"/>
  <c r="E9274" i="10"/>
  <c r="E9275" i="10"/>
  <c r="E9276" i="10"/>
  <c r="E9277" i="10"/>
  <c r="G9277" i="10" s="1"/>
  <c r="E9278" i="10"/>
  <c r="E9279" i="10"/>
  <c r="E9280" i="10"/>
  <c r="E9281" i="10"/>
  <c r="E9282" i="10"/>
  <c r="E9283" i="10"/>
  <c r="E9284" i="10"/>
  <c r="E9285" i="10"/>
  <c r="E9286" i="10"/>
  <c r="F9286" i="10" s="1"/>
  <c r="E9287" i="10"/>
  <c r="E9288" i="10"/>
  <c r="E9289" i="10"/>
  <c r="G9289" i="10" s="1"/>
  <c r="E9290" i="10"/>
  <c r="G9290" i="10" s="1"/>
  <c r="E9291" i="10"/>
  <c r="E9292" i="10"/>
  <c r="E9293" i="10"/>
  <c r="E9294" i="10"/>
  <c r="E9295" i="10"/>
  <c r="E9296" i="10"/>
  <c r="E9297" i="10"/>
  <c r="G9297" i="10" s="1"/>
  <c r="E9298" i="10"/>
  <c r="E9299" i="10"/>
  <c r="E9300" i="10"/>
  <c r="F9300" i="10" s="1"/>
  <c r="E9301" i="10"/>
  <c r="E9302" i="10"/>
  <c r="E9303" i="10"/>
  <c r="E9304" i="10"/>
  <c r="E9305" i="10"/>
  <c r="F9305" i="10" s="1"/>
  <c r="E9306" i="10"/>
  <c r="E9307" i="10"/>
  <c r="E9308" i="10"/>
  <c r="E9309" i="10"/>
  <c r="E9310" i="10"/>
  <c r="E9311" i="10"/>
  <c r="E9312" i="10"/>
  <c r="E9313" i="10"/>
  <c r="E9314" i="10"/>
  <c r="E9315" i="10"/>
  <c r="E9316" i="10"/>
  <c r="F9316" i="10" s="1"/>
  <c r="E9317" i="10"/>
  <c r="E9318" i="10"/>
  <c r="E9319" i="10"/>
  <c r="E9320" i="10"/>
  <c r="E9321" i="10"/>
  <c r="F9321" i="10" s="1"/>
  <c r="E9322" i="10"/>
  <c r="E9323" i="10"/>
  <c r="E9324" i="10"/>
  <c r="E9325" i="10"/>
  <c r="E9326" i="10"/>
  <c r="E9327" i="10"/>
  <c r="E9328" i="10"/>
  <c r="E9329" i="10"/>
  <c r="G9329" i="10" s="1"/>
  <c r="E9330" i="10"/>
  <c r="E9331" i="10"/>
  <c r="E9332" i="10"/>
  <c r="E9333" i="10"/>
  <c r="E9334" i="10"/>
  <c r="G9334" i="10" s="1"/>
  <c r="E9335" i="10"/>
  <c r="E9336" i="10"/>
  <c r="E9337" i="10"/>
  <c r="E9338" i="10"/>
  <c r="E9339" i="10"/>
  <c r="E9340" i="10"/>
  <c r="E9341" i="10"/>
  <c r="E9342" i="10"/>
  <c r="E9343" i="10"/>
  <c r="E9344" i="10"/>
  <c r="E9345" i="10"/>
  <c r="E9346" i="10"/>
  <c r="E9347" i="10"/>
  <c r="E9348" i="10"/>
  <c r="E9349" i="10"/>
  <c r="E9350" i="10"/>
  <c r="E9351" i="10"/>
  <c r="E9352" i="10"/>
  <c r="E9353" i="10"/>
  <c r="E9354" i="10"/>
  <c r="E9355" i="10"/>
  <c r="E9356" i="10"/>
  <c r="E9357" i="10"/>
  <c r="E9358" i="10"/>
  <c r="G9358" i="10" s="1"/>
  <c r="E9359" i="10"/>
  <c r="G9359" i="10" s="1"/>
  <c r="E9360" i="10"/>
  <c r="G9360" i="10" s="1"/>
  <c r="E9361" i="10"/>
  <c r="E9362" i="10"/>
  <c r="E9363" i="10"/>
  <c r="E9364" i="10"/>
  <c r="F9364" i="10" s="1"/>
  <c r="E9365" i="10"/>
  <c r="E9366" i="10"/>
  <c r="G9366" i="10" s="1"/>
  <c r="E9367" i="10"/>
  <c r="E9368" i="10"/>
  <c r="E9369" i="10"/>
  <c r="G9369" i="10" s="1"/>
  <c r="E9370" i="10"/>
  <c r="G9370" i="10" s="1"/>
  <c r="E9371" i="10"/>
  <c r="E9372" i="10"/>
  <c r="E9373" i="10"/>
  <c r="E9374" i="10"/>
  <c r="E9375" i="10"/>
  <c r="G9375" i="10" s="1"/>
  <c r="E9376" i="10"/>
  <c r="E9377" i="10"/>
  <c r="G9377" i="10" s="1"/>
  <c r="E9378" i="10"/>
  <c r="G9378" i="10" s="1"/>
  <c r="E9379" i="10"/>
  <c r="E9380" i="10"/>
  <c r="E9381" i="10"/>
  <c r="E9382" i="10"/>
  <c r="E9383" i="10"/>
  <c r="E9384" i="10"/>
  <c r="E9385" i="10"/>
  <c r="E9386" i="10"/>
  <c r="E9387" i="10"/>
  <c r="E9388" i="10"/>
  <c r="E9389" i="10"/>
  <c r="E9390" i="10"/>
  <c r="E9391" i="10"/>
  <c r="G9391" i="10" s="1"/>
  <c r="E9392" i="10"/>
  <c r="E9393" i="10"/>
  <c r="E9394" i="10"/>
  <c r="E9395" i="10"/>
  <c r="E9396" i="10"/>
  <c r="E9397" i="10"/>
  <c r="E9398" i="10"/>
  <c r="E9399" i="10"/>
  <c r="E9400" i="10"/>
  <c r="E9401" i="10"/>
  <c r="F9401" i="10" s="1"/>
  <c r="E9402" i="10"/>
  <c r="E9403" i="10"/>
  <c r="G9403" i="10" s="1"/>
  <c r="E9404" i="10"/>
  <c r="E9405" i="10"/>
  <c r="E9406" i="10"/>
  <c r="E9407" i="10"/>
  <c r="E9408" i="10"/>
  <c r="E9409" i="10"/>
  <c r="E9410" i="10"/>
  <c r="E9411" i="10"/>
  <c r="E9412" i="10"/>
  <c r="G9412" i="10" s="1"/>
  <c r="E9413" i="10"/>
  <c r="E9414" i="10"/>
  <c r="E9415" i="10"/>
  <c r="E9416" i="10"/>
  <c r="E9417" i="10"/>
  <c r="E9418" i="10"/>
  <c r="E9419" i="10"/>
  <c r="E9420" i="10"/>
  <c r="E9421" i="10"/>
  <c r="E9422" i="10"/>
  <c r="E9423" i="10"/>
  <c r="E9424" i="10"/>
  <c r="E9425" i="10"/>
  <c r="E9426" i="10"/>
  <c r="E9427" i="10"/>
  <c r="E9428" i="10"/>
  <c r="E9429" i="10"/>
  <c r="E9430" i="10"/>
  <c r="G9430" i="10" s="1"/>
  <c r="E9431" i="10"/>
  <c r="F9431" i="10" s="1"/>
  <c r="E9432" i="10"/>
  <c r="E9433" i="10"/>
  <c r="G9433" i="10" s="1"/>
  <c r="E9434" i="10"/>
  <c r="E9435" i="10"/>
  <c r="E9436" i="10"/>
  <c r="E9437" i="10"/>
  <c r="E9438" i="10"/>
  <c r="E9439" i="10"/>
  <c r="E9440" i="10"/>
  <c r="E9441" i="10"/>
  <c r="E9442" i="10"/>
  <c r="E9443" i="10"/>
  <c r="E9444" i="10"/>
  <c r="E9445" i="10"/>
  <c r="E9446" i="10"/>
  <c r="E9447" i="10"/>
  <c r="E9448" i="10"/>
  <c r="E9449" i="10"/>
  <c r="E9450" i="10"/>
  <c r="E9451" i="10"/>
  <c r="E9452" i="10"/>
  <c r="E9453" i="10"/>
  <c r="E9454" i="10"/>
  <c r="E9455" i="10"/>
  <c r="E9456" i="10"/>
  <c r="E9457" i="10"/>
  <c r="E9458" i="10"/>
  <c r="G9458" i="10" s="1"/>
  <c r="E9459" i="10"/>
  <c r="E9460" i="10"/>
  <c r="E9461" i="10"/>
  <c r="E9462" i="10"/>
  <c r="G9462" i="10" s="1"/>
  <c r="E9463" i="10"/>
  <c r="E9464" i="10"/>
  <c r="E9465" i="10"/>
  <c r="E9466" i="10"/>
  <c r="E9467" i="10"/>
  <c r="E9468" i="10"/>
  <c r="E9469" i="10"/>
  <c r="E9470" i="10"/>
  <c r="E9471" i="10"/>
  <c r="G9471" i="10" s="1"/>
  <c r="E9472" i="10"/>
  <c r="E9473" i="10"/>
  <c r="E9474" i="10"/>
  <c r="E9475" i="10"/>
  <c r="E9476" i="10"/>
  <c r="E9477" i="10"/>
  <c r="E9478" i="10"/>
  <c r="E9479" i="10"/>
  <c r="E9480" i="10"/>
  <c r="E9481" i="10"/>
  <c r="G9481" i="10" s="1"/>
  <c r="E9482" i="10"/>
  <c r="E9483" i="10"/>
  <c r="E9484" i="10"/>
  <c r="E9485" i="10"/>
  <c r="E9486" i="10"/>
  <c r="E9487" i="10"/>
  <c r="E9488" i="10"/>
  <c r="E9489" i="10"/>
  <c r="E9490" i="10"/>
  <c r="E9491" i="10"/>
  <c r="E9492" i="10"/>
  <c r="G9492" i="10" s="1"/>
  <c r="E9493" i="10"/>
  <c r="G9493" i="10" s="1"/>
  <c r="E9494" i="10"/>
  <c r="E9495" i="10"/>
  <c r="E9496" i="10"/>
  <c r="E9497" i="10"/>
  <c r="G9497" i="10" s="1"/>
  <c r="E9498" i="10"/>
  <c r="G9498" i="10" s="1"/>
  <c r="E9499" i="10"/>
  <c r="E9500" i="10"/>
  <c r="E9501" i="10"/>
  <c r="E9502" i="10"/>
  <c r="E9503" i="10"/>
  <c r="E9504" i="10"/>
  <c r="E9505" i="10"/>
  <c r="E9506" i="10"/>
  <c r="E9507" i="10"/>
  <c r="E9508" i="10"/>
  <c r="E9509" i="10"/>
  <c r="F9509" i="10" s="1"/>
  <c r="E9510" i="10"/>
  <c r="E9511" i="10"/>
  <c r="E9512" i="10"/>
  <c r="E9513" i="10"/>
  <c r="F9513" i="10" s="1"/>
  <c r="E9514" i="10"/>
  <c r="G9514" i="10" s="1"/>
  <c r="E9515" i="10"/>
  <c r="E9516" i="10"/>
  <c r="E9517" i="10"/>
  <c r="G9517" i="10" s="1"/>
  <c r="E9518" i="10"/>
  <c r="E9519" i="10"/>
  <c r="G9519" i="10" s="1"/>
  <c r="E9520" i="10"/>
  <c r="E9521" i="10"/>
  <c r="E9522" i="10"/>
  <c r="E9523" i="10"/>
  <c r="G9523" i="10" s="1"/>
  <c r="E9524" i="10"/>
  <c r="E9525" i="10"/>
  <c r="E9526" i="10"/>
  <c r="E9527" i="10"/>
  <c r="E9528" i="10"/>
  <c r="E9529" i="10"/>
  <c r="E9530" i="10"/>
  <c r="E9531" i="10"/>
  <c r="E9532" i="10"/>
  <c r="E9533" i="10"/>
  <c r="G9533" i="10" s="1"/>
  <c r="E9534" i="10"/>
  <c r="E9535" i="10"/>
  <c r="E9536" i="10"/>
  <c r="G9536" i="10" s="1"/>
  <c r="E9537" i="10"/>
  <c r="E9538" i="10"/>
  <c r="E9539" i="10"/>
  <c r="E9540" i="10"/>
  <c r="E9541" i="10"/>
  <c r="E9542" i="10"/>
  <c r="E9543" i="10"/>
  <c r="E9544" i="10"/>
  <c r="E9545" i="10"/>
  <c r="E9546" i="10"/>
  <c r="E9547" i="10"/>
  <c r="E9548" i="10"/>
  <c r="E9549" i="10"/>
  <c r="E9550" i="10"/>
  <c r="E9551" i="10"/>
  <c r="E9552" i="10"/>
  <c r="E9553" i="10"/>
  <c r="E9554" i="10"/>
  <c r="E9555" i="10"/>
  <c r="E9556" i="10"/>
  <c r="E9557" i="10"/>
  <c r="E9558" i="10"/>
  <c r="E9559" i="10"/>
  <c r="E9560" i="10"/>
  <c r="E9561" i="10"/>
  <c r="E9562" i="10"/>
  <c r="F9562" i="10" s="1"/>
  <c r="E9563" i="10"/>
  <c r="E9564" i="10"/>
  <c r="F9564" i="10" s="1"/>
  <c r="E9565" i="10"/>
  <c r="G9565" i="10" s="1"/>
  <c r="E9566" i="10"/>
  <c r="E9567" i="10"/>
  <c r="E9568" i="10"/>
  <c r="E9569" i="10"/>
  <c r="E9570" i="10"/>
  <c r="E9571" i="10"/>
  <c r="E9572" i="10"/>
  <c r="E9573" i="10"/>
  <c r="E9574" i="10"/>
  <c r="E9575" i="10"/>
  <c r="E9576" i="10"/>
  <c r="E9577" i="10"/>
  <c r="E9578" i="10"/>
  <c r="E9579" i="10"/>
  <c r="E9580" i="10"/>
  <c r="E9581" i="10"/>
  <c r="G9581" i="10" s="1"/>
  <c r="E9582" i="10"/>
  <c r="E9583" i="10"/>
  <c r="E9584" i="10"/>
  <c r="E9585" i="10"/>
  <c r="E9586" i="10"/>
  <c r="E9587" i="10"/>
  <c r="E9588" i="10"/>
  <c r="E9589" i="10"/>
  <c r="E9590" i="10"/>
  <c r="E9591" i="10"/>
  <c r="E9592" i="10"/>
  <c r="E9593" i="10"/>
  <c r="E9594" i="10"/>
  <c r="E9595" i="10"/>
  <c r="E9596" i="10"/>
  <c r="E9597" i="10"/>
  <c r="E9598" i="10"/>
  <c r="E9599" i="10"/>
  <c r="E9600" i="10"/>
  <c r="E9601" i="10"/>
  <c r="E9602" i="10"/>
  <c r="E9603" i="10"/>
  <c r="E9604" i="10"/>
  <c r="E9605" i="10"/>
  <c r="E9606" i="10"/>
  <c r="E9607" i="10"/>
  <c r="E9608" i="10"/>
  <c r="E9609" i="10"/>
  <c r="E9610" i="10"/>
  <c r="G9610" i="10" s="1"/>
  <c r="E9611" i="10"/>
  <c r="E9612" i="10"/>
  <c r="E9613" i="10"/>
  <c r="G9613" i="10" s="1"/>
  <c r="E9614" i="10"/>
  <c r="E9615" i="10"/>
  <c r="E9616" i="10"/>
  <c r="E9617" i="10"/>
  <c r="E9618" i="10"/>
  <c r="E9619" i="10"/>
  <c r="E9620" i="10"/>
  <c r="E9621" i="10"/>
  <c r="E9622" i="10"/>
  <c r="E9623" i="10"/>
  <c r="E9624" i="10"/>
  <c r="E9625" i="10"/>
  <c r="E9626" i="10"/>
  <c r="E9627" i="10"/>
  <c r="E9628" i="10"/>
  <c r="E9629" i="10"/>
  <c r="E9630" i="10"/>
  <c r="E9631" i="10"/>
  <c r="E9632" i="10"/>
  <c r="E9633" i="10"/>
  <c r="E9634" i="10"/>
  <c r="E9635" i="10"/>
  <c r="F9635" i="10" s="1"/>
  <c r="E9636" i="10"/>
  <c r="E9637" i="10"/>
  <c r="F9637" i="10" s="1"/>
  <c r="E9638" i="10"/>
  <c r="E9639" i="10"/>
  <c r="E9640" i="10"/>
  <c r="E9641" i="10"/>
  <c r="E9642" i="10"/>
  <c r="E9643" i="10"/>
  <c r="E9644" i="10"/>
  <c r="E9645" i="10"/>
  <c r="G9645" i="10" s="1"/>
  <c r="E9646" i="10"/>
  <c r="E9647" i="10"/>
  <c r="G9647" i="10" s="1"/>
  <c r="E9648" i="10"/>
  <c r="E9649" i="10"/>
  <c r="E9650" i="10"/>
  <c r="E9651" i="10"/>
  <c r="E9652" i="10"/>
  <c r="E9653" i="10"/>
  <c r="F9653" i="10" s="1"/>
  <c r="E9654" i="10"/>
  <c r="E9655" i="10"/>
  <c r="E9656" i="10"/>
  <c r="E9657" i="10"/>
  <c r="E9658" i="10"/>
  <c r="E9659" i="10"/>
  <c r="E9660" i="10"/>
  <c r="E9661" i="10"/>
  <c r="E9662" i="10"/>
  <c r="E9663" i="10"/>
  <c r="E9664" i="10"/>
  <c r="E9665" i="10"/>
  <c r="E9666" i="10"/>
  <c r="E9667" i="10"/>
  <c r="E9668" i="10"/>
  <c r="E9669" i="10"/>
  <c r="E9670" i="10"/>
  <c r="E9671" i="10"/>
  <c r="E9672" i="10"/>
  <c r="E9673" i="10"/>
  <c r="E9674" i="10"/>
  <c r="E9675" i="10"/>
  <c r="E9676" i="10"/>
  <c r="E9677" i="10"/>
  <c r="E9678" i="10"/>
  <c r="E9679" i="10"/>
  <c r="E9680" i="10"/>
  <c r="E9681" i="10"/>
  <c r="E9682" i="10"/>
  <c r="E9683" i="10"/>
  <c r="E9684" i="10"/>
  <c r="E9685" i="10"/>
  <c r="E9686" i="10"/>
  <c r="E9687" i="10"/>
  <c r="E9688" i="10"/>
  <c r="E9689" i="10"/>
  <c r="G9689" i="10" s="1"/>
  <c r="E9690" i="10"/>
  <c r="E9691" i="10"/>
  <c r="E9692" i="10"/>
  <c r="E9693" i="10"/>
  <c r="E9694" i="10"/>
  <c r="E9695" i="10"/>
  <c r="E9696" i="10"/>
  <c r="E9697" i="10"/>
  <c r="E9698" i="10"/>
  <c r="E9699" i="10"/>
  <c r="G9699" i="10" s="1"/>
  <c r="E9700" i="10"/>
  <c r="E9701" i="10"/>
  <c r="E9702" i="10"/>
  <c r="E9703" i="10"/>
  <c r="E9704" i="10"/>
  <c r="E9705" i="10"/>
  <c r="E9706" i="10"/>
  <c r="E9707" i="10"/>
  <c r="E9708" i="10"/>
  <c r="E9709" i="10"/>
  <c r="E9710" i="10"/>
  <c r="E9711" i="10"/>
  <c r="E9712" i="10"/>
  <c r="E9713" i="10"/>
  <c r="E9714" i="10"/>
  <c r="E9715" i="10"/>
  <c r="E9716" i="10"/>
  <c r="F9716" i="10" s="1"/>
  <c r="E9717" i="10"/>
  <c r="E9718" i="10"/>
  <c r="E9719" i="10"/>
  <c r="E9720" i="10"/>
  <c r="E9721" i="10"/>
  <c r="E9722" i="10"/>
  <c r="E9723" i="10"/>
  <c r="E9724" i="10"/>
  <c r="E9725" i="10"/>
  <c r="E9726" i="10"/>
  <c r="E9727" i="10"/>
  <c r="E9728" i="10"/>
  <c r="E9729" i="10"/>
  <c r="E9730" i="10"/>
  <c r="E9731" i="10"/>
  <c r="E9732" i="10"/>
  <c r="E9733" i="10"/>
  <c r="E9734" i="10"/>
  <c r="E9735" i="10"/>
  <c r="E9736" i="10"/>
  <c r="E9737" i="10"/>
  <c r="G9737" i="10" s="1"/>
  <c r="E9738" i="10"/>
  <c r="E9739" i="10"/>
  <c r="E9740" i="10"/>
  <c r="E9741" i="10"/>
  <c r="E9742" i="10"/>
  <c r="E9743" i="10"/>
  <c r="E9744" i="10"/>
  <c r="E9745" i="10"/>
  <c r="G9745" i="10" s="1"/>
  <c r="E9746" i="10"/>
  <c r="G9746" i="10" s="1"/>
  <c r="E9747" i="10"/>
  <c r="E9748" i="10"/>
  <c r="E9749" i="10"/>
  <c r="E9750" i="10"/>
  <c r="E9751" i="10"/>
  <c r="E9752" i="10"/>
  <c r="E9753" i="10"/>
  <c r="E9754" i="10"/>
  <c r="E9755" i="10"/>
  <c r="E9756" i="10"/>
  <c r="E9757" i="10"/>
  <c r="E9758" i="10"/>
  <c r="E9759" i="10"/>
  <c r="E9760" i="10"/>
  <c r="E9761" i="10"/>
  <c r="E9762" i="10"/>
  <c r="E9763" i="10"/>
  <c r="E9764" i="10"/>
  <c r="E9765" i="10"/>
  <c r="E9766" i="10"/>
  <c r="G9766" i="10" s="1"/>
  <c r="E9767" i="10"/>
  <c r="F9767" i="10" s="1"/>
  <c r="E9768" i="10"/>
  <c r="E9769" i="10"/>
  <c r="G9769" i="10" s="1"/>
  <c r="E9770" i="10"/>
  <c r="E9771" i="10"/>
  <c r="E9772" i="10"/>
  <c r="E9773" i="10"/>
  <c r="E9774" i="10"/>
  <c r="G9774" i="10" s="1"/>
  <c r="E9775" i="10"/>
  <c r="G9775" i="10" s="1"/>
  <c r="E9776" i="10"/>
  <c r="E9777" i="10"/>
  <c r="G9777" i="10" s="1"/>
  <c r="E9778" i="10"/>
  <c r="E9779" i="10"/>
  <c r="E9780" i="10"/>
  <c r="E9781" i="10"/>
  <c r="E9782" i="10"/>
  <c r="E9783" i="10"/>
  <c r="E9784" i="10"/>
  <c r="E9785" i="10"/>
  <c r="F9785" i="10" s="1"/>
  <c r="E9786" i="10"/>
  <c r="E9787" i="10"/>
  <c r="E9788" i="10"/>
  <c r="E9789" i="10"/>
  <c r="E9790" i="10"/>
  <c r="E9791" i="10"/>
  <c r="E9792" i="10"/>
  <c r="E9793" i="10"/>
  <c r="E9794" i="10"/>
  <c r="E9795" i="10"/>
  <c r="E9796" i="10"/>
  <c r="E9797" i="10"/>
  <c r="E9798" i="10"/>
  <c r="G9798" i="10" s="1"/>
  <c r="E9799" i="10"/>
  <c r="E9800" i="10"/>
  <c r="E9801" i="10"/>
  <c r="G9801" i="10" s="1"/>
  <c r="E9802" i="10"/>
  <c r="E9803" i="10"/>
  <c r="E9804" i="10"/>
  <c r="E9805" i="10"/>
  <c r="G9805" i="10" s="1"/>
  <c r="E9806" i="10"/>
  <c r="E9807" i="10"/>
  <c r="E9808" i="10"/>
  <c r="E9809" i="10"/>
  <c r="G9809" i="10" s="1"/>
  <c r="E9810" i="10"/>
  <c r="E9811" i="10"/>
  <c r="E9812" i="10"/>
  <c r="E9813" i="10"/>
  <c r="E9814" i="10"/>
  <c r="E9815" i="10"/>
  <c r="E9816" i="10"/>
  <c r="E9817" i="10"/>
  <c r="E9818" i="10"/>
  <c r="E9819" i="10"/>
  <c r="G9819" i="10" s="1"/>
  <c r="E9820" i="10"/>
  <c r="E9821" i="10"/>
  <c r="G9821" i="10" s="1"/>
  <c r="E9822" i="10"/>
  <c r="E9823" i="10"/>
  <c r="G9823" i="10" s="1"/>
  <c r="E9824" i="10"/>
  <c r="E9825" i="10"/>
  <c r="G9825" i="10" s="1"/>
  <c r="E9826" i="10"/>
  <c r="G9826" i="10" s="1"/>
  <c r="E9827" i="10"/>
  <c r="E9828" i="10"/>
  <c r="F9828" i="10" s="1"/>
  <c r="E9829" i="10"/>
  <c r="E9830" i="10"/>
  <c r="E9831" i="10"/>
  <c r="E9832" i="10"/>
  <c r="E9833" i="10"/>
  <c r="E9834" i="10"/>
  <c r="E9835" i="10"/>
  <c r="E9836" i="10"/>
  <c r="E9837" i="10"/>
  <c r="E9838" i="10"/>
  <c r="E9839" i="10"/>
  <c r="E9840" i="10"/>
  <c r="E9841" i="10"/>
  <c r="E9842" i="10"/>
  <c r="E9843" i="10"/>
  <c r="E9844" i="10"/>
  <c r="E9845" i="10"/>
  <c r="E9846" i="10"/>
  <c r="E9847" i="10"/>
  <c r="E9848" i="10"/>
  <c r="E9849" i="10"/>
  <c r="F9849" i="10" s="1"/>
  <c r="E9850" i="10"/>
  <c r="E9851" i="10"/>
  <c r="E9852" i="10"/>
  <c r="E9853" i="10"/>
  <c r="G9853" i="10" s="1"/>
  <c r="E9854" i="10"/>
  <c r="E9855" i="10"/>
  <c r="E9856" i="10"/>
  <c r="E9857" i="10"/>
  <c r="G9857" i="10" s="1"/>
  <c r="E9858" i="10"/>
  <c r="G9858" i="10" s="1"/>
  <c r="E9859" i="10"/>
  <c r="E9860" i="10"/>
  <c r="E9861" i="10"/>
  <c r="E9862" i="10"/>
  <c r="E9863" i="10"/>
  <c r="E9864" i="10"/>
  <c r="E9865" i="10"/>
  <c r="E9866" i="10"/>
  <c r="E9867" i="10"/>
  <c r="E9868" i="10"/>
  <c r="E9869" i="10"/>
  <c r="E9870" i="10"/>
  <c r="E9871" i="10"/>
  <c r="E9872" i="10"/>
  <c r="E9873" i="10"/>
  <c r="E9874" i="10"/>
  <c r="E9875" i="10"/>
  <c r="E9876" i="10"/>
  <c r="E9877" i="10"/>
  <c r="E9878" i="10"/>
  <c r="E9879" i="10"/>
  <c r="E9880" i="10"/>
  <c r="E9881" i="10"/>
  <c r="E9882" i="10"/>
  <c r="E9883" i="10"/>
  <c r="E9884" i="10"/>
  <c r="E9885" i="10"/>
  <c r="E9886" i="10"/>
  <c r="E9887" i="10"/>
  <c r="E9888" i="10"/>
  <c r="E9889" i="10"/>
  <c r="E9890" i="10"/>
  <c r="E9891" i="10"/>
  <c r="E9892" i="10"/>
  <c r="E9893" i="10"/>
  <c r="G9893" i="10" s="1"/>
  <c r="E9894" i="10"/>
  <c r="F9894" i="10" s="1"/>
  <c r="E9895" i="10"/>
  <c r="F9895" i="10" s="1"/>
  <c r="E9896" i="10"/>
  <c r="E9897" i="10"/>
  <c r="E9898" i="10"/>
  <c r="E9899" i="10"/>
  <c r="E9900" i="10"/>
  <c r="E9901" i="10"/>
  <c r="E9902" i="10"/>
  <c r="E9903" i="10"/>
  <c r="G9903" i="10" s="1"/>
  <c r="E9904" i="10"/>
  <c r="E9905" i="10"/>
  <c r="E9906" i="10"/>
  <c r="E9907" i="10"/>
  <c r="F9907" i="10" s="1"/>
  <c r="E9908" i="10"/>
  <c r="F9908" i="10" s="1"/>
  <c r="E9909" i="10"/>
  <c r="E9910" i="10"/>
  <c r="E9911" i="10"/>
  <c r="E9912" i="10"/>
  <c r="E9913" i="10"/>
  <c r="E9914" i="10"/>
  <c r="E9915" i="10"/>
  <c r="E9916" i="10"/>
  <c r="E9917" i="10"/>
  <c r="E9918" i="10"/>
  <c r="E9919" i="10"/>
  <c r="E9920" i="10"/>
  <c r="E9921" i="10"/>
  <c r="E9922" i="10"/>
  <c r="E9923" i="10"/>
  <c r="E9924" i="10"/>
  <c r="E9925" i="10"/>
  <c r="E9926" i="10"/>
  <c r="E9927" i="10"/>
  <c r="E9928" i="10"/>
  <c r="E9929" i="10"/>
  <c r="E9930" i="10"/>
  <c r="E9931" i="10"/>
  <c r="E9932" i="10"/>
  <c r="E9933" i="10"/>
  <c r="E9934" i="10"/>
  <c r="E9935" i="10"/>
  <c r="G9935" i="10" s="1"/>
  <c r="E9936" i="10"/>
  <c r="E9937" i="10"/>
  <c r="G9937" i="10" s="1"/>
  <c r="E9938" i="10"/>
  <c r="E9939" i="10"/>
  <c r="E9940" i="10"/>
  <c r="F9940" i="10" s="1"/>
  <c r="E9941" i="10"/>
  <c r="G9941" i="10" s="1"/>
  <c r="E9942" i="10"/>
  <c r="G9942" i="10" s="1"/>
  <c r="E9943" i="10"/>
  <c r="E9944" i="10"/>
  <c r="E9945" i="10"/>
  <c r="E9946" i="10"/>
  <c r="G9946" i="10" s="1"/>
  <c r="E9947" i="10"/>
  <c r="E9948" i="10"/>
  <c r="E9949" i="10"/>
  <c r="E9950" i="10"/>
  <c r="E9951" i="10"/>
  <c r="E9952" i="10"/>
  <c r="E9953" i="10"/>
  <c r="E9954" i="10"/>
  <c r="E9955" i="10"/>
  <c r="E9956" i="10"/>
  <c r="E9957" i="10"/>
  <c r="E9958" i="10"/>
  <c r="E9959" i="10"/>
  <c r="E9960" i="10"/>
  <c r="E9961" i="10"/>
  <c r="E9962" i="10"/>
  <c r="E9963" i="10"/>
  <c r="G9963" i="10" s="1"/>
  <c r="E9964" i="10"/>
  <c r="E9965" i="10"/>
  <c r="E9966" i="10"/>
  <c r="E9967" i="10"/>
  <c r="E9968" i="10"/>
  <c r="E9969" i="10"/>
  <c r="E9970" i="10"/>
  <c r="E9971" i="10"/>
  <c r="E9972" i="10"/>
  <c r="E9973" i="10"/>
  <c r="G9973" i="10" s="1"/>
  <c r="E9974" i="10"/>
  <c r="E9975" i="10"/>
  <c r="E9976" i="10"/>
  <c r="E9977" i="10"/>
  <c r="F9977" i="10" s="1"/>
  <c r="E9978" i="10"/>
  <c r="E9979" i="10"/>
  <c r="E9980" i="10"/>
  <c r="E9981" i="10"/>
  <c r="F9981" i="10" s="1"/>
  <c r="E9982" i="10"/>
  <c r="F9982" i="10" s="1"/>
  <c r="E9983" i="10"/>
  <c r="E9984" i="10"/>
  <c r="E9985" i="10"/>
  <c r="E9986" i="10"/>
  <c r="E9987" i="10"/>
  <c r="E9988" i="10"/>
  <c r="E9989" i="10"/>
  <c r="E9990" i="10"/>
  <c r="E9991" i="10"/>
  <c r="E9992" i="10"/>
  <c r="E9993" i="10"/>
  <c r="E9994" i="10"/>
  <c r="G9994" i="10" s="1"/>
  <c r="E9995" i="10"/>
  <c r="E9996" i="10"/>
  <c r="E9997" i="10"/>
  <c r="G9997" i="10" s="1"/>
  <c r="E9998" i="10"/>
  <c r="E9999" i="10"/>
  <c r="E10000" i="10"/>
  <c r="E10001" i="10"/>
  <c r="E10002" i="10"/>
  <c r="G10002" i="10" s="1"/>
  <c r="E10003" i="10"/>
  <c r="E10004" i="10"/>
  <c r="E10005" i="10"/>
  <c r="E10006" i="10"/>
  <c r="E10007" i="10"/>
  <c r="E10008" i="10"/>
  <c r="E10009" i="10"/>
  <c r="E10010" i="10"/>
  <c r="E10011" i="10"/>
  <c r="E10012" i="10"/>
  <c r="E10013" i="10"/>
  <c r="E10014" i="10"/>
  <c r="E10015" i="10"/>
  <c r="E10016" i="10"/>
  <c r="E10017" i="10"/>
  <c r="G10017" i="10" s="1"/>
  <c r="E10018" i="10"/>
  <c r="E10019" i="10"/>
  <c r="E10020" i="10"/>
  <c r="E10021" i="10"/>
  <c r="E10022" i="10"/>
  <c r="E10023" i="10"/>
  <c r="E10024" i="10"/>
  <c r="E10025" i="10"/>
  <c r="E10026" i="10"/>
  <c r="E10027" i="10"/>
  <c r="E10028" i="10"/>
  <c r="E10029" i="10"/>
  <c r="E10030" i="10"/>
  <c r="E10031" i="10"/>
  <c r="G10031" i="10" s="1"/>
  <c r="E10032" i="10"/>
  <c r="E10033" i="10"/>
  <c r="E10034" i="10"/>
  <c r="E10035" i="10"/>
  <c r="E10036" i="10"/>
  <c r="E10037" i="10"/>
  <c r="E10038" i="10"/>
  <c r="E10039" i="10"/>
  <c r="E10040" i="10"/>
  <c r="E10041" i="10"/>
  <c r="E10042" i="10"/>
  <c r="G10042" i="10" s="1"/>
  <c r="E10043" i="10"/>
  <c r="E10044" i="10"/>
  <c r="E10045" i="10"/>
  <c r="E10046" i="10"/>
  <c r="E10047" i="10"/>
  <c r="E10048" i="10"/>
  <c r="E10049" i="10"/>
  <c r="E10050" i="10"/>
  <c r="E10051" i="10"/>
  <c r="E10052" i="10"/>
  <c r="E10053" i="10"/>
  <c r="E10054" i="10"/>
  <c r="E10055" i="10"/>
  <c r="E10056" i="10"/>
  <c r="E10057" i="10"/>
  <c r="E10058" i="10"/>
  <c r="E10059" i="10"/>
  <c r="E10060" i="10"/>
  <c r="E10061" i="10"/>
  <c r="E10062" i="10"/>
  <c r="E10063" i="10"/>
  <c r="E10064" i="10"/>
  <c r="E10065" i="10"/>
  <c r="E10066" i="10"/>
  <c r="E10067" i="10"/>
  <c r="E10068" i="10"/>
  <c r="F10068" i="10" s="1"/>
  <c r="E10069" i="10"/>
  <c r="E10070" i="10"/>
  <c r="E10071" i="10"/>
  <c r="E10072" i="10"/>
  <c r="E10073" i="10"/>
  <c r="G10073" i="10" s="1"/>
  <c r="E10074" i="10"/>
  <c r="E10075" i="10"/>
  <c r="E10076" i="10"/>
  <c r="E10077" i="10"/>
  <c r="G10077" i="10" s="1"/>
  <c r="E10078" i="10"/>
  <c r="E10079" i="10"/>
  <c r="G10079" i="10" s="1"/>
  <c r="E10080" i="10"/>
  <c r="E10081" i="10"/>
  <c r="G10081" i="10" s="1"/>
  <c r="E10082" i="10"/>
  <c r="G10082" i="10" s="1"/>
  <c r="E10083" i="10"/>
  <c r="E10084" i="10"/>
  <c r="E10085" i="10"/>
  <c r="E10086" i="10"/>
  <c r="E10087" i="10"/>
  <c r="E10088" i="10"/>
  <c r="E10089" i="10"/>
  <c r="E10090" i="10"/>
  <c r="E10091" i="10"/>
  <c r="E10092" i="10"/>
  <c r="E10093" i="10"/>
  <c r="E10094" i="10"/>
  <c r="E10095" i="10"/>
  <c r="E10096" i="10"/>
  <c r="E10097" i="10"/>
  <c r="E10098" i="10"/>
  <c r="E10099" i="10"/>
  <c r="E10100" i="10"/>
  <c r="E10101" i="10"/>
  <c r="E10102" i="10"/>
  <c r="E10103" i="10"/>
  <c r="E10104" i="10"/>
  <c r="E10105" i="10"/>
  <c r="E10106" i="10"/>
  <c r="F10106" i="10" s="1"/>
  <c r="E10107" i="10"/>
  <c r="G10107" i="10" s="1"/>
  <c r="E10108" i="10"/>
  <c r="G10108" i="10" s="1"/>
  <c r="E10109" i="10"/>
  <c r="E10110" i="10"/>
  <c r="E10111" i="10"/>
  <c r="E10112" i="10"/>
  <c r="E10113" i="10"/>
  <c r="G10113" i="10" s="1"/>
  <c r="E10114" i="10"/>
  <c r="E10115" i="10"/>
  <c r="E10116" i="10"/>
  <c r="E10117" i="10"/>
  <c r="E10118" i="10"/>
  <c r="E10119" i="10"/>
  <c r="F10119" i="10" s="1"/>
  <c r="E10120" i="10"/>
  <c r="E10121" i="10"/>
  <c r="E10122" i="10"/>
  <c r="E10123" i="10"/>
  <c r="E10124" i="10"/>
  <c r="E10125" i="10"/>
  <c r="E10126" i="10"/>
  <c r="E10127" i="10"/>
  <c r="E10128" i="10"/>
  <c r="E10129" i="10"/>
  <c r="E10130" i="10"/>
  <c r="E10131" i="10"/>
  <c r="E10132" i="10"/>
  <c r="E10133" i="10"/>
  <c r="E10134" i="10"/>
  <c r="E10135" i="10"/>
  <c r="E10136" i="10"/>
  <c r="E10137" i="10"/>
  <c r="E10138" i="10"/>
  <c r="E10139" i="10"/>
  <c r="E10140" i="10"/>
  <c r="E10141" i="10"/>
  <c r="E10142" i="10"/>
  <c r="E10143" i="10"/>
  <c r="E10144" i="10"/>
  <c r="E10145" i="10"/>
  <c r="E10146" i="10"/>
  <c r="E10147" i="10"/>
  <c r="E10148" i="10"/>
  <c r="F10148" i="10" s="1"/>
  <c r="E10149" i="10"/>
  <c r="E10150" i="10"/>
  <c r="E10151" i="10"/>
  <c r="E10152" i="10"/>
  <c r="E10153" i="10"/>
  <c r="E10154" i="10"/>
  <c r="E10155" i="10"/>
  <c r="E10156" i="10"/>
  <c r="E10157" i="10"/>
  <c r="E10158" i="10"/>
  <c r="E10159" i="10"/>
  <c r="G10159" i="10" s="1"/>
  <c r="E10160" i="10"/>
  <c r="E10161" i="10"/>
  <c r="G10161" i="10" s="1"/>
  <c r="E10162" i="10"/>
  <c r="E10163" i="10"/>
  <c r="E10164" i="10"/>
  <c r="E10165" i="10"/>
  <c r="G10165" i="10" s="1"/>
  <c r="E10166" i="10"/>
  <c r="E10167" i="10"/>
  <c r="E10168" i="10"/>
  <c r="E10169" i="10"/>
  <c r="E10170" i="10"/>
  <c r="E10171" i="10"/>
  <c r="E10172" i="10"/>
  <c r="G10172" i="10" s="1"/>
  <c r="E10173" i="10"/>
  <c r="E10174" i="10"/>
  <c r="E10175" i="10"/>
  <c r="G10175" i="10" s="1"/>
  <c r="E10176" i="10"/>
  <c r="E10177" i="10"/>
  <c r="E10178" i="10"/>
  <c r="E10179" i="10"/>
  <c r="E10180" i="10"/>
  <c r="F10180" i="10" s="1"/>
  <c r="E10181" i="10"/>
  <c r="E10182" i="10"/>
  <c r="E10183" i="10"/>
  <c r="E10184" i="10"/>
  <c r="E10185" i="10"/>
  <c r="E10186" i="10"/>
  <c r="G10186" i="10" s="1"/>
  <c r="E10187" i="10"/>
  <c r="E10188" i="10"/>
  <c r="E10189" i="10"/>
  <c r="E10190" i="10"/>
  <c r="E10191" i="10"/>
  <c r="E10192" i="10"/>
  <c r="E10193" i="10"/>
  <c r="E10194" i="10"/>
  <c r="E10195" i="10"/>
  <c r="E10196" i="10"/>
  <c r="E10197" i="10"/>
  <c r="E10198" i="10"/>
  <c r="E10199" i="10"/>
  <c r="E10200" i="10"/>
  <c r="E10201" i="10"/>
  <c r="E10202" i="10"/>
  <c r="E10203" i="10"/>
  <c r="E10204" i="10"/>
  <c r="E10205" i="10"/>
  <c r="G10205" i="10" s="1"/>
  <c r="E10206" i="10"/>
  <c r="E10207" i="10"/>
  <c r="E10208" i="10"/>
  <c r="E10209" i="10"/>
  <c r="E10210" i="10"/>
  <c r="E10211" i="10"/>
  <c r="E10212" i="10"/>
  <c r="E10213" i="10"/>
  <c r="E10214" i="10"/>
  <c r="E10215" i="10"/>
  <c r="E10216" i="10"/>
  <c r="E10217" i="10"/>
  <c r="E10218" i="10"/>
  <c r="E10219" i="10"/>
  <c r="G10219" i="10" s="1"/>
  <c r="E10220" i="10"/>
  <c r="E10221" i="10"/>
  <c r="E10222" i="10"/>
  <c r="E10223" i="10"/>
  <c r="E10224" i="10"/>
  <c r="E10225" i="10"/>
  <c r="E10226" i="10"/>
  <c r="E10227" i="10"/>
  <c r="E10228" i="10"/>
  <c r="E10229" i="10"/>
  <c r="E10230" i="10"/>
  <c r="G10230" i="10" s="1"/>
  <c r="E10231" i="10"/>
  <c r="E10232" i="10"/>
  <c r="E10233" i="10"/>
  <c r="E10234" i="10"/>
  <c r="E10235" i="10"/>
  <c r="E10236" i="10"/>
  <c r="E10237" i="10"/>
  <c r="E10238" i="10"/>
  <c r="E10239" i="10"/>
  <c r="E10240" i="10"/>
  <c r="E10241" i="10"/>
  <c r="E10242" i="10"/>
  <c r="E10243" i="10"/>
  <c r="E10244" i="10"/>
  <c r="F10244" i="10" s="1"/>
  <c r="E10245" i="10"/>
  <c r="E10246" i="10"/>
  <c r="E10247" i="10"/>
  <c r="E10248" i="10"/>
  <c r="E10249" i="10"/>
  <c r="E10250" i="10"/>
  <c r="E10251" i="10"/>
  <c r="E10252" i="10"/>
  <c r="E10253" i="10"/>
  <c r="E10254" i="10"/>
  <c r="G10254" i="10" s="1"/>
  <c r="E10255" i="10"/>
  <c r="G10255" i="10" s="1"/>
  <c r="E10256" i="10"/>
  <c r="G10256" i="10" s="1"/>
  <c r="E10257" i="10"/>
  <c r="G10257" i="10" s="1"/>
  <c r="E10258" i="10"/>
  <c r="E10259" i="10"/>
  <c r="E10260" i="10"/>
  <c r="E10261" i="10"/>
  <c r="F10261" i="10" s="1"/>
  <c r="E10262" i="10"/>
  <c r="E10263" i="10"/>
  <c r="F10263" i="10" s="1"/>
  <c r="E10264" i="10"/>
  <c r="F10264" i="10" s="1"/>
  <c r="E10265" i="10"/>
  <c r="E10266" i="10"/>
  <c r="F10266" i="10" s="1"/>
  <c r="E10267" i="10"/>
  <c r="E10268" i="10"/>
  <c r="E10269" i="10"/>
  <c r="E10270" i="10"/>
  <c r="E10271" i="10"/>
  <c r="E10272" i="10"/>
  <c r="E10273" i="10"/>
  <c r="E10274" i="10"/>
  <c r="G10274" i="10" s="1"/>
  <c r="E10275" i="10"/>
  <c r="G10275" i="10" s="1"/>
  <c r="E10276" i="10"/>
  <c r="E10277" i="10"/>
  <c r="G10277" i="10" s="1"/>
  <c r="E10278" i="10"/>
  <c r="E10279" i="10"/>
  <c r="F10279" i="10" s="1"/>
  <c r="E10280" i="10"/>
  <c r="E10281" i="10"/>
  <c r="E10282" i="10"/>
  <c r="E10283" i="10"/>
  <c r="E10284" i="10"/>
  <c r="E10285" i="10"/>
  <c r="G10285" i="10" s="1"/>
  <c r="E10286" i="10"/>
  <c r="E10287" i="10"/>
  <c r="E10288" i="10"/>
  <c r="E10289" i="10"/>
  <c r="G10289" i="10" s="1"/>
  <c r="E10290" i="10"/>
  <c r="E10291" i="10"/>
  <c r="E10292" i="10"/>
  <c r="G10292" i="10" s="1"/>
  <c r="E10293" i="10"/>
  <c r="G10293" i="10" s="1"/>
  <c r="E10294" i="10"/>
  <c r="E10295" i="10"/>
  <c r="E10296" i="10"/>
  <c r="E10297" i="10"/>
  <c r="E10298" i="10"/>
  <c r="E10299" i="10"/>
  <c r="E10300" i="10"/>
  <c r="E10301" i="10"/>
  <c r="G10301" i="10" s="1"/>
  <c r="E10302" i="10"/>
  <c r="E10303" i="10"/>
  <c r="E10304" i="10"/>
  <c r="E10305" i="10"/>
  <c r="E10306" i="10"/>
  <c r="E10307" i="10"/>
  <c r="E10308" i="10"/>
  <c r="F10308" i="10" s="1"/>
  <c r="E10309" i="10"/>
  <c r="E10310" i="10"/>
  <c r="G10310" i="10" s="1"/>
  <c r="E10311" i="10"/>
  <c r="E10312" i="10"/>
  <c r="E10313" i="10"/>
  <c r="E10314" i="10"/>
  <c r="E10315" i="10"/>
  <c r="E10316" i="10"/>
  <c r="E10317" i="10"/>
  <c r="G10317" i="10" s="1"/>
  <c r="E10318" i="10"/>
  <c r="E10319" i="10"/>
  <c r="G10319" i="10" s="1"/>
  <c r="E10320" i="10"/>
  <c r="E10321" i="10"/>
  <c r="E10322" i="10"/>
  <c r="E10323" i="10"/>
  <c r="E10324" i="10"/>
  <c r="F10324" i="10" s="1"/>
  <c r="E10325" i="10"/>
  <c r="E10326" i="10"/>
  <c r="E10327" i="10"/>
  <c r="E10328" i="10"/>
  <c r="E10329" i="10"/>
  <c r="G10329" i="10" s="1"/>
  <c r="E10330" i="10"/>
  <c r="G10330" i="10" s="1"/>
  <c r="E10331" i="10"/>
  <c r="E10332" i="10"/>
  <c r="E10333" i="10"/>
  <c r="E10334" i="10"/>
  <c r="E10335" i="10"/>
  <c r="E10336" i="10"/>
  <c r="E10337" i="10"/>
  <c r="E10338" i="10"/>
  <c r="E10339" i="10"/>
  <c r="E10340" i="10"/>
  <c r="E10341" i="10"/>
  <c r="E10342" i="10"/>
  <c r="E10343" i="10"/>
  <c r="E10344" i="10"/>
  <c r="E10345" i="10"/>
  <c r="E10346" i="10"/>
  <c r="E10347" i="10"/>
  <c r="F10347" i="10" s="1"/>
  <c r="E10348" i="10"/>
  <c r="E10349" i="10"/>
  <c r="E10350" i="10"/>
  <c r="G10350" i="10" s="1"/>
  <c r="E10351" i="10"/>
  <c r="G10351" i="10" s="1"/>
  <c r="E10352" i="10"/>
  <c r="E10353" i="10"/>
  <c r="G10353" i="10" s="1"/>
  <c r="E10354" i="10"/>
  <c r="F10354" i="10" s="1"/>
  <c r="E10355" i="10"/>
  <c r="E10356" i="10"/>
  <c r="E10357" i="10"/>
  <c r="G10357" i="10" s="1"/>
  <c r="E10358" i="10"/>
  <c r="E10359" i="10"/>
  <c r="E10360" i="10"/>
  <c r="E10361" i="10"/>
  <c r="E10362" i="10"/>
  <c r="E10363" i="10"/>
  <c r="E10364" i="10"/>
  <c r="E10365" i="10"/>
  <c r="E10366" i="10"/>
  <c r="E10367" i="10"/>
  <c r="E10368" i="10"/>
  <c r="E10369" i="10"/>
  <c r="E10370" i="10"/>
  <c r="E10371" i="10"/>
  <c r="E10372" i="10"/>
  <c r="E10373" i="10"/>
  <c r="E10374" i="10"/>
  <c r="F10374" i="10" s="1"/>
  <c r="E10375" i="10"/>
  <c r="E10376" i="10"/>
  <c r="F10376" i="10" s="1"/>
  <c r="E10377" i="10"/>
  <c r="G10377" i="10" s="1"/>
  <c r="E10378" i="10"/>
  <c r="G10378" i="10" s="1"/>
  <c r="E10379" i="10"/>
  <c r="E10380" i="10"/>
  <c r="E10381" i="10"/>
  <c r="E10382" i="10"/>
  <c r="E10383" i="10"/>
  <c r="E10384" i="10"/>
  <c r="E10385" i="10"/>
  <c r="E10386" i="10"/>
  <c r="E10387" i="10"/>
  <c r="E10388" i="10"/>
  <c r="E10389" i="10"/>
  <c r="G10389" i="10" s="1"/>
  <c r="E10390" i="10"/>
  <c r="E10391" i="10"/>
  <c r="E10392" i="10"/>
  <c r="E10393" i="10"/>
  <c r="E10394" i="10"/>
  <c r="E10395" i="10"/>
  <c r="E10396" i="10"/>
  <c r="E10397" i="10"/>
  <c r="E10398" i="10"/>
  <c r="E10399" i="10"/>
  <c r="E10400" i="10"/>
  <c r="E10401" i="10"/>
  <c r="E10402" i="10"/>
  <c r="E10403" i="10"/>
  <c r="E10404" i="10"/>
  <c r="E10405" i="10"/>
  <c r="F10405" i="10" s="1"/>
  <c r="E10406" i="10"/>
  <c r="E10407" i="10"/>
  <c r="E10408" i="10"/>
  <c r="E10409" i="10"/>
  <c r="E10410" i="10"/>
  <c r="E10411" i="10"/>
  <c r="E10412" i="10"/>
  <c r="G10412" i="10" s="1"/>
  <c r="E10413" i="10"/>
  <c r="G10413" i="10" s="1"/>
  <c r="E10414" i="10"/>
  <c r="E10415" i="10"/>
  <c r="E10416" i="10"/>
  <c r="E10417" i="10"/>
  <c r="E10418" i="10"/>
  <c r="E10419" i="10"/>
  <c r="E10420" i="10"/>
  <c r="E10421" i="10"/>
  <c r="E10422" i="10"/>
  <c r="F10422" i="10" s="1"/>
  <c r="E10423" i="10"/>
  <c r="F10423" i="10" s="1"/>
  <c r="E10424" i="10"/>
  <c r="E10425" i="10"/>
  <c r="E10426" i="10"/>
  <c r="E10427" i="10"/>
  <c r="E10428" i="10"/>
  <c r="E10429" i="10"/>
  <c r="E10430" i="10"/>
  <c r="E10431" i="10"/>
  <c r="E10432" i="10"/>
  <c r="E10433" i="10"/>
  <c r="E10434" i="10"/>
  <c r="E10435" i="10"/>
  <c r="E10436" i="10"/>
  <c r="F10436" i="10" s="1"/>
  <c r="E10437" i="10"/>
  <c r="G10437" i="10" s="1"/>
  <c r="E10438" i="10"/>
  <c r="F10438" i="10" s="1"/>
  <c r="E10439" i="10"/>
  <c r="E10440" i="10"/>
  <c r="E10441" i="10"/>
  <c r="G10441" i="10" s="1"/>
  <c r="E10442" i="10"/>
  <c r="G10442" i="10" s="1"/>
  <c r="E10443" i="10"/>
  <c r="E10444" i="10"/>
  <c r="E10445" i="10"/>
  <c r="G10445" i="10" s="1"/>
  <c r="E10446" i="10"/>
  <c r="E10447" i="10"/>
  <c r="E10448" i="10"/>
  <c r="E10449" i="10"/>
  <c r="E10450" i="10"/>
  <c r="E10451" i="10"/>
  <c r="E10452" i="10"/>
  <c r="E10453" i="10"/>
  <c r="E10454" i="10"/>
  <c r="E10455" i="10"/>
  <c r="E10456" i="10"/>
  <c r="E10457" i="10"/>
  <c r="G10457" i="10" s="1"/>
  <c r="E10458" i="10"/>
  <c r="G10458" i="10" s="1"/>
  <c r="E10459" i="10"/>
  <c r="E10460" i="10"/>
  <c r="E10461" i="10"/>
  <c r="E10462" i="10"/>
  <c r="E10463" i="10"/>
  <c r="G10463" i="10" s="1"/>
  <c r="E10464" i="10"/>
  <c r="E10465" i="10"/>
  <c r="G10465" i="10" s="1"/>
  <c r="E10466" i="10"/>
  <c r="E10467" i="10"/>
  <c r="E10468" i="10"/>
  <c r="E10469" i="10"/>
  <c r="E10470" i="10"/>
  <c r="F10470" i="10" s="1"/>
  <c r="E10471" i="10"/>
  <c r="E10472" i="10"/>
  <c r="E10473" i="10"/>
  <c r="E10474" i="10"/>
  <c r="E10475" i="10"/>
  <c r="E10476" i="10"/>
  <c r="E10477" i="10"/>
  <c r="E10478" i="10"/>
  <c r="E10479" i="10"/>
  <c r="G10479" i="10" s="1"/>
  <c r="E10480" i="10"/>
  <c r="E10481" i="10"/>
  <c r="E10482" i="10"/>
  <c r="E10483" i="10"/>
  <c r="E10484" i="10"/>
  <c r="E10485" i="10"/>
  <c r="E10486" i="10"/>
  <c r="E10487" i="10"/>
  <c r="E10488" i="10"/>
  <c r="E10489" i="10"/>
  <c r="E10490" i="10"/>
  <c r="E10491" i="10"/>
  <c r="E10492" i="10"/>
  <c r="E10493" i="10"/>
  <c r="E10494" i="10"/>
  <c r="E10495" i="10"/>
  <c r="E10496" i="10"/>
  <c r="E10497" i="10"/>
  <c r="E10498" i="10"/>
  <c r="E10499" i="10"/>
  <c r="E10500" i="10"/>
  <c r="F10500" i="10" s="1"/>
  <c r="E10501" i="10"/>
  <c r="G10501" i="10" s="1"/>
  <c r="E10502" i="10"/>
  <c r="E10503" i="10"/>
  <c r="E10504" i="10"/>
  <c r="E10505" i="10"/>
  <c r="E10506" i="10"/>
  <c r="E10507" i="10"/>
  <c r="E10508" i="10"/>
  <c r="E10509" i="10"/>
  <c r="G10509" i="10" s="1"/>
  <c r="E10510" i="10"/>
  <c r="E10511" i="10"/>
  <c r="E10512" i="10"/>
  <c r="E10513" i="10"/>
  <c r="E10514" i="10"/>
  <c r="E10515" i="10"/>
  <c r="F10515" i="10" s="1"/>
  <c r="E10516" i="10"/>
  <c r="E10517" i="10"/>
  <c r="E10518" i="10"/>
  <c r="G10518" i="10" s="1"/>
  <c r="E10519" i="10"/>
  <c r="E10520" i="10"/>
  <c r="E10521" i="10"/>
  <c r="F10521" i="10" s="1"/>
  <c r="E10522" i="10"/>
  <c r="F10522" i="10" s="1"/>
  <c r="E10523" i="10"/>
  <c r="E10524" i="10"/>
  <c r="E10525" i="10"/>
  <c r="F10525" i="10" s="1"/>
  <c r="E10526" i="10"/>
  <c r="E10527" i="10"/>
  <c r="E10528" i="10"/>
  <c r="E10529" i="10"/>
  <c r="E10530" i="10"/>
  <c r="E10531" i="10"/>
  <c r="F10531" i="10" s="1"/>
  <c r="E10532" i="10"/>
  <c r="F10532" i="10" s="1"/>
  <c r="E10533" i="10"/>
  <c r="E10534" i="10"/>
  <c r="E10535" i="10"/>
  <c r="E10536" i="10"/>
  <c r="E10537" i="10"/>
  <c r="G10537" i="10" s="1"/>
  <c r="E10538" i="10"/>
  <c r="G10538" i="10" s="1"/>
  <c r="E10539" i="10"/>
  <c r="E10540" i="10"/>
  <c r="E10541" i="10"/>
  <c r="E10542" i="10"/>
  <c r="E10543" i="10"/>
  <c r="E10544" i="10"/>
  <c r="E10545" i="10"/>
  <c r="G10545" i="10" s="1"/>
  <c r="E10546" i="10"/>
  <c r="E10547" i="10"/>
  <c r="E10548" i="10"/>
  <c r="F10548" i="10" s="1"/>
  <c r="E10549" i="10"/>
  <c r="E10550" i="10"/>
  <c r="E10551" i="10"/>
  <c r="E10552" i="10"/>
  <c r="F10552" i="10" s="1"/>
  <c r="E10553" i="10"/>
  <c r="E10554" i="10"/>
  <c r="E10555" i="10"/>
  <c r="E10556" i="10"/>
  <c r="E10557" i="10"/>
  <c r="E10558" i="10"/>
  <c r="G10558" i="10" s="1"/>
  <c r="E10559" i="10"/>
  <c r="G10559" i="10" s="1"/>
  <c r="E10560" i="10"/>
  <c r="E10561" i="10"/>
  <c r="E10562" i="10"/>
  <c r="E10563" i="10"/>
  <c r="E10564" i="10"/>
  <c r="E10565" i="10"/>
  <c r="E10566" i="10"/>
  <c r="G10566" i="10" s="1"/>
  <c r="E10567" i="10"/>
  <c r="E10568" i="10"/>
  <c r="E10569" i="10"/>
  <c r="G10569" i="10" s="1"/>
  <c r="E10570" i="10"/>
  <c r="E10571" i="10"/>
  <c r="E10572" i="10"/>
  <c r="E10573" i="10"/>
  <c r="E10574" i="10"/>
  <c r="E10575" i="10"/>
  <c r="E10576" i="10"/>
  <c r="E10577" i="10"/>
  <c r="G10577" i="10" s="1"/>
  <c r="E10578" i="10"/>
  <c r="G10578" i="10" s="1"/>
  <c r="E10579" i="10"/>
  <c r="E10580" i="10"/>
  <c r="E10581" i="10"/>
  <c r="G10581" i="10" s="1"/>
  <c r="E10582" i="10"/>
  <c r="E10583" i="10"/>
  <c r="F10583" i="10" s="1"/>
  <c r="E10584" i="10"/>
  <c r="E10585" i="10"/>
  <c r="E10586" i="10"/>
  <c r="E10587" i="10"/>
  <c r="E10588" i="10"/>
  <c r="E10589" i="10"/>
  <c r="G10589" i="10" s="1"/>
  <c r="E10590" i="10"/>
  <c r="E10591" i="10"/>
  <c r="G10591" i="10" s="1"/>
  <c r="E10592" i="10"/>
  <c r="E10593" i="10"/>
  <c r="E10594" i="10"/>
  <c r="E10595" i="10"/>
  <c r="E10596" i="10"/>
  <c r="E10597" i="10"/>
  <c r="E10598" i="10"/>
  <c r="E10599" i="10"/>
  <c r="E10600" i="10"/>
  <c r="E10601" i="10"/>
  <c r="E10602" i="10"/>
  <c r="E10603" i="10"/>
  <c r="E10604" i="10"/>
  <c r="E10605" i="10"/>
  <c r="G10605" i="10" s="1"/>
  <c r="E10606" i="10"/>
  <c r="E10607" i="10"/>
  <c r="G10607" i="10" s="1"/>
  <c r="E10608" i="10"/>
  <c r="G10608" i="10" s="1"/>
  <c r="E10609" i="10"/>
  <c r="E10610" i="10"/>
  <c r="G10610" i="10" s="1"/>
  <c r="E10611" i="10"/>
  <c r="E10612" i="10"/>
  <c r="E10613" i="10"/>
  <c r="G10613" i="10" s="1"/>
  <c r="E10614" i="10"/>
  <c r="E10615" i="10"/>
  <c r="E10616" i="10"/>
  <c r="E10617" i="10"/>
  <c r="E10618" i="10"/>
  <c r="E10619" i="10"/>
  <c r="E10620" i="10"/>
  <c r="E10621" i="10"/>
  <c r="G10621" i="10" s="1"/>
  <c r="E10622" i="10"/>
  <c r="E10623" i="10"/>
  <c r="E10624" i="10"/>
  <c r="E10625" i="10"/>
  <c r="E10626" i="10"/>
  <c r="E10627" i="10"/>
  <c r="E10628" i="10"/>
  <c r="E10629" i="10"/>
  <c r="E10630" i="10"/>
  <c r="E10631" i="10"/>
  <c r="E10632" i="10"/>
  <c r="E10633" i="10"/>
  <c r="G10633" i="10" s="1"/>
  <c r="E10634" i="10"/>
  <c r="E10635" i="10"/>
  <c r="E10636" i="10"/>
  <c r="E10637" i="10"/>
  <c r="E10638" i="10"/>
  <c r="E10639" i="10"/>
  <c r="E10640" i="10"/>
  <c r="E10641" i="10"/>
  <c r="E10642" i="10"/>
  <c r="E10643" i="10"/>
  <c r="E10644" i="10"/>
  <c r="E10645" i="10"/>
  <c r="G10645" i="10" s="1"/>
  <c r="E10646" i="10"/>
  <c r="F10646" i="10" s="1"/>
  <c r="E10647" i="10"/>
  <c r="E10648" i="10"/>
  <c r="E10649" i="10"/>
  <c r="E10650" i="10"/>
  <c r="E10651" i="10"/>
  <c r="E10652" i="10"/>
  <c r="F10652" i="10" s="1"/>
  <c r="E10653" i="10"/>
  <c r="E10654" i="10"/>
  <c r="E10655" i="10"/>
  <c r="G10655" i="10" s="1"/>
  <c r="E10656" i="10"/>
  <c r="E10657" i="10"/>
  <c r="E10658" i="10"/>
  <c r="E10659" i="10"/>
  <c r="E10660" i="10"/>
  <c r="E10661" i="10"/>
  <c r="E10662" i="10"/>
  <c r="G10662" i="10" s="1"/>
  <c r="E10663" i="10"/>
  <c r="E10664" i="10"/>
  <c r="E10665" i="10"/>
  <c r="E10666" i="10"/>
  <c r="G10666" i="10" s="1"/>
  <c r="E10667" i="10"/>
  <c r="E10668" i="10"/>
  <c r="E10669" i="10"/>
  <c r="G10669" i="10" s="1"/>
  <c r="E10670" i="10"/>
  <c r="E10671" i="10"/>
  <c r="E10672" i="10"/>
  <c r="E10673" i="10"/>
  <c r="E10674" i="10"/>
  <c r="E10675" i="10"/>
  <c r="E10676" i="10"/>
  <c r="E10677" i="10"/>
  <c r="E10678" i="10"/>
  <c r="E10679" i="10"/>
  <c r="E10680" i="10"/>
  <c r="E10681" i="10"/>
  <c r="E10682" i="10"/>
  <c r="E10683" i="10"/>
  <c r="E10684" i="10"/>
  <c r="E10685" i="10"/>
  <c r="E10686" i="10"/>
  <c r="E10687" i="10"/>
  <c r="E10688" i="10"/>
  <c r="E10689" i="10"/>
  <c r="E10690" i="10"/>
  <c r="E10691" i="10"/>
  <c r="E10692" i="10"/>
  <c r="E10693" i="10"/>
  <c r="E10694" i="10"/>
  <c r="E10695" i="10"/>
  <c r="E10696" i="10"/>
  <c r="E10697" i="10"/>
  <c r="E10698" i="10"/>
  <c r="E10699" i="10"/>
  <c r="E10700" i="10"/>
  <c r="E10701" i="10"/>
  <c r="E10702" i="10"/>
  <c r="E10703" i="10"/>
  <c r="G10703" i="10" s="1"/>
  <c r="E10704" i="10"/>
  <c r="E10705" i="10"/>
  <c r="G10705" i="10" s="1"/>
  <c r="E10706" i="10"/>
  <c r="G10706" i="10" s="1"/>
  <c r="E10707" i="10"/>
  <c r="E10708" i="10"/>
  <c r="E10709" i="10"/>
  <c r="E10710" i="10"/>
  <c r="E10711" i="10"/>
  <c r="E10712" i="10"/>
  <c r="E10713" i="10"/>
  <c r="G10713" i="10" s="1"/>
  <c r="E10714" i="10"/>
  <c r="F10714" i="10" s="1"/>
  <c r="E10715" i="10"/>
  <c r="E10716" i="10"/>
  <c r="E10717" i="10"/>
  <c r="G10717" i="10" s="1"/>
  <c r="E10718" i="10"/>
  <c r="E10719" i="10"/>
  <c r="G10719" i="10" s="1"/>
  <c r="E10720" i="10"/>
  <c r="E10721" i="10"/>
  <c r="E10722" i="10"/>
  <c r="E10723" i="10"/>
  <c r="E10724" i="10"/>
  <c r="E10725" i="10"/>
  <c r="E10726" i="10"/>
  <c r="E10727" i="10"/>
  <c r="E10728" i="10"/>
  <c r="E10729" i="10"/>
  <c r="E10730" i="10"/>
  <c r="E10731" i="10"/>
  <c r="E10732" i="10"/>
  <c r="E10733" i="10"/>
  <c r="E10734" i="10"/>
  <c r="G10734" i="10" s="1"/>
  <c r="E10735" i="10"/>
  <c r="G10735" i="10" s="1"/>
  <c r="E10736" i="10"/>
  <c r="E10737" i="10"/>
  <c r="G10737" i="10" s="1"/>
  <c r="E10738" i="10"/>
  <c r="E10739" i="10"/>
  <c r="E10740" i="10"/>
  <c r="E10741" i="10"/>
  <c r="E10742" i="10"/>
  <c r="E10743" i="10"/>
  <c r="E10744" i="10"/>
  <c r="E10745" i="10"/>
  <c r="E10746" i="10"/>
  <c r="E10747" i="10"/>
  <c r="G10747" i="10" s="1"/>
  <c r="E10748" i="10"/>
  <c r="G10748" i="10" s="1"/>
  <c r="E10749" i="10"/>
  <c r="E10750" i="10"/>
  <c r="E10751" i="10"/>
  <c r="G10751" i="10" s="1"/>
  <c r="E10752" i="10"/>
  <c r="E10753" i="10"/>
  <c r="E10754" i="10"/>
  <c r="E10755" i="10"/>
  <c r="E10756" i="10"/>
  <c r="E10757" i="10"/>
  <c r="G10757" i="10" s="1"/>
  <c r="E10758" i="10"/>
  <c r="E10759" i="10"/>
  <c r="E10760" i="10"/>
  <c r="E10761" i="10"/>
  <c r="E10762" i="10"/>
  <c r="E10763" i="10"/>
  <c r="E10764" i="10"/>
  <c r="E10765" i="10"/>
  <c r="E10766" i="10"/>
  <c r="E10767" i="10"/>
  <c r="E10768" i="10"/>
  <c r="E10769" i="10"/>
  <c r="E10770" i="10"/>
  <c r="E10771" i="10"/>
  <c r="E10772" i="10"/>
  <c r="G10772" i="10" s="1"/>
  <c r="E10773" i="10"/>
  <c r="E10774" i="10"/>
  <c r="E10775" i="10"/>
  <c r="E10776" i="10"/>
  <c r="E10777" i="10"/>
  <c r="E10778" i="10"/>
  <c r="E10779" i="10"/>
  <c r="E10780" i="10"/>
  <c r="E10781" i="10"/>
  <c r="E10782" i="10"/>
  <c r="E10783" i="10"/>
  <c r="E10784" i="10"/>
  <c r="E10785" i="10"/>
  <c r="E10786" i="10"/>
  <c r="E10787" i="10"/>
  <c r="E10788" i="10"/>
  <c r="E10789" i="10"/>
  <c r="E10790" i="10"/>
  <c r="G10790" i="10" s="1"/>
  <c r="E10791" i="10"/>
  <c r="E10792" i="10"/>
  <c r="E10793" i="10"/>
  <c r="G10793" i="10" s="1"/>
  <c r="E10794" i="10"/>
  <c r="E10795" i="10"/>
  <c r="E10796" i="10"/>
  <c r="E10797" i="10"/>
  <c r="E10798" i="10"/>
  <c r="E10799" i="10"/>
  <c r="E10800" i="10"/>
  <c r="E10801" i="10"/>
  <c r="E10802" i="10"/>
  <c r="E10803" i="10"/>
  <c r="F10803" i="10" s="1"/>
  <c r="E10804" i="10"/>
  <c r="F10804" i="10" s="1"/>
  <c r="E10805" i="10"/>
  <c r="E10806" i="10"/>
  <c r="E10807" i="10"/>
  <c r="E10808" i="10"/>
  <c r="E10809" i="10"/>
  <c r="G10809" i="10" s="1"/>
  <c r="E10810" i="10"/>
  <c r="G10810" i="10" s="1"/>
  <c r="E10811" i="10"/>
  <c r="E10812" i="10"/>
  <c r="E10813" i="10"/>
  <c r="E10814" i="10"/>
  <c r="E10815" i="10"/>
  <c r="E10816" i="10"/>
  <c r="E10817" i="10"/>
  <c r="E10818" i="10"/>
  <c r="E10819" i="10"/>
  <c r="E10820" i="10"/>
  <c r="E10821" i="10"/>
  <c r="E10822" i="10"/>
  <c r="E10823" i="10"/>
  <c r="E10824" i="10"/>
  <c r="E10825" i="10"/>
  <c r="F10825" i="10" s="1"/>
  <c r="E10826" i="10"/>
  <c r="E10827" i="10"/>
  <c r="E10828" i="10"/>
  <c r="E10829" i="10"/>
  <c r="G10829" i="10" s="1"/>
  <c r="E10830" i="10"/>
  <c r="E10831" i="10"/>
  <c r="G10831" i="10" s="1"/>
  <c r="E10832" i="10"/>
  <c r="E10833" i="10"/>
  <c r="G10833" i="10" s="1"/>
  <c r="E10834" i="10"/>
  <c r="G10834" i="10" s="1"/>
  <c r="E10835" i="10"/>
  <c r="E10836" i="10"/>
  <c r="E10837" i="10"/>
  <c r="E10838" i="10"/>
  <c r="E10839" i="10"/>
  <c r="E10840" i="10"/>
  <c r="E10841" i="10"/>
  <c r="E10842" i="10"/>
  <c r="G10842" i="10" s="1"/>
  <c r="E10843" i="10"/>
  <c r="E10844" i="10"/>
  <c r="E10845" i="10"/>
  <c r="E10846" i="10"/>
  <c r="E10847" i="10"/>
  <c r="E10848" i="10"/>
  <c r="E10849" i="10"/>
  <c r="E10850" i="10"/>
  <c r="E10851" i="10"/>
  <c r="F10851" i="10" s="1"/>
  <c r="E10852" i="10"/>
  <c r="F10852" i="10" s="1"/>
  <c r="E10853" i="10"/>
  <c r="E10854" i="10"/>
  <c r="E10855" i="10"/>
  <c r="E10856" i="10"/>
  <c r="E10857" i="10"/>
  <c r="E10858" i="10"/>
  <c r="E10859" i="10"/>
  <c r="E10860" i="10"/>
  <c r="E10861" i="10"/>
  <c r="G10861" i="10" s="1"/>
  <c r="E10862" i="10"/>
  <c r="E10863" i="10"/>
  <c r="G10863" i="10" s="1"/>
  <c r="E10864" i="10"/>
  <c r="E10865" i="10"/>
  <c r="G10865" i="10" s="1"/>
  <c r="E10866" i="10"/>
  <c r="E10867" i="10"/>
  <c r="E10868" i="10"/>
  <c r="F10868" i="10" s="1"/>
  <c r="E10869" i="10"/>
  <c r="G10869" i="10" s="1"/>
  <c r="E10870" i="10"/>
  <c r="E10871" i="10"/>
  <c r="E10872" i="10"/>
  <c r="E10873" i="10"/>
  <c r="E10874" i="10"/>
  <c r="E10875" i="10"/>
  <c r="E10876" i="10"/>
  <c r="E10877" i="10"/>
  <c r="G10877" i="10" s="1"/>
  <c r="E10878" i="10"/>
  <c r="E10879" i="10"/>
  <c r="E10880" i="10"/>
  <c r="E10881" i="10"/>
  <c r="E10882" i="10"/>
  <c r="E10883" i="10"/>
  <c r="F10883" i="10" s="1"/>
  <c r="E10884" i="10"/>
  <c r="E10885" i="10"/>
  <c r="E10886" i="10"/>
  <c r="E10887" i="10"/>
  <c r="E10888" i="10"/>
  <c r="E10889" i="10"/>
  <c r="E10890" i="10"/>
  <c r="E10891" i="10"/>
  <c r="E10892" i="10"/>
  <c r="E10893" i="10"/>
  <c r="E10894" i="10"/>
  <c r="G10894" i="10" s="1"/>
  <c r="E10895" i="10"/>
  <c r="E10896" i="10"/>
  <c r="G10896" i="10" s="1"/>
  <c r="E10897" i="10"/>
  <c r="E10898" i="10"/>
  <c r="E10899" i="10"/>
  <c r="E10900" i="10"/>
  <c r="E10901" i="10"/>
  <c r="F10901" i="10" s="1"/>
  <c r="E10902" i="10"/>
  <c r="E10903" i="10"/>
  <c r="E10904" i="10"/>
  <c r="E10905" i="10"/>
  <c r="E10906" i="10"/>
  <c r="E10907" i="10"/>
  <c r="E10908" i="10"/>
  <c r="E10909" i="10"/>
  <c r="E10910" i="10"/>
  <c r="E10911" i="10"/>
  <c r="E10912" i="10"/>
  <c r="E10913" i="10"/>
  <c r="E10914" i="10"/>
  <c r="G10914" i="10" s="1"/>
  <c r="E10915" i="10"/>
  <c r="E10916" i="10"/>
  <c r="E10917" i="10"/>
  <c r="E10918" i="10"/>
  <c r="G10918" i="10" s="1"/>
  <c r="E10919" i="10"/>
  <c r="E10920" i="10"/>
  <c r="E10921" i="10"/>
  <c r="E10922" i="10"/>
  <c r="G10922" i="10" s="1"/>
  <c r="E10923" i="10"/>
  <c r="E10924" i="10"/>
  <c r="E10925" i="10"/>
  <c r="G10925" i="10" s="1"/>
  <c r="E10926" i="10"/>
  <c r="G10926" i="10" s="1"/>
  <c r="E10927" i="10"/>
  <c r="E10928" i="10"/>
  <c r="E10929" i="10"/>
  <c r="E10930" i="10"/>
  <c r="E10931" i="10"/>
  <c r="F10931" i="10" s="1"/>
  <c r="E10932" i="10"/>
  <c r="E10933" i="10"/>
  <c r="E10934" i="10"/>
  <c r="E10935" i="10"/>
  <c r="E10936" i="10"/>
  <c r="E10937" i="10"/>
  <c r="E10938" i="10"/>
  <c r="E10939" i="10"/>
  <c r="E10940" i="10"/>
  <c r="E10941" i="10"/>
  <c r="E10942" i="10"/>
  <c r="E10943" i="10"/>
  <c r="E10944" i="10"/>
  <c r="E10945" i="10"/>
  <c r="E10946" i="10"/>
  <c r="E10947" i="10"/>
  <c r="E10948" i="10"/>
  <c r="F10948" i="10" s="1"/>
  <c r="E10949" i="10"/>
  <c r="E10950" i="10"/>
  <c r="E10951" i="10"/>
  <c r="E10952" i="10"/>
  <c r="E10953" i="10"/>
  <c r="E10954" i="10"/>
  <c r="E10955" i="10"/>
  <c r="E10956" i="10"/>
  <c r="E10957" i="10"/>
  <c r="G10957" i="10" s="1"/>
  <c r="E10958" i="10"/>
  <c r="E10959" i="10"/>
  <c r="G10959" i="10" s="1"/>
  <c r="E10960" i="10"/>
  <c r="E10961" i="10"/>
  <c r="E10962" i="10"/>
  <c r="E10963" i="10"/>
  <c r="E10964" i="10"/>
  <c r="F10964" i="10" s="1"/>
  <c r="E10965" i="10"/>
  <c r="E10966" i="10"/>
  <c r="E10967" i="10"/>
  <c r="E10968" i="10"/>
  <c r="F10968" i="10" s="1"/>
  <c r="E10969" i="10"/>
  <c r="G10969" i="10" s="1"/>
  <c r="E10970" i="10"/>
  <c r="G10970" i="10" s="1"/>
  <c r="E10971" i="10"/>
  <c r="E10972" i="10"/>
  <c r="F10972" i="10" s="1"/>
  <c r="E10973" i="10"/>
  <c r="F10973" i="10" s="1"/>
  <c r="E10974" i="10"/>
  <c r="E10975" i="10"/>
  <c r="E10976" i="10"/>
  <c r="E10977" i="10"/>
  <c r="E10978" i="10"/>
  <c r="E10979" i="10"/>
  <c r="E10980" i="10"/>
  <c r="E10981" i="10"/>
  <c r="E10982" i="10"/>
  <c r="E10983" i="10"/>
  <c r="E10984" i="10"/>
  <c r="E10985" i="10"/>
  <c r="F10985" i="10" s="1"/>
  <c r="E10986" i="10"/>
  <c r="E10987" i="10"/>
  <c r="E10988" i="10"/>
  <c r="E10989" i="10"/>
  <c r="E10990" i="10"/>
  <c r="E10991" i="10"/>
  <c r="G10991" i="10" s="1"/>
  <c r="E10992" i="10"/>
  <c r="E10993" i="10"/>
  <c r="E10994" i="10"/>
  <c r="E10995" i="10"/>
  <c r="E10996" i="10"/>
  <c r="E10997" i="10"/>
  <c r="E10998" i="10"/>
  <c r="E10999" i="10"/>
  <c r="E11000" i="10"/>
  <c r="E11001" i="10"/>
  <c r="E11002" i="10"/>
  <c r="E11003" i="10"/>
  <c r="E11004" i="10"/>
  <c r="E11005" i="10"/>
  <c r="E11006" i="10"/>
  <c r="E11007" i="10"/>
  <c r="G11007" i="10" s="1"/>
  <c r="E11008" i="10"/>
  <c r="E11009" i="10"/>
  <c r="E11010" i="10"/>
  <c r="E11011" i="10"/>
  <c r="E11012" i="10"/>
  <c r="E11013" i="10"/>
  <c r="E11014" i="10"/>
  <c r="E11015" i="10"/>
  <c r="E11016" i="10"/>
  <c r="E11017" i="10"/>
  <c r="E11018" i="10"/>
  <c r="E11019" i="10"/>
  <c r="E11020" i="10"/>
  <c r="E11021" i="10"/>
  <c r="E11022" i="10"/>
  <c r="E11023" i="10"/>
  <c r="G11023" i="10" s="1"/>
  <c r="E11024" i="10"/>
  <c r="E11025" i="10"/>
  <c r="G11025" i="10" s="1"/>
  <c r="E11026" i="10"/>
  <c r="E11027" i="10"/>
  <c r="G11027" i="10" s="1"/>
  <c r="E11028" i="10"/>
  <c r="E11029" i="10"/>
  <c r="E11030" i="10"/>
  <c r="E11031" i="10"/>
  <c r="E11032" i="10"/>
  <c r="E11033" i="10"/>
  <c r="E11034" i="10"/>
  <c r="E11035" i="10"/>
  <c r="E11036" i="10"/>
  <c r="E11037" i="10"/>
  <c r="E11038" i="10"/>
  <c r="E11039" i="10"/>
  <c r="G11039" i="10" s="1"/>
  <c r="E11040" i="10"/>
  <c r="G11040" i="10" s="1"/>
  <c r="E11041" i="10"/>
  <c r="E11042" i="10"/>
  <c r="G11042" i="10" s="1"/>
  <c r="E11043" i="10"/>
  <c r="E11044" i="10"/>
  <c r="E11045" i="10"/>
  <c r="E11046" i="10"/>
  <c r="G11046" i="10" s="1"/>
  <c r="E11047" i="10"/>
  <c r="E11048" i="10"/>
  <c r="E11049" i="10"/>
  <c r="G11049" i="10" s="1"/>
  <c r="E11050" i="10"/>
  <c r="E11051" i="10"/>
  <c r="E11052" i="10"/>
  <c r="E11053" i="10"/>
  <c r="E11054" i="10"/>
  <c r="E11055" i="10"/>
  <c r="E11056" i="10"/>
  <c r="E11057" i="10"/>
  <c r="E11058" i="10"/>
  <c r="E11059" i="10"/>
  <c r="E11060" i="10"/>
  <c r="E11061" i="10"/>
  <c r="E11062" i="10"/>
  <c r="E11063" i="10"/>
  <c r="E11064" i="10"/>
  <c r="E11065" i="10"/>
  <c r="E11066" i="10"/>
  <c r="E11067" i="10"/>
  <c r="E11068" i="10"/>
  <c r="E11069" i="10"/>
  <c r="F11069" i="10" s="1"/>
  <c r="E11070" i="10"/>
  <c r="E11071" i="10"/>
  <c r="E11072" i="10"/>
  <c r="E11073" i="10"/>
  <c r="E11074" i="10"/>
  <c r="E11075" i="10"/>
  <c r="E11076" i="10"/>
  <c r="E11077" i="10"/>
  <c r="E11078" i="10"/>
  <c r="E11079" i="10"/>
  <c r="F11079" i="10" s="1"/>
  <c r="E11080" i="10"/>
  <c r="E11081" i="10"/>
  <c r="G11081" i="10" s="1"/>
  <c r="E11082" i="10"/>
  <c r="G11082" i="10" s="1"/>
  <c r="E11083" i="10"/>
  <c r="E11084" i="10"/>
  <c r="E11085" i="10"/>
  <c r="E11086" i="10"/>
  <c r="E11087" i="10"/>
  <c r="E11088" i="10"/>
  <c r="E11089" i="10"/>
  <c r="E11090" i="10"/>
  <c r="E11091" i="10"/>
  <c r="E11092" i="10"/>
  <c r="E11093" i="10"/>
  <c r="E11094" i="10"/>
  <c r="G11094" i="10" s="1"/>
  <c r="E11095" i="10"/>
  <c r="E11096" i="10"/>
  <c r="E11097" i="10"/>
  <c r="E11098" i="10"/>
  <c r="E11099" i="10"/>
  <c r="E11100" i="10"/>
  <c r="E11101" i="10"/>
  <c r="E11102" i="10"/>
  <c r="G11102" i="10" s="1"/>
  <c r="E11103" i="10"/>
  <c r="G11103" i="10" s="1"/>
  <c r="E11104" i="10"/>
  <c r="E11105" i="10"/>
  <c r="E11106" i="10"/>
  <c r="E11107" i="10"/>
  <c r="E11108" i="10"/>
  <c r="E11109" i="10"/>
  <c r="E11110" i="10"/>
  <c r="E11111" i="10"/>
  <c r="E11112" i="10"/>
  <c r="E11113" i="10"/>
  <c r="E11114" i="10"/>
  <c r="E11115" i="10"/>
  <c r="E11116" i="10"/>
  <c r="E11117" i="10"/>
  <c r="G11117" i="10" s="1"/>
  <c r="E11118" i="10"/>
  <c r="E11119" i="10"/>
  <c r="G11119" i="10" s="1"/>
  <c r="E11120" i="10"/>
  <c r="E11121" i="10"/>
  <c r="G11121" i="10" s="1"/>
  <c r="E11122" i="10"/>
  <c r="E11123" i="10"/>
  <c r="F11123" i="10" s="1"/>
  <c r="E11124" i="10"/>
  <c r="E11125" i="10"/>
  <c r="E11126" i="10"/>
  <c r="E11127" i="10"/>
  <c r="E11128" i="10"/>
  <c r="E11129" i="10"/>
  <c r="E11130" i="10"/>
  <c r="E11131" i="10"/>
  <c r="E11132" i="10"/>
  <c r="E11133" i="10"/>
  <c r="E11134" i="10"/>
  <c r="E11135" i="10"/>
  <c r="E11136" i="10"/>
  <c r="E11137" i="10"/>
  <c r="E11138" i="10"/>
  <c r="E11139" i="10"/>
  <c r="E11140" i="10"/>
  <c r="E11141" i="10"/>
  <c r="E11142" i="10"/>
  <c r="E11143" i="10"/>
  <c r="E11144" i="10"/>
  <c r="E11145" i="10"/>
  <c r="E11146" i="10"/>
  <c r="E11147" i="10"/>
  <c r="E11148" i="10"/>
  <c r="E11149" i="10"/>
  <c r="E11150" i="10"/>
  <c r="E11151" i="10"/>
  <c r="E11152" i="10"/>
  <c r="E11153" i="10"/>
  <c r="E11154" i="10"/>
  <c r="E11155" i="10"/>
  <c r="E11156" i="10"/>
  <c r="E11157" i="10"/>
  <c r="E11158" i="10"/>
  <c r="G11158" i="10" s="1"/>
  <c r="E11159" i="10"/>
  <c r="E11160" i="10"/>
  <c r="E11161" i="10"/>
  <c r="E11162" i="10"/>
  <c r="E11163" i="10"/>
  <c r="E11164" i="10"/>
  <c r="E11165" i="10"/>
  <c r="E11166" i="10"/>
  <c r="E11167" i="10"/>
  <c r="E11168" i="10"/>
  <c r="E11169" i="10"/>
  <c r="E11170" i="10"/>
  <c r="E11171" i="10"/>
  <c r="E11172" i="10"/>
  <c r="F11172" i="10" s="1"/>
  <c r="E11173" i="10"/>
  <c r="E11174" i="10"/>
  <c r="E11175" i="10"/>
  <c r="E11176" i="10"/>
  <c r="E11177" i="10"/>
  <c r="E11178" i="10"/>
  <c r="E11179" i="10"/>
  <c r="E11180" i="10"/>
  <c r="E11181" i="10"/>
  <c r="E11182" i="10"/>
  <c r="E11183" i="10"/>
  <c r="E11184" i="10"/>
  <c r="E11185" i="10"/>
  <c r="E11186" i="10"/>
  <c r="E11187" i="10"/>
  <c r="F11187" i="10" s="1"/>
  <c r="E11188" i="10"/>
  <c r="E11189" i="10"/>
  <c r="F11189" i="10" s="1"/>
  <c r="E11190" i="10"/>
  <c r="E11191" i="10"/>
  <c r="E11192" i="10"/>
  <c r="E11193" i="10"/>
  <c r="E11194" i="10"/>
  <c r="G11194" i="10" s="1"/>
  <c r="E11195" i="10"/>
  <c r="G11195" i="10" s="1"/>
  <c r="E11196" i="10"/>
  <c r="E11197" i="10"/>
  <c r="E11198" i="10"/>
  <c r="E11199" i="10"/>
  <c r="E11200" i="10"/>
  <c r="E11201" i="10"/>
  <c r="E11202" i="10"/>
  <c r="E11203" i="10"/>
  <c r="F11203" i="10" s="1"/>
  <c r="E11204" i="10"/>
  <c r="F11204" i="10" s="1"/>
  <c r="E11205" i="10"/>
  <c r="F11205" i="10" s="1"/>
  <c r="E11206" i="10"/>
  <c r="E11207" i="10"/>
  <c r="E11208" i="10"/>
  <c r="E11209" i="10"/>
  <c r="F11209" i="10" s="1"/>
  <c r="E11210" i="10"/>
  <c r="E11211" i="10"/>
  <c r="E11212" i="10"/>
  <c r="E11213" i="10"/>
  <c r="G11213" i="10" s="1"/>
  <c r="E11214" i="10"/>
  <c r="E11215" i="10"/>
  <c r="E11216" i="10"/>
  <c r="E11217" i="10"/>
  <c r="E11218" i="10"/>
  <c r="G11218" i="10" s="1"/>
  <c r="E11219" i="10"/>
  <c r="E11220" i="10"/>
  <c r="E11221" i="10"/>
  <c r="E11222" i="10"/>
  <c r="E11223" i="10"/>
  <c r="E11224" i="10"/>
  <c r="E11225" i="10"/>
  <c r="E11226" i="10"/>
  <c r="E11227" i="10"/>
  <c r="E11228" i="10"/>
  <c r="G11228" i="10" s="1"/>
  <c r="E11229" i="10"/>
  <c r="E11230" i="10"/>
  <c r="G11230" i="10" s="1"/>
  <c r="E11231" i="10"/>
  <c r="G11231" i="10" s="1"/>
  <c r="E11232" i="10"/>
  <c r="E11233" i="10"/>
  <c r="E11234" i="10"/>
  <c r="G11234" i="10" s="1"/>
  <c r="E11235" i="10"/>
  <c r="E11236" i="10"/>
  <c r="E11237" i="10"/>
  <c r="E11238" i="10"/>
  <c r="E11239" i="10"/>
  <c r="E11240" i="10"/>
  <c r="E11241" i="10"/>
  <c r="E11242" i="10"/>
  <c r="E11243" i="10"/>
  <c r="E11244" i="10"/>
  <c r="E11245" i="10"/>
  <c r="E11246" i="10"/>
  <c r="E11247" i="10"/>
  <c r="E11248" i="10"/>
  <c r="E11249" i="10"/>
  <c r="E11250" i="10"/>
  <c r="E11251" i="10"/>
  <c r="E11252" i="10"/>
  <c r="E11253" i="10"/>
  <c r="E11254" i="10"/>
  <c r="G11254" i="10" s="1"/>
  <c r="E11255" i="10"/>
  <c r="E11256" i="10"/>
  <c r="E11257" i="10"/>
  <c r="E11258" i="10"/>
  <c r="F11258" i="10" s="1"/>
  <c r="E11259" i="10"/>
  <c r="E11260" i="10"/>
  <c r="E11261" i="10"/>
  <c r="E11262" i="10"/>
  <c r="E11263" i="10"/>
  <c r="E11264" i="10"/>
  <c r="E11265" i="10"/>
  <c r="E11266" i="10"/>
  <c r="E11267" i="10"/>
  <c r="F11267" i="10" s="1"/>
  <c r="E11268" i="10"/>
  <c r="E11269" i="10"/>
  <c r="E11270" i="10"/>
  <c r="E11271" i="10"/>
  <c r="E11272" i="10"/>
  <c r="E11273" i="10"/>
  <c r="F11273" i="10" s="1"/>
  <c r="E11274" i="10"/>
  <c r="E11275" i="10"/>
  <c r="E11276" i="10"/>
  <c r="E11277" i="10"/>
  <c r="G11277" i="10" s="1"/>
  <c r="E11278" i="10"/>
  <c r="E11279" i="10"/>
  <c r="E11280" i="10"/>
  <c r="G11280" i="10" s="1"/>
  <c r="E11281" i="10"/>
  <c r="E11282" i="10"/>
  <c r="E11283" i="10"/>
  <c r="E11284" i="10"/>
  <c r="E11285" i="10"/>
  <c r="E11286" i="10"/>
  <c r="E11287" i="10"/>
  <c r="E11288" i="10"/>
  <c r="E11289" i="10"/>
  <c r="E11290" i="10"/>
  <c r="E11291" i="10"/>
  <c r="E11292" i="10"/>
  <c r="E11293" i="10"/>
  <c r="E11294" i="10"/>
  <c r="E11295" i="10"/>
  <c r="G11295" i="10" s="1"/>
  <c r="E11296" i="10"/>
  <c r="E11297" i="10"/>
  <c r="E11298" i="10"/>
  <c r="E11299" i="10"/>
  <c r="E11300" i="10"/>
  <c r="E11301" i="10"/>
  <c r="E11302" i="10"/>
  <c r="E11303" i="10"/>
  <c r="E11304" i="10"/>
  <c r="E11305" i="10"/>
  <c r="E11306" i="10"/>
  <c r="E11307" i="10"/>
  <c r="E11308" i="10"/>
  <c r="E11309" i="10"/>
  <c r="E11310" i="10"/>
  <c r="E11311" i="10"/>
  <c r="E11312" i="10"/>
  <c r="E11313" i="10"/>
  <c r="E11314" i="10"/>
  <c r="E11315" i="10"/>
  <c r="E11316" i="10"/>
  <c r="E11317" i="10"/>
  <c r="E11318" i="10"/>
  <c r="E11319" i="10"/>
  <c r="E11320" i="10"/>
  <c r="E11321" i="10"/>
  <c r="E11322" i="10"/>
  <c r="G11322" i="10" s="1"/>
  <c r="E11323" i="10"/>
  <c r="E11324" i="10"/>
  <c r="E11325" i="10"/>
  <c r="E11326" i="10"/>
  <c r="E11327" i="10"/>
  <c r="G11327" i="10" s="1"/>
  <c r="E11328" i="10"/>
  <c r="E11329" i="10"/>
  <c r="E11330" i="10"/>
  <c r="E11331" i="10"/>
  <c r="E11332" i="10"/>
  <c r="F11332" i="10" s="1"/>
  <c r="E11333" i="10"/>
  <c r="G11333" i="10" s="1"/>
  <c r="E11334" i="10"/>
  <c r="E11335" i="10"/>
  <c r="E11336" i="10"/>
  <c r="E11337" i="10"/>
  <c r="E11338" i="10"/>
  <c r="E11339" i="10"/>
  <c r="E11340" i="10"/>
  <c r="E11341" i="10"/>
  <c r="G11341" i="10" s="1"/>
  <c r="E11342" i="10"/>
  <c r="E11343" i="10"/>
  <c r="G11343" i="10" s="1"/>
  <c r="E11344" i="10"/>
  <c r="E11345" i="10"/>
  <c r="E11346" i="10"/>
  <c r="E11347" i="10"/>
  <c r="E11348" i="10"/>
  <c r="E11349" i="10"/>
  <c r="E11350" i="10"/>
  <c r="E11351" i="10"/>
  <c r="E11352" i="10"/>
  <c r="E11353" i="10"/>
  <c r="G11353" i="10" s="1"/>
  <c r="E11354" i="10"/>
  <c r="G11354" i="10" s="1"/>
  <c r="E11355" i="10"/>
  <c r="E11356" i="10"/>
  <c r="E11357" i="10"/>
  <c r="E11358" i="10"/>
  <c r="G11358" i="10" s="1"/>
  <c r="E11359" i="10"/>
  <c r="E11360" i="10"/>
  <c r="E11361" i="10"/>
  <c r="G11361" i="10" s="1"/>
  <c r="E11362" i="10"/>
  <c r="G11362" i="10" s="1"/>
  <c r="E11363" i="10"/>
  <c r="E11364" i="10"/>
  <c r="E11365" i="10"/>
  <c r="E11366" i="10"/>
  <c r="E11367" i="10"/>
  <c r="E11368" i="10"/>
  <c r="E11369" i="10"/>
  <c r="G11369" i="10" s="1"/>
  <c r="E11370" i="10"/>
  <c r="E11371" i="10"/>
  <c r="E11372" i="10"/>
  <c r="E11373" i="10"/>
  <c r="E11374" i="10"/>
  <c r="E11375" i="10"/>
  <c r="E11376" i="10"/>
  <c r="E11377" i="10"/>
  <c r="E11378" i="10"/>
  <c r="E11379" i="10"/>
  <c r="E11380" i="10"/>
  <c r="E11381" i="10"/>
  <c r="E11382" i="10"/>
  <c r="E11383" i="10"/>
  <c r="E11384" i="10"/>
  <c r="F11384" i="10" s="1"/>
  <c r="E11385" i="10"/>
  <c r="E11386" i="10"/>
  <c r="E11387" i="10"/>
  <c r="E11388" i="10"/>
  <c r="E11389" i="10"/>
  <c r="E11390" i="10"/>
  <c r="E11391" i="10"/>
  <c r="G11391" i="10" s="1"/>
  <c r="E11392" i="10"/>
  <c r="E11393" i="10"/>
  <c r="G11393" i="10" s="1"/>
  <c r="E11394" i="10"/>
  <c r="G11394" i="10" s="1"/>
  <c r="E11395" i="10"/>
  <c r="E11396" i="10"/>
  <c r="E11397" i="10"/>
  <c r="E11398" i="10"/>
  <c r="E11399" i="10"/>
  <c r="E11400" i="10"/>
  <c r="E11401" i="10"/>
  <c r="E11402" i="10"/>
  <c r="G11402" i="10" s="1"/>
  <c r="E11403" i="10"/>
  <c r="E11404" i="10"/>
  <c r="E11405" i="10"/>
  <c r="E11406" i="10"/>
  <c r="E11407" i="10"/>
  <c r="E11408" i="10"/>
  <c r="E11409" i="10"/>
  <c r="G11409" i="10" s="1"/>
  <c r="E11410" i="10"/>
  <c r="E11411" i="10"/>
  <c r="E11412" i="10"/>
  <c r="E11413" i="10"/>
  <c r="E11414" i="10"/>
  <c r="G11414" i="10" s="1"/>
  <c r="E11415" i="10"/>
  <c r="E11416" i="10"/>
  <c r="E11417" i="10"/>
  <c r="G11417" i="10" s="1"/>
  <c r="E11418" i="10"/>
  <c r="G11418" i="10" s="1"/>
  <c r="E11419" i="10"/>
  <c r="E11420" i="10"/>
  <c r="E11421" i="10"/>
  <c r="E11422" i="10"/>
  <c r="E11423" i="10"/>
  <c r="G11423" i="10" s="1"/>
  <c r="E11424" i="10"/>
  <c r="E11425" i="10"/>
  <c r="G11425" i="10" s="1"/>
  <c r="E11426" i="10"/>
  <c r="G11426" i="10" s="1"/>
  <c r="E11427" i="10"/>
  <c r="E11428" i="10"/>
  <c r="F11428" i="10" s="1"/>
  <c r="E11429" i="10"/>
  <c r="E11430" i="10"/>
  <c r="E11431" i="10"/>
  <c r="E11432" i="10"/>
  <c r="E11433" i="10"/>
  <c r="E11434" i="10"/>
  <c r="E11435" i="10"/>
  <c r="E11436" i="10"/>
  <c r="G11436" i="10" s="1"/>
  <c r="E11437" i="10"/>
  <c r="G11437" i="10" s="1"/>
  <c r="E11438" i="10"/>
  <c r="E11439" i="10"/>
  <c r="E11440" i="10"/>
  <c r="E11441" i="10"/>
  <c r="E11442" i="10"/>
  <c r="E11443" i="10"/>
  <c r="E11444" i="10"/>
  <c r="F11444" i="10" s="1"/>
  <c r="E11445" i="10"/>
  <c r="E11446" i="10"/>
  <c r="E11447" i="10"/>
  <c r="E11448" i="10"/>
  <c r="E11449" i="10"/>
  <c r="E11450" i="10"/>
  <c r="G11450" i="10" s="1"/>
  <c r="E11451" i="10"/>
  <c r="E11452" i="10"/>
  <c r="E11453" i="10"/>
  <c r="E11454" i="10"/>
  <c r="E11455" i="10"/>
  <c r="E11456" i="10"/>
  <c r="E11457" i="10"/>
  <c r="E11458" i="10"/>
  <c r="E11459" i="10"/>
  <c r="E11460" i="10"/>
  <c r="E11461" i="10"/>
  <c r="E11462" i="10"/>
  <c r="E11463" i="10"/>
  <c r="E11464" i="10"/>
  <c r="E11465" i="10"/>
  <c r="G11465" i="10" s="1"/>
  <c r="E11466" i="10"/>
  <c r="E11467" i="10"/>
  <c r="G11467" i="10" s="1"/>
  <c r="E11468" i="10"/>
  <c r="G11468" i="10" s="1"/>
  <c r="E11469" i="10"/>
  <c r="E11470" i="10"/>
  <c r="G11470" i="10" s="1"/>
  <c r="E11471" i="10"/>
  <c r="E11472" i="10"/>
  <c r="E11473" i="10"/>
  <c r="E11474" i="10"/>
  <c r="E11475" i="10"/>
  <c r="E11476" i="10"/>
  <c r="F11476" i="10" s="1"/>
  <c r="E11477" i="10"/>
  <c r="E11478" i="10"/>
  <c r="F11478" i="10" s="1"/>
  <c r="E11479" i="10"/>
  <c r="F11479" i="10" s="1"/>
  <c r="E11480" i="10"/>
  <c r="E11481" i="10"/>
  <c r="G11481" i="10" s="1"/>
  <c r="E11482" i="10"/>
  <c r="E11483" i="10"/>
  <c r="E11484" i="10"/>
  <c r="E11485" i="10"/>
  <c r="E11486" i="10"/>
  <c r="E11487" i="10"/>
  <c r="G11487" i="10" s="1"/>
  <c r="E11488" i="10"/>
  <c r="E11489" i="10"/>
  <c r="E11490" i="10"/>
  <c r="E11491" i="10"/>
  <c r="E11492" i="10"/>
  <c r="G11492" i="10" s="1"/>
  <c r="E11493" i="10"/>
  <c r="E11494" i="10"/>
  <c r="E11495" i="10"/>
  <c r="E11496" i="10"/>
  <c r="E11497" i="10"/>
  <c r="E11498" i="10"/>
  <c r="E11499" i="10"/>
  <c r="E11500" i="10"/>
  <c r="E11501" i="10"/>
  <c r="E11502" i="10"/>
  <c r="G11502" i="10" s="1"/>
  <c r="E11503" i="10"/>
  <c r="G11503" i="10" s="1"/>
  <c r="E11504" i="10"/>
  <c r="G11504" i="10" s="1"/>
  <c r="E11505" i="10"/>
  <c r="G11505" i="10" s="1"/>
  <c r="E11506" i="10"/>
  <c r="G11506" i="10" s="1"/>
  <c r="E11507" i="10"/>
  <c r="E11508" i="10"/>
  <c r="E11509" i="10"/>
  <c r="G11509" i="10" s="1"/>
  <c r="E11510" i="10"/>
  <c r="E11511" i="10"/>
  <c r="F11511" i="10" s="1"/>
  <c r="E11512" i="10"/>
  <c r="E11513" i="10"/>
  <c r="E11514" i="10"/>
  <c r="E11515" i="10"/>
  <c r="E11516" i="10"/>
  <c r="E11517" i="10"/>
  <c r="E11518" i="10"/>
  <c r="E11519" i="10"/>
  <c r="G11519" i="10" s="1"/>
  <c r="E11520" i="10"/>
  <c r="E11521" i="10"/>
  <c r="E11522" i="10"/>
  <c r="E11523" i="10"/>
  <c r="E11524" i="10"/>
  <c r="E11525" i="10"/>
  <c r="E11526" i="10"/>
  <c r="E11527" i="10"/>
  <c r="E11528" i="10"/>
  <c r="E11529" i="10"/>
  <c r="G11529" i="10" s="1"/>
  <c r="E11530" i="10"/>
  <c r="G11530" i="10" s="1"/>
  <c r="E11531" i="10"/>
  <c r="E11532" i="10"/>
  <c r="E11533" i="10"/>
  <c r="G11533" i="10" s="1"/>
  <c r="E11534" i="10"/>
  <c r="E11535" i="10"/>
  <c r="E11536" i="10"/>
  <c r="E11537" i="10"/>
  <c r="E11538" i="10"/>
  <c r="E11539" i="10"/>
  <c r="E11540" i="10"/>
  <c r="E11541" i="10"/>
  <c r="E11542" i="10"/>
  <c r="E11543" i="10"/>
  <c r="E11544" i="10"/>
  <c r="E11545" i="10"/>
  <c r="E11546" i="10"/>
  <c r="E11547" i="10"/>
  <c r="E11548" i="10"/>
  <c r="E11549" i="10"/>
  <c r="E11550" i="10"/>
  <c r="E11551" i="10"/>
  <c r="E11552" i="10"/>
  <c r="E11553" i="10"/>
  <c r="E11554" i="10"/>
  <c r="E11555" i="10"/>
  <c r="E11556" i="10"/>
  <c r="E11557" i="10"/>
  <c r="E11558" i="10"/>
  <c r="F11558" i="10" s="1"/>
  <c r="E11559" i="10"/>
  <c r="F11559" i="10" s="1"/>
  <c r="E11560" i="10"/>
  <c r="E11561" i="10"/>
  <c r="E11562" i="10"/>
  <c r="G11562" i="10" s="1"/>
  <c r="E11563" i="10"/>
  <c r="E11564" i="10"/>
  <c r="E11565" i="10"/>
  <c r="E11566" i="10"/>
  <c r="E11567" i="10"/>
  <c r="E11568" i="10"/>
  <c r="E11569" i="10"/>
  <c r="E11570" i="10"/>
  <c r="G11570" i="10" s="1"/>
  <c r="E11571" i="10"/>
  <c r="E11572" i="10"/>
  <c r="E11573" i="10"/>
  <c r="G11573" i="10" s="1"/>
  <c r="E11574" i="10"/>
  <c r="E11575" i="10"/>
  <c r="E11576" i="10"/>
  <c r="E11577" i="10"/>
  <c r="E11578" i="10"/>
  <c r="E11579" i="10"/>
  <c r="E11580" i="10"/>
  <c r="E11581" i="10"/>
  <c r="E11582" i="10"/>
  <c r="G11582" i="10" s="1"/>
  <c r="E11583" i="10"/>
  <c r="G11583" i="10" s="1"/>
  <c r="E11584" i="10"/>
  <c r="E11585" i="10"/>
  <c r="E11586" i="10"/>
  <c r="E11587" i="10"/>
  <c r="E11588" i="10"/>
  <c r="E11589" i="10"/>
  <c r="E11590" i="10"/>
  <c r="E11591" i="10"/>
  <c r="E11592" i="10"/>
  <c r="E11593" i="10"/>
  <c r="G11593" i="10" s="1"/>
  <c r="E11594" i="10"/>
  <c r="G11594" i="10" s="1"/>
  <c r="E11595" i="10"/>
  <c r="F11595" i="10" s="1"/>
  <c r="E11596" i="10"/>
  <c r="F11596" i="10" s="1"/>
  <c r="E11597" i="10"/>
  <c r="E11598" i="10"/>
  <c r="E11599" i="10"/>
  <c r="G11599" i="10" s="1"/>
  <c r="E11600" i="10"/>
  <c r="E11601" i="10"/>
  <c r="E11602" i="10"/>
  <c r="E11603" i="10"/>
  <c r="E11604" i="10"/>
  <c r="E11605" i="10"/>
  <c r="G11605" i="10" s="1"/>
  <c r="E11606" i="10"/>
  <c r="E11607" i="10"/>
  <c r="E11608" i="10"/>
  <c r="E11609" i="10"/>
  <c r="E11610" i="10"/>
  <c r="F11610" i="10" s="1"/>
  <c r="E11611" i="10"/>
  <c r="E11612" i="10"/>
  <c r="E11613" i="10"/>
  <c r="G11613" i="10" s="1"/>
  <c r="E11614" i="10"/>
  <c r="E11615" i="10"/>
  <c r="E11616" i="10"/>
  <c r="E11617" i="10"/>
  <c r="E11618" i="10"/>
  <c r="E11619" i="10"/>
  <c r="E11620" i="10"/>
  <c r="F11620" i="10" s="1"/>
  <c r="E11621" i="10"/>
  <c r="E11622" i="10"/>
  <c r="E11623" i="10"/>
  <c r="E11624" i="10"/>
  <c r="E11625" i="10"/>
  <c r="E11626" i="10"/>
  <c r="G11626" i="10" s="1"/>
  <c r="E11627" i="10"/>
  <c r="G11627" i="10" s="1"/>
  <c r="E11628" i="10"/>
  <c r="E11629" i="10"/>
  <c r="E11630" i="10"/>
  <c r="E11631" i="10"/>
  <c r="E11632" i="10"/>
  <c r="E11633" i="10"/>
  <c r="E11634" i="10"/>
  <c r="G11634" i="10" s="1"/>
  <c r="E11635" i="10"/>
  <c r="E11636" i="10"/>
  <c r="E11637" i="10"/>
  <c r="G11637" i="10" s="1"/>
  <c r="E11638" i="10"/>
  <c r="E11639" i="10"/>
  <c r="E11640" i="10"/>
  <c r="E11641" i="10"/>
  <c r="F11641" i="10" s="1"/>
  <c r="E11642" i="10"/>
  <c r="E11643" i="10"/>
  <c r="E11644" i="10"/>
  <c r="E11645" i="10"/>
  <c r="G11645" i="10" s="1"/>
  <c r="E11646" i="10"/>
  <c r="E11647" i="10"/>
  <c r="E11648" i="10"/>
  <c r="E11649" i="10"/>
  <c r="E11650" i="10"/>
  <c r="E11651" i="10"/>
  <c r="E11652" i="10"/>
  <c r="E11653" i="10"/>
  <c r="E11654" i="10"/>
  <c r="G11654" i="10" s="1"/>
  <c r="E11655" i="10"/>
  <c r="E11656" i="10"/>
  <c r="E11657" i="10"/>
  <c r="G11657" i="10" s="1"/>
  <c r="E11658" i="10"/>
  <c r="G11658" i="10" s="1"/>
  <c r="E11659" i="10"/>
  <c r="E11660" i="10"/>
  <c r="E11661" i="10"/>
  <c r="G11661" i="10" s="1"/>
  <c r="E11662" i="10"/>
  <c r="E11663" i="10"/>
  <c r="G11663" i="10" s="1"/>
  <c r="E11664" i="10"/>
  <c r="E11665" i="10"/>
  <c r="G11665" i="10" s="1"/>
  <c r="E11666" i="10"/>
  <c r="E11667" i="10"/>
  <c r="E11668" i="10"/>
  <c r="E11669" i="10"/>
  <c r="E11670" i="10"/>
  <c r="E11671" i="10"/>
  <c r="E11672" i="10"/>
  <c r="E11673" i="10"/>
  <c r="E11674" i="10"/>
  <c r="E11675" i="10"/>
  <c r="G11675" i="10" s="1"/>
  <c r="E11676" i="10"/>
  <c r="G11676" i="10" s="1"/>
  <c r="E11677" i="10"/>
  <c r="E11678" i="10"/>
  <c r="E11679" i="10"/>
  <c r="G11679" i="10" s="1"/>
  <c r="E11680" i="10"/>
  <c r="E11681" i="10"/>
  <c r="G11681" i="10" s="1"/>
  <c r="E11682" i="10"/>
  <c r="G11682" i="10" s="1"/>
  <c r="E11683" i="10"/>
  <c r="E11684" i="10"/>
  <c r="E11685" i="10"/>
  <c r="E11686" i="10"/>
  <c r="G11686" i="10" s="1"/>
  <c r="E11687" i="10"/>
  <c r="E11688" i="10"/>
  <c r="E11689" i="10"/>
  <c r="E11690" i="10"/>
  <c r="E11691" i="10"/>
  <c r="E11692" i="10"/>
  <c r="E11693" i="10"/>
  <c r="G11693" i="10" s="1"/>
  <c r="E11694" i="10"/>
  <c r="E11695" i="10"/>
  <c r="E11696" i="10"/>
  <c r="E11697" i="10"/>
  <c r="G11697" i="10" s="1"/>
  <c r="E11698" i="10"/>
  <c r="G11698" i="10" s="1"/>
  <c r="E11699" i="10"/>
  <c r="E11700" i="10"/>
  <c r="E11701" i="10"/>
  <c r="G11701" i="10" s="1"/>
  <c r="E11702" i="10"/>
  <c r="E11703" i="10"/>
  <c r="E11704" i="10"/>
  <c r="E11705" i="10"/>
  <c r="E11706" i="10"/>
  <c r="E11707" i="10"/>
  <c r="E11708" i="10"/>
  <c r="E11709" i="10"/>
  <c r="E11710" i="10"/>
  <c r="G11710" i="10" s="1"/>
  <c r="E11711" i="10"/>
  <c r="G11711" i="10" s="1"/>
  <c r="E11712" i="10"/>
  <c r="E11713" i="10"/>
  <c r="E11714" i="10"/>
  <c r="E11715" i="10"/>
  <c r="E11716" i="10"/>
  <c r="E11717" i="10"/>
  <c r="E11718" i="10"/>
  <c r="G11718" i="10" s="1"/>
  <c r="E11719" i="10"/>
  <c r="E11720" i="10"/>
  <c r="E11721" i="10"/>
  <c r="G11721" i="10" s="1"/>
  <c r="E11722" i="10"/>
  <c r="G11722" i="10" s="1"/>
  <c r="E11723" i="10"/>
  <c r="E11724" i="10"/>
  <c r="E11725" i="10"/>
  <c r="E11726" i="10"/>
  <c r="E11727" i="10"/>
  <c r="G11727" i="10" s="1"/>
  <c r="E11728" i="10"/>
  <c r="E11729" i="10"/>
  <c r="E11730" i="10"/>
  <c r="E11731" i="10"/>
  <c r="E11732" i="10"/>
  <c r="E11733" i="10"/>
  <c r="E11734" i="10"/>
  <c r="E11735" i="10"/>
  <c r="E11736" i="10"/>
  <c r="E11737" i="10"/>
  <c r="E11738" i="10"/>
  <c r="E11739" i="10"/>
  <c r="E11740" i="10"/>
  <c r="E11741" i="10"/>
  <c r="G11741" i="10" s="1"/>
  <c r="E11742" i="10"/>
  <c r="E11743" i="10"/>
  <c r="E11744" i="10"/>
  <c r="E11745" i="10"/>
  <c r="E11746" i="10"/>
  <c r="E11747" i="10"/>
  <c r="E11748" i="10"/>
  <c r="E11749" i="10"/>
  <c r="E11750" i="10"/>
  <c r="E11751" i="10"/>
  <c r="E11752" i="10"/>
  <c r="F11752" i="10" s="1"/>
  <c r="E11753" i="10"/>
  <c r="G11753" i="10" s="1"/>
  <c r="E11754" i="10"/>
  <c r="G11754" i="10" s="1"/>
  <c r="E11755" i="10"/>
  <c r="E11756" i="10"/>
  <c r="E11757" i="10"/>
  <c r="E11758" i="10"/>
  <c r="E11759" i="10"/>
  <c r="G11759" i="10" s="1"/>
  <c r="E11760" i="10"/>
  <c r="E11761" i="10"/>
  <c r="G11761" i="10" s="1"/>
  <c r="E11762" i="10"/>
  <c r="G11762" i="10" s="1"/>
  <c r="E11763" i="10"/>
  <c r="E11764" i="10"/>
  <c r="G11764" i="10" s="1"/>
  <c r="E11765" i="10"/>
  <c r="E11766" i="10"/>
  <c r="E11767" i="10"/>
  <c r="E11768" i="10"/>
  <c r="E11769" i="10"/>
  <c r="E11770" i="10"/>
  <c r="E11771" i="10"/>
  <c r="E11772" i="10"/>
  <c r="E11773" i="10"/>
  <c r="G11773" i="10" s="1"/>
  <c r="E11774" i="10"/>
  <c r="E11775" i="10"/>
  <c r="G11775" i="10" s="1"/>
  <c r="E11776" i="10"/>
  <c r="E11777" i="10"/>
  <c r="E11778" i="10"/>
  <c r="E11779" i="10"/>
  <c r="E11780" i="10"/>
  <c r="E11781" i="10"/>
  <c r="E11782" i="10"/>
  <c r="E11783" i="10"/>
  <c r="E11784" i="10"/>
  <c r="E11785" i="10"/>
  <c r="G11785" i="10" s="1"/>
  <c r="E11786" i="10"/>
  <c r="E11787" i="10"/>
  <c r="E11788" i="10"/>
  <c r="E11789" i="10"/>
  <c r="E11790" i="10"/>
  <c r="E11791" i="10"/>
  <c r="E11792" i="10"/>
  <c r="E11793" i="10"/>
  <c r="G11793" i="10" s="1"/>
  <c r="E11794" i="10"/>
  <c r="G11794" i="10" s="1"/>
  <c r="E11795" i="10"/>
  <c r="E11796" i="10"/>
  <c r="E11797" i="10"/>
  <c r="G11797" i="10" s="1"/>
  <c r="E11798" i="10"/>
  <c r="E11799" i="10"/>
  <c r="E11800" i="10"/>
  <c r="E11801" i="10"/>
  <c r="E11802" i="10"/>
  <c r="G11802" i="10" s="1"/>
  <c r="E11803" i="10"/>
  <c r="E11804" i="10"/>
  <c r="G11804" i="10" s="1"/>
  <c r="E11805" i="10"/>
  <c r="E11806" i="10"/>
  <c r="E11807" i="10"/>
  <c r="E11808" i="10"/>
  <c r="E11809" i="10"/>
  <c r="E11810" i="10"/>
  <c r="E11811" i="10"/>
  <c r="E11812" i="10"/>
  <c r="E11813" i="10"/>
  <c r="E11814" i="10"/>
  <c r="E11815" i="10"/>
  <c r="E11816" i="10"/>
  <c r="E11817" i="10"/>
  <c r="E11818" i="10"/>
  <c r="E11819" i="10"/>
  <c r="E11820" i="10"/>
  <c r="E11821" i="10"/>
  <c r="G11821" i="10" s="1"/>
  <c r="E11822" i="10"/>
  <c r="E11823" i="10"/>
  <c r="E11824" i="10"/>
  <c r="E11825" i="10"/>
  <c r="G11825" i="10" s="1"/>
  <c r="E11826" i="10"/>
  <c r="G11826" i="10" s="1"/>
  <c r="E11827" i="10"/>
  <c r="F11827" i="10" s="1"/>
  <c r="E11828" i="10"/>
  <c r="E11829" i="10"/>
  <c r="E11830" i="10"/>
  <c r="E11831" i="10"/>
  <c r="E11832" i="10"/>
  <c r="E11833" i="10"/>
  <c r="G11833" i="10" s="1"/>
  <c r="E11834" i="10"/>
  <c r="E11835" i="10"/>
  <c r="E11836" i="10"/>
  <c r="G11836" i="10" s="1"/>
  <c r="E11837" i="10"/>
  <c r="E11838" i="10"/>
  <c r="G11838" i="10" s="1"/>
  <c r="E11839" i="10"/>
  <c r="E11840" i="10"/>
  <c r="E11841" i="10"/>
  <c r="E11842" i="10"/>
  <c r="E11843" i="10"/>
  <c r="G11843" i="10" s="1"/>
  <c r="E11844" i="10"/>
  <c r="E11845" i="10"/>
  <c r="E11846" i="10"/>
  <c r="F11846" i="10" s="1"/>
  <c r="E11847" i="10"/>
  <c r="E11848" i="10"/>
  <c r="E11849" i="10"/>
  <c r="G11849" i="10" s="1"/>
  <c r="E11850" i="10"/>
  <c r="G11850" i="10" s="1"/>
  <c r="E11851" i="10"/>
  <c r="E11852" i="10"/>
  <c r="E11853" i="10"/>
  <c r="E11854" i="10"/>
  <c r="E11855" i="10"/>
  <c r="E11856" i="10"/>
  <c r="E11857" i="10"/>
  <c r="E11858" i="10"/>
  <c r="E11859" i="10"/>
  <c r="E11860" i="10"/>
  <c r="F11860" i="10" s="1"/>
  <c r="E11861" i="10"/>
  <c r="E11862" i="10"/>
  <c r="E11863" i="10"/>
  <c r="E11864" i="10"/>
  <c r="E11865" i="10"/>
  <c r="E11866" i="10"/>
  <c r="G11866" i="10" s="1"/>
  <c r="E11867" i="10"/>
  <c r="E11868" i="10"/>
  <c r="E11869" i="10"/>
  <c r="F11869" i="10" s="1"/>
  <c r="E11870" i="10"/>
  <c r="E11871" i="10"/>
  <c r="G11871" i="10" s="1"/>
  <c r="E11872" i="10"/>
  <c r="E11873" i="10"/>
  <c r="E11874" i="10"/>
  <c r="E11875" i="10"/>
  <c r="E11876" i="10"/>
  <c r="E11877" i="10"/>
  <c r="E11878" i="10"/>
  <c r="E11879" i="10"/>
  <c r="E11880" i="10"/>
  <c r="E11881" i="10"/>
  <c r="E11882" i="10"/>
  <c r="E11883" i="10"/>
  <c r="E11884" i="10"/>
  <c r="E11885" i="10"/>
  <c r="G11885" i="10" s="1"/>
  <c r="E11886" i="10"/>
  <c r="E11887" i="10"/>
  <c r="G11887" i="10" s="1"/>
  <c r="E11888" i="10"/>
  <c r="E11889" i="10"/>
  <c r="G11889" i="10" s="1"/>
  <c r="E11890" i="10"/>
  <c r="E11891" i="10"/>
  <c r="E11892" i="10"/>
  <c r="E11893" i="10"/>
  <c r="E11894" i="10"/>
  <c r="G11894" i="10" s="1"/>
  <c r="E11895" i="10"/>
  <c r="E11896" i="10"/>
  <c r="E11897" i="10"/>
  <c r="E11898" i="10"/>
  <c r="E11899" i="10"/>
  <c r="E11900" i="10"/>
  <c r="E11901" i="10"/>
  <c r="E11902" i="10"/>
  <c r="E11903" i="10"/>
  <c r="E11904" i="10"/>
  <c r="E11905" i="10"/>
  <c r="E11906" i="10"/>
  <c r="G11906" i="10" s="1"/>
  <c r="E11907" i="10"/>
  <c r="E11908" i="10"/>
  <c r="F11908" i="10" s="1"/>
  <c r="E11909" i="10"/>
  <c r="E11910" i="10"/>
  <c r="E11911" i="10"/>
  <c r="E11912" i="10"/>
  <c r="E11913" i="10"/>
  <c r="E11914" i="10"/>
  <c r="E11915" i="10"/>
  <c r="E11916" i="10"/>
  <c r="E11917" i="10"/>
  <c r="G382" i="10"/>
  <c r="G527" i="10"/>
  <c r="G877" i="10"/>
  <c r="G2734" i="10"/>
  <c r="G3420" i="10"/>
  <c r="G5005" i="10"/>
  <c r="G5862" i="10"/>
  <c r="G9981" i="10"/>
  <c r="G10825" i="10"/>
  <c r="G10972" i="10"/>
  <c r="G10973" i="10"/>
  <c r="G11209" i="10"/>
  <c r="G10347" i="10"/>
  <c r="G9849" i="10"/>
  <c r="G9513" i="10"/>
  <c r="G9401" i="10"/>
  <c r="G7817" i="10"/>
  <c r="G6825" i="10"/>
  <c r="G6635" i="10"/>
  <c r="G6585" i="10"/>
  <c r="G6281" i="10"/>
  <c r="G5865" i="10"/>
  <c r="G5369" i="10"/>
  <c r="G5321" i="10"/>
  <c r="G5225" i="10"/>
  <c r="G4713" i="10"/>
  <c r="G4313" i="10"/>
  <c r="G4297" i="10"/>
  <c r="G4233" i="10"/>
  <c r="G4232" i="10"/>
  <c r="G3689" i="10"/>
  <c r="G3546" i="10"/>
  <c r="G3497" i="10"/>
  <c r="G3369" i="10"/>
  <c r="G3161" i="10"/>
  <c r="G2969" i="10"/>
  <c r="G2921" i="10"/>
  <c r="G2793" i="10"/>
  <c r="G2729" i="10"/>
  <c r="G2601" i="10"/>
  <c r="G2409" i="10"/>
  <c r="G2361" i="10"/>
  <c r="G2231" i="10"/>
  <c r="G2009" i="10"/>
  <c r="G1946" i="10"/>
  <c r="G1945" i="10"/>
  <c r="G1898" i="10"/>
  <c r="G1465" i="10"/>
  <c r="G1369" i="10"/>
  <c r="G1145" i="10"/>
  <c r="G1065" i="10"/>
  <c r="G1017" i="10"/>
  <c r="G921" i="10"/>
  <c r="G889" i="10"/>
  <c r="G585" i="10"/>
  <c r="G329" i="10"/>
  <c r="G233" i="10"/>
  <c r="G121" i="10"/>
  <c r="G41" i="10"/>
  <c r="G9" i="10"/>
  <c r="C17" i="19"/>
  <c r="D17" i="19"/>
  <c r="B17" i="19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6" i="12"/>
  <c r="H4" i="18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6" i="12"/>
  <c r="L13" i="4"/>
  <c r="L15" i="4" s="1" a="1"/>
  <c r="L15" i="4" s="1"/>
  <c r="L11" i="4"/>
  <c r="L14" i="4"/>
  <c r="H31" i="2"/>
  <c r="O30" i="2"/>
  <c r="O31" i="2"/>
  <c r="O32" i="2"/>
  <c r="O33" i="2"/>
  <c r="O34" i="2"/>
  <c r="O35" i="2"/>
  <c r="O36" i="2"/>
  <c r="O37" i="2"/>
  <c r="O38" i="2"/>
  <c r="O29" i="2"/>
  <c r="F26" i="7"/>
  <c r="F27" i="7"/>
  <c r="F28" i="7"/>
  <c r="F29" i="7"/>
  <c r="F30" i="7"/>
  <c r="F31" i="7"/>
  <c r="F32" i="7"/>
  <c r="F33" i="7"/>
  <c r="F34" i="7"/>
  <c r="F25" i="7"/>
  <c r="E26" i="7"/>
  <c r="E27" i="7"/>
  <c r="E28" i="7"/>
  <c r="E29" i="7"/>
  <c r="E30" i="7"/>
  <c r="E31" i="7"/>
  <c r="E32" i="7"/>
  <c r="E33" i="7"/>
  <c r="E34" i="7"/>
  <c r="E25" i="7"/>
  <c r="G11" i="7"/>
  <c r="D14" i="3"/>
  <c r="I10" i="2"/>
  <c r="B8" i="22"/>
  <c r="B7" i="22"/>
  <c r="B6" i="22"/>
  <c r="B5" i="22"/>
  <c r="B4" i="22"/>
  <c r="B3" i="22"/>
  <c r="G12" i="7"/>
  <c r="G8" i="15"/>
  <c r="G7" i="15"/>
  <c r="G4" i="14"/>
  <c r="G17" i="19"/>
  <c r="C7" i="22"/>
  <c r="L11" i="10"/>
  <c r="C8" i="22"/>
  <c r="L9" i="10"/>
  <c r="B9" i="22"/>
  <c r="L10" i="10"/>
  <c r="C4" i="22"/>
  <c r="L8" i="10"/>
  <c r="J16" i="4"/>
  <c r="L7" i="10"/>
  <c r="M15" i="4"/>
  <c r="H7" i="10"/>
  <c r="M13" i="4"/>
  <c r="H6" i="10"/>
  <c r="C6" i="22"/>
  <c r="H5" i="10"/>
  <c r="C3" i="22"/>
  <c r="C5" i="22"/>
  <c r="G6" i="18"/>
  <c r="M14" i="4"/>
  <c r="F9" i="9"/>
  <c r="M12" i="4"/>
  <c r="F10289" i="10" l="1"/>
  <c r="F10175" i="10"/>
  <c r="G8861" i="10"/>
  <c r="G5466" i="10"/>
  <c r="F9065" i="10"/>
  <c r="G649" i="10"/>
  <c r="G2526" i="10"/>
  <c r="G4473" i="10"/>
  <c r="G9785" i="10"/>
  <c r="G5433" i="10"/>
  <c r="F8623" i="10"/>
  <c r="F7038" i="10"/>
  <c r="G6701" i="10"/>
  <c r="F9994" i="10"/>
  <c r="G8858" i="10"/>
  <c r="F9823" i="10"/>
  <c r="F4861" i="10"/>
  <c r="G137" i="10"/>
  <c r="G2121" i="10"/>
  <c r="G9033" i="10"/>
  <c r="G8665" i="10"/>
  <c r="F9805" i="10"/>
  <c r="F3565" i="10"/>
  <c r="G9245" i="10"/>
  <c r="G8860" i="10"/>
  <c r="F4943" i="10"/>
  <c r="G4140" i="10"/>
  <c r="G9305" i="10"/>
  <c r="G7914" i="10"/>
  <c r="F9689" i="10"/>
  <c r="F3551" i="10"/>
  <c r="G935" i="10"/>
  <c r="F10285" i="10"/>
  <c r="F7930" i="10"/>
  <c r="F5146" i="10"/>
  <c r="F11417" i="10"/>
  <c r="F9211" i="10"/>
  <c r="F6975" i="10"/>
  <c r="F2989" i="10"/>
  <c r="G4662" i="10"/>
  <c r="F3041" i="10"/>
  <c r="F3039" i="10"/>
  <c r="F11343" i="10"/>
  <c r="F6879" i="10"/>
  <c r="F2719" i="10"/>
  <c r="F4998" i="10"/>
  <c r="G2902" i="10"/>
  <c r="F11423" i="10"/>
  <c r="F11341" i="10"/>
  <c r="F8974" i="10"/>
  <c r="F6863" i="10"/>
  <c r="F2381" i="10"/>
  <c r="F11277" i="10"/>
  <c r="F8767" i="10"/>
  <c r="F6510" i="10"/>
  <c r="F2285" i="10"/>
  <c r="F7023" i="10"/>
  <c r="G1942" i="10"/>
  <c r="G10263" i="10"/>
  <c r="G10119" i="10"/>
  <c r="G1430" i="10"/>
  <c r="G15" i="10"/>
  <c r="G8694" i="10"/>
  <c r="G374" i="10"/>
  <c r="G11069" i="10"/>
  <c r="G6374" i="10"/>
  <c r="G11846" i="10"/>
  <c r="G6378" i="10"/>
  <c r="G11869" i="10"/>
  <c r="F11213" i="10"/>
  <c r="F8745" i="10"/>
  <c r="F6429" i="10"/>
  <c r="F2029" i="10"/>
  <c r="G793" i="10"/>
  <c r="G2137" i="10"/>
  <c r="G4026" i="10"/>
  <c r="G6409" i="10"/>
  <c r="G11610" i="10"/>
  <c r="G7132" i="10"/>
  <c r="F11007" i="10"/>
  <c r="F8639" i="10"/>
  <c r="F5758" i="10"/>
  <c r="F1913" i="10"/>
  <c r="G101" i="10"/>
  <c r="G2403" i="10"/>
  <c r="G4231" i="10"/>
  <c r="F10255" i="10"/>
  <c r="F8975" i="10"/>
  <c r="F3069" i="10"/>
  <c r="F11741" i="10"/>
  <c r="F10861" i="10"/>
  <c r="F9769" i="10"/>
  <c r="F8221" i="10"/>
  <c r="F6493" i="10"/>
  <c r="F4399" i="10"/>
  <c r="F2191" i="10"/>
  <c r="G1445" i="10"/>
  <c r="G1784" i="10"/>
  <c r="G453" i="10"/>
  <c r="F9777" i="10"/>
  <c r="F11661" i="10"/>
  <c r="F10669" i="10"/>
  <c r="F6351" i="10"/>
  <c r="F1808" i="10"/>
  <c r="F735" i="10"/>
  <c r="G10470" i="10"/>
  <c r="F11450" i="10"/>
  <c r="F10463" i="10"/>
  <c r="F9359" i="10"/>
  <c r="F7695" i="10"/>
  <c r="F5853" i="10"/>
  <c r="F3805" i="10"/>
  <c r="F687" i="10"/>
  <c r="F4984" i="10"/>
  <c r="F4449" i="10"/>
  <c r="G4663" i="10"/>
  <c r="G6984" i="10"/>
  <c r="F11686" i="10"/>
  <c r="F10737" i="10"/>
  <c r="F4256" i="10"/>
  <c r="G678" i="10"/>
  <c r="G7958" i="10"/>
  <c r="F11679" i="10"/>
  <c r="F10719" i="10"/>
  <c r="F9645" i="10"/>
  <c r="F6415" i="10"/>
  <c r="F4176" i="10"/>
  <c r="G726" i="10"/>
  <c r="G5286" i="10"/>
  <c r="G8054" i="10"/>
  <c r="G6759" i="10"/>
  <c r="F4125" i="10"/>
  <c r="G5320" i="10"/>
  <c r="G10525" i="10"/>
  <c r="G6397" i="10"/>
  <c r="F11645" i="10"/>
  <c r="F10655" i="10"/>
  <c r="F9471" i="10"/>
  <c r="F7719" i="10"/>
  <c r="F6157" i="10"/>
  <c r="F3814" i="10"/>
  <c r="G9101" i="10"/>
  <c r="G5871" i="10"/>
  <c r="G2214" i="10"/>
  <c r="G10438" i="10"/>
  <c r="G5863" i="10"/>
  <c r="F11437" i="10"/>
  <c r="F10301" i="10"/>
  <c r="F9257" i="10"/>
  <c r="F7423" i="10"/>
  <c r="F5774" i="10"/>
  <c r="F3597" i="10"/>
  <c r="F367" i="10"/>
  <c r="F3125" i="10"/>
  <c r="G3125" i="10"/>
  <c r="G533" i="10"/>
  <c r="G1941" i="10"/>
  <c r="G1429" i="10"/>
  <c r="G2965" i="10"/>
  <c r="G933" i="10"/>
  <c r="F7251" i="10"/>
  <c r="G7251" i="10"/>
  <c r="G581" i="10"/>
  <c r="G997" i="10"/>
  <c r="G2421" i="10"/>
  <c r="G5315" i="10"/>
  <c r="G930" i="10"/>
  <c r="F930" i="10"/>
  <c r="G195" i="10"/>
  <c r="G1013" i="10"/>
  <c r="G1459" i="10"/>
  <c r="G2437" i="10"/>
  <c r="G6699" i="10"/>
  <c r="G8826" i="10"/>
  <c r="F11418" i="10"/>
  <c r="G213" i="10"/>
  <c r="G3301" i="10"/>
  <c r="G5434" i="10"/>
  <c r="F4963" i="10"/>
  <c r="F1861" i="10"/>
  <c r="G1029" i="10"/>
  <c r="G1476" i="10"/>
  <c r="G2581" i="10"/>
  <c r="G8666" i="10"/>
  <c r="F11754" i="10"/>
  <c r="F11402" i="10"/>
  <c r="G261" i="10"/>
  <c r="G1509" i="10"/>
  <c r="G3445" i="10"/>
  <c r="G5370" i="10"/>
  <c r="G9907" i="10"/>
  <c r="G5226" i="10"/>
  <c r="G10" i="10"/>
  <c r="G9918" i="10"/>
  <c r="F9918" i="10"/>
  <c r="G9870" i="10"/>
  <c r="F9870" i="10"/>
  <c r="F7358" i="10"/>
  <c r="G7358" i="10"/>
  <c r="F7134" i="10"/>
  <c r="G7134" i="10"/>
  <c r="G4734" i="10"/>
  <c r="F4734" i="10"/>
  <c r="G4334" i="10"/>
  <c r="F4334" i="10"/>
  <c r="G3694" i="10"/>
  <c r="F3694" i="10"/>
  <c r="G3166" i="10"/>
  <c r="F3166" i="10"/>
  <c r="F11354" i="10"/>
  <c r="F3342" i="10"/>
  <c r="F1802" i="10"/>
  <c r="G281" i="10"/>
  <c r="G729" i="10"/>
  <c r="G1066" i="10"/>
  <c r="G1513" i="10"/>
  <c r="G2149" i="10"/>
  <c r="G2649" i="10"/>
  <c r="G3450" i="10"/>
  <c r="G4521" i="10"/>
  <c r="G5465" i="10"/>
  <c r="G7673" i="10"/>
  <c r="G9977" i="10"/>
  <c r="G10522" i="10"/>
  <c r="G8553" i="10"/>
  <c r="G11917" i="10"/>
  <c r="F11917" i="10"/>
  <c r="F11757" i="10"/>
  <c r="G11757" i="10"/>
  <c r="F11629" i="10"/>
  <c r="G11629" i="10"/>
  <c r="G11581" i="10"/>
  <c r="F11581" i="10"/>
  <c r="G11485" i="10"/>
  <c r="F11485" i="10"/>
  <c r="G11325" i="10"/>
  <c r="F11325" i="10"/>
  <c r="G11309" i="10"/>
  <c r="F11309" i="10"/>
  <c r="G10541" i="10"/>
  <c r="F10541" i="10"/>
  <c r="G10477" i="10"/>
  <c r="F10477" i="10"/>
  <c r="G9869" i="10"/>
  <c r="F9869" i="10"/>
  <c r="G9837" i="10"/>
  <c r="F9837" i="10"/>
  <c r="G9693" i="10"/>
  <c r="F9693" i="10"/>
  <c r="G8541" i="10"/>
  <c r="F8541" i="10"/>
  <c r="G8397" i="10"/>
  <c r="F8397" i="10"/>
  <c r="G8093" i="10"/>
  <c r="F8093" i="10"/>
  <c r="G7629" i="10"/>
  <c r="F7629" i="10"/>
  <c r="G6749" i="10"/>
  <c r="F6749" i="10"/>
  <c r="G6589" i="10"/>
  <c r="F6589" i="10"/>
  <c r="G5469" i="10"/>
  <c r="F5469" i="10"/>
  <c r="G4717" i="10"/>
  <c r="F4717" i="10"/>
  <c r="G4477" i="10"/>
  <c r="F4477" i="10"/>
  <c r="G3613" i="10"/>
  <c r="F3613" i="10"/>
  <c r="F3421" i="10"/>
  <c r="G3421" i="10"/>
  <c r="G2669" i="10"/>
  <c r="F2669" i="10"/>
  <c r="G2525" i="10"/>
  <c r="F2525" i="10"/>
  <c r="G2189" i="10"/>
  <c r="F2189" i="10"/>
  <c r="F541" i="10"/>
  <c r="G541" i="10"/>
  <c r="F381" i="10"/>
  <c r="G381" i="10"/>
  <c r="F11353" i="10"/>
  <c r="F10317" i="10"/>
  <c r="F9517" i="10"/>
  <c r="F7178" i="10"/>
  <c r="F6154" i="10"/>
  <c r="F4846" i="10"/>
  <c r="F3118" i="10"/>
  <c r="F1469" i="10"/>
  <c r="G307" i="10"/>
  <c r="G741" i="10"/>
  <c r="G1077" i="10"/>
  <c r="G1593" i="10"/>
  <c r="G2164" i="10"/>
  <c r="G2661" i="10"/>
  <c r="G3459" i="10"/>
  <c r="G4522" i="10"/>
  <c r="G5562" i="10"/>
  <c r="G7754" i="10"/>
  <c r="G10148" i="10"/>
  <c r="G8057" i="10"/>
  <c r="G10300" i="10"/>
  <c r="F10300" i="10"/>
  <c r="F10310" i="10"/>
  <c r="F9498" i="10"/>
  <c r="F8263" i="10"/>
  <c r="F7161" i="10"/>
  <c r="F6046" i="10"/>
  <c r="F3109" i="10"/>
  <c r="F1246" i="10"/>
  <c r="F7509" i="10"/>
  <c r="G7509" i="10"/>
  <c r="F2597" i="10"/>
  <c r="G2597" i="10"/>
  <c r="F2165" i="10"/>
  <c r="G2165" i="10"/>
  <c r="F1781" i="10"/>
  <c r="G1781" i="10"/>
  <c r="F885" i="10"/>
  <c r="G885" i="10"/>
  <c r="G549" i="10"/>
  <c r="F9587" i="10"/>
  <c r="G9587" i="10"/>
  <c r="F163" i="10"/>
  <c r="G163" i="10"/>
  <c r="G3189" i="10"/>
  <c r="G11499" i="10"/>
  <c r="F11499" i="10"/>
  <c r="G9179" i="10"/>
  <c r="F9179" i="10"/>
  <c r="F4587" i="10"/>
  <c r="G4587" i="10"/>
  <c r="G357" i="10"/>
  <c r="G789" i="10"/>
  <c r="G1155" i="10"/>
  <c r="G1765" i="10"/>
  <c r="G10883" i="10"/>
  <c r="G11882" i="10"/>
  <c r="F11882" i="10"/>
  <c r="G11786" i="10"/>
  <c r="F11786" i="10"/>
  <c r="G11290" i="10"/>
  <c r="F11290" i="10"/>
  <c r="G11066" i="10"/>
  <c r="F11066" i="10"/>
  <c r="F9690" i="10"/>
  <c r="G9690" i="10"/>
  <c r="G9402" i="10"/>
  <c r="F9402" i="10"/>
  <c r="F7338" i="10"/>
  <c r="G7338" i="10"/>
  <c r="G5690" i="10"/>
  <c r="F5690" i="10"/>
  <c r="G5450" i="10"/>
  <c r="F5450" i="10"/>
  <c r="F4874" i="10"/>
  <c r="G4874" i="10"/>
  <c r="F4218" i="10"/>
  <c r="G4218" i="10"/>
  <c r="G3786" i="10"/>
  <c r="F3786" i="10"/>
  <c r="F4362" i="10"/>
  <c r="F731" i="10"/>
  <c r="G2837" i="10"/>
  <c r="G11289" i="10"/>
  <c r="F11289" i="10"/>
  <c r="F11626" i="10"/>
  <c r="F11117" i="10"/>
  <c r="F10205" i="10"/>
  <c r="F9358" i="10"/>
  <c r="F8089" i="10"/>
  <c r="F5405" i="10"/>
  <c r="F462" i="10"/>
  <c r="G1397" i="10"/>
  <c r="G1189" i="10"/>
  <c r="G5300" i="10"/>
  <c r="F3139" i="10"/>
  <c r="G3139" i="10"/>
  <c r="G149" i="10"/>
  <c r="G757" i="10"/>
  <c r="G1685" i="10"/>
  <c r="G2197" i="10"/>
  <c r="F9851" i="10"/>
  <c r="G9851" i="10"/>
  <c r="G11690" i="10"/>
  <c r="F11690" i="10"/>
  <c r="G11466" i="10"/>
  <c r="F11466" i="10"/>
  <c r="F5930" i="10"/>
  <c r="G5930" i="10"/>
  <c r="G5194" i="10"/>
  <c r="F5194" i="10"/>
  <c r="F4138" i="10"/>
  <c r="G4138" i="10"/>
  <c r="G2522" i="10"/>
  <c r="F2522" i="10"/>
  <c r="F1226" i="10"/>
  <c r="G1226" i="10"/>
  <c r="F11658" i="10"/>
  <c r="G373" i="10"/>
  <c r="G1156" i="10"/>
  <c r="G6339" i="10"/>
  <c r="G2485" i="10"/>
  <c r="G10553" i="10"/>
  <c r="F10553" i="10"/>
  <c r="F9657" i="10"/>
  <c r="G9657" i="10"/>
  <c r="F9577" i="10"/>
  <c r="G9577" i="10"/>
  <c r="G8345" i="10"/>
  <c r="F8345" i="10"/>
  <c r="G7705" i="10"/>
  <c r="F7705" i="10"/>
  <c r="G7641" i="10"/>
  <c r="F7641" i="10"/>
  <c r="G7177" i="10"/>
  <c r="F7177" i="10"/>
  <c r="F6265" i="10"/>
  <c r="G6265" i="10"/>
  <c r="F6105" i="10"/>
  <c r="G6105" i="10"/>
  <c r="G5417" i="10"/>
  <c r="F5417" i="10"/>
  <c r="F4825" i="10"/>
  <c r="G4825" i="10"/>
  <c r="F4761" i="10"/>
  <c r="G4761" i="10"/>
  <c r="G4633" i="10"/>
  <c r="F4633" i="10"/>
  <c r="F4073" i="10"/>
  <c r="G4073" i="10"/>
  <c r="F4041" i="10"/>
  <c r="G4041" i="10"/>
  <c r="F2985" i="10"/>
  <c r="G2985" i="10"/>
  <c r="F2585" i="10"/>
  <c r="G2585" i="10"/>
  <c r="F2185" i="10"/>
  <c r="G2185" i="10"/>
  <c r="F1305" i="10"/>
  <c r="G1305" i="10"/>
  <c r="G1241" i="10"/>
  <c r="F1241" i="10"/>
  <c r="F857" i="10"/>
  <c r="G857" i="10"/>
  <c r="F537" i="10"/>
  <c r="G537" i="10"/>
  <c r="F9433" i="10"/>
  <c r="F8219" i="10"/>
  <c r="F4361" i="10"/>
  <c r="G803" i="10"/>
  <c r="G1171" i="10"/>
  <c r="G1833" i="10"/>
  <c r="G2233" i="10"/>
  <c r="G2867" i="10"/>
  <c r="G3699" i="10"/>
  <c r="G4714" i="10"/>
  <c r="G6355" i="10"/>
  <c r="G8067" i="10"/>
  <c r="G11258" i="10"/>
  <c r="G10106" i="10"/>
  <c r="G7081" i="10"/>
  <c r="G2469" i="10"/>
  <c r="F11627" i="10"/>
  <c r="F11194" i="10"/>
  <c r="F8091" i="10"/>
  <c r="F6979" i="10"/>
  <c r="F5710" i="10"/>
  <c r="F603" i="10"/>
  <c r="G394" i="10"/>
  <c r="G804" i="10"/>
  <c r="G1332" i="10"/>
  <c r="G1864" i="10"/>
  <c r="G2265" i="10"/>
  <c r="G2869" i="10"/>
  <c r="G3731" i="10"/>
  <c r="G4921" i="10"/>
  <c r="G6371" i="10"/>
  <c r="G8073" i="10"/>
  <c r="G11273" i="10"/>
  <c r="G1758" i="10"/>
  <c r="F7095" i="10"/>
  <c r="G7095" i="10"/>
  <c r="G84" i="10"/>
  <c r="G441" i="10"/>
  <c r="G809" i="10"/>
  <c r="G1353" i="10"/>
  <c r="G1897" i="10"/>
  <c r="G2281" i="10"/>
  <c r="G2885" i="10"/>
  <c r="G3769" i="10"/>
  <c r="G5001" i="10"/>
  <c r="G8906" i="10"/>
  <c r="G11827" i="10"/>
  <c r="G9562" i="10"/>
  <c r="G6506" i="10"/>
  <c r="G1742" i="10"/>
  <c r="F11750" i="10"/>
  <c r="G11750" i="10"/>
  <c r="F2598" i="10"/>
  <c r="G2598" i="10"/>
  <c r="F1782" i="10"/>
  <c r="G1782" i="10"/>
  <c r="F11465" i="10"/>
  <c r="F11049" i="10"/>
  <c r="F9277" i="10"/>
  <c r="F7961" i="10"/>
  <c r="F6937" i="10"/>
  <c r="F5290" i="10"/>
  <c r="F2429" i="10"/>
  <c r="G185" i="10"/>
  <c r="G14" i="10"/>
  <c r="F9375" i="10"/>
  <c r="F8351" i="10"/>
  <c r="F3649" i="10"/>
  <c r="F736" i="10"/>
  <c r="G5224" i="10"/>
  <c r="F11270" i="10"/>
  <c r="G11270" i="10"/>
  <c r="F292" i="10"/>
  <c r="G292" i="10"/>
  <c r="F8979" i="10"/>
  <c r="F11208" i="10"/>
  <c r="G11208" i="10"/>
  <c r="F6840" i="10"/>
  <c r="G6840" i="10"/>
  <c r="G4584" i="10"/>
  <c r="F4584" i="10"/>
  <c r="F3416" i="10"/>
  <c r="G3416" i="10"/>
  <c r="F360" i="10"/>
  <c r="G360" i="10"/>
  <c r="F8327" i="10"/>
  <c r="G8327" i="10"/>
  <c r="G8151" i="10"/>
  <c r="F8151" i="10"/>
  <c r="G6583" i="10"/>
  <c r="F6583" i="10"/>
  <c r="F6327" i="10"/>
  <c r="G6327" i="10"/>
  <c r="F83" i="10"/>
  <c r="G83" i="10"/>
  <c r="F10772" i="10"/>
  <c r="F6584" i="10"/>
  <c r="G6584" i="10"/>
  <c r="F6536" i="10"/>
  <c r="G6536" i="10"/>
  <c r="F6408" i="10"/>
  <c r="G6408" i="10"/>
  <c r="F4456" i="10"/>
  <c r="G4456" i="10"/>
  <c r="F2312" i="10"/>
  <c r="G2312" i="10"/>
  <c r="F2280" i="10"/>
  <c r="G2280" i="10"/>
  <c r="F808" i="10"/>
  <c r="G808" i="10"/>
  <c r="F11383" i="10"/>
  <c r="G11383" i="10"/>
  <c r="F11271" i="10"/>
  <c r="G11271" i="10"/>
  <c r="F11095" i="10"/>
  <c r="G11095" i="10"/>
  <c r="F10999" i="10"/>
  <c r="G10999" i="10"/>
  <c r="F9879" i="10"/>
  <c r="G9879" i="10"/>
  <c r="F9847" i="10"/>
  <c r="G9847" i="10"/>
  <c r="G8583" i="10"/>
  <c r="F8583" i="10"/>
  <c r="G8471" i="10"/>
  <c r="F8471" i="10"/>
  <c r="F6695" i="10"/>
  <c r="G6695" i="10"/>
  <c r="F6391" i="10"/>
  <c r="G6391" i="10"/>
  <c r="F6167" i="10"/>
  <c r="G6167" i="10"/>
  <c r="F5815" i="10"/>
  <c r="G5815" i="10"/>
  <c r="F4855" i="10"/>
  <c r="G4855" i="10"/>
  <c r="G4103" i="10"/>
  <c r="F4103" i="10"/>
  <c r="F3735" i="10"/>
  <c r="G3735" i="10"/>
  <c r="G3127" i="10"/>
  <c r="F3127" i="10"/>
  <c r="G2711" i="10"/>
  <c r="F2711" i="10"/>
  <c r="F2487" i="10"/>
  <c r="G2487" i="10"/>
  <c r="G3128" i="10"/>
  <c r="G11590" i="10"/>
  <c r="F11590" i="10"/>
  <c r="F10998" i="10"/>
  <c r="G10998" i="10"/>
  <c r="G10694" i="10"/>
  <c r="F10694" i="10"/>
  <c r="F9782" i="10"/>
  <c r="G9782" i="10"/>
  <c r="F9654" i="10"/>
  <c r="G9654" i="10"/>
  <c r="G9622" i="10"/>
  <c r="F9622" i="10"/>
  <c r="F9398" i="10"/>
  <c r="G9398" i="10"/>
  <c r="G9254" i="10"/>
  <c r="F9254" i="10"/>
  <c r="G9222" i="10"/>
  <c r="F9222" i="10"/>
  <c r="F8950" i="10"/>
  <c r="G8950" i="10"/>
  <c r="G8070" i="10"/>
  <c r="F8070" i="10"/>
  <c r="G7894" i="10"/>
  <c r="F7894" i="10"/>
  <c r="F6998" i="10"/>
  <c r="G6998" i="10"/>
  <c r="G6630" i="10"/>
  <c r="F6630" i="10"/>
  <c r="F6342" i="10"/>
  <c r="G6342" i="10"/>
  <c r="F6166" i="10"/>
  <c r="G6166" i="10"/>
  <c r="G6118" i="10"/>
  <c r="F6118" i="10"/>
  <c r="G5782" i="10"/>
  <c r="F5782" i="10"/>
  <c r="F5014" i="10"/>
  <c r="G5014" i="10"/>
  <c r="F4886" i="10"/>
  <c r="G4886" i="10"/>
  <c r="G3990" i="10"/>
  <c r="F3990" i="10"/>
  <c r="F3974" i="10"/>
  <c r="G3974" i="10"/>
  <c r="F3430" i="10"/>
  <c r="G3430" i="10"/>
  <c r="F3350" i="10"/>
  <c r="G3350" i="10"/>
  <c r="F3062" i="10"/>
  <c r="G3062" i="10"/>
  <c r="F2966" i="10"/>
  <c r="G2966" i="10"/>
  <c r="F2678" i="10"/>
  <c r="G2678" i="10"/>
  <c r="F2342" i="10"/>
  <c r="G2342" i="10"/>
  <c r="F1510" i="10"/>
  <c r="G1510" i="10"/>
  <c r="F1318" i="10"/>
  <c r="G1318" i="10"/>
  <c r="F886" i="10"/>
  <c r="G886" i="10"/>
  <c r="G262" i="10"/>
  <c r="F262" i="10"/>
  <c r="G1943" i="10"/>
  <c r="G11511" i="10"/>
  <c r="G7222" i="10"/>
  <c r="F5685" i="10"/>
  <c r="G5685" i="10"/>
  <c r="G3413" i="10"/>
  <c r="F3413" i="10"/>
  <c r="F3381" i="10"/>
  <c r="G3381" i="10"/>
  <c r="F3061" i="10"/>
  <c r="G3061" i="10"/>
  <c r="F3045" i="10"/>
  <c r="G3045" i="10"/>
  <c r="F3013" i="10"/>
  <c r="G3013" i="10"/>
  <c r="F2805" i="10"/>
  <c r="G2805" i="10"/>
  <c r="F2789" i="10"/>
  <c r="G2789" i="10"/>
  <c r="F2677" i="10"/>
  <c r="G2677" i="10"/>
  <c r="F2565" i="10"/>
  <c r="G2565" i="10"/>
  <c r="F2533" i="10"/>
  <c r="G2533" i="10"/>
  <c r="F2501" i="10"/>
  <c r="G2501" i="10"/>
  <c r="F2453" i="10"/>
  <c r="G2453" i="10"/>
  <c r="F2341" i="10"/>
  <c r="G2341" i="10"/>
  <c r="F2309" i="10"/>
  <c r="G2309" i="10"/>
  <c r="F2277" i="10"/>
  <c r="G2277" i="10"/>
  <c r="F2229" i="10"/>
  <c r="G2229" i="10"/>
  <c r="F2213" i="10"/>
  <c r="G2213" i="10"/>
  <c r="F2133" i="10"/>
  <c r="G2133" i="10"/>
  <c r="F2069" i="10"/>
  <c r="G2069" i="10"/>
  <c r="F1909" i="10"/>
  <c r="G1909" i="10"/>
  <c r="F1893" i="10"/>
  <c r="G1893" i="10"/>
  <c r="F1845" i="10"/>
  <c r="G1845" i="10"/>
  <c r="G1701" i="10"/>
  <c r="F1701" i="10"/>
  <c r="F1541" i="10"/>
  <c r="G1541" i="10"/>
  <c r="F1317" i="10"/>
  <c r="G1317" i="10"/>
  <c r="F1141" i="10"/>
  <c r="G1141" i="10"/>
  <c r="F1125" i="10"/>
  <c r="G1125" i="10"/>
  <c r="F869" i="10"/>
  <c r="G869" i="10"/>
  <c r="F853" i="10"/>
  <c r="G853" i="10"/>
  <c r="F725" i="10"/>
  <c r="G725" i="10"/>
  <c r="F645" i="10"/>
  <c r="G645" i="10"/>
  <c r="F517" i="10"/>
  <c r="G517" i="10"/>
  <c r="F405" i="10"/>
  <c r="G405" i="10"/>
  <c r="F293" i="10"/>
  <c r="G293" i="10"/>
  <c r="F245" i="10"/>
  <c r="G245" i="10"/>
  <c r="F229" i="10"/>
  <c r="G229" i="10"/>
  <c r="F37" i="10"/>
  <c r="G37" i="10"/>
  <c r="F10918" i="10"/>
  <c r="G3157" i="10"/>
  <c r="G6806" i="10"/>
  <c r="G8423" i="10"/>
  <c r="G9286" i="10"/>
  <c r="F11812" i="10"/>
  <c r="G11812" i="10"/>
  <c r="F10132" i="10"/>
  <c r="G10132" i="10"/>
  <c r="F7572" i="10"/>
  <c r="G7572" i="10"/>
  <c r="F7540" i="10"/>
  <c r="G7540" i="10"/>
  <c r="F4788" i="10"/>
  <c r="G4788" i="10"/>
  <c r="F4356" i="10"/>
  <c r="G4356" i="10"/>
  <c r="F3460" i="10"/>
  <c r="G3460" i="10"/>
  <c r="F2580" i="10"/>
  <c r="G2580" i="10"/>
  <c r="G1780" i="10"/>
  <c r="F1780" i="10"/>
  <c r="G1221" i="10"/>
  <c r="G2373" i="10"/>
  <c r="F11811" i="10"/>
  <c r="G11811" i="10"/>
  <c r="F11475" i="10"/>
  <c r="G11475" i="10"/>
  <c r="F11443" i="10"/>
  <c r="G11443" i="10"/>
  <c r="F10899" i="10"/>
  <c r="G10899" i="10"/>
  <c r="F10131" i="10"/>
  <c r="G10131" i="10"/>
  <c r="F9619" i="10"/>
  <c r="G9619" i="10"/>
  <c r="F9603" i="10"/>
  <c r="G9603" i="10"/>
  <c r="F8963" i="10"/>
  <c r="G8963" i="10"/>
  <c r="F8675" i="10"/>
  <c r="G8675" i="10"/>
  <c r="F8083" i="10"/>
  <c r="G8083" i="10"/>
  <c r="F7587" i="10"/>
  <c r="G7587" i="10"/>
  <c r="F7555" i="10"/>
  <c r="G7555" i="10"/>
  <c r="F5811" i="10"/>
  <c r="G5811" i="10"/>
  <c r="F5027" i="10"/>
  <c r="G5027" i="10"/>
  <c r="F4355" i="10"/>
  <c r="G4355" i="10"/>
  <c r="F3971" i="10"/>
  <c r="G3971" i="10"/>
  <c r="F3491" i="10"/>
  <c r="G3491" i="10"/>
  <c r="F3331" i="10"/>
  <c r="G3331" i="10"/>
  <c r="F2995" i="10"/>
  <c r="G2995" i="10"/>
  <c r="F2819" i="10"/>
  <c r="G2819" i="10"/>
  <c r="F2707" i="10"/>
  <c r="G2707" i="10"/>
  <c r="F2691" i="10"/>
  <c r="G2691" i="10"/>
  <c r="F2563" i="10"/>
  <c r="G2563" i="10"/>
  <c r="F2307" i="10"/>
  <c r="G2307" i="10"/>
  <c r="F1603" i="10"/>
  <c r="G1603" i="10"/>
  <c r="F1059" i="10"/>
  <c r="G1059" i="10"/>
  <c r="F1043" i="10"/>
  <c r="G1043" i="10"/>
  <c r="F659" i="10"/>
  <c r="G659" i="10"/>
  <c r="F435" i="10"/>
  <c r="G435" i="10"/>
  <c r="F419" i="10"/>
  <c r="G419" i="10"/>
  <c r="G309" i="10"/>
  <c r="G597" i="10"/>
  <c r="G918" i="10"/>
  <c r="G1989" i="10"/>
  <c r="G3205" i="10"/>
  <c r="G10851" i="10"/>
  <c r="G11778" i="10"/>
  <c r="F11778" i="10"/>
  <c r="G11010" i="10"/>
  <c r="F11010" i="10"/>
  <c r="G8610" i="10"/>
  <c r="F8610" i="10"/>
  <c r="F6343" i="10"/>
  <c r="F7784" i="10"/>
  <c r="G7784" i="10"/>
  <c r="F5208" i="10"/>
  <c r="G5208" i="10"/>
  <c r="F680" i="10"/>
  <c r="G680" i="10"/>
  <c r="F56" i="10"/>
  <c r="G56" i="10"/>
  <c r="F8647" i="10"/>
  <c r="G8647" i="10"/>
  <c r="F8215" i="10"/>
  <c r="G8215" i="10"/>
  <c r="G7911" i="10"/>
  <c r="F7911" i="10"/>
  <c r="F7671" i="10"/>
  <c r="G7671" i="10"/>
  <c r="G5399" i="10"/>
  <c r="F5399" i="10"/>
  <c r="G4999" i="10"/>
  <c r="F4999" i="10"/>
  <c r="F4343" i="10"/>
  <c r="G4343" i="10"/>
  <c r="F3319" i="10"/>
  <c r="G3319" i="10"/>
  <c r="F2359" i="10"/>
  <c r="G2359" i="10"/>
  <c r="F1863" i="10"/>
  <c r="G1863" i="10"/>
  <c r="F1703" i="10"/>
  <c r="G1703" i="10"/>
  <c r="F87" i="10"/>
  <c r="G87" i="10"/>
  <c r="G8071" i="10"/>
  <c r="G11814" i="10"/>
  <c r="F11814" i="10"/>
  <c r="G11382" i="10"/>
  <c r="F11382" i="10"/>
  <c r="F10982" i="10"/>
  <c r="G10982" i="10"/>
  <c r="G10022" i="10"/>
  <c r="F10022" i="10"/>
  <c r="F9846" i="10"/>
  <c r="G9846" i="10"/>
  <c r="F9702" i="10"/>
  <c r="G9702" i="10"/>
  <c r="F9318" i="10"/>
  <c r="G9318" i="10"/>
  <c r="F8214" i="10"/>
  <c r="G8214" i="10"/>
  <c r="G7910" i="10"/>
  <c r="F7910" i="10"/>
  <c r="F7654" i="10"/>
  <c r="G7654" i="10"/>
  <c r="F7334" i="10"/>
  <c r="G7334" i="10"/>
  <c r="G6790" i="10"/>
  <c r="F6790" i="10"/>
  <c r="F6742" i="10"/>
  <c r="G6742" i="10"/>
  <c r="F5670" i="10"/>
  <c r="G5670" i="10"/>
  <c r="F5222" i="10"/>
  <c r="G5222" i="10"/>
  <c r="G4486" i="10"/>
  <c r="F4486" i="10"/>
  <c r="G4070" i="10"/>
  <c r="F4070" i="10"/>
  <c r="F3958" i="10"/>
  <c r="G3958" i="10"/>
  <c r="F3878" i="10"/>
  <c r="G3878" i="10"/>
  <c r="G3542" i="10"/>
  <c r="F3542" i="10"/>
  <c r="F3414" i="10"/>
  <c r="G3414" i="10"/>
  <c r="F2982" i="10"/>
  <c r="G2982" i="10"/>
  <c r="F2022" i="10"/>
  <c r="G2022" i="10"/>
  <c r="F1750" i="10"/>
  <c r="G1750" i="10"/>
  <c r="F1366" i="10"/>
  <c r="G1366" i="10"/>
  <c r="F1062" i="10"/>
  <c r="G1062" i="10"/>
  <c r="F1030" i="10"/>
  <c r="G1030" i="10"/>
  <c r="F662" i="10"/>
  <c r="G662" i="10"/>
  <c r="F598" i="10"/>
  <c r="G598" i="10"/>
  <c r="F246" i="10"/>
  <c r="G246" i="10"/>
  <c r="F214" i="10"/>
  <c r="G214" i="10"/>
  <c r="F134" i="10"/>
  <c r="G134" i="10"/>
  <c r="G6792" i="10"/>
  <c r="F4853" i="10"/>
  <c r="G4853" i="10"/>
  <c r="F4309" i="10"/>
  <c r="G4309" i="10"/>
  <c r="F3973" i="10"/>
  <c r="G3973" i="10"/>
  <c r="F3429" i="10"/>
  <c r="G3429" i="10"/>
  <c r="F3365" i="10"/>
  <c r="G3365" i="10"/>
  <c r="F3269" i="10"/>
  <c r="G3269" i="10"/>
  <c r="F3237" i="10"/>
  <c r="G3237" i="10"/>
  <c r="F3221" i="10"/>
  <c r="G3221" i="10"/>
  <c r="F3077" i="10"/>
  <c r="G3077" i="10"/>
  <c r="F2709" i="10"/>
  <c r="G2709" i="10"/>
  <c r="F2517" i="10"/>
  <c r="G2517" i="10"/>
  <c r="F2293" i="10"/>
  <c r="G2293" i="10"/>
  <c r="G2181" i="10"/>
  <c r="F2181" i="10"/>
  <c r="F2085" i="10"/>
  <c r="G2085" i="10"/>
  <c r="F2053" i="10"/>
  <c r="G2053" i="10"/>
  <c r="F2021" i="10"/>
  <c r="G2021" i="10"/>
  <c r="F2005" i="10"/>
  <c r="G2005" i="10"/>
  <c r="F1925" i="10"/>
  <c r="G1925" i="10"/>
  <c r="F1877" i="10"/>
  <c r="G1877" i="10"/>
  <c r="F1829" i="10"/>
  <c r="G1829" i="10"/>
  <c r="F1813" i="10"/>
  <c r="G1813" i="10"/>
  <c r="F1749" i="10"/>
  <c r="G1749" i="10"/>
  <c r="F1605" i="10"/>
  <c r="G1605" i="10"/>
  <c r="F1589" i="10"/>
  <c r="G1589" i="10"/>
  <c r="F1557" i="10"/>
  <c r="G1557" i="10"/>
  <c r="F1301" i="10"/>
  <c r="G1301" i="10"/>
  <c r="F1285" i="10"/>
  <c r="G1285" i="10"/>
  <c r="F1237" i="10"/>
  <c r="G1237" i="10"/>
  <c r="F1205" i="10"/>
  <c r="G1205" i="10"/>
  <c r="F1061" i="10"/>
  <c r="G1061" i="10"/>
  <c r="F805" i="10"/>
  <c r="G805" i="10"/>
  <c r="F661" i="10"/>
  <c r="G661" i="10"/>
  <c r="F613" i="10"/>
  <c r="G613" i="10"/>
  <c r="F485" i="10"/>
  <c r="G485" i="10"/>
  <c r="F469" i="10"/>
  <c r="G469" i="10"/>
  <c r="F85" i="10"/>
  <c r="G85" i="10"/>
  <c r="F53" i="10"/>
  <c r="G53" i="10"/>
  <c r="F8982" i="10"/>
  <c r="F6422" i="10"/>
  <c r="G584" i="10"/>
  <c r="G1173" i="10"/>
  <c r="G2662" i="10"/>
  <c r="F8740" i="10"/>
  <c r="G8740" i="10"/>
  <c r="F8676" i="10"/>
  <c r="G8676" i="10"/>
  <c r="F5780" i="10"/>
  <c r="G5780" i="10"/>
  <c r="F420" i="10"/>
  <c r="G420" i="10"/>
  <c r="G917" i="10"/>
  <c r="G1607" i="10"/>
  <c r="G4772" i="10"/>
  <c r="G6820" i="10"/>
  <c r="G10646" i="10"/>
  <c r="G421" i="10"/>
  <c r="F11459" i="10"/>
  <c r="G11459" i="10"/>
  <c r="G10787" i="10"/>
  <c r="F10787" i="10"/>
  <c r="G10019" i="10"/>
  <c r="F10019" i="10"/>
  <c r="F9331" i="10"/>
  <c r="G9331" i="10"/>
  <c r="F9315" i="10"/>
  <c r="G9315" i="10"/>
  <c r="F8659" i="10"/>
  <c r="G8659" i="10"/>
  <c r="F7571" i="10"/>
  <c r="G7571" i="10"/>
  <c r="F5779" i="10"/>
  <c r="G5779" i="10"/>
  <c r="F4787" i="10"/>
  <c r="G4787" i="10"/>
  <c r="F3955" i="10"/>
  <c r="G3955" i="10"/>
  <c r="F2579" i="10"/>
  <c r="G2579" i="10"/>
  <c r="F2291" i="10"/>
  <c r="G2291" i="10"/>
  <c r="F1475" i="10"/>
  <c r="G1475" i="10"/>
  <c r="F1331" i="10"/>
  <c r="G1331" i="10"/>
  <c r="F291" i="10"/>
  <c r="G291" i="10"/>
  <c r="G1621" i="10"/>
  <c r="G2374" i="10"/>
  <c r="G7110" i="10"/>
  <c r="G4215" i="10"/>
  <c r="G11346" i="10"/>
  <c r="F11346" i="10"/>
  <c r="G11026" i="10"/>
  <c r="F11026" i="10"/>
  <c r="G21" i="10"/>
  <c r="G325" i="10"/>
  <c r="G1287" i="10"/>
  <c r="G1653" i="10"/>
  <c r="G2376" i="10"/>
  <c r="G2821" i="10"/>
  <c r="G3285" i="10"/>
  <c r="G6835" i="10"/>
  <c r="G9095" i="10"/>
  <c r="G10868" i="10"/>
  <c r="G4118" i="10"/>
  <c r="F8918" i="10"/>
  <c r="F2182" i="10"/>
  <c r="G10460" i="10"/>
  <c r="F10460" i="10"/>
  <c r="G9644" i="10"/>
  <c r="F9644" i="10"/>
  <c r="F8140" i="10"/>
  <c r="G8140" i="10"/>
  <c r="G7180" i="10"/>
  <c r="F7180" i="10"/>
  <c r="F4076" i="10"/>
  <c r="G4076" i="10"/>
  <c r="F5870" i="10"/>
  <c r="F5215" i="10"/>
  <c r="F4671" i="10"/>
  <c r="F3983" i="10"/>
  <c r="F1520" i="10"/>
  <c r="G492" i="10"/>
  <c r="F11519" i="10"/>
  <c r="F11023" i="10"/>
  <c r="F10017" i="10"/>
  <c r="F9119" i="10"/>
  <c r="F5214" i="10"/>
  <c r="F3950" i="10"/>
  <c r="F1519" i="10"/>
  <c r="G5932" i="10"/>
  <c r="F11773" i="10"/>
  <c r="F11502" i="10"/>
  <c r="F9116" i="10"/>
  <c r="F6526" i="10"/>
  <c r="F5198" i="10"/>
  <c r="F3870" i="10"/>
  <c r="F3119" i="10"/>
  <c r="G11217" i="10"/>
  <c r="F11217" i="10"/>
  <c r="G3340" i="10"/>
  <c r="G9631" i="10"/>
  <c r="F9631" i="10"/>
  <c r="G8863" i="10"/>
  <c r="F8863" i="10"/>
  <c r="F1680" i="10"/>
  <c r="G6686" i="10"/>
  <c r="F6686" i="10"/>
  <c r="G6254" i="10"/>
  <c r="F6254" i="10"/>
  <c r="G5678" i="10"/>
  <c r="F5678" i="10"/>
  <c r="G4574" i="10"/>
  <c r="F4574" i="10"/>
  <c r="G3518" i="10"/>
  <c r="F3518" i="10"/>
  <c r="G3422" i="10"/>
  <c r="F3422" i="10"/>
  <c r="G2846" i="10"/>
  <c r="F2846" i="10"/>
  <c r="G2110" i="10"/>
  <c r="F2110" i="10"/>
  <c r="G1358" i="10"/>
  <c r="F1358" i="10"/>
  <c r="F1310" i="10"/>
  <c r="G1310" i="10"/>
  <c r="F11821" i="10"/>
  <c r="F11613" i="10"/>
  <c r="F10589" i="10"/>
  <c r="F10079" i="10"/>
  <c r="F9613" i="10"/>
  <c r="F9182" i="10"/>
  <c r="F8591" i="10"/>
  <c r="F7391" i="10"/>
  <c r="F5916" i="10"/>
  <c r="F4687" i="10"/>
  <c r="F4095" i="10"/>
  <c r="F3294" i="10"/>
  <c r="F2524" i="10"/>
  <c r="F1663" i="10"/>
  <c r="G11777" i="10"/>
  <c r="F11777" i="10"/>
  <c r="G10849" i="10"/>
  <c r="F10849" i="10"/>
  <c r="G65" i="10"/>
  <c r="F65" i="10"/>
  <c r="G11407" i="10"/>
  <c r="F11407" i="10"/>
  <c r="G11215" i="10"/>
  <c r="F11215" i="10"/>
  <c r="G8303" i="10"/>
  <c r="F8303" i="10"/>
  <c r="G6223" i="10"/>
  <c r="F6223" i="10"/>
  <c r="G5679" i="10"/>
  <c r="F5679" i="10"/>
  <c r="G5503" i="10"/>
  <c r="F5503" i="10"/>
  <c r="G4079" i="10"/>
  <c r="F4079" i="10"/>
  <c r="G2063" i="10"/>
  <c r="F2063" i="10"/>
  <c r="G255" i="10"/>
  <c r="F255" i="10"/>
  <c r="G223" i="10"/>
  <c r="F223" i="10"/>
  <c r="F10608" i="10"/>
  <c r="F10172" i="10"/>
  <c r="F7393" i="10"/>
  <c r="F6639" i="10"/>
  <c r="F4703" i="10"/>
  <c r="F351" i="10"/>
  <c r="G9564" i="10"/>
  <c r="G11597" i="10"/>
  <c r="F11597" i="10"/>
  <c r="G11405" i="10"/>
  <c r="F11405" i="10"/>
  <c r="G11261" i="10"/>
  <c r="F11261" i="10"/>
  <c r="F10125" i="10"/>
  <c r="G10125" i="10"/>
  <c r="G10029" i="10"/>
  <c r="F10029" i="10"/>
  <c r="G9229" i="10"/>
  <c r="F9229" i="10"/>
  <c r="G8893" i="10"/>
  <c r="F8893" i="10"/>
  <c r="G8317" i="10"/>
  <c r="F8317" i="10"/>
  <c r="F8141" i="10"/>
  <c r="G8141" i="10"/>
  <c r="G7869" i="10"/>
  <c r="F7869" i="10"/>
  <c r="G7309" i="10"/>
  <c r="F7309" i="10"/>
  <c r="F6909" i="10"/>
  <c r="G6909" i="10"/>
  <c r="G6685" i="10"/>
  <c r="F6685" i="10"/>
  <c r="G6653" i="10"/>
  <c r="F6653" i="10"/>
  <c r="F4573" i="10"/>
  <c r="G4573" i="10"/>
  <c r="G4061" i="10"/>
  <c r="F4061" i="10"/>
  <c r="G2957" i="10"/>
  <c r="F2957" i="10"/>
  <c r="G1421" i="10"/>
  <c r="F1421" i="10"/>
  <c r="F1309" i="10"/>
  <c r="G1309" i="10"/>
  <c r="F11583" i="10"/>
  <c r="F11358" i="10"/>
  <c r="F11039" i="10"/>
  <c r="F10559" i="10"/>
  <c r="F10077" i="10"/>
  <c r="F9533" i="10"/>
  <c r="F9181" i="10"/>
  <c r="F8589" i="10"/>
  <c r="F8045" i="10"/>
  <c r="F7372" i="10"/>
  <c r="F6592" i="10"/>
  <c r="F5900" i="10"/>
  <c r="F5231" i="10"/>
  <c r="F4686" i="10"/>
  <c r="F3293" i="10"/>
  <c r="F1532" i="10"/>
  <c r="F11593" i="10"/>
  <c r="F10842" i="10"/>
  <c r="F10458" i="10"/>
  <c r="F6250" i="10"/>
  <c r="F5113" i="10"/>
  <c r="F10457" i="10"/>
  <c r="F8825" i="10"/>
  <c r="F8266" i="10"/>
  <c r="F7179" i="10"/>
  <c r="F2809" i="10"/>
  <c r="G10677" i="10"/>
  <c r="F10677" i="10"/>
  <c r="G9733" i="10"/>
  <c r="F9733" i="10"/>
  <c r="F8213" i="10"/>
  <c r="G8213" i="10"/>
  <c r="G4901" i="10"/>
  <c r="F4901" i="10"/>
  <c r="G9252" i="10"/>
  <c r="F9252" i="10"/>
  <c r="F5172" i="10"/>
  <c r="G5172" i="10"/>
  <c r="F4212" i="10"/>
  <c r="G4212" i="10"/>
  <c r="F2276" i="10"/>
  <c r="G2276" i="10"/>
  <c r="G2676" i="10"/>
  <c r="G5493" i="10"/>
  <c r="G7780" i="10"/>
  <c r="G11428" i="10"/>
  <c r="G6613" i="10"/>
  <c r="F5429" i="10"/>
  <c r="G5429" i="10"/>
  <c r="F5157" i="10"/>
  <c r="G5157" i="10"/>
  <c r="F11300" i="10"/>
  <c r="G11300" i="10"/>
  <c r="F10260" i="10"/>
  <c r="G10260" i="10"/>
  <c r="G9668" i="10"/>
  <c r="F9668" i="10"/>
  <c r="F8708" i="10"/>
  <c r="G8708" i="10"/>
  <c r="G7268" i="10"/>
  <c r="F7268" i="10"/>
  <c r="F5556" i="10"/>
  <c r="G5556" i="10"/>
  <c r="F3252" i="10"/>
  <c r="G3252" i="10"/>
  <c r="F2228" i="10"/>
  <c r="G2228" i="10"/>
  <c r="G6148" i="10"/>
  <c r="G2308" i="10"/>
  <c r="G5028" i="10"/>
  <c r="G5540" i="10"/>
  <c r="G6164" i="10"/>
  <c r="G7252" i="10"/>
  <c r="G9316" i="10"/>
  <c r="G7749" i="10"/>
  <c r="F8981" i="10"/>
  <c r="G2148" i="10"/>
  <c r="G5029" i="10"/>
  <c r="G9908" i="10"/>
  <c r="G10852" i="10"/>
  <c r="G11444" i="10"/>
  <c r="G7573" i="10"/>
  <c r="F11845" i="10"/>
  <c r="G11845" i="10"/>
  <c r="G11813" i="10"/>
  <c r="F11813" i="10"/>
  <c r="F11733" i="10"/>
  <c r="G11733" i="10"/>
  <c r="G11717" i="10"/>
  <c r="F11717" i="10"/>
  <c r="G11685" i="10"/>
  <c r="F11685" i="10"/>
  <c r="F11541" i="10"/>
  <c r="G11541" i="10"/>
  <c r="F11381" i="10"/>
  <c r="G11381" i="10"/>
  <c r="F11365" i="10"/>
  <c r="G11365" i="10"/>
  <c r="F11349" i="10"/>
  <c r="G11349" i="10"/>
  <c r="F11269" i="10"/>
  <c r="G11269" i="10"/>
  <c r="F11237" i="10"/>
  <c r="G11237" i="10"/>
  <c r="G11141" i="10"/>
  <c r="F11141" i="10"/>
  <c r="F10981" i="10"/>
  <c r="G10981" i="10"/>
  <c r="G10965" i="10"/>
  <c r="F10965" i="10"/>
  <c r="F10917" i="10"/>
  <c r="G10917" i="10"/>
  <c r="F10837" i="10"/>
  <c r="G10837" i="10"/>
  <c r="G10789" i="10"/>
  <c r="F10789" i="10"/>
  <c r="G10773" i="10"/>
  <c r="F10773" i="10"/>
  <c r="G10693" i="10"/>
  <c r="F10693" i="10"/>
  <c r="G10629" i="10"/>
  <c r="F10629" i="10"/>
  <c r="G10517" i="10"/>
  <c r="F10517" i="10"/>
  <c r="F10485" i="10"/>
  <c r="G10485" i="10"/>
  <c r="G10453" i="10"/>
  <c r="F10453" i="10"/>
  <c r="G10421" i="10"/>
  <c r="F10421" i="10"/>
  <c r="G10181" i="10"/>
  <c r="F10181" i="10"/>
  <c r="F10117" i="10"/>
  <c r="G10117" i="10"/>
  <c r="G10037" i="10"/>
  <c r="F10037" i="10"/>
  <c r="G9797" i="10"/>
  <c r="F9797" i="10"/>
  <c r="F9765" i="10"/>
  <c r="G9765" i="10"/>
  <c r="G9685" i="10"/>
  <c r="F9685" i="10"/>
  <c r="G9621" i="10"/>
  <c r="F9621" i="10"/>
  <c r="G9605" i="10"/>
  <c r="F9605" i="10"/>
  <c r="G9589" i="10"/>
  <c r="F9589" i="10"/>
  <c r="G9557" i="10"/>
  <c r="F9557" i="10"/>
  <c r="G9541" i="10"/>
  <c r="F9541" i="10"/>
  <c r="F9413" i="10"/>
  <c r="G9413" i="10"/>
  <c r="F9381" i="10"/>
  <c r="G9381" i="10"/>
  <c r="G9349" i="10"/>
  <c r="F9349" i="10"/>
  <c r="G9285" i="10"/>
  <c r="F9285" i="10"/>
  <c r="G9157" i="10"/>
  <c r="F9157" i="10"/>
  <c r="G9077" i="10"/>
  <c r="F9077" i="10"/>
  <c r="F8949" i="10"/>
  <c r="G8949" i="10"/>
  <c r="G8917" i="10"/>
  <c r="F8917" i="10"/>
  <c r="G8885" i="10"/>
  <c r="F8885" i="10"/>
  <c r="G8741" i="10"/>
  <c r="F8741" i="10"/>
  <c r="G8677" i="10"/>
  <c r="F8677" i="10"/>
  <c r="F8549" i="10"/>
  <c r="G8549" i="10"/>
  <c r="G8533" i="10"/>
  <c r="F8533" i="10"/>
  <c r="G8517" i="10"/>
  <c r="F8517" i="10"/>
  <c r="F8389" i="10"/>
  <c r="G8389" i="10"/>
  <c r="F8261" i="10"/>
  <c r="G8261" i="10"/>
  <c r="G8229" i="10"/>
  <c r="F8229" i="10"/>
  <c r="G8005" i="10"/>
  <c r="F8005" i="10"/>
  <c r="F7973" i="10"/>
  <c r="G7973" i="10"/>
  <c r="F7957" i="10"/>
  <c r="G7957" i="10"/>
  <c r="G7637" i="10"/>
  <c r="F7637" i="10"/>
  <c r="F7493" i="10"/>
  <c r="G7493" i="10"/>
  <c r="G7461" i="10"/>
  <c r="F7461" i="10"/>
  <c r="F7429" i="10"/>
  <c r="G7429" i="10"/>
  <c r="F7365" i="10"/>
  <c r="G7365" i="10"/>
  <c r="G7205" i="10"/>
  <c r="F7205" i="10"/>
  <c r="G7125" i="10"/>
  <c r="F7125" i="10"/>
  <c r="F7109" i="10"/>
  <c r="G7109" i="10"/>
  <c r="G7093" i="10"/>
  <c r="F7093" i="10"/>
  <c r="F6997" i="10"/>
  <c r="G6997" i="10"/>
  <c r="F6949" i="10"/>
  <c r="G6949" i="10"/>
  <c r="G6901" i="10"/>
  <c r="F6901" i="10"/>
  <c r="G6885" i="10"/>
  <c r="F6885" i="10"/>
  <c r="G6821" i="10"/>
  <c r="F6821" i="10"/>
  <c r="F6789" i="10"/>
  <c r="G6789" i="10"/>
  <c r="G6725" i="10"/>
  <c r="F6725" i="10"/>
  <c r="F6693" i="10"/>
  <c r="G6693" i="10"/>
  <c r="G6597" i="10"/>
  <c r="F6597" i="10"/>
  <c r="G6581" i="10"/>
  <c r="F6581" i="10"/>
  <c r="G6549" i="10"/>
  <c r="F6549" i="10"/>
  <c r="F6437" i="10"/>
  <c r="G6437" i="10"/>
  <c r="F6341" i="10"/>
  <c r="G6341" i="10"/>
  <c r="G6277" i="10"/>
  <c r="F6277" i="10"/>
  <c r="G6245" i="10"/>
  <c r="F6245" i="10"/>
  <c r="F6101" i="10"/>
  <c r="G6101" i="10"/>
  <c r="F6053" i="10"/>
  <c r="G6053" i="10"/>
  <c r="G5973" i="10"/>
  <c r="F5973" i="10"/>
  <c r="G5957" i="10"/>
  <c r="F5957" i="10"/>
  <c r="F5909" i="10"/>
  <c r="G5909" i="10"/>
  <c r="F5829" i="10"/>
  <c r="G5829" i="10"/>
  <c r="F5813" i="10"/>
  <c r="G5813" i="10"/>
  <c r="F5781" i="10"/>
  <c r="G5781" i="10"/>
  <c r="F5765" i="10"/>
  <c r="G5765" i="10"/>
  <c r="F5717" i="10"/>
  <c r="G5717" i="10"/>
  <c r="G5349" i="10"/>
  <c r="F5349" i="10"/>
  <c r="G5301" i="10"/>
  <c r="F5301" i="10"/>
  <c r="F5221" i="10"/>
  <c r="G5221" i="10"/>
  <c r="G5189" i="10"/>
  <c r="F5189" i="10"/>
  <c r="G5077" i="10"/>
  <c r="F5077" i="10"/>
  <c r="G5013" i="10"/>
  <c r="F5013" i="10"/>
  <c r="F4949" i="10"/>
  <c r="G4949" i="10"/>
  <c r="F4821" i="10"/>
  <c r="G4821" i="10"/>
  <c r="G4741" i="10"/>
  <c r="F4741" i="10"/>
  <c r="F4565" i="10"/>
  <c r="G4565" i="10"/>
  <c r="F4469" i="10"/>
  <c r="G4469" i="10"/>
  <c r="F4405" i="10"/>
  <c r="G4405" i="10"/>
  <c r="F4293" i="10"/>
  <c r="G4293" i="10"/>
  <c r="F4229" i="10"/>
  <c r="G4229" i="10"/>
  <c r="G4197" i="10"/>
  <c r="F4197" i="10"/>
  <c r="F4165" i="10"/>
  <c r="G4165" i="10"/>
  <c r="F4053" i="10"/>
  <c r="G4053" i="10"/>
  <c r="G3989" i="10"/>
  <c r="F3989" i="10"/>
  <c r="F3957" i="10"/>
  <c r="G3957" i="10"/>
  <c r="F3925" i="10"/>
  <c r="G3925" i="10"/>
  <c r="F3877" i="10"/>
  <c r="G3877" i="10"/>
  <c r="F3813" i="10"/>
  <c r="G3813" i="10"/>
  <c r="F3781" i="10"/>
  <c r="G3781" i="10"/>
  <c r="F3685" i="10"/>
  <c r="G3685" i="10"/>
  <c r="F3621" i="10"/>
  <c r="G3621" i="10"/>
  <c r="F3541" i="10"/>
  <c r="G3541" i="10"/>
  <c r="G4661" i="10"/>
  <c r="F11844" i="10"/>
  <c r="G11844" i="10"/>
  <c r="F11828" i="10"/>
  <c r="G11828" i="10"/>
  <c r="F11796" i="10"/>
  <c r="G11796" i="10"/>
  <c r="G11748" i="10"/>
  <c r="F11748" i="10"/>
  <c r="F11700" i="10"/>
  <c r="G11700" i="10"/>
  <c r="F11684" i="10"/>
  <c r="G11684" i="10"/>
  <c r="F11652" i="10"/>
  <c r="G11652" i="10"/>
  <c r="F11636" i="10"/>
  <c r="G11636" i="10"/>
  <c r="F11588" i="10"/>
  <c r="G11588" i="10"/>
  <c r="F11556" i="10"/>
  <c r="G11556" i="10"/>
  <c r="F11540" i="10"/>
  <c r="G11540" i="10"/>
  <c r="G11508" i="10"/>
  <c r="F11508" i="10"/>
  <c r="G11460" i="10"/>
  <c r="F11460" i="10"/>
  <c r="F11412" i="10"/>
  <c r="G11412" i="10"/>
  <c r="G11380" i="10"/>
  <c r="F11380" i="10"/>
  <c r="F11364" i="10"/>
  <c r="G11364" i="10"/>
  <c r="F11348" i="10"/>
  <c r="G11348" i="10"/>
  <c r="F11316" i="10"/>
  <c r="G11316" i="10"/>
  <c r="F11268" i="10"/>
  <c r="G11268" i="10"/>
  <c r="F11236" i="10"/>
  <c r="G11236" i="10"/>
  <c r="G11188" i="10"/>
  <c r="F11188" i="10"/>
  <c r="G11156" i="10"/>
  <c r="F11156" i="10"/>
  <c r="F11124" i="10"/>
  <c r="G11124" i="10"/>
  <c r="F11092" i="10"/>
  <c r="G11092" i="10"/>
  <c r="F11060" i="10"/>
  <c r="G11060" i="10"/>
  <c r="F11028" i="10"/>
  <c r="G11028" i="10"/>
  <c r="F11012" i="10"/>
  <c r="G11012" i="10"/>
  <c r="F10916" i="10"/>
  <c r="G10916" i="10"/>
  <c r="G10884" i="10"/>
  <c r="F10884" i="10"/>
  <c r="F10836" i="10"/>
  <c r="G10836" i="10"/>
  <c r="G10820" i="10"/>
  <c r="F10820" i="10"/>
  <c r="F10740" i="10"/>
  <c r="G10740" i="10"/>
  <c r="F10708" i="10"/>
  <c r="G10708" i="10"/>
  <c r="F10692" i="10"/>
  <c r="G10692" i="10"/>
  <c r="G10644" i="10"/>
  <c r="F10644" i="10"/>
  <c r="F10596" i="10"/>
  <c r="G10596" i="10"/>
  <c r="G10564" i="10"/>
  <c r="F10564" i="10"/>
  <c r="G10516" i="10"/>
  <c r="F10516" i="10"/>
  <c r="F10484" i="10"/>
  <c r="G10484" i="10"/>
  <c r="F10452" i="10"/>
  <c r="G10452" i="10"/>
  <c r="F10420" i="10"/>
  <c r="G10420" i="10"/>
  <c r="G10404" i="10"/>
  <c r="F10404" i="10"/>
  <c r="F10372" i="10"/>
  <c r="G10372" i="10"/>
  <c r="F10276" i="10"/>
  <c r="G10276" i="10"/>
  <c r="F10228" i="10"/>
  <c r="G10228" i="10"/>
  <c r="F10212" i="10"/>
  <c r="G10212" i="10"/>
  <c r="F10116" i="10"/>
  <c r="G10116" i="10"/>
  <c r="F10036" i="10"/>
  <c r="G10036" i="10"/>
  <c r="F10004" i="10"/>
  <c r="G10004" i="10"/>
  <c r="F9972" i="10"/>
  <c r="G9972" i="10"/>
  <c r="F9956" i="10"/>
  <c r="G9956" i="10"/>
  <c r="G9892" i="10"/>
  <c r="F9892" i="10"/>
  <c r="G9876" i="10"/>
  <c r="F9876" i="10"/>
  <c r="F9796" i="10"/>
  <c r="G9796" i="10"/>
  <c r="F9764" i="10"/>
  <c r="G9764" i="10"/>
  <c r="F9684" i="10"/>
  <c r="G9684" i="10"/>
  <c r="G9604" i="10"/>
  <c r="F9604" i="10"/>
  <c r="G9588" i="10"/>
  <c r="F9588" i="10"/>
  <c r="F9556" i="10"/>
  <c r="G9556" i="10"/>
  <c r="F9540" i="10"/>
  <c r="G9540" i="10"/>
  <c r="F9524" i="10"/>
  <c r="G9524" i="10"/>
  <c r="F9508" i="10"/>
  <c r="G9508" i="10"/>
  <c r="F9476" i="10"/>
  <c r="G9476" i="10"/>
  <c r="F9460" i="10"/>
  <c r="G9460" i="10"/>
  <c r="F9444" i="10"/>
  <c r="G9444" i="10"/>
  <c r="F9428" i="10"/>
  <c r="G9428" i="10"/>
  <c r="F9396" i="10"/>
  <c r="G9396" i="10"/>
  <c r="F9380" i="10"/>
  <c r="G9380" i="10"/>
  <c r="F9348" i="10"/>
  <c r="G9348" i="10"/>
  <c r="F9268" i="10"/>
  <c r="G9268" i="10"/>
  <c r="F9220" i="10"/>
  <c r="G9220" i="10"/>
  <c r="F9204" i="10"/>
  <c r="G9204" i="10"/>
  <c r="F9156" i="10"/>
  <c r="G9156" i="10"/>
  <c r="F9044" i="10"/>
  <c r="G9044" i="10"/>
  <c r="G8996" i="10"/>
  <c r="F8996" i="10"/>
  <c r="F8964" i="10"/>
  <c r="G8964" i="10"/>
  <c r="G8932" i="10"/>
  <c r="F8932" i="10"/>
  <c r="G8852" i="10"/>
  <c r="F8852" i="10"/>
  <c r="G8804" i="10"/>
  <c r="F8804" i="10"/>
  <c r="F8724" i="10"/>
  <c r="G8724" i="10"/>
  <c r="F8612" i="10"/>
  <c r="G8612" i="10"/>
  <c r="F8532" i="10"/>
  <c r="G8532" i="10"/>
  <c r="G8452" i="10"/>
  <c r="F8452" i="10"/>
  <c r="F8404" i="10"/>
  <c r="G8404" i="10"/>
  <c r="F8388" i="10"/>
  <c r="G8388" i="10"/>
  <c r="F8244" i="10"/>
  <c r="G8244" i="10"/>
  <c r="F8212" i="10"/>
  <c r="G8212" i="10"/>
  <c r="F8180" i="10"/>
  <c r="G8180" i="10"/>
  <c r="F8068" i="10"/>
  <c r="G8068" i="10"/>
  <c r="F8036" i="10"/>
  <c r="G8036" i="10"/>
  <c r="G8004" i="10"/>
  <c r="F8004" i="10"/>
  <c r="F7956" i="10"/>
  <c r="G7956" i="10"/>
  <c r="G7876" i="10"/>
  <c r="F7876" i="10"/>
  <c r="F7844" i="10"/>
  <c r="G7844" i="10"/>
  <c r="G7716" i="10"/>
  <c r="F7716" i="10"/>
  <c r="F7684" i="10"/>
  <c r="G7684" i="10"/>
  <c r="F7604" i="10"/>
  <c r="G7604" i="10"/>
  <c r="F7588" i="10"/>
  <c r="G7588" i="10"/>
  <c r="F7524" i="10"/>
  <c r="G7524" i="10"/>
  <c r="G7508" i="10"/>
  <c r="F7508" i="10"/>
  <c r="F7492" i="10"/>
  <c r="G7492" i="10"/>
  <c r="F7476" i="10"/>
  <c r="G7476" i="10"/>
  <c r="F7460" i="10"/>
  <c r="G7460" i="10"/>
  <c r="F7428" i="10"/>
  <c r="G7428" i="10"/>
  <c r="F7300" i="10"/>
  <c r="G7300" i="10"/>
  <c r="G7220" i="10"/>
  <c r="F7220" i="10"/>
  <c r="F7204" i="10"/>
  <c r="G7204" i="10"/>
  <c r="G7172" i="10"/>
  <c r="F7172" i="10"/>
  <c r="G7156" i="10"/>
  <c r="F7156" i="10"/>
  <c r="F7140" i="10"/>
  <c r="G7140" i="10"/>
  <c r="F7124" i="10"/>
  <c r="G7124" i="10"/>
  <c r="G7092" i="10"/>
  <c r="F7092" i="10"/>
  <c r="F7076" i="10"/>
  <c r="G7076" i="10"/>
  <c r="F7060" i="10"/>
  <c r="G7060" i="10"/>
  <c r="F7044" i="10"/>
  <c r="G7044" i="10"/>
  <c r="F7012" i="10"/>
  <c r="G7012" i="10"/>
  <c r="F6948" i="10"/>
  <c r="G6948" i="10"/>
  <c r="F6868" i="10"/>
  <c r="G6868" i="10"/>
  <c r="G6724" i="10"/>
  <c r="F6724" i="10"/>
  <c r="F6692" i="10"/>
  <c r="G6692" i="10"/>
  <c r="F6628" i="10"/>
  <c r="G6628" i="10"/>
  <c r="F6548" i="10"/>
  <c r="G6548" i="10"/>
  <c r="F6516" i="10"/>
  <c r="G6516" i="10"/>
  <c r="F6484" i="10"/>
  <c r="G6484" i="10"/>
  <c r="G6420" i="10"/>
  <c r="F6420" i="10"/>
  <c r="F6388" i="10"/>
  <c r="G6388" i="10"/>
  <c r="F6308" i="10"/>
  <c r="G6308" i="10"/>
  <c r="F6292" i="10"/>
  <c r="G6292" i="10"/>
  <c r="F6276" i="10"/>
  <c r="G6276" i="10"/>
  <c r="F6260" i="10"/>
  <c r="G6260" i="10"/>
  <c r="G6180" i="10"/>
  <c r="F6180" i="10"/>
  <c r="F6116" i="10"/>
  <c r="G6116" i="10"/>
  <c r="F6068" i="10"/>
  <c r="G6068" i="10"/>
  <c r="F6052" i="10"/>
  <c r="G6052" i="10"/>
  <c r="F6020" i="10"/>
  <c r="G6020" i="10"/>
  <c r="F6004" i="10"/>
  <c r="G6004" i="10"/>
  <c r="F5988" i="10"/>
  <c r="G5988" i="10"/>
  <c r="G5972" i="10"/>
  <c r="F5972" i="10"/>
  <c r="F5924" i="10"/>
  <c r="G5924" i="10"/>
  <c r="F5892" i="10"/>
  <c r="G5892" i="10"/>
  <c r="F5828" i="10"/>
  <c r="G5828" i="10"/>
  <c r="F5700" i="10"/>
  <c r="G5700" i="10"/>
  <c r="F5668" i="10"/>
  <c r="G5668" i="10"/>
  <c r="G5652" i="10"/>
  <c r="F5652" i="10"/>
  <c r="G5572" i="10"/>
  <c r="F5572" i="10"/>
  <c r="G5524" i="10"/>
  <c r="F5524" i="10"/>
  <c r="F5508" i="10"/>
  <c r="G5508" i="10"/>
  <c r="F5444" i="10"/>
  <c r="G5444" i="10"/>
  <c r="F5396" i="10"/>
  <c r="G5396" i="10"/>
  <c r="F5236" i="10"/>
  <c r="G5236" i="10"/>
  <c r="F5220" i="10"/>
  <c r="G5220" i="10"/>
  <c r="F5204" i="10"/>
  <c r="G5204" i="10"/>
  <c r="G5188" i="10"/>
  <c r="F5188" i="10"/>
  <c r="F5140" i="10"/>
  <c r="G5140" i="10"/>
  <c r="F5108" i="10"/>
  <c r="G5108" i="10"/>
  <c r="F5076" i="10"/>
  <c r="G5076" i="10"/>
  <c r="F5044" i="10"/>
  <c r="G5044" i="10"/>
  <c r="F4948" i="10"/>
  <c r="G4948" i="10"/>
  <c r="F4916" i="10"/>
  <c r="G4916" i="10"/>
  <c r="F4756" i="10"/>
  <c r="G4756" i="10"/>
  <c r="F4724" i="10"/>
  <c r="G4724" i="10"/>
  <c r="F4644" i="10"/>
  <c r="G4644" i="10"/>
  <c r="G4628" i="10"/>
  <c r="F4628" i="10"/>
  <c r="F4612" i="10"/>
  <c r="G4612" i="10"/>
  <c r="F4548" i="10"/>
  <c r="G4548" i="10"/>
  <c r="F4468" i="10"/>
  <c r="G4468" i="10"/>
  <c r="F4436" i="10"/>
  <c r="G4436" i="10"/>
  <c r="F4404" i="10"/>
  <c r="G4404" i="10"/>
  <c r="F4324" i="10"/>
  <c r="G4324" i="10"/>
  <c r="F4260" i="10"/>
  <c r="G4260" i="10"/>
  <c r="F4244" i="10"/>
  <c r="G4244" i="10"/>
  <c r="F4196" i="10"/>
  <c r="G4196" i="10"/>
  <c r="F4180" i="10"/>
  <c r="G4180" i="10"/>
  <c r="F4100" i="10"/>
  <c r="G4100" i="10"/>
  <c r="F4068" i="10"/>
  <c r="G4068" i="10"/>
  <c r="F4052" i="10"/>
  <c r="G4052" i="10"/>
  <c r="F4036" i="10"/>
  <c r="G4036" i="10"/>
  <c r="F4020" i="10"/>
  <c r="G4020" i="10"/>
  <c r="G3972" i="10"/>
  <c r="F3972" i="10"/>
  <c r="F3860" i="10"/>
  <c r="G3860" i="10"/>
  <c r="F3828" i="10"/>
  <c r="G3828" i="10"/>
  <c r="F3796" i="10"/>
  <c r="G3796" i="10"/>
  <c r="G3716" i="10"/>
  <c r="F3716" i="10"/>
  <c r="F3636" i="10"/>
  <c r="G3636" i="10"/>
  <c r="F3588" i="10"/>
  <c r="G3588" i="10"/>
  <c r="F3556" i="10"/>
  <c r="G3556" i="10"/>
  <c r="F3524" i="10"/>
  <c r="G3524" i="10"/>
  <c r="F3508" i="10"/>
  <c r="G3508" i="10"/>
  <c r="F3444" i="10"/>
  <c r="G3444" i="10"/>
  <c r="F3428" i="10"/>
  <c r="G3428" i="10"/>
  <c r="F3380" i="10"/>
  <c r="G3380" i="10"/>
  <c r="F3348" i="10"/>
  <c r="G3348" i="10"/>
  <c r="F3300" i="10"/>
  <c r="G3300" i="10"/>
  <c r="F3284" i="10"/>
  <c r="G3284" i="10"/>
  <c r="F3268" i="10"/>
  <c r="G3268" i="10"/>
  <c r="F3236" i="10"/>
  <c r="G3236" i="10"/>
  <c r="F3140" i="10"/>
  <c r="G3140" i="10"/>
  <c r="F3076" i="10"/>
  <c r="G3076" i="10"/>
  <c r="F3012" i="10"/>
  <c r="G3012" i="10"/>
  <c r="G2964" i="10"/>
  <c r="F2964" i="10"/>
  <c r="F2932" i="10"/>
  <c r="G2932" i="10"/>
  <c r="F2900" i="10"/>
  <c r="G2900" i="10"/>
  <c r="F2884" i="10"/>
  <c r="G2884" i="10"/>
  <c r="F2852" i="10"/>
  <c r="G2852" i="10"/>
  <c r="F2820" i="10"/>
  <c r="G2820" i="10"/>
  <c r="F2788" i="10"/>
  <c r="G2788" i="10"/>
  <c r="G2756" i="10"/>
  <c r="F2756" i="10"/>
  <c r="F2724" i="10"/>
  <c r="G2724" i="10"/>
  <c r="F2708" i="10"/>
  <c r="G2708" i="10"/>
  <c r="G2692" i="10"/>
  <c r="F2692" i="10"/>
  <c r="F2660" i="10"/>
  <c r="G2660" i="10"/>
  <c r="F2596" i="10"/>
  <c r="G2596" i="10"/>
  <c r="F2516" i="10"/>
  <c r="G2516" i="10"/>
  <c r="F2244" i="10"/>
  <c r="G2244" i="10"/>
  <c r="F2196" i="10"/>
  <c r="G2196" i="10"/>
  <c r="F2084" i="10"/>
  <c r="G2084" i="10"/>
  <c r="F2020" i="10"/>
  <c r="G2020" i="10"/>
  <c r="F1956" i="10"/>
  <c r="G1956" i="10"/>
  <c r="F1924" i="10"/>
  <c r="G1924" i="10"/>
  <c r="F1892" i="10"/>
  <c r="G1892" i="10"/>
  <c r="G1876" i="10"/>
  <c r="F1876" i="10"/>
  <c r="G1860" i="10"/>
  <c r="F1860" i="10"/>
  <c r="F1844" i="10"/>
  <c r="G1844" i="10"/>
  <c r="F1828" i="10"/>
  <c r="G1828" i="10"/>
  <c r="F1812" i="10"/>
  <c r="G1812" i="10"/>
  <c r="F1764" i="10"/>
  <c r="G1764" i="10"/>
  <c r="F1748" i="10"/>
  <c r="G1748" i="10"/>
  <c r="F1716" i="10"/>
  <c r="G1716" i="10"/>
  <c r="F1684" i="10"/>
  <c r="G1684" i="10"/>
  <c r="F1668" i="10"/>
  <c r="G1668" i="10"/>
  <c r="F1652" i="10"/>
  <c r="G1652" i="10"/>
  <c r="G1572" i="10"/>
  <c r="F1572" i="10"/>
  <c r="F1540" i="10"/>
  <c r="G1540" i="10"/>
  <c r="F1508" i="10"/>
  <c r="G1508" i="10"/>
  <c r="F1444" i="10"/>
  <c r="G1444" i="10"/>
  <c r="F1380" i="10"/>
  <c r="G1380" i="10"/>
  <c r="F1364" i="10"/>
  <c r="G1364" i="10"/>
  <c r="G1348" i="10"/>
  <c r="F1348" i="10"/>
  <c r="F1316" i="10"/>
  <c r="G1316" i="10"/>
  <c r="F1284" i="10"/>
  <c r="G1284" i="10"/>
  <c r="F1124" i="10"/>
  <c r="G1124" i="10"/>
  <c r="F1108" i="10"/>
  <c r="G1108" i="10"/>
  <c r="F1076" i="10"/>
  <c r="G1076" i="10"/>
  <c r="F1012" i="10"/>
  <c r="G1012" i="10"/>
  <c r="F996" i="10"/>
  <c r="G996" i="10"/>
  <c r="G964" i="10"/>
  <c r="F964" i="10"/>
  <c r="F932" i="10"/>
  <c r="G932" i="10"/>
  <c r="F916" i="10"/>
  <c r="G916" i="10"/>
  <c r="F852" i="10"/>
  <c r="G852" i="10"/>
  <c r="F740" i="10"/>
  <c r="G740" i="10"/>
  <c r="F644" i="10"/>
  <c r="G644" i="10"/>
  <c r="F612" i="10"/>
  <c r="G612" i="10"/>
  <c r="F532" i="10"/>
  <c r="G532" i="10"/>
  <c r="F516" i="10"/>
  <c r="G516" i="10"/>
  <c r="F484" i="10"/>
  <c r="G484" i="10"/>
  <c r="F468" i="10"/>
  <c r="G468" i="10"/>
  <c r="F452" i="10"/>
  <c r="G452" i="10"/>
  <c r="F404" i="10"/>
  <c r="G404" i="10"/>
  <c r="F388" i="10"/>
  <c r="G388" i="10"/>
  <c r="F372" i="10"/>
  <c r="G372" i="10"/>
  <c r="F356" i="10"/>
  <c r="G356" i="10"/>
  <c r="F276" i="10"/>
  <c r="G276" i="10"/>
  <c r="F260" i="10"/>
  <c r="G260" i="10"/>
  <c r="F244" i="10"/>
  <c r="G244" i="10"/>
  <c r="F228" i="10"/>
  <c r="G228" i="10"/>
  <c r="F164" i="10"/>
  <c r="G164" i="10"/>
  <c r="F132" i="10"/>
  <c r="G132" i="10"/>
  <c r="F100" i="10"/>
  <c r="G100" i="10"/>
  <c r="F36" i="10"/>
  <c r="G36" i="10"/>
  <c r="F4" i="10"/>
  <c r="G4" i="10"/>
  <c r="F5797" i="10"/>
  <c r="G8581" i="10"/>
  <c r="G11907" i="10"/>
  <c r="F11907" i="10"/>
  <c r="F11875" i="10"/>
  <c r="G11875" i="10"/>
  <c r="F11795" i="10"/>
  <c r="G11795" i="10"/>
  <c r="F11763" i="10"/>
  <c r="G11763" i="10"/>
  <c r="F11699" i="10"/>
  <c r="G11699" i="10"/>
  <c r="G11667" i="10"/>
  <c r="F11667" i="10"/>
  <c r="F11635" i="10"/>
  <c r="G11635" i="10"/>
  <c r="F11603" i="10"/>
  <c r="G11603" i="10"/>
  <c r="G11571" i="10"/>
  <c r="F11571" i="10"/>
  <c r="G11555" i="10"/>
  <c r="F11555" i="10"/>
  <c r="G11539" i="10"/>
  <c r="F11539" i="10"/>
  <c r="F11507" i="10"/>
  <c r="G11507" i="10"/>
  <c r="F11379" i="10"/>
  <c r="G11379" i="10"/>
  <c r="F11347" i="10"/>
  <c r="G11347" i="10"/>
  <c r="G11299" i="10"/>
  <c r="F11299" i="10"/>
  <c r="F11283" i="10"/>
  <c r="G11283" i="10"/>
  <c r="F11251" i="10"/>
  <c r="G11251" i="10"/>
  <c r="F11155" i="10"/>
  <c r="G11155" i="10"/>
  <c r="F11139" i="10"/>
  <c r="G11139" i="10"/>
  <c r="G11107" i="10"/>
  <c r="F11107" i="10"/>
  <c r="G11075" i="10"/>
  <c r="F11075" i="10"/>
  <c r="F11059" i="10"/>
  <c r="G11059" i="10"/>
  <c r="F11011" i="10"/>
  <c r="G11011" i="10"/>
  <c r="G10979" i="10"/>
  <c r="F10979" i="10"/>
  <c r="G10947" i="10"/>
  <c r="F10947" i="10"/>
  <c r="F10915" i="10"/>
  <c r="G10915" i="10"/>
  <c r="G10771" i="10"/>
  <c r="F10771" i="10"/>
  <c r="G10739" i="10"/>
  <c r="F10739" i="10"/>
  <c r="F10707" i="10"/>
  <c r="G10707" i="10"/>
  <c r="F10675" i="10"/>
  <c r="G10675" i="10"/>
  <c r="F10659" i="10"/>
  <c r="G10659" i="10"/>
  <c r="F10643" i="10"/>
  <c r="G10643" i="10"/>
  <c r="F10627" i="10"/>
  <c r="G10627" i="10"/>
  <c r="F10611" i="10"/>
  <c r="G10611" i="10"/>
  <c r="F10595" i="10"/>
  <c r="G10595" i="10"/>
  <c r="F10579" i="10"/>
  <c r="G10579" i="10"/>
  <c r="F10483" i="10"/>
  <c r="G10483" i="10"/>
  <c r="F10467" i="10"/>
  <c r="G10467" i="10"/>
  <c r="F10435" i="10"/>
  <c r="G10435" i="10"/>
  <c r="G10403" i="10"/>
  <c r="F10403" i="10"/>
  <c r="F10371" i="10"/>
  <c r="G10371" i="10"/>
  <c r="F10323" i="10"/>
  <c r="G10323" i="10"/>
  <c r="F10259" i="10"/>
  <c r="G10259" i="10"/>
  <c r="F10227" i="10"/>
  <c r="G10227" i="10"/>
  <c r="F10195" i="10"/>
  <c r="G10195" i="10"/>
  <c r="F10163" i="10"/>
  <c r="G10163" i="10"/>
  <c r="G10147" i="10"/>
  <c r="F10147" i="10"/>
  <c r="F10115" i="10"/>
  <c r="G10115" i="10"/>
  <c r="F10083" i="10"/>
  <c r="G10083" i="10"/>
  <c r="G10051" i="10"/>
  <c r="F10051" i="10"/>
  <c r="F10035" i="10"/>
  <c r="G10035" i="10"/>
  <c r="F10003" i="10"/>
  <c r="G10003" i="10"/>
  <c r="F9971" i="10"/>
  <c r="G9971" i="10"/>
  <c r="F9875" i="10"/>
  <c r="G9875" i="10"/>
  <c r="F9843" i="10"/>
  <c r="G9843" i="10"/>
  <c r="F9779" i="10"/>
  <c r="G9779" i="10"/>
  <c r="F9763" i="10"/>
  <c r="G9763" i="10"/>
  <c r="G9731" i="10"/>
  <c r="F9731" i="10"/>
  <c r="F9715" i="10"/>
  <c r="G9715" i="10"/>
  <c r="F9683" i="10"/>
  <c r="G9683" i="10"/>
  <c r="F9667" i="10"/>
  <c r="G9667" i="10"/>
  <c r="F9651" i="10"/>
  <c r="G9651" i="10"/>
  <c r="F9571" i="10"/>
  <c r="G9571" i="10"/>
  <c r="F9491" i="10"/>
  <c r="G9491" i="10"/>
  <c r="F9459" i="10"/>
  <c r="G9459" i="10"/>
  <c r="F9395" i="10"/>
  <c r="G9395" i="10"/>
  <c r="F9379" i="10"/>
  <c r="G9379" i="10"/>
  <c r="F9283" i="10"/>
  <c r="G9283" i="10"/>
  <c r="F9267" i="10"/>
  <c r="G9267" i="10"/>
  <c r="G9251" i="10"/>
  <c r="F9251" i="10"/>
  <c r="F9219" i="10"/>
  <c r="G9219" i="10"/>
  <c r="F9203" i="10"/>
  <c r="G9203" i="10"/>
  <c r="F9187" i="10"/>
  <c r="G9187" i="10"/>
  <c r="F9171" i="10"/>
  <c r="G9171" i="10"/>
  <c r="G9139" i="10"/>
  <c r="F9139" i="10"/>
  <c r="F9107" i="10"/>
  <c r="G9107" i="10"/>
  <c r="F9043" i="10"/>
  <c r="G9043" i="10"/>
  <c r="F9011" i="10"/>
  <c r="G9011" i="10"/>
  <c r="G8995" i="10"/>
  <c r="F8995" i="10"/>
  <c r="F8931" i="10"/>
  <c r="G8931" i="10"/>
  <c r="F8899" i="10"/>
  <c r="G8899" i="10"/>
  <c r="F8867" i="10"/>
  <c r="G8867" i="10"/>
  <c r="F8803" i="10"/>
  <c r="G8803" i="10"/>
  <c r="F8739" i="10"/>
  <c r="G8739" i="10"/>
  <c r="F8707" i="10"/>
  <c r="G8707" i="10"/>
  <c r="F8691" i="10"/>
  <c r="G8691" i="10"/>
  <c r="F8643" i="10"/>
  <c r="G8643" i="10"/>
  <c r="F8579" i="10"/>
  <c r="G8579" i="10"/>
  <c r="F8547" i="10"/>
  <c r="G8547" i="10"/>
  <c r="F8323" i="10"/>
  <c r="G8323" i="10"/>
  <c r="F8275" i="10"/>
  <c r="G8275" i="10"/>
  <c r="F8259" i="10"/>
  <c r="G8259" i="10"/>
  <c r="F8243" i="10"/>
  <c r="G8243" i="10"/>
  <c r="F8227" i="10"/>
  <c r="G8227" i="10"/>
  <c r="F8211" i="10"/>
  <c r="G8211" i="10"/>
  <c r="F8195" i="10"/>
  <c r="G8195" i="10"/>
  <c r="F8179" i="10"/>
  <c r="G8179" i="10"/>
  <c r="F8163" i="10"/>
  <c r="G8163" i="10"/>
  <c r="F8147" i="10"/>
  <c r="G8147" i="10"/>
  <c r="G8115" i="10"/>
  <c r="F8115" i="10"/>
  <c r="F8099" i="10"/>
  <c r="G8099" i="10"/>
  <c r="F8051" i="10"/>
  <c r="G8051" i="10"/>
  <c r="G8019" i="10"/>
  <c r="F8019" i="10"/>
  <c r="F7987" i="10"/>
  <c r="G7987" i="10"/>
  <c r="G7955" i="10"/>
  <c r="F7955" i="10"/>
  <c r="F7923" i="10"/>
  <c r="G7923" i="10"/>
  <c r="F7859" i="10"/>
  <c r="G7859" i="10"/>
  <c r="F7827" i="10"/>
  <c r="G7827" i="10"/>
  <c r="F7763" i="10"/>
  <c r="G7763" i="10"/>
  <c r="F7715" i="10"/>
  <c r="G7715" i="10"/>
  <c r="F7699" i="10"/>
  <c r="G7699" i="10"/>
  <c r="F7683" i="10"/>
  <c r="G7683" i="10"/>
  <c r="F7667" i="10"/>
  <c r="G7667" i="10"/>
  <c r="F7635" i="10"/>
  <c r="G7635" i="10"/>
  <c r="F7603" i="10"/>
  <c r="G7603" i="10"/>
  <c r="F7539" i="10"/>
  <c r="G7539" i="10"/>
  <c r="F7507" i="10"/>
  <c r="G7507" i="10"/>
  <c r="F7443" i="10"/>
  <c r="G7443" i="10"/>
  <c r="F7411" i="10"/>
  <c r="G7411" i="10"/>
  <c r="F7395" i="10"/>
  <c r="G7395" i="10"/>
  <c r="F7331" i="10"/>
  <c r="G7331" i="10"/>
  <c r="F7299" i="10"/>
  <c r="G7299" i="10"/>
  <c r="F7267" i="10"/>
  <c r="G7267" i="10"/>
  <c r="F7219" i="10"/>
  <c r="G7219" i="10"/>
  <c r="F7203" i="10"/>
  <c r="G7203" i="10"/>
  <c r="F7187" i="10"/>
  <c r="G7187" i="10"/>
  <c r="F7139" i="10"/>
  <c r="G7139" i="10"/>
  <c r="F7107" i="10"/>
  <c r="G7107" i="10"/>
  <c r="F7091" i="10"/>
  <c r="G7091" i="10"/>
  <c r="F7043" i="10"/>
  <c r="G7043" i="10"/>
  <c r="F7011" i="10"/>
  <c r="G7011" i="10"/>
  <c r="F6995" i="10"/>
  <c r="G6995" i="10"/>
  <c r="F6963" i="10"/>
  <c r="G6963" i="10"/>
  <c r="F6899" i="10"/>
  <c r="G6899" i="10"/>
  <c r="F6771" i="10"/>
  <c r="G6771" i="10"/>
  <c r="F6755" i="10"/>
  <c r="G6755" i="10"/>
  <c r="F6723" i="10"/>
  <c r="G6723" i="10"/>
  <c r="F6691" i="10"/>
  <c r="G6691" i="10"/>
  <c r="F6659" i="10"/>
  <c r="G6659" i="10"/>
  <c r="F6611" i="10"/>
  <c r="G6611" i="10"/>
  <c r="F6595" i="10"/>
  <c r="G6595" i="10"/>
  <c r="F6515" i="10"/>
  <c r="G6515" i="10"/>
  <c r="F6499" i="10"/>
  <c r="G6499" i="10"/>
  <c r="F6467" i="10"/>
  <c r="G6467" i="10"/>
  <c r="G6435" i="10"/>
  <c r="F6435" i="10"/>
  <c r="G6307" i="10"/>
  <c r="F6307" i="10"/>
  <c r="F6291" i="10"/>
  <c r="G6291" i="10"/>
  <c r="G6275" i="10"/>
  <c r="F6275" i="10"/>
  <c r="F6259" i="10"/>
  <c r="G6259" i="10"/>
  <c r="F6243" i="10"/>
  <c r="G6243" i="10"/>
  <c r="G6227" i="10"/>
  <c r="F6227" i="10"/>
  <c r="F6211" i="10"/>
  <c r="G6211" i="10"/>
  <c r="F6195" i="10"/>
  <c r="G6195" i="10"/>
  <c r="F6115" i="10"/>
  <c r="G6115" i="10"/>
  <c r="F6083" i="10"/>
  <c r="G6083" i="10"/>
  <c r="F6051" i="10"/>
  <c r="G6051" i="10"/>
  <c r="F6019" i="10"/>
  <c r="G6019" i="10"/>
  <c r="F5955" i="10"/>
  <c r="G5955" i="10"/>
  <c r="G5923" i="10"/>
  <c r="F5923" i="10"/>
  <c r="F5891" i="10"/>
  <c r="G5891" i="10"/>
  <c r="F5859" i="10"/>
  <c r="G5859" i="10"/>
  <c r="G5827" i="10"/>
  <c r="F5827" i="10"/>
  <c r="F5795" i="10"/>
  <c r="G5795" i="10"/>
  <c r="F5763" i="10"/>
  <c r="G5763" i="10"/>
  <c r="F5731" i="10"/>
  <c r="G5731" i="10"/>
  <c r="G5699" i="10"/>
  <c r="F5699" i="10"/>
  <c r="F5667" i="10"/>
  <c r="G5667" i="10"/>
  <c r="F5635" i="10"/>
  <c r="G5635" i="10"/>
  <c r="F5603" i="10"/>
  <c r="G5603" i="10"/>
  <c r="F5571" i="10"/>
  <c r="G5571" i="10"/>
  <c r="F5539" i="10"/>
  <c r="G5539" i="10"/>
  <c r="F5507" i="10"/>
  <c r="G5507" i="10"/>
  <c r="F5459" i="10"/>
  <c r="G5459" i="10"/>
  <c r="G5427" i="10"/>
  <c r="F5427" i="10"/>
  <c r="F5395" i="10"/>
  <c r="G5395" i="10"/>
  <c r="F5379" i="10"/>
  <c r="G5379" i="10"/>
  <c r="F5347" i="10"/>
  <c r="G5347" i="10"/>
  <c r="F5299" i="10"/>
  <c r="G5299" i="10"/>
  <c r="F5267" i="10"/>
  <c r="G5267" i="10"/>
  <c r="F5203" i="10"/>
  <c r="G5203" i="10"/>
  <c r="G5171" i="10"/>
  <c r="F5171" i="10"/>
  <c r="F5139" i="10"/>
  <c r="G5139" i="10"/>
  <c r="F5107" i="10"/>
  <c r="G5107" i="10"/>
  <c r="G5075" i="10"/>
  <c r="F5075" i="10"/>
  <c r="F5059" i="10"/>
  <c r="G5059" i="10"/>
  <c r="F5043" i="10"/>
  <c r="G5043" i="10"/>
  <c r="F5011" i="10"/>
  <c r="G5011" i="10"/>
  <c r="F4995" i="10"/>
  <c r="G4995" i="10"/>
  <c r="F4947" i="10"/>
  <c r="G4947" i="10"/>
  <c r="F4915" i="10"/>
  <c r="G4915" i="10"/>
  <c r="F4899" i="10"/>
  <c r="G4899" i="10"/>
  <c r="F4835" i="10"/>
  <c r="G4835" i="10"/>
  <c r="F4819" i="10"/>
  <c r="G4819" i="10"/>
  <c r="F4771" i="10"/>
  <c r="G4771" i="10"/>
  <c r="F4755" i="10"/>
  <c r="G4755" i="10"/>
  <c r="F4739" i="10"/>
  <c r="G4739" i="10"/>
  <c r="F4723" i="10"/>
  <c r="G4723" i="10"/>
  <c r="F4707" i="10"/>
  <c r="G4707" i="10"/>
  <c r="F4659" i="10"/>
  <c r="G4659" i="10"/>
  <c r="G4627" i="10"/>
  <c r="F4627" i="10"/>
  <c r="F4563" i="10"/>
  <c r="G4563" i="10"/>
  <c r="F4531" i="10"/>
  <c r="G4531" i="10"/>
  <c r="F4499" i="10"/>
  <c r="G4499" i="10"/>
  <c r="F4467" i="10"/>
  <c r="G4467" i="10"/>
  <c r="F4387" i="10"/>
  <c r="G4387" i="10"/>
  <c r="G4371" i="10"/>
  <c r="F4371" i="10"/>
  <c r="F4307" i="10"/>
  <c r="G4307" i="10"/>
  <c r="F11492" i="10"/>
  <c r="G660" i="10"/>
  <c r="G4804" i="10"/>
  <c r="G6836" i="10"/>
  <c r="G9075" i="10"/>
  <c r="G9635" i="10"/>
  <c r="G10261" i="10"/>
  <c r="G11123" i="10"/>
  <c r="G11860" i="10"/>
  <c r="G4116" i="10"/>
  <c r="G6964" i="10"/>
  <c r="G8276" i="10"/>
  <c r="G9076" i="10"/>
  <c r="G9637" i="10"/>
  <c r="G11172" i="10"/>
  <c r="G9653" i="10"/>
  <c r="G1044" i="10"/>
  <c r="G2036" i="10"/>
  <c r="G4132" i="10"/>
  <c r="G8292" i="10"/>
  <c r="G9091" i="10"/>
  <c r="G10500" i="10"/>
  <c r="G11187" i="10"/>
  <c r="G5861" i="10"/>
  <c r="G196" i="10"/>
  <c r="G3732" i="10"/>
  <c r="G4133" i="10"/>
  <c r="G1460" i="10"/>
  <c r="G3733" i="10"/>
  <c r="G4579" i="10"/>
  <c r="G5475" i="10"/>
  <c r="G7747" i="10"/>
  <c r="G10531" i="10"/>
  <c r="G11205" i="10"/>
  <c r="F8611" i="10"/>
  <c r="F6596" i="10"/>
  <c r="G4595" i="10"/>
  <c r="G5012" i="10"/>
  <c r="G5476" i="10"/>
  <c r="G7235" i="10"/>
  <c r="G8340" i="10"/>
  <c r="G9300" i="10"/>
  <c r="G10532" i="10"/>
  <c r="G10405" i="10"/>
  <c r="F6163" i="10"/>
  <c r="F11861" i="10"/>
  <c r="G11861" i="10"/>
  <c r="F11669" i="10"/>
  <c r="G11669" i="10"/>
  <c r="F11621" i="10"/>
  <c r="G11621" i="10"/>
  <c r="G11589" i="10"/>
  <c r="F11589" i="10"/>
  <c r="F11493" i="10"/>
  <c r="G11493" i="10"/>
  <c r="G11477" i="10"/>
  <c r="F11477" i="10"/>
  <c r="G11445" i="10"/>
  <c r="F11445" i="10"/>
  <c r="G11413" i="10"/>
  <c r="F11413" i="10"/>
  <c r="G11317" i="10"/>
  <c r="F11317" i="10"/>
  <c r="G11253" i="10"/>
  <c r="F11253" i="10"/>
  <c r="G11221" i="10"/>
  <c r="F11221" i="10"/>
  <c r="G11157" i="10"/>
  <c r="F11157" i="10"/>
  <c r="F11093" i="10"/>
  <c r="G11093" i="10"/>
  <c r="G11029" i="10"/>
  <c r="F11029" i="10"/>
  <c r="G10997" i="10"/>
  <c r="F10997" i="10"/>
  <c r="F10821" i="10"/>
  <c r="G10821" i="10"/>
  <c r="F10709" i="10"/>
  <c r="G10709" i="10"/>
  <c r="G10661" i="10"/>
  <c r="F10661" i="10"/>
  <c r="G10565" i="10"/>
  <c r="F10565" i="10"/>
  <c r="G10549" i="10"/>
  <c r="F10549" i="10"/>
  <c r="G10373" i="10"/>
  <c r="F10373" i="10"/>
  <c r="F10229" i="10"/>
  <c r="G10229" i="10"/>
  <c r="G10197" i="10"/>
  <c r="F10197" i="10"/>
  <c r="F10133" i="10"/>
  <c r="G10133" i="10"/>
  <c r="F10101" i="10"/>
  <c r="G10101" i="10"/>
  <c r="F10069" i="10"/>
  <c r="G10069" i="10"/>
  <c r="G10021" i="10"/>
  <c r="F10021" i="10"/>
  <c r="F9925" i="10"/>
  <c r="G9925" i="10"/>
  <c r="G9909" i="10"/>
  <c r="F9909" i="10"/>
  <c r="G9877" i="10"/>
  <c r="F9877" i="10"/>
  <c r="F9845" i="10"/>
  <c r="G9845" i="10"/>
  <c r="G9461" i="10"/>
  <c r="F9461" i="10"/>
  <c r="F9429" i="10"/>
  <c r="G9429" i="10"/>
  <c r="F9365" i="10"/>
  <c r="G9365" i="10"/>
  <c r="G9333" i="10"/>
  <c r="F9333" i="10"/>
  <c r="F9221" i="10"/>
  <c r="G9221" i="10"/>
  <c r="G9205" i="10"/>
  <c r="F9205" i="10"/>
  <c r="G9173" i="10"/>
  <c r="F9173" i="10"/>
  <c r="F9013" i="10"/>
  <c r="G9013" i="10"/>
  <c r="G8997" i="10"/>
  <c r="F8997" i="10"/>
  <c r="F8965" i="10"/>
  <c r="G8965" i="10"/>
  <c r="F8869" i="10"/>
  <c r="G8869" i="10"/>
  <c r="G8805" i="10"/>
  <c r="F8805" i="10"/>
  <c r="G8405" i="10"/>
  <c r="F8405" i="10"/>
  <c r="F8373" i="10"/>
  <c r="G8373" i="10"/>
  <c r="G8309" i="10"/>
  <c r="F8309" i="10"/>
  <c r="G8149" i="10"/>
  <c r="F8149" i="10"/>
  <c r="F8117" i="10"/>
  <c r="G8117" i="10"/>
  <c r="F7925" i="10"/>
  <c r="G7925" i="10"/>
  <c r="G7893" i="10"/>
  <c r="F7893" i="10"/>
  <c r="G7797" i="10"/>
  <c r="F7797" i="10"/>
  <c r="G7765" i="10"/>
  <c r="F7765" i="10"/>
  <c r="G7717" i="10"/>
  <c r="F7717" i="10"/>
  <c r="F7477" i="10"/>
  <c r="G7477" i="10"/>
  <c r="F7141" i="10"/>
  <c r="G7141" i="10"/>
  <c r="G6837" i="10"/>
  <c r="F6837" i="10"/>
  <c r="G6741" i="10"/>
  <c r="F6741" i="10"/>
  <c r="F6709" i="10"/>
  <c r="G6709" i="10"/>
  <c r="F6501" i="10"/>
  <c r="G6501" i="10"/>
  <c r="G6469" i="10"/>
  <c r="F6469" i="10"/>
  <c r="F6421" i="10"/>
  <c r="G6421" i="10"/>
  <c r="F6197" i="10"/>
  <c r="G6197" i="10"/>
  <c r="G6181" i="10"/>
  <c r="F6181" i="10"/>
  <c r="F6149" i="10"/>
  <c r="G6149" i="10"/>
  <c r="G6117" i="10"/>
  <c r="F6117" i="10"/>
  <c r="F6069" i="10"/>
  <c r="G6069" i="10"/>
  <c r="G6037" i="10"/>
  <c r="F6037" i="10"/>
  <c r="F5893" i="10"/>
  <c r="G5893" i="10"/>
  <c r="F5877" i="10"/>
  <c r="G5877" i="10"/>
  <c r="F5701" i="10"/>
  <c r="G5701" i="10"/>
  <c r="F5653" i="10"/>
  <c r="G5653" i="10"/>
  <c r="F5637" i="10"/>
  <c r="G5637" i="10"/>
  <c r="F5621" i="10"/>
  <c r="G5621" i="10"/>
  <c r="F5589" i="10"/>
  <c r="G5589" i="10"/>
  <c r="F5573" i="10"/>
  <c r="G5573" i="10"/>
  <c r="G5525" i="10"/>
  <c r="F5525" i="10"/>
  <c r="G5445" i="10"/>
  <c r="F5445" i="10"/>
  <c r="F5333" i="10"/>
  <c r="G5333" i="10"/>
  <c r="G5317" i="10"/>
  <c r="F5317" i="10"/>
  <c r="F5285" i="10"/>
  <c r="G5285" i="10"/>
  <c r="F5205" i="10"/>
  <c r="G5205" i="10"/>
  <c r="G5093" i="10"/>
  <c r="F5093" i="10"/>
  <c r="G5061" i="10"/>
  <c r="F5061" i="10"/>
  <c r="F4997" i="10"/>
  <c r="G4997" i="10"/>
  <c r="F4885" i="10"/>
  <c r="G4885" i="10"/>
  <c r="F4869" i="10"/>
  <c r="G4869" i="10"/>
  <c r="F4837" i="10"/>
  <c r="G4837" i="10"/>
  <c r="G4805" i="10"/>
  <c r="F4805" i="10"/>
  <c r="F4645" i="10"/>
  <c r="G4645" i="10"/>
  <c r="F4549" i="10"/>
  <c r="G4549" i="10"/>
  <c r="F4533" i="10"/>
  <c r="G4533" i="10"/>
  <c r="F4517" i="10"/>
  <c r="G4517" i="10"/>
  <c r="F4485" i="10"/>
  <c r="G4485" i="10"/>
  <c r="F4453" i="10"/>
  <c r="G4453" i="10"/>
  <c r="G4421" i="10"/>
  <c r="F4421" i="10"/>
  <c r="F4389" i="10"/>
  <c r="G4389" i="10"/>
  <c r="G4245" i="10"/>
  <c r="F4245" i="10"/>
  <c r="F4069" i="10"/>
  <c r="G4069" i="10"/>
  <c r="F3941" i="10"/>
  <c r="G3941" i="10"/>
  <c r="F3861" i="10"/>
  <c r="G3861" i="10"/>
  <c r="F3829" i="10"/>
  <c r="G3829" i="10"/>
  <c r="F3797" i="10"/>
  <c r="G3797" i="10"/>
  <c r="F3701" i="10"/>
  <c r="G3701" i="10"/>
  <c r="F3605" i="10"/>
  <c r="G3605" i="10"/>
  <c r="F3557" i="10"/>
  <c r="G3557" i="10"/>
  <c r="F11876" i="10"/>
  <c r="G11876" i="10"/>
  <c r="F11716" i="10"/>
  <c r="G11716" i="10"/>
  <c r="F11668" i="10"/>
  <c r="G11668" i="10"/>
  <c r="F11604" i="10"/>
  <c r="G11604" i="10"/>
  <c r="F11572" i="10"/>
  <c r="G11572" i="10"/>
  <c r="F11524" i="10"/>
  <c r="G11524" i="10"/>
  <c r="F11396" i="10"/>
  <c r="G11396" i="10"/>
  <c r="G11284" i="10"/>
  <c r="F11284" i="10"/>
  <c r="G11252" i="10"/>
  <c r="F11252" i="10"/>
  <c r="G11108" i="10"/>
  <c r="F11108" i="10"/>
  <c r="G11076" i="10"/>
  <c r="F11076" i="10"/>
  <c r="G11044" i="10"/>
  <c r="F11044" i="10"/>
  <c r="F10996" i="10"/>
  <c r="G10996" i="10"/>
  <c r="F10932" i="10"/>
  <c r="G10932" i="10"/>
  <c r="F10900" i="10"/>
  <c r="G10900" i="10"/>
  <c r="F10788" i="10"/>
  <c r="G10788" i="10"/>
  <c r="F10756" i="10"/>
  <c r="G10756" i="10"/>
  <c r="F10724" i="10"/>
  <c r="G10724" i="10"/>
  <c r="G10676" i="10"/>
  <c r="F10676" i="10"/>
  <c r="F10660" i="10"/>
  <c r="G10660" i="10"/>
  <c r="G10628" i="10"/>
  <c r="F10628" i="10"/>
  <c r="F10612" i="10"/>
  <c r="G10612" i="10"/>
  <c r="F10580" i="10"/>
  <c r="G10580" i="10"/>
  <c r="F10468" i="10"/>
  <c r="G10468" i="10"/>
  <c r="F10356" i="10"/>
  <c r="G10356" i="10"/>
  <c r="G10340" i="10"/>
  <c r="F10340" i="10"/>
  <c r="G10100" i="10"/>
  <c r="F10100" i="10"/>
  <c r="F10020" i="10"/>
  <c r="G10020" i="10"/>
  <c r="F9924" i="10"/>
  <c r="G9924" i="10"/>
  <c r="F9860" i="10"/>
  <c r="G9860" i="10"/>
  <c r="F9812" i="10"/>
  <c r="G9812" i="10"/>
  <c r="F9780" i="10"/>
  <c r="G9780" i="10"/>
  <c r="F9732" i="10"/>
  <c r="G9732" i="10"/>
  <c r="F9700" i="10"/>
  <c r="G9700" i="10"/>
  <c r="F9652" i="10"/>
  <c r="G9652" i="10"/>
  <c r="G9620" i="10"/>
  <c r="F9620" i="10"/>
  <c r="F9332" i="10"/>
  <c r="G9332" i="10"/>
  <c r="F9284" i="10"/>
  <c r="G9284" i="10"/>
  <c r="F9172" i="10"/>
  <c r="G9172" i="10"/>
  <c r="F9140" i="10"/>
  <c r="G9140" i="10"/>
  <c r="F9108" i="10"/>
  <c r="G9108" i="10"/>
  <c r="F9060" i="10"/>
  <c r="G9060" i="10"/>
  <c r="G8980" i="10"/>
  <c r="F8980" i="10"/>
  <c r="F8948" i="10"/>
  <c r="G8948" i="10"/>
  <c r="F8836" i="10"/>
  <c r="G8836" i="10"/>
  <c r="F8820" i="10"/>
  <c r="G8820" i="10"/>
  <c r="G8788" i="10"/>
  <c r="F8788" i="10"/>
  <c r="F8772" i="10"/>
  <c r="G8772" i="10"/>
  <c r="F8596" i="10"/>
  <c r="G8596" i="10"/>
  <c r="F8564" i="10"/>
  <c r="G8564" i="10"/>
  <c r="F8548" i="10"/>
  <c r="G8548" i="10"/>
  <c r="F8516" i="10"/>
  <c r="G8516" i="10"/>
  <c r="F8468" i="10"/>
  <c r="G8468" i="10"/>
  <c r="F8324" i="10"/>
  <c r="G8324" i="10"/>
  <c r="F8260" i="10"/>
  <c r="G8260" i="10"/>
  <c r="G8228" i="10"/>
  <c r="F8228" i="10"/>
  <c r="F8196" i="10"/>
  <c r="G8196" i="10"/>
  <c r="F8164" i="10"/>
  <c r="G8164" i="10"/>
  <c r="F8148" i="10"/>
  <c r="G8148" i="10"/>
  <c r="G8100" i="10"/>
  <c r="F8100" i="10"/>
  <c r="F8084" i="10"/>
  <c r="G8084" i="10"/>
  <c r="F8052" i="10"/>
  <c r="G8052" i="10"/>
  <c r="G8020" i="10"/>
  <c r="F8020" i="10"/>
  <c r="F7972" i="10"/>
  <c r="G7972" i="10"/>
  <c r="F7940" i="10"/>
  <c r="G7940" i="10"/>
  <c r="F7924" i="10"/>
  <c r="G7924" i="10"/>
  <c r="F7892" i="10"/>
  <c r="G7892" i="10"/>
  <c r="F7860" i="10"/>
  <c r="G7860" i="10"/>
  <c r="F7828" i="10"/>
  <c r="G7828" i="10"/>
  <c r="F7796" i="10"/>
  <c r="G7796" i="10"/>
  <c r="G7764" i="10"/>
  <c r="F7764" i="10"/>
  <c r="F7652" i="10"/>
  <c r="G7652" i="10"/>
  <c r="F7620" i="10"/>
  <c r="G7620" i="10"/>
  <c r="F7444" i="10"/>
  <c r="G7444" i="10"/>
  <c r="F7412" i="10"/>
  <c r="G7412" i="10"/>
  <c r="F7348" i="10"/>
  <c r="G7348" i="10"/>
  <c r="F7316" i="10"/>
  <c r="G7316" i="10"/>
  <c r="F7284" i="10"/>
  <c r="G7284" i="10"/>
  <c r="F7108" i="10"/>
  <c r="G7108" i="10"/>
  <c r="F6996" i="10"/>
  <c r="G6996" i="10"/>
  <c r="F6932" i="10"/>
  <c r="G6932" i="10"/>
  <c r="F6916" i="10"/>
  <c r="G6916" i="10"/>
  <c r="G6884" i="10"/>
  <c r="F6884" i="10"/>
  <c r="F6852" i="10"/>
  <c r="G6852" i="10"/>
  <c r="F6804" i="10"/>
  <c r="G6804" i="10"/>
  <c r="F6740" i="10"/>
  <c r="G6740" i="10"/>
  <c r="F6708" i="10"/>
  <c r="G6708" i="10"/>
  <c r="F6644" i="10"/>
  <c r="G6644" i="10"/>
  <c r="F6612" i="10"/>
  <c r="G6612" i="10"/>
  <c r="F6532" i="10"/>
  <c r="G6532" i="10"/>
  <c r="F6500" i="10"/>
  <c r="G6500" i="10"/>
  <c r="F6468" i="10"/>
  <c r="G6468" i="10"/>
  <c r="F6436" i="10"/>
  <c r="G6436" i="10"/>
  <c r="F6404" i="10"/>
  <c r="G6404" i="10"/>
  <c r="G6324" i="10"/>
  <c r="F6324" i="10"/>
  <c r="F6244" i="10"/>
  <c r="G6244" i="10"/>
  <c r="F6228" i="10"/>
  <c r="G6228" i="10"/>
  <c r="F6196" i="10"/>
  <c r="G6196" i="10"/>
  <c r="F5940" i="10"/>
  <c r="G5940" i="10"/>
  <c r="F5908" i="10"/>
  <c r="G5908" i="10"/>
  <c r="F5796" i="10"/>
  <c r="G5796" i="10"/>
  <c r="F5748" i="10"/>
  <c r="G5748" i="10"/>
  <c r="F5604" i="10"/>
  <c r="G5604" i="10"/>
  <c r="F5428" i="10"/>
  <c r="G5428" i="10"/>
  <c r="F5412" i="10"/>
  <c r="G5412" i="10"/>
  <c r="F5380" i="10"/>
  <c r="G5380" i="10"/>
  <c r="F5348" i="10"/>
  <c r="G5348" i="10"/>
  <c r="F5316" i="10"/>
  <c r="G5316" i="10"/>
  <c r="F5124" i="10"/>
  <c r="G5124" i="10"/>
  <c r="F5092" i="10"/>
  <c r="G5092" i="10"/>
  <c r="F5060" i="10"/>
  <c r="G5060" i="10"/>
  <c r="F4996" i="10"/>
  <c r="G4996" i="10"/>
  <c r="G4964" i="10"/>
  <c r="F4964" i="10"/>
  <c r="F4900" i="10"/>
  <c r="G4900" i="10"/>
  <c r="F4836" i="10"/>
  <c r="G4836" i="10"/>
  <c r="F4820" i="10"/>
  <c r="G4820" i="10"/>
  <c r="F4740" i="10"/>
  <c r="G4740" i="10"/>
  <c r="F4660" i="10"/>
  <c r="G4660" i="10"/>
  <c r="F4532" i="10"/>
  <c r="G4532" i="10"/>
  <c r="F4452" i="10"/>
  <c r="G4452" i="10"/>
  <c r="F4388" i="10"/>
  <c r="G4388" i="10"/>
  <c r="F4372" i="10"/>
  <c r="G4372" i="10"/>
  <c r="F4308" i="10"/>
  <c r="G4308" i="10"/>
  <c r="F4276" i="10"/>
  <c r="G4276" i="10"/>
  <c r="F4228" i="10"/>
  <c r="G4228" i="10"/>
  <c r="F4164" i="10"/>
  <c r="G4164" i="10"/>
  <c r="F4084" i="10"/>
  <c r="G4084" i="10"/>
  <c r="F3988" i="10"/>
  <c r="G3988" i="10"/>
  <c r="F3956" i="10"/>
  <c r="G3956" i="10"/>
  <c r="F3908" i="10"/>
  <c r="G3908" i="10"/>
  <c r="F3876" i="10"/>
  <c r="G3876" i="10"/>
  <c r="G3812" i="10"/>
  <c r="F3812" i="10"/>
  <c r="F3780" i="10"/>
  <c r="G3780" i="10"/>
  <c r="F3764" i="10"/>
  <c r="G3764" i="10"/>
  <c r="G3748" i="10"/>
  <c r="F3748" i="10"/>
  <c r="F3668" i="10"/>
  <c r="G3668" i="10"/>
  <c r="F3652" i="10"/>
  <c r="G3652" i="10"/>
  <c r="F3620" i="10"/>
  <c r="G3620" i="10"/>
  <c r="F3540" i="10"/>
  <c r="G3540" i="10"/>
  <c r="F3476" i="10"/>
  <c r="G3476" i="10"/>
  <c r="F3396" i="10"/>
  <c r="G3396" i="10"/>
  <c r="G3332" i="10"/>
  <c r="F3332" i="10"/>
  <c r="F3220" i="10"/>
  <c r="G3220" i="10"/>
  <c r="F3204" i="10"/>
  <c r="G3204" i="10"/>
  <c r="F3156" i="10"/>
  <c r="G3156" i="10"/>
  <c r="F3092" i="10"/>
  <c r="G3092" i="10"/>
  <c r="F3060" i="10"/>
  <c r="G3060" i="10"/>
  <c r="F3044" i="10"/>
  <c r="G3044" i="10"/>
  <c r="F2916" i="10"/>
  <c r="G2916" i="10"/>
  <c r="F2804" i="10"/>
  <c r="G2804" i="10"/>
  <c r="F2772" i="10"/>
  <c r="G2772" i="10"/>
  <c r="F2740" i="10"/>
  <c r="G2740" i="10"/>
  <c r="F2644" i="10"/>
  <c r="G2644" i="10"/>
  <c r="F2532" i="10"/>
  <c r="G2532" i="10"/>
  <c r="F2500" i="10"/>
  <c r="G2500" i="10"/>
  <c r="F2452" i="10"/>
  <c r="G2452" i="10"/>
  <c r="F2436" i="10"/>
  <c r="G2436" i="10"/>
  <c r="F2420" i="10"/>
  <c r="G2420" i="10"/>
  <c r="F2388" i="10"/>
  <c r="G2388" i="10"/>
  <c r="F2372" i="10"/>
  <c r="G2372" i="10"/>
  <c r="F2356" i="10"/>
  <c r="G2356" i="10"/>
  <c r="F2340" i="10"/>
  <c r="G2340" i="10"/>
  <c r="F2212" i="10"/>
  <c r="G2212" i="10"/>
  <c r="F2132" i="10"/>
  <c r="G2132" i="10"/>
  <c r="F2100" i="10"/>
  <c r="G2100" i="10"/>
  <c r="F2068" i="10"/>
  <c r="G2068" i="10"/>
  <c r="F2004" i="10"/>
  <c r="G2004" i="10"/>
  <c r="F1940" i="10"/>
  <c r="G1940" i="10"/>
  <c r="F1908" i="10"/>
  <c r="G1908" i="10"/>
  <c r="F1700" i="10"/>
  <c r="G1700" i="10"/>
  <c r="F1620" i="10"/>
  <c r="G1620" i="10"/>
  <c r="F1588" i="10"/>
  <c r="G1588" i="10"/>
  <c r="F1556" i="10"/>
  <c r="G1556" i="10"/>
  <c r="F1524" i="10"/>
  <c r="G1524" i="10"/>
  <c r="F1492" i="10"/>
  <c r="G1492" i="10"/>
  <c r="F1428" i="10"/>
  <c r="G1428" i="10"/>
  <c r="F1396" i="10"/>
  <c r="G1396" i="10"/>
  <c r="F1300" i="10"/>
  <c r="G1300" i="10"/>
  <c r="F1252" i="10"/>
  <c r="G1252" i="10"/>
  <c r="F1236" i="10"/>
  <c r="G1236" i="10"/>
  <c r="F1220" i="10"/>
  <c r="G1220" i="10"/>
  <c r="F1204" i="10"/>
  <c r="G1204" i="10"/>
  <c r="F1140" i="10"/>
  <c r="G1140" i="10"/>
  <c r="F1092" i="10"/>
  <c r="G1092" i="10"/>
  <c r="F1028" i="10"/>
  <c r="G1028" i="10"/>
  <c r="F884" i="10"/>
  <c r="G884" i="10"/>
  <c r="F868" i="10"/>
  <c r="G868" i="10"/>
  <c r="F836" i="10"/>
  <c r="G836" i="10"/>
  <c r="F820" i="10"/>
  <c r="G820" i="10"/>
  <c r="F788" i="10"/>
  <c r="G788" i="10"/>
  <c r="F756" i="10"/>
  <c r="G756" i="10"/>
  <c r="F724" i="10"/>
  <c r="G724" i="10"/>
  <c r="F596" i="10"/>
  <c r="G596" i="10"/>
  <c r="F580" i="10"/>
  <c r="G580" i="10"/>
  <c r="F548" i="10"/>
  <c r="G548" i="10"/>
  <c r="F180" i="10"/>
  <c r="G180" i="10"/>
  <c r="F148" i="10"/>
  <c r="G148" i="10"/>
  <c r="F116" i="10"/>
  <c r="G116" i="10"/>
  <c r="F52" i="10"/>
  <c r="G52" i="10"/>
  <c r="F20" i="10"/>
  <c r="G20" i="10"/>
  <c r="G2996" i="10"/>
  <c r="G4789" i="10"/>
  <c r="G5812" i="10"/>
  <c r="G10244" i="10"/>
  <c r="G4613" i="10"/>
  <c r="F11891" i="10"/>
  <c r="G11891" i="10"/>
  <c r="F11779" i="10"/>
  <c r="G11779" i="10"/>
  <c r="G11747" i="10"/>
  <c r="F11747" i="10"/>
  <c r="F11715" i="10"/>
  <c r="G11715" i="10"/>
  <c r="F11683" i="10"/>
  <c r="G11683" i="10"/>
  <c r="G11651" i="10"/>
  <c r="F11651" i="10"/>
  <c r="F11619" i="10"/>
  <c r="G11619" i="10"/>
  <c r="F11587" i="10"/>
  <c r="G11587" i="10"/>
  <c r="F11491" i="10"/>
  <c r="G11491" i="10"/>
  <c r="F11427" i="10"/>
  <c r="G11427" i="10"/>
  <c r="F11395" i="10"/>
  <c r="G11395" i="10"/>
  <c r="F11363" i="10"/>
  <c r="G11363" i="10"/>
  <c r="G11331" i="10"/>
  <c r="F11331" i="10"/>
  <c r="F11235" i="10"/>
  <c r="G11235" i="10"/>
  <c r="G11171" i="10"/>
  <c r="F11171" i="10"/>
  <c r="F11091" i="10"/>
  <c r="G11091" i="10"/>
  <c r="F10995" i="10"/>
  <c r="G10995" i="10"/>
  <c r="F10835" i="10"/>
  <c r="G10835" i="10"/>
  <c r="F10819" i="10"/>
  <c r="G10819" i="10"/>
  <c r="F10755" i="10"/>
  <c r="G10755" i="10"/>
  <c r="F10723" i="10"/>
  <c r="G10723" i="10"/>
  <c r="F10691" i="10"/>
  <c r="G10691" i="10"/>
  <c r="G10563" i="10"/>
  <c r="F10563" i="10"/>
  <c r="F10499" i="10"/>
  <c r="G10499" i="10"/>
  <c r="F10451" i="10"/>
  <c r="G10451" i="10"/>
  <c r="F10387" i="10"/>
  <c r="G10387" i="10"/>
  <c r="F10355" i="10"/>
  <c r="G10355" i="10"/>
  <c r="F10339" i="10"/>
  <c r="G10339" i="10"/>
  <c r="G10307" i="10"/>
  <c r="F10307" i="10"/>
  <c r="F10291" i="10"/>
  <c r="G10291" i="10"/>
  <c r="F10243" i="10"/>
  <c r="G10243" i="10"/>
  <c r="F10211" i="10"/>
  <c r="G10211" i="10"/>
  <c r="F10179" i="10"/>
  <c r="G10179" i="10"/>
  <c r="F10099" i="10"/>
  <c r="G10099" i="10"/>
  <c r="F10067" i="10"/>
  <c r="G10067" i="10"/>
  <c r="F9987" i="10"/>
  <c r="G9987" i="10"/>
  <c r="F9955" i="10"/>
  <c r="G9955" i="10"/>
  <c r="F9939" i="10"/>
  <c r="G9939" i="10"/>
  <c r="F9923" i="10"/>
  <c r="G9923" i="10"/>
  <c r="G9891" i="10"/>
  <c r="F9891" i="10"/>
  <c r="G9859" i="10"/>
  <c r="F9859" i="10"/>
  <c r="F9827" i="10"/>
  <c r="G9827" i="10"/>
  <c r="F9795" i="10"/>
  <c r="G9795" i="10"/>
  <c r="G9747" i="10"/>
  <c r="F9747" i="10"/>
  <c r="F9555" i="10"/>
  <c r="G9555" i="10"/>
  <c r="F9539" i="10"/>
  <c r="G9539" i="10"/>
  <c r="F9507" i="10"/>
  <c r="G9507" i="10"/>
  <c r="F9475" i="10"/>
  <c r="G9475" i="10"/>
  <c r="F9443" i="10"/>
  <c r="G9443" i="10"/>
  <c r="F9411" i="10"/>
  <c r="G9411" i="10"/>
  <c r="F9363" i="10"/>
  <c r="G9363" i="10"/>
  <c r="F9299" i="10"/>
  <c r="G9299" i="10"/>
  <c r="F9235" i="10"/>
  <c r="G9235" i="10"/>
  <c r="F9155" i="10"/>
  <c r="G9155" i="10"/>
  <c r="F9123" i="10"/>
  <c r="G9123" i="10"/>
  <c r="F9059" i="10"/>
  <c r="G9059" i="10"/>
  <c r="F9027" i="10"/>
  <c r="G9027" i="10"/>
  <c r="F8947" i="10"/>
  <c r="G8947" i="10"/>
  <c r="F8851" i="10"/>
  <c r="G8851" i="10"/>
  <c r="F8819" i="10"/>
  <c r="G8819" i="10"/>
  <c r="F8787" i="10"/>
  <c r="G8787" i="10"/>
  <c r="F8755" i="10"/>
  <c r="G8755" i="10"/>
  <c r="F8723" i="10"/>
  <c r="G8723" i="10"/>
  <c r="F8595" i="10"/>
  <c r="G8595" i="10"/>
  <c r="F8531" i="10"/>
  <c r="G8531" i="10"/>
  <c r="F8515" i="10"/>
  <c r="G8515" i="10"/>
  <c r="F8499" i="10"/>
  <c r="G8499" i="10"/>
  <c r="F8467" i="10"/>
  <c r="G8467" i="10"/>
  <c r="F8451" i="10"/>
  <c r="G8451" i="10"/>
  <c r="F8435" i="10"/>
  <c r="G8435" i="10"/>
  <c r="F8419" i="10"/>
  <c r="G8419" i="10"/>
  <c r="F8403" i="10"/>
  <c r="G8403" i="10"/>
  <c r="F8387" i="10"/>
  <c r="G8387" i="10"/>
  <c r="F8371" i="10"/>
  <c r="G8371" i="10"/>
  <c r="G8355" i="10"/>
  <c r="F8355" i="10"/>
  <c r="F8003" i="10"/>
  <c r="G8003" i="10"/>
  <c r="F7971" i="10"/>
  <c r="G7971" i="10"/>
  <c r="F7939" i="10"/>
  <c r="G7939" i="10"/>
  <c r="F7907" i="10"/>
  <c r="G7907" i="10"/>
  <c r="F7875" i="10"/>
  <c r="G7875" i="10"/>
  <c r="F7843" i="10"/>
  <c r="G7843" i="10"/>
  <c r="F7795" i="10"/>
  <c r="G7795" i="10"/>
  <c r="F7651" i="10"/>
  <c r="G7651" i="10"/>
  <c r="F7523" i="10"/>
  <c r="G7523" i="10"/>
  <c r="F7491" i="10"/>
  <c r="G7491" i="10"/>
  <c r="F7459" i="10"/>
  <c r="G7459" i="10"/>
  <c r="F7427" i="10"/>
  <c r="G7427" i="10"/>
  <c r="G7379" i="10"/>
  <c r="F7379" i="10"/>
  <c r="F7347" i="10"/>
  <c r="G7347" i="10"/>
  <c r="F7315" i="10"/>
  <c r="G7315" i="10"/>
  <c r="F7283" i="10"/>
  <c r="G7283" i="10"/>
  <c r="F7123" i="10"/>
  <c r="G7123" i="10"/>
  <c r="F7059" i="10"/>
  <c r="G7059" i="10"/>
  <c r="F6947" i="10"/>
  <c r="G6947" i="10"/>
  <c r="F6915" i="10"/>
  <c r="G6915" i="10"/>
  <c r="F6883" i="10"/>
  <c r="G6883" i="10"/>
  <c r="G6867" i="10"/>
  <c r="F6867" i="10"/>
  <c r="F6851" i="10"/>
  <c r="G6851" i="10"/>
  <c r="F6819" i="10"/>
  <c r="G6819" i="10"/>
  <c r="F6787" i="10"/>
  <c r="G6787" i="10"/>
  <c r="F6739" i="10"/>
  <c r="G6739" i="10"/>
  <c r="F6707" i="10"/>
  <c r="G6707" i="10"/>
  <c r="F6675" i="10"/>
  <c r="G6675" i="10"/>
  <c r="F6643" i="10"/>
  <c r="G6643" i="10"/>
  <c r="F6563" i="10"/>
  <c r="G6563" i="10"/>
  <c r="F6531" i="10"/>
  <c r="G6531" i="10"/>
  <c r="F6483" i="10"/>
  <c r="G6483" i="10"/>
  <c r="G6451" i="10"/>
  <c r="F6451" i="10"/>
  <c r="F6419" i="10"/>
  <c r="G6419" i="10"/>
  <c r="G6387" i="10"/>
  <c r="F6387" i="10"/>
  <c r="F6323" i="10"/>
  <c r="G6323" i="10"/>
  <c r="F6179" i="10"/>
  <c r="G6179" i="10"/>
  <c r="F6099" i="10"/>
  <c r="G6099" i="10"/>
  <c r="G6067" i="10"/>
  <c r="F6067" i="10"/>
  <c r="F6035" i="10"/>
  <c r="G6035" i="10"/>
  <c r="F6003" i="10"/>
  <c r="G6003" i="10"/>
  <c r="G5971" i="10"/>
  <c r="F5971" i="10"/>
  <c r="F5939" i="10"/>
  <c r="G5939" i="10"/>
  <c r="F5907" i="10"/>
  <c r="G5907" i="10"/>
  <c r="F5875" i="10"/>
  <c r="G5875" i="10"/>
  <c r="F5843" i="10"/>
  <c r="G5843" i="10"/>
  <c r="G5747" i="10"/>
  <c r="F5747" i="10"/>
  <c r="F5715" i="10"/>
  <c r="G5715" i="10"/>
  <c r="G5683" i="10"/>
  <c r="F5683" i="10"/>
  <c r="F5651" i="10"/>
  <c r="G5651" i="10"/>
  <c r="F5619" i="10"/>
  <c r="G5619" i="10"/>
  <c r="F5587" i="10"/>
  <c r="G5587" i="10"/>
  <c r="F5555" i="10"/>
  <c r="G5555" i="10"/>
  <c r="F5523" i="10"/>
  <c r="G5523" i="10"/>
  <c r="F5411" i="10"/>
  <c r="G5411" i="10"/>
  <c r="F5363" i="10"/>
  <c r="G5363" i="10"/>
  <c r="F5283" i="10"/>
  <c r="G5283" i="10"/>
  <c r="G5251" i="10"/>
  <c r="F5251" i="10"/>
  <c r="F5219" i="10"/>
  <c r="G5219" i="10"/>
  <c r="F5155" i="10"/>
  <c r="G5155" i="10"/>
  <c r="G5123" i="10"/>
  <c r="F5123" i="10"/>
  <c r="F4931" i="10"/>
  <c r="G4931" i="10"/>
  <c r="F4883" i="10"/>
  <c r="G4883" i="10"/>
  <c r="F4851" i="10"/>
  <c r="G4851" i="10"/>
  <c r="F4675" i="10"/>
  <c r="G4675" i="10"/>
  <c r="F4643" i="10"/>
  <c r="G4643" i="10"/>
  <c r="F4611" i="10"/>
  <c r="G4611" i="10"/>
  <c r="G4515" i="10"/>
  <c r="F4515" i="10"/>
  <c r="F4483" i="10"/>
  <c r="G4483" i="10"/>
  <c r="F4451" i="10"/>
  <c r="G4451" i="10"/>
  <c r="F4435" i="10"/>
  <c r="G4435" i="10"/>
  <c r="F4323" i="10"/>
  <c r="G4323" i="10"/>
  <c r="G1172" i="10"/>
  <c r="G1604" i="10"/>
  <c r="G3316" i="10"/>
  <c r="F10293" i="10"/>
  <c r="F9523" i="10"/>
  <c r="G308" i="10"/>
  <c r="G2404" i="10"/>
  <c r="F11027" i="10"/>
  <c r="F10292" i="10"/>
  <c r="G676" i="10"/>
  <c r="G6579" i="10"/>
  <c r="G7731" i="10"/>
  <c r="G8307" i="10"/>
  <c r="G10515" i="10"/>
  <c r="G11203" i="10"/>
  <c r="G5845" i="10"/>
  <c r="F6165" i="10"/>
  <c r="G212" i="10"/>
  <c r="G1060" i="10"/>
  <c r="G6036" i="10"/>
  <c r="G7155" i="10"/>
  <c r="G8339" i="10"/>
  <c r="G68" i="10"/>
  <c r="G4596" i="10"/>
  <c r="G5492" i="10"/>
  <c r="G6131" i="10"/>
  <c r="G7236" i="10"/>
  <c r="G7779" i="10"/>
  <c r="G10548" i="10"/>
  <c r="G6645" i="10"/>
  <c r="F7029" i="10"/>
  <c r="F4195" i="10"/>
  <c r="G4195" i="10"/>
  <c r="F4163" i="10"/>
  <c r="G4163" i="10"/>
  <c r="G4131" i="10"/>
  <c r="F4131" i="10"/>
  <c r="F3939" i="10"/>
  <c r="G3939" i="10"/>
  <c r="F3891" i="10"/>
  <c r="G3891" i="10"/>
  <c r="F3827" i="10"/>
  <c r="G3827" i="10"/>
  <c r="F3795" i="10"/>
  <c r="G3795" i="10"/>
  <c r="G3779" i="10"/>
  <c r="F3779" i="10"/>
  <c r="F3539" i="10"/>
  <c r="G3539" i="10"/>
  <c r="F3411" i="10"/>
  <c r="G3411" i="10"/>
  <c r="F3315" i="10"/>
  <c r="G3315" i="10"/>
  <c r="F3283" i="10"/>
  <c r="G3283" i="10"/>
  <c r="F3251" i="10"/>
  <c r="G3251" i="10"/>
  <c r="F3187" i="10"/>
  <c r="G3187" i="10"/>
  <c r="F3155" i="10"/>
  <c r="G3155" i="10"/>
  <c r="F2899" i="10"/>
  <c r="G2899" i="10"/>
  <c r="F2755" i="10"/>
  <c r="G2755" i="10"/>
  <c r="F2739" i="10"/>
  <c r="G2739" i="10"/>
  <c r="F2627" i="10"/>
  <c r="G2627" i="10"/>
  <c r="F2611" i="10"/>
  <c r="G2611" i="10"/>
  <c r="F2531" i="10"/>
  <c r="G2531" i="10"/>
  <c r="F2419" i="10"/>
  <c r="G2419" i="10"/>
  <c r="F2355" i="10"/>
  <c r="G2355" i="10"/>
  <c r="F2323" i="10"/>
  <c r="G2323" i="10"/>
  <c r="F2259" i="10"/>
  <c r="G2259" i="10"/>
  <c r="F2227" i="10"/>
  <c r="G2227" i="10"/>
  <c r="F2147" i="10"/>
  <c r="G2147" i="10"/>
  <c r="F2115" i="10"/>
  <c r="G2115" i="10"/>
  <c r="F2019" i="10"/>
  <c r="G2019" i="10"/>
  <c r="F1939" i="10"/>
  <c r="G1939" i="10"/>
  <c r="F1891" i="10"/>
  <c r="G1891" i="10"/>
  <c r="F1635" i="10"/>
  <c r="G1635" i="10"/>
  <c r="F1427" i="10"/>
  <c r="G1427" i="10"/>
  <c r="F1395" i="10"/>
  <c r="G1395" i="10"/>
  <c r="F1363" i="10"/>
  <c r="G1363" i="10"/>
  <c r="F1315" i="10"/>
  <c r="G1315" i="10"/>
  <c r="F1299" i="10"/>
  <c r="G1299" i="10"/>
  <c r="F1251" i="10"/>
  <c r="G1251" i="10"/>
  <c r="F1107" i="10"/>
  <c r="G1107" i="10"/>
  <c r="F771" i="10"/>
  <c r="G771" i="10"/>
  <c r="F675" i="10"/>
  <c r="G675" i="10"/>
  <c r="F627" i="10"/>
  <c r="G627" i="10"/>
  <c r="F355" i="10"/>
  <c r="G355" i="10"/>
  <c r="F339" i="10"/>
  <c r="G339" i="10"/>
  <c r="F323" i="10"/>
  <c r="G323" i="10"/>
  <c r="F211" i="10"/>
  <c r="G211" i="10"/>
  <c r="F35" i="10"/>
  <c r="G35" i="10"/>
  <c r="G1491" i="10"/>
  <c r="G2883" i="10"/>
  <c r="G3219" i="10"/>
  <c r="G4227" i="10"/>
  <c r="G11890" i="10"/>
  <c r="F11890" i="10"/>
  <c r="G11666" i="10"/>
  <c r="F11666" i="10"/>
  <c r="G11650" i="10"/>
  <c r="F11650" i="10"/>
  <c r="G11618" i="10"/>
  <c r="F11618" i="10"/>
  <c r="G11314" i="10"/>
  <c r="F11314" i="10"/>
  <c r="G11282" i="10"/>
  <c r="F11282" i="10"/>
  <c r="G11186" i="10"/>
  <c r="F11186" i="10"/>
  <c r="G11154" i="10"/>
  <c r="F11154" i="10"/>
  <c r="G10882" i="10"/>
  <c r="F10882" i="10"/>
  <c r="G10770" i="10"/>
  <c r="F10770" i="10"/>
  <c r="G10738" i="10"/>
  <c r="F10738" i="10"/>
  <c r="G10482" i="10"/>
  <c r="F10482" i="10"/>
  <c r="G10146" i="10"/>
  <c r="F10146" i="10"/>
  <c r="G9954" i="10"/>
  <c r="F9954" i="10"/>
  <c r="G9874" i="10"/>
  <c r="F9874" i="10"/>
  <c r="G9522" i="10"/>
  <c r="F9522" i="10"/>
  <c r="G9138" i="10"/>
  <c r="F9138" i="10"/>
  <c r="G8914" i="10"/>
  <c r="F8914" i="10"/>
  <c r="G8642" i="10"/>
  <c r="F8642" i="10"/>
  <c r="G8386" i="10"/>
  <c r="F8386" i="10"/>
  <c r="G8338" i="10"/>
  <c r="F8338" i="10"/>
  <c r="G8306" i="10"/>
  <c r="F8306" i="10"/>
  <c r="G8258" i="10"/>
  <c r="F8258" i="10"/>
  <c r="G8226" i="10"/>
  <c r="F8226" i="10"/>
  <c r="G7810" i="10"/>
  <c r="F7810" i="10"/>
  <c r="G7666" i="10"/>
  <c r="F7666" i="10"/>
  <c r="G7570" i="10"/>
  <c r="F7570" i="10"/>
  <c r="G6802" i="10"/>
  <c r="F6802" i="10"/>
  <c r="G6226" i="10"/>
  <c r="F6226" i="10"/>
  <c r="G5714" i="10"/>
  <c r="F5714" i="10"/>
  <c r="G2354" i="10"/>
  <c r="F2354" i="10"/>
  <c r="G2194" i="10"/>
  <c r="F2194" i="10"/>
  <c r="G1906" i="10"/>
  <c r="F1906" i="10"/>
  <c r="G1682" i="10"/>
  <c r="F1682" i="10"/>
  <c r="G1410" i="10"/>
  <c r="F1410" i="10"/>
  <c r="G1234" i="10"/>
  <c r="F1234" i="10"/>
  <c r="F10002" i="10"/>
  <c r="G1811" i="10"/>
  <c r="G3747" i="10"/>
  <c r="G11633" i="10"/>
  <c r="F11633" i="10"/>
  <c r="G11569" i="10"/>
  <c r="F11569" i="10"/>
  <c r="G11521" i="10"/>
  <c r="F11521" i="10"/>
  <c r="G11249" i="10"/>
  <c r="F11249" i="10"/>
  <c r="G11233" i="10"/>
  <c r="F11233" i="10"/>
  <c r="G11185" i="10"/>
  <c r="F11185" i="10"/>
  <c r="G10961" i="10"/>
  <c r="F10961" i="10"/>
  <c r="G10929" i="10"/>
  <c r="F10929" i="10"/>
  <c r="G10897" i="10"/>
  <c r="F10897" i="10"/>
  <c r="G10673" i="10"/>
  <c r="F10673" i="10"/>
  <c r="G10641" i="10"/>
  <c r="F10641" i="10"/>
  <c r="G10609" i="10"/>
  <c r="F10609" i="10"/>
  <c r="G10481" i="10"/>
  <c r="F10481" i="10"/>
  <c r="G10417" i="10"/>
  <c r="F10417" i="10"/>
  <c r="G10385" i="10"/>
  <c r="F10385" i="10"/>
  <c r="G10209" i="10"/>
  <c r="F10209" i="10"/>
  <c r="G9569" i="10"/>
  <c r="F9569" i="10"/>
  <c r="G9505" i="10"/>
  <c r="F9505" i="10"/>
  <c r="G9185" i="10"/>
  <c r="F9185" i="10"/>
  <c r="G8961" i="10"/>
  <c r="F8961" i="10"/>
  <c r="G8881" i="10"/>
  <c r="F8881" i="10"/>
  <c r="G8497" i="10"/>
  <c r="F8497" i="10"/>
  <c r="G8433" i="10"/>
  <c r="F8433" i="10"/>
  <c r="G8385" i="10"/>
  <c r="F8385" i="10"/>
  <c r="G7937" i="10"/>
  <c r="F7937" i="10"/>
  <c r="G7873" i="10"/>
  <c r="F7873" i="10"/>
  <c r="G7841" i="10"/>
  <c r="F7841" i="10"/>
  <c r="G7201" i="10"/>
  <c r="F7201" i="10"/>
  <c r="G7153" i="10"/>
  <c r="F7153" i="10"/>
  <c r="G6961" i="10"/>
  <c r="F6961" i="10"/>
  <c r="G6049" i="10"/>
  <c r="F6049" i="10"/>
  <c r="G5745" i="10"/>
  <c r="F5745" i="10"/>
  <c r="G5377" i="10"/>
  <c r="F5377" i="10"/>
  <c r="G5169" i="10"/>
  <c r="F5169" i="10"/>
  <c r="G4625" i="10"/>
  <c r="F4625" i="10"/>
  <c r="G4545" i="10"/>
  <c r="F4545" i="10"/>
  <c r="G4513" i="10"/>
  <c r="F4513" i="10"/>
  <c r="G4481" i="10"/>
  <c r="F4481" i="10"/>
  <c r="G3393" i="10"/>
  <c r="F3393" i="10"/>
  <c r="G2801" i="10"/>
  <c r="F2801" i="10"/>
  <c r="G2753" i="10"/>
  <c r="F2753" i="10"/>
  <c r="G2593" i="10"/>
  <c r="F2593" i="10"/>
  <c r="G2401" i="10"/>
  <c r="F2401" i="10"/>
  <c r="G2353" i="10"/>
  <c r="F2353" i="10"/>
  <c r="G1233" i="10"/>
  <c r="F1233" i="10"/>
  <c r="G897" i="10"/>
  <c r="F897" i="10"/>
  <c r="F5681" i="10"/>
  <c r="G11712" i="10"/>
  <c r="F11712" i="10"/>
  <c r="G11232" i="10"/>
  <c r="F11232" i="10"/>
  <c r="G11104" i="10"/>
  <c r="F11104" i="10"/>
  <c r="G11072" i="10"/>
  <c r="F11072" i="10"/>
  <c r="G10736" i="10"/>
  <c r="F10736" i="10"/>
  <c r="G9920" i="10"/>
  <c r="F9920" i="10"/>
  <c r="G9504" i="10"/>
  <c r="F9504" i="10"/>
  <c r="G9408" i="10"/>
  <c r="F9408" i="10"/>
  <c r="G9296" i="10"/>
  <c r="F9296" i="10"/>
  <c r="G9024" i="10"/>
  <c r="F9024" i="10"/>
  <c r="G8736" i="10"/>
  <c r="F8736" i="10"/>
  <c r="G8688" i="10"/>
  <c r="F8688" i="10"/>
  <c r="G5344" i="10"/>
  <c r="F5344" i="10"/>
  <c r="G2211" i="10"/>
  <c r="F11121" i="10"/>
  <c r="F10705" i="10"/>
  <c r="G2483" i="10"/>
  <c r="F11682" i="10"/>
  <c r="G3091" i="10"/>
  <c r="G3427" i="10"/>
  <c r="G3859" i="10"/>
  <c r="G11756" i="10"/>
  <c r="F11756" i="10"/>
  <c r="G11356" i="10"/>
  <c r="F11356" i="10"/>
  <c r="G10364" i="10"/>
  <c r="F10364" i="10"/>
  <c r="G867" i="10"/>
  <c r="G1139" i="10"/>
  <c r="G3267" i="10"/>
  <c r="G10939" i="10"/>
  <c r="F10939" i="10"/>
  <c r="G10779" i="10"/>
  <c r="F10779" i="10"/>
  <c r="G10459" i="10"/>
  <c r="F10459" i="10"/>
  <c r="G9115" i="10"/>
  <c r="F9115" i="10"/>
  <c r="G8619" i="10"/>
  <c r="F8619" i="10"/>
  <c r="G7595" i="10"/>
  <c r="F7595" i="10"/>
  <c r="G4299" i="10"/>
  <c r="F4299" i="10"/>
  <c r="G3467" i="10"/>
  <c r="F3467" i="10"/>
  <c r="F3419" i="10"/>
  <c r="G3419" i="10"/>
  <c r="G3291" i="10"/>
  <c r="F3291" i="10"/>
  <c r="F3115" i="10"/>
  <c r="G3115" i="10"/>
  <c r="G1355" i="10"/>
  <c r="F1355" i="10"/>
  <c r="G107" i="10"/>
  <c r="F107" i="10"/>
  <c r="F11" i="10"/>
  <c r="G11" i="10"/>
  <c r="F10108" i="10"/>
  <c r="F5889" i="10"/>
  <c r="G1587" i="10"/>
  <c r="G1715" i="10"/>
  <c r="G2803" i="10"/>
  <c r="G3107" i="10"/>
  <c r="G4099" i="10"/>
  <c r="G4259" i="10"/>
  <c r="G11596" i="10"/>
  <c r="F11665" i="10"/>
  <c r="F11506" i="10"/>
  <c r="F10412" i="10"/>
  <c r="F10107" i="10"/>
  <c r="F7633" i="10"/>
  <c r="F1298" i="10"/>
  <c r="F4291" i="10"/>
  <c r="G4291" i="10"/>
  <c r="F4275" i="10"/>
  <c r="G4275" i="10"/>
  <c r="F4211" i="10"/>
  <c r="G4211" i="10"/>
  <c r="F4179" i="10"/>
  <c r="G4179" i="10"/>
  <c r="F4147" i="10"/>
  <c r="G4147" i="10"/>
  <c r="F4083" i="10"/>
  <c r="G4083" i="10"/>
  <c r="F4051" i="10"/>
  <c r="G4051" i="10"/>
  <c r="F4019" i="10"/>
  <c r="G4019" i="10"/>
  <c r="G4003" i="10"/>
  <c r="F4003" i="10"/>
  <c r="F3987" i="10"/>
  <c r="G3987" i="10"/>
  <c r="F3907" i="10"/>
  <c r="G3907" i="10"/>
  <c r="F3875" i="10"/>
  <c r="G3875" i="10"/>
  <c r="F3811" i="10"/>
  <c r="G3811" i="10"/>
  <c r="G3715" i="10"/>
  <c r="F3715" i="10"/>
  <c r="F3667" i="10"/>
  <c r="G3667" i="10"/>
  <c r="F3651" i="10"/>
  <c r="G3651" i="10"/>
  <c r="F3635" i="10"/>
  <c r="G3635" i="10"/>
  <c r="F3619" i="10"/>
  <c r="G3619" i="10"/>
  <c r="F3603" i="10"/>
  <c r="G3603" i="10"/>
  <c r="F3523" i="10"/>
  <c r="G3523" i="10"/>
  <c r="F3507" i="10"/>
  <c r="G3507" i="10"/>
  <c r="F3475" i="10"/>
  <c r="G3475" i="10"/>
  <c r="F3443" i="10"/>
  <c r="G3443" i="10"/>
  <c r="F3395" i="10"/>
  <c r="G3395" i="10"/>
  <c r="F3379" i="10"/>
  <c r="G3379" i="10"/>
  <c r="F3299" i="10"/>
  <c r="G3299" i="10"/>
  <c r="F3203" i="10"/>
  <c r="G3203" i="10"/>
  <c r="F3171" i="10"/>
  <c r="G3171" i="10"/>
  <c r="F3075" i="10"/>
  <c r="G3075" i="10"/>
  <c r="F3011" i="10"/>
  <c r="G3011" i="10"/>
  <c r="F2963" i="10"/>
  <c r="G2963" i="10"/>
  <c r="F2947" i="10"/>
  <c r="G2947" i="10"/>
  <c r="G2915" i="10"/>
  <c r="F2915" i="10"/>
  <c r="F2851" i="10"/>
  <c r="G2851" i="10"/>
  <c r="F2771" i="10"/>
  <c r="G2771" i="10"/>
  <c r="F2659" i="10"/>
  <c r="G2659" i="10"/>
  <c r="F2643" i="10"/>
  <c r="G2643" i="10"/>
  <c r="F2547" i="10"/>
  <c r="G2547" i="10"/>
  <c r="F2499" i="10"/>
  <c r="G2499" i="10"/>
  <c r="F2435" i="10"/>
  <c r="G2435" i="10"/>
  <c r="F2339" i="10"/>
  <c r="G2339" i="10"/>
  <c r="F2275" i="10"/>
  <c r="G2275" i="10"/>
  <c r="F2243" i="10"/>
  <c r="G2243" i="10"/>
  <c r="F2179" i="10"/>
  <c r="G2179" i="10"/>
  <c r="F2131" i="10"/>
  <c r="G2131" i="10"/>
  <c r="F2067" i="10"/>
  <c r="G2067" i="10"/>
  <c r="F2035" i="10"/>
  <c r="G2035" i="10"/>
  <c r="F2003" i="10"/>
  <c r="G2003" i="10"/>
  <c r="F1987" i="10"/>
  <c r="G1987" i="10"/>
  <c r="F1955" i="10"/>
  <c r="G1955" i="10"/>
  <c r="F1875" i="10"/>
  <c r="G1875" i="10"/>
  <c r="F1843" i="10"/>
  <c r="G1843" i="10"/>
  <c r="F1795" i="10"/>
  <c r="G1795" i="10"/>
  <c r="F1779" i="10"/>
  <c r="G1779" i="10"/>
  <c r="F1747" i="10"/>
  <c r="G1747" i="10"/>
  <c r="G1699" i="10"/>
  <c r="F1699" i="10"/>
  <c r="F1651" i="10"/>
  <c r="G1651" i="10"/>
  <c r="F1619" i="10"/>
  <c r="G1619" i="10"/>
  <c r="F1539" i="10"/>
  <c r="G1539" i="10"/>
  <c r="F1523" i="10"/>
  <c r="G1523" i="10"/>
  <c r="F1507" i="10"/>
  <c r="G1507" i="10"/>
  <c r="F1411" i="10"/>
  <c r="G1411" i="10"/>
  <c r="F1379" i="10"/>
  <c r="G1379" i="10"/>
  <c r="F1267" i="10"/>
  <c r="G1267" i="10"/>
  <c r="F1219" i="10"/>
  <c r="G1219" i="10"/>
  <c r="F1187" i="10"/>
  <c r="G1187" i="10"/>
  <c r="F1123" i="10"/>
  <c r="G1123" i="10"/>
  <c r="F1091" i="10"/>
  <c r="G1091" i="10"/>
  <c r="F1011" i="10"/>
  <c r="G1011" i="10"/>
  <c r="F915" i="10"/>
  <c r="G915" i="10"/>
  <c r="F899" i="10"/>
  <c r="G899" i="10"/>
  <c r="F883" i="10"/>
  <c r="G883" i="10"/>
  <c r="F819" i="10"/>
  <c r="G819" i="10"/>
  <c r="F787" i="10"/>
  <c r="G787" i="10"/>
  <c r="F739" i="10"/>
  <c r="G739" i="10"/>
  <c r="F579" i="10"/>
  <c r="G579" i="10"/>
  <c r="F563" i="10"/>
  <c r="G563" i="10"/>
  <c r="F547" i="10"/>
  <c r="G547" i="10"/>
  <c r="F483" i="10"/>
  <c r="G483" i="10"/>
  <c r="F451" i="10"/>
  <c r="G451" i="10"/>
  <c r="F371" i="10"/>
  <c r="G371" i="10"/>
  <c r="F275" i="10"/>
  <c r="G275" i="10"/>
  <c r="F227" i="10"/>
  <c r="G227" i="10"/>
  <c r="F179" i="10"/>
  <c r="G179" i="10"/>
  <c r="F131" i="10"/>
  <c r="G131" i="10"/>
  <c r="F99" i="10"/>
  <c r="G99" i="10"/>
  <c r="F19" i="10"/>
  <c r="G19" i="10"/>
  <c r="G931" i="10"/>
  <c r="G1907" i="10"/>
  <c r="G2051" i="10"/>
  <c r="G2195" i="10"/>
  <c r="G2451" i="10"/>
  <c r="G3027" i="10"/>
  <c r="G3347" i="10"/>
  <c r="G11874" i="10"/>
  <c r="F11874" i="10"/>
  <c r="G11554" i="10"/>
  <c r="F11554" i="10"/>
  <c r="G11522" i="10"/>
  <c r="F11522" i="10"/>
  <c r="G11490" i="10"/>
  <c r="F11490" i="10"/>
  <c r="G11442" i="10"/>
  <c r="F11442" i="10"/>
  <c r="G11410" i="10"/>
  <c r="F11410" i="10"/>
  <c r="G11378" i="10"/>
  <c r="F11378" i="10"/>
  <c r="G11298" i="10"/>
  <c r="F11298" i="10"/>
  <c r="G11170" i="10"/>
  <c r="F11170" i="10"/>
  <c r="G11106" i="10"/>
  <c r="F11106" i="10"/>
  <c r="G11090" i="10"/>
  <c r="F11090" i="10"/>
  <c r="G10978" i="10"/>
  <c r="F10978" i="10"/>
  <c r="G10962" i="10"/>
  <c r="F10962" i="10"/>
  <c r="G10898" i="10"/>
  <c r="F10898" i="10"/>
  <c r="G10850" i="10"/>
  <c r="F10850" i="10"/>
  <c r="G10754" i="10"/>
  <c r="F10754" i="10"/>
  <c r="G10642" i="10"/>
  <c r="F10642" i="10"/>
  <c r="G10370" i="10"/>
  <c r="F10370" i="10"/>
  <c r="G10258" i="10"/>
  <c r="F10258" i="10"/>
  <c r="G10226" i="10"/>
  <c r="F10226" i="10"/>
  <c r="G10194" i="10"/>
  <c r="F10194" i="10"/>
  <c r="G10130" i="10"/>
  <c r="F10130" i="10"/>
  <c r="G10098" i="10"/>
  <c r="F10098" i="10"/>
  <c r="G9986" i="10"/>
  <c r="F9986" i="10"/>
  <c r="G9714" i="10"/>
  <c r="F9714" i="10"/>
  <c r="G9682" i="10"/>
  <c r="F9682" i="10"/>
  <c r="G9618" i="10"/>
  <c r="F9618" i="10"/>
  <c r="G9586" i="10"/>
  <c r="F9586" i="10"/>
  <c r="G9554" i="10"/>
  <c r="F9554" i="10"/>
  <c r="G9314" i="10"/>
  <c r="F9314" i="10"/>
  <c r="G9250" i="10"/>
  <c r="F9250" i="10"/>
  <c r="G9186" i="10"/>
  <c r="F9186" i="10"/>
  <c r="G9106" i="10"/>
  <c r="F9106" i="10"/>
  <c r="G9074" i="10"/>
  <c r="F9074" i="10"/>
  <c r="G9058" i="10"/>
  <c r="F9058" i="10"/>
  <c r="G8994" i="10"/>
  <c r="F8994" i="10"/>
  <c r="G8930" i="10"/>
  <c r="F8930" i="10"/>
  <c r="G8818" i="10"/>
  <c r="F8818" i="10"/>
  <c r="G8770" i="10"/>
  <c r="F8770" i="10"/>
  <c r="G8738" i="10"/>
  <c r="F8738" i="10"/>
  <c r="G8690" i="10"/>
  <c r="F8690" i="10"/>
  <c r="G8578" i="10"/>
  <c r="F8578" i="10"/>
  <c r="G8498" i="10"/>
  <c r="F8498" i="10"/>
  <c r="G8434" i="10"/>
  <c r="F8434" i="10"/>
  <c r="G8322" i="10"/>
  <c r="F8322" i="10"/>
  <c r="G8194" i="10"/>
  <c r="F8194" i="10"/>
  <c r="G8066" i="10"/>
  <c r="F8066" i="10"/>
  <c r="G7954" i="10"/>
  <c r="F7954" i="10"/>
  <c r="G7874" i="10"/>
  <c r="F7874" i="10"/>
  <c r="G7794" i="10"/>
  <c r="F7794" i="10"/>
  <c r="G7714" i="10"/>
  <c r="F7714" i="10"/>
  <c r="G7682" i="10"/>
  <c r="F7682" i="10"/>
  <c r="G7618" i="10"/>
  <c r="F7618" i="10"/>
  <c r="G7554" i="10"/>
  <c r="F7554" i="10"/>
  <c r="G7394" i="10"/>
  <c r="F7394" i="10"/>
  <c r="G7154" i="10"/>
  <c r="F7154" i="10"/>
  <c r="G7090" i="10"/>
  <c r="F7090" i="10"/>
  <c r="G6946" i="10"/>
  <c r="F6946" i="10"/>
  <c r="G6770" i="10"/>
  <c r="F6770" i="10"/>
  <c r="G6706" i="10"/>
  <c r="F6706" i="10"/>
  <c r="G6578" i="10"/>
  <c r="F6578" i="10"/>
  <c r="G6530" i="10"/>
  <c r="F6530" i="10"/>
  <c r="G6066" i="10"/>
  <c r="F6066" i="10"/>
  <c r="G5842" i="10"/>
  <c r="F5842" i="10"/>
  <c r="G5778" i="10"/>
  <c r="F5778" i="10"/>
  <c r="G5746" i="10"/>
  <c r="F5746" i="10"/>
  <c r="G2082" i="10"/>
  <c r="F2082" i="10"/>
  <c r="G1602" i="10"/>
  <c r="F1602" i="10"/>
  <c r="G1442" i="10"/>
  <c r="F1442" i="10"/>
  <c r="G370" i="10"/>
  <c r="F370" i="10"/>
  <c r="G3043" i="10"/>
  <c r="G11617" i="10"/>
  <c r="F11617" i="10"/>
  <c r="G11553" i="10"/>
  <c r="F11553" i="10"/>
  <c r="G11489" i="10"/>
  <c r="F11489" i="10"/>
  <c r="G11345" i="10"/>
  <c r="F11345" i="10"/>
  <c r="G11313" i="10"/>
  <c r="F11313" i="10"/>
  <c r="G11297" i="10"/>
  <c r="F11297" i="10"/>
  <c r="G11281" i="10"/>
  <c r="F11281" i="10"/>
  <c r="G11153" i="10"/>
  <c r="F11153" i="10"/>
  <c r="G11089" i="10"/>
  <c r="F11089" i="10"/>
  <c r="G11041" i="10"/>
  <c r="F11041" i="10"/>
  <c r="G10977" i="10"/>
  <c r="F10977" i="10"/>
  <c r="G10801" i="10"/>
  <c r="F10801" i="10"/>
  <c r="G10769" i="10"/>
  <c r="F10769" i="10"/>
  <c r="G10593" i="10"/>
  <c r="F10593" i="10"/>
  <c r="G10097" i="10"/>
  <c r="F10097" i="10"/>
  <c r="G10065" i="10"/>
  <c r="F10065" i="10"/>
  <c r="G10001" i="10"/>
  <c r="F10001" i="10"/>
  <c r="G9985" i="10"/>
  <c r="F9985" i="10"/>
  <c r="G9953" i="10"/>
  <c r="F9953" i="10"/>
  <c r="G9889" i="10"/>
  <c r="F9889" i="10"/>
  <c r="G9713" i="10"/>
  <c r="F9713" i="10"/>
  <c r="G9681" i="10"/>
  <c r="F9681" i="10"/>
  <c r="G9585" i="10"/>
  <c r="F9585" i="10"/>
  <c r="G9249" i="10"/>
  <c r="F9249" i="10"/>
  <c r="G9201" i="10"/>
  <c r="F9201" i="10"/>
  <c r="G8865" i="10"/>
  <c r="F8865" i="10"/>
  <c r="G8721" i="10"/>
  <c r="F8721" i="10"/>
  <c r="G8641" i="10"/>
  <c r="F8641" i="10"/>
  <c r="G8609" i="10"/>
  <c r="F8609" i="10"/>
  <c r="G8561" i="10"/>
  <c r="F8561" i="10"/>
  <c r="G8337" i="10"/>
  <c r="F8337" i="10"/>
  <c r="G8305" i="10"/>
  <c r="F8305" i="10"/>
  <c r="G8209" i="10"/>
  <c r="F8209" i="10"/>
  <c r="G8113" i="10"/>
  <c r="F8113" i="10"/>
  <c r="G7985" i="10"/>
  <c r="F7985" i="10"/>
  <c r="G7809" i="10"/>
  <c r="F7809" i="10"/>
  <c r="G7665" i="10"/>
  <c r="F7665" i="10"/>
  <c r="G7585" i="10"/>
  <c r="F7585" i="10"/>
  <c r="G7521" i="10"/>
  <c r="F7521" i="10"/>
  <c r="G7361" i="10"/>
  <c r="F7361" i="10"/>
  <c r="G7265" i="10"/>
  <c r="F7265" i="10"/>
  <c r="G6801" i="10"/>
  <c r="F6801" i="10"/>
  <c r="G6785" i="10"/>
  <c r="F6785" i="10"/>
  <c r="G6689" i="10"/>
  <c r="F6689" i="10"/>
  <c r="G6033" i="10"/>
  <c r="F6033" i="10"/>
  <c r="G5697" i="10"/>
  <c r="F5697" i="10"/>
  <c r="G5393" i="10"/>
  <c r="F5393" i="10"/>
  <c r="G5121" i="10"/>
  <c r="F5121" i="10"/>
  <c r="G4417" i="10"/>
  <c r="F4417" i="10"/>
  <c r="G4193" i="10"/>
  <c r="F4193" i="10"/>
  <c r="G4033" i="10"/>
  <c r="F4033" i="10"/>
  <c r="G4001" i="10"/>
  <c r="F4001" i="10"/>
  <c r="G3921" i="10"/>
  <c r="F3921" i="10"/>
  <c r="G3905" i="10"/>
  <c r="F3905" i="10"/>
  <c r="G3873" i="10"/>
  <c r="F3873" i="10"/>
  <c r="G3745" i="10"/>
  <c r="F3745" i="10"/>
  <c r="G3729" i="10"/>
  <c r="F3729" i="10"/>
  <c r="G3633" i="10"/>
  <c r="F3633" i="10"/>
  <c r="G3521" i="10"/>
  <c r="F3521" i="10"/>
  <c r="G3105" i="10"/>
  <c r="F3105" i="10"/>
  <c r="G3073" i="10"/>
  <c r="F3073" i="10"/>
  <c r="G2337" i="10"/>
  <c r="F2337" i="10"/>
  <c r="G1297" i="10"/>
  <c r="F1297" i="10"/>
  <c r="G1201" i="10"/>
  <c r="F1201" i="10"/>
  <c r="G1153" i="10"/>
  <c r="F1153" i="10"/>
  <c r="G1025" i="10"/>
  <c r="F1025" i="10"/>
  <c r="G689" i="10"/>
  <c r="F689" i="10"/>
  <c r="G657" i="10"/>
  <c r="F657" i="10"/>
  <c r="G1667" i="10"/>
  <c r="G2595" i="10"/>
  <c r="G2723" i="10"/>
  <c r="G3555" i="10"/>
  <c r="G11632" i="10"/>
  <c r="F11632" i="10"/>
  <c r="G11536" i="10"/>
  <c r="F11536" i="10"/>
  <c r="G11136" i="10"/>
  <c r="F11136" i="10"/>
  <c r="G10976" i="10"/>
  <c r="F10976" i="10"/>
  <c r="G10704" i="10"/>
  <c r="F10704" i="10"/>
  <c r="G10208" i="10"/>
  <c r="F10208" i="10"/>
  <c r="G9440" i="10"/>
  <c r="F9440" i="10"/>
  <c r="G9312" i="10"/>
  <c r="F9312" i="10"/>
  <c r="G7536" i="10"/>
  <c r="F7536" i="10"/>
  <c r="G7040" i="10"/>
  <c r="F7040" i="10"/>
  <c r="G6784" i="10"/>
  <c r="F6784" i="10"/>
  <c r="G115" i="10"/>
  <c r="G2467" i="10"/>
  <c r="G4035" i="10"/>
  <c r="G3" i="10"/>
  <c r="G243" i="10"/>
  <c r="G723" i="10"/>
  <c r="G963" i="10"/>
  <c r="G1683" i="10"/>
  <c r="G1827" i="10"/>
  <c r="G2083" i="10"/>
  <c r="G2371" i="10"/>
  <c r="G2787" i="10"/>
  <c r="F7697" i="10"/>
  <c r="G1283" i="10"/>
  <c r="G3571" i="10"/>
  <c r="G3843" i="10"/>
  <c r="F11570" i="10"/>
  <c r="F9360" i="10"/>
  <c r="F8850" i="10"/>
  <c r="G611" i="10"/>
  <c r="G11708" i="10"/>
  <c r="F11708" i="10"/>
  <c r="G11260" i="10"/>
  <c r="F11260" i="10"/>
  <c r="G10604" i="10"/>
  <c r="F10604" i="10"/>
  <c r="F10524" i="10"/>
  <c r="G10524" i="10"/>
  <c r="G9916" i="10"/>
  <c r="F9916" i="10"/>
  <c r="F11681" i="10"/>
  <c r="F8354" i="10"/>
  <c r="G1571" i="10"/>
  <c r="G11803" i="10"/>
  <c r="F11803" i="10"/>
  <c r="G11387" i="10"/>
  <c r="F11387" i="10"/>
  <c r="G10603" i="10"/>
  <c r="F10603" i="10"/>
  <c r="G10411" i="10"/>
  <c r="F10411" i="10"/>
  <c r="G10299" i="10"/>
  <c r="F10299" i="10"/>
  <c r="G9835" i="10"/>
  <c r="F9835" i="10"/>
  <c r="F9051" i="10"/>
  <c r="G9051" i="10"/>
  <c r="G8363" i="10"/>
  <c r="F8363" i="10"/>
  <c r="G7979" i="10"/>
  <c r="F7979" i="10"/>
  <c r="G7931" i="10"/>
  <c r="F7931" i="10"/>
  <c r="G7883" i="10"/>
  <c r="F7883" i="10"/>
  <c r="G6955" i="10"/>
  <c r="F6955" i="10"/>
  <c r="G6795" i="10"/>
  <c r="F6795" i="10"/>
  <c r="G6731" i="10"/>
  <c r="F6731" i="10"/>
  <c r="G6475" i="10"/>
  <c r="F6475" i="10"/>
  <c r="G6347" i="10"/>
  <c r="F6347" i="10"/>
  <c r="G5355" i="10"/>
  <c r="F5355" i="10"/>
  <c r="F4523" i="10"/>
  <c r="G4523" i="10"/>
  <c r="F4219" i="10"/>
  <c r="G4219" i="10"/>
  <c r="G4123" i="10"/>
  <c r="F4123" i="10"/>
  <c r="F3627" i="10"/>
  <c r="G3627" i="10"/>
  <c r="G3483" i="10"/>
  <c r="F3483" i="10"/>
  <c r="G2635" i="10"/>
  <c r="F2635" i="10"/>
  <c r="G1803" i="10"/>
  <c r="F1803" i="10"/>
  <c r="G1243" i="10"/>
  <c r="F1243" i="10"/>
  <c r="G923" i="10"/>
  <c r="F923" i="10"/>
  <c r="G267" i="10"/>
  <c r="F267" i="10"/>
  <c r="G203" i="10"/>
  <c r="F203" i="10"/>
  <c r="G171" i="10"/>
  <c r="F171" i="10"/>
  <c r="G91" i="10"/>
  <c r="F91" i="10"/>
  <c r="G27" i="10"/>
  <c r="F27" i="10"/>
  <c r="F11409" i="10"/>
  <c r="G147" i="10"/>
  <c r="G51" i="10"/>
  <c r="G403" i="10"/>
  <c r="G531" i="10"/>
  <c r="G755" i="10"/>
  <c r="G1443" i="10"/>
  <c r="G1859" i="10"/>
  <c r="G1971" i="10"/>
  <c r="G2387" i="10"/>
  <c r="G3123" i="10"/>
  <c r="G3683" i="10"/>
  <c r="G11595" i="10"/>
  <c r="G10652" i="10"/>
  <c r="F11505" i="10"/>
  <c r="F9819" i="10"/>
  <c r="F9536" i="10"/>
  <c r="F9057" i="10"/>
  <c r="F8640" i="10"/>
  <c r="F5857" i="10"/>
  <c r="F2675" i="10"/>
  <c r="G7314" i="10"/>
  <c r="F7314" i="10"/>
  <c r="G7042" i="10"/>
  <c r="F7042" i="10"/>
  <c r="G6658" i="10"/>
  <c r="F6658" i="10"/>
  <c r="G6546" i="10"/>
  <c r="F6546" i="10"/>
  <c r="G6450" i="10"/>
  <c r="F6450" i="10"/>
  <c r="G6082" i="10"/>
  <c r="F6082" i="10"/>
  <c r="G5922" i="10"/>
  <c r="F5922" i="10"/>
  <c r="G2786" i="10"/>
  <c r="F2786" i="10"/>
  <c r="F2546" i="10"/>
  <c r="G2546" i="10"/>
  <c r="G2450" i="10"/>
  <c r="F2450" i="10"/>
  <c r="G2098" i="10"/>
  <c r="F2098" i="10"/>
  <c r="F1730" i="10"/>
  <c r="G1730" i="10"/>
  <c r="G1346" i="10"/>
  <c r="F1346" i="10"/>
  <c r="G1186" i="10"/>
  <c r="F1186" i="10"/>
  <c r="G1090" i="10"/>
  <c r="F1090" i="10"/>
  <c r="G11905" i="10"/>
  <c r="F11905" i="10"/>
  <c r="G11873" i="10"/>
  <c r="F11873" i="10"/>
  <c r="G9649" i="10"/>
  <c r="F9649" i="10"/>
  <c r="G9617" i="10"/>
  <c r="F9617" i="10"/>
  <c r="G9553" i="10"/>
  <c r="F9553" i="10"/>
  <c r="G9521" i="10"/>
  <c r="F9521" i="10"/>
  <c r="G9473" i="10"/>
  <c r="F9473" i="10"/>
  <c r="G9393" i="10"/>
  <c r="F9393" i="10"/>
  <c r="G9345" i="10"/>
  <c r="F9345" i="10"/>
  <c r="G9313" i="10"/>
  <c r="F9313" i="10"/>
  <c r="G9105" i="10"/>
  <c r="F9105" i="10"/>
  <c r="G9073" i="10"/>
  <c r="F9073" i="10"/>
  <c r="G8849" i="10"/>
  <c r="F8849" i="10"/>
  <c r="G8689" i="10"/>
  <c r="F8689" i="10"/>
  <c r="G8401" i="10"/>
  <c r="F8401" i="10"/>
  <c r="G8225" i="10"/>
  <c r="F8225" i="10"/>
  <c r="G8129" i="10"/>
  <c r="F8129" i="10"/>
  <c r="G8097" i="10"/>
  <c r="F8097" i="10"/>
  <c r="G7617" i="10"/>
  <c r="F7617" i="10"/>
  <c r="G7537" i="10"/>
  <c r="F7537" i="10"/>
  <c r="G7281" i="10"/>
  <c r="F7281" i="10"/>
  <c r="G7089" i="10"/>
  <c r="F7089" i="10"/>
  <c r="G7041" i="10"/>
  <c r="F7041" i="10"/>
  <c r="G5649" i="10"/>
  <c r="F5649" i="10"/>
  <c r="G5249" i="10"/>
  <c r="F5249" i="10"/>
  <c r="G5009" i="10"/>
  <c r="F5009" i="10"/>
  <c r="G4801" i="10"/>
  <c r="F4801" i="10"/>
  <c r="G4657" i="10"/>
  <c r="F4657" i="10"/>
  <c r="G4129" i="10"/>
  <c r="F4129" i="10"/>
  <c r="G3409" i="10"/>
  <c r="F3409" i="10"/>
  <c r="G3361" i="10"/>
  <c r="F3361" i="10"/>
  <c r="G2865" i="10"/>
  <c r="F2865" i="10"/>
  <c r="G2193" i="10"/>
  <c r="F2193" i="10"/>
  <c r="G2161" i="10"/>
  <c r="F2161" i="10"/>
  <c r="G1969" i="10"/>
  <c r="F1969" i="10"/>
  <c r="G1697" i="10"/>
  <c r="F1697" i="10"/>
  <c r="G1441" i="10"/>
  <c r="F1441" i="10"/>
  <c r="G945" i="10"/>
  <c r="F945" i="10"/>
  <c r="F10257" i="10"/>
  <c r="F8577" i="10"/>
  <c r="G595" i="10"/>
  <c r="G691" i="10"/>
  <c r="G1235" i="10"/>
  <c r="G3363" i="10"/>
  <c r="G3763" i="10"/>
  <c r="G11840" i="10"/>
  <c r="F11840" i="10"/>
  <c r="G11744" i="10"/>
  <c r="F11744" i="10"/>
  <c r="G10400" i="10"/>
  <c r="F10400" i="10"/>
  <c r="G10112" i="10"/>
  <c r="F10112" i="10"/>
  <c r="G10064" i="10"/>
  <c r="F10064" i="10"/>
  <c r="G8144" i="10"/>
  <c r="F8144" i="10"/>
  <c r="G5648" i="10"/>
  <c r="F5648" i="10"/>
  <c r="G5280" i="10"/>
  <c r="F5280" i="10"/>
  <c r="F11906" i="10"/>
  <c r="F10706" i="10"/>
  <c r="F6849" i="10"/>
  <c r="F401" i="10"/>
  <c r="G2" i="10"/>
  <c r="G707" i="10"/>
  <c r="G851" i="10"/>
  <c r="G947" i="10"/>
  <c r="G3235" i="10"/>
  <c r="G499" i="10"/>
  <c r="G979" i="10"/>
  <c r="F9137" i="10"/>
  <c r="G515" i="10"/>
  <c r="G995" i="10"/>
  <c r="G2099" i="10"/>
  <c r="G2931" i="10"/>
  <c r="G3587" i="10"/>
  <c r="G4243" i="10"/>
  <c r="G11388" i="10"/>
  <c r="F11388" i="10"/>
  <c r="G11068" i="10"/>
  <c r="F11068" i="10"/>
  <c r="F10896" i="10"/>
  <c r="F10113" i="10"/>
  <c r="F5890" i="10"/>
  <c r="F306" i="10"/>
  <c r="G2515" i="10"/>
  <c r="G11435" i="10"/>
  <c r="F11435" i="10"/>
  <c r="F11275" i="10"/>
  <c r="G11275" i="10"/>
  <c r="G11067" i="10"/>
  <c r="F11067" i="10"/>
  <c r="G10843" i="10"/>
  <c r="F10843" i="10"/>
  <c r="G10491" i="10"/>
  <c r="F10491" i="10"/>
  <c r="G10363" i="10"/>
  <c r="F10363" i="10"/>
  <c r="G10155" i="10"/>
  <c r="F10155" i="10"/>
  <c r="G9771" i="10"/>
  <c r="F9771" i="10"/>
  <c r="G9131" i="10"/>
  <c r="F9131" i="10"/>
  <c r="G9035" i="10"/>
  <c r="F9035" i="10"/>
  <c r="G8891" i="10"/>
  <c r="F8891" i="10"/>
  <c r="G7419" i="10"/>
  <c r="F7419" i="10"/>
  <c r="G6843" i="10"/>
  <c r="F6843" i="10"/>
  <c r="G4507" i="10"/>
  <c r="F4507" i="10"/>
  <c r="G3787" i="10"/>
  <c r="F3787" i="10"/>
  <c r="G3739" i="10"/>
  <c r="F3739" i="10"/>
  <c r="G3387" i="10"/>
  <c r="F3387" i="10"/>
  <c r="F187" i="10"/>
  <c r="G187" i="10"/>
  <c r="G155" i="10"/>
  <c r="F155" i="10"/>
  <c r="G75" i="10"/>
  <c r="F75" i="10"/>
  <c r="G43" i="10"/>
  <c r="F43" i="10"/>
  <c r="G1731" i="10"/>
  <c r="G2979" i="10"/>
  <c r="G4115" i="10"/>
  <c r="F11218" i="10"/>
  <c r="F11042" i="10"/>
  <c r="F9809" i="10"/>
  <c r="F9329" i="10"/>
  <c r="G11903" i="10"/>
  <c r="F11903" i="10"/>
  <c r="G11631" i="10"/>
  <c r="F11631" i="10"/>
  <c r="G11455" i="10"/>
  <c r="F11455" i="10"/>
  <c r="G11263" i="10"/>
  <c r="F11263" i="10"/>
  <c r="G11199" i="10"/>
  <c r="F11199" i="10"/>
  <c r="G11167" i="10"/>
  <c r="F11167" i="10"/>
  <c r="G11151" i="10"/>
  <c r="F11151" i="10"/>
  <c r="G11135" i="10"/>
  <c r="F11135" i="10"/>
  <c r="G11071" i="10"/>
  <c r="F11071" i="10"/>
  <c r="G10975" i="10"/>
  <c r="F10975" i="10"/>
  <c r="G10943" i="10"/>
  <c r="F10943" i="10"/>
  <c r="G10623" i="10"/>
  <c r="F10623" i="10"/>
  <c r="G10511" i="10"/>
  <c r="F10511" i="10"/>
  <c r="G10447" i="10"/>
  <c r="F10447" i="10"/>
  <c r="G10399" i="10"/>
  <c r="F10399" i="10"/>
  <c r="G10335" i="10"/>
  <c r="F10335" i="10"/>
  <c r="G10127" i="10"/>
  <c r="F10127" i="10"/>
  <c r="G10047" i="10"/>
  <c r="F10047" i="10"/>
  <c r="G9919" i="10"/>
  <c r="F9919" i="10"/>
  <c r="G9887" i="10"/>
  <c r="F9887" i="10"/>
  <c r="G9855" i="10"/>
  <c r="F9855" i="10"/>
  <c r="G9759" i="10"/>
  <c r="F9759" i="10"/>
  <c r="G9727" i="10"/>
  <c r="F9727" i="10"/>
  <c r="G9695" i="10"/>
  <c r="F9695" i="10"/>
  <c r="G9663" i="10"/>
  <c r="F9663" i="10"/>
  <c r="G9583" i="10"/>
  <c r="F9583" i="10"/>
  <c r="G9503" i="10"/>
  <c r="F9503" i="10"/>
  <c r="G9487" i="10"/>
  <c r="F9487" i="10"/>
  <c r="G9455" i="10"/>
  <c r="F9455" i="10"/>
  <c r="G9423" i="10"/>
  <c r="F9423" i="10"/>
  <c r="G9407" i="10"/>
  <c r="F9407" i="10"/>
  <c r="G9343" i="10"/>
  <c r="F9343" i="10"/>
  <c r="G9311" i="10"/>
  <c r="F9311" i="10"/>
  <c r="G9215" i="10"/>
  <c r="F9215" i="10"/>
  <c r="G9183" i="10"/>
  <c r="F9183" i="10"/>
  <c r="G9167" i="10"/>
  <c r="F9167" i="10"/>
  <c r="G9103" i="10"/>
  <c r="F9103" i="10"/>
  <c r="G9071" i="10"/>
  <c r="F9071" i="10"/>
  <c r="G9023" i="10"/>
  <c r="F9023" i="10"/>
  <c r="G8943" i="10"/>
  <c r="F8943" i="10"/>
  <c r="G8911" i="10"/>
  <c r="F8911" i="10"/>
  <c r="G8831" i="10"/>
  <c r="F8831" i="10"/>
  <c r="G8799" i="10"/>
  <c r="F8799" i="10"/>
  <c r="G8783" i="10"/>
  <c r="F8783" i="10"/>
  <c r="G8671" i="10"/>
  <c r="F8671" i="10"/>
  <c r="G8463" i="10"/>
  <c r="F8463" i="10"/>
  <c r="G8415" i="10"/>
  <c r="F8415" i="10"/>
  <c r="G8319" i="10"/>
  <c r="F8319" i="10"/>
  <c r="G8287" i="10"/>
  <c r="F8287" i="10"/>
  <c r="G8271" i="10"/>
  <c r="F8271" i="10"/>
  <c r="G8175" i="10"/>
  <c r="F8175" i="10"/>
  <c r="G8143" i="10"/>
  <c r="F8143" i="10"/>
  <c r="G8111" i="10"/>
  <c r="F8111" i="10"/>
  <c r="G8095" i="10"/>
  <c r="F8095" i="10"/>
  <c r="G8063" i="10"/>
  <c r="F8063" i="10"/>
  <c r="G8031" i="10"/>
  <c r="F8031" i="10"/>
  <c r="G7999" i="10"/>
  <c r="F7999" i="10"/>
  <c r="G7935" i="10"/>
  <c r="F7935" i="10"/>
  <c r="G7903" i="10"/>
  <c r="F7903" i="10"/>
  <c r="G7855" i="10"/>
  <c r="F7855" i="10"/>
  <c r="G7839" i="10"/>
  <c r="F7839" i="10"/>
  <c r="G7823" i="10"/>
  <c r="F7823" i="10"/>
  <c r="G7775" i="10"/>
  <c r="F7775" i="10"/>
  <c r="G7743" i="10"/>
  <c r="F7743" i="10"/>
  <c r="G7679" i="10"/>
  <c r="F7679" i="10"/>
  <c r="G7599" i="10"/>
  <c r="F7599" i="10"/>
  <c r="G7567" i="10"/>
  <c r="F7567" i="10"/>
  <c r="G7535" i="10"/>
  <c r="F7535" i="10"/>
  <c r="G7439" i="10"/>
  <c r="F7439" i="10"/>
  <c r="G7407" i="10"/>
  <c r="F7407" i="10"/>
  <c r="G7327" i="10"/>
  <c r="F7327" i="10"/>
  <c r="G7247" i="10"/>
  <c r="F7247" i="10"/>
  <c r="G7087" i="10"/>
  <c r="F7087" i="10"/>
  <c r="G7055" i="10"/>
  <c r="F7055" i="10"/>
  <c r="G6927" i="10"/>
  <c r="F6927" i="10"/>
  <c r="G6799" i="10"/>
  <c r="F6799" i="10"/>
  <c r="G6767" i="10"/>
  <c r="F6767" i="10"/>
  <c r="G6751" i="10"/>
  <c r="F6751" i="10"/>
  <c r="G6687" i="10"/>
  <c r="F6687" i="10"/>
  <c r="G6623" i="10"/>
  <c r="F6623" i="10"/>
  <c r="G6559" i="10"/>
  <c r="F6559" i="10"/>
  <c r="G6527" i="10"/>
  <c r="F6527" i="10"/>
  <c r="G6511" i="10"/>
  <c r="F6511" i="10"/>
  <c r="G6495" i="10"/>
  <c r="F6495" i="10"/>
  <c r="G6479" i="10"/>
  <c r="F6479" i="10"/>
  <c r="G6447" i="10"/>
  <c r="F6447" i="10"/>
  <c r="G6383" i="10"/>
  <c r="F6383" i="10"/>
  <c r="G6303" i="10"/>
  <c r="F6303" i="10"/>
  <c r="G6175" i="10"/>
  <c r="F6175" i="10"/>
  <c r="G6143" i="10"/>
  <c r="F6143" i="10"/>
  <c r="G6111" i="10"/>
  <c r="F6111" i="10"/>
  <c r="G6063" i="10"/>
  <c r="F6063" i="10"/>
  <c r="G6031" i="10"/>
  <c r="F6031" i="10"/>
  <c r="G5999" i="10"/>
  <c r="F5999" i="10"/>
  <c r="G5967" i="10"/>
  <c r="F5967" i="10"/>
  <c r="G5935" i="10"/>
  <c r="F5935" i="10"/>
  <c r="G5903" i="10"/>
  <c r="F5903" i="10"/>
  <c r="G5887" i="10"/>
  <c r="F5887" i="10"/>
  <c r="G5791" i="10"/>
  <c r="F5791" i="10"/>
  <c r="G5743" i="10"/>
  <c r="F5743" i="10"/>
  <c r="G5631" i="10"/>
  <c r="F5631" i="10"/>
  <c r="G5599" i="10"/>
  <c r="F5599" i="10"/>
  <c r="G5583" i="10"/>
  <c r="F5583" i="10"/>
  <c r="G5471" i="10"/>
  <c r="F5471" i="10"/>
  <c r="G5407" i="10"/>
  <c r="F5407" i="10"/>
  <c r="G5375" i="10"/>
  <c r="F5375" i="10"/>
  <c r="G5343" i="10"/>
  <c r="F5343" i="10"/>
  <c r="G5199" i="10"/>
  <c r="F5199" i="10"/>
  <c r="G5119" i="10"/>
  <c r="F5119" i="10"/>
  <c r="G5071" i="10"/>
  <c r="F5071" i="10"/>
  <c r="G5023" i="10"/>
  <c r="F5023" i="10"/>
  <c r="G4911" i="10"/>
  <c r="F4911" i="10"/>
  <c r="G4895" i="10"/>
  <c r="F4895" i="10"/>
  <c r="G4863" i="10"/>
  <c r="F4863" i="10"/>
  <c r="G4831" i="10"/>
  <c r="F4831" i="10"/>
  <c r="G4767" i="10"/>
  <c r="F4767" i="10"/>
  <c r="G4735" i="10"/>
  <c r="F4735" i="10"/>
  <c r="G4655" i="10"/>
  <c r="F4655" i="10"/>
  <c r="G4511" i="10"/>
  <c r="F4511" i="10"/>
  <c r="G4415" i="10"/>
  <c r="F4415" i="10"/>
  <c r="G4383" i="10"/>
  <c r="F4383" i="10"/>
  <c r="G4351" i="10"/>
  <c r="F4351" i="10"/>
  <c r="G4319" i="10"/>
  <c r="F4319" i="10"/>
  <c r="G4255" i="10"/>
  <c r="F4255" i="10"/>
  <c r="F4223" i="10"/>
  <c r="G4223" i="10"/>
  <c r="G4175" i="10"/>
  <c r="F4175" i="10"/>
  <c r="G4143" i="10"/>
  <c r="F4143" i="10"/>
  <c r="G3999" i="10"/>
  <c r="F3999" i="10"/>
  <c r="G3887" i="10"/>
  <c r="F3887" i="10"/>
  <c r="G3855" i="10"/>
  <c r="F3855" i="10"/>
  <c r="G3663" i="10"/>
  <c r="F3663" i="10"/>
  <c r="G3647" i="10"/>
  <c r="F3647" i="10"/>
  <c r="G3615" i="10"/>
  <c r="F3615" i="10"/>
  <c r="G3583" i="10"/>
  <c r="F3583" i="10"/>
  <c r="G3487" i="10"/>
  <c r="F3487" i="10"/>
  <c r="G3455" i="10"/>
  <c r="F3455" i="10"/>
  <c r="G3423" i="10"/>
  <c r="F3423" i="10"/>
  <c r="G3359" i="10"/>
  <c r="F3359" i="10"/>
  <c r="G3295" i="10"/>
  <c r="F3295" i="10"/>
  <c r="G3199" i="10"/>
  <c r="F3199" i="10"/>
  <c r="G3167" i="10"/>
  <c r="F3167" i="10"/>
  <c r="G3007" i="10"/>
  <c r="F3007" i="10"/>
  <c r="G2943" i="10"/>
  <c r="F2943" i="10"/>
  <c r="G2895" i="10"/>
  <c r="F2895" i="10"/>
  <c r="G2863" i="10"/>
  <c r="F2863" i="10"/>
  <c r="G2735" i="10"/>
  <c r="F2735" i="10"/>
  <c r="G2655" i="10"/>
  <c r="F2655" i="10"/>
  <c r="G2559" i="10"/>
  <c r="F2559" i="10"/>
  <c r="G2463" i="10"/>
  <c r="F2463" i="10"/>
  <c r="G2431" i="10"/>
  <c r="F2431" i="10"/>
  <c r="G2399" i="10"/>
  <c r="F2399" i="10"/>
  <c r="G2367" i="10"/>
  <c r="F2367" i="10"/>
  <c r="G2335" i="10"/>
  <c r="F2335" i="10"/>
  <c r="G2159" i="10"/>
  <c r="F2159" i="10"/>
  <c r="G1551" i="10"/>
  <c r="F1551" i="10"/>
  <c r="G1407" i="10"/>
  <c r="F1407" i="10"/>
  <c r="G1311" i="10"/>
  <c r="F1311" i="10"/>
  <c r="G927" i="10"/>
  <c r="F927" i="10"/>
  <c r="G911" i="10"/>
  <c r="F911" i="10"/>
  <c r="G863" i="10"/>
  <c r="F863" i="10"/>
  <c r="G847" i="10"/>
  <c r="F847" i="10"/>
  <c r="G815" i="10"/>
  <c r="F815" i="10"/>
  <c r="G767" i="10"/>
  <c r="F767" i="10"/>
  <c r="G751" i="10"/>
  <c r="F751" i="10"/>
  <c r="F11487" i="10"/>
  <c r="F9055" i="10"/>
  <c r="F6159" i="10"/>
  <c r="F4607" i="10"/>
  <c r="F1743" i="10"/>
  <c r="F11887" i="10"/>
  <c r="F10751" i="10"/>
  <c r="F10591" i="10"/>
  <c r="F9935" i="10"/>
  <c r="F9039" i="10"/>
  <c r="F7503" i="10"/>
  <c r="F5007" i="10"/>
  <c r="F3788" i="10"/>
  <c r="F3407" i="10"/>
  <c r="F2319" i="10"/>
  <c r="F1711" i="10"/>
  <c r="F1116" i="10"/>
  <c r="G11855" i="10"/>
  <c r="F11855" i="10"/>
  <c r="G11839" i="10"/>
  <c r="F11839" i="10"/>
  <c r="G11807" i="10"/>
  <c r="F11807" i="10"/>
  <c r="G11791" i="10"/>
  <c r="F11791" i="10"/>
  <c r="G11743" i="10"/>
  <c r="F11743" i="10"/>
  <c r="G11647" i="10"/>
  <c r="F11647" i="10"/>
  <c r="G11615" i="10"/>
  <c r="F11615" i="10"/>
  <c r="G11551" i="10"/>
  <c r="F11551" i="10"/>
  <c r="G11535" i="10"/>
  <c r="F11535" i="10"/>
  <c r="G11471" i="10"/>
  <c r="F11471" i="10"/>
  <c r="G11375" i="10"/>
  <c r="F11375" i="10"/>
  <c r="G11359" i="10"/>
  <c r="F11359" i="10"/>
  <c r="G11279" i="10"/>
  <c r="F11279" i="10"/>
  <c r="G11247" i="10"/>
  <c r="F11247" i="10"/>
  <c r="G11087" i="10"/>
  <c r="F11087" i="10"/>
  <c r="G10895" i="10"/>
  <c r="F10895" i="10"/>
  <c r="G10879" i="10"/>
  <c r="F10879" i="10"/>
  <c r="G10815" i="10"/>
  <c r="F10815" i="10"/>
  <c r="G10783" i="10"/>
  <c r="F10783" i="10"/>
  <c r="G10767" i="10"/>
  <c r="F10767" i="10"/>
  <c r="G10687" i="10"/>
  <c r="F10687" i="10"/>
  <c r="G10527" i="10"/>
  <c r="F10527" i="10"/>
  <c r="G10495" i="10"/>
  <c r="F10495" i="10"/>
  <c r="G10431" i="10"/>
  <c r="F10431" i="10"/>
  <c r="G10383" i="10"/>
  <c r="F10383" i="10"/>
  <c r="G10271" i="10"/>
  <c r="F10271" i="10"/>
  <c r="G10239" i="10"/>
  <c r="F10239" i="10"/>
  <c r="G10223" i="10"/>
  <c r="F10223" i="10"/>
  <c r="G10207" i="10"/>
  <c r="F10207" i="10"/>
  <c r="G10191" i="10"/>
  <c r="F10191" i="10"/>
  <c r="G10143" i="10"/>
  <c r="F10143" i="10"/>
  <c r="G10111" i="10"/>
  <c r="F10111" i="10"/>
  <c r="G10095" i="10"/>
  <c r="F10095" i="10"/>
  <c r="G10063" i="10"/>
  <c r="F10063" i="10"/>
  <c r="G10015" i="10"/>
  <c r="F10015" i="10"/>
  <c r="G9999" i="10"/>
  <c r="F9999" i="10"/>
  <c r="G9983" i="10"/>
  <c r="F9983" i="10"/>
  <c r="G9967" i="10"/>
  <c r="F9967" i="10"/>
  <c r="G9951" i="10"/>
  <c r="F9951" i="10"/>
  <c r="G9871" i="10"/>
  <c r="F9871" i="10"/>
  <c r="G9839" i="10"/>
  <c r="F9839" i="10"/>
  <c r="G9807" i="10"/>
  <c r="F9807" i="10"/>
  <c r="G9791" i="10"/>
  <c r="F9791" i="10"/>
  <c r="G9743" i="10"/>
  <c r="F9743" i="10"/>
  <c r="G9711" i="10"/>
  <c r="F9711" i="10"/>
  <c r="G9679" i="10"/>
  <c r="F9679" i="10"/>
  <c r="G9615" i="10"/>
  <c r="F9615" i="10"/>
  <c r="G9599" i="10"/>
  <c r="F9599" i="10"/>
  <c r="G9567" i="10"/>
  <c r="F9567" i="10"/>
  <c r="G9551" i="10"/>
  <c r="F9551" i="10"/>
  <c r="G9535" i="10"/>
  <c r="F9535" i="10"/>
  <c r="G9439" i="10"/>
  <c r="F9439" i="10"/>
  <c r="G9327" i="10"/>
  <c r="F9327" i="10"/>
  <c r="G9295" i="10"/>
  <c r="F9295" i="10"/>
  <c r="G9279" i="10"/>
  <c r="F9279" i="10"/>
  <c r="G9247" i="10"/>
  <c r="F9247" i="10"/>
  <c r="G9231" i="10"/>
  <c r="F9231" i="10"/>
  <c r="G9199" i="10"/>
  <c r="F9199" i="10"/>
  <c r="G9151" i="10"/>
  <c r="F9151" i="10"/>
  <c r="G9087" i="10"/>
  <c r="F9087" i="10"/>
  <c r="G8991" i="10"/>
  <c r="F8991" i="10"/>
  <c r="G8959" i="10"/>
  <c r="F8959" i="10"/>
  <c r="G8927" i="10"/>
  <c r="F8927" i="10"/>
  <c r="G8895" i="10"/>
  <c r="F8895" i="10"/>
  <c r="G8847" i="10"/>
  <c r="F8847" i="10"/>
  <c r="G8815" i="10"/>
  <c r="F8815" i="10"/>
  <c r="G8719" i="10"/>
  <c r="F8719" i="10"/>
  <c r="G8703" i="10"/>
  <c r="F8703" i="10"/>
  <c r="G8687" i="10"/>
  <c r="F8687" i="10"/>
  <c r="G8655" i="10"/>
  <c r="F8655" i="10"/>
  <c r="G8575" i="10"/>
  <c r="F8575" i="10"/>
  <c r="G8559" i="10"/>
  <c r="F8559" i="10"/>
  <c r="G8543" i="10"/>
  <c r="F8543" i="10"/>
  <c r="G8511" i="10"/>
  <c r="F8511" i="10"/>
  <c r="G8447" i="10"/>
  <c r="F8447" i="10"/>
  <c r="G8383" i="10"/>
  <c r="F8383" i="10"/>
  <c r="G8367" i="10"/>
  <c r="F8367" i="10"/>
  <c r="G8335" i="10"/>
  <c r="F8335" i="10"/>
  <c r="G8207" i="10"/>
  <c r="F8207" i="10"/>
  <c r="G8127" i="10"/>
  <c r="F8127" i="10"/>
  <c r="G8047" i="10"/>
  <c r="F8047" i="10"/>
  <c r="G8015" i="10"/>
  <c r="F8015" i="10"/>
  <c r="G7951" i="10"/>
  <c r="F7951" i="10"/>
  <c r="G7919" i="10"/>
  <c r="F7919" i="10"/>
  <c r="G7887" i="10"/>
  <c r="F7887" i="10"/>
  <c r="G7791" i="10"/>
  <c r="F7791" i="10"/>
  <c r="G7759" i="10"/>
  <c r="F7759" i="10"/>
  <c r="G7663" i="10"/>
  <c r="F7663" i="10"/>
  <c r="G7647" i="10"/>
  <c r="F7647" i="10"/>
  <c r="G7615" i="10"/>
  <c r="F7615" i="10"/>
  <c r="G7583" i="10"/>
  <c r="F7583" i="10"/>
  <c r="G7551" i="10"/>
  <c r="F7551" i="10"/>
  <c r="G7519" i="10"/>
  <c r="F7519" i="10"/>
  <c r="G7487" i="10"/>
  <c r="F7487" i="10"/>
  <c r="G7375" i="10"/>
  <c r="F7375" i="10"/>
  <c r="G7343" i="10"/>
  <c r="F7343" i="10"/>
  <c r="G7311" i="10"/>
  <c r="F7311" i="10"/>
  <c r="G7295" i="10"/>
  <c r="F7295" i="10"/>
  <c r="G7263" i="10"/>
  <c r="F7263" i="10"/>
  <c r="G7231" i="10"/>
  <c r="F7231" i="10"/>
  <c r="G7167" i="10"/>
  <c r="F7167" i="10"/>
  <c r="G7151" i="10"/>
  <c r="F7151" i="10"/>
  <c r="G7135" i="10"/>
  <c r="F7135" i="10"/>
  <c r="G7119" i="10"/>
  <c r="F7119" i="10"/>
  <c r="G7103" i="10"/>
  <c r="F7103" i="10"/>
  <c r="G7071" i="10"/>
  <c r="F7071" i="10"/>
  <c r="G7039" i="10"/>
  <c r="F7039" i="10"/>
  <c r="G6991" i="10"/>
  <c r="F6991" i="10"/>
  <c r="G6895" i="10"/>
  <c r="F6895" i="10"/>
  <c r="G6847" i="10"/>
  <c r="F6847" i="10"/>
  <c r="G6815" i="10"/>
  <c r="F6815" i="10"/>
  <c r="G6783" i="10"/>
  <c r="F6783" i="10"/>
  <c r="G6735" i="10"/>
  <c r="F6735" i="10"/>
  <c r="G6703" i="10"/>
  <c r="F6703" i="10"/>
  <c r="G6655" i="10"/>
  <c r="F6655" i="10"/>
  <c r="G6575" i="10"/>
  <c r="F6575" i="10"/>
  <c r="G6543" i="10"/>
  <c r="F6543" i="10"/>
  <c r="G6367" i="10"/>
  <c r="F6367" i="10"/>
  <c r="G6319" i="10"/>
  <c r="F6319" i="10"/>
  <c r="G6287" i="10"/>
  <c r="F6287" i="10"/>
  <c r="G6271" i="10"/>
  <c r="F6271" i="10"/>
  <c r="G6255" i="10"/>
  <c r="F6255" i="10"/>
  <c r="G6239" i="10"/>
  <c r="F6239" i="10"/>
  <c r="G6095" i="10"/>
  <c r="F6095" i="10"/>
  <c r="G6047" i="10"/>
  <c r="F6047" i="10"/>
  <c r="G6015" i="10"/>
  <c r="F6015" i="10"/>
  <c r="G5983" i="10"/>
  <c r="F5983" i="10"/>
  <c r="G5839" i="10"/>
  <c r="F5839" i="10"/>
  <c r="G5807" i="10"/>
  <c r="F5807" i="10"/>
  <c r="G5775" i="10"/>
  <c r="F5775" i="10"/>
  <c r="G5759" i="10"/>
  <c r="F5759" i="10"/>
  <c r="G5727" i="10"/>
  <c r="F5727" i="10"/>
  <c r="G5711" i="10"/>
  <c r="F5711" i="10"/>
  <c r="G5695" i="10"/>
  <c r="F5695" i="10"/>
  <c r="G5647" i="10"/>
  <c r="F5647" i="10"/>
  <c r="G5535" i="10"/>
  <c r="F5535" i="10"/>
  <c r="G5455" i="10"/>
  <c r="F5455" i="10"/>
  <c r="G5423" i="10"/>
  <c r="F5423" i="10"/>
  <c r="G5391" i="10"/>
  <c r="F5391" i="10"/>
  <c r="G5359" i="10"/>
  <c r="F5359" i="10"/>
  <c r="G5327" i="10"/>
  <c r="F5327" i="10"/>
  <c r="G5279" i="10"/>
  <c r="F5279" i="10"/>
  <c r="G5247" i="10"/>
  <c r="F5247" i="10"/>
  <c r="G5183" i="10"/>
  <c r="F5183" i="10"/>
  <c r="G5135" i="10"/>
  <c r="F5135" i="10"/>
  <c r="G5103" i="10"/>
  <c r="F5103" i="10"/>
  <c r="G4959" i="10"/>
  <c r="F4959" i="10"/>
  <c r="G4847" i="10"/>
  <c r="F4847" i="10"/>
  <c r="G4591" i="10"/>
  <c r="F4591" i="10"/>
  <c r="G4559" i="10"/>
  <c r="F4559" i="10"/>
  <c r="G4479" i="10"/>
  <c r="F4479" i="10"/>
  <c r="G4463" i="10"/>
  <c r="F4463" i="10"/>
  <c r="G4335" i="10"/>
  <c r="F4335" i="10"/>
  <c r="G4159" i="10"/>
  <c r="F4159" i="10"/>
  <c r="G4047" i="10"/>
  <c r="F4047" i="10"/>
  <c r="G3967" i="10"/>
  <c r="F3967" i="10"/>
  <c r="G3951" i="10"/>
  <c r="F3951" i="10"/>
  <c r="G3903" i="10"/>
  <c r="F3903" i="10"/>
  <c r="G3871" i="10"/>
  <c r="F3871" i="10"/>
  <c r="G3823" i="10"/>
  <c r="F3823" i="10"/>
  <c r="G3711" i="10"/>
  <c r="F3711" i="10"/>
  <c r="G3599" i="10"/>
  <c r="F3599" i="10"/>
  <c r="G3535" i="10"/>
  <c r="F3535" i="10"/>
  <c r="G3439" i="10"/>
  <c r="F3439" i="10"/>
  <c r="G3311" i="10"/>
  <c r="F3311" i="10"/>
  <c r="G3263" i="10"/>
  <c r="F3263" i="10"/>
  <c r="G3183" i="10"/>
  <c r="F3183" i="10"/>
  <c r="G3135" i="10"/>
  <c r="F3135" i="10"/>
  <c r="G2847" i="10"/>
  <c r="F2847" i="10"/>
  <c r="G2815" i="10"/>
  <c r="F2815" i="10"/>
  <c r="G2783" i="10"/>
  <c r="F2783" i="10"/>
  <c r="G2687" i="10"/>
  <c r="F2687" i="10"/>
  <c r="G2639" i="10"/>
  <c r="F2639" i="10"/>
  <c r="G2415" i="10"/>
  <c r="F2415" i="10"/>
  <c r="G2287" i="10"/>
  <c r="F2287" i="10"/>
  <c r="G2255" i="10"/>
  <c r="F2255" i="10"/>
  <c r="G2207" i="10"/>
  <c r="F2207" i="10"/>
  <c r="G2031" i="10"/>
  <c r="F2031" i="10"/>
  <c r="G1935" i="10"/>
  <c r="F1935" i="10"/>
  <c r="G1887" i="10"/>
  <c r="F1887" i="10"/>
  <c r="G1775" i="10"/>
  <c r="F1775" i="10"/>
  <c r="G1759" i="10"/>
  <c r="F1759" i="10"/>
  <c r="G1599" i="10"/>
  <c r="F1599" i="10"/>
  <c r="G1503" i="10"/>
  <c r="F1503" i="10"/>
  <c r="G1391" i="10"/>
  <c r="F1391" i="10"/>
  <c r="G1295" i="10"/>
  <c r="F1295" i="10"/>
  <c r="G1263" i="10"/>
  <c r="F1263" i="10"/>
  <c r="G1004" i="10"/>
  <c r="F11727" i="10"/>
  <c r="F10319" i="10"/>
  <c r="F8191" i="10"/>
  <c r="F6431" i="10"/>
  <c r="F4575" i="10"/>
  <c r="F4127" i="10"/>
  <c r="G9772" i="10"/>
  <c r="F9772" i="10"/>
  <c r="G9724" i="10"/>
  <c r="F9724" i="10"/>
  <c r="G9692" i="10"/>
  <c r="F9692" i="10"/>
  <c r="G9548" i="10"/>
  <c r="F9548" i="10"/>
  <c r="G9212" i="10"/>
  <c r="F9212" i="10"/>
  <c r="G8892" i="10"/>
  <c r="F8892" i="10"/>
  <c r="F8828" i="10"/>
  <c r="G8828" i="10"/>
  <c r="F8668" i="10"/>
  <c r="G8668" i="10"/>
  <c r="G8364" i="10"/>
  <c r="F8364" i="10"/>
  <c r="G8316" i="10"/>
  <c r="F8316" i="10"/>
  <c r="G8028" i="10"/>
  <c r="F8028" i="10"/>
  <c r="G7980" i="10"/>
  <c r="F7980" i="10"/>
  <c r="G7964" i="10"/>
  <c r="F7964" i="10"/>
  <c r="G7772" i="10"/>
  <c r="F7772" i="10"/>
  <c r="G6796" i="10"/>
  <c r="F6796" i="10"/>
  <c r="F6732" i="10"/>
  <c r="G6732" i="10"/>
  <c r="G6684" i="10"/>
  <c r="F6684" i="10"/>
  <c r="G6476" i="10"/>
  <c r="F6476" i="10"/>
  <c r="G6332" i="10"/>
  <c r="F6332" i="10"/>
  <c r="G6300" i="10"/>
  <c r="F6300" i="10"/>
  <c r="G4892" i="10"/>
  <c r="F4892" i="10"/>
  <c r="G4188" i="10"/>
  <c r="F4188" i="10"/>
  <c r="F3820" i="10"/>
  <c r="G3820" i="10"/>
  <c r="G2284" i="10"/>
  <c r="F2284" i="10"/>
  <c r="G556" i="10"/>
  <c r="F556" i="10"/>
  <c r="F11103" i="10"/>
  <c r="F8399" i="10"/>
  <c r="F7871" i="10"/>
  <c r="F2271" i="10"/>
  <c r="G88" i="10"/>
  <c r="F88" i="10"/>
  <c r="F11753" i="10"/>
  <c r="F8023" i="10"/>
  <c r="F6295" i="10"/>
  <c r="G11801" i="10"/>
  <c r="F11801" i="10"/>
  <c r="G10297" i="10"/>
  <c r="F10297" i="10"/>
  <c r="G10153" i="10"/>
  <c r="F10153" i="10"/>
  <c r="G10057" i="10"/>
  <c r="F10057" i="10"/>
  <c r="F11657" i="10"/>
  <c r="F9928" i="10"/>
  <c r="G9928" i="10"/>
  <c r="F9368" i="10"/>
  <c r="G9368" i="10"/>
  <c r="G5480" i="10"/>
  <c r="F5480" i="10"/>
  <c r="G4296" i="10"/>
  <c r="F4296" i="10"/>
  <c r="G3816" i="10"/>
  <c r="F3816" i="10"/>
  <c r="G3544" i="10"/>
  <c r="F3544" i="10"/>
  <c r="G3240" i="10"/>
  <c r="F3240" i="10"/>
  <c r="G2920" i="10"/>
  <c r="F2920" i="10"/>
  <c r="F1832" i="10"/>
  <c r="G1832" i="10"/>
  <c r="G10985" i="10"/>
  <c r="G10521" i="10"/>
  <c r="G2440" i="10"/>
  <c r="F10967" i="10"/>
  <c r="G10967" i="10"/>
  <c r="F9367" i="10"/>
  <c r="G9367" i="10"/>
  <c r="G8775" i="10"/>
  <c r="F8775" i="10"/>
  <c r="G8199" i="10"/>
  <c r="F8199" i="10"/>
  <c r="G8135" i="10"/>
  <c r="F8135" i="10"/>
  <c r="G7927" i="10"/>
  <c r="F7927" i="10"/>
  <c r="G7831" i="10"/>
  <c r="F7831" i="10"/>
  <c r="G7751" i="10"/>
  <c r="F7751" i="10"/>
  <c r="F7527" i="10"/>
  <c r="G7527" i="10"/>
  <c r="F7511" i="10"/>
  <c r="G7511" i="10"/>
  <c r="G7271" i="10"/>
  <c r="F7271" i="10"/>
  <c r="G6903" i="10"/>
  <c r="F6903" i="10"/>
  <c r="G6775" i="10"/>
  <c r="F6775" i="10"/>
  <c r="G6631" i="10"/>
  <c r="F6631" i="10"/>
  <c r="G6247" i="10"/>
  <c r="F6247" i="10"/>
  <c r="F6151" i="10"/>
  <c r="G6151" i="10"/>
  <c r="G6119" i="10"/>
  <c r="F6119" i="10"/>
  <c r="G5911" i="10"/>
  <c r="F5911" i="10"/>
  <c r="G5831" i="10"/>
  <c r="F5831" i="10"/>
  <c r="G5735" i="10"/>
  <c r="F5735" i="10"/>
  <c r="F5463" i="10"/>
  <c r="G5463" i="10"/>
  <c r="G5351" i="10"/>
  <c r="F5351" i="10"/>
  <c r="G5047" i="10"/>
  <c r="F5047" i="10"/>
  <c r="G4807" i="10"/>
  <c r="F4807" i="10"/>
  <c r="G4631" i="10"/>
  <c r="F4631" i="10"/>
  <c r="F4615" i="10"/>
  <c r="G4615" i="10"/>
  <c r="G4423" i="10"/>
  <c r="F4423" i="10"/>
  <c r="G4247" i="10"/>
  <c r="F4247" i="10"/>
  <c r="G4167" i="10"/>
  <c r="F4167" i="10"/>
  <c r="G3991" i="10"/>
  <c r="F3991" i="10"/>
  <c r="G3927" i="10"/>
  <c r="F3927" i="10"/>
  <c r="G3543" i="10"/>
  <c r="F3543" i="10"/>
  <c r="G3207" i="10"/>
  <c r="F3207" i="10"/>
  <c r="G3175" i="10"/>
  <c r="F3175" i="10"/>
  <c r="G3031" i="10"/>
  <c r="F3031" i="10"/>
  <c r="G2919" i="10"/>
  <c r="F2919" i="10"/>
  <c r="G2599" i="10"/>
  <c r="F2599" i="10"/>
  <c r="G2263" i="10"/>
  <c r="F2263" i="10"/>
  <c r="G1543" i="10"/>
  <c r="F1543" i="10"/>
  <c r="F1079" i="10"/>
  <c r="G1079" i="10"/>
  <c r="G727" i="10"/>
  <c r="F727" i="10"/>
  <c r="G487" i="10"/>
  <c r="F487" i="10"/>
  <c r="F11833" i="10"/>
  <c r="F10790" i="10"/>
  <c r="F8246" i="10"/>
  <c r="F6519" i="10"/>
  <c r="F11865" i="10"/>
  <c r="G11865" i="10"/>
  <c r="G11625" i="10"/>
  <c r="F11625" i="10"/>
  <c r="G11401" i="10"/>
  <c r="F11401" i="10"/>
  <c r="G10937" i="10"/>
  <c r="F10937" i="10"/>
  <c r="G10665" i="10"/>
  <c r="F10665" i="10"/>
  <c r="G10345" i="10"/>
  <c r="F10345" i="10"/>
  <c r="G10041" i="10"/>
  <c r="F10041" i="10"/>
  <c r="G9961" i="10"/>
  <c r="F9961" i="10"/>
  <c r="G9913" i="10"/>
  <c r="F9913" i="10"/>
  <c r="F7224" i="10"/>
  <c r="G7224" i="10"/>
  <c r="G5064" i="10"/>
  <c r="F5064" i="10"/>
  <c r="G4888" i="10"/>
  <c r="F4888" i="10"/>
  <c r="G4808" i="10"/>
  <c r="F4808" i="10"/>
  <c r="F3064" i="10"/>
  <c r="G3064" i="10"/>
  <c r="G2744" i="10"/>
  <c r="G5000" i="10"/>
  <c r="G11910" i="10"/>
  <c r="F11910" i="10"/>
  <c r="G11782" i="10"/>
  <c r="F11782" i="10"/>
  <c r="G11526" i="10"/>
  <c r="F11526" i="10"/>
  <c r="G11462" i="10"/>
  <c r="F11462" i="10"/>
  <c r="G11430" i="10"/>
  <c r="F11430" i="10"/>
  <c r="G11222" i="10"/>
  <c r="F11222" i="10"/>
  <c r="G11142" i="10"/>
  <c r="F11142" i="10"/>
  <c r="G11126" i="10"/>
  <c r="F11126" i="10"/>
  <c r="G10774" i="10"/>
  <c r="F10774" i="10"/>
  <c r="G10550" i="10"/>
  <c r="F10550" i="10"/>
  <c r="G10486" i="10"/>
  <c r="F10486" i="10"/>
  <c r="G10358" i="10"/>
  <c r="F10358" i="10"/>
  <c r="G10294" i="10"/>
  <c r="F10294" i="10"/>
  <c r="F10214" i="10"/>
  <c r="G10214" i="10"/>
  <c r="G10102" i="10"/>
  <c r="F10102" i="10"/>
  <c r="G10070" i="10"/>
  <c r="F10070" i="10"/>
  <c r="G9910" i="10"/>
  <c r="F9910" i="10"/>
  <c r="G9542" i="10"/>
  <c r="F9542" i="10"/>
  <c r="G9478" i="10"/>
  <c r="F9478" i="10"/>
  <c r="G9206" i="10"/>
  <c r="F9206" i="10"/>
  <c r="G8886" i="10"/>
  <c r="F8886" i="10"/>
  <c r="G8806" i="10"/>
  <c r="F8806" i="10"/>
  <c r="G8774" i="10"/>
  <c r="F8774" i="10"/>
  <c r="G8678" i="10"/>
  <c r="F8678" i="10"/>
  <c r="G8582" i="10"/>
  <c r="F8582" i="10"/>
  <c r="G8518" i="10"/>
  <c r="F8518" i="10"/>
  <c r="G8422" i="10"/>
  <c r="F8422" i="10"/>
  <c r="G8406" i="10"/>
  <c r="F8406" i="10"/>
  <c r="F8262" i="10"/>
  <c r="G8262" i="10"/>
  <c r="G8198" i="10"/>
  <c r="F8198" i="10"/>
  <c r="G8150" i="10"/>
  <c r="F8150" i="10"/>
  <c r="F8006" i="10"/>
  <c r="G8006" i="10"/>
  <c r="G7974" i="10"/>
  <c r="F7974" i="10"/>
  <c r="F7926" i="10"/>
  <c r="G7926" i="10"/>
  <c r="G7750" i="10"/>
  <c r="F7750" i="10"/>
  <c r="G7526" i="10"/>
  <c r="F7526" i="10"/>
  <c r="G7430" i="10"/>
  <c r="F7430" i="10"/>
  <c r="G7254" i="10"/>
  <c r="F7254" i="10"/>
  <c r="G7030" i="10"/>
  <c r="F7030" i="10"/>
  <c r="G6902" i="10"/>
  <c r="F6902" i="10"/>
  <c r="G6886" i="10"/>
  <c r="F6886" i="10"/>
  <c r="G6838" i="10"/>
  <c r="F6838" i="10"/>
  <c r="F6694" i="10"/>
  <c r="G6694" i="10"/>
  <c r="G6518" i="10"/>
  <c r="F6518" i="10"/>
  <c r="G6390" i="10"/>
  <c r="F6390" i="10"/>
  <c r="G6326" i="10"/>
  <c r="F6326" i="10"/>
  <c r="G5974" i="10"/>
  <c r="F5974" i="10"/>
  <c r="G5830" i="10"/>
  <c r="F5830" i="10"/>
  <c r="G5798" i="10"/>
  <c r="F5798" i="10"/>
  <c r="F5510" i="10"/>
  <c r="G5510" i="10"/>
  <c r="G5350" i="10"/>
  <c r="F5350" i="10"/>
  <c r="G4966" i="10"/>
  <c r="F4966" i="10"/>
  <c r="G4806" i="10"/>
  <c r="F4806" i="10"/>
  <c r="F4758" i="10"/>
  <c r="G4758" i="10"/>
  <c r="G4422" i="10"/>
  <c r="F4422" i="10"/>
  <c r="F4278" i="10"/>
  <c r="G4278" i="10"/>
  <c r="G4262" i="10"/>
  <c r="F4262" i="10"/>
  <c r="G4246" i="10"/>
  <c r="F4246" i="10"/>
  <c r="G4198" i="10"/>
  <c r="F4198" i="10"/>
  <c r="G4166" i="10"/>
  <c r="F4166" i="10"/>
  <c r="G4102" i="10"/>
  <c r="F4102" i="10"/>
  <c r="G3686" i="10"/>
  <c r="F3686" i="10"/>
  <c r="G3558" i="10"/>
  <c r="F3558" i="10"/>
  <c r="G3462" i="10"/>
  <c r="F3462" i="10"/>
  <c r="G3206" i="10"/>
  <c r="F3206" i="10"/>
  <c r="G3030" i="10"/>
  <c r="F3030" i="10"/>
  <c r="G2918" i="10"/>
  <c r="F2918" i="10"/>
  <c r="G2854" i="10"/>
  <c r="F2854" i="10"/>
  <c r="G2630" i="10"/>
  <c r="F2630" i="10"/>
  <c r="G2502" i="10"/>
  <c r="F2502" i="10"/>
  <c r="F2150" i="10"/>
  <c r="G2150" i="10"/>
  <c r="F1686" i="10"/>
  <c r="G1686" i="10"/>
  <c r="F1446" i="10"/>
  <c r="G1446" i="10"/>
  <c r="G1414" i="10"/>
  <c r="F1414" i="10"/>
  <c r="G1126" i="10"/>
  <c r="F1126" i="10"/>
  <c r="G454" i="10"/>
  <c r="F454" i="10"/>
  <c r="F10662" i="10"/>
  <c r="F10537" i="10"/>
  <c r="F8407" i="10"/>
  <c r="F7975" i="10"/>
  <c r="F7207" i="10"/>
  <c r="F11870" i="10"/>
  <c r="G11870" i="10"/>
  <c r="G11310" i="10"/>
  <c r="F11310" i="10"/>
  <c r="G11262" i="10"/>
  <c r="F11262" i="10"/>
  <c r="G10606" i="10"/>
  <c r="F10606" i="10"/>
  <c r="G10414" i="10"/>
  <c r="F10414" i="10"/>
  <c r="G10062" i="10"/>
  <c r="F10062" i="10"/>
  <c r="G9726" i="10"/>
  <c r="F9726" i="10"/>
  <c r="G8894" i="10"/>
  <c r="F8894" i="10"/>
  <c r="G7662" i="10"/>
  <c r="F7662" i="10"/>
  <c r="G7310" i="10"/>
  <c r="F7310" i="10"/>
  <c r="G7246" i="10"/>
  <c r="F7246" i="10"/>
  <c r="G7230" i="10"/>
  <c r="F7230" i="10"/>
  <c r="G7214" i="10"/>
  <c r="F7214" i="10"/>
  <c r="G7166" i="10"/>
  <c r="F7166" i="10"/>
  <c r="G7150" i="10"/>
  <c r="F7150" i="10"/>
  <c r="G7118" i="10"/>
  <c r="F7118" i="10"/>
  <c r="G7102" i="10"/>
  <c r="F7102" i="10"/>
  <c r="G7070" i="10"/>
  <c r="F7070" i="10"/>
  <c r="G6974" i="10"/>
  <c r="F6974" i="10"/>
  <c r="G6846" i="10"/>
  <c r="F6846" i="10"/>
  <c r="G6814" i="10"/>
  <c r="F6814" i="10"/>
  <c r="G6654" i="10"/>
  <c r="F6654" i="10"/>
  <c r="G6638" i="10"/>
  <c r="F6638" i="10"/>
  <c r="G6558" i="10"/>
  <c r="F6558" i="10"/>
  <c r="G6414" i="10"/>
  <c r="F6414" i="10"/>
  <c r="G6382" i="10"/>
  <c r="F6382" i="10"/>
  <c r="G6366" i="10"/>
  <c r="F6366" i="10"/>
  <c r="G6286" i="10"/>
  <c r="F6286" i="10"/>
  <c r="G6238" i="10"/>
  <c r="F6238" i="10"/>
  <c r="G6222" i="10"/>
  <c r="F6222" i="10"/>
  <c r="G6158" i="10"/>
  <c r="F6158" i="10"/>
  <c r="G6110" i="10"/>
  <c r="F6110" i="10"/>
  <c r="G6014" i="10"/>
  <c r="F6014" i="10"/>
  <c r="G5902" i="10"/>
  <c r="F5902" i="10"/>
  <c r="G5726" i="10"/>
  <c r="F5726" i="10"/>
  <c r="G5582" i="10"/>
  <c r="F5582" i="10"/>
  <c r="G5566" i="10"/>
  <c r="F5566" i="10"/>
  <c r="G5502" i="10"/>
  <c r="F5502" i="10"/>
  <c r="G5470" i="10"/>
  <c r="F5470" i="10"/>
  <c r="G5422" i="10"/>
  <c r="F5422" i="10"/>
  <c r="G5406" i="10"/>
  <c r="F5406" i="10"/>
  <c r="G5230" i="10"/>
  <c r="F5230" i="10"/>
  <c r="G5150" i="10"/>
  <c r="F5150" i="10"/>
  <c r="G5070" i="10"/>
  <c r="F5070" i="10"/>
  <c r="G4958" i="10"/>
  <c r="F4958" i="10"/>
  <c r="G4942" i="10"/>
  <c r="F4942" i="10"/>
  <c r="G4910" i="10"/>
  <c r="F4910" i="10"/>
  <c r="G4798" i="10"/>
  <c r="F4798" i="10"/>
  <c r="G4670" i="10"/>
  <c r="F4670" i="10"/>
  <c r="G4654" i="10"/>
  <c r="F4654" i="10"/>
  <c r="G4622" i="10"/>
  <c r="F4622" i="10"/>
  <c r="G4590" i="10"/>
  <c r="F4590" i="10"/>
  <c r="G4494" i="10"/>
  <c r="F4494" i="10"/>
  <c r="G4414" i="10"/>
  <c r="F4414" i="10"/>
  <c r="G4382" i="10"/>
  <c r="F4382" i="10"/>
  <c r="G4302" i="10"/>
  <c r="F4302" i="10"/>
  <c r="G4222" i="10"/>
  <c r="F4222" i="10"/>
  <c r="G4206" i="10"/>
  <c r="F4206" i="10"/>
  <c r="G4158" i="10"/>
  <c r="F4158" i="10"/>
  <c r="G4046" i="10"/>
  <c r="F4046" i="10"/>
  <c r="G4030" i="10"/>
  <c r="F4030" i="10"/>
  <c r="G3854" i="10"/>
  <c r="F3854" i="10"/>
  <c r="G3662" i="10"/>
  <c r="F3662" i="10"/>
  <c r="G3598" i="10"/>
  <c r="F3598" i="10"/>
  <c r="G3534" i="10"/>
  <c r="F3534" i="10"/>
  <c r="G3310" i="10"/>
  <c r="F3310" i="10"/>
  <c r="G3182" i="10"/>
  <c r="F3182" i="10"/>
  <c r="G3134" i="10"/>
  <c r="F3134" i="10"/>
  <c r="G3070" i="10"/>
  <c r="F3070" i="10"/>
  <c r="G3022" i="10"/>
  <c r="F3022" i="10"/>
  <c r="G2894" i="10"/>
  <c r="F2894" i="10"/>
  <c r="G2862" i="10"/>
  <c r="F2862" i="10"/>
  <c r="G2622" i="10"/>
  <c r="F2622" i="10"/>
  <c r="G2510" i="10"/>
  <c r="F2510" i="10"/>
  <c r="G2398" i="10"/>
  <c r="F2398" i="10"/>
  <c r="G2302" i="10"/>
  <c r="F2302" i="10"/>
  <c r="G2286" i="10"/>
  <c r="F2286" i="10"/>
  <c r="G2238" i="10"/>
  <c r="F2238" i="10"/>
  <c r="G2014" i="10"/>
  <c r="F2014" i="10"/>
  <c r="G1918" i="10"/>
  <c r="F1918" i="10"/>
  <c r="G1774" i="10"/>
  <c r="F1774" i="10"/>
  <c r="G1486" i="10"/>
  <c r="F1486" i="10"/>
  <c r="G1374" i="10"/>
  <c r="F1374" i="10"/>
  <c r="G1262" i="10"/>
  <c r="F1262" i="10"/>
  <c r="G1086" i="10"/>
  <c r="F1086" i="10"/>
  <c r="G958" i="10"/>
  <c r="F958" i="10"/>
  <c r="G814" i="10"/>
  <c r="F814" i="10"/>
  <c r="G798" i="10"/>
  <c r="F798" i="10"/>
  <c r="G334" i="10"/>
  <c r="F334" i="10"/>
  <c r="F10829" i="10"/>
  <c r="F10734" i="10"/>
  <c r="F9581" i="10"/>
  <c r="F7773" i="10"/>
  <c r="F6509" i="10"/>
  <c r="F5630" i="10"/>
  <c r="F5118" i="10"/>
  <c r="F4558" i="10"/>
  <c r="F2094" i="10"/>
  <c r="G11853" i="10"/>
  <c r="F11853" i="10"/>
  <c r="G11709" i="10"/>
  <c r="F11709" i="10"/>
  <c r="G11501" i="10"/>
  <c r="F11501" i="10"/>
  <c r="G11469" i="10"/>
  <c r="F11469" i="10"/>
  <c r="F11389" i="10"/>
  <c r="G11389" i="10"/>
  <c r="G11373" i="10"/>
  <c r="F11373" i="10"/>
  <c r="G11229" i="10"/>
  <c r="F11229" i="10"/>
  <c r="G11197" i="10"/>
  <c r="F11197" i="10"/>
  <c r="G11133" i="10"/>
  <c r="F11133" i="10"/>
  <c r="G11101" i="10"/>
  <c r="F11101" i="10"/>
  <c r="G11053" i="10"/>
  <c r="F11053" i="10"/>
  <c r="G11005" i="10"/>
  <c r="F11005" i="10"/>
  <c r="G10989" i="10"/>
  <c r="F10989" i="10"/>
  <c r="G10845" i="10"/>
  <c r="F10845" i="10"/>
  <c r="G10797" i="10"/>
  <c r="F10797" i="10"/>
  <c r="G10749" i="10"/>
  <c r="F10749" i="10"/>
  <c r="G10733" i="10"/>
  <c r="F10733" i="10"/>
  <c r="G10637" i="10"/>
  <c r="F10637" i="10"/>
  <c r="G10573" i="10"/>
  <c r="F10573" i="10"/>
  <c r="G10461" i="10"/>
  <c r="F10461" i="10"/>
  <c r="G10381" i="10"/>
  <c r="F10381" i="10"/>
  <c r="G10349" i="10"/>
  <c r="F10349" i="10"/>
  <c r="G10333" i="10"/>
  <c r="F10333" i="10"/>
  <c r="G10253" i="10"/>
  <c r="F10253" i="10"/>
  <c r="G10189" i="10"/>
  <c r="F10189" i="10"/>
  <c r="G10173" i="10"/>
  <c r="F10173" i="10"/>
  <c r="G10045" i="10"/>
  <c r="F10045" i="10"/>
  <c r="G9917" i="10"/>
  <c r="F9917" i="10"/>
  <c r="G9901" i="10"/>
  <c r="F9901" i="10"/>
  <c r="G9773" i="10"/>
  <c r="F9773" i="10"/>
  <c r="G9725" i="10"/>
  <c r="F9725" i="10"/>
  <c r="G9709" i="10"/>
  <c r="F9709" i="10"/>
  <c r="F9597" i="10"/>
  <c r="G9597" i="10"/>
  <c r="G9485" i="10"/>
  <c r="F9485" i="10"/>
  <c r="G9453" i="10"/>
  <c r="F9453" i="10"/>
  <c r="G9437" i="10"/>
  <c r="F9437" i="10"/>
  <c r="G9389" i="10"/>
  <c r="F9389" i="10"/>
  <c r="G9357" i="10"/>
  <c r="F9357" i="10"/>
  <c r="G9341" i="10"/>
  <c r="F9341" i="10"/>
  <c r="G9309" i="10"/>
  <c r="F9309" i="10"/>
  <c r="G9293" i="10"/>
  <c r="F9293" i="10"/>
  <c r="G9261" i="10"/>
  <c r="F9261" i="10"/>
  <c r="G9149" i="10"/>
  <c r="F9149" i="10"/>
  <c r="G9085" i="10"/>
  <c r="F9085" i="10"/>
  <c r="G9069" i="10"/>
  <c r="F9069" i="10"/>
  <c r="G9037" i="10"/>
  <c r="F9037" i="10"/>
  <c r="G9021" i="10"/>
  <c r="F9021" i="10"/>
  <c r="G9005" i="10"/>
  <c r="F9005" i="10"/>
  <c r="G8957" i="10"/>
  <c r="F8957" i="10"/>
  <c r="G8941" i="10"/>
  <c r="F8941" i="10"/>
  <c r="G8909" i="10"/>
  <c r="F8909" i="10"/>
  <c r="G8845" i="10"/>
  <c r="F8845" i="10"/>
  <c r="G8829" i="10"/>
  <c r="F8829" i="10"/>
  <c r="G8813" i="10"/>
  <c r="F8813" i="10"/>
  <c r="G8797" i="10"/>
  <c r="F8797" i="10"/>
  <c r="G8733" i="10"/>
  <c r="F8733" i="10"/>
  <c r="G8669" i="10"/>
  <c r="F8669" i="10"/>
  <c r="G8653" i="10"/>
  <c r="F8653" i="10"/>
  <c r="G8477" i="10"/>
  <c r="F8477" i="10"/>
  <c r="G8365" i="10"/>
  <c r="F8365" i="10"/>
  <c r="G8301" i="10"/>
  <c r="F8301" i="10"/>
  <c r="G8285" i="10"/>
  <c r="F8285" i="10"/>
  <c r="G8157" i="10"/>
  <c r="F8157" i="10"/>
  <c r="G7853" i="10"/>
  <c r="F7853" i="10"/>
  <c r="G7821" i="10"/>
  <c r="F7821" i="10"/>
  <c r="G7661" i="10"/>
  <c r="F7661" i="10"/>
  <c r="G7645" i="10"/>
  <c r="F7645" i="10"/>
  <c r="G7581" i="10"/>
  <c r="F7581" i="10"/>
  <c r="G7549" i="10"/>
  <c r="F7549" i="10"/>
  <c r="G7485" i="10"/>
  <c r="F7485" i="10"/>
  <c r="G7469" i="10"/>
  <c r="F7469" i="10"/>
  <c r="G7453" i="10"/>
  <c r="F7453" i="10"/>
  <c r="G7373" i="10"/>
  <c r="F7373" i="10"/>
  <c r="G7357" i="10"/>
  <c r="F7357" i="10"/>
  <c r="G7245" i="10"/>
  <c r="F7245" i="10"/>
  <c r="G7069" i="10"/>
  <c r="F7069" i="10"/>
  <c r="G7053" i="10"/>
  <c r="F7053" i="10"/>
  <c r="G6973" i="10"/>
  <c r="F6973" i="10"/>
  <c r="G6941" i="10"/>
  <c r="F6941" i="10"/>
  <c r="G6877" i="10"/>
  <c r="F6877" i="10"/>
  <c r="G6845" i="10"/>
  <c r="F6845" i="10"/>
  <c r="G6717" i="10"/>
  <c r="F6717" i="10"/>
  <c r="G6557" i="10"/>
  <c r="F6557" i="10"/>
  <c r="G6477" i="10"/>
  <c r="F6477" i="10"/>
  <c r="G6381" i="10"/>
  <c r="F6381" i="10"/>
  <c r="G6365" i="10"/>
  <c r="F6365" i="10"/>
  <c r="G6301" i="10"/>
  <c r="F6301" i="10"/>
  <c r="G6285" i="10"/>
  <c r="F6285" i="10"/>
  <c r="G6269" i="10"/>
  <c r="F6269" i="10"/>
  <c r="G6221" i="10"/>
  <c r="F6221" i="10"/>
  <c r="G6205" i="10"/>
  <c r="F6205" i="10"/>
  <c r="G6125" i="10"/>
  <c r="F6125" i="10"/>
  <c r="G6109" i="10"/>
  <c r="F6109" i="10"/>
  <c r="G6077" i="10"/>
  <c r="F6077" i="10"/>
  <c r="G6013" i="10"/>
  <c r="F6013" i="10"/>
  <c r="G5965" i="10"/>
  <c r="F5965" i="10"/>
  <c r="G5901" i="10"/>
  <c r="F5901" i="10"/>
  <c r="G5869" i="10"/>
  <c r="F5869" i="10"/>
  <c r="G5757" i="10"/>
  <c r="F5757" i="10"/>
  <c r="G5725" i="10"/>
  <c r="F5725" i="10"/>
  <c r="G5501" i="10"/>
  <c r="F5501" i="10"/>
  <c r="G5389" i="10"/>
  <c r="F5389" i="10"/>
  <c r="G5229" i="10"/>
  <c r="F5229" i="10"/>
  <c r="G5213" i="10"/>
  <c r="F5213" i="10"/>
  <c r="G5165" i="10"/>
  <c r="F5165" i="10"/>
  <c r="G5149" i="10"/>
  <c r="F5149" i="10"/>
  <c r="G4941" i="10"/>
  <c r="F4941" i="10"/>
  <c r="G4909" i="10"/>
  <c r="F4909" i="10"/>
  <c r="G4813" i="10"/>
  <c r="F4813" i="10"/>
  <c r="G4733" i="10"/>
  <c r="F4733" i="10"/>
  <c r="G4669" i="10"/>
  <c r="F4669" i="10"/>
  <c r="G4589" i="10"/>
  <c r="F4589" i="10"/>
  <c r="G4557" i="10"/>
  <c r="F4557" i="10"/>
  <c r="G4413" i="10"/>
  <c r="F4413" i="10"/>
  <c r="G4365" i="10"/>
  <c r="F4365" i="10"/>
  <c r="G4333" i="10"/>
  <c r="F4333" i="10"/>
  <c r="G4301" i="10"/>
  <c r="F4301" i="10"/>
  <c r="G4205" i="10"/>
  <c r="F4205" i="10"/>
  <c r="G4157" i="10"/>
  <c r="F4157" i="10"/>
  <c r="G4045" i="10"/>
  <c r="F4045" i="10"/>
  <c r="G4029" i="10"/>
  <c r="F4029" i="10"/>
  <c r="G3837" i="10"/>
  <c r="F3837" i="10"/>
  <c r="G3773" i="10"/>
  <c r="F3773" i="10"/>
  <c r="G3661" i="10"/>
  <c r="F3661" i="10"/>
  <c r="G3517" i="10"/>
  <c r="F3517" i="10"/>
  <c r="G3389" i="10"/>
  <c r="F3389" i="10"/>
  <c r="F3341" i="10"/>
  <c r="G3341" i="10"/>
  <c r="G3277" i="10"/>
  <c r="F3277" i="10"/>
  <c r="G3261" i="10"/>
  <c r="F3261" i="10"/>
  <c r="F3149" i="10"/>
  <c r="G3149" i="10"/>
  <c r="G3133" i="10"/>
  <c r="F3133" i="10"/>
  <c r="G3117" i="10"/>
  <c r="F3117" i="10"/>
  <c r="G3021" i="10"/>
  <c r="F3021" i="10"/>
  <c r="G2829" i="10"/>
  <c r="F2829" i="10"/>
  <c r="G2749" i="10"/>
  <c r="F2749" i="10"/>
  <c r="G2589" i="10"/>
  <c r="F2589" i="10"/>
  <c r="G2557" i="10"/>
  <c r="F2557" i="10"/>
  <c r="G2397" i="10"/>
  <c r="F2397" i="10"/>
  <c r="G2157" i="10"/>
  <c r="F2157" i="10"/>
  <c r="G2093" i="10"/>
  <c r="F2093" i="10"/>
  <c r="G1981" i="10"/>
  <c r="F1981" i="10"/>
  <c r="G1933" i="10"/>
  <c r="F1933" i="10"/>
  <c r="G1901" i="10"/>
  <c r="F1901" i="10"/>
  <c r="G1885" i="10"/>
  <c r="F1885" i="10"/>
  <c r="G1757" i="10"/>
  <c r="F1757" i="10"/>
  <c r="G1725" i="10"/>
  <c r="F1725" i="10"/>
  <c r="G1613" i="10"/>
  <c r="F1613" i="10"/>
  <c r="G1149" i="10"/>
  <c r="F1149" i="10"/>
  <c r="G989" i="10"/>
  <c r="F989" i="10"/>
  <c r="G349" i="10"/>
  <c r="F349" i="10"/>
  <c r="G205" i="10"/>
  <c r="F205" i="10"/>
  <c r="F11693" i="10"/>
  <c r="F11533" i="10"/>
  <c r="F10957" i="10"/>
  <c r="F10621" i="10"/>
  <c r="F10350" i="10"/>
  <c r="F9165" i="10"/>
  <c r="F8877" i="10"/>
  <c r="F7725" i="10"/>
  <c r="F6302" i="10"/>
  <c r="F3774" i="10"/>
  <c r="F2430" i="10"/>
  <c r="G11098" i="10"/>
  <c r="F11098" i="10"/>
  <c r="G11050" i="10"/>
  <c r="F11050" i="10"/>
  <c r="G11018" i="10"/>
  <c r="F11018" i="10"/>
  <c r="G10938" i="10"/>
  <c r="F10938" i="10"/>
  <c r="G10698" i="10"/>
  <c r="F10698" i="10"/>
  <c r="G10250" i="10"/>
  <c r="F10250" i="10"/>
  <c r="G10218" i="10"/>
  <c r="F10218" i="10"/>
  <c r="G10154" i="10"/>
  <c r="F10154" i="10"/>
  <c r="G9962" i="10"/>
  <c r="F9962" i="10"/>
  <c r="G9834" i="10"/>
  <c r="F9834" i="10"/>
  <c r="G9818" i="10"/>
  <c r="F9818" i="10"/>
  <c r="G9770" i="10"/>
  <c r="F9770" i="10"/>
  <c r="G9546" i="10"/>
  <c r="F9546" i="10"/>
  <c r="G9130" i="10"/>
  <c r="F9130" i="10"/>
  <c r="G9034" i="10"/>
  <c r="F9034" i="10"/>
  <c r="G8570" i="10"/>
  <c r="F8570" i="10"/>
  <c r="G8442" i="10"/>
  <c r="F8442" i="10"/>
  <c r="G8362" i="10"/>
  <c r="F8362" i="10"/>
  <c r="G8010" i="10"/>
  <c r="F8010" i="10"/>
  <c r="G7706" i="10"/>
  <c r="F7706" i="10"/>
  <c r="G7578" i="10"/>
  <c r="F7578" i="10"/>
  <c r="G7530" i="10"/>
  <c r="F7530" i="10"/>
  <c r="G7402" i="10"/>
  <c r="F7402" i="10"/>
  <c r="G7082" i="10"/>
  <c r="F7082" i="10"/>
  <c r="G6394" i="10"/>
  <c r="F6394" i="10"/>
  <c r="G6346" i="10"/>
  <c r="F6346" i="10"/>
  <c r="G5578" i="10"/>
  <c r="F5578" i="10"/>
  <c r="G5354" i="10"/>
  <c r="F5354" i="10"/>
  <c r="G5274" i="10"/>
  <c r="F5274" i="10"/>
  <c r="G5242" i="10"/>
  <c r="F5242" i="10"/>
  <c r="G4762" i="10"/>
  <c r="F4762" i="10"/>
  <c r="G4634" i="10"/>
  <c r="F4634" i="10"/>
  <c r="G4586" i="10"/>
  <c r="F4586" i="10"/>
  <c r="G4234" i="10"/>
  <c r="F4234" i="10"/>
  <c r="G4122" i="10"/>
  <c r="F4122" i="10"/>
  <c r="G3978" i="10"/>
  <c r="F3978" i="10"/>
  <c r="G3866" i="10"/>
  <c r="F3866" i="10"/>
  <c r="G3754" i="10"/>
  <c r="F3754" i="10"/>
  <c r="G3178" i="10"/>
  <c r="F3178" i="10"/>
  <c r="G3098" i="10"/>
  <c r="F3098" i="10"/>
  <c r="G1658" i="10"/>
  <c r="F1658" i="10"/>
  <c r="G1354" i="10"/>
  <c r="F1354" i="10"/>
  <c r="G730" i="10"/>
  <c r="F730" i="10"/>
  <c r="G602" i="10"/>
  <c r="F602" i="10"/>
  <c r="G234" i="10"/>
  <c r="F234" i="10"/>
  <c r="F11802" i="10"/>
  <c r="F9801" i="10"/>
  <c r="F8970" i="10"/>
  <c r="F3737" i="10"/>
  <c r="F3482" i="10"/>
  <c r="F2937" i="10"/>
  <c r="F1114" i="10"/>
  <c r="G9817" i="10"/>
  <c r="F9817" i="10"/>
  <c r="G9545" i="10"/>
  <c r="F9545" i="10"/>
  <c r="G9225" i="10"/>
  <c r="F9225" i="10"/>
  <c r="G8937" i="10"/>
  <c r="F8937" i="10"/>
  <c r="G8697" i="10"/>
  <c r="F8697" i="10"/>
  <c r="G8473" i="10"/>
  <c r="F8473" i="10"/>
  <c r="G8441" i="10"/>
  <c r="F8441" i="10"/>
  <c r="G8361" i="10"/>
  <c r="F8361" i="10"/>
  <c r="G8313" i="10"/>
  <c r="F8313" i="10"/>
  <c r="G8265" i="10"/>
  <c r="F8265" i="10"/>
  <c r="G8233" i="10"/>
  <c r="F8233" i="10"/>
  <c r="G8153" i="10"/>
  <c r="F8153" i="10"/>
  <c r="G8009" i="10"/>
  <c r="F8009" i="10"/>
  <c r="G7977" i="10"/>
  <c r="F7977" i="10"/>
  <c r="G7929" i="10"/>
  <c r="F7929" i="10"/>
  <c r="G7849" i="10"/>
  <c r="F7849" i="10"/>
  <c r="G7497" i="10"/>
  <c r="F7497" i="10"/>
  <c r="G7401" i="10"/>
  <c r="F7401" i="10"/>
  <c r="G7225" i="10"/>
  <c r="F7225" i="10"/>
  <c r="G7001" i="10"/>
  <c r="F7001" i="10"/>
  <c r="G5689" i="10"/>
  <c r="F5689" i="10"/>
  <c r="G5625" i="10"/>
  <c r="F5625" i="10"/>
  <c r="G5561" i="10"/>
  <c r="F5561" i="10"/>
  <c r="G5385" i="10"/>
  <c r="F5385" i="10"/>
  <c r="G4793" i="10"/>
  <c r="F4793" i="10"/>
  <c r="G4729" i="10"/>
  <c r="F4729" i="10"/>
  <c r="G4505" i="10"/>
  <c r="F4505" i="10"/>
  <c r="G4457" i="10"/>
  <c r="F4457" i="10"/>
  <c r="G3945" i="10"/>
  <c r="F3945" i="10"/>
  <c r="G3865" i="10"/>
  <c r="F3865" i="10"/>
  <c r="G3753" i="10"/>
  <c r="F3753" i="10"/>
  <c r="G3177" i="10"/>
  <c r="F3177" i="10"/>
  <c r="G3097" i="10"/>
  <c r="F3097" i="10"/>
  <c r="G2889" i="10"/>
  <c r="F2889" i="10"/>
  <c r="G2521" i="10"/>
  <c r="F2521" i="10"/>
  <c r="G2249" i="10"/>
  <c r="F2249" i="10"/>
  <c r="G2201" i="10"/>
  <c r="F2201" i="10"/>
  <c r="G1657" i="10"/>
  <c r="F1657" i="10"/>
  <c r="G1545" i="10"/>
  <c r="F1545" i="10"/>
  <c r="G457" i="10"/>
  <c r="F457" i="10"/>
  <c r="F9066" i="10"/>
  <c r="F8969" i="10"/>
  <c r="F8474" i="10"/>
  <c r="F3481" i="10"/>
  <c r="F2282" i="10"/>
  <c r="G3493" i="10"/>
  <c r="F3493" i="10"/>
  <c r="G2645" i="10"/>
  <c r="F2645" i="10"/>
  <c r="G1973" i="10"/>
  <c r="F1973" i="10"/>
  <c r="G1349" i="10"/>
  <c r="F1349" i="10"/>
  <c r="G693" i="10"/>
  <c r="F693" i="10"/>
  <c r="F2853" i="10"/>
  <c r="F143" i="10"/>
  <c r="G5136" i="10"/>
  <c r="F5136" i="10"/>
  <c r="G3632" i="10"/>
  <c r="F3632" i="10"/>
  <c r="G3312" i="10"/>
  <c r="F3312" i="10"/>
  <c r="G2720" i="10"/>
  <c r="F2720" i="10"/>
  <c r="G2640" i="10"/>
  <c r="F2640" i="10"/>
  <c r="G128" i="10"/>
  <c r="F128" i="10"/>
  <c r="F3461" i="10"/>
  <c r="F3029" i="10"/>
  <c r="F400" i="10"/>
  <c r="G655" i="10"/>
  <c r="F655" i="10"/>
  <c r="G431" i="10"/>
  <c r="F431" i="10"/>
  <c r="G303" i="10"/>
  <c r="F303" i="10"/>
  <c r="G287" i="10"/>
  <c r="F287" i="10"/>
  <c r="G239" i="10"/>
  <c r="F239" i="10"/>
  <c r="G31" i="10"/>
  <c r="F31" i="10"/>
  <c r="F399" i="10"/>
  <c r="G7944" i="10"/>
  <c r="F7944" i="10"/>
  <c r="G7928" i="10"/>
  <c r="F7928" i="10"/>
  <c r="G7912" i="10"/>
  <c r="F7912" i="10"/>
  <c r="G7880" i="10"/>
  <c r="F7880" i="10"/>
  <c r="G7864" i="10"/>
  <c r="F7864" i="10"/>
  <c r="G7848" i="10"/>
  <c r="F7848" i="10"/>
  <c r="G7816" i="10"/>
  <c r="F7816" i="10"/>
  <c r="G7800" i="10"/>
  <c r="F7800" i="10"/>
  <c r="G7768" i="10"/>
  <c r="F7768" i="10"/>
  <c r="G7752" i="10"/>
  <c r="F7752" i="10"/>
  <c r="G7736" i="10"/>
  <c r="F7736" i="10"/>
  <c r="G7720" i="10"/>
  <c r="F7720" i="10"/>
  <c r="G7704" i="10"/>
  <c r="F7704" i="10"/>
  <c r="F10558" i="10"/>
  <c r="F8318" i="10"/>
  <c r="F8046" i="10"/>
  <c r="F7918" i="10"/>
  <c r="F11710" i="10"/>
  <c r="F9774" i="10"/>
  <c r="G11912" i="10"/>
  <c r="F11912" i="10"/>
  <c r="G11880" i="10"/>
  <c r="F11880" i="10"/>
  <c r="G11848" i="10"/>
  <c r="F11848" i="10"/>
  <c r="G11816" i="10"/>
  <c r="F11816" i="10"/>
  <c r="G11784" i="10"/>
  <c r="F11784" i="10"/>
  <c r="G11768" i="10"/>
  <c r="F11768" i="10"/>
  <c r="G11736" i="10"/>
  <c r="F11736" i="10"/>
  <c r="G11720" i="10"/>
  <c r="F11720" i="10"/>
  <c r="G11688" i="10"/>
  <c r="F11688" i="10"/>
  <c r="G11656" i="10"/>
  <c r="F11656" i="10"/>
  <c r="G11640" i="10"/>
  <c r="F11640" i="10"/>
  <c r="G11624" i="10"/>
  <c r="F11624" i="10"/>
  <c r="G11608" i="10"/>
  <c r="F11608" i="10"/>
  <c r="G11576" i="10"/>
  <c r="F11576" i="10"/>
  <c r="G11544" i="10"/>
  <c r="F11544" i="10"/>
  <c r="G11512" i="10"/>
  <c r="F11512" i="10"/>
  <c r="G11480" i="10"/>
  <c r="F11480" i="10"/>
  <c r="G11448" i="10"/>
  <c r="F11448" i="10"/>
  <c r="G11416" i="10"/>
  <c r="F11416" i="10"/>
  <c r="G11352" i="10"/>
  <c r="F11352" i="10"/>
  <c r="G11320" i="10"/>
  <c r="F11320" i="10"/>
  <c r="G11288" i="10"/>
  <c r="F11288" i="10"/>
  <c r="G11256" i="10"/>
  <c r="F11256" i="10"/>
  <c r="G11240" i="10"/>
  <c r="F11240" i="10"/>
  <c r="G11224" i="10"/>
  <c r="F11224" i="10"/>
  <c r="G11192" i="10"/>
  <c r="F11192" i="10"/>
  <c r="G11176" i="10"/>
  <c r="F11176" i="10"/>
  <c r="G11160" i="10"/>
  <c r="F11160" i="10"/>
  <c r="F11144" i="10"/>
  <c r="G11144" i="10"/>
  <c r="G11128" i="10"/>
  <c r="F11128" i="10"/>
  <c r="G11112" i="10"/>
  <c r="F11112" i="10"/>
  <c r="G11096" i="10"/>
  <c r="F11096" i="10"/>
  <c r="F11080" i="10"/>
  <c r="G11080" i="10"/>
  <c r="G11048" i="10"/>
  <c r="F11048" i="10"/>
  <c r="G10936" i="10"/>
  <c r="F10936" i="10"/>
  <c r="G10904" i="10"/>
  <c r="F10904" i="10"/>
  <c r="G10872" i="10"/>
  <c r="F10872" i="10"/>
  <c r="G10840" i="10"/>
  <c r="F10840" i="10"/>
  <c r="G10808" i="10"/>
  <c r="F10808" i="10"/>
  <c r="G10776" i="10"/>
  <c r="F10776" i="10"/>
  <c r="G10744" i="10"/>
  <c r="F10744" i="10"/>
  <c r="G10712" i="10"/>
  <c r="F10712" i="10"/>
  <c r="F10680" i="10"/>
  <c r="G10680" i="10"/>
  <c r="G10648" i="10"/>
  <c r="F10648" i="10"/>
  <c r="G10616" i="10"/>
  <c r="F10616" i="10"/>
  <c r="G10600" i="10"/>
  <c r="F10600" i="10"/>
  <c r="F10568" i="10"/>
  <c r="G10568" i="10"/>
  <c r="G10536" i="10"/>
  <c r="F10536" i="10"/>
  <c r="G10504" i="10"/>
  <c r="F10504" i="10"/>
  <c r="G10472" i="10"/>
  <c r="F10472" i="10"/>
  <c r="G10440" i="10"/>
  <c r="F10440" i="10"/>
  <c r="G10408" i="10"/>
  <c r="F10408" i="10"/>
  <c r="G10344" i="10"/>
  <c r="F10344" i="10"/>
  <c r="F10312" i="10"/>
  <c r="G10312" i="10"/>
  <c r="G10232" i="10"/>
  <c r="F10232" i="10"/>
  <c r="G10184" i="10"/>
  <c r="F10184" i="10"/>
  <c r="G10152" i="10"/>
  <c r="F10152" i="10"/>
  <c r="G10120" i="10"/>
  <c r="F10120" i="10"/>
  <c r="G10088" i="10"/>
  <c r="F10088" i="10"/>
  <c r="G10072" i="10"/>
  <c r="F10072" i="10"/>
  <c r="F10040" i="10"/>
  <c r="G10040" i="10"/>
  <c r="G10024" i="10"/>
  <c r="F10024" i="10"/>
  <c r="G10008" i="10"/>
  <c r="F10008" i="10"/>
  <c r="G9992" i="10"/>
  <c r="F9992" i="10"/>
  <c r="G9976" i="10"/>
  <c r="F9976" i="10"/>
  <c r="G9960" i="10"/>
  <c r="F9960" i="10"/>
  <c r="F9944" i="10"/>
  <c r="G9944" i="10"/>
  <c r="G9912" i="10"/>
  <c r="F9912" i="10"/>
  <c r="G9880" i="10"/>
  <c r="F9880" i="10"/>
  <c r="G9848" i="10"/>
  <c r="F9848" i="10"/>
  <c r="G9832" i="10"/>
  <c r="F9832" i="10"/>
  <c r="G9800" i="10"/>
  <c r="F9800" i="10"/>
  <c r="G9768" i="10"/>
  <c r="F9768" i="10"/>
  <c r="G9736" i="10"/>
  <c r="F9736" i="10"/>
  <c r="G9704" i="10"/>
  <c r="F9704" i="10"/>
  <c r="G9688" i="10"/>
  <c r="F9688" i="10"/>
  <c r="G9656" i="10"/>
  <c r="F9656" i="10"/>
  <c r="G9640" i="10"/>
  <c r="F9640" i="10"/>
  <c r="G9624" i="10"/>
  <c r="F9624" i="10"/>
  <c r="F9592" i="10"/>
  <c r="G9592" i="10"/>
  <c r="G9576" i="10"/>
  <c r="F9576" i="10"/>
  <c r="G9560" i="10"/>
  <c r="F9560" i="10"/>
  <c r="G9544" i="10"/>
  <c r="F9544" i="10"/>
  <c r="G9512" i="10"/>
  <c r="F9512" i="10"/>
  <c r="G9480" i="10"/>
  <c r="F9480" i="10"/>
  <c r="F9448" i="10"/>
  <c r="G9448" i="10"/>
  <c r="F9432" i="10"/>
  <c r="G9432" i="10"/>
  <c r="G9416" i="10"/>
  <c r="F9416" i="10"/>
  <c r="G9400" i="10"/>
  <c r="F9400" i="10"/>
  <c r="G9352" i="10"/>
  <c r="F9352" i="10"/>
  <c r="G9336" i="10"/>
  <c r="F9336" i="10"/>
  <c r="G9320" i="10"/>
  <c r="F9320" i="10"/>
  <c r="G9304" i="10"/>
  <c r="F9304" i="10"/>
  <c r="G9288" i="10"/>
  <c r="F9288" i="10"/>
  <c r="G9272" i="10"/>
  <c r="F9272" i="10"/>
  <c r="G9256" i="10"/>
  <c r="F9256" i="10"/>
  <c r="G9240" i="10"/>
  <c r="F9240" i="10"/>
  <c r="G9224" i="10"/>
  <c r="F9224" i="10"/>
  <c r="F9208" i="10"/>
  <c r="G9208" i="10"/>
  <c r="G9192" i="10"/>
  <c r="F9192" i="10"/>
  <c r="G9160" i="10"/>
  <c r="F9160" i="10"/>
  <c r="G9128" i="10"/>
  <c r="F9128" i="10"/>
  <c r="G9096" i="10"/>
  <c r="F9096" i="10"/>
  <c r="G9064" i="10"/>
  <c r="F9064" i="10"/>
  <c r="G9032" i="10"/>
  <c r="F9032" i="10"/>
  <c r="G9000" i="10"/>
  <c r="F9000" i="10"/>
  <c r="G8968" i="10"/>
  <c r="F8968" i="10"/>
  <c r="G8936" i="10"/>
  <c r="F8936" i="10"/>
  <c r="G8904" i="10"/>
  <c r="F8904" i="10"/>
  <c r="G8872" i="10"/>
  <c r="F8872" i="10"/>
  <c r="G8840" i="10"/>
  <c r="F8840" i="10"/>
  <c r="G8808" i="10"/>
  <c r="F8808" i="10"/>
  <c r="G8776" i="10"/>
  <c r="F8776" i="10"/>
  <c r="G8744" i="10"/>
  <c r="F8744" i="10"/>
  <c r="G8712" i="10"/>
  <c r="F8712" i="10"/>
  <c r="G8680" i="10"/>
  <c r="F8680" i="10"/>
  <c r="G8648" i="10"/>
  <c r="F8648" i="10"/>
  <c r="G8632" i="10"/>
  <c r="F8632" i="10"/>
  <c r="G8616" i="10"/>
  <c r="F8616" i="10"/>
  <c r="G8584" i="10"/>
  <c r="F8584" i="10"/>
  <c r="G8568" i="10"/>
  <c r="F8568" i="10"/>
  <c r="G8520" i="10"/>
  <c r="F8520" i="10"/>
  <c r="G8472" i="10"/>
  <c r="F8472" i="10"/>
  <c r="G8408" i="10"/>
  <c r="F8408" i="10"/>
  <c r="G8376" i="10"/>
  <c r="F8376" i="10"/>
  <c r="G8344" i="10"/>
  <c r="F8344" i="10"/>
  <c r="G8312" i="10"/>
  <c r="F8312" i="10"/>
  <c r="G8264" i="10"/>
  <c r="F8264" i="10"/>
  <c r="G8216" i="10"/>
  <c r="F8216" i="10"/>
  <c r="G8168" i="10"/>
  <c r="F8168" i="10"/>
  <c r="G8120" i="10"/>
  <c r="F8120" i="10"/>
  <c r="F8088" i="10"/>
  <c r="G8088" i="10"/>
  <c r="G8040" i="10"/>
  <c r="F8040" i="10"/>
  <c r="G8008" i="10"/>
  <c r="F8008" i="10"/>
  <c r="F7960" i="10"/>
  <c r="G7960" i="10"/>
  <c r="G8600" i="10"/>
  <c r="G11384" i="10"/>
  <c r="G10968" i="10"/>
  <c r="G10264" i="10"/>
  <c r="F9022" i="10"/>
  <c r="F8094" i="10"/>
  <c r="F7550" i="10"/>
  <c r="F7486" i="10"/>
  <c r="G7832" i="10"/>
  <c r="F11102" i="10"/>
  <c r="F10894" i="10"/>
  <c r="G10376" i="10"/>
  <c r="G11904" i="10"/>
  <c r="F11904" i="10"/>
  <c r="G11888" i="10"/>
  <c r="F11888" i="10"/>
  <c r="G11872" i="10"/>
  <c r="F11872" i="10"/>
  <c r="G11856" i="10"/>
  <c r="F11856" i="10"/>
  <c r="G11824" i="10"/>
  <c r="F11824" i="10"/>
  <c r="G11808" i="10"/>
  <c r="F11808" i="10"/>
  <c r="G11792" i="10"/>
  <c r="F11792" i="10"/>
  <c r="G11776" i="10"/>
  <c r="F11776" i="10"/>
  <c r="G11760" i="10"/>
  <c r="F11760" i="10"/>
  <c r="G11728" i="10"/>
  <c r="F11728" i="10"/>
  <c r="G11696" i="10"/>
  <c r="F11696" i="10"/>
  <c r="G11680" i="10"/>
  <c r="F11680" i="10"/>
  <c r="G11664" i="10"/>
  <c r="F11664" i="10"/>
  <c r="G11648" i="10"/>
  <c r="F11648" i="10"/>
  <c r="G11616" i="10"/>
  <c r="F11616" i="10"/>
  <c r="G11600" i="10"/>
  <c r="F11600" i="10"/>
  <c r="G11584" i="10"/>
  <c r="F11584" i="10"/>
  <c r="G11568" i="10"/>
  <c r="F11568" i="10"/>
  <c r="G11552" i="10"/>
  <c r="F11552" i="10"/>
  <c r="G11520" i="10"/>
  <c r="F11520" i="10"/>
  <c r="G11488" i="10"/>
  <c r="F11488" i="10"/>
  <c r="G11472" i="10"/>
  <c r="F11472" i="10"/>
  <c r="G11456" i="10"/>
  <c r="F11456" i="10"/>
  <c r="G11440" i="10"/>
  <c r="F11440" i="10"/>
  <c r="G11424" i="10"/>
  <c r="F11424" i="10"/>
  <c r="G11408" i="10"/>
  <c r="F11408" i="10"/>
  <c r="G11392" i="10"/>
  <c r="F11392" i="10"/>
  <c r="G11376" i="10"/>
  <c r="F11376" i="10"/>
  <c r="G11360" i="10"/>
  <c r="F11360" i="10"/>
  <c r="G11344" i="10"/>
  <c r="F11344" i="10"/>
  <c r="G11328" i="10"/>
  <c r="F11328" i="10"/>
  <c r="G11312" i="10"/>
  <c r="F11312" i="10"/>
  <c r="G11296" i="10"/>
  <c r="F11296" i="10"/>
  <c r="G11264" i="10"/>
  <c r="F11264" i="10"/>
  <c r="G11248" i="10"/>
  <c r="F11248" i="10"/>
  <c r="G11216" i="10"/>
  <c r="F11216" i="10"/>
  <c r="G11200" i="10"/>
  <c r="F11200" i="10"/>
  <c r="G11184" i="10"/>
  <c r="F11184" i="10"/>
  <c r="G11168" i="10"/>
  <c r="F11168" i="10"/>
  <c r="G11152" i="10"/>
  <c r="F11152" i="10"/>
  <c r="G11120" i="10"/>
  <c r="F11120" i="10"/>
  <c r="G11088" i="10"/>
  <c r="F11088" i="10"/>
  <c r="G11056" i="10"/>
  <c r="F11056" i="10"/>
  <c r="G11024" i="10"/>
  <c r="F11024" i="10"/>
  <c r="G11008" i="10"/>
  <c r="F11008" i="10"/>
  <c r="G10992" i="10"/>
  <c r="F10992" i="10"/>
  <c r="G10960" i="10"/>
  <c r="F10960" i="10"/>
  <c r="G10944" i="10"/>
  <c r="F10944" i="10"/>
  <c r="G10928" i="10"/>
  <c r="F10928" i="10"/>
  <c r="G10912" i="10"/>
  <c r="F10912" i="10"/>
  <c r="G10880" i="10"/>
  <c r="F10880" i="10"/>
  <c r="G10864" i="10"/>
  <c r="F10864" i="10"/>
  <c r="G10848" i="10"/>
  <c r="F10848" i="10"/>
  <c r="G10832" i="10"/>
  <c r="F10832" i="10"/>
  <c r="G10816" i="10"/>
  <c r="F10816" i="10"/>
  <c r="G10800" i="10"/>
  <c r="F10800" i="10"/>
  <c r="G10784" i="10"/>
  <c r="F10784" i="10"/>
  <c r="G10768" i="10"/>
  <c r="F10768" i="10"/>
  <c r="G10752" i="10"/>
  <c r="F10752" i="10"/>
  <c r="G10720" i="10"/>
  <c r="F10720" i="10"/>
  <c r="G10688" i="10"/>
  <c r="F10688" i="10"/>
  <c r="G10672" i="10"/>
  <c r="F10672" i="10"/>
  <c r="G10656" i="10"/>
  <c r="F10656" i="10"/>
  <c r="G10640" i="10"/>
  <c r="F10640" i="10"/>
  <c r="G10624" i="10"/>
  <c r="F10624" i="10"/>
  <c r="G10592" i="10"/>
  <c r="F10592" i="10"/>
  <c r="G10576" i="10"/>
  <c r="F10576" i="10"/>
  <c r="G10560" i="10"/>
  <c r="F10560" i="10"/>
  <c r="G10544" i="10"/>
  <c r="F10544" i="10"/>
  <c r="G10528" i="10"/>
  <c r="F10528" i="10"/>
  <c r="G10512" i="10"/>
  <c r="F10512" i="10"/>
  <c r="G10496" i="10"/>
  <c r="F10496" i="10"/>
  <c r="G10480" i="10"/>
  <c r="F10480" i="10"/>
  <c r="G10464" i="10"/>
  <c r="F10464" i="10"/>
  <c r="G10448" i="10"/>
  <c r="F10448" i="10"/>
  <c r="G10432" i="10"/>
  <c r="F10432" i="10"/>
  <c r="G10416" i="10"/>
  <c r="F10416" i="10"/>
  <c r="G10384" i="10"/>
  <c r="F10384" i="10"/>
  <c r="G10368" i="10"/>
  <c r="F10368" i="10"/>
  <c r="G10352" i="10"/>
  <c r="F10352" i="10"/>
  <c r="G10336" i="10"/>
  <c r="F10336" i="10"/>
  <c r="G10320" i="10"/>
  <c r="F10320" i="10"/>
  <c r="G10304" i="10"/>
  <c r="F10304" i="10"/>
  <c r="G10288" i="10"/>
  <c r="F10288" i="10"/>
  <c r="G10272" i="10"/>
  <c r="F10272" i="10"/>
  <c r="G10240" i="10"/>
  <c r="F10240" i="10"/>
  <c r="G10224" i="10"/>
  <c r="F10224" i="10"/>
  <c r="G10192" i="10"/>
  <c r="F10192" i="10"/>
  <c r="G10176" i="10"/>
  <c r="F10176" i="10"/>
  <c r="G10160" i="10"/>
  <c r="F10160" i="10"/>
  <c r="G10144" i="10"/>
  <c r="F10144" i="10"/>
  <c r="G10128" i="10"/>
  <c r="F10128" i="10"/>
  <c r="G10096" i="10"/>
  <c r="F10096" i="10"/>
  <c r="G10080" i="10"/>
  <c r="F10080" i="10"/>
  <c r="G10048" i="10"/>
  <c r="F10048" i="10"/>
  <c r="G10032" i="10"/>
  <c r="F10032" i="10"/>
  <c r="G10016" i="10"/>
  <c r="F10016" i="10"/>
  <c r="G10000" i="10"/>
  <c r="F10000" i="10"/>
  <c r="G9984" i="10"/>
  <c r="F9984" i="10"/>
  <c r="G9968" i="10"/>
  <c r="F9968" i="10"/>
  <c r="G9952" i="10"/>
  <c r="F9952" i="10"/>
  <c r="G9936" i="10"/>
  <c r="F9936" i="10"/>
  <c r="G9904" i="10"/>
  <c r="F9904" i="10"/>
  <c r="G9888" i="10"/>
  <c r="F9888" i="10"/>
  <c r="G9872" i="10"/>
  <c r="F9872" i="10"/>
  <c r="G9856" i="10"/>
  <c r="F9856" i="10"/>
  <c r="G9840" i="10"/>
  <c r="F9840" i="10"/>
  <c r="G9824" i="10"/>
  <c r="F9824" i="10"/>
  <c r="G9808" i="10"/>
  <c r="F9808" i="10"/>
  <c r="G9792" i="10"/>
  <c r="F9792" i="10"/>
  <c r="G9776" i="10"/>
  <c r="F9776" i="10"/>
  <c r="G9760" i="10"/>
  <c r="F9760" i="10"/>
  <c r="G9744" i="10"/>
  <c r="F9744" i="10"/>
  <c r="G9728" i="10"/>
  <c r="F9728" i="10"/>
  <c r="G9712" i="10"/>
  <c r="F9712" i="10"/>
  <c r="G9696" i="10"/>
  <c r="F9696" i="10"/>
  <c r="G9680" i="10"/>
  <c r="F9680" i="10"/>
  <c r="G9664" i="10"/>
  <c r="F9664" i="10"/>
  <c r="G9648" i="10"/>
  <c r="F9648" i="10"/>
  <c r="G9632" i="10"/>
  <c r="F9632" i="10"/>
  <c r="G9616" i="10"/>
  <c r="F9616" i="10"/>
  <c r="G9600" i="10"/>
  <c r="F9600" i="10"/>
  <c r="G9584" i="10"/>
  <c r="F9584" i="10"/>
  <c r="G9568" i="10"/>
  <c r="F9568" i="10"/>
  <c r="G9552" i="10"/>
  <c r="F9552" i="10"/>
  <c r="G9520" i="10"/>
  <c r="F9520" i="10"/>
  <c r="G9488" i="10"/>
  <c r="F9488" i="10"/>
  <c r="G9472" i="10"/>
  <c r="F9472" i="10"/>
  <c r="G9456" i="10"/>
  <c r="F9456" i="10"/>
  <c r="G9424" i="10"/>
  <c r="F9424" i="10"/>
  <c r="G9392" i="10"/>
  <c r="F9392" i="10"/>
  <c r="G9376" i="10"/>
  <c r="F9376" i="10"/>
  <c r="G9344" i="10"/>
  <c r="F9344" i="10"/>
  <c r="G9328" i="10"/>
  <c r="F9328" i="10"/>
  <c r="G9280" i="10"/>
  <c r="F9280" i="10"/>
  <c r="G9264" i="10"/>
  <c r="F9264" i="10"/>
  <c r="G9248" i="10"/>
  <c r="F9248" i="10"/>
  <c r="G9232" i="10"/>
  <c r="F9232" i="10"/>
  <c r="G9216" i="10"/>
  <c r="F9216" i="10"/>
  <c r="G9200" i="10"/>
  <c r="F9200" i="10"/>
  <c r="G9184" i="10"/>
  <c r="F9184" i="10"/>
  <c r="G9168" i="10"/>
  <c r="F9168" i="10"/>
  <c r="G9152" i="10"/>
  <c r="F9152" i="10"/>
  <c r="G9136" i="10"/>
  <c r="F9136" i="10"/>
  <c r="G9120" i="10"/>
  <c r="F9120" i="10"/>
  <c r="G9104" i="10"/>
  <c r="F9104" i="10"/>
  <c r="G9088" i="10"/>
  <c r="F9088" i="10"/>
  <c r="G9072" i="10"/>
  <c r="F9072" i="10"/>
  <c r="G9056" i="10"/>
  <c r="F9056" i="10"/>
  <c r="G9040" i="10"/>
  <c r="F9040" i="10"/>
  <c r="G9008" i="10"/>
  <c r="F9008" i="10"/>
  <c r="G8992" i="10"/>
  <c r="F8992" i="10"/>
  <c r="G8976" i="10"/>
  <c r="F8976" i="10"/>
  <c r="G8960" i="10"/>
  <c r="F8960" i="10"/>
  <c r="G8944" i="10"/>
  <c r="F8944" i="10"/>
  <c r="G8928" i="10"/>
  <c r="F8928" i="10"/>
  <c r="G8912" i="10"/>
  <c r="F8912" i="10"/>
  <c r="G8896" i="10"/>
  <c r="F8896" i="10"/>
  <c r="G8880" i="10"/>
  <c r="F8880" i="10"/>
  <c r="G8864" i="10"/>
  <c r="F8864" i="10"/>
  <c r="G8848" i="10"/>
  <c r="F8848" i="10"/>
  <c r="G8832" i="10"/>
  <c r="F8832" i="10"/>
  <c r="G8816" i="10"/>
  <c r="F8816" i="10"/>
  <c r="G8800" i="10"/>
  <c r="F8800" i="10"/>
  <c r="G8784" i="10"/>
  <c r="F8784" i="10"/>
  <c r="G8768" i="10"/>
  <c r="F8768" i="10"/>
  <c r="G8752" i="10"/>
  <c r="F8752" i="10"/>
  <c r="G8720" i="10"/>
  <c r="F8720" i="10"/>
  <c r="G8704" i="10"/>
  <c r="F8704" i="10"/>
  <c r="G8672" i="10"/>
  <c r="F8672" i="10"/>
  <c r="G8656" i="10"/>
  <c r="F8656" i="10"/>
  <c r="G8624" i="10"/>
  <c r="F8624" i="10"/>
  <c r="G8608" i="10"/>
  <c r="F8608" i="10"/>
  <c r="G8592" i="10"/>
  <c r="F8592" i="10"/>
  <c r="G8576" i="10"/>
  <c r="F8576" i="10"/>
  <c r="G8560" i="10"/>
  <c r="F8560" i="10"/>
  <c r="G8544" i="10"/>
  <c r="F8544" i="10"/>
  <c r="G8528" i="10"/>
  <c r="F8528" i="10"/>
  <c r="G8512" i="10"/>
  <c r="F8512" i="10"/>
  <c r="G8496" i="10"/>
  <c r="F8496" i="10"/>
  <c r="G8480" i="10"/>
  <c r="F8480" i="10"/>
  <c r="G8464" i="10"/>
  <c r="F8464" i="10"/>
  <c r="G8448" i="10"/>
  <c r="F8448" i="10"/>
  <c r="G8432" i="10"/>
  <c r="F8432" i="10"/>
  <c r="G8416" i="10"/>
  <c r="F8416" i="10"/>
  <c r="G8400" i="10"/>
  <c r="F8400" i="10"/>
  <c r="G8384" i="10"/>
  <c r="F8384" i="10"/>
  <c r="G8368" i="10"/>
  <c r="F8368" i="10"/>
  <c r="G8352" i="10"/>
  <c r="F8352" i="10"/>
  <c r="G8336" i="10"/>
  <c r="F8336" i="10"/>
  <c r="G8320" i="10"/>
  <c r="F8320" i="10"/>
  <c r="G8304" i="10"/>
  <c r="F8304" i="10"/>
  <c r="G8288" i="10"/>
  <c r="F8288" i="10"/>
  <c r="G8272" i="10"/>
  <c r="F8272" i="10"/>
  <c r="G8256" i="10"/>
  <c r="F8256" i="10"/>
  <c r="G8240" i="10"/>
  <c r="F8240" i="10"/>
  <c r="G8224" i="10"/>
  <c r="F8224" i="10"/>
  <c r="G8208" i="10"/>
  <c r="F8208" i="10"/>
  <c r="G8192" i="10"/>
  <c r="F8192" i="10"/>
  <c r="G8176" i="10"/>
  <c r="F8176" i="10"/>
  <c r="G8160" i="10"/>
  <c r="F8160" i="10"/>
  <c r="G8128" i="10"/>
  <c r="F8128" i="10"/>
  <c r="G8112" i="10"/>
  <c r="F8112" i="10"/>
  <c r="G8096" i="10"/>
  <c r="F8096" i="10"/>
  <c r="G8080" i="10"/>
  <c r="F8080" i="10"/>
  <c r="G8064" i="10"/>
  <c r="F8064" i="10"/>
  <c r="G8048" i="10"/>
  <c r="F8048" i="10"/>
  <c r="G8032" i="10"/>
  <c r="F8032" i="10"/>
  <c r="G8016" i="10"/>
  <c r="F8016" i="10"/>
  <c r="G8000" i="10"/>
  <c r="F8000" i="10"/>
  <c r="G7984" i="10"/>
  <c r="F7984" i="10"/>
  <c r="G7968" i="10"/>
  <c r="F7968" i="10"/>
  <c r="G7952" i="10"/>
  <c r="F7952" i="10"/>
  <c r="G7936" i="10"/>
  <c r="F7936" i="10"/>
  <c r="G7920" i="10"/>
  <c r="F7920" i="10"/>
  <c r="G7904" i="10"/>
  <c r="F7904" i="10"/>
  <c r="G7888" i="10"/>
  <c r="F7888" i="10"/>
  <c r="G7872" i="10"/>
  <c r="F7872" i="10"/>
  <c r="G7856" i="10"/>
  <c r="F7856" i="10"/>
  <c r="G7840" i="10"/>
  <c r="F7840" i="10"/>
  <c r="G7824" i="10"/>
  <c r="F7824" i="10"/>
  <c r="G7808" i="10"/>
  <c r="F7808" i="10"/>
  <c r="G7792" i="10"/>
  <c r="F7792" i="10"/>
  <c r="G7776" i="10"/>
  <c r="F7776" i="10"/>
  <c r="G7760" i="10"/>
  <c r="F7760" i="10"/>
  <c r="G7744" i="10"/>
  <c r="F7744" i="10"/>
  <c r="G7728" i="10"/>
  <c r="F7728" i="10"/>
  <c r="G7712" i="10"/>
  <c r="F7712" i="10"/>
  <c r="G7696" i="10"/>
  <c r="F7696" i="10"/>
  <c r="G7680" i="10"/>
  <c r="F7680" i="10"/>
  <c r="G7648" i="10"/>
  <c r="F7648" i="10"/>
  <c r="G7632" i="10"/>
  <c r="F7632" i="10"/>
  <c r="G7616" i="10"/>
  <c r="F7616" i="10"/>
  <c r="G7600" i="10"/>
  <c r="F7600" i="10"/>
  <c r="G7568" i="10"/>
  <c r="F7568" i="10"/>
  <c r="G7552" i="10"/>
  <c r="F7552" i="10"/>
  <c r="G7520" i="10"/>
  <c r="F7520" i="10"/>
  <c r="G7504" i="10"/>
  <c r="F7504" i="10"/>
  <c r="G7488" i="10"/>
  <c r="F7488" i="10"/>
  <c r="G7472" i="10"/>
  <c r="F7472" i="10"/>
  <c r="G7456" i="10"/>
  <c r="F7456" i="10"/>
  <c r="G7440" i="10"/>
  <c r="F7440" i="10"/>
  <c r="G7424" i="10"/>
  <c r="F7424" i="10"/>
  <c r="G7408" i="10"/>
  <c r="F7408" i="10"/>
  <c r="G7392" i="10"/>
  <c r="F7392" i="10"/>
  <c r="G7360" i="10"/>
  <c r="F7360" i="10"/>
  <c r="G7344" i="10"/>
  <c r="F7344" i="10"/>
  <c r="G7328" i="10"/>
  <c r="F7328" i="10"/>
  <c r="G7312" i="10"/>
  <c r="F7312" i="10"/>
  <c r="G7296" i="10"/>
  <c r="F7296" i="10"/>
  <c r="G7280" i="10"/>
  <c r="F7280" i="10"/>
  <c r="G7264" i="10"/>
  <c r="F7264" i="10"/>
  <c r="G7248" i="10"/>
  <c r="F7248" i="10"/>
  <c r="G7232" i="10"/>
  <c r="F7232" i="10"/>
  <c r="G7216" i="10"/>
  <c r="F7216" i="10"/>
  <c r="G7200" i="10"/>
  <c r="F7200" i="10"/>
  <c r="G7184" i="10"/>
  <c r="F7184" i="10"/>
  <c r="G7168" i="10"/>
  <c r="F7168" i="10"/>
  <c r="G7152" i="10"/>
  <c r="F7152" i="10"/>
  <c r="G7136" i="10"/>
  <c r="F7136" i="10"/>
  <c r="G7120" i="10"/>
  <c r="F7120" i="10"/>
  <c r="G7104" i="10"/>
  <c r="F7104" i="10"/>
  <c r="G7088" i="10"/>
  <c r="F7088" i="10"/>
  <c r="G7072" i="10"/>
  <c r="F7072" i="10"/>
  <c r="G7056" i="10"/>
  <c r="F7056" i="10"/>
  <c r="G7024" i="10"/>
  <c r="F7024" i="10"/>
  <c r="G7008" i="10"/>
  <c r="F7008" i="10"/>
  <c r="G6992" i="10"/>
  <c r="F6992" i="10"/>
  <c r="G6976" i="10"/>
  <c r="F6976" i="10"/>
  <c r="G6960" i="10"/>
  <c r="F6960" i="10"/>
  <c r="G6944" i="10"/>
  <c r="F6944" i="10"/>
  <c r="G6928" i="10"/>
  <c r="F6928" i="10"/>
  <c r="G6912" i="10"/>
  <c r="F6912" i="10"/>
  <c r="G6896" i="10"/>
  <c r="F6896" i="10"/>
  <c r="G6880" i="10"/>
  <c r="F6880" i="10"/>
  <c r="G6864" i="10"/>
  <c r="F6864" i="10"/>
  <c r="G6848" i="10"/>
  <c r="F6848" i="10"/>
  <c r="G6832" i="10"/>
  <c r="F6832" i="10"/>
  <c r="G6816" i="10"/>
  <c r="F6816" i="10"/>
  <c r="G6800" i="10"/>
  <c r="F6800" i="10"/>
  <c r="G6768" i="10"/>
  <c r="F6768" i="10"/>
  <c r="G6752" i="10"/>
  <c r="F6752" i="10"/>
  <c r="G6736" i="10"/>
  <c r="F6736" i="10"/>
  <c r="G6720" i="10"/>
  <c r="F6720" i="10"/>
  <c r="G6704" i="10"/>
  <c r="F6704" i="10"/>
  <c r="G6688" i="10"/>
  <c r="F6688" i="10"/>
  <c r="G6672" i="10"/>
  <c r="F6672" i="10"/>
  <c r="G6656" i="10"/>
  <c r="F6656" i="10"/>
  <c r="G6624" i="10"/>
  <c r="F6624" i="10"/>
  <c r="G6608" i="10"/>
  <c r="F6608" i="10"/>
  <c r="G6576" i="10"/>
  <c r="F6576" i="10"/>
  <c r="G6560" i="10"/>
  <c r="F6560" i="10"/>
  <c r="G6544" i="10"/>
  <c r="F6544" i="10"/>
  <c r="G6528" i="10"/>
  <c r="F6528" i="10"/>
  <c r="G6512" i="10"/>
  <c r="F6512" i="10"/>
  <c r="G6496" i="10"/>
  <c r="F6496" i="10"/>
  <c r="G6480" i="10"/>
  <c r="F6480" i="10"/>
  <c r="G6464" i="10"/>
  <c r="F6464" i="10"/>
  <c r="G6448" i="10"/>
  <c r="F6448" i="10"/>
  <c r="G6432" i="10"/>
  <c r="F6432" i="10"/>
  <c r="G6416" i="10"/>
  <c r="F6416" i="10"/>
  <c r="G6400" i="10"/>
  <c r="F6400" i="10"/>
  <c r="G6384" i="10"/>
  <c r="F6384" i="10"/>
  <c r="G6368" i="10"/>
  <c r="F6368" i="10"/>
  <c r="G6352" i="10"/>
  <c r="F6352" i="10"/>
  <c r="G6336" i="10"/>
  <c r="F6336" i="10"/>
  <c r="G6320" i="10"/>
  <c r="F6320" i="10"/>
  <c r="G6304" i="10"/>
  <c r="F6304" i="10"/>
  <c r="G6288" i="10"/>
  <c r="F6288" i="10"/>
  <c r="G6272" i="10"/>
  <c r="F6272" i="10"/>
  <c r="G6256" i="10"/>
  <c r="F6256" i="10"/>
  <c r="G6240" i="10"/>
  <c r="F6240" i="10"/>
  <c r="G6224" i="10"/>
  <c r="F6224" i="10"/>
  <c r="G6208" i="10"/>
  <c r="F6208" i="10"/>
  <c r="G6192" i="10"/>
  <c r="F6192" i="10"/>
  <c r="G6176" i="10"/>
  <c r="F6176" i="10"/>
  <c r="G6160" i="10"/>
  <c r="F6160" i="10"/>
  <c r="G6144" i="10"/>
  <c r="F6144" i="10"/>
  <c r="G6128" i="10"/>
  <c r="F6128" i="10"/>
  <c r="G6112" i="10"/>
  <c r="F6112" i="10"/>
  <c r="G6096" i="10"/>
  <c r="F6096" i="10"/>
  <c r="G6080" i="10"/>
  <c r="F6080" i="10"/>
  <c r="G6064" i="10"/>
  <c r="F6064" i="10"/>
  <c r="G6048" i="10"/>
  <c r="F6048" i="10"/>
  <c r="G6032" i="10"/>
  <c r="F6032" i="10"/>
  <c r="G6016" i="10"/>
  <c r="F6016" i="10"/>
  <c r="G6000" i="10"/>
  <c r="F6000" i="10"/>
  <c r="G5984" i="10"/>
  <c r="F5984" i="10"/>
  <c r="G5968" i="10"/>
  <c r="F5968" i="10"/>
  <c r="G5952" i="10"/>
  <c r="F5952" i="10"/>
  <c r="G5936" i="10"/>
  <c r="F5936" i="10"/>
  <c r="G5920" i="10"/>
  <c r="F5920" i="10"/>
  <c r="G5904" i="10"/>
  <c r="F5904" i="10"/>
  <c r="G5888" i="10"/>
  <c r="F5888" i="10"/>
  <c r="G5872" i="10"/>
  <c r="F5872" i="10"/>
  <c r="G5856" i="10"/>
  <c r="F5856" i="10"/>
  <c r="G5840" i="10"/>
  <c r="F5840" i="10"/>
  <c r="G5824" i="10"/>
  <c r="F5824" i="10"/>
  <c r="G5808" i="10"/>
  <c r="F5808" i="10"/>
  <c r="G5792" i="10"/>
  <c r="F5792" i="10"/>
  <c r="G5776" i="10"/>
  <c r="F5776" i="10"/>
  <c r="G5760" i="10"/>
  <c r="F5760" i="10"/>
  <c r="G5744" i="10"/>
  <c r="F5744" i="10"/>
  <c r="G5728" i="10"/>
  <c r="F5728" i="10"/>
  <c r="G5712" i="10"/>
  <c r="F5712" i="10"/>
  <c r="G5696" i="10"/>
  <c r="F5696" i="10"/>
  <c r="G5680" i="10"/>
  <c r="F5680" i="10"/>
  <c r="G5664" i="10"/>
  <c r="F5664" i="10"/>
  <c r="G5616" i="10"/>
  <c r="F5616" i="10"/>
  <c r="G5600" i="10"/>
  <c r="F5600" i="10"/>
  <c r="G5584" i="10"/>
  <c r="F5584" i="10"/>
  <c r="G5568" i="10"/>
  <c r="F5568" i="10"/>
  <c r="G5552" i="10"/>
  <c r="F5552" i="10"/>
  <c r="G5536" i="10"/>
  <c r="F5536" i="10"/>
  <c r="G5520" i="10"/>
  <c r="F5520" i="10"/>
  <c r="G5504" i="10"/>
  <c r="F5504" i="10"/>
  <c r="G5488" i="10"/>
  <c r="F5488" i="10"/>
  <c r="G5472" i="10"/>
  <c r="F5472" i="10"/>
  <c r="G5456" i="10"/>
  <c r="F5456" i="10"/>
  <c r="G5440" i="10"/>
  <c r="F5440" i="10"/>
  <c r="G5424" i="10"/>
  <c r="F5424" i="10"/>
  <c r="G5408" i="10"/>
  <c r="F5408" i="10"/>
  <c r="G5392" i="10"/>
  <c r="F5392" i="10"/>
  <c r="G5376" i="10"/>
  <c r="F5376" i="10"/>
  <c r="G5360" i="10"/>
  <c r="F5360" i="10"/>
  <c r="G5328" i="10"/>
  <c r="F5328" i="10"/>
  <c r="G5312" i="10"/>
  <c r="F5312" i="10"/>
  <c r="G5296" i="10"/>
  <c r="F5296" i="10"/>
  <c r="G5264" i="10"/>
  <c r="F5264" i="10"/>
  <c r="G5248" i="10"/>
  <c r="F5248" i="10"/>
  <c r="G5232" i="10"/>
  <c r="F5232" i="10"/>
  <c r="G5216" i="10"/>
  <c r="F5216" i="10"/>
  <c r="G5200" i="10"/>
  <c r="F5200" i="10"/>
  <c r="G5184" i="10"/>
  <c r="F5184" i="10"/>
  <c r="G5168" i="10"/>
  <c r="F5168" i="10"/>
  <c r="G5152" i="10"/>
  <c r="F5152" i="10"/>
  <c r="G5120" i="10"/>
  <c r="F5120" i="10"/>
  <c r="G5104" i="10"/>
  <c r="F5104" i="10"/>
  <c r="G5088" i="10"/>
  <c r="F5088" i="10"/>
  <c r="G5072" i="10"/>
  <c r="F5072" i="10"/>
  <c r="G5056" i="10"/>
  <c r="F5056" i="10"/>
  <c r="G5040" i="10"/>
  <c r="F5040" i="10"/>
  <c r="G5024" i="10"/>
  <c r="F5024" i="10"/>
  <c r="G5008" i="10"/>
  <c r="F5008" i="10"/>
  <c r="G4992" i="10"/>
  <c r="F4992" i="10"/>
  <c r="G4976" i="10"/>
  <c r="F4976" i="10"/>
  <c r="G4960" i="10"/>
  <c r="F4960" i="10"/>
  <c r="G4944" i="10"/>
  <c r="F4944" i="10"/>
  <c r="G4928" i="10"/>
  <c r="F4928" i="10"/>
  <c r="G4912" i="10"/>
  <c r="F4912" i="10"/>
  <c r="G4896" i="10"/>
  <c r="F4896" i="10"/>
  <c r="G4880" i="10"/>
  <c r="F4880" i="10"/>
  <c r="G4864" i="10"/>
  <c r="F4864" i="10"/>
  <c r="G4848" i="10"/>
  <c r="F4848" i="10"/>
  <c r="G4832" i="10"/>
  <c r="F4832" i="10"/>
  <c r="G4816" i="10"/>
  <c r="F4816" i="10"/>
  <c r="G4800" i="10"/>
  <c r="F4800" i="10"/>
  <c r="G4784" i="10"/>
  <c r="F4784" i="10"/>
  <c r="G4768" i="10"/>
  <c r="F4768" i="10"/>
  <c r="G4752" i="10"/>
  <c r="F4752" i="10"/>
  <c r="G4736" i="10"/>
  <c r="F4736" i="10"/>
  <c r="G4720" i="10"/>
  <c r="F4720" i="10"/>
  <c r="G4704" i="10"/>
  <c r="F4704" i="10"/>
  <c r="G4688" i="10"/>
  <c r="F4688" i="10"/>
  <c r="G4672" i="10"/>
  <c r="F4672" i="10"/>
  <c r="G4656" i="10"/>
  <c r="F4656" i="10"/>
  <c r="G4640" i="10"/>
  <c r="F4640" i="10"/>
  <c r="G4624" i="10"/>
  <c r="F4624" i="10"/>
  <c r="G4608" i="10"/>
  <c r="F4608" i="10"/>
  <c r="G4592" i="10"/>
  <c r="F4592" i="10"/>
  <c r="G4576" i="10"/>
  <c r="F4576" i="10"/>
  <c r="G4560" i="10"/>
  <c r="F4560" i="10"/>
  <c r="G4544" i="10"/>
  <c r="F4544" i="10"/>
  <c r="G4528" i="10"/>
  <c r="F4528" i="10"/>
  <c r="G4512" i="10"/>
  <c r="F4512" i="10"/>
  <c r="G4496" i="10"/>
  <c r="F4496" i="10"/>
  <c r="G4480" i="10"/>
  <c r="F4480" i="10"/>
  <c r="G4464" i="10"/>
  <c r="F4464" i="10"/>
  <c r="G4448" i="10"/>
  <c r="F4448" i="10"/>
  <c r="G4432" i="10"/>
  <c r="F4432" i="10"/>
  <c r="G4416" i="10"/>
  <c r="F4416" i="10"/>
  <c r="G4400" i="10"/>
  <c r="F4400" i="10"/>
  <c r="G4384" i="10"/>
  <c r="F4384" i="10"/>
  <c r="G4368" i="10"/>
  <c r="F4368" i="10"/>
  <c r="G4352" i="10"/>
  <c r="F4352" i="10"/>
  <c r="G4336" i="10"/>
  <c r="F4336" i="10"/>
  <c r="G4320" i="10"/>
  <c r="F4320" i="10"/>
  <c r="G4304" i="10"/>
  <c r="F4304" i="10"/>
  <c r="G4288" i="10"/>
  <c r="F4288" i="10"/>
  <c r="G4272" i="10"/>
  <c r="F4272" i="10"/>
  <c r="G4240" i="10"/>
  <c r="F4240" i="10"/>
  <c r="G4224" i="10"/>
  <c r="F4224" i="10"/>
  <c r="G4208" i="10"/>
  <c r="F4208" i="10"/>
  <c r="G4192" i="10"/>
  <c r="F4192" i="10"/>
  <c r="G4160" i="10"/>
  <c r="F4160" i="10"/>
  <c r="G4144" i="10"/>
  <c r="F4144" i="10"/>
  <c r="G4128" i="10"/>
  <c r="F4128" i="10"/>
  <c r="G4112" i="10"/>
  <c r="F4112" i="10"/>
  <c r="G4096" i="10"/>
  <c r="F4096" i="10"/>
  <c r="G4080" i="10"/>
  <c r="F4080" i="10"/>
  <c r="G4064" i="10"/>
  <c r="F4064" i="10"/>
  <c r="G4048" i="10"/>
  <c r="F4048" i="10"/>
  <c r="G4032" i="10"/>
  <c r="F4032" i="10"/>
  <c r="G4016" i="10"/>
  <c r="F4016" i="10"/>
  <c r="G4000" i="10"/>
  <c r="F4000" i="10"/>
  <c r="G3984" i="10"/>
  <c r="F3984" i="10"/>
  <c r="G3968" i="10"/>
  <c r="F3968" i="10"/>
  <c r="G3952" i="10"/>
  <c r="F3952" i="10"/>
  <c r="G3936" i="10"/>
  <c r="F3936" i="10"/>
  <c r="G3920" i="10"/>
  <c r="F3920" i="10"/>
  <c r="G3904" i="10"/>
  <c r="F3904" i="10"/>
  <c r="G3888" i="10"/>
  <c r="F3888" i="10"/>
  <c r="G3872" i="10"/>
  <c r="F3872" i="10"/>
  <c r="G3856" i="10"/>
  <c r="F3856" i="10"/>
  <c r="G3840" i="10"/>
  <c r="F3840" i="10"/>
  <c r="G3824" i="10"/>
  <c r="F3824" i="10"/>
  <c r="G3808" i="10"/>
  <c r="F3808" i="10"/>
  <c r="G3792" i="10"/>
  <c r="F3792" i="10"/>
  <c r="G3776" i="10"/>
  <c r="F3776" i="10"/>
  <c r="G3760" i="10"/>
  <c r="F3760" i="10"/>
  <c r="G3744" i="10"/>
  <c r="F3744" i="10"/>
  <c r="G3728" i="10"/>
  <c r="F3728" i="10"/>
  <c r="G3712" i="10"/>
  <c r="F3712" i="10"/>
  <c r="G3696" i="10"/>
  <c r="F3696" i="10"/>
  <c r="G3680" i="10"/>
  <c r="F3680" i="10"/>
  <c r="G3664" i="10"/>
  <c r="F3664" i="10"/>
  <c r="G3648" i="10"/>
  <c r="F3648" i="10"/>
  <c r="G3616" i="10"/>
  <c r="F3616" i="10"/>
  <c r="G3600" i="10"/>
  <c r="F3600" i="10"/>
  <c r="G3584" i="10"/>
  <c r="F3584" i="10"/>
  <c r="G3568" i="10"/>
  <c r="F3568" i="10"/>
  <c r="G3552" i="10"/>
  <c r="F3552" i="10"/>
  <c r="F3536" i="10"/>
  <c r="G3536" i="10"/>
  <c r="G3520" i="10"/>
  <c r="F3520" i="10"/>
  <c r="G3504" i="10"/>
  <c r="F3504" i="10"/>
  <c r="G3488" i="10"/>
  <c r="F3488" i="10"/>
  <c r="G3472" i="10"/>
  <c r="F3472" i="10"/>
  <c r="G3456" i="10"/>
  <c r="F3456" i="10"/>
  <c r="G3440" i="10"/>
  <c r="F3440" i="10"/>
  <c r="G3424" i="10"/>
  <c r="F3424" i="10"/>
  <c r="G3408" i="10"/>
  <c r="F3408" i="10"/>
  <c r="G3392" i="10"/>
  <c r="F3392" i="10"/>
  <c r="G3376" i="10"/>
  <c r="F3376" i="10"/>
  <c r="G3360" i="10"/>
  <c r="F3360" i="10"/>
  <c r="G3344" i="10"/>
  <c r="F3344" i="10"/>
  <c r="G3328" i="10"/>
  <c r="F3328" i="10"/>
  <c r="G3296" i="10"/>
  <c r="F3296" i="10"/>
  <c r="G3280" i="10"/>
  <c r="F3280" i="10"/>
  <c r="G3264" i="10"/>
  <c r="F3264" i="10"/>
  <c r="G3248" i="10"/>
  <c r="F3248" i="10"/>
  <c r="G3232" i="10"/>
  <c r="F3232" i="10"/>
  <c r="G3216" i="10"/>
  <c r="F3216" i="10"/>
  <c r="G3200" i="10"/>
  <c r="F3200" i="10"/>
  <c r="G3184" i="10"/>
  <c r="F3184" i="10"/>
  <c r="G3168" i="10"/>
  <c r="F3168" i="10"/>
  <c r="G3152" i="10"/>
  <c r="F3152" i="10"/>
  <c r="G3136" i="10"/>
  <c r="F3136" i="10"/>
  <c r="G3120" i="10"/>
  <c r="F3120" i="10"/>
  <c r="G3104" i="10"/>
  <c r="F3104" i="10"/>
  <c r="G3088" i="10"/>
  <c r="F3088" i="10"/>
  <c r="G3072" i="10"/>
  <c r="F3072" i="10"/>
  <c r="G3056" i="10"/>
  <c r="F3056" i="10"/>
  <c r="G3040" i="10"/>
  <c r="F3040" i="10"/>
  <c r="G3024" i="10"/>
  <c r="F3024" i="10"/>
  <c r="G3008" i="10"/>
  <c r="F3008" i="10"/>
  <c r="G2992" i="10"/>
  <c r="F2992" i="10"/>
  <c r="G2976" i="10"/>
  <c r="F2976" i="10"/>
  <c r="G2960" i="10"/>
  <c r="F2960" i="10"/>
  <c r="G2944" i="10"/>
  <c r="F2944" i="10"/>
  <c r="G2928" i="10"/>
  <c r="F2928" i="10"/>
  <c r="G2912" i="10"/>
  <c r="F2912" i="10"/>
  <c r="G2896" i="10"/>
  <c r="F2896" i="10"/>
  <c r="G2880" i="10"/>
  <c r="F2880" i="10"/>
  <c r="G2864" i="10"/>
  <c r="F2864" i="10"/>
  <c r="G2848" i="10"/>
  <c r="F2848" i="10"/>
  <c r="G2832" i="10"/>
  <c r="F2832" i="10"/>
  <c r="G2816" i="10"/>
  <c r="F2816" i="10"/>
  <c r="G2800" i="10"/>
  <c r="F2800" i="10"/>
  <c r="G2784" i="10"/>
  <c r="F2784" i="10"/>
  <c r="G2768" i="10"/>
  <c r="F2768" i="10"/>
  <c r="G2752" i="10"/>
  <c r="F2752" i="10"/>
  <c r="G2736" i="10"/>
  <c r="F2736" i="10"/>
  <c r="G2704" i="10"/>
  <c r="F2704" i="10"/>
  <c r="G2688" i="10"/>
  <c r="F2688" i="10"/>
  <c r="G2672" i="10"/>
  <c r="F2672" i="10"/>
  <c r="G2656" i="10"/>
  <c r="F2656" i="10"/>
  <c r="G2624" i="10"/>
  <c r="F2624" i="10"/>
  <c r="G2608" i="10"/>
  <c r="F2608" i="10"/>
  <c r="G2592" i="10"/>
  <c r="F2592" i="10"/>
  <c r="G2576" i="10"/>
  <c r="F2576" i="10"/>
  <c r="G2560" i="10"/>
  <c r="F2560" i="10"/>
  <c r="G2544" i="10"/>
  <c r="F2544" i="10"/>
  <c r="G2528" i="10"/>
  <c r="F2528" i="10"/>
  <c r="G2512" i="10"/>
  <c r="F2512" i="10"/>
  <c r="G2496" i="10"/>
  <c r="F2496" i="10"/>
  <c r="G2480" i="10"/>
  <c r="F2480" i="10"/>
  <c r="G2464" i="10"/>
  <c r="F2464" i="10"/>
  <c r="G2448" i="10"/>
  <c r="F2448" i="10"/>
  <c r="G2432" i="10"/>
  <c r="F2432" i="10"/>
  <c r="G2416" i="10"/>
  <c r="F2416" i="10"/>
  <c r="G2400" i="10"/>
  <c r="F2400" i="10"/>
  <c r="G2384" i="10"/>
  <c r="F2384" i="10"/>
  <c r="G2368" i="10"/>
  <c r="F2368" i="10"/>
  <c r="G2352" i="10"/>
  <c r="F2352" i="10"/>
  <c r="G2336" i="10"/>
  <c r="F2336" i="10"/>
  <c r="G2320" i="10"/>
  <c r="F2320" i="10"/>
  <c r="G2304" i="10"/>
  <c r="F2304" i="10"/>
  <c r="G2288" i="10"/>
  <c r="F2288" i="10"/>
  <c r="G2272" i="10"/>
  <c r="F2272" i="10"/>
  <c r="G2256" i="10"/>
  <c r="F2256" i="10"/>
  <c r="G2240" i="10"/>
  <c r="F2240" i="10"/>
  <c r="G2224" i="10"/>
  <c r="F2224" i="10"/>
  <c r="G2208" i="10"/>
  <c r="F2208" i="10"/>
  <c r="G2192" i="10"/>
  <c r="F2192" i="10"/>
  <c r="G2176" i="10"/>
  <c r="F2176" i="10"/>
  <c r="G2160" i="10"/>
  <c r="F2160" i="10"/>
  <c r="G2144" i="10"/>
  <c r="F2144" i="10"/>
  <c r="G2128" i="10"/>
  <c r="F2128" i="10"/>
  <c r="G2112" i="10"/>
  <c r="F2112" i="10"/>
  <c r="G2096" i="10"/>
  <c r="F2096" i="10"/>
  <c r="G2080" i="10"/>
  <c r="F2080" i="10"/>
  <c r="G2064" i="10"/>
  <c r="F2064" i="10"/>
  <c r="G2048" i="10"/>
  <c r="F2048" i="10"/>
  <c r="G2032" i="10"/>
  <c r="F2032" i="10"/>
  <c r="G2016" i="10"/>
  <c r="F2016" i="10"/>
  <c r="G2000" i="10"/>
  <c r="F2000" i="10"/>
  <c r="G1984" i="10"/>
  <c r="F1984" i="10"/>
  <c r="G1968" i="10"/>
  <c r="F1968" i="10"/>
  <c r="G1952" i="10"/>
  <c r="F1952" i="10"/>
  <c r="G1936" i="10"/>
  <c r="F1936" i="10"/>
  <c r="G1920" i="10"/>
  <c r="F1920" i="10"/>
  <c r="G1904" i="10"/>
  <c r="F1904" i="10"/>
  <c r="G1888" i="10"/>
  <c r="F1888" i="10"/>
  <c r="G1872" i="10"/>
  <c r="F1872" i="10"/>
  <c r="G1856" i="10"/>
  <c r="F1856" i="10"/>
  <c r="G1840" i="10"/>
  <c r="F1840" i="10"/>
  <c r="G1824" i="10"/>
  <c r="F1824" i="10"/>
  <c r="G1792" i="10"/>
  <c r="F1792" i="10"/>
  <c r="G1776" i="10"/>
  <c r="F1776" i="10"/>
  <c r="G1760" i="10"/>
  <c r="F1760" i="10"/>
  <c r="G1744" i="10"/>
  <c r="F1744" i="10"/>
  <c r="G1728" i="10"/>
  <c r="F1728" i="10"/>
  <c r="G1712" i="10"/>
  <c r="F1712" i="10"/>
  <c r="G1696" i="10"/>
  <c r="F1696" i="10"/>
  <c r="G1664" i="10"/>
  <c r="F1664" i="10"/>
  <c r="G1648" i="10"/>
  <c r="F1648" i="10"/>
  <c r="G1632" i="10"/>
  <c r="F1632" i="10"/>
  <c r="G1616" i="10"/>
  <c r="F1616" i="10"/>
  <c r="G1600" i="10"/>
  <c r="F1600" i="10"/>
  <c r="G1584" i="10"/>
  <c r="F1584" i="10"/>
  <c r="G1568" i="10"/>
  <c r="F1568" i="10"/>
  <c r="G1552" i="10"/>
  <c r="F1552" i="10"/>
  <c r="G1536" i="10"/>
  <c r="F1536" i="10"/>
  <c r="G1504" i="10"/>
  <c r="F1504" i="10"/>
  <c r="G1488" i="10"/>
  <c r="F1488" i="10"/>
  <c r="G1472" i="10"/>
  <c r="F1472" i="10"/>
  <c r="G1456" i="10"/>
  <c r="F1456" i="10"/>
  <c r="G1440" i="10"/>
  <c r="F1440" i="10"/>
  <c r="G1424" i="10"/>
  <c r="F1424" i="10"/>
  <c r="G1408" i="10"/>
  <c r="F1408" i="10"/>
  <c r="G1392" i="10"/>
  <c r="F1392" i="10"/>
  <c r="G1376" i="10"/>
  <c r="F1376" i="10"/>
  <c r="G1360" i="10"/>
  <c r="F1360" i="10"/>
  <c r="G1344" i="10"/>
  <c r="F1344" i="10"/>
  <c r="G1328" i="10"/>
  <c r="F1328" i="10"/>
  <c r="G1312" i="10"/>
  <c r="F1312" i="10"/>
  <c r="G1296" i="10"/>
  <c r="F1296" i="10"/>
  <c r="G1280" i="10"/>
  <c r="F1280" i="10"/>
  <c r="G1264" i="10"/>
  <c r="F1264" i="10"/>
  <c r="G1248" i="10"/>
  <c r="F1248" i="10"/>
  <c r="G1232" i="10"/>
  <c r="F1232" i="10"/>
  <c r="G1216" i="10"/>
  <c r="F1216" i="10"/>
  <c r="G1200" i="10"/>
  <c r="F1200" i="10"/>
  <c r="G1184" i="10"/>
  <c r="F1184" i="10"/>
  <c r="G1168" i="10"/>
  <c r="F1168" i="10"/>
  <c r="G1152" i="10"/>
  <c r="F1152" i="10"/>
  <c r="G1136" i="10"/>
  <c r="F1136" i="10"/>
  <c r="G1120" i="10"/>
  <c r="F1120" i="10"/>
  <c r="G1104" i="10"/>
  <c r="F1104" i="10"/>
  <c r="G1088" i="10"/>
  <c r="F1088" i="10"/>
  <c r="G1072" i="10"/>
  <c r="F1072" i="10"/>
  <c r="G1056" i="10"/>
  <c r="F1056" i="10"/>
  <c r="G1040" i="10"/>
  <c r="F1040" i="10"/>
  <c r="G1024" i="10"/>
  <c r="F1024" i="10"/>
  <c r="G1008" i="10"/>
  <c r="F1008" i="10"/>
  <c r="G992" i="10"/>
  <c r="F992" i="10"/>
  <c r="G976" i="10"/>
  <c r="F976" i="10"/>
  <c r="G960" i="10"/>
  <c r="F960" i="10"/>
  <c r="G944" i="10"/>
  <c r="F944" i="10"/>
  <c r="G928" i="10"/>
  <c r="F928" i="10"/>
  <c r="G912" i="10"/>
  <c r="F912" i="10"/>
  <c r="G896" i="10"/>
  <c r="F896" i="10"/>
  <c r="G880" i="10"/>
  <c r="F880" i="10"/>
  <c r="G848" i="10"/>
  <c r="F848" i="10"/>
  <c r="G832" i="10"/>
  <c r="F832" i="10"/>
  <c r="G816" i="10"/>
  <c r="F816" i="10"/>
  <c r="G800" i="10"/>
  <c r="F800" i="10"/>
  <c r="G784" i="10"/>
  <c r="F784" i="10"/>
  <c r="G768" i="10"/>
  <c r="F768" i="10"/>
  <c r="G752" i="10"/>
  <c r="F752" i="10"/>
  <c r="G720" i="10"/>
  <c r="F720" i="10"/>
  <c r="G704" i="10"/>
  <c r="F704" i="10"/>
  <c r="G688" i="10"/>
  <c r="F688" i="10"/>
  <c r="G672" i="10"/>
  <c r="F672" i="10"/>
  <c r="G656" i="10"/>
  <c r="F656" i="10"/>
  <c r="G640" i="10"/>
  <c r="F640" i="10"/>
  <c r="G624" i="10"/>
  <c r="F624" i="10"/>
  <c r="G608" i="10"/>
  <c r="F608" i="10"/>
  <c r="G592" i="10"/>
  <c r="F592" i="10"/>
  <c r="G576" i="10"/>
  <c r="F576" i="10"/>
  <c r="G560" i="10"/>
  <c r="F560" i="10"/>
  <c r="G544" i="10"/>
  <c r="F544" i="10"/>
  <c r="G528" i="10"/>
  <c r="F528" i="10"/>
  <c r="G512" i="10"/>
  <c r="F512" i="10"/>
  <c r="G496" i="10"/>
  <c r="F496" i="10"/>
  <c r="G480" i="10"/>
  <c r="F480" i="10"/>
  <c r="G464" i="10"/>
  <c r="F464" i="10"/>
  <c r="G432" i="10"/>
  <c r="F432" i="10"/>
  <c r="G416" i="10"/>
  <c r="F416" i="10"/>
  <c r="G384" i="10"/>
  <c r="F384" i="10"/>
  <c r="G368" i="10"/>
  <c r="F368" i="10"/>
  <c r="G352" i="10"/>
  <c r="F352" i="10"/>
  <c r="G336" i="10"/>
  <c r="F336" i="10"/>
  <c r="G320" i="10"/>
  <c r="F320" i="10"/>
  <c r="G304" i="10"/>
  <c r="F304" i="10"/>
  <c r="G288" i="10"/>
  <c r="F288" i="10"/>
  <c r="G272" i="10"/>
  <c r="F272" i="10"/>
  <c r="G256" i="10"/>
  <c r="F256" i="10"/>
  <c r="G240" i="10"/>
  <c r="F240" i="10"/>
  <c r="G224" i="10"/>
  <c r="F224" i="10"/>
  <c r="G208" i="10"/>
  <c r="F208" i="10"/>
  <c r="G192" i="10"/>
  <c r="F192" i="10"/>
  <c r="G176" i="10"/>
  <c r="F176" i="10"/>
  <c r="G160" i="10"/>
  <c r="F160" i="10"/>
  <c r="G144" i="10"/>
  <c r="F144" i="10"/>
  <c r="G112" i="10"/>
  <c r="F112" i="10"/>
  <c r="G96" i="10"/>
  <c r="F96" i="10"/>
  <c r="G80" i="10"/>
  <c r="F80" i="10"/>
  <c r="G64" i="10"/>
  <c r="F64" i="10"/>
  <c r="G48" i="10"/>
  <c r="F48" i="10"/>
  <c r="G32" i="10"/>
  <c r="F32" i="10"/>
  <c r="G16" i="10"/>
  <c r="F16" i="10"/>
  <c r="F11804" i="10"/>
  <c r="F11582" i="10"/>
  <c r="F11195" i="10"/>
  <c r="F10219" i="10"/>
  <c r="F9403" i="10"/>
  <c r="F8620" i="10"/>
  <c r="F8092" i="10"/>
  <c r="F7548" i="10"/>
  <c r="F7484" i="10"/>
  <c r="F7326" i="10"/>
  <c r="F6588" i="10"/>
  <c r="F4508" i="10"/>
  <c r="F864" i="10"/>
  <c r="F448" i="10"/>
  <c r="G11896" i="10"/>
  <c r="F11896" i="10"/>
  <c r="F11864" i="10"/>
  <c r="G11864" i="10"/>
  <c r="G11832" i="10"/>
  <c r="F11832" i="10"/>
  <c r="G11800" i="10"/>
  <c r="F11800" i="10"/>
  <c r="G11704" i="10"/>
  <c r="F11704" i="10"/>
  <c r="G11672" i="10"/>
  <c r="F11672" i="10"/>
  <c r="G11592" i="10"/>
  <c r="F11592" i="10"/>
  <c r="G11560" i="10"/>
  <c r="F11560" i="10"/>
  <c r="G11528" i="10"/>
  <c r="F11528" i="10"/>
  <c r="G11496" i="10"/>
  <c r="F11496" i="10"/>
  <c r="G11464" i="10"/>
  <c r="F11464" i="10"/>
  <c r="G11432" i="10"/>
  <c r="F11432" i="10"/>
  <c r="G11400" i="10"/>
  <c r="F11400" i="10"/>
  <c r="G11368" i="10"/>
  <c r="F11368" i="10"/>
  <c r="G11336" i="10"/>
  <c r="F11336" i="10"/>
  <c r="G11304" i="10"/>
  <c r="F11304" i="10"/>
  <c r="G11272" i="10"/>
  <c r="F11272" i="10"/>
  <c r="G11064" i="10"/>
  <c r="F11064" i="10"/>
  <c r="G11032" i="10"/>
  <c r="F11032" i="10"/>
  <c r="G11016" i="10"/>
  <c r="F11016" i="10"/>
  <c r="G11000" i="10"/>
  <c r="F11000" i="10"/>
  <c r="G10984" i="10"/>
  <c r="F10984" i="10"/>
  <c r="G10952" i="10"/>
  <c r="F10952" i="10"/>
  <c r="F10920" i="10"/>
  <c r="G10920" i="10"/>
  <c r="G10888" i="10"/>
  <c r="F10888" i="10"/>
  <c r="F10856" i="10"/>
  <c r="G10856" i="10"/>
  <c r="F10824" i="10"/>
  <c r="G10824" i="10"/>
  <c r="G10792" i="10"/>
  <c r="F10792" i="10"/>
  <c r="G10760" i="10"/>
  <c r="F10760" i="10"/>
  <c r="G10728" i="10"/>
  <c r="F10728" i="10"/>
  <c r="G10696" i="10"/>
  <c r="F10696" i="10"/>
  <c r="G10664" i="10"/>
  <c r="F10664" i="10"/>
  <c r="G10632" i="10"/>
  <c r="F10632" i="10"/>
  <c r="G10584" i="10"/>
  <c r="F10584" i="10"/>
  <c r="G10520" i="10"/>
  <c r="F10520" i="10"/>
  <c r="G10488" i="10"/>
  <c r="F10488" i="10"/>
  <c r="G10456" i="10"/>
  <c r="F10456" i="10"/>
  <c r="G10424" i="10"/>
  <c r="F10424" i="10"/>
  <c r="F10392" i="10"/>
  <c r="G10392" i="10"/>
  <c r="G10360" i="10"/>
  <c r="F10360" i="10"/>
  <c r="G10328" i="10"/>
  <c r="F10328" i="10"/>
  <c r="G10296" i="10"/>
  <c r="F10296" i="10"/>
  <c r="F10280" i="10"/>
  <c r="G10280" i="10"/>
  <c r="G10248" i="10"/>
  <c r="F10248" i="10"/>
  <c r="G10216" i="10"/>
  <c r="F10216" i="10"/>
  <c r="G10200" i="10"/>
  <c r="F10200" i="10"/>
  <c r="G10168" i="10"/>
  <c r="F10168" i="10"/>
  <c r="G10136" i="10"/>
  <c r="F10136" i="10"/>
  <c r="G10104" i="10"/>
  <c r="F10104" i="10"/>
  <c r="G10056" i="10"/>
  <c r="F10056" i="10"/>
  <c r="G9896" i="10"/>
  <c r="F9896" i="10"/>
  <c r="G9864" i="10"/>
  <c r="F9864" i="10"/>
  <c r="G9816" i="10"/>
  <c r="F9816" i="10"/>
  <c r="G9784" i="10"/>
  <c r="F9784" i="10"/>
  <c r="G9752" i="10"/>
  <c r="F9752" i="10"/>
  <c r="G9720" i="10"/>
  <c r="F9720" i="10"/>
  <c r="G9672" i="10"/>
  <c r="F9672" i="10"/>
  <c r="G9608" i="10"/>
  <c r="F9608" i="10"/>
  <c r="G9528" i="10"/>
  <c r="F9528" i="10"/>
  <c r="G9496" i="10"/>
  <c r="F9496" i="10"/>
  <c r="G9464" i="10"/>
  <c r="F9464" i="10"/>
  <c r="G9384" i="10"/>
  <c r="F9384" i="10"/>
  <c r="F8552" i="10"/>
  <c r="G8552" i="10"/>
  <c r="G8504" i="10"/>
  <c r="F8504" i="10"/>
  <c r="G8456" i="10"/>
  <c r="F8456" i="10"/>
  <c r="G8424" i="10"/>
  <c r="F8424" i="10"/>
  <c r="G8280" i="10"/>
  <c r="F8280" i="10"/>
  <c r="G8248" i="10"/>
  <c r="F8248" i="10"/>
  <c r="G8200" i="10"/>
  <c r="F8200" i="10"/>
  <c r="G8136" i="10"/>
  <c r="F8136" i="10"/>
  <c r="F8072" i="10"/>
  <c r="G8072" i="10"/>
  <c r="G8024" i="10"/>
  <c r="F8024" i="10"/>
  <c r="F7992" i="10"/>
  <c r="G7992" i="10"/>
  <c r="G11752" i="10"/>
  <c r="G11902" i="10"/>
  <c r="F11902" i="10"/>
  <c r="G11806" i="10"/>
  <c r="F11806" i="10"/>
  <c r="G11774" i="10"/>
  <c r="F11774" i="10"/>
  <c r="G11758" i="10"/>
  <c r="F11758" i="10"/>
  <c r="G11742" i="10"/>
  <c r="F11742" i="10"/>
  <c r="G11726" i="10"/>
  <c r="F11726" i="10"/>
  <c r="G11678" i="10"/>
  <c r="F11678" i="10"/>
  <c r="G11598" i="10"/>
  <c r="F11598" i="10"/>
  <c r="G11566" i="10"/>
  <c r="F11566" i="10"/>
  <c r="G11438" i="10"/>
  <c r="F11438" i="10"/>
  <c r="G11406" i="10"/>
  <c r="F11406" i="10"/>
  <c r="G11374" i="10"/>
  <c r="F11374" i="10"/>
  <c r="G11278" i="10"/>
  <c r="F11278" i="10"/>
  <c r="G11214" i="10"/>
  <c r="F11214" i="10"/>
  <c r="G11182" i="10"/>
  <c r="F11182" i="10"/>
  <c r="G11150" i="10"/>
  <c r="F11150" i="10"/>
  <c r="G11070" i="10"/>
  <c r="F11070" i="10"/>
  <c r="G11054" i="10"/>
  <c r="F11054" i="10"/>
  <c r="G11006" i="10"/>
  <c r="F11006" i="10"/>
  <c r="G10974" i="10"/>
  <c r="F10974" i="10"/>
  <c r="G10862" i="10"/>
  <c r="F10862" i="10"/>
  <c r="G10830" i="10"/>
  <c r="F10830" i="10"/>
  <c r="G10798" i="10"/>
  <c r="F10798" i="10"/>
  <c r="G10686" i="10"/>
  <c r="F10686" i="10"/>
  <c r="G10654" i="10"/>
  <c r="F10654" i="10"/>
  <c r="G10622" i="10"/>
  <c r="F10622" i="10"/>
  <c r="G10590" i="10"/>
  <c r="F10590" i="10"/>
  <c r="G10574" i="10"/>
  <c r="F10574" i="10"/>
  <c r="G10526" i="10"/>
  <c r="F10526" i="10"/>
  <c r="G10478" i="10"/>
  <c r="F10478" i="10"/>
  <c r="G10462" i="10"/>
  <c r="F10462" i="10"/>
  <c r="G10430" i="10"/>
  <c r="F10430" i="10"/>
  <c r="G10382" i="10"/>
  <c r="F10382" i="10"/>
  <c r="G10318" i="10"/>
  <c r="F10318" i="10"/>
  <c r="G10302" i="10"/>
  <c r="F10302" i="10"/>
  <c r="G10222" i="10"/>
  <c r="F10222" i="10"/>
  <c r="G10142" i="10"/>
  <c r="F10142" i="10"/>
  <c r="G10110" i="10"/>
  <c r="F10110" i="10"/>
  <c r="G10030" i="10"/>
  <c r="F10030" i="10"/>
  <c r="G10014" i="10"/>
  <c r="F10014" i="10"/>
  <c r="G9998" i="10"/>
  <c r="F9998" i="10"/>
  <c r="G9966" i="10"/>
  <c r="F9966" i="10"/>
  <c r="G9886" i="10"/>
  <c r="F9886" i="10"/>
  <c r="G9854" i="10"/>
  <c r="F9854" i="10"/>
  <c r="G9822" i="10"/>
  <c r="F9822" i="10"/>
  <c r="G9694" i="10"/>
  <c r="F9694" i="10"/>
  <c r="G9662" i="10"/>
  <c r="F9662" i="10"/>
  <c r="G9630" i="10"/>
  <c r="F9630" i="10"/>
  <c r="G9582" i="10"/>
  <c r="F9582" i="10"/>
  <c r="G9454" i="10"/>
  <c r="F9454" i="10"/>
  <c r="G9422" i="10"/>
  <c r="F9422" i="10"/>
  <c r="G9406" i="10"/>
  <c r="F9406" i="10"/>
  <c r="G9390" i="10"/>
  <c r="F9390" i="10"/>
  <c r="G9374" i="10"/>
  <c r="F9374" i="10"/>
  <c r="G9326" i="10"/>
  <c r="F9326" i="10"/>
  <c r="G9086" i="10"/>
  <c r="F9086" i="10"/>
  <c r="G9054" i="10"/>
  <c r="F9054" i="10"/>
  <c r="G8990" i="10"/>
  <c r="F8990" i="10"/>
  <c r="G8846" i="10"/>
  <c r="F8846" i="10"/>
  <c r="G8814" i="10"/>
  <c r="F8814" i="10"/>
  <c r="G8782" i="10"/>
  <c r="F8782" i="10"/>
  <c r="G8702" i="10"/>
  <c r="F8702" i="10"/>
  <c r="G8654" i="10"/>
  <c r="F8654" i="10"/>
  <c r="G8622" i="10"/>
  <c r="F8622" i="10"/>
  <c r="G8606" i="10"/>
  <c r="F8606" i="10"/>
  <c r="G8574" i="10"/>
  <c r="F8574" i="10"/>
  <c r="G8542" i="10"/>
  <c r="F8542" i="10"/>
  <c r="G8446" i="10"/>
  <c r="F8446" i="10"/>
  <c r="G8414" i="10"/>
  <c r="F8414" i="10"/>
  <c r="G8382" i="10"/>
  <c r="F8382" i="10"/>
  <c r="G8350" i="10"/>
  <c r="F8350" i="10"/>
  <c r="G8334" i="10"/>
  <c r="F8334" i="10"/>
  <c r="G8302" i="10"/>
  <c r="F8302" i="10"/>
  <c r="G8270" i="10"/>
  <c r="F8270" i="10"/>
  <c r="G8238" i="10"/>
  <c r="F8238" i="10"/>
  <c r="G8206" i="10"/>
  <c r="F8206" i="10"/>
  <c r="G8174" i="10"/>
  <c r="F8174" i="10"/>
  <c r="G8142" i="10"/>
  <c r="F8142" i="10"/>
  <c r="F8126" i="10"/>
  <c r="G8126" i="10"/>
  <c r="F8110" i="10"/>
  <c r="G8110" i="10"/>
  <c r="G8078" i="10"/>
  <c r="F8078" i="10"/>
  <c r="G8062" i="10"/>
  <c r="F8062" i="10"/>
  <c r="G8030" i="10"/>
  <c r="F8030" i="10"/>
  <c r="G7998" i="10"/>
  <c r="F7998" i="10"/>
  <c r="G7966" i="10"/>
  <c r="F7966" i="10"/>
  <c r="G7886" i="10"/>
  <c r="F7886" i="10"/>
  <c r="G7758" i="10"/>
  <c r="F7758" i="10"/>
  <c r="G7726" i="10"/>
  <c r="F7726" i="10"/>
  <c r="G7694" i="10"/>
  <c r="F7694" i="10"/>
  <c r="G7678" i="10"/>
  <c r="F7678" i="10"/>
  <c r="G7646" i="10"/>
  <c r="F7646" i="10"/>
  <c r="G7614" i="10"/>
  <c r="F7614" i="10"/>
  <c r="G7518" i="10"/>
  <c r="F7518" i="10"/>
  <c r="G7502" i="10"/>
  <c r="F7502" i="10"/>
  <c r="G7454" i="10"/>
  <c r="F7454" i="10"/>
  <c r="G7390" i="10"/>
  <c r="F7390" i="10"/>
  <c r="G7374" i="10"/>
  <c r="F7374" i="10"/>
  <c r="G11900" i="10"/>
  <c r="F11900" i="10"/>
  <c r="G11868" i="10"/>
  <c r="F11868" i="10"/>
  <c r="G11820" i="10"/>
  <c r="F11820" i="10"/>
  <c r="G11788" i="10"/>
  <c r="F11788" i="10"/>
  <c r="G11724" i="10"/>
  <c r="F11724" i="10"/>
  <c r="G11692" i="10"/>
  <c r="F11692" i="10"/>
  <c r="G11660" i="10"/>
  <c r="F11660" i="10"/>
  <c r="G11628" i="10"/>
  <c r="F11628" i="10"/>
  <c r="G11612" i="10"/>
  <c r="F11612" i="10"/>
  <c r="G11580" i="10"/>
  <c r="F11580" i="10"/>
  <c r="G11500" i="10"/>
  <c r="F11500" i="10"/>
  <c r="G11484" i="10"/>
  <c r="F11484" i="10"/>
  <c r="G11404" i="10"/>
  <c r="F11404" i="10"/>
  <c r="G11372" i="10"/>
  <c r="F11372" i="10"/>
  <c r="G11340" i="10"/>
  <c r="F11340" i="10"/>
  <c r="G11308" i="10"/>
  <c r="F11308" i="10"/>
  <c r="G11276" i="10"/>
  <c r="F11276" i="10"/>
  <c r="G11244" i="10"/>
  <c r="F11244" i="10"/>
  <c r="G11212" i="10"/>
  <c r="F11212" i="10"/>
  <c r="G11180" i="10"/>
  <c r="F11180" i="10"/>
  <c r="G11148" i="10"/>
  <c r="F11148" i="10"/>
  <c r="G11116" i="10"/>
  <c r="F11116" i="10"/>
  <c r="G11100" i="10"/>
  <c r="F11100" i="10"/>
  <c r="G11084" i="10"/>
  <c r="F11084" i="10"/>
  <c r="G11052" i="10"/>
  <c r="F11052" i="10"/>
  <c r="G11020" i="10"/>
  <c r="F11020" i="10"/>
  <c r="G11004" i="10"/>
  <c r="F11004" i="10"/>
  <c r="G10988" i="10"/>
  <c r="F10988" i="10"/>
  <c r="G10956" i="10"/>
  <c r="F10956" i="10"/>
  <c r="G10924" i="10"/>
  <c r="F10924" i="10"/>
  <c r="G10892" i="10"/>
  <c r="F10892" i="10"/>
  <c r="G10860" i="10"/>
  <c r="F10860" i="10"/>
  <c r="G10828" i="10"/>
  <c r="F10828" i="10"/>
  <c r="F10716" i="10"/>
  <c r="G10716" i="10"/>
  <c r="G10572" i="10"/>
  <c r="F10572" i="10"/>
  <c r="G10492" i="10"/>
  <c r="F10492" i="10"/>
  <c r="G10444" i="10"/>
  <c r="F10444" i="10"/>
  <c r="G10428" i="10"/>
  <c r="F10428" i="10"/>
  <c r="G10396" i="10"/>
  <c r="F10396" i="10"/>
  <c r="G10380" i="10"/>
  <c r="F10380" i="10"/>
  <c r="G10348" i="10"/>
  <c r="F10348" i="10"/>
  <c r="G10316" i="10"/>
  <c r="F10316" i="10"/>
  <c r="G10284" i="10"/>
  <c r="F10284" i="10"/>
  <c r="G10252" i="10"/>
  <c r="F10252" i="10"/>
  <c r="G10220" i="10"/>
  <c r="F10220" i="10"/>
  <c r="G10188" i="10"/>
  <c r="F10188" i="10"/>
  <c r="G10156" i="10"/>
  <c r="F10156" i="10"/>
  <c r="G10060" i="10"/>
  <c r="F10060" i="10"/>
  <c r="G10028" i="10"/>
  <c r="F10028" i="10"/>
  <c r="G9980" i="10"/>
  <c r="F9980" i="10"/>
  <c r="G9884" i="10"/>
  <c r="F9884" i="10"/>
  <c r="G9852" i="10"/>
  <c r="F9852" i="10"/>
  <c r="G9836" i="10"/>
  <c r="F9836" i="10"/>
  <c r="G9804" i="10"/>
  <c r="F9804" i="10"/>
  <c r="G9788" i="10"/>
  <c r="F9788" i="10"/>
  <c r="G9740" i="10"/>
  <c r="F9740" i="10"/>
  <c r="G9676" i="10"/>
  <c r="F9676" i="10"/>
  <c r="G9660" i="10"/>
  <c r="F9660" i="10"/>
  <c r="G9628" i="10"/>
  <c r="F9628" i="10"/>
  <c r="G9516" i="10"/>
  <c r="F9516" i="10"/>
  <c r="G9484" i="10"/>
  <c r="F9484" i="10"/>
  <c r="G9452" i="10"/>
  <c r="F9452" i="10"/>
  <c r="G9420" i="10"/>
  <c r="F9420" i="10"/>
  <c r="G9388" i="10"/>
  <c r="F9388" i="10"/>
  <c r="G9340" i="10"/>
  <c r="F9340" i="10"/>
  <c r="G9308" i="10"/>
  <c r="F9308" i="10"/>
  <c r="G9276" i="10"/>
  <c r="F9276" i="10"/>
  <c r="G9244" i="10"/>
  <c r="F9244" i="10"/>
  <c r="G9228" i="10"/>
  <c r="F9228" i="10"/>
  <c r="G9148" i="10"/>
  <c r="F9148" i="10"/>
  <c r="G9084" i="10"/>
  <c r="F9084" i="10"/>
  <c r="F9052" i="10"/>
  <c r="G9052" i="10"/>
  <c r="G9020" i="10"/>
  <c r="F9020" i="10"/>
  <c r="G8988" i="10"/>
  <c r="F8988" i="10"/>
  <c r="G8940" i="10"/>
  <c r="F8940" i="10"/>
  <c r="G8876" i="10"/>
  <c r="F8876" i="10"/>
  <c r="G8812" i="10"/>
  <c r="F8812" i="10"/>
  <c r="G8604" i="10"/>
  <c r="F8604" i="10"/>
  <c r="G8572" i="10"/>
  <c r="F8572" i="10"/>
  <c r="G8540" i="10"/>
  <c r="F8540" i="10"/>
  <c r="G8508" i="10"/>
  <c r="F8508" i="10"/>
  <c r="G8476" i="10"/>
  <c r="F8476" i="10"/>
  <c r="G8444" i="10"/>
  <c r="F8444" i="10"/>
  <c r="G8412" i="10"/>
  <c r="F8412" i="10"/>
  <c r="G8284" i="10"/>
  <c r="F8284" i="10"/>
  <c r="G8252" i="10"/>
  <c r="F8252" i="10"/>
  <c r="G8220" i="10"/>
  <c r="F8220" i="10"/>
  <c r="G8060" i="10"/>
  <c r="F8060" i="10"/>
  <c r="G8044" i="10"/>
  <c r="F8044" i="10"/>
  <c r="G8012" i="10"/>
  <c r="F8012" i="10"/>
  <c r="G7996" i="10"/>
  <c r="F7996" i="10"/>
  <c r="G7932" i="10"/>
  <c r="F7932" i="10"/>
  <c r="G7900" i="10"/>
  <c r="F7900" i="10"/>
  <c r="G7868" i="10"/>
  <c r="F7868" i="10"/>
  <c r="G7852" i="10"/>
  <c r="F7852" i="10"/>
  <c r="G7820" i="10"/>
  <c r="F7820" i="10"/>
  <c r="G7804" i="10"/>
  <c r="F7804" i="10"/>
  <c r="G7788" i="10"/>
  <c r="F7788" i="10"/>
  <c r="G7756" i="10"/>
  <c r="F7756" i="10"/>
  <c r="G7724" i="10"/>
  <c r="F7724" i="10"/>
  <c r="G7692" i="10"/>
  <c r="F7692" i="10"/>
  <c r="G7660" i="10"/>
  <c r="F7660" i="10"/>
  <c r="G7628" i="10"/>
  <c r="F7628" i="10"/>
  <c r="G7452" i="10"/>
  <c r="F7452" i="10"/>
  <c r="G7356" i="10"/>
  <c r="F7356" i="10"/>
  <c r="G7324" i="10"/>
  <c r="F7324" i="10"/>
  <c r="G7292" i="10"/>
  <c r="F7292" i="10"/>
  <c r="G7244" i="10"/>
  <c r="F7244" i="10"/>
  <c r="G7148" i="10"/>
  <c r="F7148" i="10"/>
  <c r="G7116" i="10"/>
  <c r="F7116" i="10"/>
  <c r="G7084" i="10"/>
  <c r="F7084" i="10"/>
  <c r="G7052" i="10"/>
  <c r="F7052" i="10"/>
  <c r="G7020" i="10"/>
  <c r="F7020" i="10"/>
  <c r="G6892" i="10"/>
  <c r="F6892" i="10"/>
  <c r="G6876" i="10"/>
  <c r="F6876" i="10"/>
  <c r="G6860" i="10"/>
  <c r="F6860" i="10"/>
  <c r="G6764" i="10"/>
  <c r="F6764" i="10"/>
  <c r="G6700" i="10"/>
  <c r="F6700" i="10"/>
  <c r="G6668" i="10"/>
  <c r="F6668" i="10"/>
  <c r="G6636" i="10"/>
  <c r="F6636" i="10"/>
  <c r="G6604" i="10"/>
  <c r="F6604" i="10"/>
  <c r="G6556" i="10"/>
  <c r="F6556" i="10"/>
  <c r="G6524" i="10"/>
  <c r="F6524" i="10"/>
  <c r="G6508" i="10"/>
  <c r="F6508" i="10"/>
  <c r="G6492" i="10"/>
  <c r="F6492" i="10"/>
  <c r="G6444" i="10"/>
  <c r="F6444" i="10"/>
  <c r="G6396" i="10"/>
  <c r="F6396" i="10"/>
  <c r="G6348" i="10"/>
  <c r="F6348" i="10"/>
  <c r="G6268" i="10"/>
  <c r="F6268" i="10"/>
  <c r="G6236" i="10"/>
  <c r="F6236" i="10"/>
  <c r="G6204" i="10"/>
  <c r="F6204" i="10"/>
  <c r="G6172" i="10"/>
  <c r="F6172" i="10"/>
  <c r="G6140" i="10"/>
  <c r="F6140" i="10"/>
  <c r="G6108" i="10"/>
  <c r="F6108" i="10"/>
  <c r="G6076" i="10"/>
  <c r="F6076" i="10"/>
  <c r="G6028" i="10"/>
  <c r="F6028" i="10"/>
  <c r="G5996" i="10"/>
  <c r="F5996" i="10"/>
  <c r="G5964" i="10"/>
  <c r="F5964" i="10"/>
  <c r="G5868" i="10"/>
  <c r="F5868" i="10"/>
  <c r="G5836" i="10"/>
  <c r="F5836" i="10"/>
  <c r="G5788" i="10"/>
  <c r="F5788" i="10"/>
  <c r="G5756" i="10"/>
  <c r="F5756" i="10"/>
  <c r="G5724" i="10"/>
  <c r="F5724" i="10"/>
  <c r="G5692" i="10"/>
  <c r="F5692" i="10"/>
  <c r="G5660" i="10"/>
  <c r="F5660" i="10"/>
  <c r="G5628" i="10"/>
  <c r="F5628" i="10"/>
  <c r="G5612" i="10"/>
  <c r="F5612" i="10"/>
  <c r="G5580" i="10"/>
  <c r="F5580" i="10"/>
  <c r="G5548" i="10"/>
  <c r="F5548" i="10"/>
  <c r="G5516" i="10"/>
  <c r="F5516" i="10"/>
  <c r="G5484" i="10"/>
  <c r="F5484" i="10"/>
  <c r="F5452" i="10"/>
  <c r="G5452" i="10"/>
  <c r="G5420" i="10"/>
  <c r="F5420" i="10"/>
  <c r="G5388" i="10"/>
  <c r="F5388" i="10"/>
  <c r="G5372" i="10"/>
  <c r="F5372" i="10"/>
  <c r="G5340" i="10"/>
  <c r="F5340" i="10"/>
  <c r="G5276" i="10"/>
  <c r="F5276" i="10"/>
  <c r="G5196" i="10"/>
  <c r="F5196" i="10"/>
  <c r="G5164" i="10"/>
  <c r="F5164" i="10"/>
  <c r="G5132" i="10"/>
  <c r="F5132" i="10"/>
  <c r="G5084" i="10"/>
  <c r="F5084" i="10"/>
  <c r="G5052" i="10"/>
  <c r="F5052" i="10"/>
  <c r="G5020" i="10"/>
  <c r="F5020" i="10"/>
  <c r="G4988" i="10"/>
  <c r="F4988" i="10"/>
  <c r="G4956" i="10"/>
  <c r="F4956" i="10"/>
  <c r="G4860" i="10"/>
  <c r="F4860" i="10"/>
  <c r="G4828" i="10"/>
  <c r="F4828" i="10"/>
  <c r="G4796" i="10"/>
  <c r="F4796" i="10"/>
  <c r="G4780" i="10"/>
  <c r="F4780" i="10"/>
  <c r="G4748" i="10"/>
  <c r="F4748" i="10"/>
  <c r="G4716" i="10"/>
  <c r="F4716" i="10"/>
  <c r="G4684" i="10"/>
  <c r="F4684" i="10"/>
  <c r="G4652" i="10"/>
  <c r="F4652" i="10"/>
  <c r="G4620" i="10"/>
  <c r="F4620" i="10"/>
  <c r="G4588" i="10"/>
  <c r="F4588" i="10"/>
  <c r="G4556" i="10"/>
  <c r="F4556" i="10"/>
  <c r="G4524" i="10"/>
  <c r="F4524" i="10"/>
  <c r="G4476" i="10"/>
  <c r="F4476" i="10"/>
  <c r="G4444" i="10"/>
  <c r="F4444" i="10"/>
  <c r="G4412" i="10"/>
  <c r="F4412" i="10"/>
  <c r="G4380" i="10"/>
  <c r="F4380" i="10"/>
  <c r="G4332" i="10"/>
  <c r="F4332" i="10"/>
  <c r="G4300" i="10"/>
  <c r="F4300" i="10"/>
  <c r="G4284" i="10"/>
  <c r="F4284" i="10"/>
  <c r="G4252" i="10"/>
  <c r="F4252" i="10"/>
  <c r="G4220" i="10"/>
  <c r="F4220" i="10"/>
  <c r="G4156" i="10"/>
  <c r="F4156" i="10"/>
  <c r="G4108" i="10"/>
  <c r="F4108" i="10"/>
  <c r="G4092" i="10"/>
  <c r="F4092" i="10"/>
  <c r="G4060" i="10"/>
  <c r="F4060" i="10"/>
  <c r="G4028" i="10"/>
  <c r="F4028" i="10"/>
  <c r="G3980" i="10"/>
  <c r="F3980" i="10"/>
  <c r="G3964" i="10"/>
  <c r="F3964" i="10"/>
  <c r="G3916" i="10"/>
  <c r="F3916" i="10"/>
  <c r="G3884" i="10"/>
  <c r="F3884" i="10"/>
  <c r="G3804" i="10"/>
  <c r="F3804" i="10"/>
  <c r="G3772" i="10"/>
  <c r="F3772" i="10"/>
  <c r="G3740" i="10"/>
  <c r="F3740" i="10"/>
  <c r="G3708" i="10"/>
  <c r="F3708" i="10"/>
  <c r="G3676" i="10"/>
  <c r="F3676" i="10"/>
  <c r="G3644" i="10"/>
  <c r="F3644" i="10"/>
  <c r="G3612" i="10"/>
  <c r="F3612" i="10"/>
  <c r="G3516" i="10"/>
  <c r="F3516" i="10"/>
  <c r="G3484" i="10"/>
  <c r="F3484" i="10"/>
  <c r="G3468" i="10"/>
  <c r="F3468" i="10"/>
  <c r="G3452" i="10"/>
  <c r="F3452" i="10"/>
  <c r="G3436" i="10"/>
  <c r="F3436" i="10"/>
  <c r="G3388" i="10"/>
  <c r="F3388" i="10"/>
  <c r="G3260" i="10"/>
  <c r="F3260" i="10"/>
  <c r="G3196" i="10"/>
  <c r="F3196" i="10"/>
  <c r="G3164" i="10"/>
  <c r="F3164" i="10"/>
  <c r="G3116" i="10"/>
  <c r="F3116" i="10"/>
  <c r="G3084" i="10"/>
  <c r="F3084" i="10"/>
  <c r="G3068" i="10"/>
  <c r="F3068" i="10"/>
  <c r="G3036" i="10"/>
  <c r="F3036" i="10"/>
  <c r="G3004" i="10"/>
  <c r="F3004" i="10"/>
  <c r="G2972" i="10"/>
  <c r="F2972" i="10"/>
  <c r="G2940" i="10"/>
  <c r="F2940" i="10"/>
  <c r="G2908" i="10"/>
  <c r="F2908" i="10"/>
  <c r="G2812" i="10"/>
  <c r="F2812" i="10"/>
  <c r="G2780" i="10"/>
  <c r="F2780" i="10"/>
  <c r="G2748" i="10"/>
  <c r="F2748" i="10"/>
  <c r="G2716" i="10"/>
  <c r="F2716" i="10"/>
  <c r="G2684" i="10"/>
  <c r="F2684" i="10"/>
  <c r="G2652" i="10"/>
  <c r="F2652" i="10"/>
  <c r="G2636" i="10"/>
  <c r="F2636" i="10"/>
  <c r="G2604" i="10"/>
  <c r="F2604" i="10"/>
  <c r="G2556" i="10"/>
  <c r="F2556" i="10"/>
  <c r="G2492" i="10"/>
  <c r="F2492" i="10"/>
  <c r="G2460" i="10"/>
  <c r="F2460" i="10"/>
  <c r="G2428" i="10"/>
  <c r="F2428" i="10"/>
  <c r="F2396" i="10"/>
  <c r="G2396" i="10"/>
  <c r="G2364" i="10"/>
  <c r="F2364" i="10"/>
  <c r="G2332" i="10"/>
  <c r="F2332" i="10"/>
  <c r="G2252" i="10"/>
  <c r="F2252" i="10"/>
  <c r="G2220" i="10"/>
  <c r="F2220" i="10"/>
  <c r="G2188" i="10"/>
  <c r="F2188" i="10"/>
  <c r="G2140" i="10"/>
  <c r="F2140" i="10"/>
  <c r="G2044" i="10"/>
  <c r="F2044" i="10"/>
  <c r="G2028" i="10"/>
  <c r="F2028" i="10"/>
  <c r="G1996" i="10"/>
  <c r="F1996" i="10"/>
  <c r="G1948" i="10"/>
  <c r="F1948" i="10"/>
  <c r="G1900" i="10"/>
  <c r="F1900" i="10"/>
  <c r="G1820" i="10"/>
  <c r="F1820" i="10"/>
  <c r="G1772" i="10"/>
  <c r="F1772" i="10"/>
  <c r="G1740" i="10"/>
  <c r="F1740" i="10"/>
  <c r="G1708" i="10"/>
  <c r="F1708" i="10"/>
  <c r="G1676" i="10"/>
  <c r="F1676" i="10"/>
  <c r="G1644" i="10"/>
  <c r="F1644" i="10"/>
  <c r="G1612" i="10"/>
  <c r="F1612" i="10"/>
  <c r="G1580" i="10"/>
  <c r="F1580" i="10"/>
  <c r="G1564" i="10"/>
  <c r="F1564" i="10"/>
  <c r="G1548" i="10"/>
  <c r="F1548" i="10"/>
  <c r="G1516" i="10"/>
  <c r="F1516" i="10"/>
  <c r="G1484" i="10"/>
  <c r="F1484" i="10"/>
  <c r="G1452" i="10"/>
  <c r="F1452" i="10"/>
  <c r="G1420" i="10"/>
  <c r="F1420" i="10"/>
  <c r="G1404" i="10"/>
  <c r="F1404" i="10"/>
  <c r="G1372" i="10"/>
  <c r="F1372" i="10"/>
  <c r="G1340" i="10"/>
  <c r="F1340" i="10"/>
  <c r="G1324" i="10"/>
  <c r="F1324" i="10"/>
  <c r="G1308" i="10"/>
  <c r="F1308" i="10"/>
  <c r="G1276" i="10"/>
  <c r="F1276" i="10"/>
  <c r="G1212" i="10"/>
  <c r="F1212" i="10"/>
  <c r="G1180" i="10"/>
  <c r="F1180" i="10"/>
  <c r="G1084" i="10"/>
  <c r="F1084" i="10"/>
  <c r="G1036" i="10"/>
  <c r="F1036" i="10"/>
  <c r="G972" i="10"/>
  <c r="F972" i="10"/>
  <c r="G924" i="10"/>
  <c r="F924" i="10"/>
  <c r="G892" i="10"/>
  <c r="F892" i="10"/>
  <c r="G812" i="10"/>
  <c r="F812" i="10"/>
  <c r="G780" i="10"/>
  <c r="F780" i="10"/>
  <c r="G748" i="10"/>
  <c r="F748" i="10"/>
  <c r="G716" i="10"/>
  <c r="F716" i="10"/>
  <c r="G684" i="10"/>
  <c r="F684" i="10"/>
  <c r="G588" i="10"/>
  <c r="F588" i="10"/>
  <c r="G572" i="10"/>
  <c r="F572" i="10"/>
  <c r="G540" i="10"/>
  <c r="F540" i="10"/>
  <c r="G460" i="10"/>
  <c r="F460" i="10"/>
  <c r="G412" i="10"/>
  <c r="F412" i="10"/>
  <c r="G332" i="10"/>
  <c r="F332" i="10"/>
  <c r="G300" i="10"/>
  <c r="F300" i="10"/>
  <c r="G236" i="10"/>
  <c r="F236" i="10"/>
  <c r="G204" i="10"/>
  <c r="F204" i="10"/>
  <c r="G172" i="10"/>
  <c r="F172" i="10"/>
  <c r="G92" i="10"/>
  <c r="F92" i="10"/>
  <c r="G60" i="10"/>
  <c r="F60" i="10"/>
  <c r="G28" i="10"/>
  <c r="F28" i="10"/>
  <c r="F11676" i="10"/>
  <c r="F11230" i="10"/>
  <c r="F2076" i="10"/>
  <c r="F620" i="10"/>
  <c r="G9982" i="10"/>
  <c r="G11899" i="10"/>
  <c r="F11899" i="10"/>
  <c r="G11851" i="10"/>
  <c r="F11851" i="10"/>
  <c r="G11771" i="10"/>
  <c r="F11771" i="10"/>
  <c r="G11755" i="10"/>
  <c r="F11755" i="10"/>
  <c r="G11723" i="10"/>
  <c r="F11723" i="10"/>
  <c r="G11707" i="10"/>
  <c r="F11707" i="10"/>
  <c r="G11691" i="10"/>
  <c r="F11691" i="10"/>
  <c r="G11659" i="10"/>
  <c r="F11659" i="10"/>
  <c r="G11611" i="10"/>
  <c r="F11611" i="10"/>
  <c r="G11579" i="10"/>
  <c r="F11579" i="10"/>
  <c r="G11547" i="10"/>
  <c r="F11547" i="10"/>
  <c r="G11515" i="10"/>
  <c r="F11515" i="10"/>
  <c r="G11483" i="10"/>
  <c r="F11483" i="10"/>
  <c r="G11419" i="10"/>
  <c r="F11419" i="10"/>
  <c r="G11403" i="10"/>
  <c r="F11403" i="10"/>
  <c r="G11291" i="10"/>
  <c r="F11291" i="10"/>
  <c r="G11259" i="10"/>
  <c r="F11259" i="10"/>
  <c r="G11243" i="10"/>
  <c r="F11243" i="10"/>
  <c r="G11227" i="10"/>
  <c r="F11227" i="10"/>
  <c r="G11211" i="10"/>
  <c r="F11211" i="10"/>
  <c r="G11179" i="10"/>
  <c r="F11179" i="10"/>
  <c r="G11147" i="10"/>
  <c r="F11147" i="10"/>
  <c r="F11115" i="10"/>
  <c r="G11115" i="10"/>
  <c r="G11099" i="10"/>
  <c r="F11099" i="10"/>
  <c r="G11083" i="10"/>
  <c r="F11083" i="10"/>
  <c r="G11051" i="10"/>
  <c r="F11051" i="10"/>
  <c r="G11019" i="10"/>
  <c r="F11019" i="10"/>
  <c r="G10987" i="10"/>
  <c r="F10987" i="10"/>
  <c r="G10971" i="10"/>
  <c r="F10971" i="10"/>
  <c r="G10955" i="10"/>
  <c r="F10955" i="10"/>
  <c r="G10923" i="10"/>
  <c r="F10923" i="10"/>
  <c r="G10907" i="10"/>
  <c r="F10907" i="10"/>
  <c r="G10875" i="10"/>
  <c r="F10875" i="10"/>
  <c r="G10859" i="10"/>
  <c r="F10859" i="10"/>
  <c r="G10827" i="10"/>
  <c r="F10827" i="10"/>
  <c r="G10763" i="10"/>
  <c r="F10763" i="10"/>
  <c r="G10731" i="10"/>
  <c r="F10731" i="10"/>
  <c r="G10699" i="10"/>
  <c r="F10699" i="10"/>
  <c r="G10651" i="10"/>
  <c r="F10651" i="10"/>
  <c r="G10555" i="10"/>
  <c r="F10555" i="10"/>
  <c r="G10427" i="10"/>
  <c r="F10427" i="10"/>
  <c r="F10283" i="10"/>
  <c r="G10283" i="10"/>
  <c r="G10251" i="10"/>
  <c r="F10251" i="10"/>
  <c r="G10235" i="10"/>
  <c r="F10235" i="10"/>
  <c r="G10203" i="10"/>
  <c r="F10203" i="10"/>
  <c r="G10075" i="10"/>
  <c r="F10075" i="10"/>
  <c r="F10043" i="10"/>
  <c r="G10043" i="10"/>
  <c r="G10011" i="10"/>
  <c r="F10011" i="10"/>
  <c r="G9915" i="10"/>
  <c r="F9915" i="10"/>
  <c r="G9739" i="10"/>
  <c r="F9739" i="10"/>
  <c r="G9707" i="10"/>
  <c r="F9707" i="10"/>
  <c r="G9659" i="10"/>
  <c r="F9659" i="10"/>
  <c r="G9627" i="10"/>
  <c r="F9627" i="10"/>
  <c r="F9595" i="10"/>
  <c r="G9595" i="10"/>
  <c r="G9563" i="10"/>
  <c r="F9563" i="10"/>
  <c r="G9531" i="10"/>
  <c r="F9531" i="10"/>
  <c r="G9499" i="10"/>
  <c r="F9499" i="10"/>
  <c r="G9467" i="10"/>
  <c r="F9467" i="10"/>
  <c r="G9451" i="10"/>
  <c r="F9451" i="10"/>
  <c r="G9435" i="10"/>
  <c r="F9435" i="10"/>
  <c r="G9419" i="10"/>
  <c r="F9419" i="10"/>
  <c r="G9387" i="10"/>
  <c r="F9387" i="10"/>
  <c r="G9355" i="10"/>
  <c r="F9355" i="10"/>
  <c r="G9275" i="10"/>
  <c r="F9275" i="10"/>
  <c r="G9259" i="10"/>
  <c r="F9259" i="10"/>
  <c r="G9227" i="10"/>
  <c r="F9227" i="10"/>
  <c r="G9147" i="10"/>
  <c r="F9147" i="10"/>
  <c r="G9099" i="10"/>
  <c r="F9099" i="10"/>
  <c r="G9067" i="10"/>
  <c r="F9067" i="10"/>
  <c r="G9019" i="10"/>
  <c r="F9019" i="10"/>
  <c r="G8987" i="10"/>
  <c r="F8987" i="10"/>
  <c r="G8955" i="10"/>
  <c r="F8955" i="10"/>
  <c r="G8923" i="10"/>
  <c r="F8923" i="10"/>
  <c r="F8907" i="10"/>
  <c r="G8907" i="10"/>
  <c r="G8875" i="10"/>
  <c r="F8875" i="10"/>
  <c r="G8811" i="10"/>
  <c r="F8811" i="10"/>
  <c r="G8779" i="10"/>
  <c r="F8779" i="10"/>
  <c r="G8747" i="10"/>
  <c r="F8747" i="10"/>
  <c r="G8715" i="10"/>
  <c r="F8715" i="10"/>
  <c r="G8699" i="10"/>
  <c r="F8699" i="10"/>
  <c r="G8667" i="10"/>
  <c r="F8667" i="10"/>
  <c r="G8651" i="10"/>
  <c r="F8651" i="10"/>
  <c r="G8635" i="10"/>
  <c r="F8635" i="10"/>
  <c r="G8603" i="10"/>
  <c r="F8603" i="10"/>
  <c r="G8587" i="10"/>
  <c r="F8587" i="10"/>
  <c r="G8571" i="10"/>
  <c r="F8571" i="10"/>
  <c r="G8555" i="10"/>
  <c r="F8555" i="10"/>
  <c r="G8539" i="10"/>
  <c r="F8539" i="10"/>
  <c r="G8507" i="10"/>
  <c r="F8507" i="10"/>
  <c r="F8491" i="10"/>
  <c r="G8491" i="10"/>
  <c r="G8475" i="10"/>
  <c r="F8475" i="10"/>
  <c r="G8459" i="10"/>
  <c r="F8459" i="10"/>
  <c r="F8427" i="10"/>
  <c r="G8427" i="10"/>
  <c r="G8411" i="10"/>
  <c r="F8411" i="10"/>
  <c r="G8395" i="10"/>
  <c r="F8395" i="10"/>
  <c r="G8379" i="10"/>
  <c r="F8379" i="10"/>
  <c r="G8347" i="10"/>
  <c r="F8347" i="10"/>
  <c r="G8331" i="10"/>
  <c r="F8331" i="10"/>
  <c r="G8315" i="10"/>
  <c r="F8315" i="10"/>
  <c r="G8299" i="10"/>
  <c r="F8299" i="10"/>
  <c r="G8283" i="10"/>
  <c r="F8283" i="10"/>
  <c r="G8267" i="10"/>
  <c r="F8267" i="10"/>
  <c r="G8251" i="10"/>
  <c r="F8251" i="10"/>
  <c r="G8235" i="10"/>
  <c r="F8235" i="10"/>
  <c r="G8203" i="10"/>
  <c r="F8203" i="10"/>
  <c r="G8187" i="10"/>
  <c r="F8187" i="10"/>
  <c r="G8171" i="10"/>
  <c r="F8171" i="10"/>
  <c r="G8155" i="10"/>
  <c r="F8155" i="10"/>
  <c r="G8139" i="10"/>
  <c r="F8139" i="10"/>
  <c r="G8123" i="10"/>
  <c r="F8123" i="10"/>
  <c r="G8107" i="10"/>
  <c r="F8107" i="10"/>
  <c r="G8075" i="10"/>
  <c r="F8075" i="10"/>
  <c r="G8059" i="10"/>
  <c r="F8059" i="10"/>
  <c r="G8043" i="10"/>
  <c r="F8043" i="10"/>
  <c r="G8027" i="10"/>
  <c r="F8027" i="10"/>
  <c r="G8011" i="10"/>
  <c r="F8011" i="10"/>
  <c r="G7995" i="10"/>
  <c r="F7995" i="10"/>
  <c r="G7963" i="10"/>
  <c r="F7963" i="10"/>
  <c r="G7947" i="10"/>
  <c r="F7947" i="10"/>
  <c r="G7915" i="10"/>
  <c r="F7915" i="10"/>
  <c r="G7899" i="10"/>
  <c r="F7899" i="10"/>
  <c r="G7867" i="10"/>
  <c r="F7867" i="10"/>
  <c r="G7851" i="10"/>
  <c r="F7851" i="10"/>
  <c r="G7835" i="10"/>
  <c r="F7835" i="10"/>
  <c r="G7819" i="10"/>
  <c r="F7819" i="10"/>
  <c r="G7803" i="10"/>
  <c r="F7803" i="10"/>
  <c r="G7787" i="10"/>
  <c r="F7787" i="10"/>
  <c r="G7771" i="10"/>
  <c r="F7771" i="10"/>
  <c r="G7755" i="10"/>
  <c r="F7755" i="10"/>
  <c r="G7739" i="10"/>
  <c r="F7739" i="10"/>
  <c r="G7723" i="10"/>
  <c r="F7723" i="10"/>
  <c r="G7707" i="10"/>
  <c r="F7707" i="10"/>
  <c r="G7691" i="10"/>
  <c r="F7691" i="10"/>
  <c r="G7675" i="10"/>
  <c r="F7675" i="10"/>
  <c r="G7659" i="10"/>
  <c r="F7659" i="10"/>
  <c r="G7643" i="10"/>
  <c r="F7643" i="10"/>
  <c r="G7627" i="10"/>
  <c r="F7627" i="10"/>
  <c r="G7611" i="10"/>
  <c r="F7611" i="10"/>
  <c r="G7579" i="10"/>
  <c r="F7579" i="10"/>
  <c r="G7563" i="10"/>
  <c r="F7563" i="10"/>
  <c r="G7547" i="10"/>
  <c r="F7547" i="10"/>
  <c r="G7531" i="10"/>
  <c r="F7531" i="10"/>
  <c r="G7515" i="10"/>
  <c r="F7515" i="10"/>
  <c r="G7499" i="10"/>
  <c r="F7499" i="10"/>
  <c r="G7483" i="10"/>
  <c r="F7483" i="10"/>
  <c r="G7467" i="10"/>
  <c r="F7467" i="10"/>
  <c r="G7451" i="10"/>
  <c r="F7451" i="10"/>
  <c r="G7435" i="10"/>
  <c r="F7435" i="10"/>
  <c r="G7403" i="10"/>
  <c r="F7403" i="10"/>
  <c r="G7387" i="10"/>
  <c r="F7387" i="10"/>
  <c r="G7371" i="10"/>
  <c r="F7371" i="10"/>
  <c r="G7355" i="10"/>
  <c r="F7355" i="10"/>
  <c r="G7339" i="10"/>
  <c r="F7339" i="10"/>
  <c r="G7323" i="10"/>
  <c r="F7323" i="10"/>
  <c r="G7307" i="10"/>
  <c r="F7307" i="10"/>
  <c r="G7291" i="10"/>
  <c r="F7291" i="10"/>
  <c r="G7275" i="10"/>
  <c r="F7275" i="10"/>
  <c r="G7259" i="10"/>
  <c r="F7259" i="10"/>
  <c r="G7243" i="10"/>
  <c r="F7243" i="10"/>
  <c r="G7227" i="10"/>
  <c r="F7227" i="10"/>
  <c r="G7211" i="10"/>
  <c r="F7211" i="10"/>
  <c r="G7195" i="10"/>
  <c r="F7195" i="10"/>
  <c r="G7163" i="10"/>
  <c r="F7163" i="10"/>
  <c r="G7147" i="10"/>
  <c r="F7147" i="10"/>
  <c r="G7131" i="10"/>
  <c r="F7131" i="10"/>
  <c r="G7115" i="10"/>
  <c r="F7115" i="10"/>
  <c r="G7099" i="10"/>
  <c r="F7099" i="10"/>
  <c r="G7083" i="10"/>
  <c r="F7083" i="10"/>
  <c r="F11838" i="10"/>
  <c r="F11675" i="10"/>
  <c r="F11467" i="10"/>
  <c r="F10926" i="10"/>
  <c r="F10747" i="10"/>
  <c r="F9963" i="10"/>
  <c r="F7664" i="10"/>
  <c r="F7584" i="10"/>
  <c r="F6640" i="10"/>
  <c r="F5632" i="10"/>
  <c r="F4204" i="10"/>
  <c r="G9176" i="10"/>
  <c r="F9176" i="10"/>
  <c r="G9144" i="10"/>
  <c r="F9144" i="10"/>
  <c r="G9112" i="10"/>
  <c r="F9112" i="10"/>
  <c r="G9080" i="10"/>
  <c r="F9080" i="10"/>
  <c r="F9048" i="10"/>
  <c r="G9048" i="10"/>
  <c r="G9016" i="10"/>
  <c r="F9016" i="10"/>
  <c r="G8984" i="10"/>
  <c r="F8984" i="10"/>
  <c r="G8952" i="10"/>
  <c r="F8952" i="10"/>
  <c r="G8920" i="10"/>
  <c r="F8920" i="10"/>
  <c r="G8888" i="10"/>
  <c r="F8888" i="10"/>
  <c r="G8856" i="10"/>
  <c r="F8856" i="10"/>
  <c r="G8824" i="10"/>
  <c r="F8824" i="10"/>
  <c r="G8792" i="10"/>
  <c r="F8792" i="10"/>
  <c r="F8760" i="10"/>
  <c r="G8760" i="10"/>
  <c r="G8728" i="10"/>
  <c r="F8728" i="10"/>
  <c r="G8696" i="10"/>
  <c r="F8696" i="10"/>
  <c r="F8664" i="10"/>
  <c r="G8664" i="10"/>
  <c r="G8536" i="10"/>
  <c r="F8536" i="10"/>
  <c r="G8488" i="10"/>
  <c r="F8488" i="10"/>
  <c r="G8440" i="10"/>
  <c r="F8440" i="10"/>
  <c r="G8392" i="10"/>
  <c r="F8392" i="10"/>
  <c r="G8360" i="10"/>
  <c r="F8360" i="10"/>
  <c r="G8296" i="10"/>
  <c r="F8296" i="10"/>
  <c r="G8232" i="10"/>
  <c r="F8232" i="10"/>
  <c r="G8184" i="10"/>
  <c r="F8184" i="10"/>
  <c r="G8152" i="10"/>
  <c r="F8152" i="10"/>
  <c r="G8104" i="10"/>
  <c r="F8104" i="10"/>
  <c r="G8056" i="10"/>
  <c r="F8056" i="10"/>
  <c r="G7976" i="10"/>
  <c r="F7976" i="10"/>
  <c r="G8328" i="10"/>
  <c r="G11886" i="10"/>
  <c r="F11886" i="10"/>
  <c r="G11854" i="10"/>
  <c r="F11854" i="10"/>
  <c r="G11822" i="10"/>
  <c r="F11822" i="10"/>
  <c r="G11790" i="10"/>
  <c r="F11790" i="10"/>
  <c r="G11694" i="10"/>
  <c r="F11694" i="10"/>
  <c r="G11662" i="10"/>
  <c r="F11662" i="10"/>
  <c r="G11646" i="10"/>
  <c r="F11646" i="10"/>
  <c r="G11630" i="10"/>
  <c r="F11630" i="10"/>
  <c r="G11614" i="10"/>
  <c r="F11614" i="10"/>
  <c r="G11550" i="10"/>
  <c r="F11550" i="10"/>
  <c r="G11534" i="10"/>
  <c r="F11534" i="10"/>
  <c r="G11518" i="10"/>
  <c r="F11518" i="10"/>
  <c r="G11486" i="10"/>
  <c r="F11486" i="10"/>
  <c r="G11454" i="10"/>
  <c r="F11454" i="10"/>
  <c r="G11422" i="10"/>
  <c r="F11422" i="10"/>
  <c r="G11390" i="10"/>
  <c r="F11390" i="10"/>
  <c r="G11342" i="10"/>
  <c r="F11342" i="10"/>
  <c r="G11326" i="10"/>
  <c r="F11326" i="10"/>
  <c r="G11294" i="10"/>
  <c r="F11294" i="10"/>
  <c r="G11246" i="10"/>
  <c r="F11246" i="10"/>
  <c r="G11198" i="10"/>
  <c r="F11198" i="10"/>
  <c r="G11166" i="10"/>
  <c r="F11166" i="10"/>
  <c r="G11134" i="10"/>
  <c r="F11134" i="10"/>
  <c r="F11118" i="10"/>
  <c r="G11118" i="10"/>
  <c r="G11086" i="10"/>
  <c r="F11086" i="10"/>
  <c r="G11038" i="10"/>
  <c r="F11038" i="10"/>
  <c r="G11022" i="10"/>
  <c r="F11022" i="10"/>
  <c r="G10990" i="10"/>
  <c r="F10990" i="10"/>
  <c r="G10958" i="10"/>
  <c r="F10958" i="10"/>
  <c r="G10942" i="10"/>
  <c r="F10942" i="10"/>
  <c r="G10910" i="10"/>
  <c r="F10910" i="10"/>
  <c r="G10878" i="10"/>
  <c r="F10878" i="10"/>
  <c r="G10846" i="10"/>
  <c r="F10846" i="10"/>
  <c r="G10814" i="10"/>
  <c r="F10814" i="10"/>
  <c r="G10782" i="10"/>
  <c r="F10782" i="10"/>
  <c r="G10766" i="10"/>
  <c r="F10766" i="10"/>
  <c r="G10750" i="10"/>
  <c r="F10750" i="10"/>
  <c r="G10718" i="10"/>
  <c r="F10718" i="10"/>
  <c r="G10702" i="10"/>
  <c r="F10702" i="10"/>
  <c r="G10670" i="10"/>
  <c r="F10670" i="10"/>
  <c r="G10638" i="10"/>
  <c r="F10638" i="10"/>
  <c r="G10542" i="10"/>
  <c r="F10542" i="10"/>
  <c r="G10510" i="10"/>
  <c r="F10510" i="10"/>
  <c r="G10494" i="10"/>
  <c r="F10494" i="10"/>
  <c r="G10446" i="10"/>
  <c r="F10446" i="10"/>
  <c r="G10398" i="10"/>
  <c r="F10398" i="10"/>
  <c r="G10366" i="10"/>
  <c r="F10366" i="10"/>
  <c r="G10334" i="10"/>
  <c r="F10334" i="10"/>
  <c r="G10286" i="10"/>
  <c r="F10286" i="10"/>
  <c r="G10270" i="10"/>
  <c r="F10270" i="10"/>
  <c r="G10238" i="10"/>
  <c r="F10238" i="10"/>
  <c r="G10206" i="10"/>
  <c r="F10206" i="10"/>
  <c r="G10190" i="10"/>
  <c r="F10190" i="10"/>
  <c r="G10174" i="10"/>
  <c r="F10174" i="10"/>
  <c r="G10158" i="10"/>
  <c r="F10158" i="10"/>
  <c r="G10126" i="10"/>
  <c r="F10126" i="10"/>
  <c r="G10094" i="10"/>
  <c r="F10094" i="10"/>
  <c r="G10078" i="10"/>
  <c r="F10078" i="10"/>
  <c r="G10046" i="10"/>
  <c r="F10046" i="10"/>
  <c r="G9950" i="10"/>
  <c r="F9950" i="10"/>
  <c r="G9934" i="10"/>
  <c r="F9934" i="10"/>
  <c r="G9902" i="10"/>
  <c r="F9902" i="10"/>
  <c r="G9838" i="10"/>
  <c r="F9838" i="10"/>
  <c r="G9806" i="10"/>
  <c r="F9806" i="10"/>
  <c r="G9790" i="10"/>
  <c r="F9790" i="10"/>
  <c r="G9758" i="10"/>
  <c r="F9758" i="10"/>
  <c r="G9742" i="10"/>
  <c r="F9742" i="10"/>
  <c r="G9710" i="10"/>
  <c r="F9710" i="10"/>
  <c r="G9678" i="10"/>
  <c r="F9678" i="10"/>
  <c r="G9646" i="10"/>
  <c r="F9646" i="10"/>
  <c r="G9614" i="10"/>
  <c r="F9614" i="10"/>
  <c r="G9598" i="10"/>
  <c r="F9598" i="10"/>
  <c r="G9566" i="10"/>
  <c r="F9566" i="10"/>
  <c r="G9550" i="10"/>
  <c r="F9550" i="10"/>
  <c r="G9534" i="10"/>
  <c r="F9534" i="10"/>
  <c r="G9518" i="10"/>
  <c r="F9518" i="10"/>
  <c r="G9502" i="10"/>
  <c r="F9502" i="10"/>
  <c r="G9486" i="10"/>
  <c r="F9486" i="10"/>
  <c r="G9470" i="10"/>
  <c r="F9470" i="10"/>
  <c r="G9438" i="10"/>
  <c r="F9438" i="10"/>
  <c r="G9342" i="10"/>
  <c r="F9342" i="10"/>
  <c r="G9310" i="10"/>
  <c r="F9310" i="10"/>
  <c r="G9294" i="10"/>
  <c r="F9294" i="10"/>
  <c r="G9278" i="10"/>
  <c r="F9278" i="10"/>
  <c r="G9246" i="10"/>
  <c r="F9246" i="10"/>
  <c r="G9230" i="10"/>
  <c r="F9230" i="10"/>
  <c r="G9198" i="10"/>
  <c r="F9198" i="10"/>
  <c r="G9150" i="10"/>
  <c r="F9150" i="10"/>
  <c r="G9134" i="10"/>
  <c r="F9134" i="10"/>
  <c r="G9118" i="10"/>
  <c r="F9118" i="10"/>
  <c r="G9102" i="10"/>
  <c r="F9102" i="10"/>
  <c r="G9070" i="10"/>
  <c r="F9070" i="10"/>
  <c r="G9038" i="10"/>
  <c r="F9038" i="10"/>
  <c r="G9006" i="10"/>
  <c r="F9006" i="10"/>
  <c r="G8958" i="10"/>
  <c r="F8958" i="10"/>
  <c r="G8942" i="10"/>
  <c r="F8942" i="10"/>
  <c r="G8926" i="10"/>
  <c r="F8926" i="10"/>
  <c r="G8910" i="10"/>
  <c r="F8910" i="10"/>
  <c r="G8878" i="10"/>
  <c r="F8878" i="10"/>
  <c r="G8862" i="10"/>
  <c r="F8862" i="10"/>
  <c r="G8830" i="10"/>
  <c r="F8830" i="10"/>
  <c r="G8798" i="10"/>
  <c r="F8798" i="10"/>
  <c r="G8766" i="10"/>
  <c r="F8766" i="10"/>
  <c r="G8750" i="10"/>
  <c r="F8750" i="10"/>
  <c r="G8734" i="10"/>
  <c r="F8734" i="10"/>
  <c r="G8718" i="10"/>
  <c r="F8718" i="10"/>
  <c r="G8686" i="10"/>
  <c r="F8686" i="10"/>
  <c r="G8670" i="10"/>
  <c r="F8670" i="10"/>
  <c r="G8638" i="10"/>
  <c r="F8638" i="10"/>
  <c r="G8590" i="10"/>
  <c r="F8590" i="10"/>
  <c r="G8558" i="10"/>
  <c r="F8558" i="10"/>
  <c r="G8526" i="10"/>
  <c r="F8526" i="10"/>
  <c r="G8510" i="10"/>
  <c r="F8510" i="10"/>
  <c r="G8494" i="10"/>
  <c r="F8494" i="10"/>
  <c r="G8478" i="10"/>
  <c r="F8478" i="10"/>
  <c r="G8462" i="10"/>
  <c r="F8462" i="10"/>
  <c r="G8430" i="10"/>
  <c r="F8430" i="10"/>
  <c r="G8398" i="10"/>
  <c r="F8398" i="10"/>
  <c r="G8366" i="10"/>
  <c r="F8366" i="10"/>
  <c r="G8286" i="10"/>
  <c r="F8286" i="10"/>
  <c r="G8254" i="10"/>
  <c r="F8254" i="10"/>
  <c r="G8222" i="10"/>
  <c r="F8222" i="10"/>
  <c r="G8190" i="10"/>
  <c r="F8190" i="10"/>
  <c r="G8158" i="10"/>
  <c r="F8158" i="10"/>
  <c r="G8014" i="10"/>
  <c r="F8014" i="10"/>
  <c r="G7982" i="10"/>
  <c r="F7982" i="10"/>
  <c r="G7950" i="10"/>
  <c r="F7950" i="10"/>
  <c r="G7934" i="10"/>
  <c r="F7934" i="10"/>
  <c r="G7902" i="10"/>
  <c r="F7902" i="10"/>
  <c r="G7870" i="10"/>
  <c r="F7870" i="10"/>
  <c r="G7854" i="10"/>
  <c r="F7854" i="10"/>
  <c r="G7838" i="10"/>
  <c r="F7838" i="10"/>
  <c r="G7822" i="10"/>
  <c r="F7822" i="10"/>
  <c r="G7806" i="10"/>
  <c r="F7806" i="10"/>
  <c r="G7790" i="10"/>
  <c r="F7790" i="10"/>
  <c r="G7774" i="10"/>
  <c r="F7774" i="10"/>
  <c r="G7742" i="10"/>
  <c r="F7742" i="10"/>
  <c r="G7710" i="10"/>
  <c r="F7710" i="10"/>
  <c r="G7630" i="10"/>
  <c r="F7630" i="10"/>
  <c r="G7598" i="10"/>
  <c r="F7598" i="10"/>
  <c r="G7582" i="10"/>
  <c r="F7582" i="10"/>
  <c r="G7566" i="10"/>
  <c r="F7566" i="10"/>
  <c r="G7534" i="10"/>
  <c r="F7534" i="10"/>
  <c r="G7470" i="10"/>
  <c r="F7470" i="10"/>
  <c r="G7438" i="10"/>
  <c r="F7438" i="10"/>
  <c r="G7406" i="10"/>
  <c r="F7406" i="10"/>
  <c r="G7342" i="10"/>
  <c r="F7342" i="10"/>
  <c r="F11470" i="10"/>
  <c r="G11916" i="10"/>
  <c r="F11916" i="10"/>
  <c r="G11884" i="10"/>
  <c r="F11884" i="10"/>
  <c r="F11852" i="10"/>
  <c r="G11852" i="10"/>
  <c r="G11772" i="10"/>
  <c r="F11772" i="10"/>
  <c r="G11740" i="10"/>
  <c r="F11740" i="10"/>
  <c r="G11644" i="10"/>
  <c r="F11644" i="10"/>
  <c r="G11564" i="10"/>
  <c r="F11564" i="10"/>
  <c r="G11548" i="10"/>
  <c r="F11548" i="10"/>
  <c r="G11532" i="10"/>
  <c r="F11532" i="10"/>
  <c r="G11516" i="10"/>
  <c r="F11516" i="10"/>
  <c r="G11452" i="10"/>
  <c r="F11452" i="10"/>
  <c r="G11420" i="10"/>
  <c r="F11420" i="10"/>
  <c r="G11324" i="10"/>
  <c r="F11324" i="10"/>
  <c r="G11292" i="10"/>
  <c r="F11292" i="10"/>
  <c r="G11196" i="10"/>
  <c r="F11196" i="10"/>
  <c r="G11164" i="10"/>
  <c r="F11164" i="10"/>
  <c r="G11132" i="10"/>
  <c r="F11132" i="10"/>
  <c r="G11036" i="10"/>
  <c r="F11036" i="10"/>
  <c r="G10940" i="10"/>
  <c r="F10940" i="10"/>
  <c r="G10908" i="10"/>
  <c r="F10908" i="10"/>
  <c r="G10876" i="10"/>
  <c r="F10876" i="10"/>
  <c r="G10844" i="10"/>
  <c r="F10844" i="10"/>
  <c r="G10812" i="10"/>
  <c r="F10812" i="10"/>
  <c r="G10796" i="10"/>
  <c r="F10796" i="10"/>
  <c r="G10780" i="10"/>
  <c r="F10780" i="10"/>
  <c r="G10764" i="10"/>
  <c r="F10764" i="10"/>
  <c r="G10732" i="10"/>
  <c r="F10732" i="10"/>
  <c r="G10700" i="10"/>
  <c r="F10700" i="10"/>
  <c r="G10684" i="10"/>
  <c r="F10684" i="10"/>
  <c r="G10668" i="10"/>
  <c r="F10668" i="10"/>
  <c r="G10636" i="10"/>
  <c r="F10636" i="10"/>
  <c r="G10620" i="10"/>
  <c r="F10620" i="10"/>
  <c r="G10588" i="10"/>
  <c r="F10588" i="10"/>
  <c r="G10556" i="10"/>
  <c r="F10556" i="10"/>
  <c r="G10540" i="10"/>
  <c r="F10540" i="10"/>
  <c r="G10508" i="10"/>
  <c r="F10508" i="10"/>
  <c r="G10476" i="10"/>
  <c r="F10476" i="10"/>
  <c r="G10332" i="10"/>
  <c r="F10332" i="10"/>
  <c r="G10268" i="10"/>
  <c r="F10268" i="10"/>
  <c r="G10236" i="10"/>
  <c r="F10236" i="10"/>
  <c r="G10204" i="10"/>
  <c r="F10204" i="10"/>
  <c r="G10140" i="10"/>
  <c r="F10140" i="10"/>
  <c r="G10124" i="10"/>
  <c r="F10124" i="10"/>
  <c r="G10092" i="10"/>
  <c r="F10092" i="10"/>
  <c r="G10076" i="10"/>
  <c r="F10076" i="10"/>
  <c r="G10044" i="10"/>
  <c r="F10044" i="10"/>
  <c r="G10012" i="10"/>
  <c r="F10012" i="10"/>
  <c r="G9996" i="10"/>
  <c r="F9996" i="10"/>
  <c r="G9964" i="10"/>
  <c r="F9964" i="10"/>
  <c r="G9948" i="10"/>
  <c r="F9948" i="10"/>
  <c r="G9932" i="10"/>
  <c r="F9932" i="10"/>
  <c r="G9900" i="10"/>
  <c r="F9900" i="10"/>
  <c r="F9868" i="10"/>
  <c r="G9868" i="10"/>
  <c r="G9820" i="10"/>
  <c r="F9820" i="10"/>
  <c r="G9756" i="10"/>
  <c r="F9756" i="10"/>
  <c r="G9708" i="10"/>
  <c r="F9708" i="10"/>
  <c r="G9612" i="10"/>
  <c r="F9612" i="10"/>
  <c r="G9596" i="10"/>
  <c r="F9596" i="10"/>
  <c r="G9580" i="10"/>
  <c r="F9580" i="10"/>
  <c r="G9532" i="10"/>
  <c r="F9532" i="10"/>
  <c r="G9500" i="10"/>
  <c r="F9500" i="10"/>
  <c r="G9468" i="10"/>
  <c r="F9468" i="10"/>
  <c r="G9436" i="10"/>
  <c r="F9436" i="10"/>
  <c r="G9404" i="10"/>
  <c r="F9404" i="10"/>
  <c r="G9372" i="10"/>
  <c r="F9372" i="10"/>
  <c r="G9356" i="10"/>
  <c r="F9356" i="10"/>
  <c r="G9324" i="10"/>
  <c r="F9324" i="10"/>
  <c r="G9292" i="10"/>
  <c r="F9292" i="10"/>
  <c r="G9260" i="10"/>
  <c r="F9260" i="10"/>
  <c r="G9196" i="10"/>
  <c r="F9196" i="10"/>
  <c r="G9180" i="10"/>
  <c r="F9180" i="10"/>
  <c r="G9164" i="10"/>
  <c r="F9164" i="10"/>
  <c r="G9132" i="10"/>
  <c r="F9132" i="10"/>
  <c r="G9100" i="10"/>
  <c r="F9100" i="10"/>
  <c r="G9068" i="10"/>
  <c r="F9068" i="10"/>
  <c r="G9036" i="10"/>
  <c r="F9036" i="10"/>
  <c r="G9004" i="10"/>
  <c r="F9004" i="10"/>
  <c r="G8972" i="10"/>
  <c r="F8972" i="10"/>
  <c r="G8956" i="10"/>
  <c r="F8956" i="10"/>
  <c r="G8924" i="10"/>
  <c r="F8924" i="10"/>
  <c r="F8908" i="10"/>
  <c r="G8908" i="10"/>
  <c r="G8844" i="10"/>
  <c r="F8844" i="10"/>
  <c r="G8796" i="10"/>
  <c r="F8796" i="10"/>
  <c r="G8780" i="10"/>
  <c r="F8780" i="10"/>
  <c r="G8764" i="10"/>
  <c r="F8764" i="10"/>
  <c r="G8748" i="10"/>
  <c r="F8748" i="10"/>
  <c r="G8732" i="10"/>
  <c r="F8732" i="10"/>
  <c r="G8716" i="10"/>
  <c r="F8716" i="10"/>
  <c r="G8700" i="10"/>
  <c r="F8700" i="10"/>
  <c r="G8684" i="10"/>
  <c r="F8684" i="10"/>
  <c r="G8652" i="10"/>
  <c r="F8652" i="10"/>
  <c r="G8636" i="10"/>
  <c r="F8636" i="10"/>
  <c r="G8588" i="10"/>
  <c r="F8588" i="10"/>
  <c r="G8556" i="10"/>
  <c r="F8556" i="10"/>
  <c r="G8524" i="10"/>
  <c r="F8524" i="10"/>
  <c r="G8492" i="10"/>
  <c r="F8492" i="10"/>
  <c r="G8460" i="10"/>
  <c r="F8460" i="10"/>
  <c r="G8428" i="10"/>
  <c r="F8428" i="10"/>
  <c r="G8396" i="10"/>
  <c r="F8396" i="10"/>
  <c r="G8380" i="10"/>
  <c r="F8380" i="10"/>
  <c r="G8348" i="10"/>
  <c r="F8348" i="10"/>
  <c r="G8332" i="10"/>
  <c r="F8332" i="10"/>
  <c r="G8300" i="10"/>
  <c r="F8300" i="10"/>
  <c r="G8268" i="10"/>
  <c r="F8268" i="10"/>
  <c r="G8236" i="10"/>
  <c r="F8236" i="10"/>
  <c r="G8204" i="10"/>
  <c r="F8204" i="10"/>
  <c r="G8188" i="10"/>
  <c r="F8188" i="10"/>
  <c r="G8172" i="10"/>
  <c r="F8172" i="10"/>
  <c r="G8156" i="10"/>
  <c r="F8156" i="10"/>
  <c r="G8124" i="10"/>
  <c r="F8124" i="10"/>
  <c r="G8108" i="10"/>
  <c r="F8108" i="10"/>
  <c r="G8076" i="10"/>
  <c r="F8076" i="10"/>
  <c r="G7948" i="10"/>
  <c r="F7948" i="10"/>
  <c r="G7916" i="10"/>
  <c r="F7916" i="10"/>
  <c r="G7884" i="10"/>
  <c r="F7884" i="10"/>
  <c r="G7836" i="10"/>
  <c r="F7836" i="10"/>
  <c r="G7740" i="10"/>
  <c r="F7740" i="10"/>
  <c r="G7708" i="10"/>
  <c r="F7708" i="10"/>
  <c r="G7676" i="10"/>
  <c r="F7676" i="10"/>
  <c r="G7644" i="10"/>
  <c r="F7644" i="10"/>
  <c r="G7612" i="10"/>
  <c r="F7612" i="10"/>
  <c r="G7596" i="10"/>
  <c r="F7596" i="10"/>
  <c r="G7580" i="10"/>
  <c r="F7580" i="10"/>
  <c r="G7564" i="10"/>
  <c r="F7564" i="10"/>
  <c r="G7532" i="10"/>
  <c r="F7532" i="10"/>
  <c r="G7516" i="10"/>
  <c r="F7516" i="10"/>
  <c r="G7500" i="10"/>
  <c r="F7500" i="10"/>
  <c r="G7468" i="10"/>
  <c r="F7468" i="10"/>
  <c r="G7436" i="10"/>
  <c r="F7436" i="10"/>
  <c r="G7420" i="10"/>
  <c r="F7420" i="10"/>
  <c r="F7404" i="10"/>
  <c r="G7404" i="10"/>
  <c r="G7388" i="10"/>
  <c r="F7388" i="10"/>
  <c r="G7340" i="10"/>
  <c r="F7340" i="10"/>
  <c r="G7308" i="10"/>
  <c r="F7308" i="10"/>
  <c r="G7276" i="10"/>
  <c r="F7276" i="10"/>
  <c r="G7260" i="10"/>
  <c r="F7260" i="10"/>
  <c r="G7228" i="10"/>
  <c r="F7228" i="10"/>
  <c r="G7212" i="10"/>
  <c r="F7212" i="10"/>
  <c r="G7196" i="10"/>
  <c r="F7196" i="10"/>
  <c r="G7164" i="10"/>
  <c r="F7164" i="10"/>
  <c r="G7100" i="10"/>
  <c r="F7100" i="10"/>
  <c r="G7068" i="10"/>
  <c r="F7068" i="10"/>
  <c r="G7036" i="10"/>
  <c r="F7036" i="10"/>
  <c r="G7004" i="10"/>
  <c r="F7004" i="10"/>
  <c r="G6988" i="10"/>
  <c r="F6988" i="10"/>
  <c r="G6972" i="10"/>
  <c r="F6972" i="10"/>
  <c r="F6956" i="10"/>
  <c r="G6956" i="10"/>
  <c r="G6940" i="10"/>
  <c r="F6940" i="10"/>
  <c r="G6924" i="10"/>
  <c r="F6924" i="10"/>
  <c r="F6908" i="10"/>
  <c r="G6908" i="10"/>
  <c r="G6828" i="10"/>
  <c r="F6828" i="10"/>
  <c r="G6812" i="10"/>
  <c r="F6812" i="10"/>
  <c r="G6780" i="10"/>
  <c r="F6780" i="10"/>
  <c r="G6748" i="10"/>
  <c r="F6748" i="10"/>
  <c r="G6716" i="10"/>
  <c r="F6716" i="10"/>
  <c r="G6652" i="10"/>
  <c r="F6652" i="10"/>
  <c r="G6620" i="10"/>
  <c r="F6620" i="10"/>
  <c r="G6572" i="10"/>
  <c r="F6572" i="10"/>
  <c r="G6540" i="10"/>
  <c r="F6540" i="10"/>
  <c r="G6460" i="10"/>
  <c r="F6460" i="10"/>
  <c r="G6428" i="10"/>
  <c r="F6428" i="10"/>
  <c r="G6412" i="10"/>
  <c r="F6412" i="10"/>
  <c r="G6380" i="10"/>
  <c r="F6380" i="10"/>
  <c r="G6364" i="10"/>
  <c r="F6364" i="10"/>
  <c r="G6316" i="10"/>
  <c r="F6316" i="10"/>
  <c r="G6284" i="10"/>
  <c r="F6284" i="10"/>
  <c r="G6252" i="10"/>
  <c r="F6252" i="10"/>
  <c r="G6220" i="10"/>
  <c r="F6220" i="10"/>
  <c r="G6188" i="10"/>
  <c r="F6188" i="10"/>
  <c r="G6156" i="10"/>
  <c r="F6156" i="10"/>
  <c r="G6124" i="10"/>
  <c r="F6124" i="10"/>
  <c r="G6092" i="10"/>
  <c r="F6092" i="10"/>
  <c r="G6060" i="10"/>
  <c r="F6060" i="10"/>
  <c r="G6044" i="10"/>
  <c r="F6044" i="10"/>
  <c r="G6012" i="10"/>
  <c r="F6012" i="10"/>
  <c r="G5980" i="10"/>
  <c r="F5980" i="10"/>
  <c r="G5948" i="10"/>
  <c r="F5948" i="10"/>
  <c r="G5884" i="10"/>
  <c r="F5884" i="10"/>
  <c r="G5852" i="10"/>
  <c r="F5852" i="10"/>
  <c r="G5820" i="10"/>
  <c r="F5820" i="10"/>
  <c r="G5804" i="10"/>
  <c r="F5804" i="10"/>
  <c r="G5772" i="10"/>
  <c r="F5772" i="10"/>
  <c r="G5740" i="10"/>
  <c r="F5740" i="10"/>
  <c r="G5708" i="10"/>
  <c r="F5708" i="10"/>
  <c r="F5676" i="10"/>
  <c r="G5676" i="10"/>
  <c r="G5644" i="10"/>
  <c r="F5644" i="10"/>
  <c r="G5596" i="10"/>
  <c r="F5596" i="10"/>
  <c r="G5564" i="10"/>
  <c r="F5564" i="10"/>
  <c r="G5532" i="10"/>
  <c r="F5532" i="10"/>
  <c r="G5500" i="10"/>
  <c r="F5500" i="10"/>
  <c r="G5468" i="10"/>
  <c r="F5468" i="10"/>
  <c r="G5436" i="10"/>
  <c r="F5436" i="10"/>
  <c r="G5404" i="10"/>
  <c r="F5404" i="10"/>
  <c r="G5356" i="10"/>
  <c r="F5356" i="10"/>
  <c r="G5324" i="10"/>
  <c r="F5324" i="10"/>
  <c r="G5308" i="10"/>
  <c r="F5308" i="10"/>
  <c r="G5292" i="10"/>
  <c r="F5292" i="10"/>
  <c r="G5260" i="10"/>
  <c r="F5260" i="10"/>
  <c r="G5244" i="10"/>
  <c r="F5244" i="10"/>
  <c r="G5212" i="10"/>
  <c r="F5212" i="10"/>
  <c r="G5180" i="10"/>
  <c r="F5180" i="10"/>
  <c r="G5148" i="10"/>
  <c r="F5148" i="10"/>
  <c r="G5116" i="10"/>
  <c r="F5116" i="10"/>
  <c r="G5100" i="10"/>
  <c r="F5100" i="10"/>
  <c r="F5068" i="10"/>
  <c r="G5068" i="10"/>
  <c r="G5036" i="10"/>
  <c r="F5036" i="10"/>
  <c r="G5004" i="10"/>
  <c r="F5004" i="10"/>
  <c r="G4972" i="10"/>
  <c r="F4972" i="10"/>
  <c r="G4940" i="10"/>
  <c r="F4940" i="10"/>
  <c r="G4924" i="10"/>
  <c r="F4924" i="10"/>
  <c r="G4876" i="10"/>
  <c r="F4876" i="10"/>
  <c r="G4844" i="10"/>
  <c r="F4844" i="10"/>
  <c r="G4812" i="10"/>
  <c r="F4812" i="10"/>
  <c r="G4764" i="10"/>
  <c r="F4764" i="10"/>
  <c r="G4732" i="10"/>
  <c r="F4732" i="10"/>
  <c r="G4700" i="10"/>
  <c r="F4700" i="10"/>
  <c r="G4668" i="10"/>
  <c r="F4668" i="10"/>
  <c r="G4636" i="10"/>
  <c r="F4636" i="10"/>
  <c r="G4604" i="10"/>
  <c r="F4604" i="10"/>
  <c r="F4572" i="10"/>
  <c r="G4572" i="10"/>
  <c r="G4540" i="10"/>
  <c r="F4540" i="10"/>
  <c r="G4492" i="10"/>
  <c r="F4492" i="10"/>
  <c r="G4460" i="10"/>
  <c r="F4460" i="10"/>
  <c r="G4428" i="10"/>
  <c r="F4428" i="10"/>
  <c r="G4396" i="10"/>
  <c r="F4396" i="10"/>
  <c r="G4364" i="10"/>
  <c r="F4364" i="10"/>
  <c r="G4348" i="10"/>
  <c r="F4348" i="10"/>
  <c r="G4316" i="10"/>
  <c r="F4316" i="10"/>
  <c r="G4268" i="10"/>
  <c r="F4268" i="10"/>
  <c r="G4236" i="10"/>
  <c r="F4236" i="10"/>
  <c r="G4172" i="10"/>
  <c r="F4172" i="10"/>
  <c r="G4044" i="10"/>
  <c r="F4044" i="10"/>
  <c r="G4012" i="10"/>
  <c r="F4012" i="10"/>
  <c r="G3996" i="10"/>
  <c r="F3996" i="10"/>
  <c r="G3932" i="10"/>
  <c r="F3932" i="10"/>
  <c r="G3900" i="10"/>
  <c r="F3900" i="10"/>
  <c r="G3868" i="10"/>
  <c r="F3868" i="10"/>
  <c r="F3852" i="10"/>
  <c r="G3852" i="10"/>
  <c r="G3836" i="10"/>
  <c r="F3836" i="10"/>
  <c r="G3756" i="10"/>
  <c r="F3756" i="10"/>
  <c r="G3724" i="10"/>
  <c r="F3724" i="10"/>
  <c r="G3692" i="10"/>
  <c r="F3692" i="10"/>
  <c r="G3660" i="10"/>
  <c r="F3660" i="10"/>
  <c r="G3628" i="10"/>
  <c r="F3628" i="10"/>
  <c r="G3596" i="10"/>
  <c r="F3596" i="10"/>
  <c r="G3580" i="10"/>
  <c r="F3580" i="10"/>
  <c r="G3564" i="10"/>
  <c r="F3564" i="10"/>
  <c r="G3548" i="10"/>
  <c r="F3548" i="10"/>
  <c r="G3532" i="10"/>
  <c r="F3532" i="10"/>
  <c r="G3500" i="10"/>
  <c r="F3500" i="10"/>
  <c r="G3404" i="10"/>
  <c r="F3404" i="10"/>
  <c r="G3372" i="10"/>
  <c r="F3372" i="10"/>
  <c r="G3356" i="10"/>
  <c r="F3356" i="10"/>
  <c r="G3324" i="10"/>
  <c r="F3324" i="10"/>
  <c r="G3308" i="10"/>
  <c r="F3308" i="10"/>
  <c r="G3292" i="10"/>
  <c r="F3292" i="10"/>
  <c r="G3276" i="10"/>
  <c r="F3276" i="10"/>
  <c r="G3244" i="10"/>
  <c r="F3244" i="10"/>
  <c r="G3228" i="10"/>
  <c r="F3228" i="10"/>
  <c r="F3212" i="10"/>
  <c r="G3212" i="10"/>
  <c r="G3180" i="10"/>
  <c r="F3180" i="10"/>
  <c r="G3148" i="10"/>
  <c r="F3148" i="10"/>
  <c r="G3132" i="10"/>
  <c r="F3132" i="10"/>
  <c r="G3100" i="10"/>
  <c r="F3100" i="10"/>
  <c r="G3052" i="10"/>
  <c r="F3052" i="10"/>
  <c r="G3020" i="10"/>
  <c r="F3020" i="10"/>
  <c r="G2988" i="10"/>
  <c r="F2988" i="10"/>
  <c r="G2956" i="10"/>
  <c r="F2956" i="10"/>
  <c r="G2924" i="10"/>
  <c r="F2924" i="10"/>
  <c r="G2892" i="10"/>
  <c r="F2892" i="10"/>
  <c r="G2876" i="10"/>
  <c r="F2876" i="10"/>
  <c r="G2860" i="10"/>
  <c r="F2860" i="10"/>
  <c r="G2844" i="10"/>
  <c r="F2844" i="10"/>
  <c r="G2828" i="10"/>
  <c r="F2828" i="10"/>
  <c r="G2796" i="10"/>
  <c r="F2796" i="10"/>
  <c r="G2764" i="10"/>
  <c r="F2764" i="10"/>
  <c r="G2732" i="10"/>
  <c r="F2732" i="10"/>
  <c r="G2700" i="10"/>
  <c r="F2700" i="10"/>
  <c r="G2668" i="10"/>
  <c r="F2668" i="10"/>
  <c r="G2620" i="10"/>
  <c r="F2620" i="10"/>
  <c r="G2588" i="10"/>
  <c r="F2588" i="10"/>
  <c r="G2572" i="10"/>
  <c r="F2572" i="10"/>
  <c r="G2540" i="10"/>
  <c r="F2540" i="10"/>
  <c r="G2508" i="10"/>
  <c r="F2508" i="10"/>
  <c r="G2476" i="10"/>
  <c r="F2476" i="10"/>
  <c r="G2444" i="10"/>
  <c r="F2444" i="10"/>
  <c r="G2412" i="10"/>
  <c r="F2412" i="10"/>
  <c r="G2380" i="10"/>
  <c r="F2380" i="10"/>
  <c r="G2348" i="10"/>
  <c r="F2348" i="10"/>
  <c r="G2316" i="10"/>
  <c r="F2316" i="10"/>
  <c r="G2300" i="10"/>
  <c r="F2300" i="10"/>
  <c r="G2268" i="10"/>
  <c r="F2268" i="10"/>
  <c r="G2236" i="10"/>
  <c r="F2236" i="10"/>
  <c r="G2204" i="10"/>
  <c r="F2204" i="10"/>
  <c r="G2172" i="10"/>
  <c r="F2172" i="10"/>
  <c r="G2156" i="10"/>
  <c r="F2156" i="10"/>
  <c r="G2124" i="10"/>
  <c r="F2124" i="10"/>
  <c r="G2108" i="10"/>
  <c r="F2108" i="10"/>
  <c r="G2092" i="10"/>
  <c r="F2092" i="10"/>
  <c r="G2060" i="10"/>
  <c r="F2060" i="10"/>
  <c r="G2012" i="10"/>
  <c r="F2012" i="10"/>
  <c r="G1980" i="10"/>
  <c r="F1980" i="10"/>
  <c r="G1964" i="10"/>
  <c r="F1964" i="10"/>
  <c r="G1932" i="10"/>
  <c r="F1932" i="10"/>
  <c r="G1916" i="10"/>
  <c r="F1916" i="10"/>
  <c r="G1884" i="10"/>
  <c r="F1884" i="10"/>
  <c r="G1868" i="10"/>
  <c r="F1868" i="10"/>
  <c r="G1852" i="10"/>
  <c r="F1852" i="10"/>
  <c r="G1836" i="10"/>
  <c r="F1836" i="10"/>
  <c r="G1804" i="10"/>
  <c r="F1804" i="10"/>
  <c r="G1788" i="10"/>
  <c r="F1788" i="10"/>
  <c r="G1756" i="10"/>
  <c r="F1756" i="10"/>
  <c r="G1724" i="10"/>
  <c r="F1724" i="10"/>
  <c r="G1692" i="10"/>
  <c r="F1692" i="10"/>
  <c r="G1660" i="10"/>
  <c r="F1660" i="10"/>
  <c r="G1628" i="10"/>
  <c r="F1628" i="10"/>
  <c r="G1596" i="10"/>
  <c r="F1596" i="10"/>
  <c r="G1500" i="10"/>
  <c r="F1500" i="10"/>
  <c r="G1468" i="10"/>
  <c r="F1468" i="10"/>
  <c r="G1436" i="10"/>
  <c r="F1436" i="10"/>
  <c r="G1388" i="10"/>
  <c r="F1388" i="10"/>
  <c r="G1356" i="10"/>
  <c r="F1356" i="10"/>
  <c r="G1260" i="10"/>
  <c r="F1260" i="10"/>
  <c r="G1244" i="10"/>
  <c r="F1244" i="10"/>
  <c r="F1228" i="10"/>
  <c r="G1228" i="10"/>
  <c r="G1196" i="10"/>
  <c r="F1196" i="10"/>
  <c r="G1164" i="10"/>
  <c r="F1164" i="10"/>
  <c r="G1148" i="10"/>
  <c r="F1148" i="10"/>
  <c r="G1132" i="10"/>
  <c r="F1132" i="10"/>
  <c r="G1100" i="10"/>
  <c r="F1100" i="10"/>
  <c r="G1068" i="10"/>
  <c r="F1068" i="10"/>
  <c r="G1052" i="10"/>
  <c r="F1052" i="10"/>
  <c r="G1020" i="10"/>
  <c r="F1020" i="10"/>
  <c r="G988" i="10"/>
  <c r="F988" i="10"/>
  <c r="G956" i="10"/>
  <c r="F956" i="10"/>
  <c r="G940" i="10"/>
  <c r="F940" i="10"/>
  <c r="G908" i="10"/>
  <c r="F908" i="10"/>
  <c r="G876" i="10"/>
  <c r="F876" i="10"/>
  <c r="G860" i="10"/>
  <c r="F860" i="10"/>
  <c r="G844" i="10"/>
  <c r="F844" i="10"/>
  <c r="G828" i="10"/>
  <c r="F828" i="10"/>
  <c r="G796" i="10"/>
  <c r="F796" i="10"/>
  <c r="G764" i="10"/>
  <c r="F764" i="10"/>
  <c r="G732" i="10"/>
  <c r="F732" i="10"/>
  <c r="G700" i="10"/>
  <c r="F700" i="10"/>
  <c r="G668" i="10"/>
  <c r="F668" i="10"/>
  <c r="G652" i="10"/>
  <c r="F652" i="10"/>
  <c r="G636" i="10"/>
  <c r="F636" i="10"/>
  <c r="G604" i="10"/>
  <c r="F604" i="10"/>
  <c r="G524" i="10"/>
  <c r="F524" i="10"/>
  <c r="G508" i="10"/>
  <c r="F508" i="10"/>
  <c r="G476" i="10"/>
  <c r="F476" i="10"/>
  <c r="G444" i="10"/>
  <c r="F444" i="10"/>
  <c r="G428" i="10"/>
  <c r="F428" i="10"/>
  <c r="G396" i="10"/>
  <c r="F396" i="10"/>
  <c r="G380" i="10"/>
  <c r="F380" i="10"/>
  <c r="G364" i="10"/>
  <c r="F364" i="10"/>
  <c r="G348" i="10"/>
  <c r="F348" i="10"/>
  <c r="G316" i="10"/>
  <c r="F316" i="10"/>
  <c r="G284" i="10"/>
  <c r="F284" i="10"/>
  <c r="G268" i="10"/>
  <c r="F268" i="10"/>
  <c r="G252" i="10"/>
  <c r="F252" i="10"/>
  <c r="G220" i="10"/>
  <c r="F220" i="10"/>
  <c r="G188" i="10"/>
  <c r="F188" i="10"/>
  <c r="G156" i="10"/>
  <c r="F156" i="10"/>
  <c r="G140" i="10"/>
  <c r="F140" i="10"/>
  <c r="G124" i="10"/>
  <c r="F124" i="10"/>
  <c r="G108" i="10"/>
  <c r="F108" i="10"/>
  <c r="G76" i="10"/>
  <c r="F76" i="10"/>
  <c r="G44" i="10"/>
  <c r="F44" i="10"/>
  <c r="G12" i="10"/>
  <c r="F12" i="10"/>
  <c r="F11468" i="10"/>
  <c r="F10748" i="10"/>
  <c r="F10256" i="10"/>
  <c r="F4908" i="10"/>
  <c r="G10552" i="10"/>
  <c r="G5228" i="10"/>
  <c r="G1292" i="10"/>
  <c r="G11915" i="10"/>
  <c r="F11915" i="10"/>
  <c r="G11883" i="10"/>
  <c r="F11883" i="10"/>
  <c r="G11867" i="10"/>
  <c r="F11867" i="10"/>
  <c r="G11835" i="10"/>
  <c r="F11835" i="10"/>
  <c r="G11819" i="10"/>
  <c r="F11819" i="10"/>
  <c r="G11787" i="10"/>
  <c r="F11787" i="10"/>
  <c r="G11739" i="10"/>
  <c r="F11739" i="10"/>
  <c r="G11643" i="10"/>
  <c r="F11643" i="10"/>
  <c r="G11563" i="10"/>
  <c r="F11563" i="10"/>
  <c r="G11531" i="10"/>
  <c r="F11531" i="10"/>
  <c r="G11451" i="10"/>
  <c r="F11451" i="10"/>
  <c r="G11371" i="10"/>
  <c r="F11371" i="10"/>
  <c r="G11355" i="10"/>
  <c r="F11355" i="10"/>
  <c r="G11339" i="10"/>
  <c r="F11339" i="10"/>
  <c r="G11323" i="10"/>
  <c r="F11323" i="10"/>
  <c r="G11307" i="10"/>
  <c r="F11307" i="10"/>
  <c r="G11163" i="10"/>
  <c r="F11163" i="10"/>
  <c r="G11131" i="10"/>
  <c r="F11131" i="10"/>
  <c r="G11035" i="10"/>
  <c r="F11035" i="10"/>
  <c r="G11003" i="10"/>
  <c r="F11003" i="10"/>
  <c r="G10891" i="10"/>
  <c r="F10891" i="10"/>
  <c r="G10811" i="10"/>
  <c r="F10811" i="10"/>
  <c r="G10795" i="10"/>
  <c r="F10795" i="10"/>
  <c r="G10715" i="10"/>
  <c r="F10715" i="10"/>
  <c r="G10683" i="10"/>
  <c r="F10683" i="10"/>
  <c r="G10667" i="10"/>
  <c r="F10667" i="10"/>
  <c r="G10635" i="10"/>
  <c r="F10635" i="10"/>
  <c r="G10619" i="10"/>
  <c r="F10619" i="10"/>
  <c r="G10587" i="10"/>
  <c r="F10587" i="10"/>
  <c r="G10571" i="10"/>
  <c r="F10571" i="10"/>
  <c r="G10539" i="10"/>
  <c r="F10539" i="10"/>
  <c r="G10523" i="10"/>
  <c r="F10523" i="10"/>
  <c r="G10507" i="10"/>
  <c r="F10507" i="10"/>
  <c r="G10475" i="10"/>
  <c r="F10475" i="10"/>
  <c r="G10443" i="10"/>
  <c r="F10443" i="10"/>
  <c r="G10395" i="10"/>
  <c r="F10395" i="10"/>
  <c r="G10379" i="10"/>
  <c r="F10379" i="10"/>
  <c r="G10331" i="10"/>
  <c r="F10331" i="10"/>
  <c r="G10315" i="10"/>
  <c r="F10315" i="10"/>
  <c r="G10267" i="10"/>
  <c r="F10267" i="10"/>
  <c r="G10187" i="10"/>
  <c r="F10187" i="10"/>
  <c r="G10171" i="10"/>
  <c r="F10171" i="10"/>
  <c r="G10139" i="10"/>
  <c r="F10139" i="10"/>
  <c r="G10123" i="10"/>
  <c r="F10123" i="10"/>
  <c r="G10091" i="10"/>
  <c r="F10091" i="10"/>
  <c r="G10059" i="10"/>
  <c r="F10059" i="10"/>
  <c r="G10027" i="10"/>
  <c r="F10027" i="10"/>
  <c r="G9995" i="10"/>
  <c r="F9995" i="10"/>
  <c r="G9979" i="10"/>
  <c r="F9979" i="10"/>
  <c r="G9947" i="10"/>
  <c r="F9947" i="10"/>
  <c r="G9931" i="10"/>
  <c r="F9931" i="10"/>
  <c r="G9899" i="10"/>
  <c r="F9899" i="10"/>
  <c r="G9883" i="10"/>
  <c r="F9883" i="10"/>
  <c r="F9867" i="10"/>
  <c r="G9867" i="10"/>
  <c r="G9803" i="10"/>
  <c r="F9803" i="10"/>
  <c r="G9787" i="10"/>
  <c r="F9787" i="10"/>
  <c r="G9755" i="10"/>
  <c r="F9755" i="10"/>
  <c r="F9723" i="10"/>
  <c r="G9723" i="10"/>
  <c r="G9691" i="10"/>
  <c r="F9691" i="10"/>
  <c r="G9675" i="10"/>
  <c r="F9675" i="10"/>
  <c r="G9643" i="10"/>
  <c r="F9643" i="10"/>
  <c r="G9611" i="10"/>
  <c r="F9611" i="10"/>
  <c r="G9579" i="10"/>
  <c r="F9579" i="10"/>
  <c r="F9547" i="10"/>
  <c r="G9547" i="10"/>
  <c r="G9515" i="10"/>
  <c r="F9515" i="10"/>
  <c r="G9483" i="10"/>
  <c r="F9483" i="10"/>
  <c r="G9371" i="10"/>
  <c r="F9371" i="10"/>
  <c r="G9339" i="10"/>
  <c r="F9339" i="10"/>
  <c r="G9323" i="10"/>
  <c r="F9323" i="10"/>
  <c r="G9307" i="10"/>
  <c r="F9307" i="10"/>
  <c r="G9291" i="10"/>
  <c r="F9291" i="10"/>
  <c r="G9243" i="10"/>
  <c r="F9243" i="10"/>
  <c r="G9195" i="10"/>
  <c r="F9195" i="10"/>
  <c r="G9163" i="10"/>
  <c r="F9163" i="10"/>
  <c r="G9083" i="10"/>
  <c r="F9083" i="10"/>
  <c r="G9003" i="10"/>
  <c r="F9003" i="10"/>
  <c r="G8971" i="10"/>
  <c r="F8971" i="10"/>
  <c r="G8939" i="10"/>
  <c r="F8939" i="10"/>
  <c r="F8859" i="10"/>
  <c r="G8859" i="10"/>
  <c r="G8827" i="10"/>
  <c r="F8827" i="10"/>
  <c r="G8795" i="10"/>
  <c r="F8795" i="10"/>
  <c r="G8763" i="10"/>
  <c r="F8763" i="10"/>
  <c r="G8731" i="10"/>
  <c r="F8731" i="10"/>
  <c r="G8683" i="10"/>
  <c r="F8683" i="10"/>
  <c r="G8443" i="10"/>
  <c r="F8443" i="10"/>
  <c r="G7896" i="10"/>
  <c r="G8843" i="10"/>
  <c r="F11836" i="10"/>
  <c r="F11504" i="10"/>
  <c r="F11280" i="10"/>
  <c r="F11228" i="10"/>
  <c r="F11040" i="10"/>
  <c r="F10254" i="10"/>
  <c r="F9262" i="10"/>
  <c r="F9214" i="10"/>
  <c r="F9166" i="10"/>
  <c r="F8523" i="10"/>
  <c r="F7376" i="10"/>
  <c r="F6844" i="10"/>
  <c r="F4124" i="10"/>
  <c r="F3948" i="10"/>
  <c r="G7067" i="10"/>
  <c r="F7067" i="10"/>
  <c r="G7035" i="10"/>
  <c r="F7035" i="10"/>
  <c r="G7019" i="10"/>
  <c r="F7019" i="10"/>
  <c r="G7003" i="10"/>
  <c r="F7003" i="10"/>
  <c r="G6987" i="10"/>
  <c r="F6987" i="10"/>
  <c r="G6971" i="10"/>
  <c r="F6971" i="10"/>
  <c r="G6939" i="10"/>
  <c r="F6939" i="10"/>
  <c r="G6923" i="10"/>
  <c r="F6923" i="10"/>
  <c r="G6907" i="10"/>
  <c r="F6907" i="10"/>
  <c r="G6891" i="10"/>
  <c r="F6891" i="10"/>
  <c r="G6875" i="10"/>
  <c r="F6875" i="10"/>
  <c r="G6859" i="10"/>
  <c r="F6859" i="10"/>
  <c r="G6827" i="10"/>
  <c r="F6827" i="10"/>
  <c r="G6811" i="10"/>
  <c r="F6811" i="10"/>
  <c r="G6779" i="10"/>
  <c r="F6779" i="10"/>
  <c r="G6763" i="10"/>
  <c r="F6763" i="10"/>
  <c r="G6715" i="10"/>
  <c r="F6715" i="10"/>
  <c r="G6683" i="10"/>
  <c r="F6683" i="10"/>
  <c r="G6667" i="10"/>
  <c r="F6667" i="10"/>
  <c r="G6651" i="10"/>
  <c r="F6651" i="10"/>
  <c r="G6619" i="10"/>
  <c r="F6619" i="10"/>
  <c r="G6603" i="10"/>
  <c r="F6603" i="10"/>
  <c r="G6587" i="10"/>
  <c r="F6587" i="10"/>
  <c r="G6571" i="10"/>
  <c r="F6571" i="10"/>
  <c r="G6555" i="10"/>
  <c r="F6555" i="10"/>
  <c r="G6539" i="10"/>
  <c r="F6539" i="10"/>
  <c r="G6523" i="10"/>
  <c r="F6523" i="10"/>
  <c r="G6507" i="10"/>
  <c r="F6507" i="10"/>
  <c r="G6459" i="10"/>
  <c r="F6459" i="10"/>
  <c r="G6443" i="10"/>
  <c r="F6443" i="10"/>
  <c r="G6427" i="10"/>
  <c r="F6427" i="10"/>
  <c r="G6411" i="10"/>
  <c r="F6411" i="10"/>
  <c r="G6395" i="10"/>
  <c r="F6395" i="10"/>
  <c r="G6379" i="10"/>
  <c r="F6379" i="10"/>
  <c r="G6363" i="10"/>
  <c r="F6363" i="10"/>
  <c r="G6315" i="10"/>
  <c r="F6315" i="10"/>
  <c r="G6299" i="10"/>
  <c r="F6299" i="10"/>
  <c r="G6283" i="10"/>
  <c r="F6283" i="10"/>
  <c r="G6267" i="10"/>
  <c r="F6267" i="10"/>
  <c r="G6235" i="10"/>
  <c r="F6235" i="10"/>
  <c r="G6219" i="10"/>
  <c r="F6219" i="10"/>
  <c r="G6203" i="10"/>
  <c r="F6203" i="10"/>
  <c r="G6171" i="10"/>
  <c r="F6171" i="10"/>
  <c r="G6139" i="10"/>
  <c r="F6139" i="10"/>
  <c r="G6123" i="10"/>
  <c r="F6123" i="10"/>
  <c r="G6107" i="10"/>
  <c r="F6107" i="10"/>
  <c r="G6075" i="10"/>
  <c r="F6075" i="10"/>
  <c r="G6059" i="10"/>
  <c r="F6059" i="10"/>
  <c r="G6043" i="10"/>
  <c r="F6043" i="10"/>
  <c r="F6027" i="10"/>
  <c r="G6027" i="10"/>
  <c r="G5995" i="10"/>
  <c r="F5995" i="10"/>
  <c r="G5979" i="10"/>
  <c r="F5979" i="10"/>
  <c r="G5931" i="10"/>
  <c r="F5931" i="10"/>
  <c r="G5915" i="10"/>
  <c r="F5915" i="10"/>
  <c r="G5899" i="10"/>
  <c r="F5899" i="10"/>
  <c r="G5883" i="10"/>
  <c r="F5883" i="10"/>
  <c r="G5867" i="10"/>
  <c r="F5867" i="10"/>
  <c r="G5851" i="10"/>
  <c r="F5851" i="10"/>
  <c r="G5835" i="10"/>
  <c r="F5835" i="10"/>
  <c r="G5819" i="10"/>
  <c r="F5819" i="10"/>
  <c r="G5787" i="10"/>
  <c r="F5787" i="10"/>
  <c r="G5771" i="10"/>
  <c r="F5771" i="10"/>
  <c r="G5739" i="10"/>
  <c r="F5739" i="10"/>
  <c r="G5723" i="10"/>
  <c r="F5723" i="10"/>
  <c r="G5707" i="10"/>
  <c r="F5707" i="10"/>
  <c r="G5691" i="10"/>
  <c r="F5691" i="10"/>
  <c r="G5675" i="10"/>
  <c r="F5675" i="10"/>
  <c r="G5659" i="10"/>
  <c r="F5659" i="10"/>
  <c r="G5643" i="10"/>
  <c r="F5643" i="10"/>
  <c r="G5627" i="10"/>
  <c r="F5627" i="10"/>
  <c r="G5611" i="10"/>
  <c r="F5611" i="10"/>
  <c r="G5595" i="10"/>
  <c r="F5595" i="10"/>
  <c r="G5579" i="10"/>
  <c r="F5579" i="10"/>
  <c r="G5563" i="10"/>
  <c r="F5563" i="10"/>
  <c r="G5547" i="10"/>
  <c r="F5547" i="10"/>
  <c r="G5531" i="10"/>
  <c r="F5531" i="10"/>
  <c r="G5515" i="10"/>
  <c r="F5515" i="10"/>
  <c r="G5499" i="10"/>
  <c r="F5499" i="10"/>
  <c r="G5483" i="10"/>
  <c r="F5483" i="10"/>
  <c r="G5467" i="10"/>
  <c r="F5467" i="10"/>
  <c r="G5435" i="10"/>
  <c r="F5435" i="10"/>
  <c r="G5419" i="10"/>
  <c r="F5419" i="10"/>
  <c r="G5403" i="10"/>
  <c r="F5403" i="10"/>
  <c r="G5387" i="10"/>
  <c r="F5387" i="10"/>
  <c r="G5371" i="10"/>
  <c r="F5371" i="10"/>
  <c r="G5323" i="10"/>
  <c r="F5323" i="10"/>
  <c r="G5307" i="10"/>
  <c r="F5307" i="10"/>
  <c r="G5291" i="10"/>
  <c r="F5291" i="10"/>
  <c r="G5275" i="10"/>
  <c r="F5275" i="10"/>
  <c r="G5259" i="10"/>
  <c r="F5259" i="10"/>
  <c r="G5243" i="10"/>
  <c r="F5243" i="10"/>
  <c r="G5227" i="10"/>
  <c r="F5227" i="10"/>
  <c r="G5211" i="10"/>
  <c r="F5211" i="10"/>
  <c r="G5195" i="10"/>
  <c r="F5195" i="10"/>
  <c r="G5179" i="10"/>
  <c r="F5179" i="10"/>
  <c r="G5163" i="10"/>
  <c r="F5163" i="10"/>
  <c r="F5147" i="10"/>
  <c r="G5147" i="10"/>
  <c r="G5131" i="10"/>
  <c r="F5131" i="10"/>
  <c r="G5115" i="10"/>
  <c r="F5115" i="10"/>
  <c r="G5099" i="10"/>
  <c r="F5099" i="10"/>
  <c r="G5083" i="10"/>
  <c r="F5083" i="10"/>
  <c r="G5067" i="10"/>
  <c r="F5067" i="10"/>
  <c r="G5051" i="10"/>
  <c r="F5051" i="10"/>
  <c r="G5035" i="10"/>
  <c r="F5035" i="10"/>
  <c r="G5019" i="10"/>
  <c r="F5019" i="10"/>
  <c r="G5003" i="10"/>
  <c r="F5003" i="10"/>
  <c r="G4987" i="10"/>
  <c r="F4987" i="10"/>
  <c r="G4971" i="10"/>
  <c r="F4971" i="10"/>
  <c r="G4955" i="10"/>
  <c r="F4955" i="10"/>
  <c r="G4939" i="10"/>
  <c r="F4939" i="10"/>
  <c r="G4923" i="10"/>
  <c r="F4923" i="10"/>
  <c r="G4907" i="10"/>
  <c r="F4907" i="10"/>
  <c r="G4891" i="10"/>
  <c r="F4891" i="10"/>
  <c r="G4875" i="10"/>
  <c r="F4875" i="10"/>
  <c r="G4859" i="10"/>
  <c r="F4859" i="10"/>
  <c r="F4843" i="10"/>
  <c r="G4843" i="10"/>
  <c r="G4827" i="10"/>
  <c r="F4827" i="10"/>
  <c r="G4811" i="10"/>
  <c r="F4811" i="10"/>
  <c r="G4795" i="10"/>
  <c r="F4795" i="10"/>
  <c r="G4779" i="10"/>
  <c r="F4779" i="10"/>
  <c r="G4763" i="10"/>
  <c r="F4763" i="10"/>
  <c r="G4731" i="10"/>
  <c r="F4731" i="10"/>
  <c r="G4715" i="10"/>
  <c r="F4715" i="10"/>
  <c r="G4699" i="10"/>
  <c r="F4699" i="10"/>
  <c r="G4667" i="10"/>
  <c r="F4667" i="10"/>
  <c r="G4651" i="10"/>
  <c r="F4651" i="10"/>
  <c r="G4635" i="10"/>
  <c r="F4635" i="10"/>
  <c r="G4619" i="10"/>
  <c r="F4619" i="10"/>
  <c r="G4571" i="10"/>
  <c r="F4571" i="10"/>
  <c r="G4491" i="10"/>
  <c r="F4491" i="10"/>
  <c r="G4475" i="10"/>
  <c r="F4475" i="10"/>
  <c r="G4459" i="10"/>
  <c r="F4459" i="10"/>
  <c r="G4443" i="10"/>
  <c r="F4443" i="10"/>
  <c r="G4427" i="10"/>
  <c r="F4427" i="10"/>
  <c r="G4411" i="10"/>
  <c r="F4411" i="10"/>
  <c r="G4395" i="10"/>
  <c r="F4395" i="10"/>
  <c r="G4363" i="10"/>
  <c r="F4363" i="10"/>
  <c r="G4347" i="10"/>
  <c r="F4347" i="10"/>
  <c r="G4315" i="10"/>
  <c r="F4315" i="10"/>
  <c r="G4283" i="10"/>
  <c r="F4283" i="10"/>
  <c r="G4267" i="10"/>
  <c r="F4267" i="10"/>
  <c r="G4251" i="10"/>
  <c r="F4251" i="10"/>
  <c r="G4203" i="10"/>
  <c r="F4203" i="10"/>
  <c r="G4187" i="10"/>
  <c r="F4187" i="10"/>
  <c r="G4171" i="10"/>
  <c r="F4171" i="10"/>
  <c r="G4155" i="10"/>
  <c r="F4155" i="10"/>
  <c r="F4139" i="10"/>
  <c r="G4139" i="10"/>
  <c r="G4107" i="10"/>
  <c r="F4107" i="10"/>
  <c r="G4091" i="10"/>
  <c r="F4091" i="10"/>
  <c r="G4075" i="10"/>
  <c r="F4075" i="10"/>
  <c r="G4059" i="10"/>
  <c r="F4059" i="10"/>
  <c r="G4043" i="10"/>
  <c r="F4043" i="10"/>
  <c r="G4027" i="10"/>
  <c r="F4027" i="10"/>
  <c r="G4011" i="10"/>
  <c r="F4011" i="10"/>
  <c r="G3995" i="10"/>
  <c r="F3995" i="10"/>
  <c r="G3963" i="10"/>
  <c r="F3963" i="10"/>
  <c r="G3947" i="10"/>
  <c r="F3947" i="10"/>
  <c r="G3899" i="10"/>
  <c r="F3899" i="10"/>
  <c r="G3883" i="10"/>
  <c r="F3883" i="10"/>
  <c r="F3851" i="10"/>
  <c r="G3851" i="10"/>
  <c r="G3835" i="10"/>
  <c r="F3835" i="10"/>
  <c r="G3819" i="10"/>
  <c r="F3819" i="10"/>
  <c r="G3803" i="10"/>
  <c r="F3803" i="10"/>
  <c r="G3771" i="10"/>
  <c r="F3771" i="10"/>
  <c r="G3755" i="10"/>
  <c r="F3755" i="10"/>
  <c r="G3723" i="10"/>
  <c r="F3723" i="10"/>
  <c r="G3707" i="10"/>
  <c r="F3707" i="10"/>
  <c r="G3691" i="10"/>
  <c r="F3691" i="10"/>
  <c r="G3675" i="10"/>
  <c r="F3675" i="10"/>
  <c r="G3659" i="10"/>
  <c r="F3659" i="10"/>
  <c r="G3643" i="10"/>
  <c r="F3643" i="10"/>
  <c r="G3611" i="10"/>
  <c r="F3611" i="10"/>
  <c r="G3579" i="10"/>
  <c r="F3579" i="10"/>
  <c r="G3563" i="10"/>
  <c r="F3563" i="10"/>
  <c r="G3547" i="10"/>
  <c r="F3547" i="10"/>
  <c r="G3531" i="10"/>
  <c r="F3531" i="10"/>
  <c r="G3515" i="10"/>
  <c r="F3515" i="10"/>
  <c r="G3499" i="10"/>
  <c r="F3499" i="10"/>
  <c r="G3451" i="10"/>
  <c r="F3451" i="10"/>
  <c r="G3435" i="10"/>
  <c r="F3435" i="10"/>
  <c r="G3403" i="10"/>
  <c r="F3403" i="10"/>
  <c r="G3371" i="10"/>
  <c r="F3371" i="10"/>
  <c r="G3355" i="10"/>
  <c r="F3355" i="10"/>
  <c r="G3339" i="10"/>
  <c r="F3339" i="10"/>
  <c r="G3307" i="10"/>
  <c r="F3307" i="10"/>
  <c r="G3275" i="10"/>
  <c r="F3275" i="10"/>
  <c r="G3259" i="10"/>
  <c r="F3259" i="10"/>
  <c r="G3227" i="10"/>
  <c r="F3227" i="10"/>
  <c r="G3195" i="10"/>
  <c r="F3195" i="10"/>
  <c r="G3179" i="10"/>
  <c r="F3179" i="10"/>
  <c r="G3163" i="10"/>
  <c r="F3163" i="10"/>
  <c r="G3147" i="10"/>
  <c r="F3147" i="10"/>
  <c r="G3131" i="10"/>
  <c r="F3131" i="10"/>
  <c r="G3099" i="10"/>
  <c r="F3099" i="10"/>
  <c r="G3067" i="10"/>
  <c r="F3067" i="10"/>
  <c r="G3051" i="10"/>
  <c r="F3051" i="10"/>
  <c r="G3035" i="10"/>
  <c r="F3035" i="10"/>
  <c r="G3019" i="10"/>
  <c r="F3019" i="10"/>
  <c r="G2987" i="10"/>
  <c r="F2987" i="10"/>
  <c r="G2971" i="10"/>
  <c r="F2971" i="10"/>
  <c r="G2955" i="10"/>
  <c r="F2955" i="10"/>
  <c r="G2939" i="10"/>
  <c r="F2939" i="10"/>
  <c r="G2923" i="10"/>
  <c r="F2923" i="10"/>
  <c r="G2907" i="10"/>
  <c r="F2907" i="10"/>
  <c r="G2891" i="10"/>
  <c r="F2891" i="10"/>
  <c r="G2875" i="10"/>
  <c r="F2875" i="10"/>
  <c r="G2859" i="10"/>
  <c r="F2859" i="10"/>
  <c r="G2843" i="10"/>
  <c r="F2843" i="10"/>
  <c r="G2827" i="10"/>
  <c r="F2827" i="10"/>
  <c r="G2795" i="10"/>
  <c r="F2795" i="10"/>
  <c r="G2779" i="10"/>
  <c r="F2779" i="10"/>
  <c r="G2763" i="10"/>
  <c r="F2763" i="10"/>
  <c r="G2747" i="10"/>
  <c r="F2747" i="10"/>
  <c r="G2731" i="10"/>
  <c r="F2731" i="10"/>
  <c r="G2715" i="10"/>
  <c r="F2715" i="10"/>
  <c r="G2699" i="10"/>
  <c r="F2699" i="10"/>
  <c r="G2683" i="10"/>
  <c r="F2683" i="10"/>
  <c r="G2667" i="10"/>
  <c r="F2667" i="10"/>
  <c r="G2651" i="10"/>
  <c r="F2651" i="10"/>
  <c r="G2619" i="10"/>
  <c r="F2619" i="10"/>
  <c r="G2587" i="10"/>
  <c r="F2587" i="10"/>
  <c r="G2571" i="10"/>
  <c r="F2571" i="10"/>
  <c r="G2555" i="10"/>
  <c r="F2555" i="10"/>
  <c r="G2539" i="10"/>
  <c r="F2539" i="10"/>
  <c r="G2523" i="10"/>
  <c r="F2523" i="10"/>
  <c r="G2507" i="10"/>
  <c r="F2507" i="10"/>
  <c r="G2491" i="10"/>
  <c r="F2491" i="10"/>
  <c r="G2475" i="10"/>
  <c r="F2475" i="10"/>
  <c r="G2459" i="10"/>
  <c r="F2459" i="10"/>
  <c r="G2443" i="10"/>
  <c r="F2443" i="10"/>
  <c r="G2427" i="10"/>
  <c r="F2427" i="10"/>
  <c r="G2411" i="10"/>
  <c r="F2411" i="10"/>
  <c r="G2395" i="10"/>
  <c r="F2395" i="10"/>
  <c r="G2363" i="10"/>
  <c r="F2363" i="10"/>
  <c r="G2331" i="10"/>
  <c r="F2331" i="10"/>
  <c r="G2315" i="10"/>
  <c r="F2315" i="10"/>
  <c r="G2299" i="10"/>
  <c r="F2299" i="10"/>
  <c r="G2283" i="10"/>
  <c r="F2283" i="10"/>
  <c r="G2267" i="10"/>
  <c r="F2267" i="10"/>
  <c r="G2251" i="10"/>
  <c r="F2251" i="10"/>
  <c r="G2219" i="10"/>
  <c r="F2219" i="10"/>
  <c r="G2203" i="10"/>
  <c r="F2203" i="10"/>
  <c r="G2187" i="10"/>
  <c r="F2187" i="10"/>
  <c r="G2171" i="10"/>
  <c r="F2171" i="10"/>
  <c r="G2155" i="10"/>
  <c r="F2155" i="10"/>
  <c r="G2139" i="10"/>
  <c r="F2139" i="10"/>
  <c r="G2123" i="10"/>
  <c r="F2123" i="10"/>
  <c r="G2091" i="10"/>
  <c r="F2091" i="10"/>
  <c r="G2075" i="10"/>
  <c r="F2075" i="10"/>
  <c r="G2059" i="10"/>
  <c r="F2059" i="10"/>
  <c r="F2043" i="10"/>
  <c r="G2043" i="10"/>
  <c r="G2027" i="10"/>
  <c r="F2027" i="10"/>
  <c r="G2011" i="10"/>
  <c r="F2011" i="10"/>
  <c r="G1995" i="10"/>
  <c r="F1995" i="10"/>
  <c r="G1979" i="10"/>
  <c r="F1979" i="10"/>
  <c r="G1963" i="10"/>
  <c r="F1963" i="10"/>
  <c r="G1947" i="10"/>
  <c r="F1947" i="10"/>
  <c r="G1931" i="10"/>
  <c r="F1931" i="10"/>
  <c r="G1915" i="10"/>
  <c r="F1915" i="10"/>
  <c r="G1883" i="10"/>
  <c r="F1883" i="10"/>
  <c r="G1867" i="10"/>
  <c r="F1867" i="10"/>
  <c r="G1851" i="10"/>
  <c r="F1851" i="10"/>
  <c r="G1835" i="10"/>
  <c r="F1835" i="10"/>
  <c r="G1819" i="10"/>
  <c r="F1819" i="10"/>
  <c r="F1787" i="10"/>
  <c r="G1787" i="10"/>
  <c r="G1771" i="10"/>
  <c r="F1771" i="10"/>
  <c r="G1739" i="10"/>
  <c r="F1739" i="10"/>
  <c r="G1723" i="10"/>
  <c r="F1723" i="10"/>
  <c r="G1707" i="10"/>
  <c r="F1707" i="10"/>
  <c r="G1691" i="10"/>
  <c r="F1691" i="10"/>
  <c r="G1675" i="10"/>
  <c r="F1675" i="10"/>
  <c r="G1659" i="10"/>
  <c r="F1659" i="10"/>
  <c r="G1643" i="10"/>
  <c r="F1643" i="10"/>
  <c r="G1611" i="10"/>
  <c r="F1611" i="10"/>
  <c r="G1595" i="10"/>
  <c r="F1595" i="10"/>
  <c r="G1579" i="10"/>
  <c r="F1579" i="10"/>
  <c r="G1563" i="10"/>
  <c r="F1563" i="10"/>
  <c r="G1547" i="10"/>
  <c r="F1547" i="10"/>
  <c r="G1531" i="10"/>
  <c r="F1531" i="10"/>
  <c r="G1515" i="10"/>
  <c r="F1515" i="10"/>
  <c r="G1499" i="10"/>
  <c r="F1499" i="10"/>
  <c r="G1483" i="10"/>
  <c r="F1483" i="10"/>
  <c r="G1467" i="10"/>
  <c r="F1467" i="10"/>
  <c r="G1451" i="10"/>
  <c r="F1451" i="10"/>
  <c r="G1419" i="10"/>
  <c r="F1419" i="10"/>
  <c r="G1403" i="10"/>
  <c r="F1403" i="10"/>
  <c r="G1387" i="10"/>
  <c r="F1387" i="10"/>
  <c r="G1371" i="10"/>
  <c r="F1371" i="10"/>
  <c r="G1339" i="10"/>
  <c r="F1339" i="10"/>
  <c r="G1323" i="10"/>
  <c r="F1323" i="10"/>
  <c r="G1307" i="10"/>
  <c r="F1307" i="10"/>
  <c r="G1291" i="10"/>
  <c r="F1291" i="10"/>
  <c r="G1275" i="10"/>
  <c r="F1275" i="10"/>
  <c r="G1259" i="10"/>
  <c r="F1259" i="10"/>
  <c r="G1227" i="10"/>
  <c r="F1227" i="10"/>
  <c r="G1211" i="10"/>
  <c r="F1211" i="10"/>
  <c r="G1195" i="10"/>
  <c r="F1195" i="10"/>
  <c r="G1179" i="10"/>
  <c r="F1179" i="10"/>
  <c r="G1163" i="10"/>
  <c r="F1163" i="10"/>
  <c r="G1147" i="10"/>
  <c r="F1147" i="10"/>
  <c r="G1131" i="10"/>
  <c r="F1131" i="10"/>
  <c r="G1115" i="10"/>
  <c r="F1115" i="10"/>
  <c r="G1099" i="10"/>
  <c r="F1099" i="10"/>
  <c r="G1083" i="10"/>
  <c r="F1083" i="10"/>
  <c r="G1067" i="10"/>
  <c r="F1067" i="10"/>
  <c r="G1051" i="10"/>
  <c r="F1051" i="10"/>
  <c r="G1035" i="10"/>
  <c r="F1035" i="10"/>
  <c r="G1019" i="10"/>
  <c r="F1019" i="10"/>
  <c r="G1003" i="10"/>
  <c r="F1003" i="10"/>
  <c r="G987" i="10"/>
  <c r="F987" i="10"/>
  <c r="G971" i="10"/>
  <c r="F971" i="10"/>
  <c r="G939" i="10"/>
  <c r="F939" i="10"/>
  <c r="G907" i="10"/>
  <c r="F907" i="10"/>
  <c r="F891" i="10"/>
  <c r="G891" i="10"/>
  <c r="G875" i="10"/>
  <c r="F875" i="10"/>
  <c r="G859" i="10"/>
  <c r="F859" i="10"/>
  <c r="G811" i="10"/>
  <c r="F811" i="10"/>
  <c r="G779" i="10"/>
  <c r="F779" i="10"/>
  <c r="G763" i="10"/>
  <c r="F763" i="10"/>
  <c r="G747" i="10"/>
  <c r="F747" i="10"/>
  <c r="G715" i="10"/>
  <c r="F715" i="10"/>
  <c r="G699" i="10"/>
  <c r="F699" i="10"/>
  <c r="G683" i="10"/>
  <c r="F683" i="10"/>
  <c r="G667" i="10"/>
  <c r="F667" i="10"/>
  <c r="G651" i="10"/>
  <c r="F651" i="10"/>
  <c r="G635" i="10"/>
  <c r="F635" i="10"/>
  <c r="G619" i="10"/>
  <c r="F619" i="10"/>
  <c r="G587" i="10"/>
  <c r="F587" i="10"/>
  <c r="G571" i="10"/>
  <c r="F571" i="10"/>
  <c r="G539" i="10"/>
  <c r="F539" i="10"/>
  <c r="G523" i="10"/>
  <c r="F523" i="10"/>
  <c r="F507" i="10"/>
  <c r="G507" i="10"/>
  <c r="G491" i="10"/>
  <c r="F491" i="10"/>
  <c r="G475" i="10"/>
  <c r="F475" i="10"/>
  <c r="G459" i="10"/>
  <c r="F459" i="10"/>
  <c r="G443" i="10"/>
  <c r="F443" i="10"/>
  <c r="G427" i="10"/>
  <c r="F427" i="10"/>
  <c r="G411" i="10"/>
  <c r="F411" i="10"/>
  <c r="G395" i="10"/>
  <c r="F395" i="10"/>
  <c r="G379" i="10"/>
  <c r="F379" i="10"/>
  <c r="G347" i="10"/>
  <c r="F347" i="10"/>
  <c r="G331" i="10"/>
  <c r="F331" i="10"/>
  <c r="G315" i="10"/>
  <c r="F315" i="10"/>
  <c r="G299" i="10"/>
  <c r="F299" i="10"/>
  <c r="G283" i="10"/>
  <c r="F283" i="10"/>
  <c r="F6331" i="10"/>
  <c r="F555" i="10"/>
  <c r="G328" i="10"/>
  <c r="G11559" i="10"/>
  <c r="G10423" i="10"/>
  <c r="G7560" i="10"/>
  <c r="G3083" i="10"/>
  <c r="G843" i="10"/>
  <c r="G11914" i="10"/>
  <c r="F11914" i="10"/>
  <c r="G11898" i="10"/>
  <c r="F11898" i="10"/>
  <c r="G11834" i="10"/>
  <c r="F11834" i="10"/>
  <c r="G11818" i="10"/>
  <c r="F11818" i="10"/>
  <c r="G11770" i="10"/>
  <c r="F11770" i="10"/>
  <c r="G11738" i="10"/>
  <c r="F11738" i="10"/>
  <c r="G11706" i="10"/>
  <c r="F11706" i="10"/>
  <c r="G11674" i="10"/>
  <c r="F11674" i="10"/>
  <c r="G11642" i="10"/>
  <c r="F11642" i="10"/>
  <c r="G11578" i="10"/>
  <c r="F11578" i="10"/>
  <c r="G11546" i="10"/>
  <c r="F11546" i="10"/>
  <c r="G11514" i="10"/>
  <c r="F11514" i="10"/>
  <c r="G11498" i="10"/>
  <c r="F11498" i="10"/>
  <c r="G11482" i="10"/>
  <c r="F11482" i="10"/>
  <c r="G11434" i="10"/>
  <c r="F11434" i="10"/>
  <c r="F11386" i="10"/>
  <c r="G11386" i="10"/>
  <c r="G11370" i="10"/>
  <c r="F11370" i="10"/>
  <c r="G11338" i="10"/>
  <c r="F11338" i="10"/>
  <c r="G11306" i="10"/>
  <c r="F11306" i="10"/>
  <c r="G11274" i="10"/>
  <c r="F11274" i="10"/>
  <c r="G11242" i="10"/>
  <c r="F11242" i="10"/>
  <c r="G11226" i="10"/>
  <c r="F11226" i="10"/>
  <c r="G11210" i="10"/>
  <c r="F11210" i="10"/>
  <c r="G11178" i="10"/>
  <c r="F11178" i="10"/>
  <c r="G11162" i="10"/>
  <c r="F11162" i="10"/>
  <c r="G11146" i="10"/>
  <c r="F11146" i="10"/>
  <c r="G11130" i="10"/>
  <c r="F11130" i="10"/>
  <c r="G11114" i="10"/>
  <c r="F11114" i="10"/>
  <c r="G11034" i="10"/>
  <c r="F11034" i="10"/>
  <c r="G11002" i="10"/>
  <c r="F11002" i="10"/>
  <c r="G10986" i="10"/>
  <c r="F10986" i="10"/>
  <c r="G10954" i="10"/>
  <c r="F10954" i="10"/>
  <c r="G10906" i="10"/>
  <c r="F10906" i="10"/>
  <c r="G10890" i="10"/>
  <c r="F10890" i="10"/>
  <c r="G10874" i="10"/>
  <c r="F10874" i="10"/>
  <c r="G10858" i="10"/>
  <c r="F10858" i="10"/>
  <c r="G10826" i="10"/>
  <c r="F10826" i="10"/>
  <c r="G10794" i="10"/>
  <c r="F10794" i="10"/>
  <c r="G10778" i="10"/>
  <c r="F10778" i="10"/>
  <c r="G10762" i="10"/>
  <c r="F10762" i="10"/>
  <c r="G10746" i="10"/>
  <c r="F10746" i="10"/>
  <c r="G10730" i="10"/>
  <c r="F10730" i="10"/>
  <c r="G10682" i="10"/>
  <c r="F10682" i="10"/>
  <c r="G10650" i="10"/>
  <c r="F10650" i="10"/>
  <c r="G10634" i="10"/>
  <c r="F10634" i="10"/>
  <c r="G10618" i="10"/>
  <c r="F10618" i="10"/>
  <c r="G10602" i="10"/>
  <c r="F10602" i="10"/>
  <c r="G10586" i="10"/>
  <c r="F10586" i="10"/>
  <c r="G10570" i="10"/>
  <c r="F10570" i="10"/>
  <c r="G10554" i="10"/>
  <c r="F10554" i="10"/>
  <c r="G10506" i="10"/>
  <c r="F10506" i="10"/>
  <c r="G10490" i="10"/>
  <c r="F10490" i="10"/>
  <c r="G10474" i="10"/>
  <c r="F10474" i="10"/>
  <c r="F10426" i="10"/>
  <c r="G10426" i="10"/>
  <c r="G10410" i="10"/>
  <c r="F10410" i="10"/>
  <c r="F10394" i="10"/>
  <c r="G10394" i="10"/>
  <c r="G10362" i="10"/>
  <c r="F10362" i="10"/>
  <c r="G10346" i="10"/>
  <c r="F10346" i="10"/>
  <c r="G10314" i="10"/>
  <c r="F10314" i="10"/>
  <c r="G10298" i="10"/>
  <c r="F10298" i="10"/>
  <c r="G10282" i="10"/>
  <c r="F10282" i="10"/>
  <c r="G10234" i="10"/>
  <c r="F10234" i="10"/>
  <c r="G10202" i="10"/>
  <c r="F10202" i="10"/>
  <c r="G10170" i="10"/>
  <c r="F10170" i="10"/>
  <c r="G10138" i="10"/>
  <c r="F10138" i="10"/>
  <c r="G10122" i="10"/>
  <c r="F10122" i="10"/>
  <c r="G10090" i="10"/>
  <c r="F10090" i="10"/>
  <c r="G10074" i="10"/>
  <c r="F10074" i="10"/>
  <c r="G10058" i="10"/>
  <c r="F10058" i="10"/>
  <c r="G10026" i="10"/>
  <c r="F10026" i="10"/>
  <c r="G10010" i="10"/>
  <c r="F10010" i="10"/>
  <c r="G9978" i="10"/>
  <c r="F9978" i="10"/>
  <c r="G9930" i="10"/>
  <c r="F9930" i="10"/>
  <c r="G9914" i="10"/>
  <c r="F9914" i="10"/>
  <c r="G9898" i="10"/>
  <c r="F9898" i="10"/>
  <c r="G9882" i="10"/>
  <c r="F9882" i="10"/>
  <c r="G9866" i="10"/>
  <c r="F9866" i="10"/>
  <c r="G9850" i="10"/>
  <c r="F9850" i="10"/>
  <c r="G9802" i="10"/>
  <c r="F9802" i="10"/>
  <c r="G9786" i="10"/>
  <c r="F9786" i="10"/>
  <c r="G9754" i="10"/>
  <c r="F9754" i="10"/>
  <c r="G9738" i="10"/>
  <c r="F9738" i="10"/>
  <c r="F9722" i="10"/>
  <c r="G9722" i="10"/>
  <c r="G9706" i="10"/>
  <c r="F9706" i="10"/>
  <c r="G9674" i="10"/>
  <c r="F9674" i="10"/>
  <c r="G9658" i="10"/>
  <c r="F9658" i="10"/>
  <c r="G9642" i="10"/>
  <c r="F9642" i="10"/>
  <c r="G9626" i="10"/>
  <c r="F9626" i="10"/>
  <c r="G9594" i="10"/>
  <c r="F9594" i="10"/>
  <c r="F9578" i="10"/>
  <c r="G9578" i="10"/>
  <c r="G9530" i="10"/>
  <c r="F9530" i="10"/>
  <c r="G9482" i="10"/>
  <c r="F9482" i="10"/>
  <c r="G9466" i="10"/>
  <c r="F9466" i="10"/>
  <c r="G9450" i="10"/>
  <c r="F9450" i="10"/>
  <c r="G9434" i="10"/>
  <c r="F9434" i="10"/>
  <c r="G9418" i="10"/>
  <c r="F9418" i="10"/>
  <c r="G9386" i="10"/>
  <c r="F9386" i="10"/>
  <c r="G9354" i="10"/>
  <c r="F9354" i="10"/>
  <c r="G9338" i="10"/>
  <c r="F9338" i="10"/>
  <c r="G9322" i="10"/>
  <c r="F9322" i="10"/>
  <c r="G9306" i="10"/>
  <c r="F9306" i="10"/>
  <c r="G9274" i="10"/>
  <c r="F9274" i="10"/>
  <c r="G9258" i="10"/>
  <c r="F9258" i="10"/>
  <c r="G9210" i="10"/>
  <c r="F9210" i="10"/>
  <c r="G9194" i="10"/>
  <c r="F9194" i="10"/>
  <c r="G9178" i="10"/>
  <c r="F9178" i="10"/>
  <c r="G9162" i="10"/>
  <c r="F9162" i="10"/>
  <c r="G9114" i="10"/>
  <c r="F9114" i="10"/>
  <c r="G9082" i="10"/>
  <c r="F9082" i="10"/>
  <c r="G9050" i="10"/>
  <c r="F9050" i="10"/>
  <c r="G9018" i="10"/>
  <c r="F9018" i="10"/>
  <c r="G8986" i="10"/>
  <c r="F8986" i="10"/>
  <c r="G8954" i="10"/>
  <c r="F8954" i="10"/>
  <c r="G8938" i="10"/>
  <c r="F8938" i="10"/>
  <c r="G8922" i="10"/>
  <c r="F8922" i="10"/>
  <c r="G8890" i="10"/>
  <c r="F8890" i="10"/>
  <c r="G8874" i="10"/>
  <c r="F8874" i="10"/>
  <c r="G8842" i="10"/>
  <c r="F8842" i="10"/>
  <c r="G8810" i="10"/>
  <c r="F8810" i="10"/>
  <c r="G8794" i="10"/>
  <c r="F8794" i="10"/>
  <c r="G8762" i="10"/>
  <c r="F8762" i="10"/>
  <c r="G8746" i="10"/>
  <c r="F8746" i="10"/>
  <c r="G8730" i="10"/>
  <c r="F8730" i="10"/>
  <c r="G8714" i="10"/>
  <c r="F8714" i="10"/>
  <c r="G8698" i="10"/>
  <c r="F8698" i="10"/>
  <c r="G8682" i="10"/>
  <c r="F8682" i="10"/>
  <c r="G8650" i="10"/>
  <c r="F8650" i="10"/>
  <c r="G8634" i="10"/>
  <c r="F8634" i="10"/>
  <c r="G8618" i="10"/>
  <c r="F8618" i="10"/>
  <c r="G8586" i="10"/>
  <c r="F8586" i="10"/>
  <c r="G8554" i="10"/>
  <c r="F8554" i="10"/>
  <c r="G8538" i="10"/>
  <c r="F8538" i="10"/>
  <c r="G8522" i="10"/>
  <c r="F8522" i="10"/>
  <c r="G8506" i="10"/>
  <c r="F8506" i="10"/>
  <c r="F8490" i="10"/>
  <c r="G8490" i="10"/>
  <c r="G8458" i="10"/>
  <c r="F8458" i="10"/>
  <c r="G8426" i="10"/>
  <c r="F8426" i="10"/>
  <c r="G8410" i="10"/>
  <c r="F8410" i="10"/>
  <c r="G8394" i="10"/>
  <c r="F8394" i="10"/>
  <c r="G8378" i="10"/>
  <c r="F8378" i="10"/>
  <c r="G8346" i="10"/>
  <c r="F8346" i="10"/>
  <c r="G8330" i="10"/>
  <c r="F8330" i="10"/>
  <c r="G8314" i="10"/>
  <c r="F8314" i="10"/>
  <c r="G8298" i="10"/>
  <c r="F8298" i="10"/>
  <c r="G8282" i="10"/>
  <c r="F8282" i="10"/>
  <c r="G8250" i="10"/>
  <c r="F8250" i="10"/>
  <c r="G8234" i="10"/>
  <c r="F8234" i="10"/>
  <c r="G8218" i="10"/>
  <c r="F8218" i="10"/>
  <c r="G8202" i="10"/>
  <c r="F8202" i="10"/>
  <c r="G8186" i="10"/>
  <c r="F8186" i="10"/>
  <c r="G8170" i="10"/>
  <c r="F8170" i="10"/>
  <c r="G8154" i="10"/>
  <c r="F8154" i="10"/>
  <c r="G8122" i="10"/>
  <c r="F8122" i="10"/>
  <c r="F8106" i="10"/>
  <c r="G8106" i="10"/>
  <c r="G8090" i="10"/>
  <c r="F8090" i="10"/>
  <c r="G8074" i="10"/>
  <c r="F8074" i="10"/>
  <c r="G8058" i="10"/>
  <c r="F8058" i="10"/>
  <c r="G8042" i="10"/>
  <c r="F8042" i="10"/>
  <c r="G8026" i="10"/>
  <c r="F8026" i="10"/>
  <c r="G7994" i="10"/>
  <c r="F7994" i="10"/>
  <c r="G7978" i="10"/>
  <c r="F7978" i="10"/>
  <c r="G7962" i="10"/>
  <c r="F7962" i="10"/>
  <c r="G7946" i="10"/>
  <c r="F7946" i="10"/>
  <c r="G7898" i="10"/>
  <c r="F7898" i="10"/>
  <c r="G7882" i="10"/>
  <c r="F7882" i="10"/>
  <c r="G7866" i="10"/>
  <c r="F7866" i="10"/>
  <c r="G7834" i="10"/>
  <c r="F7834" i="10"/>
  <c r="G7818" i="10"/>
  <c r="F7818" i="10"/>
  <c r="G7770" i="10"/>
  <c r="F7770" i="10"/>
  <c r="G7738" i="10"/>
  <c r="F7738" i="10"/>
  <c r="G7722" i="10"/>
  <c r="F7722" i="10"/>
  <c r="G7690" i="10"/>
  <c r="F7690" i="10"/>
  <c r="G7674" i="10"/>
  <c r="F7674" i="10"/>
  <c r="G7658" i="10"/>
  <c r="F7658" i="10"/>
  <c r="G7642" i="10"/>
  <c r="F7642" i="10"/>
  <c r="G7626" i="10"/>
  <c r="F7626" i="10"/>
  <c r="G7610" i="10"/>
  <c r="F7610" i="10"/>
  <c r="G7594" i="10"/>
  <c r="F7594" i="10"/>
  <c r="G7562" i="10"/>
  <c r="F7562" i="10"/>
  <c r="G7546" i="10"/>
  <c r="F7546" i="10"/>
  <c r="G7514" i="10"/>
  <c r="F7514" i="10"/>
  <c r="G7482" i="10"/>
  <c r="F7482" i="10"/>
  <c r="G7466" i="10"/>
  <c r="F7466" i="10"/>
  <c r="G7450" i="10"/>
  <c r="F7450" i="10"/>
  <c r="G7434" i="10"/>
  <c r="F7434" i="10"/>
  <c r="G7418" i="10"/>
  <c r="F7418" i="10"/>
  <c r="G7386" i="10"/>
  <c r="F7386" i="10"/>
  <c r="G7370" i="10"/>
  <c r="F7370" i="10"/>
  <c r="G7354" i="10"/>
  <c r="F7354" i="10"/>
  <c r="G7322" i="10"/>
  <c r="F7322" i="10"/>
  <c r="G7290" i="10"/>
  <c r="F7290" i="10"/>
  <c r="G7258" i="10"/>
  <c r="F7258" i="10"/>
  <c r="G7242" i="10"/>
  <c r="F7242" i="10"/>
  <c r="G7226" i="10"/>
  <c r="F7226" i="10"/>
  <c r="G7210" i="10"/>
  <c r="F7210" i="10"/>
  <c r="G7194" i="10"/>
  <c r="F7194" i="10"/>
  <c r="G7162" i="10"/>
  <c r="F7162" i="10"/>
  <c r="G7146" i="10"/>
  <c r="F7146" i="10"/>
  <c r="G7130" i="10"/>
  <c r="F7130" i="10"/>
  <c r="G7114" i="10"/>
  <c r="F7114" i="10"/>
  <c r="G7098" i="10"/>
  <c r="F7098" i="10"/>
  <c r="G7066" i="10"/>
  <c r="F7066" i="10"/>
  <c r="G7050" i="10"/>
  <c r="F7050" i="10"/>
  <c r="G7034" i="10"/>
  <c r="F7034" i="10"/>
  <c r="G7018" i="10"/>
  <c r="F7018" i="10"/>
  <c r="G6986" i="10"/>
  <c r="F6986" i="10"/>
  <c r="G6970" i="10"/>
  <c r="F6970" i="10"/>
  <c r="G6954" i="10"/>
  <c r="F6954" i="10"/>
  <c r="G6938" i="10"/>
  <c r="F6938" i="10"/>
  <c r="G6922" i="10"/>
  <c r="F6922" i="10"/>
  <c r="G6906" i="10"/>
  <c r="F6906" i="10"/>
  <c r="G6890" i="10"/>
  <c r="F6890" i="10"/>
  <c r="G6874" i="10"/>
  <c r="F6874" i="10"/>
  <c r="G6858" i="10"/>
  <c r="F6858" i="10"/>
  <c r="G6842" i="10"/>
  <c r="F6842" i="10"/>
  <c r="G6826" i="10"/>
  <c r="F6826" i="10"/>
  <c r="G6810" i="10"/>
  <c r="F6810" i="10"/>
  <c r="G6794" i="10"/>
  <c r="F6794" i="10"/>
  <c r="F6778" i="10"/>
  <c r="G6778" i="10"/>
  <c r="G6762" i="10"/>
  <c r="F6762" i="10"/>
  <c r="G6746" i="10"/>
  <c r="F6746" i="10"/>
  <c r="G6730" i="10"/>
  <c r="F6730" i="10"/>
  <c r="G6714" i="10"/>
  <c r="F6714" i="10"/>
  <c r="G6698" i="10"/>
  <c r="F6698" i="10"/>
  <c r="G6682" i="10"/>
  <c r="F6682" i="10"/>
  <c r="G6666" i="10"/>
  <c r="F6666" i="10"/>
  <c r="G6650" i="10"/>
  <c r="F6650" i="10"/>
  <c r="G6618" i="10"/>
  <c r="F6618" i="10"/>
  <c r="G6586" i="10"/>
  <c r="F6586" i="10"/>
  <c r="G6570" i="10"/>
  <c r="F6570" i="10"/>
  <c r="G6554" i="10"/>
  <c r="F6554" i="10"/>
  <c r="G6538" i="10"/>
  <c r="F6538" i="10"/>
  <c r="G6522" i="10"/>
  <c r="F6522" i="10"/>
  <c r="G6474" i="10"/>
  <c r="F6474" i="10"/>
  <c r="G6458" i="10"/>
  <c r="F6458" i="10"/>
  <c r="G6442" i="10"/>
  <c r="F6442" i="10"/>
  <c r="G6426" i="10"/>
  <c r="F6426" i="10"/>
  <c r="G6410" i="10"/>
  <c r="F6410" i="10"/>
  <c r="G6362" i="10"/>
  <c r="F6362" i="10"/>
  <c r="G6314" i="10"/>
  <c r="F6314" i="10"/>
  <c r="G6298" i="10"/>
  <c r="F6298" i="10"/>
  <c r="G6282" i="10"/>
  <c r="F6282" i="10"/>
  <c r="G6266" i="10"/>
  <c r="F6266" i="10"/>
  <c r="G6234" i="10"/>
  <c r="F6234" i="10"/>
  <c r="G6218" i="10"/>
  <c r="F6218" i="10"/>
  <c r="F6202" i="10"/>
  <c r="G6202" i="10"/>
  <c r="G6170" i="10"/>
  <c r="F6170" i="10"/>
  <c r="G6122" i="10"/>
  <c r="F6122" i="10"/>
  <c r="G6106" i="10"/>
  <c r="F6106" i="10"/>
  <c r="F6074" i="10"/>
  <c r="G6074" i="10"/>
  <c r="G6058" i="10"/>
  <c r="F6058" i="10"/>
  <c r="G6026" i="10"/>
  <c r="F6026" i="10"/>
  <c r="G6010" i="10"/>
  <c r="F6010" i="10"/>
  <c r="G5994" i="10"/>
  <c r="F5994" i="10"/>
  <c r="G5978" i="10"/>
  <c r="F5978" i="10"/>
  <c r="G5962" i="10"/>
  <c r="F5962" i="10"/>
  <c r="G5914" i="10"/>
  <c r="F5914" i="10"/>
  <c r="G5898" i="10"/>
  <c r="F5898" i="10"/>
  <c r="G5882" i="10"/>
  <c r="F5882" i="10"/>
  <c r="G5850" i="10"/>
  <c r="F5850" i="10"/>
  <c r="G5834" i="10"/>
  <c r="F5834" i="10"/>
  <c r="G5818" i="10"/>
  <c r="F5818" i="10"/>
  <c r="G5802" i="10"/>
  <c r="F5802" i="10"/>
  <c r="G5786" i="10"/>
  <c r="F5786" i="10"/>
  <c r="G5770" i="10"/>
  <c r="F5770" i="10"/>
  <c r="G5754" i="10"/>
  <c r="F5754" i="10"/>
  <c r="G5722" i="10"/>
  <c r="F5722" i="10"/>
  <c r="G5706" i="10"/>
  <c r="F5706" i="10"/>
  <c r="F5674" i="10"/>
  <c r="G5674" i="10"/>
  <c r="G5658" i="10"/>
  <c r="F5658" i="10"/>
  <c r="G5642" i="10"/>
  <c r="F5642" i="10"/>
  <c r="G5610" i="10"/>
  <c r="F5610" i="10"/>
  <c r="G5546" i="10"/>
  <c r="F5546" i="10"/>
  <c r="G5530" i="10"/>
  <c r="F5530" i="10"/>
  <c r="G5514" i="10"/>
  <c r="F5514" i="10"/>
  <c r="G5498" i="10"/>
  <c r="F5498" i="10"/>
  <c r="G5482" i="10"/>
  <c r="F5482" i="10"/>
  <c r="G5418" i="10"/>
  <c r="F5418" i="10"/>
  <c r="G5402" i="10"/>
  <c r="F5402" i="10"/>
  <c r="G5386" i="10"/>
  <c r="F5386" i="10"/>
  <c r="G5338" i="10"/>
  <c r="F5338" i="10"/>
  <c r="G5322" i="10"/>
  <c r="F5322" i="10"/>
  <c r="G5258" i="10"/>
  <c r="F5258" i="10"/>
  <c r="G5210" i="10"/>
  <c r="F5210" i="10"/>
  <c r="G5178" i="10"/>
  <c r="F5178" i="10"/>
  <c r="G5162" i="10"/>
  <c r="F5162" i="10"/>
  <c r="G5130" i="10"/>
  <c r="F5130" i="10"/>
  <c r="G5114" i="10"/>
  <c r="F5114" i="10"/>
  <c r="G5098" i="10"/>
  <c r="F5098" i="10"/>
  <c r="G5082" i="10"/>
  <c r="F5082" i="10"/>
  <c r="G5066" i="10"/>
  <c r="F5066" i="10"/>
  <c r="G5050" i="10"/>
  <c r="F5050" i="10"/>
  <c r="G5034" i="10"/>
  <c r="F5034" i="10"/>
  <c r="G5018" i="10"/>
  <c r="F5018" i="10"/>
  <c r="G5002" i="10"/>
  <c r="F5002" i="10"/>
  <c r="G4986" i="10"/>
  <c r="F4986" i="10"/>
  <c r="G4970" i="10"/>
  <c r="F4970" i="10"/>
  <c r="G4954" i="10"/>
  <c r="F4954" i="10"/>
  <c r="G4922" i="10"/>
  <c r="F4922" i="10"/>
  <c r="G4906" i="10"/>
  <c r="F4906" i="10"/>
  <c r="G4890" i="10"/>
  <c r="F4890" i="10"/>
  <c r="G4858" i="10"/>
  <c r="F4858" i="10"/>
  <c r="G4842" i="10"/>
  <c r="F4842" i="10"/>
  <c r="G4826" i="10"/>
  <c r="F4826" i="10"/>
  <c r="G4810" i="10"/>
  <c r="F4810" i="10"/>
  <c r="G4794" i="10"/>
  <c r="F4794" i="10"/>
  <c r="G4778" i="10"/>
  <c r="F4778" i="10"/>
  <c r="G4746" i="10"/>
  <c r="F4746" i="10"/>
  <c r="G4730" i="10"/>
  <c r="F4730" i="10"/>
  <c r="G4698" i="10"/>
  <c r="F4698" i="10"/>
  <c r="G4682" i="10"/>
  <c r="F4682" i="10"/>
  <c r="G4666" i="10"/>
  <c r="F4666" i="10"/>
  <c r="G4650" i="10"/>
  <c r="F4650" i="10"/>
  <c r="G4618" i="10"/>
  <c r="F4618" i="10"/>
  <c r="G4602" i="10"/>
  <c r="F4602" i="10"/>
  <c r="G4570" i="10"/>
  <c r="F4570" i="10"/>
  <c r="G4554" i="10"/>
  <c r="F4554" i="10"/>
  <c r="G4538" i="10"/>
  <c r="F4538" i="10"/>
  <c r="G4506" i="10"/>
  <c r="F4506" i="10"/>
  <c r="G4490" i="10"/>
  <c r="F4490" i="10"/>
  <c r="G4474" i="10"/>
  <c r="F4474" i="10"/>
  <c r="G4458" i="10"/>
  <c r="F4458" i="10"/>
  <c r="G4442" i="10"/>
  <c r="F4442" i="10"/>
  <c r="G4426" i="10"/>
  <c r="F4426" i="10"/>
  <c r="F4410" i="10"/>
  <c r="G4410" i="10"/>
  <c r="G4394" i="10"/>
  <c r="F4394" i="10"/>
  <c r="G4378" i="10"/>
  <c r="F4378" i="10"/>
  <c r="G4346" i="10"/>
  <c r="F4346" i="10"/>
  <c r="G4314" i="10"/>
  <c r="F4314" i="10"/>
  <c r="G4298" i="10"/>
  <c r="F4298" i="10"/>
  <c r="G4282" i="10"/>
  <c r="F4282" i="10"/>
  <c r="G4266" i="10"/>
  <c r="F4266" i="10"/>
  <c r="G4250" i="10"/>
  <c r="F4250" i="10"/>
  <c r="G4202" i="10"/>
  <c r="F4202" i="10"/>
  <c r="G4186" i="10"/>
  <c r="F4186" i="10"/>
  <c r="G4170" i="10"/>
  <c r="F4170" i="10"/>
  <c r="G4154" i="10"/>
  <c r="F4154" i="10"/>
  <c r="G4106" i="10"/>
  <c r="F4106" i="10"/>
  <c r="G4090" i="10"/>
  <c r="F4090" i="10"/>
  <c r="F4074" i="10"/>
  <c r="G4074" i="10"/>
  <c r="G4058" i="10"/>
  <c r="F4058" i="10"/>
  <c r="G4042" i="10"/>
  <c r="F4042" i="10"/>
  <c r="G4010" i="10"/>
  <c r="F4010" i="10"/>
  <c r="G3994" i="10"/>
  <c r="F3994" i="10"/>
  <c r="G3962" i="10"/>
  <c r="F3962" i="10"/>
  <c r="G3946" i="10"/>
  <c r="F3946" i="10"/>
  <c r="G3930" i="10"/>
  <c r="F3930" i="10"/>
  <c r="G3914" i="10"/>
  <c r="F3914" i="10"/>
  <c r="G3898" i="10"/>
  <c r="F3898" i="10"/>
  <c r="G3882" i="10"/>
  <c r="F3882" i="10"/>
  <c r="G3850" i="10"/>
  <c r="F3850" i="10"/>
  <c r="G3834" i="10"/>
  <c r="F3834" i="10"/>
  <c r="G3802" i="10"/>
  <c r="F3802" i="10"/>
  <c r="G3770" i="10"/>
  <c r="F3770" i="10"/>
  <c r="F3738" i="10"/>
  <c r="G3738" i="10"/>
  <c r="G3722" i="10"/>
  <c r="F3722" i="10"/>
  <c r="F3706" i="10"/>
  <c r="G3706" i="10"/>
  <c r="G3690" i="10"/>
  <c r="F3690" i="10"/>
  <c r="G3674" i="10"/>
  <c r="F3674" i="10"/>
  <c r="G3658" i="10"/>
  <c r="F3658" i="10"/>
  <c r="G3642" i="10"/>
  <c r="F3642" i="10"/>
  <c r="G3626" i="10"/>
  <c r="F3626" i="10"/>
  <c r="G3594" i="10"/>
  <c r="F3594" i="10"/>
  <c r="G3578" i="10"/>
  <c r="F3578" i="10"/>
  <c r="G3562" i="10"/>
  <c r="F3562" i="10"/>
  <c r="G3530" i="10"/>
  <c r="F3530" i="10"/>
  <c r="G3514" i="10"/>
  <c r="F3514" i="10"/>
  <c r="G3498" i="10"/>
  <c r="F3498" i="10"/>
  <c r="G3466" i="10"/>
  <c r="F3466" i="10"/>
  <c r="G3434" i="10"/>
  <c r="F3434" i="10"/>
  <c r="G3418" i="10"/>
  <c r="F3418" i="10"/>
  <c r="G3402" i="10"/>
  <c r="F3402" i="10"/>
  <c r="G3386" i="10"/>
  <c r="F3386" i="10"/>
  <c r="G3370" i="10"/>
  <c r="F3370" i="10"/>
  <c r="G3354" i="10"/>
  <c r="F3354" i="10"/>
  <c r="F3338" i="10"/>
  <c r="G3338" i="10"/>
  <c r="G3322" i="10"/>
  <c r="F3322" i="10"/>
  <c r="G3306" i="10"/>
  <c r="F3306" i="10"/>
  <c r="G3290" i="10"/>
  <c r="F3290" i="10"/>
  <c r="G3274" i="10"/>
  <c r="F3274" i="10"/>
  <c r="G3258" i="10"/>
  <c r="F3258" i="10"/>
  <c r="G3226" i="10"/>
  <c r="F3226" i="10"/>
  <c r="G3210" i="10"/>
  <c r="F3210" i="10"/>
  <c r="G3194" i="10"/>
  <c r="F3194" i="10"/>
  <c r="F3162" i="10"/>
  <c r="G3162" i="10"/>
  <c r="G3146" i="10"/>
  <c r="F3146" i="10"/>
  <c r="G3130" i="10"/>
  <c r="F3130" i="10"/>
  <c r="G3114" i="10"/>
  <c r="F3114" i="10"/>
  <c r="G3082" i="10"/>
  <c r="F3082" i="10"/>
  <c r="G3050" i="10"/>
  <c r="F3050" i="10"/>
  <c r="G3034" i="10"/>
  <c r="F3034" i="10"/>
  <c r="G3018" i="10"/>
  <c r="F3018" i="10"/>
  <c r="G3002" i="10"/>
  <c r="F3002" i="10"/>
  <c r="F2986" i="10"/>
  <c r="G2986" i="10"/>
  <c r="G2970" i="10"/>
  <c r="F2970" i="10"/>
  <c r="G2954" i="10"/>
  <c r="F2954" i="10"/>
  <c r="G2938" i="10"/>
  <c r="F2938" i="10"/>
  <c r="G2922" i="10"/>
  <c r="F2922" i="10"/>
  <c r="G2906" i="10"/>
  <c r="F2906" i="10"/>
  <c r="G2890" i="10"/>
  <c r="F2890" i="10"/>
  <c r="G2874" i="10"/>
  <c r="F2874" i="10"/>
  <c r="G2858" i="10"/>
  <c r="F2858" i="10"/>
  <c r="G2842" i="10"/>
  <c r="F2842" i="10"/>
  <c r="G2826" i="10"/>
  <c r="F2826" i="10"/>
  <c r="G2794" i="10"/>
  <c r="F2794" i="10"/>
  <c r="F2778" i="10"/>
  <c r="G2778" i="10"/>
  <c r="G2762" i="10"/>
  <c r="F2762" i="10"/>
  <c r="G2746" i="10"/>
  <c r="F2746" i="10"/>
  <c r="G2730" i="10"/>
  <c r="F2730" i="10"/>
  <c r="G2714" i="10"/>
  <c r="F2714" i="10"/>
  <c r="G2698" i="10"/>
  <c r="F2698" i="10"/>
  <c r="G2666" i="10"/>
  <c r="F2666" i="10"/>
  <c r="G2650" i="10"/>
  <c r="F2650" i="10"/>
  <c r="G2618" i="10"/>
  <c r="F2618" i="10"/>
  <c r="G2602" i="10"/>
  <c r="F2602" i="10"/>
  <c r="G2586" i="10"/>
  <c r="F2586" i="10"/>
  <c r="G2570" i="10"/>
  <c r="F2570" i="10"/>
  <c r="G2554" i="10"/>
  <c r="F2554" i="10"/>
  <c r="G2538" i="10"/>
  <c r="F2538" i="10"/>
  <c r="G2506" i="10"/>
  <c r="F2506" i="10"/>
  <c r="G2490" i="10"/>
  <c r="F2490" i="10"/>
  <c r="G2474" i="10"/>
  <c r="F2474" i="10"/>
  <c r="F2458" i="10"/>
  <c r="G2458" i="10"/>
  <c r="G2442" i="10"/>
  <c r="F2442" i="10"/>
  <c r="G2426" i="10"/>
  <c r="F2426" i="10"/>
  <c r="F2410" i="10"/>
  <c r="G2410" i="10"/>
  <c r="G2394" i="10"/>
  <c r="F2394" i="10"/>
  <c r="G2378" i="10"/>
  <c r="F2378" i="10"/>
  <c r="G2362" i="10"/>
  <c r="F2362" i="10"/>
  <c r="G2346" i="10"/>
  <c r="F2346" i="10"/>
  <c r="G2330" i="10"/>
  <c r="F2330" i="10"/>
  <c r="G2314" i="10"/>
  <c r="F2314" i="10"/>
  <c r="G2298" i="10"/>
  <c r="F2298" i="10"/>
  <c r="G2266" i="10"/>
  <c r="F2266" i="10"/>
  <c r="G2250" i="10"/>
  <c r="F2250" i="10"/>
  <c r="G2234" i="10"/>
  <c r="F2234" i="10"/>
  <c r="G2218" i="10"/>
  <c r="F2218" i="10"/>
  <c r="G2202" i="10"/>
  <c r="F2202" i="10"/>
  <c r="G2186" i="10"/>
  <c r="F2186" i="10"/>
  <c r="G2170" i="10"/>
  <c r="F2170" i="10"/>
  <c r="G2154" i="10"/>
  <c r="F2154" i="10"/>
  <c r="G2138" i="10"/>
  <c r="F2138" i="10"/>
  <c r="G2106" i="10"/>
  <c r="F2106" i="10"/>
  <c r="G2090" i="10"/>
  <c r="F2090" i="10"/>
  <c r="G2074" i="10"/>
  <c r="F2074" i="10"/>
  <c r="G2058" i="10"/>
  <c r="F2058" i="10"/>
  <c r="G2042" i="10"/>
  <c r="F2042" i="10"/>
  <c r="G2026" i="10"/>
  <c r="F2026" i="10"/>
  <c r="G1994" i="10"/>
  <c r="F1994" i="10"/>
  <c r="G1962" i="10"/>
  <c r="F1962" i="10"/>
  <c r="G1930" i="10"/>
  <c r="F1930" i="10"/>
  <c r="G1914" i="10"/>
  <c r="F1914" i="10"/>
  <c r="G1882" i="10"/>
  <c r="F1882" i="10"/>
  <c r="G1866" i="10"/>
  <c r="F1866" i="10"/>
  <c r="G1834" i="10"/>
  <c r="F1834" i="10"/>
  <c r="G1818" i="10"/>
  <c r="F1818" i="10"/>
  <c r="G1786" i="10"/>
  <c r="F1786" i="10"/>
  <c r="G1770" i="10"/>
  <c r="F1770" i="10"/>
  <c r="G1754" i="10"/>
  <c r="F1754" i="10"/>
  <c r="G1738" i="10"/>
  <c r="F1738" i="10"/>
  <c r="G1722" i="10"/>
  <c r="F1722" i="10"/>
  <c r="G1706" i="10"/>
  <c r="F1706" i="10"/>
  <c r="G1690" i="10"/>
  <c r="F1690" i="10"/>
  <c r="G1674" i="10"/>
  <c r="F1674" i="10"/>
  <c r="G1642" i="10"/>
  <c r="F1642" i="10"/>
  <c r="G1626" i="10"/>
  <c r="F1626" i="10"/>
  <c r="G1610" i="10"/>
  <c r="F1610" i="10"/>
  <c r="G1594" i="10"/>
  <c r="F1594" i="10"/>
  <c r="G1578" i="10"/>
  <c r="F1578" i="10"/>
  <c r="G1562" i="10"/>
  <c r="F1562" i="10"/>
  <c r="G1546" i="10"/>
  <c r="F1546" i="10"/>
  <c r="G1530" i="10"/>
  <c r="F1530" i="10"/>
  <c r="G1514" i="10"/>
  <c r="F1514" i="10"/>
  <c r="G1498" i="10"/>
  <c r="F1498" i="10"/>
  <c r="G1482" i="10"/>
  <c r="F1482" i="10"/>
  <c r="G1466" i="10"/>
  <c r="F1466" i="10"/>
  <c r="G1450" i="10"/>
  <c r="F1450" i="10"/>
  <c r="G1434" i="10"/>
  <c r="F1434" i="10"/>
  <c r="G1418" i="10"/>
  <c r="F1418" i="10"/>
  <c r="G1402" i="10"/>
  <c r="F1402" i="10"/>
  <c r="G1386" i="10"/>
  <c r="F1386" i="10"/>
  <c r="F1370" i="10"/>
  <c r="G1370" i="10"/>
  <c r="G1338" i="10"/>
  <c r="F1338" i="10"/>
  <c r="G1322" i="10"/>
  <c r="F1322" i="10"/>
  <c r="G1306" i="10"/>
  <c r="F1306" i="10"/>
  <c r="G1290" i="10"/>
  <c r="F1290" i="10"/>
  <c r="G1274" i="10"/>
  <c r="F1274" i="10"/>
  <c r="G1258" i="10"/>
  <c r="F1258" i="10"/>
  <c r="G1242" i="10"/>
  <c r="F1242" i="10"/>
  <c r="G1210" i="10"/>
  <c r="F1210" i="10"/>
  <c r="G1194" i="10"/>
  <c r="F1194" i="10"/>
  <c r="G1178" i="10"/>
  <c r="F1178" i="10"/>
  <c r="G1162" i="10"/>
  <c r="F1162" i="10"/>
  <c r="G1146" i="10"/>
  <c r="F1146" i="10"/>
  <c r="G1130" i="10"/>
  <c r="F1130" i="10"/>
  <c r="G1098" i="10"/>
  <c r="F1098" i="10"/>
  <c r="G1082" i="10"/>
  <c r="F1082" i="10"/>
  <c r="G1050" i="10"/>
  <c r="F1050" i="10"/>
  <c r="G1034" i="10"/>
  <c r="F1034" i="10"/>
  <c r="G1018" i="10"/>
  <c r="F1018" i="10"/>
  <c r="G1002" i="10"/>
  <c r="F1002" i="10"/>
  <c r="G986" i="10"/>
  <c r="F986" i="10"/>
  <c r="G970" i="10"/>
  <c r="F970" i="10"/>
  <c r="G938" i="10"/>
  <c r="F938" i="10"/>
  <c r="G922" i="10"/>
  <c r="F922" i="10"/>
  <c r="G906" i="10"/>
  <c r="F906" i="10"/>
  <c r="G890" i="10"/>
  <c r="F890" i="10"/>
  <c r="G874" i="10"/>
  <c r="F874" i="10"/>
  <c r="G858" i="10"/>
  <c r="F858" i="10"/>
  <c r="F842" i="10"/>
  <c r="G842" i="10"/>
  <c r="G810" i="10"/>
  <c r="F810" i="10"/>
  <c r="G778" i="10"/>
  <c r="F778" i="10"/>
  <c r="G762" i="10"/>
  <c r="F762" i="10"/>
  <c r="G746" i="10"/>
  <c r="F746" i="10"/>
  <c r="G714" i="10"/>
  <c r="F714" i="10"/>
  <c r="G698" i="10"/>
  <c r="F698" i="10"/>
  <c r="G682" i="10"/>
  <c r="F682" i="10"/>
  <c r="G666" i="10"/>
  <c r="F666" i="10"/>
  <c r="G650" i="10"/>
  <c r="F650" i="10"/>
  <c r="G634" i="10"/>
  <c r="F634" i="10"/>
  <c r="G618" i="10"/>
  <c r="F618" i="10"/>
  <c r="G586" i="10"/>
  <c r="F586" i="10"/>
  <c r="G570" i="10"/>
  <c r="F570" i="10"/>
  <c r="G522" i="10"/>
  <c r="F522" i="10"/>
  <c r="G506" i="10"/>
  <c r="F506" i="10"/>
  <c r="G490" i="10"/>
  <c r="F490" i="10"/>
  <c r="G474" i="10"/>
  <c r="F474" i="10"/>
  <c r="G458" i="10"/>
  <c r="F458" i="10"/>
  <c r="G442" i="10"/>
  <c r="F442" i="10"/>
  <c r="G426" i="10"/>
  <c r="F426" i="10"/>
  <c r="G410" i="10"/>
  <c r="F410" i="10"/>
  <c r="G346" i="10"/>
  <c r="F346" i="10"/>
  <c r="G330" i="10"/>
  <c r="F330" i="10"/>
  <c r="G314" i="10"/>
  <c r="F314" i="10"/>
  <c r="G298" i="10"/>
  <c r="F298" i="10"/>
  <c r="G282" i="10"/>
  <c r="F282" i="10"/>
  <c r="G266" i="10"/>
  <c r="F266" i="10"/>
  <c r="G250" i="10"/>
  <c r="F250" i="10"/>
  <c r="G218" i="10"/>
  <c r="F218" i="10"/>
  <c r="G202" i="10"/>
  <c r="F202" i="10"/>
  <c r="G186" i="10"/>
  <c r="F186" i="10"/>
  <c r="G170" i="10"/>
  <c r="F170" i="10"/>
  <c r="G154" i="10"/>
  <c r="F154" i="10"/>
  <c r="G138" i="10"/>
  <c r="F138" i="10"/>
  <c r="G122" i="10"/>
  <c r="F122" i="10"/>
  <c r="G106" i="10"/>
  <c r="F106" i="10"/>
  <c r="G90" i="10"/>
  <c r="F90" i="10"/>
  <c r="F11866" i="10"/>
  <c r="F11654" i="10"/>
  <c r="F11530" i="10"/>
  <c r="F11254" i="10"/>
  <c r="F11094" i="10"/>
  <c r="F10970" i="10"/>
  <c r="F10442" i="10"/>
  <c r="F9766" i="10"/>
  <c r="F9290" i="10"/>
  <c r="F8231" i="10"/>
  <c r="F8183" i="10"/>
  <c r="F7959" i="10"/>
  <c r="F7306" i="10"/>
  <c r="F7127" i="10"/>
  <c r="F6330" i="10"/>
  <c r="F6091" i="10"/>
  <c r="F5963" i="10"/>
  <c r="F5191" i="10"/>
  <c r="F4331" i="10"/>
  <c r="F3931" i="10"/>
  <c r="F3864" i="10"/>
  <c r="F3610" i="10"/>
  <c r="F3003" i="10"/>
  <c r="F2811" i="10"/>
  <c r="F2379" i="10"/>
  <c r="F827" i="10"/>
  <c r="F712" i="10"/>
  <c r="F554" i="10"/>
  <c r="F71" i="10"/>
  <c r="G1192" i="10"/>
  <c r="G2600" i="10"/>
  <c r="G3080" i="10"/>
  <c r="G5494" i="10"/>
  <c r="G5591" i="10"/>
  <c r="G6006" i="10"/>
  <c r="G6582" i="10"/>
  <c r="G6696" i="10"/>
  <c r="G8138" i="10"/>
  <c r="G10374" i="10"/>
  <c r="G11558" i="10"/>
  <c r="G10422" i="10"/>
  <c r="G7512" i="10"/>
  <c r="G7063" i="10"/>
  <c r="G4040" i="10"/>
  <c r="G3066" i="10"/>
  <c r="G824" i="10"/>
  <c r="G11913" i="10"/>
  <c r="F11913" i="10"/>
  <c r="G11897" i="10"/>
  <c r="F11897" i="10"/>
  <c r="G11881" i="10"/>
  <c r="F11881" i="10"/>
  <c r="G11817" i="10"/>
  <c r="F11817" i="10"/>
  <c r="G11769" i="10"/>
  <c r="F11769" i="10"/>
  <c r="G11737" i="10"/>
  <c r="F11737" i="10"/>
  <c r="G11705" i="10"/>
  <c r="F11705" i="10"/>
  <c r="G11689" i="10"/>
  <c r="F11689" i="10"/>
  <c r="G11673" i="10"/>
  <c r="F11673" i="10"/>
  <c r="G11609" i="10"/>
  <c r="F11609" i="10"/>
  <c r="G11577" i="10"/>
  <c r="F11577" i="10"/>
  <c r="G11561" i="10"/>
  <c r="F11561" i="10"/>
  <c r="G11545" i="10"/>
  <c r="F11545" i="10"/>
  <c r="G11513" i="10"/>
  <c r="F11513" i="10"/>
  <c r="G11497" i="10"/>
  <c r="F11497" i="10"/>
  <c r="G11449" i="10"/>
  <c r="F11449" i="10"/>
  <c r="G11433" i="10"/>
  <c r="F11433" i="10"/>
  <c r="F11385" i="10"/>
  <c r="G11385" i="10"/>
  <c r="G11337" i="10"/>
  <c r="F11337" i="10"/>
  <c r="G11321" i="10"/>
  <c r="F11321" i="10"/>
  <c r="G11305" i="10"/>
  <c r="F11305" i="10"/>
  <c r="G11257" i="10"/>
  <c r="F11257" i="10"/>
  <c r="G11241" i="10"/>
  <c r="F11241" i="10"/>
  <c r="G11225" i="10"/>
  <c r="F11225" i="10"/>
  <c r="G11193" i="10"/>
  <c r="F11193" i="10"/>
  <c r="G11177" i="10"/>
  <c r="F11177" i="10"/>
  <c r="G11161" i="10"/>
  <c r="F11161" i="10"/>
  <c r="F11145" i="10"/>
  <c r="G11145" i="10"/>
  <c r="G11129" i="10"/>
  <c r="F11129" i="10"/>
  <c r="G11113" i="10"/>
  <c r="F11113" i="10"/>
  <c r="F11097" i="10"/>
  <c r="G11097" i="10"/>
  <c r="G11065" i="10"/>
  <c r="F11065" i="10"/>
  <c r="G11033" i="10"/>
  <c r="F11033" i="10"/>
  <c r="G11017" i="10"/>
  <c r="F11017" i="10"/>
  <c r="G11001" i="10"/>
  <c r="F11001" i="10"/>
  <c r="G10953" i="10"/>
  <c r="F10953" i="10"/>
  <c r="G10921" i="10"/>
  <c r="F10921" i="10"/>
  <c r="G10905" i="10"/>
  <c r="F10905" i="10"/>
  <c r="G10889" i="10"/>
  <c r="F10889" i="10"/>
  <c r="G10873" i="10"/>
  <c r="F10873" i="10"/>
  <c r="G10857" i="10"/>
  <c r="F10857" i="10"/>
  <c r="G10841" i="10"/>
  <c r="F10841" i="10"/>
  <c r="G10777" i="10"/>
  <c r="F10777" i="10"/>
  <c r="G10761" i="10"/>
  <c r="F10761" i="10"/>
  <c r="G10745" i="10"/>
  <c r="F10745" i="10"/>
  <c r="G10729" i="10"/>
  <c r="F10729" i="10"/>
  <c r="G10697" i="10"/>
  <c r="F10697" i="10"/>
  <c r="G10681" i="10"/>
  <c r="F10681" i="10"/>
  <c r="G10649" i="10"/>
  <c r="F10649" i="10"/>
  <c r="G10617" i="10"/>
  <c r="F10617" i="10"/>
  <c r="G10601" i="10"/>
  <c r="F10601" i="10"/>
  <c r="G10585" i="10"/>
  <c r="F10585" i="10"/>
  <c r="G10505" i="10"/>
  <c r="F10505" i="10"/>
  <c r="G10489" i="10"/>
  <c r="F10489" i="10"/>
  <c r="G10473" i="10"/>
  <c r="F10473" i="10"/>
  <c r="G10425" i="10"/>
  <c r="F10425" i="10"/>
  <c r="G10409" i="10"/>
  <c r="F10409" i="10"/>
  <c r="G10393" i="10"/>
  <c r="F10393" i="10"/>
  <c r="G10361" i="10"/>
  <c r="F10361" i="10"/>
  <c r="G10313" i="10"/>
  <c r="F10313" i="10"/>
  <c r="G10281" i="10"/>
  <c r="F10281" i="10"/>
  <c r="G10265" i="10"/>
  <c r="F10265" i="10"/>
  <c r="G10249" i="10"/>
  <c r="F10249" i="10"/>
  <c r="G10233" i="10"/>
  <c r="F10233" i="10"/>
  <c r="G10217" i="10"/>
  <c r="F10217" i="10"/>
  <c r="G10201" i="10"/>
  <c r="F10201" i="10"/>
  <c r="G10185" i="10"/>
  <c r="F10185" i="10"/>
  <c r="G10169" i="10"/>
  <c r="F10169" i="10"/>
  <c r="G10137" i="10"/>
  <c r="F10137" i="10"/>
  <c r="G10121" i="10"/>
  <c r="F10121" i="10"/>
  <c r="G10105" i="10"/>
  <c r="F10105" i="10"/>
  <c r="G10089" i="10"/>
  <c r="F10089" i="10"/>
  <c r="G10025" i="10"/>
  <c r="F10025" i="10"/>
  <c r="G10009" i="10"/>
  <c r="F10009" i="10"/>
  <c r="G9993" i="10"/>
  <c r="F9993" i="10"/>
  <c r="G9945" i="10"/>
  <c r="F9945" i="10"/>
  <c r="G9929" i="10"/>
  <c r="F9929" i="10"/>
  <c r="G9897" i="10"/>
  <c r="F9897" i="10"/>
  <c r="G9881" i="10"/>
  <c r="F9881" i="10"/>
  <c r="G9865" i="10"/>
  <c r="F9865" i="10"/>
  <c r="G9833" i="10"/>
  <c r="F9833" i="10"/>
  <c r="G9753" i="10"/>
  <c r="F9753" i="10"/>
  <c r="G9721" i="10"/>
  <c r="F9721" i="10"/>
  <c r="F9705" i="10"/>
  <c r="G9705" i="10"/>
  <c r="G9673" i="10"/>
  <c r="F9673" i="10"/>
  <c r="G9641" i="10"/>
  <c r="F9641" i="10"/>
  <c r="G9625" i="10"/>
  <c r="F9625" i="10"/>
  <c r="G9609" i="10"/>
  <c r="F9609" i="10"/>
  <c r="F9593" i="10"/>
  <c r="G9593" i="10"/>
  <c r="G9561" i="10"/>
  <c r="F9561" i="10"/>
  <c r="G9529" i="10"/>
  <c r="F9529" i="10"/>
  <c r="G9465" i="10"/>
  <c r="F9465" i="10"/>
  <c r="G9449" i="10"/>
  <c r="F9449" i="10"/>
  <c r="G9417" i="10"/>
  <c r="F9417" i="10"/>
  <c r="G9385" i="10"/>
  <c r="F9385" i="10"/>
  <c r="G9353" i="10"/>
  <c r="F9353" i="10"/>
  <c r="G9337" i="10"/>
  <c r="F9337" i="10"/>
  <c r="G9273" i="10"/>
  <c r="F9273" i="10"/>
  <c r="G9241" i="10"/>
  <c r="F9241" i="10"/>
  <c r="G9209" i="10"/>
  <c r="F9209" i="10"/>
  <c r="G9177" i="10"/>
  <c r="F9177" i="10"/>
  <c r="G9161" i="10"/>
  <c r="F9161" i="10"/>
  <c r="G9145" i="10"/>
  <c r="F9145" i="10"/>
  <c r="G9129" i="10"/>
  <c r="F9129" i="10"/>
  <c r="G9113" i="10"/>
  <c r="F9113" i="10"/>
  <c r="G9081" i="10"/>
  <c r="F9081" i="10"/>
  <c r="G9049" i="10"/>
  <c r="F9049" i="10"/>
  <c r="G9017" i="10"/>
  <c r="F9017" i="10"/>
  <c r="F9001" i="10"/>
  <c r="G9001" i="10"/>
  <c r="G8985" i="10"/>
  <c r="F8985" i="10"/>
  <c r="G8953" i="10"/>
  <c r="F8953" i="10"/>
  <c r="G8905" i="10"/>
  <c r="F8905" i="10"/>
  <c r="G8889" i="10"/>
  <c r="F8889" i="10"/>
  <c r="G8873" i="10"/>
  <c r="F8873" i="10"/>
  <c r="G8841" i="10"/>
  <c r="F8841" i="10"/>
  <c r="G8809" i="10"/>
  <c r="F8809" i="10"/>
  <c r="G8793" i="10"/>
  <c r="F8793" i="10"/>
  <c r="G8777" i="10"/>
  <c r="F8777" i="10"/>
  <c r="G8729" i="10"/>
  <c r="F8729" i="10"/>
  <c r="G8713" i="10"/>
  <c r="F8713" i="10"/>
  <c r="G8681" i="10"/>
  <c r="F8681" i="10"/>
  <c r="G8649" i="10"/>
  <c r="F8649" i="10"/>
  <c r="G8633" i="10"/>
  <c r="F8633" i="10"/>
  <c r="G8617" i="10"/>
  <c r="F8617" i="10"/>
  <c r="G8585" i="10"/>
  <c r="F8585" i="10"/>
  <c r="G8569" i="10"/>
  <c r="F8569" i="10"/>
  <c r="G8521" i="10"/>
  <c r="F8521" i="10"/>
  <c r="G8505" i="10"/>
  <c r="F8505" i="10"/>
  <c r="G8489" i="10"/>
  <c r="F8489" i="10"/>
  <c r="G8457" i="10"/>
  <c r="F8457" i="10"/>
  <c r="G8409" i="10"/>
  <c r="F8409" i="10"/>
  <c r="G8393" i="10"/>
  <c r="F8393" i="10"/>
  <c r="G8377" i="10"/>
  <c r="F8377" i="10"/>
  <c r="G8297" i="10"/>
  <c r="F8297" i="10"/>
  <c r="G8281" i="10"/>
  <c r="F8281" i="10"/>
  <c r="G8249" i="10"/>
  <c r="F8249" i="10"/>
  <c r="G8217" i="10"/>
  <c r="F8217" i="10"/>
  <c r="G8201" i="10"/>
  <c r="F8201" i="10"/>
  <c r="G8185" i="10"/>
  <c r="F8185" i="10"/>
  <c r="G8169" i="10"/>
  <c r="F8169" i="10"/>
  <c r="G8137" i="10"/>
  <c r="F8137" i="10"/>
  <c r="G8121" i="10"/>
  <c r="F8121" i="10"/>
  <c r="G8105" i="10"/>
  <c r="F8105" i="10"/>
  <c r="G8041" i="10"/>
  <c r="F8041" i="10"/>
  <c r="G8025" i="10"/>
  <c r="F8025" i="10"/>
  <c r="F7993" i="10"/>
  <c r="G7993" i="10"/>
  <c r="G7945" i="10"/>
  <c r="F7945" i="10"/>
  <c r="G7913" i="10"/>
  <c r="F7913" i="10"/>
  <c r="G7897" i="10"/>
  <c r="F7897" i="10"/>
  <c r="G7881" i="10"/>
  <c r="F7881" i="10"/>
  <c r="G7865" i="10"/>
  <c r="F7865" i="10"/>
  <c r="G7833" i="10"/>
  <c r="F7833" i="10"/>
  <c r="G7785" i="10"/>
  <c r="F7785" i="10"/>
  <c r="G7769" i="10"/>
  <c r="F7769" i="10"/>
  <c r="G7737" i="10"/>
  <c r="F7737" i="10"/>
  <c r="G7689" i="10"/>
  <c r="F7689" i="10"/>
  <c r="G7657" i="10"/>
  <c r="F7657" i="10"/>
  <c r="G7625" i="10"/>
  <c r="F7625" i="10"/>
  <c r="G7609" i="10"/>
  <c r="F7609" i="10"/>
  <c r="G7593" i="10"/>
  <c r="F7593" i="10"/>
  <c r="G7577" i="10"/>
  <c r="F7577" i="10"/>
  <c r="G7561" i="10"/>
  <c r="F7561" i="10"/>
  <c r="G7545" i="10"/>
  <c r="F7545" i="10"/>
  <c r="G7529" i="10"/>
  <c r="F7529" i="10"/>
  <c r="G7513" i="10"/>
  <c r="F7513" i="10"/>
  <c r="G7481" i="10"/>
  <c r="F7481" i="10"/>
  <c r="G7465" i="10"/>
  <c r="F7465" i="10"/>
  <c r="G7449" i="10"/>
  <c r="F7449" i="10"/>
  <c r="G7433" i="10"/>
  <c r="F7433" i="10"/>
  <c r="G7417" i="10"/>
  <c r="F7417" i="10"/>
  <c r="G7385" i="10"/>
  <c r="F7385" i="10"/>
  <c r="G7369" i="10"/>
  <c r="F7369" i="10"/>
  <c r="F7353" i="10"/>
  <c r="G7353" i="10"/>
  <c r="G7337" i="10"/>
  <c r="F7337" i="10"/>
  <c r="G7321" i="10"/>
  <c r="F7321" i="10"/>
  <c r="G7289" i="10"/>
  <c r="F7289" i="10"/>
  <c r="G7257" i="10"/>
  <c r="F7257" i="10"/>
  <c r="G7241" i="10"/>
  <c r="F7241" i="10"/>
  <c r="G7209" i="10"/>
  <c r="F7209" i="10"/>
  <c r="G7193" i="10"/>
  <c r="F7193" i="10"/>
  <c r="G7145" i="10"/>
  <c r="F7145" i="10"/>
  <c r="G7113" i="10"/>
  <c r="F7113" i="10"/>
  <c r="F7097" i="10"/>
  <c r="G7097" i="10"/>
  <c r="G7065" i="10"/>
  <c r="F7065" i="10"/>
  <c r="G7049" i="10"/>
  <c r="F7049" i="10"/>
  <c r="G7033" i="10"/>
  <c r="F7033" i="10"/>
  <c r="G7017" i="10"/>
  <c r="F7017" i="10"/>
  <c r="G6985" i="10"/>
  <c r="F6985" i="10"/>
  <c r="G6969" i="10"/>
  <c r="F6969" i="10"/>
  <c r="G6953" i="10"/>
  <c r="F6953" i="10"/>
  <c r="G6921" i="10"/>
  <c r="F6921" i="10"/>
  <c r="F6905" i="10"/>
  <c r="G6905" i="10"/>
  <c r="F6889" i="10"/>
  <c r="G6889" i="10"/>
  <c r="G6873" i="10"/>
  <c r="F6873" i="10"/>
  <c r="G6857" i="10"/>
  <c r="F6857" i="10"/>
  <c r="G6841" i="10"/>
  <c r="F6841" i="10"/>
  <c r="G6809" i="10"/>
  <c r="F6809" i="10"/>
  <c r="G6793" i="10"/>
  <c r="F6793" i="10"/>
  <c r="G6777" i="10"/>
  <c r="F6777" i="10"/>
  <c r="G6745" i="10"/>
  <c r="F6745" i="10"/>
  <c r="G6729" i="10"/>
  <c r="F6729" i="10"/>
  <c r="G6713" i="10"/>
  <c r="F6713" i="10"/>
  <c r="G6697" i="10"/>
  <c r="F6697" i="10"/>
  <c r="G6681" i="10"/>
  <c r="F6681" i="10"/>
  <c r="G6665" i="10"/>
  <c r="F6665" i="10"/>
  <c r="F6649" i="10"/>
  <c r="G6649" i="10"/>
  <c r="G6633" i="10"/>
  <c r="F6633" i="10"/>
  <c r="G6617" i="10"/>
  <c r="F6617" i="10"/>
  <c r="G6601" i="10"/>
  <c r="F6601" i="10"/>
  <c r="G6569" i="10"/>
  <c r="F6569" i="10"/>
  <c r="F6553" i="10"/>
  <c r="G6553" i="10"/>
  <c r="F6537" i="10"/>
  <c r="G6537" i="10"/>
  <c r="G6521" i="10"/>
  <c r="F6521" i="10"/>
  <c r="G6505" i="10"/>
  <c r="F6505" i="10"/>
  <c r="G6489" i="10"/>
  <c r="F6489" i="10"/>
  <c r="F6473" i="10"/>
  <c r="G6473" i="10"/>
  <c r="G6457" i="10"/>
  <c r="F6457" i="10"/>
  <c r="G6441" i="10"/>
  <c r="F6441" i="10"/>
  <c r="G6425" i="10"/>
  <c r="F6425" i="10"/>
  <c r="G6393" i="10"/>
  <c r="F6393" i="10"/>
  <c r="G6377" i="10"/>
  <c r="F6377" i="10"/>
  <c r="G6361" i="10"/>
  <c r="F6361" i="10"/>
  <c r="G6345" i="10"/>
  <c r="F6345" i="10"/>
  <c r="G6329" i="10"/>
  <c r="F6329" i="10"/>
  <c r="G6313" i="10"/>
  <c r="F6313" i="10"/>
  <c r="G6297" i="10"/>
  <c r="F6297" i="10"/>
  <c r="G6249" i="10"/>
  <c r="F6249" i="10"/>
  <c r="G6233" i="10"/>
  <c r="F6233" i="10"/>
  <c r="G6217" i="10"/>
  <c r="F6217" i="10"/>
  <c r="F6201" i="10"/>
  <c r="G6201" i="10"/>
  <c r="G6185" i="10"/>
  <c r="F6185" i="10"/>
  <c r="G6169" i="10"/>
  <c r="F6169" i="10"/>
  <c r="G6153" i="10"/>
  <c r="F6153" i="10"/>
  <c r="G6137" i="10"/>
  <c r="F6137" i="10"/>
  <c r="G6121" i="10"/>
  <c r="F6121" i="10"/>
  <c r="G6089" i="10"/>
  <c r="F6089" i="10"/>
  <c r="F6073" i="10"/>
  <c r="G6073" i="10"/>
  <c r="G6057" i="10"/>
  <c r="F6057" i="10"/>
  <c r="G6041" i="10"/>
  <c r="F6041" i="10"/>
  <c r="G6025" i="10"/>
  <c r="F6025" i="10"/>
  <c r="G6009" i="10"/>
  <c r="F6009" i="10"/>
  <c r="F5993" i="10"/>
  <c r="G5993" i="10"/>
  <c r="G5977" i="10"/>
  <c r="F5977" i="10"/>
  <c r="G5961" i="10"/>
  <c r="F5961" i="10"/>
  <c r="F5945" i="10"/>
  <c r="G5945" i="10"/>
  <c r="G5929" i="10"/>
  <c r="F5929" i="10"/>
  <c r="G5913" i="10"/>
  <c r="F5913" i="10"/>
  <c r="G5897" i="10"/>
  <c r="F5897" i="10"/>
  <c r="G5881" i="10"/>
  <c r="F5881" i="10"/>
  <c r="F5849" i="10"/>
  <c r="G5849" i="10"/>
  <c r="G5833" i="10"/>
  <c r="F5833" i="10"/>
  <c r="F5817" i="10"/>
  <c r="G5817" i="10"/>
  <c r="G5801" i="10"/>
  <c r="F5801" i="10"/>
  <c r="G5785" i="10"/>
  <c r="F5785" i="10"/>
  <c r="G5769" i="10"/>
  <c r="F5769" i="10"/>
  <c r="G5753" i="10"/>
  <c r="F5753" i="10"/>
  <c r="F5737" i="10"/>
  <c r="G5737" i="10"/>
  <c r="G5721" i="10"/>
  <c r="F5721" i="10"/>
  <c r="G5705" i="10"/>
  <c r="F5705" i="10"/>
  <c r="F5673" i="10"/>
  <c r="G5673" i="10"/>
  <c r="G5657" i="10"/>
  <c r="F5657" i="10"/>
  <c r="F5641" i="10"/>
  <c r="G5641" i="10"/>
  <c r="G5609" i="10"/>
  <c r="F5609" i="10"/>
  <c r="G5593" i="10"/>
  <c r="F5593" i="10"/>
  <c r="G5577" i="10"/>
  <c r="F5577" i="10"/>
  <c r="G5545" i="10"/>
  <c r="F5545" i="10"/>
  <c r="G5529" i="10"/>
  <c r="F5529" i="10"/>
  <c r="F5513" i="10"/>
  <c r="G5513" i="10"/>
  <c r="G5497" i="10"/>
  <c r="F5497" i="10"/>
  <c r="G5481" i="10"/>
  <c r="F5481" i="10"/>
  <c r="G5449" i="10"/>
  <c r="F5449" i="10"/>
  <c r="G5401" i="10"/>
  <c r="F5401" i="10"/>
  <c r="G5353" i="10"/>
  <c r="F5353" i="10"/>
  <c r="G5337" i="10"/>
  <c r="F5337" i="10"/>
  <c r="G5305" i="10"/>
  <c r="F5305" i="10"/>
  <c r="G5273" i="10"/>
  <c r="F5273" i="10"/>
  <c r="G5257" i="10"/>
  <c r="F5257" i="10"/>
  <c r="G5209" i="10"/>
  <c r="F5209" i="10"/>
  <c r="G5193" i="10"/>
  <c r="F5193" i="10"/>
  <c r="G5177" i="10"/>
  <c r="F5177" i="10"/>
  <c r="G5161" i="10"/>
  <c r="F5161" i="10"/>
  <c r="F5145" i="10"/>
  <c r="G5145" i="10"/>
  <c r="G5129" i="10"/>
  <c r="F5129" i="10"/>
  <c r="G5097" i="10"/>
  <c r="F5097" i="10"/>
  <c r="G5081" i="10"/>
  <c r="F5081" i="10"/>
  <c r="F5049" i="10"/>
  <c r="G5049" i="10"/>
  <c r="G5033" i="10"/>
  <c r="F5033" i="10"/>
  <c r="G5017" i="10"/>
  <c r="F5017" i="10"/>
  <c r="G4985" i="10"/>
  <c r="F4985" i="10"/>
  <c r="G4969" i="10"/>
  <c r="F4969" i="10"/>
  <c r="F4953" i="10"/>
  <c r="G4953" i="10"/>
  <c r="G4937" i="10"/>
  <c r="F4937" i="10"/>
  <c r="G4905" i="10"/>
  <c r="F4905" i="10"/>
  <c r="G4889" i="10"/>
  <c r="F4889" i="10"/>
  <c r="F4873" i="10"/>
  <c r="G4873" i="10"/>
  <c r="G4857" i="10"/>
  <c r="F4857" i="10"/>
  <c r="G4841" i="10"/>
  <c r="F4841" i="10"/>
  <c r="G4809" i="10"/>
  <c r="F4809" i="10"/>
  <c r="F4777" i="10"/>
  <c r="G4777" i="10"/>
  <c r="G4745" i="10"/>
  <c r="F4745" i="10"/>
  <c r="G4697" i="10"/>
  <c r="F4697" i="10"/>
  <c r="G4681" i="10"/>
  <c r="F4681" i="10"/>
  <c r="G4649" i="10"/>
  <c r="F4649" i="10"/>
  <c r="G4617" i="10"/>
  <c r="F4617" i="10"/>
  <c r="G4601" i="10"/>
  <c r="F4601" i="10"/>
  <c r="F4585" i="10"/>
  <c r="G4585" i="10"/>
  <c r="G4569" i="10"/>
  <c r="F4569" i="10"/>
  <c r="G4553" i="10"/>
  <c r="F4553" i="10"/>
  <c r="G4537" i="10"/>
  <c r="F4537" i="10"/>
  <c r="G4489" i="10"/>
  <c r="F4489" i="10"/>
  <c r="G4441" i="10"/>
  <c r="F4441" i="10"/>
  <c r="F4425" i="10"/>
  <c r="G4425" i="10"/>
  <c r="G4409" i="10"/>
  <c r="F4409" i="10"/>
  <c r="G4393" i="10"/>
  <c r="F4393" i="10"/>
  <c r="G4377" i="10"/>
  <c r="F4377" i="10"/>
  <c r="G4345" i="10"/>
  <c r="F4345" i="10"/>
  <c r="G4329" i="10"/>
  <c r="F4329" i="10"/>
  <c r="G4281" i="10"/>
  <c r="F4281" i="10"/>
  <c r="G4265" i="10"/>
  <c r="F4265" i="10"/>
  <c r="G4249" i="10"/>
  <c r="F4249" i="10"/>
  <c r="G4217" i="10"/>
  <c r="F4217" i="10"/>
  <c r="G4201" i="10"/>
  <c r="F4201" i="10"/>
  <c r="G4185" i="10"/>
  <c r="F4185" i="10"/>
  <c r="G4169" i="10"/>
  <c r="F4169" i="10"/>
  <c r="G4153" i="10"/>
  <c r="F4153" i="10"/>
  <c r="G4137" i="10"/>
  <c r="F4137" i="10"/>
  <c r="G4121" i="10"/>
  <c r="F4121" i="10"/>
  <c r="G4105" i="10"/>
  <c r="F4105" i="10"/>
  <c r="F4089" i="10"/>
  <c r="G4089" i="10"/>
  <c r="G4057" i="10"/>
  <c r="F4057" i="10"/>
  <c r="F4025" i="10"/>
  <c r="G4025" i="10"/>
  <c r="G4009" i="10"/>
  <c r="F4009" i="10"/>
  <c r="G3993" i="10"/>
  <c r="F3993" i="10"/>
  <c r="G3977" i="10"/>
  <c r="F3977" i="10"/>
  <c r="G3961" i="10"/>
  <c r="F3961" i="10"/>
  <c r="G3929" i="10"/>
  <c r="F3929" i="10"/>
  <c r="G3913" i="10"/>
  <c r="F3913" i="10"/>
  <c r="G3881" i="10"/>
  <c r="F3881" i="10"/>
  <c r="G3849" i="10"/>
  <c r="F3849" i="10"/>
  <c r="F3833" i="10"/>
  <c r="G3833" i="10"/>
  <c r="G3801" i="10"/>
  <c r="F3801" i="10"/>
  <c r="G3785" i="10"/>
  <c r="F3785" i="10"/>
  <c r="G3721" i="10"/>
  <c r="F3721" i="10"/>
  <c r="G3705" i="10"/>
  <c r="F3705" i="10"/>
  <c r="G3673" i="10"/>
  <c r="F3673" i="10"/>
  <c r="G3657" i="10"/>
  <c r="F3657" i="10"/>
  <c r="G3641" i="10"/>
  <c r="F3641" i="10"/>
  <c r="F3625" i="10"/>
  <c r="G3625" i="10"/>
  <c r="G3593" i="10"/>
  <c r="F3593" i="10"/>
  <c r="G3577" i="10"/>
  <c r="F3577" i="10"/>
  <c r="G3561" i="10"/>
  <c r="F3561" i="10"/>
  <c r="F3545" i="10"/>
  <c r="G3545" i="10"/>
  <c r="G3529" i="10"/>
  <c r="F3529" i="10"/>
  <c r="G3513" i="10"/>
  <c r="F3513" i="10"/>
  <c r="G3465" i="10"/>
  <c r="F3465" i="10"/>
  <c r="G3449" i="10"/>
  <c r="F3449" i="10"/>
  <c r="F3433" i="10"/>
  <c r="G3433" i="10"/>
  <c r="G3417" i="10"/>
  <c r="F3417" i="10"/>
  <c r="G3401" i="10"/>
  <c r="F3401" i="10"/>
  <c r="G3385" i="10"/>
  <c r="F3385" i="10"/>
  <c r="G3353" i="10"/>
  <c r="F3353" i="10"/>
  <c r="G3337" i="10"/>
  <c r="F3337" i="10"/>
  <c r="F3321" i="10"/>
  <c r="G3321" i="10"/>
  <c r="G3305" i="10"/>
  <c r="F3305" i="10"/>
  <c r="G3289" i="10"/>
  <c r="F3289" i="10"/>
  <c r="F3257" i="10"/>
  <c r="G3257" i="10"/>
  <c r="G3241" i="10"/>
  <c r="F3241" i="10"/>
  <c r="G3225" i="10"/>
  <c r="F3225" i="10"/>
  <c r="G3209" i="10"/>
  <c r="F3209" i="10"/>
  <c r="G3193" i="10"/>
  <c r="F3193" i="10"/>
  <c r="G3145" i="10"/>
  <c r="F3145" i="10"/>
  <c r="G3129" i="10"/>
  <c r="F3129" i="10"/>
  <c r="G3113" i="10"/>
  <c r="F3113" i="10"/>
  <c r="G3081" i="10"/>
  <c r="F3081" i="10"/>
  <c r="G3065" i="10"/>
  <c r="F3065" i="10"/>
  <c r="G3049" i="10"/>
  <c r="F3049" i="10"/>
  <c r="F3033" i="10"/>
  <c r="G3033" i="10"/>
  <c r="G3017" i="10"/>
  <c r="F3017" i="10"/>
  <c r="G3001" i="10"/>
  <c r="F3001" i="10"/>
  <c r="G2905" i="10"/>
  <c r="F2905" i="10"/>
  <c r="G2873" i="10"/>
  <c r="F2873" i="10"/>
  <c r="G2857" i="10"/>
  <c r="F2857" i="10"/>
  <c r="G2841" i="10"/>
  <c r="F2841" i="10"/>
  <c r="G2825" i="10"/>
  <c r="F2825" i="10"/>
  <c r="G2761" i="10"/>
  <c r="F2761" i="10"/>
  <c r="G2745" i="10"/>
  <c r="F2745" i="10"/>
  <c r="G2713" i="10"/>
  <c r="F2713" i="10"/>
  <c r="F2697" i="10"/>
  <c r="G2697" i="10"/>
  <c r="G2665" i="10"/>
  <c r="F2665" i="10"/>
  <c r="G2633" i="10"/>
  <c r="F2633" i="10"/>
  <c r="G2617" i="10"/>
  <c r="F2617" i="10"/>
  <c r="G2569" i="10"/>
  <c r="F2569" i="10"/>
  <c r="G2553" i="10"/>
  <c r="F2553" i="10"/>
  <c r="F2537" i="10"/>
  <c r="G2537" i="10"/>
  <c r="G2505" i="10"/>
  <c r="F2505" i="10"/>
  <c r="G2489" i="10"/>
  <c r="F2489" i="10"/>
  <c r="G2473" i="10"/>
  <c r="F2473" i="10"/>
  <c r="G2457" i="10"/>
  <c r="F2457" i="10"/>
  <c r="G2441" i="10"/>
  <c r="F2441" i="10"/>
  <c r="G2425" i="10"/>
  <c r="F2425" i="10"/>
  <c r="F2393" i="10"/>
  <c r="G2393" i="10"/>
  <c r="G2377" i="10"/>
  <c r="F2377" i="10"/>
  <c r="G2345" i="10"/>
  <c r="F2345" i="10"/>
  <c r="F2329" i="10"/>
  <c r="G2329" i="10"/>
  <c r="F2313" i="10"/>
  <c r="G2313" i="10"/>
  <c r="G2297" i="10"/>
  <c r="F2297" i="10"/>
  <c r="F2217" i="10"/>
  <c r="G2217" i="10"/>
  <c r="G2169" i="10"/>
  <c r="F2169" i="10"/>
  <c r="G2153" i="10"/>
  <c r="F2153" i="10"/>
  <c r="G2105" i="10"/>
  <c r="F2105" i="10"/>
  <c r="G2089" i="10"/>
  <c r="F2089" i="10"/>
  <c r="G2073" i="10"/>
  <c r="F2073" i="10"/>
  <c r="G2057" i="10"/>
  <c r="F2057" i="10"/>
  <c r="F2041" i="10"/>
  <c r="G2041" i="10"/>
  <c r="G2025" i="10"/>
  <c r="F2025" i="10"/>
  <c r="G1993" i="10"/>
  <c r="F1993" i="10"/>
  <c r="G1977" i="10"/>
  <c r="F1977" i="10"/>
  <c r="F1961" i="10"/>
  <c r="G1961" i="10"/>
  <c r="G1929" i="10"/>
  <c r="F1929" i="10"/>
  <c r="G1881" i="10"/>
  <c r="F1881" i="10"/>
  <c r="F1865" i="10"/>
  <c r="G1865" i="10"/>
  <c r="G1849" i="10"/>
  <c r="F1849" i="10"/>
  <c r="F1817" i="10"/>
  <c r="G1817" i="10"/>
  <c r="G1801" i="10"/>
  <c r="F1801" i="10"/>
  <c r="F1785" i="10"/>
  <c r="G1785" i="10"/>
  <c r="G1769" i="10"/>
  <c r="F1769" i="10"/>
  <c r="F1753" i="10"/>
  <c r="G1753" i="10"/>
  <c r="G1737" i="10"/>
  <c r="F1737" i="10"/>
  <c r="G1721" i="10"/>
  <c r="F1721" i="10"/>
  <c r="G1705" i="10"/>
  <c r="F1705" i="10"/>
  <c r="G1689" i="10"/>
  <c r="F1689" i="10"/>
  <c r="F1673" i="10"/>
  <c r="G1673" i="10"/>
  <c r="G1641" i="10"/>
  <c r="F1641" i="10"/>
  <c r="G1625" i="10"/>
  <c r="F1625" i="10"/>
  <c r="G1609" i="10"/>
  <c r="F1609" i="10"/>
  <c r="G1577" i="10"/>
  <c r="F1577" i="10"/>
  <c r="F1561" i="10"/>
  <c r="G1561" i="10"/>
  <c r="G1529" i="10"/>
  <c r="F1529" i="10"/>
  <c r="G1497" i="10"/>
  <c r="F1497" i="10"/>
  <c r="G1481" i="10"/>
  <c r="F1481" i="10"/>
  <c r="G1449" i="10"/>
  <c r="F1449" i="10"/>
  <c r="G1433" i="10"/>
  <c r="F1433" i="10"/>
  <c r="G1417" i="10"/>
  <c r="F1417" i="10"/>
  <c r="G1385" i="10"/>
  <c r="F1385" i="10"/>
  <c r="G1337" i="10"/>
  <c r="F1337" i="10"/>
  <c r="G1321" i="10"/>
  <c r="F1321" i="10"/>
  <c r="G1289" i="10"/>
  <c r="F1289" i="10"/>
  <c r="G1273" i="10"/>
  <c r="F1273" i="10"/>
  <c r="G1257" i="10"/>
  <c r="F1257" i="10"/>
  <c r="G1209" i="10"/>
  <c r="F1209" i="10"/>
  <c r="G1193" i="10"/>
  <c r="F1193" i="10"/>
  <c r="F1177" i="10"/>
  <c r="G1177" i="10"/>
  <c r="G1161" i="10"/>
  <c r="F1161" i="10"/>
  <c r="F1129" i="10"/>
  <c r="G1129" i="10"/>
  <c r="F1113" i="10"/>
  <c r="G1113" i="10"/>
  <c r="F1097" i="10"/>
  <c r="G1097" i="10"/>
  <c r="G1081" i="10"/>
  <c r="F1081" i="10"/>
  <c r="G1049" i="10"/>
  <c r="F1049" i="10"/>
  <c r="G1033" i="10"/>
  <c r="F1033" i="10"/>
  <c r="G1001" i="10"/>
  <c r="F1001" i="10"/>
  <c r="G985" i="10"/>
  <c r="F985" i="10"/>
  <c r="G969" i="10"/>
  <c r="F969" i="10"/>
  <c r="G953" i="10"/>
  <c r="F953" i="10"/>
  <c r="G937" i="10"/>
  <c r="F937" i="10"/>
  <c r="G905" i="10"/>
  <c r="F905" i="10"/>
  <c r="G873" i="10"/>
  <c r="F873" i="10"/>
  <c r="F841" i="10"/>
  <c r="G841" i="10"/>
  <c r="G825" i="10"/>
  <c r="F825" i="10"/>
  <c r="G777" i="10"/>
  <c r="F777" i="10"/>
  <c r="F761" i="10"/>
  <c r="G761" i="10"/>
  <c r="G745" i="10"/>
  <c r="F745" i="10"/>
  <c r="G713" i="10"/>
  <c r="F713" i="10"/>
  <c r="G697" i="10"/>
  <c r="F697" i="10"/>
  <c r="F681" i="10"/>
  <c r="G681" i="10"/>
  <c r="G665" i="10"/>
  <c r="F665" i="10"/>
  <c r="G633" i="10"/>
  <c r="F633" i="10"/>
  <c r="G617" i="10"/>
  <c r="F617" i="10"/>
  <c r="G601" i="10"/>
  <c r="F601" i="10"/>
  <c r="G569" i="10"/>
  <c r="F569" i="10"/>
  <c r="G521" i="10"/>
  <c r="F521" i="10"/>
  <c r="F505" i="10"/>
  <c r="G505" i="10"/>
  <c r="G489" i="10"/>
  <c r="F489" i="10"/>
  <c r="G473" i="10"/>
  <c r="F473" i="10"/>
  <c r="G425" i="10"/>
  <c r="F425" i="10"/>
  <c r="F409" i="10"/>
  <c r="G409" i="10"/>
  <c r="G393" i="10"/>
  <c r="F393" i="10"/>
  <c r="G377" i="10"/>
  <c r="F377" i="10"/>
  <c r="F361" i="10"/>
  <c r="G361" i="10"/>
  <c r="G345" i="10"/>
  <c r="F345" i="10"/>
  <c r="G297" i="10"/>
  <c r="F297" i="10"/>
  <c r="F265" i="10"/>
  <c r="G265" i="10"/>
  <c r="G249" i="10"/>
  <c r="F249" i="10"/>
  <c r="G201" i="10"/>
  <c r="F201" i="10"/>
  <c r="G169" i="10"/>
  <c r="F169" i="10"/>
  <c r="G153" i="10"/>
  <c r="F153" i="10"/>
  <c r="G105" i="10"/>
  <c r="F105" i="10"/>
  <c r="G89" i="10"/>
  <c r="F89" i="10"/>
  <c r="G73" i="10"/>
  <c r="F73" i="10"/>
  <c r="F57" i="10"/>
  <c r="G57" i="10"/>
  <c r="F25" i="10"/>
  <c r="G25" i="10"/>
  <c r="F11529" i="10"/>
  <c r="F11414" i="10"/>
  <c r="F10969" i="10"/>
  <c r="F10922" i="10"/>
  <c r="F10633" i="10"/>
  <c r="F10538" i="10"/>
  <c r="F10441" i="10"/>
  <c r="F10230" i="10"/>
  <c r="F9481" i="10"/>
  <c r="F9334" i="10"/>
  <c r="F9289" i="10"/>
  <c r="F8921" i="10"/>
  <c r="F8778" i="10"/>
  <c r="F8662" i="10"/>
  <c r="F8230" i="10"/>
  <c r="F8182" i="10"/>
  <c r="F7802" i="10"/>
  <c r="F7753" i="10"/>
  <c r="F7305" i="10"/>
  <c r="F7239" i="10"/>
  <c r="F7126" i="10"/>
  <c r="F7002" i="10"/>
  <c r="F6761" i="10"/>
  <c r="F6634" i="10"/>
  <c r="F6090" i="10"/>
  <c r="F5626" i="10"/>
  <c r="F5339" i="10"/>
  <c r="F4555" i="10"/>
  <c r="F4330" i="10"/>
  <c r="F4235" i="10"/>
  <c r="F3928" i="10"/>
  <c r="F3688" i="10"/>
  <c r="F3609" i="10"/>
  <c r="F3526" i="10"/>
  <c r="F3273" i="10"/>
  <c r="F3176" i="10"/>
  <c r="F2810" i="10"/>
  <c r="F2603" i="10"/>
  <c r="F1899" i="10"/>
  <c r="F1627" i="10"/>
  <c r="F826" i="10"/>
  <c r="F553" i="10"/>
  <c r="F217" i="10"/>
  <c r="G7656" i="10"/>
  <c r="F7656" i="10"/>
  <c r="F7624" i="10"/>
  <c r="G7624" i="10"/>
  <c r="G7592" i="10"/>
  <c r="F7592" i="10"/>
  <c r="G7576" i="10"/>
  <c r="F7576" i="10"/>
  <c r="G7544" i="10"/>
  <c r="F7544" i="10"/>
  <c r="G7480" i="10"/>
  <c r="F7480" i="10"/>
  <c r="G7448" i="10"/>
  <c r="F7448" i="10"/>
  <c r="G7416" i="10"/>
  <c r="F7416" i="10"/>
  <c r="G7384" i="10"/>
  <c r="F7384" i="10"/>
  <c r="G7352" i="10"/>
  <c r="F7352" i="10"/>
  <c r="G7304" i="10"/>
  <c r="F7304" i="10"/>
  <c r="G7208" i="10"/>
  <c r="F7208" i="10"/>
  <c r="G7192" i="10"/>
  <c r="F7192" i="10"/>
  <c r="G7160" i="10"/>
  <c r="F7160" i="10"/>
  <c r="G7080" i="10"/>
  <c r="F7080" i="10"/>
  <c r="G7048" i="10"/>
  <c r="F7048" i="10"/>
  <c r="F7016" i="10"/>
  <c r="G7016" i="10"/>
  <c r="G6952" i="10"/>
  <c r="F6952" i="10"/>
  <c r="G6920" i="10"/>
  <c r="F6920" i="10"/>
  <c r="G6904" i="10"/>
  <c r="F6904" i="10"/>
  <c r="G6872" i="10"/>
  <c r="F6872" i="10"/>
  <c r="G6824" i="10"/>
  <c r="F6824" i="10"/>
  <c r="G6808" i="10"/>
  <c r="F6808" i="10"/>
  <c r="G6760" i="10"/>
  <c r="F6760" i="10"/>
  <c r="G6728" i="10"/>
  <c r="F6728" i="10"/>
  <c r="G6648" i="10"/>
  <c r="F6648" i="10"/>
  <c r="G6600" i="10"/>
  <c r="F6600" i="10"/>
  <c r="G6568" i="10"/>
  <c r="F6568" i="10"/>
  <c r="G6520" i="10"/>
  <c r="F6520" i="10"/>
  <c r="G6504" i="10"/>
  <c r="F6504" i="10"/>
  <c r="G6440" i="10"/>
  <c r="F6440" i="10"/>
  <c r="G6424" i="10"/>
  <c r="F6424" i="10"/>
  <c r="G6392" i="10"/>
  <c r="F6392" i="10"/>
  <c r="G6360" i="10"/>
  <c r="F6360" i="10"/>
  <c r="G6328" i="10"/>
  <c r="F6328" i="10"/>
  <c r="G6296" i="10"/>
  <c r="F6296" i="10"/>
  <c r="F6168" i="10"/>
  <c r="G6168" i="10"/>
  <c r="G6136" i="10"/>
  <c r="F6136" i="10"/>
  <c r="G6104" i="10"/>
  <c r="F6104" i="10"/>
  <c r="G6072" i="10"/>
  <c r="F6072" i="10"/>
  <c r="G6040" i="10"/>
  <c r="F6040" i="10"/>
  <c r="G6008" i="10"/>
  <c r="F6008" i="10"/>
  <c r="G5976" i="10"/>
  <c r="F5976" i="10"/>
  <c r="G5944" i="10"/>
  <c r="F5944" i="10"/>
  <c r="G5912" i="10"/>
  <c r="F5912" i="10"/>
  <c r="G5800" i="10"/>
  <c r="F5800" i="10"/>
  <c r="G5768" i="10"/>
  <c r="F5768" i="10"/>
  <c r="G5736" i="10"/>
  <c r="F5736" i="10"/>
  <c r="G5704" i="10"/>
  <c r="F5704" i="10"/>
  <c r="G5672" i="10"/>
  <c r="F5672" i="10"/>
  <c r="G5592" i="10"/>
  <c r="F5592" i="10"/>
  <c r="G5560" i="10"/>
  <c r="F5560" i="10"/>
  <c r="G5544" i="10"/>
  <c r="F5544" i="10"/>
  <c r="F5512" i="10"/>
  <c r="G5512" i="10"/>
  <c r="G5448" i="10"/>
  <c r="F5448" i="10"/>
  <c r="G5416" i="10"/>
  <c r="F5416" i="10"/>
  <c r="G5400" i="10"/>
  <c r="F5400" i="10"/>
  <c r="G5368" i="10"/>
  <c r="F5368" i="10"/>
  <c r="G5336" i="10"/>
  <c r="F5336" i="10"/>
  <c r="G5304" i="10"/>
  <c r="F5304" i="10"/>
  <c r="G5272" i="10"/>
  <c r="F5272" i="10"/>
  <c r="G5240" i="10"/>
  <c r="F5240" i="10"/>
  <c r="G5192" i="10"/>
  <c r="F5192" i="10"/>
  <c r="G5160" i="10"/>
  <c r="F5160" i="10"/>
  <c r="G5144" i="10"/>
  <c r="F5144" i="10"/>
  <c r="G5112" i="10"/>
  <c r="F5112" i="10"/>
  <c r="G5032" i="10"/>
  <c r="F5032" i="10"/>
  <c r="G4728" i="10"/>
  <c r="F4728" i="10"/>
  <c r="G4696" i="10"/>
  <c r="F4696" i="10"/>
  <c r="G4680" i="10"/>
  <c r="F4680" i="10"/>
  <c r="G4632" i="10"/>
  <c r="F4632" i="10"/>
  <c r="G4552" i="10"/>
  <c r="F4552" i="10"/>
  <c r="G4520" i="10"/>
  <c r="F4520" i="10"/>
  <c r="G4424" i="10"/>
  <c r="F4424" i="10"/>
  <c r="G4392" i="10"/>
  <c r="F4392" i="10"/>
  <c r="G4360" i="10"/>
  <c r="F4360" i="10"/>
  <c r="G4344" i="10"/>
  <c r="F4344" i="10"/>
  <c r="G4328" i="10"/>
  <c r="F4328" i="10"/>
  <c r="G4264" i="10"/>
  <c r="F4264" i="10"/>
  <c r="G4248" i="10"/>
  <c r="F4248" i="10"/>
  <c r="F4216" i="10"/>
  <c r="G4216" i="10"/>
  <c r="G4184" i="10"/>
  <c r="F4184" i="10"/>
  <c r="G4152" i="10"/>
  <c r="F4152" i="10"/>
  <c r="G4120" i="10"/>
  <c r="F4120" i="10"/>
  <c r="G4104" i="10"/>
  <c r="F4104" i="10"/>
  <c r="G4072" i="10"/>
  <c r="F4072" i="10"/>
  <c r="G4056" i="10"/>
  <c r="F4056" i="10"/>
  <c r="F4024" i="10"/>
  <c r="G4024" i="10"/>
  <c r="G3992" i="10"/>
  <c r="F3992" i="10"/>
  <c r="G3976" i="10"/>
  <c r="F3976" i="10"/>
  <c r="G3960" i="10"/>
  <c r="F3960" i="10"/>
  <c r="G3944" i="10"/>
  <c r="F3944" i="10"/>
  <c r="G3912" i="10"/>
  <c r="F3912" i="10"/>
  <c r="G3800" i="10"/>
  <c r="F3800" i="10"/>
  <c r="G3752" i="10"/>
  <c r="F3752" i="10"/>
  <c r="G3720" i="10"/>
  <c r="F3720" i="10"/>
  <c r="G3704" i="10"/>
  <c r="F3704" i="10"/>
  <c r="G3672" i="10"/>
  <c r="F3672" i="10"/>
  <c r="G3640" i="10"/>
  <c r="F3640" i="10"/>
  <c r="G3608" i="10"/>
  <c r="F3608" i="10"/>
  <c r="G3512" i="10"/>
  <c r="F3512" i="10"/>
  <c r="G3480" i="10"/>
  <c r="F3480" i="10"/>
  <c r="G3448" i="10"/>
  <c r="F3448" i="10"/>
  <c r="G3432" i="10"/>
  <c r="F3432" i="10"/>
  <c r="F3400" i="10"/>
  <c r="G3400" i="10"/>
  <c r="G3368" i="10"/>
  <c r="F3368" i="10"/>
  <c r="G3336" i="10"/>
  <c r="F3336" i="10"/>
  <c r="G3304" i="10"/>
  <c r="F3304" i="10"/>
  <c r="G3208" i="10"/>
  <c r="F3208" i="10"/>
  <c r="G3192" i="10"/>
  <c r="F3192" i="10"/>
  <c r="G3032" i="10"/>
  <c r="F3032" i="10"/>
  <c r="G3000" i="10"/>
  <c r="F3000" i="10"/>
  <c r="G2936" i="10"/>
  <c r="F2936" i="10"/>
  <c r="G2856" i="10"/>
  <c r="F2856" i="10"/>
  <c r="G2824" i="10"/>
  <c r="F2824" i="10"/>
  <c r="G2776" i="10"/>
  <c r="F2776" i="10"/>
  <c r="G2712" i="10"/>
  <c r="F2712" i="10"/>
  <c r="G2680" i="10"/>
  <c r="F2680" i="10"/>
  <c r="G2664" i="10"/>
  <c r="F2664" i="10"/>
  <c r="G2648" i="10"/>
  <c r="F2648" i="10"/>
  <c r="G2568" i="10"/>
  <c r="F2568" i="10"/>
  <c r="G2536" i="10"/>
  <c r="F2536" i="10"/>
  <c r="G2424" i="10"/>
  <c r="F2424" i="10"/>
  <c r="G2344" i="10"/>
  <c r="F2344" i="10"/>
  <c r="G2296" i="10"/>
  <c r="F2296" i="10"/>
  <c r="G2264" i="10"/>
  <c r="F2264" i="10"/>
  <c r="G2232" i="10"/>
  <c r="F2232" i="10"/>
  <c r="G2200" i="10"/>
  <c r="F2200" i="10"/>
  <c r="G2104" i="10"/>
  <c r="F2104" i="10"/>
  <c r="G2072" i="10"/>
  <c r="F2072" i="10"/>
  <c r="G2056" i="10"/>
  <c r="F2056" i="10"/>
  <c r="F2040" i="10"/>
  <c r="G2040" i="10"/>
  <c r="G2008" i="10"/>
  <c r="F2008" i="10"/>
  <c r="G1976" i="10"/>
  <c r="F1976" i="10"/>
  <c r="F1944" i="10"/>
  <c r="G1944" i="10"/>
  <c r="G1928" i="10"/>
  <c r="F1928" i="10"/>
  <c r="G1896" i="10"/>
  <c r="F1896" i="10"/>
  <c r="G1880" i="10"/>
  <c r="F1880" i="10"/>
  <c r="G1816" i="10"/>
  <c r="F1816" i="10"/>
  <c r="G1800" i="10"/>
  <c r="F1800" i="10"/>
  <c r="G1768" i="10"/>
  <c r="F1768" i="10"/>
  <c r="G1720" i="10"/>
  <c r="F1720" i="10"/>
  <c r="G1688" i="10"/>
  <c r="F1688" i="10"/>
  <c r="G1672" i="10"/>
  <c r="F1672" i="10"/>
  <c r="G1640" i="10"/>
  <c r="F1640" i="10"/>
  <c r="G1560" i="10"/>
  <c r="F1560" i="10"/>
  <c r="G1544" i="10"/>
  <c r="F1544" i="10"/>
  <c r="G1528" i="10"/>
  <c r="F1528" i="10"/>
  <c r="G1496" i="10"/>
  <c r="F1496" i="10"/>
  <c r="G1464" i="10"/>
  <c r="F1464" i="10"/>
  <c r="G1448" i="10"/>
  <c r="F1448" i="10"/>
  <c r="G1416" i="10"/>
  <c r="F1416" i="10"/>
  <c r="G1384" i="10"/>
  <c r="F1384" i="10"/>
  <c r="G1352" i="10"/>
  <c r="F1352" i="10"/>
  <c r="G1320" i="10"/>
  <c r="F1320" i="10"/>
  <c r="G1288" i="10"/>
  <c r="F1288" i="10"/>
  <c r="G1256" i="10"/>
  <c r="F1256" i="10"/>
  <c r="G1240" i="10"/>
  <c r="F1240" i="10"/>
  <c r="G1208" i="10"/>
  <c r="F1208" i="10"/>
  <c r="F1016" i="10"/>
  <c r="G1016" i="10"/>
  <c r="G984" i="10"/>
  <c r="F984" i="10"/>
  <c r="G952" i="10"/>
  <c r="F952" i="10"/>
  <c r="G920" i="10"/>
  <c r="F920" i="10"/>
  <c r="G888" i="10"/>
  <c r="F888" i="10"/>
  <c r="G792" i="10"/>
  <c r="F792" i="10"/>
  <c r="G696" i="10"/>
  <c r="F696" i="10"/>
  <c r="G664" i="10"/>
  <c r="F664" i="10"/>
  <c r="G632" i="10"/>
  <c r="F632" i="10"/>
  <c r="G536" i="10"/>
  <c r="F536" i="10"/>
  <c r="G472" i="10"/>
  <c r="F472" i="10"/>
  <c r="G440" i="10"/>
  <c r="F440" i="10"/>
  <c r="G408" i="10"/>
  <c r="F408" i="10"/>
  <c r="G392" i="10"/>
  <c r="F392" i="10"/>
  <c r="G376" i="10"/>
  <c r="F376" i="10"/>
  <c r="G296" i="10"/>
  <c r="F296" i="10"/>
  <c r="G248" i="10"/>
  <c r="F248" i="10"/>
  <c r="G216" i="10"/>
  <c r="F216" i="10"/>
  <c r="G184" i="10"/>
  <c r="F184" i="10"/>
  <c r="G152" i="10"/>
  <c r="F152" i="10"/>
  <c r="G120" i="10"/>
  <c r="F120" i="10"/>
  <c r="G72" i="10"/>
  <c r="F72" i="10"/>
  <c r="G40" i="10"/>
  <c r="F40" i="10"/>
  <c r="F8" i="10"/>
  <c r="G8" i="10"/>
  <c r="F6155" i="10"/>
  <c r="F5803" i="10"/>
  <c r="F5755" i="10"/>
  <c r="F1755" i="10"/>
  <c r="G11815" i="10"/>
  <c r="F11815" i="10"/>
  <c r="G11783" i="10"/>
  <c r="F11783" i="10"/>
  <c r="G11751" i="10"/>
  <c r="F11751" i="10"/>
  <c r="G11719" i="10"/>
  <c r="F11719" i="10"/>
  <c r="G11671" i="10"/>
  <c r="F11671" i="10"/>
  <c r="G11639" i="10"/>
  <c r="F11639" i="10"/>
  <c r="G11607" i="10"/>
  <c r="F11607" i="10"/>
  <c r="G11527" i="10"/>
  <c r="F11527" i="10"/>
  <c r="G11495" i="10"/>
  <c r="F11495" i="10"/>
  <c r="G11463" i="10"/>
  <c r="F11463" i="10"/>
  <c r="G11431" i="10"/>
  <c r="F11431" i="10"/>
  <c r="G11415" i="10"/>
  <c r="F11415" i="10"/>
  <c r="G11399" i="10"/>
  <c r="F11399" i="10"/>
  <c r="G11367" i="10"/>
  <c r="F11367" i="10"/>
  <c r="G11351" i="10"/>
  <c r="F11351" i="10"/>
  <c r="G11319" i="10"/>
  <c r="F11319" i="10"/>
  <c r="G11303" i="10"/>
  <c r="F11303" i="10"/>
  <c r="G11287" i="10"/>
  <c r="F11287" i="10"/>
  <c r="G11255" i="10"/>
  <c r="F11255" i="10"/>
  <c r="G11223" i="10"/>
  <c r="F11223" i="10"/>
  <c r="G11191" i="10"/>
  <c r="F11191" i="10"/>
  <c r="G11127" i="10"/>
  <c r="F11127" i="10"/>
  <c r="G11047" i="10"/>
  <c r="F11047" i="10"/>
  <c r="G11015" i="10"/>
  <c r="F11015" i="10"/>
  <c r="F10935" i="10"/>
  <c r="G10935" i="10"/>
  <c r="G10903" i="10"/>
  <c r="F10903" i="10"/>
  <c r="G10871" i="10"/>
  <c r="F10871" i="10"/>
  <c r="G10839" i="10"/>
  <c r="F10839" i="10"/>
  <c r="G10823" i="10"/>
  <c r="F10823" i="10"/>
  <c r="G10791" i="10"/>
  <c r="F10791" i="10"/>
  <c r="G10759" i="10"/>
  <c r="F10759" i="10"/>
  <c r="G10727" i="10"/>
  <c r="F10727" i="10"/>
  <c r="G10695" i="10"/>
  <c r="F10695" i="10"/>
  <c r="G10663" i="10"/>
  <c r="F10663" i="10"/>
  <c r="G10615" i="10"/>
  <c r="F10615" i="10"/>
  <c r="G10551" i="10"/>
  <c r="F10551" i="10"/>
  <c r="G10503" i="10"/>
  <c r="F10503" i="10"/>
  <c r="G10471" i="10"/>
  <c r="F10471" i="10"/>
  <c r="G10455" i="10"/>
  <c r="F10455" i="10"/>
  <c r="G10439" i="10"/>
  <c r="F10439" i="10"/>
  <c r="G10407" i="10"/>
  <c r="F10407" i="10"/>
  <c r="G10375" i="10"/>
  <c r="F10375" i="10"/>
  <c r="G10343" i="10"/>
  <c r="F10343" i="10"/>
  <c r="G10231" i="10"/>
  <c r="F10231" i="10"/>
  <c r="G10199" i="10"/>
  <c r="F10199" i="10"/>
  <c r="G10167" i="10"/>
  <c r="F10167" i="10"/>
  <c r="G10135" i="10"/>
  <c r="F10135" i="10"/>
  <c r="G10103" i="10"/>
  <c r="F10103" i="10"/>
  <c r="F10055" i="10"/>
  <c r="G10055" i="10"/>
  <c r="G10023" i="10"/>
  <c r="F10023" i="10"/>
  <c r="G9991" i="10"/>
  <c r="F9991" i="10"/>
  <c r="G9959" i="10"/>
  <c r="F9959" i="10"/>
  <c r="G9943" i="10"/>
  <c r="F9943" i="10"/>
  <c r="G9927" i="10"/>
  <c r="F9927" i="10"/>
  <c r="G9831" i="10"/>
  <c r="F9831" i="10"/>
  <c r="G9799" i="10"/>
  <c r="F9799" i="10"/>
  <c r="G9783" i="10"/>
  <c r="F9783" i="10"/>
  <c r="G9751" i="10"/>
  <c r="F9751" i="10"/>
  <c r="F9719" i="10"/>
  <c r="G9719" i="10"/>
  <c r="G9687" i="10"/>
  <c r="F9687" i="10"/>
  <c r="G9655" i="10"/>
  <c r="F9655" i="10"/>
  <c r="G9623" i="10"/>
  <c r="F9623" i="10"/>
  <c r="G9591" i="10"/>
  <c r="F9591" i="10"/>
  <c r="G9559" i="10"/>
  <c r="F9559" i="10"/>
  <c r="G9527" i="10"/>
  <c r="F9527" i="10"/>
  <c r="G9495" i="10"/>
  <c r="F9495" i="10"/>
  <c r="G9399" i="10"/>
  <c r="F9399" i="10"/>
  <c r="G9351" i="10"/>
  <c r="F9351" i="10"/>
  <c r="G9319" i="10"/>
  <c r="F9319" i="10"/>
  <c r="G9287" i="10"/>
  <c r="F9287" i="10"/>
  <c r="G9255" i="10"/>
  <c r="F9255" i="10"/>
  <c r="G9239" i="10"/>
  <c r="F9239" i="10"/>
  <c r="G9111" i="10"/>
  <c r="F9111" i="10"/>
  <c r="G9079" i="10"/>
  <c r="F9079" i="10"/>
  <c r="G9047" i="10"/>
  <c r="F9047" i="10"/>
  <c r="G8967" i="10"/>
  <c r="F8967" i="10"/>
  <c r="G8935" i="10"/>
  <c r="F8935" i="10"/>
  <c r="G8903" i="10"/>
  <c r="F8903" i="10"/>
  <c r="G8887" i="10"/>
  <c r="F8887" i="10"/>
  <c r="G8871" i="10"/>
  <c r="F8871" i="10"/>
  <c r="G8743" i="10"/>
  <c r="F8743" i="10"/>
  <c r="G8727" i="10"/>
  <c r="F8727" i="10"/>
  <c r="G8711" i="10"/>
  <c r="F8711" i="10"/>
  <c r="G8679" i="10"/>
  <c r="F8679" i="10"/>
  <c r="G8615" i="10"/>
  <c r="F8615" i="10"/>
  <c r="G8567" i="10"/>
  <c r="F8567" i="10"/>
  <c r="G8391" i="10"/>
  <c r="F8391" i="10"/>
  <c r="G8359" i="10"/>
  <c r="F8359" i="10"/>
  <c r="G8343" i="10"/>
  <c r="F8343" i="10"/>
  <c r="G8311" i="10"/>
  <c r="F8311" i="10"/>
  <c r="G8295" i="10"/>
  <c r="F8295" i="10"/>
  <c r="G8247" i="10"/>
  <c r="F8247" i="10"/>
  <c r="G8167" i="10"/>
  <c r="F8167" i="10"/>
  <c r="G8119" i="10"/>
  <c r="F8119" i="10"/>
  <c r="G7815" i="10"/>
  <c r="F7815" i="10"/>
  <c r="G7783" i="10"/>
  <c r="F7783" i="10"/>
  <c r="G7735" i="10"/>
  <c r="F7735" i="10"/>
  <c r="G7543" i="10"/>
  <c r="F7543" i="10"/>
  <c r="G7367" i="10"/>
  <c r="F7367" i="10"/>
  <c r="G7335" i="10"/>
  <c r="F7335" i="10"/>
  <c r="G7303" i="10"/>
  <c r="F7303" i="10"/>
  <c r="F7287" i="10"/>
  <c r="G7287" i="10"/>
  <c r="G7191" i="10"/>
  <c r="F7191" i="10"/>
  <c r="G7159" i="10"/>
  <c r="F7159" i="10"/>
  <c r="G7143" i="10"/>
  <c r="F7143" i="10"/>
  <c r="G7111" i="10"/>
  <c r="F7111" i="10"/>
  <c r="G7031" i="10"/>
  <c r="F7031" i="10"/>
  <c r="G7015" i="10"/>
  <c r="F7015" i="10"/>
  <c r="G6983" i="10"/>
  <c r="F6983" i="10"/>
  <c r="G6871" i="10"/>
  <c r="F6871" i="10"/>
  <c r="G6839" i="10"/>
  <c r="F6839" i="10"/>
  <c r="G6823" i="10"/>
  <c r="F6823" i="10"/>
  <c r="G6791" i="10"/>
  <c r="F6791" i="10"/>
  <c r="G6743" i="10"/>
  <c r="F6743" i="10"/>
  <c r="G6727" i="10"/>
  <c r="F6727" i="10"/>
  <c r="G6711" i="10"/>
  <c r="F6711" i="10"/>
  <c r="G6679" i="10"/>
  <c r="F6679" i="10"/>
  <c r="G6663" i="10"/>
  <c r="F6663" i="10"/>
  <c r="G6647" i="10"/>
  <c r="F6647" i="10"/>
  <c r="G6551" i="10"/>
  <c r="F6551" i="10"/>
  <c r="F6535" i="10"/>
  <c r="G6535" i="10"/>
  <c r="G6503" i="10"/>
  <c r="F6503" i="10"/>
  <c r="G6471" i="10"/>
  <c r="F6471" i="10"/>
  <c r="F6311" i="10"/>
  <c r="G6311" i="10"/>
  <c r="G6183" i="10"/>
  <c r="F6183" i="10"/>
  <c r="G6039" i="10"/>
  <c r="F6039" i="10"/>
  <c r="F6023" i="10"/>
  <c r="G6023" i="10"/>
  <c r="G5943" i="10"/>
  <c r="F5943" i="10"/>
  <c r="G5879" i="10"/>
  <c r="F5879" i="10"/>
  <c r="G5847" i="10"/>
  <c r="F5847" i="10"/>
  <c r="G5799" i="10"/>
  <c r="F5799" i="10"/>
  <c r="G5767" i="10"/>
  <c r="F5767" i="10"/>
  <c r="G5751" i="10"/>
  <c r="F5751" i="10"/>
  <c r="G5719" i="10"/>
  <c r="F5719" i="10"/>
  <c r="G5687" i="10"/>
  <c r="F5687" i="10"/>
  <c r="G5655" i="10"/>
  <c r="F5655" i="10"/>
  <c r="G5639" i="10"/>
  <c r="F5639" i="10"/>
  <c r="G5607" i="10"/>
  <c r="F5607" i="10"/>
  <c r="G5559" i="10"/>
  <c r="F5559" i="10"/>
  <c r="G5543" i="10"/>
  <c r="F5543" i="10"/>
  <c r="G5495" i="10"/>
  <c r="F5495" i="10"/>
  <c r="G5447" i="10"/>
  <c r="F5447" i="10"/>
  <c r="G5415" i="10"/>
  <c r="F5415" i="10"/>
  <c r="G5223" i="10"/>
  <c r="F5223" i="10"/>
  <c r="G5159" i="10"/>
  <c r="F5159" i="10"/>
  <c r="G5127" i="10"/>
  <c r="F5127" i="10"/>
  <c r="G5095" i="10"/>
  <c r="F5095" i="10"/>
  <c r="G4983" i="10"/>
  <c r="F4983" i="10"/>
  <c r="G4839" i="10"/>
  <c r="F4839" i="10"/>
  <c r="G4823" i="10"/>
  <c r="F4823" i="10"/>
  <c r="G4791" i="10"/>
  <c r="F4791" i="10"/>
  <c r="G4759" i="10"/>
  <c r="F4759" i="10"/>
  <c r="G4727" i="10"/>
  <c r="F4727" i="10"/>
  <c r="G4711" i="10"/>
  <c r="F4711" i="10"/>
  <c r="G4695" i="10"/>
  <c r="F4695" i="10"/>
  <c r="G4583" i="10"/>
  <c r="F4583" i="10"/>
  <c r="G4551" i="10"/>
  <c r="F4551" i="10"/>
  <c r="G4519" i="10"/>
  <c r="F4519" i="10"/>
  <c r="G4487" i="10"/>
  <c r="F4487" i="10"/>
  <c r="G4439" i="10"/>
  <c r="F4439" i="10"/>
  <c r="G4407" i="10"/>
  <c r="F4407" i="10"/>
  <c r="G4391" i="10"/>
  <c r="F4391" i="10"/>
  <c r="G4263" i="10"/>
  <c r="F4263" i="10"/>
  <c r="G4151" i="10"/>
  <c r="F4151" i="10"/>
  <c r="G4071" i="10"/>
  <c r="F4071" i="10"/>
  <c r="G4039" i="10"/>
  <c r="F4039" i="10"/>
  <c r="G4007" i="10"/>
  <c r="F4007" i="10"/>
  <c r="G3975" i="10"/>
  <c r="F3975" i="10"/>
  <c r="G3863" i="10"/>
  <c r="F3863" i="10"/>
  <c r="G3831" i="10"/>
  <c r="F3831" i="10"/>
  <c r="G3767" i="10"/>
  <c r="F3767" i="10"/>
  <c r="G3751" i="10"/>
  <c r="F3751" i="10"/>
  <c r="G3655" i="10"/>
  <c r="F3655" i="10"/>
  <c r="G3623" i="10"/>
  <c r="F3623" i="10"/>
  <c r="G3591" i="10"/>
  <c r="F3591" i="10"/>
  <c r="G3575" i="10"/>
  <c r="F3575" i="10"/>
  <c r="G3559" i="10"/>
  <c r="F3559" i="10"/>
  <c r="G3495" i="10"/>
  <c r="F3495" i="10"/>
  <c r="G3463" i="10"/>
  <c r="F3463" i="10"/>
  <c r="G3431" i="10"/>
  <c r="F3431" i="10"/>
  <c r="G3399" i="10"/>
  <c r="F3399" i="10"/>
  <c r="G3351" i="10"/>
  <c r="F3351" i="10"/>
  <c r="G3271" i="10"/>
  <c r="F3271" i="10"/>
  <c r="G3191" i="10"/>
  <c r="F3191" i="10"/>
  <c r="G3159" i="10"/>
  <c r="F3159" i="10"/>
  <c r="G3143" i="10"/>
  <c r="F3143" i="10"/>
  <c r="G3111" i="10"/>
  <c r="F3111" i="10"/>
  <c r="G3063" i="10"/>
  <c r="F3063" i="10"/>
  <c r="G2951" i="10"/>
  <c r="F2951" i="10"/>
  <c r="G2935" i="10"/>
  <c r="F2935" i="10"/>
  <c r="G2903" i="10"/>
  <c r="F2903" i="10"/>
  <c r="G2871" i="10"/>
  <c r="F2871" i="10"/>
  <c r="G2839" i="10"/>
  <c r="F2839" i="10"/>
  <c r="G2807" i="10"/>
  <c r="F2807" i="10"/>
  <c r="G2663" i="10"/>
  <c r="F2663" i="10"/>
  <c r="G2631" i="10"/>
  <c r="F2631" i="10"/>
  <c r="G2583" i="10"/>
  <c r="F2583" i="10"/>
  <c r="G2551" i="10"/>
  <c r="F2551" i="10"/>
  <c r="G2519" i="10"/>
  <c r="F2519" i="10"/>
  <c r="G2503" i="10"/>
  <c r="F2503" i="10"/>
  <c r="G2471" i="10"/>
  <c r="F2471" i="10"/>
  <c r="G2455" i="10"/>
  <c r="F2455" i="10"/>
  <c r="G2423" i="10"/>
  <c r="F2423" i="10"/>
  <c r="G2391" i="10"/>
  <c r="F2391" i="10"/>
  <c r="G2375" i="10"/>
  <c r="F2375" i="10"/>
  <c r="G2343" i="10"/>
  <c r="F2343" i="10"/>
  <c r="F2295" i="10"/>
  <c r="G2295" i="10"/>
  <c r="G2199" i="10"/>
  <c r="F2199" i="10"/>
  <c r="G2183" i="10"/>
  <c r="F2183" i="10"/>
  <c r="G2167" i="10"/>
  <c r="F2167" i="10"/>
  <c r="G2135" i="10"/>
  <c r="F2135" i="10"/>
  <c r="G2103" i="10"/>
  <c r="F2103" i="10"/>
  <c r="G2071" i="10"/>
  <c r="F2071" i="10"/>
  <c r="G2055" i="10"/>
  <c r="F2055" i="10"/>
  <c r="G2039" i="10"/>
  <c r="F2039" i="10"/>
  <c r="G2023" i="10"/>
  <c r="F2023" i="10"/>
  <c r="G1959" i="10"/>
  <c r="F1959" i="10"/>
  <c r="G1927" i="10"/>
  <c r="F1927" i="10"/>
  <c r="G1895" i="10"/>
  <c r="F1895" i="10"/>
  <c r="G1879" i="10"/>
  <c r="F1879" i="10"/>
  <c r="G1847" i="10"/>
  <c r="F1847" i="10"/>
  <c r="G1815" i="10"/>
  <c r="F1815" i="10"/>
  <c r="G1783" i="10"/>
  <c r="F1783" i="10"/>
  <c r="G1751" i="10"/>
  <c r="F1751" i="10"/>
  <c r="G1671" i="10"/>
  <c r="F1671" i="10"/>
  <c r="G1623" i="10"/>
  <c r="F1623" i="10"/>
  <c r="G1575" i="10"/>
  <c r="F1575" i="10"/>
  <c r="G1559" i="10"/>
  <c r="F1559" i="10"/>
  <c r="G1527" i="10"/>
  <c r="F1527" i="10"/>
  <c r="G1495" i="10"/>
  <c r="F1495" i="10"/>
  <c r="G1383" i="10"/>
  <c r="F1383" i="10"/>
  <c r="G1351" i="10"/>
  <c r="F1351" i="10"/>
  <c r="G1319" i="10"/>
  <c r="F1319" i="10"/>
  <c r="G1303" i="10"/>
  <c r="F1303" i="10"/>
  <c r="G1271" i="10"/>
  <c r="F1271" i="10"/>
  <c r="G1223" i="10"/>
  <c r="F1223" i="10"/>
  <c r="G999" i="10"/>
  <c r="F999" i="10"/>
  <c r="F967" i="10"/>
  <c r="G967" i="10"/>
  <c r="G903" i="10"/>
  <c r="F903" i="10"/>
  <c r="G871" i="10"/>
  <c r="F871" i="10"/>
  <c r="G695" i="10"/>
  <c r="F695" i="10"/>
  <c r="G679" i="10"/>
  <c r="F679" i="10"/>
  <c r="G663" i="10"/>
  <c r="F663" i="10"/>
  <c r="G647" i="10"/>
  <c r="F647" i="10"/>
  <c r="G599" i="10"/>
  <c r="F599" i="10"/>
  <c r="G567" i="10"/>
  <c r="F567" i="10"/>
  <c r="G535" i="10"/>
  <c r="F535" i="10"/>
  <c r="G519" i="10"/>
  <c r="F519" i="10"/>
  <c r="F503" i="10"/>
  <c r="G503" i="10"/>
  <c r="G471" i="10"/>
  <c r="F471" i="10"/>
  <c r="G439" i="10"/>
  <c r="F439" i="10"/>
  <c r="G407" i="10"/>
  <c r="F407" i="10"/>
  <c r="G375" i="10"/>
  <c r="F375" i="10"/>
  <c r="F263" i="10"/>
  <c r="G263" i="10"/>
  <c r="G231" i="10"/>
  <c r="F231" i="10"/>
  <c r="G199" i="10"/>
  <c r="F199" i="10"/>
  <c r="G151" i="10"/>
  <c r="F151" i="10"/>
  <c r="G39" i="10"/>
  <c r="F39" i="10"/>
  <c r="F7" i="10"/>
  <c r="G7" i="10"/>
  <c r="F10810" i="10"/>
  <c r="F9946" i="10"/>
  <c r="F9610" i="10"/>
  <c r="F8823" i="10"/>
  <c r="F6999" i="10"/>
  <c r="F6935" i="10"/>
  <c r="F5527" i="10"/>
  <c r="F5015" i="10"/>
  <c r="F4539" i="10"/>
  <c r="F2888" i="10"/>
  <c r="F2007" i="10"/>
  <c r="G103" i="10"/>
  <c r="G1655" i="10"/>
  <c r="G9895" i="10"/>
  <c r="G9015" i="10"/>
  <c r="G11878" i="10"/>
  <c r="F11878" i="10"/>
  <c r="G11862" i="10"/>
  <c r="F11862" i="10"/>
  <c r="G11798" i="10"/>
  <c r="F11798" i="10"/>
  <c r="G11766" i="10"/>
  <c r="F11766" i="10"/>
  <c r="G11702" i="10"/>
  <c r="F11702" i="10"/>
  <c r="F11622" i="10"/>
  <c r="G11622" i="10"/>
  <c r="G11574" i="10"/>
  <c r="F11574" i="10"/>
  <c r="G11446" i="10"/>
  <c r="F11446" i="10"/>
  <c r="G11398" i="10"/>
  <c r="F11398" i="10"/>
  <c r="G11366" i="10"/>
  <c r="F11366" i="10"/>
  <c r="G11334" i="10"/>
  <c r="F11334" i="10"/>
  <c r="G11302" i="10"/>
  <c r="F11302" i="10"/>
  <c r="G11206" i="10"/>
  <c r="F11206" i="10"/>
  <c r="G11174" i="10"/>
  <c r="F11174" i="10"/>
  <c r="G11110" i="10"/>
  <c r="F11110" i="10"/>
  <c r="G11014" i="10"/>
  <c r="F11014" i="10"/>
  <c r="G10902" i="10"/>
  <c r="F10902" i="10"/>
  <c r="G10678" i="10"/>
  <c r="F10678" i="10"/>
  <c r="G10614" i="10"/>
  <c r="F10614" i="10"/>
  <c r="F10534" i="10"/>
  <c r="G10534" i="10"/>
  <c r="G10502" i="10"/>
  <c r="F10502" i="10"/>
  <c r="G10406" i="10"/>
  <c r="F10406" i="10"/>
  <c r="G10342" i="10"/>
  <c r="F10342" i="10"/>
  <c r="G10278" i="10"/>
  <c r="F10278" i="10"/>
  <c r="G10246" i="10"/>
  <c r="F10246" i="10"/>
  <c r="G10182" i="10"/>
  <c r="F10182" i="10"/>
  <c r="G10150" i="10"/>
  <c r="F10150" i="10"/>
  <c r="G10086" i="10"/>
  <c r="F10086" i="10"/>
  <c r="F10054" i="10"/>
  <c r="G10054" i="10"/>
  <c r="G10038" i="10"/>
  <c r="F10038" i="10"/>
  <c r="G10006" i="10"/>
  <c r="F10006" i="10"/>
  <c r="G9878" i="10"/>
  <c r="F9878" i="10"/>
  <c r="G9814" i="10"/>
  <c r="F9814" i="10"/>
  <c r="G9750" i="10"/>
  <c r="F9750" i="10"/>
  <c r="G9686" i="10"/>
  <c r="F9686" i="10"/>
  <c r="G9670" i="10"/>
  <c r="F9670" i="10"/>
  <c r="G9574" i="10"/>
  <c r="F9574" i="10"/>
  <c r="G9558" i="10"/>
  <c r="F9558" i="10"/>
  <c r="G9526" i="10"/>
  <c r="F9526" i="10"/>
  <c r="G9446" i="10"/>
  <c r="F9446" i="10"/>
  <c r="G9414" i="10"/>
  <c r="F9414" i="10"/>
  <c r="G9302" i="10"/>
  <c r="F9302" i="10"/>
  <c r="G9270" i="10"/>
  <c r="F9270" i="10"/>
  <c r="G9238" i="10"/>
  <c r="F9238" i="10"/>
  <c r="G9190" i="10"/>
  <c r="F9190" i="10"/>
  <c r="G9158" i="10"/>
  <c r="F9158" i="10"/>
  <c r="G9110" i="10"/>
  <c r="F9110" i="10"/>
  <c r="G9078" i="10"/>
  <c r="F9078" i="10"/>
  <c r="G9046" i="10"/>
  <c r="F9046" i="10"/>
  <c r="G9030" i="10"/>
  <c r="F9030" i="10"/>
  <c r="G9014" i="10"/>
  <c r="F9014" i="10"/>
  <c r="G8998" i="10"/>
  <c r="F8998" i="10"/>
  <c r="G8966" i="10"/>
  <c r="F8966" i="10"/>
  <c r="G8934" i="10"/>
  <c r="F8934" i="10"/>
  <c r="G8870" i="10"/>
  <c r="F8870" i="10"/>
  <c r="G8838" i="10"/>
  <c r="F8838" i="10"/>
  <c r="G8822" i="10"/>
  <c r="F8822" i="10"/>
  <c r="G8790" i="10"/>
  <c r="F8790" i="10"/>
  <c r="G8758" i="10"/>
  <c r="F8758" i="10"/>
  <c r="G8742" i="10"/>
  <c r="F8742" i="10"/>
  <c r="G8710" i="10"/>
  <c r="F8710" i="10"/>
  <c r="G8550" i="10"/>
  <c r="F8550" i="10"/>
  <c r="G8390" i="10"/>
  <c r="F8390" i="10"/>
  <c r="F8358" i="10"/>
  <c r="G8358" i="10"/>
  <c r="F8326" i="10"/>
  <c r="G8326" i="10"/>
  <c r="G8310" i="10"/>
  <c r="F8310" i="10"/>
  <c r="G8166" i="10"/>
  <c r="F8166" i="10"/>
  <c r="G8134" i="10"/>
  <c r="F8134" i="10"/>
  <c r="G8118" i="10"/>
  <c r="F8118" i="10"/>
  <c r="G8102" i="10"/>
  <c r="F8102" i="10"/>
  <c r="F8086" i="10"/>
  <c r="G8086" i="10"/>
  <c r="G8022" i="10"/>
  <c r="F8022" i="10"/>
  <c r="G7862" i="10"/>
  <c r="F7862" i="10"/>
  <c r="F7718" i="10"/>
  <c r="G7718" i="10"/>
  <c r="G7686" i="10"/>
  <c r="F7686" i="10"/>
  <c r="G7670" i="10"/>
  <c r="F7670" i="10"/>
  <c r="G7590" i="10"/>
  <c r="F7590" i="10"/>
  <c r="G7494" i="10"/>
  <c r="F7494" i="10"/>
  <c r="G7462" i="10"/>
  <c r="F7462" i="10"/>
  <c r="G7414" i="10"/>
  <c r="F7414" i="10"/>
  <c r="G7382" i="10"/>
  <c r="F7382" i="10"/>
  <c r="G7302" i="10"/>
  <c r="F7302" i="10"/>
  <c r="G7286" i="10"/>
  <c r="F7286" i="10"/>
  <c r="G7270" i="10"/>
  <c r="F7270" i="10"/>
  <c r="G7190" i="10"/>
  <c r="F7190" i="10"/>
  <c r="G7158" i="10"/>
  <c r="F7158" i="10"/>
  <c r="G7078" i="10"/>
  <c r="F7078" i="10"/>
  <c r="G6982" i="10"/>
  <c r="F6982" i="10"/>
  <c r="G6966" i="10"/>
  <c r="F6966" i="10"/>
  <c r="G6950" i="10"/>
  <c r="F6950" i="10"/>
  <c r="G6918" i="10"/>
  <c r="F6918" i="10"/>
  <c r="G6870" i="10"/>
  <c r="F6870" i="10"/>
  <c r="G6854" i="10"/>
  <c r="F6854" i="10"/>
  <c r="G6822" i="10"/>
  <c r="F6822" i="10"/>
  <c r="G6710" i="10"/>
  <c r="F6710" i="10"/>
  <c r="G6614" i="10"/>
  <c r="F6614" i="10"/>
  <c r="G6598" i="10"/>
  <c r="F6598" i="10"/>
  <c r="G6566" i="10"/>
  <c r="F6566" i="10"/>
  <c r="G6550" i="10"/>
  <c r="F6550" i="10"/>
  <c r="G6534" i="10"/>
  <c r="F6534" i="10"/>
  <c r="G6502" i="10"/>
  <c r="F6502" i="10"/>
  <c r="F6470" i="10"/>
  <c r="G6470" i="10"/>
  <c r="G6294" i="10"/>
  <c r="F6294" i="10"/>
  <c r="G6134" i="10"/>
  <c r="F6134" i="10"/>
  <c r="G6102" i="10"/>
  <c r="F6102" i="10"/>
  <c r="G5942" i="10"/>
  <c r="F5942" i="10"/>
  <c r="G5910" i="10"/>
  <c r="F5910" i="10"/>
  <c r="G5846" i="10"/>
  <c r="F5846" i="10"/>
  <c r="F5814" i="10"/>
  <c r="G5814" i="10"/>
  <c r="G5718" i="10"/>
  <c r="F5718" i="10"/>
  <c r="G5702" i="10"/>
  <c r="F5702" i="10"/>
  <c r="G5686" i="10"/>
  <c r="F5686" i="10"/>
  <c r="G5654" i="10"/>
  <c r="F5654" i="10"/>
  <c r="G5622" i="10"/>
  <c r="F5622" i="10"/>
  <c r="G5606" i="10"/>
  <c r="F5606" i="10"/>
  <c r="G5574" i="10"/>
  <c r="F5574" i="10"/>
  <c r="G5542" i="10"/>
  <c r="F5542" i="10"/>
  <c r="G5526" i="10"/>
  <c r="F5526" i="10"/>
  <c r="G5414" i="10"/>
  <c r="F5414" i="10"/>
  <c r="G5382" i="10"/>
  <c r="F5382" i="10"/>
  <c r="G5318" i="10"/>
  <c r="F5318" i="10"/>
  <c r="G5254" i="10"/>
  <c r="F5254" i="10"/>
  <c r="G5142" i="10"/>
  <c r="F5142" i="10"/>
  <c r="G5062" i="10"/>
  <c r="F5062" i="10"/>
  <c r="G5030" i="10"/>
  <c r="F5030" i="10"/>
  <c r="G4982" i="10"/>
  <c r="F4982" i="10"/>
  <c r="G4950" i="10"/>
  <c r="F4950" i="10"/>
  <c r="G4918" i="10"/>
  <c r="F4918" i="10"/>
  <c r="G4902" i="10"/>
  <c r="F4902" i="10"/>
  <c r="G4870" i="10"/>
  <c r="F4870" i="10"/>
  <c r="G4854" i="10"/>
  <c r="F4854" i="10"/>
  <c r="G4822" i="10"/>
  <c r="F4822" i="10"/>
  <c r="G4790" i="10"/>
  <c r="F4790" i="10"/>
  <c r="G4630" i="10"/>
  <c r="F4630" i="10"/>
  <c r="G4598" i="10"/>
  <c r="F4598" i="10"/>
  <c r="G4566" i="10"/>
  <c r="F4566" i="10"/>
  <c r="G4534" i="10"/>
  <c r="F4534" i="10"/>
  <c r="F4502" i="10"/>
  <c r="G4502" i="10"/>
  <c r="G4470" i="10"/>
  <c r="F4470" i="10"/>
  <c r="G4358" i="10"/>
  <c r="F4358" i="10"/>
  <c r="F4182" i="10"/>
  <c r="G4182" i="10"/>
  <c r="G4150" i="10"/>
  <c r="F4150" i="10"/>
  <c r="F4086" i="10"/>
  <c r="G4086" i="10"/>
  <c r="G4054" i="10"/>
  <c r="F4054" i="10"/>
  <c r="G4022" i="10"/>
  <c r="F4022" i="10"/>
  <c r="G3830" i="10"/>
  <c r="F3830" i="10"/>
  <c r="G3798" i="10"/>
  <c r="F3798" i="10"/>
  <c r="G3638" i="10"/>
  <c r="F3638" i="10"/>
  <c r="F3606" i="10"/>
  <c r="G3606" i="10"/>
  <c r="G3590" i="10"/>
  <c r="F3590" i="10"/>
  <c r="G3574" i="10"/>
  <c r="F3574" i="10"/>
  <c r="G3494" i="10"/>
  <c r="F3494" i="10"/>
  <c r="G3478" i="10"/>
  <c r="F3478" i="10"/>
  <c r="G3398" i="10"/>
  <c r="F3398" i="10"/>
  <c r="G3334" i="10"/>
  <c r="F3334" i="10"/>
  <c r="G3302" i="10"/>
  <c r="F3302" i="10"/>
  <c r="G3222" i="10"/>
  <c r="F3222" i="10"/>
  <c r="G3190" i="10"/>
  <c r="F3190" i="10"/>
  <c r="G2998" i="10"/>
  <c r="F2998" i="10"/>
  <c r="G2950" i="10"/>
  <c r="F2950" i="10"/>
  <c r="G2886" i="10"/>
  <c r="F2886" i="10"/>
  <c r="G2870" i="10"/>
  <c r="F2870" i="10"/>
  <c r="G2838" i="10"/>
  <c r="F2838" i="10"/>
  <c r="G2790" i="10"/>
  <c r="F2790" i="10"/>
  <c r="F2758" i="10"/>
  <c r="G2758" i="10"/>
  <c r="G2710" i="10"/>
  <c r="F2710" i="10"/>
  <c r="F2694" i="10"/>
  <c r="G2694" i="10"/>
  <c r="G2566" i="10"/>
  <c r="F2566" i="10"/>
  <c r="G2406" i="10"/>
  <c r="F2406" i="10"/>
  <c r="G2390" i="10"/>
  <c r="F2390" i="10"/>
  <c r="G2310" i="10"/>
  <c r="F2310" i="10"/>
  <c r="G2278" i="10"/>
  <c r="F2278" i="10"/>
  <c r="G2246" i="10"/>
  <c r="F2246" i="10"/>
  <c r="G2118" i="10"/>
  <c r="F2118" i="10"/>
  <c r="G2086" i="10"/>
  <c r="F2086" i="10"/>
  <c r="G2070" i="10"/>
  <c r="F2070" i="10"/>
  <c r="G2054" i="10"/>
  <c r="F2054" i="10"/>
  <c r="G2038" i="10"/>
  <c r="F2038" i="10"/>
  <c r="G1958" i="10"/>
  <c r="F1958" i="10"/>
  <c r="F1910" i="10"/>
  <c r="G1910" i="10"/>
  <c r="G1878" i="10"/>
  <c r="F1878" i="10"/>
  <c r="F1846" i="10"/>
  <c r="G1846" i="10"/>
  <c r="G1814" i="10"/>
  <c r="F1814" i="10"/>
  <c r="G1798" i="10"/>
  <c r="F1798" i="10"/>
  <c r="G1718" i="10"/>
  <c r="F1718" i="10"/>
  <c r="G1622" i="10"/>
  <c r="F1622" i="10"/>
  <c r="G1606" i="10"/>
  <c r="F1606" i="10"/>
  <c r="F1558" i="10"/>
  <c r="G1558" i="10"/>
  <c r="G1526" i="10"/>
  <c r="F1526" i="10"/>
  <c r="G1494" i="10"/>
  <c r="F1494" i="10"/>
  <c r="G1350" i="10"/>
  <c r="F1350" i="10"/>
  <c r="G1334" i="10"/>
  <c r="F1334" i="10"/>
  <c r="G1302" i="10"/>
  <c r="F1302" i="10"/>
  <c r="G1270" i="10"/>
  <c r="F1270" i="10"/>
  <c r="G1238" i="10"/>
  <c r="F1238" i="10"/>
  <c r="G1206" i="10"/>
  <c r="F1206" i="10"/>
  <c r="F1174" i="10"/>
  <c r="G1174" i="10"/>
  <c r="G1142" i="10"/>
  <c r="F1142" i="10"/>
  <c r="F1110" i="10"/>
  <c r="G1110" i="10"/>
  <c r="G1014" i="10"/>
  <c r="F1014" i="10"/>
  <c r="G982" i="10"/>
  <c r="F982" i="10"/>
  <c r="G902" i="10"/>
  <c r="F902" i="10"/>
  <c r="G870" i="10"/>
  <c r="F870" i="10"/>
  <c r="G838" i="10"/>
  <c r="F838" i="10"/>
  <c r="G806" i="10"/>
  <c r="F806" i="10"/>
  <c r="G742" i="10"/>
  <c r="F742" i="10"/>
  <c r="G710" i="10"/>
  <c r="F710" i="10"/>
  <c r="G646" i="10"/>
  <c r="F646" i="10"/>
  <c r="F614" i="10"/>
  <c r="G614" i="10"/>
  <c r="F582" i="10"/>
  <c r="G582" i="10"/>
  <c r="G550" i="10"/>
  <c r="F550" i="10"/>
  <c r="G534" i="10"/>
  <c r="F534" i="10"/>
  <c r="G502" i="10"/>
  <c r="F502" i="10"/>
  <c r="G486" i="10"/>
  <c r="F486" i="10"/>
  <c r="G470" i="10"/>
  <c r="F470" i="10"/>
  <c r="F422" i="10"/>
  <c r="G422" i="10"/>
  <c r="G406" i="10"/>
  <c r="F406" i="10"/>
  <c r="G390" i="10"/>
  <c r="F390" i="10"/>
  <c r="G358" i="10"/>
  <c r="F358" i="10"/>
  <c r="G342" i="10"/>
  <c r="F342" i="10"/>
  <c r="G310" i="10"/>
  <c r="F310" i="10"/>
  <c r="G182" i="10"/>
  <c r="F182" i="10"/>
  <c r="G150" i="10"/>
  <c r="F150" i="10"/>
  <c r="G102" i="10"/>
  <c r="F102" i="10"/>
  <c r="F11046" i="10"/>
  <c r="F10378" i="10"/>
  <c r="F9942" i="10"/>
  <c r="F9798" i="10"/>
  <c r="F9370" i="10"/>
  <c r="F9146" i="10"/>
  <c r="F9098" i="10"/>
  <c r="F8055" i="10"/>
  <c r="F7798" i="10"/>
  <c r="F7447" i="10"/>
  <c r="F5946" i="10"/>
  <c r="F5446" i="10"/>
  <c r="F3671" i="10"/>
  <c r="F2122" i="10"/>
  <c r="F198" i="10"/>
  <c r="G4280" i="10"/>
  <c r="G4824" i="10"/>
  <c r="G5511" i="10"/>
  <c r="G6198" i="10"/>
  <c r="G8761" i="10"/>
  <c r="G9191" i="10"/>
  <c r="G11641" i="10"/>
  <c r="G11479" i="10"/>
  <c r="G10714" i="10"/>
  <c r="G6488" i="10"/>
  <c r="G2615" i="10"/>
  <c r="F11849" i="10"/>
  <c r="F11369" i="10"/>
  <c r="F11082" i="10"/>
  <c r="F10713" i="10"/>
  <c r="F10377" i="10"/>
  <c r="F8695" i="10"/>
  <c r="F8329" i="10"/>
  <c r="F7623" i="10"/>
  <c r="F7446" i="10"/>
  <c r="F7398" i="10"/>
  <c r="F5594" i="10"/>
  <c r="F4603" i="10"/>
  <c r="F4454" i="10"/>
  <c r="F4379" i="10"/>
  <c r="F3670" i="10"/>
  <c r="F2682" i="10"/>
  <c r="F2438" i="10"/>
  <c r="F1435" i="10"/>
  <c r="G362" i="10"/>
  <c r="G794" i="10"/>
  <c r="G955" i="10"/>
  <c r="G2088" i="10"/>
  <c r="G3896" i="10"/>
  <c r="G8454" i="10"/>
  <c r="G9193" i="10"/>
  <c r="G11478" i="10"/>
  <c r="G10279" i="10"/>
  <c r="G9431" i="10"/>
  <c r="G8999" i="10"/>
  <c r="G8551" i="10"/>
  <c r="G6456" i="10"/>
  <c r="G2614" i="10"/>
  <c r="G7688" i="10"/>
  <c r="F7688" i="10"/>
  <c r="G7672" i="10"/>
  <c r="F7672" i="10"/>
  <c r="G7640" i="10"/>
  <c r="F7640" i="10"/>
  <c r="G7608" i="10"/>
  <c r="F7608" i="10"/>
  <c r="G7528" i="10"/>
  <c r="F7528" i="10"/>
  <c r="F7496" i="10"/>
  <c r="G7496" i="10"/>
  <c r="G7464" i="10"/>
  <c r="F7464" i="10"/>
  <c r="G7432" i="10"/>
  <c r="F7432" i="10"/>
  <c r="G7400" i="10"/>
  <c r="F7400" i="10"/>
  <c r="G7368" i="10"/>
  <c r="F7368" i="10"/>
  <c r="G7336" i="10"/>
  <c r="F7336" i="10"/>
  <c r="G7320" i="10"/>
  <c r="F7320" i="10"/>
  <c r="F7288" i="10"/>
  <c r="G7288" i="10"/>
  <c r="F7272" i="10"/>
  <c r="G7272" i="10"/>
  <c r="G7256" i="10"/>
  <c r="F7256" i="10"/>
  <c r="G7240" i="10"/>
  <c r="F7240" i="10"/>
  <c r="G7144" i="10"/>
  <c r="F7144" i="10"/>
  <c r="G7128" i="10"/>
  <c r="F7128" i="10"/>
  <c r="G7112" i="10"/>
  <c r="F7112" i="10"/>
  <c r="G7096" i="10"/>
  <c r="F7096" i="10"/>
  <c r="G7064" i="10"/>
  <c r="F7064" i="10"/>
  <c r="G7032" i="10"/>
  <c r="F7032" i="10"/>
  <c r="G7000" i="10"/>
  <c r="F7000" i="10"/>
  <c r="G6968" i="10"/>
  <c r="F6968" i="10"/>
  <c r="G6936" i="10"/>
  <c r="F6936" i="10"/>
  <c r="G6888" i="10"/>
  <c r="F6888" i="10"/>
  <c r="G6776" i="10"/>
  <c r="F6776" i="10"/>
  <c r="G6744" i="10"/>
  <c r="F6744" i="10"/>
  <c r="G6712" i="10"/>
  <c r="F6712" i="10"/>
  <c r="G6680" i="10"/>
  <c r="F6680" i="10"/>
  <c r="G6664" i="10"/>
  <c r="F6664" i="10"/>
  <c r="G6632" i="10"/>
  <c r="F6632" i="10"/>
  <c r="G6616" i="10"/>
  <c r="F6616" i="10"/>
  <c r="G6552" i="10"/>
  <c r="F6552" i="10"/>
  <c r="G6472" i="10"/>
  <c r="F6472" i="10"/>
  <c r="G6376" i="10"/>
  <c r="F6376" i="10"/>
  <c r="G6344" i="10"/>
  <c r="F6344" i="10"/>
  <c r="G6312" i="10"/>
  <c r="F6312" i="10"/>
  <c r="G6280" i="10"/>
  <c r="F6280" i="10"/>
  <c r="G6264" i="10"/>
  <c r="F6264" i="10"/>
  <c r="G6248" i="10"/>
  <c r="F6248" i="10"/>
  <c r="G6232" i="10"/>
  <c r="F6232" i="10"/>
  <c r="F6216" i="10"/>
  <c r="G6216" i="10"/>
  <c r="G6200" i="10"/>
  <c r="F6200" i="10"/>
  <c r="G6184" i="10"/>
  <c r="F6184" i="10"/>
  <c r="G6152" i="10"/>
  <c r="F6152" i="10"/>
  <c r="G6120" i="10"/>
  <c r="F6120" i="10"/>
  <c r="G6088" i="10"/>
  <c r="F6088" i="10"/>
  <c r="G6056" i="10"/>
  <c r="F6056" i="10"/>
  <c r="G6024" i="10"/>
  <c r="F6024" i="10"/>
  <c r="G5992" i="10"/>
  <c r="F5992" i="10"/>
  <c r="G5960" i="10"/>
  <c r="F5960" i="10"/>
  <c r="G5928" i="10"/>
  <c r="F5928" i="10"/>
  <c r="G5896" i="10"/>
  <c r="F5896" i="10"/>
  <c r="G5880" i="10"/>
  <c r="F5880" i="10"/>
  <c r="G5864" i="10"/>
  <c r="F5864" i="10"/>
  <c r="G5848" i="10"/>
  <c r="F5848" i="10"/>
  <c r="G5832" i="10"/>
  <c r="F5832" i="10"/>
  <c r="G5816" i="10"/>
  <c r="F5816" i="10"/>
  <c r="G5784" i="10"/>
  <c r="F5784" i="10"/>
  <c r="G5752" i="10"/>
  <c r="F5752" i="10"/>
  <c r="G5720" i="10"/>
  <c r="F5720" i="10"/>
  <c r="G5688" i="10"/>
  <c r="F5688" i="10"/>
  <c r="G5656" i="10"/>
  <c r="F5656" i="10"/>
  <c r="F5640" i="10"/>
  <c r="G5640" i="10"/>
  <c r="G5608" i="10"/>
  <c r="F5608" i="10"/>
  <c r="G5576" i="10"/>
  <c r="F5576" i="10"/>
  <c r="G5464" i="10"/>
  <c r="F5464" i="10"/>
  <c r="G5432" i="10"/>
  <c r="F5432" i="10"/>
  <c r="G5352" i="10"/>
  <c r="F5352" i="10"/>
  <c r="G5288" i="10"/>
  <c r="F5288" i="10"/>
  <c r="G5256" i="10"/>
  <c r="F5256" i="10"/>
  <c r="G5176" i="10"/>
  <c r="F5176" i="10"/>
  <c r="G5128" i="10"/>
  <c r="F5128" i="10"/>
  <c r="G5096" i="10"/>
  <c r="F5096" i="10"/>
  <c r="G5080" i="10"/>
  <c r="F5080" i="10"/>
  <c r="G5048" i="10"/>
  <c r="F5048" i="10"/>
  <c r="G4968" i="10"/>
  <c r="F4968" i="10"/>
  <c r="G4952" i="10"/>
  <c r="F4952" i="10"/>
  <c r="G4936" i="10"/>
  <c r="F4936" i="10"/>
  <c r="G4920" i="10"/>
  <c r="F4920" i="10"/>
  <c r="F4904" i="10"/>
  <c r="G4904" i="10"/>
  <c r="G4872" i="10"/>
  <c r="F4872" i="10"/>
  <c r="G4856" i="10"/>
  <c r="F4856" i="10"/>
  <c r="G4840" i="10"/>
  <c r="F4840" i="10"/>
  <c r="G4792" i="10"/>
  <c r="F4792" i="10"/>
  <c r="G4776" i="10"/>
  <c r="F4776" i="10"/>
  <c r="G4744" i="10"/>
  <c r="F4744" i="10"/>
  <c r="G4712" i="10"/>
  <c r="F4712" i="10"/>
  <c r="G4664" i="10"/>
  <c r="F4664" i="10"/>
  <c r="G4600" i="10"/>
  <c r="F4600" i="10"/>
  <c r="G4568" i="10"/>
  <c r="F4568" i="10"/>
  <c r="G4536" i="10"/>
  <c r="F4536" i="10"/>
  <c r="G4504" i="10"/>
  <c r="F4504" i="10"/>
  <c r="F4488" i="10"/>
  <c r="G4488" i="10"/>
  <c r="G4472" i="10"/>
  <c r="F4472" i="10"/>
  <c r="G4440" i="10"/>
  <c r="F4440" i="10"/>
  <c r="F4408" i="10"/>
  <c r="G4408" i="10"/>
  <c r="G4376" i="10"/>
  <c r="F4376" i="10"/>
  <c r="G4200" i="10"/>
  <c r="F4200" i="10"/>
  <c r="G4168" i="10"/>
  <c r="F4168" i="10"/>
  <c r="G4136" i="10"/>
  <c r="F4136" i="10"/>
  <c r="G4088" i="10"/>
  <c r="F4088" i="10"/>
  <c r="G4008" i="10"/>
  <c r="F4008" i="10"/>
  <c r="G3880" i="10"/>
  <c r="F3880" i="10"/>
  <c r="G3832" i="10"/>
  <c r="F3832" i="10"/>
  <c r="G3768" i="10"/>
  <c r="F3768" i="10"/>
  <c r="G3736" i="10"/>
  <c r="F3736" i="10"/>
  <c r="G3656" i="10"/>
  <c r="F3656" i="10"/>
  <c r="G3624" i="10"/>
  <c r="F3624" i="10"/>
  <c r="G3592" i="10"/>
  <c r="F3592" i="10"/>
  <c r="G3576" i="10"/>
  <c r="F3576" i="10"/>
  <c r="G3560" i="10"/>
  <c r="F3560" i="10"/>
  <c r="G3528" i="10"/>
  <c r="F3528" i="10"/>
  <c r="F3496" i="10"/>
  <c r="G3496" i="10"/>
  <c r="G3464" i="10"/>
  <c r="F3464" i="10"/>
  <c r="G3384" i="10"/>
  <c r="F3384" i="10"/>
  <c r="G3352" i="10"/>
  <c r="F3352" i="10"/>
  <c r="F3320" i="10"/>
  <c r="G3320" i="10"/>
  <c r="G3288" i="10"/>
  <c r="F3288" i="10"/>
  <c r="G3272" i="10"/>
  <c r="F3272" i="10"/>
  <c r="G3256" i="10"/>
  <c r="F3256" i="10"/>
  <c r="G3224" i="10"/>
  <c r="F3224" i="10"/>
  <c r="G3160" i="10"/>
  <c r="F3160" i="10"/>
  <c r="G3144" i="10"/>
  <c r="F3144" i="10"/>
  <c r="G3112" i="10"/>
  <c r="F3112" i="10"/>
  <c r="G3096" i="10"/>
  <c r="F3096" i="10"/>
  <c r="G3048" i="10"/>
  <c r="F3048" i="10"/>
  <c r="G3016" i="10"/>
  <c r="F3016" i="10"/>
  <c r="G2984" i="10"/>
  <c r="F2984" i="10"/>
  <c r="F2968" i="10"/>
  <c r="G2968" i="10"/>
  <c r="G2904" i="10"/>
  <c r="F2904" i="10"/>
  <c r="G2872" i="10"/>
  <c r="F2872" i="10"/>
  <c r="G2840" i="10"/>
  <c r="F2840" i="10"/>
  <c r="G2808" i="10"/>
  <c r="F2808" i="10"/>
  <c r="G2792" i="10"/>
  <c r="F2792" i="10"/>
  <c r="F2760" i="10"/>
  <c r="G2760" i="10"/>
  <c r="G2728" i="10"/>
  <c r="F2728" i="10"/>
  <c r="G2696" i="10"/>
  <c r="F2696" i="10"/>
  <c r="G2632" i="10"/>
  <c r="F2632" i="10"/>
  <c r="G2616" i="10"/>
  <c r="F2616" i="10"/>
  <c r="G2584" i="10"/>
  <c r="F2584" i="10"/>
  <c r="G2552" i="10"/>
  <c r="F2552" i="10"/>
  <c r="G2520" i="10"/>
  <c r="F2520" i="10"/>
  <c r="G2504" i="10"/>
  <c r="F2504" i="10"/>
  <c r="G2488" i="10"/>
  <c r="F2488" i="10"/>
  <c r="G2472" i="10"/>
  <c r="F2472" i="10"/>
  <c r="G2456" i="10"/>
  <c r="F2456" i="10"/>
  <c r="G2408" i="10"/>
  <c r="F2408" i="10"/>
  <c r="F2392" i="10"/>
  <c r="G2392" i="10"/>
  <c r="G2360" i="10"/>
  <c r="F2360" i="10"/>
  <c r="G2328" i="10"/>
  <c r="F2328" i="10"/>
  <c r="G2248" i="10"/>
  <c r="F2248" i="10"/>
  <c r="G2216" i="10"/>
  <c r="F2216" i="10"/>
  <c r="F2184" i="10"/>
  <c r="G2184" i="10"/>
  <c r="G2168" i="10"/>
  <c r="F2168" i="10"/>
  <c r="G2152" i="10"/>
  <c r="F2152" i="10"/>
  <c r="G2136" i="10"/>
  <c r="F2136" i="10"/>
  <c r="F2120" i="10"/>
  <c r="G2120" i="10"/>
  <c r="G2024" i="10"/>
  <c r="F2024" i="10"/>
  <c r="G1992" i="10"/>
  <c r="F1992" i="10"/>
  <c r="F1960" i="10"/>
  <c r="G1960" i="10"/>
  <c r="F1912" i="10"/>
  <c r="G1912" i="10"/>
  <c r="G1848" i="10"/>
  <c r="F1848" i="10"/>
  <c r="G1752" i="10"/>
  <c r="F1752" i="10"/>
  <c r="G1736" i="10"/>
  <c r="F1736" i="10"/>
  <c r="G1704" i="10"/>
  <c r="F1704" i="10"/>
  <c r="G1656" i="10"/>
  <c r="F1656" i="10"/>
  <c r="G1624" i="10"/>
  <c r="F1624" i="10"/>
  <c r="G1608" i="10"/>
  <c r="F1608" i="10"/>
  <c r="G1576" i="10"/>
  <c r="F1576" i="10"/>
  <c r="G1480" i="10"/>
  <c r="F1480" i="10"/>
  <c r="G1432" i="10"/>
  <c r="F1432" i="10"/>
  <c r="G1400" i="10"/>
  <c r="F1400" i="10"/>
  <c r="G1368" i="10"/>
  <c r="F1368" i="10"/>
  <c r="G1336" i="10"/>
  <c r="F1336" i="10"/>
  <c r="G1304" i="10"/>
  <c r="F1304" i="10"/>
  <c r="G1272" i="10"/>
  <c r="F1272" i="10"/>
  <c r="G1176" i="10"/>
  <c r="F1176" i="10"/>
  <c r="G1160" i="10"/>
  <c r="F1160" i="10"/>
  <c r="G1144" i="10"/>
  <c r="F1144" i="10"/>
  <c r="G1112" i="10"/>
  <c r="F1112" i="10"/>
  <c r="G1096" i="10"/>
  <c r="F1096" i="10"/>
  <c r="G1080" i="10"/>
  <c r="F1080" i="10"/>
  <c r="G1064" i="10"/>
  <c r="F1064" i="10"/>
  <c r="F1048" i="10"/>
  <c r="G1048" i="10"/>
  <c r="F1032" i="10"/>
  <c r="G1032" i="10"/>
  <c r="G1000" i="10"/>
  <c r="F1000" i="10"/>
  <c r="G968" i="10"/>
  <c r="F968" i="10"/>
  <c r="G936" i="10"/>
  <c r="F936" i="10"/>
  <c r="F904" i="10"/>
  <c r="G904" i="10"/>
  <c r="G872" i="10"/>
  <c r="F872" i="10"/>
  <c r="G856" i="10"/>
  <c r="F856" i="10"/>
  <c r="G840" i="10"/>
  <c r="F840" i="10"/>
  <c r="G776" i="10"/>
  <c r="F776" i="10"/>
  <c r="G760" i="10"/>
  <c r="F760" i="10"/>
  <c r="G744" i="10"/>
  <c r="F744" i="10"/>
  <c r="G728" i="10"/>
  <c r="F728" i="10"/>
  <c r="G648" i="10"/>
  <c r="F648" i="10"/>
  <c r="F616" i="10"/>
  <c r="G616" i="10"/>
  <c r="G600" i="10"/>
  <c r="F600" i="10"/>
  <c r="G568" i="10"/>
  <c r="F568" i="10"/>
  <c r="G552" i="10"/>
  <c r="F552" i="10"/>
  <c r="G520" i="10"/>
  <c r="F520" i="10"/>
  <c r="G504" i="10"/>
  <c r="F504" i="10"/>
  <c r="G488" i="10"/>
  <c r="F488" i="10"/>
  <c r="G424" i="10"/>
  <c r="F424" i="10"/>
  <c r="G344" i="10"/>
  <c r="F344" i="10"/>
  <c r="G312" i="10"/>
  <c r="F312" i="10"/>
  <c r="G280" i="10"/>
  <c r="F280" i="10"/>
  <c r="G264" i="10"/>
  <c r="F264" i="10"/>
  <c r="G232" i="10"/>
  <c r="F232" i="10"/>
  <c r="G200" i="10"/>
  <c r="F200" i="10"/>
  <c r="F168" i="10"/>
  <c r="G168" i="10"/>
  <c r="G136" i="10"/>
  <c r="F136" i="10"/>
  <c r="G104" i="10"/>
  <c r="F104" i="10"/>
  <c r="G24" i="10"/>
  <c r="F24" i="10"/>
  <c r="F5528" i="10"/>
  <c r="F5451" i="10"/>
  <c r="F5016" i="10"/>
  <c r="F4616" i="10"/>
  <c r="G3784" i="10"/>
  <c r="G3867" i="10"/>
  <c r="G11911" i="10"/>
  <c r="F11911" i="10"/>
  <c r="F11895" i="10"/>
  <c r="G11895" i="10"/>
  <c r="G11879" i="10"/>
  <c r="F11879" i="10"/>
  <c r="G11863" i="10"/>
  <c r="F11863" i="10"/>
  <c r="G11847" i="10"/>
  <c r="F11847" i="10"/>
  <c r="G11831" i="10"/>
  <c r="F11831" i="10"/>
  <c r="G11799" i="10"/>
  <c r="F11799" i="10"/>
  <c r="G11767" i="10"/>
  <c r="F11767" i="10"/>
  <c r="G11735" i="10"/>
  <c r="F11735" i="10"/>
  <c r="F11703" i="10"/>
  <c r="G11703" i="10"/>
  <c r="G11687" i="10"/>
  <c r="F11687" i="10"/>
  <c r="G11655" i="10"/>
  <c r="F11655" i="10"/>
  <c r="G11623" i="10"/>
  <c r="F11623" i="10"/>
  <c r="G11591" i="10"/>
  <c r="F11591" i="10"/>
  <c r="G11575" i="10"/>
  <c r="F11575" i="10"/>
  <c r="G11543" i="10"/>
  <c r="F11543" i="10"/>
  <c r="G11447" i="10"/>
  <c r="F11447" i="10"/>
  <c r="G11335" i="10"/>
  <c r="F11335" i="10"/>
  <c r="G11239" i="10"/>
  <c r="F11239" i="10"/>
  <c r="G11207" i="10"/>
  <c r="F11207" i="10"/>
  <c r="G11175" i="10"/>
  <c r="F11175" i="10"/>
  <c r="G11159" i="10"/>
  <c r="F11159" i="10"/>
  <c r="G11143" i="10"/>
  <c r="F11143" i="10"/>
  <c r="F11111" i="10"/>
  <c r="G11111" i="10"/>
  <c r="G11063" i="10"/>
  <c r="F11063" i="10"/>
  <c r="G11031" i="10"/>
  <c r="F11031" i="10"/>
  <c r="G10983" i="10"/>
  <c r="F10983" i="10"/>
  <c r="G10951" i="10"/>
  <c r="F10951" i="10"/>
  <c r="G10919" i="10"/>
  <c r="F10919" i="10"/>
  <c r="G10887" i="10"/>
  <c r="F10887" i="10"/>
  <c r="G10855" i="10"/>
  <c r="F10855" i="10"/>
  <c r="G10807" i="10"/>
  <c r="F10807" i="10"/>
  <c r="G10775" i="10"/>
  <c r="F10775" i="10"/>
  <c r="G10743" i="10"/>
  <c r="F10743" i="10"/>
  <c r="G10711" i="10"/>
  <c r="F10711" i="10"/>
  <c r="G10679" i="10"/>
  <c r="F10679" i="10"/>
  <c r="G10647" i="10"/>
  <c r="F10647" i="10"/>
  <c r="F10631" i="10"/>
  <c r="G10631" i="10"/>
  <c r="G10599" i="10"/>
  <c r="F10599" i="10"/>
  <c r="F10567" i="10"/>
  <c r="G10567" i="10"/>
  <c r="G10535" i="10"/>
  <c r="F10535" i="10"/>
  <c r="G10519" i="10"/>
  <c r="F10519" i="10"/>
  <c r="G10487" i="10"/>
  <c r="F10487" i="10"/>
  <c r="F10391" i="10"/>
  <c r="G10391" i="10"/>
  <c r="F10359" i="10"/>
  <c r="G10359" i="10"/>
  <c r="G10327" i="10"/>
  <c r="F10327" i="10"/>
  <c r="F10311" i="10"/>
  <c r="G10311" i="10"/>
  <c r="G10295" i="10"/>
  <c r="F10295" i="10"/>
  <c r="G10247" i="10"/>
  <c r="F10247" i="10"/>
  <c r="G10215" i="10"/>
  <c r="F10215" i="10"/>
  <c r="G10183" i="10"/>
  <c r="F10183" i="10"/>
  <c r="G10151" i="10"/>
  <c r="F10151" i="10"/>
  <c r="G10087" i="10"/>
  <c r="F10087" i="10"/>
  <c r="F10071" i="10"/>
  <c r="G10071" i="10"/>
  <c r="G10039" i="10"/>
  <c r="F10039" i="10"/>
  <c r="F10007" i="10"/>
  <c r="G10007" i="10"/>
  <c r="G9975" i="10"/>
  <c r="F9975" i="10"/>
  <c r="G9911" i="10"/>
  <c r="F9911" i="10"/>
  <c r="G9863" i="10"/>
  <c r="F9863" i="10"/>
  <c r="G9815" i="10"/>
  <c r="F9815" i="10"/>
  <c r="G9735" i="10"/>
  <c r="F9735" i="10"/>
  <c r="G9703" i="10"/>
  <c r="F9703" i="10"/>
  <c r="G9671" i="10"/>
  <c r="F9671" i="10"/>
  <c r="G9639" i="10"/>
  <c r="F9639" i="10"/>
  <c r="G9607" i="10"/>
  <c r="F9607" i="10"/>
  <c r="G9575" i="10"/>
  <c r="F9575" i="10"/>
  <c r="G9543" i="10"/>
  <c r="F9543" i="10"/>
  <c r="G9511" i="10"/>
  <c r="F9511" i="10"/>
  <c r="G9479" i="10"/>
  <c r="F9479" i="10"/>
  <c r="G9463" i="10"/>
  <c r="F9463" i="10"/>
  <c r="F9447" i="10"/>
  <c r="G9447" i="10"/>
  <c r="G9415" i="10"/>
  <c r="F9415" i="10"/>
  <c r="F9383" i="10"/>
  <c r="G9383" i="10"/>
  <c r="G9335" i="10"/>
  <c r="F9335" i="10"/>
  <c r="G9303" i="10"/>
  <c r="F9303" i="10"/>
  <c r="G9271" i="10"/>
  <c r="F9271" i="10"/>
  <c r="G9223" i="10"/>
  <c r="F9223" i="10"/>
  <c r="F9207" i="10"/>
  <c r="G9207" i="10"/>
  <c r="G9175" i="10"/>
  <c r="F9175" i="10"/>
  <c r="G9159" i="10"/>
  <c r="F9159" i="10"/>
  <c r="G9143" i="10"/>
  <c r="F9143" i="10"/>
  <c r="G9127" i="10"/>
  <c r="F9127" i="10"/>
  <c r="G9063" i="10"/>
  <c r="F9063" i="10"/>
  <c r="G9031" i="10"/>
  <c r="F9031" i="10"/>
  <c r="G8983" i="10"/>
  <c r="F8983" i="10"/>
  <c r="G8951" i="10"/>
  <c r="F8951" i="10"/>
  <c r="G8919" i="10"/>
  <c r="F8919" i="10"/>
  <c r="G8839" i="10"/>
  <c r="F8839" i="10"/>
  <c r="G8791" i="10"/>
  <c r="F8791" i="10"/>
  <c r="G8663" i="10"/>
  <c r="F8663" i="10"/>
  <c r="G8599" i="10"/>
  <c r="F8599" i="10"/>
  <c r="G8519" i="10"/>
  <c r="F8519" i="10"/>
  <c r="G8503" i="10"/>
  <c r="F8503" i="10"/>
  <c r="G8487" i="10"/>
  <c r="F8487" i="10"/>
  <c r="G8455" i="10"/>
  <c r="F8455" i="10"/>
  <c r="G8439" i="10"/>
  <c r="F8439" i="10"/>
  <c r="F8375" i="10"/>
  <c r="G8375" i="10"/>
  <c r="G8279" i="10"/>
  <c r="F8279" i="10"/>
  <c r="G8103" i="10"/>
  <c r="F8103" i="10"/>
  <c r="G8087" i="10"/>
  <c r="F8087" i="10"/>
  <c r="G8039" i="10"/>
  <c r="F8039" i="10"/>
  <c r="G8007" i="10"/>
  <c r="F8007" i="10"/>
  <c r="F7991" i="10"/>
  <c r="G7991" i="10"/>
  <c r="G7943" i="10"/>
  <c r="F7943" i="10"/>
  <c r="G7879" i="10"/>
  <c r="F7879" i="10"/>
  <c r="G7863" i="10"/>
  <c r="F7863" i="10"/>
  <c r="G7847" i="10"/>
  <c r="F7847" i="10"/>
  <c r="G7767" i="10"/>
  <c r="F7767" i="10"/>
  <c r="G7703" i="10"/>
  <c r="F7703" i="10"/>
  <c r="G7687" i="10"/>
  <c r="F7687" i="10"/>
  <c r="G7655" i="10"/>
  <c r="F7655" i="10"/>
  <c r="F7639" i="10"/>
  <c r="G7639" i="10"/>
  <c r="G7607" i="10"/>
  <c r="F7607" i="10"/>
  <c r="G7591" i="10"/>
  <c r="F7591" i="10"/>
  <c r="G7559" i="10"/>
  <c r="F7559" i="10"/>
  <c r="F7495" i="10"/>
  <c r="G7495" i="10"/>
  <c r="G7479" i="10"/>
  <c r="F7479" i="10"/>
  <c r="G7463" i="10"/>
  <c r="F7463" i="10"/>
  <c r="G7415" i="10"/>
  <c r="F7415" i="10"/>
  <c r="G7383" i="10"/>
  <c r="F7383" i="10"/>
  <c r="G7351" i="10"/>
  <c r="F7351" i="10"/>
  <c r="G7319" i="10"/>
  <c r="F7319" i="10"/>
  <c r="F7255" i="10"/>
  <c r="G7255" i="10"/>
  <c r="G7175" i="10"/>
  <c r="F7175" i="10"/>
  <c r="G7079" i="10"/>
  <c r="F7079" i="10"/>
  <c r="G7047" i="10"/>
  <c r="F7047" i="10"/>
  <c r="G6967" i="10"/>
  <c r="F6967" i="10"/>
  <c r="G6951" i="10"/>
  <c r="F6951" i="10"/>
  <c r="G6919" i="10"/>
  <c r="F6919" i="10"/>
  <c r="G6887" i="10"/>
  <c r="F6887" i="10"/>
  <c r="G6855" i="10"/>
  <c r="F6855" i="10"/>
  <c r="G6807" i="10"/>
  <c r="F6807" i="10"/>
  <c r="G6615" i="10"/>
  <c r="F6615" i="10"/>
  <c r="G6599" i="10"/>
  <c r="F6599" i="10"/>
  <c r="G6567" i="10"/>
  <c r="F6567" i="10"/>
  <c r="G6487" i="10"/>
  <c r="F6487" i="10"/>
  <c r="G6455" i="10"/>
  <c r="F6455" i="10"/>
  <c r="G6439" i="10"/>
  <c r="F6439" i="10"/>
  <c r="G6407" i="10"/>
  <c r="F6407" i="10"/>
  <c r="G6375" i="10"/>
  <c r="F6375" i="10"/>
  <c r="G6359" i="10"/>
  <c r="F6359" i="10"/>
  <c r="G6279" i="10"/>
  <c r="F6279" i="10"/>
  <c r="G6263" i="10"/>
  <c r="F6263" i="10"/>
  <c r="G6231" i="10"/>
  <c r="F6231" i="10"/>
  <c r="G6215" i="10"/>
  <c r="F6215" i="10"/>
  <c r="G6103" i="10"/>
  <c r="F6103" i="10"/>
  <c r="G6087" i="10"/>
  <c r="F6087" i="10"/>
  <c r="G6055" i="10"/>
  <c r="F6055" i="10"/>
  <c r="G5991" i="10"/>
  <c r="F5991" i="10"/>
  <c r="G5975" i="10"/>
  <c r="F5975" i="10"/>
  <c r="G5959" i="10"/>
  <c r="F5959" i="10"/>
  <c r="G5927" i="10"/>
  <c r="F5927" i="10"/>
  <c r="G5895" i="10"/>
  <c r="F5895" i="10"/>
  <c r="G5703" i="10"/>
  <c r="F5703" i="10"/>
  <c r="G5671" i="10"/>
  <c r="F5671" i="10"/>
  <c r="G5623" i="10"/>
  <c r="F5623" i="10"/>
  <c r="G5575" i="10"/>
  <c r="F5575" i="10"/>
  <c r="G5479" i="10"/>
  <c r="F5479" i="10"/>
  <c r="G5431" i="10"/>
  <c r="F5431" i="10"/>
  <c r="G5383" i="10"/>
  <c r="F5383" i="10"/>
  <c r="G5367" i="10"/>
  <c r="F5367" i="10"/>
  <c r="G5335" i="10"/>
  <c r="F5335" i="10"/>
  <c r="G5319" i="10"/>
  <c r="F5319" i="10"/>
  <c r="G5303" i="10"/>
  <c r="F5303" i="10"/>
  <c r="G5287" i="10"/>
  <c r="F5287" i="10"/>
  <c r="G5271" i="10"/>
  <c r="F5271" i="10"/>
  <c r="G5255" i="10"/>
  <c r="F5255" i="10"/>
  <c r="G5239" i="10"/>
  <c r="F5239" i="10"/>
  <c r="G5207" i="10"/>
  <c r="F5207" i="10"/>
  <c r="G5175" i="10"/>
  <c r="F5175" i="10"/>
  <c r="G5143" i="10"/>
  <c r="F5143" i="10"/>
  <c r="G5111" i="10"/>
  <c r="F5111" i="10"/>
  <c r="G5079" i="10"/>
  <c r="F5079" i="10"/>
  <c r="G5063" i="10"/>
  <c r="F5063" i="10"/>
  <c r="G5031" i="10"/>
  <c r="F5031" i="10"/>
  <c r="F4967" i="10"/>
  <c r="G4967" i="10"/>
  <c r="G4951" i="10"/>
  <c r="F4951" i="10"/>
  <c r="F4919" i="10"/>
  <c r="G4919" i="10"/>
  <c r="G4903" i="10"/>
  <c r="F4903" i="10"/>
  <c r="G4887" i="10"/>
  <c r="F4887" i="10"/>
  <c r="G4871" i="10"/>
  <c r="F4871" i="10"/>
  <c r="G4775" i="10"/>
  <c r="F4775" i="10"/>
  <c r="G4743" i="10"/>
  <c r="F4743" i="10"/>
  <c r="G4599" i="10"/>
  <c r="F4599" i="10"/>
  <c r="G4567" i="10"/>
  <c r="F4567" i="10"/>
  <c r="F4535" i="10"/>
  <c r="G4535" i="10"/>
  <c r="G4503" i="10"/>
  <c r="F4503" i="10"/>
  <c r="G4471" i="10"/>
  <c r="F4471" i="10"/>
  <c r="F4359" i="10"/>
  <c r="G4359" i="10"/>
  <c r="G4327" i="10"/>
  <c r="F4327" i="10"/>
  <c r="G4311" i="10"/>
  <c r="F4311" i="10"/>
  <c r="G4295" i="10"/>
  <c r="F4295" i="10"/>
  <c r="G4199" i="10"/>
  <c r="F4199" i="10"/>
  <c r="G4183" i="10"/>
  <c r="F4183" i="10"/>
  <c r="G4135" i="10"/>
  <c r="F4135" i="10"/>
  <c r="G4119" i="10"/>
  <c r="F4119" i="10"/>
  <c r="G4087" i="10"/>
  <c r="F4087" i="10"/>
  <c r="G4055" i="10"/>
  <c r="F4055" i="10"/>
  <c r="G4023" i="10"/>
  <c r="F4023" i="10"/>
  <c r="G3959" i="10"/>
  <c r="F3959" i="10"/>
  <c r="G3943" i="10"/>
  <c r="F3943" i="10"/>
  <c r="G3911" i="10"/>
  <c r="F3911" i="10"/>
  <c r="G3879" i="10"/>
  <c r="F3879" i="10"/>
  <c r="G3847" i="10"/>
  <c r="F3847" i="10"/>
  <c r="G3815" i="10"/>
  <c r="F3815" i="10"/>
  <c r="G3783" i="10"/>
  <c r="F3783" i="10"/>
  <c r="G3719" i="10"/>
  <c r="F3719" i="10"/>
  <c r="G3703" i="10"/>
  <c r="F3703" i="10"/>
  <c r="G3687" i="10"/>
  <c r="F3687" i="10"/>
  <c r="G3639" i="10"/>
  <c r="F3639" i="10"/>
  <c r="G3607" i="10"/>
  <c r="F3607" i="10"/>
  <c r="G3527" i="10"/>
  <c r="F3527" i="10"/>
  <c r="G3511" i="10"/>
  <c r="F3511" i="10"/>
  <c r="G3479" i="10"/>
  <c r="F3479" i="10"/>
  <c r="G3447" i="10"/>
  <c r="F3447" i="10"/>
  <c r="F3415" i="10"/>
  <c r="G3415" i="10"/>
  <c r="G3383" i="10"/>
  <c r="F3383" i="10"/>
  <c r="G3367" i="10"/>
  <c r="F3367" i="10"/>
  <c r="G3335" i="10"/>
  <c r="F3335" i="10"/>
  <c r="G3303" i="10"/>
  <c r="F3303" i="10"/>
  <c r="G3287" i="10"/>
  <c r="F3287" i="10"/>
  <c r="G3255" i="10"/>
  <c r="F3255" i="10"/>
  <c r="G3239" i="10"/>
  <c r="F3239" i="10"/>
  <c r="G3223" i="10"/>
  <c r="F3223" i="10"/>
  <c r="G3095" i="10"/>
  <c r="F3095" i="10"/>
  <c r="G3079" i="10"/>
  <c r="F3079" i="10"/>
  <c r="G3047" i="10"/>
  <c r="F3047" i="10"/>
  <c r="G3015" i="10"/>
  <c r="F3015" i="10"/>
  <c r="G2999" i="10"/>
  <c r="F2999" i="10"/>
  <c r="G2983" i="10"/>
  <c r="F2983" i="10"/>
  <c r="G2967" i="10"/>
  <c r="F2967" i="10"/>
  <c r="G2887" i="10"/>
  <c r="F2887" i="10"/>
  <c r="G2855" i="10"/>
  <c r="F2855" i="10"/>
  <c r="G2823" i="10"/>
  <c r="F2823" i="10"/>
  <c r="G2791" i="10"/>
  <c r="F2791" i="10"/>
  <c r="G2775" i="10"/>
  <c r="F2775" i="10"/>
  <c r="G2759" i="10"/>
  <c r="F2759" i="10"/>
  <c r="G2743" i="10"/>
  <c r="F2743" i="10"/>
  <c r="G2727" i="10"/>
  <c r="F2727" i="10"/>
  <c r="G2695" i="10"/>
  <c r="F2695" i="10"/>
  <c r="G2679" i="10"/>
  <c r="F2679" i="10"/>
  <c r="G2647" i="10"/>
  <c r="F2647" i="10"/>
  <c r="G2567" i="10"/>
  <c r="F2567" i="10"/>
  <c r="G2535" i="10"/>
  <c r="F2535" i="10"/>
  <c r="G2407" i="10"/>
  <c r="F2407" i="10"/>
  <c r="G2327" i="10"/>
  <c r="F2327" i="10"/>
  <c r="G2311" i="10"/>
  <c r="F2311" i="10"/>
  <c r="G2279" i="10"/>
  <c r="F2279" i="10"/>
  <c r="G2247" i="10"/>
  <c r="F2247" i="10"/>
  <c r="G2215" i="10"/>
  <c r="F2215" i="10"/>
  <c r="G2151" i="10"/>
  <c r="F2151" i="10"/>
  <c r="F2119" i="10"/>
  <c r="G2119" i="10"/>
  <c r="G2087" i="10"/>
  <c r="F2087" i="10"/>
  <c r="G1991" i="10"/>
  <c r="F1991" i="10"/>
  <c r="F1911" i="10"/>
  <c r="G1911" i="10"/>
  <c r="G1831" i="10"/>
  <c r="F1831" i="10"/>
  <c r="G1799" i="10"/>
  <c r="F1799" i="10"/>
  <c r="G1767" i="10"/>
  <c r="F1767" i="10"/>
  <c r="G1735" i="10"/>
  <c r="F1735" i="10"/>
  <c r="G1719" i="10"/>
  <c r="F1719" i="10"/>
  <c r="G1687" i="10"/>
  <c r="F1687" i="10"/>
  <c r="G1639" i="10"/>
  <c r="F1639" i="10"/>
  <c r="G1591" i="10"/>
  <c r="F1591" i="10"/>
  <c r="G1511" i="10"/>
  <c r="F1511" i="10"/>
  <c r="G1479" i="10"/>
  <c r="F1479" i="10"/>
  <c r="G1463" i="10"/>
  <c r="F1463" i="10"/>
  <c r="G1447" i="10"/>
  <c r="F1447" i="10"/>
  <c r="G1431" i="10"/>
  <c r="F1431" i="10"/>
  <c r="G1399" i="10"/>
  <c r="F1399" i="10"/>
  <c r="F1367" i="10"/>
  <c r="G1367" i="10"/>
  <c r="G1335" i="10"/>
  <c r="F1335" i="10"/>
  <c r="G1255" i="10"/>
  <c r="F1255" i="10"/>
  <c r="G1239" i="10"/>
  <c r="F1239" i="10"/>
  <c r="G1207" i="10"/>
  <c r="F1207" i="10"/>
  <c r="G1191" i="10"/>
  <c r="F1191" i="10"/>
  <c r="G1175" i="10"/>
  <c r="F1175" i="10"/>
  <c r="G1159" i="10"/>
  <c r="F1159" i="10"/>
  <c r="G1143" i="10"/>
  <c r="F1143" i="10"/>
  <c r="G1127" i="10"/>
  <c r="F1127" i="10"/>
  <c r="F1111" i="10"/>
  <c r="G1111" i="10"/>
  <c r="G1095" i="10"/>
  <c r="F1095" i="10"/>
  <c r="G1063" i="10"/>
  <c r="F1063" i="10"/>
  <c r="G1047" i="10"/>
  <c r="F1047" i="10"/>
  <c r="G1015" i="10"/>
  <c r="F1015" i="10"/>
  <c r="G983" i="10"/>
  <c r="F983" i="10"/>
  <c r="G951" i="10"/>
  <c r="F951" i="10"/>
  <c r="G919" i="10"/>
  <c r="F919" i="10"/>
  <c r="F887" i="10"/>
  <c r="G887" i="10"/>
  <c r="G855" i="10"/>
  <c r="F855" i="10"/>
  <c r="G839" i="10"/>
  <c r="F839" i="10"/>
  <c r="G823" i="10"/>
  <c r="F823" i="10"/>
  <c r="G807" i="10"/>
  <c r="F807" i="10"/>
  <c r="F775" i="10"/>
  <c r="G775" i="10"/>
  <c r="G759" i="10"/>
  <c r="F759" i="10"/>
  <c r="G743" i="10"/>
  <c r="F743" i="10"/>
  <c r="G711" i="10"/>
  <c r="F711" i="10"/>
  <c r="F615" i="10"/>
  <c r="G615" i="10"/>
  <c r="G583" i="10"/>
  <c r="F583" i="10"/>
  <c r="G551" i="10"/>
  <c r="F551" i="10"/>
  <c r="G455" i="10"/>
  <c r="F455" i="10"/>
  <c r="G423" i="10"/>
  <c r="F423" i="10"/>
  <c r="G391" i="10"/>
  <c r="F391" i="10"/>
  <c r="F359" i="10"/>
  <c r="G359" i="10"/>
  <c r="G343" i="10"/>
  <c r="F343" i="10"/>
  <c r="G327" i="10"/>
  <c r="F327" i="10"/>
  <c r="G311" i="10"/>
  <c r="F311" i="10"/>
  <c r="G295" i="10"/>
  <c r="F295" i="10"/>
  <c r="G279" i="10"/>
  <c r="F279" i="10"/>
  <c r="G247" i="10"/>
  <c r="F247" i="10"/>
  <c r="G215" i="10"/>
  <c r="F215" i="10"/>
  <c r="G183" i="10"/>
  <c r="F183" i="10"/>
  <c r="G167" i="10"/>
  <c r="F167" i="10"/>
  <c r="G135" i="10"/>
  <c r="F135" i="10"/>
  <c r="G119" i="10"/>
  <c r="F119" i="10"/>
  <c r="G55" i="10"/>
  <c r="F55" i="10"/>
  <c r="G23" i="10"/>
  <c r="F23" i="10"/>
  <c r="F10186" i="10"/>
  <c r="F9242" i="10"/>
  <c r="F9002" i="10"/>
  <c r="F7850" i="10"/>
  <c r="F7799" i="10"/>
  <c r="F7575" i="10"/>
  <c r="F6199" i="10"/>
  <c r="F5947" i="10"/>
  <c r="F5624" i="10"/>
  <c r="F5384" i="10"/>
  <c r="F4683" i="10"/>
  <c r="F3848" i="10"/>
  <c r="G791" i="10"/>
  <c r="G1031" i="10"/>
  <c r="G4279" i="10"/>
  <c r="G4679" i="10"/>
  <c r="G2634" i="10"/>
  <c r="G11830" i="10"/>
  <c r="F11830" i="10"/>
  <c r="G11734" i="10"/>
  <c r="F11734" i="10"/>
  <c r="G11670" i="10"/>
  <c r="F11670" i="10"/>
  <c r="G11638" i="10"/>
  <c r="F11638" i="10"/>
  <c r="G11606" i="10"/>
  <c r="F11606" i="10"/>
  <c r="G11542" i="10"/>
  <c r="F11542" i="10"/>
  <c r="G11510" i="10"/>
  <c r="F11510" i="10"/>
  <c r="G11494" i="10"/>
  <c r="F11494" i="10"/>
  <c r="G11350" i="10"/>
  <c r="F11350" i="10"/>
  <c r="G11318" i="10"/>
  <c r="F11318" i="10"/>
  <c r="F11286" i="10"/>
  <c r="G11286" i="10"/>
  <c r="G11238" i="10"/>
  <c r="F11238" i="10"/>
  <c r="F11190" i="10"/>
  <c r="G11190" i="10"/>
  <c r="G11078" i="10"/>
  <c r="F11078" i="10"/>
  <c r="F11062" i="10"/>
  <c r="G11062" i="10"/>
  <c r="G11030" i="10"/>
  <c r="F11030" i="10"/>
  <c r="F10966" i="10"/>
  <c r="G10966" i="10"/>
  <c r="F10950" i="10"/>
  <c r="G10950" i="10"/>
  <c r="G10934" i="10"/>
  <c r="F10934" i="10"/>
  <c r="G10886" i="10"/>
  <c r="F10886" i="10"/>
  <c r="G10870" i="10"/>
  <c r="F10870" i="10"/>
  <c r="G10854" i="10"/>
  <c r="F10854" i="10"/>
  <c r="G10838" i="10"/>
  <c r="F10838" i="10"/>
  <c r="G10822" i="10"/>
  <c r="F10822" i="10"/>
  <c r="G10806" i="10"/>
  <c r="F10806" i="10"/>
  <c r="G10758" i="10"/>
  <c r="F10758" i="10"/>
  <c r="G10742" i="10"/>
  <c r="F10742" i="10"/>
  <c r="G10726" i="10"/>
  <c r="F10726" i="10"/>
  <c r="G10710" i="10"/>
  <c r="F10710" i="10"/>
  <c r="G10630" i="10"/>
  <c r="F10630" i="10"/>
  <c r="G10598" i="10"/>
  <c r="F10598" i="10"/>
  <c r="G10582" i="10"/>
  <c r="F10582" i="10"/>
  <c r="G10454" i="10"/>
  <c r="F10454" i="10"/>
  <c r="G10390" i="10"/>
  <c r="F10390" i="10"/>
  <c r="G10326" i="10"/>
  <c r="F10326" i="10"/>
  <c r="G10262" i="10"/>
  <c r="F10262" i="10"/>
  <c r="G10198" i="10"/>
  <c r="F10198" i="10"/>
  <c r="G10166" i="10"/>
  <c r="F10166" i="10"/>
  <c r="G10134" i="10"/>
  <c r="F10134" i="10"/>
  <c r="G10118" i="10"/>
  <c r="F10118" i="10"/>
  <c r="F9990" i="10"/>
  <c r="G9990" i="10"/>
  <c r="G9974" i="10"/>
  <c r="F9974" i="10"/>
  <c r="G9958" i="10"/>
  <c r="F9958" i="10"/>
  <c r="F9926" i="10"/>
  <c r="G9926" i="10"/>
  <c r="G9862" i="10"/>
  <c r="F9862" i="10"/>
  <c r="F9830" i="10"/>
  <c r="G9830" i="10"/>
  <c r="F9734" i="10"/>
  <c r="G9734" i="10"/>
  <c r="G9718" i="10"/>
  <c r="F9718" i="10"/>
  <c r="G9638" i="10"/>
  <c r="F9638" i="10"/>
  <c r="G9606" i="10"/>
  <c r="F9606" i="10"/>
  <c r="G9590" i="10"/>
  <c r="F9590" i="10"/>
  <c r="G9510" i="10"/>
  <c r="F9510" i="10"/>
  <c r="G9494" i="10"/>
  <c r="F9494" i="10"/>
  <c r="G9382" i="10"/>
  <c r="F9382" i="10"/>
  <c r="G9350" i="10"/>
  <c r="F9350" i="10"/>
  <c r="G9174" i="10"/>
  <c r="F9174" i="10"/>
  <c r="G9142" i="10"/>
  <c r="F9142" i="10"/>
  <c r="G9126" i="10"/>
  <c r="F9126" i="10"/>
  <c r="G9094" i="10"/>
  <c r="F9094" i="10"/>
  <c r="G9062" i="10"/>
  <c r="F9062" i="10"/>
  <c r="G8902" i="10"/>
  <c r="F8902" i="10"/>
  <c r="G8854" i="10"/>
  <c r="F8854" i="10"/>
  <c r="G8726" i="10"/>
  <c r="F8726" i="10"/>
  <c r="G8646" i="10"/>
  <c r="F8646" i="10"/>
  <c r="G8630" i="10"/>
  <c r="F8630" i="10"/>
  <c r="F8614" i="10"/>
  <c r="G8614" i="10"/>
  <c r="F8598" i="10"/>
  <c r="G8598" i="10"/>
  <c r="G8566" i="10"/>
  <c r="F8566" i="10"/>
  <c r="G8534" i="10"/>
  <c r="F8534" i="10"/>
  <c r="G8502" i="10"/>
  <c r="F8502" i="10"/>
  <c r="G8486" i="10"/>
  <c r="F8486" i="10"/>
  <c r="G8470" i="10"/>
  <c r="F8470" i="10"/>
  <c r="G8438" i="10"/>
  <c r="F8438" i="10"/>
  <c r="G8374" i="10"/>
  <c r="F8374" i="10"/>
  <c r="F8342" i="10"/>
  <c r="G8342" i="10"/>
  <c r="G8294" i="10"/>
  <c r="F8294" i="10"/>
  <c r="G8278" i="10"/>
  <c r="F8278" i="10"/>
  <c r="G8038" i="10"/>
  <c r="F8038" i="10"/>
  <c r="G7990" i="10"/>
  <c r="F7990" i="10"/>
  <c r="G7942" i="10"/>
  <c r="F7942" i="10"/>
  <c r="F7878" i="10"/>
  <c r="G7878" i="10"/>
  <c r="G7846" i="10"/>
  <c r="F7846" i="10"/>
  <c r="G7830" i="10"/>
  <c r="F7830" i="10"/>
  <c r="G7814" i="10"/>
  <c r="F7814" i="10"/>
  <c r="G7782" i="10"/>
  <c r="F7782" i="10"/>
  <c r="G7766" i="10"/>
  <c r="F7766" i="10"/>
  <c r="F7734" i="10"/>
  <c r="G7734" i="10"/>
  <c r="G7702" i="10"/>
  <c r="F7702" i="10"/>
  <c r="F7638" i="10"/>
  <c r="G7638" i="10"/>
  <c r="G7606" i="10"/>
  <c r="F7606" i="10"/>
  <c r="G7574" i="10"/>
  <c r="F7574" i="10"/>
  <c r="G7558" i="10"/>
  <c r="F7558" i="10"/>
  <c r="G7542" i="10"/>
  <c r="F7542" i="10"/>
  <c r="G7510" i="10"/>
  <c r="F7510" i="10"/>
  <c r="G7478" i="10"/>
  <c r="F7478" i="10"/>
  <c r="G7366" i="10"/>
  <c r="F7366" i="10"/>
  <c r="F7350" i="10"/>
  <c r="G7350" i="10"/>
  <c r="G7318" i="10"/>
  <c r="F7318" i="10"/>
  <c r="G7238" i="10"/>
  <c r="F7238" i="10"/>
  <c r="G7206" i="10"/>
  <c r="F7206" i="10"/>
  <c r="F7174" i="10"/>
  <c r="G7174" i="10"/>
  <c r="G7142" i="10"/>
  <c r="F7142" i="10"/>
  <c r="G7094" i="10"/>
  <c r="F7094" i="10"/>
  <c r="G7062" i="10"/>
  <c r="F7062" i="10"/>
  <c r="G7046" i="10"/>
  <c r="F7046" i="10"/>
  <c r="G7014" i="10"/>
  <c r="F7014" i="10"/>
  <c r="G6934" i="10"/>
  <c r="F6934" i="10"/>
  <c r="G6774" i="10"/>
  <c r="F6774" i="10"/>
  <c r="G6758" i="10"/>
  <c r="F6758" i="10"/>
  <c r="G6726" i="10"/>
  <c r="F6726" i="10"/>
  <c r="G6678" i="10"/>
  <c r="F6678" i="10"/>
  <c r="G6662" i="10"/>
  <c r="F6662" i="10"/>
  <c r="G6646" i="10"/>
  <c r="F6646" i="10"/>
  <c r="G6486" i="10"/>
  <c r="F6486" i="10"/>
  <c r="F6454" i="10"/>
  <c r="G6454" i="10"/>
  <c r="G6438" i="10"/>
  <c r="F6438" i="10"/>
  <c r="G6406" i="10"/>
  <c r="F6406" i="10"/>
  <c r="G6310" i="10"/>
  <c r="F6310" i="10"/>
  <c r="G6278" i="10"/>
  <c r="F6278" i="10"/>
  <c r="G6262" i="10"/>
  <c r="F6262" i="10"/>
  <c r="G6246" i="10"/>
  <c r="F6246" i="10"/>
  <c r="F6230" i="10"/>
  <c r="G6230" i="10"/>
  <c r="G6214" i="10"/>
  <c r="F6214" i="10"/>
  <c r="G6150" i="10"/>
  <c r="F6150" i="10"/>
  <c r="G6086" i="10"/>
  <c r="F6086" i="10"/>
  <c r="G6054" i="10"/>
  <c r="F6054" i="10"/>
  <c r="G6038" i="10"/>
  <c r="F6038" i="10"/>
  <c r="F6022" i="10"/>
  <c r="G6022" i="10"/>
  <c r="G5990" i="10"/>
  <c r="F5990" i="10"/>
  <c r="G5958" i="10"/>
  <c r="F5958" i="10"/>
  <c r="G5926" i="10"/>
  <c r="F5926" i="10"/>
  <c r="G5894" i="10"/>
  <c r="F5894" i="10"/>
  <c r="G5878" i="10"/>
  <c r="F5878" i="10"/>
  <c r="F5766" i="10"/>
  <c r="G5766" i="10"/>
  <c r="G5750" i="10"/>
  <c r="F5750" i="10"/>
  <c r="G5734" i="10"/>
  <c r="F5734" i="10"/>
  <c r="F5638" i="10"/>
  <c r="G5638" i="10"/>
  <c r="G5590" i="10"/>
  <c r="F5590" i="10"/>
  <c r="G5558" i="10"/>
  <c r="F5558" i="10"/>
  <c r="G5478" i="10"/>
  <c r="F5478" i="10"/>
  <c r="F5462" i="10"/>
  <c r="G5462" i="10"/>
  <c r="G5430" i="10"/>
  <c r="F5430" i="10"/>
  <c r="G5398" i="10"/>
  <c r="F5398" i="10"/>
  <c r="F5366" i="10"/>
  <c r="G5366" i="10"/>
  <c r="G5334" i="10"/>
  <c r="F5334" i="10"/>
  <c r="G5270" i="10"/>
  <c r="F5270" i="10"/>
  <c r="F5238" i="10"/>
  <c r="G5238" i="10"/>
  <c r="G5206" i="10"/>
  <c r="F5206" i="10"/>
  <c r="G5190" i="10"/>
  <c r="F5190" i="10"/>
  <c r="G5158" i="10"/>
  <c r="F5158" i="10"/>
  <c r="G5126" i="10"/>
  <c r="F5126" i="10"/>
  <c r="G5110" i="10"/>
  <c r="F5110" i="10"/>
  <c r="F5078" i="10"/>
  <c r="G5078" i="10"/>
  <c r="G5046" i="10"/>
  <c r="F5046" i="10"/>
  <c r="G4934" i="10"/>
  <c r="F4934" i="10"/>
  <c r="F4774" i="10"/>
  <c r="G4774" i="10"/>
  <c r="G4726" i="10"/>
  <c r="F4726" i="10"/>
  <c r="G4710" i="10"/>
  <c r="F4710" i="10"/>
  <c r="F4694" i="10"/>
  <c r="G4694" i="10"/>
  <c r="G4678" i="10"/>
  <c r="F4678" i="10"/>
  <c r="F4646" i="10"/>
  <c r="G4646" i="10"/>
  <c r="G4614" i="10"/>
  <c r="F4614" i="10"/>
  <c r="G4582" i="10"/>
  <c r="F4582" i="10"/>
  <c r="G4550" i="10"/>
  <c r="F4550" i="10"/>
  <c r="G4518" i="10"/>
  <c r="F4518" i="10"/>
  <c r="G4438" i="10"/>
  <c r="F4438" i="10"/>
  <c r="G4406" i="10"/>
  <c r="F4406" i="10"/>
  <c r="G4374" i="10"/>
  <c r="F4374" i="10"/>
  <c r="F4342" i="10"/>
  <c r="G4342" i="10"/>
  <c r="G4326" i="10"/>
  <c r="F4326" i="10"/>
  <c r="G4310" i="10"/>
  <c r="F4310" i="10"/>
  <c r="G4294" i="10"/>
  <c r="F4294" i="10"/>
  <c r="F4230" i="10"/>
  <c r="G4230" i="10"/>
  <c r="G4214" i="10"/>
  <c r="F4214" i="10"/>
  <c r="G4134" i="10"/>
  <c r="F4134" i="10"/>
  <c r="G4038" i="10"/>
  <c r="F4038" i="10"/>
  <c r="G4006" i="10"/>
  <c r="F4006" i="10"/>
  <c r="G3942" i="10"/>
  <c r="F3942" i="10"/>
  <c r="G3926" i="10"/>
  <c r="F3926" i="10"/>
  <c r="G3910" i="10"/>
  <c r="F3910" i="10"/>
  <c r="G3894" i="10"/>
  <c r="F3894" i="10"/>
  <c r="G3862" i="10"/>
  <c r="F3862" i="10"/>
  <c r="G3782" i="10"/>
  <c r="F3782" i="10"/>
  <c r="G3766" i="10"/>
  <c r="F3766" i="10"/>
  <c r="G3750" i="10"/>
  <c r="F3750" i="10"/>
  <c r="F3734" i="10"/>
  <c r="G3734" i="10"/>
  <c r="G3718" i="10"/>
  <c r="F3718" i="10"/>
  <c r="G3654" i="10"/>
  <c r="F3654" i="10"/>
  <c r="G3622" i="10"/>
  <c r="F3622" i="10"/>
  <c r="G3510" i="10"/>
  <c r="F3510" i="10"/>
  <c r="G3446" i="10"/>
  <c r="F3446" i="10"/>
  <c r="G3382" i="10"/>
  <c r="F3382" i="10"/>
  <c r="G3366" i="10"/>
  <c r="F3366" i="10"/>
  <c r="G3318" i="10"/>
  <c r="F3318" i="10"/>
  <c r="G3286" i="10"/>
  <c r="F3286" i="10"/>
  <c r="G3270" i="10"/>
  <c r="F3270" i="10"/>
  <c r="G3238" i="10"/>
  <c r="F3238" i="10"/>
  <c r="G3174" i="10"/>
  <c r="F3174" i="10"/>
  <c r="G3158" i="10"/>
  <c r="F3158" i="10"/>
  <c r="G3142" i="10"/>
  <c r="F3142" i="10"/>
  <c r="G3126" i="10"/>
  <c r="F3126" i="10"/>
  <c r="G3094" i="10"/>
  <c r="F3094" i="10"/>
  <c r="G3078" i="10"/>
  <c r="F3078" i="10"/>
  <c r="G3046" i="10"/>
  <c r="F3046" i="10"/>
  <c r="G3014" i="10"/>
  <c r="F3014" i="10"/>
  <c r="G2934" i="10"/>
  <c r="F2934" i="10"/>
  <c r="G2822" i="10"/>
  <c r="F2822" i="10"/>
  <c r="G2806" i="10"/>
  <c r="F2806" i="10"/>
  <c r="G2774" i="10"/>
  <c r="F2774" i="10"/>
  <c r="G2742" i="10"/>
  <c r="F2742" i="10"/>
  <c r="G2582" i="10"/>
  <c r="F2582" i="10"/>
  <c r="G2550" i="10"/>
  <c r="F2550" i="10"/>
  <c r="G2534" i="10"/>
  <c r="F2534" i="10"/>
  <c r="F2518" i="10"/>
  <c r="G2518" i="10"/>
  <c r="G2486" i="10"/>
  <c r="F2486" i="10"/>
  <c r="G2470" i="10"/>
  <c r="F2470" i="10"/>
  <c r="G2454" i="10"/>
  <c r="F2454" i="10"/>
  <c r="G2422" i="10"/>
  <c r="F2422" i="10"/>
  <c r="G2358" i="10"/>
  <c r="F2358" i="10"/>
  <c r="G2326" i="10"/>
  <c r="F2326" i="10"/>
  <c r="G2294" i="10"/>
  <c r="F2294" i="10"/>
  <c r="G2262" i="10"/>
  <c r="F2262" i="10"/>
  <c r="G2230" i="10"/>
  <c r="F2230" i="10"/>
  <c r="G2198" i="10"/>
  <c r="F2198" i="10"/>
  <c r="F2166" i="10"/>
  <c r="G2166" i="10"/>
  <c r="G2134" i="10"/>
  <c r="F2134" i="10"/>
  <c r="F2102" i="10"/>
  <c r="G2102" i="10"/>
  <c r="G1990" i="10"/>
  <c r="F1990" i="10"/>
  <c r="F1926" i="10"/>
  <c r="G1926" i="10"/>
  <c r="G1894" i="10"/>
  <c r="F1894" i="10"/>
  <c r="F1862" i="10"/>
  <c r="G1862" i="10"/>
  <c r="G1830" i="10"/>
  <c r="F1830" i="10"/>
  <c r="G1766" i="10"/>
  <c r="F1766" i="10"/>
  <c r="G1734" i="10"/>
  <c r="F1734" i="10"/>
  <c r="G1702" i="10"/>
  <c r="F1702" i="10"/>
  <c r="G1654" i="10"/>
  <c r="F1654" i="10"/>
  <c r="G1638" i="10"/>
  <c r="F1638" i="10"/>
  <c r="G1542" i="10"/>
  <c r="F1542" i="10"/>
  <c r="G1478" i="10"/>
  <c r="F1478" i="10"/>
  <c r="G1462" i="10"/>
  <c r="F1462" i="10"/>
  <c r="G1398" i="10"/>
  <c r="F1398" i="10"/>
  <c r="G1382" i="10"/>
  <c r="F1382" i="10"/>
  <c r="G1286" i="10"/>
  <c r="F1286" i="10"/>
  <c r="G1254" i="10"/>
  <c r="F1254" i="10"/>
  <c r="G1222" i="10"/>
  <c r="F1222" i="10"/>
  <c r="G1190" i="10"/>
  <c r="F1190" i="10"/>
  <c r="G1158" i="10"/>
  <c r="F1158" i="10"/>
  <c r="G1094" i="10"/>
  <c r="F1094" i="10"/>
  <c r="F1078" i="10"/>
  <c r="G1078" i="10"/>
  <c r="G1046" i="10"/>
  <c r="F1046" i="10"/>
  <c r="G998" i="10"/>
  <c r="F998" i="10"/>
  <c r="F966" i="10"/>
  <c r="G966" i="10"/>
  <c r="G950" i="10"/>
  <c r="F950" i="10"/>
  <c r="G934" i="10"/>
  <c r="F934" i="10"/>
  <c r="G854" i="10"/>
  <c r="F854" i="10"/>
  <c r="G822" i="10"/>
  <c r="F822" i="10"/>
  <c r="G790" i="10"/>
  <c r="F790" i="10"/>
  <c r="G774" i="10"/>
  <c r="F774" i="10"/>
  <c r="F758" i="10"/>
  <c r="G758" i="10"/>
  <c r="G694" i="10"/>
  <c r="F694" i="10"/>
  <c r="G630" i="10"/>
  <c r="F630" i="10"/>
  <c r="G566" i="10"/>
  <c r="F566" i="10"/>
  <c r="F518" i="10"/>
  <c r="G518" i="10"/>
  <c r="F438" i="10"/>
  <c r="G438" i="10"/>
  <c r="G294" i="10"/>
  <c r="F294" i="10"/>
  <c r="G278" i="10"/>
  <c r="F278" i="10"/>
  <c r="G230" i="10"/>
  <c r="F230" i="10"/>
  <c r="G166" i="10"/>
  <c r="F166" i="10"/>
  <c r="G118" i="10"/>
  <c r="F118" i="10"/>
  <c r="F86" i="10"/>
  <c r="G86" i="10"/>
  <c r="F70" i="10"/>
  <c r="G70" i="10"/>
  <c r="G54" i="10"/>
  <c r="F54" i="10"/>
  <c r="G38" i="10"/>
  <c r="F38" i="10"/>
  <c r="G22" i="10"/>
  <c r="F22" i="10"/>
  <c r="G6" i="10"/>
  <c r="F6" i="10"/>
  <c r="F11894" i="10"/>
  <c r="F11850" i="10"/>
  <c r="F11481" i="10"/>
  <c r="F11158" i="10"/>
  <c r="F10809" i="10"/>
  <c r="F7399" i="10"/>
  <c r="F6071" i="10"/>
  <c r="F4455" i="10"/>
  <c r="F4312" i="10"/>
  <c r="F3254" i="10"/>
  <c r="F2439" i="10"/>
  <c r="F326" i="10"/>
  <c r="G538" i="10"/>
  <c r="G954" i="10"/>
  <c r="G2006" i="10"/>
  <c r="G3110" i="10"/>
  <c r="G3211" i="10"/>
  <c r="G3895" i="10"/>
  <c r="G5174" i="10"/>
  <c r="G7176" i="10"/>
  <c r="G9321" i="10"/>
  <c r="G10266" i="10"/>
  <c r="G9894" i="10"/>
  <c r="G3846" i="10"/>
  <c r="G1592" i="10"/>
  <c r="F11722" i="10"/>
  <c r="F11562" i="10"/>
  <c r="F10569" i="10"/>
  <c r="F10330" i="10"/>
  <c r="F9430" i="10"/>
  <c r="F9369" i="10"/>
  <c r="F9097" i="10"/>
  <c r="F8602" i="10"/>
  <c r="F7223" i="10"/>
  <c r="F6187" i="10"/>
  <c r="F6070" i="10"/>
  <c r="F5094" i="10"/>
  <c r="F4938" i="10"/>
  <c r="F4760" i="10"/>
  <c r="F2347" i="10"/>
  <c r="F1978" i="10"/>
  <c r="G1224" i="10"/>
  <c r="G5306" i="10"/>
  <c r="G4648" i="10"/>
  <c r="G1574" i="10"/>
  <c r="G378" i="10"/>
  <c r="F11721" i="10"/>
  <c r="F11081" i="10"/>
  <c r="F10566" i="10"/>
  <c r="F10329" i="10"/>
  <c r="F9366" i="10"/>
  <c r="F8857" i="10"/>
  <c r="F8601" i="10"/>
  <c r="F8537" i="10"/>
  <c r="F7622" i="10"/>
  <c r="F7274" i="10"/>
  <c r="F6747" i="10"/>
  <c r="F6491" i="10"/>
  <c r="F6186" i="10"/>
  <c r="F6138" i="10"/>
  <c r="F6011" i="10"/>
  <c r="F5866" i="10"/>
  <c r="F4935" i="10"/>
  <c r="F4838" i="10"/>
  <c r="F4747" i="10"/>
  <c r="F4375" i="10"/>
  <c r="F3915" i="10"/>
  <c r="F3818" i="10"/>
  <c r="F3595" i="10"/>
  <c r="F3243" i="10"/>
  <c r="F2953" i="10"/>
  <c r="F2681" i="10"/>
  <c r="F2235" i="10"/>
  <c r="F1975" i="10"/>
  <c r="G1225" i="10"/>
  <c r="G1401" i="10"/>
  <c r="G1590" i="10"/>
  <c r="G1670" i="10"/>
  <c r="G2010" i="10"/>
  <c r="G2646" i="10"/>
  <c r="G2726" i="10"/>
  <c r="G3702" i="10"/>
  <c r="G3897" i="10"/>
  <c r="G4390" i="10"/>
  <c r="G5065" i="10"/>
  <c r="G6358" i="10"/>
  <c r="G7895" i="10"/>
  <c r="G8631" i="10"/>
  <c r="G9767" i="10"/>
  <c r="G10583" i="10"/>
  <c r="G11079" i="10"/>
  <c r="G6856" i="10"/>
  <c r="G6042" i="10"/>
  <c r="G5496" i="10"/>
  <c r="G4647" i="10"/>
  <c r="G3799" i="10"/>
  <c r="G1512" i="10"/>
  <c r="G363" i="10"/>
  <c r="F11718" i="10"/>
  <c r="F11594" i="10"/>
  <c r="F11322" i="10"/>
  <c r="F10793" i="10"/>
  <c r="F10666" i="10"/>
  <c r="F10518" i="10"/>
  <c r="F10073" i="10"/>
  <c r="F9737" i="10"/>
  <c r="F9514" i="10"/>
  <c r="F9462" i="10"/>
  <c r="F9226" i="10"/>
  <c r="F8855" i="10"/>
  <c r="F8807" i="10"/>
  <c r="F8759" i="10"/>
  <c r="F8535" i="10"/>
  <c r="F8425" i="10"/>
  <c r="F7721" i="10"/>
  <c r="F7498" i="10"/>
  <c r="F7431" i="10"/>
  <c r="F7273" i="10"/>
  <c r="F7051" i="10"/>
  <c r="F6602" i="10"/>
  <c r="F6490" i="10"/>
  <c r="F6423" i="10"/>
  <c r="F6251" i="10"/>
  <c r="F6182" i="10"/>
  <c r="F6135" i="10"/>
  <c r="F6007" i="10"/>
  <c r="F5783" i="10"/>
  <c r="F5738" i="10"/>
  <c r="F5302" i="10"/>
  <c r="F4742" i="10"/>
  <c r="F4665" i="10"/>
  <c r="F3979" i="10"/>
  <c r="F3817" i="10"/>
  <c r="F3323" i="10"/>
  <c r="F3242" i="10"/>
  <c r="F2952" i="10"/>
  <c r="F2777" i="10"/>
  <c r="F2107" i="10"/>
  <c r="F1974" i="10"/>
  <c r="F1850" i="10"/>
  <c r="F1415" i="10"/>
  <c r="F1128" i="10"/>
  <c r="F795" i="10"/>
  <c r="F631" i="10"/>
  <c r="F456" i="10"/>
  <c r="F313" i="10"/>
  <c r="G11909" i="10"/>
  <c r="F11909" i="10"/>
  <c r="G11877" i="10"/>
  <c r="F11877" i="10"/>
  <c r="G11781" i="10"/>
  <c r="F11781" i="10"/>
  <c r="G11653" i="10"/>
  <c r="F11653" i="10"/>
  <c r="F11557" i="10"/>
  <c r="G11557" i="10"/>
  <c r="G11525" i="10"/>
  <c r="F11525" i="10"/>
  <c r="G11109" i="10"/>
  <c r="F11109" i="10"/>
  <c r="G11061" i="10"/>
  <c r="F11061" i="10"/>
  <c r="G10741" i="10"/>
  <c r="F10741" i="10"/>
  <c r="G10533" i="10"/>
  <c r="F10533" i="10"/>
  <c r="G10469" i="10"/>
  <c r="F10469" i="10"/>
  <c r="G10341" i="10"/>
  <c r="F10341" i="10"/>
  <c r="G10213" i="10"/>
  <c r="F10213" i="10"/>
  <c r="G10085" i="10"/>
  <c r="F10085" i="10"/>
  <c r="F10005" i="10"/>
  <c r="G10005" i="10"/>
  <c r="G9957" i="10"/>
  <c r="F9957" i="10"/>
  <c r="F9861" i="10"/>
  <c r="G9861" i="10"/>
  <c r="G9829" i="10"/>
  <c r="F9829" i="10"/>
  <c r="F9781" i="10"/>
  <c r="G9781" i="10"/>
  <c r="G9749" i="10"/>
  <c r="F9749" i="10"/>
  <c r="G9717" i="10"/>
  <c r="F9717" i="10"/>
  <c r="G9669" i="10"/>
  <c r="F9669" i="10"/>
  <c r="G9573" i="10"/>
  <c r="F9573" i="10"/>
  <c r="G9445" i="10"/>
  <c r="F9445" i="10"/>
  <c r="F9317" i="10"/>
  <c r="G9317" i="10"/>
  <c r="G9109" i="10"/>
  <c r="F9109" i="10"/>
  <c r="G9093" i="10"/>
  <c r="F9093" i="10"/>
  <c r="G9061" i="10"/>
  <c r="F9061" i="10"/>
  <c r="G8933" i="10"/>
  <c r="F8933" i="10"/>
  <c r="G8821" i="10"/>
  <c r="F8821" i="10"/>
  <c r="F8693" i="10"/>
  <c r="G8693" i="10"/>
  <c r="G8629" i="10"/>
  <c r="F8629" i="10"/>
  <c r="G8469" i="10"/>
  <c r="F8469" i="10"/>
  <c r="F8277" i="10"/>
  <c r="G8277" i="10"/>
  <c r="G8133" i="10"/>
  <c r="F8133" i="10"/>
  <c r="F8101" i="10"/>
  <c r="G8101" i="10"/>
  <c r="G8053" i="10"/>
  <c r="F8053" i="10"/>
  <c r="G7941" i="10"/>
  <c r="F7941" i="10"/>
  <c r="G7861" i="10"/>
  <c r="F7861" i="10"/>
  <c r="G7829" i="10"/>
  <c r="F7829" i="10"/>
  <c r="G7557" i="10"/>
  <c r="F7557" i="10"/>
  <c r="G7413" i="10"/>
  <c r="F7413" i="10"/>
  <c r="G7301" i="10"/>
  <c r="F7301" i="10"/>
  <c r="G7173" i="10"/>
  <c r="F7173" i="10"/>
  <c r="G7157" i="10"/>
  <c r="F7157" i="10"/>
  <c r="G7045" i="10"/>
  <c r="F7045" i="10"/>
  <c r="G6965" i="10"/>
  <c r="F6965" i="10"/>
  <c r="G6933" i="10"/>
  <c r="F6933" i="10"/>
  <c r="G6853" i="10"/>
  <c r="F6853" i="10"/>
  <c r="G6629" i="10"/>
  <c r="F6629" i="10"/>
  <c r="G6405" i="10"/>
  <c r="F6405" i="10"/>
  <c r="F6373" i="10"/>
  <c r="G6373" i="10"/>
  <c r="G6325" i="10"/>
  <c r="F6325" i="10"/>
  <c r="G6261" i="10"/>
  <c r="F6261" i="10"/>
  <c r="G6133" i="10"/>
  <c r="F6133" i="10"/>
  <c r="F6021" i="10"/>
  <c r="G6021" i="10"/>
  <c r="F5941" i="10"/>
  <c r="G5941" i="10"/>
  <c r="G5541" i="10"/>
  <c r="F5541" i="10"/>
  <c r="F5509" i="10"/>
  <c r="G5509" i="10"/>
  <c r="G5461" i="10"/>
  <c r="F5461" i="10"/>
  <c r="G5381" i="10"/>
  <c r="F5381" i="10"/>
  <c r="G5269" i="10"/>
  <c r="F5269" i="10"/>
  <c r="G5141" i="10"/>
  <c r="F5141" i="10"/>
  <c r="F4757" i="10"/>
  <c r="G4757" i="10"/>
  <c r="F4725" i="10"/>
  <c r="G4725" i="10"/>
  <c r="F4597" i="10"/>
  <c r="G4597" i="10"/>
  <c r="G4357" i="10"/>
  <c r="F4357" i="10"/>
  <c r="G4101" i="10"/>
  <c r="F4101" i="10"/>
  <c r="G4085" i="10"/>
  <c r="F4085" i="10"/>
  <c r="F3909" i="10"/>
  <c r="G3909" i="10"/>
  <c r="G3653" i="10"/>
  <c r="F3653" i="10"/>
  <c r="G3525" i="10"/>
  <c r="F3525" i="10"/>
  <c r="F3141" i="10"/>
  <c r="G3141" i="10"/>
  <c r="F2357" i="10"/>
  <c r="G2357" i="10"/>
  <c r="G2261" i="10"/>
  <c r="F2261" i="10"/>
  <c r="G1717" i="10"/>
  <c r="F1717" i="10"/>
  <c r="F1669" i="10"/>
  <c r="G1669" i="10"/>
  <c r="G1365" i="10"/>
  <c r="F1365" i="10"/>
  <c r="F1157" i="10"/>
  <c r="G1157" i="10"/>
  <c r="G981" i="10"/>
  <c r="F981" i="10"/>
  <c r="F949" i="10"/>
  <c r="G949" i="10"/>
  <c r="G821" i="10"/>
  <c r="F821" i="10"/>
  <c r="G389" i="10"/>
  <c r="F389" i="10"/>
  <c r="F436" i="10"/>
  <c r="G436" i="10"/>
  <c r="G324" i="10"/>
  <c r="F324" i="10"/>
  <c r="F11889" i="10"/>
  <c r="F11826" i="10"/>
  <c r="F11797" i="10"/>
  <c r="F11764" i="10"/>
  <c r="F11426" i="10"/>
  <c r="F11394" i="10"/>
  <c r="F11025" i="10"/>
  <c r="F10613" i="10"/>
  <c r="F10545" i="10"/>
  <c r="F9937" i="10"/>
  <c r="F9826" i="10"/>
  <c r="F9493" i="10"/>
  <c r="F9458" i="10"/>
  <c r="F8754" i="10"/>
  <c r="F8420" i="10"/>
  <c r="F7908" i="10"/>
  <c r="F6769" i="10"/>
  <c r="F6722" i="10"/>
  <c r="F6677" i="10"/>
  <c r="F6466" i="10"/>
  <c r="F6257" i="10"/>
  <c r="F6213" i="10"/>
  <c r="F5826" i="10"/>
  <c r="F4337" i="10"/>
  <c r="F4209" i="10"/>
  <c r="F3700" i="10"/>
  <c r="F3441" i="10"/>
  <c r="F2997" i="10"/>
  <c r="F2901" i="10"/>
  <c r="F2741" i="10"/>
  <c r="F1957" i="10"/>
  <c r="F773" i="10"/>
  <c r="G197" i="10"/>
  <c r="G340" i="10"/>
  <c r="G501" i="10"/>
  <c r="G564" i="10"/>
  <c r="G692" i="10"/>
  <c r="G900" i="10"/>
  <c r="G1045" i="10"/>
  <c r="G1333" i="10"/>
  <c r="G1493" i="10"/>
  <c r="G1636" i="10"/>
  <c r="G2116" i="10"/>
  <c r="G2180" i="10"/>
  <c r="G2245" i="10"/>
  <c r="G2324" i="10"/>
  <c r="G2468" i="10"/>
  <c r="G2548" i="10"/>
  <c r="G2948" i="10"/>
  <c r="G3028" i="10"/>
  <c r="G3172" i="10"/>
  <c r="G3253" i="10"/>
  <c r="G3492" i="10"/>
  <c r="G3669" i="10"/>
  <c r="G3924" i="10"/>
  <c r="G4021" i="10"/>
  <c r="G4181" i="10"/>
  <c r="G4261" i="10"/>
  <c r="G4325" i="10"/>
  <c r="G4500" i="10"/>
  <c r="G4580" i="10"/>
  <c r="G4692" i="10"/>
  <c r="G4773" i="10"/>
  <c r="G4852" i="10"/>
  <c r="G5045" i="10"/>
  <c r="G5252" i="10"/>
  <c r="G5732" i="10"/>
  <c r="G6084" i="10"/>
  <c r="G7364" i="10"/>
  <c r="G7988" i="10"/>
  <c r="G8484" i="10"/>
  <c r="G9716" i="10"/>
  <c r="G9940" i="10"/>
  <c r="G10180" i="10"/>
  <c r="G10308" i="10"/>
  <c r="G10804" i="10"/>
  <c r="G10948" i="10"/>
  <c r="G11332" i="10"/>
  <c r="G10354" i="10"/>
  <c r="G8757" i="10"/>
  <c r="G8485" i="10"/>
  <c r="G7669" i="10"/>
  <c r="G6565" i="10"/>
  <c r="G6293" i="10"/>
  <c r="G5989" i="10"/>
  <c r="G5669" i="10"/>
  <c r="G3573" i="10"/>
  <c r="G181" i="10"/>
  <c r="F11825" i="10"/>
  <c r="F11762" i="10"/>
  <c r="F11637" i="10"/>
  <c r="F11573" i="10"/>
  <c r="F11425" i="10"/>
  <c r="F11393" i="10"/>
  <c r="F11362" i="10"/>
  <c r="F10914" i="10"/>
  <c r="F10834" i="10"/>
  <c r="F10581" i="10"/>
  <c r="F10465" i="10"/>
  <c r="F10277" i="10"/>
  <c r="F9973" i="10"/>
  <c r="F9825" i="10"/>
  <c r="F9492" i="10"/>
  <c r="F9378" i="10"/>
  <c r="F9269" i="10"/>
  <c r="F9124" i="10"/>
  <c r="F8978" i="10"/>
  <c r="F8753" i="10"/>
  <c r="F7605" i="10"/>
  <c r="F7426" i="10"/>
  <c r="F6866" i="10"/>
  <c r="F6661" i="10"/>
  <c r="F6465" i="10"/>
  <c r="F6212" i="10"/>
  <c r="F5825" i="10"/>
  <c r="F4917" i="10"/>
  <c r="F4145" i="10"/>
  <c r="F770" i="10"/>
  <c r="G11829" i="10"/>
  <c r="F11829" i="10"/>
  <c r="G11765" i="10"/>
  <c r="F11765" i="10"/>
  <c r="G11397" i="10"/>
  <c r="F11397" i="10"/>
  <c r="G11301" i="10"/>
  <c r="F11301" i="10"/>
  <c r="G11045" i="10"/>
  <c r="F11045" i="10"/>
  <c r="G10949" i="10"/>
  <c r="F10949" i="10"/>
  <c r="F10853" i="10"/>
  <c r="G10853" i="10"/>
  <c r="G10725" i="10"/>
  <c r="F10725" i="10"/>
  <c r="G10597" i="10"/>
  <c r="F10597" i="10"/>
  <c r="G10325" i="10"/>
  <c r="F10325" i="10"/>
  <c r="G10149" i="10"/>
  <c r="F10149" i="10"/>
  <c r="G9701" i="10"/>
  <c r="F9701" i="10"/>
  <c r="F9525" i="10"/>
  <c r="G9525" i="10"/>
  <c r="F9397" i="10"/>
  <c r="G9397" i="10"/>
  <c r="G9237" i="10"/>
  <c r="F9237" i="10"/>
  <c r="G9141" i="10"/>
  <c r="F9141" i="10"/>
  <c r="F9029" i="10"/>
  <c r="G9029" i="10"/>
  <c r="G8837" i="10"/>
  <c r="F8837" i="10"/>
  <c r="G8725" i="10"/>
  <c r="F8725" i="10"/>
  <c r="G8645" i="10"/>
  <c r="F8645" i="10"/>
  <c r="G8597" i="10"/>
  <c r="F8597" i="10"/>
  <c r="G8565" i="10"/>
  <c r="F8565" i="10"/>
  <c r="G8357" i="10"/>
  <c r="F8357" i="10"/>
  <c r="G8325" i="10"/>
  <c r="F8325" i="10"/>
  <c r="G8293" i="10"/>
  <c r="F8293" i="10"/>
  <c r="G8181" i="10"/>
  <c r="F8181" i="10"/>
  <c r="G8069" i="10"/>
  <c r="F8069" i="10"/>
  <c r="G7589" i="10"/>
  <c r="F7589" i="10"/>
  <c r="G7541" i="10"/>
  <c r="F7541" i="10"/>
  <c r="G7445" i="10"/>
  <c r="F7445" i="10"/>
  <c r="G7397" i="10"/>
  <c r="F7397" i="10"/>
  <c r="G7317" i="10"/>
  <c r="F7317" i="10"/>
  <c r="G7061" i="10"/>
  <c r="F7061" i="10"/>
  <c r="G6805" i="10"/>
  <c r="F6805" i="10"/>
  <c r="G6757" i="10"/>
  <c r="F6757" i="10"/>
  <c r="G6389" i="10"/>
  <c r="F6389" i="10"/>
  <c r="G6357" i="10"/>
  <c r="F6357" i="10"/>
  <c r="G6005" i="10"/>
  <c r="F6005" i="10"/>
  <c r="G5749" i="10"/>
  <c r="F5749" i="10"/>
  <c r="G5477" i="10"/>
  <c r="F5477" i="10"/>
  <c r="F5413" i="10"/>
  <c r="G5413" i="10"/>
  <c r="G5365" i="10"/>
  <c r="F5365" i="10"/>
  <c r="G5237" i="10"/>
  <c r="F5237" i="10"/>
  <c r="G5109" i="10"/>
  <c r="F5109" i="10"/>
  <c r="G4981" i="10"/>
  <c r="F4981" i="10"/>
  <c r="G4709" i="10"/>
  <c r="F4709" i="10"/>
  <c r="G4437" i="10"/>
  <c r="F4437" i="10"/>
  <c r="G4373" i="10"/>
  <c r="F4373" i="10"/>
  <c r="G4341" i="10"/>
  <c r="F4341" i="10"/>
  <c r="G4213" i="10"/>
  <c r="F4213" i="10"/>
  <c r="G4149" i="10"/>
  <c r="F4149" i="10"/>
  <c r="F4005" i="10"/>
  <c r="G4005" i="10"/>
  <c r="F3845" i="10"/>
  <c r="G3845" i="10"/>
  <c r="G3717" i="10"/>
  <c r="F3717" i="10"/>
  <c r="G3589" i="10"/>
  <c r="F3589" i="10"/>
  <c r="G3349" i="10"/>
  <c r="F3349" i="10"/>
  <c r="F3317" i="10"/>
  <c r="G3317" i="10"/>
  <c r="F2981" i="10"/>
  <c r="G2981" i="10"/>
  <c r="F2917" i="10"/>
  <c r="G2917" i="10"/>
  <c r="F2757" i="10"/>
  <c r="G2757" i="10"/>
  <c r="G2405" i="10"/>
  <c r="F2405" i="10"/>
  <c r="F2101" i="10"/>
  <c r="G2101" i="10"/>
  <c r="F1477" i="10"/>
  <c r="G1477" i="10"/>
  <c r="G1461" i="10"/>
  <c r="F1461" i="10"/>
  <c r="F1381" i="10"/>
  <c r="G1381" i="10"/>
  <c r="G1253" i="10"/>
  <c r="F1253" i="10"/>
  <c r="G277" i="10"/>
  <c r="F277" i="10"/>
  <c r="F117" i="10"/>
  <c r="G117" i="10"/>
  <c r="F11701" i="10"/>
  <c r="F10357" i="10"/>
  <c r="F9941" i="10"/>
  <c r="F6917" i="10"/>
  <c r="G965" i="10"/>
  <c r="G3093" i="10"/>
  <c r="G4677" i="10"/>
  <c r="G11189" i="10"/>
  <c r="G9509" i="10"/>
  <c r="F11892" i="10"/>
  <c r="G11892" i="10"/>
  <c r="G11780" i="10"/>
  <c r="F11780" i="10"/>
  <c r="F11140" i="10"/>
  <c r="G11140" i="10"/>
  <c r="G10980" i="10"/>
  <c r="F10980" i="10"/>
  <c r="F10164" i="10"/>
  <c r="G10164" i="10"/>
  <c r="F10084" i="10"/>
  <c r="G10084" i="10"/>
  <c r="F9748" i="10"/>
  <c r="G9748" i="10"/>
  <c r="F9636" i="10"/>
  <c r="G9636" i="10"/>
  <c r="F8916" i="10"/>
  <c r="G8916" i="10"/>
  <c r="F8884" i="10"/>
  <c r="G8884" i="10"/>
  <c r="F8660" i="10"/>
  <c r="G8660" i="10"/>
  <c r="F8644" i="10"/>
  <c r="G8644" i="10"/>
  <c r="F8580" i="10"/>
  <c r="G8580" i="10"/>
  <c r="G8356" i="10"/>
  <c r="F8356" i="10"/>
  <c r="F7380" i="10"/>
  <c r="G7380" i="10"/>
  <c r="G6580" i="10"/>
  <c r="F6580" i="10"/>
  <c r="F6132" i="10"/>
  <c r="G6132" i="10"/>
  <c r="F5876" i="10"/>
  <c r="G5876" i="10"/>
  <c r="F5860" i="10"/>
  <c r="G5860" i="10"/>
  <c r="F4980" i="10"/>
  <c r="G4980" i="10"/>
  <c r="F4932" i="10"/>
  <c r="G4932" i="10"/>
  <c r="G4708" i="10"/>
  <c r="F4708" i="10"/>
  <c r="F4564" i="10"/>
  <c r="G4564" i="10"/>
  <c r="F4420" i="10"/>
  <c r="G4420" i="10"/>
  <c r="F3892" i="10"/>
  <c r="G3892" i="10"/>
  <c r="F3604" i="10"/>
  <c r="G3604" i="10"/>
  <c r="F3364" i="10"/>
  <c r="G3364" i="10"/>
  <c r="G2628" i="10"/>
  <c r="F2628" i="10"/>
  <c r="F2612" i="10"/>
  <c r="G2612" i="10"/>
  <c r="F2292" i="10"/>
  <c r="G2292" i="10"/>
  <c r="F2052" i="10"/>
  <c r="G2052" i="10"/>
  <c r="F1972" i="10"/>
  <c r="G1972" i="10"/>
  <c r="G565" i="10"/>
  <c r="G980" i="10"/>
  <c r="G1268" i="10"/>
  <c r="G1637" i="10"/>
  <c r="G1796" i="10"/>
  <c r="G3108" i="10"/>
  <c r="G3333" i="10"/>
  <c r="G3749" i="10"/>
  <c r="G4693" i="10"/>
  <c r="G4868" i="10"/>
  <c r="G5636" i="10"/>
  <c r="G5733" i="10"/>
  <c r="G5844" i="10"/>
  <c r="G6564" i="10"/>
  <c r="G6900" i="10"/>
  <c r="G7028" i="10"/>
  <c r="G8756" i="10"/>
  <c r="G9364" i="10"/>
  <c r="G10436" i="10"/>
  <c r="G11620" i="10"/>
  <c r="G165" i="10"/>
  <c r="G11858" i="10"/>
  <c r="F11858" i="10"/>
  <c r="G11842" i="10"/>
  <c r="F11842" i="10"/>
  <c r="G11730" i="10"/>
  <c r="F11730" i="10"/>
  <c r="G11602" i="10"/>
  <c r="F11602" i="10"/>
  <c r="G11538" i="10"/>
  <c r="F11538" i="10"/>
  <c r="G11202" i="10"/>
  <c r="F11202" i="10"/>
  <c r="G11138" i="10"/>
  <c r="F11138" i="10"/>
  <c r="G11058" i="10"/>
  <c r="F11058" i="10"/>
  <c r="G10994" i="10"/>
  <c r="F10994" i="10"/>
  <c r="G10930" i="10"/>
  <c r="F10930" i="10"/>
  <c r="G10866" i="10"/>
  <c r="F10866" i="10"/>
  <c r="G10818" i="10"/>
  <c r="F10818" i="10"/>
  <c r="G10690" i="10"/>
  <c r="F10690" i="10"/>
  <c r="G10674" i="10"/>
  <c r="F10674" i="10"/>
  <c r="G10658" i="10"/>
  <c r="F10658" i="10"/>
  <c r="G10626" i="10"/>
  <c r="F10626" i="10"/>
  <c r="G10594" i="10"/>
  <c r="F10594" i="10"/>
  <c r="G10562" i="10"/>
  <c r="F10562" i="10"/>
  <c r="G10530" i="10"/>
  <c r="F10530" i="10"/>
  <c r="G10514" i="10"/>
  <c r="F10514" i="10"/>
  <c r="G10498" i="10"/>
  <c r="F10498" i="10"/>
  <c r="G10450" i="10"/>
  <c r="F10450" i="10"/>
  <c r="G10418" i="10"/>
  <c r="F10418" i="10"/>
  <c r="G10386" i="10"/>
  <c r="F10386" i="10"/>
  <c r="G10210" i="10"/>
  <c r="F10210" i="10"/>
  <c r="G10178" i="10"/>
  <c r="F10178" i="10"/>
  <c r="G10066" i="10"/>
  <c r="F10066" i="10"/>
  <c r="G10034" i="10"/>
  <c r="F10034" i="10"/>
  <c r="G10018" i="10"/>
  <c r="F10018" i="10"/>
  <c r="G9970" i="10"/>
  <c r="F9970" i="10"/>
  <c r="G9938" i="10"/>
  <c r="F9938" i="10"/>
  <c r="G9906" i="10"/>
  <c r="F9906" i="10"/>
  <c r="G9794" i="10"/>
  <c r="F9794" i="10"/>
  <c r="G9762" i="10"/>
  <c r="F9762" i="10"/>
  <c r="G9634" i="10"/>
  <c r="F9634" i="10"/>
  <c r="G9538" i="10"/>
  <c r="F9538" i="10"/>
  <c r="G9506" i="10"/>
  <c r="F9506" i="10"/>
  <c r="G9426" i="10"/>
  <c r="F9426" i="10"/>
  <c r="G9394" i="10"/>
  <c r="F9394" i="10"/>
  <c r="G9330" i="10"/>
  <c r="F9330" i="10"/>
  <c r="G9298" i="10"/>
  <c r="F9298" i="10"/>
  <c r="G9282" i="10"/>
  <c r="F9282" i="10"/>
  <c r="G9266" i="10"/>
  <c r="F9266" i="10"/>
  <c r="G9234" i="10"/>
  <c r="F9234" i="10"/>
  <c r="G9218" i="10"/>
  <c r="F9218" i="10"/>
  <c r="G9170" i="10"/>
  <c r="F9170" i="10"/>
  <c r="G9154" i="10"/>
  <c r="F9154" i="10"/>
  <c r="G9122" i="10"/>
  <c r="F9122" i="10"/>
  <c r="G9090" i="10"/>
  <c r="F9090" i="10"/>
  <c r="G9026" i="10"/>
  <c r="F9026" i="10"/>
  <c r="G9010" i="10"/>
  <c r="F9010" i="10"/>
  <c r="G8962" i="10"/>
  <c r="F8962" i="10"/>
  <c r="G8946" i="10"/>
  <c r="F8946" i="10"/>
  <c r="G8898" i="10"/>
  <c r="F8898" i="10"/>
  <c r="G8882" i="10"/>
  <c r="F8882" i="10"/>
  <c r="G8866" i="10"/>
  <c r="F8866" i="10"/>
  <c r="G8834" i="10"/>
  <c r="F8834" i="10"/>
  <c r="G8802" i="10"/>
  <c r="F8802" i="10"/>
  <c r="G8786" i="10"/>
  <c r="F8786" i="10"/>
  <c r="G8722" i="10"/>
  <c r="F8722" i="10"/>
  <c r="G8706" i="10"/>
  <c r="F8706" i="10"/>
  <c r="G8674" i="10"/>
  <c r="F8674" i="10"/>
  <c r="G8658" i="10"/>
  <c r="F8658" i="10"/>
  <c r="G8626" i="10"/>
  <c r="F8626" i="10"/>
  <c r="G8594" i="10"/>
  <c r="F8594" i="10"/>
  <c r="G8562" i="10"/>
  <c r="F8562" i="10"/>
  <c r="G8546" i="10"/>
  <c r="F8546" i="10"/>
  <c r="G8530" i="10"/>
  <c r="F8530" i="10"/>
  <c r="G8514" i="10"/>
  <c r="F8514" i="10"/>
  <c r="G8482" i="10"/>
  <c r="F8482" i="10"/>
  <c r="G8466" i="10"/>
  <c r="F8466" i="10"/>
  <c r="G8450" i="10"/>
  <c r="F8450" i="10"/>
  <c r="G8418" i="10"/>
  <c r="F8418" i="10"/>
  <c r="G8402" i="10"/>
  <c r="F8402" i="10"/>
  <c r="G8370" i="10"/>
  <c r="F8370" i="10"/>
  <c r="G8290" i="10"/>
  <c r="F8290" i="10"/>
  <c r="G8274" i="10"/>
  <c r="F8274" i="10"/>
  <c r="G8242" i="10"/>
  <c r="F8242" i="10"/>
  <c r="G8210" i="10"/>
  <c r="F8210" i="10"/>
  <c r="G8178" i="10"/>
  <c r="F8178" i="10"/>
  <c r="G8162" i="10"/>
  <c r="F8162" i="10"/>
  <c r="G8146" i="10"/>
  <c r="F8146" i="10"/>
  <c r="G8130" i="10"/>
  <c r="F8130" i="10"/>
  <c r="G8114" i="10"/>
  <c r="F8114" i="10"/>
  <c r="G8098" i="10"/>
  <c r="F8098" i="10"/>
  <c r="G8082" i="10"/>
  <c r="F8082" i="10"/>
  <c r="G8050" i="10"/>
  <c r="F8050" i="10"/>
  <c r="G8034" i="10"/>
  <c r="F8034" i="10"/>
  <c r="G8018" i="10"/>
  <c r="F8018" i="10"/>
  <c r="G8002" i="10"/>
  <c r="F8002" i="10"/>
  <c r="G7970" i="10"/>
  <c r="F7970" i="10"/>
  <c r="G7922" i="10"/>
  <c r="F7922" i="10"/>
  <c r="G7890" i="10"/>
  <c r="F7890" i="10"/>
  <c r="G7858" i="10"/>
  <c r="F7858" i="10"/>
  <c r="G7842" i="10"/>
  <c r="F7842" i="10"/>
  <c r="G7826" i="10"/>
  <c r="F7826" i="10"/>
  <c r="G7778" i="10"/>
  <c r="F7778" i="10"/>
  <c r="G7762" i="10"/>
  <c r="F7762" i="10"/>
  <c r="G7746" i="10"/>
  <c r="F7746" i="10"/>
  <c r="G7730" i="10"/>
  <c r="F7730" i="10"/>
  <c r="G7698" i="10"/>
  <c r="F7698" i="10"/>
  <c r="G7650" i="10"/>
  <c r="F7650" i="10"/>
  <c r="G7634" i="10"/>
  <c r="F7634" i="10"/>
  <c r="G7602" i="10"/>
  <c r="F7602" i="10"/>
  <c r="G7586" i="10"/>
  <c r="F7586" i="10"/>
  <c r="G7538" i="10"/>
  <c r="F7538" i="10"/>
  <c r="G7522" i="10"/>
  <c r="F7522" i="10"/>
  <c r="G7506" i="10"/>
  <c r="F7506" i="10"/>
  <c r="G7490" i="10"/>
  <c r="F7490" i="10"/>
  <c r="G7474" i="10"/>
  <c r="F7474" i="10"/>
  <c r="G7458" i="10"/>
  <c r="F7458" i="10"/>
  <c r="G7442" i="10"/>
  <c r="F7442" i="10"/>
  <c r="G7410" i="10"/>
  <c r="F7410" i="10"/>
  <c r="G7378" i="10"/>
  <c r="F7378" i="10"/>
  <c r="G7362" i="10"/>
  <c r="F7362" i="10"/>
  <c r="G7346" i="10"/>
  <c r="F7346" i="10"/>
  <c r="G7298" i="10"/>
  <c r="F7298" i="10"/>
  <c r="G7266" i="10"/>
  <c r="F7266" i="10"/>
  <c r="G7250" i="10"/>
  <c r="F7250" i="10"/>
  <c r="G7234" i="10"/>
  <c r="F7234" i="10"/>
  <c r="G7218" i="10"/>
  <c r="F7218" i="10"/>
  <c r="G7202" i="10"/>
  <c r="F7202" i="10"/>
  <c r="G7186" i="10"/>
  <c r="F7186" i="10"/>
  <c r="G7170" i="10"/>
  <c r="F7170" i="10"/>
  <c r="G7138" i="10"/>
  <c r="F7138" i="10"/>
  <c r="G7122" i="10"/>
  <c r="F7122" i="10"/>
  <c r="G7106" i="10"/>
  <c r="F7106" i="10"/>
  <c r="G7074" i="10"/>
  <c r="F7074" i="10"/>
  <c r="G7058" i="10"/>
  <c r="F7058" i="10"/>
  <c r="G7026" i="10"/>
  <c r="F7026" i="10"/>
  <c r="G7010" i="10"/>
  <c r="F7010" i="10"/>
  <c r="G6994" i="10"/>
  <c r="F6994" i="10"/>
  <c r="G6978" i="10"/>
  <c r="F6978" i="10"/>
  <c r="G6930" i="10"/>
  <c r="F6930" i="10"/>
  <c r="G6898" i="10"/>
  <c r="F6898" i="10"/>
  <c r="G6882" i="10"/>
  <c r="F6882" i="10"/>
  <c r="G6850" i="10"/>
  <c r="F6850" i="10"/>
  <c r="G6834" i="10"/>
  <c r="F6834" i="10"/>
  <c r="G6818" i="10"/>
  <c r="F6818" i="10"/>
  <c r="G6786" i="10"/>
  <c r="F6786" i="10"/>
  <c r="G6754" i="10"/>
  <c r="F6754" i="10"/>
  <c r="G6738" i="10"/>
  <c r="F6738" i="10"/>
  <c r="G6690" i="10"/>
  <c r="F6690" i="10"/>
  <c r="G6674" i="10"/>
  <c r="F6674" i="10"/>
  <c r="G6642" i="10"/>
  <c r="F6642" i="10"/>
  <c r="G6626" i="10"/>
  <c r="F6626" i="10"/>
  <c r="G6594" i="10"/>
  <c r="F6594" i="10"/>
  <c r="G6562" i="10"/>
  <c r="F6562" i="10"/>
  <c r="G6514" i="10"/>
  <c r="F6514" i="10"/>
  <c r="G6498" i="10"/>
  <c r="F6498" i="10"/>
  <c r="G6482" i="10"/>
  <c r="F6482" i="10"/>
  <c r="G6434" i="10"/>
  <c r="F6434" i="10"/>
  <c r="G6418" i="10"/>
  <c r="F6418" i="10"/>
  <c r="G6402" i="10"/>
  <c r="F6402" i="10"/>
  <c r="G6386" i="10"/>
  <c r="F6386" i="10"/>
  <c r="G6370" i="10"/>
  <c r="F6370" i="10"/>
  <c r="G6354" i="10"/>
  <c r="F6354" i="10"/>
  <c r="G6338" i="10"/>
  <c r="F6338" i="10"/>
  <c r="G6322" i="10"/>
  <c r="F6322" i="10"/>
  <c r="G6306" i="10"/>
  <c r="F6306" i="10"/>
  <c r="G6290" i="10"/>
  <c r="F6290" i="10"/>
  <c r="G6274" i="10"/>
  <c r="F6274" i="10"/>
  <c r="G6258" i="10"/>
  <c r="F6258" i="10"/>
  <c r="G6242" i="10"/>
  <c r="F6242" i="10"/>
  <c r="G6210" i="10"/>
  <c r="F6210" i="10"/>
  <c r="G6194" i="10"/>
  <c r="F6194" i="10"/>
  <c r="G6178" i="10"/>
  <c r="F6178" i="10"/>
  <c r="G6162" i="10"/>
  <c r="F6162" i="10"/>
  <c r="G6146" i="10"/>
  <c r="F6146" i="10"/>
  <c r="G6130" i="10"/>
  <c r="F6130" i="10"/>
  <c r="G6114" i="10"/>
  <c r="F6114" i="10"/>
  <c r="G6098" i="10"/>
  <c r="F6098" i="10"/>
  <c r="G6050" i="10"/>
  <c r="F6050" i="10"/>
  <c r="G6034" i="10"/>
  <c r="F6034" i="10"/>
  <c r="G6018" i="10"/>
  <c r="F6018" i="10"/>
  <c r="G6002" i="10"/>
  <c r="F6002" i="10"/>
  <c r="G5986" i="10"/>
  <c r="F5986" i="10"/>
  <c r="G5970" i="10"/>
  <c r="F5970" i="10"/>
  <c r="G5954" i="10"/>
  <c r="F5954" i="10"/>
  <c r="G5938" i="10"/>
  <c r="F5938" i="10"/>
  <c r="G5906" i="10"/>
  <c r="F5906" i="10"/>
  <c r="G5874" i="10"/>
  <c r="F5874" i="10"/>
  <c r="G5858" i="10"/>
  <c r="F5858" i="10"/>
  <c r="G5810" i="10"/>
  <c r="F5810" i="10"/>
  <c r="G5794" i="10"/>
  <c r="F5794" i="10"/>
  <c r="G5762" i="10"/>
  <c r="F5762" i="10"/>
  <c r="G5730" i="10"/>
  <c r="F5730" i="10"/>
  <c r="G5698" i="10"/>
  <c r="F5698" i="10"/>
  <c r="G5682" i="10"/>
  <c r="F5682" i="10"/>
  <c r="G5666" i="10"/>
  <c r="F5666" i="10"/>
  <c r="G5650" i="10"/>
  <c r="F5650" i="10"/>
  <c r="G5634" i="10"/>
  <c r="F5634" i="10"/>
  <c r="G5618" i="10"/>
  <c r="F5618" i="10"/>
  <c r="G5602" i="10"/>
  <c r="F5602" i="10"/>
  <c r="G5586" i="10"/>
  <c r="F5586" i="10"/>
  <c r="G5570" i="10"/>
  <c r="F5570" i="10"/>
  <c r="G5554" i="10"/>
  <c r="F5554" i="10"/>
  <c r="G5538" i="10"/>
  <c r="F5538" i="10"/>
  <c r="G5522" i="10"/>
  <c r="F5522" i="10"/>
  <c r="G5506" i="10"/>
  <c r="F5506" i="10"/>
  <c r="G5490" i="10"/>
  <c r="F5490" i="10"/>
  <c r="G5474" i="10"/>
  <c r="F5474" i="10"/>
  <c r="G5458" i="10"/>
  <c r="F5458" i="10"/>
  <c r="G5442" i="10"/>
  <c r="F5442" i="10"/>
  <c r="G5426" i="10"/>
  <c r="F5426" i="10"/>
  <c r="G5410" i="10"/>
  <c r="F5410" i="10"/>
  <c r="G5394" i="10"/>
  <c r="F5394" i="10"/>
  <c r="G5378" i="10"/>
  <c r="F5378" i="10"/>
  <c r="G5362" i="10"/>
  <c r="F5362" i="10"/>
  <c r="G5346" i="10"/>
  <c r="F5346" i="10"/>
  <c r="G5330" i="10"/>
  <c r="F5330" i="10"/>
  <c r="G5314" i="10"/>
  <c r="F5314" i="10"/>
  <c r="G5298" i="10"/>
  <c r="F5298" i="10"/>
  <c r="G5282" i="10"/>
  <c r="F5282" i="10"/>
  <c r="G5266" i="10"/>
  <c r="F5266" i="10"/>
  <c r="G5250" i="10"/>
  <c r="F5250" i="10"/>
  <c r="G5234" i="10"/>
  <c r="F5234" i="10"/>
  <c r="G5218" i="10"/>
  <c r="F5218" i="10"/>
  <c r="G5202" i="10"/>
  <c r="F5202" i="10"/>
  <c r="G5186" i="10"/>
  <c r="F5186" i="10"/>
  <c r="G5170" i="10"/>
  <c r="F5170" i="10"/>
  <c r="G5154" i="10"/>
  <c r="F5154" i="10"/>
  <c r="G5138" i="10"/>
  <c r="F5138" i="10"/>
  <c r="G5122" i="10"/>
  <c r="F5122" i="10"/>
  <c r="G5106" i="10"/>
  <c r="F5106" i="10"/>
  <c r="G5090" i="10"/>
  <c r="F5090" i="10"/>
  <c r="G5074" i="10"/>
  <c r="F5074" i="10"/>
  <c r="G5058" i="10"/>
  <c r="F5058" i="10"/>
  <c r="G5042" i="10"/>
  <c r="F5042" i="10"/>
  <c r="G5026" i="10"/>
  <c r="F5026" i="10"/>
  <c r="G5010" i="10"/>
  <c r="F5010" i="10"/>
  <c r="G4994" i="10"/>
  <c r="F4994" i="10"/>
  <c r="G4978" i="10"/>
  <c r="F4978" i="10"/>
  <c r="G4962" i="10"/>
  <c r="F4962" i="10"/>
  <c r="G4946" i="10"/>
  <c r="F4946" i="10"/>
  <c r="G4930" i="10"/>
  <c r="F4930" i="10"/>
  <c r="G4914" i="10"/>
  <c r="F4914" i="10"/>
  <c r="G4898" i="10"/>
  <c r="F4898" i="10"/>
  <c r="G4882" i="10"/>
  <c r="F4882" i="10"/>
  <c r="G4866" i="10"/>
  <c r="F4866" i="10"/>
  <c r="G4850" i="10"/>
  <c r="F4850" i="10"/>
  <c r="G4834" i="10"/>
  <c r="F4834" i="10"/>
  <c r="G4818" i="10"/>
  <c r="F4818" i="10"/>
  <c r="G4802" i="10"/>
  <c r="F4802" i="10"/>
  <c r="G4786" i="10"/>
  <c r="F4786" i="10"/>
  <c r="G4770" i="10"/>
  <c r="F4770" i="10"/>
  <c r="G4754" i="10"/>
  <c r="F4754" i="10"/>
  <c r="G4738" i="10"/>
  <c r="F4738" i="10"/>
  <c r="G4722" i="10"/>
  <c r="F4722" i="10"/>
  <c r="G4706" i="10"/>
  <c r="F4706" i="10"/>
  <c r="G4690" i="10"/>
  <c r="F4690" i="10"/>
  <c r="G4674" i="10"/>
  <c r="F4674" i="10"/>
  <c r="G4658" i="10"/>
  <c r="F4658" i="10"/>
  <c r="G4642" i="10"/>
  <c r="F4642" i="10"/>
  <c r="G4626" i="10"/>
  <c r="F4626" i="10"/>
  <c r="G4610" i="10"/>
  <c r="F4610" i="10"/>
  <c r="G4594" i="10"/>
  <c r="F4594" i="10"/>
  <c r="G4578" i="10"/>
  <c r="F4578" i="10"/>
  <c r="G4562" i="10"/>
  <c r="F4562" i="10"/>
  <c r="G4546" i="10"/>
  <c r="F4546" i="10"/>
  <c r="G4530" i="10"/>
  <c r="F4530" i="10"/>
  <c r="G4514" i="10"/>
  <c r="F4514" i="10"/>
  <c r="G4498" i="10"/>
  <c r="F4498" i="10"/>
  <c r="G4482" i="10"/>
  <c r="F4482" i="10"/>
  <c r="G4466" i="10"/>
  <c r="F4466" i="10"/>
  <c r="G4450" i="10"/>
  <c r="F4450" i="10"/>
  <c r="G4434" i="10"/>
  <c r="F4434" i="10"/>
  <c r="G4418" i="10"/>
  <c r="F4418" i="10"/>
  <c r="G4402" i="10"/>
  <c r="F4402" i="10"/>
  <c r="G4386" i="10"/>
  <c r="F4386" i="10"/>
  <c r="G4370" i="10"/>
  <c r="F4370" i="10"/>
  <c r="G4354" i="10"/>
  <c r="F4354" i="10"/>
  <c r="G4338" i="10"/>
  <c r="F4338" i="10"/>
  <c r="G4322" i="10"/>
  <c r="F4322" i="10"/>
  <c r="G4306" i="10"/>
  <c r="F4306" i="10"/>
  <c r="G4290" i="10"/>
  <c r="F4290" i="10"/>
  <c r="G4274" i="10"/>
  <c r="F4274" i="10"/>
  <c r="G4258" i="10"/>
  <c r="F4258" i="10"/>
  <c r="G4242" i="10"/>
  <c r="F4242" i="10"/>
  <c r="G4226" i="10"/>
  <c r="F4226" i="10"/>
  <c r="G4210" i="10"/>
  <c r="F4210" i="10"/>
  <c r="G4194" i="10"/>
  <c r="F4194" i="10"/>
  <c r="G4178" i="10"/>
  <c r="F4178" i="10"/>
  <c r="G4162" i="10"/>
  <c r="F4162" i="10"/>
  <c r="G4146" i="10"/>
  <c r="F4146" i="10"/>
  <c r="G4130" i="10"/>
  <c r="F4130" i="10"/>
  <c r="G4114" i="10"/>
  <c r="F4114" i="10"/>
  <c r="G4098" i="10"/>
  <c r="F4098" i="10"/>
  <c r="G4082" i="10"/>
  <c r="F4082" i="10"/>
  <c r="G4066" i="10"/>
  <c r="F4066" i="10"/>
  <c r="G4050" i="10"/>
  <c r="F4050" i="10"/>
  <c r="G4034" i="10"/>
  <c r="F4034" i="10"/>
  <c r="G4018" i="10"/>
  <c r="F4018" i="10"/>
  <c r="G4002" i="10"/>
  <c r="F4002" i="10"/>
  <c r="G3986" i="10"/>
  <c r="F3986" i="10"/>
  <c r="G3970" i="10"/>
  <c r="F3970" i="10"/>
  <c r="G3954" i="10"/>
  <c r="F3954" i="10"/>
  <c r="G3938" i="10"/>
  <c r="F3938" i="10"/>
  <c r="G3922" i="10"/>
  <c r="F3922" i="10"/>
  <c r="G3906" i="10"/>
  <c r="F3906" i="10"/>
  <c r="G3890" i="10"/>
  <c r="F3890" i="10"/>
  <c r="G3874" i="10"/>
  <c r="F3874" i="10"/>
  <c r="G3858" i="10"/>
  <c r="F3858" i="10"/>
  <c r="G3842" i="10"/>
  <c r="F3842" i="10"/>
  <c r="G3826" i="10"/>
  <c r="F3826" i="10"/>
  <c r="G3810" i="10"/>
  <c r="F3810" i="10"/>
  <c r="G3794" i="10"/>
  <c r="F3794" i="10"/>
  <c r="G3778" i="10"/>
  <c r="F3778" i="10"/>
  <c r="G3762" i="10"/>
  <c r="F3762" i="10"/>
  <c r="G3746" i="10"/>
  <c r="F3746" i="10"/>
  <c r="G3730" i="10"/>
  <c r="F3730" i="10"/>
  <c r="G3714" i="10"/>
  <c r="F3714" i="10"/>
  <c r="G3698" i="10"/>
  <c r="F3698" i="10"/>
  <c r="G3682" i="10"/>
  <c r="F3682" i="10"/>
  <c r="G3666" i="10"/>
  <c r="F3666" i="10"/>
  <c r="G3650" i="10"/>
  <c r="F3650" i="10"/>
  <c r="G3634" i="10"/>
  <c r="F3634" i="10"/>
  <c r="G3618" i="10"/>
  <c r="F3618" i="10"/>
  <c r="G3602" i="10"/>
  <c r="F3602" i="10"/>
  <c r="G3586" i="10"/>
  <c r="F3586" i="10"/>
  <c r="G3570" i="10"/>
  <c r="F3570" i="10"/>
  <c r="G3554" i="10"/>
  <c r="F3554" i="10"/>
  <c r="G3538" i="10"/>
  <c r="F3538" i="10"/>
  <c r="G3522" i="10"/>
  <c r="F3522" i="10"/>
  <c r="G3506" i="10"/>
  <c r="F3506" i="10"/>
  <c r="G3490" i="10"/>
  <c r="F3490" i="10"/>
  <c r="G3474" i="10"/>
  <c r="F3474" i="10"/>
  <c r="G3458" i="10"/>
  <c r="F3458" i="10"/>
  <c r="G3442" i="10"/>
  <c r="F3442" i="10"/>
  <c r="G3426" i="10"/>
  <c r="F3426" i="10"/>
  <c r="G3410" i="10"/>
  <c r="F3410" i="10"/>
  <c r="G3394" i="10"/>
  <c r="F3394" i="10"/>
  <c r="G3378" i="10"/>
  <c r="F3378" i="10"/>
  <c r="G3362" i="10"/>
  <c r="F3362" i="10"/>
  <c r="G3346" i="10"/>
  <c r="F3346" i="10"/>
  <c r="G3330" i="10"/>
  <c r="F3330" i="10"/>
  <c r="G3314" i="10"/>
  <c r="F3314" i="10"/>
  <c r="G3298" i="10"/>
  <c r="F3298" i="10"/>
  <c r="G3282" i="10"/>
  <c r="F3282" i="10"/>
  <c r="G3266" i="10"/>
  <c r="F3266" i="10"/>
  <c r="G3250" i="10"/>
  <c r="F3250" i="10"/>
  <c r="G3234" i="10"/>
  <c r="F3234" i="10"/>
  <c r="G3218" i="10"/>
  <c r="F3218" i="10"/>
  <c r="G3202" i="10"/>
  <c r="F3202" i="10"/>
  <c r="G3186" i="10"/>
  <c r="F3186" i="10"/>
  <c r="G3170" i="10"/>
  <c r="F3170" i="10"/>
  <c r="G3154" i="10"/>
  <c r="F3154" i="10"/>
  <c r="G3138" i="10"/>
  <c r="F3138" i="10"/>
  <c r="G3122" i="10"/>
  <c r="F3122" i="10"/>
  <c r="G3106" i="10"/>
  <c r="F3106" i="10"/>
  <c r="G3090" i="10"/>
  <c r="F3090" i="10"/>
  <c r="G3074" i="10"/>
  <c r="F3074" i="10"/>
  <c r="G3058" i="10"/>
  <c r="F3058" i="10"/>
  <c r="G3042" i="10"/>
  <c r="F3042" i="10"/>
  <c r="G3026" i="10"/>
  <c r="F3026" i="10"/>
  <c r="G3010" i="10"/>
  <c r="F3010" i="10"/>
  <c r="G2994" i="10"/>
  <c r="F2994" i="10"/>
  <c r="G2978" i="10"/>
  <c r="F2978" i="10"/>
  <c r="G2962" i="10"/>
  <c r="F2962" i="10"/>
  <c r="G2946" i="10"/>
  <c r="F2946" i="10"/>
  <c r="G2930" i="10"/>
  <c r="F2930" i="10"/>
  <c r="G2914" i="10"/>
  <c r="F2914" i="10"/>
  <c r="G2898" i="10"/>
  <c r="F2898" i="10"/>
  <c r="G2882" i="10"/>
  <c r="F2882" i="10"/>
  <c r="G2866" i="10"/>
  <c r="F2866" i="10"/>
  <c r="G2850" i="10"/>
  <c r="F2850" i="10"/>
  <c r="G2834" i="10"/>
  <c r="F2834" i="10"/>
  <c r="G2818" i="10"/>
  <c r="F2818" i="10"/>
  <c r="G2802" i="10"/>
  <c r="F2802" i="10"/>
  <c r="G2770" i="10"/>
  <c r="F2770" i="10"/>
  <c r="G2754" i="10"/>
  <c r="F2754" i="10"/>
  <c r="G2738" i="10"/>
  <c r="F2738" i="10"/>
  <c r="G2722" i="10"/>
  <c r="F2722" i="10"/>
  <c r="G2706" i="10"/>
  <c r="F2706" i="10"/>
  <c r="G2690" i="10"/>
  <c r="F2690" i="10"/>
  <c r="G2674" i="10"/>
  <c r="F2674" i="10"/>
  <c r="G2658" i="10"/>
  <c r="F2658" i="10"/>
  <c r="G2642" i="10"/>
  <c r="F2642" i="10"/>
  <c r="G2626" i="10"/>
  <c r="F2626" i="10"/>
  <c r="G2610" i="10"/>
  <c r="F2610" i="10"/>
  <c r="G2594" i="10"/>
  <c r="F2594" i="10"/>
  <c r="G2578" i="10"/>
  <c r="F2578" i="10"/>
  <c r="G2562" i="10"/>
  <c r="F2562" i="10"/>
  <c r="G2530" i="10"/>
  <c r="F2530" i="10"/>
  <c r="G2514" i="10"/>
  <c r="F2514" i="10"/>
  <c r="G2498" i="10"/>
  <c r="F2498" i="10"/>
  <c r="G2482" i="10"/>
  <c r="F2482" i="10"/>
  <c r="G2466" i="10"/>
  <c r="F2466" i="10"/>
  <c r="G2434" i="10"/>
  <c r="F2434" i="10"/>
  <c r="G2418" i="10"/>
  <c r="F2418" i="10"/>
  <c r="G2402" i="10"/>
  <c r="F2402" i="10"/>
  <c r="G2386" i="10"/>
  <c r="F2386" i="10"/>
  <c r="G2370" i="10"/>
  <c r="F2370" i="10"/>
  <c r="G2338" i="10"/>
  <c r="F2338" i="10"/>
  <c r="G2322" i="10"/>
  <c r="F2322" i="10"/>
  <c r="G2306" i="10"/>
  <c r="F2306" i="10"/>
  <c r="G2290" i="10"/>
  <c r="F2290" i="10"/>
  <c r="G2274" i="10"/>
  <c r="F2274" i="10"/>
  <c r="G2258" i="10"/>
  <c r="F2258" i="10"/>
  <c r="G2242" i="10"/>
  <c r="F2242" i="10"/>
  <c r="G2226" i="10"/>
  <c r="F2226" i="10"/>
  <c r="G2210" i="10"/>
  <c r="F2210" i="10"/>
  <c r="G2178" i="10"/>
  <c r="F2178" i="10"/>
  <c r="G2162" i="10"/>
  <c r="F2162" i="10"/>
  <c r="G2146" i="10"/>
  <c r="F2146" i="10"/>
  <c r="G2130" i="10"/>
  <c r="F2130" i="10"/>
  <c r="G2114" i="10"/>
  <c r="F2114" i="10"/>
  <c r="G2066" i="10"/>
  <c r="F2066" i="10"/>
  <c r="G2050" i="10"/>
  <c r="F2050" i="10"/>
  <c r="G2034" i="10"/>
  <c r="F2034" i="10"/>
  <c r="G2018" i="10"/>
  <c r="F2018" i="10"/>
  <c r="G2002" i="10"/>
  <c r="F2002" i="10"/>
  <c r="G1986" i="10"/>
  <c r="F1986" i="10"/>
  <c r="G1970" i="10"/>
  <c r="F1970" i="10"/>
  <c r="G1954" i="10"/>
  <c r="F1954" i="10"/>
  <c r="G1938" i="10"/>
  <c r="F1938" i="10"/>
  <c r="G1922" i="10"/>
  <c r="F1922" i="10"/>
  <c r="G1890" i="10"/>
  <c r="F1890" i="10"/>
  <c r="G1874" i="10"/>
  <c r="F1874" i="10"/>
  <c r="G1858" i="10"/>
  <c r="F1858" i="10"/>
  <c r="G1842" i="10"/>
  <c r="F1842" i="10"/>
  <c r="G1826" i="10"/>
  <c r="F1826" i="10"/>
  <c r="G1794" i="10"/>
  <c r="F1794" i="10"/>
  <c r="G1778" i="10"/>
  <c r="F1778" i="10"/>
  <c r="G1762" i="10"/>
  <c r="F1762" i="10"/>
  <c r="G1746" i="10"/>
  <c r="F1746" i="10"/>
  <c r="G1714" i="10"/>
  <c r="F1714" i="10"/>
  <c r="G1698" i="10"/>
  <c r="F1698" i="10"/>
  <c r="G1666" i="10"/>
  <c r="F1666" i="10"/>
  <c r="G1650" i="10"/>
  <c r="F1650" i="10"/>
  <c r="G1634" i="10"/>
  <c r="F1634" i="10"/>
  <c r="G1618" i="10"/>
  <c r="F1618" i="10"/>
  <c r="G1586" i="10"/>
  <c r="F1586" i="10"/>
  <c r="G1570" i="10"/>
  <c r="F1570" i="10"/>
  <c r="G1554" i="10"/>
  <c r="F1554" i="10"/>
  <c r="G1538" i="10"/>
  <c r="F1538" i="10"/>
  <c r="G1522" i="10"/>
  <c r="F1522" i="10"/>
  <c r="G1506" i="10"/>
  <c r="F1506" i="10"/>
  <c r="G1474" i="10"/>
  <c r="F1474" i="10"/>
  <c r="G1458" i="10"/>
  <c r="F1458" i="10"/>
  <c r="G1426" i="10"/>
  <c r="F1426" i="10"/>
  <c r="G1394" i="10"/>
  <c r="F1394" i="10"/>
  <c r="G1378" i="10"/>
  <c r="F1378" i="10"/>
  <c r="G1362" i="10"/>
  <c r="F1362" i="10"/>
  <c r="G1330" i="10"/>
  <c r="F1330" i="10"/>
  <c r="G1314" i="10"/>
  <c r="F1314" i="10"/>
  <c r="G1282" i="10"/>
  <c r="F1282" i="10"/>
  <c r="G1266" i="10"/>
  <c r="F1266" i="10"/>
  <c r="G1250" i="10"/>
  <c r="F1250" i="10"/>
  <c r="G1218" i="10"/>
  <c r="F1218" i="10"/>
  <c r="G1202" i="10"/>
  <c r="F1202" i="10"/>
  <c r="G1170" i="10"/>
  <c r="F1170" i="10"/>
  <c r="G1154" i="10"/>
  <c r="F1154" i="10"/>
  <c r="G1138" i="10"/>
  <c r="F1138" i="10"/>
  <c r="G1122" i="10"/>
  <c r="F1122" i="10"/>
  <c r="G1106" i="10"/>
  <c r="F1106" i="10"/>
  <c r="G1074" i="10"/>
  <c r="F1074" i="10"/>
  <c r="G1058" i="10"/>
  <c r="F1058" i="10"/>
  <c r="G1042" i="10"/>
  <c r="F1042" i="10"/>
  <c r="G1026" i="10"/>
  <c r="F1026" i="10"/>
  <c r="G1010" i="10"/>
  <c r="F1010" i="10"/>
  <c r="G994" i="10"/>
  <c r="F994" i="10"/>
  <c r="G978" i="10"/>
  <c r="F978" i="10"/>
  <c r="G962" i="10"/>
  <c r="F962" i="10"/>
  <c r="G946" i="10"/>
  <c r="F946" i="10"/>
  <c r="G914" i="10"/>
  <c r="F914" i="10"/>
  <c r="G898" i="10"/>
  <c r="F898" i="10"/>
  <c r="G882" i="10"/>
  <c r="F882" i="10"/>
  <c r="G866" i="10"/>
  <c r="F866" i="10"/>
  <c r="G850" i="10"/>
  <c r="F850" i="10"/>
  <c r="G834" i="10"/>
  <c r="F834" i="10"/>
  <c r="G818" i="10"/>
  <c r="F818" i="10"/>
  <c r="G802" i="10"/>
  <c r="F802" i="10"/>
  <c r="G786" i="10"/>
  <c r="F786" i="10"/>
  <c r="G754" i="10"/>
  <c r="F754" i="10"/>
  <c r="G738" i="10"/>
  <c r="F738" i="10"/>
  <c r="G722" i="10"/>
  <c r="F722" i="10"/>
  <c r="G706" i="10"/>
  <c r="F706" i="10"/>
  <c r="G690" i="10"/>
  <c r="F690" i="10"/>
  <c r="G674" i="10"/>
  <c r="F674" i="10"/>
  <c r="G658" i="10"/>
  <c r="F658" i="10"/>
  <c r="G642" i="10"/>
  <c r="F642" i="10"/>
  <c r="G626" i="10"/>
  <c r="F626" i="10"/>
  <c r="G610" i="10"/>
  <c r="F610" i="10"/>
  <c r="G594" i="10"/>
  <c r="F594" i="10"/>
  <c r="G578" i="10"/>
  <c r="F578" i="10"/>
  <c r="G562" i="10"/>
  <c r="F562" i="10"/>
  <c r="G546" i="10"/>
  <c r="F546" i="10"/>
  <c r="G530" i="10"/>
  <c r="F530" i="10"/>
  <c r="G514" i="10"/>
  <c r="F514" i="10"/>
  <c r="G498" i="10"/>
  <c r="F498" i="10"/>
  <c r="G482" i="10"/>
  <c r="F482" i="10"/>
  <c r="G466" i="10"/>
  <c r="F466" i="10"/>
  <c r="G450" i="10"/>
  <c r="F450" i="10"/>
  <c r="G434" i="10"/>
  <c r="F434" i="10"/>
  <c r="G418" i="10"/>
  <c r="F418" i="10"/>
  <c r="G402" i="10"/>
  <c r="F402" i="10"/>
  <c r="G386" i="10"/>
  <c r="F386" i="10"/>
  <c r="G354" i="10"/>
  <c r="F354" i="10"/>
  <c r="G338" i="10"/>
  <c r="F338" i="10"/>
  <c r="G322" i="10"/>
  <c r="F322" i="10"/>
  <c r="G290" i="10"/>
  <c r="F290" i="10"/>
  <c r="G258" i="10"/>
  <c r="F258" i="10"/>
  <c r="G242" i="10"/>
  <c r="F242" i="10"/>
  <c r="G226" i="10"/>
  <c r="F226" i="10"/>
  <c r="G210" i="10"/>
  <c r="F210" i="10"/>
  <c r="G194" i="10"/>
  <c r="F194" i="10"/>
  <c r="G178" i="10"/>
  <c r="F178" i="10"/>
  <c r="G162" i="10"/>
  <c r="F162" i="10"/>
  <c r="G146" i="10"/>
  <c r="F146" i="10"/>
  <c r="G130" i="10"/>
  <c r="F130" i="10"/>
  <c r="G114" i="10"/>
  <c r="F114" i="10"/>
  <c r="G98" i="10"/>
  <c r="F98" i="10"/>
  <c r="G82" i="10"/>
  <c r="F82" i="10"/>
  <c r="G66" i="10"/>
  <c r="F66" i="10"/>
  <c r="G50" i="10"/>
  <c r="F50" i="10"/>
  <c r="G34" i="10"/>
  <c r="F34" i="10"/>
  <c r="G18" i="10"/>
  <c r="F18" i="10"/>
  <c r="F11794" i="10"/>
  <c r="F11761" i="10"/>
  <c r="F11698" i="10"/>
  <c r="F11361" i="10"/>
  <c r="F11333" i="10"/>
  <c r="F10869" i="10"/>
  <c r="F10833" i="10"/>
  <c r="F10757" i="10"/>
  <c r="F10578" i="10"/>
  <c r="F10501" i="10"/>
  <c r="F10274" i="10"/>
  <c r="F10165" i="10"/>
  <c r="F10082" i="10"/>
  <c r="F9858" i="10"/>
  <c r="F9746" i="10"/>
  <c r="F9377" i="10"/>
  <c r="F9188" i="10"/>
  <c r="F9045" i="10"/>
  <c r="F9012" i="10"/>
  <c r="F8977" i="10"/>
  <c r="F8901" i="10"/>
  <c r="F8868" i="10"/>
  <c r="F8709" i="10"/>
  <c r="F8501" i="10"/>
  <c r="F8116" i="10"/>
  <c r="F7906" i="10"/>
  <c r="F7601" i="10"/>
  <c r="F7333" i="10"/>
  <c r="F7285" i="10"/>
  <c r="F6914" i="10"/>
  <c r="F6865" i="10"/>
  <c r="F6660" i="10"/>
  <c r="F6497" i="10"/>
  <c r="F6453" i="10"/>
  <c r="F6401" i="10"/>
  <c r="F5605" i="10"/>
  <c r="F4769" i="10"/>
  <c r="F4705" i="10"/>
  <c r="F4273" i="10"/>
  <c r="F3953" i="10"/>
  <c r="F3825" i="10"/>
  <c r="F3697" i="10"/>
  <c r="F3505" i="10"/>
  <c r="F2977" i="10"/>
  <c r="F2385" i="10"/>
  <c r="F2145" i="10"/>
  <c r="F1810" i="10"/>
  <c r="F274" i="10"/>
  <c r="G11893" i="10"/>
  <c r="F11893" i="10"/>
  <c r="G11749" i="10"/>
  <c r="F11749" i="10"/>
  <c r="G11461" i="10"/>
  <c r="F11461" i="10"/>
  <c r="G11429" i="10"/>
  <c r="F11429" i="10"/>
  <c r="G11285" i="10"/>
  <c r="F11285" i="10"/>
  <c r="G11173" i="10"/>
  <c r="F11173" i="10"/>
  <c r="G11125" i="10"/>
  <c r="F11125" i="10"/>
  <c r="G11077" i="10"/>
  <c r="F11077" i="10"/>
  <c r="G11013" i="10"/>
  <c r="F11013" i="10"/>
  <c r="G10933" i="10"/>
  <c r="F10933" i="10"/>
  <c r="G10885" i="10"/>
  <c r="F10885" i="10"/>
  <c r="G10805" i="10"/>
  <c r="F10805" i="10"/>
  <c r="G10309" i="10"/>
  <c r="F10309" i="10"/>
  <c r="G10245" i="10"/>
  <c r="F10245" i="10"/>
  <c r="G10053" i="10"/>
  <c r="F10053" i="10"/>
  <c r="F9989" i="10"/>
  <c r="G9989" i="10"/>
  <c r="G9813" i="10"/>
  <c r="F9813" i="10"/>
  <c r="G9477" i="10"/>
  <c r="F9477" i="10"/>
  <c r="G9301" i="10"/>
  <c r="F9301" i="10"/>
  <c r="G9125" i="10"/>
  <c r="F9125" i="10"/>
  <c r="G8853" i="10"/>
  <c r="F8853" i="10"/>
  <c r="G8773" i="10"/>
  <c r="F8773" i="10"/>
  <c r="G8661" i="10"/>
  <c r="F8661" i="10"/>
  <c r="G8613" i="10"/>
  <c r="F8613" i="10"/>
  <c r="G8341" i="10"/>
  <c r="F8341" i="10"/>
  <c r="G8245" i="10"/>
  <c r="F8245" i="10"/>
  <c r="G8197" i="10"/>
  <c r="F8197" i="10"/>
  <c r="G8037" i="10"/>
  <c r="F8037" i="10"/>
  <c r="G8021" i="10"/>
  <c r="F8021" i="10"/>
  <c r="G7989" i="10"/>
  <c r="F7989" i="10"/>
  <c r="G7877" i="10"/>
  <c r="F7877" i="10"/>
  <c r="G7845" i="10"/>
  <c r="F7845" i="10"/>
  <c r="G7813" i="10"/>
  <c r="F7813" i="10"/>
  <c r="F7781" i="10"/>
  <c r="G7781" i="10"/>
  <c r="G7701" i="10"/>
  <c r="F7701" i="10"/>
  <c r="G7685" i="10"/>
  <c r="F7685" i="10"/>
  <c r="G7621" i="10"/>
  <c r="F7621" i="10"/>
  <c r="G7525" i="10"/>
  <c r="F7525" i="10"/>
  <c r="G7381" i="10"/>
  <c r="F7381" i="10"/>
  <c r="G7349" i="10"/>
  <c r="F7349" i="10"/>
  <c r="G7269" i="10"/>
  <c r="F7269" i="10"/>
  <c r="G7237" i="10"/>
  <c r="F7237" i="10"/>
  <c r="G7221" i="10"/>
  <c r="F7221" i="10"/>
  <c r="G7189" i="10"/>
  <c r="F7189" i="10"/>
  <c r="F7077" i="10"/>
  <c r="G7077" i="10"/>
  <c r="G7013" i="10"/>
  <c r="F7013" i="10"/>
  <c r="G6981" i="10"/>
  <c r="F6981" i="10"/>
  <c r="G6773" i="10"/>
  <c r="F6773" i="10"/>
  <c r="G6517" i="10"/>
  <c r="F6517" i="10"/>
  <c r="G6485" i="10"/>
  <c r="F6485" i="10"/>
  <c r="G6085" i="10"/>
  <c r="F6085" i="10"/>
  <c r="G5557" i="10"/>
  <c r="F5557" i="10"/>
  <c r="G5397" i="10"/>
  <c r="F5397" i="10"/>
  <c r="F5173" i="10"/>
  <c r="G5173" i="10"/>
  <c r="G5125" i="10"/>
  <c r="F5125" i="10"/>
  <c r="G4933" i="10"/>
  <c r="F4933" i="10"/>
  <c r="G4629" i="10"/>
  <c r="F4629" i="10"/>
  <c r="F4581" i="10"/>
  <c r="G4581" i="10"/>
  <c r="G4277" i="10"/>
  <c r="F4277" i="10"/>
  <c r="F4117" i="10"/>
  <c r="G4117" i="10"/>
  <c r="G4037" i="10"/>
  <c r="F4037" i="10"/>
  <c r="G3893" i="10"/>
  <c r="F3893" i="10"/>
  <c r="G3765" i="10"/>
  <c r="F3765" i="10"/>
  <c r="F3509" i="10"/>
  <c r="G3509" i="10"/>
  <c r="F3397" i="10"/>
  <c r="G3397" i="10"/>
  <c r="G2933" i="10"/>
  <c r="F2933" i="10"/>
  <c r="F2325" i="10"/>
  <c r="G2325" i="10"/>
  <c r="F2037" i="10"/>
  <c r="G2037" i="10"/>
  <c r="F1525" i="10"/>
  <c r="G1525" i="10"/>
  <c r="F1269" i="10"/>
  <c r="G1269" i="10"/>
  <c r="G1093" i="10"/>
  <c r="F1093" i="10"/>
  <c r="F837" i="10"/>
  <c r="G837" i="10"/>
  <c r="G677" i="10"/>
  <c r="F677" i="10"/>
  <c r="G437" i="10"/>
  <c r="F437" i="10"/>
  <c r="F10437" i="10"/>
  <c r="F8421" i="10"/>
  <c r="F8165" i="10"/>
  <c r="F7909" i="10"/>
  <c r="F7653" i="10"/>
  <c r="G500" i="10"/>
  <c r="G1109" i="10"/>
  <c r="G1413" i="10"/>
  <c r="G2389" i="10"/>
  <c r="G2613" i="10"/>
  <c r="G2693" i="10"/>
  <c r="G2773" i="10"/>
  <c r="G8789" i="10"/>
  <c r="G6309" i="10"/>
  <c r="G3637" i="10"/>
  <c r="F11732" i="10"/>
  <c r="G11732" i="10"/>
  <c r="F11220" i="10"/>
  <c r="G11220" i="10"/>
  <c r="F10388" i="10"/>
  <c r="G10388" i="10"/>
  <c r="F10196" i="10"/>
  <c r="G10196" i="10"/>
  <c r="F10052" i="10"/>
  <c r="G10052" i="10"/>
  <c r="F9988" i="10"/>
  <c r="G9988" i="10"/>
  <c r="F9844" i="10"/>
  <c r="G9844" i="10"/>
  <c r="F9572" i="10"/>
  <c r="G9572" i="10"/>
  <c r="F9236" i="10"/>
  <c r="G9236" i="10"/>
  <c r="F9092" i="10"/>
  <c r="G9092" i="10"/>
  <c r="F9028" i="10"/>
  <c r="G9028" i="10"/>
  <c r="F8692" i="10"/>
  <c r="G8692" i="10"/>
  <c r="F8436" i="10"/>
  <c r="G8436" i="10"/>
  <c r="F8308" i="10"/>
  <c r="G8308" i="10"/>
  <c r="F7812" i="10"/>
  <c r="G7812" i="10"/>
  <c r="F7732" i="10"/>
  <c r="G7732" i="10"/>
  <c r="F7700" i="10"/>
  <c r="G7700" i="10"/>
  <c r="F7668" i="10"/>
  <c r="G7668" i="10"/>
  <c r="F7556" i="10"/>
  <c r="G7556" i="10"/>
  <c r="F7396" i="10"/>
  <c r="G7396" i="10"/>
  <c r="G7332" i="10"/>
  <c r="F7332" i="10"/>
  <c r="G7188" i="10"/>
  <c r="F7188" i="10"/>
  <c r="F6980" i="10"/>
  <c r="G6980" i="10"/>
  <c r="F6772" i="10"/>
  <c r="G6772" i="10"/>
  <c r="F6756" i="10"/>
  <c r="G6756" i="10"/>
  <c r="F6372" i="10"/>
  <c r="G6372" i="10"/>
  <c r="F6356" i="10"/>
  <c r="G6356" i="10"/>
  <c r="F6100" i="10"/>
  <c r="G6100" i="10"/>
  <c r="F5956" i="10"/>
  <c r="G5956" i="10"/>
  <c r="F5764" i="10"/>
  <c r="G5764" i="10"/>
  <c r="F5716" i="10"/>
  <c r="G5716" i="10"/>
  <c r="F5684" i="10"/>
  <c r="G5684" i="10"/>
  <c r="F5620" i="10"/>
  <c r="G5620" i="10"/>
  <c r="F5588" i="10"/>
  <c r="G5588" i="10"/>
  <c r="F5364" i="10"/>
  <c r="G5364" i="10"/>
  <c r="F5332" i="10"/>
  <c r="G5332" i="10"/>
  <c r="F5284" i="10"/>
  <c r="G5284" i="10"/>
  <c r="G5268" i="10"/>
  <c r="F5268" i="10"/>
  <c r="F4884" i="10"/>
  <c r="G4884" i="10"/>
  <c r="F4676" i="10"/>
  <c r="G4676" i="10"/>
  <c r="F4516" i="10"/>
  <c r="G4516" i="10"/>
  <c r="F4484" i="10"/>
  <c r="G4484" i="10"/>
  <c r="F4292" i="10"/>
  <c r="G4292" i="10"/>
  <c r="F4148" i="10"/>
  <c r="G4148" i="10"/>
  <c r="F4004" i="10"/>
  <c r="G4004" i="10"/>
  <c r="F3188" i="10"/>
  <c r="G3188" i="10"/>
  <c r="F3124" i="10"/>
  <c r="G3124" i="10"/>
  <c r="G2980" i="10"/>
  <c r="F2980" i="10"/>
  <c r="F2836" i="10"/>
  <c r="G2836" i="10"/>
  <c r="F2564" i="10"/>
  <c r="G2564" i="10"/>
  <c r="F1412" i="10"/>
  <c r="G1412" i="10"/>
  <c r="G948" i="10"/>
  <c r="F948" i="10"/>
  <c r="F772" i="10"/>
  <c r="G772" i="10"/>
  <c r="F708" i="10"/>
  <c r="G708" i="10"/>
  <c r="F628" i="10"/>
  <c r="G628" i="10"/>
  <c r="G5" i="10"/>
  <c r="G69" i="10"/>
  <c r="G341" i="10"/>
  <c r="G901" i="10"/>
  <c r="G1732" i="10"/>
  <c r="G2117" i="10"/>
  <c r="G2549" i="10"/>
  <c r="G2629" i="10"/>
  <c r="G2949" i="10"/>
  <c r="G3173" i="10"/>
  <c r="G3412" i="10"/>
  <c r="G3572" i="10"/>
  <c r="G4340" i="10"/>
  <c r="G4501" i="10"/>
  <c r="G5253" i="10"/>
  <c r="G5460" i="10"/>
  <c r="G6452" i="10"/>
  <c r="G8372" i="10"/>
  <c r="G9828" i="10"/>
  <c r="G10964" i="10"/>
  <c r="G11908" i="10"/>
  <c r="G9189" i="10"/>
  <c r="G8437" i="10"/>
  <c r="G11810" i="10"/>
  <c r="F11810" i="10"/>
  <c r="G11746" i="10"/>
  <c r="F11746" i="10"/>
  <c r="G11714" i="10"/>
  <c r="F11714" i="10"/>
  <c r="G11586" i="10"/>
  <c r="F11586" i="10"/>
  <c r="G11474" i="10"/>
  <c r="F11474" i="10"/>
  <c r="G11458" i="10"/>
  <c r="F11458" i="10"/>
  <c r="G11330" i="10"/>
  <c r="F11330" i="10"/>
  <c r="G11266" i="10"/>
  <c r="F11266" i="10"/>
  <c r="G11250" i="10"/>
  <c r="F11250" i="10"/>
  <c r="G11122" i="10"/>
  <c r="F11122" i="10"/>
  <c r="G11074" i="10"/>
  <c r="F11074" i="10"/>
  <c r="G10946" i="10"/>
  <c r="F10946" i="10"/>
  <c r="G10802" i="10"/>
  <c r="F10802" i="10"/>
  <c r="G10786" i="10"/>
  <c r="F10786" i="10"/>
  <c r="G10722" i="10"/>
  <c r="F10722" i="10"/>
  <c r="G10546" i="10"/>
  <c r="F10546" i="10"/>
  <c r="G10466" i="10"/>
  <c r="F10466" i="10"/>
  <c r="G10434" i="10"/>
  <c r="F10434" i="10"/>
  <c r="G10402" i="10"/>
  <c r="F10402" i="10"/>
  <c r="G10338" i="10"/>
  <c r="F10338" i="10"/>
  <c r="G10322" i="10"/>
  <c r="F10322" i="10"/>
  <c r="G10306" i="10"/>
  <c r="F10306" i="10"/>
  <c r="G10290" i="10"/>
  <c r="F10290" i="10"/>
  <c r="G10242" i="10"/>
  <c r="F10242" i="10"/>
  <c r="G10162" i="10"/>
  <c r="F10162" i="10"/>
  <c r="G10114" i="10"/>
  <c r="F10114" i="10"/>
  <c r="G10050" i="10"/>
  <c r="F10050" i="10"/>
  <c r="G9922" i="10"/>
  <c r="F9922" i="10"/>
  <c r="G9890" i="10"/>
  <c r="F9890" i="10"/>
  <c r="G9842" i="10"/>
  <c r="F9842" i="10"/>
  <c r="G9810" i="10"/>
  <c r="F9810" i="10"/>
  <c r="G9778" i="10"/>
  <c r="F9778" i="10"/>
  <c r="G9730" i="10"/>
  <c r="F9730" i="10"/>
  <c r="G9698" i="10"/>
  <c r="F9698" i="10"/>
  <c r="G9666" i="10"/>
  <c r="F9666" i="10"/>
  <c r="G9650" i="10"/>
  <c r="F9650" i="10"/>
  <c r="G9602" i="10"/>
  <c r="F9602" i="10"/>
  <c r="G9570" i="10"/>
  <c r="F9570" i="10"/>
  <c r="G9490" i="10"/>
  <c r="F9490" i="10"/>
  <c r="G9474" i="10"/>
  <c r="F9474" i="10"/>
  <c r="G9442" i="10"/>
  <c r="F9442" i="10"/>
  <c r="G9410" i="10"/>
  <c r="F9410" i="10"/>
  <c r="G9362" i="10"/>
  <c r="F9362" i="10"/>
  <c r="G9346" i="10"/>
  <c r="F9346" i="10"/>
  <c r="G9202" i="10"/>
  <c r="F9202" i="10"/>
  <c r="G133" i="10"/>
  <c r="G629" i="10"/>
  <c r="G709" i="10"/>
  <c r="G1188" i="10"/>
  <c r="G1573" i="10"/>
  <c r="G1733" i="10"/>
  <c r="G1797" i="10"/>
  <c r="G1988" i="10"/>
  <c r="G2260" i="10"/>
  <c r="G2484" i="10"/>
  <c r="G2868" i="10"/>
  <c r="G3684" i="10"/>
  <c r="G3844" i="10"/>
  <c r="G3940" i="10"/>
  <c r="G4965" i="10"/>
  <c r="G5156" i="10"/>
  <c r="G6340" i="10"/>
  <c r="G6676" i="10"/>
  <c r="G6788" i="10"/>
  <c r="G7636" i="10"/>
  <c r="G7748" i="10"/>
  <c r="G8132" i="10"/>
  <c r="G8500" i="10"/>
  <c r="G8628" i="10"/>
  <c r="G8900" i="10"/>
  <c r="G9253" i="10"/>
  <c r="G10068" i="10"/>
  <c r="G10324" i="10"/>
  <c r="G11204" i="10"/>
  <c r="G11476" i="10"/>
  <c r="G10901" i="10"/>
  <c r="G8085" i="10"/>
  <c r="G7253" i="10"/>
  <c r="G6869" i="10"/>
  <c r="G6533" i="10"/>
  <c r="G6229" i="10"/>
  <c r="G5925" i="10"/>
  <c r="G3477" i="10"/>
  <c r="G2725" i="10"/>
  <c r="G11857" i="10"/>
  <c r="F11857" i="10"/>
  <c r="G11841" i="10"/>
  <c r="F11841" i="10"/>
  <c r="G11809" i="10"/>
  <c r="F11809" i="10"/>
  <c r="G11745" i="10"/>
  <c r="F11745" i="10"/>
  <c r="G11729" i="10"/>
  <c r="F11729" i="10"/>
  <c r="G11713" i="10"/>
  <c r="F11713" i="10"/>
  <c r="G11649" i="10"/>
  <c r="F11649" i="10"/>
  <c r="G11601" i="10"/>
  <c r="F11601" i="10"/>
  <c r="G11585" i="10"/>
  <c r="F11585" i="10"/>
  <c r="G11537" i="10"/>
  <c r="F11537" i="10"/>
  <c r="G11473" i="10"/>
  <c r="F11473" i="10"/>
  <c r="G11457" i="10"/>
  <c r="F11457" i="10"/>
  <c r="G11441" i="10"/>
  <c r="F11441" i="10"/>
  <c r="G11377" i="10"/>
  <c r="F11377" i="10"/>
  <c r="G11329" i="10"/>
  <c r="F11329" i="10"/>
  <c r="G11265" i="10"/>
  <c r="F11265" i="10"/>
  <c r="G11201" i="10"/>
  <c r="F11201" i="10"/>
  <c r="G11169" i="10"/>
  <c r="F11169" i="10"/>
  <c r="G11137" i="10"/>
  <c r="F11137" i="10"/>
  <c r="G11105" i="10"/>
  <c r="F11105" i="10"/>
  <c r="G11073" i="10"/>
  <c r="F11073" i="10"/>
  <c r="G11057" i="10"/>
  <c r="F11057" i="10"/>
  <c r="G11009" i="10"/>
  <c r="F11009" i="10"/>
  <c r="G10993" i="10"/>
  <c r="F10993" i="10"/>
  <c r="G10945" i="10"/>
  <c r="F10945" i="10"/>
  <c r="G10913" i="10"/>
  <c r="F10913" i="10"/>
  <c r="G10881" i="10"/>
  <c r="F10881" i="10"/>
  <c r="G10817" i="10"/>
  <c r="F10817" i="10"/>
  <c r="G10785" i="10"/>
  <c r="F10785" i="10"/>
  <c r="G10753" i="10"/>
  <c r="F10753" i="10"/>
  <c r="G10721" i="10"/>
  <c r="F10721" i="10"/>
  <c r="G10689" i="10"/>
  <c r="F10689" i="10"/>
  <c r="G10657" i="10"/>
  <c r="F10657" i="10"/>
  <c r="G10625" i="10"/>
  <c r="F10625" i="10"/>
  <c r="G10561" i="10"/>
  <c r="F10561" i="10"/>
  <c r="G10529" i="10"/>
  <c r="F10529" i="10"/>
  <c r="G10513" i="10"/>
  <c r="F10513" i="10"/>
  <c r="G10497" i="10"/>
  <c r="F10497" i="10"/>
  <c r="G10449" i="10"/>
  <c r="F10449" i="10"/>
  <c r="G10433" i="10"/>
  <c r="F10433" i="10"/>
  <c r="G10401" i="10"/>
  <c r="F10401" i="10"/>
  <c r="G10369" i="10"/>
  <c r="F10369" i="10"/>
  <c r="G10337" i="10"/>
  <c r="F10337" i="10"/>
  <c r="G10321" i="10"/>
  <c r="F10321" i="10"/>
  <c r="G10305" i="10"/>
  <c r="F10305" i="10"/>
  <c r="G10273" i="10"/>
  <c r="F10273" i="10"/>
  <c r="G10241" i="10"/>
  <c r="F10241" i="10"/>
  <c r="G10225" i="10"/>
  <c r="F10225" i="10"/>
  <c r="G10193" i="10"/>
  <c r="F10193" i="10"/>
  <c r="G10177" i="10"/>
  <c r="F10177" i="10"/>
  <c r="G10145" i="10"/>
  <c r="F10145" i="10"/>
  <c r="G10129" i="10"/>
  <c r="F10129" i="10"/>
  <c r="G10049" i="10"/>
  <c r="F10049" i="10"/>
  <c r="G10033" i="10"/>
  <c r="F10033" i="10"/>
  <c r="G9969" i="10"/>
  <c r="F9969" i="10"/>
  <c r="G9921" i="10"/>
  <c r="F9921" i="10"/>
  <c r="G9905" i="10"/>
  <c r="F9905" i="10"/>
  <c r="G9873" i="10"/>
  <c r="F9873" i="10"/>
  <c r="G9841" i="10"/>
  <c r="F9841" i="10"/>
  <c r="G9793" i="10"/>
  <c r="F9793" i="10"/>
  <c r="G9761" i="10"/>
  <c r="F9761" i="10"/>
  <c r="G9729" i="10"/>
  <c r="F9729" i="10"/>
  <c r="G9697" i="10"/>
  <c r="F9697" i="10"/>
  <c r="G9665" i="10"/>
  <c r="F9665" i="10"/>
  <c r="G9633" i="10"/>
  <c r="F9633" i="10"/>
  <c r="G9601" i="10"/>
  <c r="F9601" i="10"/>
  <c r="G9537" i="10"/>
  <c r="F9537" i="10"/>
  <c r="G9489" i="10"/>
  <c r="F9489" i="10"/>
  <c r="G9457" i="10"/>
  <c r="F9457" i="10"/>
  <c r="G9441" i="10"/>
  <c r="F9441" i="10"/>
  <c r="G9425" i="10"/>
  <c r="F9425" i="10"/>
  <c r="G9409" i="10"/>
  <c r="F9409" i="10"/>
  <c r="G9361" i="10"/>
  <c r="F9361" i="10"/>
  <c r="G9281" i="10"/>
  <c r="F9281" i="10"/>
  <c r="G9265" i="10"/>
  <c r="F9265" i="10"/>
  <c r="G9233" i="10"/>
  <c r="F9233" i="10"/>
  <c r="G9217" i="10"/>
  <c r="F9217" i="10"/>
  <c r="G9169" i="10"/>
  <c r="F9169" i="10"/>
  <c r="G9153" i="10"/>
  <c r="F9153" i="10"/>
  <c r="G9089" i="10"/>
  <c r="F9089" i="10"/>
  <c r="G9041" i="10"/>
  <c r="F9041" i="10"/>
  <c r="G9025" i="10"/>
  <c r="F9025" i="10"/>
  <c r="G9009" i="10"/>
  <c r="F9009" i="10"/>
  <c r="G8993" i="10"/>
  <c r="F8993" i="10"/>
  <c r="G8945" i="10"/>
  <c r="F8945" i="10"/>
  <c r="G8929" i="10"/>
  <c r="F8929" i="10"/>
  <c r="G8913" i="10"/>
  <c r="F8913" i="10"/>
  <c r="G8897" i="10"/>
  <c r="F8897" i="10"/>
  <c r="G8833" i="10"/>
  <c r="F8833" i="10"/>
  <c r="G8817" i="10"/>
  <c r="F8817" i="10"/>
  <c r="G8801" i="10"/>
  <c r="F8801" i="10"/>
  <c r="G8785" i="10"/>
  <c r="F8785" i="10"/>
  <c r="G8769" i="10"/>
  <c r="F8769" i="10"/>
  <c r="G8737" i="10"/>
  <c r="F8737" i="10"/>
  <c r="G8705" i="10"/>
  <c r="F8705" i="10"/>
  <c r="G8673" i="10"/>
  <c r="F8673" i="10"/>
  <c r="G8657" i="10"/>
  <c r="F8657" i="10"/>
  <c r="G8625" i="10"/>
  <c r="F8625" i="10"/>
  <c r="G8593" i="10"/>
  <c r="F8593" i="10"/>
  <c r="G8545" i="10"/>
  <c r="F8545" i="10"/>
  <c r="G8529" i="10"/>
  <c r="F8529" i="10"/>
  <c r="G8513" i="10"/>
  <c r="F8513" i="10"/>
  <c r="G8481" i="10"/>
  <c r="F8481" i="10"/>
  <c r="G8465" i="10"/>
  <c r="F8465" i="10"/>
  <c r="G8449" i="10"/>
  <c r="F8449" i="10"/>
  <c r="G8417" i="10"/>
  <c r="F8417" i="10"/>
  <c r="G8369" i="10"/>
  <c r="F8369" i="10"/>
  <c r="G8353" i="10"/>
  <c r="F8353" i="10"/>
  <c r="G8321" i="10"/>
  <c r="F8321" i="10"/>
  <c r="G8273" i="10"/>
  <c r="F8273" i="10"/>
  <c r="G8257" i="10"/>
  <c r="F8257" i="10"/>
  <c r="G8241" i="10"/>
  <c r="F8241" i="10"/>
  <c r="G8193" i="10"/>
  <c r="F8193" i="10"/>
  <c r="G8177" i="10"/>
  <c r="F8177" i="10"/>
  <c r="G8161" i="10"/>
  <c r="F8161" i="10"/>
  <c r="G8145" i="10"/>
  <c r="F8145" i="10"/>
  <c r="G8081" i="10"/>
  <c r="F8081" i="10"/>
  <c r="G8065" i="10"/>
  <c r="F8065" i="10"/>
  <c r="G8049" i="10"/>
  <c r="F8049" i="10"/>
  <c r="G8033" i="10"/>
  <c r="F8033" i="10"/>
  <c r="G8017" i="10"/>
  <c r="F8017" i="10"/>
  <c r="G8001" i="10"/>
  <c r="F8001" i="10"/>
  <c r="G7969" i="10"/>
  <c r="F7969" i="10"/>
  <c r="G7953" i="10"/>
  <c r="F7953" i="10"/>
  <c r="G7921" i="10"/>
  <c r="F7921" i="10"/>
  <c r="G7905" i="10"/>
  <c r="F7905" i="10"/>
  <c r="G7889" i="10"/>
  <c r="F7889" i="10"/>
  <c r="G7857" i="10"/>
  <c r="F7857" i="10"/>
  <c r="G7825" i="10"/>
  <c r="F7825" i="10"/>
  <c r="G7793" i="10"/>
  <c r="F7793" i="10"/>
  <c r="G7777" i="10"/>
  <c r="F7777" i="10"/>
  <c r="G7761" i="10"/>
  <c r="F7761" i="10"/>
  <c r="G7745" i="10"/>
  <c r="F7745" i="10"/>
  <c r="G7729" i="10"/>
  <c r="F7729" i="10"/>
  <c r="G7713" i="10"/>
  <c r="F7713" i="10"/>
  <c r="G7681" i="10"/>
  <c r="F7681" i="10"/>
  <c r="G7649" i="10"/>
  <c r="F7649" i="10"/>
  <c r="G7569" i="10"/>
  <c r="F7569" i="10"/>
  <c r="G7553" i="10"/>
  <c r="F7553" i="10"/>
  <c r="G7505" i="10"/>
  <c r="F7505" i="10"/>
  <c r="G7489" i="10"/>
  <c r="F7489" i="10"/>
  <c r="G7473" i="10"/>
  <c r="F7473" i="10"/>
  <c r="G7457" i="10"/>
  <c r="F7457" i="10"/>
  <c r="G7441" i="10"/>
  <c r="F7441" i="10"/>
  <c r="G7425" i="10"/>
  <c r="F7425" i="10"/>
  <c r="G7409" i="10"/>
  <c r="F7409" i="10"/>
  <c r="G7377" i="10"/>
  <c r="F7377" i="10"/>
  <c r="G7345" i="10"/>
  <c r="F7345" i="10"/>
  <c r="G7329" i="10"/>
  <c r="F7329" i="10"/>
  <c r="G7313" i="10"/>
  <c r="F7313" i="10"/>
  <c r="G7297" i="10"/>
  <c r="F7297" i="10"/>
  <c r="G7249" i="10"/>
  <c r="F7249" i="10"/>
  <c r="G7233" i="10"/>
  <c r="F7233" i="10"/>
  <c r="G7217" i="10"/>
  <c r="F7217" i="10"/>
  <c r="G7185" i="10"/>
  <c r="F7185" i="10"/>
  <c r="G7169" i="10"/>
  <c r="F7169" i="10"/>
  <c r="G7137" i="10"/>
  <c r="F7137" i="10"/>
  <c r="G7121" i="10"/>
  <c r="F7121" i="10"/>
  <c r="G7105" i="10"/>
  <c r="F7105" i="10"/>
  <c r="G7073" i="10"/>
  <c r="F7073" i="10"/>
  <c r="G7057" i="10"/>
  <c r="F7057" i="10"/>
  <c r="G7025" i="10"/>
  <c r="F7025" i="10"/>
  <c r="G7009" i="10"/>
  <c r="F7009" i="10"/>
  <c r="G6993" i="10"/>
  <c r="F6993" i="10"/>
  <c r="G6977" i="10"/>
  <c r="F6977" i="10"/>
  <c r="G6945" i="10"/>
  <c r="F6945" i="10"/>
  <c r="G6929" i="10"/>
  <c r="F6929" i="10"/>
  <c r="G6913" i="10"/>
  <c r="F6913" i="10"/>
  <c r="G6897" i="10"/>
  <c r="F6897" i="10"/>
  <c r="G6881" i="10"/>
  <c r="F6881" i="10"/>
  <c r="G6833" i="10"/>
  <c r="F6833" i="10"/>
  <c r="G6817" i="10"/>
  <c r="F6817" i="10"/>
  <c r="G6753" i="10"/>
  <c r="F6753" i="10"/>
  <c r="G6737" i="10"/>
  <c r="F6737" i="10"/>
  <c r="G6721" i="10"/>
  <c r="F6721" i="10"/>
  <c r="G6705" i="10"/>
  <c r="F6705" i="10"/>
  <c r="G6673" i="10"/>
  <c r="F6673" i="10"/>
  <c r="G6657" i="10"/>
  <c r="F6657" i="10"/>
  <c r="G6641" i="10"/>
  <c r="F6641" i="10"/>
  <c r="G6625" i="10"/>
  <c r="F6625" i="10"/>
  <c r="G6609" i="10"/>
  <c r="F6609" i="10"/>
  <c r="G6593" i="10"/>
  <c r="F6593" i="10"/>
  <c r="G6577" i="10"/>
  <c r="F6577" i="10"/>
  <c r="G6561" i="10"/>
  <c r="F6561" i="10"/>
  <c r="G6545" i="10"/>
  <c r="F6545" i="10"/>
  <c r="G6529" i="10"/>
  <c r="F6529" i="10"/>
  <c r="G6513" i="10"/>
  <c r="F6513" i="10"/>
  <c r="G6481" i="10"/>
  <c r="F6481" i="10"/>
  <c r="G6449" i="10"/>
  <c r="F6449" i="10"/>
  <c r="G6433" i="10"/>
  <c r="F6433" i="10"/>
  <c r="G6417" i="10"/>
  <c r="F6417" i="10"/>
  <c r="G6385" i="10"/>
  <c r="F6385" i="10"/>
  <c r="G6369" i="10"/>
  <c r="F6369" i="10"/>
  <c r="G6353" i="10"/>
  <c r="F6353" i="10"/>
  <c r="G6337" i="10"/>
  <c r="F6337" i="10"/>
  <c r="G6321" i="10"/>
  <c r="F6321" i="10"/>
  <c r="G6305" i="10"/>
  <c r="F6305" i="10"/>
  <c r="G6289" i="10"/>
  <c r="F6289" i="10"/>
  <c r="G6273" i="10"/>
  <c r="F6273" i="10"/>
  <c r="G6241" i="10"/>
  <c r="F6241" i="10"/>
  <c r="G6225" i="10"/>
  <c r="F6225" i="10"/>
  <c r="G6209" i="10"/>
  <c r="F6209" i="10"/>
  <c r="G6193" i="10"/>
  <c r="F6193" i="10"/>
  <c r="G6177" i="10"/>
  <c r="F6177" i="10"/>
  <c r="G6161" i="10"/>
  <c r="F6161" i="10"/>
  <c r="G6145" i="10"/>
  <c r="F6145" i="10"/>
  <c r="G6129" i="10"/>
  <c r="F6129" i="10"/>
  <c r="G6113" i="10"/>
  <c r="F6113" i="10"/>
  <c r="G6097" i="10"/>
  <c r="F6097" i="10"/>
  <c r="G6081" i="10"/>
  <c r="F6081" i="10"/>
  <c r="G6065" i="10"/>
  <c r="F6065" i="10"/>
  <c r="G6017" i="10"/>
  <c r="F6017" i="10"/>
  <c r="G6001" i="10"/>
  <c r="F6001" i="10"/>
  <c r="G5985" i="10"/>
  <c r="F5985" i="10"/>
  <c r="G5969" i="10"/>
  <c r="F5969" i="10"/>
  <c r="G5953" i="10"/>
  <c r="F5953" i="10"/>
  <c r="G5937" i="10"/>
  <c r="F5937" i="10"/>
  <c r="G5921" i="10"/>
  <c r="F5921" i="10"/>
  <c r="G5905" i="10"/>
  <c r="F5905" i="10"/>
  <c r="G5873" i="10"/>
  <c r="F5873" i="10"/>
  <c r="G5841" i="10"/>
  <c r="F5841" i="10"/>
  <c r="G5793" i="10"/>
  <c r="F5793" i="10"/>
  <c r="G5777" i="10"/>
  <c r="F5777" i="10"/>
  <c r="G5761" i="10"/>
  <c r="F5761" i="10"/>
  <c r="G5729" i="10"/>
  <c r="F5729" i="10"/>
  <c r="G5713" i="10"/>
  <c r="F5713" i="10"/>
  <c r="G5665" i="10"/>
  <c r="F5665" i="10"/>
  <c r="G5633" i="10"/>
  <c r="F5633" i="10"/>
  <c r="G5617" i="10"/>
  <c r="F5617" i="10"/>
  <c r="G5601" i="10"/>
  <c r="F5601" i="10"/>
  <c r="G5585" i="10"/>
  <c r="F5585" i="10"/>
  <c r="G5569" i="10"/>
  <c r="F5569" i="10"/>
  <c r="G5553" i="10"/>
  <c r="F5553" i="10"/>
  <c r="G5537" i="10"/>
  <c r="F5537" i="10"/>
  <c r="G5521" i="10"/>
  <c r="F5521" i="10"/>
  <c r="G5505" i="10"/>
  <c r="F5505" i="10"/>
  <c r="G5489" i="10"/>
  <c r="F5489" i="10"/>
  <c r="G5473" i="10"/>
  <c r="F5473" i="10"/>
  <c r="G5457" i="10"/>
  <c r="F5457" i="10"/>
  <c r="G5441" i="10"/>
  <c r="F5441" i="10"/>
  <c r="G5425" i="10"/>
  <c r="F5425" i="10"/>
  <c r="G5409" i="10"/>
  <c r="F5409" i="10"/>
  <c r="G5361" i="10"/>
  <c r="F5361" i="10"/>
  <c r="G5345" i="10"/>
  <c r="F5345" i="10"/>
  <c r="G5329" i="10"/>
  <c r="F5329" i="10"/>
  <c r="G5313" i="10"/>
  <c r="F5313" i="10"/>
  <c r="G5297" i="10"/>
  <c r="F5297" i="10"/>
  <c r="G5281" i="10"/>
  <c r="F5281" i="10"/>
  <c r="G5265" i="10"/>
  <c r="F5265" i="10"/>
  <c r="G5233" i="10"/>
  <c r="F5233" i="10"/>
  <c r="G5217" i="10"/>
  <c r="F5217" i="10"/>
  <c r="G5201" i="10"/>
  <c r="F5201" i="10"/>
  <c r="G5185" i="10"/>
  <c r="F5185" i="10"/>
  <c r="G5153" i="10"/>
  <c r="F5153" i="10"/>
  <c r="G5137" i="10"/>
  <c r="F5137" i="10"/>
  <c r="G5105" i="10"/>
  <c r="F5105" i="10"/>
  <c r="G5089" i="10"/>
  <c r="F5089" i="10"/>
  <c r="G5073" i="10"/>
  <c r="F5073" i="10"/>
  <c r="G5057" i="10"/>
  <c r="F5057" i="10"/>
  <c r="G5041" i="10"/>
  <c r="F5041" i="10"/>
  <c r="G5025" i="10"/>
  <c r="F5025" i="10"/>
  <c r="G4993" i="10"/>
  <c r="F4993" i="10"/>
  <c r="G4977" i="10"/>
  <c r="F4977" i="10"/>
  <c r="G4961" i="10"/>
  <c r="F4961" i="10"/>
  <c r="G4945" i="10"/>
  <c r="F4945" i="10"/>
  <c r="G4929" i="10"/>
  <c r="F4929" i="10"/>
  <c r="G4913" i="10"/>
  <c r="F4913" i="10"/>
  <c r="G4897" i="10"/>
  <c r="F4897" i="10"/>
  <c r="G4881" i="10"/>
  <c r="F4881" i="10"/>
  <c r="G4865" i="10"/>
  <c r="F4865" i="10"/>
  <c r="G4849" i="10"/>
  <c r="F4849" i="10"/>
  <c r="G4833" i="10"/>
  <c r="F4833" i="10"/>
  <c r="G4817" i="10"/>
  <c r="F4817" i="10"/>
  <c r="G4785" i="10"/>
  <c r="F4785" i="10"/>
  <c r="G4753" i="10"/>
  <c r="F4753" i="10"/>
  <c r="G4737" i="10"/>
  <c r="F4737" i="10"/>
  <c r="G4721" i="10"/>
  <c r="F4721" i="10"/>
  <c r="G4689" i="10"/>
  <c r="F4689" i="10"/>
  <c r="G4673" i="10"/>
  <c r="F4673" i="10"/>
  <c r="G4641" i="10"/>
  <c r="F4641" i="10"/>
  <c r="G4609" i="10"/>
  <c r="F4609" i="10"/>
  <c r="G4593" i="10"/>
  <c r="F4593" i="10"/>
  <c r="G4577" i="10"/>
  <c r="F4577" i="10"/>
  <c r="G4561" i="10"/>
  <c r="F4561" i="10"/>
  <c r="G4529" i="10"/>
  <c r="F4529" i="10"/>
  <c r="G4497" i="10"/>
  <c r="F4497" i="10"/>
  <c r="G4465" i="10"/>
  <c r="F4465" i="10"/>
  <c r="G4433" i="10"/>
  <c r="F4433" i="10"/>
  <c r="G4401" i="10"/>
  <c r="F4401" i="10"/>
  <c r="G4385" i="10"/>
  <c r="F4385" i="10"/>
  <c r="G4369" i="10"/>
  <c r="F4369" i="10"/>
  <c r="G4353" i="10"/>
  <c r="F4353" i="10"/>
  <c r="G4321" i="10"/>
  <c r="F4321" i="10"/>
  <c r="G4305" i="10"/>
  <c r="F4305" i="10"/>
  <c r="G4289" i="10"/>
  <c r="F4289" i="10"/>
  <c r="G4257" i="10"/>
  <c r="F4257" i="10"/>
  <c r="G4241" i="10"/>
  <c r="F4241" i="10"/>
  <c r="G4225" i="10"/>
  <c r="F4225" i="10"/>
  <c r="G4177" i="10"/>
  <c r="F4177" i="10"/>
  <c r="G4161" i="10"/>
  <c r="F4161" i="10"/>
  <c r="G4113" i="10"/>
  <c r="F4113" i="10"/>
  <c r="G4097" i="10"/>
  <c r="F4097" i="10"/>
  <c r="G4081" i="10"/>
  <c r="F4081" i="10"/>
  <c r="G4065" i="10"/>
  <c r="F4065" i="10"/>
  <c r="G4049" i="10"/>
  <c r="F4049" i="10"/>
  <c r="G4017" i="10"/>
  <c r="F4017" i="10"/>
  <c r="G3985" i="10"/>
  <c r="F3985" i="10"/>
  <c r="G3969" i="10"/>
  <c r="F3969" i="10"/>
  <c r="G3937" i="10"/>
  <c r="F3937" i="10"/>
  <c r="G3857" i="10"/>
  <c r="F3857" i="10"/>
  <c r="G3841" i="10"/>
  <c r="F3841" i="10"/>
  <c r="G3809" i="10"/>
  <c r="F3809" i="10"/>
  <c r="G3793" i="10"/>
  <c r="F3793" i="10"/>
  <c r="G3777" i="10"/>
  <c r="F3777" i="10"/>
  <c r="G3761" i="10"/>
  <c r="F3761" i="10"/>
  <c r="G3713" i="10"/>
  <c r="F3713" i="10"/>
  <c r="G3681" i="10"/>
  <c r="F3681" i="10"/>
  <c r="G3665" i="10"/>
  <c r="F3665" i="10"/>
  <c r="G3617" i="10"/>
  <c r="F3617" i="10"/>
  <c r="G3601" i="10"/>
  <c r="F3601" i="10"/>
  <c r="G3585" i="10"/>
  <c r="F3585" i="10"/>
  <c r="G3569" i="10"/>
  <c r="F3569" i="10"/>
  <c r="G3553" i="10"/>
  <c r="F3553" i="10"/>
  <c r="G3537" i="10"/>
  <c r="F3537" i="10"/>
  <c r="G3489" i="10"/>
  <c r="F3489" i="10"/>
  <c r="G3473" i="10"/>
  <c r="F3473" i="10"/>
  <c r="G3457" i="10"/>
  <c r="F3457" i="10"/>
  <c r="G3425" i="10"/>
  <c r="F3425" i="10"/>
  <c r="G3345" i="10"/>
  <c r="F3345" i="10"/>
  <c r="G3329" i="10"/>
  <c r="F3329" i="10"/>
  <c r="G3313" i="10"/>
  <c r="F3313" i="10"/>
  <c r="G3297" i="10"/>
  <c r="F3297" i="10"/>
  <c r="G3281" i="10"/>
  <c r="F3281" i="10"/>
  <c r="G3265" i="10"/>
  <c r="F3265" i="10"/>
  <c r="G3249" i="10"/>
  <c r="F3249" i="10"/>
  <c r="G3233" i="10"/>
  <c r="F3233" i="10"/>
  <c r="G3217" i="10"/>
  <c r="F3217" i="10"/>
  <c r="G3201" i="10"/>
  <c r="F3201" i="10"/>
  <c r="G3185" i="10"/>
  <c r="F3185" i="10"/>
  <c r="G3169" i="10"/>
  <c r="F3169" i="10"/>
  <c r="G3153" i="10"/>
  <c r="F3153" i="10"/>
  <c r="G3137" i="10"/>
  <c r="F3137" i="10"/>
  <c r="G3121" i="10"/>
  <c r="F3121" i="10"/>
  <c r="G3089" i="10"/>
  <c r="F3089" i="10"/>
  <c r="G3057" i="10"/>
  <c r="F3057" i="10"/>
  <c r="G3025" i="10"/>
  <c r="F3025" i="10"/>
  <c r="G3009" i="10"/>
  <c r="F3009" i="10"/>
  <c r="G2993" i="10"/>
  <c r="F2993" i="10"/>
  <c r="G2961" i="10"/>
  <c r="F2961" i="10"/>
  <c r="G2945" i="10"/>
  <c r="F2945" i="10"/>
  <c r="G2929" i="10"/>
  <c r="F2929" i="10"/>
  <c r="G2913" i="10"/>
  <c r="F2913" i="10"/>
  <c r="G2897" i="10"/>
  <c r="F2897" i="10"/>
  <c r="G2881" i="10"/>
  <c r="F2881" i="10"/>
  <c r="G2849" i="10"/>
  <c r="F2849" i="10"/>
  <c r="G2833" i="10"/>
  <c r="F2833" i="10"/>
  <c r="G2817" i="10"/>
  <c r="F2817" i="10"/>
  <c r="G2785" i="10"/>
  <c r="F2785" i="10"/>
  <c r="G2769" i="10"/>
  <c r="F2769" i="10"/>
  <c r="G2737" i="10"/>
  <c r="F2737" i="10"/>
  <c r="G2721" i="10"/>
  <c r="F2721" i="10"/>
  <c r="G2705" i="10"/>
  <c r="F2705" i="10"/>
  <c r="G2689" i="10"/>
  <c r="F2689" i="10"/>
  <c r="G2673" i="10"/>
  <c r="F2673" i="10"/>
  <c r="G2657" i="10"/>
  <c r="F2657" i="10"/>
  <c r="G2641" i="10"/>
  <c r="F2641" i="10"/>
  <c r="G2625" i="10"/>
  <c r="F2625" i="10"/>
  <c r="G2609" i="10"/>
  <c r="F2609" i="10"/>
  <c r="G2577" i="10"/>
  <c r="F2577" i="10"/>
  <c r="G2561" i="10"/>
  <c r="F2561" i="10"/>
  <c r="G2545" i="10"/>
  <c r="F2545" i="10"/>
  <c r="G2529" i="10"/>
  <c r="F2529" i="10"/>
  <c r="G2513" i="10"/>
  <c r="F2513" i="10"/>
  <c r="G2497" i="10"/>
  <c r="F2497" i="10"/>
  <c r="G2481" i="10"/>
  <c r="F2481" i="10"/>
  <c r="G2465" i="10"/>
  <c r="F2465" i="10"/>
  <c r="G2449" i="10"/>
  <c r="F2449" i="10"/>
  <c r="G2433" i="10"/>
  <c r="F2433" i="10"/>
  <c r="G2417" i="10"/>
  <c r="F2417" i="10"/>
  <c r="G2369" i="10"/>
  <c r="F2369" i="10"/>
  <c r="G2321" i="10"/>
  <c r="F2321" i="10"/>
  <c r="G2305" i="10"/>
  <c r="F2305" i="10"/>
  <c r="G2289" i="10"/>
  <c r="F2289" i="10"/>
  <c r="G2273" i="10"/>
  <c r="F2273" i="10"/>
  <c r="G2257" i="10"/>
  <c r="F2257" i="10"/>
  <c r="G2241" i="10"/>
  <c r="F2241" i="10"/>
  <c r="G2225" i="10"/>
  <c r="F2225" i="10"/>
  <c r="G2209" i="10"/>
  <c r="F2209" i="10"/>
  <c r="G2177" i="10"/>
  <c r="F2177" i="10"/>
  <c r="G2129" i="10"/>
  <c r="F2129" i="10"/>
  <c r="G2113" i="10"/>
  <c r="F2113" i="10"/>
  <c r="G2097" i="10"/>
  <c r="F2097" i="10"/>
  <c r="G2081" i="10"/>
  <c r="F2081" i="10"/>
  <c r="G2065" i="10"/>
  <c r="F2065" i="10"/>
  <c r="G2049" i="10"/>
  <c r="F2049" i="10"/>
  <c r="G2017" i="10"/>
  <c r="F2017" i="10"/>
  <c r="G2001" i="10"/>
  <c r="F2001" i="10"/>
  <c r="G1985" i="10"/>
  <c r="F1985" i="10"/>
  <c r="G1953" i="10"/>
  <c r="F1953" i="10"/>
  <c r="G1937" i="10"/>
  <c r="F1937" i="10"/>
  <c r="G1921" i="10"/>
  <c r="F1921" i="10"/>
  <c r="G1905" i="10"/>
  <c r="F1905" i="10"/>
  <c r="G1889" i="10"/>
  <c r="F1889" i="10"/>
  <c r="G1873" i="10"/>
  <c r="F1873" i="10"/>
  <c r="G1857" i="10"/>
  <c r="F1857" i="10"/>
  <c r="G1841" i="10"/>
  <c r="F1841" i="10"/>
  <c r="G1825" i="10"/>
  <c r="F1825" i="10"/>
  <c r="G1793" i="10"/>
  <c r="F1793" i="10"/>
  <c r="G1777" i="10"/>
  <c r="F1777" i="10"/>
  <c r="G1761" i="10"/>
  <c r="F1761" i="10"/>
  <c r="G1745" i="10"/>
  <c r="F1745" i="10"/>
  <c r="G1729" i="10"/>
  <c r="F1729" i="10"/>
  <c r="G1713" i="10"/>
  <c r="F1713" i="10"/>
  <c r="G1681" i="10"/>
  <c r="F1681" i="10"/>
  <c r="G1665" i="10"/>
  <c r="F1665" i="10"/>
  <c r="G1649" i="10"/>
  <c r="F1649" i="10"/>
  <c r="G1633" i="10"/>
  <c r="F1633" i="10"/>
  <c r="G1617" i="10"/>
  <c r="F1617" i="10"/>
  <c r="G1601" i="10"/>
  <c r="F1601" i="10"/>
  <c r="G1585" i="10"/>
  <c r="F1585" i="10"/>
  <c r="G1569" i="10"/>
  <c r="F1569" i="10"/>
  <c r="G1553" i="10"/>
  <c r="F1553" i="10"/>
  <c r="G1537" i="10"/>
  <c r="F1537" i="10"/>
  <c r="G1521" i="10"/>
  <c r="F1521" i="10"/>
  <c r="G1505" i="10"/>
  <c r="F1505" i="10"/>
  <c r="G1489" i="10"/>
  <c r="F1489" i="10"/>
  <c r="G1473" i="10"/>
  <c r="F1473" i="10"/>
  <c r="G1457" i="10"/>
  <c r="F1457" i="10"/>
  <c r="G1425" i="10"/>
  <c r="F1425" i="10"/>
  <c r="G1409" i="10"/>
  <c r="F1409" i="10"/>
  <c r="G1393" i="10"/>
  <c r="F1393" i="10"/>
  <c r="G1361" i="10"/>
  <c r="F1361" i="10"/>
  <c r="G1345" i="10"/>
  <c r="F1345" i="10"/>
  <c r="G1329" i="10"/>
  <c r="F1329" i="10"/>
  <c r="G1313" i="10"/>
  <c r="F1313" i="10"/>
  <c r="G1281" i="10"/>
  <c r="F1281" i="10"/>
  <c r="G1265" i="10"/>
  <c r="F1265" i="10"/>
  <c r="G1249" i="10"/>
  <c r="F1249" i="10"/>
  <c r="G1217" i="10"/>
  <c r="F1217" i="10"/>
  <c r="G1185" i="10"/>
  <c r="F1185" i="10"/>
  <c r="G1169" i="10"/>
  <c r="F1169" i="10"/>
  <c r="G1137" i="10"/>
  <c r="F1137" i="10"/>
  <c r="G1121" i="10"/>
  <c r="F1121" i="10"/>
  <c r="G1105" i="10"/>
  <c r="F1105" i="10"/>
  <c r="G1089" i="10"/>
  <c r="F1089" i="10"/>
  <c r="G1073" i="10"/>
  <c r="F1073" i="10"/>
  <c r="G1057" i="10"/>
  <c r="F1057" i="10"/>
  <c r="G1041" i="10"/>
  <c r="F1041" i="10"/>
  <c r="G1009" i="10"/>
  <c r="F1009" i="10"/>
  <c r="G993" i="10"/>
  <c r="F993" i="10"/>
  <c r="G977" i="10"/>
  <c r="F977" i="10"/>
  <c r="G961" i="10"/>
  <c r="F961" i="10"/>
  <c r="G929" i="10"/>
  <c r="F929" i="10"/>
  <c r="G913" i="10"/>
  <c r="F913" i="10"/>
  <c r="G881" i="10"/>
  <c r="F881" i="10"/>
  <c r="G865" i="10"/>
  <c r="F865" i="10"/>
  <c r="G849" i="10"/>
  <c r="F849" i="10"/>
  <c r="G833" i="10"/>
  <c r="F833" i="10"/>
  <c r="G817" i="10"/>
  <c r="F817" i="10"/>
  <c r="G801" i="10"/>
  <c r="F801" i="10"/>
  <c r="G785" i="10"/>
  <c r="F785" i="10"/>
  <c r="G769" i="10"/>
  <c r="F769" i="10"/>
  <c r="G753" i="10"/>
  <c r="F753" i="10"/>
  <c r="G737" i="10"/>
  <c r="F737" i="10"/>
  <c r="G721" i="10"/>
  <c r="F721" i="10"/>
  <c r="G705" i="10"/>
  <c r="F705" i="10"/>
  <c r="G673" i="10"/>
  <c r="F673" i="10"/>
  <c r="G641" i="10"/>
  <c r="F641" i="10"/>
  <c r="G625" i="10"/>
  <c r="F625" i="10"/>
  <c r="G609" i="10"/>
  <c r="F609" i="10"/>
  <c r="G593" i="10"/>
  <c r="F593" i="10"/>
  <c r="G577" i="10"/>
  <c r="F577" i="10"/>
  <c r="G561" i="10"/>
  <c r="F561" i="10"/>
  <c r="G545" i="10"/>
  <c r="F545" i="10"/>
  <c r="G529" i="10"/>
  <c r="F529" i="10"/>
  <c r="G513" i="10"/>
  <c r="F513" i="10"/>
  <c r="G497" i="10"/>
  <c r="F497" i="10"/>
  <c r="G481" i="10"/>
  <c r="F481" i="10"/>
  <c r="G465" i="10"/>
  <c r="F465" i="10"/>
  <c r="G449" i="10"/>
  <c r="F449" i="10"/>
  <c r="G433" i="10"/>
  <c r="F433" i="10"/>
  <c r="G417" i="10"/>
  <c r="F417" i="10"/>
  <c r="G385" i="10"/>
  <c r="F385" i="10"/>
  <c r="G369" i="10"/>
  <c r="F369" i="10"/>
  <c r="G353" i="10"/>
  <c r="F353" i="10"/>
  <c r="G337" i="10"/>
  <c r="F337" i="10"/>
  <c r="G321" i="10"/>
  <c r="F321" i="10"/>
  <c r="G305" i="10"/>
  <c r="F305" i="10"/>
  <c r="G289" i="10"/>
  <c r="F289" i="10"/>
  <c r="G273" i="10"/>
  <c r="F273" i="10"/>
  <c r="G257" i="10"/>
  <c r="F257" i="10"/>
  <c r="G241" i="10"/>
  <c r="F241" i="10"/>
  <c r="G225" i="10"/>
  <c r="F225" i="10"/>
  <c r="G209" i="10"/>
  <c r="F209" i="10"/>
  <c r="G193" i="10"/>
  <c r="F193" i="10"/>
  <c r="G177" i="10"/>
  <c r="F177" i="10"/>
  <c r="G161" i="10"/>
  <c r="F161" i="10"/>
  <c r="G145" i="10"/>
  <c r="F145" i="10"/>
  <c r="G129" i="10"/>
  <c r="F129" i="10"/>
  <c r="G113" i="10"/>
  <c r="F113" i="10"/>
  <c r="G97" i="10"/>
  <c r="F97" i="10"/>
  <c r="G81" i="10"/>
  <c r="F81" i="10"/>
  <c r="G49" i="10"/>
  <c r="F49" i="10"/>
  <c r="G33" i="10"/>
  <c r="F33" i="10"/>
  <c r="G17" i="10"/>
  <c r="F17" i="10"/>
  <c r="F11793" i="10"/>
  <c r="F11697" i="10"/>
  <c r="F11634" i="10"/>
  <c r="F11605" i="10"/>
  <c r="F11509" i="10"/>
  <c r="F11234" i="10"/>
  <c r="F10865" i="10"/>
  <c r="F10645" i="10"/>
  <c r="F10610" i="10"/>
  <c r="F10577" i="10"/>
  <c r="F10389" i="10"/>
  <c r="F10353" i="10"/>
  <c r="F10161" i="10"/>
  <c r="F10081" i="10"/>
  <c r="F9893" i="10"/>
  <c r="F9857" i="10"/>
  <c r="F9745" i="10"/>
  <c r="F9412" i="10"/>
  <c r="F9297" i="10"/>
  <c r="F9121" i="10"/>
  <c r="F9042" i="10"/>
  <c r="F8453" i="10"/>
  <c r="F8289" i="10"/>
  <c r="F7986" i="10"/>
  <c r="F7938" i="10"/>
  <c r="F7733" i="10"/>
  <c r="F7330" i="10"/>
  <c r="F7282" i="10"/>
  <c r="F6962" i="10"/>
  <c r="F6610" i="10"/>
  <c r="F5809" i="10"/>
  <c r="F3889" i="10"/>
  <c r="F3377" i="10"/>
  <c r="F2033" i="10"/>
  <c r="F1809" i="10"/>
  <c r="F1490" i="10"/>
  <c r="F1377" i="10"/>
  <c r="G6734" i="10"/>
  <c r="G11859" i="10"/>
  <c r="F11859" i="10"/>
  <c r="G11731" i="10"/>
  <c r="F11731" i="10"/>
  <c r="G11523" i="10"/>
  <c r="F11523" i="10"/>
  <c r="F11411" i="10"/>
  <c r="G11411" i="10"/>
  <c r="G11315" i="10"/>
  <c r="F11315" i="10"/>
  <c r="G11219" i="10"/>
  <c r="F11219" i="10"/>
  <c r="G11043" i="10"/>
  <c r="F11043" i="10"/>
  <c r="G10963" i="10"/>
  <c r="F10963" i="10"/>
  <c r="G10867" i="10"/>
  <c r="F10867" i="10"/>
  <c r="G10547" i="10"/>
  <c r="F10547" i="10"/>
  <c r="G10419" i="10"/>
  <c r="F10419" i="10"/>
  <c r="G9811" i="10"/>
  <c r="F9811" i="10"/>
  <c r="G9427" i="10"/>
  <c r="F9427" i="10"/>
  <c r="G9347" i="10"/>
  <c r="F9347" i="10"/>
  <c r="G8915" i="10"/>
  <c r="F8915" i="10"/>
  <c r="G8883" i="10"/>
  <c r="F8883" i="10"/>
  <c r="G8835" i="10"/>
  <c r="F8835" i="10"/>
  <c r="F8771" i="10"/>
  <c r="G8771" i="10"/>
  <c r="F8563" i="10"/>
  <c r="G8563" i="10"/>
  <c r="G8483" i="10"/>
  <c r="F8483" i="10"/>
  <c r="G8291" i="10"/>
  <c r="F8291" i="10"/>
  <c r="F8131" i="10"/>
  <c r="G8131" i="10"/>
  <c r="G8035" i="10"/>
  <c r="F8035" i="10"/>
  <c r="G7891" i="10"/>
  <c r="F7891" i="10"/>
  <c r="G7811" i="10"/>
  <c r="F7811" i="10"/>
  <c r="F7619" i="10"/>
  <c r="G7619" i="10"/>
  <c r="G7475" i="10"/>
  <c r="F7475" i="10"/>
  <c r="G7363" i="10"/>
  <c r="F7363" i="10"/>
  <c r="G7171" i="10"/>
  <c r="F7171" i="10"/>
  <c r="G7075" i="10"/>
  <c r="F7075" i="10"/>
  <c r="G7027" i="10"/>
  <c r="F7027" i="10"/>
  <c r="G6931" i="10"/>
  <c r="F6931" i="10"/>
  <c r="G6803" i="10"/>
  <c r="F6803" i="10"/>
  <c r="G6627" i="10"/>
  <c r="F6627" i="10"/>
  <c r="G6547" i="10"/>
  <c r="F6547" i="10"/>
  <c r="G6403" i="10"/>
  <c r="F6403" i="10"/>
  <c r="G6147" i="10"/>
  <c r="F6147" i="10"/>
  <c r="G5987" i="10"/>
  <c r="F5987" i="10"/>
  <c r="G5491" i="10"/>
  <c r="F5491" i="10"/>
  <c r="F5443" i="10"/>
  <c r="G5443" i="10"/>
  <c r="G5331" i="10"/>
  <c r="F5331" i="10"/>
  <c r="G5235" i="10"/>
  <c r="F5235" i="10"/>
  <c r="F5187" i="10"/>
  <c r="G5187" i="10"/>
  <c r="F5091" i="10"/>
  <c r="G5091" i="10"/>
  <c r="G4979" i="10"/>
  <c r="F4979" i="10"/>
  <c r="G4867" i="10"/>
  <c r="F4867" i="10"/>
  <c r="G4803" i="10"/>
  <c r="F4803" i="10"/>
  <c r="G4691" i="10"/>
  <c r="F4691" i="10"/>
  <c r="F4419" i="10"/>
  <c r="G4419" i="10"/>
  <c r="G4403" i="10"/>
  <c r="F4403" i="10"/>
  <c r="F4339" i="10"/>
  <c r="G4339" i="10"/>
  <c r="G4067" i="10"/>
  <c r="F4067" i="10"/>
  <c r="F3923" i="10"/>
  <c r="G3923" i="10"/>
  <c r="F3059" i="10"/>
  <c r="G3059" i="10"/>
  <c r="F2835" i="10"/>
  <c r="G2835" i="10"/>
  <c r="F2163" i="10"/>
  <c r="G2163" i="10"/>
  <c r="F1923" i="10"/>
  <c r="G1923" i="10"/>
  <c r="F1763" i="10"/>
  <c r="G1763" i="10"/>
  <c r="F1555" i="10"/>
  <c r="G1555" i="10"/>
  <c r="F1347" i="10"/>
  <c r="G1347" i="10"/>
  <c r="F1203" i="10"/>
  <c r="G1203" i="10"/>
  <c r="F1075" i="10"/>
  <c r="G1075" i="10"/>
  <c r="F1027" i="10"/>
  <c r="G1027" i="10"/>
  <c r="F835" i="10"/>
  <c r="G835" i="10"/>
  <c r="F643" i="10"/>
  <c r="G643" i="10"/>
  <c r="F467" i="10"/>
  <c r="G467" i="10"/>
  <c r="F387" i="10"/>
  <c r="G387" i="10"/>
  <c r="F259" i="10"/>
  <c r="G259" i="10"/>
  <c r="F67" i="10"/>
  <c r="G67" i="10"/>
  <c r="F11843" i="10"/>
  <c r="F10605" i="10"/>
  <c r="F10509" i="10"/>
  <c r="F10445" i="10"/>
  <c r="F10413" i="10"/>
  <c r="F9853" i="10"/>
  <c r="F9821" i="10"/>
  <c r="F9699" i="10"/>
  <c r="F9213" i="10"/>
  <c r="F8973" i="10"/>
  <c r="F8605" i="10"/>
  <c r="F7965" i="10"/>
  <c r="F7757" i="10"/>
  <c r="F6750" i="10"/>
  <c r="F6669" i="10"/>
  <c r="F6542" i="10"/>
  <c r="F6494" i="10"/>
  <c r="F4845" i="10"/>
  <c r="F3005" i="10"/>
  <c r="F1501" i="10"/>
  <c r="G7278" i="10"/>
  <c r="F7278" i="10"/>
  <c r="G7262" i="10"/>
  <c r="F7262" i="10"/>
  <c r="G7198" i="10"/>
  <c r="F7198" i="10"/>
  <c r="G7182" i="10"/>
  <c r="F7182" i="10"/>
  <c r="G7054" i="10"/>
  <c r="F7054" i="10"/>
  <c r="G7006" i="10"/>
  <c r="F7006" i="10"/>
  <c r="G6990" i="10"/>
  <c r="F6990" i="10"/>
  <c r="G6958" i="10"/>
  <c r="F6958" i="10"/>
  <c r="G6910" i="10"/>
  <c r="F6910" i="10"/>
  <c r="G6878" i="10"/>
  <c r="F6878" i="10"/>
  <c r="G6798" i="10"/>
  <c r="F6798" i="10"/>
  <c r="G6622" i="10"/>
  <c r="F6622" i="10"/>
  <c r="G6606" i="10"/>
  <c r="F6606" i="10"/>
  <c r="G6590" i="10"/>
  <c r="F6590" i="10"/>
  <c r="G6574" i="10"/>
  <c r="F6574" i="10"/>
  <c r="G6478" i="10"/>
  <c r="F6478" i="10"/>
  <c r="G6430" i="10"/>
  <c r="F6430" i="10"/>
  <c r="F7022" i="10"/>
  <c r="F6446" i="10"/>
  <c r="G7086" i="10"/>
  <c r="F7086" i="10"/>
  <c r="G6942" i="10"/>
  <c r="F6942" i="10"/>
  <c r="G6926" i="10"/>
  <c r="F6926" i="10"/>
  <c r="G6894" i="10"/>
  <c r="F6894" i="10"/>
  <c r="G6862" i="10"/>
  <c r="F6862" i="10"/>
  <c r="G6830" i="10"/>
  <c r="F6830" i="10"/>
  <c r="G6782" i="10"/>
  <c r="F6782" i="10"/>
  <c r="G6766" i="10"/>
  <c r="F6766" i="10"/>
  <c r="G6718" i="10"/>
  <c r="F6718" i="10"/>
  <c r="G6702" i="10"/>
  <c r="F6702" i="10"/>
  <c r="G6670" i="10"/>
  <c r="F6670" i="10"/>
  <c r="G6462" i="10"/>
  <c r="F6462" i="10"/>
  <c r="G10803" i="10"/>
  <c r="G10931" i="10"/>
  <c r="G11267" i="10"/>
  <c r="G11901" i="10"/>
  <c r="F11901" i="10"/>
  <c r="G11837" i="10"/>
  <c r="F11837" i="10"/>
  <c r="G11805" i="10"/>
  <c r="F11805" i="10"/>
  <c r="G11789" i="10"/>
  <c r="F11789" i="10"/>
  <c r="G11725" i="10"/>
  <c r="F11725" i="10"/>
  <c r="G11677" i="10"/>
  <c r="F11677" i="10"/>
  <c r="G11565" i="10"/>
  <c r="F11565" i="10"/>
  <c r="G11549" i="10"/>
  <c r="F11549" i="10"/>
  <c r="G11517" i="10"/>
  <c r="F11517" i="10"/>
  <c r="G11453" i="10"/>
  <c r="F11453" i="10"/>
  <c r="G11421" i="10"/>
  <c r="F11421" i="10"/>
  <c r="G11357" i="10"/>
  <c r="F11357" i="10"/>
  <c r="G11293" i="10"/>
  <c r="F11293" i="10"/>
  <c r="G11245" i="10"/>
  <c r="F11245" i="10"/>
  <c r="G11181" i="10"/>
  <c r="F11181" i="10"/>
  <c r="G11165" i="10"/>
  <c r="F11165" i="10"/>
  <c r="G11149" i="10"/>
  <c r="F11149" i="10"/>
  <c r="G11085" i="10"/>
  <c r="F11085" i="10"/>
  <c r="G11037" i="10"/>
  <c r="F11037" i="10"/>
  <c r="G11021" i="10"/>
  <c r="F11021" i="10"/>
  <c r="G10941" i="10"/>
  <c r="F10941" i="10"/>
  <c r="G10909" i="10"/>
  <c r="F10909" i="10"/>
  <c r="G10893" i="10"/>
  <c r="F10893" i="10"/>
  <c r="G10813" i="10"/>
  <c r="F10813" i="10"/>
  <c r="G10781" i="10"/>
  <c r="F10781" i="10"/>
  <c r="G10765" i="10"/>
  <c r="F10765" i="10"/>
  <c r="G10701" i="10"/>
  <c r="F10701" i="10"/>
  <c r="G10685" i="10"/>
  <c r="F10685" i="10"/>
  <c r="G10653" i="10"/>
  <c r="F10653" i="10"/>
  <c r="G10557" i="10"/>
  <c r="F10557" i="10"/>
  <c r="G10493" i="10"/>
  <c r="F10493" i="10"/>
  <c r="G10429" i="10"/>
  <c r="F10429" i="10"/>
  <c r="G10397" i="10"/>
  <c r="F10397" i="10"/>
  <c r="G10365" i="10"/>
  <c r="F10365" i="10"/>
  <c r="G10269" i="10"/>
  <c r="F10269" i="10"/>
  <c r="G10237" i="10"/>
  <c r="F10237" i="10"/>
  <c r="G10221" i="10"/>
  <c r="F10221" i="10"/>
  <c r="G10157" i="10"/>
  <c r="F10157" i="10"/>
  <c r="G10141" i="10"/>
  <c r="F10141" i="10"/>
  <c r="G10109" i="10"/>
  <c r="F10109" i="10"/>
  <c r="G10093" i="10"/>
  <c r="F10093" i="10"/>
  <c r="G10061" i="10"/>
  <c r="F10061" i="10"/>
  <c r="G10013" i="10"/>
  <c r="F10013" i="10"/>
  <c r="G9965" i="10"/>
  <c r="F9965" i="10"/>
  <c r="G9949" i="10"/>
  <c r="F9949" i="10"/>
  <c r="G9933" i="10"/>
  <c r="F9933" i="10"/>
  <c r="G9885" i="10"/>
  <c r="F9885" i="10"/>
  <c r="G9789" i="10"/>
  <c r="F9789" i="10"/>
  <c r="G9757" i="10"/>
  <c r="F9757" i="10"/>
  <c r="G9741" i="10"/>
  <c r="F9741" i="10"/>
  <c r="G9677" i="10"/>
  <c r="F9677" i="10"/>
  <c r="G9661" i="10"/>
  <c r="F9661" i="10"/>
  <c r="G9629" i="10"/>
  <c r="F9629" i="10"/>
  <c r="G9549" i="10"/>
  <c r="F9549" i="10"/>
  <c r="G9501" i="10"/>
  <c r="F9501" i="10"/>
  <c r="G9469" i="10"/>
  <c r="F9469" i="10"/>
  <c r="G9421" i="10"/>
  <c r="F9421" i="10"/>
  <c r="G9405" i="10"/>
  <c r="F9405" i="10"/>
  <c r="G9373" i="10"/>
  <c r="F9373" i="10"/>
  <c r="G9325" i="10"/>
  <c r="F9325" i="10"/>
  <c r="G9197" i="10"/>
  <c r="F9197" i="10"/>
  <c r="G9133" i="10"/>
  <c r="F9133" i="10"/>
  <c r="G9117" i="10"/>
  <c r="F9117" i="10"/>
  <c r="G9053" i="10"/>
  <c r="F9053" i="10"/>
  <c r="G8989" i="10"/>
  <c r="F8989" i="10"/>
  <c r="G8925" i="10"/>
  <c r="F8925" i="10"/>
  <c r="G8781" i="10"/>
  <c r="F8781" i="10"/>
  <c r="G8749" i="10"/>
  <c r="F8749" i="10"/>
  <c r="G8717" i="10"/>
  <c r="F8717" i="10"/>
  <c r="G8701" i="10"/>
  <c r="F8701" i="10"/>
  <c r="G8685" i="10"/>
  <c r="F8685" i="10"/>
  <c r="G8637" i="10"/>
  <c r="F8637" i="10"/>
  <c r="G8621" i="10"/>
  <c r="F8621" i="10"/>
  <c r="G8573" i="10"/>
  <c r="F8573" i="10"/>
  <c r="G8525" i="10"/>
  <c r="F8525" i="10"/>
  <c r="G8509" i="10"/>
  <c r="F8509" i="10"/>
  <c r="G8493" i="10"/>
  <c r="F8493" i="10"/>
  <c r="G8461" i="10"/>
  <c r="F8461" i="10"/>
  <c r="G8445" i="10"/>
  <c r="F8445" i="10"/>
  <c r="G8429" i="10"/>
  <c r="F8429" i="10"/>
  <c r="G8413" i="10"/>
  <c r="F8413" i="10"/>
  <c r="G8349" i="10"/>
  <c r="F8349" i="10"/>
  <c r="G8333" i="10"/>
  <c r="F8333" i="10"/>
  <c r="G8269" i="10"/>
  <c r="F8269" i="10"/>
  <c r="G8237" i="10"/>
  <c r="F8237" i="10"/>
  <c r="G8205" i="10"/>
  <c r="F8205" i="10"/>
  <c r="G8189" i="10"/>
  <c r="F8189" i="10"/>
  <c r="G8125" i="10"/>
  <c r="F8125" i="10"/>
  <c r="G8109" i="10"/>
  <c r="F8109" i="10"/>
  <c r="G8077" i="10"/>
  <c r="F8077" i="10"/>
  <c r="G8061" i="10"/>
  <c r="F8061" i="10"/>
  <c r="G8013" i="10"/>
  <c r="F8013" i="10"/>
  <c r="G7997" i="10"/>
  <c r="F7997" i="10"/>
  <c r="G7981" i="10"/>
  <c r="F7981" i="10"/>
  <c r="G7949" i="10"/>
  <c r="F7949" i="10"/>
  <c r="G7933" i="10"/>
  <c r="F7933" i="10"/>
  <c r="G7917" i="10"/>
  <c r="F7917" i="10"/>
  <c r="G7901" i="10"/>
  <c r="F7901" i="10"/>
  <c r="G7885" i="10"/>
  <c r="F7885" i="10"/>
  <c r="G7837" i="10"/>
  <c r="F7837" i="10"/>
  <c r="G7805" i="10"/>
  <c r="F7805" i="10"/>
  <c r="G7789" i="10"/>
  <c r="F7789" i="10"/>
  <c r="G7709" i="10"/>
  <c r="F7709" i="10"/>
  <c r="G7693" i="10"/>
  <c r="F7693" i="10"/>
  <c r="G7677" i="10"/>
  <c r="F7677" i="10"/>
  <c r="G7613" i="10"/>
  <c r="F7613" i="10"/>
  <c r="G7597" i="10"/>
  <c r="F7597" i="10"/>
  <c r="G7565" i="10"/>
  <c r="F7565" i="10"/>
  <c r="G7533" i="10"/>
  <c r="F7533" i="10"/>
  <c r="G7517" i="10"/>
  <c r="F7517" i="10"/>
  <c r="G7501" i="10"/>
  <c r="F7501" i="10"/>
  <c r="G7437" i="10"/>
  <c r="F7437" i="10"/>
  <c r="G7421" i="10"/>
  <c r="F7421" i="10"/>
  <c r="G7389" i="10"/>
  <c r="F7389" i="10"/>
  <c r="G7341" i="10"/>
  <c r="F7341" i="10"/>
  <c r="G7325" i="10"/>
  <c r="F7325" i="10"/>
  <c r="G7293" i="10"/>
  <c r="F7293" i="10"/>
  <c r="G7277" i="10"/>
  <c r="F7277" i="10"/>
  <c r="G7261" i="10"/>
  <c r="F7261" i="10"/>
  <c r="G7229" i="10"/>
  <c r="F7229" i="10"/>
  <c r="G7213" i="10"/>
  <c r="F7213" i="10"/>
  <c r="G7197" i="10"/>
  <c r="F7197" i="10"/>
  <c r="G7181" i="10"/>
  <c r="F7181" i="10"/>
  <c r="G7165" i="10"/>
  <c r="F7165" i="10"/>
  <c r="G7149" i="10"/>
  <c r="F7149" i="10"/>
  <c r="G7117" i="10"/>
  <c r="F7117" i="10"/>
  <c r="G7101" i="10"/>
  <c r="F7101" i="10"/>
  <c r="G7085" i="10"/>
  <c r="F7085" i="10"/>
  <c r="G7037" i="10"/>
  <c r="F7037" i="10"/>
  <c r="G7005" i="10"/>
  <c r="F7005" i="10"/>
  <c r="G6989" i="10"/>
  <c r="F6989" i="10"/>
  <c r="G6957" i="10"/>
  <c r="F6957" i="10"/>
  <c r="G6925" i="10"/>
  <c r="F6925" i="10"/>
  <c r="G6893" i="10"/>
  <c r="F6893" i="10"/>
  <c r="G6861" i="10"/>
  <c r="F6861" i="10"/>
  <c r="G6829" i="10"/>
  <c r="F6829" i="10"/>
  <c r="G6813" i="10"/>
  <c r="F6813" i="10"/>
  <c r="G6797" i="10"/>
  <c r="F6797" i="10"/>
  <c r="G6781" i="10"/>
  <c r="F6781" i="10"/>
  <c r="G6765" i="10"/>
  <c r="F6765" i="10"/>
  <c r="F6733" i="10"/>
  <c r="G6733" i="10"/>
  <c r="G6637" i="10"/>
  <c r="F6637" i="10"/>
  <c r="G6621" i="10"/>
  <c r="F6621" i="10"/>
  <c r="G6605" i="10"/>
  <c r="F6605" i="10"/>
  <c r="G6573" i="10"/>
  <c r="F6573" i="10"/>
  <c r="G6541" i="10"/>
  <c r="F6541" i="10"/>
  <c r="G6525" i="10"/>
  <c r="F6525" i="10"/>
  <c r="G6461" i="10"/>
  <c r="F6461" i="10"/>
  <c r="G6445" i="10"/>
  <c r="F6445" i="10"/>
  <c r="G6413" i="10"/>
  <c r="F6413" i="10"/>
  <c r="G6349" i="10"/>
  <c r="F6349" i="10"/>
  <c r="G6333" i="10"/>
  <c r="F6333" i="10"/>
  <c r="G6317" i="10"/>
  <c r="F6317" i="10"/>
  <c r="G6253" i="10"/>
  <c r="F6253" i="10"/>
  <c r="G6237" i="10"/>
  <c r="F6237" i="10"/>
  <c r="G6189" i="10"/>
  <c r="F6189" i="10"/>
  <c r="G6173" i="10"/>
  <c r="F6173" i="10"/>
  <c r="G6141" i="10"/>
  <c r="F6141" i="10"/>
  <c r="G6093" i="10"/>
  <c r="F6093" i="10"/>
  <c r="G6061" i="10"/>
  <c r="F6061" i="10"/>
  <c r="G6045" i="10"/>
  <c r="F6045" i="10"/>
  <c r="G6029" i="10"/>
  <c r="F6029" i="10"/>
  <c r="G5997" i="10"/>
  <c r="F5997" i="10"/>
  <c r="G5981" i="10"/>
  <c r="F5981" i="10"/>
  <c r="G5949" i="10"/>
  <c r="F5949" i="10"/>
  <c r="G5933" i="10"/>
  <c r="F5933" i="10"/>
  <c r="G5917" i="10"/>
  <c r="F5917" i="10"/>
  <c r="G5885" i="10"/>
  <c r="F5885" i="10"/>
  <c r="G5837" i="10"/>
  <c r="F5837" i="10"/>
  <c r="G5821" i="10"/>
  <c r="F5821" i="10"/>
  <c r="G5805" i="10"/>
  <c r="F5805" i="10"/>
  <c r="G5789" i="10"/>
  <c r="F5789" i="10"/>
  <c r="G5773" i="10"/>
  <c r="F5773" i="10"/>
  <c r="G5741" i="10"/>
  <c r="F5741" i="10"/>
  <c r="G5709" i="10"/>
  <c r="F5709" i="10"/>
  <c r="G5693" i="10"/>
  <c r="F5693" i="10"/>
  <c r="G5677" i="10"/>
  <c r="F5677" i="10"/>
  <c r="G5661" i="10"/>
  <c r="F5661" i="10"/>
  <c r="G5645" i="10"/>
  <c r="F5645" i="10"/>
  <c r="G5629" i="10"/>
  <c r="F5629" i="10"/>
  <c r="G5613" i="10"/>
  <c r="F5613" i="10"/>
  <c r="G5597" i="10"/>
  <c r="F5597" i="10"/>
  <c r="G5581" i="10"/>
  <c r="F5581" i="10"/>
  <c r="G5565" i="10"/>
  <c r="F5565" i="10"/>
  <c r="G5549" i="10"/>
  <c r="F5549" i="10"/>
  <c r="G5533" i="10"/>
  <c r="F5533" i="10"/>
  <c r="G5517" i="10"/>
  <c r="F5517" i="10"/>
  <c r="G5485" i="10"/>
  <c r="F5485" i="10"/>
  <c r="G5453" i="10"/>
  <c r="F5453" i="10"/>
  <c r="G5437" i="10"/>
  <c r="F5437" i="10"/>
  <c r="G5421" i="10"/>
  <c r="F5421" i="10"/>
  <c r="G5373" i="10"/>
  <c r="F5373" i="10"/>
  <c r="G5357" i="10"/>
  <c r="F5357" i="10"/>
  <c r="G5341" i="10"/>
  <c r="F5341" i="10"/>
  <c r="G5325" i="10"/>
  <c r="F5325" i="10"/>
  <c r="G5309" i="10"/>
  <c r="F5309" i="10"/>
  <c r="G5293" i="10"/>
  <c r="F5293" i="10"/>
  <c r="G5277" i="10"/>
  <c r="F5277" i="10"/>
  <c r="G5261" i="10"/>
  <c r="F5261" i="10"/>
  <c r="G5245" i="10"/>
  <c r="F5245" i="10"/>
  <c r="G5197" i="10"/>
  <c r="F5197" i="10"/>
  <c r="G5181" i="10"/>
  <c r="F5181" i="10"/>
  <c r="G5133" i="10"/>
  <c r="F5133" i="10"/>
  <c r="G5117" i="10"/>
  <c r="F5117" i="10"/>
  <c r="G5101" i="10"/>
  <c r="F5101" i="10"/>
  <c r="G5085" i="10"/>
  <c r="F5085" i="10"/>
  <c r="G5069" i="10"/>
  <c r="F5069" i="10"/>
  <c r="G5053" i="10"/>
  <c r="F5053" i="10"/>
  <c r="G5037" i="10"/>
  <c r="F5037" i="10"/>
  <c r="G5021" i="10"/>
  <c r="F5021" i="10"/>
  <c r="G4989" i="10"/>
  <c r="F4989" i="10"/>
  <c r="G4973" i="10"/>
  <c r="F4973" i="10"/>
  <c r="G4957" i="10"/>
  <c r="F4957" i="10"/>
  <c r="G4925" i="10"/>
  <c r="F4925" i="10"/>
  <c r="G4893" i="10"/>
  <c r="F4893" i="10"/>
  <c r="G4877" i="10"/>
  <c r="F4877" i="10"/>
  <c r="G4829" i="10"/>
  <c r="F4829" i="10"/>
  <c r="G4797" i="10"/>
  <c r="F4797" i="10"/>
  <c r="G4781" i="10"/>
  <c r="F4781" i="10"/>
  <c r="G4765" i="10"/>
  <c r="F4765" i="10"/>
  <c r="G4749" i="10"/>
  <c r="F4749" i="10"/>
  <c r="G4701" i="10"/>
  <c r="F4701" i="10"/>
  <c r="G4685" i="10"/>
  <c r="F4685" i="10"/>
  <c r="G4653" i="10"/>
  <c r="F4653" i="10"/>
  <c r="G4637" i="10"/>
  <c r="F4637" i="10"/>
  <c r="G4621" i="10"/>
  <c r="F4621" i="10"/>
  <c r="G4605" i="10"/>
  <c r="F4605" i="10"/>
  <c r="G4541" i="10"/>
  <c r="F4541" i="10"/>
  <c r="G4525" i="10"/>
  <c r="F4525" i="10"/>
  <c r="G4509" i="10"/>
  <c r="F4509" i="10"/>
  <c r="G4493" i="10"/>
  <c r="F4493" i="10"/>
  <c r="G4461" i="10"/>
  <c r="F4461" i="10"/>
  <c r="G4445" i="10"/>
  <c r="F4445" i="10"/>
  <c r="G4429" i="10"/>
  <c r="F4429" i="10"/>
  <c r="G4397" i="10"/>
  <c r="F4397" i="10"/>
  <c r="G4349" i="10"/>
  <c r="F4349" i="10"/>
  <c r="G4317" i="10"/>
  <c r="F4317" i="10"/>
  <c r="G4285" i="10"/>
  <c r="F4285" i="10"/>
  <c r="G4269" i="10"/>
  <c r="F4269" i="10"/>
  <c r="G4253" i="10"/>
  <c r="F4253" i="10"/>
  <c r="G4237" i="10"/>
  <c r="F4237" i="10"/>
  <c r="G4221" i="10"/>
  <c r="F4221" i="10"/>
  <c r="G4189" i="10"/>
  <c r="F4189" i="10"/>
  <c r="G4173" i="10"/>
  <c r="F4173" i="10"/>
  <c r="G4141" i="10"/>
  <c r="F4141" i="10"/>
  <c r="G4109" i="10"/>
  <c r="F4109" i="10"/>
  <c r="G4093" i="10"/>
  <c r="F4093" i="10"/>
  <c r="G4077" i="10"/>
  <c r="F4077" i="10"/>
  <c r="G4013" i="10"/>
  <c r="F4013" i="10"/>
  <c r="G3997" i="10"/>
  <c r="F3997" i="10"/>
  <c r="G3981" i="10"/>
  <c r="F3981" i="10"/>
  <c r="G3965" i="10"/>
  <c r="F3965" i="10"/>
  <c r="G3949" i="10"/>
  <c r="F3949" i="10"/>
  <c r="G3933" i="10"/>
  <c r="F3933" i="10"/>
  <c r="G3917" i="10"/>
  <c r="F3917" i="10"/>
  <c r="G3901" i="10"/>
  <c r="F3901" i="10"/>
  <c r="G3885" i="10"/>
  <c r="F3885" i="10"/>
  <c r="G3869" i="10"/>
  <c r="F3869" i="10"/>
  <c r="G3853" i="10"/>
  <c r="F3853" i="10"/>
  <c r="G3821" i="10"/>
  <c r="F3821" i="10"/>
  <c r="G3789" i="10"/>
  <c r="F3789" i="10"/>
  <c r="G3757" i="10"/>
  <c r="F3757" i="10"/>
  <c r="G3741" i="10"/>
  <c r="F3741" i="10"/>
  <c r="G3725" i="10"/>
  <c r="F3725" i="10"/>
  <c r="G3709" i="10"/>
  <c r="F3709" i="10"/>
  <c r="G3693" i="10"/>
  <c r="F3693" i="10"/>
  <c r="G3677" i="10"/>
  <c r="F3677" i="10"/>
  <c r="G3645" i="10"/>
  <c r="F3645" i="10"/>
  <c r="G3629" i="10"/>
  <c r="F3629" i="10"/>
  <c r="G3581" i="10"/>
  <c r="F3581" i="10"/>
  <c r="G3549" i="10"/>
  <c r="F3549" i="10"/>
  <c r="G3533" i="10"/>
  <c r="F3533" i="10"/>
  <c r="G3501" i="10"/>
  <c r="F3501" i="10"/>
  <c r="G3485" i="10"/>
  <c r="F3485" i="10"/>
  <c r="G3469" i="10"/>
  <c r="F3469" i="10"/>
  <c r="G3453" i="10"/>
  <c r="F3453" i="10"/>
  <c r="G3437" i="10"/>
  <c r="F3437" i="10"/>
  <c r="G3405" i="10"/>
  <c r="F3405" i="10"/>
  <c r="G3373" i="10"/>
  <c r="F3373" i="10"/>
  <c r="G3357" i="10"/>
  <c r="F3357" i="10"/>
  <c r="G3325" i="10"/>
  <c r="F3325" i="10"/>
  <c r="G3309" i="10"/>
  <c r="F3309" i="10"/>
  <c r="G3245" i="10"/>
  <c r="F3245" i="10"/>
  <c r="G3229" i="10"/>
  <c r="F3229" i="10"/>
  <c r="G3213" i="10"/>
  <c r="F3213" i="10"/>
  <c r="G3197" i="10"/>
  <c r="F3197" i="10"/>
  <c r="G3181" i="10"/>
  <c r="F3181" i="10"/>
  <c r="G3165" i="10"/>
  <c r="F3165" i="10"/>
  <c r="G3101" i="10"/>
  <c r="F3101" i="10"/>
  <c r="G3085" i="10"/>
  <c r="F3085" i="10"/>
  <c r="G3053" i="10"/>
  <c r="F3053" i="10"/>
  <c r="G3037" i="10"/>
  <c r="F3037" i="10"/>
  <c r="G2973" i="10"/>
  <c r="F2973" i="10"/>
  <c r="G2941" i="10"/>
  <c r="F2941" i="10"/>
  <c r="G2925" i="10"/>
  <c r="F2925" i="10"/>
  <c r="G2909" i="10"/>
  <c r="F2909" i="10"/>
  <c r="G2893" i="10"/>
  <c r="F2893" i="10"/>
  <c r="G2877" i="10"/>
  <c r="F2877" i="10"/>
  <c r="G2861" i="10"/>
  <c r="F2861" i="10"/>
  <c r="G2845" i="10"/>
  <c r="F2845" i="10"/>
  <c r="G2813" i="10"/>
  <c r="F2813" i="10"/>
  <c r="G2797" i="10"/>
  <c r="F2797" i="10"/>
  <c r="G2781" i="10"/>
  <c r="F2781" i="10"/>
  <c r="G2765" i="10"/>
  <c r="F2765" i="10"/>
  <c r="G2733" i="10"/>
  <c r="F2733" i="10"/>
  <c r="G2717" i="10"/>
  <c r="F2717" i="10"/>
  <c r="G2701" i="10"/>
  <c r="F2701" i="10"/>
  <c r="G2653" i="10"/>
  <c r="F2653" i="10"/>
  <c r="G2637" i="10"/>
  <c r="F2637" i="10"/>
  <c r="G2621" i="10"/>
  <c r="F2621" i="10"/>
  <c r="G2605" i="10"/>
  <c r="F2605" i="10"/>
  <c r="G2573" i="10"/>
  <c r="F2573" i="10"/>
  <c r="G2541" i="10"/>
  <c r="F2541" i="10"/>
  <c r="G2509" i="10"/>
  <c r="F2509" i="10"/>
  <c r="G2493" i="10"/>
  <c r="F2493" i="10"/>
  <c r="G2477" i="10"/>
  <c r="F2477" i="10"/>
  <c r="G2461" i="10"/>
  <c r="F2461" i="10"/>
  <c r="G2445" i="10"/>
  <c r="F2445" i="10"/>
  <c r="G2413" i="10"/>
  <c r="F2413" i="10"/>
  <c r="G2365" i="10"/>
  <c r="F2365" i="10"/>
  <c r="G2349" i="10"/>
  <c r="F2349" i="10"/>
  <c r="G2333" i="10"/>
  <c r="F2333" i="10"/>
  <c r="G2317" i="10"/>
  <c r="F2317" i="10"/>
  <c r="G2301" i="10"/>
  <c r="F2301" i="10"/>
  <c r="G2269" i="10"/>
  <c r="F2269" i="10"/>
  <c r="G2253" i="10"/>
  <c r="F2253" i="10"/>
  <c r="G2237" i="10"/>
  <c r="F2237" i="10"/>
  <c r="G2221" i="10"/>
  <c r="F2221" i="10"/>
  <c r="G2205" i="10"/>
  <c r="F2205" i="10"/>
  <c r="G2173" i="10"/>
  <c r="F2173" i="10"/>
  <c r="G2141" i="10"/>
  <c r="F2141" i="10"/>
  <c r="G2125" i="10"/>
  <c r="F2125" i="10"/>
  <c r="G2109" i="10"/>
  <c r="F2109" i="10"/>
  <c r="G2077" i="10"/>
  <c r="F2077" i="10"/>
  <c r="G2061" i="10"/>
  <c r="F2061" i="10"/>
  <c r="G2045" i="10"/>
  <c r="F2045" i="10"/>
  <c r="G2013" i="10"/>
  <c r="F2013" i="10"/>
  <c r="G1997" i="10"/>
  <c r="F1997" i="10"/>
  <c r="G1965" i="10"/>
  <c r="F1965" i="10"/>
  <c r="G1949" i="10"/>
  <c r="F1949" i="10"/>
  <c r="G1917" i="10"/>
  <c r="F1917" i="10"/>
  <c r="G1869" i="10"/>
  <c r="F1869" i="10"/>
  <c r="G1853" i="10"/>
  <c r="F1853" i="10"/>
  <c r="G1837" i="10"/>
  <c r="F1837" i="10"/>
  <c r="G1821" i="10"/>
  <c r="F1821" i="10"/>
  <c r="G1805" i="10"/>
  <c r="F1805" i="10"/>
  <c r="G1789" i="10"/>
  <c r="F1789" i="10"/>
  <c r="G1773" i="10"/>
  <c r="F1773" i="10"/>
  <c r="G1741" i="10"/>
  <c r="F1741" i="10"/>
  <c r="G1709" i="10"/>
  <c r="F1709" i="10"/>
  <c r="G1693" i="10"/>
  <c r="F1693" i="10"/>
  <c r="G1677" i="10"/>
  <c r="F1677" i="10"/>
  <c r="G1661" i="10"/>
  <c r="F1661" i="10"/>
  <c r="G1645" i="10"/>
  <c r="F1645" i="10"/>
  <c r="G1629" i="10"/>
  <c r="F1629" i="10"/>
  <c r="G1597" i="10"/>
  <c r="F1597" i="10"/>
  <c r="G1581" i="10"/>
  <c r="F1581" i="10"/>
  <c r="G1565" i="10"/>
  <c r="F1565" i="10"/>
  <c r="G1549" i="10"/>
  <c r="F1549" i="10"/>
  <c r="G1533" i="10"/>
  <c r="F1533" i="10"/>
  <c r="G1517" i="10"/>
  <c r="F1517" i="10"/>
  <c r="G1485" i="10"/>
  <c r="F1485" i="10"/>
  <c r="G1453" i="10"/>
  <c r="F1453" i="10"/>
  <c r="G1437" i="10"/>
  <c r="F1437" i="10"/>
  <c r="G1405" i="10"/>
  <c r="F1405" i="10"/>
  <c r="G1389" i="10"/>
  <c r="F1389" i="10"/>
  <c r="G1373" i="10"/>
  <c r="F1373" i="10"/>
  <c r="G1357" i="10"/>
  <c r="F1357" i="10"/>
  <c r="G1341" i="10"/>
  <c r="F1341" i="10"/>
  <c r="G1325" i="10"/>
  <c r="F1325" i="10"/>
  <c r="G1293" i="10"/>
  <c r="F1293" i="10"/>
  <c r="G1277" i="10"/>
  <c r="F1277" i="10"/>
  <c r="G1261" i="10"/>
  <c r="F1261" i="10"/>
  <c r="G1245" i="10"/>
  <c r="F1245" i="10"/>
  <c r="G1229" i="10"/>
  <c r="F1229" i="10"/>
  <c r="G1213" i="10"/>
  <c r="F1213" i="10"/>
  <c r="G1197" i="10"/>
  <c r="F1197" i="10"/>
  <c r="G1181" i="10"/>
  <c r="F1181" i="10"/>
  <c r="G1165" i="10"/>
  <c r="F1165" i="10"/>
  <c r="G1133" i="10"/>
  <c r="F1133" i="10"/>
  <c r="G1117" i="10"/>
  <c r="F1117" i="10"/>
  <c r="G1101" i="10"/>
  <c r="F1101" i="10"/>
  <c r="G1085" i="10"/>
  <c r="F1085" i="10"/>
  <c r="G1069" i="10"/>
  <c r="F1069" i="10"/>
  <c r="G1053" i="10"/>
  <c r="F1053" i="10"/>
  <c r="G1037" i="10"/>
  <c r="F1037" i="10"/>
  <c r="G1021" i="10"/>
  <c r="F1021" i="10"/>
  <c r="G1005" i="10"/>
  <c r="F1005" i="10"/>
  <c r="G973" i="10"/>
  <c r="F973" i="10"/>
  <c r="G957" i="10"/>
  <c r="F957" i="10"/>
  <c r="G941" i="10"/>
  <c r="F941" i="10"/>
  <c r="G925" i="10"/>
  <c r="F925" i="10"/>
  <c r="G909" i="10"/>
  <c r="F909" i="10"/>
  <c r="G893" i="10"/>
  <c r="F893" i="10"/>
  <c r="G861" i="10"/>
  <c r="F861" i="10"/>
  <c r="G845" i="10"/>
  <c r="F845" i="10"/>
  <c r="G829" i="10"/>
  <c r="F829" i="10"/>
  <c r="G813" i="10"/>
  <c r="F813" i="10"/>
  <c r="G797" i="10"/>
  <c r="F797" i="10"/>
  <c r="G781" i="10"/>
  <c r="F781" i="10"/>
  <c r="G765" i="10"/>
  <c r="F765" i="10"/>
  <c r="G749" i="10"/>
  <c r="F749" i="10"/>
  <c r="G733" i="10"/>
  <c r="F733" i="10"/>
  <c r="G717" i="10"/>
  <c r="F717" i="10"/>
  <c r="G701" i="10"/>
  <c r="F701" i="10"/>
  <c r="G685" i="10"/>
  <c r="F685" i="10"/>
  <c r="G669" i="10"/>
  <c r="F669" i="10"/>
  <c r="G653" i="10"/>
  <c r="F653" i="10"/>
  <c r="G637" i="10"/>
  <c r="F637" i="10"/>
  <c r="G621" i="10"/>
  <c r="F621" i="10"/>
  <c r="G605" i="10"/>
  <c r="F605" i="10"/>
  <c r="G589" i="10"/>
  <c r="F589" i="10"/>
  <c r="G573" i="10"/>
  <c r="F573" i="10"/>
  <c r="G557" i="10"/>
  <c r="F557" i="10"/>
  <c r="G525" i="10"/>
  <c r="F525" i="10"/>
  <c r="G509" i="10"/>
  <c r="F509" i="10"/>
  <c r="G493" i="10"/>
  <c r="F493" i="10"/>
  <c r="G477" i="10"/>
  <c r="F477" i="10"/>
  <c r="G461" i="10"/>
  <c r="F461" i="10"/>
  <c r="G445" i="10"/>
  <c r="F445" i="10"/>
  <c r="G429" i="10"/>
  <c r="F429" i="10"/>
  <c r="G413" i="10"/>
  <c r="F413" i="10"/>
  <c r="G397" i="10"/>
  <c r="F397" i="10"/>
  <c r="G365" i="10"/>
  <c r="F365" i="10"/>
  <c r="G333" i="10"/>
  <c r="F333" i="10"/>
  <c r="G317" i="10"/>
  <c r="F317" i="10"/>
  <c r="G301" i="10"/>
  <c r="F301" i="10"/>
  <c r="G285" i="10"/>
  <c r="F285" i="10"/>
  <c r="G269" i="10"/>
  <c r="F269" i="10"/>
  <c r="G253" i="10"/>
  <c r="F253" i="10"/>
  <c r="G237" i="10"/>
  <c r="F237" i="10"/>
  <c r="G221" i="10"/>
  <c r="F221" i="10"/>
  <c r="G189" i="10"/>
  <c r="F189" i="10"/>
  <c r="G173" i="10"/>
  <c r="F173" i="10"/>
  <c r="G157" i="10"/>
  <c r="F157" i="10"/>
  <c r="G141" i="10"/>
  <c r="F141" i="10"/>
  <c r="G125" i="10"/>
  <c r="F125" i="10"/>
  <c r="G109" i="10"/>
  <c r="F109" i="10"/>
  <c r="G93" i="10"/>
  <c r="F93" i="10"/>
  <c r="G77" i="10"/>
  <c r="F77" i="10"/>
  <c r="G61" i="10"/>
  <c r="F61" i="10"/>
  <c r="G45" i="10"/>
  <c r="F45" i="10"/>
  <c r="G29" i="10"/>
  <c r="F29" i="10"/>
  <c r="G13" i="10"/>
  <c r="F13" i="10"/>
  <c r="F11885" i="10"/>
  <c r="F10877" i="10"/>
  <c r="F10717" i="10"/>
  <c r="F10275" i="10"/>
  <c r="F9997" i="10"/>
  <c r="F9565" i="10"/>
  <c r="F8765" i="10"/>
  <c r="F8627" i="10"/>
  <c r="F8557" i="10"/>
  <c r="F8381" i="10"/>
  <c r="F8173" i="10"/>
  <c r="F8029" i="10"/>
  <c r="F7741" i="10"/>
  <c r="F7294" i="10"/>
  <c r="F7133" i="10"/>
  <c r="F7021" i="10"/>
  <c r="F4547" i="10"/>
  <c r="F4381" i="10"/>
  <c r="F2685" i="10"/>
  <c r="F11775" i="10"/>
  <c r="F11711" i="10"/>
  <c r="F11503" i="10"/>
  <c r="F11295" i="10"/>
  <c r="F11231" i="10"/>
  <c r="F10991" i="10"/>
  <c r="F10863" i="10"/>
  <c r="F10735" i="10"/>
  <c r="F10607" i="10"/>
  <c r="F10479" i="10"/>
  <c r="F10351" i="10"/>
  <c r="F5998" i="10"/>
  <c r="F4238" i="10"/>
  <c r="F3982" i="10"/>
  <c r="F3678" i="10"/>
  <c r="F3262" i="10"/>
  <c r="F2782" i="10"/>
  <c r="F2558" i="10"/>
  <c r="F862" i="10"/>
  <c r="F6094" i="10"/>
  <c r="F6062" i="10"/>
  <c r="F5438" i="10"/>
  <c r="G11823" i="10"/>
  <c r="F11823" i="10"/>
  <c r="G11695" i="10"/>
  <c r="F11695" i="10"/>
  <c r="G11567" i="10"/>
  <c r="F11567" i="10"/>
  <c r="G11439" i="10"/>
  <c r="F11439" i="10"/>
  <c r="G11311" i="10"/>
  <c r="F11311" i="10"/>
  <c r="G11183" i="10"/>
  <c r="F11183" i="10"/>
  <c r="G11055" i="10"/>
  <c r="F11055" i="10"/>
  <c r="G10927" i="10"/>
  <c r="F10927" i="10"/>
  <c r="G10911" i="10"/>
  <c r="F10911" i="10"/>
  <c r="G10847" i="10"/>
  <c r="F10847" i="10"/>
  <c r="G10799" i="10"/>
  <c r="F10799" i="10"/>
  <c r="G10671" i="10"/>
  <c r="F10671" i="10"/>
  <c r="G10639" i="10"/>
  <c r="F10639" i="10"/>
  <c r="G10575" i="10"/>
  <c r="F10575" i="10"/>
  <c r="G10543" i="10"/>
  <c r="F10543" i="10"/>
  <c r="G10415" i="10"/>
  <c r="F10415" i="10"/>
  <c r="G10367" i="10"/>
  <c r="F10367" i="10"/>
  <c r="G10303" i="10"/>
  <c r="F10303" i="10"/>
  <c r="G10287" i="10"/>
  <c r="F10287" i="10"/>
  <c r="F10959" i="10"/>
  <c r="F10831" i="10"/>
  <c r="F10703" i="10"/>
  <c r="F5662" i="10"/>
  <c r="F4398" i="10"/>
  <c r="F3966" i="10"/>
  <c r="F3086" i="10"/>
  <c r="F2254" i="10"/>
  <c r="G6398" i="10"/>
  <c r="F6398" i="10"/>
  <c r="G6350" i="10"/>
  <c r="F6350" i="10"/>
  <c r="G6334" i="10"/>
  <c r="F6334" i="10"/>
  <c r="G6318" i="10"/>
  <c r="F6318" i="10"/>
  <c r="G6206" i="10"/>
  <c r="F6206" i="10"/>
  <c r="G6190" i="10"/>
  <c r="F6190" i="10"/>
  <c r="G6174" i="10"/>
  <c r="F6174" i="10"/>
  <c r="G6142" i="10"/>
  <c r="F6142" i="10"/>
  <c r="G6126" i="10"/>
  <c r="F6126" i="10"/>
  <c r="G6078" i="10"/>
  <c r="F6078" i="10"/>
  <c r="G6030" i="10"/>
  <c r="F6030" i="10"/>
  <c r="G5982" i="10"/>
  <c r="F5982" i="10"/>
  <c r="G5966" i="10"/>
  <c r="F5966" i="10"/>
  <c r="G5950" i="10"/>
  <c r="F5950" i="10"/>
  <c r="G5934" i="10"/>
  <c r="F5934" i="10"/>
  <c r="G5918" i="10"/>
  <c r="F5918" i="10"/>
  <c r="G5886" i="10"/>
  <c r="F5886" i="10"/>
  <c r="G5854" i="10"/>
  <c r="F5854" i="10"/>
  <c r="G5838" i="10"/>
  <c r="F5838" i="10"/>
  <c r="G5822" i="10"/>
  <c r="F5822" i="10"/>
  <c r="G5790" i="10"/>
  <c r="F5790" i="10"/>
  <c r="G5742" i="10"/>
  <c r="F5742" i="10"/>
  <c r="G5694" i="10"/>
  <c r="F5694" i="10"/>
  <c r="G5646" i="10"/>
  <c r="F5646" i="10"/>
  <c r="G5614" i="10"/>
  <c r="F5614" i="10"/>
  <c r="G5598" i="10"/>
  <c r="F5598" i="10"/>
  <c r="G5550" i="10"/>
  <c r="F5550" i="10"/>
  <c r="G5534" i="10"/>
  <c r="F5534" i="10"/>
  <c r="G5518" i="10"/>
  <c r="F5518" i="10"/>
  <c r="G5486" i="10"/>
  <c r="F5486" i="10"/>
  <c r="G5454" i="10"/>
  <c r="F5454" i="10"/>
  <c r="G5390" i="10"/>
  <c r="F5390" i="10"/>
  <c r="G5374" i="10"/>
  <c r="F5374" i="10"/>
  <c r="G5358" i="10"/>
  <c r="F5358" i="10"/>
  <c r="G5342" i="10"/>
  <c r="F5342" i="10"/>
  <c r="G5326" i="10"/>
  <c r="F5326" i="10"/>
  <c r="G5310" i="10"/>
  <c r="F5310" i="10"/>
  <c r="G5294" i="10"/>
  <c r="F5294" i="10"/>
  <c r="G5278" i="10"/>
  <c r="F5278" i="10"/>
  <c r="G5262" i="10"/>
  <c r="F5262" i="10"/>
  <c r="G5246" i="10"/>
  <c r="F5246" i="10"/>
  <c r="G5182" i="10"/>
  <c r="F5182" i="10"/>
  <c r="G5166" i="10"/>
  <c r="F5166" i="10"/>
  <c r="G5134" i="10"/>
  <c r="F5134" i="10"/>
  <c r="G5102" i="10"/>
  <c r="F5102" i="10"/>
  <c r="G5086" i="10"/>
  <c r="F5086" i="10"/>
  <c r="G5054" i="10"/>
  <c r="F5054" i="10"/>
  <c r="G5038" i="10"/>
  <c r="F5038" i="10"/>
  <c r="G5022" i="10"/>
  <c r="F5022" i="10"/>
  <c r="G5006" i="10"/>
  <c r="F5006" i="10"/>
  <c r="G4990" i="10"/>
  <c r="F4990" i="10"/>
  <c r="G4974" i="10"/>
  <c r="F4974" i="10"/>
  <c r="G4926" i="10"/>
  <c r="F4926" i="10"/>
  <c r="G4894" i="10"/>
  <c r="F4894" i="10"/>
  <c r="G4878" i="10"/>
  <c r="F4878" i="10"/>
  <c r="G4862" i="10"/>
  <c r="F4862" i="10"/>
  <c r="G4830" i="10"/>
  <c r="F4830" i="10"/>
  <c r="G4814" i="10"/>
  <c r="F4814" i="10"/>
  <c r="G4782" i="10"/>
  <c r="F4782" i="10"/>
  <c r="G4766" i="10"/>
  <c r="F4766" i="10"/>
  <c r="G4750" i="10"/>
  <c r="F4750" i="10"/>
  <c r="G4718" i="10"/>
  <c r="F4718" i="10"/>
  <c r="G4702" i="10"/>
  <c r="F4702" i="10"/>
  <c r="G4638" i="10"/>
  <c r="F4638" i="10"/>
  <c r="G4606" i="10"/>
  <c r="F4606" i="10"/>
  <c r="G4542" i="10"/>
  <c r="F4542" i="10"/>
  <c r="G4526" i="10"/>
  <c r="F4526" i="10"/>
  <c r="G4510" i="10"/>
  <c r="F4510" i="10"/>
  <c r="G4462" i="10"/>
  <c r="F4462" i="10"/>
  <c r="G4446" i="10"/>
  <c r="F4446" i="10"/>
  <c r="G4430" i="10"/>
  <c r="F4430" i="10"/>
  <c r="G4366" i="10"/>
  <c r="F4366" i="10"/>
  <c r="G4350" i="10"/>
  <c r="F4350" i="10"/>
  <c r="G4318" i="10"/>
  <c r="F4318" i="10"/>
  <c r="G4286" i="10"/>
  <c r="F4286" i="10"/>
  <c r="G4270" i="10"/>
  <c r="F4270" i="10"/>
  <c r="G4254" i="10"/>
  <c r="F4254" i="10"/>
  <c r="G4190" i="10"/>
  <c r="F4190" i="10"/>
  <c r="G4174" i="10"/>
  <c r="F4174" i="10"/>
  <c r="G4142" i="10"/>
  <c r="F4142" i="10"/>
  <c r="G4126" i="10"/>
  <c r="F4126" i="10"/>
  <c r="G4110" i="10"/>
  <c r="F4110" i="10"/>
  <c r="G4094" i="10"/>
  <c r="F4094" i="10"/>
  <c r="G4078" i="10"/>
  <c r="F4078" i="10"/>
  <c r="G4062" i="10"/>
  <c r="F4062" i="10"/>
  <c r="G4014" i="10"/>
  <c r="F4014" i="10"/>
  <c r="G3998" i="10"/>
  <c r="F3998" i="10"/>
  <c r="G3934" i="10"/>
  <c r="F3934" i="10"/>
  <c r="G3918" i="10"/>
  <c r="F3918" i="10"/>
  <c r="G3902" i="10"/>
  <c r="F3902" i="10"/>
  <c r="G3886" i="10"/>
  <c r="F3886" i="10"/>
  <c r="G3822" i="10"/>
  <c r="F3822" i="10"/>
  <c r="G3806" i="10"/>
  <c r="F3806" i="10"/>
  <c r="G3790" i="10"/>
  <c r="F3790" i="10"/>
  <c r="G3758" i="10"/>
  <c r="F3758" i="10"/>
  <c r="G3742" i="10"/>
  <c r="F3742" i="10"/>
  <c r="G3726" i="10"/>
  <c r="F3726" i="10"/>
  <c r="G3710" i="10"/>
  <c r="F3710" i="10"/>
  <c r="G3646" i="10"/>
  <c r="F3646" i="10"/>
  <c r="G3630" i="10"/>
  <c r="F3630" i="10"/>
  <c r="G3614" i="10"/>
  <c r="F3614" i="10"/>
  <c r="G3582" i="10"/>
  <c r="F3582" i="10"/>
  <c r="G3566" i="10"/>
  <c r="F3566" i="10"/>
  <c r="G3550" i="10"/>
  <c r="F3550" i="10"/>
  <c r="G3502" i="10"/>
  <c r="F3502" i="10"/>
  <c r="G3486" i="10"/>
  <c r="F3486" i="10"/>
  <c r="G3470" i="10"/>
  <c r="F3470" i="10"/>
  <c r="G3454" i="10"/>
  <c r="F3454" i="10"/>
  <c r="G3438" i="10"/>
  <c r="F3438" i="10"/>
  <c r="G3406" i="10"/>
  <c r="F3406" i="10"/>
  <c r="G3390" i="10"/>
  <c r="F3390" i="10"/>
  <c r="G3374" i="10"/>
  <c r="F3374" i="10"/>
  <c r="G3358" i="10"/>
  <c r="F3358" i="10"/>
  <c r="G3326" i="10"/>
  <c r="F3326" i="10"/>
  <c r="G3278" i="10"/>
  <c r="F3278" i="10"/>
  <c r="G3246" i="10"/>
  <c r="F3246" i="10"/>
  <c r="G3230" i="10"/>
  <c r="F3230" i="10"/>
  <c r="G3214" i="10"/>
  <c r="F3214" i="10"/>
  <c r="G3198" i="10"/>
  <c r="F3198" i="10"/>
  <c r="G3150" i="10"/>
  <c r="F3150" i="10"/>
  <c r="G3102" i="10"/>
  <c r="F3102" i="10"/>
  <c r="G3054" i="10"/>
  <c r="F3054" i="10"/>
  <c r="G3038" i="10"/>
  <c r="F3038" i="10"/>
  <c r="G3006" i="10"/>
  <c r="F3006" i="10"/>
  <c r="G2990" i="10"/>
  <c r="F2990" i="10"/>
  <c r="G2974" i="10"/>
  <c r="F2974" i="10"/>
  <c r="G2958" i="10"/>
  <c r="F2958" i="10"/>
  <c r="G2942" i="10"/>
  <c r="F2942" i="10"/>
  <c r="G2926" i="10"/>
  <c r="F2926" i="10"/>
  <c r="G2910" i="10"/>
  <c r="F2910" i="10"/>
  <c r="G2878" i="10"/>
  <c r="F2878" i="10"/>
  <c r="G2830" i="10"/>
  <c r="F2830" i="10"/>
  <c r="G2814" i="10"/>
  <c r="F2814" i="10"/>
  <c r="G2798" i="10"/>
  <c r="F2798" i="10"/>
  <c r="G2766" i="10"/>
  <c r="F2766" i="10"/>
  <c r="G2750" i="10"/>
  <c r="F2750" i="10"/>
  <c r="G2718" i="10"/>
  <c r="F2718" i="10"/>
  <c r="G2702" i="10"/>
  <c r="F2702" i="10"/>
  <c r="G2686" i="10"/>
  <c r="F2686" i="10"/>
  <c r="G2670" i="10"/>
  <c r="F2670" i="10"/>
  <c r="G2654" i="10"/>
  <c r="F2654" i="10"/>
  <c r="G2638" i="10"/>
  <c r="F2638" i="10"/>
  <c r="G2606" i="10"/>
  <c r="F2606" i="10"/>
  <c r="G2590" i="10"/>
  <c r="F2590" i="10"/>
  <c r="G2574" i="10"/>
  <c r="F2574" i="10"/>
  <c r="G2542" i="10"/>
  <c r="F2542" i="10"/>
  <c r="G2494" i="10"/>
  <c r="F2494" i="10"/>
  <c r="G2478" i="10"/>
  <c r="F2478" i="10"/>
  <c r="G2462" i="10"/>
  <c r="F2462" i="10"/>
  <c r="G2446" i="10"/>
  <c r="F2446" i="10"/>
  <c r="G2414" i="10"/>
  <c r="F2414" i="10"/>
  <c r="G2382" i="10"/>
  <c r="F2382" i="10"/>
  <c r="G2366" i="10"/>
  <c r="F2366" i="10"/>
  <c r="G2350" i="10"/>
  <c r="F2350" i="10"/>
  <c r="G2334" i="10"/>
  <c r="F2334" i="10"/>
  <c r="G2318" i="10"/>
  <c r="F2318" i="10"/>
  <c r="G2270" i="10"/>
  <c r="F2270" i="10"/>
  <c r="G2222" i="10"/>
  <c r="F2222" i="10"/>
  <c r="G2206" i="10"/>
  <c r="F2206" i="10"/>
  <c r="G2174" i="10"/>
  <c r="F2174" i="10"/>
  <c r="G2158" i="10"/>
  <c r="F2158" i="10"/>
  <c r="G2142" i="10"/>
  <c r="F2142" i="10"/>
  <c r="G2126" i="10"/>
  <c r="F2126" i="10"/>
  <c r="G2078" i="10"/>
  <c r="F2078" i="10"/>
  <c r="G2062" i="10"/>
  <c r="F2062" i="10"/>
  <c r="G2046" i="10"/>
  <c r="F2046" i="10"/>
  <c r="G2030" i="10"/>
  <c r="F2030" i="10"/>
  <c r="G1998" i="10"/>
  <c r="F1998" i="10"/>
  <c r="G1982" i="10"/>
  <c r="F1982" i="10"/>
  <c r="G1966" i="10"/>
  <c r="F1966" i="10"/>
  <c r="G1950" i="10"/>
  <c r="F1950" i="10"/>
  <c r="G1934" i="10"/>
  <c r="F1934" i="10"/>
  <c r="G1902" i="10"/>
  <c r="F1902" i="10"/>
  <c r="G1886" i="10"/>
  <c r="F1886" i="10"/>
  <c r="G1870" i="10"/>
  <c r="F1870" i="10"/>
  <c r="G1838" i="10"/>
  <c r="F1838" i="10"/>
  <c r="G1822" i="10"/>
  <c r="F1822" i="10"/>
  <c r="G1806" i="10"/>
  <c r="F1806" i="10"/>
  <c r="G1790" i="10"/>
  <c r="F1790" i="10"/>
  <c r="G1726" i="10"/>
  <c r="F1726" i="10"/>
  <c r="G1710" i="10"/>
  <c r="F1710" i="10"/>
  <c r="G1694" i="10"/>
  <c r="F1694" i="10"/>
  <c r="G1678" i="10"/>
  <c r="F1678" i="10"/>
  <c r="G1662" i="10"/>
  <c r="F1662" i="10"/>
  <c r="G1646" i="10"/>
  <c r="F1646" i="10"/>
  <c r="G1630" i="10"/>
  <c r="F1630" i="10"/>
  <c r="G1614" i="10"/>
  <c r="F1614" i="10"/>
  <c r="G1598" i="10"/>
  <c r="F1598" i="10"/>
  <c r="G1582" i="10"/>
  <c r="F1582" i="10"/>
  <c r="G1566" i="10"/>
  <c r="F1566" i="10"/>
  <c r="G1550" i="10"/>
  <c r="F1550" i="10"/>
  <c r="G1534" i="10"/>
  <c r="F1534" i="10"/>
  <c r="G1518" i="10"/>
  <c r="F1518" i="10"/>
  <c r="G1502" i="10"/>
  <c r="F1502" i="10"/>
  <c r="G1470" i="10"/>
  <c r="F1470" i="10"/>
  <c r="G1454" i="10"/>
  <c r="F1454" i="10"/>
  <c r="G1438" i="10"/>
  <c r="F1438" i="10"/>
  <c r="G1422" i="10"/>
  <c r="F1422" i="10"/>
  <c r="G1406" i="10"/>
  <c r="F1406" i="10"/>
  <c r="G1390" i="10"/>
  <c r="F1390" i="10"/>
  <c r="G1342" i="10"/>
  <c r="F1342" i="10"/>
  <c r="G1326" i="10"/>
  <c r="F1326" i="10"/>
  <c r="G1294" i="10"/>
  <c r="F1294" i="10"/>
  <c r="G1278" i="10"/>
  <c r="F1278" i="10"/>
  <c r="G1230" i="10"/>
  <c r="F1230" i="10"/>
  <c r="G1214" i="10"/>
  <c r="F1214" i="10"/>
  <c r="G1198" i="10"/>
  <c r="F1198" i="10"/>
  <c r="G1182" i="10"/>
  <c r="F1182" i="10"/>
  <c r="G1166" i="10"/>
  <c r="F1166" i="10"/>
  <c r="G1150" i="10"/>
  <c r="F1150" i="10"/>
  <c r="G1134" i="10"/>
  <c r="F1134" i="10"/>
  <c r="G1118" i="10"/>
  <c r="F1118" i="10"/>
  <c r="G1102" i="10"/>
  <c r="F1102" i="10"/>
  <c r="G1070" i="10"/>
  <c r="F1070" i="10"/>
  <c r="G1054" i="10"/>
  <c r="F1054" i="10"/>
  <c r="G1038" i="10"/>
  <c r="F1038" i="10"/>
  <c r="G1022" i="10"/>
  <c r="F1022" i="10"/>
  <c r="G1006" i="10"/>
  <c r="F1006" i="10"/>
  <c r="G990" i="10"/>
  <c r="F990" i="10"/>
  <c r="G974" i="10"/>
  <c r="F974" i="10"/>
  <c r="G942" i="10"/>
  <c r="F942" i="10"/>
  <c r="G926" i="10"/>
  <c r="F926" i="10"/>
  <c r="G910" i="10"/>
  <c r="F910" i="10"/>
  <c r="G894" i="10"/>
  <c r="F894" i="10"/>
  <c r="G878" i="10"/>
  <c r="F878" i="10"/>
  <c r="G846" i="10"/>
  <c r="F846" i="10"/>
  <c r="G830" i="10"/>
  <c r="F830" i="10"/>
  <c r="G782" i="10"/>
  <c r="F782" i="10"/>
  <c r="G766" i="10"/>
  <c r="F766" i="10"/>
  <c r="G750" i="10"/>
  <c r="F750" i="10"/>
  <c r="G734" i="10"/>
  <c r="F734" i="10"/>
  <c r="G718" i="10"/>
  <c r="F718" i="10"/>
  <c r="G702" i="10"/>
  <c r="F702" i="10"/>
  <c r="G686" i="10"/>
  <c r="F686" i="10"/>
  <c r="G654" i="10"/>
  <c r="F654" i="10"/>
  <c r="G638" i="10"/>
  <c r="F638" i="10"/>
  <c r="G622" i="10"/>
  <c r="F622" i="10"/>
  <c r="G606" i="10"/>
  <c r="F606" i="10"/>
  <c r="G590" i="10"/>
  <c r="F590" i="10"/>
  <c r="G574" i="10"/>
  <c r="F574" i="10"/>
  <c r="G558" i="10"/>
  <c r="F558" i="10"/>
  <c r="G542" i="10"/>
  <c r="F542" i="10"/>
  <c r="G526" i="10"/>
  <c r="F526" i="10"/>
  <c r="G510" i="10"/>
  <c r="F510" i="10"/>
  <c r="G494" i="10"/>
  <c r="F494" i="10"/>
  <c r="G478" i="10"/>
  <c r="F478" i="10"/>
  <c r="G446" i="10"/>
  <c r="F446" i="10"/>
  <c r="G430" i="10"/>
  <c r="F430" i="10"/>
  <c r="G414" i="10"/>
  <c r="F414" i="10"/>
  <c r="G398" i="10"/>
  <c r="F398" i="10"/>
  <c r="G366" i="10"/>
  <c r="F366" i="10"/>
  <c r="G350" i="10"/>
  <c r="F350" i="10"/>
  <c r="G318" i="10"/>
  <c r="F318" i="10"/>
  <c r="G302" i="10"/>
  <c r="F302" i="10"/>
  <c r="G286" i="10"/>
  <c r="F286" i="10"/>
  <c r="G270" i="10"/>
  <c r="F270" i="10"/>
  <c r="G254" i="10"/>
  <c r="F254" i="10"/>
  <c r="G238" i="10"/>
  <c r="F238" i="10"/>
  <c r="G222" i="10"/>
  <c r="F222" i="10"/>
  <c r="G206" i="10"/>
  <c r="F206" i="10"/>
  <c r="G190" i="10"/>
  <c r="F190" i="10"/>
  <c r="F11871" i="10"/>
  <c r="F11663" i="10"/>
  <c r="F11599" i="10"/>
  <c r="F11391" i="10"/>
  <c r="F11327" i="10"/>
  <c r="F11119" i="10"/>
  <c r="F6270" i="10"/>
  <c r="F5806" i="10"/>
  <c r="F4478" i="10"/>
  <c r="F3838" i="10"/>
  <c r="F2190" i="10"/>
  <c r="F1854" i="10"/>
  <c r="F670" i="10"/>
  <c r="G8751" i="10"/>
  <c r="F8751" i="10"/>
  <c r="G8735" i="10"/>
  <c r="F8735" i="10"/>
  <c r="G8495" i="10"/>
  <c r="F8495" i="10"/>
  <c r="G8479" i="10"/>
  <c r="F8479" i="10"/>
  <c r="G8239" i="10"/>
  <c r="F8239" i="10"/>
  <c r="G8223" i="10"/>
  <c r="F8223" i="10"/>
  <c r="G7983" i="10"/>
  <c r="F7983" i="10"/>
  <c r="G7967" i="10"/>
  <c r="F7967" i="10"/>
  <c r="G7727" i="10"/>
  <c r="F7727" i="10"/>
  <c r="G7711" i="10"/>
  <c r="F7711" i="10"/>
  <c r="G7471" i="10"/>
  <c r="F7471" i="10"/>
  <c r="G7455" i="10"/>
  <c r="F7455" i="10"/>
  <c r="G7215" i="10"/>
  <c r="F7215" i="10"/>
  <c r="G7199" i="10"/>
  <c r="F7199" i="10"/>
  <c r="G6959" i="10"/>
  <c r="F6959" i="10"/>
  <c r="G6943" i="10"/>
  <c r="F6943" i="10"/>
  <c r="G6719" i="10"/>
  <c r="F6719" i="10"/>
  <c r="G6591" i="10"/>
  <c r="F6591" i="10"/>
  <c r="G6463" i="10"/>
  <c r="F6463" i="10"/>
  <c r="G6335" i="10"/>
  <c r="F6335" i="10"/>
  <c r="G6207" i="10"/>
  <c r="F6207" i="10"/>
  <c r="G6079" i="10"/>
  <c r="F6079" i="10"/>
  <c r="G5951" i="10"/>
  <c r="F5951" i="10"/>
  <c r="G5823" i="10"/>
  <c r="F5823" i="10"/>
  <c r="G5615" i="10"/>
  <c r="F5615" i="10"/>
  <c r="G5567" i="10"/>
  <c r="F5567" i="10"/>
  <c r="G5551" i="10"/>
  <c r="F5551" i="10"/>
  <c r="G5519" i="10"/>
  <c r="F5519" i="10"/>
  <c r="G5439" i="10"/>
  <c r="F5439" i="10"/>
  <c r="G5311" i="10"/>
  <c r="F5311" i="10"/>
  <c r="G5295" i="10"/>
  <c r="F5295" i="10"/>
  <c r="G5167" i="10"/>
  <c r="F5167" i="10"/>
  <c r="G5087" i="10"/>
  <c r="F5087" i="10"/>
  <c r="G5055" i="10"/>
  <c r="F5055" i="10"/>
  <c r="G5039" i="10"/>
  <c r="F5039" i="10"/>
  <c r="G4991" i="10"/>
  <c r="F4991" i="10"/>
  <c r="G4815" i="10"/>
  <c r="F4815" i="10"/>
  <c r="G4799" i="10"/>
  <c r="F4799" i="10"/>
  <c r="G4783" i="10"/>
  <c r="F4783" i="10"/>
  <c r="G4751" i="10"/>
  <c r="F4751" i="10"/>
  <c r="G4719" i="10"/>
  <c r="F4719" i="10"/>
  <c r="G4639" i="10"/>
  <c r="F4639" i="10"/>
  <c r="G4543" i="10"/>
  <c r="F4543" i="10"/>
  <c r="G4527" i="10"/>
  <c r="F4527" i="10"/>
  <c r="G4431" i="10"/>
  <c r="F4431" i="10"/>
  <c r="G4367" i="10"/>
  <c r="F4367" i="10"/>
  <c r="G4303" i="10"/>
  <c r="F4303" i="10"/>
  <c r="G4287" i="10"/>
  <c r="F4287" i="10"/>
  <c r="G4271" i="10"/>
  <c r="F4271" i="10"/>
  <c r="G4239" i="10"/>
  <c r="F4239" i="10"/>
  <c r="G4207" i="10"/>
  <c r="F4207" i="10"/>
  <c r="G4191" i="10"/>
  <c r="F4191" i="10"/>
  <c r="G4031" i="10"/>
  <c r="F4031" i="10"/>
  <c r="G4015" i="10"/>
  <c r="F4015" i="10"/>
  <c r="G3919" i="10"/>
  <c r="F3919" i="10"/>
  <c r="G3839" i="10"/>
  <c r="F3839" i="10"/>
  <c r="G3791" i="10"/>
  <c r="F3791" i="10"/>
  <c r="G3775" i="10"/>
  <c r="F3775" i="10"/>
  <c r="G3759" i="10"/>
  <c r="F3759" i="10"/>
  <c r="G3743" i="10"/>
  <c r="F3743" i="10"/>
  <c r="G3727" i="10"/>
  <c r="F3727" i="10"/>
  <c r="G3695" i="10"/>
  <c r="F3695" i="10"/>
  <c r="G3567" i="10"/>
  <c r="F3567" i="10"/>
  <c r="G3519" i="10"/>
  <c r="F3519" i="10"/>
  <c r="G3503" i="10"/>
  <c r="F3503" i="10"/>
  <c r="G3471" i="10"/>
  <c r="F3471" i="10"/>
  <c r="G3391" i="10"/>
  <c r="F3391" i="10"/>
  <c r="G3327" i="10"/>
  <c r="F3327" i="10"/>
  <c r="G3279" i="10"/>
  <c r="F3279" i="10"/>
  <c r="G3247" i="10"/>
  <c r="F3247" i="10"/>
  <c r="G3231" i="10"/>
  <c r="F3231" i="10"/>
  <c r="G3215" i="10"/>
  <c r="F3215" i="10"/>
  <c r="G3151" i="10"/>
  <c r="F3151" i="10"/>
  <c r="G3103" i="10"/>
  <c r="F3103" i="10"/>
  <c r="G3087" i="10"/>
  <c r="F3087" i="10"/>
  <c r="G3071" i="10"/>
  <c r="F3071" i="10"/>
  <c r="G2991" i="10"/>
  <c r="F2991" i="10"/>
  <c r="G2975" i="10"/>
  <c r="F2975" i="10"/>
  <c r="G2959" i="10"/>
  <c r="F2959" i="10"/>
  <c r="G2927" i="10"/>
  <c r="F2927" i="10"/>
  <c r="G2831" i="10"/>
  <c r="F2831" i="10"/>
  <c r="G2799" i="10"/>
  <c r="F2799" i="10"/>
  <c r="G2767" i="10"/>
  <c r="F2767" i="10"/>
  <c r="G2751" i="10"/>
  <c r="F2751" i="10"/>
  <c r="G2671" i="10"/>
  <c r="F2671" i="10"/>
  <c r="G2623" i="10"/>
  <c r="F2623" i="10"/>
  <c r="G2591" i="10"/>
  <c r="F2591" i="10"/>
  <c r="G2527" i="10"/>
  <c r="F2527" i="10"/>
  <c r="G2495" i="10"/>
  <c r="F2495" i="10"/>
  <c r="G2479" i="10"/>
  <c r="F2479" i="10"/>
  <c r="G2447" i="10"/>
  <c r="F2447" i="10"/>
  <c r="G2383" i="10"/>
  <c r="F2383" i="10"/>
  <c r="G2351" i="10"/>
  <c r="F2351" i="10"/>
  <c r="G2303" i="10"/>
  <c r="F2303" i="10"/>
  <c r="G2239" i="10"/>
  <c r="F2239" i="10"/>
  <c r="G2223" i="10"/>
  <c r="F2223" i="10"/>
  <c r="G2175" i="10"/>
  <c r="F2175" i="10"/>
  <c r="G2143" i="10"/>
  <c r="F2143" i="10"/>
  <c r="G2127" i="10"/>
  <c r="F2127" i="10"/>
  <c r="G2111" i="10"/>
  <c r="F2111" i="10"/>
  <c r="G2095" i="10"/>
  <c r="F2095" i="10"/>
  <c r="G2079" i="10"/>
  <c r="F2079" i="10"/>
  <c r="G2047" i="10"/>
  <c r="F2047" i="10"/>
  <c r="G2015" i="10"/>
  <c r="F2015" i="10"/>
  <c r="G1999" i="10"/>
  <c r="F1999" i="10"/>
  <c r="G1983" i="10"/>
  <c r="F1983" i="10"/>
  <c r="G1967" i="10"/>
  <c r="F1967" i="10"/>
  <c r="G1951" i="10"/>
  <c r="F1951" i="10"/>
  <c r="G1919" i="10"/>
  <c r="F1919" i="10"/>
  <c r="G1903" i="10"/>
  <c r="F1903" i="10"/>
  <c r="G1871" i="10"/>
  <c r="F1871" i="10"/>
  <c r="G1855" i="10"/>
  <c r="F1855" i="10"/>
  <c r="G1839" i="10"/>
  <c r="F1839" i="10"/>
  <c r="G1823" i="10"/>
  <c r="F1823" i="10"/>
  <c r="G1807" i="10"/>
  <c r="F1807" i="10"/>
  <c r="G1791" i="10"/>
  <c r="F1791" i="10"/>
  <c r="G1727" i="10"/>
  <c r="F1727" i="10"/>
  <c r="G1695" i="10"/>
  <c r="F1695" i="10"/>
  <c r="G1679" i="10"/>
  <c r="F1679" i="10"/>
  <c r="G1647" i="10"/>
  <c r="F1647" i="10"/>
  <c r="G1631" i="10"/>
  <c r="F1631" i="10"/>
  <c r="G1615" i="10"/>
  <c r="F1615" i="10"/>
  <c r="G1583" i="10"/>
  <c r="F1583" i="10"/>
  <c r="G1567" i="10"/>
  <c r="F1567" i="10"/>
  <c r="G1535" i="10"/>
  <c r="F1535" i="10"/>
  <c r="G1487" i="10"/>
  <c r="F1487" i="10"/>
  <c r="G1471" i="10"/>
  <c r="F1471" i="10"/>
  <c r="G1455" i="10"/>
  <c r="F1455" i="10"/>
  <c r="G1439" i="10"/>
  <c r="F1439" i="10"/>
  <c r="G1423" i="10"/>
  <c r="F1423" i="10"/>
  <c r="G1375" i="10"/>
  <c r="F1375" i="10"/>
  <c r="G1359" i="10"/>
  <c r="F1359" i="10"/>
  <c r="G1343" i="10"/>
  <c r="F1343" i="10"/>
  <c r="G1327" i="10"/>
  <c r="F1327" i="10"/>
  <c r="G1279" i="10"/>
  <c r="F1279" i="10"/>
  <c r="G1247" i="10"/>
  <c r="F1247" i="10"/>
  <c r="G1215" i="10"/>
  <c r="F1215" i="10"/>
  <c r="G1199" i="10"/>
  <c r="F1199" i="10"/>
  <c r="G1183" i="10"/>
  <c r="F1183" i="10"/>
  <c r="G1167" i="10"/>
  <c r="F1167" i="10"/>
  <c r="G1151" i="10"/>
  <c r="F1151" i="10"/>
  <c r="G1119" i="10"/>
  <c r="F1119" i="10"/>
  <c r="G1103" i="10"/>
  <c r="F1103" i="10"/>
  <c r="G1071" i="10"/>
  <c r="F1071" i="10"/>
  <c r="G1055" i="10"/>
  <c r="F1055" i="10"/>
  <c r="G1039" i="10"/>
  <c r="F1039" i="10"/>
  <c r="G1023" i="10"/>
  <c r="F1023" i="10"/>
  <c r="G1007" i="10"/>
  <c r="F1007" i="10"/>
  <c r="G975" i="10"/>
  <c r="F975" i="10"/>
  <c r="G959" i="10"/>
  <c r="F959" i="10"/>
  <c r="G943" i="10"/>
  <c r="F943" i="10"/>
  <c r="G895" i="10"/>
  <c r="F895" i="10"/>
  <c r="G879" i="10"/>
  <c r="F879" i="10"/>
  <c r="G831" i="10"/>
  <c r="F831" i="10"/>
  <c r="G799" i="10"/>
  <c r="F799" i="10"/>
  <c r="G783" i="10"/>
  <c r="F783" i="10"/>
  <c r="G703" i="10"/>
  <c r="F703" i="10"/>
  <c r="G671" i="10"/>
  <c r="F671" i="10"/>
  <c r="G639" i="10"/>
  <c r="F639" i="10"/>
  <c r="G623" i="10"/>
  <c r="F623" i="10"/>
  <c r="G607" i="10"/>
  <c r="F607" i="10"/>
  <c r="G591" i="10"/>
  <c r="F591" i="10"/>
  <c r="G575" i="10"/>
  <c r="F575" i="10"/>
  <c r="G559" i="10"/>
  <c r="F559" i="10"/>
  <c r="G543" i="10"/>
  <c r="F543" i="10"/>
  <c r="G511" i="10"/>
  <c r="F511" i="10"/>
  <c r="G495" i="10"/>
  <c r="F495" i="10"/>
  <c r="G479" i="10"/>
  <c r="F479" i="10"/>
  <c r="G463" i="10"/>
  <c r="F463" i="10"/>
  <c r="G447" i="10"/>
  <c r="F447" i="10"/>
  <c r="G415" i="10"/>
  <c r="F415" i="10"/>
  <c r="G383" i="10"/>
  <c r="F383" i="10"/>
  <c r="G335" i="10"/>
  <c r="F335" i="10"/>
  <c r="G319" i="10"/>
  <c r="F319" i="10"/>
  <c r="G271" i="10"/>
  <c r="F271" i="10"/>
  <c r="G207" i="10"/>
  <c r="F207" i="10"/>
  <c r="G191" i="10"/>
  <c r="F191" i="10"/>
  <c r="G175" i="10"/>
  <c r="F175" i="10"/>
  <c r="G127" i="10"/>
  <c r="F127" i="10"/>
  <c r="G111" i="10"/>
  <c r="F111" i="10"/>
  <c r="G95" i="10"/>
  <c r="F95" i="10"/>
  <c r="G79" i="10"/>
  <c r="F79" i="10"/>
  <c r="G63" i="10"/>
  <c r="F63" i="10"/>
  <c r="G47" i="10"/>
  <c r="F47" i="10"/>
  <c r="F8607" i="10"/>
  <c r="F8255" i="10"/>
  <c r="F8159" i="10"/>
  <c r="F7807" i="10"/>
  <c r="F7359" i="10"/>
  <c r="F7007" i="10"/>
  <c r="F6911" i="10"/>
  <c r="F6671" i="10"/>
  <c r="F6607" i="10"/>
  <c r="F6399" i="10"/>
  <c r="F6191" i="10"/>
  <c r="F6127" i="10"/>
  <c r="F5919" i="10"/>
  <c r="F5855" i="10"/>
  <c r="F5487" i="10"/>
  <c r="F5263" i="10"/>
  <c r="F4975" i="10"/>
  <c r="F4879" i="10"/>
  <c r="F4447" i="10"/>
  <c r="F4063" i="10"/>
  <c r="F3935" i="10"/>
  <c r="F3631" i="10"/>
  <c r="F3375" i="10"/>
  <c r="F3055" i="10"/>
  <c r="F2911" i="10"/>
  <c r="F2703" i="10"/>
  <c r="F2607" i="10"/>
  <c r="F2575" i="10"/>
  <c r="F2543" i="10"/>
  <c r="F1231" i="10"/>
  <c r="F1135" i="10"/>
  <c r="F719" i="10"/>
  <c r="F159" i="10"/>
  <c r="F62" i="10"/>
  <c r="G174" i="10"/>
  <c r="F174" i="10"/>
  <c r="G158" i="10"/>
  <c r="F158" i="10"/>
  <c r="G142" i="10"/>
  <c r="F142" i="10"/>
  <c r="G126" i="10"/>
  <c r="F126" i="10"/>
  <c r="G110" i="10"/>
  <c r="F110" i="10"/>
  <c r="G94" i="10"/>
  <c r="F94" i="10"/>
  <c r="G78" i="10"/>
  <c r="F78" i="10"/>
  <c r="G46" i="10"/>
  <c r="F46" i="10"/>
  <c r="G30" i="10"/>
  <c r="F30" i="10"/>
  <c r="F10159" i="10"/>
  <c r="F10031" i="10"/>
  <c r="F9903" i="10"/>
  <c r="F9775" i="10"/>
  <c r="F9647" i="10"/>
  <c r="F9519" i="10"/>
  <c r="F9391" i="10"/>
  <c r="F9263" i="10"/>
  <c r="F9135" i="10"/>
  <c r="F9007" i="10"/>
  <c r="F8879" i="10"/>
  <c r="F8527" i="10"/>
  <c r="F8431" i="10"/>
  <c r="F8079" i="10"/>
  <c r="F7631" i="10"/>
  <c r="F7279" i="10"/>
  <c r="F7183" i="10"/>
  <c r="F6831" i="10"/>
  <c r="F5663" i="10"/>
  <c r="F5151" i="10"/>
  <c r="F4927" i="10"/>
  <c r="F4623" i="10"/>
  <c r="F4495" i="10"/>
  <c r="F4111" i="10"/>
  <c r="F3807" i="10"/>
  <c r="F3679" i="10"/>
  <c r="F3343" i="10"/>
  <c r="F3023" i="10"/>
  <c r="F2879" i="10"/>
  <c r="F2511" i="10"/>
  <c r="F1087" i="10"/>
  <c r="F991" i="10"/>
  <c r="G251" i="10"/>
  <c r="F251" i="10"/>
  <c r="G235" i="10"/>
  <c r="F235" i="10"/>
  <c r="G219" i="10"/>
  <c r="F219" i="10"/>
  <c r="G139" i="10"/>
  <c r="F139" i="10"/>
  <c r="G123" i="10"/>
  <c r="F123" i="10"/>
  <c r="G59" i="10"/>
  <c r="F59" i="10"/>
  <c r="G74" i="10"/>
  <c r="F74" i="10"/>
  <c r="G58" i="10"/>
  <c r="F58" i="10"/>
  <c r="G42" i="10"/>
  <c r="F42" i="10"/>
  <c r="G26" i="10"/>
  <c r="F26" i="10"/>
  <c r="E8" i="20"/>
  <c r="E7" i="20"/>
  <c r="E6" i="20"/>
  <c r="E5" i="20"/>
  <c r="G4" i="20"/>
  <c r="E4" i="20"/>
  <c r="G3" i="20"/>
  <c r="E3" i="20" s="1"/>
  <c r="E2" i="20"/>
  <c r="J9" i="16"/>
  <c r="I9" i="16"/>
  <c r="J8" i="16"/>
  <c r="I8" i="16"/>
  <c r="J7" i="16"/>
  <c r="I7" i="16"/>
  <c r="F5" i="20"/>
  <c r="F7" i="20"/>
  <c r="F3" i="20"/>
  <c r="F6" i="20"/>
  <c r="F4" i="20"/>
  <c r="F2" i="20"/>
  <c r="F8" i="20"/>
  <c r="N6" i="10" l="1"/>
  <c r="N4" i="10"/>
  <c r="N5" i="10"/>
  <c r="N3" i="10"/>
  <c r="G13" i="4"/>
  <c r="G12" i="4"/>
  <c r="G10" i="4"/>
  <c r="C12" i="2"/>
  <c r="C10" i="2"/>
  <c r="C11" i="2"/>
  <c r="C13" i="2"/>
  <c r="C14" i="2"/>
  <c r="C16" i="2"/>
  <c r="C17" i="2"/>
  <c r="C18" i="2"/>
  <c r="I1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<sst xmlns="http://schemas.openxmlformats.org/spreadsheetml/2006/main" count="46447" uniqueCount="3121">
  <si>
    <t>ID</t>
  </si>
  <si>
    <t>Ad</t>
  </si>
  <si>
    <t>Soyad</t>
  </si>
  <si>
    <t>Ə/h</t>
  </si>
  <si>
    <t>Azad</t>
  </si>
  <si>
    <t>Əliyev</t>
  </si>
  <si>
    <t>Faiq</t>
  </si>
  <si>
    <t>Məmmədov</t>
  </si>
  <si>
    <t>Aydın</t>
  </si>
  <si>
    <t>Hüseynov</t>
  </si>
  <si>
    <t>Cavid</t>
  </si>
  <si>
    <t>Muxtarov</t>
  </si>
  <si>
    <t>Ülvi</t>
  </si>
  <si>
    <t>Qurbanov</t>
  </si>
  <si>
    <t>Qasım</t>
  </si>
  <si>
    <t>Məmmədli</t>
  </si>
  <si>
    <t>İD</t>
  </si>
  <si>
    <t>Salary</t>
  </si>
  <si>
    <t>visa classic</t>
  </si>
  <si>
    <t>visa gold</t>
  </si>
  <si>
    <t>visa platinium</t>
  </si>
  <si>
    <t>Müştəri</t>
  </si>
  <si>
    <t>Hesab qalığı</t>
  </si>
  <si>
    <t>Kart növü</t>
  </si>
  <si>
    <t>Müştəri 5 hesab qalığını tapın</t>
  </si>
  <si>
    <t>Müştəri 5</t>
  </si>
  <si>
    <t>lookup_value</t>
  </si>
  <si>
    <t>table array</t>
  </si>
  <si>
    <t>col_index_num</t>
  </si>
  <si>
    <t>range_lookup</t>
  </si>
  <si>
    <t>Order ID</t>
  </si>
  <si>
    <t>Unit Price</t>
  </si>
  <si>
    <t>Quantity</t>
  </si>
  <si>
    <t>Customer ID</t>
  </si>
  <si>
    <t>Müştəri İD</t>
  </si>
  <si>
    <t>Əməliyyat sayı</t>
  </si>
  <si>
    <t>Endirim</t>
  </si>
  <si>
    <t>AZ1077</t>
  </si>
  <si>
    <t>AZ1027</t>
  </si>
  <si>
    <t>AZ1881</t>
  </si>
  <si>
    <t>AZ1669</t>
  </si>
  <si>
    <t>AZ1946</t>
  </si>
  <si>
    <t>AZ1004</t>
  </si>
  <si>
    <t>AZ1984</t>
  </si>
  <si>
    <t>AZ1592</t>
  </si>
  <si>
    <t>AZ1752</t>
  </si>
  <si>
    <t>AZ1060</t>
  </si>
  <si>
    <t>Müştəri 1</t>
  </si>
  <si>
    <t>Müştəri 3</t>
  </si>
  <si>
    <t>Müştəri 4</t>
  </si>
  <si>
    <t>Müştəri 6</t>
  </si>
  <si>
    <t>Müştəri 7</t>
  </si>
  <si>
    <t>Müştəri 8</t>
  </si>
  <si>
    <t>Müştəri 9</t>
  </si>
  <si>
    <t>Müştəri 5 siyahıda neçəncidir?</t>
  </si>
  <si>
    <t>Hesab qalığı siyahıda neçəncidir?</t>
  </si>
  <si>
    <t>less than</t>
  </si>
  <si>
    <t>greater than</t>
  </si>
  <si>
    <t>Filial</t>
  </si>
  <si>
    <t>Qrup</t>
  </si>
  <si>
    <t>Məhsul növü</t>
  </si>
  <si>
    <t>Say</t>
  </si>
  <si>
    <t>Xərc</t>
  </si>
  <si>
    <t>Abşeron</t>
  </si>
  <si>
    <t>Bakı</t>
  </si>
  <si>
    <t>Sumqayıt</t>
  </si>
  <si>
    <t>Xırdalan</t>
  </si>
  <si>
    <t>Şimal</t>
  </si>
  <si>
    <t>Quba</t>
  </si>
  <si>
    <t>Xaçmaz</t>
  </si>
  <si>
    <t>Şabran</t>
  </si>
  <si>
    <t>notebook</t>
  </si>
  <si>
    <t>mouse</t>
  </si>
  <si>
    <t>monitor</t>
  </si>
  <si>
    <t>pul sayan</t>
  </si>
  <si>
    <t>A4</t>
  </si>
  <si>
    <t>Bazada 3-cü sətir və 4-cü sütundakı məlumatı tapın</t>
  </si>
  <si>
    <t>Ağcabədi</t>
  </si>
  <si>
    <t>Ağdam</t>
  </si>
  <si>
    <t>Ağdaş</t>
  </si>
  <si>
    <t>Ağstafa</t>
  </si>
  <si>
    <t>Ağsu</t>
  </si>
  <si>
    <t>Astara</t>
  </si>
  <si>
    <t>Balakən</t>
  </si>
  <si>
    <t>Bərdə</t>
  </si>
  <si>
    <t>Beyləqan</t>
  </si>
  <si>
    <t>Biləsuvar</t>
  </si>
  <si>
    <t>Cəbrayıl</t>
  </si>
  <si>
    <t>Cəlilabad</t>
  </si>
  <si>
    <t>Daşkəsən</t>
  </si>
  <si>
    <t>Füzuli</t>
  </si>
  <si>
    <t>Gədəbəy</t>
  </si>
  <si>
    <t>Gəncə</t>
  </si>
  <si>
    <t>Goranboy</t>
  </si>
  <si>
    <t>Göyçay</t>
  </si>
  <si>
    <t>Göygöl</t>
  </si>
  <si>
    <t>Hacıqabul</t>
  </si>
  <si>
    <t>İmişli</t>
  </si>
  <si>
    <t>İsmayıllı</t>
  </si>
  <si>
    <t>Kürdəmir</t>
  </si>
  <si>
    <t>Lənkəran</t>
  </si>
  <si>
    <t>Lerik</t>
  </si>
  <si>
    <t>Masallı</t>
  </si>
  <si>
    <t>Mingəçevir</t>
  </si>
  <si>
    <t>Naftalan</t>
  </si>
  <si>
    <t>Naxçıvan</t>
  </si>
  <si>
    <t>Neftçala</t>
  </si>
  <si>
    <t>Oğuz</t>
  </si>
  <si>
    <t>Qax</t>
  </si>
  <si>
    <t>Qazax</t>
  </si>
  <si>
    <t>Qəbələ</t>
  </si>
  <si>
    <t>Qobustan</t>
  </si>
  <si>
    <t>Qusar</t>
  </si>
  <si>
    <t>Saatlı</t>
  </si>
  <si>
    <t>Sabirabad</t>
  </si>
  <si>
    <t>Salyan</t>
  </si>
  <si>
    <t>Şamaxı</t>
  </si>
  <si>
    <t>Samux</t>
  </si>
  <si>
    <t>Şəki</t>
  </si>
  <si>
    <t>Şəmkir</t>
  </si>
  <si>
    <t>Şirvan</t>
  </si>
  <si>
    <t>Siyəzən</t>
  </si>
  <si>
    <t>Tərtər</t>
  </si>
  <si>
    <t>Tovuz</t>
  </si>
  <si>
    <t>Ucar</t>
  </si>
  <si>
    <t>Xızı</t>
  </si>
  <si>
    <t>Xocalı</t>
  </si>
  <si>
    <t>Yardımlı</t>
  </si>
  <si>
    <t>Yevlax</t>
  </si>
  <si>
    <t>Zaqatala</t>
  </si>
  <si>
    <t>Zərdab</t>
  </si>
  <si>
    <t>İL:</t>
  </si>
  <si>
    <t>Müştəri sayı</t>
  </si>
  <si>
    <t>Ünvan</t>
  </si>
  <si>
    <t>Kreditin verilmə tarixi</t>
  </si>
  <si>
    <t>faiz dərəcəsi</t>
  </si>
  <si>
    <t>kredit məbləği</t>
  </si>
  <si>
    <t>T950409</t>
  </si>
  <si>
    <t>Hər müştəri üçün müvafiq filialı qeyd edin</t>
  </si>
  <si>
    <t>T786592</t>
  </si>
  <si>
    <t>Kəngərli</t>
  </si>
  <si>
    <t>Hər müştəri üçün müvafiq filial kodunu qeyd edin</t>
  </si>
  <si>
    <t>T182794</t>
  </si>
  <si>
    <t>Şahbuz</t>
  </si>
  <si>
    <t>T530308</t>
  </si>
  <si>
    <t>T804167</t>
  </si>
  <si>
    <t>T178629</t>
  </si>
  <si>
    <t>T488520</t>
  </si>
  <si>
    <t>Şərur</t>
  </si>
  <si>
    <t>T928500</t>
  </si>
  <si>
    <t>T109233</t>
  </si>
  <si>
    <t>T217200</t>
  </si>
  <si>
    <t>T192722</t>
  </si>
  <si>
    <t>T738492</t>
  </si>
  <si>
    <t>T671258</t>
  </si>
  <si>
    <t>Zəngilan</t>
  </si>
  <si>
    <t>T621526</t>
  </si>
  <si>
    <t>T573018</t>
  </si>
  <si>
    <t>T713387</t>
  </si>
  <si>
    <t>T509039</t>
  </si>
  <si>
    <t>T193032</t>
  </si>
  <si>
    <t>T117051</t>
  </si>
  <si>
    <t>T837580</t>
  </si>
  <si>
    <t>Qubadlı</t>
  </si>
  <si>
    <t>T901690</t>
  </si>
  <si>
    <t>T350450</t>
  </si>
  <si>
    <t>T847027</t>
  </si>
  <si>
    <t>T671458</t>
  </si>
  <si>
    <t>T006572</t>
  </si>
  <si>
    <t>T604304</t>
  </si>
  <si>
    <t>T689507</t>
  </si>
  <si>
    <t>T935643</t>
  </si>
  <si>
    <t>T832765</t>
  </si>
  <si>
    <t>T610495</t>
  </si>
  <si>
    <t>T192817</t>
  </si>
  <si>
    <t>T229815</t>
  </si>
  <si>
    <t>T731025</t>
  </si>
  <si>
    <t>T384025</t>
  </si>
  <si>
    <t>T538574</t>
  </si>
  <si>
    <t>T286857</t>
  </si>
  <si>
    <t>Laçın</t>
  </si>
  <si>
    <t>T726601</t>
  </si>
  <si>
    <t>T117416</t>
  </si>
  <si>
    <t>T359105</t>
  </si>
  <si>
    <t>T957577</t>
  </si>
  <si>
    <t>T168950</t>
  </si>
  <si>
    <t>T292586</t>
  </si>
  <si>
    <t>T627981</t>
  </si>
  <si>
    <t>T004932</t>
  </si>
  <si>
    <t>T785651</t>
  </si>
  <si>
    <t>T337140</t>
  </si>
  <si>
    <t>T435282</t>
  </si>
  <si>
    <t>T083450</t>
  </si>
  <si>
    <t>T047879</t>
  </si>
  <si>
    <t>T256337</t>
  </si>
  <si>
    <t>Kəlbəcər</t>
  </si>
  <si>
    <t>T840724</t>
  </si>
  <si>
    <t>T071476</t>
  </si>
  <si>
    <t>T945407</t>
  </si>
  <si>
    <t>T999381</t>
  </si>
  <si>
    <t>T502987</t>
  </si>
  <si>
    <t>Ordubad</t>
  </si>
  <si>
    <t>T349094</t>
  </si>
  <si>
    <t>T758132</t>
  </si>
  <si>
    <t>T443960</t>
  </si>
  <si>
    <t>T484817</t>
  </si>
  <si>
    <t>T085118</t>
  </si>
  <si>
    <t>T690826</t>
  </si>
  <si>
    <t>T833368</t>
  </si>
  <si>
    <t>T404034</t>
  </si>
  <si>
    <t>T182792</t>
  </si>
  <si>
    <t>T762418</t>
  </si>
  <si>
    <t>T154281</t>
  </si>
  <si>
    <t>T671850</t>
  </si>
  <si>
    <t>Xocavənd</t>
  </si>
  <si>
    <t>T278729</t>
  </si>
  <si>
    <t>T695032</t>
  </si>
  <si>
    <t>T489755</t>
  </si>
  <si>
    <t>T849244</t>
  </si>
  <si>
    <t>T005961</t>
  </si>
  <si>
    <t>T678985</t>
  </si>
  <si>
    <t>T251641</t>
  </si>
  <si>
    <t>T347840</t>
  </si>
  <si>
    <t>Babək</t>
  </si>
  <si>
    <t>T573626</t>
  </si>
  <si>
    <t>T099306</t>
  </si>
  <si>
    <t>T018959</t>
  </si>
  <si>
    <t>T440504</t>
  </si>
  <si>
    <t>T297670</t>
  </si>
  <si>
    <t>T555130</t>
  </si>
  <si>
    <t>T143235</t>
  </si>
  <si>
    <t>T360008</t>
  </si>
  <si>
    <t>T863625</t>
  </si>
  <si>
    <t>T633189</t>
  </si>
  <si>
    <t>T353459</t>
  </si>
  <si>
    <t>T332833</t>
  </si>
  <si>
    <t>T476800</t>
  </si>
  <si>
    <t>T391733</t>
  </si>
  <si>
    <t>T798051</t>
  </si>
  <si>
    <t>T153692</t>
  </si>
  <si>
    <t>T393603</t>
  </si>
  <si>
    <t>T151500</t>
  </si>
  <si>
    <t>Culfa</t>
  </si>
  <si>
    <t>T395159</t>
  </si>
  <si>
    <t>T606848</t>
  </si>
  <si>
    <t>T339302</t>
  </si>
  <si>
    <t>T863589</t>
  </si>
  <si>
    <t>T331669</t>
  </si>
  <si>
    <t>T249524</t>
  </si>
  <si>
    <t>T279598</t>
  </si>
  <si>
    <t>T869550</t>
  </si>
  <si>
    <t>T103965</t>
  </si>
  <si>
    <t>T765944</t>
  </si>
  <si>
    <t>T444040</t>
  </si>
  <si>
    <t>T178365</t>
  </si>
  <si>
    <t>T288759</t>
  </si>
  <si>
    <t>T119673</t>
  </si>
  <si>
    <t>T239102</t>
  </si>
  <si>
    <t>T229277</t>
  </si>
  <si>
    <t>T790447</t>
  </si>
  <si>
    <t>T929226</t>
  </si>
  <si>
    <t>T681849</t>
  </si>
  <si>
    <t>T904913</t>
  </si>
  <si>
    <t>T244209</t>
  </si>
  <si>
    <t>T251869</t>
  </si>
  <si>
    <t>T129097</t>
  </si>
  <si>
    <t>T185094</t>
  </si>
  <si>
    <t>T042547</t>
  </si>
  <si>
    <t>T605855</t>
  </si>
  <si>
    <t>T024489</t>
  </si>
  <si>
    <t>T497777</t>
  </si>
  <si>
    <t>T721424</t>
  </si>
  <si>
    <t>T033628</t>
  </si>
  <si>
    <t>Şuşa</t>
  </si>
  <si>
    <t>T099072</t>
  </si>
  <si>
    <t>T210546</t>
  </si>
  <si>
    <t>T883819</t>
  </si>
  <si>
    <t>T522905</t>
  </si>
  <si>
    <t>T568237</t>
  </si>
  <si>
    <t>T735463</t>
  </si>
  <si>
    <t>T502450</t>
  </si>
  <si>
    <t>T031875</t>
  </si>
  <si>
    <t>T781915</t>
  </si>
  <si>
    <t>T377858</t>
  </si>
  <si>
    <t>T983372</t>
  </si>
  <si>
    <t>T705428</t>
  </si>
  <si>
    <t>T621897</t>
  </si>
  <si>
    <t>T645151</t>
  </si>
  <si>
    <t>T966220</t>
  </si>
  <si>
    <t>T765600</t>
  </si>
  <si>
    <t>T095484</t>
  </si>
  <si>
    <t>T919633</t>
  </si>
  <si>
    <t>T902582</t>
  </si>
  <si>
    <t>T527597</t>
  </si>
  <si>
    <t>T559066</t>
  </si>
  <si>
    <t>T967095</t>
  </si>
  <si>
    <t>T273824</t>
  </si>
  <si>
    <t>T061474</t>
  </si>
  <si>
    <t>T438784</t>
  </si>
  <si>
    <t>T417921</t>
  </si>
  <si>
    <t>T494583</t>
  </si>
  <si>
    <t>T362201</t>
  </si>
  <si>
    <t>T396260</t>
  </si>
  <si>
    <t>T732344</t>
  </si>
  <si>
    <t>T271643</t>
  </si>
  <si>
    <t>T461004</t>
  </si>
  <si>
    <t>T648239</t>
  </si>
  <si>
    <t>T583146</t>
  </si>
  <si>
    <t>T678799</t>
  </si>
  <si>
    <t>T892264</t>
  </si>
  <si>
    <t>T362499</t>
  </si>
  <si>
    <t>T327352</t>
  </si>
  <si>
    <t>T322607</t>
  </si>
  <si>
    <t>T822020</t>
  </si>
  <si>
    <t>T810918</t>
  </si>
  <si>
    <t>T749184</t>
  </si>
  <si>
    <t>T722143</t>
  </si>
  <si>
    <t>T854019</t>
  </si>
  <si>
    <t>T377889</t>
  </si>
  <si>
    <t>T802584</t>
  </si>
  <si>
    <t>T587965</t>
  </si>
  <si>
    <t>T056427</t>
  </si>
  <si>
    <t>Sədərək</t>
  </si>
  <si>
    <t>T093898</t>
  </si>
  <si>
    <t>T285362</t>
  </si>
  <si>
    <t>T511484</t>
  </si>
  <si>
    <t>T274201</t>
  </si>
  <si>
    <t>T921786</t>
  </si>
  <si>
    <t>T222985</t>
  </si>
  <si>
    <t>T493044</t>
  </si>
  <si>
    <t>T588921</t>
  </si>
  <si>
    <t>T605211</t>
  </si>
  <si>
    <t>T630522</t>
  </si>
  <si>
    <t>T258224</t>
  </si>
  <si>
    <t>T000722</t>
  </si>
  <si>
    <t>T270653</t>
  </si>
  <si>
    <t>T142101</t>
  </si>
  <si>
    <t>T373513</t>
  </si>
  <si>
    <t>T562481</t>
  </si>
  <si>
    <t>T690245</t>
  </si>
  <si>
    <t>T502831</t>
  </si>
  <si>
    <t>T116919</t>
  </si>
  <si>
    <t>T173850</t>
  </si>
  <si>
    <t>T960292</t>
  </si>
  <si>
    <t>T426263</t>
  </si>
  <si>
    <t>T033861</t>
  </si>
  <si>
    <t>T038005</t>
  </si>
  <si>
    <t>T009880</t>
  </si>
  <si>
    <t>T391838</t>
  </si>
  <si>
    <t>T351877</t>
  </si>
  <si>
    <t>T706301</t>
  </si>
  <si>
    <t>T935689</t>
  </si>
  <si>
    <t>T725005</t>
  </si>
  <si>
    <t>T592050</t>
  </si>
  <si>
    <t>T432182</t>
  </si>
  <si>
    <t>T251824</t>
  </si>
  <si>
    <t>T447421</t>
  </si>
  <si>
    <t>T686849</t>
  </si>
  <si>
    <t>T503789</t>
  </si>
  <si>
    <t>T589974</t>
  </si>
  <si>
    <t>T321474</t>
  </si>
  <si>
    <t>T813769</t>
  </si>
  <si>
    <t>T227729</t>
  </si>
  <si>
    <t>T592327</t>
  </si>
  <si>
    <t>T404361</t>
  </si>
  <si>
    <t>T933889</t>
  </si>
  <si>
    <t>T758455</t>
  </si>
  <si>
    <t>T692864</t>
  </si>
  <si>
    <t>T273419</t>
  </si>
  <si>
    <t>T701111</t>
  </si>
  <si>
    <t>T804356</t>
  </si>
  <si>
    <t>T447455</t>
  </si>
  <si>
    <t>T592767</t>
  </si>
  <si>
    <t>T663943</t>
  </si>
  <si>
    <t>T867979</t>
  </si>
  <si>
    <t>T675016</t>
  </si>
  <si>
    <t>T924272</t>
  </si>
  <si>
    <t>T254893</t>
  </si>
  <si>
    <t>T615869</t>
  </si>
  <si>
    <t>T850683</t>
  </si>
  <si>
    <t>T034986</t>
  </si>
  <si>
    <t>T880415</t>
  </si>
  <si>
    <t>T295362</t>
  </si>
  <si>
    <t>T583029</t>
  </si>
  <si>
    <t>T703077</t>
  </si>
  <si>
    <t>T571022</t>
  </si>
  <si>
    <t>T962779</t>
  </si>
  <si>
    <t>T865489</t>
  </si>
  <si>
    <t>T993169</t>
  </si>
  <si>
    <t>T430483</t>
  </si>
  <si>
    <t>T300614</t>
  </si>
  <si>
    <t>T819927</t>
  </si>
  <si>
    <t>T552010</t>
  </si>
  <si>
    <t>T245099</t>
  </si>
  <si>
    <t>T758025</t>
  </si>
  <si>
    <t>T318217</t>
  </si>
  <si>
    <t>T205089</t>
  </si>
  <si>
    <t>T057160</t>
  </si>
  <si>
    <t>T232502</t>
  </si>
  <si>
    <t>T149321</t>
  </si>
  <si>
    <t>T269668</t>
  </si>
  <si>
    <t>T022056</t>
  </si>
  <si>
    <t>T321068</t>
  </si>
  <si>
    <t>T606580</t>
  </si>
  <si>
    <t>T354729</t>
  </si>
  <si>
    <t>T207855</t>
  </si>
  <si>
    <t>T981436</t>
  </si>
  <si>
    <t>T322530</t>
  </si>
  <si>
    <t>T897397</t>
  </si>
  <si>
    <t>T246724</t>
  </si>
  <si>
    <t>T754727</t>
  </si>
  <si>
    <t>T559836</t>
  </si>
  <si>
    <t>T151869</t>
  </si>
  <si>
    <t>T167766</t>
  </si>
  <si>
    <t>T129667</t>
  </si>
  <si>
    <t>T908482</t>
  </si>
  <si>
    <t>T810958</t>
  </si>
  <si>
    <t>T701155</t>
  </si>
  <si>
    <t>T007117</t>
  </si>
  <si>
    <t>T470663</t>
  </si>
  <si>
    <t>T569621</t>
  </si>
  <si>
    <t>T998265</t>
  </si>
  <si>
    <t>T503710</t>
  </si>
  <si>
    <t>T480221</t>
  </si>
  <si>
    <t>T316146</t>
  </si>
  <si>
    <t>T409513</t>
  </si>
  <si>
    <t>T546830</t>
  </si>
  <si>
    <t>T099012</t>
  </si>
  <si>
    <t>T103926</t>
  </si>
  <si>
    <t>T545605</t>
  </si>
  <si>
    <t>T527602</t>
  </si>
  <si>
    <t>T672852</t>
  </si>
  <si>
    <t>T874515</t>
  </si>
  <si>
    <t>T238052</t>
  </si>
  <si>
    <t>T908205</t>
  </si>
  <si>
    <t>T709657</t>
  </si>
  <si>
    <t>T002771</t>
  </si>
  <si>
    <t>T068583</t>
  </si>
  <si>
    <t>T297695</t>
  </si>
  <si>
    <t>T656636</t>
  </si>
  <si>
    <t>T304173</t>
  </si>
  <si>
    <t>T189603</t>
  </si>
  <si>
    <t>T684449</t>
  </si>
  <si>
    <t>T689322</t>
  </si>
  <si>
    <t>T130147</t>
  </si>
  <si>
    <t>T741985</t>
  </si>
  <si>
    <t>T886352</t>
  </si>
  <si>
    <t>T551726</t>
  </si>
  <si>
    <t>T481620</t>
  </si>
  <si>
    <t>T620857</t>
  </si>
  <si>
    <t>T720387</t>
  </si>
  <si>
    <t>T480634</t>
  </si>
  <si>
    <t>T691873</t>
  </si>
  <si>
    <t>T239052</t>
  </si>
  <si>
    <t>T349436</t>
  </si>
  <si>
    <t>T914435</t>
  </si>
  <si>
    <t>T328960</t>
  </si>
  <si>
    <t>T744144</t>
  </si>
  <si>
    <t>T307658</t>
  </si>
  <si>
    <t>T557954</t>
  </si>
  <si>
    <t>T514776</t>
  </si>
  <si>
    <t>T025613</t>
  </si>
  <si>
    <t>T487181</t>
  </si>
  <si>
    <t>T991655</t>
  </si>
  <si>
    <t>T785182</t>
  </si>
  <si>
    <t>T785783</t>
  </si>
  <si>
    <t>T862037</t>
  </si>
  <si>
    <t>T762374</t>
  </si>
  <si>
    <t>T562247</t>
  </si>
  <si>
    <t>T543738</t>
  </si>
  <si>
    <t>T673423</t>
  </si>
  <si>
    <t>T512388</t>
  </si>
  <si>
    <t>T666304</t>
  </si>
  <si>
    <t>T787403</t>
  </si>
  <si>
    <t>T104991</t>
  </si>
  <si>
    <t>T734188</t>
  </si>
  <si>
    <t>T861374</t>
  </si>
  <si>
    <t>T733939</t>
  </si>
  <si>
    <t>T876441</t>
  </si>
  <si>
    <t>T943426</t>
  </si>
  <si>
    <t>T847730</t>
  </si>
  <si>
    <t>T349856</t>
  </si>
  <si>
    <t>T500401</t>
  </si>
  <si>
    <t>T716817</t>
  </si>
  <si>
    <t>T321656</t>
  </si>
  <si>
    <t>T640070</t>
  </si>
  <si>
    <t>T935433</t>
  </si>
  <si>
    <t>T111039</t>
  </si>
  <si>
    <t>T635231</t>
  </si>
  <si>
    <t>T543347</t>
  </si>
  <si>
    <t>T067248</t>
  </si>
  <si>
    <t>T699020</t>
  </si>
  <si>
    <t>T872208</t>
  </si>
  <si>
    <t>T721884</t>
  </si>
  <si>
    <t>T679807</t>
  </si>
  <si>
    <t>T822426</t>
  </si>
  <si>
    <t>T268922</t>
  </si>
  <si>
    <t>T100391</t>
  </si>
  <si>
    <t>T586137</t>
  </si>
  <si>
    <t>T591392</t>
  </si>
  <si>
    <t>T068307</t>
  </si>
  <si>
    <t>T590786</t>
  </si>
  <si>
    <t>T262807</t>
  </si>
  <si>
    <t>T678341</t>
  </si>
  <si>
    <t>T506535</t>
  </si>
  <si>
    <t>T560874</t>
  </si>
  <si>
    <t>T051448</t>
  </si>
  <si>
    <t>T199644</t>
  </si>
  <si>
    <t>T282092</t>
  </si>
  <si>
    <t>T067173</t>
  </si>
  <si>
    <t>T817337</t>
  </si>
  <si>
    <t>T657663</t>
  </si>
  <si>
    <t>T155929</t>
  </si>
  <si>
    <t>T667417</t>
  </si>
  <si>
    <t>T228500</t>
  </si>
  <si>
    <t>T599612</t>
  </si>
  <si>
    <t>T060141</t>
  </si>
  <si>
    <t>T345576</t>
  </si>
  <si>
    <t>T222529</t>
  </si>
  <si>
    <t>T306523</t>
  </si>
  <si>
    <t>T533636</t>
  </si>
  <si>
    <t>T754618</t>
  </si>
  <si>
    <t>T607351</t>
  </si>
  <si>
    <t>T395522</t>
  </si>
  <si>
    <t>T050370</t>
  </si>
  <si>
    <t>T603197</t>
  </si>
  <si>
    <t>T411592</t>
  </si>
  <si>
    <t>T313076</t>
  </si>
  <si>
    <t>T210407</t>
  </si>
  <si>
    <t>T793008</t>
  </si>
  <si>
    <t>T653453</t>
  </si>
  <si>
    <t>T619951</t>
  </si>
  <si>
    <t>T659260</t>
  </si>
  <si>
    <t>T220672</t>
  </si>
  <si>
    <t>T943868</t>
  </si>
  <si>
    <t>T903264</t>
  </si>
  <si>
    <t>T840225</t>
  </si>
  <si>
    <t>T280315</t>
  </si>
  <si>
    <t>T010184</t>
  </si>
  <si>
    <t>T080867</t>
  </si>
  <si>
    <t>T080998</t>
  </si>
  <si>
    <t>T863950</t>
  </si>
  <si>
    <t>T562284</t>
  </si>
  <si>
    <t>T638932</t>
  </si>
  <si>
    <t>T765628</t>
  </si>
  <si>
    <t>T516907</t>
  </si>
  <si>
    <t>T355592</t>
  </si>
  <si>
    <t>T150820</t>
  </si>
  <si>
    <t>T694712</t>
  </si>
  <si>
    <t>T232834</t>
  </si>
  <si>
    <t>T526964</t>
  </si>
  <si>
    <t>T112556</t>
  </si>
  <si>
    <t>T493744</t>
  </si>
  <si>
    <t>T839389</t>
  </si>
  <si>
    <t>T469377</t>
  </si>
  <si>
    <t>T332919</t>
  </si>
  <si>
    <t>T550661</t>
  </si>
  <si>
    <t>T245322</t>
  </si>
  <si>
    <t>T494965</t>
  </si>
  <si>
    <t>T678608</t>
  </si>
  <si>
    <t>T665568</t>
  </si>
  <si>
    <t>T591569</t>
  </si>
  <si>
    <t>T934309</t>
  </si>
  <si>
    <t>T192731</t>
  </si>
  <si>
    <t>T405955</t>
  </si>
  <si>
    <t>T812770</t>
  </si>
  <si>
    <t>T868893</t>
  </si>
  <si>
    <t>T246307</t>
  </si>
  <si>
    <t>T879494</t>
  </si>
  <si>
    <t>T593835</t>
  </si>
  <si>
    <t>T446154</t>
  </si>
  <si>
    <t>T492150</t>
  </si>
  <si>
    <t>T359494</t>
  </si>
  <si>
    <t>T197005</t>
  </si>
  <si>
    <t>T808984</t>
  </si>
  <si>
    <t>T481153</t>
  </si>
  <si>
    <t>T848957</t>
  </si>
  <si>
    <t>T367175</t>
  </si>
  <si>
    <t>T028460</t>
  </si>
  <si>
    <t>T681021</t>
  </si>
  <si>
    <t>T085232</t>
  </si>
  <si>
    <t>T931052</t>
  </si>
  <si>
    <t>T944266</t>
  </si>
  <si>
    <t>T818458</t>
  </si>
  <si>
    <t>T545434</t>
  </si>
  <si>
    <t>T630763</t>
  </si>
  <si>
    <t>T246697</t>
  </si>
  <si>
    <t>T473836</t>
  </si>
  <si>
    <t>T816537</t>
  </si>
  <si>
    <t>T686868</t>
  </si>
  <si>
    <t>T774637</t>
  </si>
  <si>
    <t>T906346</t>
  </si>
  <si>
    <t>T347514</t>
  </si>
  <si>
    <t>T323414</t>
  </si>
  <si>
    <t>T335134</t>
  </si>
  <si>
    <t>T372429</t>
  </si>
  <si>
    <t>T457747</t>
  </si>
  <si>
    <t>T585873</t>
  </si>
  <si>
    <t>T798560</t>
  </si>
  <si>
    <t>T244111</t>
  </si>
  <si>
    <t>T416196</t>
  </si>
  <si>
    <t>T937818</t>
  </si>
  <si>
    <t>T939429</t>
  </si>
  <si>
    <t>T413472</t>
  </si>
  <si>
    <t>T102831</t>
  </si>
  <si>
    <t>T340876</t>
  </si>
  <si>
    <t>T114556</t>
  </si>
  <si>
    <t>T462328</t>
  </si>
  <si>
    <t>T364195</t>
  </si>
  <si>
    <t>T402435</t>
  </si>
  <si>
    <t>T000358</t>
  </si>
  <si>
    <t>T560701</t>
  </si>
  <si>
    <t>T045320</t>
  </si>
  <si>
    <t>T464391</t>
  </si>
  <si>
    <t>T150889</t>
  </si>
  <si>
    <t>T160716</t>
  </si>
  <si>
    <t>T002687</t>
  </si>
  <si>
    <t>T884348</t>
  </si>
  <si>
    <t>T147339</t>
  </si>
  <si>
    <t>T883590</t>
  </si>
  <si>
    <t>T841390</t>
  </si>
  <si>
    <t>T400951</t>
  </si>
  <si>
    <t>T312991</t>
  </si>
  <si>
    <t>T142225</t>
  </si>
  <si>
    <t>T836452</t>
  </si>
  <si>
    <t>T254489</t>
  </si>
  <si>
    <t>T303712</t>
  </si>
  <si>
    <t>T450212</t>
  </si>
  <si>
    <t>T663172</t>
  </si>
  <si>
    <t>T198063</t>
  </si>
  <si>
    <t>T780045</t>
  </si>
  <si>
    <t>T718669</t>
  </si>
  <si>
    <t>T552559</t>
  </si>
  <si>
    <t>T518083</t>
  </si>
  <si>
    <t>T825952</t>
  </si>
  <si>
    <t>T338624</t>
  </si>
  <si>
    <t>T264850</t>
  </si>
  <si>
    <t>T876771</t>
  </si>
  <si>
    <t>T137372</t>
  </si>
  <si>
    <t>T039682</t>
  </si>
  <si>
    <t>T810022</t>
  </si>
  <si>
    <t>T625579</t>
  </si>
  <si>
    <t>T796183</t>
  </si>
  <si>
    <t>T955735</t>
  </si>
  <si>
    <t>T278468</t>
  </si>
  <si>
    <t>T838202</t>
  </si>
  <si>
    <t>T340033</t>
  </si>
  <si>
    <t>T637730</t>
  </si>
  <si>
    <t>T982310</t>
  </si>
  <si>
    <t>T465031</t>
  </si>
  <si>
    <t>T771970</t>
  </si>
  <si>
    <t>T460971</t>
  </si>
  <si>
    <t>T417174</t>
  </si>
  <si>
    <t>T750945</t>
  </si>
  <si>
    <t>T601713</t>
  </si>
  <si>
    <t>T722950</t>
  </si>
  <si>
    <t>T267106</t>
  </si>
  <si>
    <t>T698610</t>
  </si>
  <si>
    <t>T697909</t>
  </si>
  <si>
    <t>T146596</t>
  </si>
  <si>
    <t>T934666</t>
  </si>
  <si>
    <t>T277648</t>
  </si>
  <si>
    <t>T933514</t>
  </si>
  <si>
    <t>T992225</t>
  </si>
  <si>
    <t>T582243</t>
  </si>
  <si>
    <t>T211926</t>
  </si>
  <si>
    <t>T767799</t>
  </si>
  <si>
    <t>T769119</t>
  </si>
  <si>
    <t>T979060</t>
  </si>
  <si>
    <t>T648573</t>
  </si>
  <si>
    <t>T082218</t>
  </si>
  <si>
    <t>T951356</t>
  </si>
  <si>
    <t>T782134</t>
  </si>
  <si>
    <t>T644226</t>
  </si>
  <si>
    <t>T023232</t>
  </si>
  <si>
    <t>T394473</t>
  </si>
  <si>
    <t>T995148</t>
  </si>
  <si>
    <t>T260934</t>
  </si>
  <si>
    <t>T555473</t>
  </si>
  <si>
    <t>T806127</t>
  </si>
  <si>
    <t>T871214</t>
  </si>
  <si>
    <t>T055766</t>
  </si>
  <si>
    <t>T359221</t>
  </si>
  <si>
    <t>T133403</t>
  </si>
  <si>
    <t>T296838</t>
  </si>
  <si>
    <t>T747756</t>
  </si>
  <si>
    <t>T327589</t>
  </si>
  <si>
    <t>T842579</t>
  </si>
  <si>
    <t>T679666</t>
  </si>
  <si>
    <t>T208076</t>
  </si>
  <si>
    <t>T787750</t>
  </si>
  <si>
    <t>T375342</t>
  </si>
  <si>
    <t>T038525</t>
  </si>
  <si>
    <t>T889553</t>
  </si>
  <si>
    <t>T188514</t>
  </si>
  <si>
    <t>T523969</t>
  </si>
  <si>
    <t>T365748</t>
  </si>
  <si>
    <t>T307099</t>
  </si>
  <si>
    <t>T874971</t>
  </si>
  <si>
    <t>T915547</t>
  </si>
  <si>
    <t>T091054</t>
  </si>
  <si>
    <t>T563452</t>
  </si>
  <si>
    <t>T744979</t>
  </si>
  <si>
    <t>T698805</t>
  </si>
  <si>
    <t>T431677</t>
  </si>
  <si>
    <t>T695906</t>
  </si>
  <si>
    <t>T790136</t>
  </si>
  <si>
    <t>T642438</t>
  </si>
  <si>
    <t>T641352</t>
  </si>
  <si>
    <t>T324921</t>
  </si>
  <si>
    <t>T373919</t>
  </si>
  <si>
    <t>T681951</t>
  </si>
  <si>
    <t>T846305</t>
  </si>
  <si>
    <t>T663123</t>
  </si>
  <si>
    <t>T958915</t>
  </si>
  <si>
    <t>T684327</t>
  </si>
  <si>
    <t>T899704</t>
  </si>
  <si>
    <t>T174386</t>
  </si>
  <si>
    <t>T531717</t>
  </si>
  <si>
    <t>T887042</t>
  </si>
  <si>
    <t>T747602</t>
  </si>
  <si>
    <t>T188365</t>
  </si>
  <si>
    <t>T587605</t>
  </si>
  <si>
    <t>T262132</t>
  </si>
  <si>
    <t>T605498</t>
  </si>
  <si>
    <t>T517650</t>
  </si>
  <si>
    <t>T305080</t>
  </si>
  <si>
    <t>T466399</t>
  </si>
  <si>
    <t>T652078</t>
  </si>
  <si>
    <t>T575301</t>
  </si>
  <si>
    <t>T679786</t>
  </si>
  <si>
    <t>T872420</t>
  </si>
  <si>
    <t>T723943</t>
  </si>
  <si>
    <t>T151630</t>
  </si>
  <si>
    <t>T336217</t>
  </si>
  <si>
    <t>T069791</t>
  </si>
  <si>
    <t>T380014</t>
  </si>
  <si>
    <t>T776899</t>
  </si>
  <si>
    <t>T114177</t>
  </si>
  <si>
    <t>T499699</t>
  </si>
  <si>
    <t>T675578</t>
  </si>
  <si>
    <t>T402046</t>
  </si>
  <si>
    <t>T452614</t>
  </si>
  <si>
    <t>T956679</t>
  </si>
  <si>
    <t>T026924</t>
  </si>
  <si>
    <t>T619222</t>
  </si>
  <si>
    <t>T030494</t>
  </si>
  <si>
    <t>T366137</t>
  </si>
  <si>
    <t>T715037</t>
  </si>
  <si>
    <t>T489183</t>
  </si>
  <si>
    <t>T236673</t>
  </si>
  <si>
    <t>T807162</t>
  </si>
  <si>
    <t>T361529</t>
  </si>
  <si>
    <t>T620445</t>
  </si>
  <si>
    <t>T946838</t>
  </si>
  <si>
    <t>T999266</t>
  </si>
  <si>
    <t>T063917</t>
  </si>
  <si>
    <t>T179367</t>
  </si>
  <si>
    <t>T418412</t>
  </si>
  <si>
    <t>T291858</t>
  </si>
  <si>
    <t>T226636</t>
  </si>
  <si>
    <t>T835924</t>
  </si>
  <si>
    <t>T815616</t>
  </si>
  <si>
    <t>T432550</t>
  </si>
  <si>
    <t>T406125</t>
  </si>
  <si>
    <t>T657549</t>
  </si>
  <si>
    <t>T628427</t>
  </si>
  <si>
    <t>T239905</t>
  </si>
  <si>
    <t>T138733</t>
  </si>
  <si>
    <t>T494555</t>
  </si>
  <si>
    <t>T080239</t>
  </si>
  <si>
    <t>T828700</t>
  </si>
  <si>
    <t>T883708</t>
  </si>
  <si>
    <t>T246117</t>
  </si>
  <si>
    <t>T457035</t>
  </si>
  <si>
    <t>T158446</t>
  </si>
  <si>
    <t>T804608</t>
  </si>
  <si>
    <t>T787852</t>
  </si>
  <si>
    <t>T508076</t>
  </si>
  <si>
    <t>T079491</t>
  </si>
  <si>
    <t>T975057</t>
  </si>
  <si>
    <t>T782593</t>
  </si>
  <si>
    <t>T191528</t>
  </si>
  <si>
    <t>T727773</t>
  </si>
  <si>
    <t>T653189</t>
  </si>
  <si>
    <t>T244154</t>
  </si>
  <si>
    <t>T355730</t>
  </si>
  <si>
    <t>T126293</t>
  </si>
  <si>
    <t>T287128</t>
  </si>
  <si>
    <t>T888235</t>
  </si>
  <si>
    <t>T148154</t>
  </si>
  <si>
    <t>T121543</t>
  </si>
  <si>
    <t>T740301</t>
  </si>
  <si>
    <t>T018455</t>
  </si>
  <si>
    <t>T643484</t>
  </si>
  <si>
    <t>T432099</t>
  </si>
  <si>
    <t>T830389</t>
  </si>
  <si>
    <t>T506796</t>
  </si>
  <si>
    <t>T759816</t>
  </si>
  <si>
    <t>T142338</t>
  </si>
  <si>
    <t>T566094</t>
  </si>
  <si>
    <t>T497186</t>
  </si>
  <si>
    <t>T319243</t>
  </si>
  <si>
    <t>T416258</t>
  </si>
  <si>
    <t>T818718</t>
  </si>
  <si>
    <t>T993500</t>
  </si>
  <si>
    <t>T620344</t>
  </si>
  <si>
    <t>T814867</t>
  </si>
  <si>
    <t>T042922</t>
  </si>
  <si>
    <t>T628486</t>
  </si>
  <si>
    <t>T709825</t>
  </si>
  <si>
    <t>T333730</t>
  </si>
  <si>
    <t>T359887</t>
  </si>
  <si>
    <t>T214811</t>
  </si>
  <si>
    <t>T158269</t>
  </si>
  <si>
    <t>T540943</t>
  </si>
  <si>
    <t>T618426</t>
  </si>
  <si>
    <t>T558786</t>
  </si>
  <si>
    <t>T724451</t>
  </si>
  <si>
    <t>T165405</t>
  </si>
  <si>
    <t>T876873</t>
  </si>
  <si>
    <t>T606431</t>
  </si>
  <si>
    <t>T807973</t>
  </si>
  <si>
    <t>T882155</t>
  </si>
  <si>
    <t>T410557</t>
  </si>
  <si>
    <t>T440944</t>
  </si>
  <si>
    <t>T510052</t>
  </si>
  <si>
    <t>T993058</t>
  </si>
  <si>
    <t>T232030</t>
  </si>
  <si>
    <t>T189667</t>
  </si>
  <si>
    <t>T373748</t>
  </si>
  <si>
    <t>T002534</t>
  </si>
  <si>
    <t>T365448</t>
  </si>
  <si>
    <t>T193958</t>
  </si>
  <si>
    <t>T838102</t>
  </si>
  <si>
    <t>T822775</t>
  </si>
  <si>
    <t>T433192</t>
  </si>
  <si>
    <t>T715271</t>
  </si>
  <si>
    <t>T514211</t>
  </si>
  <si>
    <t>T081981</t>
  </si>
  <si>
    <t>T625114</t>
  </si>
  <si>
    <t>T199420</t>
  </si>
  <si>
    <t>T674037</t>
  </si>
  <si>
    <t>T660476</t>
  </si>
  <si>
    <t>T448763</t>
  </si>
  <si>
    <t>T467273</t>
  </si>
  <si>
    <t>T490754</t>
  </si>
  <si>
    <t>T834838</t>
  </si>
  <si>
    <t>T806177</t>
  </si>
  <si>
    <t>T513704</t>
  </si>
  <si>
    <t>T623655</t>
  </si>
  <si>
    <t>T879182</t>
  </si>
  <si>
    <t>T014405</t>
  </si>
  <si>
    <t>T743133</t>
  </si>
  <si>
    <t>T282118</t>
  </si>
  <si>
    <t>T189228</t>
  </si>
  <si>
    <t>T901613</t>
  </si>
  <si>
    <t>T479375</t>
  </si>
  <si>
    <t>T846976</t>
  </si>
  <si>
    <t>T018732</t>
  </si>
  <si>
    <t>T849721</t>
  </si>
  <si>
    <t>T700663</t>
  </si>
  <si>
    <t>T773079</t>
  </si>
  <si>
    <t>T897721</t>
  </si>
  <si>
    <t>T411542</t>
  </si>
  <si>
    <t>T807738</t>
  </si>
  <si>
    <t>T699871</t>
  </si>
  <si>
    <t>T418584</t>
  </si>
  <si>
    <t>T829553</t>
  </si>
  <si>
    <t>T899770</t>
  </si>
  <si>
    <t>T248404</t>
  </si>
  <si>
    <t>T658706</t>
  </si>
  <si>
    <t>T356334</t>
  </si>
  <si>
    <t>T030241</t>
  </si>
  <si>
    <t>T176727</t>
  </si>
  <si>
    <t>T276788</t>
  </si>
  <si>
    <t>T342872</t>
  </si>
  <si>
    <t>T224303</t>
  </si>
  <si>
    <t>T609970</t>
  </si>
  <si>
    <t>T266605</t>
  </si>
  <si>
    <t>T496323</t>
  </si>
  <si>
    <t>T619092</t>
  </si>
  <si>
    <t>T699009</t>
  </si>
  <si>
    <t>T498918</t>
  </si>
  <si>
    <t>T346875</t>
  </si>
  <si>
    <t>T853185</t>
  </si>
  <si>
    <t>T971205</t>
  </si>
  <si>
    <t>T775407</t>
  </si>
  <si>
    <t>T135831</t>
  </si>
  <si>
    <t>T959735</t>
  </si>
  <si>
    <t>T338897</t>
  </si>
  <si>
    <t>T665240</t>
  </si>
  <si>
    <t>T065327</t>
  </si>
  <si>
    <t>T750065</t>
  </si>
  <si>
    <t>T824405</t>
  </si>
  <si>
    <t>T034261</t>
  </si>
  <si>
    <t>T806307</t>
  </si>
  <si>
    <t>T417338</t>
  </si>
  <si>
    <t>T689941</t>
  </si>
  <si>
    <t>T590443</t>
  </si>
  <si>
    <t>T221712</t>
  </si>
  <si>
    <t>T611696</t>
  </si>
  <si>
    <t>T919755</t>
  </si>
  <si>
    <t>T806062</t>
  </si>
  <si>
    <t>T261228</t>
  </si>
  <si>
    <t>T826778</t>
  </si>
  <si>
    <t>T956647</t>
  </si>
  <si>
    <t>T963872</t>
  </si>
  <si>
    <t>T932616</t>
  </si>
  <si>
    <t>T860192</t>
  </si>
  <si>
    <t>T826159</t>
  </si>
  <si>
    <t>T507899</t>
  </si>
  <si>
    <t>T209232</t>
  </si>
  <si>
    <t>T269985</t>
  </si>
  <si>
    <t>T145907</t>
  </si>
  <si>
    <t>T387334</t>
  </si>
  <si>
    <t>T109540</t>
  </si>
  <si>
    <t>T403745</t>
  </si>
  <si>
    <t>T087843</t>
  </si>
  <si>
    <t>T685742</t>
  </si>
  <si>
    <t>T742224</t>
  </si>
  <si>
    <t>T072759</t>
  </si>
  <si>
    <t>T416171</t>
  </si>
  <si>
    <t>T517710</t>
  </si>
  <si>
    <t>T172660</t>
  </si>
  <si>
    <t>T977844</t>
  </si>
  <si>
    <t>T161294</t>
  </si>
  <si>
    <t>T477613</t>
  </si>
  <si>
    <t>T105359</t>
  </si>
  <si>
    <t>T500574</t>
  </si>
  <si>
    <t>T014517</t>
  </si>
  <si>
    <t>T691889</t>
  </si>
  <si>
    <t>T007294</t>
  </si>
  <si>
    <t>T516074</t>
  </si>
  <si>
    <t>T582653</t>
  </si>
  <si>
    <t>T711052</t>
  </si>
  <si>
    <t>T159011</t>
  </si>
  <si>
    <t>T577819</t>
  </si>
  <si>
    <t>T626942</t>
  </si>
  <si>
    <t>T038899</t>
  </si>
  <si>
    <t>T411585</t>
  </si>
  <si>
    <t>T632849</t>
  </si>
  <si>
    <t>T874495</t>
  </si>
  <si>
    <t>T854150</t>
  </si>
  <si>
    <t>T955774</t>
  </si>
  <si>
    <t>T566202</t>
  </si>
  <si>
    <t>T715067</t>
  </si>
  <si>
    <t>T105005</t>
  </si>
  <si>
    <t>T477753</t>
  </si>
  <si>
    <t>T014966</t>
  </si>
  <si>
    <t>T584426</t>
  </si>
  <si>
    <t>T616391</t>
  </si>
  <si>
    <t>T329664</t>
  </si>
  <si>
    <t>T237260</t>
  </si>
  <si>
    <t>T776283</t>
  </si>
  <si>
    <t>T974735</t>
  </si>
  <si>
    <t>T776097</t>
  </si>
  <si>
    <t>T601592</t>
  </si>
  <si>
    <t>T580037</t>
  </si>
  <si>
    <t>T079742</t>
  </si>
  <si>
    <t>T511724</t>
  </si>
  <si>
    <t>T951174</t>
  </si>
  <si>
    <t>T812523</t>
  </si>
  <si>
    <t>T818724</t>
  </si>
  <si>
    <t>T447193</t>
  </si>
  <si>
    <t>T509238</t>
  </si>
  <si>
    <t>T748676</t>
  </si>
  <si>
    <t>T833694</t>
  </si>
  <si>
    <t>T524302</t>
  </si>
  <si>
    <t>T444550</t>
  </si>
  <si>
    <t>T473608</t>
  </si>
  <si>
    <t>T051534</t>
  </si>
  <si>
    <t>T990155</t>
  </si>
  <si>
    <t>T651616</t>
  </si>
  <si>
    <t>T534689</t>
  </si>
  <si>
    <t>T952999</t>
  </si>
  <si>
    <t>T433807</t>
  </si>
  <si>
    <t>T756660</t>
  </si>
  <si>
    <t>T762610</t>
  </si>
  <si>
    <t>T548208</t>
  </si>
  <si>
    <t>T315624</t>
  </si>
  <si>
    <t>T124162</t>
  </si>
  <si>
    <t>T811725</t>
  </si>
  <si>
    <t>T147574</t>
  </si>
  <si>
    <t>T281557</t>
  </si>
  <si>
    <t>T653791</t>
  </si>
  <si>
    <t>T914431</t>
  </si>
  <si>
    <t>T246546</t>
  </si>
  <si>
    <t>T891404</t>
  </si>
  <si>
    <t>T786860</t>
  </si>
  <si>
    <t>T101887</t>
  </si>
  <si>
    <t>T164641</t>
  </si>
  <si>
    <t>T549669</t>
  </si>
  <si>
    <t>T231613</t>
  </si>
  <si>
    <t>T023988</t>
  </si>
  <si>
    <t>T474898</t>
  </si>
  <si>
    <t>T934594</t>
  </si>
  <si>
    <t>T703460</t>
  </si>
  <si>
    <t>T917963</t>
  </si>
  <si>
    <t>T439227</t>
  </si>
  <si>
    <t>T908688</t>
  </si>
  <si>
    <t>T154267</t>
  </si>
  <si>
    <t>T782207</t>
  </si>
  <si>
    <t>T643311</t>
  </si>
  <si>
    <t>T827623</t>
  </si>
  <si>
    <t>T737591</t>
  </si>
  <si>
    <t>T422563</t>
  </si>
  <si>
    <t>T498358</t>
  </si>
  <si>
    <t>T611890</t>
  </si>
  <si>
    <t>T375285</t>
  </si>
  <si>
    <t>T315753</t>
  </si>
  <si>
    <t>T104743</t>
  </si>
  <si>
    <t>T394177</t>
  </si>
  <si>
    <t>T080438</t>
  </si>
  <si>
    <t>T106288</t>
  </si>
  <si>
    <t>T423621</t>
  </si>
  <si>
    <t>T731940</t>
  </si>
  <si>
    <t>T955154</t>
  </si>
  <si>
    <t>T831134</t>
  </si>
  <si>
    <t>T414034</t>
  </si>
  <si>
    <t>T968351</t>
  </si>
  <si>
    <t>T474185</t>
  </si>
  <si>
    <t>T120560</t>
  </si>
  <si>
    <t>T025744</t>
  </si>
  <si>
    <t>T352584</t>
  </si>
  <si>
    <t>T190631</t>
  </si>
  <si>
    <t>T373673</t>
  </si>
  <si>
    <t>T041625</t>
  </si>
  <si>
    <t>T811099</t>
  </si>
  <si>
    <t>T476407</t>
  </si>
  <si>
    <t>T949615</t>
  </si>
  <si>
    <t>T279622</t>
  </si>
  <si>
    <t>T403922</t>
  </si>
  <si>
    <t>T264965</t>
  </si>
  <si>
    <t>T148554</t>
  </si>
  <si>
    <t>T554927</t>
  </si>
  <si>
    <t>T649745</t>
  </si>
  <si>
    <t>T629295</t>
  </si>
  <si>
    <t>T965165</t>
  </si>
  <si>
    <t>T134564</t>
  </si>
  <si>
    <t>T771851</t>
  </si>
  <si>
    <t>T757651</t>
  </si>
  <si>
    <t>T631765</t>
  </si>
  <si>
    <t>T733152</t>
  </si>
  <si>
    <t>T822195</t>
  </si>
  <si>
    <t>T028946</t>
  </si>
  <si>
    <t>T534069</t>
  </si>
  <si>
    <t>T419384</t>
  </si>
  <si>
    <t>T362763</t>
  </si>
  <si>
    <t>T231948</t>
  </si>
  <si>
    <t>T836012</t>
  </si>
  <si>
    <t>T139905</t>
  </si>
  <si>
    <t>T513616</t>
  </si>
  <si>
    <t>T802502</t>
  </si>
  <si>
    <t>T850644</t>
  </si>
  <si>
    <t>T916419</t>
  </si>
  <si>
    <t>T493197</t>
  </si>
  <si>
    <t>T599650</t>
  </si>
  <si>
    <t>T896995</t>
  </si>
  <si>
    <t>T102148</t>
  </si>
  <si>
    <t>T081011</t>
  </si>
  <si>
    <t>T441357</t>
  </si>
  <si>
    <t>T940444</t>
  </si>
  <si>
    <t>T857381</t>
  </si>
  <si>
    <t>T149924</t>
  </si>
  <si>
    <t>T476528</t>
  </si>
  <si>
    <t>T860863</t>
  </si>
  <si>
    <t>T506902</t>
  </si>
  <si>
    <t>T186311</t>
  </si>
  <si>
    <t>T368889</t>
  </si>
  <si>
    <t>T122708</t>
  </si>
  <si>
    <t>T595488</t>
  </si>
  <si>
    <t>T504306</t>
  </si>
  <si>
    <t>T927772</t>
  </si>
  <si>
    <t>T778402</t>
  </si>
  <si>
    <t>T617619</t>
  </si>
  <si>
    <t>T842435</t>
  </si>
  <si>
    <t>T311240</t>
  </si>
  <si>
    <t>T791307</t>
  </si>
  <si>
    <t>T430991</t>
  </si>
  <si>
    <t>T699189</t>
  </si>
  <si>
    <t>T788196</t>
  </si>
  <si>
    <t>T368300</t>
  </si>
  <si>
    <t>T046073</t>
  </si>
  <si>
    <t>T196704</t>
  </si>
  <si>
    <t>T934305</t>
  </si>
  <si>
    <t>T402014</t>
  </si>
  <si>
    <t>T109855</t>
  </si>
  <si>
    <t>T276261</t>
  </si>
  <si>
    <t>T842138</t>
  </si>
  <si>
    <t>T918618</t>
  </si>
  <si>
    <t>T587554</t>
  </si>
  <si>
    <t>T078249</t>
  </si>
  <si>
    <t>T316946</t>
  </si>
  <si>
    <t>T359372</t>
  </si>
  <si>
    <t>T876961</t>
  </si>
  <si>
    <t>T993580</t>
  </si>
  <si>
    <t>T404103</t>
  </si>
  <si>
    <t>T603986</t>
  </si>
  <si>
    <t>T444498</t>
  </si>
  <si>
    <t>T881140</t>
  </si>
  <si>
    <t>T656681</t>
  </si>
  <si>
    <t>T664121</t>
  </si>
  <si>
    <t>T120376</t>
  </si>
  <si>
    <t>T103988</t>
  </si>
  <si>
    <t>T476102</t>
  </si>
  <si>
    <t>T231958</t>
  </si>
  <si>
    <t>T744304</t>
  </si>
  <si>
    <t>T182575</t>
  </si>
  <si>
    <t>T053463</t>
  </si>
  <si>
    <t>T944226</t>
  </si>
  <si>
    <t>T217948</t>
  </si>
  <si>
    <t>T553480</t>
  </si>
  <si>
    <t>T292027</t>
  </si>
  <si>
    <t>T142763</t>
  </si>
  <si>
    <t>T458622</t>
  </si>
  <si>
    <t>T837601</t>
  </si>
  <si>
    <t>T307865</t>
  </si>
  <si>
    <t>T116541</t>
  </si>
  <si>
    <t>T174120</t>
  </si>
  <si>
    <t>T347349</t>
  </si>
  <si>
    <t>T416066</t>
  </si>
  <si>
    <t>T836058</t>
  </si>
  <si>
    <t>T045640</t>
  </si>
  <si>
    <t>T127121</t>
  </si>
  <si>
    <t>T986959</t>
  </si>
  <si>
    <t>T172110</t>
  </si>
  <si>
    <t>T850370</t>
  </si>
  <si>
    <t>T934073</t>
  </si>
  <si>
    <t>T200611</t>
  </si>
  <si>
    <t>T588242</t>
  </si>
  <si>
    <t>T554982</t>
  </si>
  <si>
    <t>T866465</t>
  </si>
  <si>
    <t>T462365</t>
  </si>
  <si>
    <t>T791223</t>
  </si>
  <si>
    <t>T620568</t>
  </si>
  <si>
    <t>T635836</t>
  </si>
  <si>
    <t>T800104</t>
  </si>
  <si>
    <t>T805215</t>
  </si>
  <si>
    <t>T077917</t>
  </si>
  <si>
    <t>T827647</t>
  </si>
  <si>
    <t>T915333</t>
  </si>
  <si>
    <t>T295778</t>
  </si>
  <si>
    <t>T460294</t>
  </si>
  <si>
    <t>T805011</t>
  </si>
  <si>
    <t>T099442</t>
  </si>
  <si>
    <t>T443759</t>
  </si>
  <si>
    <t>T066687</t>
  </si>
  <si>
    <t>T689025</t>
  </si>
  <si>
    <t>T744419</t>
  </si>
  <si>
    <t>T641521</t>
  </si>
  <si>
    <t>T775397</t>
  </si>
  <si>
    <t>T886910</t>
  </si>
  <si>
    <t>T657466</t>
  </si>
  <si>
    <t>T410590</t>
  </si>
  <si>
    <t>T000585</t>
  </si>
  <si>
    <t>T752221</t>
  </si>
  <si>
    <t>T845635</t>
  </si>
  <si>
    <t>T334804</t>
  </si>
  <si>
    <t>T987983</t>
  </si>
  <si>
    <t>T652180</t>
  </si>
  <si>
    <t>T953388</t>
  </si>
  <si>
    <t>T060634</t>
  </si>
  <si>
    <t>T638241</t>
  </si>
  <si>
    <t>T885198</t>
  </si>
  <si>
    <t>T969854</t>
  </si>
  <si>
    <t>T521404</t>
  </si>
  <si>
    <t>T214611</t>
  </si>
  <si>
    <t>T015025</t>
  </si>
  <si>
    <t>T752863</t>
  </si>
  <si>
    <t>T588932</t>
  </si>
  <si>
    <t>T391164</t>
  </si>
  <si>
    <t>T007049</t>
  </si>
  <si>
    <t>T597355</t>
  </si>
  <si>
    <t>T177582</t>
  </si>
  <si>
    <t>T925697</t>
  </si>
  <si>
    <t>T359357</t>
  </si>
  <si>
    <t>T343630</t>
  </si>
  <si>
    <t>T431628</t>
  </si>
  <si>
    <t>T665512</t>
  </si>
  <si>
    <t>T897753</t>
  </si>
  <si>
    <t>T045858</t>
  </si>
  <si>
    <t>T768479</t>
  </si>
  <si>
    <t>T588690</t>
  </si>
  <si>
    <t>T037086</t>
  </si>
  <si>
    <t>T131519</t>
  </si>
  <si>
    <t>T939493</t>
  </si>
  <si>
    <t>T551732</t>
  </si>
  <si>
    <t>T889021</t>
  </si>
  <si>
    <t>T120389</t>
  </si>
  <si>
    <t>T460497</t>
  </si>
  <si>
    <t>T768534</t>
  </si>
  <si>
    <t>T241892</t>
  </si>
  <si>
    <t>T660032</t>
  </si>
  <si>
    <t>T882329</t>
  </si>
  <si>
    <t>T719289</t>
  </si>
  <si>
    <t>T826229</t>
  </si>
  <si>
    <t>T612116</t>
  </si>
  <si>
    <t>T417992</t>
  </si>
  <si>
    <t>T397850</t>
  </si>
  <si>
    <t>T333810</t>
  </si>
  <si>
    <t>T907835</t>
  </si>
  <si>
    <t>T343274</t>
  </si>
  <si>
    <t>T954024</t>
  </si>
  <si>
    <t>T939479</t>
  </si>
  <si>
    <t>T049073</t>
  </si>
  <si>
    <t>T783424</t>
  </si>
  <si>
    <t>T637688</t>
  </si>
  <si>
    <t>T081100</t>
  </si>
  <si>
    <t>T925386</t>
  </si>
  <si>
    <t>T234733</t>
  </si>
  <si>
    <t>T806682</t>
  </si>
  <si>
    <t>T991851</t>
  </si>
  <si>
    <t>T732627</t>
  </si>
  <si>
    <t>T268497</t>
  </si>
  <si>
    <t>T152567</t>
  </si>
  <si>
    <t>T508136</t>
  </si>
  <si>
    <t>T766017</t>
  </si>
  <si>
    <t>T383418</t>
  </si>
  <si>
    <t>T334829</t>
  </si>
  <si>
    <t>T105619</t>
  </si>
  <si>
    <t>T049667</t>
  </si>
  <si>
    <t>T452831</t>
  </si>
  <si>
    <t>T767257</t>
  </si>
  <si>
    <t>T861708</t>
  </si>
  <si>
    <t>T938957</t>
  </si>
  <si>
    <t>T502305</t>
  </si>
  <si>
    <t>T650030</t>
  </si>
  <si>
    <t>T898369</t>
  </si>
  <si>
    <t>T000234</t>
  </si>
  <si>
    <t>T023039</t>
  </si>
  <si>
    <t>T262349</t>
  </si>
  <si>
    <t>T380109</t>
  </si>
  <si>
    <t>T025752</t>
  </si>
  <si>
    <t>T718307</t>
  </si>
  <si>
    <t>T789128</t>
  </si>
  <si>
    <t>T491479</t>
  </si>
  <si>
    <t>T115654</t>
  </si>
  <si>
    <t>T428646</t>
  </si>
  <si>
    <t>T754567</t>
  </si>
  <si>
    <t>T109053</t>
  </si>
  <si>
    <t>T480198</t>
  </si>
  <si>
    <t>T435712</t>
  </si>
  <si>
    <t>T765373</t>
  </si>
  <si>
    <t>T277397</t>
  </si>
  <si>
    <t>T281991</t>
  </si>
  <si>
    <t>T712315</t>
  </si>
  <si>
    <t>T051045</t>
  </si>
  <si>
    <t>T261585</t>
  </si>
  <si>
    <t>T246057</t>
  </si>
  <si>
    <t>T766283</t>
  </si>
  <si>
    <t>T451125</t>
  </si>
  <si>
    <t>T075704</t>
  </si>
  <si>
    <t>T974990</t>
  </si>
  <si>
    <t>T905921</t>
  </si>
  <si>
    <t>T971221</t>
  </si>
  <si>
    <t>T928670</t>
  </si>
  <si>
    <t>T176457</t>
  </si>
  <si>
    <t>T599939</t>
  </si>
  <si>
    <t>T088767</t>
  </si>
  <si>
    <t>T857089</t>
  </si>
  <si>
    <t>T030821</t>
  </si>
  <si>
    <t>T468380</t>
  </si>
  <si>
    <t>T852882</t>
  </si>
  <si>
    <t>T380306</t>
  </si>
  <si>
    <t>T473886</t>
  </si>
  <si>
    <t>T828523</t>
  </si>
  <si>
    <t>T846050</t>
  </si>
  <si>
    <t>T464621</t>
  </si>
  <si>
    <t>T237381</t>
  </si>
  <si>
    <t>T078323</t>
  </si>
  <si>
    <t>T698829</t>
  </si>
  <si>
    <t>T852949</t>
  </si>
  <si>
    <t>T585828</t>
  </si>
  <si>
    <t>T971989</t>
  </si>
  <si>
    <t>T584680</t>
  </si>
  <si>
    <t>T181105</t>
  </si>
  <si>
    <t>T227870</t>
  </si>
  <si>
    <t>T990655</t>
  </si>
  <si>
    <t>T046144</t>
  </si>
  <si>
    <t>T307953</t>
  </si>
  <si>
    <t>T948087</t>
  </si>
  <si>
    <t>T803379</t>
  </si>
  <si>
    <t>T970571</t>
  </si>
  <si>
    <t>T289760</t>
  </si>
  <si>
    <t>T471450</t>
  </si>
  <si>
    <t>T813879</t>
  </si>
  <si>
    <t>T577709</t>
  </si>
  <si>
    <t>T782614</t>
  </si>
  <si>
    <t>T724165</t>
  </si>
  <si>
    <t>T319666</t>
  </si>
  <si>
    <t>T346166</t>
  </si>
  <si>
    <t>T355657</t>
  </si>
  <si>
    <t>T827802</t>
  </si>
  <si>
    <t>T908214</t>
  </si>
  <si>
    <t>T108679</t>
  </si>
  <si>
    <t>T406399</t>
  </si>
  <si>
    <t>T241065</t>
  </si>
  <si>
    <t>T186952</t>
  </si>
  <si>
    <t>T305972</t>
  </si>
  <si>
    <t>T868553</t>
  </si>
  <si>
    <t>T774513</t>
  </si>
  <si>
    <t>T828054</t>
  </si>
  <si>
    <t>T428388</t>
  </si>
  <si>
    <t>T139491</t>
  </si>
  <si>
    <t>T497920</t>
  </si>
  <si>
    <t>T966406</t>
  </si>
  <si>
    <t>T143120</t>
  </si>
  <si>
    <t>T496648</t>
  </si>
  <si>
    <t>T636675</t>
  </si>
  <si>
    <t>T493553</t>
  </si>
  <si>
    <t>T222581</t>
  </si>
  <si>
    <t>T974063</t>
  </si>
  <si>
    <t>T444287</t>
  </si>
  <si>
    <t>T006861</t>
  </si>
  <si>
    <t>T226132</t>
  </si>
  <si>
    <t>T379816</t>
  </si>
  <si>
    <t>T096336</t>
  </si>
  <si>
    <t>T329369</t>
  </si>
  <si>
    <t>T376810</t>
  </si>
  <si>
    <t>T469335</t>
  </si>
  <si>
    <t>T302836</t>
  </si>
  <si>
    <t>T391458</t>
  </si>
  <si>
    <t>T531010</t>
  </si>
  <si>
    <t>T546136</t>
  </si>
  <si>
    <t>T238937</t>
  </si>
  <si>
    <t>T880968</t>
  </si>
  <si>
    <t>T875438</t>
  </si>
  <si>
    <t>T583140</t>
  </si>
  <si>
    <t>T182696</t>
  </si>
  <si>
    <t>T927963</t>
  </si>
  <si>
    <t>T578608</t>
  </si>
  <si>
    <t>T857433</t>
  </si>
  <si>
    <t>T243013</t>
  </si>
  <si>
    <t>T730591</t>
  </si>
  <si>
    <t>T246348</t>
  </si>
  <si>
    <t>T709603</t>
  </si>
  <si>
    <t>T084075</t>
  </si>
  <si>
    <t>T336403</t>
  </si>
  <si>
    <t>T542746</t>
  </si>
  <si>
    <t>T920383</t>
  </si>
  <si>
    <t>T923286</t>
  </si>
  <si>
    <t>T090491</t>
  </si>
  <si>
    <t>T452441</t>
  </si>
  <si>
    <t>T019691</t>
  </si>
  <si>
    <t>T484634</t>
  </si>
  <si>
    <t>T349442</t>
  </si>
  <si>
    <t>T098363</t>
  </si>
  <si>
    <t>T104510</t>
  </si>
  <si>
    <t>T610064</t>
  </si>
  <si>
    <t>T234250</t>
  </si>
  <si>
    <t>T705929</t>
  </si>
  <si>
    <t>T699012</t>
  </si>
  <si>
    <t>T966917</t>
  </si>
  <si>
    <t>T489661</t>
  </si>
  <si>
    <t>T881127</t>
  </si>
  <si>
    <t>T324184</t>
  </si>
  <si>
    <t>T770534</t>
  </si>
  <si>
    <t>T533230</t>
  </si>
  <si>
    <t>T628666</t>
  </si>
  <si>
    <t>T743290</t>
  </si>
  <si>
    <t>T640217</t>
  </si>
  <si>
    <t>T359570</t>
  </si>
  <si>
    <t>T050405</t>
  </si>
  <si>
    <t>T111121</t>
  </si>
  <si>
    <t>T359228</t>
  </si>
  <si>
    <t>T366894</t>
  </si>
  <si>
    <t>T289393</t>
  </si>
  <si>
    <t>T816309</t>
  </si>
  <si>
    <t>T963442</t>
  </si>
  <si>
    <t>T623189</t>
  </si>
  <si>
    <t>T097810</t>
  </si>
  <si>
    <t>T204655</t>
  </si>
  <si>
    <t>T337667</t>
  </si>
  <si>
    <t>T249868</t>
  </si>
  <si>
    <t>T497341</t>
  </si>
  <si>
    <t>T473715</t>
  </si>
  <si>
    <t>T905282</t>
  </si>
  <si>
    <t>T177553</t>
  </si>
  <si>
    <t>T175787</t>
  </si>
  <si>
    <t>T832660</t>
  </si>
  <si>
    <t>T026993</t>
  </si>
  <si>
    <t>T219638</t>
  </si>
  <si>
    <t>T311994</t>
  </si>
  <si>
    <t>T390529</t>
  </si>
  <si>
    <t>T635421</t>
  </si>
  <si>
    <t>T814383</t>
  </si>
  <si>
    <t>T633965</t>
  </si>
  <si>
    <t>T824148</t>
  </si>
  <si>
    <t>T751547</t>
  </si>
  <si>
    <t>T479381</t>
  </si>
  <si>
    <t>T869535</t>
  </si>
  <si>
    <t>T823438</t>
  </si>
  <si>
    <t>T511797</t>
  </si>
  <si>
    <t>T039209</t>
  </si>
  <si>
    <t>T555995</t>
  </si>
  <si>
    <t>T360929</t>
  </si>
  <si>
    <t>T085250</t>
  </si>
  <si>
    <t>T877136</t>
  </si>
  <si>
    <t>T999408</t>
  </si>
  <si>
    <t>T914015</t>
  </si>
  <si>
    <t>T617378</t>
  </si>
  <si>
    <t>T666703</t>
  </si>
  <si>
    <t>T143993</t>
  </si>
  <si>
    <t>T834047</t>
  </si>
  <si>
    <t>T509002</t>
  </si>
  <si>
    <t>T530021</t>
  </si>
  <si>
    <t>T072146</t>
  </si>
  <si>
    <t>T826211</t>
  </si>
  <si>
    <t>T615729</t>
  </si>
  <si>
    <t>T862378</t>
  </si>
  <si>
    <t>T519469</t>
  </si>
  <si>
    <t>T178311</t>
  </si>
  <si>
    <t>T107486</t>
  </si>
  <si>
    <t>T719423</t>
  </si>
  <si>
    <t>T044680</t>
  </si>
  <si>
    <t>T038695</t>
  </si>
  <si>
    <t>T986179</t>
  </si>
  <si>
    <t>T775421</t>
  </si>
  <si>
    <t>T181170</t>
  </si>
  <si>
    <t>T090766</t>
  </si>
  <si>
    <t>T995401</t>
  </si>
  <si>
    <t>T905097</t>
  </si>
  <si>
    <t>T142121</t>
  </si>
  <si>
    <t>T318605</t>
  </si>
  <si>
    <t>T724556</t>
  </si>
  <si>
    <t>T028457</t>
  </si>
  <si>
    <t>T890289</t>
  </si>
  <si>
    <t>T682893</t>
  </si>
  <si>
    <t>T126468</t>
  </si>
  <si>
    <t>T167589</t>
  </si>
  <si>
    <t>T190989</t>
  </si>
  <si>
    <t>T250259</t>
  </si>
  <si>
    <t>T788912</t>
  </si>
  <si>
    <t>T260156</t>
  </si>
  <si>
    <t>T238780</t>
  </si>
  <si>
    <t>T836460</t>
  </si>
  <si>
    <t>T149523</t>
  </si>
  <si>
    <t>T192329</t>
  </si>
  <si>
    <t>T731657</t>
  </si>
  <si>
    <t>T853181</t>
  </si>
  <si>
    <t>T442563</t>
  </si>
  <si>
    <t>T258353</t>
  </si>
  <si>
    <t>T321548</t>
  </si>
  <si>
    <t>T089076</t>
  </si>
  <si>
    <t>T287966</t>
  </si>
  <si>
    <t>T971554</t>
  </si>
  <si>
    <t>T395580</t>
  </si>
  <si>
    <t>T143601</t>
  </si>
  <si>
    <t>T424075</t>
  </si>
  <si>
    <t>T757679</t>
  </si>
  <si>
    <t>T456198</t>
  </si>
  <si>
    <t>T587274</t>
  </si>
  <si>
    <t>T876229</t>
  </si>
  <si>
    <t>T015827</t>
  </si>
  <si>
    <t>T068888</t>
  </si>
  <si>
    <t>T819089</t>
  </si>
  <si>
    <t>T413968</t>
  </si>
  <si>
    <t>T943459</t>
  </si>
  <si>
    <t>T049007</t>
  </si>
  <si>
    <t>T480489</t>
  </si>
  <si>
    <t>T086210</t>
  </si>
  <si>
    <t>T747527</t>
  </si>
  <si>
    <t>T310539</t>
  </si>
  <si>
    <t>T973832</t>
  </si>
  <si>
    <t>T592840</t>
  </si>
  <si>
    <t>T313956</t>
  </si>
  <si>
    <t>T240666</t>
  </si>
  <si>
    <t>T962357</t>
  </si>
  <si>
    <t>T513696</t>
  </si>
  <si>
    <t>T072822</t>
  </si>
  <si>
    <t>T915819</t>
  </si>
  <si>
    <t>T567000</t>
  </si>
  <si>
    <t>T158478</t>
  </si>
  <si>
    <t>T592803</t>
  </si>
  <si>
    <t>T198390</t>
  </si>
  <si>
    <t>T392531</t>
  </si>
  <si>
    <t>T520054</t>
  </si>
  <si>
    <t>T047066</t>
  </si>
  <si>
    <t>T456875</t>
  </si>
  <si>
    <t>T800340</t>
  </si>
  <si>
    <t>T333118</t>
  </si>
  <si>
    <t>T275005</t>
  </si>
  <si>
    <t>T410667</t>
  </si>
  <si>
    <t>T149061</t>
  </si>
  <si>
    <t>T145658</t>
  </si>
  <si>
    <t>T032364</t>
  </si>
  <si>
    <t>T911140</t>
  </si>
  <si>
    <t>T657030</t>
  </si>
  <si>
    <t>T902681</t>
  </si>
  <si>
    <t>T806013</t>
  </si>
  <si>
    <t>T157664</t>
  </si>
  <si>
    <t>T966908</t>
  </si>
  <si>
    <t>T787620</t>
  </si>
  <si>
    <t>T498400</t>
  </si>
  <si>
    <t>T093950</t>
  </si>
  <si>
    <t>T409925</t>
  </si>
  <si>
    <t>T972515</t>
  </si>
  <si>
    <t>T696267</t>
  </si>
  <si>
    <t>T945984</t>
  </si>
  <si>
    <t>T091422</t>
  </si>
  <si>
    <t>T734365</t>
  </si>
  <si>
    <t>T088891</t>
  </si>
  <si>
    <t>T946347</t>
  </si>
  <si>
    <t>T145817</t>
  </si>
  <si>
    <t>T389135</t>
  </si>
  <si>
    <t>T667622</t>
  </si>
  <si>
    <t>T351723</t>
  </si>
  <si>
    <t>T304136</t>
  </si>
  <si>
    <t>T700848</t>
  </si>
  <si>
    <t>T224469</t>
  </si>
  <si>
    <t>T154383</t>
  </si>
  <si>
    <t>T670698</t>
  </si>
  <si>
    <t>T691725</t>
  </si>
  <si>
    <t>T838071</t>
  </si>
  <si>
    <t>T996197</t>
  </si>
  <si>
    <t>T533936</t>
  </si>
  <si>
    <t>T721123</t>
  </si>
  <si>
    <t>T831689</t>
  </si>
  <si>
    <t>T909843</t>
  </si>
  <si>
    <t>T982067</t>
  </si>
  <si>
    <t>T361047</t>
  </si>
  <si>
    <t>T571596</t>
  </si>
  <si>
    <t>T063218</t>
  </si>
  <si>
    <t>T995925</t>
  </si>
  <si>
    <t>T371216</t>
  </si>
  <si>
    <t>T968230</t>
  </si>
  <si>
    <t>T326143</t>
  </si>
  <si>
    <t>T255272</t>
  </si>
  <si>
    <t>T371935</t>
  </si>
  <si>
    <t>T117346</t>
  </si>
  <si>
    <t>T088699</t>
  </si>
  <si>
    <t>T830558</t>
  </si>
  <si>
    <t>T289595</t>
  </si>
  <si>
    <t>T351849</t>
  </si>
  <si>
    <t>T858503</t>
  </si>
  <si>
    <t>T061546</t>
  </si>
  <si>
    <t>T853788</t>
  </si>
  <si>
    <t>T535920</t>
  </si>
  <si>
    <t>T082044</t>
  </si>
  <si>
    <t>T948808</t>
  </si>
  <si>
    <t>T419258</t>
  </si>
  <si>
    <t>T255203</t>
  </si>
  <si>
    <t>T563668</t>
  </si>
  <si>
    <t>T477196</t>
  </si>
  <si>
    <t>T701153</t>
  </si>
  <si>
    <t>T017278</t>
  </si>
  <si>
    <t>T151312</t>
  </si>
  <si>
    <t>T104863</t>
  </si>
  <si>
    <t>T792746</t>
  </si>
  <si>
    <t>T784883</t>
  </si>
  <si>
    <t>T062056</t>
  </si>
  <si>
    <t>T392726</t>
  </si>
  <si>
    <t>T575845</t>
  </si>
  <si>
    <t>T940428</t>
  </si>
  <si>
    <t>T771258</t>
  </si>
  <si>
    <t>T179412</t>
  </si>
  <si>
    <t>T503810</t>
  </si>
  <si>
    <t>T316120</t>
  </si>
  <si>
    <t>T386196</t>
  </si>
  <si>
    <t>T524398</t>
  </si>
  <si>
    <t>T511985</t>
  </si>
  <si>
    <t>T351335</t>
  </si>
  <si>
    <t>T551990</t>
  </si>
  <si>
    <t>T260446</t>
  </si>
  <si>
    <t>T394712</t>
  </si>
  <si>
    <t>T920809</t>
  </si>
  <si>
    <t>T402366</t>
  </si>
  <si>
    <t>T092662</t>
  </si>
  <si>
    <t>T896407</t>
  </si>
  <si>
    <t>T184335</t>
  </si>
  <si>
    <t>T134060</t>
  </si>
  <si>
    <t>T038309</t>
  </si>
  <si>
    <t>T472006</t>
  </si>
  <si>
    <t>T534700</t>
  </si>
  <si>
    <t>T435582</t>
  </si>
  <si>
    <t>T290115</t>
  </si>
  <si>
    <t>T501166</t>
  </si>
  <si>
    <t>T464349</t>
  </si>
  <si>
    <t>T139363</t>
  </si>
  <si>
    <t>T708265</t>
  </si>
  <si>
    <t>T829411</t>
  </si>
  <si>
    <t>T262706</t>
  </si>
  <si>
    <t>T375952</t>
  </si>
  <si>
    <t>T802009</t>
  </si>
  <si>
    <t>T422898</t>
  </si>
  <si>
    <t>T269194</t>
  </si>
  <si>
    <t>T232780</t>
  </si>
  <si>
    <t>T494984</t>
  </si>
  <si>
    <t>T785565</t>
  </si>
  <si>
    <t>T818939</t>
  </si>
  <si>
    <t>T905035</t>
  </si>
  <si>
    <t>T987925</t>
  </si>
  <si>
    <t>T742698</t>
  </si>
  <si>
    <t>T636321</t>
  </si>
  <si>
    <t>T768672</t>
  </si>
  <si>
    <t>T135302</t>
  </si>
  <si>
    <t>T966675</t>
  </si>
  <si>
    <t>T486309</t>
  </si>
  <si>
    <t>T816554</t>
  </si>
  <si>
    <t>T822877</t>
  </si>
  <si>
    <t>T431593</t>
  </si>
  <si>
    <t>T901210</t>
  </si>
  <si>
    <t>T145121</t>
  </si>
  <si>
    <t>T756011</t>
  </si>
  <si>
    <t>T158619</t>
  </si>
  <si>
    <t>T973702</t>
  </si>
  <si>
    <t>T287776</t>
  </si>
  <si>
    <t>T004504</t>
  </si>
  <si>
    <t>T131246</t>
  </si>
  <si>
    <t>T314894</t>
  </si>
  <si>
    <t>T191470</t>
  </si>
  <si>
    <t>T879553</t>
  </si>
  <si>
    <t>T069271</t>
  </si>
  <si>
    <t>T641437</t>
  </si>
  <si>
    <t>T682753</t>
  </si>
  <si>
    <t>T054727</t>
  </si>
  <si>
    <t>T313328</t>
  </si>
  <si>
    <t>T181173</t>
  </si>
  <si>
    <t>T860025</t>
  </si>
  <si>
    <t>T938717</t>
  </si>
  <si>
    <t>T448588</t>
  </si>
  <si>
    <t>T962501</t>
  </si>
  <si>
    <t>T858906</t>
  </si>
  <si>
    <t>T058834</t>
  </si>
  <si>
    <t>T321065</t>
  </si>
  <si>
    <t>T508733</t>
  </si>
  <si>
    <t>T292836</t>
  </si>
  <si>
    <t>T679609</t>
  </si>
  <si>
    <t>T892735</t>
  </si>
  <si>
    <t>T779384</t>
  </si>
  <si>
    <t>T862793</t>
  </si>
  <si>
    <t>T821359</t>
  </si>
  <si>
    <t>T332063</t>
  </si>
  <si>
    <t>T797251</t>
  </si>
  <si>
    <t>T557613</t>
  </si>
  <si>
    <t>T079806</t>
  </si>
  <si>
    <t>T411453</t>
  </si>
  <si>
    <t>T092999</t>
  </si>
  <si>
    <t>T321149</t>
  </si>
  <si>
    <t>T943050</t>
  </si>
  <si>
    <t>T939085</t>
  </si>
  <si>
    <t>T924673</t>
  </si>
  <si>
    <t>T947949</t>
  </si>
  <si>
    <t>T076307</t>
  </si>
  <si>
    <t>T136748</t>
  </si>
  <si>
    <t>T909030</t>
  </si>
  <si>
    <t>T437960</t>
  </si>
  <si>
    <t>T855743</t>
  </si>
  <si>
    <t>T897973</t>
  </si>
  <si>
    <t>T119784</t>
  </si>
  <si>
    <t>T900220</t>
  </si>
  <si>
    <t>T659213</t>
  </si>
  <si>
    <t>T396056</t>
  </si>
  <si>
    <t>T852293</t>
  </si>
  <si>
    <t>T443305</t>
  </si>
  <si>
    <t>T027724</t>
  </si>
  <si>
    <t>T970581</t>
  </si>
  <si>
    <t>T054069</t>
  </si>
  <si>
    <t>T154897</t>
  </si>
  <si>
    <t>T511705</t>
  </si>
  <si>
    <t>T405197</t>
  </si>
  <si>
    <t>T656834</t>
  </si>
  <si>
    <t>T810390</t>
  </si>
  <si>
    <t>T873000</t>
  </si>
  <si>
    <t>T529957</t>
  </si>
  <si>
    <t>T004900</t>
  </si>
  <si>
    <t>T454368</t>
  </si>
  <si>
    <t>T865277</t>
  </si>
  <si>
    <t>T503878</t>
  </si>
  <si>
    <t>T768202</t>
  </si>
  <si>
    <t>T729794</t>
  </si>
  <si>
    <t>T333201</t>
  </si>
  <si>
    <t>T783067</t>
  </si>
  <si>
    <t>T264436</t>
  </si>
  <si>
    <t>T223276</t>
  </si>
  <si>
    <t>T110586</t>
  </si>
  <si>
    <t>T429292</t>
  </si>
  <si>
    <t>T605356</t>
  </si>
  <si>
    <t>T102428</t>
  </si>
  <si>
    <t>T370975</t>
  </si>
  <si>
    <t>T326059</t>
  </si>
  <si>
    <t>T847471</t>
  </si>
  <si>
    <t>T420271</t>
  </si>
  <si>
    <t>T765852</t>
  </si>
  <si>
    <t>T733541</t>
  </si>
  <si>
    <t>T559978</t>
  </si>
  <si>
    <t>T546666</t>
  </si>
  <si>
    <t>T468269</t>
  </si>
  <si>
    <t>T970338</t>
  </si>
  <si>
    <t>T145949</t>
  </si>
  <si>
    <t>T645148</t>
  </si>
  <si>
    <t>T757349</t>
  </si>
  <si>
    <t>T675480</t>
  </si>
  <si>
    <t>T667385</t>
  </si>
  <si>
    <t>T313695</t>
  </si>
  <si>
    <t>T891278</t>
  </si>
  <si>
    <t>T224853</t>
  </si>
  <si>
    <t>T175518</t>
  </si>
  <si>
    <t>T400972</t>
  </si>
  <si>
    <t>T917352</t>
  </si>
  <si>
    <t>T431698</t>
  </si>
  <si>
    <t>T761846</t>
  </si>
  <si>
    <t>T918046</t>
  </si>
  <si>
    <t>T905796</t>
  </si>
  <si>
    <t>T116395</t>
  </si>
  <si>
    <t>T067124</t>
  </si>
  <si>
    <t>T879669</t>
  </si>
  <si>
    <t>T402549</t>
  </si>
  <si>
    <t>T732224</t>
  </si>
  <si>
    <t>T433345</t>
  </si>
  <si>
    <t>T639822</t>
  </si>
  <si>
    <t>T082522</t>
  </si>
  <si>
    <t>T290485</t>
  </si>
  <si>
    <t>T204080</t>
  </si>
  <si>
    <t>T461043</t>
  </si>
  <si>
    <t>T956575</t>
  </si>
  <si>
    <t>T771036</t>
  </si>
  <si>
    <t>T771739</t>
  </si>
  <si>
    <t>T474097</t>
  </si>
  <si>
    <t>T023938</t>
  </si>
  <si>
    <t>T463629</t>
  </si>
  <si>
    <t>T937632</t>
  </si>
  <si>
    <t>T847237</t>
  </si>
  <si>
    <t>T699919</t>
  </si>
  <si>
    <t>T967083</t>
  </si>
  <si>
    <t>T789509</t>
  </si>
  <si>
    <t>T901454</t>
  </si>
  <si>
    <t>T853210</t>
  </si>
  <si>
    <t>T657202</t>
  </si>
  <si>
    <t>T071179</t>
  </si>
  <si>
    <t>T022878</t>
  </si>
  <si>
    <t>T415037</t>
  </si>
  <si>
    <t>T105609</t>
  </si>
  <si>
    <t>T870899</t>
  </si>
  <si>
    <t>T076032</t>
  </si>
  <si>
    <t>T657805</t>
  </si>
  <si>
    <t>T432690</t>
  </si>
  <si>
    <t>T988953</t>
  </si>
  <si>
    <t>T312842</t>
  </si>
  <si>
    <t>T883256</t>
  </si>
  <si>
    <t>T258711</t>
  </si>
  <si>
    <t>T576377</t>
  </si>
  <si>
    <t>T780856</t>
  </si>
  <si>
    <t>T639655</t>
  </si>
  <si>
    <t>T169311</t>
  </si>
  <si>
    <t>T738967</t>
  </si>
  <si>
    <t>T159248</t>
  </si>
  <si>
    <t>T920092</t>
  </si>
  <si>
    <t>T120336</t>
  </si>
  <si>
    <t>T079489</t>
  </si>
  <si>
    <t>T193954</t>
  </si>
  <si>
    <t>T640110</t>
  </si>
  <si>
    <t>T383429</t>
  </si>
  <si>
    <t>T154375</t>
  </si>
  <si>
    <t>T187042</t>
  </si>
  <si>
    <t>T392145</t>
  </si>
  <si>
    <t>T088421</t>
  </si>
  <si>
    <t>T950386</t>
  </si>
  <si>
    <t>T204531</t>
  </si>
  <si>
    <t>T093899</t>
  </si>
  <si>
    <t>T136155</t>
  </si>
  <si>
    <t>T003656</t>
  </si>
  <si>
    <t>T358199</t>
  </si>
  <si>
    <t>T472869</t>
  </si>
  <si>
    <t>T351643</t>
  </si>
  <si>
    <t>T405992</t>
  </si>
  <si>
    <t>T830900</t>
  </si>
  <si>
    <t>T462813</t>
  </si>
  <si>
    <t>T968641</t>
  </si>
  <si>
    <t>T775304</t>
  </si>
  <si>
    <t>T561742</t>
  </si>
  <si>
    <t>T125467</t>
  </si>
  <si>
    <t>T223952</t>
  </si>
  <si>
    <t>T996927</t>
  </si>
  <si>
    <t>T887850</t>
  </si>
  <si>
    <t>T578293</t>
  </si>
  <si>
    <t>T928595</t>
  </si>
  <si>
    <t>T443204</t>
  </si>
  <si>
    <t>T612311</t>
  </si>
  <si>
    <t>T278889</t>
  </si>
  <si>
    <t>T696100</t>
  </si>
  <si>
    <t>T931998</t>
  </si>
  <si>
    <t>T840962</t>
  </si>
  <si>
    <t>T762323</t>
  </si>
  <si>
    <t>T377996</t>
  </si>
  <si>
    <t>T459182</t>
  </si>
  <si>
    <t>T766007</t>
  </si>
  <si>
    <t>T058405</t>
  </si>
  <si>
    <t>T451095</t>
  </si>
  <si>
    <t>T277060</t>
  </si>
  <si>
    <t>T921563</t>
  </si>
  <si>
    <t>T878081</t>
  </si>
  <si>
    <t>T030965</t>
  </si>
  <si>
    <t>T500576</t>
  </si>
  <si>
    <t>T383525</t>
  </si>
  <si>
    <t>T292734</t>
  </si>
  <si>
    <t>T448100</t>
  </si>
  <si>
    <t>T350119</t>
  </si>
  <si>
    <t>T430930</t>
  </si>
  <si>
    <t>T312742</t>
  </si>
  <si>
    <t>T386236</t>
  </si>
  <si>
    <t>T018574</t>
  </si>
  <si>
    <t>T043465</t>
  </si>
  <si>
    <t>T779439</t>
  </si>
  <si>
    <t>T804972</t>
  </si>
  <si>
    <t>T943879</t>
  </si>
  <si>
    <t>T582730</t>
  </si>
  <si>
    <t>T829063</t>
  </si>
  <si>
    <t>T527830</t>
  </si>
  <si>
    <t>T839964</t>
  </si>
  <si>
    <t>T267054</t>
  </si>
  <si>
    <t>T849798</t>
  </si>
  <si>
    <t>T726773</t>
  </si>
  <si>
    <t>T046856</t>
  </si>
  <si>
    <t>T907673</t>
  </si>
  <si>
    <t>T983345</t>
  </si>
  <si>
    <t>T950959</t>
  </si>
  <si>
    <t>T385270</t>
  </si>
  <si>
    <t>T749049</t>
  </si>
  <si>
    <t>T626187</t>
  </si>
  <si>
    <t>T266510</t>
  </si>
  <si>
    <t>T601208</t>
  </si>
  <si>
    <t>T014955</t>
  </si>
  <si>
    <t>T006785</t>
  </si>
  <si>
    <t>T006738</t>
  </si>
  <si>
    <t>T275064</t>
  </si>
  <si>
    <t>T575848</t>
  </si>
  <si>
    <t>T430902</t>
  </si>
  <si>
    <t>T955396</t>
  </si>
  <si>
    <t>T505714</t>
  </si>
  <si>
    <t>T463720</t>
  </si>
  <si>
    <t>T226989</t>
  </si>
  <si>
    <t>T616433</t>
  </si>
  <si>
    <t>T989966</t>
  </si>
  <si>
    <t>T268682</t>
  </si>
  <si>
    <t>T965248</t>
  </si>
  <si>
    <t>T271133</t>
  </si>
  <si>
    <t>T996447</t>
  </si>
  <si>
    <t>T325542</t>
  </si>
  <si>
    <t>T977854</t>
  </si>
  <si>
    <t>T104725</t>
  </si>
  <si>
    <t>T486016</t>
  </si>
  <si>
    <t>T034980</t>
  </si>
  <si>
    <t>T483833</t>
  </si>
  <si>
    <t>T921160</t>
  </si>
  <si>
    <t>T046001</t>
  </si>
  <si>
    <t>T188482</t>
  </si>
  <si>
    <t>T418590</t>
  </si>
  <si>
    <t>T296579</t>
  </si>
  <si>
    <t>T227785</t>
  </si>
  <si>
    <t>T387835</t>
  </si>
  <si>
    <t>T047203</t>
  </si>
  <si>
    <t>T272598</t>
  </si>
  <si>
    <t>T109964</t>
  </si>
  <si>
    <t>T427655</t>
  </si>
  <si>
    <t>T747119</t>
  </si>
  <si>
    <t>T159482</t>
  </si>
  <si>
    <t>T097165</t>
  </si>
  <si>
    <t>T863153</t>
  </si>
  <si>
    <t>T740289</t>
  </si>
  <si>
    <t>T197799</t>
  </si>
  <si>
    <t>T984614</t>
  </si>
  <si>
    <t>T112653</t>
  </si>
  <si>
    <t>T231787</t>
  </si>
  <si>
    <t>T810818</t>
  </si>
  <si>
    <t>T532451</t>
  </si>
  <si>
    <t>T260441</t>
  </si>
  <si>
    <t>T307085</t>
  </si>
  <si>
    <t>T264451</t>
  </si>
  <si>
    <t>T438084</t>
  </si>
  <si>
    <t>T402792</t>
  </si>
  <si>
    <t>T961999</t>
  </si>
  <si>
    <t>T451267</t>
  </si>
  <si>
    <t>T633040</t>
  </si>
  <si>
    <t>T418133</t>
  </si>
  <si>
    <t>T598842</t>
  </si>
  <si>
    <t>T981479</t>
  </si>
  <si>
    <t>T546962</t>
  </si>
  <si>
    <t>T750313</t>
  </si>
  <si>
    <t>T912006</t>
  </si>
  <si>
    <t>T376366</t>
  </si>
  <si>
    <t>T947984</t>
  </si>
  <si>
    <t>T393697</t>
  </si>
  <si>
    <t>T592075</t>
  </si>
  <si>
    <t>T446880</t>
  </si>
  <si>
    <t>T288101</t>
  </si>
  <si>
    <t>T519809</t>
  </si>
  <si>
    <t>T570702</t>
  </si>
  <si>
    <t>T195122</t>
  </si>
  <si>
    <t>T983693</t>
  </si>
  <si>
    <t>T363238</t>
  </si>
  <si>
    <t>T322661</t>
  </si>
  <si>
    <t>T249798</t>
  </si>
  <si>
    <t>T730595</t>
  </si>
  <si>
    <t>T496855</t>
  </si>
  <si>
    <t>T262552</t>
  </si>
  <si>
    <t>T957394</t>
  </si>
  <si>
    <t>T644138</t>
  </si>
  <si>
    <t>T826634</t>
  </si>
  <si>
    <t>T884716</t>
  </si>
  <si>
    <t>T844780</t>
  </si>
  <si>
    <t>T771109</t>
  </si>
  <si>
    <t>T734840</t>
  </si>
  <si>
    <t>T693378</t>
  </si>
  <si>
    <t>T648773</t>
  </si>
  <si>
    <t>T261594</t>
  </si>
  <si>
    <t>T238675</t>
  </si>
  <si>
    <t>T412247</t>
  </si>
  <si>
    <t>T839961</t>
  </si>
  <si>
    <t>T691834</t>
  </si>
  <si>
    <t>T042953</t>
  </si>
  <si>
    <t>T869380</t>
  </si>
  <si>
    <t>T996741</t>
  </si>
  <si>
    <t>T395514</t>
  </si>
  <si>
    <t>T560308</t>
  </si>
  <si>
    <t>T687701</t>
  </si>
  <si>
    <t>T040578</t>
  </si>
  <si>
    <t>T072098</t>
  </si>
  <si>
    <t>T285413</t>
  </si>
  <si>
    <t>T436164</t>
  </si>
  <si>
    <t>T292383</t>
  </si>
  <si>
    <t>T942733</t>
  </si>
  <si>
    <t>T429377</t>
  </si>
  <si>
    <t>T381821</t>
  </si>
  <si>
    <t>T003926</t>
  </si>
  <si>
    <t>T355394</t>
  </si>
  <si>
    <t>T473768</t>
  </si>
  <si>
    <t>T117347</t>
  </si>
  <si>
    <t>T599531</t>
  </si>
  <si>
    <t>T914414</t>
  </si>
  <si>
    <t>T883835</t>
  </si>
  <si>
    <t>T876592</t>
  </si>
  <si>
    <t>T725057</t>
  </si>
  <si>
    <t>T823022</t>
  </si>
  <si>
    <t>T044903</t>
  </si>
  <si>
    <t>T345087</t>
  </si>
  <si>
    <t>T224362</t>
  </si>
  <si>
    <t>T244478</t>
  </si>
  <si>
    <t>T380519</t>
  </si>
  <si>
    <t>T213820</t>
  </si>
  <si>
    <t>T797725</t>
  </si>
  <si>
    <t>T253754</t>
  </si>
  <si>
    <t>T280942</t>
  </si>
  <si>
    <t>T306009</t>
  </si>
  <si>
    <t>T831465</t>
  </si>
  <si>
    <t>T474101</t>
  </si>
  <si>
    <t>T245032</t>
  </si>
  <si>
    <t>T870968</t>
  </si>
  <si>
    <t>T865493</t>
  </si>
  <si>
    <t>T129005</t>
  </si>
  <si>
    <t>T634027</t>
  </si>
  <si>
    <t>T671764</t>
  </si>
  <si>
    <t>T615567</t>
  </si>
  <si>
    <t>T018023</t>
  </si>
  <si>
    <t>T342984</t>
  </si>
  <si>
    <t>T204209</t>
  </si>
  <si>
    <t>T956593</t>
  </si>
  <si>
    <t>T521886</t>
  </si>
  <si>
    <t>T218968</t>
  </si>
  <si>
    <t>T812921</t>
  </si>
  <si>
    <t>T708440</t>
  </si>
  <si>
    <t>T441571</t>
  </si>
  <si>
    <t>T979137</t>
  </si>
  <si>
    <t>T983771</t>
  </si>
  <si>
    <t>T526380</t>
  </si>
  <si>
    <t>T399855</t>
  </si>
  <si>
    <t>T900780</t>
  </si>
  <si>
    <t>T345853</t>
  </si>
  <si>
    <t>T501050</t>
  </si>
  <si>
    <t>T422944</t>
  </si>
  <si>
    <t>T567768</t>
  </si>
  <si>
    <t>T469119</t>
  </si>
  <si>
    <t>T804623</t>
  </si>
  <si>
    <t>T600585</t>
  </si>
  <si>
    <t>T565165</t>
  </si>
  <si>
    <t>T701764</t>
  </si>
  <si>
    <t>T569935</t>
  </si>
  <si>
    <t>T270398</t>
  </si>
  <si>
    <t>T009019</t>
  </si>
  <si>
    <t>T984738</t>
  </si>
  <si>
    <t>T875195</t>
  </si>
  <si>
    <t>T340620</t>
  </si>
  <si>
    <t>T762643</t>
  </si>
  <si>
    <t>T658349</t>
  </si>
  <si>
    <t>T737744</t>
  </si>
  <si>
    <t>T373424</t>
  </si>
  <si>
    <t>T129599</t>
  </si>
  <si>
    <t>T601024</t>
  </si>
  <si>
    <t>T271522</t>
  </si>
  <si>
    <t>T332467</t>
  </si>
  <si>
    <t>T833198</t>
  </si>
  <si>
    <t>T569624</t>
  </si>
  <si>
    <t>T251754</t>
  </si>
  <si>
    <t>T165931</t>
  </si>
  <si>
    <t>T937023</t>
  </si>
  <si>
    <t>T197861</t>
  </si>
  <si>
    <t>T362750</t>
  </si>
  <si>
    <t>T224661</t>
  </si>
  <si>
    <t>T069498</t>
  </si>
  <si>
    <t>T811883</t>
  </si>
  <si>
    <t>T838212</t>
  </si>
  <si>
    <t>T777577</t>
  </si>
  <si>
    <t>T578658</t>
  </si>
  <si>
    <t>T447513</t>
  </si>
  <si>
    <t>T954541</t>
  </si>
  <si>
    <t>T362685</t>
  </si>
  <si>
    <t>T632481</t>
  </si>
  <si>
    <t>T268606</t>
  </si>
  <si>
    <t>T592219</t>
  </si>
  <si>
    <t>T914833</t>
  </si>
  <si>
    <t>T331616</t>
  </si>
  <si>
    <t>T391070</t>
  </si>
  <si>
    <t>T744018</t>
  </si>
  <si>
    <t>T519687</t>
  </si>
  <si>
    <t>T668020</t>
  </si>
  <si>
    <t>T249487</t>
  </si>
  <si>
    <t>T332357</t>
  </si>
  <si>
    <t>T116081</t>
  </si>
  <si>
    <t>T864456</t>
  </si>
  <si>
    <t>T361479</t>
  </si>
  <si>
    <t>T743075</t>
  </si>
  <si>
    <t>T478165</t>
  </si>
  <si>
    <t>T267108</t>
  </si>
  <si>
    <t>T523602</t>
  </si>
  <si>
    <t>T787019</t>
  </si>
  <si>
    <t>T923317</t>
  </si>
  <si>
    <t>T583673</t>
  </si>
  <si>
    <t>T444629</t>
  </si>
  <si>
    <t>T483982</t>
  </si>
  <si>
    <t>T841488</t>
  </si>
  <si>
    <t>T509699</t>
  </si>
  <si>
    <t>T398867</t>
  </si>
  <si>
    <t>T165961</t>
  </si>
  <si>
    <t>T642684</t>
  </si>
  <si>
    <t>T125110</t>
  </si>
  <si>
    <t>T685041</t>
  </si>
  <si>
    <t>T445719</t>
  </si>
  <si>
    <t>T213271</t>
  </si>
  <si>
    <t>T349786</t>
  </si>
  <si>
    <t>T469848</t>
  </si>
  <si>
    <t>T428130</t>
  </si>
  <si>
    <t>T871832</t>
  </si>
  <si>
    <t>T907081</t>
  </si>
  <si>
    <t>T281209</t>
  </si>
  <si>
    <t>T116127</t>
  </si>
  <si>
    <t>T724557</t>
  </si>
  <si>
    <t>T158898</t>
  </si>
  <si>
    <t>T171610</t>
  </si>
  <si>
    <t>T051017</t>
  </si>
  <si>
    <t>T521380</t>
  </si>
  <si>
    <t>T398787</t>
  </si>
  <si>
    <t>T952520</t>
  </si>
  <si>
    <t>T072384</t>
  </si>
  <si>
    <t>T743509</t>
  </si>
  <si>
    <t>T268967</t>
  </si>
  <si>
    <t>T552810</t>
  </si>
  <si>
    <t>T859502</t>
  </si>
  <si>
    <t>T473219</t>
  </si>
  <si>
    <t>T253417</t>
  </si>
  <si>
    <t>T105300</t>
  </si>
  <si>
    <t>T175043</t>
  </si>
  <si>
    <t>T098319</t>
  </si>
  <si>
    <t>T871668</t>
  </si>
  <si>
    <t>T141966</t>
  </si>
  <si>
    <t>T360617</t>
  </si>
  <si>
    <t>T280832</t>
  </si>
  <si>
    <t>T623771</t>
  </si>
  <si>
    <t>T618386</t>
  </si>
  <si>
    <t>T859886</t>
  </si>
  <si>
    <t>T774554</t>
  </si>
  <si>
    <t>T271439</t>
  </si>
  <si>
    <t>T817456</t>
  </si>
  <si>
    <t>T803395</t>
  </si>
  <si>
    <t>T528558</t>
  </si>
  <si>
    <t>T090318</t>
  </si>
  <si>
    <t>T561983</t>
  </si>
  <si>
    <t>T097046</t>
  </si>
  <si>
    <t>T771853</t>
  </si>
  <si>
    <t>T135977</t>
  </si>
  <si>
    <t>T727354</t>
  </si>
  <si>
    <t>T389642</t>
  </si>
  <si>
    <t>T400749</t>
  </si>
  <si>
    <t>T136877</t>
  </si>
  <si>
    <t>T055518</t>
  </si>
  <si>
    <t>T072339</t>
  </si>
  <si>
    <t>T086437</t>
  </si>
  <si>
    <t>T328332</t>
  </si>
  <si>
    <t>T312334</t>
  </si>
  <si>
    <t>T015248</t>
  </si>
  <si>
    <t>T428481</t>
  </si>
  <si>
    <t>T276984</t>
  </si>
  <si>
    <t>T806905</t>
  </si>
  <si>
    <t>T676362</t>
  </si>
  <si>
    <t>T509557</t>
  </si>
  <si>
    <t>T333087</t>
  </si>
  <si>
    <t>T460135</t>
  </si>
  <si>
    <t>T065201</t>
  </si>
  <si>
    <t>T706050</t>
  </si>
  <si>
    <t>T438529</t>
  </si>
  <si>
    <t>T456068</t>
  </si>
  <si>
    <t>T498534</t>
  </si>
  <si>
    <t>T755108</t>
  </si>
  <si>
    <t>T585479</t>
  </si>
  <si>
    <t>T407712</t>
  </si>
  <si>
    <t>T336035</t>
  </si>
  <si>
    <t>T480393</t>
  </si>
  <si>
    <t>T824147</t>
  </si>
  <si>
    <t>T704197</t>
  </si>
  <si>
    <t>T110676</t>
  </si>
  <si>
    <t>T487952</t>
  </si>
  <si>
    <t>T318103</t>
  </si>
  <si>
    <t>T355629</t>
  </si>
  <si>
    <t>T738636</t>
  </si>
  <si>
    <t>T703587</t>
  </si>
  <si>
    <t>T996837</t>
  </si>
  <si>
    <t>T108135</t>
  </si>
  <si>
    <t>T513493</t>
  </si>
  <si>
    <t>T715254</t>
  </si>
  <si>
    <t>T678770</t>
  </si>
  <si>
    <t>T529303</t>
  </si>
  <si>
    <t>T729354</t>
  </si>
  <si>
    <t>T284924</t>
  </si>
  <si>
    <t>T896328</t>
  </si>
  <si>
    <t>T304188</t>
  </si>
  <si>
    <t>T402914</t>
  </si>
  <si>
    <t>T398970</t>
  </si>
  <si>
    <t>T106278</t>
  </si>
  <si>
    <t>T713222</t>
  </si>
  <si>
    <t>T365174</t>
  </si>
  <si>
    <t>T152400</t>
  </si>
  <si>
    <t>T163632</t>
  </si>
  <si>
    <t>T995311</t>
  </si>
  <si>
    <t>T683303</t>
  </si>
  <si>
    <t>T254800</t>
  </si>
  <si>
    <t>T413602</t>
  </si>
  <si>
    <t>T173201</t>
  </si>
  <si>
    <t>T221744</t>
  </si>
  <si>
    <t>T690071</t>
  </si>
  <si>
    <t>T111983</t>
  </si>
  <si>
    <t>T183749</t>
  </si>
  <si>
    <t>T983660</t>
  </si>
  <si>
    <t>Müvafiq Filial</t>
  </si>
  <si>
    <t>Filial kodu</t>
  </si>
  <si>
    <t>qadın</t>
  </si>
  <si>
    <t>subay</t>
  </si>
  <si>
    <t>evli</t>
  </si>
  <si>
    <t>kişi</t>
  </si>
  <si>
    <t>T614351</t>
  </si>
  <si>
    <t>T790921</t>
  </si>
  <si>
    <t>T075583</t>
  </si>
  <si>
    <t>T945147</t>
  </si>
  <si>
    <t>T372352</t>
  </si>
  <si>
    <t>T963583</t>
  </si>
  <si>
    <t>T685673</t>
  </si>
  <si>
    <t>T977880</t>
  </si>
  <si>
    <t>Doğum tarixi</t>
  </si>
  <si>
    <t>Rayon</t>
  </si>
  <si>
    <t>Cinsiyyət</t>
  </si>
  <si>
    <t>ailə vəziyyəti</t>
  </si>
  <si>
    <t>Qeydiyyat tarixi</t>
  </si>
  <si>
    <t>Hər filial üzrə ortalama, max, min kredit portfellərini hesablayın</t>
  </si>
  <si>
    <t>Hər filial üzrə ümumi kredit portfelini və sayını hesablayın</t>
  </si>
  <si>
    <t>Kod</t>
  </si>
  <si>
    <t>son ödəniş tarixi</t>
  </si>
  <si>
    <t>qalıq borc</t>
  </si>
  <si>
    <t>gecikmə günü</t>
  </si>
  <si>
    <t>T858994</t>
  </si>
  <si>
    <t>T408997</t>
  </si>
  <si>
    <t>T315851</t>
  </si>
  <si>
    <t>T846623</t>
  </si>
  <si>
    <t>T272590</t>
  </si>
  <si>
    <t>T299882</t>
  </si>
  <si>
    <t>T384206</t>
  </si>
  <si>
    <t>T982167</t>
  </si>
  <si>
    <t>T354143</t>
  </si>
  <si>
    <t>T904944</t>
  </si>
  <si>
    <t>T929133</t>
  </si>
  <si>
    <t>T789329</t>
  </si>
  <si>
    <t>T461531</t>
  </si>
  <si>
    <t>T848058</t>
  </si>
  <si>
    <t>T170821</t>
  </si>
  <si>
    <t>T340369</t>
  </si>
  <si>
    <t>T609639</t>
  </si>
  <si>
    <t>T847142</t>
  </si>
  <si>
    <t>T633723</t>
  </si>
  <si>
    <t>T642040</t>
  </si>
  <si>
    <t>T820079</t>
  </si>
  <si>
    <t>T697010</t>
  </si>
  <si>
    <t>T994142</t>
  </si>
  <si>
    <t>T714280</t>
  </si>
  <si>
    <t>T389433</t>
  </si>
  <si>
    <t>T552985</t>
  </si>
  <si>
    <t>T346258</t>
  </si>
  <si>
    <t>T974781</t>
  </si>
  <si>
    <t>T661694</t>
  </si>
  <si>
    <t>T167088</t>
  </si>
  <si>
    <t>T911285</t>
  </si>
  <si>
    <t>T360464</t>
  </si>
  <si>
    <t>T606811</t>
  </si>
  <si>
    <t>T130901</t>
  </si>
  <si>
    <t>T890641</t>
  </si>
  <si>
    <t>T338106</t>
  </si>
  <si>
    <t>T352035</t>
  </si>
  <si>
    <t>T952009</t>
  </si>
  <si>
    <t>T887837</t>
  </si>
  <si>
    <t>T183257</t>
  </si>
  <si>
    <t>T350879</t>
  </si>
  <si>
    <t>T782523</t>
  </si>
  <si>
    <t>T439583</t>
  </si>
  <si>
    <t>T744935</t>
  </si>
  <si>
    <t>T508937</t>
  </si>
  <si>
    <t>T287481</t>
  </si>
  <si>
    <t>T956116</t>
  </si>
  <si>
    <t>T318461</t>
  </si>
  <si>
    <t>T430836</t>
  </si>
  <si>
    <t>T340479</t>
  </si>
  <si>
    <t>T897571</t>
  </si>
  <si>
    <t>T679623</t>
  </si>
  <si>
    <t>T497250</t>
  </si>
  <si>
    <t>T368552</t>
  </si>
  <si>
    <t>T993882</t>
  </si>
  <si>
    <t>T207253</t>
  </si>
  <si>
    <t>T583640</t>
  </si>
  <si>
    <t>T844566</t>
  </si>
  <si>
    <t>T447565</t>
  </si>
  <si>
    <t>T802397</t>
  </si>
  <si>
    <t>T114237</t>
  </si>
  <si>
    <t>T966105</t>
  </si>
  <si>
    <t>T681921</t>
  </si>
  <si>
    <t>T442314</t>
  </si>
  <si>
    <t>T339559</t>
  </si>
  <si>
    <t>T812526</t>
  </si>
  <si>
    <t>T901825</t>
  </si>
  <si>
    <t>T263611</t>
  </si>
  <si>
    <t>T180085</t>
  </si>
  <si>
    <t>T104395</t>
  </si>
  <si>
    <t>T871959</t>
  </si>
  <si>
    <t>T306232</t>
  </si>
  <si>
    <t>T680291</t>
  </si>
  <si>
    <t>T718586</t>
  </si>
  <si>
    <t>T436465</t>
  </si>
  <si>
    <t>T340466</t>
  </si>
  <si>
    <t>T582287</t>
  </si>
  <si>
    <t>T796284</t>
  </si>
  <si>
    <t>T405105</t>
  </si>
  <si>
    <t>T223453</t>
  </si>
  <si>
    <t>T229361</t>
  </si>
  <si>
    <t>T809447</t>
  </si>
  <si>
    <t>T254026</t>
  </si>
  <si>
    <t>T160292</t>
  </si>
  <si>
    <t>T642301</t>
  </si>
  <si>
    <t>T673807</t>
  </si>
  <si>
    <t>T100294</t>
  </si>
  <si>
    <t>T443781</t>
  </si>
  <si>
    <t>T211485</t>
  </si>
  <si>
    <t>T631178</t>
  </si>
  <si>
    <t>T939469</t>
  </si>
  <si>
    <t>T567010</t>
  </si>
  <si>
    <t>T477378</t>
  </si>
  <si>
    <t>T973429</t>
  </si>
  <si>
    <t>T194436</t>
  </si>
  <si>
    <t>T899173</t>
  </si>
  <si>
    <t>T933185</t>
  </si>
  <si>
    <t>T643215</t>
  </si>
  <si>
    <t>T999620</t>
  </si>
  <si>
    <t>T313148</t>
  </si>
  <si>
    <t>T833643</t>
  </si>
  <si>
    <t>T279305</t>
  </si>
  <si>
    <t>T877529</t>
  </si>
  <si>
    <t>T179530</t>
  </si>
  <si>
    <t>T756176</t>
  </si>
  <si>
    <t>T698901</t>
  </si>
  <si>
    <t>T183383</t>
  </si>
  <si>
    <t>T924753</t>
  </si>
  <si>
    <t>T706315</t>
  </si>
  <si>
    <t>T218593</t>
  </si>
  <si>
    <t>T851944</t>
  </si>
  <si>
    <t>T710761</t>
  </si>
  <si>
    <t>T655478</t>
  </si>
  <si>
    <t>T939355</t>
  </si>
  <si>
    <t>T835458</t>
  </si>
  <si>
    <t>T549844</t>
  </si>
  <si>
    <t>T474925</t>
  </si>
  <si>
    <t>T182106</t>
  </si>
  <si>
    <t>T883392</t>
  </si>
  <si>
    <t>T979574</t>
  </si>
  <si>
    <t>T785332</t>
  </si>
  <si>
    <t>T529308</t>
  </si>
  <si>
    <t>T380565</t>
  </si>
  <si>
    <t>T304543</t>
  </si>
  <si>
    <t>T119106</t>
  </si>
  <si>
    <t>T419738</t>
  </si>
  <si>
    <t>T367862</t>
  </si>
  <si>
    <t>T889917</t>
  </si>
  <si>
    <t>T533916</t>
  </si>
  <si>
    <t>T226373</t>
  </si>
  <si>
    <t>T918248</t>
  </si>
  <si>
    <t>T595427</t>
  </si>
  <si>
    <t>T165984</t>
  </si>
  <si>
    <t>T776688</t>
  </si>
  <si>
    <t>T968556</t>
  </si>
  <si>
    <t>T772621</t>
  </si>
  <si>
    <t>T203370</t>
  </si>
  <si>
    <t>T730665</t>
  </si>
  <si>
    <t>T874516</t>
  </si>
  <si>
    <t>T356811</t>
  </si>
  <si>
    <t>T894634</t>
  </si>
  <si>
    <t>T711329</t>
  </si>
  <si>
    <t>T626869</t>
  </si>
  <si>
    <t>T343187</t>
  </si>
  <si>
    <t>T627366</t>
  </si>
  <si>
    <t>T387178</t>
  </si>
  <si>
    <t>T127365</t>
  </si>
  <si>
    <t>T938688</t>
  </si>
  <si>
    <t>T661627</t>
  </si>
  <si>
    <t>T411806</t>
  </si>
  <si>
    <t>T715261</t>
  </si>
  <si>
    <t>T787447</t>
  </si>
  <si>
    <t>T497278</t>
  </si>
  <si>
    <t>T117183</t>
  </si>
  <si>
    <t>T344803</t>
  </si>
  <si>
    <t>T731909</t>
  </si>
  <si>
    <t>T754315</t>
  </si>
  <si>
    <t>T729179</t>
  </si>
  <si>
    <t>T143840</t>
  </si>
  <si>
    <t>T721567</t>
  </si>
  <si>
    <t>T149476</t>
  </si>
  <si>
    <t>T711371</t>
  </si>
  <si>
    <t>T376052</t>
  </si>
  <si>
    <t>T408265</t>
  </si>
  <si>
    <t>T220177</t>
  </si>
  <si>
    <t>T415176</t>
  </si>
  <si>
    <t>T943037</t>
  </si>
  <si>
    <t>T815554</t>
  </si>
  <si>
    <t>T128745</t>
  </si>
  <si>
    <t>T686986</t>
  </si>
  <si>
    <t>T125147</t>
  </si>
  <si>
    <t>T201568</t>
  </si>
  <si>
    <t>T675094</t>
  </si>
  <si>
    <t>T931752</t>
  </si>
  <si>
    <t>T217227</t>
  </si>
  <si>
    <t>T592352</t>
  </si>
  <si>
    <t>T452838</t>
  </si>
  <si>
    <t>T910671</t>
  </si>
  <si>
    <t>T550477</t>
  </si>
  <si>
    <t>T416906</t>
  </si>
  <si>
    <t>T538739</t>
  </si>
  <si>
    <t>T969121</t>
  </si>
  <si>
    <t>T227022</t>
  </si>
  <si>
    <t>T260737</t>
  </si>
  <si>
    <t>T892972</t>
  </si>
  <si>
    <t>T575812</t>
  </si>
  <si>
    <t>T454000</t>
  </si>
  <si>
    <t>T997431</t>
  </si>
  <si>
    <t>T615810</t>
  </si>
  <si>
    <t>T509496</t>
  </si>
  <si>
    <t>T404304</t>
  </si>
  <si>
    <t>T310245</t>
  </si>
  <si>
    <t>T441995</t>
  </si>
  <si>
    <t>T677548</t>
  </si>
  <si>
    <t>T495984</t>
  </si>
  <si>
    <t>T519524</t>
  </si>
  <si>
    <t>T511172</t>
  </si>
  <si>
    <t>Zamin olduğu müştəri</t>
  </si>
  <si>
    <t>əlaqə nömrəsi</t>
  </si>
  <si>
    <t>05*-537**-**</t>
  </si>
  <si>
    <t>05*-795**-**</t>
  </si>
  <si>
    <t>05*-509**-**</t>
  </si>
  <si>
    <t>05*-348**-**</t>
  </si>
  <si>
    <t>05*-213**-**</t>
  </si>
  <si>
    <t>05*-267**-**</t>
  </si>
  <si>
    <t>05*-611**-**</t>
  </si>
  <si>
    <t>05*-637**-**</t>
  </si>
  <si>
    <t>05*-211**-**</t>
  </si>
  <si>
    <t>05*-568**-**</t>
  </si>
  <si>
    <t>05*-517**-**</t>
  </si>
  <si>
    <t>05*-209**-**</t>
  </si>
  <si>
    <t>05*-740**-**</t>
  </si>
  <si>
    <t>05*-271**-**</t>
  </si>
  <si>
    <t>05*-766**-**</t>
  </si>
  <si>
    <t>05*-404**-**</t>
  </si>
  <si>
    <t>05*-619**-**</t>
  </si>
  <si>
    <t>05*-243**-**</t>
  </si>
  <si>
    <t>05*-530**-**</t>
  </si>
  <si>
    <t>05*-748**-**</t>
  </si>
  <si>
    <t>05*-216**-**</t>
  </si>
  <si>
    <t>05*-668**-**</t>
  </si>
  <si>
    <t>05*-499**-**</t>
  </si>
  <si>
    <t>05*-585**-**</t>
  </si>
  <si>
    <t>05*-546**-**</t>
  </si>
  <si>
    <t>05*-590**-**</t>
  </si>
  <si>
    <t>05*-781**-**</t>
  </si>
  <si>
    <t>05*-350**-**</t>
  </si>
  <si>
    <t>05*-396**-**</t>
  </si>
  <si>
    <t>05*-574**-**</t>
  </si>
  <si>
    <t>05*-763**-**</t>
  </si>
  <si>
    <t>05*-255**-**</t>
  </si>
  <si>
    <t>05*-273**-**</t>
  </si>
  <si>
    <t>05*-752**-**</t>
  </si>
  <si>
    <t>05*-771**-**</t>
  </si>
  <si>
    <t>05*-403**-**</t>
  </si>
  <si>
    <t>05*-426**-**</t>
  </si>
  <si>
    <t>05*-547**-**</t>
  </si>
  <si>
    <t>05*-220**-**</t>
  </si>
  <si>
    <t>05*-552**-**</t>
  </si>
  <si>
    <t>05*-386**-**</t>
  </si>
  <si>
    <t>05*-402**-**</t>
  </si>
  <si>
    <t>05*-245**-**</t>
  </si>
  <si>
    <t>05*-408**-**</t>
  </si>
  <si>
    <t>05*-666**-**</t>
  </si>
  <si>
    <t>05*-328**-**</t>
  </si>
  <si>
    <t>05*-653**-**</t>
  </si>
  <si>
    <t>05*-401**-**</t>
  </si>
  <si>
    <t>05*-423**-**</t>
  </si>
  <si>
    <t>05*-231**-**</t>
  </si>
  <si>
    <t>05*-312**-**</t>
  </si>
  <si>
    <t>05*-461**-**</t>
  </si>
  <si>
    <t>05*-646**-**</t>
  </si>
  <si>
    <t>05*-424**-**</t>
  </si>
  <si>
    <t>05*-735**-**</t>
  </si>
  <si>
    <t>05*-249**-**</t>
  </si>
  <si>
    <t>05*-455**-**</t>
  </si>
  <si>
    <t>05*-722**-**</t>
  </si>
  <si>
    <t>05*-277**-**</t>
  </si>
  <si>
    <t>05*-352**-**</t>
  </si>
  <si>
    <t>05*-227**-**</t>
  </si>
  <si>
    <t>05*-756**-**</t>
  </si>
  <si>
    <t>05*-478**-**</t>
  </si>
  <si>
    <t>05*-562**-**</t>
  </si>
  <si>
    <t>05*-288**-**</t>
  </si>
  <si>
    <t>05*-474**-**</t>
  </si>
  <si>
    <t>05*-773**-**</t>
  </si>
  <si>
    <t>05*-754**-**</t>
  </si>
  <si>
    <t>05*-202**-**</t>
  </si>
  <si>
    <t>05*-347**-**</t>
  </si>
  <si>
    <t>05*-778**-**</t>
  </si>
  <si>
    <t>05*-341**-**</t>
  </si>
  <si>
    <t>05*-310**-**</t>
  </si>
  <si>
    <t>05*-529**-**</t>
  </si>
  <si>
    <t>05*-527**-**</t>
  </si>
  <si>
    <t>05*-397**-**</t>
  </si>
  <si>
    <t>05*-743**-**</t>
  </si>
  <si>
    <t>05*-733**-**</t>
  </si>
  <si>
    <t>05*-500**-**</t>
  </si>
  <si>
    <t>05*-490**-**</t>
  </si>
  <si>
    <t>05*-279**-**</t>
  </si>
  <si>
    <t>05*-570**-**</t>
  </si>
  <si>
    <t>05*-676**-**</t>
  </si>
  <si>
    <t>05*-385**-**</t>
  </si>
  <si>
    <t>05*-751**-**</t>
  </si>
  <si>
    <t>05*-521**-**</t>
  </si>
  <si>
    <t>05*-214**-**</t>
  </si>
  <si>
    <t>05*-436**-**</t>
  </si>
  <si>
    <t>05*-544**-**</t>
  </si>
  <si>
    <t>05*-201**-**</t>
  </si>
  <si>
    <t>05*-433**-**</t>
  </si>
  <si>
    <t>05*-606**-**</t>
  </si>
  <si>
    <t>05*-446**-**</t>
  </si>
  <si>
    <t>05*-393**-**</t>
  </si>
  <si>
    <t>05*-670**-**</t>
  </si>
  <si>
    <t>05*-218**-**</t>
  </si>
  <si>
    <t>05*-545**-**</t>
  </si>
  <si>
    <t>05*-406**-**</t>
  </si>
  <si>
    <t>05*-563**-**</t>
  </si>
  <si>
    <t>05*-409**-**</t>
  </si>
  <si>
    <t>05*-531**-**</t>
  </si>
  <si>
    <t>05*-335**-**</t>
  </si>
  <si>
    <t>05*-489**-**</t>
  </si>
  <si>
    <t>05*-535**-**</t>
  </si>
  <si>
    <t>05*-627**-**</t>
  </si>
  <si>
    <t>05*-705**-**</t>
  </si>
  <si>
    <t>05*-714**-**</t>
  </si>
  <si>
    <t>05*-365**-**</t>
  </si>
  <si>
    <t>05*-482**-**</t>
  </si>
  <si>
    <t>05*-523**-**</t>
  </si>
  <si>
    <t>05*-788**-**</t>
  </si>
  <si>
    <t>05*-564**-**</t>
  </si>
  <si>
    <t>05*-285**-**</t>
  </si>
  <si>
    <t>05*-758**-**</t>
  </si>
  <si>
    <t>05*-290**-**</t>
  </si>
  <si>
    <t>05*-764**-**</t>
  </si>
  <si>
    <t>05*-786**-**</t>
  </si>
  <si>
    <t>05*-467**-**</t>
  </si>
  <si>
    <t>05*-617**-**</t>
  </si>
  <si>
    <t>05*-504**-**</t>
  </si>
  <si>
    <t>05*-399**-**</t>
  </si>
  <si>
    <t>05*-321**-**</t>
  </si>
  <si>
    <t>05*-411**-**</t>
  </si>
  <si>
    <t>05*-789**-**</t>
  </si>
  <si>
    <t>05*-583**-**</t>
  </si>
  <si>
    <t>05*-524**-**</t>
  </si>
  <si>
    <t>05*-628**-**</t>
  </si>
  <si>
    <t>05*-429**-**</t>
  </si>
  <si>
    <t>05*-207**-**</t>
  </si>
  <si>
    <t>05*-276**-**</t>
  </si>
  <si>
    <t>05*-511**-**</t>
  </si>
  <si>
    <t>05*-351**-**</t>
  </si>
  <si>
    <t>05*-451**-**</t>
  </si>
  <si>
    <t>05*-359**-**</t>
  </si>
  <si>
    <t>05*-242**-**</t>
  </si>
  <si>
    <t>05*-779**-**</t>
  </si>
  <si>
    <t>05*-702**-**</t>
  </si>
  <si>
    <t>05*-331**-**</t>
  </si>
  <si>
    <t>05*-553**-**</t>
  </si>
  <si>
    <t>05*-631**-**</t>
  </si>
  <si>
    <t>05*-487**-**</t>
  </si>
  <si>
    <t>05*-215**-**</t>
  </si>
  <si>
    <t>05*-391**-**</t>
  </si>
  <si>
    <t>05*-412**-**</t>
  </si>
  <si>
    <t>05*-548**-**</t>
  </si>
  <si>
    <t>05*-471**-**</t>
  </si>
  <si>
    <t>05*-483**-**</t>
  </si>
  <si>
    <t>05*-234**-**</t>
  </si>
  <si>
    <t>05*-626**-**</t>
  </si>
  <si>
    <t>05*-318**-**</t>
  </si>
  <si>
    <t>05*-357**-**</t>
  </si>
  <si>
    <t>05*-549**-**</t>
  </si>
  <si>
    <t>05*-256**-**</t>
  </si>
  <si>
    <t>05*-565**-**</t>
  </si>
  <si>
    <t>05*-280**-**</t>
  </si>
  <si>
    <t>05*-717**-**</t>
  </si>
  <si>
    <t>05*-588**-**</t>
  </si>
  <si>
    <t>05*-581**-**</t>
  </si>
  <si>
    <t>05*-707**-**</t>
  </si>
  <si>
    <t>05*-294**-**</t>
  </si>
  <si>
    <t>05*-361**-**</t>
  </si>
  <si>
    <t>05*-334**-**</t>
  </si>
  <si>
    <t>05*-644**-**</t>
  </si>
  <si>
    <t>05*-723**-**</t>
  </si>
  <si>
    <t>05*-453**-**</t>
  </si>
  <si>
    <t>05*-363**-**</t>
  </si>
  <si>
    <t>05*-298**-**</t>
  </si>
  <si>
    <t>05*-244**-**</t>
  </si>
  <si>
    <t>05*-796**-**</t>
  </si>
  <si>
    <t>05*-597**-**</t>
  </si>
  <si>
    <t>05*-427**-**</t>
  </si>
  <si>
    <t>05*-232**-**</t>
  </si>
  <si>
    <t>05*-762**-**</t>
  </si>
  <si>
    <t>05*-673**-**</t>
  </si>
  <si>
    <t>05*-442**-**</t>
  </si>
  <si>
    <t>05*-739**-**</t>
  </si>
  <si>
    <t>05*-376**-**</t>
  </si>
  <si>
    <t>05*-681**-**</t>
  </si>
  <si>
    <t>05*-268**-**</t>
  </si>
  <si>
    <t>05*-632**-**</t>
  </si>
  <si>
    <t>05*-688**-**</t>
  </si>
  <si>
    <t>05*-582**-**</t>
  </si>
  <si>
    <t>05*-289**-**</t>
  </si>
  <si>
    <t>05*-259**-**</t>
  </si>
  <si>
    <t>05*-700**-**</t>
  </si>
  <si>
    <t>05*-333**-**</t>
  </si>
  <si>
    <t>05*-512**-**</t>
  </si>
  <si>
    <t>05*-204**-**</t>
  </si>
  <si>
    <t>05*-450**-**</t>
  </si>
  <si>
    <t>05*-477**-**</t>
  </si>
  <si>
    <t>05*-297**-**</t>
  </si>
  <si>
    <t>05*-303**-**</t>
  </si>
  <si>
    <t>05*-305**-**</t>
  </si>
  <si>
    <t>05*-601**-**</t>
  </si>
  <si>
    <t>05*-506**-**</t>
  </si>
  <si>
    <t>05*-559**-**</t>
  </si>
  <si>
    <t>05*-623**-**</t>
  </si>
  <si>
    <t>05*-787**-**</t>
  </si>
  <si>
    <t>05*-497**-**</t>
  </si>
  <si>
    <t>05*-339**-**</t>
  </si>
  <si>
    <t>05*-759**-**</t>
  </si>
  <si>
    <t>05*-233**-**</t>
  </si>
  <si>
    <t>05*-615**-**</t>
  </si>
  <si>
    <t>05*-742**-**</t>
  </si>
  <si>
    <t>05*-317**-**</t>
  </si>
  <si>
    <t>05*-528**-**</t>
  </si>
  <si>
    <t>05*-322**-**</t>
  </si>
  <si>
    <t>05*-306**-**</t>
  </si>
  <si>
    <t>05*-300**-**</t>
  </si>
  <si>
    <t>05*-533**-**</t>
  </si>
  <si>
    <t>05*-266**-**</t>
  </si>
  <si>
    <t>05*-308**-**</t>
  </si>
  <si>
    <t>05*-392**-**</t>
  </si>
  <si>
    <t>05*-236**-**</t>
  </si>
  <si>
    <t>05*-373**-**</t>
  </si>
  <si>
    <t>05*-696**-**</t>
  </si>
  <si>
    <t>05*-327**-**</t>
  </si>
  <si>
    <t>05*-431**-**</t>
  </si>
  <si>
    <t>05*-407**-**</t>
  </si>
  <si>
    <t>05*-790**-**</t>
  </si>
  <si>
    <t>05*-422**-**</t>
  </si>
  <si>
    <t>05*-257**-**</t>
  </si>
  <si>
    <t>05*-503**-**</t>
  </si>
  <si>
    <t>05*-240**-**</t>
  </si>
  <si>
    <t>05*-476**-**</t>
  </si>
  <si>
    <t>05*-638**-**</t>
  </si>
  <si>
    <t>05*-314**-**</t>
  </si>
  <si>
    <t>05*-598**-**</t>
  </si>
  <si>
    <t>05*-515**-**</t>
  </si>
  <si>
    <t>05*-770**-**</t>
  </si>
  <si>
    <t>05*-709**-**</t>
  </si>
  <si>
    <t>05*-275**-**</t>
  </si>
  <si>
    <t>05*-599**-**</t>
  </si>
  <si>
    <t>05*-767**-**</t>
  </si>
  <si>
    <t>05*-613**-**</t>
  </si>
  <si>
    <t>05*-657**-**</t>
  </si>
  <si>
    <t>05*-550**-**</t>
  </si>
  <si>
    <t>05*-663**-**</t>
  </si>
  <si>
    <t>05*-449**-**</t>
  </si>
  <si>
    <t>05*-765**-**</t>
  </si>
  <si>
    <t>05*-437**-**</t>
  </si>
  <si>
    <t>05*-417**-**</t>
  </si>
  <si>
    <t>05*-260**-**</t>
  </si>
  <si>
    <t>05*-470**-**</t>
  </si>
  <si>
    <t>05*-380**-**</t>
  </si>
  <si>
    <t>05*-379**-**</t>
  </si>
  <si>
    <t>05*-410**-**</t>
  </si>
  <si>
    <t>05*-301**-**</t>
  </si>
  <si>
    <t>05*-575**-**</t>
  </si>
  <si>
    <t>05*-332**-**</t>
  </si>
  <si>
    <t>05*-309**-**</t>
  </si>
  <si>
    <t>05*-510**-**</t>
  </si>
  <si>
    <t>05*-228**-**</t>
  </si>
  <si>
    <t>05*-493**-**</t>
  </si>
  <si>
    <t>05*-736**-**</t>
  </si>
  <si>
    <t>05*-554**-**</t>
  </si>
  <si>
    <t>05*-505**-**</t>
  </si>
  <si>
    <t>05*-741**-**</t>
  </si>
  <si>
    <t>05*-800**-**</t>
  </si>
  <si>
    <t>05*-346**-**</t>
  </si>
  <si>
    <t>05*-513**-**</t>
  </si>
  <si>
    <t>05*-791**-**</t>
  </si>
  <si>
    <t>05*-556**-**</t>
  </si>
  <si>
    <t>05*-360**-**</t>
  </si>
  <si>
    <t>05*-262**-**</t>
  </si>
  <si>
    <t>05*-456**-**</t>
  </si>
  <si>
    <t>05*-226**-**</t>
  </si>
  <si>
    <t>05*-749**-**</t>
  </si>
  <si>
    <t>05*-208**-**</t>
  </si>
  <si>
    <t>05*-734**-**</t>
  </si>
  <si>
    <t>05*-648**-**</t>
  </si>
  <si>
    <t>05*-732**-**</t>
  </si>
  <si>
    <t>05*-612**-**</t>
  </si>
  <si>
    <t>05*-744**-**</t>
  </si>
  <si>
    <t>05*-405**-**</t>
  </si>
  <si>
    <t>05*-486**-**</t>
  </si>
  <si>
    <t>05*-479**-**</t>
  </si>
  <si>
    <t>05*-281**-**</t>
  </si>
  <si>
    <t>05*-311**-**</t>
  </si>
  <si>
    <t>05*-799**-**</t>
  </si>
  <si>
    <t>05*-223**-**</t>
  </si>
  <si>
    <t>T499170</t>
  </si>
  <si>
    <t>T962408</t>
  </si>
  <si>
    <t>T483918</t>
  </si>
  <si>
    <t>T913077</t>
  </si>
  <si>
    <t>T683220</t>
  </si>
  <si>
    <t>T784724</t>
  </si>
  <si>
    <t>T152711</t>
  </si>
  <si>
    <t>T284206</t>
  </si>
  <si>
    <t>T474407</t>
  </si>
  <si>
    <t>T607107</t>
  </si>
  <si>
    <t>T809965</t>
  </si>
  <si>
    <t>T752278</t>
  </si>
  <si>
    <t>T915983</t>
  </si>
  <si>
    <t>T581079</t>
  </si>
  <si>
    <t>T912922</t>
  </si>
  <si>
    <t>T945170</t>
  </si>
  <si>
    <t>T821161</t>
  </si>
  <si>
    <t>T242415</t>
  </si>
  <si>
    <t>T905316</t>
  </si>
  <si>
    <t>T904207</t>
  </si>
  <si>
    <t>T523259</t>
  </si>
  <si>
    <t>T359546</t>
  </si>
  <si>
    <t>T702270</t>
  </si>
  <si>
    <t>T544155</t>
  </si>
  <si>
    <t>T650863</t>
  </si>
  <si>
    <t>T649717</t>
  </si>
  <si>
    <t>T846503</t>
  </si>
  <si>
    <t>T298037</t>
  </si>
  <si>
    <t>T153576</t>
  </si>
  <si>
    <t>T848416</t>
  </si>
  <si>
    <t>T357873</t>
  </si>
  <si>
    <t>T818580</t>
  </si>
  <si>
    <t>T260177</t>
  </si>
  <si>
    <t>T927782</t>
  </si>
  <si>
    <t>T473897</t>
  </si>
  <si>
    <t>T731457</t>
  </si>
  <si>
    <t>T575492</t>
  </si>
  <si>
    <t>T988426</t>
  </si>
  <si>
    <t>T211405</t>
  </si>
  <si>
    <t>T552996</t>
  </si>
  <si>
    <t>T644435</t>
  </si>
  <si>
    <t>T675174</t>
  </si>
  <si>
    <t>T842977</t>
  </si>
  <si>
    <t>T259708</t>
  </si>
  <si>
    <t>T152148</t>
  </si>
  <si>
    <t>T571532</t>
  </si>
  <si>
    <t>T877083</t>
  </si>
  <si>
    <t>T102226</t>
  </si>
  <si>
    <t>T170464</t>
  </si>
  <si>
    <t>T296803</t>
  </si>
  <si>
    <t>T423873</t>
  </si>
  <si>
    <t>T758935</t>
  </si>
  <si>
    <t>T937602</t>
  </si>
  <si>
    <t>T995235</t>
  </si>
  <si>
    <t>T106441</t>
  </si>
  <si>
    <t>T825398</t>
  </si>
  <si>
    <t>T191869</t>
  </si>
  <si>
    <t>T614148</t>
  </si>
  <si>
    <t>T252745</t>
  </si>
  <si>
    <t>T568418</t>
  </si>
  <si>
    <t>T729002</t>
  </si>
  <si>
    <t>T387988</t>
  </si>
  <si>
    <t>T371069</t>
  </si>
  <si>
    <t>T596200</t>
  </si>
  <si>
    <t>T782819</t>
  </si>
  <si>
    <t>T955412</t>
  </si>
  <si>
    <t>T733514</t>
  </si>
  <si>
    <t>T931980</t>
  </si>
  <si>
    <t>T301654</t>
  </si>
  <si>
    <t>T119807</t>
  </si>
  <si>
    <t>T605328</t>
  </si>
  <si>
    <t>T491970</t>
  </si>
  <si>
    <t>T313841</t>
  </si>
  <si>
    <t>T680481</t>
  </si>
  <si>
    <t>T428549</t>
  </si>
  <si>
    <t>T379966</t>
  </si>
  <si>
    <t>T963044</t>
  </si>
  <si>
    <t>T282221</t>
  </si>
  <si>
    <t>T138438</t>
  </si>
  <si>
    <t>T696973</t>
  </si>
  <si>
    <t>T815720</t>
  </si>
  <si>
    <t>T200658</t>
  </si>
  <si>
    <t>T734629</t>
  </si>
  <si>
    <t>T405610</t>
  </si>
  <si>
    <t>T753235</t>
  </si>
  <si>
    <t>T121757</t>
  </si>
  <si>
    <t>T459779</t>
  </si>
  <si>
    <t>T723589</t>
  </si>
  <si>
    <t>T784962</t>
  </si>
  <si>
    <t>T409687</t>
  </si>
  <si>
    <t>T282648</t>
  </si>
  <si>
    <t>T797217</t>
  </si>
  <si>
    <t>T287415</t>
  </si>
  <si>
    <t>T625462</t>
  </si>
  <si>
    <t>T483146</t>
  </si>
  <si>
    <t>T753942</t>
  </si>
  <si>
    <t>T307096</t>
  </si>
  <si>
    <t>T158644</t>
  </si>
  <si>
    <t>T537020</t>
  </si>
  <si>
    <t>T779509</t>
  </si>
  <si>
    <t>T264202</t>
  </si>
  <si>
    <t>T124937</t>
  </si>
  <si>
    <t>T263193</t>
  </si>
  <si>
    <t>T723756</t>
  </si>
  <si>
    <t>T753349</t>
  </si>
  <si>
    <t>T453225</t>
  </si>
  <si>
    <t>T658973</t>
  </si>
  <si>
    <t>T153285</t>
  </si>
  <si>
    <t>T203689</t>
  </si>
  <si>
    <t>T162390</t>
  </si>
  <si>
    <t>T994671</t>
  </si>
  <si>
    <t>T999700</t>
  </si>
  <si>
    <t>T695616</t>
  </si>
  <si>
    <t>T738144</t>
  </si>
  <si>
    <t>T305427</t>
  </si>
  <si>
    <t>T743592</t>
  </si>
  <si>
    <t>T440078</t>
  </si>
  <si>
    <t>T345294</t>
  </si>
  <si>
    <t>T268931</t>
  </si>
  <si>
    <t>T676700</t>
  </si>
  <si>
    <t>T952500</t>
  </si>
  <si>
    <t>T263280</t>
  </si>
  <si>
    <t>T813509</t>
  </si>
  <si>
    <t>T300505</t>
  </si>
  <si>
    <t>T427900</t>
  </si>
  <si>
    <t>T808599</t>
  </si>
  <si>
    <t>T885660</t>
  </si>
  <si>
    <t>T340917</t>
  </si>
  <si>
    <t>T714882</t>
  </si>
  <si>
    <t>T341982</t>
  </si>
  <si>
    <t>T634708</t>
  </si>
  <si>
    <t>T649762</t>
  </si>
  <si>
    <t>T921888</t>
  </si>
  <si>
    <t>T508694</t>
  </si>
  <si>
    <t>T326216</t>
  </si>
  <si>
    <t>T925007</t>
  </si>
  <si>
    <t>T113122</t>
  </si>
  <si>
    <t>T457312</t>
  </si>
  <si>
    <t>T533551</t>
  </si>
  <si>
    <t>T351704</t>
  </si>
  <si>
    <t>T337830</t>
  </si>
  <si>
    <t>T943792</t>
  </si>
  <si>
    <t>T112831</t>
  </si>
  <si>
    <t>T926831</t>
  </si>
  <si>
    <t>T772510</t>
  </si>
  <si>
    <t>T697413</t>
  </si>
  <si>
    <t>T181659</t>
  </si>
  <si>
    <t>T289547</t>
  </si>
  <si>
    <t>T748575</t>
  </si>
  <si>
    <t>T882799</t>
  </si>
  <si>
    <t>T142300</t>
  </si>
  <si>
    <t>T440948</t>
  </si>
  <si>
    <t>T158602</t>
  </si>
  <si>
    <t>T887071</t>
  </si>
  <si>
    <t>T820573</t>
  </si>
  <si>
    <t>T525976</t>
  </si>
  <si>
    <t>T440235</t>
  </si>
  <si>
    <t>T643873</t>
  </si>
  <si>
    <t>T371459</t>
  </si>
  <si>
    <t>T432670</t>
  </si>
  <si>
    <t>T536596</t>
  </si>
  <si>
    <t>T809500</t>
  </si>
  <si>
    <t>T399780</t>
  </si>
  <si>
    <t>T171420</t>
  </si>
  <si>
    <t>T404153</t>
  </si>
  <si>
    <t>T786103</t>
  </si>
  <si>
    <t>T672875</t>
  </si>
  <si>
    <t>T152936</t>
  </si>
  <si>
    <t>T708786</t>
  </si>
  <si>
    <t>T779830</t>
  </si>
  <si>
    <t>T266728</t>
  </si>
  <si>
    <t>T250173</t>
  </si>
  <si>
    <t>T453633</t>
  </si>
  <si>
    <t>T635708</t>
  </si>
  <si>
    <t>T127103</t>
  </si>
  <si>
    <t>T624595</t>
  </si>
  <si>
    <t>T254353</t>
  </si>
  <si>
    <t>T294003</t>
  </si>
  <si>
    <t>T227313</t>
  </si>
  <si>
    <t>T228677</t>
  </si>
  <si>
    <t>T829331</t>
  </si>
  <si>
    <t>T963786</t>
  </si>
  <si>
    <t>T863217</t>
  </si>
  <si>
    <t>T216532</t>
  </si>
  <si>
    <t>T151507</t>
  </si>
  <si>
    <t>T654370</t>
  </si>
  <si>
    <t>T658872</t>
  </si>
  <si>
    <t>T726946</t>
  </si>
  <si>
    <t>T120192</t>
  </si>
  <si>
    <t>T877267</t>
  </si>
  <si>
    <t>T310702</t>
  </si>
  <si>
    <t>T244233</t>
  </si>
  <si>
    <t>T107331</t>
  </si>
  <si>
    <t>T166549</t>
  </si>
  <si>
    <t>T703546</t>
  </si>
  <si>
    <t>T975353</t>
  </si>
  <si>
    <t>T676001</t>
  </si>
  <si>
    <t>Ümumi müştəri bazası</t>
  </si>
  <si>
    <t>Aşağıdakı müştərilərin zaminlərinin müştəri İD və əlaqə nömrələrini, aşağıdakı müştərilərin öz əlaqə nömrələrini, həmçinin hansı müştərilərə zamin olduqlarını cədvələ əlavə edin</t>
  </si>
  <si>
    <t>DEPO</t>
  </si>
  <si>
    <t>CASH</t>
  </si>
  <si>
    <t>CARD</t>
  </si>
  <si>
    <t>Məhsul kodu</t>
  </si>
  <si>
    <t>Depozit təminatlı kredit</t>
  </si>
  <si>
    <t>Nağd pul krediti</t>
  </si>
  <si>
    <t>Taksit kartı</t>
  </si>
  <si>
    <t>Məhsul adı</t>
  </si>
  <si>
    <t>Müştərilərin hansı məhsuldan istifadə etdiyini və faiz dərəcələrini müəyyən edin</t>
  </si>
  <si>
    <t>Faiz dərəcəsi</t>
  </si>
  <si>
    <t>müddət</t>
  </si>
  <si>
    <t>Nağd pul krediti şərtləri</t>
  </si>
  <si>
    <t>Müddət</t>
  </si>
  <si>
    <t>Faiz</t>
  </si>
  <si>
    <t>Valyuta</t>
  </si>
  <si>
    <t>AZN ekvivalenti</t>
  </si>
  <si>
    <t>AZN</t>
  </si>
  <si>
    <t>USD</t>
  </si>
  <si>
    <t>EUR</t>
  </si>
  <si>
    <t>Depozit məbləği</t>
  </si>
  <si>
    <t>Mərkəzi bankın məzənnəsi</t>
  </si>
  <si>
    <t>AZN valyutasında depozitlər 8, digər valyutalarda isə 1 faizlə qəbul olunur</t>
  </si>
  <si>
    <t>Hər bir depozit üzrə AZN ekvivalentini hesablayın</t>
  </si>
  <si>
    <t>Alış</t>
  </si>
  <si>
    <t>Satış</t>
  </si>
  <si>
    <t>TRY</t>
  </si>
  <si>
    <t>Məbləğ</t>
  </si>
  <si>
    <t>Exchange Rates</t>
  </si>
  <si>
    <t>Müştəriyə veriləcək məbləğ</t>
  </si>
  <si>
    <t>Bankın alış/satış məzənnələrinə uyğun olaraq müştəriyə qaytarılacaq vəsaitləri hesablayın</t>
  </si>
  <si>
    <t>Kart nömrəsi</t>
  </si>
  <si>
    <t>4169-****-****-8722</t>
  </si>
  <si>
    <t>4169-****-****-5403</t>
  </si>
  <si>
    <t>4169-****-****-8685</t>
  </si>
  <si>
    <t>4169-****-****-5202</t>
  </si>
  <si>
    <t>4169-****-****-8477</t>
  </si>
  <si>
    <t>4169-****-****-3612</t>
  </si>
  <si>
    <t>4169-****-****-7469</t>
  </si>
  <si>
    <t>4169-****-****-5400</t>
  </si>
  <si>
    <t>4169-****-****-6973</t>
  </si>
  <si>
    <t>4169-****-****-1643</t>
  </si>
  <si>
    <t>4169-****-****-3053</t>
  </si>
  <si>
    <t>4169-****-****-8046</t>
  </si>
  <si>
    <t>4169-****-****-4659</t>
  </si>
  <si>
    <t>4169-****-****-5601</t>
  </si>
  <si>
    <t>4169-****-****-2094</t>
  </si>
  <si>
    <t>4169-****-****-8411</t>
  </si>
  <si>
    <t>4169-****-****-9644</t>
  </si>
  <si>
    <t>4169-****-****-5303</t>
  </si>
  <si>
    <t>4169-****-****-1925</t>
  </si>
  <si>
    <t>4169-****-****-8139</t>
  </si>
  <si>
    <t>4169-****-****-5061</t>
  </si>
  <si>
    <t>4169-****-****-4993</t>
  </si>
  <si>
    <t>4169-****-****-9325</t>
  </si>
  <si>
    <t>4169-****-****-8204</t>
  </si>
  <si>
    <t>4169-****-****-1118</t>
  </si>
  <si>
    <t>4169-****-****-2463</t>
  </si>
  <si>
    <t>4169-****-****-5462</t>
  </si>
  <si>
    <t>4169-****-****-5089</t>
  </si>
  <si>
    <t>4169-****-****-5635</t>
  </si>
  <si>
    <t>4169-****-****-7857</t>
  </si>
  <si>
    <t>4169-****-****-1458</t>
  </si>
  <si>
    <t>4169-****-****-7143</t>
  </si>
  <si>
    <t>4169-****-****-9448</t>
  </si>
  <si>
    <t>4169-****-****-2144</t>
  </si>
  <si>
    <t>4169-****-****-5310</t>
  </si>
  <si>
    <t>4169-****-****-3325</t>
  </si>
  <si>
    <t>4169-****-****-1335</t>
  </si>
  <si>
    <t>4169-****-****-9101</t>
  </si>
  <si>
    <t>4169-****-****-2250</t>
  </si>
  <si>
    <t>4169-****-****-6240</t>
  </si>
  <si>
    <t>4169-****-****-8146</t>
  </si>
  <si>
    <t>4169-****-****-3275</t>
  </si>
  <si>
    <t>4169-****-****-3476</t>
  </si>
  <si>
    <t>4169-****-****-8348</t>
  </si>
  <si>
    <t>4169-****-****-3094</t>
  </si>
  <si>
    <t>4169-****-****-5856</t>
  </si>
  <si>
    <t>4169-****-****-2239</t>
  </si>
  <si>
    <t>4169-****-****-9090</t>
  </si>
  <si>
    <t>4169-****-****-2575</t>
  </si>
  <si>
    <t>4169-****-****-4831</t>
  </si>
  <si>
    <t>4169-****-****-2278</t>
  </si>
  <si>
    <t>4169-****-****-4855</t>
  </si>
  <si>
    <t>4169-****-****-5889</t>
  </si>
  <si>
    <t>4169-****-****-7694</t>
  </si>
  <si>
    <t>4169-****-****-7072</t>
  </si>
  <si>
    <t>4169-****-****-6677</t>
  </si>
  <si>
    <t>4169-****-****-4528</t>
  </si>
  <si>
    <t>4169-****-****-1226</t>
  </si>
  <si>
    <t>4169-****-****-9264</t>
  </si>
  <si>
    <t>4169-****-****-7897</t>
  </si>
  <si>
    <t>4169-****-****-4627</t>
  </si>
  <si>
    <t>4169-****-****-3787</t>
  </si>
  <si>
    <t>4169-****-****-9723</t>
  </si>
  <si>
    <t>4169-****-****-9587</t>
  </si>
  <si>
    <t>4169-****-****-6879</t>
  </si>
  <si>
    <t>4169-****-****-8157</t>
  </si>
  <si>
    <t>4169-****-****-3068</t>
  </si>
  <si>
    <t>4169-****-****-9714</t>
  </si>
  <si>
    <t>4169-****-****-9196</t>
  </si>
  <si>
    <t>4169-****-****-8603</t>
  </si>
  <si>
    <t>4169-****-****-8064</t>
  </si>
  <si>
    <t>4169-****-****-7740</t>
  </si>
  <si>
    <t>4169-****-****-7276</t>
  </si>
  <si>
    <t>4169-****-****-9485</t>
  </si>
  <si>
    <t>4169-****-****-9752</t>
  </si>
  <si>
    <t>4169-****-****-4032</t>
  </si>
  <si>
    <t>4169-****-****-2041</t>
  </si>
  <si>
    <t>4169-****-****-7744</t>
  </si>
  <si>
    <t>4169-****-****-3258</t>
  </si>
  <si>
    <t>4169-****-****-6357</t>
  </si>
  <si>
    <t>4169-****-****-1625</t>
  </si>
  <si>
    <t>4169-****-****-9611</t>
  </si>
  <si>
    <t>4169-****-****-2362</t>
  </si>
  <si>
    <t>4169-****-****-6591</t>
  </si>
  <si>
    <t>4169-****-****-9810</t>
  </si>
  <si>
    <t>4169-****-****-9267</t>
  </si>
  <si>
    <t>4169-****-****-9477</t>
  </si>
  <si>
    <t>4169-****-****-9378</t>
  </si>
  <si>
    <t>4169-****-****-1770</t>
  </si>
  <si>
    <t>4169-****-****-4437</t>
  </si>
  <si>
    <t>4169-****-****-9108</t>
  </si>
  <si>
    <t>4169-****-****-9660</t>
  </si>
  <si>
    <t>4169-****-****-7230</t>
  </si>
  <si>
    <t>4169-****-****-8530</t>
  </si>
  <si>
    <t>4169-****-****-2228</t>
  </si>
  <si>
    <t>4169-****-****-7032</t>
  </si>
  <si>
    <t>4169-****-****-9926</t>
  </si>
  <si>
    <t>4169-****-****-2972</t>
  </si>
  <si>
    <t>4169-****-****-6779</t>
  </si>
  <si>
    <t>4169-****-****-3808</t>
  </si>
  <si>
    <t>4169-****-****-4229</t>
  </si>
  <si>
    <t>4169-****-****-6821</t>
  </si>
  <si>
    <t>4169-****-****-1306</t>
  </si>
  <si>
    <t>4169-****-****-6599</t>
  </si>
  <si>
    <t>4169-****-****-6372</t>
  </si>
  <si>
    <t>4169-****-****-7126</t>
  </si>
  <si>
    <t>4169-****-****-8558</t>
  </si>
  <si>
    <t>4169-****-****-4989</t>
  </si>
  <si>
    <t>4169-****-****-9450</t>
  </si>
  <si>
    <t>4169-****-****-9675</t>
  </si>
  <si>
    <t>4169-****-****-2356</t>
  </si>
  <si>
    <t>4169-****-****-8588</t>
  </si>
  <si>
    <t>4169-****-****-6443</t>
  </si>
  <si>
    <t>4169-****-****-3813</t>
  </si>
  <si>
    <t>4169-****-****-3295</t>
  </si>
  <si>
    <t>4169-****-****-9353</t>
  </si>
  <si>
    <t>4169-****-****-6452</t>
  </si>
  <si>
    <t>4169-****-****-1786</t>
  </si>
  <si>
    <t>4169-****-****-7362</t>
  </si>
  <si>
    <t>4169-****-****-9013</t>
  </si>
  <si>
    <t>4169-****-****-6312</t>
  </si>
  <si>
    <t>4169-****-****-5148</t>
  </si>
  <si>
    <t>4169-****-****-5822</t>
  </si>
  <si>
    <t>4169-****-****-5982</t>
  </si>
  <si>
    <t>4169-****-****-6996</t>
  </si>
  <si>
    <t>4169-****-****-3879</t>
  </si>
  <si>
    <t>4169-****-****-2431</t>
  </si>
  <si>
    <t>4169-****-****-7224</t>
  </si>
  <si>
    <t>4169-****-****-2960</t>
  </si>
  <si>
    <t>4169-****-****-3391</t>
  </si>
  <si>
    <t>4169-****-****-7095</t>
  </si>
  <si>
    <t>4169-****-****-5102</t>
  </si>
  <si>
    <t>4169-****-****-6514</t>
  </si>
  <si>
    <t>4169-****-****-6813</t>
  </si>
  <si>
    <t>4169-****-****-7581</t>
  </si>
  <si>
    <t>4169-****-****-9679</t>
  </si>
  <si>
    <t>4169-****-****-9286</t>
  </si>
  <si>
    <t>4169-****-****-4871</t>
  </si>
  <si>
    <t>4169-****-****-3831</t>
  </si>
  <si>
    <t>4169-****-****-5499</t>
  </si>
  <si>
    <t>4169-****-****-4446</t>
  </si>
  <si>
    <t>4169-****-****-8753</t>
  </si>
  <si>
    <t>4169-****-****-2573</t>
  </si>
  <si>
    <t>4169-****-****-3622</t>
  </si>
  <si>
    <t>4169-****-****-1938</t>
  </si>
  <si>
    <t>4169-****-****-5113</t>
  </si>
  <si>
    <t>4169-****-****-7027</t>
  </si>
  <si>
    <t>4169-****-****-1652</t>
  </si>
  <si>
    <t>4169-****-****-9409</t>
  </si>
  <si>
    <t>4169-****-****-1098</t>
  </si>
  <si>
    <t>4169-****-****-3015</t>
  </si>
  <si>
    <t>4169-****-****-4592</t>
  </si>
  <si>
    <t>4169-****-****-4347</t>
  </si>
  <si>
    <t>4169-****-****-7624</t>
  </si>
  <si>
    <t>4169-****-****-5744</t>
  </si>
  <si>
    <t>4169-****-****-9400</t>
  </si>
  <si>
    <t>4169-****-****-4129</t>
  </si>
  <si>
    <t>4169-****-****-6759</t>
  </si>
  <si>
    <t>4169-****-****-1976</t>
  </si>
  <si>
    <t>4169-****-****-5915</t>
  </si>
  <si>
    <t>4169-****-****-7647</t>
  </si>
  <si>
    <t>4169-****-****-3357</t>
  </si>
  <si>
    <t>4169-****-****-4823</t>
  </si>
  <si>
    <t>4169-****-****-7659</t>
  </si>
  <si>
    <t>4169-****-****-9258</t>
  </si>
  <si>
    <t>4169-****-****-3030</t>
  </si>
  <si>
    <t>4169-****-****-1117</t>
  </si>
  <si>
    <t>4169-****-****-6552</t>
  </si>
  <si>
    <t>4169-****-****-5604</t>
  </si>
  <si>
    <t>4169-****-****-7409</t>
  </si>
  <si>
    <t>4169-****-****-8824</t>
  </si>
  <si>
    <t>4169-****-****-6904</t>
  </si>
  <si>
    <t>4169-****-****-1161</t>
  </si>
  <si>
    <t>4169-****-****-9168</t>
  </si>
  <si>
    <t>4169-****-****-2808</t>
  </si>
  <si>
    <t>4169-****-****-8471</t>
  </si>
  <si>
    <t>4169-****-****-9617</t>
  </si>
  <si>
    <t>4169-****-****-2296</t>
  </si>
  <si>
    <t>4169-****-****-3299</t>
  </si>
  <si>
    <t>4169-****-****-4338</t>
  </si>
  <si>
    <t>4169-****-****-1453</t>
  </si>
  <si>
    <t>4169-****-****-6979</t>
  </si>
  <si>
    <t>4169-****-****-2284</t>
  </si>
  <si>
    <t>4169-****-****-4365</t>
  </si>
  <si>
    <t>4169-****-****-5994</t>
  </si>
  <si>
    <t>4169-****-****-7679</t>
  </si>
  <si>
    <t>4169-****-****-1390</t>
  </si>
  <si>
    <t>4169-****-****-3903</t>
  </si>
  <si>
    <t>4169-****-****-9745</t>
  </si>
  <si>
    <t>4169-****-****-1589</t>
  </si>
  <si>
    <t>4169-****-****-1647</t>
  </si>
  <si>
    <t>4169-****-****-4961</t>
  </si>
  <si>
    <t>4169-****-****-3942</t>
  </si>
  <si>
    <t>4169-****-****-9380</t>
  </si>
  <si>
    <t>4169-****-****-2642</t>
  </si>
  <si>
    <t>4169-****-****-4319</t>
  </si>
  <si>
    <t>4169-****-****-5183</t>
  </si>
  <si>
    <t>Müştəri İD-ə uyğun olaraq kart nömrəsini müəyyən edin</t>
  </si>
  <si>
    <t>Portfel Check</t>
  </si>
  <si>
    <t>Aşağıdakı portfel check cədvəlini dinamik hala gətirin</t>
  </si>
  <si>
    <t>Müştəri İD yazdıqda müvafiq məlumatlar gəlsin</t>
  </si>
  <si>
    <t>Kredit şərtlərinə uyğun olaraq faiz dərəcələrini müəyyən edin</t>
  </si>
  <si>
    <t>Formula adı</t>
  </si>
  <si>
    <t>Arqument sayı</t>
  </si>
  <si>
    <t>Nəticə</t>
  </si>
  <si>
    <t>Məqsədi</t>
  </si>
  <si>
    <t>Test</t>
  </si>
  <si>
    <t>formula</t>
  </si>
  <si>
    <t>İSBLANK</t>
  </si>
  <si>
    <t>True/False</t>
  </si>
  <si>
    <t>xanada blank yoxlayır</t>
  </si>
  <si>
    <t>İSERROR</t>
  </si>
  <si>
    <t>xanada error yoxlayır</t>
  </si>
  <si>
    <t>İSFORMULA</t>
  </si>
  <si>
    <t>xanada formula yoxlayır</t>
  </si>
  <si>
    <t>İSNA</t>
  </si>
  <si>
    <t>xanada NA yoxlayır</t>
  </si>
  <si>
    <t>İSNUMBER</t>
  </si>
  <si>
    <t>xanada number yoxlayır</t>
  </si>
  <si>
    <t>İSODD</t>
  </si>
  <si>
    <t>xanada tək ədəd yoxlayır</t>
  </si>
  <si>
    <t>İSEVEN</t>
  </si>
  <si>
    <t>xanada cüt ədəd yoxlayır</t>
  </si>
  <si>
    <t>sıfıra bölmə xətası</t>
  </si>
  <si>
    <t>formula yazılışında səhv</t>
  </si>
  <si>
    <t>formulada istifadə olunan xana və ya aralıq artıq silinib</t>
  </si>
  <si>
    <t>riyazi operator səhvi məsələn mənfi ədədin kökaltı qiyməti</t>
  </si>
  <si>
    <t>axtarılan dəyərin tapılmaması</t>
  </si>
  <si>
    <t>Xəta növü</t>
  </si>
  <si>
    <t>Açıqlama</t>
  </si>
  <si>
    <t>standart</t>
  </si>
  <si>
    <t>Zamin ID</t>
  </si>
  <si>
    <t xml:space="preserve">   zaminin nömrəsi</t>
  </si>
  <si>
    <t>müştərinin nömrəsi</t>
  </si>
  <si>
    <t>Müştərilərin hər biri zamindir həmdə bir-birinə.</t>
  </si>
  <si>
    <t>Kodu</t>
  </si>
  <si>
    <t>Kredit məbləği</t>
  </si>
  <si>
    <t>loan portfeli.</t>
  </si>
  <si>
    <t>say</t>
  </si>
  <si>
    <t>average</t>
  </si>
  <si>
    <t>max</t>
  </si>
  <si>
    <t>min</t>
  </si>
  <si>
    <t>faiz</t>
  </si>
  <si>
    <t>Faizlər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</si>
</sst>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&quot;$&quot;#,##0.00"/>
    <numFmt numFmtId="166" formatCode="_(* #,##0_);_(* \(#,##0\);_(* &quot;-&quot;??_);_(@_)"/>
    <numFmt numFmtId="167" formatCode="#,##0.00\ &quot;₼&quot;"/>
    <numFmt numFmtId="168" formatCode="_(* #,##0.000000_);_(* \(#,##0.000000\);_(* &quot;-&quot;??_);_(@_)"/>
    <numFmt numFmtId="171" formatCode="#,##0.0\ &quot;₼&quot;"/>
    <numFmt numFmtId="172" formatCode="_(* #,##0.000_);_(* \(#,##0.00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rgb="FF374151"/>
      <name val="Segoe UI"/>
      <family val="2"/>
    </font>
    <font>
      <b/>
      <sz val="11"/>
      <color rgb="FFFF000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theme="4"/>
      </patternFill>
    </fill>
    <fill>
      <patternFill patternType="solid">
        <fgColor rgb="FF7030A0"/>
        <bgColor theme="4"/>
      </patternFill>
    </fill>
    <fill>
      <patternFill patternType="solid">
        <fgColor theme="7" tint="-0.499984740745262"/>
        <bgColor theme="4"/>
      </patternFill>
    </fill>
    <fill>
      <patternFill patternType="solid">
        <fgColor rgb="FFFFFF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1"/>
        <bgColor theme="1"/>
      </patternFill>
    </fill>
    <fill>
      <patternFill patternType="solid">
        <fgColor theme="7" tint="-0.249977111117893"/>
        <bgColor theme="7" tint="-0.249977111117893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9" fillId="0" borderId="0"/>
    <xf numFmtId="9" fontId="1" fillId="0" borderId="0" applyFont="0" applyFill="0" applyBorder="0" applyAlignment="0" applyProtection="0"/>
    <xf numFmtId="0" fontId="1" fillId="0" borderId="0"/>
  </cellStyleXfs>
  <cellXfs count="187">
    <xf numFmtId="0" fontId="0" fillId="0" borderId="0" xfId="0"/>
    <xf numFmtId="0" fontId="0" fillId="0" borderId="1" xfId="0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0" borderId="5" xfId="0" applyFont="1" applyBorder="1"/>
    <xf numFmtId="0" fontId="0" fillId="0" borderId="6" xfId="0" applyBorder="1"/>
    <xf numFmtId="0" fontId="3" fillId="0" borderId="7" xfId="0" applyFont="1" applyBorder="1"/>
    <xf numFmtId="0" fontId="0" fillId="0" borderId="8" xfId="0" applyBorder="1"/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0" fillId="0" borderId="11" xfId="0" applyBorder="1"/>
    <xf numFmtId="0" fontId="2" fillId="2" borderId="12" xfId="0" applyFont="1" applyFill="1" applyBorder="1" applyAlignment="1">
      <alignment horizontal="center"/>
    </xf>
    <xf numFmtId="0" fontId="0" fillId="0" borderId="13" xfId="0" applyBorder="1"/>
    <xf numFmtId="0" fontId="0" fillId="0" borderId="15" xfId="0" applyBorder="1"/>
    <xf numFmtId="164" fontId="0" fillId="0" borderId="1" xfId="1" applyFont="1" applyBorder="1"/>
    <xf numFmtId="0" fontId="2" fillId="3" borderId="1" xfId="0" applyFont="1" applyFill="1" applyBorder="1" applyAlignment="1">
      <alignment horizontal="center"/>
    </xf>
    <xf numFmtId="0" fontId="8" fillId="4" borderId="0" xfId="0" applyFont="1" applyFill="1"/>
    <xf numFmtId="0" fontId="7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0" fillId="5" borderId="0" xfId="0" applyFill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7" borderId="0" xfId="4" applyFont="1" applyFill="1"/>
    <xf numFmtId="0" fontId="1" fillId="0" borderId="0" xfId="4"/>
    <xf numFmtId="3" fontId="1" fillId="0" borderId="0" xfId="4" applyNumberFormat="1"/>
    <xf numFmtId="0" fontId="3" fillId="0" borderId="19" xfId="4" applyFont="1" applyBorder="1"/>
    <xf numFmtId="0" fontId="1" fillId="0" borderId="20" xfId="4" applyBorder="1"/>
    <xf numFmtId="0" fontId="3" fillId="0" borderId="21" xfId="4" applyFont="1" applyBorder="1"/>
    <xf numFmtId="1" fontId="1" fillId="0" borderId="22" xfId="4" applyNumberFormat="1" applyBorder="1"/>
    <xf numFmtId="0" fontId="3" fillId="0" borderId="23" xfId="4" applyFont="1" applyBorder="1"/>
    <xf numFmtId="14" fontId="0" fillId="0" borderId="0" xfId="0" applyNumberFormat="1"/>
    <xf numFmtId="0" fontId="0" fillId="6" borderId="25" xfId="0" applyFill="1" applyBorder="1"/>
    <xf numFmtId="0" fontId="0" fillId="6" borderId="26" xfId="0" applyFill="1" applyBorder="1"/>
    <xf numFmtId="0" fontId="0" fillId="6" borderId="27" xfId="0" applyFill="1" applyBorder="1"/>
    <xf numFmtId="0" fontId="0" fillId="0" borderId="25" xfId="0" applyBorder="1"/>
    <xf numFmtId="0" fontId="2" fillId="8" borderId="28" xfId="0" applyFont="1" applyFill="1" applyBorder="1"/>
    <xf numFmtId="0" fontId="2" fillId="8" borderId="29" xfId="0" applyFont="1" applyFill="1" applyBorder="1"/>
    <xf numFmtId="0" fontId="2" fillId="8" borderId="30" xfId="0" applyFont="1" applyFill="1" applyBorder="1"/>
    <xf numFmtId="0" fontId="0" fillId="6" borderId="28" xfId="0" applyFill="1" applyBorder="1"/>
    <xf numFmtId="0" fontId="0" fillId="6" borderId="29" xfId="0" applyFill="1" applyBorder="1"/>
    <xf numFmtId="0" fontId="0" fillId="6" borderId="30" xfId="0" applyFill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9" fontId="0" fillId="0" borderId="0" xfId="3" applyFont="1"/>
    <xf numFmtId="0" fontId="2" fillId="8" borderId="28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2" fontId="2" fillId="8" borderId="29" xfId="0" applyNumberFormat="1" applyFon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164" fontId="0" fillId="6" borderId="30" xfId="1" applyFont="1" applyFill="1" applyBorder="1"/>
    <xf numFmtId="14" fontId="0" fillId="0" borderId="29" xfId="0" applyNumberFormat="1" applyBorder="1"/>
    <xf numFmtId="166" fontId="0" fillId="0" borderId="29" xfId="1" applyNumberFormat="1" applyFont="1" applyFill="1" applyBorder="1"/>
    <xf numFmtId="9" fontId="0" fillId="0" borderId="29" xfId="3" applyFont="1" applyFill="1" applyBorder="1"/>
    <xf numFmtId="0" fontId="2" fillId="11" borderId="28" xfId="0" applyFont="1" applyFill="1" applyBorder="1"/>
    <xf numFmtId="0" fontId="2" fillId="11" borderId="29" xfId="0" applyFont="1" applyFill="1" applyBorder="1"/>
    <xf numFmtId="2" fontId="2" fillId="11" borderId="29" xfId="0" applyNumberFormat="1" applyFont="1" applyFill="1" applyBorder="1"/>
    <xf numFmtId="0" fontId="2" fillId="11" borderId="30" xfId="0" applyFont="1" applyFill="1" applyBorder="1"/>
    <xf numFmtId="0" fontId="4" fillId="9" borderId="0" xfId="0" applyFont="1" applyFill="1"/>
    <xf numFmtId="0" fontId="0" fillId="14" borderId="0" xfId="0" applyFill="1" applyAlignment="1">
      <alignment horizontal="center"/>
    </xf>
    <xf numFmtId="0" fontId="0" fillId="14" borderId="0" xfId="0" applyFill="1"/>
    <xf numFmtId="0" fontId="0" fillId="17" borderId="31" xfId="0" applyFill="1" applyBorder="1"/>
    <xf numFmtId="0" fontId="2" fillId="15" borderId="0" xfId="0" applyFont="1" applyFill="1"/>
    <xf numFmtId="0" fontId="2" fillId="15" borderId="32" xfId="0" applyFont="1" applyFill="1" applyBorder="1"/>
    <xf numFmtId="0" fontId="0" fillId="16" borderId="33" xfId="0" applyFill="1" applyBorder="1"/>
    <xf numFmtId="0" fontId="0" fillId="16" borderId="34" xfId="0" applyFill="1" applyBorder="1"/>
    <xf numFmtId="0" fontId="0" fillId="17" borderId="35" xfId="0" applyFill="1" applyBorder="1"/>
    <xf numFmtId="0" fontId="0" fillId="16" borderId="35" xfId="0" applyFill="1" applyBorder="1"/>
    <xf numFmtId="0" fontId="0" fillId="16" borderId="31" xfId="0" applyFill="1" applyBorder="1"/>
    <xf numFmtId="0" fontId="4" fillId="15" borderId="0" xfId="0" applyFont="1" applyFill="1"/>
    <xf numFmtId="0" fontId="4" fillId="19" borderId="0" xfId="0" applyFont="1" applyFill="1"/>
    <xf numFmtId="0" fontId="4" fillId="19" borderId="37" xfId="0" applyFont="1" applyFill="1" applyBorder="1" applyAlignment="1">
      <alignment horizontal="center"/>
    </xf>
    <xf numFmtId="9" fontId="4" fillId="15" borderId="0" xfId="3" applyFont="1" applyFill="1"/>
    <xf numFmtId="9" fontId="4" fillId="19" borderId="0" xfId="3" applyFont="1" applyFill="1"/>
    <xf numFmtId="0" fontId="12" fillId="5" borderId="1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1" xfId="0" quotePrefix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20" borderId="39" xfId="0" applyFill="1" applyBorder="1"/>
    <xf numFmtId="0" fontId="13" fillId="20" borderId="40" xfId="0" applyFont="1" applyFill="1" applyBorder="1"/>
    <xf numFmtId="0" fontId="0" fillId="20" borderId="41" xfId="0" applyFill="1" applyBorder="1"/>
    <xf numFmtId="0" fontId="13" fillId="0" borderId="40" xfId="0" applyFont="1" applyBorder="1"/>
    <xf numFmtId="0" fontId="0" fillId="0" borderId="41" xfId="0" applyBorder="1"/>
    <xf numFmtId="0" fontId="13" fillId="20" borderId="38" xfId="0" applyFont="1" applyFill="1" applyBorder="1"/>
    <xf numFmtId="0" fontId="2" fillId="18" borderId="40" xfId="0" applyFont="1" applyFill="1" applyBorder="1" applyAlignment="1">
      <alignment horizontal="center" vertical="center"/>
    </xf>
    <xf numFmtId="0" fontId="2" fillId="18" borderId="41" xfId="0" applyFont="1" applyFill="1" applyBorder="1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center" vertical="center"/>
    </xf>
    <xf numFmtId="165" fontId="0" fillId="0" borderId="0" xfId="0" applyNumberFormat="1"/>
    <xf numFmtId="9" fontId="0" fillId="0" borderId="0" xfId="0" applyNumberFormat="1"/>
    <xf numFmtId="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right"/>
    </xf>
    <xf numFmtId="0" fontId="0" fillId="5" borderId="1" xfId="0" applyFill="1" applyBorder="1" applyAlignment="1">
      <alignment horizontal="right" wrapText="1"/>
    </xf>
    <xf numFmtId="14" fontId="0" fillId="0" borderId="1" xfId="0" applyNumberFormat="1" applyBorder="1"/>
    <xf numFmtId="166" fontId="0" fillId="0" borderId="1" xfId="1" applyNumberFormat="1" applyFont="1" applyBorder="1"/>
    <xf numFmtId="0" fontId="0" fillId="0" borderId="1" xfId="0" applyBorder="1" applyAlignment="1">
      <alignment horizontal="right"/>
    </xf>
    <xf numFmtId="0" fontId="14" fillId="0" borderId="0" xfId="0" applyFont="1"/>
    <xf numFmtId="14" fontId="0" fillId="0" borderId="1" xfId="0" applyNumberFormat="1" applyBorder="1" applyAlignment="1">
      <alignment horizontal="center" vertical="center"/>
    </xf>
    <xf numFmtId="9" fontId="0" fillId="0" borderId="1" xfId="3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0" fillId="13" borderId="1" xfId="0" applyFont="1" applyFill="1" applyBorder="1" applyAlignment="1">
      <alignment horizontal="center" vertical="center" wrapText="1"/>
    </xf>
    <xf numFmtId="2" fontId="10" fillId="13" borderId="1" xfId="0" applyNumberFormat="1" applyFont="1" applyFill="1" applyBorder="1" applyAlignment="1">
      <alignment horizontal="center" vertical="center" wrapText="1"/>
    </xf>
    <xf numFmtId="0" fontId="2" fillId="12" borderId="0" xfId="0" applyFont="1" applyFill="1"/>
    <xf numFmtId="0" fontId="0" fillId="3" borderId="1" xfId="0" applyFill="1" applyBorder="1" applyAlignment="1">
      <alignment horizontal="center" vertical="center"/>
    </xf>
    <xf numFmtId="0" fontId="0" fillId="21" borderId="1" xfId="0" applyFill="1" applyBorder="1"/>
    <xf numFmtId="0" fontId="0" fillId="14" borderId="1" xfId="0" applyFill="1" applyBorder="1" applyAlignment="1">
      <alignment horizontal="center" vertical="center"/>
    </xf>
    <xf numFmtId="0" fontId="0" fillId="3" borderId="0" xfId="0" applyFill="1"/>
    <xf numFmtId="0" fontId="0" fillId="21" borderId="0" xfId="0" applyFill="1"/>
    <xf numFmtId="0" fontId="0" fillId="6" borderId="1" xfId="0" applyFill="1" applyBorder="1"/>
    <xf numFmtId="0" fontId="2" fillId="8" borderId="2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0" fillId="6" borderId="5" xfId="0" applyFill="1" applyBorder="1"/>
    <xf numFmtId="0" fontId="0" fillId="0" borderId="5" xfId="0" applyBorder="1"/>
    <xf numFmtId="0" fontId="2" fillId="8" borderId="42" xfId="0" applyFont="1" applyFill="1" applyBorder="1" applyAlignment="1">
      <alignment horizontal="center" vertical="center"/>
    </xf>
    <xf numFmtId="0" fontId="0" fillId="6" borderId="43" xfId="0" applyFill="1" applyBorder="1"/>
    <xf numFmtId="0" fontId="0" fillId="0" borderId="43" xfId="0" applyBorder="1"/>
    <xf numFmtId="0" fontId="0" fillId="0" borderId="44" xfId="0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22" borderId="0" xfId="0" applyFill="1"/>
    <xf numFmtId="0" fontId="0" fillId="23" borderId="0" xfId="0" applyFill="1"/>
    <xf numFmtId="0" fontId="0" fillId="24" borderId="0" xfId="0" applyFill="1"/>
    <xf numFmtId="167" fontId="0" fillId="5" borderId="1" xfId="0" applyNumberFormat="1" applyFill="1" applyBorder="1"/>
    <xf numFmtId="167" fontId="0" fillId="5" borderId="8" xfId="0" applyNumberFormat="1" applyFill="1" applyBorder="1"/>
    <xf numFmtId="167" fontId="10" fillId="13" borderId="1" xfId="0" applyNumberFormat="1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24" borderId="1" xfId="0" applyNumberFormat="1" applyFill="1" applyBorder="1"/>
    <xf numFmtId="167" fontId="0" fillId="21" borderId="1" xfId="0" applyNumberFormat="1" applyFill="1" applyBorder="1"/>
    <xf numFmtId="167" fontId="0" fillId="0" borderId="6" xfId="0" applyNumberFormat="1" applyBorder="1"/>
    <xf numFmtId="0" fontId="0" fillId="22" borderId="1" xfId="0" applyFill="1" applyBorder="1" applyAlignment="1">
      <alignment horizontal="center" vertical="center"/>
    </xf>
    <xf numFmtId="0" fontId="0" fillId="22" borderId="8" xfId="0" applyFill="1" applyBorder="1" applyAlignment="1">
      <alignment horizontal="center" vertical="center"/>
    </xf>
    <xf numFmtId="3" fontId="1" fillId="21" borderId="24" xfId="4" applyNumberFormat="1" applyFill="1" applyBorder="1"/>
    <xf numFmtId="0" fontId="1" fillId="21" borderId="0" xfId="4" applyFill="1"/>
    <xf numFmtId="168" fontId="0" fillId="0" borderId="0" xfId="1" applyNumberFormat="1" applyFont="1"/>
    <xf numFmtId="164" fontId="0" fillId="0" borderId="0" xfId="1" applyFont="1"/>
    <xf numFmtId="0" fontId="0" fillId="0" borderId="0" xfId="0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18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4" fillId="9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 wrapText="1"/>
    </xf>
    <xf numFmtId="0" fontId="1" fillId="0" borderId="0" xfId="4" applyAlignment="1">
      <alignment horizontal="left" wrapText="1"/>
    </xf>
    <xf numFmtId="0" fontId="0" fillId="0" borderId="1" xfId="0" applyBorder="1" applyAlignment="1">
      <alignment horizontal="center"/>
    </xf>
    <xf numFmtId="0" fontId="4" fillId="9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vertical="center" wrapText="1"/>
    </xf>
    <xf numFmtId="0" fontId="2" fillId="18" borderId="36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 wrapText="1"/>
    </xf>
    <xf numFmtId="0" fontId="2" fillId="8" borderId="25" xfId="0" applyFont="1" applyFill="1" applyBorder="1" applyAlignment="1">
      <alignment horizontal="center"/>
    </xf>
    <xf numFmtId="0" fontId="2" fillId="8" borderId="27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8" borderId="0" xfId="0" applyFont="1" applyFill="1" applyBorder="1" applyAlignment="1">
      <alignment horizontal="center"/>
    </xf>
    <xf numFmtId="9" fontId="0" fillId="5" borderId="0" xfId="0" applyNumberFormat="1" applyFill="1"/>
    <xf numFmtId="0" fontId="2" fillId="10" borderId="28" xfId="0" applyFont="1" applyFill="1" applyBorder="1" applyAlignment="1">
      <alignment horizontal="center" vertical="center"/>
    </xf>
    <xf numFmtId="0" fontId="2" fillId="10" borderId="29" xfId="0" applyFont="1" applyFill="1" applyBorder="1" applyAlignment="1">
      <alignment horizontal="center" vertical="center"/>
    </xf>
    <xf numFmtId="0" fontId="2" fillId="10" borderId="30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4" fontId="0" fillId="0" borderId="29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71" fontId="0" fillId="14" borderId="0" xfId="0" applyNumberFormat="1" applyFill="1" applyAlignment="1">
      <alignment horizontal="center" vertical="center"/>
    </xf>
    <xf numFmtId="167" fontId="0" fillId="5" borderId="0" xfId="0" applyNumberFormat="1" applyFill="1" applyAlignment="1">
      <alignment horizontal="center" vertical="center"/>
    </xf>
    <xf numFmtId="0" fontId="11" fillId="14" borderId="1" xfId="0" applyFont="1" applyFill="1" applyBorder="1" applyAlignment="1">
      <alignment horizontal="center" wrapText="1"/>
    </xf>
    <xf numFmtId="172" fontId="0" fillId="0" borderId="27" xfId="1" applyNumberFormat="1" applyFont="1" applyBorder="1"/>
  </cellXfs>
  <cellStyles count="5">
    <cellStyle name="Comma" xfId="1" builtinId="3"/>
    <cellStyle name="Normal" xfId="0" builtinId="0"/>
    <cellStyle name="Normal 2" xfId="4" xr:uid="{86EF3718-0438-4588-A935-AE90EB7AD8EE}"/>
    <cellStyle name="Normal 3 3" xfId="2" xr:uid="{077FA2CE-1731-4E70-B4CD-D3A8AFBB7E07}"/>
    <cellStyle name="Percent" xfId="3" builtinId="5"/>
  </cellStyles>
  <dxfs count="8">
    <dxf>
      <numFmt numFmtId="19" formatCode="d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0</xdr:row>
      <xdr:rowOff>68580</xdr:rowOff>
    </xdr:from>
    <xdr:to>
      <xdr:col>14</xdr:col>
      <xdr:colOff>350520</xdr:colOff>
      <xdr:row>5</xdr:row>
      <xdr:rowOff>38100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E2AFF8A-56AC-4480-853F-7D104885588E}"/>
            </a:ext>
          </a:extLst>
        </xdr:cNvPr>
        <xdr:cNvSpPr/>
      </xdr:nvSpPr>
      <xdr:spPr>
        <a:xfrm>
          <a:off x="2308860" y="68580"/>
          <a:ext cx="6576060" cy="883920"/>
        </a:xfrm>
        <a:prstGeom prst="roundRect">
          <a:avLst/>
        </a:prstGeom>
        <a:solidFill>
          <a:srgbClr val="1D6F4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/>
            <a:t>Lookup</a:t>
          </a:r>
          <a:r>
            <a:rPr lang="en-US" sz="4400" b="1" baseline="0"/>
            <a:t> formulas</a:t>
          </a:r>
          <a:endParaRPr lang="en-US" sz="4400" b="1"/>
        </a:p>
      </xdr:txBody>
    </xdr:sp>
    <xdr:clientData/>
  </xdr:twoCellAnchor>
  <xdr:twoCellAnchor>
    <xdr:from>
      <xdr:col>4</xdr:col>
      <xdr:colOff>15240</xdr:colOff>
      <xdr:row>7</xdr:row>
      <xdr:rowOff>0</xdr:rowOff>
    </xdr:from>
    <xdr:to>
      <xdr:col>6</xdr:col>
      <xdr:colOff>342900</xdr:colOff>
      <xdr:row>9</xdr:row>
      <xdr:rowOff>22860</xdr:rowOff>
    </xdr:to>
    <xdr:sp macro="[0]!vlookup_s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9D9E413E-4E45-4E0D-9371-EB184D67AA4C}"/>
            </a:ext>
          </a:extLst>
        </xdr:cNvPr>
        <xdr:cNvSpPr/>
      </xdr:nvSpPr>
      <xdr:spPr>
        <a:xfrm>
          <a:off x="2453640" y="128016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vlookup</a:t>
          </a:r>
        </a:p>
      </xdr:txBody>
    </xdr:sp>
    <xdr:clientData/>
  </xdr:twoCellAnchor>
  <xdr:twoCellAnchor>
    <xdr:from>
      <xdr:col>7</xdr:col>
      <xdr:colOff>335280</xdr:colOff>
      <xdr:row>6</xdr:row>
      <xdr:rowOff>175260</xdr:rowOff>
    </xdr:from>
    <xdr:to>
      <xdr:col>10</xdr:col>
      <xdr:colOff>53340</xdr:colOff>
      <xdr:row>9</xdr:row>
      <xdr:rowOff>15240</xdr:rowOff>
    </xdr:to>
    <xdr:sp macro="[0]!hlookup_s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808F35D-D41D-46F5-9BBE-73AA36A6CA62}"/>
            </a:ext>
          </a:extLst>
        </xdr:cNvPr>
        <xdr:cNvSpPr/>
      </xdr:nvSpPr>
      <xdr:spPr>
        <a:xfrm>
          <a:off x="4602480" y="127254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hlookup</a:t>
          </a:r>
        </a:p>
      </xdr:txBody>
    </xdr:sp>
    <xdr:clientData/>
  </xdr:twoCellAnchor>
  <xdr:twoCellAnchor>
    <xdr:from>
      <xdr:col>11</xdr:col>
      <xdr:colOff>83820</xdr:colOff>
      <xdr:row>6</xdr:row>
      <xdr:rowOff>167640</xdr:rowOff>
    </xdr:from>
    <xdr:to>
      <xdr:col>13</xdr:col>
      <xdr:colOff>411480</xdr:colOff>
      <xdr:row>9</xdr:row>
      <xdr:rowOff>7620</xdr:rowOff>
    </xdr:to>
    <xdr:sp macro="[0]!index_s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D86F575-B9E8-4161-A6A3-B93DD5E95CA3}"/>
            </a:ext>
          </a:extLst>
        </xdr:cNvPr>
        <xdr:cNvSpPr/>
      </xdr:nvSpPr>
      <xdr:spPr>
        <a:xfrm>
          <a:off x="6789420" y="126492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index</a:t>
          </a:r>
        </a:p>
      </xdr:txBody>
    </xdr:sp>
    <xdr:clientData/>
  </xdr:twoCellAnchor>
  <xdr:twoCellAnchor>
    <xdr:from>
      <xdr:col>4</xdr:col>
      <xdr:colOff>7620</xdr:colOff>
      <xdr:row>10</xdr:row>
      <xdr:rowOff>137160</xdr:rowOff>
    </xdr:from>
    <xdr:to>
      <xdr:col>6</xdr:col>
      <xdr:colOff>335280</xdr:colOff>
      <xdr:row>12</xdr:row>
      <xdr:rowOff>160020</xdr:rowOff>
    </xdr:to>
    <xdr:sp macro="[0]!match_s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DBBD553-C30D-4A2E-B437-608BBD52F909}"/>
            </a:ext>
          </a:extLst>
        </xdr:cNvPr>
        <xdr:cNvSpPr/>
      </xdr:nvSpPr>
      <xdr:spPr>
        <a:xfrm>
          <a:off x="2446020" y="196596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match</a:t>
          </a:r>
        </a:p>
      </xdr:txBody>
    </xdr:sp>
    <xdr:clientData/>
  </xdr:twoCellAnchor>
  <xdr:twoCellAnchor>
    <xdr:from>
      <xdr:col>7</xdr:col>
      <xdr:colOff>320040</xdr:colOff>
      <xdr:row>10</xdr:row>
      <xdr:rowOff>129540</xdr:rowOff>
    </xdr:from>
    <xdr:to>
      <xdr:col>10</xdr:col>
      <xdr:colOff>38100</xdr:colOff>
      <xdr:row>12</xdr:row>
      <xdr:rowOff>152400</xdr:rowOff>
    </xdr:to>
    <xdr:sp macro="[0]!match_s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10B855E-0C42-4318-B3D1-17D9F9A273D0}"/>
            </a:ext>
          </a:extLst>
        </xdr:cNvPr>
        <xdr:cNvSpPr/>
      </xdr:nvSpPr>
      <xdr:spPr>
        <a:xfrm>
          <a:off x="4587240" y="195834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row</a:t>
          </a:r>
        </a:p>
      </xdr:txBody>
    </xdr:sp>
    <xdr:clientData/>
  </xdr:twoCellAnchor>
  <xdr:twoCellAnchor>
    <xdr:from>
      <xdr:col>11</xdr:col>
      <xdr:colOff>91440</xdr:colOff>
      <xdr:row>10</xdr:row>
      <xdr:rowOff>114300</xdr:rowOff>
    </xdr:from>
    <xdr:to>
      <xdr:col>13</xdr:col>
      <xdr:colOff>419100</xdr:colOff>
      <xdr:row>12</xdr:row>
      <xdr:rowOff>137160</xdr:rowOff>
    </xdr:to>
    <xdr:sp macro="[0]!match_s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9E98FB0-B6E4-4C52-94E4-2B9D7C1BDE4A}"/>
            </a:ext>
          </a:extLst>
        </xdr:cNvPr>
        <xdr:cNvSpPr/>
      </xdr:nvSpPr>
      <xdr:spPr>
        <a:xfrm>
          <a:off x="6797040" y="194310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column</a:t>
          </a:r>
        </a:p>
      </xdr:txBody>
    </xdr:sp>
    <xdr:clientData/>
  </xdr:twoCellAnchor>
  <xdr:twoCellAnchor>
    <xdr:from>
      <xdr:col>3</xdr:col>
      <xdr:colOff>594360</xdr:colOff>
      <xdr:row>14</xdr:row>
      <xdr:rowOff>144780</xdr:rowOff>
    </xdr:from>
    <xdr:to>
      <xdr:col>6</xdr:col>
      <xdr:colOff>312420</xdr:colOff>
      <xdr:row>16</xdr:row>
      <xdr:rowOff>167640</xdr:rowOff>
    </xdr:to>
    <xdr:sp macro="[0]!match_s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8EF47B9A-035C-41A3-AEA9-9CE4FE7C9351}"/>
            </a:ext>
          </a:extLst>
        </xdr:cNvPr>
        <xdr:cNvSpPr/>
      </xdr:nvSpPr>
      <xdr:spPr>
        <a:xfrm>
          <a:off x="2423160" y="270510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rows</a:t>
          </a:r>
        </a:p>
      </xdr:txBody>
    </xdr:sp>
    <xdr:clientData/>
  </xdr:twoCellAnchor>
  <xdr:twoCellAnchor>
    <xdr:from>
      <xdr:col>7</xdr:col>
      <xdr:colOff>312420</xdr:colOff>
      <xdr:row>14</xdr:row>
      <xdr:rowOff>121920</xdr:rowOff>
    </xdr:from>
    <xdr:to>
      <xdr:col>10</xdr:col>
      <xdr:colOff>30480</xdr:colOff>
      <xdr:row>16</xdr:row>
      <xdr:rowOff>144780</xdr:rowOff>
    </xdr:to>
    <xdr:sp macro="[0]!return_s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EA26F90-FB94-4AAB-971A-C0318A602A0E}"/>
            </a:ext>
          </a:extLst>
        </xdr:cNvPr>
        <xdr:cNvSpPr/>
      </xdr:nvSpPr>
      <xdr:spPr>
        <a:xfrm>
          <a:off x="4579620" y="268224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columns</a:t>
          </a:r>
        </a:p>
      </xdr:txBody>
    </xdr:sp>
    <xdr:clientData/>
  </xdr:twoCellAnchor>
  <xdr:twoCellAnchor>
    <xdr:from>
      <xdr:col>11</xdr:col>
      <xdr:colOff>106680</xdr:colOff>
      <xdr:row>14</xdr:row>
      <xdr:rowOff>129540</xdr:rowOff>
    </xdr:from>
    <xdr:to>
      <xdr:col>13</xdr:col>
      <xdr:colOff>434340</xdr:colOff>
      <xdr:row>16</xdr:row>
      <xdr:rowOff>152400</xdr:rowOff>
    </xdr:to>
    <xdr:sp macro="[0]!match_s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4D8D7D7A-81AF-4FB0-AE13-DDCD569E16F4}"/>
            </a:ext>
          </a:extLst>
        </xdr:cNvPr>
        <xdr:cNvSpPr/>
      </xdr:nvSpPr>
      <xdr:spPr>
        <a:xfrm>
          <a:off x="6812280" y="2689860"/>
          <a:ext cx="154686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formulatext</a:t>
          </a:r>
        </a:p>
      </xdr:txBody>
    </xdr:sp>
    <xdr:clientData/>
  </xdr:twoCellAnchor>
  <xdr:twoCellAnchor>
    <xdr:from>
      <xdr:col>3</xdr:col>
      <xdr:colOff>586740</xdr:colOff>
      <xdr:row>18</xdr:row>
      <xdr:rowOff>53340</xdr:rowOff>
    </xdr:from>
    <xdr:to>
      <xdr:col>13</xdr:col>
      <xdr:colOff>464820</xdr:colOff>
      <xdr:row>20</xdr:row>
      <xdr:rowOff>76200</xdr:rowOff>
    </xdr:to>
    <xdr:sp macro="[0]!row_s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2204EF3-F6AB-4D29-9DD9-A388AAA2A8D0}"/>
            </a:ext>
          </a:extLst>
        </xdr:cNvPr>
        <xdr:cNvSpPr/>
      </xdr:nvSpPr>
      <xdr:spPr>
        <a:xfrm>
          <a:off x="2415540" y="3345180"/>
          <a:ext cx="5974080" cy="388620"/>
        </a:xfrm>
        <a:prstGeom prst="roundRect">
          <a:avLst/>
        </a:prstGeom>
        <a:solidFill>
          <a:srgbClr val="D3D3D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information</a:t>
          </a:r>
          <a:r>
            <a:rPr lang="en-US" sz="1800" b="1" baseline="0">
              <a:solidFill>
                <a:schemeClr val="bg1"/>
              </a:solidFill>
            </a:rPr>
            <a:t> formulas</a:t>
          </a:r>
          <a:endParaRPr lang="en-US" sz="18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0</xdr:row>
      <xdr:rowOff>45720</xdr:rowOff>
    </xdr:from>
    <xdr:to>
      <xdr:col>0</xdr:col>
      <xdr:colOff>582930</xdr:colOff>
      <xdr:row>3</xdr:row>
      <xdr:rowOff>49530</xdr:rowOff>
    </xdr:to>
    <xdr:sp macro="[0]!return_s" textlink="">
      <xdr:nvSpPr>
        <xdr:cNvPr id="3" name="Arrow: Curved Down 2">
          <a:extLst>
            <a:ext uri="{FF2B5EF4-FFF2-40B4-BE49-F238E27FC236}">
              <a16:creationId xmlns:a16="http://schemas.microsoft.com/office/drawing/2014/main" id="{6EF5DBD3-6411-4595-88A7-8FF8C146593C}"/>
            </a:ext>
          </a:extLst>
        </xdr:cNvPr>
        <xdr:cNvSpPr/>
      </xdr:nvSpPr>
      <xdr:spPr>
        <a:xfrm rot="5400000">
          <a:off x="87630" y="102870"/>
          <a:ext cx="552450" cy="4381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144780</xdr:colOff>
      <xdr:row>1</xdr:row>
      <xdr:rowOff>48260</xdr:rowOff>
    </xdr:from>
    <xdr:to>
      <xdr:col>16</xdr:col>
      <xdr:colOff>228600</xdr:colOff>
      <xdr:row>5</xdr:row>
      <xdr:rowOff>48260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19C584F-27B1-448C-BB36-A2065F9D9736}"/>
            </a:ext>
          </a:extLst>
        </xdr:cNvPr>
        <xdr:cNvSpPr/>
      </xdr:nvSpPr>
      <xdr:spPr>
        <a:xfrm>
          <a:off x="754380" y="232410"/>
          <a:ext cx="10104120" cy="736600"/>
        </a:xfrm>
        <a:prstGeom prst="roundRect">
          <a:avLst/>
        </a:prstGeom>
        <a:solidFill>
          <a:srgbClr val="1D6F4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=VLOOKUP(lookup_value,table_array,col_index_num,{range_lookup])</a:t>
          </a:r>
        </a:p>
      </xdr:txBody>
    </xdr:sp>
    <xdr:clientData/>
  </xdr:twoCellAnchor>
  <xdr:twoCellAnchor>
    <xdr:from>
      <xdr:col>7</xdr:col>
      <xdr:colOff>830580</xdr:colOff>
      <xdr:row>10</xdr:row>
      <xdr:rowOff>68580</xdr:rowOff>
    </xdr:from>
    <xdr:to>
      <xdr:col>17</xdr:col>
      <xdr:colOff>220980</xdr:colOff>
      <xdr:row>15</xdr:row>
      <xdr:rowOff>68580</xdr:rowOff>
    </xdr:to>
    <xdr:sp macro="" textlink="I11">
      <xdr:nvSpPr>
        <xdr:cNvPr id="2" name="Rectangle 1">
          <a:extLst>
            <a:ext uri="{FF2B5EF4-FFF2-40B4-BE49-F238E27FC236}">
              <a16:creationId xmlns:a16="http://schemas.microsoft.com/office/drawing/2014/main" id="{076DB9D6-287A-4629-9D16-52D9F3C85B37}"/>
            </a:ext>
          </a:extLst>
        </xdr:cNvPr>
        <xdr:cNvSpPr/>
      </xdr:nvSpPr>
      <xdr:spPr>
        <a:xfrm>
          <a:off x="5280660" y="1897380"/>
          <a:ext cx="607314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C90FA517-049C-47EC-BF38-5A5E3153A628}" type="TxLink">
            <a:rPr lang="en-US" sz="36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=VLOOKUP(H10;C10:E18;2;0)</a:t>
          </a:fld>
          <a:endParaRPr lang="en-US" sz="3200"/>
        </a:p>
      </xdr:txBody>
    </xdr:sp>
    <xdr:clientData/>
  </xdr:twoCellAnchor>
  <xdr:twoCellAnchor>
    <xdr:from>
      <xdr:col>10</xdr:col>
      <xdr:colOff>167640</xdr:colOff>
      <xdr:row>14</xdr:row>
      <xdr:rowOff>0</xdr:rowOff>
    </xdr:from>
    <xdr:to>
      <xdr:col>11</xdr:col>
      <xdr:colOff>571500</xdr:colOff>
      <xdr:row>17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5D73936-621A-4D9C-94A5-597854339FCF}"/>
            </a:ext>
          </a:extLst>
        </xdr:cNvPr>
        <xdr:cNvCxnSpPr/>
      </xdr:nvCxnSpPr>
      <xdr:spPr>
        <a:xfrm flipH="1">
          <a:off x="6972300" y="2560320"/>
          <a:ext cx="101346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335280</xdr:colOff>
      <xdr:row>14</xdr:row>
      <xdr:rowOff>15240</xdr:rowOff>
    </xdr:from>
    <xdr:to>
      <xdr:col>14</xdr:col>
      <xdr:colOff>160020</xdr:colOff>
      <xdr:row>17</xdr:row>
      <xdr:rowOff>22860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7425E6C-1D56-43E2-BB43-28D0459494C4}"/>
            </a:ext>
          </a:extLst>
        </xdr:cNvPr>
        <xdr:cNvCxnSpPr/>
      </xdr:nvCxnSpPr>
      <xdr:spPr>
        <a:xfrm flipH="1">
          <a:off x="8968740" y="2575560"/>
          <a:ext cx="434340" cy="5562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556260</xdr:colOff>
      <xdr:row>13</xdr:row>
      <xdr:rowOff>160020</xdr:rowOff>
    </xdr:from>
    <xdr:to>
      <xdr:col>15</xdr:col>
      <xdr:colOff>563880</xdr:colOff>
      <xdr:row>16</xdr:row>
      <xdr:rowOff>30480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C68CA36-4D1C-4017-8849-4B991D1A0C17}"/>
            </a:ext>
          </a:extLst>
        </xdr:cNvPr>
        <xdr:cNvCxnSpPr/>
      </xdr:nvCxnSpPr>
      <xdr:spPr>
        <a:xfrm flipH="1">
          <a:off x="10408920" y="2537460"/>
          <a:ext cx="762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350520</xdr:colOff>
      <xdr:row>13</xdr:row>
      <xdr:rowOff>60960</xdr:rowOff>
    </xdr:from>
    <xdr:to>
      <xdr:col>17</xdr:col>
      <xdr:colOff>388620</xdr:colOff>
      <xdr:row>16</xdr:row>
      <xdr:rowOff>121920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CC088A5-F739-43BB-8496-D06A11076434}"/>
            </a:ext>
          </a:extLst>
        </xdr:cNvPr>
        <xdr:cNvCxnSpPr/>
      </xdr:nvCxnSpPr>
      <xdr:spPr>
        <a:xfrm>
          <a:off x="10812780" y="2438400"/>
          <a:ext cx="64770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320040</xdr:colOff>
      <xdr:row>25</xdr:row>
      <xdr:rowOff>167641</xdr:rowOff>
    </xdr:from>
    <xdr:ext cx="3634740" cy="952499"/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3246141-F266-44AF-B5D9-7E49B099614D}"/>
            </a:ext>
          </a:extLst>
        </xdr:cNvPr>
        <xdr:cNvSpPr/>
      </xdr:nvSpPr>
      <xdr:spPr>
        <a:xfrm>
          <a:off x="10233660" y="4739641"/>
          <a:ext cx="3634740" cy="952499"/>
        </a:xfrm>
        <a:prstGeom prst="rect">
          <a:avLst/>
        </a:prstGeom>
        <a:solidFill>
          <a:srgbClr val="FFFF00"/>
        </a:solidFill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600(daxil) daha çox əməliyyat sayı 10 % endiri</a:t>
          </a:r>
          <a:r>
            <a:rPr lang="az-Latn-AZ" sz="1200" b="0" i="0" u="none" strike="noStrike">
              <a:effectLst/>
              <a:latin typeface="+mn-lt"/>
              <a:ea typeface="+mn-ea"/>
              <a:cs typeface="+mn-cs"/>
            </a:rPr>
            <a:t>m</a:t>
          </a:r>
        </a:p>
        <a:p>
          <a:pPr algn="ctr"/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400(daxil) və 600 əməliyyat sayı 5 % </a:t>
          </a:r>
          <a:br>
            <a:rPr lang="az-Latn-AZ" sz="1200" b="0" i="0" u="none" strike="noStrike">
              <a:effectLst/>
              <a:latin typeface="+mn-lt"/>
              <a:ea typeface="+mn-ea"/>
              <a:cs typeface="+mn-cs"/>
            </a:rPr>
          </a:br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endirim</a:t>
          </a:r>
          <a:r>
            <a:rPr lang="en-US" sz="1200"/>
            <a:t> </a:t>
          </a:r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200(daxil) və 400 əməliyyat sayı 3 % endirim</a:t>
          </a:r>
          <a:br>
            <a:rPr lang="en-US" sz="1200" b="0" i="0" u="none" strike="noStrike">
              <a:effectLst/>
              <a:latin typeface="+mn-lt"/>
              <a:ea typeface="+mn-ea"/>
              <a:cs typeface="+mn-cs"/>
            </a:rPr>
          </a:br>
          <a:r>
            <a:rPr lang="en-US" sz="1200"/>
            <a:t> </a:t>
          </a:r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0 və 200 gün aralığında </a:t>
          </a:r>
          <a:r>
            <a:rPr lang="az-Latn-AZ" sz="1200" b="0" i="0" u="none" strike="noStrike">
              <a:effectLst/>
              <a:latin typeface="+mn-lt"/>
              <a:ea typeface="+mn-ea"/>
              <a:cs typeface="+mn-cs"/>
            </a:rPr>
            <a:t>əməliyyat</a:t>
          </a:r>
          <a:r>
            <a:rPr lang="az-Latn-AZ" sz="1200" b="0" i="0" u="none" strike="noStrike" baseline="0">
              <a:effectLst/>
              <a:latin typeface="+mn-lt"/>
              <a:ea typeface="+mn-ea"/>
              <a:cs typeface="+mn-cs"/>
            </a:rPr>
            <a:t> sayı</a:t>
          </a:r>
          <a:r>
            <a:rPr lang="en-US" sz="1200" b="0" i="0" u="none" strike="noStrike">
              <a:effectLst/>
              <a:latin typeface="+mn-lt"/>
              <a:ea typeface="+mn-ea"/>
              <a:cs typeface="+mn-cs"/>
            </a:rPr>
            <a:t>, standart</a:t>
          </a:r>
          <a:r>
            <a:rPr lang="en-US" sz="1200"/>
            <a:t> </a:t>
          </a:r>
          <a:endParaRPr lang="en-US" sz="6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0</xdr:row>
      <xdr:rowOff>38100</xdr:rowOff>
    </xdr:from>
    <xdr:to>
      <xdr:col>0</xdr:col>
      <xdr:colOff>560070</xdr:colOff>
      <xdr:row>3</xdr:row>
      <xdr:rowOff>41910</xdr:rowOff>
    </xdr:to>
    <xdr:sp macro="[0]!return_s" textlink="">
      <xdr:nvSpPr>
        <xdr:cNvPr id="2" name="Arrow: Curved Down 1">
          <a:extLst>
            <a:ext uri="{FF2B5EF4-FFF2-40B4-BE49-F238E27FC236}">
              <a16:creationId xmlns:a16="http://schemas.microsoft.com/office/drawing/2014/main" id="{D00C6EB8-7DBC-40EA-A190-B92BEC97360B}"/>
            </a:ext>
          </a:extLst>
        </xdr:cNvPr>
        <xdr:cNvSpPr/>
      </xdr:nvSpPr>
      <xdr:spPr>
        <a:xfrm rot="5400000">
          <a:off x="64770" y="95250"/>
          <a:ext cx="552450" cy="4381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472440</xdr:colOff>
      <xdr:row>0</xdr:row>
      <xdr:rowOff>22860</xdr:rowOff>
    </xdr:from>
    <xdr:to>
      <xdr:col>14</xdr:col>
      <xdr:colOff>175260</xdr:colOff>
      <xdr:row>4</xdr:row>
      <xdr:rowOff>22860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3D27FD05-B63A-4C00-9330-D81B6A5C75DE}"/>
            </a:ext>
          </a:extLst>
        </xdr:cNvPr>
        <xdr:cNvSpPr/>
      </xdr:nvSpPr>
      <xdr:spPr>
        <a:xfrm>
          <a:off x="1082040" y="22860"/>
          <a:ext cx="9357360" cy="731520"/>
        </a:xfrm>
        <a:prstGeom prst="roundRect">
          <a:avLst/>
        </a:prstGeom>
        <a:solidFill>
          <a:srgbClr val="1D6F4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=HLOOKUP(lookup_value,table_array,row_index_num,{range_lookup])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0</xdr:row>
      <xdr:rowOff>38100</xdr:rowOff>
    </xdr:from>
    <xdr:to>
      <xdr:col>0</xdr:col>
      <xdr:colOff>567690</xdr:colOff>
      <xdr:row>3</xdr:row>
      <xdr:rowOff>41910</xdr:rowOff>
    </xdr:to>
    <xdr:sp macro="[0]!return_s" textlink="">
      <xdr:nvSpPr>
        <xdr:cNvPr id="2" name="Arrow: Curved Down 1">
          <a:extLst>
            <a:ext uri="{FF2B5EF4-FFF2-40B4-BE49-F238E27FC236}">
              <a16:creationId xmlns:a16="http://schemas.microsoft.com/office/drawing/2014/main" id="{032BF46C-E3B9-4BB4-AEAF-80C93B7FAC89}"/>
            </a:ext>
          </a:extLst>
        </xdr:cNvPr>
        <xdr:cNvSpPr/>
      </xdr:nvSpPr>
      <xdr:spPr>
        <a:xfrm rot="5400000">
          <a:off x="72390" y="95250"/>
          <a:ext cx="552450" cy="4381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327660</xdr:colOff>
      <xdr:row>0</xdr:row>
      <xdr:rowOff>121920</xdr:rowOff>
    </xdr:from>
    <xdr:to>
      <xdr:col>13</xdr:col>
      <xdr:colOff>152400</xdr:colOff>
      <xdr:row>4</xdr:row>
      <xdr:rowOff>121920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12AEA1B-1EFE-42DB-9EA7-C5F1F54FA74E}"/>
            </a:ext>
          </a:extLst>
        </xdr:cNvPr>
        <xdr:cNvSpPr/>
      </xdr:nvSpPr>
      <xdr:spPr>
        <a:xfrm>
          <a:off x="937260" y="121920"/>
          <a:ext cx="7139940" cy="731520"/>
        </a:xfrm>
        <a:prstGeom prst="roundRect">
          <a:avLst/>
        </a:prstGeom>
        <a:solidFill>
          <a:srgbClr val="1D6F4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=MATCH(lookup_value,lookup_array,[match_type])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45720</xdr:rowOff>
    </xdr:from>
    <xdr:to>
      <xdr:col>0</xdr:col>
      <xdr:colOff>544830</xdr:colOff>
      <xdr:row>3</xdr:row>
      <xdr:rowOff>49530</xdr:rowOff>
    </xdr:to>
    <xdr:sp macro="[0]!return_s" textlink="">
      <xdr:nvSpPr>
        <xdr:cNvPr id="2" name="Arrow: Curved Down 1">
          <a:extLst>
            <a:ext uri="{FF2B5EF4-FFF2-40B4-BE49-F238E27FC236}">
              <a16:creationId xmlns:a16="http://schemas.microsoft.com/office/drawing/2014/main" id="{5118CC14-ECF4-40D8-BF2A-B78DD6AD3B99}"/>
            </a:ext>
          </a:extLst>
        </xdr:cNvPr>
        <xdr:cNvSpPr/>
      </xdr:nvSpPr>
      <xdr:spPr>
        <a:xfrm rot="5400000">
          <a:off x="49530" y="102870"/>
          <a:ext cx="552450" cy="4381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10</xdr:col>
      <xdr:colOff>434340</xdr:colOff>
      <xdr:row>5</xdr:row>
      <xdr:rowOff>91440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E70B6FD-7B1D-41C1-8095-DE5FEC42DDC3}"/>
            </a:ext>
          </a:extLst>
        </xdr:cNvPr>
        <xdr:cNvSpPr/>
      </xdr:nvSpPr>
      <xdr:spPr>
        <a:xfrm>
          <a:off x="1219200" y="182880"/>
          <a:ext cx="5311140" cy="822960"/>
        </a:xfrm>
        <a:prstGeom prst="roundRect">
          <a:avLst/>
        </a:prstGeom>
        <a:solidFill>
          <a:srgbClr val="1D6F4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=INDEX(array,row_num,[column_num])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509586</xdr:colOff>
      <xdr:row>0</xdr:row>
      <xdr:rowOff>0</xdr:rowOff>
    </xdr:from>
    <xdr:ext cx="3729037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7AF101F-2D3F-4168-9A09-09DAE4DAA259}"/>
            </a:ext>
          </a:extLst>
        </xdr:cNvPr>
        <xdr:cNvSpPr txBox="1"/>
      </xdr:nvSpPr>
      <xdr:spPr>
        <a:xfrm>
          <a:off x="3704731" y="0"/>
          <a:ext cx="3729037" cy="609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Soldakı cədvəldə </a:t>
          </a:r>
          <a:r>
            <a:rPr lang="az-Latn-AZ" sz="1100"/>
            <a:t>filiallar</a:t>
          </a:r>
          <a:r>
            <a:rPr lang="az-Latn-AZ" sz="1100" baseline="0"/>
            <a:t> üzrə</a:t>
          </a:r>
          <a:r>
            <a:rPr lang="en-US" sz="1100"/>
            <a:t> </a:t>
          </a:r>
          <a:r>
            <a:rPr lang="az-Latn-AZ" sz="1100"/>
            <a:t>müştəri</a:t>
          </a:r>
          <a:r>
            <a:rPr lang="en-US" sz="1100"/>
            <a:t> sayı qeyd olunub, "</a:t>
          </a:r>
          <a:r>
            <a:rPr lang="az-Latn-AZ" sz="1100"/>
            <a:t>Müştəri sayı</a:t>
          </a:r>
          <a:r>
            <a:rPr lang="en-US" sz="1100"/>
            <a:t>"-nın qarışısına formullardan istifadə edərək qeyd olunan </a:t>
          </a:r>
          <a:r>
            <a:rPr lang="az-Latn-AZ" sz="1100"/>
            <a:t>filial </a:t>
          </a:r>
          <a:r>
            <a:rPr lang="en-US" sz="1100"/>
            <a:t>və il üzrə </a:t>
          </a:r>
          <a:r>
            <a:rPr lang="az-Latn-AZ" sz="1100"/>
            <a:t>müştəri</a:t>
          </a:r>
          <a:r>
            <a:rPr lang="en-US" sz="1100"/>
            <a:t> sayını qeyd edin.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APERS\CAPRAPSCHE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sul%20Alihaydar/Desktop/excel%20database/Telim%20Planlari/Data%20Analysis/Part2/Download_Course_Resources/Working_Files/Section2_Essential_Excel_Knowledge_1/Lec_0217/Index_Fun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sul%20Alihaydar/Desktop/excel%20database/Telim%20Planlari/Data%20Analysis/Book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sul%20Alihaydar/Desktop/excel%20database/Telimler/Telim%203-6/Tap&#351;&#305;r&#305;q/Task%2012%20(&#304;ndex&amp;Match&amp;Indirect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New%20folder/Lesson%204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G/OneDrive/YouTube/YT_2018/YT_201807/Dependent_DropDown_Varying_Lengths/Excel_Dependent_Dropdown_Expandable_Exclude_Empty_XelPlu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sul%20Alihaydar/Desktop/Final%20Tests/exam%20excel%20Yegana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junk\Busn214-Week05OL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</sheetNames>
    <sheetDataSet>
      <sheetData sheetId="0"/>
      <sheetData sheetId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>
            <v>5100</v>
          </cell>
          <cell r="AB98">
            <v>5100</v>
          </cell>
          <cell r="AC98">
            <v>5100</v>
          </cell>
          <cell r="AD98">
            <v>5100</v>
          </cell>
          <cell r="AE98">
            <v>5100</v>
          </cell>
          <cell r="AF98">
            <v>5100</v>
          </cell>
          <cell r="AG98">
            <v>5100</v>
          </cell>
          <cell r="AH98">
            <v>5100</v>
          </cell>
          <cell r="AI98">
            <v>5100</v>
          </cell>
          <cell r="AJ98">
            <v>5100</v>
          </cell>
          <cell r="AK98">
            <v>5100</v>
          </cell>
          <cell r="AL98">
            <v>5100</v>
          </cell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>
            <v>35730</v>
          </cell>
          <cell r="BB98">
            <v>35730</v>
          </cell>
          <cell r="BC98">
            <v>35730</v>
          </cell>
          <cell r="BD98">
            <v>35730</v>
          </cell>
          <cell r="BE98">
            <v>35730</v>
          </cell>
          <cell r="BF98">
            <v>35730</v>
          </cell>
          <cell r="BG98">
            <v>35730</v>
          </cell>
          <cell r="BH98">
            <v>35730</v>
          </cell>
          <cell r="BJ98">
            <v>35730</v>
          </cell>
          <cell r="BK98">
            <v>35730</v>
          </cell>
          <cell r="BL98">
            <v>35730</v>
          </cell>
          <cell r="BM98">
            <v>35730</v>
          </cell>
          <cell r="BN98">
            <v>35730</v>
          </cell>
          <cell r="BO98">
            <v>35730</v>
          </cell>
          <cell r="BP98">
            <v>35730</v>
          </cell>
          <cell r="BQ98">
            <v>35730</v>
          </cell>
          <cell r="BR98">
            <v>35730</v>
          </cell>
          <cell r="BS98">
            <v>35730</v>
          </cell>
          <cell r="BT98">
            <v>35730</v>
          </cell>
          <cell r="BU98">
            <v>35730</v>
          </cell>
          <cell r="BV98">
            <v>35730</v>
          </cell>
          <cell r="BW98">
            <v>35730</v>
          </cell>
          <cell r="BX98">
            <v>35730</v>
          </cell>
          <cell r="BY98">
            <v>35730</v>
          </cell>
          <cell r="BZ98">
            <v>35730</v>
          </cell>
          <cell r="CA98">
            <v>35730</v>
          </cell>
          <cell r="CB98">
            <v>35730</v>
          </cell>
          <cell r="CC98">
            <v>35730</v>
          </cell>
          <cell r="CD98">
            <v>35730</v>
          </cell>
          <cell r="CE98">
            <v>35730</v>
          </cell>
          <cell r="CF98">
            <v>35730</v>
          </cell>
          <cell r="CG98">
            <v>35730</v>
          </cell>
          <cell r="CH98">
            <v>35730</v>
          </cell>
          <cell r="CI98">
            <v>35730</v>
          </cell>
          <cell r="CJ98">
            <v>35730</v>
          </cell>
          <cell r="CK98">
            <v>35730</v>
          </cell>
          <cell r="CL98">
            <v>35730</v>
          </cell>
          <cell r="CM98">
            <v>35730</v>
          </cell>
          <cell r="CN98">
            <v>35730</v>
          </cell>
          <cell r="CO98">
            <v>35730</v>
          </cell>
          <cell r="CP98">
            <v>35730</v>
          </cell>
          <cell r="CQ98">
            <v>35730</v>
          </cell>
          <cell r="CR98">
            <v>35730</v>
          </cell>
          <cell r="CS98">
            <v>35730</v>
          </cell>
          <cell r="CT98">
            <v>35730</v>
          </cell>
          <cell r="CU98">
            <v>35730</v>
          </cell>
          <cell r="CV98">
            <v>35730</v>
          </cell>
          <cell r="CW98">
            <v>35730</v>
          </cell>
          <cell r="CX98">
            <v>35730</v>
          </cell>
          <cell r="CY98">
            <v>35730</v>
          </cell>
          <cell r="CZ98">
            <v>35730</v>
          </cell>
          <cell r="DA98">
            <v>35730</v>
          </cell>
          <cell r="DB98">
            <v>35730</v>
          </cell>
          <cell r="DC98">
            <v>35730</v>
          </cell>
          <cell r="DD98">
            <v>35730</v>
          </cell>
          <cell r="DE98">
            <v>35730</v>
          </cell>
          <cell r="DF98">
            <v>35730</v>
          </cell>
          <cell r="DG98">
            <v>35730</v>
          </cell>
          <cell r="DH98">
            <v>35730</v>
          </cell>
          <cell r="DI98">
            <v>35730</v>
          </cell>
          <cell r="DJ98">
            <v>35730</v>
          </cell>
          <cell r="DK98">
            <v>35730</v>
          </cell>
          <cell r="DL98">
            <v>35730</v>
          </cell>
          <cell r="DM98">
            <v>35730</v>
          </cell>
          <cell r="DN98">
            <v>35730</v>
          </cell>
          <cell r="DO98">
            <v>35730</v>
          </cell>
          <cell r="DP98">
            <v>35730</v>
          </cell>
          <cell r="DQ98">
            <v>35730</v>
          </cell>
          <cell r="DR98">
            <v>35730</v>
          </cell>
          <cell r="DS98">
            <v>35730</v>
          </cell>
          <cell r="DT98">
            <v>35730</v>
          </cell>
          <cell r="DU98">
            <v>35730</v>
          </cell>
          <cell r="DV98">
            <v>35730</v>
          </cell>
          <cell r="DW98">
            <v>35730</v>
          </cell>
          <cell r="DX98">
            <v>35730</v>
          </cell>
          <cell r="DY98">
            <v>35730</v>
          </cell>
          <cell r="DZ98">
            <v>35730</v>
          </cell>
          <cell r="EA98">
            <v>35730</v>
          </cell>
          <cell r="EB98">
            <v>35730</v>
          </cell>
          <cell r="EC98">
            <v>35730</v>
          </cell>
          <cell r="ED98">
            <v>35730</v>
          </cell>
          <cell r="EE98">
            <v>35730</v>
          </cell>
          <cell r="EF98">
            <v>35730</v>
          </cell>
          <cell r="EG98">
            <v>35730</v>
          </cell>
          <cell r="EH98">
            <v>35730</v>
          </cell>
          <cell r="EI98">
            <v>35730</v>
          </cell>
          <cell r="EJ98">
            <v>35730</v>
          </cell>
          <cell r="EK98">
            <v>35730</v>
          </cell>
          <cell r="EL98">
            <v>35730</v>
          </cell>
          <cell r="EM98">
            <v>35730</v>
          </cell>
          <cell r="EN98">
            <v>35730</v>
          </cell>
          <cell r="EO98">
            <v>35730</v>
          </cell>
          <cell r="EP98">
            <v>35730</v>
          </cell>
          <cell r="EQ98">
            <v>35730</v>
          </cell>
          <cell r="ER98">
            <v>35730</v>
          </cell>
          <cell r="ES98">
            <v>35730</v>
          </cell>
          <cell r="ET98">
            <v>35730</v>
          </cell>
          <cell r="EU98">
            <v>35730</v>
          </cell>
          <cell r="EV98">
            <v>35730</v>
          </cell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>
            <v>94.5</v>
          </cell>
          <cell r="AB99">
            <v>94.5</v>
          </cell>
          <cell r="AC99">
            <v>94.5</v>
          </cell>
          <cell r="AD99">
            <v>94.5</v>
          </cell>
          <cell r="AE99">
            <v>94.5</v>
          </cell>
          <cell r="AF99">
            <v>94.5</v>
          </cell>
          <cell r="AG99">
            <v>94.5</v>
          </cell>
          <cell r="AH99">
            <v>94.5</v>
          </cell>
          <cell r="AI99">
            <v>94.5</v>
          </cell>
          <cell r="AJ99">
            <v>94.5</v>
          </cell>
          <cell r="AK99">
            <v>94.5</v>
          </cell>
          <cell r="AL99">
            <v>94.5</v>
          </cell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>
            <v>35716</v>
          </cell>
          <cell r="AZ99">
            <v>35716</v>
          </cell>
          <cell r="BA99">
            <v>35716</v>
          </cell>
          <cell r="BB99">
            <v>35716</v>
          </cell>
          <cell r="BC99">
            <v>35716</v>
          </cell>
          <cell r="BD99">
            <v>35716</v>
          </cell>
          <cell r="BE99">
            <v>35716</v>
          </cell>
          <cell r="BF99">
            <v>35716</v>
          </cell>
          <cell r="BG99">
            <v>35716</v>
          </cell>
          <cell r="BH99">
            <v>35716</v>
          </cell>
          <cell r="BJ99">
            <v>35716</v>
          </cell>
          <cell r="BK99">
            <v>35716</v>
          </cell>
          <cell r="BL99">
            <v>35716</v>
          </cell>
          <cell r="BM99">
            <v>35716</v>
          </cell>
          <cell r="BN99">
            <v>35716</v>
          </cell>
          <cell r="BO99">
            <v>35716</v>
          </cell>
          <cell r="BP99">
            <v>35716</v>
          </cell>
          <cell r="BQ99">
            <v>35716</v>
          </cell>
          <cell r="BR99">
            <v>35716</v>
          </cell>
          <cell r="BS99">
            <v>35716</v>
          </cell>
          <cell r="BT99">
            <v>35716</v>
          </cell>
          <cell r="BU99">
            <v>35716</v>
          </cell>
          <cell r="BV99">
            <v>35716</v>
          </cell>
          <cell r="BW99">
            <v>35716</v>
          </cell>
          <cell r="BX99">
            <v>35716</v>
          </cell>
          <cell r="BY99">
            <v>35716</v>
          </cell>
          <cell r="BZ99">
            <v>35716</v>
          </cell>
          <cell r="CA99">
            <v>35716</v>
          </cell>
          <cell r="CB99">
            <v>35716</v>
          </cell>
          <cell r="CC99">
            <v>35716</v>
          </cell>
          <cell r="CD99">
            <v>35716</v>
          </cell>
          <cell r="CE99">
            <v>35716</v>
          </cell>
          <cell r="CF99">
            <v>35716</v>
          </cell>
          <cell r="CG99">
            <v>35716</v>
          </cell>
          <cell r="CH99">
            <v>35716</v>
          </cell>
          <cell r="CI99">
            <v>35716</v>
          </cell>
          <cell r="CJ99">
            <v>35716</v>
          </cell>
          <cell r="CK99">
            <v>35716</v>
          </cell>
          <cell r="CL99">
            <v>35716</v>
          </cell>
          <cell r="CM99">
            <v>35716</v>
          </cell>
          <cell r="CN99">
            <v>35716</v>
          </cell>
          <cell r="CO99">
            <v>35716</v>
          </cell>
          <cell r="CP99">
            <v>35716</v>
          </cell>
          <cell r="CQ99">
            <v>35716</v>
          </cell>
          <cell r="CR99">
            <v>35716</v>
          </cell>
          <cell r="CS99">
            <v>35716</v>
          </cell>
          <cell r="CT99">
            <v>35716</v>
          </cell>
          <cell r="CU99">
            <v>35716</v>
          </cell>
          <cell r="CV99">
            <v>35716</v>
          </cell>
          <cell r="CW99">
            <v>35716</v>
          </cell>
          <cell r="CX99">
            <v>35716</v>
          </cell>
          <cell r="CY99">
            <v>35716</v>
          </cell>
          <cell r="CZ99">
            <v>35716</v>
          </cell>
          <cell r="DA99">
            <v>35716</v>
          </cell>
          <cell r="DB99">
            <v>35716</v>
          </cell>
          <cell r="DC99">
            <v>35716</v>
          </cell>
          <cell r="DD99">
            <v>35716</v>
          </cell>
          <cell r="DE99">
            <v>35716</v>
          </cell>
          <cell r="DF99">
            <v>35716</v>
          </cell>
          <cell r="DG99">
            <v>35716</v>
          </cell>
          <cell r="DH99">
            <v>35716</v>
          </cell>
          <cell r="DI99">
            <v>35716</v>
          </cell>
          <cell r="DJ99">
            <v>35716</v>
          </cell>
          <cell r="DK99">
            <v>35716</v>
          </cell>
          <cell r="DL99">
            <v>35716</v>
          </cell>
          <cell r="DM99">
            <v>35716</v>
          </cell>
          <cell r="DN99">
            <v>35716</v>
          </cell>
          <cell r="DO99">
            <v>35716</v>
          </cell>
          <cell r="DP99">
            <v>35716</v>
          </cell>
          <cell r="DQ99">
            <v>35716</v>
          </cell>
          <cell r="DR99">
            <v>35716</v>
          </cell>
          <cell r="DS99">
            <v>35716</v>
          </cell>
          <cell r="DT99">
            <v>35716</v>
          </cell>
          <cell r="DU99">
            <v>35716</v>
          </cell>
          <cell r="DV99">
            <v>35716</v>
          </cell>
          <cell r="DW99">
            <v>35716</v>
          </cell>
          <cell r="DX99">
            <v>35716</v>
          </cell>
          <cell r="DY99">
            <v>35716</v>
          </cell>
          <cell r="DZ99">
            <v>35716</v>
          </cell>
          <cell r="EA99">
            <v>35716</v>
          </cell>
          <cell r="EB99">
            <v>35716</v>
          </cell>
          <cell r="EC99">
            <v>35716</v>
          </cell>
          <cell r="ED99">
            <v>35716</v>
          </cell>
          <cell r="EE99">
            <v>35716</v>
          </cell>
          <cell r="EF99">
            <v>35716</v>
          </cell>
          <cell r="EG99">
            <v>35716</v>
          </cell>
          <cell r="EH99">
            <v>35716</v>
          </cell>
          <cell r="EI99">
            <v>35716</v>
          </cell>
          <cell r="EJ99">
            <v>35716</v>
          </cell>
          <cell r="EK99">
            <v>35716</v>
          </cell>
          <cell r="EL99">
            <v>35716</v>
          </cell>
          <cell r="EM99">
            <v>35716</v>
          </cell>
          <cell r="EN99">
            <v>35716</v>
          </cell>
          <cell r="EO99">
            <v>35716</v>
          </cell>
          <cell r="EP99">
            <v>35716</v>
          </cell>
          <cell r="EQ99">
            <v>35716</v>
          </cell>
          <cell r="ER99">
            <v>35716</v>
          </cell>
          <cell r="ES99">
            <v>35716</v>
          </cell>
          <cell r="ET99">
            <v>35716</v>
          </cell>
          <cell r="EU99">
            <v>35716</v>
          </cell>
          <cell r="EV99">
            <v>35716</v>
          </cell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>
            <v>85.39996337890625</v>
          </cell>
          <cell r="AB100">
            <v>85.39996337890625</v>
          </cell>
          <cell r="AC100">
            <v>85.39996337890625</v>
          </cell>
          <cell r="AD100">
            <v>85.39996337890625</v>
          </cell>
          <cell r="AE100">
            <v>85.39996337890625</v>
          </cell>
          <cell r="AF100">
            <v>85.39996337890625</v>
          </cell>
          <cell r="AG100">
            <v>85.39996337890625</v>
          </cell>
          <cell r="AH100">
            <v>85.39996337890625</v>
          </cell>
          <cell r="AI100">
            <v>85.39996337890625</v>
          </cell>
          <cell r="AJ100">
            <v>85.39996337890625</v>
          </cell>
          <cell r="AK100">
            <v>85.39996337890625</v>
          </cell>
          <cell r="AL100">
            <v>85.39996337890625</v>
          </cell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>
            <v>500</v>
          </cell>
          <cell r="AZ100">
            <v>500</v>
          </cell>
          <cell r="BA100">
            <v>500</v>
          </cell>
          <cell r="BB100">
            <v>500</v>
          </cell>
          <cell r="BC100">
            <v>500</v>
          </cell>
          <cell r="BD100">
            <v>500</v>
          </cell>
          <cell r="BE100">
            <v>500</v>
          </cell>
          <cell r="BF100">
            <v>500</v>
          </cell>
          <cell r="BG100">
            <v>500</v>
          </cell>
          <cell r="BH100">
            <v>500</v>
          </cell>
          <cell r="BJ100">
            <v>500</v>
          </cell>
          <cell r="BK100">
            <v>500</v>
          </cell>
          <cell r="BL100">
            <v>500</v>
          </cell>
          <cell r="BM100">
            <v>500</v>
          </cell>
          <cell r="BN100">
            <v>500</v>
          </cell>
          <cell r="BO100">
            <v>500</v>
          </cell>
          <cell r="BP100">
            <v>500</v>
          </cell>
          <cell r="BQ100">
            <v>500</v>
          </cell>
          <cell r="BR100">
            <v>500</v>
          </cell>
          <cell r="BS100">
            <v>500</v>
          </cell>
          <cell r="BT100">
            <v>500</v>
          </cell>
          <cell r="BU100">
            <v>500</v>
          </cell>
          <cell r="BV100">
            <v>500</v>
          </cell>
          <cell r="BW100">
            <v>500</v>
          </cell>
          <cell r="BX100">
            <v>500</v>
          </cell>
          <cell r="BY100">
            <v>500</v>
          </cell>
          <cell r="BZ100">
            <v>500</v>
          </cell>
          <cell r="CA100">
            <v>500</v>
          </cell>
          <cell r="CB100">
            <v>500</v>
          </cell>
          <cell r="CC100">
            <v>500</v>
          </cell>
          <cell r="CD100">
            <v>500</v>
          </cell>
          <cell r="CE100">
            <v>500</v>
          </cell>
          <cell r="CF100">
            <v>500</v>
          </cell>
          <cell r="CG100">
            <v>500</v>
          </cell>
          <cell r="CH100">
            <v>500</v>
          </cell>
          <cell r="CI100">
            <v>500</v>
          </cell>
          <cell r="CJ100">
            <v>500</v>
          </cell>
          <cell r="CK100">
            <v>500</v>
          </cell>
          <cell r="CL100">
            <v>500</v>
          </cell>
          <cell r="CM100">
            <v>500</v>
          </cell>
          <cell r="CN100">
            <v>500</v>
          </cell>
          <cell r="CO100">
            <v>500</v>
          </cell>
          <cell r="CP100">
            <v>500</v>
          </cell>
          <cell r="CQ100">
            <v>500</v>
          </cell>
          <cell r="CR100">
            <v>500</v>
          </cell>
          <cell r="CS100">
            <v>500</v>
          </cell>
          <cell r="CT100">
            <v>500</v>
          </cell>
          <cell r="CU100">
            <v>500</v>
          </cell>
          <cell r="CV100">
            <v>500</v>
          </cell>
          <cell r="CW100">
            <v>500</v>
          </cell>
          <cell r="CX100">
            <v>500</v>
          </cell>
          <cell r="CY100">
            <v>500</v>
          </cell>
          <cell r="CZ100">
            <v>500</v>
          </cell>
          <cell r="DA100">
            <v>500</v>
          </cell>
          <cell r="DB100">
            <v>500</v>
          </cell>
          <cell r="DC100">
            <v>500</v>
          </cell>
          <cell r="DD100">
            <v>500</v>
          </cell>
          <cell r="DE100">
            <v>500</v>
          </cell>
          <cell r="DF100">
            <v>500</v>
          </cell>
          <cell r="DG100">
            <v>500</v>
          </cell>
          <cell r="DH100">
            <v>500</v>
          </cell>
          <cell r="DI100">
            <v>500</v>
          </cell>
          <cell r="DJ100">
            <v>500</v>
          </cell>
          <cell r="DK100">
            <v>500</v>
          </cell>
          <cell r="DL100">
            <v>500</v>
          </cell>
          <cell r="DM100">
            <v>500</v>
          </cell>
          <cell r="DN100">
            <v>500</v>
          </cell>
          <cell r="DO100">
            <v>500</v>
          </cell>
          <cell r="DP100">
            <v>500</v>
          </cell>
          <cell r="DQ100">
            <v>500</v>
          </cell>
          <cell r="DR100">
            <v>500</v>
          </cell>
          <cell r="DS100">
            <v>500</v>
          </cell>
          <cell r="DT100">
            <v>500</v>
          </cell>
          <cell r="DU100">
            <v>500</v>
          </cell>
          <cell r="DV100">
            <v>500</v>
          </cell>
          <cell r="DW100">
            <v>500</v>
          </cell>
          <cell r="DX100">
            <v>500</v>
          </cell>
          <cell r="DY100">
            <v>500</v>
          </cell>
          <cell r="DZ100">
            <v>500</v>
          </cell>
          <cell r="EA100">
            <v>500</v>
          </cell>
          <cell r="EB100">
            <v>500</v>
          </cell>
          <cell r="EC100">
            <v>500</v>
          </cell>
          <cell r="ED100">
            <v>500</v>
          </cell>
          <cell r="EE100">
            <v>500</v>
          </cell>
          <cell r="EF100">
            <v>500</v>
          </cell>
          <cell r="EG100">
            <v>500</v>
          </cell>
          <cell r="EH100">
            <v>500</v>
          </cell>
          <cell r="EI100">
            <v>500</v>
          </cell>
          <cell r="EJ100">
            <v>500</v>
          </cell>
          <cell r="EK100">
            <v>500</v>
          </cell>
          <cell r="EL100">
            <v>500</v>
          </cell>
          <cell r="EM100">
            <v>500</v>
          </cell>
          <cell r="EN100">
            <v>500</v>
          </cell>
          <cell r="EO100">
            <v>500</v>
          </cell>
          <cell r="EP100">
            <v>500</v>
          </cell>
          <cell r="EQ100">
            <v>500</v>
          </cell>
          <cell r="ER100">
            <v>500</v>
          </cell>
          <cell r="ES100">
            <v>500</v>
          </cell>
          <cell r="ET100">
            <v>500</v>
          </cell>
          <cell r="EU100">
            <v>500</v>
          </cell>
          <cell r="EV100">
            <v>500</v>
          </cell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 t="str">
            <v xml:space="preserve"> </v>
          </cell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>
            <v>83.6666259765625</v>
          </cell>
          <cell r="AB110">
            <v>83.6666259765625</v>
          </cell>
          <cell r="AC110">
            <v>83.6666259765625</v>
          </cell>
          <cell r="AD110">
            <v>83.6666259765625</v>
          </cell>
          <cell r="AE110">
            <v>83.6666259765625</v>
          </cell>
          <cell r="AF110">
            <v>83.6666259765625</v>
          </cell>
          <cell r="AG110">
            <v>83.6666259765625</v>
          </cell>
          <cell r="AH110">
            <v>83.6666259765625</v>
          </cell>
          <cell r="AI110">
            <v>83.6666259765625</v>
          </cell>
          <cell r="AJ110">
            <v>83.6666259765625</v>
          </cell>
          <cell r="AK110">
            <v>83.6666259765625</v>
          </cell>
          <cell r="AL110">
            <v>83.6666259765625</v>
          </cell>
          <cell r="AM110">
            <v>83.6666259765625</v>
          </cell>
          <cell r="AN110">
            <v>83.6666259765625</v>
          </cell>
          <cell r="AO110">
            <v>83.6666259765625</v>
          </cell>
          <cell r="AP110">
            <v>83.6666259765625</v>
          </cell>
          <cell r="AQ110">
            <v>83.6666259765625</v>
          </cell>
          <cell r="AR110">
            <v>83.6666259765625</v>
          </cell>
          <cell r="AS110">
            <v>83.6666259765625</v>
          </cell>
          <cell r="AT110">
            <v>83.6666259765625</v>
          </cell>
          <cell r="AU110">
            <v>83.6666259765625</v>
          </cell>
          <cell r="AV110">
            <v>83.6666259765625</v>
          </cell>
          <cell r="AW110">
            <v>83.6666259765625</v>
          </cell>
          <cell r="AX110">
            <v>83.6666259765625</v>
          </cell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>
            <v>500</v>
          </cell>
          <cell r="BM110">
            <v>500</v>
          </cell>
          <cell r="BN110">
            <v>500</v>
          </cell>
          <cell r="BO110">
            <v>500</v>
          </cell>
          <cell r="BP110">
            <v>500</v>
          </cell>
          <cell r="BQ110">
            <v>500</v>
          </cell>
          <cell r="BR110">
            <v>500</v>
          </cell>
          <cell r="BS110">
            <v>500</v>
          </cell>
          <cell r="BT110">
            <v>500</v>
          </cell>
          <cell r="BU110">
            <v>500</v>
          </cell>
          <cell r="BV110">
            <v>500</v>
          </cell>
          <cell r="BW110">
            <v>500</v>
          </cell>
          <cell r="BX110">
            <v>500</v>
          </cell>
          <cell r="BY110">
            <v>500</v>
          </cell>
          <cell r="BZ110">
            <v>500</v>
          </cell>
          <cell r="CA110">
            <v>500</v>
          </cell>
          <cell r="CB110">
            <v>500</v>
          </cell>
          <cell r="CC110">
            <v>500</v>
          </cell>
          <cell r="CD110">
            <v>500</v>
          </cell>
          <cell r="CE110">
            <v>500</v>
          </cell>
          <cell r="CF110">
            <v>500</v>
          </cell>
          <cell r="CG110">
            <v>500</v>
          </cell>
          <cell r="CH110">
            <v>500</v>
          </cell>
          <cell r="CI110">
            <v>500</v>
          </cell>
          <cell r="CJ110">
            <v>500</v>
          </cell>
          <cell r="CK110">
            <v>500</v>
          </cell>
          <cell r="CL110">
            <v>500</v>
          </cell>
          <cell r="CM110">
            <v>500</v>
          </cell>
          <cell r="CN110">
            <v>500</v>
          </cell>
          <cell r="CO110">
            <v>500</v>
          </cell>
          <cell r="CP110">
            <v>500</v>
          </cell>
          <cell r="CQ110">
            <v>500</v>
          </cell>
          <cell r="CR110">
            <v>500</v>
          </cell>
          <cell r="CS110">
            <v>500</v>
          </cell>
          <cell r="CT110">
            <v>500</v>
          </cell>
          <cell r="CU110">
            <v>500</v>
          </cell>
          <cell r="CV110">
            <v>500</v>
          </cell>
          <cell r="CW110">
            <v>500</v>
          </cell>
          <cell r="CX110">
            <v>500</v>
          </cell>
          <cell r="CY110">
            <v>500</v>
          </cell>
          <cell r="CZ110">
            <v>500</v>
          </cell>
          <cell r="DA110">
            <v>500</v>
          </cell>
          <cell r="DB110">
            <v>500</v>
          </cell>
          <cell r="DC110">
            <v>500</v>
          </cell>
          <cell r="DD110">
            <v>500</v>
          </cell>
          <cell r="DE110">
            <v>500</v>
          </cell>
          <cell r="DF110">
            <v>500</v>
          </cell>
          <cell r="DG110">
            <v>500</v>
          </cell>
          <cell r="DH110">
            <v>500</v>
          </cell>
          <cell r="DI110">
            <v>500</v>
          </cell>
          <cell r="DJ110">
            <v>500</v>
          </cell>
          <cell r="DK110">
            <v>500</v>
          </cell>
          <cell r="DL110">
            <v>500</v>
          </cell>
          <cell r="DM110">
            <v>500</v>
          </cell>
          <cell r="DN110">
            <v>500</v>
          </cell>
          <cell r="DO110">
            <v>500</v>
          </cell>
          <cell r="DP110">
            <v>500</v>
          </cell>
          <cell r="DQ110">
            <v>500</v>
          </cell>
          <cell r="DR110">
            <v>500</v>
          </cell>
          <cell r="DS110">
            <v>500</v>
          </cell>
          <cell r="DT110">
            <v>500</v>
          </cell>
          <cell r="DU110">
            <v>500</v>
          </cell>
          <cell r="DV110">
            <v>500</v>
          </cell>
          <cell r="DW110">
            <v>500</v>
          </cell>
          <cell r="DX110">
            <v>500</v>
          </cell>
          <cell r="DY110">
            <v>500</v>
          </cell>
          <cell r="DZ110">
            <v>500</v>
          </cell>
          <cell r="EA110">
            <v>500</v>
          </cell>
          <cell r="EB110">
            <v>500</v>
          </cell>
          <cell r="EC110">
            <v>500</v>
          </cell>
          <cell r="ED110">
            <v>500</v>
          </cell>
          <cell r="EE110">
            <v>500</v>
          </cell>
          <cell r="EF110">
            <v>500</v>
          </cell>
          <cell r="EG110">
            <v>500</v>
          </cell>
          <cell r="EH110">
            <v>500</v>
          </cell>
          <cell r="EI110">
            <v>500</v>
          </cell>
          <cell r="EJ110">
            <v>500</v>
          </cell>
          <cell r="EK110">
            <v>500</v>
          </cell>
          <cell r="EL110">
            <v>500</v>
          </cell>
          <cell r="EM110">
            <v>500</v>
          </cell>
          <cell r="EN110">
            <v>500</v>
          </cell>
          <cell r="EO110">
            <v>500</v>
          </cell>
          <cell r="EP110">
            <v>500</v>
          </cell>
          <cell r="EQ110">
            <v>500</v>
          </cell>
          <cell r="ER110">
            <v>500</v>
          </cell>
          <cell r="ES110">
            <v>500</v>
          </cell>
          <cell r="ET110">
            <v>500</v>
          </cell>
          <cell r="EU110">
            <v>500</v>
          </cell>
          <cell r="EV110">
            <v>500</v>
          </cell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 t="str">
            <v xml:space="preserve"> </v>
          </cell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>
            <v>77.5999755859375</v>
          </cell>
          <cell r="AB111">
            <v>77.5999755859375</v>
          </cell>
          <cell r="AC111">
            <v>77.5999755859375</v>
          </cell>
          <cell r="AD111">
            <v>77.5999755859375</v>
          </cell>
          <cell r="AE111">
            <v>77.5999755859375</v>
          </cell>
          <cell r="AF111">
            <v>77.5999755859375</v>
          </cell>
          <cell r="AG111">
            <v>77.5999755859375</v>
          </cell>
          <cell r="AH111">
            <v>77.5999755859375</v>
          </cell>
          <cell r="AI111">
            <v>77.5999755859375</v>
          </cell>
          <cell r="AJ111">
            <v>77.5999755859375</v>
          </cell>
          <cell r="AK111">
            <v>77.5999755859375</v>
          </cell>
          <cell r="AL111">
            <v>77.5999755859375</v>
          </cell>
          <cell r="AM111">
            <v>77.5999755859375</v>
          </cell>
          <cell r="AN111">
            <v>77.5999755859375</v>
          </cell>
          <cell r="AO111">
            <v>77.5999755859375</v>
          </cell>
          <cell r="AP111">
            <v>77.5999755859375</v>
          </cell>
          <cell r="AQ111">
            <v>77.5999755859375</v>
          </cell>
          <cell r="AR111">
            <v>77.5999755859375</v>
          </cell>
          <cell r="AS111">
            <v>77.5999755859375</v>
          </cell>
          <cell r="AT111">
            <v>77.5999755859375</v>
          </cell>
          <cell r="AU111">
            <v>77.5999755859375</v>
          </cell>
          <cell r="AV111">
            <v>77.5999755859375</v>
          </cell>
          <cell r="AW111">
            <v>77.5999755859375</v>
          </cell>
          <cell r="AX111">
            <v>77.5999755859375</v>
          </cell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>
            <v>500</v>
          </cell>
          <cell r="BM111">
            <v>500</v>
          </cell>
          <cell r="BN111">
            <v>500</v>
          </cell>
          <cell r="BO111">
            <v>500</v>
          </cell>
          <cell r="BP111">
            <v>500</v>
          </cell>
          <cell r="BQ111">
            <v>500</v>
          </cell>
          <cell r="BR111">
            <v>500</v>
          </cell>
          <cell r="BS111">
            <v>500</v>
          </cell>
          <cell r="BT111">
            <v>500</v>
          </cell>
          <cell r="BU111">
            <v>500</v>
          </cell>
          <cell r="BV111">
            <v>500</v>
          </cell>
          <cell r="BW111">
            <v>500</v>
          </cell>
          <cell r="BX111">
            <v>500</v>
          </cell>
          <cell r="BY111">
            <v>500</v>
          </cell>
          <cell r="BZ111">
            <v>500</v>
          </cell>
          <cell r="CA111">
            <v>500</v>
          </cell>
          <cell r="CB111">
            <v>500</v>
          </cell>
          <cell r="CC111">
            <v>500</v>
          </cell>
          <cell r="CD111">
            <v>500</v>
          </cell>
          <cell r="CE111">
            <v>500</v>
          </cell>
          <cell r="CF111">
            <v>500</v>
          </cell>
          <cell r="CG111">
            <v>500</v>
          </cell>
          <cell r="CH111">
            <v>500</v>
          </cell>
          <cell r="CI111">
            <v>500</v>
          </cell>
          <cell r="CJ111">
            <v>500</v>
          </cell>
          <cell r="CK111">
            <v>500</v>
          </cell>
          <cell r="CL111">
            <v>500</v>
          </cell>
          <cell r="CM111">
            <v>500</v>
          </cell>
          <cell r="CN111">
            <v>500</v>
          </cell>
          <cell r="CO111">
            <v>500</v>
          </cell>
          <cell r="CP111">
            <v>500</v>
          </cell>
          <cell r="CQ111">
            <v>500</v>
          </cell>
          <cell r="CR111">
            <v>500</v>
          </cell>
          <cell r="CS111">
            <v>500</v>
          </cell>
          <cell r="CT111">
            <v>500</v>
          </cell>
          <cell r="CU111">
            <v>500</v>
          </cell>
          <cell r="CV111">
            <v>500</v>
          </cell>
          <cell r="CW111">
            <v>500</v>
          </cell>
          <cell r="CX111">
            <v>500</v>
          </cell>
          <cell r="CY111">
            <v>500</v>
          </cell>
          <cell r="CZ111">
            <v>500</v>
          </cell>
          <cell r="DA111">
            <v>500</v>
          </cell>
          <cell r="DB111">
            <v>500</v>
          </cell>
          <cell r="DC111">
            <v>500</v>
          </cell>
          <cell r="DD111">
            <v>500</v>
          </cell>
          <cell r="DE111">
            <v>500</v>
          </cell>
          <cell r="DF111">
            <v>500</v>
          </cell>
          <cell r="DG111">
            <v>500</v>
          </cell>
          <cell r="DH111">
            <v>500</v>
          </cell>
          <cell r="DI111">
            <v>500</v>
          </cell>
          <cell r="DJ111">
            <v>500</v>
          </cell>
          <cell r="DK111">
            <v>500</v>
          </cell>
          <cell r="DL111">
            <v>500</v>
          </cell>
          <cell r="DM111">
            <v>500</v>
          </cell>
          <cell r="DN111">
            <v>500</v>
          </cell>
          <cell r="DO111">
            <v>500</v>
          </cell>
          <cell r="DP111">
            <v>500</v>
          </cell>
          <cell r="DQ111">
            <v>500</v>
          </cell>
          <cell r="DR111">
            <v>500</v>
          </cell>
          <cell r="DS111">
            <v>500</v>
          </cell>
          <cell r="DT111">
            <v>500</v>
          </cell>
          <cell r="DU111">
            <v>500</v>
          </cell>
          <cell r="DV111">
            <v>500</v>
          </cell>
          <cell r="DW111">
            <v>500</v>
          </cell>
          <cell r="DX111">
            <v>500</v>
          </cell>
          <cell r="DY111">
            <v>500</v>
          </cell>
          <cell r="DZ111">
            <v>500</v>
          </cell>
          <cell r="EA111">
            <v>500</v>
          </cell>
          <cell r="EB111">
            <v>500</v>
          </cell>
          <cell r="EC111">
            <v>500</v>
          </cell>
          <cell r="ED111">
            <v>500</v>
          </cell>
          <cell r="EE111">
            <v>500</v>
          </cell>
          <cell r="EF111">
            <v>500</v>
          </cell>
          <cell r="EG111">
            <v>500</v>
          </cell>
          <cell r="EH111">
            <v>500</v>
          </cell>
          <cell r="EI111">
            <v>500</v>
          </cell>
          <cell r="EJ111">
            <v>500</v>
          </cell>
          <cell r="EK111">
            <v>500</v>
          </cell>
          <cell r="EL111">
            <v>500</v>
          </cell>
          <cell r="EM111">
            <v>500</v>
          </cell>
          <cell r="EN111">
            <v>500</v>
          </cell>
          <cell r="EO111">
            <v>500</v>
          </cell>
          <cell r="EP111">
            <v>500</v>
          </cell>
          <cell r="EQ111">
            <v>500</v>
          </cell>
          <cell r="ER111">
            <v>500</v>
          </cell>
          <cell r="ES111">
            <v>500</v>
          </cell>
          <cell r="ET111">
            <v>500</v>
          </cell>
          <cell r="EU111">
            <v>500</v>
          </cell>
          <cell r="EV111">
            <v>500</v>
          </cell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>
            <v>53.666656494140625</v>
          </cell>
          <cell r="AB112">
            <v>53.666656494140625</v>
          </cell>
          <cell r="AC112">
            <v>53.666656494140625</v>
          </cell>
          <cell r="AD112">
            <v>53.666656494140625</v>
          </cell>
          <cell r="AE112">
            <v>53.666656494140625</v>
          </cell>
          <cell r="AF112">
            <v>53.666656494140625</v>
          </cell>
          <cell r="AG112">
            <v>53.666656494140625</v>
          </cell>
          <cell r="AH112">
            <v>53.666656494140625</v>
          </cell>
          <cell r="AI112">
            <v>53.666656494140625</v>
          </cell>
          <cell r="AJ112">
            <v>53.666656494140625</v>
          </cell>
          <cell r="AK112">
            <v>53.666656494140625</v>
          </cell>
          <cell r="AL112">
            <v>53.666656494140625</v>
          </cell>
          <cell r="AM112">
            <v>53.666656494140625</v>
          </cell>
          <cell r="AN112">
            <v>53.666656494140625</v>
          </cell>
          <cell r="AO112">
            <v>53.666656494140625</v>
          </cell>
          <cell r="AP112">
            <v>53.666656494140625</v>
          </cell>
          <cell r="AQ112">
            <v>53.666656494140625</v>
          </cell>
          <cell r="AR112">
            <v>53.666656494140625</v>
          </cell>
          <cell r="AS112">
            <v>53.666656494140625</v>
          </cell>
          <cell r="AT112">
            <v>53.666656494140625</v>
          </cell>
          <cell r="AU112">
            <v>53.666656494140625</v>
          </cell>
          <cell r="AV112">
            <v>53.666656494140625</v>
          </cell>
          <cell r="AW112">
            <v>53.666656494140625</v>
          </cell>
          <cell r="AX112">
            <v>53.666656494140625</v>
          </cell>
          <cell r="AY112">
            <v>53.666656494140625</v>
          </cell>
          <cell r="AZ112">
            <v>53.666656494140625</v>
          </cell>
          <cell r="BA112">
            <v>53.666656494140625</v>
          </cell>
          <cell r="BB112">
            <v>53.666656494140625</v>
          </cell>
          <cell r="BC112">
            <v>53.666656494140625</v>
          </cell>
          <cell r="BD112">
            <v>53.666656494140625</v>
          </cell>
          <cell r="BE112">
            <v>53.666656494140625</v>
          </cell>
          <cell r="BF112">
            <v>53.666656494140625</v>
          </cell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>
            <v>900</v>
          </cell>
          <cell r="BO112">
            <v>900</v>
          </cell>
          <cell r="BP112">
            <v>900</v>
          </cell>
          <cell r="BQ112">
            <v>900</v>
          </cell>
          <cell r="BR112">
            <v>900</v>
          </cell>
          <cell r="BS112">
            <v>900</v>
          </cell>
          <cell r="BT112">
            <v>900</v>
          </cell>
          <cell r="BU112">
            <v>900</v>
          </cell>
          <cell r="BV112">
            <v>900</v>
          </cell>
          <cell r="BW112">
            <v>900</v>
          </cell>
          <cell r="BX112">
            <v>900</v>
          </cell>
          <cell r="BY112">
            <v>900</v>
          </cell>
          <cell r="BZ112">
            <v>900</v>
          </cell>
          <cell r="CA112">
            <v>900</v>
          </cell>
          <cell r="CB112">
            <v>900</v>
          </cell>
          <cell r="CC112">
            <v>900</v>
          </cell>
          <cell r="CD112">
            <v>900</v>
          </cell>
          <cell r="CE112">
            <v>900</v>
          </cell>
          <cell r="CF112">
            <v>900</v>
          </cell>
          <cell r="CG112">
            <v>900</v>
          </cell>
          <cell r="CH112">
            <v>900</v>
          </cell>
          <cell r="CI112">
            <v>900</v>
          </cell>
          <cell r="CJ112">
            <v>900</v>
          </cell>
          <cell r="CK112">
            <v>900</v>
          </cell>
          <cell r="CL112">
            <v>900</v>
          </cell>
          <cell r="CM112">
            <v>900</v>
          </cell>
          <cell r="CN112">
            <v>900</v>
          </cell>
          <cell r="CO112">
            <v>900</v>
          </cell>
          <cell r="CP112">
            <v>900</v>
          </cell>
          <cell r="CQ112">
            <v>900</v>
          </cell>
          <cell r="CR112">
            <v>900</v>
          </cell>
          <cell r="CS112">
            <v>900</v>
          </cell>
          <cell r="CT112">
            <v>900</v>
          </cell>
          <cell r="CU112">
            <v>900</v>
          </cell>
          <cell r="CV112">
            <v>900</v>
          </cell>
          <cell r="CW112">
            <v>900</v>
          </cell>
          <cell r="CX112">
            <v>900</v>
          </cell>
          <cell r="CY112">
            <v>900</v>
          </cell>
          <cell r="CZ112">
            <v>900</v>
          </cell>
          <cell r="DA112">
            <v>900</v>
          </cell>
          <cell r="DB112">
            <v>900</v>
          </cell>
          <cell r="DC112">
            <v>900</v>
          </cell>
          <cell r="DD112">
            <v>900</v>
          </cell>
          <cell r="DE112">
            <v>900</v>
          </cell>
          <cell r="DF112">
            <v>900</v>
          </cell>
          <cell r="DG112">
            <v>900</v>
          </cell>
          <cell r="DH112">
            <v>900</v>
          </cell>
          <cell r="DI112">
            <v>900</v>
          </cell>
          <cell r="DJ112">
            <v>900</v>
          </cell>
          <cell r="DK112">
            <v>900</v>
          </cell>
          <cell r="DL112">
            <v>900</v>
          </cell>
          <cell r="DM112">
            <v>900</v>
          </cell>
          <cell r="DN112">
            <v>900</v>
          </cell>
          <cell r="DO112">
            <v>900</v>
          </cell>
          <cell r="DP112">
            <v>900</v>
          </cell>
          <cell r="DQ112">
            <v>900</v>
          </cell>
          <cell r="DR112">
            <v>900</v>
          </cell>
          <cell r="DS112">
            <v>900</v>
          </cell>
          <cell r="DT112">
            <v>900</v>
          </cell>
          <cell r="DU112">
            <v>900</v>
          </cell>
          <cell r="DV112">
            <v>900</v>
          </cell>
          <cell r="DW112">
            <v>900</v>
          </cell>
          <cell r="DX112">
            <v>900</v>
          </cell>
          <cell r="DY112">
            <v>900</v>
          </cell>
          <cell r="DZ112">
            <v>900</v>
          </cell>
          <cell r="EA112">
            <v>900</v>
          </cell>
          <cell r="EB112">
            <v>900</v>
          </cell>
          <cell r="EC112">
            <v>900</v>
          </cell>
          <cell r="ED112">
            <v>900</v>
          </cell>
          <cell r="EE112">
            <v>900</v>
          </cell>
          <cell r="EF112">
            <v>900</v>
          </cell>
          <cell r="EG112">
            <v>900</v>
          </cell>
          <cell r="EH112">
            <v>900</v>
          </cell>
          <cell r="EI112">
            <v>900</v>
          </cell>
          <cell r="EJ112">
            <v>900</v>
          </cell>
          <cell r="EK112">
            <v>900</v>
          </cell>
          <cell r="EL112">
            <v>900</v>
          </cell>
          <cell r="EM112">
            <v>900</v>
          </cell>
          <cell r="EN112">
            <v>900</v>
          </cell>
          <cell r="EO112">
            <v>900</v>
          </cell>
          <cell r="EP112">
            <v>900</v>
          </cell>
          <cell r="EQ112">
            <v>900</v>
          </cell>
          <cell r="ER112">
            <v>900</v>
          </cell>
          <cell r="ES112">
            <v>900</v>
          </cell>
          <cell r="ET112">
            <v>900</v>
          </cell>
          <cell r="EU112">
            <v>900</v>
          </cell>
          <cell r="EV112">
            <v>900</v>
          </cell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>
            <v>40800</v>
          </cell>
          <cell r="AB114">
            <v>40800</v>
          </cell>
          <cell r="AC114">
            <v>40800</v>
          </cell>
          <cell r="AD114">
            <v>40800</v>
          </cell>
          <cell r="AE114">
            <v>40800</v>
          </cell>
          <cell r="AF114">
            <v>40800</v>
          </cell>
          <cell r="AG114">
            <v>40800</v>
          </cell>
          <cell r="AH114">
            <v>40800</v>
          </cell>
          <cell r="AI114">
            <v>40800</v>
          </cell>
          <cell r="AJ114">
            <v>40800</v>
          </cell>
          <cell r="AK114">
            <v>40800</v>
          </cell>
          <cell r="AL114">
            <v>40800</v>
          </cell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>
            <v>35555</v>
          </cell>
          <cell r="AC115">
            <v>35555</v>
          </cell>
          <cell r="AD115">
            <v>35555</v>
          </cell>
          <cell r="AE115">
            <v>35555</v>
          </cell>
          <cell r="AF115">
            <v>35555</v>
          </cell>
          <cell r="AG115">
            <v>35555</v>
          </cell>
          <cell r="AH115">
            <v>35555</v>
          </cell>
          <cell r="AI115">
            <v>35555</v>
          </cell>
          <cell r="AJ115">
            <v>35555</v>
          </cell>
          <cell r="AK115">
            <v>35555</v>
          </cell>
          <cell r="AL115">
            <v>35555</v>
          </cell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>
            <v>15000</v>
          </cell>
          <cell r="BB115">
            <v>15000</v>
          </cell>
          <cell r="BC115">
            <v>15000</v>
          </cell>
          <cell r="BD115">
            <v>15000</v>
          </cell>
          <cell r="BE115">
            <v>15000</v>
          </cell>
          <cell r="BF115">
            <v>15000</v>
          </cell>
          <cell r="BG115">
            <v>15000</v>
          </cell>
          <cell r="BH115">
            <v>15000</v>
          </cell>
          <cell r="BI115">
            <v>15000</v>
          </cell>
          <cell r="BJ115">
            <v>15000</v>
          </cell>
          <cell r="BK115">
            <v>15000</v>
          </cell>
          <cell r="BL115">
            <v>15000</v>
          </cell>
          <cell r="BM115">
            <v>15000</v>
          </cell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>
            <v>180000</v>
          </cell>
          <cell r="AC116">
            <v>180000</v>
          </cell>
          <cell r="AD116">
            <v>180000</v>
          </cell>
          <cell r="AE116">
            <v>180000</v>
          </cell>
          <cell r="AF116">
            <v>180000</v>
          </cell>
          <cell r="AG116">
            <v>180000</v>
          </cell>
          <cell r="AH116">
            <v>180000</v>
          </cell>
          <cell r="AI116">
            <v>180000</v>
          </cell>
          <cell r="AJ116">
            <v>180000</v>
          </cell>
          <cell r="AK116">
            <v>180000</v>
          </cell>
          <cell r="AL116">
            <v>180000</v>
          </cell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>
            <v>35779</v>
          </cell>
          <cell r="BI116">
            <v>35779</v>
          </cell>
          <cell r="BJ116">
            <v>35779</v>
          </cell>
          <cell r="BK116">
            <v>35779</v>
          </cell>
          <cell r="BL116">
            <v>35779</v>
          </cell>
          <cell r="BM116">
            <v>35779</v>
          </cell>
          <cell r="BN116">
            <v>35779</v>
          </cell>
          <cell r="BO116">
            <v>35779</v>
          </cell>
          <cell r="BP116">
            <v>35779</v>
          </cell>
          <cell r="BQ116">
            <v>35779</v>
          </cell>
          <cell r="BR116">
            <v>35779</v>
          </cell>
          <cell r="BS116">
            <v>35779</v>
          </cell>
          <cell r="BT116">
            <v>35779</v>
          </cell>
          <cell r="BU116">
            <v>35779</v>
          </cell>
          <cell r="BV116">
            <v>35779</v>
          </cell>
          <cell r="BW116">
            <v>35779</v>
          </cell>
          <cell r="BX116">
            <v>35779</v>
          </cell>
          <cell r="BY116">
            <v>35779</v>
          </cell>
          <cell r="BZ116">
            <v>35779</v>
          </cell>
          <cell r="CA116">
            <v>35779</v>
          </cell>
          <cell r="CB116">
            <v>35779</v>
          </cell>
          <cell r="CC116">
            <v>35779</v>
          </cell>
          <cell r="CD116">
            <v>35779</v>
          </cell>
          <cell r="CE116">
            <v>35779</v>
          </cell>
          <cell r="CF116">
            <v>35779</v>
          </cell>
          <cell r="CG116">
            <v>35779</v>
          </cell>
          <cell r="CH116">
            <v>35779</v>
          </cell>
          <cell r="CI116">
            <v>35779</v>
          </cell>
          <cell r="CJ116">
            <v>35779</v>
          </cell>
          <cell r="CK116">
            <v>35779</v>
          </cell>
          <cell r="CL116">
            <v>35779</v>
          </cell>
          <cell r="CM116">
            <v>35779</v>
          </cell>
          <cell r="CN116">
            <v>35779</v>
          </cell>
          <cell r="CO116">
            <v>35779</v>
          </cell>
          <cell r="CP116">
            <v>35779</v>
          </cell>
          <cell r="CQ116">
            <v>35779</v>
          </cell>
          <cell r="CR116">
            <v>35779</v>
          </cell>
          <cell r="CS116">
            <v>35779</v>
          </cell>
          <cell r="CT116">
            <v>35779</v>
          </cell>
          <cell r="CU116">
            <v>35779</v>
          </cell>
          <cell r="CV116">
            <v>35779</v>
          </cell>
          <cell r="CW116">
            <v>35779</v>
          </cell>
          <cell r="CX116">
            <v>35779</v>
          </cell>
          <cell r="CY116">
            <v>35779</v>
          </cell>
          <cell r="CZ116">
            <v>35779</v>
          </cell>
          <cell r="DA116">
            <v>35779</v>
          </cell>
          <cell r="DB116">
            <v>35779</v>
          </cell>
          <cell r="DC116">
            <v>35779</v>
          </cell>
          <cell r="DD116">
            <v>35779</v>
          </cell>
          <cell r="DE116">
            <v>35779</v>
          </cell>
          <cell r="DF116">
            <v>35779</v>
          </cell>
          <cell r="DG116">
            <v>35779</v>
          </cell>
          <cell r="DH116">
            <v>35779</v>
          </cell>
          <cell r="DI116">
            <v>35779</v>
          </cell>
          <cell r="DJ116">
            <v>35779</v>
          </cell>
          <cell r="DK116">
            <v>35779</v>
          </cell>
          <cell r="DL116">
            <v>35779</v>
          </cell>
          <cell r="DM116">
            <v>35779</v>
          </cell>
          <cell r="DN116">
            <v>35779</v>
          </cell>
          <cell r="DO116">
            <v>35779</v>
          </cell>
          <cell r="DP116">
            <v>35779</v>
          </cell>
          <cell r="DQ116">
            <v>35779</v>
          </cell>
          <cell r="DR116">
            <v>35779</v>
          </cell>
          <cell r="DS116">
            <v>35779</v>
          </cell>
          <cell r="DT116">
            <v>35779</v>
          </cell>
          <cell r="DU116">
            <v>35779</v>
          </cell>
          <cell r="DV116">
            <v>35779</v>
          </cell>
          <cell r="DW116">
            <v>35779</v>
          </cell>
          <cell r="DX116">
            <v>35779</v>
          </cell>
          <cell r="DY116">
            <v>35779</v>
          </cell>
          <cell r="DZ116">
            <v>35779</v>
          </cell>
          <cell r="EA116">
            <v>35779</v>
          </cell>
          <cell r="EB116">
            <v>35779</v>
          </cell>
          <cell r="EC116">
            <v>35779</v>
          </cell>
          <cell r="ED116">
            <v>35779</v>
          </cell>
          <cell r="EE116">
            <v>35779</v>
          </cell>
          <cell r="EF116">
            <v>35779</v>
          </cell>
          <cell r="EG116">
            <v>35779</v>
          </cell>
          <cell r="EH116">
            <v>35779</v>
          </cell>
          <cell r="EI116">
            <v>35779</v>
          </cell>
          <cell r="EJ116">
            <v>35779</v>
          </cell>
          <cell r="EK116">
            <v>35779</v>
          </cell>
          <cell r="EL116">
            <v>35779</v>
          </cell>
          <cell r="EM116">
            <v>35779</v>
          </cell>
          <cell r="EN116">
            <v>35779</v>
          </cell>
          <cell r="EO116">
            <v>35779</v>
          </cell>
          <cell r="EP116">
            <v>35779</v>
          </cell>
          <cell r="EQ116">
            <v>35779</v>
          </cell>
          <cell r="ER116">
            <v>35779</v>
          </cell>
          <cell r="ES116">
            <v>35779</v>
          </cell>
          <cell r="ET116">
            <v>35779</v>
          </cell>
          <cell r="EU116">
            <v>35779</v>
          </cell>
          <cell r="EV116">
            <v>35779</v>
          </cell>
          <cell r="EW116">
            <v>35779</v>
          </cell>
          <cell r="EX116">
            <v>35779</v>
          </cell>
          <cell r="EY116">
            <v>35779</v>
          </cell>
          <cell r="EZ116">
            <v>35779</v>
          </cell>
          <cell r="FA116">
            <v>35779</v>
          </cell>
          <cell r="FB116">
            <v>35779</v>
          </cell>
          <cell r="FC116">
            <v>35779</v>
          </cell>
          <cell r="FD116">
            <v>35779</v>
          </cell>
          <cell r="FE116">
            <v>35779</v>
          </cell>
          <cell r="FF116">
            <v>35779</v>
          </cell>
          <cell r="FG116">
            <v>35779</v>
          </cell>
          <cell r="FH116">
            <v>35779</v>
          </cell>
          <cell r="FI116">
            <v>35779</v>
          </cell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>
            <v>59999.96875</v>
          </cell>
          <cell r="AC117">
            <v>59999.96875</v>
          </cell>
          <cell r="AD117">
            <v>59999.96875</v>
          </cell>
          <cell r="AE117">
            <v>59999.96875</v>
          </cell>
          <cell r="AF117">
            <v>59999.96875</v>
          </cell>
          <cell r="AG117">
            <v>59999.96875</v>
          </cell>
          <cell r="AH117">
            <v>59999.96875</v>
          </cell>
          <cell r="AI117">
            <v>59999.96875</v>
          </cell>
          <cell r="AJ117">
            <v>59999.96875</v>
          </cell>
          <cell r="AK117">
            <v>59999.96875</v>
          </cell>
          <cell r="AL117">
            <v>59999.96875</v>
          </cell>
          <cell r="AM117">
            <v>59999.96875</v>
          </cell>
          <cell r="AN117">
            <v>59999.96875</v>
          </cell>
          <cell r="AO117">
            <v>59999.96875</v>
          </cell>
          <cell r="AP117">
            <v>59999.96875</v>
          </cell>
          <cell r="AQ117">
            <v>59999.96875</v>
          </cell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>
            <v>75000</v>
          </cell>
          <cell r="BJ117">
            <v>75000</v>
          </cell>
          <cell r="BK117">
            <v>75000</v>
          </cell>
          <cell r="BL117">
            <v>75000</v>
          </cell>
          <cell r="BM117">
            <v>75000</v>
          </cell>
          <cell r="BN117">
            <v>75000</v>
          </cell>
          <cell r="BO117">
            <v>75000</v>
          </cell>
          <cell r="BP117">
            <v>75000</v>
          </cell>
          <cell r="BQ117">
            <v>75000</v>
          </cell>
          <cell r="BR117">
            <v>75000</v>
          </cell>
          <cell r="BS117">
            <v>75000</v>
          </cell>
          <cell r="BT117">
            <v>75000</v>
          </cell>
          <cell r="BU117">
            <v>75000</v>
          </cell>
          <cell r="BV117">
            <v>75000</v>
          </cell>
          <cell r="BW117">
            <v>75000</v>
          </cell>
          <cell r="BX117">
            <v>75000</v>
          </cell>
          <cell r="BY117">
            <v>75000</v>
          </cell>
          <cell r="BZ117">
            <v>75000</v>
          </cell>
          <cell r="CA117">
            <v>75000</v>
          </cell>
          <cell r="CB117">
            <v>75000</v>
          </cell>
          <cell r="CC117">
            <v>75000</v>
          </cell>
          <cell r="CD117">
            <v>75000</v>
          </cell>
          <cell r="CE117">
            <v>75000</v>
          </cell>
          <cell r="CF117">
            <v>75000</v>
          </cell>
          <cell r="CG117">
            <v>75000</v>
          </cell>
          <cell r="CH117">
            <v>75000</v>
          </cell>
          <cell r="CI117">
            <v>75000</v>
          </cell>
          <cell r="CJ117">
            <v>75000</v>
          </cell>
          <cell r="CK117">
            <v>75000</v>
          </cell>
          <cell r="CL117">
            <v>75000</v>
          </cell>
          <cell r="CM117">
            <v>75000</v>
          </cell>
          <cell r="CN117">
            <v>75000</v>
          </cell>
          <cell r="CO117">
            <v>75000</v>
          </cell>
          <cell r="CP117">
            <v>75000</v>
          </cell>
          <cell r="CQ117">
            <v>75000</v>
          </cell>
          <cell r="CR117">
            <v>75000</v>
          </cell>
          <cell r="CS117">
            <v>75000</v>
          </cell>
          <cell r="CT117">
            <v>75000</v>
          </cell>
          <cell r="CU117">
            <v>75000</v>
          </cell>
          <cell r="CV117">
            <v>75000</v>
          </cell>
          <cell r="CW117">
            <v>75000</v>
          </cell>
          <cell r="CX117">
            <v>75000</v>
          </cell>
          <cell r="CY117">
            <v>75000</v>
          </cell>
          <cell r="CZ117">
            <v>75000</v>
          </cell>
          <cell r="DA117">
            <v>75000</v>
          </cell>
          <cell r="DB117">
            <v>75000</v>
          </cell>
          <cell r="DC117">
            <v>75000</v>
          </cell>
          <cell r="DD117">
            <v>75000</v>
          </cell>
          <cell r="DE117">
            <v>75000</v>
          </cell>
          <cell r="DF117">
            <v>75000</v>
          </cell>
          <cell r="DG117">
            <v>75000</v>
          </cell>
          <cell r="DH117">
            <v>75000</v>
          </cell>
          <cell r="DI117">
            <v>75000</v>
          </cell>
          <cell r="DJ117">
            <v>75000</v>
          </cell>
          <cell r="DK117">
            <v>75000</v>
          </cell>
          <cell r="DL117">
            <v>75000</v>
          </cell>
          <cell r="DM117">
            <v>75000</v>
          </cell>
          <cell r="DN117">
            <v>75000</v>
          </cell>
          <cell r="DO117">
            <v>75000</v>
          </cell>
          <cell r="DP117">
            <v>75000</v>
          </cell>
          <cell r="DQ117">
            <v>75000</v>
          </cell>
          <cell r="DR117">
            <v>75000</v>
          </cell>
          <cell r="DS117">
            <v>75000</v>
          </cell>
          <cell r="DT117">
            <v>75000</v>
          </cell>
          <cell r="DU117">
            <v>75000</v>
          </cell>
          <cell r="DV117">
            <v>75000</v>
          </cell>
          <cell r="DW117">
            <v>75000</v>
          </cell>
          <cell r="DX117">
            <v>75000</v>
          </cell>
          <cell r="DY117">
            <v>75000</v>
          </cell>
          <cell r="DZ117">
            <v>75000</v>
          </cell>
          <cell r="EA117">
            <v>75000</v>
          </cell>
          <cell r="EB117">
            <v>75000</v>
          </cell>
          <cell r="EC117">
            <v>75000</v>
          </cell>
          <cell r="ED117">
            <v>75000</v>
          </cell>
          <cell r="EE117">
            <v>75000</v>
          </cell>
          <cell r="EF117">
            <v>75000</v>
          </cell>
          <cell r="EG117">
            <v>75000</v>
          </cell>
          <cell r="EH117">
            <v>75000</v>
          </cell>
          <cell r="EI117">
            <v>75000</v>
          </cell>
          <cell r="EJ117">
            <v>75000</v>
          </cell>
          <cell r="EK117">
            <v>75000</v>
          </cell>
          <cell r="EL117">
            <v>75000</v>
          </cell>
          <cell r="EM117">
            <v>75000</v>
          </cell>
          <cell r="EN117">
            <v>75000</v>
          </cell>
          <cell r="EO117">
            <v>75000</v>
          </cell>
          <cell r="EP117">
            <v>75000</v>
          </cell>
          <cell r="EQ117">
            <v>75000</v>
          </cell>
          <cell r="ER117">
            <v>75000</v>
          </cell>
          <cell r="ES117">
            <v>75000</v>
          </cell>
          <cell r="ET117">
            <v>75000</v>
          </cell>
          <cell r="EU117">
            <v>75000</v>
          </cell>
          <cell r="EV117">
            <v>75000</v>
          </cell>
          <cell r="EW117">
            <v>75000</v>
          </cell>
          <cell r="EX117">
            <v>75000</v>
          </cell>
          <cell r="EY117">
            <v>75000</v>
          </cell>
          <cell r="EZ117">
            <v>75000</v>
          </cell>
          <cell r="FA117">
            <v>75000</v>
          </cell>
          <cell r="FB117">
            <v>75000</v>
          </cell>
          <cell r="FC117">
            <v>75000</v>
          </cell>
          <cell r="FD117">
            <v>75000</v>
          </cell>
          <cell r="FE117">
            <v>75000</v>
          </cell>
          <cell r="FF117">
            <v>75000</v>
          </cell>
          <cell r="FG117">
            <v>75000</v>
          </cell>
          <cell r="FH117">
            <v>75000</v>
          </cell>
          <cell r="FI117">
            <v>75000</v>
          </cell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>
            <v>950000</v>
          </cell>
          <cell r="AC118">
            <v>950000</v>
          </cell>
          <cell r="AD118">
            <v>950000</v>
          </cell>
          <cell r="AE118">
            <v>950000</v>
          </cell>
          <cell r="AF118">
            <v>950000</v>
          </cell>
          <cell r="AG118">
            <v>950000</v>
          </cell>
          <cell r="AH118">
            <v>950000</v>
          </cell>
          <cell r="AI118">
            <v>950000</v>
          </cell>
          <cell r="AJ118">
            <v>950000</v>
          </cell>
          <cell r="AK118">
            <v>950000</v>
          </cell>
          <cell r="AL118">
            <v>950000</v>
          </cell>
          <cell r="AM118">
            <v>950000</v>
          </cell>
          <cell r="AN118">
            <v>950000</v>
          </cell>
          <cell r="AO118">
            <v>950000</v>
          </cell>
          <cell r="AP118">
            <v>950000</v>
          </cell>
          <cell r="AQ118">
            <v>950000</v>
          </cell>
          <cell r="AR118">
            <v>950000</v>
          </cell>
          <cell r="AS118">
            <v>950000</v>
          </cell>
          <cell r="AT118">
            <v>950000</v>
          </cell>
          <cell r="AU118">
            <v>950000</v>
          </cell>
          <cell r="AV118">
            <v>950000</v>
          </cell>
          <cell r="AW118">
            <v>950000</v>
          </cell>
          <cell r="AX118">
            <v>950000</v>
          </cell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>
            <v>145714.25</v>
          </cell>
          <cell r="BJ118">
            <v>155714.29</v>
          </cell>
          <cell r="BK118">
            <v>130000</v>
          </cell>
          <cell r="BL118">
            <v>130000</v>
          </cell>
          <cell r="BM118">
            <v>130000</v>
          </cell>
          <cell r="BN118">
            <v>130000</v>
          </cell>
          <cell r="BO118">
            <v>130000</v>
          </cell>
          <cell r="BP118">
            <v>130000</v>
          </cell>
          <cell r="BQ118">
            <v>130000</v>
          </cell>
          <cell r="BR118">
            <v>130000</v>
          </cell>
          <cell r="BS118">
            <v>130000</v>
          </cell>
          <cell r="BT118">
            <v>130000</v>
          </cell>
          <cell r="BU118">
            <v>130000</v>
          </cell>
          <cell r="BV118">
            <v>130000</v>
          </cell>
          <cell r="BW118">
            <v>130000</v>
          </cell>
          <cell r="BX118">
            <v>130000</v>
          </cell>
          <cell r="BY118">
            <v>130000</v>
          </cell>
          <cell r="BZ118">
            <v>130000</v>
          </cell>
          <cell r="CA118">
            <v>130000</v>
          </cell>
          <cell r="CB118">
            <v>130000</v>
          </cell>
          <cell r="CC118">
            <v>130000</v>
          </cell>
          <cell r="CD118">
            <v>130000</v>
          </cell>
          <cell r="CE118">
            <v>130000</v>
          </cell>
          <cell r="CF118">
            <v>130000</v>
          </cell>
          <cell r="CG118">
            <v>130000</v>
          </cell>
          <cell r="CH118">
            <v>130000</v>
          </cell>
          <cell r="CI118">
            <v>130000</v>
          </cell>
          <cell r="CJ118">
            <v>130000</v>
          </cell>
          <cell r="CK118">
            <v>130000</v>
          </cell>
          <cell r="CL118">
            <v>130000</v>
          </cell>
          <cell r="CM118">
            <v>130000</v>
          </cell>
          <cell r="CN118">
            <v>130000</v>
          </cell>
          <cell r="CO118">
            <v>130000</v>
          </cell>
          <cell r="CP118">
            <v>130000</v>
          </cell>
          <cell r="CQ118">
            <v>130000</v>
          </cell>
          <cell r="CR118">
            <v>130000</v>
          </cell>
          <cell r="CS118">
            <v>130000</v>
          </cell>
          <cell r="CT118">
            <v>130000</v>
          </cell>
          <cell r="CU118">
            <v>130000</v>
          </cell>
          <cell r="CV118">
            <v>130000</v>
          </cell>
          <cell r="CW118">
            <v>130000</v>
          </cell>
          <cell r="CX118">
            <v>130000</v>
          </cell>
          <cell r="CY118">
            <v>130000</v>
          </cell>
          <cell r="CZ118">
            <v>130000</v>
          </cell>
          <cell r="DA118">
            <v>130000</v>
          </cell>
          <cell r="DB118">
            <v>130000</v>
          </cell>
          <cell r="DC118">
            <v>130000</v>
          </cell>
          <cell r="DD118">
            <v>130000</v>
          </cell>
          <cell r="DE118">
            <v>130000</v>
          </cell>
          <cell r="DF118">
            <v>130000</v>
          </cell>
          <cell r="DG118">
            <v>130000</v>
          </cell>
          <cell r="DH118">
            <v>130000</v>
          </cell>
          <cell r="DI118">
            <v>130000</v>
          </cell>
          <cell r="DJ118">
            <v>130000</v>
          </cell>
          <cell r="DK118">
            <v>130000</v>
          </cell>
          <cell r="DL118">
            <v>130000</v>
          </cell>
          <cell r="DM118">
            <v>130000</v>
          </cell>
          <cell r="DN118">
            <v>130000</v>
          </cell>
          <cell r="DO118">
            <v>130000</v>
          </cell>
          <cell r="DP118">
            <v>130000</v>
          </cell>
          <cell r="DQ118">
            <v>130000</v>
          </cell>
          <cell r="DR118">
            <v>130000</v>
          </cell>
          <cell r="DS118">
            <v>130000</v>
          </cell>
          <cell r="DT118">
            <v>130000</v>
          </cell>
          <cell r="DU118">
            <v>130000</v>
          </cell>
          <cell r="DV118">
            <v>130000</v>
          </cell>
          <cell r="DW118">
            <v>130000</v>
          </cell>
          <cell r="DX118">
            <v>130000</v>
          </cell>
          <cell r="DY118">
            <v>130000</v>
          </cell>
          <cell r="DZ118">
            <v>130000</v>
          </cell>
          <cell r="EA118">
            <v>130000</v>
          </cell>
          <cell r="EB118">
            <v>130000</v>
          </cell>
          <cell r="EC118">
            <v>130000</v>
          </cell>
          <cell r="ED118">
            <v>130000</v>
          </cell>
          <cell r="EE118">
            <v>130000</v>
          </cell>
          <cell r="EF118">
            <v>130000</v>
          </cell>
          <cell r="EG118">
            <v>130000</v>
          </cell>
          <cell r="EH118">
            <v>130000</v>
          </cell>
          <cell r="EI118">
            <v>130000</v>
          </cell>
          <cell r="EJ118">
            <v>130000</v>
          </cell>
          <cell r="EK118">
            <v>130000</v>
          </cell>
          <cell r="EL118">
            <v>130000</v>
          </cell>
          <cell r="EM118">
            <v>130000</v>
          </cell>
          <cell r="EN118">
            <v>130000</v>
          </cell>
          <cell r="EO118">
            <v>130000</v>
          </cell>
          <cell r="EP118">
            <v>130000</v>
          </cell>
          <cell r="EQ118">
            <v>130000</v>
          </cell>
          <cell r="ER118">
            <v>130000</v>
          </cell>
          <cell r="ES118">
            <v>130000</v>
          </cell>
          <cell r="ET118">
            <v>130000</v>
          </cell>
          <cell r="EU118">
            <v>130000</v>
          </cell>
          <cell r="EV118">
            <v>130000</v>
          </cell>
          <cell r="EW118">
            <v>130000</v>
          </cell>
          <cell r="EX118">
            <v>130000</v>
          </cell>
          <cell r="EY118">
            <v>130000</v>
          </cell>
          <cell r="EZ118">
            <v>130000</v>
          </cell>
          <cell r="FA118">
            <v>130000</v>
          </cell>
          <cell r="FB118">
            <v>130000</v>
          </cell>
          <cell r="FC118">
            <v>130000</v>
          </cell>
          <cell r="FD118">
            <v>130000</v>
          </cell>
          <cell r="FE118">
            <v>130000</v>
          </cell>
          <cell r="FF118">
            <v>130000</v>
          </cell>
          <cell r="FG118">
            <v>130000</v>
          </cell>
          <cell r="FH118">
            <v>130000</v>
          </cell>
          <cell r="FI118">
            <v>130000</v>
          </cell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>
            <v>32400</v>
          </cell>
          <cell r="AB119">
            <v>32400</v>
          </cell>
          <cell r="AC119">
            <v>32400</v>
          </cell>
          <cell r="AD119">
            <v>32400</v>
          </cell>
          <cell r="AE119">
            <v>32400</v>
          </cell>
          <cell r="AF119">
            <v>32400</v>
          </cell>
          <cell r="AG119">
            <v>32400</v>
          </cell>
          <cell r="AH119">
            <v>32400</v>
          </cell>
          <cell r="AI119">
            <v>32400</v>
          </cell>
          <cell r="AJ119">
            <v>32400</v>
          </cell>
          <cell r="AK119">
            <v>32400</v>
          </cell>
          <cell r="AL119">
            <v>32400</v>
          </cell>
          <cell r="AM119">
            <v>32400</v>
          </cell>
          <cell r="AN119">
            <v>32400</v>
          </cell>
          <cell r="AO119">
            <v>32400</v>
          </cell>
          <cell r="AP119">
            <v>32400</v>
          </cell>
          <cell r="AQ119">
            <v>32400</v>
          </cell>
          <cell r="AR119">
            <v>32400</v>
          </cell>
          <cell r="AS119">
            <v>32400</v>
          </cell>
          <cell r="AT119">
            <v>32400</v>
          </cell>
          <cell r="AU119">
            <v>32400</v>
          </cell>
          <cell r="AV119">
            <v>32400</v>
          </cell>
          <cell r="AW119">
            <v>32400</v>
          </cell>
          <cell r="AX119">
            <v>32400</v>
          </cell>
          <cell r="AY119">
            <v>32400</v>
          </cell>
          <cell r="AZ119">
            <v>32400</v>
          </cell>
          <cell r="BA119">
            <v>32400</v>
          </cell>
          <cell r="BB119">
            <v>32400</v>
          </cell>
          <cell r="BC119">
            <v>32400</v>
          </cell>
          <cell r="BD119">
            <v>32400</v>
          </cell>
          <cell r="BE119">
            <v>32400</v>
          </cell>
          <cell r="BF119">
            <v>1800</v>
          </cell>
          <cell r="BG119">
            <v>3600</v>
          </cell>
          <cell r="BH119">
            <v>5400</v>
          </cell>
          <cell r="BI119">
            <v>5400</v>
          </cell>
          <cell r="BJ119">
            <v>7200</v>
          </cell>
          <cell r="BK119">
            <v>7200</v>
          </cell>
          <cell r="BL119">
            <v>7200</v>
          </cell>
          <cell r="BM119">
            <v>7200</v>
          </cell>
          <cell r="BN119">
            <v>7200</v>
          </cell>
          <cell r="BO119">
            <v>7200</v>
          </cell>
          <cell r="BP119">
            <v>7200</v>
          </cell>
          <cell r="BQ119">
            <v>7200</v>
          </cell>
          <cell r="BR119">
            <v>7200</v>
          </cell>
          <cell r="BS119">
            <v>7200</v>
          </cell>
          <cell r="BT119">
            <v>7200</v>
          </cell>
          <cell r="BU119">
            <v>7200</v>
          </cell>
          <cell r="BV119">
            <v>7200</v>
          </cell>
          <cell r="BW119">
            <v>7200</v>
          </cell>
          <cell r="BX119">
            <v>7200</v>
          </cell>
          <cell r="BY119">
            <v>7200</v>
          </cell>
          <cell r="BZ119">
            <v>7200</v>
          </cell>
          <cell r="CA119">
            <v>7200</v>
          </cell>
          <cell r="CB119">
            <v>7200</v>
          </cell>
          <cell r="CC119">
            <v>7200</v>
          </cell>
          <cell r="CD119">
            <v>7200</v>
          </cell>
          <cell r="CE119">
            <v>7200</v>
          </cell>
          <cell r="CF119">
            <v>7200</v>
          </cell>
          <cell r="CG119">
            <v>7200</v>
          </cell>
          <cell r="CH119">
            <v>7200</v>
          </cell>
          <cell r="CI119">
            <v>7200</v>
          </cell>
          <cell r="CJ119">
            <v>7200</v>
          </cell>
          <cell r="CK119">
            <v>7200</v>
          </cell>
          <cell r="CL119">
            <v>7200</v>
          </cell>
          <cell r="CM119">
            <v>7200</v>
          </cell>
          <cell r="CN119">
            <v>7200</v>
          </cell>
          <cell r="CO119">
            <v>7200</v>
          </cell>
          <cell r="CP119">
            <v>7200</v>
          </cell>
          <cell r="CQ119">
            <v>7200</v>
          </cell>
          <cell r="CR119">
            <v>7200</v>
          </cell>
          <cell r="CS119">
            <v>7200</v>
          </cell>
          <cell r="CT119">
            <v>7200</v>
          </cell>
          <cell r="CU119">
            <v>7200</v>
          </cell>
          <cell r="CV119">
            <v>7200</v>
          </cell>
          <cell r="CW119">
            <v>7200</v>
          </cell>
          <cell r="CX119">
            <v>7200</v>
          </cell>
          <cell r="CY119">
            <v>7200</v>
          </cell>
          <cell r="CZ119">
            <v>7200</v>
          </cell>
          <cell r="DA119">
            <v>7200</v>
          </cell>
          <cell r="DB119">
            <v>7200</v>
          </cell>
          <cell r="DC119">
            <v>7200</v>
          </cell>
          <cell r="DD119">
            <v>7200</v>
          </cell>
          <cell r="DE119">
            <v>7200</v>
          </cell>
          <cell r="DF119">
            <v>7200</v>
          </cell>
          <cell r="DG119">
            <v>7200</v>
          </cell>
          <cell r="DH119">
            <v>7200</v>
          </cell>
          <cell r="DI119">
            <v>7200</v>
          </cell>
          <cell r="DJ119">
            <v>7200</v>
          </cell>
          <cell r="DK119">
            <v>7200</v>
          </cell>
          <cell r="DL119">
            <v>7200</v>
          </cell>
          <cell r="DM119">
            <v>7200</v>
          </cell>
          <cell r="DN119">
            <v>7200</v>
          </cell>
          <cell r="DO119">
            <v>7200</v>
          </cell>
          <cell r="DP119">
            <v>7200</v>
          </cell>
          <cell r="DQ119">
            <v>7200</v>
          </cell>
          <cell r="DR119">
            <v>7200</v>
          </cell>
          <cell r="DS119">
            <v>7200</v>
          </cell>
          <cell r="DT119">
            <v>7200</v>
          </cell>
          <cell r="DU119">
            <v>7200</v>
          </cell>
          <cell r="DV119">
            <v>7200</v>
          </cell>
          <cell r="DW119">
            <v>7200</v>
          </cell>
          <cell r="DX119">
            <v>7200</v>
          </cell>
          <cell r="DY119">
            <v>7200</v>
          </cell>
          <cell r="DZ119">
            <v>7200</v>
          </cell>
          <cell r="EA119">
            <v>7200</v>
          </cell>
          <cell r="EB119">
            <v>7200</v>
          </cell>
          <cell r="EC119">
            <v>7200</v>
          </cell>
          <cell r="ED119">
            <v>7200</v>
          </cell>
          <cell r="EE119">
            <v>7200</v>
          </cell>
          <cell r="EF119">
            <v>7200</v>
          </cell>
          <cell r="EG119">
            <v>7200</v>
          </cell>
          <cell r="EH119">
            <v>7200</v>
          </cell>
          <cell r="EI119">
            <v>7200</v>
          </cell>
          <cell r="EJ119">
            <v>7200</v>
          </cell>
          <cell r="EK119">
            <v>7200</v>
          </cell>
          <cell r="EL119">
            <v>7200</v>
          </cell>
          <cell r="EM119">
            <v>7200</v>
          </cell>
          <cell r="EN119">
            <v>7200</v>
          </cell>
          <cell r="EO119">
            <v>7200</v>
          </cell>
          <cell r="EP119">
            <v>7200</v>
          </cell>
          <cell r="EQ119">
            <v>7200</v>
          </cell>
          <cell r="ER119">
            <v>7200</v>
          </cell>
          <cell r="ES119">
            <v>7200</v>
          </cell>
          <cell r="ET119">
            <v>7200</v>
          </cell>
          <cell r="EU119">
            <v>7200</v>
          </cell>
          <cell r="EV119">
            <v>7200</v>
          </cell>
          <cell r="EW119">
            <v>7200</v>
          </cell>
          <cell r="EX119">
            <v>7200</v>
          </cell>
          <cell r="EY119">
            <v>7200</v>
          </cell>
          <cell r="EZ119">
            <v>7200</v>
          </cell>
          <cell r="FA119">
            <v>7200</v>
          </cell>
          <cell r="FB119">
            <v>7200</v>
          </cell>
          <cell r="FC119">
            <v>7200</v>
          </cell>
          <cell r="FD119">
            <v>7200</v>
          </cell>
          <cell r="FE119">
            <v>7200</v>
          </cell>
          <cell r="FF119">
            <v>7200</v>
          </cell>
          <cell r="FG119">
            <v>7200</v>
          </cell>
          <cell r="FH119">
            <v>7200</v>
          </cell>
          <cell r="FI119">
            <v>7200</v>
          </cell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>
            <v>72000</v>
          </cell>
          <cell r="AC120">
            <v>72000</v>
          </cell>
          <cell r="AD120">
            <v>72000</v>
          </cell>
          <cell r="AE120">
            <v>72000</v>
          </cell>
          <cell r="AF120">
            <v>72000</v>
          </cell>
          <cell r="AG120">
            <v>72000</v>
          </cell>
          <cell r="AH120">
            <v>72000</v>
          </cell>
          <cell r="AI120">
            <v>72000</v>
          </cell>
          <cell r="AJ120">
            <v>72000</v>
          </cell>
          <cell r="AK120">
            <v>72000</v>
          </cell>
          <cell r="AL120">
            <v>72000</v>
          </cell>
          <cell r="AM120">
            <v>72000</v>
          </cell>
          <cell r="AN120">
            <v>72000</v>
          </cell>
          <cell r="AO120">
            <v>72000</v>
          </cell>
          <cell r="AP120">
            <v>72000</v>
          </cell>
          <cell r="AQ120">
            <v>72000</v>
          </cell>
          <cell r="AR120">
            <v>72000</v>
          </cell>
          <cell r="AS120">
            <v>72000</v>
          </cell>
          <cell r="AT120">
            <v>72000</v>
          </cell>
          <cell r="AU120">
            <v>72000</v>
          </cell>
          <cell r="AV120">
            <v>72000</v>
          </cell>
          <cell r="AW120">
            <v>72000</v>
          </cell>
          <cell r="AX120">
            <v>72000</v>
          </cell>
          <cell r="AY120">
            <v>72000</v>
          </cell>
          <cell r="AZ120">
            <v>72000</v>
          </cell>
          <cell r="BA120">
            <v>72000</v>
          </cell>
          <cell r="BB120">
            <v>72000</v>
          </cell>
          <cell r="BC120">
            <v>72000</v>
          </cell>
          <cell r="BD120">
            <v>72000</v>
          </cell>
          <cell r="BE120">
            <v>72000</v>
          </cell>
          <cell r="BF120">
            <v>72000</v>
          </cell>
          <cell r="BG120">
            <v>8000</v>
          </cell>
          <cell r="BH120">
            <v>10000</v>
          </cell>
          <cell r="BI120">
            <v>10000</v>
          </cell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>
            <v>1262000</v>
          </cell>
          <cell r="DM123">
            <v>1262000</v>
          </cell>
          <cell r="DN123">
            <v>1262000</v>
          </cell>
          <cell r="DO123">
            <v>1262000</v>
          </cell>
          <cell r="DP123">
            <v>1262000</v>
          </cell>
          <cell r="DQ123">
            <v>1262000</v>
          </cell>
          <cell r="DR123">
            <v>1262000</v>
          </cell>
          <cell r="DS123">
            <v>1262000</v>
          </cell>
          <cell r="DT123">
            <v>1262000</v>
          </cell>
          <cell r="DU123">
            <v>1262000</v>
          </cell>
          <cell r="DV123">
            <v>1262000</v>
          </cell>
          <cell r="DW123">
            <v>1262000</v>
          </cell>
          <cell r="DX123">
            <v>1262000</v>
          </cell>
          <cell r="DY123">
            <v>1262000</v>
          </cell>
          <cell r="DZ123">
            <v>1262000</v>
          </cell>
          <cell r="EA123">
            <v>1262000</v>
          </cell>
          <cell r="EB123">
            <v>1262000</v>
          </cell>
          <cell r="EC123">
            <v>1262000</v>
          </cell>
          <cell r="ED123">
            <v>1262000</v>
          </cell>
          <cell r="EE123">
            <v>1262000</v>
          </cell>
          <cell r="EF123">
            <v>1262000</v>
          </cell>
          <cell r="EG123">
            <v>1262000</v>
          </cell>
          <cell r="EH123">
            <v>1262000</v>
          </cell>
          <cell r="EI123">
            <v>1262000</v>
          </cell>
          <cell r="EJ123">
            <v>1262000</v>
          </cell>
          <cell r="EK123">
            <v>1262000</v>
          </cell>
          <cell r="EL123">
            <v>1262000</v>
          </cell>
          <cell r="EM123">
            <v>1262000</v>
          </cell>
          <cell r="EN123">
            <v>1262000</v>
          </cell>
          <cell r="EO123">
            <v>1262000</v>
          </cell>
          <cell r="EP123">
            <v>1262000</v>
          </cell>
          <cell r="EQ123">
            <v>1262000</v>
          </cell>
          <cell r="ER123">
            <v>1262000</v>
          </cell>
          <cell r="ES123">
            <v>1262000</v>
          </cell>
          <cell r="ET123">
            <v>1262000</v>
          </cell>
          <cell r="EU123">
            <v>1262000</v>
          </cell>
          <cell r="EV123">
            <v>1262000</v>
          </cell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>
            <v>1262000</v>
          </cell>
          <cell r="DM124">
            <v>1262000</v>
          </cell>
          <cell r="DN124">
            <v>1262000</v>
          </cell>
          <cell r="DO124">
            <v>1262000</v>
          </cell>
          <cell r="DP124">
            <v>1262000</v>
          </cell>
          <cell r="DQ124">
            <v>1262000</v>
          </cell>
          <cell r="DR124">
            <v>1262000</v>
          </cell>
          <cell r="DS124">
            <v>1262000</v>
          </cell>
          <cell r="DT124">
            <v>1262000</v>
          </cell>
          <cell r="DU124">
            <v>1262000</v>
          </cell>
          <cell r="DV124">
            <v>1262000</v>
          </cell>
          <cell r="DW124">
            <v>1262000</v>
          </cell>
          <cell r="DX124">
            <v>1262000</v>
          </cell>
          <cell r="DY124">
            <v>1262000</v>
          </cell>
          <cell r="DZ124">
            <v>1262000</v>
          </cell>
          <cell r="EA124">
            <v>1262000</v>
          </cell>
          <cell r="EB124">
            <v>1262000</v>
          </cell>
          <cell r="EC124">
            <v>1262000</v>
          </cell>
          <cell r="ED124">
            <v>1262000</v>
          </cell>
          <cell r="EE124">
            <v>1262000</v>
          </cell>
          <cell r="EF124">
            <v>1262000</v>
          </cell>
          <cell r="EG124">
            <v>1262000</v>
          </cell>
          <cell r="EH124">
            <v>1262000</v>
          </cell>
          <cell r="EI124">
            <v>1262000</v>
          </cell>
          <cell r="EJ124">
            <v>1262000</v>
          </cell>
          <cell r="EK124">
            <v>1262000</v>
          </cell>
          <cell r="EL124">
            <v>1262000</v>
          </cell>
          <cell r="EM124">
            <v>1262000</v>
          </cell>
          <cell r="EN124">
            <v>1262000</v>
          </cell>
          <cell r="EO124">
            <v>1262000</v>
          </cell>
          <cell r="EP124">
            <v>1262000</v>
          </cell>
          <cell r="EQ124">
            <v>1262000</v>
          </cell>
          <cell r="ER124">
            <v>1262000</v>
          </cell>
          <cell r="ES124">
            <v>1262000</v>
          </cell>
          <cell r="ET124">
            <v>1262000</v>
          </cell>
          <cell r="EU124">
            <v>1262000</v>
          </cell>
          <cell r="EV124">
            <v>1262000</v>
          </cell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>
            <v>44.722198486328125</v>
          </cell>
          <cell r="AB136">
            <v>44.722198486328125</v>
          </cell>
          <cell r="AC136">
            <v>44.722198486328125</v>
          </cell>
          <cell r="AD136">
            <v>44.722198486328125</v>
          </cell>
          <cell r="AE136">
            <v>44.722198486328125</v>
          </cell>
          <cell r="AF136">
            <v>44.722198486328125</v>
          </cell>
          <cell r="AG136">
            <v>44.722198486328125</v>
          </cell>
          <cell r="AH136">
            <v>44.722198486328125</v>
          </cell>
          <cell r="AI136">
            <v>44.722198486328125</v>
          </cell>
          <cell r="AJ136">
            <v>44.722198486328125</v>
          </cell>
          <cell r="AK136">
            <v>44.722198486328125</v>
          </cell>
          <cell r="AL136">
            <v>44.722198486328125</v>
          </cell>
          <cell r="AM136">
            <v>44.722198486328125</v>
          </cell>
          <cell r="AN136">
            <v>44.722198486328125</v>
          </cell>
          <cell r="AO136">
            <v>44.722198486328125</v>
          </cell>
          <cell r="AP136">
            <v>44.722198486328125</v>
          </cell>
          <cell r="AQ136">
            <v>44.722198486328125</v>
          </cell>
          <cell r="AR136">
            <v>44.722198486328125</v>
          </cell>
          <cell r="AS136">
            <v>44.722198486328125</v>
          </cell>
          <cell r="AT136">
            <v>44.722198486328125</v>
          </cell>
          <cell r="AU136">
            <v>44.722198486328125</v>
          </cell>
          <cell r="AV136">
            <v>44.722198486328125</v>
          </cell>
          <cell r="AW136">
            <v>44.722198486328125</v>
          </cell>
          <cell r="AX136">
            <v>44.722198486328125</v>
          </cell>
          <cell r="AY136">
            <v>44.722198486328125</v>
          </cell>
          <cell r="AZ136">
            <v>44.722198486328125</v>
          </cell>
          <cell r="BA136">
            <v>44.722198486328125</v>
          </cell>
          <cell r="BB136">
            <v>44.722198486328125</v>
          </cell>
          <cell r="BC136">
            <v>44.722198486328125</v>
          </cell>
          <cell r="BD136">
            <v>44.722198486328125</v>
          </cell>
          <cell r="BE136">
            <v>44.722198486328125</v>
          </cell>
          <cell r="BF136">
            <v>44.722198486328125</v>
          </cell>
          <cell r="BG136">
            <v>44.722198486328125</v>
          </cell>
          <cell r="BH136">
            <v>44.722198486328125</v>
          </cell>
          <cell r="BJ136">
            <v>44.722198486328125</v>
          </cell>
          <cell r="BK136">
            <v>44.722198486328125</v>
          </cell>
          <cell r="BL136">
            <v>44.722198486328125</v>
          </cell>
          <cell r="BM136">
            <v>44.722198486328125</v>
          </cell>
          <cell r="BN136">
            <v>44.722198486328125</v>
          </cell>
          <cell r="BO136">
            <v>44.722198486328125</v>
          </cell>
          <cell r="BP136">
            <v>44.722198486328125</v>
          </cell>
          <cell r="BQ136">
            <v>44.722198486328125</v>
          </cell>
          <cell r="BR136">
            <v>44.722198486328125</v>
          </cell>
          <cell r="BS136">
            <v>44.722198486328125</v>
          </cell>
          <cell r="BT136">
            <v>44.722198486328125</v>
          </cell>
          <cell r="BU136">
            <v>44.722198486328125</v>
          </cell>
          <cell r="BV136">
            <v>44.722198486328125</v>
          </cell>
          <cell r="BW136">
            <v>44.722198486328125</v>
          </cell>
          <cell r="BX136">
            <v>44.722198486328125</v>
          </cell>
          <cell r="BY136">
            <v>44.722198486328125</v>
          </cell>
          <cell r="BZ136">
            <v>44.722198486328125</v>
          </cell>
          <cell r="CA136">
            <v>44.722198486328125</v>
          </cell>
          <cell r="CB136">
            <v>44.722198486328125</v>
          </cell>
          <cell r="CC136">
            <v>44.722198486328125</v>
          </cell>
          <cell r="CD136">
            <v>44.722198486328125</v>
          </cell>
          <cell r="CE136">
            <v>44.722198486328125</v>
          </cell>
          <cell r="CF136">
            <v>44.722198486328125</v>
          </cell>
          <cell r="CG136">
            <v>44.722198486328125</v>
          </cell>
          <cell r="CH136">
            <v>44.722198486328125</v>
          </cell>
          <cell r="CI136">
            <v>44.722198486328125</v>
          </cell>
          <cell r="CJ136">
            <v>44.722198486328125</v>
          </cell>
          <cell r="CK136">
            <v>44.722198486328125</v>
          </cell>
          <cell r="CL136">
            <v>44.722198486328125</v>
          </cell>
          <cell r="CM136">
            <v>44.722198486328125</v>
          </cell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>
            <v>39.666656494140625</v>
          </cell>
          <cell r="AB137">
            <v>39.666656494140625</v>
          </cell>
          <cell r="AC137">
            <v>39.666656494140625</v>
          </cell>
          <cell r="AD137">
            <v>39.666656494140625</v>
          </cell>
          <cell r="AE137">
            <v>39.666656494140625</v>
          </cell>
          <cell r="AF137">
            <v>39.666656494140625</v>
          </cell>
          <cell r="AG137">
            <v>39.666656494140625</v>
          </cell>
          <cell r="AH137">
            <v>39.666656494140625</v>
          </cell>
          <cell r="AI137">
            <v>39.666656494140625</v>
          </cell>
          <cell r="AJ137">
            <v>39.666656494140625</v>
          </cell>
          <cell r="AK137">
            <v>39.666656494140625</v>
          </cell>
          <cell r="AL137">
            <v>39.666656494140625</v>
          </cell>
          <cell r="AM137">
            <v>39.666656494140625</v>
          </cell>
          <cell r="AN137">
            <v>39.666656494140625</v>
          </cell>
          <cell r="AO137">
            <v>39.666656494140625</v>
          </cell>
          <cell r="AP137">
            <v>39.666656494140625</v>
          </cell>
          <cell r="AQ137">
            <v>39.666656494140625</v>
          </cell>
          <cell r="AR137">
            <v>39.666656494140625</v>
          </cell>
          <cell r="AS137">
            <v>39.666656494140625</v>
          </cell>
          <cell r="BA137">
            <v>39.666656494140625</v>
          </cell>
          <cell r="BB137">
            <v>39.666656494140625</v>
          </cell>
          <cell r="BC137">
            <v>39.666656494140625</v>
          </cell>
          <cell r="BD137">
            <v>39.666656494140625</v>
          </cell>
          <cell r="BE137">
            <v>39.666656494140625</v>
          </cell>
          <cell r="BF137">
            <v>39.666656494140625</v>
          </cell>
          <cell r="BG137">
            <v>39.666656494140625</v>
          </cell>
          <cell r="BH137">
            <v>39.666656494140625</v>
          </cell>
          <cell r="BJ137">
            <v>39.666656494140625</v>
          </cell>
          <cell r="BK137">
            <v>39.666656494140625</v>
          </cell>
          <cell r="BL137">
            <v>39.666656494140625</v>
          </cell>
          <cell r="BM137">
            <v>39.666656494140625</v>
          </cell>
          <cell r="BN137">
            <v>39.666656494140625</v>
          </cell>
          <cell r="BO137">
            <v>39.666656494140625</v>
          </cell>
          <cell r="BP137">
            <v>39.666656494140625</v>
          </cell>
          <cell r="BQ137">
            <v>39.666656494140625</v>
          </cell>
          <cell r="BR137">
            <v>39.666656494140625</v>
          </cell>
          <cell r="BS137">
            <v>39.666656494140625</v>
          </cell>
          <cell r="BT137">
            <v>39.666656494140625</v>
          </cell>
          <cell r="BU137">
            <v>39.666656494140625</v>
          </cell>
          <cell r="BV137">
            <v>39.666656494140625</v>
          </cell>
          <cell r="BW137">
            <v>39.666656494140625</v>
          </cell>
          <cell r="BX137">
            <v>39.666656494140625</v>
          </cell>
          <cell r="BY137">
            <v>39.666656494140625</v>
          </cell>
          <cell r="BZ137">
            <v>39.666656494140625</v>
          </cell>
          <cell r="CA137">
            <v>39.666656494140625</v>
          </cell>
          <cell r="CB137">
            <v>39.666656494140625</v>
          </cell>
          <cell r="CC137">
            <v>39.666656494140625</v>
          </cell>
          <cell r="CD137">
            <v>39.666656494140625</v>
          </cell>
          <cell r="CE137">
            <v>39.666656494140625</v>
          </cell>
          <cell r="CF137">
            <v>39.666656494140625</v>
          </cell>
          <cell r="CG137">
            <v>39.666656494140625</v>
          </cell>
          <cell r="CH137">
            <v>39.666656494140625</v>
          </cell>
          <cell r="CI137">
            <v>39.666656494140625</v>
          </cell>
          <cell r="CJ137">
            <v>39.666656494140625</v>
          </cell>
          <cell r="CK137">
            <v>39.666656494140625</v>
          </cell>
          <cell r="CL137">
            <v>39.666656494140625</v>
          </cell>
          <cell r="CM137">
            <v>39.666656494140625</v>
          </cell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>
            <v>3000</v>
          </cell>
          <cell r="CF142">
            <v>3000</v>
          </cell>
          <cell r="CG142">
            <v>3000</v>
          </cell>
          <cell r="CH142">
            <v>3000</v>
          </cell>
          <cell r="CI142">
            <v>3000</v>
          </cell>
          <cell r="CJ142">
            <v>3000</v>
          </cell>
          <cell r="CK142">
            <v>3000</v>
          </cell>
          <cell r="CL142">
            <v>3000</v>
          </cell>
          <cell r="CM142">
            <v>3000</v>
          </cell>
          <cell r="CN142">
            <v>3000</v>
          </cell>
          <cell r="CO142">
            <v>3000</v>
          </cell>
          <cell r="CP142">
            <v>3000</v>
          </cell>
          <cell r="CQ142">
            <v>3000</v>
          </cell>
          <cell r="CR142">
            <v>3000</v>
          </cell>
          <cell r="CS142">
            <v>3000</v>
          </cell>
          <cell r="CT142">
            <v>3000</v>
          </cell>
          <cell r="CU142">
            <v>3000</v>
          </cell>
          <cell r="CV142">
            <v>3000</v>
          </cell>
          <cell r="CW142">
            <v>3000</v>
          </cell>
          <cell r="CX142">
            <v>3000</v>
          </cell>
          <cell r="CY142">
            <v>3000</v>
          </cell>
          <cell r="CZ142">
            <v>3000</v>
          </cell>
          <cell r="DA142">
            <v>3000</v>
          </cell>
          <cell r="DB142">
            <v>3000</v>
          </cell>
          <cell r="DC142">
            <v>3000</v>
          </cell>
          <cell r="DD142">
            <v>3000</v>
          </cell>
          <cell r="DE142">
            <v>3000</v>
          </cell>
          <cell r="DF142">
            <v>3000</v>
          </cell>
          <cell r="DG142">
            <v>3000</v>
          </cell>
          <cell r="DH142">
            <v>3000</v>
          </cell>
          <cell r="DI142">
            <v>3000</v>
          </cell>
          <cell r="DJ142">
            <v>3000</v>
          </cell>
          <cell r="DK142">
            <v>3000</v>
          </cell>
          <cell r="DL142">
            <v>3000</v>
          </cell>
          <cell r="DM142">
            <v>3000</v>
          </cell>
          <cell r="DN142">
            <v>3000</v>
          </cell>
          <cell r="DO142">
            <v>3000</v>
          </cell>
          <cell r="DP142">
            <v>3000</v>
          </cell>
          <cell r="DQ142">
            <v>3000</v>
          </cell>
          <cell r="DR142">
            <v>3000</v>
          </cell>
          <cell r="DS142">
            <v>3000</v>
          </cell>
          <cell r="DT142">
            <v>3000</v>
          </cell>
          <cell r="DU142">
            <v>3000</v>
          </cell>
          <cell r="DV142">
            <v>3000</v>
          </cell>
          <cell r="DW142">
            <v>3000</v>
          </cell>
          <cell r="DX142">
            <v>3000</v>
          </cell>
          <cell r="DY142">
            <v>3000</v>
          </cell>
          <cell r="DZ142">
            <v>3000</v>
          </cell>
          <cell r="EA142">
            <v>3000</v>
          </cell>
          <cell r="EB142">
            <v>3000</v>
          </cell>
          <cell r="EC142">
            <v>3000</v>
          </cell>
          <cell r="ED142">
            <v>3000</v>
          </cell>
          <cell r="EE142">
            <v>3000</v>
          </cell>
          <cell r="EF142">
            <v>3000</v>
          </cell>
          <cell r="EG142">
            <v>3000</v>
          </cell>
          <cell r="EH142">
            <v>3000</v>
          </cell>
          <cell r="EI142">
            <v>3000</v>
          </cell>
          <cell r="EJ142">
            <v>3000</v>
          </cell>
          <cell r="EK142">
            <v>3000</v>
          </cell>
          <cell r="EL142">
            <v>3000</v>
          </cell>
          <cell r="EM142">
            <v>3000</v>
          </cell>
          <cell r="EN142">
            <v>3000</v>
          </cell>
          <cell r="EO142">
            <v>3000</v>
          </cell>
          <cell r="EP142">
            <v>3000</v>
          </cell>
          <cell r="EQ142">
            <v>3000</v>
          </cell>
          <cell r="ER142">
            <v>3000</v>
          </cell>
          <cell r="ES142">
            <v>3000</v>
          </cell>
          <cell r="ET142">
            <v>3000</v>
          </cell>
          <cell r="EU142">
            <v>3000</v>
          </cell>
          <cell r="EV142">
            <v>3000</v>
          </cell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>
            <v>35765</v>
          </cell>
          <cell r="CF153">
            <v>35765</v>
          </cell>
          <cell r="CG153">
            <v>35765</v>
          </cell>
          <cell r="CH153">
            <v>35765</v>
          </cell>
          <cell r="CI153">
            <v>35765</v>
          </cell>
          <cell r="CJ153">
            <v>35765</v>
          </cell>
          <cell r="CK153">
            <v>35765</v>
          </cell>
          <cell r="CL153">
            <v>35765</v>
          </cell>
          <cell r="CM153">
            <v>35765</v>
          </cell>
          <cell r="CN153">
            <v>35765</v>
          </cell>
          <cell r="CO153">
            <v>35765</v>
          </cell>
          <cell r="CP153">
            <v>35765</v>
          </cell>
          <cell r="CQ153">
            <v>35765</v>
          </cell>
          <cell r="CR153">
            <v>35765</v>
          </cell>
          <cell r="CS153">
            <v>35765</v>
          </cell>
          <cell r="CT153">
            <v>35765</v>
          </cell>
          <cell r="CU153">
            <v>35765</v>
          </cell>
          <cell r="CV153">
            <v>35765</v>
          </cell>
          <cell r="CW153">
            <v>35765</v>
          </cell>
          <cell r="CX153">
            <v>35765</v>
          </cell>
          <cell r="CY153">
            <v>35765</v>
          </cell>
          <cell r="CZ153">
            <v>35765</v>
          </cell>
          <cell r="DA153">
            <v>35765</v>
          </cell>
          <cell r="DB153">
            <v>35765</v>
          </cell>
          <cell r="DC153">
            <v>35765</v>
          </cell>
          <cell r="DD153">
            <v>35765</v>
          </cell>
          <cell r="DE153">
            <v>35765</v>
          </cell>
          <cell r="DF153">
            <v>35765</v>
          </cell>
          <cell r="DG153">
            <v>35765</v>
          </cell>
          <cell r="DH153">
            <v>35765</v>
          </cell>
          <cell r="DI153">
            <v>35765</v>
          </cell>
          <cell r="DJ153">
            <v>35765</v>
          </cell>
          <cell r="DK153">
            <v>35765</v>
          </cell>
          <cell r="DL153">
            <v>35765</v>
          </cell>
          <cell r="DM153">
            <v>35765</v>
          </cell>
          <cell r="DN153">
            <v>35765</v>
          </cell>
          <cell r="DO153">
            <v>35765</v>
          </cell>
          <cell r="DP153">
            <v>35765</v>
          </cell>
          <cell r="DQ153">
            <v>35765</v>
          </cell>
          <cell r="DR153">
            <v>35765</v>
          </cell>
          <cell r="DS153">
            <v>35765</v>
          </cell>
          <cell r="DT153">
            <v>35765</v>
          </cell>
          <cell r="DU153">
            <v>35765</v>
          </cell>
          <cell r="DV153">
            <v>35765</v>
          </cell>
          <cell r="DW153">
            <v>35765</v>
          </cell>
          <cell r="DX153">
            <v>35765</v>
          </cell>
          <cell r="DY153">
            <v>35765</v>
          </cell>
          <cell r="DZ153">
            <v>35765</v>
          </cell>
          <cell r="EA153">
            <v>35765</v>
          </cell>
          <cell r="EB153">
            <v>35765</v>
          </cell>
          <cell r="EC153">
            <v>35765</v>
          </cell>
          <cell r="ED153">
            <v>35765</v>
          </cell>
          <cell r="EE153">
            <v>35765</v>
          </cell>
          <cell r="EF153">
            <v>35765</v>
          </cell>
          <cell r="EG153">
            <v>35765</v>
          </cell>
          <cell r="EH153">
            <v>35765</v>
          </cell>
          <cell r="EI153">
            <v>35765</v>
          </cell>
          <cell r="EJ153">
            <v>35765</v>
          </cell>
          <cell r="EK153">
            <v>35765</v>
          </cell>
          <cell r="EL153">
            <v>35765</v>
          </cell>
          <cell r="EM153">
            <v>35765</v>
          </cell>
          <cell r="EN153">
            <v>35765</v>
          </cell>
          <cell r="EO153">
            <v>35765</v>
          </cell>
          <cell r="EP153">
            <v>35765</v>
          </cell>
          <cell r="EQ153">
            <v>35765</v>
          </cell>
          <cell r="ER153">
            <v>35765</v>
          </cell>
          <cell r="ES153">
            <v>35765</v>
          </cell>
          <cell r="ET153">
            <v>35765</v>
          </cell>
          <cell r="EU153">
            <v>35765</v>
          </cell>
          <cell r="EV153">
            <v>35765</v>
          </cell>
        </row>
        <row r="154">
          <cell r="S154" t="str">
            <v>COST TO DATE</v>
          </cell>
          <cell r="V154" t="str">
            <v>DIRECT TO DATE</v>
          </cell>
          <cell r="CE154">
            <v>35765</v>
          </cell>
          <cell r="CF154">
            <v>35765</v>
          </cell>
          <cell r="CG154">
            <v>35765</v>
          </cell>
          <cell r="CH154">
            <v>35765</v>
          </cell>
          <cell r="CI154">
            <v>35765</v>
          </cell>
          <cell r="CJ154">
            <v>35765</v>
          </cell>
          <cell r="CK154">
            <v>35765</v>
          </cell>
          <cell r="CL154">
            <v>35765</v>
          </cell>
          <cell r="CM154">
            <v>35765</v>
          </cell>
          <cell r="CN154">
            <v>35765</v>
          </cell>
          <cell r="CO154">
            <v>35765</v>
          </cell>
          <cell r="CP154">
            <v>35765</v>
          </cell>
          <cell r="CQ154">
            <v>35765</v>
          </cell>
          <cell r="CR154">
            <v>35765</v>
          </cell>
          <cell r="CS154">
            <v>35765</v>
          </cell>
          <cell r="CT154">
            <v>35765</v>
          </cell>
          <cell r="CU154">
            <v>35765</v>
          </cell>
          <cell r="CV154">
            <v>35765</v>
          </cell>
          <cell r="CW154">
            <v>35765</v>
          </cell>
          <cell r="CX154">
            <v>35765</v>
          </cell>
          <cell r="CY154">
            <v>35765</v>
          </cell>
          <cell r="CZ154">
            <v>35765</v>
          </cell>
          <cell r="DA154">
            <v>35765</v>
          </cell>
          <cell r="DB154">
            <v>35765</v>
          </cell>
          <cell r="DC154">
            <v>35765</v>
          </cell>
          <cell r="DD154">
            <v>35765</v>
          </cell>
          <cell r="DE154">
            <v>35765</v>
          </cell>
          <cell r="DF154">
            <v>35765</v>
          </cell>
          <cell r="DG154">
            <v>35765</v>
          </cell>
          <cell r="DH154">
            <v>35765</v>
          </cell>
          <cell r="DI154">
            <v>35765</v>
          </cell>
          <cell r="DJ154">
            <v>35765</v>
          </cell>
          <cell r="DK154">
            <v>35765</v>
          </cell>
          <cell r="DL154">
            <v>35765</v>
          </cell>
          <cell r="DM154">
            <v>35765</v>
          </cell>
          <cell r="DN154">
            <v>35765</v>
          </cell>
          <cell r="DO154">
            <v>35765</v>
          </cell>
          <cell r="DP154">
            <v>35765</v>
          </cell>
          <cell r="DQ154">
            <v>35765</v>
          </cell>
          <cell r="DR154">
            <v>35765</v>
          </cell>
          <cell r="DS154">
            <v>35765</v>
          </cell>
          <cell r="DT154">
            <v>35765</v>
          </cell>
          <cell r="DU154">
            <v>35765</v>
          </cell>
          <cell r="DV154">
            <v>35765</v>
          </cell>
          <cell r="DW154">
            <v>35765</v>
          </cell>
          <cell r="DX154">
            <v>35765</v>
          </cell>
          <cell r="DY154">
            <v>35765</v>
          </cell>
          <cell r="DZ154">
            <v>35765</v>
          </cell>
          <cell r="EA154">
            <v>35765</v>
          </cell>
          <cell r="EB154">
            <v>35765</v>
          </cell>
          <cell r="EC154">
            <v>35765</v>
          </cell>
          <cell r="ED154">
            <v>35765</v>
          </cell>
          <cell r="EE154">
            <v>35765</v>
          </cell>
          <cell r="EF154">
            <v>35765</v>
          </cell>
          <cell r="EG154">
            <v>35765</v>
          </cell>
          <cell r="EH154">
            <v>35765</v>
          </cell>
          <cell r="EI154">
            <v>35765</v>
          </cell>
          <cell r="EJ154">
            <v>35765</v>
          </cell>
          <cell r="EK154">
            <v>35765</v>
          </cell>
          <cell r="EL154">
            <v>35765</v>
          </cell>
          <cell r="EM154">
            <v>35765</v>
          </cell>
          <cell r="EN154">
            <v>35765</v>
          </cell>
          <cell r="EO154">
            <v>35765</v>
          </cell>
          <cell r="EP154">
            <v>35765</v>
          </cell>
          <cell r="EQ154">
            <v>35765</v>
          </cell>
          <cell r="ER154">
            <v>35765</v>
          </cell>
          <cell r="ES154">
            <v>35765</v>
          </cell>
          <cell r="ET154">
            <v>35765</v>
          </cell>
          <cell r="EU154">
            <v>35765</v>
          </cell>
          <cell r="EV154">
            <v>35765</v>
          </cell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>
            <v>428.5712890625</v>
          </cell>
          <cell r="BE165">
            <v>428.5712890625</v>
          </cell>
          <cell r="BF165">
            <v>428.5712890625</v>
          </cell>
          <cell r="BG165">
            <v>428.5712890625</v>
          </cell>
          <cell r="BH165">
            <v>428.5712890625</v>
          </cell>
          <cell r="BJ165">
            <v>428.5712890625</v>
          </cell>
          <cell r="BK165">
            <v>428.5712890625</v>
          </cell>
          <cell r="BL165">
            <v>428.5712890625</v>
          </cell>
          <cell r="BM165">
            <v>428.5712890625</v>
          </cell>
          <cell r="BN165">
            <v>428.5712890625</v>
          </cell>
          <cell r="BO165">
            <v>428.5712890625</v>
          </cell>
          <cell r="BP165">
            <v>428.5712890625</v>
          </cell>
          <cell r="BQ165">
            <v>428.5712890625</v>
          </cell>
          <cell r="BR165">
            <v>428.5712890625</v>
          </cell>
          <cell r="BS165">
            <v>428.5712890625</v>
          </cell>
          <cell r="BT165">
            <v>428.5712890625</v>
          </cell>
          <cell r="BU165">
            <v>428.5712890625</v>
          </cell>
          <cell r="BV165">
            <v>428.5712890625</v>
          </cell>
          <cell r="BW165">
            <v>428.5712890625</v>
          </cell>
          <cell r="BX165">
            <v>428.5712890625</v>
          </cell>
          <cell r="BY165">
            <v>428.5712890625</v>
          </cell>
          <cell r="BZ165">
            <v>428.5712890625</v>
          </cell>
          <cell r="CA165">
            <v>428.5712890625</v>
          </cell>
          <cell r="CB165">
            <v>428.5712890625</v>
          </cell>
          <cell r="CC165">
            <v>428.5712890625</v>
          </cell>
          <cell r="CD165">
            <v>428.5712890625</v>
          </cell>
          <cell r="CE165">
            <v>428.5712890625</v>
          </cell>
          <cell r="CF165">
            <v>428.5712890625</v>
          </cell>
          <cell r="CG165">
            <v>428.5712890625</v>
          </cell>
          <cell r="CH165">
            <v>428.5712890625</v>
          </cell>
          <cell r="CI165">
            <v>428.5712890625</v>
          </cell>
          <cell r="CJ165">
            <v>428.5712890625</v>
          </cell>
          <cell r="CK165">
            <v>428.5712890625</v>
          </cell>
          <cell r="CL165">
            <v>428.5712890625</v>
          </cell>
          <cell r="CM165">
            <v>428.5712890625</v>
          </cell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>
            <v>428.5712890625</v>
          </cell>
          <cell r="AB166">
            <v>428.5712890625</v>
          </cell>
          <cell r="AC166">
            <v>428.5712890625</v>
          </cell>
          <cell r="AD166">
            <v>428.5712890625</v>
          </cell>
          <cell r="AE166">
            <v>428.5712890625</v>
          </cell>
          <cell r="AF166">
            <v>428.5712890625</v>
          </cell>
          <cell r="AG166">
            <v>428.5712890625</v>
          </cell>
          <cell r="AH166">
            <v>428.5712890625</v>
          </cell>
          <cell r="AI166">
            <v>428.5712890625</v>
          </cell>
          <cell r="AJ166">
            <v>428.5712890625</v>
          </cell>
          <cell r="AK166">
            <v>428.5712890625</v>
          </cell>
          <cell r="AL166">
            <v>428.5712890625</v>
          </cell>
          <cell r="AM166">
            <v>428.5712890625</v>
          </cell>
          <cell r="AN166">
            <v>428.5712890625</v>
          </cell>
          <cell r="AO166">
            <v>428.5712890625</v>
          </cell>
          <cell r="AP166">
            <v>428.5712890625</v>
          </cell>
          <cell r="AQ166">
            <v>428.5712890625</v>
          </cell>
          <cell r="AR166">
            <v>428.5712890625</v>
          </cell>
          <cell r="AS166">
            <v>428.5712890625</v>
          </cell>
          <cell r="AT166">
            <v>428.5712890625</v>
          </cell>
          <cell r="AU166">
            <v>428.5712890625</v>
          </cell>
          <cell r="AV166">
            <v>428.5712890625</v>
          </cell>
          <cell r="AW166">
            <v>428.5712890625</v>
          </cell>
          <cell r="AX166">
            <v>428.5712890625</v>
          </cell>
          <cell r="BD166">
            <v>428.5712890625</v>
          </cell>
          <cell r="BE166">
            <v>428.5712890625</v>
          </cell>
          <cell r="BF166">
            <v>428.5712890625</v>
          </cell>
          <cell r="BG166">
            <v>428.5712890625</v>
          </cell>
          <cell r="BH166">
            <v>428.5712890625</v>
          </cell>
          <cell r="BJ166">
            <v>428.5712890625</v>
          </cell>
          <cell r="BK166">
            <v>428.5712890625</v>
          </cell>
          <cell r="BL166">
            <v>428.5712890625</v>
          </cell>
          <cell r="BM166">
            <v>428.5712890625</v>
          </cell>
          <cell r="BN166">
            <v>428.5712890625</v>
          </cell>
          <cell r="BO166">
            <v>428.5712890625</v>
          </cell>
          <cell r="BP166">
            <v>428.5712890625</v>
          </cell>
          <cell r="BQ166">
            <v>428.5712890625</v>
          </cell>
          <cell r="BR166">
            <v>428.5712890625</v>
          </cell>
          <cell r="BS166">
            <v>428.5712890625</v>
          </cell>
          <cell r="BT166">
            <v>428.5712890625</v>
          </cell>
          <cell r="BU166">
            <v>428.5712890625</v>
          </cell>
          <cell r="BV166">
            <v>428.5712890625</v>
          </cell>
          <cell r="BW166">
            <v>428.5712890625</v>
          </cell>
          <cell r="BX166">
            <v>428.5712890625</v>
          </cell>
          <cell r="BY166">
            <v>428.5712890625</v>
          </cell>
          <cell r="BZ166">
            <v>428.5712890625</v>
          </cell>
          <cell r="CA166">
            <v>428.5712890625</v>
          </cell>
          <cell r="CB166">
            <v>428.5712890625</v>
          </cell>
          <cell r="CC166">
            <v>428.5712890625</v>
          </cell>
          <cell r="CD166">
            <v>428.5712890625</v>
          </cell>
          <cell r="CE166">
            <v>428.5712890625</v>
          </cell>
          <cell r="CF166">
            <v>428.5712890625</v>
          </cell>
          <cell r="CG166">
            <v>428.5712890625</v>
          </cell>
          <cell r="CH166">
            <v>428.5712890625</v>
          </cell>
          <cell r="CI166">
            <v>428.5712890625</v>
          </cell>
          <cell r="CJ166">
            <v>428.5712890625</v>
          </cell>
          <cell r="CK166">
            <v>428.5712890625</v>
          </cell>
          <cell r="CL166">
            <v>428.5712890625</v>
          </cell>
          <cell r="CM166">
            <v>428.5712890625</v>
          </cell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>
            <v>2956.21875</v>
          </cell>
          <cell r="AB170">
            <v>2956.21875</v>
          </cell>
          <cell r="AC170">
            <v>2956.21875</v>
          </cell>
          <cell r="AD170">
            <v>2956.21875</v>
          </cell>
          <cell r="AE170">
            <v>2956.21875</v>
          </cell>
          <cell r="AF170">
            <v>2956.21875</v>
          </cell>
          <cell r="AG170">
            <v>2956.21875</v>
          </cell>
          <cell r="AH170">
            <v>2956.21875</v>
          </cell>
          <cell r="AI170">
            <v>2956.21875</v>
          </cell>
          <cell r="AJ170">
            <v>2956.21875</v>
          </cell>
          <cell r="AK170">
            <v>2956.21875</v>
          </cell>
          <cell r="AL170">
            <v>2956.21875</v>
          </cell>
          <cell r="AM170">
            <v>2956.21875</v>
          </cell>
          <cell r="AN170">
            <v>2956.21875</v>
          </cell>
          <cell r="AO170">
            <v>2956.21875</v>
          </cell>
          <cell r="AP170">
            <v>2956.21875</v>
          </cell>
          <cell r="AQ170">
            <v>2956.21875</v>
          </cell>
          <cell r="AR170">
            <v>2956.21875</v>
          </cell>
          <cell r="AS170">
            <v>2956.21875</v>
          </cell>
          <cell r="AT170">
            <v>2956.21875</v>
          </cell>
          <cell r="AU170">
            <v>2956.21875</v>
          </cell>
          <cell r="AV170">
            <v>2956.21875</v>
          </cell>
          <cell r="AW170">
            <v>2956.21875</v>
          </cell>
          <cell r="AX170">
            <v>2956.21875</v>
          </cell>
          <cell r="AY170">
            <v>2956.21875</v>
          </cell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>
            <v>35786</v>
          </cell>
          <cell r="BK170">
            <v>35786</v>
          </cell>
          <cell r="BL170">
            <v>35786</v>
          </cell>
          <cell r="BM170">
            <v>35786</v>
          </cell>
          <cell r="BN170">
            <v>35786</v>
          </cell>
          <cell r="BO170">
            <v>35786</v>
          </cell>
          <cell r="BP170">
            <v>35786</v>
          </cell>
          <cell r="BQ170">
            <v>35786</v>
          </cell>
          <cell r="BR170">
            <v>35786</v>
          </cell>
          <cell r="BS170">
            <v>35786</v>
          </cell>
          <cell r="BT170">
            <v>35786</v>
          </cell>
          <cell r="BU170">
            <v>35786</v>
          </cell>
          <cell r="BV170">
            <v>35786</v>
          </cell>
          <cell r="BW170">
            <v>35786</v>
          </cell>
          <cell r="BX170">
            <v>35786</v>
          </cell>
          <cell r="BY170">
            <v>35786</v>
          </cell>
          <cell r="BZ170">
            <v>35786</v>
          </cell>
          <cell r="CA170">
            <v>35786</v>
          </cell>
          <cell r="CB170">
            <v>35786</v>
          </cell>
          <cell r="CC170">
            <v>35786</v>
          </cell>
          <cell r="CD170">
            <v>35786</v>
          </cell>
          <cell r="CE170">
            <v>35786</v>
          </cell>
          <cell r="CF170">
            <v>35786</v>
          </cell>
          <cell r="CG170">
            <v>35786</v>
          </cell>
          <cell r="CH170">
            <v>35786</v>
          </cell>
          <cell r="CI170">
            <v>35786</v>
          </cell>
          <cell r="CJ170">
            <v>35786</v>
          </cell>
          <cell r="CK170">
            <v>35786</v>
          </cell>
          <cell r="CL170">
            <v>35786</v>
          </cell>
          <cell r="CM170">
            <v>35786</v>
          </cell>
          <cell r="CN170">
            <v>35786</v>
          </cell>
          <cell r="CO170">
            <v>35786</v>
          </cell>
          <cell r="CP170">
            <v>35786</v>
          </cell>
          <cell r="CQ170">
            <v>35786</v>
          </cell>
          <cell r="CR170">
            <v>35786</v>
          </cell>
          <cell r="CS170">
            <v>35786</v>
          </cell>
          <cell r="CT170">
            <v>35786</v>
          </cell>
          <cell r="CU170">
            <v>35786</v>
          </cell>
          <cell r="CV170">
            <v>35786</v>
          </cell>
          <cell r="CW170">
            <v>35786</v>
          </cell>
          <cell r="CX170">
            <v>35786</v>
          </cell>
          <cell r="CY170">
            <v>35786</v>
          </cell>
          <cell r="CZ170">
            <v>35786</v>
          </cell>
          <cell r="DA170">
            <v>35786</v>
          </cell>
          <cell r="DB170">
            <v>35786</v>
          </cell>
          <cell r="DC170">
            <v>35786</v>
          </cell>
          <cell r="DD170">
            <v>35786</v>
          </cell>
          <cell r="DE170">
            <v>35786</v>
          </cell>
          <cell r="DF170">
            <v>35786</v>
          </cell>
          <cell r="DG170">
            <v>35786</v>
          </cell>
          <cell r="DH170">
            <v>35786</v>
          </cell>
          <cell r="DI170">
            <v>35786</v>
          </cell>
          <cell r="DJ170">
            <v>35786</v>
          </cell>
          <cell r="DK170">
            <v>35786</v>
          </cell>
          <cell r="DL170">
            <v>35786</v>
          </cell>
          <cell r="DM170">
            <v>35786</v>
          </cell>
          <cell r="DN170">
            <v>35786</v>
          </cell>
          <cell r="DO170">
            <v>35786</v>
          </cell>
          <cell r="DP170">
            <v>35786</v>
          </cell>
          <cell r="DQ170">
            <v>35786</v>
          </cell>
          <cell r="DR170">
            <v>35786</v>
          </cell>
          <cell r="DS170">
            <v>35786</v>
          </cell>
          <cell r="DT170">
            <v>35786</v>
          </cell>
          <cell r="DU170">
            <v>35786</v>
          </cell>
          <cell r="DV170">
            <v>35786</v>
          </cell>
          <cell r="DW170">
            <v>35786</v>
          </cell>
          <cell r="DX170">
            <v>35786</v>
          </cell>
          <cell r="DY170">
            <v>35786</v>
          </cell>
          <cell r="DZ170">
            <v>35786</v>
          </cell>
          <cell r="EA170">
            <v>35786</v>
          </cell>
          <cell r="EB170">
            <v>35786</v>
          </cell>
          <cell r="EC170">
            <v>35786</v>
          </cell>
          <cell r="ED170">
            <v>35786</v>
          </cell>
          <cell r="EE170">
            <v>35786</v>
          </cell>
          <cell r="EF170">
            <v>35786</v>
          </cell>
          <cell r="EG170">
            <v>35786</v>
          </cell>
          <cell r="EH170">
            <v>35786</v>
          </cell>
          <cell r="EI170">
            <v>35786</v>
          </cell>
          <cell r="EJ170">
            <v>35786</v>
          </cell>
          <cell r="EK170">
            <v>35786</v>
          </cell>
          <cell r="EL170">
            <v>35786</v>
          </cell>
          <cell r="EM170">
            <v>35786</v>
          </cell>
          <cell r="EN170">
            <v>35786</v>
          </cell>
          <cell r="EO170">
            <v>35786</v>
          </cell>
          <cell r="EP170">
            <v>35786</v>
          </cell>
          <cell r="EQ170">
            <v>35786</v>
          </cell>
          <cell r="ER170">
            <v>35786</v>
          </cell>
          <cell r="ES170">
            <v>35786</v>
          </cell>
          <cell r="ET170">
            <v>35786</v>
          </cell>
          <cell r="EU170">
            <v>35786</v>
          </cell>
          <cell r="EV170">
            <v>35786</v>
          </cell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>
            <v>65.73382568359375</v>
          </cell>
          <cell r="AB171">
            <v>65.73382568359375</v>
          </cell>
          <cell r="AC171">
            <v>65.73382568359375</v>
          </cell>
          <cell r="AD171">
            <v>65.73382568359375</v>
          </cell>
          <cell r="AE171">
            <v>65.73382568359375</v>
          </cell>
          <cell r="AF171">
            <v>65.73382568359375</v>
          </cell>
          <cell r="AG171">
            <v>65.73382568359375</v>
          </cell>
          <cell r="AH171">
            <v>65.73382568359375</v>
          </cell>
          <cell r="AI171">
            <v>65.73382568359375</v>
          </cell>
          <cell r="AJ171">
            <v>65.73382568359375</v>
          </cell>
          <cell r="AK171">
            <v>65.73382568359375</v>
          </cell>
          <cell r="AL171">
            <v>65.73382568359375</v>
          </cell>
          <cell r="AM171">
            <v>65.73382568359375</v>
          </cell>
          <cell r="AN171">
            <v>65.73382568359375</v>
          </cell>
          <cell r="AO171">
            <v>65.73382568359375</v>
          </cell>
          <cell r="AP171">
            <v>65.73382568359375</v>
          </cell>
          <cell r="AQ171">
            <v>65.73382568359375</v>
          </cell>
          <cell r="AR171">
            <v>65.73382568359375</v>
          </cell>
          <cell r="AS171">
            <v>65.73382568359375</v>
          </cell>
          <cell r="AT171">
            <v>65.73382568359375</v>
          </cell>
          <cell r="AU171">
            <v>65.73382568359375</v>
          </cell>
          <cell r="AV171">
            <v>65.73382568359375</v>
          </cell>
          <cell r="AW171">
            <v>65.73382568359375</v>
          </cell>
          <cell r="AX171">
            <v>65.73382568359375</v>
          </cell>
          <cell r="AY171">
            <v>65.73382568359375</v>
          </cell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>
            <v>35786</v>
          </cell>
          <cell r="BJ171">
            <v>35786</v>
          </cell>
          <cell r="BK171">
            <v>35786</v>
          </cell>
          <cell r="BL171">
            <v>35786</v>
          </cell>
          <cell r="BM171">
            <v>35786</v>
          </cell>
          <cell r="BN171">
            <v>35786</v>
          </cell>
          <cell r="BO171">
            <v>35786</v>
          </cell>
          <cell r="BP171">
            <v>35786</v>
          </cell>
          <cell r="BQ171">
            <v>35786</v>
          </cell>
          <cell r="BR171">
            <v>35786</v>
          </cell>
          <cell r="BS171">
            <v>35786</v>
          </cell>
          <cell r="BT171">
            <v>35786</v>
          </cell>
          <cell r="BU171">
            <v>35786</v>
          </cell>
          <cell r="BV171">
            <v>35786</v>
          </cell>
          <cell r="BW171">
            <v>35786</v>
          </cell>
          <cell r="BX171">
            <v>35786</v>
          </cell>
          <cell r="BY171">
            <v>35786</v>
          </cell>
          <cell r="BZ171">
            <v>35786</v>
          </cell>
          <cell r="CA171">
            <v>35786</v>
          </cell>
          <cell r="CB171">
            <v>35786</v>
          </cell>
          <cell r="CC171">
            <v>35786</v>
          </cell>
          <cell r="CD171">
            <v>35786</v>
          </cell>
          <cell r="CE171">
            <v>35786</v>
          </cell>
          <cell r="CF171">
            <v>35786</v>
          </cell>
          <cell r="CG171">
            <v>35786</v>
          </cell>
          <cell r="CH171">
            <v>35786</v>
          </cell>
          <cell r="CI171">
            <v>35786</v>
          </cell>
          <cell r="CJ171">
            <v>35786</v>
          </cell>
          <cell r="CK171">
            <v>35786</v>
          </cell>
          <cell r="CL171">
            <v>35786</v>
          </cell>
          <cell r="CM171">
            <v>35786</v>
          </cell>
          <cell r="CN171">
            <v>35786</v>
          </cell>
          <cell r="CO171">
            <v>35786</v>
          </cell>
          <cell r="CP171">
            <v>35786</v>
          </cell>
          <cell r="CQ171">
            <v>35786</v>
          </cell>
          <cell r="CR171">
            <v>35786</v>
          </cell>
          <cell r="CS171">
            <v>35786</v>
          </cell>
          <cell r="CT171">
            <v>35786</v>
          </cell>
          <cell r="CU171">
            <v>35786</v>
          </cell>
          <cell r="CV171">
            <v>35786</v>
          </cell>
          <cell r="CW171">
            <v>35786</v>
          </cell>
          <cell r="CX171">
            <v>35786</v>
          </cell>
          <cell r="CY171">
            <v>35786</v>
          </cell>
          <cell r="CZ171">
            <v>35786</v>
          </cell>
          <cell r="DA171">
            <v>35786</v>
          </cell>
          <cell r="DB171">
            <v>35786</v>
          </cell>
          <cell r="DC171">
            <v>35786</v>
          </cell>
          <cell r="DD171">
            <v>35786</v>
          </cell>
          <cell r="DE171">
            <v>35786</v>
          </cell>
          <cell r="DF171">
            <v>35786</v>
          </cell>
          <cell r="DG171">
            <v>35786</v>
          </cell>
          <cell r="DH171">
            <v>35786</v>
          </cell>
          <cell r="DI171">
            <v>35786</v>
          </cell>
          <cell r="DJ171">
            <v>35786</v>
          </cell>
          <cell r="DK171">
            <v>35786</v>
          </cell>
          <cell r="DL171">
            <v>35786</v>
          </cell>
          <cell r="DM171">
            <v>35786</v>
          </cell>
          <cell r="DN171">
            <v>35786</v>
          </cell>
          <cell r="DO171">
            <v>35786</v>
          </cell>
          <cell r="DP171">
            <v>35786</v>
          </cell>
          <cell r="DQ171">
            <v>35786</v>
          </cell>
          <cell r="DR171">
            <v>35786</v>
          </cell>
          <cell r="DS171">
            <v>35786</v>
          </cell>
          <cell r="DT171">
            <v>35786</v>
          </cell>
          <cell r="DU171">
            <v>35786</v>
          </cell>
          <cell r="DV171">
            <v>35786</v>
          </cell>
          <cell r="DW171">
            <v>35786</v>
          </cell>
          <cell r="DX171">
            <v>35786</v>
          </cell>
          <cell r="DY171">
            <v>35786</v>
          </cell>
          <cell r="DZ171">
            <v>35786</v>
          </cell>
          <cell r="EA171">
            <v>35786</v>
          </cell>
          <cell r="EB171">
            <v>35786</v>
          </cell>
          <cell r="EC171">
            <v>35786</v>
          </cell>
          <cell r="ED171">
            <v>35786</v>
          </cell>
          <cell r="EE171">
            <v>35786</v>
          </cell>
          <cell r="EF171">
            <v>35786</v>
          </cell>
          <cell r="EG171">
            <v>35786</v>
          </cell>
          <cell r="EH171">
            <v>35786</v>
          </cell>
          <cell r="EI171">
            <v>35786</v>
          </cell>
          <cell r="EJ171">
            <v>35786</v>
          </cell>
          <cell r="EK171">
            <v>35786</v>
          </cell>
          <cell r="EL171">
            <v>35786</v>
          </cell>
          <cell r="EM171">
            <v>35786</v>
          </cell>
          <cell r="EN171">
            <v>35786</v>
          </cell>
          <cell r="EO171">
            <v>35786</v>
          </cell>
          <cell r="EP171">
            <v>35786</v>
          </cell>
          <cell r="EQ171">
            <v>35786</v>
          </cell>
          <cell r="ER171">
            <v>35786</v>
          </cell>
          <cell r="ES171">
            <v>35786</v>
          </cell>
          <cell r="ET171">
            <v>35786</v>
          </cell>
          <cell r="EU171">
            <v>35786</v>
          </cell>
          <cell r="EV171">
            <v>35786</v>
          </cell>
          <cell r="EW171">
            <v>35786</v>
          </cell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>
            <v>65.73382568359375</v>
          </cell>
          <cell r="AB172">
            <v>65.73382568359375</v>
          </cell>
          <cell r="AC172">
            <v>65.73382568359375</v>
          </cell>
          <cell r="AD172">
            <v>65.73382568359375</v>
          </cell>
          <cell r="AE172">
            <v>65.73382568359375</v>
          </cell>
          <cell r="AF172">
            <v>65.73382568359375</v>
          </cell>
          <cell r="AG172">
            <v>65.73382568359375</v>
          </cell>
          <cell r="AH172">
            <v>65.73382568359375</v>
          </cell>
          <cell r="AI172">
            <v>65.73382568359375</v>
          </cell>
          <cell r="AJ172">
            <v>65.73382568359375</v>
          </cell>
          <cell r="AK172">
            <v>65.73382568359375</v>
          </cell>
          <cell r="AL172">
            <v>65.73382568359375</v>
          </cell>
          <cell r="AM172">
            <v>65.73382568359375</v>
          </cell>
          <cell r="AN172">
            <v>65.73382568359375</v>
          </cell>
          <cell r="AO172">
            <v>65.73382568359375</v>
          </cell>
          <cell r="AP172">
            <v>65.73382568359375</v>
          </cell>
          <cell r="AQ172">
            <v>65.73382568359375</v>
          </cell>
          <cell r="AR172">
            <v>65.73382568359375</v>
          </cell>
          <cell r="AS172">
            <v>65.73382568359375</v>
          </cell>
          <cell r="AT172">
            <v>65.73382568359375</v>
          </cell>
          <cell r="AU172">
            <v>65.73382568359375</v>
          </cell>
          <cell r="AV172">
            <v>65.73382568359375</v>
          </cell>
          <cell r="AW172">
            <v>65.73382568359375</v>
          </cell>
          <cell r="AX172">
            <v>65.73382568359375</v>
          </cell>
          <cell r="AY172">
            <v>65.73382568359375</v>
          </cell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>
            <v>400</v>
          </cell>
          <cell r="BJ172">
            <v>400</v>
          </cell>
          <cell r="BK172">
            <v>400</v>
          </cell>
          <cell r="BL172">
            <v>400</v>
          </cell>
          <cell r="BM172">
            <v>400</v>
          </cell>
          <cell r="BN172">
            <v>400</v>
          </cell>
          <cell r="BP172">
            <v>400</v>
          </cell>
          <cell r="BQ172">
            <v>400</v>
          </cell>
          <cell r="BR172">
            <v>400</v>
          </cell>
          <cell r="BS172">
            <v>400</v>
          </cell>
          <cell r="BT172">
            <v>400</v>
          </cell>
          <cell r="BU172">
            <v>400</v>
          </cell>
          <cell r="BV172">
            <v>400</v>
          </cell>
          <cell r="BW172">
            <v>400</v>
          </cell>
          <cell r="BX172">
            <v>400</v>
          </cell>
          <cell r="BY172">
            <v>400</v>
          </cell>
          <cell r="BZ172">
            <v>400</v>
          </cell>
          <cell r="CA172">
            <v>400</v>
          </cell>
          <cell r="CB172">
            <v>400</v>
          </cell>
          <cell r="CC172">
            <v>400</v>
          </cell>
          <cell r="CD172">
            <v>400</v>
          </cell>
          <cell r="CE172">
            <v>400</v>
          </cell>
          <cell r="CF172">
            <v>400</v>
          </cell>
          <cell r="CG172">
            <v>400</v>
          </cell>
          <cell r="CH172">
            <v>400</v>
          </cell>
          <cell r="CI172">
            <v>400</v>
          </cell>
          <cell r="CJ172">
            <v>400</v>
          </cell>
          <cell r="CK172">
            <v>400</v>
          </cell>
          <cell r="CL172">
            <v>400</v>
          </cell>
          <cell r="CM172">
            <v>400</v>
          </cell>
          <cell r="CN172">
            <v>400</v>
          </cell>
          <cell r="CO172">
            <v>400</v>
          </cell>
          <cell r="CP172">
            <v>400</v>
          </cell>
          <cell r="CQ172">
            <v>400</v>
          </cell>
          <cell r="CR172">
            <v>400</v>
          </cell>
          <cell r="CS172">
            <v>400</v>
          </cell>
          <cell r="CT172">
            <v>400</v>
          </cell>
          <cell r="CU172">
            <v>400</v>
          </cell>
          <cell r="CV172">
            <v>400</v>
          </cell>
          <cell r="CW172">
            <v>400</v>
          </cell>
          <cell r="CX172">
            <v>400</v>
          </cell>
          <cell r="CY172">
            <v>400</v>
          </cell>
          <cell r="CZ172">
            <v>400</v>
          </cell>
          <cell r="DA172">
            <v>400</v>
          </cell>
          <cell r="DB172">
            <v>400</v>
          </cell>
          <cell r="DC172">
            <v>400</v>
          </cell>
          <cell r="DD172">
            <v>400</v>
          </cell>
          <cell r="DE172">
            <v>400</v>
          </cell>
          <cell r="DF172">
            <v>400</v>
          </cell>
          <cell r="DG172">
            <v>400</v>
          </cell>
          <cell r="DH172">
            <v>400</v>
          </cell>
          <cell r="DI172">
            <v>400</v>
          </cell>
          <cell r="DJ172">
            <v>400</v>
          </cell>
          <cell r="DK172">
            <v>400</v>
          </cell>
          <cell r="DL172">
            <v>400</v>
          </cell>
          <cell r="DM172">
            <v>400</v>
          </cell>
          <cell r="DN172">
            <v>400</v>
          </cell>
          <cell r="DO172">
            <v>400</v>
          </cell>
          <cell r="DP172">
            <v>400</v>
          </cell>
          <cell r="DQ172">
            <v>400</v>
          </cell>
          <cell r="DR172">
            <v>400</v>
          </cell>
          <cell r="DS172">
            <v>400</v>
          </cell>
          <cell r="DT172">
            <v>400</v>
          </cell>
          <cell r="DU172">
            <v>400</v>
          </cell>
          <cell r="DV172">
            <v>400</v>
          </cell>
          <cell r="DW172">
            <v>400</v>
          </cell>
          <cell r="DX172">
            <v>400</v>
          </cell>
          <cell r="DY172">
            <v>400</v>
          </cell>
          <cell r="DZ172">
            <v>400</v>
          </cell>
          <cell r="EA172">
            <v>400</v>
          </cell>
          <cell r="EB172">
            <v>400</v>
          </cell>
          <cell r="EC172">
            <v>400</v>
          </cell>
          <cell r="ED172">
            <v>400</v>
          </cell>
          <cell r="EE172">
            <v>400</v>
          </cell>
          <cell r="EF172">
            <v>400</v>
          </cell>
          <cell r="EG172">
            <v>400</v>
          </cell>
          <cell r="EH172">
            <v>400</v>
          </cell>
          <cell r="EI172">
            <v>400</v>
          </cell>
          <cell r="EJ172">
            <v>400</v>
          </cell>
          <cell r="EK172">
            <v>400</v>
          </cell>
          <cell r="EL172">
            <v>400</v>
          </cell>
          <cell r="EM172">
            <v>400</v>
          </cell>
          <cell r="EN172">
            <v>400</v>
          </cell>
          <cell r="EO172">
            <v>400</v>
          </cell>
          <cell r="EP172">
            <v>400</v>
          </cell>
          <cell r="EQ172">
            <v>400</v>
          </cell>
          <cell r="ER172">
            <v>400</v>
          </cell>
          <cell r="ES172">
            <v>400</v>
          </cell>
          <cell r="ET172">
            <v>400</v>
          </cell>
          <cell r="EU172">
            <v>400</v>
          </cell>
          <cell r="EV172">
            <v>400</v>
          </cell>
          <cell r="EW172">
            <v>400</v>
          </cell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>
            <v>57.59136962890625</v>
          </cell>
          <cell r="AB182">
            <v>57.59136962890625</v>
          </cell>
          <cell r="AC182">
            <v>57.59136962890625</v>
          </cell>
          <cell r="AD182">
            <v>57.59136962890625</v>
          </cell>
          <cell r="AE182">
            <v>57.59136962890625</v>
          </cell>
          <cell r="AF182">
            <v>57.59136962890625</v>
          </cell>
          <cell r="AG182">
            <v>57.59136962890625</v>
          </cell>
          <cell r="AH182">
            <v>57.59136962890625</v>
          </cell>
          <cell r="AI182">
            <v>57.59136962890625</v>
          </cell>
          <cell r="AJ182">
            <v>57.59136962890625</v>
          </cell>
          <cell r="AK182">
            <v>57.59136962890625</v>
          </cell>
          <cell r="AL182">
            <v>57.59136962890625</v>
          </cell>
          <cell r="AM182">
            <v>57.59136962890625</v>
          </cell>
          <cell r="AN182">
            <v>57.59136962890625</v>
          </cell>
          <cell r="AO182">
            <v>57.59136962890625</v>
          </cell>
          <cell r="AP182">
            <v>57.59136962890625</v>
          </cell>
          <cell r="AQ182">
            <v>57.59136962890625</v>
          </cell>
          <cell r="AR182">
            <v>57.59136962890625</v>
          </cell>
          <cell r="AS182">
            <v>57.59136962890625</v>
          </cell>
          <cell r="AT182">
            <v>57.59136962890625</v>
          </cell>
          <cell r="AU182">
            <v>57.59136962890625</v>
          </cell>
          <cell r="AV182">
            <v>57.59136962890625</v>
          </cell>
          <cell r="AW182">
            <v>57.59136962890625</v>
          </cell>
          <cell r="AX182">
            <v>57.59136962890625</v>
          </cell>
          <cell r="AY182">
            <v>57.59136962890625</v>
          </cell>
          <cell r="AZ182">
            <v>57.59136962890625</v>
          </cell>
          <cell r="BA182">
            <v>57.59136962890625</v>
          </cell>
          <cell r="BB182">
            <v>57.59136962890625</v>
          </cell>
          <cell r="BC182">
            <v>57.59136962890625</v>
          </cell>
          <cell r="BD182">
            <v>57.59136962890625</v>
          </cell>
          <cell r="BE182">
            <v>57.59136962890625</v>
          </cell>
          <cell r="BF182">
            <v>57.59136962890625</v>
          </cell>
          <cell r="BG182">
            <v>57.59136962890625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>
            <v>425</v>
          </cell>
          <cell r="BU182">
            <v>425</v>
          </cell>
          <cell r="BV182">
            <v>425</v>
          </cell>
          <cell r="BW182">
            <v>425</v>
          </cell>
          <cell r="BX182">
            <v>425</v>
          </cell>
          <cell r="BY182">
            <v>425</v>
          </cell>
          <cell r="BZ182">
            <v>425</v>
          </cell>
          <cell r="CA182">
            <v>425</v>
          </cell>
          <cell r="CB182">
            <v>425</v>
          </cell>
          <cell r="CC182">
            <v>425</v>
          </cell>
          <cell r="CD182">
            <v>425</v>
          </cell>
          <cell r="CE182">
            <v>425</v>
          </cell>
          <cell r="CF182">
            <v>425</v>
          </cell>
          <cell r="CG182">
            <v>425</v>
          </cell>
          <cell r="CH182">
            <v>425</v>
          </cell>
          <cell r="CI182">
            <v>425</v>
          </cell>
          <cell r="CJ182">
            <v>425</v>
          </cell>
          <cell r="CK182">
            <v>425</v>
          </cell>
          <cell r="CL182">
            <v>425</v>
          </cell>
          <cell r="CM182">
            <v>425</v>
          </cell>
          <cell r="CN182">
            <v>425</v>
          </cell>
          <cell r="CO182">
            <v>425</v>
          </cell>
          <cell r="CP182">
            <v>425</v>
          </cell>
          <cell r="CQ182">
            <v>425</v>
          </cell>
          <cell r="CR182">
            <v>425</v>
          </cell>
          <cell r="CS182">
            <v>425</v>
          </cell>
          <cell r="CT182">
            <v>425</v>
          </cell>
          <cell r="CU182">
            <v>425</v>
          </cell>
          <cell r="CV182">
            <v>425</v>
          </cell>
          <cell r="CW182">
            <v>425</v>
          </cell>
          <cell r="CX182">
            <v>425</v>
          </cell>
          <cell r="CY182">
            <v>425</v>
          </cell>
          <cell r="CZ182">
            <v>425</v>
          </cell>
          <cell r="DA182">
            <v>425</v>
          </cell>
          <cell r="DB182">
            <v>425</v>
          </cell>
          <cell r="DC182">
            <v>425</v>
          </cell>
          <cell r="DD182">
            <v>425</v>
          </cell>
          <cell r="DE182">
            <v>425</v>
          </cell>
          <cell r="DF182">
            <v>425</v>
          </cell>
          <cell r="DG182">
            <v>425</v>
          </cell>
          <cell r="DH182">
            <v>425</v>
          </cell>
          <cell r="DI182">
            <v>425</v>
          </cell>
          <cell r="DJ182">
            <v>425</v>
          </cell>
          <cell r="DK182">
            <v>425</v>
          </cell>
          <cell r="DL182">
            <v>425</v>
          </cell>
          <cell r="DM182">
            <v>425</v>
          </cell>
          <cell r="DN182">
            <v>425</v>
          </cell>
          <cell r="DO182">
            <v>425</v>
          </cell>
          <cell r="DP182">
            <v>425</v>
          </cell>
          <cell r="DQ182">
            <v>425</v>
          </cell>
          <cell r="DR182">
            <v>425</v>
          </cell>
          <cell r="DS182">
            <v>425</v>
          </cell>
          <cell r="DT182">
            <v>425</v>
          </cell>
          <cell r="DU182">
            <v>425</v>
          </cell>
          <cell r="DV182">
            <v>425</v>
          </cell>
          <cell r="DW182">
            <v>425</v>
          </cell>
          <cell r="DX182">
            <v>425</v>
          </cell>
          <cell r="DY182">
            <v>425</v>
          </cell>
          <cell r="DZ182">
            <v>425</v>
          </cell>
          <cell r="EA182">
            <v>425</v>
          </cell>
          <cell r="EB182">
            <v>425</v>
          </cell>
          <cell r="EC182">
            <v>425</v>
          </cell>
          <cell r="ED182">
            <v>425</v>
          </cell>
          <cell r="EE182">
            <v>425</v>
          </cell>
          <cell r="EF182">
            <v>425</v>
          </cell>
          <cell r="EG182">
            <v>425</v>
          </cell>
          <cell r="EH182">
            <v>425</v>
          </cell>
          <cell r="EI182">
            <v>425</v>
          </cell>
          <cell r="EJ182">
            <v>425</v>
          </cell>
          <cell r="EK182">
            <v>425</v>
          </cell>
          <cell r="EL182">
            <v>425</v>
          </cell>
          <cell r="EM182">
            <v>425</v>
          </cell>
          <cell r="EN182">
            <v>425</v>
          </cell>
          <cell r="EO182">
            <v>425</v>
          </cell>
          <cell r="EP182">
            <v>425</v>
          </cell>
          <cell r="EQ182">
            <v>425</v>
          </cell>
          <cell r="ER182">
            <v>425</v>
          </cell>
          <cell r="ES182">
            <v>425</v>
          </cell>
          <cell r="ET182">
            <v>425</v>
          </cell>
          <cell r="EU182">
            <v>425</v>
          </cell>
          <cell r="EV182">
            <v>425</v>
          </cell>
          <cell r="EW182">
            <v>425</v>
          </cell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>
            <v>57.59136962890625</v>
          </cell>
          <cell r="AB183">
            <v>57.59136962890625</v>
          </cell>
          <cell r="AC183">
            <v>57.59136962890625</v>
          </cell>
          <cell r="AD183">
            <v>57.59136962890625</v>
          </cell>
          <cell r="AE183">
            <v>57.59136962890625</v>
          </cell>
          <cell r="AF183">
            <v>57.59136962890625</v>
          </cell>
          <cell r="AG183">
            <v>57.59136962890625</v>
          </cell>
          <cell r="AH183">
            <v>57.59136962890625</v>
          </cell>
          <cell r="AI183">
            <v>57.59136962890625</v>
          </cell>
          <cell r="AJ183">
            <v>57.59136962890625</v>
          </cell>
          <cell r="AK183">
            <v>57.59136962890625</v>
          </cell>
          <cell r="AL183">
            <v>57.59136962890625</v>
          </cell>
          <cell r="AM183">
            <v>57.59136962890625</v>
          </cell>
          <cell r="AN183">
            <v>57.59136962890625</v>
          </cell>
          <cell r="AO183">
            <v>57.59136962890625</v>
          </cell>
          <cell r="AP183">
            <v>57.59136962890625</v>
          </cell>
          <cell r="AQ183">
            <v>57.59136962890625</v>
          </cell>
          <cell r="AR183">
            <v>57.59136962890625</v>
          </cell>
          <cell r="AS183">
            <v>57.59136962890625</v>
          </cell>
          <cell r="AT183">
            <v>57.59136962890625</v>
          </cell>
          <cell r="AU183">
            <v>57.59136962890625</v>
          </cell>
          <cell r="AV183">
            <v>57.59136962890625</v>
          </cell>
          <cell r="AW183">
            <v>57.59136962890625</v>
          </cell>
          <cell r="AX183">
            <v>57.59136962890625</v>
          </cell>
          <cell r="AY183">
            <v>57.59136962890625</v>
          </cell>
          <cell r="AZ183">
            <v>57.59136962890625</v>
          </cell>
          <cell r="BA183">
            <v>57.59136962890625</v>
          </cell>
          <cell r="BB183">
            <v>57.59136962890625</v>
          </cell>
          <cell r="BC183">
            <v>57.59136962890625</v>
          </cell>
          <cell r="BD183">
            <v>57.59136962890625</v>
          </cell>
          <cell r="BE183">
            <v>57.59136962890625</v>
          </cell>
          <cell r="BF183">
            <v>57.59136962890625</v>
          </cell>
          <cell r="BG183">
            <v>57.59136962890625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>
            <v>425</v>
          </cell>
          <cell r="BU183">
            <v>425</v>
          </cell>
          <cell r="BV183">
            <v>425</v>
          </cell>
          <cell r="BW183">
            <v>425</v>
          </cell>
          <cell r="BX183">
            <v>425</v>
          </cell>
          <cell r="BY183">
            <v>425</v>
          </cell>
          <cell r="BZ183">
            <v>425</v>
          </cell>
          <cell r="CA183">
            <v>425</v>
          </cell>
          <cell r="CB183">
            <v>425</v>
          </cell>
          <cell r="CC183">
            <v>425</v>
          </cell>
          <cell r="CD183">
            <v>425</v>
          </cell>
          <cell r="CE183">
            <v>425</v>
          </cell>
          <cell r="CF183">
            <v>425</v>
          </cell>
          <cell r="CG183">
            <v>425</v>
          </cell>
          <cell r="CH183">
            <v>425</v>
          </cell>
          <cell r="CI183">
            <v>425</v>
          </cell>
          <cell r="CJ183">
            <v>425</v>
          </cell>
          <cell r="CK183">
            <v>425</v>
          </cell>
          <cell r="CL183">
            <v>425</v>
          </cell>
          <cell r="CM183">
            <v>425</v>
          </cell>
          <cell r="CN183">
            <v>425</v>
          </cell>
          <cell r="CO183">
            <v>425</v>
          </cell>
          <cell r="CP183">
            <v>425</v>
          </cell>
          <cell r="CQ183">
            <v>425</v>
          </cell>
          <cell r="CR183">
            <v>425</v>
          </cell>
          <cell r="CS183">
            <v>425</v>
          </cell>
          <cell r="CT183">
            <v>425</v>
          </cell>
          <cell r="CU183">
            <v>425</v>
          </cell>
          <cell r="CV183">
            <v>425</v>
          </cell>
          <cell r="CW183">
            <v>425</v>
          </cell>
          <cell r="CX183">
            <v>425</v>
          </cell>
          <cell r="CY183">
            <v>425</v>
          </cell>
          <cell r="CZ183">
            <v>425</v>
          </cell>
          <cell r="DA183">
            <v>425</v>
          </cell>
          <cell r="DB183">
            <v>425</v>
          </cell>
          <cell r="DC183">
            <v>425</v>
          </cell>
          <cell r="DD183">
            <v>425</v>
          </cell>
          <cell r="DE183">
            <v>425</v>
          </cell>
          <cell r="DF183">
            <v>425</v>
          </cell>
          <cell r="DG183">
            <v>425</v>
          </cell>
          <cell r="DH183">
            <v>425</v>
          </cell>
          <cell r="DI183">
            <v>425</v>
          </cell>
          <cell r="DJ183">
            <v>425</v>
          </cell>
          <cell r="DK183">
            <v>425</v>
          </cell>
          <cell r="DL183">
            <v>425</v>
          </cell>
          <cell r="DM183">
            <v>425</v>
          </cell>
          <cell r="DN183">
            <v>425</v>
          </cell>
          <cell r="DO183">
            <v>425</v>
          </cell>
          <cell r="DP183">
            <v>425</v>
          </cell>
          <cell r="DQ183">
            <v>425</v>
          </cell>
          <cell r="DR183">
            <v>425</v>
          </cell>
          <cell r="DS183">
            <v>425</v>
          </cell>
          <cell r="DT183">
            <v>425</v>
          </cell>
          <cell r="DU183">
            <v>425</v>
          </cell>
          <cell r="DV183">
            <v>425</v>
          </cell>
          <cell r="DW183">
            <v>425</v>
          </cell>
          <cell r="DX183">
            <v>425</v>
          </cell>
          <cell r="DY183">
            <v>425</v>
          </cell>
          <cell r="DZ183">
            <v>425</v>
          </cell>
          <cell r="EA183">
            <v>425</v>
          </cell>
          <cell r="EB183">
            <v>425</v>
          </cell>
          <cell r="EC183">
            <v>425</v>
          </cell>
          <cell r="ED183">
            <v>425</v>
          </cell>
          <cell r="EE183">
            <v>425</v>
          </cell>
          <cell r="EF183">
            <v>425</v>
          </cell>
          <cell r="EG183">
            <v>425</v>
          </cell>
          <cell r="EH183">
            <v>425</v>
          </cell>
          <cell r="EI183">
            <v>425</v>
          </cell>
          <cell r="EJ183">
            <v>425</v>
          </cell>
          <cell r="EK183">
            <v>425</v>
          </cell>
          <cell r="EL183">
            <v>425</v>
          </cell>
          <cell r="EM183">
            <v>425</v>
          </cell>
          <cell r="EN183">
            <v>425</v>
          </cell>
          <cell r="EO183">
            <v>425</v>
          </cell>
          <cell r="EP183">
            <v>425</v>
          </cell>
          <cell r="EQ183">
            <v>425</v>
          </cell>
          <cell r="ER183">
            <v>425</v>
          </cell>
          <cell r="ES183">
            <v>425</v>
          </cell>
          <cell r="ET183">
            <v>425</v>
          </cell>
          <cell r="EU183">
            <v>425</v>
          </cell>
          <cell r="EV183">
            <v>425</v>
          </cell>
          <cell r="EW183">
            <v>425</v>
          </cell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>
            <v>36.9927978515625</v>
          </cell>
          <cell r="AB184">
            <v>36.9927978515625</v>
          </cell>
          <cell r="AC184">
            <v>36.9927978515625</v>
          </cell>
          <cell r="AD184">
            <v>36.9927978515625</v>
          </cell>
          <cell r="AE184">
            <v>36.9927978515625</v>
          </cell>
          <cell r="AF184">
            <v>36.9927978515625</v>
          </cell>
          <cell r="AG184">
            <v>36.9927978515625</v>
          </cell>
          <cell r="AH184">
            <v>36.9927978515625</v>
          </cell>
          <cell r="AI184">
            <v>36.9927978515625</v>
          </cell>
          <cell r="AJ184">
            <v>36.9927978515625</v>
          </cell>
          <cell r="AK184">
            <v>36.9927978515625</v>
          </cell>
          <cell r="AL184">
            <v>36.9927978515625</v>
          </cell>
          <cell r="AM184">
            <v>36.9927978515625</v>
          </cell>
          <cell r="AN184">
            <v>36.9927978515625</v>
          </cell>
          <cell r="AO184">
            <v>36.9927978515625</v>
          </cell>
          <cell r="AP184">
            <v>36.9927978515625</v>
          </cell>
          <cell r="AQ184">
            <v>36.9927978515625</v>
          </cell>
          <cell r="AR184">
            <v>36.9927978515625</v>
          </cell>
          <cell r="AS184">
            <v>36.9927978515625</v>
          </cell>
          <cell r="AT184">
            <v>36.9927978515625</v>
          </cell>
          <cell r="AU184">
            <v>36.9927978515625</v>
          </cell>
          <cell r="AV184">
            <v>36.9927978515625</v>
          </cell>
          <cell r="AW184">
            <v>36.9927978515625</v>
          </cell>
          <cell r="AX184">
            <v>36.9927978515625</v>
          </cell>
          <cell r="AY184">
            <v>36.9927978515625</v>
          </cell>
          <cell r="AZ184">
            <v>36.9927978515625</v>
          </cell>
          <cell r="BA184">
            <v>36.9927978515625</v>
          </cell>
          <cell r="BB184">
            <v>36.9927978515625</v>
          </cell>
          <cell r="BC184">
            <v>36.9927978515625</v>
          </cell>
          <cell r="BD184">
            <v>36.9927978515625</v>
          </cell>
          <cell r="BE184">
            <v>36.9927978515625</v>
          </cell>
          <cell r="BF184">
            <v>36.9927978515625</v>
          </cell>
          <cell r="BG184">
            <v>36.9927978515625</v>
          </cell>
          <cell r="BH184">
            <v>36.9927978515625</v>
          </cell>
          <cell r="BI184">
            <v>36.9927978515625</v>
          </cell>
          <cell r="BJ184">
            <v>36.9927978515625</v>
          </cell>
          <cell r="BK184">
            <v>36.9927978515625</v>
          </cell>
          <cell r="BL184">
            <v>36.9927978515625</v>
          </cell>
          <cell r="BM184">
            <v>36.9927978515625</v>
          </cell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>
            <v>900</v>
          </cell>
          <cell r="BW184">
            <v>900</v>
          </cell>
          <cell r="BX184">
            <v>900</v>
          </cell>
          <cell r="BY184">
            <v>900</v>
          </cell>
          <cell r="BZ184">
            <v>900</v>
          </cell>
          <cell r="CA184">
            <v>900</v>
          </cell>
          <cell r="CB184">
            <v>900</v>
          </cell>
          <cell r="CC184">
            <v>900</v>
          </cell>
          <cell r="CD184">
            <v>900</v>
          </cell>
          <cell r="CE184">
            <v>900</v>
          </cell>
          <cell r="CF184">
            <v>900</v>
          </cell>
          <cell r="CG184">
            <v>900</v>
          </cell>
          <cell r="CH184">
            <v>900</v>
          </cell>
          <cell r="CI184">
            <v>900</v>
          </cell>
          <cell r="CJ184">
            <v>900</v>
          </cell>
          <cell r="CK184">
            <v>900</v>
          </cell>
          <cell r="CL184">
            <v>900</v>
          </cell>
          <cell r="CM184">
            <v>900</v>
          </cell>
          <cell r="CN184">
            <v>900</v>
          </cell>
          <cell r="CO184">
            <v>900</v>
          </cell>
          <cell r="CP184">
            <v>900</v>
          </cell>
          <cell r="CQ184">
            <v>900</v>
          </cell>
          <cell r="CR184">
            <v>900</v>
          </cell>
          <cell r="CS184">
            <v>900</v>
          </cell>
          <cell r="CT184">
            <v>900</v>
          </cell>
          <cell r="CU184">
            <v>900</v>
          </cell>
          <cell r="CV184">
            <v>900</v>
          </cell>
          <cell r="CW184">
            <v>900</v>
          </cell>
          <cell r="CX184">
            <v>900</v>
          </cell>
          <cell r="CY184">
            <v>900</v>
          </cell>
          <cell r="CZ184">
            <v>900</v>
          </cell>
          <cell r="DA184">
            <v>900</v>
          </cell>
          <cell r="DB184">
            <v>900</v>
          </cell>
          <cell r="DC184">
            <v>900</v>
          </cell>
          <cell r="DD184">
            <v>900</v>
          </cell>
          <cell r="DE184">
            <v>900</v>
          </cell>
          <cell r="DF184">
            <v>900</v>
          </cell>
          <cell r="DG184">
            <v>900</v>
          </cell>
          <cell r="DH184">
            <v>900</v>
          </cell>
          <cell r="DI184">
            <v>900</v>
          </cell>
          <cell r="DJ184">
            <v>900</v>
          </cell>
          <cell r="DK184">
            <v>900</v>
          </cell>
          <cell r="DL184">
            <v>900</v>
          </cell>
          <cell r="DM184">
            <v>900</v>
          </cell>
          <cell r="DN184">
            <v>900</v>
          </cell>
          <cell r="DO184">
            <v>900</v>
          </cell>
          <cell r="DP184">
            <v>900</v>
          </cell>
          <cell r="DQ184">
            <v>900</v>
          </cell>
          <cell r="DR184">
            <v>900</v>
          </cell>
          <cell r="DS184">
            <v>900</v>
          </cell>
          <cell r="DT184">
            <v>900</v>
          </cell>
          <cell r="DU184">
            <v>900</v>
          </cell>
          <cell r="DV184">
            <v>900</v>
          </cell>
          <cell r="DW184">
            <v>900</v>
          </cell>
          <cell r="DX184">
            <v>900</v>
          </cell>
          <cell r="DY184">
            <v>900</v>
          </cell>
          <cell r="DZ184">
            <v>900</v>
          </cell>
          <cell r="EA184">
            <v>900</v>
          </cell>
          <cell r="EB184">
            <v>900</v>
          </cell>
          <cell r="EC184">
            <v>900</v>
          </cell>
          <cell r="ED184">
            <v>900</v>
          </cell>
          <cell r="EE184">
            <v>900</v>
          </cell>
          <cell r="EF184">
            <v>900</v>
          </cell>
          <cell r="EG184">
            <v>900</v>
          </cell>
          <cell r="EH184">
            <v>900</v>
          </cell>
          <cell r="EI184">
            <v>900</v>
          </cell>
          <cell r="EJ184">
            <v>900</v>
          </cell>
          <cell r="EK184">
            <v>900</v>
          </cell>
          <cell r="EL184">
            <v>900</v>
          </cell>
          <cell r="EM184">
            <v>900</v>
          </cell>
          <cell r="EN184">
            <v>900</v>
          </cell>
          <cell r="EO184">
            <v>900</v>
          </cell>
          <cell r="EP184">
            <v>900</v>
          </cell>
          <cell r="EQ184">
            <v>900</v>
          </cell>
          <cell r="ER184">
            <v>900</v>
          </cell>
          <cell r="ES184">
            <v>900</v>
          </cell>
          <cell r="ET184">
            <v>900</v>
          </cell>
          <cell r="EU184">
            <v>900</v>
          </cell>
          <cell r="EV184">
            <v>900</v>
          </cell>
          <cell r="EW184">
            <v>900</v>
          </cell>
        </row>
        <row r="186">
          <cell r="T186" t="str">
            <v>BUDGET FORECAST</v>
          </cell>
          <cell r="AA186">
            <v>900</v>
          </cell>
          <cell r="AB186">
            <v>900</v>
          </cell>
          <cell r="AC186">
            <v>900</v>
          </cell>
          <cell r="AD186">
            <v>900</v>
          </cell>
          <cell r="AE186">
            <v>900</v>
          </cell>
          <cell r="AF186">
            <v>900</v>
          </cell>
          <cell r="AG186">
            <v>900</v>
          </cell>
          <cell r="AH186">
            <v>900</v>
          </cell>
          <cell r="AI186">
            <v>900</v>
          </cell>
          <cell r="AJ186">
            <v>900</v>
          </cell>
          <cell r="AK186">
            <v>900</v>
          </cell>
          <cell r="AL186">
            <v>900</v>
          </cell>
          <cell r="AM186">
            <v>900</v>
          </cell>
          <cell r="AN186">
            <v>900</v>
          </cell>
          <cell r="AO186">
            <v>900</v>
          </cell>
          <cell r="AP186">
            <v>900</v>
          </cell>
          <cell r="AQ186">
            <v>900</v>
          </cell>
          <cell r="AR186">
            <v>900</v>
          </cell>
          <cell r="AS186">
            <v>900</v>
          </cell>
          <cell r="AT186">
            <v>900</v>
          </cell>
          <cell r="AU186">
            <v>900</v>
          </cell>
          <cell r="AV186">
            <v>900</v>
          </cell>
          <cell r="AW186">
            <v>900</v>
          </cell>
          <cell r="AX186">
            <v>900</v>
          </cell>
          <cell r="AY186">
            <v>900</v>
          </cell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>
            <v>35786</v>
          </cell>
          <cell r="BJ186">
            <v>35786</v>
          </cell>
          <cell r="BK186">
            <v>35786</v>
          </cell>
          <cell r="BL186">
            <v>35786</v>
          </cell>
          <cell r="BM186">
            <v>35786</v>
          </cell>
          <cell r="BN186">
            <v>35786</v>
          </cell>
          <cell r="BO186">
            <v>35786</v>
          </cell>
          <cell r="BP186">
            <v>35786</v>
          </cell>
          <cell r="BQ186">
            <v>35786</v>
          </cell>
          <cell r="BR186">
            <v>35786</v>
          </cell>
          <cell r="BS186">
            <v>35786</v>
          </cell>
          <cell r="BT186">
            <v>35786</v>
          </cell>
          <cell r="BU186">
            <v>35786</v>
          </cell>
          <cell r="BV186">
            <v>35786</v>
          </cell>
          <cell r="BW186">
            <v>35786</v>
          </cell>
          <cell r="BX186">
            <v>35786</v>
          </cell>
          <cell r="BY186">
            <v>35786</v>
          </cell>
          <cell r="BZ186">
            <v>35786</v>
          </cell>
          <cell r="CA186">
            <v>35786</v>
          </cell>
          <cell r="CB186">
            <v>35786</v>
          </cell>
          <cell r="CC186">
            <v>35786</v>
          </cell>
          <cell r="CD186">
            <v>35786</v>
          </cell>
          <cell r="CE186">
            <v>35786</v>
          </cell>
          <cell r="CF186">
            <v>35786</v>
          </cell>
          <cell r="CG186">
            <v>35786</v>
          </cell>
          <cell r="CH186">
            <v>35786</v>
          </cell>
          <cell r="CI186">
            <v>35786</v>
          </cell>
          <cell r="CJ186">
            <v>35786</v>
          </cell>
          <cell r="CK186">
            <v>35786</v>
          </cell>
          <cell r="CL186">
            <v>35786</v>
          </cell>
          <cell r="CM186">
            <v>35786</v>
          </cell>
          <cell r="CN186">
            <v>35786</v>
          </cell>
          <cell r="CO186">
            <v>35786</v>
          </cell>
          <cell r="CP186">
            <v>35786</v>
          </cell>
          <cell r="CQ186">
            <v>35786</v>
          </cell>
          <cell r="CR186">
            <v>35786</v>
          </cell>
          <cell r="CS186">
            <v>35786</v>
          </cell>
          <cell r="CT186">
            <v>35786</v>
          </cell>
          <cell r="CU186">
            <v>35786</v>
          </cell>
          <cell r="CV186">
            <v>35786</v>
          </cell>
          <cell r="CW186">
            <v>35786</v>
          </cell>
          <cell r="CX186">
            <v>35786</v>
          </cell>
          <cell r="CY186">
            <v>35786</v>
          </cell>
          <cell r="CZ186">
            <v>35786</v>
          </cell>
          <cell r="DA186">
            <v>35786</v>
          </cell>
          <cell r="DB186">
            <v>35786</v>
          </cell>
          <cell r="DC186">
            <v>35786</v>
          </cell>
          <cell r="DD186">
            <v>35786</v>
          </cell>
          <cell r="DE186">
            <v>35786</v>
          </cell>
          <cell r="DF186">
            <v>35786</v>
          </cell>
          <cell r="DG186">
            <v>35786</v>
          </cell>
          <cell r="DH186">
            <v>35786</v>
          </cell>
          <cell r="DI186">
            <v>35786</v>
          </cell>
          <cell r="DJ186">
            <v>35786</v>
          </cell>
          <cell r="DK186">
            <v>35786</v>
          </cell>
          <cell r="DL186">
            <v>35786</v>
          </cell>
          <cell r="DM186">
            <v>35786</v>
          </cell>
          <cell r="DN186">
            <v>35786</v>
          </cell>
          <cell r="DO186">
            <v>35786</v>
          </cell>
          <cell r="DP186">
            <v>35786</v>
          </cell>
          <cell r="DQ186">
            <v>35786</v>
          </cell>
          <cell r="DR186">
            <v>35786</v>
          </cell>
          <cell r="DS186">
            <v>35786</v>
          </cell>
          <cell r="DT186">
            <v>35786</v>
          </cell>
          <cell r="DU186">
            <v>35786</v>
          </cell>
          <cell r="DV186">
            <v>35786</v>
          </cell>
          <cell r="DW186">
            <v>35786</v>
          </cell>
          <cell r="DX186">
            <v>35786</v>
          </cell>
          <cell r="DY186">
            <v>35786</v>
          </cell>
          <cell r="DZ186">
            <v>35786</v>
          </cell>
          <cell r="EA186">
            <v>35786</v>
          </cell>
          <cell r="EB186">
            <v>35786</v>
          </cell>
          <cell r="EC186">
            <v>35786</v>
          </cell>
          <cell r="ED186">
            <v>35786</v>
          </cell>
          <cell r="EE186">
            <v>35786</v>
          </cell>
          <cell r="EF186">
            <v>35786</v>
          </cell>
          <cell r="EG186">
            <v>35786</v>
          </cell>
          <cell r="EH186">
            <v>35786</v>
          </cell>
          <cell r="EI186">
            <v>35786</v>
          </cell>
          <cell r="EJ186">
            <v>35786</v>
          </cell>
          <cell r="EK186">
            <v>35786</v>
          </cell>
          <cell r="EL186">
            <v>35786</v>
          </cell>
          <cell r="EM186">
            <v>35786</v>
          </cell>
          <cell r="EN186">
            <v>35786</v>
          </cell>
          <cell r="EO186">
            <v>35786</v>
          </cell>
          <cell r="EP186">
            <v>35786</v>
          </cell>
          <cell r="EQ186">
            <v>35786</v>
          </cell>
          <cell r="ER186">
            <v>35786</v>
          </cell>
          <cell r="ES186">
            <v>35786</v>
          </cell>
          <cell r="ET186">
            <v>35786</v>
          </cell>
          <cell r="EU186">
            <v>35786</v>
          </cell>
          <cell r="EV186">
            <v>35786</v>
          </cell>
          <cell r="EW186">
            <v>35786</v>
          </cell>
          <cell r="EX186">
            <v>35786</v>
          </cell>
          <cell r="EY186">
            <v>35786</v>
          </cell>
          <cell r="EZ186">
            <v>35786</v>
          </cell>
          <cell r="FA186">
            <v>35786</v>
          </cell>
          <cell r="FB186">
            <v>35786</v>
          </cell>
          <cell r="FC186">
            <v>35786</v>
          </cell>
          <cell r="FD186">
            <v>35786</v>
          </cell>
          <cell r="FE186">
            <v>35786</v>
          </cell>
          <cell r="FF186">
            <v>35786</v>
          </cell>
          <cell r="FG186">
            <v>35786</v>
          </cell>
          <cell r="FH186">
            <v>35786</v>
          </cell>
          <cell r="FI186">
            <v>35786</v>
          </cell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>
            <v>90000</v>
          </cell>
          <cell r="AB187">
            <v>90000</v>
          </cell>
          <cell r="AC187">
            <v>90000</v>
          </cell>
          <cell r="AD187">
            <v>90000</v>
          </cell>
          <cell r="AE187">
            <v>90000</v>
          </cell>
          <cell r="AF187">
            <v>90000</v>
          </cell>
          <cell r="AG187">
            <v>90000</v>
          </cell>
          <cell r="AH187">
            <v>90000</v>
          </cell>
          <cell r="AI187">
            <v>90000</v>
          </cell>
          <cell r="AJ187">
            <v>90000</v>
          </cell>
          <cell r="AK187">
            <v>90000</v>
          </cell>
          <cell r="AL187">
            <v>90000</v>
          </cell>
          <cell r="AM187">
            <v>90000</v>
          </cell>
          <cell r="AN187">
            <v>90000</v>
          </cell>
          <cell r="AO187">
            <v>90000</v>
          </cell>
          <cell r="AP187">
            <v>90000</v>
          </cell>
          <cell r="AQ187">
            <v>90000</v>
          </cell>
          <cell r="AR187">
            <v>90000</v>
          </cell>
          <cell r="AS187">
            <v>90000</v>
          </cell>
          <cell r="AT187">
            <v>90000</v>
          </cell>
          <cell r="AU187">
            <v>90000</v>
          </cell>
          <cell r="AV187">
            <v>90000</v>
          </cell>
          <cell r="AW187">
            <v>90000</v>
          </cell>
          <cell r="AX187">
            <v>90000</v>
          </cell>
          <cell r="AY187">
            <v>90000</v>
          </cell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>
            <v>12000</v>
          </cell>
          <cell r="BJ187">
            <v>12000</v>
          </cell>
          <cell r="BK187">
            <v>12000</v>
          </cell>
          <cell r="BL187">
            <v>12000</v>
          </cell>
          <cell r="BM187">
            <v>12000</v>
          </cell>
          <cell r="BN187">
            <v>12000</v>
          </cell>
          <cell r="BO187">
            <v>12000</v>
          </cell>
          <cell r="BP187">
            <v>12000</v>
          </cell>
          <cell r="BQ187">
            <v>12000</v>
          </cell>
          <cell r="BR187">
            <v>12000</v>
          </cell>
          <cell r="BS187">
            <v>12000</v>
          </cell>
          <cell r="BT187">
            <v>12000</v>
          </cell>
          <cell r="BU187">
            <v>12000</v>
          </cell>
          <cell r="BV187">
            <v>12000</v>
          </cell>
          <cell r="BW187">
            <v>12000</v>
          </cell>
          <cell r="BX187">
            <v>12000</v>
          </cell>
          <cell r="BY187">
            <v>12000</v>
          </cell>
          <cell r="BZ187">
            <v>12000</v>
          </cell>
          <cell r="CA187">
            <v>12000</v>
          </cell>
          <cell r="CB187">
            <v>12000</v>
          </cell>
          <cell r="CC187">
            <v>12000</v>
          </cell>
          <cell r="CD187">
            <v>12000</v>
          </cell>
          <cell r="CE187">
            <v>12000</v>
          </cell>
          <cell r="CF187">
            <v>12000</v>
          </cell>
          <cell r="CG187">
            <v>12000</v>
          </cell>
          <cell r="CH187">
            <v>12000</v>
          </cell>
          <cell r="CI187">
            <v>12000</v>
          </cell>
          <cell r="CJ187">
            <v>12000</v>
          </cell>
          <cell r="CK187">
            <v>12000</v>
          </cell>
          <cell r="CL187">
            <v>12000</v>
          </cell>
          <cell r="CM187">
            <v>12000</v>
          </cell>
          <cell r="CN187">
            <v>12000</v>
          </cell>
          <cell r="CO187">
            <v>12000</v>
          </cell>
          <cell r="CP187">
            <v>12000</v>
          </cell>
          <cell r="CQ187">
            <v>12000</v>
          </cell>
          <cell r="CR187">
            <v>12000</v>
          </cell>
          <cell r="CS187">
            <v>12000</v>
          </cell>
          <cell r="CT187">
            <v>12000</v>
          </cell>
          <cell r="CU187">
            <v>12000</v>
          </cell>
          <cell r="CV187">
            <v>12000</v>
          </cell>
          <cell r="CW187">
            <v>12000</v>
          </cell>
          <cell r="CX187">
            <v>12000</v>
          </cell>
          <cell r="CY187">
            <v>12000</v>
          </cell>
          <cell r="CZ187">
            <v>12000</v>
          </cell>
          <cell r="DA187">
            <v>12000</v>
          </cell>
          <cell r="DB187">
            <v>12000</v>
          </cell>
          <cell r="DC187">
            <v>12000</v>
          </cell>
          <cell r="DD187">
            <v>12000</v>
          </cell>
          <cell r="DE187">
            <v>12000</v>
          </cell>
          <cell r="DF187">
            <v>12000</v>
          </cell>
          <cell r="DG187">
            <v>12000</v>
          </cell>
          <cell r="DH187">
            <v>12000</v>
          </cell>
          <cell r="DI187">
            <v>12000</v>
          </cell>
          <cell r="DJ187">
            <v>12000</v>
          </cell>
          <cell r="DK187">
            <v>12000</v>
          </cell>
          <cell r="DL187">
            <v>12000</v>
          </cell>
          <cell r="DM187">
            <v>12000</v>
          </cell>
          <cell r="DN187">
            <v>12000</v>
          </cell>
          <cell r="DO187">
            <v>12000</v>
          </cell>
          <cell r="DP187">
            <v>12000</v>
          </cell>
          <cell r="DQ187">
            <v>12000</v>
          </cell>
          <cell r="DR187">
            <v>12000</v>
          </cell>
          <cell r="DS187">
            <v>12000</v>
          </cell>
          <cell r="DT187">
            <v>12000</v>
          </cell>
          <cell r="DU187">
            <v>12000</v>
          </cell>
          <cell r="DV187">
            <v>12000</v>
          </cell>
          <cell r="DW187">
            <v>12000</v>
          </cell>
          <cell r="DX187">
            <v>12000</v>
          </cell>
          <cell r="DY187">
            <v>12000</v>
          </cell>
          <cell r="DZ187">
            <v>12000</v>
          </cell>
          <cell r="EA187">
            <v>12000</v>
          </cell>
          <cell r="EB187">
            <v>12000</v>
          </cell>
          <cell r="EC187">
            <v>12000</v>
          </cell>
          <cell r="ED187">
            <v>12000</v>
          </cell>
          <cell r="EE187">
            <v>12000</v>
          </cell>
          <cell r="EF187">
            <v>12000</v>
          </cell>
          <cell r="EG187">
            <v>12000</v>
          </cell>
          <cell r="EH187">
            <v>12000</v>
          </cell>
          <cell r="EI187">
            <v>12000</v>
          </cell>
          <cell r="EJ187">
            <v>12000</v>
          </cell>
          <cell r="EK187">
            <v>12000</v>
          </cell>
          <cell r="EL187">
            <v>12000</v>
          </cell>
          <cell r="EM187">
            <v>12000</v>
          </cell>
          <cell r="EN187">
            <v>12000</v>
          </cell>
          <cell r="EO187">
            <v>12000</v>
          </cell>
          <cell r="EP187">
            <v>12000</v>
          </cell>
          <cell r="EQ187">
            <v>12000</v>
          </cell>
          <cell r="ER187">
            <v>12000</v>
          </cell>
          <cell r="ES187">
            <v>12000</v>
          </cell>
          <cell r="ET187">
            <v>12000</v>
          </cell>
          <cell r="EU187">
            <v>12000</v>
          </cell>
          <cell r="EV187">
            <v>12000</v>
          </cell>
          <cell r="EW187">
            <v>12000</v>
          </cell>
          <cell r="EX187">
            <v>12000</v>
          </cell>
          <cell r="EY187">
            <v>12000</v>
          </cell>
          <cell r="EZ187">
            <v>12000</v>
          </cell>
          <cell r="FA187">
            <v>12000</v>
          </cell>
          <cell r="FB187">
            <v>12000</v>
          </cell>
          <cell r="FC187">
            <v>12000</v>
          </cell>
          <cell r="FD187">
            <v>12000</v>
          </cell>
          <cell r="FE187">
            <v>12000</v>
          </cell>
          <cell r="FF187">
            <v>12000</v>
          </cell>
          <cell r="FG187">
            <v>12000</v>
          </cell>
          <cell r="FH187">
            <v>12000</v>
          </cell>
          <cell r="FI187">
            <v>12000</v>
          </cell>
        </row>
        <row r="188">
          <cell r="V188" t="str">
            <v>PRE PROD</v>
          </cell>
          <cell r="W188">
            <v>30</v>
          </cell>
          <cell r="X188">
            <v>97000</v>
          </cell>
          <cell r="AA188">
            <v>97000</v>
          </cell>
          <cell r="AB188">
            <v>97000</v>
          </cell>
          <cell r="AC188">
            <v>97000</v>
          </cell>
          <cell r="AD188">
            <v>97000</v>
          </cell>
          <cell r="AE188">
            <v>97000</v>
          </cell>
          <cell r="AF188">
            <v>97000</v>
          </cell>
          <cell r="AG188">
            <v>97000</v>
          </cell>
          <cell r="AH188">
            <v>97000</v>
          </cell>
          <cell r="AI188">
            <v>97000</v>
          </cell>
          <cell r="AJ188">
            <v>97000</v>
          </cell>
          <cell r="AK188">
            <v>97000</v>
          </cell>
          <cell r="AL188">
            <v>97000</v>
          </cell>
          <cell r="AM188">
            <v>97000</v>
          </cell>
          <cell r="AN188">
            <v>97000</v>
          </cell>
          <cell r="AO188">
            <v>97000</v>
          </cell>
          <cell r="AP188">
            <v>97000</v>
          </cell>
          <cell r="AQ188">
            <v>97000</v>
          </cell>
          <cell r="AR188">
            <v>97000</v>
          </cell>
          <cell r="AS188">
            <v>97000</v>
          </cell>
          <cell r="AT188">
            <v>97000</v>
          </cell>
          <cell r="AU188">
            <v>97000</v>
          </cell>
          <cell r="AV188">
            <v>97000</v>
          </cell>
          <cell r="AW188">
            <v>97000</v>
          </cell>
          <cell r="AX188">
            <v>97000</v>
          </cell>
          <cell r="AY188">
            <v>97000</v>
          </cell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>
            <v>12000</v>
          </cell>
          <cell r="BJ188">
            <v>12000</v>
          </cell>
          <cell r="BK188">
            <v>12000</v>
          </cell>
          <cell r="BL188">
            <v>12000</v>
          </cell>
          <cell r="BM188">
            <v>12000</v>
          </cell>
          <cell r="BN188">
            <v>12000</v>
          </cell>
          <cell r="BO188">
            <v>12000</v>
          </cell>
          <cell r="BP188">
            <v>12000</v>
          </cell>
          <cell r="BQ188">
            <v>12000</v>
          </cell>
          <cell r="BR188">
            <v>12000</v>
          </cell>
          <cell r="BS188">
            <v>12000</v>
          </cell>
          <cell r="BT188">
            <v>12000</v>
          </cell>
          <cell r="BU188">
            <v>12000</v>
          </cell>
          <cell r="BV188">
            <v>12000</v>
          </cell>
          <cell r="BW188">
            <v>12000</v>
          </cell>
          <cell r="BX188">
            <v>12000</v>
          </cell>
          <cell r="BY188">
            <v>12000</v>
          </cell>
          <cell r="BZ188">
            <v>12000</v>
          </cell>
          <cell r="CA188">
            <v>12000</v>
          </cell>
          <cell r="CB188">
            <v>12000</v>
          </cell>
          <cell r="CC188">
            <v>12000</v>
          </cell>
          <cell r="CD188">
            <v>12000</v>
          </cell>
          <cell r="CE188">
            <v>12000</v>
          </cell>
          <cell r="CF188">
            <v>12000</v>
          </cell>
          <cell r="CG188">
            <v>12000</v>
          </cell>
          <cell r="CH188">
            <v>12000</v>
          </cell>
          <cell r="CI188">
            <v>12000</v>
          </cell>
          <cell r="CJ188">
            <v>12000</v>
          </cell>
          <cell r="CK188">
            <v>12000</v>
          </cell>
          <cell r="CL188">
            <v>12000</v>
          </cell>
          <cell r="CM188">
            <v>12000</v>
          </cell>
          <cell r="CN188">
            <v>12000</v>
          </cell>
          <cell r="CO188">
            <v>12000</v>
          </cell>
          <cell r="CP188">
            <v>12000</v>
          </cell>
          <cell r="CQ188">
            <v>12000</v>
          </cell>
          <cell r="CR188">
            <v>12000</v>
          </cell>
          <cell r="CS188">
            <v>12000</v>
          </cell>
          <cell r="CT188">
            <v>12000</v>
          </cell>
          <cell r="CU188">
            <v>12000</v>
          </cell>
          <cell r="CV188">
            <v>12000</v>
          </cell>
          <cell r="CW188">
            <v>12000</v>
          </cell>
          <cell r="CX188">
            <v>12000</v>
          </cell>
          <cell r="CY188">
            <v>12000</v>
          </cell>
          <cell r="CZ188">
            <v>12000</v>
          </cell>
          <cell r="DA188">
            <v>12000</v>
          </cell>
          <cell r="DB188">
            <v>12000</v>
          </cell>
          <cell r="DC188">
            <v>12000</v>
          </cell>
          <cell r="DD188">
            <v>12000</v>
          </cell>
          <cell r="DE188">
            <v>12000</v>
          </cell>
          <cell r="DF188">
            <v>12000</v>
          </cell>
          <cell r="DG188">
            <v>12000</v>
          </cell>
          <cell r="DH188">
            <v>12000</v>
          </cell>
          <cell r="DI188">
            <v>12000</v>
          </cell>
          <cell r="DJ188">
            <v>12000</v>
          </cell>
          <cell r="DK188">
            <v>12000</v>
          </cell>
          <cell r="DL188">
            <v>12000</v>
          </cell>
          <cell r="DM188">
            <v>12000</v>
          </cell>
          <cell r="DN188">
            <v>12000</v>
          </cell>
          <cell r="DO188">
            <v>12000</v>
          </cell>
          <cell r="DP188">
            <v>12000</v>
          </cell>
          <cell r="DQ188">
            <v>12000</v>
          </cell>
          <cell r="DR188">
            <v>12000</v>
          </cell>
          <cell r="DS188">
            <v>12000</v>
          </cell>
          <cell r="DT188">
            <v>12000</v>
          </cell>
          <cell r="DU188">
            <v>12000</v>
          </cell>
          <cell r="DV188">
            <v>12000</v>
          </cell>
          <cell r="DW188">
            <v>12000</v>
          </cell>
          <cell r="DX188">
            <v>12000</v>
          </cell>
          <cell r="DY188">
            <v>12000</v>
          </cell>
          <cell r="DZ188">
            <v>12000</v>
          </cell>
          <cell r="EA188">
            <v>12000</v>
          </cell>
          <cell r="EB188">
            <v>12000</v>
          </cell>
          <cell r="EC188">
            <v>12000</v>
          </cell>
          <cell r="ED188">
            <v>12000</v>
          </cell>
          <cell r="EE188">
            <v>12000</v>
          </cell>
          <cell r="EF188">
            <v>12000</v>
          </cell>
          <cell r="EG188">
            <v>12000</v>
          </cell>
          <cell r="EH188">
            <v>12000</v>
          </cell>
          <cell r="EI188">
            <v>12000</v>
          </cell>
          <cell r="EJ188">
            <v>12000</v>
          </cell>
          <cell r="EK188">
            <v>12000</v>
          </cell>
          <cell r="EL188">
            <v>12000</v>
          </cell>
          <cell r="EM188">
            <v>12000</v>
          </cell>
          <cell r="EN188">
            <v>12000</v>
          </cell>
          <cell r="EO188">
            <v>12000</v>
          </cell>
          <cell r="EP188">
            <v>12000</v>
          </cell>
          <cell r="EQ188">
            <v>12000</v>
          </cell>
          <cell r="ER188">
            <v>12000</v>
          </cell>
          <cell r="ES188">
            <v>12000</v>
          </cell>
          <cell r="ET188">
            <v>12000</v>
          </cell>
          <cell r="EU188">
            <v>12000</v>
          </cell>
          <cell r="EV188">
            <v>12000</v>
          </cell>
          <cell r="EW188">
            <v>12000</v>
          </cell>
          <cell r="EX188">
            <v>12000</v>
          </cell>
          <cell r="EY188">
            <v>12000</v>
          </cell>
          <cell r="EZ188">
            <v>12000</v>
          </cell>
          <cell r="FA188">
            <v>12000</v>
          </cell>
          <cell r="FB188">
            <v>12000</v>
          </cell>
          <cell r="FC188">
            <v>12000</v>
          </cell>
          <cell r="FD188">
            <v>12000</v>
          </cell>
          <cell r="FE188">
            <v>12000</v>
          </cell>
          <cell r="FF188">
            <v>12000</v>
          </cell>
          <cell r="FG188">
            <v>12000</v>
          </cell>
          <cell r="FH188">
            <v>12000</v>
          </cell>
          <cell r="FI188">
            <v>12000</v>
          </cell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>
            <v>63750</v>
          </cell>
          <cell r="BT189">
            <v>63750</v>
          </cell>
          <cell r="BU189">
            <v>63750</v>
          </cell>
          <cell r="BV189">
            <v>63750</v>
          </cell>
          <cell r="BW189">
            <v>63750</v>
          </cell>
          <cell r="BX189">
            <v>63750</v>
          </cell>
          <cell r="BY189">
            <v>63750</v>
          </cell>
          <cell r="BZ189">
            <v>63750</v>
          </cell>
          <cell r="CA189">
            <v>63750</v>
          </cell>
          <cell r="CB189">
            <v>63750</v>
          </cell>
          <cell r="CC189">
            <v>63750</v>
          </cell>
          <cell r="CD189">
            <v>63750</v>
          </cell>
          <cell r="CE189">
            <v>63750</v>
          </cell>
          <cell r="CF189">
            <v>63750</v>
          </cell>
          <cell r="CG189">
            <v>63750</v>
          </cell>
          <cell r="CH189">
            <v>63750</v>
          </cell>
          <cell r="CI189">
            <v>63750</v>
          </cell>
          <cell r="CJ189">
            <v>63750</v>
          </cell>
          <cell r="CK189">
            <v>63750</v>
          </cell>
          <cell r="CL189">
            <v>63750</v>
          </cell>
          <cell r="CM189">
            <v>63750</v>
          </cell>
          <cell r="CN189">
            <v>63750</v>
          </cell>
          <cell r="CO189">
            <v>63750</v>
          </cell>
          <cell r="CP189">
            <v>63750</v>
          </cell>
          <cell r="CQ189">
            <v>63750</v>
          </cell>
          <cell r="CR189">
            <v>63750</v>
          </cell>
          <cell r="CS189">
            <v>63750</v>
          </cell>
          <cell r="CT189">
            <v>63750</v>
          </cell>
          <cell r="CU189">
            <v>63750</v>
          </cell>
          <cell r="CV189">
            <v>63750</v>
          </cell>
          <cell r="CW189">
            <v>63750</v>
          </cell>
          <cell r="CX189">
            <v>63750</v>
          </cell>
          <cell r="CY189">
            <v>63750</v>
          </cell>
          <cell r="CZ189">
            <v>63750</v>
          </cell>
          <cell r="DA189">
            <v>63750</v>
          </cell>
          <cell r="DB189">
            <v>63750</v>
          </cell>
          <cell r="DC189">
            <v>63750</v>
          </cell>
          <cell r="DD189">
            <v>63750</v>
          </cell>
          <cell r="DE189">
            <v>63750</v>
          </cell>
          <cell r="DF189">
            <v>63750</v>
          </cell>
          <cell r="DG189">
            <v>63750</v>
          </cell>
          <cell r="DH189">
            <v>63750</v>
          </cell>
          <cell r="DI189">
            <v>63750</v>
          </cell>
          <cell r="DJ189">
            <v>63750</v>
          </cell>
          <cell r="DK189">
            <v>63750</v>
          </cell>
          <cell r="DL189">
            <v>63750</v>
          </cell>
          <cell r="DM189">
            <v>63750</v>
          </cell>
          <cell r="DN189">
            <v>63750</v>
          </cell>
          <cell r="DO189">
            <v>63750</v>
          </cell>
          <cell r="DP189">
            <v>63750</v>
          </cell>
          <cell r="DQ189">
            <v>63750</v>
          </cell>
          <cell r="DR189">
            <v>63750</v>
          </cell>
          <cell r="DS189">
            <v>63750</v>
          </cell>
          <cell r="DT189">
            <v>63750</v>
          </cell>
          <cell r="DU189">
            <v>63750</v>
          </cell>
          <cell r="DV189">
            <v>63750</v>
          </cell>
          <cell r="DW189">
            <v>63750</v>
          </cell>
          <cell r="DX189">
            <v>63750</v>
          </cell>
          <cell r="DY189">
            <v>63750</v>
          </cell>
          <cell r="DZ189">
            <v>63750</v>
          </cell>
          <cell r="EA189">
            <v>63750</v>
          </cell>
          <cell r="EB189">
            <v>63750</v>
          </cell>
          <cell r="EC189">
            <v>63750</v>
          </cell>
          <cell r="ED189">
            <v>63750</v>
          </cell>
          <cell r="EE189">
            <v>63750</v>
          </cell>
          <cell r="EF189">
            <v>63750</v>
          </cell>
          <cell r="EG189">
            <v>63750</v>
          </cell>
          <cell r="EH189">
            <v>63750</v>
          </cell>
          <cell r="EI189">
            <v>63750</v>
          </cell>
          <cell r="EJ189">
            <v>63750</v>
          </cell>
          <cell r="EK189">
            <v>63750</v>
          </cell>
          <cell r="EL189">
            <v>63750</v>
          </cell>
          <cell r="EM189">
            <v>63750</v>
          </cell>
          <cell r="EN189">
            <v>63750</v>
          </cell>
          <cell r="EO189">
            <v>63750</v>
          </cell>
          <cell r="EP189">
            <v>63750</v>
          </cell>
          <cell r="EQ189">
            <v>63750</v>
          </cell>
          <cell r="ER189">
            <v>63750</v>
          </cell>
          <cell r="ES189">
            <v>63750</v>
          </cell>
          <cell r="ET189">
            <v>63750</v>
          </cell>
          <cell r="EU189">
            <v>63750</v>
          </cell>
          <cell r="EV189">
            <v>63750</v>
          </cell>
          <cell r="EW189">
            <v>63750</v>
          </cell>
          <cell r="EX189">
            <v>63750</v>
          </cell>
          <cell r="EY189">
            <v>63750</v>
          </cell>
          <cell r="EZ189">
            <v>63750</v>
          </cell>
          <cell r="FA189">
            <v>63750</v>
          </cell>
          <cell r="FB189">
            <v>63750</v>
          </cell>
          <cell r="FC189">
            <v>63750</v>
          </cell>
          <cell r="FD189">
            <v>63750</v>
          </cell>
          <cell r="FE189">
            <v>63750</v>
          </cell>
          <cell r="FF189">
            <v>63750</v>
          </cell>
          <cell r="FG189">
            <v>63750</v>
          </cell>
          <cell r="FH189">
            <v>63750</v>
          </cell>
          <cell r="FI189">
            <v>63750</v>
          </cell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>
            <v>531400</v>
          </cell>
          <cell r="AB190">
            <v>531400</v>
          </cell>
          <cell r="AC190">
            <v>531400</v>
          </cell>
          <cell r="AD190">
            <v>531400</v>
          </cell>
          <cell r="AE190">
            <v>531400</v>
          </cell>
          <cell r="AF190">
            <v>531400</v>
          </cell>
          <cell r="AG190">
            <v>531400</v>
          </cell>
          <cell r="AH190">
            <v>531400</v>
          </cell>
          <cell r="AI190">
            <v>531400</v>
          </cell>
          <cell r="AJ190">
            <v>531400</v>
          </cell>
          <cell r="AK190">
            <v>531400</v>
          </cell>
          <cell r="AL190">
            <v>531400</v>
          </cell>
          <cell r="AM190">
            <v>531400</v>
          </cell>
          <cell r="AN190">
            <v>531400</v>
          </cell>
          <cell r="AO190">
            <v>531400</v>
          </cell>
          <cell r="AP190">
            <v>531400</v>
          </cell>
          <cell r="AQ190">
            <v>531400</v>
          </cell>
          <cell r="AR190">
            <v>531400</v>
          </cell>
          <cell r="AS190">
            <v>531400</v>
          </cell>
          <cell r="AT190">
            <v>531400</v>
          </cell>
          <cell r="AU190">
            <v>531400</v>
          </cell>
          <cell r="AV190">
            <v>531400</v>
          </cell>
          <cell r="AW190">
            <v>531400</v>
          </cell>
          <cell r="AX190">
            <v>531400</v>
          </cell>
          <cell r="AY190">
            <v>531400</v>
          </cell>
          <cell r="AZ190">
            <v>531400</v>
          </cell>
          <cell r="BA190">
            <v>531400</v>
          </cell>
          <cell r="BB190">
            <v>531400</v>
          </cell>
          <cell r="BC190">
            <v>531400</v>
          </cell>
          <cell r="BD190">
            <v>531400</v>
          </cell>
          <cell r="BE190">
            <v>531400</v>
          </cell>
          <cell r="BF190">
            <v>531400</v>
          </cell>
          <cell r="BG190">
            <v>531400</v>
          </cell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>
            <v>67000</v>
          </cell>
          <cell r="BT190">
            <v>67000</v>
          </cell>
          <cell r="BU190">
            <v>67000</v>
          </cell>
          <cell r="BV190">
            <v>67000</v>
          </cell>
          <cell r="BW190">
            <v>67000</v>
          </cell>
          <cell r="BX190">
            <v>67000</v>
          </cell>
          <cell r="BY190">
            <v>67000</v>
          </cell>
          <cell r="BZ190">
            <v>67000</v>
          </cell>
          <cell r="CA190">
            <v>67000</v>
          </cell>
          <cell r="CB190">
            <v>67000</v>
          </cell>
          <cell r="CC190">
            <v>67000</v>
          </cell>
          <cell r="CD190">
            <v>67000</v>
          </cell>
          <cell r="CE190">
            <v>67000</v>
          </cell>
          <cell r="CF190">
            <v>67000</v>
          </cell>
          <cell r="CG190">
            <v>67000</v>
          </cell>
          <cell r="CH190">
            <v>67000</v>
          </cell>
          <cell r="CI190">
            <v>67000</v>
          </cell>
          <cell r="CJ190">
            <v>67000</v>
          </cell>
          <cell r="CK190">
            <v>67000</v>
          </cell>
          <cell r="CL190">
            <v>67000</v>
          </cell>
          <cell r="CM190">
            <v>67000</v>
          </cell>
          <cell r="CN190">
            <v>67000</v>
          </cell>
          <cell r="CO190">
            <v>67000</v>
          </cell>
          <cell r="CP190">
            <v>67000</v>
          </cell>
          <cell r="CQ190">
            <v>67000</v>
          </cell>
          <cell r="CR190">
            <v>67000</v>
          </cell>
          <cell r="CS190">
            <v>67000</v>
          </cell>
          <cell r="CT190">
            <v>67000</v>
          </cell>
          <cell r="CU190">
            <v>67000</v>
          </cell>
          <cell r="CV190">
            <v>67000</v>
          </cell>
          <cell r="CW190">
            <v>67000</v>
          </cell>
          <cell r="CX190">
            <v>67000</v>
          </cell>
          <cell r="CY190">
            <v>67000</v>
          </cell>
          <cell r="CZ190">
            <v>67000</v>
          </cell>
          <cell r="DA190">
            <v>67000</v>
          </cell>
          <cell r="DB190">
            <v>67000</v>
          </cell>
          <cell r="DC190">
            <v>67000</v>
          </cell>
          <cell r="DD190">
            <v>67000</v>
          </cell>
          <cell r="DE190">
            <v>67000</v>
          </cell>
          <cell r="DF190">
            <v>67000</v>
          </cell>
          <cell r="DG190">
            <v>67000</v>
          </cell>
          <cell r="DH190">
            <v>67000</v>
          </cell>
          <cell r="DI190">
            <v>67000</v>
          </cell>
          <cell r="DJ190">
            <v>67000</v>
          </cell>
          <cell r="DK190">
            <v>67000</v>
          </cell>
          <cell r="DL190">
            <v>67000</v>
          </cell>
          <cell r="DM190">
            <v>67000</v>
          </cell>
          <cell r="DN190">
            <v>67000</v>
          </cell>
          <cell r="DO190">
            <v>67000</v>
          </cell>
          <cell r="DP190">
            <v>67000</v>
          </cell>
          <cell r="DQ190">
            <v>67000</v>
          </cell>
          <cell r="DR190">
            <v>67000</v>
          </cell>
          <cell r="DS190">
            <v>67000</v>
          </cell>
          <cell r="DT190">
            <v>67000</v>
          </cell>
          <cell r="DU190">
            <v>67000</v>
          </cell>
          <cell r="DV190">
            <v>67000</v>
          </cell>
          <cell r="DW190">
            <v>67000</v>
          </cell>
          <cell r="DX190">
            <v>67000</v>
          </cell>
          <cell r="DY190">
            <v>67000</v>
          </cell>
          <cell r="DZ190">
            <v>67000</v>
          </cell>
          <cell r="EA190">
            <v>67000</v>
          </cell>
          <cell r="EB190">
            <v>67000</v>
          </cell>
          <cell r="EC190">
            <v>67000</v>
          </cell>
          <cell r="ED190">
            <v>67000</v>
          </cell>
          <cell r="EE190">
            <v>67000</v>
          </cell>
          <cell r="EF190">
            <v>67000</v>
          </cell>
          <cell r="EG190">
            <v>67000</v>
          </cell>
          <cell r="EH190">
            <v>67000</v>
          </cell>
          <cell r="EI190">
            <v>67000</v>
          </cell>
          <cell r="EJ190">
            <v>67000</v>
          </cell>
          <cell r="EK190">
            <v>67000</v>
          </cell>
          <cell r="EL190">
            <v>67000</v>
          </cell>
          <cell r="EM190">
            <v>67000</v>
          </cell>
          <cell r="EN190">
            <v>67000</v>
          </cell>
          <cell r="EO190">
            <v>67000</v>
          </cell>
          <cell r="EP190">
            <v>67000</v>
          </cell>
          <cell r="EQ190">
            <v>67000</v>
          </cell>
          <cell r="ER190">
            <v>67000</v>
          </cell>
          <cell r="ES190">
            <v>67000</v>
          </cell>
          <cell r="ET190">
            <v>67000</v>
          </cell>
          <cell r="EU190">
            <v>67000</v>
          </cell>
          <cell r="EV190">
            <v>67000</v>
          </cell>
          <cell r="EW190">
            <v>67000</v>
          </cell>
          <cell r="EX190">
            <v>67000</v>
          </cell>
          <cell r="EY190">
            <v>67000</v>
          </cell>
          <cell r="EZ190">
            <v>67000</v>
          </cell>
          <cell r="FA190">
            <v>67000</v>
          </cell>
          <cell r="FB190">
            <v>67000</v>
          </cell>
          <cell r="FC190">
            <v>67000</v>
          </cell>
          <cell r="FD190">
            <v>67000</v>
          </cell>
          <cell r="FE190">
            <v>67000</v>
          </cell>
          <cell r="FF190">
            <v>67000</v>
          </cell>
          <cell r="FG190">
            <v>67000</v>
          </cell>
          <cell r="FH190">
            <v>67000</v>
          </cell>
          <cell r="FI190">
            <v>67000</v>
          </cell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>
            <v>34200</v>
          </cell>
          <cell r="AB191">
            <v>34200</v>
          </cell>
          <cell r="AC191">
            <v>34200</v>
          </cell>
          <cell r="AD191">
            <v>34200</v>
          </cell>
          <cell r="AE191">
            <v>34200</v>
          </cell>
          <cell r="AF191">
            <v>34200</v>
          </cell>
          <cell r="AG191">
            <v>34200</v>
          </cell>
          <cell r="AH191">
            <v>34200</v>
          </cell>
          <cell r="AI191">
            <v>34200</v>
          </cell>
          <cell r="AJ191">
            <v>34200</v>
          </cell>
          <cell r="AK191">
            <v>34200</v>
          </cell>
          <cell r="AL191">
            <v>34200</v>
          </cell>
          <cell r="AM191">
            <v>34200</v>
          </cell>
          <cell r="AN191">
            <v>34200</v>
          </cell>
          <cell r="AO191">
            <v>34200</v>
          </cell>
          <cell r="AP191">
            <v>34200</v>
          </cell>
          <cell r="AQ191">
            <v>34200</v>
          </cell>
          <cell r="AR191">
            <v>34200</v>
          </cell>
          <cell r="AS191">
            <v>34200</v>
          </cell>
          <cell r="AT191">
            <v>34200</v>
          </cell>
          <cell r="AU191">
            <v>34200</v>
          </cell>
          <cell r="AV191">
            <v>34200</v>
          </cell>
          <cell r="AW191">
            <v>34200</v>
          </cell>
          <cell r="AX191">
            <v>34200</v>
          </cell>
          <cell r="AY191">
            <v>34200</v>
          </cell>
          <cell r="AZ191">
            <v>34200</v>
          </cell>
          <cell r="BA191">
            <v>34200</v>
          </cell>
          <cell r="BB191">
            <v>34200</v>
          </cell>
          <cell r="BC191">
            <v>34200</v>
          </cell>
          <cell r="BD191">
            <v>34200</v>
          </cell>
          <cell r="BE191">
            <v>34200</v>
          </cell>
          <cell r="BF191">
            <v>34200</v>
          </cell>
          <cell r="BG191">
            <v>34200</v>
          </cell>
          <cell r="BH191">
            <v>34200</v>
          </cell>
          <cell r="BI191">
            <v>34200</v>
          </cell>
          <cell r="BJ191">
            <v>34200</v>
          </cell>
          <cell r="BK191">
            <v>34200</v>
          </cell>
          <cell r="BL191">
            <v>34200</v>
          </cell>
          <cell r="BM191">
            <v>34200</v>
          </cell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>
            <v>7200</v>
          </cell>
          <cell r="BV191">
            <v>7200</v>
          </cell>
          <cell r="BW191">
            <v>7200</v>
          </cell>
          <cell r="BX191">
            <v>7200</v>
          </cell>
          <cell r="BY191">
            <v>7200</v>
          </cell>
          <cell r="BZ191">
            <v>7200</v>
          </cell>
          <cell r="CA191">
            <v>7200</v>
          </cell>
          <cell r="CB191">
            <v>7200</v>
          </cell>
          <cell r="CC191">
            <v>7200</v>
          </cell>
          <cell r="CD191">
            <v>7200</v>
          </cell>
          <cell r="CE191">
            <v>7200</v>
          </cell>
          <cell r="CF191">
            <v>7200</v>
          </cell>
          <cell r="CG191">
            <v>7200</v>
          </cell>
          <cell r="CH191">
            <v>7200</v>
          </cell>
          <cell r="CI191">
            <v>7200</v>
          </cell>
          <cell r="CJ191">
            <v>7200</v>
          </cell>
          <cell r="CK191">
            <v>7200</v>
          </cell>
          <cell r="CL191">
            <v>7200</v>
          </cell>
          <cell r="CM191">
            <v>7200</v>
          </cell>
          <cell r="CN191">
            <v>7200</v>
          </cell>
          <cell r="CO191">
            <v>7200</v>
          </cell>
          <cell r="CP191">
            <v>7200</v>
          </cell>
          <cell r="CQ191">
            <v>7200</v>
          </cell>
          <cell r="CR191">
            <v>7200</v>
          </cell>
          <cell r="CS191">
            <v>7200</v>
          </cell>
          <cell r="CT191">
            <v>7200</v>
          </cell>
          <cell r="CU191">
            <v>7200</v>
          </cell>
          <cell r="CV191">
            <v>7200</v>
          </cell>
          <cell r="CW191">
            <v>7200</v>
          </cell>
          <cell r="CX191">
            <v>7200</v>
          </cell>
          <cell r="CY191">
            <v>7200</v>
          </cell>
          <cell r="CZ191">
            <v>7200</v>
          </cell>
          <cell r="DA191">
            <v>7200</v>
          </cell>
          <cell r="DB191">
            <v>7200</v>
          </cell>
          <cell r="DC191">
            <v>7200</v>
          </cell>
          <cell r="DD191">
            <v>7200</v>
          </cell>
          <cell r="DE191">
            <v>7200</v>
          </cell>
          <cell r="DF191">
            <v>7200</v>
          </cell>
          <cell r="DG191">
            <v>7200</v>
          </cell>
          <cell r="DH191">
            <v>7200</v>
          </cell>
          <cell r="DI191">
            <v>7200</v>
          </cell>
          <cell r="DJ191">
            <v>7200</v>
          </cell>
          <cell r="DK191">
            <v>7200</v>
          </cell>
          <cell r="DL191">
            <v>7200</v>
          </cell>
          <cell r="DM191">
            <v>7200</v>
          </cell>
          <cell r="DN191">
            <v>7200</v>
          </cell>
          <cell r="DO191">
            <v>7200</v>
          </cell>
          <cell r="DP191">
            <v>7200</v>
          </cell>
          <cell r="DQ191">
            <v>7200</v>
          </cell>
          <cell r="DR191">
            <v>7200</v>
          </cell>
          <cell r="DS191">
            <v>7200</v>
          </cell>
          <cell r="DT191">
            <v>7200</v>
          </cell>
          <cell r="DU191">
            <v>7200</v>
          </cell>
          <cell r="DV191">
            <v>7200</v>
          </cell>
          <cell r="DW191">
            <v>7200</v>
          </cell>
          <cell r="DX191">
            <v>7200</v>
          </cell>
          <cell r="DY191">
            <v>7200</v>
          </cell>
          <cell r="DZ191">
            <v>7200</v>
          </cell>
          <cell r="EA191">
            <v>7200</v>
          </cell>
          <cell r="EB191">
            <v>7200</v>
          </cell>
          <cell r="EC191">
            <v>7200</v>
          </cell>
          <cell r="ED191">
            <v>7200</v>
          </cell>
          <cell r="EE191">
            <v>7200</v>
          </cell>
          <cell r="EF191">
            <v>7200</v>
          </cell>
          <cell r="EG191">
            <v>7200</v>
          </cell>
          <cell r="EH191">
            <v>7200</v>
          </cell>
          <cell r="EI191">
            <v>7200</v>
          </cell>
          <cell r="EJ191">
            <v>7200</v>
          </cell>
          <cell r="EK191">
            <v>7200</v>
          </cell>
          <cell r="EL191">
            <v>7200</v>
          </cell>
          <cell r="EM191">
            <v>7200</v>
          </cell>
          <cell r="EN191">
            <v>7200</v>
          </cell>
          <cell r="EO191">
            <v>7200</v>
          </cell>
          <cell r="EP191">
            <v>7200</v>
          </cell>
          <cell r="EQ191">
            <v>7200</v>
          </cell>
          <cell r="ER191">
            <v>7200</v>
          </cell>
          <cell r="ES191">
            <v>7200</v>
          </cell>
          <cell r="ET191">
            <v>7200</v>
          </cell>
          <cell r="EU191">
            <v>7200</v>
          </cell>
          <cell r="EV191">
            <v>7200</v>
          </cell>
          <cell r="EW191">
            <v>7200</v>
          </cell>
          <cell r="EX191">
            <v>7200</v>
          </cell>
          <cell r="EY191">
            <v>7200</v>
          </cell>
          <cell r="EZ191">
            <v>7200</v>
          </cell>
          <cell r="FA191">
            <v>7200</v>
          </cell>
          <cell r="FB191">
            <v>7200</v>
          </cell>
          <cell r="FC191">
            <v>7200</v>
          </cell>
          <cell r="FD191">
            <v>7200</v>
          </cell>
          <cell r="FE191">
            <v>7200</v>
          </cell>
          <cell r="FF191">
            <v>7200</v>
          </cell>
          <cell r="FG191">
            <v>7200</v>
          </cell>
          <cell r="FH191">
            <v>7200</v>
          </cell>
          <cell r="FI191">
            <v>7200</v>
          </cell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>
            <v>39600</v>
          </cell>
          <cell r="AB192">
            <v>39600</v>
          </cell>
          <cell r="AC192">
            <v>39600</v>
          </cell>
          <cell r="AD192">
            <v>39600</v>
          </cell>
          <cell r="AE192">
            <v>39600</v>
          </cell>
          <cell r="AF192">
            <v>39600</v>
          </cell>
          <cell r="AG192">
            <v>39600</v>
          </cell>
          <cell r="AH192">
            <v>39600</v>
          </cell>
          <cell r="AI192">
            <v>39600</v>
          </cell>
          <cell r="AJ192">
            <v>39600</v>
          </cell>
          <cell r="AK192">
            <v>39600</v>
          </cell>
          <cell r="AL192">
            <v>39600</v>
          </cell>
          <cell r="AM192">
            <v>39600</v>
          </cell>
          <cell r="AN192">
            <v>39600</v>
          </cell>
          <cell r="AO192">
            <v>39600</v>
          </cell>
          <cell r="AP192">
            <v>39600</v>
          </cell>
          <cell r="AQ192">
            <v>39600</v>
          </cell>
          <cell r="AR192">
            <v>39600</v>
          </cell>
          <cell r="AS192">
            <v>39600</v>
          </cell>
          <cell r="AT192">
            <v>39600</v>
          </cell>
          <cell r="AU192">
            <v>39600</v>
          </cell>
          <cell r="AV192">
            <v>39600</v>
          </cell>
          <cell r="AW192">
            <v>39600</v>
          </cell>
          <cell r="AX192">
            <v>39600</v>
          </cell>
          <cell r="AY192">
            <v>39600</v>
          </cell>
          <cell r="AZ192">
            <v>39600</v>
          </cell>
          <cell r="BA192">
            <v>39600</v>
          </cell>
          <cell r="BB192">
            <v>39600</v>
          </cell>
          <cell r="BC192">
            <v>39600</v>
          </cell>
          <cell r="BD192">
            <v>39600</v>
          </cell>
          <cell r="BE192">
            <v>39600</v>
          </cell>
          <cell r="BF192">
            <v>39600</v>
          </cell>
          <cell r="BG192">
            <v>39600</v>
          </cell>
          <cell r="BH192">
            <v>39600</v>
          </cell>
          <cell r="BI192">
            <v>39600</v>
          </cell>
          <cell r="BJ192">
            <v>39600</v>
          </cell>
          <cell r="BK192">
            <v>39600</v>
          </cell>
          <cell r="BL192">
            <v>39600</v>
          </cell>
          <cell r="BM192">
            <v>39600</v>
          </cell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>
            <v>7200</v>
          </cell>
          <cell r="BV192">
            <v>7200</v>
          </cell>
          <cell r="BW192">
            <v>7200</v>
          </cell>
          <cell r="BX192">
            <v>7200</v>
          </cell>
          <cell r="BY192">
            <v>7200</v>
          </cell>
          <cell r="BZ192">
            <v>7200</v>
          </cell>
          <cell r="CA192">
            <v>7200</v>
          </cell>
          <cell r="CB192">
            <v>7200</v>
          </cell>
          <cell r="CC192">
            <v>7200</v>
          </cell>
          <cell r="CD192">
            <v>7200</v>
          </cell>
          <cell r="CE192">
            <v>7200</v>
          </cell>
          <cell r="CF192">
            <v>7200</v>
          </cell>
          <cell r="CG192">
            <v>7200</v>
          </cell>
          <cell r="CH192">
            <v>7200</v>
          </cell>
          <cell r="CI192">
            <v>7200</v>
          </cell>
          <cell r="CJ192">
            <v>7200</v>
          </cell>
          <cell r="CK192">
            <v>7200</v>
          </cell>
          <cell r="CL192">
            <v>7200</v>
          </cell>
          <cell r="CM192">
            <v>7200</v>
          </cell>
          <cell r="CN192">
            <v>7200</v>
          </cell>
          <cell r="CO192">
            <v>7200</v>
          </cell>
          <cell r="CP192">
            <v>7200</v>
          </cell>
          <cell r="CQ192">
            <v>7200</v>
          </cell>
          <cell r="CR192">
            <v>7200</v>
          </cell>
          <cell r="CS192">
            <v>7200</v>
          </cell>
          <cell r="CT192">
            <v>7200</v>
          </cell>
          <cell r="CU192">
            <v>7200</v>
          </cell>
          <cell r="CV192">
            <v>7200</v>
          </cell>
          <cell r="CW192">
            <v>7200</v>
          </cell>
          <cell r="CX192">
            <v>7200</v>
          </cell>
          <cell r="CY192">
            <v>7200</v>
          </cell>
          <cell r="CZ192">
            <v>7200</v>
          </cell>
          <cell r="DA192">
            <v>7200</v>
          </cell>
          <cell r="DB192">
            <v>7200</v>
          </cell>
          <cell r="DC192">
            <v>7200</v>
          </cell>
          <cell r="DD192">
            <v>7200</v>
          </cell>
          <cell r="DE192">
            <v>7200</v>
          </cell>
          <cell r="DF192">
            <v>7200</v>
          </cell>
          <cell r="DG192">
            <v>7200</v>
          </cell>
          <cell r="DH192">
            <v>7200</v>
          </cell>
          <cell r="DI192">
            <v>7200</v>
          </cell>
          <cell r="DJ192">
            <v>7200</v>
          </cell>
          <cell r="DK192">
            <v>7200</v>
          </cell>
          <cell r="DL192">
            <v>7200</v>
          </cell>
          <cell r="DM192">
            <v>7200</v>
          </cell>
          <cell r="DN192">
            <v>7200</v>
          </cell>
          <cell r="DO192">
            <v>7200</v>
          </cell>
          <cell r="DP192">
            <v>7200</v>
          </cell>
          <cell r="DQ192">
            <v>7200</v>
          </cell>
          <cell r="DR192">
            <v>7200</v>
          </cell>
          <cell r="DS192">
            <v>7200</v>
          </cell>
          <cell r="DT192">
            <v>7200</v>
          </cell>
          <cell r="DU192">
            <v>7200</v>
          </cell>
          <cell r="DV192">
            <v>7200</v>
          </cell>
          <cell r="DW192">
            <v>7200</v>
          </cell>
          <cell r="DX192">
            <v>7200</v>
          </cell>
          <cell r="DY192">
            <v>7200</v>
          </cell>
          <cell r="DZ192">
            <v>7200</v>
          </cell>
          <cell r="EA192">
            <v>7200</v>
          </cell>
          <cell r="EB192">
            <v>7200</v>
          </cell>
          <cell r="EC192">
            <v>7200</v>
          </cell>
          <cell r="ED192">
            <v>7200</v>
          </cell>
          <cell r="EE192">
            <v>7200</v>
          </cell>
          <cell r="EF192">
            <v>7200</v>
          </cell>
          <cell r="EG192">
            <v>7200</v>
          </cell>
          <cell r="EH192">
            <v>7200</v>
          </cell>
          <cell r="EI192">
            <v>7200</v>
          </cell>
          <cell r="EJ192">
            <v>7200</v>
          </cell>
          <cell r="EK192">
            <v>7200</v>
          </cell>
          <cell r="EL192">
            <v>7200</v>
          </cell>
          <cell r="EM192">
            <v>7200</v>
          </cell>
          <cell r="EN192">
            <v>7200</v>
          </cell>
          <cell r="EO192">
            <v>7200</v>
          </cell>
          <cell r="EP192">
            <v>7200</v>
          </cell>
          <cell r="EQ192">
            <v>7200</v>
          </cell>
          <cell r="ER192">
            <v>7200</v>
          </cell>
          <cell r="ES192">
            <v>7200</v>
          </cell>
          <cell r="ET192">
            <v>7200</v>
          </cell>
          <cell r="EU192">
            <v>7200</v>
          </cell>
          <cell r="EV192">
            <v>7200</v>
          </cell>
          <cell r="EW192">
            <v>7200</v>
          </cell>
          <cell r="EX192">
            <v>7200</v>
          </cell>
          <cell r="EY192">
            <v>7200</v>
          </cell>
          <cell r="EZ192">
            <v>7200</v>
          </cell>
          <cell r="FA192">
            <v>7200</v>
          </cell>
          <cell r="FB192">
            <v>7200</v>
          </cell>
          <cell r="FC192">
            <v>7200</v>
          </cell>
          <cell r="FD192">
            <v>7200</v>
          </cell>
          <cell r="FE192">
            <v>7200</v>
          </cell>
          <cell r="FF192">
            <v>7200</v>
          </cell>
          <cell r="FG192">
            <v>7200</v>
          </cell>
          <cell r="FH192">
            <v>7200</v>
          </cell>
          <cell r="FI192">
            <v>7200</v>
          </cell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J196">
            <v>0</v>
          </cell>
          <cell r="BK196">
            <v>0</v>
          </cell>
          <cell r="BT196">
            <v>35870</v>
          </cell>
          <cell r="BU196">
            <v>35870</v>
          </cell>
          <cell r="BV196">
            <v>35870</v>
          </cell>
          <cell r="BW196">
            <v>35870</v>
          </cell>
          <cell r="BX196">
            <v>35870</v>
          </cell>
          <cell r="BY196">
            <v>35870</v>
          </cell>
          <cell r="BZ196">
            <v>35870</v>
          </cell>
          <cell r="CA196">
            <v>35870</v>
          </cell>
          <cell r="CB196">
            <v>35870</v>
          </cell>
          <cell r="CC196">
            <v>35870</v>
          </cell>
          <cell r="CD196">
            <v>35870</v>
          </cell>
          <cell r="CE196">
            <v>35870</v>
          </cell>
          <cell r="CF196">
            <v>35870</v>
          </cell>
          <cell r="CG196">
            <v>35870</v>
          </cell>
          <cell r="CH196">
            <v>35870</v>
          </cell>
          <cell r="CI196">
            <v>35870</v>
          </cell>
          <cell r="CJ196">
            <v>35870</v>
          </cell>
          <cell r="CK196">
            <v>35870</v>
          </cell>
          <cell r="CL196">
            <v>35870</v>
          </cell>
          <cell r="CM196">
            <v>35870</v>
          </cell>
          <cell r="CN196">
            <v>35870</v>
          </cell>
          <cell r="CO196">
            <v>35870</v>
          </cell>
          <cell r="CP196">
            <v>35870</v>
          </cell>
          <cell r="CQ196">
            <v>35870</v>
          </cell>
          <cell r="CR196">
            <v>35870</v>
          </cell>
          <cell r="CS196">
            <v>35870</v>
          </cell>
          <cell r="CT196">
            <v>35870</v>
          </cell>
          <cell r="CU196">
            <v>35870</v>
          </cell>
          <cell r="CV196">
            <v>35870</v>
          </cell>
          <cell r="CW196">
            <v>35870</v>
          </cell>
          <cell r="CX196">
            <v>35870</v>
          </cell>
          <cell r="CY196">
            <v>35870</v>
          </cell>
          <cell r="CZ196">
            <v>35870</v>
          </cell>
          <cell r="DA196">
            <v>35870</v>
          </cell>
          <cell r="DB196">
            <v>35870</v>
          </cell>
          <cell r="DC196">
            <v>35870</v>
          </cell>
          <cell r="DD196">
            <v>35870</v>
          </cell>
          <cell r="DE196">
            <v>35870</v>
          </cell>
          <cell r="DF196">
            <v>35870</v>
          </cell>
          <cell r="DG196">
            <v>35870</v>
          </cell>
          <cell r="DH196">
            <v>35870</v>
          </cell>
          <cell r="DI196">
            <v>35870</v>
          </cell>
          <cell r="DJ196">
            <v>35870</v>
          </cell>
          <cell r="DK196">
            <v>35870</v>
          </cell>
          <cell r="DL196">
            <v>35870</v>
          </cell>
          <cell r="DM196">
            <v>35870</v>
          </cell>
          <cell r="DN196">
            <v>35870</v>
          </cell>
          <cell r="DO196">
            <v>35870</v>
          </cell>
          <cell r="DP196">
            <v>35870</v>
          </cell>
          <cell r="DQ196">
            <v>35870</v>
          </cell>
          <cell r="DR196">
            <v>35870</v>
          </cell>
          <cell r="DS196">
            <v>35870</v>
          </cell>
          <cell r="DT196">
            <v>35870</v>
          </cell>
          <cell r="DU196">
            <v>35870</v>
          </cell>
          <cell r="DV196">
            <v>35870</v>
          </cell>
          <cell r="DW196">
            <v>35870</v>
          </cell>
          <cell r="DX196">
            <v>35870</v>
          </cell>
          <cell r="DY196">
            <v>35870</v>
          </cell>
          <cell r="DZ196">
            <v>35870</v>
          </cell>
          <cell r="EA196">
            <v>35870</v>
          </cell>
          <cell r="EB196">
            <v>35870</v>
          </cell>
          <cell r="EC196">
            <v>35870</v>
          </cell>
          <cell r="ED196">
            <v>35870</v>
          </cell>
          <cell r="EE196">
            <v>35870</v>
          </cell>
          <cell r="EF196">
            <v>35870</v>
          </cell>
          <cell r="EG196">
            <v>35870</v>
          </cell>
          <cell r="EH196">
            <v>35870</v>
          </cell>
          <cell r="EI196">
            <v>35870</v>
          </cell>
          <cell r="EJ196">
            <v>35870</v>
          </cell>
          <cell r="EK196">
            <v>35870</v>
          </cell>
          <cell r="EL196">
            <v>35870</v>
          </cell>
          <cell r="EM196">
            <v>35870</v>
          </cell>
          <cell r="EN196">
            <v>35870</v>
          </cell>
          <cell r="EO196">
            <v>35870</v>
          </cell>
          <cell r="EP196">
            <v>35870</v>
          </cell>
          <cell r="EQ196">
            <v>35870</v>
          </cell>
          <cell r="ER196">
            <v>35870</v>
          </cell>
          <cell r="ES196">
            <v>35870</v>
          </cell>
          <cell r="ET196">
            <v>35870</v>
          </cell>
          <cell r="EU196">
            <v>35870</v>
          </cell>
          <cell r="EV196">
            <v>35870</v>
          </cell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>
            <v>35870</v>
          </cell>
          <cell r="AB197">
            <v>35870</v>
          </cell>
          <cell r="AC197">
            <v>35870</v>
          </cell>
          <cell r="AD197">
            <v>35870</v>
          </cell>
          <cell r="AE197">
            <v>35870</v>
          </cell>
          <cell r="AF197">
            <v>35870</v>
          </cell>
          <cell r="AG197">
            <v>35870</v>
          </cell>
          <cell r="AH197">
            <v>35870</v>
          </cell>
          <cell r="AI197">
            <v>35870</v>
          </cell>
          <cell r="AJ197">
            <v>35870</v>
          </cell>
          <cell r="AK197">
            <v>35870</v>
          </cell>
          <cell r="AL197">
            <v>35870</v>
          </cell>
          <cell r="AM197">
            <v>35870</v>
          </cell>
          <cell r="AN197">
            <v>35870</v>
          </cell>
          <cell r="AO197">
            <v>35870</v>
          </cell>
          <cell r="AP197">
            <v>35870</v>
          </cell>
          <cell r="AQ197">
            <v>35870</v>
          </cell>
          <cell r="AR197">
            <v>35870</v>
          </cell>
          <cell r="AS197">
            <v>35870</v>
          </cell>
          <cell r="AT197">
            <v>35870</v>
          </cell>
          <cell r="AU197">
            <v>35870</v>
          </cell>
          <cell r="AV197">
            <v>35870</v>
          </cell>
          <cell r="AW197">
            <v>35870</v>
          </cell>
          <cell r="AX197">
            <v>35870</v>
          </cell>
          <cell r="AY197">
            <v>35870</v>
          </cell>
          <cell r="AZ197">
            <v>35870</v>
          </cell>
          <cell r="BA197">
            <v>35870</v>
          </cell>
          <cell r="BB197">
            <v>35870</v>
          </cell>
          <cell r="BC197">
            <v>35870</v>
          </cell>
          <cell r="BD197">
            <v>35870</v>
          </cell>
          <cell r="BE197">
            <v>35870</v>
          </cell>
          <cell r="BF197">
            <v>35870</v>
          </cell>
          <cell r="BG197">
            <v>35870</v>
          </cell>
          <cell r="BH197">
            <v>35870</v>
          </cell>
          <cell r="BJ197">
            <v>35870</v>
          </cell>
          <cell r="BK197">
            <v>35870</v>
          </cell>
          <cell r="BU197">
            <v>35870</v>
          </cell>
          <cell r="BV197">
            <v>35870</v>
          </cell>
          <cell r="BW197">
            <v>35870</v>
          </cell>
          <cell r="BX197">
            <v>35870</v>
          </cell>
          <cell r="BY197">
            <v>35870</v>
          </cell>
          <cell r="BZ197">
            <v>35870</v>
          </cell>
          <cell r="CA197">
            <v>35870</v>
          </cell>
          <cell r="CB197">
            <v>35870</v>
          </cell>
          <cell r="CC197">
            <v>35870</v>
          </cell>
          <cell r="CD197">
            <v>35870</v>
          </cell>
          <cell r="CE197">
            <v>35870</v>
          </cell>
          <cell r="CF197">
            <v>35870</v>
          </cell>
          <cell r="CG197">
            <v>35870</v>
          </cell>
          <cell r="CH197">
            <v>35870</v>
          </cell>
          <cell r="CI197">
            <v>35870</v>
          </cell>
          <cell r="CJ197">
            <v>35870</v>
          </cell>
          <cell r="CK197">
            <v>35870</v>
          </cell>
          <cell r="CL197">
            <v>35870</v>
          </cell>
          <cell r="CM197">
            <v>35870</v>
          </cell>
          <cell r="CN197">
            <v>35870</v>
          </cell>
          <cell r="CO197">
            <v>35870</v>
          </cell>
          <cell r="CP197">
            <v>35870</v>
          </cell>
          <cell r="CQ197">
            <v>35870</v>
          </cell>
          <cell r="CR197">
            <v>35870</v>
          </cell>
          <cell r="CS197">
            <v>35870</v>
          </cell>
          <cell r="CT197">
            <v>35870</v>
          </cell>
          <cell r="CU197">
            <v>35870</v>
          </cell>
          <cell r="CV197">
            <v>35870</v>
          </cell>
          <cell r="CW197">
            <v>35870</v>
          </cell>
          <cell r="CX197">
            <v>35870</v>
          </cell>
          <cell r="CY197">
            <v>35870</v>
          </cell>
          <cell r="CZ197">
            <v>35870</v>
          </cell>
          <cell r="DA197">
            <v>35870</v>
          </cell>
          <cell r="DB197">
            <v>35870</v>
          </cell>
          <cell r="DC197">
            <v>35870</v>
          </cell>
          <cell r="DD197">
            <v>35870</v>
          </cell>
          <cell r="DE197">
            <v>35870</v>
          </cell>
          <cell r="DF197">
            <v>35870</v>
          </cell>
          <cell r="DG197">
            <v>35870</v>
          </cell>
          <cell r="DH197">
            <v>35870</v>
          </cell>
          <cell r="DI197">
            <v>35870</v>
          </cell>
          <cell r="DJ197">
            <v>35870</v>
          </cell>
          <cell r="DK197">
            <v>35870</v>
          </cell>
          <cell r="DL197">
            <v>35870</v>
          </cell>
          <cell r="DM197">
            <v>35870</v>
          </cell>
          <cell r="DN197">
            <v>35870</v>
          </cell>
          <cell r="DO197">
            <v>35870</v>
          </cell>
          <cell r="DP197">
            <v>35870</v>
          </cell>
          <cell r="DQ197">
            <v>35870</v>
          </cell>
          <cell r="DR197">
            <v>35870</v>
          </cell>
          <cell r="DS197">
            <v>35870</v>
          </cell>
          <cell r="DT197">
            <v>35870</v>
          </cell>
          <cell r="DU197">
            <v>35870</v>
          </cell>
          <cell r="DV197">
            <v>35870</v>
          </cell>
          <cell r="DW197">
            <v>35870</v>
          </cell>
          <cell r="DX197">
            <v>35870</v>
          </cell>
          <cell r="DY197">
            <v>35870</v>
          </cell>
          <cell r="DZ197">
            <v>35870</v>
          </cell>
          <cell r="EA197">
            <v>35870</v>
          </cell>
          <cell r="EB197">
            <v>35870</v>
          </cell>
          <cell r="EC197">
            <v>35870</v>
          </cell>
          <cell r="ED197">
            <v>35870</v>
          </cell>
          <cell r="EE197">
            <v>35870</v>
          </cell>
          <cell r="EF197">
            <v>35870</v>
          </cell>
          <cell r="EG197">
            <v>35870</v>
          </cell>
          <cell r="EH197">
            <v>35870</v>
          </cell>
          <cell r="EI197">
            <v>35870</v>
          </cell>
          <cell r="EJ197">
            <v>35870</v>
          </cell>
          <cell r="EK197">
            <v>35870</v>
          </cell>
          <cell r="EL197">
            <v>35870</v>
          </cell>
          <cell r="EM197">
            <v>35870</v>
          </cell>
          <cell r="EN197">
            <v>35870</v>
          </cell>
          <cell r="EO197">
            <v>35870</v>
          </cell>
          <cell r="EP197">
            <v>35870</v>
          </cell>
          <cell r="EQ197">
            <v>35870</v>
          </cell>
          <cell r="ER197">
            <v>35870</v>
          </cell>
          <cell r="ES197">
            <v>35870</v>
          </cell>
          <cell r="ET197">
            <v>35870</v>
          </cell>
          <cell r="EU197">
            <v>35870</v>
          </cell>
          <cell r="EV197">
            <v>35870</v>
          </cell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 t="str">
            <v xml:space="preserve"> </v>
          </cell>
        </row>
        <row r="208">
          <cell r="V208" t="str">
            <v>PROJECTED STREET</v>
          </cell>
          <cell r="X208">
            <v>35966.992822222222</v>
          </cell>
          <cell r="BT208" t="str">
            <v xml:space="preserve"> </v>
          </cell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>
            <v>3087.15234375</v>
          </cell>
          <cell r="AB211">
            <v>3087.15234375</v>
          </cell>
          <cell r="AC211">
            <v>3087.15234375</v>
          </cell>
          <cell r="AD211">
            <v>3087.15234375</v>
          </cell>
          <cell r="AE211">
            <v>3087.15234375</v>
          </cell>
          <cell r="AF211">
            <v>3087.15234375</v>
          </cell>
          <cell r="AG211">
            <v>3087.15234375</v>
          </cell>
          <cell r="AH211">
            <v>3087.15234375</v>
          </cell>
          <cell r="AI211">
            <v>3087.15234375</v>
          </cell>
          <cell r="AJ211">
            <v>3087.15234375</v>
          </cell>
          <cell r="AK211">
            <v>3087.15234375</v>
          </cell>
          <cell r="AL211">
            <v>3087.15234375</v>
          </cell>
          <cell r="AM211">
            <v>3087.15234375</v>
          </cell>
          <cell r="AN211">
            <v>3087.15234375</v>
          </cell>
          <cell r="AO211">
            <v>3087.15234375</v>
          </cell>
          <cell r="AP211">
            <v>3087.15234375</v>
          </cell>
          <cell r="AQ211">
            <v>3087.15234375</v>
          </cell>
          <cell r="AR211">
            <v>3087.15234375</v>
          </cell>
          <cell r="AS211">
            <v>3087.15234375</v>
          </cell>
          <cell r="AT211">
            <v>3087.15234375</v>
          </cell>
          <cell r="AU211">
            <v>3087.15234375</v>
          </cell>
          <cell r="AV211">
            <v>3087.15234375</v>
          </cell>
          <cell r="AW211">
            <v>3087.15234375</v>
          </cell>
          <cell r="AX211">
            <v>3087.15234375</v>
          </cell>
          <cell r="AY211">
            <v>3087.15234375</v>
          </cell>
          <cell r="AZ211">
            <v>3087.15234375</v>
          </cell>
          <cell r="BA211">
            <v>3087.15234375</v>
          </cell>
          <cell r="BB211">
            <v>3087.15234375</v>
          </cell>
          <cell r="BC211">
            <v>3087.15234375</v>
          </cell>
          <cell r="BD211">
            <v>3087.15234375</v>
          </cell>
          <cell r="BE211">
            <v>3087.15234375</v>
          </cell>
          <cell r="BF211">
            <v>3087.15234375</v>
          </cell>
          <cell r="BG211">
            <v>3087.15234375</v>
          </cell>
          <cell r="BH211">
            <v>3087.15234375</v>
          </cell>
          <cell r="BI211">
            <v>3087.15234375</v>
          </cell>
          <cell r="BJ211">
            <v>3087.15234375</v>
          </cell>
          <cell r="BK211">
            <v>3087.15234375</v>
          </cell>
          <cell r="BL211">
            <v>3087.15234375</v>
          </cell>
          <cell r="BM211">
            <v>3087.15234375</v>
          </cell>
          <cell r="BN211">
            <v>3087.15234375</v>
          </cell>
          <cell r="BO211">
            <v>3087.15234375</v>
          </cell>
          <cell r="BP211">
            <v>3087.15234375</v>
          </cell>
          <cell r="BQ211">
            <v>3087.15234375</v>
          </cell>
          <cell r="BR211">
            <v>3087.15234375</v>
          </cell>
          <cell r="BS211">
            <v>3087.15234375</v>
          </cell>
          <cell r="BT211">
            <v>3087.15234375</v>
          </cell>
          <cell r="BU211">
            <v>3087.15234375</v>
          </cell>
          <cell r="BV211">
            <v>3087.15234375</v>
          </cell>
          <cell r="BW211">
            <v>3087.15234375</v>
          </cell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>
            <v>35954</v>
          </cell>
          <cell r="CH211">
            <v>35954</v>
          </cell>
          <cell r="CI211">
            <v>35954</v>
          </cell>
          <cell r="CJ211">
            <v>35954</v>
          </cell>
          <cell r="CK211">
            <v>35954</v>
          </cell>
          <cell r="CL211">
            <v>35954</v>
          </cell>
          <cell r="CM211">
            <v>35954</v>
          </cell>
          <cell r="CN211">
            <v>35954</v>
          </cell>
          <cell r="CO211">
            <v>35954</v>
          </cell>
          <cell r="CP211">
            <v>35954</v>
          </cell>
          <cell r="CQ211">
            <v>35954</v>
          </cell>
          <cell r="CR211">
            <v>35954</v>
          </cell>
          <cell r="CS211">
            <v>35954</v>
          </cell>
          <cell r="CT211">
            <v>35954</v>
          </cell>
          <cell r="CU211">
            <v>35954</v>
          </cell>
          <cell r="CV211">
            <v>35954</v>
          </cell>
          <cell r="CW211">
            <v>35954</v>
          </cell>
          <cell r="CX211">
            <v>35954</v>
          </cell>
          <cell r="CY211">
            <v>35954</v>
          </cell>
          <cell r="CZ211">
            <v>35954</v>
          </cell>
          <cell r="DA211">
            <v>35954</v>
          </cell>
          <cell r="DB211">
            <v>35954</v>
          </cell>
          <cell r="DC211">
            <v>35954</v>
          </cell>
          <cell r="DD211">
            <v>35954</v>
          </cell>
          <cell r="DE211">
            <v>35954</v>
          </cell>
          <cell r="DF211">
            <v>35954</v>
          </cell>
          <cell r="DG211">
            <v>35954</v>
          </cell>
          <cell r="DH211">
            <v>35954</v>
          </cell>
          <cell r="DI211">
            <v>35954</v>
          </cell>
          <cell r="DJ211">
            <v>35954</v>
          </cell>
          <cell r="DK211">
            <v>35954</v>
          </cell>
          <cell r="DL211">
            <v>35954</v>
          </cell>
          <cell r="DM211">
            <v>35954</v>
          </cell>
          <cell r="DN211">
            <v>35954</v>
          </cell>
          <cell r="DO211">
            <v>35954</v>
          </cell>
          <cell r="DP211">
            <v>35954</v>
          </cell>
          <cell r="DQ211">
            <v>35954</v>
          </cell>
          <cell r="DR211">
            <v>35954</v>
          </cell>
          <cell r="DS211">
            <v>35954</v>
          </cell>
          <cell r="DT211">
            <v>35954</v>
          </cell>
          <cell r="DU211">
            <v>35954</v>
          </cell>
          <cell r="DV211">
            <v>35954</v>
          </cell>
          <cell r="DW211">
            <v>35954</v>
          </cell>
          <cell r="DX211">
            <v>35954</v>
          </cell>
          <cell r="DY211">
            <v>35954</v>
          </cell>
          <cell r="DZ211">
            <v>35954</v>
          </cell>
          <cell r="EA211">
            <v>35954</v>
          </cell>
          <cell r="EB211">
            <v>35954</v>
          </cell>
          <cell r="EC211">
            <v>35954</v>
          </cell>
          <cell r="ED211">
            <v>35954</v>
          </cell>
          <cell r="EE211">
            <v>35954</v>
          </cell>
          <cell r="EF211">
            <v>35954</v>
          </cell>
          <cell r="EG211">
            <v>35954</v>
          </cell>
          <cell r="EH211">
            <v>35954</v>
          </cell>
          <cell r="EI211">
            <v>35954</v>
          </cell>
          <cell r="EJ211">
            <v>35954</v>
          </cell>
          <cell r="EK211">
            <v>35954</v>
          </cell>
          <cell r="EL211">
            <v>35954</v>
          </cell>
          <cell r="EM211">
            <v>35954</v>
          </cell>
          <cell r="EN211">
            <v>35954</v>
          </cell>
          <cell r="EO211">
            <v>35954</v>
          </cell>
          <cell r="EP211">
            <v>35954</v>
          </cell>
          <cell r="EQ211">
            <v>35954</v>
          </cell>
          <cell r="ER211">
            <v>35954</v>
          </cell>
          <cell r="ES211">
            <v>35954</v>
          </cell>
          <cell r="ET211">
            <v>35954</v>
          </cell>
          <cell r="EU211">
            <v>35954</v>
          </cell>
          <cell r="EV211">
            <v>35954</v>
          </cell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>
            <v>57.220123291015625</v>
          </cell>
          <cell r="AB212">
            <v>57.220123291015625</v>
          </cell>
          <cell r="AC212">
            <v>57.220123291015625</v>
          </cell>
          <cell r="AD212">
            <v>57.220123291015625</v>
          </cell>
          <cell r="AE212">
            <v>57.220123291015625</v>
          </cell>
          <cell r="AF212">
            <v>57.220123291015625</v>
          </cell>
          <cell r="AG212">
            <v>57.220123291015625</v>
          </cell>
          <cell r="AH212">
            <v>57.220123291015625</v>
          </cell>
          <cell r="AI212">
            <v>57.220123291015625</v>
          </cell>
          <cell r="AJ212">
            <v>57.220123291015625</v>
          </cell>
          <cell r="AK212">
            <v>57.220123291015625</v>
          </cell>
          <cell r="AL212">
            <v>57.220123291015625</v>
          </cell>
          <cell r="AM212">
            <v>57.220123291015625</v>
          </cell>
          <cell r="AN212">
            <v>57.220123291015625</v>
          </cell>
          <cell r="AO212">
            <v>57.220123291015625</v>
          </cell>
          <cell r="AP212">
            <v>57.220123291015625</v>
          </cell>
          <cell r="AQ212">
            <v>57.220123291015625</v>
          </cell>
          <cell r="AR212">
            <v>57.220123291015625</v>
          </cell>
          <cell r="AS212">
            <v>57.220123291015625</v>
          </cell>
          <cell r="AT212">
            <v>57.220123291015625</v>
          </cell>
          <cell r="AU212">
            <v>57.220123291015625</v>
          </cell>
          <cell r="AV212">
            <v>57.220123291015625</v>
          </cell>
          <cell r="AW212">
            <v>57.220123291015625</v>
          </cell>
          <cell r="AX212">
            <v>57.220123291015625</v>
          </cell>
          <cell r="AY212">
            <v>57.220123291015625</v>
          </cell>
          <cell r="AZ212">
            <v>57.220123291015625</v>
          </cell>
          <cell r="BA212">
            <v>57.220123291015625</v>
          </cell>
          <cell r="BB212">
            <v>57.220123291015625</v>
          </cell>
          <cell r="BC212">
            <v>57.220123291015625</v>
          </cell>
          <cell r="BD212">
            <v>57.220123291015625</v>
          </cell>
          <cell r="BE212">
            <v>57.220123291015625</v>
          </cell>
          <cell r="BF212">
            <v>57.220123291015625</v>
          </cell>
          <cell r="BG212">
            <v>57.220123291015625</v>
          </cell>
          <cell r="BH212">
            <v>57.220123291015625</v>
          </cell>
          <cell r="BI212">
            <v>57.220123291015625</v>
          </cell>
          <cell r="BJ212">
            <v>57.220123291015625</v>
          </cell>
          <cell r="BK212">
            <v>57.220123291015625</v>
          </cell>
          <cell r="BL212">
            <v>57.220123291015625</v>
          </cell>
          <cell r="BM212">
            <v>57.220123291015625</v>
          </cell>
          <cell r="BN212">
            <v>57.220123291015625</v>
          </cell>
          <cell r="BO212">
            <v>57.220123291015625</v>
          </cell>
          <cell r="BP212">
            <v>57.220123291015625</v>
          </cell>
          <cell r="BQ212">
            <v>57.220123291015625</v>
          </cell>
          <cell r="BR212">
            <v>57.220123291015625</v>
          </cell>
          <cell r="BS212">
            <v>57.220123291015625</v>
          </cell>
          <cell r="BT212">
            <v>57.220123291015625</v>
          </cell>
          <cell r="BU212">
            <v>57.220123291015625</v>
          </cell>
          <cell r="BV212">
            <v>57.220123291015625</v>
          </cell>
          <cell r="BW212">
            <v>57.220123291015625</v>
          </cell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>
            <v>35954</v>
          </cell>
          <cell r="CH212">
            <v>35954</v>
          </cell>
          <cell r="CI212">
            <v>35954</v>
          </cell>
          <cell r="CJ212">
            <v>35954</v>
          </cell>
          <cell r="CK212">
            <v>35954</v>
          </cell>
          <cell r="CL212">
            <v>35954</v>
          </cell>
          <cell r="CM212">
            <v>35954</v>
          </cell>
          <cell r="CN212">
            <v>35954</v>
          </cell>
          <cell r="CO212">
            <v>35954</v>
          </cell>
          <cell r="CP212">
            <v>35954</v>
          </cell>
          <cell r="CQ212">
            <v>35954</v>
          </cell>
          <cell r="CR212">
            <v>35954</v>
          </cell>
          <cell r="CS212">
            <v>35954</v>
          </cell>
          <cell r="CT212">
            <v>35954</v>
          </cell>
          <cell r="CU212">
            <v>35954</v>
          </cell>
          <cell r="CV212">
            <v>35954</v>
          </cell>
          <cell r="CW212">
            <v>35954</v>
          </cell>
          <cell r="CX212">
            <v>35954</v>
          </cell>
          <cell r="CY212">
            <v>35954</v>
          </cell>
          <cell r="CZ212">
            <v>35954</v>
          </cell>
          <cell r="DA212">
            <v>35954</v>
          </cell>
          <cell r="DB212">
            <v>35954</v>
          </cell>
          <cell r="DC212">
            <v>35954</v>
          </cell>
          <cell r="DD212">
            <v>35954</v>
          </cell>
          <cell r="DE212">
            <v>35954</v>
          </cell>
          <cell r="DF212">
            <v>35954</v>
          </cell>
          <cell r="DG212">
            <v>35954</v>
          </cell>
          <cell r="DH212">
            <v>35954</v>
          </cell>
          <cell r="DI212">
            <v>35954</v>
          </cell>
          <cell r="DJ212">
            <v>35954</v>
          </cell>
          <cell r="DK212">
            <v>35954</v>
          </cell>
          <cell r="DL212">
            <v>35954</v>
          </cell>
          <cell r="DM212">
            <v>35954</v>
          </cell>
          <cell r="DN212">
            <v>35954</v>
          </cell>
          <cell r="DO212">
            <v>35954</v>
          </cell>
          <cell r="DP212">
            <v>35954</v>
          </cell>
          <cell r="DQ212">
            <v>35954</v>
          </cell>
          <cell r="DR212">
            <v>35954</v>
          </cell>
          <cell r="DS212">
            <v>35954</v>
          </cell>
          <cell r="DT212">
            <v>35954</v>
          </cell>
          <cell r="DU212">
            <v>35954</v>
          </cell>
          <cell r="DV212">
            <v>35954</v>
          </cell>
          <cell r="DW212">
            <v>35954</v>
          </cell>
          <cell r="DX212">
            <v>35954</v>
          </cell>
          <cell r="DY212">
            <v>35954</v>
          </cell>
          <cell r="DZ212">
            <v>35954</v>
          </cell>
          <cell r="EA212">
            <v>35954</v>
          </cell>
          <cell r="EB212">
            <v>35954</v>
          </cell>
          <cell r="EC212">
            <v>35954</v>
          </cell>
          <cell r="ED212">
            <v>35954</v>
          </cell>
          <cell r="EE212">
            <v>35954</v>
          </cell>
          <cell r="EF212">
            <v>35954</v>
          </cell>
          <cell r="EG212">
            <v>35954</v>
          </cell>
          <cell r="EH212">
            <v>35954</v>
          </cell>
          <cell r="EI212">
            <v>35954</v>
          </cell>
          <cell r="EJ212">
            <v>35954</v>
          </cell>
          <cell r="EK212">
            <v>35954</v>
          </cell>
          <cell r="EL212">
            <v>35954</v>
          </cell>
          <cell r="EM212">
            <v>35954</v>
          </cell>
          <cell r="EN212">
            <v>35954</v>
          </cell>
          <cell r="EO212">
            <v>35954</v>
          </cell>
          <cell r="EP212">
            <v>35954</v>
          </cell>
          <cell r="EQ212">
            <v>35954</v>
          </cell>
          <cell r="ER212">
            <v>35954</v>
          </cell>
          <cell r="ES212">
            <v>35954</v>
          </cell>
          <cell r="ET212">
            <v>35954</v>
          </cell>
          <cell r="EU212">
            <v>35954</v>
          </cell>
          <cell r="EV212">
            <v>35954</v>
          </cell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>
            <v>57.220123291015625</v>
          </cell>
          <cell r="AB213">
            <v>57.220123291015625</v>
          </cell>
          <cell r="AC213">
            <v>57.220123291015625</v>
          </cell>
          <cell r="AD213">
            <v>57.220123291015625</v>
          </cell>
          <cell r="AE213">
            <v>57.220123291015625</v>
          </cell>
          <cell r="AF213">
            <v>57.220123291015625</v>
          </cell>
          <cell r="AG213">
            <v>57.220123291015625</v>
          </cell>
          <cell r="AH213">
            <v>57.220123291015625</v>
          </cell>
          <cell r="AI213">
            <v>57.220123291015625</v>
          </cell>
          <cell r="AJ213">
            <v>57.220123291015625</v>
          </cell>
          <cell r="AK213">
            <v>57.220123291015625</v>
          </cell>
          <cell r="AL213">
            <v>57.220123291015625</v>
          </cell>
          <cell r="AM213">
            <v>57.220123291015625</v>
          </cell>
          <cell r="AN213">
            <v>57.220123291015625</v>
          </cell>
          <cell r="AO213">
            <v>57.220123291015625</v>
          </cell>
          <cell r="AP213">
            <v>57.220123291015625</v>
          </cell>
          <cell r="AQ213">
            <v>57.220123291015625</v>
          </cell>
          <cell r="AR213">
            <v>57.220123291015625</v>
          </cell>
          <cell r="AS213">
            <v>57.220123291015625</v>
          </cell>
          <cell r="AT213">
            <v>57.220123291015625</v>
          </cell>
          <cell r="AU213">
            <v>57.220123291015625</v>
          </cell>
          <cell r="AV213">
            <v>57.220123291015625</v>
          </cell>
          <cell r="AW213">
            <v>57.220123291015625</v>
          </cell>
          <cell r="AX213">
            <v>57.220123291015625</v>
          </cell>
          <cell r="AY213">
            <v>57.220123291015625</v>
          </cell>
          <cell r="AZ213">
            <v>57.220123291015625</v>
          </cell>
          <cell r="BA213">
            <v>57.220123291015625</v>
          </cell>
          <cell r="BB213">
            <v>57.220123291015625</v>
          </cell>
          <cell r="BC213">
            <v>57.220123291015625</v>
          </cell>
          <cell r="BD213">
            <v>57.220123291015625</v>
          </cell>
          <cell r="BE213">
            <v>57.220123291015625</v>
          </cell>
          <cell r="BF213">
            <v>57.220123291015625</v>
          </cell>
          <cell r="BG213">
            <v>57.220123291015625</v>
          </cell>
          <cell r="BH213">
            <v>57.220123291015625</v>
          </cell>
          <cell r="BI213">
            <v>57.220123291015625</v>
          </cell>
          <cell r="BJ213">
            <v>57.220123291015625</v>
          </cell>
          <cell r="BK213">
            <v>57.220123291015625</v>
          </cell>
          <cell r="BL213">
            <v>57.220123291015625</v>
          </cell>
          <cell r="BM213">
            <v>57.220123291015625</v>
          </cell>
          <cell r="BN213">
            <v>57.220123291015625</v>
          </cell>
          <cell r="BO213">
            <v>57.220123291015625</v>
          </cell>
          <cell r="BP213">
            <v>57.220123291015625</v>
          </cell>
          <cell r="BQ213">
            <v>57.220123291015625</v>
          </cell>
          <cell r="BR213">
            <v>57.220123291015625</v>
          </cell>
          <cell r="BS213">
            <v>57.220123291015625</v>
          </cell>
          <cell r="BT213">
            <v>57.220123291015625</v>
          </cell>
          <cell r="BU213">
            <v>57.220123291015625</v>
          </cell>
          <cell r="BV213">
            <v>57.220123291015625</v>
          </cell>
          <cell r="BW213">
            <v>57.220123291015625</v>
          </cell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>
            <v>500</v>
          </cell>
          <cell r="CH213">
            <v>500</v>
          </cell>
          <cell r="CI213">
            <v>500</v>
          </cell>
          <cell r="CJ213">
            <v>500</v>
          </cell>
          <cell r="CK213">
            <v>500</v>
          </cell>
          <cell r="CL213">
            <v>500</v>
          </cell>
          <cell r="CM213">
            <v>500</v>
          </cell>
          <cell r="CN213">
            <v>500</v>
          </cell>
          <cell r="CO213">
            <v>500</v>
          </cell>
          <cell r="CP213">
            <v>500</v>
          </cell>
          <cell r="CQ213">
            <v>500</v>
          </cell>
          <cell r="CR213">
            <v>500</v>
          </cell>
          <cell r="CS213">
            <v>500</v>
          </cell>
          <cell r="CT213">
            <v>500</v>
          </cell>
          <cell r="CU213">
            <v>500</v>
          </cell>
          <cell r="CV213">
            <v>500</v>
          </cell>
          <cell r="CW213">
            <v>500</v>
          </cell>
          <cell r="CX213">
            <v>500</v>
          </cell>
          <cell r="CY213">
            <v>500</v>
          </cell>
          <cell r="CZ213">
            <v>500</v>
          </cell>
          <cell r="DA213">
            <v>500</v>
          </cell>
          <cell r="DB213">
            <v>500</v>
          </cell>
          <cell r="DC213">
            <v>500</v>
          </cell>
          <cell r="DD213">
            <v>500</v>
          </cell>
          <cell r="DE213">
            <v>500</v>
          </cell>
          <cell r="DF213">
            <v>500</v>
          </cell>
          <cell r="DG213">
            <v>500</v>
          </cell>
          <cell r="DH213">
            <v>500</v>
          </cell>
          <cell r="DI213">
            <v>500</v>
          </cell>
          <cell r="DJ213">
            <v>500</v>
          </cell>
          <cell r="DK213">
            <v>500</v>
          </cell>
          <cell r="DL213">
            <v>500</v>
          </cell>
          <cell r="DM213">
            <v>500</v>
          </cell>
          <cell r="DN213">
            <v>500</v>
          </cell>
          <cell r="DO213">
            <v>500</v>
          </cell>
          <cell r="DP213">
            <v>500</v>
          </cell>
          <cell r="DQ213">
            <v>500</v>
          </cell>
          <cell r="DR213">
            <v>500</v>
          </cell>
          <cell r="DS213">
            <v>500</v>
          </cell>
          <cell r="DT213">
            <v>500</v>
          </cell>
          <cell r="DU213">
            <v>500</v>
          </cell>
          <cell r="DV213">
            <v>500</v>
          </cell>
          <cell r="DW213">
            <v>500</v>
          </cell>
          <cell r="DX213">
            <v>500</v>
          </cell>
          <cell r="DY213">
            <v>500</v>
          </cell>
          <cell r="DZ213">
            <v>500</v>
          </cell>
          <cell r="EA213">
            <v>500</v>
          </cell>
          <cell r="EB213">
            <v>500</v>
          </cell>
          <cell r="EC213">
            <v>500</v>
          </cell>
          <cell r="ED213">
            <v>500</v>
          </cell>
          <cell r="EE213">
            <v>500</v>
          </cell>
          <cell r="EF213">
            <v>500</v>
          </cell>
          <cell r="EG213">
            <v>500</v>
          </cell>
          <cell r="EH213">
            <v>500</v>
          </cell>
          <cell r="EI213">
            <v>500</v>
          </cell>
          <cell r="EJ213">
            <v>500</v>
          </cell>
          <cell r="EK213">
            <v>500</v>
          </cell>
          <cell r="EL213">
            <v>500</v>
          </cell>
          <cell r="EM213">
            <v>500</v>
          </cell>
          <cell r="EN213">
            <v>500</v>
          </cell>
          <cell r="EO213">
            <v>500</v>
          </cell>
          <cell r="EP213">
            <v>500</v>
          </cell>
          <cell r="EQ213">
            <v>500</v>
          </cell>
          <cell r="ER213">
            <v>500</v>
          </cell>
          <cell r="ES213">
            <v>500</v>
          </cell>
          <cell r="ET213">
            <v>500</v>
          </cell>
          <cell r="EU213">
            <v>500</v>
          </cell>
          <cell r="EV213">
            <v>500</v>
          </cell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>
            <v>73.2200927734375</v>
          </cell>
          <cell r="AB214">
            <v>73.2200927734375</v>
          </cell>
          <cell r="AC214">
            <v>73.2200927734375</v>
          </cell>
          <cell r="AD214">
            <v>73.2200927734375</v>
          </cell>
          <cell r="AE214">
            <v>73.2200927734375</v>
          </cell>
          <cell r="AF214">
            <v>73.2200927734375</v>
          </cell>
          <cell r="AG214">
            <v>73.2200927734375</v>
          </cell>
          <cell r="AH214">
            <v>73.2200927734375</v>
          </cell>
          <cell r="AI214">
            <v>73.2200927734375</v>
          </cell>
          <cell r="AJ214">
            <v>73.2200927734375</v>
          </cell>
          <cell r="AK214">
            <v>73.2200927734375</v>
          </cell>
          <cell r="AL214">
            <v>73.2200927734375</v>
          </cell>
          <cell r="AM214">
            <v>73.2200927734375</v>
          </cell>
          <cell r="AN214">
            <v>73.2200927734375</v>
          </cell>
          <cell r="AO214">
            <v>73.2200927734375</v>
          </cell>
          <cell r="AP214">
            <v>73.2200927734375</v>
          </cell>
          <cell r="AQ214">
            <v>73.2200927734375</v>
          </cell>
          <cell r="AR214">
            <v>73.2200927734375</v>
          </cell>
          <cell r="AS214">
            <v>73.2200927734375</v>
          </cell>
          <cell r="AT214">
            <v>73.2200927734375</v>
          </cell>
          <cell r="AU214">
            <v>73.2200927734375</v>
          </cell>
          <cell r="AV214">
            <v>73.2200927734375</v>
          </cell>
          <cell r="AW214">
            <v>73.2200927734375</v>
          </cell>
          <cell r="AX214">
            <v>73.2200927734375</v>
          </cell>
          <cell r="AY214">
            <v>73.2200927734375</v>
          </cell>
          <cell r="AZ214">
            <v>73.2200927734375</v>
          </cell>
          <cell r="BA214">
            <v>73.2200927734375</v>
          </cell>
          <cell r="BB214">
            <v>73.2200927734375</v>
          </cell>
          <cell r="BC214">
            <v>73.2200927734375</v>
          </cell>
          <cell r="BD214">
            <v>73.2200927734375</v>
          </cell>
          <cell r="BE214">
            <v>73.2200927734375</v>
          </cell>
          <cell r="BF214">
            <v>73.2200927734375</v>
          </cell>
          <cell r="BG214">
            <v>73.2200927734375</v>
          </cell>
          <cell r="BH214">
            <v>73.2200927734375</v>
          </cell>
          <cell r="BI214">
            <v>73.2200927734375</v>
          </cell>
          <cell r="BJ214">
            <v>73.2200927734375</v>
          </cell>
          <cell r="BK214">
            <v>73.2200927734375</v>
          </cell>
          <cell r="BL214">
            <v>73.2200927734375</v>
          </cell>
          <cell r="BM214">
            <v>73.2200927734375</v>
          </cell>
          <cell r="BN214">
            <v>73.2200927734375</v>
          </cell>
          <cell r="BO214">
            <v>73.2200927734375</v>
          </cell>
          <cell r="BP214">
            <v>73.2200927734375</v>
          </cell>
          <cell r="BQ214">
            <v>73.2200927734375</v>
          </cell>
          <cell r="BR214">
            <v>73.2200927734375</v>
          </cell>
          <cell r="BS214">
            <v>73.2200927734375</v>
          </cell>
          <cell r="BT214">
            <v>73.2200927734375</v>
          </cell>
          <cell r="BU214">
            <v>73.2200927734375</v>
          </cell>
          <cell r="BV214">
            <v>73.2200927734375</v>
          </cell>
          <cell r="BW214">
            <v>73.2200927734375</v>
          </cell>
          <cell r="BX214">
            <v>73.2200927734375</v>
          </cell>
          <cell r="BY214">
            <v>73.2200927734375</v>
          </cell>
          <cell r="BZ214">
            <v>73.2200927734375</v>
          </cell>
          <cell r="CA214">
            <v>73.2200927734375</v>
          </cell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>
            <v>500</v>
          </cell>
          <cell r="CN214">
            <v>500</v>
          </cell>
          <cell r="CO214">
            <v>500</v>
          </cell>
          <cell r="CP214">
            <v>500</v>
          </cell>
          <cell r="CQ214">
            <v>500</v>
          </cell>
          <cell r="CR214">
            <v>500</v>
          </cell>
          <cell r="CS214">
            <v>500</v>
          </cell>
          <cell r="CT214">
            <v>500</v>
          </cell>
          <cell r="CU214">
            <v>500</v>
          </cell>
          <cell r="CV214">
            <v>500</v>
          </cell>
          <cell r="CW214">
            <v>500</v>
          </cell>
          <cell r="CX214">
            <v>500</v>
          </cell>
          <cell r="CY214">
            <v>500</v>
          </cell>
          <cell r="CZ214">
            <v>500</v>
          </cell>
          <cell r="DA214">
            <v>500</v>
          </cell>
          <cell r="DB214">
            <v>500</v>
          </cell>
          <cell r="DC214">
            <v>500</v>
          </cell>
          <cell r="DD214">
            <v>500</v>
          </cell>
          <cell r="DE214">
            <v>500</v>
          </cell>
          <cell r="DF214">
            <v>500</v>
          </cell>
          <cell r="DG214">
            <v>500</v>
          </cell>
          <cell r="DH214">
            <v>500</v>
          </cell>
          <cell r="DI214">
            <v>500</v>
          </cell>
          <cell r="DJ214">
            <v>500</v>
          </cell>
          <cell r="DK214">
            <v>500</v>
          </cell>
          <cell r="DL214">
            <v>500</v>
          </cell>
          <cell r="DM214">
            <v>500</v>
          </cell>
          <cell r="DN214">
            <v>500</v>
          </cell>
          <cell r="DO214">
            <v>500</v>
          </cell>
          <cell r="DP214">
            <v>500</v>
          </cell>
          <cell r="DQ214">
            <v>500</v>
          </cell>
          <cell r="DR214">
            <v>500</v>
          </cell>
          <cell r="DS214">
            <v>500</v>
          </cell>
          <cell r="DT214">
            <v>500</v>
          </cell>
          <cell r="DU214">
            <v>500</v>
          </cell>
          <cell r="DV214">
            <v>500</v>
          </cell>
          <cell r="DW214">
            <v>500</v>
          </cell>
          <cell r="DX214">
            <v>500</v>
          </cell>
          <cell r="DY214">
            <v>500</v>
          </cell>
          <cell r="DZ214">
            <v>500</v>
          </cell>
          <cell r="EA214">
            <v>500</v>
          </cell>
          <cell r="EB214">
            <v>500</v>
          </cell>
          <cell r="EC214">
            <v>500</v>
          </cell>
          <cell r="ED214">
            <v>500</v>
          </cell>
          <cell r="EE214">
            <v>500</v>
          </cell>
          <cell r="EF214">
            <v>500</v>
          </cell>
          <cell r="EG214">
            <v>500</v>
          </cell>
          <cell r="EH214">
            <v>500</v>
          </cell>
          <cell r="EI214">
            <v>500</v>
          </cell>
          <cell r="EJ214">
            <v>500</v>
          </cell>
          <cell r="EK214">
            <v>500</v>
          </cell>
          <cell r="EL214">
            <v>500</v>
          </cell>
          <cell r="EM214">
            <v>500</v>
          </cell>
          <cell r="EN214">
            <v>500</v>
          </cell>
          <cell r="EO214">
            <v>500</v>
          </cell>
          <cell r="EP214">
            <v>500</v>
          </cell>
          <cell r="EQ214">
            <v>500</v>
          </cell>
          <cell r="ER214">
            <v>500</v>
          </cell>
          <cell r="ES214">
            <v>500</v>
          </cell>
          <cell r="ET214">
            <v>500</v>
          </cell>
          <cell r="EU214">
            <v>500</v>
          </cell>
          <cell r="EV214">
            <v>500</v>
          </cell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>
            <v>57.220123291015625</v>
          </cell>
          <cell r="AB215">
            <v>57.220123291015625</v>
          </cell>
          <cell r="AC215">
            <v>57.220123291015625</v>
          </cell>
          <cell r="AD215">
            <v>57.220123291015625</v>
          </cell>
          <cell r="AE215">
            <v>57.220123291015625</v>
          </cell>
          <cell r="AF215">
            <v>57.220123291015625</v>
          </cell>
          <cell r="AG215">
            <v>57.220123291015625</v>
          </cell>
          <cell r="AH215">
            <v>57.220123291015625</v>
          </cell>
          <cell r="AI215">
            <v>57.220123291015625</v>
          </cell>
          <cell r="AJ215">
            <v>57.220123291015625</v>
          </cell>
          <cell r="AK215">
            <v>57.220123291015625</v>
          </cell>
          <cell r="AL215">
            <v>57.220123291015625</v>
          </cell>
          <cell r="AM215">
            <v>57.220123291015625</v>
          </cell>
          <cell r="AN215">
            <v>57.220123291015625</v>
          </cell>
          <cell r="AO215">
            <v>57.220123291015625</v>
          </cell>
          <cell r="AP215">
            <v>57.220123291015625</v>
          </cell>
          <cell r="AQ215">
            <v>57.220123291015625</v>
          </cell>
          <cell r="AR215">
            <v>57.220123291015625</v>
          </cell>
          <cell r="AS215">
            <v>57.220123291015625</v>
          </cell>
          <cell r="AT215">
            <v>57.220123291015625</v>
          </cell>
          <cell r="AU215">
            <v>57.220123291015625</v>
          </cell>
          <cell r="AV215">
            <v>57.220123291015625</v>
          </cell>
          <cell r="AW215">
            <v>57.220123291015625</v>
          </cell>
          <cell r="AX215">
            <v>57.220123291015625</v>
          </cell>
          <cell r="AY215">
            <v>57.220123291015625</v>
          </cell>
          <cell r="AZ215">
            <v>57.220123291015625</v>
          </cell>
          <cell r="BA215">
            <v>57.220123291015625</v>
          </cell>
          <cell r="BB215">
            <v>57.220123291015625</v>
          </cell>
          <cell r="BC215">
            <v>57.220123291015625</v>
          </cell>
          <cell r="BD215">
            <v>57.220123291015625</v>
          </cell>
          <cell r="BE215">
            <v>57.220123291015625</v>
          </cell>
          <cell r="BF215">
            <v>57.220123291015625</v>
          </cell>
          <cell r="BG215">
            <v>57.220123291015625</v>
          </cell>
          <cell r="BH215">
            <v>57.220123291015625</v>
          </cell>
          <cell r="BI215">
            <v>57.220123291015625</v>
          </cell>
          <cell r="BJ215">
            <v>57.220123291015625</v>
          </cell>
          <cell r="BK215">
            <v>57.220123291015625</v>
          </cell>
          <cell r="BL215">
            <v>57.220123291015625</v>
          </cell>
          <cell r="BM215">
            <v>57.220123291015625</v>
          </cell>
          <cell r="BN215">
            <v>57.220123291015625</v>
          </cell>
          <cell r="BO215">
            <v>57.220123291015625</v>
          </cell>
          <cell r="BP215">
            <v>57.220123291015625</v>
          </cell>
          <cell r="BQ215">
            <v>57.220123291015625</v>
          </cell>
          <cell r="BR215">
            <v>57.220123291015625</v>
          </cell>
          <cell r="BS215">
            <v>57.220123291015625</v>
          </cell>
          <cell r="BT215">
            <v>57.220123291015625</v>
          </cell>
          <cell r="BU215">
            <v>57.220123291015625</v>
          </cell>
          <cell r="BV215">
            <v>57.220123291015625</v>
          </cell>
          <cell r="BW215">
            <v>57.220123291015625</v>
          </cell>
          <cell r="BX215">
            <v>57.220123291015625</v>
          </cell>
          <cell r="BY215">
            <v>57.220123291015625</v>
          </cell>
          <cell r="BZ215">
            <v>57.220123291015625</v>
          </cell>
          <cell r="CA215">
            <v>57.220123291015625</v>
          </cell>
          <cell r="CB215">
            <v>57.220123291015625</v>
          </cell>
          <cell r="CC215">
            <v>57.220123291015625</v>
          </cell>
          <cell r="CD215">
            <v>57.220123291015625</v>
          </cell>
          <cell r="CE215">
            <v>57.220123291015625</v>
          </cell>
          <cell r="CF215">
            <v>57.220123291015625</v>
          </cell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>
            <v>500</v>
          </cell>
          <cell r="CP215">
            <v>500</v>
          </cell>
          <cell r="CQ215">
            <v>500</v>
          </cell>
          <cell r="CR215">
            <v>500</v>
          </cell>
          <cell r="CS215">
            <v>500</v>
          </cell>
          <cell r="CT215">
            <v>500</v>
          </cell>
          <cell r="CU215">
            <v>500</v>
          </cell>
          <cell r="CV215">
            <v>500</v>
          </cell>
          <cell r="CW215">
            <v>500</v>
          </cell>
          <cell r="CX215">
            <v>500</v>
          </cell>
          <cell r="CY215">
            <v>500</v>
          </cell>
          <cell r="CZ215">
            <v>500</v>
          </cell>
          <cell r="DA215">
            <v>500</v>
          </cell>
          <cell r="DB215">
            <v>500</v>
          </cell>
          <cell r="DC215">
            <v>500</v>
          </cell>
          <cell r="DD215">
            <v>500</v>
          </cell>
          <cell r="DE215">
            <v>500</v>
          </cell>
          <cell r="DF215">
            <v>500</v>
          </cell>
          <cell r="DG215">
            <v>500</v>
          </cell>
          <cell r="DH215">
            <v>500</v>
          </cell>
          <cell r="DI215">
            <v>500</v>
          </cell>
          <cell r="DJ215">
            <v>500</v>
          </cell>
          <cell r="DK215">
            <v>500</v>
          </cell>
          <cell r="DL215">
            <v>500</v>
          </cell>
          <cell r="DM215">
            <v>500</v>
          </cell>
          <cell r="DN215">
            <v>500</v>
          </cell>
          <cell r="DO215">
            <v>500</v>
          </cell>
          <cell r="DP215">
            <v>500</v>
          </cell>
          <cell r="DQ215">
            <v>500</v>
          </cell>
          <cell r="DR215">
            <v>500</v>
          </cell>
          <cell r="DS215">
            <v>500</v>
          </cell>
          <cell r="DT215">
            <v>500</v>
          </cell>
          <cell r="DU215">
            <v>500</v>
          </cell>
          <cell r="DV215">
            <v>500</v>
          </cell>
          <cell r="DW215">
            <v>500</v>
          </cell>
          <cell r="DX215">
            <v>500</v>
          </cell>
          <cell r="DY215">
            <v>500</v>
          </cell>
          <cell r="DZ215">
            <v>500</v>
          </cell>
          <cell r="EA215">
            <v>500</v>
          </cell>
          <cell r="EB215">
            <v>500</v>
          </cell>
          <cell r="EC215">
            <v>500</v>
          </cell>
          <cell r="ED215">
            <v>500</v>
          </cell>
          <cell r="EE215">
            <v>500</v>
          </cell>
          <cell r="EF215">
            <v>500</v>
          </cell>
          <cell r="EG215">
            <v>500</v>
          </cell>
          <cell r="EH215">
            <v>500</v>
          </cell>
          <cell r="EI215">
            <v>500</v>
          </cell>
          <cell r="EJ215">
            <v>500</v>
          </cell>
          <cell r="EK215">
            <v>500</v>
          </cell>
          <cell r="EL215">
            <v>500</v>
          </cell>
          <cell r="EM215">
            <v>500</v>
          </cell>
          <cell r="EN215">
            <v>500</v>
          </cell>
          <cell r="EO215">
            <v>500</v>
          </cell>
          <cell r="EP215">
            <v>500</v>
          </cell>
          <cell r="EQ215">
            <v>500</v>
          </cell>
          <cell r="ER215">
            <v>500</v>
          </cell>
          <cell r="ES215">
            <v>500</v>
          </cell>
          <cell r="ET215">
            <v>500</v>
          </cell>
          <cell r="EU215">
            <v>500</v>
          </cell>
          <cell r="EV215">
            <v>500</v>
          </cell>
        </row>
        <row r="217">
          <cell r="T217" t="str">
            <v>BUDGET FORECAST</v>
          </cell>
          <cell r="AA217">
            <v>500</v>
          </cell>
          <cell r="AB217">
            <v>500</v>
          </cell>
          <cell r="AC217">
            <v>500</v>
          </cell>
          <cell r="AD217">
            <v>500</v>
          </cell>
          <cell r="AE217">
            <v>500</v>
          </cell>
          <cell r="AF217">
            <v>500</v>
          </cell>
          <cell r="AG217">
            <v>500</v>
          </cell>
          <cell r="AH217">
            <v>500</v>
          </cell>
          <cell r="AI217">
            <v>500</v>
          </cell>
          <cell r="AJ217">
            <v>500</v>
          </cell>
          <cell r="AK217">
            <v>500</v>
          </cell>
          <cell r="AL217">
            <v>500</v>
          </cell>
          <cell r="AM217">
            <v>500</v>
          </cell>
          <cell r="AN217">
            <v>500</v>
          </cell>
          <cell r="AO217">
            <v>500</v>
          </cell>
          <cell r="AP217">
            <v>500</v>
          </cell>
          <cell r="AQ217">
            <v>500</v>
          </cell>
          <cell r="AR217">
            <v>500</v>
          </cell>
          <cell r="AS217">
            <v>500</v>
          </cell>
          <cell r="AT217">
            <v>500</v>
          </cell>
          <cell r="AU217">
            <v>500</v>
          </cell>
          <cell r="AV217">
            <v>500</v>
          </cell>
          <cell r="AW217">
            <v>500</v>
          </cell>
          <cell r="AX217">
            <v>500</v>
          </cell>
          <cell r="AY217">
            <v>500</v>
          </cell>
          <cell r="AZ217">
            <v>500</v>
          </cell>
          <cell r="BA217">
            <v>500</v>
          </cell>
          <cell r="BB217">
            <v>500</v>
          </cell>
          <cell r="BC217">
            <v>500</v>
          </cell>
          <cell r="BD217">
            <v>500</v>
          </cell>
          <cell r="BE217">
            <v>500</v>
          </cell>
          <cell r="BF217">
            <v>500</v>
          </cell>
          <cell r="BG217">
            <v>500</v>
          </cell>
          <cell r="BH217">
            <v>500</v>
          </cell>
          <cell r="BI217">
            <v>500</v>
          </cell>
          <cell r="BJ217">
            <v>500</v>
          </cell>
          <cell r="BK217">
            <v>500</v>
          </cell>
          <cell r="BL217">
            <v>500</v>
          </cell>
          <cell r="BM217">
            <v>500</v>
          </cell>
          <cell r="BN217">
            <v>500</v>
          </cell>
          <cell r="BO217">
            <v>500</v>
          </cell>
          <cell r="BP217">
            <v>500</v>
          </cell>
          <cell r="BQ217">
            <v>500</v>
          </cell>
          <cell r="BR217">
            <v>500</v>
          </cell>
          <cell r="BS217">
            <v>500</v>
          </cell>
          <cell r="BT217">
            <v>500</v>
          </cell>
          <cell r="BU217">
            <v>500</v>
          </cell>
          <cell r="BV217">
            <v>500</v>
          </cell>
          <cell r="BW217">
            <v>500</v>
          </cell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>
            <v>35954</v>
          </cell>
          <cell r="CH217">
            <v>35954</v>
          </cell>
          <cell r="CI217">
            <v>35954</v>
          </cell>
          <cell r="CJ217">
            <v>35954</v>
          </cell>
          <cell r="CK217">
            <v>35954</v>
          </cell>
          <cell r="CL217">
            <v>35954</v>
          </cell>
          <cell r="CM217">
            <v>35954</v>
          </cell>
          <cell r="CN217">
            <v>35954</v>
          </cell>
          <cell r="CO217">
            <v>35954</v>
          </cell>
          <cell r="CP217">
            <v>35954</v>
          </cell>
          <cell r="CQ217">
            <v>35954</v>
          </cell>
          <cell r="CR217">
            <v>35954</v>
          </cell>
          <cell r="CS217">
            <v>35954</v>
          </cell>
          <cell r="CT217">
            <v>35954</v>
          </cell>
          <cell r="CU217">
            <v>35954</v>
          </cell>
          <cell r="CV217">
            <v>35954</v>
          </cell>
          <cell r="CW217">
            <v>35954</v>
          </cell>
          <cell r="CX217">
            <v>35954</v>
          </cell>
          <cell r="CY217">
            <v>35954</v>
          </cell>
          <cell r="CZ217">
            <v>35954</v>
          </cell>
          <cell r="DA217">
            <v>35954</v>
          </cell>
          <cell r="DB217">
            <v>35954</v>
          </cell>
          <cell r="DC217">
            <v>35954</v>
          </cell>
          <cell r="DD217">
            <v>35954</v>
          </cell>
          <cell r="DE217">
            <v>35954</v>
          </cell>
          <cell r="DF217">
            <v>35954</v>
          </cell>
          <cell r="DG217">
            <v>35954</v>
          </cell>
          <cell r="DH217">
            <v>35954</v>
          </cell>
          <cell r="DI217">
            <v>35954</v>
          </cell>
          <cell r="DJ217">
            <v>35954</v>
          </cell>
          <cell r="DK217">
            <v>35954</v>
          </cell>
          <cell r="DL217">
            <v>35954</v>
          </cell>
          <cell r="DM217">
            <v>35954</v>
          </cell>
          <cell r="DN217">
            <v>35954</v>
          </cell>
          <cell r="DO217">
            <v>35954</v>
          </cell>
          <cell r="DP217">
            <v>35954</v>
          </cell>
          <cell r="DQ217">
            <v>35954</v>
          </cell>
          <cell r="DR217">
            <v>35954</v>
          </cell>
          <cell r="DS217">
            <v>35954</v>
          </cell>
          <cell r="DT217">
            <v>35954</v>
          </cell>
          <cell r="DU217">
            <v>35954</v>
          </cell>
          <cell r="DV217">
            <v>35954</v>
          </cell>
          <cell r="DW217">
            <v>35954</v>
          </cell>
          <cell r="DX217">
            <v>35954</v>
          </cell>
          <cell r="DY217">
            <v>35954</v>
          </cell>
          <cell r="DZ217">
            <v>35954</v>
          </cell>
          <cell r="EA217">
            <v>35954</v>
          </cell>
          <cell r="EB217">
            <v>35954</v>
          </cell>
          <cell r="EC217">
            <v>35954</v>
          </cell>
          <cell r="ED217">
            <v>35954</v>
          </cell>
          <cell r="EE217">
            <v>35954</v>
          </cell>
          <cell r="EF217">
            <v>35954</v>
          </cell>
          <cell r="EG217">
            <v>35954</v>
          </cell>
          <cell r="EH217">
            <v>35954</v>
          </cell>
          <cell r="EI217">
            <v>35954</v>
          </cell>
          <cell r="EJ217">
            <v>35954</v>
          </cell>
          <cell r="EK217">
            <v>35954</v>
          </cell>
          <cell r="EL217">
            <v>35954</v>
          </cell>
          <cell r="EM217">
            <v>35954</v>
          </cell>
          <cell r="EN217">
            <v>35954</v>
          </cell>
          <cell r="EO217">
            <v>35954</v>
          </cell>
          <cell r="EP217">
            <v>35954</v>
          </cell>
          <cell r="EQ217">
            <v>35954</v>
          </cell>
          <cell r="ER217">
            <v>35954</v>
          </cell>
          <cell r="ES217">
            <v>35954</v>
          </cell>
          <cell r="ET217">
            <v>35954</v>
          </cell>
          <cell r="EU217">
            <v>35954</v>
          </cell>
          <cell r="EV217">
            <v>35954</v>
          </cell>
          <cell r="EW217">
            <v>35954</v>
          </cell>
          <cell r="EX217">
            <v>35954</v>
          </cell>
          <cell r="EY217">
            <v>35954</v>
          </cell>
          <cell r="EZ217">
            <v>35954</v>
          </cell>
          <cell r="FA217">
            <v>35954</v>
          </cell>
          <cell r="FB217">
            <v>35954</v>
          </cell>
          <cell r="FC217">
            <v>35954</v>
          </cell>
          <cell r="FD217">
            <v>35954</v>
          </cell>
          <cell r="FE217">
            <v>35954</v>
          </cell>
          <cell r="FF217">
            <v>35954</v>
          </cell>
          <cell r="FG217">
            <v>35954</v>
          </cell>
          <cell r="FH217">
            <v>35954</v>
          </cell>
          <cell r="FI217">
            <v>35954</v>
          </cell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>
            <v>112500</v>
          </cell>
          <cell r="AB218">
            <v>112500</v>
          </cell>
          <cell r="AC218">
            <v>112500</v>
          </cell>
          <cell r="AD218">
            <v>112500</v>
          </cell>
          <cell r="AE218">
            <v>112500</v>
          </cell>
          <cell r="AF218">
            <v>112500</v>
          </cell>
          <cell r="AG218">
            <v>112500</v>
          </cell>
          <cell r="AH218">
            <v>112500</v>
          </cell>
          <cell r="AI218">
            <v>112500</v>
          </cell>
          <cell r="AJ218">
            <v>112500</v>
          </cell>
          <cell r="AK218">
            <v>112500</v>
          </cell>
          <cell r="AL218">
            <v>112500</v>
          </cell>
          <cell r="AM218">
            <v>112500</v>
          </cell>
          <cell r="AN218">
            <v>112500</v>
          </cell>
          <cell r="AO218">
            <v>112500</v>
          </cell>
          <cell r="AP218">
            <v>112500</v>
          </cell>
          <cell r="AQ218">
            <v>112500</v>
          </cell>
          <cell r="AR218">
            <v>112500</v>
          </cell>
          <cell r="AS218">
            <v>112500</v>
          </cell>
          <cell r="AT218">
            <v>112500</v>
          </cell>
          <cell r="AU218">
            <v>112500</v>
          </cell>
          <cell r="AV218">
            <v>112500</v>
          </cell>
          <cell r="AW218">
            <v>112500</v>
          </cell>
          <cell r="AX218">
            <v>112500</v>
          </cell>
          <cell r="AY218">
            <v>112500</v>
          </cell>
          <cell r="AZ218">
            <v>112500</v>
          </cell>
          <cell r="BA218">
            <v>112500</v>
          </cell>
          <cell r="BB218">
            <v>112500</v>
          </cell>
          <cell r="BC218">
            <v>112500</v>
          </cell>
          <cell r="BD218">
            <v>112500</v>
          </cell>
          <cell r="BE218">
            <v>112500</v>
          </cell>
          <cell r="BF218">
            <v>112500</v>
          </cell>
          <cell r="BG218">
            <v>112500</v>
          </cell>
          <cell r="BH218">
            <v>112500</v>
          </cell>
          <cell r="BI218">
            <v>112500</v>
          </cell>
          <cell r="BJ218">
            <v>112500</v>
          </cell>
          <cell r="BK218">
            <v>112500</v>
          </cell>
          <cell r="BL218">
            <v>112500</v>
          </cell>
          <cell r="BM218">
            <v>112500</v>
          </cell>
          <cell r="BN218">
            <v>112500</v>
          </cell>
          <cell r="BO218">
            <v>112500</v>
          </cell>
          <cell r="BP218">
            <v>112500</v>
          </cell>
          <cell r="BQ218">
            <v>112500</v>
          </cell>
          <cell r="BR218">
            <v>112500</v>
          </cell>
          <cell r="BS218">
            <v>112500</v>
          </cell>
          <cell r="BT218">
            <v>112500</v>
          </cell>
          <cell r="BU218">
            <v>112500</v>
          </cell>
          <cell r="BV218">
            <v>112500</v>
          </cell>
          <cell r="BW218">
            <v>112500</v>
          </cell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>
            <v>35954</v>
          </cell>
          <cell r="CH218">
            <v>35954</v>
          </cell>
          <cell r="CI218">
            <v>35954</v>
          </cell>
          <cell r="CJ218">
            <v>35954</v>
          </cell>
          <cell r="CK218">
            <v>35954</v>
          </cell>
          <cell r="CL218">
            <v>35954</v>
          </cell>
          <cell r="CM218">
            <v>35954</v>
          </cell>
          <cell r="CN218">
            <v>35954</v>
          </cell>
          <cell r="CO218">
            <v>35954</v>
          </cell>
          <cell r="CP218">
            <v>35954</v>
          </cell>
          <cell r="CQ218">
            <v>35954</v>
          </cell>
          <cell r="CR218">
            <v>35954</v>
          </cell>
          <cell r="CS218">
            <v>35954</v>
          </cell>
          <cell r="CT218">
            <v>35954</v>
          </cell>
          <cell r="CU218">
            <v>35954</v>
          </cell>
          <cell r="CV218">
            <v>35954</v>
          </cell>
          <cell r="CW218">
            <v>35954</v>
          </cell>
          <cell r="CX218">
            <v>35954</v>
          </cell>
          <cell r="CY218">
            <v>35954</v>
          </cell>
          <cell r="CZ218">
            <v>35954</v>
          </cell>
          <cell r="DA218">
            <v>35954</v>
          </cell>
          <cell r="DB218">
            <v>35954</v>
          </cell>
          <cell r="DC218">
            <v>35954</v>
          </cell>
          <cell r="DD218">
            <v>35954</v>
          </cell>
          <cell r="DE218">
            <v>35954</v>
          </cell>
          <cell r="DF218">
            <v>35954</v>
          </cell>
          <cell r="DG218">
            <v>35954</v>
          </cell>
          <cell r="DH218">
            <v>35954</v>
          </cell>
          <cell r="DI218">
            <v>35954</v>
          </cell>
          <cell r="DJ218">
            <v>35954</v>
          </cell>
          <cell r="DK218">
            <v>35954</v>
          </cell>
          <cell r="DL218">
            <v>35954</v>
          </cell>
          <cell r="DM218">
            <v>35954</v>
          </cell>
          <cell r="DN218">
            <v>35954</v>
          </cell>
          <cell r="DO218">
            <v>35954</v>
          </cell>
          <cell r="DP218">
            <v>35954</v>
          </cell>
          <cell r="DQ218">
            <v>35954</v>
          </cell>
          <cell r="DR218">
            <v>35954</v>
          </cell>
          <cell r="DS218">
            <v>35954</v>
          </cell>
          <cell r="DT218">
            <v>35954</v>
          </cell>
          <cell r="DU218">
            <v>35954</v>
          </cell>
          <cell r="DV218">
            <v>35954</v>
          </cell>
          <cell r="DW218">
            <v>35954</v>
          </cell>
          <cell r="DX218">
            <v>35954</v>
          </cell>
          <cell r="DY218">
            <v>35954</v>
          </cell>
          <cell r="DZ218">
            <v>35954</v>
          </cell>
          <cell r="EA218">
            <v>35954</v>
          </cell>
          <cell r="EB218">
            <v>35954</v>
          </cell>
          <cell r="EC218">
            <v>35954</v>
          </cell>
          <cell r="ED218">
            <v>35954</v>
          </cell>
          <cell r="EE218">
            <v>35954</v>
          </cell>
          <cell r="EF218">
            <v>35954</v>
          </cell>
          <cell r="EG218">
            <v>35954</v>
          </cell>
          <cell r="EH218">
            <v>35954</v>
          </cell>
          <cell r="EI218">
            <v>35954</v>
          </cell>
          <cell r="EJ218">
            <v>35954</v>
          </cell>
          <cell r="EK218">
            <v>35954</v>
          </cell>
          <cell r="EL218">
            <v>35954</v>
          </cell>
          <cell r="EM218">
            <v>35954</v>
          </cell>
          <cell r="EN218">
            <v>35954</v>
          </cell>
          <cell r="EO218">
            <v>35954</v>
          </cell>
          <cell r="EP218">
            <v>35954</v>
          </cell>
          <cell r="EQ218">
            <v>35954</v>
          </cell>
          <cell r="ER218">
            <v>35954</v>
          </cell>
          <cell r="ES218">
            <v>35954</v>
          </cell>
          <cell r="ET218">
            <v>35954</v>
          </cell>
          <cell r="EU218">
            <v>35954</v>
          </cell>
          <cell r="EV218">
            <v>35954</v>
          </cell>
          <cell r="EW218">
            <v>35954</v>
          </cell>
          <cell r="EX218">
            <v>35954</v>
          </cell>
          <cell r="EY218">
            <v>35954</v>
          </cell>
          <cell r="EZ218">
            <v>35954</v>
          </cell>
          <cell r="FA218">
            <v>35954</v>
          </cell>
          <cell r="FB218">
            <v>35954</v>
          </cell>
          <cell r="FC218">
            <v>35954</v>
          </cell>
          <cell r="FD218">
            <v>35954</v>
          </cell>
          <cell r="FE218">
            <v>35954</v>
          </cell>
          <cell r="FF218">
            <v>35954</v>
          </cell>
          <cell r="FG218">
            <v>35954</v>
          </cell>
          <cell r="FH218">
            <v>35954</v>
          </cell>
          <cell r="FI218">
            <v>35954</v>
          </cell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>
            <v>112500</v>
          </cell>
          <cell r="AB219">
            <v>112500</v>
          </cell>
          <cell r="AC219">
            <v>112500</v>
          </cell>
          <cell r="AD219">
            <v>112500</v>
          </cell>
          <cell r="AE219">
            <v>112500</v>
          </cell>
          <cell r="AF219">
            <v>112500</v>
          </cell>
          <cell r="AG219">
            <v>112500</v>
          </cell>
          <cell r="AH219">
            <v>112500</v>
          </cell>
          <cell r="AI219">
            <v>112500</v>
          </cell>
          <cell r="AJ219">
            <v>112500</v>
          </cell>
          <cell r="AK219">
            <v>112500</v>
          </cell>
          <cell r="AL219">
            <v>112500</v>
          </cell>
          <cell r="AM219">
            <v>112500</v>
          </cell>
          <cell r="AN219">
            <v>112500</v>
          </cell>
          <cell r="AO219">
            <v>112500</v>
          </cell>
          <cell r="AP219">
            <v>112500</v>
          </cell>
          <cell r="AQ219">
            <v>112500</v>
          </cell>
          <cell r="AR219">
            <v>112500</v>
          </cell>
          <cell r="AS219">
            <v>112500</v>
          </cell>
          <cell r="AT219">
            <v>112500</v>
          </cell>
          <cell r="AU219">
            <v>112500</v>
          </cell>
          <cell r="AV219">
            <v>112500</v>
          </cell>
          <cell r="AW219">
            <v>112500</v>
          </cell>
          <cell r="AX219">
            <v>112500</v>
          </cell>
          <cell r="AY219">
            <v>112500</v>
          </cell>
          <cell r="AZ219">
            <v>112500</v>
          </cell>
          <cell r="BA219">
            <v>112500</v>
          </cell>
          <cell r="BB219">
            <v>112500</v>
          </cell>
          <cell r="BC219">
            <v>112500</v>
          </cell>
          <cell r="BD219">
            <v>112500</v>
          </cell>
          <cell r="BE219">
            <v>112500</v>
          </cell>
          <cell r="BF219">
            <v>112500</v>
          </cell>
          <cell r="BG219">
            <v>112500</v>
          </cell>
          <cell r="BH219">
            <v>112500</v>
          </cell>
          <cell r="BI219">
            <v>112500</v>
          </cell>
          <cell r="BJ219">
            <v>112500</v>
          </cell>
          <cell r="BK219">
            <v>112500</v>
          </cell>
          <cell r="BL219">
            <v>112500</v>
          </cell>
          <cell r="BM219">
            <v>112500</v>
          </cell>
          <cell r="BN219">
            <v>112500</v>
          </cell>
          <cell r="BO219">
            <v>112500</v>
          </cell>
          <cell r="BP219">
            <v>112500</v>
          </cell>
          <cell r="BQ219">
            <v>112500</v>
          </cell>
          <cell r="BR219">
            <v>112500</v>
          </cell>
          <cell r="BS219">
            <v>112500</v>
          </cell>
          <cell r="BT219">
            <v>112500</v>
          </cell>
          <cell r="BU219">
            <v>112500</v>
          </cell>
          <cell r="BV219">
            <v>112500</v>
          </cell>
          <cell r="BW219">
            <v>112500</v>
          </cell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>
            <v>15000</v>
          </cell>
          <cell r="CH219">
            <v>15000</v>
          </cell>
          <cell r="CI219">
            <v>15000</v>
          </cell>
          <cell r="CJ219">
            <v>15000</v>
          </cell>
          <cell r="CK219">
            <v>15000</v>
          </cell>
          <cell r="CL219">
            <v>15000</v>
          </cell>
          <cell r="CM219">
            <v>15000</v>
          </cell>
          <cell r="CN219">
            <v>15000</v>
          </cell>
          <cell r="CO219">
            <v>15000</v>
          </cell>
          <cell r="CP219">
            <v>15000</v>
          </cell>
          <cell r="CQ219">
            <v>15000</v>
          </cell>
          <cell r="CR219">
            <v>15000</v>
          </cell>
          <cell r="CS219">
            <v>15000</v>
          </cell>
          <cell r="CT219">
            <v>15000</v>
          </cell>
          <cell r="CU219">
            <v>15000</v>
          </cell>
          <cell r="CV219">
            <v>15000</v>
          </cell>
          <cell r="CW219">
            <v>15000</v>
          </cell>
          <cell r="CX219">
            <v>15000</v>
          </cell>
          <cell r="CY219">
            <v>15000</v>
          </cell>
          <cell r="CZ219">
            <v>15000</v>
          </cell>
          <cell r="DA219">
            <v>15000</v>
          </cell>
          <cell r="DB219">
            <v>15000</v>
          </cell>
          <cell r="DC219">
            <v>15000</v>
          </cell>
          <cell r="DD219">
            <v>15000</v>
          </cell>
          <cell r="DE219">
            <v>15000</v>
          </cell>
          <cell r="DF219">
            <v>15000</v>
          </cell>
          <cell r="DG219">
            <v>15000</v>
          </cell>
          <cell r="DH219">
            <v>15000</v>
          </cell>
          <cell r="DI219">
            <v>15000</v>
          </cell>
          <cell r="DJ219">
            <v>15000</v>
          </cell>
          <cell r="DK219">
            <v>15000</v>
          </cell>
          <cell r="DL219">
            <v>15000</v>
          </cell>
          <cell r="DM219">
            <v>15000</v>
          </cell>
          <cell r="DN219">
            <v>15000</v>
          </cell>
          <cell r="DO219">
            <v>15000</v>
          </cell>
          <cell r="DP219">
            <v>15000</v>
          </cell>
          <cell r="DQ219">
            <v>15000</v>
          </cell>
          <cell r="DR219">
            <v>15000</v>
          </cell>
          <cell r="DS219">
            <v>15000</v>
          </cell>
          <cell r="DT219">
            <v>15000</v>
          </cell>
          <cell r="DU219">
            <v>15000</v>
          </cell>
          <cell r="DV219">
            <v>15000</v>
          </cell>
          <cell r="DW219">
            <v>15000</v>
          </cell>
          <cell r="DX219">
            <v>15000</v>
          </cell>
          <cell r="DY219">
            <v>15000</v>
          </cell>
          <cell r="DZ219">
            <v>15000</v>
          </cell>
          <cell r="EA219">
            <v>15000</v>
          </cell>
          <cell r="EB219">
            <v>15000</v>
          </cell>
          <cell r="EC219">
            <v>15000</v>
          </cell>
          <cell r="ED219">
            <v>15000</v>
          </cell>
          <cell r="EE219">
            <v>15000</v>
          </cell>
          <cell r="EF219">
            <v>15000</v>
          </cell>
          <cell r="EG219">
            <v>15000</v>
          </cell>
          <cell r="EH219">
            <v>15000</v>
          </cell>
          <cell r="EI219">
            <v>15000</v>
          </cell>
          <cell r="EJ219">
            <v>15000</v>
          </cell>
          <cell r="EK219">
            <v>15000</v>
          </cell>
          <cell r="EL219">
            <v>15000</v>
          </cell>
          <cell r="EM219">
            <v>15000</v>
          </cell>
          <cell r="EN219">
            <v>15000</v>
          </cell>
          <cell r="EO219">
            <v>15000</v>
          </cell>
          <cell r="EP219">
            <v>15000</v>
          </cell>
          <cell r="EQ219">
            <v>15000</v>
          </cell>
          <cell r="ER219">
            <v>15000</v>
          </cell>
          <cell r="ES219">
            <v>15000</v>
          </cell>
          <cell r="ET219">
            <v>15000</v>
          </cell>
          <cell r="EU219">
            <v>15000</v>
          </cell>
          <cell r="EV219">
            <v>15000</v>
          </cell>
          <cell r="EW219">
            <v>15000</v>
          </cell>
          <cell r="EX219">
            <v>15000</v>
          </cell>
          <cell r="EY219">
            <v>15000</v>
          </cell>
          <cell r="EZ219">
            <v>15000</v>
          </cell>
          <cell r="FA219">
            <v>15000</v>
          </cell>
          <cell r="FB219">
            <v>15000</v>
          </cell>
          <cell r="FC219">
            <v>15000</v>
          </cell>
          <cell r="FD219">
            <v>15000</v>
          </cell>
          <cell r="FE219">
            <v>15000</v>
          </cell>
          <cell r="FF219">
            <v>15000</v>
          </cell>
          <cell r="FG219">
            <v>15000</v>
          </cell>
          <cell r="FH219">
            <v>15000</v>
          </cell>
          <cell r="FI219">
            <v>15000</v>
          </cell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>
            <v>487500</v>
          </cell>
          <cell r="AB220">
            <v>487500</v>
          </cell>
          <cell r="AC220">
            <v>487500</v>
          </cell>
          <cell r="AD220">
            <v>487500</v>
          </cell>
          <cell r="AE220">
            <v>487500</v>
          </cell>
          <cell r="AF220">
            <v>487500</v>
          </cell>
          <cell r="AG220">
            <v>487500</v>
          </cell>
          <cell r="AH220">
            <v>487500</v>
          </cell>
          <cell r="AI220">
            <v>487500</v>
          </cell>
          <cell r="AJ220">
            <v>487500</v>
          </cell>
          <cell r="AK220">
            <v>487500</v>
          </cell>
          <cell r="AL220">
            <v>487500</v>
          </cell>
          <cell r="AM220">
            <v>487500</v>
          </cell>
          <cell r="AN220">
            <v>487500</v>
          </cell>
          <cell r="AO220">
            <v>487500</v>
          </cell>
          <cell r="AP220">
            <v>487500</v>
          </cell>
          <cell r="AQ220">
            <v>487500</v>
          </cell>
          <cell r="AR220">
            <v>487500</v>
          </cell>
          <cell r="AS220">
            <v>487500</v>
          </cell>
          <cell r="AT220">
            <v>487500</v>
          </cell>
          <cell r="AU220">
            <v>487500</v>
          </cell>
          <cell r="AV220">
            <v>487500</v>
          </cell>
          <cell r="AW220">
            <v>487500</v>
          </cell>
          <cell r="AX220">
            <v>487500</v>
          </cell>
          <cell r="AY220">
            <v>487500</v>
          </cell>
          <cell r="AZ220">
            <v>487500</v>
          </cell>
          <cell r="BA220">
            <v>487500</v>
          </cell>
          <cell r="BB220">
            <v>487500</v>
          </cell>
          <cell r="BC220">
            <v>487500</v>
          </cell>
          <cell r="BD220">
            <v>487500</v>
          </cell>
          <cell r="BE220">
            <v>487500</v>
          </cell>
          <cell r="BF220">
            <v>487500</v>
          </cell>
          <cell r="BG220">
            <v>487500</v>
          </cell>
          <cell r="BH220">
            <v>487500</v>
          </cell>
          <cell r="BI220">
            <v>487500</v>
          </cell>
          <cell r="BJ220">
            <v>487500</v>
          </cell>
          <cell r="BK220">
            <v>487500</v>
          </cell>
          <cell r="BL220">
            <v>487500</v>
          </cell>
          <cell r="BM220">
            <v>487500</v>
          </cell>
          <cell r="BN220">
            <v>487500</v>
          </cell>
          <cell r="BO220">
            <v>487500</v>
          </cell>
          <cell r="BP220">
            <v>487500</v>
          </cell>
          <cell r="BQ220">
            <v>487500</v>
          </cell>
          <cell r="BR220">
            <v>487500</v>
          </cell>
          <cell r="BS220">
            <v>487500</v>
          </cell>
          <cell r="BT220">
            <v>487500</v>
          </cell>
          <cell r="BU220">
            <v>487500</v>
          </cell>
          <cell r="BV220">
            <v>487500</v>
          </cell>
          <cell r="BW220">
            <v>487500</v>
          </cell>
          <cell r="BX220">
            <v>487500</v>
          </cell>
          <cell r="BY220">
            <v>487500</v>
          </cell>
          <cell r="BZ220">
            <v>487500</v>
          </cell>
          <cell r="CA220">
            <v>487500</v>
          </cell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>
            <v>35996</v>
          </cell>
          <cell r="CN220">
            <v>35996</v>
          </cell>
          <cell r="CO220">
            <v>35996</v>
          </cell>
          <cell r="CP220">
            <v>35996</v>
          </cell>
          <cell r="CQ220">
            <v>35996</v>
          </cell>
          <cell r="CR220">
            <v>35996</v>
          </cell>
          <cell r="CS220">
            <v>35996</v>
          </cell>
          <cell r="CT220">
            <v>35996</v>
          </cell>
          <cell r="CU220">
            <v>35996</v>
          </cell>
          <cell r="CV220">
            <v>35996</v>
          </cell>
          <cell r="CW220">
            <v>35996</v>
          </cell>
          <cell r="CX220">
            <v>35996</v>
          </cell>
          <cell r="CY220">
            <v>35996</v>
          </cell>
          <cell r="CZ220">
            <v>35996</v>
          </cell>
          <cell r="DA220">
            <v>35996</v>
          </cell>
          <cell r="DB220">
            <v>35996</v>
          </cell>
          <cell r="DC220">
            <v>35996</v>
          </cell>
          <cell r="DD220">
            <v>35996</v>
          </cell>
          <cell r="DE220">
            <v>35996</v>
          </cell>
          <cell r="DF220">
            <v>35996</v>
          </cell>
          <cell r="DG220">
            <v>35996</v>
          </cell>
          <cell r="DH220">
            <v>35996</v>
          </cell>
          <cell r="DI220">
            <v>35996</v>
          </cell>
          <cell r="DJ220">
            <v>35996</v>
          </cell>
          <cell r="DK220">
            <v>35996</v>
          </cell>
          <cell r="DL220">
            <v>35996</v>
          </cell>
          <cell r="DM220">
            <v>35996</v>
          </cell>
          <cell r="DN220">
            <v>35996</v>
          </cell>
          <cell r="DO220">
            <v>35996</v>
          </cell>
          <cell r="DP220">
            <v>35996</v>
          </cell>
          <cell r="DQ220">
            <v>35996</v>
          </cell>
          <cell r="DR220">
            <v>35996</v>
          </cell>
          <cell r="DS220">
            <v>35996</v>
          </cell>
          <cell r="DT220">
            <v>35996</v>
          </cell>
          <cell r="DU220">
            <v>35996</v>
          </cell>
          <cell r="DV220">
            <v>35996</v>
          </cell>
          <cell r="DW220">
            <v>35996</v>
          </cell>
          <cell r="DX220">
            <v>35996</v>
          </cell>
          <cell r="DY220">
            <v>35996</v>
          </cell>
          <cell r="DZ220">
            <v>35996</v>
          </cell>
          <cell r="EA220">
            <v>35996</v>
          </cell>
          <cell r="EB220">
            <v>35996</v>
          </cell>
          <cell r="EC220">
            <v>35996</v>
          </cell>
          <cell r="ED220">
            <v>35996</v>
          </cell>
          <cell r="EE220">
            <v>35996</v>
          </cell>
          <cell r="EF220">
            <v>35996</v>
          </cell>
          <cell r="EG220">
            <v>35996</v>
          </cell>
          <cell r="EH220">
            <v>35996</v>
          </cell>
          <cell r="EI220">
            <v>35996</v>
          </cell>
          <cell r="EJ220">
            <v>35996</v>
          </cell>
          <cell r="EK220">
            <v>35996</v>
          </cell>
          <cell r="EL220">
            <v>35996</v>
          </cell>
          <cell r="EM220">
            <v>35996</v>
          </cell>
          <cell r="EN220">
            <v>35996</v>
          </cell>
          <cell r="EO220">
            <v>35996</v>
          </cell>
          <cell r="EP220">
            <v>35996</v>
          </cell>
          <cell r="EQ220">
            <v>35996</v>
          </cell>
          <cell r="ER220">
            <v>35996</v>
          </cell>
          <cell r="ES220">
            <v>35996</v>
          </cell>
          <cell r="ET220">
            <v>35996</v>
          </cell>
          <cell r="EU220">
            <v>35996</v>
          </cell>
          <cell r="EV220">
            <v>35996</v>
          </cell>
          <cell r="EW220">
            <v>35996</v>
          </cell>
          <cell r="EX220">
            <v>35996</v>
          </cell>
          <cell r="EY220">
            <v>35996</v>
          </cell>
          <cell r="EZ220">
            <v>35996</v>
          </cell>
          <cell r="FA220">
            <v>35996</v>
          </cell>
          <cell r="FB220">
            <v>35996</v>
          </cell>
          <cell r="FC220">
            <v>35996</v>
          </cell>
          <cell r="FD220">
            <v>35996</v>
          </cell>
          <cell r="FE220">
            <v>35996</v>
          </cell>
          <cell r="FF220">
            <v>35996</v>
          </cell>
          <cell r="FG220">
            <v>35996</v>
          </cell>
          <cell r="FH220">
            <v>35996</v>
          </cell>
          <cell r="FI220">
            <v>35996</v>
          </cell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>
            <v>487500</v>
          </cell>
          <cell r="AB221">
            <v>487500</v>
          </cell>
          <cell r="AC221">
            <v>487500</v>
          </cell>
          <cell r="AD221">
            <v>487500</v>
          </cell>
          <cell r="AE221">
            <v>487500</v>
          </cell>
          <cell r="AF221">
            <v>487500</v>
          </cell>
          <cell r="AG221">
            <v>487500</v>
          </cell>
          <cell r="AH221">
            <v>487500</v>
          </cell>
          <cell r="AI221">
            <v>487500</v>
          </cell>
          <cell r="AJ221">
            <v>487500</v>
          </cell>
          <cell r="AK221">
            <v>487500</v>
          </cell>
          <cell r="AL221">
            <v>487500</v>
          </cell>
          <cell r="AM221">
            <v>487500</v>
          </cell>
          <cell r="AN221">
            <v>487500</v>
          </cell>
          <cell r="AO221">
            <v>487500</v>
          </cell>
          <cell r="AP221">
            <v>487500</v>
          </cell>
          <cell r="AQ221">
            <v>487500</v>
          </cell>
          <cell r="AR221">
            <v>487500</v>
          </cell>
          <cell r="AS221">
            <v>487500</v>
          </cell>
          <cell r="AT221">
            <v>487500</v>
          </cell>
          <cell r="AU221">
            <v>487500</v>
          </cell>
          <cell r="AV221">
            <v>487500</v>
          </cell>
          <cell r="AW221">
            <v>487500</v>
          </cell>
          <cell r="AX221">
            <v>487500</v>
          </cell>
          <cell r="AY221">
            <v>487500</v>
          </cell>
          <cell r="AZ221">
            <v>487500</v>
          </cell>
          <cell r="BA221">
            <v>487500</v>
          </cell>
          <cell r="BB221">
            <v>487500</v>
          </cell>
          <cell r="BC221">
            <v>487500</v>
          </cell>
          <cell r="BD221">
            <v>487500</v>
          </cell>
          <cell r="BE221">
            <v>487500</v>
          </cell>
          <cell r="BF221">
            <v>487500</v>
          </cell>
          <cell r="BG221">
            <v>487500</v>
          </cell>
          <cell r="BH221">
            <v>487500</v>
          </cell>
          <cell r="BI221">
            <v>487500</v>
          </cell>
          <cell r="BJ221">
            <v>487500</v>
          </cell>
          <cell r="BK221">
            <v>487500</v>
          </cell>
          <cell r="BL221">
            <v>487500</v>
          </cell>
          <cell r="BM221">
            <v>487500</v>
          </cell>
          <cell r="BN221">
            <v>487500</v>
          </cell>
          <cell r="BO221">
            <v>487500</v>
          </cell>
          <cell r="BP221">
            <v>487500</v>
          </cell>
          <cell r="BQ221">
            <v>487500</v>
          </cell>
          <cell r="BR221">
            <v>487500</v>
          </cell>
          <cell r="BS221">
            <v>487500</v>
          </cell>
          <cell r="BT221">
            <v>487500</v>
          </cell>
          <cell r="BU221">
            <v>487500</v>
          </cell>
          <cell r="BV221">
            <v>487500</v>
          </cell>
          <cell r="BW221">
            <v>487500</v>
          </cell>
          <cell r="BX221">
            <v>487500</v>
          </cell>
          <cell r="BY221">
            <v>487500</v>
          </cell>
          <cell r="BZ221">
            <v>487500</v>
          </cell>
          <cell r="CA221">
            <v>487500</v>
          </cell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>
            <v>75000</v>
          </cell>
          <cell r="CN221">
            <v>75000</v>
          </cell>
          <cell r="CO221">
            <v>75000</v>
          </cell>
          <cell r="CP221">
            <v>75000</v>
          </cell>
          <cell r="CQ221">
            <v>75000</v>
          </cell>
          <cell r="CR221">
            <v>75000</v>
          </cell>
          <cell r="CS221">
            <v>75000</v>
          </cell>
          <cell r="CT221">
            <v>75000</v>
          </cell>
          <cell r="CU221">
            <v>75000</v>
          </cell>
          <cell r="CV221">
            <v>75000</v>
          </cell>
          <cell r="CW221">
            <v>75000</v>
          </cell>
          <cell r="CX221">
            <v>75000</v>
          </cell>
          <cell r="CY221">
            <v>75000</v>
          </cell>
          <cell r="CZ221">
            <v>75000</v>
          </cell>
          <cell r="DA221">
            <v>75000</v>
          </cell>
          <cell r="DB221">
            <v>75000</v>
          </cell>
          <cell r="DC221">
            <v>75000</v>
          </cell>
          <cell r="DD221">
            <v>75000</v>
          </cell>
          <cell r="DE221">
            <v>75000</v>
          </cell>
          <cell r="DF221">
            <v>75000</v>
          </cell>
          <cell r="DG221">
            <v>75000</v>
          </cell>
          <cell r="DH221">
            <v>75000</v>
          </cell>
          <cell r="DI221">
            <v>75000</v>
          </cell>
          <cell r="DJ221">
            <v>75000</v>
          </cell>
          <cell r="DK221">
            <v>75000</v>
          </cell>
          <cell r="DL221">
            <v>75000</v>
          </cell>
          <cell r="DM221">
            <v>75000</v>
          </cell>
          <cell r="DN221">
            <v>75000</v>
          </cell>
          <cell r="DO221">
            <v>75000</v>
          </cell>
          <cell r="DP221">
            <v>75000</v>
          </cell>
          <cell r="DQ221">
            <v>75000</v>
          </cell>
          <cell r="DR221">
            <v>75000</v>
          </cell>
          <cell r="DS221">
            <v>75000</v>
          </cell>
          <cell r="DT221">
            <v>75000</v>
          </cell>
          <cell r="DU221">
            <v>75000</v>
          </cell>
          <cell r="DV221">
            <v>75000</v>
          </cell>
          <cell r="DW221">
            <v>75000</v>
          </cell>
          <cell r="DX221">
            <v>75000</v>
          </cell>
          <cell r="DY221">
            <v>75000</v>
          </cell>
          <cell r="DZ221">
            <v>75000</v>
          </cell>
          <cell r="EA221">
            <v>75000</v>
          </cell>
          <cell r="EB221">
            <v>75000</v>
          </cell>
          <cell r="EC221">
            <v>75000</v>
          </cell>
          <cell r="ED221">
            <v>75000</v>
          </cell>
          <cell r="EE221">
            <v>75000</v>
          </cell>
          <cell r="EF221">
            <v>75000</v>
          </cell>
          <cell r="EG221">
            <v>75000</v>
          </cell>
          <cell r="EH221">
            <v>75000</v>
          </cell>
          <cell r="EI221">
            <v>75000</v>
          </cell>
          <cell r="EJ221">
            <v>75000</v>
          </cell>
          <cell r="EK221">
            <v>75000</v>
          </cell>
          <cell r="EL221">
            <v>75000</v>
          </cell>
          <cell r="EM221">
            <v>75000</v>
          </cell>
          <cell r="EN221">
            <v>75000</v>
          </cell>
          <cell r="EO221">
            <v>75000</v>
          </cell>
          <cell r="EP221">
            <v>75000</v>
          </cell>
          <cell r="EQ221">
            <v>75000</v>
          </cell>
          <cell r="ER221">
            <v>75000</v>
          </cell>
          <cell r="ES221">
            <v>75000</v>
          </cell>
          <cell r="ET221">
            <v>75000</v>
          </cell>
          <cell r="EU221">
            <v>75000</v>
          </cell>
          <cell r="EV221">
            <v>75000</v>
          </cell>
          <cell r="EW221">
            <v>75000</v>
          </cell>
          <cell r="EX221">
            <v>75000</v>
          </cell>
          <cell r="EY221">
            <v>75000</v>
          </cell>
          <cell r="EZ221">
            <v>75000</v>
          </cell>
          <cell r="FA221">
            <v>75000</v>
          </cell>
          <cell r="FB221">
            <v>75000</v>
          </cell>
          <cell r="FC221">
            <v>75000</v>
          </cell>
          <cell r="FD221">
            <v>75000</v>
          </cell>
          <cell r="FE221">
            <v>75000</v>
          </cell>
          <cell r="FF221">
            <v>75000</v>
          </cell>
          <cell r="FG221">
            <v>75000</v>
          </cell>
          <cell r="FH221">
            <v>75000</v>
          </cell>
          <cell r="FI221">
            <v>75000</v>
          </cell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>
            <v>26000</v>
          </cell>
          <cell r="AB222">
            <v>26000</v>
          </cell>
          <cell r="AC222">
            <v>26000</v>
          </cell>
          <cell r="AD222">
            <v>26000</v>
          </cell>
          <cell r="AE222">
            <v>26000</v>
          </cell>
          <cell r="AF222">
            <v>26000</v>
          </cell>
          <cell r="AG222">
            <v>26000</v>
          </cell>
          <cell r="AH222">
            <v>26000</v>
          </cell>
          <cell r="AI222">
            <v>26000</v>
          </cell>
          <cell r="AJ222">
            <v>26000</v>
          </cell>
          <cell r="AK222">
            <v>26000</v>
          </cell>
          <cell r="AL222">
            <v>26000</v>
          </cell>
          <cell r="AM222">
            <v>26000</v>
          </cell>
          <cell r="AN222">
            <v>26000</v>
          </cell>
          <cell r="AO222">
            <v>26000</v>
          </cell>
          <cell r="AP222">
            <v>26000</v>
          </cell>
          <cell r="AQ222">
            <v>26000</v>
          </cell>
          <cell r="AR222">
            <v>26000</v>
          </cell>
          <cell r="AS222">
            <v>26000</v>
          </cell>
          <cell r="AT222">
            <v>26000</v>
          </cell>
          <cell r="AU222">
            <v>26000</v>
          </cell>
          <cell r="AV222">
            <v>26000</v>
          </cell>
          <cell r="AW222">
            <v>26000</v>
          </cell>
          <cell r="AX222">
            <v>26000</v>
          </cell>
          <cell r="AY222">
            <v>26000</v>
          </cell>
          <cell r="AZ222">
            <v>26000</v>
          </cell>
          <cell r="BA222">
            <v>26000</v>
          </cell>
          <cell r="BB222">
            <v>26000</v>
          </cell>
          <cell r="BC222">
            <v>26000</v>
          </cell>
          <cell r="BD222">
            <v>26000</v>
          </cell>
          <cell r="BE222">
            <v>26000</v>
          </cell>
          <cell r="BF222">
            <v>26000</v>
          </cell>
          <cell r="BG222">
            <v>26000</v>
          </cell>
          <cell r="BH222">
            <v>26000</v>
          </cell>
          <cell r="BI222">
            <v>26000</v>
          </cell>
          <cell r="BJ222">
            <v>26000</v>
          </cell>
          <cell r="BK222">
            <v>26000</v>
          </cell>
          <cell r="BL222">
            <v>26000</v>
          </cell>
          <cell r="BM222">
            <v>26000</v>
          </cell>
          <cell r="BN222">
            <v>26000</v>
          </cell>
          <cell r="BO222">
            <v>26000</v>
          </cell>
          <cell r="BP222">
            <v>26000</v>
          </cell>
          <cell r="BQ222">
            <v>26000</v>
          </cell>
          <cell r="BR222">
            <v>26000</v>
          </cell>
          <cell r="BS222">
            <v>26000</v>
          </cell>
          <cell r="BT222">
            <v>26000</v>
          </cell>
          <cell r="BU222">
            <v>26000</v>
          </cell>
          <cell r="BV222">
            <v>26000</v>
          </cell>
          <cell r="BW222">
            <v>26000</v>
          </cell>
          <cell r="BX222">
            <v>26000</v>
          </cell>
          <cell r="BY222">
            <v>26000</v>
          </cell>
          <cell r="BZ222">
            <v>26000</v>
          </cell>
          <cell r="CA222">
            <v>26000</v>
          </cell>
          <cell r="CB222">
            <v>26000</v>
          </cell>
          <cell r="CC222">
            <v>26000</v>
          </cell>
          <cell r="CD222">
            <v>26000</v>
          </cell>
          <cell r="CE222">
            <v>26000</v>
          </cell>
          <cell r="CF222">
            <v>26000</v>
          </cell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>
            <v>36010</v>
          </cell>
          <cell r="CP222">
            <v>36010</v>
          </cell>
          <cell r="CQ222">
            <v>36010</v>
          </cell>
          <cell r="CR222">
            <v>36010</v>
          </cell>
          <cell r="CS222">
            <v>36010</v>
          </cell>
          <cell r="CT222">
            <v>36010</v>
          </cell>
          <cell r="CU222">
            <v>36010</v>
          </cell>
          <cell r="CV222">
            <v>36010</v>
          </cell>
          <cell r="CW222">
            <v>36010</v>
          </cell>
          <cell r="CX222">
            <v>36010</v>
          </cell>
          <cell r="CY222">
            <v>36010</v>
          </cell>
          <cell r="CZ222">
            <v>36010</v>
          </cell>
          <cell r="DA222">
            <v>36010</v>
          </cell>
          <cell r="DB222">
            <v>36010</v>
          </cell>
          <cell r="DC222">
            <v>36010</v>
          </cell>
          <cell r="DD222">
            <v>36010</v>
          </cell>
          <cell r="DE222">
            <v>36010</v>
          </cell>
          <cell r="DF222">
            <v>36010</v>
          </cell>
          <cell r="DG222">
            <v>36010</v>
          </cell>
          <cell r="DH222">
            <v>36010</v>
          </cell>
          <cell r="DI222">
            <v>36010</v>
          </cell>
          <cell r="DJ222">
            <v>36010</v>
          </cell>
          <cell r="DK222">
            <v>36010</v>
          </cell>
          <cell r="DL222">
            <v>36010</v>
          </cell>
          <cell r="DM222">
            <v>36010</v>
          </cell>
          <cell r="DN222">
            <v>36010</v>
          </cell>
          <cell r="DO222">
            <v>36010</v>
          </cell>
          <cell r="DP222">
            <v>36010</v>
          </cell>
          <cell r="DQ222">
            <v>36010</v>
          </cell>
          <cell r="DR222">
            <v>36010</v>
          </cell>
          <cell r="DS222">
            <v>36010</v>
          </cell>
          <cell r="DT222">
            <v>36010</v>
          </cell>
          <cell r="DU222">
            <v>36010</v>
          </cell>
          <cell r="DV222">
            <v>36010</v>
          </cell>
          <cell r="DW222">
            <v>36010</v>
          </cell>
          <cell r="DX222">
            <v>36010</v>
          </cell>
          <cell r="DY222">
            <v>36010</v>
          </cell>
          <cell r="DZ222">
            <v>36010</v>
          </cell>
          <cell r="EA222">
            <v>36010</v>
          </cell>
          <cell r="EB222">
            <v>36010</v>
          </cell>
          <cell r="EC222">
            <v>36010</v>
          </cell>
          <cell r="ED222">
            <v>36010</v>
          </cell>
          <cell r="EE222">
            <v>36010</v>
          </cell>
          <cell r="EF222">
            <v>36010</v>
          </cell>
          <cell r="EG222">
            <v>36010</v>
          </cell>
          <cell r="EH222">
            <v>36010</v>
          </cell>
          <cell r="EI222">
            <v>36010</v>
          </cell>
          <cell r="EJ222">
            <v>36010</v>
          </cell>
          <cell r="EK222">
            <v>36010</v>
          </cell>
          <cell r="EL222">
            <v>36010</v>
          </cell>
          <cell r="EM222">
            <v>36010</v>
          </cell>
          <cell r="EN222">
            <v>36010</v>
          </cell>
          <cell r="EO222">
            <v>36010</v>
          </cell>
          <cell r="EP222">
            <v>36010</v>
          </cell>
          <cell r="EQ222">
            <v>36010</v>
          </cell>
          <cell r="ER222">
            <v>36010</v>
          </cell>
          <cell r="ES222">
            <v>36010</v>
          </cell>
          <cell r="ET222">
            <v>36010</v>
          </cell>
          <cell r="EU222">
            <v>36010</v>
          </cell>
          <cell r="EV222">
            <v>36010</v>
          </cell>
          <cell r="EW222">
            <v>36010</v>
          </cell>
          <cell r="EX222">
            <v>36010</v>
          </cell>
          <cell r="EY222">
            <v>36010</v>
          </cell>
          <cell r="EZ222">
            <v>36010</v>
          </cell>
          <cell r="FA222">
            <v>36010</v>
          </cell>
          <cell r="FB222">
            <v>36010</v>
          </cell>
          <cell r="FC222">
            <v>36010</v>
          </cell>
          <cell r="FD222">
            <v>36010</v>
          </cell>
          <cell r="FE222">
            <v>36010</v>
          </cell>
          <cell r="FF222">
            <v>36010</v>
          </cell>
          <cell r="FG222">
            <v>36010</v>
          </cell>
          <cell r="FH222">
            <v>36010</v>
          </cell>
          <cell r="FI222">
            <v>36010</v>
          </cell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>
            <v>26000</v>
          </cell>
          <cell r="AB223">
            <v>26000</v>
          </cell>
          <cell r="AC223">
            <v>26000</v>
          </cell>
          <cell r="AD223">
            <v>26000</v>
          </cell>
          <cell r="AE223">
            <v>26000</v>
          </cell>
          <cell r="AF223">
            <v>26000</v>
          </cell>
          <cell r="AG223">
            <v>26000</v>
          </cell>
          <cell r="AH223">
            <v>26000</v>
          </cell>
          <cell r="AI223">
            <v>26000</v>
          </cell>
          <cell r="AJ223">
            <v>26000</v>
          </cell>
          <cell r="AK223">
            <v>26000</v>
          </cell>
          <cell r="AL223">
            <v>26000</v>
          </cell>
          <cell r="AM223">
            <v>26000</v>
          </cell>
          <cell r="AN223">
            <v>26000</v>
          </cell>
          <cell r="AO223">
            <v>26000</v>
          </cell>
          <cell r="AP223">
            <v>26000</v>
          </cell>
          <cell r="AQ223">
            <v>26000</v>
          </cell>
          <cell r="AR223">
            <v>26000</v>
          </cell>
          <cell r="AS223">
            <v>26000</v>
          </cell>
          <cell r="AT223">
            <v>26000</v>
          </cell>
          <cell r="AU223">
            <v>26000</v>
          </cell>
          <cell r="AV223">
            <v>26000</v>
          </cell>
          <cell r="AW223">
            <v>26000</v>
          </cell>
          <cell r="AX223">
            <v>26000</v>
          </cell>
          <cell r="AY223">
            <v>26000</v>
          </cell>
          <cell r="AZ223">
            <v>26000</v>
          </cell>
          <cell r="BA223">
            <v>26000</v>
          </cell>
          <cell r="BB223">
            <v>26000</v>
          </cell>
          <cell r="BC223">
            <v>26000</v>
          </cell>
          <cell r="BD223">
            <v>26000</v>
          </cell>
          <cell r="BE223">
            <v>26000</v>
          </cell>
          <cell r="BF223">
            <v>26000</v>
          </cell>
          <cell r="BG223">
            <v>26000</v>
          </cell>
          <cell r="BH223">
            <v>26000</v>
          </cell>
          <cell r="BI223">
            <v>26000</v>
          </cell>
          <cell r="BJ223">
            <v>26000</v>
          </cell>
          <cell r="BK223">
            <v>26000</v>
          </cell>
          <cell r="BL223">
            <v>26000</v>
          </cell>
          <cell r="BM223">
            <v>26000</v>
          </cell>
          <cell r="BN223">
            <v>26000</v>
          </cell>
          <cell r="BO223">
            <v>26000</v>
          </cell>
          <cell r="BP223">
            <v>26000</v>
          </cell>
          <cell r="BQ223">
            <v>26000</v>
          </cell>
          <cell r="BR223">
            <v>26000</v>
          </cell>
          <cell r="BS223">
            <v>26000</v>
          </cell>
          <cell r="BT223">
            <v>26000</v>
          </cell>
          <cell r="BU223">
            <v>26000</v>
          </cell>
          <cell r="BV223">
            <v>26000</v>
          </cell>
          <cell r="BW223">
            <v>26000</v>
          </cell>
          <cell r="BX223">
            <v>26000</v>
          </cell>
          <cell r="BY223">
            <v>26000</v>
          </cell>
          <cell r="BZ223">
            <v>26000</v>
          </cell>
          <cell r="CA223">
            <v>26000</v>
          </cell>
          <cell r="CB223">
            <v>26000</v>
          </cell>
          <cell r="CC223">
            <v>26000</v>
          </cell>
          <cell r="CD223">
            <v>26000</v>
          </cell>
          <cell r="CE223">
            <v>26000</v>
          </cell>
          <cell r="CF223">
            <v>26000</v>
          </cell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>
            <v>4000</v>
          </cell>
          <cell r="CP223">
            <v>4000</v>
          </cell>
          <cell r="CQ223">
            <v>4000</v>
          </cell>
          <cell r="CR223">
            <v>4000</v>
          </cell>
          <cell r="CS223">
            <v>4000</v>
          </cell>
          <cell r="CT223">
            <v>4000</v>
          </cell>
          <cell r="CU223">
            <v>4000</v>
          </cell>
          <cell r="CV223">
            <v>4000</v>
          </cell>
          <cell r="CW223">
            <v>4000</v>
          </cell>
          <cell r="CX223">
            <v>4000</v>
          </cell>
          <cell r="CY223">
            <v>4000</v>
          </cell>
          <cell r="CZ223">
            <v>4000</v>
          </cell>
          <cell r="DA223">
            <v>4000</v>
          </cell>
          <cell r="DB223">
            <v>4000</v>
          </cell>
          <cell r="DC223">
            <v>4000</v>
          </cell>
          <cell r="DD223">
            <v>4000</v>
          </cell>
          <cell r="DE223">
            <v>4000</v>
          </cell>
          <cell r="DF223">
            <v>4000</v>
          </cell>
          <cell r="DG223">
            <v>4000</v>
          </cell>
          <cell r="DH223">
            <v>4000</v>
          </cell>
          <cell r="DI223">
            <v>4000</v>
          </cell>
          <cell r="DJ223">
            <v>4000</v>
          </cell>
          <cell r="DK223">
            <v>4000</v>
          </cell>
          <cell r="DL223">
            <v>4000</v>
          </cell>
          <cell r="DM223">
            <v>4000</v>
          </cell>
          <cell r="DN223">
            <v>4000</v>
          </cell>
          <cell r="DO223">
            <v>4000</v>
          </cell>
          <cell r="DP223">
            <v>4000</v>
          </cell>
          <cell r="DQ223">
            <v>4000</v>
          </cell>
          <cell r="DR223">
            <v>4000</v>
          </cell>
          <cell r="DS223">
            <v>4000</v>
          </cell>
          <cell r="DT223">
            <v>4000</v>
          </cell>
          <cell r="DU223">
            <v>4000</v>
          </cell>
          <cell r="DV223">
            <v>4000</v>
          </cell>
          <cell r="DW223">
            <v>4000</v>
          </cell>
          <cell r="DX223">
            <v>4000</v>
          </cell>
          <cell r="DY223">
            <v>4000</v>
          </cell>
          <cell r="DZ223">
            <v>4000</v>
          </cell>
          <cell r="EA223">
            <v>4000</v>
          </cell>
          <cell r="EB223">
            <v>4000</v>
          </cell>
          <cell r="EC223">
            <v>4000</v>
          </cell>
          <cell r="ED223">
            <v>4000</v>
          </cell>
          <cell r="EE223">
            <v>4000</v>
          </cell>
          <cell r="EF223">
            <v>4000</v>
          </cell>
          <cell r="EG223">
            <v>4000</v>
          </cell>
          <cell r="EH223">
            <v>4000</v>
          </cell>
          <cell r="EI223">
            <v>4000</v>
          </cell>
          <cell r="EJ223">
            <v>4000</v>
          </cell>
          <cell r="EK223">
            <v>4000</v>
          </cell>
          <cell r="EL223">
            <v>4000</v>
          </cell>
          <cell r="EM223">
            <v>4000</v>
          </cell>
          <cell r="EN223">
            <v>4000</v>
          </cell>
          <cell r="EO223">
            <v>4000</v>
          </cell>
          <cell r="EP223">
            <v>4000</v>
          </cell>
          <cell r="EQ223">
            <v>4000</v>
          </cell>
          <cell r="ER223">
            <v>4000</v>
          </cell>
          <cell r="ES223">
            <v>4000</v>
          </cell>
          <cell r="ET223">
            <v>4000</v>
          </cell>
          <cell r="EU223">
            <v>4000</v>
          </cell>
          <cell r="EV223">
            <v>4000</v>
          </cell>
          <cell r="EW223">
            <v>4000</v>
          </cell>
          <cell r="EX223">
            <v>4000</v>
          </cell>
          <cell r="EY223">
            <v>4000</v>
          </cell>
          <cell r="EZ223">
            <v>4000</v>
          </cell>
          <cell r="FA223">
            <v>4000</v>
          </cell>
          <cell r="FB223">
            <v>4000</v>
          </cell>
          <cell r="FC223">
            <v>4000</v>
          </cell>
          <cell r="FD223">
            <v>4000</v>
          </cell>
          <cell r="FE223">
            <v>4000</v>
          </cell>
          <cell r="FF223">
            <v>4000</v>
          </cell>
          <cell r="FG223">
            <v>4000</v>
          </cell>
          <cell r="FH223">
            <v>4000</v>
          </cell>
          <cell r="FI223">
            <v>4000</v>
          </cell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>
            <v>43.220123291015625</v>
          </cell>
          <cell r="AB228">
            <v>43.220123291015625</v>
          </cell>
          <cell r="AC228">
            <v>43.220123291015625</v>
          </cell>
          <cell r="AD228">
            <v>43.220123291015625</v>
          </cell>
          <cell r="AE228">
            <v>43.220123291015625</v>
          </cell>
          <cell r="AF228">
            <v>43.220123291015625</v>
          </cell>
          <cell r="AG228">
            <v>43.220123291015625</v>
          </cell>
          <cell r="AH228">
            <v>43.220123291015625</v>
          </cell>
          <cell r="AI228">
            <v>43.220123291015625</v>
          </cell>
          <cell r="AJ228">
            <v>43.220123291015625</v>
          </cell>
          <cell r="AK228">
            <v>43.220123291015625</v>
          </cell>
          <cell r="AL228">
            <v>43.220123291015625</v>
          </cell>
          <cell r="AM228">
            <v>43.220123291015625</v>
          </cell>
          <cell r="AN228">
            <v>43.220123291015625</v>
          </cell>
          <cell r="AO228">
            <v>43.220123291015625</v>
          </cell>
          <cell r="AP228">
            <v>43.220123291015625</v>
          </cell>
          <cell r="AQ228">
            <v>43.220123291015625</v>
          </cell>
          <cell r="AR228">
            <v>43.220123291015625</v>
          </cell>
          <cell r="AS228">
            <v>43.220123291015625</v>
          </cell>
          <cell r="AT228">
            <v>43.220123291015625</v>
          </cell>
          <cell r="AU228">
            <v>43.220123291015625</v>
          </cell>
          <cell r="AV228">
            <v>43.220123291015625</v>
          </cell>
          <cell r="AW228">
            <v>43.220123291015625</v>
          </cell>
          <cell r="AX228">
            <v>43.220123291015625</v>
          </cell>
          <cell r="AY228">
            <v>43.220123291015625</v>
          </cell>
          <cell r="AZ228">
            <v>43.220123291015625</v>
          </cell>
          <cell r="BA228">
            <v>43.220123291015625</v>
          </cell>
          <cell r="BB228">
            <v>43.220123291015625</v>
          </cell>
          <cell r="BC228">
            <v>43.220123291015625</v>
          </cell>
          <cell r="BD228">
            <v>43.220123291015625</v>
          </cell>
          <cell r="BE228">
            <v>43.220123291015625</v>
          </cell>
          <cell r="BF228">
            <v>43.220123291015625</v>
          </cell>
          <cell r="BG228">
            <v>43.220123291015625</v>
          </cell>
          <cell r="BH228">
            <v>43.220123291015625</v>
          </cell>
          <cell r="BI228">
            <v>43.220123291015625</v>
          </cell>
          <cell r="BJ228">
            <v>43.220123291015625</v>
          </cell>
          <cell r="BK228">
            <v>43.220123291015625</v>
          </cell>
          <cell r="BL228">
            <v>43.220123291015625</v>
          </cell>
          <cell r="BM228">
            <v>43.220123291015625</v>
          </cell>
          <cell r="BN228">
            <v>43.220123291015625</v>
          </cell>
          <cell r="BO228">
            <v>43.220123291015625</v>
          </cell>
          <cell r="BP228">
            <v>43.220123291015625</v>
          </cell>
          <cell r="BQ228">
            <v>43.220123291015625</v>
          </cell>
          <cell r="BR228">
            <v>43.220123291015625</v>
          </cell>
          <cell r="BS228">
            <v>43.220123291015625</v>
          </cell>
          <cell r="BT228">
            <v>43.220123291015625</v>
          </cell>
          <cell r="BU228">
            <v>43.220123291015625</v>
          </cell>
          <cell r="BV228">
            <v>43.220123291015625</v>
          </cell>
          <cell r="BW228">
            <v>43.220123291015625</v>
          </cell>
          <cell r="BX228">
            <v>43.220123291015625</v>
          </cell>
          <cell r="BY228">
            <v>43.220123291015625</v>
          </cell>
          <cell r="BZ228">
            <v>43.220123291015625</v>
          </cell>
          <cell r="CA228">
            <v>43.220123291015625</v>
          </cell>
          <cell r="CB228">
            <v>43.220123291015625</v>
          </cell>
          <cell r="CC228">
            <v>43.220123291015625</v>
          </cell>
          <cell r="CD228">
            <v>43.220123291015625</v>
          </cell>
          <cell r="CE228">
            <v>43.220123291015625</v>
          </cell>
          <cell r="CF228">
            <v>43.220123291015625</v>
          </cell>
          <cell r="CG228">
            <v>43.220123291015625</v>
          </cell>
          <cell r="CH228">
            <v>43.220123291015625</v>
          </cell>
          <cell r="CI228">
            <v>43.220123291015625</v>
          </cell>
          <cell r="CJ228">
            <v>43.220123291015625</v>
          </cell>
          <cell r="CK228">
            <v>43.220123291015625</v>
          </cell>
          <cell r="CL228">
            <v>43.220123291015625</v>
          </cell>
          <cell r="CM228">
            <v>43.220123291015625</v>
          </cell>
          <cell r="CN228">
            <v>43.220123291015625</v>
          </cell>
          <cell r="CO228">
            <v>43.220123291015625</v>
          </cell>
          <cell r="CP228">
            <v>43.220123291015625</v>
          </cell>
          <cell r="CQ228">
            <v>43.220123291015625</v>
          </cell>
          <cell r="CR228">
            <v>43.220123291015625</v>
          </cell>
          <cell r="CS228">
            <v>43.220123291015625</v>
          </cell>
          <cell r="CT228">
            <v>43.220123291015625</v>
          </cell>
          <cell r="CU228">
            <v>43.220123291015625</v>
          </cell>
          <cell r="CV228">
            <v>43.220123291015625</v>
          </cell>
          <cell r="CW228">
            <v>43.220123291015625</v>
          </cell>
          <cell r="CX228">
            <v>43.220123291015625</v>
          </cell>
          <cell r="CY228">
            <v>43.220123291015625</v>
          </cell>
          <cell r="CZ228">
            <v>43.220123291015625</v>
          </cell>
          <cell r="DA228">
            <v>43.220123291015625</v>
          </cell>
          <cell r="DB228">
            <v>43.220123291015625</v>
          </cell>
          <cell r="DC228">
            <v>43.220123291015625</v>
          </cell>
          <cell r="DD228">
            <v>43.220123291015625</v>
          </cell>
          <cell r="DE228">
            <v>43.220123291015625</v>
          </cell>
          <cell r="DF228">
            <v>43.220123291015625</v>
          </cell>
          <cell r="DG228">
            <v>43.220123291015625</v>
          </cell>
          <cell r="DH228">
            <v>43.220123291015625</v>
          </cell>
          <cell r="DI228">
            <v>43.220123291015625</v>
          </cell>
          <cell r="DJ228">
            <v>43.220123291015625</v>
          </cell>
          <cell r="DK228">
            <v>43.220123291015625</v>
          </cell>
          <cell r="DL228">
            <v>43.220123291015625</v>
          </cell>
          <cell r="DM228">
            <v>43.220123291015625</v>
          </cell>
          <cell r="DN228">
            <v>43.220123291015625</v>
          </cell>
          <cell r="DO228">
            <v>43.220123291015625</v>
          </cell>
          <cell r="DP228">
            <v>43.220123291015625</v>
          </cell>
          <cell r="DQ228">
            <v>43.220123291015625</v>
          </cell>
          <cell r="DR228">
            <v>43.220123291015625</v>
          </cell>
          <cell r="DS228">
            <v>43.220123291015625</v>
          </cell>
          <cell r="DT228">
            <v>43.220123291015625</v>
          </cell>
          <cell r="DU228">
            <v>43.220123291015625</v>
          </cell>
          <cell r="DV228">
            <v>43.220123291015625</v>
          </cell>
          <cell r="DW228">
            <v>43.220123291015625</v>
          </cell>
          <cell r="DX228">
            <v>43.220123291015625</v>
          </cell>
          <cell r="DY228">
            <v>43.220123291015625</v>
          </cell>
          <cell r="DZ228">
            <v>43.220123291015625</v>
          </cell>
          <cell r="EA228">
            <v>43.220123291015625</v>
          </cell>
          <cell r="EB228">
            <v>43.220123291015625</v>
          </cell>
          <cell r="EC228">
            <v>43.220123291015625</v>
          </cell>
          <cell r="ED228">
            <v>43.220123291015625</v>
          </cell>
          <cell r="EE228">
            <v>43.220123291015625</v>
          </cell>
          <cell r="EF228">
            <v>43.220123291015625</v>
          </cell>
          <cell r="EG228">
            <v>43.220123291015625</v>
          </cell>
          <cell r="EH228">
            <v>43.220123291015625</v>
          </cell>
          <cell r="EI228">
            <v>43.220123291015625</v>
          </cell>
          <cell r="EJ228">
            <v>43.220123291015625</v>
          </cell>
          <cell r="EK228">
            <v>43.220123291015625</v>
          </cell>
          <cell r="EL228">
            <v>43.220123291015625</v>
          </cell>
          <cell r="EM228">
            <v>43.220123291015625</v>
          </cell>
          <cell r="EN228">
            <v>43.220123291015625</v>
          </cell>
          <cell r="EO228">
            <v>43.220123291015625</v>
          </cell>
          <cell r="EP228">
            <v>43.220123291015625</v>
          </cell>
          <cell r="EQ228">
            <v>43.220123291015625</v>
          </cell>
          <cell r="ER228">
            <v>43.220123291015625</v>
          </cell>
          <cell r="ES228">
            <v>43.220123291015625</v>
          </cell>
          <cell r="ET228">
            <v>43.220123291015625</v>
          </cell>
          <cell r="EU228">
            <v>43.220123291015625</v>
          </cell>
          <cell r="EV228">
            <v>43.220123291015625</v>
          </cell>
        </row>
        <row r="229">
          <cell r="V229" t="str">
            <v>PROJECTED STREET</v>
          </cell>
          <cell r="X229">
            <v>36122.220141999998</v>
          </cell>
          <cell r="AA229">
            <v>36122.21875</v>
          </cell>
          <cell r="AB229">
            <v>36122.21875</v>
          </cell>
          <cell r="AC229">
            <v>36122.21875</v>
          </cell>
          <cell r="AD229">
            <v>36122.21875</v>
          </cell>
          <cell r="AE229">
            <v>36122.21875</v>
          </cell>
          <cell r="AF229">
            <v>36122.21875</v>
          </cell>
          <cell r="AG229">
            <v>36122.21875</v>
          </cell>
          <cell r="AH229">
            <v>36122.21875</v>
          </cell>
          <cell r="AI229">
            <v>36122.21875</v>
          </cell>
          <cell r="AJ229">
            <v>36122.21875</v>
          </cell>
          <cell r="AK229">
            <v>36122.21875</v>
          </cell>
          <cell r="AL229">
            <v>36122.21875</v>
          </cell>
          <cell r="AM229">
            <v>36122.21875</v>
          </cell>
          <cell r="AN229">
            <v>36122.21875</v>
          </cell>
          <cell r="AO229">
            <v>36122.21875</v>
          </cell>
          <cell r="AP229">
            <v>36122.21875</v>
          </cell>
          <cell r="AQ229">
            <v>36122.21875</v>
          </cell>
          <cell r="AR229">
            <v>36122.21875</v>
          </cell>
          <cell r="AS229">
            <v>36122.21875</v>
          </cell>
          <cell r="AT229">
            <v>36122.21875</v>
          </cell>
          <cell r="AU229">
            <v>36122.21875</v>
          </cell>
          <cell r="AV229">
            <v>36122.21875</v>
          </cell>
          <cell r="AW229">
            <v>36122.21875</v>
          </cell>
          <cell r="AX229">
            <v>36122.21875</v>
          </cell>
          <cell r="AY229">
            <v>36122.21875</v>
          </cell>
          <cell r="AZ229">
            <v>36122.21875</v>
          </cell>
          <cell r="BA229">
            <v>36122.21875</v>
          </cell>
          <cell r="BB229">
            <v>36122.21875</v>
          </cell>
          <cell r="BC229">
            <v>36122.21875</v>
          </cell>
          <cell r="BD229">
            <v>36122.21875</v>
          </cell>
          <cell r="BE229">
            <v>36122.21875</v>
          </cell>
          <cell r="BF229">
            <v>36122.21875</v>
          </cell>
          <cell r="BG229">
            <v>36122.21875</v>
          </cell>
          <cell r="BH229">
            <v>36122.21875</v>
          </cell>
          <cell r="BI229">
            <v>36122.21875</v>
          </cell>
          <cell r="BJ229">
            <v>36122.21875</v>
          </cell>
          <cell r="BK229">
            <v>36122.21875</v>
          </cell>
          <cell r="BL229">
            <v>36122.21875</v>
          </cell>
          <cell r="BM229">
            <v>36122.21875</v>
          </cell>
          <cell r="BN229">
            <v>36122.21875</v>
          </cell>
          <cell r="BO229">
            <v>36122.21875</v>
          </cell>
          <cell r="BP229">
            <v>36122.21875</v>
          </cell>
          <cell r="BQ229">
            <v>36122.21875</v>
          </cell>
          <cell r="BR229">
            <v>36122.21875</v>
          </cell>
          <cell r="BS229">
            <v>36122.21875</v>
          </cell>
          <cell r="BT229">
            <v>36122.21875</v>
          </cell>
          <cell r="BU229">
            <v>36122.21875</v>
          </cell>
          <cell r="BV229">
            <v>36122.21875</v>
          </cell>
          <cell r="BW229">
            <v>36122.21875</v>
          </cell>
          <cell r="BX229">
            <v>36122.21875</v>
          </cell>
          <cell r="BY229">
            <v>36122.21875</v>
          </cell>
          <cell r="BZ229">
            <v>36122.21875</v>
          </cell>
          <cell r="CA229">
            <v>36122.21875</v>
          </cell>
          <cell r="CB229">
            <v>36122.21875</v>
          </cell>
          <cell r="CC229">
            <v>36122.21875</v>
          </cell>
          <cell r="CD229">
            <v>36122.21875</v>
          </cell>
          <cell r="CE229">
            <v>36122.21875</v>
          </cell>
          <cell r="CF229">
            <v>36122.21875</v>
          </cell>
          <cell r="CG229">
            <v>36122.21875</v>
          </cell>
          <cell r="CH229">
            <v>36122.21875</v>
          </cell>
          <cell r="CI229">
            <v>36122.21875</v>
          </cell>
          <cell r="CJ229">
            <v>36122.21875</v>
          </cell>
          <cell r="CK229">
            <v>36122.21875</v>
          </cell>
          <cell r="CL229">
            <v>36122.21875</v>
          </cell>
          <cell r="CM229">
            <v>36122.21875</v>
          </cell>
          <cell r="CN229">
            <v>36122.21875</v>
          </cell>
          <cell r="CO229">
            <v>36122.21875</v>
          </cell>
          <cell r="CP229">
            <v>36122.21875</v>
          </cell>
          <cell r="CQ229">
            <v>36122.21875</v>
          </cell>
          <cell r="CR229">
            <v>36122.21875</v>
          </cell>
          <cell r="CS229">
            <v>36122.21875</v>
          </cell>
          <cell r="CT229">
            <v>36122.21875</v>
          </cell>
          <cell r="CU229">
            <v>36122.21875</v>
          </cell>
          <cell r="CV229">
            <v>36122.21875</v>
          </cell>
          <cell r="CW229">
            <v>36122.21875</v>
          </cell>
          <cell r="CX229">
            <v>36122.21875</v>
          </cell>
          <cell r="CY229">
            <v>36122.21875</v>
          </cell>
          <cell r="CZ229">
            <v>36122.21875</v>
          </cell>
          <cell r="DA229">
            <v>36122.21875</v>
          </cell>
          <cell r="DB229">
            <v>36122.21875</v>
          </cell>
          <cell r="DC229">
            <v>36122.21875</v>
          </cell>
          <cell r="DD229">
            <v>36122.21875</v>
          </cell>
          <cell r="DE229">
            <v>36122.21875</v>
          </cell>
          <cell r="DF229">
            <v>36122.21875</v>
          </cell>
          <cell r="DG229">
            <v>36122.21875</v>
          </cell>
          <cell r="DH229">
            <v>36122.21875</v>
          </cell>
          <cell r="DI229">
            <v>36122.21875</v>
          </cell>
          <cell r="DJ229">
            <v>36122.21875</v>
          </cell>
          <cell r="DK229">
            <v>36122.21875</v>
          </cell>
          <cell r="DL229">
            <v>36122.21875</v>
          </cell>
          <cell r="DM229">
            <v>36122.21875</v>
          </cell>
          <cell r="DN229">
            <v>36122.21875</v>
          </cell>
          <cell r="DO229">
            <v>36122.21875</v>
          </cell>
          <cell r="DP229">
            <v>36122.21875</v>
          </cell>
          <cell r="DQ229">
            <v>36122.21875</v>
          </cell>
          <cell r="DR229">
            <v>36122.21875</v>
          </cell>
          <cell r="DS229">
            <v>36122.21875</v>
          </cell>
          <cell r="DT229">
            <v>36122.21875</v>
          </cell>
          <cell r="DU229">
            <v>36122.21875</v>
          </cell>
          <cell r="DV229">
            <v>36122.21875</v>
          </cell>
          <cell r="DW229">
            <v>36122.21875</v>
          </cell>
          <cell r="DX229">
            <v>36122.21875</v>
          </cell>
          <cell r="DY229">
            <v>36122.21875</v>
          </cell>
          <cell r="DZ229">
            <v>36122.21875</v>
          </cell>
          <cell r="EA229">
            <v>36122.21875</v>
          </cell>
          <cell r="EB229">
            <v>36122.21875</v>
          </cell>
          <cell r="EC229">
            <v>36122.21875</v>
          </cell>
          <cell r="ED229">
            <v>36122.21875</v>
          </cell>
          <cell r="EE229">
            <v>36122.21875</v>
          </cell>
          <cell r="EF229">
            <v>36122.21875</v>
          </cell>
          <cell r="EG229">
            <v>36122.21875</v>
          </cell>
          <cell r="EH229">
            <v>36122.21875</v>
          </cell>
          <cell r="EI229">
            <v>36122.21875</v>
          </cell>
          <cell r="EJ229">
            <v>36122.21875</v>
          </cell>
          <cell r="EK229">
            <v>36122.21875</v>
          </cell>
          <cell r="EL229">
            <v>36122.21875</v>
          </cell>
          <cell r="EM229">
            <v>36122.21875</v>
          </cell>
          <cell r="EN229">
            <v>36122.21875</v>
          </cell>
          <cell r="EO229">
            <v>36122.21875</v>
          </cell>
          <cell r="EP229">
            <v>36122.21875</v>
          </cell>
          <cell r="EQ229">
            <v>36122.21875</v>
          </cell>
          <cell r="ER229">
            <v>36122.21875</v>
          </cell>
          <cell r="ES229">
            <v>36122.21875</v>
          </cell>
          <cell r="ET229">
            <v>36122.21875</v>
          </cell>
          <cell r="EU229">
            <v>36122.21875</v>
          </cell>
          <cell r="EV229">
            <v>36122.21875</v>
          </cell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>
            <v>7000</v>
          </cell>
          <cell r="AB232">
            <v>7000</v>
          </cell>
          <cell r="AC232">
            <v>7000</v>
          </cell>
          <cell r="AD232">
            <v>7000</v>
          </cell>
          <cell r="AE232">
            <v>7000</v>
          </cell>
          <cell r="AF232">
            <v>7000</v>
          </cell>
          <cell r="AG232">
            <v>7000</v>
          </cell>
          <cell r="AH232">
            <v>7000</v>
          </cell>
          <cell r="AI232">
            <v>7000</v>
          </cell>
          <cell r="AJ232">
            <v>7000</v>
          </cell>
          <cell r="AK232">
            <v>7000</v>
          </cell>
          <cell r="AL232">
            <v>7000</v>
          </cell>
          <cell r="AM232">
            <v>7000</v>
          </cell>
          <cell r="AN232">
            <v>7000</v>
          </cell>
          <cell r="AO232">
            <v>7000</v>
          </cell>
          <cell r="AP232">
            <v>7000</v>
          </cell>
          <cell r="AQ232">
            <v>7000</v>
          </cell>
          <cell r="AR232">
            <v>7000</v>
          </cell>
          <cell r="AS232">
            <v>7000</v>
          </cell>
          <cell r="AT232">
            <v>7000</v>
          </cell>
          <cell r="AU232">
            <v>7000</v>
          </cell>
          <cell r="AV232">
            <v>7000</v>
          </cell>
          <cell r="AW232">
            <v>7000</v>
          </cell>
          <cell r="AX232">
            <v>7000</v>
          </cell>
          <cell r="AY232">
            <v>7000</v>
          </cell>
          <cell r="AZ232">
            <v>7000</v>
          </cell>
          <cell r="BA232">
            <v>7000</v>
          </cell>
          <cell r="BB232">
            <v>7000</v>
          </cell>
          <cell r="BC232">
            <v>7000</v>
          </cell>
          <cell r="BD232">
            <v>7000</v>
          </cell>
          <cell r="BE232">
            <v>7000</v>
          </cell>
          <cell r="BF232">
            <v>7000</v>
          </cell>
          <cell r="BG232">
            <v>7000</v>
          </cell>
          <cell r="BH232">
            <v>7000</v>
          </cell>
          <cell r="BI232">
            <v>7000</v>
          </cell>
          <cell r="BJ232">
            <v>7000</v>
          </cell>
          <cell r="BK232">
            <v>7000</v>
          </cell>
          <cell r="BL232">
            <v>7000</v>
          </cell>
          <cell r="BM232">
            <v>7000</v>
          </cell>
          <cell r="BN232">
            <v>7000</v>
          </cell>
          <cell r="BO232">
            <v>7000</v>
          </cell>
          <cell r="BP232">
            <v>7000</v>
          </cell>
          <cell r="BQ232">
            <v>7000</v>
          </cell>
          <cell r="BR232">
            <v>7000</v>
          </cell>
          <cell r="BS232">
            <v>7000</v>
          </cell>
          <cell r="BT232">
            <v>7000</v>
          </cell>
          <cell r="BU232">
            <v>7000</v>
          </cell>
          <cell r="BV232">
            <v>7000</v>
          </cell>
          <cell r="BW232">
            <v>7000</v>
          </cell>
          <cell r="BX232">
            <v>7000</v>
          </cell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>
            <v>36010</v>
          </cell>
          <cell r="CP232">
            <v>36010</v>
          </cell>
          <cell r="CQ232">
            <v>36010</v>
          </cell>
          <cell r="CR232">
            <v>36010</v>
          </cell>
          <cell r="CS232">
            <v>36010</v>
          </cell>
          <cell r="CT232">
            <v>36010</v>
          </cell>
          <cell r="CU232">
            <v>36010</v>
          </cell>
          <cell r="CV232">
            <v>36010</v>
          </cell>
          <cell r="CW232">
            <v>36010</v>
          </cell>
          <cell r="CX232">
            <v>36010</v>
          </cell>
          <cell r="CY232">
            <v>36010</v>
          </cell>
          <cell r="CZ232">
            <v>36010</v>
          </cell>
          <cell r="DA232">
            <v>36010</v>
          </cell>
          <cell r="DB232">
            <v>36010</v>
          </cell>
          <cell r="DC232">
            <v>36010</v>
          </cell>
          <cell r="DD232">
            <v>36010</v>
          </cell>
          <cell r="DE232">
            <v>36010</v>
          </cell>
          <cell r="DF232">
            <v>36010</v>
          </cell>
          <cell r="DG232">
            <v>36010</v>
          </cell>
          <cell r="DH232">
            <v>36010</v>
          </cell>
          <cell r="DI232">
            <v>36010</v>
          </cell>
          <cell r="DJ232">
            <v>36010</v>
          </cell>
          <cell r="DK232">
            <v>36010</v>
          </cell>
          <cell r="DL232">
            <v>36010</v>
          </cell>
          <cell r="DM232">
            <v>36010</v>
          </cell>
          <cell r="DN232">
            <v>36010</v>
          </cell>
          <cell r="DO232">
            <v>36010</v>
          </cell>
          <cell r="DP232">
            <v>36010</v>
          </cell>
          <cell r="DQ232">
            <v>36010</v>
          </cell>
          <cell r="DR232">
            <v>36010</v>
          </cell>
          <cell r="DS232">
            <v>36010</v>
          </cell>
          <cell r="DT232">
            <v>36010</v>
          </cell>
          <cell r="DU232">
            <v>36010</v>
          </cell>
          <cell r="DV232">
            <v>36010</v>
          </cell>
          <cell r="DW232">
            <v>36010</v>
          </cell>
          <cell r="DX232">
            <v>36010</v>
          </cell>
          <cell r="DY232">
            <v>36010</v>
          </cell>
          <cell r="DZ232">
            <v>36010</v>
          </cell>
          <cell r="EA232">
            <v>36010</v>
          </cell>
          <cell r="EB232">
            <v>36010</v>
          </cell>
          <cell r="EC232">
            <v>36010</v>
          </cell>
          <cell r="ED232">
            <v>36010</v>
          </cell>
          <cell r="EE232">
            <v>36010</v>
          </cell>
          <cell r="EF232">
            <v>36010</v>
          </cell>
          <cell r="EG232">
            <v>36010</v>
          </cell>
          <cell r="EH232">
            <v>36010</v>
          </cell>
          <cell r="EI232">
            <v>36010</v>
          </cell>
          <cell r="EJ232">
            <v>36010</v>
          </cell>
          <cell r="EK232">
            <v>36010</v>
          </cell>
          <cell r="EL232">
            <v>36010</v>
          </cell>
          <cell r="EM232">
            <v>36010</v>
          </cell>
          <cell r="EN232">
            <v>36010</v>
          </cell>
          <cell r="EO232">
            <v>36010</v>
          </cell>
          <cell r="EP232">
            <v>36010</v>
          </cell>
          <cell r="EQ232">
            <v>36010</v>
          </cell>
          <cell r="ER232">
            <v>36010</v>
          </cell>
          <cell r="ES232">
            <v>36010</v>
          </cell>
          <cell r="ET232">
            <v>36010</v>
          </cell>
          <cell r="EU232">
            <v>36010</v>
          </cell>
          <cell r="EV232">
            <v>36010</v>
          </cell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>
            <v>112</v>
          </cell>
          <cell r="AB233">
            <v>112</v>
          </cell>
          <cell r="AC233">
            <v>112</v>
          </cell>
          <cell r="AD233">
            <v>112</v>
          </cell>
          <cell r="AE233">
            <v>112</v>
          </cell>
          <cell r="AF233">
            <v>112</v>
          </cell>
          <cell r="AG233">
            <v>112</v>
          </cell>
          <cell r="AH233">
            <v>112</v>
          </cell>
          <cell r="AI233">
            <v>112</v>
          </cell>
          <cell r="AJ233">
            <v>112</v>
          </cell>
          <cell r="AK233">
            <v>112</v>
          </cell>
          <cell r="AL233">
            <v>112</v>
          </cell>
          <cell r="AM233">
            <v>112</v>
          </cell>
          <cell r="AN233">
            <v>112</v>
          </cell>
          <cell r="AO233">
            <v>112</v>
          </cell>
          <cell r="AP233">
            <v>112</v>
          </cell>
          <cell r="AQ233">
            <v>112</v>
          </cell>
          <cell r="AR233">
            <v>112</v>
          </cell>
          <cell r="AS233">
            <v>112</v>
          </cell>
          <cell r="AT233">
            <v>112</v>
          </cell>
          <cell r="AU233">
            <v>112</v>
          </cell>
          <cell r="AV233">
            <v>112</v>
          </cell>
          <cell r="AW233">
            <v>112</v>
          </cell>
          <cell r="AX233">
            <v>112</v>
          </cell>
          <cell r="AY233">
            <v>112</v>
          </cell>
          <cell r="AZ233">
            <v>112</v>
          </cell>
          <cell r="BA233">
            <v>112</v>
          </cell>
          <cell r="BB233">
            <v>112</v>
          </cell>
          <cell r="BC233">
            <v>112</v>
          </cell>
          <cell r="BD233">
            <v>112</v>
          </cell>
          <cell r="BE233">
            <v>112</v>
          </cell>
          <cell r="BF233">
            <v>112</v>
          </cell>
          <cell r="BG233">
            <v>112</v>
          </cell>
          <cell r="BH233">
            <v>112</v>
          </cell>
          <cell r="BI233">
            <v>112</v>
          </cell>
          <cell r="BJ233">
            <v>112</v>
          </cell>
          <cell r="BK233">
            <v>112</v>
          </cell>
          <cell r="BL233">
            <v>112</v>
          </cell>
          <cell r="BM233">
            <v>112</v>
          </cell>
          <cell r="BN233">
            <v>112</v>
          </cell>
          <cell r="BO233">
            <v>112</v>
          </cell>
          <cell r="BP233">
            <v>112</v>
          </cell>
          <cell r="BQ233">
            <v>112</v>
          </cell>
          <cell r="BR233">
            <v>112</v>
          </cell>
          <cell r="BS233">
            <v>112</v>
          </cell>
          <cell r="BT233">
            <v>112</v>
          </cell>
          <cell r="BU233">
            <v>112</v>
          </cell>
          <cell r="BV233">
            <v>112</v>
          </cell>
          <cell r="BW233">
            <v>112</v>
          </cell>
          <cell r="BX233">
            <v>112</v>
          </cell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>
            <v>36010</v>
          </cell>
          <cell r="CP233">
            <v>36010</v>
          </cell>
          <cell r="CQ233">
            <v>36010</v>
          </cell>
          <cell r="CR233">
            <v>36010</v>
          </cell>
          <cell r="CS233">
            <v>36010</v>
          </cell>
          <cell r="CT233">
            <v>36010</v>
          </cell>
          <cell r="CU233">
            <v>36010</v>
          </cell>
          <cell r="CV233">
            <v>36010</v>
          </cell>
          <cell r="CW233">
            <v>36010</v>
          </cell>
          <cell r="CX233">
            <v>36010</v>
          </cell>
          <cell r="CY233">
            <v>36010</v>
          </cell>
          <cell r="CZ233">
            <v>36010</v>
          </cell>
          <cell r="DA233">
            <v>36010</v>
          </cell>
          <cell r="DB233">
            <v>36010</v>
          </cell>
          <cell r="DC233">
            <v>36010</v>
          </cell>
          <cell r="DD233">
            <v>36010</v>
          </cell>
          <cell r="DE233">
            <v>36010</v>
          </cell>
          <cell r="DF233">
            <v>36010</v>
          </cell>
          <cell r="DG233">
            <v>36010</v>
          </cell>
          <cell r="DH233">
            <v>36010</v>
          </cell>
          <cell r="DI233">
            <v>36010</v>
          </cell>
          <cell r="DJ233">
            <v>36010</v>
          </cell>
          <cell r="DK233">
            <v>36010</v>
          </cell>
          <cell r="DL233">
            <v>36010</v>
          </cell>
          <cell r="DM233">
            <v>36010</v>
          </cell>
          <cell r="DN233">
            <v>36010</v>
          </cell>
          <cell r="DO233">
            <v>36010</v>
          </cell>
          <cell r="DP233">
            <v>36010</v>
          </cell>
          <cell r="DQ233">
            <v>36010</v>
          </cell>
          <cell r="DR233">
            <v>36010</v>
          </cell>
          <cell r="DS233">
            <v>36010</v>
          </cell>
          <cell r="DT233">
            <v>36010</v>
          </cell>
          <cell r="DU233">
            <v>36010</v>
          </cell>
          <cell r="DV233">
            <v>36010</v>
          </cell>
          <cell r="DW233">
            <v>36010</v>
          </cell>
          <cell r="DX233">
            <v>36010</v>
          </cell>
          <cell r="DY233">
            <v>36010</v>
          </cell>
          <cell r="DZ233">
            <v>36010</v>
          </cell>
          <cell r="EA233">
            <v>36010</v>
          </cell>
          <cell r="EB233">
            <v>36010</v>
          </cell>
          <cell r="EC233">
            <v>36010</v>
          </cell>
          <cell r="ED233">
            <v>36010</v>
          </cell>
          <cell r="EE233">
            <v>36010</v>
          </cell>
          <cell r="EF233">
            <v>36010</v>
          </cell>
          <cell r="EG233">
            <v>36010</v>
          </cell>
          <cell r="EH233">
            <v>36010</v>
          </cell>
          <cell r="EI233">
            <v>36010</v>
          </cell>
          <cell r="EJ233">
            <v>36010</v>
          </cell>
          <cell r="EK233">
            <v>36010</v>
          </cell>
          <cell r="EL233">
            <v>36010</v>
          </cell>
          <cell r="EM233">
            <v>36010</v>
          </cell>
          <cell r="EN233">
            <v>36010</v>
          </cell>
          <cell r="EO233">
            <v>36010</v>
          </cell>
          <cell r="EP233">
            <v>36010</v>
          </cell>
          <cell r="EQ233">
            <v>36010</v>
          </cell>
          <cell r="ER233">
            <v>36010</v>
          </cell>
          <cell r="ES233">
            <v>36010</v>
          </cell>
          <cell r="ET233">
            <v>36010</v>
          </cell>
          <cell r="EU233">
            <v>36010</v>
          </cell>
          <cell r="EV233">
            <v>36010</v>
          </cell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>
            <v>112</v>
          </cell>
          <cell r="AB234">
            <v>112</v>
          </cell>
          <cell r="AC234">
            <v>112</v>
          </cell>
          <cell r="AD234">
            <v>112</v>
          </cell>
          <cell r="AE234">
            <v>112</v>
          </cell>
          <cell r="AF234">
            <v>112</v>
          </cell>
          <cell r="AG234">
            <v>112</v>
          </cell>
          <cell r="AH234">
            <v>112</v>
          </cell>
          <cell r="AI234">
            <v>112</v>
          </cell>
          <cell r="AJ234">
            <v>112</v>
          </cell>
          <cell r="AK234">
            <v>112</v>
          </cell>
          <cell r="AL234">
            <v>112</v>
          </cell>
          <cell r="AM234">
            <v>112</v>
          </cell>
          <cell r="AN234">
            <v>112</v>
          </cell>
          <cell r="AO234">
            <v>112</v>
          </cell>
          <cell r="AP234">
            <v>112</v>
          </cell>
          <cell r="AQ234">
            <v>112</v>
          </cell>
          <cell r="AR234">
            <v>112</v>
          </cell>
          <cell r="AS234">
            <v>112</v>
          </cell>
          <cell r="AT234">
            <v>112</v>
          </cell>
          <cell r="AU234">
            <v>112</v>
          </cell>
          <cell r="AV234">
            <v>112</v>
          </cell>
          <cell r="AW234">
            <v>112</v>
          </cell>
          <cell r="AX234">
            <v>112</v>
          </cell>
          <cell r="AY234">
            <v>112</v>
          </cell>
          <cell r="AZ234">
            <v>112</v>
          </cell>
          <cell r="BA234">
            <v>112</v>
          </cell>
          <cell r="BB234">
            <v>112</v>
          </cell>
          <cell r="BC234">
            <v>112</v>
          </cell>
          <cell r="BD234">
            <v>112</v>
          </cell>
          <cell r="BE234">
            <v>112</v>
          </cell>
          <cell r="BF234">
            <v>112</v>
          </cell>
          <cell r="BG234">
            <v>112</v>
          </cell>
          <cell r="BH234">
            <v>112</v>
          </cell>
          <cell r="BI234">
            <v>112</v>
          </cell>
          <cell r="BJ234">
            <v>112</v>
          </cell>
          <cell r="BK234">
            <v>112</v>
          </cell>
          <cell r="BL234">
            <v>112</v>
          </cell>
          <cell r="BM234">
            <v>112</v>
          </cell>
          <cell r="BN234">
            <v>112</v>
          </cell>
          <cell r="BO234">
            <v>112</v>
          </cell>
          <cell r="BP234">
            <v>112</v>
          </cell>
          <cell r="BQ234">
            <v>112</v>
          </cell>
          <cell r="BR234">
            <v>112</v>
          </cell>
          <cell r="BS234">
            <v>112</v>
          </cell>
          <cell r="BT234">
            <v>112</v>
          </cell>
          <cell r="BU234">
            <v>112</v>
          </cell>
          <cell r="BV234">
            <v>112</v>
          </cell>
          <cell r="BW234">
            <v>112</v>
          </cell>
          <cell r="BX234">
            <v>112</v>
          </cell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>
            <v>500</v>
          </cell>
          <cell r="CP234">
            <v>500</v>
          </cell>
          <cell r="CQ234">
            <v>500</v>
          </cell>
          <cell r="CR234">
            <v>500</v>
          </cell>
          <cell r="CS234">
            <v>500</v>
          </cell>
          <cell r="CT234">
            <v>500</v>
          </cell>
          <cell r="CU234">
            <v>500</v>
          </cell>
          <cell r="CV234">
            <v>500</v>
          </cell>
          <cell r="CW234">
            <v>500</v>
          </cell>
          <cell r="CX234">
            <v>500</v>
          </cell>
          <cell r="CY234">
            <v>500</v>
          </cell>
          <cell r="CZ234">
            <v>500</v>
          </cell>
          <cell r="DA234">
            <v>500</v>
          </cell>
          <cell r="DB234">
            <v>500</v>
          </cell>
          <cell r="DC234">
            <v>500</v>
          </cell>
          <cell r="DD234">
            <v>500</v>
          </cell>
          <cell r="DE234">
            <v>500</v>
          </cell>
          <cell r="DF234">
            <v>500</v>
          </cell>
          <cell r="DG234">
            <v>500</v>
          </cell>
          <cell r="DH234">
            <v>500</v>
          </cell>
          <cell r="DI234">
            <v>500</v>
          </cell>
          <cell r="DJ234">
            <v>500</v>
          </cell>
          <cell r="DK234">
            <v>500</v>
          </cell>
          <cell r="DL234">
            <v>500</v>
          </cell>
          <cell r="DM234">
            <v>500</v>
          </cell>
          <cell r="DN234">
            <v>500</v>
          </cell>
          <cell r="DO234">
            <v>500</v>
          </cell>
          <cell r="DP234">
            <v>500</v>
          </cell>
          <cell r="DQ234">
            <v>500</v>
          </cell>
          <cell r="DR234">
            <v>500</v>
          </cell>
          <cell r="DS234">
            <v>500</v>
          </cell>
          <cell r="DT234">
            <v>500</v>
          </cell>
          <cell r="DU234">
            <v>500</v>
          </cell>
          <cell r="DV234">
            <v>500</v>
          </cell>
          <cell r="DW234">
            <v>500</v>
          </cell>
          <cell r="DX234">
            <v>500</v>
          </cell>
          <cell r="DY234">
            <v>500</v>
          </cell>
          <cell r="DZ234">
            <v>500</v>
          </cell>
          <cell r="EA234">
            <v>500</v>
          </cell>
          <cell r="EB234">
            <v>500</v>
          </cell>
          <cell r="EC234">
            <v>500</v>
          </cell>
          <cell r="ED234">
            <v>500</v>
          </cell>
          <cell r="EE234">
            <v>500</v>
          </cell>
          <cell r="EF234">
            <v>500</v>
          </cell>
          <cell r="EG234">
            <v>500</v>
          </cell>
          <cell r="EH234">
            <v>500</v>
          </cell>
          <cell r="EI234">
            <v>500</v>
          </cell>
          <cell r="EJ234">
            <v>500</v>
          </cell>
          <cell r="EK234">
            <v>500</v>
          </cell>
          <cell r="EL234">
            <v>500</v>
          </cell>
          <cell r="EM234">
            <v>500</v>
          </cell>
          <cell r="EN234">
            <v>500</v>
          </cell>
          <cell r="EO234">
            <v>500</v>
          </cell>
          <cell r="EP234">
            <v>500</v>
          </cell>
          <cell r="EQ234">
            <v>500</v>
          </cell>
          <cell r="ER234">
            <v>500</v>
          </cell>
          <cell r="ES234">
            <v>500</v>
          </cell>
          <cell r="ET234">
            <v>500</v>
          </cell>
          <cell r="EU234">
            <v>500</v>
          </cell>
          <cell r="EV234">
            <v>500</v>
          </cell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>
            <v>128</v>
          </cell>
          <cell r="AB235">
            <v>128</v>
          </cell>
          <cell r="AC235">
            <v>128</v>
          </cell>
          <cell r="AD235">
            <v>128</v>
          </cell>
          <cell r="AE235">
            <v>128</v>
          </cell>
          <cell r="AF235">
            <v>128</v>
          </cell>
          <cell r="AG235">
            <v>128</v>
          </cell>
          <cell r="AH235">
            <v>128</v>
          </cell>
          <cell r="AI235">
            <v>128</v>
          </cell>
          <cell r="AJ235">
            <v>128</v>
          </cell>
          <cell r="AK235">
            <v>128</v>
          </cell>
          <cell r="AL235">
            <v>128</v>
          </cell>
          <cell r="AM235">
            <v>128</v>
          </cell>
          <cell r="AN235">
            <v>128</v>
          </cell>
          <cell r="AO235">
            <v>128</v>
          </cell>
          <cell r="AP235">
            <v>128</v>
          </cell>
          <cell r="AQ235">
            <v>128</v>
          </cell>
          <cell r="AR235">
            <v>128</v>
          </cell>
          <cell r="AS235">
            <v>128</v>
          </cell>
          <cell r="AT235">
            <v>128</v>
          </cell>
          <cell r="AU235">
            <v>128</v>
          </cell>
          <cell r="AV235">
            <v>128</v>
          </cell>
          <cell r="AW235">
            <v>128</v>
          </cell>
          <cell r="AX235">
            <v>128</v>
          </cell>
          <cell r="AY235">
            <v>128</v>
          </cell>
          <cell r="AZ235">
            <v>128</v>
          </cell>
          <cell r="BA235">
            <v>128</v>
          </cell>
          <cell r="BB235">
            <v>128</v>
          </cell>
          <cell r="BC235">
            <v>128</v>
          </cell>
          <cell r="BD235">
            <v>128</v>
          </cell>
          <cell r="BE235">
            <v>128</v>
          </cell>
          <cell r="BF235">
            <v>128</v>
          </cell>
          <cell r="BG235">
            <v>128</v>
          </cell>
          <cell r="BH235">
            <v>128</v>
          </cell>
          <cell r="BI235">
            <v>128</v>
          </cell>
          <cell r="BJ235">
            <v>128</v>
          </cell>
          <cell r="BK235">
            <v>128</v>
          </cell>
          <cell r="BL235">
            <v>128</v>
          </cell>
          <cell r="BM235">
            <v>128</v>
          </cell>
          <cell r="BN235">
            <v>128</v>
          </cell>
          <cell r="BO235">
            <v>128</v>
          </cell>
          <cell r="BP235">
            <v>128</v>
          </cell>
          <cell r="BQ235">
            <v>128</v>
          </cell>
          <cell r="BR235">
            <v>128</v>
          </cell>
          <cell r="BS235">
            <v>128</v>
          </cell>
          <cell r="BT235">
            <v>128</v>
          </cell>
          <cell r="BU235">
            <v>128</v>
          </cell>
          <cell r="BV235">
            <v>128</v>
          </cell>
          <cell r="BW235">
            <v>128</v>
          </cell>
          <cell r="BX235">
            <v>128</v>
          </cell>
          <cell r="BY235">
            <v>128</v>
          </cell>
          <cell r="BZ235">
            <v>128</v>
          </cell>
          <cell r="CA235">
            <v>128</v>
          </cell>
          <cell r="CB235">
            <v>128</v>
          </cell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500</v>
          </cell>
          <cell r="DF235">
            <v>500</v>
          </cell>
          <cell r="DG235">
            <v>500</v>
          </cell>
          <cell r="DH235">
            <v>500</v>
          </cell>
          <cell r="DI235">
            <v>500</v>
          </cell>
          <cell r="DJ235">
            <v>500</v>
          </cell>
          <cell r="DK235">
            <v>500</v>
          </cell>
          <cell r="DL235">
            <v>500</v>
          </cell>
          <cell r="DM235">
            <v>500</v>
          </cell>
          <cell r="DN235">
            <v>500</v>
          </cell>
          <cell r="DO235">
            <v>500</v>
          </cell>
          <cell r="DP235">
            <v>500</v>
          </cell>
          <cell r="DQ235">
            <v>500</v>
          </cell>
          <cell r="DR235">
            <v>500</v>
          </cell>
          <cell r="DS235">
            <v>500</v>
          </cell>
          <cell r="DT235">
            <v>500</v>
          </cell>
          <cell r="DU235">
            <v>500</v>
          </cell>
          <cell r="DV235">
            <v>500</v>
          </cell>
          <cell r="DW235">
            <v>500</v>
          </cell>
          <cell r="DX235">
            <v>500</v>
          </cell>
          <cell r="DY235">
            <v>500</v>
          </cell>
          <cell r="DZ235">
            <v>500</v>
          </cell>
          <cell r="EA235">
            <v>500</v>
          </cell>
          <cell r="EB235">
            <v>500</v>
          </cell>
          <cell r="EC235">
            <v>500</v>
          </cell>
          <cell r="ED235">
            <v>500</v>
          </cell>
          <cell r="EE235">
            <v>500</v>
          </cell>
          <cell r="EF235">
            <v>500</v>
          </cell>
          <cell r="EG235">
            <v>500</v>
          </cell>
          <cell r="EH235">
            <v>500</v>
          </cell>
          <cell r="EI235">
            <v>500</v>
          </cell>
          <cell r="EJ235">
            <v>500</v>
          </cell>
          <cell r="EK235">
            <v>500</v>
          </cell>
          <cell r="EL235">
            <v>500</v>
          </cell>
          <cell r="EM235">
            <v>500</v>
          </cell>
          <cell r="EN235">
            <v>500</v>
          </cell>
          <cell r="EO235">
            <v>500</v>
          </cell>
          <cell r="EP235">
            <v>500</v>
          </cell>
          <cell r="EQ235">
            <v>500</v>
          </cell>
          <cell r="ER235">
            <v>500</v>
          </cell>
          <cell r="ES235">
            <v>500</v>
          </cell>
          <cell r="ET235">
            <v>500</v>
          </cell>
          <cell r="EU235">
            <v>500</v>
          </cell>
          <cell r="EV235">
            <v>500</v>
          </cell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>
            <v>112</v>
          </cell>
          <cell r="AB236">
            <v>112</v>
          </cell>
          <cell r="AC236">
            <v>112</v>
          </cell>
          <cell r="AD236">
            <v>112</v>
          </cell>
          <cell r="AE236">
            <v>112</v>
          </cell>
          <cell r="AF236">
            <v>112</v>
          </cell>
          <cell r="AG236">
            <v>112</v>
          </cell>
          <cell r="AH236">
            <v>112</v>
          </cell>
          <cell r="AI236">
            <v>112</v>
          </cell>
          <cell r="AJ236">
            <v>112</v>
          </cell>
          <cell r="AK236">
            <v>112</v>
          </cell>
          <cell r="AL236">
            <v>112</v>
          </cell>
          <cell r="AM236">
            <v>112</v>
          </cell>
          <cell r="AN236">
            <v>112</v>
          </cell>
          <cell r="AO236">
            <v>112</v>
          </cell>
          <cell r="AP236">
            <v>112</v>
          </cell>
          <cell r="AQ236">
            <v>112</v>
          </cell>
          <cell r="AR236">
            <v>112</v>
          </cell>
          <cell r="AS236">
            <v>112</v>
          </cell>
          <cell r="AT236">
            <v>112</v>
          </cell>
          <cell r="AU236">
            <v>112</v>
          </cell>
          <cell r="AV236">
            <v>112</v>
          </cell>
          <cell r="AW236">
            <v>112</v>
          </cell>
          <cell r="AX236">
            <v>112</v>
          </cell>
          <cell r="AY236">
            <v>112</v>
          </cell>
          <cell r="AZ236">
            <v>112</v>
          </cell>
          <cell r="BA236">
            <v>112</v>
          </cell>
          <cell r="BB236">
            <v>112</v>
          </cell>
          <cell r="BC236">
            <v>112</v>
          </cell>
          <cell r="BD236">
            <v>112</v>
          </cell>
          <cell r="BE236">
            <v>112</v>
          </cell>
          <cell r="BF236">
            <v>112</v>
          </cell>
          <cell r="BG236">
            <v>112</v>
          </cell>
          <cell r="BH236">
            <v>112</v>
          </cell>
          <cell r="BI236">
            <v>112</v>
          </cell>
          <cell r="BJ236">
            <v>112</v>
          </cell>
          <cell r="BK236">
            <v>112</v>
          </cell>
          <cell r="BL236">
            <v>112</v>
          </cell>
          <cell r="BM236">
            <v>112</v>
          </cell>
          <cell r="BN236">
            <v>112</v>
          </cell>
          <cell r="BO236">
            <v>112</v>
          </cell>
          <cell r="BP236">
            <v>112</v>
          </cell>
          <cell r="BQ236">
            <v>112</v>
          </cell>
          <cell r="BR236">
            <v>112</v>
          </cell>
          <cell r="BS236">
            <v>112</v>
          </cell>
          <cell r="BT236">
            <v>112</v>
          </cell>
          <cell r="BU236">
            <v>112</v>
          </cell>
          <cell r="BV236">
            <v>112</v>
          </cell>
          <cell r="BW236">
            <v>112</v>
          </cell>
          <cell r="BX236">
            <v>112</v>
          </cell>
          <cell r="BY236">
            <v>112</v>
          </cell>
          <cell r="BZ236">
            <v>112</v>
          </cell>
          <cell r="CA236">
            <v>112</v>
          </cell>
          <cell r="CB236">
            <v>112</v>
          </cell>
          <cell r="CC236">
            <v>112</v>
          </cell>
          <cell r="CD236">
            <v>112</v>
          </cell>
          <cell r="CE236">
            <v>112</v>
          </cell>
          <cell r="CF236">
            <v>112</v>
          </cell>
          <cell r="CG236">
            <v>112</v>
          </cell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>
            <v>500</v>
          </cell>
          <cell r="CY236">
            <v>500</v>
          </cell>
          <cell r="CZ236">
            <v>500</v>
          </cell>
          <cell r="DA236">
            <v>500</v>
          </cell>
          <cell r="DB236">
            <v>500</v>
          </cell>
          <cell r="DC236">
            <v>500</v>
          </cell>
          <cell r="DD236">
            <v>500</v>
          </cell>
          <cell r="DE236">
            <v>500</v>
          </cell>
          <cell r="DF236">
            <v>500</v>
          </cell>
          <cell r="DG236">
            <v>500</v>
          </cell>
          <cell r="DH236">
            <v>500</v>
          </cell>
          <cell r="DI236">
            <v>500</v>
          </cell>
          <cell r="DJ236">
            <v>500</v>
          </cell>
          <cell r="DK236">
            <v>500</v>
          </cell>
          <cell r="DL236">
            <v>500</v>
          </cell>
          <cell r="DM236">
            <v>500</v>
          </cell>
          <cell r="DN236">
            <v>500</v>
          </cell>
          <cell r="DO236">
            <v>500</v>
          </cell>
          <cell r="DP236">
            <v>500</v>
          </cell>
          <cell r="DQ236">
            <v>500</v>
          </cell>
          <cell r="DR236">
            <v>500</v>
          </cell>
          <cell r="DS236">
            <v>500</v>
          </cell>
          <cell r="DT236">
            <v>500</v>
          </cell>
          <cell r="DU236">
            <v>500</v>
          </cell>
          <cell r="DV236">
            <v>500</v>
          </cell>
          <cell r="DW236">
            <v>500</v>
          </cell>
          <cell r="DX236">
            <v>500</v>
          </cell>
          <cell r="DY236">
            <v>500</v>
          </cell>
          <cell r="DZ236">
            <v>500</v>
          </cell>
          <cell r="EA236">
            <v>500</v>
          </cell>
          <cell r="EB236">
            <v>500</v>
          </cell>
          <cell r="EC236">
            <v>500</v>
          </cell>
          <cell r="ED236">
            <v>500</v>
          </cell>
          <cell r="EE236">
            <v>500</v>
          </cell>
          <cell r="EF236">
            <v>500</v>
          </cell>
          <cell r="EG236">
            <v>500</v>
          </cell>
          <cell r="EH236">
            <v>500</v>
          </cell>
          <cell r="EI236">
            <v>500</v>
          </cell>
          <cell r="EJ236">
            <v>500</v>
          </cell>
          <cell r="EK236">
            <v>500</v>
          </cell>
          <cell r="EL236">
            <v>500</v>
          </cell>
          <cell r="EM236">
            <v>500</v>
          </cell>
          <cell r="EN236">
            <v>500</v>
          </cell>
          <cell r="EO236">
            <v>500</v>
          </cell>
          <cell r="EP236">
            <v>500</v>
          </cell>
          <cell r="EQ236">
            <v>500</v>
          </cell>
          <cell r="ER236">
            <v>500</v>
          </cell>
          <cell r="ES236">
            <v>500</v>
          </cell>
          <cell r="ET236">
            <v>500</v>
          </cell>
          <cell r="EU236">
            <v>500</v>
          </cell>
          <cell r="EV236">
            <v>500</v>
          </cell>
        </row>
        <row r="238">
          <cell r="T238" t="str">
            <v>BUDGET FORECAST</v>
          </cell>
          <cell r="AA238">
            <v>500</v>
          </cell>
          <cell r="AB238">
            <v>500</v>
          </cell>
          <cell r="AC238">
            <v>500</v>
          </cell>
          <cell r="AD238">
            <v>500</v>
          </cell>
          <cell r="AE238">
            <v>500</v>
          </cell>
          <cell r="AF238">
            <v>500</v>
          </cell>
          <cell r="AG238">
            <v>500</v>
          </cell>
          <cell r="AH238">
            <v>500</v>
          </cell>
          <cell r="AI238">
            <v>500</v>
          </cell>
          <cell r="AJ238">
            <v>500</v>
          </cell>
          <cell r="AK238">
            <v>500</v>
          </cell>
          <cell r="AL238">
            <v>500</v>
          </cell>
          <cell r="AM238">
            <v>500</v>
          </cell>
          <cell r="AN238">
            <v>500</v>
          </cell>
          <cell r="AO238">
            <v>500</v>
          </cell>
          <cell r="AP238">
            <v>500</v>
          </cell>
          <cell r="AQ238">
            <v>500</v>
          </cell>
          <cell r="AR238">
            <v>500</v>
          </cell>
          <cell r="AS238">
            <v>500</v>
          </cell>
          <cell r="AT238">
            <v>500</v>
          </cell>
          <cell r="AU238">
            <v>500</v>
          </cell>
          <cell r="AV238">
            <v>500</v>
          </cell>
          <cell r="AW238">
            <v>500</v>
          </cell>
          <cell r="AX238">
            <v>500</v>
          </cell>
          <cell r="AY238">
            <v>500</v>
          </cell>
          <cell r="AZ238">
            <v>500</v>
          </cell>
          <cell r="BA238">
            <v>500</v>
          </cell>
          <cell r="BB238">
            <v>500</v>
          </cell>
          <cell r="BC238">
            <v>500</v>
          </cell>
          <cell r="BD238">
            <v>500</v>
          </cell>
          <cell r="BE238">
            <v>500</v>
          </cell>
          <cell r="BF238">
            <v>500</v>
          </cell>
          <cell r="BG238">
            <v>500</v>
          </cell>
          <cell r="BH238">
            <v>500</v>
          </cell>
          <cell r="BI238">
            <v>500</v>
          </cell>
          <cell r="BJ238">
            <v>500</v>
          </cell>
          <cell r="BK238">
            <v>500</v>
          </cell>
          <cell r="BL238">
            <v>500</v>
          </cell>
          <cell r="BM238">
            <v>500</v>
          </cell>
          <cell r="BN238">
            <v>500</v>
          </cell>
          <cell r="BO238">
            <v>500</v>
          </cell>
          <cell r="BP238">
            <v>500</v>
          </cell>
          <cell r="BQ238">
            <v>500</v>
          </cell>
          <cell r="BR238">
            <v>500</v>
          </cell>
          <cell r="BS238">
            <v>500</v>
          </cell>
          <cell r="BT238">
            <v>500</v>
          </cell>
          <cell r="BU238">
            <v>500</v>
          </cell>
          <cell r="BV238">
            <v>500</v>
          </cell>
          <cell r="BW238">
            <v>500</v>
          </cell>
          <cell r="BX238">
            <v>500</v>
          </cell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>
            <v>36010</v>
          </cell>
          <cell r="CP238">
            <v>36010</v>
          </cell>
          <cell r="CQ238">
            <v>36010</v>
          </cell>
          <cell r="CR238">
            <v>36010</v>
          </cell>
          <cell r="CS238">
            <v>36010</v>
          </cell>
          <cell r="CT238">
            <v>36010</v>
          </cell>
          <cell r="CU238">
            <v>36010</v>
          </cell>
          <cell r="CV238">
            <v>36010</v>
          </cell>
          <cell r="CW238">
            <v>36010</v>
          </cell>
          <cell r="CX238">
            <v>36010</v>
          </cell>
          <cell r="CY238">
            <v>36010</v>
          </cell>
          <cell r="CZ238">
            <v>36010</v>
          </cell>
          <cell r="DA238">
            <v>36010</v>
          </cell>
          <cell r="DB238">
            <v>36010</v>
          </cell>
          <cell r="DC238">
            <v>36010</v>
          </cell>
          <cell r="DD238">
            <v>36010</v>
          </cell>
          <cell r="DE238">
            <v>36010</v>
          </cell>
          <cell r="DF238">
            <v>36010</v>
          </cell>
          <cell r="DG238">
            <v>36010</v>
          </cell>
          <cell r="DH238">
            <v>36010</v>
          </cell>
          <cell r="DI238">
            <v>36010</v>
          </cell>
          <cell r="DJ238">
            <v>36010</v>
          </cell>
          <cell r="DK238">
            <v>36010</v>
          </cell>
          <cell r="DL238">
            <v>36010</v>
          </cell>
          <cell r="DM238">
            <v>36010</v>
          </cell>
          <cell r="DN238">
            <v>36010</v>
          </cell>
          <cell r="DO238">
            <v>36010</v>
          </cell>
          <cell r="DP238">
            <v>36010</v>
          </cell>
          <cell r="DQ238">
            <v>36010</v>
          </cell>
          <cell r="DR238">
            <v>36010</v>
          </cell>
          <cell r="DS238">
            <v>36010</v>
          </cell>
          <cell r="DT238">
            <v>36010</v>
          </cell>
          <cell r="DU238">
            <v>36010</v>
          </cell>
          <cell r="DV238">
            <v>36010</v>
          </cell>
          <cell r="DW238">
            <v>36010</v>
          </cell>
          <cell r="DX238">
            <v>36010</v>
          </cell>
          <cell r="DY238">
            <v>36010</v>
          </cell>
          <cell r="DZ238">
            <v>36010</v>
          </cell>
          <cell r="EA238">
            <v>36010</v>
          </cell>
          <cell r="EB238">
            <v>36010</v>
          </cell>
          <cell r="EC238">
            <v>36010</v>
          </cell>
          <cell r="ED238">
            <v>36010</v>
          </cell>
          <cell r="EE238">
            <v>36010</v>
          </cell>
          <cell r="EF238">
            <v>36010</v>
          </cell>
          <cell r="EG238">
            <v>36010</v>
          </cell>
          <cell r="EH238">
            <v>36010</v>
          </cell>
          <cell r="EI238">
            <v>36010</v>
          </cell>
          <cell r="EJ238">
            <v>36010</v>
          </cell>
          <cell r="EK238">
            <v>36010</v>
          </cell>
          <cell r="EL238">
            <v>36010</v>
          </cell>
          <cell r="EM238">
            <v>36010</v>
          </cell>
          <cell r="EN238">
            <v>36010</v>
          </cell>
          <cell r="EO238">
            <v>36010</v>
          </cell>
          <cell r="EP238">
            <v>36010</v>
          </cell>
          <cell r="EQ238">
            <v>36010</v>
          </cell>
          <cell r="ER238">
            <v>36010</v>
          </cell>
          <cell r="ES238">
            <v>36010</v>
          </cell>
          <cell r="ET238">
            <v>36010</v>
          </cell>
          <cell r="EU238">
            <v>36010</v>
          </cell>
          <cell r="EV238">
            <v>36010</v>
          </cell>
          <cell r="EW238">
            <v>36010</v>
          </cell>
          <cell r="EX238">
            <v>36010</v>
          </cell>
          <cell r="EY238">
            <v>36010</v>
          </cell>
          <cell r="EZ238">
            <v>36010</v>
          </cell>
          <cell r="FA238">
            <v>36010</v>
          </cell>
          <cell r="FB238">
            <v>36010</v>
          </cell>
          <cell r="FC238">
            <v>36010</v>
          </cell>
          <cell r="FD238">
            <v>36010</v>
          </cell>
          <cell r="FE238">
            <v>36010</v>
          </cell>
          <cell r="FF238">
            <v>36010</v>
          </cell>
          <cell r="FG238">
            <v>36010</v>
          </cell>
          <cell r="FH238">
            <v>36010</v>
          </cell>
          <cell r="FI238">
            <v>36010</v>
          </cell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>
            <v>217500</v>
          </cell>
          <cell r="AB239">
            <v>217500</v>
          </cell>
          <cell r="AC239">
            <v>217500</v>
          </cell>
          <cell r="AD239">
            <v>217500</v>
          </cell>
          <cell r="AE239">
            <v>217500</v>
          </cell>
          <cell r="AF239">
            <v>217500</v>
          </cell>
          <cell r="AG239">
            <v>217500</v>
          </cell>
          <cell r="AH239">
            <v>217500</v>
          </cell>
          <cell r="AI239">
            <v>217500</v>
          </cell>
          <cell r="AJ239">
            <v>217500</v>
          </cell>
          <cell r="AK239">
            <v>217500</v>
          </cell>
          <cell r="AL239">
            <v>217500</v>
          </cell>
          <cell r="AM239">
            <v>217500</v>
          </cell>
          <cell r="AN239">
            <v>217500</v>
          </cell>
          <cell r="AO239">
            <v>217500</v>
          </cell>
          <cell r="AP239">
            <v>217500</v>
          </cell>
          <cell r="AQ239">
            <v>217500</v>
          </cell>
          <cell r="AR239">
            <v>217500</v>
          </cell>
          <cell r="AS239">
            <v>217500</v>
          </cell>
          <cell r="AT239">
            <v>217500</v>
          </cell>
          <cell r="AU239">
            <v>217500</v>
          </cell>
          <cell r="AV239">
            <v>217500</v>
          </cell>
          <cell r="AW239">
            <v>217500</v>
          </cell>
          <cell r="AX239">
            <v>217500</v>
          </cell>
          <cell r="AY239">
            <v>217500</v>
          </cell>
          <cell r="AZ239">
            <v>217500</v>
          </cell>
          <cell r="BA239">
            <v>217500</v>
          </cell>
          <cell r="BB239">
            <v>217500</v>
          </cell>
          <cell r="BC239">
            <v>217500</v>
          </cell>
          <cell r="BD239">
            <v>217500</v>
          </cell>
          <cell r="BE239">
            <v>217500</v>
          </cell>
          <cell r="BF239">
            <v>217500</v>
          </cell>
          <cell r="BG239">
            <v>217500</v>
          </cell>
          <cell r="BH239">
            <v>217500</v>
          </cell>
          <cell r="BI239">
            <v>217500</v>
          </cell>
          <cell r="BJ239">
            <v>217500</v>
          </cell>
          <cell r="BK239">
            <v>217500</v>
          </cell>
          <cell r="BL239">
            <v>217500</v>
          </cell>
          <cell r="BM239">
            <v>217500</v>
          </cell>
          <cell r="BN239">
            <v>217500</v>
          </cell>
          <cell r="BO239">
            <v>217500</v>
          </cell>
          <cell r="BP239">
            <v>217500</v>
          </cell>
          <cell r="BQ239">
            <v>217500</v>
          </cell>
          <cell r="BR239">
            <v>217500</v>
          </cell>
          <cell r="BS239">
            <v>217500</v>
          </cell>
          <cell r="BT239">
            <v>217500</v>
          </cell>
          <cell r="BU239">
            <v>217500</v>
          </cell>
          <cell r="BV239">
            <v>217500</v>
          </cell>
          <cell r="BW239">
            <v>217500</v>
          </cell>
          <cell r="BX239">
            <v>217500</v>
          </cell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>
            <v>36010</v>
          </cell>
          <cell r="CP239">
            <v>36010</v>
          </cell>
          <cell r="CQ239">
            <v>36010</v>
          </cell>
          <cell r="CR239">
            <v>36010</v>
          </cell>
          <cell r="CS239">
            <v>36010</v>
          </cell>
          <cell r="CT239">
            <v>36010</v>
          </cell>
          <cell r="CU239">
            <v>36010</v>
          </cell>
          <cell r="CV239">
            <v>36010</v>
          </cell>
          <cell r="CW239">
            <v>36010</v>
          </cell>
          <cell r="CX239">
            <v>36010</v>
          </cell>
          <cell r="CY239">
            <v>36010</v>
          </cell>
          <cell r="CZ239">
            <v>36010</v>
          </cell>
          <cell r="DA239">
            <v>36010</v>
          </cell>
          <cell r="DB239">
            <v>36010</v>
          </cell>
          <cell r="DC239">
            <v>36010</v>
          </cell>
          <cell r="DD239">
            <v>36010</v>
          </cell>
          <cell r="DE239">
            <v>36010</v>
          </cell>
          <cell r="DF239">
            <v>36010</v>
          </cell>
          <cell r="DG239">
            <v>36010</v>
          </cell>
          <cell r="DH239">
            <v>36010</v>
          </cell>
          <cell r="DI239">
            <v>36010</v>
          </cell>
          <cell r="DJ239">
            <v>36010</v>
          </cell>
          <cell r="DK239">
            <v>36010</v>
          </cell>
          <cell r="DL239">
            <v>36010</v>
          </cell>
          <cell r="DM239">
            <v>36010</v>
          </cell>
          <cell r="DN239">
            <v>36010</v>
          </cell>
          <cell r="DO239">
            <v>36010</v>
          </cell>
          <cell r="DP239">
            <v>36010</v>
          </cell>
          <cell r="DQ239">
            <v>36010</v>
          </cell>
          <cell r="DR239">
            <v>36010</v>
          </cell>
          <cell r="DS239">
            <v>36010</v>
          </cell>
          <cell r="DT239">
            <v>36010</v>
          </cell>
          <cell r="DU239">
            <v>36010</v>
          </cell>
          <cell r="DV239">
            <v>36010</v>
          </cell>
          <cell r="DW239">
            <v>36010</v>
          </cell>
          <cell r="DX239">
            <v>36010</v>
          </cell>
          <cell r="DY239">
            <v>36010</v>
          </cell>
          <cell r="DZ239">
            <v>36010</v>
          </cell>
          <cell r="EA239">
            <v>36010</v>
          </cell>
          <cell r="EB239">
            <v>36010</v>
          </cell>
          <cell r="EC239">
            <v>36010</v>
          </cell>
          <cell r="ED239">
            <v>36010</v>
          </cell>
          <cell r="EE239">
            <v>36010</v>
          </cell>
          <cell r="EF239">
            <v>36010</v>
          </cell>
          <cell r="EG239">
            <v>36010</v>
          </cell>
          <cell r="EH239">
            <v>36010</v>
          </cell>
          <cell r="EI239">
            <v>36010</v>
          </cell>
          <cell r="EJ239">
            <v>36010</v>
          </cell>
          <cell r="EK239">
            <v>36010</v>
          </cell>
          <cell r="EL239">
            <v>36010</v>
          </cell>
          <cell r="EM239">
            <v>36010</v>
          </cell>
          <cell r="EN239">
            <v>36010</v>
          </cell>
          <cell r="EO239">
            <v>36010</v>
          </cell>
          <cell r="EP239">
            <v>36010</v>
          </cell>
          <cell r="EQ239">
            <v>36010</v>
          </cell>
          <cell r="ER239">
            <v>36010</v>
          </cell>
          <cell r="ES239">
            <v>36010</v>
          </cell>
          <cell r="ET239">
            <v>36010</v>
          </cell>
          <cell r="EU239">
            <v>36010</v>
          </cell>
          <cell r="EV239">
            <v>36010</v>
          </cell>
          <cell r="EW239">
            <v>36010</v>
          </cell>
          <cell r="EX239">
            <v>36010</v>
          </cell>
          <cell r="EY239">
            <v>36010</v>
          </cell>
          <cell r="EZ239">
            <v>36010</v>
          </cell>
          <cell r="FA239">
            <v>36010</v>
          </cell>
          <cell r="FB239">
            <v>36010</v>
          </cell>
          <cell r="FC239">
            <v>36010</v>
          </cell>
          <cell r="FD239">
            <v>36010</v>
          </cell>
          <cell r="FE239">
            <v>36010</v>
          </cell>
          <cell r="FF239">
            <v>36010</v>
          </cell>
          <cell r="FG239">
            <v>36010</v>
          </cell>
          <cell r="FH239">
            <v>36010</v>
          </cell>
          <cell r="FI239">
            <v>36010</v>
          </cell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>
            <v>217500</v>
          </cell>
          <cell r="AB240">
            <v>217500</v>
          </cell>
          <cell r="AC240">
            <v>217500</v>
          </cell>
          <cell r="AD240">
            <v>217500</v>
          </cell>
          <cell r="AE240">
            <v>217500</v>
          </cell>
          <cell r="AF240">
            <v>217500</v>
          </cell>
          <cell r="AG240">
            <v>217500</v>
          </cell>
          <cell r="AH240">
            <v>217500</v>
          </cell>
          <cell r="AI240">
            <v>217500</v>
          </cell>
          <cell r="AJ240">
            <v>217500</v>
          </cell>
          <cell r="AK240">
            <v>217500</v>
          </cell>
          <cell r="AL240">
            <v>217500</v>
          </cell>
          <cell r="AM240">
            <v>217500</v>
          </cell>
          <cell r="AN240">
            <v>217500</v>
          </cell>
          <cell r="AO240">
            <v>217500</v>
          </cell>
          <cell r="AP240">
            <v>217500</v>
          </cell>
          <cell r="AQ240">
            <v>217500</v>
          </cell>
          <cell r="AR240">
            <v>217500</v>
          </cell>
          <cell r="AS240">
            <v>217500</v>
          </cell>
          <cell r="AT240">
            <v>217500</v>
          </cell>
          <cell r="AU240">
            <v>217500</v>
          </cell>
          <cell r="AV240">
            <v>217500</v>
          </cell>
          <cell r="AW240">
            <v>217500</v>
          </cell>
          <cell r="AX240">
            <v>217500</v>
          </cell>
          <cell r="AY240">
            <v>217500</v>
          </cell>
          <cell r="AZ240">
            <v>217500</v>
          </cell>
          <cell r="BA240">
            <v>217500</v>
          </cell>
          <cell r="BB240">
            <v>217500</v>
          </cell>
          <cell r="BC240">
            <v>217500</v>
          </cell>
          <cell r="BD240">
            <v>217500</v>
          </cell>
          <cell r="BE240">
            <v>217500</v>
          </cell>
          <cell r="BF240">
            <v>217500</v>
          </cell>
          <cell r="BG240">
            <v>217500</v>
          </cell>
          <cell r="BH240">
            <v>217500</v>
          </cell>
          <cell r="BI240">
            <v>217500</v>
          </cell>
          <cell r="BJ240">
            <v>217500</v>
          </cell>
          <cell r="BK240">
            <v>217500</v>
          </cell>
          <cell r="BL240">
            <v>217500</v>
          </cell>
          <cell r="BM240">
            <v>217500</v>
          </cell>
          <cell r="BN240">
            <v>217500</v>
          </cell>
          <cell r="BO240">
            <v>217500</v>
          </cell>
          <cell r="BP240">
            <v>217500</v>
          </cell>
          <cell r="BQ240">
            <v>217500</v>
          </cell>
          <cell r="BR240">
            <v>217500</v>
          </cell>
          <cell r="BS240">
            <v>217500</v>
          </cell>
          <cell r="BT240">
            <v>217500</v>
          </cell>
          <cell r="BU240">
            <v>217500</v>
          </cell>
          <cell r="BV240">
            <v>217500</v>
          </cell>
          <cell r="BW240">
            <v>217500</v>
          </cell>
          <cell r="BX240">
            <v>217500</v>
          </cell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>
            <v>15000</v>
          </cell>
          <cell r="CP240">
            <v>15000</v>
          </cell>
          <cell r="CQ240">
            <v>15000</v>
          </cell>
          <cell r="CR240">
            <v>15000</v>
          </cell>
          <cell r="CS240">
            <v>15000</v>
          </cell>
          <cell r="CT240">
            <v>15000</v>
          </cell>
          <cell r="CU240">
            <v>15000</v>
          </cell>
          <cell r="CV240">
            <v>15000</v>
          </cell>
          <cell r="CW240">
            <v>15000</v>
          </cell>
          <cell r="CX240">
            <v>15000</v>
          </cell>
          <cell r="CY240">
            <v>15000</v>
          </cell>
          <cell r="CZ240">
            <v>15000</v>
          </cell>
          <cell r="DA240">
            <v>15000</v>
          </cell>
          <cell r="DB240">
            <v>15000</v>
          </cell>
          <cell r="DC240">
            <v>15000</v>
          </cell>
          <cell r="DD240">
            <v>15000</v>
          </cell>
          <cell r="DE240">
            <v>15000</v>
          </cell>
          <cell r="DF240">
            <v>15000</v>
          </cell>
          <cell r="DG240">
            <v>15000</v>
          </cell>
          <cell r="DH240">
            <v>15000</v>
          </cell>
          <cell r="DI240">
            <v>15000</v>
          </cell>
          <cell r="DJ240">
            <v>15000</v>
          </cell>
          <cell r="DK240">
            <v>15000</v>
          </cell>
          <cell r="DL240">
            <v>15000</v>
          </cell>
          <cell r="DM240">
            <v>15000</v>
          </cell>
          <cell r="DN240">
            <v>15000</v>
          </cell>
          <cell r="DO240">
            <v>15000</v>
          </cell>
          <cell r="DP240">
            <v>15000</v>
          </cell>
          <cell r="DQ240">
            <v>15000</v>
          </cell>
          <cell r="DR240">
            <v>15000</v>
          </cell>
          <cell r="DS240">
            <v>15000</v>
          </cell>
          <cell r="DT240">
            <v>15000</v>
          </cell>
          <cell r="DU240">
            <v>15000</v>
          </cell>
          <cell r="DV240">
            <v>15000</v>
          </cell>
          <cell r="DW240">
            <v>15000</v>
          </cell>
          <cell r="DX240">
            <v>15000</v>
          </cell>
          <cell r="DY240">
            <v>15000</v>
          </cell>
          <cell r="DZ240">
            <v>15000</v>
          </cell>
          <cell r="EA240">
            <v>15000</v>
          </cell>
          <cell r="EB240">
            <v>15000</v>
          </cell>
          <cell r="EC240">
            <v>15000</v>
          </cell>
          <cell r="ED240">
            <v>15000</v>
          </cell>
          <cell r="EE240">
            <v>15000</v>
          </cell>
          <cell r="EF240">
            <v>15000</v>
          </cell>
          <cell r="EG240">
            <v>15000</v>
          </cell>
          <cell r="EH240">
            <v>15000</v>
          </cell>
          <cell r="EI240">
            <v>15000</v>
          </cell>
          <cell r="EJ240">
            <v>15000</v>
          </cell>
          <cell r="EK240">
            <v>15000</v>
          </cell>
          <cell r="EL240">
            <v>15000</v>
          </cell>
          <cell r="EM240">
            <v>15000</v>
          </cell>
          <cell r="EN240">
            <v>15000</v>
          </cell>
          <cell r="EO240">
            <v>15000</v>
          </cell>
          <cell r="EP240">
            <v>15000</v>
          </cell>
          <cell r="EQ240">
            <v>15000</v>
          </cell>
          <cell r="ER240">
            <v>15000</v>
          </cell>
          <cell r="ES240">
            <v>15000</v>
          </cell>
          <cell r="ET240">
            <v>15000</v>
          </cell>
          <cell r="EU240">
            <v>15000</v>
          </cell>
          <cell r="EV240">
            <v>15000</v>
          </cell>
          <cell r="EW240">
            <v>15000</v>
          </cell>
          <cell r="EX240">
            <v>15000</v>
          </cell>
          <cell r="EY240">
            <v>15000</v>
          </cell>
          <cell r="EZ240">
            <v>15000</v>
          </cell>
          <cell r="FA240">
            <v>15000</v>
          </cell>
          <cell r="FB240">
            <v>15000</v>
          </cell>
          <cell r="FC240">
            <v>15000</v>
          </cell>
          <cell r="FD240">
            <v>15000</v>
          </cell>
          <cell r="FE240">
            <v>15000</v>
          </cell>
          <cell r="FF240">
            <v>15000</v>
          </cell>
          <cell r="FG240">
            <v>15000</v>
          </cell>
          <cell r="FH240">
            <v>15000</v>
          </cell>
          <cell r="FI240">
            <v>15000</v>
          </cell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>
            <v>1087500</v>
          </cell>
          <cell r="AB241">
            <v>1087500</v>
          </cell>
          <cell r="AC241">
            <v>1087500</v>
          </cell>
          <cell r="AD241">
            <v>1087500</v>
          </cell>
          <cell r="AE241">
            <v>1087500</v>
          </cell>
          <cell r="AF241">
            <v>1087500</v>
          </cell>
          <cell r="AG241">
            <v>1087500</v>
          </cell>
          <cell r="AH241">
            <v>1087500</v>
          </cell>
          <cell r="AI241">
            <v>1087500</v>
          </cell>
          <cell r="AJ241">
            <v>1087500</v>
          </cell>
          <cell r="AK241">
            <v>1087500</v>
          </cell>
          <cell r="AL241">
            <v>1087500</v>
          </cell>
          <cell r="AM241">
            <v>1087500</v>
          </cell>
          <cell r="AN241">
            <v>1087500</v>
          </cell>
          <cell r="AO241">
            <v>1087500</v>
          </cell>
          <cell r="AP241">
            <v>1087500</v>
          </cell>
          <cell r="AQ241">
            <v>1087500</v>
          </cell>
          <cell r="AR241">
            <v>1087500</v>
          </cell>
          <cell r="AS241">
            <v>1087500</v>
          </cell>
          <cell r="AT241">
            <v>1087500</v>
          </cell>
          <cell r="AU241">
            <v>1087500</v>
          </cell>
          <cell r="AV241">
            <v>1087500</v>
          </cell>
          <cell r="AW241">
            <v>1087500</v>
          </cell>
          <cell r="AX241">
            <v>1087500</v>
          </cell>
          <cell r="AY241">
            <v>1087500</v>
          </cell>
          <cell r="AZ241">
            <v>1087500</v>
          </cell>
          <cell r="BA241">
            <v>1087500</v>
          </cell>
          <cell r="BB241">
            <v>1087500</v>
          </cell>
          <cell r="BC241">
            <v>1087500</v>
          </cell>
          <cell r="BD241">
            <v>1087500</v>
          </cell>
          <cell r="BE241">
            <v>1087500</v>
          </cell>
          <cell r="BF241">
            <v>1087500</v>
          </cell>
          <cell r="BG241">
            <v>1087500</v>
          </cell>
          <cell r="BH241">
            <v>1087500</v>
          </cell>
          <cell r="BI241">
            <v>1087500</v>
          </cell>
          <cell r="BJ241">
            <v>1087500</v>
          </cell>
          <cell r="BK241">
            <v>1087500</v>
          </cell>
          <cell r="BL241">
            <v>1087500</v>
          </cell>
          <cell r="BM241">
            <v>1087500</v>
          </cell>
          <cell r="BN241">
            <v>1087500</v>
          </cell>
          <cell r="BO241">
            <v>1087500</v>
          </cell>
          <cell r="BP241">
            <v>1087500</v>
          </cell>
          <cell r="BQ241">
            <v>1087500</v>
          </cell>
          <cell r="BR241">
            <v>1087500</v>
          </cell>
          <cell r="BS241">
            <v>1087500</v>
          </cell>
          <cell r="BT241">
            <v>1087500</v>
          </cell>
          <cell r="BU241">
            <v>1087500</v>
          </cell>
          <cell r="BV241">
            <v>1087500</v>
          </cell>
          <cell r="BW241">
            <v>1087500</v>
          </cell>
          <cell r="BX241">
            <v>1087500</v>
          </cell>
          <cell r="BY241">
            <v>1087500</v>
          </cell>
          <cell r="BZ241">
            <v>1087500</v>
          </cell>
          <cell r="CA241">
            <v>1087500</v>
          </cell>
          <cell r="CB241">
            <v>1087500</v>
          </cell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>
            <v>36059</v>
          </cell>
          <cell r="CW241">
            <v>36059</v>
          </cell>
          <cell r="CX241">
            <v>36059</v>
          </cell>
          <cell r="CY241">
            <v>36059</v>
          </cell>
          <cell r="CZ241">
            <v>36059</v>
          </cell>
          <cell r="DA241">
            <v>36059</v>
          </cell>
          <cell r="DB241">
            <v>36059</v>
          </cell>
          <cell r="DC241">
            <v>36059</v>
          </cell>
          <cell r="DD241">
            <v>36059</v>
          </cell>
          <cell r="DE241">
            <v>36059</v>
          </cell>
          <cell r="DF241">
            <v>36059</v>
          </cell>
          <cell r="DG241">
            <v>36059</v>
          </cell>
          <cell r="DH241">
            <v>36059</v>
          </cell>
          <cell r="DI241">
            <v>36059</v>
          </cell>
          <cell r="DJ241">
            <v>36059</v>
          </cell>
          <cell r="DK241">
            <v>36059</v>
          </cell>
          <cell r="DL241">
            <v>36059</v>
          </cell>
          <cell r="DM241">
            <v>36059</v>
          </cell>
          <cell r="DN241">
            <v>36059</v>
          </cell>
          <cell r="DO241">
            <v>36059</v>
          </cell>
          <cell r="DP241">
            <v>36059</v>
          </cell>
          <cell r="DQ241">
            <v>36059</v>
          </cell>
          <cell r="DR241">
            <v>36059</v>
          </cell>
          <cell r="DS241">
            <v>36059</v>
          </cell>
          <cell r="DT241">
            <v>36059</v>
          </cell>
          <cell r="DU241">
            <v>36059</v>
          </cell>
          <cell r="DV241">
            <v>36059</v>
          </cell>
          <cell r="DW241">
            <v>36059</v>
          </cell>
          <cell r="DX241">
            <v>36059</v>
          </cell>
          <cell r="DY241">
            <v>36059</v>
          </cell>
          <cell r="DZ241">
            <v>36059</v>
          </cell>
          <cell r="EA241">
            <v>36059</v>
          </cell>
          <cell r="EB241">
            <v>36059</v>
          </cell>
          <cell r="EC241">
            <v>36059</v>
          </cell>
          <cell r="ED241">
            <v>36059</v>
          </cell>
          <cell r="EE241">
            <v>36059</v>
          </cell>
          <cell r="EF241">
            <v>36059</v>
          </cell>
          <cell r="EG241">
            <v>36059</v>
          </cell>
          <cell r="EH241">
            <v>36059</v>
          </cell>
          <cell r="EI241">
            <v>36059</v>
          </cell>
          <cell r="EJ241">
            <v>36059</v>
          </cell>
          <cell r="EK241">
            <v>36059</v>
          </cell>
          <cell r="EL241">
            <v>36059</v>
          </cell>
          <cell r="EM241">
            <v>36059</v>
          </cell>
          <cell r="EN241">
            <v>36059</v>
          </cell>
          <cell r="EO241">
            <v>36059</v>
          </cell>
          <cell r="EP241">
            <v>36059</v>
          </cell>
          <cell r="EQ241">
            <v>36059</v>
          </cell>
          <cell r="ER241">
            <v>36059</v>
          </cell>
          <cell r="ES241">
            <v>36059</v>
          </cell>
          <cell r="ET241">
            <v>36059</v>
          </cell>
          <cell r="EU241">
            <v>36059</v>
          </cell>
          <cell r="EV241">
            <v>36059</v>
          </cell>
          <cell r="EW241">
            <v>36059</v>
          </cell>
          <cell r="EX241">
            <v>36059</v>
          </cell>
          <cell r="EY241">
            <v>36059</v>
          </cell>
          <cell r="EZ241">
            <v>36059</v>
          </cell>
          <cell r="FA241">
            <v>36059</v>
          </cell>
          <cell r="FB241">
            <v>36059</v>
          </cell>
          <cell r="FC241">
            <v>36059</v>
          </cell>
          <cell r="FD241">
            <v>36059</v>
          </cell>
          <cell r="FE241">
            <v>36059</v>
          </cell>
          <cell r="FF241">
            <v>36059</v>
          </cell>
          <cell r="FG241">
            <v>36059</v>
          </cell>
          <cell r="FH241">
            <v>36059</v>
          </cell>
          <cell r="FI241">
            <v>36059</v>
          </cell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>
            <v>1087500</v>
          </cell>
          <cell r="AB242">
            <v>1087500</v>
          </cell>
          <cell r="AC242">
            <v>1087500</v>
          </cell>
          <cell r="AD242">
            <v>1087500</v>
          </cell>
          <cell r="AE242">
            <v>1087500</v>
          </cell>
          <cell r="AF242">
            <v>1087500</v>
          </cell>
          <cell r="AG242">
            <v>1087500</v>
          </cell>
          <cell r="AH242">
            <v>1087500</v>
          </cell>
          <cell r="AI242">
            <v>1087500</v>
          </cell>
          <cell r="AJ242">
            <v>1087500</v>
          </cell>
          <cell r="AK242">
            <v>1087500</v>
          </cell>
          <cell r="AL242">
            <v>1087500</v>
          </cell>
          <cell r="AM242">
            <v>1087500</v>
          </cell>
          <cell r="AN242">
            <v>1087500</v>
          </cell>
          <cell r="AO242">
            <v>1087500</v>
          </cell>
          <cell r="AP242">
            <v>1087500</v>
          </cell>
          <cell r="AQ242">
            <v>1087500</v>
          </cell>
          <cell r="AR242">
            <v>1087500</v>
          </cell>
          <cell r="AS242">
            <v>1087500</v>
          </cell>
          <cell r="AT242">
            <v>1087500</v>
          </cell>
          <cell r="AU242">
            <v>1087500</v>
          </cell>
          <cell r="AV242">
            <v>1087500</v>
          </cell>
          <cell r="AW242">
            <v>1087500</v>
          </cell>
          <cell r="AX242">
            <v>1087500</v>
          </cell>
          <cell r="AY242">
            <v>1087500</v>
          </cell>
          <cell r="AZ242">
            <v>1087500</v>
          </cell>
          <cell r="BA242">
            <v>1087500</v>
          </cell>
          <cell r="BB242">
            <v>1087500</v>
          </cell>
          <cell r="BC242">
            <v>1087500</v>
          </cell>
          <cell r="BD242">
            <v>1087500</v>
          </cell>
          <cell r="BE242">
            <v>1087500</v>
          </cell>
          <cell r="BF242">
            <v>1087500</v>
          </cell>
          <cell r="BG242">
            <v>1087500</v>
          </cell>
          <cell r="BH242">
            <v>1087500</v>
          </cell>
          <cell r="BI242">
            <v>1087500</v>
          </cell>
          <cell r="BJ242">
            <v>1087500</v>
          </cell>
          <cell r="BK242">
            <v>1087500</v>
          </cell>
          <cell r="BL242">
            <v>1087500</v>
          </cell>
          <cell r="BM242">
            <v>1087500</v>
          </cell>
          <cell r="BN242">
            <v>1087500</v>
          </cell>
          <cell r="BO242">
            <v>1087500</v>
          </cell>
          <cell r="BP242">
            <v>1087500</v>
          </cell>
          <cell r="BQ242">
            <v>1087500</v>
          </cell>
          <cell r="BR242">
            <v>1087500</v>
          </cell>
          <cell r="BS242">
            <v>1087500</v>
          </cell>
          <cell r="BT242">
            <v>1087500</v>
          </cell>
          <cell r="BU242">
            <v>1087500</v>
          </cell>
          <cell r="BV242">
            <v>1087500</v>
          </cell>
          <cell r="BW242">
            <v>1087500</v>
          </cell>
          <cell r="BX242">
            <v>1087500</v>
          </cell>
          <cell r="BY242">
            <v>1087500</v>
          </cell>
          <cell r="BZ242">
            <v>1087500</v>
          </cell>
          <cell r="CA242">
            <v>1087500</v>
          </cell>
          <cell r="CB242">
            <v>1087500</v>
          </cell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>
            <v>75000</v>
          </cell>
          <cell r="CW242">
            <v>75000</v>
          </cell>
          <cell r="CX242">
            <v>75000</v>
          </cell>
          <cell r="CY242">
            <v>75000</v>
          </cell>
          <cell r="CZ242">
            <v>75000</v>
          </cell>
          <cell r="DA242">
            <v>75000</v>
          </cell>
          <cell r="DB242">
            <v>75000</v>
          </cell>
          <cell r="DC242">
            <v>75000</v>
          </cell>
          <cell r="DD242">
            <v>75000</v>
          </cell>
          <cell r="DE242">
            <v>75000</v>
          </cell>
          <cell r="DF242">
            <v>75000</v>
          </cell>
          <cell r="DG242">
            <v>75000</v>
          </cell>
          <cell r="DH242">
            <v>75000</v>
          </cell>
          <cell r="DI242">
            <v>75000</v>
          </cell>
          <cell r="DJ242">
            <v>75000</v>
          </cell>
          <cell r="DK242">
            <v>75000</v>
          </cell>
          <cell r="DL242">
            <v>75000</v>
          </cell>
          <cell r="DM242">
            <v>75000</v>
          </cell>
          <cell r="DN242">
            <v>75000</v>
          </cell>
          <cell r="DO242">
            <v>75000</v>
          </cell>
          <cell r="DP242">
            <v>75000</v>
          </cell>
          <cell r="DQ242">
            <v>75000</v>
          </cell>
          <cell r="DR242">
            <v>75000</v>
          </cell>
          <cell r="DS242">
            <v>75000</v>
          </cell>
          <cell r="DT242">
            <v>75000</v>
          </cell>
          <cell r="DU242">
            <v>75000</v>
          </cell>
          <cell r="DV242">
            <v>75000</v>
          </cell>
          <cell r="DW242">
            <v>75000</v>
          </cell>
          <cell r="DX242">
            <v>75000</v>
          </cell>
          <cell r="DY242">
            <v>75000</v>
          </cell>
          <cell r="DZ242">
            <v>75000</v>
          </cell>
          <cell r="EA242">
            <v>75000</v>
          </cell>
          <cell r="EB242">
            <v>75000</v>
          </cell>
          <cell r="EC242">
            <v>75000</v>
          </cell>
          <cell r="ED242">
            <v>75000</v>
          </cell>
          <cell r="EE242">
            <v>75000</v>
          </cell>
          <cell r="EF242">
            <v>75000</v>
          </cell>
          <cell r="EG242">
            <v>75000</v>
          </cell>
          <cell r="EH242">
            <v>75000</v>
          </cell>
          <cell r="EI242">
            <v>75000</v>
          </cell>
          <cell r="EJ242">
            <v>75000</v>
          </cell>
          <cell r="EK242">
            <v>75000</v>
          </cell>
          <cell r="EL242">
            <v>75000</v>
          </cell>
          <cell r="EM242">
            <v>75000</v>
          </cell>
          <cell r="EN242">
            <v>75000</v>
          </cell>
          <cell r="EO242">
            <v>75000</v>
          </cell>
          <cell r="EP242">
            <v>75000</v>
          </cell>
          <cell r="EQ242">
            <v>75000</v>
          </cell>
          <cell r="ER242">
            <v>75000</v>
          </cell>
          <cell r="ES242">
            <v>75000</v>
          </cell>
          <cell r="ET242">
            <v>75000</v>
          </cell>
          <cell r="EU242">
            <v>75000</v>
          </cell>
          <cell r="EV242">
            <v>75000</v>
          </cell>
          <cell r="EW242">
            <v>75000</v>
          </cell>
          <cell r="EX242">
            <v>75000</v>
          </cell>
          <cell r="EY242">
            <v>75000</v>
          </cell>
          <cell r="EZ242">
            <v>75000</v>
          </cell>
          <cell r="FA242">
            <v>75000</v>
          </cell>
          <cell r="FB242">
            <v>75000</v>
          </cell>
          <cell r="FC242">
            <v>75000</v>
          </cell>
          <cell r="FD242">
            <v>75000</v>
          </cell>
          <cell r="FE242">
            <v>75000</v>
          </cell>
          <cell r="FF242">
            <v>75000</v>
          </cell>
          <cell r="FG242">
            <v>75000</v>
          </cell>
          <cell r="FH242">
            <v>75000</v>
          </cell>
          <cell r="FI242">
            <v>75000</v>
          </cell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>
            <v>58000</v>
          </cell>
          <cell r="AB243">
            <v>58000</v>
          </cell>
          <cell r="AC243">
            <v>58000</v>
          </cell>
          <cell r="AD243">
            <v>58000</v>
          </cell>
          <cell r="AE243">
            <v>58000</v>
          </cell>
          <cell r="AF243">
            <v>58000</v>
          </cell>
          <cell r="AG243">
            <v>58000</v>
          </cell>
          <cell r="AH243">
            <v>58000</v>
          </cell>
          <cell r="AI243">
            <v>58000</v>
          </cell>
          <cell r="AJ243">
            <v>58000</v>
          </cell>
          <cell r="AK243">
            <v>58000</v>
          </cell>
          <cell r="AL243">
            <v>58000</v>
          </cell>
          <cell r="AM243">
            <v>58000</v>
          </cell>
          <cell r="AN243">
            <v>58000</v>
          </cell>
          <cell r="AO243">
            <v>58000</v>
          </cell>
          <cell r="AP243">
            <v>58000</v>
          </cell>
          <cell r="AQ243">
            <v>58000</v>
          </cell>
          <cell r="AR243">
            <v>58000</v>
          </cell>
          <cell r="AS243">
            <v>58000</v>
          </cell>
          <cell r="AT243">
            <v>58000</v>
          </cell>
          <cell r="AU243">
            <v>58000</v>
          </cell>
          <cell r="AV243">
            <v>58000</v>
          </cell>
          <cell r="AW243">
            <v>58000</v>
          </cell>
          <cell r="AX243">
            <v>58000</v>
          </cell>
          <cell r="AY243">
            <v>58000</v>
          </cell>
          <cell r="AZ243">
            <v>58000</v>
          </cell>
          <cell r="BA243">
            <v>58000</v>
          </cell>
          <cell r="BB243">
            <v>58000</v>
          </cell>
          <cell r="BC243">
            <v>58000</v>
          </cell>
          <cell r="BD243">
            <v>58000</v>
          </cell>
          <cell r="BE243">
            <v>58000</v>
          </cell>
          <cell r="BF243">
            <v>58000</v>
          </cell>
          <cell r="BG243">
            <v>58000</v>
          </cell>
          <cell r="BH243">
            <v>58000</v>
          </cell>
          <cell r="BI243">
            <v>58000</v>
          </cell>
          <cell r="BJ243">
            <v>58000</v>
          </cell>
          <cell r="BK243">
            <v>58000</v>
          </cell>
          <cell r="BL243">
            <v>58000</v>
          </cell>
          <cell r="BM243">
            <v>58000</v>
          </cell>
          <cell r="BN243">
            <v>58000</v>
          </cell>
          <cell r="BO243">
            <v>58000</v>
          </cell>
          <cell r="BP243">
            <v>58000</v>
          </cell>
          <cell r="BQ243">
            <v>58000</v>
          </cell>
          <cell r="BR243">
            <v>58000</v>
          </cell>
          <cell r="BS243">
            <v>58000</v>
          </cell>
          <cell r="BT243">
            <v>58000</v>
          </cell>
          <cell r="BU243">
            <v>58000</v>
          </cell>
          <cell r="BV243">
            <v>58000</v>
          </cell>
          <cell r="BW243">
            <v>58000</v>
          </cell>
          <cell r="BX243">
            <v>58000</v>
          </cell>
          <cell r="BY243">
            <v>58000</v>
          </cell>
          <cell r="BZ243">
            <v>58000</v>
          </cell>
          <cell r="CA243">
            <v>58000</v>
          </cell>
          <cell r="CB243">
            <v>58000</v>
          </cell>
          <cell r="CC243">
            <v>58000</v>
          </cell>
          <cell r="CD243">
            <v>58000</v>
          </cell>
          <cell r="CE243">
            <v>58000</v>
          </cell>
          <cell r="CF243">
            <v>58000</v>
          </cell>
          <cell r="CG243">
            <v>58000</v>
          </cell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>
            <v>36073</v>
          </cell>
          <cell r="CY243">
            <v>36073</v>
          </cell>
          <cell r="CZ243">
            <v>36073</v>
          </cell>
          <cell r="DA243">
            <v>36073</v>
          </cell>
          <cell r="DB243">
            <v>36073</v>
          </cell>
          <cell r="DC243">
            <v>36073</v>
          </cell>
          <cell r="DD243">
            <v>36073</v>
          </cell>
          <cell r="DE243">
            <v>36073</v>
          </cell>
          <cell r="DF243">
            <v>36073</v>
          </cell>
          <cell r="DG243">
            <v>36073</v>
          </cell>
          <cell r="DH243">
            <v>36073</v>
          </cell>
          <cell r="DI243">
            <v>36073</v>
          </cell>
          <cell r="DJ243">
            <v>36073</v>
          </cell>
          <cell r="DK243">
            <v>36073</v>
          </cell>
          <cell r="DL243">
            <v>36073</v>
          </cell>
          <cell r="DM243">
            <v>36073</v>
          </cell>
          <cell r="DN243">
            <v>36073</v>
          </cell>
          <cell r="DO243">
            <v>36073</v>
          </cell>
          <cell r="DP243">
            <v>36073</v>
          </cell>
          <cell r="DQ243">
            <v>36073</v>
          </cell>
          <cell r="DR243">
            <v>36073</v>
          </cell>
          <cell r="DS243">
            <v>36073</v>
          </cell>
          <cell r="DT243">
            <v>36073</v>
          </cell>
          <cell r="DU243">
            <v>36073</v>
          </cell>
          <cell r="DV243">
            <v>36073</v>
          </cell>
          <cell r="DW243">
            <v>36073</v>
          </cell>
          <cell r="DX243">
            <v>36073</v>
          </cell>
          <cell r="DY243">
            <v>36073</v>
          </cell>
          <cell r="DZ243">
            <v>36073</v>
          </cell>
          <cell r="EA243">
            <v>36073</v>
          </cell>
          <cell r="EB243">
            <v>36073</v>
          </cell>
          <cell r="EC243">
            <v>36073</v>
          </cell>
          <cell r="ED243">
            <v>36073</v>
          </cell>
          <cell r="EE243">
            <v>36073</v>
          </cell>
          <cell r="EF243">
            <v>36073</v>
          </cell>
          <cell r="EG243">
            <v>36073</v>
          </cell>
          <cell r="EH243">
            <v>36073</v>
          </cell>
          <cell r="EI243">
            <v>36073</v>
          </cell>
          <cell r="EJ243">
            <v>36073</v>
          </cell>
          <cell r="EK243">
            <v>36073</v>
          </cell>
          <cell r="EL243">
            <v>36073</v>
          </cell>
          <cell r="EM243">
            <v>36073</v>
          </cell>
          <cell r="EN243">
            <v>36073</v>
          </cell>
          <cell r="EO243">
            <v>36073</v>
          </cell>
          <cell r="EP243">
            <v>36073</v>
          </cell>
          <cell r="EQ243">
            <v>36073</v>
          </cell>
          <cell r="ER243">
            <v>36073</v>
          </cell>
          <cell r="ES243">
            <v>36073</v>
          </cell>
          <cell r="ET243">
            <v>36073</v>
          </cell>
          <cell r="EU243">
            <v>36073</v>
          </cell>
          <cell r="EV243">
            <v>36073</v>
          </cell>
          <cell r="EW243">
            <v>36073</v>
          </cell>
          <cell r="EX243">
            <v>36073</v>
          </cell>
          <cell r="EY243">
            <v>36073</v>
          </cell>
          <cell r="EZ243">
            <v>36073</v>
          </cell>
          <cell r="FA243">
            <v>36073</v>
          </cell>
          <cell r="FB243">
            <v>36073</v>
          </cell>
          <cell r="FC243">
            <v>36073</v>
          </cell>
          <cell r="FD243">
            <v>36073</v>
          </cell>
          <cell r="FE243">
            <v>36073</v>
          </cell>
          <cell r="FF243">
            <v>36073</v>
          </cell>
          <cell r="FG243">
            <v>36073</v>
          </cell>
          <cell r="FH243">
            <v>36073</v>
          </cell>
          <cell r="FI243">
            <v>36073</v>
          </cell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>
            <v>58000</v>
          </cell>
          <cell r="AB244">
            <v>58000</v>
          </cell>
          <cell r="AC244">
            <v>58000</v>
          </cell>
          <cell r="AD244">
            <v>58000</v>
          </cell>
          <cell r="AE244">
            <v>58000</v>
          </cell>
          <cell r="AF244">
            <v>58000</v>
          </cell>
          <cell r="AG244">
            <v>58000</v>
          </cell>
          <cell r="AH244">
            <v>58000</v>
          </cell>
          <cell r="AI244">
            <v>58000</v>
          </cell>
          <cell r="AJ244">
            <v>58000</v>
          </cell>
          <cell r="AK244">
            <v>58000</v>
          </cell>
          <cell r="AL244">
            <v>58000</v>
          </cell>
          <cell r="AM244">
            <v>58000</v>
          </cell>
          <cell r="AN244">
            <v>58000</v>
          </cell>
          <cell r="AO244">
            <v>58000</v>
          </cell>
          <cell r="AP244">
            <v>58000</v>
          </cell>
          <cell r="AQ244">
            <v>58000</v>
          </cell>
          <cell r="AR244">
            <v>58000</v>
          </cell>
          <cell r="AS244">
            <v>58000</v>
          </cell>
          <cell r="AT244">
            <v>58000</v>
          </cell>
          <cell r="AU244">
            <v>58000</v>
          </cell>
          <cell r="AV244">
            <v>58000</v>
          </cell>
          <cell r="AW244">
            <v>58000</v>
          </cell>
          <cell r="AX244">
            <v>58000</v>
          </cell>
          <cell r="AY244">
            <v>58000</v>
          </cell>
          <cell r="AZ244">
            <v>58000</v>
          </cell>
          <cell r="BA244">
            <v>58000</v>
          </cell>
          <cell r="BB244">
            <v>58000</v>
          </cell>
          <cell r="BC244">
            <v>58000</v>
          </cell>
          <cell r="BD244">
            <v>58000</v>
          </cell>
          <cell r="BE244">
            <v>58000</v>
          </cell>
          <cell r="BF244">
            <v>58000</v>
          </cell>
          <cell r="BG244">
            <v>58000</v>
          </cell>
          <cell r="BH244">
            <v>58000</v>
          </cell>
          <cell r="BI244">
            <v>58000</v>
          </cell>
          <cell r="BJ244">
            <v>58000</v>
          </cell>
          <cell r="BK244">
            <v>58000</v>
          </cell>
          <cell r="BL244">
            <v>58000</v>
          </cell>
          <cell r="BM244">
            <v>58000</v>
          </cell>
          <cell r="BN244">
            <v>58000</v>
          </cell>
          <cell r="BO244">
            <v>58000</v>
          </cell>
          <cell r="BP244">
            <v>58000</v>
          </cell>
          <cell r="BQ244">
            <v>58000</v>
          </cell>
          <cell r="BR244">
            <v>58000</v>
          </cell>
          <cell r="BS244">
            <v>58000</v>
          </cell>
          <cell r="BT244">
            <v>58000</v>
          </cell>
          <cell r="BU244">
            <v>58000</v>
          </cell>
          <cell r="BV244">
            <v>58000</v>
          </cell>
          <cell r="BW244">
            <v>58000</v>
          </cell>
          <cell r="BX244">
            <v>58000</v>
          </cell>
          <cell r="BY244">
            <v>58000</v>
          </cell>
          <cell r="BZ244">
            <v>58000</v>
          </cell>
          <cell r="CA244">
            <v>58000</v>
          </cell>
          <cell r="CB244">
            <v>58000</v>
          </cell>
          <cell r="CC244">
            <v>58000</v>
          </cell>
          <cell r="CD244">
            <v>58000</v>
          </cell>
          <cell r="CE244">
            <v>58000</v>
          </cell>
          <cell r="CF244">
            <v>58000</v>
          </cell>
          <cell r="CG244">
            <v>58000</v>
          </cell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4000</v>
          </cell>
          <cell r="CZ244">
            <v>4000</v>
          </cell>
          <cell r="DA244">
            <v>4000</v>
          </cell>
          <cell r="DB244">
            <v>4000</v>
          </cell>
          <cell r="DC244">
            <v>4000</v>
          </cell>
          <cell r="DD244">
            <v>4000</v>
          </cell>
          <cell r="DE244">
            <v>4000</v>
          </cell>
          <cell r="DF244">
            <v>4000</v>
          </cell>
          <cell r="DG244">
            <v>4000</v>
          </cell>
          <cell r="DH244">
            <v>4000</v>
          </cell>
          <cell r="DI244">
            <v>4000</v>
          </cell>
          <cell r="DJ244">
            <v>4000</v>
          </cell>
          <cell r="DK244">
            <v>4000</v>
          </cell>
          <cell r="DL244">
            <v>4000</v>
          </cell>
          <cell r="DM244">
            <v>4000</v>
          </cell>
          <cell r="DN244">
            <v>4000</v>
          </cell>
          <cell r="DO244">
            <v>4000</v>
          </cell>
          <cell r="DP244">
            <v>4000</v>
          </cell>
          <cell r="DQ244">
            <v>4000</v>
          </cell>
          <cell r="DR244">
            <v>4000</v>
          </cell>
          <cell r="DS244">
            <v>4000</v>
          </cell>
          <cell r="DT244">
            <v>4000</v>
          </cell>
          <cell r="DU244">
            <v>4000</v>
          </cell>
          <cell r="DV244">
            <v>4000</v>
          </cell>
          <cell r="DW244">
            <v>4000</v>
          </cell>
          <cell r="DX244">
            <v>4000</v>
          </cell>
          <cell r="DY244">
            <v>4000</v>
          </cell>
          <cell r="DZ244">
            <v>4000</v>
          </cell>
          <cell r="EA244">
            <v>4000</v>
          </cell>
          <cell r="EB244">
            <v>4000</v>
          </cell>
          <cell r="EC244">
            <v>4000</v>
          </cell>
          <cell r="ED244">
            <v>4000</v>
          </cell>
          <cell r="EE244">
            <v>4000</v>
          </cell>
          <cell r="EF244">
            <v>4000</v>
          </cell>
          <cell r="EG244">
            <v>4000</v>
          </cell>
          <cell r="EH244">
            <v>4000</v>
          </cell>
          <cell r="EI244">
            <v>4000</v>
          </cell>
          <cell r="EJ244">
            <v>4000</v>
          </cell>
          <cell r="EK244">
            <v>4000</v>
          </cell>
          <cell r="EL244">
            <v>4000</v>
          </cell>
          <cell r="EM244">
            <v>4000</v>
          </cell>
          <cell r="EN244">
            <v>4000</v>
          </cell>
          <cell r="EO244">
            <v>4000</v>
          </cell>
          <cell r="EP244">
            <v>4000</v>
          </cell>
          <cell r="EQ244">
            <v>4000</v>
          </cell>
          <cell r="ER244">
            <v>4000</v>
          </cell>
          <cell r="ES244">
            <v>4000</v>
          </cell>
          <cell r="ET244">
            <v>4000</v>
          </cell>
          <cell r="EU244">
            <v>4000</v>
          </cell>
          <cell r="EV244">
            <v>4000</v>
          </cell>
          <cell r="EW244">
            <v>4000</v>
          </cell>
          <cell r="EX244">
            <v>4000</v>
          </cell>
          <cell r="EY244">
            <v>4000</v>
          </cell>
          <cell r="EZ244">
            <v>4000</v>
          </cell>
          <cell r="FA244">
            <v>4000</v>
          </cell>
          <cell r="FB244">
            <v>4000</v>
          </cell>
          <cell r="FC244">
            <v>4000</v>
          </cell>
          <cell r="FD244">
            <v>4000</v>
          </cell>
          <cell r="FE244">
            <v>4000</v>
          </cell>
          <cell r="FF244">
            <v>4000</v>
          </cell>
          <cell r="FG244">
            <v>4000</v>
          </cell>
          <cell r="FH244">
            <v>4000</v>
          </cell>
          <cell r="FI244">
            <v>4000</v>
          </cell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>
            <v>98</v>
          </cell>
          <cell r="AB249">
            <v>98</v>
          </cell>
          <cell r="AC249">
            <v>98</v>
          </cell>
          <cell r="AD249">
            <v>98</v>
          </cell>
          <cell r="AE249">
            <v>98</v>
          </cell>
          <cell r="AF249">
            <v>98</v>
          </cell>
          <cell r="AG249">
            <v>98</v>
          </cell>
          <cell r="AH249">
            <v>98</v>
          </cell>
          <cell r="AI249">
            <v>98</v>
          </cell>
          <cell r="AJ249">
            <v>98</v>
          </cell>
          <cell r="AK249">
            <v>98</v>
          </cell>
          <cell r="AL249">
            <v>98</v>
          </cell>
          <cell r="AM249">
            <v>98</v>
          </cell>
          <cell r="AN249">
            <v>98</v>
          </cell>
          <cell r="AO249">
            <v>98</v>
          </cell>
          <cell r="AP249">
            <v>98</v>
          </cell>
          <cell r="AQ249">
            <v>98</v>
          </cell>
          <cell r="AR249">
            <v>98</v>
          </cell>
          <cell r="AS249">
            <v>98</v>
          </cell>
          <cell r="AT249">
            <v>98</v>
          </cell>
          <cell r="AU249">
            <v>98</v>
          </cell>
          <cell r="AV249">
            <v>98</v>
          </cell>
          <cell r="AW249">
            <v>98</v>
          </cell>
          <cell r="AX249">
            <v>98</v>
          </cell>
          <cell r="AY249">
            <v>98</v>
          </cell>
          <cell r="AZ249">
            <v>98</v>
          </cell>
          <cell r="BA249">
            <v>98</v>
          </cell>
          <cell r="BB249">
            <v>98</v>
          </cell>
          <cell r="BC249">
            <v>98</v>
          </cell>
          <cell r="BD249">
            <v>98</v>
          </cell>
          <cell r="BE249">
            <v>98</v>
          </cell>
          <cell r="BF249">
            <v>98</v>
          </cell>
          <cell r="BG249">
            <v>98</v>
          </cell>
          <cell r="BH249">
            <v>98</v>
          </cell>
          <cell r="BI249">
            <v>98</v>
          </cell>
          <cell r="BJ249">
            <v>98</v>
          </cell>
          <cell r="BK249">
            <v>98</v>
          </cell>
          <cell r="BL249">
            <v>98</v>
          </cell>
          <cell r="BM249">
            <v>98</v>
          </cell>
          <cell r="BN249">
            <v>98</v>
          </cell>
          <cell r="BO249">
            <v>98</v>
          </cell>
          <cell r="BP249">
            <v>98</v>
          </cell>
          <cell r="BQ249">
            <v>98</v>
          </cell>
          <cell r="BR249">
            <v>98</v>
          </cell>
          <cell r="BS249">
            <v>98</v>
          </cell>
          <cell r="BT249">
            <v>98</v>
          </cell>
          <cell r="BU249">
            <v>98</v>
          </cell>
          <cell r="BV249">
            <v>98</v>
          </cell>
          <cell r="BW249">
            <v>98</v>
          </cell>
          <cell r="BX249">
            <v>98</v>
          </cell>
          <cell r="BY249">
            <v>98</v>
          </cell>
          <cell r="BZ249">
            <v>98</v>
          </cell>
          <cell r="CA249">
            <v>98</v>
          </cell>
          <cell r="CB249">
            <v>98</v>
          </cell>
          <cell r="CC249">
            <v>98</v>
          </cell>
          <cell r="CD249">
            <v>98</v>
          </cell>
          <cell r="CE249">
            <v>98</v>
          </cell>
          <cell r="CF249">
            <v>98</v>
          </cell>
          <cell r="CG249">
            <v>98</v>
          </cell>
          <cell r="CH249">
            <v>98</v>
          </cell>
          <cell r="CI249">
            <v>98</v>
          </cell>
          <cell r="CJ249">
            <v>98</v>
          </cell>
          <cell r="CK249">
            <v>98</v>
          </cell>
          <cell r="CL249">
            <v>98</v>
          </cell>
          <cell r="CM249">
            <v>98</v>
          </cell>
          <cell r="CN249">
            <v>98</v>
          </cell>
          <cell r="CO249">
            <v>98</v>
          </cell>
          <cell r="CP249">
            <v>98</v>
          </cell>
          <cell r="CQ249">
            <v>98</v>
          </cell>
          <cell r="CR249">
            <v>98</v>
          </cell>
          <cell r="CS249">
            <v>98</v>
          </cell>
          <cell r="CT249">
            <v>98</v>
          </cell>
          <cell r="CU249">
            <v>98</v>
          </cell>
          <cell r="CV249">
            <v>98</v>
          </cell>
          <cell r="CW249">
            <v>98</v>
          </cell>
          <cell r="CX249">
            <v>98</v>
          </cell>
          <cell r="CY249">
            <v>98</v>
          </cell>
          <cell r="CZ249">
            <v>98</v>
          </cell>
          <cell r="DA249">
            <v>98</v>
          </cell>
          <cell r="DB249">
            <v>98</v>
          </cell>
          <cell r="DC249">
            <v>98</v>
          </cell>
          <cell r="DD249">
            <v>98</v>
          </cell>
          <cell r="DE249">
            <v>98</v>
          </cell>
          <cell r="DF249">
            <v>98</v>
          </cell>
          <cell r="DG249">
            <v>98</v>
          </cell>
          <cell r="DH249">
            <v>98</v>
          </cell>
          <cell r="DI249">
            <v>98</v>
          </cell>
          <cell r="DJ249">
            <v>98</v>
          </cell>
          <cell r="DK249">
            <v>98</v>
          </cell>
          <cell r="DL249">
            <v>98</v>
          </cell>
          <cell r="DM249">
            <v>98</v>
          </cell>
          <cell r="DN249">
            <v>98</v>
          </cell>
          <cell r="DO249">
            <v>98</v>
          </cell>
          <cell r="DP249">
            <v>98</v>
          </cell>
          <cell r="DQ249">
            <v>98</v>
          </cell>
          <cell r="DR249">
            <v>98</v>
          </cell>
          <cell r="DS249">
            <v>98</v>
          </cell>
          <cell r="DT249">
            <v>98</v>
          </cell>
          <cell r="DU249">
            <v>98</v>
          </cell>
          <cell r="DV249">
            <v>98</v>
          </cell>
          <cell r="DW249">
            <v>98</v>
          </cell>
          <cell r="DX249">
            <v>98</v>
          </cell>
          <cell r="DY249">
            <v>98</v>
          </cell>
          <cell r="DZ249">
            <v>98</v>
          </cell>
          <cell r="EA249">
            <v>98</v>
          </cell>
          <cell r="EB249">
            <v>98</v>
          </cell>
          <cell r="EC249">
            <v>98</v>
          </cell>
          <cell r="ED249">
            <v>98</v>
          </cell>
          <cell r="EE249">
            <v>98</v>
          </cell>
          <cell r="EF249">
            <v>98</v>
          </cell>
          <cell r="EG249">
            <v>98</v>
          </cell>
          <cell r="EH249">
            <v>98</v>
          </cell>
          <cell r="EI249">
            <v>98</v>
          </cell>
          <cell r="EJ249">
            <v>98</v>
          </cell>
          <cell r="EK249">
            <v>98</v>
          </cell>
          <cell r="EL249">
            <v>98</v>
          </cell>
          <cell r="EM249">
            <v>98</v>
          </cell>
          <cell r="EN249">
            <v>98</v>
          </cell>
          <cell r="EO249">
            <v>98</v>
          </cell>
          <cell r="EP249">
            <v>98</v>
          </cell>
          <cell r="EQ249">
            <v>98</v>
          </cell>
          <cell r="ER249">
            <v>98</v>
          </cell>
          <cell r="ES249">
            <v>98</v>
          </cell>
          <cell r="ET249">
            <v>98</v>
          </cell>
          <cell r="EU249">
            <v>98</v>
          </cell>
          <cell r="EV249">
            <v>98</v>
          </cell>
        </row>
        <row r="250">
          <cell r="V250" t="str">
            <v>PROJECTED STREET</v>
          </cell>
          <cell r="X250">
            <v>36184</v>
          </cell>
          <cell r="AA250">
            <v>36184</v>
          </cell>
          <cell r="AB250">
            <v>36184</v>
          </cell>
          <cell r="AC250">
            <v>36184</v>
          </cell>
          <cell r="AD250">
            <v>36184</v>
          </cell>
          <cell r="AE250">
            <v>36184</v>
          </cell>
          <cell r="AF250">
            <v>36184</v>
          </cell>
          <cell r="AG250">
            <v>36184</v>
          </cell>
          <cell r="AH250">
            <v>36184</v>
          </cell>
          <cell r="AI250">
            <v>36184</v>
          </cell>
          <cell r="AJ250">
            <v>36184</v>
          </cell>
          <cell r="AK250">
            <v>36184</v>
          </cell>
          <cell r="AL250">
            <v>36184</v>
          </cell>
          <cell r="AM250">
            <v>36184</v>
          </cell>
          <cell r="AN250">
            <v>36184</v>
          </cell>
          <cell r="AO250">
            <v>36184</v>
          </cell>
          <cell r="AP250">
            <v>36184</v>
          </cell>
          <cell r="AQ250">
            <v>36184</v>
          </cell>
          <cell r="AR250">
            <v>36184</v>
          </cell>
          <cell r="AS250">
            <v>36184</v>
          </cell>
          <cell r="AT250">
            <v>36184</v>
          </cell>
          <cell r="AU250">
            <v>36184</v>
          </cell>
          <cell r="AV250">
            <v>36184</v>
          </cell>
          <cell r="AW250">
            <v>36184</v>
          </cell>
          <cell r="AX250">
            <v>36184</v>
          </cell>
          <cell r="AY250">
            <v>36184</v>
          </cell>
          <cell r="AZ250">
            <v>36184</v>
          </cell>
          <cell r="BA250">
            <v>36184</v>
          </cell>
          <cell r="BB250">
            <v>36184</v>
          </cell>
          <cell r="BC250">
            <v>36184</v>
          </cell>
          <cell r="BD250">
            <v>36184</v>
          </cell>
          <cell r="BE250">
            <v>36184</v>
          </cell>
          <cell r="BF250">
            <v>36184</v>
          </cell>
          <cell r="BG250">
            <v>36184</v>
          </cell>
          <cell r="BH250">
            <v>36184</v>
          </cell>
          <cell r="BI250">
            <v>36184</v>
          </cell>
          <cell r="BJ250">
            <v>36184</v>
          </cell>
          <cell r="BK250">
            <v>36184</v>
          </cell>
          <cell r="BL250">
            <v>36184</v>
          </cell>
          <cell r="BM250">
            <v>36184</v>
          </cell>
          <cell r="BN250">
            <v>36184</v>
          </cell>
          <cell r="BO250">
            <v>36184</v>
          </cell>
          <cell r="BP250">
            <v>36184</v>
          </cell>
          <cell r="BQ250">
            <v>36184</v>
          </cell>
          <cell r="BR250">
            <v>36184</v>
          </cell>
          <cell r="BS250">
            <v>36184</v>
          </cell>
          <cell r="BT250">
            <v>36184</v>
          </cell>
          <cell r="BU250">
            <v>36184</v>
          </cell>
          <cell r="BV250">
            <v>36184</v>
          </cell>
          <cell r="BW250">
            <v>36184</v>
          </cell>
          <cell r="BX250">
            <v>36184</v>
          </cell>
          <cell r="BY250">
            <v>36184</v>
          </cell>
          <cell r="BZ250">
            <v>36184</v>
          </cell>
          <cell r="CA250">
            <v>36184</v>
          </cell>
          <cell r="CB250">
            <v>36184</v>
          </cell>
          <cell r="CC250">
            <v>36184</v>
          </cell>
          <cell r="CD250">
            <v>36184</v>
          </cell>
          <cell r="CE250">
            <v>36184</v>
          </cell>
          <cell r="CF250">
            <v>36184</v>
          </cell>
          <cell r="CG250">
            <v>36184</v>
          </cell>
          <cell r="CH250">
            <v>36184</v>
          </cell>
          <cell r="CI250">
            <v>36184</v>
          </cell>
          <cell r="CJ250">
            <v>36184</v>
          </cell>
          <cell r="CK250">
            <v>36184</v>
          </cell>
          <cell r="CL250">
            <v>36184</v>
          </cell>
          <cell r="CM250">
            <v>36184</v>
          </cell>
          <cell r="CN250">
            <v>36184</v>
          </cell>
          <cell r="CO250">
            <v>36184</v>
          </cell>
          <cell r="CP250">
            <v>36184</v>
          </cell>
          <cell r="CQ250">
            <v>36184</v>
          </cell>
          <cell r="CR250">
            <v>36184</v>
          </cell>
          <cell r="CS250">
            <v>36184</v>
          </cell>
          <cell r="CT250">
            <v>36184</v>
          </cell>
          <cell r="CU250">
            <v>36184</v>
          </cell>
          <cell r="CV250">
            <v>36184</v>
          </cell>
          <cell r="CW250">
            <v>36184</v>
          </cell>
          <cell r="CX250">
            <v>36184</v>
          </cell>
          <cell r="CY250">
            <v>36184</v>
          </cell>
          <cell r="CZ250">
            <v>36184</v>
          </cell>
          <cell r="DA250">
            <v>36184</v>
          </cell>
          <cell r="DB250">
            <v>36184</v>
          </cell>
          <cell r="DC250">
            <v>36184</v>
          </cell>
          <cell r="DD250">
            <v>36184</v>
          </cell>
          <cell r="DE250">
            <v>36184</v>
          </cell>
          <cell r="DF250">
            <v>36184</v>
          </cell>
          <cell r="DG250">
            <v>36184</v>
          </cell>
          <cell r="DH250">
            <v>36184</v>
          </cell>
          <cell r="DI250">
            <v>36184</v>
          </cell>
          <cell r="DJ250">
            <v>36184</v>
          </cell>
          <cell r="DK250">
            <v>36184</v>
          </cell>
          <cell r="DL250">
            <v>36184</v>
          </cell>
          <cell r="DM250">
            <v>36184</v>
          </cell>
          <cell r="DN250">
            <v>36184</v>
          </cell>
          <cell r="DO250">
            <v>36184</v>
          </cell>
          <cell r="DP250">
            <v>36184</v>
          </cell>
          <cell r="DQ250">
            <v>36184</v>
          </cell>
          <cell r="DR250">
            <v>36184</v>
          </cell>
          <cell r="DS250">
            <v>36184</v>
          </cell>
          <cell r="DT250">
            <v>36184</v>
          </cell>
          <cell r="DU250">
            <v>36184</v>
          </cell>
          <cell r="DV250">
            <v>36184</v>
          </cell>
          <cell r="DW250">
            <v>36184</v>
          </cell>
          <cell r="DX250">
            <v>36184</v>
          </cell>
          <cell r="DY250">
            <v>36184</v>
          </cell>
          <cell r="DZ250">
            <v>36184</v>
          </cell>
          <cell r="EA250">
            <v>36184</v>
          </cell>
          <cell r="EB250">
            <v>36184</v>
          </cell>
          <cell r="EC250">
            <v>36184</v>
          </cell>
          <cell r="ED250">
            <v>36184</v>
          </cell>
          <cell r="EE250">
            <v>36184</v>
          </cell>
          <cell r="EF250">
            <v>36184</v>
          </cell>
          <cell r="EG250">
            <v>36184</v>
          </cell>
          <cell r="EH250">
            <v>36184</v>
          </cell>
          <cell r="EI250">
            <v>36184</v>
          </cell>
          <cell r="EJ250">
            <v>36184</v>
          </cell>
          <cell r="EK250">
            <v>36184</v>
          </cell>
          <cell r="EL250">
            <v>36184</v>
          </cell>
          <cell r="EM250">
            <v>36184</v>
          </cell>
          <cell r="EN250">
            <v>36184</v>
          </cell>
          <cell r="EO250">
            <v>36184</v>
          </cell>
          <cell r="EP250">
            <v>36184</v>
          </cell>
          <cell r="EQ250">
            <v>36184</v>
          </cell>
          <cell r="ER250">
            <v>36184</v>
          </cell>
          <cell r="ES250">
            <v>36184</v>
          </cell>
          <cell r="ET250">
            <v>36184</v>
          </cell>
          <cell r="EU250">
            <v>36184</v>
          </cell>
          <cell r="EV250">
            <v>36184</v>
          </cell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>
            <v>4504.90625</v>
          </cell>
          <cell r="AB253">
            <v>4504.90625</v>
          </cell>
          <cell r="AC253">
            <v>4504.90625</v>
          </cell>
          <cell r="AD253">
            <v>4504.90625</v>
          </cell>
          <cell r="AE253">
            <v>4504.90625</v>
          </cell>
          <cell r="AF253">
            <v>4504.90625</v>
          </cell>
          <cell r="AG253">
            <v>4504.90625</v>
          </cell>
          <cell r="AH253">
            <v>4504.90625</v>
          </cell>
          <cell r="AI253">
            <v>4504.90625</v>
          </cell>
          <cell r="AJ253">
            <v>4504.90625</v>
          </cell>
          <cell r="AK253">
            <v>4504.90625</v>
          </cell>
          <cell r="AL253">
            <v>4504.90625</v>
          </cell>
          <cell r="AM253">
            <v>4504.90625</v>
          </cell>
          <cell r="AN253">
            <v>4504.90625</v>
          </cell>
          <cell r="AO253">
            <v>4504.90625</v>
          </cell>
          <cell r="AP253">
            <v>4504.90625</v>
          </cell>
          <cell r="AQ253">
            <v>4504.90625</v>
          </cell>
          <cell r="AR253">
            <v>4504.90625</v>
          </cell>
          <cell r="AS253">
            <v>4504.90625</v>
          </cell>
          <cell r="AT253">
            <v>4504.90625</v>
          </cell>
          <cell r="AU253">
            <v>4504.90625</v>
          </cell>
          <cell r="AV253">
            <v>4504.90625</v>
          </cell>
          <cell r="AW253">
            <v>4504.90625</v>
          </cell>
          <cell r="AX253">
            <v>4504.90625</v>
          </cell>
          <cell r="AY253">
            <v>4504.90625</v>
          </cell>
          <cell r="AZ253">
            <v>4504.90625</v>
          </cell>
          <cell r="BA253">
            <v>4504.90625</v>
          </cell>
          <cell r="BB253">
            <v>4504.90625</v>
          </cell>
          <cell r="BC253">
            <v>4504.90625</v>
          </cell>
          <cell r="BD253">
            <v>4504.90625</v>
          </cell>
          <cell r="BE253">
            <v>4504.90625</v>
          </cell>
          <cell r="BF253">
            <v>4504.90625</v>
          </cell>
          <cell r="BG253">
            <v>4504.90625</v>
          </cell>
          <cell r="BH253">
            <v>4504.90625</v>
          </cell>
          <cell r="BI253">
            <v>4504.90625</v>
          </cell>
          <cell r="BJ253">
            <v>4504.90625</v>
          </cell>
          <cell r="BK253">
            <v>4504.90625</v>
          </cell>
          <cell r="BL253">
            <v>4504.90625</v>
          </cell>
          <cell r="BM253">
            <v>4504.90625</v>
          </cell>
          <cell r="BN253">
            <v>4504.90625</v>
          </cell>
          <cell r="BO253">
            <v>4504.90625</v>
          </cell>
          <cell r="BP253">
            <v>4504.90625</v>
          </cell>
          <cell r="BQ253">
            <v>4504.90625</v>
          </cell>
          <cell r="BR253">
            <v>4504.90625</v>
          </cell>
          <cell r="BS253">
            <v>4504.90625</v>
          </cell>
          <cell r="BT253">
            <v>4504.90625</v>
          </cell>
          <cell r="BU253">
            <v>4504.90625</v>
          </cell>
          <cell r="BV253">
            <v>4504.90625</v>
          </cell>
          <cell r="BW253">
            <v>4504.90625</v>
          </cell>
          <cell r="BX253">
            <v>4504.90625</v>
          </cell>
          <cell r="BY253">
            <v>4504.90625</v>
          </cell>
          <cell r="BZ253">
            <v>4504.90625</v>
          </cell>
          <cell r="CA253">
            <v>4504.90625</v>
          </cell>
          <cell r="CB253">
            <v>4504.90625</v>
          </cell>
          <cell r="CC253">
            <v>4504.90625</v>
          </cell>
          <cell r="CD253">
            <v>4504.90625</v>
          </cell>
          <cell r="CE253">
            <v>4504.90625</v>
          </cell>
          <cell r="CF253">
            <v>4504.90625</v>
          </cell>
          <cell r="CG253">
            <v>4504.90625</v>
          </cell>
          <cell r="CH253">
            <v>4504.90625</v>
          </cell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>
            <v>36052</v>
          </cell>
          <cell r="CV253">
            <v>36052</v>
          </cell>
          <cell r="CW253">
            <v>36052</v>
          </cell>
          <cell r="CX253">
            <v>36052</v>
          </cell>
          <cell r="CY253">
            <v>36052</v>
          </cell>
          <cell r="CZ253">
            <v>36052</v>
          </cell>
          <cell r="DA253">
            <v>36052</v>
          </cell>
          <cell r="DB253">
            <v>36052</v>
          </cell>
          <cell r="DC253">
            <v>36052</v>
          </cell>
          <cell r="DD253">
            <v>36052</v>
          </cell>
          <cell r="DE253">
            <v>36052</v>
          </cell>
          <cell r="DF253">
            <v>36052</v>
          </cell>
          <cell r="DG253">
            <v>36052</v>
          </cell>
          <cell r="DH253">
            <v>36052</v>
          </cell>
          <cell r="DI253">
            <v>36052</v>
          </cell>
          <cell r="DJ253">
            <v>36052</v>
          </cell>
          <cell r="DK253">
            <v>36052</v>
          </cell>
          <cell r="DL253">
            <v>36052</v>
          </cell>
          <cell r="DM253">
            <v>36052</v>
          </cell>
          <cell r="DN253">
            <v>36052</v>
          </cell>
          <cell r="DO253">
            <v>36052</v>
          </cell>
          <cell r="DP253">
            <v>36052</v>
          </cell>
          <cell r="DQ253">
            <v>36052</v>
          </cell>
          <cell r="DR253">
            <v>36052</v>
          </cell>
          <cell r="DS253">
            <v>36052</v>
          </cell>
          <cell r="DT253">
            <v>36052</v>
          </cell>
          <cell r="DU253">
            <v>36052</v>
          </cell>
          <cell r="DV253">
            <v>36052</v>
          </cell>
          <cell r="DW253">
            <v>36052</v>
          </cell>
          <cell r="DX253">
            <v>36052</v>
          </cell>
          <cell r="DY253">
            <v>36052</v>
          </cell>
          <cell r="DZ253">
            <v>36052</v>
          </cell>
          <cell r="EA253">
            <v>36052</v>
          </cell>
          <cell r="EB253">
            <v>36052</v>
          </cell>
          <cell r="EC253">
            <v>36052</v>
          </cell>
          <cell r="ED253">
            <v>36052</v>
          </cell>
          <cell r="EE253">
            <v>36052</v>
          </cell>
          <cell r="EF253">
            <v>36052</v>
          </cell>
          <cell r="EG253">
            <v>36052</v>
          </cell>
          <cell r="EH253">
            <v>36052</v>
          </cell>
          <cell r="EI253">
            <v>36052</v>
          </cell>
          <cell r="EJ253">
            <v>36052</v>
          </cell>
          <cell r="EK253">
            <v>36052</v>
          </cell>
          <cell r="EL253">
            <v>36052</v>
          </cell>
          <cell r="EM253">
            <v>36052</v>
          </cell>
          <cell r="EN253">
            <v>36052</v>
          </cell>
          <cell r="EO253">
            <v>36052</v>
          </cell>
          <cell r="EP253">
            <v>36052</v>
          </cell>
          <cell r="EQ253">
            <v>36052</v>
          </cell>
          <cell r="ER253">
            <v>36052</v>
          </cell>
          <cell r="ES253">
            <v>36052</v>
          </cell>
          <cell r="ET253">
            <v>36052</v>
          </cell>
          <cell r="EU253">
            <v>36052</v>
          </cell>
          <cell r="EV253">
            <v>36052</v>
          </cell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>
            <v>77.0687255859375</v>
          </cell>
          <cell r="AB254">
            <v>77.0687255859375</v>
          </cell>
          <cell r="AC254">
            <v>77.0687255859375</v>
          </cell>
          <cell r="AD254">
            <v>77.0687255859375</v>
          </cell>
          <cell r="AE254">
            <v>77.0687255859375</v>
          </cell>
          <cell r="AF254">
            <v>77.0687255859375</v>
          </cell>
          <cell r="AG254">
            <v>77.0687255859375</v>
          </cell>
          <cell r="AH254">
            <v>77.0687255859375</v>
          </cell>
          <cell r="AI254">
            <v>77.0687255859375</v>
          </cell>
          <cell r="AJ254">
            <v>77.0687255859375</v>
          </cell>
          <cell r="AK254">
            <v>77.0687255859375</v>
          </cell>
          <cell r="AL254">
            <v>77.0687255859375</v>
          </cell>
          <cell r="AM254">
            <v>77.0687255859375</v>
          </cell>
          <cell r="AN254">
            <v>77.0687255859375</v>
          </cell>
          <cell r="AO254">
            <v>77.0687255859375</v>
          </cell>
          <cell r="AP254">
            <v>77.0687255859375</v>
          </cell>
          <cell r="AQ254">
            <v>77.0687255859375</v>
          </cell>
          <cell r="AR254">
            <v>77.0687255859375</v>
          </cell>
          <cell r="AS254">
            <v>77.0687255859375</v>
          </cell>
          <cell r="AT254">
            <v>77.0687255859375</v>
          </cell>
          <cell r="AU254">
            <v>77.0687255859375</v>
          </cell>
          <cell r="AV254">
            <v>77.0687255859375</v>
          </cell>
          <cell r="AW254">
            <v>77.0687255859375</v>
          </cell>
          <cell r="AX254">
            <v>77.0687255859375</v>
          </cell>
          <cell r="AY254">
            <v>77.0687255859375</v>
          </cell>
          <cell r="AZ254">
            <v>77.0687255859375</v>
          </cell>
          <cell r="BA254">
            <v>77.0687255859375</v>
          </cell>
          <cell r="BB254">
            <v>77.0687255859375</v>
          </cell>
          <cell r="BC254">
            <v>77.0687255859375</v>
          </cell>
          <cell r="BD254">
            <v>77.0687255859375</v>
          </cell>
          <cell r="BE254">
            <v>77.0687255859375</v>
          </cell>
          <cell r="BF254">
            <v>77.0687255859375</v>
          </cell>
          <cell r="BG254">
            <v>77.0687255859375</v>
          </cell>
          <cell r="BH254">
            <v>77.0687255859375</v>
          </cell>
          <cell r="BI254">
            <v>77.0687255859375</v>
          </cell>
          <cell r="BJ254">
            <v>77.0687255859375</v>
          </cell>
          <cell r="BK254">
            <v>77.0687255859375</v>
          </cell>
          <cell r="BL254">
            <v>77.0687255859375</v>
          </cell>
          <cell r="BM254">
            <v>77.0687255859375</v>
          </cell>
          <cell r="BN254">
            <v>77.0687255859375</v>
          </cell>
          <cell r="BO254">
            <v>77.0687255859375</v>
          </cell>
          <cell r="BP254">
            <v>77.0687255859375</v>
          </cell>
          <cell r="BQ254">
            <v>77.0687255859375</v>
          </cell>
          <cell r="BR254">
            <v>77.0687255859375</v>
          </cell>
          <cell r="BS254">
            <v>77.0687255859375</v>
          </cell>
          <cell r="BT254">
            <v>77.0687255859375</v>
          </cell>
          <cell r="BU254">
            <v>77.0687255859375</v>
          </cell>
          <cell r="BV254">
            <v>77.0687255859375</v>
          </cell>
          <cell r="BW254">
            <v>77.0687255859375</v>
          </cell>
          <cell r="BX254">
            <v>77.0687255859375</v>
          </cell>
          <cell r="BY254">
            <v>77.0687255859375</v>
          </cell>
          <cell r="BZ254">
            <v>77.0687255859375</v>
          </cell>
          <cell r="CA254">
            <v>77.0687255859375</v>
          </cell>
          <cell r="CB254">
            <v>77.0687255859375</v>
          </cell>
          <cell r="CC254">
            <v>77.0687255859375</v>
          </cell>
          <cell r="CD254">
            <v>77.0687255859375</v>
          </cell>
          <cell r="CE254">
            <v>77.0687255859375</v>
          </cell>
          <cell r="CF254">
            <v>77.0687255859375</v>
          </cell>
          <cell r="CG254">
            <v>77.0687255859375</v>
          </cell>
          <cell r="CH254">
            <v>77.0687255859375</v>
          </cell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>
            <v>36052</v>
          </cell>
          <cell r="CV254">
            <v>36052</v>
          </cell>
          <cell r="CW254">
            <v>36052</v>
          </cell>
          <cell r="CX254">
            <v>36052</v>
          </cell>
          <cell r="CY254">
            <v>36052</v>
          </cell>
          <cell r="CZ254">
            <v>36052</v>
          </cell>
          <cell r="DA254">
            <v>36052</v>
          </cell>
          <cell r="DB254">
            <v>36052</v>
          </cell>
          <cell r="DC254">
            <v>36052</v>
          </cell>
          <cell r="DD254">
            <v>36052</v>
          </cell>
          <cell r="DE254">
            <v>36052</v>
          </cell>
          <cell r="DF254">
            <v>36052</v>
          </cell>
          <cell r="DG254">
            <v>36052</v>
          </cell>
          <cell r="DH254">
            <v>36052</v>
          </cell>
          <cell r="DI254">
            <v>36052</v>
          </cell>
          <cell r="DJ254">
            <v>36052</v>
          </cell>
          <cell r="DK254">
            <v>36052</v>
          </cell>
          <cell r="DL254">
            <v>36052</v>
          </cell>
          <cell r="DM254">
            <v>36052</v>
          </cell>
          <cell r="DN254">
            <v>36052</v>
          </cell>
          <cell r="DO254">
            <v>36052</v>
          </cell>
          <cell r="DP254">
            <v>36052</v>
          </cell>
          <cell r="DQ254">
            <v>36052</v>
          </cell>
          <cell r="DR254">
            <v>36052</v>
          </cell>
          <cell r="DS254">
            <v>36052</v>
          </cell>
          <cell r="DT254">
            <v>36052</v>
          </cell>
          <cell r="DU254">
            <v>36052</v>
          </cell>
          <cell r="DV254">
            <v>36052</v>
          </cell>
          <cell r="DW254">
            <v>36052</v>
          </cell>
          <cell r="DX254">
            <v>36052</v>
          </cell>
          <cell r="DY254">
            <v>36052</v>
          </cell>
          <cell r="DZ254">
            <v>36052</v>
          </cell>
          <cell r="EA254">
            <v>36052</v>
          </cell>
          <cell r="EB254">
            <v>36052</v>
          </cell>
          <cell r="EC254">
            <v>36052</v>
          </cell>
          <cell r="ED254">
            <v>36052</v>
          </cell>
          <cell r="EE254">
            <v>36052</v>
          </cell>
          <cell r="EF254">
            <v>36052</v>
          </cell>
          <cell r="EG254">
            <v>36052</v>
          </cell>
          <cell r="EH254">
            <v>36052</v>
          </cell>
          <cell r="EI254">
            <v>36052</v>
          </cell>
          <cell r="EJ254">
            <v>36052</v>
          </cell>
          <cell r="EK254">
            <v>36052</v>
          </cell>
          <cell r="EL254">
            <v>36052</v>
          </cell>
          <cell r="EM254">
            <v>36052</v>
          </cell>
          <cell r="EN254">
            <v>36052</v>
          </cell>
          <cell r="EO254">
            <v>36052</v>
          </cell>
          <cell r="EP254">
            <v>36052</v>
          </cell>
          <cell r="EQ254">
            <v>36052</v>
          </cell>
          <cell r="ER254">
            <v>36052</v>
          </cell>
          <cell r="ES254">
            <v>36052</v>
          </cell>
          <cell r="ET254">
            <v>36052</v>
          </cell>
          <cell r="EU254">
            <v>36052</v>
          </cell>
          <cell r="EV254">
            <v>36052</v>
          </cell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>
            <v>77.0687255859375</v>
          </cell>
          <cell r="AB255">
            <v>77.0687255859375</v>
          </cell>
          <cell r="AC255">
            <v>77.0687255859375</v>
          </cell>
          <cell r="AD255">
            <v>77.0687255859375</v>
          </cell>
          <cell r="AE255">
            <v>77.0687255859375</v>
          </cell>
          <cell r="AF255">
            <v>77.0687255859375</v>
          </cell>
          <cell r="AG255">
            <v>77.0687255859375</v>
          </cell>
          <cell r="AH255">
            <v>77.0687255859375</v>
          </cell>
          <cell r="AI255">
            <v>77.0687255859375</v>
          </cell>
          <cell r="AJ255">
            <v>77.0687255859375</v>
          </cell>
          <cell r="AK255">
            <v>77.0687255859375</v>
          </cell>
          <cell r="AL255">
            <v>77.0687255859375</v>
          </cell>
          <cell r="AM255">
            <v>77.0687255859375</v>
          </cell>
          <cell r="AN255">
            <v>77.0687255859375</v>
          </cell>
          <cell r="AO255">
            <v>77.0687255859375</v>
          </cell>
          <cell r="AP255">
            <v>77.0687255859375</v>
          </cell>
          <cell r="AQ255">
            <v>77.0687255859375</v>
          </cell>
          <cell r="AR255">
            <v>77.0687255859375</v>
          </cell>
          <cell r="AS255">
            <v>77.0687255859375</v>
          </cell>
          <cell r="AT255">
            <v>77.0687255859375</v>
          </cell>
          <cell r="AU255">
            <v>77.0687255859375</v>
          </cell>
          <cell r="AV255">
            <v>77.0687255859375</v>
          </cell>
          <cell r="AW255">
            <v>77.0687255859375</v>
          </cell>
          <cell r="AX255">
            <v>77.0687255859375</v>
          </cell>
          <cell r="AY255">
            <v>77.0687255859375</v>
          </cell>
          <cell r="AZ255">
            <v>77.0687255859375</v>
          </cell>
          <cell r="BA255">
            <v>77.0687255859375</v>
          </cell>
          <cell r="BB255">
            <v>77.0687255859375</v>
          </cell>
          <cell r="BC255">
            <v>77.0687255859375</v>
          </cell>
          <cell r="BD255">
            <v>77.0687255859375</v>
          </cell>
          <cell r="BE255">
            <v>77.0687255859375</v>
          </cell>
          <cell r="BF255">
            <v>77.0687255859375</v>
          </cell>
          <cell r="BG255">
            <v>77.0687255859375</v>
          </cell>
          <cell r="BH255">
            <v>77.0687255859375</v>
          </cell>
          <cell r="BI255">
            <v>77.0687255859375</v>
          </cell>
          <cell r="BJ255">
            <v>77.0687255859375</v>
          </cell>
          <cell r="BK255">
            <v>77.0687255859375</v>
          </cell>
          <cell r="BL255">
            <v>77.0687255859375</v>
          </cell>
          <cell r="BM255">
            <v>77.0687255859375</v>
          </cell>
          <cell r="BN255">
            <v>77.0687255859375</v>
          </cell>
          <cell r="BO255">
            <v>77.0687255859375</v>
          </cell>
          <cell r="BP255">
            <v>77.0687255859375</v>
          </cell>
          <cell r="BQ255">
            <v>77.0687255859375</v>
          </cell>
          <cell r="BR255">
            <v>77.0687255859375</v>
          </cell>
          <cell r="BS255">
            <v>77.0687255859375</v>
          </cell>
          <cell r="BT255">
            <v>77.0687255859375</v>
          </cell>
          <cell r="BU255">
            <v>77.0687255859375</v>
          </cell>
          <cell r="BV255">
            <v>77.0687255859375</v>
          </cell>
          <cell r="BW255">
            <v>77.0687255859375</v>
          </cell>
          <cell r="BX255">
            <v>77.0687255859375</v>
          </cell>
          <cell r="BY255">
            <v>77.0687255859375</v>
          </cell>
          <cell r="BZ255">
            <v>77.0687255859375</v>
          </cell>
          <cell r="CA255">
            <v>77.0687255859375</v>
          </cell>
          <cell r="CB255">
            <v>77.0687255859375</v>
          </cell>
          <cell r="CC255">
            <v>77.0687255859375</v>
          </cell>
          <cell r="CD255">
            <v>77.0687255859375</v>
          </cell>
          <cell r="CE255">
            <v>77.0687255859375</v>
          </cell>
          <cell r="CF255">
            <v>77.0687255859375</v>
          </cell>
          <cell r="CG255">
            <v>77.0687255859375</v>
          </cell>
          <cell r="CH255">
            <v>77.0687255859375</v>
          </cell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>
            <v>500</v>
          </cell>
          <cell r="CV255">
            <v>500</v>
          </cell>
          <cell r="CW255">
            <v>500</v>
          </cell>
          <cell r="CX255">
            <v>500</v>
          </cell>
          <cell r="CY255">
            <v>500</v>
          </cell>
          <cell r="CZ255">
            <v>500</v>
          </cell>
          <cell r="DA255">
            <v>500</v>
          </cell>
          <cell r="DB255">
            <v>500</v>
          </cell>
          <cell r="DC255">
            <v>500</v>
          </cell>
          <cell r="DD255">
            <v>500</v>
          </cell>
          <cell r="DE255">
            <v>500</v>
          </cell>
          <cell r="DF255">
            <v>500</v>
          </cell>
          <cell r="DG255">
            <v>500</v>
          </cell>
          <cell r="DH255">
            <v>500</v>
          </cell>
          <cell r="DI255">
            <v>500</v>
          </cell>
          <cell r="DJ255">
            <v>500</v>
          </cell>
          <cell r="DK255">
            <v>500</v>
          </cell>
          <cell r="DL255">
            <v>500</v>
          </cell>
          <cell r="DM255">
            <v>500</v>
          </cell>
          <cell r="DN255">
            <v>500</v>
          </cell>
          <cell r="DO255">
            <v>500</v>
          </cell>
          <cell r="DP255">
            <v>500</v>
          </cell>
          <cell r="DQ255">
            <v>500</v>
          </cell>
          <cell r="DR255">
            <v>500</v>
          </cell>
          <cell r="DS255">
            <v>500</v>
          </cell>
          <cell r="DT255">
            <v>500</v>
          </cell>
          <cell r="DU255">
            <v>500</v>
          </cell>
          <cell r="DV255">
            <v>500</v>
          </cell>
          <cell r="DW255">
            <v>500</v>
          </cell>
          <cell r="DX255">
            <v>500</v>
          </cell>
          <cell r="DY255">
            <v>500</v>
          </cell>
          <cell r="DZ255">
            <v>500</v>
          </cell>
          <cell r="EA255">
            <v>500</v>
          </cell>
          <cell r="EB255">
            <v>500</v>
          </cell>
          <cell r="EC255">
            <v>500</v>
          </cell>
          <cell r="ED255">
            <v>500</v>
          </cell>
          <cell r="EE255">
            <v>500</v>
          </cell>
          <cell r="EF255">
            <v>500</v>
          </cell>
          <cell r="EG255">
            <v>500</v>
          </cell>
          <cell r="EH255">
            <v>500</v>
          </cell>
          <cell r="EI255">
            <v>500</v>
          </cell>
          <cell r="EJ255">
            <v>500</v>
          </cell>
          <cell r="EK255">
            <v>500</v>
          </cell>
          <cell r="EL255">
            <v>500</v>
          </cell>
          <cell r="EM255">
            <v>500</v>
          </cell>
          <cell r="EN255">
            <v>500</v>
          </cell>
          <cell r="EO255">
            <v>500</v>
          </cell>
          <cell r="EP255">
            <v>500</v>
          </cell>
          <cell r="EQ255">
            <v>500</v>
          </cell>
          <cell r="ER255">
            <v>500</v>
          </cell>
          <cell r="ES255">
            <v>500</v>
          </cell>
          <cell r="ET255">
            <v>500</v>
          </cell>
          <cell r="EU255">
            <v>500</v>
          </cell>
          <cell r="EV255">
            <v>500</v>
          </cell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>
            <v>93.0687255859375</v>
          </cell>
          <cell r="AB256">
            <v>93.0687255859375</v>
          </cell>
          <cell r="AC256">
            <v>93.0687255859375</v>
          </cell>
          <cell r="AD256">
            <v>93.0687255859375</v>
          </cell>
          <cell r="AE256">
            <v>93.0687255859375</v>
          </cell>
          <cell r="AF256">
            <v>93.0687255859375</v>
          </cell>
          <cell r="AG256">
            <v>93.0687255859375</v>
          </cell>
          <cell r="AH256">
            <v>93.0687255859375</v>
          </cell>
          <cell r="AI256">
            <v>93.0687255859375</v>
          </cell>
          <cell r="AJ256">
            <v>93.0687255859375</v>
          </cell>
          <cell r="AK256">
            <v>93.0687255859375</v>
          </cell>
          <cell r="AL256">
            <v>93.0687255859375</v>
          </cell>
          <cell r="AM256">
            <v>93.0687255859375</v>
          </cell>
          <cell r="AN256">
            <v>93.0687255859375</v>
          </cell>
          <cell r="AO256">
            <v>93.0687255859375</v>
          </cell>
          <cell r="AP256">
            <v>93.0687255859375</v>
          </cell>
          <cell r="AQ256">
            <v>93.0687255859375</v>
          </cell>
          <cell r="AR256">
            <v>93.0687255859375</v>
          </cell>
          <cell r="AS256">
            <v>93.0687255859375</v>
          </cell>
          <cell r="AT256">
            <v>93.0687255859375</v>
          </cell>
          <cell r="AU256">
            <v>93.0687255859375</v>
          </cell>
          <cell r="AV256">
            <v>93.0687255859375</v>
          </cell>
          <cell r="AW256">
            <v>93.0687255859375</v>
          </cell>
          <cell r="AX256">
            <v>93.0687255859375</v>
          </cell>
          <cell r="AY256">
            <v>93.0687255859375</v>
          </cell>
          <cell r="AZ256">
            <v>93.0687255859375</v>
          </cell>
          <cell r="BA256">
            <v>93.0687255859375</v>
          </cell>
          <cell r="BB256">
            <v>93.0687255859375</v>
          </cell>
          <cell r="BC256">
            <v>93.0687255859375</v>
          </cell>
          <cell r="BD256">
            <v>93.0687255859375</v>
          </cell>
          <cell r="BE256">
            <v>93.0687255859375</v>
          </cell>
          <cell r="BF256">
            <v>93.0687255859375</v>
          </cell>
          <cell r="BG256">
            <v>93.0687255859375</v>
          </cell>
          <cell r="BH256">
            <v>93.0687255859375</v>
          </cell>
          <cell r="BI256">
            <v>93.0687255859375</v>
          </cell>
          <cell r="BJ256">
            <v>93.0687255859375</v>
          </cell>
          <cell r="BK256">
            <v>93.0687255859375</v>
          </cell>
          <cell r="BL256">
            <v>93.0687255859375</v>
          </cell>
          <cell r="BM256">
            <v>93.0687255859375</v>
          </cell>
          <cell r="BN256">
            <v>93.0687255859375</v>
          </cell>
          <cell r="BO256">
            <v>93.0687255859375</v>
          </cell>
          <cell r="BP256">
            <v>93.0687255859375</v>
          </cell>
          <cell r="BQ256">
            <v>93.0687255859375</v>
          </cell>
          <cell r="BR256">
            <v>93.0687255859375</v>
          </cell>
          <cell r="BS256">
            <v>93.0687255859375</v>
          </cell>
          <cell r="BT256">
            <v>93.0687255859375</v>
          </cell>
          <cell r="BU256">
            <v>93.0687255859375</v>
          </cell>
          <cell r="BV256">
            <v>93.0687255859375</v>
          </cell>
          <cell r="BW256">
            <v>93.0687255859375</v>
          </cell>
          <cell r="BX256">
            <v>93.0687255859375</v>
          </cell>
          <cell r="BY256">
            <v>93.0687255859375</v>
          </cell>
          <cell r="BZ256">
            <v>93.0687255859375</v>
          </cell>
          <cell r="CA256">
            <v>93.0687255859375</v>
          </cell>
          <cell r="CB256">
            <v>93.0687255859375</v>
          </cell>
          <cell r="CC256">
            <v>93.0687255859375</v>
          </cell>
          <cell r="CD256">
            <v>93.0687255859375</v>
          </cell>
          <cell r="CE256">
            <v>93.0687255859375</v>
          </cell>
          <cell r="CF256">
            <v>93.0687255859375</v>
          </cell>
          <cell r="CG256">
            <v>93.0687255859375</v>
          </cell>
          <cell r="CH256">
            <v>93.0687255859375</v>
          </cell>
          <cell r="CI256">
            <v>93.0687255859375</v>
          </cell>
          <cell r="CJ256">
            <v>93.0687255859375</v>
          </cell>
          <cell r="CK256">
            <v>93.0687255859375</v>
          </cell>
          <cell r="CL256">
            <v>93.0687255859375</v>
          </cell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>
            <v>500</v>
          </cell>
          <cell r="DB256">
            <v>500</v>
          </cell>
          <cell r="DC256">
            <v>500</v>
          </cell>
          <cell r="DD256">
            <v>500</v>
          </cell>
          <cell r="DE256">
            <v>500</v>
          </cell>
          <cell r="DF256">
            <v>500</v>
          </cell>
          <cell r="DG256">
            <v>500</v>
          </cell>
          <cell r="DH256">
            <v>500</v>
          </cell>
          <cell r="DI256">
            <v>500</v>
          </cell>
          <cell r="DJ256">
            <v>500</v>
          </cell>
          <cell r="DK256">
            <v>500</v>
          </cell>
          <cell r="DL256">
            <v>500</v>
          </cell>
          <cell r="DM256">
            <v>500</v>
          </cell>
          <cell r="DN256">
            <v>500</v>
          </cell>
          <cell r="DO256">
            <v>500</v>
          </cell>
          <cell r="DP256">
            <v>500</v>
          </cell>
          <cell r="DQ256">
            <v>500</v>
          </cell>
          <cell r="DR256">
            <v>500</v>
          </cell>
          <cell r="DS256">
            <v>500</v>
          </cell>
          <cell r="DT256">
            <v>500</v>
          </cell>
          <cell r="DU256">
            <v>500</v>
          </cell>
          <cell r="DV256">
            <v>500</v>
          </cell>
          <cell r="DW256">
            <v>500</v>
          </cell>
          <cell r="DX256">
            <v>500</v>
          </cell>
          <cell r="DY256">
            <v>500</v>
          </cell>
          <cell r="DZ256">
            <v>500</v>
          </cell>
          <cell r="EA256">
            <v>500</v>
          </cell>
          <cell r="EB256">
            <v>500</v>
          </cell>
          <cell r="EC256">
            <v>500</v>
          </cell>
          <cell r="ED256">
            <v>500</v>
          </cell>
          <cell r="EE256">
            <v>500</v>
          </cell>
          <cell r="EF256">
            <v>500</v>
          </cell>
          <cell r="EG256">
            <v>500</v>
          </cell>
          <cell r="EH256">
            <v>500</v>
          </cell>
          <cell r="EI256">
            <v>500</v>
          </cell>
          <cell r="EJ256">
            <v>500</v>
          </cell>
          <cell r="EK256">
            <v>500</v>
          </cell>
          <cell r="EL256">
            <v>500</v>
          </cell>
          <cell r="EM256">
            <v>500</v>
          </cell>
          <cell r="EN256">
            <v>500</v>
          </cell>
          <cell r="EO256">
            <v>500</v>
          </cell>
          <cell r="EP256">
            <v>500</v>
          </cell>
          <cell r="EQ256">
            <v>500</v>
          </cell>
          <cell r="ER256">
            <v>500</v>
          </cell>
          <cell r="ES256">
            <v>500</v>
          </cell>
          <cell r="ET256">
            <v>500</v>
          </cell>
          <cell r="EU256">
            <v>500</v>
          </cell>
          <cell r="EV256">
            <v>500</v>
          </cell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>
            <v>77.0687255859375</v>
          </cell>
          <cell r="AB257">
            <v>77.0687255859375</v>
          </cell>
          <cell r="AC257">
            <v>77.0687255859375</v>
          </cell>
          <cell r="AD257">
            <v>77.0687255859375</v>
          </cell>
          <cell r="AE257">
            <v>77.0687255859375</v>
          </cell>
          <cell r="AF257">
            <v>77.0687255859375</v>
          </cell>
          <cell r="AG257">
            <v>77.0687255859375</v>
          </cell>
          <cell r="AH257">
            <v>77.0687255859375</v>
          </cell>
          <cell r="AI257">
            <v>77.0687255859375</v>
          </cell>
          <cell r="AJ257">
            <v>77.0687255859375</v>
          </cell>
          <cell r="AK257">
            <v>77.0687255859375</v>
          </cell>
          <cell r="AL257">
            <v>77.0687255859375</v>
          </cell>
          <cell r="AM257">
            <v>77.0687255859375</v>
          </cell>
          <cell r="AN257">
            <v>77.0687255859375</v>
          </cell>
          <cell r="AO257">
            <v>77.0687255859375</v>
          </cell>
          <cell r="AP257">
            <v>77.0687255859375</v>
          </cell>
          <cell r="AQ257">
            <v>77.0687255859375</v>
          </cell>
          <cell r="AR257">
            <v>77.0687255859375</v>
          </cell>
          <cell r="AS257">
            <v>77.0687255859375</v>
          </cell>
          <cell r="AT257">
            <v>77.0687255859375</v>
          </cell>
          <cell r="AU257">
            <v>77.0687255859375</v>
          </cell>
          <cell r="AV257">
            <v>77.0687255859375</v>
          </cell>
          <cell r="AW257">
            <v>77.0687255859375</v>
          </cell>
          <cell r="AX257">
            <v>77.0687255859375</v>
          </cell>
          <cell r="AY257">
            <v>77.0687255859375</v>
          </cell>
          <cell r="AZ257">
            <v>77.0687255859375</v>
          </cell>
          <cell r="BA257">
            <v>77.0687255859375</v>
          </cell>
          <cell r="BB257">
            <v>77.0687255859375</v>
          </cell>
          <cell r="BC257">
            <v>77.0687255859375</v>
          </cell>
          <cell r="BD257">
            <v>77.0687255859375</v>
          </cell>
          <cell r="BE257">
            <v>77.0687255859375</v>
          </cell>
          <cell r="BF257">
            <v>77.0687255859375</v>
          </cell>
          <cell r="BG257">
            <v>77.0687255859375</v>
          </cell>
          <cell r="BH257">
            <v>77.0687255859375</v>
          </cell>
          <cell r="BI257">
            <v>77.0687255859375</v>
          </cell>
          <cell r="BJ257">
            <v>77.0687255859375</v>
          </cell>
          <cell r="BK257">
            <v>77.0687255859375</v>
          </cell>
          <cell r="BL257">
            <v>77.0687255859375</v>
          </cell>
          <cell r="BM257">
            <v>77.0687255859375</v>
          </cell>
          <cell r="BN257">
            <v>77.0687255859375</v>
          </cell>
          <cell r="BO257">
            <v>77.0687255859375</v>
          </cell>
          <cell r="BP257">
            <v>77.0687255859375</v>
          </cell>
          <cell r="BQ257">
            <v>77.0687255859375</v>
          </cell>
          <cell r="BR257">
            <v>77.0687255859375</v>
          </cell>
          <cell r="BS257">
            <v>77.0687255859375</v>
          </cell>
          <cell r="BT257">
            <v>77.0687255859375</v>
          </cell>
          <cell r="BU257">
            <v>77.0687255859375</v>
          </cell>
          <cell r="BV257">
            <v>77.0687255859375</v>
          </cell>
          <cell r="BW257">
            <v>77.0687255859375</v>
          </cell>
          <cell r="BX257">
            <v>77.0687255859375</v>
          </cell>
          <cell r="BY257">
            <v>77.0687255859375</v>
          </cell>
          <cell r="BZ257">
            <v>77.0687255859375</v>
          </cell>
          <cell r="CA257">
            <v>77.0687255859375</v>
          </cell>
          <cell r="CB257">
            <v>77.0687255859375</v>
          </cell>
          <cell r="CC257">
            <v>77.0687255859375</v>
          </cell>
          <cell r="CD257">
            <v>77.0687255859375</v>
          </cell>
          <cell r="CE257">
            <v>77.0687255859375</v>
          </cell>
          <cell r="CF257">
            <v>77.0687255859375</v>
          </cell>
          <cell r="CG257">
            <v>77.0687255859375</v>
          </cell>
          <cell r="CH257">
            <v>77.0687255859375</v>
          </cell>
          <cell r="CI257">
            <v>77.0687255859375</v>
          </cell>
          <cell r="CJ257">
            <v>77.0687255859375</v>
          </cell>
          <cell r="CK257">
            <v>77.0687255859375</v>
          </cell>
          <cell r="CL257">
            <v>77.0687255859375</v>
          </cell>
          <cell r="CM257">
            <v>77.0687255859375</v>
          </cell>
          <cell r="CN257">
            <v>77.0687255859375</v>
          </cell>
          <cell r="CO257">
            <v>77.0687255859375</v>
          </cell>
          <cell r="CP257">
            <v>77.0687255859375</v>
          </cell>
          <cell r="CQ257">
            <v>77.0687255859375</v>
          </cell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>
            <v>500</v>
          </cell>
          <cell r="DD257">
            <v>500</v>
          </cell>
          <cell r="DE257">
            <v>500</v>
          </cell>
          <cell r="DF257">
            <v>500</v>
          </cell>
          <cell r="DG257">
            <v>500</v>
          </cell>
          <cell r="DH257">
            <v>500</v>
          </cell>
          <cell r="DI257">
            <v>500</v>
          </cell>
          <cell r="DJ257">
            <v>500</v>
          </cell>
          <cell r="DK257">
            <v>500</v>
          </cell>
          <cell r="DL257">
            <v>500</v>
          </cell>
          <cell r="DM257">
            <v>500</v>
          </cell>
          <cell r="DN257">
            <v>500</v>
          </cell>
          <cell r="DO257">
            <v>500</v>
          </cell>
          <cell r="DP257">
            <v>500</v>
          </cell>
          <cell r="DQ257">
            <v>500</v>
          </cell>
          <cell r="DR257">
            <v>500</v>
          </cell>
          <cell r="DS257">
            <v>500</v>
          </cell>
          <cell r="DT257">
            <v>500</v>
          </cell>
          <cell r="DU257">
            <v>500</v>
          </cell>
          <cell r="DV257">
            <v>500</v>
          </cell>
          <cell r="DW257">
            <v>500</v>
          </cell>
          <cell r="DX257">
            <v>500</v>
          </cell>
          <cell r="DY257">
            <v>500</v>
          </cell>
          <cell r="DZ257">
            <v>500</v>
          </cell>
          <cell r="EA257">
            <v>500</v>
          </cell>
          <cell r="EB257">
            <v>500</v>
          </cell>
          <cell r="EC257">
            <v>500</v>
          </cell>
          <cell r="ED257">
            <v>500</v>
          </cell>
          <cell r="EE257">
            <v>500</v>
          </cell>
          <cell r="EF257">
            <v>500</v>
          </cell>
          <cell r="EG257">
            <v>500</v>
          </cell>
          <cell r="EH257">
            <v>500</v>
          </cell>
          <cell r="EI257">
            <v>500</v>
          </cell>
          <cell r="EJ257">
            <v>500</v>
          </cell>
          <cell r="EK257">
            <v>500</v>
          </cell>
          <cell r="EL257">
            <v>500</v>
          </cell>
          <cell r="EM257">
            <v>500</v>
          </cell>
          <cell r="EN257">
            <v>500</v>
          </cell>
          <cell r="EO257">
            <v>500</v>
          </cell>
          <cell r="EP257">
            <v>500</v>
          </cell>
          <cell r="EQ257">
            <v>500</v>
          </cell>
          <cell r="ER257">
            <v>500</v>
          </cell>
          <cell r="ES257">
            <v>500</v>
          </cell>
          <cell r="ET257">
            <v>500</v>
          </cell>
          <cell r="EU257">
            <v>500</v>
          </cell>
          <cell r="EV257">
            <v>500</v>
          </cell>
        </row>
        <row r="259">
          <cell r="T259" t="str">
            <v>BUDGET FORECAST</v>
          </cell>
          <cell r="AA259">
            <v>500</v>
          </cell>
          <cell r="AB259">
            <v>500</v>
          </cell>
          <cell r="AC259">
            <v>500</v>
          </cell>
          <cell r="AD259">
            <v>500</v>
          </cell>
          <cell r="AE259">
            <v>500</v>
          </cell>
          <cell r="AF259">
            <v>500</v>
          </cell>
          <cell r="AG259">
            <v>500</v>
          </cell>
          <cell r="AH259">
            <v>500</v>
          </cell>
          <cell r="AI259">
            <v>500</v>
          </cell>
          <cell r="AJ259">
            <v>500</v>
          </cell>
          <cell r="AK259">
            <v>500</v>
          </cell>
          <cell r="AL259">
            <v>500</v>
          </cell>
          <cell r="AM259">
            <v>500</v>
          </cell>
          <cell r="AN259">
            <v>500</v>
          </cell>
          <cell r="AO259">
            <v>500</v>
          </cell>
          <cell r="AP259">
            <v>500</v>
          </cell>
          <cell r="AQ259">
            <v>500</v>
          </cell>
          <cell r="AR259">
            <v>500</v>
          </cell>
          <cell r="AS259">
            <v>500</v>
          </cell>
          <cell r="AT259">
            <v>500</v>
          </cell>
          <cell r="AU259">
            <v>500</v>
          </cell>
          <cell r="AV259">
            <v>500</v>
          </cell>
          <cell r="AW259">
            <v>500</v>
          </cell>
          <cell r="AX259">
            <v>500</v>
          </cell>
          <cell r="AY259">
            <v>500</v>
          </cell>
          <cell r="AZ259">
            <v>500</v>
          </cell>
          <cell r="BA259">
            <v>500</v>
          </cell>
          <cell r="BB259">
            <v>500</v>
          </cell>
          <cell r="BC259">
            <v>500</v>
          </cell>
          <cell r="BD259">
            <v>500</v>
          </cell>
          <cell r="BE259">
            <v>500</v>
          </cell>
          <cell r="BF259">
            <v>500</v>
          </cell>
          <cell r="BG259">
            <v>500</v>
          </cell>
          <cell r="BH259">
            <v>500</v>
          </cell>
          <cell r="BI259">
            <v>500</v>
          </cell>
          <cell r="BJ259">
            <v>500</v>
          </cell>
          <cell r="BK259">
            <v>500</v>
          </cell>
          <cell r="BL259">
            <v>500</v>
          </cell>
          <cell r="BM259">
            <v>500</v>
          </cell>
          <cell r="BN259">
            <v>500</v>
          </cell>
          <cell r="BO259">
            <v>500</v>
          </cell>
          <cell r="BP259">
            <v>500</v>
          </cell>
          <cell r="BQ259">
            <v>500</v>
          </cell>
          <cell r="BR259">
            <v>500</v>
          </cell>
          <cell r="BS259">
            <v>500</v>
          </cell>
          <cell r="BT259">
            <v>500</v>
          </cell>
          <cell r="BU259">
            <v>500</v>
          </cell>
          <cell r="BV259">
            <v>500</v>
          </cell>
          <cell r="BW259">
            <v>500</v>
          </cell>
          <cell r="BX259">
            <v>500</v>
          </cell>
          <cell r="BY259">
            <v>500</v>
          </cell>
          <cell r="BZ259">
            <v>500</v>
          </cell>
          <cell r="CA259">
            <v>500</v>
          </cell>
          <cell r="CB259">
            <v>500</v>
          </cell>
          <cell r="CC259">
            <v>500</v>
          </cell>
          <cell r="CD259">
            <v>500</v>
          </cell>
          <cell r="CE259">
            <v>500</v>
          </cell>
          <cell r="CF259">
            <v>500</v>
          </cell>
          <cell r="CG259">
            <v>500</v>
          </cell>
          <cell r="CH259">
            <v>500</v>
          </cell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>
            <v>36052</v>
          </cell>
          <cell r="CV259">
            <v>36052</v>
          </cell>
          <cell r="CW259">
            <v>36052</v>
          </cell>
          <cell r="CX259">
            <v>36052</v>
          </cell>
          <cell r="CY259">
            <v>36052</v>
          </cell>
          <cell r="CZ259">
            <v>36052</v>
          </cell>
          <cell r="DA259">
            <v>36052</v>
          </cell>
          <cell r="DB259">
            <v>36052</v>
          </cell>
          <cell r="DC259">
            <v>36052</v>
          </cell>
          <cell r="DD259">
            <v>36052</v>
          </cell>
          <cell r="DE259">
            <v>36052</v>
          </cell>
          <cell r="DF259">
            <v>36052</v>
          </cell>
          <cell r="DG259">
            <v>36052</v>
          </cell>
          <cell r="DH259">
            <v>36052</v>
          </cell>
          <cell r="DI259">
            <v>36052</v>
          </cell>
          <cell r="DJ259">
            <v>36052</v>
          </cell>
          <cell r="DK259">
            <v>36052</v>
          </cell>
          <cell r="DL259">
            <v>36052</v>
          </cell>
          <cell r="DM259">
            <v>36052</v>
          </cell>
          <cell r="DN259">
            <v>36052</v>
          </cell>
          <cell r="DO259">
            <v>36052</v>
          </cell>
          <cell r="DP259">
            <v>36052</v>
          </cell>
          <cell r="DQ259">
            <v>36052</v>
          </cell>
          <cell r="DR259">
            <v>36052</v>
          </cell>
          <cell r="DS259">
            <v>36052</v>
          </cell>
          <cell r="DT259">
            <v>36052</v>
          </cell>
          <cell r="DU259">
            <v>36052</v>
          </cell>
          <cell r="DV259">
            <v>36052</v>
          </cell>
          <cell r="DW259">
            <v>36052</v>
          </cell>
          <cell r="DX259">
            <v>36052</v>
          </cell>
          <cell r="DY259">
            <v>36052</v>
          </cell>
          <cell r="DZ259">
            <v>36052</v>
          </cell>
          <cell r="EA259">
            <v>36052</v>
          </cell>
          <cell r="EB259">
            <v>36052</v>
          </cell>
          <cell r="EC259">
            <v>36052</v>
          </cell>
          <cell r="ED259">
            <v>36052</v>
          </cell>
          <cell r="EE259">
            <v>36052</v>
          </cell>
          <cell r="EF259">
            <v>36052</v>
          </cell>
          <cell r="EG259">
            <v>36052</v>
          </cell>
          <cell r="EH259">
            <v>36052</v>
          </cell>
          <cell r="EI259">
            <v>36052</v>
          </cell>
          <cell r="EJ259">
            <v>36052</v>
          </cell>
          <cell r="EK259">
            <v>36052</v>
          </cell>
          <cell r="EL259">
            <v>36052</v>
          </cell>
          <cell r="EM259">
            <v>36052</v>
          </cell>
          <cell r="EN259">
            <v>36052</v>
          </cell>
          <cell r="EO259">
            <v>36052</v>
          </cell>
          <cell r="EP259">
            <v>36052</v>
          </cell>
          <cell r="EQ259">
            <v>36052</v>
          </cell>
          <cell r="ER259">
            <v>36052</v>
          </cell>
          <cell r="ES259">
            <v>36052</v>
          </cell>
          <cell r="ET259">
            <v>36052</v>
          </cell>
          <cell r="EU259">
            <v>36052</v>
          </cell>
          <cell r="EV259">
            <v>36052</v>
          </cell>
          <cell r="EW259">
            <v>36052</v>
          </cell>
          <cell r="EX259">
            <v>36052</v>
          </cell>
          <cell r="EY259">
            <v>36052</v>
          </cell>
          <cell r="EZ259">
            <v>36052</v>
          </cell>
          <cell r="FA259">
            <v>36052</v>
          </cell>
          <cell r="FB259">
            <v>36052</v>
          </cell>
          <cell r="FC259">
            <v>36052</v>
          </cell>
          <cell r="FD259">
            <v>36052</v>
          </cell>
          <cell r="FE259">
            <v>36052</v>
          </cell>
          <cell r="FF259">
            <v>36052</v>
          </cell>
          <cell r="FG259">
            <v>36052</v>
          </cell>
          <cell r="FH259">
            <v>36052</v>
          </cell>
          <cell r="FI259">
            <v>36052</v>
          </cell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>
            <v>157500</v>
          </cell>
          <cell r="AB260">
            <v>157500</v>
          </cell>
          <cell r="AC260">
            <v>157500</v>
          </cell>
          <cell r="AD260">
            <v>157500</v>
          </cell>
          <cell r="AE260">
            <v>157500</v>
          </cell>
          <cell r="AF260">
            <v>157500</v>
          </cell>
          <cell r="AG260">
            <v>157500</v>
          </cell>
          <cell r="AH260">
            <v>157500</v>
          </cell>
          <cell r="AI260">
            <v>157500</v>
          </cell>
          <cell r="AJ260">
            <v>157500</v>
          </cell>
          <cell r="AK260">
            <v>157500</v>
          </cell>
          <cell r="AL260">
            <v>157500</v>
          </cell>
          <cell r="AM260">
            <v>157500</v>
          </cell>
          <cell r="AN260">
            <v>157500</v>
          </cell>
          <cell r="AO260">
            <v>157500</v>
          </cell>
          <cell r="AP260">
            <v>157500</v>
          </cell>
          <cell r="AQ260">
            <v>157500</v>
          </cell>
          <cell r="AR260">
            <v>157500</v>
          </cell>
          <cell r="AS260">
            <v>157500</v>
          </cell>
          <cell r="AT260">
            <v>157500</v>
          </cell>
          <cell r="AU260">
            <v>157500</v>
          </cell>
          <cell r="AV260">
            <v>157500</v>
          </cell>
          <cell r="AW260">
            <v>157500</v>
          </cell>
          <cell r="AX260">
            <v>157500</v>
          </cell>
          <cell r="AY260">
            <v>157500</v>
          </cell>
          <cell r="AZ260">
            <v>157500</v>
          </cell>
          <cell r="BA260">
            <v>157500</v>
          </cell>
          <cell r="BB260">
            <v>157500</v>
          </cell>
          <cell r="BC260">
            <v>157500</v>
          </cell>
          <cell r="BD260">
            <v>157500</v>
          </cell>
          <cell r="BE260">
            <v>157500</v>
          </cell>
          <cell r="BF260">
            <v>157500</v>
          </cell>
          <cell r="BG260">
            <v>157500</v>
          </cell>
          <cell r="BH260">
            <v>157500</v>
          </cell>
          <cell r="BI260">
            <v>157500</v>
          </cell>
          <cell r="BJ260">
            <v>157500</v>
          </cell>
          <cell r="BK260">
            <v>157500</v>
          </cell>
          <cell r="BL260">
            <v>157500</v>
          </cell>
          <cell r="BM260">
            <v>157500</v>
          </cell>
          <cell r="BN260">
            <v>157500</v>
          </cell>
          <cell r="BO260">
            <v>157500</v>
          </cell>
          <cell r="BP260">
            <v>157500</v>
          </cell>
          <cell r="BQ260">
            <v>157500</v>
          </cell>
          <cell r="BR260">
            <v>157500</v>
          </cell>
          <cell r="BS260">
            <v>157500</v>
          </cell>
          <cell r="BT260">
            <v>157500</v>
          </cell>
          <cell r="BU260">
            <v>157500</v>
          </cell>
          <cell r="BV260">
            <v>157500</v>
          </cell>
          <cell r="BW260">
            <v>157500</v>
          </cell>
          <cell r="BX260">
            <v>157500</v>
          </cell>
          <cell r="BY260">
            <v>157500</v>
          </cell>
          <cell r="BZ260">
            <v>157500</v>
          </cell>
          <cell r="CA260">
            <v>157500</v>
          </cell>
          <cell r="CB260">
            <v>157500</v>
          </cell>
          <cell r="CC260">
            <v>157500</v>
          </cell>
          <cell r="CD260">
            <v>157500</v>
          </cell>
          <cell r="CE260">
            <v>157500</v>
          </cell>
          <cell r="CF260">
            <v>157500</v>
          </cell>
          <cell r="CG260">
            <v>157500</v>
          </cell>
          <cell r="CH260">
            <v>157500</v>
          </cell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>
            <v>36052</v>
          </cell>
          <cell r="CV260">
            <v>36052</v>
          </cell>
          <cell r="CW260">
            <v>36052</v>
          </cell>
          <cell r="CX260">
            <v>36052</v>
          </cell>
          <cell r="CY260">
            <v>36052</v>
          </cell>
          <cell r="CZ260">
            <v>36052</v>
          </cell>
          <cell r="DA260">
            <v>36052</v>
          </cell>
          <cell r="DB260">
            <v>36052</v>
          </cell>
          <cell r="DC260">
            <v>36052</v>
          </cell>
          <cell r="DD260">
            <v>36052</v>
          </cell>
          <cell r="DE260">
            <v>36052</v>
          </cell>
          <cell r="DF260">
            <v>36052</v>
          </cell>
          <cell r="DG260">
            <v>36052</v>
          </cell>
          <cell r="DH260">
            <v>36052</v>
          </cell>
          <cell r="DI260">
            <v>36052</v>
          </cell>
          <cell r="DJ260">
            <v>36052</v>
          </cell>
          <cell r="DK260">
            <v>36052</v>
          </cell>
          <cell r="DL260">
            <v>36052</v>
          </cell>
          <cell r="DM260">
            <v>36052</v>
          </cell>
          <cell r="DN260">
            <v>36052</v>
          </cell>
          <cell r="DO260">
            <v>36052</v>
          </cell>
          <cell r="DP260">
            <v>36052</v>
          </cell>
          <cell r="DQ260">
            <v>36052</v>
          </cell>
          <cell r="DR260">
            <v>36052</v>
          </cell>
          <cell r="DS260">
            <v>36052</v>
          </cell>
          <cell r="DT260">
            <v>36052</v>
          </cell>
          <cell r="DU260">
            <v>36052</v>
          </cell>
          <cell r="DV260">
            <v>36052</v>
          </cell>
          <cell r="DW260">
            <v>36052</v>
          </cell>
          <cell r="DX260">
            <v>36052</v>
          </cell>
          <cell r="DY260">
            <v>36052</v>
          </cell>
          <cell r="DZ260">
            <v>36052</v>
          </cell>
          <cell r="EA260">
            <v>36052</v>
          </cell>
          <cell r="EB260">
            <v>36052</v>
          </cell>
          <cell r="EC260">
            <v>36052</v>
          </cell>
          <cell r="ED260">
            <v>36052</v>
          </cell>
          <cell r="EE260">
            <v>36052</v>
          </cell>
          <cell r="EF260">
            <v>36052</v>
          </cell>
          <cell r="EG260">
            <v>36052</v>
          </cell>
          <cell r="EH260">
            <v>36052</v>
          </cell>
          <cell r="EI260">
            <v>36052</v>
          </cell>
          <cell r="EJ260">
            <v>36052</v>
          </cell>
          <cell r="EK260">
            <v>36052</v>
          </cell>
          <cell r="EL260">
            <v>36052</v>
          </cell>
          <cell r="EM260">
            <v>36052</v>
          </cell>
          <cell r="EN260">
            <v>36052</v>
          </cell>
          <cell r="EO260">
            <v>36052</v>
          </cell>
          <cell r="EP260">
            <v>36052</v>
          </cell>
          <cell r="EQ260">
            <v>36052</v>
          </cell>
          <cell r="ER260">
            <v>36052</v>
          </cell>
          <cell r="ES260">
            <v>36052</v>
          </cell>
          <cell r="ET260">
            <v>36052</v>
          </cell>
          <cell r="EU260">
            <v>36052</v>
          </cell>
          <cell r="EV260">
            <v>36052</v>
          </cell>
          <cell r="EW260">
            <v>36052</v>
          </cell>
          <cell r="EX260">
            <v>36052</v>
          </cell>
          <cell r="EY260">
            <v>36052</v>
          </cell>
          <cell r="EZ260">
            <v>36052</v>
          </cell>
          <cell r="FA260">
            <v>36052</v>
          </cell>
          <cell r="FB260">
            <v>36052</v>
          </cell>
          <cell r="FC260">
            <v>36052</v>
          </cell>
          <cell r="FD260">
            <v>36052</v>
          </cell>
          <cell r="FE260">
            <v>36052</v>
          </cell>
          <cell r="FF260">
            <v>36052</v>
          </cell>
          <cell r="FG260">
            <v>36052</v>
          </cell>
          <cell r="FH260">
            <v>36052</v>
          </cell>
          <cell r="FI260">
            <v>36052</v>
          </cell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>
            <v>157500</v>
          </cell>
          <cell r="AB261">
            <v>157500</v>
          </cell>
          <cell r="AC261">
            <v>157500</v>
          </cell>
          <cell r="AD261">
            <v>157500</v>
          </cell>
          <cell r="AE261">
            <v>157500</v>
          </cell>
          <cell r="AF261">
            <v>157500</v>
          </cell>
          <cell r="AG261">
            <v>157500</v>
          </cell>
          <cell r="AH261">
            <v>157500</v>
          </cell>
          <cell r="AI261">
            <v>157500</v>
          </cell>
          <cell r="AJ261">
            <v>157500</v>
          </cell>
          <cell r="AK261">
            <v>157500</v>
          </cell>
          <cell r="AL261">
            <v>157500</v>
          </cell>
          <cell r="AM261">
            <v>157500</v>
          </cell>
          <cell r="AN261">
            <v>157500</v>
          </cell>
          <cell r="AO261">
            <v>157500</v>
          </cell>
          <cell r="AP261">
            <v>157500</v>
          </cell>
          <cell r="AQ261">
            <v>157500</v>
          </cell>
          <cell r="AR261">
            <v>157500</v>
          </cell>
          <cell r="AS261">
            <v>157500</v>
          </cell>
          <cell r="AT261">
            <v>157500</v>
          </cell>
          <cell r="AU261">
            <v>157500</v>
          </cell>
          <cell r="AV261">
            <v>157500</v>
          </cell>
          <cell r="AW261">
            <v>157500</v>
          </cell>
          <cell r="AX261">
            <v>157500</v>
          </cell>
          <cell r="AY261">
            <v>157500</v>
          </cell>
          <cell r="AZ261">
            <v>157500</v>
          </cell>
          <cell r="BA261">
            <v>157500</v>
          </cell>
          <cell r="BB261">
            <v>157500</v>
          </cell>
          <cell r="BC261">
            <v>157500</v>
          </cell>
          <cell r="BD261">
            <v>157500</v>
          </cell>
          <cell r="BE261">
            <v>157500</v>
          </cell>
          <cell r="BF261">
            <v>157500</v>
          </cell>
          <cell r="BG261">
            <v>157500</v>
          </cell>
          <cell r="BH261">
            <v>157500</v>
          </cell>
          <cell r="BI261">
            <v>157500</v>
          </cell>
          <cell r="BJ261">
            <v>157500</v>
          </cell>
          <cell r="BK261">
            <v>157500</v>
          </cell>
          <cell r="BL261">
            <v>157500</v>
          </cell>
          <cell r="BM261">
            <v>157500</v>
          </cell>
          <cell r="BN261">
            <v>157500</v>
          </cell>
          <cell r="BO261">
            <v>157500</v>
          </cell>
          <cell r="BP261">
            <v>157500</v>
          </cell>
          <cell r="BQ261">
            <v>157500</v>
          </cell>
          <cell r="BR261">
            <v>157500</v>
          </cell>
          <cell r="BS261">
            <v>157500</v>
          </cell>
          <cell r="BT261">
            <v>157500</v>
          </cell>
          <cell r="BU261">
            <v>157500</v>
          </cell>
          <cell r="BV261">
            <v>157500</v>
          </cell>
          <cell r="BW261">
            <v>157500</v>
          </cell>
          <cell r="BX261">
            <v>157500</v>
          </cell>
          <cell r="BY261">
            <v>157500</v>
          </cell>
          <cell r="BZ261">
            <v>157500</v>
          </cell>
          <cell r="CA261">
            <v>157500</v>
          </cell>
          <cell r="CB261">
            <v>157500</v>
          </cell>
          <cell r="CC261">
            <v>157500</v>
          </cell>
          <cell r="CD261">
            <v>157500</v>
          </cell>
          <cell r="CE261">
            <v>157500</v>
          </cell>
          <cell r="CF261">
            <v>157500</v>
          </cell>
          <cell r="CG261">
            <v>157500</v>
          </cell>
          <cell r="CH261">
            <v>157500</v>
          </cell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>
            <v>15000</v>
          </cell>
          <cell r="CV261">
            <v>15000</v>
          </cell>
          <cell r="CW261">
            <v>15000</v>
          </cell>
          <cell r="CX261">
            <v>15000</v>
          </cell>
          <cell r="CY261">
            <v>15000</v>
          </cell>
          <cell r="CZ261">
            <v>15000</v>
          </cell>
          <cell r="DA261">
            <v>15000</v>
          </cell>
          <cell r="DB261">
            <v>15000</v>
          </cell>
          <cell r="DC261">
            <v>15000</v>
          </cell>
          <cell r="DD261">
            <v>15000</v>
          </cell>
          <cell r="DE261">
            <v>15000</v>
          </cell>
          <cell r="DF261">
            <v>15000</v>
          </cell>
          <cell r="DG261">
            <v>15000</v>
          </cell>
          <cell r="DH261">
            <v>15000</v>
          </cell>
          <cell r="DI261">
            <v>15000</v>
          </cell>
          <cell r="DJ261">
            <v>15000</v>
          </cell>
          <cell r="DK261">
            <v>15000</v>
          </cell>
          <cell r="DL261">
            <v>15000</v>
          </cell>
          <cell r="DM261">
            <v>15000</v>
          </cell>
          <cell r="DN261">
            <v>15000</v>
          </cell>
          <cell r="DO261">
            <v>15000</v>
          </cell>
          <cell r="DP261">
            <v>15000</v>
          </cell>
          <cell r="DQ261">
            <v>15000</v>
          </cell>
          <cell r="DR261">
            <v>15000</v>
          </cell>
          <cell r="DS261">
            <v>15000</v>
          </cell>
          <cell r="DT261">
            <v>15000</v>
          </cell>
          <cell r="DU261">
            <v>15000</v>
          </cell>
          <cell r="DV261">
            <v>15000</v>
          </cell>
          <cell r="DW261">
            <v>15000</v>
          </cell>
          <cell r="DX261">
            <v>15000</v>
          </cell>
          <cell r="DY261">
            <v>15000</v>
          </cell>
          <cell r="DZ261">
            <v>15000</v>
          </cell>
          <cell r="EA261">
            <v>15000</v>
          </cell>
          <cell r="EB261">
            <v>15000</v>
          </cell>
          <cell r="EC261">
            <v>15000</v>
          </cell>
          <cell r="ED261">
            <v>15000</v>
          </cell>
          <cell r="EE261">
            <v>15000</v>
          </cell>
          <cell r="EF261">
            <v>15000</v>
          </cell>
          <cell r="EG261">
            <v>15000</v>
          </cell>
          <cell r="EH261">
            <v>15000</v>
          </cell>
          <cell r="EI261">
            <v>15000</v>
          </cell>
          <cell r="EJ261">
            <v>15000</v>
          </cell>
          <cell r="EK261">
            <v>15000</v>
          </cell>
          <cell r="EL261">
            <v>15000</v>
          </cell>
          <cell r="EM261">
            <v>15000</v>
          </cell>
          <cell r="EN261">
            <v>15000</v>
          </cell>
          <cell r="EO261">
            <v>15000</v>
          </cell>
          <cell r="EP261">
            <v>15000</v>
          </cell>
          <cell r="EQ261">
            <v>15000</v>
          </cell>
          <cell r="ER261">
            <v>15000</v>
          </cell>
          <cell r="ES261">
            <v>15000</v>
          </cell>
          <cell r="ET261">
            <v>15000</v>
          </cell>
          <cell r="EU261">
            <v>15000</v>
          </cell>
          <cell r="EV261">
            <v>15000</v>
          </cell>
          <cell r="EW261">
            <v>15000</v>
          </cell>
          <cell r="EX261">
            <v>15000</v>
          </cell>
          <cell r="EY261">
            <v>15000</v>
          </cell>
          <cell r="EZ261">
            <v>15000</v>
          </cell>
          <cell r="FA261">
            <v>15000</v>
          </cell>
          <cell r="FB261">
            <v>15000</v>
          </cell>
          <cell r="FC261">
            <v>15000</v>
          </cell>
          <cell r="FD261">
            <v>15000</v>
          </cell>
          <cell r="FE261">
            <v>15000</v>
          </cell>
          <cell r="FF261">
            <v>15000</v>
          </cell>
          <cell r="FG261">
            <v>15000</v>
          </cell>
          <cell r="FH261">
            <v>15000</v>
          </cell>
          <cell r="FI261">
            <v>15000</v>
          </cell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>
            <v>712500</v>
          </cell>
          <cell r="AB262">
            <v>712500</v>
          </cell>
          <cell r="AC262">
            <v>712500</v>
          </cell>
          <cell r="AD262">
            <v>712500</v>
          </cell>
          <cell r="AE262">
            <v>712500</v>
          </cell>
          <cell r="AF262">
            <v>712500</v>
          </cell>
          <cell r="AG262">
            <v>712500</v>
          </cell>
          <cell r="AH262">
            <v>712500</v>
          </cell>
          <cell r="AI262">
            <v>712500</v>
          </cell>
          <cell r="AJ262">
            <v>712500</v>
          </cell>
          <cell r="AK262">
            <v>712500</v>
          </cell>
          <cell r="AL262">
            <v>712500</v>
          </cell>
          <cell r="AM262">
            <v>712500</v>
          </cell>
          <cell r="AN262">
            <v>712500</v>
          </cell>
          <cell r="AO262">
            <v>712500</v>
          </cell>
          <cell r="AP262">
            <v>712500</v>
          </cell>
          <cell r="AQ262">
            <v>712500</v>
          </cell>
          <cell r="AR262">
            <v>712500</v>
          </cell>
          <cell r="AS262">
            <v>712500</v>
          </cell>
          <cell r="AT262">
            <v>712500</v>
          </cell>
          <cell r="AU262">
            <v>712500</v>
          </cell>
          <cell r="AV262">
            <v>712500</v>
          </cell>
          <cell r="AW262">
            <v>712500</v>
          </cell>
          <cell r="AX262">
            <v>712500</v>
          </cell>
          <cell r="AY262">
            <v>712500</v>
          </cell>
          <cell r="AZ262">
            <v>712500</v>
          </cell>
          <cell r="BA262">
            <v>712500</v>
          </cell>
          <cell r="BB262">
            <v>712500</v>
          </cell>
          <cell r="BC262">
            <v>712500</v>
          </cell>
          <cell r="BD262">
            <v>712500</v>
          </cell>
          <cell r="BE262">
            <v>712500</v>
          </cell>
          <cell r="BF262">
            <v>712500</v>
          </cell>
          <cell r="BG262">
            <v>712500</v>
          </cell>
          <cell r="BH262">
            <v>712500</v>
          </cell>
          <cell r="BI262">
            <v>712500</v>
          </cell>
          <cell r="BJ262">
            <v>712500</v>
          </cell>
          <cell r="BK262">
            <v>712500</v>
          </cell>
          <cell r="BL262">
            <v>712500</v>
          </cell>
          <cell r="BM262">
            <v>712500</v>
          </cell>
          <cell r="BN262">
            <v>712500</v>
          </cell>
          <cell r="BO262">
            <v>712500</v>
          </cell>
          <cell r="BP262">
            <v>712500</v>
          </cell>
          <cell r="BQ262">
            <v>712500</v>
          </cell>
          <cell r="BR262">
            <v>712500</v>
          </cell>
          <cell r="BS262">
            <v>712500</v>
          </cell>
          <cell r="BT262">
            <v>712500</v>
          </cell>
          <cell r="BU262">
            <v>712500</v>
          </cell>
          <cell r="BV262">
            <v>712500</v>
          </cell>
          <cell r="BW262">
            <v>712500</v>
          </cell>
          <cell r="BX262">
            <v>712500</v>
          </cell>
          <cell r="BY262">
            <v>712500</v>
          </cell>
          <cell r="BZ262">
            <v>712500</v>
          </cell>
          <cell r="CA262">
            <v>712500</v>
          </cell>
          <cell r="CB262">
            <v>712500</v>
          </cell>
          <cell r="CC262">
            <v>712500</v>
          </cell>
          <cell r="CD262">
            <v>712500</v>
          </cell>
          <cell r="CE262">
            <v>712500</v>
          </cell>
          <cell r="CF262">
            <v>712500</v>
          </cell>
          <cell r="CG262">
            <v>712500</v>
          </cell>
          <cell r="CH262">
            <v>712500</v>
          </cell>
          <cell r="CI262">
            <v>712500</v>
          </cell>
          <cell r="CJ262">
            <v>712500</v>
          </cell>
          <cell r="CK262">
            <v>712500</v>
          </cell>
          <cell r="CL262">
            <v>712500</v>
          </cell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>
            <v>36094</v>
          </cell>
          <cell r="DB262">
            <v>36094</v>
          </cell>
          <cell r="DC262">
            <v>36094</v>
          </cell>
          <cell r="DD262">
            <v>36094</v>
          </cell>
          <cell r="DE262">
            <v>36094</v>
          </cell>
          <cell r="DF262">
            <v>36094</v>
          </cell>
          <cell r="DG262">
            <v>36094</v>
          </cell>
          <cell r="DH262">
            <v>36094</v>
          </cell>
          <cell r="DI262">
            <v>36094</v>
          </cell>
          <cell r="DJ262">
            <v>36094</v>
          </cell>
          <cell r="DK262">
            <v>36094</v>
          </cell>
          <cell r="DL262">
            <v>36094</v>
          </cell>
          <cell r="DM262">
            <v>36094</v>
          </cell>
          <cell r="DN262">
            <v>36094</v>
          </cell>
          <cell r="DO262">
            <v>36094</v>
          </cell>
          <cell r="DP262">
            <v>36094</v>
          </cell>
          <cell r="DQ262">
            <v>36094</v>
          </cell>
          <cell r="DR262">
            <v>36094</v>
          </cell>
          <cell r="DS262">
            <v>36094</v>
          </cell>
          <cell r="DT262">
            <v>36094</v>
          </cell>
          <cell r="DU262">
            <v>36094</v>
          </cell>
          <cell r="DV262">
            <v>36094</v>
          </cell>
          <cell r="DW262">
            <v>36094</v>
          </cell>
          <cell r="DX262">
            <v>36094</v>
          </cell>
          <cell r="DY262">
            <v>36094</v>
          </cell>
          <cell r="DZ262">
            <v>36094</v>
          </cell>
          <cell r="EA262">
            <v>36094</v>
          </cell>
          <cell r="EB262">
            <v>36094</v>
          </cell>
          <cell r="EC262">
            <v>36094</v>
          </cell>
          <cell r="ED262">
            <v>36094</v>
          </cell>
          <cell r="EE262">
            <v>36094</v>
          </cell>
          <cell r="EF262">
            <v>36094</v>
          </cell>
          <cell r="EG262">
            <v>36094</v>
          </cell>
          <cell r="EH262">
            <v>36094</v>
          </cell>
          <cell r="EI262">
            <v>36094</v>
          </cell>
          <cell r="EJ262">
            <v>36094</v>
          </cell>
          <cell r="EK262">
            <v>36094</v>
          </cell>
          <cell r="EL262">
            <v>36094</v>
          </cell>
          <cell r="EM262">
            <v>36094</v>
          </cell>
          <cell r="EN262">
            <v>36094</v>
          </cell>
          <cell r="EO262">
            <v>36094</v>
          </cell>
          <cell r="EP262">
            <v>36094</v>
          </cell>
          <cell r="EQ262">
            <v>36094</v>
          </cell>
          <cell r="ER262">
            <v>36094</v>
          </cell>
          <cell r="ES262">
            <v>36094</v>
          </cell>
          <cell r="ET262">
            <v>36094</v>
          </cell>
          <cell r="EU262">
            <v>36094</v>
          </cell>
          <cell r="EV262">
            <v>36094</v>
          </cell>
          <cell r="EW262">
            <v>36094</v>
          </cell>
          <cell r="EX262">
            <v>36094</v>
          </cell>
          <cell r="EY262">
            <v>36094</v>
          </cell>
          <cell r="EZ262">
            <v>36094</v>
          </cell>
          <cell r="FA262">
            <v>36094</v>
          </cell>
          <cell r="FB262">
            <v>36094</v>
          </cell>
          <cell r="FC262">
            <v>36094</v>
          </cell>
          <cell r="FD262">
            <v>36094</v>
          </cell>
          <cell r="FE262">
            <v>36094</v>
          </cell>
          <cell r="FF262">
            <v>36094</v>
          </cell>
          <cell r="FG262">
            <v>36094</v>
          </cell>
          <cell r="FH262">
            <v>36094</v>
          </cell>
          <cell r="FI262">
            <v>36094</v>
          </cell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>
            <v>712500</v>
          </cell>
          <cell r="AB263">
            <v>712500</v>
          </cell>
          <cell r="AC263">
            <v>712500</v>
          </cell>
          <cell r="AD263">
            <v>712500</v>
          </cell>
          <cell r="AE263">
            <v>712500</v>
          </cell>
          <cell r="AF263">
            <v>712500</v>
          </cell>
          <cell r="AG263">
            <v>712500</v>
          </cell>
          <cell r="AH263">
            <v>712500</v>
          </cell>
          <cell r="AI263">
            <v>712500</v>
          </cell>
          <cell r="AJ263">
            <v>712500</v>
          </cell>
          <cell r="AK263">
            <v>712500</v>
          </cell>
          <cell r="AL263">
            <v>712500</v>
          </cell>
          <cell r="AM263">
            <v>712500</v>
          </cell>
          <cell r="AN263">
            <v>712500</v>
          </cell>
          <cell r="AO263">
            <v>712500</v>
          </cell>
          <cell r="AP263">
            <v>712500</v>
          </cell>
          <cell r="AQ263">
            <v>712500</v>
          </cell>
          <cell r="AR263">
            <v>712500</v>
          </cell>
          <cell r="AS263">
            <v>712500</v>
          </cell>
          <cell r="AT263">
            <v>712500</v>
          </cell>
          <cell r="AU263">
            <v>712500</v>
          </cell>
          <cell r="AV263">
            <v>712500</v>
          </cell>
          <cell r="AW263">
            <v>712500</v>
          </cell>
          <cell r="AX263">
            <v>712500</v>
          </cell>
          <cell r="AY263">
            <v>712500</v>
          </cell>
          <cell r="AZ263">
            <v>712500</v>
          </cell>
          <cell r="BA263">
            <v>712500</v>
          </cell>
          <cell r="BB263">
            <v>712500</v>
          </cell>
          <cell r="BC263">
            <v>712500</v>
          </cell>
          <cell r="BD263">
            <v>712500</v>
          </cell>
          <cell r="BE263">
            <v>712500</v>
          </cell>
          <cell r="BF263">
            <v>712500</v>
          </cell>
          <cell r="BG263">
            <v>712500</v>
          </cell>
          <cell r="BH263">
            <v>712500</v>
          </cell>
          <cell r="BI263">
            <v>712500</v>
          </cell>
          <cell r="BJ263">
            <v>712500</v>
          </cell>
          <cell r="BK263">
            <v>712500</v>
          </cell>
          <cell r="BL263">
            <v>712500</v>
          </cell>
          <cell r="BM263">
            <v>712500</v>
          </cell>
          <cell r="BN263">
            <v>712500</v>
          </cell>
          <cell r="BO263">
            <v>712500</v>
          </cell>
          <cell r="BP263">
            <v>712500</v>
          </cell>
          <cell r="BQ263">
            <v>712500</v>
          </cell>
          <cell r="BR263">
            <v>712500</v>
          </cell>
          <cell r="BS263">
            <v>712500</v>
          </cell>
          <cell r="BT263">
            <v>712500</v>
          </cell>
          <cell r="BU263">
            <v>712500</v>
          </cell>
          <cell r="BV263">
            <v>712500</v>
          </cell>
          <cell r="BW263">
            <v>712500</v>
          </cell>
          <cell r="BX263">
            <v>712500</v>
          </cell>
          <cell r="BY263">
            <v>712500</v>
          </cell>
          <cell r="BZ263">
            <v>712500</v>
          </cell>
          <cell r="CA263">
            <v>712500</v>
          </cell>
          <cell r="CB263">
            <v>712500</v>
          </cell>
          <cell r="CC263">
            <v>712500</v>
          </cell>
          <cell r="CD263">
            <v>712500</v>
          </cell>
          <cell r="CE263">
            <v>712500</v>
          </cell>
          <cell r="CF263">
            <v>712500</v>
          </cell>
          <cell r="CG263">
            <v>712500</v>
          </cell>
          <cell r="CH263">
            <v>712500</v>
          </cell>
          <cell r="CI263">
            <v>712500</v>
          </cell>
          <cell r="CJ263">
            <v>712500</v>
          </cell>
          <cell r="CK263">
            <v>712500</v>
          </cell>
          <cell r="CL263">
            <v>712500</v>
          </cell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>
            <v>75000</v>
          </cell>
          <cell r="DB263">
            <v>75000</v>
          </cell>
          <cell r="DC263">
            <v>75000</v>
          </cell>
          <cell r="DD263">
            <v>75000</v>
          </cell>
          <cell r="DE263">
            <v>75000</v>
          </cell>
          <cell r="DF263">
            <v>75000</v>
          </cell>
          <cell r="DG263">
            <v>75000</v>
          </cell>
          <cell r="DH263">
            <v>75000</v>
          </cell>
          <cell r="DI263">
            <v>75000</v>
          </cell>
          <cell r="DJ263">
            <v>75000</v>
          </cell>
          <cell r="DK263">
            <v>75000</v>
          </cell>
          <cell r="DL263">
            <v>75000</v>
          </cell>
          <cell r="DM263">
            <v>75000</v>
          </cell>
          <cell r="DN263">
            <v>75000</v>
          </cell>
          <cell r="DO263">
            <v>75000</v>
          </cell>
          <cell r="DP263">
            <v>75000</v>
          </cell>
          <cell r="DQ263">
            <v>75000</v>
          </cell>
          <cell r="DR263">
            <v>75000</v>
          </cell>
          <cell r="DS263">
            <v>75000</v>
          </cell>
          <cell r="DT263">
            <v>75000</v>
          </cell>
          <cell r="DU263">
            <v>75000</v>
          </cell>
          <cell r="DV263">
            <v>75000</v>
          </cell>
          <cell r="DW263">
            <v>75000</v>
          </cell>
          <cell r="DX263">
            <v>75000</v>
          </cell>
          <cell r="DY263">
            <v>75000</v>
          </cell>
          <cell r="DZ263">
            <v>75000</v>
          </cell>
          <cell r="EA263">
            <v>75000</v>
          </cell>
          <cell r="EB263">
            <v>75000</v>
          </cell>
          <cell r="EC263">
            <v>75000</v>
          </cell>
          <cell r="ED263">
            <v>75000</v>
          </cell>
          <cell r="EE263">
            <v>75000</v>
          </cell>
          <cell r="EF263">
            <v>75000</v>
          </cell>
          <cell r="EG263">
            <v>75000</v>
          </cell>
          <cell r="EH263">
            <v>75000</v>
          </cell>
          <cell r="EI263">
            <v>75000</v>
          </cell>
          <cell r="EJ263">
            <v>75000</v>
          </cell>
          <cell r="EK263">
            <v>75000</v>
          </cell>
          <cell r="EL263">
            <v>75000</v>
          </cell>
          <cell r="EM263">
            <v>75000</v>
          </cell>
          <cell r="EN263">
            <v>75000</v>
          </cell>
          <cell r="EO263">
            <v>75000</v>
          </cell>
          <cell r="EP263">
            <v>75000</v>
          </cell>
          <cell r="EQ263">
            <v>75000</v>
          </cell>
          <cell r="ER263">
            <v>75000</v>
          </cell>
          <cell r="ES263">
            <v>75000</v>
          </cell>
          <cell r="ET263">
            <v>75000</v>
          </cell>
          <cell r="EU263">
            <v>75000</v>
          </cell>
          <cell r="EV263">
            <v>75000</v>
          </cell>
          <cell r="EW263">
            <v>75000</v>
          </cell>
          <cell r="EX263">
            <v>75000</v>
          </cell>
          <cell r="EY263">
            <v>75000</v>
          </cell>
          <cell r="EZ263">
            <v>75000</v>
          </cell>
          <cell r="FA263">
            <v>75000</v>
          </cell>
          <cell r="FB263">
            <v>75000</v>
          </cell>
          <cell r="FC263">
            <v>75000</v>
          </cell>
          <cell r="FD263">
            <v>75000</v>
          </cell>
          <cell r="FE263">
            <v>75000</v>
          </cell>
          <cell r="FF263">
            <v>75000</v>
          </cell>
          <cell r="FG263">
            <v>75000</v>
          </cell>
          <cell r="FH263">
            <v>75000</v>
          </cell>
          <cell r="FI263">
            <v>75000</v>
          </cell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>
            <v>38000</v>
          </cell>
          <cell r="AB264">
            <v>38000</v>
          </cell>
          <cell r="AC264">
            <v>38000</v>
          </cell>
          <cell r="AD264">
            <v>38000</v>
          </cell>
          <cell r="AE264">
            <v>38000</v>
          </cell>
          <cell r="AF264">
            <v>38000</v>
          </cell>
          <cell r="AG264">
            <v>38000</v>
          </cell>
          <cell r="AH264">
            <v>38000</v>
          </cell>
          <cell r="AI264">
            <v>38000</v>
          </cell>
          <cell r="AJ264">
            <v>38000</v>
          </cell>
          <cell r="AK264">
            <v>38000</v>
          </cell>
          <cell r="AL264">
            <v>38000</v>
          </cell>
          <cell r="AM264">
            <v>38000</v>
          </cell>
          <cell r="AN264">
            <v>38000</v>
          </cell>
          <cell r="AO264">
            <v>38000</v>
          </cell>
          <cell r="AP264">
            <v>38000</v>
          </cell>
          <cell r="AQ264">
            <v>38000</v>
          </cell>
          <cell r="AR264">
            <v>38000</v>
          </cell>
          <cell r="AS264">
            <v>38000</v>
          </cell>
          <cell r="AT264">
            <v>38000</v>
          </cell>
          <cell r="AU264">
            <v>38000</v>
          </cell>
          <cell r="AV264">
            <v>38000</v>
          </cell>
          <cell r="AW264">
            <v>38000</v>
          </cell>
          <cell r="AX264">
            <v>38000</v>
          </cell>
          <cell r="AY264">
            <v>38000</v>
          </cell>
          <cell r="AZ264">
            <v>38000</v>
          </cell>
          <cell r="BA264">
            <v>38000</v>
          </cell>
          <cell r="BB264">
            <v>38000</v>
          </cell>
          <cell r="BC264">
            <v>38000</v>
          </cell>
          <cell r="BD264">
            <v>38000</v>
          </cell>
          <cell r="BE264">
            <v>38000</v>
          </cell>
          <cell r="BF264">
            <v>38000</v>
          </cell>
          <cell r="BG264">
            <v>38000</v>
          </cell>
          <cell r="BH264">
            <v>38000</v>
          </cell>
          <cell r="BI264">
            <v>38000</v>
          </cell>
          <cell r="BJ264">
            <v>38000</v>
          </cell>
          <cell r="BK264">
            <v>38000</v>
          </cell>
          <cell r="BL264">
            <v>38000</v>
          </cell>
          <cell r="BM264">
            <v>38000</v>
          </cell>
          <cell r="BN264">
            <v>38000</v>
          </cell>
          <cell r="BO264">
            <v>38000</v>
          </cell>
          <cell r="BP264">
            <v>38000</v>
          </cell>
          <cell r="BQ264">
            <v>38000</v>
          </cell>
          <cell r="BR264">
            <v>38000</v>
          </cell>
          <cell r="BS264">
            <v>38000</v>
          </cell>
          <cell r="BT264">
            <v>38000</v>
          </cell>
          <cell r="BU264">
            <v>38000</v>
          </cell>
          <cell r="BV264">
            <v>38000</v>
          </cell>
          <cell r="BW264">
            <v>38000</v>
          </cell>
          <cell r="BX264">
            <v>38000</v>
          </cell>
          <cell r="BY264">
            <v>38000</v>
          </cell>
          <cell r="BZ264">
            <v>38000</v>
          </cell>
          <cell r="CA264">
            <v>38000</v>
          </cell>
          <cell r="CB264">
            <v>38000</v>
          </cell>
          <cell r="CC264">
            <v>38000</v>
          </cell>
          <cell r="CD264">
            <v>38000</v>
          </cell>
          <cell r="CE264">
            <v>38000</v>
          </cell>
          <cell r="CF264">
            <v>38000</v>
          </cell>
          <cell r="CG264">
            <v>38000</v>
          </cell>
          <cell r="CH264">
            <v>38000</v>
          </cell>
          <cell r="CI264">
            <v>38000</v>
          </cell>
          <cell r="CJ264">
            <v>38000</v>
          </cell>
          <cell r="CK264">
            <v>38000</v>
          </cell>
          <cell r="CL264">
            <v>38000</v>
          </cell>
          <cell r="CM264">
            <v>38000</v>
          </cell>
          <cell r="CN264">
            <v>38000</v>
          </cell>
          <cell r="CO264">
            <v>38000</v>
          </cell>
          <cell r="CP264">
            <v>38000</v>
          </cell>
          <cell r="CQ264">
            <v>38000</v>
          </cell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>
            <v>36108</v>
          </cell>
          <cell r="DD264">
            <v>36108</v>
          </cell>
          <cell r="DE264">
            <v>36108</v>
          </cell>
          <cell r="DF264">
            <v>36108</v>
          </cell>
          <cell r="DG264">
            <v>36108</v>
          </cell>
          <cell r="DH264">
            <v>36108</v>
          </cell>
          <cell r="DI264">
            <v>36108</v>
          </cell>
          <cell r="DJ264">
            <v>36108</v>
          </cell>
          <cell r="DK264">
            <v>36108</v>
          </cell>
          <cell r="DL264">
            <v>36108</v>
          </cell>
          <cell r="DM264">
            <v>36108</v>
          </cell>
          <cell r="DN264">
            <v>36108</v>
          </cell>
          <cell r="DO264">
            <v>36108</v>
          </cell>
          <cell r="DP264">
            <v>36108</v>
          </cell>
          <cell r="DQ264">
            <v>36108</v>
          </cell>
          <cell r="DR264">
            <v>36108</v>
          </cell>
          <cell r="DS264">
            <v>36108</v>
          </cell>
          <cell r="DT264">
            <v>36108</v>
          </cell>
          <cell r="DU264">
            <v>36108</v>
          </cell>
          <cell r="DV264">
            <v>36108</v>
          </cell>
          <cell r="DW264">
            <v>36108</v>
          </cell>
          <cell r="DX264">
            <v>36108</v>
          </cell>
          <cell r="DY264">
            <v>36108</v>
          </cell>
          <cell r="DZ264">
            <v>36108</v>
          </cell>
          <cell r="EA264">
            <v>36108</v>
          </cell>
          <cell r="EB264">
            <v>36108</v>
          </cell>
          <cell r="EC264">
            <v>36108</v>
          </cell>
          <cell r="ED264">
            <v>36108</v>
          </cell>
          <cell r="EE264">
            <v>36108</v>
          </cell>
          <cell r="EF264">
            <v>36108</v>
          </cell>
          <cell r="EG264">
            <v>36108</v>
          </cell>
          <cell r="EH264">
            <v>36108</v>
          </cell>
          <cell r="EI264">
            <v>36108</v>
          </cell>
          <cell r="EJ264">
            <v>36108</v>
          </cell>
          <cell r="EK264">
            <v>36108</v>
          </cell>
          <cell r="EL264">
            <v>36108</v>
          </cell>
          <cell r="EM264">
            <v>36108</v>
          </cell>
          <cell r="EN264">
            <v>36108</v>
          </cell>
          <cell r="EO264">
            <v>36108</v>
          </cell>
          <cell r="EP264">
            <v>36108</v>
          </cell>
          <cell r="EQ264">
            <v>36108</v>
          </cell>
          <cell r="ER264">
            <v>36108</v>
          </cell>
          <cell r="ES264">
            <v>36108</v>
          </cell>
          <cell r="ET264">
            <v>36108</v>
          </cell>
          <cell r="EU264">
            <v>36108</v>
          </cell>
          <cell r="EV264">
            <v>36108</v>
          </cell>
          <cell r="EW264">
            <v>36108</v>
          </cell>
          <cell r="EX264">
            <v>36108</v>
          </cell>
          <cell r="EY264">
            <v>36108</v>
          </cell>
          <cell r="EZ264">
            <v>36108</v>
          </cell>
          <cell r="FA264">
            <v>36108</v>
          </cell>
          <cell r="FB264">
            <v>36108</v>
          </cell>
          <cell r="FC264">
            <v>36108</v>
          </cell>
          <cell r="FD264">
            <v>36108</v>
          </cell>
          <cell r="FE264">
            <v>36108</v>
          </cell>
          <cell r="FF264">
            <v>36108</v>
          </cell>
          <cell r="FG264">
            <v>36108</v>
          </cell>
          <cell r="FH264">
            <v>36108</v>
          </cell>
          <cell r="FI264">
            <v>36108</v>
          </cell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>
            <v>38000</v>
          </cell>
          <cell r="AB265">
            <v>38000</v>
          </cell>
          <cell r="AC265">
            <v>38000</v>
          </cell>
          <cell r="AD265">
            <v>38000</v>
          </cell>
          <cell r="AE265">
            <v>38000</v>
          </cell>
          <cell r="AF265">
            <v>38000</v>
          </cell>
          <cell r="AG265">
            <v>38000</v>
          </cell>
          <cell r="AH265">
            <v>38000</v>
          </cell>
          <cell r="AI265">
            <v>38000</v>
          </cell>
          <cell r="AJ265">
            <v>38000</v>
          </cell>
          <cell r="AK265">
            <v>38000</v>
          </cell>
          <cell r="AL265">
            <v>38000</v>
          </cell>
          <cell r="AM265">
            <v>38000</v>
          </cell>
          <cell r="AN265">
            <v>38000</v>
          </cell>
          <cell r="AO265">
            <v>38000</v>
          </cell>
          <cell r="AP265">
            <v>38000</v>
          </cell>
          <cell r="AQ265">
            <v>38000</v>
          </cell>
          <cell r="AR265">
            <v>38000</v>
          </cell>
          <cell r="AS265">
            <v>38000</v>
          </cell>
          <cell r="AT265">
            <v>38000</v>
          </cell>
          <cell r="AU265">
            <v>38000</v>
          </cell>
          <cell r="AV265">
            <v>38000</v>
          </cell>
          <cell r="AW265">
            <v>38000</v>
          </cell>
          <cell r="AX265">
            <v>38000</v>
          </cell>
          <cell r="AY265">
            <v>38000</v>
          </cell>
          <cell r="AZ265">
            <v>38000</v>
          </cell>
          <cell r="BA265">
            <v>38000</v>
          </cell>
          <cell r="BB265">
            <v>38000</v>
          </cell>
          <cell r="BC265">
            <v>38000</v>
          </cell>
          <cell r="BD265">
            <v>38000</v>
          </cell>
          <cell r="BE265">
            <v>38000</v>
          </cell>
          <cell r="BF265">
            <v>38000</v>
          </cell>
          <cell r="BG265">
            <v>38000</v>
          </cell>
          <cell r="BH265">
            <v>38000</v>
          </cell>
          <cell r="BI265">
            <v>38000</v>
          </cell>
          <cell r="BJ265">
            <v>38000</v>
          </cell>
          <cell r="BK265">
            <v>38000</v>
          </cell>
          <cell r="BL265">
            <v>38000</v>
          </cell>
          <cell r="BM265">
            <v>38000</v>
          </cell>
          <cell r="BN265">
            <v>38000</v>
          </cell>
          <cell r="BO265">
            <v>38000</v>
          </cell>
          <cell r="BP265">
            <v>38000</v>
          </cell>
          <cell r="BQ265">
            <v>38000</v>
          </cell>
          <cell r="BR265">
            <v>38000</v>
          </cell>
          <cell r="BS265">
            <v>38000</v>
          </cell>
          <cell r="BT265">
            <v>38000</v>
          </cell>
          <cell r="BU265">
            <v>38000</v>
          </cell>
          <cell r="BV265">
            <v>38000</v>
          </cell>
          <cell r="BW265">
            <v>38000</v>
          </cell>
          <cell r="BX265">
            <v>38000</v>
          </cell>
          <cell r="BY265">
            <v>38000</v>
          </cell>
          <cell r="BZ265">
            <v>38000</v>
          </cell>
          <cell r="CA265">
            <v>38000</v>
          </cell>
          <cell r="CB265">
            <v>38000</v>
          </cell>
          <cell r="CC265">
            <v>38000</v>
          </cell>
          <cell r="CD265">
            <v>38000</v>
          </cell>
          <cell r="CE265">
            <v>38000</v>
          </cell>
          <cell r="CF265">
            <v>38000</v>
          </cell>
          <cell r="CG265">
            <v>38000</v>
          </cell>
          <cell r="CH265">
            <v>38000</v>
          </cell>
          <cell r="CI265">
            <v>38000</v>
          </cell>
          <cell r="CJ265">
            <v>38000</v>
          </cell>
          <cell r="CK265">
            <v>38000</v>
          </cell>
          <cell r="CL265">
            <v>38000</v>
          </cell>
          <cell r="CM265">
            <v>38000</v>
          </cell>
          <cell r="CN265">
            <v>38000</v>
          </cell>
          <cell r="CO265">
            <v>38000</v>
          </cell>
          <cell r="CP265">
            <v>38000</v>
          </cell>
          <cell r="CQ265">
            <v>38000</v>
          </cell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>
            <v>4000</v>
          </cell>
          <cell r="DD265">
            <v>4000</v>
          </cell>
          <cell r="DE265">
            <v>4000</v>
          </cell>
          <cell r="DF265">
            <v>4000</v>
          </cell>
          <cell r="DG265">
            <v>4000</v>
          </cell>
          <cell r="DH265">
            <v>4000</v>
          </cell>
          <cell r="DI265">
            <v>4000</v>
          </cell>
          <cell r="DJ265">
            <v>4000</v>
          </cell>
          <cell r="DK265">
            <v>4000</v>
          </cell>
          <cell r="DL265">
            <v>4000</v>
          </cell>
          <cell r="DM265">
            <v>4000</v>
          </cell>
          <cell r="DN265">
            <v>4000</v>
          </cell>
          <cell r="DO265">
            <v>4000</v>
          </cell>
          <cell r="DP265">
            <v>4000</v>
          </cell>
          <cell r="DQ265">
            <v>4000</v>
          </cell>
          <cell r="DR265">
            <v>4000</v>
          </cell>
          <cell r="DS265">
            <v>4000</v>
          </cell>
          <cell r="DT265">
            <v>4000</v>
          </cell>
          <cell r="DU265">
            <v>4000</v>
          </cell>
          <cell r="DV265">
            <v>4000</v>
          </cell>
          <cell r="DW265">
            <v>4000</v>
          </cell>
          <cell r="DX265">
            <v>4000</v>
          </cell>
          <cell r="DY265">
            <v>4000</v>
          </cell>
          <cell r="DZ265">
            <v>4000</v>
          </cell>
          <cell r="EA265">
            <v>4000</v>
          </cell>
          <cell r="EB265">
            <v>4000</v>
          </cell>
          <cell r="EC265">
            <v>4000</v>
          </cell>
          <cell r="ED265">
            <v>4000</v>
          </cell>
          <cell r="EE265">
            <v>4000</v>
          </cell>
          <cell r="EF265">
            <v>4000</v>
          </cell>
          <cell r="EG265">
            <v>4000</v>
          </cell>
          <cell r="EH265">
            <v>4000</v>
          </cell>
          <cell r="EI265">
            <v>4000</v>
          </cell>
          <cell r="EJ265">
            <v>4000</v>
          </cell>
          <cell r="EK265">
            <v>4000</v>
          </cell>
          <cell r="EL265">
            <v>4000</v>
          </cell>
          <cell r="EM265">
            <v>4000</v>
          </cell>
          <cell r="EN265">
            <v>4000</v>
          </cell>
          <cell r="EO265">
            <v>4000</v>
          </cell>
          <cell r="EP265">
            <v>4000</v>
          </cell>
          <cell r="EQ265">
            <v>4000</v>
          </cell>
          <cell r="ER265">
            <v>4000</v>
          </cell>
          <cell r="ES265">
            <v>4000</v>
          </cell>
          <cell r="ET265">
            <v>4000</v>
          </cell>
          <cell r="EU265">
            <v>4000</v>
          </cell>
          <cell r="EV265">
            <v>4000</v>
          </cell>
          <cell r="EW265">
            <v>4000</v>
          </cell>
          <cell r="EX265">
            <v>4000</v>
          </cell>
          <cell r="EY265">
            <v>4000</v>
          </cell>
          <cell r="EZ265">
            <v>4000</v>
          </cell>
          <cell r="FA265">
            <v>4000</v>
          </cell>
          <cell r="FB265">
            <v>4000</v>
          </cell>
          <cell r="FC265">
            <v>4000</v>
          </cell>
          <cell r="FD265">
            <v>4000</v>
          </cell>
          <cell r="FE265">
            <v>4000</v>
          </cell>
          <cell r="FF265">
            <v>4000</v>
          </cell>
          <cell r="FG265">
            <v>4000</v>
          </cell>
          <cell r="FH265">
            <v>4000</v>
          </cell>
          <cell r="FI265">
            <v>4000</v>
          </cell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>
            <v>63.0687255859375</v>
          </cell>
          <cell r="AB270">
            <v>63.0687255859375</v>
          </cell>
          <cell r="AC270">
            <v>63.0687255859375</v>
          </cell>
          <cell r="AD270">
            <v>63.0687255859375</v>
          </cell>
          <cell r="AE270">
            <v>63.0687255859375</v>
          </cell>
          <cell r="AF270">
            <v>63.0687255859375</v>
          </cell>
          <cell r="AG270">
            <v>63.0687255859375</v>
          </cell>
          <cell r="AH270">
            <v>63.0687255859375</v>
          </cell>
          <cell r="AI270">
            <v>63.0687255859375</v>
          </cell>
          <cell r="AJ270">
            <v>63.0687255859375</v>
          </cell>
          <cell r="AK270">
            <v>63.0687255859375</v>
          </cell>
          <cell r="AL270">
            <v>63.0687255859375</v>
          </cell>
          <cell r="AM270">
            <v>63.0687255859375</v>
          </cell>
          <cell r="AN270">
            <v>63.0687255859375</v>
          </cell>
          <cell r="AO270">
            <v>63.0687255859375</v>
          </cell>
          <cell r="AP270">
            <v>63.0687255859375</v>
          </cell>
          <cell r="AQ270">
            <v>63.0687255859375</v>
          </cell>
          <cell r="AR270">
            <v>63.0687255859375</v>
          </cell>
          <cell r="AS270">
            <v>63.0687255859375</v>
          </cell>
          <cell r="AT270">
            <v>63.0687255859375</v>
          </cell>
          <cell r="AU270">
            <v>63.0687255859375</v>
          </cell>
          <cell r="AV270">
            <v>63.0687255859375</v>
          </cell>
          <cell r="AW270">
            <v>63.0687255859375</v>
          </cell>
          <cell r="AX270">
            <v>63.0687255859375</v>
          </cell>
          <cell r="AY270">
            <v>63.0687255859375</v>
          </cell>
          <cell r="AZ270">
            <v>63.0687255859375</v>
          </cell>
          <cell r="BA270">
            <v>63.0687255859375</v>
          </cell>
          <cell r="BB270">
            <v>63.0687255859375</v>
          </cell>
          <cell r="BC270">
            <v>63.0687255859375</v>
          </cell>
          <cell r="BD270">
            <v>63.0687255859375</v>
          </cell>
          <cell r="BE270">
            <v>63.0687255859375</v>
          </cell>
          <cell r="BF270">
            <v>63.0687255859375</v>
          </cell>
          <cell r="BG270">
            <v>63.0687255859375</v>
          </cell>
          <cell r="BH270">
            <v>63.0687255859375</v>
          </cell>
          <cell r="BI270">
            <v>63.0687255859375</v>
          </cell>
          <cell r="BJ270">
            <v>63.0687255859375</v>
          </cell>
          <cell r="BK270">
            <v>63.0687255859375</v>
          </cell>
          <cell r="BL270">
            <v>63.0687255859375</v>
          </cell>
          <cell r="BM270">
            <v>63.0687255859375</v>
          </cell>
          <cell r="BN270">
            <v>63.0687255859375</v>
          </cell>
          <cell r="BO270">
            <v>63.0687255859375</v>
          </cell>
          <cell r="BP270">
            <v>63.0687255859375</v>
          </cell>
          <cell r="BQ270">
            <v>63.0687255859375</v>
          </cell>
          <cell r="BR270">
            <v>63.0687255859375</v>
          </cell>
          <cell r="BS270">
            <v>63.0687255859375</v>
          </cell>
          <cell r="BT270">
            <v>63.0687255859375</v>
          </cell>
          <cell r="BU270">
            <v>63.0687255859375</v>
          </cell>
          <cell r="BV270">
            <v>63.0687255859375</v>
          </cell>
          <cell r="BW270">
            <v>63.0687255859375</v>
          </cell>
          <cell r="BX270">
            <v>63.0687255859375</v>
          </cell>
          <cell r="BY270">
            <v>63.0687255859375</v>
          </cell>
          <cell r="BZ270">
            <v>63.0687255859375</v>
          </cell>
          <cell r="CA270">
            <v>63.0687255859375</v>
          </cell>
          <cell r="CB270">
            <v>63.0687255859375</v>
          </cell>
          <cell r="CC270">
            <v>63.0687255859375</v>
          </cell>
          <cell r="CD270">
            <v>63.0687255859375</v>
          </cell>
          <cell r="CE270">
            <v>63.0687255859375</v>
          </cell>
          <cell r="CF270">
            <v>63.0687255859375</v>
          </cell>
          <cell r="CG270">
            <v>63.0687255859375</v>
          </cell>
          <cell r="CH270">
            <v>63.0687255859375</v>
          </cell>
          <cell r="CI270">
            <v>63.0687255859375</v>
          </cell>
          <cell r="CJ270">
            <v>63.0687255859375</v>
          </cell>
          <cell r="CK270">
            <v>63.0687255859375</v>
          </cell>
          <cell r="CL270">
            <v>63.0687255859375</v>
          </cell>
          <cell r="CM270">
            <v>63.0687255859375</v>
          </cell>
          <cell r="CN270">
            <v>63.0687255859375</v>
          </cell>
          <cell r="CO270">
            <v>63.0687255859375</v>
          </cell>
          <cell r="CP270">
            <v>63.0687255859375</v>
          </cell>
          <cell r="CQ270">
            <v>63.0687255859375</v>
          </cell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>
            <v>36108</v>
          </cell>
          <cell r="DD270">
            <v>36108</v>
          </cell>
          <cell r="DE270">
            <v>36108</v>
          </cell>
          <cell r="DF270">
            <v>36108</v>
          </cell>
          <cell r="DG270">
            <v>36108</v>
          </cell>
          <cell r="DH270">
            <v>36108</v>
          </cell>
          <cell r="DI270">
            <v>36108</v>
          </cell>
          <cell r="DJ270">
            <v>36108</v>
          </cell>
          <cell r="DK270">
            <v>36108</v>
          </cell>
          <cell r="DL270">
            <v>36108</v>
          </cell>
          <cell r="DM270">
            <v>36108</v>
          </cell>
          <cell r="DN270">
            <v>36108</v>
          </cell>
          <cell r="DO270">
            <v>36108</v>
          </cell>
          <cell r="DP270">
            <v>36108</v>
          </cell>
          <cell r="DQ270">
            <v>36108</v>
          </cell>
          <cell r="DR270">
            <v>36108</v>
          </cell>
          <cell r="DS270">
            <v>36108</v>
          </cell>
          <cell r="DT270">
            <v>36108</v>
          </cell>
          <cell r="DU270">
            <v>36108</v>
          </cell>
          <cell r="DV270">
            <v>36108</v>
          </cell>
          <cell r="DW270">
            <v>36108</v>
          </cell>
          <cell r="DX270">
            <v>36108</v>
          </cell>
          <cell r="DY270">
            <v>36108</v>
          </cell>
          <cell r="DZ270">
            <v>36108</v>
          </cell>
          <cell r="EA270">
            <v>36108</v>
          </cell>
          <cell r="EB270">
            <v>36108</v>
          </cell>
          <cell r="EC270">
            <v>36108</v>
          </cell>
          <cell r="ED270">
            <v>36108</v>
          </cell>
          <cell r="EE270">
            <v>36108</v>
          </cell>
          <cell r="EF270">
            <v>36108</v>
          </cell>
          <cell r="EG270">
            <v>36108</v>
          </cell>
          <cell r="EH270">
            <v>36108</v>
          </cell>
          <cell r="EI270">
            <v>36108</v>
          </cell>
          <cell r="EJ270">
            <v>36108</v>
          </cell>
          <cell r="EK270">
            <v>36108</v>
          </cell>
          <cell r="EL270">
            <v>36108</v>
          </cell>
          <cell r="EM270">
            <v>36108</v>
          </cell>
          <cell r="EN270">
            <v>36108</v>
          </cell>
          <cell r="EO270">
            <v>36108</v>
          </cell>
          <cell r="EP270">
            <v>36108</v>
          </cell>
          <cell r="EQ270">
            <v>36108</v>
          </cell>
          <cell r="ER270">
            <v>36108</v>
          </cell>
          <cell r="ES270">
            <v>36108</v>
          </cell>
          <cell r="ET270">
            <v>36108</v>
          </cell>
          <cell r="EU270">
            <v>36108</v>
          </cell>
          <cell r="EV270">
            <v>36108</v>
          </cell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HREE VARIABLES"/>
      <sheetName val="PRODUCT SCHEDULE"/>
      <sheetName val="DRIVEN BY RELEASE"/>
    </sheetNames>
    <sheetDataSet>
      <sheetData sheetId="0" refreshError="1">
        <row r="2">
          <cell r="N2">
            <v>36161</v>
          </cell>
        </row>
        <row r="4">
          <cell r="T4">
            <v>36164</v>
          </cell>
          <cell r="U4">
            <v>36171</v>
          </cell>
          <cell r="V4">
            <v>36178</v>
          </cell>
        </row>
        <row r="5">
          <cell r="N5">
            <v>36094</v>
          </cell>
          <cell r="T5" t="str">
            <v>Jan</v>
          </cell>
        </row>
        <row r="7">
          <cell r="N7" t="str">
            <v xml:space="preserve"> -PROJECT 1</v>
          </cell>
          <cell r="Q7">
            <v>3000</v>
          </cell>
          <cell r="R7" t="str">
            <v>WK Count</v>
          </cell>
          <cell r="S7" t="str">
            <v>Total Days</v>
          </cell>
        </row>
        <row r="8">
          <cell r="A8" t="str">
            <v>CALCULATION TABLE TO DRIVE GANTT CHART</v>
          </cell>
          <cell r="O8" t="str">
            <v>START</v>
          </cell>
          <cell r="P8" t="str">
            <v>END</v>
          </cell>
          <cell r="T8">
            <v>3000</v>
          </cell>
          <cell r="U8">
            <v>36171</v>
          </cell>
          <cell r="V8">
            <v>36178</v>
          </cell>
        </row>
        <row r="9">
          <cell r="A9" t="str">
            <v>PHASE 1</v>
          </cell>
          <cell r="C9" t="str">
            <v>PHASE 2</v>
          </cell>
          <cell r="F9" t="str">
            <v>PHASE 3</v>
          </cell>
          <cell r="L9" t="str">
            <v>RELEASE</v>
          </cell>
          <cell r="N9" t="str">
            <v>Prep Projection</v>
          </cell>
          <cell r="O9">
            <v>36165</v>
          </cell>
          <cell r="P9">
            <v>36231.5</v>
          </cell>
          <cell r="Q9">
            <v>400</v>
          </cell>
          <cell r="R9">
            <v>9</v>
          </cell>
          <cell r="S9">
            <v>66.5</v>
          </cell>
          <cell r="T9">
            <v>66.5</v>
          </cell>
          <cell r="U9">
            <v>100</v>
          </cell>
          <cell r="V9">
            <v>200</v>
          </cell>
        </row>
        <row r="10">
          <cell r="A10" t="str">
            <v>Wks</v>
          </cell>
          <cell r="B10" t="str">
            <v>Days</v>
          </cell>
          <cell r="C10" t="str">
            <v>Wks</v>
          </cell>
          <cell r="D10" t="str">
            <v>Days</v>
          </cell>
          <cell r="E10" t="str">
            <v>UNITS</v>
          </cell>
          <cell r="F10" t="str">
            <v>Wks</v>
          </cell>
          <cell r="G10" t="str">
            <v>Days</v>
          </cell>
          <cell r="H10" t="str">
            <v>ALPHA</v>
          </cell>
          <cell r="I10" t="str">
            <v>BETA</v>
          </cell>
          <cell r="J10" t="str">
            <v>RTM</v>
          </cell>
          <cell r="N10" t="str">
            <v>Animation Projection</v>
          </cell>
          <cell r="O10">
            <v>36179</v>
          </cell>
          <cell r="P10">
            <v>36244</v>
          </cell>
          <cell r="Q10">
            <v>600</v>
          </cell>
          <cell r="R10">
            <v>9</v>
          </cell>
          <cell r="S10">
            <v>65</v>
          </cell>
          <cell r="T10">
            <v>65</v>
          </cell>
          <cell r="U10">
            <v>65</v>
          </cell>
          <cell r="V10">
            <v>65</v>
          </cell>
        </row>
        <row r="11">
          <cell r="A11">
            <v>7.5</v>
          </cell>
          <cell r="B11">
            <v>66.5</v>
          </cell>
          <cell r="C11">
            <v>5</v>
          </cell>
          <cell r="D11">
            <v>65</v>
          </cell>
          <cell r="E11">
            <v>3000</v>
          </cell>
          <cell r="F11">
            <v>5</v>
          </cell>
          <cell r="G11">
            <v>49</v>
          </cell>
          <cell r="H11">
            <v>21</v>
          </cell>
          <cell r="I11">
            <v>29</v>
          </cell>
          <cell r="J11">
            <v>29</v>
          </cell>
          <cell r="K11">
            <v>29</v>
          </cell>
          <cell r="N11" t="str">
            <v>Ink &amp; Paint Projection</v>
          </cell>
          <cell r="O11">
            <v>36209</v>
          </cell>
          <cell r="P11">
            <v>36258</v>
          </cell>
          <cell r="Q11">
            <v>600</v>
          </cell>
          <cell r="R11">
            <v>7</v>
          </cell>
          <cell r="S11">
            <v>49</v>
          </cell>
          <cell r="T11">
            <v>49</v>
          </cell>
          <cell r="U11">
            <v>49</v>
          </cell>
          <cell r="V11">
            <v>49</v>
          </cell>
        </row>
        <row r="12">
          <cell r="N12" t="str">
            <v>Engineering</v>
          </cell>
          <cell r="O12">
            <v>36230</v>
          </cell>
          <cell r="P12">
            <v>36344</v>
          </cell>
          <cell r="Q12">
            <v>250</v>
          </cell>
          <cell r="R12">
            <v>16</v>
          </cell>
          <cell r="S12">
            <v>114</v>
          </cell>
          <cell r="T12">
            <v>114</v>
          </cell>
          <cell r="U12">
            <v>114</v>
          </cell>
          <cell r="V12">
            <v>114</v>
          </cell>
        </row>
        <row r="13">
          <cell r="C13" t="str">
            <v>ENGINEERING</v>
          </cell>
          <cell r="F13" t="str">
            <v>TESTING</v>
          </cell>
          <cell r="N13" t="str">
            <v>Testing</v>
          </cell>
          <cell r="O13">
            <v>36277</v>
          </cell>
          <cell r="P13">
            <v>36359.5</v>
          </cell>
          <cell r="Q13">
            <v>400</v>
          </cell>
          <cell r="R13">
            <v>11</v>
          </cell>
          <cell r="S13">
            <v>82.5</v>
          </cell>
          <cell r="T13">
            <v>82.5</v>
          </cell>
          <cell r="U13">
            <v>82.5</v>
          </cell>
          <cell r="V13">
            <v>82.5</v>
          </cell>
        </row>
        <row r="14">
          <cell r="B14" t="str">
            <v>Days</v>
          </cell>
          <cell r="C14" t="str">
            <v>Wks</v>
          </cell>
          <cell r="D14" t="str">
            <v>Days</v>
          </cell>
          <cell r="E14" t="str">
            <v>Days</v>
          </cell>
          <cell r="F14" t="str">
            <v>Wks</v>
          </cell>
          <cell r="G14" t="str">
            <v>Days</v>
          </cell>
          <cell r="N14" t="str">
            <v>Rtm</v>
          </cell>
          <cell r="O14">
            <v>36359.5</v>
          </cell>
          <cell r="R14">
            <v>11</v>
          </cell>
          <cell r="S14" t="str">
            <v>Days</v>
          </cell>
          <cell r="T14">
            <v>11</v>
          </cell>
          <cell r="U14">
            <v>11</v>
          </cell>
          <cell r="V14">
            <v>11</v>
          </cell>
        </row>
        <row r="15">
          <cell r="B15">
            <v>14</v>
          </cell>
          <cell r="C15">
            <v>12</v>
          </cell>
          <cell r="D15">
            <v>114</v>
          </cell>
          <cell r="E15">
            <v>812</v>
          </cell>
          <cell r="F15">
            <v>7.5</v>
          </cell>
          <cell r="G15">
            <v>82.5</v>
          </cell>
          <cell r="O15" t="str">
            <v>PROJECTED RTM</v>
          </cell>
          <cell r="Q15">
            <v>36337</v>
          </cell>
          <cell r="R15">
            <v>105</v>
          </cell>
          <cell r="S15">
            <v>35</v>
          </cell>
        </row>
        <row r="16">
          <cell r="O16" t="str">
            <v>PROJECTED STREET</v>
          </cell>
          <cell r="Q16">
            <v>36367</v>
          </cell>
        </row>
        <row r="17">
          <cell r="O17" t="str">
            <v>+ or - Scheduled Date</v>
          </cell>
          <cell r="Q17">
            <v>0</v>
          </cell>
        </row>
        <row r="19">
          <cell r="N19" t="str">
            <v>PROJECT 2</v>
          </cell>
          <cell r="Q19">
            <v>3000</v>
          </cell>
          <cell r="R19" t="str">
            <v>WK Count</v>
          </cell>
          <cell r="S19" t="str">
            <v>Total Days</v>
          </cell>
        </row>
        <row r="20">
          <cell r="A20" t="str">
            <v>CALCULATION TABLE TO DRIVE GANTT CHART</v>
          </cell>
          <cell r="O20" t="str">
            <v>START</v>
          </cell>
          <cell r="P20" t="str">
            <v>END</v>
          </cell>
          <cell r="T20">
            <v>3000</v>
          </cell>
          <cell r="U20">
            <v>3000</v>
          </cell>
          <cell r="V20">
            <v>3000</v>
          </cell>
        </row>
        <row r="21">
          <cell r="A21" t="str">
            <v>PHASE 1</v>
          </cell>
          <cell r="C21" t="str">
            <v>PHASE 2</v>
          </cell>
          <cell r="F21" t="str">
            <v>PHASE 3</v>
          </cell>
          <cell r="L21" t="str">
            <v>RELEASE</v>
          </cell>
          <cell r="N21" t="str">
            <v>Prep Projection</v>
          </cell>
          <cell r="O21">
            <v>36196</v>
          </cell>
          <cell r="P21">
            <v>36262.5</v>
          </cell>
          <cell r="Q21">
            <v>400</v>
          </cell>
          <cell r="R21">
            <v>10</v>
          </cell>
          <cell r="S21">
            <v>66.5</v>
          </cell>
          <cell r="T21">
            <v>66.5</v>
          </cell>
          <cell r="U21">
            <v>66.5</v>
          </cell>
          <cell r="V21">
            <v>66.5</v>
          </cell>
        </row>
        <row r="22">
          <cell r="A22" t="str">
            <v>Wks</v>
          </cell>
          <cell r="B22" t="str">
            <v>Days</v>
          </cell>
          <cell r="C22" t="str">
            <v>Wks</v>
          </cell>
          <cell r="D22" t="str">
            <v>Days</v>
          </cell>
          <cell r="E22" t="str">
            <v>UNITS</v>
          </cell>
          <cell r="F22" t="str">
            <v>Wks</v>
          </cell>
          <cell r="G22" t="str">
            <v>Days</v>
          </cell>
          <cell r="H22" t="str">
            <v>ALPHA</v>
          </cell>
          <cell r="I22" t="str">
            <v>BETA</v>
          </cell>
          <cell r="J22" t="str">
            <v>RTM</v>
          </cell>
          <cell r="N22" t="str">
            <v>Animation Projection</v>
          </cell>
          <cell r="O22">
            <v>36210</v>
          </cell>
          <cell r="P22">
            <v>36282</v>
          </cell>
          <cell r="Q22">
            <v>500</v>
          </cell>
          <cell r="R22">
            <v>10</v>
          </cell>
          <cell r="S22">
            <v>72</v>
          </cell>
          <cell r="T22">
            <v>72</v>
          </cell>
          <cell r="U22">
            <v>72</v>
          </cell>
          <cell r="V22">
            <v>72</v>
          </cell>
        </row>
        <row r="23">
          <cell r="A23">
            <v>7.5</v>
          </cell>
          <cell r="B23">
            <v>66.5</v>
          </cell>
          <cell r="C23">
            <v>6</v>
          </cell>
          <cell r="D23">
            <v>72</v>
          </cell>
          <cell r="E23">
            <v>3000</v>
          </cell>
          <cell r="F23">
            <v>6</v>
          </cell>
          <cell r="G23">
            <v>56</v>
          </cell>
          <cell r="H23">
            <v>21</v>
          </cell>
          <cell r="I23">
            <v>29</v>
          </cell>
          <cell r="J23">
            <v>29</v>
          </cell>
          <cell r="K23">
            <v>29</v>
          </cell>
          <cell r="N23" t="str">
            <v>Ink &amp; Paint Projection</v>
          </cell>
          <cell r="O23">
            <v>36240</v>
          </cell>
          <cell r="P23">
            <v>36296</v>
          </cell>
          <cell r="Q23">
            <v>500</v>
          </cell>
          <cell r="R23">
            <v>8</v>
          </cell>
          <cell r="S23">
            <v>56</v>
          </cell>
          <cell r="T23">
            <v>56</v>
          </cell>
          <cell r="U23">
            <v>56</v>
          </cell>
          <cell r="V23">
            <v>56</v>
          </cell>
        </row>
        <row r="24">
          <cell r="N24" t="str">
            <v>Engineering</v>
          </cell>
          <cell r="O24">
            <v>36261</v>
          </cell>
          <cell r="P24">
            <v>36375</v>
          </cell>
          <cell r="Q24">
            <v>250</v>
          </cell>
          <cell r="R24">
            <v>17</v>
          </cell>
          <cell r="S24">
            <v>114</v>
          </cell>
          <cell r="T24">
            <v>114</v>
          </cell>
          <cell r="U24">
            <v>114</v>
          </cell>
          <cell r="V24">
            <v>114</v>
          </cell>
        </row>
        <row r="25">
          <cell r="C25" t="str">
            <v>ENGINEERING</v>
          </cell>
          <cell r="F25" t="str">
            <v>TESTING</v>
          </cell>
          <cell r="N25" t="str">
            <v>Testing</v>
          </cell>
          <cell r="O25">
            <v>36308</v>
          </cell>
          <cell r="P25">
            <v>36390.5</v>
          </cell>
          <cell r="Q25">
            <v>400</v>
          </cell>
          <cell r="R25">
            <v>12</v>
          </cell>
          <cell r="S25">
            <v>82.5</v>
          </cell>
          <cell r="T25">
            <v>82.5</v>
          </cell>
          <cell r="U25">
            <v>82.5</v>
          </cell>
          <cell r="V25">
            <v>82.5</v>
          </cell>
        </row>
        <row r="26">
          <cell r="B26" t="str">
            <v>Days</v>
          </cell>
          <cell r="C26" t="str">
            <v>Wks</v>
          </cell>
          <cell r="D26" t="str">
            <v>Days</v>
          </cell>
          <cell r="E26" t="str">
            <v>Days</v>
          </cell>
          <cell r="F26" t="str">
            <v>Wks</v>
          </cell>
          <cell r="G26" t="str">
            <v>Days</v>
          </cell>
          <cell r="N26" t="str">
            <v>Rtm</v>
          </cell>
          <cell r="O26">
            <v>36390.5</v>
          </cell>
          <cell r="P26" t="e">
            <v>#VALUE!</v>
          </cell>
          <cell r="Q26">
            <v>400</v>
          </cell>
          <cell r="R26">
            <v>12</v>
          </cell>
          <cell r="S26" t="str">
            <v>Days</v>
          </cell>
          <cell r="T26">
            <v>12</v>
          </cell>
          <cell r="U26">
            <v>12</v>
          </cell>
          <cell r="V26">
            <v>12</v>
          </cell>
        </row>
        <row r="27">
          <cell r="B27">
            <v>14</v>
          </cell>
          <cell r="C27">
            <v>12</v>
          </cell>
          <cell r="D27">
            <v>114</v>
          </cell>
          <cell r="E27">
            <v>812</v>
          </cell>
          <cell r="F27">
            <v>7.5</v>
          </cell>
          <cell r="G27">
            <v>82.5</v>
          </cell>
          <cell r="O27" t="str">
            <v>PROJECTED RTM</v>
          </cell>
          <cell r="Q27">
            <v>36375</v>
          </cell>
          <cell r="R27">
            <v>112</v>
          </cell>
          <cell r="S27">
            <v>42</v>
          </cell>
        </row>
        <row r="28">
          <cell r="O28" t="str">
            <v>PROJECTED STREET</v>
          </cell>
          <cell r="Q28">
            <v>36405</v>
          </cell>
        </row>
        <row r="29">
          <cell r="O29" t="str">
            <v>+ or - Scheduled Date</v>
          </cell>
          <cell r="Q29">
            <v>0</v>
          </cell>
        </row>
        <row r="31">
          <cell r="N31" t="str">
            <v>PROJECT 3</v>
          </cell>
          <cell r="Q31">
            <v>3000</v>
          </cell>
          <cell r="R31" t="str">
            <v>WK Count</v>
          </cell>
          <cell r="S31" t="str">
            <v>Total Days</v>
          </cell>
        </row>
        <row r="32">
          <cell r="A32" t="str">
            <v>CALCULATION TABLE TO DRIVE GANTT CHART</v>
          </cell>
          <cell r="O32" t="str">
            <v>START</v>
          </cell>
          <cell r="P32" t="str">
            <v>END</v>
          </cell>
          <cell r="T32">
            <v>3000</v>
          </cell>
          <cell r="U32">
            <v>3000</v>
          </cell>
          <cell r="V32">
            <v>3000</v>
          </cell>
        </row>
        <row r="33">
          <cell r="A33" t="str">
            <v>PHASE 1</v>
          </cell>
          <cell r="C33" t="str">
            <v>PHASE 2</v>
          </cell>
          <cell r="F33" t="str">
            <v>PHASE 3</v>
          </cell>
          <cell r="L33" t="str">
            <v>RELEASE</v>
          </cell>
          <cell r="N33" t="str">
            <v>Prep Projection</v>
          </cell>
          <cell r="O33">
            <v>36241</v>
          </cell>
          <cell r="P33">
            <v>36307.5</v>
          </cell>
          <cell r="Q33">
            <v>400</v>
          </cell>
          <cell r="R33">
            <v>10</v>
          </cell>
          <cell r="S33">
            <v>66.5</v>
          </cell>
          <cell r="T33">
            <v>66.5</v>
          </cell>
          <cell r="U33">
            <v>66.5</v>
          </cell>
          <cell r="V33">
            <v>66.5</v>
          </cell>
        </row>
        <row r="34">
          <cell r="A34" t="str">
            <v>Wks</v>
          </cell>
          <cell r="B34" t="str">
            <v>Days</v>
          </cell>
          <cell r="C34" t="str">
            <v>Wks</v>
          </cell>
          <cell r="D34" t="str">
            <v>Days</v>
          </cell>
          <cell r="E34" t="str">
            <v>UNITS</v>
          </cell>
          <cell r="F34" t="str">
            <v>Wks</v>
          </cell>
          <cell r="G34" t="str">
            <v>Days</v>
          </cell>
          <cell r="H34" t="str">
            <v>ALPHA</v>
          </cell>
          <cell r="I34" t="str">
            <v>BETA</v>
          </cell>
          <cell r="J34" t="str">
            <v>RTM</v>
          </cell>
          <cell r="N34" t="str">
            <v>Animation Projection</v>
          </cell>
          <cell r="O34">
            <v>36255</v>
          </cell>
          <cell r="P34">
            <v>36327</v>
          </cell>
          <cell r="Q34">
            <v>500</v>
          </cell>
          <cell r="R34">
            <v>11</v>
          </cell>
          <cell r="S34">
            <v>72</v>
          </cell>
          <cell r="T34">
            <v>72</v>
          </cell>
          <cell r="U34">
            <v>72</v>
          </cell>
          <cell r="V34">
            <v>72</v>
          </cell>
        </row>
        <row r="35">
          <cell r="A35">
            <v>7.5</v>
          </cell>
          <cell r="B35">
            <v>66.5</v>
          </cell>
          <cell r="C35">
            <v>6</v>
          </cell>
          <cell r="D35">
            <v>72</v>
          </cell>
          <cell r="E35">
            <v>3000</v>
          </cell>
          <cell r="F35">
            <v>6</v>
          </cell>
          <cell r="G35">
            <v>56</v>
          </cell>
          <cell r="H35">
            <v>21</v>
          </cell>
          <cell r="I35">
            <v>29</v>
          </cell>
          <cell r="J35">
            <v>29</v>
          </cell>
          <cell r="K35">
            <v>29</v>
          </cell>
          <cell r="N35" t="str">
            <v>Ink &amp; Paint Projection</v>
          </cell>
          <cell r="O35">
            <v>36285</v>
          </cell>
          <cell r="P35">
            <v>36341</v>
          </cell>
          <cell r="Q35">
            <v>500</v>
          </cell>
          <cell r="R35">
            <v>8</v>
          </cell>
          <cell r="S35">
            <v>56</v>
          </cell>
          <cell r="T35">
            <v>56</v>
          </cell>
          <cell r="U35">
            <v>56</v>
          </cell>
          <cell r="V35">
            <v>56</v>
          </cell>
        </row>
        <row r="36">
          <cell r="N36" t="str">
            <v>Engineering</v>
          </cell>
          <cell r="O36">
            <v>36306</v>
          </cell>
          <cell r="P36">
            <v>36420</v>
          </cell>
          <cell r="Q36">
            <v>250</v>
          </cell>
          <cell r="R36">
            <v>16</v>
          </cell>
          <cell r="S36">
            <v>114</v>
          </cell>
          <cell r="T36">
            <v>114</v>
          </cell>
          <cell r="U36">
            <v>114</v>
          </cell>
          <cell r="V36">
            <v>114</v>
          </cell>
        </row>
        <row r="37">
          <cell r="C37" t="str">
            <v>ENGINEERING</v>
          </cell>
          <cell r="F37" t="str">
            <v>TESTING</v>
          </cell>
          <cell r="N37" t="str">
            <v>Testing</v>
          </cell>
          <cell r="O37">
            <v>36353</v>
          </cell>
          <cell r="P37">
            <v>36435.5</v>
          </cell>
          <cell r="Q37">
            <v>400</v>
          </cell>
          <cell r="R37">
            <v>12</v>
          </cell>
          <cell r="S37">
            <v>82.5</v>
          </cell>
          <cell r="T37">
            <v>82.5</v>
          </cell>
          <cell r="U37">
            <v>82.5</v>
          </cell>
          <cell r="V37">
            <v>82.5</v>
          </cell>
        </row>
        <row r="38">
          <cell r="B38" t="str">
            <v>Days</v>
          </cell>
          <cell r="C38" t="str">
            <v>Wks</v>
          </cell>
          <cell r="D38" t="str">
            <v>Days</v>
          </cell>
          <cell r="E38" t="str">
            <v>Days</v>
          </cell>
          <cell r="F38" t="str">
            <v>Wks</v>
          </cell>
          <cell r="G38" t="str">
            <v>Days</v>
          </cell>
          <cell r="N38" t="str">
            <v>Rtm</v>
          </cell>
          <cell r="O38">
            <v>36435.5</v>
          </cell>
          <cell r="P38" t="e">
            <v>#VALUE!</v>
          </cell>
          <cell r="Q38">
            <v>400</v>
          </cell>
          <cell r="R38">
            <v>12</v>
          </cell>
          <cell r="S38" t="str">
            <v>Days</v>
          </cell>
          <cell r="T38">
            <v>12</v>
          </cell>
          <cell r="U38">
            <v>12</v>
          </cell>
          <cell r="V38">
            <v>12</v>
          </cell>
        </row>
        <row r="39">
          <cell r="B39">
            <v>14</v>
          </cell>
          <cell r="C39">
            <v>12</v>
          </cell>
          <cell r="D39">
            <v>114</v>
          </cell>
          <cell r="E39">
            <v>812</v>
          </cell>
          <cell r="F39">
            <v>7.5</v>
          </cell>
          <cell r="G39">
            <v>82.5</v>
          </cell>
          <cell r="O39" t="str">
            <v>PROJECTED RTM</v>
          </cell>
          <cell r="Q39">
            <v>36420</v>
          </cell>
          <cell r="R39">
            <v>119</v>
          </cell>
          <cell r="S39">
            <v>42</v>
          </cell>
        </row>
        <row r="40">
          <cell r="O40" t="str">
            <v>PROJECTED STREET</v>
          </cell>
          <cell r="Q40">
            <v>36450</v>
          </cell>
        </row>
        <row r="41">
          <cell r="O41" t="str">
            <v>+ or - Scheduled Date</v>
          </cell>
          <cell r="Q41">
            <v>0</v>
          </cell>
        </row>
        <row r="43">
          <cell r="N43" t="str">
            <v>PROJECT 4</v>
          </cell>
          <cell r="Q43">
            <v>3000</v>
          </cell>
          <cell r="R43" t="str">
            <v>WK Count</v>
          </cell>
          <cell r="S43" t="str">
            <v>Total Days</v>
          </cell>
        </row>
        <row r="44">
          <cell r="A44" t="str">
            <v>CALCULATION TABLE TO DRIVE GANTT CHART</v>
          </cell>
          <cell r="O44" t="str">
            <v>START</v>
          </cell>
          <cell r="P44" t="str">
            <v>END</v>
          </cell>
          <cell r="T44">
            <v>3000</v>
          </cell>
          <cell r="U44">
            <v>3000</v>
          </cell>
          <cell r="V44">
            <v>3000</v>
          </cell>
        </row>
        <row r="45">
          <cell r="A45" t="str">
            <v>PHASE 1</v>
          </cell>
          <cell r="C45" t="str">
            <v>PHASE 2</v>
          </cell>
          <cell r="F45" t="str">
            <v>PHASE 3</v>
          </cell>
          <cell r="L45" t="str">
            <v>RELEASE</v>
          </cell>
          <cell r="N45" t="str">
            <v>Prep Projection</v>
          </cell>
          <cell r="O45">
            <v>36296</v>
          </cell>
          <cell r="P45">
            <v>36362.5</v>
          </cell>
          <cell r="Q45">
            <v>400</v>
          </cell>
          <cell r="R45">
            <v>10</v>
          </cell>
          <cell r="S45">
            <v>66.5</v>
          </cell>
          <cell r="T45">
            <v>66.5</v>
          </cell>
          <cell r="U45">
            <v>66.5</v>
          </cell>
          <cell r="V45">
            <v>66.5</v>
          </cell>
        </row>
        <row r="46">
          <cell r="A46" t="str">
            <v>Wks</v>
          </cell>
          <cell r="B46" t="str">
            <v>Days</v>
          </cell>
          <cell r="C46" t="str">
            <v>Wks</v>
          </cell>
          <cell r="D46" t="str">
            <v>Days</v>
          </cell>
          <cell r="E46" t="str">
            <v>UNITS</v>
          </cell>
          <cell r="F46" t="str">
            <v>Wks</v>
          </cell>
          <cell r="G46" t="str">
            <v>Days</v>
          </cell>
          <cell r="H46" t="str">
            <v>ALPHA</v>
          </cell>
          <cell r="I46" t="str">
            <v>BETA</v>
          </cell>
          <cell r="J46" t="str">
            <v>RTM</v>
          </cell>
          <cell r="N46" t="str">
            <v>Animation Projection</v>
          </cell>
          <cell r="O46">
            <v>36310</v>
          </cell>
          <cell r="P46">
            <v>36375</v>
          </cell>
          <cell r="Q46">
            <v>600</v>
          </cell>
          <cell r="R46">
            <v>10</v>
          </cell>
          <cell r="S46">
            <v>65</v>
          </cell>
          <cell r="T46">
            <v>65</v>
          </cell>
          <cell r="U46">
            <v>65</v>
          </cell>
          <cell r="V46">
            <v>65</v>
          </cell>
        </row>
        <row r="47">
          <cell r="A47">
            <v>7.5</v>
          </cell>
          <cell r="B47">
            <v>66.5</v>
          </cell>
          <cell r="C47">
            <v>5</v>
          </cell>
          <cell r="D47">
            <v>65</v>
          </cell>
          <cell r="E47">
            <v>3000</v>
          </cell>
          <cell r="F47">
            <v>5</v>
          </cell>
          <cell r="G47">
            <v>49</v>
          </cell>
          <cell r="H47">
            <v>21</v>
          </cell>
          <cell r="I47">
            <v>29</v>
          </cell>
          <cell r="J47">
            <v>29</v>
          </cell>
          <cell r="K47">
            <v>29</v>
          </cell>
          <cell r="N47" t="str">
            <v>Ink &amp; Paint Projection</v>
          </cell>
          <cell r="O47">
            <v>36340</v>
          </cell>
          <cell r="P47">
            <v>36389</v>
          </cell>
          <cell r="Q47">
            <v>600</v>
          </cell>
          <cell r="R47">
            <v>7</v>
          </cell>
          <cell r="S47">
            <v>49</v>
          </cell>
          <cell r="T47">
            <v>49</v>
          </cell>
          <cell r="U47">
            <v>49</v>
          </cell>
          <cell r="V47">
            <v>49</v>
          </cell>
        </row>
        <row r="48">
          <cell r="N48" t="str">
            <v>Engineering</v>
          </cell>
          <cell r="O48">
            <v>36370</v>
          </cell>
          <cell r="P48">
            <v>36484</v>
          </cell>
          <cell r="Q48">
            <v>250</v>
          </cell>
          <cell r="R48">
            <v>16</v>
          </cell>
          <cell r="S48">
            <v>114</v>
          </cell>
          <cell r="T48">
            <v>114</v>
          </cell>
          <cell r="U48">
            <v>114</v>
          </cell>
          <cell r="V48">
            <v>114</v>
          </cell>
        </row>
        <row r="49">
          <cell r="C49" t="str">
            <v>ENGINEERING</v>
          </cell>
          <cell r="F49" t="str">
            <v>TESTING</v>
          </cell>
          <cell r="N49" t="str">
            <v>Testing</v>
          </cell>
          <cell r="O49">
            <v>36417</v>
          </cell>
          <cell r="P49">
            <v>36499.5</v>
          </cell>
          <cell r="Q49">
            <v>400</v>
          </cell>
          <cell r="R49">
            <v>11</v>
          </cell>
          <cell r="S49">
            <v>82.5</v>
          </cell>
          <cell r="T49">
            <v>82.5</v>
          </cell>
          <cell r="U49">
            <v>82.5</v>
          </cell>
          <cell r="V49">
            <v>82.5</v>
          </cell>
        </row>
        <row r="50">
          <cell r="B50" t="str">
            <v>Days</v>
          </cell>
          <cell r="C50" t="str">
            <v>Wks</v>
          </cell>
          <cell r="D50" t="str">
            <v>Days</v>
          </cell>
          <cell r="E50" t="str">
            <v>Days</v>
          </cell>
          <cell r="F50" t="str">
            <v>Wks</v>
          </cell>
          <cell r="G50" t="str">
            <v>Days</v>
          </cell>
          <cell r="N50" t="str">
            <v>Rtm</v>
          </cell>
          <cell r="O50">
            <v>36499.5</v>
          </cell>
          <cell r="P50" t="e">
            <v>#VALUE!</v>
          </cell>
          <cell r="Q50">
            <v>400</v>
          </cell>
          <cell r="R50">
            <v>11</v>
          </cell>
          <cell r="S50" t="str">
            <v>Days</v>
          </cell>
          <cell r="T50">
            <v>11</v>
          </cell>
          <cell r="U50">
            <v>11</v>
          </cell>
          <cell r="V50">
            <v>11</v>
          </cell>
        </row>
        <row r="51">
          <cell r="B51">
            <v>14</v>
          </cell>
          <cell r="C51">
            <v>12</v>
          </cell>
          <cell r="D51">
            <v>114</v>
          </cell>
          <cell r="E51">
            <v>812</v>
          </cell>
          <cell r="F51">
            <v>7.5</v>
          </cell>
          <cell r="G51">
            <v>82.5</v>
          </cell>
          <cell r="O51" t="str">
            <v>PROJECTED RTM</v>
          </cell>
          <cell r="Q51">
            <v>36468</v>
          </cell>
          <cell r="R51">
            <v>112</v>
          </cell>
          <cell r="S51">
            <v>35</v>
          </cell>
        </row>
        <row r="52">
          <cell r="O52" t="str">
            <v>PROJECTED STREET</v>
          </cell>
          <cell r="Q52">
            <v>36498</v>
          </cell>
        </row>
        <row r="53">
          <cell r="O53" t="str">
            <v>+ or - Scheduled Date</v>
          </cell>
          <cell r="Q53">
            <v>0</v>
          </cell>
        </row>
        <row r="55">
          <cell r="N55" t="str">
            <v>PROJECT 5</v>
          </cell>
          <cell r="Q55">
            <v>3000</v>
          </cell>
          <cell r="R55" t="str">
            <v>WK Count</v>
          </cell>
          <cell r="S55" t="str">
            <v>Total Days</v>
          </cell>
        </row>
        <row r="56">
          <cell r="A56" t="str">
            <v>CALCULATION TABLE TO DRIVE GANTT CHART</v>
          </cell>
          <cell r="O56" t="str">
            <v>START</v>
          </cell>
          <cell r="P56" t="str">
            <v>END</v>
          </cell>
          <cell r="T56">
            <v>3000</v>
          </cell>
          <cell r="U56">
            <v>3000</v>
          </cell>
          <cell r="V56">
            <v>3000</v>
          </cell>
        </row>
        <row r="57">
          <cell r="A57" t="str">
            <v>PHASE 1</v>
          </cell>
          <cell r="C57" t="str">
            <v>PHASE 2</v>
          </cell>
          <cell r="F57" t="str">
            <v>PHASE 3</v>
          </cell>
          <cell r="L57" t="str">
            <v>RELEASE</v>
          </cell>
          <cell r="N57" t="str">
            <v>Prep Projection</v>
          </cell>
          <cell r="O57">
            <v>36327</v>
          </cell>
          <cell r="P57">
            <v>36393.5</v>
          </cell>
          <cell r="Q57">
            <v>400</v>
          </cell>
          <cell r="R57">
            <v>9</v>
          </cell>
          <cell r="S57">
            <v>66.5</v>
          </cell>
          <cell r="T57">
            <v>66.5</v>
          </cell>
          <cell r="U57">
            <v>66.5</v>
          </cell>
          <cell r="V57">
            <v>66.5</v>
          </cell>
        </row>
        <row r="58">
          <cell r="A58" t="str">
            <v>Wks</v>
          </cell>
          <cell r="B58" t="str">
            <v>Days</v>
          </cell>
          <cell r="C58" t="str">
            <v>Wks</v>
          </cell>
          <cell r="D58" t="str">
            <v>Days</v>
          </cell>
          <cell r="E58" t="str">
            <v>UNITS</v>
          </cell>
          <cell r="F58" t="str">
            <v>Wks</v>
          </cell>
          <cell r="G58" t="str">
            <v>Days</v>
          </cell>
          <cell r="H58" t="str">
            <v>ALPHA</v>
          </cell>
          <cell r="I58" t="str">
            <v>BETA</v>
          </cell>
          <cell r="J58" t="str">
            <v>RTM</v>
          </cell>
          <cell r="N58" t="str">
            <v>Animation Projection</v>
          </cell>
          <cell r="O58">
            <v>36341</v>
          </cell>
          <cell r="P58">
            <v>36423.5</v>
          </cell>
          <cell r="Q58">
            <v>400</v>
          </cell>
          <cell r="R58">
            <v>12</v>
          </cell>
          <cell r="S58">
            <v>82.5</v>
          </cell>
          <cell r="T58">
            <v>82.5</v>
          </cell>
          <cell r="U58">
            <v>82.5</v>
          </cell>
          <cell r="V58">
            <v>82.5</v>
          </cell>
        </row>
        <row r="59">
          <cell r="A59">
            <v>7.5</v>
          </cell>
          <cell r="B59">
            <v>66.5</v>
          </cell>
          <cell r="C59">
            <v>7.5</v>
          </cell>
          <cell r="D59">
            <v>82.5</v>
          </cell>
          <cell r="E59">
            <v>3000</v>
          </cell>
          <cell r="F59">
            <v>7.5</v>
          </cell>
          <cell r="G59">
            <v>66.5</v>
          </cell>
          <cell r="H59">
            <v>21</v>
          </cell>
          <cell r="I59">
            <v>29</v>
          </cell>
          <cell r="J59">
            <v>29</v>
          </cell>
          <cell r="K59">
            <v>29</v>
          </cell>
          <cell r="N59" t="str">
            <v>Ink &amp; Paint Projection</v>
          </cell>
          <cell r="O59">
            <v>36371</v>
          </cell>
          <cell r="P59">
            <v>36437.5</v>
          </cell>
          <cell r="Q59">
            <v>400</v>
          </cell>
          <cell r="R59">
            <v>10</v>
          </cell>
          <cell r="S59">
            <v>66.5</v>
          </cell>
          <cell r="T59">
            <v>66.5</v>
          </cell>
          <cell r="U59">
            <v>66.5</v>
          </cell>
          <cell r="V59">
            <v>66.5</v>
          </cell>
        </row>
        <row r="60">
          <cell r="N60" t="str">
            <v>Engineering</v>
          </cell>
          <cell r="O60">
            <v>36401</v>
          </cell>
          <cell r="P60">
            <v>36515</v>
          </cell>
          <cell r="Q60">
            <v>250</v>
          </cell>
          <cell r="R60">
            <v>17</v>
          </cell>
          <cell r="S60">
            <v>114</v>
          </cell>
          <cell r="T60">
            <v>114</v>
          </cell>
          <cell r="U60">
            <v>114</v>
          </cell>
          <cell r="V60">
            <v>114</v>
          </cell>
        </row>
        <row r="61">
          <cell r="C61" t="str">
            <v>ENGINEERING</v>
          </cell>
          <cell r="F61" t="str">
            <v>TESTING</v>
          </cell>
          <cell r="N61" t="str">
            <v>Testing</v>
          </cell>
          <cell r="O61">
            <v>36448</v>
          </cell>
          <cell r="P61">
            <v>36530.5</v>
          </cell>
          <cell r="Q61">
            <v>400</v>
          </cell>
          <cell r="R61">
            <v>12</v>
          </cell>
          <cell r="S61">
            <v>82.5</v>
          </cell>
          <cell r="T61">
            <v>82.5</v>
          </cell>
          <cell r="U61">
            <v>82.5</v>
          </cell>
          <cell r="V61">
            <v>82.5</v>
          </cell>
        </row>
        <row r="62">
          <cell r="B62" t="str">
            <v>Days</v>
          </cell>
          <cell r="C62" t="str">
            <v>Wks</v>
          </cell>
          <cell r="D62" t="str">
            <v>Days</v>
          </cell>
          <cell r="E62" t="str">
            <v>Days</v>
          </cell>
          <cell r="F62" t="str">
            <v>Wks</v>
          </cell>
          <cell r="G62" t="str">
            <v>Days</v>
          </cell>
          <cell r="N62" t="str">
            <v>Rtm</v>
          </cell>
          <cell r="O62">
            <v>36530.5</v>
          </cell>
          <cell r="P62" t="e">
            <v>#VALUE!</v>
          </cell>
          <cell r="Q62">
            <v>400</v>
          </cell>
          <cell r="R62">
            <v>12</v>
          </cell>
          <cell r="S62" t="str">
            <v>Days</v>
          </cell>
          <cell r="T62">
            <v>12</v>
          </cell>
          <cell r="U62">
            <v>12</v>
          </cell>
          <cell r="V62">
            <v>12</v>
          </cell>
        </row>
        <row r="63">
          <cell r="B63">
            <v>14</v>
          </cell>
          <cell r="C63">
            <v>12</v>
          </cell>
          <cell r="D63">
            <v>114</v>
          </cell>
          <cell r="E63">
            <v>812</v>
          </cell>
          <cell r="F63">
            <v>7.5</v>
          </cell>
          <cell r="G63">
            <v>82.5</v>
          </cell>
          <cell r="O63" t="str">
            <v>PROJECTED RTM</v>
          </cell>
          <cell r="Q63">
            <v>36516.5</v>
          </cell>
          <cell r="R63">
            <v>126</v>
          </cell>
          <cell r="S63">
            <v>52.5</v>
          </cell>
        </row>
        <row r="64">
          <cell r="O64" t="str">
            <v>PROJECTED STREET</v>
          </cell>
          <cell r="Q64">
            <v>36546.5</v>
          </cell>
        </row>
        <row r="65">
          <cell r="O65" t="str">
            <v>+ or - Scheduled Date</v>
          </cell>
          <cell r="Q65">
            <v>0</v>
          </cell>
        </row>
        <row r="67">
          <cell r="N67" t="str">
            <v>PROJECT 6</v>
          </cell>
          <cell r="Q67">
            <v>3000</v>
          </cell>
          <cell r="R67" t="str">
            <v>WK Count</v>
          </cell>
          <cell r="S67" t="str">
            <v>Total Days</v>
          </cell>
        </row>
        <row r="68">
          <cell r="A68" t="str">
            <v>CALCULATION TABLE TO DRIVE GANTT CHART</v>
          </cell>
          <cell r="O68" t="str">
            <v>START</v>
          </cell>
          <cell r="P68" t="str">
            <v>END</v>
          </cell>
          <cell r="T68">
            <v>3000</v>
          </cell>
          <cell r="U68">
            <v>3000</v>
          </cell>
          <cell r="V68">
            <v>3000</v>
          </cell>
        </row>
        <row r="69">
          <cell r="A69" t="str">
            <v>PHASE 1</v>
          </cell>
          <cell r="C69" t="str">
            <v>PHASE 2</v>
          </cell>
          <cell r="F69" t="str">
            <v>PHASE 3</v>
          </cell>
          <cell r="L69" t="str">
            <v>RELEASE</v>
          </cell>
          <cell r="N69" t="str">
            <v>Prep Projection</v>
          </cell>
          <cell r="O69">
            <v>36382</v>
          </cell>
          <cell r="P69">
            <v>36448.5</v>
          </cell>
          <cell r="Q69">
            <v>400</v>
          </cell>
          <cell r="R69">
            <v>9</v>
          </cell>
          <cell r="S69">
            <v>66.5</v>
          </cell>
          <cell r="T69">
            <v>66.5</v>
          </cell>
          <cell r="U69">
            <v>66.5</v>
          </cell>
          <cell r="V69">
            <v>66.5</v>
          </cell>
        </row>
        <row r="70">
          <cell r="A70" t="str">
            <v>Wks</v>
          </cell>
          <cell r="B70" t="str">
            <v>Days</v>
          </cell>
          <cell r="C70" t="str">
            <v>Wks</v>
          </cell>
          <cell r="D70" t="str">
            <v>Days</v>
          </cell>
          <cell r="E70" t="str">
            <v>UNITS</v>
          </cell>
          <cell r="F70" t="str">
            <v>Wks</v>
          </cell>
          <cell r="G70" t="str">
            <v>Days</v>
          </cell>
          <cell r="H70" t="str">
            <v>ALPHA</v>
          </cell>
          <cell r="I70" t="str">
            <v>BETA</v>
          </cell>
          <cell r="J70" t="str">
            <v>RTM</v>
          </cell>
          <cell r="N70" t="str">
            <v>Animation Projection</v>
          </cell>
          <cell r="O70">
            <v>36396</v>
          </cell>
          <cell r="P70">
            <v>36478.5</v>
          </cell>
          <cell r="Q70">
            <v>400</v>
          </cell>
          <cell r="R70">
            <v>11</v>
          </cell>
          <cell r="S70">
            <v>82.5</v>
          </cell>
          <cell r="T70">
            <v>82.5</v>
          </cell>
          <cell r="U70">
            <v>82.5</v>
          </cell>
          <cell r="V70">
            <v>82.5</v>
          </cell>
        </row>
        <row r="71">
          <cell r="A71">
            <v>7.5</v>
          </cell>
          <cell r="B71">
            <v>66.5</v>
          </cell>
          <cell r="C71">
            <v>7.5</v>
          </cell>
          <cell r="D71">
            <v>82.5</v>
          </cell>
          <cell r="E71">
            <v>3000</v>
          </cell>
          <cell r="F71">
            <v>7.5</v>
          </cell>
          <cell r="G71">
            <v>66.5</v>
          </cell>
          <cell r="H71">
            <v>21</v>
          </cell>
          <cell r="I71">
            <v>29</v>
          </cell>
          <cell r="J71">
            <v>29</v>
          </cell>
          <cell r="K71">
            <v>29</v>
          </cell>
          <cell r="N71" t="str">
            <v>Ink &amp; Paint Projection</v>
          </cell>
          <cell r="O71">
            <v>36426</v>
          </cell>
          <cell r="P71">
            <v>36492.5</v>
          </cell>
          <cell r="Q71">
            <v>400</v>
          </cell>
          <cell r="R71">
            <v>9</v>
          </cell>
          <cell r="S71">
            <v>66.5</v>
          </cell>
          <cell r="T71">
            <v>66.5</v>
          </cell>
          <cell r="U71">
            <v>66.5</v>
          </cell>
          <cell r="V71">
            <v>66.5</v>
          </cell>
        </row>
        <row r="72">
          <cell r="N72" t="str">
            <v>Engineering</v>
          </cell>
          <cell r="O72">
            <v>36446</v>
          </cell>
          <cell r="P72">
            <v>36560</v>
          </cell>
          <cell r="Q72">
            <v>250</v>
          </cell>
          <cell r="R72">
            <v>16</v>
          </cell>
          <cell r="S72">
            <v>114</v>
          </cell>
          <cell r="T72">
            <v>114</v>
          </cell>
          <cell r="U72">
            <v>114</v>
          </cell>
          <cell r="V72">
            <v>114</v>
          </cell>
        </row>
        <row r="73">
          <cell r="C73" t="str">
            <v>ENGINEERING</v>
          </cell>
          <cell r="F73" t="str">
            <v>TESTING</v>
          </cell>
          <cell r="N73" t="str">
            <v>Testing</v>
          </cell>
          <cell r="O73">
            <v>36493</v>
          </cell>
          <cell r="P73">
            <v>36575.5</v>
          </cell>
          <cell r="Q73">
            <v>400</v>
          </cell>
          <cell r="R73">
            <v>12</v>
          </cell>
          <cell r="S73">
            <v>82.5</v>
          </cell>
          <cell r="T73">
            <v>82.5</v>
          </cell>
          <cell r="U73">
            <v>82.5</v>
          </cell>
          <cell r="V73">
            <v>82.5</v>
          </cell>
        </row>
        <row r="74">
          <cell r="B74" t="str">
            <v>Days</v>
          </cell>
          <cell r="C74" t="str">
            <v>Wks</v>
          </cell>
          <cell r="D74" t="str">
            <v>Days</v>
          </cell>
          <cell r="E74" t="str">
            <v>Days</v>
          </cell>
          <cell r="F74" t="str">
            <v>Wks</v>
          </cell>
          <cell r="G74" t="str">
            <v>Days</v>
          </cell>
          <cell r="N74" t="str">
            <v>Rtm</v>
          </cell>
          <cell r="O74">
            <v>36575.5</v>
          </cell>
          <cell r="P74" t="e">
            <v>#VALUE!</v>
          </cell>
          <cell r="Q74">
            <v>400</v>
          </cell>
          <cell r="R74">
            <v>12</v>
          </cell>
          <cell r="S74" t="str">
            <v>Days</v>
          </cell>
          <cell r="T74">
            <v>12</v>
          </cell>
          <cell r="U74">
            <v>12</v>
          </cell>
          <cell r="V74">
            <v>12</v>
          </cell>
        </row>
        <row r="75">
          <cell r="B75">
            <v>14</v>
          </cell>
          <cell r="C75">
            <v>12</v>
          </cell>
          <cell r="D75">
            <v>114</v>
          </cell>
          <cell r="E75">
            <v>812</v>
          </cell>
          <cell r="F75">
            <v>7.5</v>
          </cell>
          <cell r="G75">
            <v>82.5</v>
          </cell>
          <cell r="O75" t="str">
            <v>PROJECTED RTM</v>
          </cell>
          <cell r="Q75">
            <v>36571.5</v>
          </cell>
          <cell r="R75">
            <v>119</v>
          </cell>
          <cell r="S75">
            <v>52.5</v>
          </cell>
        </row>
        <row r="76">
          <cell r="O76" t="str">
            <v>PROJECTED STREET</v>
          </cell>
          <cell r="Q76">
            <v>36601.5</v>
          </cell>
        </row>
        <row r="77">
          <cell r="O77" t="str">
            <v>+ or - Scheduled Date</v>
          </cell>
          <cell r="Q77">
            <v>0</v>
          </cell>
        </row>
        <row r="79">
          <cell r="N79" t="str">
            <v>PROJECT 7</v>
          </cell>
          <cell r="Q79">
            <v>3000</v>
          </cell>
          <cell r="R79" t="str">
            <v>WK Count</v>
          </cell>
          <cell r="S79" t="str">
            <v>Total Days</v>
          </cell>
        </row>
        <row r="80">
          <cell r="A80" t="str">
            <v>CALCULATION TABLE TO DRIVE GANTT CHART</v>
          </cell>
          <cell r="O80" t="str">
            <v>START</v>
          </cell>
          <cell r="P80" t="str">
            <v>END</v>
          </cell>
          <cell r="T80">
            <v>3000</v>
          </cell>
          <cell r="U80">
            <v>3000</v>
          </cell>
          <cell r="V80">
            <v>3000</v>
          </cell>
        </row>
        <row r="81">
          <cell r="A81" t="str">
            <v>PHASE 1</v>
          </cell>
          <cell r="C81" t="str">
            <v>PHASE 2</v>
          </cell>
          <cell r="F81" t="str">
            <v>PHASE 3</v>
          </cell>
          <cell r="L81" t="str">
            <v>RELEASE</v>
          </cell>
          <cell r="N81" t="str">
            <v>Prep Projection</v>
          </cell>
          <cell r="O81">
            <v>36407</v>
          </cell>
          <cell r="P81">
            <v>36473.5</v>
          </cell>
          <cell r="Q81">
            <v>400</v>
          </cell>
          <cell r="R81">
            <v>10</v>
          </cell>
          <cell r="S81">
            <v>66.5</v>
          </cell>
          <cell r="T81">
            <v>66.5</v>
          </cell>
          <cell r="U81">
            <v>66.5</v>
          </cell>
          <cell r="V81">
            <v>66.5</v>
          </cell>
        </row>
        <row r="82">
          <cell r="A82" t="str">
            <v>Wks</v>
          </cell>
          <cell r="B82" t="str">
            <v>Days</v>
          </cell>
          <cell r="C82" t="str">
            <v>Wks</v>
          </cell>
          <cell r="D82" t="str">
            <v>Days</v>
          </cell>
          <cell r="E82" t="str">
            <v>UNITS</v>
          </cell>
          <cell r="F82" t="str">
            <v>Wks</v>
          </cell>
          <cell r="G82" t="str">
            <v>Days</v>
          </cell>
          <cell r="H82" t="str">
            <v>ALPHA</v>
          </cell>
          <cell r="I82" t="str">
            <v>BETA</v>
          </cell>
          <cell r="J82" t="str">
            <v>RTM</v>
          </cell>
          <cell r="N82" t="str">
            <v>Animation Projection</v>
          </cell>
          <cell r="O82">
            <v>36421</v>
          </cell>
          <cell r="P82">
            <v>36503.5</v>
          </cell>
          <cell r="Q82">
            <v>400</v>
          </cell>
          <cell r="R82">
            <v>12</v>
          </cell>
          <cell r="S82">
            <v>82.5</v>
          </cell>
          <cell r="T82">
            <v>82.5</v>
          </cell>
          <cell r="U82">
            <v>82.5</v>
          </cell>
          <cell r="V82">
            <v>82.5</v>
          </cell>
        </row>
        <row r="83">
          <cell r="A83">
            <v>7.5</v>
          </cell>
          <cell r="B83">
            <v>66.5</v>
          </cell>
          <cell r="C83">
            <v>7.5</v>
          </cell>
          <cell r="D83">
            <v>82.5</v>
          </cell>
          <cell r="E83">
            <v>3000</v>
          </cell>
          <cell r="F83">
            <v>7.5</v>
          </cell>
          <cell r="G83">
            <v>66.5</v>
          </cell>
          <cell r="H83">
            <v>21</v>
          </cell>
          <cell r="I83">
            <v>29</v>
          </cell>
          <cell r="J83">
            <v>29</v>
          </cell>
          <cell r="K83">
            <v>29</v>
          </cell>
          <cell r="N83" t="str">
            <v>Ink &amp; Paint Projection</v>
          </cell>
          <cell r="O83">
            <v>36451</v>
          </cell>
          <cell r="P83">
            <v>36517.5</v>
          </cell>
          <cell r="Q83">
            <v>400</v>
          </cell>
          <cell r="R83">
            <v>10</v>
          </cell>
          <cell r="S83">
            <v>66.5</v>
          </cell>
          <cell r="T83">
            <v>66.5</v>
          </cell>
          <cell r="U83">
            <v>66.5</v>
          </cell>
          <cell r="V83">
            <v>66.5</v>
          </cell>
        </row>
        <row r="84">
          <cell r="N84" t="str">
            <v>Engineering</v>
          </cell>
          <cell r="O84">
            <v>36490</v>
          </cell>
          <cell r="P84">
            <v>36604</v>
          </cell>
          <cell r="Q84">
            <v>250</v>
          </cell>
          <cell r="R84">
            <v>16</v>
          </cell>
          <cell r="S84">
            <v>114</v>
          </cell>
          <cell r="T84">
            <v>114</v>
          </cell>
          <cell r="U84">
            <v>114</v>
          </cell>
          <cell r="V84">
            <v>114</v>
          </cell>
        </row>
        <row r="85">
          <cell r="C85" t="str">
            <v>ENGINEERING</v>
          </cell>
          <cell r="F85" t="str">
            <v>TESTING</v>
          </cell>
          <cell r="N85" t="str">
            <v>Testing</v>
          </cell>
          <cell r="O85">
            <v>36537</v>
          </cell>
          <cell r="P85">
            <v>36619.5</v>
          </cell>
          <cell r="Q85">
            <v>400</v>
          </cell>
          <cell r="R85">
            <v>12</v>
          </cell>
          <cell r="S85">
            <v>82.5</v>
          </cell>
          <cell r="T85">
            <v>82.5</v>
          </cell>
          <cell r="U85">
            <v>82.5</v>
          </cell>
          <cell r="V85">
            <v>82.5</v>
          </cell>
        </row>
        <row r="86">
          <cell r="B86" t="str">
            <v>Days</v>
          </cell>
          <cell r="C86" t="str">
            <v>Wks</v>
          </cell>
          <cell r="D86" t="str">
            <v>Days</v>
          </cell>
          <cell r="E86" t="str">
            <v>Days</v>
          </cell>
          <cell r="F86" t="str">
            <v>Wks</v>
          </cell>
          <cell r="G86" t="str">
            <v>Days</v>
          </cell>
          <cell r="N86" t="str">
            <v>Rtm</v>
          </cell>
          <cell r="O86">
            <v>36619.5</v>
          </cell>
          <cell r="P86" t="e">
            <v>#VALUE!</v>
          </cell>
          <cell r="Q86">
            <v>400</v>
          </cell>
          <cell r="R86">
            <v>12</v>
          </cell>
          <cell r="S86" t="str">
            <v>Days</v>
          </cell>
          <cell r="T86">
            <v>12</v>
          </cell>
          <cell r="U86">
            <v>12</v>
          </cell>
          <cell r="V86">
            <v>12</v>
          </cell>
        </row>
        <row r="87">
          <cell r="B87">
            <v>14</v>
          </cell>
          <cell r="C87">
            <v>12</v>
          </cell>
          <cell r="D87">
            <v>114</v>
          </cell>
          <cell r="E87">
            <v>812</v>
          </cell>
          <cell r="F87">
            <v>7.5</v>
          </cell>
          <cell r="G87">
            <v>82.5</v>
          </cell>
          <cell r="O87" t="str">
            <v>PROJECTED RTM</v>
          </cell>
          <cell r="Q87">
            <v>36596.5</v>
          </cell>
          <cell r="R87">
            <v>126</v>
          </cell>
          <cell r="S87">
            <v>52.5</v>
          </cell>
        </row>
        <row r="88">
          <cell r="O88" t="str">
            <v>PROJECTED STREET</v>
          </cell>
          <cell r="Q88">
            <v>36626.5</v>
          </cell>
        </row>
        <row r="89">
          <cell r="O89" t="str">
            <v>+ or - Scheduled Date</v>
          </cell>
          <cell r="Q89">
            <v>0</v>
          </cell>
        </row>
        <row r="91">
          <cell r="N91" t="str">
            <v>PROJECT 8</v>
          </cell>
          <cell r="Q91">
            <v>3000</v>
          </cell>
          <cell r="R91" t="str">
            <v>WK Count</v>
          </cell>
          <cell r="S91" t="str">
            <v>Total Days</v>
          </cell>
        </row>
        <row r="92">
          <cell r="A92" t="str">
            <v>CALCULATION TABLE TO DRIVE GANTT CHART</v>
          </cell>
          <cell r="O92" t="str">
            <v>START</v>
          </cell>
          <cell r="P92" t="str">
            <v>END</v>
          </cell>
          <cell r="T92">
            <v>3000</v>
          </cell>
          <cell r="U92">
            <v>3000</v>
          </cell>
          <cell r="V92">
            <v>3000</v>
          </cell>
        </row>
        <row r="93">
          <cell r="A93" t="str">
            <v>PHASE 1</v>
          </cell>
          <cell r="C93" t="str">
            <v>PHASE 2</v>
          </cell>
          <cell r="F93" t="str">
            <v>PHASE 3</v>
          </cell>
          <cell r="L93" t="str">
            <v>RELEASE</v>
          </cell>
          <cell r="N93" t="str">
            <v>Prep Projection</v>
          </cell>
          <cell r="O93">
            <v>36447</v>
          </cell>
          <cell r="P93">
            <v>36513.5</v>
          </cell>
          <cell r="Q93">
            <v>400</v>
          </cell>
          <cell r="R93">
            <v>9</v>
          </cell>
          <cell r="S93">
            <v>66.5</v>
          </cell>
          <cell r="T93">
            <v>66.5</v>
          </cell>
          <cell r="U93">
            <v>66.5</v>
          </cell>
          <cell r="V93">
            <v>66.5</v>
          </cell>
        </row>
        <row r="94">
          <cell r="A94" t="str">
            <v>Wks</v>
          </cell>
          <cell r="B94" t="str">
            <v>Days</v>
          </cell>
          <cell r="C94" t="str">
            <v>Wks</v>
          </cell>
          <cell r="D94" t="str">
            <v>Days</v>
          </cell>
          <cell r="E94" t="str">
            <v>UNITS</v>
          </cell>
          <cell r="F94" t="str">
            <v>Wks</v>
          </cell>
          <cell r="G94" t="str">
            <v>Days</v>
          </cell>
          <cell r="H94" t="str">
            <v>ALPHA</v>
          </cell>
          <cell r="I94" t="str">
            <v>BETA</v>
          </cell>
          <cell r="J94" t="str">
            <v>RTM</v>
          </cell>
          <cell r="N94" t="str">
            <v>Animation Projection</v>
          </cell>
          <cell r="O94">
            <v>36461</v>
          </cell>
          <cell r="P94">
            <v>36543.5</v>
          </cell>
          <cell r="Q94">
            <v>400</v>
          </cell>
          <cell r="R94">
            <v>12</v>
          </cell>
          <cell r="S94">
            <v>82.5</v>
          </cell>
          <cell r="T94">
            <v>82.5</v>
          </cell>
          <cell r="U94">
            <v>82.5</v>
          </cell>
          <cell r="V94">
            <v>82.5</v>
          </cell>
        </row>
        <row r="95">
          <cell r="A95">
            <v>7.5</v>
          </cell>
          <cell r="B95">
            <v>66.5</v>
          </cell>
          <cell r="C95">
            <v>7.5</v>
          </cell>
          <cell r="D95">
            <v>82.5</v>
          </cell>
          <cell r="E95">
            <v>3000</v>
          </cell>
          <cell r="F95">
            <v>7.5</v>
          </cell>
          <cell r="G95">
            <v>66.5</v>
          </cell>
          <cell r="H95">
            <v>21</v>
          </cell>
          <cell r="I95">
            <v>29</v>
          </cell>
          <cell r="J95">
            <v>29</v>
          </cell>
          <cell r="K95">
            <v>29</v>
          </cell>
          <cell r="N95" t="str">
            <v>Ink &amp; Paint Projection</v>
          </cell>
          <cell r="O95">
            <v>36491</v>
          </cell>
          <cell r="P95">
            <v>36557.5</v>
          </cell>
          <cell r="Q95">
            <v>400</v>
          </cell>
          <cell r="R95">
            <v>10</v>
          </cell>
          <cell r="S95">
            <v>66.5</v>
          </cell>
          <cell r="T95">
            <v>66.5</v>
          </cell>
          <cell r="U95">
            <v>66.5</v>
          </cell>
          <cell r="V95">
            <v>66.5</v>
          </cell>
        </row>
        <row r="96">
          <cell r="N96" t="str">
            <v>Engineering</v>
          </cell>
          <cell r="O96">
            <v>36531</v>
          </cell>
          <cell r="P96">
            <v>36645</v>
          </cell>
          <cell r="Q96">
            <v>250</v>
          </cell>
          <cell r="R96">
            <v>16</v>
          </cell>
          <cell r="S96">
            <v>114</v>
          </cell>
          <cell r="T96">
            <v>114</v>
          </cell>
          <cell r="U96">
            <v>114</v>
          </cell>
          <cell r="V96">
            <v>114</v>
          </cell>
        </row>
        <row r="97">
          <cell r="C97" t="str">
            <v>ENGINEERING</v>
          </cell>
          <cell r="F97" t="str">
            <v>TESTING</v>
          </cell>
          <cell r="N97" t="str">
            <v>Testing</v>
          </cell>
          <cell r="O97">
            <v>36578</v>
          </cell>
          <cell r="P97">
            <v>36660.5</v>
          </cell>
          <cell r="Q97">
            <v>400</v>
          </cell>
          <cell r="R97">
            <v>10</v>
          </cell>
          <cell r="S97">
            <v>82.5</v>
          </cell>
          <cell r="T97">
            <v>82.5</v>
          </cell>
          <cell r="U97">
            <v>82.5</v>
          </cell>
          <cell r="V97">
            <v>82.5</v>
          </cell>
        </row>
        <row r="98">
          <cell r="B98" t="str">
            <v>Days</v>
          </cell>
          <cell r="C98" t="str">
            <v>Wks</v>
          </cell>
          <cell r="D98" t="str">
            <v>Days</v>
          </cell>
          <cell r="E98" t="str">
            <v>Days</v>
          </cell>
          <cell r="F98" t="str">
            <v>Wks</v>
          </cell>
          <cell r="G98" t="str">
            <v>Days</v>
          </cell>
          <cell r="N98" t="str">
            <v>Rtm</v>
          </cell>
          <cell r="O98">
            <v>36660.5</v>
          </cell>
          <cell r="P98" t="e">
            <v>#VALUE!</v>
          </cell>
          <cell r="Q98">
            <v>400</v>
          </cell>
          <cell r="R98">
            <v>10</v>
          </cell>
          <cell r="S98" t="str">
            <v>Days</v>
          </cell>
          <cell r="T98">
            <v>10</v>
          </cell>
          <cell r="U98">
            <v>10</v>
          </cell>
          <cell r="V98">
            <v>10</v>
          </cell>
        </row>
        <row r="99">
          <cell r="B99">
            <v>14</v>
          </cell>
          <cell r="C99">
            <v>12</v>
          </cell>
          <cell r="D99">
            <v>114</v>
          </cell>
          <cell r="E99">
            <v>812</v>
          </cell>
          <cell r="F99">
            <v>7.5</v>
          </cell>
          <cell r="G99">
            <v>82.5</v>
          </cell>
          <cell r="O99" t="str">
            <v>PROJECTED RTM</v>
          </cell>
          <cell r="Q99">
            <v>36636.5</v>
          </cell>
          <cell r="R99">
            <v>126</v>
          </cell>
          <cell r="S99">
            <v>52.5</v>
          </cell>
        </row>
        <row r="100">
          <cell r="O100" t="str">
            <v>PROJECTED STREET</v>
          </cell>
          <cell r="Q100">
            <v>36666.5</v>
          </cell>
        </row>
        <row r="101">
          <cell r="O101" t="str">
            <v>+ or - Scheduled Date</v>
          </cell>
          <cell r="Q101">
            <v>0</v>
          </cell>
        </row>
        <row r="103">
          <cell r="N103" t="str">
            <v>PROJECT 9</v>
          </cell>
          <cell r="Q103">
            <v>3000</v>
          </cell>
          <cell r="R103" t="str">
            <v>WK Count</v>
          </cell>
          <cell r="S103" t="str">
            <v>Total Days</v>
          </cell>
        </row>
        <row r="104">
          <cell r="A104" t="str">
            <v>CALCULATION TABLE TO DRIVE GANTT CHART</v>
          </cell>
          <cell r="O104" t="str">
            <v>START</v>
          </cell>
          <cell r="P104" t="str">
            <v>END</v>
          </cell>
          <cell r="T104">
            <v>3000</v>
          </cell>
          <cell r="U104">
            <v>3000</v>
          </cell>
          <cell r="V104">
            <v>3000</v>
          </cell>
        </row>
        <row r="105">
          <cell r="A105" t="str">
            <v>PHASE 1</v>
          </cell>
          <cell r="C105" t="str">
            <v>PHASE 2</v>
          </cell>
          <cell r="F105" t="str">
            <v>PHASE 3</v>
          </cell>
          <cell r="L105" t="str">
            <v>RELEASE</v>
          </cell>
          <cell r="N105" t="str">
            <v>Prep Projection</v>
          </cell>
          <cell r="O105">
            <v>36492</v>
          </cell>
          <cell r="P105">
            <v>36558.5</v>
          </cell>
          <cell r="Q105">
            <v>400</v>
          </cell>
          <cell r="R105">
            <v>10</v>
          </cell>
          <cell r="S105">
            <v>66.5</v>
          </cell>
          <cell r="T105">
            <v>66.5</v>
          </cell>
          <cell r="U105">
            <v>66.5</v>
          </cell>
          <cell r="V105">
            <v>66.5</v>
          </cell>
        </row>
        <row r="106">
          <cell r="A106" t="str">
            <v>Wks</v>
          </cell>
          <cell r="B106" t="str">
            <v>Days</v>
          </cell>
          <cell r="C106" t="str">
            <v>Wks</v>
          </cell>
          <cell r="D106" t="str">
            <v>Days</v>
          </cell>
          <cell r="E106" t="str">
            <v>UNITS</v>
          </cell>
          <cell r="F106" t="str">
            <v>Wks</v>
          </cell>
          <cell r="G106" t="str">
            <v>Days</v>
          </cell>
          <cell r="H106" t="str">
            <v>ALPHA</v>
          </cell>
          <cell r="I106" t="str">
            <v>BETA</v>
          </cell>
          <cell r="J106" t="str">
            <v>RTM</v>
          </cell>
          <cell r="N106" t="str">
            <v>Animation Projection</v>
          </cell>
          <cell r="O106">
            <v>36506</v>
          </cell>
          <cell r="P106">
            <v>36588.5</v>
          </cell>
          <cell r="Q106">
            <v>400</v>
          </cell>
          <cell r="R106">
            <v>12</v>
          </cell>
          <cell r="S106">
            <v>82.5</v>
          </cell>
          <cell r="T106">
            <v>82.5</v>
          </cell>
          <cell r="U106">
            <v>82.5</v>
          </cell>
          <cell r="V106">
            <v>82.5</v>
          </cell>
        </row>
        <row r="107">
          <cell r="A107">
            <v>7.5</v>
          </cell>
          <cell r="B107">
            <v>66.5</v>
          </cell>
          <cell r="C107">
            <v>7.5</v>
          </cell>
          <cell r="D107">
            <v>82.5</v>
          </cell>
          <cell r="E107">
            <v>3000</v>
          </cell>
          <cell r="F107">
            <v>7.5</v>
          </cell>
          <cell r="G107">
            <v>66.5</v>
          </cell>
          <cell r="H107">
            <v>21</v>
          </cell>
          <cell r="I107">
            <v>29</v>
          </cell>
          <cell r="J107">
            <v>29</v>
          </cell>
          <cell r="K107">
            <v>29</v>
          </cell>
          <cell r="N107" t="str">
            <v>Ink &amp; Paint Projection</v>
          </cell>
          <cell r="O107">
            <v>36536</v>
          </cell>
          <cell r="P107">
            <v>36602.5</v>
          </cell>
          <cell r="Q107">
            <v>400</v>
          </cell>
          <cell r="R107">
            <v>9</v>
          </cell>
          <cell r="S107">
            <v>66.5</v>
          </cell>
          <cell r="T107">
            <v>66.5</v>
          </cell>
          <cell r="U107">
            <v>66.5</v>
          </cell>
          <cell r="V107">
            <v>66.5</v>
          </cell>
        </row>
        <row r="108">
          <cell r="N108" t="str">
            <v>Engineering</v>
          </cell>
          <cell r="O108">
            <v>36566</v>
          </cell>
          <cell r="P108">
            <v>36680</v>
          </cell>
          <cell r="Q108">
            <v>250</v>
          </cell>
          <cell r="R108">
            <v>12</v>
          </cell>
          <cell r="S108">
            <v>114</v>
          </cell>
          <cell r="T108">
            <v>114</v>
          </cell>
          <cell r="U108">
            <v>114</v>
          </cell>
          <cell r="V108">
            <v>114</v>
          </cell>
        </row>
        <row r="109">
          <cell r="C109" t="str">
            <v>ENGINEERING</v>
          </cell>
          <cell r="F109" t="str">
            <v>TESTING</v>
          </cell>
          <cell r="N109" t="str">
            <v>Testing</v>
          </cell>
          <cell r="O109">
            <v>36613</v>
          </cell>
          <cell r="P109">
            <v>36695.5</v>
          </cell>
          <cell r="Q109">
            <v>400</v>
          </cell>
          <cell r="R109">
            <v>5</v>
          </cell>
          <cell r="S109">
            <v>82.5</v>
          </cell>
          <cell r="T109">
            <v>82.5</v>
          </cell>
          <cell r="U109">
            <v>82.5</v>
          </cell>
          <cell r="V109">
            <v>82.5</v>
          </cell>
        </row>
        <row r="110">
          <cell r="B110" t="str">
            <v>Days</v>
          </cell>
          <cell r="C110" t="str">
            <v>Wks</v>
          </cell>
          <cell r="D110" t="str">
            <v>Days</v>
          </cell>
          <cell r="E110" t="str">
            <v>Days</v>
          </cell>
          <cell r="F110" t="str">
            <v>Wks</v>
          </cell>
          <cell r="G110" t="str">
            <v>Days</v>
          </cell>
          <cell r="N110" t="str">
            <v>Rtm</v>
          </cell>
          <cell r="O110">
            <v>36695.5</v>
          </cell>
          <cell r="P110" t="e">
            <v>#VALUE!</v>
          </cell>
          <cell r="Q110">
            <v>400</v>
          </cell>
          <cell r="R110">
            <v>5</v>
          </cell>
          <cell r="S110" t="str">
            <v>Days</v>
          </cell>
          <cell r="T110">
            <v>5</v>
          </cell>
          <cell r="U110">
            <v>5</v>
          </cell>
          <cell r="V110">
            <v>5</v>
          </cell>
        </row>
        <row r="111">
          <cell r="B111">
            <v>14</v>
          </cell>
          <cell r="C111">
            <v>12</v>
          </cell>
          <cell r="D111">
            <v>114</v>
          </cell>
          <cell r="E111">
            <v>812</v>
          </cell>
          <cell r="F111">
            <v>7.5</v>
          </cell>
          <cell r="G111">
            <v>82.5</v>
          </cell>
          <cell r="O111" t="str">
            <v>PROJECTED RTM</v>
          </cell>
          <cell r="Q111">
            <v>36681.5</v>
          </cell>
          <cell r="R111">
            <v>126</v>
          </cell>
          <cell r="S111">
            <v>52.5</v>
          </cell>
        </row>
        <row r="112">
          <cell r="O112" t="str">
            <v>PROJECTED STREET</v>
          </cell>
          <cell r="Q112">
            <v>36711.5</v>
          </cell>
        </row>
        <row r="113">
          <cell r="O113" t="str">
            <v>+ or - Scheduled Date</v>
          </cell>
          <cell r="Q113">
            <v>0</v>
          </cell>
        </row>
        <row r="115">
          <cell r="N115" t="str">
            <v>PROJECT 10</v>
          </cell>
          <cell r="Q115">
            <v>3000</v>
          </cell>
          <cell r="R115" t="str">
            <v>WK Count</v>
          </cell>
          <cell r="S115" t="str">
            <v>Total Days</v>
          </cell>
        </row>
        <row r="116">
          <cell r="A116" t="str">
            <v>CALCULATION TABLE TO DRIVE GANTT CHART</v>
          </cell>
          <cell r="O116" t="str">
            <v>START</v>
          </cell>
          <cell r="P116" t="str">
            <v>END</v>
          </cell>
          <cell r="T116">
            <v>3000</v>
          </cell>
          <cell r="U116">
            <v>3000</v>
          </cell>
          <cell r="V116">
            <v>3000</v>
          </cell>
        </row>
        <row r="117">
          <cell r="A117" t="str">
            <v>PHASE 1</v>
          </cell>
          <cell r="C117" t="str">
            <v>PHASE 2</v>
          </cell>
          <cell r="F117" t="str">
            <v>PHASE 3</v>
          </cell>
          <cell r="L117" t="str">
            <v>RELEASE</v>
          </cell>
          <cell r="N117" t="str">
            <v>Prep Projection</v>
          </cell>
          <cell r="O117">
            <v>36517</v>
          </cell>
          <cell r="P117">
            <v>36583.5</v>
          </cell>
          <cell r="Q117">
            <v>400</v>
          </cell>
          <cell r="R117">
            <v>9</v>
          </cell>
          <cell r="S117">
            <v>66.5</v>
          </cell>
          <cell r="T117">
            <v>66.5</v>
          </cell>
          <cell r="U117">
            <v>66.5</v>
          </cell>
          <cell r="V117">
            <v>66.5</v>
          </cell>
        </row>
        <row r="118">
          <cell r="A118" t="str">
            <v>Wks</v>
          </cell>
          <cell r="B118" t="str">
            <v>Days</v>
          </cell>
          <cell r="C118" t="str">
            <v>Wks</v>
          </cell>
          <cell r="D118" t="str">
            <v>Days</v>
          </cell>
          <cell r="E118" t="str">
            <v>UNITS</v>
          </cell>
          <cell r="F118" t="str">
            <v>Wks</v>
          </cell>
          <cell r="G118" t="str">
            <v>Days</v>
          </cell>
          <cell r="H118" t="str">
            <v>ALPHA</v>
          </cell>
          <cell r="I118" t="str">
            <v>BETA</v>
          </cell>
          <cell r="J118" t="str">
            <v>RTM</v>
          </cell>
          <cell r="N118" t="str">
            <v>Animation Projection</v>
          </cell>
          <cell r="O118">
            <v>36531</v>
          </cell>
          <cell r="P118">
            <v>36613.5</v>
          </cell>
          <cell r="Q118">
            <v>400</v>
          </cell>
          <cell r="R118">
            <v>12</v>
          </cell>
          <cell r="S118">
            <v>82.5</v>
          </cell>
          <cell r="T118">
            <v>82.5</v>
          </cell>
          <cell r="U118">
            <v>82.5</v>
          </cell>
          <cell r="V118">
            <v>82.5</v>
          </cell>
        </row>
        <row r="119">
          <cell r="A119">
            <v>7.5</v>
          </cell>
          <cell r="B119">
            <v>66.5</v>
          </cell>
          <cell r="C119">
            <v>7.5</v>
          </cell>
          <cell r="D119">
            <v>82.5</v>
          </cell>
          <cell r="E119">
            <v>3000</v>
          </cell>
          <cell r="F119">
            <v>7.5</v>
          </cell>
          <cell r="G119">
            <v>66.5</v>
          </cell>
          <cell r="H119">
            <v>21</v>
          </cell>
          <cell r="I119">
            <v>29</v>
          </cell>
          <cell r="J119">
            <v>29</v>
          </cell>
          <cell r="K119">
            <v>29</v>
          </cell>
          <cell r="N119" t="str">
            <v>Ink &amp; Paint Projection</v>
          </cell>
          <cell r="O119">
            <v>36561</v>
          </cell>
          <cell r="P119">
            <v>36627.5</v>
          </cell>
          <cell r="Q119">
            <v>400</v>
          </cell>
          <cell r="R119">
            <v>10</v>
          </cell>
          <cell r="S119">
            <v>66.5</v>
          </cell>
          <cell r="T119">
            <v>66.5</v>
          </cell>
          <cell r="U119">
            <v>66.5</v>
          </cell>
          <cell r="V119">
            <v>66.5</v>
          </cell>
        </row>
        <row r="120">
          <cell r="N120" t="str">
            <v>Engineering</v>
          </cell>
          <cell r="O120">
            <v>36600</v>
          </cell>
          <cell r="P120">
            <v>36714</v>
          </cell>
          <cell r="Q120">
            <v>250</v>
          </cell>
          <cell r="R120">
            <v>7</v>
          </cell>
          <cell r="S120">
            <v>114</v>
          </cell>
          <cell r="T120">
            <v>114</v>
          </cell>
          <cell r="U120">
            <v>114</v>
          </cell>
          <cell r="V120">
            <v>114</v>
          </cell>
        </row>
        <row r="121">
          <cell r="C121" t="str">
            <v>ENGINEERING</v>
          </cell>
          <cell r="F121" t="str">
            <v>TESTING</v>
          </cell>
          <cell r="N121" t="str">
            <v>Testing</v>
          </cell>
          <cell r="O121">
            <v>36647</v>
          </cell>
          <cell r="P121">
            <v>36729.5</v>
          </cell>
          <cell r="Q121">
            <v>400</v>
          </cell>
          <cell r="R121">
            <v>1</v>
          </cell>
          <cell r="S121">
            <v>82.5</v>
          </cell>
          <cell r="T121">
            <v>82.5</v>
          </cell>
          <cell r="U121">
            <v>82.5</v>
          </cell>
          <cell r="V121">
            <v>82.5</v>
          </cell>
        </row>
        <row r="122">
          <cell r="B122" t="str">
            <v>Days</v>
          </cell>
          <cell r="C122" t="str">
            <v>Wks</v>
          </cell>
          <cell r="D122" t="str">
            <v>Days</v>
          </cell>
          <cell r="E122" t="str">
            <v>Days</v>
          </cell>
          <cell r="F122" t="str">
            <v>Wks</v>
          </cell>
          <cell r="G122" t="str">
            <v>Days</v>
          </cell>
          <cell r="N122" t="str">
            <v>Rtm</v>
          </cell>
          <cell r="O122">
            <v>36729.5</v>
          </cell>
          <cell r="P122" t="e">
            <v>#VALUE!</v>
          </cell>
          <cell r="Q122">
            <v>400</v>
          </cell>
          <cell r="R122">
            <v>1</v>
          </cell>
          <cell r="S122" t="str">
            <v>Days</v>
          </cell>
          <cell r="T122">
            <v>1</v>
          </cell>
          <cell r="U122">
            <v>1</v>
          </cell>
          <cell r="V122">
            <v>1</v>
          </cell>
        </row>
        <row r="123">
          <cell r="B123">
            <v>14</v>
          </cell>
          <cell r="C123">
            <v>12</v>
          </cell>
          <cell r="D123">
            <v>114</v>
          </cell>
          <cell r="E123">
            <v>812</v>
          </cell>
          <cell r="F123">
            <v>7.5</v>
          </cell>
          <cell r="G123">
            <v>82.5</v>
          </cell>
          <cell r="O123" t="str">
            <v>PROJECTED RTM</v>
          </cell>
          <cell r="Q123">
            <v>36706.5</v>
          </cell>
          <cell r="R123">
            <v>126</v>
          </cell>
          <cell r="S123">
            <v>52.5</v>
          </cell>
        </row>
        <row r="124">
          <cell r="O124" t="str">
            <v>PROJECTED STREET</v>
          </cell>
          <cell r="Q124">
            <v>36736.5</v>
          </cell>
        </row>
        <row r="125">
          <cell r="O125" t="str">
            <v>+ or - Scheduled Date</v>
          </cell>
          <cell r="Q125">
            <v>0</v>
          </cell>
        </row>
        <row r="127">
          <cell r="N127" t="str">
            <v>DI PROJECT</v>
          </cell>
          <cell r="Q127">
            <v>3000</v>
          </cell>
          <cell r="R127" t="str">
            <v>WK Count</v>
          </cell>
          <cell r="S127" t="str">
            <v>Total Days</v>
          </cell>
        </row>
        <row r="128">
          <cell r="A128" t="str">
            <v>CALCULATION TABLE TO DRIVE GANTT CHART</v>
          </cell>
          <cell r="O128" t="str">
            <v>START</v>
          </cell>
          <cell r="P128" t="str">
            <v>END</v>
          </cell>
        </row>
        <row r="129">
          <cell r="A129" t="str">
            <v>PHASE 1</v>
          </cell>
          <cell r="C129" t="str">
            <v>PHASE 2</v>
          </cell>
          <cell r="F129" t="str">
            <v>PHASE 3</v>
          </cell>
          <cell r="L129" t="str">
            <v>RELEASE</v>
          </cell>
          <cell r="N129" t="str">
            <v>Prep Projection</v>
          </cell>
          <cell r="O129">
            <v>36164</v>
          </cell>
          <cell r="P129">
            <v>36248</v>
          </cell>
          <cell r="Q129">
            <v>300</v>
          </cell>
          <cell r="R129">
            <v>12</v>
          </cell>
          <cell r="S129">
            <v>84</v>
          </cell>
          <cell r="T129">
            <v>75</v>
          </cell>
          <cell r="U129">
            <v>150</v>
          </cell>
          <cell r="V129">
            <v>225</v>
          </cell>
        </row>
        <row r="130">
          <cell r="A130" t="str">
            <v>Wks</v>
          </cell>
          <cell r="B130" t="str">
            <v>Days</v>
          </cell>
          <cell r="C130" t="str">
            <v>Wks</v>
          </cell>
          <cell r="D130" t="str">
            <v>Days</v>
          </cell>
          <cell r="E130" t="str">
            <v>UNITS</v>
          </cell>
          <cell r="F130" t="str">
            <v>Wks</v>
          </cell>
          <cell r="G130" t="str">
            <v>Days</v>
          </cell>
          <cell r="H130" t="str">
            <v>ALPHA</v>
          </cell>
          <cell r="I130" t="str">
            <v>BETA</v>
          </cell>
          <cell r="J130" t="str">
            <v>RTM</v>
          </cell>
          <cell r="N130" t="str">
            <v>Animation Projection</v>
          </cell>
          <cell r="O130">
            <v>36178</v>
          </cell>
          <cell r="P130">
            <v>36278</v>
          </cell>
          <cell r="Q130">
            <v>300</v>
          </cell>
          <cell r="R130">
            <v>15</v>
          </cell>
          <cell r="S130">
            <v>100</v>
          </cell>
          <cell r="T130">
            <v>100</v>
          </cell>
          <cell r="U130">
            <v>100</v>
          </cell>
          <cell r="V130">
            <v>0</v>
          </cell>
        </row>
        <row r="131">
          <cell r="A131">
            <v>10</v>
          </cell>
          <cell r="B131">
            <v>84</v>
          </cell>
          <cell r="C131">
            <v>10</v>
          </cell>
          <cell r="D131">
            <v>100</v>
          </cell>
          <cell r="E131">
            <v>3000</v>
          </cell>
          <cell r="F131">
            <v>10</v>
          </cell>
          <cell r="G131">
            <v>84</v>
          </cell>
          <cell r="H131">
            <v>21</v>
          </cell>
          <cell r="I131">
            <v>29</v>
          </cell>
          <cell r="J131">
            <v>29</v>
          </cell>
          <cell r="K131">
            <v>29</v>
          </cell>
          <cell r="N131" t="str">
            <v>Ink &amp; Paint Projection</v>
          </cell>
          <cell r="O131">
            <v>36208</v>
          </cell>
          <cell r="P131">
            <v>36292</v>
          </cell>
          <cell r="Q131">
            <v>300</v>
          </cell>
          <cell r="R131">
            <v>12</v>
          </cell>
          <cell r="S131">
            <v>84</v>
          </cell>
          <cell r="T131">
            <v>84</v>
          </cell>
          <cell r="U131">
            <v>84</v>
          </cell>
          <cell r="V131">
            <v>84</v>
          </cell>
        </row>
        <row r="132">
          <cell r="B132">
            <v>14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O132" t="str">
            <v>PROJECTED RTM</v>
          </cell>
          <cell r="Q132">
            <v>36371</v>
          </cell>
          <cell r="R132">
            <v>147</v>
          </cell>
          <cell r="S132">
            <v>70</v>
          </cell>
        </row>
        <row r="133">
          <cell r="O133" t="str">
            <v>PROJECTED STREET</v>
          </cell>
          <cell r="Q133">
            <v>36401</v>
          </cell>
        </row>
        <row r="134">
          <cell r="O134" t="str">
            <v>+ or - Scheduled Date</v>
          </cell>
          <cell r="Q134">
            <v>0</v>
          </cell>
        </row>
        <row r="136">
          <cell r="N136" t="str">
            <v>DI PROJECT</v>
          </cell>
          <cell r="Q136">
            <v>3000</v>
          </cell>
          <cell r="R136" t="str">
            <v>WK Count</v>
          </cell>
          <cell r="S136" t="str">
            <v>Total Days</v>
          </cell>
        </row>
        <row r="137">
          <cell r="A137" t="str">
            <v>CALCULATION TABLE TO DRIVE GANTT CHART</v>
          </cell>
          <cell r="O137" t="str">
            <v>START</v>
          </cell>
          <cell r="P137" t="str">
            <v>END</v>
          </cell>
        </row>
        <row r="138">
          <cell r="A138" t="str">
            <v>PHASE 1</v>
          </cell>
          <cell r="C138" t="str">
            <v>PHASE 2</v>
          </cell>
          <cell r="F138" t="str">
            <v>PHASE 3</v>
          </cell>
          <cell r="L138" t="str">
            <v>RELEASE</v>
          </cell>
          <cell r="N138" t="str">
            <v>Prep Projection</v>
          </cell>
          <cell r="O138">
            <v>36234</v>
          </cell>
          <cell r="P138">
            <v>36318</v>
          </cell>
          <cell r="Q138">
            <v>300</v>
          </cell>
          <cell r="R138">
            <v>12</v>
          </cell>
          <cell r="S138">
            <v>84</v>
          </cell>
          <cell r="T138">
            <v>84</v>
          </cell>
          <cell r="U138">
            <v>84</v>
          </cell>
          <cell r="V138">
            <v>84</v>
          </cell>
        </row>
        <row r="139">
          <cell r="A139" t="str">
            <v>Wks</v>
          </cell>
          <cell r="B139" t="str">
            <v>Days</v>
          </cell>
          <cell r="C139" t="str">
            <v>Wks</v>
          </cell>
          <cell r="D139" t="str">
            <v>Days</v>
          </cell>
          <cell r="E139" t="str">
            <v>UNITS</v>
          </cell>
          <cell r="F139" t="str">
            <v>Wks</v>
          </cell>
          <cell r="G139" t="str">
            <v>Days</v>
          </cell>
          <cell r="H139" t="str">
            <v>ALPHA</v>
          </cell>
          <cell r="I139" t="str">
            <v>BETA</v>
          </cell>
          <cell r="J139" t="str">
            <v>RTM</v>
          </cell>
          <cell r="N139" t="str">
            <v>Animation Projection</v>
          </cell>
          <cell r="O139">
            <v>36248</v>
          </cell>
          <cell r="P139">
            <v>36348</v>
          </cell>
          <cell r="Q139">
            <v>300</v>
          </cell>
          <cell r="R139">
            <v>15</v>
          </cell>
          <cell r="S139">
            <v>100</v>
          </cell>
          <cell r="T139">
            <v>100</v>
          </cell>
          <cell r="U139">
            <v>100</v>
          </cell>
          <cell r="V139">
            <v>100</v>
          </cell>
        </row>
        <row r="140">
          <cell r="A140">
            <v>10</v>
          </cell>
          <cell r="B140">
            <v>84</v>
          </cell>
          <cell r="C140">
            <v>10</v>
          </cell>
          <cell r="D140">
            <v>100</v>
          </cell>
          <cell r="E140">
            <v>3000</v>
          </cell>
          <cell r="F140">
            <v>10</v>
          </cell>
          <cell r="G140">
            <v>84</v>
          </cell>
          <cell r="H140">
            <v>21</v>
          </cell>
          <cell r="I140">
            <v>29</v>
          </cell>
          <cell r="J140">
            <v>29</v>
          </cell>
          <cell r="K140">
            <v>29</v>
          </cell>
          <cell r="N140" t="str">
            <v>Ink &amp; Paint Projection</v>
          </cell>
          <cell r="O140">
            <v>36278</v>
          </cell>
          <cell r="P140">
            <v>36362</v>
          </cell>
          <cell r="Q140">
            <v>300</v>
          </cell>
          <cell r="R140">
            <v>12</v>
          </cell>
          <cell r="S140">
            <v>84</v>
          </cell>
          <cell r="T140">
            <v>84</v>
          </cell>
          <cell r="U140">
            <v>84</v>
          </cell>
          <cell r="V140">
            <v>84</v>
          </cell>
        </row>
        <row r="141">
          <cell r="B141">
            <v>14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 t="e">
            <v>#REF!</v>
          </cell>
          <cell r="O141" t="str">
            <v>PROJECTED RTM</v>
          </cell>
          <cell r="Q141">
            <v>36441</v>
          </cell>
          <cell r="R141">
            <v>147</v>
          </cell>
          <cell r="S141">
            <v>70</v>
          </cell>
        </row>
        <row r="142">
          <cell r="O142" t="str">
            <v>PROJECTED STREET</v>
          </cell>
          <cell r="Q142">
            <v>36471</v>
          </cell>
        </row>
        <row r="143">
          <cell r="O143" t="str">
            <v>+ or - Scheduled Date</v>
          </cell>
          <cell r="Q143">
            <v>0</v>
          </cell>
        </row>
        <row r="146">
          <cell r="N146" t="str">
            <v>DI PROJECT</v>
          </cell>
          <cell r="Q146">
            <v>3000</v>
          </cell>
          <cell r="R146" t="str">
            <v>WK Count</v>
          </cell>
          <cell r="S146" t="str">
            <v>Total Days</v>
          </cell>
        </row>
        <row r="147">
          <cell r="A147" t="str">
            <v>CALCULATION TABLE TO DRIVE GANTT CHART</v>
          </cell>
          <cell r="O147" t="str">
            <v>START</v>
          </cell>
          <cell r="P147" t="str">
            <v>END</v>
          </cell>
        </row>
        <row r="148">
          <cell r="A148" t="str">
            <v>PHASE 1</v>
          </cell>
          <cell r="C148" t="str">
            <v>PHASE 2</v>
          </cell>
          <cell r="F148" t="str">
            <v>PHASE 3</v>
          </cell>
          <cell r="L148" t="str">
            <v>RELEASE</v>
          </cell>
          <cell r="N148" t="str">
            <v>Prep Projection</v>
          </cell>
          <cell r="O148">
            <v>36318</v>
          </cell>
          <cell r="P148">
            <v>36402</v>
          </cell>
          <cell r="Q148">
            <v>300</v>
          </cell>
          <cell r="R148">
            <v>12</v>
          </cell>
          <cell r="S148">
            <v>84</v>
          </cell>
          <cell r="T148">
            <v>84</v>
          </cell>
          <cell r="U148">
            <v>84</v>
          </cell>
          <cell r="V148">
            <v>84</v>
          </cell>
        </row>
        <row r="149">
          <cell r="A149" t="str">
            <v>Wks</v>
          </cell>
          <cell r="B149" t="str">
            <v>Days</v>
          </cell>
          <cell r="C149" t="str">
            <v>Wks</v>
          </cell>
          <cell r="D149" t="str">
            <v>Days</v>
          </cell>
          <cell r="E149" t="str">
            <v>UNITS</v>
          </cell>
          <cell r="F149" t="str">
            <v>Wks</v>
          </cell>
          <cell r="G149" t="str">
            <v>Days</v>
          </cell>
          <cell r="H149" t="str">
            <v>ALPHA</v>
          </cell>
          <cell r="I149" t="str">
            <v>BETA</v>
          </cell>
          <cell r="J149" t="str">
            <v>RTM</v>
          </cell>
          <cell r="N149" t="str">
            <v>Animation Projection</v>
          </cell>
          <cell r="O149">
            <v>36332</v>
          </cell>
          <cell r="P149">
            <v>36432</v>
          </cell>
          <cell r="Q149">
            <v>300</v>
          </cell>
          <cell r="R149">
            <v>15</v>
          </cell>
          <cell r="S149">
            <v>100</v>
          </cell>
          <cell r="T149">
            <v>100</v>
          </cell>
          <cell r="U149">
            <v>100</v>
          </cell>
          <cell r="V149">
            <v>100</v>
          </cell>
        </row>
        <row r="150">
          <cell r="A150">
            <v>10</v>
          </cell>
          <cell r="B150">
            <v>84</v>
          </cell>
          <cell r="C150">
            <v>10</v>
          </cell>
          <cell r="D150">
            <v>100</v>
          </cell>
          <cell r="E150">
            <v>3000</v>
          </cell>
          <cell r="F150">
            <v>10</v>
          </cell>
          <cell r="G150">
            <v>84</v>
          </cell>
          <cell r="H150">
            <v>21</v>
          </cell>
          <cell r="I150">
            <v>29</v>
          </cell>
          <cell r="J150">
            <v>29</v>
          </cell>
          <cell r="K150">
            <v>29</v>
          </cell>
          <cell r="N150" t="str">
            <v>Ink &amp; Paint Projection</v>
          </cell>
          <cell r="O150">
            <v>36362</v>
          </cell>
          <cell r="P150">
            <v>36446</v>
          </cell>
          <cell r="Q150">
            <v>300</v>
          </cell>
          <cell r="R150">
            <v>12</v>
          </cell>
          <cell r="S150">
            <v>84</v>
          </cell>
          <cell r="T150">
            <v>84</v>
          </cell>
          <cell r="U150">
            <v>84</v>
          </cell>
          <cell r="V150">
            <v>84</v>
          </cell>
        </row>
        <row r="151">
          <cell r="B151">
            <v>14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O151" t="str">
            <v>PROJECTED RTM</v>
          </cell>
          <cell r="Q151">
            <v>36525</v>
          </cell>
          <cell r="R151">
            <v>147</v>
          </cell>
          <cell r="S151">
            <v>70</v>
          </cell>
        </row>
        <row r="152">
          <cell r="O152" t="str">
            <v>PROJECTED STREET</v>
          </cell>
          <cell r="Q152">
            <v>36555</v>
          </cell>
        </row>
        <row r="153">
          <cell r="O153" t="str">
            <v>+ or - Scheduled Date</v>
          </cell>
          <cell r="Q153">
            <v>0</v>
          </cell>
        </row>
        <row r="156">
          <cell r="N156" t="str">
            <v>DI PROJECT</v>
          </cell>
          <cell r="Q156">
            <v>3000</v>
          </cell>
          <cell r="R156" t="str">
            <v>WK Count</v>
          </cell>
          <cell r="S156" t="str">
            <v>Total Days</v>
          </cell>
        </row>
        <row r="157">
          <cell r="A157" t="str">
            <v>CALCULATION TABLE TO DRIVE GANTT CHART</v>
          </cell>
          <cell r="O157" t="str">
            <v>START</v>
          </cell>
          <cell r="P157" t="str">
            <v>END</v>
          </cell>
        </row>
        <row r="158">
          <cell r="A158" t="str">
            <v>PHASE 1</v>
          </cell>
          <cell r="C158" t="str">
            <v>PHASE 2</v>
          </cell>
          <cell r="F158" t="str">
            <v>PHASE 3</v>
          </cell>
          <cell r="L158" t="str">
            <v>RELEASE</v>
          </cell>
          <cell r="N158" t="str">
            <v>Prep Projection</v>
          </cell>
          <cell r="O158">
            <v>36402</v>
          </cell>
          <cell r="P158">
            <v>36486</v>
          </cell>
          <cell r="Q158">
            <v>300</v>
          </cell>
          <cell r="R158">
            <v>12</v>
          </cell>
          <cell r="S158">
            <v>84</v>
          </cell>
          <cell r="T158">
            <v>84</v>
          </cell>
          <cell r="U158">
            <v>84</v>
          </cell>
          <cell r="V158">
            <v>84</v>
          </cell>
        </row>
        <row r="159">
          <cell r="A159" t="str">
            <v>Wks</v>
          </cell>
          <cell r="B159" t="str">
            <v>Days</v>
          </cell>
          <cell r="C159" t="str">
            <v>Wks</v>
          </cell>
          <cell r="D159" t="str">
            <v>Days</v>
          </cell>
          <cell r="E159" t="str">
            <v>UNITS</v>
          </cell>
          <cell r="F159" t="str">
            <v>Wks</v>
          </cell>
          <cell r="G159" t="str">
            <v>Days</v>
          </cell>
          <cell r="H159" t="str">
            <v>ALPHA</v>
          </cell>
          <cell r="I159" t="str">
            <v>BETA</v>
          </cell>
          <cell r="J159" t="str">
            <v>RTM</v>
          </cell>
          <cell r="N159" t="str">
            <v>Animation Projection</v>
          </cell>
          <cell r="O159">
            <v>36416</v>
          </cell>
          <cell r="P159">
            <v>36516</v>
          </cell>
          <cell r="Q159">
            <v>300</v>
          </cell>
          <cell r="R159">
            <v>15</v>
          </cell>
          <cell r="S159">
            <v>100</v>
          </cell>
          <cell r="T159">
            <v>100</v>
          </cell>
          <cell r="U159">
            <v>100</v>
          </cell>
          <cell r="V159">
            <v>100</v>
          </cell>
        </row>
        <row r="160">
          <cell r="A160">
            <v>10</v>
          </cell>
          <cell r="B160">
            <v>84</v>
          </cell>
          <cell r="C160">
            <v>10</v>
          </cell>
          <cell r="D160">
            <v>100</v>
          </cell>
          <cell r="E160">
            <v>3000</v>
          </cell>
          <cell r="F160">
            <v>10</v>
          </cell>
          <cell r="G160">
            <v>84</v>
          </cell>
          <cell r="H160">
            <v>21</v>
          </cell>
          <cell r="I160">
            <v>29</v>
          </cell>
          <cell r="J160">
            <v>29</v>
          </cell>
          <cell r="K160">
            <v>29</v>
          </cell>
          <cell r="N160" t="str">
            <v>Ink &amp; Paint Projection</v>
          </cell>
          <cell r="O160">
            <v>36446</v>
          </cell>
          <cell r="P160">
            <v>36530</v>
          </cell>
          <cell r="Q160">
            <v>300</v>
          </cell>
          <cell r="R160">
            <v>12</v>
          </cell>
          <cell r="S160">
            <v>84</v>
          </cell>
          <cell r="T160">
            <v>84</v>
          </cell>
          <cell r="U160">
            <v>84</v>
          </cell>
          <cell r="V160">
            <v>84</v>
          </cell>
        </row>
        <row r="161">
          <cell r="B161">
            <v>14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O161" t="str">
            <v>PROJECTED RTM</v>
          </cell>
          <cell r="Q161">
            <v>36609</v>
          </cell>
          <cell r="R161">
            <v>147</v>
          </cell>
          <cell r="S161">
            <v>70</v>
          </cell>
        </row>
        <row r="162">
          <cell r="O162" t="str">
            <v>PROJECTED STREET</v>
          </cell>
          <cell r="Q162">
            <v>36639</v>
          </cell>
        </row>
        <row r="163">
          <cell r="O163" t="str">
            <v>+ or - Scheduled Date</v>
          </cell>
          <cell r="Q163">
            <v>0</v>
          </cell>
        </row>
        <row r="165">
          <cell r="N165" t="str">
            <v>FORCAST</v>
          </cell>
          <cell r="Q165" t="str">
            <v>DATE</v>
          </cell>
          <cell r="T165">
            <v>36164</v>
          </cell>
          <cell r="U165">
            <v>36171</v>
          </cell>
          <cell r="V165">
            <v>36178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 Array Index"/>
      <sheetName val="Reference Format"/>
      <sheetName val="Array Format"/>
    </sheetNames>
    <sheetDataSet>
      <sheetData sheetId="0" refreshError="1"/>
      <sheetData sheetId="1">
        <row r="2">
          <cell r="D2">
            <v>4</v>
          </cell>
          <cell r="E2">
            <v>6</v>
          </cell>
        </row>
        <row r="3">
          <cell r="D3">
            <v>5</v>
          </cell>
          <cell r="E3">
            <v>9</v>
          </cell>
        </row>
        <row r="4">
          <cell r="D4">
            <v>6</v>
          </cell>
          <cell r="E4">
            <v>3</v>
          </cell>
        </row>
        <row r="5">
          <cell r="D5">
            <v>7</v>
          </cell>
          <cell r="E5">
            <v>5</v>
          </cell>
        </row>
        <row r="6">
          <cell r="D6">
            <v>8</v>
          </cell>
          <cell r="E6">
            <v>5</v>
          </cell>
        </row>
        <row r="8">
          <cell r="C8">
            <v>4</v>
          </cell>
          <cell r="D8">
            <v>6</v>
          </cell>
        </row>
        <row r="9">
          <cell r="C9">
            <v>5</v>
          </cell>
          <cell r="D9">
            <v>7</v>
          </cell>
        </row>
        <row r="11">
          <cell r="E11">
            <v>4</v>
          </cell>
          <cell r="F11">
            <v>5</v>
          </cell>
          <cell r="G11">
            <v>6</v>
          </cell>
        </row>
        <row r="12">
          <cell r="E12">
            <v>7</v>
          </cell>
          <cell r="F12">
            <v>8</v>
          </cell>
          <cell r="G12">
            <v>9</v>
          </cell>
        </row>
        <row r="13">
          <cell r="E13">
            <v>1</v>
          </cell>
          <cell r="F13">
            <v>25</v>
          </cell>
          <cell r="G13">
            <v>3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Lesson 1"/>
      <sheetName val="Data Types"/>
      <sheetName val="Data Preprocessing &quot;&quot;"/>
      <sheetName val="Operators"/>
      <sheetName val="Precedence"/>
      <sheetName val="Task Aggregate (1)"/>
      <sheetName val="T Define Names"/>
      <sheetName val="T Aggregate"/>
      <sheetName val="i Round Function"/>
      <sheetName val="i Quartiles"/>
      <sheetName val="BDI&amp;CDI"/>
      <sheetName val="TimeSeries"/>
      <sheetName val="RegTrend(1an)"/>
      <sheetName val="Seasonality No Trend"/>
      <sheetName val="Seasonality Trend"/>
      <sheetName val="Box &amp; Whisker"/>
      <sheetName val="Straight Lines"/>
      <sheetName val="Stacked"/>
      <sheetName val="Column &amp; Line"/>
      <sheetName val="i variance deviation"/>
      <sheetName val="i Array"/>
      <sheetName val="i Array Index"/>
      <sheetName val="i vlookup"/>
      <sheetName val="i corellation"/>
      <sheetName val="i Forecast"/>
      <sheetName val="i Histogram"/>
      <sheetName val="b Alqi satqi"/>
      <sheetName val="cor data10 Tech Stocks"/>
      <sheetName val="b Car Imports"/>
      <sheetName val="b Kickstarter"/>
      <sheetName val="b PV data"/>
      <sheetName val="b Dondurma"/>
      <sheetName val="i Trend Forecast Linear"/>
      <sheetName val="T Sorgu Pareto"/>
      <sheetName val="T Avtomobil qeza sebebleri"/>
      <sheetName val="What IF Analysis"/>
      <sheetName val="i STDEV"/>
      <sheetName val="C.Unique&amp;Mode word&amp;C.Multiple"/>
      <sheetName val="B Data Sorted Gender"/>
      <sheetName val="B D.Sorted II part"/>
      <sheetName val="B Market"/>
      <sheetName val="B Cohort"/>
      <sheetName val="T Cohort"/>
      <sheetName val="Tregressions"/>
      <sheetName val="B PSM (Data)"/>
      <sheetName val="B PV Index "/>
      <sheetName val="OFFSET1"/>
      <sheetName val="RANK"/>
      <sheetName val="Yekun"/>
      <sheetName val="Çay"/>
      <sheetName val="Kağız"/>
      <sheetName val="Ya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Brand 1</v>
          </cell>
          <cell r="B2" t="str">
            <v>Market 1</v>
          </cell>
          <cell r="C2">
            <v>2617.953</v>
          </cell>
        </row>
        <row r="3">
          <cell r="A3" t="str">
            <v>Brand 1</v>
          </cell>
          <cell r="B3" t="str">
            <v>Market 1</v>
          </cell>
          <cell r="C3">
            <v>7810.2</v>
          </cell>
        </row>
        <row r="4">
          <cell r="A4" t="str">
            <v>Brand 1</v>
          </cell>
          <cell r="B4" t="str">
            <v>Market 5</v>
          </cell>
          <cell r="C4">
            <v>1240.8</v>
          </cell>
        </row>
        <row r="5">
          <cell r="A5" t="str">
            <v>Brand 1</v>
          </cell>
          <cell r="B5" t="str">
            <v>Market 1</v>
          </cell>
          <cell r="C5">
            <v>2463.75</v>
          </cell>
        </row>
        <row r="6">
          <cell r="A6" t="str">
            <v>Brand 1</v>
          </cell>
          <cell r="B6" t="str">
            <v>Market 3</v>
          </cell>
          <cell r="C6">
            <v>923</v>
          </cell>
        </row>
        <row r="7">
          <cell r="A7" t="str">
            <v>Brand 1</v>
          </cell>
          <cell r="B7" t="str">
            <v>Market 5</v>
          </cell>
          <cell r="C7">
            <v>1811.925</v>
          </cell>
        </row>
        <row r="8">
          <cell r="A8" t="str">
            <v>Brand 1</v>
          </cell>
          <cell r="B8" t="str">
            <v>Market 3</v>
          </cell>
          <cell r="C8">
            <v>3136.5</v>
          </cell>
        </row>
        <row r="9">
          <cell r="A9" t="str">
            <v>Brand 1</v>
          </cell>
          <cell r="B9" t="str">
            <v>Market 3</v>
          </cell>
          <cell r="C9">
            <v>303.16800000000001</v>
          </cell>
        </row>
        <row r="10">
          <cell r="A10" t="str">
            <v>Brand 1</v>
          </cell>
          <cell r="B10" t="str">
            <v>Market 4</v>
          </cell>
          <cell r="C10">
            <v>519.70000000000005</v>
          </cell>
        </row>
        <row r="11">
          <cell r="A11" t="str">
            <v>Brand 1</v>
          </cell>
          <cell r="B11" t="str">
            <v>Market 3</v>
          </cell>
          <cell r="C11">
            <v>1104.075</v>
          </cell>
        </row>
        <row r="12">
          <cell r="A12" t="str">
            <v>Brand 1</v>
          </cell>
          <cell r="B12" t="str">
            <v>Market 5</v>
          </cell>
          <cell r="C12">
            <v>225.16800000000001</v>
          </cell>
        </row>
        <row r="13">
          <cell r="A13" t="str">
            <v>Brand 1</v>
          </cell>
          <cell r="B13" t="str">
            <v>Market 1</v>
          </cell>
          <cell r="C13">
            <v>201.072</v>
          </cell>
        </row>
        <row r="14">
          <cell r="A14" t="str">
            <v>Brand 1</v>
          </cell>
          <cell r="B14" t="str">
            <v>Market 1</v>
          </cell>
          <cell r="C14">
            <v>396.5</v>
          </cell>
        </row>
        <row r="15">
          <cell r="A15" t="str">
            <v>Brand 1</v>
          </cell>
          <cell r="B15" t="str">
            <v>Market 5</v>
          </cell>
          <cell r="C15">
            <v>1714.05</v>
          </cell>
        </row>
        <row r="16">
          <cell r="A16" t="str">
            <v>Brand 1</v>
          </cell>
          <cell r="B16" t="str">
            <v>Market 5</v>
          </cell>
          <cell r="C16">
            <v>330.4</v>
          </cell>
        </row>
        <row r="17">
          <cell r="A17" t="str">
            <v>Brand 1</v>
          </cell>
          <cell r="B17" t="str">
            <v>Market 18</v>
          </cell>
          <cell r="C17">
            <v>313.7</v>
          </cell>
        </row>
        <row r="18">
          <cell r="A18" t="str">
            <v>Brand 1</v>
          </cell>
          <cell r="B18" t="str">
            <v>Market 4</v>
          </cell>
          <cell r="C18">
            <v>650.92499999999995</v>
          </cell>
        </row>
        <row r="19">
          <cell r="A19" t="str">
            <v>Brand 1</v>
          </cell>
          <cell r="B19" t="str">
            <v>Market 29</v>
          </cell>
          <cell r="C19">
            <v>257.10000000000002</v>
          </cell>
        </row>
        <row r="20">
          <cell r="A20" t="str">
            <v>Brand 1</v>
          </cell>
          <cell r="B20" t="str">
            <v>Market 1</v>
          </cell>
          <cell r="C20">
            <v>551.92499999999995</v>
          </cell>
        </row>
        <row r="21">
          <cell r="A21" t="str">
            <v>Brand 1</v>
          </cell>
          <cell r="B21" t="str">
            <v>Market 6</v>
          </cell>
          <cell r="C21">
            <v>215.5</v>
          </cell>
        </row>
        <row r="22">
          <cell r="A22" t="str">
            <v>Brand 1</v>
          </cell>
          <cell r="B22" t="str">
            <v>Market 5</v>
          </cell>
          <cell r="C22">
            <v>448.65</v>
          </cell>
        </row>
        <row r="23">
          <cell r="A23" t="str">
            <v>Brand 1</v>
          </cell>
          <cell r="B23" t="str">
            <v>Market 3</v>
          </cell>
          <cell r="C23">
            <v>152.5</v>
          </cell>
        </row>
        <row r="24">
          <cell r="A24" t="str">
            <v>Brand 1</v>
          </cell>
          <cell r="B24" t="str">
            <v>Market 2</v>
          </cell>
          <cell r="C24">
            <v>323.77499999999998</v>
          </cell>
        </row>
        <row r="25">
          <cell r="A25" t="str">
            <v>Brand 1</v>
          </cell>
          <cell r="B25" t="str">
            <v>Market 18</v>
          </cell>
          <cell r="C25">
            <v>301.95</v>
          </cell>
        </row>
        <row r="26">
          <cell r="A26" t="str">
            <v>Brand 1</v>
          </cell>
          <cell r="B26" t="str">
            <v>Market 5</v>
          </cell>
          <cell r="C26">
            <v>60.911999999999999</v>
          </cell>
        </row>
        <row r="27">
          <cell r="A27" t="str">
            <v>Brand 1</v>
          </cell>
          <cell r="B27" t="str">
            <v>Market 3</v>
          </cell>
          <cell r="C27">
            <v>283.05</v>
          </cell>
        </row>
        <row r="28">
          <cell r="A28" t="str">
            <v>Brand 1</v>
          </cell>
          <cell r="B28" t="str">
            <v>Market 1</v>
          </cell>
          <cell r="C28">
            <v>59.808</v>
          </cell>
        </row>
        <row r="29">
          <cell r="A29" t="str">
            <v>Brand 1</v>
          </cell>
          <cell r="B29" t="str">
            <v>Market 4</v>
          </cell>
          <cell r="C29">
            <v>551.70000000000005</v>
          </cell>
        </row>
        <row r="30">
          <cell r="A30" t="str">
            <v>Brand 1</v>
          </cell>
          <cell r="B30" t="str">
            <v>Market 2</v>
          </cell>
          <cell r="C30">
            <v>546.29999999999995</v>
          </cell>
        </row>
        <row r="31">
          <cell r="A31" t="str">
            <v>Brand 1</v>
          </cell>
          <cell r="B31" t="str">
            <v>Market 6</v>
          </cell>
          <cell r="C31">
            <v>254.02500000000001</v>
          </cell>
        </row>
        <row r="32">
          <cell r="A32" t="str">
            <v>Brand 1</v>
          </cell>
          <cell r="B32" t="str">
            <v>Market 1</v>
          </cell>
          <cell r="C32">
            <v>481.5</v>
          </cell>
        </row>
        <row r="33">
          <cell r="A33" t="str">
            <v>Brand 1</v>
          </cell>
          <cell r="B33" t="str">
            <v>Market 2</v>
          </cell>
          <cell r="C33">
            <v>52.15</v>
          </cell>
        </row>
        <row r="34">
          <cell r="A34" t="str">
            <v>Brand 1</v>
          </cell>
          <cell r="B34" t="str">
            <v>Market 4</v>
          </cell>
          <cell r="C34">
            <v>49.68</v>
          </cell>
        </row>
        <row r="35">
          <cell r="A35" t="str">
            <v>Brand 1</v>
          </cell>
          <cell r="B35" t="str">
            <v>Market 5</v>
          </cell>
          <cell r="C35">
            <v>449.1</v>
          </cell>
        </row>
        <row r="36">
          <cell r="A36" t="str">
            <v>Brand 1</v>
          </cell>
          <cell r="B36" t="str">
            <v>Market 4</v>
          </cell>
          <cell r="C36">
            <v>98.7</v>
          </cell>
        </row>
        <row r="37">
          <cell r="A37" t="str">
            <v>Brand 1</v>
          </cell>
          <cell r="B37" t="str">
            <v>Market 5</v>
          </cell>
          <cell r="C37">
            <v>483</v>
          </cell>
        </row>
        <row r="38">
          <cell r="A38" t="str">
            <v>Brand 1</v>
          </cell>
          <cell r="B38" t="str">
            <v>Market 2</v>
          </cell>
          <cell r="C38">
            <v>95.4</v>
          </cell>
        </row>
        <row r="39">
          <cell r="A39" t="str">
            <v>Brand 1</v>
          </cell>
          <cell r="B39" t="str">
            <v>Market 5</v>
          </cell>
          <cell r="C39">
            <v>94</v>
          </cell>
        </row>
        <row r="40">
          <cell r="A40" t="str">
            <v>Brand 1</v>
          </cell>
          <cell r="B40" t="str">
            <v>Market 5</v>
          </cell>
          <cell r="C40">
            <v>824.4</v>
          </cell>
        </row>
        <row r="41">
          <cell r="A41" t="str">
            <v>Brand 1</v>
          </cell>
          <cell r="B41" t="str">
            <v>Market 2</v>
          </cell>
          <cell r="C41">
            <v>84.2</v>
          </cell>
        </row>
        <row r="42">
          <cell r="A42" t="str">
            <v>Brand 1</v>
          </cell>
          <cell r="B42" t="str">
            <v>Market 6</v>
          </cell>
          <cell r="C42">
            <v>38.832000000000001</v>
          </cell>
        </row>
        <row r="43">
          <cell r="A43" t="str">
            <v>Brand 1</v>
          </cell>
          <cell r="B43" t="str">
            <v>Market 29</v>
          </cell>
          <cell r="C43">
            <v>167.17500000000001</v>
          </cell>
        </row>
        <row r="44">
          <cell r="A44" t="str">
            <v>Brand 1</v>
          </cell>
          <cell r="B44" t="str">
            <v>Market 1</v>
          </cell>
          <cell r="C44">
            <v>647.1</v>
          </cell>
        </row>
        <row r="45">
          <cell r="A45" t="str">
            <v>Brand 1</v>
          </cell>
          <cell r="B45" t="str">
            <v>Market 6</v>
          </cell>
          <cell r="C45">
            <v>311.39999999999998</v>
          </cell>
        </row>
        <row r="46">
          <cell r="A46" t="str">
            <v>Brand 1</v>
          </cell>
          <cell r="B46" t="str">
            <v>Market 4</v>
          </cell>
          <cell r="C46">
            <v>141.52500000000001</v>
          </cell>
        </row>
        <row r="47">
          <cell r="A47" t="str">
            <v>Brand 1</v>
          </cell>
          <cell r="B47" t="str">
            <v>Market 11</v>
          </cell>
          <cell r="C47">
            <v>61.5</v>
          </cell>
        </row>
        <row r="48">
          <cell r="A48" t="str">
            <v>Brand 1</v>
          </cell>
          <cell r="B48" t="str">
            <v>Market 12</v>
          </cell>
          <cell r="C48">
            <v>134.32499999999999</v>
          </cell>
        </row>
        <row r="49">
          <cell r="A49" t="str">
            <v>Brand 1</v>
          </cell>
          <cell r="B49" t="str">
            <v>Market 5</v>
          </cell>
          <cell r="C49">
            <v>28.224</v>
          </cell>
        </row>
        <row r="50">
          <cell r="A50" t="str">
            <v>Brand 1</v>
          </cell>
          <cell r="B50" t="str">
            <v>Market 11</v>
          </cell>
          <cell r="C50">
            <v>25.65</v>
          </cell>
        </row>
        <row r="51">
          <cell r="A51" t="str">
            <v>Brand 1</v>
          </cell>
          <cell r="B51" t="str">
            <v>Market 3</v>
          </cell>
          <cell r="C51">
            <v>23.04</v>
          </cell>
        </row>
        <row r="52">
          <cell r="A52" t="str">
            <v>Brand 1</v>
          </cell>
          <cell r="B52" t="str">
            <v>Market 3</v>
          </cell>
          <cell r="C52">
            <v>46.2</v>
          </cell>
        </row>
        <row r="53">
          <cell r="A53" t="str">
            <v>Brand 1</v>
          </cell>
          <cell r="B53" t="str">
            <v>Market 3</v>
          </cell>
          <cell r="C53">
            <v>190.35</v>
          </cell>
        </row>
        <row r="54">
          <cell r="A54" t="str">
            <v>Brand 1</v>
          </cell>
          <cell r="B54" t="str">
            <v>Market 29</v>
          </cell>
          <cell r="C54">
            <v>170.1</v>
          </cell>
        </row>
        <row r="55">
          <cell r="A55" t="str">
            <v>Brand 1</v>
          </cell>
          <cell r="B55" t="str">
            <v>Market 2</v>
          </cell>
          <cell r="C55">
            <v>326.7</v>
          </cell>
        </row>
        <row r="56">
          <cell r="A56" t="str">
            <v>Brand 1</v>
          </cell>
          <cell r="B56" t="str">
            <v>Market 3</v>
          </cell>
          <cell r="C56">
            <v>16.32</v>
          </cell>
        </row>
        <row r="57">
          <cell r="A57" t="str">
            <v>Brand 1</v>
          </cell>
          <cell r="B57" t="str">
            <v>Market 6</v>
          </cell>
          <cell r="C57">
            <v>32.4</v>
          </cell>
        </row>
        <row r="58">
          <cell r="A58" t="str">
            <v>Brand 1</v>
          </cell>
          <cell r="B58" t="str">
            <v>Market 3</v>
          </cell>
          <cell r="C58">
            <v>260.10000000000002</v>
          </cell>
        </row>
        <row r="59">
          <cell r="A59" t="str">
            <v>Brand 1</v>
          </cell>
          <cell r="B59" t="str">
            <v>Market 6</v>
          </cell>
          <cell r="C59">
            <v>60.975000000000001</v>
          </cell>
        </row>
        <row r="60">
          <cell r="A60" t="str">
            <v>Brand 1</v>
          </cell>
          <cell r="B60" t="str">
            <v>Market 29</v>
          </cell>
          <cell r="C60">
            <v>12.624000000000001</v>
          </cell>
        </row>
        <row r="61">
          <cell r="A61" t="str">
            <v>Brand 1</v>
          </cell>
          <cell r="B61" t="str">
            <v>Market 1</v>
          </cell>
          <cell r="C61">
            <v>56.924999999999997</v>
          </cell>
        </row>
        <row r="62">
          <cell r="A62" t="str">
            <v>Brand 1</v>
          </cell>
          <cell r="B62" t="str">
            <v>Market 4</v>
          </cell>
          <cell r="C62">
            <v>24.7</v>
          </cell>
        </row>
        <row r="63">
          <cell r="A63" t="str">
            <v>Brand 1</v>
          </cell>
          <cell r="B63" t="str">
            <v>Market 4</v>
          </cell>
          <cell r="C63">
            <v>10.8</v>
          </cell>
        </row>
        <row r="64">
          <cell r="A64" t="str">
            <v>Brand 1</v>
          </cell>
          <cell r="B64" t="str">
            <v>Market 17</v>
          </cell>
          <cell r="C64">
            <v>22.2</v>
          </cell>
        </row>
        <row r="65">
          <cell r="A65" t="str">
            <v>Brand 1</v>
          </cell>
          <cell r="B65" t="str">
            <v>Market 4</v>
          </cell>
          <cell r="C65">
            <v>95.85</v>
          </cell>
        </row>
        <row r="66">
          <cell r="A66" t="str">
            <v>Brand 1</v>
          </cell>
          <cell r="B66" t="str">
            <v>Market 29</v>
          </cell>
          <cell r="C66">
            <v>18.3</v>
          </cell>
        </row>
        <row r="67">
          <cell r="A67" t="str">
            <v>Brand 1</v>
          </cell>
          <cell r="B67" t="str">
            <v>Market 18</v>
          </cell>
          <cell r="C67">
            <v>80.55</v>
          </cell>
        </row>
        <row r="68">
          <cell r="A68" t="str">
            <v>Brand 1</v>
          </cell>
          <cell r="B68" t="str">
            <v>Market 18</v>
          </cell>
          <cell r="C68">
            <v>8.016</v>
          </cell>
        </row>
        <row r="69">
          <cell r="A69" t="str">
            <v>Brand 1</v>
          </cell>
          <cell r="B69" t="str">
            <v>Market 18</v>
          </cell>
          <cell r="C69">
            <v>16.5</v>
          </cell>
        </row>
        <row r="70">
          <cell r="A70" t="str">
            <v>Brand 1</v>
          </cell>
          <cell r="B70" t="str">
            <v>Market 12</v>
          </cell>
          <cell r="C70">
            <v>16.5</v>
          </cell>
        </row>
        <row r="71">
          <cell r="A71" t="str">
            <v>Brand 1</v>
          </cell>
          <cell r="B71" t="str">
            <v>Market 2</v>
          </cell>
          <cell r="C71">
            <v>37.125</v>
          </cell>
        </row>
        <row r="72">
          <cell r="A72" t="str">
            <v>Brand 1</v>
          </cell>
          <cell r="B72" t="str">
            <v>Market 11</v>
          </cell>
          <cell r="C72">
            <v>35.774999999999999</v>
          </cell>
        </row>
        <row r="73">
          <cell r="A73" t="str">
            <v>Brand 1</v>
          </cell>
          <cell r="B73" t="str">
            <v>Market 3</v>
          </cell>
          <cell r="C73">
            <v>71.55</v>
          </cell>
        </row>
        <row r="74">
          <cell r="A74" t="str">
            <v>Brand 1</v>
          </cell>
          <cell r="B74" t="str">
            <v>Market 18</v>
          </cell>
          <cell r="C74">
            <v>35.549999999999997</v>
          </cell>
        </row>
        <row r="75">
          <cell r="A75" t="str">
            <v>Brand 1</v>
          </cell>
          <cell r="B75" t="str">
            <v>Market 6</v>
          </cell>
          <cell r="C75">
            <v>129.6</v>
          </cell>
        </row>
        <row r="76">
          <cell r="A76" t="str">
            <v>Brand 1</v>
          </cell>
          <cell r="B76" t="str">
            <v>Market 17</v>
          </cell>
          <cell r="C76">
            <v>30.15</v>
          </cell>
        </row>
        <row r="77">
          <cell r="A77" t="str">
            <v>Brand 1</v>
          </cell>
          <cell r="B77" t="str">
            <v>Market 4</v>
          </cell>
          <cell r="C77">
            <v>6.0960000000000001</v>
          </cell>
        </row>
        <row r="78">
          <cell r="A78" t="str">
            <v>Brand 1</v>
          </cell>
          <cell r="B78" t="str">
            <v>Market 22</v>
          </cell>
          <cell r="C78">
            <v>12.5</v>
          </cell>
        </row>
        <row r="79">
          <cell r="A79" t="str">
            <v>Brand 1</v>
          </cell>
          <cell r="B79" t="str">
            <v>Market 6</v>
          </cell>
          <cell r="C79">
            <v>5.8559999999999999</v>
          </cell>
        </row>
        <row r="80">
          <cell r="A80" t="str">
            <v>Brand 1</v>
          </cell>
          <cell r="B80" t="str">
            <v>Market 6</v>
          </cell>
          <cell r="C80">
            <v>49.95</v>
          </cell>
        </row>
        <row r="81">
          <cell r="A81" t="str">
            <v>Brand 1</v>
          </cell>
          <cell r="B81" t="str">
            <v>Market 4</v>
          </cell>
          <cell r="C81">
            <v>98.1</v>
          </cell>
        </row>
        <row r="82">
          <cell r="A82" t="str">
            <v>Brand 1</v>
          </cell>
          <cell r="B82" t="str">
            <v>Market 29</v>
          </cell>
          <cell r="C82">
            <v>23.85</v>
          </cell>
        </row>
        <row r="83">
          <cell r="A83" t="str">
            <v>Brand 1</v>
          </cell>
          <cell r="B83" t="str">
            <v>Market 5</v>
          </cell>
          <cell r="C83">
            <v>10.199999999999999</v>
          </cell>
        </row>
        <row r="84">
          <cell r="A84" t="str">
            <v>Brand 1</v>
          </cell>
          <cell r="B84" t="str">
            <v>Market 11</v>
          </cell>
          <cell r="C84">
            <v>10</v>
          </cell>
        </row>
        <row r="85">
          <cell r="A85" t="str">
            <v>Brand 1</v>
          </cell>
          <cell r="B85" t="str">
            <v>Market 5</v>
          </cell>
          <cell r="C85">
            <v>22.274999999999999</v>
          </cell>
        </row>
        <row r="86">
          <cell r="A86" t="str">
            <v>Brand 1</v>
          </cell>
          <cell r="B86" t="str">
            <v>Market 22</v>
          </cell>
          <cell r="C86">
            <v>22.05</v>
          </cell>
        </row>
        <row r="87">
          <cell r="A87" t="str">
            <v>Brand 1</v>
          </cell>
          <cell r="B87" t="str">
            <v>Market 1</v>
          </cell>
          <cell r="C87">
            <v>9.4</v>
          </cell>
        </row>
        <row r="88">
          <cell r="A88" t="str">
            <v>Brand 1</v>
          </cell>
          <cell r="B88" t="str">
            <v>Market 6</v>
          </cell>
          <cell r="C88">
            <v>9.4</v>
          </cell>
        </row>
        <row r="89">
          <cell r="A89" t="str">
            <v>Brand 1</v>
          </cell>
          <cell r="B89" t="str">
            <v>Market 26</v>
          </cell>
          <cell r="C89">
            <v>9</v>
          </cell>
        </row>
        <row r="90">
          <cell r="A90" t="str">
            <v>Brand 1</v>
          </cell>
          <cell r="B90" t="str">
            <v>Market 29</v>
          </cell>
          <cell r="C90">
            <v>38.25</v>
          </cell>
        </row>
        <row r="91">
          <cell r="A91" t="str">
            <v>Brand 1</v>
          </cell>
          <cell r="B91" t="str">
            <v>Market 2</v>
          </cell>
          <cell r="C91">
            <v>3.9</v>
          </cell>
        </row>
        <row r="92">
          <cell r="A92" t="str">
            <v>Brand 1</v>
          </cell>
          <cell r="B92" t="str">
            <v>Market 29</v>
          </cell>
          <cell r="C92">
            <v>70.2</v>
          </cell>
        </row>
        <row r="93">
          <cell r="A93" t="str">
            <v>Brand 1</v>
          </cell>
          <cell r="B93" t="str">
            <v>Market 19</v>
          </cell>
          <cell r="C93">
            <v>7.5</v>
          </cell>
        </row>
        <row r="94">
          <cell r="A94" t="str">
            <v>Brand 1</v>
          </cell>
          <cell r="B94" t="str">
            <v>Market 3</v>
          </cell>
          <cell r="C94">
            <v>16.649999999999999</v>
          </cell>
        </row>
        <row r="95">
          <cell r="A95" t="str">
            <v>Brand 1</v>
          </cell>
          <cell r="B95" t="str">
            <v>Market 3</v>
          </cell>
          <cell r="C95">
            <v>7.2</v>
          </cell>
        </row>
        <row r="96">
          <cell r="A96" t="str">
            <v>Brand 1</v>
          </cell>
          <cell r="B96" t="str">
            <v>Market 19</v>
          </cell>
          <cell r="C96">
            <v>15.525</v>
          </cell>
        </row>
        <row r="97">
          <cell r="A97" t="str">
            <v>Brand 1</v>
          </cell>
          <cell r="B97" t="str">
            <v>Market 6</v>
          </cell>
          <cell r="C97">
            <v>3.024</v>
          </cell>
        </row>
        <row r="98">
          <cell r="A98" t="str">
            <v>Brand 1</v>
          </cell>
          <cell r="B98" t="str">
            <v>Market 2</v>
          </cell>
          <cell r="C98">
            <v>27.45</v>
          </cell>
        </row>
        <row r="99">
          <cell r="A99" t="str">
            <v>Brand 1</v>
          </cell>
          <cell r="B99" t="str">
            <v>Market 11</v>
          </cell>
          <cell r="C99">
            <v>27</v>
          </cell>
        </row>
        <row r="100">
          <cell r="A100" t="str">
            <v>Brand 1</v>
          </cell>
          <cell r="B100" t="str">
            <v>Market 11</v>
          </cell>
          <cell r="C100">
            <v>2.64</v>
          </cell>
        </row>
        <row r="101">
          <cell r="A101" t="str">
            <v>Brand 1</v>
          </cell>
          <cell r="B101" t="str">
            <v>Market 18</v>
          </cell>
          <cell r="C101">
            <v>48.6</v>
          </cell>
        </row>
        <row r="102">
          <cell r="A102" t="str">
            <v>Brand 1</v>
          </cell>
          <cell r="B102" t="str">
            <v>Market 3</v>
          </cell>
          <cell r="C102">
            <v>11.7</v>
          </cell>
        </row>
        <row r="103">
          <cell r="A103" t="str">
            <v>Brand 1</v>
          </cell>
          <cell r="B103" t="str">
            <v>Market 19</v>
          </cell>
          <cell r="C103">
            <v>11.25</v>
          </cell>
        </row>
        <row r="104">
          <cell r="A104" t="str">
            <v>Brand 1</v>
          </cell>
          <cell r="B104" t="str">
            <v>Market 29</v>
          </cell>
          <cell r="C104">
            <v>20.25</v>
          </cell>
        </row>
        <row r="105">
          <cell r="A105" t="str">
            <v>Brand 1</v>
          </cell>
          <cell r="B105" t="str">
            <v>Market 2</v>
          </cell>
          <cell r="C105">
            <v>2.1120000000000001</v>
          </cell>
        </row>
        <row r="106">
          <cell r="A106" t="str">
            <v>Brand 1</v>
          </cell>
          <cell r="B106" t="str">
            <v>Market 11</v>
          </cell>
          <cell r="C106">
            <v>9.4499999999999993</v>
          </cell>
        </row>
        <row r="107">
          <cell r="A107" t="str">
            <v>Brand 1</v>
          </cell>
          <cell r="B107" t="str">
            <v>Market 1</v>
          </cell>
          <cell r="C107">
            <v>1.8720000000000001</v>
          </cell>
        </row>
        <row r="108">
          <cell r="A108" t="str">
            <v>Brand 1</v>
          </cell>
          <cell r="B108" t="str">
            <v>Market 19</v>
          </cell>
          <cell r="C108">
            <v>3.8</v>
          </cell>
        </row>
        <row r="109">
          <cell r="A109" t="str">
            <v>Brand 1</v>
          </cell>
          <cell r="B109" t="str">
            <v>Market 2</v>
          </cell>
          <cell r="C109">
            <v>3.7</v>
          </cell>
        </row>
        <row r="110">
          <cell r="A110" t="str">
            <v>Brand 1</v>
          </cell>
          <cell r="B110" t="str">
            <v>Market 18</v>
          </cell>
          <cell r="C110">
            <v>15.75</v>
          </cell>
        </row>
        <row r="111">
          <cell r="A111" t="str">
            <v>Brand 1</v>
          </cell>
          <cell r="B111" t="str">
            <v>Market 12</v>
          </cell>
          <cell r="C111">
            <v>15.3</v>
          </cell>
        </row>
        <row r="112">
          <cell r="A112" t="str">
            <v>Brand 1</v>
          </cell>
          <cell r="B112" t="str">
            <v>Market 29</v>
          </cell>
          <cell r="C112">
            <v>1.536</v>
          </cell>
        </row>
        <row r="113">
          <cell r="A113" t="str">
            <v>Brand 1</v>
          </cell>
          <cell r="B113" t="str">
            <v>Market 12</v>
          </cell>
          <cell r="C113">
            <v>1.44</v>
          </cell>
        </row>
        <row r="114">
          <cell r="A114" t="str">
            <v>Brand 1</v>
          </cell>
          <cell r="B114" t="str">
            <v>Market 19</v>
          </cell>
          <cell r="C114">
            <v>13.5</v>
          </cell>
        </row>
        <row r="115">
          <cell r="A115" t="str">
            <v>Brand 1</v>
          </cell>
          <cell r="B115" t="str">
            <v>Market 17</v>
          </cell>
          <cell r="C115">
            <v>1.3919999999999999</v>
          </cell>
        </row>
        <row r="116">
          <cell r="A116" t="str">
            <v>Brand 1</v>
          </cell>
          <cell r="B116" t="str">
            <v>Market 5</v>
          </cell>
          <cell r="C116">
            <v>1.2</v>
          </cell>
        </row>
        <row r="117">
          <cell r="A117" t="str">
            <v>Brand 1</v>
          </cell>
          <cell r="B117" t="str">
            <v>Market 17</v>
          </cell>
          <cell r="C117">
            <v>2.5</v>
          </cell>
        </row>
        <row r="118">
          <cell r="A118" t="str">
            <v>Brand 1</v>
          </cell>
          <cell r="B118" t="str">
            <v>Market 26</v>
          </cell>
          <cell r="C118">
            <v>5.625</v>
          </cell>
        </row>
        <row r="119">
          <cell r="A119" t="str">
            <v>Brand 1</v>
          </cell>
          <cell r="B119" t="str">
            <v>Market 26</v>
          </cell>
          <cell r="C119">
            <v>1.1040000000000001</v>
          </cell>
        </row>
        <row r="120">
          <cell r="A120" t="str">
            <v>Brand 1</v>
          </cell>
          <cell r="B120" t="str">
            <v>Market 18</v>
          </cell>
          <cell r="C120">
            <v>0.96</v>
          </cell>
        </row>
        <row r="121">
          <cell r="A121" t="str">
            <v>Brand 1</v>
          </cell>
          <cell r="B121" t="str">
            <v>Market 18</v>
          </cell>
          <cell r="C121">
            <v>1.8</v>
          </cell>
        </row>
        <row r="122">
          <cell r="A122" t="str">
            <v>Brand 1</v>
          </cell>
          <cell r="B122" t="str">
            <v>Market 22</v>
          </cell>
          <cell r="C122">
            <v>0.81599999999999995</v>
          </cell>
        </row>
        <row r="123">
          <cell r="A123" t="str">
            <v>Brand 1</v>
          </cell>
          <cell r="B123" t="str">
            <v>Market 4</v>
          </cell>
          <cell r="C123">
            <v>1.7</v>
          </cell>
        </row>
        <row r="124">
          <cell r="A124" t="str">
            <v>Brand 1</v>
          </cell>
          <cell r="B124" t="str">
            <v>Market 22</v>
          </cell>
          <cell r="C124">
            <v>7.65</v>
          </cell>
        </row>
        <row r="125">
          <cell r="A125" t="str">
            <v>Brand 1</v>
          </cell>
          <cell r="B125" t="str">
            <v>Market 19</v>
          </cell>
          <cell r="C125">
            <v>7.2</v>
          </cell>
        </row>
        <row r="126">
          <cell r="A126" t="str">
            <v>Brand 1</v>
          </cell>
          <cell r="B126" t="str">
            <v>Market 6</v>
          </cell>
          <cell r="C126">
            <v>3.375</v>
          </cell>
        </row>
        <row r="127">
          <cell r="A127" t="str">
            <v>Brand 1</v>
          </cell>
          <cell r="B127" t="str">
            <v>Market 4</v>
          </cell>
          <cell r="C127">
            <v>3.375</v>
          </cell>
        </row>
        <row r="128">
          <cell r="A128" t="str">
            <v>Brand 1</v>
          </cell>
          <cell r="B128" t="str">
            <v>Market 19</v>
          </cell>
          <cell r="C128">
            <v>0.67200000000000004</v>
          </cell>
        </row>
        <row r="129">
          <cell r="A129" t="str">
            <v>Brand 1</v>
          </cell>
          <cell r="B129" t="str">
            <v>Market 6</v>
          </cell>
          <cell r="C129">
            <v>1.4</v>
          </cell>
        </row>
        <row r="130">
          <cell r="A130" t="str">
            <v>Brand 1</v>
          </cell>
          <cell r="B130" t="str">
            <v>Market 17</v>
          </cell>
          <cell r="C130">
            <v>6.3</v>
          </cell>
        </row>
        <row r="131">
          <cell r="A131" t="str">
            <v>Brand 1</v>
          </cell>
          <cell r="B131" t="str">
            <v>Market 26</v>
          </cell>
          <cell r="C131">
            <v>5.85</v>
          </cell>
        </row>
        <row r="132">
          <cell r="A132" t="str">
            <v>Brand 1</v>
          </cell>
          <cell r="B132" t="str">
            <v>Market 29</v>
          </cell>
          <cell r="C132">
            <v>1.2</v>
          </cell>
        </row>
        <row r="133">
          <cell r="A133" t="str">
            <v>Brand 1</v>
          </cell>
          <cell r="B133" t="str">
            <v>Market 11</v>
          </cell>
          <cell r="C133">
            <v>0.52800000000000002</v>
          </cell>
        </row>
        <row r="134">
          <cell r="A134" t="str">
            <v>Brand 1</v>
          </cell>
          <cell r="B134" t="str">
            <v>Market 12</v>
          </cell>
          <cell r="C134">
            <v>1.1000000000000001</v>
          </cell>
        </row>
        <row r="135">
          <cell r="A135" t="str">
            <v>Brand 1</v>
          </cell>
          <cell r="B135" t="str">
            <v>Market 18</v>
          </cell>
          <cell r="C135">
            <v>0.432</v>
          </cell>
        </row>
        <row r="136">
          <cell r="A136" t="str">
            <v>Brand 1</v>
          </cell>
          <cell r="B136" t="str">
            <v>Market 26</v>
          </cell>
          <cell r="C136">
            <v>0.38400000000000001</v>
          </cell>
        </row>
        <row r="137">
          <cell r="A137" t="str">
            <v>Brand 1</v>
          </cell>
          <cell r="B137" t="str">
            <v>Market 26</v>
          </cell>
          <cell r="C137">
            <v>1.575</v>
          </cell>
        </row>
        <row r="138">
          <cell r="A138" t="str">
            <v>Brand 1</v>
          </cell>
          <cell r="B138" t="str">
            <v>Market 19</v>
          </cell>
          <cell r="C138">
            <v>6.3</v>
          </cell>
        </row>
        <row r="139">
          <cell r="A139" t="str">
            <v>Brand 1</v>
          </cell>
          <cell r="B139" t="str">
            <v>Market 19</v>
          </cell>
          <cell r="C139">
            <v>0.28799999999999998</v>
          </cell>
        </row>
        <row r="140">
          <cell r="A140" t="str">
            <v>Brand 1</v>
          </cell>
          <cell r="B140" t="str">
            <v>Market 12</v>
          </cell>
          <cell r="C140">
            <v>0.28799999999999998</v>
          </cell>
        </row>
        <row r="141">
          <cell r="A141" t="str">
            <v>Brand 1</v>
          </cell>
          <cell r="B141" t="str">
            <v>Market 29</v>
          </cell>
          <cell r="C141">
            <v>0.24</v>
          </cell>
        </row>
        <row r="142">
          <cell r="A142" t="str">
            <v>Brand 1</v>
          </cell>
          <cell r="B142" t="str">
            <v>Market 12</v>
          </cell>
          <cell r="C142">
            <v>1.125</v>
          </cell>
        </row>
        <row r="143">
          <cell r="A143" t="str">
            <v>Brand 1</v>
          </cell>
          <cell r="B143" t="str">
            <v>Market 11</v>
          </cell>
          <cell r="C143">
            <v>2.25</v>
          </cell>
        </row>
        <row r="144">
          <cell r="A144" t="str">
            <v>Brand 1</v>
          </cell>
          <cell r="B144" t="str">
            <v>Market 17</v>
          </cell>
          <cell r="C144">
            <v>2.25</v>
          </cell>
        </row>
        <row r="145">
          <cell r="A145" t="str">
            <v>Brand 1</v>
          </cell>
          <cell r="B145" t="str">
            <v>Market 11</v>
          </cell>
          <cell r="C145">
            <v>4.5</v>
          </cell>
        </row>
        <row r="146">
          <cell r="A146" t="str">
            <v>Brand 1</v>
          </cell>
          <cell r="B146" t="str">
            <v>Market 12</v>
          </cell>
          <cell r="C146">
            <v>4.5</v>
          </cell>
        </row>
        <row r="147">
          <cell r="A147" t="str">
            <v>Brand 1</v>
          </cell>
          <cell r="B147" t="str">
            <v>Market 22</v>
          </cell>
          <cell r="C147">
            <v>3.6</v>
          </cell>
        </row>
        <row r="148">
          <cell r="A148" t="str">
            <v>Brand 1</v>
          </cell>
          <cell r="B148" t="str">
            <v>Market 26</v>
          </cell>
          <cell r="C148">
            <v>1.35</v>
          </cell>
        </row>
        <row r="149">
          <cell r="A149" t="str">
            <v>Brand 1</v>
          </cell>
          <cell r="B149" t="str">
            <v>Market 17</v>
          </cell>
          <cell r="C149">
            <v>2.2200000000000002</v>
          </cell>
        </row>
        <row r="150">
          <cell r="A150" t="str">
            <v>Brand 1</v>
          </cell>
          <cell r="B150" t="str">
            <v>Market 11</v>
          </cell>
          <cell r="C150">
            <v>9.6000000000000002E-2</v>
          </cell>
        </row>
        <row r="151">
          <cell r="A151" t="str">
            <v>Brand 1</v>
          </cell>
          <cell r="B151" t="str">
            <v>Market 17</v>
          </cell>
          <cell r="C151">
            <v>0.2</v>
          </cell>
        </row>
        <row r="152">
          <cell r="A152" t="str">
            <v>Brand 1</v>
          </cell>
          <cell r="B152" t="str">
            <v>Market 26</v>
          </cell>
          <cell r="C152">
            <v>4.8000000000000001E-2</v>
          </cell>
        </row>
        <row r="153">
          <cell r="A153" t="str">
            <v>Brand 1</v>
          </cell>
          <cell r="B153" t="str">
            <v>Market 2</v>
          </cell>
          <cell r="C153">
            <v>0.22500000000000001</v>
          </cell>
        </row>
        <row r="154">
          <cell r="A154" t="str">
            <v>Brand 1</v>
          </cell>
          <cell r="B154" t="str">
            <v>Market 18</v>
          </cell>
          <cell r="C154">
            <v>0.22500000000000001</v>
          </cell>
        </row>
        <row r="155">
          <cell r="A155" t="str">
            <v>Brand 1</v>
          </cell>
          <cell r="B155" t="str">
            <v>Market 17</v>
          </cell>
          <cell r="C155">
            <v>0.22500000000000001</v>
          </cell>
        </row>
        <row r="156">
          <cell r="A156" t="str">
            <v>Brand 1</v>
          </cell>
          <cell r="B156" t="str">
            <v>Market 5</v>
          </cell>
          <cell r="C156">
            <v>0.45</v>
          </cell>
        </row>
        <row r="157">
          <cell r="A157" t="str">
            <v>Brand 1</v>
          </cell>
          <cell r="B157" t="str">
            <v>Market 26</v>
          </cell>
          <cell r="C157">
            <v>0.9</v>
          </cell>
        </row>
        <row r="158">
          <cell r="A158" t="str">
            <v>Brand 1</v>
          </cell>
          <cell r="B158" t="str">
            <v>Market 20</v>
          </cell>
          <cell r="C158">
            <v>4.8000000000000001E-2</v>
          </cell>
        </row>
        <row r="159">
          <cell r="A159" t="str">
            <v>Brand 1</v>
          </cell>
          <cell r="B159" t="str">
            <v>Market 20</v>
          </cell>
          <cell r="C159">
            <v>0.76800000000000002</v>
          </cell>
        </row>
        <row r="160">
          <cell r="A160" t="str">
            <v>Brand 1</v>
          </cell>
          <cell r="B160" t="str">
            <v>Market 13</v>
          </cell>
          <cell r="C160">
            <v>0.96</v>
          </cell>
        </row>
        <row r="161">
          <cell r="A161" t="str">
            <v>Brand 1</v>
          </cell>
          <cell r="B161" t="str">
            <v>Market 30</v>
          </cell>
          <cell r="C161">
            <v>1.056</v>
          </cell>
        </row>
        <row r="162">
          <cell r="A162" t="str">
            <v>Brand 1</v>
          </cell>
          <cell r="B162" t="str">
            <v>Market 13</v>
          </cell>
          <cell r="C162">
            <v>0.24</v>
          </cell>
        </row>
        <row r="163">
          <cell r="A163" t="str">
            <v>Brand 1</v>
          </cell>
          <cell r="B163" t="str">
            <v>Market 20</v>
          </cell>
          <cell r="C163">
            <v>0.14399999999999999</v>
          </cell>
        </row>
        <row r="164">
          <cell r="A164" t="str">
            <v>Brand 1</v>
          </cell>
          <cell r="B164" t="str">
            <v>Market 13</v>
          </cell>
          <cell r="C164">
            <v>4.8000000000000001E-2</v>
          </cell>
        </row>
        <row r="165">
          <cell r="A165" t="str">
            <v>Brand 1</v>
          </cell>
          <cell r="B165" t="str">
            <v>Market 30</v>
          </cell>
          <cell r="C165">
            <v>4.2240000000000002</v>
          </cell>
        </row>
        <row r="166">
          <cell r="A166" t="str">
            <v>Brand 1</v>
          </cell>
          <cell r="B166" t="str">
            <v>Market 27</v>
          </cell>
          <cell r="C166">
            <v>0.14399999999999999</v>
          </cell>
        </row>
        <row r="167">
          <cell r="A167" t="str">
            <v>Brand 1</v>
          </cell>
          <cell r="B167" t="str">
            <v>Market 27</v>
          </cell>
          <cell r="C167">
            <v>0.24</v>
          </cell>
        </row>
        <row r="168">
          <cell r="A168" t="str">
            <v>Brand 1</v>
          </cell>
          <cell r="B168" t="str">
            <v>Market 6</v>
          </cell>
          <cell r="C168">
            <v>9.6000000000000002E-2</v>
          </cell>
        </row>
        <row r="169">
          <cell r="A169" t="str">
            <v>Brand 1</v>
          </cell>
          <cell r="B169" t="str">
            <v>Market 6</v>
          </cell>
          <cell r="C169">
            <v>0.28799999999999998</v>
          </cell>
        </row>
        <row r="170">
          <cell r="A170" t="str">
            <v>Brand 1</v>
          </cell>
          <cell r="B170" t="str">
            <v>Market 3</v>
          </cell>
          <cell r="C170">
            <v>0.72</v>
          </cell>
        </row>
        <row r="171">
          <cell r="A171" t="str">
            <v>Brand 1</v>
          </cell>
          <cell r="B171" t="str">
            <v>Market 3</v>
          </cell>
          <cell r="C171">
            <v>2.16</v>
          </cell>
        </row>
        <row r="172">
          <cell r="A172" t="str">
            <v>Brand 1</v>
          </cell>
          <cell r="B172" t="str">
            <v>Market 3</v>
          </cell>
          <cell r="C172">
            <v>0.28799999999999998</v>
          </cell>
        </row>
        <row r="173">
          <cell r="A173" t="str">
            <v>Brand 1</v>
          </cell>
          <cell r="B173" t="str">
            <v>Market 6</v>
          </cell>
          <cell r="C173">
            <v>0.28799999999999998</v>
          </cell>
        </row>
        <row r="174">
          <cell r="A174" t="str">
            <v>Brand 1</v>
          </cell>
          <cell r="B174" t="str">
            <v>Market 20</v>
          </cell>
          <cell r="C174">
            <v>0.1</v>
          </cell>
        </row>
        <row r="175">
          <cell r="A175" t="str">
            <v>Brand 1</v>
          </cell>
          <cell r="B175" t="str">
            <v>Market 20</v>
          </cell>
          <cell r="C175">
            <v>3.9</v>
          </cell>
        </row>
        <row r="176">
          <cell r="A176" t="str">
            <v>Brand 1</v>
          </cell>
          <cell r="B176" t="str">
            <v>Market 13</v>
          </cell>
          <cell r="C176">
            <v>5.9</v>
          </cell>
        </row>
        <row r="177">
          <cell r="A177" t="str">
            <v>Brand 1</v>
          </cell>
          <cell r="B177" t="str">
            <v>Market 30</v>
          </cell>
          <cell r="C177">
            <v>106.7</v>
          </cell>
        </row>
        <row r="178">
          <cell r="A178" t="str">
            <v>Brand 1</v>
          </cell>
          <cell r="B178" t="str">
            <v>Market 20</v>
          </cell>
          <cell r="C178">
            <v>15.8</v>
          </cell>
        </row>
        <row r="179">
          <cell r="A179" t="str">
            <v>Brand 1</v>
          </cell>
          <cell r="B179" t="str">
            <v>Market 13</v>
          </cell>
          <cell r="C179">
            <v>42.2</v>
          </cell>
        </row>
        <row r="180">
          <cell r="A180" t="str">
            <v>Brand 1</v>
          </cell>
          <cell r="B180" t="str">
            <v>Market 13</v>
          </cell>
          <cell r="C180">
            <v>0.1</v>
          </cell>
        </row>
        <row r="181">
          <cell r="A181" t="str">
            <v>Brand 1</v>
          </cell>
          <cell r="B181" t="str">
            <v>Market 13</v>
          </cell>
          <cell r="C181">
            <v>0.4</v>
          </cell>
        </row>
        <row r="182">
          <cell r="A182" t="str">
            <v>Brand 1</v>
          </cell>
          <cell r="B182" t="str">
            <v>Market 30</v>
          </cell>
          <cell r="C182">
            <v>0.3</v>
          </cell>
        </row>
        <row r="183">
          <cell r="A183" t="str">
            <v>Brand 1</v>
          </cell>
          <cell r="B183" t="str">
            <v>Market 27</v>
          </cell>
          <cell r="C183">
            <v>0.1</v>
          </cell>
        </row>
        <row r="184">
          <cell r="A184" t="str">
            <v>Brand 1</v>
          </cell>
          <cell r="B184" t="str">
            <v>Market 30</v>
          </cell>
          <cell r="C184">
            <v>13.8</v>
          </cell>
        </row>
        <row r="185">
          <cell r="A185" t="str">
            <v>Brand 1</v>
          </cell>
          <cell r="B185" t="str">
            <v>Market 27</v>
          </cell>
          <cell r="C185">
            <v>2.6</v>
          </cell>
        </row>
        <row r="186">
          <cell r="A186" t="str">
            <v>Brand 1</v>
          </cell>
          <cell r="B186" t="str">
            <v>Market 27</v>
          </cell>
          <cell r="C186">
            <v>8.3000000000000007</v>
          </cell>
        </row>
        <row r="187">
          <cell r="A187" t="str">
            <v>Brand 1</v>
          </cell>
          <cell r="B187" t="str">
            <v>Market 6</v>
          </cell>
          <cell r="C187">
            <v>0.3</v>
          </cell>
        </row>
        <row r="188">
          <cell r="A188" t="str">
            <v>Brand 1</v>
          </cell>
          <cell r="B188" t="str">
            <v>Market 3</v>
          </cell>
          <cell r="C188">
            <v>9.5</v>
          </cell>
        </row>
        <row r="189">
          <cell r="A189" t="str">
            <v>Brand 1</v>
          </cell>
          <cell r="B189" t="str">
            <v>Market 3</v>
          </cell>
          <cell r="C189">
            <v>21.8</v>
          </cell>
        </row>
        <row r="190">
          <cell r="A190" t="str">
            <v>Brand 1</v>
          </cell>
          <cell r="B190" t="str">
            <v>Market 3</v>
          </cell>
          <cell r="C190">
            <v>0.2</v>
          </cell>
        </row>
        <row r="191">
          <cell r="A191" t="str">
            <v>Brand 1</v>
          </cell>
          <cell r="B191" t="str">
            <v>Market 6</v>
          </cell>
          <cell r="C191">
            <v>50.1</v>
          </cell>
        </row>
        <row r="192">
          <cell r="A192" t="str">
            <v>Brand 1</v>
          </cell>
          <cell r="B192" t="str">
            <v>Market 6</v>
          </cell>
          <cell r="C192">
            <v>5.7</v>
          </cell>
        </row>
        <row r="193">
          <cell r="A193" t="str">
            <v>Brand 1</v>
          </cell>
          <cell r="B193" t="str">
            <v>Market 6</v>
          </cell>
          <cell r="C193">
            <v>0.5</v>
          </cell>
        </row>
        <row r="194">
          <cell r="A194" t="str">
            <v>Brand 1</v>
          </cell>
          <cell r="B194" t="str">
            <v>Market 20</v>
          </cell>
          <cell r="C194">
            <v>4.05</v>
          </cell>
        </row>
        <row r="195">
          <cell r="A195" t="str">
            <v>Brand 1</v>
          </cell>
          <cell r="B195" t="str">
            <v>Market 13</v>
          </cell>
          <cell r="C195">
            <v>9.9</v>
          </cell>
        </row>
        <row r="196">
          <cell r="A196" t="str">
            <v>Brand 1</v>
          </cell>
          <cell r="B196" t="str">
            <v>Market 30</v>
          </cell>
          <cell r="C196">
            <v>88.2</v>
          </cell>
        </row>
        <row r="197">
          <cell r="A197" t="str">
            <v>Brand 1</v>
          </cell>
          <cell r="B197" t="str">
            <v>Market 20</v>
          </cell>
          <cell r="C197">
            <v>0.45</v>
          </cell>
        </row>
        <row r="198">
          <cell r="A198" t="str">
            <v>Brand 1</v>
          </cell>
          <cell r="B198" t="str">
            <v>Market 20</v>
          </cell>
          <cell r="C198">
            <v>16.649999999999999</v>
          </cell>
        </row>
        <row r="199">
          <cell r="A199" t="str">
            <v>Brand 1</v>
          </cell>
          <cell r="B199" t="str">
            <v>Market 13</v>
          </cell>
          <cell r="C199">
            <v>60.3</v>
          </cell>
        </row>
        <row r="200">
          <cell r="A200" t="str">
            <v>Brand 1</v>
          </cell>
          <cell r="B200" t="str">
            <v>Market 30</v>
          </cell>
          <cell r="C200">
            <v>15.75</v>
          </cell>
        </row>
        <row r="201">
          <cell r="A201" t="str">
            <v>Brand 1</v>
          </cell>
          <cell r="B201" t="str">
            <v>Market 27</v>
          </cell>
          <cell r="C201">
            <v>1.35</v>
          </cell>
        </row>
        <row r="202">
          <cell r="A202" t="str">
            <v>Brand 1</v>
          </cell>
          <cell r="B202" t="str">
            <v>Market 27</v>
          </cell>
          <cell r="C202">
            <v>6.0750000000000002</v>
          </cell>
        </row>
        <row r="203">
          <cell r="A203" t="str">
            <v>Brand 1</v>
          </cell>
          <cell r="B203" t="str">
            <v>Market 6</v>
          </cell>
          <cell r="C203">
            <v>0.22500000000000001</v>
          </cell>
        </row>
        <row r="204">
          <cell r="A204" t="str">
            <v>Brand 1</v>
          </cell>
          <cell r="B204" t="str">
            <v>Market 3</v>
          </cell>
          <cell r="C204">
            <v>13.725</v>
          </cell>
        </row>
        <row r="205">
          <cell r="A205" t="str">
            <v>Brand 1</v>
          </cell>
          <cell r="B205" t="str">
            <v>Market 3</v>
          </cell>
          <cell r="C205">
            <v>40.950000000000003</v>
          </cell>
        </row>
        <row r="206">
          <cell r="A206" t="str">
            <v>Brand 1</v>
          </cell>
          <cell r="B206" t="str">
            <v>Market 3</v>
          </cell>
          <cell r="C206">
            <v>2.9249999999999998</v>
          </cell>
        </row>
        <row r="207">
          <cell r="A207" t="str">
            <v>Brand 1</v>
          </cell>
          <cell r="B207" t="str">
            <v>Market 6</v>
          </cell>
          <cell r="C207">
            <v>64.349999999999994</v>
          </cell>
        </row>
        <row r="208">
          <cell r="A208" t="str">
            <v>Brand 1</v>
          </cell>
          <cell r="B208" t="str">
            <v>Market 6</v>
          </cell>
          <cell r="C208">
            <v>20.7</v>
          </cell>
        </row>
        <row r="209">
          <cell r="A209" t="str">
            <v>Brand 1</v>
          </cell>
          <cell r="B209" t="str">
            <v>Market 20</v>
          </cell>
          <cell r="C209">
            <v>1.35</v>
          </cell>
        </row>
        <row r="210">
          <cell r="A210" t="str">
            <v>Brand 1</v>
          </cell>
          <cell r="B210" t="str">
            <v>Market 13</v>
          </cell>
          <cell r="C210">
            <v>5.4</v>
          </cell>
        </row>
        <row r="211">
          <cell r="A211" t="str">
            <v>Brand 1</v>
          </cell>
          <cell r="B211" t="str">
            <v>Market 30</v>
          </cell>
          <cell r="C211">
            <v>51.75</v>
          </cell>
        </row>
        <row r="212">
          <cell r="A212" t="str">
            <v>Brand 1</v>
          </cell>
          <cell r="B212" t="str">
            <v>Market 20</v>
          </cell>
          <cell r="C212">
            <v>16.2</v>
          </cell>
        </row>
        <row r="213">
          <cell r="A213" t="str">
            <v>Brand 1</v>
          </cell>
          <cell r="B213" t="str">
            <v>Market 13</v>
          </cell>
          <cell r="C213">
            <v>27.9</v>
          </cell>
        </row>
        <row r="214">
          <cell r="A214" t="str">
            <v>Brand 1</v>
          </cell>
          <cell r="B214" t="str">
            <v>Market 30</v>
          </cell>
          <cell r="C214">
            <v>35.1</v>
          </cell>
        </row>
        <row r="215">
          <cell r="A215" t="str">
            <v>Brand 1</v>
          </cell>
          <cell r="B215" t="str">
            <v>Market 27</v>
          </cell>
          <cell r="C215">
            <v>0.9</v>
          </cell>
        </row>
        <row r="216">
          <cell r="A216" t="str">
            <v>Brand 1</v>
          </cell>
          <cell r="B216" t="str">
            <v>Market 27</v>
          </cell>
          <cell r="C216">
            <v>2.25</v>
          </cell>
        </row>
        <row r="217">
          <cell r="A217" t="str">
            <v>Brand 1</v>
          </cell>
          <cell r="B217" t="str">
            <v>Market 3</v>
          </cell>
          <cell r="C217">
            <v>20.7</v>
          </cell>
        </row>
        <row r="218">
          <cell r="A218" t="str">
            <v>Brand 1</v>
          </cell>
          <cell r="B218" t="str">
            <v>Market 3</v>
          </cell>
          <cell r="C218">
            <v>77.849999999999994</v>
          </cell>
        </row>
        <row r="219">
          <cell r="A219" t="str">
            <v>Brand 1</v>
          </cell>
          <cell r="B219" t="str">
            <v>Market 6</v>
          </cell>
          <cell r="C219">
            <v>39.15</v>
          </cell>
        </row>
        <row r="220">
          <cell r="A220" t="str">
            <v>Brand 1</v>
          </cell>
          <cell r="B220" t="str">
            <v>Market 6</v>
          </cell>
          <cell r="C220">
            <v>16.2</v>
          </cell>
        </row>
        <row r="221">
          <cell r="A221" t="str">
            <v>Brand 1</v>
          </cell>
          <cell r="B221" t="str">
            <v>Market 30</v>
          </cell>
          <cell r="C221">
            <v>9.9</v>
          </cell>
        </row>
        <row r="222">
          <cell r="A222" t="str">
            <v>Brand 1</v>
          </cell>
          <cell r="B222" t="str">
            <v>Market 13</v>
          </cell>
          <cell r="C222">
            <v>7.2</v>
          </cell>
        </row>
        <row r="223">
          <cell r="A223" t="str">
            <v>Brand 1</v>
          </cell>
          <cell r="B223" t="str">
            <v>Market 20</v>
          </cell>
          <cell r="C223">
            <v>4.5</v>
          </cell>
        </row>
        <row r="224">
          <cell r="A224" t="str">
            <v>Brand 1</v>
          </cell>
          <cell r="B224" t="str">
            <v>Market 27</v>
          </cell>
          <cell r="C224">
            <v>0.9</v>
          </cell>
        </row>
        <row r="225">
          <cell r="A225" t="str">
            <v>Brand 1</v>
          </cell>
          <cell r="B225" t="str">
            <v>Market 3</v>
          </cell>
          <cell r="C225">
            <v>9.9</v>
          </cell>
        </row>
        <row r="226">
          <cell r="A226" t="str">
            <v>Brand 1</v>
          </cell>
          <cell r="B226" t="str">
            <v>Market 6</v>
          </cell>
          <cell r="C226">
            <v>9.9</v>
          </cell>
        </row>
        <row r="227">
          <cell r="A227" t="str">
            <v>Brand 1</v>
          </cell>
          <cell r="B227" t="str">
            <v>Market 28</v>
          </cell>
          <cell r="C227">
            <v>3.9359999999999999</v>
          </cell>
        </row>
        <row r="228">
          <cell r="A228" t="str">
            <v>Brand 1</v>
          </cell>
          <cell r="B228" t="str">
            <v>Market 28</v>
          </cell>
          <cell r="C228">
            <v>0.76800000000000002</v>
          </cell>
        </row>
        <row r="229">
          <cell r="A229" t="str">
            <v>Brand 1</v>
          </cell>
          <cell r="B229" t="str">
            <v>Market 28</v>
          </cell>
          <cell r="C229">
            <v>0.28799999999999998</v>
          </cell>
        </row>
        <row r="230">
          <cell r="A230" t="str">
            <v>Brand 1</v>
          </cell>
          <cell r="B230" t="str">
            <v>Market 7</v>
          </cell>
          <cell r="C230">
            <v>7.44</v>
          </cell>
        </row>
        <row r="231">
          <cell r="A231" t="str">
            <v>Brand 1</v>
          </cell>
          <cell r="B231" t="str">
            <v>Market 34</v>
          </cell>
          <cell r="C231">
            <v>2.496</v>
          </cell>
        </row>
        <row r="232">
          <cell r="A232" t="str">
            <v>Brand 1</v>
          </cell>
          <cell r="B232" t="str">
            <v>Market 31</v>
          </cell>
          <cell r="C232">
            <v>3.7440000000000002</v>
          </cell>
        </row>
        <row r="233">
          <cell r="A233" t="str">
            <v>Brand 1</v>
          </cell>
          <cell r="B233" t="str">
            <v>Market 15</v>
          </cell>
          <cell r="C233">
            <v>3.2639999999999998</v>
          </cell>
        </row>
        <row r="234">
          <cell r="A234" t="str">
            <v>Brand 1</v>
          </cell>
          <cell r="B234" t="str">
            <v>Market 7</v>
          </cell>
          <cell r="C234">
            <v>1.728</v>
          </cell>
        </row>
        <row r="235">
          <cell r="A235" t="str">
            <v>Brand 1</v>
          </cell>
          <cell r="B235" t="str">
            <v>Market 31</v>
          </cell>
          <cell r="C235">
            <v>1.1040000000000001</v>
          </cell>
        </row>
        <row r="236">
          <cell r="A236" t="str">
            <v>Brand 1</v>
          </cell>
          <cell r="B236" t="str">
            <v>Market 5</v>
          </cell>
          <cell r="C236">
            <v>0.72</v>
          </cell>
        </row>
        <row r="237">
          <cell r="A237" t="str">
            <v>Brand 1</v>
          </cell>
          <cell r="B237" t="str">
            <v>Market 34</v>
          </cell>
          <cell r="C237">
            <v>0.38400000000000001</v>
          </cell>
        </row>
        <row r="238">
          <cell r="A238" t="str">
            <v>Brand 1</v>
          </cell>
          <cell r="B238" t="str">
            <v>Market 34</v>
          </cell>
          <cell r="C238">
            <v>4.8000000000000001E-2</v>
          </cell>
        </row>
        <row r="239">
          <cell r="A239" t="str">
            <v>Brand 1</v>
          </cell>
          <cell r="B239" t="str">
            <v>Market 31</v>
          </cell>
          <cell r="C239">
            <v>0.48</v>
          </cell>
        </row>
        <row r="240">
          <cell r="A240" t="str">
            <v>Brand 1</v>
          </cell>
          <cell r="B240" t="str">
            <v>Market 7</v>
          </cell>
          <cell r="C240">
            <v>0.57599999999999996</v>
          </cell>
        </row>
        <row r="241">
          <cell r="A241" t="str">
            <v>Brand 1</v>
          </cell>
          <cell r="B241" t="str">
            <v>Market 15</v>
          </cell>
          <cell r="C241">
            <v>0.28799999999999998</v>
          </cell>
        </row>
        <row r="242">
          <cell r="A242" t="str">
            <v>Brand 1</v>
          </cell>
          <cell r="B242" t="str">
            <v>Market 3</v>
          </cell>
          <cell r="C242">
            <v>0.76800000000000002</v>
          </cell>
        </row>
        <row r="243">
          <cell r="A243" t="str">
            <v>Brand 1</v>
          </cell>
          <cell r="B243" t="str">
            <v>Market 3</v>
          </cell>
          <cell r="C243">
            <v>22.224</v>
          </cell>
        </row>
        <row r="244">
          <cell r="A244" t="str">
            <v>Brand 1</v>
          </cell>
          <cell r="B244" t="str">
            <v>Market 3</v>
          </cell>
          <cell r="C244">
            <v>1.1519999999999999</v>
          </cell>
        </row>
        <row r="245">
          <cell r="A245" t="str">
            <v>Brand 1</v>
          </cell>
          <cell r="B245" t="str">
            <v>Market 15</v>
          </cell>
          <cell r="C245">
            <v>0.14399999999999999</v>
          </cell>
        </row>
        <row r="246">
          <cell r="A246" t="str">
            <v>Brand 1</v>
          </cell>
          <cell r="B246" t="str">
            <v>Market 5</v>
          </cell>
          <cell r="C246">
            <v>0.14399999999999999</v>
          </cell>
        </row>
        <row r="247">
          <cell r="A247" t="str">
            <v>Brand 1</v>
          </cell>
          <cell r="B247" t="str">
            <v>Market 24</v>
          </cell>
          <cell r="C247">
            <v>0.24</v>
          </cell>
        </row>
        <row r="248">
          <cell r="A248" t="str">
            <v>Brand 1</v>
          </cell>
          <cell r="B248" t="str">
            <v>Market 25</v>
          </cell>
          <cell r="C248">
            <v>0.28799999999999998</v>
          </cell>
        </row>
        <row r="249">
          <cell r="A249" t="str">
            <v>Brand 1</v>
          </cell>
          <cell r="B249" t="str">
            <v>Market 23</v>
          </cell>
          <cell r="C249">
            <v>0.432</v>
          </cell>
        </row>
        <row r="250">
          <cell r="A250" t="str">
            <v>Brand 1</v>
          </cell>
          <cell r="B250" t="str">
            <v>Market 21</v>
          </cell>
          <cell r="C250">
            <v>0.33600000000000002</v>
          </cell>
        </row>
        <row r="251">
          <cell r="A251" t="str">
            <v>Brand 1</v>
          </cell>
          <cell r="B251" t="str">
            <v>Market 21</v>
          </cell>
          <cell r="C251">
            <v>9.6000000000000002E-2</v>
          </cell>
        </row>
        <row r="252">
          <cell r="A252" t="str">
            <v>Brand 1</v>
          </cell>
          <cell r="B252" t="str">
            <v>Market 24</v>
          </cell>
          <cell r="C252">
            <v>4.8000000000000001E-2</v>
          </cell>
        </row>
        <row r="253">
          <cell r="A253" t="str">
            <v>Brand 1</v>
          </cell>
          <cell r="B253" t="str">
            <v>Market 25</v>
          </cell>
          <cell r="C253">
            <v>4.8000000000000001E-2</v>
          </cell>
        </row>
        <row r="254">
          <cell r="A254" t="str">
            <v>Brand 1</v>
          </cell>
          <cell r="B254" t="str">
            <v>Market 21</v>
          </cell>
          <cell r="C254">
            <v>0.91200000000000003</v>
          </cell>
        </row>
        <row r="255">
          <cell r="A255" t="str">
            <v>Brand 1</v>
          </cell>
          <cell r="B255" t="str">
            <v>Market 25</v>
          </cell>
          <cell r="C255">
            <v>0.38400000000000001</v>
          </cell>
        </row>
        <row r="256">
          <cell r="A256" t="str">
            <v>Brand 1</v>
          </cell>
          <cell r="B256" t="str">
            <v>Market 24</v>
          </cell>
          <cell r="C256">
            <v>1.008</v>
          </cell>
        </row>
        <row r="257">
          <cell r="A257" t="str">
            <v>Brand 1</v>
          </cell>
          <cell r="B257" t="str">
            <v>Market 16</v>
          </cell>
          <cell r="C257">
            <v>0.14399999999999999</v>
          </cell>
        </row>
        <row r="258">
          <cell r="A258" t="str">
            <v>Brand 1</v>
          </cell>
          <cell r="B258" t="str">
            <v>Market 16</v>
          </cell>
          <cell r="C258">
            <v>0.81599999999999995</v>
          </cell>
        </row>
        <row r="259">
          <cell r="A259" t="str">
            <v>Brand 1</v>
          </cell>
          <cell r="B259" t="str">
            <v>Market 23</v>
          </cell>
          <cell r="C259">
            <v>9.6000000000000002E-2</v>
          </cell>
        </row>
        <row r="260">
          <cell r="A260" t="str">
            <v>Brand 1</v>
          </cell>
          <cell r="B260" t="str">
            <v>Market 10</v>
          </cell>
          <cell r="C260">
            <v>0.624</v>
          </cell>
        </row>
        <row r="261">
          <cell r="A261" t="str">
            <v>Brand 1</v>
          </cell>
          <cell r="B261" t="str">
            <v>Market 14</v>
          </cell>
          <cell r="C261">
            <v>0.38400000000000001</v>
          </cell>
        </row>
        <row r="262">
          <cell r="A262" t="str">
            <v>Brand 1</v>
          </cell>
          <cell r="B262" t="str">
            <v>Market 9</v>
          </cell>
          <cell r="C262">
            <v>0.86399999999999999</v>
          </cell>
        </row>
        <row r="263">
          <cell r="A263" t="str">
            <v>Brand 1</v>
          </cell>
          <cell r="B263" t="str">
            <v>Market 10</v>
          </cell>
          <cell r="C263">
            <v>1.8240000000000001</v>
          </cell>
        </row>
        <row r="264">
          <cell r="A264" t="str">
            <v>Brand 1</v>
          </cell>
          <cell r="B264" t="str">
            <v>Market 14</v>
          </cell>
          <cell r="C264">
            <v>2.0640000000000001</v>
          </cell>
        </row>
        <row r="265">
          <cell r="A265" t="str">
            <v>Brand 1</v>
          </cell>
          <cell r="B265" t="str">
            <v>Market 9</v>
          </cell>
          <cell r="C265">
            <v>2.2559999999999998</v>
          </cell>
        </row>
        <row r="266">
          <cell r="A266" t="str">
            <v>Brand 1</v>
          </cell>
          <cell r="B266" t="str">
            <v>Market 14</v>
          </cell>
          <cell r="C266">
            <v>0.192</v>
          </cell>
        </row>
        <row r="267">
          <cell r="A267" t="str">
            <v>Brand 1</v>
          </cell>
          <cell r="B267" t="str">
            <v>Market 9</v>
          </cell>
          <cell r="C267">
            <v>0.432</v>
          </cell>
        </row>
        <row r="268">
          <cell r="A268" t="str">
            <v>Brand 1</v>
          </cell>
          <cell r="B268" t="str">
            <v>Market 10</v>
          </cell>
          <cell r="C268">
            <v>4.8000000000000001E-2</v>
          </cell>
        </row>
        <row r="269">
          <cell r="A269" t="str">
            <v>Brand 1</v>
          </cell>
          <cell r="B269" t="str">
            <v>Market 32</v>
          </cell>
          <cell r="C269">
            <v>4.5119999999999996</v>
          </cell>
        </row>
        <row r="270">
          <cell r="A270" t="str">
            <v>Brand 1</v>
          </cell>
          <cell r="B270" t="str">
            <v>Market 32</v>
          </cell>
          <cell r="C270">
            <v>1.248</v>
          </cell>
        </row>
        <row r="271">
          <cell r="A271" t="str">
            <v>Brand 1</v>
          </cell>
          <cell r="B271" t="str">
            <v>Market 32</v>
          </cell>
          <cell r="C271">
            <v>0.52800000000000002</v>
          </cell>
        </row>
        <row r="272">
          <cell r="A272" t="str">
            <v>Brand 1</v>
          </cell>
          <cell r="B272" t="str">
            <v>Market 33</v>
          </cell>
          <cell r="C272">
            <v>4.08</v>
          </cell>
        </row>
        <row r="273">
          <cell r="A273" t="str">
            <v>Brand 1</v>
          </cell>
          <cell r="B273" t="str">
            <v>Market 33</v>
          </cell>
          <cell r="C273">
            <v>0.96</v>
          </cell>
        </row>
        <row r="274">
          <cell r="A274" t="str">
            <v>Brand 1</v>
          </cell>
          <cell r="B274" t="str">
            <v>Market 33</v>
          </cell>
          <cell r="C274">
            <v>0.28799999999999998</v>
          </cell>
        </row>
        <row r="275">
          <cell r="A275" t="str">
            <v>Brand 1</v>
          </cell>
          <cell r="B275" t="str">
            <v>Market 28</v>
          </cell>
          <cell r="C275">
            <v>143.19999999999999</v>
          </cell>
        </row>
        <row r="276">
          <cell r="A276" t="str">
            <v>Brand 1</v>
          </cell>
          <cell r="B276" t="str">
            <v>Market 28</v>
          </cell>
          <cell r="C276">
            <v>20.8</v>
          </cell>
        </row>
        <row r="277">
          <cell r="A277" t="str">
            <v>Brand 1</v>
          </cell>
          <cell r="B277" t="str">
            <v>Market 28</v>
          </cell>
          <cell r="C277">
            <v>0.9</v>
          </cell>
        </row>
        <row r="278">
          <cell r="A278" t="str">
            <v>Brand 1</v>
          </cell>
          <cell r="B278" t="str">
            <v>Market 3</v>
          </cell>
          <cell r="C278">
            <v>1.9</v>
          </cell>
        </row>
        <row r="279">
          <cell r="A279" t="str">
            <v>Brand 1</v>
          </cell>
          <cell r="B279" t="str">
            <v>Market 7</v>
          </cell>
          <cell r="C279">
            <v>0.1</v>
          </cell>
        </row>
        <row r="280">
          <cell r="A280" t="str">
            <v>Brand 1</v>
          </cell>
          <cell r="B280" t="str">
            <v>Market 31</v>
          </cell>
          <cell r="C280">
            <v>0.1</v>
          </cell>
        </row>
        <row r="281">
          <cell r="A281" t="str">
            <v>Brand 1</v>
          </cell>
          <cell r="B281" t="str">
            <v>Market 7</v>
          </cell>
          <cell r="C281">
            <v>141.6</v>
          </cell>
        </row>
        <row r="282">
          <cell r="A282" t="str">
            <v>Brand 1</v>
          </cell>
          <cell r="B282" t="str">
            <v>Market 34</v>
          </cell>
          <cell r="C282">
            <v>47.1</v>
          </cell>
        </row>
        <row r="283">
          <cell r="A283" t="str">
            <v>Brand 1</v>
          </cell>
          <cell r="B283" t="str">
            <v>Market 31</v>
          </cell>
          <cell r="C283">
            <v>69.400000000000006</v>
          </cell>
        </row>
        <row r="284">
          <cell r="A284" t="str">
            <v>Brand 1</v>
          </cell>
          <cell r="B284" t="str">
            <v>Market 3</v>
          </cell>
          <cell r="C284">
            <v>14.6</v>
          </cell>
        </row>
        <row r="285">
          <cell r="A285" t="str">
            <v>Brand 1</v>
          </cell>
          <cell r="B285" t="str">
            <v>Market 15</v>
          </cell>
          <cell r="C285">
            <v>7.5</v>
          </cell>
        </row>
        <row r="286">
          <cell r="A286" t="str">
            <v>Brand 1</v>
          </cell>
          <cell r="B286" t="str">
            <v>Market 7</v>
          </cell>
          <cell r="C286">
            <v>25.7</v>
          </cell>
        </row>
        <row r="287">
          <cell r="A287" t="str">
            <v>Brand 1</v>
          </cell>
          <cell r="B287" t="str">
            <v>Market 34</v>
          </cell>
          <cell r="C287">
            <v>17.3</v>
          </cell>
        </row>
        <row r="288">
          <cell r="A288" t="str">
            <v>Brand 1</v>
          </cell>
          <cell r="B288" t="str">
            <v>Market 31</v>
          </cell>
          <cell r="C288">
            <v>11.2</v>
          </cell>
        </row>
        <row r="289">
          <cell r="A289" t="str">
            <v>Brand 1</v>
          </cell>
          <cell r="B289" t="str">
            <v>Market 3</v>
          </cell>
          <cell r="C289">
            <v>54.8</v>
          </cell>
        </row>
        <row r="290">
          <cell r="A290" t="str">
            <v>Brand 1</v>
          </cell>
          <cell r="B290" t="str">
            <v>Market 3</v>
          </cell>
          <cell r="C290">
            <v>0.4</v>
          </cell>
        </row>
        <row r="291">
          <cell r="A291" t="str">
            <v>Brand 1</v>
          </cell>
          <cell r="B291" t="str">
            <v>Market 5</v>
          </cell>
          <cell r="C291">
            <v>3</v>
          </cell>
        </row>
        <row r="292">
          <cell r="A292" t="str">
            <v>Brand 1</v>
          </cell>
          <cell r="B292" t="str">
            <v>Market 7</v>
          </cell>
          <cell r="C292">
            <v>3</v>
          </cell>
        </row>
        <row r="293">
          <cell r="A293" t="str">
            <v>Brand 1</v>
          </cell>
          <cell r="B293" t="str">
            <v>Market 34</v>
          </cell>
          <cell r="C293">
            <v>0.2</v>
          </cell>
        </row>
        <row r="294">
          <cell r="A294" t="str">
            <v>Brand 1</v>
          </cell>
          <cell r="B294" t="str">
            <v>Market 31</v>
          </cell>
          <cell r="C294">
            <v>0.6</v>
          </cell>
        </row>
        <row r="295">
          <cell r="A295" t="str">
            <v>Brand 1</v>
          </cell>
          <cell r="B295" t="str">
            <v>Market 25</v>
          </cell>
          <cell r="C295">
            <v>2.2999999999999998</v>
          </cell>
        </row>
        <row r="296">
          <cell r="A296" t="str">
            <v>Brand 1</v>
          </cell>
          <cell r="B296" t="str">
            <v>Market 24</v>
          </cell>
          <cell r="C296">
            <v>7</v>
          </cell>
        </row>
        <row r="297">
          <cell r="A297" t="str">
            <v>Brand 1</v>
          </cell>
          <cell r="B297" t="str">
            <v>Market 16</v>
          </cell>
          <cell r="C297">
            <v>22.5</v>
          </cell>
        </row>
        <row r="298">
          <cell r="A298" t="str">
            <v>Brand 1</v>
          </cell>
          <cell r="B298" t="str">
            <v>Market 23</v>
          </cell>
          <cell r="C298">
            <v>12.4</v>
          </cell>
        </row>
        <row r="299">
          <cell r="A299" t="str">
            <v>Brand 1</v>
          </cell>
          <cell r="B299" t="str">
            <v>Market 21</v>
          </cell>
          <cell r="C299">
            <v>17.100000000000001</v>
          </cell>
        </row>
        <row r="300">
          <cell r="A300" t="str">
            <v>Brand 1</v>
          </cell>
          <cell r="B300" t="str">
            <v>Market 24</v>
          </cell>
          <cell r="C300">
            <v>13.1</v>
          </cell>
        </row>
        <row r="301">
          <cell r="A301" t="str">
            <v>Brand 1</v>
          </cell>
          <cell r="B301" t="str">
            <v>Market 25</v>
          </cell>
          <cell r="C301">
            <v>17.600000000000001</v>
          </cell>
        </row>
        <row r="302">
          <cell r="A302" t="str">
            <v>Brand 1</v>
          </cell>
          <cell r="B302" t="str">
            <v>Market 23</v>
          </cell>
          <cell r="C302">
            <v>3.3</v>
          </cell>
        </row>
        <row r="303">
          <cell r="A303" t="str">
            <v>Brand 1</v>
          </cell>
          <cell r="B303" t="str">
            <v>Market 21</v>
          </cell>
          <cell r="C303">
            <v>7</v>
          </cell>
        </row>
        <row r="304">
          <cell r="A304" t="str">
            <v>Brand 1</v>
          </cell>
          <cell r="B304" t="str">
            <v>Market 16</v>
          </cell>
          <cell r="C304">
            <v>11</v>
          </cell>
        </row>
        <row r="305">
          <cell r="A305" t="str">
            <v>Brand 1</v>
          </cell>
          <cell r="B305" t="str">
            <v>Market 23</v>
          </cell>
          <cell r="C305">
            <v>0.2</v>
          </cell>
        </row>
        <row r="306">
          <cell r="A306" t="str">
            <v>Brand 1</v>
          </cell>
          <cell r="B306" t="str">
            <v>Market 21</v>
          </cell>
          <cell r="C306">
            <v>0.2</v>
          </cell>
        </row>
        <row r="307">
          <cell r="A307" t="str">
            <v>Brand 1</v>
          </cell>
          <cell r="B307" t="str">
            <v>Market 16</v>
          </cell>
          <cell r="C307">
            <v>0.1</v>
          </cell>
        </row>
        <row r="308">
          <cell r="A308" t="str">
            <v>Brand 1</v>
          </cell>
          <cell r="B308" t="str">
            <v>Market 25</v>
          </cell>
          <cell r="C308">
            <v>0.6</v>
          </cell>
        </row>
        <row r="309">
          <cell r="A309" t="str">
            <v>Brand 1</v>
          </cell>
          <cell r="B309" t="str">
            <v>Market 24</v>
          </cell>
          <cell r="C309">
            <v>0.6</v>
          </cell>
        </row>
        <row r="310">
          <cell r="A310" t="str">
            <v>Brand 1</v>
          </cell>
          <cell r="B310" t="str">
            <v>Market 9</v>
          </cell>
          <cell r="C310">
            <v>13.8</v>
          </cell>
        </row>
        <row r="311">
          <cell r="A311" t="str">
            <v>Brand 1</v>
          </cell>
          <cell r="B311" t="str">
            <v>Market 15</v>
          </cell>
          <cell r="C311">
            <v>46.4</v>
          </cell>
        </row>
        <row r="312">
          <cell r="A312" t="str">
            <v>Brand 1</v>
          </cell>
          <cell r="B312" t="str">
            <v>Market 14</v>
          </cell>
          <cell r="C312">
            <v>9.9</v>
          </cell>
        </row>
        <row r="313">
          <cell r="A313" t="str">
            <v>Brand 1</v>
          </cell>
          <cell r="B313" t="str">
            <v>Market 10</v>
          </cell>
          <cell r="C313">
            <v>6.5</v>
          </cell>
        </row>
        <row r="314">
          <cell r="A314" t="str">
            <v>Brand 1</v>
          </cell>
          <cell r="B314" t="str">
            <v>Market 14</v>
          </cell>
          <cell r="C314">
            <v>47.8</v>
          </cell>
        </row>
        <row r="315">
          <cell r="A315" t="str">
            <v>Brand 1</v>
          </cell>
          <cell r="B315" t="str">
            <v>Market 10</v>
          </cell>
          <cell r="C315">
            <v>51.5</v>
          </cell>
        </row>
        <row r="316">
          <cell r="A316" t="str">
            <v>Brand 1</v>
          </cell>
          <cell r="B316" t="str">
            <v>Market 9</v>
          </cell>
          <cell r="C316">
            <v>52.2</v>
          </cell>
        </row>
        <row r="317">
          <cell r="A317" t="str">
            <v>Brand 1</v>
          </cell>
          <cell r="B317" t="str">
            <v>Market 15</v>
          </cell>
          <cell r="C317">
            <v>1.4</v>
          </cell>
        </row>
        <row r="318">
          <cell r="A318" t="str">
            <v>Brand 1</v>
          </cell>
          <cell r="B318" t="str">
            <v>Market 9</v>
          </cell>
          <cell r="C318">
            <v>1.1000000000000001</v>
          </cell>
        </row>
        <row r="319">
          <cell r="A319" t="str">
            <v>Brand 1</v>
          </cell>
          <cell r="B319" t="str">
            <v>Market 14</v>
          </cell>
          <cell r="C319">
            <v>1</v>
          </cell>
        </row>
        <row r="320">
          <cell r="A320" t="str">
            <v>Brand 1</v>
          </cell>
          <cell r="B320" t="str">
            <v>Market 10</v>
          </cell>
          <cell r="C320">
            <v>1</v>
          </cell>
        </row>
        <row r="321">
          <cell r="A321" t="str">
            <v>Brand 1</v>
          </cell>
          <cell r="B321" t="str">
            <v>Market 32</v>
          </cell>
          <cell r="C321">
            <v>96.8</v>
          </cell>
        </row>
        <row r="322">
          <cell r="A322" t="str">
            <v>Brand 1</v>
          </cell>
          <cell r="B322" t="str">
            <v>Market 32</v>
          </cell>
          <cell r="C322">
            <v>12.8</v>
          </cell>
        </row>
        <row r="323">
          <cell r="A323" t="str">
            <v>Brand 1</v>
          </cell>
          <cell r="B323" t="str">
            <v>Market 32</v>
          </cell>
          <cell r="C323">
            <v>0.6</v>
          </cell>
        </row>
        <row r="324">
          <cell r="A324" t="str">
            <v>Brand 1</v>
          </cell>
          <cell r="B324" t="str">
            <v>Market 33</v>
          </cell>
          <cell r="C324">
            <v>49.5</v>
          </cell>
        </row>
        <row r="325">
          <cell r="A325" t="str">
            <v>Brand 1</v>
          </cell>
          <cell r="B325" t="str">
            <v>Market 33</v>
          </cell>
          <cell r="C325">
            <v>13</v>
          </cell>
        </row>
        <row r="326">
          <cell r="A326" t="str">
            <v>Brand 1</v>
          </cell>
          <cell r="B326" t="str">
            <v>Market 33</v>
          </cell>
          <cell r="C326">
            <v>1.5</v>
          </cell>
        </row>
        <row r="327">
          <cell r="A327" t="str">
            <v>Brand 1</v>
          </cell>
          <cell r="B327" t="str">
            <v>Market 28</v>
          </cell>
          <cell r="C327">
            <v>302.17500000000001</v>
          </cell>
        </row>
        <row r="328">
          <cell r="A328" t="str">
            <v>Brand 1</v>
          </cell>
          <cell r="B328" t="str">
            <v>Market 28</v>
          </cell>
          <cell r="C328">
            <v>0.22500000000000001</v>
          </cell>
        </row>
        <row r="329">
          <cell r="A329" t="str">
            <v>Brand 1</v>
          </cell>
          <cell r="B329" t="str">
            <v>Market 28</v>
          </cell>
          <cell r="C329">
            <v>29.024999999999999</v>
          </cell>
        </row>
        <row r="330">
          <cell r="A330" t="str">
            <v>Brand 1</v>
          </cell>
          <cell r="B330" t="str">
            <v>Market 34</v>
          </cell>
          <cell r="C330">
            <v>5.1749999999999998</v>
          </cell>
        </row>
        <row r="331">
          <cell r="A331" t="str">
            <v>Brand 1</v>
          </cell>
          <cell r="B331" t="str">
            <v>Market 7</v>
          </cell>
          <cell r="C331">
            <v>362.25</v>
          </cell>
        </row>
        <row r="332">
          <cell r="A332" t="str">
            <v>Brand 1</v>
          </cell>
          <cell r="B332" t="str">
            <v>Market 34</v>
          </cell>
          <cell r="C332">
            <v>64.349999999999994</v>
          </cell>
        </row>
        <row r="333">
          <cell r="A333" t="str">
            <v>Brand 1</v>
          </cell>
          <cell r="B333" t="str">
            <v>Market 31</v>
          </cell>
          <cell r="C333">
            <v>105.75</v>
          </cell>
        </row>
        <row r="334">
          <cell r="A334" t="str">
            <v>Brand 1</v>
          </cell>
          <cell r="B334" t="str">
            <v>Market 7</v>
          </cell>
          <cell r="C334">
            <v>0.45</v>
          </cell>
        </row>
        <row r="335">
          <cell r="A335" t="str">
            <v>Brand 1</v>
          </cell>
          <cell r="B335" t="str">
            <v>Market 7</v>
          </cell>
          <cell r="C335">
            <v>33.75</v>
          </cell>
        </row>
        <row r="336">
          <cell r="A336" t="str">
            <v>Brand 1</v>
          </cell>
          <cell r="B336" t="str">
            <v>Market 3</v>
          </cell>
          <cell r="C336">
            <v>12.824999999999999</v>
          </cell>
        </row>
        <row r="337">
          <cell r="A337" t="str">
            <v>Brand 1</v>
          </cell>
          <cell r="B337" t="str">
            <v>Market 31</v>
          </cell>
          <cell r="C337">
            <v>17.100000000000001</v>
          </cell>
        </row>
        <row r="338">
          <cell r="A338" t="str">
            <v>Brand 1</v>
          </cell>
          <cell r="B338" t="str">
            <v>Market 34</v>
          </cell>
          <cell r="C338">
            <v>18.899999999999999</v>
          </cell>
        </row>
        <row r="339">
          <cell r="A339" t="str">
            <v>Brand 1</v>
          </cell>
          <cell r="B339" t="str">
            <v>Market 3</v>
          </cell>
          <cell r="C339">
            <v>49.274999999999999</v>
          </cell>
        </row>
        <row r="340">
          <cell r="A340" t="str">
            <v>Brand 1</v>
          </cell>
          <cell r="B340" t="str">
            <v>Market 3</v>
          </cell>
          <cell r="C340">
            <v>0.67500000000000004</v>
          </cell>
        </row>
        <row r="341">
          <cell r="A341" t="str">
            <v>Brand 1</v>
          </cell>
          <cell r="B341" t="str">
            <v>Market 5</v>
          </cell>
          <cell r="C341">
            <v>5.85</v>
          </cell>
        </row>
        <row r="342">
          <cell r="A342" t="str">
            <v>Brand 1</v>
          </cell>
          <cell r="B342" t="str">
            <v>Market 25</v>
          </cell>
          <cell r="C342">
            <v>2.0249999999999999</v>
          </cell>
        </row>
        <row r="343">
          <cell r="A343" t="str">
            <v>Brand 1</v>
          </cell>
          <cell r="B343" t="str">
            <v>Market 24</v>
          </cell>
          <cell r="C343">
            <v>6.5250000000000004</v>
          </cell>
        </row>
        <row r="344">
          <cell r="A344" t="str">
            <v>Brand 1</v>
          </cell>
          <cell r="B344" t="str">
            <v>Market 23</v>
          </cell>
          <cell r="C344">
            <v>6.75</v>
          </cell>
        </row>
        <row r="345">
          <cell r="A345" t="str">
            <v>Brand 1</v>
          </cell>
          <cell r="B345" t="str">
            <v>Market 21</v>
          </cell>
          <cell r="C345">
            <v>20.024999999999999</v>
          </cell>
        </row>
        <row r="346">
          <cell r="A346" t="str">
            <v>Brand 1</v>
          </cell>
          <cell r="B346" t="str">
            <v>Market 21</v>
          </cell>
          <cell r="C346">
            <v>0.22500000000000001</v>
          </cell>
        </row>
        <row r="347">
          <cell r="A347" t="str">
            <v>Brand 1</v>
          </cell>
          <cell r="B347" t="str">
            <v>Market 25</v>
          </cell>
          <cell r="C347">
            <v>11.7</v>
          </cell>
        </row>
        <row r="348">
          <cell r="A348" t="str">
            <v>Brand 1</v>
          </cell>
          <cell r="B348" t="str">
            <v>Market 24</v>
          </cell>
          <cell r="C348">
            <v>9.4499999999999993</v>
          </cell>
        </row>
        <row r="349">
          <cell r="A349" t="str">
            <v>Brand 1</v>
          </cell>
          <cell r="B349" t="str">
            <v>Market 23</v>
          </cell>
          <cell r="C349">
            <v>7.2</v>
          </cell>
        </row>
        <row r="350">
          <cell r="A350" t="str">
            <v>Brand 1</v>
          </cell>
          <cell r="B350" t="str">
            <v>Market 16</v>
          </cell>
          <cell r="C350">
            <v>9.4499999999999993</v>
          </cell>
        </row>
        <row r="351">
          <cell r="A351" t="str">
            <v>Brand 1</v>
          </cell>
          <cell r="B351" t="str">
            <v>Market 21</v>
          </cell>
          <cell r="C351">
            <v>4.7249999999999996</v>
          </cell>
        </row>
        <row r="352">
          <cell r="A352" t="str">
            <v>Brand 1</v>
          </cell>
          <cell r="B352" t="str">
            <v>Market 16</v>
          </cell>
          <cell r="C352">
            <v>26.324999999999999</v>
          </cell>
        </row>
        <row r="353">
          <cell r="A353" t="str">
            <v>Brand 1</v>
          </cell>
          <cell r="B353" t="str">
            <v>Market 10</v>
          </cell>
          <cell r="C353">
            <v>58.5</v>
          </cell>
        </row>
        <row r="354">
          <cell r="A354" t="str">
            <v>Brand 1</v>
          </cell>
          <cell r="B354" t="str">
            <v>Market 9</v>
          </cell>
          <cell r="C354">
            <v>26.324999999999999</v>
          </cell>
        </row>
        <row r="355">
          <cell r="A355" t="str">
            <v>Brand 1</v>
          </cell>
          <cell r="B355" t="str">
            <v>Market 15</v>
          </cell>
          <cell r="C355">
            <v>30.375</v>
          </cell>
        </row>
        <row r="356">
          <cell r="A356" t="str">
            <v>Brand 1</v>
          </cell>
          <cell r="B356" t="str">
            <v>Market 14</v>
          </cell>
          <cell r="C356">
            <v>8.5500000000000007</v>
          </cell>
        </row>
        <row r="357">
          <cell r="A357" t="str">
            <v>Brand 1</v>
          </cell>
          <cell r="B357" t="str">
            <v>Market 10</v>
          </cell>
          <cell r="C357">
            <v>9</v>
          </cell>
        </row>
        <row r="358">
          <cell r="A358" t="str">
            <v>Brand 1</v>
          </cell>
          <cell r="B358" t="str">
            <v>Market 15</v>
          </cell>
          <cell r="C358">
            <v>5.4</v>
          </cell>
        </row>
        <row r="359">
          <cell r="A359" t="str">
            <v>Brand 1</v>
          </cell>
          <cell r="B359" t="str">
            <v>Market 14</v>
          </cell>
          <cell r="C359">
            <v>31.95</v>
          </cell>
        </row>
        <row r="360">
          <cell r="A360" t="str">
            <v>Brand 1</v>
          </cell>
          <cell r="B360" t="str">
            <v>Market 9</v>
          </cell>
          <cell r="C360">
            <v>35.774999999999999</v>
          </cell>
        </row>
        <row r="361">
          <cell r="A361" t="str">
            <v>Brand 1</v>
          </cell>
          <cell r="B361" t="str">
            <v>Market 32</v>
          </cell>
          <cell r="C361">
            <v>86.4</v>
          </cell>
        </row>
        <row r="362">
          <cell r="A362" t="str">
            <v>Brand 1</v>
          </cell>
          <cell r="B362" t="str">
            <v>Market 32</v>
          </cell>
          <cell r="C362">
            <v>23.175000000000001</v>
          </cell>
        </row>
        <row r="363">
          <cell r="A363" t="str">
            <v>Brand 1</v>
          </cell>
          <cell r="B363" t="str">
            <v>Market 33</v>
          </cell>
          <cell r="C363">
            <v>86.4</v>
          </cell>
        </row>
        <row r="364">
          <cell r="A364" t="str">
            <v>Brand 1</v>
          </cell>
          <cell r="B364" t="str">
            <v>Market 33</v>
          </cell>
          <cell r="C364">
            <v>13.05</v>
          </cell>
        </row>
        <row r="365">
          <cell r="A365" t="str">
            <v>Brand 1</v>
          </cell>
          <cell r="B365" t="str">
            <v>Market 5</v>
          </cell>
          <cell r="C365">
            <v>3.6</v>
          </cell>
        </row>
        <row r="366">
          <cell r="A366" t="str">
            <v>Brand 1</v>
          </cell>
          <cell r="B366" t="str">
            <v>Market 28</v>
          </cell>
          <cell r="C366">
            <v>260.10000000000002</v>
          </cell>
        </row>
        <row r="367">
          <cell r="A367" t="str">
            <v>Brand 1</v>
          </cell>
          <cell r="B367" t="str">
            <v>Market 28</v>
          </cell>
          <cell r="C367">
            <v>17.100000000000001</v>
          </cell>
        </row>
        <row r="368">
          <cell r="A368" t="str">
            <v>Brand 1</v>
          </cell>
          <cell r="B368" t="str">
            <v>Market 7</v>
          </cell>
          <cell r="C368">
            <v>188.55</v>
          </cell>
        </row>
        <row r="369">
          <cell r="A369" t="str">
            <v>Brand 1</v>
          </cell>
          <cell r="B369" t="str">
            <v>Market 34</v>
          </cell>
          <cell r="C369">
            <v>33.75</v>
          </cell>
        </row>
        <row r="370">
          <cell r="A370" t="str">
            <v>Brand 1</v>
          </cell>
          <cell r="B370" t="str">
            <v>Market 31</v>
          </cell>
          <cell r="C370">
            <v>85.5</v>
          </cell>
        </row>
        <row r="371">
          <cell r="A371" t="str">
            <v>Brand 1</v>
          </cell>
          <cell r="B371" t="str">
            <v>Market 7</v>
          </cell>
          <cell r="C371">
            <v>74.25</v>
          </cell>
        </row>
        <row r="372">
          <cell r="A372" t="str">
            <v>Brand 1</v>
          </cell>
          <cell r="B372" t="str">
            <v>Market 3</v>
          </cell>
          <cell r="C372">
            <v>13.5</v>
          </cell>
        </row>
        <row r="373">
          <cell r="A373" t="str">
            <v>Brand 1</v>
          </cell>
          <cell r="B373" t="str">
            <v>Market 31</v>
          </cell>
          <cell r="C373">
            <v>16.649999999999999</v>
          </cell>
        </row>
        <row r="374">
          <cell r="A374" t="str">
            <v>Brand 1</v>
          </cell>
          <cell r="B374" t="str">
            <v>Market 34</v>
          </cell>
          <cell r="C374">
            <v>18.899999999999999</v>
          </cell>
        </row>
        <row r="375">
          <cell r="A375" t="str">
            <v>Brand 1</v>
          </cell>
          <cell r="B375" t="str">
            <v>Market 3</v>
          </cell>
          <cell r="C375">
            <v>13.95</v>
          </cell>
        </row>
        <row r="376">
          <cell r="A376" t="str">
            <v>Brand 1</v>
          </cell>
          <cell r="B376" t="str">
            <v>Market 34</v>
          </cell>
          <cell r="C376">
            <v>3.6</v>
          </cell>
        </row>
        <row r="377">
          <cell r="A377" t="str">
            <v>Brand 1</v>
          </cell>
          <cell r="B377" t="str">
            <v>Market 3</v>
          </cell>
          <cell r="C377">
            <v>192.6</v>
          </cell>
        </row>
        <row r="378">
          <cell r="A378" t="str">
            <v>Brand 1</v>
          </cell>
          <cell r="B378" t="str">
            <v>Market 5</v>
          </cell>
          <cell r="C378">
            <v>1.35</v>
          </cell>
        </row>
        <row r="379">
          <cell r="A379" t="str">
            <v>Brand 1</v>
          </cell>
          <cell r="B379" t="str">
            <v>Market 25</v>
          </cell>
          <cell r="C379">
            <v>2.7</v>
          </cell>
        </row>
        <row r="380">
          <cell r="A380" t="str">
            <v>Brand 1</v>
          </cell>
          <cell r="B380" t="str">
            <v>Market 24</v>
          </cell>
          <cell r="C380">
            <v>0.45</v>
          </cell>
        </row>
        <row r="381">
          <cell r="A381" t="str">
            <v>Brand 1</v>
          </cell>
          <cell r="B381" t="str">
            <v>Market 23</v>
          </cell>
          <cell r="C381">
            <v>9</v>
          </cell>
        </row>
        <row r="382">
          <cell r="A382" t="str">
            <v>Brand 1</v>
          </cell>
          <cell r="B382" t="str">
            <v>Market 21</v>
          </cell>
          <cell r="C382">
            <v>8.5500000000000007</v>
          </cell>
        </row>
        <row r="383">
          <cell r="A383" t="str">
            <v>Brand 1</v>
          </cell>
          <cell r="B383" t="str">
            <v>Market 24</v>
          </cell>
          <cell r="C383">
            <v>5.4</v>
          </cell>
        </row>
        <row r="384">
          <cell r="A384" t="str">
            <v>Brand 1</v>
          </cell>
          <cell r="B384" t="str">
            <v>Market 25</v>
          </cell>
          <cell r="C384">
            <v>4.05</v>
          </cell>
        </row>
        <row r="385">
          <cell r="A385" t="str">
            <v>Brand 1</v>
          </cell>
          <cell r="B385" t="str">
            <v>Market 23</v>
          </cell>
          <cell r="C385">
            <v>2.7</v>
          </cell>
        </row>
        <row r="386">
          <cell r="A386" t="str">
            <v>Brand 1</v>
          </cell>
          <cell r="B386" t="str">
            <v>Market 16</v>
          </cell>
          <cell r="C386">
            <v>3.15</v>
          </cell>
        </row>
        <row r="387">
          <cell r="A387" t="str">
            <v>Brand 1</v>
          </cell>
          <cell r="B387" t="str">
            <v>Market 21</v>
          </cell>
          <cell r="C387">
            <v>1.35</v>
          </cell>
        </row>
        <row r="388">
          <cell r="A388" t="str">
            <v>Brand 1</v>
          </cell>
          <cell r="B388" t="str">
            <v>Market 16</v>
          </cell>
          <cell r="C388">
            <v>12.15</v>
          </cell>
        </row>
        <row r="389">
          <cell r="A389" t="str">
            <v>Brand 1</v>
          </cell>
          <cell r="B389" t="str">
            <v>Market 9</v>
          </cell>
          <cell r="C389">
            <v>10.8</v>
          </cell>
        </row>
        <row r="390">
          <cell r="A390" t="str">
            <v>Brand 1</v>
          </cell>
          <cell r="B390" t="str">
            <v>Market 14</v>
          </cell>
          <cell r="C390">
            <v>1.8</v>
          </cell>
        </row>
        <row r="391">
          <cell r="A391" t="str">
            <v>Brand 1</v>
          </cell>
          <cell r="B391" t="str">
            <v>Market 10</v>
          </cell>
          <cell r="C391">
            <v>7.2</v>
          </cell>
        </row>
        <row r="392">
          <cell r="A392" t="str">
            <v>Brand 1</v>
          </cell>
          <cell r="B392" t="str">
            <v>Market 15</v>
          </cell>
          <cell r="C392">
            <v>3.6</v>
          </cell>
        </row>
        <row r="393">
          <cell r="A393" t="str">
            <v>Brand 1</v>
          </cell>
          <cell r="B393" t="str">
            <v>Market 14</v>
          </cell>
          <cell r="C393">
            <v>24.3</v>
          </cell>
        </row>
        <row r="394">
          <cell r="A394" t="str">
            <v>Brand 1</v>
          </cell>
          <cell r="B394" t="str">
            <v>Market 9</v>
          </cell>
          <cell r="C394">
            <v>40.950000000000003</v>
          </cell>
        </row>
        <row r="395">
          <cell r="A395" t="str">
            <v>Brand 1</v>
          </cell>
          <cell r="B395" t="str">
            <v>Market 32</v>
          </cell>
          <cell r="C395">
            <v>75.150000000000006</v>
          </cell>
        </row>
        <row r="396">
          <cell r="A396" t="str">
            <v>Brand 1</v>
          </cell>
          <cell r="B396" t="str">
            <v>Market 32</v>
          </cell>
          <cell r="C396">
            <v>9.9</v>
          </cell>
        </row>
        <row r="397">
          <cell r="A397" t="str">
            <v>Brand 1</v>
          </cell>
          <cell r="B397" t="str">
            <v>Market 33</v>
          </cell>
          <cell r="C397">
            <v>73.8</v>
          </cell>
        </row>
        <row r="398">
          <cell r="A398" t="str">
            <v>Brand 1</v>
          </cell>
          <cell r="B398" t="str">
            <v>Market 33</v>
          </cell>
          <cell r="C398">
            <v>8.5500000000000007</v>
          </cell>
        </row>
        <row r="399">
          <cell r="A399" t="str">
            <v>Brand 1</v>
          </cell>
          <cell r="B399" t="str">
            <v>Market 10</v>
          </cell>
          <cell r="C399">
            <v>50</v>
          </cell>
        </row>
        <row r="400">
          <cell r="A400" t="str">
            <v>Brand 1</v>
          </cell>
          <cell r="B400" t="str">
            <v>Market 28</v>
          </cell>
          <cell r="C400">
            <v>19.8</v>
          </cell>
        </row>
        <row r="401">
          <cell r="A401" t="str">
            <v>Brand 1</v>
          </cell>
          <cell r="B401" t="str">
            <v>Market 7</v>
          </cell>
          <cell r="C401">
            <v>63.9</v>
          </cell>
        </row>
        <row r="402">
          <cell r="A402" t="str">
            <v>Brand 1</v>
          </cell>
          <cell r="B402" t="str">
            <v>Market 34</v>
          </cell>
          <cell r="C402">
            <v>4.5</v>
          </cell>
        </row>
        <row r="403">
          <cell r="A403" t="str">
            <v>Brand 1</v>
          </cell>
          <cell r="B403" t="str">
            <v>Market 31</v>
          </cell>
          <cell r="C403">
            <v>14.4</v>
          </cell>
        </row>
        <row r="404">
          <cell r="A404" t="str">
            <v>Brand 1</v>
          </cell>
          <cell r="B404" t="str">
            <v>Market 3</v>
          </cell>
          <cell r="C404">
            <v>12.6</v>
          </cell>
        </row>
        <row r="405">
          <cell r="A405" t="str">
            <v>Brand 1</v>
          </cell>
          <cell r="B405" t="str">
            <v>Market 23</v>
          </cell>
          <cell r="C405">
            <v>1.8</v>
          </cell>
        </row>
        <row r="406">
          <cell r="A406" t="str">
            <v>Brand 1</v>
          </cell>
          <cell r="B406" t="str">
            <v>Market 21</v>
          </cell>
          <cell r="C406">
            <v>0.9</v>
          </cell>
        </row>
        <row r="407">
          <cell r="A407" t="str">
            <v>Brand 1</v>
          </cell>
          <cell r="B407" t="str">
            <v>Market 25</v>
          </cell>
          <cell r="C407">
            <v>1.8</v>
          </cell>
        </row>
        <row r="408">
          <cell r="A408" t="str">
            <v>Brand 1</v>
          </cell>
          <cell r="B408" t="str">
            <v>Market 9</v>
          </cell>
          <cell r="C408">
            <v>6.3</v>
          </cell>
        </row>
        <row r="409">
          <cell r="A409" t="str">
            <v>Brand 1</v>
          </cell>
          <cell r="B409" t="str">
            <v>Market 15</v>
          </cell>
          <cell r="C409">
            <v>11.7</v>
          </cell>
        </row>
        <row r="410">
          <cell r="A410" t="str">
            <v>Brand 1</v>
          </cell>
          <cell r="B410" t="str">
            <v>Market 14</v>
          </cell>
          <cell r="C410">
            <v>9.9</v>
          </cell>
        </row>
        <row r="411">
          <cell r="A411" t="str">
            <v>Brand 1</v>
          </cell>
          <cell r="B411" t="str">
            <v>Market 10</v>
          </cell>
          <cell r="C411">
            <v>1.8</v>
          </cell>
        </row>
        <row r="412">
          <cell r="A412" t="str">
            <v>Brand 1</v>
          </cell>
          <cell r="B412" t="str">
            <v>Market 32</v>
          </cell>
          <cell r="C412">
            <v>7.2</v>
          </cell>
        </row>
        <row r="413">
          <cell r="A413" t="str">
            <v>Brand 1</v>
          </cell>
          <cell r="B413" t="str">
            <v>Market 33</v>
          </cell>
          <cell r="C413">
            <v>20.7</v>
          </cell>
        </row>
        <row r="414">
          <cell r="A414" t="str">
            <v>Brand 1</v>
          </cell>
          <cell r="B414" t="str">
            <v>Market 8</v>
          </cell>
          <cell r="C414">
            <v>1.1040000000000001</v>
          </cell>
        </row>
        <row r="415">
          <cell r="A415" t="str">
            <v>Brand 1</v>
          </cell>
          <cell r="B415" t="str">
            <v>Market 8</v>
          </cell>
          <cell r="C415">
            <v>0.96</v>
          </cell>
        </row>
        <row r="416">
          <cell r="A416" t="str">
            <v>Brand 1</v>
          </cell>
          <cell r="B416" t="str">
            <v>Market 8</v>
          </cell>
          <cell r="C416">
            <v>9.6000000000000002E-2</v>
          </cell>
        </row>
        <row r="417">
          <cell r="A417" t="str">
            <v>Brand 1</v>
          </cell>
          <cell r="B417" t="str">
            <v>Market 8</v>
          </cell>
          <cell r="C417">
            <v>56.6</v>
          </cell>
        </row>
        <row r="418">
          <cell r="A418" t="str">
            <v>Brand 1</v>
          </cell>
          <cell r="B418" t="str">
            <v>Market 8</v>
          </cell>
          <cell r="C418">
            <v>6.6</v>
          </cell>
        </row>
        <row r="419">
          <cell r="A419" t="str">
            <v>Brand 1</v>
          </cell>
          <cell r="B419" t="str">
            <v>Market 8</v>
          </cell>
          <cell r="C419">
            <v>0.6</v>
          </cell>
        </row>
        <row r="420">
          <cell r="A420" t="str">
            <v>Brand 1</v>
          </cell>
          <cell r="B420" t="str">
            <v>Market 8</v>
          </cell>
          <cell r="C420">
            <v>71.55</v>
          </cell>
        </row>
        <row r="421">
          <cell r="A421" t="str">
            <v>Brand 1</v>
          </cell>
          <cell r="B421" t="str">
            <v>Market 8</v>
          </cell>
          <cell r="C421">
            <v>11.7</v>
          </cell>
        </row>
        <row r="422">
          <cell r="A422" t="str">
            <v>Brand 1</v>
          </cell>
          <cell r="B422" t="str">
            <v>Market 8</v>
          </cell>
          <cell r="C422">
            <v>30.15</v>
          </cell>
        </row>
        <row r="423">
          <cell r="A423" t="str">
            <v>Brand 1</v>
          </cell>
          <cell r="B423" t="str">
            <v>Market 8</v>
          </cell>
          <cell r="C423">
            <v>4.05</v>
          </cell>
        </row>
        <row r="424">
          <cell r="A424" t="str">
            <v>Brand 1</v>
          </cell>
          <cell r="B424" t="str">
            <v>Market 8</v>
          </cell>
          <cell r="C424">
            <v>8.1</v>
          </cell>
        </row>
        <row r="425">
          <cell r="A425" t="str">
            <v>Brand 2</v>
          </cell>
          <cell r="B425" t="str">
            <v>Market 3</v>
          </cell>
          <cell r="C425">
            <v>2004.5</v>
          </cell>
        </row>
        <row r="426">
          <cell r="A426" t="str">
            <v>Brand 2</v>
          </cell>
          <cell r="B426" t="str">
            <v>Market 1</v>
          </cell>
          <cell r="C426">
            <v>702.4</v>
          </cell>
        </row>
        <row r="427">
          <cell r="A427" t="str">
            <v>Brand 2</v>
          </cell>
          <cell r="B427" t="str">
            <v>Market 5</v>
          </cell>
          <cell r="C427">
            <v>1599</v>
          </cell>
        </row>
        <row r="428">
          <cell r="A428" t="str">
            <v>Brand 2</v>
          </cell>
          <cell r="B428" t="str">
            <v>Market 5</v>
          </cell>
          <cell r="C428">
            <v>576.79999999999995</v>
          </cell>
        </row>
        <row r="429">
          <cell r="A429" t="str">
            <v>Brand 2</v>
          </cell>
          <cell r="B429" t="str">
            <v>Market 1</v>
          </cell>
          <cell r="C429">
            <v>1386</v>
          </cell>
        </row>
        <row r="430">
          <cell r="A430" t="str">
            <v>Brand 2</v>
          </cell>
          <cell r="B430" t="str">
            <v>Market 5</v>
          </cell>
          <cell r="C430">
            <v>185.2</v>
          </cell>
        </row>
        <row r="431">
          <cell r="A431" t="str">
            <v>Brand 2</v>
          </cell>
          <cell r="B431" t="str">
            <v>Market 1</v>
          </cell>
          <cell r="C431">
            <v>180.1</v>
          </cell>
        </row>
        <row r="432">
          <cell r="A432" t="str">
            <v>Brand 2</v>
          </cell>
          <cell r="B432" t="str">
            <v>Market 1</v>
          </cell>
          <cell r="C432">
            <v>1366.65</v>
          </cell>
        </row>
        <row r="433">
          <cell r="A433" t="str">
            <v>Brand 2</v>
          </cell>
          <cell r="B433" t="str">
            <v>Market 4</v>
          </cell>
          <cell r="C433">
            <v>726</v>
          </cell>
        </row>
        <row r="434">
          <cell r="A434" t="str">
            <v>Brand 2</v>
          </cell>
          <cell r="B434" t="str">
            <v>Market 3</v>
          </cell>
          <cell r="C434">
            <v>273.3</v>
          </cell>
        </row>
        <row r="435">
          <cell r="A435" t="str">
            <v>Brand 2</v>
          </cell>
          <cell r="B435" t="str">
            <v>Market 5</v>
          </cell>
          <cell r="C435">
            <v>1192.05</v>
          </cell>
        </row>
        <row r="436">
          <cell r="A436" t="str">
            <v>Brand 2</v>
          </cell>
          <cell r="B436" t="str">
            <v>Market 1</v>
          </cell>
          <cell r="C436">
            <v>264.7</v>
          </cell>
        </row>
        <row r="437">
          <cell r="A437" t="str">
            <v>Brand 2</v>
          </cell>
          <cell r="B437" t="str">
            <v>Market 5</v>
          </cell>
          <cell r="C437">
            <v>260.5</v>
          </cell>
        </row>
        <row r="438">
          <cell r="A438" t="str">
            <v>Brand 2</v>
          </cell>
          <cell r="B438" t="str">
            <v>Market 1</v>
          </cell>
          <cell r="C438">
            <v>126.8</v>
          </cell>
        </row>
        <row r="439">
          <cell r="A439" t="str">
            <v>Brand 2</v>
          </cell>
          <cell r="B439" t="str">
            <v>Market 1</v>
          </cell>
          <cell r="C439">
            <v>221.1</v>
          </cell>
        </row>
        <row r="440">
          <cell r="A440" t="str">
            <v>Brand 2</v>
          </cell>
          <cell r="B440" t="str">
            <v>Market 1</v>
          </cell>
          <cell r="C440">
            <v>536.75</v>
          </cell>
        </row>
        <row r="441">
          <cell r="A441" t="str">
            <v>Brand 2</v>
          </cell>
          <cell r="B441" t="str">
            <v>Market 5</v>
          </cell>
          <cell r="C441">
            <v>208.4</v>
          </cell>
        </row>
        <row r="442">
          <cell r="A442" t="str">
            <v>Brand 2</v>
          </cell>
          <cell r="B442" t="str">
            <v>Market 5</v>
          </cell>
          <cell r="C442">
            <v>513.5</v>
          </cell>
        </row>
        <row r="443">
          <cell r="A443" t="str">
            <v>Brand 2</v>
          </cell>
          <cell r="B443" t="str">
            <v>Market 1</v>
          </cell>
          <cell r="C443">
            <v>184.9</v>
          </cell>
        </row>
        <row r="444">
          <cell r="A444" t="str">
            <v>Brand 2</v>
          </cell>
          <cell r="B444" t="str">
            <v>Market 1</v>
          </cell>
          <cell r="C444">
            <v>172.5</v>
          </cell>
        </row>
        <row r="445">
          <cell r="A445" t="str">
            <v>Brand 2</v>
          </cell>
          <cell r="B445" t="str">
            <v>Market 5</v>
          </cell>
          <cell r="C445">
            <v>85.2</v>
          </cell>
        </row>
        <row r="446">
          <cell r="A446" t="str">
            <v>Brand 2</v>
          </cell>
          <cell r="B446" t="str">
            <v>Market 5</v>
          </cell>
          <cell r="C446">
            <v>168.7</v>
          </cell>
        </row>
        <row r="447">
          <cell r="A447" t="str">
            <v>Brand 2</v>
          </cell>
          <cell r="B447" t="str">
            <v>Market 1</v>
          </cell>
          <cell r="C447">
            <v>168.6</v>
          </cell>
        </row>
        <row r="448">
          <cell r="A448" t="str">
            <v>Brand 2</v>
          </cell>
          <cell r="B448" t="str">
            <v>Market 5</v>
          </cell>
          <cell r="C448">
            <v>167.9</v>
          </cell>
        </row>
        <row r="449">
          <cell r="A449" t="str">
            <v>Brand 2</v>
          </cell>
          <cell r="B449" t="str">
            <v>Market 3</v>
          </cell>
          <cell r="C449">
            <v>748.8</v>
          </cell>
        </row>
        <row r="450">
          <cell r="A450" t="str">
            <v>Brand 2</v>
          </cell>
          <cell r="B450" t="str">
            <v>Market 4</v>
          </cell>
          <cell r="C450">
            <v>159</v>
          </cell>
        </row>
        <row r="451">
          <cell r="A451" t="str">
            <v>Brand 2</v>
          </cell>
          <cell r="B451" t="str">
            <v>Market 5</v>
          </cell>
          <cell r="C451">
            <v>382.75</v>
          </cell>
        </row>
        <row r="452">
          <cell r="A452" t="str">
            <v>Brand 2</v>
          </cell>
          <cell r="B452" t="str">
            <v>Market 5</v>
          </cell>
          <cell r="C452">
            <v>151.1</v>
          </cell>
        </row>
        <row r="453">
          <cell r="A453" t="str">
            <v>Brand 2</v>
          </cell>
          <cell r="B453" t="str">
            <v>Market 5</v>
          </cell>
          <cell r="C453">
            <v>711.5</v>
          </cell>
        </row>
        <row r="454">
          <cell r="A454" t="str">
            <v>Brand 2</v>
          </cell>
          <cell r="B454" t="str">
            <v>Market 1</v>
          </cell>
          <cell r="C454">
            <v>351.75</v>
          </cell>
        </row>
        <row r="455">
          <cell r="A455" t="str">
            <v>Brand 2</v>
          </cell>
          <cell r="B455" t="str">
            <v>Market 6</v>
          </cell>
          <cell r="C455">
            <v>138.69999999999999</v>
          </cell>
        </row>
        <row r="456">
          <cell r="A456" t="str">
            <v>Brand 2</v>
          </cell>
          <cell r="B456" t="str">
            <v>Market 3</v>
          </cell>
          <cell r="C456">
            <v>62.5</v>
          </cell>
        </row>
        <row r="457">
          <cell r="A457" t="str">
            <v>Brand 2</v>
          </cell>
          <cell r="B457" t="str">
            <v>Market 5</v>
          </cell>
          <cell r="C457">
            <v>61.65</v>
          </cell>
        </row>
        <row r="458">
          <cell r="A458" t="str">
            <v>Brand 2</v>
          </cell>
          <cell r="B458" t="str">
            <v>Market 4</v>
          </cell>
          <cell r="C458">
            <v>281.75</v>
          </cell>
        </row>
        <row r="459">
          <cell r="A459" t="str">
            <v>Brand 2</v>
          </cell>
          <cell r="B459" t="str">
            <v>Market 5</v>
          </cell>
          <cell r="C459">
            <v>275.25</v>
          </cell>
        </row>
        <row r="460">
          <cell r="A460" t="str">
            <v>Brand 2</v>
          </cell>
          <cell r="B460" t="str">
            <v>Market 5</v>
          </cell>
          <cell r="C460">
            <v>431.2</v>
          </cell>
        </row>
        <row r="461">
          <cell r="A461" t="str">
            <v>Brand 2</v>
          </cell>
          <cell r="B461" t="str">
            <v>Market 1</v>
          </cell>
          <cell r="C461">
            <v>107.1</v>
          </cell>
        </row>
        <row r="462">
          <cell r="A462" t="str">
            <v>Brand 2</v>
          </cell>
          <cell r="B462" t="str">
            <v>Market 1</v>
          </cell>
          <cell r="C462">
            <v>526.5</v>
          </cell>
        </row>
        <row r="463">
          <cell r="A463" t="str">
            <v>Brand 2</v>
          </cell>
          <cell r="B463" t="str">
            <v>Market 5</v>
          </cell>
          <cell r="C463">
            <v>52.15</v>
          </cell>
        </row>
        <row r="464">
          <cell r="A464" t="str">
            <v>Brand 2</v>
          </cell>
          <cell r="B464" t="str">
            <v>Market 5</v>
          </cell>
          <cell r="C464">
            <v>103.8</v>
          </cell>
        </row>
        <row r="465">
          <cell r="A465" t="str">
            <v>Brand 2</v>
          </cell>
          <cell r="B465" t="str">
            <v>Market 6</v>
          </cell>
          <cell r="C465">
            <v>253</v>
          </cell>
        </row>
        <row r="466">
          <cell r="A466" t="str">
            <v>Brand 2</v>
          </cell>
          <cell r="B466" t="str">
            <v>Market 5</v>
          </cell>
          <cell r="C466">
            <v>100.7</v>
          </cell>
        </row>
        <row r="467">
          <cell r="A467" t="str">
            <v>Brand 2</v>
          </cell>
          <cell r="B467" t="str">
            <v>Market 5</v>
          </cell>
          <cell r="C467">
            <v>99.7</v>
          </cell>
        </row>
        <row r="468">
          <cell r="A468" t="str">
            <v>Brand 2</v>
          </cell>
          <cell r="B468" t="str">
            <v>Market 1</v>
          </cell>
          <cell r="C468">
            <v>377.6</v>
          </cell>
        </row>
        <row r="469">
          <cell r="A469" t="str">
            <v>Brand 2</v>
          </cell>
          <cell r="B469" t="str">
            <v>Market 3</v>
          </cell>
          <cell r="C469">
            <v>91.7</v>
          </cell>
        </row>
        <row r="470">
          <cell r="A470" t="str">
            <v>Brand 2</v>
          </cell>
          <cell r="B470" t="str">
            <v>Market 3</v>
          </cell>
          <cell r="C470">
            <v>91</v>
          </cell>
        </row>
        <row r="471">
          <cell r="A471" t="str">
            <v>Brand 2</v>
          </cell>
          <cell r="B471" t="str">
            <v>Market 1</v>
          </cell>
          <cell r="C471">
            <v>406.35</v>
          </cell>
        </row>
        <row r="472">
          <cell r="A472" t="str">
            <v>Brand 2</v>
          </cell>
          <cell r="B472" t="str">
            <v>Market 3</v>
          </cell>
          <cell r="C472">
            <v>220.75</v>
          </cell>
        </row>
        <row r="473">
          <cell r="A473" t="str">
            <v>Brand 2</v>
          </cell>
          <cell r="B473" t="str">
            <v>Market 3</v>
          </cell>
          <cell r="C473">
            <v>87.2</v>
          </cell>
        </row>
        <row r="474">
          <cell r="A474" t="str">
            <v>Brand 2</v>
          </cell>
          <cell r="B474" t="str">
            <v>Market 1</v>
          </cell>
          <cell r="C474">
            <v>40.4</v>
          </cell>
        </row>
        <row r="475">
          <cell r="A475" t="str">
            <v>Brand 2</v>
          </cell>
          <cell r="B475" t="str">
            <v>Market 5</v>
          </cell>
          <cell r="C475">
            <v>161.4</v>
          </cell>
        </row>
        <row r="476">
          <cell r="A476" t="str">
            <v>Brand 2</v>
          </cell>
          <cell r="B476" t="str">
            <v>Market 5</v>
          </cell>
          <cell r="C476">
            <v>152.6</v>
          </cell>
        </row>
        <row r="477">
          <cell r="A477" t="str">
            <v>Brand 2</v>
          </cell>
          <cell r="B477" t="str">
            <v>Market 1</v>
          </cell>
          <cell r="C477">
            <v>34.29</v>
          </cell>
        </row>
        <row r="478">
          <cell r="A478" t="str">
            <v>Brand 2</v>
          </cell>
          <cell r="B478" t="str">
            <v>Market 3</v>
          </cell>
          <cell r="C478">
            <v>75.8</v>
          </cell>
        </row>
        <row r="479">
          <cell r="A479" t="str">
            <v>Brand 2</v>
          </cell>
          <cell r="B479" t="str">
            <v>Market 5</v>
          </cell>
          <cell r="C479">
            <v>75.400000000000006</v>
          </cell>
        </row>
        <row r="480">
          <cell r="A480" t="str">
            <v>Brand 2</v>
          </cell>
          <cell r="B480" t="str">
            <v>Market 1</v>
          </cell>
          <cell r="C480">
            <v>75.400000000000006</v>
          </cell>
        </row>
        <row r="481">
          <cell r="A481" t="str">
            <v>Brand 2</v>
          </cell>
          <cell r="B481" t="str">
            <v>Market 3</v>
          </cell>
          <cell r="C481">
            <v>138.19999999999999</v>
          </cell>
        </row>
        <row r="482">
          <cell r="A482" t="str">
            <v>Brand 2</v>
          </cell>
          <cell r="B482" t="str">
            <v>Market 3</v>
          </cell>
          <cell r="C482">
            <v>33.75</v>
          </cell>
        </row>
        <row r="483">
          <cell r="A483" t="str">
            <v>Brand 2</v>
          </cell>
          <cell r="B483" t="str">
            <v>Market 4</v>
          </cell>
          <cell r="C483">
            <v>66.900000000000006</v>
          </cell>
        </row>
        <row r="484">
          <cell r="A484" t="str">
            <v>Brand 2</v>
          </cell>
          <cell r="B484" t="str">
            <v>Market 5</v>
          </cell>
          <cell r="C484">
            <v>32.799999999999997</v>
          </cell>
        </row>
        <row r="485">
          <cell r="A485" t="str">
            <v>Brand 2</v>
          </cell>
          <cell r="B485" t="str">
            <v>Market 3</v>
          </cell>
          <cell r="C485">
            <v>163.25</v>
          </cell>
        </row>
        <row r="486">
          <cell r="A486" t="str">
            <v>Brand 2</v>
          </cell>
          <cell r="B486" t="str">
            <v>Market 1</v>
          </cell>
          <cell r="C486">
            <v>128.6</v>
          </cell>
        </row>
        <row r="487">
          <cell r="A487" t="str">
            <v>Brand 2</v>
          </cell>
          <cell r="B487" t="str">
            <v>Market 3</v>
          </cell>
          <cell r="C487">
            <v>256</v>
          </cell>
        </row>
        <row r="488">
          <cell r="A488" t="str">
            <v>Brand 2</v>
          </cell>
          <cell r="B488" t="str">
            <v>Market 3</v>
          </cell>
          <cell r="C488">
            <v>31.45</v>
          </cell>
        </row>
        <row r="489">
          <cell r="A489" t="str">
            <v>Brand 2</v>
          </cell>
          <cell r="B489" t="str">
            <v>Market 5</v>
          </cell>
          <cell r="C489">
            <v>31.25</v>
          </cell>
        </row>
        <row r="490">
          <cell r="A490" t="str">
            <v>Brand 2</v>
          </cell>
          <cell r="B490" t="str">
            <v>Market 4</v>
          </cell>
          <cell r="C490">
            <v>277.64999999999998</v>
          </cell>
        </row>
        <row r="491">
          <cell r="A491" t="str">
            <v>Brand 2</v>
          </cell>
          <cell r="B491" t="str">
            <v>Market 5</v>
          </cell>
          <cell r="C491">
            <v>552.6</v>
          </cell>
        </row>
        <row r="492">
          <cell r="A492" t="str">
            <v>Brand 2</v>
          </cell>
          <cell r="B492" t="str">
            <v>Market 1</v>
          </cell>
          <cell r="C492">
            <v>152.25</v>
          </cell>
        </row>
        <row r="493">
          <cell r="A493" t="str">
            <v>Brand 2</v>
          </cell>
          <cell r="B493" t="str">
            <v>Market 5</v>
          </cell>
          <cell r="C493">
            <v>59.4</v>
          </cell>
        </row>
        <row r="494">
          <cell r="A494" t="str">
            <v>Brand 2</v>
          </cell>
          <cell r="B494" t="str">
            <v>Market 3</v>
          </cell>
          <cell r="C494">
            <v>57.8</v>
          </cell>
        </row>
        <row r="495">
          <cell r="A495" t="str">
            <v>Brand 2</v>
          </cell>
          <cell r="B495" t="str">
            <v>Market 5</v>
          </cell>
          <cell r="C495">
            <v>57.5</v>
          </cell>
        </row>
        <row r="496">
          <cell r="A496" t="str">
            <v>Brand 2</v>
          </cell>
          <cell r="B496" t="str">
            <v>Market 3</v>
          </cell>
          <cell r="C496">
            <v>55.3</v>
          </cell>
        </row>
        <row r="497">
          <cell r="A497" t="str">
            <v>Brand 2</v>
          </cell>
          <cell r="B497" t="str">
            <v>Market 4</v>
          </cell>
          <cell r="C497">
            <v>26.85</v>
          </cell>
        </row>
        <row r="498">
          <cell r="A498" t="str">
            <v>Brand 2</v>
          </cell>
          <cell r="B498" t="str">
            <v>Market 5</v>
          </cell>
          <cell r="C498">
            <v>21.16</v>
          </cell>
        </row>
        <row r="499">
          <cell r="A499" t="str">
            <v>Brand 2</v>
          </cell>
          <cell r="B499" t="str">
            <v>Market 3</v>
          </cell>
          <cell r="C499">
            <v>52.5</v>
          </cell>
        </row>
        <row r="500">
          <cell r="A500" t="str">
            <v>Brand 2</v>
          </cell>
          <cell r="B500" t="str">
            <v>Market 3</v>
          </cell>
          <cell r="C500">
            <v>51.7</v>
          </cell>
        </row>
        <row r="501">
          <cell r="A501" t="str">
            <v>Brand 2</v>
          </cell>
          <cell r="B501" t="str">
            <v>Market 5</v>
          </cell>
          <cell r="C501">
            <v>229.5</v>
          </cell>
        </row>
        <row r="502">
          <cell r="A502" t="str">
            <v>Brand 2</v>
          </cell>
          <cell r="B502" t="str">
            <v>Market 3</v>
          </cell>
          <cell r="C502">
            <v>254</v>
          </cell>
        </row>
        <row r="503">
          <cell r="A503" t="str">
            <v>Brand 2</v>
          </cell>
          <cell r="B503" t="str">
            <v>Market 4</v>
          </cell>
          <cell r="C503">
            <v>396</v>
          </cell>
        </row>
        <row r="504">
          <cell r="A504" t="str">
            <v>Brand 2</v>
          </cell>
          <cell r="B504" t="str">
            <v>Market 5</v>
          </cell>
          <cell r="C504">
            <v>184.4</v>
          </cell>
        </row>
        <row r="505">
          <cell r="A505" t="str">
            <v>Brand 2</v>
          </cell>
          <cell r="B505" t="str">
            <v>Market 5</v>
          </cell>
          <cell r="C505">
            <v>455</v>
          </cell>
        </row>
        <row r="506">
          <cell r="A506" t="str">
            <v>Brand 2</v>
          </cell>
          <cell r="B506" t="str">
            <v>Market 5</v>
          </cell>
          <cell r="C506">
            <v>43.2</v>
          </cell>
        </row>
        <row r="507">
          <cell r="A507" t="str">
            <v>Brand 2</v>
          </cell>
          <cell r="B507" t="str">
            <v>Market 6</v>
          </cell>
          <cell r="C507">
            <v>189.45</v>
          </cell>
        </row>
        <row r="508">
          <cell r="A508" t="str">
            <v>Brand 2</v>
          </cell>
          <cell r="B508" t="str">
            <v>Market 6</v>
          </cell>
          <cell r="C508">
            <v>20.7</v>
          </cell>
        </row>
        <row r="509">
          <cell r="A509" t="str">
            <v>Brand 2</v>
          </cell>
          <cell r="B509" t="str">
            <v>Market 5</v>
          </cell>
          <cell r="C509">
            <v>41.3</v>
          </cell>
        </row>
        <row r="510">
          <cell r="A510" t="str">
            <v>Brand 2</v>
          </cell>
          <cell r="B510" t="str">
            <v>Market 5</v>
          </cell>
          <cell r="C510">
            <v>327.2</v>
          </cell>
        </row>
        <row r="511">
          <cell r="A511" t="str">
            <v>Brand 2</v>
          </cell>
          <cell r="B511" t="str">
            <v>Market 18</v>
          </cell>
          <cell r="C511">
            <v>40.5</v>
          </cell>
        </row>
        <row r="512">
          <cell r="A512" t="str">
            <v>Brand 2</v>
          </cell>
          <cell r="B512" t="str">
            <v>Market 2</v>
          </cell>
          <cell r="C512">
            <v>39</v>
          </cell>
        </row>
        <row r="513">
          <cell r="A513" t="str">
            <v>Brand 2</v>
          </cell>
          <cell r="B513" t="str">
            <v>Market 4</v>
          </cell>
          <cell r="C513">
            <v>39</v>
          </cell>
        </row>
        <row r="514">
          <cell r="A514" t="str">
            <v>Brand 2</v>
          </cell>
          <cell r="B514" t="str">
            <v>Market 4</v>
          </cell>
          <cell r="C514">
            <v>38.799999999999997</v>
          </cell>
        </row>
        <row r="515">
          <cell r="A515" t="str">
            <v>Brand 2</v>
          </cell>
          <cell r="B515" t="str">
            <v>Market 5</v>
          </cell>
          <cell r="C515">
            <v>38.799999999999997</v>
          </cell>
        </row>
        <row r="516">
          <cell r="A516" t="str">
            <v>Brand 2</v>
          </cell>
          <cell r="B516" t="str">
            <v>Market 2</v>
          </cell>
          <cell r="C516">
            <v>93.25</v>
          </cell>
        </row>
        <row r="517">
          <cell r="A517" t="str">
            <v>Brand 2</v>
          </cell>
          <cell r="B517" t="str">
            <v>Market 5</v>
          </cell>
          <cell r="C517">
            <v>37.1</v>
          </cell>
        </row>
        <row r="518">
          <cell r="A518" t="str">
            <v>Brand 2</v>
          </cell>
          <cell r="B518" t="str">
            <v>Market 3</v>
          </cell>
          <cell r="C518">
            <v>36.6</v>
          </cell>
        </row>
        <row r="519">
          <cell r="A519" t="str">
            <v>Brand 2</v>
          </cell>
          <cell r="B519" t="str">
            <v>Market 5</v>
          </cell>
          <cell r="C519">
            <v>36.299999999999997</v>
          </cell>
        </row>
        <row r="520">
          <cell r="A520" t="str">
            <v>Brand 2</v>
          </cell>
          <cell r="B520" t="str">
            <v>Market 6</v>
          </cell>
          <cell r="C520">
            <v>90.75</v>
          </cell>
        </row>
        <row r="521">
          <cell r="A521" t="str">
            <v>Brand 2</v>
          </cell>
          <cell r="B521" t="str">
            <v>Market 1</v>
          </cell>
          <cell r="C521">
            <v>354</v>
          </cell>
        </row>
        <row r="522">
          <cell r="A522" t="str">
            <v>Brand 2</v>
          </cell>
          <cell r="B522" t="str">
            <v>Market 1</v>
          </cell>
          <cell r="C522">
            <v>138.4</v>
          </cell>
        </row>
        <row r="523">
          <cell r="A523" t="str">
            <v>Brand 2</v>
          </cell>
          <cell r="B523" t="str">
            <v>Market 1</v>
          </cell>
          <cell r="C523">
            <v>171</v>
          </cell>
        </row>
        <row r="524">
          <cell r="A524" t="str">
            <v>Brand 2</v>
          </cell>
          <cell r="B524" t="str">
            <v>Market 5</v>
          </cell>
          <cell r="C524">
            <v>13.48</v>
          </cell>
        </row>
        <row r="525">
          <cell r="A525" t="str">
            <v>Brand 2</v>
          </cell>
          <cell r="B525" t="str">
            <v>Market 4</v>
          </cell>
          <cell r="C525">
            <v>33.1</v>
          </cell>
        </row>
        <row r="526">
          <cell r="A526" t="str">
            <v>Brand 2</v>
          </cell>
          <cell r="B526" t="str">
            <v>Market 3</v>
          </cell>
          <cell r="C526">
            <v>82.75</v>
          </cell>
        </row>
        <row r="527">
          <cell r="A527" t="str">
            <v>Brand 2</v>
          </cell>
          <cell r="B527" t="str">
            <v>Market 3</v>
          </cell>
          <cell r="C527">
            <v>264.8</v>
          </cell>
        </row>
        <row r="528">
          <cell r="A528" t="str">
            <v>Brand 2</v>
          </cell>
          <cell r="B528" t="str">
            <v>Market 3</v>
          </cell>
          <cell r="C528">
            <v>16.45</v>
          </cell>
        </row>
        <row r="529">
          <cell r="A529" t="str">
            <v>Brand 2</v>
          </cell>
          <cell r="B529" t="str">
            <v>Market 4</v>
          </cell>
          <cell r="C529">
            <v>161</v>
          </cell>
        </row>
        <row r="530">
          <cell r="A530" t="str">
            <v>Brand 2</v>
          </cell>
          <cell r="B530" t="str">
            <v>Market 4</v>
          </cell>
          <cell r="C530">
            <v>31.3</v>
          </cell>
        </row>
        <row r="531">
          <cell r="A531" t="str">
            <v>Brand 2</v>
          </cell>
          <cell r="B531" t="str">
            <v>Market 3</v>
          </cell>
          <cell r="C531">
            <v>61</v>
          </cell>
        </row>
        <row r="532">
          <cell r="A532" t="str">
            <v>Brand 2</v>
          </cell>
          <cell r="B532" t="str">
            <v>Market 3</v>
          </cell>
          <cell r="C532">
            <v>15.2</v>
          </cell>
        </row>
        <row r="533">
          <cell r="A533" t="str">
            <v>Brand 2</v>
          </cell>
          <cell r="B533" t="str">
            <v>Market 3</v>
          </cell>
          <cell r="C533">
            <v>30.1</v>
          </cell>
        </row>
        <row r="534">
          <cell r="A534" t="str">
            <v>Brand 2</v>
          </cell>
          <cell r="B534" t="str">
            <v>Market 4</v>
          </cell>
          <cell r="C534">
            <v>59.8</v>
          </cell>
        </row>
        <row r="535">
          <cell r="A535" t="str">
            <v>Brand 2</v>
          </cell>
          <cell r="B535" t="str">
            <v>Market 3</v>
          </cell>
          <cell r="C535">
            <v>131.4</v>
          </cell>
        </row>
        <row r="536">
          <cell r="A536" t="str">
            <v>Brand 2</v>
          </cell>
          <cell r="B536" t="str">
            <v>Market 6</v>
          </cell>
          <cell r="C536">
            <v>27.5</v>
          </cell>
        </row>
        <row r="537">
          <cell r="A537" t="str">
            <v>Brand 2</v>
          </cell>
          <cell r="B537" t="str">
            <v>Market 4</v>
          </cell>
          <cell r="C537">
            <v>13.7</v>
          </cell>
        </row>
        <row r="538">
          <cell r="A538" t="str">
            <v>Brand 2</v>
          </cell>
          <cell r="B538" t="str">
            <v>Market 5</v>
          </cell>
          <cell r="C538">
            <v>13.7</v>
          </cell>
        </row>
        <row r="539">
          <cell r="A539" t="str">
            <v>Brand 2</v>
          </cell>
          <cell r="B539" t="str">
            <v>Market 4</v>
          </cell>
          <cell r="C539">
            <v>27.1</v>
          </cell>
        </row>
        <row r="540">
          <cell r="A540" t="str">
            <v>Brand 2</v>
          </cell>
          <cell r="B540" t="str">
            <v>Market 5</v>
          </cell>
          <cell r="C540">
            <v>13.5</v>
          </cell>
        </row>
        <row r="541">
          <cell r="A541" t="str">
            <v>Brand 2</v>
          </cell>
          <cell r="B541" t="str">
            <v>Market 3</v>
          </cell>
          <cell r="C541">
            <v>26.6</v>
          </cell>
        </row>
        <row r="542">
          <cell r="A542" t="str">
            <v>Brand 2</v>
          </cell>
          <cell r="B542" t="str">
            <v>Market 6</v>
          </cell>
          <cell r="C542">
            <v>26.1</v>
          </cell>
        </row>
        <row r="543">
          <cell r="A543" t="str">
            <v>Brand 2</v>
          </cell>
          <cell r="B543" t="str">
            <v>Market 1</v>
          </cell>
          <cell r="C543">
            <v>25.8</v>
          </cell>
        </row>
        <row r="544">
          <cell r="A544" t="str">
            <v>Brand 2</v>
          </cell>
          <cell r="B544" t="str">
            <v>Market 1</v>
          </cell>
          <cell r="C544">
            <v>205.6</v>
          </cell>
        </row>
        <row r="545">
          <cell r="A545" t="str">
            <v>Brand 2</v>
          </cell>
          <cell r="B545" t="str">
            <v>Market 3</v>
          </cell>
          <cell r="C545">
            <v>102.4</v>
          </cell>
        </row>
        <row r="546">
          <cell r="A546" t="str">
            <v>Brand 2</v>
          </cell>
          <cell r="B546" t="str">
            <v>Market 5</v>
          </cell>
          <cell r="C546">
            <v>25.5</v>
          </cell>
        </row>
        <row r="547">
          <cell r="A547" t="str">
            <v>Brand 2</v>
          </cell>
          <cell r="B547" t="str">
            <v>Market 3</v>
          </cell>
          <cell r="C547">
            <v>123</v>
          </cell>
        </row>
        <row r="548">
          <cell r="A548" t="str">
            <v>Brand 2</v>
          </cell>
          <cell r="B548" t="str">
            <v>Market 4</v>
          </cell>
          <cell r="C548">
            <v>61.25</v>
          </cell>
        </row>
        <row r="549">
          <cell r="A549" t="str">
            <v>Brand 2</v>
          </cell>
          <cell r="B549" t="str">
            <v>Market 1</v>
          </cell>
          <cell r="C549">
            <v>24.4</v>
          </cell>
        </row>
        <row r="550">
          <cell r="A550" t="str">
            <v>Brand 2</v>
          </cell>
          <cell r="B550" t="str">
            <v>Market 2</v>
          </cell>
          <cell r="C550">
            <v>23.2</v>
          </cell>
        </row>
        <row r="551">
          <cell r="A551" t="str">
            <v>Brand 2</v>
          </cell>
          <cell r="B551" t="str">
            <v>Market 5</v>
          </cell>
          <cell r="C551">
            <v>103.95</v>
          </cell>
        </row>
        <row r="552">
          <cell r="A552" t="str">
            <v>Brand 2</v>
          </cell>
          <cell r="B552" t="str">
            <v>Market 3</v>
          </cell>
          <cell r="C552">
            <v>11.5</v>
          </cell>
        </row>
        <row r="553">
          <cell r="A553" t="str">
            <v>Brand 2</v>
          </cell>
          <cell r="B553" t="str">
            <v>Market 6</v>
          </cell>
          <cell r="C553">
            <v>11.25</v>
          </cell>
        </row>
        <row r="554">
          <cell r="A554" t="str">
            <v>Brand 2</v>
          </cell>
          <cell r="B554" t="str">
            <v>Market 5</v>
          </cell>
          <cell r="C554">
            <v>11.25</v>
          </cell>
        </row>
        <row r="555">
          <cell r="A555" t="str">
            <v>Brand 2</v>
          </cell>
          <cell r="B555" t="str">
            <v>Market 6</v>
          </cell>
          <cell r="C555">
            <v>112.5</v>
          </cell>
        </row>
        <row r="556">
          <cell r="A556" t="str">
            <v>Brand 2</v>
          </cell>
          <cell r="B556" t="str">
            <v>Market 4</v>
          </cell>
          <cell r="C556">
            <v>10.608000000000001</v>
          </cell>
        </row>
        <row r="557">
          <cell r="A557" t="str">
            <v>Brand 2</v>
          </cell>
          <cell r="B557" t="str">
            <v>Market 5</v>
          </cell>
          <cell r="C557">
            <v>198.9</v>
          </cell>
        </row>
        <row r="558">
          <cell r="A558" t="str">
            <v>Brand 2</v>
          </cell>
          <cell r="B558" t="str">
            <v>Market 5</v>
          </cell>
          <cell r="C558">
            <v>174.4</v>
          </cell>
        </row>
        <row r="559">
          <cell r="A559" t="str">
            <v>Brand 2</v>
          </cell>
          <cell r="B559" t="str">
            <v>Market 6</v>
          </cell>
          <cell r="C559">
            <v>21.5</v>
          </cell>
        </row>
        <row r="560">
          <cell r="A560" t="str">
            <v>Brand 2</v>
          </cell>
          <cell r="B560" t="str">
            <v>Market 5</v>
          </cell>
          <cell r="C560">
            <v>10.5</v>
          </cell>
        </row>
        <row r="561">
          <cell r="A561" t="str">
            <v>Brand 2</v>
          </cell>
          <cell r="B561" t="str">
            <v>Market 3</v>
          </cell>
          <cell r="C561">
            <v>210</v>
          </cell>
        </row>
        <row r="562">
          <cell r="A562" t="str">
            <v>Brand 2</v>
          </cell>
          <cell r="B562" t="str">
            <v>Market 5</v>
          </cell>
          <cell r="C562">
            <v>16.64</v>
          </cell>
        </row>
        <row r="563">
          <cell r="A563" t="str">
            <v>Brand 2</v>
          </cell>
          <cell r="B563" t="str">
            <v>Market 3</v>
          </cell>
          <cell r="C563">
            <v>20.5</v>
          </cell>
        </row>
        <row r="564">
          <cell r="A564" t="str">
            <v>Brand 2</v>
          </cell>
          <cell r="B564" t="str">
            <v>Market 3</v>
          </cell>
          <cell r="C564">
            <v>16</v>
          </cell>
        </row>
        <row r="565">
          <cell r="A565" t="str">
            <v>Brand 2</v>
          </cell>
          <cell r="B565" t="str">
            <v>Market 5</v>
          </cell>
          <cell r="C565">
            <v>7.52</v>
          </cell>
        </row>
        <row r="566">
          <cell r="A566" t="str">
            <v>Brand 2</v>
          </cell>
          <cell r="B566" t="str">
            <v>Market 3</v>
          </cell>
          <cell r="C566">
            <v>9.35</v>
          </cell>
        </row>
        <row r="567">
          <cell r="A567" t="str">
            <v>Brand 2</v>
          </cell>
          <cell r="B567" t="str">
            <v>Market 5</v>
          </cell>
          <cell r="C567">
            <v>18.7</v>
          </cell>
        </row>
        <row r="568">
          <cell r="A568" t="str">
            <v>Brand 2</v>
          </cell>
          <cell r="B568" t="str">
            <v>Market 6</v>
          </cell>
          <cell r="C568">
            <v>72.400000000000006</v>
          </cell>
        </row>
        <row r="569">
          <cell r="A569" t="str">
            <v>Brand 2</v>
          </cell>
          <cell r="B569" t="str">
            <v>Market 4</v>
          </cell>
          <cell r="C569">
            <v>17.899999999999999</v>
          </cell>
        </row>
        <row r="570">
          <cell r="A570" t="str">
            <v>Brand 2</v>
          </cell>
          <cell r="B570" t="str">
            <v>Market 3</v>
          </cell>
          <cell r="C570">
            <v>17.8</v>
          </cell>
        </row>
        <row r="571">
          <cell r="A571" t="str">
            <v>Brand 2</v>
          </cell>
          <cell r="B571" t="str">
            <v>Market 6</v>
          </cell>
          <cell r="C571">
            <v>17.7</v>
          </cell>
        </row>
        <row r="572">
          <cell r="A572" t="str">
            <v>Brand 2</v>
          </cell>
          <cell r="B572" t="str">
            <v>Market 6</v>
          </cell>
          <cell r="C572">
            <v>8.8000000000000007</v>
          </cell>
        </row>
        <row r="573">
          <cell r="A573" t="str">
            <v>Brand 2</v>
          </cell>
          <cell r="B573" t="str">
            <v>Market 3</v>
          </cell>
          <cell r="C573">
            <v>7</v>
          </cell>
        </row>
        <row r="574">
          <cell r="A574" t="str">
            <v>Brand 2</v>
          </cell>
          <cell r="B574" t="str">
            <v>Market 6</v>
          </cell>
          <cell r="C574">
            <v>17.399999999999999</v>
          </cell>
        </row>
        <row r="575">
          <cell r="A575" t="str">
            <v>Brand 2</v>
          </cell>
          <cell r="B575" t="str">
            <v>Market 3</v>
          </cell>
          <cell r="C575">
            <v>6.88</v>
          </cell>
        </row>
        <row r="576">
          <cell r="A576" t="str">
            <v>Brand 2</v>
          </cell>
          <cell r="B576" t="str">
            <v>Market 1</v>
          </cell>
          <cell r="C576">
            <v>136.80000000000001</v>
          </cell>
        </row>
        <row r="577">
          <cell r="A577" t="str">
            <v>Brand 2</v>
          </cell>
          <cell r="B577" t="str">
            <v>Market 1</v>
          </cell>
          <cell r="C577">
            <v>171</v>
          </cell>
        </row>
        <row r="578">
          <cell r="A578" t="str">
            <v>Brand 2</v>
          </cell>
          <cell r="B578" t="str">
            <v>Market 3</v>
          </cell>
          <cell r="C578">
            <v>8.5</v>
          </cell>
        </row>
        <row r="579">
          <cell r="A579" t="str">
            <v>Brand 2</v>
          </cell>
          <cell r="B579" t="str">
            <v>Market 5</v>
          </cell>
          <cell r="C579">
            <v>42.5</v>
          </cell>
        </row>
        <row r="580">
          <cell r="A580" t="str">
            <v>Brand 2</v>
          </cell>
          <cell r="B580" t="str">
            <v>Market 6</v>
          </cell>
          <cell r="C580">
            <v>42.5</v>
          </cell>
        </row>
        <row r="581">
          <cell r="A581" t="str">
            <v>Brand 2</v>
          </cell>
          <cell r="B581" t="str">
            <v>Market 29</v>
          </cell>
          <cell r="C581">
            <v>16.7</v>
          </cell>
        </row>
        <row r="582">
          <cell r="A582" t="str">
            <v>Brand 2</v>
          </cell>
          <cell r="B582" t="str">
            <v>Market 3</v>
          </cell>
          <cell r="C582">
            <v>16.600000000000001</v>
          </cell>
        </row>
        <row r="583">
          <cell r="A583" t="str">
            <v>Brand 2</v>
          </cell>
          <cell r="B583" t="str">
            <v>Market 18</v>
          </cell>
          <cell r="C583">
            <v>40.5</v>
          </cell>
        </row>
        <row r="584">
          <cell r="A584" t="str">
            <v>Brand 2</v>
          </cell>
          <cell r="B584" t="str">
            <v>Market 5</v>
          </cell>
          <cell r="C584">
            <v>6.36</v>
          </cell>
        </row>
        <row r="585">
          <cell r="A585" t="str">
            <v>Brand 2</v>
          </cell>
          <cell r="B585" t="str">
            <v>Market 6</v>
          </cell>
          <cell r="C585">
            <v>7.95</v>
          </cell>
        </row>
        <row r="586">
          <cell r="A586" t="str">
            <v>Brand 2</v>
          </cell>
          <cell r="B586" t="str">
            <v>Market 6</v>
          </cell>
          <cell r="C586">
            <v>31.6</v>
          </cell>
        </row>
        <row r="587">
          <cell r="A587" t="str">
            <v>Brand 2</v>
          </cell>
          <cell r="B587" t="str">
            <v>Market 3</v>
          </cell>
          <cell r="C587">
            <v>31.2</v>
          </cell>
        </row>
        <row r="588">
          <cell r="A588" t="str">
            <v>Brand 2</v>
          </cell>
          <cell r="B588" t="str">
            <v>Market 5</v>
          </cell>
          <cell r="C588">
            <v>23.25</v>
          </cell>
        </row>
        <row r="589">
          <cell r="A589" t="str">
            <v>Brand 2</v>
          </cell>
          <cell r="B589" t="str">
            <v>Market 2</v>
          </cell>
          <cell r="C589">
            <v>69.3</v>
          </cell>
        </row>
        <row r="590">
          <cell r="A590" t="str">
            <v>Brand 2</v>
          </cell>
          <cell r="B590" t="str">
            <v>Market 3</v>
          </cell>
          <cell r="C590">
            <v>152</v>
          </cell>
        </row>
        <row r="591">
          <cell r="A591" t="str">
            <v>Brand 2</v>
          </cell>
          <cell r="B591" t="str">
            <v>Market 3</v>
          </cell>
          <cell r="C591">
            <v>67.95</v>
          </cell>
        </row>
        <row r="592">
          <cell r="A592" t="str">
            <v>Brand 2</v>
          </cell>
          <cell r="B592" t="str">
            <v>Market 4</v>
          </cell>
          <cell r="C592">
            <v>7.5</v>
          </cell>
        </row>
        <row r="593">
          <cell r="A593" t="str">
            <v>Brand 2</v>
          </cell>
          <cell r="B593" t="str">
            <v>Market 4</v>
          </cell>
          <cell r="C593">
            <v>73</v>
          </cell>
        </row>
        <row r="594">
          <cell r="A594" t="str">
            <v>Brand 2</v>
          </cell>
          <cell r="B594" t="str">
            <v>Market 4</v>
          </cell>
          <cell r="C594">
            <v>6.96</v>
          </cell>
        </row>
        <row r="595">
          <cell r="A595" t="str">
            <v>Brand 2</v>
          </cell>
          <cell r="B595" t="str">
            <v>Market 5</v>
          </cell>
          <cell r="C595">
            <v>5.76</v>
          </cell>
        </row>
        <row r="596">
          <cell r="A596" t="str">
            <v>Brand 2</v>
          </cell>
          <cell r="B596" t="str">
            <v>Market 3</v>
          </cell>
          <cell r="C596">
            <v>14.3</v>
          </cell>
        </row>
        <row r="597">
          <cell r="A597" t="str">
            <v>Brand 2</v>
          </cell>
          <cell r="B597" t="str">
            <v>Market 3</v>
          </cell>
          <cell r="C597">
            <v>6.2549999999999999</v>
          </cell>
        </row>
        <row r="598">
          <cell r="A598" t="str">
            <v>Brand 2</v>
          </cell>
          <cell r="B598" t="str">
            <v>Market 3</v>
          </cell>
          <cell r="C598">
            <v>6.95</v>
          </cell>
        </row>
        <row r="599">
          <cell r="A599" t="str">
            <v>Brand 2</v>
          </cell>
          <cell r="B599" t="str">
            <v>Market 4</v>
          </cell>
          <cell r="C599">
            <v>107.2</v>
          </cell>
        </row>
        <row r="600">
          <cell r="A600" t="str">
            <v>Brand 2</v>
          </cell>
          <cell r="B600" t="str">
            <v>Market 6</v>
          </cell>
          <cell r="C600">
            <v>26.6</v>
          </cell>
        </row>
        <row r="601">
          <cell r="A601" t="str">
            <v>Brand 2</v>
          </cell>
          <cell r="B601" t="str">
            <v>Market 4</v>
          </cell>
          <cell r="C601">
            <v>52.4</v>
          </cell>
        </row>
        <row r="602">
          <cell r="A602" t="str">
            <v>Brand 2</v>
          </cell>
          <cell r="B602" t="str">
            <v>Market 5</v>
          </cell>
          <cell r="C602">
            <v>13</v>
          </cell>
        </row>
        <row r="603">
          <cell r="A603" t="str">
            <v>Brand 2</v>
          </cell>
          <cell r="B603" t="str">
            <v>Market 3</v>
          </cell>
          <cell r="C603">
            <v>5.76</v>
          </cell>
        </row>
        <row r="604">
          <cell r="A604" t="str">
            <v>Brand 2</v>
          </cell>
          <cell r="B604" t="str">
            <v>Market 6</v>
          </cell>
          <cell r="C604">
            <v>127</v>
          </cell>
        </row>
        <row r="605">
          <cell r="A605" t="str">
            <v>Brand 2</v>
          </cell>
          <cell r="B605" t="str">
            <v>Market 29</v>
          </cell>
          <cell r="C605">
            <v>12.6</v>
          </cell>
        </row>
        <row r="606">
          <cell r="A606" t="str">
            <v>Brand 2</v>
          </cell>
          <cell r="B606" t="str">
            <v>Market 6</v>
          </cell>
          <cell r="C606">
            <v>12.4</v>
          </cell>
        </row>
        <row r="607">
          <cell r="A607" t="str">
            <v>Brand 2</v>
          </cell>
          <cell r="B607" t="str">
            <v>Market 5</v>
          </cell>
          <cell r="C607">
            <v>6.15</v>
          </cell>
        </row>
        <row r="608">
          <cell r="A608" t="str">
            <v>Brand 2</v>
          </cell>
          <cell r="B608" t="str">
            <v>Market 2</v>
          </cell>
          <cell r="C608">
            <v>54.9</v>
          </cell>
        </row>
        <row r="609">
          <cell r="A609" t="str">
            <v>Brand 2</v>
          </cell>
          <cell r="B609" t="str">
            <v>Market 4</v>
          </cell>
          <cell r="C609">
            <v>5.8079999999999998</v>
          </cell>
        </row>
        <row r="610">
          <cell r="A610" t="str">
            <v>Brand 2</v>
          </cell>
          <cell r="B610" t="str">
            <v>Market 5</v>
          </cell>
          <cell r="C610">
            <v>6.05</v>
          </cell>
        </row>
        <row r="611">
          <cell r="A611" t="str">
            <v>Brand 2</v>
          </cell>
          <cell r="B611" t="str">
            <v>Market 3</v>
          </cell>
          <cell r="C611">
            <v>12.1</v>
          </cell>
        </row>
        <row r="612">
          <cell r="A612" t="str">
            <v>Brand 2</v>
          </cell>
          <cell r="B612" t="str">
            <v>Market 3</v>
          </cell>
          <cell r="C612">
            <v>108.9</v>
          </cell>
        </row>
        <row r="613">
          <cell r="A613" t="str">
            <v>Brand 2</v>
          </cell>
          <cell r="B613" t="str">
            <v>Market 5</v>
          </cell>
          <cell r="C613">
            <v>4.72</v>
          </cell>
        </row>
        <row r="614">
          <cell r="A614" t="str">
            <v>Brand 2</v>
          </cell>
          <cell r="B614" t="str">
            <v>Market 18</v>
          </cell>
          <cell r="C614">
            <v>53.1</v>
          </cell>
        </row>
        <row r="615">
          <cell r="A615" t="str">
            <v>Brand 2</v>
          </cell>
          <cell r="B615" t="str">
            <v>Market 3</v>
          </cell>
          <cell r="C615">
            <v>94.4</v>
          </cell>
        </row>
        <row r="616">
          <cell r="A616" t="str">
            <v>Brand 2</v>
          </cell>
          <cell r="B616" t="str">
            <v>Market 5</v>
          </cell>
          <cell r="C616">
            <v>5.85</v>
          </cell>
        </row>
        <row r="617">
          <cell r="A617" t="str">
            <v>Brand 2</v>
          </cell>
          <cell r="B617" t="str">
            <v>Market 5</v>
          </cell>
          <cell r="C617">
            <v>5.6</v>
          </cell>
        </row>
        <row r="618">
          <cell r="A618" t="str">
            <v>Brand 2</v>
          </cell>
          <cell r="B618" t="str">
            <v>Market 6</v>
          </cell>
          <cell r="C618">
            <v>5.5</v>
          </cell>
        </row>
        <row r="619">
          <cell r="A619" t="str">
            <v>Brand 2</v>
          </cell>
          <cell r="B619" t="str">
            <v>Market 5</v>
          </cell>
          <cell r="C619">
            <v>49.5</v>
          </cell>
        </row>
        <row r="620">
          <cell r="A620" t="str">
            <v>Brand 2</v>
          </cell>
          <cell r="B620" t="str">
            <v>Market 29</v>
          </cell>
          <cell r="C620">
            <v>0.214</v>
          </cell>
        </row>
        <row r="621">
          <cell r="A621" t="str">
            <v>Brand 2</v>
          </cell>
          <cell r="B621" t="str">
            <v>Market 1</v>
          </cell>
          <cell r="C621">
            <v>4.24</v>
          </cell>
        </row>
        <row r="622">
          <cell r="A622" t="str">
            <v>Brand 2</v>
          </cell>
          <cell r="B622" t="str">
            <v>Market 4</v>
          </cell>
          <cell r="C622">
            <v>5.3</v>
          </cell>
        </row>
        <row r="623">
          <cell r="A623" t="str">
            <v>Brand 2</v>
          </cell>
          <cell r="B623" t="str">
            <v>Market 6</v>
          </cell>
          <cell r="C623">
            <v>10.6</v>
          </cell>
        </row>
        <row r="624">
          <cell r="A624" t="str">
            <v>Brand 2</v>
          </cell>
          <cell r="B624" t="str">
            <v>Market 4</v>
          </cell>
          <cell r="C624">
            <v>10.4</v>
          </cell>
        </row>
        <row r="625">
          <cell r="A625" t="str">
            <v>Brand 2</v>
          </cell>
          <cell r="B625" t="str">
            <v>Market 6</v>
          </cell>
          <cell r="C625">
            <v>10.4</v>
          </cell>
        </row>
        <row r="626">
          <cell r="A626" t="str">
            <v>Brand 2</v>
          </cell>
          <cell r="B626" t="str">
            <v>Market 3</v>
          </cell>
          <cell r="C626">
            <v>46.8</v>
          </cell>
        </row>
        <row r="627">
          <cell r="A627" t="str">
            <v>Brand 2</v>
          </cell>
          <cell r="B627" t="str">
            <v>Market 2</v>
          </cell>
          <cell r="C627">
            <v>10.3</v>
          </cell>
        </row>
        <row r="628">
          <cell r="A628" t="str">
            <v>Brand 2</v>
          </cell>
          <cell r="B628" t="str">
            <v>Market 3</v>
          </cell>
          <cell r="C628">
            <v>4.59</v>
          </cell>
        </row>
        <row r="629">
          <cell r="A629" t="str">
            <v>Brand 2</v>
          </cell>
          <cell r="B629" t="str">
            <v>Market 6</v>
          </cell>
          <cell r="C629">
            <v>4.9000000000000004</v>
          </cell>
        </row>
        <row r="630">
          <cell r="A630" t="str">
            <v>Brand 2</v>
          </cell>
          <cell r="B630" t="str">
            <v>Market 4</v>
          </cell>
          <cell r="C630">
            <v>9.8000000000000007</v>
          </cell>
        </row>
        <row r="631">
          <cell r="A631" t="str">
            <v>Brand 2</v>
          </cell>
          <cell r="B631" t="str">
            <v>Market 2</v>
          </cell>
          <cell r="C631">
            <v>4.8499999999999996</v>
          </cell>
        </row>
        <row r="632">
          <cell r="A632" t="str">
            <v>Brand 2</v>
          </cell>
          <cell r="B632" t="str">
            <v>Market 4</v>
          </cell>
          <cell r="C632">
            <v>4.8</v>
          </cell>
        </row>
        <row r="633">
          <cell r="A633" t="str">
            <v>Brand 2</v>
          </cell>
          <cell r="B633" t="str">
            <v>Market 4</v>
          </cell>
          <cell r="C633">
            <v>9.6</v>
          </cell>
        </row>
        <row r="634">
          <cell r="A634" t="str">
            <v>Brand 2</v>
          </cell>
          <cell r="B634" t="str">
            <v>Market 6</v>
          </cell>
          <cell r="C634">
            <v>9.5</v>
          </cell>
        </row>
        <row r="635">
          <cell r="A635" t="str">
            <v>Brand 2</v>
          </cell>
          <cell r="B635" t="str">
            <v>Market 4</v>
          </cell>
          <cell r="C635">
            <v>42.3</v>
          </cell>
        </row>
        <row r="636">
          <cell r="A636" t="str">
            <v>Brand 2</v>
          </cell>
          <cell r="B636" t="str">
            <v>Market 3</v>
          </cell>
          <cell r="C636">
            <v>9.3000000000000007</v>
          </cell>
        </row>
        <row r="637">
          <cell r="A637" t="str">
            <v>Brand 2</v>
          </cell>
          <cell r="B637" t="str">
            <v>Market 3</v>
          </cell>
          <cell r="C637">
            <v>9.3000000000000007</v>
          </cell>
        </row>
        <row r="638">
          <cell r="A638" t="str">
            <v>Brand 2</v>
          </cell>
          <cell r="B638" t="str">
            <v>Market 3</v>
          </cell>
          <cell r="C638">
            <v>7.36</v>
          </cell>
        </row>
        <row r="639">
          <cell r="A639" t="str">
            <v>Brand 2</v>
          </cell>
          <cell r="B639" t="str">
            <v>Market 29</v>
          </cell>
          <cell r="C639">
            <v>90.567999999999998</v>
          </cell>
        </row>
        <row r="640">
          <cell r="A640" t="str">
            <v>Brand 2</v>
          </cell>
          <cell r="B640" t="str">
            <v>Market 5</v>
          </cell>
          <cell r="C640">
            <v>3.6</v>
          </cell>
        </row>
        <row r="641">
          <cell r="A641" t="str">
            <v>Brand 2</v>
          </cell>
          <cell r="B641" t="str">
            <v>Market 4</v>
          </cell>
          <cell r="C641">
            <v>8.9</v>
          </cell>
        </row>
        <row r="642">
          <cell r="A642" t="str">
            <v>Brand 2</v>
          </cell>
          <cell r="B642" t="str">
            <v>Market 4</v>
          </cell>
          <cell r="C642">
            <v>8.6999999999999993</v>
          </cell>
        </row>
        <row r="643">
          <cell r="A643" t="str">
            <v>Brand 2</v>
          </cell>
          <cell r="B643" t="str">
            <v>Market 5</v>
          </cell>
          <cell r="C643">
            <v>3.44</v>
          </cell>
        </row>
        <row r="644">
          <cell r="A644" t="str">
            <v>Brand 2</v>
          </cell>
          <cell r="B644" t="str">
            <v>Market 4</v>
          </cell>
          <cell r="C644">
            <v>3.4</v>
          </cell>
        </row>
        <row r="645">
          <cell r="A645" t="str">
            <v>Brand 2</v>
          </cell>
          <cell r="B645" t="str">
            <v>Market 18</v>
          </cell>
          <cell r="C645">
            <v>8.5</v>
          </cell>
        </row>
        <row r="646">
          <cell r="A646" t="str">
            <v>Brand 2</v>
          </cell>
          <cell r="B646" t="str">
            <v>Market 3</v>
          </cell>
          <cell r="C646">
            <v>21.25</v>
          </cell>
        </row>
        <row r="647">
          <cell r="A647" t="str">
            <v>Brand 2</v>
          </cell>
          <cell r="B647" t="str">
            <v>Market 6</v>
          </cell>
          <cell r="C647">
            <v>3.7349999999999999</v>
          </cell>
        </row>
        <row r="648">
          <cell r="A648" t="str">
            <v>Brand 2</v>
          </cell>
          <cell r="B648" t="str">
            <v>Market 3</v>
          </cell>
          <cell r="C648">
            <v>8.3000000000000007</v>
          </cell>
        </row>
        <row r="649">
          <cell r="A649" t="str">
            <v>Brand 2</v>
          </cell>
          <cell r="B649" t="str">
            <v>Market 4</v>
          </cell>
          <cell r="C649">
            <v>83</v>
          </cell>
        </row>
        <row r="650">
          <cell r="A650" t="str">
            <v>Brand 2</v>
          </cell>
          <cell r="B650" t="str">
            <v>Market 3</v>
          </cell>
          <cell r="C650">
            <v>81.277999999999992</v>
          </cell>
        </row>
        <row r="651">
          <cell r="A651" t="str">
            <v>Brand 2</v>
          </cell>
          <cell r="B651" t="str">
            <v>Market 3</v>
          </cell>
          <cell r="C651">
            <v>3.2</v>
          </cell>
        </row>
        <row r="652">
          <cell r="A652" t="str">
            <v>Brand 2</v>
          </cell>
          <cell r="B652" t="str">
            <v>Market 2</v>
          </cell>
          <cell r="C652">
            <v>16</v>
          </cell>
        </row>
        <row r="653">
          <cell r="A653" t="str">
            <v>Brand 2</v>
          </cell>
          <cell r="B653" t="str">
            <v>Market 6</v>
          </cell>
          <cell r="C653">
            <v>30.8</v>
          </cell>
        </row>
        <row r="654">
          <cell r="A654" t="str">
            <v>Brand 2</v>
          </cell>
          <cell r="B654" t="str">
            <v>Market 3</v>
          </cell>
          <cell r="C654">
            <v>3.42</v>
          </cell>
        </row>
        <row r="655">
          <cell r="A655" t="str">
            <v>Brand 2</v>
          </cell>
          <cell r="B655" t="str">
            <v>Market 6</v>
          </cell>
          <cell r="C655">
            <v>7.5</v>
          </cell>
        </row>
        <row r="656">
          <cell r="A656" t="str">
            <v>Brand 2</v>
          </cell>
          <cell r="B656" t="str">
            <v>Market 6</v>
          </cell>
          <cell r="C656">
            <v>7.5</v>
          </cell>
        </row>
        <row r="657">
          <cell r="A657" t="str">
            <v>Brand 2</v>
          </cell>
          <cell r="B657" t="str">
            <v>Market 3</v>
          </cell>
          <cell r="C657">
            <v>74.293999999999997</v>
          </cell>
        </row>
        <row r="658">
          <cell r="A658" t="str">
            <v>Brand 2</v>
          </cell>
          <cell r="B658" t="str">
            <v>Market 6</v>
          </cell>
          <cell r="C658">
            <v>37</v>
          </cell>
        </row>
        <row r="659">
          <cell r="A659" t="str">
            <v>Brand 2</v>
          </cell>
          <cell r="B659" t="str">
            <v>Market 4</v>
          </cell>
          <cell r="C659">
            <v>3.6</v>
          </cell>
        </row>
        <row r="660">
          <cell r="A660" t="str">
            <v>Brand 2</v>
          </cell>
          <cell r="B660" t="str">
            <v>Market 4</v>
          </cell>
          <cell r="C660">
            <v>14.4</v>
          </cell>
        </row>
        <row r="661">
          <cell r="A661" t="str">
            <v>Brand 2</v>
          </cell>
          <cell r="B661" t="str">
            <v>Market 5</v>
          </cell>
          <cell r="C661">
            <v>18</v>
          </cell>
        </row>
        <row r="662">
          <cell r="A662" t="str">
            <v>Brand 2</v>
          </cell>
          <cell r="B662" t="str">
            <v>Market 4</v>
          </cell>
          <cell r="C662">
            <v>18</v>
          </cell>
        </row>
        <row r="663">
          <cell r="A663" t="str">
            <v>Brand 2</v>
          </cell>
          <cell r="B663" t="str">
            <v>Market 6</v>
          </cell>
          <cell r="C663">
            <v>2.84</v>
          </cell>
        </row>
        <row r="664">
          <cell r="A664" t="str">
            <v>Brand 2</v>
          </cell>
          <cell r="B664" t="str">
            <v>Market 5</v>
          </cell>
          <cell r="C664">
            <v>3.55</v>
          </cell>
        </row>
        <row r="665">
          <cell r="A665" t="str">
            <v>Brand 2</v>
          </cell>
          <cell r="B665" t="str">
            <v>Market 6</v>
          </cell>
          <cell r="C665">
            <v>7</v>
          </cell>
        </row>
        <row r="666">
          <cell r="A666" t="str">
            <v>Brand 2</v>
          </cell>
          <cell r="B666" t="str">
            <v>Market 6</v>
          </cell>
          <cell r="C666">
            <v>3.35</v>
          </cell>
        </row>
        <row r="667">
          <cell r="A667" t="str">
            <v>Brand 2</v>
          </cell>
          <cell r="B667" t="str">
            <v>Market 18</v>
          </cell>
          <cell r="C667">
            <v>6.7</v>
          </cell>
        </row>
        <row r="668">
          <cell r="A668" t="str">
            <v>Brand 2</v>
          </cell>
          <cell r="B668" t="str">
            <v>Market 2</v>
          </cell>
          <cell r="C668">
            <v>6.6</v>
          </cell>
        </row>
        <row r="669">
          <cell r="A669" t="str">
            <v>Brand 2</v>
          </cell>
          <cell r="B669" t="str">
            <v>Market 18</v>
          </cell>
          <cell r="C669">
            <v>6.6</v>
          </cell>
        </row>
        <row r="670">
          <cell r="A670" t="str">
            <v>Brand 2</v>
          </cell>
          <cell r="B670" t="str">
            <v>Market 6</v>
          </cell>
          <cell r="C670">
            <v>52.8</v>
          </cell>
        </row>
        <row r="671">
          <cell r="A671" t="str">
            <v>Brand 2</v>
          </cell>
          <cell r="B671" t="str">
            <v>Market 3</v>
          </cell>
          <cell r="C671">
            <v>2.6</v>
          </cell>
        </row>
        <row r="672">
          <cell r="A672" t="str">
            <v>Brand 2</v>
          </cell>
          <cell r="B672" t="str">
            <v>Market 6</v>
          </cell>
          <cell r="C672">
            <v>29.25</v>
          </cell>
        </row>
        <row r="673">
          <cell r="A673" t="str">
            <v>Brand 2</v>
          </cell>
          <cell r="B673" t="str">
            <v>Market 2</v>
          </cell>
          <cell r="C673">
            <v>3.2</v>
          </cell>
        </row>
        <row r="674">
          <cell r="A674" t="str">
            <v>Brand 2</v>
          </cell>
          <cell r="B674" t="str">
            <v>Market 3</v>
          </cell>
          <cell r="C674">
            <v>2.52</v>
          </cell>
        </row>
        <row r="675">
          <cell r="A675" t="str">
            <v>Brand 2</v>
          </cell>
          <cell r="B675" t="str">
            <v>Market 2</v>
          </cell>
          <cell r="C675">
            <v>6.2</v>
          </cell>
        </row>
        <row r="676">
          <cell r="A676" t="str">
            <v>Brand 2</v>
          </cell>
          <cell r="B676" t="str">
            <v>Market 2</v>
          </cell>
          <cell r="C676">
            <v>6.1</v>
          </cell>
        </row>
        <row r="677">
          <cell r="A677" t="str">
            <v>Brand 2</v>
          </cell>
          <cell r="B677" t="str">
            <v>Market 4</v>
          </cell>
          <cell r="C677">
            <v>54.9</v>
          </cell>
        </row>
        <row r="678">
          <cell r="A678" t="str">
            <v>Brand 2</v>
          </cell>
          <cell r="B678" t="str">
            <v>Market 3</v>
          </cell>
          <cell r="C678">
            <v>2.4</v>
          </cell>
        </row>
        <row r="679">
          <cell r="A679" t="str">
            <v>Brand 2</v>
          </cell>
          <cell r="B679" t="str">
            <v>Market 6</v>
          </cell>
          <cell r="C679">
            <v>5.9</v>
          </cell>
        </row>
        <row r="680">
          <cell r="A680" t="str">
            <v>Brand 2</v>
          </cell>
          <cell r="B680" t="str">
            <v>Market 6</v>
          </cell>
          <cell r="C680">
            <v>11.8</v>
          </cell>
        </row>
        <row r="681">
          <cell r="A681" t="str">
            <v>Brand 2</v>
          </cell>
          <cell r="B681" t="str">
            <v>Market 29</v>
          </cell>
          <cell r="C681">
            <v>14.75</v>
          </cell>
        </row>
        <row r="682">
          <cell r="A682" t="str">
            <v>Brand 2</v>
          </cell>
          <cell r="B682" t="str">
            <v>Market 18</v>
          </cell>
          <cell r="C682">
            <v>26.55</v>
          </cell>
        </row>
        <row r="683">
          <cell r="A683" t="str">
            <v>Brand 2</v>
          </cell>
          <cell r="B683" t="str">
            <v>Market 5</v>
          </cell>
          <cell r="C683">
            <v>2.3199999999999998</v>
          </cell>
        </row>
        <row r="684">
          <cell r="A684" t="str">
            <v>Brand 2</v>
          </cell>
          <cell r="B684" t="str">
            <v>Market 18</v>
          </cell>
          <cell r="C684">
            <v>5.8</v>
          </cell>
        </row>
        <row r="685">
          <cell r="A685" t="str">
            <v>Brand 2</v>
          </cell>
          <cell r="B685" t="str">
            <v>Market 3</v>
          </cell>
          <cell r="C685">
            <v>14.5</v>
          </cell>
        </row>
        <row r="686">
          <cell r="A686" t="str">
            <v>Brand 2</v>
          </cell>
          <cell r="B686" t="str">
            <v>Market 6</v>
          </cell>
          <cell r="C686">
            <v>14.5</v>
          </cell>
        </row>
        <row r="687">
          <cell r="A687" t="str">
            <v>Brand 2</v>
          </cell>
          <cell r="B687" t="str">
            <v>Market 4</v>
          </cell>
          <cell r="C687">
            <v>11.4</v>
          </cell>
        </row>
        <row r="688">
          <cell r="A688" t="str">
            <v>Brand 2</v>
          </cell>
          <cell r="B688" t="str">
            <v>Market 18</v>
          </cell>
          <cell r="C688">
            <v>14.25</v>
          </cell>
        </row>
        <row r="689">
          <cell r="A689" t="str">
            <v>Brand 2</v>
          </cell>
          <cell r="B689" t="str">
            <v>Market 6</v>
          </cell>
          <cell r="C689">
            <v>57</v>
          </cell>
        </row>
        <row r="690">
          <cell r="A690" t="str">
            <v>Brand 2</v>
          </cell>
          <cell r="B690" t="str">
            <v>Market 5</v>
          </cell>
          <cell r="C690">
            <v>11.2</v>
          </cell>
        </row>
        <row r="691">
          <cell r="A691" t="str">
            <v>Brand 2</v>
          </cell>
          <cell r="B691" t="str">
            <v>Market 29</v>
          </cell>
          <cell r="C691">
            <v>25.2</v>
          </cell>
        </row>
        <row r="692">
          <cell r="A692" t="str">
            <v>Brand 2</v>
          </cell>
          <cell r="B692" t="str">
            <v>Market 6</v>
          </cell>
          <cell r="C692">
            <v>5.5</v>
          </cell>
        </row>
        <row r="693">
          <cell r="A693" t="str">
            <v>Brand 2</v>
          </cell>
          <cell r="B693" t="str">
            <v>Market 18</v>
          </cell>
          <cell r="C693">
            <v>5.5</v>
          </cell>
        </row>
        <row r="694">
          <cell r="A694" t="str">
            <v>Brand 2</v>
          </cell>
          <cell r="B694" t="str">
            <v>Market 11</v>
          </cell>
          <cell r="C694">
            <v>5.4</v>
          </cell>
        </row>
        <row r="695">
          <cell r="A695" t="str">
            <v>Brand 2</v>
          </cell>
          <cell r="B695" t="str">
            <v>Market 18</v>
          </cell>
          <cell r="C695">
            <v>13.5</v>
          </cell>
        </row>
        <row r="696">
          <cell r="A696" t="str">
            <v>Brand 2</v>
          </cell>
          <cell r="B696" t="str">
            <v>Market 2</v>
          </cell>
          <cell r="C696">
            <v>27</v>
          </cell>
        </row>
        <row r="697">
          <cell r="A697" t="str">
            <v>Brand 2</v>
          </cell>
          <cell r="B697" t="str">
            <v>Market 4</v>
          </cell>
          <cell r="C697">
            <v>5.2</v>
          </cell>
        </row>
        <row r="698">
          <cell r="A698" t="str">
            <v>Brand 2</v>
          </cell>
          <cell r="B698" t="str">
            <v>Market 29</v>
          </cell>
          <cell r="C698">
            <v>10.4</v>
          </cell>
        </row>
        <row r="699">
          <cell r="A699" t="str">
            <v>Brand 2</v>
          </cell>
          <cell r="B699" t="str">
            <v>Market 2</v>
          </cell>
          <cell r="C699">
            <v>26</v>
          </cell>
        </row>
        <row r="700">
          <cell r="A700" t="str">
            <v>Brand 2</v>
          </cell>
          <cell r="B700" t="str">
            <v>Market 3</v>
          </cell>
          <cell r="C700">
            <v>2.2949999999999999</v>
          </cell>
        </row>
        <row r="701">
          <cell r="A701" t="str">
            <v>Brand 2</v>
          </cell>
          <cell r="B701" t="str">
            <v>Market 3</v>
          </cell>
          <cell r="C701">
            <v>2</v>
          </cell>
        </row>
        <row r="702">
          <cell r="A702" t="str">
            <v>Brand 2</v>
          </cell>
          <cell r="B702" t="str">
            <v>Market 2</v>
          </cell>
          <cell r="C702">
            <v>2.5</v>
          </cell>
        </row>
        <row r="703">
          <cell r="A703" t="str">
            <v>Brand 2</v>
          </cell>
          <cell r="B703" t="str">
            <v>Market 6</v>
          </cell>
          <cell r="C703">
            <v>2.5</v>
          </cell>
        </row>
        <row r="704">
          <cell r="A704" t="str">
            <v>Brand 2</v>
          </cell>
          <cell r="B704" t="str">
            <v>Market 3</v>
          </cell>
          <cell r="C704">
            <v>22.5</v>
          </cell>
        </row>
        <row r="705">
          <cell r="A705" t="str">
            <v>Brand 2</v>
          </cell>
          <cell r="B705" t="str">
            <v>Market 18</v>
          </cell>
          <cell r="C705">
            <v>4.9000000000000004</v>
          </cell>
        </row>
        <row r="706">
          <cell r="A706" t="str">
            <v>Brand 2</v>
          </cell>
          <cell r="B706" t="str">
            <v>Market 4</v>
          </cell>
          <cell r="C706">
            <v>4.9000000000000004</v>
          </cell>
        </row>
        <row r="707">
          <cell r="A707" t="str">
            <v>Brand 2</v>
          </cell>
          <cell r="B707" t="str">
            <v>Market 29</v>
          </cell>
          <cell r="C707">
            <v>22.05</v>
          </cell>
        </row>
        <row r="708">
          <cell r="A708" t="str">
            <v>Brand 2</v>
          </cell>
          <cell r="B708" t="str">
            <v>Market 6</v>
          </cell>
          <cell r="C708">
            <v>1.92</v>
          </cell>
        </row>
        <row r="709">
          <cell r="A709" t="str">
            <v>Brand 2</v>
          </cell>
          <cell r="B709" t="str">
            <v>Market 3</v>
          </cell>
          <cell r="C709">
            <v>2.16</v>
          </cell>
        </row>
        <row r="710">
          <cell r="A710" t="str">
            <v>Brand 2</v>
          </cell>
          <cell r="B710" t="str">
            <v>Market 18</v>
          </cell>
          <cell r="C710">
            <v>9.6</v>
          </cell>
        </row>
        <row r="711">
          <cell r="A711" t="str">
            <v>Brand 2</v>
          </cell>
          <cell r="B711" t="str">
            <v>Market 4</v>
          </cell>
          <cell r="C711">
            <v>1.88</v>
          </cell>
        </row>
        <row r="712">
          <cell r="A712" t="str">
            <v>Brand 2</v>
          </cell>
          <cell r="B712" t="str">
            <v>Market 2</v>
          </cell>
          <cell r="C712">
            <v>2.35</v>
          </cell>
        </row>
        <row r="713">
          <cell r="A713" t="str">
            <v>Brand 2</v>
          </cell>
          <cell r="B713" t="str">
            <v>Market 6</v>
          </cell>
          <cell r="C713">
            <v>4.7</v>
          </cell>
        </row>
        <row r="714">
          <cell r="A714" t="str">
            <v>Brand 2</v>
          </cell>
          <cell r="B714" t="str">
            <v>Market 2</v>
          </cell>
          <cell r="C714">
            <v>11.75</v>
          </cell>
        </row>
        <row r="715">
          <cell r="A715" t="str">
            <v>Brand 2</v>
          </cell>
          <cell r="B715" t="str">
            <v>Market 18</v>
          </cell>
          <cell r="C715">
            <v>18.8</v>
          </cell>
        </row>
        <row r="716">
          <cell r="A716" t="str">
            <v>Brand 2</v>
          </cell>
          <cell r="B716" t="str">
            <v>Market 3</v>
          </cell>
          <cell r="C716">
            <v>6.9</v>
          </cell>
        </row>
        <row r="717">
          <cell r="A717" t="str">
            <v>Brand 2</v>
          </cell>
          <cell r="B717" t="str">
            <v>Market 3</v>
          </cell>
          <cell r="C717">
            <v>11.5</v>
          </cell>
        </row>
        <row r="718">
          <cell r="A718" t="str">
            <v>Brand 2</v>
          </cell>
          <cell r="B718" t="str">
            <v>Market 2</v>
          </cell>
          <cell r="C718">
            <v>18</v>
          </cell>
        </row>
        <row r="719">
          <cell r="A719" t="str">
            <v>Brand 2</v>
          </cell>
          <cell r="B719" t="str">
            <v>Market 4</v>
          </cell>
          <cell r="C719">
            <v>19.8</v>
          </cell>
        </row>
        <row r="720">
          <cell r="A720" t="str">
            <v>Brand 2</v>
          </cell>
          <cell r="B720" t="str">
            <v>Market 3</v>
          </cell>
          <cell r="C720">
            <v>1.9350000000000001</v>
          </cell>
        </row>
        <row r="721">
          <cell r="A721" t="str">
            <v>Brand 2</v>
          </cell>
          <cell r="B721" t="str">
            <v>Market 4</v>
          </cell>
          <cell r="C721">
            <v>2.15</v>
          </cell>
        </row>
        <row r="722">
          <cell r="A722" t="str">
            <v>Brand 2</v>
          </cell>
          <cell r="B722" t="str">
            <v>Market 2</v>
          </cell>
          <cell r="C722">
            <v>4.3</v>
          </cell>
        </row>
        <row r="723">
          <cell r="A723" t="str">
            <v>Brand 2</v>
          </cell>
          <cell r="B723" t="str">
            <v>Market 19</v>
          </cell>
          <cell r="C723">
            <v>4.3</v>
          </cell>
        </row>
        <row r="724">
          <cell r="A724" t="str">
            <v>Brand 2</v>
          </cell>
          <cell r="B724" t="str">
            <v>Market 6</v>
          </cell>
          <cell r="C724">
            <v>4.2</v>
          </cell>
        </row>
        <row r="725">
          <cell r="A725" t="str">
            <v>Brand 2</v>
          </cell>
          <cell r="B725" t="str">
            <v>Market 6</v>
          </cell>
          <cell r="C725">
            <v>10.5</v>
          </cell>
        </row>
        <row r="726">
          <cell r="A726" t="str">
            <v>Brand 2</v>
          </cell>
          <cell r="B726" t="str">
            <v>Market 6</v>
          </cell>
          <cell r="C726">
            <v>1.845</v>
          </cell>
        </row>
        <row r="727">
          <cell r="A727" t="str">
            <v>Brand 2</v>
          </cell>
          <cell r="B727" t="str">
            <v>Market 6</v>
          </cell>
          <cell r="C727">
            <v>4.0999999999999996</v>
          </cell>
        </row>
        <row r="728">
          <cell r="A728" t="str">
            <v>Brand 2</v>
          </cell>
          <cell r="B728" t="str">
            <v>Market 18</v>
          </cell>
          <cell r="C728">
            <v>4.0999999999999996</v>
          </cell>
        </row>
        <row r="729">
          <cell r="A729" t="str">
            <v>Brand 2</v>
          </cell>
          <cell r="B729" t="str">
            <v>Market 19</v>
          </cell>
          <cell r="C729">
            <v>10.25</v>
          </cell>
        </row>
        <row r="730">
          <cell r="A730" t="str">
            <v>Brand 2</v>
          </cell>
          <cell r="B730" t="str">
            <v>Market 2</v>
          </cell>
          <cell r="C730">
            <v>10.25</v>
          </cell>
        </row>
        <row r="731">
          <cell r="A731" t="str">
            <v>Brand 2</v>
          </cell>
          <cell r="B731" t="str">
            <v>Market 29</v>
          </cell>
          <cell r="C731">
            <v>4</v>
          </cell>
        </row>
        <row r="732">
          <cell r="A732" t="str">
            <v>Brand 2</v>
          </cell>
          <cell r="B732" t="str">
            <v>Market 2</v>
          </cell>
          <cell r="C732">
            <v>4</v>
          </cell>
        </row>
        <row r="733">
          <cell r="A733" t="str">
            <v>Brand 2</v>
          </cell>
          <cell r="B733" t="str">
            <v>Market 18</v>
          </cell>
          <cell r="C733">
            <v>1.95</v>
          </cell>
        </row>
        <row r="734">
          <cell r="A734" t="str">
            <v>Brand 2</v>
          </cell>
          <cell r="B734" t="str">
            <v>Market 18</v>
          </cell>
          <cell r="C734">
            <v>1.95</v>
          </cell>
        </row>
        <row r="735">
          <cell r="A735" t="str">
            <v>Brand 2</v>
          </cell>
          <cell r="B735" t="str">
            <v>Market 29</v>
          </cell>
          <cell r="C735">
            <v>1.95</v>
          </cell>
        </row>
        <row r="736">
          <cell r="A736" t="str">
            <v>Brand 2</v>
          </cell>
          <cell r="B736" t="str">
            <v>Market 3</v>
          </cell>
          <cell r="C736">
            <v>17.55</v>
          </cell>
        </row>
        <row r="737">
          <cell r="A737" t="str">
            <v>Brand 2</v>
          </cell>
          <cell r="B737" t="str">
            <v>Market 4</v>
          </cell>
          <cell r="C737">
            <v>39</v>
          </cell>
        </row>
        <row r="738">
          <cell r="A738" t="str">
            <v>Brand 2</v>
          </cell>
          <cell r="B738" t="str">
            <v>Market 2</v>
          </cell>
          <cell r="C738">
            <v>15.2</v>
          </cell>
        </row>
        <row r="739">
          <cell r="A739" t="str">
            <v>Brand 2</v>
          </cell>
          <cell r="B739" t="str">
            <v>Market 3</v>
          </cell>
          <cell r="C739">
            <v>1.48</v>
          </cell>
        </row>
        <row r="740">
          <cell r="A740" t="str">
            <v>Brand 2</v>
          </cell>
          <cell r="B740" t="str">
            <v>Market 6</v>
          </cell>
          <cell r="C740">
            <v>1.575</v>
          </cell>
        </row>
        <row r="741">
          <cell r="A741" t="str">
            <v>Brand 2</v>
          </cell>
          <cell r="B741" t="str">
            <v>Market 4</v>
          </cell>
          <cell r="C741">
            <v>1.68</v>
          </cell>
        </row>
        <row r="742">
          <cell r="A742" t="str">
            <v>Brand 2</v>
          </cell>
          <cell r="B742" t="str">
            <v>Market 2</v>
          </cell>
          <cell r="C742">
            <v>1.75</v>
          </cell>
        </row>
        <row r="743">
          <cell r="A743" t="str">
            <v>Brand 2</v>
          </cell>
          <cell r="B743" t="str">
            <v>Market 6</v>
          </cell>
          <cell r="C743">
            <v>3.5</v>
          </cell>
        </row>
        <row r="744">
          <cell r="A744" t="str">
            <v>Brand 2</v>
          </cell>
          <cell r="B744" t="str">
            <v>Market 4</v>
          </cell>
          <cell r="C744">
            <v>28</v>
          </cell>
        </row>
        <row r="745">
          <cell r="A745" t="str">
            <v>Brand 2</v>
          </cell>
          <cell r="B745" t="str">
            <v>Market 3</v>
          </cell>
          <cell r="C745">
            <v>1.36</v>
          </cell>
        </row>
        <row r="746">
          <cell r="A746" t="str">
            <v>Brand 2</v>
          </cell>
          <cell r="B746" t="str">
            <v>Market 3</v>
          </cell>
          <cell r="C746">
            <v>3.4</v>
          </cell>
        </row>
        <row r="747">
          <cell r="A747" t="str">
            <v>Brand 2</v>
          </cell>
          <cell r="B747" t="str">
            <v>Market 17</v>
          </cell>
          <cell r="C747">
            <v>3.4</v>
          </cell>
        </row>
        <row r="748">
          <cell r="A748" t="str">
            <v>Brand 2</v>
          </cell>
          <cell r="B748" t="str">
            <v>Market 4</v>
          </cell>
          <cell r="C748">
            <v>32.832000000000001</v>
          </cell>
        </row>
        <row r="749">
          <cell r="A749" t="str">
            <v>Brand 2</v>
          </cell>
          <cell r="B749" t="str">
            <v>Market 3</v>
          </cell>
          <cell r="C749">
            <v>1.28</v>
          </cell>
        </row>
        <row r="750">
          <cell r="A750" t="str">
            <v>Brand 2</v>
          </cell>
          <cell r="B750" t="str">
            <v>Market 1</v>
          </cell>
          <cell r="C750">
            <v>3.2</v>
          </cell>
        </row>
        <row r="751">
          <cell r="A751" t="str">
            <v>Brand 2</v>
          </cell>
          <cell r="B751" t="str">
            <v>Market 3</v>
          </cell>
          <cell r="C751">
            <v>6.2</v>
          </cell>
        </row>
        <row r="752">
          <cell r="A752" t="str">
            <v>Brand 2</v>
          </cell>
          <cell r="B752" t="str">
            <v>Market 6</v>
          </cell>
          <cell r="C752">
            <v>13.95</v>
          </cell>
        </row>
        <row r="753">
          <cell r="A753" t="str">
            <v>Brand 2</v>
          </cell>
          <cell r="B753" t="str">
            <v>Market 4</v>
          </cell>
          <cell r="C753">
            <v>1.2</v>
          </cell>
        </row>
        <row r="754">
          <cell r="A754" t="str">
            <v>Brand 2</v>
          </cell>
          <cell r="B754" t="str">
            <v>Market 18</v>
          </cell>
          <cell r="C754">
            <v>1.5</v>
          </cell>
        </row>
        <row r="755">
          <cell r="A755" t="str">
            <v>Brand 2</v>
          </cell>
          <cell r="B755" t="str">
            <v>Market 6</v>
          </cell>
          <cell r="C755">
            <v>1.5</v>
          </cell>
        </row>
        <row r="756">
          <cell r="A756" t="str">
            <v>Brand 2</v>
          </cell>
          <cell r="B756" t="str">
            <v>Market 5</v>
          </cell>
          <cell r="C756">
            <v>2.9</v>
          </cell>
        </row>
        <row r="757">
          <cell r="A757" t="str">
            <v>Brand 2</v>
          </cell>
          <cell r="B757" t="str">
            <v>Market 2</v>
          </cell>
          <cell r="C757">
            <v>29</v>
          </cell>
        </row>
        <row r="758">
          <cell r="A758" t="str">
            <v>Brand 2</v>
          </cell>
          <cell r="B758" t="str">
            <v>Market 6</v>
          </cell>
          <cell r="C758">
            <v>1.26</v>
          </cell>
        </row>
        <row r="759">
          <cell r="A759" t="str">
            <v>Brand 2</v>
          </cell>
          <cell r="B759" t="str">
            <v>Market 6</v>
          </cell>
          <cell r="C759">
            <v>1.26</v>
          </cell>
        </row>
        <row r="760">
          <cell r="A760" t="str">
            <v>Brand 2</v>
          </cell>
          <cell r="B760" t="str">
            <v>Market 2</v>
          </cell>
          <cell r="C760">
            <v>1.4</v>
          </cell>
        </row>
        <row r="761">
          <cell r="A761" t="str">
            <v>Brand 2</v>
          </cell>
          <cell r="B761" t="str">
            <v>Market 19</v>
          </cell>
          <cell r="C761">
            <v>2.8</v>
          </cell>
        </row>
        <row r="762">
          <cell r="A762" t="str">
            <v>Brand 2</v>
          </cell>
          <cell r="B762" t="str">
            <v>Market 18</v>
          </cell>
          <cell r="C762">
            <v>2.8</v>
          </cell>
        </row>
        <row r="763">
          <cell r="A763" t="str">
            <v>Brand 2</v>
          </cell>
          <cell r="B763" t="str">
            <v>Market 29</v>
          </cell>
          <cell r="C763">
            <v>14</v>
          </cell>
        </row>
        <row r="764">
          <cell r="A764" t="str">
            <v>Brand 2</v>
          </cell>
          <cell r="B764" t="str">
            <v>Market 29</v>
          </cell>
          <cell r="C764">
            <v>1.35</v>
          </cell>
        </row>
        <row r="765">
          <cell r="A765" t="str">
            <v>Brand 2</v>
          </cell>
          <cell r="B765" t="str">
            <v>Market 4</v>
          </cell>
          <cell r="C765">
            <v>2.7</v>
          </cell>
        </row>
        <row r="766">
          <cell r="A766" t="str">
            <v>Brand 2</v>
          </cell>
          <cell r="B766" t="str">
            <v>Market 29</v>
          </cell>
          <cell r="C766">
            <v>2.7</v>
          </cell>
        </row>
        <row r="767">
          <cell r="A767" t="str">
            <v>Brand 2</v>
          </cell>
          <cell r="B767" t="str">
            <v>Market 4</v>
          </cell>
          <cell r="C767">
            <v>2.08</v>
          </cell>
        </row>
        <row r="768">
          <cell r="A768" t="str">
            <v>Brand 2</v>
          </cell>
          <cell r="B768" t="str">
            <v>Market 29</v>
          </cell>
          <cell r="C768">
            <v>2.6</v>
          </cell>
        </row>
        <row r="769">
          <cell r="A769" t="str">
            <v>Brand 2</v>
          </cell>
          <cell r="B769" t="str">
            <v>Market 29</v>
          </cell>
          <cell r="C769">
            <v>6.5</v>
          </cell>
        </row>
        <row r="770">
          <cell r="A770" t="str">
            <v>Brand 2</v>
          </cell>
          <cell r="B770" t="str">
            <v>Market 6</v>
          </cell>
          <cell r="C770">
            <v>23.4</v>
          </cell>
        </row>
        <row r="771">
          <cell r="A771" t="str">
            <v>Brand 2</v>
          </cell>
          <cell r="B771" t="str">
            <v>Market 4</v>
          </cell>
          <cell r="C771">
            <v>2.5</v>
          </cell>
        </row>
        <row r="772">
          <cell r="A772" t="str">
            <v>Brand 2</v>
          </cell>
          <cell r="B772" t="str">
            <v>Market 6</v>
          </cell>
          <cell r="C772">
            <v>1.08</v>
          </cell>
        </row>
        <row r="773">
          <cell r="A773" t="str">
            <v>Brand 2</v>
          </cell>
          <cell r="B773" t="str">
            <v>Market 18</v>
          </cell>
          <cell r="C773">
            <v>1.08</v>
          </cell>
        </row>
        <row r="774">
          <cell r="A774" t="str">
            <v>Brand 2</v>
          </cell>
          <cell r="B774" t="str">
            <v>Market 3</v>
          </cell>
          <cell r="C774">
            <v>2.4</v>
          </cell>
        </row>
        <row r="775">
          <cell r="A775" t="str">
            <v>Brand 2</v>
          </cell>
          <cell r="B775" t="str">
            <v>Market 29</v>
          </cell>
          <cell r="C775">
            <v>9.6</v>
          </cell>
        </row>
        <row r="776">
          <cell r="A776" t="str">
            <v>Brand 2</v>
          </cell>
          <cell r="B776" t="str">
            <v>Market 29</v>
          </cell>
          <cell r="C776">
            <v>9.6</v>
          </cell>
        </row>
        <row r="777">
          <cell r="A777" t="str">
            <v>Brand 2</v>
          </cell>
          <cell r="B777" t="str">
            <v>Market 6</v>
          </cell>
          <cell r="C777">
            <v>19.2</v>
          </cell>
        </row>
        <row r="778">
          <cell r="A778" t="str">
            <v>Brand 2</v>
          </cell>
          <cell r="B778" t="str">
            <v>Market 2</v>
          </cell>
          <cell r="C778">
            <v>1.1499999999999999</v>
          </cell>
        </row>
        <row r="779">
          <cell r="A779" t="str">
            <v>Brand 2</v>
          </cell>
          <cell r="B779" t="str">
            <v>Market 11</v>
          </cell>
          <cell r="C779">
            <v>2.2999999999999998</v>
          </cell>
        </row>
        <row r="780">
          <cell r="A780" t="str">
            <v>Brand 2</v>
          </cell>
          <cell r="B780" t="str">
            <v>Market 2</v>
          </cell>
          <cell r="C780">
            <v>23</v>
          </cell>
        </row>
        <row r="781">
          <cell r="A781" t="str">
            <v>Brand 2</v>
          </cell>
          <cell r="B781" t="str">
            <v>Market 19</v>
          </cell>
          <cell r="C781">
            <v>5.5</v>
          </cell>
        </row>
        <row r="782">
          <cell r="A782" t="str">
            <v>Brand 2</v>
          </cell>
          <cell r="B782" t="str">
            <v>Market 1</v>
          </cell>
          <cell r="C782">
            <v>0.84</v>
          </cell>
        </row>
        <row r="783">
          <cell r="A783" t="str">
            <v>Brand 2</v>
          </cell>
          <cell r="B783" t="str">
            <v>Market 2</v>
          </cell>
          <cell r="C783">
            <v>1.05</v>
          </cell>
        </row>
        <row r="784">
          <cell r="A784" t="str">
            <v>Brand 2</v>
          </cell>
          <cell r="B784" t="str">
            <v>Market 2</v>
          </cell>
          <cell r="C784">
            <v>2.1</v>
          </cell>
        </row>
        <row r="785">
          <cell r="A785" t="str">
            <v>Brand 2</v>
          </cell>
          <cell r="B785" t="str">
            <v>Market 12</v>
          </cell>
          <cell r="C785">
            <v>2.1</v>
          </cell>
        </row>
        <row r="786">
          <cell r="A786" t="str">
            <v>Brand 2</v>
          </cell>
          <cell r="B786" t="str">
            <v>Market 3</v>
          </cell>
          <cell r="C786">
            <v>2.73</v>
          </cell>
        </row>
        <row r="787">
          <cell r="A787" t="str">
            <v>Brand 2</v>
          </cell>
          <cell r="B787" t="str">
            <v>Market 12</v>
          </cell>
          <cell r="C787">
            <v>5.25</v>
          </cell>
        </row>
        <row r="788">
          <cell r="A788" t="str">
            <v>Brand 2</v>
          </cell>
          <cell r="B788" t="str">
            <v>Market 18</v>
          </cell>
          <cell r="C788">
            <v>8.4</v>
          </cell>
        </row>
        <row r="789">
          <cell r="A789" t="str">
            <v>Brand 2</v>
          </cell>
          <cell r="B789" t="str">
            <v>Market 29</v>
          </cell>
          <cell r="C789">
            <v>2</v>
          </cell>
        </row>
        <row r="790">
          <cell r="A790" t="str">
            <v>Brand 2</v>
          </cell>
          <cell r="B790" t="str">
            <v>Market 2</v>
          </cell>
          <cell r="C790">
            <v>5</v>
          </cell>
        </row>
        <row r="791">
          <cell r="A791" t="str">
            <v>Brand 2</v>
          </cell>
          <cell r="B791" t="str">
            <v>Market 6</v>
          </cell>
          <cell r="C791">
            <v>1.9</v>
          </cell>
        </row>
        <row r="792">
          <cell r="A792" t="str">
            <v>Brand 2</v>
          </cell>
          <cell r="B792" t="str">
            <v>Market 18</v>
          </cell>
          <cell r="C792">
            <v>1.9</v>
          </cell>
        </row>
        <row r="793">
          <cell r="A793" t="str">
            <v>Brand 2</v>
          </cell>
          <cell r="B793" t="str">
            <v>Market 12</v>
          </cell>
          <cell r="C793">
            <v>4.75</v>
          </cell>
        </row>
        <row r="794">
          <cell r="A794" t="str">
            <v>Brand 2</v>
          </cell>
          <cell r="B794" t="str">
            <v>Market 17</v>
          </cell>
          <cell r="C794">
            <v>4.75</v>
          </cell>
        </row>
        <row r="795">
          <cell r="A795" t="str">
            <v>Brand 2</v>
          </cell>
          <cell r="B795" t="str">
            <v>Market 2</v>
          </cell>
          <cell r="C795">
            <v>15.2</v>
          </cell>
        </row>
        <row r="796">
          <cell r="A796" t="str">
            <v>Brand 2</v>
          </cell>
          <cell r="B796" t="str">
            <v>Market 2</v>
          </cell>
          <cell r="C796">
            <v>15.2</v>
          </cell>
        </row>
        <row r="797">
          <cell r="A797" t="str">
            <v>Brand 2</v>
          </cell>
          <cell r="B797" t="str">
            <v>Market 18</v>
          </cell>
          <cell r="C797">
            <v>15.2</v>
          </cell>
        </row>
        <row r="798">
          <cell r="A798" t="str">
            <v>Brand 2</v>
          </cell>
          <cell r="B798" t="str">
            <v>Market 2</v>
          </cell>
          <cell r="C798">
            <v>0.9</v>
          </cell>
        </row>
        <row r="799">
          <cell r="A799" t="str">
            <v>Brand 2</v>
          </cell>
          <cell r="B799" t="str">
            <v>Market 19</v>
          </cell>
          <cell r="C799">
            <v>1.8</v>
          </cell>
        </row>
        <row r="800">
          <cell r="A800" t="str">
            <v>Brand 2</v>
          </cell>
          <cell r="B800" t="str">
            <v>Market 6</v>
          </cell>
          <cell r="C800">
            <v>2.7</v>
          </cell>
        </row>
        <row r="801">
          <cell r="A801" t="str">
            <v>Brand 2</v>
          </cell>
          <cell r="B801" t="str">
            <v>Market 6</v>
          </cell>
          <cell r="C801">
            <v>0.68</v>
          </cell>
        </row>
        <row r="802">
          <cell r="A802" t="str">
            <v>Brand 2</v>
          </cell>
          <cell r="B802" t="str">
            <v>Market 19</v>
          </cell>
          <cell r="C802">
            <v>0.85</v>
          </cell>
        </row>
        <row r="803">
          <cell r="A803" t="str">
            <v>Brand 2</v>
          </cell>
          <cell r="B803" t="str">
            <v>Market 18</v>
          </cell>
          <cell r="C803">
            <v>0.85</v>
          </cell>
        </row>
        <row r="804">
          <cell r="A804" t="str">
            <v>Brand 2</v>
          </cell>
          <cell r="B804" t="str">
            <v>Market 2</v>
          </cell>
          <cell r="C804">
            <v>1.7</v>
          </cell>
        </row>
        <row r="805">
          <cell r="A805" t="str">
            <v>Brand 2</v>
          </cell>
          <cell r="B805" t="str">
            <v>Market 6</v>
          </cell>
          <cell r="C805">
            <v>3.4</v>
          </cell>
        </row>
        <row r="806">
          <cell r="A806" t="str">
            <v>Brand 2</v>
          </cell>
          <cell r="B806" t="str">
            <v>Market 29</v>
          </cell>
          <cell r="C806">
            <v>17</v>
          </cell>
        </row>
        <row r="807">
          <cell r="A807" t="str">
            <v>Brand 2</v>
          </cell>
          <cell r="B807" t="str">
            <v>Market 19</v>
          </cell>
          <cell r="C807">
            <v>1.6</v>
          </cell>
        </row>
        <row r="808">
          <cell r="A808" t="str">
            <v>Brand 2</v>
          </cell>
          <cell r="B808" t="str">
            <v>Market 29</v>
          </cell>
          <cell r="C808">
            <v>4</v>
          </cell>
        </row>
        <row r="809">
          <cell r="A809" t="str">
            <v>Brand 2</v>
          </cell>
          <cell r="B809" t="str">
            <v>Market 19</v>
          </cell>
          <cell r="C809">
            <v>7.2</v>
          </cell>
        </row>
        <row r="810">
          <cell r="A810" t="str">
            <v>Brand 2</v>
          </cell>
          <cell r="B810" t="str">
            <v>Market 18</v>
          </cell>
          <cell r="C810">
            <v>8</v>
          </cell>
        </row>
        <row r="811">
          <cell r="A811" t="str">
            <v>Brand 2</v>
          </cell>
          <cell r="B811" t="str">
            <v>Market 29</v>
          </cell>
          <cell r="C811">
            <v>1.5</v>
          </cell>
        </row>
        <row r="812">
          <cell r="A812" t="str">
            <v>Brand 2</v>
          </cell>
          <cell r="B812" t="str">
            <v>Market 3</v>
          </cell>
          <cell r="C812">
            <v>3.3</v>
          </cell>
        </row>
        <row r="813">
          <cell r="A813" t="str">
            <v>Brand 2</v>
          </cell>
          <cell r="B813" t="str">
            <v>Market 17</v>
          </cell>
          <cell r="C813">
            <v>3.75</v>
          </cell>
        </row>
        <row r="814">
          <cell r="A814" t="str">
            <v>Brand 2</v>
          </cell>
          <cell r="B814" t="str">
            <v>Market 22</v>
          </cell>
          <cell r="C814">
            <v>3.75</v>
          </cell>
        </row>
        <row r="815">
          <cell r="A815" t="str">
            <v>Brand 2</v>
          </cell>
          <cell r="B815" t="str">
            <v>Market 19</v>
          </cell>
          <cell r="C815">
            <v>7.5</v>
          </cell>
        </row>
        <row r="816">
          <cell r="A816" t="str">
            <v>Brand 2</v>
          </cell>
          <cell r="B816" t="str">
            <v>Market 6</v>
          </cell>
          <cell r="C816">
            <v>0.56000000000000005</v>
          </cell>
        </row>
        <row r="817">
          <cell r="A817" t="str">
            <v>Brand 2</v>
          </cell>
          <cell r="B817" t="str">
            <v>Market 4</v>
          </cell>
          <cell r="C817">
            <v>0.56000000000000005</v>
          </cell>
        </row>
        <row r="818">
          <cell r="A818" t="str">
            <v>Brand 2</v>
          </cell>
          <cell r="B818" t="str">
            <v>Market 18</v>
          </cell>
          <cell r="C818">
            <v>0.63</v>
          </cell>
        </row>
        <row r="819">
          <cell r="A819" t="str">
            <v>Brand 2</v>
          </cell>
          <cell r="B819" t="str">
            <v>Market 3</v>
          </cell>
          <cell r="C819">
            <v>1.4</v>
          </cell>
        </row>
        <row r="820">
          <cell r="A820" t="str">
            <v>Brand 2</v>
          </cell>
          <cell r="B820" t="str">
            <v>Market 29</v>
          </cell>
          <cell r="C820">
            <v>1.4</v>
          </cell>
        </row>
        <row r="821">
          <cell r="A821" t="str">
            <v>Brand 2</v>
          </cell>
          <cell r="B821" t="str">
            <v>Market 2</v>
          </cell>
          <cell r="C821">
            <v>2.8</v>
          </cell>
        </row>
        <row r="822">
          <cell r="A822" t="str">
            <v>Brand 2</v>
          </cell>
          <cell r="B822" t="str">
            <v>Market 3</v>
          </cell>
          <cell r="C822">
            <v>3.08</v>
          </cell>
        </row>
        <row r="823">
          <cell r="A823" t="str">
            <v>Brand 2</v>
          </cell>
          <cell r="B823" t="str">
            <v>Market 29</v>
          </cell>
          <cell r="C823">
            <v>3.5</v>
          </cell>
        </row>
        <row r="824">
          <cell r="A824" t="str">
            <v>Brand 2</v>
          </cell>
          <cell r="B824" t="str">
            <v>Market 11</v>
          </cell>
          <cell r="C824">
            <v>3.5</v>
          </cell>
        </row>
        <row r="825">
          <cell r="A825" t="str">
            <v>Brand 2</v>
          </cell>
          <cell r="B825" t="str">
            <v>Market 29</v>
          </cell>
          <cell r="C825">
            <v>7</v>
          </cell>
        </row>
        <row r="826">
          <cell r="A826" t="str">
            <v>Brand 2</v>
          </cell>
          <cell r="B826" t="str">
            <v>Market 17</v>
          </cell>
          <cell r="C826">
            <v>7</v>
          </cell>
        </row>
        <row r="827">
          <cell r="A827" t="str">
            <v>Brand 2</v>
          </cell>
          <cell r="B827" t="str">
            <v>Market 18</v>
          </cell>
          <cell r="C827">
            <v>11.2</v>
          </cell>
        </row>
        <row r="828">
          <cell r="A828" t="str">
            <v>Brand 2</v>
          </cell>
          <cell r="B828" t="str">
            <v>Market 4</v>
          </cell>
          <cell r="C828">
            <v>0.52</v>
          </cell>
        </row>
        <row r="829">
          <cell r="A829" t="str">
            <v>Brand 2</v>
          </cell>
          <cell r="B829" t="str">
            <v>Market 6</v>
          </cell>
          <cell r="C829">
            <v>0.65</v>
          </cell>
        </row>
        <row r="830">
          <cell r="A830" t="str">
            <v>Brand 2</v>
          </cell>
          <cell r="B830" t="str">
            <v>Market 17</v>
          </cell>
          <cell r="C830">
            <v>1.3</v>
          </cell>
        </row>
        <row r="831">
          <cell r="A831" t="str">
            <v>Brand 2</v>
          </cell>
          <cell r="B831" t="str">
            <v>Market 26</v>
          </cell>
          <cell r="C831">
            <v>1.3</v>
          </cell>
        </row>
        <row r="832">
          <cell r="A832" t="str">
            <v>Brand 2</v>
          </cell>
          <cell r="B832" t="str">
            <v>Market 6</v>
          </cell>
          <cell r="C832">
            <v>1.69</v>
          </cell>
        </row>
        <row r="833">
          <cell r="A833" t="str">
            <v>Brand 2</v>
          </cell>
          <cell r="B833" t="str">
            <v>Market 4</v>
          </cell>
          <cell r="C833">
            <v>3.25</v>
          </cell>
        </row>
        <row r="834">
          <cell r="A834" t="str">
            <v>Brand 2</v>
          </cell>
          <cell r="B834" t="str">
            <v>Market 11</v>
          </cell>
          <cell r="C834">
            <v>12.446</v>
          </cell>
        </row>
        <row r="835">
          <cell r="A835" t="str">
            <v>Brand 2</v>
          </cell>
          <cell r="B835" t="str">
            <v>Market 6</v>
          </cell>
          <cell r="C835">
            <v>0.48</v>
          </cell>
        </row>
        <row r="836">
          <cell r="A836" t="str">
            <v>Brand 2</v>
          </cell>
          <cell r="B836" t="str">
            <v>Market 18</v>
          </cell>
          <cell r="C836">
            <v>0.6</v>
          </cell>
        </row>
        <row r="837">
          <cell r="A837" t="str">
            <v>Brand 2</v>
          </cell>
          <cell r="B837" t="str">
            <v>Market 29</v>
          </cell>
          <cell r="C837">
            <v>0.6</v>
          </cell>
        </row>
        <row r="838">
          <cell r="A838" t="str">
            <v>Brand 2</v>
          </cell>
          <cell r="B838" t="str">
            <v>Market 11</v>
          </cell>
          <cell r="C838">
            <v>1.2</v>
          </cell>
        </row>
        <row r="839">
          <cell r="A839" t="str">
            <v>Brand 2</v>
          </cell>
          <cell r="B839" t="str">
            <v>Market 17</v>
          </cell>
          <cell r="C839">
            <v>1.2</v>
          </cell>
        </row>
        <row r="840">
          <cell r="A840" t="str">
            <v>Brand 2</v>
          </cell>
          <cell r="B840" t="str">
            <v>Market 19</v>
          </cell>
          <cell r="C840">
            <v>3</v>
          </cell>
        </row>
        <row r="841">
          <cell r="A841" t="str">
            <v>Brand 2</v>
          </cell>
          <cell r="B841" t="str">
            <v>Market 11</v>
          </cell>
          <cell r="C841">
            <v>12</v>
          </cell>
        </row>
        <row r="842">
          <cell r="A842" t="str">
            <v>Brand 2</v>
          </cell>
          <cell r="B842" t="str">
            <v>Market 18</v>
          </cell>
          <cell r="C842">
            <v>0.44</v>
          </cell>
        </row>
        <row r="843">
          <cell r="A843" t="str">
            <v>Brand 2</v>
          </cell>
          <cell r="B843" t="str">
            <v>Market 29</v>
          </cell>
          <cell r="C843">
            <v>0.495</v>
          </cell>
        </row>
        <row r="844">
          <cell r="A844" t="str">
            <v>Brand 2</v>
          </cell>
          <cell r="B844" t="str">
            <v>Market 4</v>
          </cell>
          <cell r="C844">
            <v>1.1000000000000001</v>
          </cell>
        </row>
        <row r="845">
          <cell r="A845" t="str">
            <v>Brand 2</v>
          </cell>
          <cell r="B845" t="str">
            <v>Market 19</v>
          </cell>
          <cell r="C845">
            <v>1.1000000000000001</v>
          </cell>
        </row>
        <row r="846">
          <cell r="A846" t="str">
            <v>Brand 2</v>
          </cell>
          <cell r="B846" t="str">
            <v>Market 4</v>
          </cell>
          <cell r="C846">
            <v>1.1000000000000001</v>
          </cell>
        </row>
        <row r="847">
          <cell r="A847" t="str">
            <v>Brand 2</v>
          </cell>
          <cell r="B847" t="str">
            <v>Market 19</v>
          </cell>
          <cell r="C847">
            <v>4.4000000000000004</v>
          </cell>
        </row>
        <row r="848">
          <cell r="A848" t="str">
            <v>Brand 2</v>
          </cell>
          <cell r="B848" t="str">
            <v>Market 18</v>
          </cell>
          <cell r="C848">
            <v>11</v>
          </cell>
        </row>
        <row r="849">
          <cell r="A849" t="str">
            <v>Brand 2</v>
          </cell>
          <cell r="B849" t="str">
            <v>Market 4</v>
          </cell>
          <cell r="C849">
            <v>0.5</v>
          </cell>
        </row>
        <row r="850">
          <cell r="A850" t="str">
            <v>Brand 2</v>
          </cell>
          <cell r="B850" t="str">
            <v>Market 26</v>
          </cell>
          <cell r="C850">
            <v>0.5</v>
          </cell>
        </row>
        <row r="851">
          <cell r="A851" t="str">
            <v>Brand 2</v>
          </cell>
          <cell r="B851" t="str">
            <v>Market 12</v>
          </cell>
          <cell r="C851">
            <v>0.5</v>
          </cell>
        </row>
        <row r="852">
          <cell r="A852" t="str">
            <v>Brand 2</v>
          </cell>
          <cell r="B852" t="str">
            <v>Market 26</v>
          </cell>
          <cell r="C852">
            <v>0.5</v>
          </cell>
        </row>
        <row r="853">
          <cell r="A853" t="str">
            <v>Brand 2</v>
          </cell>
          <cell r="B853" t="str">
            <v>Market 4</v>
          </cell>
          <cell r="C853">
            <v>1</v>
          </cell>
        </row>
        <row r="854">
          <cell r="A854" t="str">
            <v>Brand 2</v>
          </cell>
          <cell r="B854" t="str">
            <v>Market 19</v>
          </cell>
          <cell r="C854">
            <v>1</v>
          </cell>
        </row>
        <row r="855">
          <cell r="A855" t="str">
            <v>Brand 2</v>
          </cell>
          <cell r="B855" t="str">
            <v>Market 4</v>
          </cell>
          <cell r="C855">
            <v>1.3</v>
          </cell>
        </row>
        <row r="856">
          <cell r="A856" t="str">
            <v>Brand 2</v>
          </cell>
          <cell r="B856" t="str">
            <v>Market 12</v>
          </cell>
          <cell r="C856">
            <v>2</v>
          </cell>
        </row>
        <row r="857">
          <cell r="A857" t="str">
            <v>Brand 2</v>
          </cell>
          <cell r="B857" t="str">
            <v>Market 22</v>
          </cell>
          <cell r="C857">
            <v>2</v>
          </cell>
        </row>
        <row r="858">
          <cell r="A858" t="str">
            <v>Brand 2</v>
          </cell>
          <cell r="B858" t="str">
            <v>Market 6</v>
          </cell>
          <cell r="C858">
            <v>2.5</v>
          </cell>
        </row>
        <row r="859">
          <cell r="A859" t="str">
            <v>Brand 2</v>
          </cell>
          <cell r="B859" t="str">
            <v>Market 18</v>
          </cell>
          <cell r="C859">
            <v>2.5</v>
          </cell>
        </row>
        <row r="860">
          <cell r="A860" t="str">
            <v>Brand 2</v>
          </cell>
          <cell r="B860" t="str">
            <v>Market 26</v>
          </cell>
          <cell r="C860">
            <v>2.5</v>
          </cell>
        </row>
        <row r="861">
          <cell r="A861" t="str">
            <v>Brand 2</v>
          </cell>
          <cell r="B861" t="str">
            <v>Market 2</v>
          </cell>
          <cell r="C861">
            <v>4.5</v>
          </cell>
        </row>
        <row r="862">
          <cell r="A862" t="str">
            <v>Brand 2</v>
          </cell>
          <cell r="B862" t="str">
            <v>Market 6</v>
          </cell>
          <cell r="C862">
            <v>0.36</v>
          </cell>
        </row>
        <row r="863">
          <cell r="A863" t="str">
            <v>Brand 2</v>
          </cell>
          <cell r="B863" t="str">
            <v>Market 18</v>
          </cell>
          <cell r="C863">
            <v>0.36</v>
          </cell>
        </row>
        <row r="864">
          <cell r="A864" t="str">
            <v>Brand 2</v>
          </cell>
          <cell r="B864" t="str">
            <v>Market 2</v>
          </cell>
          <cell r="C864">
            <v>0.45</v>
          </cell>
        </row>
        <row r="865">
          <cell r="A865" t="str">
            <v>Brand 2</v>
          </cell>
          <cell r="B865" t="str">
            <v>Market 18</v>
          </cell>
          <cell r="C865">
            <v>0.45</v>
          </cell>
        </row>
        <row r="866">
          <cell r="A866" t="str">
            <v>Brand 2</v>
          </cell>
          <cell r="B866" t="str">
            <v>Market 19</v>
          </cell>
          <cell r="C866">
            <v>0.9</v>
          </cell>
        </row>
        <row r="867">
          <cell r="A867" t="str">
            <v>Brand 2</v>
          </cell>
          <cell r="B867" t="str">
            <v>Market 2</v>
          </cell>
          <cell r="C867">
            <v>0.9</v>
          </cell>
        </row>
        <row r="868">
          <cell r="A868" t="str">
            <v>Brand 2</v>
          </cell>
          <cell r="B868" t="str">
            <v>Market 22</v>
          </cell>
          <cell r="C868">
            <v>0.9</v>
          </cell>
        </row>
        <row r="869">
          <cell r="A869" t="str">
            <v>Brand 2</v>
          </cell>
          <cell r="B869" t="str">
            <v>Market 22</v>
          </cell>
          <cell r="C869">
            <v>0.9</v>
          </cell>
        </row>
        <row r="870">
          <cell r="A870" t="str">
            <v>Brand 2</v>
          </cell>
          <cell r="B870" t="str">
            <v>Market 17</v>
          </cell>
          <cell r="C870">
            <v>0.9</v>
          </cell>
        </row>
        <row r="871">
          <cell r="A871" t="str">
            <v>Brand 2</v>
          </cell>
          <cell r="B871" t="str">
            <v>Market 3</v>
          </cell>
          <cell r="C871">
            <v>1.8</v>
          </cell>
        </row>
        <row r="872">
          <cell r="A872" t="str">
            <v>Brand 2</v>
          </cell>
          <cell r="B872" t="str">
            <v>Market 18</v>
          </cell>
          <cell r="C872">
            <v>4.5</v>
          </cell>
        </row>
        <row r="873">
          <cell r="A873" t="str">
            <v>Brand 2</v>
          </cell>
          <cell r="B873" t="str">
            <v>Market 29</v>
          </cell>
          <cell r="C873">
            <v>1.6E-2</v>
          </cell>
        </row>
        <row r="874">
          <cell r="A874" t="str">
            <v>Brand 2</v>
          </cell>
          <cell r="B874" t="str">
            <v>Market 6</v>
          </cell>
          <cell r="C874">
            <v>0.32</v>
          </cell>
        </row>
        <row r="875">
          <cell r="A875" t="str">
            <v>Brand 2</v>
          </cell>
          <cell r="B875" t="str">
            <v>Market 26</v>
          </cell>
          <cell r="C875">
            <v>0.38400000000000001</v>
          </cell>
        </row>
        <row r="876">
          <cell r="A876" t="str">
            <v>Brand 2</v>
          </cell>
          <cell r="B876" t="str">
            <v>Market 2</v>
          </cell>
          <cell r="C876">
            <v>0.8</v>
          </cell>
        </row>
        <row r="877">
          <cell r="A877" t="str">
            <v>Brand 2</v>
          </cell>
          <cell r="B877" t="str">
            <v>Market 22</v>
          </cell>
          <cell r="C877">
            <v>0.8</v>
          </cell>
        </row>
        <row r="878">
          <cell r="A878" t="str">
            <v>Brand 2</v>
          </cell>
          <cell r="B878" t="str">
            <v>Market 17</v>
          </cell>
          <cell r="C878">
            <v>0.8</v>
          </cell>
        </row>
        <row r="879">
          <cell r="A879" t="str">
            <v>Brand 2</v>
          </cell>
          <cell r="B879" t="str">
            <v>Market 29</v>
          </cell>
          <cell r="C879">
            <v>0.8</v>
          </cell>
        </row>
        <row r="880">
          <cell r="A880" t="str">
            <v>Brand 2</v>
          </cell>
          <cell r="B880" t="str">
            <v>Market 11</v>
          </cell>
          <cell r="C880">
            <v>1.6</v>
          </cell>
        </row>
        <row r="881">
          <cell r="A881" t="str">
            <v>Brand 2</v>
          </cell>
          <cell r="B881" t="str">
            <v>Market 5</v>
          </cell>
          <cell r="C881">
            <v>3.6</v>
          </cell>
        </row>
        <row r="882">
          <cell r="A882" t="str">
            <v>Brand 2</v>
          </cell>
          <cell r="B882" t="str">
            <v>Market 19</v>
          </cell>
          <cell r="C882">
            <v>3.6</v>
          </cell>
        </row>
        <row r="883">
          <cell r="A883" t="str">
            <v>Brand 2</v>
          </cell>
          <cell r="B883" t="str">
            <v>Market 29</v>
          </cell>
          <cell r="C883">
            <v>6.4</v>
          </cell>
        </row>
        <row r="884">
          <cell r="A884" t="str">
            <v>Brand 2</v>
          </cell>
          <cell r="B884" t="str">
            <v>Market 6</v>
          </cell>
          <cell r="C884">
            <v>8</v>
          </cell>
        </row>
        <row r="885">
          <cell r="A885" t="str">
            <v>Brand 2</v>
          </cell>
          <cell r="B885" t="str">
            <v>Market 2</v>
          </cell>
          <cell r="C885">
            <v>0.28000000000000003</v>
          </cell>
        </row>
        <row r="886">
          <cell r="A886" t="str">
            <v>Brand 2</v>
          </cell>
          <cell r="B886" t="str">
            <v>Market 6</v>
          </cell>
          <cell r="C886">
            <v>0.28000000000000003</v>
          </cell>
        </row>
        <row r="887">
          <cell r="A887" t="str">
            <v>Brand 2</v>
          </cell>
          <cell r="B887" t="str">
            <v>Market 18</v>
          </cell>
          <cell r="C887">
            <v>0.28000000000000003</v>
          </cell>
        </row>
        <row r="888">
          <cell r="A888" t="str">
            <v>Brand 2</v>
          </cell>
          <cell r="B888" t="str">
            <v>Market 18</v>
          </cell>
          <cell r="C888">
            <v>0.28000000000000003</v>
          </cell>
        </row>
        <row r="889">
          <cell r="A889" t="str">
            <v>Brand 2</v>
          </cell>
          <cell r="B889" t="str">
            <v>Market 18</v>
          </cell>
          <cell r="C889">
            <v>0.35</v>
          </cell>
        </row>
        <row r="890">
          <cell r="A890" t="str">
            <v>Brand 2</v>
          </cell>
          <cell r="B890" t="str">
            <v>Market 29</v>
          </cell>
          <cell r="C890">
            <v>0.35</v>
          </cell>
        </row>
        <row r="891">
          <cell r="A891" t="str">
            <v>Brand 2</v>
          </cell>
          <cell r="B891" t="str">
            <v>Market 6</v>
          </cell>
          <cell r="C891">
            <v>0.56000000000000005</v>
          </cell>
        </row>
        <row r="892">
          <cell r="A892" t="str">
            <v>Brand 2</v>
          </cell>
          <cell r="B892" t="str">
            <v>Market 6</v>
          </cell>
          <cell r="C892">
            <v>0.56000000000000005</v>
          </cell>
        </row>
        <row r="893">
          <cell r="A893" t="str">
            <v>Brand 2</v>
          </cell>
          <cell r="B893" t="str">
            <v>Market 18</v>
          </cell>
          <cell r="C893">
            <v>0.7</v>
          </cell>
        </row>
        <row r="894">
          <cell r="A894" t="str">
            <v>Brand 2</v>
          </cell>
          <cell r="B894" t="str">
            <v>Market 12</v>
          </cell>
          <cell r="C894">
            <v>0.7</v>
          </cell>
        </row>
        <row r="895">
          <cell r="A895" t="str">
            <v>Brand 2</v>
          </cell>
          <cell r="B895" t="str">
            <v>Market 12</v>
          </cell>
          <cell r="C895">
            <v>0.7</v>
          </cell>
        </row>
        <row r="896">
          <cell r="A896" t="str">
            <v>Brand 2</v>
          </cell>
          <cell r="B896" t="str">
            <v>Market 19</v>
          </cell>
          <cell r="C896">
            <v>1.4</v>
          </cell>
        </row>
        <row r="897">
          <cell r="A897" t="str">
            <v>Brand 2</v>
          </cell>
          <cell r="B897" t="str">
            <v>Market 11</v>
          </cell>
          <cell r="C897">
            <v>1.75</v>
          </cell>
        </row>
        <row r="898">
          <cell r="A898" t="str">
            <v>Brand 2</v>
          </cell>
          <cell r="B898" t="str">
            <v>Market 26</v>
          </cell>
          <cell r="C898">
            <v>1.75</v>
          </cell>
        </row>
        <row r="899">
          <cell r="A899" t="str">
            <v>Brand 2</v>
          </cell>
          <cell r="B899" t="str">
            <v>Market 12</v>
          </cell>
          <cell r="C899">
            <v>2.8</v>
          </cell>
        </row>
        <row r="900">
          <cell r="A900" t="str">
            <v>Brand 2</v>
          </cell>
          <cell r="B900" t="str">
            <v>Market 2</v>
          </cell>
          <cell r="C900">
            <v>0.3</v>
          </cell>
        </row>
        <row r="901">
          <cell r="A901" t="str">
            <v>Brand 2</v>
          </cell>
          <cell r="B901" t="str">
            <v>Market 19</v>
          </cell>
          <cell r="C901">
            <v>0.3</v>
          </cell>
        </row>
        <row r="902">
          <cell r="A902" t="str">
            <v>Brand 2</v>
          </cell>
          <cell r="B902" t="str">
            <v>Market 19</v>
          </cell>
          <cell r="C902">
            <v>0.3</v>
          </cell>
        </row>
        <row r="903">
          <cell r="A903" t="str">
            <v>Brand 2</v>
          </cell>
          <cell r="B903" t="str">
            <v>Market 11</v>
          </cell>
          <cell r="C903">
            <v>0.6</v>
          </cell>
        </row>
        <row r="904">
          <cell r="A904" t="str">
            <v>Brand 2</v>
          </cell>
          <cell r="B904" t="str">
            <v>Market 19</v>
          </cell>
          <cell r="C904">
            <v>0.6</v>
          </cell>
        </row>
        <row r="905">
          <cell r="A905" t="str">
            <v>Brand 2</v>
          </cell>
          <cell r="B905" t="str">
            <v>Market 11</v>
          </cell>
          <cell r="C905">
            <v>0.6</v>
          </cell>
        </row>
        <row r="906">
          <cell r="A906" t="str">
            <v>Brand 2</v>
          </cell>
          <cell r="B906" t="str">
            <v>Market 26</v>
          </cell>
          <cell r="C906">
            <v>0.6</v>
          </cell>
        </row>
        <row r="907">
          <cell r="A907" t="str">
            <v>Brand 2</v>
          </cell>
          <cell r="B907" t="str">
            <v>Market 26</v>
          </cell>
          <cell r="C907">
            <v>0.6</v>
          </cell>
        </row>
        <row r="908">
          <cell r="A908" t="str">
            <v>Brand 2</v>
          </cell>
          <cell r="B908" t="str">
            <v>Market 26</v>
          </cell>
          <cell r="C908">
            <v>0.6</v>
          </cell>
        </row>
        <row r="909">
          <cell r="A909" t="str">
            <v>Brand 2</v>
          </cell>
          <cell r="B909" t="str">
            <v>Market 22</v>
          </cell>
          <cell r="C909">
            <v>0.6</v>
          </cell>
        </row>
        <row r="910">
          <cell r="A910" t="str">
            <v>Brand 2</v>
          </cell>
          <cell r="B910" t="str">
            <v>Market 4</v>
          </cell>
          <cell r="C910">
            <v>0.9</v>
          </cell>
        </row>
        <row r="911">
          <cell r="A911" t="str">
            <v>Brand 2</v>
          </cell>
          <cell r="B911" t="str">
            <v>Market 2</v>
          </cell>
          <cell r="C911">
            <v>1.2</v>
          </cell>
        </row>
        <row r="912">
          <cell r="A912" t="str">
            <v>Brand 2</v>
          </cell>
          <cell r="B912" t="str">
            <v>Market 3</v>
          </cell>
          <cell r="C912">
            <v>1.2</v>
          </cell>
        </row>
        <row r="913">
          <cell r="A913" t="str">
            <v>Brand 2</v>
          </cell>
          <cell r="B913" t="str">
            <v>Market 6</v>
          </cell>
          <cell r="C913">
            <v>1.5</v>
          </cell>
        </row>
        <row r="914">
          <cell r="A914" t="str">
            <v>Brand 2</v>
          </cell>
          <cell r="B914" t="str">
            <v>Market 22</v>
          </cell>
          <cell r="C914">
            <v>1.5</v>
          </cell>
        </row>
        <row r="915">
          <cell r="A915" t="str">
            <v>Brand 2</v>
          </cell>
          <cell r="B915" t="str">
            <v>Market 11</v>
          </cell>
          <cell r="C915">
            <v>2.7</v>
          </cell>
        </row>
        <row r="916">
          <cell r="A916" t="str">
            <v>Brand 2</v>
          </cell>
          <cell r="B916" t="str">
            <v>Market 17</v>
          </cell>
          <cell r="C916">
            <v>2.7</v>
          </cell>
        </row>
        <row r="917">
          <cell r="A917" t="str">
            <v>Brand 2</v>
          </cell>
          <cell r="B917" t="str">
            <v>Market 11</v>
          </cell>
          <cell r="C917">
            <v>2.7</v>
          </cell>
        </row>
        <row r="918">
          <cell r="A918" t="str">
            <v>Brand 2</v>
          </cell>
          <cell r="B918" t="str">
            <v>Market 18</v>
          </cell>
          <cell r="C918">
            <v>6</v>
          </cell>
        </row>
        <row r="919">
          <cell r="A919" t="str">
            <v>Brand 2</v>
          </cell>
          <cell r="B919" t="str">
            <v>Market 18</v>
          </cell>
          <cell r="C919">
            <v>5.6660000000000004</v>
          </cell>
        </row>
        <row r="920">
          <cell r="A920" t="str">
            <v>Brand 2</v>
          </cell>
          <cell r="B920" t="str">
            <v>Market 6</v>
          </cell>
          <cell r="C920">
            <v>0.2</v>
          </cell>
        </row>
        <row r="921">
          <cell r="A921" t="str">
            <v>Brand 2</v>
          </cell>
          <cell r="B921" t="str">
            <v>Market 2</v>
          </cell>
          <cell r="C921">
            <v>0.2</v>
          </cell>
        </row>
        <row r="922">
          <cell r="A922" t="str">
            <v>Brand 2</v>
          </cell>
          <cell r="B922" t="str">
            <v>Market 4</v>
          </cell>
          <cell r="C922">
            <v>0.2</v>
          </cell>
        </row>
        <row r="923">
          <cell r="A923" t="str">
            <v>Brand 2</v>
          </cell>
          <cell r="B923" t="str">
            <v>Market 1</v>
          </cell>
          <cell r="C923">
            <v>0.22500000000000001</v>
          </cell>
        </row>
        <row r="924">
          <cell r="A924" t="str">
            <v>Brand 2</v>
          </cell>
          <cell r="B924" t="str">
            <v>Market 18</v>
          </cell>
          <cell r="C924">
            <v>0.25</v>
          </cell>
        </row>
        <row r="925">
          <cell r="A925" t="str">
            <v>Brand 2</v>
          </cell>
          <cell r="B925" t="str">
            <v>Market 22</v>
          </cell>
          <cell r="C925">
            <v>0.25</v>
          </cell>
        </row>
        <row r="926">
          <cell r="A926" t="str">
            <v>Brand 2</v>
          </cell>
          <cell r="B926" t="str">
            <v>Market 6</v>
          </cell>
          <cell r="C926">
            <v>0.5</v>
          </cell>
        </row>
        <row r="927">
          <cell r="A927" t="str">
            <v>Brand 2</v>
          </cell>
          <cell r="B927" t="str">
            <v>Market 4</v>
          </cell>
          <cell r="C927">
            <v>0.5</v>
          </cell>
        </row>
        <row r="928">
          <cell r="A928" t="str">
            <v>Brand 2</v>
          </cell>
          <cell r="B928" t="str">
            <v>Market 26</v>
          </cell>
          <cell r="C928">
            <v>0.5</v>
          </cell>
        </row>
        <row r="929">
          <cell r="A929" t="str">
            <v>Brand 2</v>
          </cell>
          <cell r="B929" t="str">
            <v>Market 18</v>
          </cell>
          <cell r="C929">
            <v>0.5</v>
          </cell>
        </row>
        <row r="930">
          <cell r="A930" t="str">
            <v>Brand 2</v>
          </cell>
          <cell r="B930" t="str">
            <v>Market 19</v>
          </cell>
          <cell r="C930">
            <v>0.5</v>
          </cell>
        </row>
        <row r="931">
          <cell r="A931" t="str">
            <v>Brand 2</v>
          </cell>
          <cell r="B931" t="str">
            <v>Market 5</v>
          </cell>
          <cell r="C931">
            <v>0.5</v>
          </cell>
        </row>
        <row r="932">
          <cell r="A932" t="str">
            <v>Brand 2</v>
          </cell>
          <cell r="B932" t="str">
            <v>Market 12</v>
          </cell>
          <cell r="C932">
            <v>0.5</v>
          </cell>
        </row>
        <row r="933">
          <cell r="A933" t="str">
            <v>Brand 2</v>
          </cell>
          <cell r="B933" t="str">
            <v>Market 17</v>
          </cell>
          <cell r="C933">
            <v>0.5</v>
          </cell>
        </row>
        <row r="934">
          <cell r="A934" t="str">
            <v>Brand 2</v>
          </cell>
          <cell r="B934" t="str">
            <v>Market 17</v>
          </cell>
          <cell r="C934">
            <v>1</v>
          </cell>
        </row>
        <row r="935">
          <cell r="A935" t="str">
            <v>Brand 2</v>
          </cell>
          <cell r="B935" t="str">
            <v>Market 17</v>
          </cell>
          <cell r="C935">
            <v>1.25</v>
          </cell>
        </row>
        <row r="936">
          <cell r="A936" t="str">
            <v>Brand 2</v>
          </cell>
          <cell r="B936" t="str">
            <v>Market 11</v>
          </cell>
          <cell r="C936">
            <v>2</v>
          </cell>
        </row>
        <row r="937">
          <cell r="A937" t="str">
            <v>Brand 2</v>
          </cell>
          <cell r="B937" t="str">
            <v>Market 19</v>
          </cell>
          <cell r="C937">
            <v>2</v>
          </cell>
        </row>
        <row r="938">
          <cell r="A938" t="str">
            <v>Brand 2</v>
          </cell>
          <cell r="B938" t="str">
            <v>Market 29</v>
          </cell>
          <cell r="C938">
            <v>2.25</v>
          </cell>
        </row>
        <row r="939">
          <cell r="A939" t="str">
            <v>Brand 2</v>
          </cell>
          <cell r="B939" t="str">
            <v>Market 22</v>
          </cell>
          <cell r="C939">
            <v>4</v>
          </cell>
        </row>
        <row r="940">
          <cell r="A940" t="str">
            <v>Brand 2</v>
          </cell>
          <cell r="B940" t="str">
            <v>Market 5</v>
          </cell>
          <cell r="C940">
            <v>4.5</v>
          </cell>
        </row>
        <row r="941">
          <cell r="A941" t="str">
            <v>Brand 2</v>
          </cell>
          <cell r="B941" t="str">
            <v>Market 29</v>
          </cell>
          <cell r="C941">
            <v>5</v>
          </cell>
        </row>
        <row r="942">
          <cell r="A942" t="str">
            <v>Brand 2</v>
          </cell>
          <cell r="B942" t="str">
            <v>Market 4</v>
          </cell>
          <cell r="C942">
            <v>0.16</v>
          </cell>
        </row>
        <row r="943">
          <cell r="A943" t="str">
            <v>Brand 2</v>
          </cell>
          <cell r="B943" t="str">
            <v>Market 18</v>
          </cell>
          <cell r="C943">
            <v>0.18</v>
          </cell>
        </row>
        <row r="944">
          <cell r="A944" t="str">
            <v>Brand 2</v>
          </cell>
          <cell r="B944" t="str">
            <v>Market 19</v>
          </cell>
          <cell r="C944">
            <v>0.2</v>
          </cell>
        </row>
        <row r="945">
          <cell r="A945" t="str">
            <v>Brand 2</v>
          </cell>
          <cell r="B945" t="str">
            <v>Market 26</v>
          </cell>
          <cell r="C945">
            <v>0.2</v>
          </cell>
        </row>
        <row r="946">
          <cell r="A946" t="str">
            <v>Brand 2</v>
          </cell>
          <cell r="B946" t="str">
            <v>Market 17</v>
          </cell>
          <cell r="C946">
            <v>0.2</v>
          </cell>
        </row>
        <row r="947">
          <cell r="A947" t="str">
            <v>Brand 2</v>
          </cell>
          <cell r="B947" t="str">
            <v>Market 17</v>
          </cell>
          <cell r="C947">
            <v>0.2</v>
          </cell>
        </row>
        <row r="948">
          <cell r="A948" t="str">
            <v>Brand 2</v>
          </cell>
          <cell r="B948" t="str">
            <v>Market 17</v>
          </cell>
          <cell r="C948">
            <v>0.2</v>
          </cell>
        </row>
        <row r="949">
          <cell r="A949" t="str">
            <v>Brand 2</v>
          </cell>
          <cell r="B949" t="str">
            <v>Market 12</v>
          </cell>
          <cell r="C949">
            <v>0.2</v>
          </cell>
        </row>
        <row r="950">
          <cell r="A950" t="str">
            <v>Brand 2</v>
          </cell>
          <cell r="B950" t="str">
            <v>Market 19</v>
          </cell>
          <cell r="C950">
            <v>0.4</v>
          </cell>
        </row>
        <row r="951">
          <cell r="A951" t="str">
            <v>Brand 2</v>
          </cell>
          <cell r="B951" t="str">
            <v>Market 29</v>
          </cell>
          <cell r="C951">
            <v>0.4</v>
          </cell>
        </row>
        <row r="952">
          <cell r="A952" t="str">
            <v>Brand 2</v>
          </cell>
          <cell r="B952" t="str">
            <v>Market 4</v>
          </cell>
          <cell r="C952">
            <v>0.4</v>
          </cell>
        </row>
        <row r="953">
          <cell r="A953" t="str">
            <v>Brand 2</v>
          </cell>
          <cell r="B953" t="str">
            <v>Market 17</v>
          </cell>
          <cell r="C953">
            <v>0.4</v>
          </cell>
        </row>
        <row r="954">
          <cell r="A954" t="str">
            <v>Brand 2</v>
          </cell>
          <cell r="B954" t="str">
            <v>Market 29</v>
          </cell>
          <cell r="C954">
            <v>0.4</v>
          </cell>
        </row>
        <row r="955">
          <cell r="A955" t="str">
            <v>Brand 2</v>
          </cell>
          <cell r="B955" t="str">
            <v>Market 22</v>
          </cell>
          <cell r="C955">
            <v>0.4</v>
          </cell>
        </row>
        <row r="956">
          <cell r="A956" t="str">
            <v>Brand 2</v>
          </cell>
          <cell r="B956" t="str">
            <v>Market 11</v>
          </cell>
          <cell r="C956">
            <v>0.4</v>
          </cell>
        </row>
        <row r="957">
          <cell r="A957" t="str">
            <v>Brand 2</v>
          </cell>
          <cell r="B957" t="str">
            <v>Market 3</v>
          </cell>
          <cell r="C957">
            <v>0.6</v>
          </cell>
        </row>
        <row r="958">
          <cell r="A958" t="str">
            <v>Brand 2</v>
          </cell>
          <cell r="B958" t="str">
            <v>Market 29</v>
          </cell>
          <cell r="C958">
            <v>0.8</v>
          </cell>
        </row>
        <row r="959">
          <cell r="A959" t="str">
            <v>Brand 2</v>
          </cell>
          <cell r="B959" t="str">
            <v>Market 6</v>
          </cell>
          <cell r="C959">
            <v>0.88</v>
          </cell>
        </row>
        <row r="960">
          <cell r="A960" t="str">
            <v>Brand 2</v>
          </cell>
          <cell r="B960" t="str">
            <v>Market 4</v>
          </cell>
          <cell r="C960">
            <v>1</v>
          </cell>
        </row>
        <row r="961">
          <cell r="A961" t="str">
            <v>Brand 2</v>
          </cell>
          <cell r="B961" t="str">
            <v>Market 26</v>
          </cell>
          <cell r="C961">
            <v>1</v>
          </cell>
        </row>
        <row r="962">
          <cell r="A962" t="str">
            <v>Brand 2</v>
          </cell>
          <cell r="B962" t="str">
            <v>Market 22</v>
          </cell>
          <cell r="C962">
            <v>1.6</v>
          </cell>
        </row>
        <row r="963">
          <cell r="A963" t="str">
            <v>Brand 2</v>
          </cell>
          <cell r="B963" t="str">
            <v>Market 17</v>
          </cell>
          <cell r="C963">
            <v>1.6</v>
          </cell>
        </row>
        <row r="964">
          <cell r="A964" t="str">
            <v>Brand 2</v>
          </cell>
          <cell r="B964" t="str">
            <v>Market 12</v>
          </cell>
          <cell r="C964">
            <v>2</v>
          </cell>
        </row>
        <row r="965">
          <cell r="A965" t="str">
            <v>Brand 2</v>
          </cell>
          <cell r="B965" t="str">
            <v>Market 18</v>
          </cell>
          <cell r="C965">
            <v>0.12</v>
          </cell>
        </row>
        <row r="966">
          <cell r="A966" t="str">
            <v>Brand 2</v>
          </cell>
          <cell r="B966" t="str">
            <v>Market 18</v>
          </cell>
          <cell r="C966">
            <v>0.13500000000000001</v>
          </cell>
        </row>
        <row r="967">
          <cell r="A967" t="str">
            <v>Brand 2</v>
          </cell>
          <cell r="B967" t="str">
            <v>Market 17</v>
          </cell>
          <cell r="C967">
            <v>0.13500000000000001</v>
          </cell>
        </row>
        <row r="968">
          <cell r="A968" t="str">
            <v>Brand 2</v>
          </cell>
          <cell r="B968" t="str">
            <v>Market 6</v>
          </cell>
          <cell r="C968">
            <v>0.15</v>
          </cell>
        </row>
        <row r="969">
          <cell r="A969" t="str">
            <v>Brand 2</v>
          </cell>
          <cell r="B969" t="str">
            <v>Market 17</v>
          </cell>
          <cell r="C969">
            <v>0.15</v>
          </cell>
        </row>
        <row r="970">
          <cell r="A970" t="str">
            <v>Brand 2</v>
          </cell>
          <cell r="B970" t="str">
            <v>Market 17</v>
          </cell>
          <cell r="C970">
            <v>0.3</v>
          </cell>
        </row>
        <row r="971">
          <cell r="A971" t="str">
            <v>Brand 2</v>
          </cell>
          <cell r="B971" t="str">
            <v>Market 2</v>
          </cell>
          <cell r="C971">
            <v>0.3</v>
          </cell>
        </row>
        <row r="972">
          <cell r="A972" t="str">
            <v>Brand 2</v>
          </cell>
          <cell r="B972" t="str">
            <v>Market 26</v>
          </cell>
          <cell r="C972">
            <v>0.3</v>
          </cell>
        </row>
        <row r="973">
          <cell r="A973" t="str">
            <v>Brand 2</v>
          </cell>
          <cell r="B973" t="str">
            <v>Market 12</v>
          </cell>
          <cell r="C973">
            <v>0.3</v>
          </cell>
        </row>
        <row r="974">
          <cell r="A974" t="str">
            <v>Brand 2</v>
          </cell>
          <cell r="B974" t="str">
            <v>Market 17</v>
          </cell>
          <cell r="C974">
            <v>0.3</v>
          </cell>
        </row>
        <row r="975">
          <cell r="A975" t="str">
            <v>Brand 2</v>
          </cell>
          <cell r="B975" t="str">
            <v>Market 17</v>
          </cell>
          <cell r="C975">
            <v>0.3</v>
          </cell>
        </row>
        <row r="976">
          <cell r="A976" t="str">
            <v>Brand 2</v>
          </cell>
          <cell r="B976" t="str">
            <v>Market 5</v>
          </cell>
          <cell r="C976">
            <v>0.6</v>
          </cell>
        </row>
        <row r="977">
          <cell r="A977" t="str">
            <v>Brand 2</v>
          </cell>
          <cell r="B977" t="str">
            <v>Market 2</v>
          </cell>
          <cell r="C977">
            <v>0.75</v>
          </cell>
        </row>
        <row r="978">
          <cell r="A978" t="str">
            <v>Brand 2</v>
          </cell>
          <cell r="B978" t="str">
            <v>Market 4</v>
          </cell>
          <cell r="C978">
            <v>0.75</v>
          </cell>
        </row>
        <row r="979">
          <cell r="A979" t="str">
            <v>Brand 2</v>
          </cell>
          <cell r="B979" t="str">
            <v>Market 17</v>
          </cell>
          <cell r="C979">
            <v>0.75</v>
          </cell>
        </row>
        <row r="980">
          <cell r="A980" t="str">
            <v>Brand 2</v>
          </cell>
          <cell r="B980" t="str">
            <v>Market 22</v>
          </cell>
          <cell r="C980">
            <v>0.75</v>
          </cell>
        </row>
        <row r="981">
          <cell r="A981" t="str">
            <v>Brand 2</v>
          </cell>
          <cell r="B981" t="str">
            <v>Market 3</v>
          </cell>
          <cell r="C981">
            <v>0.9</v>
          </cell>
        </row>
        <row r="982">
          <cell r="A982" t="str">
            <v>Brand 2</v>
          </cell>
          <cell r="B982" t="str">
            <v>Market 26</v>
          </cell>
          <cell r="C982">
            <v>1.35</v>
          </cell>
        </row>
        <row r="983">
          <cell r="A983" t="str">
            <v>Brand 2</v>
          </cell>
          <cell r="B983" t="str">
            <v>Market 18</v>
          </cell>
          <cell r="C983">
            <v>1.5</v>
          </cell>
        </row>
        <row r="984">
          <cell r="A984" t="str">
            <v>Brand 2</v>
          </cell>
          <cell r="B984" t="str">
            <v>Market 29</v>
          </cell>
          <cell r="C984">
            <v>2.4</v>
          </cell>
        </row>
        <row r="985">
          <cell r="A985" t="str">
            <v>Brand 2</v>
          </cell>
          <cell r="B985" t="str">
            <v>Market 17</v>
          </cell>
          <cell r="C985">
            <v>2.4</v>
          </cell>
        </row>
        <row r="986">
          <cell r="A986" t="str">
            <v>Brand 2</v>
          </cell>
          <cell r="B986" t="str">
            <v>Market 18</v>
          </cell>
          <cell r="C986">
            <v>2.7</v>
          </cell>
        </row>
        <row r="987">
          <cell r="A987" t="str">
            <v>Brand 2</v>
          </cell>
          <cell r="B987" t="str">
            <v>Market 2</v>
          </cell>
          <cell r="C987">
            <v>2.7</v>
          </cell>
        </row>
        <row r="988">
          <cell r="A988" t="str">
            <v>Brand 2</v>
          </cell>
          <cell r="B988" t="str">
            <v>Market 19</v>
          </cell>
          <cell r="C988">
            <v>2.5299999999999998</v>
          </cell>
        </row>
        <row r="989">
          <cell r="A989" t="str">
            <v>Brand 2</v>
          </cell>
          <cell r="B989" t="str">
            <v>Market 18</v>
          </cell>
          <cell r="C989">
            <v>0.08</v>
          </cell>
        </row>
        <row r="990">
          <cell r="A990" t="str">
            <v>Brand 2</v>
          </cell>
          <cell r="B990" t="str">
            <v>Market 17</v>
          </cell>
          <cell r="C990">
            <v>0.08</v>
          </cell>
        </row>
        <row r="991">
          <cell r="A991" t="str">
            <v>Brand 2</v>
          </cell>
          <cell r="B991" t="str">
            <v>Market 4</v>
          </cell>
          <cell r="C991">
            <v>0.08</v>
          </cell>
        </row>
        <row r="992">
          <cell r="A992" t="str">
            <v>Brand 2</v>
          </cell>
          <cell r="B992" t="str">
            <v>Market 26</v>
          </cell>
          <cell r="C992">
            <v>0.09</v>
          </cell>
        </row>
        <row r="993">
          <cell r="A993" t="str">
            <v>Brand 2</v>
          </cell>
          <cell r="B993" t="str">
            <v>Market 22</v>
          </cell>
          <cell r="C993">
            <v>0.09</v>
          </cell>
        </row>
        <row r="994">
          <cell r="A994" t="str">
            <v>Brand 2</v>
          </cell>
          <cell r="B994" t="str">
            <v>Market 29</v>
          </cell>
          <cell r="C994">
            <v>0.1</v>
          </cell>
        </row>
        <row r="995">
          <cell r="A995" t="str">
            <v>Brand 2</v>
          </cell>
          <cell r="B995" t="str">
            <v>Market 12</v>
          </cell>
          <cell r="C995">
            <v>0.1</v>
          </cell>
        </row>
        <row r="996">
          <cell r="A996" t="str">
            <v>Brand 2</v>
          </cell>
          <cell r="B996" t="str">
            <v>Market 11</v>
          </cell>
          <cell r="C996">
            <v>0.1</v>
          </cell>
        </row>
        <row r="997">
          <cell r="A997" t="str">
            <v>Brand 2</v>
          </cell>
          <cell r="B997" t="str">
            <v>Market 2</v>
          </cell>
          <cell r="C997">
            <v>0.2</v>
          </cell>
        </row>
        <row r="998">
          <cell r="A998" t="str">
            <v>Brand 2</v>
          </cell>
          <cell r="B998" t="str">
            <v>Market 11</v>
          </cell>
          <cell r="C998">
            <v>0.2</v>
          </cell>
        </row>
        <row r="999">
          <cell r="A999" t="str">
            <v>Brand 2</v>
          </cell>
          <cell r="B999" t="str">
            <v>Market 11</v>
          </cell>
          <cell r="C999">
            <v>0.2</v>
          </cell>
        </row>
        <row r="1000">
          <cell r="A1000" t="str">
            <v>Brand 2</v>
          </cell>
          <cell r="B1000" t="str">
            <v>Market 3</v>
          </cell>
          <cell r="C1000">
            <v>0.2</v>
          </cell>
        </row>
        <row r="1001">
          <cell r="A1001" t="str">
            <v>Brand 2</v>
          </cell>
          <cell r="B1001" t="str">
            <v>Market 17</v>
          </cell>
          <cell r="C1001">
            <v>0.2</v>
          </cell>
        </row>
        <row r="1002">
          <cell r="A1002" t="str">
            <v>Brand 2</v>
          </cell>
          <cell r="B1002" t="str">
            <v>Market 26</v>
          </cell>
          <cell r="C1002">
            <v>0.2</v>
          </cell>
        </row>
        <row r="1003">
          <cell r="A1003" t="str">
            <v>Brand 2</v>
          </cell>
          <cell r="B1003" t="str">
            <v>Market 22</v>
          </cell>
          <cell r="C1003">
            <v>0.2</v>
          </cell>
        </row>
        <row r="1004">
          <cell r="A1004" t="str">
            <v>Brand 2</v>
          </cell>
          <cell r="B1004" t="str">
            <v>Market 22</v>
          </cell>
          <cell r="C1004">
            <v>0.2</v>
          </cell>
        </row>
        <row r="1005">
          <cell r="A1005" t="str">
            <v>Brand 2</v>
          </cell>
          <cell r="B1005" t="str">
            <v>Market 12</v>
          </cell>
          <cell r="C1005">
            <v>0.2</v>
          </cell>
        </row>
        <row r="1006">
          <cell r="A1006" t="str">
            <v>Brand 2</v>
          </cell>
          <cell r="B1006" t="str">
            <v>Market 22</v>
          </cell>
          <cell r="C1006">
            <v>0.2</v>
          </cell>
        </row>
        <row r="1007">
          <cell r="A1007" t="str">
            <v>Brand 2</v>
          </cell>
          <cell r="B1007" t="str">
            <v>Market 18</v>
          </cell>
          <cell r="C1007">
            <v>0.4</v>
          </cell>
        </row>
        <row r="1008">
          <cell r="A1008" t="str">
            <v>Brand 2</v>
          </cell>
          <cell r="B1008" t="str">
            <v>Market 5</v>
          </cell>
          <cell r="C1008">
            <v>0.4</v>
          </cell>
        </row>
        <row r="1009">
          <cell r="A1009" t="str">
            <v>Brand 2</v>
          </cell>
          <cell r="B1009" t="str">
            <v>Market 2</v>
          </cell>
          <cell r="C1009">
            <v>0.5</v>
          </cell>
        </row>
        <row r="1010">
          <cell r="A1010" t="str">
            <v>Brand 2</v>
          </cell>
          <cell r="B1010" t="str">
            <v>Market 26</v>
          </cell>
          <cell r="C1010">
            <v>0.5</v>
          </cell>
        </row>
        <row r="1011">
          <cell r="A1011" t="str">
            <v>Brand 2</v>
          </cell>
          <cell r="B1011" t="str">
            <v>Market 12</v>
          </cell>
          <cell r="C1011">
            <v>0.5</v>
          </cell>
        </row>
        <row r="1012">
          <cell r="A1012" t="str">
            <v>Brand 2</v>
          </cell>
          <cell r="B1012" t="str">
            <v>Market 12</v>
          </cell>
          <cell r="C1012">
            <v>0.5</v>
          </cell>
        </row>
        <row r="1013">
          <cell r="A1013" t="str">
            <v>Brand 2</v>
          </cell>
          <cell r="B1013" t="str">
            <v>Market 11</v>
          </cell>
          <cell r="C1013">
            <v>0.8</v>
          </cell>
        </row>
        <row r="1014">
          <cell r="A1014" t="str">
            <v>Brand 2</v>
          </cell>
          <cell r="B1014" t="str">
            <v>Market 22</v>
          </cell>
          <cell r="C1014">
            <v>0.8</v>
          </cell>
        </row>
        <row r="1015">
          <cell r="A1015" t="str">
            <v>Brand 2</v>
          </cell>
          <cell r="B1015" t="str">
            <v>Market 17</v>
          </cell>
          <cell r="C1015">
            <v>0.9</v>
          </cell>
        </row>
        <row r="1016">
          <cell r="A1016" t="str">
            <v>Brand 2</v>
          </cell>
          <cell r="B1016" t="str">
            <v>Market 22</v>
          </cell>
          <cell r="C1016">
            <v>0.9</v>
          </cell>
        </row>
        <row r="1017">
          <cell r="A1017" t="str">
            <v>Brand 2</v>
          </cell>
          <cell r="B1017" t="str">
            <v>Market 22</v>
          </cell>
          <cell r="C1017">
            <v>0.9</v>
          </cell>
        </row>
        <row r="1018">
          <cell r="A1018" t="str">
            <v>Brand 2</v>
          </cell>
          <cell r="B1018" t="str">
            <v>Market 11</v>
          </cell>
          <cell r="C1018">
            <v>1</v>
          </cell>
        </row>
        <row r="1019">
          <cell r="A1019" t="str">
            <v>Brand 2</v>
          </cell>
          <cell r="B1019" t="str">
            <v>Market 17</v>
          </cell>
          <cell r="C1019">
            <v>1</v>
          </cell>
        </row>
        <row r="1020">
          <cell r="A1020" t="str">
            <v>Brand 2</v>
          </cell>
          <cell r="B1020" t="str">
            <v>Market 26</v>
          </cell>
          <cell r="C1020">
            <v>1</v>
          </cell>
        </row>
        <row r="1021">
          <cell r="A1021" t="str">
            <v>Brand 2</v>
          </cell>
          <cell r="B1021" t="str">
            <v>Market 22</v>
          </cell>
          <cell r="C1021">
            <v>1</v>
          </cell>
        </row>
        <row r="1022">
          <cell r="A1022" t="str">
            <v>Brand 2</v>
          </cell>
          <cell r="B1022" t="str">
            <v>Market 19</v>
          </cell>
          <cell r="C1022">
            <v>1.6</v>
          </cell>
        </row>
        <row r="1023">
          <cell r="A1023" t="str">
            <v>Brand 2</v>
          </cell>
          <cell r="B1023" t="str">
            <v>Market 19</v>
          </cell>
          <cell r="C1023">
            <v>1.6</v>
          </cell>
        </row>
        <row r="1024">
          <cell r="A1024" t="str">
            <v>Brand 2</v>
          </cell>
          <cell r="B1024" t="str">
            <v>Market 11</v>
          </cell>
          <cell r="C1024">
            <v>1.6</v>
          </cell>
        </row>
        <row r="1025">
          <cell r="A1025" t="str">
            <v>Brand 2</v>
          </cell>
          <cell r="B1025" t="str">
            <v>Market 5</v>
          </cell>
          <cell r="C1025">
            <v>1.8</v>
          </cell>
        </row>
        <row r="1026">
          <cell r="A1026" t="str">
            <v>Brand 2</v>
          </cell>
          <cell r="B1026" t="str">
            <v>Market 11</v>
          </cell>
          <cell r="C1026">
            <v>1.8</v>
          </cell>
        </row>
        <row r="1027">
          <cell r="A1027" t="str">
            <v>Brand 2</v>
          </cell>
          <cell r="B1027" t="str">
            <v>Market 12</v>
          </cell>
          <cell r="C1027">
            <v>2</v>
          </cell>
        </row>
        <row r="1028">
          <cell r="A1028" t="str">
            <v>Brand 2</v>
          </cell>
          <cell r="B1028" t="str">
            <v>Market 12</v>
          </cell>
          <cell r="C1028">
            <v>2</v>
          </cell>
        </row>
        <row r="1029">
          <cell r="A1029" t="str">
            <v>Brand 2</v>
          </cell>
          <cell r="B1029" t="str">
            <v>Market 6</v>
          </cell>
          <cell r="C1029">
            <v>2</v>
          </cell>
        </row>
        <row r="1030">
          <cell r="A1030" t="str">
            <v>Brand 2</v>
          </cell>
          <cell r="B1030" t="str">
            <v>Market 19</v>
          </cell>
          <cell r="C1030">
            <v>1.96</v>
          </cell>
        </row>
        <row r="1031">
          <cell r="A1031" t="str">
            <v>Brand 2</v>
          </cell>
          <cell r="B1031" t="str">
            <v>Market 17</v>
          </cell>
          <cell r="C1031">
            <v>1.77</v>
          </cell>
        </row>
        <row r="1032">
          <cell r="A1032" t="str">
            <v>Brand 2</v>
          </cell>
          <cell r="B1032" t="str">
            <v>Market 2</v>
          </cell>
          <cell r="C1032">
            <v>0.04</v>
          </cell>
        </row>
        <row r="1033">
          <cell r="A1033" t="str">
            <v>Brand 2</v>
          </cell>
          <cell r="B1033" t="str">
            <v>Market 18</v>
          </cell>
          <cell r="C1033">
            <v>0.04</v>
          </cell>
        </row>
        <row r="1034">
          <cell r="A1034" t="str">
            <v>Brand 2</v>
          </cell>
          <cell r="B1034" t="str">
            <v>Market 18</v>
          </cell>
          <cell r="C1034">
            <v>0.04</v>
          </cell>
        </row>
        <row r="1035">
          <cell r="A1035" t="str">
            <v>Brand 2</v>
          </cell>
          <cell r="B1035" t="str">
            <v>Market 29</v>
          </cell>
          <cell r="C1035">
            <v>4.4999999999999998E-2</v>
          </cell>
        </row>
        <row r="1036">
          <cell r="A1036" t="str">
            <v>Brand 2</v>
          </cell>
          <cell r="B1036" t="str">
            <v>Market 29</v>
          </cell>
          <cell r="C1036">
            <v>4.8000000000000001E-2</v>
          </cell>
        </row>
        <row r="1037">
          <cell r="A1037" t="str">
            <v>Brand 2</v>
          </cell>
          <cell r="B1037" t="str">
            <v>Market 5</v>
          </cell>
          <cell r="C1037">
            <v>0.05</v>
          </cell>
        </row>
        <row r="1038">
          <cell r="A1038" t="str">
            <v>Brand 2</v>
          </cell>
          <cell r="B1038" t="str">
            <v>Market 2</v>
          </cell>
          <cell r="C1038">
            <v>0.05</v>
          </cell>
        </row>
        <row r="1039">
          <cell r="A1039" t="str">
            <v>Brand 2</v>
          </cell>
          <cell r="B1039" t="str">
            <v>Market 2</v>
          </cell>
          <cell r="C1039">
            <v>0.05</v>
          </cell>
        </row>
        <row r="1040">
          <cell r="A1040" t="str">
            <v>Brand 2</v>
          </cell>
          <cell r="B1040" t="str">
            <v>Market 18</v>
          </cell>
          <cell r="C1040">
            <v>0.05</v>
          </cell>
        </row>
        <row r="1041">
          <cell r="A1041" t="str">
            <v>Brand 2</v>
          </cell>
          <cell r="B1041" t="str">
            <v>Market 1</v>
          </cell>
          <cell r="C1041">
            <v>0.05</v>
          </cell>
        </row>
        <row r="1042">
          <cell r="A1042" t="str">
            <v>Brand 2</v>
          </cell>
          <cell r="B1042" t="str">
            <v>Market 22</v>
          </cell>
          <cell r="C1042">
            <v>0.05</v>
          </cell>
        </row>
        <row r="1043">
          <cell r="A1043" t="str">
            <v>Brand 2</v>
          </cell>
          <cell r="B1043" t="str">
            <v>Market 12</v>
          </cell>
          <cell r="C1043">
            <v>0.05</v>
          </cell>
        </row>
        <row r="1044">
          <cell r="A1044" t="str">
            <v>Brand 2</v>
          </cell>
          <cell r="B1044" t="str">
            <v>Market 18</v>
          </cell>
          <cell r="C1044">
            <v>0.08</v>
          </cell>
        </row>
        <row r="1045">
          <cell r="A1045" t="str">
            <v>Brand 2</v>
          </cell>
          <cell r="B1045" t="str">
            <v>Market 26</v>
          </cell>
          <cell r="C1045">
            <v>0.1</v>
          </cell>
        </row>
        <row r="1046">
          <cell r="A1046" t="str">
            <v>Brand 2</v>
          </cell>
          <cell r="B1046" t="str">
            <v>Market 12</v>
          </cell>
          <cell r="C1046">
            <v>0.1</v>
          </cell>
        </row>
        <row r="1047">
          <cell r="A1047" t="str">
            <v>Brand 2</v>
          </cell>
          <cell r="B1047" t="str">
            <v>Market 2</v>
          </cell>
          <cell r="C1047">
            <v>0.1</v>
          </cell>
        </row>
        <row r="1048">
          <cell r="A1048" t="str">
            <v>Brand 2</v>
          </cell>
          <cell r="B1048" t="str">
            <v>Market 1</v>
          </cell>
          <cell r="C1048">
            <v>0.1</v>
          </cell>
        </row>
        <row r="1049">
          <cell r="A1049" t="str">
            <v>Brand 2</v>
          </cell>
          <cell r="B1049" t="str">
            <v>Market 17</v>
          </cell>
          <cell r="C1049">
            <v>0.1</v>
          </cell>
        </row>
        <row r="1050">
          <cell r="A1050" t="str">
            <v>Brand 2</v>
          </cell>
          <cell r="B1050" t="str">
            <v>Market 26</v>
          </cell>
          <cell r="C1050">
            <v>0.1</v>
          </cell>
        </row>
        <row r="1051">
          <cell r="A1051" t="str">
            <v>Brand 2</v>
          </cell>
          <cell r="B1051" t="str">
            <v>Market 26</v>
          </cell>
          <cell r="C1051">
            <v>0.1</v>
          </cell>
        </row>
        <row r="1052">
          <cell r="A1052" t="str">
            <v>Brand 2</v>
          </cell>
          <cell r="B1052" t="str">
            <v>Market 26</v>
          </cell>
          <cell r="C1052">
            <v>0.1</v>
          </cell>
        </row>
        <row r="1053">
          <cell r="A1053" t="str">
            <v>Brand 2</v>
          </cell>
          <cell r="B1053" t="str">
            <v>Market 12</v>
          </cell>
          <cell r="C1053">
            <v>0.1</v>
          </cell>
        </row>
        <row r="1054">
          <cell r="A1054" t="str">
            <v>Brand 2</v>
          </cell>
          <cell r="B1054" t="str">
            <v>Market 26</v>
          </cell>
          <cell r="C1054">
            <v>0.1</v>
          </cell>
        </row>
        <row r="1055">
          <cell r="A1055" t="str">
            <v>Brand 2</v>
          </cell>
          <cell r="B1055" t="str">
            <v>Market 22</v>
          </cell>
          <cell r="C1055">
            <v>0.1</v>
          </cell>
        </row>
        <row r="1056">
          <cell r="A1056" t="str">
            <v>Brand 2</v>
          </cell>
          <cell r="B1056" t="str">
            <v>Market 6</v>
          </cell>
          <cell r="C1056">
            <v>0.15</v>
          </cell>
        </row>
        <row r="1057">
          <cell r="A1057" t="str">
            <v>Brand 2</v>
          </cell>
          <cell r="B1057" t="str">
            <v>Market 6</v>
          </cell>
          <cell r="C1057">
            <v>0.15</v>
          </cell>
        </row>
        <row r="1058">
          <cell r="A1058" t="str">
            <v>Brand 2</v>
          </cell>
          <cell r="B1058" t="str">
            <v>Market 3</v>
          </cell>
          <cell r="C1058">
            <v>0.2</v>
          </cell>
        </row>
        <row r="1059">
          <cell r="A1059" t="str">
            <v>Brand 2</v>
          </cell>
          <cell r="B1059" t="str">
            <v>Market 22</v>
          </cell>
          <cell r="C1059">
            <v>0.25</v>
          </cell>
        </row>
        <row r="1060">
          <cell r="A1060" t="str">
            <v>Brand 2</v>
          </cell>
          <cell r="B1060" t="str">
            <v>Market 3</v>
          </cell>
          <cell r="C1060">
            <v>0.3</v>
          </cell>
        </row>
        <row r="1061">
          <cell r="A1061" t="str">
            <v>Brand 2</v>
          </cell>
          <cell r="B1061" t="str">
            <v>Market 17</v>
          </cell>
          <cell r="C1061">
            <v>0.4</v>
          </cell>
        </row>
        <row r="1062">
          <cell r="A1062" t="str">
            <v>Brand 2</v>
          </cell>
          <cell r="B1062" t="str">
            <v>Market 22</v>
          </cell>
          <cell r="C1062">
            <v>0.45</v>
          </cell>
        </row>
        <row r="1063">
          <cell r="A1063" t="str">
            <v>Brand 2</v>
          </cell>
          <cell r="B1063" t="str">
            <v>Market 26</v>
          </cell>
          <cell r="C1063">
            <v>0.45</v>
          </cell>
        </row>
        <row r="1064">
          <cell r="A1064" t="str">
            <v>Brand 2</v>
          </cell>
          <cell r="B1064" t="str">
            <v>Market 26</v>
          </cell>
          <cell r="C1064">
            <v>0.45</v>
          </cell>
        </row>
        <row r="1065">
          <cell r="A1065" t="str">
            <v>Brand 2</v>
          </cell>
          <cell r="B1065" t="str">
            <v>Market 17</v>
          </cell>
          <cell r="C1065">
            <v>0.45</v>
          </cell>
        </row>
        <row r="1066">
          <cell r="A1066" t="str">
            <v>Brand 2</v>
          </cell>
          <cell r="B1066" t="str">
            <v>Market 22</v>
          </cell>
          <cell r="C1066">
            <v>0.5</v>
          </cell>
        </row>
        <row r="1067">
          <cell r="A1067" t="str">
            <v>Brand 2</v>
          </cell>
          <cell r="B1067" t="str">
            <v>Market 12</v>
          </cell>
          <cell r="C1067">
            <v>0.8</v>
          </cell>
        </row>
        <row r="1068">
          <cell r="A1068" t="str">
            <v>Brand 2</v>
          </cell>
          <cell r="B1068" t="str">
            <v>Market 12</v>
          </cell>
          <cell r="C1068">
            <v>0.9</v>
          </cell>
        </row>
        <row r="1069">
          <cell r="A1069" t="str">
            <v>Brand 2</v>
          </cell>
          <cell r="B1069" t="str">
            <v>Market 18</v>
          </cell>
          <cell r="C1069">
            <v>1</v>
          </cell>
        </row>
        <row r="1070">
          <cell r="A1070" t="str">
            <v>Brand 2</v>
          </cell>
          <cell r="B1070" t="str">
            <v>Market 17</v>
          </cell>
          <cell r="C1070">
            <v>1</v>
          </cell>
        </row>
        <row r="1071">
          <cell r="A1071" t="str">
            <v>Brand 2</v>
          </cell>
          <cell r="B1071" t="str">
            <v>Market 22</v>
          </cell>
          <cell r="C1071">
            <v>1</v>
          </cell>
        </row>
        <row r="1072">
          <cell r="A1072" t="str">
            <v>Brand 2</v>
          </cell>
          <cell r="B1072" t="str">
            <v>Market 17</v>
          </cell>
          <cell r="C1072">
            <v>1</v>
          </cell>
        </row>
        <row r="1073">
          <cell r="A1073" t="str">
            <v>Brand 2</v>
          </cell>
          <cell r="B1073" t="str">
            <v>Market 13</v>
          </cell>
          <cell r="C1073">
            <v>0.08</v>
          </cell>
        </row>
        <row r="1074">
          <cell r="A1074" t="str">
            <v>Brand 2</v>
          </cell>
          <cell r="B1074" t="str">
            <v>Market 3</v>
          </cell>
          <cell r="C1074">
            <v>0.04</v>
          </cell>
        </row>
        <row r="1075">
          <cell r="A1075" t="str">
            <v>Brand 2</v>
          </cell>
          <cell r="B1075" t="str">
            <v>Market 6</v>
          </cell>
          <cell r="C1075">
            <v>0.04</v>
          </cell>
        </row>
        <row r="1076">
          <cell r="A1076" t="str">
            <v>Brand 2</v>
          </cell>
          <cell r="B1076" t="str">
            <v>Market 6</v>
          </cell>
          <cell r="C1076">
            <v>0.04</v>
          </cell>
        </row>
        <row r="1077">
          <cell r="A1077" t="str">
            <v>Brand 2</v>
          </cell>
          <cell r="B1077" t="str">
            <v>Market 6</v>
          </cell>
          <cell r="C1077">
            <v>0.12</v>
          </cell>
        </row>
        <row r="1078">
          <cell r="A1078" t="str">
            <v>Brand 2</v>
          </cell>
          <cell r="B1078" t="str">
            <v>Market 6</v>
          </cell>
          <cell r="C1078">
            <v>0.04</v>
          </cell>
        </row>
        <row r="1079">
          <cell r="A1079" t="str">
            <v>Brand 2</v>
          </cell>
          <cell r="B1079" t="str">
            <v>Market 3</v>
          </cell>
          <cell r="C1079">
            <v>0.04</v>
          </cell>
        </row>
        <row r="1080">
          <cell r="A1080" t="str">
            <v>Brand 2</v>
          </cell>
          <cell r="B1080" t="str">
            <v>Market 3</v>
          </cell>
          <cell r="C1080">
            <v>0.04</v>
          </cell>
        </row>
        <row r="1081">
          <cell r="A1081" t="str">
            <v>Brand 2</v>
          </cell>
          <cell r="B1081" t="str">
            <v>Market 27</v>
          </cell>
          <cell r="C1081">
            <v>0.09</v>
          </cell>
        </row>
        <row r="1082">
          <cell r="A1082" t="str">
            <v>Brand 2</v>
          </cell>
          <cell r="B1082" t="str">
            <v>Market 30</v>
          </cell>
          <cell r="C1082">
            <v>0.13500000000000001</v>
          </cell>
        </row>
        <row r="1083">
          <cell r="A1083" t="str">
            <v>Brand 2</v>
          </cell>
          <cell r="B1083" t="str">
            <v>Market 30</v>
          </cell>
          <cell r="C1083">
            <v>0.22500000000000001</v>
          </cell>
        </row>
        <row r="1084">
          <cell r="A1084" t="str">
            <v>Brand 2</v>
          </cell>
          <cell r="B1084" t="str">
            <v>Market 30</v>
          </cell>
          <cell r="C1084">
            <v>0.13500000000000001</v>
          </cell>
        </row>
        <row r="1085">
          <cell r="A1085" t="str">
            <v>Brand 2</v>
          </cell>
          <cell r="B1085" t="str">
            <v>Market 6</v>
          </cell>
          <cell r="C1085">
            <v>0.45</v>
          </cell>
        </row>
        <row r="1086">
          <cell r="A1086" t="str">
            <v>Brand 2</v>
          </cell>
          <cell r="B1086" t="str">
            <v>Market 6</v>
          </cell>
          <cell r="C1086">
            <v>4.4999999999999998E-2</v>
          </cell>
        </row>
        <row r="1087">
          <cell r="A1087" t="str">
            <v>Brand 2</v>
          </cell>
          <cell r="B1087" t="str">
            <v>Market 6</v>
          </cell>
          <cell r="C1087">
            <v>0.09</v>
          </cell>
        </row>
        <row r="1088">
          <cell r="A1088" t="str">
            <v>Brand 2</v>
          </cell>
          <cell r="B1088" t="str">
            <v>Market 6</v>
          </cell>
          <cell r="C1088">
            <v>0.09</v>
          </cell>
        </row>
        <row r="1089">
          <cell r="A1089" t="str">
            <v>Brand 2</v>
          </cell>
          <cell r="B1089" t="str">
            <v>Market 3</v>
          </cell>
          <cell r="C1089">
            <v>0.09</v>
          </cell>
        </row>
        <row r="1090">
          <cell r="A1090" t="str">
            <v>Brand 2</v>
          </cell>
          <cell r="B1090" t="str">
            <v>Market 3</v>
          </cell>
          <cell r="C1090">
            <v>0.09</v>
          </cell>
        </row>
        <row r="1091">
          <cell r="A1091" t="str">
            <v>Brand 2</v>
          </cell>
          <cell r="B1091" t="str">
            <v>Market 3</v>
          </cell>
          <cell r="C1091">
            <v>0.18</v>
          </cell>
        </row>
        <row r="1092">
          <cell r="A1092" t="str">
            <v>Brand 2</v>
          </cell>
          <cell r="B1092" t="str">
            <v>Market 30</v>
          </cell>
          <cell r="C1092">
            <v>0.72</v>
          </cell>
        </row>
        <row r="1093">
          <cell r="A1093" t="str">
            <v>Brand 2</v>
          </cell>
          <cell r="B1093" t="str">
            <v>Market 13</v>
          </cell>
          <cell r="C1093">
            <v>0.2</v>
          </cell>
        </row>
        <row r="1094">
          <cell r="A1094" t="str">
            <v>Brand 2</v>
          </cell>
          <cell r="B1094" t="str">
            <v>Market 13</v>
          </cell>
          <cell r="C1094">
            <v>0.35</v>
          </cell>
        </row>
        <row r="1095">
          <cell r="A1095" t="str">
            <v>Brand 2</v>
          </cell>
          <cell r="B1095" t="str">
            <v>Market 13</v>
          </cell>
          <cell r="C1095">
            <v>0.1</v>
          </cell>
        </row>
        <row r="1096">
          <cell r="A1096" t="str">
            <v>Brand 2</v>
          </cell>
          <cell r="B1096" t="str">
            <v>Market 13</v>
          </cell>
          <cell r="C1096">
            <v>0.05</v>
          </cell>
        </row>
        <row r="1097">
          <cell r="A1097" t="str">
            <v>Brand 2</v>
          </cell>
          <cell r="B1097" t="str">
            <v>Market 13</v>
          </cell>
          <cell r="C1097">
            <v>0.05</v>
          </cell>
        </row>
        <row r="1098">
          <cell r="A1098" t="str">
            <v>Brand 2</v>
          </cell>
          <cell r="B1098" t="str">
            <v>Market 13</v>
          </cell>
          <cell r="C1098">
            <v>0.1</v>
          </cell>
        </row>
        <row r="1099">
          <cell r="A1099" t="str">
            <v>Brand 2</v>
          </cell>
          <cell r="B1099" t="str">
            <v>Market 30</v>
          </cell>
          <cell r="C1099">
            <v>0.25</v>
          </cell>
        </row>
        <row r="1100">
          <cell r="A1100" t="str">
            <v>Brand 2</v>
          </cell>
          <cell r="B1100" t="str">
            <v>Market 30</v>
          </cell>
          <cell r="C1100">
            <v>0.1</v>
          </cell>
        </row>
        <row r="1101">
          <cell r="A1101" t="str">
            <v>Brand 2</v>
          </cell>
          <cell r="B1101" t="str">
            <v>Market 30</v>
          </cell>
          <cell r="C1101">
            <v>0.55000000000000004</v>
          </cell>
        </row>
        <row r="1102">
          <cell r="A1102" t="str">
            <v>Brand 2</v>
          </cell>
          <cell r="B1102" t="str">
            <v>Market 6</v>
          </cell>
          <cell r="C1102">
            <v>0.25</v>
          </cell>
        </row>
        <row r="1103">
          <cell r="A1103" t="str">
            <v>Brand 2</v>
          </cell>
          <cell r="B1103" t="str">
            <v>Market 3</v>
          </cell>
          <cell r="C1103">
            <v>0.15</v>
          </cell>
        </row>
        <row r="1104">
          <cell r="A1104" t="str">
            <v>Brand 2</v>
          </cell>
          <cell r="B1104" t="str">
            <v>Market 3</v>
          </cell>
          <cell r="C1104">
            <v>0.05</v>
          </cell>
        </row>
        <row r="1105">
          <cell r="A1105" t="str">
            <v>Brand 2</v>
          </cell>
          <cell r="B1105" t="str">
            <v>Market 3</v>
          </cell>
          <cell r="C1105">
            <v>0.05</v>
          </cell>
        </row>
        <row r="1106">
          <cell r="A1106" t="str">
            <v>Brand 2</v>
          </cell>
          <cell r="B1106" t="str">
            <v>Market 3</v>
          </cell>
          <cell r="C1106">
            <v>0.2</v>
          </cell>
        </row>
        <row r="1107">
          <cell r="A1107" t="str">
            <v>Brand 2</v>
          </cell>
          <cell r="B1107" t="str">
            <v>Market 6</v>
          </cell>
          <cell r="C1107">
            <v>0.35</v>
          </cell>
        </row>
        <row r="1108">
          <cell r="A1108" t="str">
            <v>Brand 2</v>
          </cell>
          <cell r="B1108" t="str">
            <v>Market 6</v>
          </cell>
          <cell r="C1108">
            <v>0.35</v>
          </cell>
        </row>
        <row r="1109">
          <cell r="A1109" t="str">
            <v>Brand 2</v>
          </cell>
          <cell r="B1109" t="str">
            <v>Market 3</v>
          </cell>
          <cell r="C1109">
            <v>0.3</v>
          </cell>
        </row>
        <row r="1110">
          <cell r="A1110" t="str">
            <v>Brand 2</v>
          </cell>
          <cell r="B1110" t="str">
            <v>Market 3</v>
          </cell>
          <cell r="C1110">
            <v>0.3</v>
          </cell>
        </row>
        <row r="1111">
          <cell r="A1111" t="str">
            <v>Brand 2</v>
          </cell>
          <cell r="B1111" t="str">
            <v>Market 6</v>
          </cell>
          <cell r="C1111">
            <v>0.05</v>
          </cell>
        </row>
        <row r="1112">
          <cell r="A1112" t="str">
            <v>Brand 2</v>
          </cell>
          <cell r="B1112" t="str">
            <v>Market 6</v>
          </cell>
          <cell r="C1112">
            <v>0.45</v>
          </cell>
        </row>
        <row r="1113">
          <cell r="A1113" t="str">
            <v>Brand 2</v>
          </cell>
          <cell r="B1113" t="str">
            <v>Market 6</v>
          </cell>
          <cell r="C1113">
            <v>0.1</v>
          </cell>
        </row>
        <row r="1114">
          <cell r="A1114" t="str">
            <v>Brand 2</v>
          </cell>
          <cell r="B1114" t="str">
            <v>Market 27</v>
          </cell>
          <cell r="C1114">
            <v>0.2</v>
          </cell>
        </row>
        <row r="1115">
          <cell r="A1115" t="str">
            <v>Brand 2</v>
          </cell>
          <cell r="B1115" t="str">
            <v>Market 27</v>
          </cell>
          <cell r="C1115">
            <v>0.1</v>
          </cell>
        </row>
        <row r="1116">
          <cell r="A1116" t="str">
            <v>Brand 2</v>
          </cell>
          <cell r="B1116" t="str">
            <v>Market 13</v>
          </cell>
          <cell r="C1116">
            <v>1.8</v>
          </cell>
        </row>
        <row r="1117">
          <cell r="A1117" t="str">
            <v>Brand 2</v>
          </cell>
          <cell r="B1117" t="str">
            <v>Market 13</v>
          </cell>
          <cell r="C1117">
            <v>0.5</v>
          </cell>
        </row>
        <row r="1118">
          <cell r="A1118" t="str">
            <v>Brand 2</v>
          </cell>
          <cell r="B1118" t="str">
            <v>Market 13</v>
          </cell>
          <cell r="C1118">
            <v>5.2</v>
          </cell>
        </row>
        <row r="1119">
          <cell r="A1119" t="str">
            <v>Brand 2</v>
          </cell>
          <cell r="B1119" t="str">
            <v>Market 20</v>
          </cell>
          <cell r="C1119">
            <v>1.2</v>
          </cell>
        </row>
        <row r="1120">
          <cell r="A1120" t="str">
            <v>Brand 2</v>
          </cell>
          <cell r="B1120" t="str">
            <v>Market 20</v>
          </cell>
          <cell r="C1120">
            <v>0.3</v>
          </cell>
        </row>
        <row r="1121">
          <cell r="A1121" t="str">
            <v>Brand 2</v>
          </cell>
          <cell r="B1121" t="str">
            <v>Market 13</v>
          </cell>
          <cell r="C1121">
            <v>3.7</v>
          </cell>
        </row>
        <row r="1122">
          <cell r="A1122" t="str">
            <v>Brand 2</v>
          </cell>
          <cell r="B1122" t="str">
            <v>Market 30</v>
          </cell>
          <cell r="C1122">
            <v>2.8</v>
          </cell>
        </row>
        <row r="1123">
          <cell r="A1123" t="str">
            <v>Brand 2</v>
          </cell>
          <cell r="B1123" t="str">
            <v>Market 20</v>
          </cell>
          <cell r="C1123">
            <v>1</v>
          </cell>
        </row>
        <row r="1124">
          <cell r="A1124" t="str">
            <v>Brand 2</v>
          </cell>
          <cell r="B1124" t="str">
            <v>Market 20</v>
          </cell>
          <cell r="C1124">
            <v>1</v>
          </cell>
        </row>
        <row r="1125">
          <cell r="A1125" t="str">
            <v>Brand 2</v>
          </cell>
          <cell r="B1125" t="str">
            <v>Market 13</v>
          </cell>
          <cell r="C1125">
            <v>0.5</v>
          </cell>
        </row>
        <row r="1126">
          <cell r="A1126" t="str">
            <v>Brand 2</v>
          </cell>
          <cell r="B1126" t="str">
            <v>Market 20</v>
          </cell>
          <cell r="C1126">
            <v>0.2</v>
          </cell>
        </row>
        <row r="1127">
          <cell r="A1127" t="str">
            <v>Brand 2</v>
          </cell>
          <cell r="B1127" t="str">
            <v>Market 13</v>
          </cell>
          <cell r="C1127">
            <v>1.3</v>
          </cell>
        </row>
        <row r="1128">
          <cell r="A1128" t="str">
            <v>Brand 2</v>
          </cell>
          <cell r="B1128" t="str">
            <v>Market 20</v>
          </cell>
          <cell r="C1128">
            <v>0.3</v>
          </cell>
        </row>
        <row r="1129">
          <cell r="A1129" t="str">
            <v>Brand 2</v>
          </cell>
          <cell r="B1129" t="str">
            <v>Market 30</v>
          </cell>
          <cell r="C1129">
            <v>0.7</v>
          </cell>
        </row>
        <row r="1130">
          <cell r="A1130" t="str">
            <v>Brand 2</v>
          </cell>
          <cell r="B1130" t="str">
            <v>Market 20</v>
          </cell>
          <cell r="C1130">
            <v>0.2</v>
          </cell>
        </row>
        <row r="1131">
          <cell r="A1131" t="str">
            <v>Brand 2</v>
          </cell>
          <cell r="B1131" t="str">
            <v>Market 20</v>
          </cell>
          <cell r="C1131">
            <v>0.3</v>
          </cell>
        </row>
        <row r="1132">
          <cell r="A1132" t="str">
            <v>Brand 2</v>
          </cell>
          <cell r="B1132" t="str">
            <v>Market 13</v>
          </cell>
          <cell r="C1132">
            <v>0.3</v>
          </cell>
        </row>
        <row r="1133">
          <cell r="A1133" t="str">
            <v>Brand 2</v>
          </cell>
          <cell r="B1133" t="str">
            <v>Market 20</v>
          </cell>
          <cell r="C1133">
            <v>0.6</v>
          </cell>
        </row>
        <row r="1134">
          <cell r="A1134" t="str">
            <v>Brand 2</v>
          </cell>
          <cell r="B1134" t="str">
            <v>Market 13</v>
          </cell>
          <cell r="C1134">
            <v>0.6</v>
          </cell>
        </row>
        <row r="1135">
          <cell r="A1135" t="str">
            <v>Brand 2</v>
          </cell>
          <cell r="B1135" t="str">
            <v>Market 20</v>
          </cell>
          <cell r="C1135">
            <v>1.3</v>
          </cell>
        </row>
        <row r="1136">
          <cell r="A1136" t="str">
            <v>Brand 2</v>
          </cell>
          <cell r="B1136" t="str">
            <v>Market 13</v>
          </cell>
          <cell r="C1136">
            <v>0.6</v>
          </cell>
        </row>
        <row r="1137">
          <cell r="A1137" t="str">
            <v>Brand 2</v>
          </cell>
          <cell r="B1137" t="str">
            <v>Market 13</v>
          </cell>
          <cell r="C1137">
            <v>1.5</v>
          </cell>
        </row>
        <row r="1138">
          <cell r="A1138" t="str">
            <v>Brand 2</v>
          </cell>
          <cell r="B1138" t="str">
            <v>Market 30</v>
          </cell>
          <cell r="C1138">
            <v>0.8</v>
          </cell>
        </row>
        <row r="1139">
          <cell r="A1139" t="str">
            <v>Brand 2</v>
          </cell>
          <cell r="B1139" t="str">
            <v>Market 30</v>
          </cell>
          <cell r="C1139">
            <v>10.5</v>
          </cell>
        </row>
        <row r="1140">
          <cell r="A1140" t="str">
            <v>Brand 2</v>
          </cell>
          <cell r="B1140" t="str">
            <v>Market 30</v>
          </cell>
          <cell r="C1140">
            <v>8.9</v>
          </cell>
        </row>
        <row r="1141">
          <cell r="A1141" t="str">
            <v>Brand 2</v>
          </cell>
          <cell r="B1141" t="str">
            <v>Market 30</v>
          </cell>
          <cell r="C1141">
            <v>0.1</v>
          </cell>
        </row>
        <row r="1142">
          <cell r="A1142" t="str">
            <v>Brand 2</v>
          </cell>
          <cell r="B1142" t="str">
            <v>Market 30</v>
          </cell>
          <cell r="C1142">
            <v>2.5</v>
          </cell>
        </row>
        <row r="1143">
          <cell r="A1143" t="str">
            <v>Brand 2</v>
          </cell>
          <cell r="B1143" t="str">
            <v>Market 30</v>
          </cell>
          <cell r="C1143">
            <v>2.7</v>
          </cell>
        </row>
        <row r="1144">
          <cell r="A1144" t="str">
            <v>Brand 2</v>
          </cell>
          <cell r="B1144" t="str">
            <v>Market 30</v>
          </cell>
          <cell r="C1144">
            <v>1.1000000000000001</v>
          </cell>
        </row>
        <row r="1145">
          <cell r="A1145" t="str">
            <v>Brand 2</v>
          </cell>
          <cell r="B1145" t="str">
            <v>Market 30</v>
          </cell>
          <cell r="C1145">
            <v>0.2</v>
          </cell>
        </row>
        <row r="1146">
          <cell r="A1146" t="str">
            <v>Brand 2</v>
          </cell>
          <cell r="B1146" t="str">
            <v>Market 30</v>
          </cell>
          <cell r="C1146">
            <v>0.6</v>
          </cell>
        </row>
        <row r="1147">
          <cell r="A1147" t="str">
            <v>Brand 2</v>
          </cell>
          <cell r="B1147" t="str">
            <v>Market 27</v>
          </cell>
          <cell r="C1147">
            <v>0.3</v>
          </cell>
        </row>
        <row r="1148">
          <cell r="A1148" t="str">
            <v>Brand 2</v>
          </cell>
          <cell r="B1148" t="str">
            <v>Market 27</v>
          </cell>
          <cell r="C1148">
            <v>1.4</v>
          </cell>
        </row>
        <row r="1149">
          <cell r="A1149" t="str">
            <v>Brand 2</v>
          </cell>
          <cell r="B1149" t="str">
            <v>Market 27</v>
          </cell>
          <cell r="C1149">
            <v>0.9</v>
          </cell>
        </row>
        <row r="1150">
          <cell r="A1150" t="str">
            <v>Brand 2</v>
          </cell>
          <cell r="B1150" t="str">
            <v>Market 27</v>
          </cell>
          <cell r="C1150">
            <v>0.2</v>
          </cell>
        </row>
        <row r="1151">
          <cell r="A1151" t="str">
            <v>Brand 2</v>
          </cell>
          <cell r="B1151" t="str">
            <v>Market 3</v>
          </cell>
          <cell r="C1151">
            <v>1.1000000000000001</v>
          </cell>
        </row>
        <row r="1152">
          <cell r="A1152" t="str">
            <v>Brand 2</v>
          </cell>
          <cell r="B1152" t="str">
            <v>Market 3</v>
          </cell>
          <cell r="C1152">
            <v>1.6</v>
          </cell>
        </row>
        <row r="1153">
          <cell r="A1153" t="str">
            <v>Brand 2</v>
          </cell>
          <cell r="B1153" t="str">
            <v>Market 3</v>
          </cell>
          <cell r="C1153">
            <v>3.2</v>
          </cell>
        </row>
        <row r="1154">
          <cell r="A1154" t="str">
            <v>Brand 2</v>
          </cell>
          <cell r="B1154" t="str">
            <v>Market 3</v>
          </cell>
          <cell r="C1154">
            <v>2.7</v>
          </cell>
        </row>
        <row r="1155">
          <cell r="A1155" t="str">
            <v>Brand 2</v>
          </cell>
          <cell r="B1155" t="str">
            <v>Market 3</v>
          </cell>
          <cell r="C1155">
            <v>0.1</v>
          </cell>
        </row>
        <row r="1156">
          <cell r="A1156" t="str">
            <v>Brand 2</v>
          </cell>
          <cell r="B1156" t="str">
            <v>Market 3</v>
          </cell>
          <cell r="C1156">
            <v>0.5</v>
          </cell>
        </row>
        <row r="1157">
          <cell r="A1157" t="str">
            <v>Brand 2</v>
          </cell>
          <cell r="B1157" t="str">
            <v>Market 6</v>
          </cell>
          <cell r="C1157">
            <v>0.3</v>
          </cell>
        </row>
        <row r="1158">
          <cell r="A1158" t="str">
            <v>Brand 2</v>
          </cell>
          <cell r="B1158" t="str">
            <v>Market 6</v>
          </cell>
          <cell r="C1158">
            <v>1</v>
          </cell>
        </row>
        <row r="1159">
          <cell r="A1159" t="str">
            <v>Brand 2</v>
          </cell>
          <cell r="B1159" t="str">
            <v>Market 6</v>
          </cell>
          <cell r="C1159">
            <v>8.4</v>
          </cell>
        </row>
        <row r="1160">
          <cell r="A1160" t="str">
            <v>Brand 2</v>
          </cell>
          <cell r="B1160" t="str">
            <v>Market 6</v>
          </cell>
          <cell r="C1160">
            <v>0.2</v>
          </cell>
        </row>
        <row r="1161">
          <cell r="A1161" t="str">
            <v>Brand 2</v>
          </cell>
          <cell r="B1161" t="str">
            <v>Market 6</v>
          </cell>
          <cell r="C1161">
            <v>1.5</v>
          </cell>
        </row>
        <row r="1162">
          <cell r="A1162" t="str">
            <v>Brand 2</v>
          </cell>
          <cell r="B1162" t="str">
            <v>Market 6</v>
          </cell>
          <cell r="C1162">
            <v>0.5</v>
          </cell>
        </row>
        <row r="1163">
          <cell r="A1163" t="str">
            <v>Brand 2</v>
          </cell>
          <cell r="B1163" t="str">
            <v>Market 6</v>
          </cell>
          <cell r="C1163">
            <v>0.8</v>
          </cell>
        </row>
        <row r="1164">
          <cell r="A1164" t="str">
            <v>Brand 2</v>
          </cell>
          <cell r="B1164" t="str">
            <v>Market 6</v>
          </cell>
          <cell r="C1164">
            <v>2.1</v>
          </cell>
        </row>
        <row r="1165">
          <cell r="A1165" t="str">
            <v>Brand 2</v>
          </cell>
          <cell r="B1165" t="str">
            <v>Market 3</v>
          </cell>
          <cell r="C1165">
            <v>0.5</v>
          </cell>
        </row>
        <row r="1166">
          <cell r="A1166" t="str">
            <v>Brand 2</v>
          </cell>
          <cell r="B1166" t="str">
            <v>Market 3</v>
          </cell>
          <cell r="C1166">
            <v>0.6</v>
          </cell>
        </row>
        <row r="1167">
          <cell r="A1167" t="str">
            <v>Brand 2</v>
          </cell>
          <cell r="B1167" t="str">
            <v>Market 6</v>
          </cell>
          <cell r="C1167">
            <v>1.7</v>
          </cell>
        </row>
        <row r="1168">
          <cell r="A1168" t="str">
            <v>Brand 2</v>
          </cell>
          <cell r="B1168" t="str">
            <v>Market 3</v>
          </cell>
          <cell r="C1168">
            <v>0.4</v>
          </cell>
        </row>
        <row r="1169">
          <cell r="A1169" t="str">
            <v>Brand 2</v>
          </cell>
          <cell r="B1169" t="str">
            <v>Market 6</v>
          </cell>
          <cell r="C1169">
            <v>0.6</v>
          </cell>
        </row>
        <row r="1170">
          <cell r="A1170" t="str">
            <v>Brand 2</v>
          </cell>
          <cell r="B1170" t="str">
            <v>Market 3</v>
          </cell>
          <cell r="C1170">
            <v>1.7</v>
          </cell>
        </row>
        <row r="1171">
          <cell r="A1171" t="str">
            <v>Brand 2</v>
          </cell>
          <cell r="B1171" t="str">
            <v>Market 6</v>
          </cell>
          <cell r="C1171">
            <v>1.9</v>
          </cell>
        </row>
        <row r="1172">
          <cell r="A1172" t="str">
            <v>Brand 2</v>
          </cell>
          <cell r="B1172" t="str">
            <v>Market 20</v>
          </cell>
          <cell r="C1172">
            <v>2.2000000000000002</v>
          </cell>
        </row>
        <row r="1173">
          <cell r="A1173" t="str">
            <v>Brand 2</v>
          </cell>
          <cell r="B1173" t="str">
            <v>Market 27</v>
          </cell>
          <cell r="C1173">
            <v>2.8</v>
          </cell>
        </row>
        <row r="1174">
          <cell r="A1174" t="str">
            <v>Brand 2</v>
          </cell>
          <cell r="B1174" t="str">
            <v>Market 27</v>
          </cell>
          <cell r="C1174">
            <v>0.2</v>
          </cell>
        </row>
        <row r="1175">
          <cell r="A1175" t="str">
            <v>Brand 2</v>
          </cell>
          <cell r="B1175" t="str">
            <v>Market 20</v>
          </cell>
          <cell r="C1175">
            <v>0.2</v>
          </cell>
        </row>
        <row r="1176">
          <cell r="A1176" t="str">
            <v>Brand 2</v>
          </cell>
          <cell r="B1176" t="str">
            <v>Market 13</v>
          </cell>
          <cell r="C1176">
            <v>7.4</v>
          </cell>
        </row>
        <row r="1177">
          <cell r="A1177" t="str">
            <v>Brand 2</v>
          </cell>
          <cell r="B1177" t="str">
            <v>Market 13</v>
          </cell>
          <cell r="C1177">
            <v>0.6</v>
          </cell>
        </row>
        <row r="1178">
          <cell r="A1178" t="str">
            <v>Brand 2</v>
          </cell>
          <cell r="B1178" t="str">
            <v>Market 30</v>
          </cell>
          <cell r="C1178">
            <v>18.2</v>
          </cell>
        </row>
        <row r="1179">
          <cell r="A1179" t="str">
            <v>Brand 2</v>
          </cell>
          <cell r="B1179" t="str">
            <v>Market 3</v>
          </cell>
          <cell r="C1179">
            <v>6.4</v>
          </cell>
        </row>
        <row r="1180">
          <cell r="A1180" t="str">
            <v>Brand 2</v>
          </cell>
          <cell r="B1180" t="str">
            <v>Market 6</v>
          </cell>
          <cell r="C1180">
            <v>18.399999999999999</v>
          </cell>
        </row>
        <row r="1181">
          <cell r="A1181" t="str">
            <v>Brand 2</v>
          </cell>
          <cell r="B1181" t="str">
            <v>Market 3</v>
          </cell>
          <cell r="C1181">
            <v>0.2</v>
          </cell>
        </row>
        <row r="1182">
          <cell r="A1182" t="str">
            <v>Brand 2</v>
          </cell>
          <cell r="B1182" t="str">
            <v>Market 13</v>
          </cell>
          <cell r="C1182">
            <v>0.22</v>
          </cell>
        </row>
        <row r="1183">
          <cell r="A1183" t="str">
            <v>Brand 2</v>
          </cell>
          <cell r="B1183" t="str">
            <v>Market 27</v>
          </cell>
          <cell r="C1183">
            <v>1</v>
          </cell>
        </row>
        <row r="1184">
          <cell r="A1184" t="str">
            <v>Brand 2</v>
          </cell>
          <cell r="B1184" t="str">
            <v>Market 20</v>
          </cell>
          <cell r="C1184">
            <v>1.25</v>
          </cell>
        </row>
        <row r="1185">
          <cell r="A1185" t="str">
            <v>Brand 2</v>
          </cell>
          <cell r="B1185" t="str">
            <v>Market 13</v>
          </cell>
          <cell r="C1185">
            <v>4.5</v>
          </cell>
        </row>
        <row r="1186">
          <cell r="A1186" t="str">
            <v>Brand 2</v>
          </cell>
          <cell r="B1186" t="str">
            <v>Market 13</v>
          </cell>
          <cell r="C1186">
            <v>18.5</v>
          </cell>
        </row>
        <row r="1187">
          <cell r="A1187" t="str">
            <v>Brand 2</v>
          </cell>
          <cell r="B1187" t="str">
            <v>Market 27</v>
          </cell>
          <cell r="C1187">
            <v>4</v>
          </cell>
        </row>
        <row r="1188">
          <cell r="A1188" t="str">
            <v>Brand 2</v>
          </cell>
          <cell r="B1188" t="str">
            <v>Market 20</v>
          </cell>
          <cell r="C1188">
            <v>14.5</v>
          </cell>
        </row>
        <row r="1189">
          <cell r="A1189" t="str">
            <v>Brand 2</v>
          </cell>
          <cell r="B1189" t="str">
            <v>Market 13</v>
          </cell>
          <cell r="C1189">
            <v>0.25</v>
          </cell>
        </row>
        <row r="1190">
          <cell r="A1190" t="str">
            <v>Brand 2</v>
          </cell>
          <cell r="B1190" t="str">
            <v>Market 20</v>
          </cell>
          <cell r="C1190">
            <v>3.75</v>
          </cell>
        </row>
        <row r="1191">
          <cell r="A1191" t="str">
            <v>Brand 2</v>
          </cell>
          <cell r="B1191" t="str">
            <v>Market 13</v>
          </cell>
          <cell r="C1191">
            <v>5.5</v>
          </cell>
        </row>
        <row r="1192">
          <cell r="A1192" t="str">
            <v>Brand 2</v>
          </cell>
          <cell r="B1192" t="str">
            <v>Market 13</v>
          </cell>
          <cell r="C1192">
            <v>0.25</v>
          </cell>
        </row>
        <row r="1193">
          <cell r="A1193" t="str">
            <v>Brand 2</v>
          </cell>
          <cell r="B1193" t="str">
            <v>Market 20</v>
          </cell>
          <cell r="C1193">
            <v>2.75</v>
          </cell>
        </row>
        <row r="1194">
          <cell r="A1194" t="str">
            <v>Brand 2</v>
          </cell>
          <cell r="B1194" t="str">
            <v>Market 13</v>
          </cell>
          <cell r="C1194">
            <v>2.25</v>
          </cell>
        </row>
        <row r="1195">
          <cell r="A1195" t="str">
            <v>Brand 2</v>
          </cell>
          <cell r="B1195" t="str">
            <v>Market 30</v>
          </cell>
          <cell r="C1195">
            <v>1.25</v>
          </cell>
        </row>
        <row r="1196">
          <cell r="A1196" t="str">
            <v>Brand 2</v>
          </cell>
          <cell r="B1196" t="str">
            <v>Market 30</v>
          </cell>
          <cell r="C1196">
            <v>17.5</v>
          </cell>
        </row>
        <row r="1197">
          <cell r="A1197" t="str">
            <v>Brand 2</v>
          </cell>
          <cell r="B1197" t="str">
            <v>Market 30</v>
          </cell>
          <cell r="C1197">
            <v>20.75</v>
          </cell>
        </row>
        <row r="1198">
          <cell r="A1198" t="str">
            <v>Brand 2</v>
          </cell>
          <cell r="B1198" t="str">
            <v>Market 30</v>
          </cell>
          <cell r="C1198">
            <v>9.5</v>
          </cell>
        </row>
        <row r="1199">
          <cell r="A1199" t="str">
            <v>Brand 2</v>
          </cell>
          <cell r="B1199" t="str">
            <v>Market 27</v>
          </cell>
          <cell r="C1199">
            <v>2.5</v>
          </cell>
        </row>
        <row r="1200">
          <cell r="A1200" t="str">
            <v>Brand 2</v>
          </cell>
          <cell r="B1200" t="str">
            <v>Market 3</v>
          </cell>
          <cell r="C1200">
            <v>23.5</v>
          </cell>
        </row>
        <row r="1201">
          <cell r="A1201" t="str">
            <v>Brand 2</v>
          </cell>
          <cell r="B1201" t="str">
            <v>Market 3</v>
          </cell>
          <cell r="C1201">
            <v>83.5</v>
          </cell>
        </row>
        <row r="1202">
          <cell r="A1202" t="str">
            <v>Brand 2</v>
          </cell>
          <cell r="B1202" t="str">
            <v>Market 3</v>
          </cell>
          <cell r="C1202">
            <v>10.25</v>
          </cell>
        </row>
        <row r="1203">
          <cell r="A1203" t="str">
            <v>Brand 2</v>
          </cell>
          <cell r="B1203" t="str">
            <v>Market 3</v>
          </cell>
          <cell r="C1203">
            <v>1.25</v>
          </cell>
        </row>
        <row r="1204">
          <cell r="A1204" t="str">
            <v>Brand 2</v>
          </cell>
          <cell r="B1204" t="str">
            <v>Market 6</v>
          </cell>
          <cell r="C1204">
            <v>5.5</v>
          </cell>
        </row>
        <row r="1205">
          <cell r="A1205" t="str">
            <v>Brand 2</v>
          </cell>
          <cell r="B1205" t="str">
            <v>Market 6</v>
          </cell>
          <cell r="C1205">
            <v>28.25</v>
          </cell>
        </row>
        <row r="1206">
          <cell r="A1206" t="str">
            <v>Brand 2</v>
          </cell>
          <cell r="B1206" t="str">
            <v>Market 6</v>
          </cell>
          <cell r="C1206">
            <v>0.5</v>
          </cell>
        </row>
        <row r="1207">
          <cell r="A1207" t="str">
            <v>Brand 2</v>
          </cell>
          <cell r="B1207" t="str">
            <v>Market 6</v>
          </cell>
          <cell r="C1207">
            <v>22</v>
          </cell>
        </row>
        <row r="1208">
          <cell r="A1208" t="str">
            <v>Brand 2</v>
          </cell>
          <cell r="B1208" t="str">
            <v>Market 3</v>
          </cell>
          <cell r="C1208">
            <v>0.25</v>
          </cell>
        </row>
        <row r="1209">
          <cell r="A1209" t="str">
            <v>Brand 2</v>
          </cell>
          <cell r="B1209" t="str">
            <v>Market 3</v>
          </cell>
          <cell r="C1209">
            <v>3.25</v>
          </cell>
        </row>
        <row r="1210">
          <cell r="A1210" t="str">
            <v>Brand 2</v>
          </cell>
          <cell r="B1210" t="str">
            <v>Market 6</v>
          </cell>
          <cell r="C1210">
            <v>3.5</v>
          </cell>
        </row>
        <row r="1211">
          <cell r="A1211" t="str">
            <v>Brand 2</v>
          </cell>
          <cell r="B1211" t="str">
            <v>Market 27</v>
          </cell>
          <cell r="C1211">
            <v>0.4</v>
          </cell>
        </row>
        <row r="1212">
          <cell r="A1212" t="str">
            <v>Brand 2</v>
          </cell>
          <cell r="B1212" t="str">
            <v>Market 20</v>
          </cell>
          <cell r="C1212">
            <v>3.6</v>
          </cell>
        </row>
        <row r="1213">
          <cell r="A1213" t="str">
            <v>Brand 2</v>
          </cell>
          <cell r="B1213" t="str">
            <v>Market 20</v>
          </cell>
          <cell r="C1213">
            <v>7.2</v>
          </cell>
        </row>
        <row r="1214">
          <cell r="A1214" t="str">
            <v>Brand 2</v>
          </cell>
          <cell r="B1214" t="str">
            <v>Market 13</v>
          </cell>
          <cell r="C1214">
            <v>24.4</v>
          </cell>
        </row>
        <row r="1215">
          <cell r="A1215" t="str">
            <v>Brand 2</v>
          </cell>
          <cell r="B1215" t="str">
            <v>Market 30</v>
          </cell>
          <cell r="C1215">
            <v>10.8</v>
          </cell>
        </row>
        <row r="1216">
          <cell r="A1216" t="str">
            <v>Brand 2</v>
          </cell>
          <cell r="B1216" t="str">
            <v>Market 30</v>
          </cell>
          <cell r="C1216">
            <v>21.2</v>
          </cell>
        </row>
        <row r="1217">
          <cell r="A1217" t="str">
            <v>Brand 2</v>
          </cell>
          <cell r="B1217" t="str">
            <v>Market 27</v>
          </cell>
          <cell r="C1217">
            <v>3.2</v>
          </cell>
        </row>
        <row r="1218">
          <cell r="A1218" t="str">
            <v>Brand 2</v>
          </cell>
          <cell r="B1218" t="str">
            <v>Market 3</v>
          </cell>
          <cell r="C1218">
            <v>4.8</v>
          </cell>
        </row>
        <row r="1219">
          <cell r="A1219" t="str">
            <v>Brand 2</v>
          </cell>
          <cell r="B1219" t="str">
            <v>Market 3</v>
          </cell>
          <cell r="C1219">
            <v>10.8</v>
          </cell>
        </row>
        <row r="1220">
          <cell r="A1220" t="str">
            <v>Brand 2</v>
          </cell>
          <cell r="B1220" t="str">
            <v>Market 6</v>
          </cell>
          <cell r="C1220">
            <v>21.2</v>
          </cell>
        </row>
        <row r="1221">
          <cell r="A1221" t="str">
            <v>Brand 2</v>
          </cell>
          <cell r="B1221" t="str">
            <v>Market 6</v>
          </cell>
          <cell r="C1221">
            <v>8.4</v>
          </cell>
        </row>
        <row r="1222">
          <cell r="A1222" t="str">
            <v>Brand 2</v>
          </cell>
          <cell r="B1222" t="str">
            <v>Market 13</v>
          </cell>
          <cell r="C1222">
            <v>0.9</v>
          </cell>
        </row>
        <row r="1223">
          <cell r="A1223" t="str">
            <v>Brand 2</v>
          </cell>
          <cell r="B1223" t="str">
            <v>Market 20</v>
          </cell>
          <cell r="C1223">
            <v>1.35</v>
          </cell>
        </row>
        <row r="1224">
          <cell r="A1224" t="str">
            <v>Brand 2</v>
          </cell>
          <cell r="B1224" t="str">
            <v>Market 13</v>
          </cell>
          <cell r="C1224">
            <v>27.45</v>
          </cell>
        </row>
        <row r="1225">
          <cell r="A1225" t="str">
            <v>Brand 2</v>
          </cell>
          <cell r="B1225" t="str">
            <v>Market 20</v>
          </cell>
          <cell r="C1225">
            <v>7.2</v>
          </cell>
        </row>
        <row r="1226">
          <cell r="A1226" t="str">
            <v>Brand 2</v>
          </cell>
          <cell r="B1226" t="str">
            <v>Market 20</v>
          </cell>
          <cell r="C1226">
            <v>4.05</v>
          </cell>
        </row>
        <row r="1227">
          <cell r="A1227" t="str">
            <v>Brand 2</v>
          </cell>
          <cell r="B1227" t="str">
            <v>Market 13</v>
          </cell>
          <cell r="C1227">
            <v>0.45</v>
          </cell>
        </row>
        <row r="1228">
          <cell r="A1228" t="str">
            <v>Brand 2</v>
          </cell>
          <cell r="B1228" t="str">
            <v>Market 30</v>
          </cell>
          <cell r="C1228">
            <v>1.8</v>
          </cell>
        </row>
        <row r="1229">
          <cell r="A1229" t="str">
            <v>Brand 2</v>
          </cell>
          <cell r="B1229" t="str">
            <v>Market 30</v>
          </cell>
          <cell r="C1229">
            <v>43.65</v>
          </cell>
        </row>
        <row r="1230">
          <cell r="A1230" t="str">
            <v>Brand 2</v>
          </cell>
          <cell r="B1230" t="str">
            <v>Market 30</v>
          </cell>
          <cell r="C1230">
            <v>4.5</v>
          </cell>
        </row>
        <row r="1231">
          <cell r="A1231" t="str">
            <v>Brand 2</v>
          </cell>
          <cell r="B1231" t="str">
            <v>Market 3</v>
          </cell>
          <cell r="C1231">
            <v>1.8</v>
          </cell>
        </row>
        <row r="1232">
          <cell r="A1232" t="str">
            <v>Brand 2</v>
          </cell>
          <cell r="B1232" t="str">
            <v>Market 3</v>
          </cell>
          <cell r="C1232">
            <v>27</v>
          </cell>
        </row>
        <row r="1233">
          <cell r="A1233" t="str">
            <v>Brand 2</v>
          </cell>
          <cell r="B1233" t="str">
            <v>Market 6</v>
          </cell>
          <cell r="C1233">
            <v>1.8</v>
          </cell>
        </row>
        <row r="1234">
          <cell r="A1234" t="str">
            <v>Brand 2</v>
          </cell>
          <cell r="B1234" t="str">
            <v>Market 6</v>
          </cell>
          <cell r="C1234">
            <v>31.05</v>
          </cell>
        </row>
        <row r="1235">
          <cell r="A1235" t="str">
            <v>Brand 2</v>
          </cell>
          <cell r="B1235" t="str">
            <v>Market 3</v>
          </cell>
          <cell r="C1235">
            <v>11.7</v>
          </cell>
        </row>
        <row r="1236">
          <cell r="A1236" t="str">
            <v>Brand 2</v>
          </cell>
          <cell r="B1236" t="str">
            <v>Market 6</v>
          </cell>
          <cell r="C1236">
            <v>1.35</v>
          </cell>
        </row>
        <row r="1237">
          <cell r="A1237" t="str">
            <v>Brand 2</v>
          </cell>
          <cell r="B1237" t="str">
            <v>Market 20</v>
          </cell>
          <cell r="C1237">
            <v>8</v>
          </cell>
        </row>
        <row r="1238">
          <cell r="A1238" t="str">
            <v>Brand 2</v>
          </cell>
          <cell r="B1238" t="str">
            <v>Market 13</v>
          </cell>
          <cell r="C1238">
            <v>8.5</v>
          </cell>
        </row>
        <row r="1239">
          <cell r="A1239" t="str">
            <v>Brand 2</v>
          </cell>
          <cell r="B1239" t="str">
            <v>Market 13</v>
          </cell>
          <cell r="C1239">
            <v>6.5</v>
          </cell>
        </row>
        <row r="1240">
          <cell r="A1240" t="str">
            <v>Brand 2</v>
          </cell>
          <cell r="B1240" t="str">
            <v>Market 20</v>
          </cell>
          <cell r="C1240">
            <v>3.5</v>
          </cell>
        </row>
        <row r="1241">
          <cell r="A1241" t="str">
            <v>Brand 2</v>
          </cell>
          <cell r="B1241" t="str">
            <v>Market 30</v>
          </cell>
          <cell r="C1241">
            <v>10.5</v>
          </cell>
        </row>
        <row r="1242">
          <cell r="A1242" t="str">
            <v>Brand 2</v>
          </cell>
          <cell r="B1242" t="str">
            <v>Market 27</v>
          </cell>
          <cell r="C1242">
            <v>0.5</v>
          </cell>
        </row>
        <row r="1243">
          <cell r="A1243" t="str">
            <v>Brand 2</v>
          </cell>
          <cell r="B1243" t="str">
            <v>Market 30</v>
          </cell>
          <cell r="C1243">
            <v>8</v>
          </cell>
        </row>
        <row r="1244">
          <cell r="A1244" t="str">
            <v>Brand 2</v>
          </cell>
          <cell r="B1244" t="str">
            <v>Market 3</v>
          </cell>
          <cell r="C1244">
            <v>8.5</v>
          </cell>
        </row>
        <row r="1245">
          <cell r="A1245" t="str">
            <v>Brand 2</v>
          </cell>
          <cell r="B1245" t="str">
            <v>Market 6</v>
          </cell>
          <cell r="C1245">
            <v>11.5</v>
          </cell>
        </row>
        <row r="1246">
          <cell r="A1246" t="str">
            <v>Brand 2</v>
          </cell>
          <cell r="B1246" t="str">
            <v>Market 6</v>
          </cell>
          <cell r="C1246">
            <v>10</v>
          </cell>
        </row>
        <row r="1247">
          <cell r="A1247" t="str">
            <v>Brand 2</v>
          </cell>
          <cell r="B1247" t="str">
            <v>Market 3</v>
          </cell>
          <cell r="C1247">
            <v>7.5</v>
          </cell>
        </row>
        <row r="1248">
          <cell r="A1248" t="str">
            <v>Brand 2</v>
          </cell>
          <cell r="B1248" t="str">
            <v>Market 20</v>
          </cell>
          <cell r="C1248">
            <v>1.6</v>
          </cell>
        </row>
        <row r="1249">
          <cell r="A1249" t="str">
            <v>Brand 2</v>
          </cell>
          <cell r="B1249" t="str">
            <v>Market 20</v>
          </cell>
          <cell r="C1249">
            <v>1.6</v>
          </cell>
        </row>
        <row r="1250">
          <cell r="A1250" t="str">
            <v>Brand 2</v>
          </cell>
          <cell r="B1250" t="str">
            <v>Market 13</v>
          </cell>
          <cell r="C1250">
            <v>8.8000000000000007</v>
          </cell>
        </row>
        <row r="1251">
          <cell r="A1251" t="str">
            <v>Brand 2</v>
          </cell>
          <cell r="B1251" t="str">
            <v>Market 30</v>
          </cell>
          <cell r="C1251">
            <v>1.6</v>
          </cell>
        </row>
        <row r="1252">
          <cell r="A1252" t="str">
            <v>Brand 2</v>
          </cell>
          <cell r="B1252" t="str">
            <v>Market 30</v>
          </cell>
          <cell r="C1252">
            <v>17.600000000000001</v>
          </cell>
        </row>
        <row r="1253">
          <cell r="A1253" t="str">
            <v>Brand 2</v>
          </cell>
          <cell r="B1253" t="str">
            <v>Market 30</v>
          </cell>
          <cell r="C1253">
            <v>2.4</v>
          </cell>
        </row>
        <row r="1254">
          <cell r="A1254" t="str">
            <v>Brand 2</v>
          </cell>
          <cell r="B1254" t="str">
            <v>Market 27</v>
          </cell>
          <cell r="C1254">
            <v>1.6</v>
          </cell>
        </row>
        <row r="1255">
          <cell r="A1255" t="str">
            <v>Brand 2</v>
          </cell>
          <cell r="B1255" t="str">
            <v>Market 3</v>
          </cell>
          <cell r="C1255">
            <v>8</v>
          </cell>
        </row>
        <row r="1256">
          <cell r="A1256" t="str">
            <v>Brand 2</v>
          </cell>
          <cell r="B1256" t="str">
            <v>Market 3</v>
          </cell>
          <cell r="C1256">
            <v>11.2</v>
          </cell>
        </row>
        <row r="1257">
          <cell r="A1257" t="str">
            <v>Brand 2</v>
          </cell>
          <cell r="B1257" t="str">
            <v>Market 6</v>
          </cell>
          <cell r="C1257">
            <v>16.8</v>
          </cell>
        </row>
        <row r="1258">
          <cell r="A1258" t="str">
            <v>Brand 2</v>
          </cell>
          <cell r="B1258" t="str">
            <v>Market 6</v>
          </cell>
          <cell r="C1258">
            <v>4</v>
          </cell>
        </row>
        <row r="1259">
          <cell r="A1259" t="str">
            <v>Brand 2</v>
          </cell>
          <cell r="B1259" t="str">
            <v>Market 20</v>
          </cell>
          <cell r="C1259">
            <v>1.8</v>
          </cell>
        </row>
        <row r="1260">
          <cell r="A1260" t="str">
            <v>Brand 2</v>
          </cell>
          <cell r="B1260" t="str">
            <v>Market 13</v>
          </cell>
          <cell r="C1260">
            <v>1.8</v>
          </cell>
        </row>
        <row r="1261">
          <cell r="A1261" t="str">
            <v>Brand 2</v>
          </cell>
          <cell r="B1261" t="str">
            <v>Market 30</v>
          </cell>
          <cell r="C1261">
            <v>9.9</v>
          </cell>
        </row>
        <row r="1262">
          <cell r="A1262" t="str">
            <v>Brand 2</v>
          </cell>
          <cell r="B1262" t="str">
            <v>Market 6</v>
          </cell>
          <cell r="C1262">
            <v>3.6</v>
          </cell>
        </row>
        <row r="1263">
          <cell r="A1263" t="str">
            <v>Brand 2</v>
          </cell>
          <cell r="B1263" t="str">
            <v>Market 3</v>
          </cell>
          <cell r="C1263">
            <v>3.6</v>
          </cell>
        </row>
        <row r="1264">
          <cell r="A1264" t="str">
            <v>Brand 2</v>
          </cell>
          <cell r="B1264" t="str">
            <v>Market 20</v>
          </cell>
          <cell r="C1264">
            <v>2</v>
          </cell>
        </row>
        <row r="1265">
          <cell r="A1265" t="str">
            <v>Brand 2</v>
          </cell>
          <cell r="B1265" t="str">
            <v>Market 13</v>
          </cell>
          <cell r="C1265">
            <v>10</v>
          </cell>
        </row>
        <row r="1266">
          <cell r="A1266" t="str">
            <v>Brand 2</v>
          </cell>
          <cell r="B1266" t="str">
            <v>Market 20</v>
          </cell>
          <cell r="C1266">
            <v>14</v>
          </cell>
        </row>
        <row r="1267">
          <cell r="A1267" t="str">
            <v>Brand 2</v>
          </cell>
          <cell r="B1267" t="str">
            <v>Market 13</v>
          </cell>
          <cell r="C1267">
            <v>5</v>
          </cell>
        </row>
        <row r="1268">
          <cell r="A1268" t="str">
            <v>Brand 2</v>
          </cell>
          <cell r="B1268" t="str">
            <v>Market 30</v>
          </cell>
          <cell r="C1268">
            <v>3</v>
          </cell>
        </row>
        <row r="1269">
          <cell r="A1269" t="str">
            <v>Brand 2</v>
          </cell>
          <cell r="B1269" t="str">
            <v>Market 27</v>
          </cell>
          <cell r="C1269">
            <v>1</v>
          </cell>
        </row>
        <row r="1270">
          <cell r="A1270" t="str">
            <v>Brand 2</v>
          </cell>
          <cell r="B1270" t="str">
            <v>Market 30</v>
          </cell>
          <cell r="C1270">
            <v>6</v>
          </cell>
        </row>
        <row r="1271">
          <cell r="A1271" t="str">
            <v>Brand 2</v>
          </cell>
          <cell r="B1271" t="str">
            <v>Market 3</v>
          </cell>
          <cell r="C1271">
            <v>6</v>
          </cell>
        </row>
        <row r="1272">
          <cell r="A1272" t="str">
            <v>Brand 2</v>
          </cell>
          <cell r="B1272" t="str">
            <v>Market 6</v>
          </cell>
          <cell r="C1272">
            <v>12</v>
          </cell>
        </row>
        <row r="1273">
          <cell r="A1273" t="str">
            <v>Brand 2</v>
          </cell>
          <cell r="B1273" t="str">
            <v>Market 6</v>
          </cell>
          <cell r="C1273">
            <v>9</v>
          </cell>
        </row>
        <row r="1274">
          <cell r="A1274" t="str">
            <v>Brand 2</v>
          </cell>
          <cell r="B1274" t="str">
            <v>Market 3</v>
          </cell>
          <cell r="C1274">
            <v>3</v>
          </cell>
        </row>
        <row r="1275">
          <cell r="A1275" t="str">
            <v>Brand 2</v>
          </cell>
          <cell r="B1275" t="str">
            <v>Market 13</v>
          </cell>
          <cell r="C1275">
            <v>4.4240000000000004</v>
          </cell>
        </row>
        <row r="1276">
          <cell r="A1276" t="str">
            <v>Brand 2</v>
          </cell>
          <cell r="B1276" t="str">
            <v>Market 30</v>
          </cell>
          <cell r="C1276">
            <v>3.302</v>
          </cell>
        </row>
        <row r="1277">
          <cell r="A1277" t="str">
            <v>Brand 2</v>
          </cell>
          <cell r="B1277" t="str">
            <v>Market 30</v>
          </cell>
          <cell r="C1277">
            <v>1</v>
          </cell>
        </row>
        <row r="1278">
          <cell r="A1278" t="str">
            <v>Brand 2</v>
          </cell>
          <cell r="B1278" t="str">
            <v>Market 3</v>
          </cell>
          <cell r="C1278">
            <v>0.628</v>
          </cell>
        </row>
        <row r="1279">
          <cell r="A1279" t="str">
            <v>Brand 2</v>
          </cell>
          <cell r="B1279" t="str">
            <v>Market 3</v>
          </cell>
          <cell r="C1279">
            <v>0.96599999999999997</v>
          </cell>
        </row>
        <row r="1280">
          <cell r="A1280" t="str">
            <v>Brand 2</v>
          </cell>
          <cell r="B1280" t="str">
            <v>Market 3</v>
          </cell>
          <cell r="C1280">
            <v>0.04</v>
          </cell>
        </row>
        <row r="1281">
          <cell r="A1281" t="str">
            <v>Brand 2</v>
          </cell>
          <cell r="B1281" t="str">
            <v>Market 3</v>
          </cell>
          <cell r="C1281">
            <v>0.24</v>
          </cell>
        </row>
        <row r="1282">
          <cell r="A1282" t="str">
            <v>Brand 2</v>
          </cell>
          <cell r="B1282" t="str">
            <v>Market 3</v>
          </cell>
          <cell r="C1282">
            <v>0.2</v>
          </cell>
        </row>
        <row r="1283">
          <cell r="A1283" t="str">
            <v>Brand 2</v>
          </cell>
          <cell r="B1283" t="str">
            <v>Market 3</v>
          </cell>
          <cell r="C1283">
            <v>0.12</v>
          </cell>
        </row>
        <row r="1284">
          <cell r="A1284" t="str">
            <v>Brand 2</v>
          </cell>
          <cell r="B1284" t="str">
            <v>Market 34</v>
          </cell>
          <cell r="C1284">
            <v>0.04</v>
          </cell>
        </row>
        <row r="1285">
          <cell r="A1285" t="str">
            <v>Brand 2</v>
          </cell>
          <cell r="B1285" t="str">
            <v>Market 3</v>
          </cell>
          <cell r="C1285">
            <v>0.24</v>
          </cell>
        </row>
        <row r="1286">
          <cell r="A1286" t="str">
            <v>Brand 2</v>
          </cell>
          <cell r="B1286" t="str">
            <v>Market 7</v>
          </cell>
          <cell r="C1286">
            <v>0.12</v>
          </cell>
        </row>
        <row r="1287">
          <cell r="A1287" t="str">
            <v>Brand 2</v>
          </cell>
          <cell r="B1287" t="str">
            <v>Market 15</v>
          </cell>
          <cell r="C1287">
            <v>0.08</v>
          </cell>
        </row>
        <row r="1288">
          <cell r="A1288" t="str">
            <v>Brand 2</v>
          </cell>
          <cell r="B1288" t="str">
            <v>Market 34</v>
          </cell>
          <cell r="C1288">
            <v>0.04</v>
          </cell>
        </row>
        <row r="1289">
          <cell r="A1289" t="str">
            <v>Brand 2</v>
          </cell>
          <cell r="B1289" t="str">
            <v>Market 3</v>
          </cell>
          <cell r="C1289">
            <v>0.04</v>
          </cell>
        </row>
        <row r="1290">
          <cell r="A1290" t="str">
            <v>Brand 2</v>
          </cell>
          <cell r="B1290" t="str">
            <v>Market 3</v>
          </cell>
          <cell r="C1290">
            <v>0.12</v>
          </cell>
        </row>
        <row r="1291">
          <cell r="A1291" t="str">
            <v>Brand 2</v>
          </cell>
          <cell r="B1291" t="str">
            <v>Market 3</v>
          </cell>
          <cell r="C1291">
            <v>0.12</v>
          </cell>
        </row>
        <row r="1292">
          <cell r="A1292" t="str">
            <v>Brand 2</v>
          </cell>
          <cell r="B1292" t="str">
            <v>Market 3</v>
          </cell>
          <cell r="C1292">
            <v>0.2</v>
          </cell>
        </row>
        <row r="1293">
          <cell r="A1293" t="str">
            <v>Brand 2</v>
          </cell>
          <cell r="B1293" t="str">
            <v>Market 14</v>
          </cell>
          <cell r="C1293">
            <v>0.08</v>
          </cell>
        </row>
        <row r="1294">
          <cell r="A1294" t="str">
            <v>Brand 2</v>
          </cell>
          <cell r="B1294" t="str">
            <v>Market 10</v>
          </cell>
          <cell r="C1294">
            <v>0.04</v>
          </cell>
        </row>
        <row r="1295">
          <cell r="A1295" t="str">
            <v>Brand 2</v>
          </cell>
          <cell r="B1295" t="str">
            <v>Market 9</v>
          </cell>
          <cell r="C1295">
            <v>0.04</v>
          </cell>
        </row>
        <row r="1296">
          <cell r="A1296" t="str">
            <v>Brand 2</v>
          </cell>
          <cell r="B1296" t="str">
            <v>Market 14</v>
          </cell>
          <cell r="C1296">
            <v>0.2</v>
          </cell>
        </row>
        <row r="1297">
          <cell r="A1297" t="str">
            <v>Brand 2</v>
          </cell>
          <cell r="B1297" t="str">
            <v>Market 10</v>
          </cell>
          <cell r="C1297">
            <v>0.04</v>
          </cell>
        </row>
        <row r="1298">
          <cell r="A1298" t="str">
            <v>Brand 2</v>
          </cell>
          <cell r="B1298" t="str">
            <v>Market 32</v>
          </cell>
          <cell r="C1298">
            <v>0.04</v>
          </cell>
        </row>
        <row r="1299">
          <cell r="A1299" t="str">
            <v>Brand 2</v>
          </cell>
          <cell r="B1299" t="str">
            <v>Market 32</v>
          </cell>
          <cell r="C1299">
            <v>0.04</v>
          </cell>
        </row>
        <row r="1300">
          <cell r="A1300" t="str">
            <v>Brand 2</v>
          </cell>
          <cell r="B1300" t="str">
            <v>Market 33</v>
          </cell>
          <cell r="C1300">
            <v>0.28000000000000003</v>
          </cell>
        </row>
        <row r="1301">
          <cell r="A1301" t="str">
            <v>Brand 2</v>
          </cell>
          <cell r="B1301" t="str">
            <v>Market 33</v>
          </cell>
          <cell r="C1301">
            <v>0.08</v>
          </cell>
        </row>
        <row r="1302">
          <cell r="A1302" t="str">
            <v>Brand 2</v>
          </cell>
          <cell r="B1302" t="str">
            <v>Market 33</v>
          </cell>
          <cell r="C1302">
            <v>0.04</v>
          </cell>
        </row>
        <row r="1303">
          <cell r="A1303" t="str">
            <v>Brand 2</v>
          </cell>
          <cell r="B1303" t="str">
            <v>Market 33</v>
          </cell>
          <cell r="C1303">
            <v>0.12</v>
          </cell>
        </row>
        <row r="1304">
          <cell r="A1304" t="str">
            <v>Brand 2</v>
          </cell>
          <cell r="B1304" t="str">
            <v>Market 28</v>
          </cell>
          <cell r="C1304">
            <v>0.315</v>
          </cell>
        </row>
        <row r="1305">
          <cell r="A1305" t="str">
            <v>Brand 2</v>
          </cell>
          <cell r="B1305" t="str">
            <v>Market 28</v>
          </cell>
          <cell r="C1305">
            <v>0.22500000000000001</v>
          </cell>
        </row>
        <row r="1306">
          <cell r="A1306" t="str">
            <v>Brand 2</v>
          </cell>
          <cell r="B1306" t="str">
            <v>Market 28</v>
          </cell>
          <cell r="C1306">
            <v>0.22500000000000001</v>
          </cell>
        </row>
        <row r="1307">
          <cell r="A1307" t="str">
            <v>Brand 2</v>
          </cell>
          <cell r="B1307" t="str">
            <v>Market 28</v>
          </cell>
          <cell r="C1307">
            <v>4.4999999999999998E-2</v>
          </cell>
        </row>
        <row r="1308">
          <cell r="A1308" t="str">
            <v>Brand 2</v>
          </cell>
          <cell r="B1308" t="str">
            <v>Market 28</v>
          </cell>
          <cell r="C1308">
            <v>0.315</v>
          </cell>
        </row>
        <row r="1309">
          <cell r="A1309" t="str">
            <v>Brand 2</v>
          </cell>
          <cell r="B1309" t="str">
            <v>Market 7</v>
          </cell>
          <cell r="C1309">
            <v>0.315</v>
          </cell>
        </row>
        <row r="1310">
          <cell r="A1310" t="str">
            <v>Brand 2</v>
          </cell>
          <cell r="B1310" t="str">
            <v>Market 34</v>
          </cell>
          <cell r="C1310">
            <v>4.4999999999999998E-2</v>
          </cell>
        </row>
        <row r="1311">
          <cell r="A1311" t="str">
            <v>Brand 2</v>
          </cell>
          <cell r="B1311" t="str">
            <v>Market 7</v>
          </cell>
          <cell r="C1311">
            <v>0.09</v>
          </cell>
        </row>
        <row r="1312">
          <cell r="A1312" t="str">
            <v>Brand 2</v>
          </cell>
          <cell r="B1312" t="str">
            <v>Market 7</v>
          </cell>
          <cell r="C1312">
            <v>0.18</v>
          </cell>
        </row>
        <row r="1313">
          <cell r="A1313" t="str">
            <v>Brand 2</v>
          </cell>
          <cell r="B1313" t="str">
            <v>Market 31</v>
          </cell>
          <cell r="C1313">
            <v>4.4999999999999998E-2</v>
          </cell>
        </row>
        <row r="1314">
          <cell r="A1314" t="str">
            <v>Brand 2</v>
          </cell>
          <cell r="B1314" t="str">
            <v>Market 24</v>
          </cell>
          <cell r="C1314">
            <v>0.09</v>
          </cell>
        </row>
        <row r="1315">
          <cell r="A1315" t="str">
            <v>Brand 2</v>
          </cell>
          <cell r="B1315" t="str">
            <v>Market 3</v>
          </cell>
          <cell r="C1315">
            <v>0.09</v>
          </cell>
        </row>
        <row r="1316">
          <cell r="A1316" t="str">
            <v>Brand 2</v>
          </cell>
          <cell r="B1316" t="str">
            <v>Market 3</v>
          </cell>
          <cell r="C1316">
            <v>0.13500000000000001</v>
          </cell>
        </row>
        <row r="1317">
          <cell r="A1317" t="str">
            <v>Brand 2</v>
          </cell>
          <cell r="B1317" t="str">
            <v>Market 15</v>
          </cell>
          <cell r="C1317">
            <v>0.09</v>
          </cell>
        </row>
        <row r="1318">
          <cell r="A1318" t="str">
            <v>Brand 2</v>
          </cell>
          <cell r="B1318" t="str">
            <v>Market 3</v>
          </cell>
          <cell r="C1318">
            <v>0.13500000000000001</v>
          </cell>
        </row>
        <row r="1319">
          <cell r="A1319" t="str">
            <v>Brand 2</v>
          </cell>
          <cell r="B1319" t="str">
            <v>Market 7</v>
          </cell>
          <cell r="C1319">
            <v>0.22500000000000001</v>
          </cell>
        </row>
        <row r="1320">
          <cell r="A1320" t="str">
            <v>Brand 2</v>
          </cell>
          <cell r="B1320" t="str">
            <v>Market 3</v>
          </cell>
          <cell r="C1320">
            <v>4.4999999999999998E-2</v>
          </cell>
        </row>
        <row r="1321">
          <cell r="A1321" t="str">
            <v>Brand 2</v>
          </cell>
          <cell r="B1321" t="str">
            <v>Market 3</v>
          </cell>
          <cell r="C1321">
            <v>0.315</v>
          </cell>
        </row>
        <row r="1322">
          <cell r="A1322" t="str">
            <v>Brand 2</v>
          </cell>
          <cell r="B1322" t="str">
            <v>Market 3</v>
          </cell>
          <cell r="C1322">
            <v>0.13500000000000001</v>
          </cell>
        </row>
        <row r="1323">
          <cell r="A1323" t="str">
            <v>Brand 2</v>
          </cell>
          <cell r="B1323" t="str">
            <v>Market 3</v>
          </cell>
          <cell r="C1323">
            <v>4.4999999999999998E-2</v>
          </cell>
        </row>
        <row r="1324">
          <cell r="A1324" t="str">
            <v>Brand 2</v>
          </cell>
          <cell r="B1324" t="str">
            <v>Market 15</v>
          </cell>
          <cell r="C1324">
            <v>4.4999999999999998E-2</v>
          </cell>
        </row>
        <row r="1325">
          <cell r="A1325" t="str">
            <v>Brand 2</v>
          </cell>
          <cell r="B1325" t="str">
            <v>Market 10</v>
          </cell>
          <cell r="C1325">
            <v>4.4999999999999998E-2</v>
          </cell>
        </row>
        <row r="1326">
          <cell r="A1326" t="str">
            <v>Brand 2</v>
          </cell>
          <cell r="B1326" t="str">
            <v>Market 23</v>
          </cell>
          <cell r="C1326">
            <v>0.13500000000000001</v>
          </cell>
        </row>
        <row r="1327">
          <cell r="A1327" t="str">
            <v>Brand 2</v>
          </cell>
          <cell r="B1327" t="str">
            <v>Market 23</v>
          </cell>
          <cell r="C1327">
            <v>0.13500000000000001</v>
          </cell>
        </row>
        <row r="1328">
          <cell r="A1328" t="str">
            <v>Brand 2</v>
          </cell>
          <cell r="B1328" t="str">
            <v>Market 16</v>
          </cell>
          <cell r="C1328">
            <v>0.09</v>
          </cell>
        </row>
        <row r="1329">
          <cell r="A1329" t="str">
            <v>Brand 2</v>
          </cell>
          <cell r="B1329" t="str">
            <v>Market 23</v>
          </cell>
          <cell r="C1329">
            <v>0.09</v>
          </cell>
        </row>
        <row r="1330">
          <cell r="A1330" t="str">
            <v>Brand 2</v>
          </cell>
          <cell r="B1330" t="str">
            <v>Market 9</v>
          </cell>
          <cell r="C1330">
            <v>4.4999999999999998E-2</v>
          </cell>
        </row>
        <row r="1331">
          <cell r="A1331" t="str">
            <v>Brand 2</v>
          </cell>
          <cell r="B1331" t="str">
            <v>Market 9</v>
          </cell>
          <cell r="C1331">
            <v>4.4999999999999998E-2</v>
          </cell>
        </row>
        <row r="1332">
          <cell r="A1332" t="str">
            <v>Brand 2</v>
          </cell>
          <cell r="B1332" t="str">
            <v>Market 32</v>
          </cell>
          <cell r="C1332">
            <v>0.13500000000000001</v>
          </cell>
        </row>
        <row r="1333">
          <cell r="A1333" t="str">
            <v>Brand 2</v>
          </cell>
          <cell r="B1333" t="str">
            <v>Market 32</v>
          </cell>
          <cell r="C1333">
            <v>0.13500000000000001</v>
          </cell>
        </row>
        <row r="1334">
          <cell r="A1334" t="str">
            <v>Brand 2</v>
          </cell>
          <cell r="B1334" t="str">
            <v>Market 32</v>
          </cell>
          <cell r="C1334">
            <v>0.18</v>
          </cell>
        </row>
        <row r="1335">
          <cell r="A1335" t="str">
            <v>Brand 2</v>
          </cell>
          <cell r="B1335" t="str">
            <v>Market 33</v>
          </cell>
          <cell r="C1335">
            <v>0.09</v>
          </cell>
        </row>
        <row r="1336">
          <cell r="A1336" t="str">
            <v>Brand 2</v>
          </cell>
          <cell r="B1336" t="str">
            <v>Market 33</v>
          </cell>
          <cell r="C1336">
            <v>0.22500000000000001</v>
          </cell>
        </row>
        <row r="1337">
          <cell r="A1337" t="str">
            <v>Brand 2</v>
          </cell>
          <cell r="B1337" t="str">
            <v>Market 33</v>
          </cell>
          <cell r="C1337">
            <v>0.13500000000000001</v>
          </cell>
        </row>
        <row r="1338">
          <cell r="A1338" t="str">
            <v>Brand 2</v>
          </cell>
          <cell r="B1338" t="str">
            <v>Market 15</v>
          </cell>
          <cell r="C1338">
            <v>0.14399999999999999</v>
          </cell>
        </row>
        <row r="1339">
          <cell r="A1339" t="str">
            <v>Brand 2</v>
          </cell>
          <cell r="B1339" t="str">
            <v>Market 15</v>
          </cell>
          <cell r="C1339">
            <v>0.33600000000000002</v>
          </cell>
        </row>
        <row r="1340">
          <cell r="A1340" t="str">
            <v>Brand 2</v>
          </cell>
          <cell r="B1340" t="str">
            <v>Market 10</v>
          </cell>
          <cell r="C1340">
            <v>4.8000000000000001E-2</v>
          </cell>
        </row>
        <row r="1341">
          <cell r="A1341" t="str">
            <v>Brand 2</v>
          </cell>
          <cell r="B1341" t="str">
            <v>Market 32</v>
          </cell>
          <cell r="C1341">
            <v>0.14399999999999999</v>
          </cell>
        </row>
        <row r="1342">
          <cell r="A1342" t="str">
            <v>Brand 2</v>
          </cell>
          <cell r="B1342" t="str">
            <v>Market 33</v>
          </cell>
          <cell r="C1342">
            <v>9.6000000000000002E-2</v>
          </cell>
        </row>
        <row r="1343">
          <cell r="A1343" t="str">
            <v>Brand 2</v>
          </cell>
          <cell r="B1343" t="str">
            <v>Market 33</v>
          </cell>
          <cell r="C1343">
            <v>4.8000000000000001E-2</v>
          </cell>
        </row>
        <row r="1344">
          <cell r="A1344" t="str">
            <v>Brand 2</v>
          </cell>
          <cell r="B1344" t="str">
            <v>Market 33</v>
          </cell>
          <cell r="C1344">
            <v>4.8000000000000001E-2</v>
          </cell>
        </row>
        <row r="1345">
          <cell r="A1345" t="str">
            <v>Brand 2</v>
          </cell>
          <cell r="B1345" t="str">
            <v>Market 33</v>
          </cell>
          <cell r="C1345">
            <v>4.8000000000000001E-2</v>
          </cell>
        </row>
        <row r="1346">
          <cell r="A1346" t="str">
            <v>Brand 2</v>
          </cell>
          <cell r="B1346" t="str">
            <v>Market 33</v>
          </cell>
          <cell r="C1346">
            <v>9.6000000000000002E-2</v>
          </cell>
        </row>
        <row r="1347">
          <cell r="A1347" t="str">
            <v>Brand 2</v>
          </cell>
          <cell r="B1347" t="str">
            <v>Market 28</v>
          </cell>
          <cell r="C1347">
            <v>0.75</v>
          </cell>
        </row>
        <row r="1348">
          <cell r="A1348" t="str">
            <v>Brand 2</v>
          </cell>
          <cell r="B1348" t="str">
            <v>Market 28</v>
          </cell>
          <cell r="C1348">
            <v>1.1499999999999999</v>
          </cell>
        </row>
        <row r="1349">
          <cell r="A1349" t="str">
            <v>Brand 2</v>
          </cell>
          <cell r="B1349" t="str">
            <v>Market 28</v>
          </cell>
          <cell r="C1349">
            <v>1.65</v>
          </cell>
        </row>
        <row r="1350">
          <cell r="A1350" t="str">
            <v>Brand 2</v>
          </cell>
          <cell r="B1350" t="str">
            <v>Market 28</v>
          </cell>
          <cell r="C1350">
            <v>0.5</v>
          </cell>
        </row>
        <row r="1351">
          <cell r="A1351" t="str">
            <v>Brand 2</v>
          </cell>
          <cell r="B1351" t="str">
            <v>Market 28</v>
          </cell>
          <cell r="C1351">
            <v>0.65</v>
          </cell>
        </row>
        <row r="1352">
          <cell r="A1352" t="str">
            <v>Brand 2</v>
          </cell>
          <cell r="B1352" t="str">
            <v>Market 28</v>
          </cell>
          <cell r="C1352">
            <v>0.85</v>
          </cell>
        </row>
        <row r="1353">
          <cell r="A1353" t="str">
            <v>Brand 2</v>
          </cell>
          <cell r="B1353" t="str">
            <v>Market 28</v>
          </cell>
          <cell r="C1353">
            <v>1.3</v>
          </cell>
        </row>
        <row r="1354">
          <cell r="A1354" t="str">
            <v>Brand 2</v>
          </cell>
          <cell r="B1354" t="str">
            <v>Market 34</v>
          </cell>
          <cell r="C1354">
            <v>0.1</v>
          </cell>
        </row>
        <row r="1355">
          <cell r="A1355" t="str">
            <v>Brand 2</v>
          </cell>
          <cell r="B1355" t="str">
            <v>Market 31</v>
          </cell>
          <cell r="C1355">
            <v>0.05</v>
          </cell>
        </row>
        <row r="1356">
          <cell r="A1356" t="str">
            <v>Brand 2</v>
          </cell>
          <cell r="B1356" t="str">
            <v>Market 15</v>
          </cell>
          <cell r="C1356">
            <v>1.35</v>
          </cell>
        </row>
        <row r="1357">
          <cell r="A1357" t="str">
            <v>Brand 2</v>
          </cell>
          <cell r="B1357" t="str">
            <v>Market 7</v>
          </cell>
          <cell r="C1357">
            <v>3.45</v>
          </cell>
        </row>
        <row r="1358">
          <cell r="A1358" t="str">
            <v>Brand 2</v>
          </cell>
          <cell r="B1358" t="str">
            <v>Market 34</v>
          </cell>
          <cell r="C1358">
            <v>0.8</v>
          </cell>
        </row>
        <row r="1359">
          <cell r="A1359" t="str">
            <v>Brand 2</v>
          </cell>
          <cell r="B1359" t="str">
            <v>Market 31</v>
          </cell>
          <cell r="C1359">
            <v>2.65</v>
          </cell>
        </row>
        <row r="1360">
          <cell r="A1360" t="str">
            <v>Brand 2</v>
          </cell>
          <cell r="B1360" t="str">
            <v>Market 15</v>
          </cell>
          <cell r="C1360">
            <v>0.45</v>
          </cell>
        </row>
        <row r="1361">
          <cell r="A1361" t="str">
            <v>Brand 2</v>
          </cell>
          <cell r="B1361" t="str">
            <v>Market 15</v>
          </cell>
          <cell r="C1361">
            <v>0.05</v>
          </cell>
        </row>
        <row r="1362">
          <cell r="A1362" t="str">
            <v>Brand 2</v>
          </cell>
          <cell r="B1362" t="str">
            <v>Market 15</v>
          </cell>
          <cell r="C1362">
            <v>0.35</v>
          </cell>
        </row>
        <row r="1363">
          <cell r="A1363" t="str">
            <v>Brand 2</v>
          </cell>
          <cell r="B1363" t="str">
            <v>Market 15</v>
          </cell>
          <cell r="C1363">
            <v>0.35</v>
          </cell>
        </row>
        <row r="1364">
          <cell r="A1364" t="str">
            <v>Brand 2</v>
          </cell>
          <cell r="B1364" t="str">
            <v>Market 15</v>
          </cell>
          <cell r="C1364">
            <v>0.3</v>
          </cell>
        </row>
        <row r="1365">
          <cell r="A1365" t="str">
            <v>Brand 2</v>
          </cell>
          <cell r="B1365" t="str">
            <v>Market 21</v>
          </cell>
          <cell r="C1365">
            <v>0.1</v>
          </cell>
        </row>
        <row r="1366">
          <cell r="A1366" t="str">
            <v>Brand 2</v>
          </cell>
          <cell r="B1366" t="str">
            <v>Market 3</v>
          </cell>
          <cell r="C1366">
            <v>0.65</v>
          </cell>
        </row>
        <row r="1367">
          <cell r="A1367" t="str">
            <v>Brand 2</v>
          </cell>
          <cell r="B1367" t="str">
            <v>Market 34</v>
          </cell>
          <cell r="C1367">
            <v>0.05</v>
          </cell>
        </row>
        <row r="1368">
          <cell r="A1368" t="str">
            <v>Brand 2</v>
          </cell>
          <cell r="B1368" t="str">
            <v>Market 7</v>
          </cell>
          <cell r="C1368">
            <v>0.15</v>
          </cell>
        </row>
        <row r="1369">
          <cell r="A1369" t="str">
            <v>Brand 2</v>
          </cell>
          <cell r="B1369" t="str">
            <v>Market 3</v>
          </cell>
          <cell r="C1369">
            <v>0.3</v>
          </cell>
        </row>
        <row r="1370">
          <cell r="A1370" t="str">
            <v>Brand 2</v>
          </cell>
          <cell r="B1370" t="str">
            <v>Market 15</v>
          </cell>
          <cell r="C1370">
            <v>0.7</v>
          </cell>
        </row>
        <row r="1371">
          <cell r="A1371" t="str">
            <v>Brand 2</v>
          </cell>
          <cell r="B1371" t="str">
            <v>Market 3</v>
          </cell>
          <cell r="C1371">
            <v>1</v>
          </cell>
        </row>
        <row r="1372">
          <cell r="A1372" t="str">
            <v>Brand 2</v>
          </cell>
          <cell r="B1372" t="str">
            <v>Market 3</v>
          </cell>
          <cell r="C1372">
            <v>0.8</v>
          </cell>
        </row>
        <row r="1373">
          <cell r="A1373" t="str">
            <v>Brand 2</v>
          </cell>
          <cell r="B1373" t="str">
            <v>Market 7</v>
          </cell>
          <cell r="C1373">
            <v>2.2000000000000002</v>
          </cell>
        </row>
        <row r="1374">
          <cell r="A1374" t="str">
            <v>Brand 2</v>
          </cell>
          <cell r="B1374" t="str">
            <v>Market 34</v>
          </cell>
          <cell r="C1374">
            <v>0.8</v>
          </cell>
        </row>
        <row r="1375">
          <cell r="A1375" t="str">
            <v>Brand 2</v>
          </cell>
          <cell r="B1375" t="str">
            <v>Market 31</v>
          </cell>
          <cell r="C1375">
            <v>0.25</v>
          </cell>
        </row>
        <row r="1376">
          <cell r="A1376" t="str">
            <v>Brand 2</v>
          </cell>
          <cell r="B1376" t="str">
            <v>Market 31</v>
          </cell>
          <cell r="C1376">
            <v>0.2</v>
          </cell>
        </row>
        <row r="1377">
          <cell r="A1377" t="str">
            <v>Brand 2</v>
          </cell>
          <cell r="B1377" t="str">
            <v>Market 34</v>
          </cell>
          <cell r="C1377">
            <v>0.45</v>
          </cell>
        </row>
        <row r="1378">
          <cell r="A1378" t="str">
            <v>Brand 2</v>
          </cell>
          <cell r="B1378" t="str">
            <v>Market 7</v>
          </cell>
          <cell r="C1378">
            <v>0.35</v>
          </cell>
        </row>
        <row r="1379">
          <cell r="A1379" t="str">
            <v>Brand 2</v>
          </cell>
          <cell r="B1379" t="str">
            <v>Market 34</v>
          </cell>
          <cell r="C1379">
            <v>0.2</v>
          </cell>
        </row>
        <row r="1380">
          <cell r="A1380" t="str">
            <v>Brand 2</v>
          </cell>
          <cell r="B1380" t="str">
            <v>Market 31</v>
          </cell>
          <cell r="C1380">
            <v>0.05</v>
          </cell>
        </row>
        <row r="1381">
          <cell r="A1381" t="str">
            <v>Brand 2</v>
          </cell>
          <cell r="B1381" t="str">
            <v>Market 21</v>
          </cell>
          <cell r="C1381">
            <v>0.15</v>
          </cell>
        </row>
        <row r="1382">
          <cell r="A1382" t="str">
            <v>Brand 2</v>
          </cell>
          <cell r="B1382" t="str">
            <v>Market 7</v>
          </cell>
          <cell r="C1382">
            <v>1.1499999999999999</v>
          </cell>
        </row>
        <row r="1383">
          <cell r="A1383" t="str">
            <v>Brand 2</v>
          </cell>
          <cell r="B1383" t="str">
            <v>Market 34</v>
          </cell>
          <cell r="C1383">
            <v>0.5</v>
          </cell>
        </row>
        <row r="1384">
          <cell r="A1384" t="str">
            <v>Brand 2</v>
          </cell>
          <cell r="B1384" t="str">
            <v>Market 21</v>
          </cell>
          <cell r="C1384">
            <v>0.1</v>
          </cell>
        </row>
        <row r="1385">
          <cell r="A1385" t="str">
            <v>Brand 2</v>
          </cell>
          <cell r="B1385" t="str">
            <v>Market 7</v>
          </cell>
          <cell r="C1385">
            <v>1.2</v>
          </cell>
        </row>
        <row r="1386">
          <cell r="A1386" t="str">
            <v>Brand 2</v>
          </cell>
          <cell r="B1386" t="str">
            <v>Market 34</v>
          </cell>
          <cell r="C1386">
            <v>0.3</v>
          </cell>
        </row>
        <row r="1387">
          <cell r="A1387" t="str">
            <v>Brand 2</v>
          </cell>
          <cell r="B1387" t="str">
            <v>Market 31</v>
          </cell>
          <cell r="C1387">
            <v>0.6</v>
          </cell>
        </row>
        <row r="1388">
          <cell r="A1388" t="str">
            <v>Brand 2</v>
          </cell>
          <cell r="B1388" t="str">
            <v>Market 7</v>
          </cell>
          <cell r="C1388">
            <v>1.9</v>
          </cell>
        </row>
        <row r="1389">
          <cell r="A1389" t="str">
            <v>Brand 2</v>
          </cell>
          <cell r="B1389" t="str">
            <v>Market 34</v>
          </cell>
          <cell r="C1389">
            <v>0.4</v>
          </cell>
        </row>
        <row r="1390">
          <cell r="A1390" t="str">
            <v>Brand 2</v>
          </cell>
          <cell r="B1390" t="str">
            <v>Market 31</v>
          </cell>
          <cell r="C1390">
            <v>0.45</v>
          </cell>
        </row>
        <row r="1391">
          <cell r="A1391" t="str">
            <v>Brand 2</v>
          </cell>
          <cell r="B1391" t="str">
            <v>Market 31</v>
          </cell>
          <cell r="C1391">
            <v>0.4</v>
          </cell>
        </row>
        <row r="1392">
          <cell r="A1392" t="str">
            <v>Brand 2</v>
          </cell>
          <cell r="B1392" t="str">
            <v>Market 3</v>
          </cell>
          <cell r="C1392">
            <v>0.4</v>
          </cell>
        </row>
        <row r="1393">
          <cell r="A1393" t="str">
            <v>Brand 2</v>
          </cell>
          <cell r="B1393" t="str">
            <v>Market 34</v>
          </cell>
          <cell r="C1393">
            <v>0.1</v>
          </cell>
        </row>
        <row r="1394">
          <cell r="A1394" t="str">
            <v>Brand 2</v>
          </cell>
          <cell r="B1394" t="str">
            <v>Market 3</v>
          </cell>
          <cell r="C1394">
            <v>1.45</v>
          </cell>
        </row>
        <row r="1395">
          <cell r="A1395" t="str">
            <v>Brand 2</v>
          </cell>
          <cell r="B1395" t="str">
            <v>Market 3</v>
          </cell>
          <cell r="C1395">
            <v>1.5</v>
          </cell>
        </row>
        <row r="1396">
          <cell r="A1396" t="str">
            <v>Brand 2</v>
          </cell>
          <cell r="B1396" t="str">
            <v>Market 24</v>
          </cell>
          <cell r="C1396">
            <v>0.25</v>
          </cell>
        </row>
        <row r="1397">
          <cell r="A1397" t="str">
            <v>Brand 2</v>
          </cell>
          <cell r="B1397" t="str">
            <v>Market 3</v>
          </cell>
          <cell r="C1397">
            <v>2.2000000000000002</v>
          </cell>
        </row>
        <row r="1398">
          <cell r="A1398" t="str">
            <v>Brand 2</v>
          </cell>
          <cell r="B1398" t="str">
            <v>Market 24</v>
          </cell>
          <cell r="C1398">
            <v>0.1</v>
          </cell>
        </row>
        <row r="1399">
          <cell r="A1399" t="str">
            <v>Brand 2</v>
          </cell>
          <cell r="B1399" t="str">
            <v>Market 15</v>
          </cell>
          <cell r="C1399">
            <v>0.25</v>
          </cell>
        </row>
        <row r="1400">
          <cell r="A1400" t="str">
            <v>Brand 2</v>
          </cell>
          <cell r="B1400" t="str">
            <v>Market 7</v>
          </cell>
          <cell r="C1400">
            <v>0.95</v>
          </cell>
        </row>
        <row r="1401">
          <cell r="A1401" t="str">
            <v>Brand 2</v>
          </cell>
          <cell r="B1401" t="str">
            <v>Market 15</v>
          </cell>
          <cell r="C1401">
            <v>0.45</v>
          </cell>
        </row>
        <row r="1402">
          <cell r="A1402" t="str">
            <v>Brand 2</v>
          </cell>
          <cell r="B1402" t="str">
            <v>Market 3</v>
          </cell>
          <cell r="C1402">
            <v>1.05</v>
          </cell>
        </row>
        <row r="1403">
          <cell r="A1403" t="str">
            <v>Brand 2</v>
          </cell>
          <cell r="B1403" t="str">
            <v>Market 15</v>
          </cell>
          <cell r="C1403">
            <v>0.15</v>
          </cell>
        </row>
        <row r="1404">
          <cell r="A1404" t="str">
            <v>Brand 2</v>
          </cell>
          <cell r="B1404" t="str">
            <v>Market 24</v>
          </cell>
          <cell r="C1404">
            <v>0.05</v>
          </cell>
        </row>
        <row r="1405">
          <cell r="A1405" t="str">
            <v>Brand 2</v>
          </cell>
          <cell r="B1405" t="str">
            <v>Market 7</v>
          </cell>
          <cell r="C1405">
            <v>1.25</v>
          </cell>
        </row>
        <row r="1406">
          <cell r="A1406" t="str">
            <v>Brand 2</v>
          </cell>
          <cell r="B1406" t="str">
            <v>Market 34</v>
          </cell>
          <cell r="C1406">
            <v>0.3</v>
          </cell>
        </row>
        <row r="1407">
          <cell r="A1407" t="str">
            <v>Brand 2</v>
          </cell>
          <cell r="B1407" t="str">
            <v>Market 31</v>
          </cell>
          <cell r="C1407">
            <v>0.2</v>
          </cell>
        </row>
        <row r="1408">
          <cell r="A1408" t="str">
            <v>Brand 2</v>
          </cell>
          <cell r="B1408" t="str">
            <v>Market 7</v>
          </cell>
          <cell r="C1408">
            <v>0.4</v>
          </cell>
        </row>
        <row r="1409">
          <cell r="A1409" t="str">
            <v>Brand 2</v>
          </cell>
          <cell r="B1409" t="str">
            <v>Market 31</v>
          </cell>
          <cell r="C1409">
            <v>0.1</v>
          </cell>
        </row>
        <row r="1410">
          <cell r="A1410" t="str">
            <v>Brand 2</v>
          </cell>
          <cell r="B1410" t="str">
            <v>Market 10</v>
          </cell>
          <cell r="C1410">
            <v>0.4</v>
          </cell>
        </row>
        <row r="1411">
          <cell r="A1411" t="str">
            <v>Brand 2</v>
          </cell>
          <cell r="B1411" t="str">
            <v>Market 14</v>
          </cell>
          <cell r="C1411">
            <v>0.5</v>
          </cell>
        </row>
        <row r="1412">
          <cell r="A1412" t="str">
            <v>Brand 2</v>
          </cell>
          <cell r="B1412" t="str">
            <v>Market 10</v>
          </cell>
          <cell r="C1412">
            <v>0.25</v>
          </cell>
        </row>
        <row r="1413">
          <cell r="A1413" t="str">
            <v>Brand 2</v>
          </cell>
          <cell r="B1413" t="str">
            <v>Market 14</v>
          </cell>
          <cell r="C1413">
            <v>0.25</v>
          </cell>
        </row>
        <row r="1414">
          <cell r="A1414" t="str">
            <v>Brand 2</v>
          </cell>
          <cell r="B1414" t="str">
            <v>Market 14</v>
          </cell>
          <cell r="C1414">
            <v>0.3</v>
          </cell>
        </row>
        <row r="1415">
          <cell r="A1415" t="str">
            <v>Brand 2</v>
          </cell>
          <cell r="B1415" t="str">
            <v>Market 21</v>
          </cell>
          <cell r="C1415">
            <v>0.2</v>
          </cell>
        </row>
        <row r="1416">
          <cell r="A1416" t="str">
            <v>Brand 2</v>
          </cell>
          <cell r="B1416" t="str">
            <v>Market 25</v>
          </cell>
          <cell r="C1416">
            <v>0.3</v>
          </cell>
        </row>
        <row r="1417">
          <cell r="A1417" t="str">
            <v>Brand 2</v>
          </cell>
          <cell r="B1417" t="str">
            <v>Market 23</v>
          </cell>
          <cell r="C1417">
            <v>0.3</v>
          </cell>
        </row>
        <row r="1418">
          <cell r="A1418" t="str">
            <v>Brand 2</v>
          </cell>
          <cell r="B1418" t="str">
            <v>Market 23</v>
          </cell>
          <cell r="C1418">
            <v>0.1</v>
          </cell>
        </row>
        <row r="1419">
          <cell r="A1419" t="str">
            <v>Brand 2</v>
          </cell>
          <cell r="B1419" t="str">
            <v>Market 23</v>
          </cell>
          <cell r="C1419">
            <v>0.3</v>
          </cell>
        </row>
        <row r="1420">
          <cell r="A1420" t="str">
            <v>Brand 2</v>
          </cell>
          <cell r="B1420" t="str">
            <v>Market 25</v>
          </cell>
          <cell r="C1420">
            <v>0.05</v>
          </cell>
        </row>
        <row r="1421">
          <cell r="A1421" t="str">
            <v>Brand 2</v>
          </cell>
          <cell r="B1421" t="str">
            <v>Market 21</v>
          </cell>
          <cell r="C1421">
            <v>1.1000000000000001</v>
          </cell>
        </row>
        <row r="1422">
          <cell r="A1422" t="str">
            <v>Brand 2</v>
          </cell>
          <cell r="B1422" t="str">
            <v>Market 25</v>
          </cell>
          <cell r="C1422">
            <v>0.15</v>
          </cell>
        </row>
        <row r="1423">
          <cell r="A1423" t="str">
            <v>Brand 2</v>
          </cell>
          <cell r="B1423" t="str">
            <v>Market 23</v>
          </cell>
          <cell r="C1423">
            <v>0.55000000000000004</v>
          </cell>
        </row>
        <row r="1424">
          <cell r="A1424" t="str">
            <v>Brand 2</v>
          </cell>
          <cell r="B1424" t="str">
            <v>Market 23</v>
          </cell>
          <cell r="C1424">
            <v>0.05</v>
          </cell>
        </row>
        <row r="1425">
          <cell r="A1425" t="str">
            <v>Brand 2</v>
          </cell>
          <cell r="B1425" t="str">
            <v>Market 23</v>
          </cell>
          <cell r="C1425">
            <v>0.85</v>
          </cell>
        </row>
        <row r="1426">
          <cell r="A1426" t="str">
            <v>Brand 2</v>
          </cell>
          <cell r="B1426" t="str">
            <v>Market 16</v>
          </cell>
          <cell r="C1426">
            <v>0.3</v>
          </cell>
        </row>
        <row r="1427">
          <cell r="A1427" t="str">
            <v>Brand 2</v>
          </cell>
          <cell r="B1427" t="str">
            <v>Market 23</v>
          </cell>
          <cell r="C1427">
            <v>0.05</v>
          </cell>
        </row>
        <row r="1428">
          <cell r="A1428" t="str">
            <v>Brand 2</v>
          </cell>
          <cell r="B1428" t="str">
            <v>Market 25</v>
          </cell>
          <cell r="C1428">
            <v>0.2</v>
          </cell>
        </row>
        <row r="1429">
          <cell r="A1429" t="str">
            <v>Brand 2</v>
          </cell>
          <cell r="B1429" t="str">
            <v>Market 25</v>
          </cell>
          <cell r="C1429">
            <v>0.05</v>
          </cell>
        </row>
        <row r="1430">
          <cell r="A1430" t="str">
            <v>Brand 2</v>
          </cell>
          <cell r="B1430" t="str">
            <v>Market 16</v>
          </cell>
          <cell r="C1430">
            <v>0.2</v>
          </cell>
        </row>
        <row r="1431">
          <cell r="A1431" t="str">
            <v>Brand 2</v>
          </cell>
          <cell r="B1431" t="str">
            <v>Market 25</v>
          </cell>
          <cell r="C1431">
            <v>0.05</v>
          </cell>
        </row>
        <row r="1432">
          <cell r="A1432" t="str">
            <v>Brand 2</v>
          </cell>
          <cell r="B1432" t="str">
            <v>Market 16</v>
          </cell>
          <cell r="C1432">
            <v>0.1</v>
          </cell>
        </row>
        <row r="1433">
          <cell r="A1433" t="str">
            <v>Brand 2</v>
          </cell>
          <cell r="B1433" t="str">
            <v>Market 23</v>
          </cell>
          <cell r="C1433">
            <v>0.5</v>
          </cell>
        </row>
        <row r="1434">
          <cell r="A1434" t="str">
            <v>Brand 2</v>
          </cell>
          <cell r="B1434" t="str">
            <v>Market 16</v>
          </cell>
          <cell r="C1434">
            <v>0.05</v>
          </cell>
        </row>
        <row r="1435">
          <cell r="A1435" t="str">
            <v>Brand 2</v>
          </cell>
          <cell r="B1435" t="str">
            <v>Market 16</v>
          </cell>
          <cell r="C1435">
            <v>0.05</v>
          </cell>
        </row>
        <row r="1436">
          <cell r="A1436" t="str">
            <v>Brand 2</v>
          </cell>
          <cell r="B1436" t="str">
            <v>Market 16</v>
          </cell>
          <cell r="C1436">
            <v>0.1</v>
          </cell>
        </row>
        <row r="1437">
          <cell r="A1437" t="str">
            <v>Brand 2</v>
          </cell>
          <cell r="B1437" t="str">
            <v>Market 14</v>
          </cell>
          <cell r="C1437">
            <v>0.6</v>
          </cell>
        </row>
        <row r="1438">
          <cell r="A1438" t="str">
            <v>Brand 2</v>
          </cell>
          <cell r="B1438" t="str">
            <v>Market 10</v>
          </cell>
          <cell r="C1438">
            <v>0.05</v>
          </cell>
        </row>
        <row r="1439">
          <cell r="A1439" t="str">
            <v>Brand 2</v>
          </cell>
          <cell r="B1439" t="str">
            <v>Market 14</v>
          </cell>
          <cell r="C1439">
            <v>0.05</v>
          </cell>
        </row>
        <row r="1440">
          <cell r="A1440" t="str">
            <v>Brand 2</v>
          </cell>
          <cell r="B1440" t="str">
            <v>Market 14</v>
          </cell>
          <cell r="C1440">
            <v>0.1</v>
          </cell>
        </row>
        <row r="1441">
          <cell r="A1441" t="str">
            <v>Brand 2</v>
          </cell>
          <cell r="B1441" t="str">
            <v>Market 10</v>
          </cell>
          <cell r="C1441">
            <v>0.05</v>
          </cell>
        </row>
        <row r="1442">
          <cell r="A1442" t="str">
            <v>Brand 2</v>
          </cell>
          <cell r="B1442" t="str">
            <v>Market 10</v>
          </cell>
          <cell r="C1442">
            <v>0.15</v>
          </cell>
        </row>
        <row r="1443">
          <cell r="A1443" t="str">
            <v>Brand 2</v>
          </cell>
          <cell r="B1443" t="str">
            <v>Market 14</v>
          </cell>
          <cell r="C1443">
            <v>0.4</v>
          </cell>
        </row>
        <row r="1444">
          <cell r="A1444" t="str">
            <v>Brand 2</v>
          </cell>
          <cell r="B1444" t="str">
            <v>Market 14</v>
          </cell>
          <cell r="C1444">
            <v>0.05</v>
          </cell>
        </row>
        <row r="1445">
          <cell r="A1445" t="str">
            <v>Brand 2</v>
          </cell>
          <cell r="B1445" t="str">
            <v>Market 14</v>
          </cell>
          <cell r="C1445">
            <v>0.1</v>
          </cell>
        </row>
        <row r="1446">
          <cell r="A1446" t="str">
            <v>Brand 2</v>
          </cell>
          <cell r="B1446" t="str">
            <v>Market 9</v>
          </cell>
          <cell r="C1446">
            <v>0.25</v>
          </cell>
        </row>
        <row r="1447">
          <cell r="A1447" t="str">
            <v>Brand 2</v>
          </cell>
          <cell r="B1447" t="str">
            <v>Market 9</v>
          </cell>
          <cell r="C1447">
            <v>0.4</v>
          </cell>
        </row>
        <row r="1448">
          <cell r="A1448" t="str">
            <v>Brand 2</v>
          </cell>
          <cell r="B1448" t="str">
            <v>Market 9</v>
          </cell>
          <cell r="C1448">
            <v>0.8</v>
          </cell>
        </row>
        <row r="1449">
          <cell r="A1449" t="str">
            <v>Brand 2</v>
          </cell>
          <cell r="B1449" t="str">
            <v>Market 9</v>
          </cell>
          <cell r="C1449">
            <v>0.35</v>
          </cell>
        </row>
        <row r="1450">
          <cell r="A1450" t="str">
            <v>Brand 2</v>
          </cell>
          <cell r="B1450" t="str">
            <v>Market 9</v>
          </cell>
          <cell r="C1450">
            <v>0.6</v>
          </cell>
        </row>
        <row r="1451">
          <cell r="A1451" t="str">
            <v>Brand 2</v>
          </cell>
          <cell r="B1451" t="str">
            <v>Market 9</v>
          </cell>
          <cell r="C1451">
            <v>0.55000000000000004</v>
          </cell>
        </row>
        <row r="1452">
          <cell r="A1452" t="str">
            <v>Brand 2</v>
          </cell>
          <cell r="B1452" t="str">
            <v>Market 9</v>
          </cell>
          <cell r="C1452">
            <v>0.1</v>
          </cell>
        </row>
        <row r="1453">
          <cell r="A1453" t="str">
            <v>Brand 2</v>
          </cell>
          <cell r="B1453" t="str">
            <v>Market 9</v>
          </cell>
          <cell r="C1453">
            <v>2.0499999999999998</v>
          </cell>
        </row>
        <row r="1454">
          <cell r="A1454" t="str">
            <v>Brand 2</v>
          </cell>
          <cell r="B1454" t="str">
            <v>Market 9</v>
          </cell>
          <cell r="C1454">
            <v>0.15</v>
          </cell>
        </row>
        <row r="1455">
          <cell r="A1455" t="str">
            <v>Brand 2</v>
          </cell>
          <cell r="B1455" t="str">
            <v>Market 14</v>
          </cell>
          <cell r="C1455">
            <v>1.45</v>
          </cell>
        </row>
        <row r="1456">
          <cell r="A1456" t="str">
            <v>Brand 2</v>
          </cell>
          <cell r="B1456" t="str">
            <v>Market 10</v>
          </cell>
          <cell r="C1456">
            <v>0.85</v>
          </cell>
        </row>
        <row r="1457">
          <cell r="A1457" t="str">
            <v>Brand 2</v>
          </cell>
          <cell r="B1457" t="str">
            <v>Market 14</v>
          </cell>
          <cell r="C1457">
            <v>0.8</v>
          </cell>
        </row>
        <row r="1458">
          <cell r="A1458" t="str">
            <v>Brand 2</v>
          </cell>
          <cell r="B1458" t="str">
            <v>Market 10</v>
          </cell>
          <cell r="C1458">
            <v>0.05</v>
          </cell>
        </row>
        <row r="1459">
          <cell r="A1459" t="str">
            <v>Brand 2</v>
          </cell>
          <cell r="B1459" t="str">
            <v>Market 32</v>
          </cell>
          <cell r="C1459">
            <v>0.65</v>
          </cell>
        </row>
        <row r="1460">
          <cell r="A1460" t="str">
            <v>Brand 2</v>
          </cell>
          <cell r="B1460" t="str">
            <v>Market 32</v>
          </cell>
          <cell r="C1460">
            <v>1.8</v>
          </cell>
        </row>
        <row r="1461">
          <cell r="A1461" t="str">
            <v>Brand 2</v>
          </cell>
          <cell r="B1461" t="str">
            <v>Market 32</v>
          </cell>
          <cell r="C1461">
            <v>0.75</v>
          </cell>
        </row>
        <row r="1462">
          <cell r="A1462" t="str">
            <v>Brand 2</v>
          </cell>
          <cell r="B1462" t="str">
            <v>Market 32</v>
          </cell>
          <cell r="C1462">
            <v>0.15</v>
          </cell>
        </row>
        <row r="1463">
          <cell r="A1463" t="str">
            <v>Brand 2</v>
          </cell>
          <cell r="B1463" t="str">
            <v>Market 32</v>
          </cell>
          <cell r="C1463">
            <v>0.75</v>
          </cell>
        </row>
        <row r="1464">
          <cell r="A1464" t="str">
            <v>Brand 2</v>
          </cell>
          <cell r="B1464" t="str">
            <v>Market 32</v>
          </cell>
          <cell r="C1464">
            <v>0.4</v>
          </cell>
        </row>
        <row r="1465">
          <cell r="A1465" t="str">
            <v>Brand 2</v>
          </cell>
          <cell r="B1465" t="str">
            <v>Market 32</v>
          </cell>
          <cell r="C1465">
            <v>0.05</v>
          </cell>
        </row>
        <row r="1466">
          <cell r="A1466" t="str">
            <v>Brand 2</v>
          </cell>
          <cell r="B1466" t="str">
            <v>Market 32</v>
          </cell>
          <cell r="C1466">
            <v>0.5</v>
          </cell>
        </row>
        <row r="1467">
          <cell r="A1467" t="str">
            <v>Brand 2</v>
          </cell>
          <cell r="B1467" t="str">
            <v>Market 32</v>
          </cell>
          <cell r="C1467">
            <v>0.5</v>
          </cell>
        </row>
        <row r="1468">
          <cell r="A1468" t="str">
            <v>Brand 2</v>
          </cell>
          <cell r="B1468" t="str">
            <v>Market 33</v>
          </cell>
          <cell r="C1468">
            <v>0.4</v>
          </cell>
        </row>
        <row r="1469">
          <cell r="A1469" t="str">
            <v>Brand 2</v>
          </cell>
          <cell r="B1469" t="str">
            <v>Market 33</v>
          </cell>
          <cell r="C1469">
            <v>2.5499999999999998</v>
          </cell>
        </row>
        <row r="1470">
          <cell r="A1470" t="str">
            <v>Brand 2</v>
          </cell>
          <cell r="B1470" t="str">
            <v>Market 33</v>
          </cell>
          <cell r="C1470">
            <v>0.6</v>
          </cell>
        </row>
        <row r="1471">
          <cell r="A1471" t="str">
            <v>Brand 2</v>
          </cell>
          <cell r="B1471" t="str">
            <v>Market 33</v>
          </cell>
          <cell r="C1471">
            <v>0.4</v>
          </cell>
        </row>
        <row r="1472">
          <cell r="A1472" t="str">
            <v>Brand 2</v>
          </cell>
          <cell r="B1472" t="str">
            <v>Market 33</v>
          </cell>
          <cell r="C1472">
            <v>0.55000000000000004</v>
          </cell>
        </row>
        <row r="1473">
          <cell r="A1473" t="str">
            <v>Brand 2</v>
          </cell>
          <cell r="B1473" t="str">
            <v>Market 33</v>
          </cell>
          <cell r="C1473">
            <v>0.65</v>
          </cell>
        </row>
        <row r="1474">
          <cell r="A1474" t="str">
            <v>Brand 2</v>
          </cell>
          <cell r="B1474" t="str">
            <v>Market 33</v>
          </cell>
          <cell r="C1474">
            <v>0.4</v>
          </cell>
        </row>
        <row r="1475">
          <cell r="A1475" t="str">
            <v>Brand 2</v>
          </cell>
          <cell r="B1475" t="str">
            <v>Market 33</v>
          </cell>
          <cell r="C1475">
            <v>0.65</v>
          </cell>
        </row>
        <row r="1476">
          <cell r="A1476" t="str">
            <v>Brand 2</v>
          </cell>
          <cell r="B1476" t="str">
            <v>Market 33</v>
          </cell>
          <cell r="C1476">
            <v>0.5</v>
          </cell>
        </row>
        <row r="1477">
          <cell r="A1477" t="str">
            <v>Brand 2</v>
          </cell>
          <cell r="B1477" t="str">
            <v>Market 3</v>
          </cell>
          <cell r="C1477">
            <v>0.08</v>
          </cell>
        </row>
        <row r="1478">
          <cell r="A1478" t="str">
            <v>Brand 2</v>
          </cell>
          <cell r="B1478" t="str">
            <v>Market 3</v>
          </cell>
          <cell r="C1478">
            <v>0.32</v>
          </cell>
        </row>
        <row r="1479">
          <cell r="A1479" t="str">
            <v>Brand 2</v>
          </cell>
          <cell r="B1479" t="str">
            <v>Market 7</v>
          </cell>
          <cell r="C1479">
            <v>0.16</v>
          </cell>
        </row>
        <row r="1480">
          <cell r="A1480" t="str">
            <v>Brand 2</v>
          </cell>
          <cell r="B1480" t="str">
            <v>Market 25</v>
          </cell>
          <cell r="C1480">
            <v>0.08</v>
          </cell>
        </row>
        <row r="1481">
          <cell r="A1481" t="str">
            <v>Brand 2</v>
          </cell>
          <cell r="B1481" t="str">
            <v>Market 33</v>
          </cell>
          <cell r="C1481">
            <v>0.16</v>
          </cell>
        </row>
        <row r="1482">
          <cell r="A1482" t="str">
            <v>Brand 2</v>
          </cell>
          <cell r="B1482" t="str">
            <v>Market 28</v>
          </cell>
          <cell r="C1482">
            <v>3.7</v>
          </cell>
        </row>
        <row r="1483">
          <cell r="A1483" t="str">
            <v>Brand 2</v>
          </cell>
          <cell r="B1483" t="str">
            <v>Market 28</v>
          </cell>
          <cell r="C1483">
            <v>5</v>
          </cell>
        </row>
        <row r="1484">
          <cell r="A1484" t="str">
            <v>Brand 2</v>
          </cell>
          <cell r="B1484" t="str">
            <v>Market 28</v>
          </cell>
          <cell r="C1484">
            <v>2</v>
          </cell>
        </row>
        <row r="1485">
          <cell r="A1485" t="str">
            <v>Brand 2</v>
          </cell>
          <cell r="B1485" t="str">
            <v>Market 28</v>
          </cell>
          <cell r="C1485">
            <v>15.3</v>
          </cell>
        </row>
        <row r="1486">
          <cell r="A1486" t="str">
            <v>Brand 2</v>
          </cell>
          <cell r="B1486" t="str">
            <v>Market 28</v>
          </cell>
          <cell r="C1486">
            <v>22.3</v>
          </cell>
        </row>
        <row r="1487">
          <cell r="A1487" t="str">
            <v>Brand 2</v>
          </cell>
          <cell r="B1487" t="str">
            <v>Market 28</v>
          </cell>
          <cell r="C1487">
            <v>0.1</v>
          </cell>
        </row>
        <row r="1488">
          <cell r="A1488" t="str">
            <v>Brand 2</v>
          </cell>
          <cell r="B1488" t="str">
            <v>Market 28</v>
          </cell>
          <cell r="C1488">
            <v>8.1</v>
          </cell>
        </row>
        <row r="1489">
          <cell r="A1489" t="str">
            <v>Brand 2</v>
          </cell>
          <cell r="B1489" t="str">
            <v>Market 28</v>
          </cell>
          <cell r="C1489">
            <v>3.7</v>
          </cell>
        </row>
        <row r="1490">
          <cell r="A1490" t="str">
            <v>Brand 2</v>
          </cell>
          <cell r="B1490" t="str">
            <v>Market 28</v>
          </cell>
          <cell r="C1490">
            <v>1.9</v>
          </cell>
        </row>
        <row r="1491">
          <cell r="A1491" t="str">
            <v>Brand 2</v>
          </cell>
          <cell r="B1491" t="str">
            <v>Market 28</v>
          </cell>
          <cell r="C1491">
            <v>0.8</v>
          </cell>
        </row>
        <row r="1492">
          <cell r="A1492" t="str">
            <v>Brand 2</v>
          </cell>
          <cell r="B1492" t="str">
            <v>Market 28</v>
          </cell>
          <cell r="C1492">
            <v>0.6</v>
          </cell>
        </row>
        <row r="1493">
          <cell r="A1493" t="str">
            <v>Brand 2</v>
          </cell>
          <cell r="B1493" t="str">
            <v>Market 28</v>
          </cell>
          <cell r="C1493">
            <v>0.4</v>
          </cell>
        </row>
        <row r="1494">
          <cell r="A1494" t="str">
            <v>Brand 2</v>
          </cell>
          <cell r="B1494" t="str">
            <v>Market 34</v>
          </cell>
          <cell r="C1494">
            <v>0.1</v>
          </cell>
        </row>
        <row r="1495">
          <cell r="A1495" t="str">
            <v>Brand 2</v>
          </cell>
          <cell r="B1495" t="str">
            <v>Market 3</v>
          </cell>
          <cell r="C1495">
            <v>3.7</v>
          </cell>
        </row>
        <row r="1496">
          <cell r="A1496" t="str">
            <v>Brand 2</v>
          </cell>
          <cell r="B1496" t="str">
            <v>Market 7</v>
          </cell>
          <cell r="C1496">
            <v>0.2</v>
          </cell>
        </row>
        <row r="1497">
          <cell r="A1497" t="str">
            <v>Brand 2</v>
          </cell>
          <cell r="B1497" t="str">
            <v>Market 3</v>
          </cell>
          <cell r="C1497">
            <v>1.6</v>
          </cell>
        </row>
        <row r="1498">
          <cell r="A1498" t="str">
            <v>Brand 2</v>
          </cell>
          <cell r="B1498" t="str">
            <v>Market 24</v>
          </cell>
          <cell r="C1498">
            <v>1.4</v>
          </cell>
        </row>
        <row r="1499">
          <cell r="A1499" t="str">
            <v>Brand 2</v>
          </cell>
          <cell r="B1499" t="str">
            <v>Market 7</v>
          </cell>
          <cell r="C1499">
            <v>0.4</v>
          </cell>
        </row>
        <row r="1500">
          <cell r="A1500" t="str">
            <v>Brand 2</v>
          </cell>
          <cell r="B1500" t="str">
            <v>Market 7</v>
          </cell>
          <cell r="C1500">
            <v>0.7</v>
          </cell>
        </row>
        <row r="1501">
          <cell r="A1501" t="str">
            <v>Brand 2</v>
          </cell>
          <cell r="B1501" t="str">
            <v>Market 3</v>
          </cell>
          <cell r="C1501">
            <v>5.0999999999999996</v>
          </cell>
        </row>
        <row r="1502">
          <cell r="A1502" t="str">
            <v>Brand 2</v>
          </cell>
          <cell r="B1502" t="str">
            <v>Market 3</v>
          </cell>
          <cell r="C1502">
            <v>0.9</v>
          </cell>
        </row>
        <row r="1503">
          <cell r="A1503" t="str">
            <v>Brand 2</v>
          </cell>
          <cell r="B1503" t="str">
            <v>Market 7</v>
          </cell>
          <cell r="C1503">
            <v>9.5</v>
          </cell>
        </row>
        <row r="1504">
          <cell r="A1504" t="str">
            <v>Brand 2</v>
          </cell>
          <cell r="B1504" t="str">
            <v>Market 34</v>
          </cell>
          <cell r="C1504">
            <v>3.3</v>
          </cell>
        </row>
        <row r="1505">
          <cell r="A1505" t="str">
            <v>Brand 2</v>
          </cell>
          <cell r="B1505" t="str">
            <v>Market 31</v>
          </cell>
          <cell r="C1505">
            <v>7</v>
          </cell>
        </row>
        <row r="1506">
          <cell r="A1506" t="str">
            <v>Brand 2</v>
          </cell>
          <cell r="B1506" t="str">
            <v>Market 3</v>
          </cell>
          <cell r="C1506">
            <v>20.3</v>
          </cell>
        </row>
        <row r="1507">
          <cell r="A1507" t="str">
            <v>Brand 2</v>
          </cell>
          <cell r="B1507" t="str">
            <v>Market 3</v>
          </cell>
          <cell r="C1507">
            <v>5.8</v>
          </cell>
        </row>
        <row r="1508">
          <cell r="A1508" t="str">
            <v>Brand 2</v>
          </cell>
          <cell r="B1508" t="str">
            <v>Market 3</v>
          </cell>
          <cell r="C1508">
            <v>0.2</v>
          </cell>
        </row>
        <row r="1509">
          <cell r="A1509" t="str">
            <v>Brand 2</v>
          </cell>
          <cell r="B1509" t="str">
            <v>Market 24</v>
          </cell>
          <cell r="C1509">
            <v>2.9</v>
          </cell>
        </row>
        <row r="1510">
          <cell r="A1510" t="str">
            <v>Brand 2</v>
          </cell>
          <cell r="B1510" t="str">
            <v>Market 5</v>
          </cell>
          <cell r="C1510">
            <v>2</v>
          </cell>
        </row>
        <row r="1511">
          <cell r="A1511" t="str">
            <v>Brand 2</v>
          </cell>
          <cell r="B1511" t="str">
            <v>Market 7</v>
          </cell>
          <cell r="C1511">
            <v>62.3</v>
          </cell>
        </row>
        <row r="1512">
          <cell r="A1512" t="str">
            <v>Brand 2</v>
          </cell>
          <cell r="B1512" t="str">
            <v>Market 34</v>
          </cell>
          <cell r="C1512">
            <v>14.4</v>
          </cell>
        </row>
        <row r="1513">
          <cell r="A1513" t="str">
            <v>Brand 2</v>
          </cell>
          <cell r="B1513" t="str">
            <v>Market 31</v>
          </cell>
          <cell r="C1513">
            <v>17.7</v>
          </cell>
        </row>
        <row r="1514">
          <cell r="A1514" t="str">
            <v>Brand 2</v>
          </cell>
          <cell r="B1514" t="str">
            <v>Market 3</v>
          </cell>
          <cell r="C1514">
            <v>1.1000000000000001</v>
          </cell>
        </row>
        <row r="1515">
          <cell r="A1515" t="str">
            <v>Brand 2</v>
          </cell>
          <cell r="B1515" t="str">
            <v>Market 7</v>
          </cell>
          <cell r="C1515">
            <v>1.7</v>
          </cell>
        </row>
        <row r="1516">
          <cell r="A1516" t="str">
            <v>Brand 2</v>
          </cell>
          <cell r="B1516" t="str">
            <v>Market 31</v>
          </cell>
          <cell r="C1516">
            <v>0.2</v>
          </cell>
        </row>
        <row r="1517">
          <cell r="A1517" t="str">
            <v>Brand 2</v>
          </cell>
          <cell r="B1517" t="str">
            <v>Market 15</v>
          </cell>
          <cell r="C1517">
            <v>10.4</v>
          </cell>
        </row>
        <row r="1518">
          <cell r="A1518" t="str">
            <v>Brand 2</v>
          </cell>
          <cell r="B1518" t="str">
            <v>Market 15</v>
          </cell>
          <cell r="C1518">
            <v>19.8</v>
          </cell>
        </row>
        <row r="1519">
          <cell r="A1519" t="str">
            <v>Brand 2</v>
          </cell>
          <cell r="B1519" t="str">
            <v>Market 15</v>
          </cell>
          <cell r="C1519">
            <v>2.9</v>
          </cell>
        </row>
        <row r="1520">
          <cell r="A1520" t="str">
            <v>Brand 2</v>
          </cell>
          <cell r="B1520" t="str">
            <v>Market 15</v>
          </cell>
          <cell r="C1520">
            <v>2.2000000000000002</v>
          </cell>
        </row>
        <row r="1521">
          <cell r="A1521" t="str">
            <v>Brand 2</v>
          </cell>
          <cell r="B1521" t="str">
            <v>Market 15</v>
          </cell>
          <cell r="C1521">
            <v>2.2999999999999998</v>
          </cell>
        </row>
        <row r="1522">
          <cell r="A1522" t="str">
            <v>Brand 2</v>
          </cell>
          <cell r="B1522" t="str">
            <v>Market 3</v>
          </cell>
          <cell r="C1522">
            <v>5.2</v>
          </cell>
        </row>
        <row r="1523">
          <cell r="A1523" t="str">
            <v>Brand 2</v>
          </cell>
          <cell r="B1523" t="str">
            <v>Market 3</v>
          </cell>
          <cell r="C1523">
            <v>0.1</v>
          </cell>
        </row>
        <row r="1524">
          <cell r="A1524" t="str">
            <v>Brand 2</v>
          </cell>
          <cell r="B1524" t="str">
            <v>Market 15</v>
          </cell>
          <cell r="C1524">
            <v>2</v>
          </cell>
        </row>
        <row r="1525">
          <cell r="A1525" t="str">
            <v>Brand 2</v>
          </cell>
          <cell r="B1525" t="str">
            <v>Market 7</v>
          </cell>
          <cell r="C1525">
            <v>5.3</v>
          </cell>
        </row>
        <row r="1526">
          <cell r="A1526" t="str">
            <v>Brand 2</v>
          </cell>
          <cell r="B1526" t="str">
            <v>Market 34</v>
          </cell>
          <cell r="C1526">
            <v>2.8</v>
          </cell>
        </row>
        <row r="1527">
          <cell r="A1527" t="str">
            <v>Brand 2</v>
          </cell>
          <cell r="B1527" t="str">
            <v>Market 31</v>
          </cell>
          <cell r="C1527">
            <v>1.1000000000000001</v>
          </cell>
        </row>
        <row r="1528">
          <cell r="A1528" t="str">
            <v>Brand 2</v>
          </cell>
          <cell r="B1528" t="str">
            <v>Market 3</v>
          </cell>
          <cell r="C1528">
            <v>0.3</v>
          </cell>
        </row>
        <row r="1529">
          <cell r="A1529" t="str">
            <v>Brand 2</v>
          </cell>
          <cell r="B1529" t="str">
            <v>Market 15</v>
          </cell>
          <cell r="C1529">
            <v>0.4</v>
          </cell>
        </row>
        <row r="1530">
          <cell r="A1530" t="str">
            <v>Brand 2</v>
          </cell>
          <cell r="B1530" t="str">
            <v>Market 3</v>
          </cell>
          <cell r="C1530">
            <v>1.1000000000000001</v>
          </cell>
        </row>
        <row r="1531">
          <cell r="A1531" t="str">
            <v>Brand 2</v>
          </cell>
          <cell r="B1531" t="str">
            <v>Market 3</v>
          </cell>
          <cell r="C1531">
            <v>0.2</v>
          </cell>
        </row>
        <row r="1532">
          <cell r="A1532" t="str">
            <v>Brand 2</v>
          </cell>
          <cell r="B1532" t="str">
            <v>Market 7</v>
          </cell>
          <cell r="C1532">
            <v>0.5</v>
          </cell>
        </row>
        <row r="1533">
          <cell r="A1533" t="str">
            <v>Brand 2</v>
          </cell>
          <cell r="B1533" t="str">
            <v>Market 31</v>
          </cell>
          <cell r="C1533">
            <v>0.8</v>
          </cell>
        </row>
        <row r="1534">
          <cell r="A1534" t="str">
            <v>Brand 2</v>
          </cell>
          <cell r="B1534" t="str">
            <v>Market 3</v>
          </cell>
          <cell r="C1534">
            <v>3.7</v>
          </cell>
        </row>
        <row r="1535">
          <cell r="A1535" t="str">
            <v>Brand 2</v>
          </cell>
          <cell r="B1535" t="str">
            <v>Market 3</v>
          </cell>
          <cell r="C1535">
            <v>0.3</v>
          </cell>
        </row>
        <row r="1536">
          <cell r="A1536" t="str">
            <v>Brand 2</v>
          </cell>
          <cell r="B1536" t="str">
            <v>Market 24</v>
          </cell>
          <cell r="C1536">
            <v>0.3</v>
          </cell>
        </row>
        <row r="1537">
          <cell r="A1537" t="str">
            <v>Brand 2</v>
          </cell>
          <cell r="B1537" t="str">
            <v>Market 15</v>
          </cell>
          <cell r="C1537">
            <v>1.2</v>
          </cell>
        </row>
        <row r="1538">
          <cell r="A1538" t="str">
            <v>Brand 2</v>
          </cell>
          <cell r="B1538" t="str">
            <v>Market 7</v>
          </cell>
          <cell r="C1538">
            <v>3.2</v>
          </cell>
        </row>
        <row r="1539">
          <cell r="A1539" t="str">
            <v>Brand 2</v>
          </cell>
          <cell r="B1539" t="str">
            <v>Market 34</v>
          </cell>
          <cell r="C1539">
            <v>1.2</v>
          </cell>
        </row>
        <row r="1540">
          <cell r="A1540" t="str">
            <v>Brand 2</v>
          </cell>
          <cell r="B1540" t="str">
            <v>Market 34</v>
          </cell>
          <cell r="C1540">
            <v>4.2</v>
          </cell>
        </row>
        <row r="1541">
          <cell r="A1541" t="str">
            <v>Brand 2</v>
          </cell>
          <cell r="B1541" t="str">
            <v>Market 7</v>
          </cell>
          <cell r="C1541">
            <v>2.6</v>
          </cell>
        </row>
        <row r="1542">
          <cell r="A1542" t="str">
            <v>Brand 2</v>
          </cell>
          <cell r="B1542" t="str">
            <v>Market 24</v>
          </cell>
          <cell r="C1542">
            <v>0.2</v>
          </cell>
        </row>
        <row r="1543">
          <cell r="A1543" t="str">
            <v>Brand 2</v>
          </cell>
          <cell r="B1543" t="str">
            <v>Market 7</v>
          </cell>
          <cell r="C1543">
            <v>5.3</v>
          </cell>
        </row>
        <row r="1544">
          <cell r="A1544" t="str">
            <v>Brand 2</v>
          </cell>
          <cell r="B1544" t="str">
            <v>Market 34</v>
          </cell>
          <cell r="C1544">
            <v>2.4</v>
          </cell>
        </row>
        <row r="1545">
          <cell r="A1545" t="str">
            <v>Brand 2</v>
          </cell>
          <cell r="B1545" t="str">
            <v>Market 31</v>
          </cell>
          <cell r="C1545">
            <v>1.5</v>
          </cell>
        </row>
        <row r="1546">
          <cell r="A1546" t="str">
            <v>Brand 2</v>
          </cell>
          <cell r="B1546" t="str">
            <v>Market 3</v>
          </cell>
          <cell r="C1546">
            <v>2</v>
          </cell>
        </row>
        <row r="1547">
          <cell r="A1547" t="str">
            <v>Brand 2</v>
          </cell>
          <cell r="B1547" t="str">
            <v>Market 15</v>
          </cell>
          <cell r="C1547">
            <v>1.2</v>
          </cell>
        </row>
        <row r="1548">
          <cell r="A1548" t="str">
            <v>Brand 2</v>
          </cell>
          <cell r="B1548" t="str">
            <v>Market 21</v>
          </cell>
          <cell r="C1548">
            <v>0.2</v>
          </cell>
        </row>
        <row r="1549">
          <cell r="A1549" t="str">
            <v>Brand 2</v>
          </cell>
          <cell r="B1549" t="str">
            <v>Market 24</v>
          </cell>
          <cell r="C1549">
            <v>0.1</v>
          </cell>
        </row>
        <row r="1550">
          <cell r="A1550" t="str">
            <v>Brand 2</v>
          </cell>
          <cell r="B1550" t="str">
            <v>Market 7</v>
          </cell>
          <cell r="C1550">
            <v>2.5</v>
          </cell>
        </row>
        <row r="1551">
          <cell r="A1551" t="str">
            <v>Brand 2</v>
          </cell>
          <cell r="B1551" t="str">
            <v>Market 31</v>
          </cell>
          <cell r="C1551">
            <v>0.2</v>
          </cell>
        </row>
        <row r="1552">
          <cell r="A1552" t="str">
            <v>Brand 2</v>
          </cell>
          <cell r="B1552" t="str">
            <v>Market 34</v>
          </cell>
          <cell r="C1552">
            <v>0.4</v>
          </cell>
        </row>
        <row r="1553">
          <cell r="A1553" t="str">
            <v>Brand 2</v>
          </cell>
          <cell r="B1553" t="str">
            <v>Market 3</v>
          </cell>
          <cell r="C1553">
            <v>1.7</v>
          </cell>
        </row>
        <row r="1554">
          <cell r="A1554" t="str">
            <v>Brand 2</v>
          </cell>
          <cell r="B1554" t="str">
            <v>Market 34</v>
          </cell>
          <cell r="C1554">
            <v>2.2000000000000002</v>
          </cell>
        </row>
        <row r="1555">
          <cell r="A1555" t="str">
            <v>Brand 2</v>
          </cell>
          <cell r="B1555" t="str">
            <v>Market 23</v>
          </cell>
          <cell r="C1555">
            <v>0.7</v>
          </cell>
        </row>
        <row r="1556">
          <cell r="A1556" t="str">
            <v>Brand 2</v>
          </cell>
          <cell r="B1556" t="str">
            <v>Market 31</v>
          </cell>
          <cell r="C1556">
            <v>2.4</v>
          </cell>
        </row>
        <row r="1557">
          <cell r="A1557" t="str">
            <v>Brand 2</v>
          </cell>
          <cell r="B1557" t="str">
            <v>Market 34</v>
          </cell>
          <cell r="C1557">
            <v>0.6</v>
          </cell>
        </row>
        <row r="1558">
          <cell r="A1558" t="str">
            <v>Brand 2</v>
          </cell>
          <cell r="B1558" t="str">
            <v>Market 7</v>
          </cell>
          <cell r="C1558">
            <v>15.2</v>
          </cell>
        </row>
        <row r="1559">
          <cell r="A1559" t="str">
            <v>Brand 2</v>
          </cell>
          <cell r="B1559" t="str">
            <v>Market 34</v>
          </cell>
          <cell r="C1559">
            <v>6.8</v>
          </cell>
        </row>
        <row r="1560">
          <cell r="A1560" t="str">
            <v>Brand 2</v>
          </cell>
          <cell r="B1560" t="str">
            <v>Market 31</v>
          </cell>
          <cell r="C1560">
            <v>9.8000000000000007</v>
          </cell>
        </row>
        <row r="1561">
          <cell r="A1561" t="str">
            <v>Brand 2</v>
          </cell>
          <cell r="B1561" t="str">
            <v>Market 3</v>
          </cell>
          <cell r="C1561">
            <v>0.9</v>
          </cell>
        </row>
        <row r="1562">
          <cell r="A1562" t="str">
            <v>Brand 2</v>
          </cell>
          <cell r="B1562" t="str">
            <v>Market 3</v>
          </cell>
          <cell r="C1562">
            <v>0.1</v>
          </cell>
        </row>
        <row r="1563">
          <cell r="A1563" t="str">
            <v>Brand 2</v>
          </cell>
          <cell r="B1563" t="str">
            <v>Market 5</v>
          </cell>
          <cell r="C1563">
            <v>0.1</v>
          </cell>
        </row>
        <row r="1564">
          <cell r="A1564" t="str">
            <v>Brand 2</v>
          </cell>
          <cell r="B1564" t="str">
            <v>Market 3</v>
          </cell>
          <cell r="C1564">
            <v>0.1</v>
          </cell>
        </row>
        <row r="1565">
          <cell r="A1565" t="str">
            <v>Brand 2</v>
          </cell>
          <cell r="B1565" t="str">
            <v>Market 3</v>
          </cell>
          <cell r="C1565">
            <v>0.5</v>
          </cell>
        </row>
        <row r="1566">
          <cell r="A1566" t="str">
            <v>Brand 2</v>
          </cell>
          <cell r="B1566" t="str">
            <v>Market 3</v>
          </cell>
          <cell r="C1566">
            <v>1.2</v>
          </cell>
        </row>
        <row r="1567">
          <cell r="A1567" t="str">
            <v>Brand 2</v>
          </cell>
          <cell r="B1567" t="str">
            <v>Market 3</v>
          </cell>
          <cell r="C1567">
            <v>3.9</v>
          </cell>
        </row>
        <row r="1568">
          <cell r="A1568" t="str">
            <v>Brand 2</v>
          </cell>
          <cell r="B1568" t="str">
            <v>Market 34</v>
          </cell>
          <cell r="C1568">
            <v>0.2</v>
          </cell>
        </row>
        <row r="1569">
          <cell r="A1569" t="str">
            <v>Brand 2</v>
          </cell>
          <cell r="B1569" t="str">
            <v>Market 7</v>
          </cell>
          <cell r="C1569">
            <v>2.9</v>
          </cell>
        </row>
        <row r="1570">
          <cell r="A1570" t="str">
            <v>Brand 2</v>
          </cell>
          <cell r="B1570" t="str">
            <v>Market 34</v>
          </cell>
          <cell r="C1570">
            <v>1.4</v>
          </cell>
        </row>
        <row r="1571">
          <cell r="A1571" t="str">
            <v>Brand 2</v>
          </cell>
          <cell r="B1571" t="str">
            <v>Market 31</v>
          </cell>
          <cell r="C1571">
            <v>0.7</v>
          </cell>
        </row>
        <row r="1572">
          <cell r="A1572" t="str">
            <v>Brand 2</v>
          </cell>
          <cell r="B1572" t="str">
            <v>Market 15</v>
          </cell>
          <cell r="C1572">
            <v>0.2</v>
          </cell>
        </row>
        <row r="1573">
          <cell r="A1573" t="str">
            <v>Brand 2</v>
          </cell>
          <cell r="B1573" t="str">
            <v>Market 7</v>
          </cell>
          <cell r="C1573">
            <v>17</v>
          </cell>
        </row>
        <row r="1574">
          <cell r="A1574" t="str">
            <v>Brand 2</v>
          </cell>
          <cell r="B1574" t="str">
            <v>Market 7</v>
          </cell>
          <cell r="C1574">
            <v>0.1</v>
          </cell>
        </row>
        <row r="1575">
          <cell r="A1575" t="str">
            <v>Brand 2</v>
          </cell>
          <cell r="B1575" t="str">
            <v>Market 14</v>
          </cell>
          <cell r="C1575">
            <v>0.5</v>
          </cell>
        </row>
        <row r="1576">
          <cell r="A1576" t="str">
            <v>Brand 2</v>
          </cell>
          <cell r="B1576" t="str">
            <v>Market 10</v>
          </cell>
          <cell r="C1576">
            <v>0.9</v>
          </cell>
        </row>
        <row r="1577">
          <cell r="A1577" t="str">
            <v>Brand 2</v>
          </cell>
          <cell r="B1577" t="str">
            <v>Market 10</v>
          </cell>
          <cell r="C1577">
            <v>1.8</v>
          </cell>
        </row>
        <row r="1578">
          <cell r="A1578" t="str">
            <v>Brand 2</v>
          </cell>
          <cell r="B1578" t="str">
            <v>Market 10</v>
          </cell>
          <cell r="C1578">
            <v>0.8</v>
          </cell>
        </row>
        <row r="1579">
          <cell r="A1579" t="str">
            <v>Brand 2</v>
          </cell>
          <cell r="B1579" t="str">
            <v>Market 10</v>
          </cell>
          <cell r="C1579">
            <v>0.9</v>
          </cell>
        </row>
        <row r="1580">
          <cell r="A1580" t="str">
            <v>Brand 2</v>
          </cell>
          <cell r="B1580" t="str">
            <v>Market 15</v>
          </cell>
          <cell r="C1580">
            <v>1.3</v>
          </cell>
        </row>
        <row r="1581">
          <cell r="A1581" t="str">
            <v>Brand 2</v>
          </cell>
          <cell r="B1581" t="str">
            <v>Market 10</v>
          </cell>
          <cell r="C1581">
            <v>0.2</v>
          </cell>
        </row>
        <row r="1582">
          <cell r="A1582" t="str">
            <v>Brand 2</v>
          </cell>
          <cell r="B1582" t="str">
            <v>Market 23</v>
          </cell>
          <cell r="C1582">
            <v>2.7</v>
          </cell>
        </row>
        <row r="1583">
          <cell r="A1583" t="str">
            <v>Brand 2</v>
          </cell>
          <cell r="B1583" t="str">
            <v>Market 21</v>
          </cell>
          <cell r="C1583">
            <v>1.5</v>
          </cell>
        </row>
        <row r="1584">
          <cell r="A1584" t="str">
            <v>Brand 2</v>
          </cell>
          <cell r="B1584" t="str">
            <v>Market 25</v>
          </cell>
          <cell r="C1584">
            <v>1.9</v>
          </cell>
        </row>
        <row r="1585">
          <cell r="A1585" t="str">
            <v>Brand 2</v>
          </cell>
          <cell r="B1585" t="str">
            <v>Market 16</v>
          </cell>
          <cell r="C1585">
            <v>4.5</v>
          </cell>
        </row>
        <row r="1586">
          <cell r="A1586" t="str">
            <v>Brand 2</v>
          </cell>
          <cell r="B1586" t="str">
            <v>Market 23</v>
          </cell>
          <cell r="C1586">
            <v>6.6</v>
          </cell>
        </row>
        <row r="1587">
          <cell r="A1587" t="str">
            <v>Brand 2</v>
          </cell>
          <cell r="B1587" t="str">
            <v>Market 21</v>
          </cell>
          <cell r="C1587">
            <v>4.7</v>
          </cell>
        </row>
        <row r="1588">
          <cell r="A1588" t="str">
            <v>Brand 2</v>
          </cell>
          <cell r="B1588" t="str">
            <v>Market 25</v>
          </cell>
          <cell r="C1588">
            <v>3.1</v>
          </cell>
        </row>
        <row r="1589">
          <cell r="A1589" t="str">
            <v>Brand 2</v>
          </cell>
          <cell r="B1589" t="str">
            <v>Market 21</v>
          </cell>
          <cell r="C1589">
            <v>0.8</v>
          </cell>
        </row>
        <row r="1590">
          <cell r="A1590" t="str">
            <v>Brand 2</v>
          </cell>
          <cell r="B1590" t="str">
            <v>Market 25</v>
          </cell>
          <cell r="C1590">
            <v>1.2</v>
          </cell>
        </row>
        <row r="1591">
          <cell r="A1591" t="str">
            <v>Brand 2</v>
          </cell>
          <cell r="B1591" t="str">
            <v>Market 16</v>
          </cell>
          <cell r="C1591">
            <v>2.2000000000000002</v>
          </cell>
        </row>
        <row r="1592">
          <cell r="A1592" t="str">
            <v>Brand 2</v>
          </cell>
          <cell r="B1592" t="str">
            <v>Market 16</v>
          </cell>
          <cell r="C1592">
            <v>9.4</v>
          </cell>
        </row>
        <row r="1593">
          <cell r="A1593" t="str">
            <v>Brand 2</v>
          </cell>
          <cell r="B1593" t="str">
            <v>Market 25</v>
          </cell>
          <cell r="C1593">
            <v>0.1</v>
          </cell>
        </row>
        <row r="1594">
          <cell r="A1594" t="str">
            <v>Brand 2</v>
          </cell>
          <cell r="B1594" t="str">
            <v>Market 16</v>
          </cell>
          <cell r="C1594">
            <v>1</v>
          </cell>
        </row>
        <row r="1595">
          <cell r="A1595" t="str">
            <v>Brand 2</v>
          </cell>
          <cell r="B1595" t="str">
            <v>Market 23</v>
          </cell>
          <cell r="C1595">
            <v>0.7</v>
          </cell>
        </row>
        <row r="1596">
          <cell r="A1596" t="str">
            <v>Brand 2</v>
          </cell>
          <cell r="B1596" t="str">
            <v>Market 21</v>
          </cell>
          <cell r="C1596">
            <v>1.2</v>
          </cell>
        </row>
        <row r="1597">
          <cell r="A1597" t="str">
            <v>Brand 2</v>
          </cell>
          <cell r="B1597" t="str">
            <v>Market 24</v>
          </cell>
          <cell r="C1597">
            <v>0.6</v>
          </cell>
        </row>
        <row r="1598">
          <cell r="A1598" t="str">
            <v>Brand 2</v>
          </cell>
          <cell r="B1598" t="str">
            <v>Market 21</v>
          </cell>
          <cell r="C1598">
            <v>0.4</v>
          </cell>
        </row>
        <row r="1599">
          <cell r="A1599" t="str">
            <v>Brand 2</v>
          </cell>
          <cell r="B1599" t="str">
            <v>Market 25</v>
          </cell>
          <cell r="C1599">
            <v>0.5</v>
          </cell>
        </row>
        <row r="1600">
          <cell r="A1600" t="str">
            <v>Brand 2</v>
          </cell>
          <cell r="B1600" t="str">
            <v>Market 23</v>
          </cell>
          <cell r="C1600">
            <v>0.6</v>
          </cell>
        </row>
        <row r="1601">
          <cell r="A1601" t="str">
            <v>Brand 2</v>
          </cell>
          <cell r="B1601" t="str">
            <v>Market 21</v>
          </cell>
          <cell r="C1601">
            <v>0.3</v>
          </cell>
        </row>
        <row r="1602">
          <cell r="A1602" t="str">
            <v>Brand 2</v>
          </cell>
          <cell r="B1602" t="str">
            <v>Market 25</v>
          </cell>
          <cell r="C1602">
            <v>0.8</v>
          </cell>
        </row>
        <row r="1603">
          <cell r="A1603" t="str">
            <v>Brand 2</v>
          </cell>
          <cell r="B1603" t="str">
            <v>Market 23</v>
          </cell>
          <cell r="C1603">
            <v>0.5</v>
          </cell>
        </row>
        <row r="1604">
          <cell r="A1604" t="str">
            <v>Brand 2</v>
          </cell>
          <cell r="B1604" t="str">
            <v>Market 16</v>
          </cell>
          <cell r="C1604">
            <v>0.9</v>
          </cell>
        </row>
        <row r="1605">
          <cell r="A1605" t="str">
            <v>Brand 2</v>
          </cell>
          <cell r="B1605" t="str">
            <v>Market 16</v>
          </cell>
          <cell r="C1605">
            <v>1</v>
          </cell>
        </row>
        <row r="1606">
          <cell r="A1606" t="str">
            <v>Brand 2</v>
          </cell>
          <cell r="B1606" t="str">
            <v>Market 23</v>
          </cell>
          <cell r="C1606">
            <v>0.7</v>
          </cell>
        </row>
        <row r="1607">
          <cell r="A1607" t="str">
            <v>Brand 2</v>
          </cell>
          <cell r="B1607" t="str">
            <v>Market 21</v>
          </cell>
          <cell r="C1607">
            <v>1.1000000000000001</v>
          </cell>
        </row>
        <row r="1608">
          <cell r="A1608" t="str">
            <v>Brand 2</v>
          </cell>
          <cell r="B1608" t="str">
            <v>Market 24</v>
          </cell>
          <cell r="C1608">
            <v>0.1</v>
          </cell>
        </row>
        <row r="1609">
          <cell r="A1609" t="str">
            <v>Brand 2</v>
          </cell>
          <cell r="B1609" t="str">
            <v>Market 25</v>
          </cell>
          <cell r="C1609">
            <v>0.5</v>
          </cell>
        </row>
        <row r="1610">
          <cell r="A1610" t="str">
            <v>Brand 2</v>
          </cell>
          <cell r="B1610" t="str">
            <v>Market 25</v>
          </cell>
          <cell r="C1610">
            <v>0.6</v>
          </cell>
        </row>
        <row r="1611">
          <cell r="A1611" t="str">
            <v>Brand 2</v>
          </cell>
          <cell r="B1611" t="str">
            <v>Market 23</v>
          </cell>
          <cell r="C1611">
            <v>0.2</v>
          </cell>
        </row>
        <row r="1612">
          <cell r="A1612" t="str">
            <v>Brand 2</v>
          </cell>
          <cell r="B1612" t="str">
            <v>Market 16</v>
          </cell>
          <cell r="C1612">
            <v>0.1</v>
          </cell>
        </row>
        <row r="1613">
          <cell r="A1613" t="str">
            <v>Brand 2</v>
          </cell>
          <cell r="B1613" t="str">
            <v>Market 23</v>
          </cell>
          <cell r="C1613">
            <v>1</v>
          </cell>
        </row>
        <row r="1614">
          <cell r="A1614" t="str">
            <v>Brand 2</v>
          </cell>
          <cell r="B1614" t="str">
            <v>Market 21</v>
          </cell>
          <cell r="C1614">
            <v>0.5</v>
          </cell>
        </row>
        <row r="1615">
          <cell r="A1615" t="str">
            <v>Brand 2</v>
          </cell>
          <cell r="B1615" t="str">
            <v>Market 25</v>
          </cell>
          <cell r="C1615">
            <v>0.3</v>
          </cell>
        </row>
        <row r="1616">
          <cell r="A1616" t="str">
            <v>Brand 2</v>
          </cell>
          <cell r="B1616" t="str">
            <v>Market 16</v>
          </cell>
          <cell r="C1616">
            <v>1</v>
          </cell>
        </row>
        <row r="1617">
          <cell r="A1617" t="str">
            <v>Brand 2</v>
          </cell>
          <cell r="B1617" t="str">
            <v>Market 21</v>
          </cell>
          <cell r="C1617">
            <v>0.7</v>
          </cell>
        </row>
        <row r="1618">
          <cell r="A1618" t="str">
            <v>Brand 2</v>
          </cell>
          <cell r="B1618" t="str">
            <v>Market 24</v>
          </cell>
          <cell r="C1618">
            <v>1.3</v>
          </cell>
        </row>
        <row r="1619">
          <cell r="A1619" t="str">
            <v>Brand 2</v>
          </cell>
          <cell r="B1619" t="str">
            <v>Market 16</v>
          </cell>
          <cell r="C1619">
            <v>0.2</v>
          </cell>
        </row>
        <row r="1620">
          <cell r="A1620" t="str">
            <v>Brand 2</v>
          </cell>
          <cell r="B1620" t="str">
            <v>Market 23</v>
          </cell>
          <cell r="C1620">
            <v>0.5</v>
          </cell>
        </row>
        <row r="1621">
          <cell r="A1621" t="str">
            <v>Brand 2</v>
          </cell>
          <cell r="B1621" t="str">
            <v>Market 21</v>
          </cell>
          <cell r="C1621">
            <v>0.8</v>
          </cell>
        </row>
        <row r="1622">
          <cell r="A1622" t="str">
            <v>Brand 2</v>
          </cell>
          <cell r="B1622" t="str">
            <v>Market 24</v>
          </cell>
          <cell r="C1622">
            <v>0.1</v>
          </cell>
        </row>
        <row r="1623">
          <cell r="A1623" t="str">
            <v>Brand 2</v>
          </cell>
          <cell r="B1623" t="str">
            <v>Market 25</v>
          </cell>
          <cell r="C1623">
            <v>0.5</v>
          </cell>
        </row>
        <row r="1624">
          <cell r="A1624" t="str">
            <v>Brand 2</v>
          </cell>
          <cell r="B1624" t="str">
            <v>Market 14</v>
          </cell>
          <cell r="C1624">
            <v>1</v>
          </cell>
        </row>
        <row r="1625">
          <cell r="A1625" t="str">
            <v>Brand 2</v>
          </cell>
          <cell r="B1625" t="str">
            <v>Market 28</v>
          </cell>
          <cell r="C1625">
            <v>0.2</v>
          </cell>
        </row>
        <row r="1626">
          <cell r="A1626" t="str">
            <v>Brand 2</v>
          </cell>
          <cell r="B1626" t="str">
            <v>Market 28</v>
          </cell>
          <cell r="C1626">
            <v>1.5</v>
          </cell>
        </row>
        <row r="1627">
          <cell r="A1627" t="str">
            <v>Brand 2</v>
          </cell>
          <cell r="B1627" t="str">
            <v>Market 9</v>
          </cell>
          <cell r="C1627">
            <v>13.5</v>
          </cell>
        </row>
        <row r="1628">
          <cell r="A1628" t="str">
            <v>Brand 2</v>
          </cell>
          <cell r="B1628" t="str">
            <v>Market 9</v>
          </cell>
          <cell r="C1628">
            <v>17.8</v>
          </cell>
        </row>
        <row r="1629">
          <cell r="A1629" t="str">
            <v>Brand 2</v>
          </cell>
          <cell r="B1629" t="str">
            <v>Market 9</v>
          </cell>
          <cell r="C1629">
            <v>2.2999999999999998</v>
          </cell>
        </row>
        <row r="1630">
          <cell r="A1630" t="str">
            <v>Brand 2</v>
          </cell>
          <cell r="B1630" t="str">
            <v>Market 9</v>
          </cell>
          <cell r="C1630">
            <v>1.4</v>
          </cell>
        </row>
        <row r="1631">
          <cell r="A1631" t="str">
            <v>Brand 2</v>
          </cell>
          <cell r="B1631" t="str">
            <v>Market 9</v>
          </cell>
          <cell r="C1631">
            <v>0.9</v>
          </cell>
        </row>
        <row r="1632">
          <cell r="A1632" t="str">
            <v>Brand 2</v>
          </cell>
          <cell r="B1632" t="str">
            <v>Market 9</v>
          </cell>
          <cell r="C1632">
            <v>1.3</v>
          </cell>
        </row>
        <row r="1633">
          <cell r="A1633" t="str">
            <v>Brand 2</v>
          </cell>
          <cell r="B1633" t="str">
            <v>Market 10</v>
          </cell>
          <cell r="C1633">
            <v>2.6</v>
          </cell>
        </row>
        <row r="1634">
          <cell r="A1634" t="str">
            <v>Brand 2</v>
          </cell>
          <cell r="B1634" t="str">
            <v>Market 14</v>
          </cell>
          <cell r="C1634">
            <v>8</v>
          </cell>
        </row>
        <row r="1635">
          <cell r="A1635" t="str">
            <v>Brand 2</v>
          </cell>
          <cell r="B1635" t="str">
            <v>Market 14</v>
          </cell>
          <cell r="C1635">
            <v>12.7</v>
          </cell>
        </row>
        <row r="1636">
          <cell r="A1636" t="str">
            <v>Brand 2</v>
          </cell>
          <cell r="B1636" t="str">
            <v>Market 10</v>
          </cell>
          <cell r="C1636">
            <v>7.3</v>
          </cell>
        </row>
        <row r="1637">
          <cell r="A1637" t="str">
            <v>Brand 2</v>
          </cell>
          <cell r="B1637" t="str">
            <v>Market 14</v>
          </cell>
          <cell r="C1637">
            <v>2.6</v>
          </cell>
        </row>
        <row r="1638">
          <cell r="A1638" t="str">
            <v>Brand 2</v>
          </cell>
          <cell r="B1638" t="str">
            <v>Market 10</v>
          </cell>
          <cell r="C1638">
            <v>3</v>
          </cell>
        </row>
        <row r="1639">
          <cell r="A1639" t="str">
            <v>Brand 2</v>
          </cell>
          <cell r="B1639" t="str">
            <v>Market 14</v>
          </cell>
          <cell r="C1639">
            <v>0.4</v>
          </cell>
        </row>
        <row r="1640">
          <cell r="A1640" t="str">
            <v>Brand 2</v>
          </cell>
          <cell r="B1640" t="str">
            <v>Market 10</v>
          </cell>
          <cell r="C1640">
            <v>1.1000000000000001</v>
          </cell>
        </row>
        <row r="1641">
          <cell r="A1641" t="str">
            <v>Brand 2</v>
          </cell>
          <cell r="B1641" t="str">
            <v>Market 14</v>
          </cell>
          <cell r="C1641">
            <v>1.7</v>
          </cell>
        </row>
        <row r="1642">
          <cell r="A1642" t="str">
            <v>Brand 2</v>
          </cell>
          <cell r="B1642" t="str">
            <v>Market 14</v>
          </cell>
          <cell r="C1642">
            <v>1.1000000000000001</v>
          </cell>
        </row>
        <row r="1643">
          <cell r="A1643" t="str">
            <v>Brand 2</v>
          </cell>
          <cell r="B1643" t="str">
            <v>Market 10</v>
          </cell>
          <cell r="C1643">
            <v>1.2</v>
          </cell>
        </row>
        <row r="1644">
          <cell r="A1644" t="str">
            <v>Brand 2</v>
          </cell>
          <cell r="B1644" t="str">
            <v>Market 9</v>
          </cell>
          <cell r="C1644">
            <v>0.3</v>
          </cell>
        </row>
        <row r="1645">
          <cell r="A1645" t="str">
            <v>Brand 2</v>
          </cell>
          <cell r="B1645" t="str">
            <v>Market 9</v>
          </cell>
          <cell r="C1645">
            <v>1</v>
          </cell>
        </row>
        <row r="1646">
          <cell r="A1646" t="str">
            <v>Brand 2</v>
          </cell>
          <cell r="B1646" t="str">
            <v>Market 14</v>
          </cell>
          <cell r="C1646">
            <v>1.6</v>
          </cell>
        </row>
        <row r="1647">
          <cell r="A1647" t="str">
            <v>Brand 2</v>
          </cell>
          <cell r="B1647" t="str">
            <v>Market 9</v>
          </cell>
          <cell r="C1647">
            <v>0.5</v>
          </cell>
        </row>
        <row r="1648">
          <cell r="A1648" t="str">
            <v>Brand 2</v>
          </cell>
          <cell r="B1648" t="str">
            <v>Market 14</v>
          </cell>
          <cell r="C1648">
            <v>0.1</v>
          </cell>
        </row>
        <row r="1649">
          <cell r="A1649" t="str">
            <v>Brand 2</v>
          </cell>
          <cell r="B1649" t="str">
            <v>Market 9</v>
          </cell>
          <cell r="C1649">
            <v>0.7</v>
          </cell>
        </row>
        <row r="1650">
          <cell r="A1650" t="str">
            <v>Brand 2</v>
          </cell>
          <cell r="B1650" t="str">
            <v>Market 14</v>
          </cell>
          <cell r="C1650">
            <v>0.9</v>
          </cell>
        </row>
        <row r="1651">
          <cell r="A1651" t="str">
            <v>Brand 2</v>
          </cell>
          <cell r="B1651" t="str">
            <v>Market 10</v>
          </cell>
          <cell r="C1651">
            <v>0.6</v>
          </cell>
        </row>
        <row r="1652">
          <cell r="A1652" t="str">
            <v>Brand 2</v>
          </cell>
          <cell r="B1652" t="str">
            <v>Market 14</v>
          </cell>
          <cell r="C1652">
            <v>0.8</v>
          </cell>
        </row>
        <row r="1653">
          <cell r="A1653" t="str">
            <v>Brand 2</v>
          </cell>
          <cell r="B1653" t="str">
            <v>Market 32</v>
          </cell>
          <cell r="C1653">
            <v>10.5</v>
          </cell>
        </row>
        <row r="1654">
          <cell r="A1654" t="str">
            <v>Brand 2</v>
          </cell>
          <cell r="B1654" t="str">
            <v>Market 32</v>
          </cell>
          <cell r="C1654">
            <v>21.7</v>
          </cell>
        </row>
        <row r="1655">
          <cell r="A1655" t="str">
            <v>Brand 2</v>
          </cell>
          <cell r="B1655" t="str">
            <v>Market 32</v>
          </cell>
          <cell r="C1655">
            <v>0.1</v>
          </cell>
        </row>
        <row r="1656">
          <cell r="A1656" t="str">
            <v>Brand 2</v>
          </cell>
          <cell r="B1656" t="str">
            <v>Market 32</v>
          </cell>
          <cell r="C1656">
            <v>4.4000000000000004</v>
          </cell>
        </row>
        <row r="1657">
          <cell r="A1657" t="str">
            <v>Brand 2</v>
          </cell>
          <cell r="B1657" t="str">
            <v>Market 32</v>
          </cell>
          <cell r="C1657">
            <v>4.0999999999999996</v>
          </cell>
        </row>
        <row r="1658">
          <cell r="A1658" t="str">
            <v>Brand 2</v>
          </cell>
          <cell r="B1658" t="str">
            <v>Market 32</v>
          </cell>
          <cell r="C1658">
            <v>2.2000000000000002</v>
          </cell>
        </row>
        <row r="1659">
          <cell r="A1659" t="str">
            <v>Brand 2</v>
          </cell>
          <cell r="B1659" t="str">
            <v>Market 32</v>
          </cell>
          <cell r="C1659">
            <v>5.2</v>
          </cell>
        </row>
        <row r="1660">
          <cell r="A1660" t="str">
            <v>Brand 2</v>
          </cell>
          <cell r="B1660" t="str">
            <v>Market 32</v>
          </cell>
          <cell r="C1660">
            <v>1.9</v>
          </cell>
        </row>
        <row r="1661">
          <cell r="A1661" t="str">
            <v>Brand 2</v>
          </cell>
          <cell r="B1661" t="str">
            <v>Market 32</v>
          </cell>
          <cell r="C1661">
            <v>2</v>
          </cell>
        </row>
        <row r="1662">
          <cell r="A1662" t="str">
            <v>Brand 2</v>
          </cell>
          <cell r="B1662" t="str">
            <v>Market 32</v>
          </cell>
          <cell r="C1662">
            <v>0.8</v>
          </cell>
        </row>
        <row r="1663">
          <cell r="A1663" t="str">
            <v>Brand 2</v>
          </cell>
          <cell r="B1663" t="str">
            <v>Market 32</v>
          </cell>
          <cell r="C1663">
            <v>1.8</v>
          </cell>
        </row>
        <row r="1664">
          <cell r="A1664" t="str">
            <v>Brand 2</v>
          </cell>
          <cell r="B1664" t="str">
            <v>Market 32</v>
          </cell>
          <cell r="C1664">
            <v>4.0999999999999996</v>
          </cell>
        </row>
        <row r="1665">
          <cell r="A1665" t="str">
            <v>Brand 2</v>
          </cell>
          <cell r="B1665" t="str">
            <v>Market 33</v>
          </cell>
          <cell r="C1665">
            <v>0.5</v>
          </cell>
        </row>
        <row r="1666">
          <cell r="A1666" t="str">
            <v>Brand 2</v>
          </cell>
          <cell r="B1666" t="str">
            <v>Market 33</v>
          </cell>
          <cell r="C1666">
            <v>8.1</v>
          </cell>
        </row>
        <row r="1667">
          <cell r="A1667" t="str">
            <v>Brand 2</v>
          </cell>
          <cell r="B1667" t="str">
            <v>Market 33</v>
          </cell>
          <cell r="C1667">
            <v>25.8</v>
          </cell>
        </row>
        <row r="1668">
          <cell r="A1668" t="str">
            <v>Brand 2</v>
          </cell>
          <cell r="B1668" t="str">
            <v>Market 33</v>
          </cell>
          <cell r="C1668">
            <v>0.1</v>
          </cell>
        </row>
        <row r="1669">
          <cell r="A1669" t="str">
            <v>Brand 2</v>
          </cell>
          <cell r="B1669" t="str">
            <v>Market 33</v>
          </cell>
          <cell r="C1669">
            <v>2.9</v>
          </cell>
        </row>
        <row r="1670">
          <cell r="A1670" t="str">
            <v>Brand 2</v>
          </cell>
          <cell r="B1670" t="str">
            <v>Market 33</v>
          </cell>
          <cell r="C1670">
            <v>1.8</v>
          </cell>
        </row>
        <row r="1671">
          <cell r="A1671" t="str">
            <v>Brand 2</v>
          </cell>
          <cell r="B1671" t="str">
            <v>Market 33</v>
          </cell>
          <cell r="C1671">
            <v>3.9</v>
          </cell>
        </row>
        <row r="1672">
          <cell r="A1672" t="str">
            <v>Brand 2</v>
          </cell>
          <cell r="B1672" t="str">
            <v>Market 33</v>
          </cell>
          <cell r="C1672">
            <v>1.8</v>
          </cell>
        </row>
        <row r="1673">
          <cell r="A1673" t="str">
            <v>Brand 2</v>
          </cell>
          <cell r="B1673" t="str">
            <v>Market 33</v>
          </cell>
          <cell r="C1673">
            <v>1.5</v>
          </cell>
        </row>
        <row r="1674">
          <cell r="A1674" t="str">
            <v>Brand 2</v>
          </cell>
          <cell r="B1674" t="str">
            <v>Market 33</v>
          </cell>
          <cell r="C1674">
            <v>0.2</v>
          </cell>
        </row>
        <row r="1675">
          <cell r="A1675" t="str">
            <v>Brand 2</v>
          </cell>
          <cell r="B1675" t="str">
            <v>Market 33</v>
          </cell>
          <cell r="C1675">
            <v>0.9</v>
          </cell>
        </row>
        <row r="1676">
          <cell r="A1676" t="str">
            <v>Brand 2</v>
          </cell>
          <cell r="B1676" t="str">
            <v>Market 33</v>
          </cell>
          <cell r="C1676">
            <v>0.1</v>
          </cell>
        </row>
        <row r="1677">
          <cell r="A1677" t="str">
            <v>Brand 2</v>
          </cell>
          <cell r="B1677" t="str">
            <v>Market 33</v>
          </cell>
          <cell r="C1677">
            <v>0.7</v>
          </cell>
        </row>
        <row r="1678">
          <cell r="A1678" t="str">
            <v>Brand 2</v>
          </cell>
          <cell r="B1678" t="str">
            <v>Market 33</v>
          </cell>
          <cell r="C1678">
            <v>0.7</v>
          </cell>
        </row>
        <row r="1679">
          <cell r="A1679" t="str">
            <v>Brand 2</v>
          </cell>
          <cell r="B1679" t="str">
            <v>Market 33</v>
          </cell>
          <cell r="C1679">
            <v>1.9</v>
          </cell>
        </row>
        <row r="1680">
          <cell r="A1680" t="str">
            <v>Brand 2</v>
          </cell>
          <cell r="B1680" t="str">
            <v>Market 33</v>
          </cell>
          <cell r="C1680">
            <v>0.1</v>
          </cell>
        </row>
        <row r="1681">
          <cell r="A1681" t="str">
            <v>Brand 2</v>
          </cell>
          <cell r="B1681" t="str">
            <v>Market 3</v>
          </cell>
          <cell r="C1681">
            <v>0.52</v>
          </cell>
        </row>
        <row r="1682">
          <cell r="A1682" t="str">
            <v>Brand 2</v>
          </cell>
          <cell r="B1682" t="str">
            <v>Market 3</v>
          </cell>
          <cell r="C1682">
            <v>0.15</v>
          </cell>
        </row>
        <row r="1683">
          <cell r="A1683" t="str">
            <v>Brand 2</v>
          </cell>
          <cell r="B1683" t="str">
            <v>Market 3</v>
          </cell>
          <cell r="C1683">
            <v>0.45</v>
          </cell>
        </row>
        <row r="1684">
          <cell r="A1684" t="str">
            <v>Brand 2</v>
          </cell>
          <cell r="B1684" t="str">
            <v>Market 28</v>
          </cell>
          <cell r="C1684">
            <v>12.8</v>
          </cell>
        </row>
        <row r="1685">
          <cell r="A1685" t="str">
            <v>Brand 2</v>
          </cell>
          <cell r="B1685" t="str">
            <v>Market 28</v>
          </cell>
          <cell r="C1685">
            <v>0.6</v>
          </cell>
        </row>
        <row r="1686">
          <cell r="A1686" t="str">
            <v>Brand 2</v>
          </cell>
          <cell r="B1686" t="str">
            <v>Market 28</v>
          </cell>
          <cell r="C1686">
            <v>1</v>
          </cell>
        </row>
        <row r="1687">
          <cell r="A1687" t="str">
            <v>Brand 2</v>
          </cell>
          <cell r="B1687" t="str">
            <v>Market 7</v>
          </cell>
          <cell r="C1687">
            <v>23</v>
          </cell>
        </row>
        <row r="1688">
          <cell r="A1688" t="str">
            <v>Brand 2</v>
          </cell>
          <cell r="B1688" t="str">
            <v>Market 3</v>
          </cell>
          <cell r="C1688">
            <v>10</v>
          </cell>
        </row>
        <row r="1689">
          <cell r="A1689" t="str">
            <v>Brand 2</v>
          </cell>
          <cell r="B1689" t="str">
            <v>Market 15</v>
          </cell>
          <cell r="C1689">
            <v>4.2</v>
          </cell>
        </row>
        <row r="1690">
          <cell r="A1690" t="str">
            <v>Brand 2</v>
          </cell>
          <cell r="B1690" t="str">
            <v>Market 24</v>
          </cell>
          <cell r="C1690">
            <v>1.6</v>
          </cell>
        </row>
        <row r="1691">
          <cell r="A1691" t="str">
            <v>Brand 2</v>
          </cell>
          <cell r="B1691" t="str">
            <v>Market 34</v>
          </cell>
          <cell r="C1691">
            <v>4</v>
          </cell>
        </row>
        <row r="1692">
          <cell r="A1692" t="str">
            <v>Brand 2</v>
          </cell>
          <cell r="B1692" t="str">
            <v>Market 31</v>
          </cell>
          <cell r="C1692">
            <v>7.8</v>
          </cell>
        </row>
        <row r="1693">
          <cell r="A1693" t="str">
            <v>Brand 2</v>
          </cell>
          <cell r="B1693" t="str">
            <v>Market 15</v>
          </cell>
          <cell r="C1693">
            <v>1</v>
          </cell>
        </row>
        <row r="1694">
          <cell r="A1694" t="str">
            <v>Brand 2</v>
          </cell>
          <cell r="B1694" t="str">
            <v>Market 3</v>
          </cell>
          <cell r="C1694">
            <v>1.8</v>
          </cell>
        </row>
        <row r="1695">
          <cell r="A1695" t="str">
            <v>Brand 2</v>
          </cell>
          <cell r="B1695" t="str">
            <v>Market 21</v>
          </cell>
          <cell r="C1695">
            <v>0.2</v>
          </cell>
        </row>
        <row r="1696">
          <cell r="A1696" t="str">
            <v>Brand 2</v>
          </cell>
          <cell r="B1696" t="str">
            <v>Market 7</v>
          </cell>
          <cell r="C1696">
            <v>1.4</v>
          </cell>
        </row>
        <row r="1697">
          <cell r="A1697" t="str">
            <v>Brand 2</v>
          </cell>
          <cell r="B1697" t="str">
            <v>Market 15</v>
          </cell>
          <cell r="C1697">
            <v>0.2</v>
          </cell>
        </row>
        <row r="1698">
          <cell r="A1698" t="str">
            <v>Brand 2</v>
          </cell>
          <cell r="B1698" t="str">
            <v>Market 3</v>
          </cell>
          <cell r="C1698">
            <v>0.4</v>
          </cell>
        </row>
        <row r="1699">
          <cell r="A1699" t="str">
            <v>Brand 2</v>
          </cell>
          <cell r="B1699" t="str">
            <v>Market 3</v>
          </cell>
          <cell r="C1699">
            <v>0.2</v>
          </cell>
        </row>
        <row r="1700">
          <cell r="A1700" t="str">
            <v>Brand 2</v>
          </cell>
          <cell r="B1700" t="str">
            <v>Market 34</v>
          </cell>
          <cell r="C1700">
            <v>0.4</v>
          </cell>
        </row>
        <row r="1701">
          <cell r="A1701" t="str">
            <v>Brand 2</v>
          </cell>
          <cell r="B1701" t="str">
            <v>Market 3</v>
          </cell>
          <cell r="C1701">
            <v>2.6</v>
          </cell>
        </row>
        <row r="1702">
          <cell r="A1702" t="str">
            <v>Brand 2</v>
          </cell>
          <cell r="B1702" t="str">
            <v>Market 10</v>
          </cell>
          <cell r="C1702">
            <v>6.4</v>
          </cell>
        </row>
        <row r="1703">
          <cell r="A1703" t="str">
            <v>Brand 2</v>
          </cell>
          <cell r="B1703" t="str">
            <v>Market 16</v>
          </cell>
          <cell r="C1703">
            <v>0.2</v>
          </cell>
        </row>
        <row r="1704">
          <cell r="A1704" t="str">
            <v>Brand 2</v>
          </cell>
          <cell r="B1704" t="str">
            <v>Market 23</v>
          </cell>
          <cell r="C1704">
            <v>2.6</v>
          </cell>
        </row>
        <row r="1705">
          <cell r="A1705" t="str">
            <v>Brand 2</v>
          </cell>
          <cell r="B1705" t="str">
            <v>Market 16</v>
          </cell>
          <cell r="C1705">
            <v>2.2000000000000002</v>
          </cell>
        </row>
        <row r="1706">
          <cell r="A1706" t="str">
            <v>Brand 2</v>
          </cell>
          <cell r="B1706" t="str">
            <v>Market 25</v>
          </cell>
          <cell r="C1706">
            <v>1.4</v>
          </cell>
        </row>
        <row r="1707">
          <cell r="A1707" t="str">
            <v>Brand 2</v>
          </cell>
          <cell r="B1707" t="str">
            <v>Market 23</v>
          </cell>
          <cell r="C1707">
            <v>0.2</v>
          </cell>
        </row>
        <row r="1708">
          <cell r="A1708" t="str">
            <v>Brand 2</v>
          </cell>
          <cell r="B1708" t="str">
            <v>Market 9</v>
          </cell>
          <cell r="C1708">
            <v>7.2</v>
          </cell>
        </row>
        <row r="1709">
          <cell r="A1709" t="str">
            <v>Brand 2</v>
          </cell>
          <cell r="B1709" t="str">
            <v>Market 32</v>
          </cell>
          <cell r="C1709">
            <v>8.4</v>
          </cell>
        </row>
        <row r="1710">
          <cell r="A1710" t="str">
            <v>Brand 2</v>
          </cell>
          <cell r="B1710" t="str">
            <v>Market 32</v>
          </cell>
          <cell r="C1710">
            <v>0.6</v>
          </cell>
        </row>
        <row r="1711">
          <cell r="A1711" t="str">
            <v>Brand 2</v>
          </cell>
          <cell r="B1711" t="str">
            <v>Market 32</v>
          </cell>
          <cell r="C1711">
            <v>0.6</v>
          </cell>
        </row>
        <row r="1712">
          <cell r="A1712" t="str">
            <v>Brand 2</v>
          </cell>
          <cell r="B1712" t="str">
            <v>Market 33</v>
          </cell>
          <cell r="C1712">
            <v>0.8</v>
          </cell>
        </row>
        <row r="1713">
          <cell r="A1713" t="str">
            <v>Brand 2</v>
          </cell>
          <cell r="B1713" t="str">
            <v>Market 33</v>
          </cell>
          <cell r="C1713">
            <v>6.4</v>
          </cell>
        </row>
        <row r="1714">
          <cell r="A1714" t="str">
            <v>Brand 2</v>
          </cell>
          <cell r="B1714" t="str">
            <v>Market 33</v>
          </cell>
          <cell r="C1714">
            <v>0.22</v>
          </cell>
        </row>
        <row r="1715">
          <cell r="A1715" t="str">
            <v>Brand 2</v>
          </cell>
          <cell r="B1715" t="str">
            <v>Market 28</v>
          </cell>
          <cell r="C1715">
            <v>21.25</v>
          </cell>
        </row>
        <row r="1716">
          <cell r="A1716" t="str">
            <v>Brand 2</v>
          </cell>
          <cell r="B1716" t="str">
            <v>Market 28</v>
          </cell>
          <cell r="C1716">
            <v>156</v>
          </cell>
        </row>
        <row r="1717">
          <cell r="A1717" t="str">
            <v>Brand 2</v>
          </cell>
          <cell r="B1717" t="str">
            <v>Market 28</v>
          </cell>
          <cell r="C1717">
            <v>20.75</v>
          </cell>
        </row>
        <row r="1718">
          <cell r="A1718" t="str">
            <v>Brand 2</v>
          </cell>
          <cell r="B1718" t="str">
            <v>Market 28</v>
          </cell>
          <cell r="C1718">
            <v>4.25</v>
          </cell>
        </row>
        <row r="1719">
          <cell r="A1719" t="str">
            <v>Brand 2</v>
          </cell>
          <cell r="B1719" t="str">
            <v>Market 24</v>
          </cell>
          <cell r="C1719">
            <v>0.75</v>
          </cell>
        </row>
        <row r="1720">
          <cell r="A1720" t="str">
            <v>Brand 2</v>
          </cell>
          <cell r="B1720" t="str">
            <v>Market 3</v>
          </cell>
          <cell r="C1720">
            <v>8.75</v>
          </cell>
        </row>
        <row r="1721">
          <cell r="A1721" t="str">
            <v>Brand 2</v>
          </cell>
          <cell r="B1721" t="str">
            <v>Market 5</v>
          </cell>
          <cell r="C1721">
            <v>1</v>
          </cell>
        </row>
        <row r="1722">
          <cell r="A1722" t="str">
            <v>Brand 2</v>
          </cell>
          <cell r="B1722" t="str">
            <v>Market 34</v>
          </cell>
          <cell r="C1722">
            <v>12</v>
          </cell>
        </row>
        <row r="1723">
          <cell r="A1723" t="str">
            <v>Brand 2</v>
          </cell>
          <cell r="B1723" t="str">
            <v>Market 7</v>
          </cell>
          <cell r="C1723">
            <v>25.75</v>
          </cell>
        </row>
        <row r="1724">
          <cell r="A1724" t="str">
            <v>Brand 2</v>
          </cell>
          <cell r="B1724" t="str">
            <v>Market 34</v>
          </cell>
          <cell r="C1724">
            <v>10</v>
          </cell>
        </row>
        <row r="1725">
          <cell r="A1725" t="str">
            <v>Brand 2</v>
          </cell>
          <cell r="B1725" t="str">
            <v>Market 31</v>
          </cell>
          <cell r="C1725">
            <v>7.25</v>
          </cell>
        </row>
        <row r="1726">
          <cell r="A1726" t="str">
            <v>Brand 2</v>
          </cell>
          <cell r="B1726" t="str">
            <v>Market 3</v>
          </cell>
          <cell r="C1726">
            <v>162.5</v>
          </cell>
        </row>
        <row r="1727">
          <cell r="A1727" t="str">
            <v>Brand 2</v>
          </cell>
          <cell r="B1727" t="str">
            <v>Market 3</v>
          </cell>
          <cell r="C1727">
            <v>16.75</v>
          </cell>
        </row>
        <row r="1728">
          <cell r="A1728" t="str">
            <v>Brand 2</v>
          </cell>
          <cell r="B1728" t="str">
            <v>Market 3</v>
          </cell>
          <cell r="C1728">
            <v>1</v>
          </cell>
        </row>
        <row r="1729">
          <cell r="A1729" t="str">
            <v>Brand 2</v>
          </cell>
          <cell r="B1729" t="str">
            <v>Market 24</v>
          </cell>
          <cell r="C1729">
            <v>2.75</v>
          </cell>
        </row>
        <row r="1730">
          <cell r="A1730" t="str">
            <v>Brand 2</v>
          </cell>
          <cell r="B1730" t="str">
            <v>Market 5</v>
          </cell>
          <cell r="C1730">
            <v>3.5</v>
          </cell>
        </row>
        <row r="1731">
          <cell r="A1731" t="str">
            <v>Brand 2</v>
          </cell>
          <cell r="B1731" t="str">
            <v>Market 5</v>
          </cell>
          <cell r="C1731">
            <v>0.25</v>
          </cell>
        </row>
        <row r="1732">
          <cell r="A1732" t="str">
            <v>Brand 2</v>
          </cell>
          <cell r="B1732" t="str">
            <v>Market 7</v>
          </cell>
          <cell r="C1732">
            <v>227.25</v>
          </cell>
        </row>
        <row r="1733">
          <cell r="A1733" t="str">
            <v>Brand 2</v>
          </cell>
          <cell r="B1733" t="str">
            <v>Market 34</v>
          </cell>
          <cell r="C1733">
            <v>57.25</v>
          </cell>
        </row>
        <row r="1734">
          <cell r="A1734" t="str">
            <v>Brand 2</v>
          </cell>
          <cell r="B1734" t="str">
            <v>Market 31</v>
          </cell>
          <cell r="C1734">
            <v>50.5</v>
          </cell>
        </row>
        <row r="1735">
          <cell r="A1735" t="str">
            <v>Brand 2</v>
          </cell>
          <cell r="B1735" t="str">
            <v>Market 15</v>
          </cell>
          <cell r="C1735">
            <v>6.5</v>
          </cell>
        </row>
        <row r="1736">
          <cell r="A1736" t="str">
            <v>Brand 2</v>
          </cell>
          <cell r="B1736" t="str">
            <v>Market 15</v>
          </cell>
          <cell r="C1736">
            <v>42.75</v>
          </cell>
        </row>
        <row r="1737">
          <cell r="A1737" t="str">
            <v>Brand 2</v>
          </cell>
          <cell r="B1737" t="str">
            <v>Market 15</v>
          </cell>
          <cell r="C1737">
            <v>6.5</v>
          </cell>
        </row>
        <row r="1738">
          <cell r="A1738" t="str">
            <v>Brand 2</v>
          </cell>
          <cell r="B1738" t="str">
            <v>Market 7</v>
          </cell>
          <cell r="C1738">
            <v>0.25</v>
          </cell>
        </row>
        <row r="1739">
          <cell r="A1739" t="str">
            <v>Brand 2</v>
          </cell>
          <cell r="B1739" t="str">
            <v>Market 31</v>
          </cell>
          <cell r="C1739">
            <v>0.5</v>
          </cell>
        </row>
        <row r="1740">
          <cell r="A1740" t="str">
            <v>Brand 2</v>
          </cell>
          <cell r="B1740" t="str">
            <v>Market 3</v>
          </cell>
          <cell r="C1740">
            <v>5.5</v>
          </cell>
        </row>
        <row r="1741">
          <cell r="A1741" t="str">
            <v>Brand 2</v>
          </cell>
          <cell r="B1741" t="str">
            <v>Market 34</v>
          </cell>
          <cell r="C1741">
            <v>3.5</v>
          </cell>
        </row>
        <row r="1742">
          <cell r="A1742" t="str">
            <v>Brand 2</v>
          </cell>
          <cell r="B1742" t="str">
            <v>Market 23</v>
          </cell>
          <cell r="C1742">
            <v>2.75</v>
          </cell>
        </row>
        <row r="1743">
          <cell r="A1743" t="str">
            <v>Brand 2</v>
          </cell>
          <cell r="B1743" t="str">
            <v>Market 31</v>
          </cell>
          <cell r="C1743">
            <v>2.5</v>
          </cell>
        </row>
        <row r="1744">
          <cell r="A1744" t="str">
            <v>Brand 2</v>
          </cell>
          <cell r="B1744" t="str">
            <v>Market 7</v>
          </cell>
          <cell r="C1744">
            <v>17.5</v>
          </cell>
        </row>
        <row r="1745">
          <cell r="A1745" t="str">
            <v>Brand 2</v>
          </cell>
          <cell r="B1745" t="str">
            <v>Market 31</v>
          </cell>
          <cell r="C1745">
            <v>8</v>
          </cell>
        </row>
        <row r="1746">
          <cell r="A1746" t="str">
            <v>Brand 2</v>
          </cell>
          <cell r="B1746" t="str">
            <v>Market 7</v>
          </cell>
          <cell r="C1746">
            <v>13.25</v>
          </cell>
        </row>
        <row r="1747">
          <cell r="A1747" t="str">
            <v>Brand 2</v>
          </cell>
          <cell r="B1747" t="str">
            <v>Market 14</v>
          </cell>
          <cell r="C1747">
            <v>1.75</v>
          </cell>
        </row>
        <row r="1748">
          <cell r="A1748" t="str">
            <v>Brand 2</v>
          </cell>
          <cell r="B1748" t="str">
            <v>Market 10</v>
          </cell>
          <cell r="C1748">
            <v>0.25</v>
          </cell>
        </row>
        <row r="1749">
          <cell r="A1749" t="str">
            <v>Brand 2</v>
          </cell>
          <cell r="B1749" t="str">
            <v>Market 15</v>
          </cell>
          <cell r="C1749">
            <v>0.5</v>
          </cell>
        </row>
        <row r="1750">
          <cell r="A1750" t="str">
            <v>Brand 2</v>
          </cell>
          <cell r="B1750" t="str">
            <v>Market 23</v>
          </cell>
          <cell r="C1750">
            <v>2.5</v>
          </cell>
        </row>
        <row r="1751">
          <cell r="A1751" t="str">
            <v>Brand 2</v>
          </cell>
          <cell r="B1751" t="str">
            <v>Market 21</v>
          </cell>
          <cell r="C1751">
            <v>1</v>
          </cell>
        </row>
        <row r="1752">
          <cell r="A1752" t="str">
            <v>Brand 2</v>
          </cell>
          <cell r="B1752" t="str">
            <v>Market 25</v>
          </cell>
          <cell r="C1752">
            <v>2.5</v>
          </cell>
        </row>
        <row r="1753">
          <cell r="A1753" t="str">
            <v>Brand 2</v>
          </cell>
          <cell r="B1753" t="str">
            <v>Market 16</v>
          </cell>
          <cell r="C1753">
            <v>2.5</v>
          </cell>
        </row>
        <row r="1754">
          <cell r="A1754" t="str">
            <v>Brand 2</v>
          </cell>
          <cell r="B1754" t="str">
            <v>Market 23</v>
          </cell>
          <cell r="C1754">
            <v>1</v>
          </cell>
        </row>
        <row r="1755">
          <cell r="A1755" t="str">
            <v>Brand 2</v>
          </cell>
          <cell r="B1755" t="str">
            <v>Market 21</v>
          </cell>
          <cell r="C1755">
            <v>3</v>
          </cell>
        </row>
        <row r="1756">
          <cell r="A1756" t="str">
            <v>Brand 2</v>
          </cell>
          <cell r="B1756" t="str">
            <v>Market 25</v>
          </cell>
          <cell r="C1756">
            <v>2.75</v>
          </cell>
        </row>
        <row r="1757">
          <cell r="A1757" t="str">
            <v>Brand 2</v>
          </cell>
          <cell r="B1757" t="str">
            <v>Market 16</v>
          </cell>
          <cell r="C1757">
            <v>13.25</v>
          </cell>
        </row>
        <row r="1758">
          <cell r="A1758" t="str">
            <v>Brand 2</v>
          </cell>
          <cell r="B1758" t="str">
            <v>Market 23</v>
          </cell>
          <cell r="C1758">
            <v>8.25</v>
          </cell>
        </row>
        <row r="1759">
          <cell r="A1759" t="str">
            <v>Brand 2</v>
          </cell>
          <cell r="B1759" t="str">
            <v>Market 21</v>
          </cell>
          <cell r="C1759">
            <v>6.25</v>
          </cell>
        </row>
        <row r="1760">
          <cell r="A1760" t="str">
            <v>Brand 2</v>
          </cell>
          <cell r="B1760" t="str">
            <v>Market 25</v>
          </cell>
          <cell r="C1760">
            <v>4.5</v>
          </cell>
        </row>
        <row r="1761">
          <cell r="A1761" t="str">
            <v>Brand 2</v>
          </cell>
          <cell r="B1761" t="str">
            <v>Market 16</v>
          </cell>
          <cell r="C1761">
            <v>3.75</v>
          </cell>
        </row>
        <row r="1762">
          <cell r="A1762" t="str">
            <v>Brand 2</v>
          </cell>
          <cell r="B1762" t="str">
            <v>Market 25</v>
          </cell>
          <cell r="C1762">
            <v>0.75</v>
          </cell>
        </row>
        <row r="1763">
          <cell r="A1763" t="str">
            <v>Brand 2</v>
          </cell>
          <cell r="B1763" t="str">
            <v>Market 16</v>
          </cell>
          <cell r="C1763">
            <v>2</v>
          </cell>
        </row>
        <row r="1764">
          <cell r="A1764" t="str">
            <v>Brand 2</v>
          </cell>
          <cell r="B1764" t="str">
            <v>Market 24</v>
          </cell>
          <cell r="C1764">
            <v>1.25</v>
          </cell>
        </row>
        <row r="1765">
          <cell r="A1765" t="str">
            <v>Brand 2</v>
          </cell>
          <cell r="B1765" t="str">
            <v>Market 21</v>
          </cell>
          <cell r="C1765">
            <v>1.5</v>
          </cell>
        </row>
        <row r="1766">
          <cell r="A1766" t="str">
            <v>Brand 2</v>
          </cell>
          <cell r="B1766" t="str">
            <v>Market 9</v>
          </cell>
          <cell r="C1766">
            <v>2.5</v>
          </cell>
        </row>
        <row r="1767">
          <cell r="A1767" t="str">
            <v>Brand 2</v>
          </cell>
          <cell r="B1767" t="str">
            <v>Market 9</v>
          </cell>
          <cell r="C1767">
            <v>48.25</v>
          </cell>
        </row>
        <row r="1768">
          <cell r="A1768" t="str">
            <v>Brand 2</v>
          </cell>
          <cell r="B1768" t="str">
            <v>Market 9</v>
          </cell>
          <cell r="C1768">
            <v>5.25</v>
          </cell>
        </row>
        <row r="1769">
          <cell r="A1769" t="str">
            <v>Brand 2</v>
          </cell>
          <cell r="B1769" t="str">
            <v>Market 14</v>
          </cell>
          <cell r="C1769">
            <v>4.25</v>
          </cell>
        </row>
        <row r="1770">
          <cell r="A1770" t="str">
            <v>Brand 2</v>
          </cell>
          <cell r="B1770" t="str">
            <v>Market 10</v>
          </cell>
          <cell r="C1770">
            <v>17.5</v>
          </cell>
        </row>
        <row r="1771">
          <cell r="A1771" t="str">
            <v>Brand 2</v>
          </cell>
          <cell r="B1771" t="str">
            <v>Market 14</v>
          </cell>
          <cell r="C1771">
            <v>18.25</v>
          </cell>
        </row>
        <row r="1772">
          <cell r="A1772" t="str">
            <v>Brand 2</v>
          </cell>
          <cell r="B1772" t="str">
            <v>Market 10</v>
          </cell>
          <cell r="C1772">
            <v>29.5</v>
          </cell>
        </row>
        <row r="1773">
          <cell r="A1773" t="str">
            <v>Brand 2</v>
          </cell>
          <cell r="B1773" t="str">
            <v>Market 10</v>
          </cell>
          <cell r="C1773">
            <v>0.25</v>
          </cell>
        </row>
        <row r="1774">
          <cell r="A1774" t="str">
            <v>Brand 2</v>
          </cell>
          <cell r="B1774" t="str">
            <v>Market 14</v>
          </cell>
          <cell r="C1774">
            <v>4.5</v>
          </cell>
        </row>
        <row r="1775">
          <cell r="A1775" t="str">
            <v>Brand 2</v>
          </cell>
          <cell r="B1775" t="str">
            <v>Market 10</v>
          </cell>
          <cell r="C1775">
            <v>9.75</v>
          </cell>
        </row>
        <row r="1776">
          <cell r="A1776" t="str">
            <v>Brand 2</v>
          </cell>
          <cell r="B1776" t="str">
            <v>Market 9</v>
          </cell>
          <cell r="C1776">
            <v>3</v>
          </cell>
        </row>
        <row r="1777">
          <cell r="A1777" t="str">
            <v>Brand 2</v>
          </cell>
          <cell r="B1777" t="str">
            <v>Market 32</v>
          </cell>
          <cell r="C1777">
            <v>12.75</v>
          </cell>
        </row>
        <row r="1778">
          <cell r="A1778" t="str">
            <v>Brand 2</v>
          </cell>
          <cell r="B1778" t="str">
            <v>Market 32</v>
          </cell>
          <cell r="C1778">
            <v>70.25</v>
          </cell>
        </row>
        <row r="1779">
          <cell r="A1779" t="str">
            <v>Brand 2</v>
          </cell>
          <cell r="B1779" t="str">
            <v>Market 32</v>
          </cell>
          <cell r="C1779">
            <v>13.25</v>
          </cell>
        </row>
        <row r="1780">
          <cell r="A1780" t="str">
            <v>Brand 2</v>
          </cell>
          <cell r="B1780" t="str">
            <v>Market 32</v>
          </cell>
          <cell r="C1780">
            <v>5.25</v>
          </cell>
        </row>
        <row r="1781">
          <cell r="A1781" t="str">
            <v>Brand 2</v>
          </cell>
          <cell r="B1781" t="str">
            <v>Market 33</v>
          </cell>
          <cell r="C1781">
            <v>6.25</v>
          </cell>
        </row>
        <row r="1782">
          <cell r="A1782" t="str">
            <v>Brand 2</v>
          </cell>
          <cell r="B1782" t="str">
            <v>Market 33</v>
          </cell>
          <cell r="C1782">
            <v>103.75</v>
          </cell>
        </row>
        <row r="1783">
          <cell r="A1783" t="str">
            <v>Brand 2</v>
          </cell>
          <cell r="B1783" t="str">
            <v>Market 33</v>
          </cell>
          <cell r="C1783">
            <v>7.5</v>
          </cell>
        </row>
        <row r="1784">
          <cell r="A1784" t="str">
            <v>Brand 2</v>
          </cell>
          <cell r="B1784" t="str">
            <v>Market 33</v>
          </cell>
          <cell r="C1784">
            <v>4.25</v>
          </cell>
        </row>
        <row r="1785">
          <cell r="A1785" t="str">
            <v>Brand 2</v>
          </cell>
          <cell r="B1785" t="str">
            <v>Market 28</v>
          </cell>
          <cell r="C1785">
            <v>11.6</v>
          </cell>
        </row>
        <row r="1786">
          <cell r="A1786" t="str">
            <v>Brand 2</v>
          </cell>
          <cell r="B1786" t="str">
            <v>Market 28</v>
          </cell>
          <cell r="C1786">
            <v>18</v>
          </cell>
        </row>
        <row r="1787">
          <cell r="A1787" t="str">
            <v>Brand 2</v>
          </cell>
          <cell r="B1787" t="str">
            <v>Market 7</v>
          </cell>
          <cell r="C1787">
            <v>48.4</v>
          </cell>
        </row>
        <row r="1788">
          <cell r="A1788" t="str">
            <v>Brand 2</v>
          </cell>
          <cell r="B1788" t="str">
            <v>Market 34</v>
          </cell>
          <cell r="C1788">
            <v>6.4</v>
          </cell>
        </row>
        <row r="1789">
          <cell r="A1789" t="str">
            <v>Brand 2</v>
          </cell>
          <cell r="B1789" t="str">
            <v>Market 31</v>
          </cell>
          <cell r="C1789">
            <v>12</v>
          </cell>
        </row>
        <row r="1790">
          <cell r="A1790" t="str">
            <v>Brand 2</v>
          </cell>
          <cell r="B1790" t="str">
            <v>Market 3</v>
          </cell>
          <cell r="C1790">
            <v>5.6</v>
          </cell>
        </row>
        <row r="1791">
          <cell r="A1791" t="str">
            <v>Brand 2</v>
          </cell>
          <cell r="B1791" t="str">
            <v>Market 15</v>
          </cell>
          <cell r="C1791">
            <v>3.6</v>
          </cell>
        </row>
        <row r="1792">
          <cell r="A1792" t="str">
            <v>Brand 2</v>
          </cell>
          <cell r="B1792" t="str">
            <v>Market 3</v>
          </cell>
          <cell r="C1792">
            <v>9.1999999999999993</v>
          </cell>
        </row>
        <row r="1793">
          <cell r="A1793" t="str">
            <v>Brand 2</v>
          </cell>
          <cell r="B1793" t="str">
            <v>Market 15</v>
          </cell>
          <cell r="C1793">
            <v>4.8</v>
          </cell>
        </row>
        <row r="1794">
          <cell r="A1794" t="str">
            <v>Brand 2</v>
          </cell>
          <cell r="B1794" t="str">
            <v>Market 7</v>
          </cell>
          <cell r="C1794">
            <v>18.8</v>
          </cell>
        </row>
        <row r="1795">
          <cell r="A1795" t="str">
            <v>Brand 2</v>
          </cell>
          <cell r="B1795" t="str">
            <v>Market 34</v>
          </cell>
          <cell r="C1795">
            <v>8</v>
          </cell>
        </row>
        <row r="1796">
          <cell r="A1796" t="str">
            <v>Brand 2</v>
          </cell>
          <cell r="B1796" t="str">
            <v>Market 31</v>
          </cell>
          <cell r="C1796">
            <v>10</v>
          </cell>
        </row>
        <row r="1797">
          <cell r="A1797" t="str">
            <v>Brand 2</v>
          </cell>
          <cell r="B1797" t="str">
            <v>Market 14</v>
          </cell>
          <cell r="C1797">
            <v>1.6</v>
          </cell>
        </row>
        <row r="1798">
          <cell r="A1798" t="str">
            <v>Brand 2</v>
          </cell>
          <cell r="B1798" t="str">
            <v>Market 10</v>
          </cell>
          <cell r="C1798">
            <v>4</v>
          </cell>
        </row>
        <row r="1799">
          <cell r="A1799" t="str">
            <v>Brand 2</v>
          </cell>
          <cell r="B1799" t="str">
            <v>Market 16</v>
          </cell>
          <cell r="C1799">
            <v>4</v>
          </cell>
        </row>
        <row r="1800">
          <cell r="A1800" t="str">
            <v>Brand 2</v>
          </cell>
          <cell r="B1800" t="str">
            <v>Market 24</v>
          </cell>
          <cell r="C1800">
            <v>2.4</v>
          </cell>
        </row>
        <row r="1801">
          <cell r="A1801" t="str">
            <v>Brand 2</v>
          </cell>
          <cell r="B1801" t="str">
            <v>Market 16</v>
          </cell>
          <cell r="C1801">
            <v>1.6</v>
          </cell>
        </row>
        <row r="1802">
          <cell r="A1802" t="str">
            <v>Brand 2</v>
          </cell>
          <cell r="B1802" t="str">
            <v>Market 23</v>
          </cell>
          <cell r="C1802">
            <v>0.8</v>
          </cell>
        </row>
        <row r="1803">
          <cell r="A1803" t="str">
            <v>Brand 2</v>
          </cell>
          <cell r="B1803" t="str">
            <v>Market 21</v>
          </cell>
          <cell r="C1803">
            <v>3.2</v>
          </cell>
        </row>
        <row r="1804">
          <cell r="A1804" t="str">
            <v>Brand 2</v>
          </cell>
          <cell r="B1804" t="str">
            <v>Market 25</v>
          </cell>
          <cell r="C1804">
            <v>2</v>
          </cell>
        </row>
        <row r="1805">
          <cell r="A1805" t="str">
            <v>Brand 2</v>
          </cell>
          <cell r="B1805" t="str">
            <v>Market 23</v>
          </cell>
          <cell r="C1805">
            <v>2.8</v>
          </cell>
        </row>
        <row r="1806">
          <cell r="A1806" t="str">
            <v>Brand 2</v>
          </cell>
          <cell r="B1806" t="str">
            <v>Market 25</v>
          </cell>
          <cell r="C1806">
            <v>1.2</v>
          </cell>
        </row>
        <row r="1807">
          <cell r="A1807" t="str">
            <v>Brand 2</v>
          </cell>
          <cell r="B1807" t="str">
            <v>Market 10</v>
          </cell>
          <cell r="C1807">
            <v>4.8</v>
          </cell>
        </row>
        <row r="1808">
          <cell r="A1808" t="str">
            <v>Brand 2</v>
          </cell>
          <cell r="B1808" t="str">
            <v>Market 14</v>
          </cell>
          <cell r="C1808">
            <v>0.4</v>
          </cell>
        </row>
        <row r="1809">
          <cell r="A1809" t="str">
            <v>Brand 2</v>
          </cell>
          <cell r="B1809" t="str">
            <v>Market 9</v>
          </cell>
          <cell r="C1809">
            <v>4.8</v>
          </cell>
        </row>
        <row r="1810">
          <cell r="A1810" t="str">
            <v>Brand 2</v>
          </cell>
          <cell r="B1810" t="str">
            <v>Market 9</v>
          </cell>
          <cell r="C1810">
            <v>5.6</v>
          </cell>
        </row>
        <row r="1811">
          <cell r="A1811" t="str">
            <v>Brand 2</v>
          </cell>
          <cell r="B1811" t="str">
            <v>Market 32</v>
          </cell>
          <cell r="C1811">
            <v>5.2</v>
          </cell>
        </row>
        <row r="1812">
          <cell r="A1812" t="str">
            <v>Brand 2</v>
          </cell>
          <cell r="B1812" t="str">
            <v>Market 32</v>
          </cell>
          <cell r="C1812">
            <v>10</v>
          </cell>
        </row>
        <row r="1813">
          <cell r="A1813" t="str">
            <v>Brand 2</v>
          </cell>
          <cell r="B1813" t="str">
            <v>Market 33</v>
          </cell>
          <cell r="C1813">
            <v>8</v>
          </cell>
        </row>
        <row r="1814">
          <cell r="A1814" t="str">
            <v>Brand 2</v>
          </cell>
          <cell r="B1814" t="str">
            <v>Market 33</v>
          </cell>
          <cell r="C1814">
            <v>11.6</v>
          </cell>
        </row>
        <row r="1815">
          <cell r="A1815" t="str">
            <v>Brand 2</v>
          </cell>
          <cell r="B1815" t="str">
            <v>Market 28</v>
          </cell>
          <cell r="C1815">
            <v>24.75</v>
          </cell>
        </row>
        <row r="1816">
          <cell r="A1816" t="str">
            <v>Brand 2</v>
          </cell>
          <cell r="B1816" t="str">
            <v>Market 28</v>
          </cell>
          <cell r="C1816">
            <v>19.350000000000001</v>
          </cell>
        </row>
        <row r="1817">
          <cell r="A1817" t="str">
            <v>Brand 2</v>
          </cell>
          <cell r="B1817" t="str">
            <v>Market 28</v>
          </cell>
          <cell r="C1817">
            <v>0.45</v>
          </cell>
        </row>
        <row r="1818">
          <cell r="A1818" t="str">
            <v>Brand 2</v>
          </cell>
          <cell r="B1818" t="str">
            <v>Market 3</v>
          </cell>
          <cell r="C1818">
            <v>5.85</v>
          </cell>
        </row>
        <row r="1819">
          <cell r="A1819" t="str">
            <v>Brand 2</v>
          </cell>
          <cell r="B1819" t="str">
            <v>Market 24</v>
          </cell>
          <cell r="C1819">
            <v>2.25</v>
          </cell>
        </row>
        <row r="1820">
          <cell r="A1820" t="str">
            <v>Brand 2</v>
          </cell>
          <cell r="B1820" t="str">
            <v>Market 7</v>
          </cell>
          <cell r="C1820">
            <v>45.45</v>
          </cell>
        </row>
        <row r="1821">
          <cell r="A1821" t="str">
            <v>Brand 2</v>
          </cell>
          <cell r="B1821" t="str">
            <v>Market 3</v>
          </cell>
          <cell r="C1821">
            <v>31.5</v>
          </cell>
        </row>
        <row r="1822">
          <cell r="A1822" t="str">
            <v>Brand 2</v>
          </cell>
          <cell r="B1822" t="str">
            <v>Market 24</v>
          </cell>
          <cell r="C1822">
            <v>0.9</v>
          </cell>
        </row>
        <row r="1823">
          <cell r="A1823" t="str">
            <v>Brand 2</v>
          </cell>
          <cell r="B1823" t="str">
            <v>Market 3</v>
          </cell>
          <cell r="C1823">
            <v>29.25</v>
          </cell>
        </row>
        <row r="1824">
          <cell r="A1824" t="str">
            <v>Brand 2</v>
          </cell>
          <cell r="B1824" t="str">
            <v>Market 7</v>
          </cell>
          <cell r="C1824">
            <v>137.69999999999999</v>
          </cell>
        </row>
        <row r="1825">
          <cell r="A1825" t="str">
            <v>Brand 2</v>
          </cell>
          <cell r="B1825" t="str">
            <v>Market 34</v>
          </cell>
          <cell r="C1825">
            <v>37.799999999999997</v>
          </cell>
        </row>
        <row r="1826">
          <cell r="A1826" t="str">
            <v>Brand 2</v>
          </cell>
          <cell r="B1826" t="str">
            <v>Market 31</v>
          </cell>
          <cell r="C1826">
            <v>42.3</v>
          </cell>
        </row>
        <row r="1827">
          <cell r="A1827" t="str">
            <v>Brand 2</v>
          </cell>
          <cell r="B1827" t="str">
            <v>Market 15</v>
          </cell>
          <cell r="C1827">
            <v>3.6</v>
          </cell>
        </row>
        <row r="1828">
          <cell r="A1828" t="str">
            <v>Brand 2</v>
          </cell>
          <cell r="B1828" t="str">
            <v>Market 15</v>
          </cell>
          <cell r="C1828">
            <v>31.5</v>
          </cell>
        </row>
        <row r="1829">
          <cell r="A1829" t="str">
            <v>Brand 2</v>
          </cell>
          <cell r="B1829" t="str">
            <v>Market 34</v>
          </cell>
          <cell r="C1829">
            <v>12.15</v>
          </cell>
        </row>
        <row r="1830">
          <cell r="A1830" t="str">
            <v>Brand 2</v>
          </cell>
          <cell r="B1830" t="str">
            <v>Market 31</v>
          </cell>
          <cell r="C1830">
            <v>15.75</v>
          </cell>
        </row>
        <row r="1831">
          <cell r="A1831" t="str">
            <v>Brand 2</v>
          </cell>
          <cell r="B1831" t="str">
            <v>Market 3</v>
          </cell>
          <cell r="C1831">
            <v>0.9</v>
          </cell>
        </row>
        <row r="1832">
          <cell r="A1832" t="str">
            <v>Brand 2</v>
          </cell>
          <cell r="B1832" t="str">
            <v>Market 34</v>
          </cell>
          <cell r="C1832">
            <v>0.9</v>
          </cell>
        </row>
        <row r="1833">
          <cell r="A1833" t="str">
            <v>Brand 2</v>
          </cell>
          <cell r="B1833" t="str">
            <v>Market 31</v>
          </cell>
          <cell r="C1833">
            <v>0.9</v>
          </cell>
        </row>
        <row r="1834">
          <cell r="A1834" t="str">
            <v>Brand 2</v>
          </cell>
          <cell r="B1834" t="str">
            <v>Market 7</v>
          </cell>
          <cell r="C1834">
            <v>14.4</v>
          </cell>
        </row>
        <row r="1835">
          <cell r="A1835" t="str">
            <v>Brand 2</v>
          </cell>
          <cell r="B1835" t="str">
            <v>Market 15</v>
          </cell>
          <cell r="C1835">
            <v>0.45</v>
          </cell>
        </row>
        <row r="1836">
          <cell r="A1836" t="str">
            <v>Brand 2</v>
          </cell>
          <cell r="B1836" t="str">
            <v>Market 16</v>
          </cell>
          <cell r="C1836">
            <v>4.05</v>
          </cell>
        </row>
        <row r="1837">
          <cell r="A1837" t="str">
            <v>Brand 2</v>
          </cell>
          <cell r="B1837" t="str">
            <v>Market 23</v>
          </cell>
          <cell r="C1837">
            <v>2.7</v>
          </cell>
        </row>
        <row r="1838">
          <cell r="A1838" t="str">
            <v>Brand 2</v>
          </cell>
          <cell r="B1838" t="str">
            <v>Market 21</v>
          </cell>
          <cell r="C1838">
            <v>0.45</v>
          </cell>
        </row>
        <row r="1839">
          <cell r="A1839" t="str">
            <v>Brand 2</v>
          </cell>
          <cell r="B1839" t="str">
            <v>Market 25</v>
          </cell>
          <cell r="C1839">
            <v>0.9</v>
          </cell>
        </row>
        <row r="1840">
          <cell r="A1840" t="str">
            <v>Brand 2</v>
          </cell>
          <cell r="B1840" t="str">
            <v>Market 23</v>
          </cell>
          <cell r="C1840">
            <v>6.75</v>
          </cell>
        </row>
        <row r="1841">
          <cell r="A1841" t="str">
            <v>Brand 2</v>
          </cell>
          <cell r="B1841" t="str">
            <v>Market 21</v>
          </cell>
          <cell r="C1841">
            <v>5.85</v>
          </cell>
        </row>
        <row r="1842">
          <cell r="A1842" t="str">
            <v>Brand 2</v>
          </cell>
          <cell r="B1842" t="str">
            <v>Market 25</v>
          </cell>
          <cell r="C1842">
            <v>4.5</v>
          </cell>
        </row>
        <row r="1843">
          <cell r="A1843" t="str">
            <v>Brand 2</v>
          </cell>
          <cell r="B1843" t="str">
            <v>Market 16</v>
          </cell>
          <cell r="C1843">
            <v>5.85</v>
          </cell>
        </row>
        <row r="1844">
          <cell r="A1844" t="str">
            <v>Brand 2</v>
          </cell>
          <cell r="B1844" t="str">
            <v>Market 16</v>
          </cell>
          <cell r="C1844">
            <v>0.45</v>
          </cell>
        </row>
        <row r="1845">
          <cell r="A1845" t="str">
            <v>Brand 2</v>
          </cell>
          <cell r="B1845" t="str">
            <v>Market 21</v>
          </cell>
          <cell r="C1845">
            <v>0.45</v>
          </cell>
        </row>
        <row r="1846">
          <cell r="A1846" t="str">
            <v>Brand 2</v>
          </cell>
          <cell r="B1846" t="str">
            <v>Market 9</v>
          </cell>
          <cell r="C1846">
            <v>1.35</v>
          </cell>
        </row>
        <row r="1847">
          <cell r="A1847" t="str">
            <v>Brand 2</v>
          </cell>
          <cell r="B1847" t="str">
            <v>Market 9</v>
          </cell>
          <cell r="C1847">
            <v>16.649999999999999</v>
          </cell>
        </row>
        <row r="1848">
          <cell r="A1848" t="str">
            <v>Brand 2</v>
          </cell>
          <cell r="B1848" t="str">
            <v>Market 14</v>
          </cell>
          <cell r="C1848">
            <v>18.899999999999999</v>
          </cell>
        </row>
        <row r="1849">
          <cell r="A1849" t="str">
            <v>Brand 2</v>
          </cell>
          <cell r="B1849" t="str">
            <v>Market 10</v>
          </cell>
          <cell r="C1849">
            <v>5.4</v>
          </cell>
        </row>
        <row r="1850">
          <cell r="A1850" t="str">
            <v>Brand 2</v>
          </cell>
          <cell r="B1850" t="str">
            <v>Market 9</v>
          </cell>
          <cell r="C1850">
            <v>1.35</v>
          </cell>
        </row>
        <row r="1851">
          <cell r="A1851" t="str">
            <v>Brand 2</v>
          </cell>
          <cell r="B1851" t="str">
            <v>Market 32</v>
          </cell>
          <cell r="C1851">
            <v>13.05</v>
          </cell>
        </row>
        <row r="1852">
          <cell r="A1852" t="str">
            <v>Brand 2</v>
          </cell>
          <cell r="B1852" t="str">
            <v>Market 32</v>
          </cell>
          <cell r="C1852">
            <v>27.45</v>
          </cell>
        </row>
        <row r="1853">
          <cell r="A1853" t="str">
            <v>Brand 2</v>
          </cell>
          <cell r="B1853" t="str">
            <v>Market 32</v>
          </cell>
          <cell r="C1853">
            <v>2.7</v>
          </cell>
        </row>
        <row r="1854">
          <cell r="A1854" t="str">
            <v>Brand 2</v>
          </cell>
          <cell r="B1854" t="str">
            <v>Market 33</v>
          </cell>
          <cell r="C1854">
            <v>16.2</v>
          </cell>
        </row>
        <row r="1855">
          <cell r="A1855" t="str">
            <v>Brand 2</v>
          </cell>
          <cell r="B1855" t="str">
            <v>Market 33</v>
          </cell>
          <cell r="C1855">
            <v>52.2</v>
          </cell>
        </row>
        <row r="1856">
          <cell r="A1856" t="str">
            <v>Brand 2</v>
          </cell>
          <cell r="B1856" t="str">
            <v>Market 33</v>
          </cell>
          <cell r="C1856">
            <v>1.35</v>
          </cell>
        </row>
        <row r="1857">
          <cell r="A1857" t="str">
            <v>Brand 2</v>
          </cell>
          <cell r="B1857" t="str">
            <v>Market 28</v>
          </cell>
          <cell r="C1857">
            <v>26.5</v>
          </cell>
        </row>
        <row r="1858">
          <cell r="A1858" t="str">
            <v>Brand 2</v>
          </cell>
          <cell r="B1858" t="str">
            <v>Market 28</v>
          </cell>
          <cell r="C1858">
            <v>22.5</v>
          </cell>
        </row>
        <row r="1859">
          <cell r="A1859" t="str">
            <v>Brand 2</v>
          </cell>
          <cell r="B1859" t="str">
            <v>Market 7</v>
          </cell>
          <cell r="C1859">
            <v>35.5</v>
          </cell>
        </row>
        <row r="1860">
          <cell r="A1860" t="str">
            <v>Brand 2</v>
          </cell>
          <cell r="B1860" t="str">
            <v>Market 34</v>
          </cell>
          <cell r="C1860">
            <v>8.5</v>
          </cell>
        </row>
        <row r="1861">
          <cell r="A1861" t="str">
            <v>Brand 2</v>
          </cell>
          <cell r="B1861" t="str">
            <v>Market 31</v>
          </cell>
          <cell r="C1861">
            <v>11.5</v>
          </cell>
        </row>
        <row r="1862">
          <cell r="A1862" t="str">
            <v>Brand 2</v>
          </cell>
          <cell r="B1862" t="str">
            <v>Market 3</v>
          </cell>
          <cell r="C1862">
            <v>15</v>
          </cell>
        </row>
        <row r="1863">
          <cell r="A1863" t="str">
            <v>Brand 2</v>
          </cell>
          <cell r="B1863" t="str">
            <v>Market 24</v>
          </cell>
          <cell r="C1863">
            <v>1.5</v>
          </cell>
        </row>
        <row r="1864">
          <cell r="A1864" t="str">
            <v>Brand 2</v>
          </cell>
          <cell r="B1864" t="str">
            <v>Market 15</v>
          </cell>
          <cell r="C1864">
            <v>6</v>
          </cell>
        </row>
        <row r="1865">
          <cell r="A1865" t="str">
            <v>Brand 2</v>
          </cell>
          <cell r="B1865" t="str">
            <v>Market 15</v>
          </cell>
          <cell r="C1865">
            <v>4.5</v>
          </cell>
        </row>
        <row r="1866">
          <cell r="A1866" t="str">
            <v>Brand 2</v>
          </cell>
          <cell r="B1866" t="str">
            <v>Market 23</v>
          </cell>
          <cell r="C1866">
            <v>1.5</v>
          </cell>
        </row>
        <row r="1867">
          <cell r="A1867" t="str">
            <v>Brand 2</v>
          </cell>
          <cell r="B1867" t="str">
            <v>Market 21</v>
          </cell>
          <cell r="C1867">
            <v>4</v>
          </cell>
        </row>
        <row r="1868">
          <cell r="A1868" t="str">
            <v>Brand 2</v>
          </cell>
          <cell r="B1868" t="str">
            <v>Market 16</v>
          </cell>
          <cell r="C1868">
            <v>3</v>
          </cell>
        </row>
        <row r="1869">
          <cell r="A1869" t="str">
            <v>Brand 2</v>
          </cell>
          <cell r="B1869" t="str">
            <v>Market 23</v>
          </cell>
          <cell r="C1869">
            <v>1.5</v>
          </cell>
        </row>
        <row r="1870">
          <cell r="A1870" t="str">
            <v>Brand 2</v>
          </cell>
          <cell r="B1870" t="str">
            <v>Market 21</v>
          </cell>
          <cell r="C1870">
            <v>2.5</v>
          </cell>
        </row>
        <row r="1871">
          <cell r="A1871" t="str">
            <v>Brand 2</v>
          </cell>
          <cell r="B1871" t="str">
            <v>Market 25</v>
          </cell>
          <cell r="C1871">
            <v>1</v>
          </cell>
        </row>
        <row r="1872">
          <cell r="A1872" t="str">
            <v>Brand 2</v>
          </cell>
          <cell r="B1872" t="str">
            <v>Market 16</v>
          </cell>
          <cell r="C1872">
            <v>2</v>
          </cell>
        </row>
        <row r="1873">
          <cell r="A1873" t="str">
            <v>Brand 2</v>
          </cell>
          <cell r="B1873" t="str">
            <v>Market 25</v>
          </cell>
          <cell r="C1873">
            <v>1</v>
          </cell>
        </row>
        <row r="1874">
          <cell r="A1874" t="str">
            <v>Brand 2</v>
          </cell>
          <cell r="B1874" t="str">
            <v>Market 23</v>
          </cell>
          <cell r="C1874">
            <v>3</v>
          </cell>
        </row>
        <row r="1875">
          <cell r="A1875" t="str">
            <v>Brand 2</v>
          </cell>
          <cell r="B1875" t="str">
            <v>Market 21</v>
          </cell>
          <cell r="C1875">
            <v>1</v>
          </cell>
        </row>
        <row r="1876">
          <cell r="A1876" t="str">
            <v>Brand 2</v>
          </cell>
          <cell r="B1876" t="str">
            <v>Market 9</v>
          </cell>
          <cell r="C1876">
            <v>6</v>
          </cell>
        </row>
        <row r="1877">
          <cell r="A1877" t="str">
            <v>Brand 2</v>
          </cell>
          <cell r="B1877" t="str">
            <v>Market 10</v>
          </cell>
          <cell r="C1877">
            <v>1</v>
          </cell>
        </row>
        <row r="1878">
          <cell r="A1878" t="str">
            <v>Brand 2</v>
          </cell>
          <cell r="B1878" t="str">
            <v>Market 14</v>
          </cell>
          <cell r="C1878">
            <v>1.5</v>
          </cell>
        </row>
        <row r="1879">
          <cell r="A1879" t="str">
            <v>Brand 2</v>
          </cell>
          <cell r="B1879" t="str">
            <v>Market 10</v>
          </cell>
          <cell r="C1879">
            <v>2.5</v>
          </cell>
        </row>
        <row r="1880">
          <cell r="A1880" t="str">
            <v>Brand 2</v>
          </cell>
          <cell r="B1880" t="str">
            <v>Market 14</v>
          </cell>
          <cell r="C1880">
            <v>3</v>
          </cell>
        </row>
        <row r="1881">
          <cell r="A1881" t="str">
            <v>Brand 2</v>
          </cell>
          <cell r="B1881" t="str">
            <v>Market 14</v>
          </cell>
          <cell r="C1881">
            <v>4.5</v>
          </cell>
        </row>
        <row r="1882">
          <cell r="A1882" t="str">
            <v>Brand 2</v>
          </cell>
          <cell r="B1882" t="str">
            <v>Market 10</v>
          </cell>
          <cell r="C1882">
            <v>7</v>
          </cell>
        </row>
        <row r="1883">
          <cell r="A1883" t="str">
            <v>Brand 2</v>
          </cell>
          <cell r="B1883" t="str">
            <v>Market 9</v>
          </cell>
          <cell r="C1883">
            <v>3.5</v>
          </cell>
        </row>
        <row r="1884">
          <cell r="A1884" t="str">
            <v>Brand 2</v>
          </cell>
          <cell r="B1884" t="str">
            <v>Market 3</v>
          </cell>
          <cell r="C1884">
            <v>10.5</v>
          </cell>
        </row>
        <row r="1885">
          <cell r="A1885" t="str">
            <v>Brand 2</v>
          </cell>
          <cell r="B1885" t="str">
            <v>Market 7</v>
          </cell>
          <cell r="C1885">
            <v>28.5</v>
          </cell>
        </row>
        <row r="1886">
          <cell r="A1886" t="str">
            <v>Brand 2</v>
          </cell>
          <cell r="B1886" t="str">
            <v>Market 34</v>
          </cell>
          <cell r="C1886">
            <v>5</v>
          </cell>
        </row>
        <row r="1887">
          <cell r="A1887" t="str">
            <v>Brand 2</v>
          </cell>
          <cell r="B1887" t="str">
            <v>Market 31</v>
          </cell>
          <cell r="C1887">
            <v>12.5</v>
          </cell>
        </row>
        <row r="1888">
          <cell r="A1888" t="str">
            <v>Brand 2</v>
          </cell>
          <cell r="B1888" t="str">
            <v>Market 32</v>
          </cell>
          <cell r="C1888">
            <v>13.5</v>
          </cell>
        </row>
        <row r="1889">
          <cell r="A1889" t="str">
            <v>Brand 2</v>
          </cell>
          <cell r="B1889" t="str">
            <v>Market 32</v>
          </cell>
          <cell r="C1889">
            <v>11.5</v>
          </cell>
        </row>
        <row r="1890">
          <cell r="A1890" t="str">
            <v>Brand 2</v>
          </cell>
          <cell r="B1890" t="str">
            <v>Market 33</v>
          </cell>
          <cell r="C1890">
            <v>15</v>
          </cell>
        </row>
        <row r="1891">
          <cell r="A1891" t="str">
            <v>Brand 2</v>
          </cell>
          <cell r="B1891" t="str">
            <v>Market 33</v>
          </cell>
          <cell r="C1891">
            <v>8.5</v>
          </cell>
        </row>
        <row r="1892">
          <cell r="A1892" t="str">
            <v>Brand 2</v>
          </cell>
          <cell r="B1892" t="str">
            <v>Market 28</v>
          </cell>
          <cell r="C1892">
            <v>8.8000000000000007</v>
          </cell>
        </row>
        <row r="1893">
          <cell r="A1893" t="str">
            <v>Brand 2</v>
          </cell>
          <cell r="B1893" t="str">
            <v>Market 28</v>
          </cell>
          <cell r="C1893">
            <v>14.4</v>
          </cell>
        </row>
        <row r="1894">
          <cell r="A1894" t="str">
            <v>Brand 2</v>
          </cell>
          <cell r="B1894" t="str">
            <v>Market 7</v>
          </cell>
          <cell r="C1894">
            <v>37.6</v>
          </cell>
        </row>
        <row r="1895">
          <cell r="A1895" t="str">
            <v>Brand 2</v>
          </cell>
          <cell r="B1895" t="str">
            <v>Market 34</v>
          </cell>
          <cell r="C1895">
            <v>0.8</v>
          </cell>
        </row>
        <row r="1896">
          <cell r="A1896" t="str">
            <v>Brand 2</v>
          </cell>
          <cell r="B1896" t="str">
            <v>Market 31</v>
          </cell>
          <cell r="C1896">
            <v>4.8</v>
          </cell>
        </row>
        <row r="1897">
          <cell r="A1897" t="str">
            <v>Brand 2</v>
          </cell>
          <cell r="B1897" t="str">
            <v>Market 3</v>
          </cell>
          <cell r="C1897">
            <v>2.4</v>
          </cell>
        </row>
        <row r="1898">
          <cell r="A1898" t="str">
            <v>Brand 2</v>
          </cell>
          <cell r="B1898" t="str">
            <v>Market 15</v>
          </cell>
          <cell r="C1898">
            <v>4</v>
          </cell>
        </row>
        <row r="1899">
          <cell r="A1899" t="str">
            <v>Brand 2</v>
          </cell>
          <cell r="B1899" t="str">
            <v>Market 3</v>
          </cell>
          <cell r="C1899">
            <v>8</v>
          </cell>
        </row>
        <row r="1900">
          <cell r="A1900" t="str">
            <v>Brand 2</v>
          </cell>
          <cell r="B1900" t="str">
            <v>Market 15</v>
          </cell>
          <cell r="C1900">
            <v>5.6</v>
          </cell>
        </row>
        <row r="1901">
          <cell r="A1901" t="str">
            <v>Brand 2</v>
          </cell>
          <cell r="B1901" t="str">
            <v>Market 7</v>
          </cell>
          <cell r="C1901">
            <v>24.8</v>
          </cell>
        </row>
        <row r="1902">
          <cell r="A1902" t="str">
            <v>Brand 2</v>
          </cell>
          <cell r="B1902" t="str">
            <v>Market 34</v>
          </cell>
          <cell r="C1902">
            <v>2.4</v>
          </cell>
        </row>
        <row r="1903">
          <cell r="A1903" t="str">
            <v>Brand 2</v>
          </cell>
          <cell r="B1903" t="str">
            <v>Market 31</v>
          </cell>
          <cell r="C1903">
            <v>5.6</v>
          </cell>
        </row>
        <row r="1904">
          <cell r="A1904" t="str">
            <v>Brand 2</v>
          </cell>
          <cell r="B1904" t="str">
            <v>Market 14</v>
          </cell>
          <cell r="C1904">
            <v>4.8</v>
          </cell>
        </row>
        <row r="1905">
          <cell r="A1905" t="str">
            <v>Brand 2</v>
          </cell>
          <cell r="B1905" t="str">
            <v>Market 10</v>
          </cell>
          <cell r="C1905">
            <v>1.6</v>
          </cell>
        </row>
        <row r="1906">
          <cell r="A1906" t="str">
            <v>Brand 2</v>
          </cell>
          <cell r="B1906" t="str">
            <v>Market 16</v>
          </cell>
          <cell r="C1906">
            <v>1.6</v>
          </cell>
        </row>
        <row r="1907">
          <cell r="A1907" t="str">
            <v>Brand 2</v>
          </cell>
          <cell r="B1907" t="str">
            <v>Market 23</v>
          </cell>
          <cell r="C1907">
            <v>1.6</v>
          </cell>
        </row>
        <row r="1908">
          <cell r="A1908" t="str">
            <v>Brand 2</v>
          </cell>
          <cell r="B1908" t="str">
            <v>Market 21</v>
          </cell>
          <cell r="C1908">
            <v>2.4</v>
          </cell>
        </row>
        <row r="1909">
          <cell r="A1909" t="str">
            <v>Brand 2</v>
          </cell>
          <cell r="B1909" t="str">
            <v>Market 25</v>
          </cell>
          <cell r="C1909">
            <v>0.8</v>
          </cell>
        </row>
        <row r="1910">
          <cell r="A1910" t="str">
            <v>Brand 2</v>
          </cell>
          <cell r="B1910" t="str">
            <v>Market 23</v>
          </cell>
          <cell r="C1910">
            <v>3.2</v>
          </cell>
        </row>
        <row r="1911">
          <cell r="A1911" t="str">
            <v>Brand 2</v>
          </cell>
          <cell r="B1911" t="str">
            <v>Market 25</v>
          </cell>
          <cell r="C1911">
            <v>0.8</v>
          </cell>
        </row>
        <row r="1912">
          <cell r="A1912" t="str">
            <v>Brand 2</v>
          </cell>
          <cell r="B1912" t="str">
            <v>Market 10</v>
          </cell>
          <cell r="C1912">
            <v>5.6</v>
          </cell>
        </row>
        <row r="1913">
          <cell r="A1913" t="str">
            <v>Brand 2</v>
          </cell>
          <cell r="B1913" t="str">
            <v>Market 14</v>
          </cell>
          <cell r="C1913">
            <v>2.4</v>
          </cell>
        </row>
        <row r="1914">
          <cell r="A1914" t="str">
            <v>Brand 2</v>
          </cell>
          <cell r="B1914" t="str">
            <v>Market 9</v>
          </cell>
          <cell r="C1914">
            <v>4</v>
          </cell>
        </row>
        <row r="1915">
          <cell r="A1915" t="str">
            <v>Brand 2</v>
          </cell>
          <cell r="B1915" t="str">
            <v>Market 9</v>
          </cell>
          <cell r="C1915">
            <v>2.4</v>
          </cell>
        </row>
        <row r="1916">
          <cell r="A1916" t="str">
            <v>Brand 2</v>
          </cell>
          <cell r="B1916" t="str">
            <v>Market 32</v>
          </cell>
          <cell r="C1916">
            <v>2.4</v>
          </cell>
        </row>
        <row r="1917">
          <cell r="A1917" t="str">
            <v>Brand 2</v>
          </cell>
          <cell r="B1917" t="str">
            <v>Market 32</v>
          </cell>
          <cell r="C1917">
            <v>12.8</v>
          </cell>
        </row>
        <row r="1918">
          <cell r="A1918" t="str">
            <v>Brand 2</v>
          </cell>
          <cell r="B1918" t="str">
            <v>Market 33</v>
          </cell>
          <cell r="C1918">
            <v>2.4</v>
          </cell>
        </row>
        <row r="1919">
          <cell r="A1919" t="str">
            <v>Brand 2</v>
          </cell>
          <cell r="B1919" t="str">
            <v>Market 33</v>
          </cell>
          <cell r="C1919">
            <v>6.4</v>
          </cell>
        </row>
        <row r="1920">
          <cell r="A1920" t="str">
            <v>Brand 2</v>
          </cell>
          <cell r="B1920" t="str">
            <v>Market 28</v>
          </cell>
          <cell r="C1920">
            <v>10.8</v>
          </cell>
        </row>
        <row r="1921">
          <cell r="A1921" t="str">
            <v>Brand 2</v>
          </cell>
          <cell r="B1921" t="str">
            <v>Market 7</v>
          </cell>
          <cell r="C1921">
            <v>9.9</v>
          </cell>
        </row>
        <row r="1922">
          <cell r="A1922" t="str">
            <v>Brand 2</v>
          </cell>
          <cell r="B1922" t="str">
            <v>Market 3</v>
          </cell>
          <cell r="C1922">
            <v>3.6</v>
          </cell>
        </row>
        <row r="1923">
          <cell r="A1923" t="str">
            <v>Brand 2</v>
          </cell>
          <cell r="B1923" t="str">
            <v>Market 31</v>
          </cell>
          <cell r="C1923">
            <v>7.2</v>
          </cell>
        </row>
        <row r="1924">
          <cell r="A1924" t="str">
            <v>Brand 2</v>
          </cell>
          <cell r="B1924" t="str">
            <v>Market 15</v>
          </cell>
          <cell r="C1924">
            <v>6.3</v>
          </cell>
        </row>
        <row r="1925">
          <cell r="A1925" t="str">
            <v>Brand 2</v>
          </cell>
          <cell r="B1925" t="str">
            <v>Market 34</v>
          </cell>
          <cell r="C1925">
            <v>0.9</v>
          </cell>
        </row>
        <row r="1926">
          <cell r="A1926" t="str">
            <v>Brand 2</v>
          </cell>
          <cell r="B1926" t="str">
            <v>Market 10</v>
          </cell>
          <cell r="C1926">
            <v>7.2</v>
          </cell>
        </row>
        <row r="1927">
          <cell r="A1927" t="str">
            <v>Brand 2</v>
          </cell>
          <cell r="B1927" t="str">
            <v>Market 16</v>
          </cell>
          <cell r="C1927">
            <v>0.9</v>
          </cell>
        </row>
        <row r="1928">
          <cell r="A1928" t="str">
            <v>Brand 2</v>
          </cell>
          <cell r="B1928" t="str">
            <v>Market 23</v>
          </cell>
          <cell r="C1928">
            <v>0.9</v>
          </cell>
        </row>
        <row r="1929">
          <cell r="A1929" t="str">
            <v>Brand 2</v>
          </cell>
          <cell r="B1929" t="str">
            <v>Market 25</v>
          </cell>
          <cell r="C1929">
            <v>0.9</v>
          </cell>
        </row>
        <row r="1930">
          <cell r="A1930" t="str">
            <v>Brand 2</v>
          </cell>
          <cell r="B1930" t="str">
            <v>Market 14</v>
          </cell>
          <cell r="C1930">
            <v>1.8</v>
          </cell>
        </row>
        <row r="1931">
          <cell r="A1931" t="str">
            <v>Brand 2</v>
          </cell>
          <cell r="B1931" t="str">
            <v>Market 9</v>
          </cell>
          <cell r="C1931">
            <v>7.2</v>
          </cell>
        </row>
        <row r="1932">
          <cell r="A1932" t="str">
            <v>Brand 2</v>
          </cell>
          <cell r="B1932" t="str">
            <v>Market 32</v>
          </cell>
          <cell r="C1932">
            <v>2.7</v>
          </cell>
        </row>
        <row r="1933">
          <cell r="A1933" t="str">
            <v>Brand 2</v>
          </cell>
          <cell r="B1933" t="str">
            <v>Market 33</v>
          </cell>
          <cell r="C1933">
            <v>5.4</v>
          </cell>
        </row>
        <row r="1934">
          <cell r="A1934" t="str">
            <v>Brand 2</v>
          </cell>
          <cell r="B1934" t="str">
            <v>Market 28</v>
          </cell>
          <cell r="C1934">
            <v>12</v>
          </cell>
        </row>
        <row r="1935">
          <cell r="A1935" t="str">
            <v>Brand 2</v>
          </cell>
          <cell r="B1935" t="str">
            <v>Market 28</v>
          </cell>
          <cell r="C1935">
            <v>32</v>
          </cell>
        </row>
        <row r="1936">
          <cell r="A1936" t="str">
            <v>Brand 2</v>
          </cell>
          <cell r="B1936" t="str">
            <v>Market 7</v>
          </cell>
          <cell r="C1936">
            <v>16</v>
          </cell>
        </row>
        <row r="1937">
          <cell r="A1937" t="str">
            <v>Brand 2</v>
          </cell>
          <cell r="B1937" t="str">
            <v>Market 34</v>
          </cell>
          <cell r="C1937">
            <v>5</v>
          </cell>
        </row>
        <row r="1938">
          <cell r="A1938" t="str">
            <v>Brand 2</v>
          </cell>
          <cell r="B1938" t="str">
            <v>Market 31</v>
          </cell>
          <cell r="C1938">
            <v>12</v>
          </cell>
        </row>
        <row r="1939">
          <cell r="A1939" t="str">
            <v>Brand 2</v>
          </cell>
          <cell r="B1939" t="str">
            <v>Market 24</v>
          </cell>
          <cell r="C1939">
            <v>1</v>
          </cell>
        </row>
        <row r="1940">
          <cell r="A1940" t="str">
            <v>Brand 2</v>
          </cell>
          <cell r="B1940" t="str">
            <v>Market 3</v>
          </cell>
          <cell r="C1940">
            <v>9</v>
          </cell>
        </row>
        <row r="1941">
          <cell r="A1941" t="str">
            <v>Brand 2</v>
          </cell>
          <cell r="B1941" t="str">
            <v>Market 15</v>
          </cell>
          <cell r="C1941">
            <v>4</v>
          </cell>
        </row>
        <row r="1942">
          <cell r="A1942" t="str">
            <v>Brand 2</v>
          </cell>
          <cell r="B1942" t="str">
            <v>Market 14</v>
          </cell>
          <cell r="C1942">
            <v>1</v>
          </cell>
        </row>
        <row r="1943">
          <cell r="A1943" t="str">
            <v>Brand 2</v>
          </cell>
          <cell r="B1943" t="str">
            <v>Market 10</v>
          </cell>
          <cell r="C1943">
            <v>6</v>
          </cell>
        </row>
        <row r="1944">
          <cell r="A1944" t="str">
            <v>Brand 2</v>
          </cell>
          <cell r="B1944" t="str">
            <v>Market 10</v>
          </cell>
          <cell r="C1944">
            <v>3</v>
          </cell>
        </row>
        <row r="1945">
          <cell r="A1945" t="str">
            <v>Brand 2</v>
          </cell>
          <cell r="B1945" t="str">
            <v>Market 23</v>
          </cell>
          <cell r="C1945">
            <v>3</v>
          </cell>
        </row>
        <row r="1946">
          <cell r="A1946" t="str">
            <v>Brand 2</v>
          </cell>
          <cell r="B1946" t="str">
            <v>Market 16</v>
          </cell>
          <cell r="C1946">
            <v>1</v>
          </cell>
        </row>
        <row r="1947">
          <cell r="A1947" t="str">
            <v>Brand 2</v>
          </cell>
          <cell r="B1947" t="str">
            <v>Market 16</v>
          </cell>
          <cell r="C1947">
            <v>2</v>
          </cell>
        </row>
        <row r="1948">
          <cell r="A1948" t="str">
            <v>Brand 2</v>
          </cell>
          <cell r="B1948" t="str">
            <v>Market 23</v>
          </cell>
          <cell r="C1948">
            <v>2</v>
          </cell>
        </row>
        <row r="1949">
          <cell r="A1949" t="str">
            <v>Brand 2</v>
          </cell>
          <cell r="B1949" t="str">
            <v>Market 21</v>
          </cell>
          <cell r="C1949">
            <v>1</v>
          </cell>
        </row>
        <row r="1950">
          <cell r="A1950" t="str">
            <v>Brand 2</v>
          </cell>
          <cell r="B1950" t="str">
            <v>Market 25</v>
          </cell>
          <cell r="C1950">
            <v>1</v>
          </cell>
        </row>
        <row r="1951">
          <cell r="A1951" t="str">
            <v>Brand 2</v>
          </cell>
          <cell r="B1951" t="str">
            <v>Market 9</v>
          </cell>
          <cell r="C1951">
            <v>1</v>
          </cell>
        </row>
        <row r="1952">
          <cell r="A1952" t="str">
            <v>Brand 2</v>
          </cell>
          <cell r="B1952" t="str">
            <v>Market 9</v>
          </cell>
          <cell r="C1952">
            <v>9</v>
          </cell>
        </row>
        <row r="1953">
          <cell r="A1953" t="str">
            <v>Brand 2</v>
          </cell>
          <cell r="B1953" t="str">
            <v>Market 15</v>
          </cell>
          <cell r="C1953">
            <v>3</v>
          </cell>
        </row>
        <row r="1954">
          <cell r="A1954" t="str">
            <v>Brand 2</v>
          </cell>
          <cell r="B1954" t="str">
            <v>Market 3</v>
          </cell>
          <cell r="C1954">
            <v>5</v>
          </cell>
        </row>
        <row r="1955">
          <cell r="A1955" t="str">
            <v>Brand 2</v>
          </cell>
          <cell r="B1955" t="str">
            <v>Market 7</v>
          </cell>
          <cell r="C1955">
            <v>14</v>
          </cell>
        </row>
        <row r="1956">
          <cell r="A1956" t="str">
            <v>Brand 2</v>
          </cell>
          <cell r="B1956" t="str">
            <v>Market 34</v>
          </cell>
          <cell r="C1956">
            <v>4</v>
          </cell>
        </row>
        <row r="1957">
          <cell r="A1957" t="str">
            <v>Brand 2</v>
          </cell>
          <cell r="B1957" t="str">
            <v>Market 31</v>
          </cell>
          <cell r="C1957">
            <v>8</v>
          </cell>
        </row>
        <row r="1958">
          <cell r="A1958" t="str">
            <v>Brand 2</v>
          </cell>
          <cell r="B1958" t="str">
            <v>Market 32</v>
          </cell>
          <cell r="C1958">
            <v>5</v>
          </cell>
        </row>
        <row r="1959">
          <cell r="A1959" t="str">
            <v>Brand 2</v>
          </cell>
          <cell r="B1959" t="str">
            <v>Market 32</v>
          </cell>
          <cell r="C1959">
            <v>3</v>
          </cell>
        </row>
        <row r="1960">
          <cell r="A1960" t="str">
            <v>Brand 2</v>
          </cell>
          <cell r="B1960" t="str">
            <v>Market 33</v>
          </cell>
          <cell r="C1960">
            <v>8</v>
          </cell>
        </row>
        <row r="1961">
          <cell r="A1961" t="str">
            <v>Brand 2</v>
          </cell>
          <cell r="B1961" t="str">
            <v>Market 33</v>
          </cell>
          <cell r="C1961">
            <v>2</v>
          </cell>
        </row>
        <row r="1962">
          <cell r="A1962" t="str">
            <v>Brand 2</v>
          </cell>
          <cell r="B1962" t="str">
            <v>Market 7</v>
          </cell>
          <cell r="C1962">
            <v>50.887999999999998</v>
          </cell>
        </row>
        <row r="1963">
          <cell r="A1963" t="str">
            <v>Brand 2</v>
          </cell>
          <cell r="B1963" t="str">
            <v>Market 31</v>
          </cell>
          <cell r="C1963">
            <v>45.744</v>
          </cell>
        </row>
        <row r="1964">
          <cell r="A1964" t="str">
            <v>Brand 2</v>
          </cell>
          <cell r="B1964" t="str">
            <v>Market 16</v>
          </cell>
          <cell r="C1964">
            <v>1.49</v>
          </cell>
        </row>
        <row r="1965">
          <cell r="A1965" t="str">
            <v>Brand 2</v>
          </cell>
          <cell r="B1965" t="str">
            <v>Market 34</v>
          </cell>
          <cell r="C1965">
            <v>1.1459999999999999</v>
          </cell>
        </row>
        <row r="1966">
          <cell r="A1966" t="str">
            <v>Brand 2</v>
          </cell>
          <cell r="B1966" t="str">
            <v>Market 23</v>
          </cell>
          <cell r="C1966">
            <v>0.13</v>
          </cell>
        </row>
        <row r="1967">
          <cell r="A1967" t="str">
            <v>Brand 2</v>
          </cell>
          <cell r="B1967" t="str">
            <v>Market 9</v>
          </cell>
          <cell r="C1967">
            <v>10.385999999999999</v>
          </cell>
        </row>
        <row r="1968">
          <cell r="A1968" t="str">
            <v>Brand 2</v>
          </cell>
          <cell r="B1968" t="str">
            <v>Market 15</v>
          </cell>
          <cell r="C1968">
            <v>19.692</v>
          </cell>
        </row>
        <row r="1969">
          <cell r="A1969" t="str">
            <v>Brand 2</v>
          </cell>
          <cell r="B1969" t="str">
            <v>Market 14</v>
          </cell>
          <cell r="C1969">
            <v>11.02</v>
          </cell>
        </row>
        <row r="1970">
          <cell r="A1970" t="str">
            <v>Brand 2</v>
          </cell>
          <cell r="B1970" t="str">
            <v>Market 10</v>
          </cell>
          <cell r="C1970">
            <v>9.5579999999999998</v>
          </cell>
        </row>
        <row r="1971">
          <cell r="A1971" t="str">
            <v>Brand 2</v>
          </cell>
          <cell r="B1971" t="str">
            <v>Market 3</v>
          </cell>
          <cell r="C1971">
            <v>3.6520000000000001</v>
          </cell>
        </row>
        <row r="1972">
          <cell r="A1972" t="str">
            <v>Brand 2</v>
          </cell>
          <cell r="B1972" t="str">
            <v>Market 3</v>
          </cell>
          <cell r="C1972">
            <v>13.898</v>
          </cell>
        </row>
        <row r="1973">
          <cell r="A1973" t="str">
            <v>Brand 2</v>
          </cell>
          <cell r="B1973" t="str">
            <v>Market 34</v>
          </cell>
          <cell r="C1973">
            <v>3.8340000000000001</v>
          </cell>
        </row>
        <row r="1974">
          <cell r="A1974" t="str">
            <v>Brand 2</v>
          </cell>
          <cell r="B1974" t="str">
            <v>Market 32</v>
          </cell>
          <cell r="C1974">
            <v>11.702</v>
          </cell>
        </row>
        <row r="1975">
          <cell r="A1975" t="str">
            <v>Brand 2</v>
          </cell>
          <cell r="B1975" t="str">
            <v>Market 32</v>
          </cell>
          <cell r="C1975">
            <v>17.398</v>
          </cell>
        </row>
        <row r="1976">
          <cell r="A1976" t="str">
            <v>Brand 2</v>
          </cell>
          <cell r="B1976" t="str">
            <v>Market 33</v>
          </cell>
          <cell r="C1976">
            <v>20.239999999999998</v>
          </cell>
        </row>
        <row r="1977">
          <cell r="A1977" t="str">
            <v>Brand 2</v>
          </cell>
          <cell r="B1977" t="str">
            <v>Market 33</v>
          </cell>
          <cell r="C1977">
            <v>21.286000000000001</v>
          </cell>
        </row>
        <row r="1978">
          <cell r="A1978" t="str">
            <v>Brand 2</v>
          </cell>
          <cell r="B1978" t="str">
            <v>Market 8</v>
          </cell>
          <cell r="C1978">
            <v>0.45</v>
          </cell>
        </row>
        <row r="1979">
          <cell r="A1979" t="str">
            <v>Brand 2</v>
          </cell>
          <cell r="B1979" t="str">
            <v>Market 8</v>
          </cell>
          <cell r="C1979">
            <v>0.25</v>
          </cell>
        </row>
        <row r="1980">
          <cell r="A1980" t="str">
            <v>Brand 2</v>
          </cell>
          <cell r="B1980" t="str">
            <v>Market 8</v>
          </cell>
          <cell r="C1980">
            <v>0.25</v>
          </cell>
        </row>
        <row r="1981">
          <cell r="A1981" t="str">
            <v>Brand 2</v>
          </cell>
          <cell r="B1981" t="str">
            <v>Market 8</v>
          </cell>
          <cell r="C1981">
            <v>0.3</v>
          </cell>
        </row>
        <row r="1982">
          <cell r="A1982" t="str">
            <v>Brand 2</v>
          </cell>
          <cell r="B1982" t="str">
            <v>Market 8</v>
          </cell>
          <cell r="C1982">
            <v>0.35</v>
          </cell>
        </row>
        <row r="1983">
          <cell r="A1983" t="str">
            <v>Brand 2</v>
          </cell>
          <cell r="B1983" t="str">
            <v>Market 8</v>
          </cell>
          <cell r="C1983">
            <v>0.35</v>
          </cell>
        </row>
        <row r="1984">
          <cell r="A1984" t="str">
            <v>Brand 2</v>
          </cell>
          <cell r="B1984" t="str">
            <v>Market 8</v>
          </cell>
          <cell r="C1984">
            <v>0.25</v>
          </cell>
        </row>
        <row r="1985">
          <cell r="A1985" t="str">
            <v>Brand 2</v>
          </cell>
          <cell r="B1985" t="str">
            <v>Market 8</v>
          </cell>
          <cell r="C1985">
            <v>0.25</v>
          </cell>
        </row>
        <row r="1986">
          <cell r="A1986" t="str">
            <v>Brand 2</v>
          </cell>
          <cell r="B1986" t="str">
            <v>Market 8</v>
          </cell>
          <cell r="C1986">
            <v>0.25</v>
          </cell>
        </row>
        <row r="1987">
          <cell r="A1987" t="str">
            <v>Brand 2</v>
          </cell>
          <cell r="B1987" t="str">
            <v>Market 8</v>
          </cell>
          <cell r="C1987">
            <v>0.2</v>
          </cell>
        </row>
        <row r="1988">
          <cell r="A1988" t="str">
            <v>Brand 2</v>
          </cell>
          <cell r="B1988" t="str">
            <v>Market 8</v>
          </cell>
          <cell r="C1988">
            <v>0.1</v>
          </cell>
        </row>
        <row r="1989">
          <cell r="A1989" t="str">
            <v>Brand 2</v>
          </cell>
          <cell r="B1989" t="str">
            <v>Market 8</v>
          </cell>
          <cell r="C1989">
            <v>5.9</v>
          </cell>
        </row>
        <row r="1990">
          <cell r="A1990" t="str">
            <v>Brand 2</v>
          </cell>
          <cell r="B1990" t="str">
            <v>Market 8</v>
          </cell>
          <cell r="C1990">
            <v>17.399999999999999</v>
          </cell>
        </row>
        <row r="1991">
          <cell r="A1991" t="str">
            <v>Brand 2</v>
          </cell>
          <cell r="B1991" t="str">
            <v>Market 8</v>
          </cell>
          <cell r="C1991">
            <v>0.4</v>
          </cell>
        </row>
        <row r="1992">
          <cell r="A1992" t="str">
            <v>Brand 2</v>
          </cell>
          <cell r="B1992" t="str">
            <v>Market 8</v>
          </cell>
          <cell r="C1992">
            <v>0.9</v>
          </cell>
        </row>
        <row r="1993">
          <cell r="A1993" t="str">
            <v>Brand 2</v>
          </cell>
          <cell r="B1993" t="str">
            <v>Market 8</v>
          </cell>
          <cell r="C1993">
            <v>1.3</v>
          </cell>
        </row>
        <row r="1994">
          <cell r="A1994" t="str">
            <v>Brand 2</v>
          </cell>
          <cell r="B1994" t="str">
            <v>Market 8</v>
          </cell>
          <cell r="C1994">
            <v>0.8</v>
          </cell>
        </row>
        <row r="1995">
          <cell r="A1995" t="str">
            <v>Brand 2</v>
          </cell>
          <cell r="B1995" t="str">
            <v>Market 8</v>
          </cell>
          <cell r="C1995">
            <v>3.1</v>
          </cell>
        </row>
        <row r="1996">
          <cell r="A1996" t="str">
            <v>Brand 2</v>
          </cell>
          <cell r="B1996" t="str">
            <v>Market 8</v>
          </cell>
          <cell r="C1996">
            <v>0.6</v>
          </cell>
        </row>
        <row r="1997">
          <cell r="A1997" t="str">
            <v>Brand 2</v>
          </cell>
          <cell r="B1997" t="str">
            <v>Market 8</v>
          </cell>
          <cell r="C1997">
            <v>1.8</v>
          </cell>
        </row>
        <row r="1998">
          <cell r="A1998" t="str">
            <v>Brand 2</v>
          </cell>
          <cell r="B1998" t="str">
            <v>Market 8</v>
          </cell>
          <cell r="C1998">
            <v>6.4</v>
          </cell>
        </row>
        <row r="1999">
          <cell r="A1999" t="str">
            <v>Brand 2</v>
          </cell>
          <cell r="B1999" t="str">
            <v>Market 8</v>
          </cell>
          <cell r="C1999">
            <v>0.9</v>
          </cell>
        </row>
        <row r="2000">
          <cell r="A2000" t="str">
            <v>Brand 2</v>
          </cell>
          <cell r="B2000" t="str">
            <v>Market 8</v>
          </cell>
          <cell r="C2000">
            <v>7.8</v>
          </cell>
        </row>
        <row r="2001">
          <cell r="A2001" t="str">
            <v>Brand 2</v>
          </cell>
          <cell r="B2001" t="str">
            <v>Market 8</v>
          </cell>
          <cell r="C2001">
            <v>0.8</v>
          </cell>
        </row>
        <row r="2002">
          <cell r="A2002" t="str">
            <v>Brand 2</v>
          </cell>
          <cell r="B2002" t="str">
            <v>Market 8</v>
          </cell>
          <cell r="C2002">
            <v>10</v>
          </cell>
        </row>
        <row r="2003">
          <cell r="A2003" t="str">
            <v>Brand 2</v>
          </cell>
          <cell r="B2003" t="str">
            <v>Market 8</v>
          </cell>
          <cell r="C2003">
            <v>46.25</v>
          </cell>
        </row>
        <row r="2004">
          <cell r="A2004" t="str">
            <v>Brand 2</v>
          </cell>
          <cell r="B2004" t="str">
            <v>Market 8</v>
          </cell>
          <cell r="C2004">
            <v>1.75</v>
          </cell>
        </row>
        <row r="2005">
          <cell r="A2005" t="str">
            <v>Brand 2</v>
          </cell>
          <cell r="B2005" t="str">
            <v>Market 8</v>
          </cell>
          <cell r="C2005">
            <v>4.75</v>
          </cell>
        </row>
        <row r="2006">
          <cell r="A2006" t="str">
            <v>Brand 2</v>
          </cell>
          <cell r="B2006" t="str">
            <v>Market 8</v>
          </cell>
          <cell r="C2006">
            <v>6.4</v>
          </cell>
        </row>
        <row r="2007">
          <cell r="A2007" t="str">
            <v>Brand 2</v>
          </cell>
          <cell r="B2007" t="str">
            <v>Market 8</v>
          </cell>
          <cell r="C2007">
            <v>10</v>
          </cell>
        </row>
        <row r="2008">
          <cell r="A2008" t="str">
            <v>Brand 2</v>
          </cell>
          <cell r="B2008" t="str">
            <v>Market 8</v>
          </cell>
          <cell r="C2008">
            <v>17.55</v>
          </cell>
        </row>
        <row r="2009">
          <cell r="A2009" t="str">
            <v>Brand 2</v>
          </cell>
          <cell r="B2009" t="str">
            <v>Market 8</v>
          </cell>
          <cell r="C2009">
            <v>4.05</v>
          </cell>
        </row>
        <row r="2010">
          <cell r="A2010" t="str">
            <v>Brand 2</v>
          </cell>
          <cell r="B2010" t="str">
            <v>Market 8</v>
          </cell>
          <cell r="C2010">
            <v>2.25</v>
          </cell>
        </row>
        <row r="2011">
          <cell r="A2011" t="str">
            <v>Brand 2</v>
          </cell>
          <cell r="B2011" t="str">
            <v>Market 8</v>
          </cell>
          <cell r="C2011">
            <v>6</v>
          </cell>
        </row>
        <row r="2012">
          <cell r="A2012" t="str">
            <v>Brand 2</v>
          </cell>
          <cell r="B2012" t="str">
            <v>Market 8</v>
          </cell>
          <cell r="C2012">
            <v>3</v>
          </cell>
        </row>
        <row r="2013">
          <cell r="A2013" t="str">
            <v>Brand 2</v>
          </cell>
          <cell r="B2013" t="str">
            <v>Market 8</v>
          </cell>
          <cell r="C2013">
            <v>2.4</v>
          </cell>
        </row>
        <row r="2014">
          <cell r="A2014" t="str">
            <v>Brand 2</v>
          </cell>
          <cell r="B2014" t="str">
            <v>Market 8</v>
          </cell>
          <cell r="C2014">
            <v>1.6</v>
          </cell>
        </row>
        <row r="2015">
          <cell r="A2015" t="str">
            <v>Brand 2</v>
          </cell>
          <cell r="B2015" t="str">
            <v>Market 8</v>
          </cell>
          <cell r="C2015">
            <v>1.8</v>
          </cell>
        </row>
        <row r="2016">
          <cell r="A2016" t="str">
            <v>Brand 2</v>
          </cell>
          <cell r="B2016" t="str">
            <v>Market 8</v>
          </cell>
          <cell r="C2016">
            <v>6</v>
          </cell>
        </row>
        <row r="2017">
          <cell r="A2017" t="str">
            <v>Brand 2</v>
          </cell>
          <cell r="B2017" t="str">
            <v>Market 8</v>
          </cell>
          <cell r="C2017">
            <v>8</v>
          </cell>
        </row>
        <row r="2018">
          <cell r="A2018" t="str">
            <v>Brand 2</v>
          </cell>
          <cell r="B2018" t="str">
            <v>Market 8</v>
          </cell>
          <cell r="C2018">
            <v>17.821999999999999</v>
          </cell>
        </row>
        <row r="2019">
          <cell r="A2019" t="str">
            <v>Brand 3</v>
          </cell>
          <cell r="B2019" t="str">
            <v>Market 1</v>
          </cell>
          <cell r="C2019">
            <v>256.2</v>
          </cell>
        </row>
        <row r="2020">
          <cell r="A2020" t="str">
            <v>Brand 3</v>
          </cell>
          <cell r="B2020" t="str">
            <v>Market 1</v>
          </cell>
          <cell r="C2020">
            <v>378.45</v>
          </cell>
        </row>
        <row r="2021">
          <cell r="A2021" t="str">
            <v>Brand 3</v>
          </cell>
          <cell r="B2021" t="str">
            <v>Market 1</v>
          </cell>
          <cell r="C2021">
            <v>154.5</v>
          </cell>
        </row>
        <row r="2022">
          <cell r="A2022" t="str">
            <v>Brand 3</v>
          </cell>
          <cell r="B2022" t="str">
            <v>Market 1</v>
          </cell>
          <cell r="C2022">
            <v>148.19999999999999</v>
          </cell>
        </row>
        <row r="2023">
          <cell r="A2023" t="str">
            <v>Brand 3</v>
          </cell>
          <cell r="B2023" t="str">
            <v>Market 3</v>
          </cell>
          <cell r="C2023">
            <v>1089</v>
          </cell>
        </row>
        <row r="2024">
          <cell r="A2024" t="str">
            <v>Brand 3</v>
          </cell>
          <cell r="B2024" t="str">
            <v>Market 1</v>
          </cell>
          <cell r="C2024">
            <v>260.32499999999999</v>
          </cell>
        </row>
        <row r="2025">
          <cell r="A2025" t="str">
            <v>Brand 3</v>
          </cell>
          <cell r="B2025" t="str">
            <v>Market 5</v>
          </cell>
          <cell r="C2025">
            <v>91.7</v>
          </cell>
        </row>
        <row r="2026">
          <cell r="A2026" t="str">
            <v>Brand 3</v>
          </cell>
          <cell r="B2026" t="str">
            <v>Market 1</v>
          </cell>
          <cell r="C2026">
            <v>90</v>
          </cell>
        </row>
        <row r="2027">
          <cell r="A2027" t="str">
            <v>Brand 3</v>
          </cell>
          <cell r="B2027" t="str">
            <v>Market 1</v>
          </cell>
          <cell r="C2027">
            <v>193.95</v>
          </cell>
        </row>
        <row r="2028">
          <cell r="A2028" t="str">
            <v>Brand 3</v>
          </cell>
          <cell r="B2028" t="str">
            <v>Market 3</v>
          </cell>
          <cell r="C2028">
            <v>83.6</v>
          </cell>
        </row>
        <row r="2029">
          <cell r="A2029" t="str">
            <v>Brand 3</v>
          </cell>
          <cell r="B2029" t="str">
            <v>Market 5</v>
          </cell>
          <cell r="C2029">
            <v>77.400000000000006</v>
          </cell>
        </row>
        <row r="2030">
          <cell r="A2030" t="str">
            <v>Brand 3</v>
          </cell>
          <cell r="B2030" t="str">
            <v>Market 1</v>
          </cell>
          <cell r="C2030">
            <v>75.099999999999994</v>
          </cell>
        </row>
        <row r="2031">
          <cell r="A2031" t="str">
            <v>Brand 3</v>
          </cell>
          <cell r="B2031" t="str">
            <v>Market 1</v>
          </cell>
          <cell r="C2031">
            <v>36.9</v>
          </cell>
        </row>
        <row r="2032">
          <cell r="A2032" t="str">
            <v>Brand 3</v>
          </cell>
          <cell r="B2032" t="str">
            <v>Market 5</v>
          </cell>
          <cell r="C2032">
            <v>162.67500000000001</v>
          </cell>
        </row>
        <row r="2033">
          <cell r="A2033" t="str">
            <v>Brand 3</v>
          </cell>
          <cell r="B2033" t="str">
            <v>Market 5</v>
          </cell>
          <cell r="C2033">
            <v>62.3</v>
          </cell>
        </row>
        <row r="2034">
          <cell r="A2034" t="str">
            <v>Brand 3</v>
          </cell>
          <cell r="B2034" t="str">
            <v>Market 5</v>
          </cell>
          <cell r="C2034">
            <v>132.97499999999999</v>
          </cell>
        </row>
        <row r="2035">
          <cell r="A2035" t="str">
            <v>Brand 3</v>
          </cell>
          <cell r="B2035" t="str">
            <v>Market 4</v>
          </cell>
          <cell r="C2035">
            <v>55.8</v>
          </cell>
        </row>
        <row r="2036">
          <cell r="A2036" t="str">
            <v>Brand 3</v>
          </cell>
          <cell r="B2036" t="str">
            <v>Market 1</v>
          </cell>
          <cell r="C2036">
            <v>27.1</v>
          </cell>
        </row>
        <row r="2037">
          <cell r="A2037" t="str">
            <v>Brand 3</v>
          </cell>
          <cell r="B2037" t="str">
            <v>Market 3</v>
          </cell>
          <cell r="C2037">
            <v>54</v>
          </cell>
        </row>
        <row r="2038">
          <cell r="A2038" t="str">
            <v>Brand 3</v>
          </cell>
          <cell r="B2038" t="str">
            <v>Market 1</v>
          </cell>
          <cell r="C2038">
            <v>239.85</v>
          </cell>
        </row>
        <row r="2039">
          <cell r="A2039" t="str">
            <v>Brand 3</v>
          </cell>
          <cell r="B2039" t="str">
            <v>Market 2</v>
          </cell>
          <cell r="C2039">
            <v>50.8</v>
          </cell>
        </row>
        <row r="2040">
          <cell r="A2040" t="str">
            <v>Brand 3</v>
          </cell>
          <cell r="B2040" t="str">
            <v>Market 5</v>
          </cell>
          <cell r="C2040">
            <v>107.77500000000001</v>
          </cell>
        </row>
        <row r="2041">
          <cell r="A2041" t="str">
            <v>Brand 3</v>
          </cell>
          <cell r="B2041" t="str">
            <v>Market 3</v>
          </cell>
          <cell r="C2041">
            <v>46.9</v>
          </cell>
        </row>
        <row r="2042">
          <cell r="A2042" t="str">
            <v>Brand 3</v>
          </cell>
          <cell r="B2042" t="str">
            <v>Market 4</v>
          </cell>
          <cell r="C2042">
            <v>46.4</v>
          </cell>
        </row>
        <row r="2043">
          <cell r="A2043" t="str">
            <v>Brand 3</v>
          </cell>
          <cell r="B2043" t="str">
            <v>Market 3</v>
          </cell>
          <cell r="C2043">
            <v>103.5</v>
          </cell>
        </row>
        <row r="2044">
          <cell r="A2044" t="str">
            <v>Brand 3</v>
          </cell>
          <cell r="B2044" t="str">
            <v>Market 4</v>
          </cell>
          <cell r="C2044">
            <v>102.825</v>
          </cell>
        </row>
        <row r="2045">
          <cell r="A2045" t="str">
            <v>Brand 3</v>
          </cell>
          <cell r="B2045" t="str">
            <v>Market 1</v>
          </cell>
          <cell r="C2045">
            <v>97.2</v>
          </cell>
        </row>
        <row r="2046">
          <cell r="A2046" t="str">
            <v>Brand 3</v>
          </cell>
          <cell r="B2046" t="str">
            <v>Market 1</v>
          </cell>
          <cell r="C2046">
            <v>89.325000000000003</v>
          </cell>
        </row>
        <row r="2047">
          <cell r="A2047" t="str">
            <v>Brand 3</v>
          </cell>
          <cell r="B2047" t="str">
            <v>Market 5</v>
          </cell>
          <cell r="C2047">
            <v>192.5</v>
          </cell>
        </row>
        <row r="2048">
          <cell r="A2048" t="str">
            <v>Brand 3</v>
          </cell>
          <cell r="B2048" t="str">
            <v>Market 4</v>
          </cell>
          <cell r="C2048">
            <v>85.724999999999994</v>
          </cell>
        </row>
        <row r="2049">
          <cell r="A2049" t="str">
            <v>Brand 3</v>
          </cell>
          <cell r="B2049" t="str">
            <v>Market 1</v>
          </cell>
          <cell r="C2049">
            <v>168.75</v>
          </cell>
        </row>
        <row r="2050">
          <cell r="A2050" t="str">
            <v>Brand 3</v>
          </cell>
          <cell r="B2050" t="str">
            <v>Market 18</v>
          </cell>
          <cell r="C2050">
            <v>37.4</v>
          </cell>
        </row>
        <row r="2051">
          <cell r="A2051" t="str">
            <v>Brand 3</v>
          </cell>
          <cell r="B2051" t="str">
            <v>Market 4</v>
          </cell>
          <cell r="C2051">
            <v>34.4</v>
          </cell>
        </row>
        <row r="2052">
          <cell r="A2052" t="str">
            <v>Brand 3</v>
          </cell>
          <cell r="B2052" t="str">
            <v>Market 3</v>
          </cell>
          <cell r="C2052">
            <v>76.275000000000006</v>
          </cell>
        </row>
        <row r="2053">
          <cell r="A2053" t="str">
            <v>Brand 3</v>
          </cell>
          <cell r="B2053" t="str">
            <v>Market 5</v>
          </cell>
          <cell r="C2053">
            <v>16.45</v>
          </cell>
        </row>
        <row r="2054">
          <cell r="A2054" t="str">
            <v>Brand 3</v>
          </cell>
          <cell r="B2054" t="str">
            <v>Market 5</v>
          </cell>
          <cell r="C2054">
            <v>32</v>
          </cell>
        </row>
        <row r="2055">
          <cell r="A2055" t="str">
            <v>Brand 3</v>
          </cell>
          <cell r="B2055" t="str">
            <v>Market 3</v>
          </cell>
          <cell r="C2055">
            <v>31.8</v>
          </cell>
        </row>
        <row r="2056">
          <cell r="A2056" t="str">
            <v>Brand 3</v>
          </cell>
          <cell r="B2056" t="str">
            <v>Market 2</v>
          </cell>
          <cell r="C2056">
            <v>270.89999999999998</v>
          </cell>
        </row>
        <row r="2057">
          <cell r="A2057" t="str">
            <v>Brand 3</v>
          </cell>
          <cell r="B2057" t="str">
            <v>Market 2</v>
          </cell>
          <cell r="C2057">
            <v>14.95</v>
          </cell>
        </row>
        <row r="2058">
          <cell r="A2058" t="str">
            <v>Brand 3</v>
          </cell>
          <cell r="B2058" t="str">
            <v>Market 3</v>
          </cell>
          <cell r="C2058">
            <v>29.5</v>
          </cell>
        </row>
        <row r="2059">
          <cell r="A2059" t="str">
            <v>Brand 3</v>
          </cell>
          <cell r="B2059" t="str">
            <v>Market 3</v>
          </cell>
          <cell r="C2059">
            <v>131.4</v>
          </cell>
        </row>
        <row r="2060">
          <cell r="A2060" t="str">
            <v>Brand 3</v>
          </cell>
          <cell r="B2060" t="str">
            <v>Market 5</v>
          </cell>
          <cell r="C2060">
            <v>28.6</v>
          </cell>
        </row>
        <row r="2061">
          <cell r="A2061" t="str">
            <v>Brand 3</v>
          </cell>
          <cell r="B2061" t="str">
            <v>Market 5</v>
          </cell>
          <cell r="C2061">
            <v>121.05</v>
          </cell>
        </row>
        <row r="2062">
          <cell r="A2062" t="str">
            <v>Brand 3</v>
          </cell>
          <cell r="B2062" t="str">
            <v>Market 1</v>
          </cell>
          <cell r="C2062">
            <v>134.5</v>
          </cell>
        </row>
        <row r="2063">
          <cell r="A2063" t="str">
            <v>Brand 3</v>
          </cell>
          <cell r="B2063" t="str">
            <v>Market 1</v>
          </cell>
          <cell r="C2063">
            <v>116.1</v>
          </cell>
        </row>
        <row r="2064">
          <cell r="A2064" t="str">
            <v>Brand 3</v>
          </cell>
          <cell r="B2064" t="str">
            <v>Market 5</v>
          </cell>
          <cell r="C2064">
            <v>111.6</v>
          </cell>
        </row>
        <row r="2065">
          <cell r="A2065" t="str">
            <v>Brand 3</v>
          </cell>
          <cell r="B2065" t="str">
            <v>Market 3</v>
          </cell>
          <cell r="C2065">
            <v>12.2</v>
          </cell>
        </row>
        <row r="2066">
          <cell r="A2066" t="str">
            <v>Brand 3</v>
          </cell>
          <cell r="B2066" t="str">
            <v>Market 29</v>
          </cell>
          <cell r="C2066">
            <v>24.1</v>
          </cell>
        </row>
        <row r="2067">
          <cell r="A2067" t="str">
            <v>Brand 3</v>
          </cell>
          <cell r="B2067" t="str">
            <v>Market 5</v>
          </cell>
          <cell r="C2067">
            <v>11.9</v>
          </cell>
        </row>
        <row r="2068">
          <cell r="A2068" t="str">
            <v>Brand 3</v>
          </cell>
          <cell r="B2068" t="str">
            <v>Market 3</v>
          </cell>
          <cell r="C2068">
            <v>49.95</v>
          </cell>
        </row>
        <row r="2069">
          <cell r="A2069" t="str">
            <v>Brand 3</v>
          </cell>
          <cell r="B2069" t="str">
            <v>Market 6</v>
          </cell>
          <cell r="C2069">
            <v>21.8</v>
          </cell>
        </row>
        <row r="2070">
          <cell r="A2070" t="str">
            <v>Brand 3</v>
          </cell>
          <cell r="B2070" t="str">
            <v>Market 4</v>
          </cell>
          <cell r="C2070">
            <v>48.825000000000003</v>
          </cell>
        </row>
        <row r="2071">
          <cell r="A2071" t="str">
            <v>Brand 3</v>
          </cell>
          <cell r="B2071" t="str">
            <v>Market 3</v>
          </cell>
          <cell r="C2071">
            <v>20.9</v>
          </cell>
        </row>
        <row r="2072">
          <cell r="A2072" t="str">
            <v>Brand 3</v>
          </cell>
          <cell r="B2072" t="str">
            <v>Market 5</v>
          </cell>
          <cell r="C2072">
            <v>46.8</v>
          </cell>
        </row>
        <row r="2073">
          <cell r="A2073" t="str">
            <v>Brand 3</v>
          </cell>
          <cell r="B2073" t="str">
            <v>Market 29</v>
          </cell>
          <cell r="C2073">
            <v>20.2</v>
          </cell>
        </row>
        <row r="2074">
          <cell r="A2074" t="str">
            <v>Brand 3</v>
          </cell>
          <cell r="B2074" t="str">
            <v>Market 5</v>
          </cell>
          <cell r="C2074">
            <v>9.6</v>
          </cell>
        </row>
        <row r="2075">
          <cell r="A2075" t="str">
            <v>Brand 3</v>
          </cell>
          <cell r="B2075" t="str">
            <v>Market 29</v>
          </cell>
          <cell r="C2075">
            <v>19.100000000000001</v>
          </cell>
        </row>
        <row r="2076">
          <cell r="A2076" t="str">
            <v>Brand 3</v>
          </cell>
          <cell r="B2076" t="str">
            <v>Market 4</v>
          </cell>
          <cell r="C2076">
            <v>18.600000000000001</v>
          </cell>
        </row>
        <row r="2077">
          <cell r="A2077" t="str">
            <v>Brand 3</v>
          </cell>
          <cell r="B2077" t="str">
            <v>Market 29</v>
          </cell>
          <cell r="C2077">
            <v>18.5</v>
          </cell>
        </row>
        <row r="2078">
          <cell r="A2078" t="str">
            <v>Brand 3</v>
          </cell>
          <cell r="B2078" t="str">
            <v>Market 6</v>
          </cell>
          <cell r="C2078">
            <v>17.8</v>
          </cell>
        </row>
        <row r="2079">
          <cell r="A2079" t="str">
            <v>Brand 3</v>
          </cell>
          <cell r="B2079" t="str">
            <v>Market 4</v>
          </cell>
          <cell r="C2079">
            <v>16.600000000000001</v>
          </cell>
        </row>
        <row r="2080">
          <cell r="A2080" t="str">
            <v>Brand 3</v>
          </cell>
          <cell r="B2080" t="str">
            <v>Market 4</v>
          </cell>
          <cell r="C2080">
            <v>71.55</v>
          </cell>
        </row>
        <row r="2081">
          <cell r="A2081" t="str">
            <v>Brand 3</v>
          </cell>
          <cell r="B2081" t="str">
            <v>Market 3</v>
          </cell>
          <cell r="C2081">
            <v>35.549999999999997</v>
          </cell>
        </row>
        <row r="2082">
          <cell r="A2082" t="str">
            <v>Brand 3</v>
          </cell>
          <cell r="B2082" t="str">
            <v>Market 5</v>
          </cell>
          <cell r="C2082">
            <v>35.1</v>
          </cell>
        </row>
        <row r="2083">
          <cell r="A2083" t="str">
            <v>Brand 3</v>
          </cell>
          <cell r="B2083" t="str">
            <v>Market 3</v>
          </cell>
          <cell r="C2083">
            <v>9.24</v>
          </cell>
        </row>
        <row r="2084">
          <cell r="A2084" t="str">
            <v>Brand 3</v>
          </cell>
          <cell r="B2084" t="str">
            <v>Market 5</v>
          </cell>
          <cell r="C2084">
            <v>7.65</v>
          </cell>
        </row>
        <row r="2085">
          <cell r="A2085" t="str">
            <v>Brand 3</v>
          </cell>
          <cell r="B2085" t="str">
            <v>Market 3</v>
          </cell>
          <cell r="C2085">
            <v>7.65</v>
          </cell>
        </row>
        <row r="2086">
          <cell r="A2086" t="str">
            <v>Brand 3</v>
          </cell>
          <cell r="B2086" t="str">
            <v>Market 4</v>
          </cell>
          <cell r="C2086">
            <v>15.3</v>
          </cell>
        </row>
        <row r="2087">
          <cell r="A2087" t="str">
            <v>Brand 3</v>
          </cell>
          <cell r="B2087" t="str">
            <v>Market 3</v>
          </cell>
          <cell r="C2087">
            <v>7.5</v>
          </cell>
        </row>
        <row r="2088">
          <cell r="A2088" t="str">
            <v>Brand 3</v>
          </cell>
          <cell r="B2088" t="str">
            <v>Market 6</v>
          </cell>
          <cell r="C2088">
            <v>14.9</v>
          </cell>
        </row>
        <row r="2089">
          <cell r="A2089" t="str">
            <v>Brand 3</v>
          </cell>
          <cell r="B2089" t="str">
            <v>Market 5</v>
          </cell>
          <cell r="C2089">
            <v>65.25</v>
          </cell>
        </row>
        <row r="2090">
          <cell r="A2090" t="str">
            <v>Brand 3</v>
          </cell>
          <cell r="B2090" t="str">
            <v>Market 5</v>
          </cell>
          <cell r="C2090">
            <v>7.05</v>
          </cell>
        </row>
        <row r="2091">
          <cell r="A2091" t="str">
            <v>Brand 3</v>
          </cell>
          <cell r="B2091" t="str">
            <v>Market 3</v>
          </cell>
          <cell r="C2091">
            <v>31.725000000000001</v>
          </cell>
        </row>
        <row r="2092">
          <cell r="A2092" t="str">
            <v>Brand 3</v>
          </cell>
          <cell r="B2092" t="str">
            <v>Market 4</v>
          </cell>
          <cell r="C2092">
            <v>70.5</v>
          </cell>
        </row>
        <row r="2093">
          <cell r="A2093" t="str">
            <v>Brand 3</v>
          </cell>
          <cell r="B2093" t="str">
            <v>Market 2</v>
          </cell>
          <cell r="C2093">
            <v>13.7</v>
          </cell>
        </row>
        <row r="2094">
          <cell r="A2094" t="str">
            <v>Brand 3</v>
          </cell>
          <cell r="B2094" t="str">
            <v>Market 3</v>
          </cell>
          <cell r="C2094">
            <v>6.75</v>
          </cell>
        </row>
        <row r="2095">
          <cell r="A2095" t="str">
            <v>Brand 3</v>
          </cell>
          <cell r="B2095" t="str">
            <v>Market 2</v>
          </cell>
          <cell r="C2095">
            <v>29.7</v>
          </cell>
        </row>
        <row r="2096">
          <cell r="A2096" t="str">
            <v>Brand 3</v>
          </cell>
          <cell r="B2096" t="str">
            <v>Market 2</v>
          </cell>
          <cell r="C2096">
            <v>6.5</v>
          </cell>
        </row>
        <row r="2097">
          <cell r="A2097" t="str">
            <v>Brand 3</v>
          </cell>
          <cell r="B2097" t="str">
            <v>Market 4</v>
          </cell>
          <cell r="C2097">
            <v>12.9</v>
          </cell>
        </row>
        <row r="2098">
          <cell r="A2098" t="str">
            <v>Brand 3</v>
          </cell>
          <cell r="B2098" t="str">
            <v>Market 18</v>
          </cell>
          <cell r="C2098">
            <v>29.024999999999999</v>
          </cell>
        </row>
        <row r="2099">
          <cell r="A2099" t="str">
            <v>Brand 3</v>
          </cell>
          <cell r="B2099" t="str">
            <v>Market 2</v>
          </cell>
          <cell r="C2099">
            <v>28.8</v>
          </cell>
        </row>
        <row r="2100">
          <cell r="A2100" t="str">
            <v>Brand 3</v>
          </cell>
          <cell r="B2100" t="str">
            <v>Market 2</v>
          </cell>
          <cell r="C2100">
            <v>6.3</v>
          </cell>
        </row>
        <row r="2101">
          <cell r="A2101" t="str">
            <v>Brand 3</v>
          </cell>
          <cell r="B2101" t="str">
            <v>Market 5</v>
          </cell>
          <cell r="C2101">
            <v>6.2</v>
          </cell>
        </row>
        <row r="2102">
          <cell r="A2102" t="str">
            <v>Brand 3</v>
          </cell>
          <cell r="B2102" t="str">
            <v>Market 1</v>
          </cell>
          <cell r="C2102">
            <v>108.9</v>
          </cell>
        </row>
        <row r="2103">
          <cell r="A2103" t="str">
            <v>Brand 3</v>
          </cell>
          <cell r="B2103" t="str">
            <v>Market 6</v>
          </cell>
          <cell r="C2103">
            <v>27</v>
          </cell>
        </row>
        <row r="2104">
          <cell r="A2104" t="str">
            <v>Brand 3</v>
          </cell>
          <cell r="B2104" t="str">
            <v>Market 3</v>
          </cell>
          <cell r="C2104">
            <v>54</v>
          </cell>
        </row>
        <row r="2105">
          <cell r="A2105" t="str">
            <v>Brand 3</v>
          </cell>
          <cell r="B2105" t="str">
            <v>Market 1</v>
          </cell>
          <cell r="C2105">
            <v>107.1</v>
          </cell>
        </row>
        <row r="2106">
          <cell r="A2106" t="str">
            <v>Brand 3</v>
          </cell>
          <cell r="B2106" t="str">
            <v>Market 6</v>
          </cell>
          <cell r="C2106">
            <v>5.75</v>
          </cell>
        </row>
        <row r="2107">
          <cell r="A2107" t="str">
            <v>Brand 3</v>
          </cell>
          <cell r="B2107" t="str">
            <v>Market 2</v>
          </cell>
          <cell r="C2107">
            <v>51.3</v>
          </cell>
        </row>
        <row r="2108">
          <cell r="A2108" t="str">
            <v>Brand 3</v>
          </cell>
          <cell r="B2108" t="str">
            <v>Market 3</v>
          </cell>
          <cell r="C2108">
            <v>5.6</v>
          </cell>
        </row>
        <row r="2109">
          <cell r="A2109" t="str">
            <v>Brand 3</v>
          </cell>
          <cell r="B2109" t="str">
            <v>Market 4</v>
          </cell>
          <cell r="C2109">
            <v>5.28</v>
          </cell>
        </row>
        <row r="2110">
          <cell r="A2110" t="str">
            <v>Brand 3</v>
          </cell>
          <cell r="B2110" t="str">
            <v>Market 3</v>
          </cell>
          <cell r="C2110">
            <v>5.5</v>
          </cell>
        </row>
        <row r="2111">
          <cell r="A2111" t="str">
            <v>Brand 3</v>
          </cell>
          <cell r="B2111" t="str">
            <v>Market 4</v>
          </cell>
          <cell r="C2111">
            <v>5.45</v>
          </cell>
        </row>
        <row r="2112">
          <cell r="A2112" t="str">
            <v>Brand 3</v>
          </cell>
          <cell r="B2112" t="str">
            <v>Market 18</v>
          </cell>
          <cell r="C2112">
            <v>10.7</v>
          </cell>
        </row>
        <row r="2113">
          <cell r="A2113" t="str">
            <v>Brand 3</v>
          </cell>
          <cell r="B2113" t="str">
            <v>Market 3</v>
          </cell>
          <cell r="C2113">
            <v>21</v>
          </cell>
        </row>
        <row r="2114">
          <cell r="A2114" t="str">
            <v>Brand 3</v>
          </cell>
          <cell r="B2114" t="str">
            <v>Market 2</v>
          </cell>
          <cell r="C2114">
            <v>10.4</v>
          </cell>
        </row>
        <row r="2115">
          <cell r="A2115" t="str">
            <v>Brand 3</v>
          </cell>
          <cell r="B2115" t="str">
            <v>Market 5</v>
          </cell>
          <cell r="C2115">
            <v>5.94</v>
          </cell>
        </row>
        <row r="2116">
          <cell r="A2116" t="str">
            <v>Brand 3</v>
          </cell>
          <cell r="B2116" t="str">
            <v>Market 4</v>
          </cell>
          <cell r="C2116">
            <v>21.824999999999999</v>
          </cell>
        </row>
        <row r="2117">
          <cell r="A2117" t="str">
            <v>Brand 3</v>
          </cell>
          <cell r="B2117" t="str">
            <v>Market 4</v>
          </cell>
          <cell r="C2117">
            <v>4.8</v>
          </cell>
        </row>
        <row r="2118">
          <cell r="A2118" t="str">
            <v>Brand 3</v>
          </cell>
          <cell r="B2118" t="str">
            <v>Market 29</v>
          </cell>
          <cell r="C2118">
            <v>21.6</v>
          </cell>
        </row>
        <row r="2119">
          <cell r="A2119" t="str">
            <v>Brand 3</v>
          </cell>
          <cell r="B2119" t="str">
            <v>Market 6</v>
          </cell>
          <cell r="C2119">
            <v>21.375</v>
          </cell>
        </row>
        <row r="2120">
          <cell r="A2120" t="str">
            <v>Brand 3</v>
          </cell>
          <cell r="B2120" t="str">
            <v>Market 5</v>
          </cell>
          <cell r="C2120">
            <v>83.7</v>
          </cell>
        </row>
        <row r="2121">
          <cell r="A2121" t="str">
            <v>Brand 3</v>
          </cell>
          <cell r="B2121" t="str">
            <v>Market 1</v>
          </cell>
          <cell r="C2121">
            <v>93</v>
          </cell>
        </row>
        <row r="2122">
          <cell r="A2122" t="str">
            <v>Brand 3</v>
          </cell>
          <cell r="B2122" t="str">
            <v>Market 18</v>
          </cell>
          <cell r="C2122">
            <v>20.7</v>
          </cell>
        </row>
        <row r="2123">
          <cell r="A2123" t="str">
            <v>Brand 3</v>
          </cell>
          <cell r="B2123" t="str">
            <v>Market 6</v>
          </cell>
          <cell r="C2123">
            <v>8.6999999999999993</v>
          </cell>
        </row>
        <row r="2124">
          <cell r="A2124" t="str">
            <v>Brand 3</v>
          </cell>
          <cell r="B2124" t="str">
            <v>Market 3</v>
          </cell>
          <cell r="C2124">
            <v>74.7</v>
          </cell>
        </row>
        <row r="2125">
          <cell r="A2125" t="str">
            <v>Brand 3</v>
          </cell>
          <cell r="B2125" t="str">
            <v>Market 4</v>
          </cell>
          <cell r="C2125">
            <v>18.45</v>
          </cell>
        </row>
        <row r="2126">
          <cell r="A2126" t="str">
            <v>Brand 3</v>
          </cell>
          <cell r="B2126" t="str">
            <v>Market 3</v>
          </cell>
          <cell r="C2126">
            <v>36</v>
          </cell>
        </row>
        <row r="2127">
          <cell r="A2127" t="str">
            <v>Brand 3</v>
          </cell>
          <cell r="B2127" t="str">
            <v>Market 4</v>
          </cell>
          <cell r="C2127">
            <v>36</v>
          </cell>
        </row>
        <row r="2128">
          <cell r="A2128" t="str">
            <v>Brand 3</v>
          </cell>
          <cell r="B2128" t="str">
            <v>Market 4</v>
          </cell>
          <cell r="C2128">
            <v>3.7919999999999998</v>
          </cell>
        </row>
        <row r="2129">
          <cell r="A2129" t="str">
            <v>Brand 3</v>
          </cell>
          <cell r="B2129" t="str">
            <v>Market 29</v>
          </cell>
          <cell r="C2129">
            <v>17.774999999999999</v>
          </cell>
        </row>
        <row r="2130">
          <cell r="A2130" t="str">
            <v>Brand 3</v>
          </cell>
          <cell r="B2130" t="str">
            <v>Market 1</v>
          </cell>
          <cell r="C2130">
            <v>35.1</v>
          </cell>
        </row>
        <row r="2131">
          <cell r="A2131" t="str">
            <v>Brand 3</v>
          </cell>
          <cell r="B2131" t="str">
            <v>Market 12</v>
          </cell>
          <cell r="C2131">
            <v>0.154</v>
          </cell>
        </row>
        <row r="2132">
          <cell r="A2132" t="str">
            <v>Brand 3</v>
          </cell>
          <cell r="B2132" t="str">
            <v>Market 6</v>
          </cell>
          <cell r="C2132">
            <v>17.324999999999999</v>
          </cell>
        </row>
        <row r="2133">
          <cell r="A2133" t="str">
            <v>Brand 3</v>
          </cell>
          <cell r="B2133" t="str">
            <v>Market 3</v>
          </cell>
          <cell r="C2133">
            <v>3.8</v>
          </cell>
        </row>
        <row r="2134">
          <cell r="A2134" t="str">
            <v>Brand 3</v>
          </cell>
          <cell r="B2134" t="str">
            <v>Market 18</v>
          </cell>
          <cell r="C2134">
            <v>7.5</v>
          </cell>
        </row>
        <row r="2135">
          <cell r="A2135" t="str">
            <v>Brand 3</v>
          </cell>
          <cell r="B2135" t="str">
            <v>Market 5</v>
          </cell>
          <cell r="C2135">
            <v>31.95</v>
          </cell>
        </row>
        <row r="2136">
          <cell r="A2136" t="str">
            <v>Brand 3</v>
          </cell>
          <cell r="B2136" t="str">
            <v>Market 11</v>
          </cell>
          <cell r="C2136">
            <v>7</v>
          </cell>
        </row>
        <row r="2137">
          <cell r="A2137" t="str">
            <v>Brand 3</v>
          </cell>
          <cell r="B2137" t="str">
            <v>Market 4</v>
          </cell>
          <cell r="C2137">
            <v>3.2160000000000002</v>
          </cell>
        </row>
        <row r="2138">
          <cell r="A2138" t="str">
            <v>Brand 3</v>
          </cell>
          <cell r="B2138" t="str">
            <v>Market 6</v>
          </cell>
          <cell r="C2138">
            <v>28.8</v>
          </cell>
        </row>
        <row r="2139">
          <cell r="A2139" t="str">
            <v>Brand 3</v>
          </cell>
          <cell r="B2139" t="str">
            <v>Market 6</v>
          </cell>
          <cell r="C2139">
            <v>32</v>
          </cell>
        </row>
        <row r="2140">
          <cell r="A2140" t="str">
            <v>Brand 3</v>
          </cell>
          <cell r="B2140" t="str">
            <v>Market 11</v>
          </cell>
          <cell r="C2140">
            <v>6.3</v>
          </cell>
        </row>
        <row r="2141">
          <cell r="A2141" t="str">
            <v>Brand 3</v>
          </cell>
          <cell r="B2141" t="str">
            <v>Market 6</v>
          </cell>
          <cell r="C2141">
            <v>6.2</v>
          </cell>
        </row>
        <row r="2142">
          <cell r="A2142" t="str">
            <v>Brand 3</v>
          </cell>
          <cell r="B2142" t="str">
            <v>Market 6</v>
          </cell>
          <cell r="C2142">
            <v>3.66</v>
          </cell>
        </row>
        <row r="2143">
          <cell r="A2143" t="str">
            <v>Brand 3</v>
          </cell>
          <cell r="B2143" t="str">
            <v>Market 18</v>
          </cell>
          <cell r="C2143">
            <v>27.45</v>
          </cell>
        </row>
        <row r="2144">
          <cell r="A2144" t="str">
            <v>Brand 3</v>
          </cell>
          <cell r="B2144" t="str">
            <v>Market 2</v>
          </cell>
          <cell r="C2144">
            <v>60.99</v>
          </cell>
        </row>
        <row r="2145">
          <cell r="A2145" t="str">
            <v>Brand 3</v>
          </cell>
          <cell r="B2145" t="str">
            <v>Market 5</v>
          </cell>
          <cell r="C2145">
            <v>11.8</v>
          </cell>
        </row>
        <row r="2146">
          <cell r="A2146" t="str">
            <v>Brand 3</v>
          </cell>
          <cell r="B2146" t="str">
            <v>Market 2</v>
          </cell>
          <cell r="C2146">
            <v>13.275</v>
          </cell>
        </row>
        <row r="2147">
          <cell r="A2147" t="str">
            <v>Brand 3</v>
          </cell>
          <cell r="B2147" t="str">
            <v>Market 1</v>
          </cell>
          <cell r="C2147">
            <v>53.1</v>
          </cell>
        </row>
        <row r="2148">
          <cell r="A2148" t="str">
            <v>Brand 3</v>
          </cell>
          <cell r="B2148" t="str">
            <v>Market 6</v>
          </cell>
          <cell r="C2148">
            <v>5.7</v>
          </cell>
        </row>
        <row r="2149">
          <cell r="A2149" t="str">
            <v>Brand 3</v>
          </cell>
          <cell r="B2149" t="str">
            <v>Market 3</v>
          </cell>
          <cell r="C2149">
            <v>5.4</v>
          </cell>
        </row>
        <row r="2150">
          <cell r="A2150" t="str">
            <v>Brand 3</v>
          </cell>
          <cell r="B2150" t="str">
            <v>Market 4</v>
          </cell>
          <cell r="C2150">
            <v>24.3</v>
          </cell>
        </row>
        <row r="2151">
          <cell r="A2151" t="str">
            <v>Brand 3</v>
          </cell>
          <cell r="B2151" t="str">
            <v>Market 18</v>
          </cell>
          <cell r="C2151">
            <v>5.3</v>
          </cell>
        </row>
        <row r="2152">
          <cell r="A2152" t="str">
            <v>Brand 3</v>
          </cell>
          <cell r="B2152" t="str">
            <v>Market 5</v>
          </cell>
          <cell r="C2152">
            <v>23.85</v>
          </cell>
        </row>
        <row r="2153">
          <cell r="A2153" t="str">
            <v>Brand 3</v>
          </cell>
          <cell r="B2153" t="str">
            <v>Market 4</v>
          </cell>
          <cell r="C2153">
            <v>2.6</v>
          </cell>
        </row>
        <row r="2154">
          <cell r="A2154" t="str">
            <v>Brand 3</v>
          </cell>
          <cell r="B2154" t="str">
            <v>Market 11</v>
          </cell>
          <cell r="C2154">
            <v>5.2</v>
          </cell>
        </row>
        <row r="2155">
          <cell r="A2155" t="str">
            <v>Brand 3</v>
          </cell>
          <cell r="B2155" t="str">
            <v>Market 3</v>
          </cell>
          <cell r="C2155">
            <v>22.05</v>
          </cell>
        </row>
        <row r="2156">
          <cell r="A2156" t="str">
            <v>Brand 3</v>
          </cell>
          <cell r="B2156" t="str">
            <v>Market 4</v>
          </cell>
          <cell r="C2156">
            <v>22.05</v>
          </cell>
        </row>
        <row r="2157">
          <cell r="A2157" t="str">
            <v>Brand 3</v>
          </cell>
          <cell r="B2157" t="str">
            <v>Market 2</v>
          </cell>
          <cell r="C2157">
            <v>2.35</v>
          </cell>
        </row>
        <row r="2158">
          <cell r="A2158" t="str">
            <v>Brand 3</v>
          </cell>
          <cell r="B2158" t="str">
            <v>Market 29</v>
          </cell>
          <cell r="C2158">
            <v>4.7</v>
          </cell>
        </row>
        <row r="2159">
          <cell r="A2159" t="str">
            <v>Brand 3</v>
          </cell>
          <cell r="B2159" t="str">
            <v>Market 18</v>
          </cell>
          <cell r="C2159">
            <v>10.574999999999999</v>
          </cell>
        </row>
        <row r="2160">
          <cell r="A2160" t="str">
            <v>Brand 3</v>
          </cell>
          <cell r="B2160" t="str">
            <v>Market 18</v>
          </cell>
          <cell r="C2160">
            <v>4.5</v>
          </cell>
        </row>
        <row r="2161">
          <cell r="A2161" t="str">
            <v>Brand 3</v>
          </cell>
          <cell r="B2161" t="str">
            <v>Market 3</v>
          </cell>
          <cell r="C2161">
            <v>40.5</v>
          </cell>
        </row>
        <row r="2162">
          <cell r="A2162" t="str">
            <v>Brand 3</v>
          </cell>
          <cell r="B2162" t="str">
            <v>Market 3</v>
          </cell>
          <cell r="C2162">
            <v>45</v>
          </cell>
        </row>
        <row r="2163">
          <cell r="A2163" t="str">
            <v>Brand 3</v>
          </cell>
          <cell r="B2163" t="str">
            <v>Market 4</v>
          </cell>
          <cell r="C2163">
            <v>2.0640000000000001</v>
          </cell>
        </row>
        <row r="2164">
          <cell r="A2164" t="str">
            <v>Brand 3</v>
          </cell>
          <cell r="B2164" t="str">
            <v>Market 3</v>
          </cell>
          <cell r="C2164">
            <v>9.6750000000000007</v>
          </cell>
        </row>
        <row r="2165">
          <cell r="A2165" t="str">
            <v>Brand 3</v>
          </cell>
          <cell r="B2165" t="str">
            <v>Market 6</v>
          </cell>
          <cell r="C2165">
            <v>19.350000000000001</v>
          </cell>
        </row>
        <row r="2166">
          <cell r="A2166" t="str">
            <v>Brand 3</v>
          </cell>
          <cell r="B2166" t="str">
            <v>Market 5</v>
          </cell>
          <cell r="C2166">
            <v>38.700000000000003</v>
          </cell>
        </row>
        <row r="2167">
          <cell r="A2167" t="str">
            <v>Brand 3</v>
          </cell>
          <cell r="B2167" t="str">
            <v>Market 4</v>
          </cell>
          <cell r="C2167">
            <v>2</v>
          </cell>
        </row>
        <row r="2168">
          <cell r="A2168" t="str">
            <v>Brand 3</v>
          </cell>
          <cell r="B2168" t="str">
            <v>Market 2</v>
          </cell>
          <cell r="C2168">
            <v>17.55</v>
          </cell>
        </row>
        <row r="2169">
          <cell r="A2169" t="str">
            <v>Brand 3</v>
          </cell>
          <cell r="B2169" t="str">
            <v>Market 6</v>
          </cell>
          <cell r="C2169">
            <v>1.85</v>
          </cell>
        </row>
        <row r="2170">
          <cell r="A2170" t="str">
            <v>Brand 3</v>
          </cell>
          <cell r="B2170" t="str">
            <v>Market 3</v>
          </cell>
          <cell r="C2170">
            <v>16.649999999999999</v>
          </cell>
        </row>
        <row r="2171">
          <cell r="A2171" t="str">
            <v>Brand 3</v>
          </cell>
          <cell r="B2171" t="str">
            <v>Market 2</v>
          </cell>
          <cell r="C2171">
            <v>3.6</v>
          </cell>
        </row>
        <row r="2172">
          <cell r="A2172" t="str">
            <v>Brand 3</v>
          </cell>
          <cell r="B2172" t="str">
            <v>Market 11</v>
          </cell>
          <cell r="C2172">
            <v>8.1</v>
          </cell>
        </row>
        <row r="2173">
          <cell r="A2173" t="str">
            <v>Brand 3</v>
          </cell>
          <cell r="B2173" t="str">
            <v>Market 6</v>
          </cell>
          <cell r="C2173">
            <v>16.2</v>
          </cell>
        </row>
        <row r="2174">
          <cell r="A2174" t="str">
            <v>Brand 3</v>
          </cell>
          <cell r="B2174" t="str">
            <v>Market 29</v>
          </cell>
          <cell r="C2174">
            <v>15.75</v>
          </cell>
        </row>
        <row r="2175">
          <cell r="A2175" t="str">
            <v>Brand 3</v>
          </cell>
          <cell r="B2175" t="str">
            <v>Market 4</v>
          </cell>
          <cell r="C2175">
            <v>31.5</v>
          </cell>
        </row>
        <row r="2176">
          <cell r="A2176" t="str">
            <v>Brand 3</v>
          </cell>
          <cell r="B2176" t="str">
            <v>Market 3</v>
          </cell>
          <cell r="C2176">
            <v>30.6</v>
          </cell>
        </row>
        <row r="2177">
          <cell r="A2177" t="str">
            <v>Brand 3</v>
          </cell>
          <cell r="B2177" t="str">
            <v>Market 6</v>
          </cell>
          <cell r="C2177">
            <v>1.65</v>
          </cell>
        </row>
        <row r="2178">
          <cell r="A2178" t="str">
            <v>Brand 3</v>
          </cell>
          <cell r="B2178" t="str">
            <v>Market 2</v>
          </cell>
          <cell r="C2178">
            <v>3.3</v>
          </cell>
        </row>
        <row r="2179">
          <cell r="A2179" t="str">
            <v>Brand 3</v>
          </cell>
          <cell r="B2179" t="str">
            <v>Market 29</v>
          </cell>
          <cell r="C2179">
            <v>1.6</v>
          </cell>
        </row>
        <row r="2180">
          <cell r="A2180" t="str">
            <v>Brand 3</v>
          </cell>
          <cell r="B2180" t="str">
            <v>Market 11</v>
          </cell>
          <cell r="C2180">
            <v>3.1</v>
          </cell>
        </row>
        <row r="2181">
          <cell r="A2181" t="str">
            <v>Brand 3</v>
          </cell>
          <cell r="B2181" t="str">
            <v>Market 2</v>
          </cell>
          <cell r="C2181">
            <v>6.9749999999999996</v>
          </cell>
        </row>
        <row r="2182">
          <cell r="A2182" t="str">
            <v>Brand 3</v>
          </cell>
          <cell r="B2182" t="str">
            <v>Market 11</v>
          </cell>
          <cell r="C2182">
            <v>13.95</v>
          </cell>
        </row>
        <row r="2183">
          <cell r="A2183" t="str">
            <v>Brand 3</v>
          </cell>
          <cell r="B2183" t="str">
            <v>Market 3</v>
          </cell>
          <cell r="C2183">
            <v>13.95</v>
          </cell>
        </row>
        <row r="2184">
          <cell r="A2184" t="str">
            <v>Brand 3</v>
          </cell>
          <cell r="B2184" t="str">
            <v>Market 29</v>
          </cell>
          <cell r="C2184">
            <v>1.5</v>
          </cell>
        </row>
        <row r="2185">
          <cell r="A2185" t="str">
            <v>Brand 3</v>
          </cell>
          <cell r="B2185" t="str">
            <v>Market 17</v>
          </cell>
          <cell r="C2185">
            <v>6.75</v>
          </cell>
        </row>
        <row r="2186">
          <cell r="A2186" t="str">
            <v>Brand 3</v>
          </cell>
          <cell r="B2186" t="str">
            <v>Market 6</v>
          </cell>
          <cell r="C2186">
            <v>6.75</v>
          </cell>
        </row>
        <row r="2187">
          <cell r="A2187" t="str">
            <v>Brand 3</v>
          </cell>
          <cell r="B2187" t="str">
            <v>Market 3</v>
          </cell>
          <cell r="C2187">
            <v>27</v>
          </cell>
        </row>
        <row r="2188">
          <cell r="A2188" t="str">
            <v>Brand 3</v>
          </cell>
          <cell r="B2188" t="str">
            <v>Market 6</v>
          </cell>
          <cell r="C2188">
            <v>1.45</v>
          </cell>
        </row>
        <row r="2189">
          <cell r="A2189" t="str">
            <v>Brand 3</v>
          </cell>
          <cell r="B2189" t="str">
            <v>Market 18</v>
          </cell>
          <cell r="C2189">
            <v>2.8</v>
          </cell>
        </row>
        <row r="2190">
          <cell r="A2190" t="str">
            <v>Brand 3</v>
          </cell>
          <cell r="B2190" t="str">
            <v>Market 2</v>
          </cell>
          <cell r="C2190">
            <v>12.6</v>
          </cell>
        </row>
        <row r="2191">
          <cell r="A2191" t="str">
            <v>Brand 3</v>
          </cell>
          <cell r="B2191" t="str">
            <v>Market 4</v>
          </cell>
          <cell r="C2191">
            <v>12.6</v>
          </cell>
        </row>
        <row r="2192">
          <cell r="A2192" t="str">
            <v>Brand 3</v>
          </cell>
          <cell r="B2192" t="str">
            <v>Market 6</v>
          </cell>
          <cell r="C2192">
            <v>25.2</v>
          </cell>
        </row>
        <row r="2193">
          <cell r="A2193" t="str">
            <v>Brand 3</v>
          </cell>
          <cell r="B2193" t="str">
            <v>Market 6</v>
          </cell>
          <cell r="C2193">
            <v>6.0750000000000002</v>
          </cell>
        </row>
        <row r="2194">
          <cell r="A2194" t="str">
            <v>Brand 3</v>
          </cell>
          <cell r="B2194" t="str">
            <v>Market 4</v>
          </cell>
          <cell r="C2194">
            <v>12.15</v>
          </cell>
        </row>
        <row r="2195">
          <cell r="A2195" t="str">
            <v>Brand 3</v>
          </cell>
          <cell r="B2195" t="str">
            <v>Market 18</v>
          </cell>
          <cell r="C2195">
            <v>1.25</v>
          </cell>
        </row>
        <row r="2196">
          <cell r="A2196" t="str">
            <v>Brand 3</v>
          </cell>
          <cell r="B2196" t="str">
            <v>Market 18</v>
          </cell>
          <cell r="C2196">
            <v>11.25</v>
          </cell>
        </row>
        <row r="2197">
          <cell r="A2197" t="str">
            <v>Brand 3</v>
          </cell>
          <cell r="B2197" t="str">
            <v>Market 18</v>
          </cell>
          <cell r="C2197">
            <v>22.5</v>
          </cell>
        </row>
        <row r="2198">
          <cell r="A2198" t="str">
            <v>Brand 3</v>
          </cell>
          <cell r="B2198" t="str">
            <v>Market 4</v>
          </cell>
          <cell r="C2198">
            <v>25</v>
          </cell>
        </row>
        <row r="2199">
          <cell r="A2199" t="str">
            <v>Brand 3</v>
          </cell>
          <cell r="B2199" t="str">
            <v>Market 4</v>
          </cell>
          <cell r="C2199">
            <v>1.2</v>
          </cell>
        </row>
        <row r="2200">
          <cell r="A2200" t="str">
            <v>Brand 3</v>
          </cell>
          <cell r="B2200" t="str">
            <v>Market 17</v>
          </cell>
          <cell r="C2200">
            <v>2.4</v>
          </cell>
        </row>
        <row r="2201">
          <cell r="A2201" t="str">
            <v>Brand 3</v>
          </cell>
          <cell r="B2201" t="str">
            <v>Market 1</v>
          </cell>
          <cell r="C2201">
            <v>2.4</v>
          </cell>
        </row>
        <row r="2202">
          <cell r="A2202" t="str">
            <v>Brand 3</v>
          </cell>
          <cell r="B2202" t="str">
            <v>Market 6</v>
          </cell>
          <cell r="C2202">
            <v>1.1499999999999999</v>
          </cell>
        </row>
        <row r="2203">
          <cell r="A2203" t="str">
            <v>Brand 3</v>
          </cell>
          <cell r="B2203" t="str">
            <v>Market 18</v>
          </cell>
          <cell r="C2203">
            <v>5.1749999999999998</v>
          </cell>
        </row>
        <row r="2204">
          <cell r="A2204" t="str">
            <v>Brand 3</v>
          </cell>
          <cell r="B2204" t="str">
            <v>Market 2</v>
          </cell>
          <cell r="C2204">
            <v>5.1749999999999998</v>
          </cell>
        </row>
        <row r="2205">
          <cell r="A2205" t="str">
            <v>Brand 3</v>
          </cell>
          <cell r="B2205" t="str">
            <v>Market 18</v>
          </cell>
          <cell r="C2205">
            <v>10.35</v>
          </cell>
        </row>
        <row r="2206">
          <cell r="A2206" t="str">
            <v>Brand 3</v>
          </cell>
          <cell r="B2206" t="str">
            <v>Market 2</v>
          </cell>
          <cell r="C2206">
            <v>19.8</v>
          </cell>
        </row>
        <row r="2207">
          <cell r="A2207" t="str">
            <v>Brand 3</v>
          </cell>
          <cell r="B2207" t="str">
            <v>Market 6</v>
          </cell>
          <cell r="C2207">
            <v>4.7249999999999996</v>
          </cell>
        </row>
        <row r="2208">
          <cell r="A2208" t="str">
            <v>Brand 3</v>
          </cell>
          <cell r="B2208" t="str">
            <v>Market 6</v>
          </cell>
          <cell r="C2208">
            <v>21</v>
          </cell>
        </row>
        <row r="2209">
          <cell r="A2209" t="str">
            <v>Brand 3</v>
          </cell>
          <cell r="B2209" t="str">
            <v>Market 29</v>
          </cell>
          <cell r="C2209">
            <v>1</v>
          </cell>
        </row>
        <row r="2210">
          <cell r="A2210" t="str">
            <v>Brand 3</v>
          </cell>
          <cell r="B2210" t="str">
            <v>Market 18</v>
          </cell>
          <cell r="C2210">
            <v>1</v>
          </cell>
        </row>
        <row r="2211">
          <cell r="A2211" t="str">
            <v>Brand 3</v>
          </cell>
          <cell r="B2211" t="str">
            <v>Market 18</v>
          </cell>
          <cell r="C2211">
            <v>4.5</v>
          </cell>
        </row>
        <row r="2212">
          <cell r="A2212" t="str">
            <v>Brand 3</v>
          </cell>
          <cell r="B2212" t="str">
            <v>Market 6</v>
          </cell>
          <cell r="C2212">
            <v>9</v>
          </cell>
        </row>
        <row r="2213">
          <cell r="A2213" t="str">
            <v>Brand 3</v>
          </cell>
          <cell r="B2213" t="str">
            <v>Market 22</v>
          </cell>
          <cell r="C2213">
            <v>18</v>
          </cell>
        </row>
        <row r="2214">
          <cell r="A2214" t="str">
            <v>Brand 3</v>
          </cell>
          <cell r="B2214" t="str">
            <v>Market 29</v>
          </cell>
          <cell r="C2214">
            <v>1.9</v>
          </cell>
        </row>
        <row r="2215">
          <cell r="A2215" t="str">
            <v>Brand 3</v>
          </cell>
          <cell r="B2215" t="str">
            <v>Market 12</v>
          </cell>
          <cell r="C2215">
            <v>1.9</v>
          </cell>
        </row>
        <row r="2216">
          <cell r="A2216" t="str">
            <v>Brand 3</v>
          </cell>
          <cell r="B2216" t="str">
            <v>Market 6</v>
          </cell>
          <cell r="C2216">
            <v>1.9</v>
          </cell>
        </row>
        <row r="2217">
          <cell r="A2217" t="str">
            <v>Brand 3</v>
          </cell>
          <cell r="B2217" t="str">
            <v>Market 3</v>
          </cell>
          <cell r="C2217">
            <v>4.2750000000000004</v>
          </cell>
        </row>
        <row r="2218">
          <cell r="A2218" t="str">
            <v>Brand 3</v>
          </cell>
          <cell r="B2218" t="str">
            <v>Market 3</v>
          </cell>
          <cell r="C2218">
            <v>8.5500000000000007</v>
          </cell>
        </row>
        <row r="2219">
          <cell r="A2219" t="str">
            <v>Brand 3</v>
          </cell>
          <cell r="B2219" t="str">
            <v>Market 4</v>
          </cell>
          <cell r="C2219">
            <v>8.5500000000000007</v>
          </cell>
        </row>
        <row r="2220">
          <cell r="A2220" t="str">
            <v>Brand 3</v>
          </cell>
          <cell r="B2220" t="str">
            <v>Market 2</v>
          </cell>
          <cell r="C2220">
            <v>9.5</v>
          </cell>
        </row>
        <row r="2221">
          <cell r="A2221" t="str">
            <v>Brand 3</v>
          </cell>
          <cell r="B2221" t="str">
            <v>Market 18</v>
          </cell>
          <cell r="C2221">
            <v>17.100000000000001</v>
          </cell>
        </row>
        <row r="2222">
          <cell r="A2222" t="str">
            <v>Brand 3</v>
          </cell>
          <cell r="B2222" t="str">
            <v>Market 4</v>
          </cell>
          <cell r="C2222">
            <v>1.8</v>
          </cell>
        </row>
        <row r="2223">
          <cell r="A2223" t="str">
            <v>Brand 3</v>
          </cell>
          <cell r="B2223" t="str">
            <v>Market 18</v>
          </cell>
          <cell r="C2223">
            <v>8.1</v>
          </cell>
        </row>
        <row r="2224">
          <cell r="A2224" t="str">
            <v>Brand 3</v>
          </cell>
          <cell r="B2224" t="str">
            <v>Market 6</v>
          </cell>
          <cell r="C2224">
            <v>8.1</v>
          </cell>
        </row>
        <row r="2225">
          <cell r="A2225" t="str">
            <v>Brand 3</v>
          </cell>
          <cell r="B2225" t="str">
            <v>Market 4</v>
          </cell>
          <cell r="C2225">
            <v>8.1</v>
          </cell>
        </row>
        <row r="2226">
          <cell r="A2226" t="str">
            <v>Brand 3</v>
          </cell>
          <cell r="B2226" t="str">
            <v>Market 18</v>
          </cell>
          <cell r="C2226">
            <v>9</v>
          </cell>
        </row>
        <row r="2227">
          <cell r="A2227" t="str">
            <v>Brand 3</v>
          </cell>
          <cell r="B2227" t="str">
            <v>Market 4</v>
          </cell>
          <cell r="C2227">
            <v>16.2</v>
          </cell>
        </row>
        <row r="2228">
          <cell r="A2228" t="str">
            <v>Brand 3</v>
          </cell>
          <cell r="B2228" t="str">
            <v>Market 11</v>
          </cell>
          <cell r="C2228">
            <v>0.81599999999999995</v>
          </cell>
        </row>
        <row r="2229">
          <cell r="A2229" t="str">
            <v>Brand 3</v>
          </cell>
          <cell r="B2229" t="str">
            <v>Market 18</v>
          </cell>
          <cell r="C2229">
            <v>0.85</v>
          </cell>
        </row>
        <row r="2230">
          <cell r="A2230" t="str">
            <v>Brand 3</v>
          </cell>
          <cell r="B2230" t="str">
            <v>Market 2</v>
          </cell>
          <cell r="C2230">
            <v>0.85</v>
          </cell>
        </row>
        <row r="2231">
          <cell r="A2231" t="str">
            <v>Brand 3</v>
          </cell>
          <cell r="B2231" t="str">
            <v>Market 22</v>
          </cell>
          <cell r="C2231">
            <v>1.7</v>
          </cell>
        </row>
        <row r="2232">
          <cell r="A2232" t="str">
            <v>Brand 3</v>
          </cell>
          <cell r="B2232" t="str">
            <v>Market 2</v>
          </cell>
          <cell r="C2232">
            <v>15.3</v>
          </cell>
        </row>
        <row r="2233">
          <cell r="A2233" t="str">
            <v>Brand 3</v>
          </cell>
          <cell r="B2233" t="str">
            <v>Market 6</v>
          </cell>
          <cell r="C2233">
            <v>15.3</v>
          </cell>
        </row>
        <row r="2234">
          <cell r="A2234" t="str">
            <v>Brand 3</v>
          </cell>
          <cell r="B2234" t="str">
            <v>Market 6</v>
          </cell>
          <cell r="C2234">
            <v>15.3</v>
          </cell>
        </row>
        <row r="2235">
          <cell r="A2235" t="str">
            <v>Brand 3</v>
          </cell>
          <cell r="B2235" t="str">
            <v>Market 18</v>
          </cell>
          <cell r="C2235">
            <v>0.8</v>
          </cell>
        </row>
        <row r="2236">
          <cell r="A2236" t="str">
            <v>Brand 3</v>
          </cell>
          <cell r="B2236" t="str">
            <v>Market 6</v>
          </cell>
          <cell r="C2236">
            <v>3.2</v>
          </cell>
        </row>
        <row r="2237">
          <cell r="A2237" t="str">
            <v>Brand 3</v>
          </cell>
          <cell r="B2237" t="str">
            <v>Market 17</v>
          </cell>
          <cell r="C2237">
            <v>3.6</v>
          </cell>
        </row>
        <row r="2238">
          <cell r="A2238" t="str">
            <v>Brand 3</v>
          </cell>
          <cell r="B2238" t="str">
            <v>Market 11</v>
          </cell>
          <cell r="C2238">
            <v>3.6</v>
          </cell>
        </row>
        <row r="2239">
          <cell r="A2239" t="str">
            <v>Brand 3</v>
          </cell>
          <cell r="B2239" t="str">
            <v>Market 22</v>
          </cell>
          <cell r="C2239">
            <v>3.6</v>
          </cell>
        </row>
        <row r="2240">
          <cell r="A2240" t="str">
            <v>Brand 3</v>
          </cell>
          <cell r="B2240" t="str">
            <v>Market 29</v>
          </cell>
          <cell r="C2240">
            <v>7.2</v>
          </cell>
        </row>
        <row r="2241">
          <cell r="A2241" t="str">
            <v>Brand 3</v>
          </cell>
          <cell r="B2241" t="str">
            <v>Market 3</v>
          </cell>
          <cell r="C2241">
            <v>7.2</v>
          </cell>
        </row>
        <row r="2242">
          <cell r="A2242" t="str">
            <v>Brand 3</v>
          </cell>
          <cell r="B2242" t="str">
            <v>Market 18</v>
          </cell>
          <cell r="C2242">
            <v>14.4</v>
          </cell>
        </row>
        <row r="2243">
          <cell r="A2243" t="str">
            <v>Brand 3</v>
          </cell>
          <cell r="B2243" t="str">
            <v>Market 17</v>
          </cell>
          <cell r="C2243">
            <v>1.5</v>
          </cell>
        </row>
        <row r="2244">
          <cell r="A2244" t="str">
            <v>Brand 3</v>
          </cell>
          <cell r="B2244" t="str">
            <v>Market 4</v>
          </cell>
          <cell r="C2244">
            <v>13.5</v>
          </cell>
        </row>
        <row r="2245">
          <cell r="A2245" t="str">
            <v>Brand 3</v>
          </cell>
          <cell r="B2245" t="str">
            <v>Market 2</v>
          </cell>
          <cell r="C2245">
            <v>0.7</v>
          </cell>
        </row>
        <row r="2246">
          <cell r="A2246" t="str">
            <v>Brand 3</v>
          </cell>
          <cell r="B2246" t="str">
            <v>Market 6</v>
          </cell>
          <cell r="C2246">
            <v>0.7</v>
          </cell>
        </row>
        <row r="2247">
          <cell r="A2247" t="str">
            <v>Brand 3</v>
          </cell>
          <cell r="B2247" t="str">
            <v>Market 19</v>
          </cell>
          <cell r="C2247">
            <v>3.15</v>
          </cell>
        </row>
        <row r="2248">
          <cell r="A2248" t="str">
            <v>Brand 3</v>
          </cell>
          <cell r="B2248" t="str">
            <v>Market 22</v>
          </cell>
          <cell r="C2248">
            <v>6.3</v>
          </cell>
        </row>
        <row r="2249">
          <cell r="A2249" t="str">
            <v>Brand 3</v>
          </cell>
          <cell r="B2249" t="str">
            <v>Market 29</v>
          </cell>
          <cell r="C2249">
            <v>7</v>
          </cell>
        </row>
        <row r="2250">
          <cell r="A2250" t="str">
            <v>Brand 3</v>
          </cell>
          <cell r="B2250" t="str">
            <v>Market 11</v>
          </cell>
          <cell r="C2250">
            <v>0.624</v>
          </cell>
        </row>
        <row r="2251">
          <cell r="A2251" t="str">
            <v>Brand 3</v>
          </cell>
          <cell r="B2251" t="str">
            <v>Market 17</v>
          </cell>
          <cell r="C2251">
            <v>0.78</v>
          </cell>
        </row>
        <row r="2252">
          <cell r="A2252" t="str">
            <v>Brand 3</v>
          </cell>
          <cell r="B2252" t="str">
            <v>Market 22</v>
          </cell>
          <cell r="C2252">
            <v>1.3</v>
          </cell>
        </row>
        <row r="2253">
          <cell r="A2253" t="str">
            <v>Brand 3</v>
          </cell>
          <cell r="B2253" t="str">
            <v>Market 12</v>
          </cell>
          <cell r="C2253">
            <v>1.3</v>
          </cell>
        </row>
        <row r="2254">
          <cell r="A2254" t="str">
            <v>Brand 3</v>
          </cell>
          <cell r="B2254" t="str">
            <v>Market 12</v>
          </cell>
          <cell r="C2254">
            <v>1.3</v>
          </cell>
        </row>
        <row r="2255">
          <cell r="A2255" t="str">
            <v>Brand 3</v>
          </cell>
          <cell r="B2255" t="str">
            <v>Market 29</v>
          </cell>
          <cell r="C2255">
            <v>5.85</v>
          </cell>
        </row>
        <row r="2256">
          <cell r="A2256" t="str">
            <v>Brand 3</v>
          </cell>
          <cell r="B2256" t="str">
            <v>Market 2</v>
          </cell>
          <cell r="C2256">
            <v>0.6</v>
          </cell>
        </row>
        <row r="2257">
          <cell r="A2257" t="str">
            <v>Brand 3</v>
          </cell>
          <cell r="B2257" t="str">
            <v>Market 6</v>
          </cell>
          <cell r="C2257">
            <v>0.6</v>
          </cell>
        </row>
        <row r="2258">
          <cell r="A2258" t="str">
            <v>Brand 3</v>
          </cell>
          <cell r="B2258" t="str">
            <v>Market 12</v>
          </cell>
          <cell r="C2258">
            <v>0.72</v>
          </cell>
        </row>
        <row r="2259">
          <cell r="A2259" t="str">
            <v>Brand 3</v>
          </cell>
          <cell r="B2259" t="str">
            <v>Market 29</v>
          </cell>
          <cell r="C2259">
            <v>10.8</v>
          </cell>
        </row>
        <row r="2260">
          <cell r="A2260" t="str">
            <v>Brand 3</v>
          </cell>
          <cell r="B2260" t="str">
            <v>Market 17</v>
          </cell>
          <cell r="C2260">
            <v>1.1000000000000001</v>
          </cell>
        </row>
        <row r="2261">
          <cell r="A2261" t="str">
            <v>Brand 3</v>
          </cell>
          <cell r="B2261" t="str">
            <v>Market 19</v>
          </cell>
          <cell r="C2261">
            <v>1.1000000000000001</v>
          </cell>
        </row>
        <row r="2262">
          <cell r="A2262" t="str">
            <v>Brand 3</v>
          </cell>
          <cell r="B2262" t="str">
            <v>Market 19</v>
          </cell>
          <cell r="C2262">
            <v>1.1000000000000001</v>
          </cell>
        </row>
        <row r="2263">
          <cell r="A2263" t="str">
            <v>Brand 3</v>
          </cell>
          <cell r="B2263" t="str">
            <v>Market 6</v>
          </cell>
          <cell r="C2263">
            <v>1.1000000000000001</v>
          </cell>
        </row>
        <row r="2264">
          <cell r="A2264" t="str">
            <v>Brand 3</v>
          </cell>
          <cell r="B2264" t="str">
            <v>Market 29</v>
          </cell>
          <cell r="C2264">
            <v>4.95</v>
          </cell>
        </row>
        <row r="2265">
          <cell r="A2265" t="str">
            <v>Brand 3</v>
          </cell>
          <cell r="B2265" t="str">
            <v>Market 12</v>
          </cell>
          <cell r="C2265">
            <v>4.95</v>
          </cell>
        </row>
        <row r="2266">
          <cell r="A2266" t="str">
            <v>Brand 3</v>
          </cell>
          <cell r="B2266" t="str">
            <v>Market 3</v>
          </cell>
          <cell r="C2266">
            <v>4.95</v>
          </cell>
        </row>
        <row r="2267">
          <cell r="A2267" t="str">
            <v>Brand 3</v>
          </cell>
          <cell r="B2267" t="str">
            <v>Market 17</v>
          </cell>
          <cell r="C2267">
            <v>1</v>
          </cell>
        </row>
        <row r="2268">
          <cell r="A2268" t="str">
            <v>Brand 3</v>
          </cell>
          <cell r="B2268" t="str">
            <v>Market 4</v>
          </cell>
          <cell r="C2268">
            <v>2</v>
          </cell>
        </row>
        <row r="2269">
          <cell r="A2269" t="str">
            <v>Brand 3</v>
          </cell>
          <cell r="B2269" t="str">
            <v>Market 29</v>
          </cell>
          <cell r="C2269">
            <v>2.25</v>
          </cell>
        </row>
        <row r="2270">
          <cell r="A2270" t="str">
            <v>Brand 3</v>
          </cell>
          <cell r="B2270" t="str">
            <v>Market 29</v>
          </cell>
          <cell r="C2270">
            <v>2.25</v>
          </cell>
        </row>
        <row r="2271">
          <cell r="A2271" t="str">
            <v>Brand 3</v>
          </cell>
          <cell r="B2271" t="str">
            <v>Market 18</v>
          </cell>
          <cell r="C2271">
            <v>2.25</v>
          </cell>
        </row>
        <row r="2272">
          <cell r="A2272" t="str">
            <v>Brand 3</v>
          </cell>
          <cell r="B2272" t="str">
            <v>Market 18</v>
          </cell>
          <cell r="C2272">
            <v>0.45</v>
          </cell>
        </row>
        <row r="2273">
          <cell r="A2273" t="str">
            <v>Brand 3</v>
          </cell>
          <cell r="B2273" t="str">
            <v>Market 18</v>
          </cell>
          <cell r="C2273">
            <v>0.45</v>
          </cell>
        </row>
        <row r="2274">
          <cell r="A2274" t="str">
            <v>Brand 3</v>
          </cell>
          <cell r="B2274" t="str">
            <v>Market 11</v>
          </cell>
          <cell r="C2274">
            <v>2.0249999999999999</v>
          </cell>
        </row>
        <row r="2275">
          <cell r="A2275" t="str">
            <v>Brand 3</v>
          </cell>
          <cell r="B2275" t="str">
            <v>Market 2</v>
          </cell>
          <cell r="C2275">
            <v>2.0249999999999999</v>
          </cell>
        </row>
        <row r="2276">
          <cell r="A2276" t="str">
            <v>Brand 3</v>
          </cell>
          <cell r="B2276" t="str">
            <v>Market 18</v>
          </cell>
          <cell r="C2276">
            <v>4.05</v>
          </cell>
        </row>
        <row r="2277">
          <cell r="A2277" t="str">
            <v>Brand 3</v>
          </cell>
          <cell r="B2277" t="str">
            <v>Market 29</v>
          </cell>
          <cell r="C2277">
            <v>8.1</v>
          </cell>
        </row>
        <row r="2278">
          <cell r="A2278" t="str">
            <v>Brand 3</v>
          </cell>
          <cell r="B2278" t="str">
            <v>Market 2</v>
          </cell>
          <cell r="C2278">
            <v>9</v>
          </cell>
        </row>
        <row r="2279">
          <cell r="A2279" t="str">
            <v>Brand 3</v>
          </cell>
          <cell r="B2279" t="str">
            <v>Market 29</v>
          </cell>
          <cell r="C2279">
            <v>0.4</v>
          </cell>
        </row>
        <row r="2280">
          <cell r="A2280" t="str">
            <v>Brand 3</v>
          </cell>
          <cell r="B2280" t="str">
            <v>Market 29</v>
          </cell>
          <cell r="C2280">
            <v>0.4</v>
          </cell>
        </row>
        <row r="2281">
          <cell r="A2281" t="str">
            <v>Brand 3</v>
          </cell>
          <cell r="B2281" t="str">
            <v>Market 29</v>
          </cell>
          <cell r="C2281">
            <v>1.8</v>
          </cell>
        </row>
        <row r="2282">
          <cell r="A2282" t="str">
            <v>Brand 3</v>
          </cell>
          <cell r="B2282" t="str">
            <v>Market 18</v>
          </cell>
          <cell r="C2282">
            <v>3.6</v>
          </cell>
        </row>
        <row r="2283">
          <cell r="A2283" t="str">
            <v>Brand 3</v>
          </cell>
          <cell r="B2283" t="str">
            <v>Market 6</v>
          </cell>
          <cell r="C2283">
            <v>3.6</v>
          </cell>
        </row>
        <row r="2284">
          <cell r="A2284" t="str">
            <v>Brand 3</v>
          </cell>
          <cell r="B2284" t="str">
            <v>Market 18</v>
          </cell>
          <cell r="C2284">
            <v>0.33600000000000002</v>
          </cell>
        </row>
        <row r="2285">
          <cell r="A2285" t="str">
            <v>Brand 3</v>
          </cell>
          <cell r="B2285" t="str">
            <v>Market 6</v>
          </cell>
          <cell r="C2285">
            <v>0.35</v>
          </cell>
        </row>
        <row r="2286">
          <cell r="A2286" t="str">
            <v>Brand 3</v>
          </cell>
          <cell r="B2286" t="str">
            <v>Market 12</v>
          </cell>
          <cell r="C2286">
            <v>0.7</v>
          </cell>
        </row>
        <row r="2287">
          <cell r="A2287" t="str">
            <v>Brand 3</v>
          </cell>
          <cell r="B2287" t="str">
            <v>Market 19</v>
          </cell>
          <cell r="C2287">
            <v>0.7</v>
          </cell>
        </row>
        <row r="2288">
          <cell r="A2288" t="str">
            <v>Brand 3</v>
          </cell>
          <cell r="B2288" t="str">
            <v>Market 22</v>
          </cell>
          <cell r="C2288">
            <v>1.575</v>
          </cell>
        </row>
        <row r="2289">
          <cell r="A2289" t="str">
            <v>Brand 3</v>
          </cell>
          <cell r="B2289" t="str">
            <v>Market 19</v>
          </cell>
          <cell r="C2289">
            <v>3.5</v>
          </cell>
        </row>
        <row r="2290">
          <cell r="A2290" t="str">
            <v>Brand 3</v>
          </cell>
          <cell r="B2290" t="str">
            <v>Market 12</v>
          </cell>
          <cell r="C2290">
            <v>6.3</v>
          </cell>
        </row>
        <row r="2291">
          <cell r="A2291" t="str">
            <v>Brand 3</v>
          </cell>
          <cell r="B2291" t="str">
            <v>Market 6</v>
          </cell>
          <cell r="C2291">
            <v>6.3</v>
          </cell>
        </row>
        <row r="2292">
          <cell r="A2292" t="str">
            <v>Brand 3</v>
          </cell>
          <cell r="B2292" t="str">
            <v>Market 11</v>
          </cell>
          <cell r="C2292">
            <v>0.28799999999999998</v>
          </cell>
        </row>
        <row r="2293">
          <cell r="A2293" t="str">
            <v>Brand 3</v>
          </cell>
          <cell r="B2293" t="str">
            <v>Market 17</v>
          </cell>
          <cell r="C2293">
            <v>0.3</v>
          </cell>
        </row>
        <row r="2294">
          <cell r="A2294" t="str">
            <v>Brand 3</v>
          </cell>
          <cell r="B2294" t="str">
            <v>Market 19</v>
          </cell>
          <cell r="C2294">
            <v>0.3</v>
          </cell>
        </row>
        <row r="2295">
          <cell r="A2295" t="str">
            <v>Brand 3</v>
          </cell>
          <cell r="B2295" t="str">
            <v>Market 18</v>
          </cell>
          <cell r="C2295">
            <v>0.3</v>
          </cell>
        </row>
        <row r="2296">
          <cell r="A2296" t="str">
            <v>Brand 3</v>
          </cell>
          <cell r="B2296" t="str">
            <v>Market 19</v>
          </cell>
          <cell r="C2296">
            <v>0.3</v>
          </cell>
        </row>
        <row r="2297">
          <cell r="A2297" t="str">
            <v>Brand 3</v>
          </cell>
          <cell r="B2297" t="str">
            <v>Market 12</v>
          </cell>
          <cell r="C2297">
            <v>0.6</v>
          </cell>
        </row>
        <row r="2298">
          <cell r="A2298" t="str">
            <v>Brand 3</v>
          </cell>
          <cell r="B2298" t="str">
            <v>Market 17</v>
          </cell>
          <cell r="C2298">
            <v>0.6</v>
          </cell>
        </row>
        <row r="2299">
          <cell r="A2299" t="str">
            <v>Brand 3</v>
          </cell>
          <cell r="B2299" t="str">
            <v>Market 2</v>
          </cell>
          <cell r="C2299">
            <v>0.6</v>
          </cell>
        </row>
        <row r="2300">
          <cell r="A2300" t="str">
            <v>Brand 3</v>
          </cell>
          <cell r="B2300" t="str">
            <v>Market 17</v>
          </cell>
          <cell r="C2300">
            <v>1.35</v>
          </cell>
        </row>
        <row r="2301">
          <cell r="A2301" t="str">
            <v>Brand 3</v>
          </cell>
          <cell r="B2301" t="str">
            <v>Market 19</v>
          </cell>
          <cell r="C2301">
            <v>1.35</v>
          </cell>
        </row>
        <row r="2302">
          <cell r="A2302" t="str">
            <v>Brand 3</v>
          </cell>
          <cell r="B2302" t="str">
            <v>Market 3</v>
          </cell>
          <cell r="C2302">
            <v>1.35</v>
          </cell>
        </row>
        <row r="2303">
          <cell r="A2303" t="str">
            <v>Brand 3</v>
          </cell>
          <cell r="B2303" t="str">
            <v>Market 17</v>
          </cell>
          <cell r="C2303">
            <v>2.7</v>
          </cell>
        </row>
        <row r="2304">
          <cell r="A2304" t="str">
            <v>Brand 3</v>
          </cell>
          <cell r="B2304" t="str">
            <v>Market 22</v>
          </cell>
          <cell r="C2304">
            <v>2.7</v>
          </cell>
        </row>
        <row r="2305">
          <cell r="A2305" t="str">
            <v>Brand 3</v>
          </cell>
          <cell r="B2305" t="str">
            <v>Market 11</v>
          </cell>
          <cell r="C2305">
            <v>2.7</v>
          </cell>
        </row>
        <row r="2306">
          <cell r="A2306" t="str">
            <v>Brand 3</v>
          </cell>
          <cell r="B2306" t="str">
            <v>Market 19</v>
          </cell>
          <cell r="C2306">
            <v>2.7</v>
          </cell>
        </row>
        <row r="2307">
          <cell r="A2307" t="str">
            <v>Brand 3</v>
          </cell>
          <cell r="B2307" t="str">
            <v>Market 2</v>
          </cell>
          <cell r="C2307">
            <v>2.7</v>
          </cell>
        </row>
        <row r="2308">
          <cell r="A2308" t="str">
            <v>Brand 3</v>
          </cell>
          <cell r="B2308" t="str">
            <v>Market 2</v>
          </cell>
          <cell r="C2308">
            <v>2.7</v>
          </cell>
        </row>
        <row r="2309">
          <cell r="A2309" t="str">
            <v>Brand 3</v>
          </cell>
          <cell r="B2309" t="str">
            <v>Market 17</v>
          </cell>
          <cell r="C2309">
            <v>0.25</v>
          </cell>
        </row>
        <row r="2310">
          <cell r="A2310" t="str">
            <v>Brand 3</v>
          </cell>
          <cell r="B2310" t="str">
            <v>Market 26</v>
          </cell>
          <cell r="C2310">
            <v>0.3</v>
          </cell>
        </row>
        <row r="2311">
          <cell r="A2311" t="str">
            <v>Brand 3</v>
          </cell>
          <cell r="B2311" t="str">
            <v>Market 22</v>
          </cell>
          <cell r="C2311">
            <v>0.5</v>
          </cell>
        </row>
        <row r="2312">
          <cell r="A2312" t="str">
            <v>Brand 3</v>
          </cell>
          <cell r="B2312" t="str">
            <v>Market 22</v>
          </cell>
          <cell r="C2312">
            <v>0.5</v>
          </cell>
        </row>
        <row r="2313">
          <cell r="A2313" t="str">
            <v>Brand 3</v>
          </cell>
          <cell r="B2313" t="str">
            <v>Market 12</v>
          </cell>
          <cell r="C2313">
            <v>1.125</v>
          </cell>
        </row>
        <row r="2314">
          <cell r="A2314" t="str">
            <v>Brand 3</v>
          </cell>
          <cell r="B2314" t="str">
            <v>Market 19</v>
          </cell>
          <cell r="C2314">
            <v>1.125</v>
          </cell>
        </row>
        <row r="2315">
          <cell r="A2315" t="str">
            <v>Brand 3</v>
          </cell>
          <cell r="B2315" t="str">
            <v>Market 19</v>
          </cell>
          <cell r="C2315">
            <v>1.125</v>
          </cell>
        </row>
        <row r="2316">
          <cell r="A2316" t="str">
            <v>Brand 3</v>
          </cell>
          <cell r="B2316" t="str">
            <v>Market 18</v>
          </cell>
          <cell r="C2316">
            <v>5</v>
          </cell>
        </row>
        <row r="2317">
          <cell r="A2317" t="str">
            <v>Brand 3</v>
          </cell>
          <cell r="B2317" t="str">
            <v>Market 11</v>
          </cell>
          <cell r="C2317">
            <v>0.2</v>
          </cell>
        </row>
        <row r="2318">
          <cell r="A2318" t="str">
            <v>Brand 3</v>
          </cell>
          <cell r="B2318" t="str">
            <v>Market 18</v>
          </cell>
          <cell r="C2318">
            <v>0.2</v>
          </cell>
        </row>
        <row r="2319">
          <cell r="A2319" t="str">
            <v>Brand 3</v>
          </cell>
          <cell r="B2319" t="str">
            <v>Market 3</v>
          </cell>
          <cell r="C2319">
            <v>0.24</v>
          </cell>
        </row>
        <row r="2320">
          <cell r="A2320" t="str">
            <v>Brand 3</v>
          </cell>
          <cell r="B2320" t="str">
            <v>Market 12</v>
          </cell>
          <cell r="C2320">
            <v>0.4</v>
          </cell>
        </row>
        <row r="2321">
          <cell r="A2321" t="str">
            <v>Brand 3</v>
          </cell>
          <cell r="B2321" t="str">
            <v>Market 26</v>
          </cell>
          <cell r="C2321">
            <v>0.4</v>
          </cell>
        </row>
        <row r="2322">
          <cell r="A2322" t="str">
            <v>Brand 3</v>
          </cell>
          <cell r="B2322" t="str">
            <v>Market 26</v>
          </cell>
          <cell r="C2322">
            <v>0.4</v>
          </cell>
        </row>
        <row r="2323">
          <cell r="A2323" t="str">
            <v>Brand 3</v>
          </cell>
          <cell r="B2323" t="str">
            <v>Market 17</v>
          </cell>
          <cell r="C2323">
            <v>0.9</v>
          </cell>
        </row>
        <row r="2324">
          <cell r="A2324" t="str">
            <v>Brand 3</v>
          </cell>
          <cell r="B2324" t="str">
            <v>Market 26</v>
          </cell>
          <cell r="C2324">
            <v>0.9</v>
          </cell>
        </row>
        <row r="2325">
          <cell r="A2325" t="str">
            <v>Brand 3</v>
          </cell>
          <cell r="B2325" t="str">
            <v>Market 18</v>
          </cell>
          <cell r="C2325">
            <v>1.8</v>
          </cell>
        </row>
        <row r="2326">
          <cell r="A2326" t="str">
            <v>Brand 3</v>
          </cell>
          <cell r="B2326" t="str">
            <v>Market 5</v>
          </cell>
          <cell r="C2326">
            <v>3.6</v>
          </cell>
        </row>
        <row r="2327">
          <cell r="A2327" t="str">
            <v>Brand 3</v>
          </cell>
          <cell r="B2327" t="str">
            <v>Market 11</v>
          </cell>
          <cell r="C2327">
            <v>3.6</v>
          </cell>
        </row>
        <row r="2328">
          <cell r="A2328" t="str">
            <v>Brand 3</v>
          </cell>
          <cell r="B2328" t="str">
            <v>Market 22</v>
          </cell>
          <cell r="C2328">
            <v>3.6</v>
          </cell>
        </row>
        <row r="2329">
          <cell r="A2329" t="str">
            <v>Brand 3</v>
          </cell>
          <cell r="B2329" t="str">
            <v>Market 2</v>
          </cell>
          <cell r="C2329">
            <v>3.6</v>
          </cell>
        </row>
        <row r="2330">
          <cell r="A2330" t="str">
            <v>Brand 3</v>
          </cell>
          <cell r="B2330" t="str">
            <v>Market 4</v>
          </cell>
          <cell r="C2330">
            <v>3.6</v>
          </cell>
        </row>
        <row r="2331">
          <cell r="A2331" t="str">
            <v>Brand 3</v>
          </cell>
          <cell r="B2331" t="str">
            <v>Market 11</v>
          </cell>
          <cell r="C2331">
            <v>0.14399999999999999</v>
          </cell>
        </row>
        <row r="2332">
          <cell r="A2332" t="str">
            <v>Brand 3</v>
          </cell>
          <cell r="B2332" t="str">
            <v>Market 12</v>
          </cell>
          <cell r="C2332">
            <v>0.15</v>
          </cell>
        </row>
        <row r="2333">
          <cell r="A2333" t="str">
            <v>Brand 3</v>
          </cell>
          <cell r="B2333" t="str">
            <v>Market 19</v>
          </cell>
          <cell r="C2333">
            <v>0.18</v>
          </cell>
        </row>
        <row r="2334">
          <cell r="A2334" t="str">
            <v>Brand 3</v>
          </cell>
          <cell r="B2334" t="str">
            <v>Market 22</v>
          </cell>
          <cell r="C2334">
            <v>0.3</v>
          </cell>
        </row>
        <row r="2335">
          <cell r="A2335" t="str">
            <v>Brand 3</v>
          </cell>
          <cell r="B2335" t="str">
            <v>Market 6</v>
          </cell>
          <cell r="C2335">
            <v>0.3</v>
          </cell>
        </row>
        <row r="2336">
          <cell r="A2336" t="str">
            <v>Brand 3</v>
          </cell>
          <cell r="B2336" t="str">
            <v>Market 22</v>
          </cell>
          <cell r="C2336">
            <v>0.67500000000000004</v>
          </cell>
        </row>
        <row r="2337">
          <cell r="A2337" t="str">
            <v>Brand 3</v>
          </cell>
          <cell r="B2337" t="str">
            <v>Market 26</v>
          </cell>
          <cell r="C2337">
            <v>0.67500000000000004</v>
          </cell>
        </row>
        <row r="2338">
          <cell r="A2338" t="str">
            <v>Brand 3</v>
          </cell>
          <cell r="B2338" t="str">
            <v>Market 22</v>
          </cell>
          <cell r="C2338">
            <v>0.67500000000000004</v>
          </cell>
        </row>
        <row r="2339">
          <cell r="A2339" t="str">
            <v>Brand 3</v>
          </cell>
          <cell r="B2339" t="str">
            <v>Market 17</v>
          </cell>
          <cell r="C2339">
            <v>0.67500000000000004</v>
          </cell>
        </row>
        <row r="2340">
          <cell r="A2340" t="str">
            <v>Brand 3</v>
          </cell>
          <cell r="B2340" t="str">
            <v>Market 12</v>
          </cell>
          <cell r="C2340">
            <v>0.67500000000000004</v>
          </cell>
        </row>
        <row r="2341">
          <cell r="A2341" t="str">
            <v>Brand 3</v>
          </cell>
          <cell r="B2341" t="str">
            <v>Market 19</v>
          </cell>
          <cell r="C2341">
            <v>1.35</v>
          </cell>
        </row>
        <row r="2342">
          <cell r="A2342" t="str">
            <v>Brand 3</v>
          </cell>
          <cell r="B2342" t="str">
            <v>Market 17</v>
          </cell>
          <cell r="C2342">
            <v>1.5</v>
          </cell>
        </row>
        <row r="2343">
          <cell r="A2343" t="str">
            <v>Brand 3</v>
          </cell>
          <cell r="B2343" t="str">
            <v>Market 3</v>
          </cell>
          <cell r="C2343">
            <v>2.7</v>
          </cell>
        </row>
        <row r="2344">
          <cell r="A2344" t="str">
            <v>Brand 3</v>
          </cell>
          <cell r="B2344" t="str">
            <v>Market 17</v>
          </cell>
          <cell r="C2344">
            <v>2.7</v>
          </cell>
        </row>
        <row r="2345">
          <cell r="A2345" t="str">
            <v>Brand 3</v>
          </cell>
          <cell r="B2345" t="str">
            <v>Market 19</v>
          </cell>
          <cell r="C2345">
            <v>0.1</v>
          </cell>
        </row>
        <row r="2346">
          <cell r="A2346" t="str">
            <v>Brand 3</v>
          </cell>
          <cell r="B2346" t="str">
            <v>Market 3</v>
          </cell>
          <cell r="C2346">
            <v>0.1</v>
          </cell>
        </row>
        <row r="2347">
          <cell r="A2347" t="str">
            <v>Brand 3</v>
          </cell>
          <cell r="B2347" t="str">
            <v>Market 22</v>
          </cell>
          <cell r="C2347">
            <v>0.12</v>
          </cell>
        </row>
        <row r="2348">
          <cell r="A2348" t="str">
            <v>Brand 3</v>
          </cell>
          <cell r="B2348" t="str">
            <v>Market 3</v>
          </cell>
          <cell r="C2348">
            <v>0.12</v>
          </cell>
        </row>
        <row r="2349">
          <cell r="A2349" t="str">
            <v>Brand 3</v>
          </cell>
          <cell r="B2349" t="str">
            <v>Market 6</v>
          </cell>
          <cell r="C2349">
            <v>0.14000000000000001</v>
          </cell>
        </row>
        <row r="2350">
          <cell r="A2350" t="str">
            <v>Brand 3</v>
          </cell>
          <cell r="B2350" t="str">
            <v>Market 29</v>
          </cell>
          <cell r="C2350">
            <v>0.2</v>
          </cell>
        </row>
        <row r="2351">
          <cell r="A2351" t="str">
            <v>Brand 3</v>
          </cell>
          <cell r="B2351" t="str">
            <v>Market 29</v>
          </cell>
          <cell r="C2351">
            <v>0.2</v>
          </cell>
        </row>
        <row r="2352">
          <cell r="A2352" t="str">
            <v>Brand 3</v>
          </cell>
          <cell r="B2352" t="str">
            <v>Market 12</v>
          </cell>
          <cell r="C2352">
            <v>0.45</v>
          </cell>
        </row>
        <row r="2353">
          <cell r="A2353" t="str">
            <v>Brand 3</v>
          </cell>
          <cell r="B2353" t="str">
            <v>Market 12</v>
          </cell>
          <cell r="C2353">
            <v>0.45</v>
          </cell>
        </row>
        <row r="2354">
          <cell r="A2354" t="str">
            <v>Brand 3</v>
          </cell>
          <cell r="B2354" t="str">
            <v>Market 12</v>
          </cell>
          <cell r="C2354">
            <v>0.45</v>
          </cell>
        </row>
        <row r="2355">
          <cell r="A2355" t="str">
            <v>Brand 3</v>
          </cell>
          <cell r="B2355" t="str">
            <v>Market 17</v>
          </cell>
          <cell r="C2355">
            <v>0.9</v>
          </cell>
        </row>
        <row r="2356">
          <cell r="A2356" t="str">
            <v>Brand 3</v>
          </cell>
          <cell r="B2356" t="str">
            <v>Market 12</v>
          </cell>
          <cell r="C2356">
            <v>0.9</v>
          </cell>
        </row>
        <row r="2357">
          <cell r="A2357" t="str">
            <v>Brand 3</v>
          </cell>
          <cell r="B2357" t="str">
            <v>Market 12</v>
          </cell>
          <cell r="C2357">
            <v>0.9</v>
          </cell>
        </row>
        <row r="2358">
          <cell r="A2358" t="str">
            <v>Brand 3</v>
          </cell>
          <cell r="B2358" t="str">
            <v>Market 29</v>
          </cell>
          <cell r="C2358">
            <v>0.9</v>
          </cell>
        </row>
        <row r="2359">
          <cell r="A2359" t="str">
            <v>Brand 3</v>
          </cell>
          <cell r="B2359" t="str">
            <v>Market 11</v>
          </cell>
          <cell r="C2359">
            <v>0.9</v>
          </cell>
        </row>
        <row r="2360">
          <cell r="A2360" t="str">
            <v>Brand 3</v>
          </cell>
          <cell r="B2360" t="str">
            <v>Market 22</v>
          </cell>
          <cell r="C2360">
            <v>0.9</v>
          </cell>
        </row>
        <row r="2361">
          <cell r="A2361" t="str">
            <v>Brand 3</v>
          </cell>
          <cell r="B2361" t="str">
            <v>Market 12</v>
          </cell>
          <cell r="C2361">
            <v>0.9</v>
          </cell>
        </row>
        <row r="2362">
          <cell r="A2362" t="str">
            <v>Brand 3</v>
          </cell>
          <cell r="B2362" t="str">
            <v>Market 17</v>
          </cell>
          <cell r="C2362">
            <v>0.9</v>
          </cell>
        </row>
        <row r="2363">
          <cell r="A2363" t="str">
            <v>Brand 3</v>
          </cell>
          <cell r="B2363" t="str">
            <v>Market 19</v>
          </cell>
          <cell r="C2363">
            <v>0.9</v>
          </cell>
        </row>
        <row r="2364">
          <cell r="A2364" t="str">
            <v>Brand 3</v>
          </cell>
          <cell r="B2364" t="str">
            <v>Market 18</v>
          </cell>
          <cell r="C2364">
            <v>0.9</v>
          </cell>
        </row>
        <row r="2365">
          <cell r="A2365" t="str">
            <v>Brand 3</v>
          </cell>
          <cell r="B2365" t="str">
            <v>Market 18</v>
          </cell>
          <cell r="C2365">
            <v>0.9</v>
          </cell>
        </row>
        <row r="2366">
          <cell r="A2366" t="str">
            <v>Brand 3</v>
          </cell>
          <cell r="B2366" t="str">
            <v>Market 19</v>
          </cell>
          <cell r="C2366">
            <v>0.9</v>
          </cell>
        </row>
        <row r="2367">
          <cell r="A2367" t="str">
            <v>Brand 3</v>
          </cell>
          <cell r="B2367" t="str">
            <v>Market 22</v>
          </cell>
          <cell r="C2367">
            <v>1</v>
          </cell>
        </row>
        <row r="2368">
          <cell r="A2368" t="str">
            <v>Brand 3</v>
          </cell>
          <cell r="B2368" t="str">
            <v>Market 11</v>
          </cell>
          <cell r="C2368">
            <v>1</v>
          </cell>
        </row>
        <row r="2369">
          <cell r="A2369" t="str">
            <v>Brand 3</v>
          </cell>
          <cell r="B2369" t="str">
            <v>Market 11</v>
          </cell>
          <cell r="C2369">
            <v>1.8</v>
          </cell>
        </row>
        <row r="2370">
          <cell r="A2370" t="str">
            <v>Brand 3</v>
          </cell>
          <cell r="B2370" t="str">
            <v>Market 29</v>
          </cell>
          <cell r="C2370">
            <v>1.8</v>
          </cell>
        </row>
        <row r="2371">
          <cell r="A2371" t="str">
            <v>Brand 3</v>
          </cell>
          <cell r="B2371" t="str">
            <v>Market 19</v>
          </cell>
          <cell r="C2371">
            <v>2</v>
          </cell>
        </row>
        <row r="2372">
          <cell r="A2372" t="str">
            <v>Brand 3</v>
          </cell>
          <cell r="B2372" t="str">
            <v>Market 22</v>
          </cell>
          <cell r="C2372">
            <v>0.05</v>
          </cell>
        </row>
        <row r="2373">
          <cell r="A2373" t="str">
            <v>Brand 3</v>
          </cell>
          <cell r="B2373" t="str">
            <v>Market 12</v>
          </cell>
          <cell r="C2373">
            <v>0.05</v>
          </cell>
        </row>
        <row r="2374">
          <cell r="A2374" t="str">
            <v>Brand 3</v>
          </cell>
          <cell r="B2374" t="str">
            <v>Market 29</v>
          </cell>
          <cell r="C2374">
            <v>0.05</v>
          </cell>
        </row>
        <row r="2375">
          <cell r="A2375" t="str">
            <v>Brand 3</v>
          </cell>
          <cell r="B2375" t="str">
            <v>Market 19</v>
          </cell>
          <cell r="C2375">
            <v>0.05</v>
          </cell>
        </row>
        <row r="2376">
          <cell r="A2376" t="str">
            <v>Brand 3</v>
          </cell>
          <cell r="B2376" t="str">
            <v>Market 2</v>
          </cell>
          <cell r="C2376">
            <v>0.05</v>
          </cell>
        </row>
        <row r="2377">
          <cell r="A2377" t="str">
            <v>Brand 3</v>
          </cell>
          <cell r="B2377" t="str">
            <v>Market 6</v>
          </cell>
          <cell r="C2377">
            <v>0.05</v>
          </cell>
        </row>
        <row r="2378">
          <cell r="A2378" t="str">
            <v>Brand 3</v>
          </cell>
          <cell r="B2378" t="str">
            <v>Market 1</v>
          </cell>
          <cell r="C2378">
            <v>0.06</v>
          </cell>
        </row>
        <row r="2379">
          <cell r="A2379" t="str">
            <v>Brand 3</v>
          </cell>
          <cell r="B2379" t="str">
            <v>Market 1</v>
          </cell>
          <cell r="C2379">
            <v>0.06</v>
          </cell>
        </row>
        <row r="2380">
          <cell r="A2380" t="str">
            <v>Brand 3</v>
          </cell>
          <cell r="B2380" t="str">
            <v>Market 6</v>
          </cell>
          <cell r="C2380">
            <v>0.06</v>
          </cell>
        </row>
        <row r="2381">
          <cell r="A2381" t="str">
            <v>Brand 3</v>
          </cell>
          <cell r="B2381" t="str">
            <v>Market 26</v>
          </cell>
          <cell r="C2381">
            <v>0.1</v>
          </cell>
        </row>
        <row r="2382">
          <cell r="A2382" t="str">
            <v>Brand 3</v>
          </cell>
          <cell r="B2382" t="str">
            <v>Market 17</v>
          </cell>
          <cell r="C2382">
            <v>0.1</v>
          </cell>
        </row>
        <row r="2383">
          <cell r="A2383" t="str">
            <v>Brand 3</v>
          </cell>
          <cell r="B2383" t="str">
            <v>Market 22</v>
          </cell>
          <cell r="C2383">
            <v>0.1</v>
          </cell>
        </row>
        <row r="2384">
          <cell r="A2384" t="str">
            <v>Brand 3</v>
          </cell>
          <cell r="B2384" t="str">
            <v>Market 1</v>
          </cell>
          <cell r="C2384">
            <v>0.1</v>
          </cell>
        </row>
        <row r="2385">
          <cell r="A2385" t="str">
            <v>Brand 3</v>
          </cell>
          <cell r="B2385" t="str">
            <v>Market 22</v>
          </cell>
          <cell r="C2385">
            <v>0.2</v>
          </cell>
        </row>
        <row r="2386">
          <cell r="A2386" t="str">
            <v>Brand 3</v>
          </cell>
          <cell r="B2386" t="str">
            <v>Market 1</v>
          </cell>
          <cell r="C2386">
            <v>0.2</v>
          </cell>
        </row>
        <row r="2387">
          <cell r="A2387" t="str">
            <v>Brand 3</v>
          </cell>
          <cell r="B2387" t="str">
            <v>Market 22</v>
          </cell>
          <cell r="C2387">
            <v>0.22500000000000001</v>
          </cell>
        </row>
        <row r="2388">
          <cell r="A2388" t="str">
            <v>Brand 3</v>
          </cell>
          <cell r="B2388" t="str">
            <v>Market 26</v>
          </cell>
          <cell r="C2388">
            <v>0.22500000000000001</v>
          </cell>
        </row>
        <row r="2389">
          <cell r="A2389" t="str">
            <v>Brand 3</v>
          </cell>
          <cell r="B2389" t="str">
            <v>Market 3</v>
          </cell>
          <cell r="C2389">
            <v>0.22500000000000001</v>
          </cell>
        </row>
        <row r="2390">
          <cell r="A2390" t="str">
            <v>Brand 3</v>
          </cell>
          <cell r="B2390" t="str">
            <v>Market 22</v>
          </cell>
          <cell r="C2390">
            <v>0.45</v>
          </cell>
        </row>
        <row r="2391">
          <cell r="A2391" t="str">
            <v>Brand 3</v>
          </cell>
          <cell r="B2391" t="str">
            <v>Market 29</v>
          </cell>
          <cell r="C2391">
            <v>0.45</v>
          </cell>
        </row>
        <row r="2392">
          <cell r="A2392" t="str">
            <v>Brand 3</v>
          </cell>
          <cell r="B2392" t="str">
            <v>Market 26</v>
          </cell>
          <cell r="C2392">
            <v>0.45</v>
          </cell>
        </row>
        <row r="2393">
          <cell r="A2393" t="str">
            <v>Brand 3</v>
          </cell>
          <cell r="B2393" t="str">
            <v>Market 17</v>
          </cell>
          <cell r="C2393">
            <v>0.45</v>
          </cell>
        </row>
        <row r="2394">
          <cell r="A2394" t="str">
            <v>Brand 3</v>
          </cell>
          <cell r="B2394" t="str">
            <v>Market 22</v>
          </cell>
          <cell r="C2394">
            <v>0.45</v>
          </cell>
        </row>
        <row r="2395">
          <cell r="A2395" t="str">
            <v>Brand 3</v>
          </cell>
          <cell r="B2395" t="str">
            <v>Market 3</v>
          </cell>
          <cell r="C2395">
            <v>0.45</v>
          </cell>
        </row>
        <row r="2396">
          <cell r="A2396" t="str">
            <v>Brand 3</v>
          </cell>
          <cell r="B2396" t="str">
            <v>Market 3</v>
          </cell>
          <cell r="C2396">
            <v>0.45</v>
          </cell>
        </row>
        <row r="2397">
          <cell r="A2397" t="str">
            <v>Brand 3</v>
          </cell>
          <cell r="B2397" t="str">
            <v>Market 12</v>
          </cell>
          <cell r="C2397">
            <v>0.5</v>
          </cell>
        </row>
        <row r="2398">
          <cell r="A2398" t="str">
            <v>Brand 3</v>
          </cell>
          <cell r="B2398" t="str">
            <v>Market 5</v>
          </cell>
          <cell r="C2398">
            <v>0.9</v>
          </cell>
        </row>
        <row r="2399">
          <cell r="A2399" t="str">
            <v>Brand 3</v>
          </cell>
          <cell r="B2399" t="str">
            <v>Market 17</v>
          </cell>
          <cell r="C2399">
            <v>0.9</v>
          </cell>
        </row>
        <row r="2400">
          <cell r="A2400" t="str">
            <v>Brand 3</v>
          </cell>
          <cell r="B2400" t="str">
            <v>Market 22</v>
          </cell>
          <cell r="C2400">
            <v>0.9</v>
          </cell>
        </row>
        <row r="2401">
          <cell r="A2401" t="str">
            <v>Brand 3</v>
          </cell>
          <cell r="B2401" t="str">
            <v>Market 5</v>
          </cell>
          <cell r="C2401">
            <v>0.9</v>
          </cell>
        </row>
        <row r="2402">
          <cell r="A2402" t="str">
            <v>Brand 3</v>
          </cell>
          <cell r="B2402" t="str">
            <v>Market 17</v>
          </cell>
          <cell r="C2402">
            <v>0.9</v>
          </cell>
        </row>
        <row r="2403">
          <cell r="A2403" t="str">
            <v>Brand 3</v>
          </cell>
          <cell r="B2403" t="str">
            <v>Market 26</v>
          </cell>
          <cell r="C2403">
            <v>0.9</v>
          </cell>
        </row>
        <row r="2404">
          <cell r="A2404" t="str">
            <v>Brand 3</v>
          </cell>
          <cell r="B2404" t="str">
            <v>Market 29</v>
          </cell>
          <cell r="C2404">
            <v>0.9</v>
          </cell>
        </row>
        <row r="2405">
          <cell r="A2405" t="str">
            <v>Brand 3</v>
          </cell>
          <cell r="B2405" t="str">
            <v>Market 11</v>
          </cell>
          <cell r="C2405">
            <v>0.9</v>
          </cell>
        </row>
        <row r="2406">
          <cell r="A2406" t="str">
            <v>Brand 3</v>
          </cell>
          <cell r="B2406" t="str">
            <v>Market 29</v>
          </cell>
          <cell r="C2406">
            <v>1</v>
          </cell>
        </row>
        <row r="2407">
          <cell r="A2407" t="str">
            <v>Brand 3</v>
          </cell>
          <cell r="B2407" t="str">
            <v>Market 27</v>
          </cell>
          <cell r="C2407">
            <v>0.218</v>
          </cell>
        </row>
        <row r="2408">
          <cell r="A2408" t="str">
            <v>Brand 3</v>
          </cell>
          <cell r="B2408" t="str">
            <v>Market 30</v>
          </cell>
          <cell r="C2408">
            <v>4.2720000000000002</v>
          </cell>
        </row>
        <row r="2409">
          <cell r="A2409" t="str">
            <v>Brand 3</v>
          </cell>
          <cell r="B2409" t="str">
            <v>Market 27</v>
          </cell>
          <cell r="C2409">
            <v>0.2</v>
          </cell>
        </row>
        <row r="2410">
          <cell r="A2410" t="str">
            <v>Brand 3</v>
          </cell>
          <cell r="B2410" t="str">
            <v>Market 13</v>
          </cell>
          <cell r="C2410">
            <v>0.5</v>
          </cell>
        </row>
        <row r="2411">
          <cell r="A2411" t="str">
            <v>Brand 3</v>
          </cell>
          <cell r="B2411" t="str">
            <v>Market 20</v>
          </cell>
          <cell r="C2411">
            <v>1.05</v>
          </cell>
        </row>
        <row r="2412">
          <cell r="A2412" t="str">
            <v>Brand 3</v>
          </cell>
          <cell r="B2412" t="str">
            <v>Market 13</v>
          </cell>
          <cell r="C2412">
            <v>2.25</v>
          </cell>
        </row>
        <row r="2413">
          <cell r="A2413" t="str">
            <v>Brand 3</v>
          </cell>
          <cell r="B2413" t="str">
            <v>Market 20</v>
          </cell>
          <cell r="C2413">
            <v>0.15</v>
          </cell>
        </row>
        <row r="2414">
          <cell r="A2414" t="str">
            <v>Brand 3</v>
          </cell>
          <cell r="B2414" t="str">
            <v>Market 13</v>
          </cell>
          <cell r="C2414">
            <v>0.05</v>
          </cell>
        </row>
        <row r="2415">
          <cell r="A2415" t="str">
            <v>Brand 3</v>
          </cell>
          <cell r="B2415" t="str">
            <v>Market 20</v>
          </cell>
          <cell r="C2415">
            <v>0.1</v>
          </cell>
        </row>
        <row r="2416">
          <cell r="A2416" t="str">
            <v>Brand 3</v>
          </cell>
          <cell r="B2416" t="str">
            <v>Market 20</v>
          </cell>
          <cell r="C2416">
            <v>0.55000000000000004</v>
          </cell>
        </row>
        <row r="2417">
          <cell r="A2417" t="str">
            <v>Brand 3</v>
          </cell>
          <cell r="B2417" t="str">
            <v>Market 13</v>
          </cell>
          <cell r="C2417">
            <v>0.1</v>
          </cell>
        </row>
        <row r="2418">
          <cell r="A2418" t="str">
            <v>Brand 3</v>
          </cell>
          <cell r="B2418" t="str">
            <v>Market 20</v>
          </cell>
          <cell r="C2418">
            <v>0.7</v>
          </cell>
        </row>
        <row r="2419">
          <cell r="A2419" t="str">
            <v>Brand 3</v>
          </cell>
          <cell r="B2419" t="str">
            <v>Market 13</v>
          </cell>
          <cell r="C2419">
            <v>0.35</v>
          </cell>
        </row>
        <row r="2420">
          <cell r="A2420" t="str">
            <v>Brand 3</v>
          </cell>
          <cell r="B2420" t="str">
            <v>Market 20</v>
          </cell>
          <cell r="C2420">
            <v>0.7</v>
          </cell>
        </row>
        <row r="2421">
          <cell r="A2421" t="str">
            <v>Brand 3</v>
          </cell>
          <cell r="B2421" t="str">
            <v>Market 13</v>
          </cell>
          <cell r="C2421">
            <v>0.1</v>
          </cell>
        </row>
        <row r="2422">
          <cell r="A2422" t="str">
            <v>Brand 3</v>
          </cell>
          <cell r="B2422" t="str">
            <v>Market 20</v>
          </cell>
          <cell r="C2422">
            <v>0.15</v>
          </cell>
        </row>
        <row r="2423">
          <cell r="A2423" t="str">
            <v>Brand 3</v>
          </cell>
          <cell r="B2423" t="str">
            <v>Market 30</v>
          </cell>
          <cell r="C2423">
            <v>1.2</v>
          </cell>
        </row>
        <row r="2424">
          <cell r="A2424" t="str">
            <v>Brand 3</v>
          </cell>
          <cell r="B2424" t="str">
            <v>Market 30</v>
          </cell>
          <cell r="C2424">
            <v>11.85</v>
          </cell>
        </row>
        <row r="2425">
          <cell r="A2425" t="str">
            <v>Brand 3</v>
          </cell>
          <cell r="B2425" t="str">
            <v>Market 30</v>
          </cell>
          <cell r="C2425">
            <v>0.45</v>
          </cell>
        </row>
        <row r="2426">
          <cell r="A2426" t="str">
            <v>Brand 3</v>
          </cell>
          <cell r="B2426" t="str">
            <v>Market 27</v>
          </cell>
          <cell r="C2426">
            <v>0.5</v>
          </cell>
        </row>
        <row r="2427">
          <cell r="A2427" t="str">
            <v>Brand 3</v>
          </cell>
          <cell r="B2427" t="str">
            <v>Market 3</v>
          </cell>
          <cell r="C2427">
            <v>0.75</v>
          </cell>
        </row>
        <row r="2428">
          <cell r="A2428" t="str">
            <v>Brand 3</v>
          </cell>
          <cell r="B2428" t="str">
            <v>Market 3</v>
          </cell>
          <cell r="C2428">
            <v>0.45</v>
          </cell>
        </row>
        <row r="2429">
          <cell r="A2429" t="str">
            <v>Brand 3</v>
          </cell>
          <cell r="B2429" t="str">
            <v>Market 3</v>
          </cell>
          <cell r="C2429">
            <v>0.15</v>
          </cell>
        </row>
        <row r="2430">
          <cell r="A2430" t="str">
            <v>Brand 3</v>
          </cell>
          <cell r="B2430" t="str">
            <v>Market 3</v>
          </cell>
          <cell r="C2430">
            <v>0.6</v>
          </cell>
        </row>
        <row r="2431">
          <cell r="A2431" t="str">
            <v>Brand 3</v>
          </cell>
          <cell r="B2431" t="str">
            <v>Market 3</v>
          </cell>
          <cell r="C2431">
            <v>0.95</v>
          </cell>
        </row>
        <row r="2432">
          <cell r="A2432" t="str">
            <v>Brand 3</v>
          </cell>
          <cell r="B2432" t="str">
            <v>Market 6</v>
          </cell>
          <cell r="C2432">
            <v>0.8</v>
          </cell>
        </row>
        <row r="2433">
          <cell r="A2433" t="str">
            <v>Brand 3</v>
          </cell>
          <cell r="B2433" t="str">
            <v>Market 6</v>
          </cell>
          <cell r="C2433">
            <v>0.65</v>
          </cell>
        </row>
        <row r="2434">
          <cell r="A2434" t="str">
            <v>Brand 3</v>
          </cell>
          <cell r="B2434" t="str">
            <v>Market 6</v>
          </cell>
          <cell r="C2434">
            <v>0.55000000000000004</v>
          </cell>
        </row>
        <row r="2435">
          <cell r="A2435" t="str">
            <v>Brand 3</v>
          </cell>
          <cell r="B2435" t="str">
            <v>Market 6</v>
          </cell>
          <cell r="C2435">
            <v>0.45</v>
          </cell>
        </row>
        <row r="2436">
          <cell r="A2436" t="str">
            <v>Brand 3</v>
          </cell>
          <cell r="B2436" t="str">
            <v>Market 6</v>
          </cell>
          <cell r="C2436">
            <v>0.7</v>
          </cell>
        </row>
        <row r="2437">
          <cell r="A2437" t="str">
            <v>Brand 3</v>
          </cell>
          <cell r="B2437" t="str">
            <v>Market 6</v>
          </cell>
          <cell r="C2437">
            <v>0.3</v>
          </cell>
        </row>
        <row r="2438">
          <cell r="A2438" t="str">
            <v>Brand 3</v>
          </cell>
          <cell r="B2438" t="str">
            <v>Market 20</v>
          </cell>
          <cell r="C2438">
            <v>0.06</v>
          </cell>
        </row>
        <row r="2439">
          <cell r="A2439" t="str">
            <v>Brand 3</v>
          </cell>
          <cell r="B2439" t="str">
            <v>Market 27</v>
          </cell>
          <cell r="C2439">
            <v>0.48</v>
          </cell>
        </row>
        <row r="2440">
          <cell r="A2440" t="str">
            <v>Brand 3</v>
          </cell>
          <cell r="B2440" t="str">
            <v>Market 27</v>
          </cell>
          <cell r="C2440">
            <v>0.42</v>
          </cell>
        </row>
        <row r="2441">
          <cell r="A2441" t="str">
            <v>Brand 3</v>
          </cell>
          <cell r="B2441" t="str">
            <v>Market 30</v>
          </cell>
          <cell r="C2441">
            <v>0.72</v>
          </cell>
        </row>
        <row r="2442">
          <cell r="A2442" t="str">
            <v>Brand 3</v>
          </cell>
          <cell r="B2442" t="str">
            <v>Market 3</v>
          </cell>
          <cell r="C2442">
            <v>0.72</v>
          </cell>
        </row>
        <row r="2443">
          <cell r="A2443" t="str">
            <v>Brand 3</v>
          </cell>
          <cell r="B2443" t="str">
            <v>Market 6</v>
          </cell>
          <cell r="C2443">
            <v>0.24</v>
          </cell>
        </row>
        <row r="2444">
          <cell r="A2444" t="str">
            <v>Brand 3</v>
          </cell>
          <cell r="B2444" t="str">
            <v>Market 27</v>
          </cell>
          <cell r="C2444">
            <v>11.7</v>
          </cell>
        </row>
        <row r="2445">
          <cell r="A2445" t="str">
            <v>Brand 3</v>
          </cell>
          <cell r="B2445" t="str">
            <v>Market 27</v>
          </cell>
          <cell r="C2445">
            <v>0.5</v>
          </cell>
        </row>
        <row r="2446">
          <cell r="A2446" t="str">
            <v>Brand 3</v>
          </cell>
          <cell r="B2446" t="str">
            <v>Market 27</v>
          </cell>
          <cell r="C2446">
            <v>1</v>
          </cell>
        </row>
        <row r="2447">
          <cell r="A2447" t="str">
            <v>Brand 3</v>
          </cell>
          <cell r="B2447" t="str">
            <v>Market 20</v>
          </cell>
          <cell r="C2447">
            <v>14.8</v>
          </cell>
        </row>
        <row r="2448">
          <cell r="A2448" t="str">
            <v>Brand 3</v>
          </cell>
          <cell r="B2448" t="str">
            <v>Market 13</v>
          </cell>
          <cell r="C2448">
            <v>93.5</v>
          </cell>
        </row>
        <row r="2449">
          <cell r="A2449" t="str">
            <v>Brand 3</v>
          </cell>
          <cell r="B2449" t="str">
            <v>Market 13</v>
          </cell>
          <cell r="C2449">
            <v>2.9</v>
          </cell>
        </row>
        <row r="2450">
          <cell r="A2450" t="str">
            <v>Brand 3</v>
          </cell>
          <cell r="B2450" t="str">
            <v>Market 20</v>
          </cell>
          <cell r="C2450">
            <v>1.5</v>
          </cell>
        </row>
        <row r="2451">
          <cell r="A2451" t="str">
            <v>Brand 3</v>
          </cell>
          <cell r="B2451" t="str">
            <v>Market 13</v>
          </cell>
          <cell r="C2451">
            <v>1.9</v>
          </cell>
        </row>
        <row r="2452">
          <cell r="A2452" t="str">
            <v>Brand 3</v>
          </cell>
          <cell r="B2452" t="str">
            <v>Market 27</v>
          </cell>
          <cell r="C2452">
            <v>0.2</v>
          </cell>
        </row>
        <row r="2453">
          <cell r="A2453" t="str">
            <v>Brand 3</v>
          </cell>
          <cell r="B2453" t="str">
            <v>Market 13</v>
          </cell>
          <cell r="C2453">
            <v>1.3</v>
          </cell>
        </row>
        <row r="2454">
          <cell r="A2454" t="str">
            <v>Brand 3</v>
          </cell>
          <cell r="B2454" t="str">
            <v>Market 20</v>
          </cell>
          <cell r="C2454">
            <v>8.6</v>
          </cell>
        </row>
        <row r="2455">
          <cell r="A2455" t="str">
            <v>Brand 3</v>
          </cell>
          <cell r="B2455" t="str">
            <v>Market 20</v>
          </cell>
          <cell r="C2455">
            <v>1.2</v>
          </cell>
        </row>
        <row r="2456">
          <cell r="A2456" t="str">
            <v>Brand 3</v>
          </cell>
          <cell r="B2456" t="str">
            <v>Market 13</v>
          </cell>
          <cell r="C2456">
            <v>5</v>
          </cell>
        </row>
        <row r="2457">
          <cell r="A2457" t="str">
            <v>Brand 3</v>
          </cell>
          <cell r="B2457" t="str">
            <v>Market 13</v>
          </cell>
          <cell r="C2457">
            <v>9.1999999999999993</v>
          </cell>
        </row>
        <row r="2458">
          <cell r="A2458" t="str">
            <v>Brand 3</v>
          </cell>
          <cell r="B2458" t="str">
            <v>Market 30</v>
          </cell>
          <cell r="C2458">
            <v>225.2</v>
          </cell>
        </row>
        <row r="2459">
          <cell r="A2459" t="str">
            <v>Brand 3</v>
          </cell>
          <cell r="B2459" t="str">
            <v>Market 30</v>
          </cell>
          <cell r="C2459">
            <v>2.2000000000000002</v>
          </cell>
        </row>
        <row r="2460">
          <cell r="A2460" t="str">
            <v>Brand 3</v>
          </cell>
          <cell r="B2460" t="str">
            <v>Market 30</v>
          </cell>
          <cell r="C2460">
            <v>2.2000000000000002</v>
          </cell>
        </row>
        <row r="2461">
          <cell r="A2461" t="str">
            <v>Brand 3</v>
          </cell>
          <cell r="B2461" t="str">
            <v>Market 30</v>
          </cell>
          <cell r="C2461">
            <v>12.7</v>
          </cell>
        </row>
        <row r="2462">
          <cell r="A2462" t="str">
            <v>Brand 3</v>
          </cell>
          <cell r="B2462" t="str">
            <v>Market 30</v>
          </cell>
          <cell r="C2462">
            <v>25</v>
          </cell>
        </row>
        <row r="2463">
          <cell r="A2463" t="str">
            <v>Brand 3</v>
          </cell>
          <cell r="B2463" t="str">
            <v>Market 3</v>
          </cell>
          <cell r="C2463">
            <v>12.1</v>
          </cell>
        </row>
        <row r="2464">
          <cell r="A2464" t="str">
            <v>Brand 3</v>
          </cell>
          <cell r="B2464" t="str">
            <v>Market 3</v>
          </cell>
          <cell r="C2464">
            <v>4.7</v>
          </cell>
        </row>
        <row r="2465">
          <cell r="A2465" t="str">
            <v>Brand 3</v>
          </cell>
          <cell r="B2465" t="str">
            <v>Market 3</v>
          </cell>
          <cell r="C2465">
            <v>1.7</v>
          </cell>
        </row>
        <row r="2466">
          <cell r="A2466" t="str">
            <v>Brand 3</v>
          </cell>
          <cell r="B2466" t="str">
            <v>Market 3</v>
          </cell>
          <cell r="C2466">
            <v>1.2</v>
          </cell>
        </row>
        <row r="2467">
          <cell r="A2467" t="str">
            <v>Brand 3</v>
          </cell>
          <cell r="B2467" t="str">
            <v>Market 3</v>
          </cell>
          <cell r="C2467">
            <v>0.7</v>
          </cell>
        </row>
        <row r="2468">
          <cell r="A2468" t="str">
            <v>Brand 3</v>
          </cell>
          <cell r="B2468" t="str">
            <v>Market 3</v>
          </cell>
          <cell r="C2468">
            <v>3.1</v>
          </cell>
        </row>
        <row r="2469">
          <cell r="A2469" t="str">
            <v>Brand 3</v>
          </cell>
          <cell r="B2469" t="str">
            <v>Market 6</v>
          </cell>
          <cell r="C2469">
            <v>27.8</v>
          </cell>
        </row>
        <row r="2470">
          <cell r="A2470" t="str">
            <v>Brand 3</v>
          </cell>
          <cell r="B2470" t="str">
            <v>Market 6</v>
          </cell>
          <cell r="C2470">
            <v>5.7</v>
          </cell>
        </row>
        <row r="2471">
          <cell r="A2471" t="str">
            <v>Brand 3</v>
          </cell>
          <cell r="B2471" t="str">
            <v>Market 6</v>
          </cell>
          <cell r="C2471">
            <v>8.5</v>
          </cell>
        </row>
        <row r="2472">
          <cell r="A2472" t="str">
            <v>Brand 3</v>
          </cell>
          <cell r="B2472" t="str">
            <v>Market 6</v>
          </cell>
          <cell r="C2472">
            <v>1.4</v>
          </cell>
        </row>
        <row r="2473">
          <cell r="A2473" t="str">
            <v>Brand 3</v>
          </cell>
          <cell r="B2473" t="str">
            <v>Market 6</v>
          </cell>
          <cell r="C2473">
            <v>2.1</v>
          </cell>
        </row>
        <row r="2474">
          <cell r="A2474" t="str">
            <v>Brand 3</v>
          </cell>
          <cell r="B2474" t="str">
            <v>Market 6</v>
          </cell>
          <cell r="C2474">
            <v>2.6</v>
          </cell>
        </row>
        <row r="2475">
          <cell r="A2475" t="str">
            <v>Brand 3</v>
          </cell>
          <cell r="B2475" t="str">
            <v>Market 27</v>
          </cell>
          <cell r="C2475">
            <v>5.85</v>
          </cell>
        </row>
        <row r="2476">
          <cell r="A2476" t="str">
            <v>Brand 3</v>
          </cell>
          <cell r="B2476" t="str">
            <v>Market 30</v>
          </cell>
          <cell r="C2476">
            <v>2.0249999999999999</v>
          </cell>
        </row>
        <row r="2477">
          <cell r="A2477" t="str">
            <v>Brand 3</v>
          </cell>
          <cell r="B2477" t="str">
            <v>Market 27</v>
          </cell>
          <cell r="C2477">
            <v>0.9</v>
          </cell>
        </row>
        <row r="2478">
          <cell r="A2478" t="str">
            <v>Brand 3</v>
          </cell>
          <cell r="B2478" t="str">
            <v>Market 27</v>
          </cell>
          <cell r="C2478">
            <v>1.125</v>
          </cell>
        </row>
        <row r="2479">
          <cell r="A2479" t="str">
            <v>Brand 3</v>
          </cell>
          <cell r="B2479" t="str">
            <v>Market 13</v>
          </cell>
          <cell r="C2479">
            <v>77.849999999999994</v>
          </cell>
        </row>
        <row r="2480">
          <cell r="A2480" t="str">
            <v>Brand 3</v>
          </cell>
          <cell r="B2480" t="str">
            <v>Market 20</v>
          </cell>
          <cell r="C2480">
            <v>22.274999999999999</v>
          </cell>
        </row>
        <row r="2481">
          <cell r="A2481" t="str">
            <v>Brand 3</v>
          </cell>
          <cell r="B2481" t="str">
            <v>Market 27</v>
          </cell>
          <cell r="C2481">
            <v>0.67500000000000004</v>
          </cell>
        </row>
        <row r="2482">
          <cell r="A2482" t="str">
            <v>Brand 3</v>
          </cell>
          <cell r="B2482" t="str">
            <v>Market 20</v>
          </cell>
          <cell r="C2482">
            <v>2.7</v>
          </cell>
        </row>
        <row r="2483">
          <cell r="A2483" t="str">
            <v>Brand 3</v>
          </cell>
          <cell r="B2483" t="str">
            <v>Market 13</v>
          </cell>
          <cell r="C2483">
            <v>8.7750000000000004</v>
          </cell>
        </row>
        <row r="2484">
          <cell r="A2484" t="str">
            <v>Brand 3</v>
          </cell>
          <cell r="B2484" t="str">
            <v>Market 13</v>
          </cell>
          <cell r="C2484">
            <v>1.575</v>
          </cell>
        </row>
        <row r="2485">
          <cell r="A2485" t="str">
            <v>Brand 3</v>
          </cell>
          <cell r="B2485" t="str">
            <v>Market 20</v>
          </cell>
          <cell r="C2485">
            <v>8.1</v>
          </cell>
        </row>
        <row r="2486">
          <cell r="A2486" t="str">
            <v>Brand 3</v>
          </cell>
          <cell r="B2486" t="str">
            <v>Market 13</v>
          </cell>
          <cell r="C2486">
            <v>16.875</v>
          </cell>
        </row>
        <row r="2487">
          <cell r="A2487" t="str">
            <v>Brand 3</v>
          </cell>
          <cell r="B2487" t="str">
            <v>Market 20</v>
          </cell>
          <cell r="C2487">
            <v>3.15</v>
          </cell>
        </row>
        <row r="2488">
          <cell r="A2488" t="str">
            <v>Brand 3</v>
          </cell>
          <cell r="B2488" t="str">
            <v>Market 13</v>
          </cell>
          <cell r="C2488">
            <v>19.125</v>
          </cell>
        </row>
        <row r="2489">
          <cell r="A2489" t="str">
            <v>Brand 3</v>
          </cell>
          <cell r="B2489" t="str">
            <v>Market 30</v>
          </cell>
          <cell r="C2489">
            <v>138.6</v>
          </cell>
        </row>
        <row r="2490">
          <cell r="A2490" t="str">
            <v>Brand 3</v>
          </cell>
          <cell r="B2490" t="str">
            <v>Market 30</v>
          </cell>
          <cell r="C2490">
            <v>0.22500000000000001</v>
          </cell>
        </row>
        <row r="2491">
          <cell r="A2491" t="str">
            <v>Brand 3</v>
          </cell>
          <cell r="B2491" t="str">
            <v>Market 30</v>
          </cell>
          <cell r="C2491">
            <v>15.975</v>
          </cell>
        </row>
        <row r="2492">
          <cell r="A2492" t="str">
            <v>Brand 3</v>
          </cell>
          <cell r="B2492" t="str">
            <v>Market 30</v>
          </cell>
          <cell r="C2492">
            <v>23.175000000000001</v>
          </cell>
        </row>
        <row r="2493">
          <cell r="A2493" t="str">
            <v>Brand 3</v>
          </cell>
          <cell r="B2493" t="str">
            <v>Market 3</v>
          </cell>
          <cell r="C2493">
            <v>20.024999999999999</v>
          </cell>
        </row>
        <row r="2494">
          <cell r="A2494" t="str">
            <v>Brand 3</v>
          </cell>
          <cell r="B2494" t="str">
            <v>Market 3</v>
          </cell>
          <cell r="C2494">
            <v>0.67500000000000004</v>
          </cell>
        </row>
        <row r="2495">
          <cell r="A2495" t="str">
            <v>Brand 3</v>
          </cell>
          <cell r="B2495" t="str">
            <v>Market 3</v>
          </cell>
          <cell r="C2495">
            <v>0.22500000000000001</v>
          </cell>
        </row>
        <row r="2496">
          <cell r="A2496" t="str">
            <v>Brand 3</v>
          </cell>
          <cell r="B2496" t="str">
            <v>Market 3</v>
          </cell>
          <cell r="C2496">
            <v>13.95</v>
          </cell>
        </row>
        <row r="2497">
          <cell r="A2497" t="str">
            <v>Brand 3</v>
          </cell>
          <cell r="B2497" t="str">
            <v>Market 3</v>
          </cell>
          <cell r="C2497">
            <v>5.625</v>
          </cell>
        </row>
        <row r="2498">
          <cell r="A2498" t="str">
            <v>Brand 3</v>
          </cell>
          <cell r="B2498" t="str">
            <v>Market 6</v>
          </cell>
          <cell r="C2498">
            <v>30.375</v>
          </cell>
        </row>
        <row r="2499">
          <cell r="A2499" t="str">
            <v>Brand 3</v>
          </cell>
          <cell r="B2499" t="str">
            <v>Market 6</v>
          </cell>
          <cell r="C2499">
            <v>10.35</v>
          </cell>
        </row>
        <row r="2500">
          <cell r="A2500" t="str">
            <v>Brand 3</v>
          </cell>
          <cell r="B2500" t="str">
            <v>Market 6</v>
          </cell>
          <cell r="C2500">
            <v>26.1</v>
          </cell>
        </row>
        <row r="2501">
          <cell r="A2501" t="str">
            <v>Brand 3</v>
          </cell>
          <cell r="B2501" t="str">
            <v>Market 6</v>
          </cell>
          <cell r="C2501">
            <v>2.7</v>
          </cell>
        </row>
        <row r="2502">
          <cell r="A2502" t="str">
            <v>Brand 3</v>
          </cell>
          <cell r="B2502" t="str">
            <v>Market 27</v>
          </cell>
          <cell r="C2502">
            <v>0.9</v>
          </cell>
        </row>
        <row r="2503">
          <cell r="A2503" t="str">
            <v>Brand 3</v>
          </cell>
          <cell r="B2503" t="str">
            <v>Market 27</v>
          </cell>
          <cell r="C2503">
            <v>0.45</v>
          </cell>
        </row>
        <row r="2504">
          <cell r="A2504" t="str">
            <v>Brand 3</v>
          </cell>
          <cell r="B2504" t="str">
            <v>Market 27</v>
          </cell>
          <cell r="C2504">
            <v>0.45</v>
          </cell>
        </row>
        <row r="2505">
          <cell r="A2505" t="str">
            <v>Brand 3</v>
          </cell>
          <cell r="B2505" t="str">
            <v>Market 13</v>
          </cell>
          <cell r="C2505">
            <v>32.4</v>
          </cell>
        </row>
        <row r="2506">
          <cell r="A2506" t="str">
            <v>Brand 3</v>
          </cell>
          <cell r="B2506" t="str">
            <v>Market 20</v>
          </cell>
          <cell r="C2506">
            <v>12.15</v>
          </cell>
        </row>
        <row r="2507">
          <cell r="A2507" t="str">
            <v>Brand 3</v>
          </cell>
          <cell r="B2507" t="str">
            <v>Market 20</v>
          </cell>
          <cell r="C2507">
            <v>27.9</v>
          </cell>
        </row>
        <row r="2508">
          <cell r="A2508" t="str">
            <v>Brand 3</v>
          </cell>
          <cell r="B2508" t="str">
            <v>Market 13</v>
          </cell>
          <cell r="C2508">
            <v>0.45</v>
          </cell>
        </row>
        <row r="2509">
          <cell r="A2509" t="str">
            <v>Brand 3</v>
          </cell>
          <cell r="B2509" t="str">
            <v>Market 20</v>
          </cell>
          <cell r="C2509">
            <v>0.9</v>
          </cell>
        </row>
        <row r="2510">
          <cell r="A2510" t="str">
            <v>Brand 3</v>
          </cell>
          <cell r="B2510" t="str">
            <v>Market 13</v>
          </cell>
          <cell r="C2510">
            <v>1.35</v>
          </cell>
        </row>
        <row r="2511">
          <cell r="A2511" t="str">
            <v>Brand 3</v>
          </cell>
          <cell r="B2511" t="str">
            <v>Market 13</v>
          </cell>
          <cell r="C2511">
            <v>1.35</v>
          </cell>
        </row>
        <row r="2512">
          <cell r="A2512" t="str">
            <v>Brand 3</v>
          </cell>
          <cell r="B2512" t="str">
            <v>Market 20</v>
          </cell>
          <cell r="C2512">
            <v>5.4</v>
          </cell>
        </row>
        <row r="2513">
          <cell r="A2513" t="str">
            <v>Brand 3</v>
          </cell>
          <cell r="B2513" t="str">
            <v>Market 20</v>
          </cell>
          <cell r="C2513">
            <v>10.35</v>
          </cell>
        </row>
        <row r="2514">
          <cell r="A2514" t="str">
            <v>Brand 3</v>
          </cell>
          <cell r="B2514" t="str">
            <v>Market 13</v>
          </cell>
          <cell r="C2514">
            <v>7.2</v>
          </cell>
        </row>
        <row r="2515">
          <cell r="A2515" t="str">
            <v>Brand 3</v>
          </cell>
          <cell r="B2515" t="str">
            <v>Market 20</v>
          </cell>
          <cell r="C2515">
            <v>3.15</v>
          </cell>
        </row>
        <row r="2516">
          <cell r="A2516" t="str">
            <v>Brand 3</v>
          </cell>
          <cell r="B2516" t="str">
            <v>Market 13</v>
          </cell>
          <cell r="C2516">
            <v>13.05</v>
          </cell>
        </row>
        <row r="2517">
          <cell r="A2517" t="str">
            <v>Brand 3</v>
          </cell>
          <cell r="B2517" t="str">
            <v>Market 30</v>
          </cell>
          <cell r="C2517">
            <v>81.45</v>
          </cell>
        </row>
        <row r="2518">
          <cell r="A2518" t="str">
            <v>Brand 3</v>
          </cell>
          <cell r="B2518" t="str">
            <v>Market 30</v>
          </cell>
          <cell r="C2518">
            <v>50.4</v>
          </cell>
        </row>
        <row r="2519">
          <cell r="A2519" t="str">
            <v>Brand 3</v>
          </cell>
          <cell r="B2519" t="str">
            <v>Market 27</v>
          </cell>
          <cell r="C2519">
            <v>7.65</v>
          </cell>
        </row>
        <row r="2520">
          <cell r="A2520" t="str">
            <v>Brand 3</v>
          </cell>
          <cell r="B2520" t="str">
            <v>Market 30</v>
          </cell>
          <cell r="C2520">
            <v>4.95</v>
          </cell>
        </row>
        <row r="2521">
          <cell r="A2521" t="str">
            <v>Brand 3</v>
          </cell>
          <cell r="B2521" t="str">
            <v>Market 30</v>
          </cell>
          <cell r="C2521">
            <v>9.4499999999999993</v>
          </cell>
        </row>
        <row r="2522">
          <cell r="A2522" t="str">
            <v>Brand 3</v>
          </cell>
          <cell r="B2522" t="str">
            <v>Market 30</v>
          </cell>
          <cell r="C2522">
            <v>2.25</v>
          </cell>
        </row>
        <row r="2523">
          <cell r="A2523" t="str">
            <v>Brand 3</v>
          </cell>
          <cell r="B2523" t="str">
            <v>Market 30</v>
          </cell>
          <cell r="C2523">
            <v>23.4</v>
          </cell>
        </row>
        <row r="2524">
          <cell r="A2524" t="str">
            <v>Brand 3</v>
          </cell>
          <cell r="B2524" t="str">
            <v>Market 30</v>
          </cell>
          <cell r="C2524">
            <v>42.75</v>
          </cell>
        </row>
        <row r="2525">
          <cell r="A2525" t="str">
            <v>Brand 3</v>
          </cell>
          <cell r="B2525" t="str">
            <v>Market 3</v>
          </cell>
          <cell r="C2525">
            <v>21.15</v>
          </cell>
        </row>
        <row r="2526">
          <cell r="A2526" t="str">
            <v>Brand 3</v>
          </cell>
          <cell r="B2526" t="str">
            <v>Market 3</v>
          </cell>
          <cell r="C2526">
            <v>17.55</v>
          </cell>
        </row>
        <row r="2527">
          <cell r="A2527" t="str">
            <v>Brand 3</v>
          </cell>
          <cell r="B2527" t="str">
            <v>Market 3</v>
          </cell>
          <cell r="C2527">
            <v>8.5500000000000007</v>
          </cell>
        </row>
        <row r="2528">
          <cell r="A2528" t="str">
            <v>Brand 3</v>
          </cell>
          <cell r="B2528" t="str">
            <v>Market 3</v>
          </cell>
          <cell r="C2528">
            <v>2.7</v>
          </cell>
        </row>
        <row r="2529">
          <cell r="A2529" t="str">
            <v>Brand 3</v>
          </cell>
          <cell r="B2529" t="str">
            <v>Market 6</v>
          </cell>
          <cell r="C2529">
            <v>46.8</v>
          </cell>
        </row>
        <row r="2530">
          <cell r="A2530" t="str">
            <v>Brand 3</v>
          </cell>
          <cell r="B2530" t="str">
            <v>Market 6</v>
          </cell>
          <cell r="C2530">
            <v>13.5</v>
          </cell>
        </row>
        <row r="2531">
          <cell r="A2531" t="str">
            <v>Brand 3</v>
          </cell>
          <cell r="B2531" t="str">
            <v>Market 6</v>
          </cell>
          <cell r="C2531">
            <v>7.65</v>
          </cell>
        </row>
        <row r="2532">
          <cell r="A2532" t="str">
            <v>Brand 3</v>
          </cell>
          <cell r="B2532" t="str">
            <v>Market 6</v>
          </cell>
          <cell r="C2532">
            <v>3.15</v>
          </cell>
        </row>
        <row r="2533">
          <cell r="A2533" t="str">
            <v>Brand 3</v>
          </cell>
          <cell r="B2533" t="str">
            <v>Market 6</v>
          </cell>
          <cell r="C2533">
            <v>4.05</v>
          </cell>
        </row>
        <row r="2534">
          <cell r="A2534" t="str">
            <v>Brand 3</v>
          </cell>
          <cell r="B2534" t="str">
            <v>Market 27</v>
          </cell>
          <cell r="C2534">
            <v>2</v>
          </cell>
        </row>
        <row r="2535">
          <cell r="A2535" t="str">
            <v>Brand 3</v>
          </cell>
          <cell r="B2535" t="str">
            <v>Market 20</v>
          </cell>
          <cell r="C2535">
            <v>8.5</v>
          </cell>
        </row>
        <row r="2536">
          <cell r="A2536" t="str">
            <v>Brand 3</v>
          </cell>
          <cell r="B2536" t="str">
            <v>Market 13</v>
          </cell>
          <cell r="C2536">
            <v>12.5</v>
          </cell>
        </row>
        <row r="2537">
          <cell r="A2537" t="str">
            <v>Brand 3</v>
          </cell>
          <cell r="B2537" t="str">
            <v>Market 30</v>
          </cell>
          <cell r="C2537">
            <v>18</v>
          </cell>
        </row>
        <row r="2538">
          <cell r="A2538" t="str">
            <v>Brand 3</v>
          </cell>
          <cell r="B2538" t="str">
            <v>Market 3</v>
          </cell>
          <cell r="C2538">
            <v>10</v>
          </cell>
        </row>
        <row r="2539">
          <cell r="A2539" t="str">
            <v>Brand 3</v>
          </cell>
          <cell r="B2539" t="str">
            <v>Market 6</v>
          </cell>
          <cell r="C2539">
            <v>19</v>
          </cell>
        </row>
        <row r="2540">
          <cell r="A2540" t="str">
            <v>Brand 3</v>
          </cell>
          <cell r="B2540" t="str">
            <v>Market 27</v>
          </cell>
          <cell r="C2540">
            <v>1.8</v>
          </cell>
        </row>
        <row r="2541">
          <cell r="A2541" t="str">
            <v>Brand 3</v>
          </cell>
          <cell r="B2541" t="str">
            <v>Market 13</v>
          </cell>
          <cell r="C2541">
            <v>15.3</v>
          </cell>
        </row>
        <row r="2542">
          <cell r="A2542" t="str">
            <v>Brand 3</v>
          </cell>
          <cell r="B2542" t="str">
            <v>Market 20</v>
          </cell>
          <cell r="C2542">
            <v>3.6</v>
          </cell>
        </row>
        <row r="2543">
          <cell r="A2543" t="str">
            <v>Brand 3</v>
          </cell>
          <cell r="B2543" t="str">
            <v>Market 13</v>
          </cell>
          <cell r="C2543">
            <v>1.8</v>
          </cell>
        </row>
        <row r="2544">
          <cell r="A2544" t="str">
            <v>Brand 3</v>
          </cell>
          <cell r="B2544" t="str">
            <v>Market 20</v>
          </cell>
          <cell r="C2544">
            <v>1.8</v>
          </cell>
        </row>
        <row r="2545">
          <cell r="A2545" t="str">
            <v>Brand 3</v>
          </cell>
          <cell r="B2545" t="str">
            <v>Market 13</v>
          </cell>
          <cell r="C2545">
            <v>35.1</v>
          </cell>
        </row>
        <row r="2546">
          <cell r="A2546" t="str">
            <v>Brand 3</v>
          </cell>
          <cell r="B2546" t="str">
            <v>Market 30</v>
          </cell>
          <cell r="C2546">
            <v>4.5</v>
          </cell>
        </row>
        <row r="2547">
          <cell r="A2547" t="str">
            <v>Brand 3</v>
          </cell>
          <cell r="B2547" t="str">
            <v>Market 30</v>
          </cell>
          <cell r="C2547">
            <v>2.7</v>
          </cell>
        </row>
        <row r="2548">
          <cell r="A2548" t="str">
            <v>Brand 3</v>
          </cell>
          <cell r="B2548" t="str">
            <v>Market 30</v>
          </cell>
          <cell r="C2548">
            <v>46.8</v>
          </cell>
        </row>
        <row r="2549">
          <cell r="A2549" t="str">
            <v>Brand 3</v>
          </cell>
          <cell r="B2549" t="str">
            <v>Market 30</v>
          </cell>
          <cell r="C2549">
            <v>6.3</v>
          </cell>
        </row>
        <row r="2550">
          <cell r="A2550" t="str">
            <v>Brand 3</v>
          </cell>
          <cell r="B2550" t="str">
            <v>Market 3</v>
          </cell>
          <cell r="C2550">
            <v>2.7</v>
          </cell>
        </row>
        <row r="2551">
          <cell r="A2551" t="str">
            <v>Brand 3</v>
          </cell>
          <cell r="B2551" t="str">
            <v>Market 3</v>
          </cell>
          <cell r="C2551">
            <v>1.8</v>
          </cell>
        </row>
        <row r="2552">
          <cell r="A2552" t="str">
            <v>Brand 3</v>
          </cell>
          <cell r="B2552" t="str">
            <v>Market 3</v>
          </cell>
          <cell r="C2552">
            <v>0.9</v>
          </cell>
        </row>
        <row r="2553">
          <cell r="A2553" t="str">
            <v>Brand 3</v>
          </cell>
          <cell r="B2553" t="str">
            <v>Market 3</v>
          </cell>
          <cell r="C2553">
            <v>0.9</v>
          </cell>
        </row>
        <row r="2554">
          <cell r="A2554" t="str">
            <v>Brand 3</v>
          </cell>
          <cell r="B2554" t="str">
            <v>Market 3</v>
          </cell>
          <cell r="C2554">
            <v>4.5</v>
          </cell>
        </row>
        <row r="2555">
          <cell r="A2555" t="str">
            <v>Brand 3</v>
          </cell>
          <cell r="B2555" t="str">
            <v>Market 6</v>
          </cell>
          <cell r="C2555">
            <v>12.6</v>
          </cell>
        </row>
        <row r="2556">
          <cell r="A2556" t="str">
            <v>Brand 3</v>
          </cell>
          <cell r="B2556" t="str">
            <v>Market 6</v>
          </cell>
          <cell r="C2556">
            <v>0.9</v>
          </cell>
        </row>
        <row r="2557">
          <cell r="A2557" t="str">
            <v>Brand 3</v>
          </cell>
          <cell r="B2557" t="str">
            <v>Market 6</v>
          </cell>
          <cell r="C2557">
            <v>10.8</v>
          </cell>
        </row>
        <row r="2558">
          <cell r="A2558" t="str">
            <v>Brand 3</v>
          </cell>
          <cell r="B2558" t="str">
            <v>Market 27</v>
          </cell>
          <cell r="C2558">
            <v>2</v>
          </cell>
        </row>
        <row r="2559">
          <cell r="A2559" t="str">
            <v>Brand 3</v>
          </cell>
          <cell r="B2559" t="str">
            <v>Market 20</v>
          </cell>
          <cell r="C2559">
            <v>4</v>
          </cell>
        </row>
        <row r="2560">
          <cell r="A2560" t="str">
            <v>Brand 3</v>
          </cell>
          <cell r="B2560" t="str">
            <v>Market 13</v>
          </cell>
          <cell r="C2560">
            <v>3</v>
          </cell>
        </row>
        <row r="2561">
          <cell r="A2561" t="str">
            <v>Brand 3</v>
          </cell>
          <cell r="B2561" t="str">
            <v>Market 30</v>
          </cell>
          <cell r="C2561">
            <v>5</v>
          </cell>
        </row>
        <row r="2562">
          <cell r="A2562" t="str">
            <v>Brand 3</v>
          </cell>
          <cell r="B2562" t="str">
            <v>Market 30</v>
          </cell>
          <cell r="C2562">
            <v>2</v>
          </cell>
        </row>
        <row r="2563">
          <cell r="A2563" t="str">
            <v>Brand 3</v>
          </cell>
          <cell r="B2563" t="str">
            <v>Market 3</v>
          </cell>
          <cell r="C2563">
            <v>10</v>
          </cell>
        </row>
        <row r="2564">
          <cell r="A2564" t="str">
            <v>Brand 3</v>
          </cell>
          <cell r="B2564" t="str">
            <v>Market 6</v>
          </cell>
          <cell r="C2564">
            <v>8</v>
          </cell>
        </row>
        <row r="2565">
          <cell r="A2565" t="str">
            <v>Brand 3</v>
          </cell>
          <cell r="B2565" t="str">
            <v>Market 6</v>
          </cell>
          <cell r="C2565">
            <v>1</v>
          </cell>
        </row>
        <row r="2566">
          <cell r="A2566" t="str">
            <v>Brand 3</v>
          </cell>
          <cell r="B2566" t="str">
            <v>Market 32</v>
          </cell>
          <cell r="C2566">
            <v>0.14399999999999999</v>
          </cell>
        </row>
        <row r="2567">
          <cell r="A2567" t="str">
            <v>Brand 3</v>
          </cell>
          <cell r="B2567" t="str">
            <v>Market 28</v>
          </cell>
          <cell r="C2567">
            <v>1.3</v>
          </cell>
        </row>
        <row r="2568">
          <cell r="A2568" t="str">
            <v>Brand 3</v>
          </cell>
          <cell r="B2568" t="str">
            <v>Market 28</v>
          </cell>
          <cell r="C2568">
            <v>0.15</v>
          </cell>
        </row>
        <row r="2569">
          <cell r="A2569" t="str">
            <v>Brand 3</v>
          </cell>
          <cell r="B2569" t="str">
            <v>Market 28</v>
          </cell>
          <cell r="C2569">
            <v>0.1</v>
          </cell>
        </row>
        <row r="2570">
          <cell r="A2570" t="str">
            <v>Brand 3</v>
          </cell>
          <cell r="B2570" t="str">
            <v>Market 28</v>
          </cell>
          <cell r="C2570">
            <v>0.7</v>
          </cell>
        </row>
        <row r="2571">
          <cell r="A2571" t="str">
            <v>Brand 3</v>
          </cell>
          <cell r="B2571" t="str">
            <v>Market 28</v>
          </cell>
          <cell r="C2571">
            <v>0.2</v>
          </cell>
        </row>
        <row r="2572">
          <cell r="A2572" t="str">
            <v>Brand 3</v>
          </cell>
          <cell r="B2572" t="str">
            <v>Market 28</v>
          </cell>
          <cell r="C2572">
            <v>0.45</v>
          </cell>
        </row>
        <row r="2573">
          <cell r="A2573" t="str">
            <v>Brand 3</v>
          </cell>
          <cell r="B2573" t="str">
            <v>Market 28</v>
          </cell>
          <cell r="C2573">
            <v>0.75</v>
          </cell>
        </row>
        <row r="2574">
          <cell r="A2574" t="str">
            <v>Brand 3</v>
          </cell>
          <cell r="B2574" t="str">
            <v>Market 28</v>
          </cell>
          <cell r="C2574">
            <v>0.45</v>
          </cell>
        </row>
        <row r="2575">
          <cell r="A2575" t="str">
            <v>Brand 3</v>
          </cell>
          <cell r="B2575" t="str">
            <v>Market 23</v>
          </cell>
          <cell r="C2575">
            <v>0.05</v>
          </cell>
        </row>
        <row r="2576">
          <cell r="A2576" t="str">
            <v>Brand 3</v>
          </cell>
          <cell r="B2576" t="str">
            <v>Market 16</v>
          </cell>
          <cell r="C2576">
            <v>0.2</v>
          </cell>
        </row>
        <row r="2577">
          <cell r="A2577" t="str">
            <v>Brand 3</v>
          </cell>
          <cell r="B2577" t="str">
            <v>Market 23</v>
          </cell>
          <cell r="C2577">
            <v>0.2</v>
          </cell>
        </row>
        <row r="2578">
          <cell r="A2578" t="str">
            <v>Brand 3</v>
          </cell>
          <cell r="B2578" t="str">
            <v>Market 23</v>
          </cell>
          <cell r="C2578">
            <v>0.55000000000000004</v>
          </cell>
        </row>
        <row r="2579">
          <cell r="A2579" t="str">
            <v>Brand 3</v>
          </cell>
          <cell r="B2579" t="str">
            <v>Market 24</v>
          </cell>
          <cell r="C2579">
            <v>0.25</v>
          </cell>
        </row>
        <row r="2580">
          <cell r="A2580" t="str">
            <v>Brand 3</v>
          </cell>
          <cell r="B2580" t="str">
            <v>Market 23</v>
          </cell>
          <cell r="C2580">
            <v>0.45</v>
          </cell>
        </row>
        <row r="2581">
          <cell r="A2581" t="str">
            <v>Brand 3</v>
          </cell>
          <cell r="B2581" t="str">
            <v>Market 24</v>
          </cell>
          <cell r="C2581">
            <v>0.15</v>
          </cell>
        </row>
        <row r="2582">
          <cell r="A2582" t="str">
            <v>Brand 3</v>
          </cell>
          <cell r="B2582" t="str">
            <v>Market 16</v>
          </cell>
          <cell r="C2582">
            <v>0.1</v>
          </cell>
        </row>
        <row r="2583">
          <cell r="A2583" t="str">
            <v>Brand 3</v>
          </cell>
          <cell r="B2583" t="str">
            <v>Market 23</v>
          </cell>
          <cell r="C2583">
            <v>0.25</v>
          </cell>
        </row>
        <row r="2584">
          <cell r="A2584" t="str">
            <v>Brand 3</v>
          </cell>
          <cell r="B2584" t="str">
            <v>Market 21</v>
          </cell>
          <cell r="C2584">
            <v>0.35</v>
          </cell>
        </row>
        <row r="2585">
          <cell r="A2585" t="str">
            <v>Brand 3</v>
          </cell>
          <cell r="B2585" t="str">
            <v>Market 25</v>
          </cell>
          <cell r="C2585">
            <v>0.05</v>
          </cell>
        </row>
        <row r="2586">
          <cell r="A2586" t="str">
            <v>Brand 3</v>
          </cell>
          <cell r="B2586" t="str">
            <v>Market 23</v>
          </cell>
          <cell r="C2586">
            <v>0.35</v>
          </cell>
        </row>
        <row r="2587">
          <cell r="A2587" t="str">
            <v>Brand 3</v>
          </cell>
          <cell r="B2587" t="str">
            <v>Market 23</v>
          </cell>
          <cell r="C2587">
            <v>0.15</v>
          </cell>
        </row>
        <row r="2588">
          <cell r="A2588" t="str">
            <v>Brand 3</v>
          </cell>
          <cell r="B2588" t="str">
            <v>Market 10</v>
          </cell>
          <cell r="C2588">
            <v>0.05</v>
          </cell>
        </row>
        <row r="2589">
          <cell r="A2589" t="str">
            <v>Brand 3</v>
          </cell>
          <cell r="B2589" t="str">
            <v>Market 23</v>
          </cell>
          <cell r="C2589">
            <v>0.2</v>
          </cell>
        </row>
        <row r="2590">
          <cell r="A2590" t="str">
            <v>Brand 3</v>
          </cell>
          <cell r="B2590" t="str">
            <v>Market 9</v>
          </cell>
          <cell r="C2590">
            <v>0.1</v>
          </cell>
        </row>
        <row r="2591">
          <cell r="A2591" t="str">
            <v>Brand 3</v>
          </cell>
          <cell r="B2591" t="str">
            <v>Market 9</v>
          </cell>
          <cell r="C2591">
            <v>0.95</v>
          </cell>
        </row>
        <row r="2592">
          <cell r="A2592" t="str">
            <v>Brand 3</v>
          </cell>
          <cell r="B2592" t="str">
            <v>Market 14</v>
          </cell>
          <cell r="C2592">
            <v>0.2</v>
          </cell>
        </row>
        <row r="2593">
          <cell r="A2593" t="str">
            <v>Brand 3</v>
          </cell>
          <cell r="B2593" t="str">
            <v>Market 14</v>
          </cell>
          <cell r="C2593">
            <v>0.45</v>
          </cell>
        </row>
        <row r="2594">
          <cell r="A2594" t="str">
            <v>Brand 3</v>
          </cell>
          <cell r="B2594" t="str">
            <v>Market 14</v>
          </cell>
          <cell r="C2594">
            <v>1.45</v>
          </cell>
        </row>
        <row r="2595">
          <cell r="A2595" t="str">
            <v>Brand 3</v>
          </cell>
          <cell r="B2595" t="str">
            <v>Market 10</v>
          </cell>
          <cell r="C2595">
            <v>0.35</v>
          </cell>
        </row>
        <row r="2596">
          <cell r="A2596" t="str">
            <v>Brand 3</v>
          </cell>
          <cell r="B2596" t="str">
            <v>Market 10</v>
          </cell>
          <cell r="C2596">
            <v>0.25</v>
          </cell>
        </row>
        <row r="2597">
          <cell r="A2597" t="str">
            <v>Brand 3</v>
          </cell>
          <cell r="B2597" t="str">
            <v>Market 14</v>
          </cell>
          <cell r="C2597">
            <v>0.4</v>
          </cell>
        </row>
        <row r="2598">
          <cell r="A2598" t="str">
            <v>Brand 3</v>
          </cell>
          <cell r="B2598" t="str">
            <v>Market 14</v>
          </cell>
          <cell r="C2598">
            <v>1.4</v>
          </cell>
        </row>
        <row r="2599">
          <cell r="A2599" t="str">
            <v>Brand 3</v>
          </cell>
          <cell r="B2599" t="str">
            <v>Market 10</v>
          </cell>
          <cell r="C2599">
            <v>0.2</v>
          </cell>
        </row>
        <row r="2600">
          <cell r="A2600" t="str">
            <v>Brand 3</v>
          </cell>
          <cell r="B2600" t="str">
            <v>Market 9</v>
          </cell>
          <cell r="C2600">
            <v>0.85</v>
          </cell>
        </row>
        <row r="2601">
          <cell r="A2601" t="str">
            <v>Brand 3</v>
          </cell>
          <cell r="B2601" t="str">
            <v>Market 14</v>
          </cell>
          <cell r="C2601">
            <v>1.1000000000000001</v>
          </cell>
        </row>
        <row r="2602">
          <cell r="A2602" t="str">
            <v>Brand 3</v>
          </cell>
          <cell r="B2602" t="str">
            <v>Market 10</v>
          </cell>
          <cell r="C2602">
            <v>0.1</v>
          </cell>
        </row>
        <row r="2603">
          <cell r="A2603" t="str">
            <v>Brand 3</v>
          </cell>
          <cell r="B2603" t="str">
            <v>Market 14</v>
          </cell>
          <cell r="C2603">
            <v>0.55000000000000004</v>
          </cell>
        </row>
        <row r="2604">
          <cell r="A2604" t="str">
            <v>Brand 3</v>
          </cell>
          <cell r="B2604" t="str">
            <v>Market 10</v>
          </cell>
          <cell r="C2604">
            <v>0.1</v>
          </cell>
        </row>
        <row r="2605">
          <cell r="A2605" t="str">
            <v>Brand 3</v>
          </cell>
          <cell r="B2605" t="str">
            <v>Market 9</v>
          </cell>
          <cell r="C2605">
            <v>0.7</v>
          </cell>
        </row>
        <row r="2606">
          <cell r="A2606" t="str">
            <v>Brand 3</v>
          </cell>
          <cell r="B2606" t="str">
            <v>Market 9</v>
          </cell>
          <cell r="C2606">
            <v>0.25</v>
          </cell>
        </row>
        <row r="2607">
          <cell r="A2607" t="str">
            <v>Brand 3</v>
          </cell>
          <cell r="B2607" t="str">
            <v>Market 9</v>
          </cell>
          <cell r="C2607">
            <v>0.8</v>
          </cell>
        </row>
        <row r="2608">
          <cell r="A2608" t="str">
            <v>Brand 3</v>
          </cell>
          <cell r="B2608" t="str">
            <v>Market 10</v>
          </cell>
          <cell r="C2608">
            <v>0.3</v>
          </cell>
        </row>
        <row r="2609">
          <cell r="A2609" t="str">
            <v>Brand 3</v>
          </cell>
          <cell r="B2609" t="str">
            <v>Market 9</v>
          </cell>
          <cell r="C2609">
            <v>0.6</v>
          </cell>
        </row>
        <row r="2610">
          <cell r="A2610" t="str">
            <v>Brand 3</v>
          </cell>
          <cell r="B2610" t="str">
            <v>Market 15</v>
          </cell>
          <cell r="C2610">
            <v>0.35</v>
          </cell>
        </row>
        <row r="2611">
          <cell r="A2611" t="str">
            <v>Brand 3</v>
          </cell>
          <cell r="B2611" t="str">
            <v>Market 15</v>
          </cell>
          <cell r="C2611">
            <v>0.15</v>
          </cell>
        </row>
        <row r="2612">
          <cell r="A2612" t="str">
            <v>Brand 3</v>
          </cell>
          <cell r="B2612" t="str">
            <v>Market 15</v>
          </cell>
          <cell r="C2612">
            <v>0.3</v>
          </cell>
        </row>
        <row r="2613">
          <cell r="A2613" t="str">
            <v>Brand 3</v>
          </cell>
          <cell r="B2613" t="str">
            <v>Market 21</v>
          </cell>
          <cell r="C2613">
            <v>0.05</v>
          </cell>
        </row>
        <row r="2614">
          <cell r="A2614" t="str">
            <v>Brand 3</v>
          </cell>
          <cell r="B2614" t="str">
            <v>Market 3</v>
          </cell>
          <cell r="C2614">
            <v>0.65</v>
          </cell>
        </row>
        <row r="2615">
          <cell r="A2615" t="str">
            <v>Brand 3</v>
          </cell>
          <cell r="B2615" t="str">
            <v>Market 15</v>
          </cell>
          <cell r="C2615">
            <v>0.1</v>
          </cell>
        </row>
        <row r="2616">
          <cell r="A2616" t="str">
            <v>Brand 3</v>
          </cell>
          <cell r="B2616" t="str">
            <v>Market 3</v>
          </cell>
          <cell r="C2616">
            <v>0.05</v>
          </cell>
        </row>
        <row r="2617">
          <cell r="A2617" t="str">
            <v>Brand 3</v>
          </cell>
          <cell r="B2617" t="str">
            <v>Market 3</v>
          </cell>
          <cell r="C2617">
            <v>0.25</v>
          </cell>
        </row>
        <row r="2618">
          <cell r="A2618" t="str">
            <v>Brand 3</v>
          </cell>
          <cell r="B2618" t="str">
            <v>Market 3</v>
          </cell>
          <cell r="C2618">
            <v>0.4</v>
          </cell>
        </row>
        <row r="2619">
          <cell r="A2619" t="str">
            <v>Brand 3</v>
          </cell>
          <cell r="B2619" t="str">
            <v>Market 15</v>
          </cell>
          <cell r="C2619">
            <v>0.05</v>
          </cell>
        </row>
        <row r="2620">
          <cell r="A2620" t="str">
            <v>Brand 3</v>
          </cell>
          <cell r="B2620" t="str">
            <v>Market 3</v>
          </cell>
          <cell r="C2620">
            <v>0.2</v>
          </cell>
        </row>
        <row r="2621">
          <cell r="A2621" t="str">
            <v>Brand 3</v>
          </cell>
          <cell r="B2621" t="str">
            <v>Market 3</v>
          </cell>
          <cell r="C2621">
            <v>0.55000000000000004</v>
          </cell>
        </row>
        <row r="2622">
          <cell r="A2622" t="str">
            <v>Brand 3</v>
          </cell>
          <cell r="B2622" t="str">
            <v>Market 3</v>
          </cell>
          <cell r="C2622">
            <v>0.3</v>
          </cell>
        </row>
        <row r="2623">
          <cell r="A2623" t="str">
            <v>Brand 3</v>
          </cell>
          <cell r="B2623" t="str">
            <v>Market 21</v>
          </cell>
          <cell r="C2623">
            <v>0.45</v>
          </cell>
        </row>
        <row r="2624">
          <cell r="A2624" t="str">
            <v>Brand 3</v>
          </cell>
          <cell r="B2624" t="str">
            <v>Market 34</v>
          </cell>
          <cell r="C2624">
            <v>0.05</v>
          </cell>
        </row>
        <row r="2625">
          <cell r="A2625" t="str">
            <v>Brand 3</v>
          </cell>
          <cell r="B2625" t="str">
            <v>Market 10</v>
          </cell>
          <cell r="C2625">
            <v>0.15</v>
          </cell>
        </row>
        <row r="2626">
          <cell r="A2626" t="str">
            <v>Brand 3</v>
          </cell>
          <cell r="B2626" t="str">
            <v>Market 7</v>
          </cell>
          <cell r="C2626">
            <v>2.75</v>
          </cell>
        </row>
        <row r="2627">
          <cell r="A2627" t="str">
            <v>Brand 3</v>
          </cell>
          <cell r="B2627" t="str">
            <v>Market 7</v>
          </cell>
          <cell r="C2627">
            <v>0.7</v>
          </cell>
        </row>
        <row r="2628">
          <cell r="A2628" t="str">
            <v>Brand 3</v>
          </cell>
          <cell r="B2628" t="str">
            <v>Market 34</v>
          </cell>
          <cell r="C2628">
            <v>1.35</v>
          </cell>
        </row>
        <row r="2629">
          <cell r="A2629" t="str">
            <v>Brand 3</v>
          </cell>
          <cell r="B2629" t="str">
            <v>Market 34</v>
          </cell>
          <cell r="C2629">
            <v>0.25</v>
          </cell>
        </row>
        <row r="2630">
          <cell r="A2630" t="str">
            <v>Brand 3</v>
          </cell>
          <cell r="B2630" t="str">
            <v>Market 7</v>
          </cell>
          <cell r="C2630">
            <v>4.0999999999999996</v>
          </cell>
        </row>
        <row r="2631">
          <cell r="A2631" t="str">
            <v>Brand 3</v>
          </cell>
          <cell r="B2631" t="str">
            <v>Market 7</v>
          </cell>
          <cell r="C2631">
            <v>0.7</v>
          </cell>
        </row>
        <row r="2632">
          <cell r="A2632" t="str">
            <v>Brand 3</v>
          </cell>
          <cell r="B2632" t="str">
            <v>Market 34</v>
          </cell>
          <cell r="C2632">
            <v>1.2</v>
          </cell>
        </row>
        <row r="2633">
          <cell r="A2633" t="str">
            <v>Brand 3</v>
          </cell>
          <cell r="B2633" t="str">
            <v>Market 31</v>
          </cell>
          <cell r="C2633">
            <v>0.55000000000000004</v>
          </cell>
        </row>
        <row r="2634">
          <cell r="A2634" t="str">
            <v>Brand 3</v>
          </cell>
          <cell r="B2634" t="str">
            <v>Market 10</v>
          </cell>
          <cell r="C2634">
            <v>0.05</v>
          </cell>
        </row>
        <row r="2635">
          <cell r="A2635" t="str">
            <v>Brand 3</v>
          </cell>
          <cell r="B2635" t="str">
            <v>Market 31</v>
          </cell>
          <cell r="C2635">
            <v>1.2</v>
          </cell>
        </row>
        <row r="2636">
          <cell r="A2636" t="str">
            <v>Brand 3</v>
          </cell>
          <cell r="B2636" t="str">
            <v>Market 31</v>
          </cell>
          <cell r="C2636">
            <v>0.1</v>
          </cell>
        </row>
        <row r="2637">
          <cell r="A2637" t="str">
            <v>Brand 3</v>
          </cell>
          <cell r="B2637" t="str">
            <v>Market 7</v>
          </cell>
          <cell r="C2637">
            <v>0.55000000000000004</v>
          </cell>
        </row>
        <row r="2638">
          <cell r="A2638" t="str">
            <v>Brand 3</v>
          </cell>
          <cell r="B2638" t="str">
            <v>Market 34</v>
          </cell>
          <cell r="C2638">
            <v>0.1</v>
          </cell>
        </row>
        <row r="2639">
          <cell r="A2639" t="str">
            <v>Brand 3</v>
          </cell>
          <cell r="B2639" t="str">
            <v>Market 15</v>
          </cell>
          <cell r="C2639">
            <v>0.15</v>
          </cell>
        </row>
        <row r="2640">
          <cell r="A2640" t="str">
            <v>Brand 3</v>
          </cell>
          <cell r="B2640" t="str">
            <v>Market 31</v>
          </cell>
          <cell r="C2640">
            <v>0.35</v>
          </cell>
        </row>
        <row r="2641">
          <cell r="A2641" t="str">
            <v>Brand 3</v>
          </cell>
          <cell r="B2641" t="str">
            <v>Market 15</v>
          </cell>
          <cell r="C2641">
            <v>0.5</v>
          </cell>
        </row>
        <row r="2642">
          <cell r="A2642" t="str">
            <v>Brand 3</v>
          </cell>
          <cell r="B2642" t="str">
            <v>Market 15</v>
          </cell>
          <cell r="C2642">
            <v>0.15</v>
          </cell>
        </row>
        <row r="2643">
          <cell r="A2643" t="str">
            <v>Brand 3</v>
          </cell>
          <cell r="B2643" t="str">
            <v>Market 14</v>
          </cell>
          <cell r="C2643">
            <v>0.4</v>
          </cell>
        </row>
        <row r="2644">
          <cell r="A2644" t="str">
            <v>Brand 3</v>
          </cell>
          <cell r="B2644" t="str">
            <v>Market 15</v>
          </cell>
          <cell r="C2644">
            <v>0.2</v>
          </cell>
        </row>
        <row r="2645">
          <cell r="A2645" t="str">
            <v>Brand 3</v>
          </cell>
          <cell r="B2645" t="str">
            <v>Market 31</v>
          </cell>
          <cell r="C2645">
            <v>0.3</v>
          </cell>
        </row>
        <row r="2646">
          <cell r="A2646" t="str">
            <v>Brand 3</v>
          </cell>
          <cell r="B2646" t="str">
            <v>Market 14</v>
          </cell>
          <cell r="C2646">
            <v>0.15</v>
          </cell>
        </row>
        <row r="2647">
          <cell r="A2647" t="str">
            <v>Brand 3</v>
          </cell>
          <cell r="B2647" t="str">
            <v>Market 7</v>
          </cell>
          <cell r="C2647">
            <v>0.3</v>
          </cell>
        </row>
        <row r="2648">
          <cell r="A2648" t="str">
            <v>Brand 3</v>
          </cell>
          <cell r="B2648" t="str">
            <v>Market 31</v>
          </cell>
          <cell r="C2648">
            <v>0.55000000000000004</v>
          </cell>
        </row>
        <row r="2649">
          <cell r="A2649" t="str">
            <v>Brand 3</v>
          </cell>
          <cell r="B2649" t="str">
            <v>Market 34</v>
          </cell>
          <cell r="C2649">
            <v>0.5</v>
          </cell>
        </row>
        <row r="2650">
          <cell r="A2650" t="str">
            <v>Brand 3</v>
          </cell>
          <cell r="B2650" t="str">
            <v>Market 34</v>
          </cell>
          <cell r="C2650">
            <v>0.25</v>
          </cell>
        </row>
        <row r="2651">
          <cell r="A2651" t="str">
            <v>Brand 3</v>
          </cell>
          <cell r="B2651" t="str">
            <v>Market 31</v>
          </cell>
          <cell r="C2651">
            <v>0.45</v>
          </cell>
        </row>
        <row r="2652">
          <cell r="A2652" t="str">
            <v>Brand 3</v>
          </cell>
          <cell r="B2652" t="str">
            <v>Market 32</v>
          </cell>
          <cell r="C2652">
            <v>0.55000000000000004</v>
          </cell>
        </row>
        <row r="2653">
          <cell r="A2653" t="str">
            <v>Brand 3</v>
          </cell>
          <cell r="B2653" t="str">
            <v>Market 32</v>
          </cell>
          <cell r="C2653">
            <v>0.05</v>
          </cell>
        </row>
        <row r="2654">
          <cell r="A2654" t="str">
            <v>Brand 3</v>
          </cell>
          <cell r="B2654" t="str">
            <v>Market 32</v>
          </cell>
          <cell r="C2654">
            <v>0.5</v>
          </cell>
        </row>
        <row r="2655">
          <cell r="A2655" t="str">
            <v>Brand 3</v>
          </cell>
          <cell r="B2655" t="str">
            <v>Market 32</v>
          </cell>
          <cell r="C2655">
            <v>1.1499999999999999</v>
          </cell>
        </row>
        <row r="2656">
          <cell r="A2656" t="str">
            <v>Brand 3</v>
          </cell>
          <cell r="B2656" t="str">
            <v>Market 32</v>
          </cell>
          <cell r="C2656">
            <v>0.45</v>
          </cell>
        </row>
        <row r="2657">
          <cell r="A2657" t="str">
            <v>Brand 3</v>
          </cell>
          <cell r="B2657" t="str">
            <v>Market 32</v>
          </cell>
          <cell r="C2657">
            <v>0.85</v>
          </cell>
        </row>
        <row r="2658">
          <cell r="A2658" t="str">
            <v>Brand 3</v>
          </cell>
          <cell r="B2658" t="str">
            <v>Market 32</v>
          </cell>
          <cell r="C2658">
            <v>0.55000000000000004</v>
          </cell>
        </row>
        <row r="2659">
          <cell r="A2659" t="str">
            <v>Brand 3</v>
          </cell>
          <cell r="B2659" t="str">
            <v>Market 33</v>
          </cell>
          <cell r="C2659">
            <v>0.9</v>
          </cell>
        </row>
        <row r="2660">
          <cell r="A2660" t="str">
            <v>Brand 3</v>
          </cell>
          <cell r="B2660" t="str">
            <v>Market 33</v>
          </cell>
          <cell r="C2660">
            <v>0.75</v>
          </cell>
        </row>
        <row r="2661">
          <cell r="A2661" t="str">
            <v>Brand 3</v>
          </cell>
          <cell r="B2661" t="str">
            <v>Market 33</v>
          </cell>
          <cell r="C2661">
            <v>0.5</v>
          </cell>
        </row>
        <row r="2662">
          <cell r="A2662" t="str">
            <v>Brand 3</v>
          </cell>
          <cell r="B2662" t="str">
            <v>Market 33</v>
          </cell>
          <cell r="C2662">
            <v>0.45</v>
          </cell>
        </row>
        <row r="2663">
          <cell r="A2663" t="str">
            <v>Brand 3</v>
          </cell>
          <cell r="B2663" t="str">
            <v>Market 33</v>
          </cell>
          <cell r="C2663">
            <v>0.3</v>
          </cell>
        </row>
        <row r="2664">
          <cell r="A2664" t="str">
            <v>Brand 3</v>
          </cell>
          <cell r="B2664" t="str">
            <v>Market 33</v>
          </cell>
          <cell r="C2664">
            <v>0.05</v>
          </cell>
        </row>
        <row r="2665">
          <cell r="A2665" t="str">
            <v>Brand 3</v>
          </cell>
          <cell r="B2665" t="str">
            <v>Market 33</v>
          </cell>
          <cell r="C2665">
            <v>0.3</v>
          </cell>
        </row>
        <row r="2666">
          <cell r="A2666" t="str">
            <v>Brand 3</v>
          </cell>
          <cell r="B2666" t="str">
            <v>Market 21</v>
          </cell>
          <cell r="C2666">
            <v>2.34</v>
          </cell>
        </row>
        <row r="2667">
          <cell r="A2667" t="str">
            <v>Brand 3</v>
          </cell>
          <cell r="B2667" t="str">
            <v>Market 25</v>
          </cell>
          <cell r="C2667">
            <v>1.32</v>
          </cell>
        </row>
        <row r="2668">
          <cell r="A2668" t="str">
            <v>Brand 3</v>
          </cell>
          <cell r="B2668" t="str">
            <v>Market 24</v>
          </cell>
          <cell r="C2668">
            <v>1.1399999999999999</v>
          </cell>
        </row>
        <row r="2669">
          <cell r="A2669" t="str">
            <v>Brand 3</v>
          </cell>
          <cell r="B2669" t="str">
            <v>Market 16</v>
          </cell>
          <cell r="C2669">
            <v>1.56</v>
          </cell>
        </row>
        <row r="2670">
          <cell r="A2670" t="str">
            <v>Brand 3</v>
          </cell>
          <cell r="B2670" t="str">
            <v>Market 3</v>
          </cell>
          <cell r="C2670">
            <v>0.42</v>
          </cell>
        </row>
        <row r="2671">
          <cell r="A2671" t="str">
            <v>Brand 3</v>
          </cell>
          <cell r="B2671" t="str">
            <v>Market 7</v>
          </cell>
          <cell r="C2671">
            <v>0.78</v>
          </cell>
        </row>
        <row r="2672">
          <cell r="A2672" t="str">
            <v>Brand 3</v>
          </cell>
          <cell r="B2672" t="str">
            <v>Market 34</v>
          </cell>
          <cell r="C2672">
            <v>0.3</v>
          </cell>
        </row>
        <row r="2673">
          <cell r="A2673" t="str">
            <v>Brand 3</v>
          </cell>
          <cell r="B2673" t="str">
            <v>Market 31</v>
          </cell>
          <cell r="C2673">
            <v>0.42</v>
          </cell>
        </row>
        <row r="2674">
          <cell r="A2674" t="str">
            <v>Brand 3</v>
          </cell>
          <cell r="B2674" t="str">
            <v>Market 7</v>
          </cell>
          <cell r="C2674">
            <v>1.38</v>
          </cell>
        </row>
        <row r="2675">
          <cell r="A2675" t="str">
            <v>Brand 3</v>
          </cell>
          <cell r="B2675" t="str">
            <v>Market 34</v>
          </cell>
          <cell r="C2675">
            <v>0.96</v>
          </cell>
        </row>
        <row r="2676">
          <cell r="A2676" t="str">
            <v>Brand 3</v>
          </cell>
          <cell r="B2676" t="str">
            <v>Market 31</v>
          </cell>
          <cell r="C2676">
            <v>0.66</v>
          </cell>
        </row>
        <row r="2677">
          <cell r="A2677" t="str">
            <v>Brand 3</v>
          </cell>
          <cell r="B2677" t="str">
            <v>Market 7</v>
          </cell>
          <cell r="C2677">
            <v>2.04</v>
          </cell>
        </row>
        <row r="2678">
          <cell r="A2678" t="str">
            <v>Brand 3</v>
          </cell>
          <cell r="B2678" t="str">
            <v>Market 31</v>
          </cell>
          <cell r="C2678">
            <v>0.24</v>
          </cell>
        </row>
        <row r="2679">
          <cell r="A2679" t="str">
            <v>Brand 3</v>
          </cell>
          <cell r="B2679" t="str">
            <v>Market 31</v>
          </cell>
          <cell r="C2679">
            <v>0.96</v>
          </cell>
        </row>
        <row r="2680">
          <cell r="A2680" t="str">
            <v>Brand 3</v>
          </cell>
          <cell r="B2680" t="str">
            <v>Market 28</v>
          </cell>
          <cell r="C2680">
            <v>4.0999999999999996</v>
          </cell>
        </row>
        <row r="2681">
          <cell r="A2681" t="str">
            <v>Brand 3</v>
          </cell>
          <cell r="B2681" t="str">
            <v>Market 28</v>
          </cell>
          <cell r="C2681">
            <v>2.1</v>
          </cell>
        </row>
        <row r="2682">
          <cell r="A2682" t="str">
            <v>Brand 3</v>
          </cell>
          <cell r="B2682" t="str">
            <v>Market 28</v>
          </cell>
          <cell r="C2682">
            <v>3.4</v>
          </cell>
        </row>
        <row r="2683">
          <cell r="A2683" t="str">
            <v>Brand 3</v>
          </cell>
          <cell r="B2683" t="str">
            <v>Market 28</v>
          </cell>
          <cell r="C2683">
            <v>12.8</v>
          </cell>
        </row>
        <row r="2684">
          <cell r="A2684" t="str">
            <v>Brand 3</v>
          </cell>
          <cell r="B2684" t="str">
            <v>Market 28</v>
          </cell>
          <cell r="C2684">
            <v>24.5</v>
          </cell>
        </row>
        <row r="2685">
          <cell r="A2685" t="str">
            <v>Brand 3</v>
          </cell>
          <cell r="B2685" t="str">
            <v>Market 28</v>
          </cell>
          <cell r="C2685">
            <v>3.6</v>
          </cell>
        </row>
        <row r="2686">
          <cell r="A2686" t="str">
            <v>Brand 3</v>
          </cell>
          <cell r="B2686" t="str">
            <v>Market 23</v>
          </cell>
          <cell r="C2686">
            <v>1</v>
          </cell>
        </row>
        <row r="2687">
          <cell r="A2687" t="str">
            <v>Brand 3</v>
          </cell>
          <cell r="B2687" t="str">
            <v>Market 21</v>
          </cell>
          <cell r="C2687">
            <v>1</v>
          </cell>
        </row>
        <row r="2688">
          <cell r="A2688" t="str">
            <v>Brand 3</v>
          </cell>
          <cell r="B2688" t="str">
            <v>Market 25</v>
          </cell>
          <cell r="C2688">
            <v>1.7</v>
          </cell>
        </row>
        <row r="2689">
          <cell r="A2689" t="str">
            <v>Brand 3</v>
          </cell>
          <cell r="B2689" t="str">
            <v>Market 24</v>
          </cell>
          <cell r="C2689">
            <v>3</v>
          </cell>
        </row>
        <row r="2690">
          <cell r="A2690" t="str">
            <v>Brand 3</v>
          </cell>
          <cell r="B2690" t="str">
            <v>Market 16</v>
          </cell>
          <cell r="C2690">
            <v>2.2999999999999998</v>
          </cell>
        </row>
        <row r="2691">
          <cell r="A2691" t="str">
            <v>Brand 3</v>
          </cell>
          <cell r="B2691" t="str">
            <v>Market 23</v>
          </cell>
          <cell r="C2691">
            <v>0.3</v>
          </cell>
        </row>
        <row r="2692">
          <cell r="A2692" t="str">
            <v>Brand 3</v>
          </cell>
          <cell r="B2692" t="str">
            <v>Market 21</v>
          </cell>
          <cell r="C2692">
            <v>0.1</v>
          </cell>
        </row>
        <row r="2693">
          <cell r="A2693" t="str">
            <v>Brand 3</v>
          </cell>
          <cell r="B2693" t="str">
            <v>Market 23</v>
          </cell>
          <cell r="C2693">
            <v>1.5</v>
          </cell>
        </row>
        <row r="2694">
          <cell r="A2694" t="str">
            <v>Brand 3</v>
          </cell>
          <cell r="B2694" t="str">
            <v>Market 21</v>
          </cell>
          <cell r="C2694">
            <v>1.8</v>
          </cell>
        </row>
        <row r="2695">
          <cell r="A2695" t="str">
            <v>Brand 3</v>
          </cell>
          <cell r="B2695" t="str">
            <v>Market 24</v>
          </cell>
          <cell r="C2695">
            <v>4.2</v>
          </cell>
        </row>
        <row r="2696">
          <cell r="A2696" t="str">
            <v>Brand 3</v>
          </cell>
          <cell r="B2696" t="str">
            <v>Market 25</v>
          </cell>
          <cell r="C2696">
            <v>2.1</v>
          </cell>
        </row>
        <row r="2697">
          <cell r="A2697" t="str">
            <v>Brand 3</v>
          </cell>
          <cell r="B2697" t="str">
            <v>Market 16</v>
          </cell>
          <cell r="C2697">
            <v>0.2</v>
          </cell>
        </row>
        <row r="2698">
          <cell r="A2698" t="str">
            <v>Brand 3</v>
          </cell>
          <cell r="B2698" t="str">
            <v>Market 16</v>
          </cell>
          <cell r="C2698">
            <v>3.8</v>
          </cell>
        </row>
        <row r="2699">
          <cell r="A2699" t="str">
            <v>Brand 3</v>
          </cell>
          <cell r="B2699" t="str">
            <v>Market 23</v>
          </cell>
          <cell r="C2699">
            <v>1.3</v>
          </cell>
        </row>
        <row r="2700">
          <cell r="A2700" t="str">
            <v>Brand 3</v>
          </cell>
          <cell r="B2700" t="str">
            <v>Market 21</v>
          </cell>
          <cell r="C2700">
            <v>1.4</v>
          </cell>
        </row>
        <row r="2701">
          <cell r="A2701" t="str">
            <v>Brand 3</v>
          </cell>
          <cell r="B2701" t="str">
            <v>Market 25</v>
          </cell>
          <cell r="C2701">
            <v>1.4</v>
          </cell>
        </row>
        <row r="2702">
          <cell r="A2702" t="str">
            <v>Brand 3</v>
          </cell>
          <cell r="B2702" t="str">
            <v>Market 16</v>
          </cell>
          <cell r="C2702">
            <v>0.6</v>
          </cell>
        </row>
        <row r="2703">
          <cell r="A2703" t="str">
            <v>Brand 3</v>
          </cell>
          <cell r="B2703" t="str">
            <v>Market 23</v>
          </cell>
          <cell r="C2703">
            <v>0.7</v>
          </cell>
        </row>
        <row r="2704">
          <cell r="A2704" t="str">
            <v>Brand 3</v>
          </cell>
          <cell r="B2704" t="str">
            <v>Market 24</v>
          </cell>
          <cell r="C2704">
            <v>1.8</v>
          </cell>
        </row>
        <row r="2705">
          <cell r="A2705" t="str">
            <v>Brand 3</v>
          </cell>
          <cell r="B2705" t="str">
            <v>Market 21</v>
          </cell>
          <cell r="C2705">
            <v>0.8</v>
          </cell>
        </row>
        <row r="2706">
          <cell r="A2706" t="str">
            <v>Brand 3</v>
          </cell>
          <cell r="B2706" t="str">
            <v>Market 25</v>
          </cell>
          <cell r="C2706">
            <v>1.4</v>
          </cell>
        </row>
        <row r="2707">
          <cell r="A2707" t="str">
            <v>Brand 3</v>
          </cell>
          <cell r="B2707" t="str">
            <v>Market 16</v>
          </cell>
          <cell r="C2707">
            <v>2.9</v>
          </cell>
        </row>
        <row r="2708">
          <cell r="A2708" t="str">
            <v>Brand 3</v>
          </cell>
          <cell r="B2708" t="str">
            <v>Market 24</v>
          </cell>
          <cell r="C2708">
            <v>1.9</v>
          </cell>
        </row>
        <row r="2709">
          <cell r="A2709" t="str">
            <v>Brand 3</v>
          </cell>
          <cell r="B2709" t="str">
            <v>Market 24</v>
          </cell>
          <cell r="C2709">
            <v>8.6999999999999993</v>
          </cell>
        </row>
        <row r="2710">
          <cell r="A2710" t="str">
            <v>Brand 3</v>
          </cell>
          <cell r="B2710" t="str">
            <v>Market 23</v>
          </cell>
          <cell r="C2710">
            <v>1.3</v>
          </cell>
        </row>
        <row r="2711">
          <cell r="A2711" t="str">
            <v>Brand 3</v>
          </cell>
          <cell r="B2711" t="str">
            <v>Market 21</v>
          </cell>
          <cell r="C2711">
            <v>1.3</v>
          </cell>
        </row>
        <row r="2712">
          <cell r="A2712" t="str">
            <v>Brand 3</v>
          </cell>
          <cell r="B2712" t="str">
            <v>Market 25</v>
          </cell>
          <cell r="C2712">
            <v>0.8</v>
          </cell>
        </row>
        <row r="2713">
          <cell r="A2713" t="str">
            <v>Brand 3</v>
          </cell>
          <cell r="B2713" t="str">
            <v>Market 24</v>
          </cell>
          <cell r="C2713">
            <v>2.2999999999999998</v>
          </cell>
        </row>
        <row r="2714">
          <cell r="A2714" t="str">
            <v>Brand 3</v>
          </cell>
          <cell r="B2714" t="str">
            <v>Market 16</v>
          </cell>
          <cell r="C2714">
            <v>4.4000000000000004</v>
          </cell>
        </row>
        <row r="2715">
          <cell r="A2715" t="str">
            <v>Brand 3</v>
          </cell>
          <cell r="B2715" t="str">
            <v>Market 23</v>
          </cell>
          <cell r="C2715">
            <v>6</v>
          </cell>
        </row>
        <row r="2716">
          <cell r="A2716" t="str">
            <v>Brand 3</v>
          </cell>
          <cell r="B2716" t="str">
            <v>Market 21</v>
          </cell>
          <cell r="C2716">
            <v>6.3</v>
          </cell>
        </row>
        <row r="2717">
          <cell r="A2717" t="str">
            <v>Brand 3</v>
          </cell>
          <cell r="B2717" t="str">
            <v>Market 25</v>
          </cell>
          <cell r="C2717">
            <v>11</v>
          </cell>
        </row>
        <row r="2718">
          <cell r="A2718" t="str">
            <v>Brand 3</v>
          </cell>
          <cell r="B2718" t="str">
            <v>Market 16</v>
          </cell>
          <cell r="C2718">
            <v>5.6</v>
          </cell>
        </row>
        <row r="2719">
          <cell r="A2719" t="str">
            <v>Brand 3</v>
          </cell>
          <cell r="B2719" t="str">
            <v>Market 23</v>
          </cell>
          <cell r="C2719">
            <v>0.3</v>
          </cell>
        </row>
        <row r="2720">
          <cell r="A2720" t="str">
            <v>Brand 3</v>
          </cell>
          <cell r="B2720" t="str">
            <v>Market 16</v>
          </cell>
          <cell r="C2720">
            <v>0.4</v>
          </cell>
        </row>
        <row r="2721">
          <cell r="A2721" t="str">
            <v>Brand 3</v>
          </cell>
          <cell r="B2721" t="str">
            <v>Market 21</v>
          </cell>
          <cell r="C2721">
            <v>0.5</v>
          </cell>
        </row>
        <row r="2722">
          <cell r="A2722" t="str">
            <v>Brand 3</v>
          </cell>
          <cell r="B2722" t="str">
            <v>Market 25</v>
          </cell>
          <cell r="C2722">
            <v>0.1</v>
          </cell>
        </row>
        <row r="2723">
          <cell r="A2723" t="str">
            <v>Brand 3</v>
          </cell>
          <cell r="B2723" t="str">
            <v>Market 24</v>
          </cell>
          <cell r="C2723">
            <v>0.4</v>
          </cell>
        </row>
        <row r="2724">
          <cell r="A2724" t="str">
            <v>Brand 3</v>
          </cell>
          <cell r="B2724" t="str">
            <v>Market 15</v>
          </cell>
          <cell r="C2724">
            <v>0.1</v>
          </cell>
        </row>
        <row r="2725">
          <cell r="A2725" t="str">
            <v>Brand 3</v>
          </cell>
          <cell r="B2725" t="str">
            <v>Market 9</v>
          </cell>
          <cell r="C2725">
            <v>23</v>
          </cell>
        </row>
        <row r="2726">
          <cell r="A2726" t="str">
            <v>Brand 3</v>
          </cell>
          <cell r="B2726" t="str">
            <v>Market 9</v>
          </cell>
          <cell r="C2726">
            <v>2.1</v>
          </cell>
        </row>
        <row r="2727">
          <cell r="A2727" t="str">
            <v>Brand 3</v>
          </cell>
          <cell r="B2727" t="str">
            <v>Market 14</v>
          </cell>
          <cell r="C2727">
            <v>3.1</v>
          </cell>
        </row>
        <row r="2728">
          <cell r="A2728" t="str">
            <v>Brand 3</v>
          </cell>
          <cell r="B2728" t="str">
            <v>Market 10</v>
          </cell>
          <cell r="C2728">
            <v>2.7</v>
          </cell>
        </row>
        <row r="2729">
          <cell r="A2729" t="str">
            <v>Brand 3</v>
          </cell>
          <cell r="B2729" t="str">
            <v>Market 9</v>
          </cell>
          <cell r="C2729">
            <v>8.8000000000000007</v>
          </cell>
        </row>
        <row r="2730">
          <cell r="A2730" t="str">
            <v>Brand 3</v>
          </cell>
          <cell r="B2730" t="str">
            <v>Market 14</v>
          </cell>
          <cell r="C2730">
            <v>8.6</v>
          </cell>
        </row>
        <row r="2731">
          <cell r="A2731" t="str">
            <v>Brand 3</v>
          </cell>
          <cell r="B2731" t="str">
            <v>Market 10</v>
          </cell>
          <cell r="C2731">
            <v>7.4</v>
          </cell>
        </row>
        <row r="2732">
          <cell r="A2732" t="str">
            <v>Brand 3</v>
          </cell>
          <cell r="B2732" t="str">
            <v>Market 9</v>
          </cell>
          <cell r="C2732">
            <v>3.4</v>
          </cell>
        </row>
        <row r="2733">
          <cell r="A2733" t="str">
            <v>Brand 3</v>
          </cell>
          <cell r="B2733" t="str">
            <v>Market 14</v>
          </cell>
          <cell r="C2733">
            <v>4.5</v>
          </cell>
        </row>
        <row r="2734">
          <cell r="A2734" t="str">
            <v>Brand 3</v>
          </cell>
          <cell r="B2734" t="str">
            <v>Market 10</v>
          </cell>
          <cell r="C2734">
            <v>2.8</v>
          </cell>
        </row>
        <row r="2735">
          <cell r="A2735" t="str">
            <v>Brand 3</v>
          </cell>
          <cell r="B2735" t="str">
            <v>Market 10</v>
          </cell>
          <cell r="C2735">
            <v>1.7</v>
          </cell>
        </row>
        <row r="2736">
          <cell r="A2736" t="str">
            <v>Brand 3</v>
          </cell>
          <cell r="B2736" t="str">
            <v>Market 9</v>
          </cell>
          <cell r="C2736">
            <v>2.7</v>
          </cell>
        </row>
        <row r="2737">
          <cell r="A2737" t="str">
            <v>Brand 3</v>
          </cell>
          <cell r="B2737" t="str">
            <v>Market 9</v>
          </cell>
          <cell r="C2737">
            <v>2.8</v>
          </cell>
        </row>
        <row r="2738">
          <cell r="A2738" t="str">
            <v>Brand 3</v>
          </cell>
          <cell r="B2738" t="str">
            <v>Market 14</v>
          </cell>
          <cell r="C2738">
            <v>19.399999999999999</v>
          </cell>
        </row>
        <row r="2739">
          <cell r="A2739" t="str">
            <v>Brand 3</v>
          </cell>
          <cell r="B2739" t="str">
            <v>Market 10</v>
          </cell>
          <cell r="C2739">
            <v>15.9</v>
          </cell>
        </row>
        <row r="2740">
          <cell r="A2740" t="str">
            <v>Brand 3</v>
          </cell>
          <cell r="B2740" t="str">
            <v>Market 14</v>
          </cell>
          <cell r="C2740">
            <v>5.7</v>
          </cell>
        </row>
        <row r="2741">
          <cell r="A2741" t="str">
            <v>Brand 3</v>
          </cell>
          <cell r="B2741" t="str">
            <v>Market 10</v>
          </cell>
          <cell r="C2741">
            <v>3.9</v>
          </cell>
        </row>
        <row r="2742">
          <cell r="A2742" t="str">
            <v>Brand 3</v>
          </cell>
          <cell r="B2742" t="str">
            <v>Market 14</v>
          </cell>
          <cell r="C2742">
            <v>3.1</v>
          </cell>
        </row>
        <row r="2743">
          <cell r="A2743" t="str">
            <v>Brand 3</v>
          </cell>
          <cell r="B2743" t="str">
            <v>Market 3</v>
          </cell>
          <cell r="C2743">
            <v>2.6</v>
          </cell>
        </row>
        <row r="2744">
          <cell r="A2744" t="str">
            <v>Brand 3</v>
          </cell>
          <cell r="B2744" t="str">
            <v>Market 15</v>
          </cell>
          <cell r="C2744">
            <v>1.7</v>
          </cell>
        </row>
        <row r="2745">
          <cell r="A2745" t="str">
            <v>Brand 3</v>
          </cell>
          <cell r="B2745" t="str">
            <v>Market 15</v>
          </cell>
          <cell r="C2745">
            <v>1.2</v>
          </cell>
        </row>
        <row r="2746">
          <cell r="A2746" t="str">
            <v>Brand 3</v>
          </cell>
          <cell r="B2746" t="str">
            <v>Market 3</v>
          </cell>
          <cell r="C2746">
            <v>3.1</v>
          </cell>
        </row>
        <row r="2747">
          <cell r="A2747" t="str">
            <v>Brand 3</v>
          </cell>
          <cell r="B2747" t="str">
            <v>Market 15</v>
          </cell>
          <cell r="C2747">
            <v>4.3</v>
          </cell>
        </row>
        <row r="2748">
          <cell r="A2748" t="str">
            <v>Brand 3</v>
          </cell>
          <cell r="B2748" t="str">
            <v>Market 3</v>
          </cell>
          <cell r="C2748">
            <v>5.8</v>
          </cell>
        </row>
        <row r="2749">
          <cell r="A2749" t="str">
            <v>Brand 3</v>
          </cell>
          <cell r="B2749" t="str">
            <v>Market 3</v>
          </cell>
          <cell r="C2749">
            <v>7.8</v>
          </cell>
        </row>
        <row r="2750">
          <cell r="A2750" t="str">
            <v>Brand 3</v>
          </cell>
          <cell r="B2750" t="str">
            <v>Market 3</v>
          </cell>
          <cell r="C2750">
            <v>2.8</v>
          </cell>
        </row>
        <row r="2751">
          <cell r="A2751" t="str">
            <v>Brand 3</v>
          </cell>
          <cell r="B2751" t="str">
            <v>Market 3</v>
          </cell>
          <cell r="C2751">
            <v>14.9</v>
          </cell>
        </row>
        <row r="2752">
          <cell r="A2752" t="str">
            <v>Brand 3</v>
          </cell>
          <cell r="B2752" t="str">
            <v>Market 3</v>
          </cell>
          <cell r="C2752">
            <v>0.3</v>
          </cell>
        </row>
        <row r="2753">
          <cell r="A2753" t="str">
            <v>Brand 3</v>
          </cell>
          <cell r="B2753" t="str">
            <v>Market 7</v>
          </cell>
          <cell r="C2753">
            <v>5.4</v>
          </cell>
        </row>
        <row r="2754">
          <cell r="A2754" t="str">
            <v>Brand 3</v>
          </cell>
          <cell r="B2754" t="str">
            <v>Market 34</v>
          </cell>
          <cell r="C2754">
            <v>3</v>
          </cell>
        </row>
        <row r="2755">
          <cell r="A2755" t="str">
            <v>Brand 3</v>
          </cell>
          <cell r="B2755" t="str">
            <v>Market 31</v>
          </cell>
          <cell r="C2755">
            <v>6.2</v>
          </cell>
        </row>
        <row r="2756">
          <cell r="A2756" t="str">
            <v>Brand 3</v>
          </cell>
          <cell r="B2756" t="str">
            <v>Market 34</v>
          </cell>
          <cell r="C2756">
            <v>0.2</v>
          </cell>
        </row>
        <row r="2757">
          <cell r="A2757" t="str">
            <v>Brand 3</v>
          </cell>
          <cell r="B2757" t="str">
            <v>Market 7</v>
          </cell>
          <cell r="C2757">
            <v>6.4</v>
          </cell>
        </row>
        <row r="2758">
          <cell r="A2758" t="str">
            <v>Brand 3</v>
          </cell>
          <cell r="B2758" t="str">
            <v>Market 34</v>
          </cell>
          <cell r="C2758">
            <v>3.3</v>
          </cell>
        </row>
        <row r="2759">
          <cell r="A2759" t="str">
            <v>Brand 3</v>
          </cell>
          <cell r="B2759" t="str">
            <v>Market 31</v>
          </cell>
          <cell r="C2759">
            <v>5</v>
          </cell>
        </row>
        <row r="2760">
          <cell r="A2760" t="str">
            <v>Brand 3</v>
          </cell>
          <cell r="B2760" t="str">
            <v>Market 7</v>
          </cell>
          <cell r="C2760">
            <v>5.8</v>
          </cell>
        </row>
        <row r="2761">
          <cell r="A2761" t="str">
            <v>Brand 3</v>
          </cell>
          <cell r="B2761" t="str">
            <v>Market 34</v>
          </cell>
          <cell r="C2761">
            <v>4.4000000000000004</v>
          </cell>
        </row>
        <row r="2762">
          <cell r="A2762" t="str">
            <v>Brand 3</v>
          </cell>
          <cell r="B2762" t="str">
            <v>Market 31</v>
          </cell>
          <cell r="C2762">
            <v>3.8</v>
          </cell>
        </row>
        <row r="2763">
          <cell r="A2763" t="str">
            <v>Brand 3</v>
          </cell>
          <cell r="B2763" t="str">
            <v>Market 15</v>
          </cell>
          <cell r="C2763">
            <v>10.9</v>
          </cell>
        </row>
        <row r="2764">
          <cell r="A2764" t="str">
            <v>Brand 3</v>
          </cell>
          <cell r="B2764" t="str">
            <v>Market 15</v>
          </cell>
          <cell r="C2764">
            <v>1.5</v>
          </cell>
        </row>
        <row r="2765">
          <cell r="A2765" t="str">
            <v>Brand 3</v>
          </cell>
          <cell r="B2765" t="str">
            <v>Market 15</v>
          </cell>
          <cell r="C2765">
            <v>24.8</v>
          </cell>
        </row>
        <row r="2766">
          <cell r="A2766" t="str">
            <v>Brand 3</v>
          </cell>
          <cell r="B2766" t="str">
            <v>Market 10</v>
          </cell>
          <cell r="C2766">
            <v>6</v>
          </cell>
        </row>
        <row r="2767">
          <cell r="A2767" t="str">
            <v>Brand 3</v>
          </cell>
          <cell r="B2767" t="str">
            <v>Market 7</v>
          </cell>
          <cell r="C2767">
            <v>19.2</v>
          </cell>
        </row>
        <row r="2768">
          <cell r="A2768" t="str">
            <v>Brand 3</v>
          </cell>
          <cell r="B2768" t="str">
            <v>Market 34</v>
          </cell>
          <cell r="C2768">
            <v>9.8000000000000007</v>
          </cell>
        </row>
        <row r="2769">
          <cell r="A2769" t="str">
            <v>Brand 3</v>
          </cell>
          <cell r="B2769" t="str">
            <v>Market 31</v>
          </cell>
          <cell r="C2769">
            <v>12.3</v>
          </cell>
        </row>
        <row r="2770">
          <cell r="A2770" t="str">
            <v>Brand 3</v>
          </cell>
          <cell r="B2770" t="str">
            <v>Market 7</v>
          </cell>
          <cell r="C2770">
            <v>10.5</v>
          </cell>
        </row>
        <row r="2771">
          <cell r="A2771" t="str">
            <v>Brand 3</v>
          </cell>
          <cell r="B2771" t="str">
            <v>Market 34</v>
          </cell>
          <cell r="C2771">
            <v>4.7</v>
          </cell>
        </row>
        <row r="2772">
          <cell r="A2772" t="str">
            <v>Brand 3</v>
          </cell>
          <cell r="B2772" t="str">
            <v>Market 31</v>
          </cell>
          <cell r="C2772">
            <v>3.7</v>
          </cell>
        </row>
        <row r="2773">
          <cell r="A2773" t="str">
            <v>Brand 3</v>
          </cell>
          <cell r="B2773" t="str">
            <v>Market 7</v>
          </cell>
          <cell r="C2773">
            <v>51.4</v>
          </cell>
        </row>
        <row r="2774">
          <cell r="A2774" t="str">
            <v>Brand 3</v>
          </cell>
          <cell r="B2774" t="str">
            <v>Market 34</v>
          </cell>
          <cell r="C2774">
            <v>32.700000000000003</v>
          </cell>
        </row>
        <row r="2775">
          <cell r="A2775" t="str">
            <v>Brand 3</v>
          </cell>
          <cell r="B2775" t="str">
            <v>Market 31</v>
          </cell>
          <cell r="C2775">
            <v>39.5</v>
          </cell>
        </row>
        <row r="2776">
          <cell r="A2776" t="str">
            <v>Brand 3</v>
          </cell>
          <cell r="B2776" t="str">
            <v>Market 7</v>
          </cell>
          <cell r="C2776">
            <v>0.4</v>
          </cell>
        </row>
        <row r="2777">
          <cell r="A2777" t="str">
            <v>Brand 3</v>
          </cell>
          <cell r="B2777" t="str">
            <v>Market 32</v>
          </cell>
          <cell r="C2777">
            <v>3.5</v>
          </cell>
        </row>
        <row r="2778">
          <cell r="A2778" t="str">
            <v>Brand 3</v>
          </cell>
          <cell r="B2778" t="str">
            <v>Market 32</v>
          </cell>
          <cell r="C2778">
            <v>8.9</v>
          </cell>
        </row>
        <row r="2779">
          <cell r="A2779" t="str">
            <v>Brand 3</v>
          </cell>
          <cell r="B2779" t="str">
            <v>Market 32</v>
          </cell>
          <cell r="C2779">
            <v>30.1</v>
          </cell>
        </row>
        <row r="2780">
          <cell r="A2780" t="str">
            <v>Brand 3</v>
          </cell>
          <cell r="B2780" t="str">
            <v>Market 32</v>
          </cell>
          <cell r="C2780">
            <v>3.1</v>
          </cell>
        </row>
        <row r="2781">
          <cell r="A2781" t="str">
            <v>Brand 3</v>
          </cell>
          <cell r="B2781" t="str">
            <v>Market 32</v>
          </cell>
          <cell r="C2781">
            <v>2.5</v>
          </cell>
        </row>
        <row r="2782">
          <cell r="A2782" t="str">
            <v>Brand 3</v>
          </cell>
          <cell r="B2782" t="str">
            <v>Market 32</v>
          </cell>
          <cell r="C2782">
            <v>4</v>
          </cell>
        </row>
        <row r="2783">
          <cell r="A2783" t="str">
            <v>Brand 3</v>
          </cell>
          <cell r="B2783" t="str">
            <v>Market 32</v>
          </cell>
          <cell r="C2783">
            <v>4</v>
          </cell>
        </row>
        <row r="2784">
          <cell r="A2784" t="str">
            <v>Brand 3</v>
          </cell>
          <cell r="B2784" t="str">
            <v>Market 33</v>
          </cell>
          <cell r="C2784">
            <v>1.1000000000000001</v>
          </cell>
        </row>
        <row r="2785">
          <cell r="A2785" t="str">
            <v>Brand 3</v>
          </cell>
          <cell r="B2785" t="str">
            <v>Market 33</v>
          </cell>
          <cell r="C2785">
            <v>8.6999999999999993</v>
          </cell>
        </row>
        <row r="2786">
          <cell r="A2786" t="str">
            <v>Brand 3</v>
          </cell>
          <cell r="B2786" t="str">
            <v>Market 33</v>
          </cell>
          <cell r="C2786">
            <v>1.5</v>
          </cell>
        </row>
        <row r="2787">
          <cell r="A2787" t="str">
            <v>Brand 3</v>
          </cell>
          <cell r="B2787" t="str">
            <v>Market 33</v>
          </cell>
          <cell r="C2787">
            <v>21.1</v>
          </cell>
        </row>
        <row r="2788">
          <cell r="A2788" t="str">
            <v>Brand 3</v>
          </cell>
          <cell r="B2788" t="str">
            <v>Market 33</v>
          </cell>
          <cell r="C2788">
            <v>2.4</v>
          </cell>
        </row>
        <row r="2789">
          <cell r="A2789" t="str">
            <v>Brand 3</v>
          </cell>
          <cell r="B2789" t="str">
            <v>Market 33</v>
          </cell>
          <cell r="C2789">
            <v>1.8</v>
          </cell>
        </row>
        <row r="2790">
          <cell r="A2790" t="str">
            <v>Brand 3</v>
          </cell>
          <cell r="B2790" t="str">
            <v>Market 15</v>
          </cell>
          <cell r="C2790">
            <v>0.2</v>
          </cell>
        </row>
        <row r="2791">
          <cell r="A2791" t="str">
            <v>Brand 3</v>
          </cell>
          <cell r="B2791" t="str">
            <v>Market 3</v>
          </cell>
          <cell r="C2791">
            <v>1.8</v>
          </cell>
        </row>
        <row r="2792">
          <cell r="A2792" t="str">
            <v>Brand 3</v>
          </cell>
          <cell r="B2792" t="str">
            <v>Market 7</v>
          </cell>
          <cell r="C2792">
            <v>0.6</v>
          </cell>
        </row>
        <row r="2793">
          <cell r="A2793" t="str">
            <v>Brand 3</v>
          </cell>
          <cell r="B2793" t="str">
            <v>Market 32</v>
          </cell>
          <cell r="C2793">
            <v>0.4</v>
          </cell>
        </row>
        <row r="2794">
          <cell r="A2794" t="str">
            <v>Brand 3</v>
          </cell>
          <cell r="B2794" t="str">
            <v>Market 28</v>
          </cell>
          <cell r="C2794">
            <v>2.9249999999999998</v>
          </cell>
        </row>
        <row r="2795">
          <cell r="A2795" t="str">
            <v>Brand 3</v>
          </cell>
          <cell r="B2795" t="str">
            <v>Market 28</v>
          </cell>
          <cell r="C2795">
            <v>4.95</v>
          </cell>
        </row>
        <row r="2796">
          <cell r="A2796" t="str">
            <v>Brand 3</v>
          </cell>
          <cell r="B2796" t="str">
            <v>Market 28</v>
          </cell>
          <cell r="C2796">
            <v>6.5250000000000004</v>
          </cell>
        </row>
        <row r="2797">
          <cell r="A2797" t="str">
            <v>Brand 3</v>
          </cell>
          <cell r="B2797" t="str">
            <v>Market 28</v>
          </cell>
          <cell r="C2797">
            <v>21.15</v>
          </cell>
        </row>
        <row r="2798">
          <cell r="A2798" t="str">
            <v>Brand 3</v>
          </cell>
          <cell r="B2798" t="str">
            <v>Market 28</v>
          </cell>
          <cell r="C2798">
            <v>80.325000000000003</v>
          </cell>
        </row>
        <row r="2799">
          <cell r="A2799" t="str">
            <v>Brand 3</v>
          </cell>
          <cell r="B2799" t="str">
            <v>Market 28</v>
          </cell>
          <cell r="C2799">
            <v>15.75</v>
          </cell>
        </row>
        <row r="2800">
          <cell r="A2800" t="str">
            <v>Brand 3</v>
          </cell>
          <cell r="B2800" t="str">
            <v>Market 23</v>
          </cell>
          <cell r="C2800">
            <v>1.125</v>
          </cell>
        </row>
        <row r="2801">
          <cell r="A2801" t="str">
            <v>Brand 3</v>
          </cell>
          <cell r="B2801" t="str">
            <v>Market 21</v>
          </cell>
          <cell r="C2801">
            <v>0.9</v>
          </cell>
        </row>
        <row r="2802">
          <cell r="A2802" t="str">
            <v>Brand 3</v>
          </cell>
          <cell r="B2802" t="str">
            <v>Market 25</v>
          </cell>
          <cell r="C2802">
            <v>1.8</v>
          </cell>
        </row>
        <row r="2803">
          <cell r="A2803" t="str">
            <v>Brand 3</v>
          </cell>
          <cell r="B2803" t="str">
            <v>Market 24</v>
          </cell>
          <cell r="C2803">
            <v>1.8</v>
          </cell>
        </row>
        <row r="2804">
          <cell r="A2804" t="str">
            <v>Brand 3</v>
          </cell>
          <cell r="B2804" t="str">
            <v>Market 16</v>
          </cell>
          <cell r="C2804">
            <v>2.25</v>
          </cell>
        </row>
        <row r="2805">
          <cell r="A2805" t="str">
            <v>Brand 3</v>
          </cell>
          <cell r="B2805" t="str">
            <v>Market 24</v>
          </cell>
          <cell r="C2805">
            <v>2.25</v>
          </cell>
        </row>
        <row r="2806">
          <cell r="A2806" t="str">
            <v>Brand 3</v>
          </cell>
          <cell r="B2806" t="str">
            <v>Market 23</v>
          </cell>
          <cell r="C2806">
            <v>3.15</v>
          </cell>
        </row>
        <row r="2807">
          <cell r="A2807" t="str">
            <v>Brand 3</v>
          </cell>
          <cell r="B2807" t="str">
            <v>Market 21</v>
          </cell>
          <cell r="C2807">
            <v>3.15</v>
          </cell>
        </row>
        <row r="2808">
          <cell r="A2808" t="str">
            <v>Brand 3</v>
          </cell>
          <cell r="B2808" t="str">
            <v>Market 25</v>
          </cell>
          <cell r="C2808">
            <v>3.15</v>
          </cell>
        </row>
        <row r="2809">
          <cell r="A2809" t="str">
            <v>Brand 3</v>
          </cell>
          <cell r="B2809" t="str">
            <v>Market 16</v>
          </cell>
          <cell r="C2809">
            <v>5.625</v>
          </cell>
        </row>
        <row r="2810">
          <cell r="A2810" t="str">
            <v>Brand 3</v>
          </cell>
          <cell r="B2810" t="str">
            <v>Market 23</v>
          </cell>
          <cell r="C2810">
            <v>1.575</v>
          </cell>
        </row>
        <row r="2811">
          <cell r="A2811" t="str">
            <v>Brand 3</v>
          </cell>
          <cell r="B2811" t="str">
            <v>Market 21</v>
          </cell>
          <cell r="C2811">
            <v>1.35</v>
          </cell>
        </row>
        <row r="2812">
          <cell r="A2812" t="str">
            <v>Brand 3</v>
          </cell>
          <cell r="B2812" t="str">
            <v>Market 25</v>
          </cell>
          <cell r="C2812">
            <v>1.8</v>
          </cell>
        </row>
        <row r="2813">
          <cell r="A2813" t="str">
            <v>Brand 3</v>
          </cell>
          <cell r="B2813" t="str">
            <v>Market 16</v>
          </cell>
          <cell r="C2813">
            <v>2.25</v>
          </cell>
        </row>
        <row r="2814">
          <cell r="A2814" t="str">
            <v>Brand 3</v>
          </cell>
          <cell r="B2814" t="str">
            <v>Market 24</v>
          </cell>
          <cell r="C2814">
            <v>1.575</v>
          </cell>
        </row>
        <row r="2815">
          <cell r="A2815" t="str">
            <v>Brand 3</v>
          </cell>
          <cell r="B2815" t="str">
            <v>Market 25</v>
          </cell>
          <cell r="C2815">
            <v>1.35</v>
          </cell>
        </row>
        <row r="2816">
          <cell r="A2816" t="str">
            <v>Brand 3</v>
          </cell>
          <cell r="B2816" t="str">
            <v>Market 24</v>
          </cell>
          <cell r="C2816">
            <v>1.125</v>
          </cell>
        </row>
        <row r="2817">
          <cell r="A2817" t="str">
            <v>Brand 3</v>
          </cell>
          <cell r="B2817" t="str">
            <v>Market 16</v>
          </cell>
          <cell r="C2817">
            <v>3.375</v>
          </cell>
        </row>
        <row r="2818">
          <cell r="A2818" t="str">
            <v>Brand 3</v>
          </cell>
          <cell r="B2818" t="str">
            <v>Market 24</v>
          </cell>
          <cell r="C2818">
            <v>4.2750000000000004</v>
          </cell>
        </row>
        <row r="2819">
          <cell r="A2819" t="str">
            <v>Brand 3</v>
          </cell>
          <cell r="B2819" t="str">
            <v>Market 23</v>
          </cell>
          <cell r="C2819">
            <v>3.6</v>
          </cell>
        </row>
        <row r="2820">
          <cell r="A2820" t="str">
            <v>Brand 3</v>
          </cell>
          <cell r="B2820" t="str">
            <v>Market 21</v>
          </cell>
          <cell r="C2820">
            <v>1.35</v>
          </cell>
        </row>
        <row r="2821">
          <cell r="A2821" t="str">
            <v>Brand 3</v>
          </cell>
          <cell r="B2821" t="str">
            <v>Market 25</v>
          </cell>
          <cell r="C2821">
            <v>1.575</v>
          </cell>
        </row>
        <row r="2822">
          <cell r="A2822" t="str">
            <v>Brand 3</v>
          </cell>
          <cell r="B2822" t="str">
            <v>Market 24</v>
          </cell>
          <cell r="C2822">
            <v>1.35</v>
          </cell>
        </row>
        <row r="2823">
          <cell r="A2823" t="str">
            <v>Brand 3</v>
          </cell>
          <cell r="B2823" t="str">
            <v>Market 16</v>
          </cell>
          <cell r="C2823">
            <v>5.4</v>
          </cell>
        </row>
        <row r="2824">
          <cell r="A2824" t="str">
            <v>Brand 3</v>
          </cell>
          <cell r="B2824" t="str">
            <v>Market 23</v>
          </cell>
          <cell r="C2824">
            <v>9.4499999999999993</v>
          </cell>
        </row>
        <row r="2825">
          <cell r="A2825" t="str">
            <v>Brand 3</v>
          </cell>
          <cell r="B2825" t="str">
            <v>Market 21</v>
          </cell>
          <cell r="C2825">
            <v>7.2</v>
          </cell>
        </row>
        <row r="2826">
          <cell r="A2826" t="str">
            <v>Brand 3</v>
          </cell>
          <cell r="B2826" t="str">
            <v>Market 25</v>
          </cell>
          <cell r="C2826">
            <v>7.4249999999999998</v>
          </cell>
        </row>
        <row r="2827">
          <cell r="A2827" t="str">
            <v>Brand 3</v>
          </cell>
          <cell r="B2827" t="str">
            <v>Market 16</v>
          </cell>
          <cell r="C2827">
            <v>10.125</v>
          </cell>
        </row>
        <row r="2828">
          <cell r="A2828" t="str">
            <v>Brand 3</v>
          </cell>
          <cell r="B2828" t="str">
            <v>Market 9</v>
          </cell>
          <cell r="C2828">
            <v>32.174999999999997</v>
          </cell>
        </row>
        <row r="2829">
          <cell r="A2829" t="str">
            <v>Brand 3</v>
          </cell>
          <cell r="B2829" t="str">
            <v>Market 9</v>
          </cell>
          <cell r="C2829">
            <v>2.4750000000000001</v>
          </cell>
        </row>
        <row r="2830">
          <cell r="A2830" t="str">
            <v>Brand 3</v>
          </cell>
          <cell r="B2830" t="str">
            <v>Market 14</v>
          </cell>
          <cell r="C2830">
            <v>3.375</v>
          </cell>
        </row>
        <row r="2831">
          <cell r="A2831" t="str">
            <v>Brand 3</v>
          </cell>
          <cell r="B2831" t="str">
            <v>Market 10</v>
          </cell>
          <cell r="C2831">
            <v>4.7249999999999996</v>
          </cell>
        </row>
        <row r="2832">
          <cell r="A2832" t="str">
            <v>Brand 3</v>
          </cell>
          <cell r="B2832" t="str">
            <v>Market 14</v>
          </cell>
          <cell r="C2832">
            <v>1.8</v>
          </cell>
        </row>
        <row r="2833">
          <cell r="A2833" t="str">
            <v>Brand 3</v>
          </cell>
          <cell r="B2833" t="str">
            <v>Market 10</v>
          </cell>
          <cell r="C2833">
            <v>3.6</v>
          </cell>
        </row>
        <row r="2834">
          <cell r="A2834" t="str">
            <v>Brand 3</v>
          </cell>
          <cell r="B2834" t="str">
            <v>Market 9</v>
          </cell>
          <cell r="C2834">
            <v>10.35</v>
          </cell>
        </row>
        <row r="2835">
          <cell r="A2835" t="str">
            <v>Brand 3</v>
          </cell>
          <cell r="B2835" t="str">
            <v>Market 14</v>
          </cell>
          <cell r="C2835">
            <v>14.4</v>
          </cell>
        </row>
        <row r="2836">
          <cell r="A2836" t="str">
            <v>Brand 3</v>
          </cell>
          <cell r="B2836" t="str">
            <v>Market 10</v>
          </cell>
          <cell r="C2836">
            <v>24.524999999999999</v>
          </cell>
        </row>
        <row r="2837">
          <cell r="A2837" t="str">
            <v>Brand 3</v>
          </cell>
          <cell r="B2837" t="str">
            <v>Market 9</v>
          </cell>
          <cell r="C2837">
            <v>3.6</v>
          </cell>
        </row>
        <row r="2838">
          <cell r="A2838" t="str">
            <v>Brand 3</v>
          </cell>
          <cell r="B2838" t="str">
            <v>Market 14</v>
          </cell>
          <cell r="C2838">
            <v>2.9249999999999998</v>
          </cell>
        </row>
        <row r="2839">
          <cell r="A2839" t="str">
            <v>Brand 3</v>
          </cell>
          <cell r="B2839" t="str">
            <v>Market 10</v>
          </cell>
          <cell r="C2839">
            <v>1.8</v>
          </cell>
        </row>
        <row r="2840">
          <cell r="A2840" t="str">
            <v>Brand 3</v>
          </cell>
          <cell r="B2840" t="str">
            <v>Market 10</v>
          </cell>
          <cell r="C2840">
            <v>2.0249999999999999</v>
          </cell>
        </row>
        <row r="2841">
          <cell r="A2841" t="str">
            <v>Brand 3</v>
          </cell>
          <cell r="B2841" t="str">
            <v>Market 9</v>
          </cell>
          <cell r="C2841">
            <v>2.7</v>
          </cell>
        </row>
        <row r="2842">
          <cell r="A2842" t="str">
            <v>Brand 3</v>
          </cell>
          <cell r="B2842" t="str">
            <v>Market 9</v>
          </cell>
          <cell r="C2842">
            <v>4.95</v>
          </cell>
        </row>
        <row r="2843">
          <cell r="A2843" t="str">
            <v>Brand 3</v>
          </cell>
          <cell r="B2843" t="str">
            <v>Market 14</v>
          </cell>
          <cell r="C2843">
            <v>18.45</v>
          </cell>
        </row>
        <row r="2844">
          <cell r="A2844" t="str">
            <v>Brand 3</v>
          </cell>
          <cell r="B2844" t="str">
            <v>Market 10</v>
          </cell>
          <cell r="C2844">
            <v>31.725000000000001</v>
          </cell>
        </row>
        <row r="2845">
          <cell r="A2845" t="str">
            <v>Brand 3</v>
          </cell>
          <cell r="B2845" t="str">
            <v>Market 14</v>
          </cell>
          <cell r="C2845">
            <v>2.25</v>
          </cell>
        </row>
        <row r="2846">
          <cell r="A2846" t="str">
            <v>Brand 3</v>
          </cell>
          <cell r="B2846" t="str">
            <v>Market 3</v>
          </cell>
          <cell r="C2846">
            <v>5.1749999999999998</v>
          </cell>
        </row>
        <row r="2847">
          <cell r="A2847" t="str">
            <v>Brand 3</v>
          </cell>
          <cell r="B2847" t="str">
            <v>Market 15</v>
          </cell>
          <cell r="C2847">
            <v>2.25</v>
          </cell>
        </row>
        <row r="2848">
          <cell r="A2848" t="str">
            <v>Brand 3</v>
          </cell>
          <cell r="B2848" t="str">
            <v>Market 15</v>
          </cell>
          <cell r="C2848">
            <v>2.0249999999999999</v>
          </cell>
        </row>
        <row r="2849">
          <cell r="A2849" t="str">
            <v>Brand 3</v>
          </cell>
          <cell r="B2849" t="str">
            <v>Market 15</v>
          </cell>
          <cell r="C2849">
            <v>5.1749999999999998</v>
          </cell>
        </row>
        <row r="2850">
          <cell r="A2850" t="str">
            <v>Brand 3</v>
          </cell>
          <cell r="B2850" t="str">
            <v>Market 15</v>
          </cell>
          <cell r="C2850">
            <v>4.2750000000000004</v>
          </cell>
        </row>
        <row r="2851">
          <cell r="A2851" t="str">
            <v>Brand 3</v>
          </cell>
          <cell r="B2851" t="str">
            <v>Market 15</v>
          </cell>
          <cell r="C2851">
            <v>19.574999999999999</v>
          </cell>
        </row>
        <row r="2852">
          <cell r="A2852" t="str">
            <v>Brand 3</v>
          </cell>
          <cell r="B2852" t="str">
            <v>Market 15</v>
          </cell>
          <cell r="C2852">
            <v>8.7750000000000004</v>
          </cell>
        </row>
        <row r="2853">
          <cell r="A2853" t="str">
            <v>Brand 3</v>
          </cell>
          <cell r="B2853" t="str">
            <v>Market 3</v>
          </cell>
          <cell r="C2853">
            <v>1.35</v>
          </cell>
        </row>
        <row r="2854">
          <cell r="A2854" t="str">
            <v>Brand 3</v>
          </cell>
          <cell r="B2854" t="str">
            <v>Market 3</v>
          </cell>
          <cell r="C2854">
            <v>12.6</v>
          </cell>
        </row>
        <row r="2855">
          <cell r="A2855" t="str">
            <v>Brand 3</v>
          </cell>
          <cell r="B2855" t="str">
            <v>Market 3</v>
          </cell>
          <cell r="C2855">
            <v>4.05</v>
          </cell>
        </row>
        <row r="2856">
          <cell r="A2856" t="str">
            <v>Brand 3</v>
          </cell>
          <cell r="B2856" t="str">
            <v>Market 3</v>
          </cell>
          <cell r="C2856">
            <v>4.7249999999999996</v>
          </cell>
        </row>
        <row r="2857">
          <cell r="A2857" t="str">
            <v>Brand 3</v>
          </cell>
          <cell r="B2857" t="str">
            <v>Market 3</v>
          </cell>
          <cell r="C2857">
            <v>2.7</v>
          </cell>
        </row>
        <row r="2858">
          <cell r="A2858" t="str">
            <v>Brand 3</v>
          </cell>
          <cell r="B2858" t="str">
            <v>Market 7</v>
          </cell>
          <cell r="C2858">
            <v>6.5250000000000004</v>
          </cell>
        </row>
        <row r="2859">
          <cell r="A2859" t="str">
            <v>Brand 3</v>
          </cell>
          <cell r="B2859" t="str">
            <v>Market 34</v>
          </cell>
          <cell r="C2859">
            <v>4.7249999999999996</v>
          </cell>
        </row>
        <row r="2860">
          <cell r="A2860" t="str">
            <v>Brand 3</v>
          </cell>
          <cell r="B2860" t="str">
            <v>Market 31</v>
          </cell>
          <cell r="C2860">
            <v>2.9249999999999998</v>
          </cell>
        </row>
        <row r="2861">
          <cell r="A2861" t="str">
            <v>Brand 3</v>
          </cell>
          <cell r="B2861" t="str">
            <v>Market 7</v>
          </cell>
          <cell r="C2861">
            <v>6.5250000000000004</v>
          </cell>
        </row>
        <row r="2862">
          <cell r="A2862" t="str">
            <v>Brand 3</v>
          </cell>
          <cell r="B2862" t="str">
            <v>Market 34</v>
          </cell>
          <cell r="C2862">
            <v>5.625</v>
          </cell>
        </row>
        <row r="2863">
          <cell r="A2863" t="str">
            <v>Brand 3</v>
          </cell>
          <cell r="B2863" t="str">
            <v>Market 31</v>
          </cell>
          <cell r="C2863">
            <v>7.2</v>
          </cell>
        </row>
        <row r="2864">
          <cell r="A2864" t="str">
            <v>Brand 3</v>
          </cell>
          <cell r="B2864" t="str">
            <v>Market 7</v>
          </cell>
          <cell r="C2864">
            <v>7.4249999999999998</v>
          </cell>
        </row>
        <row r="2865">
          <cell r="A2865" t="str">
            <v>Brand 3</v>
          </cell>
          <cell r="B2865" t="str">
            <v>Market 34</v>
          </cell>
          <cell r="C2865">
            <v>3.375</v>
          </cell>
        </row>
        <row r="2866">
          <cell r="A2866" t="str">
            <v>Brand 3</v>
          </cell>
          <cell r="B2866" t="str">
            <v>Market 31</v>
          </cell>
          <cell r="C2866">
            <v>4.7249999999999996</v>
          </cell>
        </row>
        <row r="2867">
          <cell r="A2867" t="str">
            <v>Brand 3</v>
          </cell>
          <cell r="B2867" t="str">
            <v>Market 7</v>
          </cell>
          <cell r="C2867">
            <v>13.5</v>
          </cell>
        </row>
        <row r="2868">
          <cell r="A2868" t="str">
            <v>Brand 3</v>
          </cell>
          <cell r="B2868" t="str">
            <v>Market 34</v>
          </cell>
          <cell r="C2868">
            <v>6.75</v>
          </cell>
        </row>
        <row r="2869">
          <cell r="A2869" t="str">
            <v>Brand 3</v>
          </cell>
          <cell r="B2869" t="str">
            <v>Market 31</v>
          </cell>
          <cell r="C2869">
            <v>8.7750000000000004</v>
          </cell>
        </row>
        <row r="2870">
          <cell r="A2870" t="str">
            <v>Brand 3</v>
          </cell>
          <cell r="B2870" t="str">
            <v>Market 7</v>
          </cell>
          <cell r="C2870">
            <v>45.45</v>
          </cell>
        </row>
        <row r="2871">
          <cell r="A2871" t="str">
            <v>Brand 3</v>
          </cell>
          <cell r="B2871" t="str">
            <v>Market 34</v>
          </cell>
          <cell r="C2871">
            <v>18.899999999999999</v>
          </cell>
        </row>
        <row r="2872">
          <cell r="A2872" t="str">
            <v>Brand 3</v>
          </cell>
          <cell r="B2872" t="str">
            <v>Market 31</v>
          </cell>
          <cell r="C2872">
            <v>21.375</v>
          </cell>
        </row>
        <row r="2873">
          <cell r="A2873" t="str">
            <v>Brand 3</v>
          </cell>
          <cell r="B2873" t="str">
            <v>Market 34</v>
          </cell>
          <cell r="C2873">
            <v>11.475</v>
          </cell>
        </row>
        <row r="2874">
          <cell r="A2874" t="str">
            <v>Brand 3</v>
          </cell>
          <cell r="B2874" t="str">
            <v>Market 7</v>
          </cell>
          <cell r="C2874">
            <v>75.150000000000006</v>
          </cell>
        </row>
        <row r="2875">
          <cell r="A2875" t="str">
            <v>Brand 3</v>
          </cell>
          <cell r="B2875" t="str">
            <v>Market 34</v>
          </cell>
          <cell r="C2875">
            <v>40.950000000000003</v>
          </cell>
        </row>
        <row r="2876">
          <cell r="A2876" t="str">
            <v>Brand 3</v>
          </cell>
          <cell r="B2876" t="str">
            <v>Market 31</v>
          </cell>
          <cell r="C2876">
            <v>64.575000000000003</v>
          </cell>
        </row>
        <row r="2877">
          <cell r="A2877" t="str">
            <v>Brand 3</v>
          </cell>
          <cell r="B2877" t="str">
            <v>Market 32</v>
          </cell>
          <cell r="C2877">
            <v>5.1749999999999998</v>
          </cell>
        </row>
        <row r="2878">
          <cell r="A2878" t="str">
            <v>Brand 3</v>
          </cell>
          <cell r="B2878" t="str">
            <v>Market 32</v>
          </cell>
          <cell r="C2878">
            <v>4.2750000000000004</v>
          </cell>
        </row>
        <row r="2879">
          <cell r="A2879" t="str">
            <v>Brand 3</v>
          </cell>
          <cell r="B2879" t="str">
            <v>Market 32</v>
          </cell>
          <cell r="C2879">
            <v>4.95</v>
          </cell>
        </row>
        <row r="2880">
          <cell r="A2880" t="str">
            <v>Brand 3</v>
          </cell>
          <cell r="B2880" t="str">
            <v>Market 32</v>
          </cell>
          <cell r="C2880">
            <v>15.3</v>
          </cell>
        </row>
        <row r="2881">
          <cell r="A2881" t="str">
            <v>Brand 3</v>
          </cell>
          <cell r="B2881" t="str">
            <v>Market 32</v>
          </cell>
          <cell r="C2881">
            <v>29.024999999999999</v>
          </cell>
        </row>
        <row r="2882">
          <cell r="A2882" t="str">
            <v>Brand 3</v>
          </cell>
          <cell r="B2882" t="str">
            <v>Market 32</v>
          </cell>
          <cell r="C2882">
            <v>7.65</v>
          </cell>
        </row>
        <row r="2883">
          <cell r="A2883" t="str">
            <v>Brand 3</v>
          </cell>
          <cell r="B2883" t="str">
            <v>Market 33</v>
          </cell>
          <cell r="C2883">
            <v>3.375</v>
          </cell>
        </row>
        <row r="2884">
          <cell r="A2884" t="str">
            <v>Brand 3</v>
          </cell>
          <cell r="B2884" t="str">
            <v>Market 33</v>
          </cell>
          <cell r="C2884">
            <v>2.7</v>
          </cell>
        </row>
        <row r="2885">
          <cell r="A2885" t="str">
            <v>Brand 3</v>
          </cell>
          <cell r="B2885" t="str">
            <v>Market 33</v>
          </cell>
          <cell r="C2885">
            <v>8.1</v>
          </cell>
        </row>
        <row r="2886">
          <cell r="A2886" t="str">
            <v>Brand 3</v>
          </cell>
          <cell r="B2886" t="str">
            <v>Market 33</v>
          </cell>
          <cell r="C2886">
            <v>19.8</v>
          </cell>
        </row>
        <row r="2887">
          <cell r="A2887" t="str">
            <v>Brand 3</v>
          </cell>
          <cell r="B2887" t="str">
            <v>Market 33</v>
          </cell>
          <cell r="C2887">
            <v>20.024999999999999</v>
          </cell>
        </row>
        <row r="2888">
          <cell r="A2888" t="str">
            <v>Brand 3</v>
          </cell>
          <cell r="B2888" t="str">
            <v>Market 33</v>
          </cell>
          <cell r="C2888">
            <v>1.8</v>
          </cell>
        </row>
        <row r="2889">
          <cell r="A2889" t="str">
            <v>Brand 3</v>
          </cell>
          <cell r="B2889" t="str">
            <v>Market 23</v>
          </cell>
          <cell r="C2889">
            <v>2.75</v>
          </cell>
        </row>
        <row r="2890">
          <cell r="A2890" t="str">
            <v>Brand 3</v>
          </cell>
          <cell r="B2890" t="str">
            <v>Market 28</v>
          </cell>
          <cell r="C2890">
            <v>2.25</v>
          </cell>
        </row>
        <row r="2891">
          <cell r="A2891" t="str">
            <v>Brand 3</v>
          </cell>
          <cell r="B2891" t="str">
            <v>Market 28</v>
          </cell>
          <cell r="C2891">
            <v>12.6</v>
          </cell>
        </row>
        <row r="2892">
          <cell r="A2892" t="str">
            <v>Brand 3</v>
          </cell>
          <cell r="B2892" t="str">
            <v>Market 28</v>
          </cell>
          <cell r="C2892">
            <v>3.15</v>
          </cell>
        </row>
        <row r="2893">
          <cell r="A2893" t="str">
            <v>Brand 3</v>
          </cell>
          <cell r="B2893" t="str">
            <v>Market 28</v>
          </cell>
          <cell r="C2893">
            <v>9.9</v>
          </cell>
        </row>
        <row r="2894">
          <cell r="A2894" t="str">
            <v>Brand 3</v>
          </cell>
          <cell r="B2894" t="str">
            <v>Market 28</v>
          </cell>
          <cell r="C2894">
            <v>7.65</v>
          </cell>
        </row>
        <row r="2895">
          <cell r="A2895" t="str">
            <v>Brand 3</v>
          </cell>
          <cell r="B2895" t="str">
            <v>Market 28</v>
          </cell>
          <cell r="C2895">
            <v>20.25</v>
          </cell>
        </row>
        <row r="2896">
          <cell r="A2896" t="str">
            <v>Brand 3</v>
          </cell>
          <cell r="B2896" t="str">
            <v>Market 23</v>
          </cell>
          <cell r="C2896">
            <v>0.45</v>
          </cell>
        </row>
        <row r="2897">
          <cell r="A2897" t="str">
            <v>Brand 3</v>
          </cell>
          <cell r="B2897" t="str">
            <v>Market 25</v>
          </cell>
          <cell r="C2897">
            <v>1.35</v>
          </cell>
        </row>
        <row r="2898">
          <cell r="A2898" t="str">
            <v>Brand 3</v>
          </cell>
          <cell r="B2898" t="str">
            <v>Market 24</v>
          </cell>
          <cell r="C2898">
            <v>1.35</v>
          </cell>
        </row>
        <row r="2899">
          <cell r="A2899" t="str">
            <v>Brand 3</v>
          </cell>
          <cell r="B2899" t="str">
            <v>Market 25</v>
          </cell>
          <cell r="C2899">
            <v>1.8</v>
          </cell>
        </row>
        <row r="2900">
          <cell r="A2900" t="str">
            <v>Brand 3</v>
          </cell>
          <cell r="B2900" t="str">
            <v>Market 23</v>
          </cell>
          <cell r="C2900">
            <v>1.35</v>
          </cell>
        </row>
        <row r="2901">
          <cell r="A2901" t="str">
            <v>Brand 3</v>
          </cell>
          <cell r="B2901" t="str">
            <v>Market 21</v>
          </cell>
          <cell r="C2901">
            <v>0.45</v>
          </cell>
        </row>
        <row r="2902">
          <cell r="A2902" t="str">
            <v>Brand 3</v>
          </cell>
          <cell r="B2902" t="str">
            <v>Market 24</v>
          </cell>
          <cell r="C2902">
            <v>0.9</v>
          </cell>
        </row>
        <row r="2903">
          <cell r="A2903" t="str">
            <v>Brand 3</v>
          </cell>
          <cell r="B2903" t="str">
            <v>Market 23</v>
          </cell>
          <cell r="C2903">
            <v>0.45</v>
          </cell>
        </row>
        <row r="2904">
          <cell r="A2904" t="str">
            <v>Brand 3</v>
          </cell>
          <cell r="B2904" t="str">
            <v>Market 21</v>
          </cell>
          <cell r="C2904">
            <v>1.8</v>
          </cell>
        </row>
        <row r="2905">
          <cell r="A2905" t="str">
            <v>Brand 3</v>
          </cell>
          <cell r="B2905" t="str">
            <v>Market 25</v>
          </cell>
          <cell r="C2905">
            <v>1.35</v>
          </cell>
        </row>
        <row r="2906">
          <cell r="A2906" t="str">
            <v>Brand 3</v>
          </cell>
          <cell r="B2906" t="str">
            <v>Market 16</v>
          </cell>
          <cell r="C2906">
            <v>3.6</v>
          </cell>
        </row>
        <row r="2907">
          <cell r="A2907" t="str">
            <v>Brand 3</v>
          </cell>
          <cell r="B2907" t="str">
            <v>Market 16</v>
          </cell>
          <cell r="C2907">
            <v>0.9</v>
          </cell>
        </row>
        <row r="2908">
          <cell r="A2908" t="str">
            <v>Brand 3</v>
          </cell>
          <cell r="B2908" t="str">
            <v>Market 21</v>
          </cell>
          <cell r="C2908">
            <v>0.9</v>
          </cell>
        </row>
        <row r="2909">
          <cell r="A2909" t="str">
            <v>Brand 3</v>
          </cell>
          <cell r="B2909" t="str">
            <v>Market 16</v>
          </cell>
          <cell r="C2909">
            <v>1.35</v>
          </cell>
        </row>
        <row r="2910">
          <cell r="A2910" t="str">
            <v>Brand 3</v>
          </cell>
          <cell r="B2910" t="str">
            <v>Market 23</v>
          </cell>
          <cell r="C2910">
            <v>0.9</v>
          </cell>
        </row>
        <row r="2911">
          <cell r="A2911" t="str">
            <v>Brand 3</v>
          </cell>
          <cell r="B2911" t="str">
            <v>Market 25</v>
          </cell>
          <cell r="C2911">
            <v>0.45</v>
          </cell>
        </row>
        <row r="2912">
          <cell r="A2912" t="str">
            <v>Brand 3</v>
          </cell>
          <cell r="B2912" t="str">
            <v>Market 24</v>
          </cell>
          <cell r="C2912">
            <v>0.9</v>
          </cell>
        </row>
        <row r="2913">
          <cell r="A2913" t="str">
            <v>Brand 3</v>
          </cell>
          <cell r="B2913" t="str">
            <v>Market 21</v>
          </cell>
          <cell r="C2913">
            <v>0.45</v>
          </cell>
        </row>
        <row r="2914">
          <cell r="A2914" t="str">
            <v>Brand 3</v>
          </cell>
          <cell r="B2914" t="str">
            <v>Market 16</v>
          </cell>
          <cell r="C2914">
            <v>1.8</v>
          </cell>
        </row>
        <row r="2915">
          <cell r="A2915" t="str">
            <v>Brand 3</v>
          </cell>
          <cell r="B2915" t="str">
            <v>Market 24</v>
          </cell>
          <cell r="C2915">
            <v>0.45</v>
          </cell>
        </row>
        <row r="2916">
          <cell r="A2916" t="str">
            <v>Brand 3</v>
          </cell>
          <cell r="B2916" t="str">
            <v>Market 24</v>
          </cell>
          <cell r="C2916">
            <v>3.6</v>
          </cell>
        </row>
        <row r="2917">
          <cell r="A2917" t="str">
            <v>Brand 3</v>
          </cell>
          <cell r="B2917" t="str">
            <v>Market 23</v>
          </cell>
          <cell r="C2917">
            <v>0.45</v>
          </cell>
        </row>
        <row r="2918">
          <cell r="A2918" t="str">
            <v>Brand 3</v>
          </cell>
          <cell r="B2918" t="str">
            <v>Market 25</v>
          </cell>
          <cell r="C2918">
            <v>0.9</v>
          </cell>
        </row>
        <row r="2919">
          <cell r="A2919" t="str">
            <v>Brand 3</v>
          </cell>
          <cell r="B2919" t="str">
            <v>Market 16</v>
          </cell>
          <cell r="C2919">
            <v>0.45</v>
          </cell>
        </row>
        <row r="2920">
          <cell r="A2920" t="str">
            <v>Brand 3</v>
          </cell>
          <cell r="B2920" t="str">
            <v>Market 23</v>
          </cell>
          <cell r="C2920">
            <v>3.15</v>
          </cell>
        </row>
        <row r="2921">
          <cell r="A2921" t="str">
            <v>Brand 3</v>
          </cell>
          <cell r="B2921" t="str">
            <v>Market 21</v>
          </cell>
          <cell r="C2921">
            <v>4.05</v>
          </cell>
        </row>
        <row r="2922">
          <cell r="A2922" t="str">
            <v>Brand 3</v>
          </cell>
          <cell r="B2922" t="str">
            <v>Market 25</v>
          </cell>
          <cell r="C2922">
            <v>4.05</v>
          </cell>
        </row>
        <row r="2923">
          <cell r="A2923" t="str">
            <v>Brand 3</v>
          </cell>
          <cell r="B2923" t="str">
            <v>Market 16</v>
          </cell>
          <cell r="C2923">
            <v>6.75</v>
          </cell>
        </row>
        <row r="2924">
          <cell r="A2924" t="str">
            <v>Brand 3</v>
          </cell>
          <cell r="B2924" t="str">
            <v>Market 25</v>
          </cell>
          <cell r="C2924">
            <v>5.4</v>
          </cell>
        </row>
        <row r="2925">
          <cell r="A2925" t="str">
            <v>Brand 3</v>
          </cell>
          <cell r="B2925" t="str">
            <v>Market 34</v>
          </cell>
          <cell r="C2925">
            <v>9.9</v>
          </cell>
        </row>
        <row r="2926">
          <cell r="A2926" t="str">
            <v>Brand 3</v>
          </cell>
          <cell r="B2926" t="str">
            <v>Market 9</v>
          </cell>
          <cell r="C2926">
            <v>5.4</v>
          </cell>
        </row>
        <row r="2927">
          <cell r="A2927" t="str">
            <v>Brand 3</v>
          </cell>
          <cell r="B2927" t="str">
            <v>Market 14</v>
          </cell>
          <cell r="C2927">
            <v>10.35</v>
          </cell>
        </row>
        <row r="2928">
          <cell r="A2928" t="str">
            <v>Brand 3</v>
          </cell>
          <cell r="B2928" t="str">
            <v>Market 9</v>
          </cell>
          <cell r="C2928">
            <v>6.3</v>
          </cell>
        </row>
        <row r="2929">
          <cell r="A2929" t="str">
            <v>Brand 3</v>
          </cell>
          <cell r="B2929" t="str">
            <v>Market 10</v>
          </cell>
          <cell r="C2929">
            <v>4.05</v>
          </cell>
        </row>
        <row r="2930">
          <cell r="A2930" t="str">
            <v>Brand 3</v>
          </cell>
          <cell r="B2930" t="str">
            <v>Market 14</v>
          </cell>
          <cell r="C2930">
            <v>6.3</v>
          </cell>
        </row>
        <row r="2931">
          <cell r="A2931" t="str">
            <v>Brand 3</v>
          </cell>
          <cell r="B2931" t="str">
            <v>Market 9</v>
          </cell>
          <cell r="C2931">
            <v>0.9</v>
          </cell>
        </row>
        <row r="2932">
          <cell r="A2932" t="str">
            <v>Brand 3</v>
          </cell>
          <cell r="B2932" t="str">
            <v>Market 10</v>
          </cell>
          <cell r="C2932">
            <v>0.9</v>
          </cell>
        </row>
        <row r="2933">
          <cell r="A2933" t="str">
            <v>Brand 3</v>
          </cell>
          <cell r="B2933" t="str">
            <v>Market 9</v>
          </cell>
          <cell r="C2933">
            <v>3.15</v>
          </cell>
        </row>
        <row r="2934">
          <cell r="A2934" t="str">
            <v>Brand 3</v>
          </cell>
          <cell r="B2934" t="str">
            <v>Market 9</v>
          </cell>
          <cell r="C2934">
            <v>9.9</v>
          </cell>
        </row>
        <row r="2935">
          <cell r="A2935" t="str">
            <v>Brand 3</v>
          </cell>
          <cell r="B2935" t="str">
            <v>Market 14</v>
          </cell>
          <cell r="C2935">
            <v>10.8</v>
          </cell>
        </row>
        <row r="2936">
          <cell r="A2936" t="str">
            <v>Brand 3</v>
          </cell>
          <cell r="B2936" t="str">
            <v>Market 14</v>
          </cell>
          <cell r="C2936">
            <v>13.95</v>
          </cell>
        </row>
        <row r="2937">
          <cell r="A2937" t="str">
            <v>Brand 3</v>
          </cell>
          <cell r="B2937" t="str">
            <v>Market 10</v>
          </cell>
          <cell r="C2937">
            <v>26.1</v>
          </cell>
        </row>
        <row r="2938">
          <cell r="A2938" t="str">
            <v>Brand 3</v>
          </cell>
          <cell r="B2938" t="str">
            <v>Market 14</v>
          </cell>
          <cell r="C2938">
            <v>0.45</v>
          </cell>
        </row>
        <row r="2939">
          <cell r="A2939" t="str">
            <v>Brand 3</v>
          </cell>
          <cell r="B2939" t="str">
            <v>Market 31</v>
          </cell>
          <cell r="C2939">
            <v>9.4499999999999993</v>
          </cell>
        </row>
        <row r="2940">
          <cell r="A2940" t="str">
            <v>Brand 3</v>
          </cell>
          <cell r="B2940" t="str">
            <v>Market 31</v>
          </cell>
          <cell r="C2940">
            <v>24.3</v>
          </cell>
        </row>
        <row r="2941">
          <cell r="A2941" t="str">
            <v>Brand 3</v>
          </cell>
          <cell r="B2941" t="str">
            <v>Market 31</v>
          </cell>
          <cell r="C2941">
            <v>0.45</v>
          </cell>
        </row>
        <row r="2942">
          <cell r="A2942" t="str">
            <v>Brand 3</v>
          </cell>
          <cell r="B2942" t="str">
            <v>Market 3</v>
          </cell>
          <cell r="C2942">
            <v>0.9</v>
          </cell>
        </row>
        <row r="2943">
          <cell r="A2943" t="str">
            <v>Brand 3</v>
          </cell>
          <cell r="B2943" t="str">
            <v>Market 15</v>
          </cell>
          <cell r="C2943">
            <v>0.9</v>
          </cell>
        </row>
        <row r="2944">
          <cell r="A2944" t="str">
            <v>Brand 3</v>
          </cell>
          <cell r="B2944" t="str">
            <v>Market 15</v>
          </cell>
          <cell r="C2944">
            <v>1.8</v>
          </cell>
        </row>
        <row r="2945">
          <cell r="A2945" t="str">
            <v>Brand 3</v>
          </cell>
          <cell r="B2945" t="str">
            <v>Market 15</v>
          </cell>
          <cell r="C2945">
            <v>15.75</v>
          </cell>
        </row>
        <row r="2946">
          <cell r="A2946" t="str">
            <v>Brand 3</v>
          </cell>
          <cell r="B2946" t="str">
            <v>Market 3</v>
          </cell>
          <cell r="C2946">
            <v>4.5</v>
          </cell>
        </row>
        <row r="2947">
          <cell r="A2947" t="str">
            <v>Brand 3</v>
          </cell>
          <cell r="B2947" t="str">
            <v>Market 3</v>
          </cell>
          <cell r="C2947">
            <v>6.75</v>
          </cell>
        </row>
        <row r="2948">
          <cell r="A2948" t="str">
            <v>Brand 3</v>
          </cell>
          <cell r="B2948" t="str">
            <v>Market 3</v>
          </cell>
          <cell r="C2948">
            <v>0.9</v>
          </cell>
        </row>
        <row r="2949">
          <cell r="A2949" t="str">
            <v>Brand 3</v>
          </cell>
          <cell r="B2949" t="str">
            <v>Market 3</v>
          </cell>
          <cell r="C2949">
            <v>8.1</v>
          </cell>
        </row>
        <row r="2950">
          <cell r="A2950" t="str">
            <v>Brand 3</v>
          </cell>
          <cell r="B2950" t="str">
            <v>Market 3</v>
          </cell>
          <cell r="C2950">
            <v>2.25</v>
          </cell>
        </row>
        <row r="2951">
          <cell r="A2951" t="str">
            <v>Brand 3</v>
          </cell>
          <cell r="B2951" t="str">
            <v>Market 15</v>
          </cell>
          <cell r="C2951">
            <v>3.6</v>
          </cell>
        </row>
        <row r="2952">
          <cell r="A2952" t="str">
            <v>Brand 3</v>
          </cell>
          <cell r="B2952" t="str">
            <v>Market 7</v>
          </cell>
          <cell r="C2952">
            <v>30.6</v>
          </cell>
        </row>
        <row r="2953">
          <cell r="A2953" t="str">
            <v>Brand 3</v>
          </cell>
          <cell r="B2953" t="str">
            <v>Market 7</v>
          </cell>
          <cell r="C2953">
            <v>6.3</v>
          </cell>
        </row>
        <row r="2954">
          <cell r="A2954" t="str">
            <v>Brand 3</v>
          </cell>
          <cell r="B2954" t="str">
            <v>Market 31</v>
          </cell>
          <cell r="C2954">
            <v>16.2</v>
          </cell>
        </row>
        <row r="2955">
          <cell r="A2955" t="str">
            <v>Brand 3</v>
          </cell>
          <cell r="B2955" t="str">
            <v>Market 7</v>
          </cell>
          <cell r="C2955">
            <v>2.7</v>
          </cell>
        </row>
        <row r="2956">
          <cell r="A2956" t="str">
            <v>Brand 3</v>
          </cell>
          <cell r="B2956" t="str">
            <v>Market 34</v>
          </cell>
          <cell r="C2956">
            <v>0.9</v>
          </cell>
        </row>
        <row r="2957">
          <cell r="A2957" t="str">
            <v>Brand 3</v>
          </cell>
          <cell r="B2957" t="str">
            <v>Market 31</v>
          </cell>
          <cell r="C2957">
            <v>0.9</v>
          </cell>
        </row>
        <row r="2958">
          <cell r="A2958" t="str">
            <v>Brand 3</v>
          </cell>
          <cell r="B2958" t="str">
            <v>Market 7</v>
          </cell>
          <cell r="C2958">
            <v>11.25</v>
          </cell>
        </row>
        <row r="2959">
          <cell r="A2959" t="str">
            <v>Brand 3</v>
          </cell>
          <cell r="B2959" t="str">
            <v>Market 34</v>
          </cell>
          <cell r="C2959">
            <v>4.95</v>
          </cell>
        </row>
        <row r="2960">
          <cell r="A2960" t="str">
            <v>Brand 3</v>
          </cell>
          <cell r="B2960" t="str">
            <v>Market 31</v>
          </cell>
          <cell r="C2960">
            <v>3.6</v>
          </cell>
        </row>
        <row r="2961">
          <cell r="A2961" t="str">
            <v>Brand 3</v>
          </cell>
          <cell r="B2961" t="str">
            <v>Market 7</v>
          </cell>
          <cell r="C2961">
            <v>36.9</v>
          </cell>
        </row>
        <row r="2962">
          <cell r="A2962" t="str">
            <v>Brand 3</v>
          </cell>
          <cell r="B2962" t="str">
            <v>Market 7</v>
          </cell>
          <cell r="C2962">
            <v>16.649999999999999</v>
          </cell>
        </row>
        <row r="2963">
          <cell r="A2963" t="str">
            <v>Brand 3</v>
          </cell>
          <cell r="B2963" t="str">
            <v>Market 34</v>
          </cell>
          <cell r="C2963">
            <v>3.15</v>
          </cell>
        </row>
        <row r="2964">
          <cell r="A2964" t="str">
            <v>Brand 3</v>
          </cell>
          <cell r="B2964" t="str">
            <v>Market 31</v>
          </cell>
          <cell r="C2964">
            <v>17.100000000000001</v>
          </cell>
        </row>
        <row r="2965">
          <cell r="A2965" t="str">
            <v>Brand 3</v>
          </cell>
          <cell r="B2965" t="str">
            <v>Market 15</v>
          </cell>
          <cell r="C2965">
            <v>1.35</v>
          </cell>
        </row>
        <row r="2966">
          <cell r="A2966" t="str">
            <v>Brand 3</v>
          </cell>
          <cell r="B2966" t="str">
            <v>Market 7</v>
          </cell>
          <cell r="C2966">
            <v>5.85</v>
          </cell>
        </row>
        <row r="2967">
          <cell r="A2967" t="str">
            <v>Brand 3</v>
          </cell>
          <cell r="B2967" t="str">
            <v>Market 34</v>
          </cell>
          <cell r="C2967">
            <v>5.4</v>
          </cell>
        </row>
        <row r="2968">
          <cell r="A2968" t="str">
            <v>Brand 3</v>
          </cell>
          <cell r="B2968" t="str">
            <v>Market 31</v>
          </cell>
          <cell r="C2968">
            <v>2.7</v>
          </cell>
        </row>
        <row r="2969">
          <cell r="A2969" t="str">
            <v>Brand 3</v>
          </cell>
          <cell r="B2969" t="str">
            <v>Market 15</v>
          </cell>
          <cell r="C2969">
            <v>32.4</v>
          </cell>
        </row>
        <row r="2970">
          <cell r="A2970" t="str">
            <v>Brand 3</v>
          </cell>
          <cell r="B2970" t="str">
            <v>Market 7</v>
          </cell>
          <cell r="C2970">
            <v>68.849999999999994</v>
          </cell>
        </row>
        <row r="2971">
          <cell r="A2971" t="str">
            <v>Brand 3</v>
          </cell>
          <cell r="B2971" t="str">
            <v>Market 34</v>
          </cell>
          <cell r="C2971">
            <v>14.85</v>
          </cell>
        </row>
        <row r="2972">
          <cell r="A2972" t="str">
            <v>Brand 3</v>
          </cell>
          <cell r="B2972" t="str">
            <v>Market 31</v>
          </cell>
          <cell r="C2972">
            <v>17.55</v>
          </cell>
        </row>
        <row r="2973">
          <cell r="A2973" t="str">
            <v>Brand 3</v>
          </cell>
          <cell r="B2973" t="str">
            <v>Market 7</v>
          </cell>
          <cell r="C2973">
            <v>159.75</v>
          </cell>
        </row>
        <row r="2974">
          <cell r="A2974" t="str">
            <v>Brand 3</v>
          </cell>
          <cell r="B2974" t="str">
            <v>Market 7</v>
          </cell>
          <cell r="C2974">
            <v>37.799999999999997</v>
          </cell>
        </row>
        <row r="2975">
          <cell r="A2975" t="str">
            <v>Brand 3</v>
          </cell>
          <cell r="B2975" t="str">
            <v>Market 32</v>
          </cell>
          <cell r="C2975">
            <v>3.6</v>
          </cell>
        </row>
        <row r="2976">
          <cell r="A2976" t="str">
            <v>Brand 3</v>
          </cell>
          <cell r="B2976" t="str">
            <v>Market 32</v>
          </cell>
          <cell r="C2976">
            <v>7.65</v>
          </cell>
        </row>
        <row r="2977">
          <cell r="A2977" t="str">
            <v>Brand 3</v>
          </cell>
          <cell r="B2977" t="str">
            <v>Market 32</v>
          </cell>
          <cell r="C2977">
            <v>1.8</v>
          </cell>
        </row>
        <row r="2978">
          <cell r="A2978" t="str">
            <v>Brand 3</v>
          </cell>
          <cell r="B2978" t="str">
            <v>Market 32</v>
          </cell>
          <cell r="C2978">
            <v>4.05</v>
          </cell>
        </row>
        <row r="2979">
          <cell r="A2979" t="str">
            <v>Brand 3</v>
          </cell>
          <cell r="B2979" t="str">
            <v>Market 32</v>
          </cell>
          <cell r="C2979">
            <v>18.45</v>
          </cell>
        </row>
        <row r="2980">
          <cell r="A2980" t="str">
            <v>Brand 3</v>
          </cell>
          <cell r="B2980" t="str">
            <v>Market 32</v>
          </cell>
          <cell r="C2980">
            <v>4.95</v>
          </cell>
        </row>
        <row r="2981">
          <cell r="A2981" t="str">
            <v>Brand 3</v>
          </cell>
          <cell r="B2981" t="str">
            <v>Market 33</v>
          </cell>
          <cell r="C2981">
            <v>5.85</v>
          </cell>
        </row>
        <row r="2982">
          <cell r="A2982" t="str">
            <v>Brand 3</v>
          </cell>
          <cell r="B2982" t="str">
            <v>Market 33</v>
          </cell>
          <cell r="C2982">
            <v>4.5</v>
          </cell>
        </row>
        <row r="2983">
          <cell r="A2983" t="str">
            <v>Brand 3</v>
          </cell>
          <cell r="B2983" t="str">
            <v>Market 33</v>
          </cell>
          <cell r="C2983">
            <v>4.5</v>
          </cell>
        </row>
        <row r="2984">
          <cell r="A2984" t="str">
            <v>Brand 3</v>
          </cell>
          <cell r="B2984" t="str">
            <v>Market 33</v>
          </cell>
          <cell r="C2984">
            <v>0.45</v>
          </cell>
        </row>
        <row r="2985">
          <cell r="A2985" t="str">
            <v>Brand 3</v>
          </cell>
          <cell r="B2985" t="str">
            <v>Market 33</v>
          </cell>
          <cell r="C2985">
            <v>4.95</v>
          </cell>
        </row>
        <row r="2986">
          <cell r="A2986" t="str">
            <v>Brand 3</v>
          </cell>
          <cell r="B2986" t="str">
            <v>Market 33</v>
          </cell>
          <cell r="C2986">
            <v>15.3</v>
          </cell>
        </row>
        <row r="2987">
          <cell r="A2987" t="str">
            <v>Brand 3</v>
          </cell>
          <cell r="B2987" t="str">
            <v>Market 33</v>
          </cell>
          <cell r="C2987">
            <v>29.25</v>
          </cell>
        </row>
        <row r="2988">
          <cell r="A2988" t="str">
            <v>Brand 3</v>
          </cell>
          <cell r="B2988" t="str">
            <v>Market 7</v>
          </cell>
          <cell r="C2988">
            <v>1</v>
          </cell>
        </row>
        <row r="2989">
          <cell r="A2989" t="str">
            <v>Brand 3</v>
          </cell>
          <cell r="B2989" t="str">
            <v>Market 28</v>
          </cell>
          <cell r="C2989">
            <v>3</v>
          </cell>
        </row>
        <row r="2990">
          <cell r="A2990" t="str">
            <v>Brand 3</v>
          </cell>
          <cell r="B2990" t="str">
            <v>Market 21</v>
          </cell>
          <cell r="C2990">
            <v>2</v>
          </cell>
        </row>
        <row r="2991">
          <cell r="A2991" t="str">
            <v>Brand 3</v>
          </cell>
          <cell r="B2991" t="str">
            <v>Market 16</v>
          </cell>
          <cell r="C2991">
            <v>1</v>
          </cell>
        </row>
        <row r="2992">
          <cell r="A2992" t="str">
            <v>Brand 3</v>
          </cell>
          <cell r="B2992" t="str">
            <v>Market 14</v>
          </cell>
          <cell r="C2992">
            <v>4</v>
          </cell>
        </row>
        <row r="2993">
          <cell r="A2993" t="str">
            <v>Brand 3</v>
          </cell>
          <cell r="B2993" t="str">
            <v>Market 10</v>
          </cell>
          <cell r="C2993">
            <v>2.5</v>
          </cell>
        </row>
        <row r="2994">
          <cell r="A2994" t="str">
            <v>Brand 3</v>
          </cell>
          <cell r="B2994" t="str">
            <v>Market 14</v>
          </cell>
          <cell r="C2994">
            <v>1.5</v>
          </cell>
        </row>
        <row r="2995">
          <cell r="A2995" t="str">
            <v>Brand 3</v>
          </cell>
          <cell r="B2995" t="str">
            <v>Market 10</v>
          </cell>
          <cell r="C2995">
            <v>2.5</v>
          </cell>
        </row>
        <row r="2996">
          <cell r="A2996" t="str">
            <v>Brand 3</v>
          </cell>
          <cell r="B2996" t="str">
            <v>Market 14</v>
          </cell>
          <cell r="C2996">
            <v>2.5</v>
          </cell>
        </row>
        <row r="2997">
          <cell r="A2997" t="str">
            <v>Brand 3</v>
          </cell>
          <cell r="B2997" t="str">
            <v>Market 10</v>
          </cell>
          <cell r="C2997">
            <v>2</v>
          </cell>
        </row>
        <row r="2998">
          <cell r="A2998" t="str">
            <v>Brand 3</v>
          </cell>
          <cell r="B2998" t="str">
            <v>Market 14</v>
          </cell>
          <cell r="C2998">
            <v>1.5</v>
          </cell>
        </row>
        <row r="2999">
          <cell r="A2999" t="str">
            <v>Brand 3</v>
          </cell>
          <cell r="B2999" t="str">
            <v>Market 10</v>
          </cell>
          <cell r="C2999">
            <v>2.5</v>
          </cell>
        </row>
        <row r="3000">
          <cell r="A3000" t="str">
            <v>Brand 3</v>
          </cell>
          <cell r="B3000" t="str">
            <v>Market 7</v>
          </cell>
          <cell r="C3000">
            <v>1</v>
          </cell>
        </row>
        <row r="3001">
          <cell r="A3001" t="str">
            <v>Brand 3</v>
          </cell>
          <cell r="B3001" t="str">
            <v>Market 15</v>
          </cell>
          <cell r="C3001">
            <v>3</v>
          </cell>
        </row>
        <row r="3002">
          <cell r="A3002" t="str">
            <v>Brand 3</v>
          </cell>
          <cell r="B3002" t="str">
            <v>Market 32</v>
          </cell>
          <cell r="C3002">
            <v>2</v>
          </cell>
        </row>
        <row r="3003">
          <cell r="A3003" t="str">
            <v>Brand 3</v>
          </cell>
          <cell r="B3003" t="str">
            <v>Market 33</v>
          </cell>
          <cell r="C3003">
            <v>5</v>
          </cell>
        </row>
        <row r="3004">
          <cell r="A3004" t="str">
            <v>Brand 3</v>
          </cell>
          <cell r="B3004" t="str">
            <v>Market 28</v>
          </cell>
          <cell r="C3004">
            <v>2.7</v>
          </cell>
        </row>
        <row r="3005">
          <cell r="A3005" t="str">
            <v>Brand 3</v>
          </cell>
          <cell r="B3005" t="str">
            <v>Market 28</v>
          </cell>
          <cell r="C3005">
            <v>6.3</v>
          </cell>
        </row>
        <row r="3006">
          <cell r="A3006" t="str">
            <v>Brand 3</v>
          </cell>
          <cell r="B3006" t="str">
            <v>Market 28</v>
          </cell>
          <cell r="C3006">
            <v>7.2</v>
          </cell>
        </row>
        <row r="3007">
          <cell r="A3007" t="str">
            <v>Brand 3</v>
          </cell>
          <cell r="B3007" t="str">
            <v>Market 21</v>
          </cell>
          <cell r="C3007">
            <v>0.9</v>
          </cell>
        </row>
        <row r="3008">
          <cell r="A3008" t="str">
            <v>Brand 3</v>
          </cell>
          <cell r="B3008" t="str">
            <v>Market 23</v>
          </cell>
          <cell r="C3008">
            <v>0.9</v>
          </cell>
        </row>
        <row r="3009">
          <cell r="A3009" t="str">
            <v>Brand 3</v>
          </cell>
          <cell r="B3009" t="str">
            <v>Market 16</v>
          </cell>
          <cell r="C3009">
            <v>0.9</v>
          </cell>
        </row>
        <row r="3010">
          <cell r="A3010" t="str">
            <v>Brand 3</v>
          </cell>
          <cell r="B3010" t="str">
            <v>Market 24</v>
          </cell>
          <cell r="C3010">
            <v>0.9</v>
          </cell>
        </row>
        <row r="3011">
          <cell r="A3011" t="str">
            <v>Brand 3</v>
          </cell>
          <cell r="B3011" t="str">
            <v>Market 24</v>
          </cell>
          <cell r="C3011">
            <v>0.9</v>
          </cell>
        </row>
        <row r="3012">
          <cell r="A3012" t="str">
            <v>Brand 3</v>
          </cell>
          <cell r="B3012" t="str">
            <v>Market 24</v>
          </cell>
          <cell r="C3012">
            <v>1.8</v>
          </cell>
        </row>
        <row r="3013">
          <cell r="A3013" t="str">
            <v>Brand 3</v>
          </cell>
          <cell r="B3013" t="str">
            <v>Market 23</v>
          </cell>
          <cell r="C3013">
            <v>1.8</v>
          </cell>
        </row>
        <row r="3014">
          <cell r="A3014" t="str">
            <v>Brand 3</v>
          </cell>
          <cell r="B3014" t="str">
            <v>Market 21</v>
          </cell>
          <cell r="C3014">
            <v>0.9</v>
          </cell>
        </row>
        <row r="3015">
          <cell r="A3015" t="str">
            <v>Brand 3</v>
          </cell>
          <cell r="B3015" t="str">
            <v>Market 34</v>
          </cell>
          <cell r="C3015">
            <v>1.8</v>
          </cell>
        </row>
        <row r="3016">
          <cell r="A3016" t="str">
            <v>Brand 3</v>
          </cell>
          <cell r="B3016" t="str">
            <v>Market 10</v>
          </cell>
          <cell r="C3016">
            <v>1.8</v>
          </cell>
        </row>
        <row r="3017">
          <cell r="A3017" t="str">
            <v>Brand 3</v>
          </cell>
          <cell r="B3017" t="str">
            <v>Market 14</v>
          </cell>
          <cell r="C3017">
            <v>1.8</v>
          </cell>
        </row>
        <row r="3018">
          <cell r="A3018" t="str">
            <v>Brand 3</v>
          </cell>
          <cell r="B3018" t="str">
            <v>Market 10</v>
          </cell>
          <cell r="C3018">
            <v>4.5</v>
          </cell>
        </row>
        <row r="3019">
          <cell r="A3019" t="str">
            <v>Brand 3</v>
          </cell>
          <cell r="B3019" t="str">
            <v>Market 14</v>
          </cell>
          <cell r="C3019">
            <v>0.9</v>
          </cell>
        </row>
        <row r="3020">
          <cell r="A3020" t="str">
            <v>Brand 3</v>
          </cell>
          <cell r="B3020" t="str">
            <v>Market 10</v>
          </cell>
          <cell r="C3020">
            <v>1.8</v>
          </cell>
        </row>
        <row r="3021">
          <cell r="A3021" t="str">
            <v>Brand 3</v>
          </cell>
          <cell r="B3021" t="str">
            <v>Market 9</v>
          </cell>
          <cell r="C3021">
            <v>0.9</v>
          </cell>
        </row>
        <row r="3022">
          <cell r="A3022" t="str">
            <v>Brand 3</v>
          </cell>
          <cell r="B3022" t="str">
            <v>Market 9</v>
          </cell>
          <cell r="C3022">
            <v>0.9</v>
          </cell>
        </row>
        <row r="3023">
          <cell r="A3023" t="str">
            <v>Brand 3</v>
          </cell>
          <cell r="B3023" t="str">
            <v>Market 9</v>
          </cell>
          <cell r="C3023">
            <v>6.3</v>
          </cell>
        </row>
        <row r="3024">
          <cell r="A3024" t="str">
            <v>Brand 3</v>
          </cell>
          <cell r="B3024" t="str">
            <v>Market 10</v>
          </cell>
          <cell r="C3024">
            <v>15.3</v>
          </cell>
        </row>
        <row r="3025">
          <cell r="A3025" t="str">
            <v>Brand 3</v>
          </cell>
          <cell r="B3025" t="str">
            <v>Market 31</v>
          </cell>
          <cell r="C3025">
            <v>5.4</v>
          </cell>
        </row>
        <row r="3026">
          <cell r="A3026" t="str">
            <v>Brand 3</v>
          </cell>
          <cell r="B3026" t="str">
            <v>Market 15</v>
          </cell>
          <cell r="C3026">
            <v>0.9</v>
          </cell>
        </row>
        <row r="3027">
          <cell r="A3027" t="str">
            <v>Brand 3</v>
          </cell>
          <cell r="B3027" t="str">
            <v>Market 15</v>
          </cell>
          <cell r="C3027">
            <v>0.9</v>
          </cell>
        </row>
        <row r="3028">
          <cell r="A3028" t="str">
            <v>Brand 3</v>
          </cell>
          <cell r="B3028" t="str">
            <v>Market 3</v>
          </cell>
          <cell r="C3028">
            <v>0.9</v>
          </cell>
        </row>
        <row r="3029">
          <cell r="A3029" t="str">
            <v>Brand 3</v>
          </cell>
          <cell r="B3029" t="str">
            <v>Market 3</v>
          </cell>
          <cell r="C3029">
            <v>185.4</v>
          </cell>
        </row>
        <row r="3030">
          <cell r="A3030" t="str">
            <v>Brand 3</v>
          </cell>
          <cell r="B3030" t="str">
            <v>Market 3</v>
          </cell>
          <cell r="C3030">
            <v>4.5</v>
          </cell>
        </row>
        <row r="3031">
          <cell r="A3031" t="str">
            <v>Brand 3</v>
          </cell>
          <cell r="B3031" t="str">
            <v>Market 3</v>
          </cell>
          <cell r="C3031">
            <v>0.9</v>
          </cell>
        </row>
        <row r="3032">
          <cell r="A3032" t="str">
            <v>Brand 3</v>
          </cell>
          <cell r="B3032" t="str">
            <v>Market 7</v>
          </cell>
          <cell r="C3032">
            <v>8.1</v>
          </cell>
        </row>
        <row r="3033">
          <cell r="A3033" t="str">
            <v>Brand 3</v>
          </cell>
          <cell r="B3033" t="str">
            <v>Market 31</v>
          </cell>
          <cell r="C3033">
            <v>13.5</v>
          </cell>
        </row>
        <row r="3034">
          <cell r="A3034" t="str">
            <v>Brand 3</v>
          </cell>
          <cell r="B3034" t="str">
            <v>Market 7</v>
          </cell>
          <cell r="C3034">
            <v>11.7</v>
          </cell>
        </row>
        <row r="3035">
          <cell r="A3035" t="str">
            <v>Brand 3</v>
          </cell>
          <cell r="B3035" t="str">
            <v>Market 7</v>
          </cell>
          <cell r="C3035">
            <v>9</v>
          </cell>
        </row>
        <row r="3036">
          <cell r="A3036" t="str">
            <v>Brand 3</v>
          </cell>
          <cell r="B3036" t="str">
            <v>Market 31</v>
          </cell>
          <cell r="C3036">
            <v>1.8</v>
          </cell>
        </row>
        <row r="3037">
          <cell r="A3037" t="str">
            <v>Brand 3</v>
          </cell>
          <cell r="B3037" t="str">
            <v>Market 7</v>
          </cell>
          <cell r="C3037">
            <v>43.2</v>
          </cell>
        </row>
        <row r="3038">
          <cell r="A3038" t="str">
            <v>Brand 3</v>
          </cell>
          <cell r="B3038" t="str">
            <v>Market 34</v>
          </cell>
          <cell r="C3038">
            <v>9</v>
          </cell>
        </row>
        <row r="3039">
          <cell r="A3039" t="str">
            <v>Brand 3</v>
          </cell>
          <cell r="B3039" t="str">
            <v>Market 31</v>
          </cell>
          <cell r="C3039">
            <v>4.5</v>
          </cell>
        </row>
        <row r="3040">
          <cell r="A3040" t="str">
            <v>Brand 3</v>
          </cell>
          <cell r="B3040" t="str">
            <v>Market 7</v>
          </cell>
          <cell r="C3040">
            <v>40.5</v>
          </cell>
        </row>
        <row r="3041">
          <cell r="A3041" t="str">
            <v>Brand 3</v>
          </cell>
          <cell r="B3041" t="str">
            <v>Market 34</v>
          </cell>
          <cell r="C3041">
            <v>3.6</v>
          </cell>
        </row>
        <row r="3042">
          <cell r="A3042" t="str">
            <v>Brand 3</v>
          </cell>
          <cell r="B3042" t="str">
            <v>Market 31</v>
          </cell>
          <cell r="C3042">
            <v>20.7</v>
          </cell>
        </row>
        <row r="3043">
          <cell r="A3043" t="str">
            <v>Brand 3</v>
          </cell>
          <cell r="B3043" t="str">
            <v>Market 32</v>
          </cell>
          <cell r="C3043">
            <v>1.8</v>
          </cell>
        </row>
        <row r="3044">
          <cell r="A3044" t="str">
            <v>Brand 3</v>
          </cell>
          <cell r="B3044" t="str">
            <v>Market 32</v>
          </cell>
          <cell r="C3044">
            <v>3.6</v>
          </cell>
        </row>
        <row r="3045">
          <cell r="A3045" t="str">
            <v>Brand 3</v>
          </cell>
          <cell r="B3045" t="str">
            <v>Market 32</v>
          </cell>
          <cell r="C3045">
            <v>0.9</v>
          </cell>
        </row>
        <row r="3046">
          <cell r="A3046" t="str">
            <v>Brand 3</v>
          </cell>
          <cell r="B3046" t="str">
            <v>Market 32</v>
          </cell>
          <cell r="C3046">
            <v>2.7</v>
          </cell>
        </row>
        <row r="3047">
          <cell r="A3047" t="str">
            <v>Brand 3</v>
          </cell>
          <cell r="B3047" t="str">
            <v>Market 33</v>
          </cell>
          <cell r="C3047">
            <v>6.3</v>
          </cell>
        </row>
        <row r="3048">
          <cell r="A3048" t="str">
            <v>Brand 3</v>
          </cell>
          <cell r="B3048" t="str">
            <v>Market 33</v>
          </cell>
          <cell r="C3048">
            <v>3.6</v>
          </cell>
        </row>
        <row r="3049">
          <cell r="A3049" t="str">
            <v>Brand 3</v>
          </cell>
          <cell r="B3049" t="str">
            <v>Market 33</v>
          </cell>
          <cell r="C3049">
            <v>3.6</v>
          </cell>
        </row>
        <row r="3050">
          <cell r="A3050" t="str">
            <v>Brand 3</v>
          </cell>
          <cell r="B3050" t="str">
            <v>Market 28</v>
          </cell>
          <cell r="C3050">
            <v>7</v>
          </cell>
        </row>
        <row r="3051">
          <cell r="A3051" t="str">
            <v>Brand 3</v>
          </cell>
          <cell r="B3051" t="str">
            <v>Market 21</v>
          </cell>
          <cell r="C3051">
            <v>1</v>
          </cell>
        </row>
        <row r="3052">
          <cell r="A3052" t="str">
            <v>Brand 3</v>
          </cell>
          <cell r="B3052" t="str">
            <v>Market 16</v>
          </cell>
          <cell r="C3052">
            <v>1</v>
          </cell>
        </row>
        <row r="3053">
          <cell r="A3053" t="str">
            <v>Brand 3</v>
          </cell>
          <cell r="B3053" t="str">
            <v>Market 14</v>
          </cell>
          <cell r="C3053">
            <v>2</v>
          </cell>
        </row>
        <row r="3054">
          <cell r="A3054" t="str">
            <v>Brand 3</v>
          </cell>
          <cell r="B3054" t="str">
            <v>Market 10</v>
          </cell>
          <cell r="C3054">
            <v>3</v>
          </cell>
        </row>
        <row r="3055">
          <cell r="A3055" t="str">
            <v>Brand 3</v>
          </cell>
          <cell r="B3055" t="str">
            <v>Market 7</v>
          </cell>
          <cell r="C3055">
            <v>4</v>
          </cell>
        </row>
        <row r="3056">
          <cell r="A3056" t="str">
            <v>Brand 3</v>
          </cell>
          <cell r="B3056" t="str">
            <v>Market 3</v>
          </cell>
          <cell r="C3056">
            <v>2</v>
          </cell>
        </row>
        <row r="3057">
          <cell r="A3057" t="str">
            <v>Brand 3</v>
          </cell>
          <cell r="B3057" t="str">
            <v>Market 32</v>
          </cell>
          <cell r="C3057">
            <v>4</v>
          </cell>
        </row>
        <row r="3058">
          <cell r="A3058" t="str">
            <v>Brand 3</v>
          </cell>
          <cell r="B3058" t="str">
            <v>Market 33</v>
          </cell>
          <cell r="C3058">
            <v>2</v>
          </cell>
        </row>
        <row r="3059">
          <cell r="A3059" t="str">
            <v>Brand 3</v>
          </cell>
          <cell r="B3059" t="str">
            <v>Market 7</v>
          </cell>
          <cell r="C3059">
            <v>9.9920000000000009</v>
          </cell>
        </row>
        <row r="3060">
          <cell r="A3060" t="str">
            <v>Brand 3</v>
          </cell>
          <cell r="B3060" t="str">
            <v>Market 7</v>
          </cell>
          <cell r="C3060">
            <v>0.24199999999999999</v>
          </cell>
        </row>
        <row r="3061">
          <cell r="A3061" t="str">
            <v>Brand 3</v>
          </cell>
          <cell r="B3061" t="str">
            <v>Market 8</v>
          </cell>
          <cell r="C3061">
            <v>0.3</v>
          </cell>
        </row>
        <row r="3062">
          <cell r="A3062" t="str">
            <v>Brand 3</v>
          </cell>
          <cell r="B3062" t="str">
            <v>Market 8</v>
          </cell>
          <cell r="C3062">
            <v>0.6</v>
          </cell>
        </row>
        <row r="3063">
          <cell r="A3063" t="str">
            <v>Brand 3</v>
          </cell>
          <cell r="B3063" t="str">
            <v>Market 8</v>
          </cell>
          <cell r="C3063">
            <v>1</v>
          </cell>
        </row>
        <row r="3064">
          <cell r="A3064" t="str">
            <v>Brand 3</v>
          </cell>
          <cell r="B3064" t="str">
            <v>Market 8</v>
          </cell>
          <cell r="C3064">
            <v>0.15</v>
          </cell>
        </row>
        <row r="3065">
          <cell r="A3065" t="str">
            <v>Brand 3</v>
          </cell>
          <cell r="B3065" t="str">
            <v>Market 8</v>
          </cell>
          <cell r="C3065">
            <v>0.24</v>
          </cell>
        </row>
        <row r="3066">
          <cell r="A3066" t="str">
            <v>Brand 3</v>
          </cell>
          <cell r="B3066" t="str">
            <v>Market 8</v>
          </cell>
          <cell r="C3066">
            <v>0.48</v>
          </cell>
        </row>
        <row r="3067">
          <cell r="A3067" t="str">
            <v>Brand 3</v>
          </cell>
          <cell r="B3067" t="str">
            <v>Market 8</v>
          </cell>
          <cell r="C3067">
            <v>0.42</v>
          </cell>
        </row>
        <row r="3068">
          <cell r="A3068" t="str">
            <v>Brand 3</v>
          </cell>
          <cell r="B3068" t="str">
            <v>Market 8</v>
          </cell>
          <cell r="C3068">
            <v>0.18</v>
          </cell>
        </row>
        <row r="3069">
          <cell r="A3069" t="str">
            <v>Brand 3</v>
          </cell>
          <cell r="B3069" t="str">
            <v>Market 8</v>
          </cell>
          <cell r="C3069">
            <v>3.2</v>
          </cell>
        </row>
        <row r="3070">
          <cell r="A3070" t="str">
            <v>Brand 3</v>
          </cell>
          <cell r="B3070" t="str">
            <v>Market 8</v>
          </cell>
          <cell r="C3070">
            <v>2.9</v>
          </cell>
        </row>
        <row r="3071">
          <cell r="A3071" t="str">
            <v>Brand 3</v>
          </cell>
          <cell r="B3071" t="str">
            <v>Market 8</v>
          </cell>
          <cell r="C3071">
            <v>3.7</v>
          </cell>
        </row>
        <row r="3072">
          <cell r="A3072" t="str">
            <v>Brand 3</v>
          </cell>
          <cell r="B3072" t="str">
            <v>Market 8</v>
          </cell>
          <cell r="C3072">
            <v>7.7</v>
          </cell>
        </row>
        <row r="3073">
          <cell r="A3073" t="str">
            <v>Brand 3</v>
          </cell>
          <cell r="B3073" t="str">
            <v>Market 8</v>
          </cell>
          <cell r="C3073">
            <v>2.5</v>
          </cell>
        </row>
        <row r="3074">
          <cell r="A3074" t="str">
            <v>Brand 3</v>
          </cell>
          <cell r="B3074" t="str">
            <v>Market 8</v>
          </cell>
          <cell r="C3074">
            <v>29.1</v>
          </cell>
        </row>
        <row r="3075">
          <cell r="A3075" t="str">
            <v>Brand 3</v>
          </cell>
          <cell r="B3075" t="str">
            <v>Market 8</v>
          </cell>
          <cell r="C3075">
            <v>2.9249999999999998</v>
          </cell>
        </row>
        <row r="3076">
          <cell r="A3076" t="str">
            <v>Brand 3</v>
          </cell>
          <cell r="B3076" t="str">
            <v>Market 8</v>
          </cell>
          <cell r="C3076">
            <v>2.9249999999999998</v>
          </cell>
        </row>
        <row r="3077">
          <cell r="A3077" t="str">
            <v>Brand 3</v>
          </cell>
          <cell r="B3077" t="str">
            <v>Market 8</v>
          </cell>
          <cell r="C3077">
            <v>3.8250000000000002</v>
          </cell>
        </row>
        <row r="3078">
          <cell r="A3078" t="str">
            <v>Brand 3</v>
          </cell>
          <cell r="B3078" t="str">
            <v>Market 8</v>
          </cell>
          <cell r="C3078">
            <v>4.2750000000000004</v>
          </cell>
        </row>
        <row r="3079">
          <cell r="A3079" t="str">
            <v>Brand 3</v>
          </cell>
          <cell r="B3079" t="str">
            <v>Market 8</v>
          </cell>
          <cell r="C3079">
            <v>15.074999999999999</v>
          </cell>
        </row>
        <row r="3080">
          <cell r="A3080" t="str">
            <v>Brand 3</v>
          </cell>
          <cell r="B3080" t="str">
            <v>Market 8</v>
          </cell>
          <cell r="C3080">
            <v>36.225000000000001</v>
          </cell>
        </row>
        <row r="3081">
          <cell r="A3081" t="str">
            <v>Brand 3</v>
          </cell>
          <cell r="B3081" t="str">
            <v>Market 8</v>
          </cell>
          <cell r="C3081">
            <v>0.9</v>
          </cell>
        </row>
        <row r="3082">
          <cell r="A3082" t="str">
            <v>Brand 3</v>
          </cell>
          <cell r="B3082" t="str">
            <v>Market 8</v>
          </cell>
          <cell r="C3082">
            <v>4.05</v>
          </cell>
        </row>
        <row r="3083">
          <cell r="A3083" t="str">
            <v>Brand 3</v>
          </cell>
          <cell r="B3083" t="str">
            <v>Market 8</v>
          </cell>
          <cell r="C3083">
            <v>0.9</v>
          </cell>
        </row>
        <row r="3084">
          <cell r="A3084" t="str">
            <v>Brand 3</v>
          </cell>
          <cell r="B3084" t="str">
            <v>Market 8</v>
          </cell>
          <cell r="C3084">
            <v>1.35</v>
          </cell>
        </row>
        <row r="3085">
          <cell r="A3085" t="str">
            <v>Brand 3</v>
          </cell>
          <cell r="B3085" t="str">
            <v>Market 8</v>
          </cell>
          <cell r="C3085">
            <v>6.75</v>
          </cell>
        </row>
        <row r="3086">
          <cell r="A3086" t="str">
            <v>Brand 3</v>
          </cell>
          <cell r="B3086" t="str">
            <v>Market 8</v>
          </cell>
          <cell r="C3086">
            <v>1.8</v>
          </cell>
        </row>
        <row r="3087">
          <cell r="A3087" t="str">
            <v>Brand 3</v>
          </cell>
          <cell r="B3087" t="str">
            <v>Market 8</v>
          </cell>
          <cell r="C3087">
            <v>13.5</v>
          </cell>
        </row>
        <row r="3088">
          <cell r="A3088" t="str">
            <v>Brand 3</v>
          </cell>
          <cell r="B3088" t="str">
            <v>Market 8</v>
          </cell>
          <cell r="C3088">
            <v>0.9</v>
          </cell>
        </row>
        <row r="3089">
          <cell r="A3089" t="str">
            <v>Brand 3</v>
          </cell>
          <cell r="B3089" t="str">
            <v>Market 8</v>
          </cell>
          <cell r="C3089">
            <v>0.9</v>
          </cell>
        </row>
        <row r="3090">
          <cell r="A3090" t="str">
            <v>Brand 3</v>
          </cell>
          <cell r="B3090" t="str">
            <v>Market 8</v>
          </cell>
          <cell r="C3090">
            <v>4.5</v>
          </cell>
        </row>
        <row r="3091">
          <cell r="A3091" t="str">
            <v>Brand 4</v>
          </cell>
          <cell r="B3091" t="str">
            <v>Market 3</v>
          </cell>
          <cell r="C3091">
            <v>137.30000000000001</v>
          </cell>
        </row>
        <row r="3092">
          <cell r="A3092" t="str">
            <v>Brand 4</v>
          </cell>
          <cell r="B3092" t="str">
            <v>Market 3</v>
          </cell>
          <cell r="C3092">
            <v>201.15</v>
          </cell>
        </row>
        <row r="3093">
          <cell r="A3093" t="str">
            <v>Brand 4</v>
          </cell>
          <cell r="B3093" t="str">
            <v>Market 3</v>
          </cell>
          <cell r="C3093">
            <v>142.65</v>
          </cell>
        </row>
        <row r="3094">
          <cell r="A3094" t="str">
            <v>Brand 4</v>
          </cell>
          <cell r="B3094" t="str">
            <v>Market 3</v>
          </cell>
          <cell r="C3094">
            <v>7.2</v>
          </cell>
        </row>
        <row r="3095">
          <cell r="A3095" t="str">
            <v>Brand 4</v>
          </cell>
          <cell r="B3095" t="str">
            <v>Market 3</v>
          </cell>
          <cell r="C3095">
            <v>10.125</v>
          </cell>
        </row>
        <row r="3096">
          <cell r="A3096" t="str">
            <v>Brand 4</v>
          </cell>
          <cell r="B3096" t="str">
            <v>Market 3</v>
          </cell>
          <cell r="C3096">
            <v>3.6</v>
          </cell>
        </row>
        <row r="3097">
          <cell r="A3097" t="str">
            <v>Brand 5</v>
          </cell>
          <cell r="B3097" t="str">
            <v>Market 3</v>
          </cell>
          <cell r="C3097">
            <v>55.05</v>
          </cell>
        </row>
        <row r="3098">
          <cell r="A3098" t="str">
            <v>Brand 5</v>
          </cell>
          <cell r="B3098" t="str">
            <v>Market 1</v>
          </cell>
          <cell r="C3098">
            <v>49.5</v>
          </cell>
        </row>
        <row r="3099">
          <cell r="A3099" t="str">
            <v>Brand 5</v>
          </cell>
          <cell r="B3099" t="str">
            <v>Market 5</v>
          </cell>
          <cell r="C3099">
            <v>31.3</v>
          </cell>
        </row>
        <row r="3100">
          <cell r="A3100" t="str">
            <v>Brand 5</v>
          </cell>
          <cell r="B3100" t="str">
            <v>Market 5</v>
          </cell>
          <cell r="C3100">
            <v>17.465</v>
          </cell>
        </row>
        <row r="3101">
          <cell r="A3101" t="str">
            <v>Brand 5</v>
          </cell>
          <cell r="B3101" t="str">
            <v>Market 1</v>
          </cell>
          <cell r="C3101">
            <v>17.079999999999998</v>
          </cell>
        </row>
        <row r="3102">
          <cell r="A3102" t="str">
            <v>Brand 5</v>
          </cell>
          <cell r="B3102" t="str">
            <v>Market 5</v>
          </cell>
          <cell r="C3102">
            <v>0.78400000000000003</v>
          </cell>
        </row>
        <row r="3103">
          <cell r="A3103" t="str">
            <v>Brand 5</v>
          </cell>
          <cell r="B3103" t="str">
            <v>Market 5</v>
          </cell>
          <cell r="C3103">
            <v>13.58</v>
          </cell>
        </row>
        <row r="3104">
          <cell r="A3104" t="str">
            <v>Brand 5</v>
          </cell>
          <cell r="B3104" t="str">
            <v>Market 3</v>
          </cell>
          <cell r="C3104">
            <v>9.8000000000000007</v>
          </cell>
        </row>
        <row r="3105">
          <cell r="A3105" t="str">
            <v>Brand 5</v>
          </cell>
          <cell r="B3105" t="str">
            <v>Market 5</v>
          </cell>
          <cell r="C3105">
            <v>10.98</v>
          </cell>
        </row>
        <row r="3106">
          <cell r="A3106" t="str">
            <v>Brand 5</v>
          </cell>
          <cell r="B3106" t="str">
            <v>Market 3</v>
          </cell>
          <cell r="C3106">
            <v>8.2880000000000003</v>
          </cell>
        </row>
        <row r="3107">
          <cell r="A3107" t="str">
            <v>Brand 5</v>
          </cell>
          <cell r="B3107" t="str">
            <v>Market 5</v>
          </cell>
          <cell r="C3107">
            <v>9.3960000000000008</v>
          </cell>
        </row>
        <row r="3108">
          <cell r="A3108" t="str">
            <v>Brand 5</v>
          </cell>
          <cell r="B3108" t="str">
            <v>Market 5</v>
          </cell>
          <cell r="C3108">
            <v>9.0359999999999996</v>
          </cell>
        </row>
        <row r="3109">
          <cell r="A3109" t="str">
            <v>Brand 5</v>
          </cell>
          <cell r="B3109" t="str">
            <v>Market 3</v>
          </cell>
          <cell r="C3109">
            <v>0.498</v>
          </cell>
        </row>
        <row r="3110">
          <cell r="A3110" t="str">
            <v>Brand 5</v>
          </cell>
          <cell r="B3110" t="str">
            <v>Market 5</v>
          </cell>
          <cell r="C3110">
            <v>12.35</v>
          </cell>
        </row>
        <row r="3111">
          <cell r="A3111" t="str">
            <v>Brand 5</v>
          </cell>
          <cell r="B3111" t="str">
            <v>Market 3</v>
          </cell>
          <cell r="C3111">
            <v>9.7750000000000004</v>
          </cell>
        </row>
        <row r="3112">
          <cell r="A3112" t="str">
            <v>Brand 5</v>
          </cell>
          <cell r="B3112" t="str">
            <v>Market 5</v>
          </cell>
          <cell r="C3112">
            <v>45.6</v>
          </cell>
        </row>
        <row r="3113">
          <cell r="A3113" t="str">
            <v>Brand 5</v>
          </cell>
          <cell r="B3113" t="str">
            <v>Market 5</v>
          </cell>
          <cell r="C3113">
            <v>8.9250000000000007</v>
          </cell>
        </row>
        <row r="3114">
          <cell r="A3114" t="str">
            <v>Brand 5</v>
          </cell>
          <cell r="B3114" t="str">
            <v>Market 3</v>
          </cell>
          <cell r="C3114">
            <v>9.85</v>
          </cell>
        </row>
        <row r="3115">
          <cell r="A3115" t="str">
            <v>Brand 5</v>
          </cell>
          <cell r="B3115" t="str">
            <v>Market 1</v>
          </cell>
          <cell r="C3115">
            <v>37.799999999999997</v>
          </cell>
        </row>
        <row r="3116">
          <cell r="A3116" t="str">
            <v>Brand 5</v>
          </cell>
          <cell r="B3116" t="str">
            <v>Market 3</v>
          </cell>
          <cell r="C3116">
            <v>27.75</v>
          </cell>
        </row>
        <row r="3117">
          <cell r="A3117" t="str">
            <v>Brand 5</v>
          </cell>
          <cell r="B3117" t="str">
            <v>Market 3</v>
          </cell>
          <cell r="C3117">
            <v>6.1559999999999997</v>
          </cell>
        </row>
        <row r="3118">
          <cell r="A3118" t="str">
            <v>Brand 5</v>
          </cell>
          <cell r="B3118" t="str">
            <v>Market 5</v>
          </cell>
          <cell r="C3118">
            <v>6.72</v>
          </cell>
        </row>
        <row r="3119">
          <cell r="A3119" t="str">
            <v>Brand 5</v>
          </cell>
          <cell r="B3119" t="str">
            <v>Market 3</v>
          </cell>
          <cell r="C3119">
            <v>5.4</v>
          </cell>
        </row>
        <row r="3120">
          <cell r="A3120" t="str">
            <v>Brand 5</v>
          </cell>
          <cell r="B3120" t="str">
            <v>Market 3</v>
          </cell>
          <cell r="C3120">
            <v>5.3639999999999999</v>
          </cell>
        </row>
        <row r="3121">
          <cell r="A3121" t="str">
            <v>Brand 5</v>
          </cell>
          <cell r="B3121" t="str">
            <v>Market 4</v>
          </cell>
          <cell r="C3121">
            <v>7.15</v>
          </cell>
        </row>
        <row r="3122">
          <cell r="A3122" t="str">
            <v>Brand 5</v>
          </cell>
          <cell r="B3122" t="str">
            <v>Market 6</v>
          </cell>
          <cell r="C3122">
            <v>6.8</v>
          </cell>
        </row>
        <row r="3123">
          <cell r="A3123" t="str">
            <v>Brand 5</v>
          </cell>
          <cell r="B3123" t="str">
            <v>Market 3</v>
          </cell>
          <cell r="C3123">
            <v>6.45</v>
          </cell>
        </row>
        <row r="3124">
          <cell r="A3124" t="str">
            <v>Brand 5</v>
          </cell>
          <cell r="B3124" t="str">
            <v>Market 4</v>
          </cell>
          <cell r="C3124">
            <v>5.95</v>
          </cell>
        </row>
        <row r="3125">
          <cell r="A3125" t="str">
            <v>Brand 5</v>
          </cell>
          <cell r="B3125" t="str">
            <v>Market 4</v>
          </cell>
          <cell r="C3125">
            <v>4.8</v>
          </cell>
        </row>
        <row r="3126">
          <cell r="A3126" t="str">
            <v>Brand 5</v>
          </cell>
          <cell r="B3126" t="str">
            <v>Market 3</v>
          </cell>
          <cell r="C3126">
            <v>18.399999999999999</v>
          </cell>
        </row>
        <row r="3127">
          <cell r="A3127" t="str">
            <v>Brand 5</v>
          </cell>
          <cell r="B3127" t="str">
            <v>Market 6</v>
          </cell>
          <cell r="C3127">
            <v>3.15</v>
          </cell>
        </row>
        <row r="3128">
          <cell r="A3128" t="str">
            <v>Brand 5</v>
          </cell>
          <cell r="B3128" t="str">
            <v>Market 5</v>
          </cell>
          <cell r="C3128">
            <v>4.5</v>
          </cell>
        </row>
        <row r="3129">
          <cell r="A3129" t="str">
            <v>Brand 5</v>
          </cell>
          <cell r="B3129" t="str">
            <v>Market 3</v>
          </cell>
          <cell r="C3129">
            <v>3.1680000000000001</v>
          </cell>
        </row>
        <row r="3130">
          <cell r="A3130" t="str">
            <v>Brand 5</v>
          </cell>
          <cell r="B3130" t="str">
            <v>Market 5</v>
          </cell>
          <cell r="C3130">
            <v>13</v>
          </cell>
        </row>
        <row r="3131">
          <cell r="A3131" t="str">
            <v>Brand 5</v>
          </cell>
          <cell r="B3131" t="str">
            <v>Market 6</v>
          </cell>
          <cell r="C3131">
            <v>2.3039999999999998</v>
          </cell>
        </row>
        <row r="3132">
          <cell r="A3132" t="str">
            <v>Brand 5</v>
          </cell>
          <cell r="B3132" t="str">
            <v>Market 6</v>
          </cell>
          <cell r="C3132">
            <v>3</v>
          </cell>
        </row>
        <row r="3133">
          <cell r="A3133" t="str">
            <v>Brand 5</v>
          </cell>
          <cell r="B3133" t="str">
            <v>Market 6</v>
          </cell>
          <cell r="C3133">
            <v>2.0299999999999998</v>
          </cell>
        </row>
        <row r="3134">
          <cell r="A3134" t="str">
            <v>Brand 5</v>
          </cell>
          <cell r="B3134" t="str">
            <v>Market 4</v>
          </cell>
          <cell r="C3134">
            <v>2.9</v>
          </cell>
        </row>
        <row r="3135">
          <cell r="A3135" t="str">
            <v>Brand 5</v>
          </cell>
          <cell r="B3135" t="str">
            <v>Market 3</v>
          </cell>
          <cell r="C3135">
            <v>9.52</v>
          </cell>
        </row>
        <row r="3136">
          <cell r="A3136" t="str">
            <v>Brand 5</v>
          </cell>
          <cell r="B3136" t="str">
            <v>Market 4</v>
          </cell>
          <cell r="C3136">
            <v>2.75</v>
          </cell>
        </row>
        <row r="3137">
          <cell r="A3137" t="str">
            <v>Brand 5</v>
          </cell>
          <cell r="B3137" t="str">
            <v>Market 4</v>
          </cell>
          <cell r="C3137">
            <v>2.65</v>
          </cell>
        </row>
        <row r="3138">
          <cell r="A3138" t="str">
            <v>Brand 5</v>
          </cell>
          <cell r="B3138" t="str">
            <v>Market 6</v>
          </cell>
          <cell r="C3138">
            <v>2.65</v>
          </cell>
        </row>
        <row r="3139">
          <cell r="A3139" t="str">
            <v>Brand 5</v>
          </cell>
          <cell r="B3139" t="str">
            <v>Market 4</v>
          </cell>
          <cell r="C3139">
            <v>2.6</v>
          </cell>
        </row>
        <row r="3140">
          <cell r="A3140" t="str">
            <v>Brand 5</v>
          </cell>
          <cell r="B3140" t="str">
            <v>Market 6</v>
          </cell>
          <cell r="C3140">
            <v>10.4</v>
          </cell>
        </row>
        <row r="3141">
          <cell r="A3141" t="str">
            <v>Brand 5</v>
          </cell>
          <cell r="B3141" t="str">
            <v>Market 5</v>
          </cell>
          <cell r="C3141">
            <v>8.67</v>
          </cell>
        </row>
        <row r="3142">
          <cell r="A3142" t="str">
            <v>Brand 5</v>
          </cell>
          <cell r="B3142" t="str">
            <v>Market 3</v>
          </cell>
          <cell r="C3142">
            <v>8.8000000000000007</v>
          </cell>
        </row>
        <row r="3143">
          <cell r="A3143" t="str">
            <v>Brand 5</v>
          </cell>
          <cell r="B3143" t="str">
            <v>Market 4</v>
          </cell>
          <cell r="C3143">
            <v>1.72</v>
          </cell>
        </row>
        <row r="3144">
          <cell r="A3144" t="str">
            <v>Brand 5</v>
          </cell>
          <cell r="B3144" t="str">
            <v>Market 4</v>
          </cell>
          <cell r="C3144">
            <v>1.6</v>
          </cell>
        </row>
        <row r="3145">
          <cell r="A3145" t="str">
            <v>Brand 5</v>
          </cell>
          <cell r="B3145" t="str">
            <v>Market 4</v>
          </cell>
          <cell r="C3145">
            <v>1.36</v>
          </cell>
        </row>
        <row r="3146">
          <cell r="A3146" t="str">
            <v>Brand 5</v>
          </cell>
          <cell r="B3146" t="str">
            <v>Market 6</v>
          </cell>
          <cell r="C3146">
            <v>1.4</v>
          </cell>
        </row>
        <row r="3147">
          <cell r="A3147" t="str">
            <v>Brand 5</v>
          </cell>
          <cell r="B3147" t="str">
            <v>Market 2</v>
          </cell>
          <cell r="C3147">
            <v>1.4</v>
          </cell>
        </row>
        <row r="3148">
          <cell r="A3148" t="str">
            <v>Brand 5</v>
          </cell>
          <cell r="B3148" t="str">
            <v>Market 6</v>
          </cell>
          <cell r="C3148">
            <v>1.04</v>
          </cell>
        </row>
        <row r="3149">
          <cell r="A3149" t="str">
            <v>Brand 5</v>
          </cell>
          <cell r="B3149" t="str">
            <v>Market 6</v>
          </cell>
          <cell r="C3149">
            <v>1.04</v>
          </cell>
        </row>
        <row r="3150">
          <cell r="A3150" t="str">
            <v>Brand 5</v>
          </cell>
          <cell r="B3150" t="str">
            <v>Market 6</v>
          </cell>
          <cell r="C3150">
            <v>0.8</v>
          </cell>
        </row>
        <row r="3151">
          <cell r="A3151" t="str">
            <v>Brand 5</v>
          </cell>
          <cell r="B3151" t="str">
            <v>Market 2</v>
          </cell>
          <cell r="C3151">
            <v>0.85</v>
          </cell>
        </row>
        <row r="3152">
          <cell r="A3152" t="str">
            <v>Brand 5</v>
          </cell>
          <cell r="B3152" t="str">
            <v>Market 2</v>
          </cell>
          <cell r="C3152">
            <v>0.75</v>
          </cell>
        </row>
        <row r="3153">
          <cell r="A3153" t="str">
            <v>Brand 5</v>
          </cell>
          <cell r="B3153" t="str">
            <v>Market 2</v>
          </cell>
          <cell r="C3153">
            <v>0.7</v>
          </cell>
        </row>
        <row r="3154">
          <cell r="A3154" t="str">
            <v>Brand 5</v>
          </cell>
          <cell r="B3154" t="str">
            <v>Market 6</v>
          </cell>
          <cell r="C3154">
            <v>0.44</v>
          </cell>
        </row>
        <row r="3155">
          <cell r="A3155" t="str">
            <v>Brand 5</v>
          </cell>
          <cell r="B3155" t="str">
            <v>Market 18</v>
          </cell>
          <cell r="C3155">
            <v>0.5</v>
          </cell>
        </row>
        <row r="3156">
          <cell r="A3156" t="str">
            <v>Brand 5</v>
          </cell>
          <cell r="B3156" t="str">
            <v>Market 18</v>
          </cell>
          <cell r="C3156">
            <v>0.40500000000000003</v>
          </cell>
        </row>
        <row r="3157">
          <cell r="A3157" t="str">
            <v>Brand 5</v>
          </cell>
          <cell r="B3157" t="str">
            <v>Market 18</v>
          </cell>
          <cell r="C3157">
            <v>0.45</v>
          </cell>
        </row>
        <row r="3158">
          <cell r="A3158" t="str">
            <v>Brand 5</v>
          </cell>
          <cell r="B3158" t="str">
            <v>Market 2</v>
          </cell>
          <cell r="C3158">
            <v>0.45</v>
          </cell>
        </row>
        <row r="3159">
          <cell r="A3159" t="str">
            <v>Brand 5</v>
          </cell>
          <cell r="B3159" t="str">
            <v>Market 6</v>
          </cell>
          <cell r="C3159">
            <v>1.8</v>
          </cell>
        </row>
        <row r="3160">
          <cell r="A3160" t="str">
            <v>Brand 5</v>
          </cell>
          <cell r="B3160" t="str">
            <v>Market 19</v>
          </cell>
          <cell r="C3160">
            <v>0.4</v>
          </cell>
        </row>
        <row r="3161">
          <cell r="A3161" t="str">
            <v>Brand 5</v>
          </cell>
          <cell r="B3161" t="str">
            <v>Market 6</v>
          </cell>
          <cell r="C3161">
            <v>1.4</v>
          </cell>
        </row>
        <row r="3162">
          <cell r="A3162" t="str">
            <v>Brand 5</v>
          </cell>
          <cell r="B3162" t="str">
            <v>Market 4</v>
          </cell>
          <cell r="C3162">
            <v>1.4</v>
          </cell>
        </row>
        <row r="3163">
          <cell r="A3163" t="str">
            <v>Brand 5</v>
          </cell>
          <cell r="B3163" t="str">
            <v>Market 29</v>
          </cell>
          <cell r="C3163">
            <v>0.3</v>
          </cell>
        </row>
        <row r="3164">
          <cell r="A3164" t="str">
            <v>Brand 5</v>
          </cell>
          <cell r="B3164" t="str">
            <v>Market 4</v>
          </cell>
          <cell r="C3164">
            <v>1.2</v>
          </cell>
        </row>
        <row r="3165">
          <cell r="A3165" t="str">
            <v>Brand 5</v>
          </cell>
          <cell r="B3165" t="str">
            <v>Market 2</v>
          </cell>
          <cell r="C3165">
            <v>0.2</v>
          </cell>
        </row>
        <row r="3166">
          <cell r="A3166" t="str">
            <v>Brand 5</v>
          </cell>
          <cell r="B3166" t="str">
            <v>Market 2</v>
          </cell>
          <cell r="C3166">
            <v>0.25</v>
          </cell>
        </row>
        <row r="3167">
          <cell r="A3167" t="str">
            <v>Brand 5</v>
          </cell>
          <cell r="B3167" t="str">
            <v>Market 4</v>
          </cell>
          <cell r="C3167">
            <v>1</v>
          </cell>
        </row>
        <row r="3168">
          <cell r="A3168" t="str">
            <v>Brand 5</v>
          </cell>
          <cell r="B3168" t="str">
            <v>Market 18</v>
          </cell>
          <cell r="C3168">
            <v>0.2</v>
          </cell>
        </row>
        <row r="3169">
          <cell r="A3169" t="str">
            <v>Brand 5</v>
          </cell>
          <cell r="B3169" t="str">
            <v>Market 2</v>
          </cell>
          <cell r="C3169">
            <v>0.2</v>
          </cell>
        </row>
        <row r="3170">
          <cell r="A3170" t="str">
            <v>Brand 5</v>
          </cell>
          <cell r="B3170" t="str">
            <v>Market 1</v>
          </cell>
          <cell r="C3170">
            <v>0.105</v>
          </cell>
        </row>
        <row r="3171">
          <cell r="A3171" t="str">
            <v>Brand 5</v>
          </cell>
          <cell r="B3171" t="str">
            <v>Market 3</v>
          </cell>
          <cell r="C3171">
            <v>0.108</v>
          </cell>
        </row>
        <row r="3172">
          <cell r="A3172" t="str">
            <v>Brand 5</v>
          </cell>
          <cell r="B3172" t="str">
            <v>Market 18</v>
          </cell>
          <cell r="C3172">
            <v>0.108</v>
          </cell>
        </row>
        <row r="3173">
          <cell r="A3173" t="str">
            <v>Brand 5</v>
          </cell>
          <cell r="B3173" t="str">
            <v>Market 18</v>
          </cell>
          <cell r="C3173">
            <v>0.108</v>
          </cell>
        </row>
        <row r="3174">
          <cell r="A3174" t="str">
            <v>Brand 5</v>
          </cell>
          <cell r="B3174" t="str">
            <v>Market 18</v>
          </cell>
          <cell r="C3174">
            <v>0.12</v>
          </cell>
        </row>
        <row r="3175">
          <cell r="A3175" t="str">
            <v>Brand 5</v>
          </cell>
          <cell r="B3175" t="str">
            <v>Market 6</v>
          </cell>
          <cell r="C3175">
            <v>0.12</v>
          </cell>
        </row>
        <row r="3176">
          <cell r="A3176" t="str">
            <v>Brand 5</v>
          </cell>
          <cell r="B3176" t="str">
            <v>Market 19</v>
          </cell>
          <cell r="C3176">
            <v>0.15</v>
          </cell>
        </row>
        <row r="3177">
          <cell r="A3177" t="str">
            <v>Brand 5</v>
          </cell>
          <cell r="B3177" t="str">
            <v>Market 18</v>
          </cell>
          <cell r="C3177">
            <v>0.15</v>
          </cell>
        </row>
        <row r="3178">
          <cell r="A3178" t="str">
            <v>Brand 5</v>
          </cell>
          <cell r="B3178" t="str">
            <v>Market 18</v>
          </cell>
          <cell r="C3178">
            <v>0.15</v>
          </cell>
        </row>
        <row r="3179">
          <cell r="A3179" t="str">
            <v>Brand 5</v>
          </cell>
          <cell r="B3179" t="str">
            <v>Market 26</v>
          </cell>
          <cell r="C3179">
            <v>7.0000000000000007E-2</v>
          </cell>
        </row>
        <row r="3180">
          <cell r="A3180" t="str">
            <v>Brand 5</v>
          </cell>
          <cell r="B3180" t="str">
            <v>Market 4</v>
          </cell>
          <cell r="C3180">
            <v>0.08</v>
          </cell>
        </row>
        <row r="3181">
          <cell r="A3181" t="str">
            <v>Brand 5</v>
          </cell>
          <cell r="B3181" t="str">
            <v>Market 26</v>
          </cell>
          <cell r="C3181">
            <v>0.09</v>
          </cell>
        </row>
        <row r="3182">
          <cell r="A3182" t="str">
            <v>Brand 5</v>
          </cell>
          <cell r="B3182" t="str">
            <v>Market 26</v>
          </cell>
          <cell r="C3182">
            <v>0.1</v>
          </cell>
        </row>
        <row r="3183">
          <cell r="A3183" t="str">
            <v>Brand 5</v>
          </cell>
          <cell r="B3183" t="str">
            <v>Market 18</v>
          </cell>
          <cell r="C3183">
            <v>0.1</v>
          </cell>
        </row>
        <row r="3184">
          <cell r="A3184" t="str">
            <v>Brand 5</v>
          </cell>
          <cell r="B3184" t="str">
            <v>Market 26</v>
          </cell>
          <cell r="C3184">
            <v>0.1</v>
          </cell>
        </row>
        <row r="3185">
          <cell r="A3185" t="str">
            <v>Brand 5</v>
          </cell>
          <cell r="B3185" t="str">
            <v>Market 18</v>
          </cell>
          <cell r="C3185">
            <v>0.4</v>
          </cell>
        </row>
        <row r="3186">
          <cell r="A3186" t="str">
            <v>Brand 5</v>
          </cell>
          <cell r="B3186" t="str">
            <v>Market 2</v>
          </cell>
          <cell r="C3186">
            <v>0.4</v>
          </cell>
        </row>
        <row r="3187">
          <cell r="A3187" t="str">
            <v>Brand 5</v>
          </cell>
          <cell r="B3187" t="str">
            <v>Market 5</v>
          </cell>
          <cell r="C3187">
            <v>3.5999999999999997E-2</v>
          </cell>
        </row>
        <row r="3188">
          <cell r="A3188" t="str">
            <v>Brand 5</v>
          </cell>
          <cell r="B3188" t="str">
            <v>Market 2</v>
          </cell>
          <cell r="C3188">
            <v>0.04</v>
          </cell>
        </row>
        <row r="3189">
          <cell r="A3189" t="str">
            <v>Brand 5</v>
          </cell>
          <cell r="B3189" t="str">
            <v>Market 2</v>
          </cell>
          <cell r="C3189">
            <v>0.04</v>
          </cell>
        </row>
        <row r="3190">
          <cell r="A3190" t="str">
            <v>Brand 5</v>
          </cell>
          <cell r="B3190" t="str">
            <v>Market 4</v>
          </cell>
          <cell r="C3190">
            <v>0.04</v>
          </cell>
        </row>
        <row r="3191">
          <cell r="A3191" t="str">
            <v>Brand 5</v>
          </cell>
          <cell r="B3191" t="str">
            <v>Market 19</v>
          </cell>
          <cell r="C3191">
            <v>4.2500000000000003E-2</v>
          </cell>
        </row>
        <row r="3192">
          <cell r="A3192" t="str">
            <v>Brand 5</v>
          </cell>
          <cell r="B3192" t="str">
            <v>Market 18</v>
          </cell>
          <cell r="C3192">
            <v>4.2500000000000003E-2</v>
          </cell>
        </row>
        <row r="3193">
          <cell r="A3193" t="str">
            <v>Brand 5</v>
          </cell>
          <cell r="B3193" t="str">
            <v>Market 29</v>
          </cell>
          <cell r="C3193">
            <v>0.05</v>
          </cell>
        </row>
        <row r="3194">
          <cell r="A3194" t="str">
            <v>Brand 5</v>
          </cell>
          <cell r="B3194" t="str">
            <v>Market 1</v>
          </cell>
          <cell r="C3194">
            <v>0.05</v>
          </cell>
        </row>
        <row r="3195">
          <cell r="A3195" t="str">
            <v>Brand 5</v>
          </cell>
          <cell r="B3195" t="str">
            <v>Market 26</v>
          </cell>
          <cell r="C3195">
            <v>0.05</v>
          </cell>
        </row>
        <row r="3196">
          <cell r="A3196" t="str">
            <v>Brand 5</v>
          </cell>
          <cell r="B3196" t="str">
            <v>Market 2</v>
          </cell>
          <cell r="C3196">
            <v>0.05</v>
          </cell>
        </row>
        <row r="3197">
          <cell r="A3197" t="str">
            <v>Brand 5</v>
          </cell>
          <cell r="B3197" t="str">
            <v>Market 6</v>
          </cell>
          <cell r="C3197">
            <v>0.05</v>
          </cell>
        </row>
        <row r="3198">
          <cell r="A3198" t="str">
            <v>Brand 5</v>
          </cell>
          <cell r="B3198" t="str">
            <v>Market 3</v>
          </cell>
          <cell r="C3198">
            <v>6.0000000000000001E-3</v>
          </cell>
        </row>
        <row r="3199">
          <cell r="A3199" t="str">
            <v>Brand 5</v>
          </cell>
          <cell r="B3199" t="str">
            <v>Market 13</v>
          </cell>
          <cell r="C3199">
            <v>7.0000000000000007E-2</v>
          </cell>
        </row>
        <row r="3200">
          <cell r="A3200" t="str">
            <v>Brand 5</v>
          </cell>
          <cell r="B3200" t="str">
            <v>Market 13</v>
          </cell>
          <cell r="C3200">
            <v>3.5000000000000003E-2</v>
          </cell>
        </row>
        <row r="3201">
          <cell r="A3201" t="str">
            <v>Brand 5</v>
          </cell>
          <cell r="B3201" t="str">
            <v>Market 3</v>
          </cell>
          <cell r="C3201">
            <v>0.17499999999999999</v>
          </cell>
        </row>
        <row r="3202">
          <cell r="A3202" t="str">
            <v>Brand 5</v>
          </cell>
          <cell r="B3202" t="str">
            <v>Market 3</v>
          </cell>
          <cell r="C3202">
            <v>7.0000000000000007E-2</v>
          </cell>
        </row>
        <row r="3203">
          <cell r="A3203" t="str">
            <v>Brand 5</v>
          </cell>
          <cell r="B3203" t="str">
            <v>Market 6</v>
          </cell>
          <cell r="C3203">
            <v>7.0000000000000007E-2</v>
          </cell>
        </row>
        <row r="3204">
          <cell r="A3204" t="str">
            <v>Brand 5</v>
          </cell>
          <cell r="B3204" t="str">
            <v>Market 3</v>
          </cell>
          <cell r="C3204">
            <v>3.5999999999999997E-2</v>
          </cell>
        </row>
        <row r="3205">
          <cell r="A3205" t="str">
            <v>Brand 5</v>
          </cell>
          <cell r="B3205" t="str">
            <v>Market 3</v>
          </cell>
          <cell r="C3205">
            <v>0.17</v>
          </cell>
        </row>
        <row r="3206">
          <cell r="A3206" t="str">
            <v>Brand 5</v>
          </cell>
          <cell r="B3206" t="str">
            <v>Market 13</v>
          </cell>
          <cell r="C3206">
            <v>4.5499999999999999E-2</v>
          </cell>
        </row>
        <row r="3207">
          <cell r="A3207" t="str">
            <v>Brand 5</v>
          </cell>
          <cell r="B3207" t="str">
            <v>Market 13</v>
          </cell>
          <cell r="C3207">
            <v>4.5499999999999999E-2</v>
          </cell>
        </row>
        <row r="3208">
          <cell r="A3208" t="str">
            <v>Brand 5</v>
          </cell>
          <cell r="B3208" t="str">
            <v>Market 20</v>
          </cell>
          <cell r="C3208">
            <v>0.05</v>
          </cell>
        </row>
        <row r="3209">
          <cell r="A3209" t="str">
            <v>Brand 5</v>
          </cell>
          <cell r="B3209" t="str">
            <v>Market 20</v>
          </cell>
          <cell r="C3209">
            <v>0.1</v>
          </cell>
        </row>
        <row r="3210">
          <cell r="A3210" t="str">
            <v>Brand 5</v>
          </cell>
          <cell r="B3210" t="str">
            <v>Market 13</v>
          </cell>
          <cell r="C3210">
            <v>0.1</v>
          </cell>
        </row>
        <row r="3211">
          <cell r="A3211" t="str">
            <v>Brand 5</v>
          </cell>
          <cell r="B3211" t="str">
            <v>Market 20</v>
          </cell>
          <cell r="C3211">
            <v>0.05</v>
          </cell>
        </row>
        <row r="3212">
          <cell r="A3212" t="str">
            <v>Brand 5</v>
          </cell>
          <cell r="B3212" t="str">
            <v>Market 30</v>
          </cell>
          <cell r="C3212">
            <v>0.05</v>
          </cell>
        </row>
        <row r="3213">
          <cell r="A3213" t="str">
            <v>Brand 5</v>
          </cell>
          <cell r="B3213" t="str">
            <v>Market 3</v>
          </cell>
          <cell r="C3213">
            <v>0.1</v>
          </cell>
        </row>
        <row r="3214">
          <cell r="A3214" t="str">
            <v>Brand 5</v>
          </cell>
          <cell r="B3214" t="str">
            <v>Market 3</v>
          </cell>
          <cell r="C3214">
            <v>0.3</v>
          </cell>
        </row>
        <row r="3215">
          <cell r="A3215" t="str">
            <v>Brand 5</v>
          </cell>
          <cell r="B3215" t="str">
            <v>Market 6</v>
          </cell>
          <cell r="C3215">
            <v>0.15</v>
          </cell>
        </row>
        <row r="3216">
          <cell r="A3216" t="str">
            <v>Brand 5</v>
          </cell>
          <cell r="B3216" t="str">
            <v>Market 6</v>
          </cell>
          <cell r="C3216">
            <v>0.3</v>
          </cell>
        </row>
        <row r="3217">
          <cell r="A3217" t="str">
            <v>Brand 5</v>
          </cell>
          <cell r="B3217" t="str">
            <v>Market 6</v>
          </cell>
          <cell r="C3217">
            <v>0.35</v>
          </cell>
        </row>
        <row r="3218">
          <cell r="A3218" t="str">
            <v>Brand 5</v>
          </cell>
          <cell r="B3218" t="str">
            <v>Market 3</v>
          </cell>
          <cell r="C3218">
            <v>0.17</v>
          </cell>
        </row>
        <row r="3219">
          <cell r="A3219" t="str">
            <v>Brand 5</v>
          </cell>
          <cell r="B3219" t="str">
            <v>Market 28</v>
          </cell>
          <cell r="C3219">
            <v>4.0000000000000001E-3</v>
          </cell>
        </row>
        <row r="3220">
          <cell r="A3220" t="str">
            <v>Brand 5</v>
          </cell>
          <cell r="B3220" t="str">
            <v>Market 3</v>
          </cell>
          <cell r="C3220">
            <v>2.5999999999999999E-2</v>
          </cell>
        </row>
        <row r="3221">
          <cell r="A3221" t="str">
            <v>Brand 5</v>
          </cell>
          <cell r="B3221" t="str">
            <v>Market 10</v>
          </cell>
          <cell r="C3221">
            <v>2E-3</v>
          </cell>
        </row>
        <row r="3222">
          <cell r="A3222" t="str">
            <v>Brand 5</v>
          </cell>
          <cell r="B3222" t="str">
            <v>Market 21</v>
          </cell>
          <cell r="C3222">
            <v>3.5999999999999997E-2</v>
          </cell>
        </row>
        <row r="3223">
          <cell r="A3223" t="str">
            <v>Brand 5</v>
          </cell>
          <cell r="B3223" t="str">
            <v>Market 7</v>
          </cell>
          <cell r="C3223">
            <v>0.02</v>
          </cell>
        </row>
        <row r="3224">
          <cell r="A3224" t="str">
            <v>Brand 5</v>
          </cell>
          <cell r="B3224" t="str">
            <v>Market 28</v>
          </cell>
          <cell r="C3224">
            <v>0.224</v>
          </cell>
        </row>
        <row r="3225">
          <cell r="A3225" t="str">
            <v>Brand 5</v>
          </cell>
          <cell r="B3225" t="str">
            <v>Market 28</v>
          </cell>
          <cell r="C3225">
            <v>0.112</v>
          </cell>
        </row>
        <row r="3226">
          <cell r="A3226" t="str">
            <v>Brand 5</v>
          </cell>
          <cell r="B3226" t="str">
            <v>Market 15</v>
          </cell>
          <cell r="C3226">
            <v>2.8000000000000001E-2</v>
          </cell>
        </row>
        <row r="3227">
          <cell r="A3227" t="str">
            <v>Brand 5</v>
          </cell>
          <cell r="B3227" t="str">
            <v>Market 3</v>
          </cell>
          <cell r="C3227">
            <v>0.86799999999999999</v>
          </cell>
        </row>
        <row r="3228">
          <cell r="A3228" t="str">
            <v>Brand 5</v>
          </cell>
          <cell r="B3228" t="str">
            <v>Market 3</v>
          </cell>
          <cell r="C3228">
            <v>0.61599999999999999</v>
          </cell>
        </row>
        <row r="3229">
          <cell r="A3229" t="str">
            <v>Brand 5</v>
          </cell>
          <cell r="B3229" t="str">
            <v>Market 33</v>
          </cell>
          <cell r="C3229">
            <v>2.8000000000000001E-2</v>
          </cell>
        </row>
        <row r="3230">
          <cell r="A3230" t="str">
            <v>Brand 5</v>
          </cell>
          <cell r="B3230" t="str">
            <v>Market 10</v>
          </cell>
          <cell r="C3230">
            <v>0.10199999999999999</v>
          </cell>
        </row>
        <row r="3231">
          <cell r="A3231" t="str">
            <v>Brand 5</v>
          </cell>
          <cell r="B3231" t="str">
            <v>Market 15</v>
          </cell>
          <cell r="C3231">
            <v>0.13600000000000001</v>
          </cell>
        </row>
        <row r="3232">
          <cell r="A3232" t="str">
            <v>Brand 5</v>
          </cell>
          <cell r="B3232" t="str">
            <v>Market 24</v>
          </cell>
          <cell r="C3232">
            <v>3.5000000000000003E-2</v>
          </cell>
        </row>
        <row r="3233">
          <cell r="A3233" t="str">
            <v>Brand 5</v>
          </cell>
          <cell r="B3233" t="str">
            <v>Market 28</v>
          </cell>
          <cell r="C3233">
            <v>3.5999999999999997E-2</v>
          </cell>
        </row>
        <row r="3234">
          <cell r="A3234" t="str">
            <v>Brand 5</v>
          </cell>
          <cell r="B3234" t="str">
            <v>Market 16</v>
          </cell>
          <cell r="C3234">
            <v>3.5999999999999997E-2</v>
          </cell>
        </row>
        <row r="3235">
          <cell r="A3235" t="str">
            <v>Brand 5</v>
          </cell>
          <cell r="B3235" t="str">
            <v>Market 23</v>
          </cell>
          <cell r="C3235">
            <v>3.5999999999999997E-2</v>
          </cell>
        </row>
        <row r="3236">
          <cell r="A3236" t="str">
            <v>Brand 5</v>
          </cell>
          <cell r="B3236" t="str">
            <v>Market 21</v>
          </cell>
          <cell r="C3236">
            <v>3.5999999999999997E-2</v>
          </cell>
        </row>
        <row r="3237">
          <cell r="A3237" t="str">
            <v>Brand 5</v>
          </cell>
          <cell r="B3237" t="str">
            <v>Market 3</v>
          </cell>
          <cell r="C3237">
            <v>0.46800000000000003</v>
          </cell>
        </row>
        <row r="3238">
          <cell r="A3238" t="str">
            <v>Brand 5</v>
          </cell>
          <cell r="B3238" t="str">
            <v>Market 3</v>
          </cell>
          <cell r="C3238">
            <v>0.28799999999999998</v>
          </cell>
        </row>
        <row r="3239">
          <cell r="A3239" t="str">
            <v>Brand 5</v>
          </cell>
          <cell r="B3239" t="str">
            <v>Market 15</v>
          </cell>
          <cell r="C3239">
            <v>7.1999999999999995E-2</v>
          </cell>
        </row>
        <row r="3240">
          <cell r="A3240" t="str">
            <v>Brand 5</v>
          </cell>
          <cell r="B3240" t="str">
            <v>Market 3</v>
          </cell>
          <cell r="C3240">
            <v>0.252</v>
          </cell>
        </row>
        <row r="3241">
          <cell r="A3241" t="str">
            <v>Brand 5</v>
          </cell>
          <cell r="B3241" t="str">
            <v>Market 34</v>
          </cell>
          <cell r="C3241">
            <v>0.108</v>
          </cell>
        </row>
        <row r="3242">
          <cell r="A3242" t="str">
            <v>Brand 5</v>
          </cell>
          <cell r="B3242" t="str">
            <v>Market 7</v>
          </cell>
          <cell r="C3242">
            <v>0.108</v>
          </cell>
        </row>
        <row r="3243">
          <cell r="A3243" t="str">
            <v>Brand 5</v>
          </cell>
          <cell r="B3243" t="str">
            <v>Market 34</v>
          </cell>
          <cell r="C3243">
            <v>3.5999999999999997E-2</v>
          </cell>
        </row>
        <row r="3244">
          <cell r="A3244" t="str">
            <v>Brand 5</v>
          </cell>
          <cell r="B3244" t="str">
            <v>Market 33</v>
          </cell>
          <cell r="C3244">
            <v>7.1999999999999995E-2</v>
          </cell>
        </row>
        <row r="3245">
          <cell r="A3245" t="str">
            <v>Brand 5</v>
          </cell>
          <cell r="B3245" t="str">
            <v>Market 7</v>
          </cell>
          <cell r="C3245">
            <v>0.12</v>
          </cell>
        </row>
        <row r="3246">
          <cell r="A3246" t="str">
            <v>Brand 5</v>
          </cell>
          <cell r="B3246" t="str">
            <v>Market 14</v>
          </cell>
          <cell r="C3246">
            <v>0.08</v>
          </cell>
        </row>
        <row r="3247">
          <cell r="A3247" t="str">
            <v>Brand 5</v>
          </cell>
          <cell r="B3247" t="str">
            <v>Market 9</v>
          </cell>
          <cell r="C3247">
            <v>0.08</v>
          </cell>
        </row>
        <row r="3248">
          <cell r="A3248" t="str">
            <v>Brand 5</v>
          </cell>
          <cell r="B3248" t="str">
            <v>Market 15</v>
          </cell>
          <cell r="C3248">
            <v>0.04</v>
          </cell>
        </row>
        <row r="3249">
          <cell r="A3249" t="str">
            <v>Brand 5</v>
          </cell>
          <cell r="B3249" t="str">
            <v>Market 32</v>
          </cell>
          <cell r="C3249">
            <v>0.16</v>
          </cell>
        </row>
        <row r="3250">
          <cell r="A3250" t="str">
            <v>Brand 5</v>
          </cell>
          <cell r="B3250" t="str">
            <v>Market 32</v>
          </cell>
          <cell r="C3250">
            <v>0.04</v>
          </cell>
        </row>
        <row r="3251">
          <cell r="A3251" t="str">
            <v>Brand 5</v>
          </cell>
          <cell r="B3251" t="str">
            <v>Market 32</v>
          </cell>
          <cell r="C3251">
            <v>0.12</v>
          </cell>
        </row>
        <row r="3252">
          <cell r="A3252" t="str">
            <v>Brand 5</v>
          </cell>
          <cell r="B3252" t="str">
            <v>Market 32</v>
          </cell>
          <cell r="C3252">
            <v>0.16</v>
          </cell>
        </row>
        <row r="3253">
          <cell r="A3253" t="str">
            <v>Brand 5</v>
          </cell>
          <cell r="B3253" t="str">
            <v>Market 33</v>
          </cell>
          <cell r="C3253">
            <v>0.08</v>
          </cell>
        </row>
        <row r="3254">
          <cell r="A3254" t="str">
            <v>Brand 5</v>
          </cell>
          <cell r="B3254" t="str">
            <v>Market 28</v>
          </cell>
          <cell r="C3254">
            <v>0.1275</v>
          </cell>
        </row>
        <row r="3255">
          <cell r="A3255" t="str">
            <v>Brand 5</v>
          </cell>
          <cell r="B3255" t="str">
            <v>Market 24</v>
          </cell>
          <cell r="C3255">
            <v>4.2500000000000003E-2</v>
          </cell>
        </row>
        <row r="3256">
          <cell r="A3256" t="str">
            <v>Brand 5</v>
          </cell>
          <cell r="B3256" t="str">
            <v>Market 21</v>
          </cell>
          <cell r="C3256">
            <v>0.17</v>
          </cell>
        </row>
        <row r="3257">
          <cell r="A3257" t="str">
            <v>Brand 5</v>
          </cell>
          <cell r="B3257" t="str">
            <v>Market 3</v>
          </cell>
          <cell r="C3257">
            <v>0.46750000000000003</v>
          </cell>
        </row>
        <row r="3258">
          <cell r="A3258" t="str">
            <v>Brand 5</v>
          </cell>
          <cell r="B3258" t="str">
            <v>Market 33</v>
          </cell>
          <cell r="C3258">
            <v>0.17</v>
          </cell>
        </row>
        <row r="3259">
          <cell r="A3259" t="str">
            <v>Brand 5</v>
          </cell>
          <cell r="B3259" t="str">
            <v>Market 7</v>
          </cell>
          <cell r="C3259">
            <v>0.28799999999999998</v>
          </cell>
        </row>
        <row r="3260">
          <cell r="A3260" t="str">
            <v>Brand 5</v>
          </cell>
          <cell r="B3260" t="str">
            <v>Market 34</v>
          </cell>
          <cell r="C3260">
            <v>0.14399999999999999</v>
          </cell>
        </row>
        <row r="3261">
          <cell r="A3261" t="str">
            <v>Brand 5</v>
          </cell>
          <cell r="B3261" t="str">
            <v>Market 31</v>
          </cell>
          <cell r="C3261">
            <v>0.24</v>
          </cell>
        </row>
        <row r="3262">
          <cell r="A3262" t="str">
            <v>Brand 5</v>
          </cell>
          <cell r="B3262" t="str">
            <v>Market 28</v>
          </cell>
          <cell r="C3262">
            <v>0.1</v>
          </cell>
        </row>
        <row r="3263">
          <cell r="A3263" t="str">
            <v>Brand 5</v>
          </cell>
          <cell r="B3263" t="str">
            <v>Market 28</v>
          </cell>
          <cell r="C3263">
            <v>0.65</v>
          </cell>
        </row>
        <row r="3264">
          <cell r="A3264" t="str">
            <v>Brand 5</v>
          </cell>
          <cell r="B3264" t="str">
            <v>Market 21</v>
          </cell>
          <cell r="C3264">
            <v>0.1</v>
          </cell>
        </row>
        <row r="3265">
          <cell r="A3265" t="str">
            <v>Brand 5</v>
          </cell>
          <cell r="B3265" t="str">
            <v>Market 23</v>
          </cell>
          <cell r="C3265">
            <v>0.05</v>
          </cell>
        </row>
        <row r="3266">
          <cell r="A3266" t="str">
            <v>Brand 5</v>
          </cell>
          <cell r="B3266" t="str">
            <v>Market 24</v>
          </cell>
          <cell r="C3266">
            <v>0.05</v>
          </cell>
        </row>
        <row r="3267">
          <cell r="A3267" t="str">
            <v>Brand 5</v>
          </cell>
          <cell r="B3267" t="str">
            <v>Market 16</v>
          </cell>
          <cell r="C3267">
            <v>0.05</v>
          </cell>
        </row>
        <row r="3268">
          <cell r="A3268" t="str">
            <v>Brand 5</v>
          </cell>
          <cell r="B3268" t="str">
            <v>Market 23</v>
          </cell>
          <cell r="C3268">
            <v>0.2</v>
          </cell>
        </row>
        <row r="3269">
          <cell r="A3269" t="str">
            <v>Brand 5</v>
          </cell>
          <cell r="B3269" t="str">
            <v>Market 23</v>
          </cell>
          <cell r="C3269">
            <v>0.1</v>
          </cell>
        </row>
        <row r="3270">
          <cell r="A3270" t="str">
            <v>Brand 5</v>
          </cell>
          <cell r="B3270" t="str">
            <v>Market 24</v>
          </cell>
          <cell r="C3270">
            <v>0.05</v>
          </cell>
        </row>
        <row r="3271">
          <cell r="A3271" t="str">
            <v>Brand 5</v>
          </cell>
          <cell r="B3271" t="str">
            <v>Market 23</v>
          </cell>
          <cell r="C3271">
            <v>0.05</v>
          </cell>
        </row>
        <row r="3272">
          <cell r="A3272" t="str">
            <v>Brand 5</v>
          </cell>
          <cell r="B3272" t="str">
            <v>Market 21</v>
          </cell>
          <cell r="C3272">
            <v>0.05</v>
          </cell>
        </row>
        <row r="3273">
          <cell r="A3273" t="str">
            <v>Brand 5</v>
          </cell>
          <cell r="B3273" t="str">
            <v>Market 9</v>
          </cell>
          <cell r="C3273">
            <v>0.15</v>
          </cell>
        </row>
        <row r="3274">
          <cell r="A3274" t="str">
            <v>Brand 5</v>
          </cell>
          <cell r="B3274" t="str">
            <v>Market 9</v>
          </cell>
          <cell r="C3274">
            <v>0.1</v>
          </cell>
        </row>
        <row r="3275">
          <cell r="A3275" t="str">
            <v>Brand 5</v>
          </cell>
          <cell r="B3275" t="str">
            <v>Market 9</v>
          </cell>
          <cell r="C3275">
            <v>0.15</v>
          </cell>
        </row>
        <row r="3276">
          <cell r="A3276" t="str">
            <v>Brand 5</v>
          </cell>
          <cell r="B3276" t="str">
            <v>Market 14</v>
          </cell>
          <cell r="C3276">
            <v>0.25</v>
          </cell>
        </row>
        <row r="3277">
          <cell r="A3277" t="str">
            <v>Brand 5</v>
          </cell>
          <cell r="B3277" t="str">
            <v>Market 9</v>
          </cell>
          <cell r="C3277">
            <v>0.1</v>
          </cell>
        </row>
        <row r="3278">
          <cell r="A3278" t="str">
            <v>Brand 5</v>
          </cell>
          <cell r="B3278" t="str">
            <v>Market 14</v>
          </cell>
          <cell r="C3278">
            <v>0.2</v>
          </cell>
        </row>
        <row r="3279">
          <cell r="A3279" t="str">
            <v>Brand 5</v>
          </cell>
          <cell r="B3279" t="str">
            <v>Market 9</v>
          </cell>
          <cell r="C3279">
            <v>0.5</v>
          </cell>
        </row>
        <row r="3280">
          <cell r="A3280" t="str">
            <v>Brand 5</v>
          </cell>
          <cell r="B3280" t="str">
            <v>Market 10</v>
          </cell>
          <cell r="C3280">
            <v>0.15</v>
          </cell>
        </row>
        <row r="3281">
          <cell r="A3281" t="str">
            <v>Brand 5</v>
          </cell>
          <cell r="B3281" t="str">
            <v>Market 10</v>
          </cell>
          <cell r="C3281">
            <v>0.1</v>
          </cell>
        </row>
        <row r="3282">
          <cell r="A3282" t="str">
            <v>Brand 5</v>
          </cell>
          <cell r="B3282" t="str">
            <v>Market 14</v>
          </cell>
          <cell r="C3282">
            <v>0.75</v>
          </cell>
        </row>
        <row r="3283">
          <cell r="A3283" t="str">
            <v>Brand 5</v>
          </cell>
          <cell r="B3283" t="str">
            <v>Market 10</v>
          </cell>
          <cell r="C3283">
            <v>0.55000000000000004</v>
          </cell>
        </row>
        <row r="3284">
          <cell r="A3284" t="str">
            <v>Brand 5</v>
          </cell>
          <cell r="B3284" t="str">
            <v>Market 28</v>
          </cell>
          <cell r="C3284">
            <v>0.1</v>
          </cell>
        </row>
        <row r="3285">
          <cell r="A3285" t="str">
            <v>Brand 5</v>
          </cell>
          <cell r="B3285" t="str">
            <v>Market 15</v>
          </cell>
          <cell r="C3285">
            <v>0.1</v>
          </cell>
        </row>
        <row r="3286">
          <cell r="A3286" t="str">
            <v>Brand 5</v>
          </cell>
          <cell r="B3286" t="str">
            <v>Market 15</v>
          </cell>
          <cell r="C3286">
            <v>0.15</v>
          </cell>
        </row>
        <row r="3287">
          <cell r="A3287" t="str">
            <v>Brand 5</v>
          </cell>
          <cell r="B3287" t="str">
            <v>Market 3</v>
          </cell>
          <cell r="C3287">
            <v>0.45</v>
          </cell>
        </row>
        <row r="3288">
          <cell r="A3288" t="str">
            <v>Brand 5</v>
          </cell>
          <cell r="B3288" t="str">
            <v>Market 3</v>
          </cell>
          <cell r="C3288">
            <v>0.65</v>
          </cell>
        </row>
        <row r="3289">
          <cell r="A3289" t="str">
            <v>Brand 5</v>
          </cell>
          <cell r="B3289" t="str">
            <v>Market 3</v>
          </cell>
          <cell r="C3289">
            <v>3.65</v>
          </cell>
        </row>
        <row r="3290">
          <cell r="A3290" t="str">
            <v>Brand 5</v>
          </cell>
          <cell r="B3290" t="str">
            <v>Market 7</v>
          </cell>
          <cell r="C3290">
            <v>0.45</v>
          </cell>
        </row>
        <row r="3291">
          <cell r="A3291" t="str">
            <v>Brand 5</v>
          </cell>
          <cell r="B3291" t="str">
            <v>Market 34</v>
          </cell>
          <cell r="C3291">
            <v>0.15</v>
          </cell>
        </row>
        <row r="3292">
          <cell r="A3292" t="str">
            <v>Brand 5</v>
          </cell>
          <cell r="B3292" t="str">
            <v>Market 31</v>
          </cell>
          <cell r="C3292">
            <v>0.25</v>
          </cell>
        </row>
        <row r="3293">
          <cell r="A3293" t="str">
            <v>Brand 5</v>
          </cell>
          <cell r="B3293" t="str">
            <v>Market 31</v>
          </cell>
          <cell r="C3293">
            <v>0.25</v>
          </cell>
        </row>
        <row r="3294">
          <cell r="A3294" t="str">
            <v>Brand 5</v>
          </cell>
          <cell r="B3294" t="str">
            <v>Market 34</v>
          </cell>
          <cell r="C3294">
            <v>0.15</v>
          </cell>
        </row>
        <row r="3295">
          <cell r="A3295" t="str">
            <v>Brand 5</v>
          </cell>
          <cell r="B3295" t="str">
            <v>Market 7</v>
          </cell>
          <cell r="C3295">
            <v>0.55000000000000004</v>
          </cell>
        </row>
        <row r="3296">
          <cell r="A3296" t="str">
            <v>Brand 5</v>
          </cell>
          <cell r="B3296" t="str">
            <v>Market 31</v>
          </cell>
          <cell r="C3296">
            <v>0.05</v>
          </cell>
        </row>
        <row r="3297">
          <cell r="A3297" t="str">
            <v>Brand 5</v>
          </cell>
          <cell r="B3297" t="str">
            <v>Market 34</v>
          </cell>
          <cell r="C3297">
            <v>0.15</v>
          </cell>
        </row>
        <row r="3298">
          <cell r="A3298" t="str">
            <v>Brand 5</v>
          </cell>
          <cell r="B3298" t="str">
            <v>Market 7</v>
          </cell>
          <cell r="C3298">
            <v>0.6</v>
          </cell>
        </row>
        <row r="3299">
          <cell r="A3299" t="str">
            <v>Brand 5</v>
          </cell>
          <cell r="B3299" t="str">
            <v>Market 7</v>
          </cell>
          <cell r="C3299">
            <v>0.15</v>
          </cell>
        </row>
        <row r="3300">
          <cell r="A3300" t="str">
            <v>Brand 5</v>
          </cell>
          <cell r="B3300" t="str">
            <v>Market 7</v>
          </cell>
          <cell r="C3300">
            <v>0.2</v>
          </cell>
        </row>
        <row r="3301">
          <cell r="A3301" t="str">
            <v>Brand 5</v>
          </cell>
          <cell r="B3301" t="str">
            <v>Market 32</v>
          </cell>
          <cell r="C3301">
            <v>0.25</v>
          </cell>
        </row>
        <row r="3302">
          <cell r="A3302" t="str">
            <v>Brand 5</v>
          </cell>
          <cell r="B3302" t="str">
            <v>Market 32</v>
          </cell>
          <cell r="C3302">
            <v>0.25</v>
          </cell>
        </row>
        <row r="3303">
          <cell r="A3303" t="str">
            <v>Brand 5</v>
          </cell>
          <cell r="B3303" t="str">
            <v>Market 32</v>
          </cell>
          <cell r="C3303">
            <v>0.25</v>
          </cell>
        </row>
        <row r="3304">
          <cell r="A3304" t="str">
            <v>Brand 5</v>
          </cell>
          <cell r="B3304" t="str">
            <v>Market 32</v>
          </cell>
          <cell r="C3304">
            <v>0.1</v>
          </cell>
        </row>
        <row r="3305">
          <cell r="A3305" t="str">
            <v>Brand 5</v>
          </cell>
          <cell r="B3305" t="str">
            <v>Market 32</v>
          </cell>
          <cell r="C3305">
            <v>0.1</v>
          </cell>
        </row>
        <row r="3306">
          <cell r="A3306" t="str">
            <v>Brand 5</v>
          </cell>
          <cell r="B3306" t="str">
            <v>Market 33</v>
          </cell>
          <cell r="C3306">
            <v>1</v>
          </cell>
        </row>
        <row r="3307">
          <cell r="A3307" t="str">
            <v>Brand 5</v>
          </cell>
          <cell r="B3307" t="str">
            <v>Market 33</v>
          </cell>
          <cell r="C3307">
            <v>0.1</v>
          </cell>
        </row>
        <row r="3308">
          <cell r="A3308" t="str">
            <v>Brand 5</v>
          </cell>
          <cell r="B3308" t="str">
            <v>Market 33</v>
          </cell>
          <cell r="C3308">
            <v>0.05</v>
          </cell>
        </row>
        <row r="3309">
          <cell r="A3309" t="str">
            <v>Brand 5</v>
          </cell>
          <cell r="B3309" t="str">
            <v>Market 32</v>
          </cell>
          <cell r="C3309">
            <v>0.15</v>
          </cell>
        </row>
        <row r="3310">
          <cell r="A3310" t="str">
            <v>Brand 5</v>
          </cell>
          <cell r="B3310" t="str">
            <v>Market 21</v>
          </cell>
          <cell r="C3310">
            <v>0.17</v>
          </cell>
        </row>
        <row r="3311">
          <cell r="A3311" t="str">
            <v>Brand 5</v>
          </cell>
          <cell r="B3311" t="str">
            <v>Market 3</v>
          </cell>
          <cell r="C3311">
            <v>0.51</v>
          </cell>
        </row>
        <row r="3312">
          <cell r="A3312" t="str">
            <v>Brand 5</v>
          </cell>
          <cell r="B3312" t="str">
            <v>Market 33</v>
          </cell>
          <cell r="C3312">
            <v>0.85</v>
          </cell>
        </row>
        <row r="3313">
          <cell r="A3313" t="str">
            <v>Brand 5</v>
          </cell>
          <cell r="B3313" t="str">
            <v>Market 23</v>
          </cell>
          <cell r="C3313">
            <v>0.2</v>
          </cell>
        </row>
        <row r="3314">
          <cell r="A3314" t="str">
            <v>Brand 5</v>
          </cell>
          <cell r="B3314" t="str">
            <v>Market 21</v>
          </cell>
          <cell r="C3314">
            <v>0.2</v>
          </cell>
        </row>
        <row r="3315">
          <cell r="A3315" t="str">
            <v>Brand 5</v>
          </cell>
          <cell r="B3315" t="str">
            <v>Market 23</v>
          </cell>
          <cell r="C3315">
            <v>0.4</v>
          </cell>
        </row>
        <row r="3316">
          <cell r="A3316" t="str">
            <v>Brand 5</v>
          </cell>
          <cell r="B3316" t="str">
            <v>Market 5</v>
          </cell>
          <cell r="C3316">
            <v>0.2</v>
          </cell>
        </row>
        <row r="3317">
          <cell r="A3317" t="str">
            <v>Brand 5</v>
          </cell>
          <cell r="B3317" t="str">
            <v>Market 3</v>
          </cell>
          <cell r="C3317">
            <v>0.2</v>
          </cell>
        </row>
        <row r="3318">
          <cell r="A3318" t="str">
            <v>Brand 5</v>
          </cell>
          <cell r="B3318" t="str">
            <v>Market 3</v>
          </cell>
          <cell r="C3318">
            <v>0.2</v>
          </cell>
        </row>
        <row r="3319">
          <cell r="A3319" t="str">
            <v>Brand 5</v>
          </cell>
          <cell r="B3319" t="str">
            <v>Market 7</v>
          </cell>
          <cell r="C3319">
            <v>0.2</v>
          </cell>
        </row>
        <row r="3320">
          <cell r="A3320" t="str">
            <v>Brand 5</v>
          </cell>
          <cell r="B3320" t="str">
            <v>Market 7</v>
          </cell>
          <cell r="C3320">
            <v>0.2</v>
          </cell>
        </row>
        <row r="3321">
          <cell r="A3321" t="str">
            <v>Brand 5</v>
          </cell>
          <cell r="B3321" t="str">
            <v>Market 33</v>
          </cell>
          <cell r="C3321">
            <v>0.4</v>
          </cell>
        </row>
        <row r="3322">
          <cell r="A3322" t="str">
            <v>Brand 5</v>
          </cell>
          <cell r="B3322" t="str">
            <v>Market 8</v>
          </cell>
          <cell r="C3322">
            <v>7.1999999999999995E-2</v>
          </cell>
        </row>
        <row r="3323">
          <cell r="A3323" t="str">
            <v>Brand 5</v>
          </cell>
          <cell r="B3323" t="str">
            <v>Market 8</v>
          </cell>
          <cell r="C3323">
            <v>0.24</v>
          </cell>
        </row>
        <row r="3324">
          <cell r="A3324" t="str">
            <v>Brand 5</v>
          </cell>
          <cell r="B3324" t="str">
            <v>Market 8</v>
          </cell>
          <cell r="C3324">
            <v>0.2</v>
          </cell>
        </row>
        <row r="3325">
          <cell r="A3325" t="str">
            <v>Brand 5</v>
          </cell>
          <cell r="B3325" t="str">
            <v>Market 8</v>
          </cell>
          <cell r="C3325">
            <v>0.1</v>
          </cell>
        </row>
        <row r="3326">
          <cell r="A3326" t="str">
            <v>Brand 5</v>
          </cell>
          <cell r="B3326" t="str">
            <v>Market 8</v>
          </cell>
          <cell r="C3326">
            <v>0.05</v>
          </cell>
        </row>
        <row r="3327">
          <cell r="A3327" t="str">
            <v>Brand 5</v>
          </cell>
          <cell r="B3327" t="str">
            <v>Market 8</v>
          </cell>
          <cell r="C3327">
            <v>0.05</v>
          </cell>
        </row>
        <row r="3328">
          <cell r="A3328" t="str">
            <v>Brand 6</v>
          </cell>
          <cell r="B3328" t="str">
            <v>Market 1</v>
          </cell>
          <cell r="C3328">
            <v>64.3</v>
          </cell>
        </row>
        <row r="3329">
          <cell r="A3329" t="str">
            <v>Brand 6</v>
          </cell>
          <cell r="B3329" t="str">
            <v>Market 1</v>
          </cell>
          <cell r="C3329">
            <v>101.25</v>
          </cell>
        </row>
        <row r="3330">
          <cell r="A3330" t="str">
            <v>Brand 6</v>
          </cell>
          <cell r="B3330" t="str">
            <v>Market 5</v>
          </cell>
          <cell r="C3330">
            <v>31.1</v>
          </cell>
        </row>
        <row r="3331">
          <cell r="A3331" t="str">
            <v>Brand 6</v>
          </cell>
          <cell r="B3331" t="str">
            <v>Market 3</v>
          </cell>
          <cell r="C3331">
            <v>26.2</v>
          </cell>
        </row>
        <row r="3332">
          <cell r="A3332" t="str">
            <v>Brand 6</v>
          </cell>
          <cell r="B3332" t="str">
            <v>Market 3</v>
          </cell>
          <cell r="C3332">
            <v>46.5</v>
          </cell>
        </row>
        <row r="3333">
          <cell r="A3333" t="str">
            <v>Brand 6</v>
          </cell>
          <cell r="B3333" t="str">
            <v>Market 18</v>
          </cell>
          <cell r="C3333">
            <v>16.2</v>
          </cell>
        </row>
        <row r="3334">
          <cell r="A3334" t="str">
            <v>Brand 6</v>
          </cell>
          <cell r="B3334" t="str">
            <v>Market 4</v>
          </cell>
          <cell r="C3334">
            <v>15.6</v>
          </cell>
        </row>
        <row r="3335">
          <cell r="A3335" t="str">
            <v>Brand 6</v>
          </cell>
          <cell r="B3335" t="str">
            <v>Market 5</v>
          </cell>
          <cell r="C3335">
            <v>33.75</v>
          </cell>
        </row>
        <row r="3336">
          <cell r="A3336" t="str">
            <v>Brand 6</v>
          </cell>
          <cell r="B3336" t="str">
            <v>Market 1</v>
          </cell>
          <cell r="C3336">
            <v>62.5</v>
          </cell>
        </row>
        <row r="3337">
          <cell r="A3337" t="str">
            <v>Brand 6</v>
          </cell>
          <cell r="B3337" t="str">
            <v>Market 4</v>
          </cell>
          <cell r="C3337">
            <v>29</v>
          </cell>
        </row>
        <row r="3338">
          <cell r="A3338" t="str">
            <v>Brand 6</v>
          </cell>
          <cell r="B3338" t="str">
            <v>Market 5</v>
          </cell>
          <cell r="C3338">
            <v>48.5</v>
          </cell>
        </row>
        <row r="3339">
          <cell r="A3339" t="str">
            <v>Brand 6</v>
          </cell>
          <cell r="B3339" t="str">
            <v>Market 3</v>
          </cell>
          <cell r="C3339">
            <v>36.5</v>
          </cell>
        </row>
        <row r="3340">
          <cell r="A3340" t="str">
            <v>Brand 6</v>
          </cell>
          <cell r="B3340" t="str">
            <v>Market 2</v>
          </cell>
          <cell r="C3340">
            <v>7.2</v>
          </cell>
        </row>
        <row r="3341">
          <cell r="A3341" t="str">
            <v>Brand 6</v>
          </cell>
          <cell r="B3341" t="str">
            <v>Market 18</v>
          </cell>
          <cell r="C3341">
            <v>17</v>
          </cell>
        </row>
        <row r="3342">
          <cell r="A3342" t="str">
            <v>Brand 6</v>
          </cell>
          <cell r="B3342" t="str">
            <v>Market 6</v>
          </cell>
          <cell r="C3342">
            <v>6.4</v>
          </cell>
        </row>
        <row r="3343">
          <cell r="A3343" t="str">
            <v>Brand 6</v>
          </cell>
          <cell r="B3343" t="str">
            <v>Market 6</v>
          </cell>
          <cell r="C3343">
            <v>9.75</v>
          </cell>
        </row>
        <row r="3344">
          <cell r="A3344" t="str">
            <v>Brand 6</v>
          </cell>
          <cell r="B3344" t="str">
            <v>Market 29</v>
          </cell>
          <cell r="C3344">
            <v>3.1</v>
          </cell>
        </row>
        <row r="3345">
          <cell r="A3345" t="str">
            <v>Brand 6</v>
          </cell>
          <cell r="B3345" t="str">
            <v>Market 4</v>
          </cell>
          <cell r="C3345">
            <v>14.5</v>
          </cell>
        </row>
        <row r="3346">
          <cell r="A3346" t="str">
            <v>Brand 6</v>
          </cell>
          <cell r="B3346" t="str">
            <v>Market 3</v>
          </cell>
          <cell r="C3346">
            <v>27</v>
          </cell>
        </row>
        <row r="3347">
          <cell r="A3347" t="str">
            <v>Brand 6</v>
          </cell>
          <cell r="B3347" t="str">
            <v>Market 6</v>
          </cell>
          <cell r="C3347">
            <v>12.5</v>
          </cell>
        </row>
        <row r="3348">
          <cell r="A3348" t="str">
            <v>Brand 6</v>
          </cell>
          <cell r="B3348" t="str">
            <v>Market 2</v>
          </cell>
          <cell r="C3348">
            <v>5.25</v>
          </cell>
        </row>
        <row r="3349">
          <cell r="A3349" t="str">
            <v>Brand 6</v>
          </cell>
          <cell r="B3349" t="str">
            <v>Market 29</v>
          </cell>
          <cell r="C3349">
            <v>4</v>
          </cell>
        </row>
        <row r="3350">
          <cell r="A3350" t="str">
            <v>Brand 6</v>
          </cell>
          <cell r="B3350" t="str">
            <v>Market 2</v>
          </cell>
          <cell r="C3350">
            <v>5</v>
          </cell>
        </row>
        <row r="3351">
          <cell r="A3351" t="str">
            <v>Brand 6</v>
          </cell>
          <cell r="B3351" t="str">
            <v>Market 19</v>
          </cell>
          <cell r="C3351">
            <v>0.9</v>
          </cell>
        </row>
        <row r="3352">
          <cell r="A3352" t="str">
            <v>Brand 6</v>
          </cell>
          <cell r="B3352" t="str">
            <v>Market 4</v>
          </cell>
          <cell r="C3352">
            <v>8</v>
          </cell>
        </row>
        <row r="3353">
          <cell r="A3353" t="str">
            <v>Brand 6</v>
          </cell>
          <cell r="B3353" t="str">
            <v>Market 19</v>
          </cell>
          <cell r="C3353">
            <v>1.75</v>
          </cell>
        </row>
        <row r="3354">
          <cell r="A3354" t="str">
            <v>Brand 6</v>
          </cell>
          <cell r="B3354" t="str">
            <v>Market 6</v>
          </cell>
          <cell r="C3354">
            <v>7</v>
          </cell>
        </row>
        <row r="3355">
          <cell r="A3355" t="str">
            <v>Brand 6</v>
          </cell>
          <cell r="B3355" t="str">
            <v>Market 11</v>
          </cell>
          <cell r="C3355">
            <v>0.5</v>
          </cell>
        </row>
        <row r="3356">
          <cell r="A3356" t="str">
            <v>Brand 6</v>
          </cell>
          <cell r="B3356" t="str">
            <v>Market 29</v>
          </cell>
          <cell r="C3356">
            <v>2.5</v>
          </cell>
        </row>
        <row r="3357">
          <cell r="A3357" t="str">
            <v>Brand 6</v>
          </cell>
          <cell r="B3357" t="str">
            <v>Market 1</v>
          </cell>
          <cell r="C3357">
            <v>5</v>
          </cell>
        </row>
        <row r="3358">
          <cell r="A3358" t="str">
            <v>Brand 6</v>
          </cell>
          <cell r="B3358" t="str">
            <v>Market 11</v>
          </cell>
          <cell r="C3358">
            <v>0.4</v>
          </cell>
        </row>
        <row r="3359">
          <cell r="A3359" t="str">
            <v>Brand 6</v>
          </cell>
          <cell r="B3359" t="str">
            <v>Market 18</v>
          </cell>
          <cell r="C3359">
            <v>2</v>
          </cell>
        </row>
        <row r="3360">
          <cell r="A3360" t="str">
            <v>Brand 6</v>
          </cell>
          <cell r="B3360" t="str">
            <v>Market 18</v>
          </cell>
          <cell r="C3360">
            <v>3</v>
          </cell>
        </row>
        <row r="3361">
          <cell r="A3361" t="str">
            <v>Brand 6</v>
          </cell>
          <cell r="B3361" t="str">
            <v>Market 19</v>
          </cell>
          <cell r="C3361">
            <v>1</v>
          </cell>
        </row>
        <row r="3362">
          <cell r="A3362" t="str">
            <v>Brand 6</v>
          </cell>
          <cell r="B3362" t="str">
            <v>Market 12</v>
          </cell>
          <cell r="C3362">
            <v>0.25</v>
          </cell>
        </row>
        <row r="3363">
          <cell r="A3363" t="str">
            <v>Brand 6</v>
          </cell>
          <cell r="B3363" t="str">
            <v>Market 27</v>
          </cell>
          <cell r="C3363">
            <v>0.5</v>
          </cell>
        </row>
        <row r="3364">
          <cell r="A3364" t="str">
            <v>Brand 6</v>
          </cell>
          <cell r="B3364" t="str">
            <v>Market 20</v>
          </cell>
          <cell r="C3364">
            <v>0.1</v>
          </cell>
        </row>
        <row r="3365">
          <cell r="A3365" t="str">
            <v>Brand 6</v>
          </cell>
          <cell r="B3365" t="str">
            <v>Market 13</v>
          </cell>
          <cell r="C3365">
            <v>1.6</v>
          </cell>
        </row>
        <row r="3366">
          <cell r="A3366" t="str">
            <v>Brand 6</v>
          </cell>
          <cell r="B3366" t="str">
            <v>Market 30</v>
          </cell>
          <cell r="C3366">
            <v>15.7</v>
          </cell>
        </row>
        <row r="3367">
          <cell r="A3367" t="str">
            <v>Brand 6</v>
          </cell>
          <cell r="B3367" t="str">
            <v>Market 3</v>
          </cell>
          <cell r="C3367">
            <v>0.8</v>
          </cell>
        </row>
        <row r="3368">
          <cell r="A3368" t="str">
            <v>Brand 6</v>
          </cell>
          <cell r="B3368" t="str">
            <v>Market 6</v>
          </cell>
          <cell r="C3368">
            <v>0.6</v>
          </cell>
        </row>
        <row r="3369">
          <cell r="A3369" t="str">
            <v>Brand 6</v>
          </cell>
          <cell r="B3369" t="str">
            <v>Market 27</v>
          </cell>
          <cell r="C3369">
            <v>0.5</v>
          </cell>
        </row>
        <row r="3370">
          <cell r="A3370" t="str">
            <v>Brand 6</v>
          </cell>
          <cell r="B3370" t="str">
            <v>Market 20</v>
          </cell>
          <cell r="C3370">
            <v>0.75</v>
          </cell>
        </row>
        <row r="3371">
          <cell r="A3371" t="str">
            <v>Brand 6</v>
          </cell>
          <cell r="B3371" t="str">
            <v>Market 13</v>
          </cell>
          <cell r="C3371">
            <v>4.5</v>
          </cell>
        </row>
        <row r="3372">
          <cell r="A3372" t="str">
            <v>Brand 6</v>
          </cell>
          <cell r="B3372" t="str">
            <v>Market 30</v>
          </cell>
          <cell r="C3372">
            <v>12</v>
          </cell>
        </row>
        <row r="3373">
          <cell r="A3373" t="str">
            <v>Brand 6</v>
          </cell>
          <cell r="B3373" t="str">
            <v>Market 3</v>
          </cell>
          <cell r="C3373">
            <v>2.25</v>
          </cell>
        </row>
        <row r="3374">
          <cell r="A3374" t="str">
            <v>Brand 6</v>
          </cell>
          <cell r="B3374" t="str">
            <v>Market 6</v>
          </cell>
          <cell r="C3374">
            <v>5</v>
          </cell>
        </row>
        <row r="3375">
          <cell r="A3375" t="str">
            <v>Brand 6</v>
          </cell>
          <cell r="B3375" t="str">
            <v>Market 27</v>
          </cell>
          <cell r="C3375">
            <v>0.5</v>
          </cell>
        </row>
        <row r="3376">
          <cell r="A3376" t="str">
            <v>Brand 6</v>
          </cell>
          <cell r="B3376" t="str">
            <v>Market 20</v>
          </cell>
          <cell r="C3376">
            <v>1</v>
          </cell>
        </row>
        <row r="3377">
          <cell r="A3377" t="str">
            <v>Brand 6</v>
          </cell>
          <cell r="B3377" t="str">
            <v>Market 30</v>
          </cell>
          <cell r="C3377">
            <v>1.5</v>
          </cell>
        </row>
        <row r="3378">
          <cell r="A3378" t="str">
            <v>Brand 6</v>
          </cell>
          <cell r="B3378" t="str">
            <v>Market 3</v>
          </cell>
          <cell r="C3378">
            <v>0.5</v>
          </cell>
        </row>
        <row r="3379">
          <cell r="A3379" t="str">
            <v>Brand 6</v>
          </cell>
          <cell r="B3379" t="str">
            <v>Market 6</v>
          </cell>
          <cell r="C3379">
            <v>2.5</v>
          </cell>
        </row>
        <row r="3380">
          <cell r="A3380" t="str">
            <v>Brand 6</v>
          </cell>
          <cell r="B3380" t="str">
            <v>Market 13</v>
          </cell>
          <cell r="C3380">
            <v>1</v>
          </cell>
        </row>
        <row r="3381">
          <cell r="A3381" t="str">
            <v>Brand 6</v>
          </cell>
          <cell r="B3381" t="str">
            <v>Market 30</v>
          </cell>
          <cell r="C3381">
            <v>4</v>
          </cell>
        </row>
        <row r="3382">
          <cell r="A3382" t="str">
            <v>Brand 6</v>
          </cell>
          <cell r="B3382" t="str">
            <v>Market 3</v>
          </cell>
          <cell r="C3382">
            <v>4</v>
          </cell>
        </row>
        <row r="3383">
          <cell r="A3383" t="str">
            <v>Brand 6</v>
          </cell>
          <cell r="B3383" t="str">
            <v>Market 28</v>
          </cell>
          <cell r="C3383">
            <v>2.7</v>
          </cell>
        </row>
        <row r="3384">
          <cell r="A3384" t="str">
            <v>Brand 6</v>
          </cell>
          <cell r="B3384" t="str">
            <v>Market 23</v>
          </cell>
          <cell r="C3384">
            <v>0.4</v>
          </cell>
        </row>
        <row r="3385">
          <cell r="A3385" t="str">
            <v>Brand 6</v>
          </cell>
          <cell r="B3385" t="str">
            <v>Market 21</v>
          </cell>
          <cell r="C3385">
            <v>0.6</v>
          </cell>
        </row>
        <row r="3386">
          <cell r="A3386" t="str">
            <v>Brand 6</v>
          </cell>
          <cell r="B3386" t="str">
            <v>Market 25</v>
          </cell>
          <cell r="C3386">
            <v>0.3</v>
          </cell>
        </row>
        <row r="3387">
          <cell r="A3387" t="str">
            <v>Brand 6</v>
          </cell>
          <cell r="B3387" t="str">
            <v>Market 24</v>
          </cell>
          <cell r="C3387">
            <v>1</v>
          </cell>
        </row>
        <row r="3388">
          <cell r="A3388" t="str">
            <v>Brand 6</v>
          </cell>
          <cell r="B3388" t="str">
            <v>Market 16</v>
          </cell>
          <cell r="C3388">
            <v>0.5</v>
          </cell>
        </row>
        <row r="3389">
          <cell r="A3389" t="str">
            <v>Brand 6</v>
          </cell>
          <cell r="B3389" t="str">
            <v>Market 9</v>
          </cell>
          <cell r="C3389">
            <v>2.7</v>
          </cell>
        </row>
        <row r="3390">
          <cell r="A3390" t="str">
            <v>Brand 6</v>
          </cell>
          <cell r="B3390" t="str">
            <v>Market 14</v>
          </cell>
          <cell r="C3390">
            <v>1.6</v>
          </cell>
        </row>
        <row r="3391">
          <cell r="A3391" t="str">
            <v>Brand 6</v>
          </cell>
          <cell r="B3391" t="str">
            <v>Market 10</v>
          </cell>
          <cell r="C3391">
            <v>1.2</v>
          </cell>
        </row>
        <row r="3392">
          <cell r="A3392" t="str">
            <v>Brand 6</v>
          </cell>
          <cell r="B3392" t="str">
            <v>Market 3</v>
          </cell>
          <cell r="C3392">
            <v>1.6</v>
          </cell>
        </row>
        <row r="3393">
          <cell r="A3393" t="str">
            <v>Brand 6</v>
          </cell>
          <cell r="B3393" t="str">
            <v>Market 15</v>
          </cell>
          <cell r="C3393">
            <v>1.7</v>
          </cell>
        </row>
        <row r="3394">
          <cell r="A3394" t="str">
            <v>Brand 6</v>
          </cell>
          <cell r="B3394" t="str">
            <v>Market 7</v>
          </cell>
          <cell r="C3394">
            <v>3.1</v>
          </cell>
        </row>
        <row r="3395">
          <cell r="A3395" t="str">
            <v>Brand 6</v>
          </cell>
          <cell r="B3395" t="str">
            <v>Market 34</v>
          </cell>
          <cell r="C3395">
            <v>2.2999999999999998</v>
          </cell>
        </row>
        <row r="3396">
          <cell r="A3396" t="str">
            <v>Brand 6</v>
          </cell>
          <cell r="B3396" t="str">
            <v>Market 31</v>
          </cell>
          <cell r="C3396">
            <v>1.2</v>
          </cell>
        </row>
        <row r="3397">
          <cell r="A3397" t="str">
            <v>Brand 6</v>
          </cell>
          <cell r="B3397" t="str">
            <v>Market 32</v>
          </cell>
          <cell r="C3397">
            <v>1</v>
          </cell>
        </row>
        <row r="3398">
          <cell r="A3398" t="str">
            <v>Brand 6</v>
          </cell>
          <cell r="B3398" t="str">
            <v>Market 33</v>
          </cell>
          <cell r="C3398">
            <v>1.3</v>
          </cell>
        </row>
        <row r="3399">
          <cell r="A3399" t="str">
            <v>Brand 6</v>
          </cell>
          <cell r="B3399" t="str">
            <v>Market 28</v>
          </cell>
          <cell r="C3399">
            <v>8</v>
          </cell>
        </row>
        <row r="3400">
          <cell r="A3400" t="str">
            <v>Brand 6</v>
          </cell>
          <cell r="B3400" t="str">
            <v>Market 23</v>
          </cell>
          <cell r="C3400">
            <v>0.75</v>
          </cell>
        </row>
        <row r="3401">
          <cell r="A3401" t="str">
            <v>Brand 6</v>
          </cell>
          <cell r="B3401" t="str">
            <v>Market 21</v>
          </cell>
          <cell r="C3401">
            <v>0.75</v>
          </cell>
        </row>
        <row r="3402">
          <cell r="A3402" t="str">
            <v>Brand 6</v>
          </cell>
          <cell r="B3402" t="str">
            <v>Market 25</v>
          </cell>
          <cell r="C3402">
            <v>0.5</v>
          </cell>
        </row>
        <row r="3403">
          <cell r="A3403" t="str">
            <v>Brand 6</v>
          </cell>
          <cell r="B3403" t="str">
            <v>Market 24</v>
          </cell>
          <cell r="C3403">
            <v>0.5</v>
          </cell>
        </row>
        <row r="3404">
          <cell r="A3404" t="str">
            <v>Brand 6</v>
          </cell>
          <cell r="B3404" t="str">
            <v>Market 16</v>
          </cell>
          <cell r="C3404">
            <v>0.75</v>
          </cell>
        </row>
        <row r="3405">
          <cell r="A3405" t="str">
            <v>Brand 6</v>
          </cell>
          <cell r="B3405" t="str">
            <v>Market 9</v>
          </cell>
          <cell r="C3405">
            <v>1</v>
          </cell>
        </row>
        <row r="3406">
          <cell r="A3406" t="str">
            <v>Brand 6</v>
          </cell>
          <cell r="B3406" t="str">
            <v>Market 14</v>
          </cell>
          <cell r="C3406">
            <v>1</v>
          </cell>
        </row>
        <row r="3407">
          <cell r="A3407" t="str">
            <v>Brand 6</v>
          </cell>
          <cell r="B3407" t="str">
            <v>Market 10</v>
          </cell>
          <cell r="C3407">
            <v>1.25</v>
          </cell>
        </row>
        <row r="3408">
          <cell r="A3408" t="str">
            <v>Brand 6</v>
          </cell>
          <cell r="B3408" t="str">
            <v>Market 3</v>
          </cell>
          <cell r="C3408">
            <v>2.75</v>
          </cell>
        </row>
        <row r="3409">
          <cell r="A3409" t="str">
            <v>Brand 6</v>
          </cell>
          <cell r="B3409" t="str">
            <v>Market 15</v>
          </cell>
          <cell r="C3409">
            <v>0.5</v>
          </cell>
        </row>
        <row r="3410">
          <cell r="A3410" t="str">
            <v>Brand 6</v>
          </cell>
          <cell r="B3410" t="str">
            <v>Market 7</v>
          </cell>
          <cell r="C3410">
            <v>4</v>
          </cell>
        </row>
        <row r="3411">
          <cell r="A3411" t="str">
            <v>Brand 6</v>
          </cell>
          <cell r="B3411" t="str">
            <v>Market 34</v>
          </cell>
          <cell r="C3411">
            <v>3.5</v>
          </cell>
        </row>
        <row r="3412">
          <cell r="A3412" t="str">
            <v>Brand 6</v>
          </cell>
          <cell r="B3412" t="str">
            <v>Market 31</v>
          </cell>
          <cell r="C3412">
            <v>1.5</v>
          </cell>
        </row>
        <row r="3413">
          <cell r="A3413" t="str">
            <v>Brand 6</v>
          </cell>
          <cell r="B3413" t="str">
            <v>Market 32</v>
          </cell>
          <cell r="C3413">
            <v>0.75</v>
          </cell>
        </row>
        <row r="3414">
          <cell r="A3414" t="str">
            <v>Brand 6</v>
          </cell>
          <cell r="B3414" t="str">
            <v>Market 33</v>
          </cell>
          <cell r="C3414">
            <v>3.5</v>
          </cell>
        </row>
        <row r="3415">
          <cell r="A3415" t="str">
            <v>Brand 6</v>
          </cell>
          <cell r="B3415" t="str">
            <v>Market 28</v>
          </cell>
          <cell r="C3415">
            <v>0.5</v>
          </cell>
        </row>
        <row r="3416">
          <cell r="A3416" t="str">
            <v>Brand 6</v>
          </cell>
          <cell r="B3416" t="str">
            <v>Market 23</v>
          </cell>
          <cell r="C3416">
            <v>1</v>
          </cell>
        </row>
        <row r="3417">
          <cell r="A3417" t="str">
            <v>Brand 6</v>
          </cell>
          <cell r="B3417" t="str">
            <v>Market 21</v>
          </cell>
          <cell r="C3417">
            <v>0.5</v>
          </cell>
        </row>
        <row r="3418">
          <cell r="A3418" t="str">
            <v>Brand 6</v>
          </cell>
          <cell r="B3418" t="str">
            <v>Market 25</v>
          </cell>
          <cell r="C3418">
            <v>0.5</v>
          </cell>
        </row>
        <row r="3419">
          <cell r="A3419" t="str">
            <v>Brand 6</v>
          </cell>
          <cell r="B3419" t="str">
            <v>Market 16</v>
          </cell>
          <cell r="C3419">
            <v>0.5</v>
          </cell>
        </row>
        <row r="3420">
          <cell r="A3420" t="str">
            <v>Brand 6</v>
          </cell>
          <cell r="B3420" t="str">
            <v>Market 14</v>
          </cell>
          <cell r="C3420">
            <v>1</v>
          </cell>
        </row>
        <row r="3421">
          <cell r="A3421" t="str">
            <v>Brand 6</v>
          </cell>
          <cell r="B3421" t="str">
            <v>Market 3</v>
          </cell>
          <cell r="C3421">
            <v>1</v>
          </cell>
        </row>
        <row r="3422">
          <cell r="A3422" t="str">
            <v>Brand 6</v>
          </cell>
          <cell r="B3422" t="str">
            <v>Market 15</v>
          </cell>
          <cell r="C3422">
            <v>0.5</v>
          </cell>
        </row>
        <row r="3423">
          <cell r="A3423" t="str">
            <v>Brand 6</v>
          </cell>
          <cell r="B3423" t="str">
            <v>Market 7</v>
          </cell>
          <cell r="C3423">
            <v>4</v>
          </cell>
        </row>
        <row r="3424">
          <cell r="A3424" t="str">
            <v>Brand 6</v>
          </cell>
          <cell r="B3424" t="str">
            <v>Market 34</v>
          </cell>
          <cell r="C3424">
            <v>1</v>
          </cell>
        </row>
        <row r="3425">
          <cell r="A3425" t="str">
            <v>Brand 6</v>
          </cell>
          <cell r="B3425" t="str">
            <v>Market 31</v>
          </cell>
          <cell r="C3425">
            <v>1</v>
          </cell>
        </row>
        <row r="3426">
          <cell r="A3426" t="str">
            <v>Brand 6</v>
          </cell>
          <cell r="B3426" t="str">
            <v>Market 32</v>
          </cell>
          <cell r="C3426">
            <v>2.5</v>
          </cell>
        </row>
        <row r="3427">
          <cell r="A3427" t="str">
            <v>Brand 6</v>
          </cell>
          <cell r="B3427" t="str">
            <v>Market 33</v>
          </cell>
          <cell r="C3427">
            <v>2</v>
          </cell>
        </row>
        <row r="3428">
          <cell r="A3428" t="str">
            <v>Brand 6</v>
          </cell>
          <cell r="B3428" t="str">
            <v>Market 28</v>
          </cell>
          <cell r="C3428">
            <v>1</v>
          </cell>
        </row>
        <row r="3429">
          <cell r="A3429" t="str">
            <v>Brand 6</v>
          </cell>
          <cell r="B3429" t="str">
            <v>Market 24</v>
          </cell>
          <cell r="C3429">
            <v>1</v>
          </cell>
        </row>
        <row r="3430">
          <cell r="A3430" t="str">
            <v>Brand 6</v>
          </cell>
          <cell r="B3430" t="str">
            <v>Market 7</v>
          </cell>
          <cell r="C3430">
            <v>1</v>
          </cell>
        </row>
        <row r="3431">
          <cell r="A3431" t="str">
            <v>Brand 6</v>
          </cell>
          <cell r="B3431" t="str">
            <v>Market 32</v>
          </cell>
          <cell r="C3431">
            <v>8</v>
          </cell>
        </row>
        <row r="3432">
          <cell r="A3432" t="str">
            <v>Brand 6</v>
          </cell>
          <cell r="B3432" t="str">
            <v>Market 8</v>
          </cell>
          <cell r="C3432">
            <v>2.1</v>
          </cell>
        </row>
        <row r="3433">
          <cell r="A3433" t="str">
            <v>Brand 6</v>
          </cell>
          <cell r="B3433" t="str">
            <v>Market 8</v>
          </cell>
          <cell r="C3433">
            <v>3.25</v>
          </cell>
        </row>
        <row r="3434">
          <cell r="A3434" t="str">
            <v>Brand 6</v>
          </cell>
          <cell r="B3434" t="str">
            <v>Market 8</v>
          </cell>
          <cell r="C3434">
            <v>0.5</v>
          </cell>
        </row>
        <row r="3435">
          <cell r="A3435" t="str">
            <v>Brand 7</v>
          </cell>
          <cell r="B3435" t="str">
            <v>Market 5</v>
          </cell>
          <cell r="C3435">
            <v>44.5</v>
          </cell>
        </row>
        <row r="3436">
          <cell r="A3436" t="str">
            <v>Brand 7</v>
          </cell>
          <cell r="B3436" t="str">
            <v>Market 3</v>
          </cell>
          <cell r="C3436">
            <v>16.100000000000001</v>
          </cell>
        </row>
        <row r="3437">
          <cell r="A3437" t="str">
            <v>Brand 7</v>
          </cell>
          <cell r="B3437" t="str">
            <v>Market 5</v>
          </cell>
          <cell r="C3437">
            <v>12.8</v>
          </cell>
        </row>
        <row r="3438">
          <cell r="A3438" t="str">
            <v>Brand 7</v>
          </cell>
          <cell r="B3438" t="str">
            <v>Market 3</v>
          </cell>
          <cell r="C3438">
            <v>30.75</v>
          </cell>
        </row>
        <row r="3439">
          <cell r="A3439" t="str">
            <v>Brand 7</v>
          </cell>
          <cell r="B3439" t="str">
            <v>Market 3</v>
          </cell>
          <cell r="C3439">
            <v>28</v>
          </cell>
        </row>
        <row r="3440">
          <cell r="A3440" t="str">
            <v>Brand 7</v>
          </cell>
          <cell r="B3440" t="str">
            <v>Market 5</v>
          </cell>
          <cell r="C3440">
            <v>9.5</v>
          </cell>
        </row>
        <row r="3441">
          <cell r="A3441" t="str">
            <v>Brand 7</v>
          </cell>
          <cell r="B3441" t="str">
            <v>Market 4</v>
          </cell>
          <cell r="C3441">
            <v>6.6</v>
          </cell>
        </row>
        <row r="3442">
          <cell r="A3442" t="str">
            <v>Brand 7</v>
          </cell>
          <cell r="B3442" t="str">
            <v>Market 4</v>
          </cell>
          <cell r="C3442">
            <v>16</v>
          </cell>
        </row>
        <row r="3443">
          <cell r="A3443" t="str">
            <v>Brand 7</v>
          </cell>
          <cell r="B3443" t="str">
            <v>Market 3</v>
          </cell>
          <cell r="C3443">
            <v>5.6</v>
          </cell>
        </row>
        <row r="3444">
          <cell r="A3444" t="str">
            <v>Brand 7</v>
          </cell>
          <cell r="B3444" t="str">
            <v>Market 3</v>
          </cell>
          <cell r="C3444">
            <v>25.5</v>
          </cell>
        </row>
        <row r="3445">
          <cell r="A3445" t="str">
            <v>Brand 7</v>
          </cell>
          <cell r="B3445" t="str">
            <v>Market 6</v>
          </cell>
          <cell r="C3445">
            <v>2.8</v>
          </cell>
        </row>
        <row r="3446">
          <cell r="A3446" t="str">
            <v>Brand 7</v>
          </cell>
          <cell r="B3446" t="str">
            <v>Market 3</v>
          </cell>
          <cell r="C3446">
            <v>11.5</v>
          </cell>
        </row>
        <row r="3447">
          <cell r="A3447" t="str">
            <v>Brand 7</v>
          </cell>
          <cell r="B3447" t="str">
            <v>Market 2</v>
          </cell>
          <cell r="C3447">
            <v>2.1</v>
          </cell>
        </row>
        <row r="3448">
          <cell r="A3448" t="str">
            <v>Brand 7</v>
          </cell>
          <cell r="B3448" t="str">
            <v>Market 2</v>
          </cell>
          <cell r="C3448">
            <v>2.1</v>
          </cell>
        </row>
        <row r="3449">
          <cell r="A3449" t="str">
            <v>Brand 7</v>
          </cell>
          <cell r="B3449" t="str">
            <v>Market 6</v>
          </cell>
          <cell r="C3449">
            <v>5</v>
          </cell>
        </row>
        <row r="3450">
          <cell r="A3450" t="str">
            <v>Brand 7</v>
          </cell>
          <cell r="B3450" t="str">
            <v>Market 4</v>
          </cell>
          <cell r="C3450">
            <v>5</v>
          </cell>
        </row>
        <row r="3451">
          <cell r="A3451" t="str">
            <v>Brand 7</v>
          </cell>
          <cell r="B3451" t="str">
            <v>Market 18</v>
          </cell>
          <cell r="C3451">
            <v>1.9</v>
          </cell>
        </row>
        <row r="3452">
          <cell r="A3452" t="str">
            <v>Brand 7</v>
          </cell>
          <cell r="B3452" t="str">
            <v>Market 4</v>
          </cell>
          <cell r="C3452">
            <v>7</v>
          </cell>
        </row>
        <row r="3453">
          <cell r="A3453" t="str">
            <v>Brand 7</v>
          </cell>
          <cell r="B3453" t="str">
            <v>Market 6</v>
          </cell>
          <cell r="C3453">
            <v>4.5</v>
          </cell>
        </row>
        <row r="3454">
          <cell r="A3454" t="str">
            <v>Brand 7</v>
          </cell>
          <cell r="B3454" t="str">
            <v>Market 4</v>
          </cell>
          <cell r="C3454">
            <v>4.5</v>
          </cell>
        </row>
        <row r="3455">
          <cell r="A3455" t="str">
            <v>Brand 7</v>
          </cell>
          <cell r="B3455" t="str">
            <v>Market 6</v>
          </cell>
          <cell r="C3455">
            <v>1.75</v>
          </cell>
        </row>
        <row r="3456">
          <cell r="A3456" t="str">
            <v>Brand 7</v>
          </cell>
          <cell r="B3456" t="str">
            <v>Market 18</v>
          </cell>
          <cell r="C3456">
            <v>1.25</v>
          </cell>
        </row>
        <row r="3457">
          <cell r="A3457" t="str">
            <v>Brand 7</v>
          </cell>
          <cell r="B3457" t="str">
            <v>Market 2</v>
          </cell>
          <cell r="C3457">
            <v>1.25</v>
          </cell>
        </row>
        <row r="3458">
          <cell r="A3458" t="str">
            <v>Brand 7</v>
          </cell>
          <cell r="B3458" t="str">
            <v>Market 2</v>
          </cell>
          <cell r="C3458">
            <v>1</v>
          </cell>
        </row>
        <row r="3459">
          <cell r="A3459" t="str">
            <v>Brand 7</v>
          </cell>
          <cell r="B3459" t="str">
            <v>Market 29</v>
          </cell>
          <cell r="C3459">
            <v>0.2</v>
          </cell>
        </row>
        <row r="3460">
          <cell r="A3460" t="str">
            <v>Brand 7</v>
          </cell>
          <cell r="B3460" t="str">
            <v>Market 12</v>
          </cell>
          <cell r="C3460">
            <v>0.5</v>
          </cell>
        </row>
        <row r="3461">
          <cell r="A3461" t="str">
            <v>Brand 7</v>
          </cell>
          <cell r="B3461" t="str">
            <v>Market 18</v>
          </cell>
          <cell r="C3461">
            <v>0.5</v>
          </cell>
        </row>
        <row r="3462">
          <cell r="A3462" t="str">
            <v>Brand 7</v>
          </cell>
          <cell r="B3462" t="str">
            <v>Market 29</v>
          </cell>
          <cell r="C3462">
            <v>0.1</v>
          </cell>
        </row>
        <row r="3463">
          <cell r="A3463" t="str">
            <v>Brand 7</v>
          </cell>
          <cell r="B3463" t="str">
            <v>Market 4</v>
          </cell>
          <cell r="C3463">
            <v>0.1</v>
          </cell>
        </row>
        <row r="3464">
          <cell r="A3464" t="str">
            <v>Brand 7</v>
          </cell>
          <cell r="B3464" t="str">
            <v>Market 11</v>
          </cell>
          <cell r="C3464">
            <v>0.25</v>
          </cell>
        </row>
        <row r="3465">
          <cell r="A3465" t="str">
            <v>Brand 7</v>
          </cell>
          <cell r="B3465" t="str">
            <v>Market 29</v>
          </cell>
          <cell r="C3465">
            <v>0.25</v>
          </cell>
        </row>
        <row r="3466">
          <cell r="A3466" t="str">
            <v>Brand 7</v>
          </cell>
          <cell r="B3466" t="str">
            <v>Market 22</v>
          </cell>
          <cell r="C3466">
            <v>0.25</v>
          </cell>
        </row>
        <row r="3467">
          <cell r="A3467" t="str">
            <v>Brand 7</v>
          </cell>
          <cell r="B3467" t="str">
            <v>Market 2</v>
          </cell>
          <cell r="C3467">
            <v>0.5</v>
          </cell>
        </row>
        <row r="3468">
          <cell r="A3468" t="str">
            <v>Brand 7</v>
          </cell>
          <cell r="B3468" t="str">
            <v>Market 28</v>
          </cell>
          <cell r="C3468">
            <v>0.9</v>
          </cell>
        </row>
        <row r="3469">
          <cell r="A3469" t="str">
            <v>Brand 7</v>
          </cell>
          <cell r="B3469" t="str">
            <v>Market 24</v>
          </cell>
          <cell r="C3469">
            <v>0.3</v>
          </cell>
        </row>
        <row r="3470">
          <cell r="A3470" t="str">
            <v>Brand 7</v>
          </cell>
          <cell r="B3470" t="str">
            <v>Market 23</v>
          </cell>
          <cell r="C3470">
            <v>0.3</v>
          </cell>
        </row>
        <row r="3471">
          <cell r="A3471" t="str">
            <v>Brand 7</v>
          </cell>
          <cell r="B3471" t="str">
            <v>Market 23</v>
          </cell>
          <cell r="C3471">
            <v>0.2</v>
          </cell>
        </row>
        <row r="3472">
          <cell r="A3472" t="str">
            <v>Brand 7</v>
          </cell>
          <cell r="B3472" t="str">
            <v>Market 21</v>
          </cell>
          <cell r="C3472">
            <v>0.1</v>
          </cell>
        </row>
        <row r="3473">
          <cell r="A3473" t="str">
            <v>Brand 7</v>
          </cell>
          <cell r="B3473" t="str">
            <v>Market 25</v>
          </cell>
          <cell r="C3473">
            <v>0.1</v>
          </cell>
        </row>
        <row r="3474">
          <cell r="A3474" t="str">
            <v>Brand 7</v>
          </cell>
          <cell r="B3474" t="str">
            <v>Market 3</v>
          </cell>
          <cell r="C3474">
            <v>0.5</v>
          </cell>
        </row>
        <row r="3475">
          <cell r="A3475" t="str">
            <v>Brand 7</v>
          </cell>
          <cell r="B3475" t="str">
            <v>Market 3</v>
          </cell>
          <cell r="C3475">
            <v>0.3</v>
          </cell>
        </row>
        <row r="3476">
          <cell r="A3476" t="str">
            <v>Brand 7</v>
          </cell>
          <cell r="B3476" t="str">
            <v>Market 34</v>
          </cell>
          <cell r="C3476">
            <v>0.7</v>
          </cell>
        </row>
        <row r="3477">
          <cell r="A3477" t="str">
            <v>Brand 7</v>
          </cell>
          <cell r="B3477" t="str">
            <v>Market 31</v>
          </cell>
          <cell r="C3477">
            <v>0.4</v>
          </cell>
        </row>
        <row r="3478">
          <cell r="A3478" t="str">
            <v>Brand 7</v>
          </cell>
          <cell r="B3478" t="str">
            <v>Market 7</v>
          </cell>
          <cell r="C3478">
            <v>2.6</v>
          </cell>
        </row>
        <row r="3479">
          <cell r="A3479" t="str">
            <v>Brand 7</v>
          </cell>
          <cell r="B3479" t="str">
            <v>Market 33</v>
          </cell>
          <cell r="C3479">
            <v>0.5</v>
          </cell>
        </row>
        <row r="3480">
          <cell r="A3480" t="str">
            <v>Brand 7</v>
          </cell>
          <cell r="B3480" t="str">
            <v>Market 33</v>
          </cell>
          <cell r="C3480">
            <v>0.7</v>
          </cell>
        </row>
        <row r="3481">
          <cell r="A3481" t="str">
            <v>Brand 7</v>
          </cell>
          <cell r="B3481" t="str">
            <v>Market 28</v>
          </cell>
          <cell r="C3481">
            <v>1</v>
          </cell>
        </row>
        <row r="3482">
          <cell r="A3482" t="str">
            <v>Brand 7</v>
          </cell>
          <cell r="B3482" t="str">
            <v>Market 25</v>
          </cell>
          <cell r="C3482">
            <v>0.25</v>
          </cell>
        </row>
        <row r="3483">
          <cell r="A3483" t="str">
            <v>Brand 7</v>
          </cell>
          <cell r="B3483" t="str">
            <v>Market 31</v>
          </cell>
          <cell r="C3483">
            <v>0.25</v>
          </cell>
        </row>
        <row r="3484">
          <cell r="A3484" t="str">
            <v>Brand 7</v>
          </cell>
          <cell r="B3484" t="str">
            <v>Market 3</v>
          </cell>
          <cell r="C3484">
            <v>0.5</v>
          </cell>
        </row>
        <row r="3485">
          <cell r="A3485" t="str">
            <v>Brand 7</v>
          </cell>
          <cell r="B3485" t="str">
            <v>Market 3</v>
          </cell>
          <cell r="C3485">
            <v>0.75</v>
          </cell>
        </row>
        <row r="3486">
          <cell r="A3486" t="str">
            <v>Brand 7</v>
          </cell>
          <cell r="B3486" t="str">
            <v>Market 34</v>
          </cell>
          <cell r="C3486">
            <v>0.25</v>
          </cell>
        </row>
        <row r="3487">
          <cell r="A3487" t="str">
            <v>Brand 7</v>
          </cell>
          <cell r="B3487" t="str">
            <v>Market 31</v>
          </cell>
          <cell r="C3487">
            <v>0.25</v>
          </cell>
        </row>
        <row r="3488">
          <cell r="A3488" t="str">
            <v>Brand 7</v>
          </cell>
          <cell r="B3488" t="str">
            <v>Market 7</v>
          </cell>
          <cell r="C3488">
            <v>2.5</v>
          </cell>
        </row>
        <row r="3489">
          <cell r="A3489" t="str">
            <v>Brand 7</v>
          </cell>
          <cell r="B3489" t="str">
            <v>Market 7</v>
          </cell>
          <cell r="C3489">
            <v>4.75</v>
          </cell>
        </row>
        <row r="3490">
          <cell r="A3490" t="str">
            <v>Brand 7</v>
          </cell>
          <cell r="B3490" t="str">
            <v>Market 33</v>
          </cell>
          <cell r="C3490">
            <v>2</v>
          </cell>
        </row>
        <row r="3491">
          <cell r="A3491" t="str">
            <v>Brand 7</v>
          </cell>
          <cell r="B3491" t="str">
            <v>Market 33</v>
          </cell>
          <cell r="C3491">
            <v>0.25</v>
          </cell>
        </row>
        <row r="3492">
          <cell r="A3492" t="str">
            <v>Brand 7</v>
          </cell>
          <cell r="B3492" t="str">
            <v>Market 28</v>
          </cell>
          <cell r="C3492">
            <v>1.5</v>
          </cell>
        </row>
        <row r="3493">
          <cell r="A3493" t="str">
            <v>Brand 7</v>
          </cell>
          <cell r="B3493" t="str">
            <v>Market 24</v>
          </cell>
          <cell r="C3493">
            <v>1.5</v>
          </cell>
        </row>
        <row r="3494">
          <cell r="A3494" t="str">
            <v>Brand 7</v>
          </cell>
          <cell r="B3494" t="str">
            <v>Market 34</v>
          </cell>
          <cell r="C3494">
            <v>1</v>
          </cell>
        </row>
        <row r="3495">
          <cell r="A3495" t="str">
            <v>Brand 7</v>
          </cell>
          <cell r="B3495" t="str">
            <v>Market 7</v>
          </cell>
          <cell r="C3495">
            <v>2</v>
          </cell>
        </row>
        <row r="3496">
          <cell r="A3496" t="str">
            <v>Brand 7</v>
          </cell>
          <cell r="B3496" t="str">
            <v>Market 33</v>
          </cell>
          <cell r="C3496">
            <v>0.5</v>
          </cell>
        </row>
        <row r="3497">
          <cell r="A3497" t="str">
            <v>Brand 7</v>
          </cell>
          <cell r="B3497" t="str">
            <v>Market 8</v>
          </cell>
          <cell r="C3497">
            <v>0.2</v>
          </cell>
        </row>
        <row r="3498">
          <cell r="A3498" t="str">
            <v>Brand 7</v>
          </cell>
          <cell r="B3498" t="str">
            <v>Market 8</v>
          </cell>
          <cell r="C3498">
            <v>0.25</v>
          </cell>
        </row>
        <row r="3499">
          <cell r="A3499" t="str">
            <v>Brand 8</v>
          </cell>
          <cell r="B3499" t="str">
            <v>Market 3</v>
          </cell>
          <cell r="C3499">
            <v>8.8000000000000007</v>
          </cell>
        </row>
        <row r="3500">
          <cell r="A3500" t="str">
            <v>Brand 8</v>
          </cell>
          <cell r="B3500" t="str">
            <v>Market 3</v>
          </cell>
          <cell r="C3500">
            <v>6.5250000000000004</v>
          </cell>
        </row>
        <row r="3501">
          <cell r="A3501" t="str">
            <v>Brand 8</v>
          </cell>
          <cell r="B3501" t="str">
            <v>Market 3</v>
          </cell>
          <cell r="C3501">
            <v>1.8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>
        <row r="2">
          <cell r="C2" t="str">
            <v>Spain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SK1"/>
      <sheetName val="TASK2"/>
      <sheetName val="TASK3"/>
      <sheetName val="TASK4"/>
      <sheetName val="TASK5"/>
      <sheetName val="2016"/>
      <sheetName val="2017"/>
      <sheetName val="2018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nction"/>
      <sheetName val="Vlookup(0)"/>
      <sheetName val="Vlookup(1)"/>
      <sheetName val="Sumifs"/>
      <sheetName val="Sheet1"/>
      <sheetName val="Sheet2"/>
      <sheetName val="VLOOKUP"/>
      <sheetName val="VlookupİF"/>
      <sheetName val="DB DN"/>
      <sheetName val="Sheet4"/>
      <sheetName val="b Alqi satqi "/>
      <sheetName val="Sheet3"/>
      <sheetName val="B Sale"/>
    </sheetNames>
    <sheetDataSet>
      <sheetData sheetId="0"/>
      <sheetData sheetId="1"/>
      <sheetData sheetId="2"/>
      <sheetData sheetId="3">
        <row r="3">
          <cell r="C3">
            <v>1</v>
          </cell>
          <cell r="G3" t="str">
            <v>Məhsul 1</v>
          </cell>
          <cell r="I3">
            <v>2122</v>
          </cell>
        </row>
        <row r="4">
          <cell r="C4">
            <v>1</v>
          </cell>
          <cell r="G4" t="str">
            <v>Məhsul 2</v>
          </cell>
          <cell r="I4">
            <v>7358</v>
          </cell>
        </row>
        <row r="5">
          <cell r="C5">
            <v>1</v>
          </cell>
          <cell r="G5" t="str">
            <v>Məhsul 3</v>
          </cell>
          <cell r="I5">
            <v>2635</v>
          </cell>
        </row>
        <row r="6">
          <cell r="C6">
            <v>1</v>
          </cell>
          <cell r="G6" t="str">
            <v>Məhsul 4</v>
          </cell>
          <cell r="I6">
            <v>4731</v>
          </cell>
        </row>
        <row r="7">
          <cell r="C7">
            <v>1</v>
          </cell>
          <cell r="G7" t="str">
            <v>Məhsul 4</v>
          </cell>
          <cell r="I7">
            <v>1692</v>
          </cell>
        </row>
        <row r="8">
          <cell r="C8">
            <v>1</v>
          </cell>
          <cell r="G8" t="str">
            <v>Məhsul 5</v>
          </cell>
          <cell r="I8">
            <v>572</v>
          </cell>
        </row>
        <row r="9">
          <cell r="C9">
            <v>1</v>
          </cell>
          <cell r="G9" t="str">
            <v>Məhsul 6</v>
          </cell>
          <cell r="I9">
            <v>6141</v>
          </cell>
        </row>
        <row r="10">
          <cell r="C10">
            <v>1</v>
          </cell>
          <cell r="G10" t="str">
            <v>Məhsul 7</v>
          </cell>
          <cell r="I10">
            <v>5544</v>
          </cell>
        </row>
        <row r="11">
          <cell r="C11">
            <v>1</v>
          </cell>
          <cell r="G11" t="str">
            <v>Məhsul 1</v>
          </cell>
          <cell r="I11">
            <v>9032</v>
          </cell>
        </row>
        <row r="12">
          <cell r="C12">
            <v>1</v>
          </cell>
          <cell r="G12" t="str">
            <v>Məhsul 4</v>
          </cell>
          <cell r="I12">
            <v>3585</v>
          </cell>
        </row>
        <row r="13">
          <cell r="C13">
            <v>1</v>
          </cell>
          <cell r="G13" t="str">
            <v>Məhsul 5</v>
          </cell>
          <cell r="I13">
            <v>6087</v>
          </cell>
        </row>
        <row r="14">
          <cell r="C14">
            <v>1</v>
          </cell>
          <cell r="G14" t="str">
            <v>Məhsul 6</v>
          </cell>
          <cell r="I14">
            <v>4407</v>
          </cell>
        </row>
        <row r="15">
          <cell r="C15">
            <v>1</v>
          </cell>
          <cell r="G15" t="str">
            <v>Məhsul 2</v>
          </cell>
          <cell r="I15">
            <v>2020</v>
          </cell>
        </row>
        <row r="16">
          <cell r="C16">
            <v>1</v>
          </cell>
          <cell r="G16" t="str">
            <v>Məhsul 6</v>
          </cell>
          <cell r="I16">
            <v>1814</v>
          </cell>
        </row>
        <row r="17">
          <cell r="C17">
            <v>1</v>
          </cell>
          <cell r="G17" t="str">
            <v>Məhsul 1</v>
          </cell>
          <cell r="I17">
            <v>7150</v>
          </cell>
        </row>
        <row r="18">
          <cell r="C18">
            <v>1</v>
          </cell>
          <cell r="G18" t="str">
            <v>Məhsul 5</v>
          </cell>
          <cell r="I18">
            <v>2308</v>
          </cell>
        </row>
        <row r="19">
          <cell r="C19">
            <v>1</v>
          </cell>
          <cell r="G19" t="str">
            <v>Məhsul 3</v>
          </cell>
          <cell r="I19">
            <v>3074</v>
          </cell>
        </row>
        <row r="20">
          <cell r="C20">
            <v>1</v>
          </cell>
          <cell r="G20" t="str">
            <v>Məhsul 6</v>
          </cell>
          <cell r="I20">
            <v>3287</v>
          </cell>
        </row>
        <row r="21">
          <cell r="C21">
            <v>1</v>
          </cell>
          <cell r="G21" t="str">
            <v>Məhsul 7</v>
          </cell>
          <cell r="I21">
            <v>5055</v>
          </cell>
        </row>
        <row r="22">
          <cell r="C22">
            <v>1</v>
          </cell>
          <cell r="G22" t="str">
            <v>Məhsul 1</v>
          </cell>
          <cell r="I22">
            <v>8005</v>
          </cell>
        </row>
        <row r="23">
          <cell r="C23">
            <v>1</v>
          </cell>
          <cell r="G23" t="str">
            <v>Məhsul 4</v>
          </cell>
          <cell r="I23">
            <v>7168</v>
          </cell>
        </row>
        <row r="24">
          <cell r="C24">
            <v>1</v>
          </cell>
          <cell r="G24" t="str">
            <v>Məhsul 4</v>
          </cell>
          <cell r="I24">
            <v>5544</v>
          </cell>
        </row>
        <row r="25">
          <cell r="C25">
            <v>1</v>
          </cell>
          <cell r="G25" t="str">
            <v>Məhsul 6</v>
          </cell>
          <cell r="I25">
            <v>8586</v>
          </cell>
        </row>
        <row r="26">
          <cell r="C26">
            <v>1</v>
          </cell>
          <cell r="G26" t="str">
            <v>Məhsul 2</v>
          </cell>
          <cell r="I26">
            <v>5986</v>
          </cell>
        </row>
        <row r="27">
          <cell r="C27">
            <v>1</v>
          </cell>
          <cell r="G27" t="str">
            <v>Məhsul 6</v>
          </cell>
          <cell r="I27">
            <v>6663</v>
          </cell>
        </row>
        <row r="28">
          <cell r="C28">
            <v>1</v>
          </cell>
          <cell r="G28" t="str">
            <v>Məhsul 2</v>
          </cell>
          <cell r="I28">
            <v>4624</v>
          </cell>
        </row>
        <row r="29">
          <cell r="C29">
            <v>1</v>
          </cell>
          <cell r="G29" t="str">
            <v>Məhsul 4</v>
          </cell>
          <cell r="I29">
            <v>5000</v>
          </cell>
        </row>
        <row r="30">
          <cell r="C30">
            <v>1</v>
          </cell>
          <cell r="G30" t="str">
            <v>Məhsul 6</v>
          </cell>
          <cell r="I30">
            <v>1092</v>
          </cell>
        </row>
        <row r="31">
          <cell r="C31">
            <v>1</v>
          </cell>
          <cell r="G31" t="str">
            <v>Məhsul 7</v>
          </cell>
          <cell r="I31">
            <v>3346</v>
          </cell>
        </row>
        <row r="32">
          <cell r="C32">
            <v>1</v>
          </cell>
          <cell r="G32" t="str">
            <v>Məhsul 6</v>
          </cell>
          <cell r="I32">
            <v>1321</v>
          </cell>
        </row>
        <row r="33">
          <cell r="C33">
            <v>1</v>
          </cell>
          <cell r="G33" t="str">
            <v>Məhsul 5</v>
          </cell>
          <cell r="I33">
            <v>3648</v>
          </cell>
        </row>
        <row r="34">
          <cell r="C34">
            <v>1</v>
          </cell>
          <cell r="G34" t="str">
            <v>Məhsul 1</v>
          </cell>
          <cell r="I34">
            <v>1887</v>
          </cell>
        </row>
        <row r="35">
          <cell r="C35">
            <v>1</v>
          </cell>
          <cell r="G35" t="str">
            <v>Məhsul 1</v>
          </cell>
          <cell r="I35">
            <v>9614</v>
          </cell>
        </row>
        <row r="36">
          <cell r="C36">
            <v>1</v>
          </cell>
          <cell r="G36" t="str">
            <v>Məhsul 3</v>
          </cell>
          <cell r="I36">
            <v>131</v>
          </cell>
        </row>
        <row r="37">
          <cell r="C37">
            <v>1</v>
          </cell>
          <cell r="G37" t="str">
            <v>Məhsul 6</v>
          </cell>
          <cell r="I37">
            <v>301</v>
          </cell>
        </row>
        <row r="38">
          <cell r="C38">
            <v>1</v>
          </cell>
          <cell r="G38" t="str">
            <v>Məhsul 3</v>
          </cell>
          <cell r="I38">
            <v>234</v>
          </cell>
        </row>
        <row r="39">
          <cell r="C39">
            <v>1</v>
          </cell>
          <cell r="G39" t="str">
            <v>Məhsul 3</v>
          </cell>
          <cell r="I39">
            <v>9930</v>
          </cell>
        </row>
        <row r="40">
          <cell r="C40">
            <v>1</v>
          </cell>
          <cell r="G40" t="str">
            <v>Məhsul 7</v>
          </cell>
          <cell r="I40">
            <v>4338</v>
          </cell>
        </row>
        <row r="41">
          <cell r="C41">
            <v>1</v>
          </cell>
          <cell r="G41" t="str">
            <v>Məhsul 5</v>
          </cell>
          <cell r="I41">
            <v>322</v>
          </cell>
        </row>
        <row r="42">
          <cell r="C42">
            <v>1</v>
          </cell>
          <cell r="G42" t="str">
            <v>Məhsul 1</v>
          </cell>
          <cell r="I42">
            <v>9090</v>
          </cell>
        </row>
        <row r="43">
          <cell r="C43">
            <v>1</v>
          </cell>
          <cell r="G43" t="str">
            <v>Məhsul 1</v>
          </cell>
          <cell r="I43">
            <v>8702</v>
          </cell>
        </row>
        <row r="44">
          <cell r="C44">
            <v>1</v>
          </cell>
          <cell r="G44" t="str">
            <v>Məhsul 7</v>
          </cell>
          <cell r="I44">
            <v>4738</v>
          </cell>
        </row>
        <row r="45">
          <cell r="C45">
            <v>1</v>
          </cell>
          <cell r="G45" t="str">
            <v>Məhsul 1</v>
          </cell>
          <cell r="I45">
            <v>226</v>
          </cell>
        </row>
        <row r="46">
          <cell r="C46">
            <v>1</v>
          </cell>
          <cell r="G46" t="str">
            <v>Məhsul 1</v>
          </cell>
          <cell r="I46">
            <v>6129</v>
          </cell>
        </row>
        <row r="47">
          <cell r="C47">
            <v>1</v>
          </cell>
          <cell r="G47" t="str">
            <v>Məhsul 1</v>
          </cell>
          <cell r="I47">
            <v>8757</v>
          </cell>
        </row>
        <row r="48">
          <cell r="C48">
            <v>1</v>
          </cell>
          <cell r="G48" t="str">
            <v>Məhsul 1</v>
          </cell>
          <cell r="I48">
            <v>3125</v>
          </cell>
        </row>
        <row r="49">
          <cell r="C49">
            <v>1</v>
          </cell>
          <cell r="G49" t="str">
            <v>Məhsul 3</v>
          </cell>
          <cell r="I49">
            <v>6601</v>
          </cell>
        </row>
        <row r="50">
          <cell r="C50">
            <v>1</v>
          </cell>
          <cell r="G50" t="str">
            <v>Məhsul 1</v>
          </cell>
          <cell r="I50">
            <v>6336</v>
          </cell>
        </row>
        <row r="51">
          <cell r="C51">
            <v>1</v>
          </cell>
          <cell r="G51" t="str">
            <v>Məhsul 6</v>
          </cell>
          <cell r="I51">
            <v>6720</v>
          </cell>
        </row>
        <row r="52">
          <cell r="C52">
            <v>1</v>
          </cell>
          <cell r="G52" t="str">
            <v>Məhsul 1</v>
          </cell>
          <cell r="I52">
            <v>3683</v>
          </cell>
        </row>
        <row r="53">
          <cell r="C53">
            <v>1</v>
          </cell>
          <cell r="G53" t="str">
            <v>Məhsul 2</v>
          </cell>
          <cell r="I53">
            <v>2654</v>
          </cell>
        </row>
        <row r="54">
          <cell r="C54">
            <v>1</v>
          </cell>
          <cell r="G54" t="str">
            <v>Məhsul 2</v>
          </cell>
          <cell r="I54">
            <v>4942</v>
          </cell>
        </row>
        <row r="55">
          <cell r="C55">
            <v>1</v>
          </cell>
          <cell r="G55" t="str">
            <v>Məhsul 6</v>
          </cell>
          <cell r="I55">
            <v>2795</v>
          </cell>
        </row>
        <row r="56">
          <cell r="C56">
            <v>1</v>
          </cell>
          <cell r="G56" t="str">
            <v>Məhsul 3</v>
          </cell>
          <cell r="I56">
            <v>1720</v>
          </cell>
        </row>
        <row r="57">
          <cell r="C57">
            <v>1</v>
          </cell>
          <cell r="G57" t="str">
            <v>Məhsul 1</v>
          </cell>
          <cell r="I57">
            <v>7400</v>
          </cell>
        </row>
        <row r="58">
          <cell r="C58">
            <v>1</v>
          </cell>
          <cell r="G58" t="str">
            <v>Məhsul 2</v>
          </cell>
          <cell r="I58">
            <v>1230</v>
          </cell>
        </row>
        <row r="59">
          <cell r="C59">
            <v>1</v>
          </cell>
          <cell r="G59" t="str">
            <v>Məhsul 7</v>
          </cell>
          <cell r="I59">
            <v>5596</v>
          </cell>
        </row>
        <row r="60">
          <cell r="C60">
            <v>1</v>
          </cell>
          <cell r="G60" t="str">
            <v>Məhsul 5</v>
          </cell>
          <cell r="I60">
            <v>1630</v>
          </cell>
        </row>
        <row r="61">
          <cell r="C61">
            <v>1</v>
          </cell>
          <cell r="G61" t="str">
            <v>Məhsul 2</v>
          </cell>
          <cell r="I61">
            <v>1772</v>
          </cell>
        </row>
        <row r="62">
          <cell r="C62">
            <v>1</v>
          </cell>
          <cell r="G62" t="str">
            <v>Məhsul 3</v>
          </cell>
          <cell r="I62">
            <v>7851</v>
          </cell>
        </row>
        <row r="63">
          <cell r="C63">
            <v>1</v>
          </cell>
          <cell r="G63" t="str">
            <v>Məhsul 2</v>
          </cell>
          <cell r="I63">
            <v>8777</v>
          </cell>
        </row>
        <row r="64">
          <cell r="C64">
            <v>1</v>
          </cell>
          <cell r="G64" t="str">
            <v>Məhsul 7</v>
          </cell>
          <cell r="I64">
            <v>6628</v>
          </cell>
        </row>
        <row r="65">
          <cell r="C65">
            <v>1</v>
          </cell>
          <cell r="G65" t="str">
            <v>Məhsul 1</v>
          </cell>
          <cell r="I65">
            <v>6608</v>
          </cell>
        </row>
        <row r="66">
          <cell r="C66">
            <v>1</v>
          </cell>
          <cell r="G66" t="str">
            <v>Məhsul 3</v>
          </cell>
          <cell r="I66">
            <v>1057</v>
          </cell>
        </row>
        <row r="67">
          <cell r="C67">
            <v>1</v>
          </cell>
          <cell r="G67" t="str">
            <v>Məhsul 7</v>
          </cell>
          <cell r="I67">
            <v>8700</v>
          </cell>
        </row>
        <row r="68">
          <cell r="C68">
            <v>1</v>
          </cell>
          <cell r="G68" t="str">
            <v>Məhsul 6</v>
          </cell>
          <cell r="I68">
            <v>6984</v>
          </cell>
        </row>
        <row r="69">
          <cell r="C69">
            <v>1</v>
          </cell>
          <cell r="G69" t="str">
            <v>Məhsul 4</v>
          </cell>
          <cell r="I69">
            <v>7676</v>
          </cell>
        </row>
        <row r="70">
          <cell r="C70">
            <v>1</v>
          </cell>
          <cell r="G70" t="str">
            <v>Məhsul 6</v>
          </cell>
          <cell r="I70">
            <v>8723</v>
          </cell>
        </row>
        <row r="71">
          <cell r="C71">
            <v>1</v>
          </cell>
          <cell r="G71" t="str">
            <v>Məhsul 2</v>
          </cell>
          <cell r="I71">
            <v>5929</v>
          </cell>
        </row>
        <row r="72">
          <cell r="C72">
            <v>1</v>
          </cell>
          <cell r="G72" t="str">
            <v>Məhsul 7</v>
          </cell>
          <cell r="I72">
            <v>3475</v>
          </cell>
        </row>
        <row r="73">
          <cell r="C73">
            <v>1</v>
          </cell>
          <cell r="G73" t="str">
            <v>Məhsul 2</v>
          </cell>
          <cell r="I73">
            <v>8229</v>
          </cell>
        </row>
        <row r="74">
          <cell r="C74">
            <v>1</v>
          </cell>
          <cell r="G74" t="str">
            <v>Məhsul 2</v>
          </cell>
          <cell r="I74">
            <v>638</v>
          </cell>
        </row>
        <row r="75">
          <cell r="C75">
            <v>1</v>
          </cell>
          <cell r="G75" t="str">
            <v>Məhsul 1</v>
          </cell>
          <cell r="I75">
            <v>4218</v>
          </cell>
        </row>
        <row r="76">
          <cell r="C76">
            <v>1</v>
          </cell>
          <cell r="G76" t="str">
            <v>Məhsul 7</v>
          </cell>
          <cell r="I76">
            <v>5884</v>
          </cell>
        </row>
        <row r="77">
          <cell r="C77">
            <v>1</v>
          </cell>
          <cell r="G77" t="str">
            <v>Məhsul 2</v>
          </cell>
          <cell r="I77">
            <v>9735</v>
          </cell>
        </row>
        <row r="78">
          <cell r="C78">
            <v>1</v>
          </cell>
          <cell r="G78" t="str">
            <v>Məhsul 7</v>
          </cell>
          <cell r="I78">
            <v>5726</v>
          </cell>
        </row>
        <row r="79">
          <cell r="C79">
            <v>1</v>
          </cell>
          <cell r="G79" t="str">
            <v>Məhsul 6</v>
          </cell>
          <cell r="I79">
            <v>5108</v>
          </cell>
        </row>
        <row r="80">
          <cell r="C80">
            <v>1</v>
          </cell>
          <cell r="G80" t="str">
            <v>Məhsul 2</v>
          </cell>
          <cell r="I80">
            <v>7346</v>
          </cell>
        </row>
        <row r="81">
          <cell r="C81">
            <v>1</v>
          </cell>
          <cell r="G81" t="str">
            <v>Məhsul 1</v>
          </cell>
          <cell r="I81">
            <v>2636</v>
          </cell>
        </row>
        <row r="82">
          <cell r="C82">
            <v>1</v>
          </cell>
          <cell r="G82" t="str">
            <v>Məhsul 1</v>
          </cell>
          <cell r="I82">
            <v>6975</v>
          </cell>
        </row>
        <row r="83">
          <cell r="C83">
            <v>1</v>
          </cell>
          <cell r="G83" t="str">
            <v>Məhsul 7</v>
          </cell>
          <cell r="I83">
            <v>2980</v>
          </cell>
        </row>
        <row r="84">
          <cell r="C84">
            <v>1</v>
          </cell>
          <cell r="G84" t="str">
            <v>Məhsul 7</v>
          </cell>
          <cell r="I84">
            <v>8554</v>
          </cell>
        </row>
        <row r="85">
          <cell r="C85">
            <v>1</v>
          </cell>
          <cell r="G85" t="str">
            <v>Məhsul 7</v>
          </cell>
          <cell r="I85">
            <v>1691</v>
          </cell>
        </row>
        <row r="86">
          <cell r="C86">
            <v>1</v>
          </cell>
          <cell r="G86" t="str">
            <v>Məhsul 1</v>
          </cell>
          <cell r="I86">
            <v>6124</v>
          </cell>
        </row>
        <row r="87">
          <cell r="C87">
            <v>1</v>
          </cell>
          <cell r="G87" t="str">
            <v>Məhsul 1</v>
          </cell>
          <cell r="I87">
            <v>6830</v>
          </cell>
        </row>
        <row r="88">
          <cell r="C88">
            <v>1</v>
          </cell>
          <cell r="G88" t="str">
            <v>Məhsul 4</v>
          </cell>
          <cell r="I88">
            <v>4863</v>
          </cell>
        </row>
        <row r="89">
          <cell r="C89">
            <v>1</v>
          </cell>
          <cell r="G89" t="str">
            <v>Məhsul 3</v>
          </cell>
          <cell r="I89">
            <v>7480</v>
          </cell>
        </row>
        <row r="90">
          <cell r="C90">
            <v>1</v>
          </cell>
          <cell r="G90" t="str">
            <v>Məhsul 3</v>
          </cell>
          <cell r="I90">
            <v>6689</v>
          </cell>
        </row>
        <row r="91">
          <cell r="C91">
            <v>1</v>
          </cell>
          <cell r="G91" t="str">
            <v>Məhsul 6</v>
          </cell>
          <cell r="I91">
            <v>5964</v>
          </cell>
        </row>
        <row r="92">
          <cell r="C92">
            <v>1</v>
          </cell>
          <cell r="G92" t="str">
            <v>Məhsul 7</v>
          </cell>
          <cell r="I92">
            <v>3467</v>
          </cell>
        </row>
        <row r="93">
          <cell r="C93">
            <v>1</v>
          </cell>
          <cell r="G93" t="str">
            <v>Məhsul 7</v>
          </cell>
          <cell r="I93">
            <v>8026</v>
          </cell>
        </row>
        <row r="94">
          <cell r="C94">
            <v>1</v>
          </cell>
          <cell r="G94" t="str">
            <v>Məhsul 5</v>
          </cell>
          <cell r="I94">
            <v>184</v>
          </cell>
        </row>
        <row r="95">
          <cell r="C95">
            <v>1</v>
          </cell>
          <cell r="G95" t="str">
            <v>Məhsul 4</v>
          </cell>
          <cell r="I95">
            <v>3072</v>
          </cell>
        </row>
        <row r="96">
          <cell r="C96">
            <v>1</v>
          </cell>
          <cell r="G96" t="str">
            <v>Məhsul 6</v>
          </cell>
          <cell r="I96">
            <v>7437</v>
          </cell>
        </row>
        <row r="97">
          <cell r="C97">
            <v>1</v>
          </cell>
          <cell r="G97" t="str">
            <v>Məhsul 5</v>
          </cell>
          <cell r="I97">
            <v>2294</v>
          </cell>
        </row>
        <row r="98">
          <cell r="C98">
            <v>1</v>
          </cell>
          <cell r="G98" t="str">
            <v>Məhsul 4</v>
          </cell>
          <cell r="I98">
            <v>4457</v>
          </cell>
        </row>
        <row r="99">
          <cell r="C99">
            <v>1</v>
          </cell>
          <cell r="G99" t="str">
            <v>Məhsul 4</v>
          </cell>
          <cell r="I99">
            <v>6306</v>
          </cell>
        </row>
        <row r="100">
          <cell r="C100">
            <v>1</v>
          </cell>
          <cell r="G100" t="str">
            <v>Məhsul 3</v>
          </cell>
          <cell r="I100">
            <v>875</v>
          </cell>
        </row>
        <row r="101">
          <cell r="C101">
            <v>1</v>
          </cell>
          <cell r="G101" t="str">
            <v>Məhsul 2</v>
          </cell>
          <cell r="I101">
            <v>5528</v>
          </cell>
        </row>
        <row r="102">
          <cell r="C102">
            <v>1</v>
          </cell>
          <cell r="G102" t="str">
            <v>Məhsul 5</v>
          </cell>
          <cell r="I102">
            <v>5759</v>
          </cell>
        </row>
        <row r="103">
          <cell r="C103">
            <v>1</v>
          </cell>
          <cell r="G103" t="str">
            <v>Məhsul 6</v>
          </cell>
          <cell r="I103">
            <v>586</v>
          </cell>
        </row>
        <row r="104">
          <cell r="C104">
            <v>1</v>
          </cell>
          <cell r="G104" t="str">
            <v>Məhsul 5</v>
          </cell>
          <cell r="I104">
            <v>3336</v>
          </cell>
        </row>
        <row r="105">
          <cell r="C105">
            <v>1</v>
          </cell>
          <cell r="G105" t="str">
            <v>Məhsul 7</v>
          </cell>
          <cell r="I105">
            <v>471</v>
          </cell>
        </row>
        <row r="106">
          <cell r="C106">
            <v>1</v>
          </cell>
          <cell r="G106" t="str">
            <v>Məhsul 7</v>
          </cell>
          <cell r="I106">
            <v>799</v>
          </cell>
        </row>
        <row r="107">
          <cell r="C107">
            <v>1</v>
          </cell>
          <cell r="G107" t="str">
            <v>Məhsul 4</v>
          </cell>
          <cell r="I107">
            <v>539</v>
          </cell>
        </row>
        <row r="108">
          <cell r="C108">
            <v>1</v>
          </cell>
          <cell r="G108" t="str">
            <v>Məhsul 7</v>
          </cell>
          <cell r="I108">
            <v>8492</v>
          </cell>
        </row>
        <row r="109">
          <cell r="C109">
            <v>1</v>
          </cell>
          <cell r="G109" t="str">
            <v>Məhsul 1</v>
          </cell>
          <cell r="I109">
            <v>9885</v>
          </cell>
        </row>
        <row r="110">
          <cell r="C110">
            <v>1</v>
          </cell>
          <cell r="G110" t="str">
            <v>Məhsul 7</v>
          </cell>
          <cell r="I110">
            <v>4920</v>
          </cell>
        </row>
        <row r="111">
          <cell r="C111">
            <v>1</v>
          </cell>
          <cell r="G111" t="str">
            <v>Məhsul 1</v>
          </cell>
          <cell r="I111">
            <v>7505</v>
          </cell>
        </row>
        <row r="112">
          <cell r="C112">
            <v>1</v>
          </cell>
          <cell r="G112" t="str">
            <v>Məhsul 6</v>
          </cell>
          <cell r="I112">
            <v>3372</v>
          </cell>
        </row>
        <row r="113">
          <cell r="C113">
            <v>1</v>
          </cell>
          <cell r="G113" t="str">
            <v>Məhsul 5</v>
          </cell>
          <cell r="I113">
            <v>2469</v>
          </cell>
        </row>
        <row r="114">
          <cell r="C114">
            <v>1</v>
          </cell>
          <cell r="G114" t="str">
            <v>Məhsul 1</v>
          </cell>
          <cell r="I114">
            <v>7881</v>
          </cell>
        </row>
        <row r="115">
          <cell r="C115">
            <v>1</v>
          </cell>
          <cell r="G115" t="str">
            <v>Məhsul 7</v>
          </cell>
          <cell r="I115">
            <v>4811</v>
          </cell>
        </row>
        <row r="116">
          <cell r="C116">
            <v>1</v>
          </cell>
          <cell r="G116" t="str">
            <v>Məhsul 2</v>
          </cell>
          <cell r="I116">
            <v>4665</v>
          </cell>
        </row>
        <row r="117">
          <cell r="C117">
            <v>1</v>
          </cell>
          <cell r="G117" t="str">
            <v>Məhsul 7</v>
          </cell>
          <cell r="I117">
            <v>6794</v>
          </cell>
        </row>
        <row r="118">
          <cell r="C118">
            <v>1</v>
          </cell>
          <cell r="G118" t="str">
            <v>Məhsul 6</v>
          </cell>
          <cell r="I118">
            <v>1085</v>
          </cell>
        </row>
        <row r="119">
          <cell r="C119">
            <v>1</v>
          </cell>
          <cell r="G119" t="str">
            <v>Məhsul 4</v>
          </cell>
          <cell r="I119">
            <v>990</v>
          </cell>
        </row>
        <row r="120">
          <cell r="C120">
            <v>1</v>
          </cell>
          <cell r="G120" t="str">
            <v>Məhsul 7</v>
          </cell>
          <cell r="I120">
            <v>6780</v>
          </cell>
        </row>
        <row r="121">
          <cell r="C121">
            <v>1</v>
          </cell>
          <cell r="G121" t="str">
            <v>Məhsul 4</v>
          </cell>
          <cell r="I121">
            <v>893</v>
          </cell>
        </row>
        <row r="122">
          <cell r="C122">
            <v>1</v>
          </cell>
          <cell r="G122" t="str">
            <v>Məhsul 3</v>
          </cell>
          <cell r="I122">
            <v>8559</v>
          </cell>
        </row>
        <row r="123">
          <cell r="C123">
            <v>1</v>
          </cell>
          <cell r="G123" t="str">
            <v>Məhsul 7</v>
          </cell>
          <cell r="I123">
            <v>9790</v>
          </cell>
        </row>
        <row r="124">
          <cell r="C124">
            <v>1</v>
          </cell>
          <cell r="G124" t="str">
            <v>Məhsul 1</v>
          </cell>
          <cell r="I124">
            <v>2615</v>
          </cell>
        </row>
        <row r="125">
          <cell r="C125">
            <v>1</v>
          </cell>
          <cell r="G125" t="str">
            <v>Məhsul 1</v>
          </cell>
          <cell r="I125">
            <v>5091</v>
          </cell>
        </row>
        <row r="126">
          <cell r="C126">
            <v>1</v>
          </cell>
          <cell r="G126" t="str">
            <v>Məhsul 6</v>
          </cell>
          <cell r="I126">
            <v>8452</v>
          </cell>
        </row>
        <row r="127">
          <cell r="C127">
            <v>1</v>
          </cell>
          <cell r="G127" t="str">
            <v>Məhsul 6</v>
          </cell>
          <cell r="I127">
            <v>4094</v>
          </cell>
        </row>
        <row r="128">
          <cell r="C128">
            <v>1</v>
          </cell>
          <cell r="G128" t="str">
            <v>Məhsul 1</v>
          </cell>
          <cell r="I128">
            <v>3990</v>
          </cell>
        </row>
        <row r="129">
          <cell r="C129">
            <v>1</v>
          </cell>
          <cell r="G129" t="str">
            <v>Məhsul 1</v>
          </cell>
          <cell r="I129">
            <v>882</v>
          </cell>
        </row>
        <row r="130">
          <cell r="C130">
            <v>1</v>
          </cell>
          <cell r="G130" t="str">
            <v>Məhsul 5</v>
          </cell>
          <cell r="I130">
            <v>3080</v>
          </cell>
        </row>
        <row r="131">
          <cell r="C131">
            <v>1</v>
          </cell>
          <cell r="G131" t="str">
            <v>Məhsul 1</v>
          </cell>
          <cell r="I131">
            <v>1856</v>
          </cell>
        </row>
        <row r="132">
          <cell r="C132">
            <v>1</v>
          </cell>
          <cell r="G132" t="str">
            <v>Məhsul 6</v>
          </cell>
          <cell r="I132">
            <v>2281</v>
          </cell>
        </row>
        <row r="133">
          <cell r="C133">
            <v>1</v>
          </cell>
          <cell r="G133" t="str">
            <v>Məhsul 1</v>
          </cell>
          <cell r="I133">
            <v>6644</v>
          </cell>
        </row>
        <row r="134">
          <cell r="C134">
            <v>1</v>
          </cell>
          <cell r="G134" t="str">
            <v>Məhsul 6</v>
          </cell>
          <cell r="I134">
            <v>1409</v>
          </cell>
        </row>
        <row r="135">
          <cell r="C135">
            <v>1</v>
          </cell>
          <cell r="G135" t="str">
            <v>Məhsul 3</v>
          </cell>
          <cell r="I135">
            <v>3103</v>
          </cell>
        </row>
        <row r="136">
          <cell r="C136">
            <v>1</v>
          </cell>
          <cell r="G136" t="str">
            <v>Məhsul 1</v>
          </cell>
          <cell r="I136">
            <v>4728</v>
          </cell>
        </row>
        <row r="137">
          <cell r="C137">
            <v>1</v>
          </cell>
          <cell r="G137" t="str">
            <v>Məhsul 3</v>
          </cell>
          <cell r="I137">
            <v>6217</v>
          </cell>
        </row>
        <row r="138">
          <cell r="C138">
            <v>1</v>
          </cell>
          <cell r="G138" t="str">
            <v>Məhsul 4</v>
          </cell>
          <cell r="I138">
            <v>8229</v>
          </cell>
        </row>
        <row r="139">
          <cell r="C139">
            <v>1</v>
          </cell>
          <cell r="G139" t="str">
            <v>Məhsul 1</v>
          </cell>
          <cell r="I139">
            <v>1932</v>
          </cell>
        </row>
        <row r="140">
          <cell r="C140">
            <v>1</v>
          </cell>
          <cell r="G140" t="str">
            <v>Məhsul 4</v>
          </cell>
          <cell r="I140">
            <v>9453</v>
          </cell>
        </row>
        <row r="141">
          <cell r="C141">
            <v>1</v>
          </cell>
          <cell r="G141" t="str">
            <v>Məhsul 5</v>
          </cell>
          <cell r="I141">
            <v>6542</v>
          </cell>
        </row>
        <row r="142">
          <cell r="C142">
            <v>1</v>
          </cell>
          <cell r="G142" t="str">
            <v>Məhsul 6</v>
          </cell>
          <cell r="I142">
            <v>9404</v>
          </cell>
        </row>
        <row r="143">
          <cell r="C143">
            <v>1</v>
          </cell>
          <cell r="G143" t="str">
            <v>Məhsul 6</v>
          </cell>
          <cell r="I143">
            <v>895</v>
          </cell>
        </row>
        <row r="144">
          <cell r="C144">
            <v>1</v>
          </cell>
          <cell r="G144" t="str">
            <v>Məhsul 6</v>
          </cell>
          <cell r="I144">
            <v>9477</v>
          </cell>
        </row>
        <row r="145">
          <cell r="C145">
            <v>1</v>
          </cell>
          <cell r="G145" t="str">
            <v>Məhsul 3</v>
          </cell>
          <cell r="I145">
            <v>253</v>
          </cell>
        </row>
        <row r="146">
          <cell r="C146">
            <v>1</v>
          </cell>
          <cell r="G146" t="str">
            <v>Məhsul 2</v>
          </cell>
          <cell r="I146">
            <v>2538</v>
          </cell>
        </row>
        <row r="147">
          <cell r="C147">
            <v>1</v>
          </cell>
          <cell r="G147" t="str">
            <v>Məhsul 5</v>
          </cell>
          <cell r="I147">
            <v>8091</v>
          </cell>
        </row>
        <row r="148">
          <cell r="C148">
            <v>1</v>
          </cell>
          <cell r="G148" t="str">
            <v>Məhsul 6</v>
          </cell>
          <cell r="I148">
            <v>3387</v>
          </cell>
        </row>
        <row r="149">
          <cell r="C149">
            <v>1</v>
          </cell>
          <cell r="G149" t="str">
            <v>Məhsul 6</v>
          </cell>
          <cell r="I149">
            <v>9496</v>
          </cell>
        </row>
        <row r="150">
          <cell r="C150">
            <v>1</v>
          </cell>
          <cell r="G150" t="str">
            <v>Məhsul 1</v>
          </cell>
          <cell r="I150">
            <v>8314</v>
          </cell>
        </row>
        <row r="151">
          <cell r="C151">
            <v>1</v>
          </cell>
          <cell r="G151" t="str">
            <v>Məhsul 6</v>
          </cell>
          <cell r="I151">
            <v>2672</v>
          </cell>
        </row>
        <row r="152">
          <cell r="C152">
            <v>1</v>
          </cell>
          <cell r="G152" t="str">
            <v>Məhsul 4</v>
          </cell>
          <cell r="I152">
            <v>3578</v>
          </cell>
        </row>
        <row r="153">
          <cell r="C153">
            <v>1</v>
          </cell>
          <cell r="G153" t="str">
            <v>Məhsul 6</v>
          </cell>
          <cell r="I153">
            <v>6670</v>
          </cell>
        </row>
        <row r="154">
          <cell r="C154">
            <v>1</v>
          </cell>
          <cell r="G154" t="str">
            <v>Məhsul 6</v>
          </cell>
          <cell r="I154">
            <v>8886</v>
          </cell>
        </row>
        <row r="155">
          <cell r="C155">
            <v>1</v>
          </cell>
          <cell r="G155" t="str">
            <v>Məhsul 2</v>
          </cell>
          <cell r="I155">
            <v>941</v>
          </cell>
        </row>
        <row r="156">
          <cell r="C156">
            <v>1</v>
          </cell>
          <cell r="G156" t="str">
            <v>Məhsul 1</v>
          </cell>
          <cell r="I156">
            <v>2144</v>
          </cell>
        </row>
        <row r="157">
          <cell r="C157">
            <v>1</v>
          </cell>
          <cell r="G157" t="str">
            <v>Məhsul 5</v>
          </cell>
          <cell r="I157">
            <v>1222</v>
          </cell>
        </row>
        <row r="158">
          <cell r="C158">
            <v>1</v>
          </cell>
          <cell r="G158" t="str">
            <v>Məhsul 1</v>
          </cell>
          <cell r="I158">
            <v>3122</v>
          </cell>
        </row>
        <row r="159">
          <cell r="C159">
            <v>1</v>
          </cell>
          <cell r="G159" t="str">
            <v>Məhsul 6</v>
          </cell>
          <cell r="I159">
            <v>8071</v>
          </cell>
        </row>
        <row r="160">
          <cell r="C160">
            <v>1</v>
          </cell>
          <cell r="G160" t="str">
            <v>Məhsul 5</v>
          </cell>
          <cell r="I160">
            <v>9155</v>
          </cell>
        </row>
        <row r="161">
          <cell r="C161">
            <v>1</v>
          </cell>
          <cell r="G161" t="str">
            <v>Məhsul 5</v>
          </cell>
          <cell r="I161">
            <v>3841</v>
          </cell>
        </row>
        <row r="162">
          <cell r="C162">
            <v>1</v>
          </cell>
          <cell r="G162" t="str">
            <v>Məhsul 7</v>
          </cell>
          <cell r="I162">
            <v>5149</v>
          </cell>
        </row>
        <row r="163">
          <cell r="C163">
            <v>1</v>
          </cell>
          <cell r="G163" t="str">
            <v>Məhsul 6</v>
          </cell>
          <cell r="I163">
            <v>3728</v>
          </cell>
        </row>
        <row r="164">
          <cell r="C164">
            <v>1</v>
          </cell>
          <cell r="G164" t="str">
            <v>Məhsul 6</v>
          </cell>
          <cell r="I164">
            <v>6430</v>
          </cell>
        </row>
        <row r="165">
          <cell r="C165">
            <v>1</v>
          </cell>
          <cell r="G165" t="str">
            <v>Məhsul 1</v>
          </cell>
          <cell r="I165">
            <v>5194</v>
          </cell>
        </row>
        <row r="166">
          <cell r="C166">
            <v>1</v>
          </cell>
          <cell r="G166" t="str">
            <v>Məhsul 1</v>
          </cell>
          <cell r="I166">
            <v>5177</v>
          </cell>
        </row>
        <row r="167">
          <cell r="C167">
            <v>1</v>
          </cell>
          <cell r="G167" t="str">
            <v>Məhsul 2</v>
          </cell>
          <cell r="I167">
            <v>6906</v>
          </cell>
        </row>
        <row r="168">
          <cell r="C168">
            <v>1</v>
          </cell>
          <cell r="G168" t="str">
            <v>Məhsul 6</v>
          </cell>
          <cell r="I168">
            <v>4064</v>
          </cell>
        </row>
        <row r="169">
          <cell r="C169">
            <v>1</v>
          </cell>
          <cell r="G169" t="str">
            <v>Məhsul 1</v>
          </cell>
          <cell r="I169">
            <v>5505</v>
          </cell>
        </row>
        <row r="170">
          <cell r="C170">
            <v>1</v>
          </cell>
          <cell r="G170" t="str">
            <v>Məhsul 5</v>
          </cell>
          <cell r="I170">
            <v>6958</v>
          </cell>
        </row>
        <row r="171">
          <cell r="C171">
            <v>1</v>
          </cell>
          <cell r="G171" t="str">
            <v>Məhsul 6</v>
          </cell>
          <cell r="I171">
            <v>3955</v>
          </cell>
        </row>
        <row r="172">
          <cell r="C172">
            <v>1</v>
          </cell>
          <cell r="G172" t="str">
            <v>Məhsul 5</v>
          </cell>
          <cell r="I172">
            <v>5184</v>
          </cell>
        </row>
        <row r="173">
          <cell r="C173">
            <v>1</v>
          </cell>
          <cell r="G173" t="str">
            <v>Məhsul 4</v>
          </cell>
          <cell r="I173">
            <v>3505</v>
          </cell>
        </row>
        <row r="174">
          <cell r="C174">
            <v>1</v>
          </cell>
          <cell r="G174" t="str">
            <v>Məhsul 3</v>
          </cell>
          <cell r="I174">
            <v>8685</v>
          </cell>
        </row>
        <row r="175">
          <cell r="C175">
            <v>1</v>
          </cell>
          <cell r="G175" t="str">
            <v>Məhsul 3</v>
          </cell>
          <cell r="I175">
            <v>681</v>
          </cell>
        </row>
        <row r="176">
          <cell r="C176">
            <v>1</v>
          </cell>
          <cell r="G176" t="str">
            <v>Məhsul 2</v>
          </cell>
          <cell r="I176">
            <v>9829</v>
          </cell>
        </row>
        <row r="177">
          <cell r="C177">
            <v>1</v>
          </cell>
          <cell r="G177" t="str">
            <v>Məhsul 4</v>
          </cell>
          <cell r="I177">
            <v>2254</v>
          </cell>
        </row>
        <row r="178">
          <cell r="C178">
            <v>1</v>
          </cell>
          <cell r="G178" t="str">
            <v>Məhsul 4</v>
          </cell>
          <cell r="I178">
            <v>9884</v>
          </cell>
        </row>
        <row r="179">
          <cell r="C179">
            <v>1</v>
          </cell>
          <cell r="G179" t="str">
            <v>Məhsul 7</v>
          </cell>
          <cell r="I179">
            <v>459</v>
          </cell>
        </row>
        <row r="180">
          <cell r="C180">
            <v>1</v>
          </cell>
          <cell r="G180" t="str">
            <v>Məhsul 6</v>
          </cell>
          <cell r="I180">
            <v>6857</v>
          </cell>
        </row>
        <row r="181">
          <cell r="C181">
            <v>1</v>
          </cell>
          <cell r="G181" t="str">
            <v>Məhsul 1</v>
          </cell>
          <cell r="I181">
            <v>273</v>
          </cell>
        </row>
        <row r="182">
          <cell r="C182">
            <v>1</v>
          </cell>
          <cell r="G182" t="str">
            <v>Məhsul 3</v>
          </cell>
          <cell r="I182">
            <v>3005</v>
          </cell>
        </row>
        <row r="183">
          <cell r="C183">
            <v>1</v>
          </cell>
          <cell r="G183" t="str">
            <v>Məhsul 4</v>
          </cell>
          <cell r="I183">
            <v>2375</v>
          </cell>
        </row>
        <row r="184">
          <cell r="C184">
            <v>1</v>
          </cell>
          <cell r="G184" t="str">
            <v>Məhsul 1</v>
          </cell>
          <cell r="I184">
            <v>2446</v>
          </cell>
        </row>
        <row r="185">
          <cell r="C185">
            <v>1</v>
          </cell>
          <cell r="G185" t="str">
            <v>Məhsul 6</v>
          </cell>
          <cell r="I185">
            <v>6806</v>
          </cell>
        </row>
        <row r="186">
          <cell r="C186">
            <v>1</v>
          </cell>
          <cell r="G186" t="str">
            <v>Məhsul 6</v>
          </cell>
          <cell r="I186">
            <v>836</v>
          </cell>
        </row>
        <row r="187">
          <cell r="C187">
            <v>1</v>
          </cell>
          <cell r="G187" t="str">
            <v>Məhsul 7</v>
          </cell>
          <cell r="I187">
            <v>4899</v>
          </cell>
        </row>
        <row r="188">
          <cell r="C188">
            <v>1</v>
          </cell>
          <cell r="G188" t="str">
            <v>Məhsul 1</v>
          </cell>
          <cell r="I188">
            <v>394</v>
          </cell>
        </row>
        <row r="189">
          <cell r="C189">
            <v>1</v>
          </cell>
          <cell r="G189" t="str">
            <v>Məhsul 5</v>
          </cell>
          <cell r="I189">
            <v>5541</v>
          </cell>
        </row>
        <row r="190">
          <cell r="C190">
            <v>1</v>
          </cell>
          <cell r="G190" t="str">
            <v>Məhsul 2</v>
          </cell>
          <cell r="I190">
            <v>9967</v>
          </cell>
        </row>
        <row r="191">
          <cell r="C191">
            <v>1</v>
          </cell>
          <cell r="G191" t="str">
            <v>Məhsul 1</v>
          </cell>
          <cell r="I191">
            <v>6737</v>
          </cell>
        </row>
        <row r="192">
          <cell r="C192">
            <v>1</v>
          </cell>
          <cell r="G192" t="str">
            <v>Məhsul 1</v>
          </cell>
          <cell r="I192">
            <v>6504</v>
          </cell>
        </row>
        <row r="193">
          <cell r="C193">
            <v>1</v>
          </cell>
          <cell r="G193" t="str">
            <v>Məhsul 1</v>
          </cell>
          <cell r="I193">
            <v>8590</v>
          </cell>
        </row>
        <row r="194">
          <cell r="C194">
            <v>1</v>
          </cell>
          <cell r="G194" t="str">
            <v>Məhsul 2</v>
          </cell>
          <cell r="I194">
            <v>208</v>
          </cell>
        </row>
        <row r="195">
          <cell r="C195">
            <v>1</v>
          </cell>
          <cell r="G195" t="str">
            <v>Məhsul 1</v>
          </cell>
          <cell r="I195">
            <v>1883</v>
          </cell>
        </row>
        <row r="196">
          <cell r="C196">
            <v>1</v>
          </cell>
          <cell r="G196" t="str">
            <v>Məhsul 6</v>
          </cell>
          <cell r="I196">
            <v>3196</v>
          </cell>
        </row>
        <row r="197">
          <cell r="C197">
            <v>1</v>
          </cell>
          <cell r="G197" t="str">
            <v>Məhsul 2</v>
          </cell>
          <cell r="I197">
            <v>3236</v>
          </cell>
        </row>
        <row r="198">
          <cell r="C198">
            <v>1</v>
          </cell>
          <cell r="G198" t="str">
            <v>Məhsul 6</v>
          </cell>
          <cell r="I198">
            <v>13</v>
          </cell>
        </row>
        <row r="199">
          <cell r="C199">
            <v>1</v>
          </cell>
          <cell r="G199" t="str">
            <v>Məhsul 3</v>
          </cell>
          <cell r="I199">
            <v>5522</v>
          </cell>
        </row>
        <row r="200">
          <cell r="C200">
            <v>1</v>
          </cell>
          <cell r="G200" t="str">
            <v>Məhsul 1</v>
          </cell>
          <cell r="I200">
            <v>2007</v>
          </cell>
        </row>
        <row r="201">
          <cell r="C201">
            <v>1</v>
          </cell>
          <cell r="G201" t="str">
            <v>Məhsul 2</v>
          </cell>
          <cell r="I201">
            <v>2658</v>
          </cell>
        </row>
        <row r="202">
          <cell r="C202">
            <v>1</v>
          </cell>
          <cell r="G202" t="str">
            <v>Məhsul 3</v>
          </cell>
          <cell r="I202">
            <v>3007</v>
          </cell>
        </row>
        <row r="203">
          <cell r="C203">
            <v>1</v>
          </cell>
          <cell r="G203" t="str">
            <v>Məhsul 3</v>
          </cell>
          <cell r="I203">
            <v>9568</v>
          </cell>
        </row>
        <row r="204">
          <cell r="C204">
            <v>1</v>
          </cell>
          <cell r="G204" t="str">
            <v>Məhsul 1</v>
          </cell>
          <cell r="I204">
            <v>4768</v>
          </cell>
        </row>
        <row r="205">
          <cell r="C205">
            <v>1</v>
          </cell>
          <cell r="G205" t="str">
            <v>Məhsul 5</v>
          </cell>
          <cell r="I205">
            <v>233</v>
          </cell>
        </row>
        <row r="206">
          <cell r="C206">
            <v>1</v>
          </cell>
          <cell r="G206" t="str">
            <v>Məhsul 6</v>
          </cell>
          <cell r="I206">
            <v>2526</v>
          </cell>
        </row>
        <row r="207">
          <cell r="C207">
            <v>1</v>
          </cell>
          <cell r="G207" t="str">
            <v>Məhsul 2</v>
          </cell>
          <cell r="I207">
            <v>9139</v>
          </cell>
        </row>
        <row r="208">
          <cell r="C208">
            <v>1</v>
          </cell>
          <cell r="G208" t="str">
            <v>Məhsul 2</v>
          </cell>
          <cell r="I208">
            <v>1016</v>
          </cell>
        </row>
        <row r="209">
          <cell r="C209">
            <v>1</v>
          </cell>
          <cell r="G209" t="str">
            <v>Məhsul 1</v>
          </cell>
          <cell r="I209">
            <v>1131</v>
          </cell>
        </row>
        <row r="210">
          <cell r="C210">
            <v>1</v>
          </cell>
          <cell r="G210" t="str">
            <v>Məhsul 2</v>
          </cell>
          <cell r="I210">
            <v>2236</v>
          </cell>
        </row>
        <row r="211">
          <cell r="C211">
            <v>1</v>
          </cell>
          <cell r="G211" t="str">
            <v>Məhsul 1</v>
          </cell>
          <cell r="I211">
            <v>8015</v>
          </cell>
        </row>
        <row r="212">
          <cell r="C212">
            <v>1</v>
          </cell>
          <cell r="G212" t="str">
            <v>Məhsul 1</v>
          </cell>
          <cell r="I212">
            <v>7299</v>
          </cell>
        </row>
        <row r="213">
          <cell r="C213">
            <v>1</v>
          </cell>
          <cell r="G213" t="str">
            <v>Məhsul 1</v>
          </cell>
          <cell r="I213">
            <v>5634</v>
          </cell>
        </row>
        <row r="214">
          <cell r="C214">
            <v>1</v>
          </cell>
          <cell r="G214" t="str">
            <v>Məhsul 6</v>
          </cell>
          <cell r="I214">
            <v>3757</v>
          </cell>
        </row>
        <row r="215">
          <cell r="C215">
            <v>1</v>
          </cell>
          <cell r="G215" t="str">
            <v>Məhsul 6</v>
          </cell>
          <cell r="I215">
            <v>7845</v>
          </cell>
        </row>
        <row r="216">
          <cell r="C216">
            <v>1</v>
          </cell>
          <cell r="G216" t="str">
            <v>Məhsul 6</v>
          </cell>
          <cell r="I216">
            <v>4189</v>
          </cell>
        </row>
        <row r="217">
          <cell r="C217">
            <v>1</v>
          </cell>
          <cell r="G217" t="str">
            <v>Məhsul 5</v>
          </cell>
          <cell r="I217">
            <v>7827</v>
          </cell>
        </row>
        <row r="218">
          <cell r="C218">
            <v>1</v>
          </cell>
          <cell r="G218" t="str">
            <v>Məhsul 2</v>
          </cell>
          <cell r="I218">
            <v>9665</v>
          </cell>
        </row>
        <row r="219">
          <cell r="C219">
            <v>1</v>
          </cell>
          <cell r="G219" t="str">
            <v>Məhsul 5</v>
          </cell>
          <cell r="I219">
            <v>3096</v>
          </cell>
        </row>
        <row r="220">
          <cell r="C220">
            <v>1</v>
          </cell>
          <cell r="G220" t="str">
            <v>Məhsul 1</v>
          </cell>
          <cell r="I220">
            <v>805</v>
          </cell>
        </row>
        <row r="221">
          <cell r="C221">
            <v>1</v>
          </cell>
          <cell r="G221" t="str">
            <v>Məhsul 7</v>
          </cell>
          <cell r="I221">
            <v>4841</v>
          </cell>
        </row>
        <row r="222">
          <cell r="C222">
            <v>1</v>
          </cell>
          <cell r="G222" t="str">
            <v>Məhsul 5</v>
          </cell>
          <cell r="I222">
            <v>3985</v>
          </cell>
        </row>
        <row r="223">
          <cell r="C223">
            <v>1</v>
          </cell>
          <cell r="G223" t="str">
            <v>Məhsul 7</v>
          </cell>
          <cell r="I223">
            <v>2705</v>
          </cell>
        </row>
        <row r="224">
          <cell r="C224">
            <v>1</v>
          </cell>
          <cell r="G224" t="str">
            <v>Məhsul 6</v>
          </cell>
          <cell r="I224">
            <v>7048</v>
          </cell>
        </row>
        <row r="225">
          <cell r="C225">
            <v>1</v>
          </cell>
          <cell r="G225" t="str">
            <v>Məhsul 3</v>
          </cell>
          <cell r="I225">
            <v>5337</v>
          </cell>
        </row>
        <row r="226">
          <cell r="C226">
            <v>1</v>
          </cell>
          <cell r="G226" t="str">
            <v>Məhsul 1</v>
          </cell>
          <cell r="I226">
            <v>2582</v>
          </cell>
        </row>
        <row r="227">
          <cell r="C227">
            <v>1</v>
          </cell>
          <cell r="G227" t="str">
            <v>Məhsul 7</v>
          </cell>
          <cell r="I227">
            <v>4234</v>
          </cell>
        </row>
        <row r="228">
          <cell r="C228">
            <v>1</v>
          </cell>
          <cell r="G228" t="str">
            <v>Məhsul 1</v>
          </cell>
          <cell r="I228">
            <v>7235</v>
          </cell>
        </row>
        <row r="229">
          <cell r="C229">
            <v>1</v>
          </cell>
          <cell r="G229" t="str">
            <v>Məhsul 6</v>
          </cell>
          <cell r="I229">
            <v>7472</v>
          </cell>
        </row>
        <row r="230">
          <cell r="C230">
            <v>1</v>
          </cell>
          <cell r="G230" t="str">
            <v>Məhsul 2</v>
          </cell>
          <cell r="I230">
            <v>2477</v>
          </cell>
        </row>
        <row r="231">
          <cell r="C231">
            <v>1</v>
          </cell>
          <cell r="G231" t="str">
            <v>Məhsul 3</v>
          </cell>
          <cell r="I231">
            <v>4872</v>
          </cell>
        </row>
        <row r="232">
          <cell r="C232">
            <v>1</v>
          </cell>
          <cell r="G232" t="str">
            <v>Məhsul 2</v>
          </cell>
          <cell r="I232">
            <v>4269</v>
          </cell>
        </row>
        <row r="233">
          <cell r="C233">
            <v>1</v>
          </cell>
          <cell r="G233" t="str">
            <v>Məhsul 5</v>
          </cell>
          <cell r="I233">
            <v>2583</v>
          </cell>
        </row>
        <row r="234">
          <cell r="C234">
            <v>1</v>
          </cell>
          <cell r="G234" t="str">
            <v>Məhsul 2</v>
          </cell>
          <cell r="I234">
            <v>9816</v>
          </cell>
        </row>
        <row r="235">
          <cell r="C235">
            <v>1</v>
          </cell>
          <cell r="G235" t="str">
            <v>Məhsul 4</v>
          </cell>
          <cell r="I235">
            <v>6025</v>
          </cell>
        </row>
        <row r="236">
          <cell r="C236">
            <v>1</v>
          </cell>
          <cell r="G236" t="str">
            <v>Məhsul 2</v>
          </cell>
          <cell r="I236">
            <v>2534</v>
          </cell>
        </row>
        <row r="237">
          <cell r="C237">
            <v>1</v>
          </cell>
          <cell r="G237" t="str">
            <v>Məhsul 4</v>
          </cell>
          <cell r="I237">
            <v>3854</v>
          </cell>
        </row>
        <row r="238">
          <cell r="C238">
            <v>1</v>
          </cell>
          <cell r="G238" t="str">
            <v>Məhsul 6</v>
          </cell>
          <cell r="I238">
            <v>8852</v>
          </cell>
        </row>
        <row r="239">
          <cell r="C239">
            <v>1</v>
          </cell>
          <cell r="G239" t="str">
            <v>Məhsul 4</v>
          </cell>
          <cell r="I239">
            <v>5913</v>
          </cell>
        </row>
        <row r="240">
          <cell r="C240">
            <v>1</v>
          </cell>
          <cell r="G240" t="str">
            <v>Məhsul 1</v>
          </cell>
          <cell r="I240">
            <v>6785</v>
          </cell>
        </row>
        <row r="241">
          <cell r="C241">
            <v>1</v>
          </cell>
          <cell r="G241" t="str">
            <v>Məhsul 1</v>
          </cell>
          <cell r="I241">
            <v>2532</v>
          </cell>
        </row>
        <row r="242">
          <cell r="C242">
            <v>1</v>
          </cell>
          <cell r="G242" t="str">
            <v>Məhsul 4</v>
          </cell>
          <cell r="I242">
            <v>9994</v>
          </cell>
        </row>
        <row r="243">
          <cell r="C243">
            <v>1</v>
          </cell>
          <cell r="G243" t="str">
            <v>Məhsul 6</v>
          </cell>
          <cell r="I243">
            <v>593</v>
          </cell>
        </row>
        <row r="244">
          <cell r="C244">
            <v>1</v>
          </cell>
          <cell r="G244" t="str">
            <v>Məhsul 1</v>
          </cell>
          <cell r="I244">
            <v>7189</v>
          </cell>
        </row>
        <row r="245">
          <cell r="C245">
            <v>1</v>
          </cell>
          <cell r="G245" t="str">
            <v>Məhsul 6</v>
          </cell>
          <cell r="I245">
            <v>2944</v>
          </cell>
        </row>
        <row r="246">
          <cell r="C246">
            <v>1</v>
          </cell>
          <cell r="G246" t="str">
            <v>Məhsul 7</v>
          </cell>
          <cell r="I246">
            <v>2273</v>
          </cell>
        </row>
        <row r="247">
          <cell r="C247">
            <v>1</v>
          </cell>
          <cell r="G247" t="str">
            <v>Məhsul 1</v>
          </cell>
          <cell r="I247">
            <v>238</v>
          </cell>
        </row>
        <row r="248">
          <cell r="C248">
            <v>1</v>
          </cell>
          <cell r="G248" t="str">
            <v>Məhsul 5</v>
          </cell>
          <cell r="I248">
            <v>4852</v>
          </cell>
        </row>
        <row r="249">
          <cell r="C249">
            <v>1</v>
          </cell>
          <cell r="G249" t="str">
            <v>Məhsul 2</v>
          </cell>
          <cell r="I249">
            <v>9040</v>
          </cell>
        </row>
        <row r="250">
          <cell r="C250">
            <v>1</v>
          </cell>
          <cell r="G250" t="str">
            <v>Məhsul 7</v>
          </cell>
          <cell r="I250">
            <v>7921</v>
          </cell>
        </row>
        <row r="251">
          <cell r="C251">
            <v>1</v>
          </cell>
          <cell r="G251" t="str">
            <v>Məhsul 1</v>
          </cell>
          <cell r="I251">
            <v>3780</v>
          </cell>
        </row>
        <row r="252">
          <cell r="C252">
            <v>1</v>
          </cell>
          <cell r="G252" t="str">
            <v>Məhsul 1</v>
          </cell>
          <cell r="I252">
            <v>7090</v>
          </cell>
        </row>
        <row r="253">
          <cell r="C253">
            <v>1</v>
          </cell>
          <cell r="G253" t="str">
            <v>Məhsul 2</v>
          </cell>
          <cell r="I253">
            <v>253</v>
          </cell>
        </row>
        <row r="254">
          <cell r="C254">
            <v>1</v>
          </cell>
          <cell r="G254" t="str">
            <v>Məhsul 4</v>
          </cell>
          <cell r="I254">
            <v>7439</v>
          </cell>
        </row>
        <row r="255">
          <cell r="C255">
            <v>1</v>
          </cell>
          <cell r="G255" t="str">
            <v>Məhsul 7</v>
          </cell>
          <cell r="I255">
            <v>1468</v>
          </cell>
        </row>
        <row r="256">
          <cell r="C256">
            <v>1</v>
          </cell>
          <cell r="G256" t="str">
            <v>Məhsul 7</v>
          </cell>
          <cell r="I256">
            <v>7901</v>
          </cell>
        </row>
        <row r="257">
          <cell r="C257">
            <v>1</v>
          </cell>
          <cell r="G257" t="str">
            <v>Məhsul 5</v>
          </cell>
          <cell r="I257">
            <v>9527</v>
          </cell>
        </row>
        <row r="258">
          <cell r="C258">
            <v>1</v>
          </cell>
          <cell r="G258" t="str">
            <v>Məhsul 2</v>
          </cell>
          <cell r="I258">
            <v>8864</v>
          </cell>
        </row>
        <row r="259">
          <cell r="C259">
            <v>1</v>
          </cell>
          <cell r="G259" t="str">
            <v>Məhsul 1</v>
          </cell>
          <cell r="I259">
            <v>8613</v>
          </cell>
        </row>
        <row r="260">
          <cell r="C260">
            <v>1</v>
          </cell>
          <cell r="G260" t="str">
            <v>Məhsul 1</v>
          </cell>
          <cell r="I260">
            <v>7060</v>
          </cell>
        </row>
        <row r="261">
          <cell r="C261">
            <v>1</v>
          </cell>
          <cell r="G261" t="str">
            <v>Məhsul 7</v>
          </cell>
          <cell r="I261">
            <v>4591</v>
          </cell>
        </row>
        <row r="262">
          <cell r="C262">
            <v>1</v>
          </cell>
          <cell r="G262" t="str">
            <v>Məhsul 6</v>
          </cell>
          <cell r="I262">
            <v>7245</v>
          </cell>
        </row>
        <row r="263">
          <cell r="C263">
            <v>1</v>
          </cell>
          <cell r="G263" t="str">
            <v>Məhsul 6</v>
          </cell>
          <cell r="I263">
            <v>8897</v>
          </cell>
        </row>
        <row r="264">
          <cell r="C264">
            <v>1</v>
          </cell>
          <cell r="G264" t="str">
            <v>Məhsul 6</v>
          </cell>
          <cell r="I264">
            <v>2375</v>
          </cell>
        </row>
        <row r="265">
          <cell r="C265">
            <v>1</v>
          </cell>
          <cell r="G265" t="str">
            <v>Məhsul 6</v>
          </cell>
          <cell r="I265">
            <v>8064</v>
          </cell>
        </row>
        <row r="266">
          <cell r="C266">
            <v>1</v>
          </cell>
          <cell r="G266" t="str">
            <v>Məhsul 6</v>
          </cell>
          <cell r="I266">
            <v>159</v>
          </cell>
        </row>
        <row r="267">
          <cell r="C267">
            <v>1</v>
          </cell>
          <cell r="G267" t="str">
            <v>Məhsul 7</v>
          </cell>
          <cell r="I267">
            <v>9386</v>
          </cell>
        </row>
        <row r="268">
          <cell r="C268">
            <v>1</v>
          </cell>
          <cell r="G268" t="str">
            <v>Məhsul 6</v>
          </cell>
          <cell r="I268">
            <v>7364</v>
          </cell>
        </row>
        <row r="269">
          <cell r="C269">
            <v>1</v>
          </cell>
          <cell r="G269" t="str">
            <v>Məhsul 5</v>
          </cell>
          <cell r="I269">
            <v>8767</v>
          </cell>
        </row>
        <row r="270">
          <cell r="C270">
            <v>1</v>
          </cell>
          <cell r="G270" t="str">
            <v>Məhsul 6</v>
          </cell>
          <cell r="I270">
            <v>8619</v>
          </cell>
        </row>
        <row r="271">
          <cell r="C271">
            <v>1</v>
          </cell>
          <cell r="G271" t="str">
            <v>Məhsul 3</v>
          </cell>
          <cell r="I271">
            <v>95</v>
          </cell>
        </row>
        <row r="272">
          <cell r="C272">
            <v>1</v>
          </cell>
          <cell r="G272" t="str">
            <v>Məhsul 6</v>
          </cell>
          <cell r="I272">
            <v>2540</v>
          </cell>
        </row>
        <row r="273">
          <cell r="C273">
            <v>1</v>
          </cell>
          <cell r="G273" t="str">
            <v>Məhsul 4</v>
          </cell>
          <cell r="I273">
            <v>2253</v>
          </cell>
        </row>
        <row r="274">
          <cell r="C274">
            <v>1</v>
          </cell>
          <cell r="G274" t="str">
            <v>Məhsul 7</v>
          </cell>
          <cell r="I274">
            <v>5272</v>
          </cell>
        </row>
        <row r="275">
          <cell r="C275">
            <v>1</v>
          </cell>
          <cell r="G275" t="str">
            <v>Məhsul 7</v>
          </cell>
          <cell r="I275">
            <v>6663</v>
          </cell>
        </row>
        <row r="276">
          <cell r="C276">
            <v>1</v>
          </cell>
          <cell r="G276" t="str">
            <v>Məhsul 4</v>
          </cell>
          <cell r="I276">
            <v>4415</v>
          </cell>
        </row>
        <row r="277">
          <cell r="C277">
            <v>1</v>
          </cell>
          <cell r="G277" t="str">
            <v>Məhsul 6</v>
          </cell>
          <cell r="I277">
            <v>3467</v>
          </cell>
        </row>
        <row r="278">
          <cell r="C278">
            <v>1</v>
          </cell>
          <cell r="G278" t="str">
            <v>Məhsul 1</v>
          </cell>
          <cell r="I278">
            <v>1696</v>
          </cell>
        </row>
        <row r="279">
          <cell r="C279">
            <v>1</v>
          </cell>
          <cell r="G279" t="str">
            <v>Məhsul 7</v>
          </cell>
          <cell r="I279">
            <v>3704</v>
          </cell>
        </row>
        <row r="280">
          <cell r="C280">
            <v>1</v>
          </cell>
          <cell r="G280" t="str">
            <v>Məhsul 4</v>
          </cell>
          <cell r="I280">
            <v>3000</v>
          </cell>
        </row>
        <row r="281">
          <cell r="C281">
            <v>1</v>
          </cell>
          <cell r="G281" t="str">
            <v>Məhsul 7</v>
          </cell>
          <cell r="I281">
            <v>6801</v>
          </cell>
        </row>
        <row r="282">
          <cell r="C282">
            <v>1</v>
          </cell>
          <cell r="G282" t="str">
            <v>Məhsul 6</v>
          </cell>
          <cell r="I282">
            <v>6538</v>
          </cell>
        </row>
        <row r="283">
          <cell r="C283">
            <v>1</v>
          </cell>
          <cell r="G283" t="str">
            <v>Məhsul 1</v>
          </cell>
          <cell r="I283">
            <v>5666</v>
          </cell>
        </row>
        <row r="284">
          <cell r="C284">
            <v>1</v>
          </cell>
          <cell r="G284" t="str">
            <v>Məhsul 3</v>
          </cell>
          <cell r="I284">
            <v>4959</v>
          </cell>
        </row>
        <row r="285">
          <cell r="C285">
            <v>1</v>
          </cell>
          <cell r="G285" t="str">
            <v>Məhsul 5</v>
          </cell>
          <cell r="I285">
            <v>8284</v>
          </cell>
        </row>
        <row r="286">
          <cell r="C286">
            <v>1</v>
          </cell>
          <cell r="G286" t="str">
            <v>Məhsul 6</v>
          </cell>
          <cell r="I286">
            <v>8702</v>
          </cell>
        </row>
        <row r="287">
          <cell r="C287">
            <v>1</v>
          </cell>
          <cell r="G287" t="str">
            <v>Məhsul 1</v>
          </cell>
          <cell r="I287">
            <v>172</v>
          </cell>
        </row>
        <row r="288">
          <cell r="C288">
            <v>1</v>
          </cell>
          <cell r="G288" t="str">
            <v>Məhsul 3</v>
          </cell>
          <cell r="I288">
            <v>2594</v>
          </cell>
        </row>
        <row r="289">
          <cell r="C289">
            <v>1</v>
          </cell>
          <cell r="G289" t="str">
            <v>Məhsul 6</v>
          </cell>
          <cell r="I289">
            <v>3285</v>
          </cell>
        </row>
        <row r="290">
          <cell r="C290">
            <v>1</v>
          </cell>
          <cell r="G290" t="str">
            <v>Məhsul 3</v>
          </cell>
          <cell r="I290">
            <v>2110</v>
          </cell>
        </row>
        <row r="291">
          <cell r="C291">
            <v>1</v>
          </cell>
          <cell r="G291" t="str">
            <v>Məhsul 5</v>
          </cell>
          <cell r="I291">
            <v>9522</v>
          </cell>
        </row>
        <row r="292">
          <cell r="C292">
            <v>1</v>
          </cell>
          <cell r="G292" t="str">
            <v>Məhsul 3</v>
          </cell>
          <cell r="I292">
            <v>1701</v>
          </cell>
        </row>
        <row r="293">
          <cell r="C293">
            <v>1</v>
          </cell>
          <cell r="G293" t="str">
            <v>Məhsul 6</v>
          </cell>
          <cell r="I293">
            <v>3488</v>
          </cell>
        </row>
        <row r="294">
          <cell r="C294">
            <v>1</v>
          </cell>
          <cell r="G294" t="str">
            <v>Məhsul 4</v>
          </cell>
          <cell r="I294">
            <v>5386</v>
          </cell>
        </row>
        <row r="295">
          <cell r="C295">
            <v>1</v>
          </cell>
          <cell r="G295" t="str">
            <v>Məhsul 1</v>
          </cell>
          <cell r="I295">
            <v>1602</v>
          </cell>
        </row>
        <row r="296">
          <cell r="C296">
            <v>1</v>
          </cell>
          <cell r="G296" t="str">
            <v>Məhsul 2</v>
          </cell>
          <cell r="I296">
            <v>3986</v>
          </cell>
        </row>
        <row r="297">
          <cell r="C297">
            <v>1</v>
          </cell>
          <cell r="G297" t="str">
            <v>Məhsul 4</v>
          </cell>
          <cell r="I297">
            <v>6686</v>
          </cell>
        </row>
        <row r="298">
          <cell r="C298">
            <v>1</v>
          </cell>
          <cell r="G298" t="str">
            <v>Məhsul 6</v>
          </cell>
          <cell r="I298">
            <v>8290</v>
          </cell>
        </row>
        <row r="299">
          <cell r="C299">
            <v>1</v>
          </cell>
          <cell r="G299" t="str">
            <v>Məhsul 2</v>
          </cell>
          <cell r="I299">
            <v>5223</v>
          </cell>
        </row>
        <row r="300">
          <cell r="C300">
            <v>1</v>
          </cell>
          <cell r="G300" t="str">
            <v>Məhsul 6</v>
          </cell>
          <cell r="I300">
            <v>2325</v>
          </cell>
        </row>
        <row r="301">
          <cell r="C301">
            <v>1</v>
          </cell>
          <cell r="G301" t="str">
            <v>Məhsul 4</v>
          </cell>
          <cell r="I301">
            <v>5028</v>
          </cell>
        </row>
        <row r="302">
          <cell r="C302">
            <v>1</v>
          </cell>
          <cell r="G302" t="str">
            <v>Məhsul 4</v>
          </cell>
          <cell r="I302">
            <v>307</v>
          </cell>
        </row>
        <row r="303">
          <cell r="C303">
            <v>1</v>
          </cell>
          <cell r="G303" t="str">
            <v>Məhsul 6</v>
          </cell>
          <cell r="I303">
            <v>1168</v>
          </cell>
        </row>
        <row r="304">
          <cell r="C304">
            <v>1</v>
          </cell>
          <cell r="G304" t="str">
            <v>Məhsul 7</v>
          </cell>
          <cell r="I304">
            <v>9850</v>
          </cell>
        </row>
        <row r="305">
          <cell r="C305">
            <v>1</v>
          </cell>
          <cell r="G305" t="str">
            <v>Məhsul 3</v>
          </cell>
          <cell r="I305">
            <v>8946</v>
          </cell>
        </row>
        <row r="306">
          <cell r="C306">
            <v>1</v>
          </cell>
          <cell r="G306" t="str">
            <v>Məhsul 3</v>
          </cell>
          <cell r="I306">
            <v>303</v>
          </cell>
        </row>
        <row r="307">
          <cell r="C307">
            <v>1</v>
          </cell>
          <cell r="G307" t="str">
            <v>Məhsul 6</v>
          </cell>
          <cell r="I307">
            <v>6349</v>
          </cell>
        </row>
        <row r="308">
          <cell r="C308">
            <v>1</v>
          </cell>
          <cell r="G308" t="str">
            <v>Məhsul 5</v>
          </cell>
          <cell r="I308">
            <v>4467</v>
          </cell>
        </row>
        <row r="309">
          <cell r="C309">
            <v>1</v>
          </cell>
          <cell r="G309" t="str">
            <v>Məhsul 1</v>
          </cell>
          <cell r="I309">
            <v>2498</v>
          </cell>
        </row>
        <row r="310">
          <cell r="C310">
            <v>1</v>
          </cell>
          <cell r="G310" t="str">
            <v>Məhsul 4</v>
          </cell>
          <cell r="I310">
            <v>2369</v>
          </cell>
        </row>
        <row r="311">
          <cell r="C311">
            <v>1</v>
          </cell>
          <cell r="G311" t="str">
            <v>Məhsul 7</v>
          </cell>
          <cell r="I311">
            <v>3890</v>
          </cell>
        </row>
        <row r="312">
          <cell r="C312">
            <v>1</v>
          </cell>
          <cell r="G312" t="str">
            <v>Məhsul 2</v>
          </cell>
          <cell r="I312">
            <v>8542</v>
          </cell>
        </row>
        <row r="313">
          <cell r="C313">
            <v>1</v>
          </cell>
          <cell r="G313" t="str">
            <v>Məhsul 6</v>
          </cell>
          <cell r="I313">
            <v>1191</v>
          </cell>
        </row>
        <row r="314">
          <cell r="C314">
            <v>1</v>
          </cell>
          <cell r="G314" t="str">
            <v>Məhsul 3</v>
          </cell>
          <cell r="I314">
            <v>8111</v>
          </cell>
        </row>
        <row r="315">
          <cell r="C315">
            <v>1</v>
          </cell>
          <cell r="G315" t="str">
            <v>Məhsul 4</v>
          </cell>
          <cell r="I315">
            <v>4424</v>
          </cell>
        </row>
        <row r="316">
          <cell r="C316">
            <v>1</v>
          </cell>
          <cell r="G316" t="str">
            <v>Məhsul 6</v>
          </cell>
          <cell r="I316">
            <v>3378</v>
          </cell>
        </row>
        <row r="317">
          <cell r="C317">
            <v>1</v>
          </cell>
          <cell r="G317" t="str">
            <v>Məhsul 6</v>
          </cell>
          <cell r="I317">
            <v>6174</v>
          </cell>
        </row>
        <row r="318">
          <cell r="C318">
            <v>1</v>
          </cell>
          <cell r="G318" t="str">
            <v>Məhsul 5</v>
          </cell>
          <cell r="I318">
            <v>1407</v>
          </cell>
        </row>
        <row r="319">
          <cell r="C319">
            <v>1</v>
          </cell>
          <cell r="G319" t="str">
            <v>Məhsul 7</v>
          </cell>
          <cell r="I319">
            <v>4095</v>
          </cell>
        </row>
        <row r="320">
          <cell r="C320">
            <v>1</v>
          </cell>
          <cell r="G320" t="str">
            <v>Məhsul 1</v>
          </cell>
          <cell r="I320">
            <v>3152</v>
          </cell>
        </row>
        <row r="321">
          <cell r="C321">
            <v>1</v>
          </cell>
          <cell r="G321" t="str">
            <v>Məhsul 4</v>
          </cell>
          <cell r="I321">
            <v>4150</v>
          </cell>
        </row>
        <row r="322">
          <cell r="C322">
            <v>1</v>
          </cell>
          <cell r="G322" t="str">
            <v>Məhsul 1</v>
          </cell>
          <cell r="I322">
            <v>9529</v>
          </cell>
        </row>
        <row r="323">
          <cell r="C323">
            <v>1</v>
          </cell>
          <cell r="G323" t="str">
            <v>Məhsul 1</v>
          </cell>
          <cell r="I323">
            <v>6901</v>
          </cell>
        </row>
        <row r="324">
          <cell r="C324">
            <v>1</v>
          </cell>
          <cell r="G324" t="str">
            <v>Məhsul 5</v>
          </cell>
          <cell r="I324">
            <v>6235</v>
          </cell>
        </row>
        <row r="325">
          <cell r="C325">
            <v>1</v>
          </cell>
          <cell r="G325" t="str">
            <v>Məhsul 4</v>
          </cell>
          <cell r="I325">
            <v>8083</v>
          </cell>
        </row>
        <row r="326">
          <cell r="C326">
            <v>1</v>
          </cell>
          <cell r="G326" t="str">
            <v>Məhsul 6</v>
          </cell>
          <cell r="I326">
            <v>22</v>
          </cell>
        </row>
        <row r="327">
          <cell r="C327">
            <v>1</v>
          </cell>
          <cell r="G327" t="str">
            <v>Məhsul 7</v>
          </cell>
          <cell r="I327">
            <v>4236</v>
          </cell>
        </row>
        <row r="328">
          <cell r="C328">
            <v>1</v>
          </cell>
          <cell r="G328" t="str">
            <v>Məhsul 1</v>
          </cell>
          <cell r="I328">
            <v>1509</v>
          </cell>
        </row>
        <row r="329">
          <cell r="C329">
            <v>1</v>
          </cell>
          <cell r="G329" t="str">
            <v>Məhsul 7</v>
          </cell>
          <cell r="I329">
            <v>4039</v>
          </cell>
        </row>
        <row r="330">
          <cell r="C330">
            <v>1</v>
          </cell>
          <cell r="G330" t="str">
            <v>Məhsul 6</v>
          </cell>
          <cell r="I330">
            <v>6201</v>
          </cell>
        </row>
        <row r="331">
          <cell r="C331">
            <v>1</v>
          </cell>
          <cell r="G331" t="str">
            <v>Məhsul 2</v>
          </cell>
          <cell r="I331">
            <v>5974</v>
          </cell>
        </row>
        <row r="332">
          <cell r="C332">
            <v>1</v>
          </cell>
          <cell r="G332" t="str">
            <v>Məhsul 6</v>
          </cell>
          <cell r="I332">
            <v>6486</v>
          </cell>
        </row>
        <row r="333">
          <cell r="C333">
            <v>1</v>
          </cell>
          <cell r="G333" t="str">
            <v>Məhsul 7</v>
          </cell>
          <cell r="I333">
            <v>1355</v>
          </cell>
        </row>
        <row r="334">
          <cell r="C334">
            <v>1</v>
          </cell>
          <cell r="G334" t="str">
            <v>Məhsul 2</v>
          </cell>
          <cell r="I334">
            <v>6586</v>
          </cell>
        </row>
        <row r="335">
          <cell r="C335">
            <v>1</v>
          </cell>
          <cell r="G335" t="str">
            <v>Məhsul 5</v>
          </cell>
          <cell r="I335">
            <v>496</v>
          </cell>
        </row>
        <row r="336">
          <cell r="C336">
            <v>1</v>
          </cell>
          <cell r="G336" t="str">
            <v>Məhsul 3</v>
          </cell>
          <cell r="I336">
            <v>1899</v>
          </cell>
        </row>
        <row r="337">
          <cell r="C337">
            <v>1</v>
          </cell>
          <cell r="G337" t="str">
            <v>Məhsul 4</v>
          </cell>
          <cell r="I337">
            <v>9889</v>
          </cell>
        </row>
        <row r="338">
          <cell r="C338">
            <v>1</v>
          </cell>
          <cell r="G338" t="str">
            <v>Məhsul 1</v>
          </cell>
          <cell r="I338">
            <v>340</v>
          </cell>
        </row>
        <row r="339">
          <cell r="C339">
            <v>1</v>
          </cell>
          <cell r="G339" t="str">
            <v>Məhsul 7</v>
          </cell>
          <cell r="I339">
            <v>276</v>
          </cell>
        </row>
        <row r="340">
          <cell r="C340">
            <v>1</v>
          </cell>
          <cell r="G340" t="str">
            <v>Məhsul 7</v>
          </cell>
          <cell r="I340">
            <v>8610</v>
          </cell>
        </row>
        <row r="341">
          <cell r="C341">
            <v>1</v>
          </cell>
          <cell r="G341" t="str">
            <v>Məhsul 2</v>
          </cell>
          <cell r="I341">
            <v>4190</v>
          </cell>
        </row>
        <row r="342">
          <cell r="C342">
            <v>1</v>
          </cell>
          <cell r="G342" t="str">
            <v>Məhsul 3</v>
          </cell>
          <cell r="I342">
            <v>6093</v>
          </cell>
        </row>
        <row r="343">
          <cell r="C343">
            <v>1</v>
          </cell>
          <cell r="G343" t="str">
            <v>Məhsul 1</v>
          </cell>
          <cell r="I343">
            <v>7494</v>
          </cell>
        </row>
        <row r="344">
          <cell r="C344">
            <v>1</v>
          </cell>
          <cell r="G344" t="str">
            <v>Məhsul 1</v>
          </cell>
          <cell r="I344">
            <v>2972</v>
          </cell>
        </row>
        <row r="345">
          <cell r="C345">
            <v>1</v>
          </cell>
          <cell r="G345" t="str">
            <v>Məhsul 1</v>
          </cell>
          <cell r="I345">
            <v>4540</v>
          </cell>
        </row>
        <row r="346">
          <cell r="C346">
            <v>1</v>
          </cell>
          <cell r="G346" t="str">
            <v>Məhsul 1</v>
          </cell>
          <cell r="I346">
            <v>2837</v>
          </cell>
        </row>
        <row r="347">
          <cell r="C347">
            <v>1</v>
          </cell>
          <cell r="G347" t="str">
            <v>Məhsul 5</v>
          </cell>
          <cell r="I347">
            <v>3352</v>
          </cell>
        </row>
        <row r="348">
          <cell r="C348">
            <v>1</v>
          </cell>
          <cell r="G348" t="str">
            <v>Məhsul 5</v>
          </cell>
          <cell r="I348">
            <v>2005</v>
          </cell>
        </row>
        <row r="349">
          <cell r="C349">
            <v>1</v>
          </cell>
          <cell r="G349" t="str">
            <v>Məhsul 6</v>
          </cell>
          <cell r="I349">
            <v>7563</v>
          </cell>
        </row>
        <row r="350">
          <cell r="C350">
            <v>1</v>
          </cell>
          <cell r="G350" t="str">
            <v>Məhsul 5</v>
          </cell>
          <cell r="I350">
            <v>7318</v>
          </cell>
        </row>
        <row r="351">
          <cell r="C351">
            <v>1</v>
          </cell>
          <cell r="G351" t="str">
            <v>Məhsul 2</v>
          </cell>
          <cell r="I351">
            <v>4937</v>
          </cell>
        </row>
        <row r="352">
          <cell r="C352">
            <v>1</v>
          </cell>
          <cell r="G352" t="str">
            <v>Məhsul 7</v>
          </cell>
          <cell r="I352">
            <v>8505</v>
          </cell>
        </row>
        <row r="353">
          <cell r="C353">
            <v>1</v>
          </cell>
          <cell r="G353" t="str">
            <v>Məhsul 6</v>
          </cell>
          <cell r="I353">
            <v>3604</v>
          </cell>
        </row>
        <row r="354">
          <cell r="C354">
            <v>1</v>
          </cell>
          <cell r="G354" t="str">
            <v>Məhsul 1</v>
          </cell>
          <cell r="I354">
            <v>7504</v>
          </cell>
        </row>
        <row r="355">
          <cell r="C355">
            <v>1</v>
          </cell>
          <cell r="G355" t="str">
            <v>Məhsul 1</v>
          </cell>
          <cell r="I355">
            <v>4113</v>
          </cell>
        </row>
        <row r="356">
          <cell r="C356">
            <v>1</v>
          </cell>
          <cell r="G356" t="str">
            <v>Məhsul 1</v>
          </cell>
          <cell r="I356">
            <v>6557</v>
          </cell>
        </row>
        <row r="357">
          <cell r="C357">
            <v>1</v>
          </cell>
          <cell r="G357" t="str">
            <v>Məhsul 3</v>
          </cell>
          <cell r="I357">
            <v>2973</v>
          </cell>
        </row>
        <row r="358">
          <cell r="C358">
            <v>1</v>
          </cell>
          <cell r="G358" t="str">
            <v>Məhsul 4</v>
          </cell>
          <cell r="I358">
            <v>3119</v>
          </cell>
        </row>
        <row r="359">
          <cell r="C359">
            <v>1</v>
          </cell>
          <cell r="G359" t="str">
            <v>Məhsul 3</v>
          </cell>
          <cell r="I359">
            <v>992</v>
          </cell>
        </row>
        <row r="360">
          <cell r="C360">
            <v>1</v>
          </cell>
          <cell r="G360" t="str">
            <v>Məhsul 7</v>
          </cell>
          <cell r="I360">
            <v>738</v>
          </cell>
        </row>
        <row r="361">
          <cell r="C361">
            <v>1</v>
          </cell>
          <cell r="G361" t="str">
            <v>Məhsul 1</v>
          </cell>
          <cell r="I361">
            <v>7962</v>
          </cell>
        </row>
        <row r="362">
          <cell r="C362">
            <v>1</v>
          </cell>
          <cell r="G362" t="str">
            <v>Məhsul 1</v>
          </cell>
          <cell r="I362">
            <v>5610</v>
          </cell>
        </row>
        <row r="363">
          <cell r="C363">
            <v>1</v>
          </cell>
          <cell r="G363" t="str">
            <v>Məhsul 1</v>
          </cell>
          <cell r="I363">
            <v>7547</v>
          </cell>
        </row>
        <row r="364">
          <cell r="C364">
            <v>1</v>
          </cell>
          <cell r="G364" t="str">
            <v>Məhsul 6</v>
          </cell>
          <cell r="I364">
            <v>977</v>
          </cell>
        </row>
        <row r="365">
          <cell r="C365">
            <v>1</v>
          </cell>
          <cell r="G365" t="str">
            <v>Məhsul 1</v>
          </cell>
          <cell r="I365">
            <v>3246</v>
          </cell>
        </row>
        <row r="366">
          <cell r="C366">
            <v>1</v>
          </cell>
          <cell r="G366" t="str">
            <v>Məhsul 1</v>
          </cell>
          <cell r="I366">
            <v>1447</v>
          </cell>
        </row>
        <row r="367">
          <cell r="C367">
            <v>1</v>
          </cell>
          <cell r="G367" t="str">
            <v>Məhsul 4</v>
          </cell>
          <cell r="I367">
            <v>1373</v>
          </cell>
        </row>
        <row r="368">
          <cell r="C368">
            <v>1</v>
          </cell>
          <cell r="G368" t="str">
            <v>Məhsul 3</v>
          </cell>
          <cell r="I368">
            <v>8281</v>
          </cell>
        </row>
        <row r="369">
          <cell r="C369">
            <v>1</v>
          </cell>
          <cell r="G369" t="str">
            <v>Məhsul 7</v>
          </cell>
          <cell r="I369">
            <v>2790</v>
          </cell>
        </row>
        <row r="370">
          <cell r="C370">
            <v>1</v>
          </cell>
          <cell r="G370" t="str">
            <v>Məhsul 7</v>
          </cell>
          <cell r="I370">
            <v>5883</v>
          </cell>
        </row>
        <row r="371">
          <cell r="C371">
            <v>1</v>
          </cell>
          <cell r="G371" t="str">
            <v>Məhsul 7</v>
          </cell>
          <cell r="I371">
            <v>5347</v>
          </cell>
        </row>
        <row r="372">
          <cell r="C372">
            <v>1</v>
          </cell>
          <cell r="G372" t="str">
            <v>Məhsul 1</v>
          </cell>
          <cell r="I372">
            <v>4285</v>
          </cell>
        </row>
        <row r="373">
          <cell r="C373">
            <v>1</v>
          </cell>
          <cell r="G373" t="str">
            <v>Məhsul 7</v>
          </cell>
          <cell r="I373">
            <v>8190</v>
          </cell>
        </row>
        <row r="374">
          <cell r="C374">
            <v>1</v>
          </cell>
          <cell r="G374" t="str">
            <v>Məhsul 6</v>
          </cell>
          <cell r="I374">
            <v>5128</v>
          </cell>
        </row>
        <row r="375">
          <cell r="C375">
            <v>1</v>
          </cell>
          <cell r="G375" t="str">
            <v>Məhsul 3</v>
          </cell>
          <cell r="I375">
            <v>2058</v>
          </cell>
        </row>
        <row r="376">
          <cell r="C376">
            <v>1</v>
          </cell>
          <cell r="G376" t="str">
            <v>Məhsul 1</v>
          </cell>
          <cell r="I376">
            <v>5705</v>
          </cell>
        </row>
        <row r="377">
          <cell r="C377">
            <v>1</v>
          </cell>
          <cell r="G377" t="str">
            <v>Məhsul 2</v>
          </cell>
          <cell r="I377">
            <v>4374</v>
          </cell>
        </row>
        <row r="378">
          <cell r="C378">
            <v>1</v>
          </cell>
          <cell r="G378" t="str">
            <v>Məhsul 6</v>
          </cell>
          <cell r="I378">
            <v>4859</v>
          </cell>
        </row>
        <row r="379">
          <cell r="C379">
            <v>1</v>
          </cell>
          <cell r="G379" t="str">
            <v>Məhsul 2</v>
          </cell>
          <cell r="I379">
            <v>8224</v>
          </cell>
        </row>
        <row r="380">
          <cell r="C380">
            <v>1</v>
          </cell>
          <cell r="G380" t="str">
            <v>Məhsul 6</v>
          </cell>
          <cell r="I380">
            <v>7400</v>
          </cell>
        </row>
        <row r="381">
          <cell r="C381">
            <v>1</v>
          </cell>
          <cell r="G381" t="str">
            <v>Məhsul 4</v>
          </cell>
          <cell r="I381">
            <v>3895</v>
          </cell>
        </row>
        <row r="382">
          <cell r="C382">
            <v>1</v>
          </cell>
          <cell r="G382" t="str">
            <v>Məhsul 1</v>
          </cell>
          <cell r="I382">
            <v>3780</v>
          </cell>
        </row>
        <row r="383">
          <cell r="C383">
            <v>1</v>
          </cell>
          <cell r="G383" t="str">
            <v>Məhsul 1</v>
          </cell>
          <cell r="I383">
            <v>1774</v>
          </cell>
        </row>
        <row r="384">
          <cell r="C384">
            <v>1</v>
          </cell>
          <cell r="G384" t="str">
            <v>Məhsul 4</v>
          </cell>
          <cell r="I384">
            <v>291</v>
          </cell>
        </row>
        <row r="385">
          <cell r="C385">
            <v>1</v>
          </cell>
          <cell r="G385" t="str">
            <v>Məhsul 4</v>
          </cell>
          <cell r="I385">
            <v>83</v>
          </cell>
        </row>
        <row r="386">
          <cell r="C386">
            <v>1</v>
          </cell>
          <cell r="G386" t="str">
            <v>Məhsul 6</v>
          </cell>
          <cell r="I386">
            <v>9337</v>
          </cell>
        </row>
        <row r="387">
          <cell r="C387">
            <v>1</v>
          </cell>
          <cell r="G387" t="str">
            <v>Məhsul 2</v>
          </cell>
          <cell r="I387">
            <v>8166</v>
          </cell>
        </row>
        <row r="388">
          <cell r="C388">
            <v>1</v>
          </cell>
          <cell r="G388" t="str">
            <v>Məhsul 1</v>
          </cell>
          <cell r="I388">
            <v>8009</v>
          </cell>
        </row>
        <row r="389">
          <cell r="C389">
            <v>1</v>
          </cell>
          <cell r="G389" t="str">
            <v>Məhsul 6</v>
          </cell>
          <cell r="I389">
            <v>8783</v>
          </cell>
        </row>
        <row r="390">
          <cell r="C390">
            <v>1</v>
          </cell>
          <cell r="G390" t="str">
            <v>Məhsul 7</v>
          </cell>
          <cell r="I390">
            <v>9917</v>
          </cell>
        </row>
        <row r="391">
          <cell r="C391">
            <v>1</v>
          </cell>
          <cell r="G391" t="str">
            <v>Məhsul 3</v>
          </cell>
          <cell r="I391">
            <v>151</v>
          </cell>
        </row>
        <row r="392">
          <cell r="C392">
            <v>1</v>
          </cell>
          <cell r="G392" t="str">
            <v>Məhsul 1</v>
          </cell>
          <cell r="I392">
            <v>4683</v>
          </cell>
        </row>
        <row r="393">
          <cell r="C393">
            <v>1</v>
          </cell>
          <cell r="G393" t="str">
            <v>Məhsul 2</v>
          </cell>
          <cell r="I393">
            <v>6570</v>
          </cell>
        </row>
        <row r="394">
          <cell r="C394">
            <v>1</v>
          </cell>
          <cell r="G394" t="str">
            <v>Məhsul 6</v>
          </cell>
          <cell r="I394">
            <v>7641</v>
          </cell>
        </row>
        <row r="395">
          <cell r="C395">
            <v>1</v>
          </cell>
          <cell r="G395" t="str">
            <v>Məhsul 6</v>
          </cell>
          <cell r="I395">
            <v>4478</v>
          </cell>
        </row>
        <row r="396">
          <cell r="C396">
            <v>1</v>
          </cell>
          <cell r="G396" t="str">
            <v>Məhsul 1</v>
          </cell>
          <cell r="I396">
            <v>4787</v>
          </cell>
        </row>
        <row r="397">
          <cell r="C397">
            <v>1</v>
          </cell>
          <cell r="G397" t="str">
            <v>Məhsul 7</v>
          </cell>
          <cell r="I397">
            <v>2205</v>
          </cell>
        </row>
        <row r="398">
          <cell r="C398">
            <v>1</v>
          </cell>
          <cell r="G398" t="str">
            <v>Məhsul 2</v>
          </cell>
          <cell r="I398">
            <v>1112</v>
          </cell>
        </row>
        <row r="399">
          <cell r="C399">
            <v>1</v>
          </cell>
          <cell r="G399" t="str">
            <v>Məhsul 1</v>
          </cell>
          <cell r="I399">
            <v>4847</v>
          </cell>
        </row>
        <row r="400">
          <cell r="C400">
            <v>1</v>
          </cell>
          <cell r="G400" t="str">
            <v>Məhsul 3</v>
          </cell>
          <cell r="I400">
            <v>9311</v>
          </cell>
        </row>
        <row r="401">
          <cell r="C401">
            <v>1</v>
          </cell>
          <cell r="G401" t="str">
            <v>Məhsul 5</v>
          </cell>
          <cell r="I401">
            <v>6034</v>
          </cell>
        </row>
        <row r="402">
          <cell r="C402">
            <v>1</v>
          </cell>
          <cell r="G402" t="str">
            <v>Məhsul 3</v>
          </cell>
          <cell r="I402">
            <v>5896</v>
          </cell>
        </row>
        <row r="403">
          <cell r="C403">
            <v>1</v>
          </cell>
          <cell r="G403" t="str">
            <v>Məhsul 7</v>
          </cell>
          <cell r="I403">
            <v>8296</v>
          </cell>
        </row>
        <row r="404">
          <cell r="C404">
            <v>1</v>
          </cell>
          <cell r="G404" t="str">
            <v>Məhsul 6</v>
          </cell>
          <cell r="I404">
            <v>2619</v>
          </cell>
        </row>
        <row r="405">
          <cell r="C405">
            <v>1</v>
          </cell>
          <cell r="G405" t="str">
            <v>Məhsul 3</v>
          </cell>
          <cell r="I405">
            <v>6554</v>
          </cell>
        </row>
        <row r="406">
          <cell r="C406">
            <v>1</v>
          </cell>
          <cell r="G406" t="str">
            <v>Məhsul 6</v>
          </cell>
          <cell r="I406">
            <v>5507</v>
          </cell>
        </row>
        <row r="407">
          <cell r="C407">
            <v>1</v>
          </cell>
          <cell r="G407" t="str">
            <v>Məhsul 2</v>
          </cell>
          <cell r="I407">
            <v>3649</v>
          </cell>
        </row>
        <row r="408">
          <cell r="C408">
            <v>1</v>
          </cell>
          <cell r="G408" t="str">
            <v>Məhsul 1</v>
          </cell>
          <cell r="I408">
            <v>1908</v>
          </cell>
        </row>
        <row r="409">
          <cell r="C409">
            <v>1</v>
          </cell>
          <cell r="G409" t="str">
            <v>Məhsul 4</v>
          </cell>
          <cell r="I409">
            <v>3356</v>
          </cell>
        </row>
        <row r="410">
          <cell r="C410">
            <v>1</v>
          </cell>
          <cell r="G410" t="str">
            <v>Məhsul 7</v>
          </cell>
          <cell r="I410">
            <v>9527</v>
          </cell>
        </row>
        <row r="411">
          <cell r="C411">
            <v>1</v>
          </cell>
          <cell r="G411" t="str">
            <v>Məhsul 7</v>
          </cell>
          <cell r="I411">
            <v>1929</v>
          </cell>
        </row>
        <row r="412">
          <cell r="C412">
            <v>1</v>
          </cell>
          <cell r="G412" t="str">
            <v>Məhsul 1</v>
          </cell>
          <cell r="I412">
            <v>8121</v>
          </cell>
        </row>
        <row r="413">
          <cell r="C413">
            <v>1</v>
          </cell>
          <cell r="G413" t="str">
            <v>Məhsul 2</v>
          </cell>
          <cell r="I413">
            <v>1268</v>
          </cell>
        </row>
        <row r="414">
          <cell r="C414">
            <v>1</v>
          </cell>
          <cell r="G414" t="str">
            <v>Məhsul 5</v>
          </cell>
          <cell r="I414">
            <v>9176</v>
          </cell>
        </row>
        <row r="415">
          <cell r="C415">
            <v>1</v>
          </cell>
          <cell r="G415" t="str">
            <v>Məhsul 1</v>
          </cell>
          <cell r="I415">
            <v>3722</v>
          </cell>
        </row>
        <row r="416">
          <cell r="C416">
            <v>1</v>
          </cell>
          <cell r="G416" t="str">
            <v>Məhsul 3</v>
          </cell>
          <cell r="I416">
            <v>9432</v>
          </cell>
        </row>
        <row r="417">
          <cell r="C417">
            <v>1</v>
          </cell>
          <cell r="G417" t="str">
            <v>Məhsul 3</v>
          </cell>
          <cell r="I417">
            <v>6759</v>
          </cell>
        </row>
        <row r="418">
          <cell r="C418">
            <v>1</v>
          </cell>
          <cell r="G418" t="str">
            <v>Məhsul 1</v>
          </cell>
          <cell r="I418">
            <v>8395</v>
          </cell>
        </row>
        <row r="419">
          <cell r="C419">
            <v>1</v>
          </cell>
          <cell r="G419" t="str">
            <v>Məhsul 4</v>
          </cell>
          <cell r="I419">
            <v>3705</v>
          </cell>
        </row>
        <row r="420">
          <cell r="C420">
            <v>1</v>
          </cell>
          <cell r="G420" t="str">
            <v>Məhsul 1</v>
          </cell>
          <cell r="I420">
            <v>1102</v>
          </cell>
        </row>
        <row r="421">
          <cell r="C421">
            <v>1</v>
          </cell>
          <cell r="G421" t="str">
            <v>Məhsul 5</v>
          </cell>
          <cell r="I421">
            <v>7765</v>
          </cell>
        </row>
        <row r="422">
          <cell r="C422">
            <v>1</v>
          </cell>
          <cell r="G422" t="str">
            <v>Məhsul 1</v>
          </cell>
          <cell r="I422">
            <v>4755</v>
          </cell>
        </row>
        <row r="423">
          <cell r="C423">
            <v>1</v>
          </cell>
          <cell r="G423" t="str">
            <v>Məhsul 7</v>
          </cell>
          <cell r="I423">
            <v>9633</v>
          </cell>
        </row>
        <row r="424">
          <cell r="C424">
            <v>1</v>
          </cell>
          <cell r="G424" t="str">
            <v>Məhsul 5</v>
          </cell>
          <cell r="I424">
            <v>7395</v>
          </cell>
        </row>
        <row r="425">
          <cell r="C425">
            <v>1</v>
          </cell>
          <cell r="G425" t="str">
            <v>Məhsul 4</v>
          </cell>
          <cell r="I425">
            <v>609</v>
          </cell>
        </row>
        <row r="426">
          <cell r="C426">
            <v>1</v>
          </cell>
          <cell r="G426" t="str">
            <v>Məhsul 2</v>
          </cell>
          <cell r="I426">
            <v>1298</v>
          </cell>
        </row>
        <row r="427">
          <cell r="C427">
            <v>1</v>
          </cell>
          <cell r="G427" t="str">
            <v>Məhsul 7</v>
          </cell>
          <cell r="I427">
            <v>8942</v>
          </cell>
        </row>
        <row r="428">
          <cell r="C428">
            <v>1</v>
          </cell>
          <cell r="G428" t="str">
            <v>Məhsul 1</v>
          </cell>
          <cell r="I428">
            <v>3907</v>
          </cell>
        </row>
        <row r="429">
          <cell r="C429">
            <v>1</v>
          </cell>
          <cell r="G429" t="str">
            <v>Məhsul 2</v>
          </cell>
          <cell r="I429">
            <v>6805</v>
          </cell>
        </row>
        <row r="430">
          <cell r="C430">
            <v>1</v>
          </cell>
          <cell r="G430" t="str">
            <v>Məhsul 1</v>
          </cell>
          <cell r="I430">
            <v>367</v>
          </cell>
        </row>
        <row r="431">
          <cell r="C431">
            <v>1</v>
          </cell>
          <cell r="G431" t="str">
            <v>Məhsul 2</v>
          </cell>
          <cell r="I431">
            <v>2782</v>
          </cell>
        </row>
        <row r="432">
          <cell r="C432">
            <v>1</v>
          </cell>
          <cell r="G432" t="str">
            <v>Məhsul 2</v>
          </cell>
          <cell r="I432">
            <v>4661</v>
          </cell>
        </row>
        <row r="433">
          <cell r="C433">
            <v>1</v>
          </cell>
          <cell r="G433" t="str">
            <v>Məhsul 1</v>
          </cell>
          <cell r="I433">
            <v>7421</v>
          </cell>
        </row>
        <row r="434">
          <cell r="C434">
            <v>1</v>
          </cell>
          <cell r="G434" t="str">
            <v>Məhsul 7</v>
          </cell>
          <cell r="I434">
            <v>4093</v>
          </cell>
        </row>
        <row r="435">
          <cell r="C435">
            <v>1</v>
          </cell>
          <cell r="G435" t="str">
            <v>Məhsul 2</v>
          </cell>
          <cell r="I435">
            <v>4357</v>
          </cell>
        </row>
        <row r="436">
          <cell r="C436">
            <v>1</v>
          </cell>
          <cell r="G436" t="str">
            <v>Məhsul 4</v>
          </cell>
          <cell r="I436">
            <v>7278</v>
          </cell>
        </row>
        <row r="437">
          <cell r="C437">
            <v>1</v>
          </cell>
          <cell r="G437" t="str">
            <v>Məhsul 6</v>
          </cell>
          <cell r="I437">
            <v>7376</v>
          </cell>
        </row>
        <row r="438">
          <cell r="C438">
            <v>1</v>
          </cell>
          <cell r="G438" t="str">
            <v>Məhsul 7</v>
          </cell>
          <cell r="I438">
            <v>8434</v>
          </cell>
        </row>
        <row r="439">
          <cell r="C439">
            <v>1</v>
          </cell>
          <cell r="G439" t="str">
            <v>Məhsul 2</v>
          </cell>
          <cell r="I439">
            <v>4579</v>
          </cell>
        </row>
        <row r="440">
          <cell r="C440">
            <v>1</v>
          </cell>
          <cell r="G440" t="str">
            <v>Məhsul 1</v>
          </cell>
          <cell r="I440">
            <v>2548</v>
          </cell>
        </row>
        <row r="441">
          <cell r="C441">
            <v>1</v>
          </cell>
          <cell r="G441" t="str">
            <v>Məhsul 1</v>
          </cell>
          <cell r="I441">
            <v>200</v>
          </cell>
        </row>
        <row r="442">
          <cell r="C442">
            <v>1</v>
          </cell>
          <cell r="G442" t="str">
            <v>Məhsul 6</v>
          </cell>
          <cell r="I442">
            <v>1595</v>
          </cell>
        </row>
        <row r="443">
          <cell r="C443">
            <v>1</v>
          </cell>
          <cell r="G443" t="str">
            <v>Məhsul 1</v>
          </cell>
          <cell r="I443">
            <v>4670</v>
          </cell>
        </row>
        <row r="444">
          <cell r="C444">
            <v>1</v>
          </cell>
          <cell r="G444" t="str">
            <v>Məhsul 1</v>
          </cell>
          <cell r="I444">
            <v>6389</v>
          </cell>
        </row>
        <row r="445">
          <cell r="C445">
            <v>1</v>
          </cell>
          <cell r="G445" t="str">
            <v>Məhsul 5</v>
          </cell>
          <cell r="I445">
            <v>1890</v>
          </cell>
        </row>
        <row r="446">
          <cell r="C446">
            <v>1</v>
          </cell>
          <cell r="G446" t="str">
            <v>Məhsul 1</v>
          </cell>
          <cell r="I446">
            <v>4482</v>
          </cell>
        </row>
        <row r="447">
          <cell r="C447">
            <v>1</v>
          </cell>
          <cell r="G447" t="str">
            <v>Məhsul 6</v>
          </cell>
          <cell r="I447">
            <v>7378</v>
          </cell>
        </row>
        <row r="448">
          <cell r="C448">
            <v>1</v>
          </cell>
          <cell r="G448" t="str">
            <v>Məhsul 6</v>
          </cell>
          <cell r="I448">
            <v>9742</v>
          </cell>
        </row>
        <row r="449">
          <cell r="C449">
            <v>1</v>
          </cell>
          <cell r="G449" t="str">
            <v>Məhsul 1</v>
          </cell>
          <cell r="I449">
            <v>580</v>
          </cell>
        </row>
        <row r="450">
          <cell r="C450">
            <v>1</v>
          </cell>
          <cell r="G450" t="str">
            <v>Məhsul 2</v>
          </cell>
          <cell r="I450">
            <v>9236</v>
          </cell>
        </row>
        <row r="451">
          <cell r="C451">
            <v>1</v>
          </cell>
          <cell r="G451" t="str">
            <v>Məhsul 6</v>
          </cell>
          <cell r="I451">
            <v>5560</v>
          </cell>
        </row>
        <row r="452">
          <cell r="C452">
            <v>1</v>
          </cell>
          <cell r="G452" t="str">
            <v>Məhsul 5</v>
          </cell>
          <cell r="I452">
            <v>7019</v>
          </cell>
        </row>
        <row r="453">
          <cell r="C453">
            <v>1</v>
          </cell>
          <cell r="G453" t="str">
            <v>Məhsul 2</v>
          </cell>
          <cell r="I453">
            <v>8770</v>
          </cell>
        </row>
        <row r="454">
          <cell r="C454">
            <v>1</v>
          </cell>
          <cell r="G454" t="str">
            <v>Məhsul 2</v>
          </cell>
          <cell r="I454">
            <v>2535</v>
          </cell>
        </row>
        <row r="455">
          <cell r="C455">
            <v>1</v>
          </cell>
          <cell r="G455" t="str">
            <v>Məhsul 5</v>
          </cell>
          <cell r="I455">
            <v>2814</v>
          </cell>
        </row>
        <row r="456">
          <cell r="C456">
            <v>1</v>
          </cell>
          <cell r="G456" t="str">
            <v>Məhsul 6</v>
          </cell>
          <cell r="I456">
            <v>2077</v>
          </cell>
        </row>
        <row r="457">
          <cell r="C457">
            <v>1</v>
          </cell>
          <cell r="G457" t="str">
            <v>Məhsul 3</v>
          </cell>
          <cell r="I457">
            <v>7295</v>
          </cell>
        </row>
        <row r="458">
          <cell r="C458">
            <v>1</v>
          </cell>
          <cell r="G458" t="str">
            <v>Məhsul 6</v>
          </cell>
          <cell r="I458">
            <v>1525</v>
          </cell>
        </row>
        <row r="459">
          <cell r="C459">
            <v>1</v>
          </cell>
          <cell r="G459" t="str">
            <v>Məhsul 6</v>
          </cell>
          <cell r="I459">
            <v>2325</v>
          </cell>
        </row>
        <row r="460">
          <cell r="C460">
            <v>1</v>
          </cell>
          <cell r="G460" t="str">
            <v>Məhsul 3</v>
          </cell>
          <cell r="I460">
            <v>4768</v>
          </cell>
        </row>
        <row r="461">
          <cell r="C461">
            <v>1</v>
          </cell>
          <cell r="G461" t="str">
            <v>Məhsul 3</v>
          </cell>
          <cell r="I461">
            <v>2552</v>
          </cell>
        </row>
        <row r="462">
          <cell r="C462">
            <v>1</v>
          </cell>
          <cell r="G462" t="str">
            <v>Məhsul 2</v>
          </cell>
          <cell r="I462">
            <v>559</v>
          </cell>
        </row>
        <row r="463">
          <cell r="C463">
            <v>1</v>
          </cell>
          <cell r="G463" t="str">
            <v>Məhsul 6</v>
          </cell>
          <cell r="I463">
            <v>2840</v>
          </cell>
        </row>
        <row r="464">
          <cell r="C464">
            <v>1</v>
          </cell>
          <cell r="G464" t="str">
            <v>Məhsul 2</v>
          </cell>
          <cell r="I464">
            <v>2144</v>
          </cell>
        </row>
        <row r="465">
          <cell r="C465">
            <v>1</v>
          </cell>
          <cell r="G465" t="str">
            <v>Məhsul 3</v>
          </cell>
          <cell r="I465">
            <v>8909</v>
          </cell>
        </row>
        <row r="466">
          <cell r="C466">
            <v>1</v>
          </cell>
          <cell r="G466" t="str">
            <v>Məhsul 7</v>
          </cell>
          <cell r="I466">
            <v>2721</v>
          </cell>
        </row>
        <row r="467">
          <cell r="C467">
            <v>1</v>
          </cell>
          <cell r="G467" t="str">
            <v>Məhsul 5</v>
          </cell>
          <cell r="I467">
            <v>3468</v>
          </cell>
        </row>
        <row r="468">
          <cell r="C468">
            <v>1</v>
          </cell>
          <cell r="G468" t="str">
            <v>Məhsul 7</v>
          </cell>
          <cell r="I468">
            <v>8533</v>
          </cell>
        </row>
        <row r="469">
          <cell r="C469">
            <v>1</v>
          </cell>
          <cell r="G469" t="str">
            <v>Məhsul 6</v>
          </cell>
          <cell r="I469">
            <v>5695</v>
          </cell>
        </row>
        <row r="470">
          <cell r="C470">
            <v>1</v>
          </cell>
          <cell r="G470" t="str">
            <v>Məhsul 6</v>
          </cell>
          <cell r="I470">
            <v>6437</v>
          </cell>
        </row>
        <row r="471">
          <cell r="C471">
            <v>1</v>
          </cell>
          <cell r="G471" t="str">
            <v>Məhsul 2</v>
          </cell>
          <cell r="I471">
            <v>314</v>
          </cell>
        </row>
        <row r="472">
          <cell r="C472">
            <v>1</v>
          </cell>
          <cell r="G472" t="str">
            <v>Məhsul 7</v>
          </cell>
          <cell r="I472">
            <v>8278</v>
          </cell>
        </row>
        <row r="473">
          <cell r="C473">
            <v>1</v>
          </cell>
          <cell r="G473" t="str">
            <v>Məhsul 2</v>
          </cell>
          <cell r="I473">
            <v>4949</v>
          </cell>
        </row>
        <row r="474">
          <cell r="C474">
            <v>1</v>
          </cell>
          <cell r="G474" t="str">
            <v>Məhsul 4</v>
          </cell>
          <cell r="I474">
            <v>8451</v>
          </cell>
        </row>
        <row r="475">
          <cell r="C475">
            <v>1</v>
          </cell>
          <cell r="G475" t="str">
            <v>Məhsul 7</v>
          </cell>
          <cell r="I475">
            <v>3027</v>
          </cell>
        </row>
        <row r="476">
          <cell r="C476">
            <v>1</v>
          </cell>
          <cell r="G476" t="str">
            <v>Məhsul 3</v>
          </cell>
          <cell r="I476">
            <v>4859</v>
          </cell>
        </row>
        <row r="477">
          <cell r="C477">
            <v>1</v>
          </cell>
          <cell r="G477" t="str">
            <v>Məhsul 1</v>
          </cell>
          <cell r="I477">
            <v>4975</v>
          </cell>
        </row>
        <row r="478">
          <cell r="C478">
            <v>1</v>
          </cell>
          <cell r="G478" t="str">
            <v>Məhsul 2</v>
          </cell>
          <cell r="I478">
            <v>1900</v>
          </cell>
        </row>
        <row r="479">
          <cell r="C479">
            <v>1</v>
          </cell>
          <cell r="G479" t="str">
            <v>Məhsul 7</v>
          </cell>
          <cell r="I479">
            <v>3147</v>
          </cell>
        </row>
        <row r="480">
          <cell r="C480">
            <v>1</v>
          </cell>
          <cell r="G480" t="str">
            <v>Məhsul 7</v>
          </cell>
          <cell r="I480">
            <v>3202</v>
          </cell>
        </row>
        <row r="481">
          <cell r="C481">
            <v>1</v>
          </cell>
          <cell r="G481" t="str">
            <v>Məhsul 6</v>
          </cell>
          <cell r="I481">
            <v>1675</v>
          </cell>
        </row>
        <row r="482">
          <cell r="C482">
            <v>1</v>
          </cell>
          <cell r="G482" t="str">
            <v>Məhsul 4</v>
          </cell>
          <cell r="I482">
            <v>9789</v>
          </cell>
        </row>
        <row r="483">
          <cell r="C483">
            <v>1</v>
          </cell>
          <cell r="G483" t="str">
            <v>Məhsul 6</v>
          </cell>
          <cell r="I483">
            <v>3568</v>
          </cell>
        </row>
        <row r="484">
          <cell r="C484">
            <v>1</v>
          </cell>
          <cell r="G484" t="str">
            <v>Məhsul 1</v>
          </cell>
          <cell r="I484">
            <v>2422</v>
          </cell>
        </row>
        <row r="485">
          <cell r="C485">
            <v>1</v>
          </cell>
          <cell r="G485" t="str">
            <v>Məhsul 2</v>
          </cell>
          <cell r="I485">
            <v>3599</v>
          </cell>
        </row>
        <row r="486">
          <cell r="C486">
            <v>1</v>
          </cell>
          <cell r="G486" t="str">
            <v>Məhsul 6</v>
          </cell>
          <cell r="I486">
            <v>981</v>
          </cell>
        </row>
        <row r="487">
          <cell r="C487">
            <v>1</v>
          </cell>
          <cell r="G487" t="str">
            <v>Məhsul 4</v>
          </cell>
          <cell r="I487">
            <v>8058</v>
          </cell>
        </row>
        <row r="488">
          <cell r="C488">
            <v>1</v>
          </cell>
          <cell r="G488" t="str">
            <v>Məhsul 5</v>
          </cell>
          <cell r="I488">
            <v>3964</v>
          </cell>
        </row>
        <row r="489">
          <cell r="C489">
            <v>1</v>
          </cell>
          <cell r="G489" t="str">
            <v>Məhsul 7</v>
          </cell>
          <cell r="I489">
            <v>4638</v>
          </cell>
        </row>
        <row r="490">
          <cell r="C490">
            <v>1</v>
          </cell>
          <cell r="G490" t="str">
            <v>Məhsul 4</v>
          </cell>
          <cell r="I490">
            <v>9079</v>
          </cell>
        </row>
        <row r="491">
          <cell r="C491">
            <v>1</v>
          </cell>
          <cell r="G491" t="str">
            <v>Məhsul 1</v>
          </cell>
          <cell r="I491">
            <v>5724</v>
          </cell>
        </row>
        <row r="492">
          <cell r="C492">
            <v>1</v>
          </cell>
          <cell r="G492" t="str">
            <v>Məhsul 7</v>
          </cell>
          <cell r="I492">
            <v>6754</v>
          </cell>
        </row>
        <row r="493">
          <cell r="C493">
            <v>1</v>
          </cell>
          <cell r="G493" t="str">
            <v>Məhsul 6</v>
          </cell>
          <cell r="I493">
            <v>8308</v>
          </cell>
        </row>
        <row r="494">
          <cell r="C494">
            <v>1</v>
          </cell>
          <cell r="G494" t="str">
            <v>Məhsul 7</v>
          </cell>
          <cell r="I494">
            <v>7485</v>
          </cell>
        </row>
        <row r="495">
          <cell r="C495">
            <v>1</v>
          </cell>
          <cell r="G495" t="str">
            <v>Məhsul 1</v>
          </cell>
          <cell r="I495">
            <v>1012</v>
          </cell>
        </row>
        <row r="496">
          <cell r="C496">
            <v>1</v>
          </cell>
          <cell r="G496" t="str">
            <v>Məhsul 4</v>
          </cell>
          <cell r="I496">
            <v>6936</v>
          </cell>
        </row>
        <row r="497">
          <cell r="C497">
            <v>1</v>
          </cell>
          <cell r="G497" t="str">
            <v>Məhsul 6</v>
          </cell>
          <cell r="I497">
            <v>2454</v>
          </cell>
        </row>
        <row r="498">
          <cell r="C498">
            <v>1</v>
          </cell>
          <cell r="G498" t="str">
            <v>Məhsul 7</v>
          </cell>
          <cell r="I498">
            <v>524</v>
          </cell>
        </row>
        <row r="499">
          <cell r="C499">
            <v>1</v>
          </cell>
          <cell r="G499" t="str">
            <v>Məhsul 7</v>
          </cell>
          <cell r="I499">
            <v>9763</v>
          </cell>
        </row>
        <row r="500">
          <cell r="C500">
            <v>1</v>
          </cell>
          <cell r="G500" t="str">
            <v>Məhsul 1</v>
          </cell>
          <cell r="I500">
            <v>3580</v>
          </cell>
        </row>
        <row r="501">
          <cell r="C501">
            <v>1</v>
          </cell>
          <cell r="G501" t="str">
            <v>Məhsul 2</v>
          </cell>
          <cell r="I501">
            <v>7492</v>
          </cell>
        </row>
        <row r="502">
          <cell r="C502">
            <v>1</v>
          </cell>
          <cell r="G502" t="str">
            <v>Məhsul 7</v>
          </cell>
          <cell r="I502">
            <v>4287</v>
          </cell>
        </row>
        <row r="503">
          <cell r="C503">
            <v>1</v>
          </cell>
          <cell r="G503" t="str">
            <v>Məhsul 1</v>
          </cell>
          <cell r="I503">
            <v>906</v>
          </cell>
        </row>
        <row r="504">
          <cell r="C504">
            <v>1</v>
          </cell>
          <cell r="G504" t="str">
            <v>Məhsul 1</v>
          </cell>
          <cell r="I504">
            <v>3011</v>
          </cell>
        </row>
        <row r="505">
          <cell r="C505">
            <v>1</v>
          </cell>
          <cell r="G505" t="str">
            <v>Məhsul 5</v>
          </cell>
          <cell r="I505">
            <v>6238</v>
          </cell>
        </row>
        <row r="506">
          <cell r="C506">
            <v>1</v>
          </cell>
          <cell r="G506" t="str">
            <v>Məhsul 1</v>
          </cell>
          <cell r="I506">
            <v>7053</v>
          </cell>
        </row>
        <row r="507">
          <cell r="C507">
            <v>1</v>
          </cell>
          <cell r="G507" t="str">
            <v>Məhsul 7</v>
          </cell>
          <cell r="I507">
            <v>6432</v>
          </cell>
        </row>
        <row r="508">
          <cell r="C508">
            <v>1</v>
          </cell>
          <cell r="G508" t="str">
            <v>Məhsul 1</v>
          </cell>
          <cell r="I508">
            <v>6963</v>
          </cell>
        </row>
        <row r="509">
          <cell r="C509">
            <v>1</v>
          </cell>
          <cell r="G509" t="str">
            <v>Məhsul 6</v>
          </cell>
          <cell r="I509">
            <v>4990</v>
          </cell>
        </row>
        <row r="510">
          <cell r="C510">
            <v>1</v>
          </cell>
          <cell r="G510" t="str">
            <v>Məhsul 1</v>
          </cell>
          <cell r="I510">
            <v>1313</v>
          </cell>
        </row>
        <row r="511">
          <cell r="C511">
            <v>1</v>
          </cell>
          <cell r="G511" t="str">
            <v>Məhsul 3</v>
          </cell>
          <cell r="I511">
            <v>1050</v>
          </cell>
        </row>
        <row r="512">
          <cell r="C512">
            <v>1</v>
          </cell>
          <cell r="G512" t="str">
            <v>Məhsul 1</v>
          </cell>
          <cell r="I512">
            <v>4098</v>
          </cell>
        </row>
        <row r="513">
          <cell r="C513">
            <v>1</v>
          </cell>
          <cell r="G513" t="str">
            <v>Məhsul 7</v>
          </cell>
          <cell r="I513">
            <v>3295</v>
          </cell>
        </row>
        <row r="514">
          <cell r="C514">
            <v>1</v>
          </cell>
          <cell r="G514" t="str">
            <v>Məhsul 2</v>
          </cell>
          <cell r="I514">
            <v>5939</v>
          </cell>
        </row>
        <row r="515">
          <cell r="C515">
            <v>2</v>
          </cell>
          <cell r="G515" t="str">
            <v>Məhsul 6</v>
          </cell>
          <cell r="I515">
            <v>6452</v>
          </cell>
        </row>
        <row r="516">
          <cell r="C516">
            <v>2</v>
          </cell>
          <cell r="G516" t="str">
            <v>Məhsul 7</v>
          </cell>
          <cell r="I516">
            <v>2740</v>
          </cell>
        </row>
        <row r="517">
          <cell r="C517">
            <v>2</v>
          </cell>
          <cell r="G517" t="str">
            <v>Məhsul 1</v>
          </cell>
          <cell r="I517">
            <v>4242</v>
          </cell>
        </row>
        <row r="518">
          <cell r="C518">
            <v>2</v>
          </cell>
          <cell r="G518" t="str">
            <v>Məhsul 6</v>
          </cell>
          <cell r="I518">
            <v>8281</v>
          </cell>
        </row>
        <row r="519">
          <cell r="C519">
            <v>2</v>
          </cell>
          <cell r="G519" t="str">
            <v>Məhsul 6</v>
          </cell>
          <cell r="I519">
            <v>2611</v>
          </cell>
        </row>
        <row r="520">
          <cell r="C520">
            <v>2</v>
          </cell>
          <cell r="G520" t="str">
            <v>Məhsul 3</v>
          </cell>
          <cell r="I520">
            <v>3973</v>
          </cell>
        </row>
        <row r="521">
          <cell r="C521">
            <v>2</v>
          </cell>
          <cell r="G521" t="str">
            <v>Məhsul 7</v>
          </cell>
          <cell r="I521">
            <v>322</v>
          </cell>
        </row>
        <row r="522">
          <cell r="C522">
            <v>2</v>
          </cell>
          <cell r="G522" t="str">
            <v>Məhsul 2</v>
          </cell>
          <cell r="I522">
            <v>9045</v>
          </cell>
        </row>
        <row r="523">
          <cell r="C523">
            <v>2</v>
          </cell>
          <cell r="G523" t="str">
            <v>Məhsul 7</v>
          </cell>
          <cell r="I523">
            <v>9991</v>
          </cell>
        </row>
        <row r="524">
          <cell r="C524">
            <v>2</v>
          </cell>
          <cell r="G524" t="str">
            <v>Məhsul 6</v>
          </cell>
          <cell r="I524">
            <v>6842</v>
          </cell>
        </row>
        <row r="525">
          <cell r="C525">
            <v>2</v>
          </cell>
          <cell r="G525" t="str">
            <v>Məhsul 6</v>
          </cell>
          <cell r="I525">
            <v>1979</v>
          </cell>
        </row>
        <row r="526">
          <cell r="C526">
            <v>2</v>
          </cell>
          <cell r="G526" t="str">
            <v>Məhsul 1</v>
          </cell>
          <cell r="I526">
            <v>4453</v>
          </cell>
        </row>
        <row r="527">
          <cell r="C527">
            <v>2</v>
          </cell>
          <cell r="G527" t="str">
            <v>Məhsul 6</v>
          </cell>
          <cell r="I527">
            <v>2737</v>
          </cell>
        </row>
        <row r="528">
          <cell r="C528">
            <v>2</v>
          </cell>
          <cell r="G528" t="str">
            <v>Məhsul 2</v>
          </cell>
          <cell r="I528">
            <v>2645</v>
          </cell>
        </row>
        <row r="529">
          <cell r="C529">
            <v>2</v>
          </cell>
          <cell r="G529" t="str">
            <v>Məhsul 7</v>
          </cell>
          <cell r="I529">
            <v>1815</v>
          </cell>
        </row>
        <row r="530">
          <cell r="C530">
            <v>2</v>
          </cell>
          <cell r="G530" t="str">
            <v>Məhsul 6</v>
          </cell>
          <cell r="I530">
            <v>2615</v>
          </cell>
        </row>
        <row r="531">
          <cell r="C531">
            <v>2</v>
          </cell>
          <cell r="G531" t="str">
            <v>Məhsul 4</v>
          </cell>
          <cell r="I531">
            <v>6312</v>
          </cell>
        </row>
        <row r="532">
          <cell r="C532">
            <v>2</v>
          </cell>
          <cell r="G532" t="str">
            <v>Məhsul 2</v>
          </cell>
          <cell r="I532">
            <v>6701</v>
          </cell>
        </row>
        <row r="533">
          <cell r="C533">
            <v>2</v>
          </cell>
          <cell r="G533" t="str">
            <v>Məhsul 6</v>
          </cell>
          <cell r="I533">
            <v>9043</v>
          </cell>
        </row>
        <row r="534">
          <cell r="C534">
            <v>2</v>
          </cell>
          <cell r="G534" t="str">
            <v>Məhsul 1</v>
          </cell>
          <cell r="I534">
            <v>8450</v>
          </cell>
        </row>
        <row r="535">
          <cell r="C535">
            <v>2</v>
          </cell>
          <cell r="G535" t="str">
            <v>Məhsul 5</v>
          </cell>
          <cell r="I535">
            <v>4555</v>
          </cell>
        </row>
        <row r="536">
          <cell r="C536">
            <v>2</v>
          </cell>
          <cell r="G536" t="str">
            <v>Məhsul 4</v>
          </cell>
          <cell r="I536">
            <v>897</v>
          </cell>
        </row>
        <row r="537">
          <cell r="C537">
            <v>2</v>
          </cell>
          <cell r="G537" t="str">
            <v>Məhsul 7</v>
          </cell>
          <cell r="I537">
            <v>8475</v>
          </cell>
        </row>
        <row r="538">
          <cell r="C538">
            <v>2</v>
          </cell>
          <cell r="G538" t="str">
            <v>Məhsul 5</v>
          </cell>
          <cell r="I538">
            <v>1588</v>
          </cell>
        </row>
        <row r="539">
          <cell r="C539">
            <v>2</v>
          </cell>
          <cell r="G539" t="str">
            <v>Məhsul 6</v>
          </cell>
          <cell r="I539">
            <v>6755</v>
          </cell>
        </row>
        <row r="540">
          <cell r="C540">
            <v>2</v>
          </cell>
          <cell r="G540" t="str">
            <v>Məhsul 6</v>
          </cell>
          <cell r="I540">
            <v>3922</v>
          </cell>
        </row>
        <row r="541">
          <cell r="C541">
            <v>2</v>
          </cell>
          <cell r="G541" t="str">
            <v>Məhsul 2</v>
          </cell>
          <cell r="I541">
            <v>9170</v>
          </cell>
        </row>
        <row r="542">
          <cell r="C542">
            <v>2</v>
          </cell>
          <cell r="G542" t="str">
            <v>Məhsul 1</v>
          </cell>
          <cell r="I542">
            <v>2198</v>
          </cell>
        </row>
        <row r="543">
          <cell r="C543">
            <v>2</v>
          </cell>
          <cell r="G543" t="str">
            <v>Məhsul 1</v>
          </cell>
          <cell r="I543">
            <v>7888</v>
          </cell>
        </row>
        <row r="544">
          <cell r="C544">
            <v>2</v>
          </cell>
          <cell r="G544" t="str">
            <v>Məhsul 1</v>
          </cell>
          <cell r="I544">
            <v>8522</v>
          </cell>
        </row>
        <row r="545">
          <cell r="C545">
            <v>2</v>
          </cell>
          <cell r="G545" t="str">
            <v>Məhsul 6</v>
          </cell>
          <cell r="I545">
            <v>2958</v>
          </cell>
        </row>
        <row r="546">
          <cell r="C546">
            <v>2</v>
          </cell>
          <cell r="G546" t="str">
            <v>Məhsul 6</v>
          </cell>
          <cell r="I546">
            <v>1296</v>
          </cell>
        </row>
        <row r="547">
          <cell r="C547">
            <v>2</v>
          </cell>
          <cell r="G547" t="str">
            <v>Məhsul 3</v>
          </cell>
          <cell r="I547">
            <v>6112</v>
          </cell>
        </row>
        <row r="548">
          <cell r="C548">
            <v>2</v>
          </cell>
          <cell r="G548" t="str">
            <v>Məhsul 6</v>
          </cell>
          <cell r="I548">
            <v>6162</v>
          </cell>
        </row>
        <row r="549">
          <cell r="C549">
            <v>2</v>
          </cell>
          <cell r="G549" t="str">
            <v>Məhsul 1</v>
          </cell>
          <cell r="I549">
            <v>1924</v>
          </cell>
        </row>
        <row r="550">
          <cell r="C550">
            <v>2</v>
          </cell>
          <cell r="G550" t="str">
            <v>Məhsul 4</v>
          </cell>
          <cell r="I550">
            <v>8514</v>
          </cell>
        </row>
        <row r="551">
          <cell r="C551">
            <v>2</v>
          </cell>
          <cell r="G551" t="str">
            <v>Məhsul 6</v>
          </cell>
          <cell r="I551">
            <v>1575</v>
          </cell>
        </row>
        <row r="552">
          <cell r="C552">
            <v>2</v>
          </cell>
          <cell r="G552" t="str">
            <v>Məhsul 5</v>
          </cell>
          <cell r="I552">
            <v>3692</v>
          </cell>
        </row>
        <row r="553">
          <cell r="C553">
            <v>2</v>
          </cell>
          <cell r="G553" t="str">
            <v>Məhsul 6</v>
          </cell>
          <cell r="I553">
            <v>2870</v>
          </cell>
        </row>
        <row r="554">
          <cell r="C554">
            <v>2</v>
          </cell>
          <cell r="G554" t="str">
            <v>Məhsul 2</v>
          </cell>
          <cell r="I554">
            <v>415</v>
          </cell>
        </row>
        <row r="555">
          <cell r="C555">
            <v>2</v>
          </cell>
          <cell r="G555" t="str">
            <v>Məhsul 2</v>
          </cell>
          <cell r="I555">
            <v>7703</v>
          </cell>
        </row>
        <row r="556">
          <cell r="C556">
            <v>2</v>
          </cell>
          <cell r="G556" t="str">
            <v>Məhsul 1</v>
          </cell>
          <cell r="I556">
            <v>4565</v>
          </cell>
        </row>
        <row r="557">
          <cell r="C557">
            <v>2</v>
          </cell>
          <cell r="G557" t="str">
            <v>Məhsul 5</v>
          </cell>
          <cell r="I557">
            <v>2030</v>
          </cell>
        </row>
        <row r="558">
          <cell r="C558">
            <v>2</v>
          </cell>
          <cell r="G558" t="str">
            <v>Məhsul 7</v>
          </cell>
          <cell r="I558">
            <v>5672</v>
          </cell>
        </row>
        <row r="559">
          <cell r="C559">
            <v>2</v>
          </cell>
          <cell r="G559" t="str">
            <v>Məhsul 5</v>
          </cell>
          <cell r="I559">
            <v>2049</v>
          </cell>
        </row>
        <row r="560">
          <cell r="C560">
            <v>2</v>
          </cell>
          <cell r="G560" t="str">
            <v>Məhsul 2</v>
          </cell>
          <cell r="I560">
            <v>5954</v>
          </cell>
        </row>
        <row r="561">
          <cell r="C561">
            <v>2</v>
          </cell>
          <cell r="G561" t="str">
            <v>Məhsul 3</v>
          </cell>
          <cell r="I561">
            <v>6445</v>
          </cell>
        </row>
        <row r="562">
          <cell r="C562">
            <v>2</v>
          </cell>
          <cell r="G562" t="str">
            <v>Məhsul 3</v>
          </cell>
          <cell r="I562">
            <v>3490</v>
          </cell>
        </row>
        <row r="563">
          <cell r="C563">
            <v>2</v>
          </cell>
          <cell r="G563" t="str">
            <v>Məhsul 1</v>
          </cell>
          <cell r="I563">
            <v>4092</v>
          </cell>
        </row>
        <row r="564">
          <cell r="C564">
            <v>2</v>
          </cell>
          <cell r="G564" t="str">
            <v>Məhsul 7</v>
          </cell>
          <cell r="I564">
            <v>9341</v>
          </cell>
        </row>
        <row r="565">
          <cell r="C565">
            <v>2</v>
          </cell>
          <cell r="G565" t="str">
            <v>Məhsul 3</v>
          </cell>
          <cell r="I565">
            <v>378</v>
          </cell>
        </row>
        <row r="566">
          <cell r="C566">
            <v>2</v>
          </cell>
          <cell r="G566" t="str">
            <v>Məhsul 6</v>
          </cell>
          <cell r="I566">
            <v>7599</v>
          </cell>
        </row>
        <row r="567">
          <cell r="C567">
            <v>2</v>
          </cell>
          <cell r="G567" t="str">
            <v>Məhsul 1</v>
          </cell>
          <cell r="I567">
            <v>3746</v>
          </cell>
        </row>
        <row r="568">
          <cell r="C568">
            <v>2</v>
          </cell>
          <cell r="G568" t="str">
            <v>Məhsul 5</v>
          </cell>
          <cell r="I568">
            <v>7408</v>
          </cell>
        </row>
        <row r="569">
          <cell r="C569">
            <v>2</v>
          </cell>
          <cell r="G569" t="str">
            <v>Məhsul 7</v>
          </cell>
          <cell r="I569">
            <v>5866</v>
          </cell>
        </row>
        <row r="570">
          <cell r="C570">
            <v>2</v>
          </cell>
          <cell r="G570" t="str">
            <v>Məhsul 4</v>
          </cell>
          <cell r="I570">
            <v>8918</v>
          </cell>
        </row>
        <row r="571">
          <cell r="C571">
            <v>2</v>
          </cell>
          <cell r="G571" t="str">
            <v>Məhsul 7</v>
          </cell>
          <cell r="I571">
            <v>8391</v>
          </cell>
        </row>
        <row r="572">
          <cell r="C572">
            <v>2</v>
          </cell>
          <cell r="G572" t="str">
            <v>Məhsul 3</v>
          </cell>
          <cell r="I572">
            <v>2195</v>
          </cell>
        </row>
        <row r="573">
          <cell r="C573">
            <v>2</v>
          </cell>
          <cell r="G573" t="str">
            <v>Məhsul 1</v>
          </cell>
          <cell r="I573">
            <v>5955</v>
          </cell>
        </row>
        <row r="574">
          <cell r="C574">
            <v>2</v>
          </cell>
          <cell r="G574" t="str">
            <v>Məhsul 6</v>
          </cell>
          <cell r="I574">
            <v>7552</v>
          </cell>
        </row>
        <row r="575">
          <cell r="C575">
            <v>2</v>
          </cell>
          <cell r="G575" t="str">
            <v>Məhsul 1</v>
          </cell>
          <cell r="I575">
            <v>7905</v>
          </cell>
        </row>
        <row r="576">
          <cell r="C576">
            <v>2</v>
          </cell>
          <cell r="G576" t="str">
            <v>Məhsul 3</v>
          </cell>
          <cell r="I576">
            <v>1671</v>
          </cell>
        </row>
        <row r="577">
          <cell r="C577">
            <v>2</v>
          </cell>
          <cell r="G577" t="str">
            <v>Məhsul 1</v>
          </cell>
          <cell r="I577">
            <v>7987</v>
          </cell>
        </row>
        <row r="578">
          <cell r="C578">
            <v>2</v>
          </cell>
          <cell r="G578" t="str">
            <v>Məhsul 1</v>
          </cell>
          <cell r="I578">
            <v>5678</v>
          </cell>
        </row>
        <row r="579">
          <cell r="C579">
            <v>2</v>
          </cell>
          <cell r="G579" t="str">
            <v>Məhsul 4</v>
          </cell>
          <cell r="I579">
            <v>5794</v>
          </cell>
        </row>
        <row r="580">
          <cell r="C580">
            <v>2</v>
          </cell>
          <cell r="G580" t="str">
            <v>Məhsul 2</v>
          </cell>
          <cell r="I580">
            <v>1237</v>
          </cell>
        </row>
        <row r="581">
          <cell r="C581">
            <v>2</v>
          </cell>
          <cell r="G581" t="str">
            <v>Məhsul 4</v>
          </cell>
          <cell r="I581">
            <v>9869</v>
          </cell>
        </row>
        <row r="582">
          <cell r="C582">
            <v>2</v>
          </cell>
          <cell r="G582" t="str">
            <v>Məhsul 4</v>
          </cell>
          <cell r="I582">
            <v>7474</v>
          </cell>
        </row>
        <row r="583">
          <cell r="C583">
            <v>2</v>
          </cell>
          <cell r="G583" t="str">
            <v>Məhsul 1</v>
          </cell>
          <cell r="I583">
            <v>8550</v>
          </cell>
        </row>
        <row r="584">
          <cell r="C584">
            <v>2</v>
          </cell>
          <cell r="G584" t="str">
            <v>Məhsul 6</v>
          </cell>
          <cell r="I584">
            <v>203</v>
          </cell>
        </row>
        <row r="585">
          <cell r="C585">
            <v>2</v>
          </cell>
          <cell r="G585" t="str">
            <v>Məhsul 1</v>
          </cell>
          <cell r="I585">
            <v>6654</v>
          </cell>
        </row>
        <row r="586">
          <cell r="C586">
            <v>2</v>
          </cell>
          <cell r="G586" t="str">
            <v>Məhsul 5</v>
          </cell>
          <cell r="I586">
            <v>6274</v>
          </cell>
        </row>
        <row r="587">
          <cell r="C587">
            <v>2</v>
          </cell>
          <cell r="G587" t="str">
            <v>Məhsul 7</v>
          </cell>
          <cell r="I587">
            <v>1209</v>
          </cell>
        </row>
        <row r="588">
          <cell r="C588">
            <v>2</v>
          </cell>
          <cell r="G588" t="str">
            <v>Məhsul 7</v>
          </cell>
          <cell r="I588">
            <v>6863</v>
          </cell>
        </row>
        <row r="589">
          <cell r="C589">
            <v>2</v>
          </cell>
          <cell r="G589" t="str">
            <v>Məhsul 6</v>
          </cell>
          <cell r="I589">
            <v>763</v>
          </cell>
        </row>
        <row r="590">
          <cell r="C590">
            <v>2</v>
          </cell>
          <cell r="G590" t="str">
            <v>Məhsul 2</v>
          </cell>
          <cell r="I590">
            <v>3195</v>
          </cell>
        </row>
        <row r="591">
          <cell r="C591">
            <v>2</v>
          </cell>
          <cell r="G591" t="str">
            <v>Məhsul 5</v>
          </cell>
          <cell r="I591">
            <v>7436</v>
          </cell>
        </row>
        <row r="592">
          <cell r="C592">
            <v>2</v>
          </cell>
          <cell r="G592" t="str">
            <v>Məhsul 7</v>
          </cell>
          <cell r="I592">
            <v>3281</v>
          </cell>
        </row>
        <row r="593">
          <cell r="C593">
            <v>2</v>
          </cell>
          <cell r="G593" t="str">
            <v>Məhsul 5</v>
          </cell>
          <cell r="I593">
            <v>8654</v>
          </cell>
        </row>
        <row r="594">
          <cell r="C594">
            <v>2</v>
          </cell>
          <cell r="G594" t="str">
            <v>Məhsul 3</v>
          </cell>
          <cell r="I594">
            <v>2969</v>
          </cell>
        </row>
        <row r="595">
          <cell r="C595">
            <v>2</v>
          </cell>
          <cell r="G595" t="str">
            <v>Məhsul 2</v>
          </cell>
          <cell r="I595">
            <v>2720</v>
          </cell>
        </row>
        <row r="596">
          <cell r="C596">
            <v>2</v>
          </cell>
          <cell r="G596" t="str">
            <v>Məhsul 1</v>
          </cell>
          <cell r="I596">
            <v>4053</v>
          </cell>
        </row>
        <row r="597">
          <cell r="C597">
            <v>2</v>
          </cell>
          <cell r="G597" t="str">
            <v>Məhsul 1</v>
          </cell>
          <cell r="I597">
            <v>7766</v>
          </cell>
        </row>
        <row r="598">
          <cell r="C598">
            <v>2</v>
          </cell>
          <cell r="G598" t="str">
            <v>Məhsul 3</v>
          </cell>
          <cell r="I598">
            <v>5865</v>
          </cell>
        </row>
        <row r="599">
          <cell r="C599">
            <v>2</v>
          </cell>
          <cell r="G599" t="str">
            <v>Məhsul 1</v>
          </cell>
          <cell r="I599">
            <v>5964</v>
          </cell>
        </row>
        <row r="600">
          <cell r="C600">
            <v>2</v>
          </cell>
          <cell r="G600" t="str">
            <v>Məhsul 7</v>
          </cell>
          <cell r="I600">
            <v>6933</v>
          </cell>
        </row>
        <row r="601">
          <cell r="C601">
            <v>2</v>
          </cell>
          <cell r="G601" t="str">
            <v>Məhsul 1</v>
          </cell>
          <cell r="I601">
            <v>7943</v>
          </cell>
        </row>
        <row r="602">
          <cell r="C602">
            <v>2</v>
          </cell>
          <cell r="G602" t="str">
            <v>Məhsul 3</v>
          </cell>
          <cell r="I602">
            <v>4392</v>
          </cell>
        </row>
        <row r="603">
          <cell r="C603">
            <v>2</v>
          </cell>
          <cell r="G603" t="str">
            <v>Məhsul 3</v>
          </cell>
          <cell r="I603">
            <v>7991</v>
          </cell>
        </row>
        <row r="604">
          <cell r="C604">
            <v>2</v>
          </cell>
          <cell r="G604" t="str">
            <v>Məhsul 6</v>
          </cell>
          <cell r="I604">
            <v>1590</v>
          </cell>
        </row>
        <row r="605">
          <cell r="C605">
            <v>2</v>
          </cell>
          <cell r="G605" t="str">
            <v>Məhsul 6</v>
          </cell>
          <cell r="I605">
            <v>8403</v>
          </cell>
        </row>
        <row r="606">
          <cell r="C606">
            <v>2</v>
          </cell>
          <cell r="G606" t="str">
            <v>Məhsul 7</v>
          </cell>
          <cell r="I606">
            <v>82</v>
          </cell>
        </row>
        <row r="607">
          <cell r="C607">
            <v>2</v>
          </cell>
          <cell r="G607" t="str">
            <v>Məhsul 1</v>
          </cell>
          <cell r="I607">
            <v>4222</v>
          </cell>
        </row>
        <row r="608">
          <cell r="C608">
            <v>2</v>
          </cell>
          <cell r="G608" t="str">
            <v>Məhsul 1</v>
          </cell>
          <cell r="I608">
            <v>3465</v>
          </cell>
        </row>
        <row r="609">
          <cell r="C609">
            <v>2</v>
          </cell>
          <cell r="G609" t="str">
            <v>Məhsul 1</v>
          </cell>
          <cell r="I609">
            <v>3177</v>
          </cell>
        </row>
        <row r="610">
          <cell r="C610">
            <v>2</v>
          </cell>
          <cell r="G610" t="str">
            <v>Məhsul 3</v>
          </cell>
          <cell r="I610">
            <v>4049</v>
          </cell>
        </row>
        <row r="611">
          <cell r="C611">
            <v>2</v>
          </cell>
          <cell r="G611" t="str">
            <v>Məhsul 5</v>
          </cell>
          <cell r="I611">
            <v>7353</v>
          </cell>
        </row>
        <row r="612">
          <cell r="C612">
            <v>2</v>
          </cell>
          <cell r="G612" t="str">
            <v>Məhsul 1</v>
          </cell>
          <cell r="I612">
            <v>400</v>
          </cell>
        </row>
        <row r="613">
          <cell r="C613">
            <v>2</v>
          </cell>
          <cell r="G613" t="str">
            <v>Məhsul 5</v>
          </cell>
          <cell r="I613">
            <v>1086</v>
          </cell>
        </row>
        <row r="614">
          <cell r="C614">
            <v>2</v>
          </cell>
          <cell r="G614" t="str">
            <v>Məhsul 5</v>
          </cell>
          <cell r="I614">
            <v>6002</v>
          </cell>
        </row>
        <row r="615">
          <cell r="C615">
            <v>2</v>
          </cell>
          <cell r="G615" t="str">
            <v>Məhsul 3</v>
          </cell>
          <cell r="I615">
            <v>9233</v>
          </cell>
        </row>
        <row r="616">
          <cell r="C616">
            <v>2</v>
          </cell>
          <cell r="G616" t="str">
            <v>Məhsul 6</v>
          </cell>
          <cell r="I616">
            <v>9691</v>
          </cell>
        </row>
        <row r="617">
          <cell r="C617">
            <v>2</v>
          </cell>
          <cell r="G617" t="str">
            <v>Məhsul 6</v>
          </cell>
          <cell r="I617">
            <v>7190</v>
          </cell>
        </row>
        <row r="618">
          <cell r="C618">
            <v>2</v>
          </cell>
          <cell r="G618" t="str">
            <v>Məhsul 3</v>
          </cell>
          <cell r="I618">
            <v>1978</v>
          </cell>
        </row>
        <row r="619">
          <cell r="C619">
            <v>2</v>
          </cell>
          <cell r="G619" t="str">
            <v>Məhsul 1</v>
          </cell>
          <cell r="I619">
            <v>8062</v>
          </cell>
        </row>
        <row r="620">
          <cell r="C620">
            <v>2</v>
          </cell>
          <cell r="G620" t="str">
            <v>Məhsul 1</v>
          </cell>
          <cell r="I620">
            <v>3548</v>
          </cell>
        </row>
        <row r="621">
          <cell r="C621">
            <v>2</v>
          </cell>
          <cell r="G621" t="str">
            <v>Məhsul 1</v>
          </cell>
          <cell r="I621">
            <v>4301</v>
          </cell>
        </row>
        <row r="622">
          <cell r="C622">
            <v>2</v>
          </cell>
          <cell r="G622" t="str">
            <v>Məhsul 1</v>
          </cell>
          <cell r="I622">
            <v>7682</v>
          </cell>
        </row>
        <row r="623">
          <cell r="C623">
            <v>2</v>
          </cell>
          <cell r="G623" t="str">
            <v>Məhsul 3</v>
          </cell>
          <cell r="I623">
            <v>7467</v>
          </cell>
        </row>
        <row r="624">
          <cell r="C624">
            <v>2</v>
          </cell>
          <cell r="G624" t="str">
            <v>Məhsul 3</v>
          </cell>
          <cell r="I624">
            <v>405</v>
          </cell>
        </row>
        <row r="625">
          <cell r="C625">
            <v>2</v>
          </cell>
          <cell r="G625" t="str">
            <v>Məhsul 6</v>
          </cell>
          <cell r="I625">
            <v>9924</v>
          </cell>
        </row>
        <row r="626">
          <cell r="C626">
            <v>2</v>
          </cell>
          <cell r="G626" t="str">
            <v>Məhsul 5</v>
          </cell>
          <cell r="I626">
            <v>4523</v>
          </cell>
        </row>
        <row r="627">
          <cell r="C627">
            <v>2</v>
          </cell>
          <cell r="G627" t="str">
            <v>Məhsul 7</v>
          </cell>
          <cell r="I627">
            <v>305</v>
          </cell>
        </row>
        <row r="628">
          <cell r="C628">
            <v>2</v>
          </cell>
          <cell r="G628" t="str">
            <v>Məhsul 7</v>
          </cell>
          <cell r="I628">
            <v>739</v>
          </cell>
        </row>
        <row r="629">
          <cell r="C629">
            <v>2</v>
          </cell>
          <cell r="G629" t="str">
            <v>Məhsul 2</v>
          </cell>
          <cell r="I629">
            <v>3089</v>
          </cell>
        </row>
        <row r="630">
          <cell r="C630">
            <v>2</v>
          </cell>
          <cell r="G630" t="str">
            <v>Məhsul 1</v>
          </cell>
          <cell r="I630">
            <v>3792</v>
          </cell>
        </row>
        <row r="631">
          <cell r="C631">
            <v>2</v>
          </cell>
          <cell r="G631" t="str">
            <v>Məhsul 2</v>
          </cell>
          <cell r="I631">
            <v>6856</v>
          </cell>
        </row>
        <row r="632">
          <cell r="C632">
            <v>2</v>
          </cell>
          <cell r="G632" t="str">
            <v>Məhsul 5</v>
          </cell>
          <cell r="I632">
            <v>9328</v>
          </cell>
        </row>
        <row r="633">
          <cell r="C633">
            <v>2</v>
          </cell>
          <cell r="G633" t="str">
            <v>Məhsul 5</v>
          </cell>
          <cell r="I633">
            <v>3971</v>
          </cell>
        </row>
        <row r="634">
          <cell r="C634">
            <v>2</v>
          </cell>
          <cell r="G634" t="str">
            <v>Məhsul 7</v>
          </cell>
          <cell r="I634">
            <v>6167</v>
          </cell>
        </row>
        <row r="635">
          <cell r="C635">
            <v>2</v>
          </cell>
          <cell r="G635" t="str">
            <v>Məhsul 5</v>
          </cell>
          <cell r="I635">
            <v>7427</v>
          </cell>
        </row>
        <row r="636">
          <cell r="C636">
            <v>2</v>
          </cell>
          <cell r="G636" t="str">
            <v>Məhsul 1</v>
          </cell>
          <cell r="I636">
            <v>4842</v>
          </cell>
        </row>
        <row r="637">
          <cell r="C637">
            <v>2</v>
          </cell>
          <cell r="G637" t="str">
            <v>Məhsul 2</v>
          </cell>
          <cell r="I637">
            <v>8913</v>
          </cell>
        </row>
        <row r="638">
          <cell r="C638">
            <v>2</v>
          </cell>
          <cell r="G638" t="str">
            <v>Məhsul 2</v>
          </cell>
          <cell r="I638">
            <v>8017</v>
          </cell>
        </row>
        <row r="639">
          <cell r="C639">
            <v>2</v>
          </cell>
          <cell r="G639" t="str">
            <v>Məhsul 5</v>
          </cell>
          <cell r="I639">
            <v>2526</v>
          </cell>
        </row>
        <row r="640">
          <cell r="C640">
            <v>2</v>
          </cell>
          <cell r="G640" t="str">
            <v>Məhsul 1</v>
          </cell>
          <cell r="I640">
            <v>1469</v>
          </cell>
        </row>
        <row r="641">
          <cell r="C641">
            <v>2</v>
          </cell>
          <cell r="G641" t="str">
            <v>Məhsul 1</v>
          </cell>
          <cell r="I641">
            <v>738</v>
          </cell>
        </row>
        <row r="642">
          <cell r="C642">
            <v>2</v>
          </cell>
          <cell r="G642" t="str">
            <v>Məhsul 7</v>
          </cell>
          <cell r="I642">
            <v>2760</v>
          </cell>
        </row>
        <row r="643">
          <cell r="C643">
            <v>2</v>
          </cell>
          <cell r="G643" t="str">
            <v>Məhsul 4</v>
          </cell>
          <cell r="I643">
            <v>4453</v>
          </cell>
        </row>
        <row r="644">
          <cell r="C644">
            <v>2</v>
          </cell>
          <cell r="G644" t="str">
            <v>Məhsul 1</v>
          </cell>
          <cell r="I644">
            <v>2553</v>
          </cell>
        </row>
        <row r="645">
          <cell r="C645">
            <v>2</v>
          </cell>
          <cell r="G645" t="str">
            <v>Məhsul 7</v>
          </cell>
          <cell r="I645">
            <v>134</v>
          </cell>
        </row>
        <row r="646">
          <cell r="C646">
            <v>2</v>
          </cell>
          <cell r="G646" t="str">
            <v>Məhsul 6</v>
          </cell>
          <cell r="I646">
            <v>8641</v>
          </cell>
        </row>
        <row r="647">
          <cell r="C647">
            <v>2</v>
          </cell>
          <cell r="G647" t="str">
            <v>Məhsul 6</v>
          </cell>
          <cell r="I647">
            <v>2590</v>
          </cell>
        </row>
        <row r="648">
          <cell r="C648">
            <v>2</v>
          </cell>
          <cell r="G648" t="str">
            <v>Məhsul 1</v>
          </cell>
          <cell r="I648">
            <v>3739</v>
          </cell>
        </row>
        <row r="649">
          <cell r="C649">
            <v>2</v>
          </cell>
          <cell r="G649" t="str">
            <v>Məhsul 4</v>
          </cell>
          <cell r="I649">
            <v>265</v>
          </cell>
        </row>
        <row r="650">
          <cell r="C650">
            <v>2</v>
          </cell>
          <cell r="G650" t="str">
            <v>Məhsul 3</v>
          </cell>
          <cell r="I650">
            <v>4508</v>
          </cell>
        </row>
        <row r="651">
          <cell r="C651">
            <v>2</v>
          </cell>
          <cell r="G651" t="str">
            <v>Məhsul 3</v>
          </cell>
          <cell r="I651">
            <v>6253</v>
          </cell>
        </row>
        <row r="652">
          <cell r="C652">
            <v>2</v>
          </cell>
          <cell r="G652" t="str">
            <v>Məhsul 7</v>
          </cell>
          <cell r="I652">
            <v>8123</v>
          </cell>
        </row>
        <row r="653">
          <cell r="C653">
            <v>2</v>
          </cell>
          <cell r="G653" t="str">
            <v>Məhsul 2</v>
          </cell>
          <cell r="I653">
            <v>6919</v>
          </cell>
        </row>
        <row r="654">
          <cell r="C654">
            <v>2</v>
          </cell>
          <cell r="G654" t="str">
            <v>Məhsul 2</v>
          </cell>
          <cell r="I654">
            <v>6348</v>
          </cell>
        </row>
        <row r="655">
          <cell r="C655">
            <v>2</v>
          </cell>
          <cell r="G655" t="str">
            <v>Məhsul 5</v>
          </cell>
          <cell r="I655">
            <v>3830</v>
          </cell>
        </row>
        <row r="656">
          <cell r="C656">
            <v>2</v>
          </cell>
          <cell r="G656" t="str">
            <v>Məhsul 6</v>
          </cell>
          <cell r="I656">
            <v>3992</v>
          </cell>
        </row>
        <row r="657">
          <cell r="C657">
            <v>2</v>
          </cell>
          <cell r="G657" t="str">
            <v>Məhsul 1</v>
          </cell>
          <cell r="I657">
            <v>434</v>
          </cell>
        </row>
        <row r="658">
          <cell r="C658">
            <v>2</v>
          </cell>
          <cell r="G658" t="str">
            <v>Məhsul 3</v>
          </cell>
          <cell r="I658">
            <v>6155</v>
          </cell>
        </row>
        <row r="659">
          <cell r="C659">
            <v>2</v>
          </cell>
          <cell r="G659" t="str">
            <v>Məhsul 3</v>
          </cell>
          <cell r="I659">
            <v>5511</v>
          </cell>
        </row>
        <row r="660">
          <cell r="C660">
            <v>2</v>
          </cell>
          <cell r="G660" t="str">
            <v>Məhsul 3</v>
          </cell>
          <cell r="I660">
            <v>6491</v>
          </cell>
        </row>
        <row r="661">
          <cell r="C661">
            <v>2</v>
          </cell>
          <cell r="G661" t="str">
            <v>Məhsul 6</v>
          </cell>
          <cell r="I661">
            <v>4449</v>
          </cell>
        </row>
        <row r="662">
          <cell r="C662">
            <v>2</v>
          </cell>
          <cell r="G662" t="str">
            <v>Məhsul 3</v>
          </cell>
          <cell r="I662">
            <v>3178</v>
          </cell>
        </row>
        <row r="663">
          <cell r="C663">
            <v>2</v>
          </cell>
          <cell r="G663" t="str">
            <v>Məhsul 1</v>
          </cell>
          <cell r="I663">
            <v>5481</v>
          </cell>
        </row>
        <row r="664">
          <cell r="C664">
            <v>2</v>
          </cell>
          <cell r="G664" t="str">
            <v>Məhsul 5</v>
          </cell>
          <cell r="I664">
            <v>5382</v>
          </cell>
        </row>
        <row r="665">
          <cell r="C665">
            <v>2</v>
          </cell>
          <cell r="G665" t="str">
            <v>Məhsul 1</v>
          </cell>
          <cell r="I665">
            <v>974</v>
          </cell>
        </row>
        <row r="666">
          <cell r="C666">
            <v>2</v>
          </cell>
          <cell r="G666" t="str">
            <v>Məhsul 6</v>
          </cell>
          <cell r="I666">
            <v>3355</v>
          </cell>
        </row>
        <row r="667">
          <cell r="C667">
            <v>2</v>
          </cell>
          <cell r="G667" t="str">
            <v>Məhsul 6</v>
          </cell>
          <cell r="I667">
            <v>9094</v>
          </cell>
        </row>
        <row r="668">
          <cell r="C668">
            <v>2</v>
          </cell>
          <cell r="G668" t="str">
            <v>Məhsul 6</v>
          </cell>
          <cell r="I668">
            <v>5317</v>
          </cell>
        </row>
        <row r="669">
          <cell r="C669">
            <v>2</v>
          </cell>
          <cell r="G669" t="str">
            <v>Məhsul 4</v>
          </cell>
          <cell r="I669">
            <v>8807</v>
          </cell>
        </row>
        <row r="670">
          <cell r="C670">
            <v>2</v>
          </cell>
          <cell r="G670" t="str">
            <v>Məhsul 6</v>
          </cell>
          <cell r="I670">
            <v>4840</v>
          </cell>
        </row>
        <row r="671">
          <cell r="C671">
            <v>2</v>
          </cell>
          <cell r="G671" t="str">
            <v>Məhsul 1</v>
          </cell>
          <cell r="I671">
            <v>7476</v>
          </cell>
        </row>
        <row r="672">
          <cell r="C672">
            <v>2</v>
          </cell>
          <cell r="G672" t="str">
            <v>Məhsul 5</v>
          </cell>
          <cell r="I672">
            <v>7327</v>
          </cell>
        </row>
        <row r="673">
          <cell r="C673">
            <v>2</v>
          </cell>
          <cell r="G673" t="str">
            <v>Məhsul 6</v>
          </cell>
          <cell r="I673">
            <v>5369</v>
          </cell>
        </row>
        <row r="674">
          <cell r="C674">
            <v>2</v>
          </cell>
          <cell r="G674" t="str">
            <v>Məhsul 1</v>
          </cell>
          <cell r="I674">
            <v>7987</v>
          </cell>
        </row>
        <row r="675">
          <cell r="C675">
            <v>2</v>
          </cell>
          <cell r="G675" t="str">
            <v>Məhsul 1</v>
          </cell>
          <cell r="I675">
            <v>7050</v>
          </cell>
        </row>
        <row r="676">
          <cell r="C676">
            <v>2</v>
          </cell>
          <cell r="G676" t="str">
            <v>Məhsul 1</v>
          </cell>
          <cell r="I676">
            <v>8721</v>
          </cell>
        </row>
        <row r="677">
          <cell r="C677">
            <v>2</v>
          </cell>
          <cell r="G677" t="str">
            <v>Məhsul 2</v>
          </cell>
          <cell r="I677">
            <v>3130</v>
          </cell>
        </row>
        <row r="678">
          <cell r="C678">
            <v>2</v>
          </cell>
          <cell r="G678" t="str">
            <v>Məhsul 1</v>
          </cell>
          <cell r="I678">
            <v>4798</v>
          </cell>
        </row>
        <row r="679">
          <cell r="C679">
            <v>2</v>
          </cell>
          <cell r="G679" t="str">
            <v>Məhsul 5</v>
          </cell>
          <cell r="I679">
            <v>9743</v>
          </cell>
        </row>
        <row r="680">
          <cell r="C680">
            <v>2</v>
          </cell>
          <cell r="G680" t="str">
            <v>Məhsul 4</v>
          </cell>
          <cell r="I680">
            <v>1438</v>
          </cell>
        </row>
        <row r="681">
          <cell r="C681">
            <v>2</v>
          </cell>
          <cell r="G681" t="str">
            <v>Məhsul 1</v>
          </cell>
          <cell r="I681">
            <v>7012</v>
          </cell>
        </row>
        <row r="682">
          <cell r="C682">
            <v>2</v>
          </cell>
          <cell r="G682" t="str">
            <v>Məhsul 1</v>
          </cell>
          <cell r="I682">
            <v>5378</v>
          </cell>
        </row>
        <row r="683">
          <cell r="C683">
            <v>2</v>
          </cell>
          <cell r="G683" t="str">
            <v>Məhsul 2</v>
          </cell>
          <cell r="I683">
            <v>6951</v>
          </cell>
        </row>
        <row r="684">
          <cell r="C684">
            <v>2</v>
          </cell>
          <cell r="G684" t="str">
            <v>Məhsul 7</v>
          </cell>
          <cell r="I684">
            <v>4403</v>
          </cell>
        </row>
        <row r="685">
          <cell r="C685">
            <v>2</v>
          </cell>
          <cell r="G685" t="str">
            <v>Məhsul 2</v>
          </cell>
          <cell r="I685">
            <v>3185</v>
          </cell>
        </row>
        <row r="686">
          <cell r="C686">
            <v>2</v>
          </cell>
          <cell r="G686" t="str">
            <v>Məhsul 2</v>
          </cell>
          <cell r="I686">
            <v>7887</v>
          </cell>
        </row>
        <row r="687">
          <cell r="C687">
            <v>2</v>
          </cell>
          <cell r="G687" t="str">
            <v>Məhsul 6</v>
          </cell>
          <cell r="I687">
            <v>3774</v>
          </cell>
        </row>
        <row r="688">
          <cell r="C688">
            <v>2</v>
          </cell>
          <cell r="G688" t="str">
            <v>Məhsul 5</v>
          </cell>
          <cell r="I688">
            <v>3046</v>
          </cell>
        </row>
        <row r="689">
          <cell r="C689">
            <v>2</v>
          </cell>
          <cell r="G689" t="str">
            <v>Məhsul 2</v>
          </cell>
          <cell r="I689">
            <v>6514</v>
          </cell>
        </row>
        <row r="690">
          <cell r="C690">
            <v>2</v>
          </cell>
          <cell r="G690" t="str">
            <v>Məhsul 1</v>
          </cell>
          <cell r="I690">
            <v>2116</v>
          </cell>
        </row>
        <row r="691">
          <cell r="C691">
            <v>2</v>
          </cell>
          <cell r="G691" t="str">
            <v>Məhsul 3</v>
          </cell>
          <cell r="I691">
            <v>5184</v>
          </cell>
        </row>
        <row r="692">
          <cell r="C692">
            <v>2</v>
          </cell>
          <cell r="G692" t="str">
            <v>Məhsul 2</v>
          </cell>
          <cell r="I692">
            <v>782</v>
          </cell>
        </row>
        <row r="693">
          <cell r="C693">
            <v>2</v>
          </cell>
          <cell r="G693" t="str">
            <v>Məhsul 2</v>
          </cell>
          <cell r="I693">
            <v>7574</v>
          </cell>
        </row>
        <row r="694">
          <cell r="C694">
            <v>2</v>
          </cell>
          <cell r="G694" t="str">
            <v>Məhsul 6</v>
          </cell>
          <cell r="I694">
            <v>5206</v>
          </cell>
        </row>
        <row r="695">
          <cell r="C695">
            <v>2</v>
          </cell>
          <cell r="G695" t="str">
            <v>Məhsul 5</v>
          </cell>
          <cell r="I695">
            <v>2659</v>
          </cell>
        </row>
        <row r="696">
          <cell r="C696">
            <v>2</v>
          </cell>
          <cell r="G696" t="str">
            <v>Məhsul 1</v>
          </cell>
          <cell r="I696">
            <v>8535</v>
          </cell>
        </row>
        <row r="697">
          <cell r="C697">
            <v>2</v>
          </cell>
          <cell r="G697" t="str">
            <v>Məhsul 6</v>
          </cell>
          <cell r="I697">
            <v>9423</v>
          </cell>
        </row>
        <row r="698">
          <cell r="C698">
            <v>2</v>
          </cell>
          <cell r="G698" t="str">
            <v>Məhsul 7</v>
          </cell>
          <cell r="I698">
            <v>9112</v>
          </cell>
        </row>
        <row r="699">
          <cell r="C699">
            <v>2</v>
          </cell>
          <cell r="G699" t="str">
            <v>Məhsul 4</v>
          </cell>
          <cell r="I699">
            <v>772</v>
          </cell>
        </row>
        <row r="700">
          <cell r="C700">
            <v>2</v>
          </cell>
          <cell r="G700" t="str">
            <v>Məhsul 2</v>
          </cell>
          <cell r="I700">
            <v>1852</v>
          </cell>
        </row>
        <row r="701">
          <cell r="C701">
            <v>2</v>
          </cell>
          <cell r="G701" t="str">
            <v>Məhsul 5</v>
          </cell>
          <cell r="I701">
            <v>7786</v>
          </cell>
        </row>
        <row r="702">
          <cell r="C702">
            <v>2</v>
          </cell>
          <cell r="G702" t="str">
            <v>Məhsul 1</v>
          </cell>
          <cell r="I702">
            <v>8860</v>
          </cell>
        </row>
        <row r="703">
          <cell r="C703">
            <v>2</v>
          </cell>
          <cell r="G703" t="str">
            <v>Məhsul 3</v>
          </cell>
          <cell r="I703">
            <v>9754</v>
          </cell>
        </row>
        <row r="704">
          <cell r="C704">
            <v>2</v>
          </cell>
          <cell r="G704" t="str">
            <v>Məhsul 3</v>
          </cell>
          <cell r="I704">
            <v>4592</v>
          </cell>
        </row>
        <row r="705">
          <cell r="C705">
            <v>2</v>
          </cell>
          <cell r="G705" t="str">
            <v>Məhsul 1</v>
          </cell>
          <cell r="I705">
            <v>1728</v>
          </cell>
        </row>
        <row r="706">
          <cell r="C706">
            <v>2</v>
          </cell>
          <cell r="G706" t="str">
            <v>Məhsul 1</v>
          </cell>
          <cell r="I706">
            <v>8276</v>
          </cell>
        </row>
        <row r="707">
          <cell r="C707">
            <v>2</v>
          </cell>
          <cell r="G707" t="str">
            <v>Məhsul 7</v>
          </cell>
          <cell r="I707">
            <v>3463</v>
          </cell>
        </row>
        <row r="708">
          <cell r="C708">
            <v>2</v>
          </cell>
          <cell r="G708" t="str">
            <v>Məhsul 6</v>
          </cell>
          <cell r="I708">
            <v>3677</v>
          </cell>
        </row>
        <row r="709">
          <cell r="C709">
            <v>2</v>
          </cell>
          <cell r="G709" t="str">
            <v>Məhsul 1</v>
          </cell>
          <cell r="I709">
            <v>8573</v>
          </cell>
        </row>
        <row r="710">
          <cell r="C710">
            <v>2</v>
          </cell>
          <cell r="G710" t="str">
            <v>Məhsul 4</v>
          </cell>
          <cell r="I710">
            <v>8520</v>
          </cell>
        </row>
        <row r="711">
          <cell r="C711">
            <v>2</v>
          </cell>
          <cell r="G711" t="str">
            <v>Məhsul 2</v>
          </cell>
          <cell r="I711">
            <v>7087</v>
          </cell>
        </row>
        <row r="712">
          <cell r="C712">
            <v>2</v>
          </cell>
          <cell r="G712" t="str">
            <v>Məhsul 6</v>
          </cell>
          <cell r="I712">
            <v>2965</v>
          </cell>
        </row>
        <row r="713">
          <cell r="C713">
            <v>2</v>
          </cell>
          <cell r="G713" t="str">
            <v>Məhsul 1</v>
          </cell>
          <cell r="I713">
            <v>2158</v>
          </cell>
        </row>
        <row r="714">
          <cell r="C714">
            <v>2</v>
          </cell>
          <cell r="G714" t="str">
            <v>Məhsul 3</v>
          </cell>
          <cell r="I714">
            <v>5002</v>
          </cell>
        </row>
        <row r="715">
          <cell r="C715">
            <v>2</v>
          </cell>
          <cell r="G715" t="str">
            <v>Məhsul 2</v>
          </cell>
          <cell r="I715">
            <v>7742</v>
          </cell>
        </row>
        <row r="716">
          <cell r="C716">
            <v>2</v>
          </cell>
          <cell r="G716" t="str">
            <v>Məhsul 1</v>
          </cell>
          <cell r="I716">
            <v>8341</v>
          </cell>
        </row>
        <row r="717">
          <cell r="C717">
            <v>2</v>
          </cell>
          <cell r="G717" t="str">
            <v>Məhsul 2</v>
          </cell>
          <cell r="I717">
            <v>4957</v>
          </cell>
        </row>
        <row r="718">
          <cell r="C718">
            <v>2</v>
          </cell>
          <cell r="G718" t="str">
            <v>Məhsul 1</v>
          </cell>
          <cell r="I718">
            <v>1810</v>
          </cell>
        </row>
        <row r="719">
          <cell r="C719">
            <v>2</v>
          </cell>
          <cell r="G719" t="str">
            <v>Məhsul 7</v>
          </cell>
          <cell r="I719">
            <v>9556</v>
          </cell>
        </row>
        <row r="720">
          <cell r="C720">
            <v>2</v>
          </cell>
          <cell r="G720" t="str">
            <v>Məhsul 1</v>
          </cell>
          <cell r="I720">
            <v>2863</v>
          </cell>
        </row>
        <row r="721">
          <cell r="C721">
            <v>2</v>
          </cell>
          <cell r="G721" t="str">
            <v>Məhsul 7</v>
          </cell>
          <cell r="I721">
            <v>1192</v>
          </cell>
        </row>
        <row r="722">
          <cell r="C722">
            <v>2</v>
          </cell>
          <cell r="G722" t="str">
            <v>Məhsul 4</v>
          </cell>
          <cell r="I722">
            <v>4322</v>
          </cell>
        </row>
        <row r="723">
          <cell r="C723">
            <v>2</v>
          </cell>
          <cell r="G723" t="str">
            <v>Məhsul 1</v>
          </cell>
          <cell r="I723">
            <v>4696</v>
          </cell>
        </row>
        <row r="724">
          <cell r="C724">
            <v>2</v>
          </cell>
          <cell r="G724" t="str">
            <v>Məhsul 1</v>
          </cell>
          <cell r="I724">
            <v>5714</v>
          </cell>
        </row>
        <row r="725">
          <cell r="C725">
            <v>2</v>
          </cell>
          <cell r="G725" t="str">
            <v>Məhsul 4</v>
          </cell>
          <cell r="I725">
            <v>5015</v>
          </cell>
        </row>
        <row r="726">
          <cell r="C726">
            <v>2</v>
          </cell>
          <cell r="G726" t="str">
            <v>Məhsul 7</v>
          </cell>
          <cell r="I726">
            <v>3128</v>
          </cell>
        </row>
        <row r="727">
          <cell r="C727">
            <v>2</v>
          </cell>
          <cell r="G727" t="str">
            <v>Məhsul 3</v>
          </cell>
          <cell r="I727">
            <v>3790</v>
          </cell>
        </row>
        <row r="728">
          <cell r="C728">
            <v>2</v>
          </cell>
          <cell r="G728" t="str">
            <v>Məhsul 1</v>
          </cell>
          <cell r="I728">
            <v>7329</v>
          </cell>
        </row>
        <row r="729">
          <cell r="C729">
            <v>2</v>
          </cell>
          <cell r="G729" t="str">
            <v>Məhsul 7</v>
          </cell>
          <cell r="I729">
            <v>1723</v>
          </cell>
        </row>
        <row r="730">
          <cell r="C730">
            <v>2</v>
          </cell>
          <cell r="G730" t="str">
            <v>Məhsul 2</v>
          </cell>
          <cell r="I730">
            <v>6320</v>
          </cell>
        </row>
        <row r="731">
          <cell r="C731">
            <v>2</v>
          </cell>
          <cell r="G731" t="str">
            <v>Məhsul 7</v>
          </cell>
          <cell r="I731">
            <v>3755</v>
          </cell>
        </row>
        <row r="732">
          <cell r="C732">
            <v>2</v>
          </cell>
          <cell r="G732" t="str">
            <v>Məhsul 4</v>
          </cell>
          <cell r="I732">
            <v>3792</v>
          </cell>
        </row>
        <row r="733">
          <cell r="C733">
            <v>2</v>
          </cell>
          <cell r="G733" t="str">
            <v>Məhsul 1</v>
          </cell>
          <cell r="I733">
            <v>3058</v>
          </cell>
        </row>
        <row r="734">
          <cell r="C734">
            <v>2</v>
          </cell>
          <cell r="G734" t="str">
            <v>Məhsul 1</v>
          </cell>
          <cell r="I734">
            <v>7087</v>
          </cell>
        </row>
        <row r="735">
          <cell r="C735">
            <v>2</v>
          </cell>
          <cell r="G735" t="str">
            <v>Məhsul 6</v>
          </cell>
          <cell r="I735">
            <v>8215</v>
          </cell>
        </row>
        <row r="736">
          <cell r="C736">
            <v>2</v>
          </cell>
          <cell r="G736" t="str">
            <v>Məhsul 3</v>
          </cell>
          <cell r="I736">
            <v>7261</v>
          </cell>
        </row>
        <row r="737">
          <cell r="C737">
            <v>2</v>
          </cell>
          <cell r="G737" t="str">
            <v>Məhsul 7</v>
          </cell>
          <cell r="I737">
            <v>391</v>
          </cell>
        </row>
        <row r="738">
          <cell r="C738">
            <v>2</v>
          </cell>
          <cell r="G738" t="str">
            <v>Məhsul 6</v>
          </cell>
          <cell r="I738">
            <v>1902</v>
          </cell>
        </row>
        <row r="739">
          <cell r="C739">
            <v>2</v>
          </cell>
          <cell r="G739" t="str">
            <v>Məhsul 2</v>
          </cell>
          <cell r="I739">
            <v>8358</v>
          </cell>
        </row>
        <row r="740">
          <cell r="C740">
            <v>2</v>
          </cell>
          <cell r="G740" t="str">
            <v>Məhsul 6</v>
          </cell>
          <cell r="I740">
            <v>7640</v>
          </cell>
        </row>
        <row r="741">
          <cell r="C741">
            <v>2</v>
          </cell>
          <cell r="G741" t="str">
            <v>Məhsul 1</v>
          </cell>
          <cell r="I741">
            <v>7206</v>
          </cell>
        </row>
        <row r="742">
          <cell r="C742">
            <v>2</v>
          </cell>
          <cell r="G742" t="str">
            <v>Məhsul 1</v>
          </cell>
          <cell r="I742">
            <v>3406</v>
          </cell>
        </row>
        <row r="743">
          <cell r="C743">
            <v>2</v>
          </cell>
          <cell r="G743" t="str">
            <v>Məhsul 1</v>
          </cell>
          <cell r="I743">
            <v>2507</v>
          </cell>
        </row>
        <row r="744">
          <cell r="C744">
            <v>2</v>
          </cell>
          <cell r="G744" t="str">
            <v>Məhsul 3</v>
          </cell>
          <cell r="I744">
            <v>8626</v>
          </cell>
        </row>
        <row r="745">
          <cell r="C745">
            <v>2</v>
          </cell>
          <cell r="G745" t="str">
            <v>Məhsul 1</v>
          </cell>
          <cell r="I745">
            <v>4615</v>
          </cell>
        </row>
        <row r="746">
          <cell r="C746">
            <v>2</v>
          </cell>
          <cell r="G746" t="str">
            <v>Məhsul 3</v>
          </cell>
          <cell r="I746">
            <v>923</v>
          </cell>
        </row>
        <row r="747">
          <cell r="C747">
            <v>2</v>
          </cell>
          <cell r="G747" t="str">
            <v>Məhsul 7</v>
          </cell>
          <cell r="I747">
            <v>4746</v>
          </cell>
        </row>
        <row r="748">
          <cell r="C748">
            <v>2</v>
          </cell>
          <cell r="G748" t="str">
            <v>Məhsul 1</v>
          </cell>
          <cell r="I748">
            <v>9326</v>
          </cell>
        </row>
        <row r="749">
          <cell r="C749">
            <v>2</v>
          </cell>
          <cell r="G749" t="str">
            <v>Məhsul 4</v>
          </cell>
          <cell r="I749">
            <v>8296</v>
          </cell>
        </row>
        <row r="750">
          <cell r="C750">
            <v>2</v>
          </cell>
          <cell r="G750" t="str">
            <v>Məhsul 6</v>
          </cell>
          <cell r="I750">
            <v>6829</v>
          </cell>
        </row>
        <row r="751">
          <cell r="C751">
            <v>2</v>
          </cell>
          <cell r="G751" t="str">
            <v>Məhsul 4</v>
          </cell>
          <cell r="I751">
            <v>6555</v>
          </cell>
        </row>
        <row r="752">
          <cell r="C752">
            <v>2</v>
          </cell>
          <cell r="G752" t="str">
            <v>Məhsul 1</v>
          </cell>
          <cell r="I752">
            <v>2910</v>
          </cell>
        </row>
        <row r="753">
          <cell r="C753">
            <v>2</v>
          </cell>
          <cell r="G753" t="str">
            <v>Məhsul 2</v>
          </cell>
          <cell r="I753">
            <v>9200</v>
          </cell>
        </row>
        <row r="754">
          <cell r="C754">
            <v>2</v>
          </cell>
          <cell r="G754" t="str">
            <v>Məhsul 6</v>
          </cell>
          <cell r="I754">
            <v>2752</v>
          </cell>
        </row>
        <row r="755">
          <cell r="C755">
            <v>2</v>
          </cell>
          <cell r="G755" t="str">
            <v>Məhsul 2</v>
          </cell>
          <cell r="I755">
            <v>605</v>
          </cell>
        </row>
        <row r="756">
          <cell r="C756">
            <v>2</v>
          </cell>
          <cell r="G756" t="str">
            <v>Məhsul 4</v>
          </cell>
          <cell r="I756">
            <v>3885</v>
          </cell>
        </row>
        <row r="757">
          <cell r="C757">
            <v>2</v>
          </cell>
          <cell r="G757" t="str">
            <v>Məhsul 1</v>
          </cell>
          <cell r="I757">
            <v>4652</v>
          </cell>
        </row>
        <row r="758">
          <cell r="C758">
            <v>2</v>
          </cell>
          <cell r="G758" t="str">
            <v>Məhsul 3</v>
          </cell>
          <cell r="I758">
            <v>4979</v>
          </cell>
        </row>
        <row r="759">
          <cell r="C759">
            <v>2</v>
          </cell>
          <cell r="G759" t="str">
            <v>Məhsul 5</v>
          </cell>
          <cell r="I759">
            <v>6045</v>
          </cell>
        </row>
        <row r="760">
          <cell r="C760">
            <v>2</v>
          </cell>
          <cell r="G760" t="str">
            <v>Məhsul 6</v>
          </cell>
          <cell r="I760">
            <v>4766</v>
          </cell>
        </row>
        <row r="761">
          <cell r="C761">
            <v>2</v>
          </cell>
          <cell r="G761" t="str">
            <v>Məhsul 5</v>
          </cell>
          <cell r="I761">
            <v>1202</v>
          </cell>
        </row>
        <row r="762">
          <cell r="C762">
            <v>2</v>
          </cell>
          <cell r="G762" t="str">
            <v>Məhsul 6</v>
          </cell>
          <cell r="I762">
            <v>4342</v>
          </cell>
        </row>
        <row r="763">
          <cell r="C763">
            <v>2</v>
          </cell>
          <cell r="G763" t="str">
            <v>Məhsul 5</v>
          </cell>
          <cell r="I763">
            <v>1181</v>
          </cell>
        </row>
        <row r="764">
          <cell r="C764">
            <v>2</v>
          </cell>
          <cell r="G764" t="str">
            <v>Məhsul 6</v>
          </cell>
          <cell r="I764">
            <v>9755</v>
          </cell>
        </row>
        <row r="765">
          <cell r="C765">
            <v>2</v>
          </cell>
          <cell r="G765" t="str">
            <v>Məhsul 4</v>
          </cell>
          <cell r="I765">
            <v>6433</v>
          </cell>
        </row>
        <row r="766">
          <cell r="C766">
            <v>2</v>
          </cell>
          <cell r="G766" t="str">
            <v>Məhsul 6</v>
          </cell>
          <cell r="I766">
            <v>6601</v>
          </cell>
        </row>
        <row r="767">
          <cell r="C767">
            <v>2</v>
          </cell>
          <cell r="G767" t="str">
            <v>Məhsul 1</v>
          </cell>
          <cell r="I767">
            <v>4542</v>
          </cell>
        </row>
        <row r="768">
          <cell r="C768">
            <v>2</v>
          </cell>
          <cell r="G768" t="str">
            <v>Məhsul 4</v>
          </cell>
          <cell r="I768">
            <v>739</v>
          </cell>
        </row>
        <row r="769">
          <cell r="C769">
            <v>2</v>
          </cell>
          <cell r="G769" t="str">
            <v>Məhsul 6</v>
          </cell>
          <cell r="I769">
            <v>607</v>
          </cell>
        </row>
        <row r="770">
          <cell r="C770">
            <v>2</v>
          </cell>
          <cell r="G770" t="str">
            <v>Məhsul 1</v>
          </cell>
          <cell r="I770">
            <v>9653</v>
          </cell>
        </row>
        <row r="771">
          <cell r="C771">
            <v>2</v>
          </cell>
          <cell r="G771" t="str">
            <v>Məhsul 6</v>
          </cell>
          <cell r="I771">
            <v>9251</v>
          </cell>
        </row>
        <row r="772">
          <cell r="C772">
            <v>2</v>
          </cell>
          <cell r="G772" t="str">
            <v>Məhsul 1</v>
          </cell>
          <cell r="I772">
            <v>4653</v>
          </cell>
        </row>
        <row r="773">
          <cell r="C773">
            <v>2</v>
          </cell>
          <cell r="G773" t="str">
            <v>Məhsul 7</v>
          </cell>
          <cell r="I773">
            <v>8291</v>
          </cell>
        </row>
        <row r="774">
          <cell r="C774">
            <v>2</v>
          </cell>
          <cell r="G774" t="str">
            <v>Məhsul 1</v>
          </cell>
          <cell r="I774">
            <v>4313</v>
          </cell>
        </row>
        <row r="775">
          <cell r="C775">
            <v>2</v>
          </cell>
          <cell r="G775" t="str">
            <v>Məhsul 2</v>
          </cell>
          <cell r="I775">
            <v>2400</v>
          </cell>
        </row>
        <row r="776">
          <cell r="C776">
            <v>2</v>
          </cell>
          <cell r="G776" t="str">
            <v>Məhsul 4</v>
          </cell>
          <cell r="I776">
            <v>3401</v>
          </cell>
        </row>
        <row r="777">
          <cell r="C777">
            <v>2</v>
          </cell>
          <cell r="G777" t="str">
            <v>Məhsul 2</v>
          </cell>
          <cell r="I777">
            <v>4442</v>
          </cell>
        </row>
        <row r="778">
          <cell r="C778">
            <v>2</v>
          </cell>
          <cell r="G778" t="str">
            <v>Məhsul 7</v>
          </cell>
          <cell r="I778">
            <v>775</v>
          </cell>
        </row>
        <row r="779">
          <cell r="C779">
            <v>2</v>
          </cell>
          <cell r="G779" t="str">
            <v>Məhsul 1</v>
          </cell>
          <cell r="I779">
            <v>5634</v>
          </cell>
        </row>
        <row r="780">
          <cell r="C780">
            <v>2</v>
          </cell>
          <cell r="G780" t="str">
            <v>Məhsul 6</v>
          </cell>
          <cell r="I780">
            <v>3101</v>
          </cell>
        </row>
        <row r="781">
          <cell r="C781">
            <v>2</v>
          </cell>
          <cell r="G781" t="str">
            <v>Məhsul 6</v>
          </cell>
          <cell r="I781">
            <v>2651</v>
          </cell>
        </row>
        <row r="782">
          <cell r="C782">
            <v>2</v>
          </cell>
          <cell r="G782" t="str">
            <v>Məhsul 3</v>
          </cell>
          <cell r="I782">
            <v>7303</v>
          </cell>
        </row>
        <row r="783">
          <cell r="C783">
            <v>2</v>
          </cell>
          <cell r="G783" t="str">
            <v>Məhsul 7</v>
          </cell>
          <cell r="I783">
            <v>1311</v>
          </cell>
        </row>
        <row r="784">
          <cell r="C784">
            <v>2</v>
          </cell>
          <cell r="G784" t="str">
            <v>Məhsul 1</v>
          </cell>
          <cell r="I784">
            <v>6269</v>
          </cell>
        </row>
        <row r="785">
          <cell r="C785">
            <v>2</v>
          </cell>
          <cell r="G785" t="str">
            <v>Məhsul 6</v>
          </cell>
          <cell r="I785">
            <v>3712</v>
          </cell>
        </row>
        <row r="786">
          <cell r="C786">
            <v>2</v>
          </cell>
          <cell r="G786" t="str">
            <v>Məhsul 3</v>
          </cell>
          <cell r="I786">
            <v>7974</v>
          </cell>
        </row>
        <row r="787">
          <cell r="C787">
            <v>2</v>
          </cell>
          <cell r="G787" t="str">
            <v>Məhsul 6</v>
          </cell>
          <cell r="I787">
            <v>4308</v>
          </cell>
        </row>
        <row r="788">
          <cell r="C788">
            <v>2</v>
          </cell>
          <cell r="G788" t="str">
            <v>Məhsul 1</v>
          </cell>
          <cell r="I788">
            <v>8451</v>
          </cell>
        </row>
        <row r="789">
          <cell r="C789">
            <v>2</v>
          </cell>
          <cell r="G789" t="str">
            <v>Məhsul 4</v>
          </cell>
          <cell r="I789">
            <v>4999</v>
          </cell>
        </row>
        <row r="790">
          <cell r="C790">
            <v>2</v>
          </cell>
          <cell r="G790" t="str">
            <v>Məhsul 4</v>
          </cell>
          <cell r="I790">
            <v>7544</v>
          </cell>
        </row>
        <row r="791">
          <cell r="C791">
            <v>2</v>
          </cell>
          <cell r="G791" t="str">
            <v>Məhsul 5</v>
          </cell>
          <cell r="I791">
            <v>4057</v>
          </cell>
        </row>
        <row r="792">
          <cell r="C792">
            <v>2</v>
          </cell>
          <cell r="G792" t="str">
            <v>Məhsul 4</v>
          </cell>
          <cell r="I792">
            <v>3685</v>
          </cell>
        </row>
        <row r="793">
          <cell r="C793">
            <v>2</v>
          </cell>
          <cell r="G793" t="str">
            <v>Məhsul 7</v>
          </cell>
          <cell r="I793">
            <v>359</v>
          </cell>
        </row>
        <row r="794">
          <cell r="C794">
            <v>2</v>
          </cell>
          <cell r="G794" t="str">
            <v>Məhsul 4</v>
          </cell>
          <cell r="I794">
            <v>5100</v>
          </cell>
        </row>
        <row r="795">
          <cell r="C795">
            <v>2</v>
          </cell>
          <cell r="G795" t="str">
            <v>Məhsul 5</v>
          </cell>
          <cell r="I795">
            <v>1827</v>
          </cell>
        </row>
        <row r="796">
          <cell r="C796">
            <v>2</v>
          </cell>
          <cell r="G796" t="str">
            <v>Məhsul 1</v>
          </cell>
          <cell r="I796">
            <v>8840</v>
          </cell>
        </row>
        <row r="797">
          <cell r="C797">
            <v>2</v>
          </cell>
          <cell r="G797" t="str">
            <v>Məhsul 2</v>
          </cell>
          <cell r="I797">
            <v>6531</v>
          </cell>
        </row>
        <row r="798">
          <cell r="C798">
            <v>2</v>
          </cell>
          <cell r="G798" t="str">
            <v>Məhsul 4</v>
          </cell>
          <cell r="I798">
            <v>8808</v>
          </cell>
        </row>
        <row r="799">
          <cell r="C799">
            <v>2</v>
          </cell>
          <cell r="G799" t="str">
            <v>Məhsul 4</v>
          </cell>
          <cell r="I799">
            <v>4792</v>
          </cell>
        </row>
        <row r="800">
          <cell r="C800">
            <v>2</v>
          </cell>
          <cell r="G800" t="str">
            <v>Məhsul 5</v>
          </cell>
          <cell r="I800">
            <v>3903</v>
          </cell>
        </row>
        <row r="801">
          <cell r="C801">
            <v>2</v>
          </cell>
          <cell r="G801" t="str">
            <v>Məhsul 1</v>
          </cell>
          <cell r="I801">
            <v>1726</v>
          </cell>
        </row>
        <row r="802">
          <cell r="C802">
            <v>2</v>
          </cell>
          <cell r="G802" t="str">
            <v>Məhsul 6</v>
          </cell>
          <cell r="I802">
            <v>7690</v>
          </cell>
        </row>
        <row r="803">
          <cell r="C803">
            <v>2</v>
          </cell>
          <cell r="G803" t="str">
            <v>Məhsul 4</v>
          </cell>
          <cell r="I803">
            <v>8687</v>
          </cell>
        </row>
        <row r="804">
          <cell r="C804">
            <v>2</v>
          </cell>
          <cell r="G804" t="str">
            <v>Məhsul 7</v>
          </cell>
          <cell r="I804">
            <v>2227</v>
          </cell>
        </row>
        <row r="805">
          <cell r="C805">
            <v>2</v>
          </cell>
          <cell r="G805" t="str">
            <v>Məhsul 7</v>
          </cell>
          <cell r="I805">
            <v>5281</v>
          </cell>
        </row>
        <row r="806">
          <cell r="C806">
            <v>2</v>
          </cell>
          <cell r="G806" t="str">
            <v>Məhsul 6</v>
          </cell>
          <cell r="I806">
            <v>5060</v>
          </cell>
        </row>
        <row r="807">
          <cell r="C807">
            <v>2</v>
          </cell>
          <cell r="G807" t="str">
            <v>Məhsul 4</v>
          </cell>
          <cell r="I807">
            <v>2928</v>
          </cell>
        </row>
        <row r="808">
          <cell r="C808">
            <v>2</v>
          </cell>
          <cell r="G808" t="str">
            <v>Məhsul 6</v>
          </cell>
          <cell r="I808">
            <v>1009</v>
          </cell>
        </row>
        <row r="809">
          <cell r="C809">
            <v>2</v>
          </cell>
          <cell r="G809" t="str">
            <v>Məhsul 6</v>
          </cell>
          <cell r="I809">
            <v>2259</v>
          </cell>
        </row>
        <row r="810">
          <cell r="C810">
            <v>2</v>
          </cell>
          <cell r="G810" t="str">
            <v>Məhsul 5</v>
          </cell>
          <cell r="I810">
            <v>6975</v>
          </cell>
        </row>
        <row r="811">
          <cell r="C811">
            <v>2</v>
          </cell>
          <cell r="G811" t="str">
            <v>Məhsul 6</v>
          </cell>
          <cell r="I811">
            <v>7847</v>
          </cell>
        </row>
        <row r="812">
          <cell r="C812">
            <v>2</v>
          </cell>
          <cell r="G812" t="str">
            <v>Məhsul 1</v>
          </cell>
          <cell r="I812">
            <v>6155</v>
          </cell>
        </row>
        <row r="813">
          <cell r="C813">
            <v>2</v>
          </cell>
          <cell r="G813" t="str">
            <v>Məhsul 1</v>
          </cell>
          <cell r="I813">
            <v>354</v>
          </cell>
        </row>
        <row r="814">
          <cell r="C814">
            <v>2</v>
          </cell>
          <cell r="G814" t="str">
            <v>Məhsul 3</v>
          </cell>
          <cell r="I814">
            <v>7795</v>
          </cell>
        </row>
        <row r="815">
          <cell r="C815">
            <v>2</v>
          </cell>
          <cell r="G815" t="str">
            <v>Məhsul 1</v>
          </cell>
          <cell r="I815">
            <v>4922</v>
          </cell>
        </row>
        <row r="816">
          <cell r="C816">
            <v>2</v>
          </cell>
          <cell r="G816" t="str">
            <v>Məhsul 6</v>
          </cell>
          <cell r="I816">
            <v>194</v>
          </cell>
        </row>
        <row r="817">
          <cell r="C817">
            <v>2</v>
          </cell>
          <cell r="G817" t="str">
            <v>Məhsul 1</v>
          </cell>
          <cell r="I817">
            <v>1809</v>
          </cell>
        </row>
        <row r="818">
          <cell r="C818">
            <v>2</v>
          </cell>
          <cell r="G818" t="str">
            <v>Məhsul 7</v>
          </cell>
          <cell r="I818">
            <v>4162</v>
          </cell>
        </row>
        <row r="819">
          <cell r="C819">
            <v>2</v>
          </cell>
          <cell r="G819" t="str">
            <v>Məhsul 7</v>
          </cell>
          <cell r="I819">
            <v>9061</v>
          </cell>
        </row>
        <row r="820">
          <cell r="C820">
            <v>2</v>
          </cell>
          <cell r="G820" t="str">
            <v>Məhsul 2</v>
          </cell>
          <cell r="I820">
            <v>7230</v>
          </cell>
        </row>
        <row r="821">
          <cell r="C821">
            <v>2</v>
          </cell>
          <cell r="G821" t="str">
            <v>Məhsul 5</v>
          </cell>
          <cell r="I821">
            <v>6609</v>
          </cell>
        </row>
        <row r="822">
          <cell r="C822">
            <v>2</v>
          </cell>
          <cell r="G822" t="str">
            <v>Məhsul 6</v>
          </cell>
          <cell r="I822">
            <v>8953</v>
          </cell>
        </row>
        <row r="823">
          <cell r="C823">
            <v>2</v>
          </cell>
          <cell r="G823" t="str">
            <v>Məhsul 2</v>
          </cell>
          <cell r="I823">
            <v>2502</v>
          </cell>
        </row>
        <row r="824">
          <cell r="C824">
            <v>2</v>
          </cell>
          <cell r="G824" t="str">
            <v>Məhsul 4</v>
          </cell>
          <cell r="I824">
            <v>6531</v>
          </cell>
        </row>
        <row r="825">
          <cell r="C825">
            <v>2</v>
          </cell>
          <cell r="G825" t="str">
            <v>Məhsul 5</v>
          </cell>
          <cell r="I825">
            <v>7863</v>
          </cell>
        </row>
        <row r="826">
          <cell r="C826">
            <v>2</v>
          </cell>
          <cell r="G826" t="str">
            <v>Məhsul 7</v>
          </cell>
          <cell r="I826">
            <v>3737</v>
          </cell>
        </row>
        <row r="827">
          <cell r="C827">
            <v>2</v>
          </cell>
          <cell r="G827" t="str">
            <v>Məhsul 6</v>
          </cell>
          <cell r="I827">
            <v>9568</v>
          </cell>
        </row>
        <row r="828">
          <cell r="C828">
            <v>2</v>
          </cell>
          <cell r="G828" t="str">
            <v>Məhsul 6</v>
          </cell>
          <cell r="I828">
            <v>326</v>
          </cell>
        </row>
        <row r="829">
          <cell r="C829">
            <v>2</v>
          </cell>
          <cell r="G829" t="str">
            <v>Məhsul 1</v>
          </cell>
          <cell r="I829">
            <v>3019</v>
          </cell>
        </row>
        <row r="830">
          <cell r="C830">
            <v>2</v>
          </cell>
          <cell r="G830" t="str">
            <v>Məhsul 6</v>
          </cell>
          <cell r="I830">
            <v>6269</v>
          </cell>
        </row>
        <row r="831">
          <cell r="C831">
            <v>2</v>
          </cell>
          <cell r="G831" t="str">
            <v>Məhsul 4</v>
          </cell>
          <cell r="I831">
            <v>4854</v>
          </cell>
        </row>
        <row r="832">
          <cell r="C832">
            <v>2</v>
          </cell>
          <cell r="G832" t="str">
            <v>Məhsul 4</v>
          </cell>
          <cell r="I832">
            <v>4212</v>
          </cell>
        </row>
        <row r="833">
          <cell r="C833">
            <v>2</v>
          </cell>
          <cell r="G833" t="str">
            <v>Məhsul 4</v>
          </cell>
          <cell r="I833">
            <v>336</v>
          </cell>
        </row>
        <row r="834">
          <cell r="C834">
            <v>2</v>
          </cell>
          <cell r="G834" t="str">
            <v>Məhsul 7</v>
          </cell>
          <cell r="I834">
            <v>5587</v>
          </cell>
        </row>
        <row r="835">
          <cell r="C835">
            <v>2</v>
          </cell>
          <cell r="G835" t="str">
            <v>Məhsul 1</v>
          </cell>
          <cell r="I835">
            <v>1894</v>
          </cell>
        </row>
        <row r="836">
          <cell r="C836">
            <v>2</v>
          </cell>
          <cell r="G836" t="str">
            <v>Məhsul 6</v>
          </cell>
          <cell r="I836">
            <v>495</v>
          </cell>
        </row>
        <row r="837">
          <cell r="C837">
            <v>2</v>
          </cell>
          <cell r="G837" t="str">
            <v>Məhsul 7</v>
          </cell>
          <cell r="I837">
            <v>4762</v>
          </cell>
        </row>
        <row r="838">
          <cell r="C838">
            <v>2</v>
          </cell>
          <cell r="G838" t="str">
            <v>Məhsul 1</v>
          </cell>
          <cell r="I838">
            <v>1293</v>
          </cell>
        </row>
        <row r="839">
          <cell r="C839">
            <v>2</v>
          </cell>
          <cell r="G839" t="str">
            <v>Məhsul 6</v>
          </cell>
          <cell r="I839">
            <v>1732</v>
          </cell>
        </row>
        <row r="840">
          <cell r="C840">
            <v>2</v>
          </cell>
          <cell r="G840" t="str">
            <v>Məhsul 6</v>
          </cell>
          <cell r="I840">
            <v>9988</v>
          </cell>
        </row>
        <row r="841">
          <cell r="C841">
            <v>2</v>
          </cell>
          <cell r="G841" t="str">
            <v>Məhsul 1</v>
          </cell>
          <cell r="I841">
            <v>1773</v>
          </cell>
        </row>
        <row r="842">
          <cell r="C842">
            <v>2</v>
          </cell>
          <cell r="G842" t="str">
            <v>Məhsul 6</v>
          </cell>
          <cell r="I842">
            <v>6005</v>
          </cell>
        </row>
        <row r="843">
          <cell r="C843">
            <v>2</v>
          </cell>
          <cell r="G843" t="str">
            <v>Məhsul 4</v>
          </cell>
          <cell r="I843">
            <v>1702</v>
          </cell>
        </row>
        <row r="844">
          <cell r="C844">
            <v>2</v>
          </cell>
          <cell r="G844" t="str">
            <v>Məhsul 6</v>
          </cell>
          <cell r="I844">
            <v>539</v>
          </cell>
        </row>
        <row r="845">
          <cell r="C845">
            <v>2</v>
          </cell>
          <cell r="G845" t="str">
            <v>Məhsul 2</v>
          </cell>
          <cell r="I845">
            <v>8926</v>
          </cell>
        </row>
        <row r="846">
          <cell r="C846">
            <v>2</v>
          </cell>
          <cell r="G846" t="str">
            <v>Məhsul 7</v>
          </cell>
          <cell r="I846">
            <v>5096</v>
          </cell>
        </row>
        <row r="847">
          <cell r="C847">
            <v>2</v>
          </cell>
          <cell r="G847" t="str">
            <v>Məhsul 6</v>
          </cell>
          <cell r="I847">
            <v>9798</v>
          </cell>
        </row>
        <row r="848">
          <cell r="C848">
            <v>2</v>
          </cell>
          <cell r="G848" t="str">
            <v>Məhsul 3</v>
          </cell>
          <cell r="I848">
            <v>4604</v>
          </cell>
        </row>
        <row r="849">
          <cell r="C849">
            <v>2</v>
          </cell>
          <cell r="G849" t="str">
            <v>Məhsul 7</v>
          </cell>
          <cell r="I849">
            <v>9024</v>
          </cell>
        </row>
        <row r="850">
          <cell r="C850">
            <v>2</v>
          </cell>
          <cell r="G850" t="str">
            <v>Məhsul 4</v>
          </cell>
          <cell r="I850">
            <v>9420</v>
          </cell>
        </row>
        <row r="851">
          <cell r="C851">
            <v>2</v>
          </cell>
          <cell r="G851" t="str">
            <v>Məhsul 3</v>
          </cell>
          <cell r="I851">
            <v>1722</v>
          </cell>
        </row>
        <row r="852">
          <cell r="C852">
            <v>2</v>
          </cell>
          <cell r="G852" t="str">
            <v>Məhsul 6</v>
          </cell>
          <cell r="I852">
            <v>8409</v>
          </cell>
        </row>
        <row r="853">
          <cell r="C853">
            <v>2</v>
          </cell>
          <cell r="G853" t="str">
            <v>Məhsul 5</v>
          </cell>
          <cell r="I853">
            <v>8966</v>
          </cell>
        </row>
        <row r="854">
          <cell r="C854">
            <v>2</v>
          </cell>
          <cell r="G854" t="str">
            <v>Məhsul 3</v>
          </cell>
          <cell r="I854">
            <v>8241</v>
          </cell>
        </row>
        <row r="855">
          <cell r="C855">
            <v>2</v>
          </cell>
          <cell r="G855" t="str">
            <v>Məhsul 1</v>
          </cell>
          <cell r="I855">
            <v>5779</v>
          </cell>
        </row>
        <row r="856">
          <cell r="C856">
            <v>2</v>
          </cell>
          <cell r="G856" t="str">
            <v>Məhsul 1</v>
          </cell>
          <cell r="I856">
            <v>3447</v>
          </cell>
        </row>
        <row r="857">
          <cell r="C857">
            <v>2</v>
          </cell>
          <cell r="G857" t="str">
            <v>Məhsul 6</v>
          </cell>
          <cell r="I857">
            <v>573</v>
          </cell>
        </row>
        <row r="858">
          <cell r="C858">
            <v>2</v>
          </cell>
          <cell r="G858" t="str">
            <v>Məhsul 2</v>
          </cell>
          <cell r="I858">
            <v>2582</v>
          </cell>
        </row>
        <row r="859">
          <cell r="C859">
            <v>2</v>
          </cell>
          <cell r="G859" t="str">
            <v>Məhsul 1</v>
          </cell>
          <cell r="I859">
            <v>1083</v>
          </cell>
        </row>
        <row r="860">
          <cell r="C860">
            <v>2</v>
          </cell>
          <cell r="G860" t="str">
            <v>Məhsul 6</v>
          </cell>
          <cell r="I860">
            <v>2884</v>
          </cell>
        </row>
        <row r="861">
          <cell r="C861">
            <v>2</v>
          </cell>
          <cell r="G861" t="str">
            <v>Məhsul 1</v>
          </cell>
          <cell r="I861">
            <v>2675</v>
          </cell>
        </row>
        <row r="862">
          <cell r="C862">
            <v>2</v>
          </cell>
          <cell r="G862" t="str">
            <v>Məhsul 7</v>
          </cell>
          <cell r="I862">
            <v>2049</v>
          </cell>
        </row>
        <row r="863">
          <cell r="C863">
            <v>2</v>
          </cell>
          <cell r="G863" t="str">
            <v>Məhsul 6</v>
          </cell>
          <cell r="I863">
            <v>7345</v>
          </cell>
        </row>
        <row r="864">
          <cell r="C864">
            <v>2</v>
          </cell>
          <cell r="G864" t="str">
            <v>Məhsul 1</v>
          </cell>
          <cell r="I864">
            <v>6975</v>
          </cell>
        </row>
        <row r="865">
          <cell r="C865">
            <v>2</v>
          </cell>
          <cell r="G865" t="str">
            <v>Məhsul 6</v>
          </cell>
          <cell r="I865">
            <v>7527</v>
          </cell>
        </row>
        <row r="866">
          <cell r="C866">
            <v>2</v>
          </cell>
          <cell r="G866" t="str">
            <v>Məhsul 6</v>
          </cell>
          <cell r="I866">
            <v>9809</v>
          </cell>
        </row>
        <row r="867">
          <cell r="C867">
            <v>2</v>
          </cell>
          <cell r="G867" t="str">
            <v>Məhsul 3</v>
          </cell>
          <cell r="I867">
            <v>6141</v>
          </cell>
        </row>
        <row r="868">
          <cell r="C868">
            <v>2</v>
          </cell>
          <cell r="G868" t="str">
            <v>Məhsul 2</v>
          </cell>
          <cell r="I868">
            <v>1699</v>
          </cell>
        </row>
        <row r="869">
          <cell r="C869">
            <v>2</v>
          </cell>
          <cell r="G869" t="str">
            <v>Məhsul 5</v>
          </cell>
          <cell r="I869">
            <v>5312</v>
          </cell>
        </row>
        <row r="870">
          <cell r="C870">
            <v>2</v>
          </cell>
          <cell r="G870" t="str">
            <v>Məhsul 4</v>
          </cell>
          <cell r="I870">
            <v>2660</v>
          </cell>
        </row>
        <row r="871">
          <cell r="C871">
            <v>2</v>
          </cell>
          <cell r="G871" t="str">
            <v>Məhsul 5</v>
          </cell>
          <cell r="I871">
            <v>8083</v>
          </cell>
        </row>
        <row r="872">
          <cell r="C872">
            <v>2</v>
          </cell>
          <cell r="G872" t="str">
            <v>Məhsul 6</v>
          </cell>
          <cell r="I872">
            <v>5483</v>
          </cell>
        </row>
        <row r="873">
          <cell r="C873">
            <v>2</v>
          </cell>
          <cell r="G873" t="str">
            <v>Məhsul 6</v>
          </cell>
          <cell r="I873">
            <v>871</v>
          </cell>
        </row>
        <row r="874">
          <cell r="C874">
            <v>2</v>
          </cell>
          <cell r="G874" t="str">
            <v>Məhsul 5</v>
          </cell>
          <cell r="I874">
            <v>326</v>
          </cell>
        </row>
        <row r="875">
          <cell r="C875">
            <v>2</v>
          </cell>
          <cell r="G875" t="str">
            <v>Məhsul 1</v>
          </cell>
          <cell r="I875">
            <v>5228</v>
          </cell>
        </row>
        <row r="876">
          <cell r="C876">
            <v>2</v>
          </cell>
          <cell r="G876" t="str">
            <v>Məhsul 4</v>
          </cell>
          <cell r="I876">
            <v>9194</v>
          </cell>
        </row>
        <row r="877">
          <cell r="C877">
            <v>2</v>
          </cell>
          <cell r="G877" t="str">
            <v>Məhsul 4</v>
          </cell>
          <cell r="I877">
            <v>9343</v>
          </cell>
        </row>
        <row r="878">
          <cell r="C878">
            <v>2</v>
          </cell>
          <cell r="G878" t="str">
            <v>Məhsul 4</v>
          </cell>
          <cell r="I878">
            <v>9556</v>
          </cell>
        </row>
        <row r="879">
          <cell r="C879">
            <v>2</v>
          </cell>
          <cell r="G879" t="str">
            <v>Məhsul 1</v>
          </cell>
          <cell r="I879">
            <v>9990</v>
          </cell>
        </row>
        <row r="880">
          <cell r="C880">
            <v>2</v>
          </cell>
          <cell r="G880" t="str">
            <v>Məhsul 4</v>
          </cell>
          <cell r="I880">
            <v>3635</v>
          </cell>
        </row>
        <row r="881">
          <cell r="C881">
            <v>2</v>
          </cell>
          <cell r="G881" t="str">
            <v>Məhsul 1</v>
          </cell>
          <cell r="I881">
            <v>8389</v>
          </cell>
        </row>
        <row r="882">
          <cell r="C882">
            <v>2</v>
          </cell>
          <cell r="G882" t="str">
            <v>Məhsul 3</v>
          </cell>
          <cell r="I882">
            <v>1873</v>
          </cell>
        </row>
        <row r="883">
          <cell r="C883">
            <v>2</v>
          </cell>
          <cell r="G883" t="str">
            <v>Məhsul 6</v>
          </cell>
          <cell r="I883">
            <v>5392</v>
          </cell>
        </row>
        <row r="884">
          <cell r="C884">
            <v>2</v>
          </cell>
          <cell r="G884" t="str">
            <v>Məhsul 1</v>
          </cell>
          <cell r="I884">
            <v>7884</v>
          </cell>
        </row>
        <row r="885">
          <cell r="C885">
            <v>2</v>
          </cell>
          <cell r="G885" t="str">
            <v>Məhsul 4</v>
          </cell>
          <cell r="I885">
            <v>5790</v>
          </cell>
        </row>
        <row r="886">
          <cell r="C886">
            <v>2</v>
          </cell>
          <cell r="G886" t="str">
            <v>Məhsul 2</v>
          </cell>
          <cell r="I886">
            <v>3246</v>
          </cell>
        </row>
        <row r="887">
          <cell r="C887">
            <v>2</v>
          </cell>
          <cell r="G887" t="str">
            <v>Məhsul 2</v>
          </cell>
          <cell r="I887">
            <v>7372</v>
          </cell>
        </row>
        <row r="888">
          <cell r="C888">
            <v>2</v>
          </cell>
          <cell r="G888" t="str">
            <v>Məhsul 1</v>
          </cell>
          <cell r="I888">
            <v>4201</v>
          </cell>
        </row>
        <row r="889">
          <cell r="C889">
            <v>2</v>
          </cell>
          <cell r="G889" t="str">
            <v>Məhsul 6</v>
          </cell>
          <cell r="I889">
            <v>9950</v>
          </cell>
        </row>
        <row r="890">
          <cell r="C890">
            <v>2</v>
          </cell>
          <cell r="G890" t="str">
            <v>Məhsul 2</v>
          </cell>
          <cell r="I890">
            <v>6002</v>
          </cell>
        </row>
        <row r="891">
          <cell r="C891">
            <v>2</v>
          </cell>
          <cell r="G891" t="str">
            <v>Məhsul 1</v>
          </cell>
          <cell r="I891">
            <v>2382</v>
          </cell>
        </row>
        <row r="892">
          <cell r="C892">
            <v>2</v>
          </cell>
          <cell r="G892" t="str">
            <v>Məhsul 4</v>
          </cell>
          <cell r="I892">
            <v>7503</v>
          </cell>
        </row>
        <row r="893">
          <cell r="C893">
            <v>2</v>
          </cell>
          <cell r="G893" t="str">
            <v>Məhsul 1</v>
          </cell>
          <cell r="I893">
            <v>5000</v>
          </cell>
        </row>
        <row r="894">
          <cell r="C894">
            <v>2</v>
          </cell>
          <cell r="G894" t="str">
            <v>Məhsul 3</v>
          </cell>
          <cell r="I894">
            <v>5702</v>
          </cell>
        </row>
        <row r="895">
          <cell r="C895">
            <v>2</v>
          </cell>
          <cell r="G895" t="str">
            <v>Məhsul 6</v>
          </cell>
          <cell r="I895">
            <v>3282</v>
          </cell>
        </row>
        <row r="896">
          <cell r="C896">
            <v>2</v>
          </cell>
          <cell r="G896" t="str">
            <v>Məhsul 7</v>
          </cell>
          <cell r="I896">
            <v>5433</v>
          </cell>
        </row>
        <row r="897">
          <cell r="C897">
            <v>2</v>
          </cell>
          <cell r="G897" t="str">
            <v>Məhsul 5</v>
          </cell>
          <cell r="I897">
            <v>5959</v>
          </cell>
        </row>
        <row r="898">
          <cell r="C898">
            <v>2</v>
          </cell>
          <cell r="G898" t="str">
            <v>Məhsul 5</v>
          </cell>
          <cell r="I898">
            <v>361</v>
          </cell>
        </row>
        <row r="899">
          <cell r="C899">
            <v>2</v>
          </cell>
          <cell r="G899" t="str">
            <v>Məhsul 5</v>
          </cell>
          <cell r="I899">
            <v>2159</v>
          </cell>
        </row>
        <row r="900">
          <cell r="C900">
            <v>2</v>
          </cell>
          <cell r="G900" t="str">
            <v>Məhsul 2</v>
          </cell>
          <cell r="I900">
            <v>8506</v>
          </cell>
        </row>
        <row r="901">
          <cell r="C901">
            <v>2</v>
          </cell>
          <cell r="G901" t="str">
            <v>Məhsul 7</v>
          </cell>
          <cell r="I901">
            <v>4899</v>
          </cell>
        </row>
        <row r="902">
          <cell r="C902">
            <v>2</v>
          </cell>
          <cell r="G902" t="str">
            <v>Məhsul 2</v>
          </cell>
          <cell r="I902">
            <v>4824</v>
          </cell>
        </row>
        <row r="903">
          <cell r="C903">
            <v>2</v>
          </cell>
          <cell r="G903" t="str">
            <v>Məhsul 3</v>
          </cell>
          <cell r="I903">
            <v>5810</v>
          </cell>
        </row>
        <row r="904">
          <cell r="C904">
            <v>2</v>
          </cell>
          <cell r="G904" t="str">
            <v>Məhsul 6</v>
          </cell>
          <cell r="I904">
            <v>6842</v>
          </cell>
        </row>
        <row r="905">
          <cell r="C905">
            <v>2</v>
          </cell>
          <cell r="G905" t="str">
            <v>Məhsul 6</v>
          </cell>
          <cell r="I905">
            <v>5928</v>
          </cell>
        </row>
        <row r="906">
          <cell r="C906">
            <v>2</v>
          </cell>
          <cell r="G906" t="str">
            <v>Məhsul 1</v>
          </cell>
          <cell r="I906">
            <v>5390</v>
          </cell>
        </row>
        <row r="907">
          <cell r="C907">
            <v>2</v>
          </cell>
          <cell r="G907" t="str">
            <v>Məhsul 3</v>
          </cell>
          <cell r="I907">
            <v>5331</v>
          </cell>
        </row>
        <row r="908">
          <cell r="C908">
            <v>2</v>
          </cell>
          <cell r="G908" t="str">
            <v>Məhsul 2</v>
          </cell>
          <cell r="I908">
            <v>8806</v>
          </cell>
        </row>
        <row r="909">
          <cell r="C909">
            <v>2</v>
          </cell>
          <cell r="G909" t="str">
            <v>Məhsul 5</v>
          </cell>
          <cell r="I909">
            <v>9566</v>
          </cell>
        </row>
        <row r="910">
          <cell r="C910">
            <v>2</v>
          </cell>
          <cell r="G910" t="str">
            <v>Məhsul 6</v>
          </cell>
          <cell r="I910">
            <v>3772</v>
          </cell>
        </row>
        <row r="911">
          <cell r="C911">
            <v>2</v>
          </cell>
          <cell r="G911" t="str">
            <v>Məhsul 4</v>
          </cell>
          <cell r="I911">
            <v>4589</v>
          </cell>
        </row>
        <row r="912">
          <cell r="C912">
            <v>2</v>
          </cell>
          <cell r="G912" t="str">
            <v>Məhsul 7</v>
          </cell>
          <cell r="I912">
            <v>3205</v>
          </cell>
        </row>
        <row r="913">
          <cell r="C913">
            <v>2</v>
          </cell>
          <cell r="G913" t="str">
            <v>Məhsul 2</v>
          </cell>
          <cell r="I913">
            <v>7879</v>
          </cell>
        </row>
        <row r="914">
          <cell r="C914">
            <v>2</v>
          </cell>
          <cell r="G914" t="str">
            <v>Məhsul 2</v>
          </cell>
          <cell r="I914">
            <v>2868</v>
          </cell>
        </row>
        <row r="915">
          <cell r="C915">
            <v>2</v>
          </cell>
          <cell r="G915" t="str">
            <v>Məhsul 6</v>
          </cell>
          <cell r="I915">
            <v>3755</v>
          </cell>
        </row>
        <row r="916">
          <cell r="C916">
            <v>2</v>
          </cell>
          <cell r="G916" t="str">
            <v>Məhsul 7</v>
          </cell>
          <cell r="I916">
            <v>3405</v>
          </cell>
        </row>
        <row r="917">
          <cell r="C917">
            <v>2</v>
          </cell>
          <cell r="G917" t="str">
            <v>Məhsul 2</v>
          </cell>
          <cell r="I917">
            <v>9163</v>
          </cell>
        </row>
        <row r="918">
          <cell r="C918">
            <v>2</v>
          </cell>
          <cell r="G918" t="str">
            <v>Məhsul 1</v>
          </cell>
          <cell r="I918">
            <v>4402</v>
          </cell>
        </row>
        <row r="919">
          <cell r="C919">
            <v>2</v>
          </cell>
          <cell r="G919" t="str">
            <v>Məhsul 3</v>
          </cell>
          <cell r="I919">
            <v>9295</v>
          </cell>
        </row>
        <row r="920">
          <cell r="C920">
            <v>2</v>
          </cell>
          <cell r="G920" t="str">
            <v>Məhsul 4</v>
          </cell>
          <cell r="I920">
            <v>837</v>
          </cell>
        </row>
        <row r="921">
          <cell r="C921">
            <v>2</v>
          </cell>
          <cell r="G921" t="str">
            <v>Məhsul 3</v>
          </cell>
          <cell r="I921">
            <v>6599</v>
          </cell>
        </row>
        <row r="922">
          <cell r="C922">
            <v>2</v>
          </cell>
          <cell r="G922" t="str">
            <v>Məhsul 5</v>
          </cell>
          <cell r="I922">
            <v>3165</v>
          </cell>
        </row>
        <row r="923">
          <cell r="C923">
            <v>2</v>
          </cell>
          <cell r="G923" t="str">
            <v>Məhsul 3</v>
          </cell>
          <cell r="I923">
            <v>4998</v>
          </cell>
        </row>
        <row r="924">
          <cell r="C924">
            <v>2</v>
          </cell>
          <cell r="G924" t="str">
            <v>Məhsul 3</v>
          </cell>
          <cell r="I924">
            <v>4813</v>
          </cell>
        </row>
        <row r="925">
          <cell r="C925">
            <v>2</v>
          </cell>
          <cell r="G925" t="str">
            <v>Məhsul 5</v>
          </cell>
          <cell r="I925">
            <v>9272</v>
          </cell>
        </row>
        <row r="926">
          <cell r="C926">
            <v>2</v>
          </cell>
          <cell r="G926" t="str">
            <v>Məhsul 1</v>
          </cell>
          <cell r="I926">
            <v>8490</v>
          </cell>
        </row>
        <row r="927">
          <cell r="C927">
            <v>2</v>
          </cell>
          <cell r="G927" t="str">
            <v>Məhsul 1</v>
          </cell>
          <cell r="I927">
            <v>9399</v>
          </cell>
        </row>
        <row r="928">
          <cell r="C928">
            <v>2</v>
          </cell>
          <cell r="G928" t="str">
            <v>Məhsul 6</v>
          </cell>
          <cell r="I928">
            <v>7235</v>
          </cell>
        </row>
        <row r="929">
          <cell r="C929">
            <v>2</v>
          </cell>
          <cell r="G929" t="str">
            <v>Məhsul 6</v>
          </cell>
          <cell r="I929">
            <v>7784</v>
          </cell>
        </row>
        <row r="930">
          <cell r="C930">
            <v>2</v>
          </cell>
          <cell r="G930" t="str">
            <v>Məhsul 2</v>
          </cell>
          <cell r="I930">
            <v>1692</v>
          </cell>
        </row>
        <row r="931">
          <cell r="C931">
            <v>2</v>
          </cell>
          <cell r="G931" t="str">
            <v>Məhsul 4</v>
          </cell>
          <cell r="I931">
            <v>9281</v>
          </cell>
        </row>
        <row r="932">
          <cell r="C932">
            <v>2</v>
          </cell>
          <cell r="G932" t="str">
            <v>Məhsul 3</v>
          </cell>
          <cell r="I932">
            <v>4847</v>
          </cell>
        </row>
        <row r="933">
          <cell r="C933">
            <v>2</v>
          </cell>
          <cell r="G933" t="str">
            <v>Məhsul 6</v>
          </cell>
          <cell r="I933">
            <v>1147</v>
          </cell>
        </row>
        <row r="934">
          <cell r="C934">
            <v>2</v>
          </cell>
          <cell r="G934" t="str">
            <v>Məhsul 6</v>
          </cell>
          <cell r="I934">
            <v>7759</v>
          </cell>
        </row>
        <row r="935">
          <cell r="C935">
            <v>2</v>
          </cell>
          <cell r="G935" t="str">
            <v>Məhsul 6</v>
          </cell>
          <cell r="I935">
            <v>8561</v>
          </cell>
        </row>
        <row r="936">
          <cell r="C936">
            <v>2</v>
          </cell>
          <cell r="G936" t="str">
            <v>Məhsul 3</v>
          </cell>
          <cell r="I936">
            <v>3394</v>
          </cell>
        </row>
        <row r="937">
          <cell r="C937">
            <v>2</v>
          </cell>
          <cell r="G937" t="str">
            <v>Məhsul 4</v>
          </cell>
          <cell r="I937">
            <v>9560</v>
          </cell>
        </row>
        <row r="938">
          <cell r="C938">
            <v>2</v>
          </cell>
          <cell r="G938" t="str">
            <v>Məhsul 1</v>
          </cell>
          <cell r="I938">
            <v>3713</v>
          </cell>
        </row>
        <row r="939">
          <cell r="C939">
            <v>2</v>
          </cell>
          <cell r="G939" t="str">
            <v>Məhsul 4</v>
          </cell>
          <cell r="I939">
            <v>298</v>
          </cell>
        </row>
        <row r="940">
          <cell r="C940">
            <v>2</v>
          </cell>
          <cell r="G940" t="str">
            <v>Məhsul 6</v>
          </cell>
          <cell r="I940">
            <v>2811</v>
          </cell>
        </row>
        <row r="941">
          <cell r="C941">
            <v>2</v>
          </cell>
          <cell r="G941" t="str">
            <v>Məhsul 5</v>
          </cell>
          <cell r="I941">
            <v>3729</v>
          </cell>
        </row>
        <row r="942">
          <cell r="C942">
            <v>2</v>
          </cell>
          <cell r="G942" t="str">
            <v>Məhsul 3</v>
          </cell>
          <cell r="I942">
            <v>8428</v>
          </cell>
        </row>
        <row r="943">
          <cell r="C943">
            <v>2</v>
          </cell>
          <cell r="G943" t="str">
            <v>Məhsul 7</v>
          </cell>
          <cell r="I943">
            <v>2921</v>
          </cell>
        </row>
        <row r="944">
          <cell r="C944">
            <v>2</v>
          </cell>
          <cell r="G944" t="str">
            <v>Məhsul 7</v>
          </cell>
          <cell r="I944">
            <v>2231</v>
          </cell>
        </row>
        <row r="945">
          <cell r="C945">
            <v>2</v>
          </cell>
          <cell r="G945" t="str">
            <v>Məhsul 1</v>
          </cell>
          <cell r="I945">
            <v>854</v>
          </cell>
        </row>
        <row r="946">
          <cell r="C946">
            <v>2</v>
          </cell>
          <cell r="G946" t="str">
            <v>Məhsul 6</v>
          </cell>
          <cell r="I946">
            <v>8385</v>
          </cell>
        </row>
        <row r="947">
          <cell r="C947">
            <v>2</v>
          </cell>
          <cell r="G947" t="str">
            <v>Məhsul 7</v>
          </cell>
          <cell r="I947">
            <v>271</v>
          </cell>
        </row>
        <row r="948">
          <cell r="C948">
            <v>2</v>
          </cell>
          <cell r="G948" t="str">
            <v>Məhsul 4</v>
          </cell>
          <cell r="I948">
            <v>3538</v>
          </cell>
        </row>
        <row r="949">
          <cell r="C949">
            <v>2</v>
          </cell>
          <cell r="G949" t="str">
            <v>Məhsul 2</v>
          </cell>
          <cell r="I949">
            <v>9912</v>
          </cell>
        </row>
        <row r="950">
          <cell r="C950">
            <v>2</v>
          </cell>
          <cell r="G950" t="str">
            <v>Məhsul 1</v>
          </cell>
          <cell r="I950">
            <v>7596</v>
          </cell>
        </row>
        <row r="951">
          <cell r="C951">
            <v>2</v>
          </cell>
          <cell r="G951" t="str">
            <v>Məhsul 3</v>
          </cell>
          <cell r="I951">
            <v>7529</v>
          </cell>
        </row>
        <row r="952">
          <cell r="C952">
            <v>2</v>
          </cell>
          <cell r="G952" t="str">
            <v>Məhsul 3</v>
          </cell>
          <cell r="I952">
            <v>8209</v>
          </cell>
        </row>
        <row r="953">
          <cell r="C953">
            <v>2</v>
          </cell>
          <cell r="G953" t="str">
            <v>Məhsul 1</v>
          </cell>
          <cell r="I953">
            <v>9151</v>
          </cell>
        </row>
        <row r="954">
          <cell r="C954">
            <v>2</v>
          </cell>
          <cell r="G954" t="str">
            <v>Məhsul 1</v>
          </cell>
          <cell r="I954">
            <v>2756</v>
          </cell>
        </row>
        <row r="955">
          <cell r="C955">
            <v>2</v>
          </cell>
          <cell r="G955" t="str">
            <v>Məhsul 6</v>
          </cell>
          <cell r="I955">
            <v>663</v>
          </cell>
        </row>
        <row r="956">
          <cell r="C956">
            <v>2</v>
          </cell>
          <cell r="G956" t="str">
            <v>Məhsul 4</v>
          </cell>
          <cell r="I956">
            <v>9190</v>
          </cell>
        </row>
        <row r="957">
          <cell r="C957">
            <v>2</v>
          </cell>
          <cell r="G957" t="str">
            <v>Məhsul 7</v>
          </cell>
          <cell r="I957">
            <v>4634</v>
          </cell>
        </row>
        <row r="958">
          <cell r="C958">
            <v>2</v>
          </cell>
          <cell r="G958" t="str">
            <v>Məhsul 1</v>
          </cell>
          <cell r="I958">
            <v>2239</v>
          </cell>
        </row>
        <row r="959">
          <cell r="C959">
            <v>2</v>
          </cell>
          <cell r="G959" t="str">
            <v>Məhsul 5</v>
          </cell>
          <cell r="I959">
            <v>3858</v>
          </cell>
        </row>
        <row r="960">
          <cell r="C960">
            <v>2</v>
          </cell>
          <cell r="G960" t="str">
            <v>Məhsul 6</v>
          </cell>
          <cell r="I960">
            <v>1527</v>
          </cell>
        </row>
        <row r="961">
          <cell r="C961">
            <v>2</v>
          </cell>
          <cell r="G961" t="str">
            <v>Məhsul 6</v>
          </cell>
          <cell r="I961">
            <v>4616</v>
          </cell>
        </row>
        <row r="962">
          <cell r="C962">
            <v>2</v>
          </cell>
          <cell r="G962" t="str">
            <v>Məhsul 2</v>
          </cell>
          <cell r="I962">
            <v>1412</v>
          </cell>
        </row>
        <row r="963">
          <cell r="C963">
            <v>2</v>
          </cell>
          <cell r="G963" t="str">
            <v>Məhsul 7</v>
          </cell>
          <cell r="I963">
            <v>7025</v>
          </cell>
        </row>
        <row r="964">
          <cell r="C964">
            <v>2</v>
          </cell>
          <cell r="G964" t="str">
            <v>Məhsul 6</v>
          </cell>
          <cell r="I964">
            <v>1281</v>
          </cell>
        </row>
        <row r="965">
          <cell r="C965">
            <v>2</v>
          </cell>
          <cell r="G965" t="str">
            <v>Məhsul 6</v>
          </cell>
          <cell r="I965">
            <v>2143</v>
          </cell>
        </row>
        <row r="966">
          <cell r="C966">
            <v>2</v>
          </cell>
          <cell r="G966" t="str">
            <v>Məhsul 7</v>
          </cell>
          <cell r="I966">
            <v>942</v>
          </cell>
        </row>
        <row r="967">
          <cell r="C967">
            <v>2</v>
          </cell>
          <cell r="G967" t="str">
            <v>Məhsul 5</v>
          </cell>
          <cell r="I967">
            <v>690</v>
          </cell>
        </row>
        <row r="968">
          <cell r="C968">
            <v>2</v>
          </cell>
          <cell r="G968" t="str">
            <v>Məhsul 5</v>
          </cell>
          <cell r="I968">
            <v>6610</v>
          </cell>
        </row>
        <row r="969">
          <cell r="C969">
            <v>2</v>
          </cell>
          <cell r="G969" t="str">
            <v>Məhsul 3</v>
          </cell>
          <cell r="I969">
            <v>9034</v>
          </cell>
        </row>
        <row r="970">
          <cell r="C970">
            <v>2</v>
          </cell>
          <cell r="G970" t="str">
            <v>Məhsul 6</v>
          </cell>
          <cell r="I970">
            <v>4622</v>
          </cell>
        </row>
        <row r="971">
          <cell r="C971">
            <v>2</v>
          </cell>
          <cell r="G971" t="str">
            <v>Məhsul 4</v>
          </cell>
          <cell r="I971">
            <v>1990</v>
          </cell>
        </row>
        <row r="972">
          <cell r="C972">
            <v>2</v>
          </cell>
          <cell r="G972" t="str">
            <v>Məhsul 2</v>
          </cell>
          <cell r="I972">
            <v>1946</v>
          </cell>
        </row>
        <row r="973">
          <cell r="C973">
            <v>2</v>
          </cell>
          <cell r="G973" t="str">
            <v>Məhsul 1</v>
          </cell>
          <cell r="I973">
            <v>1594</v>
          </cell>
        </row>
        <row r="974">
          <cell r="C974">
            <v>2</v>
          </cell>
          <cell r="G974" t="str">
            <v>Məhsul 1</v>
          </cell>
          <cell r="I974">
            <v>3411</v>
          </cell>
        </row>
        <row r="975">
          <cell r="C975">
            <v>2</v>
          </cell>
          <cell r="G975" t="str">
            <v>Məhsul 5</v>
          </cell>
          <cell r="I975">
            <v>3423</v>
          </cell>
        </row>
        <row r="976">
          <cell r="C976">
            <v>2</v>
          </cell>
          <cell r="G976" t="str">
            <v>Məhsul 1</v>
          </cell>
          <cell r="I976">
            <v>7378</v>
          </cell>
        </row>
        <row r="977">
          <cell r="C977">
            <v>2</v>
          </cell>
          <cell r="G977" t="str">
            <v>Məhsul 7</v>
          </cell>
          <cell r="I977">
            <v>2521</v>
          </cell>
        </row>
        <row r="978">
          <cell r="C978">
            <v>2</v>
          </cell>
          <cell r="G978" t="str">
            <v>Məhsul 1</v>
          </cell>
          <cell r="I978">
            <v>6606</v>
          </cell>
        </row>
        <row r="979">
          <cell r="C979">
            <v>2</v>
          </cell>
          <cell r="G979" t="str">
            <v>Məhsul 3</v>
          </cell>
          <cell r="I979">
            <v>7294</v>
          </cell>
        </row>
        <row r="980">
          <cell r="C980">
            <v>2</v>
          </cell>
          <cell r="G980" t="str">
            <v>Məhsul 3</v>
          </cell>
          <cell r="I980">
            <v>6736</v>
          </cell>
        </row>
        <row r="981">
          <cell r="C981">
            <v>2</v>
          </cell>
          <cell r="G981" t="str">
            <v>Məhsul 7</v>
          </cell>
          <cell r="I981">
            <v>3383</v>
          </cell>
        </row>
        <row r="982">
          <cell r="C982">
            <v>2</v>
          </cell>
          <cell r="G982" t="str">
            <v>Məhsul 2</v>
          </cell>
          <cell r="I982">
            <v>7783</v>
          </cell>
        </row>
        <row r="983">
          <cell r="C983">
            <v>2</v>
          </cell>
          <cell r="G983" t="str">
            <v>Məhsul 5</v>
          </cell>
          <cell r="I983">
            <v>6292</v>
          </cell>
        </row>
        <row r="984">
          <cell r="C984">
            <v>2</v>
          </cell>
          <cell r="G984" t="str">
            <v>Məhsul 7</v>
          </cell>
          <cell r="I984">
            <v>4519</v>
          </cell>
        </row>
        <row r="985">
          <cell r="C985">
            <v>2</v>
          </cell>
          <cell r="G985" t="str">
            <v>Məhsul 1</v>
          </cell>
          <cell r="I985">
            <v>2905</v>
          </cell>
        </row>
        <row r="986">
          <cell r="C986">
            <v>2</v>
          </cell>
          <cell r="G986" t="str">
            <v>Məhsul 7</v>
          </cell>
          <cell r="I986">
            <v>8803</v>
          </cell>
        </row>
        <row r="987">
          <cell r="C987">
            <v>2</v>
          </cell>
          <cell r="G987" t="str">
            <v>Məhsul 1</v>
          </cell>
          <cell r="I987">
            <v>2908</v>
          </cell>
        </row>
        <row r="988">
          <cell r="C988">
            <v>2</v>
          </cell>
          <cell r="G988" t="str">
            <v>Məhsul 7</v>
          </cell>
          <cell r="I988">
            <v>5379</v>
          </cell>
        </row>
        <row r="989">
          <cell r="C989">
            <v>2</v>
          </cell>
          <cell r="G989" t="str">
            <v>Məhsul 3</v>
          </cell>
          <cell r="I989">
            <v>1762</v>
          </cell>
        </row>
        <row r="990">
          <cell r="C990">
            <v>2</v>
          </cell>
          <cell r="G990" t="str">
            <v>Məhsul 6</v>
          </cell>
          <cell r="I990">
            <v>3812</v>
          </cell>
        </row>
        <row r="991">
          <cell r="C991">
            <v>2</v>
          </cell>
          <cell r="G991" t="str">
            <v>Məhsul 6</v>
          </cell>
          <cell r="I991">
            <v>903</v>
          </cell>
        </row>
        <row r="992">
          <cell r="C992">
            <v>2</v>
          </cell>
          <cell r="G992" t="str">
            <v>Məhsul 2</v>
          </cell>
          <cell r="I992">
            <v>951</v>
          </cell>
        </row>
        <row r="993">
          <cell r="C993">
            <v>2</v>
          </cell>
          <cell r="G993" t="str">
            <v>Məhsul 1</v>
          </cell>
          <cell r="I993">
            <v>4752</v>
          </cell>
        </row>
        <row r="994">
          <cell r="C994">
            <v>2</v>
          </cell>
          <cell r="G994" t="str">
            <v>Məhsul 4</v>
          </cell>
          <cell r="I994">
            <v>2846</v>
          </cell>
        </row>
        <row r="995">
          <cell r="C995">
            <v>2</v>
          </cell>
          <cell r="G995" t="str">
            <v>Məhsul 5</v>
          </cell>
          <cell r="I995">
            <v>4919</v>
          </cell>
        </row>
        <row r="996">
          <cell r="C996">
            <v>2</v>
          </cell>
          <cell r="G996" t="str">
            <v>Məhsul 5</v>
          </cell>
          <cell r="I996">
            <v>5478</v>
          </cell>
        </row>
        <row r="997">
          <cell r="C997">
            <v>2</v>
          </cell>
          <cell r="G997" t="str">
            <v>Məhsul 2</v>
          </cell>
          <cell r="I997">
            <v>2844</v>
          </cell>
        </row>
        <row r="998">
          <cell r="C998">
            <v>3</v>
          </cell>
          <cell r="G998" t="str">
            <v>Məhsul 6</v>
          </cell>
          <cell r="I998">
            <v>7960</v>
          </cell>
        </row>
        <row r="999">
          <cell r="C999">
            <v>3</v>
          </cell>
          <cell r="G999" t="str">
            <v>Məhsul 3</v>
          </cell>
          <cell r="I999">
            <v>285</v>
          </cell>
        </row>
        <row r="1000">
          <cell r="C1000">
            <v>3</v>
          </cell>
          <cell r="G1000" t="str">
            <v>Məhsul 1</v>
          </cell>
          <cell r="I1000">
            <v>2619</v>
          </cell>
        </row>
        <row r="1001">
          <cell r="C1001">
            <v>3</v>
          </cell>
          <cell r="G1001" t="str">
            <v>Məhsul 5</v>
          </cell>
          <cell r="I1001">
            <v>4502</v>
          </cell>
        </row>
        <row r="1002">
          <cell r="C1002">
            <v>3</v>
          </cell>
          <cell r="G1002" t="str">
            <v>Məhsul 2</v>
          </cell>
          <cell r="I1002">
            <v>7202</v>
          </cell>
        </row>
        <row r="1003">
          <cell r="C1003">
            <v>3</v>
          </cell>
          <cell r="G1003" t="str">
            <v>Məhsul 2</v>
          </cell>
          <cell r="I1003">
            <v>8442</v>
          </cell>
        </row>
        <row r="1004">
          <cell r="C1004">
            <v>3</v>
          </cell>
          <cell r="G1004" t="str">
            <v>Məhsul 5</v>
          </cell>
          <cell r="I1004">
            <v>6238</v>
          </cell>
        </row>
        <row r="1005">
          <cell r="C1005">
            <v>3</v>
          </cell>
          <cell r="G1005" t="str">
            <v>Məhsul 6</v>
          </cell>
          <cell r="I1005">
            <v>1520</v>
          </cell>
        </row>
        <row r="1006">
          <cell r="C1006">
            <v>3</v>
          </cell>
          <cell r="G1006" t="str">
            <v>Məhsul 1</v>
          </cell>
          <cell r="I1006">
            <v>3637</v>
          </cell>
        </row>
        <row r="1007">
          <cell r="C1007">
            <v>3</v>
          </cell>
          <cell r="G1007" t="str">
            <v>Məhsul 7</v>
          </cell>
          <cell r="I1007">
            <v>2556</v>
          </cell>
        </row>
        <row r="1008">
          <cell r="C1008">
            <v>3</v>
          </cell>
          <cell r="G1008" t="str">
            <v>Məhsul 1</v>
          </cell>
          <cell r="I1008">
            <v>1551</v>
          </cell>
        </row>
        <row r="1009">
          <cell r="C1009">
            <v>3</v>
          </cell>
          <cell r="G1009" t="str">
            <v>Məhsul 5</v>
          </cell>
          <cell r="I1009">
            <v>8123</v>
          </cell>
        </row>
        <row r="1010">
          <cell r="C1010">
            <v>3</v>
          </cell>
          <cell r="G1010" t="str">
            <v>Məhsul 6</v>
          </cell>
          <cell r="I1010">
            <v>5711</v>
          </cell>
        </row>
        <row r="1011">
          <cell r="C1011">
            <v>3</v>
          </cell>
          <cell r="G1011" t="str">
            <v>Məhsul 2</v>
          </cell>
          <cell r="I1011">
            <v>2580</v>
          </cell>
        </row>
        <row r="1012">
          <cell r="C1012">
            <v>3</v>
          </cell>
          <cell r="G1012" t="str">
            <v>Məhsul 3</v>
          </cell>
          <cell r="I1012">
            <v>1783</v>
          </cell>
        </row>
        <row r="1013">
          <cell r="C1013">
            <v>3</v>
          </cell>
          <cell r="G1013" t="str">
            <v>Məhsul 1</v>
          </cell>
          <cell r="I1013">
            <v>4319</v>
          </cell>
        </row>
        <row r="1014">
          <cell r="C1014">
            <v>3</v>
          </cell>
          <cell r="G1014" t="str">
            <v>Məhsul 2</v>
          </cell>
          <cell r="I1014">
            <v>2813</v>
          </cell>
        </row>
        <row r="1015">
          <cell r="C1015">
            <v>3</v>
          </cell>
          <cell r="G1015" t="str">
            <v>Məhsul 1</v>
          </cell>
          <cell r="I1015">
            <v>5835</v>
          </cell>
        </row>
        <row r="1016">
          <cell r="C1016">
            <v>3</v>
          </cell>
          <cell r="G1016" t="str">
            <v>Məhsul 6</v>
          </cell>
          <cell r="I1016">
            <v>5019</v>
          </cell>
        </row>
        <row r="1017">
          <cell r="C1017">
            <v>3</v>
          </cell>
          <cell r="G1017" t="str">
            <v>Məhsul 1</v>
          </cell>
          <cell r="I1017">
            <v>9986</v>
          </cell>
        </row>
        <row r="1018">
          <cell r="C1018">
            <v>3</v>
          </cell>
          <cell r="G1018" t="str">
            <v>Məhsul 5</v>
          </cell>
          <cell r="I1018">
            <v>369</v>
          </cell>
        </row>
        <row r="1019">
          <cell r="C1019">
            <v>3</v>
          </cell>
          <cell r="G1019" t="str">
            <v>Məhsul 1</v>
          </cell>
          <cell r="I1019">
            <v>8805</v>
          </cell>
        </row>
        <row r="1020">
          <cell r="C1020">
            <v>3</v>
          </cell>
          <cell r="G1020" t="str">
            <v>Məhsul 3</v>
          </cell>
          <cell r="I1020">
            <v>750</v>
          </cell>
        </row>
        <row r="1021">
          <cell r="C1021">
            <v>3</v>
          </cell>
          <cell r="G1021" t="str">
            <v>Məhsul 1</v>
          </cell>
          <cell r="I1021">
            <v>1357</v>
          </cell>
        </row>
        <row r="1022">
          <cell r="C1022">
            <v>3</v>
          </cell>
          <cell r="G1022" t="str">
            <v>Məhsul 4</v>
          </cell>
          <cell r="I1022">
            <v>9438</v>
          </cell>
        </row>
        <row r="1023">
          <cell r="C1023">
            <v>3</v>
          </cell>
          <cell r="G1023" t="str">
            <v>Məhsul 6</v>
          </cell>
          <cell r="I1023">
            <v>15</v>
          </cell>
        </row>
        <row r="1024">
          <cell r="C1024">
            <v>3</v>
          </cell>
          <cell r="G1024" t="str">
            <v>Məhsul 5</v>
          </cell>
          <cell r="I1024">
            <v>5481</v>
          </cell>
        </row>
        <row r="1025">
          <cell r="C1025">
            <v>3</v>
          </cell>
          <cell r="G1025" t="str">
            <v>Məhsul 7</v>
          </cell>
          <cell r="I1025">
            <v>5308</v>
          </cell>
        </row>
        <row r="1026">
          <cell r="C1026">
            <v>3</v>
          </cell>
          <cell r="G1026" t="str">
            <v>Məhsul 1</v>
          </cell>
          <cell r="I1026">
            <v>4945</v>
          </cell>
        </row>
        <row r="1027">
          <cell r="C1027">
            <v>3</v>
          </cell>
          <cell r="G1027" t="str">
            <v>Məhsul 3</v>
          </cell>
          <cell r="I1027">
            <v>597</v>
          </cell>
        </row>
        <row r="1028">
          <cell r="C1028">
            <v>3</v>
          </cell>
          <cell r="G1028" t="str">
            <v>Məhsul 1</v>
          </cell>
          <cell r="I1028">
            <v>2079</v>
          </cell>
        </row>
        <row r="1029">
          <cell r="C1029">
            <v>3</v>
          </cell>
          <cell r="G1029" t="str">
            <v>Məhsul 2</v>
          </cell>
          <cell r="I1029">
            <v>4980</v>
          </cell>
        </row>
        <row r="1030">
          <cell r="C1030">
            <v>3</v>
          </cell>
          <cell r="G1030" t="str">
            <v>Məhsul 6</v>
          </cell>
          <cell r="I1030">
            <v>664</v>
          </cell>
        </row>
        <row r="1031">
          <cell r="C1031">
            <v>3</v>
          </cell>
          <cell r="G1031" t="str">
            <v>Məhsul 6</v>
          </cell>
          <cell r="I1031">
            <v>1905</v>
          </cell>
        </row>
        <row r="1032">
          <cell r="C1032">
            <v>3</v>
          </cell>
          <cell r="G1032" t="str">
            <v>Məhsul 7</v>
          </cell>
          <cell r="I1032">
            <v>9813</v>
          </cell>
        </row>
        <row r="1033">
          <cell r="C1033">
            <v>3</v>
          </cell>
          <cell r="G1033" t="str">
            <v>Məhsul 1</v>
          </cell>
          <cell r="I1033">
            <v>2381</v>
          </cell>
        </row>
        <row r="1034">
          <cell r="C1034">
            <v>3</v>
          </cell>
          <cell r="G1034" t="str">
            <v>Məhsul 6</v>
          </cell>
          <cell r="I1034">
            <v>4147</v>
          </cell>
        </row>
        <row r="1035">
          <cell r="C1035">
            <v>3</v>
          </cell>
          <cell r="G1035" t="str">
            <v>Məhsul 6</v>
          </cell>
          <cell r="I1035">
            <v>3990</v>
          </cell>
        </row>
        <row r="1036">
          <cell r="C1036">
            <v>3</v>
          </cell>
          <cell r="G1036" t="str">
            <v>Məhsul 3</v>
          </cell>
          <cell r="I1036">
            <v>2876</v>
          </cell>
        </row>
        <row r="1037">
          <cell r="C1037">
            <v>3</v>
          </cell>
          <cell r="G1037" t="str">
            <v>Məhsul 1</v>
          </cell>
          <cell r="I1037">
            <v>7502</v>
          </cell>
        </row>
        <row r="1038">
          <cell r="C1038">
            <v>3</v>
          </cell>
          <cell r="G1038" t="str">
            <v>Məhsul 1</v>
          </cell>
          <cell r="I1038">
            <v>3720</v>
          </cell>
        </row>
        <row r="1039">
          <cell r="C1039">
            <v>3</v>
          </cell>
          <cell r="G1039" t="str">
            <v>Məhsul 1</v>
          </cell>
          <cell r="I1039">
            <v>8201</v>
          </cell>
        </row>
        <row r="1040">
          <cell r="C1040">
            <v>3</v>
          </cell>
          <cell r="G1040" t="str">
            <v>Məhsul 3</v>
          </cell>
          <cell r="I1040">
            <v>6587</v>
          </cell>
        </row>
        <row r="1041">
          <cell r="C1041">
            <v>3</v>
          </cell>
          <cell r="G1041" t="str">
            <v>Məhsul 4</v>
          </cell>
          <cell r="I1041">
            <v>3228</v>
          </cell>
        </row>
        <row r="1042">
          <cell r="C1042">
            <v>3</v>
          </cell>
          <cell r="G1042" t="str">
            <v>Məhsul 7</v>
          </cell>
          <cell r="I1042">
            <v>9138</v>
          </cell>
        </row>
        <row r="1043">
          <cell r="C1043">
            <v>3</v>
          </cell>
          <cell r="G1043" t="str">
            <v>Məhsul 6</v>
          </cell>
          <cell r="I1043">
            <v>526</v>
          </cell>
        </row>
        <row r="1044">
          <cell r="C1044">
            <v>3</v>
          </cell>
          <cell r="G1044" t="str">
            <v>Məhsul 1</v>
          </cell>
          <cell r="I1044">
            <v>7070</v>
          </cell>
        </row>
        <row r="1045">
          <cell r="C1045">
            <v>3</v>
          </cell>
          <cell r="G1045" t="str">
            <v>Məhsul 1</v>
          </cell>
          <cell r="I1045">
            <v>9903</v>
          </cell>
        </row>
        <row r="1046">
          <cell r="C1046">
            <v>3</v>
          </cell>
          <cell r="G1046" t="str">
            <v>Məhsul 6</v>
          </cell>
          <cell r="I1046">
            <v>9274</v>
          </cell>
        </row>
        <row r="1047">
          <cell r="C1047">
            <v>3</v>
          </cell>
          <cell r="G1047" t="str">
            <v>Məhsul 5</v>
          </cell>
          <cell r="I1047">
            <v>9579</v>
          </cell>
        </row>
        <row r="1048">
          <cell r="C1048">
            <v>3</v>
          </cell>
          <cell r="G1048" t="str">
            <v>Məhsul 5</v>
          </cell>
          <cell r="I1048">
            <v>8362</v>
          </cell>
        </row>
        <row r="1049">
          <cell r="C1049">
            <v>3</v>
          </cell>
          <cell r="G1049" t="str">
            <v>Məhsul 3</v>
          </cell>
          <cell r="I1049">
            <v>8985</v>
          </cell>
        </row>
        <row r="1050">
          <cell r="C1050">
            <v>3</v>
          </cell>
          <cell r="G1050" t="str">
            <v>Məhsul 4</v>
          </cell>
          <cell r="I1050">
            <v>7226</v>
          </cell>
        </row>
        <row r="1051">
          <cell r="C1051">
            <v>3</v>
          </cell>
          <cell r="G1051" t="str">
            <v>Məhsul 6</v>
          </cell>
          <cell r="I1051">
            <v>8638</v>
          </cell>
        </row>
        <row r="1052">
          <cell r="C1052">
            <v>3</v>
          </cell>
          <cell r="G1052" t="str">
            <v>Məhsul 1</v>
          </cell>
          <cell r="I1052">
            <v>7261</v>
          </cell>
        </row>
        <row r="1053">
          <cell r="C1053">
            <v>3</v>
          </cell>
          <cell r="G1053" t="str">
            <v>Məhsul 3</v>
          </cell>
          <cell r="I1053">
            <v>7984</v>
          </cell>
        </row>
        <row r="1054">
          <cell r="C1054">
            <v>3</v>
          </cell>
          <cell r="G1054" t="str">
            <v>Məhsul 6</v>
          </cell>
          <cell r="I1054">
            <v>3274</v>
          </cell>
        </row>
        <row r="1055">
          <cell r="C1055">
            <v>3</v>
          </cell>
          <cell r="G1055" t="str">
            <v>Məhsul 6</v>
          </cell>
          <cell r="I1055">
            <v>9875</v>
          </cell>
        </row>
        <row r="1056">
          <cell r="C1056">
            <v>3</v>
          </cell>
          <cell r="G1056" t="str">
            <v>Məhsul 5</v>
          </cell>
          <cell r="I1056">
            <v>327</v>
          </cell>
        </row>
        <row r="1057">
          <cell r="C1057">
            <v>3</v>
          </cell>
          <cell r="G1057" t="str">
            <v>Məhsul 3</v>
          </cell>
          <cell r="I1057">
            <v>9341</v>
          </cell>
        </row>
        <row r="1058">
          <cell r="C1058">
            <v>3</v>
          </cell>
          <cell r="G1058" t="str">
            <v>Məhsul 2</v>
          </cell>
          <cell r="I1058">
            <v>9171</v>
          </cell>
        </row>
        <row r="1059">
          <cell r="C1059">
            <v>3</v>
          </cell>
          <cell r="G1059" t="str">
            <v>Məhsul 3</v>
          </cell>
          <cell r="I1059">
            <v>1190</v>
          </cell>
        </row>
        <row r="1060">
          <cell r="C1060">
            <v>3</v>
          </cell>
          <cell r="G1060" t="str">
            <v>Məhsul 3</v>
          </cell>
          <cell r="I1060">
            <v>4357</v>
          </cell>
        </row>
        <row r="1061">
          <cell r="C1061">
            <v>3</v>
          </cell>
          <cell r="G1061" t="str">
            <v>Məhsul 4</v>
          </cell>
          <cell r="I1061">
            <v>3642</v>
          </cell>
        </row>
        <row r="1062">
          <cell r="C1062">
            <v>3</v>
          </cell>
          <cell r="G1062" t="str">
            <v>Məhsul 7</v>
          </cell>
          <cell r="I1062">
            <v>9808</v>
          </cell>
        </row>
        <row r="1063">
          <cell r="C1063">
            <v>3</v>
          </cell>
          <cell r="G1063" t="str">
            <v>Məhsul 3</v>
          </cell>
          <cell r="I1063">
            <v>8238</v>
          </cell>
        </row>
        <row r="1064">
          <cell r="C1064">
            <v>3</v>
          </cell>
          <cell r="G1064" t="str">
            <v>Məhsul 6</v>
          </cell>
          <cell r="I1064">
            <v>5067</v>
          </cell>
        </row>
        <row r="1065">
          <cell r="C1065">
            <v>3</v>
          </cell>
          <cell r="G1065" t="str">
            <v>Məhsul 2</v>
          </cell>
          <cell r="I1065">
            <v>1971</v>
          </cell>
        </row>
        <row r="1066">
          <cell r="C1066">
            <v>3</v>
          </cell>
          <cell r="G1066" t="str">
            <v>Məhsul 3</v>
          </cell>
          <cell r="I1066">
            <v>7701</v>
          </cell>
        </row>
        <row r="1067">
          <cell r="C1067">
            <v>3</v>
          </cell>
          <cell r="G1067" t="str">
            <v>Məhsul 4</v>
          </cell>
          <cell r="I1067">
            <v>2545</v>
          </cell>
        </row>
        <row r="1068">
          <cell r="C1068">
            <v>3</v>
          </cell>
          <cell r="G1068" t="str">
            <v>Məhsul 6</v>
          </cell>
          <cell r="I1068">
            <v>9966</v>
          </cell>
        </row>
        <row r="1069">
          <cell r="C1069">
            <v>3</v>
          </cell>
          <cell r="G1069" t="str">
            <v>Məhsul 2</v>
          </cell>
          <cell r="I1069">
            <v>1780</v>
          </cell>
        </row>
        <row r="1070">
          <cell r="C1070">
            <v>3</v>
          </cell>
          <cell r="G1070" t="str">
            <v>Məhsul 7</v>
          </cell>
          <cell r="I1070">
            <v>3364</v>
          </cell>
        </row>
        <row r="1071">
          <cell r="C1071">
            <v>3</v>
          </cell>
          <cell r="G1071" t="str">
            <v>Məhsul 1</v>
          </cell>
          <cell r="I1071">
            <v>6786</v>
          </cell>
        </row>
        <row r="1072">
          <cell r="C1072">
            <v>3</v>
          </cell>
          <cell r="G1072" t="str">
            <v>Məhsul 2</v>
          </cell>
          <cell r="I1072">
            <v>1678</v>
          </cell>
        </row>
        <row r="1073">
          <cell r="C1073">
            <v>3</v>
          </cell>
          <cell r="G1073" t="str">
            <v>Məhsul 7</v>
          </cell>
          <cell r="I1073">
            <v>3233</v>
          </cell>
        </row>
        <row r="1074">
          <cell r="C1074">
            <v>3</v>
          </cell>
          <cell r="G1074" t="str">
            <v>Məhsul 4</v>
          </cell>
          <cell r="I1074">
            <v>9582</v>
          </cell>
        </row>
        <row r="1075">
          <cell r="C1075">
            <v>3</v>
          </cell>
          <cell r="G1075" t="str">
            <v>Məhsul 7</v>
          </cell>
          <cell r="I1075">
            <v>8351</v>
          </cell>
        </row>
        <row r="1076">
          <cell r="C1076">
            <v>3</v>
          </cell>
          <cell r="G1076" t="str">
            <v>Məhsul 5</v>
          </cell>
          <cell r="I1076">
            <v>1480</v>
          </cell>
        </row>
        <row r="1077">
          <cell r="C1077">
            <v>3</v>
          </cell>
          <cell r="G1077" t="str">
            <v>Məhsul 6</v>
          </cell>
          <cell r="I1077">
            <v>3050</v>
          </cell>
        </row>
        <row r="1078">
          <cell r="C1078">
            <v>3</v>
          </cell>
          <cell r="G1078" t="str">
            <v>Məhsul 1</v>
          </cell>
          <cell r="I1078">
            <v>1614</v>
          </cell>
        </row>
        <row r="1079">
          <cell r="C1079">
            <v>3</v>
          </cell>
          <cell r="G1079" t="str">
            <v>Məhsul 3</v>
          </cell>
          <cell r="I1079">
            <v>3122</v>
          </cell>
        </row>
        <row r="1080">
          <cell r="C1080">
            <v>3</v>
          </cell>
          <cell r="G1080" t="str">
            <v>Məhsul 1</v>
          </cell>
          <cell r="I1080">
            <v>1423</v>
          </cell>
        </row>
        <row r="1081">
          <cell r="C1081">
            <v>3</v>
          </cell>
          <cell r="G1081" t="str">
            <v>Məhsul 3</v>
          </cell>
          <cell r="I1081">
            <v>5552</v>
          </cell>
        </row>
        <row r="1082">
          <cell r="C1082">
            <v>3</v>
          </cell>
          <cell r="G1082" t="str">
            <v>Məhsul 6</v>
          </cell>
          <cell r="I1082">
            <v>5054</v>
          </cell>
        </row>
        <row r="1083">
          <cell r="C1083">
            <v>3</v>
          </cell>
          <cell r="G1083" t="str">
            <v>Məhsul 1</v>
          </cell>
          <cell r="I1083">
            <v>9247</v>
          </cell>
        </row>
        <row r="1084">
          <cell r="C1084">
            <v>3</v>
          </cell>
          <cell r="G1084" t="str">
            <v>Məhsul 1</v>
          </cell>
          <cell r="I1084">
            <v>328</v>
          </cell>
        </row>
        <row r="1085">
          <cell r="C1085">
            <v>3</v>
          </cell>
          <cell r="G1085" t="str">
            <v>Məhsul 1</v>
          </cell>
          <cell r="I1085">
            <v>6108</v>
          </cell>
        </row>
        <row r="1086">
          <cell r="C1086">
            <v>3</v>
          </cell>
          <cell r="G1086" t="str">
            <v>Məhsul 7</v>
          </cell>
          <cell r="I1086">
            <v>7665</v>
          </cell>
        </row>
        <row r="1087">
          <cell r="C1087">
            <v>3</v>
          </cell>
          <cell r="G1087" t="str">
            <v>Məhsul 4</v>
          </cell>
          <cell r="I1087">
            <v>4552</v>
          </cell>
        </row>
        <row r="1088">
          <cell r="C1088">
            <v>3</v>
          </cell>
          <cell r="G1088" t="str">
            <v>Məhsul 6</v>
          </cell>
          <cell r="I1088">
            <v>9888</v>
          </cell>
        </row>
        <row r="1089">
          <cell r="C1089">
            <v>3</v>
          </cell>
          <cell r="G1089" t="str">
            <v>Məhsul 1</v>
          </cell>
          <cell r="I1089">
            <v>7065</v>
          </cell>
        </row>
        <row r="1090">
          <cell r="C1090">
            <v>3</v>
          </cell>
          <cell r="G1090" t="str">
            <v>Məhsul 3</v>
          </cell>
          <cell r="I1090">
            <v>2888</v>
          </cell>
        </row>
        <row r="1091">
          <cell r="C1091">
            <v>3</v>
          </cell>
          <cell r="G1091" t="str">
            <v>Məhsul 2</v>
          </cell>
          <cell r="I1091">
            <v>9556</v>
          </cell>
        </row>
        <row r="1092">
          <cell r="C1092">
            <v>3</v>
          </cell>
          <cell r="G1092" t="str">
            <v>Məhsul 3</v>
          </cell>
          <cell r="I1092">
            <v>2963</v>
          </cell>
        </row>
        <row r="1093">
          <cell r="C1093">
            <v>3</v>
          </cell>
          <cell r="G1093" t="str">
            <v>Məhsul 6</v>
          </cell>
          <cell r="I1093">
            <v>8700</v>
          </cell>
        </row>
        <row r="1094">
          <cell r="C1094">
            <v>3</v>
          </cell>
          <cell r="G1094" t="str">
            <v>Məhsul 6</v>
          </cell>
          <cell r="I1094">
            <v>7447</v>
          </cell>
        </row>
        <row r="1095">
          <cell r="C1095">
            <v>3</v>
          </cell>
          <cell r="G1095" t="str">
            <v>Məhsul 3</v>
          </cell>
          <cell r="I1095">
            <v>3105</v>
          </cell>
        </row>
        <row r="1096">
          <cell r="C1096">
            <v>3</v>
          </cell>
          <cell r="G1096" t="str">
            <v>Məhsul 7</v>
          </cell>
          <cell r="I1096">
            <v>1503</v>
          </cell>
        </row>
        <row r="1097">
          <cell r="C1097">
            <v>3</v>
          </cell>
          <cell r="G1097" t="str">
            <v>Məhsul 1</v>
          </cell>
          <cell r="I1097">
            <v>1311</v>
          </cell>
        </row>
        <row r="1098">
          <cell r="C1098">
            <v>3</v>
          </cell>
          <cell r="G1098" t="str">
            <v>Məhsul 1</v>
          </cell>
          <cell r="I1098">
            <v>4770</v>
          </cell>
        </row>
        <row r="1099">
          <cell r="C1099">
            <v>3</v>
          </cell>
          <cell r="G1099" t="str">
            <v>Məhsul 5</v>
          </cell>
          <cell r="I1099">
            <v>1895</v>
          </cell>
        </row>
        <row r="1100">
          <cell r="C1100">
            <v>3</v>
          </cell>
          <cell r="G1100" t="str">
            <v>Məhsul 2</v>
          </cell>
          <cell r="I1100">
            <v>7476</v>
          </cell>
        </row>
        <row r="1101">
          <cell r="C1101">
            <v>3</v>
          </cell>
          <cell r="G1101" t="str">
            <v>Məhsul 5</v>
          </cell>
          <cell r="I1101">
            <v>4294</v>
          </cell>
        </row>
        <row r="1102">
          <cell r="C1102">
            <v>3</v>
          </cell>
          <cell r="G1102" t="str">
            <v>Məhsul 4</v>
          </cell>
          <cell r="I1102">
            <v>1865</v>
          </cell>
        </row>
        <row r="1103">
          <cell r="C1103">
            <v>3</v>
          </cell>
          <cell r="G1103" t="str">
            <v>Məhsul 6</v>
          </cell>
          <cell r="I1103">
            <v>7255</v>
          </cell>
        </row>
        <row r="1104">
          <cell r="C1104">
            <v>3</v>
          </cell>
          <cell r="G1104" t="str">
            <v>Məhsul 4</v>
          </cell>
          <cell r="I1104">
            <v>8784</v>
          </cell>
        </row>
        <row r="1105">
          <cell r="C1105">
            <v>3</v>
          </cell>
          <cell r="G1105" t="str">
            <v>Məhsul 5</v>
          </cell>
          <cell r="I1105">
            <v>9392</v>
          </cell>
        </row>
        <row r="1106">
          <cell r="C1106">
            <v>3</v>
          </cell>
          <cell r="G1106" t="str">
            <v>Məhsul 1</v>
          </cell>
          <cell r="I1106">
            <v>2167</v>
          </cell>
        </row>
        <row r="1107">
          <cell r="C1107">
            <v>3</v>
          </cell>
          <cell r="G1107" t="str">
            <v>Məhsul 4</v>
          </cell>
          <cell r="I1107">
            <v>1181</v>
          </cell>
        </row>
        <row r="1108">
          <cell r="C1108">
            <v>3</v>
          </cell>
          <cell r="G1108" t="str">
            <v>Məhsul 3</v>
          </cell>
          <cell r="I1108">
            <v>7248</v>
          </cell>
        </row>
        <row r="1109">
          <cell r="C1109">
            <v>3</v>
          </cell>
          <cell r="G1109" t="str">
            <v>Məhsul 7</v>
          </cell>
          <cell r="I1109">
            <v>9261</v>
          </cell>
        </row>
        <row r="1110">
          <cell r="C1110">
            <v>3</v>
          </cell>
          <cell r="G1110" t="str">
            <v>Məhsul 7</v>
          </cell>
          <cell r="I1110">
            <v>1214</v>
          </cell>
        </row>
        <row r="1111">
          <cell r="C1111">
            <v>3</v>
          </cell>
          <cell r="G1111" t="str">
            <v>Məhsul 6</v>
          </cell>
          <cell r="I1111">
            <v>3265</v>
          </cell>
        </row>
        <row r="1112">
          <cell r="C1112">
            <v>3</v>
          </cell>
          <cell r="G1112" t="str">
            <v>Məhsul 5</v>
          </cell>
          <cell r="I1112">
            <v>3989</v>
          </cell>
        </row>
        <row r="1113">
          <cell r="C1113">
            <v>3</v>
          </cell>
          <cell r="G1113" t="str">
            <v>Məhsul 6</v>
          </cell>
          <cell r="I1113">
            <v>942</v>
          </cell>
        </row>
        <row r="1114">
          <cell r="C1114">
            <v>3</v>
          </cell>
          <cell r="G1114" t="str">
            <v>Məhsul 1</v>
          </cell>
          <cell r="I1114">
            <v>3114</v>
          </cell>
        </row>
        <row r="1115">
          <cell r="C1115">
            <v>3</v>
          </cell>
          <cell r="G1115" t="str">
            <v>Məhsul 5</v>
          </cell>
          <cell r="I1115">
            <v>8696</v>
          </cell>
        </row>
        <row r="1116">
          <cell r="C1116">
            <v>3</v>
          </cell>
          <cell r="G1116" t="str">
            <v>Məhsul 6</v>
          </cell>
          <cell r="I1116">
            <v>7793</v>
          </cell>
        </row>
        <row r="1117">
          <cell r="C1117">
            <v>3</v>
          </cell>
          <cell r="G1117" t="str">
            <v>Məhsul 6</v>
          </cell>
          <cell r="I1117">
            <v>7916</v>
          </cell>
        </row>
        <row r="1118">
          <cell r="C1118">
            <v>3</v>
          </cell>
          <cell r="G1118" t="str">
            <v>Məhsul 1</v>
          </cell>
          <cell r="I1118">
            <v>7578</v>
          </cell>
        </row>
        <row r="1119">
          <cell r="C1119">
            <v>3</v>
          </cell>
          <cell r="G1119" t="str">
            <v>Məhsul 4</v>
          </cell>
          <cell r="I1119">
            <v>8741</v>
          </cell>
        </row>
        <row r="1120">
          <cell r="C1120">
            <v>3</v>
          </cell>
          <cell r="G1120" t="str">
            <v>Məhsul 1</v>
          </cell>
          <cell r="I1120">
            <v>9405</v>
          </cell>
        </row>
        <row r="1121">
          <cell r="C1121">
            <v>3</v>
          </cell>
          <cell r="G1121" t="str">
            <v>Məhsul 1</v>
          </cell>
          <cell r="I1121">
            <v>8462</v>
          </cell>
        </row>
        <row r="1122">
          <cell r="C1122">
            <v>3</v>
          </cell>
          <cell r="G1122" t="str">
            <v>Məhsul 1</v>
          </cell>
          <cell r="I1122">
            <v>881</v>
          </cell>
        </row>
        <row r="1123">
          <cell r="C1123">
            <v>3</v>
          </cell>
          <cell r="G1123" t="str">
            <v>Məhsul 7</v>
          </cell>
          <cell r="I1123">
            <v>6741</v>
          </cell>
        </row>
        <row r="1124">
          <cell r="C1124">
            <v>3</v>
          </cell>
          <cell r="G1124" t="str">
            <v>Məhsul 1</v>
          </cell>
          <cell r="I1124">
            <v>3244</v>
          </cell>
        </row>
        <row r="1125">
          <cell r="C1125">
            <v>3</v>
          </cell>
          <cell r="G1125" t="str">
            <v>Məhsul 3</v>
          </cell>
          <cell r="I1125">
            <v>9975</v>
          </cell>
        </row>
        <row r="1126">
          <cell r="C1126">
            <v>3</v>
          </cell>
          <cell r="G1126" t="str">
            <v>Məhsul 1</v>
          </cell>
          <cell r="I1126">
            <v>5977</v>
          </cell>
        </row>
        <row r="1127">
          <cell r="C1127">
            <v>3</v>
          </cell>
          <cell r="G1127" t="str">
            <v>Məhsul 2</v>
          </cell>
          <cell r="I1127">
            <v>9868</v>
          </cell>
        </row>
        <row r="1128">
          <cell r="C1128">
            <v>3</v>
          </cell>
          <cell r="G1128" t="str">
            <v>Məhsul 7</v>
          </cell>
          <cell r="I1128">
            <v>410</v>
          </cell>
        </row>
        <row r="1129">
          <cell r="C1129">
            <v>3</v>
          </cell>
          <cell r="G1129" t="str">
            <v>Məhsul 1</v>
          </cell>
          <cell r="I1129">
            <v>2128</v>
          </cell>
        </row>
        <row r="1130">
          <cell r="C1130">
            <v>3</v>
          </cell>
          <cell r="G1130" t="str">
            <v>Məhsul 1</v>
          </cell>
          <cell r="I1130">
            <v>7583</v>
          </cell>
        </row>
        <row r="1131">
          <cell r="C1131">
            <v>3</v>
          </cell>
          <cell r="G1131" t="str">
            <v>Məhsul 6</v>
          </cell>
          <cell r="I1131">
            <v>8898</v>
          </cell>
        </row>
        <row r="1132">
          <cell r="C1132">
            <v>3</v>
          </cell>
          <cell r="G1132" t="str">
            <v>Məhsul 7</v>
          </cell>
          <cell r="I1132">
            <v>9969</v>
          </cell>
        </row>
        <row r="1133">
          <cell r="C1133">
            <v>3</v>
          </cell>
          <cell r="G1133" t="str">
            <v>Məhsul 5</v>
          </cell>
          <cell r="I1133">
            <v>5219</v>
          </cell>
        </row>
        <row r="1134">
          <cell r="C1134">
            <v>3</v>
          </cell>
          <cell r="G1134" t="str">
            <v>Məhsul 2</v>
          </cell>
          <cell r="I1134">
            <v>1292</v>
          </cell>
        </row>
        <row r="1135">
          <cell r="C1135">
            <v>3</v>
          </cell>
          <cell r="G1135" t="str">
            <v>Məhsul 6</v>
          </cell>
          <cell r="I1135">
            <v>1600</v>
          </cell>
        </row>
        <row r="1136">
          <cell r="C1136">
            <v>3</v>
          </cell>
          <cell r="G1136" t="str">
            <v>Məhsul 6</v>
          </cell>
          <cell r="I1136">
            <v>6477</v>
          </cell>
        </row>
        <row r="1137">
          <cell r="C1137">
            <v>3</v>
          </cell>
          <cell r="G1137" t="str">
            <v>Məhsul 1</v>
          </cell>
          <cell r="I1137">
            <v>6083</v>
          </cell>
        </row>
        <row r="1138">
          <cell r="C1138">
            <v>3</v>
          </cell>
          <cell r="G1138" t="str">
            <v>Məhsul 6</v>
          </cell>
          <cell r="I1138">
            <v>5104</v>
          </cell>
        </row>
        <row r="1139">
          <cell r="C1139">
            <v>3</v>
          </cell>
          <cell r="G1139" t="str">
            <v>Məhsul 7</v>
          </cell>
          <cell r="I1139">
            <v>7571</v>
          </cell>
        </row>
        <row r="1140">
          <cell r="C1140">
            <v>3</v>
          </cell>
          <cell r="G1140" t="str">
            <v>Məhsul 6</v>
          </cell>
          <cell r="I1140">
            <v>2489</v>
          </cell>
        </row>
        <row r="1141">
          <cell r="C1141">
            <v>3</v>
          </cell>
          <cell r="G1141" t="str">
            <v>Məhsul 7</v>
          </cell>
          <cell r="I1141">
            <v>664</v>
          </cell>
        </row>
        <row r="1142">
          <cell r="C1142">
            <v>3</v>
          </cell>
          <cell r="G1142" t="str">
            <v>Məhsul 1</v>
          </cell>
          <cell r="I1142">
            <v>9438</v>
          </cell>
        </row>
        <row r="1143">
          <cell r="C1143">
            <v>3</v>
          </cell>
          <cell r="G1143" t="str">
            <v>Məhsul 1</v>
          </cell>
          <cell r="I1143">
            <v>7272</v>
          </cell>
        </row>
        <row r="1144">
          <cell r="C1144">
            <v>3</v>
          </cell>
          <cell r="G1144" t="str">
            <v>Məhsul 1</v>
          </cell>
          <cell r="I1144">
            <v>8092</v>
          </cell>
        </row>
        <row r="1145">
          <cell r="C1145">
            <v>3</v>
          </cell>
          <cell r="G1145" t="str">
            <v>Məhsul 6</v>
          </cell>
          <cell r="I1145">
            <v>8968</v>
          </cell>
        </row>
        <row r="1146">
          <cell r="C1146">
            <v>3</v>
          </cell>
          <cell r="G1146" t="str">
            <v>Məhsul 1</v>
          </cell>
          <cell r="I1146">
            <v>2028</v>
          </cell>
        </row>
        <row r="1147">
          <cell r="C1147">
            <v>3</v>
          </cell>
          <cell r="G1147" t="str">
            <v>Məhsul 2</v>
          </cell>
          <cell r="I1147">
            <v>568</v>
          </cell>
        </row>
        <row r="1148">
          <cell r="C1148">
            <v>3</v>
          </cell>
          <cell r="G1148" t="str">
            <v>Məhsul 4</v>
          </cell>
          <cell r="I1148">
            <v>5290</v>
          </cell>
        </row>
        <row r="1149">
          <cell r="C1149">
            <v>3</v>
          </cell>
          <cell r="G1149" t="str">
            <v>Məhsul 6</v>
          </cell>
          <cell r="I1149">
            <v>8935</v>
          </cell>
        </row>
        <row r="1150">
          <cell r="C1150">
            <v>3</v>
          </cell>
          <cell r="G1150" t="str">
            <v>Məhsul 6</v>
          </cell>
          <cell r="I1150">
            <v>9353</v>
          </cell>
        </row>
        <row r="1151">
          <cell r="C1151">
            <v>3</v>
          </cell>
          <cell r="G1151" t="str">
            <v>Məhsul 1</v>
          </cell>
          <cell r="I1151">
            <v>5000</v>
          </cell>
        </row>
        <row r="1152">
          <cell r="C1152">
            <v>3</v>
          </cell>
          <cell r="G1152" t="str">
            <v>Məhsul 4</v>
          </cell>
          <cell r="I1152">
            <v>6740</v>
          </cell>
        </row>
        <row r="1153">
          <cell r="C1153">
            <v>3</v>
          </cell>
          <cell r="G1153" t="str">
            <v>Məhsul 6</v>
          </cell>
          <cell r="I1153">
            <v>5228</v>
          </cell>
        </row>
        <row r="1154">
          <cell r="C1154">
            <v>3</v>
          </cell>
          <cell r="G1154" t="str">
            <v>Məhsul 2</v>
          </cell>
          <cell r="I1154">
            <v>8501</v>
          </cell>
        </row>
        <row r="1155">
          <cell r="C1155">
            <v>3</v>
          </cell>
          <cell r="G1155" t="str">
            <v>Məhsul 2</v>
          </cell>
          <cell r="I1155">
            <v>1757</v>
          </cell>
        </row>
        <row r="1156">
          <cell r="C1156">
            <v>3</v>
          </cell>
          <cell r="G1156" t="str">
            <v>Məhsul 5</v>
          </cell>
          <cell r="I1156">
            <v>5852</v>
          </cell>
        </row>
        <row r="1157">
          <cell r="C1157">
            <v>3</v>
          </cell>
          <cell r="G1157" t="str">
            <v>Məhsul 3</v>
          </cell>
          <cell r="I1157">
            <v>3896</v>
          </cell>
        </row>
        <row r="1158">
          <cell r="C1158">
            <v>3</v>
          </cell>
          <cell r="G1158" t="str">
            <v>Məhsul 6</v>
          </cell>
          <cell r="I1158">
            <v>6714</v>
          </cell>
        </row>
        <row r="1159">
          <cell r="C1159">
            <v>3</v>
          </cell>
          <cell r="G1159" t="str">
            <v>Məhsul 5</v>
          </cell>
          <cell r="I1159">
            <v>7306</v>
          </cell>
        </row>
        <row r="1160">
          <cell r="C1160">
            <v>3</v>
          </cell>
          <cell r="G1160" t="str">
            <v>Məhsul 4</v>
          </cell>
          <cell r="I1160">
            <v>873</v>
          </cell>
        </row>
        <row r="1161">
          <cell r="C1161">
            <v>3</v>
          </cell>
          <cell r="G1161" t="str">
            <v>Məhsul 1</v>
          </cell>
          <cell r="I1161">
            <v>6983</v>
          </cell>
        </row>
        <row r="1162">
          <cell r="C1162">
            <v>3</v>
          </cell>
          <cell r="G1162" t="str">
            <v>Məhsul 6</v>
          </cell>
          <cell r="I1162">
            <v>9261</v>
          </cell>
        </row>
        <row r="1163">
          <cell r="C1163">
            <v>3</v>
          </cell>
          <cell r="G1163" t="str">
            <v>Məhsul 3</v>
          </cell>
          <cell r="I1163">
            <v>1788</v>
          </cell>
        </row>
        <row r="1164">
          <cell r="C1164">
            <v>3</v>
          </cell>
          <cell r="G1164" t="str">
            <v>Məhsul 4</v>
          </cell>
          <cell r="I1164">
            <v>1751</v>
          </cell>
        </row>
        <row r="1165">
          <cell r="C1165">
            <v>3</v>
          </cell>
          <cell r="G1165" t="str">
            <v>Məhsul 6</v>
          </cell>
          <cell r="I1165">
            <v>4798</v>
          </cell>
        </row>
        <row r="1166">
          <cell r="C1166">
            <v>3</v>
          </cell>
          <cell r="G1166" t="str">
            <v>Məhsul 4</v>
          </cell>
          <cell r="I1166">
            <v>7416</v>
          </cell>
        </row>
        <row r="1167">
          <cell r="C1167">
            <v>3</v>
          </cell>
          <cell r="G1167" t="str">
            <v>Məhsul 3</v>
          </cell>
          <cell r="I1167">
            <v>8731</v>
          </cell>
        </row>
        <row r="1168">
          <cell r="C1168">
            <v>3</v>
          </cell>
          <cell r="G1168" t="str">
            <v>Məhsul 4</v>
          </cell>
          <cell r="I1168">
            <v>1856</v>
          </cell>
        </row>
        <row r="1169">
          <cell r="C1169">
            <v>3</v>
          </cell>
          <cell r="G1169" t="str">
            <v>Məhsul 3</v>
          </cell>
          <cell r="I1169">
            <v>8293</v>
          </cell>
        </row>
        <row r="1170">
          <cell r="C1170">
            <v>3</v>
          </cell>
          <cell r="G1170" t="str">
            <v>Məhsul 6</v>
          </cell>
          <cell r="I1170">
            <v>8355</v>
          </cell>
        </row>
        <row r="1171">
          <cell r="C1171">
            <v>3</v>
          </cell>
          <cell r="G1171" t="str">
            <v>Məhsul 6</v>
          </cell>
          <cell r="I1171">
            <v>2525</v>
          </cell>
        </row>
        <row r="1172">
          <cell r="C1172">
            <v>3</v>
          </cell>
          <cell r="G1172" t="str">
            <v>Məhsul 5</v>
          </cell>
          <cell r="I1172">
            <v>7931</v>
          </cell>
        </row>
        <row r="1173">
          <cell r="C1173">
            <v>3</v>
          </cell>
          <cell r="G1173" t="str">
            <v>Məhsul 7</v>
          </cell>
          <cell r="I1173">
            <v>2022</v>
          </cell>
        </row>
        <row r="1174">
          <cell r="C1174">
            <v>3</v>
          </cell>
          <cell r="G1174" t="str">
            <v>Məhsul 1</v>
          </cell>
          <cell r="I1174">
            <v>9347</v>
          </cell>
        </row>
        <row r="1175">
          <cell r="C1175">
            <v>3</v>
          </cell>
          <cell r="G1175" t="str">
            <v>Məhsul 5</v>
          </cell>
          <cell r="I1175">
            <v>906</v>
          </cell>
        </row>
        <row r="1176">
          <cell r="C1176">
            <v>3</v>
          </cell>
          <cell r="G1176" t="str">
            <v>Məhsul 3</v>
          </cell>
          <cell r="I1176">
            <v>537</v>
          </cell>
        </row>
        <row r="1177">
          <cell r="C1177">
            <v>3</v>
          </cell>
          <cell r="G1177" t="str">
            <v>Məhsul 2</v>
          </cell>
          <cell r="I1177">
            <v>3335</v>
          </cell>
        </row>
        <row r="1178">
          <cell r="C1178">
            <v>3</v>
          </cell>
          <cell r="G1178" t="str">
            <v>Məhsul 3</v>
          </cell>
          <cell r="I1178">
            <v>9989</v>
          </cell>
        </row>
        <row r="1179">
          <cell r="C1179">
            <v>3</v>
          </cell>
          <cell r="G1179" t="str">
            <v>Məhsul 3</v>
          </cell>
          <cell r="I1179">
            <v>4668</v>
          </cell>
        </row>
        <row r="1180">
          <cell r="C1180">
            <v>3</v>
          </cell>
          <cell r="G1180" t="str">
            <v>Məhsul 1</v>
          </cell>
          <cell r="I1180">
            <v>9427</v>
          </cell>
        </row>
        <row r="1181">
          <cell r="C1181">
            <v>3</v>
          </cell>
          <cell r="G1181" t="str">
            <v>Məhsul 1</v>
          </cell>
          <cell r="I1181">
            <v>3463</v>
          </cell>
        </row>
        <row r="1182">
          <cell r="C1182">
            <v>3</v>
          </cell>
          <cell r="G1182" t="str">
            <v>Məhsul 6</v>
          </cell>
          <cell r="I1182">
            <v>4894</v>
          </cell>
        </row>
        <row r="1183">
          <cell r="C1183">
            <v>3</v>
          </cell>
          <cell r="G1183" t="str">
            <v>Məhsul 3</v>
          </cell>
          <cell r="I1183">
            <v>9551</v>
          </cell>
        </row>
        <row r="1184">
          <cell r="C1184">
            <v>3</v>
          </cell>
          <cell r="G1184" t="str">
            <v>Məhsul 2</v>
          </cell>
          <cell r="I1184">
            <v>2826</v>
          </cell>
        </row>
        <row r="1185">
          <cell r="C1185">
            <v>3</v>
          </cell>
          <cell r="G1185" t="str">
            <v>Məhsul 1</v>
          </cell>
          <cell r="I1185">
            <v>4514</v>
          </cell>
        </row>
        <row r="1186">
          <cell r="C1186">
            <v>3</v>
          </cell>
          <cell r="G1186" t="str">
            <v>Məhsul 6</v>
          </cell>
          <cell r="I1186">
            <v>8742</v>
          </cell>
        </row>
        <row r="1187">
          <cell r="C1187">
            <v>3</v>
          </cell>
          <cell r="G1187" t="str">
            <v>Məhsul 3</v>
          </cell>
          <cell r="I1187">
            <v>479</v>
          </cell>
        </row>
        <row r="1188">
          <cell r="C1188">
            <v>3</v>
          </cell>
          <cell r="G1188" t="str">
            <v>Məhsul 5</v>
          </cell>
          <cell r="I1188">
            <v>6701</v>
          </cell>
        </row>
        <row r="1189">
          <cell r="C1189">
            <v>3</v>
          </cell>
          <cell r="G1189" t="str">
            <v>Məhsul 1</v>
          </cell>
          <cell r="I1189">
            <v>5253</v>
          </cell>
        </row>
        <row r="1190">
          <cell r="C1190">
            <v>3</v>
          </cell>
          <cell r="G1190" t="str">
            <v>Məhsul 5</v>
          </cell>
          <cell r="I1190">
            <v>1865</v>
          </cell>
        </row>
        <row r="1191">
          <cell r="C1191">
            <v>3</v>
          </cell>
          <cell r="G1191" t="str">
            <v>Məhsul 3</v>
          </cell>
          <cell r="I1191">
            <v>1283</v>
          </cell>
        </row>
        <row r="1192">
          <cell r="C1192">
            <v>3</v>
          </cell>
          <cell r="G1192" t="str">
            <v>Məhsul 1</v>
          </cell>
          <cell r="I1192">
            <v>8822</v>
          </cell>
        </row>
        <row r="1193">
          <cell r="C1193">
            <v>3</v>
          </cell>
          <cell r="G1193" t="str">
            <v>Məhsul 1</v>
          </cell>
          <cell r="I1193">
            <v>1858</v>
          </cell>
        </row>
        <row r="1194">
          <cell r="C1194">
            <v>3</v>
          </cell>
          <cell r="G1194" t="str">
            <v>Məhsul 6</v>
          </cell>
          <cell r="I1194">
            <v>4757</v>
          </cell>
        </row>
        <row r="1195">
          <cell r="C1195">
            <v>3</v>
          </cell>
          <cell r="G1195" t="str">
            <v>Məhsul 6</v>
          </cell>
          <cell r="I1195">
            <v>5183</v>
          </cell>
        </row>
        <row r="1196">
          <cell r="C1196">
            <v>3</v>
          </cell>
          <cell r="G1196" t="str">
            <v>Məhsul 4</v>
          </cell>
          <cell r="I1196">
            <v>1048</v>
          </cell>
        </row>
        <row r="1197">
          <cell r="C1197">
            <v>3</v>
          </cell>
          <cell r="G1197" t="str">
            <v>Məhsul 4</v>
          </cell>
          <cell r="I1197">
            <v>8412</v>
          </cell>
        </row>
        <row r="1198">
          <cell r="C1198">
            <v>3</v>
          </cell>
          <cell r="G1198" t="str">
            <v>Məhsul 6</v>
          </cell>
          <cell r="I1198">
            <v>2080</v>
          </cell>
        </row>
        <row r="1199">
          <cell r="C1199">
            <v>3</v>
          </cell>
          <cell r="G1199" t="str">
            <v>Məhsul 2</v>
          </cell>
          <cell r="I1199">
            <v>1819</v>
          </cell>
        </row>
        <row r="1200">
          <cell r="C1200">
            <v>3</v>
          </cell>
          <cell r="G1200" t="str">
            <v>Məhsul 7</v>
          </cell>
          <cell r="I1200">
            <v>3390</v>
          </cell>
        </row>
        <row r="1201">
          <cell r="C1201">
            <v>3</v>
          </cell>
          <cell r="G1201" t="str">
            <v>Məhsul 6</v>
          </cell>
          <cell r="I1201">
            <v>932</v>
          </cell>
        </row>
        <row r="1202">
          <cell r="C1202">
            <v>3</v>
          </cell>
          <cell r="G1202" t="str">
            <v>Məhsul 1</v>
          </cell>
          <cell r="I1202">
            <v>6631</v>
          </cell>
        </row>
        <row r="1203">
          <cell r="C1203">
            <v>3</v>
          </cell>
          <cell r="G1203" t="str">
            <v>Məhsul 1</v>
          </cell>
          <cell r="I1203">
            <v>7005</v>
          </cell>
        </row>
        <row r="1204">
          <cell r="C1204">
            <v>3</v>
          </cell>
          <cell r="G1204" t="str">
            <v>Məhsul 2</v>
          </cell>
          <cell r="I1204">
            <v>9389</v>
          </cell>
        </row>
        <row r="1205">
          <cell r="C1205">
            <v>3</v>
          </cell>
          <cell r="G1205" t="str">
            <v>Məhsul 2</v>
          </cell>
          <cell r="I1205">
            <v>9072</v>
          </cell>
        </row>
        <row r="1206">
          <cell r="C1206">
            <v>3</v>
          </cell>
          <cell r="G1206" t="str">
            <v>Məhsul 5</v>
          </cell>
          <cell r="I1206">
            <v>1378</v>
          </cell>
        </row>
        <row r="1207">
          <cell r="C1207">
            <v>3</v>
          </cell>
          <cell r="G1207" t="str">
            <v>Məhsul 5</v>
          </cell>
          <cell r="I1207">
            <v>3792</v>
          </cell>
        </row>
        <row r="1208">
          <cell r="C1208">
            <v>3</v>
          </cell>
          <cell r="G1208" t="str">
            <v>Məhsul 5</v>
          </cell>
          <cell r="I1208">
            <v>8163</v>
          </cell>
        </row>
        <row r="1209">
          <cell r="C1209">
            <v>3</v>
          </cell>
          <cell r="G1209" t="str">
            <v>Məhsul 2</v>
          </cell>
          <cell r="I1209">
            <v>9532</v>
          </cell>
        </row>
        <row r="1210">
          <cell r="C1210">
            <v>3</v>
          </cell>
          <cell r="G1210" t="str">
            <v>Məhsul 6</v>
          </cell>
          <cell r="I1210">
            <v>2492</v>
          </cell>
        </row>
        <row r="1211">
          <cell r="C1211">
            <v>3</v>
          </cell>
          <cell r="G1211" t="str">
            <v>Məhsul 2</v>
          </cell>
          <cell r="I1211">
            <v>6899</v>
          </cell>
        </row>
        <row r="1212">
          <cell r="C1212">
            <v>3</v>
          </cell>
          <cell r="G1212" t="str">
            <v>Məhsul 1</v>
          </cell>
          <cell r="I1212">
            <v>3106</v>
          </cell>
        </row>
        <row r="1213">
          <cell r="C1213">
            <v>3</v>
          </cell>
          <cell r="G1213" t="str">
            <v>Məhsul 4</v>
          </cell>
          <cell r="I1213">
            <v>3587</v>
          </cell>
        </row>
        <row r="1214">
          <cell r="C1214">
            <v>3</v>
          </cell>
          <cell r="G1214" t="str">
            <v>Məhsul 6</v>
          </cell>
          <cell r="I1214">
            <v>2217</v>
          </cell>
        </row>
        <row r="1215">
          <cell r="C1215">
            <v>3</v>
          </cell>
          <cell r="G1215" t="str">
            <v>Məhsul 2</v>
          </cell>
          <cell r="I1215">
            <v>4774</v>
          </cell>
        </row>
        <row r="1216">
          <cell r="C1216">
            <v>3</v>
          </cell>
          <cell r="G1216" t="str">
            <v>Məhsul 7</v>
          </cell>
          <cell r="I1216">
            <v>266</v>
          </cell>
        </row>
        <row r="1217">
          <cell r="C1217">
            <v>3</v>
          </cell>
          <cell r="G1217" t="str">
            <v>Məhsul 4</v>
          </cell>
          <cell r="I1217">
            <v>892</v>
          </cell>
        </row>
        <row r="1218">
          <cell r="C1218">
            <v>3</v>
          </cell>
          <cell r="G1218" t="str">
            <v>Məhsul 1</v>
          </cell>
          <cell r="I1218">
            <v>3892</v>
          </cell>
        </row>
        <row r="1219">
          <cell r="C1219">
            <v>3</v>
          </cell>
          <cell r="G1219" t="str">
            <v>Məhsul 2</v>
          </cell>
          <cell r="I1219">
            <v>2552</v>
          </cell>
        </row>
        <row r="1220">
          <cell r="C1220">
            <v>3</v>
          </cell>
          <cell r="G1220" t="str">
            <v>Məhsul 6</v>
          </cell>
          <cell r="I1220">
            <v>9804</v>
          </cell>
        </row>
        <row r="1221">
          <cell r="C1221">
            <v>3</v>
          </cell>
          <cell r="G1221" t="str">
            <v>Məhsul 4</v>
          </cell>
          <cell r="I1221">
            <v>9847</v>
          </cell>
        </row>
        <row r="1222">
          <cell r="C1222">
            <v>3</v>
          </cell>
          <cell r="G1222" t="str">
            <v>Məhsul 1</v>
          </cell>
          <cell r="I1222">
            <v>510</v>
          </cell>
        </row>
        <row r="1223">
          <cell r="C1223">
            <v>3</v>
          </cell>
          <cell r="G1223" t="str">
            <v>Məhsul 4</v>
          </cell>
          <cell r="I1223">
            <v>308</v>
          </cell>
        </row>
        <row r="1224">
          <cell r="C1224">
            <v>3</v>
          </cell>
          <cell r="G1224" t="str">
            <v>Məhsul 6</v>
          </cell>
          <cell r="I1224">
            <v>2936</v>
          </cell>
        </row>
        <row r="1225">
          <cell r="C1225">
            <v>3</v>
          </cell>
          <cell r="G1225" t="str">
            <v>Məhsul 6</v>
          </cell>
          <cell r="I1225">
            <v>883</v>
          </cell>
        </row>
        <row r="1226">
          <cell r="C1226">
            <v>3</v>
          </cell>
          <cell r="G1226" t="str">
            <v>Məhsul 3</v>
          </cell>
          <cell r="I1226">
            <v>7354</v>
          </cell>
        </row>
        <row r="1227">
          <cell r="C1227">
            <v>3</v>
          </cell>
          <cell r="G1227" t="str">
            <v>Məhsul 3</v>
          </cell>
          <cell r="I1227">
            <v>1741</v>
          </cell>
        </row>
        <row r="1228">
          <cell r="C1228">
            <v>3</v>
          </cell>
          <cell r="G1228" t="str">
            <v>Məhsul 7</v>
          </cell>
          <cell r="I1228">
            <v>882</v>
          </cell>
        </row>
        <row r="1229">
          <cell r="C1229">
            <v>3</v>
          </cell>
          <cell r="G1229" t="str">
            <v>Məhsul 4</v>
          </cell>
          <cell r="I1229">
            <v>6979</v>
          </cell>
        </row>
        <row r="1230">
          <cell r="C1230">
            <v>3</v>
          </cell>
          <cell r="G1230" t="str">
            <v>Məhsul 7</v>
          </cell>
          <cell r="I1230">
            <v>9099</v>
          </cell>
        </row>
        <row r="1231">
          <cell r="C1231">
            <v>3</v>
          </cell>
          <cell r="G1231" t="str">
            <v>Məhsul 1</v>
          </cell>
          <cell r="I1231">
            <v>9598</v>
          </cell>
        </row>
        <row r="1232">
          <cell r="C1232">
            <v>3</v>
          </cell>
          <cell r="G1232" t="str">
            <v>Məhsul 1</v>
          </cell>
          <cell r="I1232">
            <v>5878</v>
          </cell>
        </row>
        <row r="1233">
          <cell r="C1233">
            <v>3</v>
          </cell>
          <cell r="G1233" t="str">
            <v>Məhsul 7</v>
          </cell>
          <cell r="I1233">
            <v>733</v>
          </cell>
        </row>
        <row r="1234">
          <cell r="C1234">
            <v>3</v>
          </cell>
          <cell r="G1234" t="str">
            <v>Məhsul 7</v>
          </cell>
          <cell r="I1234">
            <v>1470</v>
          </cell>
        </row>
        <row r="1235">
          <cell r="C1235">
            <v>3</v>
          </cell>
          <cell r="G1235" t="str">
            <v>Məhsul 4</v>
          </cell>
          <cell r="I1235">
            <v>7546</v>
          </cell>
        </row>
        <row r="1236">
          <cell r="C1236">
            <v>3</v>
          </cell>
          <cell r="G1236" t="str">
            <v>Məhsul 1</v>
          </cell>
          <cell r="I1236">
            <v>2453</v>
          </cell>
        </row>
        <row r="1237">
          <cell r="C1237">
            <v>3</v>
          </cell>
          <cell r="G1237" t="str">
            <v>Məhsul 6</v>
          </cell>
          <cell r="I1237">
            <v>5193</v>
          </cell>
        </row>
        <row r="1238">
          <cell r="C1238">
            <v>3</v>
          </cell>
          <cell r="G1238" t="str">
            <v>Məhsul 2</v>
          </cell>
          <cell r="I1238">
            <v>9416</v>
          </cell>
        </row>
        <row r="1239">
          <cell r="C1239">
            <v>3</v>
          </cell>
          <cell r="G1239" t="str">
            <v>Məhsul 3</v>
          </cell>
          <cell r="I1239">
            <v>8712</v>
          </cell>
        </row>
        <row r="1240">
          <cell r="C1240">
            <v>3</v>
          </cell>
          <cell r="G1240" t="str">
            <v>Məhsul 4</v>
          </cell>
          <cell r="I1240">
            <v>8788</v>
          </cell>
        </row>
        <row r="1241">
          <cell r="C1241">
            <v>3</v>
          </cell>
          <cell r="G1241" t="str">
            <v>Məhsul 7</v>
          </cell>
          <cell r="I1241">
            <v>4863</v>
          </cell>
        </row>
        <row r="1242">
          <cell r="C1242">
            <v>3</v>
          </cell>
          <cell r="G1242" t="str">
            <v>Məhsul 6</v>
          </cell>
          <cell r="I1242">
            <v>2829</v>
          </cell>
        </row>
        <row r="1243">
          <cell r="C1243">
            <v>3</v>
          </cell>
          <cell r="G1243" t="str">
            <v>Məhsul 6</v>
          </cell>
          <cell r="I1243">
            <v>5794</v>
          </cell>
        </row>
        <row r="1244">
          <cell r="C1244">
            <v>3</v>
          </cell>
          <cell r="G1244" t="str">
            <v>Məhsul 2</v>
          </cell>
          <cell r="I1244">
            <v>5698</v>
          </cell>
        </row>
        <row r="1245">
          <cell r="C1245">
            <v>3</v>
          </cell>
          <cell r="G1245" t="str">
            <v>Məhsul 7</v>
          </cell>
          <cell r="I1245">
            <v>6869</v>
          </cell>
        </row>
        <row r="1246">
          <cell r="C1246">
            <v>3</v>
          </cell>
          <cell r="G1246" t="str">
            <v>Məhsul 4</v>
          </cell>
          <cell r="I1246">
            <v>3082</v>
          </cell>
        </row>
        <row r="1247">
          <cell r="C1247">
            <v>3</v>
          </cell>
          <cell r="G1247" t="str">
            <v>Məhsul 1</v>
          </cell>
          <cell r="I1247">
            <v>5094</v>
          </cell>
        </row>
        <row r="1248">
          <cell r="C1248">
            <v>3</v>
          </cell>
          <cell r="G1248" t="str">
            <v>Məhsul 1</v>
          </cell>
          <cell r="I1248">
            <v>3421</v>
          </cell>
        </row>
        <row r="1249">
          <cell r="C1249">
            <v>3</v>
          </cell>
          <cell r="G1249" t="str">
            <v>Məhsul 1</v>
          </cell>
          <cell r="I1249">
            <v>2517</v>
          </cell>
        </row>
        <row r="1250">
          <cell r="C1250">
            <v>3</v>
          </cell>
          <cell r="G1250" t="str">
            <v>Məhsul 2</v>
          </cell>
          <cell r="I1250">
            <v>6216</v>
          </cell>
        </row>
        <row r="1251">
          <cell r="C1251">
            <v>3</v>
          </cell>
          <cell r="G1251" t="str">
            <v>Məhsul 2</v>
          </cell>
          <cell r="I1251">
            <v>8309</v>
          </cell>
        </row>
        <row r="1252">
          <cell r="C1252">
            <v>3</v>
          </cell>
          <cell r="G1252" t="str">
            <v>Məhsul 4</v>
          </cell>
          <cell r="I1252">
            <v>2557</v>
          </cell>
        </row>
        <row r="1253">
          <cell r="C1253">
            <v>3</v>
          </cell>
          <cell r="G1253" t="str">
            <v>Məhsul 3</v>
          </cell>
          <cell r="I1253">
            <v>7262</v>
          </cell>
        </row>
        <row r="1254">
          <cell r="C1254">
            <v>3</v>
          </cell>
          <cell r="G1254" t="str">
            <v>Məhsul 6</v>
          </cell>
          <cell r="I1254">
            <v>402</v>
          </cell>
        </row>
        <row r="1255">
          <cell r="C1255">
            <v>3</v>
          </cell>
          <cell r="G1255" t="str">
            <v>Məhsul 6</v>
          </cell>
          <cell r="I1255">
            <v>4987</v>
          </cell>
        </row>
        <row r="1256">
          <cell r="C1256">
            <v>3</v>
          </cell>
          <cell r="G1256" t="str">
            <v>Məhsul 3</v>
          </cell>
          <cell r="I1256">
            <v>3989</v>
          </cell>
        </row>
        <row r="1257">
          <cell r="C1257">
            <v>3</v>
          </cell>
          <cell r="G1257" t="str">
            <v>Məhsul 6</v>
          </cell>
          <cell r="I1257">
            <v>6543</v>
          </cell>
        </row>
        <row r="1258">
          <cell r="C1258">
            <v>3</v>
          </cell>
          <cell r="G1258" t="str">
            <v>Məhsul 2</v>
          </cell>
          <cell r="I1258">
            <v>4574</v>
          </cell>
        </row>
        <row r="1259">
          <cell r="C1259">
            <v>3</v>
          </cell>
          <cell r="G1259" t="str">
            <v>Məhsul 4</v>
          </cell>
          <cell r="I1259">
            <v>7124</v>
          </cell>
        </row>
        <row r="1260">
          <cell r="C1260">
            <v>3</v>
          </cell>
          <cell r="G1260" t="str">
            <v>Məhsul 3</v>
          </cell>
          <cell r="I1260">
            <v>4227</v>
          </cell>
        </row>
        <row r="1261">
          <cell r="C1261">
            <v>3</v>
          </cell>
          <cell r="G1261" t="str">
            <v>Məhsul 2</v>
          </cell>
          <cell r="I1261">
            <v>4682</v>
          </cell>
        </row>
        <row r="1262">
          <cell r="C1262">
            <v>3</v>
          </cell>
          <cell r="G1262" t="str">
            <v>Məhsul 6</v>
          </cell>
          <cell r="I1262">
            <v>8875</v>
          </cell>
        </row>
        <row r="1263">
          <cell r="C1263">
            <v>3</v>
          </cell>
          <cell r="G1263" t="str">
            <v>Məhsul 3</v>
          </cell>
          <cell r="I1263">
            <v>9809</v>
          </cell>
        </row>
        <row r="1264">
          <cell r="C1264">
            <v>3</v>
          </cell>
          <cell r="G1264" t="str">
            <v>Məhsul 1</v>
          </cell>
          <cell r="I1264">
            <v>8313</v>
          </cell>
        </row>
        <row r="1265">
          <cell r="C1265">
            <v>3</v>
          </cell>
          <cell r="G1265" t="str">
            <v>Məhsul 2</v>
          </cell>
          <cell r="I1265">
            <v>3857</v>
          </cell>
        </row>
        <row r="1266">
          <cell r="C1266">
            <v>3</v>
          </cell>
          <cell r="G1266" t="str">
            <v>Məhsul 2</v>
          </cell>
          <cell r="I1266">
            <v>457</v>
          </cell>
        </row>
        <row r="1267">
          <cell r="C1267">
            <v>3</v>
          </cell>
          <cell r="G1267" t="str">
            <v>Məhsul 2</v>
          </cell>
          <cell r="I1267">
            <v>1163</v>
          </cell>
        </row>
        <row r="1268">
          <cell r="C1268">
            <v>3</v>
          </cell>
          <cell r="G1268" t="str">
            <v>Məhsul 6</v>
          </cell>
          <cell r="I1268">
            <v>6932</v>
          </cell>
        </row>
        <row r="1269">
          <cell r="C1269">
            <v>3</v>
          </cell>
          <cell r="G1269" t="str">
            <v>Məhsul 3</v>
          </cell>
          <cell r="I1269">
            <v>4635</v>
          </cell>
        </row>
        <row r="1270">
          <cell r="C1270">
            <v>3</v>
          </cell>
          <cell r="G1270" t="str">
            <v>Məhsul 3</v>
          </cell>
          <cell r="I1270">
            <v>5507</v>
          </cell>
        </row>
        <row r="1271">
          <cell r="C1271">
            <v>3</v>
          </cell>
          <cell r="G1271" t="str">
            <v>Məhsul 2</v>
          </cell>
          <cell r="I1271">
            <v>1099</v>
          </cell>
        </row>
        <row r="1272">
          <cell r="C1272">
            <v>3</v>
          </cell>
          <cell r="G1272" t="str">
            <v>Məhsul 4</v>
          </cell>
          <cell r="I1272">
            <v>2032</v>
          </cell>
        </row>
        <row r="1273">
          <cell r="C1273">
            <v>3</v>
          </cell>
          <cell r="G1273" t="str">
            <v>Məhsul 1</v>
          </cell>
          <cell r="I1273">
            <v>2962</v>
          </cell>
        </row>
        <row r="1274">
          <cell r="C1274">
            <v>3</v>
          </cell>
          <cell r="G1274" t="str">
            <v>Məhsul 6</v>
          </cell>
          <cell r="I1274">
            <v>6112</v>
          </cell>
        </row>
        <row r="1275">
          <cell r="C1275">
            <v>3</v>
          </cell>
          <cell r="G1275" t="str">
            <v>Məhsul 1</v>
          </cell>
          <cell r="I1275">
            <v>5923</v>
          </cell>
        </row>
        <row r="1276">
          <cell r="C1276">
            <v>3</v>
          </cell>
          <cell r="G1276" t="str">
            <v>Məhsul 1</v>
          </cell>
          <cell r="I1276">
            <v>9565</v>
          </cell>
        </row>
        <row r="1277">
          <cell r="C1277">
            <v>3</v>
          </cell>
          <cell r="G1277" t="str">
            <v>Məhsul 3</v>
          </cell>
          <cell r="I1277">
            <v>3712</v>
          </cell>
        </row>
        <row r="1278">
          <cell r="C1278">
            <v>3</v>
          </cell>
          <cell r="G1278" t="str">
            <v>Məhsul 6</v>
          </cell>
          <cell r="I1278">
            <v>9322</v>
          </cell>
        </row>
        <row r="1279">
          <cell r="C1279">
            <v>3</v>
          </cell>
          <cell r="G1279" t="str">
            <v>Məhsul 1</v>
          </cell>
          <cell r="I1279">
            <v>1762</v>
          </cell>
        </row>
        <row r="1280">
          <cell r="C1280">
            <v>3</v>
          </cell>
          <cell r="G1280" t="str">
            <v>Məhsul 4</v>
          </cell>
          <cell r="I1280">
            <v>1739</v>
          </cell>
        </row>
        <row r="1281">
          <cell r="C1281">
            <v>3</v>
          </cell>
          <cell r="G1281" t="str">
            <v>Məhsul 1</v>
          </cell>
          <cell r="I1281">
            <v>8921</v>
          </cell>
        </row>
        <row r="1282">
          <cell r="C1282">
            <v>3</v>
          </cell>
          <cell r="G1282" t="str">
            <v>Məhsul 5</v>
          </cell>
          <cell r="I1282">
            <v>5300</v>
          </cell>
        </row>
        <row r="1283">
          <cell r="C1283">
            <v>3</v>
          </cell>
          <cell r="G1283" t="str">
            <v>Məhsul 1</v>
          </cell>
          <cell r="I1283">
            <v>1476</v>
          </cell>
        </row>
        <row r="1284">
          <cell r="C1284">
            <v>3</v>
          </cell>
          <cell r="G1284" t="str">
            <v>Məhsul 3</v>
          </cell>
          <cell r="I1284">
            <v>4824</v>
          </cell>
        </row>
        <row r="1285">
          <cell r="C1285">
            <v>3</v>
          </cell>
          <cell r="G1285" t="str">
            <v>Məhsul 4</v>
          </cell>
          <cell r="I1285">
            <v>8986</v>
          </cell>
        </row>
        <row r="1286">
          <cell r="C1286">
            <v>3</v>
          </cell>
          <cell r="G1286" t="str">
            <v>Məhsul 1</v>
          </cell>
          <cell r="I1286">
            <v>4038</v>
          </cell>
        </row>
        <row r="1287">
          <cell r="C1287">
            <v>3</v>
          </cell>
          <cell r="G1287" t="str">
            <v>Məhsul 4</v>
          </cell>
          <cell r="I1287">
            <v>3296</v>
          </cell>
        </row>
        <row r="1288">
          <cell r="C1288">
            <v>3</v>
          </cell>
          <cell r="G1288" t="str">
            <v>Məhsul 4</v>
          </cell>
          <cell r="I1288">
            <v>9222</v>
          </cell>
        </row>
        <row r="1289">
          <cell r="C1289">
            <v>3</v>
          </cell>
          <cell r="G1289" t="str">
            <v>Məhsul 3</v>
          </cell>
          <cell r="I1289">
            <v>7344</v>
          </cell>
        </row>
        <row r="1290">
          <cell r="C1290">
            <v>3</v>
          </cell>
          <cell r="G1290" t="str">
            <v>Məhsul 3</v>
          </cell>
          <cell r="I1290">
            <v>917</v>
          </cell>
        </row>
        <row r="1291">
          <cell r="C1291">
            <v>3</v>
          </cell>
          <cell r="G1291" t="str">
            <v>Məhsul 4</v>
          </cell>
          <cell r="I1291">
            <v>1050</v>
          </cell>
        </row>
        <row r="1292">
          <cell r="C1292">
            <v>3</v>
          </cell>
          <cell r="G1292" t="str">
            <v>Məhsul 7</v>
          </cell>
          <cell r="I1292">
            <v>7988</v>
          </cell>
        </row>
        <row r="1293">
          <cell r="C1293">
            <v>3</v>
          </cell>
          <cell r="G1293" t="str">
            <v>Məhsul 6</v>
          </cell>
          <cell r="I1293">
            <v>8116</v>
          </cell>
        </row>
        <row r="1294">
          <cell r="C1294">
            <v>3</v>
          </cell>
          <cell r="G1294" t="str">
            <v>Məhsul 6</v>
          </cell>
          <cell r="I1294">
            <v>3535</v>
          </cell>
        </row>
        <row r="1295">
          <cell r="C1295">
            <v>3</v>
          </cell>
          <cell r="G1295" t="str">
            <v>Məhsul 1</v>
          </cell>
          <cell r="I1295">
            <v>5769</v>
          </cell>
        </row>
        <row r="1296">
          <cell r="C1296">
            <v>3</v>
          </cell>
          <cell r="G1296" t="str">
            <v>Məhsul 6</v>
          </cell>
          <cell r="I1296">
            <v>7383</v>
          </cell>
        </row>
        <row r="1297">
          <cell r="C1297">
            <v>3</v>
          </cell>
          <cell r="G1297" t="str">
            <v>Məhsul 2</v>
          </cell>
          <cell r="I1297">
            <v>1150</v>
          </cell>
        </row>
        <row r="1298">
          <cell r="C1298">
            <v>3</v>
          </cell>
          <cell r="G1298" t="str">
            <v>Məhsul 1</v>
          </cell>
          <cell r="I1298">
            <v>2821</v>
          </cell>
        </row>
        <row r="1299">
          <cell r="C1299">
            <v>3</v>
          </cell>
          <cell r="G1299" t="str">
            <v>Məhsul 3</v>
          </cell>
          <cell r="I1299">
            <v>611</v>
          </cell>
        </row>
        <row r="1300">
          <cell r="C1300">
            <v>3</v>
          </cell>
          <cell r="G1300" t="str">
            <v>Məhsul 1</v>
          </cell>
          <cell r="I1300">
            <v>7230</v>
          </cell>
        </row>
        <row r="1301">
          <cell r="C1301">
            <v>3</v>
          </cell>
          <cell r="G1301" t="str">
            <v>Məhsul 7</v>
          </cell>
          <cell r="I1301">
            <v>9364</v>
          </cell>
        </row>
        <row r="1302">
          <cell r="C1302">
            <v>3</v>
          </cell>
          <cell r="G1302" t="str">
            <v>Məhsul 6</v>
          </cell>
          <cell r="I1302">
            <v>2815</v>
          </cell>
        </row>
        <row r="1303">
          <cell r="C1303">
            <v>3</v>
          </cell>
          <cell r="G1303" t="str">
            <v>Məhsul 3</v>
          </cell>
          <cell r="I1303">
            <v>4149</v>
          </cell>
        </row>
        <row r="1304">
          <cell r="C1304">
            <v>3</v>
          </cell>
          <cell r="G1304" t="str">
            <v>Məhsul 3</v>
          </cell>
          <cell r="I1304">
            <v>452</v>
          </cell>
        </row>
        <row r="1305">
          <cell r="C1305">
            <v>3</v>
          </cell>
          <cell r="G1305" t="str">
            <v>Məhsul 1</v>
          </cell>
          <cell r="I1305">
            <v>2443</v>
          </cell>
        </row>
        <row r="1306">
          <cell r="C1306">
            <v>3</v>
          </cell>
          <cell r="G1306" t="str">
            <v>Məhsul 2</v>
          </cell>
          <cell r="I1306">
            <v>8787</v>
          </cell>
        </row>
        <row r="1307">
          <cell r="C1307">
            <v>3</v>
          </cell>
          <cell r="G1307" t="str">
            <v>Məhsul 1</v>
          </cell>
          <cell r="I1307">
            <v>6250</v>
          </cell>
        </row>
        <row r="1308">
          <cell r="C1308">
            <v>3</v>
          </cell>
          <cell r="G1308" t="str">
            <v>Məhsul 1</v>
          </cell>
          <cell r="I1308">
            <v>5809</v>
          </cell>
        </row>
        <row r="1309">
          <cell r="C1309">
            <v>3</v>
          </cell>
          <cell r="G1309" t="str">
            <v>Məhsul 1</v>
          </cell>
          <cell r="I1309">
            <v>1377</v>
          </cell>
        </row>
        <row r="1310">
          <cell r="C1310">
            <v>3</v>
          </cell>
          <cell r="G1310" t="str">
            <v>Məhsul 3</v>
          </cell>
          <cell r="I1310">
            <v>6227</v>
          </cell>
        </row>
        <row r="1311">
          <cell r="C1311">
            <v>3</v>
          </cell>
          <cell r="G1311" t="str">
            <v>Məhsul 1</v>
          </cell>
          <cell r="I1311">
            <v>7867</v>
          </cell>
        </row>
        <row r="1312">
          <cell r="C1312">
            <v>3</v>
          </cell>
          <cell r="G1312" t="str">
            <v>Məhsul 7</v>
          </cell>
          <cell r="I1312">
            <v>9576</v>
          </cell>
        </row>
        <row r="1313">
          <cell r="C1313">
            <v>3</v>
          </cell>
          <cell r="G1313" t="str">
            <v>Məhsul 1</v>
          </cell>
          <cell r="I1313">
            <v>4809</v>
          </cell>
        </row>
        <row r="1314">
          <cell r="C1314">
            <v>3</v>
          </cell>
          <cell r="G1314" t="str">
            <v>Məhsul 7</v>
          </cell>
          <cell r="I1314">
            <v>1418</v>
          </cell>
        </row>
        <row r="1315">
          <cell r="C1315">
            <v>3</v>
          </cell>
          <cell r="G1315" t="str">
            <v>Məhsul 5</v>
          </cell>
          <cell r="I1315">
            <v>8976</v>
          </cell>
        </row>
        <row r="1316">
          <cell r="C1316">
            <v>3</v>
          </cell>
          <cell r="G1316" t="str">
            <v>Məhsul 1</v>
          </cell>
          <cell r="I1316">
            <v>7887</v>
          </cell>
        </row>
        <row r="1317">
          <cell r="C1317">
            <v>3</v>
          </cell>
          <cell r="G1317" t="str">
            <v>Məhsul 1</v>
          </cell>
          <cell r="I1317">
            <v>8094</v>
          </cell>
        </row>
        <row r="1318">
          <cell r="C1318">
            <v>3</v>
          </cell>
          <cell r="G1318" t="str">
            <v>Məhsul 7</v>
          </cell>
          <cell r="I1318">
            <v>2696</v>
          </cell>
        </row>
        <row r="1319">
          <cell r="C1319">
            <v>3</v>
          </cell>
          <cell r="G1319" t="str">
            <v>Məhsul 1</v>
          </cell>
          <cell r="I1319">
            <v>1087</v>
          </cell>
        </row>
        <row r="1320">
          <cell r="C1320">
            <v>3</v>
          </cell>
          <cell r="G1320" t="str">
            <v>Məhsul 4</v>
          </cell>
          <cell r="I1320">
            <v>2535</v>
          </cell>
        </row>
        <row r="1321">
          <cell r="C1321">
            <v>3</v>
          </cell>
          <cell r="G1321" t="str">
            <v>Məhsul 3</v>
          </cell>
          <cell r="I1321">
            <v>4972</v>
          </cell>
        </row>
        <row r="1322">
          <cell r="C1322">
            <v>3</v>
          </cell>
          <cell r="G1322" t="str">
            <v>Məhsul 3</v>
          </cell>
          <cell r="I1322">
            <v>8696</v>
          </cell>
        </row>
        <row r="1323">
          <cell r="C1323">
            <v>3</v>
          </cell>
          <cell r="G1323" t="str">
            <v>Məhsul 6</v>
          </cell>
          <cell r="I1323">
            <v>4130</v>
          </cell>
        </row>
        <row r="1324">
          <cell r="C1324">
            <v>3</v>
          </cell>
          <cell r="G1324" t="str">
            <v>Məhsul 2</v>
          </cell>
          <cell r="I1324">
            <v>8716</v>
          </cell>
        </row>
        <row r="1325">
          <cell r="C1325">
            <v>3</v>
          </cell>
          <cell r="G1325" t="str">
            <v>Məhsul 3</v>
          </cell>
          <cell r="I1325">
            <v>5717</v>
          </cell>
        </row>
        <row r="1326">
          <cell r="C1326">
            <v>3</v>
          </cell>
          <cell r="G1326" t="str">
            <v>Məhsul 6</v>
          </cell>
          <cell r="I1326">
            <v>2089</v>
          </cell>
        </row>
        <row r="1327">
          <cell r="C1327">
            <v>3</v>
          </cell>
          <cell r="G1327" t="str">
            <v>Məhsul 6</v>
          </cell>
          <cell r="I1327">
            <v>2460</v>
          </cell>
        </row>
        <row r="1328">
          <cell r="C1328">
            <v>3</v>
          </cell>
          <cell r="G1328" t="str">
            <v>Məhsul 4</v>
          </cell>
          <cell r="I1328">
            <v>6779</v>
          </cell>
        </row>
        <row r="1329">
          <cell r="C1329">
            <v>3</v>
          </cell>
          <cell r="G1329" t="str">
            <v>Məhsul 6</v>
          </cell>
          <cell r="I1329">
            <v>6592</v>
          </cell>
        </row>
        <row r="1330">
          <cell r="C1330">
            <v>3</v>
          </cell>
          <cell r="G1330" t="str">
            <v>Məhsul 6</v>
          </cell>
          <cell r="I1330">
            <v>258</v>
          </cell>
        </row>
        <row r="1331">
          <cell r="C1331">
            <v>3</v>
          </cell>
          <cell r="G1331" t="str">
            <v>Məhsul 2</v>
          </cell>
          <cell r="I1331">
            <v>3504</v>
          </cell>
        </row>
        <row r="1332">
          <cell r="C1332">
            <v>3</v>
          </cell>
          <cell r="G1332" t="str">
            <v>Məhsul 7</v>
          </cell>
          <cell r="I1332">
            <v>6121</v>
          </cell>
        </row>
        <row r="1333">
          <cell r="C1333">
            <v>3</v>
          </cell>
          <cell r="G1333" t="str">
            <v>Məhsul 1</v>
          </cell>
          <cell r="I1333">
            <v>9429</v>
          </cell>
        </row>
        <row r="1334">
          <cell r="C1334">
            <v>3</v>
          </cell>
          <cell r="G1334" t="str">
            <v>Məhsul 4</v>
          </cell>
          <cell r="I1334">
            <v>2013</v>
          </cell>
        </row>
        <row r="1335">
          <cell r="C1335">
            <v>3</v>
          </cell>
          <cell r="G1335" t="str">
            <v>Məhsul 6</v>
          </cell>
          <cell r="I1335">
            <v>7283</v>
          </cell>
        </row>
        <row r="1336">
          <cell r="C1336">
            <v>3</v>
          </cell>
          <cell r="G1336" t="str">
            <v>Məhsul 7</v>
          </cell>
          <cell r="I1336">
            <v>1168</v>
          </cell>
        </row>
        <row r="1337">
          <cell r="C1337">
            <v>3</v>
          </cell>
          <cell r="G1337" t="str">
            <v>Məhsul 1</v>
          </cell>
          <cell r="I1337">
            <v>3520</v>
          </cell>
        </row>
        <row r="1338">
          <cell r="C1338">
            <v>3</v>
          </cell>
          <cell r="G1338" t="str">
            <v>Məhsul 7</v>
          </cell>
          <cell r="I1338">
            <v>9835</v>
          </cell>
        </row>
        <row r="1339">
          <cell r="C1339">
            <v>3</v>
          </cell>
          <cell r="G1339" t="str">
            <v>Məhsul 6</v>
          </cell>
          <cell r="I1339">
            <v>9769</v>
          </cell>
        </row>
        <row r="1340">
          <cell r="C1340">
            <v>3</v>
          </cell>
          <cell r="G1340" t="str">
            <v>Məhsul 7</v>
          </cell>
          <cell r="I1340">
            <v>1838</v>
          </cell>
        </row>
        <row r="1341">
          <cell r="C1341">
            <v>3</v>
          </cell>
          <cell r="G1341" t="str">
            <v>Məhsul 5</v>
          </cell>
          <cell r="I1341">
            <v>455</v>
          </cell>
        </row>
        <row r="1342">
          <cell r="C1342">
            <v>3</v>
          </cell>
          <cell r="G1342" t="str">
            <v>Məhsul 1</v>
          </cell>
          <cell r="I1342">
            <v>7380</v>
          </cell>
        </row>
        <row r="1343">
          <cell r="C1343">
            <v>3</v>
          </cell>
          <cell r="G1343" t="str">
            <v>Məhsul 3</v>
          </cell>
          <cell r="I1343">
            <v>5119</v>
          </cell>
        </row>
        <row r="1344">
          <cell r="C1344">
            <v>3</v>
          </cell>
          <cell r="G1344" t="str">
            <v>Məhsul 3</v>
          </cell>
          <cell r="I1344">
            <v>1267</v>
          </cell>
        </row>
        <row r="1345">
          <cell r="C1345">
            <v>3</v>
          </cell>
          <cell r="G1345" t="str">
            <v>Məhsul 6</v>
          </cell>
          <cell r="I1345">
            <v>5810</v>
          </cell>
        </row>
        <row r="1346">
          <cell r="C1346">
            <v>3</v>
          </cell>
          <cell r="G1346" t="str">
            <v>Məhsul 6</v>
          </cell>
          <cell r="I1346">
            <v>5851</v>
          </cell>
        </row>
        <row r="1347">
          <cell r="C1347">
            <v>3</v>
          </cell>
          <cell r="G1347" t="str">
            <v>Məhsul 2</v>
          </cell>
          <cell r="I1347">
            <v>5326</v>
          </cell>
        </row>
        <row r="1348">
          <cell r="C1348">
            <v>3</v>
          </cell>
          <cell r="G1348" t="str">
            <v>Məhsul 3</v>
          </cell>
          <cell r="I1348">
            <v>4227</v>
          </cell>
        </row>
        <row r="1349">
          <cell r="C1349">
            <v>3</v>
          </cell>
          <cell r="G1349" t="str">
            <v>Məhsul 7</v>
          </cell>
          <cell r="I1349">
            <v>4092</v>
          </cell>
        </row>
        <row r="1350">
          <cell r="C1350">
            <v>3</v>
          </cell>
          <cell r="G1350" t="str">
            <v>Məhsul 6</v>
          </cell>
          <cell r="I1350">
            <v>8744</v>
          </cell>
        </row>
        <row r="1351">
          <cell r="C1351">
            <v>3</v>
          </cell>
          <cell r="G1351" t="str">
            <v>Məhsul 3</v>
          </cell>
          <cell r="I1351">
            <v>8024</v>
          </cell>
        </row>
        <row r="1352">
          <cell r="C1352">
            <v>3</v>
          </cell>
          <cell r="G1352" t="str">
            <v>Məhsul 6</v>
          </cell>
          <cell r="I1352">
            <v>9885</v>
          </cell>
        </row>
        <row r="1353">
          <cell r="C1353">
            <v>3</v>
          </cell>
          <cell r="G1353" t="str">
            <v>Məhsul 2</v>
          </cell>
          <cell r="I1353">
            <v>4545</v>
          </cell>
        </row>
        <row r="1354">
          <cell r="C1354">
            <v>3</v>
          </cell>
          <cell r="G1354" t="str">
            <v>Məhsul 5</v>
          </cell>
          <cell r="I1354">
            <v>1356</v>
          </cell>
        </row>
        <row r="1355">
          <cell r="C1355">
            <v>3</v>
          </cell>
          <cell r="G1355" t="str">
            <v>Məhsul 1</v>
          </cell>
          <cell r="I1355">
            <v>5168</v>
          </cell>
        </row>
        <row r="1356">
          <cell r="C1356">
            <v>3</v>
          </cell>
          <cell r="G1356" t="str">
            <v>Məhsul 2</v>
          </cell>
          <cell r="I1356">
            <v>2193</v>
          </cell>
        </row>
        <row r="1357">
          <cell r="C1357">
            <v>3</v>
          </cell>
          <cell r="G1357" t="str">
            <v>Məhsul 3</v>
          </cell>
          <cell r="I1357">
            <v>7985</v>
          </cell>
        </row>
        <row r="1358">
          <cell r="C1358">
            <v>3</v>
          </cell>
          <cell r="G1358" t="str">
            <v>Məhsul 1</v>
          </cell>
          <cell r="I1358">
            <v>5481</v>
          </cell>
        </row>
        <row r="1359">
          <cell r="C1359">
            <v>3</v>
          </cell>
          <cell r="G1359" t="str">
            <v>Məhsul 7</v>
          </cell>
          <cell r="I1359">
            <v>4976</v>
          </cell>
        </row>
        <row r="1360">
          <cell r="C1360">
            <v>3</v>
          </cell>
          <cell r="G1360" t="str">
            <v>Məhsul 1</v>
          </cell>
          <cell r="I1360">
            <v>9376</v>
          </cell>
        </row>
        <row r="1361">
          <cell r="C1361">
            <v>3</v>
          </cell>
          <cell r="G1361" t="str">
            <v>Məhsul 2</v>
          </cell>
          <cell r="I1361">
            <v>6639</v>
          </cell>
        </row>
        <row r="1362">
          <cell r="C1362">
            <v>3</v>
          </cell>
          <cell r="G1362" t="str">
            <v>Məhsul 3</v>
          </cell>
          <cell r="I1362">
            <v>8865</v>
          </cell>
        </row>
        <row r="1363">
          <cell r="C1363">
            <v>3</v>
          </cell>
          <cell r="G1363" t="str">
            <v>Məhsul 7</v>
          </cell>
          <cell r="I1363">
            <v>5868</v>
          </cell>
        </row>
        <row r="1364">
          <cell r="C1364">
            <v>3</v>
          </cell>
          <cell r="G1364" t="str">
            <v>Məhsul 4</v>
          </cell>
          <cell r="I1364">
            <v>5440</v>
          </cell>
        </row>
        <row r="1365">
          <cell r="C1365">
            <v>3</v>
          </cell>
          <cell r="G1365" t="str">
            <v>Məhsul 6</v>
          </cell>
          <cell r="I1365">
            <v>6024</v>
          </cell>
        </row>
        <row r="1366">
          <cell r="C1366">
            <v>3</v>
          </cell>
          <cell r="G1366" t="str">
            <v>Məhsul 6</v>
          </cell>
          <cell r="I1366">
            <v>2245</v>
          </cell>
        </row>
        <row r="1367">
          <cell r="C1367">
            <v>3</v>
          </cell>
          <cell r="G1367" t="str">
            <v>Məhsul 5</v>
          </cell>
          <cell r="I1367">
            <v>6123</v>
          </cell>
        </row>
        <row r="1368">
          <cell r="C1368">
            <v>3</v>
          </cell>
          <cell r="G1368" t="str">
            <v>Məhsul 1</v>
          </cell>
          <cell r="I1368">
            <v>6315</v>
          </cell>
        </row>
        <row r="1369">
          <cell r="C1369">
            <v>3</v>
          </cell>
          <cell r="G1369" t="str">
            <v>Məhsul 3</v>
          </cell>
          <cell r="I1369">
            <v>4121</v>
          </cell>
        </row>
        <row r="1370">
          <cell r="C1370">
            <v>3</v>
          </cell>
          <cell r="G1370" t="str">
            <v>Məhsul 3</v>
          </cell>
          <cell r="I1370">
            <v>8362</v>
          </cell>
        </row>
        <row r="1371">
          <cell r="C1371">
            <v>3</v>
          </cell>
          <cell r="G1371" t="str">
            <v>Məhsul 6</v>
          </cell>
          <cell r="I1371">
            <v>884</v>
          </cell>
        </row>
        <row r="1372">
          <cell r="C1372">
            <v>3</v>
          </cell>
          <cell r="G1372" t="str">
            <v>Məhsul 6</v>
          </cell>
          <cell r="I1372">
            <v>8681</v>
          </cell>
        </row>
        <row r="1373">
          <cell r="C1373">
            <v>3</v>
          </cell>
          <cell r="G1373" t="str">
            <v>Məhsul 6</v>
          </cell>
          <cell r="I1373">
            <v>4523</v>
          </cell>
        </row>
        <row r="1374">
          <cell r="C1374">
            <v>3</v>
          </cell>
          <cell r="G1374" t="str">
            <v>Məhsul 6</v>
          </cell>
          <cell r="I1374">
            <v>3090</v>
          </cell>
        </row>
        <row r="1375">
          <cell r="C1375">
            <v>3</v>
          </cell>
          <cell r="G1375" t="str">
            <v>Məhsul 3</v>
          </cell>
          <cell r="I1375">
            <v>6229</v>
          </cell>
        </row>
        <row r="1376">
          <cell r="C1376">
            <v>3</v>
          </cell>
          <cell r="G1376" t="str">
            <v>Məhsul 1</v>
          </cell>
          <cell r="I1376">
            <v>3305</v>
          </cell>
        </row>
        <row r="1377">
          <cell r="C1377">
            <v>3</v>
          </cell>
          <cell r="G1377" t="str">
            <v>Məhsul 2</v>
          </cell>
          <cell r="I1377">
            <v>4760</v>
          </cell>
        </row>
        <row r="1378">
          <cell r="C1378">
            <v>3</v>
          </cell>
          <cell r="G1378" t="str">
            <v>Məhsul 3</v>
          </cell>
          <cell r="I1378">
            <v>9783</v>
          </cell>
        </row>
        <row r="1379">
          <cell r="C1379">
            <v>3</v>
          </cell>
          <cell r="G1379" t="str">
            <v>Məhsul 7</v>
          </cell>
          <cell r="I1379">
            <v>5398</v>
          </cell>
        </row>
        <row r="1380">
          <cell r="C1380">
            <v>3</v>
          </cell>
          <cell r="G1380" t="str">
            <v>Məhsul 1</v>
          </cell>
          <cell r="I1380">
            <v>2742</v>
          </cell>
        </row>
        <row r="1381">
          <cell r="C1381">
            <v>3</v>
          </cell>
          <cell r="G1381" t="str">
            <v>Məhsul 3</v>
          </cell>
          <cell r="I1381">
            <v>8432</v>
          </cell>
        </row>
        <row r="1382">
          <cell r="C1382">
            <v>3</v>
          </cell>
          <cell r="G1382" t="str">
            <v>Məhsul 6</v>
          </cell>
          <cell r="I1382">
            <v>8135</v>
          </cell>
        </row>
        <row r="1383">
          <cell r="C1383">
            <v>3</v>
          </cell>
          <cell r="G1383" t="str">
            <v>Məhsul 1</v>
          </cell>
          <cell r="I1383">
            <v>3258</v>
          </cell>
        </row>
        <row r="1384">
          <cell r="C1384">
            <v>3</v>
          </cell>
          <cell r="G1384" t="str">
            <v>Məhsul 4</v>
          </cell>
          <cell r="I1384">
            <v>5081</v>
          </cell>
        </row>
        <row r="1385">
          <cell r="C1385">
            <v>3</v>
          </cell>
          <cell r="G1385" t="str">
            <v>Məhsul 4</v>
          </cell>
          <cell r="I1385">
            <v>2072</v>
          </cell>
        </row>
        <row r="1386">
          <cell r="C1386">
            <v>3</v>
          </cell>
          <cell r="G1386" t="str">
            <v>Məhsul 6</v>
          </cell>
          <cell r="I1386">
            <v>2698</v>
          </cell>
        </row>
        <row r="1387">
          <cell r="C1387">
            <v>3</v>
          </cell>
          <cell r="G1387" t="str">
            <v>Məhsul 7</v>
          </cell>
          <cell r="I1387">
            <v>4436</v>
          </cell>
        </row>
        <row r="1388">
          <cell r="C1388">
            <v>3</v>
          </cell>
          <cell r="G1388" t="str">
            <v>Məhsul 1</v>
          </cell>
          <cell r="I1388">
            <v>3514</v>
          </cell>
        </row>
        <row r="1389">
          <cell r="C1389">
            <v>3</v>
          </cell>
          <cell r="G1389" t="str">
            <v>Məhsul 3</v>
          </cell>
          <cell r="I1389">
            <v>769</v>
          </cell>
        </row>
        <row r="1390">
          <cell r="C1390">
            <v>3</v>
          </cell>
          <cell r="G1390" t="str">
            <v>Məhsul 1</v>
          </cell>
          <cell r="I1390">
            <v>1818</v>
          </cell>
        </row>
        <row r="1391">
          <cell r="C1391">
            <v>3</v>
          </cell>
          <cell r="G1391" t="str">
            <v>Məhsul 1</v>
          </cell>
          <cell r="I1391">
            <v>7565</v>
          </cell>
        </row>
        <row r="1392">
          <cell r="C1392">
            <v>3</v>
          </cell>
          <cell r="G1392" t="str">
            <v>Məhsul 1</v>
          </cell>
          <cell r="I1392">
            <v>2721</v>
          </cell>
        </row>
        <row r="1393">
          <cell r="C1393">
            <v>3</v>
          </cell>
          <cell r="G1393" t="str">
            <v>Məhsul 7</v>
          </cell>
          <cell r="I1393">
            <v>2972</v>
          </cell>
        </row>
        <row r="1394">
          <cell r="C1394">
            <v>3</v>
          </cell>
          <cell r="G1394" t="str">
            <v>Məhsul 7</v>
          </cell>
          <cell r="I1394">
            <v>4990</v>
          </cell>
        </row>
        <row r="1395">
          <cell r="C1395">
            <v>3</v>
          </cell>
          <cell r="G1395" t="str">
            <v>Məhsul 6</v>
          </cell>
          <cell r="I1395">
            <v>9966</v>
          </cell>
        </row>
        <row r="1396">
          <cell r="C1396">
            <v>3</v>
          </cell>
          <cell r="G1396" t="str">
            <v>Məhsul 5</v>
          </cell>
          <cell r="I1396">
            <v>4696</v>
          </cell>
        </row>
        <row r="1397">
          <cell r="C1397">
            <v>3</v>
          </cell>
          <cell r="G1397" t="str">
            <v>Məhsul 3</v>
          </cell>
          <cell r="I1397">
            <v>7946</v>
          </cell>
        </row>
        <row r="1398">
          <cell r="C1398">
            <v>3</v>
          </cell>
          <cell r="G1398" t="str">
            <v>Məhsul 2</v>
          </cell>
          <cell r="I1398">
            <v>8643</v>
          </cell>
        </row>
        <row r="1399">
          <cell r="C1399">
            <v>3</v>
          </cell>
          <cell r="G1399" t="str">
            <v>Məhsul 2</v>
          </cell>
          <cell r="I1399">
            <v>7709</v>
          </cell>
        </row>
        <row r="1400">
          <cell r="C1400">
            <v>3</v>
          </cell>
          <cell r="G1400" t="str">
            <v>Məhsul 6</v>
          </cell>
          <cell r="I1400">
            <v>5564</v>
          </cell>
        </row>
        <row r="1401">
          <cell r="C1401">
            <v>3</v>
          </cell>
          <cell r="G1401" t="str">
            <v>Məhsul 6</v>
          </cell>
          <cell r="I1401">
            <v>4393</v>
          </cell>
        </row>
        <row r="1402">
          <cell r="C1402">
            <v>3</v>
          </cell>
          <cell r="G1402" t="str">
            <v>Məhsul 4</v>
          </cell>
          <cell r="I1402">
            <v>7333</v>
          </cell>
        </row>
        <row r="1403">
          <cell r="C1403">
            <v>3</v>
          </cell>
          <cell r="G1403" t="str">
            <v>Məhsul 6</v>
          </cell>
          <cell r="I1403">
            <v>3995</v>
          </cell>
        </row>
        <row r="1404">
          <cell r="C1404">
            <v>3</v>
          </cell>
          <cell r="G1404" t="str">
            <v>Məhsul 5</v>
          </cell>
          <cell r="I1404">
            <v>6159</v>
          </cell>
        </row>
        <row r="1405">
          <cell r="C1405">
            <v>3</v>
          </cell>
          <cell r="G1405" t="str">
            <v>Məhsul 4</v>
          </cell>
          <cell r="I1405">
            <v>1089</v>
          </cell>
        </row>
        <row r="1406">
          <cell r="C1406">
            <v>3</v>
          </cell>
          <cell r="G1406" t="str">
            <v>Məhsul 1</v>
          </cell>
          <cell r="I1406">
            <v>77</v>
          </cell>
        </row>
        <row r="1407">
          <cell r="C1407">
            <v>3</v>
          </cell>
          <cell r="G1407" t="str">
            <v>Məhsul 6</v>
          </cell>
          <cell r="I1407">
            <v>4682</v>
          </cell>
        </row>
        <row r="1408">
          <cell r="C1408">
            <v>3</v>
          </cell>
          <cell r="G1408" t="str">
            <v>Məhsul 2</v>
          </cell>
          <cell r="I1408">
            <v>8082</v>
          </cell>
        </row>
        <row r="1409">
          <cell r="C1409">
            <v>3</v>
          </cell>
          <cell r="G1409" t="str">
            <v>Məhsul 4</v>
          </cell>
          <cell r="I1409">
            <v>8309</v>
          </cell>
        </row>
        <row r="1410">
          <cell r="C1410">
            <v>3</v>
          </cell>
          <cell r="G1410" t="str">
            <v>Məhsul 1</v>
          </cell>
          <cell r="I1410">
            <v>1940</v>
          </cell>
        </row>
        <row r="1411">
          <cell r="C1411">
            <v>3</v>
          </cell>
          <cell r="G1411" t="str">
            <v>Məhsul 6</v>
          </cell>
          <cell r="I1411">
            <v>4174</v>
          </cell>
        </row>
        <row r="1412">
          <cell r="C1412">
            <v>3</v>
          </cell>
          <cell r="G1412" t="str">
            <v>Məhsul 1</v>
          </cell>
          <cell r="I1412">
            <v>2165</v>
          </cell>
        </row>
        <row r="1413">
          <cell r="C1413">
            <v>3</v>
          </cell>
          <cell r="G1413" t="str">
            <v>Məhsul 4</v>
          </cell>
          <cell r="I1413">
            <v>4330</v>
          </cell>
        </row>
        <row r="1414">
          <cell r="C1414">
            <v>3</v>
          </cell>
          <cell r="G1414" t="str">
            <v>Məhsul 2</v>
          </cell>
          <cell r="I1414">
            <v>1569</v>
          </cell>
        </row>
        <row r="1415">
          <cell r="C1415">
            <v>3</v>
          </cell>
          <cell r="G1415" t="str">
            <v>Məhsul 4</v>
          </cell>
          <cell r="I1415">
            <v>6234</v>
          </cell>
        </row>
        <row r="1416">
          <cell r="C1416">
            <v>3</v>
          </cell>
          <cell r="G1416" t="str">
            <v>Məhsul 5</v>
          </cell>
          <cell r="I1416">
            <v>2400</v>
          </cell>
        </row>
        <row r="1417">
          <cell r="C1417">
            <v>3</v>
          </cell>
          <cell r="G1417" t="str">
            <v>Məhsul 1</v>
          </cell>
          <cell r="I1417">
            <v>7599</v>
          </cell>
        </row>
        <row r="1418">
          <cell r="C1418">
            <v>3</v>
          </cell>
          <cell r="G1418" t="str">
            <v>Məhsul 3</v>
          </cell>
          <cell r="I1418">
            <v>4071</v>
          </cell>
        </row>
        <row r="1419">
          <cell r="C1419">
            <v>3</v>
          </cell>
          <cell r="G1419" t="str">
            <v>Məhsul 2</v>
          </cell>
          <cell r="I1419">
            <v>8418</v>
          </cell>
        </row>
        <row r="1420">
          <cell r="C1420">
            <v>3</v>
          </cell>
          <cell r="G1420" t="str">
            <v>Məhsul 1</v>
          </cell>
          <cell r="I1420">
            <v>6559</v>
          </cell>
        </row>
        <row r="1421">
          <cell r="C1421">
            <v>3</v>
          </cell>
          <cell r="G1421" t="str">
            <v>Məhsul 1</v>
          </cell>
          <cell r="I1421">
            <v>8679</v>
          </cell>
        </row>
        <row r="1422">
          <cell r="C1422">
            <v>3</v>
          </cell>
          <cell r="G1422" t="str">
            <v>Məhsul 3</v>
          </cell>
          <cell r="I1422">
            <v>6600</v>
          </cell>
        </row>
        <row r="1423">
          <cell r="C1423">
            <v>3</v>
          </cell>
          <cell r="G1423" t="str">
            <v>Məhsul 5</v>
          </cell>
          <cell r="I1423">
            <v>3454</v>
          </cell>
        </row>
        <row r="1424">
          <cell r="C1424">
            <v>3</v>
          </cell>
          <cell r="G1424" t="str">
            <v>Məhsul 5</v>
          </cell>
          <cell r="I1424">
            <v>4335</v>
          </cell>
        </row>
        <row r="1425">
          <cell r="C1425">
            <v>3</v>
          </cell>
          <cell r="G1425" t="str">
            <v>Məhsul 6</v>
          </cell>
          <cell r="I1425">
            <v>7028</v>
          </cell>
        </row>
        <row r="1426">
          <cell r="C1426">
            <v>3</v>
          </cell>
          <cell r="G1426" t="str">
            <v>Məhsul 6</v>
          </cell>
          <cell r="I1426">
            <v>5701</v>
          </cell>
        </row>
        <row r="1427">
          <cell r="C1427">
            <v>3</v>
          </cell>
          <cell r="G1427" t="str">
            <v>Məhsul 2</v>
          </cell>
          <cell r="I1427">
            <v>7035</v>
          </cell>
        </row>
        <row r="1428">
          <cell r="C1428">
            <v>3</v>
          </cell>
          <cell r="G1428" t="str">
            <v>Məhsul 1</v>
          </cell>
          <cell r="I1428">
            <v>4880</v>
          </cell>
        </row>
        <row r="1429">
          <cell r="C1429">
            <v>3</v>
          </cell>
          <cell r="G1429" t="str">
            <v>Məhsul 2</v>
          </cell>
          <cell r="I1429">
            <v>451</v>
          </cell>
        </row>
        <row r="1430">
          <cell r="C1430">
            <v>3</v>
          </cell>
          <cell r="G1430" t="str">
            <v>Məhsul 3</v>
          </cell>
          <cell r="I1430">
            <v>2239</v>
          </cell>
        </row>
        <row r="1431">
          <cell r="C1431">
            <v>3</v>
          </cell>
          <cell r="G1431" t="str">
            <v>Məhsul 6</v>
          </cell>
          <cell r="I1431">
            <v>7048</v>
          </cell>
        </row>
        <row r="1432">
          <cell r="C1432">
            <v>3</v>
          </cell>
          <cell r="G1432" t="str">
            <v>Məhsul 4</v>
          </cell>
          <cell r="I1432">
            <v>2334</v>
          </cell>
        </row>
        <row r="1433">
          <cell r="C1433">
            <v>3</v>
          </cell>
          <cell r="G1433" t="str">
            <v>Məhsul 4</v>
          </cell>
          <cell r="I1433">
            <v>9861</v>
          </cell>
        </row>
        <row r="1434">
          <cell r="C1434">
            <v>3</v>
          </cell>
          <cell r="G1434" t="str">
            <v>Məhsul 4</v>
          </cell>
          <cell r="I1434">
            <v>2865</v>
          </cell>
        </row>
        <row r="1435">
          <cell r="C1435">
            <v>3</v>
          </cell>
          <cell r="G1435" t="str">
            <v>Məhsul 6</v>
          </cell>
          <cell r="I1435">
            <v>4488</v>
          </cell>
        </row>
        <row r="1436">
          <cell r="C1436">
            <v>3</v>
          </cell>
          <cell r="G1436" t="str">
            <v>Məhsul 2</v>
          </cell>
          <cell r="I1436">
            <v>6486</v>
          </cell>
        </row>
        <row r="1437">
          <cell r="C1437">
            <v>3</v>
          </cell>
          <cell r="G1437" t="str">
            <v>Məhsul 4</v>
          </cell>
          <cell r="I1437">
            <v>6542</v>
          </cell>
        </row>
        <row r="1438">
          <cell r="C1438">
            <v>3</v>
          </cell>
          <cell r="G1438" t="str">
            <v>Məhsul 4</v>
          </cell>
          <cell r="I1438">
            <v>7244</v>
          </cell>
        </row>
        <row r="1439">
          <cell r="C1439">
            <v>3</v>
          </cell>
          <cell r="G1439" t="str">
            <v>Məhsul 1</v>
          </cell>
          <cell r="I1439">
            <v>5186</v>
          </cell>
        </row>
        <row r="1440">
          <cell r="C1440">
            <v>3</v>
          </cell>
          <cell r="G1440" t="str">
            <v>Məhsul 6</v>
          </cell>
          <cell r="I1440">
            <v>2469</v>
          </cell>
        </row>
        <row r="1441">
          <cell r="C1441">
            <v>3</v>
          </cell>
          <cell r="G1441" t="str">
            <v>Məhsul 2</v>
          </cell>
          <cell r="I1441">
            <v>659</v>
          </cell>
        </row>
        <row r="1442">
          <cell r="C1442">
            <v>3</v>
          </cell>
          <cell r="G1442" t="str">
            <v>Məhsul 5</v>
          </cell>
          <cell r="I1442">
            <v>6205</v>
          </cell>
        </row>
        <row r="1443">
          <cell r="C1443">
            <v>3</v>
          </cell>
          <cell r="G1443" t="str">
            <v>Məhsul 7</v>
          </cell>
          <cell r="I1443">
            <v>7541</v>
          </cell>
        </row>
        <row r="1444">
          <cell r="C1444">
            <v>3</v>
          </cell>
          <cell r="G1444" t="str">
            <v>Məhsul 6</v>
          </cell>
          <cell r="I1444">
            <v>9723</v>
          </cell>
        </row>
        <row r="1445">
          <cell r="C1445">
            <v>3</v>
          </cell>
          <cell r="G1445" t="str">
            <v>Məhsul 6</v>
          </cell>
          <cell r="I1445">
            <v>75</v>
          </cell>
        </row>
        <row r="1446">
          <cell r="C1446">
            <v>3</v>
          </cell>
          <cell r="G1446" t="str">
            <v>Məhsul 6</v>
          </cell>
          <cell r="I1446">
            <v>7420</v>
          </cell>
        </row>
        <row r="1447">
          <cell r="C1447">
            <v>3</v>
          </cell>
          <cell r="G1447" t="str">
            <v>Məhsul 1</v>
          </cell>
          <cell r="I1447">
            <v>9785</v>
          </cell>
        </row>
        <row r="1448">
          <cell r="C1448">
            <v>3</v>
          </cell>
          <cell r="G1448" t="str">
            <v>Məhsul 1</v>
          </cell>
          <cell r="I1448">
            <v>4385</v>
          </cell>
        </row>
        <row r="1449">
          <cell r="C1449">
            <v>3</v>
          </cell>
          <cell r="G1449" t="str">
            <v>Məhsul 5</v>
          </cell>
          <cell r="I1449">
            <v>210</v>
          </cell>
        </row>
        <row r="1450">
          <cell r="C1450">
            <v>3</v>
          </cell>
          <cell r="G1450" t="str">
            <v>Məhsul 4</v>
          </cell>
          <cell r="I1450">
            <v>2438</v>
          </cell>
        </row>
        <row r="1451">
          <cell r="C1451">
            <v>3</v>
          </cell>
          <cell r="G1451" t="str">
            <v>Məhsul 1</v>
          </cell>
          <cell r="I1451">
            <v>5713</v>
          </cell>
        </row>
        <row r="1452">
          <cell r="C1452">
            <v>3</v>
          </cell>
          <cell r="G1452" t="str">
            <v>Məhsul 1</v>
          </cell>
          <cell r="I1452">
            <v>7825</v>
          </cell>
        </row>
        <row r="1453">
          <cell r="C1453">
            <v>3</v>
          </cell>
          <cell r="G1453" t="str">
            <v>Məhsul 5</v>
          </cell>
          <cell r="I1453">
            <v>1381</v>
          </cell>
        </row>
        <row r="1454">
          <cell r="C1454">
            <v>3</v>
          </cell>
          <cell r="G1454" t="str">
            <v>Məhsul 6</v>
          </cell>
          <cell r="I1454">
            <v>1560</v>
          </cell>
        </row>
        <row r="1455">
          <cell r="C1455">
            <v>3</v>
          </cell>
          <cell r="G1455" t="str">
            <v>Məhsul 6</v>
          </cell>
          <cell r="I1455">
            <v>6881</v>
          </cell>
        </row>
        <row r="1456">
          <cell r="C1456">
            <v>3</v>
          </cell>
          <cell r="G1456" t="str">
            <v>Məhsul 2</v>
          </cell>
          <cell r="I1456">
            <v>8011</v>
          </cell>
        </row>
        <row r="1457">
          <cell r="C1457">
            <v>3</v>
          </cell>
          <cell r="G1457" t="str">
            <v>Məhsul 2</v>
          </cell>
          <cell r="I1457">
            <v>4801</v>
          </cell>
        </row>
        <row r="1458">
          <cell r="C1458">
            <v>3</v>
          </cell>
          <cell r="G1458" t="str">
            <v>Məhsul 6</v>
          </cell>
          <cell r="I1458">
            <v>2775</v>
          </cell>
        </row>
        <row r="1459">
          <cell r="C1459">
            <v>3</v>
          </cell>
          <cell r="G1459" t="str">
            <v>Məhsul 3</v>
          </cell>
          <cell r="I1459">
            <v>2976</v>
          </cell>
        </row>
        <row r="1460">
          <cell r="C1460">
            <v>3</v>
          </cell>
          <cell r="G1460" t="str">
            <v>Məhsul 4</v>
          </cell>
          <cell r="I1460">
            <v>7731</v>
          </cell>
        </row>
        <row r="1461">
          <cell r="C1461">
            <v>3</v>
          </cell>
          <cell r="G1461" t="str">
            <v>Məhsul 1</v>
          </cell>
          <cell r="I1461">
            <v>9955</v>
          </cell>
        </row>
        <row r="1462">
          <cell r="C1462">
            <v>3</v>
          </cell>
          <cell r="G1462" t="str">
            <v>Məhsul 1</v>
          </cell>
          <cell r="I1462">
            <v>5884</v>
          </cell>
        </row>
        <row r="1463">
          <cell r="C1463">
            <v>3</v>
          </cell>
          <cell r="G1463" t="str">
            <v>Məhsul 2</v>
          </cell>
          <cell r="I1463">
            <v>3463</v>
          </cell>
        </row>
        <row r="1464">
          <cell r="C1464">
            <v>3</v>
          </cell>
          <cell r="G1464" t="str">
            <v>Məhsul 3</v>
          </cell>
          <cell r="I1464">
            <v>8137</v>
          </cell>
        </row>
        <row r="1465">
          <cell r="C1465">
            <v>3</v>
          </cell>
          <cell r="G1465" t="str">
            <v>Məhsul 7</v>
          </cell>
          <cell r="I1465">
            <v>3353</v>
          </cell>
        </row>
        <row r="1466">
          <cell r="C1466">
            <v>3</v>
          </cell>
          <cell r="G1466" t="str">
            <v>Məhsul 1</v>
          </cell>
          <cell r="I1466">
            <v>3627</v>
          </cell>
        </row>
        <row r="1467">
          <cell r="C1467">
            <v>3</v>
          </cell>
          <cell r="G1467" t="str">
            <v>Məhsul 2</v>
          </cell>
          <cell r="I1467">
            <v>8074</v>
          </cell>
        </row>
        <row r="1468">
          <cell r="C1468">
            <v>3</v>
          </cell>
          <cell r="G1468" t="str">
            <v>Məhsul 5</v>
          </cell>
          <cell r="I1468">
            <v>2857</v>
          </cell>
        </row>
        <row r="1469">
          <cell r="C1469">
            <v>3</v>
          </cell>
          <cell r="G1469" t="str">
            <v>Məhsul 2</v>
          </cell>
          <cell r="I1469">
            <v>9510</v>
          </cell>
        </row>
        <row r="1470">
          <cell r="C1470">
            <v>3</v>
          </cell>
          <cell r="G1470" t="str">
            <v>Məhsul 5</v>
          </cell>
          <cell r="I1470">
            <v>5656</v>
          </cell>
        </row>
        <row r="1471">
          <cell r="C1471">
            <v>3</v>
          </cell>
          <cell r="G1471" t="str">
            <v>Məhsul 6</v>
          </cell>
          <cell r="I1471">
            <v>6130</v>
          </cell>
        </row>
        <row r="1472">
          <cell r="C1472">
            <v>3</v>
          </cell>
          <cell r="G1472" t="str">
            <v>Məhsul 7</v>
          </cell>
          <cell r="I1472">
            <v>3561</v>
          </cell>
        </row>
        <row r="1473">
          <cell r="C1473">
            <v>3</v>
          </cell>
          <cell r="G1473" t="str">
            <v>Məhsul 6</v>
          </cell>
          <cell r="I1473">
            <v>5423</v>
          </cell>
        </row>
        <row r="1474">
          <cell r="C1474">
            <v>3</v>
          </cell>
          <cell r="G1474" t="str">
            <v>Məhsul 1</v>
          </cell>
          <cell r="I1474">
            <v>2304</v>
          </cell>
        </row>
        <row r="1475">
          <cell r="C1475">
            <v>3</v>
          </cell>
          <cell r="G1475" t="str">
            <v>Məhsul 6</v>
          </cell>
          <cell r="I1475">
            <v>9057</v>
          </cell>
        </row>
        <row r="1476">
          <cell r="C1476">
            <v>3</v>
          </cell>
          <cell r="G1476" t="str">
            <v>Məhsul 3</v>
          </cell>
          <cell r="I1476">
            <v>5319</v>
          </cell>
        </row>
        <row r="1477">
          <cell r="C1477">
            <v>3</v>
          </cell>
          <cell r="G1477" t="str">
            <v>Məhsul 1</v>
          </cell>
          <cell r="I1477">
            <v>3830</v>
          </cell>
        </row>
        <row r="1478">
          <cell r="C1478">
            <v>3</v>
          </cell>
          <cell r="G1478" t="str">
            <v>Məhsul 3</v>
          </cell>
          <cell r="I1478">
            <v>128</v>
          </cell>
        </row>
        <row r="1479">
          <cell r="C1479">
            <v>3</v>
          </cell>
          <cell r="G1479" t="str">
            <v>Məhsul 5</v>
          </cell>
          <cell r="I1479">
            <v>4450</v>
          </cell>
        </row>
        <row r="1480">
          <cell r="C1480">
            <v>3</v>
          </cell>
          <cell r="G1480" t="str">
            <v>Məhsul 6</v>
          </cell>
          <cell r="I1480">
            <v>860</v>
          </cell>
        </row>
        <row r="1481">
          <cell r="C1481">
            <v>3</v>
          </cell>
          <cell r="G1481" t="str">
            <v>Məhsul 6</v>
          </cell>
          <cell r="I1481">
            <v>3636</v>
          </cell>
        </row>
        <row r="1482">
          <cell r="C1482">
            <v>3</v>
          </cell>
          <cell r="G1482" t="str">
            <v>Məhsul 3</v>
          </cell>
          <cell r="I1482">
            <v>2005</v>
          </cell>
        </row>
        <row r="1483">
          <cell r="C1483">
            <v>3</v>
          </cell>
          <cell r="G1483" t="str">
            <v>Məhsul 1</v>
          </cell>
          <cell r="I1483">
            <v>5871</v>
          </cell>
        </row>
        <row r="1484">
          <cell r="C1484">
            <v>3</v>
          </cell>
          <cell r="G1484" t="str">
            <v>Məhsul 7</v>
          </cell>
          <cell r="I1484">
            <v>4266</v>
          </cell>
        </row>
        <row r="1485">
          <cell r="C1485">
            <v>3</v>
          </cell>
          <cell r="G1485" t="str">
            <v>Məhsul 7</v>
          </cell>
          <cell r="I1485">
            <v>9228</v>
          </cell>
        </row>
        <row r="1486">
          <cell r="C1486">
            <v>3</v>
          </cell>
          <cell r="G1486" t="str">
            <v>Məhsul 5</v>
          </cell>
          <cell r="I1486">
            <v>7709</v>
          </cell>
        </row>
        <row r="1487">
          <cell r="C1487">
            <v>3</v>
          </cell>
          <cell r="G1487" t="str">
            <v>Məhsul 6</v>
          </cell>
          <cell r="I1487">
            <v>7454</v>
          </cell>
        </row>
        <row r="1488">
          <cell r="C1488">
            <v>3</v>
          </cell>
          <cell r="G1488" t="str">
            <v>Məhsul 2</v>
          </cell>
          <cell r="I1488">
            <v>2985</v>
          </cell>
        </row>
        <row r="1489">
          <cell r="C1489">
            <v>3</v>
          </cell>
          <cell r="G1489" t="str">
            <v>Məhsul 6</v>
          </cell>
          <cell r="I1489">
            <v>6529</v>
          </cell>
        </row>
        <row r="1490">
          <cell r="C1490">
            <v>3</v>
          </cell>
          <cell r="G1490" t="str">
            <v>Məhsul 7</v>
          </cell>
          <cell r="I1490">
            <v>8421</v>
          </cell>
        </row>
        <row r="1491">
          <cell r="C1491">
            <v>3</v>
          </cell>
          <cell r="G1491" t="str">
            <v>Məhsul 7</v>
          </cell>
          <cell r="I1491">
            <v>3707</v>
          </cell>
        </row>
        <row r="1492">
          <cell r="C1492">
            <v>3</v>
          </cell>
          <cell r="G1492" t="str">
            <v>Məhsul 4</v>
          </cell>
          <cell r="I1492">
            <v>939</v>
          </cell>
        </row>
        <row r="1493">
          <cell r="C1493">
            <v>3</v>
          </cell>
          <cell r="G1493" t="str">
            <v>Məhsul 5</v>
          </cell>
          <cell r="I1493">
            <v>3895</v>
          </cell>
        </row>
        <row r="1494">
          <cell r="C1494">
            <v>3</v>
          </cell>
          <cell r="G1494" t="str">
            <v>Məhsul 7</v>
          </cell>
          <cell r="I1494">
            <v>7959</v>
          </cell>
        </row>
        <row r="1495">
          <cell r="C1495">
            <v>3</v>
          </cell>
          <cell r="G1495" t="str">
            <v>Məhsul 6</v>
          </cell>
          <cell r="I1495">
            <v>1334</v>
          </cell>
        </row>
        <row r="1496">
          <cell r="C1496">
            <v>3</v>
          </cell>
          <cell r="G1496" t="str">
            <v>Məhsul 1</v>
          </cell>
          <cell r="I1496">
            <v>9770</v>
          </cell>
        </row>
        <row r="1497">
          <cell r="C1497">
            <v>3</v>
          </cell>
          <cell r="G1497" t="str">
            <v>Məhsul 6</v>
          </cell>
          <cell r="I1497">
            <v>2328</v>
          </cell>
        </row>
        <row r="1498">
          <cell r="C1498">
            <v>3</v>
          </cell>
          <cell r="G1498" t="str">
            <v>Məhsul 4</v>
          </cell>
          <cell r="I1498">
            <v>1151</v>
          </cell>
        </row>
        <row r="1499">
          <cell r="C1499">
            <v>3</v>
          </cell>
          <cell r="G1499" t="str">
            <v>Məhsul 1</v>
          </cell>
          <cell r="I1499">
            <v>3863</v>
          </cell>
        </row>
        <row r="1500">
          <cell r="C1500">
            <v>3</v>
          </cell>
          <cell r="G1500" t="str">
            <v>Məhsul 5</v>
          </cell>
          <cell r="I1500">
            <v>9448</v>
          </cell>
        </row>
        <row r="1501">
          <cell r="C1501">
            <v>3</v>
          </cell>
          <cell r="G1501" t="str">
            <v>Məhsul 1</v>
          </cell>
          <cell r="I1501">
            <v>5225</v>
          </cell>
        </row>
        <row r="1502">
          <cell r="C1502">
            <v>3</v>
          </cell>
          <cell r="G1502" t="str">
            <v>Məhsul 7</v>
          </cell>
          <cell r="I1502">
            <v>8370</v>
          </cell>
        </row>
        <row r="1503">
          <cell r="C1503">
            <v>3</v>
          </cell>
          <cell r="G1503" t="str">
            <v>Məhsul 4</v>
          </cell>
          <cell r="I1503">
            <v>923</v>
          </cell>
        </row>
        <row r="1504">
          <cell r="C1504">
            <v>3</v>
          </cell>
          <cell r="G1504" t="str">
            <v>Məhsul 5</v>
          </cell>
          <cell r="I1504">
            <v>1354</v>
          </cell>
        </row>
        <row r="1505">
          <cell r="C1505">
            <v>3</v>
          </cell>
          <cell r="G1505" t="str">
            <v>Məhsul 3</v>
          </cell>
          <cell r="I1505">
            <v>898</v>
          </cell>
        </row>
        <row r="1506">
          <cell r="C1506">
            <v>3</v>
          </cell>
          <cell r="G1506" t="str">
            <v>Məhsul 6</v>
          </cell>
          <cell r="I1506">
            <v>1013</v>
          </cell>
        </row>
        <row r="1507">
          <cell r="C1507">
            <v>3</v>
          </cell>
          <cell r="G1507" t="str">
            <v>Məhsul 1</v>
          </cell>
          <cell r="I1507">
            <v>4993</v>
          </cell>
        </row>
        <row r="1508">
          <cell r="C1508">
            <v>3</v>
          </cell>
          <cell r="G1508" t="str">
            <v>Məhsul 2</v>
          </cell>
          <cell r="I1508">
            <v>1050</v>
          </cell>
        </row>
        <row r="1509">
          <cell r="C1509">
            <v>3</v>
          </cell>
          <cell r="G1509" t="str">
            <v>Məhsul 1</v>
          </cell>
          <cell r="I1509">
            <v>4715</v>
          </cell>
        </row>
        <row r="1510">
          <cell r="C1510">
            <v>3</v>
          </cell>
          <cell r="G1510" t="str">
            <v>Məhsul 3</v>
          </cell>
          <cell r="I1510">
            <v>807</v>
          </cell>
        </row>
        <row r="1511">
          <cell r="C1511">
            <v>3</v>
          </cell>
          <cell r="G1511" t="str">
            <v>Məhsul 1</v>
          </cell>
          <cell r="I1511">
            <v>9523</v>
          </cell>
        </row>
        <row r="1512">
          <cell r="C1512">
            <v>3</v>
          </cell>
          <cell r="G1512" t="str">
            <v>Məhsul 1</v>
          </cell>
          <cell r="I1512">
            <v>9493</v>
          </cell>
        </row>
        <row r="1513">
          <cell r="C1513">
            <v>3</v>
          </cell>
          <cell r="G1513" t="str">
            <v>Məhsul 7</v>
          </cell>
          <cell r="I1513">
            <v>6789</v>
          </cell>
        </row>
        <row r="1514">
          <cell r="C1514">
            <v>3</v>
          </cell>
          <cell r="G1514" t="str">
            <v>Məhsul 5</v>
          </cell>
          <cell r="I1514">
            <v>8748</v>
          </cell>
        </row>
        <row r="1515">
          <cell r="C1515">
            <v>3</v>
          </cell>
          <cell r="G1515" t="str">
            <v>Məhsul 5</v>
          </cell>
          <cell r="I1515">
            <v>7688</v>
          </cell>
        </row>
        <row r="1516">
          <cell r="C1516">
            <v>4</v>
          </cell>
          <cell r="G1516" t="str">
            <v>Məhsul 2</v>
          </cell>
          <cell r="I1516">
            <v>8821</v>
          </cell>
        </row>
        <row r="1517">
          <cell r="C1517">
            <v>4</v>
          </cell>
          <cell r="G1517" t="str">
            <v>Məhsul 7</v>
          </cell>
          <cell r="I1517">
            <v>8254</v>
          </cell>
        </row>
        <row r="1518">
          <cell r="C1518">
            <v>4</v>
          </cell>
          <cell r="G1518" t="str">
            <v>Məhsul 6</v>
          </cell>
          <cell r="I1518">
            <v>5203</v>
          </cell>
        </row>
        <row r="1519">
          <cell r="C1519">
            <v>4</v>
          </cell>
          <cell r="G1519" t="str">
            <v>Məhsul 1</v>
          </cell>
          <cell r="I1519">
            <v>7126</v>
          </cell>
        </row>
        <row r="1520">
          <cell r="C1520">
            <v>4</v>
          </cell>
          <cell r="G1520" t="str">
            <v>Məhsul 4</v>
          </cell>
          <cell r="I1520">
            <v>391</v>
          </cell>
        </row>
        <row r="1521">
          <cell r="C1521">
            <v>4</v>
          </cell>
          <cell r="G1521" t="str">
            <v>Məhsul 1</v>
          </cell>
          <cell r="I1521">
            <v>8900</v>
          </cell>
        </row>
        <row r="1522">
          <cell r="C1522">
            <v>4</v>
          </cell>
          <cell r="G1522" t="str">
            <v>Məhsul 6</v>
          </cell>
          <cell r="I1522">
            <v>7772</v>
          </cell>
        </row>
        <row r="1523">
          <cell r="C1523">
            <v>4</v>
          </cell>
          <cell r="G1523" t="str">
            <v>Məhsul 5</v>
          </cell>
          <cell r="I1523">
            <v>4984</v>
          </cell>
        </row>
        <row r="1524">
          <cell r="C1524">
            <v>4</v>
          </cell>
          <cell r="G1524" t="str">
            <v>Məhsul 4</v>
          </cell>
          <cell r="I1524">
            <v>2930</v>
          </cell>
        </row>
        <row r="1525">
          <cell r="C1525">
            <v>4</v>
          </cell>
          <cell r="G1525" t="str">
            <v>Məhsul 7</v>
          </cell>
          <cell r="I1525">
            <v>143</v>
          </cell>
        </row>
        <row r="1526">
          <cell r="C1526">
            <v>4</v>
          </cell>
          <cell r="G1526" t="str">
            <v>Məhsul 4</v>
          </cell>
          <cell r="I1526">
            <v>8052</v>
          </cell>
        </row>
        <row r="1527">
          <cell r="C1527">
            <v>4</v>
          </cell>
          <cell r="G1527" t="str">
            <v>Məhsul 6</v>
          </cell>
          <cell r="I1527">
            <v>9829</v>
          </cell>
        </row>
        <row r="1528">
          <cell r="C1528">
            <v>4</v>
          </cell>
          <cell r="G1528" t="str">
            <v>Məhsul 1</v>
          </cell>
          <cell r="I1528">
            <v>3949</v>
          </cell>
        </row>
        <row r="1529">
          <cell r="C1529">
            <v>4</v>
          </cell>
          <cell r="G1529" t="str">
            <v>Məhsul 5</v>
          </cell>
          <cell r="I1529">
            <v>6453</v>
          </cell>
        </row>
        <row r="1530">
          <cell r="C1530">
            <v>4</v>
          </cell>
          <cell r="G1530" t="str">
            <v>Məhsul 1</v>
          </cell>
          <cell r="I1530">
            <v>4364</v>
          </cell>
        </row>
        <row r="1531">
          <cell r="C1531">
            <v>4</v>
          </cell>
          <cell r="G1531" t="str">
            <v>Məhsul 6</v>
          </cell>
          <cell r="I1531">
            <v>5589</v>
          </cell>
        </row>
        <row r="1532">
          <cell r="C1532">
            <v>4</v>
          </cell>
          <cell r="G1532" t="str">
            <v>Məhsul 1</v>
          </cell>
          <cell r="I1532">
            <v>2186</v>
          </cell>
        </row>
        <row r="1533">
          <cell r="C1533">
            <v>4</v>
          </cell>
          <cell r="G1533" t="str">
            <v>Məhsul 1</v>
          </cell>
          <cell r="I1533">
            <v>7137</v>
          </cell>
        </row>
        <row r="1534">
          <cell r="C1534">
            <v>4</v>
          </cell>
          <cell r="G1534" t="str">
            <v>Məhsul 6</v>
          </cell>
          <cell r="I1534">
            <v>2268</v>
          </cell>
        </row>
        <row r="1535">
          <cell r="C1535">
            <v>4</v>
          </cell>
          <cell r="G1535" t="str">
            <v>Məhsul 6</v>
          </cell>
          <cell r="I1535">
            <v>657</v>
          </cell>
        </row>
        <row r="1536">
          <cell r="C1536">
            <v>4</v>
          </cell>
          <cell r="G1536" t="str">
            <v>Məhsul 3</v>
          </cell>
          <cell r="I1536">
            <v>8905</v>
          </cell>
        </row>
        <row r="1537">
          <cell r="C1537">
            <v>4</v>
          </cell>
          <cell r="G1537" t="str">
            <v>Məhsul 6</v>
          </cell>
          <cell r="I1537">
            <v>9839</v>
          </cell>
        </row>
        <row r="1538">
          <cell r="C1538">
            <v>4</v>
          </cell>
          <cell r="G1538" t="str">
            <v>Məhsul 5</v>
          </cell>
          <cell r="I1538">
            <v>1443</v>
          </cell>
        </row>
        <row r="1539">
          <cell r="C1539">
            <v>4</v>
          </cell>
          <cell r="G1539" t="str">
            <v>Məhsul 7</v>
          </cell>
          <cell r="I1539">
            <v>9942</v>
          </cell>
        </row>
        <row r="1540">
          <cell r="C1540">
            <v>4</v>
          </cell>
          <cell r="G1540" t="str">
            <v>Məhsul 1</v>
          </cell>
          <cell r="I1540">
            <v>5262</v>
          </cell>
        </row>
        <row r="1541">
          <cell r="C1541">
            <v>4</v>
          </cell>
          <cell r="G1541" t="str">
            <v>Məhsul 5</v>
          </cell>
          <cell r="I1541">
            <v>6468</v>
          </cell>
        </row>
        <row r="1542">
          <cell r="C1542">
            <v>4</v>
          </cell>
          <cell r="G1542" t="str">
            <v>Məhsul 6</v>
          </cell>
          <cell r="I1542">
            <v>1552</v>
          </cell>
        </row>
        <row r="1543">
          <cell r="C1543">
            <v>4</v>
          </cell>
          <cell r="G1543" t="str">
            <v>Məhsul 6</v>
          </cell>
          <cell r="I1543">
            <v>1135</v>
          </cell>
        </row>
        <row r="1544">
          <cell r="C1544">
            <v>4</v>
          </cell>
          <cell r="G1544" t="str">
            <v>Məhsul 4</v>
          </cell>
          <cell r="I1544">
            <v>6000</v>
          </cell>
        </row>
        <row r="1545">
          <cell r="C1545">
            <v>4</v>
          </cell>
          <cell r="G1545" t="str">
            <v>Məhsul 3</v>
          </cell>
          <cell r="I1545">
            <v>6330</v>
          </cell>
        </row>
        <row r="1546">
          <cell r="C1546">
            <v>4</v>
          </cell>
          <cell r="G1546" t="str">
            <v>Məhsul 6</v>
          </cell>
          <cell r="I1546">
            <v>6154</v>
          </cell>
        </row>
        <row r="1547">
          <cell r="C1547">
            <v>4</v>
          </cell>
          <cell r="G1547" t="str">
            <v>Məhsul 7</v>
          </cell>
          <cell r="I1547">
            <v>3438</v>
          </cell>
        </row>
        <row r="1548">
          <cell r="C1548">
            <v>4</v>
          </cell>
          <cell r="G1548" t="str">
            <v>Məhsul 7</v>
          </cell>
          <cell r="I1548">
            <v>2653</v>
          </cell>
        </row>
        <row r="1549">
          <cell r="C1549">
            <v>4</v>
          </cell>
          <cell r="G1549" t="str">
            <v>Məhsul 2</v>
          </cell>
          <cell r="I1549">
            <v>6279</v>
          </cell>
        </row>
        <row r="1550">
          <cell r="C1550">
            <v>4</v>
          </cell>
          <cell r="G1550" t="str">
            <v>Məhsul 6</v>
          </cell>
          <cell r="I1550">
            <v>6299</v>
          </cell>
        </row>
        <row r="1551">
          <cell r="C1551">
            <v>4</v>
          </cell>
          <cell r="G1551" t="str">
            <v>Məhsul 5</v>
          </cell>
          <cell r="I1551">
            <v>3122</v>
          </cell>
        </row>
        <row r="1552">
          <cell r="C1552">
            <v>4</v>
          </cell>
          <cell r="G1552" t="str">
            <v>Məhsul 3</v>
          </cell>
          <cell r="I1552">
            <v>7883</v>
          </cell>
        </row>
        <row r="1553">
          <cell r="C1553">
            <v>4</v>
          </cell>
          <cell r="G1553" t="str">
            <v>Məhsul 6</v>
          </cell>
          <cell r="I1553">
            <v>2558</v>
          </cell>
        </row>
        <row r="1554">
          <cell r="C1554">
            <v>4</v>
          </cell>
          <cell r="G1554" t="str">
            <v>Məhsul 6</v>
          </cell>
          <cell r="I1554">
            <v>9341</v>
          </cell>
        </row>
        <row r="1555">
          <cell r="C1555">
            <v>4</v>
          </cell>
          <cell r="G1555" t="str">
            <v>Məhsul 7</v>
          </cell>
          <cell r="I1555">
            <v>7741</v>
          </cell>
        </row>
        <row r="1556">
          <cell r="C1556">
            <v>4</v>
          </cell>
          <cell r="G1556" t="str">
            <v>Məhsul 1</v>
          </cell>
          <cell r="I1556">
            <v>9337</v>
          </cell>
        </row>
        <row r="1557">
          <cell r="C1557">
            <v>4</v>
          </cell>
          <cell r="G1557" t="str">
            <v>Məhsul 6</v>
          </cell>
          <cell r="I1557">
            <v>8823</v>
          </cell>
        </row>
        <row r="1558">
          <cell r="C1558">
            <v>4</v>
          </cell>
          <cell r="G1558" t="str">
            <v>Məhsul 2</v>
          </cell>
          <cell r="I1558">
            <v>6728</v>
          </cell>
        </row>
        <row r="1559">
          <cell r="C1559">
            <v>4</v>
          </cell>
          <cell r="G1559" t="str">
            <v>Məhsul 2</v>
          </cell>
          <cell r="I1559">
            <v>2302</v>
          </cell>
        </row>
        <row r="1560">
          <cell r="C1560">
            <v>4</v>
          </cell>
          <cell r="G1560" t="str">
            <v>Məhsul 6</v>
          </cell>
          <cell r="I1560">
            <v>6653</v>
          </cell>
        </row>
        <row r="1561">
          <cell r="C1561">
            <v>4</v>
          </cell>
          <cell r="G1561" t="str">
            <v>Məhsul 1</v>
          </cell>
          <cell r="I1561">
            <v>8807</v>
          </cell>
        </row>
        <row r="1562">
          <cell r="C1562">
            <v>4</v>
          </cell>
          <cell r="G1562" t="str">
            <v>Məhsul 1</v>
          </cell>
          <cell r="I1562">
            <v>4815</v>
          </cell>
        </row>
        <row r="1563">
          <cell r="C1563">
            <v>4</v>
          </cell>
          <cell r="G1563" t="str">
            <v>Məhsul 7</v>
          </cell>
          <cell r="I1563">
            <v>7181</v>
          </cell>
        </row>
        <row r="1564">
          <cell r="C1564">
            <v>4</v>
          </cell>
          <cell r="G1564" t="str">
            <v>Məhsul 7</v>
          </cell>
          <cell r="I1564">
            <v>498</v>
          </cell>
        </row>
        <row r="1565">
          <cell r="C1565">
            <v>4</v>
          </cell>
          <cell r="G1565" t="str">
            <v>Məhsul 6</v>
          </cell>
          <cell r="I1565">
            <v>3519</v>
          </cell>
        </row>
        <row r="1566">
          <cell r="C1566">
            <v>4</v>
          </cell>
          <cell r="G1566" t="str">
            <v>Məhsul 7</v>
          </cell>
          <cell r="I1566">
            <v>7439</v>
          </cell>
        </row>
        <row r="1567">
          <cell r="C1567">
            <v>4</v>
          </cell>
          <cell r="G1567" t="str">
            <v>Məhsul 6</v>
          </cell>
          <cell r="I1567">
            <v>6323</v>
          </cell>
        </row>
        <row r="1568">
          <cell r="C1568">
            <v>4</v>
          </cell>
          <cell r="G1568" t="str">
            <v>Məhsul 6</v>
          </cell>
          <cell r="I1568">
            <v>2324</v>
          </cell>
        </row>
        <row r="1569">
          <cell r="C1569">
            <v>4</v>
          </cell>
          <cell r="G1569" t="str">
            <v>Məhsul 1</v>
          </cell>
          <cell r="I1569">
            <v>8417</v>
          </cell>
        </row>
        <row r="1570">
          <cell r="C1570">
            <v>4</v>
          </cell>
          <cell r="G1570" t="str">
            <v>Məhsul 2</v>
          </cell>
          <cell r="I1570">
            <v>3177</v>
          </cell>
        </row>
        <row r="1571">
          <cell r="C1571">
            <v>4</v>
          </cell>
          <cell r="G1571" t="str">
            <v>Məhsul 2</v>
          </cell>
          <cell r="I1571">
            <v>9438</v>
          </cell>
        </row>
        <row r="1572">
          <cell r="C1572">
            <v>4</v>
          </cell>
          <cell r="G1572" t="str">
            <v>Məhsul 2</v>
          </cell>
          <cell r="I1572">
            <v>9631</v>
          </cell>
        </row>
        <row r="1573">
          <cell r="C1573">
            <v>4</v>
          </cell>
          <cell r="G1573" t="str">
            <v>Məhsul 6</v>
          </cell>
          <cell r="I1573">
            <v>494</v>
          </cell>
        </row>
        <row r="1574">
          <cell r="C1574">
            <v>4</v>
          </cell>
          <cell r="G1574" t="str">
            <v>Məhsul 5</v>
          </cell>
          <cell r="I1574">
            <v>4191</v>
          </cell>
        </row>
        <row r="1575">
          <cell r="C1575">
            <v>4</v>
          </cell>
          <cell r="G1575" t="str">
            <v>Məhsul 4</v>
          </cell>
          <cell r="I1575">
            <v>8217</v>
          </cell>
        </row>
        <row r="1576">
          <cell r="C1576">
            <v>4</v>
          </cell>
          <cell r="G1576" t="str">
            <v>Məhsul 2</v>
          </cell>
          <cell r="I1576">
            <v>720</v>
          </cell>
        </row>
        <row r="1577">
          <cell r="C1577">
            <v>4</v>
          </cell>
          <cell r="G1577" t="str">
            <v>Məhsul 4</v>
          </cell>
          <cell r="I1577">
            <v>7815</v>
          </cell>
        </row>
        <row r="1578">
          <cell r="C1578">
            <v>4</v>
          </cell>
          <cell r="G1578" t="str">
            <v>Məhsul 4</v>
          </cell>
          <cell r="I1578">
            <v>3326</v>
          </cell>
        </row>
        <row r="1579">
          <cell r="C1579">
            <v>4</v>
          </cell>
          <cell r="G1579" t="str">
            <v>Məhsul 2</v>
          </cell>
          <cell r="I1579">
            <v>1244</v>
          </cell>
        </row>
        <row r="1580">
          <cell r="C1580">
            <v>4</v>
          </cell>
          <cell r="G1580" t="str">
            <v>Məhsul 5</v>
          </cell>
          <cell r="I1580">
            <v>9512</v>
          </cell>
        </row>
        <row r="1581">
          <cell r="C1581">
            <v>4</v>
          </cell>
          <cell r="G1581" t="str">
            <v>Məhsul 6</v>
          </cell>
          <cell r="I1581">
            <v>3921</v>
          </cell>
        </row>
        <row r="1582">
          <cell r="C1582">
            <v>4</v>
          </cell>
          <cell r="G1582" t="str">
            <v>Məhsul 4</v>
          </cell>
          <cell r="I1582">
            <v>2395</v>
          </cell>
        </row>
        <row r="1583">
          <cell r="C1583">
            <v>4</v>
          </cell>
          <cell r="G1583" t="str">
            <v>Məhsul 5</v>
          </cell>
          <cell r="I1583">
            <v>9491</v>
          </cell>
        </row>
        <row r="1584">
          <cell r="C1584">
            <v>4</v>
          </cell>
          <cell r="G1584" t="str">
            <v>Məhsul 7</v>
          </cell>
          <cell r="I1584">
            <v>515</v>
          </cell>
        </row>
        <row r="1585">
          <cell r="C1585">
            <v>4</v>
          </cell>
          <cell r="G1585" t="str">
            <v>Məhsul 1</v>
          </cell>
          <cell r="I1585">
            <v>4104</v>
          </cell>
        </row>
        <row r="1586">
          <cell r="C1586">
            <v>4</v>
          </cell>
          <cell r="G1586" t="str">
            <v>Məhsul 1</v>
          </cell>
          <cell r="I1586">
            <v>3073</v>
          </cell>
        </row>
        <row r="1587">
          <cell r="C1587">
            <v>4</v>
          </cell>
          <cell r="G1587" t="str">
            <v>Məhsul 3</v>
          </cell>
          <cell r="I1587">
            <v>6474</v>
          </cell>
        </row>
        <row r="1588">
          <cell r="C1588">
            <v>4</v>
          </cell>
          <cell r="G1588" t="str">
            <v>Məhsul 1</v>
          </cell>
          <cell r="I1588">
            <v>31</v>
          </cell>
        </row>
        <row r="1589">
          <cell r="C1589">
            <v>4</v>
          </cell>
          <cell r="G1589" t="str">
            <v>Məhsul 5</v>
          </cell>
          <cell r="I1589">
            <v>7394</v>
          </cell>
        </row>
        <row r="1590">
          <cell r="C1590">
            <v>4</v>
          </cell>
          <cell r="G1590" t="str">
            <v>Məhsul 6</v>
          </cell>
          <cell r="I1590">
            <v>1186</v>
          </cell>
        </row>
        <row r="1591">
          <cell r="C1591">
            <v>4</v>
          </cell>
          <cell r="G1591" t="str">
            <v>Məhsul 1</v>
          </cell>
          <cell r="I1591">
            <v>2649</v>
          </cell>
        </row>
        <row r="1592">
          <cell r="C1592">
            <v>4</v>
          </cell>
          <cell r="G1592" t="str">
            <v>Məhsul 1</v>
          </cell>
          <cell r="I1592">
            <v>3408</v>
          </cell>
        </row>
        <row r="1593">
          <cell r="C1593">
            <v>4</v>
          </cell>
          <cell r="G1593" t="str">
            <v>Məhsul 2</v>
          </cell>
          <cell r="I1593">
            <v>273</v>
          </cell>
        </row>
        <row r="1594">
          <cell r="C1594">
            <v>4</v>
          </cell>
          <cell r="G1594" t="str">
            <v>Məhsul 2</v>
          </cell>
          <cell r="I1594">
            <v>5048</v>
          </cell>
        </row>
        <row r="1595">
          <cell r="C1595">
            <v>4</v>
          </cell>
          <cell r="G1595" t="str">
            <v>Məhsul 1</v>
          </cell>
          <cell r="I1595">
            <v>1382</v>
          </cell>
        </row>
        <row r="1596">
          <cell r="C1596">
            <v>4</v>
          </cell>
          <cell r="G1596" t="str">
            <v>Məhsul 4</v>
          </cell>
          <cell r="I1596">
            <v>8702</v>
          </cell>
        </row>
        <row r="1597">
          <cell r="C1597">
            <v>4</v>
          </cell>
          <cell r="G1597" t="str">
            <v>Məhsul 7</v>
          </cell>
          <cell r="I1597">
            <v>75</v>
          </cell>
        </row>
        <row r="1598">
          <cell r="C1598">
            <v>4</v>
          </cell>
          <cell r="G1598" t="str">
            <v>Məhsul 6</v>
          </cell>
          <cell r="I1598">
            <v>2058</v>
          </cell>
        </row>
        <row r="1599">
          <cell r="C1599">
            <v>4</v>
          </cell>
          <cell r="G1599" t="str">
            <v>Məhsul 6</v>
          </cell>
          <cell r="I1599">
            <v>1395</v>
          </cell>
        </row>
        <row r="1600">
          <cell r="C1600">
            <v>4</v>
          </cell>
          <cell r="G1600" t="str">
            <v>Məhsul 7</v>
          </cell>
          <cell r="I1600">
            <v>6123</v>
          </cell>
        </row>
        <row r="1601">
          <cell r="C1601">
            <v>4</v>
          </cell>
          <cell r="G1601" t="str">
            <v>Məhsul 1</v>
          </cell>
          <cell r="I1601">
            <v>600</v>
          </cell>
        </row>
        <row r="1602">
          <cell r="C1602">
            <v>4</v>
          </cell>
          <cell r="G1602" t="str">
            <v>Məhsul 3</v>
          </cell>
          <cell r="I1602">
            <v>6643</v>
          </cell>
        </row>
        <row r="1603">
          <cell r="C1603">
            <v>4</v>
          </cell>
          <cell r="G1603" t="str">
            <v>Məhsul 3</v>
          </cell>
          <cell r="I1603">
            <v>2745</v>
          </cell>
        </row>
        <row r="1604">
          <cell r="C1604">
            <v>4</v>
          </cell>
          <cell r="G1604" t="str">
            <v>Məhsul 3</v>
          </cell>
          <cell r="I1604">
            <v>3532</v>
          </cell>
        </row>
        <row r="1605">
          <cell r="C1605">
            <v>4</v>
          </cell>
          <cell r="G1605" t="str">
            <v>Məhsul 1</v>
          </cell>
          <cell r="I1605">
            <v>584</v>
          </cell>
        </row>
        <row r="1606">
          <cell r="C1606">
            <v>4</v>
          </cell>
          <cell r="G1606" t="str">
            <v>Məhsul 1</v>
          </cell>
          <cell r="I1606">
            <v>7328</v>
          </cell>
        </row>
        <row r="1607">
          <cell r="C1607">
            <v>4</v>
          </cell>
          <cell r="G1607" t="str">
            <v>Məhsul 1</v>
          </cell>
          <cell r="I1607">
            <v>8409</v>
          </cell>
        </row>
        <row r="1608">
          <cell r="C1608">
            <v>4</v>
          </cell>
          <cell r="G1608" t="str">
            <v>Məhsul 2</v>
          </cell>
          <cell r="I1608">
            <v>2640</v>
          </cell>
        </row>
        <row r="1609">
          <cell r="C1609">
            <v>4</v>
          </cell>
          <cell r="G1609" t="str">
            <v>Məhsul 1</v>
          </cell>
          <cell r="I1609">
            <v>7544</v>
          </cell>
        </row>
        <row r="1610">
          <cell r="C1610">
            <v>4</v>
          </cell>
          <cell r="G1610" t="str">
            <v>Məhsul 4</v>
          </cell>
          <cell r="I1610">
            <v>7555</v>
          </cell>
        </row>
        <row r="1611">
          <cell r="C1611">
            <v>4</v>
          </cell>
          <cell r="G1611" t="str">
            <v>Məhsul 1</v>
          </cell>
          <cell r="I1611">
            <v>5002</v>
          </cell>
        </row>
        <row r="1612">
          <cell r="C1612">
            <v>4</v>
          </cell>
          <cell r="G1612" t="str">
            <v>Məhsul 7</v>
          </cell>
          <cell r="I1612">
            <v>2661</v>
          </cell>
        </row>
        <row r="1613">
          <cell r="C1613">
            <v>4</v>
          </cell>
          <cell r="G1613" t="str">
            <v>Məhsul 2</v>
          </cell>
          <cell r="I1613">
            <v>4617</v>
          </cell>
        </row>
        <row r="1614">
          <cell r="C1614">
            <v>4</v>
          </cell>
          <cell r="G1614" t="str">
            <v>Məhsul 5</v>
          </cell>
          <cell r="I1614">
            <v>5953</v>
          </cell>
        </row>
        <row r="1615">
          <cell r="C1615">
            <v>4</v>
          </cell>
          <cell r="G1615" t="str">
            <v>Məhsul 1</v>
          </cell>
          <cell r="I1615">
            <v>6922</v>
          </cell>
        </row>
        <row r="1616">
          <cell r="C1616">
            <v>4</v>
          </cell>
          <cell r="G1616" t="str">
            <v>Məhsul 7</v>
          </cell>
          <cell r="I1616">
            <v>7640</v>
          </cell>
        </row>
        <row r="1617">
          <cell r="C1617">
            <v>4</v>
          </cell>
          <cell r="G1617" t="str">
            <v>Məhsul 4</v>
          </cell>
          <cell r="I1617">
            <v>4121</v>
          </cell>
        </row>
        <row r="1618">
          <cell r="C1618">
            <v>4</v>
          </cell>
          <cell r="G1618" t="str">
            <v>Məhsul 1</v>
          </cell>
          <cell r="I1618">
            <v>629</v>
          </cell>
        </row>
        <row r="1619">
          <cell r="C1619">
            <v>4</v>
          </cell>
          <cell r="G1619" t="str">
            <v>Məhsul 1</v>
          </cell>
          <cell r="I1619">
            <v>6511</v>
          </cell>
        </row>
        <row r="1620">
          <cell r="C1620">
            <v>4</v>
          </cell>
          <cell r="G1620" t="str">
            <v>Məhsul 6</v>
          </cell>
          <cell r="I1620">
            <v>9551</v>
          </cell>
        </row>
        <row r="1621">
          <cell r="C1621">
            <v>4</v>
          </cell>
          <cell r="G1621" t="str">
            <v>Məhsul 6</v>
          </cell>
          <cell r="I1621">
            <v>5911</v>
          </cell>
        </row>
        <row r="1622">
          <cell r="C1622">
            <v>4</v>
          </cell>
          <cell r="G1622" t="str">
            <v>Məhsul 6</v>
          </cell>
          <cell r="I1622">
            <v>2553</v>
          </cell>
        </row>
        <row r="1623">
          <cell r="C1623">
            <v>4</v>
          </cell>
          <cell r="G1623" t="str">
            <v>Məhsul 1</v>
          </cell>
          <cell r="I1623">
            <v>1360</v>
          </cell>
        </row>
        <row r="1624">
          <cell r="C1624">
            <v>4</v>
          </cell>
          <cell r="G1624" t="str">
            <v>Məhsul 1</v>
          </cell>
          <cell r="I1624">
            <v>7061</v>
          </cell>
        </row>
        <row r="1625">
          <cell r="C1625">
            <v>4</v>
          </cell>
          <cell r="G1625" t="str">
            <v>Məhsul 6</v>
          </cell>
          <cell r="I1625">
            <v>8088</v>
          </cell>
        </row>
        <row r="1626">
          <cell r="C1626">
            <v>4</v>
          </cell>
          <cell r="G1626" t="str">
            <v>Məhsul 6</v>
          </cell>
          <cell r="I1626">
            <v>4445</v>
          </cell>
        </row>
        <row r="1627">
          <cell r="C1627">
            <v>4</v>
          </cell>
          <cell r="G1627" t="str">
            <v>Məhsul 1</v>
          </cell>
          <cell r="I1627">
            <v>8667</v>
          </cell>
        </row>
        <row r="1628">
          <cell r="C1628">
            <v>4</v>
          </cell>
          <cell r="G1628" t="str">
            <v>Məhsul 6</v>
          </cell>
          <cell r="I1628">
            <v>7405</v>
          </cell>
        </row>
        <row r="1629">
          <cell r="C1629">
            <v>4</v>
          </cell>
          <cell r="G1629" t="str">
            <v>Məhsul 5</v>
          </cell>
          <cell r="I1629">
            <v>7821</v>
          </cell>
        </row>
        <row r="1630">
          <cell r="C1630">
            <v>4</v>
          </cell>
          <cell r="G1630" t="str">
            <v>Məhsul 5</v>
          </cell>
          <cell r="I1630">
            <v>9195</v>
          </cell>
        </row>
        <row r="1631">
          <cell r="C1631">
            <v>4</v>
          </cell>
          <cell r="G1631" t="str">
            <v>Məhsul 6</v>
          </cell>
          <cell r="I1631">
            <v>1295</v>
          </cell>
        </row>
        <row r="1632">
          <cell r="C1632">
            <v>4</v>
          </cell>
          <cell r="G1632" t="str">
            <v>Məhsul 5</v>
          </cell>
          <cell r="I1632">
            <v>1418</v>
          </cell>
        </row>
        <row r="1633">
          <cell r="C1633">
            <v>4</v>
          </cell>
          <cell r="G1633" t="str">
            <v>Məhsul 1</v>
          </cell>
          <cell r="I1633">
            <v>8592</v>
          </cell>
        </row>
        <row r="1634">
          <cell r="C1634">
            <v>4</v>
          </cell>
          <cell r="G1634" t="str">
            <v>Məhsul 6</v>
          </cell>
          <cell r="I1634">
            <v>8678</v>
          </cell>
        </row>
        <row r="1635">
          <cell r="C1635">
            <v>4</v>
          </cell>
          <cell r="G1635" t="str">
            <v>Məhsul 5</v>
          </cell>
          <cell r="I1635">
            <v>4004</v>
          </cell>
        </row>
        <row r="1636">
          <cell r="C1636">
            <v>4</v>
          </cell>
          <cell r="G1636" t="str">
            <v>Məhsul 3</v>
          </cell>
          <cell r="I1636">
            <v>1205</v>
          </cell>
        </row>
        <row r="1637">
          <cell r="C1637">
            <v>4</v>
          </cell>
          <cell r="G1637" t="str">
            <v>Məhsul 5</v>
          </cell>
          <cell r="I1637">
            <v>122</v>
          </cell>
        </row>
        <row r="1638">
          <cell r="C1638">
            <v>4</v>
          </cell>
          <cell r="G1638" t="str">
            <v>Məhsul 3</v>
          </cell>
          <cell r="I1638">
            <v>6918</v>
          </cell>
        </row>
        <row r="1639">
          <cell r="C1639">
            <v>4</v>
          </cell>
          <cell r="G1639" t="str">
            <v>Məhsul 7</v>
          </cell>
          <cell r="I1639">
            <v>2528</v>
          </cell>
        </row>
        <row r="1640">
          <cell r="C1640">
            <v>4</v>
          </cell>
          <cell r="G1640" t="str">
            <v>Məhsul 7</v>
          </cell>
          <cell r="I1640">
            <v>1026</v>
          </cell>
        </row>
        <row r="1641">
          <cell r="C1641">
            <v>4</v>
          </cell>
          <cell r="G1641" t="str">
            <v>Məhsul 1</v>
          </cell>
          <cell r="I1641">
            <v>8344</v>
          </cell>
        </row>
        <row r="1642">
          <cell r="C1642">
            <v>4</v>
          </cell>
          <cell r="G1642" t="str">
            <v>Məhsul 5</v>
          </cell>
          <cell r="I1642">
            <v>2249</v>
          </cell>
        </row>
        <row r="1643">
          <cell r="C1643">
            <v>4</v>
          </cell>
          <cell r="G1643" t="str">
            <v>Məhsul 7</v>
          </cell>
          <cell r="I1643">
            <v>9517</v>
          </cell>
        </row>
        <row r="1644">
          <cell r="C1644">
            <v>4</v>
          </cell>
          <cell r="G1644" t="str">
            <v>Məhsul 3</v>
          </cell>
          <cell r="I1644">
            <v>7369</v>
          </cell>
        </row>
        <row r="1645">
          <cell r="C1645">
            <v>4</v>
          </cell>
          <cell r="G1645" t="str">
            <v>Məhsul 7</v>
          </cell>
          <cell r="I1645">
            <v>2044</v>
          </cell>
        </row>
        <row r="1646">
          <cell r="C1646">
            <v>4</v>
          </cell>
          <cell r="G1646" t="str">
            <v>Məhsul 6</v>
          </cell>
          <cell r="I1646">
            <v>764</v>
          </cell>
        </row>
        <row r="1647">
          <cell r="C1647">
            <v>4</v>
          </cell>
          <cell r="G1647" t="str">
            <v>Məhsul 6</v>
          </cell>
          <cell r="I1647">
            <v>8931</v>
          </cell>
        </row>
        <row r="1648">
          <cell r="C1648">
            <v>4</v>
          </cell>
          <cell r="G1648" t="str">
            <v>Məhsul 2</v>
          </cell>
          <cell r="I1648">
            <v>2613</v>
          </cell>
        </row>
        <row r="1649">
          <cell r="C1649">
            <v>4</v>
          </cell>
          <cell r="G1649" t="str">
            <v>Məhsul 2</v>
          </cell>
          <cell r="I1649">
            <v>8310</v>
          </cell>
        </row>
        <row r="1650">
          <cell r="C1650">
            <v>4</v>
          </cell>
          <cell r="G1650" t="str">
            <v>Məhsul 4</v>
          </cell>
          <cell r="I1650">
            <v>9557</v>
          </cell>
        </row>
        <row r="1651">
          <cell r="C1651">
            <v>4</v>
          </cell>
          <cell r="G1651" t="str">
            <v>Məhsul 4</v>
          </cell>
          <cell r="I1651">
            <v>3506</v>
          </cell>
        </row>
        <row r="1652">
          <cell r="C1652">
            <v>4</v>
          </cell>
          <cell r="G1652" t="str">
            <v>Məhsul 1</v>
          </cell>
          <cell r="I1652">
            <v>7416</v>
          </cell>
        </row>
        <row r="1653">
          <cell r="C1653">
            <v>4</v>
          </cell>
          <cell r="G1653" t="str">
            <v>Məhsul 2</v>
          </cell>
          <cell r="I1653">
            <v>6638</v>
          </cell>
        </row>
        <row r="1654">
          <cell r="C1654">
            <v>4</v>
          </cell>
          <cell r="G1654" t="str">
            <v>Məhsul 7</v>
          </cell>
          <cell r="I1654">
            <v>3623</v>
          </cell>
        </row>
        <row r="1655">
          <cell r="C1655">
            <v>4</v>
          </cell>
          <cell r="G1655" t="str">
            <v>Məhsul 2</v>
          </cell>
          <cell r="I1655">
            <v>2868</v>
          </cell>
        </row>
        <row r="1656">
          <cell r="C1656">
            <v>4</v>
          </cell>
          <cell r="G1656" t="str">
            <v>Məhsul 1</v>
          </cell>
          <cell r="I1656">
            <v>7215</v>
          </cell>
        </row>
        <row r="1657">
          <cell r="C1657">
            <v>4</v>
          </cell>
          <cell r="G1657" t="str">
            <v>Məhsul 6</v>
          </cell>
          <cell r="I1657">
            <v>4600</v>
          </cell>
        </row>
        <row r="1658">
          <cell r="C1658">
            <v>4</v>
          </cell>
          <cell r="G1658" t="str">
            <v>Məhsul 4</v>
          </cell>
          <cell r="I1658">
            <v>6273</v>
          </cell>
        </row>
        <row r="1659">
          <cell r="C1659">
            <v>4</v>
          </cell>
          <cell r="G1659" t="str">
            <v>Məhsul 1</v>
          </cell>
          <cell r="I1659">
            <v>1819</v>
          </cell>
        </row>
        <row r="1660">
          <cell r="C1660">
            <v>4</v>
          </cell>
          <cell r="G1660" t="str">
            <v>Məhsul 6</v>
          </cell>
          <cell r="I1660">
            <v>1109</v>
          </cell>
        </row>
        <row r="1661">
          <cell r="C1661">
            <v>4</v>
          </cell>
          <cell r="G1661" t="str">
            <v>Məhsul 2</v>
          </cell>
          <cell r="I1661">
            <v>1663</v>
          </cell>
        </row>
        <row r="1662">
          <cell r="C1662">
            <v>4</v>
          </cell>
          <cell r="G1662" t="str">
            <v>Məhsul 6</v>
          </cell>
          <cell r="I1662">
            <v>2186</v>
          </cell>
        </row>
        <row r="1663">
          <cell r="C1663">
            <v>4</v>
          </cell>
          <cell r="G1663" t="str">
            <v>Məhsul 1</v>
          </cell>
          <cell r="I1663">
            <v>8408</v>
          </cell>
        </row>
        <row r="1664">
          <cell r="C1664">
            <v>4</v>
          </cell>
          <cell r="G1664" t="str">
            <v>Məhsul 1</v>
          </cell>
          <cell r="I1664">
            <v>7183</v>
          </cell>
        </row>
        <row r="1665">
          <cell r="C1665">
            <v>4</v>
          </cell>
          <cell r="G1665" t="str">
            <v>Məhsul 3</v>
          </cell>
          <cell r="I1665">
            <v>2688</v>
          </cell>
        </row>
        <row r="1666">
          <cell r="C1666">
            <v>4</v>
          </cell>
          <cell r="G1666" t="str">
            <v>Məhsul 6</v>
          </cell>
          <cell r="I1666">
            <v>5484</v>
          </cell>
        </row>
        <row r="1667">
          <cell r="C1667">
            <v>4</v>
          </cell>
          <cell r="G1667" t="str">
            <v>Məhsul 5</v>
          </cell>
          <cell r="I1667">
            <v>151</v>
          </cell>
        </row>
        <row r="1668">
          <cell r="C1668">
            <v>4</v>
          </cell>
          <cell r="G1668" t="str">
            <v>Məhsul 6</v>
          </cell>
          <cell r="I1668">
            <v>3984</v>
          </cell>
        </row>
        <row r="1669">
          <cell r="C1669">
            <v>4</v>
          </cell>
          <cell r="G1669" t="str">
            <v>Məhsul 5</v>
          </cell>
          <cell r="I1669">
            <v>9124</v>
          </cell>
        </row>
        <row r="1670">
          <cell r="C1670">
            <v>4</v>
          </cell>
          <cell r="G1670" t="str">
            <v>Məhsul 1</v>
          </cell>
          <cell r="I1670">
            <v>3240</v>
          </cell>
        </row>
        <row r="1671">
          <cell r="C1671">
            <v>4</v>
          </cell>
          <cell r="G1671" t="str">
            <v>Məhsul 4</v>
          </cell>
          <cell r="I1671">
            <v>8027</v>
          </cell>
        </row>
        <row r="1672">
          <cell r="C1672">
            <v>4</v>
          </cell>
          <cell r="G1672" t="str">
            <v>Məhsul 6</v>
          </cell>
          <cell r="I1672">
            <v>7684</v>
          </cell>
        </row>
        <row r="1673">
          <cell r="C1673">
            <v>4</v>
          </cell>
          <cell r="G1673" t="str">
            <v>Məhsul 5</v>
          </cell>
          <cell r="I1673">
            <v>9958</v>
          </cell>
        </row>
        <row r="1674">
          <cell r="C1674">
            <v>4</v>
          </cell>
          <cell r="G1674" t="str">
            <v>Məhsul 1</v>
          </cell>
          <cell r="I1674">
            <v>1635</v>
          </cell>
        </row>
        <row r="1675">
          <cell r="C1675">
            <v>4</v>
          </cell>
          <cell r="G1675" t="str">
            <v>Məhsul 4</v>
          </cell>
          <cell r="I1675">
            <v>7825</v>
          </cell>
        </row>
        <row r="1676">
          <cell r="C1676">
            <v>4</v>
          </cell>
          <cell r="G1676" t="str">
            <v>Məhsul 2</v>
          </cell>
          <cell r="I1676">
            <v>9539</v>
          </cell>
        </row>
        <row r="1677">
          <cell r="C1677">
            <v>4</v>
          </cell>
          <cell r="G1677" t="str">
            <v>Məhsul 5</v>
          </cell>
          <cell r="I1677">
            <v>7710</v>
          </cell>
        </row>
        <row r="1678">
          <cell r="C1678">
            <v>4</v>
          </cell>
          <cell r="G1678" t="str">
            <v>Məhsul 1</v>
          </cell>
          <cell r="I1678">
            <v>5161</v>
          </cell>
        </row>
        <row r="1679">
          <cell r="C1679">
            <v>4</v>
          </cell>
          <cell r="G1679" t="str">
            <v>Məhsul 5</v>
          </cell>
          <cell r="I1679">
            <v>8911</v>
          </cell>
        </row>
        <row r="1680">
          <cell r="C1680">
            <v>4</v>
          </cell>
          <cell r="G1680" t="str">
            <v>Məhsul 7</v>
          </cell>
          <cell r="I1680">
            <v>7023</v>
          </cell>
        </row>
        <row r="1681">
          <cell r="C1681">
            <v>4</v>
          </cell>
          <cell r="G1681" t="str">
            <v>Məhsul 5</v>
          </cell>
          <cell r="I1681">
            <v>6531</v>
          </cell>
        </row>
        <row r="1682">
          <cell r="C1682">
            <v>4</v>
          </cell>
          <cell r="G1682" t="str">
            <v>Məhsul 1</v>
          </cell>
          <cell r="I1682">
            <v>9611</v>
          </cell>
        </row>
        <row r="1683">
          <cell r="C1683">
            <v>4</v>
          </cell>
          <cell r="G1683" t="str">
            <v>Məhsul 4</v>
          </cell>
          <cell r="I1683">
            <v>9945</v>
          </cell>
        </row>
        <row r="1684">
          <cell r="C1684">
            <v>4</v>
          </cell>
          <cell r="G1684" t="str">
            <v>Məhsul 6</v>
          </cell>
          <cell r="I1684">
            <v>62</v>
          </cell>
        </row>
        <row r="1685">
          <cell r="C1685">
            <v>4</v>
          </cell>
          <cell r="G1685" t="str">
            <v>Məhsul 2</v>
          </cell>
          <cell r="I1685">
            <v>7067</v>
          </cell>
        </row>
        <row r="1686">
          <cell r="C1686">
            <v>4</v>
          </cell>
          <cell r="G1686" t="str">
            <v>Məhsul 1</v>
          </cell>
          <cell r="I1686">
            <v>1373</v>
          </cell>
        </row>
        <row r="1687">
          <cell r="C1687">
            <v>4</v>
          </cell>
          <cell r="G1687" t="str">
            <v>Məhsul 2</v>
          </cell>
          <cell r="I1687">
            <v>7618</v>
          </cell>
        </row>
        <row r="1688">
          <cell r="C1688">
            <v>4</v>
          </cell>
          <cell r="G1688" t="str">
            <v>Məhsul 7</v>
          </cell>
          <cell r="I1688">
            <v>8633</v>
          </cell>
        </row>
        <row r="1689">
          <cell r="C1689">
            <v>4</v>
          </cell>
          <cell r="G1689" t="str">
            <v>Məhsul 4</v>
          </cell>
          <cell r="I1689">
            <v>4733</v>
          </cell>
        </row>
        <row r="1690">
          <cell r="C1690">
            <v>4</v>
          </cell>
          <cell r="G1690" t="str">
            <v>Məhsul 1</v>
          </cell>
          <cell r="I1690">
            <v>9445</v>
          </cell>
        </row>
        <row r="1691">
          <cell r="C1691">
            <v>4</v>
          </cell>
          <cell r="G1691" t="str">
            <v>Məhsul 1</v>
          </cell>
          <cell r="I1691">
            <v>2430</v>
          </cell>
        </row>
        <row r="1692">
          <cell r="C1692">
            <v>4</v>
          </cell>
          <cell r="G1692" t="str">
            <v>Məhsul 2</v>
          </cell>
          <cell r="I1692">
            <v>680</v>
          </cell>
        </row>
        <row r="1693">
          <cell r="C1693">
            <v>4</v>
          </cell>
          <cell r="G1693" t="str">
            <v>Məhsul 1</v>
          </cell>
          <cell r="I1693">
            <v>6394</v>
          </cell>
        </row>
        <row r="1694">
          <cell r="C1694">
            <v>4</v>
          </cell>
          <cell r="G1694" t="str">
            <v>Məhsul 3</v>
          </cell>
          <cell r="I1694">
            <v>2629</v>
          </cell>
        </row>
        <row r="1695">
          <cell r="C1695">
            <v>4</v>
          </cell>
          <cell r="G1695" t="str">
            <v>Məhsul 6</v>
          </cell>
          <cell r="I1695">
            <v>5434</v>
          </cell>
        </row>
        <row r="1696">
          <cell r="C1696">
            <v>4</v>
          </cell>
          <cell r="G1696" t="str">
            <v>Məhsul 3</v>
          </cell>
          <cell r="I1696">
            <v>3732</v>
          </cell>
        </row>
        <row r="1697">
          <cell r="C1697">
            <v>4</v>
          </cell>
          <cell r="G1697" t="str">
            <v>Məhsul 1</v>
          </cell>
          <cell r="I1697">
            <v>1429</v>
          </cell>
        </row>
        <row r="1698">
          <cell r="C1698">
            <v>4</v>
          </cell>
          <cell r="G1698" t="str">
            <v>Məhsul 3</v>
          </cell>
          <cell r="I1698">
            <v>6397</v>
          </cell>
        </row>
        <row r="1699">
          <cell r="C1699">
            <v>4</v>
          </cell>
          <cell r="G1699" t="str">
            <v>Məhsul 3</v>
          </cell>
          <cell r="I1699">
            <v>9920</v>
          </cell>
        </row>
        <row r="1700">
          <cell r="C1700">
            <v>4</v>
          </cell>
          <cell r="G1700" t="str">
            <v>Məhsul 3</v>
          </cell>
          <cell r="I1700">
            <v>8700</v>
          </cell>
        </row>
        <row r="1701">
          <cell r="C1701">
            <v>4</v>
          </cell>
          <cell r="G1701" t="str">
            <v>Məhsul 5</v>
          </cell>
          <cell r="I1701">
            <v>2450</v>
          </cell>
        </row>
        <row r="1702">
          <cell r="C1702">
            <v>4</v>
          </cell>
          <cell r="G1702" t="str">
            <v>Məhsul 2</v>
          </cell>
          <cell r="I1702">
            <v>9205</v>
          </cell>
        </row>
        <row r="1703">
          <cell r="C1703">
            <v>4</v>
          </cell>
          <cell r="G1703" t="str">
            <v>Məhsul 1</v>
          </cell>
          <cell r="I1703">
            <v>5838</v>
          </cell>
        </row>
        <row r="1704">
          <cell r="C1704">
            <v>4</v>
          </cell>
          <cell r="G1704" t="str">
            <v>Məhsul 7</v>
          </cell>
          <cell r="I1704">
            <v>8252</v>
          </cell>
        </row>
        <row r="1705">
          <cell r="C1705">
            <v>4</v>
          </cell>
          <cell r="G1705" t="str">
            <v>Məhsul 1</v>
          </cell>
          <cell r="I1705">
            <v>1025</v>
          </cell>
        </row>
        <row r="1706">
          <cell r="C1706">
            <v>4</v>
          </cell>
          <cell r="G1706" t="str">
            <v>Məhsul 5</v>
          </cell>
          <cell r="I1706">
            <v>7898</v>
          </cell>
        </row>
        <row r="1707">
          <cell r="C1707">
            <v>4</v>
          </cell>
          <cell r="G1707" t="str">
            <v>Məhsul 1</v>
          </cell>
          <cell r="I1707">
            <v>5763</v>
          </cell>
        </row>
        <row r="1708">
          <cell r="C1708">
            <v>4</v>
          </cell>
          <cell r="G1708" t="str">
            <v>Məhsul 4</v>
          </cell>
          <cell r="I1708">
            <v>4527</v>
          </cell>
        </row>
        <row r="1709">
          <cell r="C1709">
            <v>4</v>
          </cell>
          <cell r="G1709" t="str">
            <v>Məhsul 3</v>
          </cell>
          <cell r="I1709">
            <v>6195</v>
          </cell>
        </row>
        <row r="1710">
          <cell r="C1710">
            <v>4</v>
          </cell>
          <cell r="G1710" t="str">
            <v>Məhsul 6</v>
          </cell>
          <cell r="I1710">
            <v>9976</v>
          </cell>
        </row>
        <row r="1711">
          <cell r="C1711">
            <v>4</v>
          </cell>
          <cell r="G1711" t="str">
            <v>Məhsul 3</v>
          </cell>
          <cell r="I1711">
            <v>4371</v>
          </cell>
        </row>
        <row r="1712">
          <cell r="C1712">
            <v>4</v>
          </cell>
          <cell r="G1712" t="str">
            <v>Məhsul 7</v>
          </cell>
          <cell r="I1712">
            <v>6059</v>
          </cell>
        </row>
        <row r="1713">
          <cell r="C1713">
            <v>4</v>
          </cell>
          <cell r="G1713" t="str">
            <v>Məhsul 1</v>
          </cell>
          <cell r="I1713">
            <v>7706</v>
          </cell>
        </row>
        <row r="1714">
          <cell r="C1714">
            <v>4</v>
          </cell>
          <cell r="G1714" t="str">
            <v>Məhsul 7</v>
          </cell>
          <cell r="I1714">
            <v>5655</v>
          </cell>
        </row>
        <row r="1715">
          <cell r="C1715">
            <v>4</v>
          </cell>
          <cell r="G1715" t="str">
            <v>Məhsul 4</v>
          </cell>
          <cell r="I1715">
            <v>272</v>
          </cell>
        </row>
        <row r="1716">
          <cell r="C1716">
            <v>4</v>
          </cell>
          <cell r="G1716" t="str">
            <v>Məhsul 1</v>
          </cell>
          <cell r="I1716">
            <v>7847</v>
          </cell>
        </row>
        <row r="1717">
          <cell r="C1717">
            <v>4</v>
          </cell>
          <cell r="G1717" t="str">
            <v>Məhsul 3</v>
          </cell>
          <cell r="I1717">
            <v>3302</v>
          </cell>
        </row>
        <row r="1718">
          <cell r="C1718">
            <v>4</v>
          </cell>
          <cell r="G1718" t="str">
            <v>Məhsul 6</v>
          </cell>
          <cell r="I1718">
            <v>5328</v>
          </cell>
        </row>
        <row r="1719">
          <cell r="C1719">
            <v>4</v>
          </cell>
          <cell r="G1719" t="str">
            <v>Məhsul 1</v>
          </cell>
          <cell r="I1719">
            <v>4940</v>
          </cell>
        </row>
        <row r="1720">
          <cell r="C1720">
            <v>4</v>
          </cell>
          <cell r="G1720" t="str">
            <v>Məhsul 1</v>
          </cell>
          <cell r="I1720">
            <v>144</v>
          </cell>
        </row>
        <row r="1721">
          <cell r="C1721">
            <v>4</v>
          </cell>
          <cell r="G1721" t="str">
            <v>Məhsul 2</v>
          </cell>
          <cell r="I1721">
            <v>9445</v>
          </cell>
        </row>
        <row r="1722">
          <cell r="C1722">
            <v>4</v>
          </cell>
          <cell r="G1722" t="str">
            <v>Məhsul 5</v>
          </cell>
          <cell r="I1722">
            <v>8275</v>
          </cell>
        </row>
        <row r="1723">
          <cell r="C1723">
            <v>4</v>
          </cell>
          <cell r="G1723" t="str">
            <v>Məhsul 1</v>
          </cell>
          <cell r="I1723">
            <v>781</v>
          </cell>
        </row>
        <row r="1724">
          <cell r="C1724">
            <v>4</v>
          </cell>
          <cell r="G1724" t="str">
            <v>Məhsul 6</v>
          </cell>
          <cell r="I1724">
            <v>6230</v>
          </cell>
        </row>
        <row r="1725">
          <cell r="C1725">
            <v>4</v>
          </cell>
          <cell r="G1725" t="str">
            <v>Məhsul 6</v>
          </cell>
          <cell r="I1725">
            <v>9266</v>
          </cell>
        </row>
        <row r="1726">
          <cell r="C1726">
            <v>4</v>
          </cell>
          <cell r="G1726" t="str">
            <v>Məhsul 2</v>
          </cell>
          <cell r="I1726">
            <v>443</v>
          </cell>
        </row>
        <row r="1727">
          <cell r="C1727">
            <v>4</v>
          </cell>
          <cell r="G1727" t="str">
            <v>Məhsul 6</v>
          </cell>
          <cell r="I1727">
            <v>6134</v>
          </cell>
        </row>
        <row r="1728">
          <cell r="C1728">
            <v>4</v>
          </cell>
          <cell r="G1728" t="str">
            <v>Məhsul 1</v>
          </cell>
          <cell r="I1728">
            <v>4875</v>
          </cell>
        </row>
        <row r="1729">
          <cell r="C1729">
            <v>4</v>
          </cell>
          <cell r="G1729" t="str">
            <v>Məhsul 2</v>
          </cell>
          <cell r="I1729">
            <v>4044</v>
          </cell>
        </row>
        <row r="1730">
          <cell r="C1730">
            <v>4</v>
          </cell>
          <cell r="G1730" t="str">
            <v>Məhsul 5</v>
          </cell>
          <cell r="I1730">
            <v>6709</v>
          </cell>
        </row>
        <row r="1731">
          <cell r="C1731">
            <v>4</v>
          </cell>
          <cell r="G1731" t="str">
            <v>Məhsul 6</v>
          </cell>
          <cell r="I1731">
            <v>8150</v>
          </cell>
        </row>
        <row r="1732">
          <cell r="C1732">
            <v>4</v>
          </cell>
          <cell r="G1732" t="str">
            <v>Məhsul 5</v>
          </cell>
          <cell r="I1732">
            <v>8528</v>
          </cell>
        </row>
        <row r="1733">
          <cell r="C1733">
            <v>4</v>
          </cell>
          <cell r="G1733" t="str">
            <v>Məhsul 7</v>
          </cell>
          <cell r="I1733">
            <v>7694</v>
          </cell>
        </row>
        <row r="1734">
          <cell r="C1734">
            <v>4</v>
          </cell>
          <cell r="G1734" t="str">
            <v>Məhsul 1</v>
          </cell>
          <cell r="I1734">
            <v>1937</v>
          </cell>
        </row>
        <row r="1735">
          <cell r="C1735">
            <v>4</v>
          </cell>
          <cell r="G1735" t="str">
            <v>Məhsul 3</v>
          </cell>
          <cell r="I1735">
            <v>304</v>
          </cell>
        </row>
        <row r="1736">
          <cell r="C1736">
            <v>4</v>
          </cell>
          <cell r="G1736" t="str">
            <v>Məhsul 1</v>
          </cell>
          <cell r="I1736">
            <v>9875</v>
          </cell>
        </row>
        <row r="1737">
          <cell r="C1737">
            <v>4</v>
          </cell>
          <cell r="G1737" t="str">
            <v>Məhsul 5</v>
          </cell>
          <cell r="I1737">
            <v>4267</v>
          </cell>
        </row>
        <row r="1738">
          <cell r="C1738">
            <v>4</v>
          </cell>
          <cell r="G1738" t="str">
            <v>Məhsul 2</v>
          </cell>
          <cell r="I1738">
            <v>6648</v>
          </cell>
        </row>
        <row r="1739">
          <cell r="C1739">
            <v>4</v>
          </cell>
          <cell r="G1739" t="str">
            <v>Məhsul 4</v>
          </cell>
          <cell r="I1739">
            <v>5727</v>
          </cell>
        </row>
        <row r="1740">
          <cell r="C1740">
            <v>4</v>
          </cell>
          <cell r="G1740" t="str">
            <v>Məhsul 6</v>
          </cell>
          <cell r="I1740">
            <v>48</v>
          </cell>
        </row>
        <row r="1741">
          <cell r="C1741">
            <v>4</v>
          </cell>
          <cell r="G1741" t="str">
            <v>Məhsul 1</v>
          </cell>
          <cell r="I1741">
            <v>7139</v>
          </cell>
        </row>
        <row r="1742">
          <cell r="C1742">
            <v>4</v>
          </cell>
          <cell r="G1742" t="str">
            <v>Məhsul 1</v>
          </cell>
          <cell r="I1742">
            <v>2509</v>
          </cell>
        </row>
        <row r="1743">
          <cell r="C1743">
            <v>4</v>
          </cell>
          <cell r="G1743" t="str">
            <v>Məhsul 3</v>
          </cell>
          <cell r="I1743">
            <v>9309</v>
          </cell>
        </row>
        <row r="1744">
          <cell r="C1744">
            <v>4</v>
          </cell>
          <cell r="G1744" t="str">
            <v>Məhsul 4</v>
          </cell>
          <cell r="I1744">
            <v>5500</v>
          </cell>
        </row>
        <row r="1745">
          <cell r="C1745">
            <v>4</v>
          </cell>
          <cell r="G1745" t="str">
            <v>Məhsul 3</v>
          </cell>
          <cell r="I1745">
            <v>8019</v>
          </cell>
        </row>
        <row r="1746">
          <cell r="C1746">
            <v>4</v>
          </cell>
          <cell r="G1746" t="str">
            <v>Məhsul 1</v>
          </cell>
          <cell r="I1746">
            <v>8944</v>
          </cell>
        </row>
        <row r="1747">
          <cell r="C1747">
            <v>4</v>
          </cell>
          <cell r="G1747" t="str">
            <v>Məhsul 1</v>
          </cell>
          <cell r="I1747">
            <v>1407</v>
          </cell>
        </row>
        <row r="1748">
          <cell r="C1748">
            <v>4</v>
          </cell>
          <cell r="G1748" t="str">
            <v>Məhsul 6</v>
          </cell>
          <cell r="I1748">
            <v>9747</v>
          </cell>
        </row>
        <row r="1749">
          <cell r="C1749">
            <v>4</v>
          </cell>
          <cell r="G1749" t="str">
            <v>Məhsul 7</v>
          </cell>
          <cell r="I1749">
            <v>7982</v>
          </cell>
        </row>
        <row r="1750">
          <cell r="C1750">
            <v>4</v>
          </cell>
          <cell r="G1750" t="str">
            <v>Məhsul 1</v>
          </cell>
          <cell r="I1750">
            <v>9946</v>
          </cell>
        </row>
        <row r="1751">
          <cell r="C1751">
            <v>4</v>
          </cell>
          <cell r="G1751" t="str">
            <v>Məhsul 6</v>
          </cell>
          <cell r="I1751">
            <v>3868</v>
          </cell>
        </row>
        <row r="1752">
          <cell r="C1752">
            <v>4</v>
          </cell>
          <cell r="G1752" t="str">
            <v>Məhsul 5</v>
          </cell>
          <cell r="I1752">
            <v>8468</v>
          </cell>
        </row>
        <row r="1753">
          <cell r="C1753">
            <v>4</v>
          </cell>
          <cell r="G1753" t="str">
            <v>Məhsul 3</v>
          </cell>
          <cell r="I1753">
            <v>1558</v>
          </cell>
        </row>
        <row r="1754">
          <cell r="C1754">
            <v>4</v>
          </cell>
          <cell r="G1754" t="str">
            <v>Məhsul 2</v>
          </cell>
          <cell r="I1754">
            <v>1591</v>
          </cell>
        </row>
        <row r="1755">
          <cell r="C1755">
            <v>4</v>
          </cell>
          <cell r="G1755" t="str">
            <v>Məhsul 3</v>
          </cell>
          <cell r="I1755">
            <v>7115</v>
          </cell>
        </row>
        <row r="1756">
          <cell r="C1756">
            <v>4</v>
          </cell>
          <cell r="G1756" t="str">
            <v>Məhsul 2</v>
          </cell>
          <cell r="I1756">
            <v>4853</v>
          </cell>
        </row>
        <row r="1757">
          <cell r="C1757">
            <v>4</v>
          </cell>
          <cell r="G1757" t="str">
            <v>Məhsul 5</v>
          </cell>
          <cell r="I1757">
            <v>5948</v>
          </cell>
        </row>
        <row r="1758">
          <cell r="C1758">
            <v>4</v>
          </cell>
          <cell r="G1758" t="str">
            <v>Məhsul 4</v>
          </cell>
          <cell r="I1758">
            <v>533</v>
          </cell>
        </row>
        <row r="1759">
          <cell r="C1759">
            <v>4</v>
          </cell>
          <cell r="G1759" t="str">
            <v>Məhsul 2</v>
          </cell>
          <cell r="I1759">
            <v>4820</v>
          </cell>
        </row>
        <row r="1760">
          <cell r="C1760">
            <v>4</v>
          </cell>
          <cell r="G1760" t="str">
            <v>Məhsul 1</v>
          </cell>
          <cell r="I1760">
            <v>3561</v>
          </cell>
        </row>
        <row r="1761">
          <cell r="C1761">
            <v>4</v>
          </cell>
          <cell r="G1761" t="str">
            <v>Məhsul 6</v>
          </cell>
          <cell r="I1761">
            <v>4334</v>
          </cell>
        </row>
        <row r="1762">
          <cell r="C1762">
            <v>4</v>
          </cell>
          <cell r="G1762" t="str">
            <v>Məhsul 6</v>
          </cell>
          <cell r="I1762">
            <v>6604</v>
          </cell>
        </row>
        <row r="1763">
          <cell r="C1763">
            <v>4</v>
          </cell>
          <cell r="G1763" t="str">
            <v>Məhsul 1</v>
          </cell>
          <cell r="I1763">
            <v>6634</v>
          </cell>
        </row>
        <row r="1764">
          <cell r="C1764">
            <v>4</v>
          </cell>
          <cell r="G1764" t="str">
            <v>Məhsul 3</v>
          </cell>
          <cell r="I1764">
            <v>3050</v>
          </cell>
        </row>
        <row r="1765">
          <cell r="C1765">
            <v>4</v>
          </cell>
          <cell r="G1765" t="str">
            <v>Məhsul 3</v>
          </cell>
          <cell r="I1765">
            <v>8597</v>
          </cell>
        </row>
        <row r="1766">
          <cell r="C1766">
            <v>4</v>
          </cell>
          <cell r="G1766" t="str">
            <v>Məhsul 3</v>
          </cell>
          <cell r="I1766">
            <v>6759</v>
          </cell>
        </row>
        <row r="1767">
          <cell r="C1767">
            <v>4</v>
          </cell>
          <cell r="G1767" t="str">
            <v>Məhsul 1</v>
          </cell>
          <cell r="I1767">
            <v>8525</v>
          </cell>
        </row>
        <row r="1768">
          <cell r="C1768">
            <v>4</v>
          </cell>
          <cell r="G1768" t="str">
            <v>Məhsul 6</v>
          </cell>
          <cell r="I1768">
            <v>6158</v>
          </cell>
        </row>
        <row r="1769">
          <cell r="C1769">
            <v>4</v>
          </cell>
          <cell r="G1769" t="str">
            <v>Məhsul 1</v>
          </cell>
          <cell r="I1769">
            <v>1073</v>
          </cell>
        </row>
        <row r="1770">
          <cell r="C1770">
            <v>4</v>
          </cell>
          <cell r="G1770" t="str">
            <v>Məhsul 6</v>
          </cell>
          <cell r="I1770">
            <v>8500</v>
          </cell>
        </row>
        <row r="1771">
          <cell r="C1771">
            <v>4</v>
          </cell>
          <cell r="G1771" t="str">
            <v>Məhsul 2</v>
          </cell>
          <cell r="I1771">
            <v>7500</v>
          </cell>
        </row>
        <row r="1772">
          <cell r="C1772">
            <v>4</v>
          </cell>
          <cell r="G1772" t="str">
            <v>Məhsul 4</v>
          </cell>
          <cell r="I1772">
            <v>9570</v>
          </cell>
        </row>
        <row r="1773">
          <cell r="C1773">
            <v>4</v>
          </cell>
          <cell r="G1773" t="str">
            <v>Məhsul 6</v>
          </cell>
          <cell r="I1773">
            <v>5354</v>
          </cell>
        </row>
        <row r="1774">
          <cell r="C1774">
            <v>4</v>
          </cell>
          <cell r="G1774" t="str">
            <v>Məhsul 5</v>
          </cell>
          <cell r="I1774">
            <v>1749</v>
          </cell>
        </row>
        <row r="1775">
          <cell r="C1775">
            <v>4</v>
          </cell>
          <cell r="G1775" t="str">
            <v>Məhsul 5</v>
          </cell>
          <cell r="I1775">
            <v>5993</v>
          </cell>
        </row>
        <row r="1776">
          <cell r="C1776">
            <v>4</v>
          </cell>
          <cell r="G1776" t="str">
            <v>Məhsul 1</v>
          </cell>
          <cell r="I1776">
            <v>5340</v>
          </cell>
        </row>
        <row r="1777">
          <cell r="C1777">
            <v>4</v>
          </cell>
          <cell r="G1777" t="str">
            <v>Məhsul 1</v>
          </cell>
          <cell r="I1777">
            <v>1240</v>
          </cell>
        </row>
        <row r="1778">
          <cell r="C1778">
            <v>4</v>
          </cell>
          <cell r="G1778" t="str">
            <v>Məhsul 3</v>
          </cell>
          <cell r="I1778">
            <v>5615</v>
          </cell>
        </row>
        <row r="1779">
          <cell r="C1779">
            <v>4</v>
          </cell>
          <cell r="G1779" t="str">
            <v>Məhsul 7</v>
          </cell>
          <cell r="I1779">
            <v>4889</v>
          </cell>
        </row>
        <row r="1780">
          <cell r="C1780">
            <v>4</v>
          </cell>
          <cell r="G1780" t="str">
            <v>Məhsul 3</v>
          </cell>
          <cell r="I1780">
            <v>2983</v>
          </cell>
        </row>
        <row r="1781">
          <cell r="C1781">
            <v>4</v>
          </cell>
          <cell r="G1781" t="str">
            <v>Məhsul 2</v>
          </cell>
          <cell r="I1781">
            <v>5290</v>
          </cell>
        </row>
        <row r="1782">
          <cell r="C1782">
            <v>4</v>
          </cell>
          <cell r="G1782" t="str">
            <v>Məhsul 2</v>
          </cell>
          <cell r="I1782">
            <v>5102</v>
          </cell>
        </row>
        <row r="1783">
          <cell r="C1783">
            <v>4</v>
          </cell>
          <cell r="G1783" t="str">
            <v>Məhsul 4</v>
          </cell>
          <cell r="I1783">
            <v>3504</v>
          </cell>
        </row>
        <row r="1784">
          <cell r="C1784">
            <v>4</v>
          </cell>
          <cell r="G1784" t="str">
            <v>Məhsul 2</v>
          </cell>
          <cell r="I1784">
            <v>3980</v>
          </cell>
        </row>
        <row r="1785">
          <cell r="C1785">
            <v>4</v>
          </cell>
          <cell r="G1785" t="str">
            <v>Məhsul 5</v>
          </cell>
          <cell r="I1785">
            <v>4120</v>
          </cell>
        </row>
        <row r="1786">
          <cell r="C1786">
            <v>4</v>
          </cell>
          <cell r="G1786" t="str">
            <v>Məhsul 6</v>
          </cell>
          <cell r="I1786">
            <v>9633</v>
          </cell>
        </row>
        <row r="1787">
          <cell r="C1787">
            <v>4</v>
          </cell>
          <cell r="G1787" t="str">
            <v>Məhsul 1</v>
          </cell>
          <cell r="I1787">
            <v>7604</v>
          </cell>
        </row>
        <row r="1788">
          <cell r="C1788">
            <v>4</v>
          </cell>
          <cell r="G1788" t="str">
            <v>Məhsul 1</v>
          </cell>
          <cell r="I1788">
            <v>1095</v>
          </cell>
        </row>
        <row r="1789">
          <cell r="C1789">
            <v>4</v>
          </cell>
          <cell r="G1789" t="str">
            <v>Məhsul 7</v>
          </cell>
          <cell r="I1789">
            <v>9955</v>
          </cell>
        </row>
        <row r="1790">
          <cell r="C1790">
            <v>4</v>
          </cell>
          <cell r="G1790" t="str">
            <v>Məhsul 1</v>
          </cell>
          <cell r="I1790">
            <v>5522</v>
          </cell>
        </row>
        <row r="1791">
          <cell r="C1791">
            <v>4</v>
          </cell>
          <cell r="G1791" t="str">
            <v>Məhsul 5</v>
          </cell>
          <cell r="I1791">
            <v>8289</v>
          </cell>
        </row>
        <row r="1792">
          <cell r="C1792">
            <v>4</v>
          </cell>
          <cell r="G1792" t="str">
            <v>Məhsul 3</v>
          </cell>
          <cell r="I1792">
            <v>1959</v>
          </cell>
        </row>
        <row r="1793">
          <cell r="C1793">
            <v>4</v>
          </cell>
          <cell r="G1793" t="str">
            <v>Məhsul 5</v>
          </cell>
          <cell r="I1793">
            <v>7406</v>
          </cell>
        </row>
        <row r="1794">
          <cell r="C1794">
            <v>4</v>
          </cell>
          <cell r="G1794" t="str">
            <v>Məhsul 5</v>
          </cell>
          <cell r="I1794">
            <v>3464</v>
          </cell>
        </row>
        <row r="1795">
          <cell r="C1795">
            <v>4</v>
          </cell>
          <cell r="G1795" t="str">
            <v>Məhsul 2</v>
          </cell>
          <cell r="I1795">
            <v>4489</v>
          </cell>
        </row>
        <row r="1796">
          <cell r="C1796">
            <v>4</v>
          </cell>
          <cell r="G1796" t="str">
            <v>Məhsul 3</v>
          </cell>
          <cell r="I1796">
            <v>4453</v>
          </cell>
        </row>
        <row r="1797">
          <cell r="C1797">
            <v>4</v>
          </cell>
          <cell r="G1797" t="str">
            <v>Məhsul 3</v>
          </cell>
          <cell r="I1797">
            <v>4011</v>
          </cell>
        </row>
        <row r="1798">
          <cell r="C1798">
            <v>4</v>
          </cell>
          <cell r="G1798" t="str">
            <v>Məhsul 6</v>
          </cell>
          <cell r="I1798">
            <v>2024</v>
          </cell>
        </row>
        <row r="1799">
          <cell r="C1799">
            <v>4</v>
          </cell>
          <cell r="G1799" t="str">
            <v>Məhsul 5</v>
          </cell>
          <cell r="I1799">
            <v>2776</v>
          </cell>
        </row>
        <row r="1800">
          <cell r="C1800">
            <v>4</v>
          </cell>
          <cell r="G1800" t="str">
            <v>Məhsul 1</v>
          </cell>
          <cell r="I1800">
            <v>4369</v>
          </cell>
        </row>
        <row r="1801">
          <cell r="C1801">
            <v>4</v>
          </cell>
          <cell r="G1801" t="str">
            <v>Məhsul 6</v>
          </cell>
          <cell r="I1801">
            <v>4764</v>
          </cell>
        </row>
        <row r="1802">
          <cell r="C1802">
            <v>4</v>
          </cell>
          <cell r="G1802" t="str">
            <v>Məhsul 4</v>
          </cell>
          <cell r="I1802">
            <v>274</v>
          </cell>
        </row>
        <row r="1803">
          <cell r="C1803">
            <v>4</v>
          </cell>
          <cell r="G1803" t="str">
            <v>Məhsul 7</v>
          </cell>
          <cell r="I1803">
            <v>4533</v>
          </cell>
        </row>
        <row r="1804">
          <cell r="C1804">
            <v>4</v>
          </cell>
          <cell r="G1804" t="str">
            <v>Məhsul 1</v>
          </cell>
          <cell r="I1804">
            <v>6995</v>
          </cell>
        </row>
        <row r="1805">
          <cell r="C1805">
            <v>4</v>
          </cell>
          <cell r="G1805" t="str">
            <v>Məhsul 6</v>
          </cell>
          <cell r="I1805">
            <v>1529</v>
          </cell>
        </row>
        <row r="1806">
          <cell r="C1806">
            <v>4</v>
          </cell>
          <cell r="G1806" t="str">
            <v>Məhsul 1</v>
          </cell>
          <cell r="I1806">
            <v>5932</v>
          </cell>
        </row>
        <row r="1807">
          <cell r="C1807">
            <v>4</v>
          </cell>
          <cell r="G1807" t="str">
            <v>Məhsul 5</v>
          </cell>
          <cell r="I1807">
            <v>5108</v>
          </cell>
        </row>
        <row r="1808">
          <cell r="C1808">
            <v>4</v>
          </cell>
          <cell r="G1808" t="str">
            <v>Məhsul 3</v>
          </cell>
          <cell r="I1808">
            <v>6237</v>
          </cell>
        </row>
        <row r="1809">
          <cell r="C1809">
            <v>4</v>
          </cell>
          <cell r="G1809" t="str">
            <v>Məhsul 6</v>
          </cell>
          <cell r="I1809">
            <v>8208</v>
          </cell>
        </row>
        <row r="1810">
          <cell r="C1810">
            <v>4</v>
          </cell>
          <cell r="G1810" t="str">
            <v>Məhsul 7</v>
          </cell>
          <cell r="I1810">
            <v>2169</v>
          </cell>
        </row>
        <row r="1811">
          <cell r="C1811">
            <v>4</v>
          </cell>
          <cell r="G1811" t="str">
            <v>Məhsul 7</v>
          </cell>
          <cell r="I1811">
            <v>7144</v>
          </cell>
        </row>
        <row r="1812">
          <cell r="C1812">
            <v>4</v>
          </cell>
          <cell r="G1812" t="str">
            <v>Məhsul 1</v>
          </cell>
          <cell r="I1812">
            <v>6951</v>
          </cell>
        </row>
        <row r="1813">
          <cell r="C1813">
            <v>4</v>
          </cell>
          <cell r="G1813" t="str">
            <v>Məhsul 6</v>
          </cell>
          <cell r="I1813">
            <v>508</v>
          </cell>
        </row>
        <row r="1814">
          <cell r="C1814">
            <v>4</v>
          </cell>
          <cell r="G1814" t="str">
            <v>Məhsul 6</v>
          </cell>
          <cell r="I1814">
            <v>1238</v>
          </cell>
        </row>
        <row r="1815">
          <cell r="C1815">
            <v>4</v>
          </cell>
          <cell r="G1815" t="str">
            <v>Məhsul 6</v>
          </cell>
          <cell r="I1815">
            <v>6510</v>
          </cell>
        </row>
        <row r="1816">
          <cell r="C1816">
            <v>4</v>
          </cell>
          <cell r="G1816" t="str">
            <v>Məhsul 1</v>
          </cell>
          <cell r="I1816">
            <v>8086</v>
          </cell>
        </row>
        <row r="1817">
          <cell r="C1817">
            <v>4</v>
          </cell>
          <cell r="G1817" t="str">
            <v>Məhsul 2</v>
          </cell>
          <cell r="I1817">
            <v>4583</v>
          </cell>
        </row>
        <row r="1818">
          <cell r="C1818">
            <v>4</v>
          </cell>
          <cell r="G1818" t="str">
            <v>Məhsul 1</v>
          </cell>
          <cell r="I1818">
            <v>1561</v>
          </cell>
        </row>
        <row r="1819">
          <cell r="C1819">
            <v>4</v>
          </cell>
          <cell r="G1819" t="str">
            <v>Məhsul 1</v>
          </cell>
          <cell r="I1819">
            <v>7768</v>
          </cell>
        </row>
        <row r="1820">
          <cell r="C1820">
            <v>4</v>
          </cell>
          <cell r="G1820" t="str">
            <v>Məhsul 5</v>
          </cell>
          <cell r="I1820">
            <v>5673</v>
          </cell>
        </row>
        <row r="1821">
          <cell r="C1821">
            <v>4</v>
          </cell>
          <cell r="G1821" t="str">
            <v>Məhsul 6</v>
          </cell>
          <cell r="I1821">
            <v>4690</v>
          </cell>
        </row>
        <row r="1822">
          <cell r="C1822">
            <v>4</v>
          </cell>
          <cell r="G1822" t="str">
            <v>Məhsul 7</v>
          </cell>
          <cell r="I1822">
            <v>6895</v>
          </cell>
        </row>
        <row r="1823">
          <cell r="C1823">
            <v>4</v>
          </cell>
          <cell r="G1823" t="str">
            <v>Məhsul 1</v>
          </cell>
          <cell r="I1823">
            <v>2228</v>
          </cell>
        </row>
        <row r="1824">
          <cell r="C1824">
            <v>4</v>
          </cell>
          <cell r="G1824" t="str">
            <v>Məhsul 6</v>
          </cell>
          <cell r="I1824">
            <v>1487</v>
          </cell>
        </row>
        <row r="1825">
          <cell r="C1825">
            <v>4</v>
          </cell>
          <cell r="G1825" t="str">
            <v>Məhsul 5</v>
          </cell>
          <cell r="I1825">
            <v>6164</v>
          </cell>
        </row>
        <row r="1826">
          <cell r="C1826">
            <v>4</v>
          </cell>
          <cell r="G1826" t="str">
            <v>Məhsul 4</v>
          </cell>
          <cell r="I1826">
            <v>5383</v>
          </cell>
        </row>
        <row r="1827">
          <cell r="C1827">
            <v>4</v>
          </cell>
          <cell r="G1827" t="str">
            <v>Məhsul 1</v>
          </cell>
          <cell r="I1827">
            <v>3465</v>
          </cell>
        </row>
        <row r="1828">
          <cell r="C1828">
            <v>4</v>
          </cell>
          <cell r="G1828" t="str">
            <v>Məhsul 3</v>
          </cell>
          <cell r="I1828">
            <v>2640</v>
          </cell>
        </row>
        <row r="1829">
          <cell r="C1829">
            <v>4</v>
          </cell>
          <cell r="G1829" t="str">
            <v>Məhsul 7</v>
          </cell>
          <cell r="I1829">
            <v>6091</v>
          </cell>
        </row>
        <row r="1830">
          <cell r="C1830">
            <v>4</v>
          </cell>
          <cell r="G1830" t="str">
            <v>Məhsul 7</v>
          </cell>
          <cell r="I1830">
            <v>5583</v>
          </cell>
        </row>
        <row r="1831">
          <cell r="C1831">
            <v>4</v>
          </cell>
          <cell r="G1831" t="str">
            <v>Məhsul 7</v>
          </cell>
          <cell r="I1831">
            <v>7750</v>
          </cell>
        </row>
        <row r="1832">
          <cell r="C1832">
            <v>4</v>
          </cell>
          <cell r="G1832" t="str">
            <v>Məhsul 6</v>
          </cell>
          <cell r="I1832">
            <v>3981</v>
          </cell>
        </row>
        <row r="1833">
          <cell r="C1833">
            <v>4</v>
          </cell>
          <cell r="G1833" t="str">
            <v>Məhsul 5</v>
          </cell>
          <cell r="I1833">
            <v>5376</v>
          </cell>
        </row>
        <row r="1834">
          <cell r="C1834">
            <v>4</v>
          </cell>
          <cell r="G1834" t="str">
            <v>Məhsul 5</v>
          </cell>
          <cell r="I1834">
            <v>8682</v>
          </cell>
        </row>
        <row r="1835">
          <cell r="C1835">
            <v>4</v>
          </cell>
          <cell r="G1835" t="str">
            <v>Məhsul 3</v>
          </cell>
          <cell r="I1835">
            <v>4369</v>
          </cell>
        </row>
        <row r="1836">
          <cell r="C1836">
            <v>4</v>
          </cell>
          <cell r="G1836" t="str">
            <v>Məhsul 6</v>
          </cell>
          <cell r="I1836">
            <v>5405</v>
          </cell>
        </row>
        <row r="1837">
          <cell r="C1837">
            <v>4</v>
          </cell>
          <cell r="G1837" t="str">
            <v>Məhsul 5</v>
          </cell>
          <cell r="I1837">
            <v>2243</v>
          </cell>
        </row>
        <row r="1838">
          <cell r="C1838">
            <v>4</v>
          </cell>
          <cell r="G1838" t="str">
            <v>Məhsul 1</v>
          </cell>
          <cell r="I1838">
            <v>4800</v>
          </cell>
        </row>
        <row r="1839">
          <cell r="C1839">
            <v>4</v>
          </cell>
          <cell r="G1839" t="str">
            <v>Məhsul 2</v>
          </cell>
          <cell r="I1839">
            <v>3332</v>
          </cell>
        </row>
        <row r="1840">
          <cell r="C1840">
            <v>4</v>
          </cell>
          <cell r="G1840" t="str">
            <v>Məhsul 4</v>
          </cell>
          <cell r="I1840">
            <v>2302</v>
          </cell>
        </row>
        <row r="1841">
          <cell r="C1841">
            <v>4</v>
          </cell>
          <cell r="G1841" t="str">
            <v>Məhsul 4</v>
          </cell>
          <cell r="I1841">
            <v>674</v>
          </cell>
        </row>
        <row r="1842">
          <cell r="C1842">
            <v>4</v>
          </cell>
          <cell r="G1842" t="str">
            <v>Məhsul 6</v>
          </cell>
          <cell r="I1842">
            <v>2531</v>
          </cell>
        </row>
        <row r="1843">
          <cell r="C1843">
            <v>4</v>
          </cell>
          <cell r="G1843" t="str">
            <v>Məhsul 7</v>
          </cell>
          <cell r="I1843">
            <v>2024</v>
          </cell>
        </row>
        <row r="1844">
          <cell r="C1844">
            <v>4</v>
          </cell>
          <cell r="G1844" t="str">
            <v>Məhsul 6</v>
          </cell>
          <cell r="I1844">
            <v>126</v>
          </cell>
        </row>
        <row r="1845">
          <cell r="C1845">
            <v>4</v>
          </cell>
          <cell r="G1845" t="str">
            <v>Məhsul 3</v>
          </cell>
          <cell r="I1845">
            <v>47</v>
          </cell>
        </row>
        <row r="1846">
          <cell r="C1846">
            <v>4</v>
          </cell>
          <cell r="G1846" t="str">
            <v>Məhsul 4</v>
          </cell>
          <cell r="I1846">
            <v>6992</v>
          </cell>
        </row>
        <row r="1847">
          <cell r="C1847">
            <v>4</v>
          </cell>
          <cell r="G1847" t="str">
            <v>Məhsul 6</v>
          </cell>
          <cell r="I1847">
            <v>6261</v>
          </cell>
        </row>
        <row r="1848">
          <cell r="C1848">
            <v>4</v>
          </cell>
          <cell r="G1848" t="str">
            <v>Məhsul 6</v>
          </cell>
          <cell r="I1848">
            <v>9929</v>
          </cell>
        </row>
        <row r="1849">
          <cell r="C1849">
            <v>4</v>
          </cell>
          <cell r="G1849" t="str">
            <v>Məhsul 3</v>
          </cell>
          <cell r="I1849">
            <v>4824</v>
          </cell>
        </row>
        <row r="1850">
          <cell r="C1850">
            <v>4</v>
          </cell>
          <cell r="G1850" t="str">
            <v>Məhsul 1</v>
          </cell>
          <cell r="I1850">
            <v>4797</v>
          </cell>
        </row>
        <row r="1851">
          <cell r="C1851">
            <v>4</v>
          </cell>
          <cell r="G1851" t="str">
            <v>Məhsul 1</v>
          </cell>
          <cell r="I1851">
            <v>2887</v>
          </cell>
        </row>
        <row r="1852">
          <cell r="C1852">
            <v>4</v>
          </cell>
          <cell r="G1852" t="str">
            <v>Məhsul 4</v>
          </cell>
          <cell r="I1852">
            <v>9421</v>
          </cell>
        </row>
        <row r="1853">
          <cell r="C1853">
            <v>4</v>
          </cell>
          <cell r="G1853" t="str">
            <v>Məhsul 4</v>
          </cell>
          <cell r="I1853">
            <v>8109</v>
          </cell>
        </row>
        <row r="1854">
          <cell r="C1854">
            <v>4</v>
          </cell>
          <cell r="G1854" t="str">
            <v>Məhsul 3</v>
          </cell>
          <cell r="I1854">
            <v>3148</v>
          </cell>
        </row>
        <row r="1855">
          <cell r="C1855">
            <v>4</v>
          </cell>
          <cell r="G1855" t="str">
            <v>Məhsul 2</v>
          </cell>
          <cell r="I1855">
            <v>1682</v>
          </cell>
        </row>
        <row r="1856">
          <cell r="C1856">
            <v>4</v>
          </cell>
          <cell r="G1856" t="str">
            <v>Məhsul 6</v>
          </cell>
          <cell r="I1856">
            <v>9303</v>
          </cell>
        </row>
        <row r="1857">
          <cell r="C1857">
            <v>4</v>
          </cell>
          <cell r="G1857" t="str">
            <v>Məhsul 3</v>
          </cell>
          <cell r="I1857">
            <v>3287</v>
          </cell>
        </row>
        <row r="1858">
          <cell r="C1858">
            <v>4</v>
          </cell>
          <cell r="G1858" t="str">
            <v>Məhsul 7</v>
          </cell>
          <cell r="I1858">
            <v>4316</v>
          </cell>
        </row>
        <row r="1859">
          <cell r="C1859">
            <v>4</v>
          </cell>
          <cell r="G1859" t="str">
            <v>Məhsul 7</v>
          </cell>
          <cell r="I1859">
            <v>1394</v>
          </cell>
        </row>
        <row r="1860">
          <cell r="C1860">
            <v>4</v>
          </cell>
          <cell r="G1860" t="str">
            <v>Məhsul 1</v>
          </cell>
          <cell r="I1860">
            <v>5769</v>
          </cell>
        </row>
        <row r="1861">
          <cell r="C1861">
            <v>4</v>
          </cell>
          <cell r="G1861" t="str">
            <v>Məhsul 5</v>
          </cell>
          <cell r="I1861">
            <v>7436</v>
          </cell>
        </row>
        <row r="1862">
          <cell r="C1862">
            <v>4</v>
          </cell>
          <cell r="G1862" t="str">
            <v>Məhsul 5</v>
          </cell>
          <cell r="I1862">
            <v>9734</v>
          </cell>
        </row>
        <row r="1863">
          <cell r="C1863">
            <v>4</v>
          </cell>
          <cell r="G1863" t="str">
            <v>Məhsul 5</v>
          </cell>
          <cell r="I1863">
            <v>6064</v>
          </cell>
        </row>
        <row r="1864">
          <cell r="C1864">
            <v>4</v>
          </cell>
          <cell r="G1864" t="str">
            <v>Məhsul 1</v>
          </cell>
          <cell r="I1864">
            <v>3251</v>
          </cell>
        </row>
        <row r="1865">
          <cell r="C1865">
            <v>4</v>
          </cell>
          <cell r="G1865" t="str">
            <v>Məhsul 4</v>
          </cell>
          <cell r="I1865">
            <v>8040</v>
          </cell>
        </row>
        <row r="1866">
          <cell r="C1866">
            <v>4</v>
          </cell>
          <cell r="G1866" t="str">
            <v>Məhsul 7</v>
          </cell>
          <cell r="I1866">
            <v>3255</v>
          </cell>
        </row>
        <row r="1867">
          <cell r="C1867">
            <v>4</v>
          </cell>
          <cell r="G1867" t="str">
            <v>Məhsul 1</v>
          </cell>
          <cell r="I1867">
            <v>5415</v>
          </cell>
        </row>
        <row r="1868">
          <cell r="C1868">
            <v>4</v>
          </cell>
          <cell r="G1868" t="str">
            <v>Məhsul 3</v>
          </cell>
          <cell r="I1868">
            <v>9226</v>
          </cell>
        </row>
        <row r="1869">
          <cell r="C1869">
            <v>4</v>
          </cell>
          <cell r="G1869" t="str">
            <v>Məhsul 6</v>
          </cell>
          <cell r="I1869">
            <v>4732</v>
          </cell>
        </row>
        <row r="1870">
          <cell r="C1870">
            <v>4</v>
          </cell>
          <cell r="G1870" t="str">
            <v>Məhsul 6</v>
          </cell>
          <cell r="I1870">
            <v>8781</v>
          </cell>
        </row>
        <row r="1871">
          <cell r="C1871">
            <v>4</v>
          </cell>
          <cell r="G1871" t="str">
            <v>Məhsul 4</v>
          </cell>
          <cell r="I1871">
            <v>136</v>
          </cell>
        </row>
        <row r="1872">
          <cell r="C1872">
            <v>4</v>
          </cell>
          <cell r="G1872" t="str">
            <v>Məhsul 6</v>
          </cell>
          <cell r="I1872">
            <v>3195</v>
          </cell>
        </row>
        <row r="1873">
          <cell r="C1873">
            <v>4</v>
          </cell>
          <cell r="G1873" t="str">
            <v>Məhsul 1</v>
          </cell>
          <cell r="I1873">
            <v>5419</v>
          </cell>
        </row>
        <row r="1874">
          <cell r="C1874">
            <v>4</v>
          </cell>
          <cell r="G1874" t="str">
            <v>Məhsul 6</v>
          </cell>
          <cell r="I1874">
            <v>2054</v>
          </cell>
        </row>
        <row r="1875">
          <cell r="C1875">
            <v>4</v>
          </cell>
          <cell r="G1875" t="str">
            <v>Məhsul 7</v>
          </cell>
          <cell r="I1875">
            <v>6130</v>
          </cell>
        </row>
        <row r="1876">
          <cell r="C1876">
            <v>4</v>
          </cell>
          <cell r="G1876" t="str">
            <v>Məhsul 7</v>
          </cell>
          <cell r="I1876">
            <v>8606</v>
          </cell>
        </row>
        <row r="1877">
          <cell r="C1877">
            <v>4</v>
          </cell>
          <cell r="G1877" t="str">
            <v>Məhsul 1</v>
          </cell>
          <cell r="I1877">
            <v>8837</v>
          </cell>
        </row>
        <row r="1878">
          <cell r="C1878">
            <v>4</v>
          </cell>
          <cell r="G1878" t="str">
            <v>Məhsul 1</v>
          </cell>
          <cell r="I1878">
            <v>2204</v>
          </cell>
        </row>
        <row r="1879">
          <cell r="C1879">
            <v>4</v>
          </cell>
          <cell r="G1879" t="str">
            <v>Məhsul 3</v>
          </cell>
          <cell r="I1879">
            <v>5669</v>
          </cell>
        </row>
        <row r="1880">
          <cell r="C1880">
            <v>4</v>
          </cell>
          <cell r="G1880" t="str">
            <v>Məhsul 5</v>
          </cell>
          <cell r="I1880">
            <v>4548</v>
          </cell>
        </row>
        <row r="1881">
          <cell r="C1881">
            <v>4</v>
          </cell>
          <cell r="G1881" t="str">
            <v>Məhsul 6</v>
          </cell>
          <cell r="I1881">
            <v>9184</v>
          </cell>
        </row>
        <row r="1882">
          <cell r="C1882">
            <v>4</v>
          </cell>
          <cell r="G1882" t="str">
            <v>Məhsul 2</v>
          </cell>
          <cell r="I1882">
            <v>1206</v>
          </cell>
        </row>
        <row r="1883">
          <cell r="C1883">
            <v>4</v>
          </cell>
          <cell r="G1883" t="str">
            <v>Məhsul 6</v>
          </cell>
          <cell r="I1883">
            <v>8063</v>
          </cell>
        </row>
        <row r="1884">
          <cell r="C1884">
            <v>4</v>
          </cell>
          <cell r="G1884" t="str">
            <v>Məhsul 5</v>
          </cell>
          <cell r="I1884">
            <v>5370</v>
          </cell>
        </row>
        <row r="1885">
          <cell r="C1885">
            <v>4</v>
          </cell>
          <cell r="G1885" t="str">
            <v>Məhsul 1</v>
          </cell>
          <cell r="I1885">
            <v>4958</v>
          </cell>
        </row>
        <row r="1886">
          <cell r="C1886">
            <v>4</v>
          </cell>
          <cell r="G1886" t="str">
            <v>Məhsul 2</v>
          </cell>
          <cell r="I1886">
            <v>6588</v>
          </cell>
        </row>
        <row r="1887">
          <cell r="C1887">
            <v>4</v>
          </cell>
          <cell r="G1887" t="str">
            <v>Məhsul 6</v>
          </cell>
          <cell r="I1887">
            <v>1939</v>
          </cell>
        </row>
        <row r="1888">
          <cell r="C1888">
            <v>4</v>
          </cell>
          <cell r="G1888" t="str">
            <v>Məhsul 6</v>
          </cell>
          <cell r="I1888">
            <v>8807</v>
          </cell>
        </row>
        <row r="1889">
          <cell r="C1889">
            <v>4</v>
          </cell>
          <cell r="G1889" t="str">
            <v>Məhsul 6</v>
          </cell>
          <cell r="I1889">
            <v>4275</v>
          </cell>
        </row>
        <row r="1890">
          <cell r="C1890">
            <v>4</v>
          </cell>
          <cell r="G1890" t="str">
            <v>Məhsul 1</v>
          </cell>
          <cell r="I1890">
            <v>7952</v>
          </cell>
        </row>
        <row r="1891">
          <cell r="C1891">
            <v>4</v>
          </cell>
          <cell r="G1891" t="str">
            <v>Məhsul 7</v>
          </cell>
          <cell r="I1891">
            <v>6865</v>
          </cell>
        </row>
        <row r="1892">
          <cell r="C1892">
            <v>4</v>
          </cell>
          <cell r="G1892" t="str">
            <v>Məhsul 7</v>
          </cell>
          <cell r="I1892">
            <v>3206</v>
          </cell>
        </row>
        <row r="1893">
          <cell r="C1893">
            <v>4</v>
          </cell>
          <cell r="G1893" t="str">
            <v>Məhsul 1</v>
          </cell>
          <cell r="I1893">
            <v>8206</v>
          </cell>
        </row>
        <row r="1894">
          <cell r="C1894">
            <v>4</v>
          </cell>
          <cell r="G1894" t="str">
            <v>Məhsul 3</v>
          </cell>
          <cell r="I1894">
            <v>6859</v>
          </cell>
        </row>
        <row r="1895">
          <cell r="C1895">
            <v>4</v>
          </cell>
          <cell r="G1895" t="str">
            <v>Məhsul 1</v>
          </cell>
          <cell r="I1895">
            <v>1643</v>
          </cell>
        </row>
        <row r="1896">
          <cell r="C1896">
            <v>4</v>
          </cell>
          <cell r="G1896" t="str">
            <v>Məhsul 3</v>
          </cell>
          <cell r="I1896">
            <v>5430</v>
          </cell>
        </row>
        <row r="1897">
          <cell r="C1897">
            <v>4</v>
          </cell>
          <cell r="G1897" t="str">
            <v>Məhsul 1</v>
          </cell>
          <cell r="I1897">
            <v>7026</v>
          </cell>
        </row>
        <row r="1898">
          <cell r="C1898">
            <v>4</v>
          </cell>
          <cell r="G1898" t="str">
            <v>Məhsul 6</v>
          </cell>
          <cell r="I1898">
            <v>5592</v>
          </cell>
        </row>
        <row r="1899">
          <cell r="C1899">
            <v>4</v>
          </cell>
          <cell r="G1899" t="str">
            <v>Məhsul 1</v>
          </cell>
          <cell r="I1899">
            <v>2780</v>
          </cell>
        </row>
        <row r="1900">
          <cell r="C1900">
            <v>4</v>
          </cell>
          <cell r="G1900" t="str">
            <v>Məhsul 6</v>
          </cell>
          <cell r="I1900">
            <v>1116</v>
          </cell>
        </row>
        <row r="1901">
          <cell r="C1901">
            <v>4</v>
          </cell>
          <cell r="G1901" t="str">
            <v>Məhsul 1</v>
          </cell>
          <cell r="I1901">
            <v>9079</v>
          </cell>
        </row>
        <row r="1902">
          <cell r="C1902">
            <v>4</v>
          </cell>
          <cell r="G1902" t="str">
            <v>Məhsul 2</v>
          </cell>
          <cell r="I1902">
            <v>8639</v>
          </cell>
        </row>
        <row r="1903">
          <cell r="C1903">
            <v>4</v>
          </cell>
          <cell r="G1903" t="str">
            <v>Məhsul 4</v>
          </cell>
          <cell r="I1903">
            <v>3214</v>
          </cell>
        </row>
        <row r="1904">
          <cell r="C1904">
            <v>4</v>
          </cell>
          <cell r="G1904" t="str">
            <v>Məhsul 1</v>
          </cell>
          <cell r="I1904">
            <v>7889</v>
          </cell>
        </row>
        <row r="1905">
          <cell r="C1905">
            <v>4</v>
          </cell>
          <cell r="G1905" t="str">
            <v>Məhsul 1</v>
          </cell>
          <cell r="I1905">
            <v>1700</v>
          </cell>
        </row>
        <row r="1906">
          <cell r="C1906">
            <v>4</v>
          </cell>
          <cell r="G1906" t="str">
            <v>Məhsul 3</v>
          </cell>
          <cell r="I1906">
            <v>6480</v>
          </cell>
        </row>
        <row r="1907">
          <cell r="C1907">
            <v>4</v>
          </cell>
          <cell r="G1907" t="str">
            <v>Məhsul 6</v>
          </cell>
          <cell r="I1907">
            <v>4578</v>
          </cell>
        </row>
        <row r="1908">
          <cell r="C1908">
            <v>4</v>
          </cell>
          <cell r="G1908" t="str">
            <v>Məhsul 1</v>
          </cell>
          <cell r="I1908">
            <v>254</v>
          </cell>
        </row>
        <row r="1909">
          <cell r="C1909">
            <v>4</v>
          </cell>
          <cell r="G1909" t="str">
            <v>Məhsul 1</v>
          </cell>
          <cell r="I1909">
            <v>561</v>
          </cell>
        </row>
        <row r="1910">
          <cell r="C1910">
            <v>4</v>
          </cell>
          <cell r="G1910" t="str">
            <v>Məhsul 1</v>
          </cell>
          <cell r="I1910">
            <v>3149</v>
          </cell>
        </row>
        <row r="1911">
          <cell r="C1911">
            <v>4</v>
          </cell>
          <cell r="G1911" t="str">
            <v>Məhsul 1</v>
          </cell>
          <cell r="I1911">
            <v>1763</v>
          </cell>
        </row>
        <row r="1912">
          <cell r="C1912">
            <v>4</v>
          </cell>
          <cell r="G1912" t="str">
            <v>Məhsul 3</v>
          </cell>
          <cell r="I1912">
            <v>8483</v>
          </cell>
        </row>
        <row r="1913">
          <cell r="C1913">
            <v>4</v>
          </cell>
          <cell r="G1913" t="str">
            <v>Məhsul 1</v>
          </cell>
          <cell r="I1913">
            <v>1406</v>
          </cell>
        </row>
        <row r="1914">
          <cell r="C1914">
            <v>4</v>
          </cell>
          <cell r="G1914" t="str">
            <v>Məhsul 3</v>
          </cell>
          <cell r="I1914">
            <v>7278</v>
          </cell>
        </row>
        <row r="1915">
          <cell r="C1915">
            <v>4</v>
          </cell>
          <cell r="G1915" t="str">
            <v>Məhsul 6</v>
          </cell>
          <cell r="I1915">
            <v>9605</v>
          </cell>
        </row>
        <row r="1916">
          <cell r="C1916">
            <v>4</v>
          </cell>
          <cell r="G1916" t="str">
            <v>Məhsul 6</v>
          </cell>
          <cell r="I1916">
            <v>7799</v>
          </cell>
        </row>
        <row r="1917">
          <cell r="C1917">
            <v>4</v>
          </cell>
          <cell r="G1917" t="str">
            <v>Məhsul 6</v>
          </cell>
          <cell r="I1917">
            <v>9945</v>
          </cell>
        </row>
        <row r="1918">
          <cell r="C1918">
            <v>4</v>
          </cell>
          <cell r="G1918" t="str">
            <v>Məhsul 6</v>
          </cell>
          <cell r="I1918">
            <v>1966</v>
          </cell>
        </row>
        <row r="1919">
          <cell r="C1919">
            <v>4</v>
          </cell>
          <cell r="G1919" t="str">
            <v>Məhsul 5</v>
          </cell>
          <cell r="I1919">
            <v>2944</v>
          </cell>
        </row>
        <row r="1920">
          <cell r="C1920">
            <v>4</v>
          </cell>
          <cell r="G1920" t="str">
            <v>Məhsul 6</v>
          </cell>
          <cell r="I1920">
            <v>4392</v>
          </cell>
        </row>
        <row r="1921">
          <cell r="C1921">
            <v>4</v>
          </cell>
          <cell r="G1921" t="str">
            <v>Məhsul 1</v>
          </cell>
          <cell r="I1921">
            <v>8680</v>
          </cell>
        </row>
        <row r="1922">
          <cell r="C1922">
            <v>4</v>
          </cell>
          <cell r="G1922" t="str">
            <v>Məhsul 5</v>
          </cell>
          <cell r="I1922">
            <v>1322</v>
          </cell>
        </row>
        <row r="1923">
          <cell r="C1923">
            <v>4</v>
          </cell>
          <cell r="G1923" t="str">
            <v>Məhsul 3</v>
          </cell>
          <cell r="I1923">
            <v>9960</v>
          </cell>
        </row>
        <row r="1924">
          <cell r="C1924">
            <v>4</v>
          </cell>
          <cell r="G1924" t="str">
            <v>Məhsul 6</v>
          </cell>
          <cell r="I1924">
            <v>5146</v>
          </cell>
        </row>
        <row r="1925">
          <cell r="C1925">
            <v>4</v>
          </cell>
          <cell r="G1925" t="str">
            <v>Məhsul 6</v>
          </cell>
          <cell r="I1925">
            <v>6238</v>
          </cell>
        </row>
        <row r="1926">
          <cell r="C1926">
            <v>4</v>
          </cell>
          <cell r="G1926" t="str">
            <v>Məhsul 1</v>
          </cell>
          <cell r="I1926">
            <v>8474</v>
          </cell>
        </row>
        <row r="1927">
          <cell r="C1927">
            <v>4</v>
          </cell>
          <cell r="G1927" t="str">
            <v>Məhsul 4</v>
          </cell>
          <cell r="I1927">
            <v>5993</v>
          </cell>
        </row>
        <row r="1928">
          <cell r="C1928">
            <v>4</v>
          </cell>
          <cell r="G1928" t="str">
            <v>Məhsul 2</v>
          </cell>
          <cell r="I1928">
            <v>8347</v>
          </cell>
        </row>
        <row r="1929">
          <cell r="C1929">
            <v>4</v>
          </cell>
          <cell r="G1929" t="str">
            <v>Məhsul 4</v>
          </cell>
          <cell r="I1929">
            <v>1049</v>
          </cell>
        </row>
        <row r="1930">
          <cell r="C1930">
            <v>4</v>
          </cell>
          <cell r="G1930" t="str">
            <v>Məhsul 6</v>
          </cell>
          <cell r="I1930">
            <v>1188</v>
          </cell>
        </row>
        <row r="1931">
          <cell r="C1931">
            <v>4</v>
          </cell>
          <cell r="G1931" t="str">
            <v>Məhsul 6</v>
          </cell>
          <cell r="I1931">
            <v>1871</v>
          </cell>
        </row>
        <row r="1932">
          <cell r="C1932">
            <v>4</v>
          </cell>
          <cell r="G1932" t="str">
            <v>Məhsul 1</v>
          </cell>
          <cell r="I1932">
            <v>5494</v>
          </cell>
        </row>
        <row r="1933">
          <cell r="C1933">
            <v>4</v>
          </cell>
          <cell r="G1933" t="str">
            <v>Məhsul 7</v>
          </cell>
          <cell r="I1933">
            <v>6575</v>
          </cell>
        </row>
        <row r="1934">
          <cell r="C1934">
            <v>4</v>
          </cell>
          <cell r="G1934" t="str">
            <v>Məhsul 7</v>
          </cell>
          <cell r="I1934">
            <v>2266</v>
          </cell>
        </row>
        <row r="1935">
          <cell r="C1935">
            <v>4</v>
          </cell>
          <cell r="G1935" t="str">
            <v>Məhsul 4</v>
          </cell>
          <cell r="I1935">
            <v>512</v>
          </cell>
        </row>
        <row r="1936">
          <cell r="C1936">
            <v>4</v>
          </cell>
          <cell r="G1936" t="str">
            <v>Məhsul 1</v>
          </cell>
          <cell r="I1936">
            <v>4303</v>
          </cell>
        </row>
        <row r="1937">
          <cell r="C1937">
            <v>4</v>
          </cell>
          <cell r="G1937" t="str">
            <v>Məhsul 2</v>
          </cell>
          <cell r="I1937">
            <v>4981</v>
          </cell>
        </row>
        <row r="1938">
          <cell r="C1938">
            <v>4</v>
          </cell>
          <cell r="G1938" t="str">
            <v>Məhsul 6</v>
          </cell>
          <cell r="I1938">
            <v>3987</v>
          </cell>
        </row>
        <row r="1939">
          <cell r="C1939">
            <v>4</v>
          </cell>
          <cell r="G1939" t="str">
            <v>Məhsul 3</v>
          </cell>
          <cell r="I1939">
            <v>4317</v>
          </cell>
        </row>
        <row r="1940">
          <cell r="C1940">
            <v>4</v>
          </cell>
          <cell r="G1940" t="str">
            <v>Məhsul 6</v>
          </cell>
          <cell r="I1940">
            <v>3181</v>
          </cell>
        </row>
        <row r="1941">
          <cell r="C1941">
            <v>4</v>
          </cell>
          <cell r="G1941" t="str">
            <v>Məhsul 3</v>
          </cell>
          <cell r="I1941">
            <v>8216</v>
          </cell>
        </row>
        <row r="1942">
          <cell r="C1942">
            <v>4</v>
          </cell>
          <cell r="G1942" t="str">
            <v>Məhsul 1</v>
          </cell>
          <cell r="I1942">
            <v>4153</v>
          </cell>
        </row>
        <row r="1943">
          <cell r="C1943">
            <v>4</v>
          </cell>
          <cell r="G1943" t="str">
            <v>Məhsul 6</v>
          </cell>
          <cell r="I1943">
            <v>7390</v>
          </cell>
        </row>
        <row r="1944">
          <cell r="C1944">
            <v>4</v>
          </cell>
          <cell r="G1944" t="str">
            <v>Məhsul 6</v>
          </cell>
          <cell r="I1944">
            <v>8107</v>
          </cell>
        </row>
        <row r="1945">
          <cell r="C1945">
            <v>4</v>
          </cell>
          <cell r="G1945" t="str">
            <v>Məhsul 3</v>
          </cell>
          <cell r="I1945">
            <v>5986</v>
          </cell>
        </row>
        <row r="1946">
          <cell r="C1946">
            <v>4</v>
          </cell>
          <cell r="G1946" t="str">
            <v>Məhsul 1</v>
          </cell>
          <cell r="I1946">
            <v>3578</v>
          </cell>
        </row>
        <row r="1947">
          <cell r="C1947">
            <v>4</v>
          </cell>
          <cell r="G1947" t="str">
            <v>Məhsul 6</v>
          </cell>
          <cell r="I1947">
            <v>556</v>
          </cell>
        </row>
        <row r="1948">
          <cell r="C1948">
            <v>4</v>
          </cell>
          <cell r="G1948" t="str">
            <v>Məhsul 5</v>
          </cell>
          <cell r="I1948">
            <v>1013</v>
          </cell>
        </row>
        <row r="1949">
          <cell r="C1949">
            <v>4</v>
          </cell>
          <cell r="G1949" t="str">
            <v>Məhsul 6</v>
          </cell>
          <cell r="I1949">
            <v>7431</v>
          </cell>
        </row>
        <row r="1950">
          <cell r="C1950">
            <v>4</v>
          </cell>
          <cell r="G1950" t="str">
            <v>Məhsul 1</v>
          </cell>
          <cell r="I1950">
            <v>8144</v>
          </cell>
        </row>
        <row r="1951">
          <cell r="C1951">
            <v>4</v>
          </cell>
          <cell r="G1951" t="str">
            <v>Məhsul 1</v>
          </cell>
          <cell r="I1951">
            <v>2416</v>
          </cell>
        </row>
        <row r="1952">
          <cell r="C1952">
            <v>4</v>
          </cell>
          <cell r="G1952" t="str">
            <v>Məhsul 6</v>
          </cell>
          <cell r="I1952">
            <v>4142</v>
          </cell>
        </row>
        <row r="1953">
          <cell r="C1953">
            <v>4</v>
          </cell>
          <cell r="G1953" t="str">
            <v>Məhsul 2</v>
          </cell>
          <cell r="I1953">
            <v>6167</v>
          </cell>
        </row>
        <row r="1954">
          <cell r="C1954">
            <v>4</v>
          </cell>
          <cell r="G1954" t="str">
            <v>Məhsul 5</v>
          </cell>
          <cell r="I1954">
            <v>6326</v>
          </cell>
        </row>
        <row r="1955">
          <cell r="C1955">
            <v>4</v>
          </cell>
          <cell r="G1955" t="str">
            <v>Məhsul 1</v>
          </cell>
          <cell r="I1955">
            <v>5904</v>
          </cell>
        </row>
        <row r="1956">
          <cell r="C1956">
            <v>4</v>
          </cell>
          <cell r="G1956" t="str">
            <v>Məhsul 1</v>
          </cell>
          <cell r="I1956">
            <v>5859</v>
          </cell>
        </row>
        <row r="1957">
          <cell r="C1957">
            <v>4</v>
          </cell>
          <cell r="G1957" t="str">
            <v>Məhsul 7</v>
          </cell>
          <cell r="I1957">
            <v>6335</v>
          </cell>
        </row>
        <row r="1958">
          <cell r="C1958">
            <v>4</v>
          </cell>
          <cell r="G1958" t="str">
            <v>Məhsul 6</v>
          </cell>
          <cell r="I1958">
            <v>9196</v>
          </cell>
        </row>
        <row r="1959">
          <cell r="C1959">
            <v>4</v>
          </cell>
          <cell r="G1959" t="str">
            <v>Məhsul 3</v>
          </cell>
          <cell r="I1959">
            <v>5918</v>
          </cell>
        </row>
        <row r="1960">
          <cell r="C1960">
            <v>4</v>
          </cell>
          <cell r="G1960" t="str">
            <v>Məhsul 6</v>
          </cell>
          <cell r="I1960">
            <v>8349</v>
          </cell>
        </row>
        <row r="1961">
          <cell r="C1961">
            <v>4</v>
          </cell>
          <cell r="G1961" t="str">
            <v>Məhsul 2</v>
          </cell>
          <cell r="I1961">
            <v>2474</v>
          </cell>
        </row>
        <row r="1962">
          <cell r="C1962">
            <v>4</v>
          </cell>
          <cell r="G1962" t="str">
            <v>Məhsul 6</v>
          </cell>
          <cell r="I1962">
            <v>3761</v>
          </cell>
        </row>
        <row r="1963">
          <cell r="C1963">
            <v>4</v>
          </cell>
          <cell r="G1963" t="str">
            <v>Məhsul 1</v>
          </cell>
          <cell r="I1963">
            <v>5584</v>
          </cell>
        </row>
        <row r="1964">
          <cell r="C1964">
            <v>4</v>
          </cell>
          <cell r="G1964" t="str">
            <v>Məhsul 1</v>
          </cell>
          <cell r="I1964">
            <v>7777</v>
          </cell>
        </row>
        <row r="1965">
          <cell r="C1965">
            <v>4</v>
          </cell>
          <cell r="G1965" t="str">
            <v>Məhsul 6</v>
          </cell>
          <cell r="I1965">
            <v>6822</v>
          </cell>
        </row>
        <row r="1966">
          <cell r="C1966">
            <v>4</v>
          </cell>
          <cell r="G1966" t="str">
            <v>Məhsul 2</v>
          </cell>
          <cell r="I1966">
            <v>9179</v>
          </cell>
        </row>
        <row r="1967">
          <cell r="C1967">
            <v>4</v>
          </cell>
          <cell r="G1967" t="str">
            <v>Məhsul 1</v>
          </cell>
          <cell r="I1967">
            <v>1487</v>
          </cell>
        </row>
        <row r="1968">
          <cell r="C1968">
            <v>4</v>
          </cell>
          <cell r="G1968" t="str">
            <v>Məhsul 6</v>
          </cell>
          <cell r="I1968">
            <v>3435</v>
          </cell>
        </row>
        <row r="1969">
          <cell r="C1969">
            <v>4</v>
          </cell>
          <cell r="G1969" t="str">
            <v>Məhsul 1</v>
          </cell>
          <cell r="I1969">
            <v>8972</v>
          </cell>
        </row>
        <row r="1970">
          <cell r="C1970">
            <v>4</v>
          </cell>
          <cell r="G1970" t="str">
            <v>Məhsul 3</v>
          </cell>
          <cell r="I1970">
            <v>5168</v>
          </cell>
        </row>
        <row r="1971">
          <cell r="C1971">
            <v>4</v>
          </cell>
          <cell r="G1971" t="str">
            <v>Məhsul 1</v>
          </cell>
          <cell r="I1971">
            <v>3253</v>
          </cell>
        </row>
        <row r="1972">
          <cell r="C1972">
            <v>4</v>
          </cell>
          <cell r="G1972" t="str">
            <v>Məhsul 7</v>
          </cell>
          <cell r="I1972">
            <v>9789</v>
          </cell>
        </row>
        <row r="1973">
          <cell r="C1973">
            <v>4</v>
          </cell>
          <cell r="G1973" t="str">
            <v>Məhsul 7</v>
          </cell>
          <cell r="I1973">
            <v>8539</v>
          </cell>
        </row>
        <row r="1974">
          <cell r="C1974">
            <v>4</v>
          </cell>
          <cell r="G1974" t="str">
            <v>Məhsul 1</v>
          </cell>
          <cell r="I1974">
            <v>3008</v>
          </cell>
        </row>
        <row r="1975">
          <cell r="C1975">
            <v>4</v>
          </cell>
          <cell r="G1975" t="str">
            <v>Məhsul 5</v>
          </cell>
          <cell r="I1975">
            <v>5988</v>
          </cell>
        </row>
        <row r="1976">
          <cell r="C1976">
            <v>4</v>
          </cell>
          <cell r="G1976" t="str">
            <v>Məhsul 4</v>
          </cell>
          <cell r="I1976">
            <v>6320</v>
          </cell>
        </row>
        <row r="1977">
          <cell r="C1977">
            <v>4</v>
          </cell>
          <cell r="G1977" t="str">
            <v>Məhsul 7</v>
          </cell>
          <cell r="I1977">
            <v>6839</v>
          </cell>
        </row>
        <row r="1978">
          <cell r="C1978">
            <v>4</v>
          </cell>
          <cell r="G1978" t="str">
            <v>Məhsul 2</v>
          </cell>
          <cell r="I1978">
            <v>619</v>
          </cell>
        </row>
        <row r="1979">
          <cell r="C1979">
            <v>4</v>
          </cell>
          <cell r="G1979" t="str">
            <v>Məhsul 2</v>
          </cell>
          <cell r="I1979">
            <v>7285</v>
          </cell>
        </row>
        <row r="1980">
          <cell r="C1980">
            <v>4</v>
          </cell>
          <cell r="G1980" t="str">
            <v>Məhsul 6</v>
          </cell>
          <cell r="I1980">
            <v>1337</v>
          </cell>
        </row>
        <row r="1981">
          <cell r="C1981">
            <v>4</v>
          </cell>
          <cell r="G1981" t="str">
            <v>Məhsul 6</v>
          </cell>
          <cell r="I1981">
            <v>6823</v>
          </cell>
        </row>
        <row r="1982">
          <cell r="C1982">
            <v>4</v>
          </cell>
          <cell r="G1982" t="str">
            <v>Məhsul 6</v>
          </cell>
          <cell r="I1982">
            <v>9778</v>
          </cell>
        </row>
        <row r="1983">
          <cell r="C1983">
            <v>4</v>
          </cell>
          <cell r="G1983" t="str">
            <v>Məhsul 3</v>
          </cell>
          <cell r="I1983">
            <v>9530</v>
          </cell>
        </row>
        <row r="1984">
          <cell r="C1984">
            <v>4</v>
          </cell>
          <cell r="G1984" t="str">
            <v>Məhsul 1</v>
          </cell>
          <cell r="I1984">
            <v>3145</v>
          </cell>
        </row>
        <row r="1985">
          <cell r="C1985">
            <v>4</v>
          </cell>
          <cell r="G1985" t="str">
            <v>Məhsul 6</v>
          </cell>
          <cell r="I1985">
            <v>31</v>
          </cell>
        </row>
        <row r="1986">
          <cell r="C1986">
            <v>4</v>
          </cell>
          <cell r="G1986" t="str">
            <v>Məhsul 3</v>
          </cell>
          <cell r="I1986">
            <v>7390</v>
          </cell>
        </row>
        <row r="1987">
          <cell r="C1987">
            <v>4</v>
          </cell>
          <cell r="G1987" t="str">
            <v>Məhsul 2</v>
          </cell>
          <cell r="I1987">
            <v>6835</v>
          </cell>
        </row>
        <row r="1988">
          <cell r="C1988">
            <v>4</v>
          </cell>
          <cell r="G1988" t="str">
            <v>Məhsul 1</v>
          </cell>
          <cell r="I1988">
            <v>4802</v>
          </cell>
        </row>
        <row r="1989">
          <cell r="C1989">
            <v>4</v>
          </cell>
          <cell r="G1989" t="str">
            <v>Məhsul 6</v>
          </cell>
          <cell r="I1989">
            <v>4333</v>
          </cell>
        </row>
        <row r="1990">
          <cell r="C1990">
            <v>4</v>
          </cell>
          <cell r="G1990" t="str">
            <v>Məhsul 3</v>
          </cell>
          <cell r="I1990">
            <v>1394</v>
          </cell>
        </row>
        <row r="1991">
          <cell r="C1991">
            <v>4</v>
          </cell>
          <cell r="G1991" t="str">
            <v>Məhsul 2</v>
          </cell>
          <cell r="I1991">
            <v>1249</v>
          </cell>
        </row>
        <row r="1992">
          <cell r="C1992">
            <v>4</v>
          </cell>
          <cell r="G1992" t="str">
            <v>Məhsul 2</v>
          </cell>
          <cell r="I1992">
            <v>7118</v>
          </cell>
        </row>
        <row r="1993">
          <cell r="C1993">
            <v>4</v>
          </cell>
          <cell r="G1993" t="str">
            <v>Məhsul 5</v>
          </cell>
          <cell r="I1993">
            <v>1746</v>
          </cell>
        </row>
        <row r="1994">
          <cell r="C1994">
            <v>4</v>
          </cell>
          <cell r="G1994" t="str">
            <v>Məhsul 6</v>
          </cell>
          <cell r="I1994">
            <v>5002</v>
          </cell>
        </row>
        <row r="1995">
          <cell r="C1995">
            <v>4</v>
          </cell>
          <cell r="G1995" t="str">
            <v>Məhsul 3</v>
          </cell>
          <cell r="I1995">
            <v>7527</v>
          </cell>
        </row>
        <row r="1996">
          <cell r="C1996">
            <v>4</v>
          </cell>
          <cell r="G1996" t="str">
            <v>Məhsul 7</v>
          </cell>
          <cell r="I1996">
            <v>9300</v>
          </cell>
        </row>
        <row r="1997">
          <cell r="C1997">
            <v>4</v>
          </cell>
          <cell r="G1997" t="str">
            <v>Məhsul 5</v>
          </cell>
          <cell r="I1997">
            <v>5023</v>
          </cell>
        </row>
        <row r="1998">
          <cell r="C1998">
            <v>4</v>
          </cell>
          <cell r="G1998" t="str">
            <v>Məhsul 5</v>
          </cell>
          <cell r="I1998">
            <v>9310</v>
          </cell>
        </row>
        <row r="1999">
          <cell r="C1999">
            <v>4</v>
          </cell>
          <cell r="G1999" t="str">
            <v>Məhsul 5</v>
          </cell>
          <cell r="I1999">
            <v>9849</v>
          </cell>
        </row>
        <row r="2000">
          <cell r="C2000">
            <v>4</v>
          </cell>
          <cell r="G2000" t="str">
            <v>Məhsul 4</v>
          </cell>
          <cell r="I2000">
            <v>8663</v>
          </cell>
        </row>
        <row r="2001">
          <cell r="C2001">
            <v>4</v>
          </cell>
          <cell r="G2001" t="str">
            <v>Məhsul 4</v>
          </cell>
          <cell r="I2001">
            <v>7454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>
        <row r="4">
          <cell r="A4" t="str">
            <v>Productivity</v>
          </cell>
          <cell r="B4" t="str">
            <v>Games</v>
          </cell>
          <cell r="C4" t="str">
            <v>Utility</v>
          </cell>
        </row>
      </sheetData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AM RESULT"/>
      <sheetName val="task1"/>
      <sheetName val="task2"/>
      <sheetName val="Qeyri-iş günləri"/>
      <sheetName val="task3"/>
      <sheetName val="task4"/>
      <sheetName val="task5"/>
      <sheetName val="task6"/>
      <sheetName val="task7"/>
      <sheetName val="İstehsalçı kodları"/>
      <sheetName val="Məhsul kodları"/>
      <sheetName val="task8"/>
      <sheetName val="Sifarişlər"/>
      <sheetName val="task9"/>
      <sheetName val="task10"/>
      <sheetName val="Riyaziyyat"/>
      <sheetName val="Fizika"/>
      <sheetName val="Kimya"/>
      <sheetName val="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Ramazan</v>
          </cell>
          <cell r="E2" t="str">
            <v>Riyaziyyat</v>
          </cell>
        </row>
        <row r="3">
          <cell r="B3" t="str">
            <v>Murad</v>
          </cell>
          <cell r="E3" t="str">
            <v>Fizika</v>
          </cell>
        </row>
        <row r="4">
          <cell r="B4" t="str">
            <v>Röyal</v>
          </cell>
          <cell r="E4" t="str">
            <v>Kimya</v>
          </cell>
        </row>
        <row r="5">
          <cell r="B5" t="str">
            <v>Qalib</v>
          </cell>
        </row>
        <row r="6">
          <cell r="B6" t="str">
            <v>Cavid</v>
          </cell>
        </row>
        <row r="7">
          <cell r="B7" t="str">
            <v>Yuri</v>
          </cell>
        </row>
        <row r="8">
          <cell r="B8" t="str">
            <v>Elnur</v>
          </cell>
        </row>
        <row r="9">
          <cell r="B9" t="str">
            <v>Gülnarə</v>
          </cell>
        </row>
        <row r="10">
          <cell r="B10" t="str">
            <v>Kəmalə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rrors"/>
      <sheetName val="E(1)"/>
      <sheetName val="E(1an)"/>
      <sheetName val="E(2)"/>
      <sheetName val="E(2an)"/>
      <sheetName val="E(3)"/>
      <sheetName val="E(3an)"/>
      <sheetName val="E(4)"/>
      <sheetName val="E(4an)"/>
      <sheetName val="E(5 )"/>
      <sheetName val="E(5an)"/>
      <sheetName val="DV"/>
      <sheetName val="DV (an)"/>
      <sheetName val="Flash Fill"/>
      <sheetName val="Flash Fill (an)"/>
      <sheetName val="CNF-Notes"/>
      <sheetName val="CNF"/>
      <sheetName val="CNF (an)"/>
      <sheetName val="Text Formulas"/>
      <sheetName val="Text Formulas (an)"/>
      <sheetName val="Date Functions"/>
      <sheetName val="Date Functions (an)"/>
      <sheetName val="Array Formulas"/>
      <sheetName val="Array Formulas (an)"/>
      <sheetName val="Array Functions"/>
      <sheetName val="Array Functions (an)"/>
      <sheetName val="Homework ==&gt;&gt;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  <sheetName val="HW(14)"/>
      <sheetName val="HW(14an)"/>
      <sheetName val="HW(15)"/>
      <sheetName val="HW(15an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8">
          <cell r="G58" t="str">
            <v>FreestyleANSWER</v>
          </cell>
          <cell r="H58" t="str">
            <v>FastANSWER</v>
          </cell>
          <cell r="I58" t="str">
            <v>AussieANSWER</v>
          </cell>
          <cell r="J58" t="str">
            <v>WindANSWER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759FE0-7580-487C-A5CC-BCF227FB8991}" name="Table2" displayName="Table2" ref="A1:F1999" totalsRowShown="0" headerRowDxfId="7" tableBorderDxfId="6">
  <autoFilter ref="A1:F1999" xr:uid="{15759FE0-7580-487C-A5CC-BCF227FB8991}"/>
  <tableColumns count="6">
    <tableColumn id="1" xr3:uid="{2ADC4191-315C-428B-992B-572506825EC9}" name="Müştəri İD" dataDxfId="5"/>
    <tableColumn id="2" xr3:uid="{5F023E4D-4F6E-4DCA-9315-BD113C9C98AE}" name="Doğum tarixi" dataDxfId="4"/>
    <tableColumn id="3" xr3:uid="{4409D199-1223-4BEC-A1B0-B430BDB15459}" name="Rayon" dataDxfId="3"/>
    <tableColumn id="4" xr3:uid="{9C163ED9-EBF8-46E9-9603-A0B004B37596}" name="Cinsiyyət" dataDxfId="2"/>
    <tableColumn id="5" xr3:uid="{93090000-D613-4666-BB5B-F4054D81D223}" name="ailə vəziyyəti" dataDxfId="1"/>
    <tableColumn id="6" xr3:uid="{0AC33B8F-A0BB-4BD4-AB47-5999B654B1DE}" name="Qeydiyyat tarixi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workbookViewId="0">
      <selection activeCell="P23" sqref="P2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9A36-06CC-4C07-9F91-EE56722E31F2}">
  <sheetPr codeName="Sheet17"/>
  <dimension ref="A1:B6"/>
  <sheetViews>
    <sheetView workbookViewId="0">
      <selection activeCell="F10" sqref="F10"/>
    </sheetView>
  </sheetViews>
  <sheetFormatPr defaultRowHeight="14.4" x14ac:dyDescent="0.3"/>
  <cols>
    <col min="1" max="1" width="11.44140625" customWidth="1"/>
    <col min="2" max="2" width="49" bestFit="1" customWidth="1"/>
  </cols>
  <sheetData>
    <row r="1" spans="1:2" x14ac:dyDescent="0.3">
      <c r="A1" s="85" t="s">
        <v>3105</v>
      </c>
      <c r="B1" s="86" t="s">
        <v>3106</v>
      </c>
    </row>
    <row r="2" spans="1:2" ht="15" x14ac:dyDescent="0.35">
      <c r="A2" s="80" t="e">
        <v>#DIV/0!</v>
      </c>
      <c r="B2" s="81" t="s">
        <v>3100</v>
      </c>
    </row>
    <row r="3" spans="1:2" ht="15" x14ac:dyDescent="0.35">
      <c r="A3" s="82" t="e">
        <v>#NAME?</v>
      </c>
      <c r="B3" s="83" t="s">
        <v>3101</v>
      </c>
    </row>
    <row r="4" spans="1:2" ht="15" x14ac:dyDescent="0.35">
      <c r="A4" s="80" t="e">
        <v>#REF!</v>
      </c>
      <c r="B4" s="81" t="s">
        <v>3102</v>
      </c>
    </row>
    <row r="5" spans="1:2" ht="15" x14ac:dyDescent="0.35">
      <c r="A5" s="82" t="e">
        <v>#NUM!</v>
      </c>
      <c r="B5" s="83" t="s">
        <v>3103</v>
      </c>
    </row>
    <row r="6" spans="1:2" ht="15" x14ac:dyDescent="0.35">
      <c r="A6" s="84" t="e">
        <v>#N/A</v>
      </c>
      <c r="B6" s="79" t="s">
        <v>3104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46202-5ED7-4B31-9DD9-8F5DCC44398E}">
  <sheetPr codeName="Sheet2"/>
  <dimension ref="A7:S38"/>
  <sheetViews>
    <sheetView showGridLines="0" topLeftCell="A17" zoomScale="90" zoomScaleNormal="90" workbookViewId="0">
      <selection activeCell="H45" sqref="H45"/>
    </sheetView>
  </sheetViews>
  <sheetFormatPr defaultRowHeight="14.4" x14ac:dyDescent="0.3"/>
  <cols>
    <col min="2" max="2" width="6.44140625" customWidth="1"/>
    <col min="4" max="4" width="10.77734375" bestFit="1" customWidth="1"/>
    <col min="5" max="5" width="12.109375" bestFit="1" customWidth="1"/>
    <col min="8" max="8" width="14.44140625" customWidth="1"/>
    <col min="9" max="9" width="11" bestFit="1" customWidth="1"/>
    <col min="12" max="12" width="8.88671875" customWidth="1"/>
    <col min="13" max="13" width="9.44140625" customWidth="1"/>
    <col min="14" max="14" width="9.21875" customWidth="1"/>
  </cols>
  <sheetData>
    <row r="7" spans="3:11" x14ac:dyDescent="0.3">
      <c r="H7" s="144" t="s">
        <v>24</v>
      </c>
      <c r="I7" s="144"/>
    </row>
    <row r="8" spans="3:11" x14ac:dyDescent="0.3">
      <c r="H8" s="145"/>
      <c r="I8" s="145"/>
    </row>
    <row r="9" spans="3:11" x14ac:dyDescent="0.3">
      <c r="C9" s="16" t="s">
        <v>21</v>
      </c>
      <c r="D9" s="16" t="s">
        <v>22</v>
      </c>
      <c r="E9" s="16" t="s">
        <v>23</v>
      </c>
      <c r="H9" s="16" t="s">
        <v>21</v>
      </c>
      <c r="I9" s="16" t="s">
        <v>22</v>
      </c>
    </row>
    <row r="10" spans="3:11" x14ac:dyDescent="0.3">
      <c r="C10" s="1" t="str">
        <f>"Müştəri "&amp;ROW()-9</f>
        <v>Müştəri 1</v>
      </c>
      <c r="D10" s="15">
        <v>239</v>
      </c>
      <c r="E10" s="1" t="s">
        <v>18</v>
      </c>
      <c r="H10" s="1" t="s">
        <v>25</v>
      </c>
      <c r="I10" s="1">
        <f>VLOOKUP(H10,C10:E18,2,0)</f>
        <v>448</v>
      </c>
    </row>
    <row r="11" spans="3:11" x14ac:dyDescent="0.3">
      <c r="C11" s="1" t="str">
        <f t="shared" ref="C11:C18" si="0">"Müştəri "&amp;ROW()-9</f>
        <v>Müştəri 2</v>
      </c>
      <c r="D11" s="15">
        <v>387</v>
      </c>
      <c r="E11" s="1" t="s">
        <v>19</v>
      </c>
      <c r="I11" s="146" t="str">
        <f ca="1">_xlfn.FORMULATEXT(I10)</f>
        <v>=VLOOKUP(H10;C10:E18;2;0)</v>
      </c>
      <c r="J11" s="146"/>
      <c r="K11" s="146"/>
    </row>
    <row r="12" spans="3:11" x14ac:dyDescent="0.3">
      <c r="C12" s="1" t="str">
        <f>"Müştəri "&amp;ROW()-9</f>
        <v>Müştəri 3</v>
      </c>
      <c r="D12" s="15">
        <v>302</v>
      </c>
      <c r="E12" s="1" t="s">
        <v>18</v>
      </c>
      <c r="I12" s="146"/>
      <c r="J12" s="146"/>
      <c r="K12" s="146"/>
    </row>
    <row r="13" spans="3:11" x14ac:dyDescent="0.3">
      <c r="C13" s="1" t="str">
        <f t="shared" si="0"/>
        <v>Müştəri 4</v>
      </c>
      <c r="D13" s="15">
        <v>226</v>
      </c>
      <c r="E13" s="1" t="s">
        <v>20</v>
      </c>
    </row>
    <row r="14" spans="3:11" x14ac:dyDescent="0.3">
      <c r="C14" s="1" t="str">
        <f t="shared" si="0"/>
        <v>Müştəri 5</v>
      </c>
      <c r="D14" s="15">
        <v>448</v>
      </c>
      <c r="E14" s="1" t="s">
        <v>19</v>
      </c>
    </row>
    <row r="15" spans="3:11" x14ac:dyDescent="0.3">
      <c r="C15" s="1" t="s">
        <v>25</v>
      </c>
      <c r="D15" s="15">
        <v>6</v>
      </c>
      <c r="E15" s="1" t="s">
        <v>18</v>
      </c>
    </row>
    <row r="16" spans="3:11" x14ac:dyDescent="0.3">
      <c r="C16" s="1" t="str">
        <f t="shared" si="0"/>
        <v>Müştəri 7</v>
      </c>
      <c r="D16" s="15">
        <v>409</v>
      </c>
      <c r="E16" s="1" t="s">
        <v>20</v>
      </c>
    </row>
    <row r="17" spans="1:18" x14ac:dyDescent="0.3">
      <c r="C17" s="1" t="str">
        <f t="shared" si="0"/>
        <v>Müştəri 8</v>
      </c>
      <c r="D17" s="15">
        <v>249</v>
      </c>
      <c r="E17" s="1" t="s">
        <v>19</v>
      </c>
      <c r="P17" t="s">
        <v>28</v>
      </c>
    </row>
    <row r="18" spans="1:18" x14ac:dyDescent="0.3">
      <c r="C18" s="1" t="str">
        <f t="shared" si="0"/>
        <v>Müştəri 9</v>
      </c>
      <c r="D18" s="15">
        <v>227</v>
      </c>
      <c r="E18" s="1" t="s">
        <v>18</v>
      </c>
      <c r="N18" t="s">
        <v>27</v>
      </c>
      <c r="R18" t="s">
        <v>29</v>
      </c>
    </row>
    <row r="19" spans="1:18" x14ac:dyDescent="0.3">
      <c r="J19" t="s">
        <v>26</v>
      </c>
    </row>
    <row r="27" spans="1:18" x14ac:dyDescent="0.3">
      <c r="M27" s="147" t="s">
        <v>34</v>
      </c>
      <c r="N27" s="147" t="s">
        <v>35</v>
      </c>
      <c r="O27" s="149" t="s">
        <v>36</v>
      </c>
    </row>
    <row r="28" spans="1:18" x14ac:dyDescent="0.3">
      <c r="A28" s="14"/>
      <c r="B28" s="151">
        <v>1</v>
      </c>
      <c r="C28" s="153">
        <v>2</v>
      </c>
      <c r="D28" s="153">
        <v>3</v>
      </c>
      <c r="E28" s="153">
        <v>4</v>
      </c>
      <c r="M28" s="148"/>
      <c r="N28" s="148"/>
      <c r="O28" s="150"/>
    </row>
    <row r="29" spans="1:18" ht="15" thickBot="1" x14ac:dyDescent="0.35">
      <c r="A29" s="14"/>
      <c r="B29" s="152"/>
      <c r="C29" s="154"/>
      <c r="D29" s="154"/>
      <c r="E29" s="154"/>
      <c r="M29" s="1" t="s">
        <v>37</v>
      </c>
      <c r="N29" s="1">
        <v>588</v>
      </c>
      <c r="O29" s="91">
        <f>VLOOKUP($N29,$R$33:$S$36,2,1)</f>
        <v>0.05</v>
      </c>
    </row>
    <row r="30" spans="1:18" x14ac:dyDescent="0.3">
      <c r="B30" s="2" t="s">
        <v>0</v>
      </c>
      <c r="C30" s="3" t="s">
        <v>1</v>
      </c>
      <c r="D30" s="3" t="s">
        <v>2</v>
      </c>
      <c r="E30" s="4" t="s">
        <v>3</v>
      </c>
      <c r="G30" s="10" t="s">
        <v>16</v>
      </c>
      <c r="H30" s="11">
        <v>29</v>
      </c>
      <c r="M30" s="1" t="s">
        <v>38</v>
      </c>
      <c r="N30" s="1">
        <v>199</v>
      </c>
      <c r="O30" s="91" t="str">
        <f t="shared" ref="O30:O38" si="1">VLOOKUP($N30,$R$33:$S$36,2,1)</f>
        <v>standart</v>
      </c>
    </row>
    <row r="31" spans="1:18" ht="15" thickBot="1" x14ac:dyDescent="0.35">
      <c r="B31" s="5">
        <v>18</v>
      </c>
      <c r="C31" s="1" t="s">
        <v>4</v>
      </c>
      <c r="D31" s="1" t="s">
        <v>5</v>
      </c>
      <c r="E31" s="6">
        <v>615</v>
      </c>
      <c r="G31" s="12" t="s">
        <v>17</v>
      </c>
      <c r="H31" s="13">
        <f>VLOOKUP($H$30,$B$31:$E$36,4,)</f>
        <v>507</v>
      </c>
      <c r="M31" s="1" t="s">
        <v>39</v>
      </c>
      <c r="N31" s="1">
        <v>217</v>
      </c>
      <c r="O31" s="91">
        <f t="shared" si="1"/>
        <v>0.03</v>
      </c>
    </row>
    <row r="32" spans="1:18" x14ac:dyDescent="0.3">
      <c r="B32" s="5">
        <v>27</v>
      </c>
      <c r="C32" s="1" t="s">
        <v>6</v>
      </c>
      <c r="D32" s="1" t="s">
        <v>7</v>
      </c>
      <c r="E32" s="6">
        <v>842</v>
      </c>
      <c r="M32" s="1" t="s">
        <v>40</v>
      </c>
      <c r="N32" s="1">
        <v>635</v>
      </c>
      <c r="O32" s="91">
        <f t="shared" si="1"/>
        <v>0.1</v>
      </c>
    </row>
    <row r="33" spans="2:19" x14ac:dyDescent="0.3">
      <c r="B33" s="5">
        <v>13</v>
      </c>
      <c r="C33" s="1" t="s">
        <v>8</v>
      </c>
      <c r="D33" s="1" t="s">
        <v>9</v>
      </c>
      <c r="E33" s="6">
        <v>719</v>
      </c>
      <c r="M33" s="1" t="s">
        <v>41</v>
      </c>
      <c r="N33" s="1">
        <v>588</v>
      </c>
      <c r="O33" s="91">
        <f t="shared" si="1"/>
        <v>0.05</v>
      </c>
      <c r="R33">
        <v>0</v>
      </c>
      <c r="S33" t="s">
        <v>3107</v>
      </c>
    </row>
    <row r="34" spans="2:19" x14ac:dyDescent="0.3">
      <c r="B34" s="5">
        <v>23</v>
      </c>
      <c r="C34" s="1" t="s">
        <v>10</v>
      </c>
      <c r="D34" s="1" t="s">
        <v>11</v>
      </c>
      <c r="E34" s="6">
        <v>733</v>
      </c>
      <c r="M34" s="1" t="s">
        <v>42</v>
      </c>
      <c r="N34" s="1">
        <v>302</v>
      </c>
      <c r="O34" s="91">
        <f t="shared" si="1"/>
        <v>0.03</v>
      </c>
      <c r="R34">
        <v>200</v>
      </c>
      <c r="S34" s="90">
        <v>0.03</v>
      </c>
    </row>
    <row r="35" spans="2:19" x14ac:dyDescent="0.3">
      <c r="B35" s="5">
        <v>29</v>
      </c>
      <c r="C35" s="1" t="s">
        <v>12</v>
      </c>
      <c r="D35" s="1" t="s">
        <v>13</v>
      </c>
      <c r="E35" s="6">
        <v>507</v>
      </c>
      <c r="M35" s="1" t="s">
        <v>43</v>
      </c>
      <c r="N35" s="1">
        <v>600</v>
      </c>
      <c r="O35" s="91">
        <f t="shared" si="1"/>
        <v>0.1</v>
      </c>
      <c r="R35">
        <v>400</v>
      </c>
      <c r="S35" s="90">
        <v>0.05</v>
      </c>
    </row>
    <row r="36" spans="2:19" ht="15" thickBot="1" x14ac:dyDescent="0.35">
      <c r="B36" s="7">
        <v>20</v>
      </c>
      <c r="C36" s="8" t="s">
        <v>14</v>
      </c>
      <c r="D36" s="8" t="s">
        <v>15</v>
      </c>
      <c r="E36" s="9">
        <v>930</v>
      </c>
      <c r="M36" s="1" t="s">
        <v>44</v>
      </c>
      <c r="N36" s="1">
        <v>31</v>
      </c>
      <c r="O36" s="91" t="str">
        <f t="shared" si="1"/>
        <v>standart</v>
      </c>
      <c r="R36">
        <v>600</v>
      </c>
      <c r="S36" s="90">
        <v>0.1</v>
      </c>
    </row>
    <row r="37" spans="2:19" x14ac:dyDescent="0.3">
      <c r="M37" s="1" t="s">
        <v>45</v>
      </c>
      <c r="N37" s="1">
        <v>603</v>
      </c>
      <c r="O37" s="91">
        <f t="shared" si="1"/>
        <v>0.1</v>
      </c>
    </row>
    <row r="38" spans="2:19" x14ac:dyDescent="0.3">
      <c r="M38" s="1" t="s">
        <v>46</v>
      </c>
      <c r="N38" s="1">
        <v>621</v>
      </c>
      <c r="O38" s="91">
        <f t="shared" si="1"/>
        <v>0.1</v>
      </c>
    </row>
  </sheetData>
  <mergeCells count="9">
    <mergeCell ref="B28:B29"/>
    <mergeCell ref="C28:C29"/>
    <mergeCell ref="D28:D29"/>
    <mergeCell ref="E28:E29"/>
    <mergeCell ref="H7:I8"/>
    <mergeCell ref="I11:K12"/>
    <mergeCell ref="N27:N28"/>
    <mergeCell ref="M27:M28"/>
    <mergeCell ref="O27:O28"/>
  </mergeCells>
  <dataValidations count="1">
    <dataValidation type="list" allowBlank="1" showInputMessage="1" showErrorMessage="1" sqref="H30" xr:uid="{47A94F70-4361-4A14-BBCC-A1EAFF2C8649}">
      <formula1>$B$31:$B$36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58DCC-2DB8-4CE3-A7F6-A4579CC3AD9A}">
  <dimension ref="B3:C9"/>
  <sheetViews>
    <sheetView workbookViewId="0">
      <selection activeCell="B10" sqref="B10"/>
    </sheetView>
  </sheetViews>
  <sheetFormatPr defaultRowHeight="14.4" x14ac:dyDescent="0.3"/>
  <sheetData>
    <row r="3" spans="2:3" x14ac:dyDescent="0.3">
      <c r="B3">
        <f>ROW()</f>
        <v>3</v>
      </c>
      <c r="C3" t="str">
        <f ca="1">_xlfn.FORMULATEXT(B3)</f>
        <v>=ROW()</v>
      </c>
    </row>
    <row r="4" spans="2:3" x14ac:dyDescent="0.3">
      <c r="B4">
        <f>ROW(E1)</f>
        <v>1</v>
      </c>
      <c r="C4" t="str">
        <f ca="1">_xlfn.FORMULATEXT(B4)</f>
        <v>=ROW(E1)</v>
      </c>
    </row>
    <row r="5" spans="2:3" x14ac:dyDescent="0.3">
      <c r="B5">
        <f>COLUMN()</f>
        <v>2</v>
      </c>
      <c r="C5" t="str">
        <f t="shared" ref="C5:C8" ca="1" si="0">_xlfn.FORMULATEXT(B5)</f>
        <v>=COLUMN()</v>
      </c>
    </row>
    <row r="6" spans="2:3" x14ac:dyDescent="0.3">
      <c r="B6">
        <f>COLUMN(E1)</f>
        <v>5</v>
      </c>
      <c r="C6" t="str">
        <f t="shared" ca="1" si="0"/>
        <v>=COLUMN(E1)</v>
      </c>
    </row>
    <row r="7" spans="2:3" x14ac:dyDescent="0.3">
      <c r="B7">
        <f>ROWS(B3:B6)</f>
        <v>4</v>
      </c>
      <c r="C7" t="str">
        <f t="shared" ca="1" si="0"/>
        <v>=ROWS(B3:B6)</v>
      </c>
    </row>
    <row r="8" spans="2:3" x14ac:dyDescent="0.3">
      <c r="B8">
        <f>COLUMNS(B3:B7)</f>
        <v>1</v>
      </c>
      <c r="C8" t="str">
        <f t="shared" ca="1" si="0"/>
        <v>=COLUMNS(B3:B7)</v>
      </c>
    </row>
    <row r="9" spans="2:3" x14ac:dyDescent="0.3">
      <c r="B9" t="str">
        <f ca="1">_xlfn.FORMULATEXT(B8)</f>
        <v>=COLUMNS(B3:B7)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B1C7D-74A5-47E7-9135-5BFF16807CA7}">
  <sheetPr codeName="Sheet3"/>
  <dimension ref="C8:I15"/>
  <sheetViews>
    <sheetView showGridLines="0" workbookViewId="0">
      <selection activeCell="D14" sqref="D14:I14"/>
    </sheetView>
  </sheetViews>
  <sheetFormatPr defaultRowHeight="14.4" x14ac:dyDescent="0.3"/>
  <cols>
    <col min="3" max="3" width="12.44140625" bestFit="1" customWidth="1"/>
    <col min="4" max="4" width="13" bestFit="1" customWidth="1"/>
    <col min="5" max="6" width="12" bestFit="1" customWidth="1"/>
    <col min="7" max="7" width="13" bestFit="1" customWidth="1"/>
    <col min="8" max="8" width="12" bestFit="1" customWidth="1"/>
    <col min="9" max="9" width="13" bestFit="1" customWidth="1"/>
  </cols>
  <sheetData>
    <row r="8" spans="3:9" ht="15.6" x14ac:dyDescent="0.3">
      <c r="C8" s="17" t="s">
        <v>33</v>
      </c>
      <c r="D8" s="18">
        <v>10247</v>
      </c>
      <c r="E8" s="18">
        <v>10249</v>
      </c>
      <c r="F8" s="18">
        <v>10250</v>
      </c>
      <c r="G8" s="18">
        <v>10251</v>
      </c>
      <c r="H8" s="18">
        <v>10252</v>
      </c>
      <c r="I8" s="18">
        <v>10253</v>
      </c>
    </row>
    <row r="9" spans="3:9" ht="15.6" x14ac:dyDescent="0.3">
      <c r="C9" s="17" t="s">
        <v>31</v>
      </c>
      <c r="D9" s="19">
        <v>14</v>
      </c>
      <c r="E9" s="19">
        <v>2.25</v>
      </c>
      <c r="F9" s="19">
        <v>7.7</v>
      </c>
      <c r="G9" s="19">
        <v>16.8</v>
      </c>
      <c r="H9" s="19">
        <v>5</v>
      </c>
      <c r="I9" s="19">
        <v>64.8</v>
      </c>
    </row>
    <row r="10" spans="3:9" ht="15.6" x14ac:dyDescent="0.3">
      <c r="C10" s="17" t="s">
        <v>32</v>
      </c>
      <c r="D10" s="18">
        <v>12</v>
      </c>
      <c r="E10" s="18">
        <v>9</v>
      </c>
      <c r="F10" s="18">
        <v>10</v>
      </c>
      <c r="G10" s="18">
        <v>6</v>
      </c>
      <c r="H10" s="18">
        <v>20</v>
      </c>
      <c r="I10" s="18">
        <v>40</v>
      </c>
    </row>
    <row r="13" spans="3:9" ht="15.6" x14ac:dyDescent="0.3">
      <c r="C13" s="17" t="s">
        <v>30</v>
      </c>
      <c r="D13">
        <v>10250</v>
      </c>
    </row>
    <row r="14" spans="3:9" ht="15.6" x14ac:dyDescent="0.3">
      <c r="C14" s="17" t="s">
        <v>31</v>
      </c>
      <c r="D14" s="89">
        <f>HLOOKUP(D$13,$C$8:$I$10,2)</f>
        <v>7.7</v>
      </c>
      <c r="E14" s="89"/>
      <c r="F14" s="89"/>
      <c r="G14" s="89"/>
      <c r="H14" s="89"/>
      <c r="I14" s="89"/>
    </row>
    <row r="15" spans="3:9" ht="15.6" x14ac:dyDescent="0.3">
      <c r="C15" s="17" t="s">
        <v>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3024-CAE0-4A97-8ACA-B24E7448E8C5}">
  <sheetPr codeName="Sheet5"/>
  <dimension ref="C9:J34"/>
  <sheetViews>
    <sheetView showGridLines="0" workbookViewId="0">
      <selection activeCell="K1" sqref="K1"/>
    </sheetView>
  </sheetViews>
  <sheetFormatPr defaultRowHeight="14.4" x14ac:dyDescent="0.3"/>
  <cols>
    <col min="4" max="4" width="10.77734375" bestFit="1" customWidth="1"/>
    <col min="5" max="5" width="12.109375" bestFit="1" customWidth="1"/>
    <col min="7" max="7" width="9.5546875" customWidth="1"/>
    <col min="15" max="15" width="8.6640625" bestFit="1" customWidth="1"/>
    <col min="16" max="16" width="11" bestFit="1" customWidth="1"/>
    <col min="17" max="17" width="9.77734375" bestFit="1" customWidth="1"/>
  </cols>
  <sheetData>
    <row r="9" spans="3:9" x14ac:dyDescent="0.3">
      <c r="C9" s="16" t="s">
        <v>21</v>
      </c>
      <c r="D9" s="16" t="s">
        <v>22</v>
      </c>
      <c r="E9" s="16" t="s">
        <v>23</v>
      </c>
      <c r="G9" s="155" t="s">
        <v>54</v>
      </c>
      <c r="H9" s="155"/>
      <c r="I9" s="155"/>
    </row>
    <row r="10" spans="3:9" x14ac:dyDescent="0.3">
      <c r="C10" s="1" t="s">
        <v>47</v>
      </c>
      <c r="D10" s="15">
        <v>239</v>
      </c>
      <c r="E10" s="1" t="s">
        <v>18</v>
      </c>
      <c r="G10" s="156" t="s">
        <v>55</v>
      </c>
      <c r="H10" s="156"/>
      <c r="I10" s="156"/>
    </row>
    <row r="11" spans="3:9" x14ac:dyDescent="0.3">
      <c r="C11" s="1" t="s">
        <v>25</v>
      </c>
      <c r="D11" s="15">
        <v>387</v>
      </c>
      <c r="E11" s="1" t="s">
        <v>19</v>
      </c>
      <c r="G11">
        <f>MATCH("Müştəri 6",C9:C18,0)</f>
        <v>7</v>
      </c>
    </row>
    <row r="12" spans="3:9" x14ac:dyDescent="0.3">
      <c r="C12" s="1" t="s">
        <v>48</v>
      </c>
      <c r="D12" s="15">
        <v>302</v>
      </c>
      <c r="E12" s="1" t="s">
        <v>18</v>
      </c>
      <c r="G12">
        <f>MATCH("Müştəri 3",$C$10:$C$18,0)</f>
        <v>3</v>
      </c>
    </row>
    <row r="13" spans="3:9" x14ac:dyDescent="0.3">
      <c r="C13" s="1" t="s">
        <v>49</v>
      </c>
      <c r="D13" s="15">
        <v>226</v>
      </c>
      <c r="E13" s="1" t="s">
        <v>20</v>
      </c>
    </row>
    <row r="14" spans="3:9" x14ac:dyDescent="0.3">
      <c r="C14" s="1" t="s">
        <v>25</v>
      </c>
      <c r="D14" s="15">
        <v>448</v>
      </c>
      <c r="E14" s="1" t="s">
        <v>19</v>
      </c>
    </row>
    <row r="15" spans="3:9" x14ac:dyDescent="0.3">
      <c r="C15" s="1" t="s">
        <v>50</v>
      </c>
      <c r="D15" s="15">
        <v>6</v>
      </c>
      <c r="E15" s="1" t="s">
        <v>18</v>
      </c>
    </row>
    <row r="16" spans="3:9" x14ac:dyDescent="0.3">
      <c r="C16" s="1" t="s">
        <v>51</v>
      </c>
      <c r="D16" s="15">
        <v>409</v>
      </c>
      <c r="E16" s="1" t="s">
        <v>20</v>
      </c>
    </row>
    <row r="17" spans="3:10" x14ac:dyDescent="0.3">
      <c r="C17" s="1" t="s">
        <v>52</v>
      </c>
      <c r="D17" s="15">
        <v>249</v>
      </c>
      <c r="E17" s="1" t="s">
        <v>19</v>
      </c>
    </row>
    <row r="18" spans="3:10" x14ac:dyDescent="0.3">
      <c r="C18" s="1" t="s">
        <v>53</v>
      </c>
      <c r="D18" s="15">
        <v>227</v>
      </c>
      <c r="E18" s="1" t="s">
        <v>18</v>
      </c>
    </row>
    <row r="23" spans="3:10" x14ac:dyDescent="0.3">
      <c r="C23" s="147" t="s">
        <v>34</v>
      </c>
      <c r="D23" s="147" t="s">
        <v>35</v>
      </c>
      <c r="E23" s="149" t="s">
        <v>36</v>
      </c>
      <c r="H23" s="21" t="s">
        <v>56</v>
      </c>
      <c r="I23" s="21" t="s">
        <v>57</v>
      </c>
      <c r="J23" s="21"/>
    </row>
    <row r="24" spans="3:10" x14ac:dyDescent="0.3">
      <c r="C24" s="148"/>
      <c r="D24" s="148"/>
      <c r="E24" s="150"/>
    </row>
    <row r="25" spans="3:10" x14ac:dyDescent="0.3">
      <c r="C25" s="1" t="s">
        <v>37</v>
      </c>
      <c r="D25" s="1">
        <v>601</v>
      </c>
      <c r="E25" s="20">
        <f>MATCH($D25,$H$25:$H$28,1)</f>
        <v>4</v>
      </c>
      <c r="F25" t="e">
        <f>MATCH($D25,$I$25:$I$28,-1)</f>
        <v>#N/A</v>
      </c>
      <c r="H25">
        <v>0</v>
      </c>
      <c r="I25">
        <v>600</v>
      </c>
    </row>
    <row r="26" spans="3:10" x14ac:dyDescent="0.3">
      <c r="C26" s="1" t="s">
        <v>38</v>
      </c>
      <c r="D26" s="1">
        <v>199</v>
      </c>
      <c r="E26" s="20">
        <f t="shared" ref="E26:E34" si="0">MATCH($D26,$H$25:$H$28,1)</f>
        <v>1</v>
      </c>
      <c r="F26">
        <f t="shared" ref="F26:F34" si="1">MATCH($D26,$I$25:$I$28,-1)</f>
        <v>3</v>
      </c>
      <c r="H26">
        <v>200</v>
      </c>
      <c r="I26">
        <v>400</v>
      </c>
    </row>
    <row r="27" spans="3:10" x14ac:dyDescent="0.3">
      <c r="C27" s="1" t="s">
        <v>39</v>
      </c>
      <c r="D27" s="1">
        <v>217</v>
      </c>
      <c r="E27" s="20">
        <f t="shared" si="0"/>
        <v>2</v>
      </c>
      <c r="F27">
        <f t="shared" si="1"/>
        <v>2</v>
      </c>
      <c r="H27">
        <v>400</v>
      </c>
      <c r="I27">
        <v>200</v>
      </c>
    </row>
    <row r="28" spans="3:10" x14ac:dyDescent="0.3">
      <c r="C28" s="1" t="s">
        <v>40</v>
      </c>
      <c r="D28" s="1">
        <v>635</v>
      </c>
      <c r="E28" s="20">
        <f t="shared" si="0"/>
        <v>4</v>
      </c>
      <c r="F28" t="e">
        <f t="shared" si="1"/>
        <v>#N/A</v>
      </c>
      <c r="H28">
        <v>600</v>
      </c>
      <c r="I28">
        <v>0</v>
      </c>
    </row>
    <row r="29" spans="3:10" x14ac:dyDescent="0.3">
      <c r="C29" s="1" t="s">
        <v>41</v>
      </c>
      <c r="D29" s="1">
        <v>588</v>
      </c>
      <c r="E29" s="20">
        <f t="shared" si="0"/>
        <v>3</v>
      </c>
      <c r="F29">
        <f t="shared" si="1"/>
        <v>1</v>
      </c>
    </row>
    <row r="30" spans="3:10" x14ac:dyDescent="0.3">
      <c r="C30" s="1" t="s">
        <v>42</v>
      </c>
      <c r="D30" s="1">
        <v>302</v>
      </c>
      <c r="E30" s="20">
        <f t="shared" si="0"/>
        <v>2</v>
      </c>
      <c r="F30">
        <f t="shared" si="1"/>
        <v>2</v>
      </c>
    </row>
    <row r="31" spans="3:10" x14ac:dyDescent="0.3">
      <c r="C31" s="1" t="s">
        <v>43</v>
      </c>
      <c r="D31" s="1">
        <v>600</v>
      </c>
      <c r="E31" s="20">
        <f t="shared" si="0"/>
        <v>4</v>
      </c>
      <c r="F31">
        <f t="shared" si="1"/>
        <v>1</v>
      </c>
    </row>
    <row r="32" spans="3:10" x14ac:dyDescent="0.3">
      <c r="C32" s="1" t="s">
        <v>44</v>
      </c>
      <c r="D32" s="1">
        <v>31</v>
      </c>
      <c r="E32" s="20">
        <f t="shared" si="0"/>
        <v>1</v>
      </c>
      <c r="F32">
        <f t="shared" si="1"/>
        <v>3</v>
      </c>
    </row>
    <row r="33" spans="3:6" x14ac:dyDescent="0.3">
      <c r="C33" s="1" t="s">
        <v>45</v>
      </c>
      <c r="D33" s="1">
        <v>603</v>
      </c>
      <c r="E33" s="20">
        <f t="shared" si="0"/>
        <v>4</v>
      </c>
      <c r="F33" t="e">
        <f t="shared" si="1"/>
        <v>#N/A</v>
      </c>
    </row>
    <row r="34" spans="3:6" x14ac:dyDescent="0.3">
      <c r="C34" s="1" t="s">
        <v>46</v>
      </c>
      <c r="D34" s="1">
        <v>621</v>
      </c>
      <c r="E34" s="20">
        <f t="shared" si="0"/>
        <v>4</v>
      </c>
      <c r="F34" t="e">
        <f t="shared" si="1"/>
        <v>#N/A</v>
      </c>
    </row>
  </sheetData>
  <sortState xmlns:xlrd2="http://schemas.microsoft.com/office/spreadsheetml/2017/richdata2" ref="I25:I28">
    <sortCondition descending="1" ref="I25:I28"/>
  </sortState>
  <mergeCells count="5">
    <mergeCell ref="G9:I9"/>
    <mergeCell ref="G10:I10"/>
    <mergeCell ref="C23:C24"/>
    <mergeCell ref="D23:D24"/>
    <mergeCell ref="E23:E2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AB3B-4345-4163-B8CF-F04C21289FF5}">
  <sheetPr codeName="Sheet4"/>
  <dimension ref="C9:M16"/>
  <sheetViews>
    <sheetView showGridLines="0" topLeftCell="A4" workbookViewId="0">
      <selection activeCell="K13" sqref="K13"/>
    </sheetView>
  </sheetViews>
  <sheetFormatPr defaultRowHeight="14.4" x14ac:dyDescent="0.3"/>
  <cols>
    <col min="5" max="5" width="11.33203125" bestFit="1" customWidth="1"/>
  </cols>
  <sheetData>
    <row r="9" spans="3:13" x14ac:dyDescent="0.3">
      <c r="C9" s="22" t="s">
        <v>59</v>
      </c>
      <c r="D9" s="22" t="s">
        <v>58</v>
      </c>
      <c r="E9" s="22" t="s">
        <v>60</v>
      </c>
      <c r="F9" s="22" t="s">
        <v>61</v>
      </c>
      <c r="G9" s="22" t="s">
        <v>62</v>
      </c>
      <c r="J9" s="157" t="s">
        <v>76</v>
      </c>
      <c r="K9" s="157"/>
      <c r="L9" s="157"/>
    </row>
    <row r="10" spans="3:13" x14ac:dyDescent="0.3">
      <c r="C10" s="87" t="s">
        <v>63</v>
      </c>
      <c r="D10" s="87" t="s">
        <v>64</v>
      </c>
      <c r="E10" s="87" t="s">
        <v>71</v>
      </c>
      <c r="F10" s="87">
        <v>4</v>
      </c>
      <c r="G10" s="87">
        <f>1500*F10</f>
        <v>6000</v>
      </c>
      <c r="J10" s="157"/>
      <c r="K10" s="157"/>
      <c r="L10" s="157"/>
    </row>
    <row r="11" spans="3:13" x14ac:dyDescent="0.3">
      <c r="C11" s="87" t="s">
        <v>63</v>
      </c>
      <c r="D11" s="87" t="s">
        <v>65</v>
      </c>
      <c r="E11" s="87" t="s">
        <v>72</v>
      </c>
      <c r="F11" s="87">
        <v>3</v>
      </c>
      <c r="G11" s="87">
        <v>25</v>
      </c>
      <c r="L11" s="158">
        <f>INDEX($C$10:$G$15,3,4)</f>
        <v>5</v>
      </c>
    </row>
    <row r="12" spans="3:13" x14ac:dyDescent="0.3">
      <c r="C12" s="87" t="s">
        <v>63</v>
      </c>
      <c r="D12" s="87" t="s">
        <v>66</v>
      </c>
      <c r="E12" s="87" t="s">
        <v>71</v>
      </c>
      <c r="F12" s="87">
        <v>5</v>
      </c>
      <c r="G12" s="87">
        <f>1500*F12</f>
        <v>7500</v>
      </c>
      <c r="J12" s="1" t="s">
        <v>66</v>
      </c>
      <c r="L12" s="158"/>
      <c r="M12" t="str">
        <f ca="1">_xlfn.FORMULATEXT(L11)</f>
        <v>=INDEX($C$10:$G$15;3;4)</v>
      </c>
    </row>
    <row r="13" spans="3:13" x14ac:dyDescent="0.3">
      <c r="C13" s="87" t="s">
        <v>67</v>
      </c>
      <c r="D13" s="87" t="s">
        <v>68</v>
      </c>
      <c r="E13" s="87" t="s">
        <v>73</v>
      </c>
      <c r="F13" s="87">
        <v>4</v>
      </c>
      <c r="G13" s="87">
        <f>300*F13</f>
        <v>1200</v>
      </c>
      <c r="J13" s="22" t="s">
        <v>61</v>
      </c>
      <c r="L13" s="88">
        <f>MATCH(D12,$D$10:$D$15,)</f>
        <v>3</v>
      </c>
      <c r="M13" t="str">
        <f ca="1">_xlfn.FORMULATEXT(L13)</f>
        <v>=MATCH(D12;$D$10:$D$15;)</v>
      </c>
    </row>
    <row r="14" spans="3:13" x14ac:dyDescent="0.3">
      <c r="C14" s="87" t="s">
        <v>67</v>
      </c>
      <c r="D14" s="87" t="s">
        <v>69</v>
      </c>
      <c r="E14" s="87" t="s">
        <v>74</v>
      </c>
      <c r="F14" s="87">
        <v>1</v>
      </c>
      <c r="G14" s="87">
        <v>800</v>
      </c>
      <c r="L14" s="88">
        <f>MATCH(F9,C9:G9,)</f>
        <v>4</v>
      </c>
      <c r="M14" t="str">
        <f ca="1">_xlfn.FORMULATEXT(L14)</f>
        <v>=MATCH(F9;C9:G9;)</v>
      </c>
    </row>
    <row r="15" spans="3:13" x14ac:dyDescent="0.3">
      <c r="C15" s="87" t="s">
        <v>67</v>
      </c>
      <c r="D15" s="87" t="s">
        <v>70</v>
      </c>
      <c r="E15" s="87" t="s">
        <v>75</v>
      </c>
      <c r="F15" s="87">
        <v>1</v>
      </c>
      <c r="G15" s="87">
        <v>12</v>
      </c>
      <c r="L15" s="23" cm="1">
        <f t="array" ref="L15">INDEX($C$10:$G$15,L13,L14)</f>
        <v>5</v>
      </c>
      <c r="M15" t="str">
        <f ca="1">_xlfn.FORMULATEXT(L15)</f>
        <v>=INDEX($C$10:$G$15;L13;L14)</v>
      </c>
    </row>
    <row r="16" spans="3:13" x14ac:dyDescent="0.3">
      <c r="J16" t="e">
        <f ca="1">_xlfn.FORMULATEXT(J14)</f>
        <v>#N/A</v>
      </c>
    </row>
  </sheetData>
  <mergeCells count="2">
    <mergeCell ref="J9:L10"/>
    <mergeCell ref="L11:L12"/>
  </mergeCells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8EB3F-58A4-4059-8A2F-2A33DE737841}">
  <sheetPr codeName="Sheet6"/>
  <dimension ref="A1:G10"/>
  <sheetViews>
    <sheetView zoomScale="130" zoomScaleNormal="130" workbookViewId="0">
      <selection activeCell="F7" sqref="F7"/>
    </sheetView>
  </sheetViews>
  <sheetFormatPr defaultRowHeight="14.4" x14ac:dyDescent="0.3"/>
  <cols>
    <col min="1" max="1" width="15.88671875" bestFit="1" customWidth="1"/>
    <col min="2" max="2" width="19.109375" bestFit="1" customWidth="1"/>
    <col min="3" max="3" width="14" bestFit="1" customWidth="1"/>
    <col min="4" max="4" width="31.6640625" bestFit="1" customWidth="1"/>
    <col min="5" max="5" width="8.33203125" bestFit="1" customWidth="1"/>
    <col min="6" max="6" width="22.77734375" bestFit="1" customWidth="1"/>
    <col min="7" max="7" width="10.6640625" customWidth="1"/>
  </cols>
  <sheetData>
    <row r="1" spans="1:7" ht="21" x14ac:dyDescent="0.4">
      <c r="A1" s="75" t="s">
        <v>3079</v>
      </c>
      <c r="B1" s="75" t="s">
        <v>3080</v>
      </c>
      <c r="C1" s="75" t="s">
        <v>3081</v>
      </c>
      <c r="D1" s="75" t="s">
        <v>3082</v>
      </c>
      <c r="E1" s="75" t="s">
        <v>3083</v>
      </c>
      <c r="F1" s="75" t="s">
        <v>3084</v>
      </c>
      <c r="G1" s="76"/>
    </row>
    <row r="2" spans="1:7" ht="21" x14ac:dyDescent="0.4">
      <c r="A2" s="75" t="s">
        <v>3085</v>
      </c>
      <c r="B2" s="76">
        <v>1</v>
      </c>
      <c r="C2" s="76" t="s">
        <v>3086</v>
      </c>
      <c r="D2" s="76" t="s">
        <v>3087</v>
      </c>
      <c r="E2" s="76" t="b">
        <f>ISBLANK(G2)</f>
        <v>1</v>
      </c>
      <c r="F2" s="76" t="str">
        <f ca="1">_xlfn.FORMULATEXT(E2)</f>
        <v>=ISBLANK(G2)</v>
      </c>
      <c r="G2" s="76"/>
    </row>
    <row r="3" spans="1:7" ht="21" x14ac:dyDescent="0.4">
      <c r="A3" s="75" t="s">
        <v>3088</v>
      </c>
      <c r="B3" s="76">
        <v>1</v>
      </c>
      <c r="C3" s="76" t="s">
        <v>3086</v>
      </c>
      <c r="D3" s="76" t="s">
        <v>3089</v>
      </c>
      <c r="E3" s="76" t="b">
        <f>ISERROR(G3)</f>
        <v>1</v>
      </c>
      <c r="F3" s="76" t="str">
        <f t="shared" ref="F3:F8" ca="1" si="0">_xlfn.FORMULATEXT(E3)</f>
        <v>=ISERROR(G3)</v>
      </c>
      <c r="G3" s="76" t="e">
        <f>4/0</f>
        <v>#DIV/0!</v>
      </c>
    </row>
    <row r="4" spans="1:7" ht="21" x14ac:dyDescent="0.4">
      <c r="A4" s="75" t="s">
        <v>3090</v>
      </c>
      <c r="B4" s="76">
        <v>1</v>
      </c>
      <c r="C4" s="76" t="s">
        <v>3086</v>
      </c>
      <c r="D4" s="76" t="s">
        <v>3091</v>
      </c>
      <c r="E4" s="76" t="b">
        <f>_xlfn.ISFORMULA(G4)</f>
        <v>1</v>
      </c>
      <c r="F4" s="76" t="str">
        <f t="shared" ca="1" si="0"/>
        <v>=ISFORMULA(G4)</v>
      </c>
      <c r="G4" s="76" t="e">
        <f>4/0</f>
        <v>#DIV/0!</v>
      </c>
    </row>
    <row r="5" spans="1:7" ht="21" x14ac:dyDescent="0.4">
      <c r="A5" s="75" t="s">
        <v>3092</v>
      </c>
      <c r="B5" s="76">
        <v>1</v>
      </c>
      <c r="C5" s="76" t="s">
        <v>3086</v>
      </c>
      <c r="D5" s="76" t="s">
        <v>3093</v>
      </c>
      <c r="E5" s="76" t="b">
        <f>ISNA(G5)</f>
        <v>0</v>
      </c>
      <c r="F5" s="76" t="str">
        <f t="shared" ca="1" si="0"/>
        <v>=ISNA(G5)</v>
      </c>
      <c r="G5" s="76"/>
    </row>
    <row r="6" spans="1:7" ht="21" x14ac:dyDescent="0.4">
      <c r="A6" s="75" t="s">
        <v>3094</v>
      </c>
      <c r="B6" s="76">
        <v>1</v>
      </c>
      <c r="C6" s="76" t="s">
        <v>3086</v>
      </c>
      <c r="D6" s="76" t="s">
        <v>3095</v>
      </c>
      <c r="E6" s="76" t="b">
        <f>ISNUMBER(G6)</f>
        <v>1</v>
      </c>
      <c r="F6" s="76" t="str">
        <f t="shared" ca="1" si="0"/>
        <v>=ISNUMBER(G6)</v>
      </c>
      <c r="G6" s="77">
        <v>5</v>
      </c>
    </row>
    <row r="7" spans="1:7" ht="21" x14ac:dyDescent="0.4">
      <c r="A7" s="75" t="s">
        <v>3096</v>
      </c>
      <c r="B7" s="76">
        <v>1</v>
      </c>
      <c r="C7" s="76" t="s">
        <v>3086</v>
      </c>
      <c r="D7" s="76" t="s">
        <v>3097</v>
      </c>
      <c r="E7" s="76" t="b">
        <f>ISODD(G7)</f>
        <v>0</v>
      </c>
      <c r="F7" s="76" t="str">
        <f t="shared" ca="1" si="0"/>
        <v>=ISODD(G7)</v>
      </c>
      <c r="G7" s="76">
        <v>4</v>
      </c>
    </row>
    <row r="8" spans="1:7" ht="21" x14ac:dyDescent="0.4">
      <c r="A8" s="75" t="s">
        <v>3098</v>
      </c>
      <c r="B8" s="76">
        <v>1</v>
      </c>
      <c r="C8" s="76" t="s">
        <v>3086</v>
      </c>
      <c r="D8" s="76" t="s">
        <v>3099</v>
      </c>
      <c r="E8" s="76" t="b">
        <f>ISEVEN(G8)</f>
        <v>0</v>
      </c>
      <c r="F8" s="76" t="str">
        <f t="shared" ca="1" si="0"/>
        <v>=ISEVEN(G8)</v>
      </c>
      <c r="G8" s="76">
        <v>3</v>
      </c>
    </row>
    <row r="10" spans="1:7" ht="21" x14ac:dyDescent="0.4">
      <c r="F10" s="78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60096-9B7D-4E84-A4F3-7AF4A62DFC8A}">
  <sheetPr codeName="Sheet7"/>
  <dimension ref="A1:N403"/>
  <sheetViews>
    <sheetView topLeftCell="A57" workbookViewId="0">
      <selection activeCell="G218" sqref="G218"/>
    </sheetView>
  </sheetViews>
  <sheetFormatPr defaultRowHeight="14.4" x14ac:dyDescent="0.3"/>
  <cols>
    <col min="1" max="1" width="9.44140625" bestFit="1" customWidth="1"/>
    <col min="2" max="2" width="15.6640625" style="32" bestFit="1" customWidth="1"/>
    <col min="3" max="3" width="12.44140625" bestFit="1" customWidth="1"/>
    <col min="4" max="4" width="11.21875" bestFit="1" customWidth="1"/>
    <col min="5" max="5" width="11.6640625" style="92" customWidth="1"/>
    <col min="6" max="6" width="15.109375" style="93" customWidth="1"/>
    <col min="7" max="7" width="15.6640625" bestFit="1" customWidth="1"/>
    <col min="12" max="12" width="9.44140625" bestFit="1" customWidth="1"/>
    <col min="13" max="13" width="18.5546875" bestFit="1" customWidth="1"/>
    <col min="14" max="14" width="12.44140625" bestFit="1" customWidth="1"/>
  </cols>
  <sheetData>
    <row r="1" spans="1:14" ht="14.4" customHeight="1" x14ac:dyDescent="0.3">
      <c r="A1" s="160" t="s">
        <v>2845</v>
      </c>
      <c r="B1" s="160"/>
      <c r="C1" s="160"/>
      <c r="D1" s="160"/>
    </row>
    <row r="2" spans="1:14" x14ac:dyDescent="0.3">
      <c r="A2" s="160"/>
      <c r="B2" s="160"/>
      <c r="C2" s="160"/>
      <c r="D2" s="160"/>
      <c r="G2" s="101" t="s">
        <v>3111</v>
      </c>
      <c r="H2" s="101"/>
      <c r="I2" s="101"/>
      <c r="J2" s="101"/>
    </row>
    <row r="3" spans="1:14" x14ac:dyDescent="0.3">
      <c r="A3" s="160"/>
      <c r="B3" s="160"/>
      <c r="C3" s="160"/>
      <c r="D3" s="160"/>
    </row>
    <row r="4" spans="1:14" x14ac:dyDescent="0.3">
      <c r="A4" s="160"/>
      <c r="B4" s="160"/>
      <c r="C4" s="160"/>
      <c r="D4" s="160"/>
    </row>
    <row r="5" spans="1:14" ht="28.8" x14ac:dyDescent="0.3">
      <c r="A5" s="94" t="s">
        <v>34</v>
      </c>
      <c r="B5" s="95" t="s">
        <v>2164</v>
      </c>
      <c r="C5" s="94" t="s">
        <v>2165</v>
      </c>
      <c r="D5" s="87" t="s">
        <v>2166</v>
      </c>
      <c r="E5" s="96" t="s">
        <v>3108</v>
      </c>
      <c r="F5" s="97" t="s">
        <v>3110</v>
      </c>
      <c r="G5" s="87" t="s">
        <v>3109</v>
      </c>
      <c r="L5" s="159" t="s">
        <v>2844</v>
      </c>
      <c r="M5" s="159"/>
      <c r="N5" s="159"/>
    </row>
    <row r="6" spans="1:14" x14ac:dyDescent="0.3">
      <c r="A6" s="1" t="s">
        <v>137</v>
      </c>
      <c r="B6" s="98">
        <v>43832</v>
      </c>
      <c r="C6" s="99">
        <v>6605</v>
      </c>
      <c r="D6" s="1">
        <v>90</v>
      </c>
      <c r="E6" s="100" t="str">
        <f t="shared" ref="E6:E37" si="0">VLOOKUP($A6,$K$8:$N$403,2,0)</f>
        <v>T858994</v>
      </c>
      <c r="F6" s="100" t="str">
        <f t="shared" ref="F6:F37" si="1">VLOOKUP($A6,$L$8:$N$403,3,0)</f>
        <v>05*-213**-**</v>
      </c>
      <c r="G6" s="1" t="str">
        <f>VLOOKUP(E6,$L$8:$N$403,3,0)</f>
        <v>05*-500**-**</v>
      </c>
      <c r="L6" s="159"/>
      <c r="M6" s="159"/>
      <c r="N6" s="159"/>
    </row>
    <row r="7" spans="1:14" x14ac:dyDescent="0.3">
      <c r="A7" s="1" t="s">
        <v>139</v>
      </c>
      <c r="B7" s="98">
        <v>44340</v>
      </c>
      <c r="C7" s="99">
        <v>2100</v>
      </c>
      <c r="D7" s="1">
        <v>61</v>
      </c>
      <c r="E7" s="100" t="str">
        <f t="shared" si="0"/>
        <v>T408997</v>
      </c>
      <c r="F7" s="100" t="str">
        <f t="shared" si="1"/>
        <v>05*-245**-**</v>
      </c>
      <c r="G7" s="1" t="str">
        <f t="shared" ref="G7:G70" si="2">VLOOKUP(E7,$L$8:$N$403,3,0)</f>
        <v>05*-490**-**</v>
      </c>
      <c r="L7" s="23" t="s">
        <v>34</v>
      </c>
      <c r="M7" t="s">
        <v>2364</v>
      </c>
      <c r="N7" t="s">
        <v>2365</v>
      </c>
    </row>
    <row r="8" spans="1:14" x14ac:dyDescent="0.3">
      <c r="A8" s="1" t="s">
        <v>142</v>
      </c>
      <c r="B8" s="98">
        <v>43975</v>
      </c>
      <c r="C8" s="99">
        <v>7700</v>
      </c>
      <c r="D8" s="1">
        <v>116</v>
      </c>
      <c r="E8" s="100" t="str">
        <f t="shared" si="0"/>
        <v>T315851</v>
      </c>
      <c r="F8" s="100" t="str">
        <f t="shared" si="1"/>
        <v>05*-787**-**</v>
      </c>
      <c r="G8" s="1" t="str">
        <f t="shared" si="2"/>
        <v>05*-735**-**</v>
      </c>
      <c r="K8" t="s">
        <v>137</v>
      </c>
      <c r="L8" t="s">
        <v>2167</v>
      </c>
      <c r="M8" t="s">
        <v>137</v>
      </c>
      <c r="N8" t="s">
        <v>2444</v>
      </c>
    </row>
    <row r="9" spans="1:14" x14ac:dyDescent="0.3">
      <c r="A9" s="1" t="s">
        <v>144</v>
      </c>
      <c r="B9" s="98">
        <v>44020</v>
      </c>
      <c r="C9" s="99">
        <v>1800</v>
      </c>
      <c r="D9" s="1">
        <v>169</v>
      </c>
      <c r="E9" s="100" t="str">
        <f t="shared" si="0"/>
        <v>T846623</v>
      </c>
      <c r="F9" s="100" t="str">
        <f t="shared" si="1"/>
        <v>05*-497**-**</v>
      </c>
      <c r="G9" s="1" t="str">
        <f t="shared" si="2"/>
        <v>05*-279**-**</v>
      </c>
      <c r="K9" t="s">
        <v>139</v>
      </c>
      <c r="L9" t="s">
        <v>2168</v>
      </c>
      <c r="M9" t="s">
        <v>139</v>
      </c>
      <c r="N9" t="s">
        <v>2445</v>
      </c>
    </row>
    <row r="10" spans="1:14" x14ac:dyDescent="0.3">
      <c r="A10" s="1" t="s">
        <v>145</v>
      </c>
      <c r="B10" s="98">
        <v>44047</v>
      </c>
      <c r="C10" s="99">
        <v>2800</v>
      </c>
      <c r="D10" s="1">
        <v>180</v>
      </c>
      <c r="E10" s="100" t="str">
        <f t="shared" si="0"/>
        <v>T272590</v>
      </c>
      <c r="F10" s="100" t="str">
        <f t="shared" si="1"/>
        <v>05*-339**-**</v>
      </c>
      <c r="G10" s="1" t="str">
        <f t="shared" si="2"/>
        <v>05*-570**-**</v>
      </c>
      <c r="K10" t="s">
        <v>142</v>
      </c>
      <c r="L10" t="s">
        <v>2169</v>
      </c>
      <c r="M10" t="s">
        <v>142</v>
      </c>
      <c r="N10" t="s">
        <v>2420</v>
      </c>
    </row>
    <row r="11" spans="1:14" x14ac:dyDescent="0.3">
      <c r="A11" s="1" t="s">
        <v>146</v>
      </c>
      <c r="B11" s="98">
        <v>44811</v>
      </c>
      <c r="C11" s="99">
        <v>11300</v>
      </c>
      <c r="D11" s="1">
        <v>52</v>
      </c>
      <c r="E11" s="100" t="str">
        <f t="shared" si="0"/>
        <v>T299882</v>
      </c>
      <c r="F11" s="100" t="str">
        <f t="shared" si="1"/>
        <v>05*-335**-**</v>
      </c>
      <c r="G11" s="1" t="str">
        <f t="shared" si="2"/>
        <v>05*-676**-**</v>
      </c>
      <c r="K11" t="s">
        <v>144</v>
      </c>
      <c r="L11" t="s">
        <v>2170</v>
      </c>
      <c r="M11" t="s">
        <v>144</v>
      </c>
      <c r="N11" t="s">
        <v>2446</v>
      </c>
    </row>
    <row r="12" spans="1:14" x14ac:dyDescent="0.3">
      <c r="A12" s="1" t="s">
        <v>147</v>
      </c>
      <c r="B12" s="98">
        <v>44295</v>
      </c>
      <c r="C12" s="99">
        <v>1700</v>
      </c>
      <c r="D12" s="1">
        <v>42</v>
      </c>
      <c r="E12" s="100" t="str">
        <f t="shared" si="0"/>
        <v>T384206</v>
      </c>
      <c r="F12" s="100" t="str">
        <f t="shared" si="1"/>
        <v>05*-273**-**</v>
      </c>
      <c r="G12" s="1" t="str">
        <f t="shared" si="2"/>
        <v>05*-385**-**</v>
      </c>
      <c r="K12" t="s">
        <v>145</v>
      </c>
      <c r="L12" t="s">
        <v>2171</v>
      </c>
      <c r="M12" t="s">
        <v>145</v>
      </c>
      <c r="N12" t="s">
        <v>2447</v>
      </c>
    </row>
    <row r="13" spans="1:14" x14ac:dyDescent="0.3">
      <c r="A13" s="1" t="s">
        <v>149</v>
      </c>
      <c r="B13" s="98">
        <v>44710</v>
      </c>
      <c r="C13" s="99">
        <v>6500</v>
      </c>
      <c r="D13" s="1">
        <v>38</v>
      </c>
      <c r="E13" s="100" t="str">
        <f t="shared" si="0"/>
        <v>T982167</v>
      </c>
      <c r="F13" s="100" t="str">
        <f t="shared" si="1"/>
        <v>05*-530**-**</v>
      </c>
      <c r="G13" s="1" t="str">
        <f t="shared" si="2"/>
        <v>05*-249**-**</v>
      </c>
      <c r="K13" t="s">
        <v>146</v>
      </c>
      <c r="L13" t="s">
        <v>2172</v>
      </c>
      <c r="M13" t="s">
        <v>146</v>
      </c>
      <c r="N13" t="s">
        <v>2448</v>
      </c>
    </row>
    <row r="14" spans="1:14" x14ac:dyDescent="0.3">
      <c r="A14" s="1" t="s">
        <v>150</v>
      </c>
      <c r="B14" s="98">
        <v>44832</v>
      </c>
      <c r="C14" s="99">
        <v>1400</v>
      </c>
      <c r="D14" s="1">
        <v>21</v>
      </c>
      <c r="E14" s="100" t="str">
        <f t="shared" si="0"/>
        <v>T354143</v>
      </c>
      <c r="F14" s="100" t="str">
        <f t="shared" si="1"/>
        <v>05*-259**-**</v>
      </c>
      <c r="G14" s="1" t="str">
        <f t="shared" si="2"/>
        <v>05*-209**-**</v>
      </c>
      <c r="K14" t="s">
        <v>147</v>
      </c>
      <c r="L14" t="s">
        <v>2173</v>
      </c>
      <c r="M14" t="s">
        <v>147</v>
      </c>
      <c r="N14" t="s">
        <v>2449</v>
      </c>
    </row>
    <row r="15" spans="1:14" x14ac:dyDescent="0.3">
      <c r="A15" s="1" t="s">
        <v>151</v>
      </c>
      <c r="B15" s="98">
        <v>44109</v>
      </c>
      <c r="C15" s="99">
        <v>9200</v>
      </c>
      <c r="D15" s="1">
        <v>29</v>
      </c>
      <c r="E15" s="100" t="str">
        <f t="shared" si="0"/>
        <v>T904944</v>
      </c>
      <c r="F15" s="100" t="str">
        <f t="shared" si="1"/>
        <v>05*-404**-**</v>
      </c>
      <c r="G15" s="1" t="str">
        <f t="shared" si="2"/>
        <v>05*-771**-**</v>
      </c>
      <c r="K15" t="s">
        <v>149</v>
      </c>
      <c r="L15" t="s">
        <v>2174</v>
      </c>
      <c r="M15" t="s">
        <v>149</v>
      </c>
      <c r="N15" t="s">
        <v>2421</v>
      </c>
    </row>
    <row r="16" spans="1:14" x14ac:dyDescent="0.3">
      <c r="A16" s="1" t="s">
        <v>152</v>
      </c>
      <c r="B16" s="98">
        <v>43599</v>
      </c>
      <c r="C16" s="99">
        <v>5000</v>
      </c>
      <c r="D16" s="1">
        <v>175</v>
      </c>
      <c r="E16" s="100" t="str">
        <f t="shared" si="0"/>
        <v>T929133</v>
      </c>
      <c r="F16" s="100" t="str">
        <f t="shared" si="1"/>
        <v>05*-759**-**</v>
      </c>
      <c r="G16" s="1" t="str">
        <f t="shared" si="2"/>
        <v>05*-478**-**</v>
      </c>
      <c r="K16" t="s">
        <v>150</v>
      </c>
      <c r="L16" t="s">
        <v>2175</v>
      </c>
      <c r="M16" t="s">
        <v>150</v>
      </c>
      <c r="N16" t="s">
        <v>2377</v>
      </c>
    </row>
    <row r="17" spans="1:14" x14ac:dyDescent="0.3">
      <c r="A17" s="1" t="s">
        <v>153</v>
      </c>
      <c r="B17" s="98">
        <v>43757</v>
      </c>
      <c r="C17" s="99">
        <v>1600</v>
      </c>
      <c r="D17" s="1">
        <v>10</v>
      </c>
      <c r="E17" s="100" t="str">
        <f t="shared" si="0"/>
        <v>T789329</v>
      </c>
      <c r="F17" s="100" t="str">
        <f t="shared" si="1"/>
        <v>05*-220**-**</v>
      </c>
      <c r="G17" s="1" t="str">
        <f t="shared" si="2"/>
        <v>05*-751**-**</v>
      </c>
      <c r="K17" t="s">
        <v>151</v>
      </c>
      <c r="L17" t="s">
        <v>2176</v>
      </c>
      <c r="M17" t="s">
        <v>151</v>
      </c>
      <c r="N17" t="s">
        <v>2400</v>
      </c>
    </row>
    <row r="18" spans="1:14" x14ac:dyDescent="0.3">
      <c r="A18" s="1" t="s">
        <v>154</v>
      </c>
      <c r="B18" s="98">
        <v>44541</v>
      </c>
      <c r="C18" s="99">
        <v>2900</v>
      </c>
      <c r="D18" s="1">
        <v>12</v>
      </c>
      <c r="E18" s="100" t="str">
        <f t="shared" si="0"/>
        <v>T461531</v>
      </c>
      <c r="F18" s="100" t="str">
        <f t="shared" si="1"/>
        <v>05*-583**-**</v>
      </c>
      <c r="G18" s="1" t="str">
        <f t="shared" si="2"/>
        <v>05*-521**-**</v>
      </c>
      <c r="K18" t="s">
        <v>152</v>
      </c>
      <c r="L18" t="s">
        <v>2177</v>
      </c>
      <c r="M18" t="s">
        <v>152</v>
      </c>
      <c r="N18" t="s">
        <v>2428</v>
      </c>
    </row>
    <row r="19" spans="1:14" x14ac:dyDescent="0.3">
      <c r="A19" s="1" t="s">
        <v>156</v>
      </c>
      <c r="B19" s="98">
        <v>44271</v>
      </c>
      <c r="C19" s="99">
        <v>3900</v>
      </c>
      <c r="D19" s="1">
        <v>144</v>
      </c>
      <c r="E19" s="100" t="str">
        <f t="shared" si="0"/>
        <v>T848058</v>
      </c>
      <c r="F19" s="100" t="str">
        <f t="shared" si="1"/>
        <v>05*-233**-**</v>
      </c>
      <c r="G19" s="1" t="str">
        <f t="shared" si="2"/>
        <v>05*-214**-**</v>
      </c>
      <c r="K19" t="s">
        <v>153</v>
      </c>
      <c r="L19" t="s">
        <v>2178</v>
      </c>
      <c r="M19" t="s">
        <v>153</v>
      </c>
      <c r="N19" t="s">
        <v>2450</v>
      </c>
    </row>
    <row r="20" spans="1:14" x14ac:dyDescent="0.3">
      <c r="A20" s="1" t="s">
        <v>157</v>
      </c>
      <c r="B20" s="98">
        <v>44047</v>
      </c>
      <c r="C20" s="99">
        <v>1000</v>
      </c>
      <c r="D20" s="1">
        <v>154</v>
      </c>
      <c r="E20" s="100" t="str">
        <f t="shared" si="0"/>
        <v>T170821</v>
      </c>
      <c r="F20" s="100" t="str">
        <f t="shared" si="1"/>
        <v>05*-615**-**</v>
      </c>
      <c r="G20" s="1" t="str">
        <f t="shared" si="2"/>
        <v>05*-436**-**</v>
      </c>
      <c r="K20" t="s">
        <v>154</v>
      </c>
      <c r="L20" t="s">
        <v>2179</v>
      </c>
      <c r="M20" t="s">
        <v>154</v>
      </c>
      <c r="N20" t="s">
        <v>2451</v>
      </c>
    </row>
    <row r="21" spans="1:14" x14ac:dyDescent="0.3">
      <c r="A21" s="1" t="s">
        <v>158</v>
      </c>
      <c r="B21" s="98">
        <v>44098</v>
      </c>
      <c r="C21" s="99">
        <v>11600</v>
      </c>
      <c r="D21" s="1">
        <v>47</v>
      </c>
      <c r="E21" s="100" t="str">
        <f t="shared" si="0"/>
        <v>T340369</v>
      </c>
      <c r="F21" s="100" t="str">
        <f t="shared" si="1"/>
        <v>05*-742**-**</v>
      </c>
      <c r="G21" s="1" t="str">
        <f t="shared" si="2"/>
        <v>05*-544**-**</v>
      </c>
      <c r="K21" t="s">
        <v>156</v>
      </c>
      <c r="L21" t="s">
        <v>2180</v>
      </c>
      <c r="M21" t="s">
        <v>156</v>
      </c>
      <c r="N21" t="s">
        <v>2452</v>
      </c>
    </row>
    <row r="22" spans="1:14" x14ac:dyDescent="0.3">
      <c r="A22" s="1" t="s">
        <v>159</v>
      </c>
      <c r="B22" s="98">
        <v>44281</v>
      </c>
      <c r="C22" s="99">
        <v>9400</v>
      </c>
      <c r="D22" s="1">
        <v>107</v>
      </c>
      <c r="E22" s="100" t="str">
        <f t="shared" si="0"/>
        <v>T609639</v>
      </c>
      <c r="F22" s="100" t="str">
        <f t="shared" si="1"/>
        <v>05*-399**-**</v>
      </c>
      <c r="G22" s="1" t="str">
        <f t="shared" si="2"/>
        <v>05*-547**-**</v>
      </c>
      <c r="K22" t="s">
        <v>157</v>
      </c>
      <c r="L22" t="s">
        <v>2181</v>
      </c>
      <c r="M22" t="s">
        <v>157</v>
      </c>
      <c r="N22" t="s">
        <v>2453</v>
      </c>
    </row>
    <row r="23" spans="1:14" x14ac:dyDescent="0.3">
      <c r="A23" s="1" t="s">
        <v>160</v>
      </c>
      <c r="B23" s="98">
        <v>43869</v>
      </c>
      <c r="C23" s="99">
        <v>8000</v>
      </c>
      <c r="D23" s="1">
        <v>130</v>
      </c>
      <c r="E23" s="100" t="str">
        <f t="shared" si="0"/>
        <v>T847142</v>
      </c>
      <c r="F23" s="100" t="str">
        <f t="shared" si="1"/>
        <v>05*-289**-**</v>
      </c>
      <c r="G23" s="1" t="str">
        <f t="shared" si="2"/>
        <v>05*-201**-**</v>
      </c>
      <c r="K23" t="s">
        <v>158</v>
      </c>
      <c r="L23" t="s">
        <v>2182</v>
      </c>
      <c r="M23" t="s">
        <v>158</v>
      </c>
      <c r="N23" t="s">
        <v>2454</v>
      </c>
    </row>
    <row r="24" spans="1:14" x14ac:dyDescent="0.3">
      <c r="A24" s="1" t="s">
        <v>161</v>
      </c>
      <c r="B24" s="98">
        <v>44631</v>
      </c>
      <c r="C24" s="99">
        <v>1800</v>
      </c>
      <c r="D24" s="1">
        <v>40</v>
      </c>
      <c r="E24" s="100" t="str">
        <f t="shared" si="0"/>
        <v>T633723</v>
      </c>
      <c r="F24" s="100" t="str">
        <f t="shared" si="1"/>
        <v>05*-317**-**</v>
      </c>
      <c r="G24" s="1" t="str">
        <f t="shared" si="2"/>
        <v>05*-433**-**</v>
      </c>
      <c r="K24" t="s">
        <v>159</v>
      </c>
      <c r="L24" t="s">
        <v>2183</v>
      </c>
      <c r="M24" t="s">
        <v>159</v>
      </c>
      <c r="N24" t="s">
        <v>2403</v>
      </c>
    </row>
    <row r="25" spans="1:14" x14ac:dyDescent="0.3">
      <c r="A25" s="1" t="s">
        <v>162</v>
      </c>
      <c r="B25" s="98">
        <v>44086</v>
      </c>
      <c r="C25" s="99">
        <v>3900</v>
      </c>
      <c r="D25" s="1">
        <v>8</v>
      </c>
      <c r="E25" s="100" t="str">
        <f t="shared" si="0"/>
        <v>T642040</v>
      </c>
      <c r="F25" s="100" t="str">
        <f t="shared" si="1"/>
        <v>05*-528**-**</v>
      </c>
      <c r="G25" s="1" t="str">
        <f t="shared" si="2"/>
        <v>05*-606**-**</v>
      </c>
      <c r="K25" t="s">
        <v>160</v>
      </c>
      <c r="L25" t="s">
        <v>2184</v>
      </c>
      <c r="M25" t="s">
        <v>160</v>
      </c>
      <c r="N25" t="s">
        <v>2455</v>
      </c>
    </row>
    <row r="26" spans="1:14" x14ac:dyDescent="0.3">
      <c r="A26" s="1" t="s">
        <v>137</v>
      </c>
      <c r="B26" s="98">
        <v>43939</v>
      </c>
      <c r="C26" s="99">
        <v>8400</v>
      </c>
      <c r="D26" s="1">
        <v>74</v>
      </c>
      <c r="E26" s="100" t="str">
        <f t="shared" si="0"/>
        <v>T858994</v>
      </c>
      <c r="F26" s="100" t="str">
        <f t="shared" si="1"/>
        <v>05*-213**-**</v>
      </c>
      <c r="G26" s="1" t="str">
        <f t="shared" si="2"/>
        <v>05*-500**-**</v>
      </c>
      <c r="K26" t="s">
        <v>161</v>
      </c>
      <c r="L26" t="s">
        <v>2185</v>
      </c>
      <c r="M26" t="s">
        <v>161</v>
      </c>
      <c r="N26" t="s">
        <v>2456</v>
      </c>
    </row>
    <row r="27" spans="1:14" x14ac:dyDescent="0.3">
      <c r="A27" s="1" t="s">
        <v>164</v>
      </c>
      <c r="B27" s="98">
        <v>44633</v>
      </c>
      <c r="C27" s="99">
        <v>4300</v>
      </c>
      <c r="D27" s="1">
        <v>154</v>
      </c>
      <c r="E27" s="100" t="str">
        <f t="shared" si="0"/>
        <v>T697010</v>
      </c>
      <c r="F27" s="100" t="str">
        <f t="shared" si="1"/>
        <v>05*-523**-**</v>
      </c>
      <c r="G27" s="1" t="str">
        <f t="shared" si="2"/>
        <v>05*-446**-**</v>
      </c>
      <c r="K27" t="s">
        <v>162</v>
      </c>
      <c r="L27" t="s">
        <v>2186</v>
      </c>
      <c r="M27" t="s">
        <v>162</v>
      </c>
      <c r="N27" t="s">
        <v>2457</v>
      </c>
    </row>
    <row r="28" spans="1:14" x14ac:dyDescent="0.3">
      <c r="A28" s="1" t="s">
        <v>165</v>
      </c>
      <c r="B28" s="98">
        <v>44308</v>
      </c>
      <c r="C28" s="99">
        <v>6100</v>
      </c>
      <c r="D28" s="1">
        <v>148</v>
      </c>
      <c r="E28" s="100" t="str">
        <f t="shared" si="0"/>
        <v>T994142</v>
      </c>
      <c r="F28" s="100" t="str">
        <f t="shared" si="1"/>
        <v>05*-322**-**</v>
      </c>
      <c r="G28" s="1" t="str">
        <f t="shared" si="2"/>
        <v>05*-393**-**</v>
      </c>
      <c r="K28" t="s">
        <v>137</v>
      </c>
      <c r="L28" t="s">
        <v>2187</v>
      </c>
      <c r="M28" t="s">
        <v>137</v>
      </c>
      <c r="N28" t="s">
        <v>2376</v>
      </c>
    </row>
    <row r="29" spans="1:14" x14ac:dyDescent="0.3">
      <c r="A29" s="1" t="s">
        <v>166</v>
      </c>
      <c r="B29" s="98">
        <v>44513</v>
      </c>
      <c r="C29" s="99">
        <v>10000</v>
      </c>
      <c r="D29" s="1">
        <v>150</v>
      </c>
      <c r="E29" s="100" t="str">
        <f t="shared" si="0"/>
        <v>T714280</v>
      </c>
      <c r="F29" s="100" t="str">
        <f t="shared" si="1"/>
        <v>05*-306**-**</v>
      </c>
      <c r="G29" s="1" t="str">
        <f t="shared" si="2"/>
        <v>05*-670**-**</v>
      </c>
      <c r="K29" t="s">
        <v>164</v>
      </c>
      <c r="L29" t="s">
        <v>2188</v>
      </c>
      <c r="M29" t="s">
        <v>164</v>
      </c>
      <c r="N29" t="s">
        <v>2458</v>
      </c>
    </row>
    <row r="30" spans="1:14" x14ac:dyDescent="0.3">
      <c r="A30" s="1" t="s">
        <v>167</v>
      </c>
      <c r="B30" s="98">
        <v>44742</v>
      </c>
      <c r="C30" s="99">
        <v>7900</v>
      </c>
      <c r="D30" s="1">
        <v>69</v>
      </c>
      <c r="E30" s="100" t="str">
        <f t="shared" si="0"/>
        <v>T389433</v>
      </c>
      <c r="F30" s="100" t="str">
        <f t="shared" si="1"/>
        <v>05*-722**-**</v>
      </c>
      <c r="G30" s="1" t="str">
        <f t="shared" si="2"/>
        <v>05*-218**-**</v>
      </c>
      <c r="K30" t="s">
        <v>165</v>
      </c>
      <c r="L30" t="s">
        <v>2189</v>
      </c>
      <c r="M30" t="s">
        <v>165</v>
      </c>
      <c r="N30" t="s">
        <v>2459</v>
      </c>
    </row>
    <row r="31" spans="1:14" x14ac:dyDescent="0.3">
      <c r="A31" s="1" t="s">
        <v>168</v>
      </c>
      <c r="B31" s="98">
        <v>44467</v>
      </c>
      <c r="C31" s="99">
        <v>8500</v>
      </c>
      <c r="D31" s="1">
        <v>132</v>
      </c>
      <c r="E31" s="100" t="str">
        <f t="shared" si="0"/>
        <v>T552985</v>
      </c>
      <c r="F31" s="100" t="str">
        <f t="shared" si="1"/>
        <v>05*-300**-**</v>
      </c>
      <c r="G31" s="1" t="str">
        <f t="shared" si="2"/>
        <v>05*-545**-**</v>
      </c>
      <c r="K31" t="s">
        <v>166</v>
      </c>
      <c r="L31" t="s">
        <v>2190</v>
      </c>
      <c r="M31" t="s">
        <v>166</v>
      </c>
      <c r="N31" t="s">
        <v>2460</v>
      </c>
    </row>
    <row r="32" spans="1:14" x14ac:dyDescent="0.3">
      <c r="A32" s="1" t="s">
        <v>169</v>
      </c>
      <c r="B32" s="98">
        <v>44005</v>
      </c>
      <c r="C32" s="99">
        <v>3300</v>
      </c>
      <c r="D32" s="1">
        <v>14</v>
      </c>
      <c r="E32" s="100" t="str">
        <f t="shared" si="0"/>
        <v>T346258</v>
      </c>
      <c r="F32" s="100" t="str">
        <f t="shared" si="1"/>
        <v>05*-216**-**</v>
      </c>
      <c r="G32" s="1" t="str">
        <f t="shared" si="2"/>
        <v>05*-271**-**</v>
      </c>
      <c r="K32" t="s">
        <v>167</v>
      </c>
      <c r="L32" t="s">
        <v>2191</v>
      </c>
      <c r="M32" t="s">
        <v>167</v>
      </c>
      <c r="N32" t="s">
        <v>2461</v>
      </c>
    </row>
    <row r="33" spans="1:14" x14ac:dyDescent="0.3">
      <c r="A33" s="1" t="s">
        <v>170</v>
      </c>
      <c r="B33" s="98">
        <v>44534</v>
      </c>
      <c r="C33" s="99">
        <v>5700</v>
      </c>
      <c r="D33" s="1">
        <v>78</v>
      </c>
      <c r="E33" s="100" t="str">
        <f t="shared" si="0"/>
        <v>T974781</v>
      </c>
      <c r="F33" s="100" t="str">
        <f t="shared" si="1"/>
        <v>05*-533**-**</v>
      </c>
      <c r="G33" s="1" t="str">
        <f t="shared" si="2"/>
        <v>05*-436**-**</v>
      </c>
      <c r="K33" t="s">
        <v>168</v>
      </c>
      <c r="L33" t="s">
        <v>2192</v>
      </c>
      <c r="M33" t="s">
        <v>168</v>
      </c>
      <c r="N33" t="s">
        <v>2462</v>
      </c>
    </row>
    <row r="34" spans="1:14" x14ac:dyDescent="0.3">
      <c r="A34" s="1" t="s">
        <v>171</v>
      </c>
      <c r="B34" s="98">
        <v>44695</v>
      </c>
      <c r="C34" s="99">
        <v>11700</v>
      </c>
      <c r="D34" s="1">
        <v>106</v>
      </c>
      <c r="E34" s="100" t="str">
        <f t="shared" si="0"/>
        <v>T661694</v>
      </c>
      <c r="F34" s="100" t="str">
        <f t="shared" si="1"/>
        <v>05*-266**-**</v>
      </c>
      <c r="G34" s="1" t="str">
        <f t="shared" si="2"/>
        <v>05*-406**-**</v>
      </c>
      <c r="K34" t="s">
        <v>169</v>
      </c>
      <c r="L34" t="s">
        <v>2193</v>
      </c>
      <c r="M34" t="s">
        <v>169</v>
      </c>
      <c r="N34" t="s">
        <v>2379</v>
      </c>
    </row>
    <row r="35" spans="1:14" x14ac:dyDescent="0.3">
      <c r="A35" s="1" t="s">
        <v>172</v>
      </c>
      <c r="B35" s="98">
        <v>44262</v>
      </c>
      <c r="C35" s="99">
        <v>9900</v>
      </c>
      <c r="D35" s="1">
        <v>91</v>
      </c>
      <c r="E35" s="100" t="str">
        <f t="shared" si="0"/>
        <v>T167088</v>
      </c>
      <c r="F35" s="100" t="str">
        <f t="shared" si="1"/>
        <v>05*-766**-**</v>
      </c>
      <c r="G35" s="1" t="str">
        <f t="shared" si="2"/>
        <v>05*-255**-**</v>
      </c>
      <c r="K35" t="s">
        <v>170</v>
      </c>
      <c r="L35" t="s">
        <v>2194</v>
      </c>
      <c r="M35" t="s">
        <v>170</v>
      </c>
      <c r="N35" t="s">
        <v>2453</v>
      </c>
    </row>
    <row r="36" spans="1:14" x14ac:dyDescent="0.3">
      <c r="A36" s="1" t="s">
        <v>173</v>
      </c>
      <c r="B36" s="98">
        <v>44225</v>
      </c>
      <c r="C36" s="99">
        <v>9500</v>
      </c>
      <c r="D36" s="1">
        <v>173</v>
      </c>
      <c r="E36" s="100" t="str">
        <f t="shared" si="0"/>
        <v>T911285</v>
      </c>
      <c r="F36" s="100" t="str">
        <f t="shared" si="1"/>
        <v>05*-308**-**</v>
      </c>
      <c r="G36" s="1" t="str">
        <f t="shared" si="2"/>
        <v>05*-763**-**</v>
      </c>
      <c r="K36" t="s">
        <v>171</v>
      </c>
      <c r="L36" t="s">
        <v>2195</v>
      </c>
      <c r="M36" t="s">
        <v>171</v>
      </c>
      <c r="N36" t="s">
        <v>2463</v>
      </c>
    </row>
    <row r="37" spans="1:14" x14ac:dyDescent="0.3">
      <c r="A37" s="1" t="s">
        <v>174</v>
      </c>
      <c r="B37" s="98">
        <v>44300</v>
      </c>
      <c r="C37" s="99">
        <v>7000</v>
      </c>
      <c r="D37" s="1">
        <v>37</v>
      </c>
      <c r="E37" s="100" t="str">
        <f t="shared" si="0"/>
        <v>T360464</v>
      </c>
      <c r="F37" s="100" t="str">
        <f t="shared" si="1"/>
        <v>05*-392**-**</v>
      </c>
      <c r="G37" s="1" t="str">
        <f t="shared" si="2"/>
        <v>05*-563**-**</v>
      </c>
      <c r="K37" t="s">
        <v>172</v>
      </c>
      <c r="L37" t="s">
        <v>2196</v>
      </c>
      <c r="M37" t="s">
        <v>172</v>
      </c>
      <c r="N37" t="s">
        <v>2397</v>
      </c>
    </row>
    <row r="38" spans="1:14" x14ac:dyDescent="0.3">
      <c r="A38" s="1" t="s">
        <v>175</v>
      </c>
      <c r="B38" s="98">
        <v>44230</v>
      </c>
      <c r="C38" s="99">
        <v>12100</v>
      </c>
      <c r="D38" s="1">
        <v>146</v>
      </c>
      <c r="E38" s="100" t="str">
        <f t="shared" ref="E38:E69" si="3">VLOOKUP($A38,$K$8:$N$403,2,0)</f>
        <v>T606811</v>
      </c>
      <c r="F38" s="100" t="str">
        <f t="shared" ref="F38:F69" si="4">VLOOKUP($A38,$L$8:$N$403,3,0)</f>
        <v>05*-409**-**</v>
      </c>
      <c r="G38" s="1" t="str">
        <f t="shared" si="2"/>
        <v>05*-433**-**</v>
      </c>
      <c r="K38" t="s">
        <v>173</v>
      </c>
      <c r="L38" t="s">
        <v>2197</v>
      </c>
      <c r="M38" t="s">
        <v>173</v>
      </c>
      <c r="N38" t="s">
        <v>2396</v>
      </c>
    </row>
    <row r="39" spans="1:14" x14ac:dyDescent="0.3">
      <c r="A39" s="1" t="s">
        <v>176</v>
      </c>
      <c r="B39" s="98">
        <v>44146</v>
      </c>
      <c r="C39" s="99">
        <v>4800</v>
      </c>
      <c r="D39" s="1">
        <v>71</v>
      </c>
      <c r="E39" s="100" t="str">
        <f t="shared" si="3"/>
        <v>T130901</v>
      </c>
      <c r="F39" s="100" t="str">
        <f t="shared" si="4"/>
        <v>05*-236**-**</v>
      </c>
      <c r="G39" s="1" t="str">
        <f t="shared" si="2"/>
        <v>05*-423**-**</v>
      </c>
      <c r="K39" t="s">
        <v>174</v>
      </c>
      <c r="L39" t="s">
        <v>2198</v>
      </c>
      <c r="M39" t="s">
        <v>174</v>
      </c>
      <c r="N39" t="s">
        <v>2464</v>
      </c>
    </row>
    <row r="40" spans="1:14" x14ac:dyDescent="0.3">
      <c r="A40" s="1" t="s">
        <v>177</v>
      </c>
      <c r="B40" s="98">
        <v>44427</v>
      </c>
      <c r="C40" s="99">
        <v>2700</v>
      </c>
      <c r="D40" s="1">
        <v>78</v>
      </c>
      <c r="E40" s="100" t="str">
        <f t="shared" si="3"/>
        <v>T890641</v>
      </c>
      <c r="F40" s="100" t="str">
        <f t="shared" si="4"/>
        <v>05*-373**-**</v>
      </c>
      <c r="G40" s="1" t="str">
        <f t="shared" si="2"/>
        <v>05*-409**-**</v>
      </c>
      <c r="K40" t="s">
        <v>175</v>
      </c>
      <c r="L40" t="s">
        <v>2199</v>
      </c>
      <c r="M40" t="s">
        <v>175</v>
      </c>
      <c r="N40" t="s">
        <v>2456</v>
      </c>
    </row>
    <row r="41" spans="1:14" x14ac:dyDescent="0.3">
      <c r="A41" s="1" t="s">
        <v>178</v>
      </c>
      <c r="B41" s="98">
        <v>44394</v>
      </c>
      <c r="C41" s="99">
        <v>8500</v>
      </c>
      <c r="D41" s="1">
        <v>102</v>
      </c>
      <c r="E41" s="100" t="str">
        <f t="shared" si="3"/>
        <v>T338106</v>
      </c>
      <c r="F41" s="100" t="str">
        <f t="shared" si="4"/>
        <v>05*-696**-**</v>
      </c>
      <c r="G41" s="1" t="str">
        <f t="shared" si="2"/>
        <v>05*-531**-**</v>
      </c>
      <c r="K41" t="s">
        <v>176</v>
      </c>
      <c r="L41" t="s">
        <v>2200</v>
      </c>
      <c r="M41" t="s">
        <v>176</v>
      </c>
      <c r="N41" t="s">
        <v>2414</v>
      </c>
    </row>
    <row r="42" spans="1:14" x14ac:dyDescent="0.3">
      <c r="A42" s="1" t="s">
        <v>179</v>
      </c>
      <c r="B42" s="98">
        <v>44329</v>
      </c>
      <c r="C42" s="99">
        <v>8200</v>
      </c>
      <c r="D42" s="1">
        <v>92</v>
      </c>
      <c r="E42" s="100" t="str">
        <f t="shared" si="3"/>
        <v>T352035</v>
      </c>
      <c r="F42" s="100" t="str">
        <f t="shared" si="4"/>
        <v>05*-327**-**</v>
      </c>
      <c r="G42" s="1" t="str">
        <f t="shared" si="2"/>
        <v>05*-335**-**</v>
      </c>
      <c r="K42" t="s">
        <v>177</v>
      </c>
      <c r="L42" t="s">
        <v>2201</v>
      </c>
      <c r="M42" t="s">
        <v>177</v>
      </c>
      <c r="N42" t="s">
        <v>2465</v>
      </c>
    </row>
    <row r="43" spans="1:14" x14ac:dyDescent="0.3">
      <c r="A43" s="1" t="s">
        <v>181</v>
      </c>
      <c r="B43" s="98">
        <v>43591</v>
      </c>
      <c r="C43" s="99">
        <v>4500</v>
      </c>
      <c r="D43" s="1">
        <v>7</v>
      </c>
      <c r="E43" s="100" t="str">
        <f t="shared" si="3"/>
        <v>T952009</v>
      </c>
      <c r="F43" s="100" t="str">
        <f t="shared" si="4"/>
        <v>05*-431**-**</v>
      </c>
      <c r="G43" s="1" t="str">
        <f t="shared" si="2"/>
        <v>05*-489**-**</v>
      </c>
      <c r="K43" t="s">
        <v>178</v>
      </c>
      <c r="L43" t="s">
        <v>2202</v>
      </c>
      <c r="M43" t="s">
        <v>178</v>
      </c>
      <c r="N43" t="s">
        <v>2466</v>
      </c>
    </row>
    <row r="44" spans="1:14" x14ac:dyDescent="0.3">
      <c r="A44" s="1" t="s">
        <v>182</v>
      </c>
      <c r="B44" s="98">
        <v>44155</v>
      </c>
      <c r="C44" s="99">
        <v>5100</v>
      </c>
      <c r="D44" s="1">
        <v>174</v>
      </c>
      <c r="E44" s="100" t="str">
        <f t="shared" si="3"/>
        <v>T887837</v>
      </c>
      <c r="F44" s="100" t="str">
        <f t="shared" si="4"/>
        <v>05*-407**-**</v>
      </c>
      <c r="G44" s="1" t="str">
        <f t="shared" si="2"/>
        <v>05*-590**-**</v>
      </c>
      <c r="K44" t="s">
        <v>179</v>
      </c>
      <c r="L44" t="s">
        <v>2203</v>
      </c>
      <c r="M44" t="s">
        <v>179</v>
      </c>
      <c r="N44" t="s">
        <v>2467</v>
      </c>
    </row>
    <row r="45" spans="1:14" x14ac:dyDescent="0.3">
      <c r="A45" s="1" t="s">
        <v>183</v>
      </c>
      <c r="B45" s="98">
        <v>44303</v>
      </c>
      <c r="C45" s="99">
        <v>2800</v>
      </c>
      <c r="D45" s="1">
        <v>64</v>
      </c>
      <c r="E45" s="100" t="str">
        <f t="shared" si="3"/>
        <v>T183257</v>
      </c>
      <c r="F45" s="100" t="str">
        <f t="shared" si="4"/>
        <v>05*-790**-**</v>
      </c>
      <c r="G45" s="1" t="str">
        <f t="shared" si="2"/>
        <v>05*-426**-**</v>
      </c>
      <c r="K45" t="s">
        <v>181</v>
      </c>
      <c r="L45" t="s">
        <v>2204</v>
      </c>
      <c r="M45" t="s">
        <v>181</v>
      </c>
      <c r="N45" t="s">
        <v>2468</v>
      </c>
    </row>
    <row r="46" spans="1:14" x14ac:dyDescent="0.3">
      <c r="A46" s="1" t="s">
        <v>184</v>
      </c>
      <c r="B46" s="98">
        <v>44797</v>
      </c>
      <c r="C46" s="99">
        <v>8300</v>
      </c>
      <c r="D46" s="1">
        <v>152</v>
      </c>
      <c r="E46" s="100" t="str">
        <f t="shared" si="3"/>
        <v>T350879</v>
      </c>
      <c r="F46" s="100" t="str">
        <f t="shared" si="4"/>
        <v>05*-403**-**</v>
      </c>
      <c r="G46" s="1" t="str">
        <f t="shared" si="2"/>
        <v>05*-535**-**</v>
      </c>
      <c r="K46" t="s">
        <v>182</v>
      </c>
      <c r="L46" t="s">
        <v>2205</v>
      </c>
      <c r="M46" t="s">
        <v>182</v>
      </c>
      <c r="N46" t="s">
        <v>2391</v>
      </c>
    </row>
    <row r="47" spans="1:14" x14ac:dyDescent="0.3">
      <c r="A47" s="1" t="s">
        <v>185</v>
      </c>
      <c r="B47" s="98">
        <v>44041</v>
      </c>
      <c r="C47" s="99">
        <v>2900</v>
      </c>
      <c r="D47" s="1">
        <v>158</v>
      </c>
      <c r="E47" s="100" t="str">
        <f t="shared" si="3"/>
        <v>T782523</v>
      </c>
      <c r="F47" s="100" t="str">
        <f t="shared" si="4"/>
        <v>05*-762**-**</v>
      </c>
      <c r="G47" s="1" t="str">
        <f t="shared" si="2"/>
        <v>05*-627**-**</v>
      </c>
      <c r="K47" t="s">
        <v>183</v>
      </c>
      <c r="L47" t="s">
        <v>2206</v>
      </c>
      <c r="M47" t="s">
        <v>183</v>
      </c>
      <c r="N47" t="s">
        <v>2402</v>
      </c>
    </row>
    <row r="48" spans="1:14" x14ac:dyDescent="0.3">
      <c r="A48" s="1" t="s">
        <v>186</v>
      </c>
      <c r="B48" s="98">
        <v>44365</v>
      </c>
      <c r="C48" s="99">
        <v>6300</v>
      </c>
      <c r="D48" s="1">
        <v>103</v>
      </c>
      <c r="E48" s="100" t="str">
        <f t="shared" si="3"/>
        <v>T439583</v>
      </c>
      <c r="F48" s="100" t="str">
        <f t="shared" si="4"/>
        <v>05*-317**-**</v>
      </c>
      <c r="G48" s="1" t="str">
        <f t="shared" si="2"/>
        <v>05*-705**-**</v>
      </c>
      <c r="K48" t="s">
        <v>184</v>
      </c>
      <c r="L48" t="s">
        <v>2207</v>
      </c>
      <c r="M48" t="s">
        <v>184</v>
      </c>
      <c r="N48" t="s">
        <v>2469</v>
      </c>
    </row>
    <row r="49" spans="1:14" x14ac:dyDescent="0.3">
      <c r="A49" s="1" t="s">
        <v>187</v>
      </c>
      <c r="B49" s="98">
        <v>44326</v>
      </c>
      <c r="C49" s="99">
        <v>6400</v>
      </c>
      <c r="D49" s="1">
        <v>43</v>
      </c>
      <c r="E49" s="100" t="str">
        <f t="shared" si="3"/>
        <v>T744935</v>
      </c>
      <c r="F49" s="100" t="str">
        <f t="shared" si="4"/>
        <v>05*-331**-**</v>
      </c>
      <c r="G49" s="1" t="str">
        <f t="shared" si="2"/>
        <v>05*-267**-**</v>
      </c>
      <c r="K49" t="s">
        <v>185</v>
      </c>
      <c r="L49" t="s">
        <v>2208</v>
      </c>
      <c r="M49" t="s">
        <v>185</v>
      </c>
      <c r="N49" t="s">
        <v>2470</v>
      </c>
    </row>
    <row r="50" spans="1:14" x14ac:dyDescent="0.3">
      <c r="A50" s="1" t="s">
        <v>188</v>
      </c>
      <c r="B50" s="98">
        <v>44292</v>
      </c>
      <c r="C50" s="99">
        <v>3200</v>
      </c>
      <c r="D50" s="1">
        <v>59</v>
      </c>
      <c r="E50" s="100" t="str">
        <f t="shared" si="3"/>
        <v>T508937</v>
      </c>
      <c r="F50" s="100" t="str">
        <f t="shared" si="4"/>
        <v>05*-422**-**</v>
      </c>
      <c r="G50" s="1" t="str">
        <f t="shared" si="2"/>
        <v>05*-752**-**</v>
      </c>
      <c r="K50" t="s">
        <v>186</v>
      </c>
      <c r="L50" t="s">
        <v>2209</v>
      </c>
      <c r="M50" t="s">
        <v>186</v>
      </c>
      <c r="N50" t="s">
        <v>2471</v>
      </c>
    </row>
    <row r="51" spans="1:14" x14ac:dyDescent="0.3">
      <c r="A51" s="1" t="s">
        <v>189</v>
      </c>
      <c r="B51" s="98">
        <v>43845</v>
      </c>
      <c r="C51" s="99">
        <v>9300</v>
      </c>
      <c r="D51" s="1">
        <v>2</v>
      </c>
      <c r="E51" s="100" t="str">
        <f t="shared" si="3"/>
        <v>T287481</v>
      </c>
      <c r="F51" s="100" t="str">
        <f t="shared" si="4"/>
        <v>05*-256**-**</v>
      </c>
      <c r="G51" s="1" t="str">
        <f t="shared" si="2"/>
        <v>05*-714**-**</v>
      </c>
      <c r="K51" t="s">
        <v>187</v>
      </c>
      <c r="L51" t="s">
        <v>2210</v>
      </c>
      <c r="M51" t="s">
        <v>187</v>
      </c>
      <c r="N51" t="s">
        <v>2371</v>
      </c>
    </row>
    <row r="52" spans="1:14" x14ac:dyDescent="0.3">
      <c r="A52" s="1" t="s">
        <v>190</v>
      </c>
      <c r="B52" s="98">
        <v>44300</v>
      </c>
      <c r="C52" s="99">
        <v>10900</v>
      </c>
      <c r="D52" s="1">
        <v>78</v>
      </c>
      <c r="E52" s="100" t="str">
        <f t="shared" si="3"/>
        <v>T956116</v>
      </c>
      <c r="F52" s="100" t="str">
        <f t="shared" si="4"/>
        <v>05*-257**-**</v>
      </c>
      <c r="G52" s="1" t="str">
        <f t="shared" si="2"/>
        <v>05*-365**-**</v>
      </c>
      <c r="K52" t="s">
        <v>188</v>
      </c>
      <c r="L52" t="s">
        <v>2211</v>
      </c>
      <c r="M52" t="s">
        <v>188</v>
      </c>
      <c r="N52" t="s">
        <v>2399</v>
      </c>
    </row>
    <row r="53" spans="1:14" x14ac:dyDescent="0.3">
      <c r="A53" s="1" t="s">
        <v>191</v>
      </c>
      <c r="B53" s="98">
        <v>44586</v>
      </c>
      <c r="C53" s="99">
        <v>11100</v>
      </c>
      <c r="D53" s="1">
        <v>154</v>
      </c>
      <c r="E53" s="100" t="str">
        <f t="shared" si="3"/>
        <v>T318461</v>
      </c>
      <c r="F53" s="100" t="str">
        <f t="shared" si="4"/>
        <v>05*-503**-**</v>
      </c>
      <c r="G53" s="1" t="str">
        <f t="shared" si="2"/>
        <v>05*-499**-**</v>
      </c>
      <c r="K53" t="s">
        <v>189</v>
      </c>
      <c r="L53" t="s">
        <v>2212</v>
      </c>
      <c r="M53" t="s">
        <v>189</v>
      </c>
      <c r="N53" t="s">
        <v>2472</v>
      </c>
    </row>
    <row r="54" spans="1:14" x14ac:dyDescent="0.3">
      <c r="A54" s="1" t="s">
        <v>192</v>
      </c>
      <c r="B54" s="98">
        <v>43777</v>
      </c>
      <c r="C54" s="99">
        <v>1300</v>
      </c>
      <c r="D54" s="1">
        <v>133</v>
      </c>
      <c r="E54" s="100" t="str">
        <f t="shared" si="3"/>
        <v>T430836</v>
      </c>
      <c r="F54" s="100" t="str">
        <f t="shared" si="4"/>
        <v>05*-279**-**</v>
      </c>
      <c r="G54" s="1" t="str">
        <f t="shared" si="2"/>
        <v>05*-482**-**</v>
      </c>
      <c r="K54" t="s">
        <v>190</v>
      </c>
      <c r="L54" t="s">
        <v>2213</v>
      </c>
      <c r="M54" t="s">
        <v>190</v>
      </c>
      <c r="N54" t="s">
        <v>2473</v>
      </c>
    </row>
    <row r="55" spans="1:14" x14ac:dyDescent="0.3">
      <c r="A55" s="1" t="s">
        <v>193</v>
      </c>
      <c r="B55" s="98">
        <v>44042</v>
      </c>
      <c r="C55" s="99">
        <v>3200</v>
      </c>
      <c r="D55" s="1">
        <v>56</v>
      </c>
      <c r="E55" s="100" t="str">
        <f t="shared" si="3"/>
        <v>T340479</v>
      </c>
      <c r="F55" s="100" t="str">
        <f t="shared" si="4"/>
        <v>05*-240**-**</v>
      </c>
      <c r="G55" s="1" t="str">
        <f t="shared" si="2"/>
        <v>05*-509**-**</v>
      </c>
      <c r="K55" t="s">
        <v>191</v>
      </c>
      <c r="L55" t="s">
        <v>2214</v>
      </c>
      <c r="M55" t="s">
        <v>191</v>
      </c>
      <c r="N55" t="s">
        <v>2388</v>
      </c>
    </row>
    <row r="56" spans="1:14" x14ac:dyDescent="0.3">
      <c r="A56" s="1" t="s">
        <v>194</v>
      </c>
      <c r="B56" s="98">
        <v>44426</v>
      </c>
      <c r="C56" s="99">
        <v>1200</v>
      </c>
      <c r="D56" s="1">
        <v>168</v>
      </c>
      <c r="E56" s="100" t="str">
        <f t="shared" si="3"/>
        <v>T897571</v>
      </c>
      <c r="F56" s="100" t="str">
        <f t="shared" si="4"/>
        <v>05*-476**-**</v>
      </c>
      <c r="G56" s="1" t="str">
        <f t="shared" si="2"/>
        <v>05*-646**-**</v>
      </c>
      <c r="K56" t="s">
        <v>192</v>
      </c>
      <c r="L56" t="s">
        <v>2215</v>
      </c>
      <c r="M56" t="s">
        <v>192</v>
      </c>
      <c r="N56" t="s">
        <v>2474</v>
      </c>
    </row>
    <row r="57" spans="1:14" x14ac:dyDescent="0.3">
      <c r="A57" s="1" t="s">
        <v>196</v>
      </c>
      <c r="B57" s="98">
        <v>44084</v>
      </c>
      <c r="C57" s="99">
        <v>11700</v>
      </c>
      <c r="D57" s="1">
        <v>134</v>
      </c>
      <c r="E57" s="100" t="str">
        <f t="shared" si="3"/>
        <v>T679623</v>
      </c>
      <c r="F57" s="100" t="str">
        <f t="shared" si="4"/>
        <v>05*-638**-**</v>
      </c>
      <c r="G57" s="1" t="str">
        <f t="shared" si="2"/>
        <v>05*-523**-**</v>
      </c>
      <c r="K57" t="s">
        <v>193</v>
      </c>
      <c r="L57" t="s">
        <v>2216</v>
      </c>
      <c r="M57" t="s">
        <v>193</v>
      </c>
      <c r="N57" t="s">
        <v>2368</v>
      </c>
    </row>
    <row r="58" spans="1:14" x14ac:dyDescent="0.3">
      <c r="A58" s="1" t="s">
        <v>197</v>
      </c>
      <c r="B58" s="98">
        <v>43898</v>
      </c>
      <c r="C58" s="99">
        <v>7000</v>
      </c>
      <c r="D58" s="1">
        <v>87</v>
      </c>
      <c r="E58" s="100" t="str">
        <f t="shared" si="3"/>
        <v>T497250</v>
      </c>
      <c r="F58" s="100" t="str">
        <f t="shared" si="4"/>
        <v>05*-314**-**</v>
      </c>
      <c r="G58" s="1" t="str">
        <f t="shared" si="2"/>
        <v>05*-788**-**</v>
      </c>
      <c r="K58" t="s">
        <v>194</v>
      </c>
      <c r="L58" t="s">
        <v>2217</v>
      </c>
      <c r="M58" t="s">
        <v>194</v>
      </c>
      <c r="N58" t="s">
        <v>2418</v>
      </c>
    </row>
    <row r="59" spans="1:14" x14ac:dyDescent="0.3">
      <c r="A59" s="1" t="s">
        <v>198</v>
      </c>
      <c r="B59" s="98">
        <v>44487</v>
      </c>
      <c r="C59" s="99">
        <v>7600</v>
      </c>
      <c r="D59" s="1">
        <v>37</v>
      </c>
      <c r="E59" s="100" t="str">
        <f t="shared" si="3"/>
        <v>T368552</v>
      </c>
      <c r="F59" s="100" t="str">
        <f t="shared" si="4"/>
        <v>05*-598**-**</v>
      </c>
      <c r="G59" s="1" t="str">
        <f t="shared" si="2"/>
        <v>05*-564**-**</v>
      </c>
      <c r="K59" t="s">
        <v>196</v>
      </c>
      <c r="L59" t="s">
        <v>2218</v>
      </c>
      <c r="M59" t="s">
        <v>196</v>
      </c>
      <c r="N59" t="s">
        <v>2475</v>
      </c>
    </row>
    <row r="60" spans="1:14" x14ac:dyDescent="0.3">
      <c r="A60" s="1" t="s">
        <v>199</v>
      </c>
      <c r="B60" s="98">
        <v>43797</v>
      </c>
      <c r="C60" s="99">
        <v>10800</v>
      </c>
      <c r="D60" s="1">
        <v>180</v>
      </c>
      <c r="E60" s="100" t="str">
        <f t="shared" si="3"/>
        <v>T993882</v>
      </c>
      <c r="F60" s="100" t="str">
        <f t="shared" si="4"/>
        <v>05*-408**-**</v>
      </c>
      <c r="G60" s="1" t="str">
        <f t="shared" si="2"/>
        <v>05*-285**-**</v>
      </c>
      <c r="K60" t="s">
        <v>197</v>
      </c>
      <c r="L60" t="s">
        <v>2219</v>
      </c>
      <c r="M60" t="s">
        <v>197</v>
      </c>
      <c r="N60" t="s">
        <v>2476</v>
      </c>
    </row>
    <row r="61" spans="1:14" x14ac:dyDescent="0.3">
      <c r="A61" s="1" t="s">
        <v>200</v>
      </c>
      <c r="B61" s="98">
        <v>44172</v>
      </c>
      <c r="C61" s="99">
        <v>9100</v>
      </c>
      <c r="D61" s="1">
        <v>145</v>
      </c>
      <c r="E61" s="100" t="str">
        <f t="shared" si="3"/>
        <v>T207253</v>
      </c>
      <c r="F61" s="100" t="str">
        <f t="shared" si="4"/>
        <v>05*-515**-**</v>
      </c>
      <c r="G61" s="1" t="str">
        <f t="shared" si="2"/>
        <v>05*-758**-**</v>
      </c>
      <c r="K61" t="s">
        <v>198</v>
      </c>
      <c r="L61" t="s">
        <v>2220</v>
      </c>
      <c r="M61" t="s">
        <v>198</v>
      </c>
      <c r="N61" t="s">
        <v>2477</v>
      </c>
    </row>
    <row r="62" spans="1:14" x14ac:dyDescent="0.3">
      <c r="A62" s="1" t="s">
        <v>202</v>
      </c>
      <c r="B62" s="98">
        <v>44268</v>
      </c>
      <c r="C62" s="99">
        <v>9600</v>
      </c>
      <c r="D62" s="1">
        <v>24</v>
      </c>
      <c r="E62" s="100" t="str">
        <f t="shared" si="3"/>
        <v>T583640</v>
      </c>
      <c r="F62" s="100" t="str">
        <f t="shared" si="4"/>
        <v>05*-770**-**</v>
      </c>
      <c r="G62" s="1" t="str">
        <f t="shared" si="2"/>
        <v>05*-290**-**</v>
      </c>
      <c r="K62" t="s">
        <v>199</v>
      </c>
      <c r="L62" t="s">
        <v>2221</v>
      </c>
      <c r="M62" t="s">
        <v>199</v>
      </c>
      <c r="N62" t="s">
        <v>2478</v>
      </c>
    </row>
    <row r="63" spans="1:14" x14ac:dyDescent="0.3">
      <c r="A63" s="1" t="s">
        <v>203</v>
      </c>
      <c r="B63" s="98">
        <v>44198</v>
      </c>
      <c r="C63" s="99">
        <v>8400</v>
      </c>
      <c r="D63" s="1">
        <v>20</v>
      </c>
      <c r="E63" s="100" t="str">
        <f t="shared" si="3"/>
        <v>T844566</v>
      </c>
      <c r="F63" s="100" t="str">
        <f t="shared" si="4"/>
        <v>05*-482**-**</v>
      </c>
      <c r="G63" s="1" t="str">
        <f t="shared" si="2"/>
        <v>05*-666**-**</v>
      </c>
      <c r="K63" t="s">
        <v>200</v>
      </c>
      <c r="L63" t="s">
        <v>2222</v>
      </c>
      <c r="M63" t="s">
        <v>200</v>
      </c>
      <c r="N63" t="s">
        <v>2479</v>
      </c>
    </row>
    <row r="64" spans="1:14" x14ac:dyDescent="0.3">
      <c r="A64" s="1" t="s">
        <v>204</v>
      </c>
      <c r="B64" s="98">
        <v>43606</v>
      </c>
      <c r="C64" s="99">
        <v>11200</v>
      </c>
      <c r="D64" s="1">
        <v>152</v>
      </c>
      <c r="E64" s="100" t="str">
        <f t="shared" si="3"/>
        <v>T447565</v>
      </c>
      <c r="F64" s="100" t="str">
        <f t="shared" si="4"/>
        <v>05*-574**-**</v>
      </c>
      <c r="G64" s="1" t="str">
        <f t="shared" si="2"/>
        <v>05*-764**-**</v>
      </c>
      <c r="K64" t="s">
        <v>202</v>
      </c>
      <c r="L64" t="s">
        <v>2223</v>
      </c>
      <c r="M64" t="s">
        <v>202</v>
      </c>
      <c r="N64" t="s">
        <v>2480</v>
      </c>
    </row>
    <row r="65" spans="1:14" x14ac:dyDescent="0.3">
      <c r="A65" s="1" t="s">
        <v>205</v>
      </c>
      <c r="B65" s="98">
        <v>43951</v>
      </c>
      <c r="C65" s="99">
        <v>10300</v>
      </c>
      <c r="D65" s="1">
        <v>21</v>
      </c>
      <c r="E65" s="100" t="str">
        <f t="shared" si="3"/>
        <v>T802397</v>
      </c>
      <c r="F65" s="100" t="str">
        <f t="shared" si="4"/>
        <v>05*-751**-**</v>
      </c>
      <c r="G65" s="1" t="str">
        <f t="shared" si="2"/>
        <v>05*-786**-**</v>
      </c>
      <c r="K65" t="s">
        <v>203</v>
      </c>
      <c r="L65" t="s">
        <v>2224</v>
      </c>
      <c r="M65" t="s">
        <v>203</v>
      </c>
      <c r="N65" t="s">
        <v>2410</v>
      </c>
    </row>
    <row r="66" spans="1:14" x14ac:dyDescent="0.3">
      <c r="A66" s="1" t="s">
        <v>206</v>
      </c>
      <c r="B66" s="98">
        <v>44310</v>
      </c>
      <c r="C66" s="99">
        <v>5300</v>
      </c>
      <c r="D66" s="1">
        <v>141</v>
      </c>
      <c r="E66" s="100" t="str">
        <f t="shared" si="3"/>
        <v>T114237</v>
      </c>
      <c r="F66" s="100" t="str">
        <f t="shared" si="4"/>
        <v>05*-709**-**</v>
      </c>
      <c r="G66" s="1" t="str">
        <f t="shared" si="2"/>
        <v>05*-482**-**</v>
      </c>
      <c r="K66" t="s">
        <v>204</v>
      </c>
      <c r="L66" t="s">
        <v>2225</v>
      </c>
      <c r="M66" t="s">
        <v>204</v>
      </c>
      <c r="N66" t="s">
        <v>2481</v>
      </c>
    </row>
    <row r="67" spans="1:14" x14ac:dyDescent="0.3">
      <c r="A67" s="1" t="s">
        <v>207</v>
      </c>
      <c r="B67" s="98">
        <v>44211</v>
      </c>
      <c r="C67" s="99">
        <v>12300</v>
      </c>
      <c r="D67" s="1">
        <v>39</v>
      </c>
      <c r="E67" s="100" t="str">
        <f t="shared" si="3"/>
        <v>T966105</v>
      </c>
      <c r="F67" s="100" t="str">
        <f t="shared" si="4"/>
        <v>05*-347**-**</v>
      </c>
      <c r="G67" s="1" t="str">
        <f t="shared" si="2"/>
        <v>05*-467**-**</v>
      </c>
      <c r="K67" t="s">
        <v>205</v>
      </c>
      <c r="L67" t="s">
        <v>2226</v>
      </c>
      <c r="M67" t="s">
        <v>205</v>
      </c>
      <c r="N67" t="s">
        <v>2482</v>
      </c>
    </row>
    <row r="68" spans="1:14" x14ac:dyDescent="0.3">
      <c r="A68" s="1" t="s">
        <v>208</v>
      </c>
      <c r="B68" s="98">
        <v>44021</v>
      </c>
      <c r="C68" s="99">
        <v>10300</v>
      </c>
      <c r="D68" s="1">
        <v>141</v>
      </c>
      <c r="E68" s="100" t="str">
        <f t="shared" si="3"/>
        <v>T681921</v>
      </c>
      <c r="F68" s="100" t="str">
        <f t="shared" si="4"/>
        <v>05*-275**-**</v>
      </c>
      <c r="G68" s="1" t="str">
        <f t="shared" si="2"/>
        <v>05*-568**-**</v>
      </c>
      <c r="K68" t="s">
        <v>206</v>
      </c>
      <c r="L68" t="s">
        <v>2227</v>
      </c>
      <c r="M68" t="s">
        <v>206</v>
      </c>
      <c r="N68" t="s">
        <v>2474</v>
      </c>
    </row>
    <row r="69" spans="1:14" x14ac:dyDescent="0.3">
      <c r="A69" s="1" t="s">
        <v>209</v>
      </c>
      <c r="B69" s="98">
        <v>44031</v>
      </c>
      <c r="C69" s="99">
        <v>7800</v>
      </c>
      <c r="D69" s="1">
        <v>54</v>
      </c>
      <c r="E69" s="100" t="str">
        <f t="shared" si="3"/>
        <v>T442314</v>
      </c>
      <c r="F69" s="100" t="str">
        <f t="shared" si="4"/>
        <v>05*-796**-**</v>
      </c>
      <c r="G69" s="1" t="str">
        <f t="shared" si="2"/>
        <v>05*-509**-**</v>
      </c>
      <c r="K69" t="s">
        <v>207</v>
      </c>
      <c r="L69" t="s">
        <v>2228</v>
      </c>
      <c r="M69" t="s">
        <v>207</v>
      </c>
      <c r="N69" t="s">
        <v>2483</v>
      </c>
    </row>
    <row r="70" spans="1:14" x14ac:dyDescent="0.3">
      <c r="A70" s="1" t="s">
        <v>210</v>
      </c>
      <c r="B70" s="98">
        <v>43686</v>
      </c>
      <c r="C70" s="99">
        <v>2600</v>
      </c>
      <c r="D70" s="1">
        <v>136</v>
      </c>
      <c r="E70" s="100" t="str">
        <f t="shared" ref="E70:E101" si="5">VLOOKUP($A70,$K$8:$N$403,2,0)</f>
        <v>T339559</v>
      </c>
      <c r="F70" s="100" t="str">
        <f t="shared" ref="F70:F101" si="6">VLOOKUP($A70,$L$8:$N$403,3,0)</f>
        <v>05*-599**-**</v>
      </c>
      <c r="G70" s="1" t="str">
        <f t="shared" si="2"/>
        <v>05*-352**-**</v>
      </c>
      <c r="K70" t="s">
        <v>208</v>
      </c>
      <c r="L70" t="s">
        <v>2229</v>
      </c>
      <c r="M70" t="s">
        <v>208</v>
      </c>
      <c r="N70" t="s">
        <v>2375</v>
      </c>
    </row>
    <row r="71" spans="1:14" x14ac:dyDescent="0.3">
      <c r="A71" s="1" t="s">
        <v>211</v>
      </c>
      <c r="B71" s="98">
        <v>43767</v>
      </c>
      <c r="C71" s="99">
        <v>6400</v>
      </c>
      <c r="D71" s="1">
        <v>50</v>
      </c>
      <c r="E71" s="100" t="str">
        <f t="shared" si="5"/>
        <v>T812526</v>
      </c>
      <c r="F71" s="100" t="str">
        <f t="shared" si="6"/>
        <v>05*-739**-**</v>
      </c>
      <c r="G71" s="1" t="str">
        <f t="shared" ref="G71:G134" si="7">VLOOKUP(E71,$L$8:$N$403,3,0)</f>
        <v>05*-617**-**</v>
      </c>
      <c r="K71" t="s">
        <v>209</v>
      </c>
      <c r="L71" t="s">
        <v>2230</v>
      </c>
      <c r="M71" t="s">
        <v>209</v>
      </c>
      <c r="N71" t="s">
        <v>2368</v>
      </c>
    </row>
    <row r="72" spans="1:14" x14ac:dyDescent="0.3">
      <c r="A72" s="1" t="s">
        <v>137</v>
      </c>
      <c r="B72" s="98">
        <v>44200</v>
      </c>
      <c r="C72" s="99">
        <v>6800</v>
      </c>
      <c r="D72" s="1">
        <v>56</v>
      </c>
      <c r="E72" s="100" t="str">
        <f t="shared" si="5"/>
        <v>T858994</v>
      </c>
      <c r="F72" s="100" t="str">
        <f t="shared" si="6"/>
        <v>05*-213**-**</v>
      </c>
      <c r="G72" s="1" t="str">
        <f t="shared" si="7"/>
        <v>05*-500**-**</v>
      </c>
      <c r="K72" t="s">
        <v>210</v>
      </c>
      <c r="L72" t="s">
        <v>2231</v>
      </c>
      <c r="M72" t="s">
        <v>210</v>
      </c>
      <c r="N72" t="s">
        <v>2425</v>
      </c>
    </row>
    <row r="73" spans="1:14" x14ac:dyDescent="0.3">
      <c r="A73" s="1" t="s">
        <v>212</v>
      </c>
      <c r="B73" s="98">
        <v>44551</v>
      </c>
      <c r="C73" s="99">
        <v>11700</v>
      </c>
      <c r="D73" s="1">
        <v>46</v>
      </c>
      <c r="E73" s="100" t="str">
        <f t="shared" si="5"/>
        <v>T263611</v>
      </c>
      <c r="F73" s="100" t="str">
        <f t="shared" si="6"/>
        <v>05*-767**-**</v>
      </c>
      <c r="G73" s="1" t="str">
        <f t="shared" si="7"/>
        <v>05*-756**-**</v>
      </c>
      <c r="K73" t="s">
        <v>211</v>
      </c>
      <c r="L73" t="s">
        <v>2232</v>
      </c>
      <c r="M73" t="s">
        <v>211</v>
      </c>
      <c r="N73" t="s">
        <v>2484</v>
      </c>
    </row>
    <row r="74" spans="1:14" x14ac:dyDescent="0.3">
      <c r="A74" s="1" t="s">
        <v>213</v>
      </c>
      <c r="B74" s="98">
        <v>44182</v>
      </c>
      <c r="C74" s="99">
        <v>1400</v>
      </c>
      <c r="D74" s="1">
        <v>134</v>
      </c>
      <c r="E74" s="100" t="str">
        <f t="shared" si="5"/>
        <v>T180085</v>
      </c>
      <c r="F74" s="100" t="str">
        <f t="shared" si="6"/>
        <v>05*-351**-**</v>
      </c>
      <c r="G74" s="1" t="str">
        <f t="shared" si="7"/>
        <v>05*-399**-**</v>
      </c>
      <c r="K74" t="s">
        <v>137</v>
      </c>
      <c r="L74" t="s">
        <v>2233</v>
      </c>
      <c r="M74" t="s">
        <v>137</v>
      </c>
      <c r="N74" t="s">
        <v>2485</v>
      </c>
    </row>
    <row r="75" spans="1:14" x14ac:dyDescent="0.3">
      <c r="A75" s="1" t="s">
        <v>215</v>
      </c>
      <c r="B75" s="98">
        <v>44184</v>
      </c>
      <c r="C75" s="99">
        <v>6900</v>
      </c>
      <c r="D75" s="1">
        <v>100</v>
      </c>
      <c r="E75" s="100" t="str">
        <f t="shared" si="5"/>
        <v>T104395</v>
      </c>
      <c r="F75" s="100" t="str">
        <f t="shared" si="6"/>
        <v>05*-259**-**</v>
      </c>
      <c r="G75" s="1" t="str">
        <f t="shared" si="7"/>
        <v>05*-321**-**</v>
      </c>
      <c r="K75" t="s">
        <v>212</v>
      </c>
      <c r="L75" t="s">
        <v>2234</v>
      </c>
      <c r="M75" t="s">
        <v>212</v>
      </c>
      <c r="N75" t="s">
        <v>2427</v>
      </c>
    </row>
    <row r="76" spans="1:14" x14ac:dyDescent="0.3">
      <c r="A76" s="1" t="s">
        <v>216</v>
      </c>
      <c r="B76" s="98">
        <v>44215</v>
      </c>
      <c r="C76" s="99">
        <v>11200</v>
      </c>
      <c r="D76" s="1">
        <v>46</v>
      </c>
      <c r="E76" s="100" t="str">
        <f t="shared" si="5"/>
        <v>T871959</v>
      </c>
      <c r="F76" s="100" t="str">
        <f t="shared" si="6"/>
        <v>05*-613**-**</v>
      </c>
      <c r="G76" s="1" t="str">
        <f t="shared" si="7"/>
        <v>05*-411**-**</v>
      </c>
      <c r="K76" t="s">
        <v>213</v>
      </c>
      <c r="L76" t="s">
        <v>2235</v>
      </c>
      <c r="M76" t="s">
        <v>213</v>
      </c>
      <c r="N76" t="s">
        <v>2486</v>
      </c>
    </row>
    <row r="77" spans="1:14" x14ac:dyDescent="0.3">
      <c r="A77" s="1" t="s">
        <v>217</v>
      </c>
      <c r="B77" s="98">
        <v>44422</v>
      </c>
      <c r="C77" s="99">
        <v>9600</v>
      </c>
      <c r="D77" s="1">
        <v>38</v>
      </c>
      <c r="E77" s="100" t="str">
        <f t="shared" si="5"/>
        <v>T306232</v>
      </c>
      <c r="F77" s="100" t="str">
        <f t="shared" si="6"/>
        <v>05*-657**-**</v>
      </c>
      <c r="G77" s="1" t="str">
        <f t="shared" si="7"/>
        <v>05*-789**-**</v>
      </c>
      <c r="K77" t="s">
        <v>215</v>
      </c>
      <c r="L77" t="s">
        <v>2236</v>
      </c>
      <c r="M77" t="s">
        <v>215</v>
      </c>
      <c r="N77" t="s">
        <v>2487</v>
      </c>
    </row>
    <row r="78" spans="1:14" x14ac:dyDescent="0.3">
      <c r="A78" s="1" t="s">
        <v>218</v>
      </c>
      <c r="B78" s="98">
        <v>44112</v>
      </c>
      <c r="C78" s="99">
        <v>10700</v>
      </c>
      <c r="D78" s="1">
        <v>136</v>
      </c>
      <c r="E78" s="100" t="str">
        <f t="shared" si="5"/>
        <v>T680291</v>
      </c>
      <c r="F78" s="100" t="str">
        <f t="shared" si="6"/>
        <v>05*-277**-**</v>
      </c>
      <c r="G78" s="1" t="str">
        <f t="shared" si="7"/>
        <v>05*-583**-**</v>
      </c>
      <c r="K78" t="s">
        <v>216</v>
      </c>
      <c r="L78" t="s">
        <v>2237</v>
      </c>
      <c r="M78" t="s">
        <v>216</v>
      </c>
      <c r="N78" t="s">
        <v>2488</v>
      </c>
    </row>
    <row r="79" spans="1:14" x14ac:dyDescent="0.3">
      <c r="A79" s="1" t="s">
        <v>219</v>
      </c>
      <c r="B79" s="98">
        <v>43960</v>
      </c>
      <c r="C79" s="99">
        <v>10700</v>
      </c>
      <c r="D79" s="1">
        <v>43</v>
      </c>
      <c r="E79" s="100" t="str">
        <f t="shared" si="5"/>
        <v>T718586</v>
      </c>
      <c r="F79" s="100" t="str">
        <f t="shared" si="6"/>
        <v>05*-550**-**</v>
      </c>
      <c r="G79" s="1" t="str">
        <f t="shared" si="7"/>
        <v>05*-524**-**</v>
      </c>
      <c r="K79" t="s">
        <v>217</v>
      </c>
      <c r="L79" t="s">
        <v>2238</v>
      </c>
      <c r="M79" t="s">
        <v>217</v>
      </c>
      <c r="N79" t="s">
        <v>2489</v>
      </c>
    </row>
    <row r="80" spans="1:14" x14ac:dyDescent="0.3">
      <c r="A80" s="1" t="s">
        <v>220</v>
      </c>
      <c r="B80" s="98">
        <v>43845</v>
      </c>
      <c r="C80" s="99">
        <v>11500</v>
      </c>
      <c r="D80" s="1">
        <v>6</v>
      </c>
      <c r="E80" s="100" t="str">
        <f t="shared" si="5"/>
        <v>T436465</v>
      </c>
      <c r="F80" s="100" t="str">
        <f t="shared" si="6"/>
        <v>05*-663**-**</v>
      </c>
      <c r="G80" s="1" t="str">
        <f t="shared" si="7"/>
        <v>05*-628**-**</v>
      </c>
      <c r="K80" t="s">
        <v>218</v>
      </c>
      <c r="L80" t="s">
        <v>2239</v>
      </c>
      <c r="M80" t="s">
        <v>218</v>
      </c>
      <c r="N80" t="s">
        <v>2490</v>
      </c>
    </row>
    <row r="81" spans="1:14" x14ac:dyDescent="0.3">
      <c r="A81" s="1" t="s">
        <v>221</v>
      </c>
      <c r="B81" s="98">
        <v>44329</v>
      </c>
      <c r="C81" s="99">
        <v>2700</v>
      </c>
      <c r="D81" s="1">
        <v>67</v>
      </c>
      <c r="E81" s="100" t="str">
        <f t="shared" si="5"/>
        <v>T340466</v>
      </c>
      <c r="F81" s="100" t="str">
        <f t="shared" si="6"/>
        <v>05*-449**-**</v>
      </c>
      <c r="G81" s="1" t="str">
        <f t="shared" si="7"/>
        <v>05*-429**-**</v>
      </c>
      <c r="K81" t="s">
        <v>219</v>
      </c>
      <c r="L81" t="s">
        <v>2240</v>
      </c>
      <c r="M81" t="s">
        <v>219</v>
      </c>
      <c r="N81" t="s">
        <v>2491</v>
      </c>
    </row>
    <row r="82" spans="1:14" x14ac:dyDescent="0.3">
      <c r="A82" s="1" t="s">
        <v>222</v>
      </c>
      <c r="B82" s="98">
        <v>44306</v>
      </c>
      <c r="C82" s="99">
        <v>12700</v>
      </c>
      <c r="D82" s="1">
        <v>147</v>
      </c>
      <c r="E82" s="100" t="str">
        <f t="shared" si="5"/>
        <v>T582287</v>
      </c>
      <c r="F82" s="100" t="str">
        <f t="shared" si="6"/>
        <v>05*-765**-**</v>
      </c>
      <c r="G82" s="1" t="str">
        <f t="shared" si="7"/>
        <v>05*-207**-**</v>
      </c>
      <c r="K82" t="s">
        <v>220</v>
      </c>
      <c r="L82" t="s">
        <v>2241</v>
      </c>
      <c r="M82" t="s">
        <v>220</v>
      </c>
      <c r="N82" t="s">
        <v>2492</v>
      </c>
    </row>
    <row r="83" spans="1:14" x14ac:dyDescent="0.3">
      <c r="A83" s="1" t="s">
        <v>224</v>
      </c>
      <c r="B83" s="98">
        <v>44684</v>
      </c>
      <c r="C83" s="99">
        <v>4500</v>
      </c>
      <c r="D83" s="1">
        <v>172</v>
      </c>
      <c r="E83" s="100" t="str">
        <f t="shared" si="5"/>
        <v>T796284</v>
      </c>
      <c r="F83" s="100" t="str">
        <f t="shared" si="6"/>
        <v>05*-437**-**</v>
      </c>
      <c r="G83" s="1" t="str">
        <f t="shared" si="7"/>
        <v>05*-276**-**</v>
      </c>
      <c r="K83" t="s">
        <v>221</v>
      </c>
      <c r="L83" t="s">
        <v>2242</v>
      </c>
      <c r="M83" t="s">
        <v>221</v>
      </c>
      <c r="N83" t="s">
        <v>2493</v>
      </c>
    </row>
    <row r="84" spans="1:14" x14ac:dyDescent="0.3">
      <c r="A84" s="1" t="s">
        <v>225</v>
      </c>
      <c r="B84" s="98">
        <v>44288</v>
      </c>
      <c r="C84" s="99">
        <v>6100</v>
      </c>
      <c r="D84" s="1">
        <v>102</v>
      </c>
      <c r="E84" s="100" t="str">
        <f t="shared" si="5"/>
        <v>T405105</v>
      </c>
      <c r="F84" s="100" t="str">
        <f t="shared" si="6"/>
        <v>05*-483**-**</v>
      </c>
      <c r="G84" s="1" t="str">
        <f t="shared" si="7"/>
        <v>05*-511**-**</v>
      </c>
      <c r="K84" t="s">
        <v>222</v>
      </c>
      <c r="L84" t="s">
        <v>2243</v>
      </c>
      <c r="M84" t="s">
        <v>222</v>
      </c>
      <c r="N84" t="s">
        <v>2494</v>
      </c>
    </row>
    <row r="85" spans="1:14" x14ac:dyDescent="0.3">
      <c r="A85" s="1" t="s">
        <v>226</v>
      </c>
      <c r="B85" s="98">
        <v>44157</v>
      </c>
      <c r="C85" s="99">
        <v>3300</v>
      </c>
      <c r="D85" s="1">
        <v>170</v>
      </c>
      <c r="E85" s="100" t="str">
        <f t="shared" si="5"/>
        <v>T223453</v>
      </c>
      <c r="F85" s="100" t="str">
        <f t="shared" si="6"/>
        <v>05*-778**-**</v>
      </c>
      <c r="G85" s="1" t="str">
        <f t="shared" si="7"/>
        <v>05*-676**-**</v>
      </c>
      <c r="K85" t="s">
        <v>224</v>
      </c>
      <c r="L85" t="s">
        <v>2244</v>
      </c>
      <c r="M85" t="s">
        <v>224</v>
      </c>
      <c r="N85" t="s">
        <v>2495</v>
      </c>
    </row>
    <row r="86" spans="1:14" x14ac:dyDescent="0.3">
      <c r="A86" s="1" t="s">
        <v>227</v>
      </c>
      <c r="B86" s="98">
        <v>43976</v>
      </c>
      <c r="C86" s="99">
        <v>12900</v>
      </c>
      <c r="D86" s="1">
        <v>84</v>
      </c>
      <c r="E86" s="100" t="str">
        <f t="shared" si="5"/>
        <v>T229361</v>
      </c>
      <c r="F86" s="100" t="str">
        <f t="shared" si="6"/>
        <v>05*-417**-**</v>
      </c>
      <c r="G86" s="1" t="str">
        <f t="shared" si="7"/>
        <v>05*-517**-**</v>
      </c>
      <c r="K86" t="s">
        <v>225</v>
      </c>
      <c r="L86" t="s">
        <v>2245</v>
      </c>
      <c r="M86" t="s">
        <v>225</v>
      </c>
      <c r="N86" t="s">
        <v>2496</v>
      </c>
    </row>
    <row r="87" spans="1:14" x14ac:dyDescent="0.3">
      <c r="A87" s="1" t="s">
        <v>228</v>
      </c>
      <c r="B87" s="98">
        <v>44023</v>
      </c>
      <c r="C87" s="99">
        <v>1800</v>
      </c>
      <c r="D87" s="1">
        <v>59</v>
      </c>
      <c r="E87" s="100" t="str">
        <f t="shared" si="5"/>
        <v>T809447</v>
      </c>
      <c r="F87" s="100" t="str">
        <f t="shared" si="6"/>
        <v>05*-260**-**</v>
      </c>
      <c r="G87" s="1" t="str">
        <f t="shared" si="7"/>
        <v>05*-733**-**</v>
      </c>
      <c r="K87" t="s">
        <v>226</v>
      </c>
      <c r="L87" t="s">
        <v>2246</v>
      </c>
      <c r="M87" t="s">
        <v>226</v>
      </c>
      <c r="N87" t="s">
        <v>2448</v>
      </c>
    </row>
    <row r="88" spans="1:14" x14ac:dyDescent="0.3">
      <c r="A88" s="1" t="s">
        <v>229</v>
      </c>
      <c r="B88" s="98">
        <v>44071</v>
      </c>
      <c r="C88" s="99">
        <v>8500</v>
      </c>
      <c r="D88" s="1">
        <v>125</v>
      </c>
      <c r="E88" s="100" t="str">
        <f t="shared" si="5"/>
        <v>T254026</v>
      </c>
      <c r="F88" s="100" t="str">
        <f t="shared" si="6"/>
        <v>05*-298**-**</v>
      </c>
      <c r="G88" s="1" t="str">
        <f t="shared" si="7"/>
        <v>05*-585**-**</v>
      </c>
      <c r="K88" t="s">
        <v>227</v>
      </c>
      <c r="L88" t="s">
        <v>2247</v>
      </c>
      <c r="M88" t="s">
        <v>227</v>
      </c>
      <c r="N88" t="s">
        <v>2376</v>
      </c>
    </row>
    <row r="89" spans="1:14" x14ac:dyDescent="0.3">
      <c r="A89" s="1" t="s">
        <v>230</v>
      </c>
      <c r="B89" s="98">
        <v>44472</v>
      </c>
      <c r="C89" s="99">
        <v>5000</v>
      </c>
      <c r="D89" s="1">
        <v>174</v>
      </c>
      <c r="E89" s="100" t="str">
        <f t="shared" si="5"/>
        <v>T160292</v>
      </c>
      <c r="F89" s="100" t="str">
        <f t="shared" si="6"/>
        <v>05*-298**-**</v>
      </c>
      <c r="G89" s="1" t="str">
        <f t="shared" si="7"/>
        <v>05*-351**-**</v>
      </c>
      <c r="K89" t="s">
        <v>228</v>
      </c>
      <c r="L89" t="s">
        <v>2248</v>
      </c>
      <c r="M89" t="s">
        <v>228</v>
      </c>
      <c r="N89" t="s">
        <v>2443</v>
      </c>
    </row>
    <row r="90" spans="1:14" x14ac:dyDescent="0.3">
      <c r="A90" s="1" t="s">
        <v>231</v>
      </c>
      <c r="B90" s="98">
        <v>44306</v>
      </c>
      <c r="C90" s="99">
        <v>6500</v>
      </c>
      <c r="D90" s="1">
        <v>11</v>
      </c>
      <c r="E90" s="100" t="str">
        <f t="shared" si="5"/>
        <v>T642301</v>
      </c>
      <c r="F90" s="100" t="str">
        <f t="shared" si="6"/>
        <v>05*-470**-**</v>
      </c>
      <c r="G90" s="1" t="str">
        <f t="shared" si="7"/>
        <v>05*-424**-**</v>
      </c>
      <c r="K90" t="s">
        <v>229</v>
      </c>
      <c r="L90" t="s">
        <v>2249</v>
      </c>
      <c r="M90" t="s">
        <v>229</v>
      </c>
      <c r="N90" t="s">
        <v>2389</v>
      </c>
    </row>
    <row r="91" spans="1:14" x14ac:dyDescent="0.3">
      <c r="A91" s="1" t="s">
        <v>232</v>
      </c>
      <c r="B91" s="98">
        <v>43998</v>
      </c>
      <c r="C91" s="99">
        <v>12500</v>
      </c>
      <c r="D91" s="1">
        <v>5</v>
      </c>
      <c r="E91" s="100" t="str">
        <f t="shared" si="5"/>
        <v>T673807</v>
      </c>
      <c r="F91" s="100" t="str">
        <f t="shared" si="6"/>
        <v>05*-670**-**</v>
      </c>
      <c r="G91" s="1" t="str">
        <f t="shared" si="7"/>
        <v>05*-451**-**</v>
      </c>
      <c r="K91" t="s">
        <v>230</v>
      </c>
      <c r="L91" t="s">
        <v>2250</v>
      </c>
      <c r="M91" t="s">
        <v>230</v>
      </c>
      <c r="N91" t="s">
        <v>2497</v>
      </c>
    </row>
    <row r="92" spans="1:14" x14ac:dyDescent="0.3">
      <c r="A92" s="1" t="s">
        <v>233</v>
      </c>
      <c r="B92" s="98">
        <v>43763</v>
      </c>
      <c r="C92" s="99">
        <v>3900</v>
      </c>
      <c r="D92" s="1">
        <v>38</v>
      </c>
      <c r="E92" s="100" t="str">
        <f t="shared" si="5"/>
        <v>T100294</v>
      </c>
      <c r="F92" s="100" t="str">
        <f t="shared" si="6"/>
        <v>05*-380**-**</v>
      </c>
      <c r="G92" s="1" t="str">
        <f t="shared" si="7"/>
        <v>05*-220**-**</v>
      </c>
      <c r="K92" t="s">
        <v>231</v>
      </c>
      <c r="L92" t="s">
        <v>2251</v>
      </c>
      <c r="M92" t="s">
        <v>231</v>
      </c>
      <c r="N92" t="s">
        <v>2419</v>
      </c>
    </row>
    <row r="93" spans="1:14" x14ac:dyDescent="0.3">
      <c r="A93" s="1" t="s">
        <v>234</v>
      </c>
      <c r="B93" s="98">
        <v>44166</v>
      </c>
      <c r="C93" s="99">
        <v>4800</v>
      </c>
      <c r="D93" s="1">
        <v>104</v>
      </c>
      <c r="E93" s="100" t="str">
        <f t="shared" si="5"/>
        <v>T443781</v>
      </c>
      <c r="F93" s="100" t="str">
        <f t="shared" si="6"/>
        <v>05*-322**-**</v>
      </c>
      <c r="G93" s="1" t="str">
        <f t="shared" si="7"/>
        <v>05*-359**-**</v>
      </c>
      <c r="K93" t="s">
        <v>232</v>
      </c>
      <c r="L93" t="s">
        <v>2252</v>
      </c>
      <c r="M93" t="s">
        <v>232</v>
      </c>
      <c r="N93" t="s">
        <v>2498</v>
      </c>
    </row>
    <row r="94" spans="1:14" x14ac:dyDescent="0.3">
      <c r="A94" s="1" t="s">
        <v>235</v>
      </c>
      <c r="B94" s="98">
        <v>44410</v>
      </c>
      <c r="C94" s="99">
        <v>7900</v>
      </c>
      <c r="D94" s="1">
        <v>55</v>
      </c>
      <c r="E94" s="100" t="str">
        <f t="shared" si="5"/>
        <v>T211485</v>
      </c>
      <c r="F94" s="100" t="str">
        <f t="shared" si="6"/>
        <v>05*-379**-**</v>
      </c>
      <c r="G94" s="1" t="str">
        <f t="shared" si="7"/>
        <v>05*-216**-**</v>
      </c>
      <c r="K94" t="s">
        <v>233</v>
      </c>
      <c r="L94" t="s">
        <v>2253</v>
      </c>
      <c r="M94" t="s">
        <v>233</v>
      </c>
      <c r="N94" t="s">
        <v>2404</v>
      </c>
    </row>
    <row r="95" spans="1:14" x14ac:dyDescent="0.3">
      <c r="A95" s="1" t="s">
        <v>236</v>
      </c>
      <c r="B95" s="98">
        <v>44035</v>
      </c>
      <c r="C95" s="99">
        <v>9200</v>
      </c>
      <c r="D95" s="1">
        <v>4</v>
      </c>
      <c r="E95" s="100" t="str">
        <f t="shared" si="5"/>
        <v>T631178</v>
      </c>
      <c r="F95" s="100" t="str">
        <f t="shared" si="6"/>
        <v>05*-399**-**</v>
      </c>
      <c r="G95" s="1" t="str">
        <f t="shared" si="7"/>
        <v>05*-242**-**</v>
      </c>
      <c r="K95" t="s">
        <v>234</v>
      </c>
      <c r="L95" t="s">
        <v>2254</v>
      </c>
      <c r="M95" t="s">
        <v>234</v>
      </c>
      <c r="N95" t="s">
        <v>2499</v>
      </c>
    </row>
    <row r="96" spans="1:14" x14ac:dyDescent="0.3">
      <c r="A96" s="1" t="s">
        <v>237</v>
      </c>
      <c r="B96" s="98">
        <v>44021</v>
      </c>
      <c r="C96" s="99">
        <v>12800</v>
      </c>
      <c r="D96" s="1">
        <v>146</v>
      </c>
      <c r="E96" s="100" t="str">
        <f t="shared" si="5"/>
        <v>T939469</v>
      </c>
      <c r="F96" s="100" t="str">
        <f t="shared" si="6"/>
        <v>05*-410**-**</v>
      </c>
      <c r="G96" s="1" t="str">
        <f t="shared" si="7"/>
        <v>05*-619**-**</v>
      </c>
      <c r="K96" t="s">
        <v>235</v>
      </c>
      <c r="L96" t="s">
        <v>2255</v>
      </c>
      <c r="M96" t="s">
        <v>235</v>
      </c>
      <c r="N96" t="s">
        <v>2386</v>
      </c>
    </row>
    <row r="97" spans="1:14" x14ac:dyDescent="0.3">
      <c r="A97" s="1" t="s">
        <v>238</v>
      </c>
      <c r="B97" s="98">
        <v>44141</v>
      </c>
      <c r="C97" s="99">
        <v>9700</v>
      </c>
      <c r="D97" s="1">
        <v>6</v>
      </c>
      <c r="E97" s="100" t="str">
        <f t="shared" si="5"/>
        <v>T567010</v>
      </c>
      <c r="F97" s="100" t="str">
        <f t="shared" si="6"/>
        <v>05*-396**-**</v>
      </c>
      <c r="G97" s="1" t="str">
        <f t="shared" si="7"/>
        <v>05*-779**-**</v>
      </c>
      <c r="K97" t="s">
        <v>236</v>
      </c>
      <c r="L97" t="s">
        <v>2256</v>
      </c>
      <c r="M97" t="s">
        <v>236</v>
      </c>
      <c r="N97" t="s">
        <v>2500</v>
      </c>
    </row>
    <row r="98" spans="1:14" x14ac:dyDescent="0.3">
      <c r="A98" s="1" t="s">
        <v>239</v>
      </c>
      <c r="B98" s="98">
        <v>44238</v>
      </c>
      <c r="C98" s="99">
        <v>4300</v>
      </c>
      <c r="D98" s="1">
        <v>47</v>
      </c>
      <c r="E98" s="100" t="str">
        <f t="shared" si="5"/>
        <v>T477378</v>
      </c>
      <c r="F98" s="100" t="str">
        <f t="shared" si="6"/>
        <v>05*-288**-**</v>
      </c>
      <c r="G98" s="1" t="str">
        <f t="shared" si="7"/>
        <v>05*-348**-**</v>
      </c>
      <c r="K98" t="s">
        <v>237</v>
      </c>
      <c r="L98" t="s">
        <v>2257</v>
      </c>
      <c r="M98" t="s">
        <v>237</v>
      </c>
      <c r="N98" t="s">
        <v>2382</v>
      </c>
    </row>
    <row r="99" spans="1:14" x14ac:dyDescent="0.3">
      <c r="A99" s="1" t="s">
        <v>240</v>
      </c>
      <c r="B99" s="98">
        <v>44399</v>
      </c>
      <c r="C99" s="99">
        <v>9700</v>
      </c>
      <c r="D99" s="1">
        <v>120</v>
      </c>
      <c r="E99" s="100" t="str">
        <f t="shared" si="5"/>
        <v>T973429</v>
      </c>
      <c r="F99" s="100" t="str">
        <f t="shared" si="6"/>
        <v>05*-301**-**</v>
      </c>
      <c r="G99" s="1" t="str">
        <f t="shared" si="7"/>
        <v>05*-702**-**</v>
      </c>
      <c r="K99" t="s">
        <v>238</v>
      </c>
      <c r="L99" t="s">
        <v>2258</v>
      </c>
      <c r="M99" t="s">
        <v>238</v>
      </c>
      <c r="N99" t="s">
        <v>2501</v>
      </c>
    </row>
    <row r="100" spans="1:14" x14ac:dyDescent="0.3">
      <c r="A100" s="1" t="s">
        <v>241</v>
      </c>
      <c r="B100" s="98">
        <v>44136</v>
      </c>
      <c r="C100" s="99">
        <v>8300</v>
      </c>
      <c r="D100" s="1">
        <v>147</v>
      </c>
      <c r="E100" s="100" t="str">
        <f t="shared" si="5"/>
        <v>T194436</v>
      </c>
      <c r="F100" s="100" t="str">
        <f t="shared" si="6"/>
        <v>05*-341**-**</v>
      </c>
      <c r="G100" s="1" t="str">
        <f t="shared" si="7"/>
        <v>05*-467**-**</v>
      </c>
      <c r="K100" t="s">
        <v>239</v>
      </c>
      <c r="L100" t="s">
        <v>2259</v>
      </c>
      <c r="M100" t="s">
        <v>239</v>
      </c>
      <c r="N100" t="s">
        <v>2369</v>
      </c>
    </row>
    <row r="101" spans="1:14" x14ac:dyDescent="0.3">
      <c r="A101" s="1" t="s">
        <v>243</v>
      </c>
      <c r="B101" s="98">
        <v>44176</v>
      </c>
      <c r="C101" s="99">
        <v>6500</v>
      </c>
      <c r="D101" s="1">
        <v>52</v>
      </c>
      <c r="E101" s="100" t="str">
        <f t="shared" si="5"/>
        <v>T899173</v>
      </c>
      <c r="F101" s="100" t="str">
        <f t="shared" si="6"/>
        <v>05*-611**-**</v>
      </c>
      <c r="G101" s="1" t="str">
        <f t="shared" si="7"/>
        <v>05*-517**-**</v>
      </c>
      <c r="K101" t="s">
        <v>240</v>
      </c>
      <c r="L101" t="s">
        <v>2260</v>
      </c>
      <c r="M101" t="s">
        <v>240</v>
      </c>
      <c r="N101" t="s">
        <v>2502</v>
      </c>
    </row>
    <row r="102" spans="1:14" x14ac:dyDescent="0.3">
      <c r="A102" s="1" t="s">
        <v>244</v>
      </c>
      <c r="B102" s="98">
        <v>44342</v>
      </c>
      <c r="C102" s="99">
        <v>7100</v>
      </c>
      <c r="D102" s="1">
        <v>8</v>
      </c>
      <c r="E102" s="100" t="str">
        <f t="shared" ref="E102:E133" si="8">VLOOKUP($A102,$K$8:$N$403,2,0)</f>
        <v>T933185</v>
      </c>
      <c r="F102" s="100" t="str">
        <f t="shared" ref="F102:F133" si="9">VLOOKUP($A102,$L$8:$N$403,3,0)</f>
        <v>05*-211**-**</v>
      </c>
      <c r="G102" s="1" t="str">
        <f t="shared" si="7"/>
        <v>05*-231**-**</v>
      </c>
      <c r="K102" t="s">
        <v>241</v>
      </c>
      <c r="L102" t="s">
        <v>2261</v>
      </c>
      <c r="M102" t="s">
        <v>241</v>
      </c>
      <c r="N102" t="s">
        <v>2483</v>
      </c>
    </row>
    <row r="103" spans="1:14" x14ac:dyDescent="0.3">
      <c r="A103" s="1" t="s">
        <v>245</v>
      </c>
      <c r="B103" s="98">
        <v>43940</v>
      </c>
      <c r="C103" s="99">
        <v>11500</v>
      </c>
      <c r="D103" s="1">
        <v>157</v>
      </c>
      <c r="E103" s="100" t="str">
        <f t="shared" si="8"/>
        <v>T643215</v>
      </c>
      <c r="F103" s="100" t="str">
        <f t="shared" si="9"/>
        <v>05*-788**-**</v>
      </c>
      <c r="G103" s="1" t="str">
        <f t="shared" si="7"/>
        <v>05*-331**-**</v>
      </c>
      <c r="K103" t="s">
        <v>243</v>
      </c>
      <c r="L103" t="s">
        <v>2262</v>
      </c>
      <c r="M103" t="s">
        <v>243</v>
      </c>
      <c r="N103" t="s">
        <v>2376</v>
      </c>
    </row>
    <row r="104" spans="1:14" x14ac:dyDescent="0.3">
      <c r="A104" s="1" t="s">
        <v>204</v>
      </c>
      <c r="B104" s="98">
        <v>44219</v>
      </c>
      <c r="C104" s="99">
        <v>7500</v>
      </c>
      <c r="D104" s="1">
        <v>59</v>
      </c>
      <c r="E104" s="100" t="str">
        <f t="shared" si="8"/>
        <v>T447565</v>
      </c>
      <c r="F104" s="100" t="str">
        <f t="shared" si="9"/>
        <v>05*-574**-**</v>
      </c>
      <c r="G104" s="1" t="str">
        <f t="shared" si="7"/>
        <v>05*-764**-**</v>
      </c>
      <c r="K104" t="s">
        <v>244</v>
      </c>
      <c r="L104" t="s">
        <v>2263</v>
      </c>
      <c r="M104" t="s">
        <v>244</v>
      </c>
      <c r="N104" t="s">
        <v>2415</v>
      </c>
    </row>
    <row r="105" spans="1:14" x14ac:dyDescent="0.3">
      <c r="A105" s="1" t="s">
        <v>246</v>
      </c>
      <c r="B105" s="98">
        <v>44364</v>
      </c>
      <c r="C105" s="99">
        <v>9700</v>
      </c>
      <c r="D105" s="1">
        <v>164</v>
      </c>
      <c r="E105" s="100" t="str">
        <f t="shared" si="8"/>
        <v>T313148</v>
      </c>
      <c r="F105" s="100" t="str">
        <f t="shared" si="9"/>
        <v>05*-546**-**</v>
      </c>
      <c r="G105" s="1" t="str">
        <f t="shared" si="7"/>
        <v>05*-631**-**</v>
      </c>
      <c r="K105" t="s">
        <v>245</v>
      </c>
      <c r="L105" t="s">
        <v>2264</v>
      </c>
      <c r="M105" t="s">
        <v>245</v>
      </c>
      <c r="N105" t="s">
        <v>2503</v>
      </c>
    </row>
    <row r="106" spans="1:14" x14ac:dyDescent="0.3">
      <c r="A106" s="1" t="s">
        <v>247</v>
      </c>
      <c r="B106" s="98">
        <v>43694</v>
      </c>
      <c r="C106" s="99">
        <v>6900</v>
      </c>
      <c r="D106" s="1">
        <v>115</v>
      </c>
      <c r="E106" s="100" t="str">
        <f t="shared" si="8"/>
        <v>T833643</v>
      </c>
      <c r="F106" s="100" t="str">
        <f t="shared" si="9"/>
        <v>05*-277**-**</v>
      </c>
      <c r="G106" s="1" t="str">
        <f t="shared" si="7"/>
        <v>05*-487**-**</v>
      </c>
      <c r="K106" t="s">
        <v>204</v>
      </c>
      <c r="L106" t="s">
        <v>2265</v>
      </c>
      <c r="M106" t="s">
        <v>204</v>
      </c>
      <c r="N106" t="s">
        <v>2504</v>
      </c>
    </row>
    <row r="107" spans="1:14" x14ac:dyDescent="0.3">
      <c r="A107" s="1" t="s">
        <v>248</v>
      </c>
      <c r="B107" s="98">
        <v>44559</v>
      </c>
      <c r="C107" s="99">
        <v>9100</v>
      </c>
      <c r="D107" s="1">
        <v>103</v>
      </c>
      <c r="E107" s="100" t="str">
        <f t="shared" si="8"/>
        <v>T279305</v>
      </c>
      <c r="F107" s="100" t="str">
        <f t="shared" si="9"/>
        <v>05*-754**-**</v>
      </c>
      <c r="G107" s="1" t="str">
        <f t="shared" si="7"/>
        <v>05*-215**-**</v>
      </c>
      <c r="K107" t="s">
        <v>246</v>
      </c>
      <c r="L107" t="s">
        <v>2266</v>
      </c>
      <c r="M107" t="s">
        <v>246</v>
      </c>
      <c r="N107" t="s">
        <v>2505</v>
      </c>
    </row>
    <row r="108" spans="1:14" x14ac:dyDescent="0.3">
      <c r="A108" s="1" t="s">
        <v>249</v>
      </c>
      <c r="B108" s="98">
        <v>44458</v>
      </c>
      <c r="C108" s="99">
        <v>1900</v>
      </c>
      <c r="D108" s="1">
        <v>111</v>
      </c>
      <c r="E108" s="100" t="str">
        <f t="shared" si="8"/>
        <v>T877529</v>
      </c>
      <c r="F108" s="100" t="str">
        <f t="shared" si="9"/>
        <v>05*-601**-**</v>
      </c>
      <c r="G108" s="1" t="str">
        <f t="shared" si="7"/>
        <v>05*-207**-**</v>
      </c>
      <c r="K108" t="s">
        <v>247</v>
      </c>
      <c r="L108" t="s">
        <v>2267</v>
      </c>
      <c r="M108" t="s">
        <v>247</v>
      </c>
      <c r="N108" t="s">
        <v>2506</v>
      </c>
    </row>
    <row r="109" spans="1:14" x14ac:dyDescent="0.3">
      <c r="A109" s="1" t="s">
        <v>250</v>
      </c>
      <c r="B109" s="98">
        <v>44157</v>
      </c>
      <c r="C109" s="99">
        <v>11900</v>
      </c>
      <c r="D109" s="1">
        <v>102</v>
      </c>
      <c r="E109" s="100" t="str">
        <f t="shared" si="8"/>
        <v>T179530</v>
      </c>
      <c r="F109" s="100" t="str">
        <f t="shared" si="9"/>
        <v>05*-778**-**</v>
      </c>
      <c r="G109" s="1" t="str">
        <f t="shared" si="7"/>
        <v>05*-391**-**</v>
      </c>
      <c r="K109" t="s">
        <v>248</v>
      </c>
      <c r="L109" t="s">
        <v>2268</v>
      </c>
      <c r="M109" t="s">
        <v>248</v>
      </c>
      <c r="N109" t="s">
        <v>2507</v>
      </c>
    </row>
    <row r="110" spans="1:14" x14ac:dyDescent="0.3">
      <c r="A110" s="1" t="s">
        <v>251</v>
      </c>
      <c r="B110" s="98">
        <v>44253</v>
      </c>
      <c r="C110" s="99">
        <v>9100</v>
      </c>
      <c r="D110" s="1">
        <v>119</v>
      </c>
      <c r="E110" s="100" t="str">
        <f t="shared" si="8"/>
        <v>T756176</v>
      </c>
      <c r="F110" s="100" t="str">
        <f t="shared" si="9"/>
        <v>05*-332**-**</v>
      </c>
      <c r="G110" s="1" t="str">
        <f t="shared" si="7"/>
        <v>05*-412**-**</v>
      </c>
      <c r="K110" t="s">
        <v>249</v>
      </c>
      <c r="L110" t="s">
        <v>2269</v>
      </c>
      <c r="M110" t="s">
        <v>249</v>
      </c>
      <c r="N110" t="s">
        <v>2494</v>
      </c>
    </row>
    <row r="111" spans="1:14" x14ac:dyDescent="0.3">
      <c r="A111" s="1" t="s">
        <v>252</v>
      </c>
      <c r="B111" s="98">
        <v>44615</v>
      </c>
      <c r="C111" s="99">
        <v>7200</v>
      </c>
      <c r="D111" s="1">
        <v>62</v>
      </c>
      <c r="E111" s="100" t="str">
        <f t="shared" si="8"/>
        <v>T698901</v>
      </c>
      <c r="F111" s="100" t="str">
        <f t="shared" si="9"/>
        <v>05*-298**-**</v>
      </c>
      <c r="G111" s="1" t="str">
        <f t="shared" si="7"/>
        <v>05*-548**-**</v>
      </c>
      <c r="K111" t="s">
        <v>250</v>
      </c>
      <c r="L111" t="s">
        <v>2270</v>
      </c>
      <c r="M111" t="s">
        <v>250</v>
      </c>
      <c r="N111" t="s">
        <v>2508</v>
      </c>
    </row>
    <row r="112" spans="1:14" x14ac:dyDescent="0.3">
      <c r="A112" s="1" t="s">
        <v>253</v>
      </c>
      <c r="B112" s="98">
        <v>44302</v>
      </c>
      <c r="C112" s="99">
        <v>4900</v>
      </c>
      <c r="D112" s="1">
        <v>6</v>
      </c>
      <c r="E112" s="100" t="str">
        <f t="shared" si="8"/>
        <v>T183383</v>
      </c>
      <c r="F112" s="100" t="str">
        <f t="shared" si="9"/>
        <v>05*-309**-**</v>
      </c>
      <c r="G112" s="1" t="str">
        <f t="shared" si="7"/>
        <v>05*-500**-**</v>
      </c>
      <c r="K112" t="s">
        <v>251</v>
      </c>
      <c r="L112" t="s">
        <v>2271</v>
      </c>
      <c r="M112" t="s">
        <v>251</v>
      </c>
      <c r="N112" t="s">
        <v>2509</v>
      </c>
    </row>
    <row r="113" spans="1:14" x14ac:dyDescent="0.3">
      <c r="A113" s="1" t="s">
        <v>254</v>
      </c>
      <c r="B113" s="98">
        <v>44659</v>
      </c>
      <c r="C113" s="99">
        <v>6800</v>
      </c>
      <c r="D113" s="1">
        <v>148</v>
      </c>
      <c r="E113" s="100" t="str">
        <f t="shared" si="8"/>
        <v>T924753</v>
      </c>
      <c r="F113" s="100" t="str">
        <f t="shared" si="9"/>
        <v>05*-510**-**</v>
      </c>
      <c r="G113" s="1" t="str">
        <f t="shared" si="7"/>
        <v>05*-773**-**</v>
      </c>
      <c r="K113" t="s">
        <v>252</v>
      </c>
      <c r="L113" t="s">
        <v>2272</v>
      </c>
      <c r="M113" t="s">
        <v>252</v>
      </c>
      <c r="N113" t="s">
        <v>2510</v>
      </c>
    </row>
    <row r="114" spans="1:14" x14ac:dyDescent="0.3">
      <c r="A114" s="1" t="s">
        <v>255</v>
      </c>
      <c r="B114" s="98">
        <v>43997</v>
      </c>
      <c r="C114" s="99">
        <v>8600</v>
      </c>
      <c r="D114" s="1">
        <v>169</v>
      </c>
      <c r="E114" s="100" t="str">
        <f t="shared" si="8"/>
        <v>T706315</v>
      </c>
      <c r="F114" s="100" t="str">
        <f t="shared" si="9"/>
        <v>05*-795**-**</v>
      </c>
      <c r="G114" s="1" t="str">
        <f t="shared" si="7"/>
        <v>05*-795**-**</v>
      </c>
      <c r="K114" t="s">
        <v>253</v>
      </c>
      <c r="L114" t="s">
        <v>2273</v>
      </c>
      <c r="M114" t="s">
        <v>253</v>
      </c>
      <c r="N114" t="s">
        <v>2444</v>
      </c>
    </row>
    <row r="115" spans="1:14" x14ac:dyDescent="0.3">
      <c r="A115" s="1" t="s">
        <v>191</v>
      </c>
      <c r="B115" s="98">
        <v>44031</v>
      </c>
      <c r="C115" s="99">
        <v>8900</v>
      </c>
      <c r="D115" s="1">
        <v>37</v>
      </c>
      <c r="E115" s="100" t="str">
        <f t="shared" si="8"/>
        <v>T318461</v>
      </c>
      <c r="F115" s="100" t="str">
        <f t="shared" si="9"/>
        <v>05*-503**-**</v>
      </c>
      <c r="G115" s="1" t="str">
        <f t="shared" si="7"/>
        <v>05*-499**-**</v>
      </c>
      <c r="K115" t="s">
        <v>254</v>
      </c>
      <c r="L115" t="s">
        <v>2274</v>
      </c>
      <c r="M115" t="s">
        <v>254</v>
      </c>
      <c r="N115" t="s">
        <v>2432</v>
      </c>
    </row>
    <row r="116" spans="1:14" x14ac:dyDescent="0.3">
      <c r="A116" s="1" t="s">
        <v>256</v>
      </c>
      <c r="B116" s="98">
        <v>43764</v>
      </c>
      <c r="C116" s="99">
        <v>10000</v>
      </c>
      <c r="D116" s="1">
        <v>46</v>
      </c>
      <c r="E116" s="100" t="str">
        <f t="shared" si="8"/>
        <v>T851944</v>
      </c>
      <c r="F116" s="100" t="str">
        <f t="shared" si="9"/>
        <v>05*-228**-**</v>
      </c>
      <c r="G116" s="1" t="str">
        <f t="shared" si="7"/>
        <v>05*-471**-**</v>
      </c>
      <c r="K116" t="s">
        <v>255</v>
      </c>
      <c r="L116" t="s">
        <v>2275</v>
      </c>
      <c r="M116" t="s">
        <v>255</v>
      </c>
      <c r="N116" t="s">
        <v>2367</v>
      </c>
    </row>
    <row r="117" spans="1:14" x14ac:dyDescent="0.3">
      <c r="A117" s="1" t="s">
        <v>257</v>
      </c>
      <c r="B117" s="98">
        <v>44099</v>
      </c>
      <c r="C117" s="99">
        <v>5200</v>
      </c>
      <c r="D117" s="1">
        <v>44</v>
      </c>
      <c r="E117" s="100" t="str">
        <f t="shared" si="8"/>
        <v>T710761</v>
      </c>
      <c r="F117" s="100" t="str">
        <f t="shared" si="9"/>
        <v>05*-503**-**</v>
      </c>
      <c r="G117" s="1" t="str">
        <f t="shared" si="7"/>
        <v>05*-483**-**</v>
      </c>
      <c r="K117" t="s">
        <v>191</v>
      </c>
      <c r="L117" t="s">
        <v>2276</v>
      </c>
      <c r="M117" t="s">
        <v>191</v>
      </c>
      <c r="N117" t="s">
        <v>2497</v>
      </c>
    </row>
    <row r="118" spans="1:14" x14ac:dyDescent="0.3">
      <c r="A118" s="1" t="s">
        <v>258</v>
      </c>
      <c r="B118" s="98">
        <v>43902</v>
      </c>
      <c r="C118" s="99">
        <v>12600</v>
      </c>
      <c r="D118" s="1">
        <v>8</v>
      </c>
      <c r="E118" s="100" t="str">
        <f t="shared" si="8"/>
        <v>T655478</v>
      </c>
      <c r="F118" s="100" t="str">
        <f t="shared" si="9"/>
        <v>05*-396**-**</v>
      </c>
      <c r="G118" s="1" t="str">
        <f t="shared" si="7"/>
        <v>05*-347**-**</v>
      </c>
      <c r="K118" t="s">
        <v>256</v>
      </c>
      <c r="L118" t="s">
        <v>2277</v>
      </c>
      <c r="M118" t="s">
        <v>256</v>
      </c>
      <c r="N118" t="s">
        <v>2511</v>
      </c>
    </row>
    <row r="119" spans="1:14" x14ac:dyDescent="0.3">
      <c r="A119" s="1" t="s">
        <v>259</v>
      </c>
      <c r="B119" s="98">
        <v>44539</v>
      </c>
      <c r="C119" s="99">
        <v>5600</v>
      </c>
      <c r="D119" s="1">
        <v>26</v>
      </c>
      <c r="E119" s="100" t="str">
        <f t="shared" si="8"/>
        <v>T939355</v>
      </c>
      <c r="F119" s="100" t="str">
        <f t="shared" si="9"/>
        <v>05*-493**-**</v>
      </c>
      <c r="G119" s="1" t="str">
        <f t="shared" si="7"/>
        <v>05*-255**-**</v>
      </c>
      <c r="K119" t="s">
        <v>257</v>
      </c>
      <c r="L119" t="s">
        <v>2278</v>
      </c>
      <c r="M119" t="s">
        <v>257</v>
      </c>
      <c r="N119" t="s">
        <v>2512</v>
      </c>
    </row>
    <row r="120" spans="1:14" x14ac:dyDescent="0.3">
      <c r="A120" s="1" t="s">
        <v>260</v>
      </c>
      <c r="B120" s="98">
        <v>44490</v>
      </c>
      <c r="C120" s="99">
        <v>7300</v>
      </c>
      <c r="D120" s="1">
        <v>15</v>
      </c>
      <c r="E120" s="100" t="str">
        <f t="shared" si="8"/>
        <v>T835458</v>
      </c>
      <c r="F120" s="100" t="str">
        <f t="shared" si="9"/>
        <v>05*-207**-**</v>
      </c>
      <c r="G120" s="1" t="str">
        <f t="shared" si="7"/>
        <v>05*-350**-**</v>
      </c>
      <c r="K120" t="s">
        <v>258</v>
      </c>
      <c r="L120" t="s">
        <v>2279</v>
      </c>
      <c r="M120" t="s">
        <v>258</v>
      </c>
      <c r="N120" t="s">
        <v>2435</v>
      </c>
    </row>
    <row r="121" spans="1:14" x14ac:dyDescent="0.3">
      <c r="A121" s="1" t="s">
        <v>261</v>
      </c>
      <c r="B121" s="98">
        <v>43994</v>
      </c>
      <c r="C121" s="99">
        <v>4900</v>
      </c>
      <c r="D121" s="1">
        <v>55</v>
      </c>
      <c r="E121" s="100" t="str">
        <f t="shared" si="8"/>
        <v>T549844</v>
      </c>
      <c r="F121" s="100" t="str">
        <f t="shared" si="9"/>
        <v>05*-331**-**</v>
      </c>
      <c r="G121" s="1" t="str">
        <f t="shared" si="7"/>
        <v>05*-234**-**</v>
      </c>
      <c r="K121" t="s">
        <v>259</v>
      </c>
      <c r="L121" t="s">
        <v>2280</v>
      </c>
      <c r="M121" t="s">
        <v>259</v>
      </c>
      <c r="N121" t="s">
        <v>2397</v>
      </c>
    </row>
    <row r="122" spans="1:14" x14ac:dyDescent="0.3">
      <c r="A122" s="1" t="s">
        <v>262</v>
      </c>
      <c r="B122" s="98">
        <v>44487</v>
      </c>
      <c r="C122" s="99">
        <v>7600</v>
      </c>
      <c r="D122" s="1">
        <v>128</v>
      </c>
      <c r="E122" s="100" t="str">
        <f t="shared" si="8"/>
        <v>T474925</v>
      </c>
      <c r="F122" s="100" t="str">
        <f t="shared" si="9"/>
        <v>05*-736**-**</v>
      </c>
      <c r="G122" s="1" t="str">
        <f t="shared" si="7"/>
        <v>05*-552**-**</v>
      </c>
      <c r="K122" t="s">
        <v>260</v>
      </c>
      <c r="L122" t="s">
        <v>2281</v>
      </c>
      <c r="M122" t="s">
        <v>260</v>
      </c>
      <c r="N122" t="s">
        <v>2393</v>
      </c>
    </row>
    <row r="123" spans="1:14" x14ac:dyDescent="0.3">
      <c r="A123" s="1" t="s">
        <v>263</v>
      </c>
      <c r="B123" s="98">
        <v>43996</v>
      </c>
      <c r="C123" s="99">
        <v>7600</v>
      </c>
      <c r="D123" s="1">
        <v>27</v>
      </c>
      <c r="E123" s="100" t="str">
        <f t="shared" si="8"/>
        <v>T182106</v>
      </c>
      <c r="F123" s="100" t="str">
        <f t="shared" si="9"/>
        <v>05*-363**-**</v>
      </c>
      <c r="G123" s="1" t="str">
        <f t="shared" si="7"/>
        <v>05*-626**-**</v>
      </c>
      <c r="K123" t="s">
        <v>261</v>
      </c>
      <c r="L123" t="s">
        <v>2282</v>
      </c>
      <c r="M123" t="s">
        <v>261</v>
      </c>
      <c r="N123" t="s">
        <v>2513</v>
      </c>
    </row>
    <row r="124" spans="1:14" x14ac:dyDescent="0.3">
      <c r="A124" s="1" t="s">
        <v>264</v>
      </c>
      <c r="B124" s="98">
        <v>43968</v>
      </c>
      <c r="C124" s="99">
        <v>9200</v>
      </c>
      <c r="D124" s="1">
        <v>97</v>
      </c>
      <c r="E124" s="100" t="str">
        <f t="shared" si="8"/>
        <v>T883392</v>
      </c>
      <c r="F124" s="100" t="str">
        <f t="shared" si="9"/>
        <v>05*-554**-**</v>
      </c>
      <c r="G124" s="1" t="str">
        <f t="shared" si="7"/>
        <v>05*-617**-**</v>
      </c>
      <c r="K124" t="s">
        <v>262</v>
      </c>
      <c r="L124" t="s">
        <v>2283</v>
      </c>
      <c r="M124" t="s">
        <v>262</v>
      </c>
      <c r="N124" t="s">
        <v>2405</v>
      </c>
    </row>
    <row r="125" spans="1:14" x14ac:dyDescent="0.3">
      <c r="A125" s="1" t="s">
        <v>265</v>
      </c>
      <c r="B125" s="98">
        <v>44433</v>
      </c>
      <c r="C125" s="99">
        <v>12900</v>
      </c>
      <c r="D125" s="1">
        <v>48</v>
      </c>
      <c r="E125" s="100" t="str">
        <f t="shared" si="8"/>
        <v>T979574</v>
      </c>
      <c r="F125" s="100" t="str">
        <f t="shared" si="9"/>
        <v>05*-505**-**</v>
      </c>
      <c r="G125" s="1" t="str">
        <f t="shared" si="7"/>
        <v>05*-318**-**</v>
      </c>
      <c r="K125" t="s">
        <v>263</v>
      </c>
      <c r="L125" t="s">
        <v>2284</v>
      </c>
      <c r="M125" t="s">
        <v>263</v>
      </c>
      <c r="N125" t="s">
        <v>2514</v>
      </c>
    </row>
    <row r="126" spans="1:14" x14ac:dyDescent="0.3">
      <c r="A126" s="1" t="s">
        <v>266</v>
      </c>
      <c r="B126" s="98">
        <v>44695</v>
      </c>
      <c r="C126" s="99">
        <v>7700</v>
      </c>
      <c r="D126" s="1">
        <v>134</v>
      </c>
      <c r="E126" s="100" t="str">
        <f t="shared" si="8"/>
        <v>T785332</v>
      </c>
      <c r="F126" s="100" t="str">
        <f t="shared" si="9"/>
        <v>05*-741**-**</v>
      </c>
      <c r="G126" s="1" t="str">
        <f t="shared" si="7"/>
        <v>05*-570**-**</v>
      </c>
      <c r="K126" t="s">
        <v>264</v>
      </c>
      <c r="L126" t="s">
        <v>2285</v>
      </c>
      <c r="M126" t="s">
        <v>264</v>
      </c>
      <c r="N126" t="s">
        <v>2484</v>
      </c>
    </row>
    <row r="127" spans="1:14" x14ac:dyDescent="0.3">
      <c r="A127" s="1" t="s">
        <v>267</v>
      </c>
      <c r="B127" s="98">
        <v>44431</v>
      </c>
      <c r="C127" s="99">
        <v>3200</v>
      </c>
      <c r="D127" s="1">
        <v>160</v>
      </c>
      <c r="E127" s="100" t="str">
        <f t="shared" si="8"/>
        <v>T529308</v>
      </c>
      <c r="F127" s="100" t="str">
        <f t="shared" si="9"/>
        <v>05*-562**-**</v>
      </c>
      <c r="G127" s="1" t="str">
        <f t="shared" si="7"/>
        <v>05*-357**-**</v>
      </c>
      <c r="K127" t="s">
        <v>265</v>
      </c>
      <c r="L127" t="s">
        <v>2286</v>
      </c>
      <c r="M127" t="s">
        <v>265</v>
      </c>
      <c r="N127" t="s">
        <v>2515</v>
      </c>
    </row>
    <row r="128" spans="1:14" x14ac:dyDescent="0.3">
      <c r="A128" s="1" t="s">
        <v>268</v>
      </c>
      <c r="B128" s="98">
        <v>44355</v>
      </c>
      <c r="C128" s="99">
        <v>6800</v>
      </c>
      <c r="D128" s="1">
        <v>107</v>
      </c>
      <c r="E128" s="100" t="str">
        <f t="shared" si="8"/>
        <v>T380565</v>
      </c>
      <c r="F128" s="100" t="str">
        <f t="shared" si="9"/>
        <v>05*-327**-**</v>
      </c>
      <c r="G128" s="1" t="str">
        <f t="shared" si="7"/>
        <v>05*-549**-**</v>
      </c>
      <c r="K128" t="s">
        <v>266</v>
      </c>
      <c r="L128" t="s">
        <v>2287</v>
      </c>
      <c r="M128" t="s">
        <v>266</v>
      </c>
      <c r="N128" t="s">
        <v>2447</v>
      </c>
    </row>
    <row r="129" spans="1:14" x14ac:dyDescent="0.3">
      <c r="A129" s="1" t="s">
        <v>269</v>
      </c>
      <c r="B129" s="98">
        <v>43990</v>
      </c>
      <c r="C129" s="99">
        <v>9000</v>
      </c>
      <c r="D129" s="1">
        <v>62</v>
      </c>
      <c r="E129" s="100" t="str">
        <f t="shared" si="8"/>
        <v>T304543</v>
      </c>
      <c r="F129" s="100" t="str">
        <f t="shared" si="9"/>
        <v>05*-570**-**</v>
      </c>
      <c r="G129" s="1" t="str">
        <f t="shared" si="7"/>
        <v>05*-231**-**</v>
      </c>
      <c r="K129" t="s">
        <v>267</v>
      </c>
      <c r="L129" t="s">
        <v>2288</v>
      </c>
      <c r="M129" t="s">
        <v>267</v>
      </c>
      <c r="N129" t="s">
        <v>2516</v>
      </c>
    </row>
    <row r="130" spans="1:14" x14ac:dyDescent="0.3">
      <c r="A130" s="1" t="s">
        <v>270</v>
      </c>
      <c r="B130" s="98">
        <v>44365</v>
      </c>
      <c r="C130" s="99">
        <v>4800</v>
      </c>
      <c r="D130" s="1">
        <v>126</v>
      </c>
      <c r="E130" s="100" t="str">
        <f t="shared" si="8"/>
        <v>T119106</v>
      </c>
      <c r="F130" s="100" t="str">
        <f t="shared" si="9"/>
        <v>05*-800**-**</v>
      </c>
      <c r="G130" s="1" t="str">
        <f t="shared" si="7"/>
        <v>05*-256**-**</v>
      </c>
      <c r="K130" t="s">
        <v>268</v>
      </c>
      <c r="L130" t="s">
        <v>2289</v>
      </c>
      <c r="M130" t="s">
        <v>268</v>
      </c>
      <c r="N130" t="s">
        <v>2517</v>
      </c>
    </row>
    <row r="131" spans="1:14" x14ac:dyDescent="0.3">
      <c r="A131" s="1" t="s">
        <v>271</v>
      </c>
      <c r="B131" s="98">
        <v>43875</v>
      </c>
      <c r="C131" s="99">
        <v>7400</v>
      </c>
      <c r="D131" s="1">
        <v>50</v>
      </c>
      <c r="E131" s="100" t="str">
        <f t="shared" si="8"/>
        <v>T419738</v>
      </c>
      <c r="F131" s="100" t="str">
        <f t="shared" si="9"/>
        <v>05*-339**-**</v>
      </c>
      <c r="G131" s="1" t="str">
        <f t="shared" si="7"/>
        <v>05*-565**-**</v>
      </c>
      <c r="K131" t="s">
        <v>269</v>
      </c>
      <c r="L131" t="s">
        <v>2290</v>
      </c>
      <c r="M131" t="s">
        <v>269</v>
      </c>
      <c r="N131" t="s">
        <v>2415</v>
      </c>
    </row>
    <row r="132" spans="1:14" x14ac:dyDescent="0.3">
      <c r="A132" s="1" t="s">
        <v>272</v>
      </c>
      <c r="B132" s="98">
        <v>44026</v>
      </c>
      <c r="C132" s="99">
        <v>9400</v>
      </c>
      <c r="D132" s="1">
        <v>66</v>
      </c>
      <c r="E132" s="100" t="str">
        <f t="shared" si="8"/>
        <v>T367862</v>
      </c>
      <c r="F132" s="100" t="str">
        <f t="shared" si="9"/>
        <v>05*-346**-**</v>
      </c>
      <c r="G132" s="1" t="str">
        <f t="shared" si="7"/>
        <v>05*-280**-**</v>
      </c>
      <c r="K132" t="s">
        <v>270</v>
      </c>
      <c r="L132" t="s">
        <v>2291</v>
      </c>
      <c r="M132" t="s">
        <v>270</v>
      </c>
      <c r="N132" t="s">
        <v>2518</v>
      </c>
    </row>
    <row r="133" spans="1:14" x14ac:dyDescent="0.3">
      <c r="A133" s="1" t="s">
        <v>175</v>
      </c>
      <c r="B133" s="98">
        <v>43997</v>
      </c>
      <c r="C133" s="99">
        <v>5200</v>
      </c>
      <c r="D133" s="1">
        <v>117</v>
      </c>
      <c r="E133" s="100" t="str">
        <f t="shared" si="8"/>
        <v>T606811</v>
      </c>
      <c r="F133" s="100" t="str">
        <f t="shared" si="9"/>
        <v>05*-409**-**</v>
      </c>
      <c r="G133" s="1" t="str">
        <f t="shared" si="7"/>
        <v>05*-433**-**</v>
      </c>
      <c r="K133" t="s">
        <v>271</v>
      </c>
      <c r="L133" t="s">
        <v>2292</v>
      </c>
      <c r="M133" t="s">
        <v>271</v>
      </c>
      <c r="N133" t="s">
        <v>2519</v>
      </c>
    </row>
    <row r="134" spans="1:14" x14ac:dyDescent="0.3">
      <c r="A134" s="1" t="s">
        <v>274</v>
      </c>
      <c r="B134" s="98">
        <v>44188</v>
      </c>
      <c r="C134" s="99">
        <v>12100</v>
      </c>
      <c r="D134" s="1">
        <v>35</v>
      </c>
      <c r="E134" s="100" t="str">
        <f t="shared" ref="E134:E165" si="10">VLOOKUP($A134,$K$8:$N$403,2,0)</f>
        <v>T533916</v>
      </c>
      <c r="F134" s="100" t="str">
        <f t="shared" ref="F134:F165" si="11">VLOOKUP($A134,$L$8:$N$403,3,0)</f>
        <v>05*-791**-**</v>
      </c>
      <c r="G134" s="1" t="str">
        <f t="shared" si="7"/>
        <v>05*-588**-**</v>
      </c>
      <c r="K134" t="s">
        <v>272</v>
      </c>
      <c r="L134" t="s">
        <v>2293</v>
      </c>
      <c r="M134" t="s">
        <v>272</v>
      </c>
      <c r="N134" t="s">
        <v>2520</v>
      </c>
    </row>
    <row r="135" spans="1:14" x14ac:dyDescent="0.3">
      <c r="A135" s="1" t="s">
        <v>275</v>
      </c>
      <c r="B135" s="98">
        <v>43951</v>
      </c>
      <c r="C135" s="99">
        <v>11300</v>
      </c>
      <c r="D135" s="1">
        <v>6</v>
      </c>
      <c r="E135" s="100" t="str">
        <f t="shared" si="10"/>
        <v>T226373</v>
      </c>
      <c r="F135" s="100" t="str">
        <f t="shared" si="11"/>
        <v>05*-401**-**</v>
      </c>
      <c r="G135" s="1" t="str">
        <f t="shared" ref="G135:G198" si="12">VLOOKUP(E135,$L$8:$N$403,3,0)</f>
        <v>05*-581**-**</v>
      </c>
      <c r="K135" t="s">
        <v>175</v>
      </c>
      <c r="L135" t="s">
        <v>2294</v>
      </c>
      <c r="M135" t="s">
        <v>175</v>
      </c>
      <c r="N135" t="s">
        <v>2521</v>
      </c>
    </row>
    <row r="136" spans="1:14" x14ac:dyDescent="0.3">
      <c r="A136" s="1" t="s">
        <v>276</v>
      </c>
      <c r="B136" s="98">
        <v>44301</v>
      </c>
      <c r="C136" s="99">
        <v>11000</v>
      </c>
      <c r="D136" s="1">
        <v>153</v>
      </c>
      <c r="E136" s="100" t="str">
        <f t="shared" si="10"/>
        <v>T918248</v>
      </c>
      <c r="F136" s="100" t="str">
        <f t="shared" si="11"/>
        <v>05*-556**-**</v>
      </c>
      <c r="G136" s="1" t="str">
        <f t="shared" si="12"/>
        <v>05*-707**-**</v>
      </c>
      <c r="K136" t="s">
        <v>274</v>
      </c>
      <c r="L136" t="s">
        <v>2295</v>
      </c>
      <c r="M136" t="s">
        <v>274</v>
      </c>
      <c r="N136" t="s">
        <v>2522</v>
      </c>
    </row>
    <row r="137" spans="1:14" x14ac:dyDescent="0.3">
      <c r="A137" s="1" t="s">
        <v>277</v>
      </c>
      <c r="B137" s="98">
        <v>44241</v>
      </c>
      <c r="C137" s="99">
        <v>3600</v>
      </c>
      <c r="D137" s="1">
        <v>68</v>
      </c>
      <c r="E137" s="100" t="str">
        <f t="shared" si="10"/>
        <v>T595427</v>
      </c>
      <c r="F137" s="100" t="str">
        <f t="shared" si="11"/>
        <v>05*-360**-**</v>
      </c>
      <c r="G137" s="1" t="str">
        <f t="shared" si="12"/>
        <v>05*-294**-**</v>
      </c>
      <c r="K137" t="s">
        <v>275</v>
      </c>
      <c r="L137" t="s">
        <v>2296</v>
      </c>
      <c r="M137" t="s">
        <v>275</v>
      </c>
      <c r="N137" t="s">
        <v>2523</v>
      </c>
    </row>
    <row r="138" spans="1:14" x14ac:dyDescent="0.3">
      <c r="A138" s="1" t="s">
        <v>278</v>
      </c>
      <c r="B138" s="98">
        <v>44207</v>
      </c>
      <c r="C138" s="99">
        <v>11400</v>
      </c>
      <c r="D138" s="1">
        <v>87</v>
      </c>
      <c r="E138" s="100" t="str">
        <f t="shared" si="10"/>
        <v>T165984</v>
      </c>
      <c r="F138" s="100" t="str">
        <f t="shared" si="11"/>
        <v>05*-531**-**</v>
      </c>
      <c r="G138" s="1" t="str">
        <f t="shared" si="12"/>
        <v>05*-361**-**</v>
      </c>
      <c r="K138" t="s">
        <v>276</v>
      </c>
      <c r="L138" t="s">
        <v>2297</v>
      </c>
      <c r="M138" t="s">
        <v>276</v>
      </c>
      <c r="N138" t="s">
        <v>2524</v>
      </c>
    </row>
    <row r="139" spans="1:14" x14ac:dyDescent="0.3">
      <c r="A139" s="1" t="s">
        <v>161</v>
      </c>
      <c r="B139" s="98">
        <v>44764</v>
      </c>
      <c r="C139" s="99">
        <v>9400</v>
      </c>
      <c r="D139" s="1">
        <v>50</v>
      </c>
      <c r="E139" s="100" t="str">
        <f t="shared" si="10"/>
        <v>T633723</v>
      </c>
      <c r="F139" s="100" t="str">
        <f t="shared" si="11"/>
        <v>05*-317**-**</v>
      </c>
      <c r="G139" s="1" t="str">
        <f t="shared" si="12"/>
        <v>05*-433**-**</v>
      </c>
      <c r="K139" t="s">
        <v>277</v>
      </c>
      <c r="L139" t="s">
        <v>2298</v>
      </c>
      <c r="M139" t="s">
        <v>277</v>
      </c>
      <c r="N139" t="s">
        <v>2525</v>
      </c>
    </row>
    <row r="140" spans="1:14" x14ac:dyDescent="0.3">
      <c r="A140" s="1" t="s">
        <v>279</v>
      </c>
      <c r="B140" s="98">
        <v>44112</v>
      </c>
      <c r="C140" s="99">
        <v>11300</v>
      </c>
      <c r="D140" s="1">
        <v>131</v>
      </c>
      <c r="E140" s="100" t="str">
        <f t="shared" si="10"/>
        <v>T968556</v>
      </c>
      <c r="F140" s="100" t="str">
        <f t="shared" si="11"/>
        <v>05*-262**-**</v>
      </c>
      <c r="G140" s="1" t="str">
        <f t="shared" si="12"/>
        <v>05*-644**-**</v>
      </c>
      <c r="K140" t="s">
        <v>278</v>
      </c>
      <c r="L140" t="s">
        <v>2299</v>
      </c>
      <c r="M140" t="s">
        <v>278</v>
      </c>
      <c r="N140" t="s">
        <v>2526</v>
      </c>
    </row>
    <row r="141" spans="1:14" x14ac:dyDescent="0.3">
      <c r="A141" s="1" t="s">
        <v>280</v>
      </c>
      <c r="B141" s="98">
        <v>44282</v>
      </c>
      <c r="C141" s="99">
        <v>12900</v>
      </c>
      <c r="D141" s="1">
        <v>26</v>
      </c>
      <c r="E141" s="100" t="str">
        <f t="shared" si="10"/>
        <v>T772621</v>
      </c>
      <c r="F141" s="100" t="str">
        <f t="shared" si="11"/>
        <v>05*-740**-**</v>
      </c>
      <c r="G141" s="1" t="str">
        <f t="shared" si="12"/>
        <v>05*-723**-**</v>
      </c>
      <c r="K141" t="s">
        <v>161</v>
      </c>
      <c r="L141" t="s">
        <v>2300</v>
      </c>
      <c r="M141" t="s">
        <v>161</v>
      </c>
      <c r="N141" t="s">
        <v>2527</v>
      </c>
    </row>
    <row r="142" spans="1:14" x14ac:dyDescent="0.3">
      <c r="A142" s="1" t="s">
        <v>281</v>
      </c>
      <c r="B142" s="98">
        <v>44601</v>
      </c>
      <c r="C142" s="99">
        <v>1900</v>
      </c>
      <c r="D142" s="1">
        <v>3</v>
      </c>
      <c r="E142" s="100" t="str">
        <f t="shared" si="10"/>
        <v>T203370</v>
      </c>
      <c r="F142" s="100" t="str">
        <f t="shared" si="11"/>
        <v>05*-385**-**</v>
      </c>
      <c r="G142" s="1" t="str">
        <f t="shared" si="12"/>
        <v>05*-453**-**</v>
      </c>
      <c r="K142" t="s">
        <v>279</v>
      </c>
      <c r="L142" t="s">
        <v>2301</v>
      </c>
      <c r="M142" t="s">
        <v>279</v>
      </c>
      <c r="N142" t="s">
        <v>2528</v>
      </c>
    </row>
    <row r="143" spans="1:14" x14ac:dyDescent="0.3">
      <c r="A143" s="1" t="s">
        <v>282</v>
      </c>
      <c r="B143" s="98">
        <v>44082</v>
      </c>
      <c r="C143" s="99">
        <v>5300</v>
      </c>
      <c r="D143" s="1">
        <v>15</v>
      </c>
      <c r="E143" s="100" t="str">
        <f t="shared" si="10"/>
        <v>T730665</v>
      </c>
      <c r="F143" s="100" t="str">
        <f t="shared" si="11"/>
        <v>05*-294**-**</v>
      </c>
      <c r="G143" s="1" t="str">
        <f t="shared" si="12"/>
        <v>05*-310**-**</v>
      </c>
      <c r="K143" t="s">
        <v>280</v>
      </c>
      <c r="L143" t="s">
        <v>2302</v>
      </c>
      <c r="M143" t="s">
        <v>280</v>
      </c>
      <c r="N143" t="s">
        <v>2529</v>
      </c>
    </row>
    <row r="144" spans="1:14" x14ac:dyDescent="0.3">
      <c r="A144" s="1" t="s">
        <v>283</v>
      </c>
      <c r="B144" s="98">
        <v>44683</v>
      </c>
      <c r="C144" s="99">
        <v>11300</v>
      </c>
      <c r="D144" s="1">
        <v>148</v>
      </c>
      <c r="E144" s="100" t="str">
        <f t="shared" si="10"/>
        <v>T874516</v>
      </c>
      <c r="F144" s="100" t="str">
        <f t="shared" si="11"/>
        <v>05*-456**-**</v>
      </c>
      <c r="G144" s="1" t="str">
        <f t="shared" si="12"/>
        <v>05*-363**-**</v>
      </c>
      <c r="K144" t="s">
        <v>281</v>
      </c>
      <c r="L144" t="s">
        <v>2303</v>
      </c>
      <c r="M144" t="s">
        <v>281</v>
      </c>
      <c r="N144" t="s">
        <v>2530</v>
      </c>
    </row>
    <row r="145" spans="1:14" x14ac:dyDescent="0.3">
      <c r="A145" s="1" t="s">
        <v>284</v>
      </c>
      <c r="B145" s="98">
        <v>44450</v>
      </c>
      <c r="C145" s="99">
        <v>2600</v>
      </c>
      <c r="D145" s="1">
        <v>133</v>
      </c>
      <c r="E145" s="100" t="str">
        <f t="shared" si="10"/>
        <v>T356811</v>
      </c>
      <c r="F145" s="100" t="str">
        <f t="shared" si="11"/>
        <v>05*-417**-**</v>
      </c>
      <c r="G145" s="1" t="str">
        <f t="shared" si="12"/>
        <v>05*-546**-**</v>
      </c>
      <c r="K145" t="s">
        <v>282</v>
      </c>
      <c r="L145" t="s">
        <v>2304</v>
      </c>
      <c r="M145" t="s">
        <v>282</v>
      </c>
      <c r="N145" t="s">
        <v>2438</v>
      </c>
    </row>
    <row r="146" spans="1:14" x14ac:dyDescent="0.3">
      <c r="A146" s="1" t="s">
        <v>285</v>
      </c>
      <c r="B146" s="98">
        <v>43756</v>
      </c>
      <c r="C146" s="99">
        <v>6000</v>
      </c>
      <c r="D146" s="1">
        <v>79</v>
      </c>
      <c r="E146" s="100" t="str">
        <f t="shared" si="10"/>
        <v>T894634</v>
      </c>
      <c r="F146" s="100" t="str">
        <f t="shared" si="11"/>
        <v>05*-778**-**</v>
      </c>
      <c r="G146" s="1" t="str">
        <f t="shared" si="12"/>
        <v>05*-628**-**</v>
      </c>
      <c r="K146" t="s">
        <v>283</v>
      </c>
      <c r="L146" t="s">
        <v>2305</v>
      </c>
      <c r="M146" t="s">
        <v>283</v>
      </c>
      <c r="N146" t="s">
        <v>2531</v>
      </c>
    </row>
    <row r="147" spans="1:14" x14ac:dyDescent="0.3">
      <c r="A147" s="1" t="s">
        <v>286</v>
      </c>
      <c r="B147" s="98">
        <v>44160</v>
      </c>
      <c r="C147" s="99">
        <v>5300</v>
      </c>
      <c r="D147" s="1">
        <v>117</v>
      </c>
      <c r="E147" s="100" t="str">
        <f t="shared" si="10"/>
        <v>T711329</v>
      </c>
      <c r="F147" s="100" t="str">
        <f t="shared" si="11"/>
        <v>05*-226**-**</v>
      </c>
      <c r="G147" s="1" t="str">
        <f t="shared" si="12"/>
        <v>05*-213**-**</v>
      </c>
      <c r="K147" t="s">
        <v>284</v>
      </c>
      <c r="L147" t="s">
        <v>2306</v>
      </c>
      <c r="M147" t="s">
        <v>284</v>
      </c>
      <c r="N147" t="s">
        <v>2390</v>
      </c>
    </row>
    <row r="148" spans="1:14" x14ac:dyDescent="0.3">
      <c r="A148" s="1" t="s">
        <v>287</v>
      </c>
      <c r="B148" s="98">
        <v>43946</v>
      </c>
      <c r="C148" s="99">
        <v>3500</v>
      </c>
      <c r="D148" s="1">
        <v>116</v>
      </c>
      <c r="E148" s="100" t="str">
        <f t="shared" si="10"/>
        <v>T626869</v>
      </c>
      <c r="F148" s="100" t="str">
        <f t="shared" si="11"/>
        <v>05*-615**-**</v>
      </c>
      <c r="G148" s="1" t="str">
        <f t="shared" si="12"/>
        <v>05*-298**-**</v>
      </c>
      <c r="K148" t="s">
        <v>285</v>
      </c>
      <c r="L148" t="s">
        <v>2307</v>
      </c>
      <c r="M148" t="s">
        <v>285</v>
      </c>
      <c r="N148" t="s">
        <v>2492</v>
      </c>
    </row>
    <row r="149" spans="1:14" x14ac:dyDescent="0.3">
      <c r="A149" s="1" t="s">
        <v>288</v>
      </c>
      <c r="B149" s="98">
        <v>44626</v>
      </c>
      <c r="C149" s="99">
        <v>12600</v>
      </c>
      <c r="D149" s="1">
        <v>116</v>
      </c>
      <c r="E149" s="100" t="str">
        <f t="shared" si="10"/>
        <v>T343187</v>
      </c>
      <c r="F149" s="100" t="str">
        <f t="shared" si="11"/>
        <v>05*-211**-**</v>
      </c>
      <c r="G149" s="1" t="str">
        <f t="shared" si="12"/>
        <v>05*-504**-**</v>
      </c>
      <c r="K149" t="s">
        <v>286</v>
      </c>
      <c r="L149" t="s">
        <v>2308</v>
      </c>
      <c r="M149" t="s">
        <v>286</v>
      </c>
      <c r="N149" t="s">
        <v>2370</v>
      </c>
    </row>
    <row r="150" spans="1:14" x14ac:dyDescent="0.3">
      <c r="A150" s="1" t="s">
        <v>289</v>
      </c>
      <c r="B150" s="98">
        <v>44319</v>
      </c>
      <c r="C150" s="99">
        <v>1200</v>
      </c>
      <c r="D150" s="1">
        <v>77</v>
      </c>
      <c r="E150" s="100" t="str">
        <f t="shared" si="10"/>
        <v>T627366</v>
      </c>
      <c r="F150" s="100" t="str">
        <f t="shared" si="11"/>
        <v>05*-749**-**</v>
      </c>
      <c r="G150" s="1" t="str">
        <f t="shared" si="12"/>
        <v>05*-244**-**</v>
      </c>
      <c r="K150" t="s">
        <v>287</v>
      </c>
      <c r="L150" t="s">
        <v>2309</v>
      </c>
      <c r="M150" t="s">
        <v>287</v>
      </c>
      <c r="N150" t="s">
        <v>2532</v>
      </c>
    </row>
    <row r="151" spans="1:14" x14ac:dyDescent="0.3">
      <c r="A151" s="1" t="s">
        <v>290</v>
      </c>
      <c r="B151" s="98">
        <v>44217</v>
      </c>
      <c r="C151" s="99">
        <v>10400</v>
      </c>
      <c r="D151" s="1">
        <v>179</v>
      </c>
      <c r="E151" s="100" t="str">
        <f t="shared" si="10"/>
        <v>T387178</v>
      </c>
      <c r="F151" s="100" t="str">
        <f t="shared" si="11"/>
        <v>05*-208**-**</v>
      </c>
      <c r="G151" s="1" t="str">
        <f t="shared" si="12"/>
        <v>05*-549**-**</v>
      </c>
      <c r="K151" t="s">
        <v>288</v>
      </c>
      <c r="L151" t="s">
        <v>2310</v>
      </c>
      <c r="M151" t="s">
        <v>288</v>
      </c>
      <c r="N151" t="s">
        <v>2485</v>
      </c>
    </row>
    <row r="152" spans="1:14" x14ac:dyDescent="0.3">
      <c r="A152" s="1" t="s">
        <v>291</v>
      </c>
      <c r="B152" s="98">
        <v>44608</v>
      </c>
      <c r="C152" s="99">
        <v>4400</v>
      </c>
      <c r="D152" s="1">
        <v>42</v>
      </c>
      <c r="E152" s="100" t="str">
        <f t="shared" si="10"/>
        <v>T127365</v>
      </c>
      <c r="F152" s="100" t="str">
        <f t="shared" si="11"/>
        <v>05*-529**-**</v>
      </c>
      <c r="G152" s="1" t="str">
        <f t="shared" si="12"/>
        <v>05*-312**-**</v>
      </c>
      <c r="K152" t="s">
        <v>289</v>
      </c>
      <c r="L152" t="s">
        <v>2311</v>
      </c>
      <c r="M152" t="s">
        <v>289</v>
      </c>
      <c r="N152" t="s">
        <v>2533</v>
      </c>
    </row>
    <row r="153" spans="1:14" x14ac:dyDescent="0.3">
      <c r="A153" s="1" t="s">
        <v>292</v>
      </c>
      <c r="B153" s="98">
        <v>44040</v>
      </c>
      <c r="C153" s="99">
        <v>7400</v>
      </c>
      <c r="D153" s="1">
        <v>78</v>
      </c>
      <c r="E153" s="100" t="str">
        <f t="shared" si="10"/>
        <v>T938688</v>
      </c>
      <c r="F153" s="100" t="str">
        <f t="shared" si="11"/>
        <v>05*-735**-**</v>
      </c>
      <c r="G153" s="1" t="str">
        <f t="shared" si="12"/>
        <v>05*-778**-**</v>
      </c>
      <c r="K153" t="s">
        <v>290</v>
      </c>
      <c r="L153" t="s">
        <v>2312</v>
      </c>
      <c r="M153" t="s">
        <v>290</v>
      </c>
      <c r="N153" t="s">
        <v>2517</v>
      </c>
    </row>
    <row r="154" spans="1:14" x14ac:dyDescent="0.3">
      <c r="A154" s="1" t="s">
        <v>293</v>
      </c>
      <c r="B154" s="98">
        <v>43953</v>
      </c>
      <c r="C154" s="99">
        <v>10100</v>
      </c>
      <c r="D154" s="1">
        <v>84</v>
      </c>
      <c r="E154" s="100" t="str">
        <f t="shared" si="10"/>
        <v>T661627</v>
      </c>
      <c r="F154" s="100" t="str">
        <f t="shared" si="11"/>
        <v>05*-734**-**</v>
      </c>
      <c r="G154" s="1" t="str">
        <f t="shared" si="12"/>
        <v>05*-397**-**</v>
      </c>
      <c r="K154" t="s">
        <v>291</v>
      </c>
      <c r="L154" t="s">
        <v>2313</v>
      </c>
      <c r="M154" t="s">
        <v>291</v>
      </c>
      <c r="N154" t="s">
        <v>2416</v>
      </c>
    </row>
    <row r="155" spans="1:14" x14ac:dyDescent="0.3">
      <c r="A155" s="1" t="s">
        <v>294</v>
      </c>
      <c r="B155" s="98">
        <v>43867</v>
      </c>
      <c r="C155" s="99">
        <v>2100</v>
      </c>
      <c r="D155" s="1">
        <v>93</v>
      </c>
      <c r="E155" s="100" t="str">
        <f t="shared" si="10"/>
        <v>T411806</v>
      </c>
      <c r="F155" s="100" t="str">
        <f t="shared" si="11"/>
        <v>05*-681**-**</v>
      </c>
      <c r="G155" s="1" t="str">
        <f t="shared" si="12"/>
        <v>05*-796**-**</v>
      </c>
      <c r="K155" t="s">
        <v>292</v>
      </c>
      <c r="L155" t="s">
        <v>2314</v>
      </c>
      <c r="M155" t="s">
        <v>292</v>
      </c>
      <c r="N155" t="s">
        <v>2436</v>
      </c>
    </row>
    <row r="156" spans="1:14" x14ac:dyDescent="0.3">
      <c r="A156" s="1" t="s">
        <v>295</v>
      </c>
      <c r="B156" s="98">
        <v>44668</v>
      </c>
      <c r="C156" s="99">
        <v>9400</v>
      </c>
      <c r="D156" s="1">
        <v>74</v>
      </c>
      <c r="E156" s="100" t="str">
        <f t="shared" si="10"/>
        <v>T715261</v>
      </c>
      <c r="F156" s="100" t="str">
        <f t="shared" si="11"/>
        <v>05*-648**-**</v>
      </c>
      <c r="G156" s="1" t="str">
        <f t="shared" si="12"/>
        <v>05*-285**-**</v>
      </c>
      <c r="K156" t="s">
        <v>293</v>
      </c>
      <c r="L156" t="s">
        <v>2315</v>
      </c>
      <c r="M156" t="s">
        <v>293</v>
      </c>
      <c r="N156" t="s">
        <v>2441</v>
      </c>
    </row>
    <row r="157" spans="1:14" x14ac:dyDescent="0.3">
      <c r="A157" s="1" t="s">
        <v>296</v>
      </c>
      <c r="B157" s="98">
        <v>43824</v>
      </c>
      <c r="C157" s="99">
        <v>3000</v>
      </c>
      <c r="D157" s="1">
        <v>149</v>
      </c>
      <c r="E157" s="100" t="str">
        <f t="shared" si="10"/>
        <v>T787447</v>
      </c>
      <c r="F157" s="100" t="str">
        <f t="shared" si="11"/>
        <v>05*-528**-**</v>
      </c>
      <c r="G157" s="1" t="str">
        <f t="shared" si="12"/>
        <v>05*-597**-**</v>
      </c>
      <c r="K157" t="s">
        <v>294</v>
      </c>
      <c r="L157" t="s">
        <v>2316</v>
      </c>
      <c r="M157" t="s">
        <v>294</v>
      </c>
      <c r="N157" t="s">
        <v>2534</v>
      </c>
    </row>
    <row r="158" spans="1:14" x14ac:dyDescent="0.3">
      <c r="A158" s="1" t="s">
        <v>297</v>
      </c>
      <c r="B158" s="98">
        <v>43918</v>
      </c>
      <c r="C158" s="99">
        <v>1900</v>
      </c>
      <c r="D158" s="1">
        <v>73</v>
      </c>
      <c r="E158" s="100" t="str">
        <f t="shared" si="10"/>
        <v>T497278</v>
      </c>
      <c r="F158" s="100" t="str">
        <f t="shared" si="11"/>
        <v>05*-771**-**</v>
      </c>
      <c r="G158" s="1" t="str">
        <f t="shared" si="12"/>
        <v>05*-670**-**</v>
      </c>
      <c r="K158" t="s">
        <v>295</v>
      </c>
      <c r="L158" t="s">
        <v>2317</v>
      </c>
      <c r="M158" t="s">
        <v>295</v>
      </c>
      <c r="N158" t="s">
        <v>2478</v>
      </c>
    </row>
    <row r="159" spans="1:14" x14ac:dyDescent="0.3">
      <c r="A159" s="1" t="s">
        <v>298</v>
      </c>
      <c r="B159" s="98">
        <v>44890</v>
      </c>
      <c r="C159" s="99">
        <v>6500</v>
      </c>
      <c r="D159" s="1">
        <v>119</v>
      </c>
      <c r="E159" s="100" t="str">
        <f t="shared" si="10"/>
        <v>T117183</v>
      </c>
      <c r="F159" s="100" t="str">
        <f t="shared" si="11"/>
        <v>05*-298**-**</v>
      </c>
      <c r="G159" s="1" t="str">
        <f t="shared" si="12"/>
        <v>05*-427**-**</v>
      </c>
      <c r="K159" t="s">
        <v>296</v>
      </c>
      <c r="L159" t="s">
        <v>2318</v>
      </c>
      <c r="M159" t="s">
        <v>296</v>
      </c>
      <c r="N159" t="s">
        <v>2535</v>
      </c>
    </row>
    <row r="160" spans="1:14" x14ac:dyDescent="0.3">
      <c r="A160" s="1" t="s">
        <v>299</v>
      </c>
      <c r="B160" s="98">
        <v>44176</v>
      </c>
      <c r="C160" s="99">
        <v>7600</v>
      </c>
      <c r="D160" s="1">
        <v>163</v>
      </c>
      <c r="E160" s="100" t="str">
        <f t="shared" si="10"/>
        <v>T344803</v>
      </c>
      <c r="F160" s="100" t="str">
        <f t="shared" si="11"/>
        <v>05*-451**-**</v>
      </c>
      <c r="G160" s="1" t="str">
        <f t="shared" si="12"/>
        <v>05*-232**-**</v>
      </c>
      <c r="K160" t="s">
        <v>297</v>
      </c>
      <c r="L160" t="s">
        <v>2319</v>
      </c>
      <c r="M160" t="s">
        <v>297</v>
      </c>
      <c r="N160" t="s">
        <v>2460</v>
      </c>
    </row>
    <row r="161" spans="1:14" x14ac:dyDescent="0.3">
      <c r="A161" s="1" t="s">
        <v>300</v>
      </c>
      <c r="B161" s="98">
        <v>44743</v>
      </c>
      <c r="C161" s="99">
        <v>8400</v>
      </c>
      <c r="D161" s="1">
        <v>79</v>
      </c>
      <c r="E161" s="100" t="str">
        <f t="shared" si="10"/>
        <v>T731909</v>
      </c>
      <c r="F161" s="100" t="str">
        <f t="shared" si="11"/>
        <v>05*-623**-**</v>
      </c>
      <c r="G161" s="1" t="str">
        <f t="shared" si="12"/>
        <v>05*-762**-**</v>
      </c>
      <c r="K161" t="s">
        <v>298</v>
      </c>
      <c r="L161" t="s">
        <v>2320</v>
      </c>
      <c r="M161" t="s">
        <v>298</v>
      </c>
      <c r="N161" t="s">
        <v>2536</v>
      </c>
    </row>
    <row r="162" spans="1:14" x14ac:dyDescent="0.3">
      <c r="A162" s="1" t="s">
        <v>301</v>
      </c>
      <c r="B162" s="98">
        <v>44307</v>
      </c>
      <c r="C162" s="99">
        <v>5300</v>
      </c>
      <c r="D162" s="1">
        <v>30</v>
      </c>
      <c r="E162" s="100" t="str">
        <f t="shared" si="10"/>
        <v>T754315</v>
      </c>
      <c r="F162" s="100" t="str">
        <f t="shared" si="11"/>
        <v>05*-732**-**</v>
      </c>
      <c r="G162" s="1" t="str">
        <f t="shared" si="12"/>
        <v>05*-673**-**</v>
      </c>
      <c r="K162" t="s">
        <v>299</v>
      </c>
      <c r="L162" t="s">
        <v>2321</v>
      </c>
      <c r="M162" t="s">
        <v>299</v>
      </c>
      <c r="N162" t="s">
        <v>2537</v>
      </c>
    </row>
    <row r="163" spans="1:14" x14ac:dyDescent="0.3">
      <c r="A163" s="1" t="s">
        <v>302</v>
      </c>
      <c r="B163" s="98">
        <v>44143</v>
      </c>
      <c r="C163" s="99">
        <v>1400</v>
      </c>
      <c r="D163" s="1">
        <v>120</v>
      </c>
      <c r="E163" s="100" t="str">
        <f t="shared" si="10"/>
        <v>T729179</v>
      </c>
      <c r="F163" s="100" t="str">
        <f t="shared" si="11"/>
        <v>05*-426**-**</v>
      </c>
      <c r="G163" s="1" t="str">
        <f t="shared" si="12"/>
        <v>05*-402**-**</v>
      </c>
      <c r="K163" t="s">
        <v>300</v>
      </c>
      <c r="L163" t="s">
        <v>2322</v>
      </c>
      <c r="M163" t="s">
        <v>300</v>
      </c>
      <c r="N163" t="s">
        <v>2538</v>
      </c>
    </row>
    <row r="164" spans="1:14" x14ac:dyDescent="0.3">
      <c r="A164" s="1" t="s">
        <v>303</v>
      </c>
      <c r="B164" s="98">
        <v>44159</v>
      </c>
      <c r="C164" s="99">
        <v>2500</v>
      </c>
      <c r="D164" s="1">
        <v>124</v>
      </c>
      <c r="E164" s="100" t="str">
        <f t="shared" si="10"/>
        <v>T143840</v>
      </c>
      <c r="F164" s="100" t="str">
        <f t="shared" si="11"/>
        <v>05*-644**-**</v>
      </c>
      <c r="G164" s="1" t="str">
        <f t="shared" si="12"/>
        <v>05*-256**-**</v>
      </c>
      <c r="K164" t="s">
        <v>301</v>
      </c>
      <c r="L164" t="s">
        <v>2323</v>
      </c>
      <c r="M164" t="s">
        <v>301</v>
      </c>
      <c r="N164" t="s">
        <v>2539</v>
      </c>
    </row>
    <row r="165" spans="1:14" x14ac:dyDescent="0.3">
      <c r="A165" s="1" t="s">
        <v>304</v>
      </c>
      <c r="B165" s="98">
        <v>44459</v>
      </c>
      <c r="C165" s="99">
        <v>5000</v>
      </c>
      <c r="D165" s="1">
        <v>162</v>
      </c>
      <c r="E165" s="100" t="str">
        <f t="shared" si="10"/>
        <v>T721567</v>
      </c>
      <c r="F165" s="100" t="str">
        <f t="shared" si="11"/>
        <v>05*-612**-**</v>
      </c>
      <c r="G165" s="1" t="str">
        <f t="shared" si="12"/>
        <v>05*-442**-**</v>
      </c>
      <c r="K165" t="s">
        <v>302</v>
      </c>
      <c r="L165" t="s">
        <v>2324</v>
      </c>
      <c r="M165" t="s">
        <v>302</v>
      </c>
      <c r="N165" t="s">
        <v>2407</v>
      </c>
    </row>
    <row r="166" spans="1:14" x14ac:dyDescent="0.3">
      <c r="A166" s="1" t="s">
        <v>305</v>
      </c>
      <c r="B166" s="98">
        <v>43709</v>
      </c>
      <c r="C166" s="99">
        <v>6800</v>
      </c>
      <c r="D166" s="1">
        <v>170</v>
      </c>
      <c r="E166" s="100" t="str">
        <f t="shared" ref="E166:E197" si="13">VLOOKUP($A166,$K$8:$N$403,2,0)</f>
        <v>T149476</v>
      </c>
      <c r="F166" s="100" t="str">
        <f t="shared" ref="F166:F197" si="14">VLOOKUP($A166,$L$8:$N$403,3,0)</f>
        <v>05*-700**-**</v>
      </c>
      <c r="G166" s="1" t="str">
        <f t="shared" si="12"/>
        <v>05*-739**-**</v>
      </c>
      <c r="K166" t="s">
        <v>303</v>
      </c>
      <c r="L166" t="s">
        <v>2325</v>
      </c>
      <c r="M166" t="s">
        <v>303</v>
      </c>
      <c r="N166" t="s">
        <v>2518</v>
      </c>
    </row>
    <row r="167" spans="1:14" x14ac:dyDescent="0.3">
      <c r="A167" s="1" t="s">
        <v>306</v>
      </c>
      <c r="B167" s="98">
        <v>44810</v>
      </c>
      <c r="C167" s="99">
        <v>6300</v>
      </c>
      <c r="D167" s="1">
        <v>135</v>
      </c>
      <c r="E167" s="100" t="str">
        <f t="shared" si="13"/>
        <v>T711371</v>
      </c>
      <c r="F167" s="100" t="str">
        <f t="shared" si="14"/>
        <v>05*-668**-**</v>
      </c>
      <c r="G167" s="1" t="str">
        <f t="shared" si="12"/>
        <v>05*-376**-**</v>
      </c>
      <c r="K167" t="s">
        <v>304</v>
      </c>
      <c r="L167" t="s">
        <v>2326</v>
      </c>
      <c r="M167" t="s">
        <v>304</v>
      </c>
      <c r="N167" t="s">
        <v>2540</v>
      </c>
    </row>
    <row r="168" spans="1:14" x14ac:dyDescent="0.3">
      <c r="A168" s="1" t="s">
        <v>307</v>
      </c>
      <c r="B168" s="98">
        <v>44629</v>
      </c>
      <c r="C168" s="99">
        <v>9300</v>
      </c>
      <c r="D168" s="1">
        <v>117</v>
      </c>
      <c r="E168" s="100" t="str">
        <f t="shared" si="13"/>
        <v>T376052</v>
      </c>
      <c r="F168" s="100" t="str">
        <f t="shared" si="14"/>
        <v>05*-412**-**</v>
      </c>
      <c r="G168" s="1" t="str">
        <f t="shared" si="12"/>
        <v>05*-681**-**</v>
      </c>
      <c r="K168" t="s">
        <v>305</v>
      </c>
      <c r="L168" t="s">
        <v>2327</v>
      </c>
      <c r="M168" t="s">
        <v>305</v>
      </c>
      <c r="N168" t="s">
        <v>2541</v>
      </c>
    </row>
    <row r="169" spans="1:14" x14ac:dyDescent="0.3">
      <c r="A169" s="1" t="s">
        <v>308</v>
      </c>
      <c r="B169" s="98">
        <v>44637</v>
      </c>
      <c r="C169" s="99">
        <v>2900</v>
      </c>
      <c r="D169" s="1">
        <v>157</v>
      </c>
      <c r="E169" s="100" t="str">
        <f t="shared" si="13"/>
        <v>T408265</v>
      </c>
      <c r="F169" s="100" t="str">
        <f t="shared" si="14"/>
        <v>05*-332**-**</v>
      </c>
      <c r="G169" s="1" t="str">
        <f t="shared" si="12"/>
        <v>05*-267**-**</v>
      </c>
      <c r="K169" t="s">
        <v>306</v>
      </c>
      <c r="L169" t="s">
        <v>2328</v>
      </c>
      <c r="M169" t="s">
        <v>306</v>
      </c>
      <c r="N169" t="s">
        <v>2542</v>
      </c>
    </row>
    <row r="170" spans="1:14" x14ac:dyDescent="0.3">
      <c r="A170" s="1" t="s">
        <v>309</v>
      </c>
      <c r="B170" s="98">
        <v>44665</v>
      </c>
      <c r="C170" s="99">
        <v>3500</v>
      </c>
      <c r="D170" s="1">
        <v>48</v>
      </c>
      <c r="E170" s="100" t="str">
        <f t="shared" si="13"/>
        <v>T220177</v>
      </c>
      <c r="F170" s="100" t="str">
        <f t="shared" si="14"/>
        <v>05*-611**-**</v>
      </c>
      <c r="G170" s="1" t="str">
        <f t="shared" si="12"/>
        <v>05*-268**-**</v>
      </c>
      <c r="K170" t="s">
        <v>307</v>
      </c>
      <c r="L170" t="s">
        <v>2329</v>
      </c>
      <c r="M170" t="s">
        <v>307</v>
      </c>
      <c r="N170" t="s">
        <v>2543</v>
      </c>
    </row>
    <row r="171" spans="1:14" x14ac:dyDescent="0.3">
      <c r="A171" s="1" t="s">
        <v>310</v>
      </c>
      <c r="B171" s="98">
        <v>44220</v>
      </c>
      <c r="C171" s="99">
        <v>10800</v>
      </c>
      <c r="D171" s="1">
        <v>45</v>
      </c>
      <c r="E171" s="100" t="str">
        <f t="shared" si="13"/>
        <v>T415176</v>
      </c>
      <c r="F171" s="100" t="str">
        <f t="shared" si="14"/>
        <v>05*-751**-**</v>
      </c>
      <c r="G171" s="1" t="str">
        <f t="shared" si="12"/>
        <v>05*-537**-**</v>
      </c>
      <c r="K171" t="s">
        <v>308</v>
      </c>
      <c r="L171" t="s">
        <v>2330</v>
      </c>
      <c r="M171" t="s">
        <v>308</v>
      </c>
      <c r="N171" t="s">
        <v>2371</v>
      </c>
    </row>
    <row r="172" spans="1:14" x14ac:dyDescent="0.3">
      <c r="A172" s="1" t="s">
        <v>311</v>
      </c>
      <c r="B172" s="98">
        <v>44272</v>
      </c>
      <c r="C172" s="99">
        <v>2300</v>
      </c>
      <c r="D172" s="1">
        <v>166</v>
      </c>
      <c r="E172" s="100" t="str">
        <f t="shared" si="13"/>
        <v>T943037</v>
      </c>
      <c r="F172" s="100" t="str">
        <f t="shared" si="14"/>
        <v>05*-455**-**</v>
      </c>
      <c r="G172" s="1" t="str">
        <f t="shared" si="12"/>
        <v>05*-632**-**</v>
      </c>
      <c r="K172" t="s">
        <v>309</v>
      </c>
      <c r="L172" t="s">
        <v>2331</v>
      </c>
      <c r="M172" t="s">
        <v>309</v>
      </c>
      <c r="N172" t="s">
        <v>2544</v>
      </c>
    </row>
    <row r="173" spans="1:14" x14ac:dyDescent="0.3">
      <c r="A173" s="1" t="s">
        <v>312</v>
      </c>
      <c r="B173" s="98">
        <v>44385</v>
      </c>
      <c r="C173" s="99">
        <v>9000</v>
      </c>
      <c r="D173" s="1">
        <v>170</v>
      </c>
      <c r="E173" s="100" t="str">
        <f t="shared" si="13"/>
        <v>T815554</v>
      </c>
      <c r="F173" s="100" t="str">
        <f t="shared" si="14"/>
        <v>05*-350**-**</v>
      </c>
      <c r="G173" s="1" t="str">
        <f t="shared" si="12"/>
        <v>05*-285**-**</v>
      </c>
      <c r="K173" t="s">
        <v>310</v>
      </c>
      <c r="L173" t="s">
        <v>2332</v>
      </c>
      <c r="M173" t="s">
        <v>310</v>
      </c>
      <c r="N173" t="s">
        <v>2366</v>
      </c>
    </row>
    <row r="174" spans="1:14" x14ac:dyDescent="0.3">
      <c r="A174" s="1" t="s">
        <v>313</v>
      </c>
      <c r="B174" s="98">
        <v>44098</v>
      </c>
      <c r="C174" s="99">
        <v>11500</v>
      </c>
      <c r="D174" s="1">
        <v>29</v>
      </c>
      <c r="E174" s="100" t="str">
        <f t="shared" si="13"/>
        <v>T128745</v>
      </c>
      <c r="F174" s="100" t="str">
        <f t="shared" si="14"/>
        <v>05*-744**-**</v>
      </c>
      <c r="G174" s="1" t="str">
        <f t="shared" si="12"/>
        <v>05*-211**-**</v>
      </c>
      <c r="K174" t="s">
        <v>311</v>
      </c>
      <c r="L174" t="s">
        <v>2333</v>
      </c>
      <c r="M174" t="s">
        <v>311</v>
      </c>
      <c r="N174" t="s">
        <v>2545</v>
      </c>
    </row>
    <row r="175" spans="1:14" x14ac:dyDescent="0.3">
      <c r="A175" s="1" t="s">
        <v>314</v>
      </c>
      <c r="B175" s="98">
        <v>43893</v>
      </c>
      <c r="C175" s="99">
        <v>10700</v>
      </c>
      <c r="D175" s="1">
        <v>64</v>
      </c>
      <c r="E175" s="100" t="str">
        <f t="shared" si="13"/>
        <v>T686986</v>
      </c>
      <c r="F175" s="100" t="str">
        <f t="shared" si="14"/>
        <v>05*-503**-**</v>
      </c>
      <c r="G175" s="1" t="str">
        <f t="shared" si="12"/>
        <v>05*-202**-**</v>
      </c>
      <c r="K175" t="s">
        <v>312</v>
      </c>
      <c r="L175" t="s">
        <v>2334</v>
      </c>
      <c r="M175" t="s">
        <v>312</v>
      </c>
      <c r="N175" t="s">
        <v>2478</v>
      </c>
    </row>
    <row r="176" spans="1:14" x14ac:dyDescent="0.3">
      <c r="A176" s="1" t="s">
        <v>315</v>
      </c>
      <c r="B176" s="98">
        <v>44177</v>
      </c>
      <c r="C176" s="99">
        <v>11200</v>
      </c>
      <c r="D176" s="1">
        <v>158</v>
      </c>
      <c r="E176" s="100" t="str">
        <f t="shared" si="13"/>
        <v>T852882</v>
      </c>
      <c r="F176" s="100" t="str">
        <f t="shared" si="14"/>
        <v>05*-405**-**</v>
      </c>
      <c r="G176" s="1" t="str">
        <f t="shared" si="12"/>
        <v>05*-213**-**</v>
      </c>
      <c r="K176" t="s">
        <v>313</v>
      </c>
      <c r="L176" t="s">
        <v>2335</v>
      </c>
      <c r="M176" t="s">
        <v>313</v>
      </c>
      <c r="N176" t="s">
        <v>2374</v>
      </c>
    </row>
    <row r="177" spans="1:14" x14ac:dyDescent="0.3">
      <c r="A177" s="1" t="s">
        <v>194</v>
      </c>
      <c r="B177" s="98">
        <v>43965</v>
      </c>
      <c r="C177" s="99">
        <v>11200</v>
      </c>
      <c r="D177" s="1">
        <v>117</v>
      </c>
      <c r="E177" s="100" t="str">
        <f t="shared" si="13"/>
        <v>T897571</v>
      </c>
      <c r="F177" s="100" t="str">
        <f t="shared" si="14"/>
        <v>05*-476**-**</v>
      </c>
      <c r="G177" s="1" t="str">
        <f t="shared" si="12"/>
        <v>05*-646**-**</v>
      </c>
      <c r="K177" t="s">
        <v>314</v>
      </c>
      <c r="L177" t="s">
        <v>2336</v>
      </c>
      <c r="M177" t="s">
        <v>314</v>
      </c>
      <c r="N177" t="s">
        <v>2434</v>
      </c>
    </row>
    <row r="178" spans="1:14" x14ac:dyDescent="0.3">
      <c r="A178" s="1" t="s">
        <v>316</v>
      </c>
      <c r="B178" s="98">
        <v>44538</v>
      </c>
      <c r="C178" s="99">
        <v>5100</v>
      </c>
      <c r="D178" s="1">
        <v>157</v>
      </c>
      <c r="E178" s="100" t="str">
        <f t="shared" si="13"/>
        <v>T201568</v>
      </c>
      <c r="F178" s="100" t="str">
        <f t="shared" si="14"/>
        <v>05*-461**-**</v>
      </c>
      <c r="G178" s="1" t="str">
        <f t="shared" si="12"/>
        <v>05*-619**-**</v>
      </c>
      <c r="K178" t="s">
        <v>315</v>
      </c>
      <c r="L178" t="s">
        <v>1263</v>
      </c>
      <c r="M178" t="s">
        <v>315</v>
      </c>
      <c r="N178" t="s">
        <v>2370</v>
      </c>
    </row>
    <row r="179" spans="1:14" x14ac:dyDescent="0.3">
      <c r="A179" s="1" t="s">
        <v>317</v>
      </c>
      <c r="B179" s="98">
        <v>44665</v>
      </c>
      <c r="C179" s="99">
        <v>1100</v>
      </c>
      <c r="D179" s="1">
        <v>169</v>
      </c>
      <c r="E179" s="100" t="str">
        <f t="shared" si="13"/>
        <v>T675094</v>
      </c>
      <c r="F179" s="100" t="str">
        <f t="shared" si="14"/>
        <v>05*-486**-**</v>
      </c>
      <c r="G179" s="1" t="str">
        <f t="shared" si="12"/>
        <v>05*-582**-**</v>
      </c>
      <c r="K179" t="s">
        <v>194</v>
      </c>
      <c r="L179" t="s">
        <v>2337</v>
      </c>
      <c r="M179" t="s">
        <v>194</v>
      </c>
      <c r="N179" t="s">
        <v>2546</v>
      </c>
    </row>
    <row r="180" spans="1:14" x14ac:dyDescent="0.3">
      <c r="A180" s="1" t="s">
        <v>318</v>
      </c>
      <c r="B180" s="98">
        <v>44526</v>
      </c>
      <c r="C180" s="99">
        <v>9100</v>
      </c>
      <c r="D180" s="1">
        <v>87</v>
      </c>
      <c r="E180" s="100" t="str">
        <f t="shared" si="13"/>
        <v>T931752</v>
      </c>
      <c r="F180" s="100" t="str">
        <f t="shared" si="14"/>
        <v>05*-479**-**</v>
      </c>
      <c r="G180" s="1" t="str">
        <f t="shared" si="12"/>
        <v>05*-289**-**</v>
      </c>
      <c r="K180" t="s">
        <v>316</v>
      </c>
      <c r="L180" t="s">
        <v>2338</v>
      </c>
      <c r="M180" t="s">
        <v>316</v>
      </c>
      <c r="N180" t="s">
        <v>2382</v>
      </c>
    </row>
    <row r="181" spans="1:14" x14ac:dyDescent="0.3">
      <c r="A181" s="1" t="s">
        <v>319</v>
      </c>
      <c r="B181" s="98">
        <v>44550</v>
      </c>
      <c r="C181" s="99">
        <v>9300</v>
      </c>
      <c r="D181" s="1">
        <v>167</v>
      </c>
      <c r="E181" s="100" t="str">
        <f t="shared" si="13"/>
        <v>T217227</v>
      </c>
      <c r="F181" s="100" t="str">
        <f t="shared" si="14"/>
        <v>05*-227**-**</v>
      </c>
      <c r="G181" s="1" t="str">
        <f t="shared" si="12"/>
        <v>05*-259**-**</v>
      </c>
      <c r="K181" t="s">
        <v>317</v>
      </c>
      <c r="L181" t="s">
        <v>2339</v>
      </c>
      <c r="M181" t="s">
        <v>317</v>
      </c>
      <c r="N181" t="s">
        <v>2547</v>
      </c>
    </row>
    <row r="182" spans="1:14" x14ac:dyDescent="0.3">
      <c r="A182" s="1" t="s">
        <v>320</v>
      </c>
      <c r="B182" s="98">
        <v>43955</v>
      </c>
      <c r="C182" s="99">
        <v>7100</v>
      </c>
      <c r="D182" s="1">
        <v>14</v>
      </c>
      <c r="E182" s="100" t="str">
        <f t="shared" si="13"/>
        <v>T592352</v>
      </c>
      <c r="F182" s="100" t="str">
        <f t="shared" si="14"/>
        <v>05*-281**-**</v>
      </c>
      <c r="G182" s="1" t="str">
        <f t="shared" si="12"/>
        <v>05*-216**-**</v>
      </c>
      <c r="K182" t="s">
        <v>318</v>
      </c>
      <c r="L182" t="s">
        <v>2340</v>
      </c>
      <c r="M182" t="s">
        <v>318</v>
      </c>
      <c r="N182" t="s">
        <v>2548</v>
      </c>
    </row>
    <row r="183" spans="1:14" x14ac:dyDescent="0.3">
      <c r="A183" s="1" t="s">
        <v>321</v>
      </c>
      <c r="B183" s="98">
        <v>44699</v>
      </c>
      <c r="C183" s="99">
        <v>10200</v>
      </c>
      <c r="D183" s="1">
        <v>44</v>
      </c>
      <c r="E183" s="100" t="str">
        <f t="shared" si="13"/>
        <v>T452838</v>
      </c>
      <c r="F183" s="100" t="str">
        <f t="shared" si="14"/>
        <v>05*-347**-**</v>
      </c>
      <c r="G183" s="1" t="str">
        <f t="shared" si="12"/>
        <v>05*-700**-**</v>
      </c>
      <c r="K183" t="s">
        <v>319</v>
      </c>
      <c r="L183" t="s">
        <v>2341</v>
      </c>
      <c r="M183" t="s">
        <v>319</v>
      </c>
      <c r="N183" t="s">
        <v>2549</v>
      </c>
    </row>
    <row r="184" spans="1:14" x14ac:dyDescent="0.3">
      <c r="A184" s="1" t="s">
        <v>323</v>
      </c>
      <c r="B184" s="98">
        <v>44448</v>
      </c>
      <c r="C184" s="99">
        <v>7400</v>
      </c>
      <c r="D184" s="1">
        <v>52</v>
      </c>
      <c r="E184" s="100" t="str">
        <f t="shared" si="13"/>
        <v>T910671</v>
      </c>
      <c r="F184" s="100" t="str">
        <f t="shared" si="14"/>
        <v>05*-322**-**</v>
      </c>
      <c r="G184" s="1" t="str">
        <f t="shared" si="12"/>
        <v>05*-333**-**</v>
      </c>
      <c r="K184" t="s">
        <v>320</v>
      </c>
      <c r="L184" t="s">
        <v>2342</v>
      </c>
      <c r="M184" t="s">
        <v>320</v>
      </c>
      <c r="N184" t="s">
        <v>2386</v>
      </c>
    </row>
    <row r="185" spans="1:14" x14ac:dyDescent="0.3">
      <c r="A185" s="1" t="s">
        <v>324</v>
      </c>
      <c r="B185" s="98">
        <v>44342</v>
      </c>
      <c r="C185" s="99">
        <v>6500</v>
      </c>
      <c r="D185" s="1">
        <v>4</v>
      </c>
      <c r="E185" s="100" t="str">
        <f t="shared" si="13"/>
        <v>T550477</v>
      </c>
      <c r="F185" s="100" t="str">
        <f t="shared" si="14"/>
        <v>05*-352**-**</v>
      </c>
      <c r="G185" s="1" t="str">
        <f t="shared" si="12"/>
        <v>05*-328**-**</v>
      </c>
      <c r="K185" t="s">
        <v>321</v>
      </c>
      <c r="L185" t="s">
        <v>2343</v>
      </c>
      <c r="M185" t="s">
        <v>321</v>
      </c>
      <c r="N185" t="s">
        <v>2550</v>
      </c>
    </row>
    <row r="186" spans="1:14" x14ac:dyDescent="0.3">
      <c r="A186" s="1" t="s">
        <v>325</v>
      </c>
      <c r="B186" s="98">
        <v>44266</v>
      </c>
      <c r="C186" s="99">
        <v>4900</v>
      </c>
      <c r="D186" s="1">
        <v>167</v>
      </c>
      <c r="E186" s="100" t="str">
        <f t="shared" si="13"/>
        <v>T416906</v>
      </c>
      <c r="F186" s="100" t="str">
        <f t="shared" si="14"/>
        <v>05*-563**-**</v>
      </c>
      <c r="G186" s="1" t="str">
        <f t="shared" si="12"/>
        <v>05*-512**-**</v>
      </c>
      <c r="K186" t="s">
        <v>323</v>
      </c>
      <c r="L186" t="s">
        <v>2344</v>
      </c>
      <c r="M186" t="s">
        <v>323</v>
      </c>
      <c r="N186" t="s">
        <v>2551</v>
      </c>
    </row>
    <row r="187" spans="1:14" x14ac:dyDescent="0.3">
      <c r="A187" s="1" t="s">
        <v>326</v>
      </c>
      <c r="B187" s="98">
        <v>44875</v>
      </c>
      <c r="C187" s="99">
        <v>2500</v>
      </c>
      <c r="D187" s="1">
        <v>12</v>
      </c>
      <c r="E187" s="100" t="str">
        <f t="shared" si="13"/>
        <v>T538739</v>
      </c>
      <c r="F187" s="100" t="str">
        <f t="shared" si="14"/>
        <v>05*-386**-**</v>
      </c>
      <c r="G187" s="1" t="str">
        <f t="shared" si="12"/>
        <v>05*-748**-**</v>
      </c>
      <c r="K187" t="s">
        <v>324</v>
      </c>
      <c r="L187" t="s">
        <v>2345</v>
      </c>
      <c r="M187" t="s">
        <v>324</v>
      </c>
      <c r="N187" t="s">
        <v>2411</v>
      </c>
    </row>
    <row r="188" spans="1:14" x14ac:dyDescent="0.3">
      <c r="A188" s="1" t="s">
        <v>265</v>
      </c>
      <c r="B188" s="98">
        <v>43770</v>
      </c>
      <c r="C188" s="99">
        <v>11000</v>
      </c>
      <c r="D188" s="1">
        <v>81</v>
      </c>
      <c r="E188" s="100" t="str">
        <f t="shared" si="13"/>
        <v>T979574</v>
      </c>
      <c r="F188" s="100" t="str">
        <f t="shared" si="14"/>
        <v>05*-505**-**</v>
      </c>
      <c r="G188" s="1" t="str">
        <f t="shared" si="12"/>
        <v>05*-318**-**</v>
      </c>
      <c r="K188" t="s">
        <v>325</v>
      </c>
      <c r="L188" t="s">
        <v>2346</v>
      </c>
      <c r="M188" t="s">
        <v>325</v>
      </c>
      <c r="N188" t="s">
        <v>2552</v>
      </c>
    </row>
    <row r="189" spans="1:14" x14ac:dyDescent="0.3">
      <c r="A189" s="1" t="s">
        <v>327</v>
      </c>
      <c r="B189" s="98">
        <v>43853</v>
      </c>
      <c r="C189" s="99">
        <v>12400</v>
      </c>
      <c r="D189" s="1">
        <v>66</v>
      </c>
      <c r="E189" s="100" t="str">
        <f t="shared" si="13"/>
        <v>T227022</v>
      </c>
      <c r="F189" s="100" t="str">
        <f t="shared" si="14"/>
        <v>05*-583**-**</v>
      </c>
      <c r="G189" s="1" t="str">
        <f t="shared" si="12"/>
        <v>05*-204**-**</v>
      </c>
      <c r="K189" t="s">
        <v>326</v>
      </c>
      <c r="L189" t="s">
        <v>2347</v>
      </c>
      <c r="M189" t="s">
        <v>326</v>
      </c>
      <c r="N189" t="s">
        <v>2385</v>
      </c>
    </row>
    <row r="190" spans="1:14" x14ac:dyDescent="0.3">
      <c r="A190" s="1" t="s">
        <v>328</v>
      </c>
      <c r="B190" s="98">
        <v>44208</v>
      </c>
      <c r="C190" s="99">
        <v>8400</v>
      </c>
      <c r="D190" s="1">
        <v>18</v>
      </c>
      <c r="E190" s="100" t="str">
        <f t="shared" si="13"/>
        <v>T260737</v>
      </c>
      <c r="F190" s="100" t="str">
        <f t="shared" si="14"/>
        <v>05*-741**-**</v>
      </c>
      <c r="G190" s="1" t="str">
        <f t="shared" si="12"/>
        <v>05*-450**-**</v>
      </c>
      <c r="K190" t="s">
        <v>265</v>
      </c>
      <c r="L190" t="s">
        <v>2348</v>
      </c>
      <c r="M190" t="s">
        <v>265</v>
      </c>
      <c r="N190" t="s">
        <v>2440</v>
      </c>
    </row>
    <row r="191" spans="1:14" x14ac:dyDescent="0.3">
      <c r="A191" s="1" t="s">
        <v>329</v>
      </c>
      <c r="B191" s="98">
        <v>44513</v>
      </c>
      <c r="C191" s="99">
        <v>12900</v>
      </c>
      <c r="D191" s="1">
        <v>116</v>
      </c>
      <c r="E191" s="100" t="str">
        <f t="shared" si="13"/>
        <v>T892972</v>
      </c>
      <c r="F191" s="100" t="str">
        <f t="shared" si="14"/>
        <v>05*-743**-**</v>
      </c>
      <c r="G191" s="1" t="str">
        <f t="shared" si="12"/>
        <v>05*-477**-**</v>
      </c>
      <c r="K191" t="s">
        <v>327</v>
      </c>
      <c r="L191" t="s">
        <v>2349</v>
      </c>
      <c r="M191" t="s">
        <v>327</v>
      </c>
      <c r="N191" t="s">
        <v>2553</v>
      </c>
    </row>
    <row r="192" spans="1:14" x14ac:dyDescent="0.3">
      <c r="A192" s="1" t="s">
        <v>330</v>
      </c>
      <c r="B192" s="98">
        <v>43832</v>
      </c>
      <c r="C192" s="99">
        <v>5000</v>
      </c>
      <c r="D192" s="1">
        <v>145</v>
      </c>
      <c r="E192" s="100" t="str">
        <f t="shared" si="13"/>
        <v>T575812</v>
      </c>
      <c r="F192" s="100" t="str">
        <f t="shared" si="14"/>
        <v>05*-554**-**</v>
      </c>
      <c r="G192" s="1" t="str">
        <f t="shared" si="12"/>
        <v>05*-781**-**</v>
      </c>
      <c r="K192" t="s">
        <v>328</v>
      </c>
      <c r="L192" t="s">
        <v>2350</v>
      </c>
      <c r="M192" t="s">
        <v>328</v>
      </c>
      <c r="N192" t="s">
        <v>2554</v>
      </c>
    </row>
    <row r="193" spans="1:14" x14ac:dyDescent="0.3">
      <c r="A193" s="1" t="s">
        <v>331</v>
      </c>
      <c r="B193" s="98">
        <v>43708</v>
      </c>
      <c r="C193" s="99">
        <v>3600</v>
      </c>
      <c r="D193" s="1">
        <v>73</v>
      </c>
      <c r="E193" s="100" t="str">
        <f t="shared" si="13"/>
        <v>T454000</v>
      </c>
      <c r="F193" s="100" t="str">
        <f t="shared" si="14"/>
        <v>05*-637**-**</v>
      </c>
      <c r="G193" s="1" t="str">
        <f t="shared" si="12"/>
        <v>05*-297**-**</v>
      </c>
      <c r="K193" t="s">
        <v>329</v>
      </c>
      <c r="L193" t="s">
        <v>2351</v>
      </c>
      <c r="M193" t="s">
        <v>329</v>
      </c>
      <c r="N193" t="s">
        <v>2555</v>
      </c>
    </row>
    <row r="194" spans="1:14" x14ac:dyDescent="0.3">
      <c r="A194" s="1" t="s">
        <v>312</v>
      </c>
      <c r="B194" s="98">
        <v>44551</v>
      </c>
      <c r="C194" s="99">
        <v>2100</v>
      </c>
      <c r="D194" s="1">
        <v>12</v>
      </c>
      <c r="E194" s="100" t="str">
        <f t="shared" si="13"/>
        <v>T815554</v>
      </c>
      <c r="F194" s="100" t="str">
        <f t="shared" si="14"/>
        <v>05*-350**-**</v>
      </c>
      <c r="G194" s="1" t="str">
        <f t="shared" si="12"/>
        <v>05*-285**-**</v>
      </c>
      <c r="K194" t="s">
        <v>330</v>
      </c>
      <c r="L194" t="s">
        <v>2352</v>
      </c>
      <c r="M194" t="s">
        <v>330</v>
      </c>
      <c r="N194" t="s">
        <v>2392</v>
      </c>
    </row>
    <row r="195" spans="1:14" x14ac:dyDescent="0.3">
      <c r="A195" s="1" t="s">
        <v>332</v>
      </c>
      <c r="B195" s="98">
        <v>44570</v>
      </c>
      <c r="C195" s="99">
        <v>5100</v>
      </c>
      <c r="D195" s="1">
        <v>150</v>
      </c>
      <c r="E195" s="100" t="str">
        <f t="shared" si="13"/>
        <v>T615810</v>
      </c>
      <c r="F195" s="100" t="str">
        <f t="shared" si="14"/>
        <v>05*-749**-**</v>
      </c>
      <c r="G195" s="1" t="str">
        <f t="shared" si="12"/>
        <v>05*-478**-**</v>
      </c>
      <c r="K195" t="s">
        <v>331</v>
      </c>
      <c r="L195" t="s">
        <v>2353</v>
      </c>
      <c r="M195" t="s">
        <v>331</v>
      </c>
      <c r="N195" t="s">
        <v>2556</v>
      </c>
    </row>
    <row r="196" spans="1:14" x14ac:dyDescent="0.3">
      <c r="A196" s="1" t="s">
        <v>225</v>
      </c>
      <c r="B196" s="98">
        <v>44196</v>
      </c>
      <c r="C196" s="99">
        <v>9900</v>
      </c>
      <c r="D196" s="1">
        <v>139</v>
      </c>
      <c r="E196" s="100" t="str">
        <f t="shared" si="13"/>
        <v>T405105</v>
      </c>
      <c r="F196" s="100" t="str">
        <f t="shared" si="14"/>
        <v>05*-483**-**</v>
      </c>
      <c r="G196" s="1" t="str">
        <f t="shared" si="12"/>
        <v>05*-511**-**</v>
      </c>
      <c r="K196" t="s">
        <v>312</v>
      </c>
      <c r="L196" t="s">
        <v>2354</v>
      </c>
      <c r="M196" t="s">
        <v>312</v>
      </c>
      <c r="N196" t="s">
        <v>2557</v>
      </c>
    </row>
    <row r="197" spans="1:14" x14ac:dyDescent="0.3">
      <c r="A197" s="1" t="s">
        <v>333</v>
      </c>
      <c r="B197" s="98">
        <v>44180</v>
      </c>
      <c r="C197" s="99">
        <v>6600</v>
      </c>
      <c r="D197" s="1">
        <v>59</v>
      </c>
      <c r="E197" s="100" t="str">
        <f t="shared" si="13"/>
        <v>T404304</v>
      </c>
      <c r="F197" s="100" t="str">
        <f t="shared" si="14"/>
        <v>05*-653**-**</v>
      </c>
      <c r="G197" s="1" t="str">
        <f t="shared" si="12"/>
        <v>05*-305**-**</v>
      </c>
      <c r="K197" t="s">
        <v>332</v>
      </c>
      <c r="L197" t="s">
        <v>2355</v>
      </c>
      <c r="M197" t="s">
        <v>332</v>
      </c>
      <c r="N197" t="s">
        <v>2428</v>
      </c>
    </row>
    <row r="198" spans="1:14" x14ac:dyDescent="0.3">
      <c r="A198" s="1" t="s">
        <v>334</v>
      </c>
      <c r="B198" s="98">
        <v>44876</v>
      </c>
      <c r="C198" s="99">
        <v>4300</v>
      </c>
      <c r="D198" s="1">
        <v>154</v>
      </c>
      <c r="E198" s="100" t="str">
        <f t="shared" ref="E198:E203" si="15">VLOOKUP($A198,$K$8:$N$403,2,0)</f>
        <v>T310245</v>
      </c>
      <c r="F198" s="100" t="str">
        <f t="shared" ref="F198:F203" si="16">VLOOKUP($A198,$L$8:$N$403,3,0)</f>
        <v>05*-306**-**</v>
      </c>
      <c r="G198" s="1" t="str">
        <f t="shared" si="12"/>
        <v>05*-474**-**</v>
      </c>
      <c r="K198" t="s">
        <v>225</v>
      </c>
      <c r="L198" t="s">
        <v>2356</v>
      </c>
      <c r="M198" t="s">
        <v>225</v>
      </c>
      <c r="N198" t="s">
        <v>2464</v>
      </c>
    </row>
    <row r="199" spans="1:14" x14ac:dyDescent="0.3">
      <c r="A199" s="1" t="s">
        <v>335</v>
      </c>
      <c r="B199" s="98">
        <v>44513</v>
      </c>
      <c r="C199" s="99">
        <v>6000</v>
      </c>
      <c r="D199" s="1">
        <v>140</v>
      </c>
      <c r="E199" s="100" t="str">
        <f t="shared" si="15"/>
        <v>T441995</v>
      </c>
      <c r="F199" s="100" t="str">
        <f t="shared" si="16"/>
        <v>05*-401**-**</v>
      </c>
      <c r="G199" s="1" t="str">
        <f t="shared" ref="G199:G203" si="17">VLOOKUP(E199,$L$8:$N$403,3,0)</f>
        <v>05*-427**-**</v>
      </c>
      <c r="K199" t="s">
        <v>333</v>
      </c>
      <c r="L199" t="s">
        <v>2357</v>
      </c>
      <c r="M199" t="s">
        <v>333</v>
      </c>
      <c r="N199" t="s">
        <v>2558</v>
      </c>
    </row>
    <row r="200" spans="1:14" x14ac:dyDescent="0.3">
      <c r="A200" s="1" t="s">
        <v>336</v>
      </c>
      <c r="B200" s="98">
        <v>44742</v>
      </c>
      <c r="C200" s="99">
        <v>5100</v>
      </c>
      <c r="D200" s="1">
        <v>107</v>
      </c>
      <c r="E200" s="100" t="str">
        <f t="shared" si="15"/>
        <v>T677548</v>
      </c>
      <c r="F200" s="100" t="str">
        <f t="shared" si="16"/>
        <v>05*-243**-**</v>
      </c>
      <c r="G200" s="1" t="str">
        <f t="shared" si="17"/>
        <v>05*-601**-**</v>
      </c>
      <c r="K200" t="s">
        <v>334</v>
      </c>
      <c r="L200" t="s">
        <v>2358</v>
      </c>
      <c r="M200" t="s">
        <v>334</v>
      </c>
      <c r="N200" t="s">
        <v>2431</v>
      </c>
    </row>
    <row r="201" spans="1:14" x14ac:dyDescent="0.3">
      <c r="A201" s="1" t="s">
        <v>337</v>
      </c>
      <c r="B201" s="98">
        <v>44349</v>
      </c>
      <c r="C201" s="99">
        <v>4800</v>
      </c>
      <c r="D201" s="1">
        <v>173</v>
      </c>
      <c r="E201" s="100" t="str">
        <f t="shared" si="15"/>
        <v>T495984</v>
      </c>
      <c r="F201" s="100" t="str">
        <f t="shared" si="16"/>
        <v>05*-799**-**</v>
      </c>
      <c r="G201" s="1" t="str">
        <f t="shared" si="17"/>
        <v>05*-506**-**</v>
      </c>
      <c r="K201" t="s">
        <v>335</v>
      </c>
      <c r="L201" t="s">
        <v>2359</v>
      </c>
      <c r="M201" t="s">
        <v>335</v>
      </c>
      <c r="N201" t="s">
        <v>2536</v>
      </c>
    </row>
    <row r="202" spans="1:14" x14ac:dyDescent="0.3">
      <c r="A202" s="1" t="s">
        <v>338</v>
      </c>
      <c r="B202" s="98">
        <v>43992</v>
      </c>
      <c r="C202" s="99">
        <v>11500</v>
      </c>
      <c r="D202" s="1">
        <v>91</v>
      </c>
      <c r="E202" s="100" t="str">
        <f t="shared" si="15"/>
        <v>T519524</v>
      </c>
      <c r="F202" s="100" t="str">
        <f t="shared" si="16"/>
        <v>05*-223**-**</v>
      </c>
      <c r="G202" s="1" t="str">
        <f t="shared" si="17"/>
        <v>05*-559**-**</v>
      </c>
      <c r="K202" t="s">
        <v>336</v>
      </c>
      <c r="L202" t="s">
        <v>2360</v>
      </c>
      <c r="M202" t="s">
        <v>336</v>
      </c>
      <c r="N202" t="s">
        <v>2559</v>
      </c>
    </row>
    <row r="203" spans="1:14" x14ac:dyDescent="0.3">
      <c r="A203" s="1" t="s">
        <v>339</v>
      </c>
      <c r="B203" s="98">
        <v>44001</v>
      </c>
      <c r="C203" s="99">
        <v>9300</v>
      </c>
      <c r="D203" s="1">
        <v>9</v>
      </c>
      <c r="E203" s="100" t="str">
        <f t="shared" si="15"/>
        <v>T511172</v>
      </c>
      <c r="F203" s="100" t="str">
        <f t="shared" si="16"/>
        <v>05*-644**-**</v>
      </c>
      <c r="G203" s="1" t="str">
        <f t="shared" si="17"/>
        <v>05*-623**-**</v>
      </c>
      <c r="K203" t="s">
        <v>337</v>
      </c>
      <c r="L203" t="s">
        <v>2361</v>
      </c>
      <c r="M203" t="s">
        <v>337</v>
      </c>
      <c r="N203" t="s">
        <v>2560</v>
      </c>
    </row>
    <row r="204" spans="1:14" x14ac:dyDescent="0.3">
      <c r="K204" t="s">
        <v>338</v>
      </c>
      <c r="L204" t="s">
        <v>2362</v>
      </c>
      <c r="M204" t="s">
        <v>338</v>
      </c>
      <c r="N204" t="s">
        <v>2561</v>
      </c>
    </row>
    <row r="205" spans="1:14" x14ac:dyDescent="0.3">
      <c r="K205" t="s">
        <v>339</v>
      </c>
      <c r="L205" t="s">
        <v>2363</v>
      </c>
      <c r="M205" t="s">
        <v>339</v>
      </c>
      <c r="N205" t="s">
        <v>2562</v>
      </c>
    </row>
    <row r="206" spans="1:14" x14ac:dyDescent="0.3">
      <c r="K206" t="s">
        <v>2647</v>
      </c>
      <c r="L206" t="s">
        <v>137</v>
      </c>
      <c r="M206" t="s">
        <v>2647</v>
      </c>
      <c r="N206" t="s">
        <v>2370</v>
      </c>
    </row>
    <row r="207" spans="1:14" x14ac:dyDescent="0.3">
      <c r="K207" t="s">
        <v>2648</v>
      </c>
      <c r="L207" t="s">
        <v>139</v>
      </c>
      <c r="M207" t="s">
        <v>2648</v>
      </c>
      <c r="N207" t="s">
        <v>2408</v>
      </c>
    </row>
    <row r="208" spans="1:14" x14ac:dyDescent="0.3">
      <c r="K208" t="s">
        <v>2649</v>
      </c>
      <c r="L208" t="s">
        <v>142</v>
      </c>
      <c r="M208" t="s">
        <v>2649</v>
      </c>
      <c r="N208" t="s">
        <v>2563</v>
      </c>
    </row>
    <row r="209" spans="11:14" x14ac:dyDescent="0.3">
      <c r="K209" t="s">
        <v>2650</v>
      </c>
      <c r="L209" t="s">
        <v>144</v>
      </c>
      <c r="M209" t="s">
        <v>2650</v>
      </c>
      <c r="N209" t="s">
        <v>2564</v>
      </c>
    </row>
    <row r="210" spans="11:14" x14ac:dyDescent="0.3">
      <c r="K210" t="s">
        <v>2651</v>
      </c>
      <c r="L210" t="s">
        <v>145</v>
      </c>
      <c r="M210" t="s">
        <v>2651</v>
      </c>
      <c r="N210" t="s">
        <v>2565</v>
      </c>
    </row>
    <row r="211" spans="11:14" x14ac:dyDescent="0.3">
      <c r="K211" t="s">
        <v>2652</v>
      </c>
      <c r="L211" t="s">
        <v>146</v>
      </c>
      <c r="M211" t="s">
        <v>2652</v>
      </c>
      <c r="N211" t="s">
        <v>2467</v>
      </c>
    </row>
    <row r="212" spans="11:14" x14ac:dyDescent="0.3">
      <c r="K212" t="s">
        <v>2653</v>
      </c>
      <c r="L212" t="s">
        <v>147</v>
      </c>
      <c r="M212" t="s">
        <v>2653</v>
      </c>
      <c r="N212" t="s">
        <v>2398</v>
      </c>
    </row>
    <row r="213" spans="11:14" x14ac:dyDescent="0.3">
      <c r="K213" t="s">
        <v>2654</v>
      </c>
      <c r="L213" t="s">
        <v>149</v>
      </c>
      <c r="M213" t="s">
        <v>2654</v>
      </c>
      <c r="N213" t="s">
        <v>2384</v>
      </c>
    </row>
    <row r="214" spans="11:14" x14ac:dyDescent="0.3">
      <c r="K214" t="s">
        <v>2655</v>
      </c>
      <c r="L214" t="s">
        <v>150</v>
      </c>
      <c r="M214" t="s">
        <v>2655</v>
      </c>
      <c r="N214" t="s">
        <v>2549</v>
      </c>
    </row>
    <row r="215" spans="11:14" x14ac:dyDescent="0.3">
      <c r="K215" t="s">
        <v>2656</v>
      </c>
      <c r="L215" t="s">
        <v>151</v>
      </c>
      <c r="M215" t="s">
        <v>2656</v>
      </c>
      <c r="N215" t="s">
        <v>2381</v>
      </c>
    </row>
    <row r="216" spans="11:14" x14ac:dyDescent="0.3">
      <c r="K216" t="s">
        <v>2657</v>
      </c>
      <c r="L216" t="s">
        <v>152</v>
      </c>
      <c r="M216" t="s">
        <v>2657</v>
      </c>
      <c r="N216" t="s">
        <v>2566</v>
      </c>
    </row>
    <row r="217" spans="11:14" x14ac:dyDescent="0.3">
      <c r="K217" t="s">
        <v>2658</v>
      </c>
      <c r="L217" t="s">
        <v>153</v>
      </c>
      <c r="M217" t="s">
        <v>2658</v>
      </c>
      <c r="N217" t="s">
        <v>2404</v>
      </c>
    </row>
    <row r="218" spans="11:14" x14ac:dyDescent="0.3">
      <c r="K218" t="s">
        <v>2659</v>
      </c>
      <c r="L218" t="s">
        <v>154</v>
      </c>
      <c r="M218" t="s">
        <v>2659</v>
      </c>
      <c r="N218" t="s">
        <v>2490</v>
      </c>
    </row>
    <row r="219" spans="11:14" x14ac:dyDescent="0.3">
      <c r="K219" t="s">
        <v>2660</v>
      </c>
      <c r="L219" t="s">
        <v>156</v>
      </c>
      <c r="M219" t="s">
        <v>2660</v>
      </c>
      <c r="N219" t="s">
        <v>2567</v>
      </c>
    </row>
    <row r="220" spans="11:14" x14ac:dyDescent="0.3">
      <c r="K220" t="s">
        <v>2661</v>
      </c>
      <c r="L220" t="s">
        <v>157</v>
      </c>
      <c r="M220" t="s">
        <v>2661</v>
      </c>
      <c r="N220" t="s">
        <v>2568</v>
      </c>
    </row>
    <row r="221" spans="11:14" x14ac:dyDescent="0.3">
      <c r="K221" t="s">
        <v>2662</v>
      </c>
      <c r="L221" t="s">
        <v>158</v>
      </c>
      <c r="M221" t="s">
        <v>2662</v>
      </c>
      <c r="N221" t="s">
        <v>2569</v>
      </c>
    </row>
    <row r="222" spans="11:14" x14ac:dyDescent="0.3">
      <c r="K222" t="s">
        <v>2663</v>
      </c>
      <c r="L222" t="s">
        <v>159</v>
      </c>
      <c r="M222" t="s">
        <v>2663</v>
      </c>
      <c r="N222" t="s">
        <v>2486</v>
      </c>
    </row>
    <row r="223" spans="11:14" x14ac:dyDescent="0.3">
      <c r="K223" t="s">
        <v>2664</v>
      </c>
      <c r="L223" t="s">
        <v>160</v>
      </c>
      <c r="M223" t="s">
        <v>2664</v>
      </c>
      <c r="N223" t="s">
        <v>2548</v>
      </c>
    </row>
    <row r="224" spans="11:14" x14ac:dyDescent="0.3">
      <c r="K224" t="s">
        <v>2665</v>
      </c>
      <c r="L224" t="s">
        <v>161</v>
      </c>
      <c r="M224" t="s">
        <v>2665</v>
      </c>
      <c r="N224" t="s">
        <v>2570</v>
      </c>
    </row>
    <row r="225" spans="11:14" x14ac:dyDescent="0.3">
      <c r="K225" t="s">
        <v>2666</v>
      </c>
      <c r="L225" t="s">
        <v>162</v>
      </c>
      <c r="M225" t="s">
        <v>2666</v>
      </c>
      <c r="N225" t="s">
        <v>2571</v>
      </c>
    </row>
    <row r="226" spans="11:14" x14ac:dyDescent="0.3">
      <c r="K226" t="s">
        <v>2667</v>
      </c>
      <c r="L226" t="s">
        <v>137</v>
      </c>
      <c r="M226" t="s">
        <v>2667</v>
      </c>
      <c r="N226" t="s">
        <v>2563</v>
      </c>
    </row>
    <row r="227" spans="11:14" x14ac:dyDescent="0.3">
      <c r="K227" t="s">
        <v>2668</v>
      </c>
      <c r="L227" t="s">
        <v>164</v>
      </c>
      <c r="M227" t="s">
        <v>2668</v>
      </c>
      <c r="N227" t="s">
        <v>2475</v>
      </c>
    </row>
    <row r="228" spans="11:14" x14ac:dyDescent="0.3">
      <c r="K228" t="s">
        <v>2669</v>
      </c>
      <c r="L228" t="s">
        <v>165</v>
      </c>
      <c r="M228" t="s">
        <v>2669</v>
      </c>
      <c r="N228" t="s">
        <v>2572</v>
      </c>
    </row>
    <row r="229" spans="11:14" x14ac:dyDescent="0.3">
      <c r="K229" t="s">
        <v>2670</v>
      </c>
      <c r="L229" t="s">
        <v>166</v>
      </c>
      <c r="M229" t="s">
        <v>2670</v>
      </c>
      <c r="N229" t="s">
        <v>2573</v>
      </c>
    </row>
    <row r="230" spans="11:14" x14ac:dyDescent="0.3">
      <c r="K230" t="s">
        <v>2671</v>
      </c>
      <c r="L230" t="s">
        <v>167</v>
      </c>
      <c r="M230" t="s">
        <v>2671</v>
      </c>
      <c r="N230" t="s">
        <v>2423</v>
      </c>
    </row>
    <row r="231" spans="11:14" x14ac:dyDescent="0.3">
      <c r="K231" t="s">
        <v>2672</v>
      </c>
      <c r="L231" t="s">
        <v>168</v>
      </c>
      <c r="M231" t="s">
        <v>2672</v>
      </c>
      <c r="N231" t="s">
        <v>2574</v>
      </c>
    </row>
    <row r="232" spans="11:14" x14ac:dyDescent="0.3">
      <c r="K232" t="s">
        <v>2673</v>
      </c>
      <c r="L232" t="s">
        <v>169</v>
      </c>
      <c r="M232" t="s">
        <v>2673</v>
      </c>
      <c r="N232" t="s">
        <v>2386</v>
      </c>
    </row>
    <row r="233" spans="11:14" x14ac:dyDescent="0.3">
      <c r="K233" t="s">
        <v>2674</v>
      </c>
      <c r="L233" t="s">
        <v>170</v>
      </c>
      <c r="M233" t="s">
        <v>2674</v>
      </c>
      <c r="N233" t="s">
        <v>2575</v>
      </c>
    </row>
    <row r="234" spans="11:14" x14ac:dyDescent="0.3">
      <c r="K234" t="s">
        <v>2675</v>
      </c>
      <c r="L234" t="s">
        <v>171</v>
      </c>
      <c r="M234" t="s">
        <v>2675</v>
      </c>
      <c r="N234" t="s">
        <v>2576</v>
      </c>
    </row>
    <row r="235" spans="11:14" x14ac:dyDescent="0.3">
      <c r="K235" t="s">
        <v>2676</v>
      </c>
      <c r="L235" t="s">
        <v>172</v>
      </c>
      <c r="M235" t="s">
        <v>2676</v>
      </c>
      <c r="N235" t="s">
        <v>2380</v>
      </c>
    </row>
    <row r="236" spans="11:14" x14ac:dyDescent="0.3">
      <c r="K236" t="s">
        <v>2677</v>
      </c>
      <c r="L236" t="s">
        <v>173</v>
      </c>
      <c r="M236" t="s">
        <v>2677</v>
      </c>
      <c r="N236" t="s">
        <v>2577</v>
      </c>
    </row>
    <row r="237" spans="11:14" x14ac:dyDescent="0.3">
      <c r="K237" t="s">
        <v>2678</v>
      </c>
      <c r="L237" t="s">
        <v>174</v>
      </c>
      <c r="M237" t="s">
        <v>2678</v>
      </c>
      <c r="N237" t="s">
        <v>2578</v>
      </c>
    </row>
    <row r="238" spans="11:14" x14ac:dyDescent="0.3">
      <c r="K238" t="s">
        <v>2679</v>
      </c>
      <c r="L238" t="s">
        <v>175</v>
      </c>
      <c r="M238" t="s">
        <v>2679</v>
      </c>
      <c r="N238" t="s">
        <v>2465</v>
      </c>
    </row>
    <row r="239" spans="11:14" x14ac:dyDescent="0.3">
      <c r="K239" t="s">
        <v>2680</v>
      </c>
      <c r="L239" t="s">
        <v>176</v>
      </c>
      <c r="M239" t="s">
        <v>2680</v>
      </c>
      <c r="N239" t="s">
        <v>2579</v>
      </c>
    </row>
    <row r="240" spans="11:14" x14ac:dyDescent="0.3">
      <c r="K240" t="s">
        <v>2681</v>
      </c>
      <c r="L240" t="s">
        <v>177</v>
      </c>
      <c r="M240" t="s">
        <v>2681</v>
      </c>
      <c r="N240" t="s">
        <v>2580</v>
      </c>
    </row>
    <row r="241" spans="11:14" x14ac:dyDescent="0.3">
      <c r="K241" t="s">
        <v>2682</v>
      </c>
      <c r="L241" t="s">
        <v>178</v>
      </c>
      <c r="M241" t="s">
        <v>2682</v>
      </c>
      <c r="N241" t="s">
        <v>2581</v>
      </c>
    </row>
    <row r="242" spans="11:14" x14ac:dyDescent="0.3">
      <c r="K242" t="s">
        <v>2683</v>
      </c>
      <c r="L242" t="s">
        <v>179</v>
      </c>
      <c r="M242" t="s">
        <v>2683</v>
      </c>
      <c r="N242" t="s">
        <v>2582</v>
      </c>
    </row>
    <row r="243" spans="11:14" x14ac:dyDescent="0.3">
      <c r="K243" t="s">
        <v>2684</v>
      </c>
      <c r="L243" t="s">
        <v>181</v>
      </c>
      <c r="M243" t="s">
        <v>2684</v>
      </c>
      <c r="N243" t="s">
        <v>2583</v>
      </c>
    </row>
    <row r="244" spans="11:14" x14ac:dyDescent="0.3">
      <c r="K244" t="s">
        <v>2685</v>
      </c>
      <c r="L244" t="s">
        <v>182</v>
      </c>
      <c r="M244" t="s">
        <v>2685</v>
      </c>
      <c r="N244" t="s">
        <v>2584</v>
      </c>
    </row>
    <row r="245" spans="11:14" x14ac:dyDescent="0.3">
      <c r="K245" t="s">
        <v>2686</v>
      </c>
      <c r="L245" t="s">
        <v>183</v>
      </c>
      <c r="M245" t="s">
        <v>2686</v>
      </c>
      <c r="N245" t="s">
        <v>2585</v>
      </c>
    </row>
    <row r="246" spans="11:14" x14ac:dyDescent="0.3">
      <c r="K246" t="s">
        <v>1375</v>
      </c>
      <c r="L246" t="s">
        <v>184</v>
      </c>
      <c r="M246" t="s">
        <v>1375</v>
      </c>
      <c r="N246" t="s">
        <v>2401</v>
      </c>
    </row>
    <row r="247" spans="11:14" x14ac:dyDescent="0.3">
      <c r="K247" t="s">
        <v>2687</v>
      </c>
      <c r="L247" t="s">
        <v>185</v>
      </c>
      <c r="M247" t="s">
        <v>2687</v>
      </c>
      <c r="N247" t="s">
        <v>2538</v>
      </c>
    </row>
    <row r="248" spans="11:14" x14ac:dyDescent="0.3">
      <c r="K248" t="s">
        <v>2688</v>
      </c>
      <c r="L248" t="s">
        <v>186</v>
      </c>
      <c r="M248" t="s">
        <v>2688</v>
      </c>
      <c r="N248" t="s">
        <v>2570</v>
      </c>
    </row>
    <row r="249" spans="11:14" x14ac:dyDescent="0.3">
      <c r="K249" t="s">
        <v>2689</v>
      </c>
      <c r="L249" t="s">
        <v>187</v>
      </c>
      <c r="M249" t="s">
        <v>2689</v>
      </c>
      <c r="N249" t="s">
        <v>2503</v>
      </c>
    </row>
    <row r="250" spans="11:14" x14ac:dyDescent="0.3">
      <c r="K250" t="s">
        <v>2690</v>
      </c>
      <c r="L250" t="s">
        <v>188</v>
      </c>
      <c r="M250" t="s">
        <v>2690</v>
      </c>
      <c r="N250" t="s">
        <v>2586</v>
      </c>
    </row>
    <row r="251" spans="11:14" x14ac:dyDescent="0.3">
      <c r="K251" t="s">
        <v>2691</v>
      </c>
      <c r="L251" t="s">
        <v>189</v>
      </c>
      <c r="M251" t="s">
        <v>2691</v>
      </c>
      <c r="N251" t="s">
        <v>2518</v>
      </c>
    </row>
    <row r="252" spans="11:14" x14ac:dyDescent="0.3">
      <c r="K252" t="s">
        <v>2692</v>
      </c>
      <c r="L252" t="s">
        <v>190</v>
      </c>
      <c r="M252" t="s">
        <v>2692</v>
      </c>
      <c r="N252" t="s">
        <v>2587</v>
      </c>
    </row>
    <row r="253" spans="11:14" x14ac:dyDescent="0.3">
      <c r="K253" t="s">
        <v>2693</v>
      </c>
      <c r="L253" t="s">
        <v>191</v>
      </c>
      <c r="M253" t="s">
        <v>2693</v>
      </c>
      <c r="N253" t="s">
        <v>2588</v>
      </c>
    </row>
    <row r="254" spans="11:14" x14ac:dyDescent="0.3">
      <c r="K254" t="s">
        <v>2694</v>
      </c>
      <c r="L254" t="s">
        <v>192</v>
      </c>
      <c r="M254" t="s">
        <v>2694</v>
      </c>
      <c r="N254" t="s">
        <v>2446</v>
      </c>
    </row>
    <row r="255" spans="11:14" x14ac:dyDescent="0.3">
      <c r="K255" t="s">
        <v>2695</v>
      </c>
      <c r="L255" t="s">
        <v>193</v>
      </c>
      <c r="M255" t="s">
        <v>2695</v>
      </c>
      <c r="N255" t="s">
        <v>2589</v>
      </c>
    </row>
    <row r="256" spans="11:14" x14ac:dyDescent="0.3">
      <c r="K256" t="s">
        <v>2696</v>
      </c>
      <c r="L256" t="s">
        <v>194</v>
      </c>
      <c r="M256" t="s">
        <v>2696</v>
      </c>
      <c r="N256" t="s">
        <v>2590</v>
      </c>
    </row>
    <row r="257" spans="11:14" x14ac:dyDescent="0.3">
      <c r="K257" t="s">
        <v>2697</v>
      </c>
      <c r="L257" t="s">
        <v>196</v>
      </c>
      <c r="M257" t="s">
        <v>2697</v>
      </c>
      <c r="N257" t="s">
        <v>2591</v>
      </c>
    </row>
    <row r="258" spans="11:14" x14ac:dyDescent="0.3">
      <c r="K258" t="s">
        <v>2698</v>
      </c>
      <c r="L258" t="s">
        <v>197</v>
      </c>
      <c r="M258" t="s">
        <v>2698</v>
      </c>
      <c r="N258" t="s">
        <v>2592</v>
      </c>
    </row>
    <row r="259" spans="11:14" x14ac:dyDescent="0.3">
      <c r="K259" t="s">
        <v>2699</v>
      </c>
      <c r="L259" t="s">
        <v>198</v>
      </c>
      <c r="M259" t="s">
        <v>2699</v>
      </c>
      <c r="N259" t="s">
        <v>2593</v>
      </c>
    </row>
    <row r="260" spans="11:14" x14ac:dyDescent="0.3">
      <c r="K260" t="s">
        <v>2700</v>
      </c>
      <c r="L260" t="s">
        <v>199</v>
      </c>
      <c r="M260" t="s">
        <v>2700</v>
      </c>
      <c r="N260" t="s">
        <v>2409</v>
      </c>
    </row>
    <row r="261" spans="11:14" x14ac:dyDescent="0.3">
      <c r="K261" t="s">
        <v>2701</v>
      </c>
      <c r="L261" t="s">
        <v>200</v>
      </c>
      <c r="M261" t="s">
        <v>2701</v>
      </c>
      <c r="N261" t="s">
        <v>2594</v>
      </c>
    </row>
    <row r="262" spans="11:14" x14ac:dyDescent="0.3">
      <c r="K262" t="s">
        <v>2702</v>
      </c>
      <c r="L262" t="s">
        <v>202</v>
      </c>
      <c r="M262" t="s">
        <v>2702</v>
      </c>
      <c r="N262" t="s">
        <v>2595</v>
      </c>
    </row>
    <row r="263" spans="11:14" x14ac:dyDescent="0.3">
      <c r="K263" t="s">
        <v>2703</v>
      </c>
      <c r="L263" t="s">
        <v>203</v>
      </c>
      <c r="M263" t="s">
        <v>2703</v>
      </c>
      <c r="N263" t="s">
        <v>2474</v>
      </c>
    </row>
    <row r="264" spans="11:14" x14ac:dyDescent="0.3">
      <c r="K264" t="s">
        <v>2704</v>
      </c>
      <c r="L264" t="s">
        <v>204</v>
      </c>
      <c r="M264" t="s">
        <v>2704</v>
      </c>
      <c r="N264" t="s">
        <v>2395</v>
      </c>
    </row>
    <row r="265" spans="11:14" x14ac:dyDescent="0.3">
      <c r="K265" t="s">
        <v>2705</v>
      </c>
      <c r="L265" t="s">
        <v>205</v>
      </c>
      <c r="M265" t="s">
        <v>2705</v>
      </c>
      <c r="N265" t="s">
        <v>2450</v>
      </c>
    </row>
    <row r="266" spans="11:14" x14ac:dyDescent="0.3">
      <c r="K266" t="s">
        <v>2706</v>
      </c>
      <c r="L266" t="s">
        <v>206</v>
      </c>
      <c r="M266" t="s">
        <v>2706</v>
      </c>
      <c r="N266" t="s">
        <v>2596</v>
      </c>
    </row>
    <row r="267" spans="11:14" x14ac:dyDescent="0.3">
      <c r="K267" t="s">
        <v>2707</v>
      </c>
      <c r="L267" t="s">
        <v>207</v>
      </c>
      <c r="M267" t="s">
        <v>2707</v>
      </c>
      <c r="N267" t="s">
        <v>2435</v>
      </c>
    </row>
    <row r="268" spans="11:14" x14ac:dyDescent="0.3">
      <c r="K268" t="s">
        <v>2708</v>
      </c>
      <c r="L268" t="s">
        <v>208</v>
      </c>
      <c r="M268" t="s">
        <v>2708</v>
      </c>
      <c r="N268" t="s">
        <v>2597</v>
      </c>
    </row>
    <row r="269" spans="11:14" x14ac:dyDescent="0.3">
      <c r="K269" t="s">
        <v>2709</v>
      </c>
      <c r="L269" t="s">
        <v>209</v>
      </c>
      <c r="M269" t="s">
        <v>2709</v>
      </c>
      <c r="N269" t="s">
        <v>2534</v>
      </c>
    </row>
    <row r="270" spans="11:14" x14ac:dyDescent="0.3">
      <c r="K270" t="s">
        <v>2710</v>
      </c>
      <c r="L270" t="s">
        <v>210</v>
      </c>
      <c r="M270" t="s">
        <v>2710</v>
      </c>
      <c r="N270" t="s">
        <v>2598</v>
      </c>
    </row>
    <row r="271" spans="11:14" x14ac:dyDescent="0.3">
      <c r="K271" t="s">
        <v>2711</v>
      </c>
      <c r="L271" t="s">
        <v>211</v>
      </c>
      <c r="M271" t="s">
        <v>2711</v>
      </c>
      <c r="N271" t="s">
        <v>2541</v>
      </c>
    </row>
    <row r="272" spans="11:14" x14ac:dyDescent="0.3">
      <c r="K272" t="s">
        <v>2712</v>
      </c>
      <c r="L272" t="s">
        <v>137</v>
      </c>
      <c r="M272" t="s">
        <v>2712</v>
      </c>
      <c r="N272" t="s">
        <v>2458</v>
      </c>
    </row>
    <row r="273" spans="11:14" x14ac:dyDescent="0.3">
      <c r="K273" t="s">
        <v>2713</v>
      </c>
      <c r="L273" t="s">
        <v>212</v>
      </c>
      <c r="M273" t="s">
        <v>2713</v>
      </c>
      <c r="N273" t="s">
        <v>2599</v>
      </c>
    </row>
    <row r="274" spans="11:14" x14ac:dyDescent="0.3">
      <c r="K274" t="s">
        <v>2714</v>
      </c>
      <c r="L274" t="s">
        <v>213</v>
      </c>
      <c r="M274" t="s">
        <v>2714</v>
      </c>
      <c r="N274" t="s">
        <v>2497</v>
      </c>
    </row>
    <row r="275" spans="11:14" x14ac:dyDescent="0.3">
      <c r="K275" t="s">
        <v>2715</v>
      </c>
      <c r="L275" t="s">
        <v>215</v>
      </c>
      <c r="M275" t="s">
        <v>2715</v>
      </c>
      <c r="N275" t="s">
        <v>2549</v>
      </c>
    </row>
    <row r="276" spans="11:14" x14ac:dyDescent="0.3">
      <c r="K276" t="s">
        <v>2716</v>
      </c>
      <c r="L276" t="s">
        <v>216</v>
      </c>
      <c r="M276" t="s">
        <v>2716</v>
      </c>
      <c r="N276" t="s">
        <v>2600</v>
      </c>
    </row>
    <row r="277" spans="11:14" x14ac:dyDescent="0.3">
      <c r="K277" t="s">
        <v>2717</v>
      </c>
      <c r="L277" t="s">
        <v>217</v>
      </c>
      <c r="M277" t="s">
        <v>2717</v>
      </c>
      <c r="N277" t="s">
        <v>2601</v>
      </c>
    </row>
    <row r="278" spans="11:14" x14ac:dyDescent="0.3">
      <c r="K278" t="s">
        <v>2718</v>
      </c>
      <c r="L278" t="s">
        <v>218</v>
      </c>
      <c r="M278" t="s">
        <v>2718</v>
      </c>
      <c r="N278" t="s">
        <v>2424</v>
      </c>
    </row>
    <row r="279" spans="11:14" x14ac:dyDescent="0.3">
      <c r="K279" t="s">
        <v>2719</v>
      </c>
      <c r="L279" t="s">
        <v>219</v>
      </c>
      <c r="M279" t="s">
        <v>2719</v>
      </c>
      <c r="N279" t="s">
        <v>2602</v>
      </c>
    </row>
    <row r="280" spans="11:14" x14ac:dyDescent="0.3">
      <c r="K280" t="s">
        <v>2720</v>
      </c>
      <c r="L280" t="s">
        <v>220</v>
      </c>
      <c r="M280" t="s">
        <v>2720</v>
      </c>
      <c r="N280" t="s">
        <v>2603</v>
      </c>
    </row>
    <row r="281" spans="11:14" x14ac:dyDescent="0.3">
      <c r="K281" t="s">
        <v>2721</v>
      </c>
      <c r="L281" t="s">
        <v>221</v>
      </c>
      <c r="M281" t="s">
        <v>2721</v>
      </c>
      <c r="N281" t="s">
        <v>2604</v>
      </c>
    </row>
    <row r="282" spans="11:14" x14ac:dyDescent="0.3">
      <c r="K282" t="s">
        <v>2722</v>
      </c>
      <c r="L282" t="s">
        <v>222</v>
      </c>
      <c r="M282" t="s">
        <v>2722</v>
      </c>
      <c r="N282" t="s">
        <v>2605</v>
      </c>
    </row>
    <row r="283" spans="11:14" x14ac:dyDescent="0.3">
      <c r="K283" t="s">
        <v>2723</v>
      </c>
      <c r="L283" t="s">
        <v>224</v>
      </c>
      <c r="M283" t="s">
        <v>2723</v>
      </c>
      <c r="N283" t="s">
        <v>2606</v>
      </c>
    </row>
    <row r="284" spans="11:14" x14ac:dyDescent="0.3">
      <c r="K284" t="s">
        <v>2724</v>
      </c>
      <c r="L284" t="s">
        <v>225</v>
      </c>
      <c r="M284" t="s">
        <v>2724</v>
      </c>
      <c r="N284" t="s">
        <v>2512</v>
      </c>
    </row>
    <row r="285" spans="11:14" x14ac:dyDescent="0.3">
      <c r="K285" t="s">
        <v>2725</v>
      </c>
      <c r="L285" t="s">
        <v>226</v>
      </c>
      <c r="M285" t="s">
        <v>2725</v>
      </c>
      <c r="N285" t="s">
        <v>2436</v>
      </c>
    </row>
    <row r="286" spans="11:14" x14ac:dyDescent="0.3">
      <c r="K286" t="s">
        <v>2726</v>
      </c>
      <c r="L286" t="s">
        <v>227</v>
      </c>
      <c r="M286" t="s">
        <v>2726</v>
      </c>
      <c r="N286" t="s">
        <v>2607</v>
      </c>
    </row>
    <row r="287" spans="11:14" x14ac:dyDescent="0.3">
      <c r="K287" t="s">
        <v>2727</v>
      </c>
      <c r="L287" t="s">
        <v>228</v>
      </c>
      <c r="M287" t="s">
        <v>2727</v>
      </c>
      <c r="N287" t="s">
        <v>2608</v>
      </c>
    </row>
    <row r="288" spans="11:14" x14ac:dyDescent="0.3">
      <c r="K288" t="s">
        <v>2728</v>
      </c>
      <c r="L288" t="s">
        <v>229</v>
      </c>
      <c r="M288" t="s">
        <v>2728</v>
      </c>
      <c r="N288" t="s">
        <v>2532</v>
      </c>
    </row>
    <row r="289" spans="11:14" x14ac:dyDescent="0.3">
      <c r="K289" t="s">
        <v>2729</v>
      </c>
      <c r="L289" t="s">
        <v>230</v>
      </c>
      <c r="M289" t="s">
        <v>2729</v>
      </c>
      <c r="N289" t="s">
        <v>2532</v>
      </c>
    </row>
    <row r="290" spans="11:14" x14ac:dyDescent="0.3">
      <c r="K290" t="s">
        <v>2730</v>
      </c>
      <c r="L290" t="s">
        <v>231</v>
      </c>
      <c r="M290" t="s">
        <v>2730</v>
      </c>
      <c r="N290" t="s">
        <v>2609</v>
      </c>
    </row>
    <row r="291" spans="11:14" x14ac:dyDescent="0.3">
      <c r="K291" t="s">
        <v>2731</v>
      </c>
      <c r="L291" t="s">
        <v>232</v>
      </c>
      <c r="M291" t="s">
        <v>2731</v>
      </c>
      <c r="N291" t="s">
        <v>2460</v>
      </c>
    </row>
    <row r="292" spans="11:14" x14ac:dyDescent="0.3">
      <c r="K292" t="s">
        <v>2732</v>
      </c>
      <c r="L292" t="s">
        <v>233</v>
      </c>
      <c r="M292" t="s">
        <v>2732</v>
      </c>
      <c r="N292" t="s">
        <v>2610</v>
      </c>
    </row>
    <row r="293" spans="11:14" x14ac:dyDescent="0.3">
      <c r="K293" t="s">
        <v>2733</v>
      </c>
      <c r="L293" t="s">
        <v>234</v>
      </c>
      <c r="M293" t="s">
        <v>2733</v>
      </c>
      <c r="N293" t="s">
        <v>2572</v>
      </c>
    </row>
    <row r="294" spans="11:14" x14ac:dyDescent="0.3">
      <c r="K294" t="s">
        <v>2734</v>
      </c>
      <c r="L294" t="s">
        <v>235</v>
      </c>
      <c r="M294" t="s">
        <v>2734</v>
      </c>
      <c r="N294" t="s">
        <v>2611</v>
      </c>
    </row>
    <row r="295" spans="11:14" x14ac:dyDescent="0.3">
      <c r="K295" t="s">
        <v>2735</v>
      </c>
      <c r="L295" t="s">
        <v>236</v>
      </c>
      <c r="M295" t="s">
        <v>2735</v>
      </c>
      <c r="N295" t="s">
        <v>2486</v>
      </c>
    </row>
    <row r="296" spans="11:14" x14ac:dyDescent="0.3">
      <c r="K296" t="s">
        <v>2736</v>
      </c>
      <c r="L296" t="s">
        <v>237</v>
      </c>
      <c r="M296" t="s">
        <v>2736</v>
      </c>
      <c r="N296" t="s">
        <v>2612</v>
      </c>
    </row>
    <row r="297" spans="11:14" x14ac:dyDescent="0.3">
      <c r="K297" t="s">
        <v>2737</v>
      </c>
      <c r="L297" t="s">
        <v>238</v>
      </c>
      <c r="M297" t="s">
        <v>2737</v>
      </c>
      <c r="N297" t="s">
        <v>2394</v>
      </c>
    </row>
    <row r="298" spans="11:14" x14ac:dyDescent="0.3">
      <c r="K298" t="s">
        <v>2738</v>
      </c>
      <c r="L298" t="s">
        <v>239</v>
      </c>
      <c r="M298" t="s">
        <v>2738</v>
      </c>
      <c r="N298" t="s">
        <v>2430</v>
      </c>
    </row>
    <row r="299" spans="11:14" x14ac:dyDescent="0.3">
      <c r="K299" t="s">
        <v>2739</v>
      </c>
      <c r="L299" t="s">
        <v>240</v>
      </c>
      <c r="M299" t="s">
        <v>2739</v>
      </c>
      <c r="N299" t="s">
        <v>2613</v>
      </c>
    </row>
    <row r="300" spans="11:14" x14ac:dyDescent="0.3">
      <c r="K300" t="s">
        <v>2740</v>
      </c>
      <c r="L300" t="s">
        <v>241</v>
      </c>
      <c r="M300" t="s">
        <v>2740</v>
      </c>
      <c r="N300" t="s">
        <v>2437</v>
      </c>
    </row>
    <row r="301" spans="11:14" x14ac:dyDescent="0.3">
      <c r="K301" t="s">
        <v>2741</v>
      </c>
      <c r="L301" t="s">
        <v>243</v>
      </c>
      <c r="M301" t="s">
        <v>2741</v>
      </c>
      <c r="N301" t="s">
        <v>2372</v>
      </c>
    </row>
    <row r="302" spans="11:14" x14ac:dyDescent="0.3">
      <c r="K302" t="s">
        <v>2742</v>
      </c>
      <c r="L302" t="s">
        <v>244</v>
      </c>
      <c r="M302" t="s">
        <v>2742</v>
      </c>
      <c r="N302" t="s">
        <v>2374</v>
      </c>
    </row>
    <row r="303" spans="11:14" x14ac:dyDescent="0.3">
      <c r="K303" t="s">
        <v>2743</v>
      </c>
      <c r="L303" t="s">
        <v>245</v>
      </c>
      <c r="M303" t="s">
        <v>2743</v>
      </c>
      <c r="N303" t="s">
        <v>2476</v>
      </c>
    </row>
    <row r="304" spans="11:14" x14ac:dyDescent="0.3">
      <c r="K304" t="s">
        <v>2744</v>
      </c>
      <c r="L304" t="s">
        <v>204</v>
      </c>
      <c r="M304" t="s">
        <v>2744</v>
      </c>
      <c r="N304" t="s">
        <v>2614</v>
      </c>
    </row>
    <row r="305" spans="11:14" x14ac:dyDescent="0.3">
      <c r="K305" t="s">
        <v>2745</v>
      </c>
      <c r="L305" t="s">
        <v>246</v>
      </c>
      <c r="M305" t="s">
        <v>2745</v>
      </c>
      <c r="N305" t="s">
        <v>2390</v>
      </c>
    </row>
    <row r="306" spans="11:14" x14ac:dyDescent="0.3">
      <c r="K306" t="s">
        <v>2746</v>
      </c>
      <c r="L306" t="s">
        <v>247</v>
      </c>
      <c r="M306" t="s">
        <v>2746</v>
      </c>
      <c r="N306" t="s">
        <v>2424</v>
      </c>
    </row>
    <row r="307" spans="11:14" x14ac:dyDescent="0.3">
      <c r="K307" t="s">
        <v>2747</v>
      </c>
      <c r="L307" t="s">
        <v>248</v>
      </c>
      <c r="M307" t="s">
        <v>2747</v>
      </c>
      <c r="N307" t="s">
        <v>2433</v>
      </c>
    </row>
    <row r="308" spans="11:14" x14ac:dyDescent="0.3">
      <c r="K308" t="s">
        <v>2748</v>
      </c>
      <c r="L308" t="s">
        <v>249</v>
      </c>
      <c r="M308" t="s">
        <v>2748</v>
      </c>
      <c r="N308" t="s">
        <v>2559</v>
      </c>
    </row>
    <row r="309" spans="11:14" x14ac:dyDescent="0.3">
      <c r="K309" t="s">
        <v>2749</v>
      </c>
      <c r="L309" t="s">
        <v>250</v>
      </c>
      <c r="M309" t="s">
        <v>2749</v>
      </c>
      <c r="N309" t="s">
        <v>2436</v>
      </c>
    </row>
    <row r="310" spans="11:14" x14ac:dyDescent="0.3">
      <c r="K310" t="s">
        <v>2750</v>
      </c>
      <c r="L310" t="s">
        <v>251</v>
      </c>
      <c r="M310" t="s">
        <v>2750</v>
      </c>
      <c r="N310" t="s">
        <v>2615</v>
      </c>
    </row>
    <row r="311" spans="11:14" x14ac:dyDescent="0.3">
      <c r="K311" t="s">
        <v>2751</v>
      </c>
      <c r="L311" t="s">
        <v>252</v>
      </c>
      <c r="M311" t="s">
        <v>2751</v>
      </c>
      <c r="N311" t="s">
        <v>2532</v>
      </c>
    </row>
    <row r="312" spans="11:14" x14ac:dyDescent="0.3">
      <c r="K312" t="s">
        <v>2752</v>
      </c>
      <c r="L312" t="s">
        <v>253</v>
      </c>
      <c r="M312" t="s">
        <v>2752</v>
      </c>
      <c r="N312" t="s">
        <v>2616</v>
      </c>
    </row>
    <row r="313" spans="11:14" x14ac:dyDescent="0.3">
      <c r="K313" t="s">
        <v>2753</v>
      </c>
      <c r="L313" t="s">
        <v>254</v>
      </c>
      <c r="M313" t="s">
        <v>2753</v>
      </c>
      <c r="N313" t="s">
        <v>2617</v>
      </c>
    </row>
    <row r="314" spans="11:14" x14ac:dyDescent="0.3">
      <c r="K314" t="s">
        <v>2754</v>
      </c>
      <c r="L314" t="s">
        <v>255</v>
      </c>
      <c r="M314" t="s">
        <v>2754</v>
      </c>
      <c r="N314" t="s">
        <v>2367</v>
      </c>
    </row>
    <row r="315" spans="11:14" x14ac:dyDescent="0.3">
      <c r="K315" t="s">
        <v>2755</v>
      </c>
      <c r="L315" t="s">
        <v>191</v>
      </c>
      <c r="M315" t="s">
        <v>2755</v>
      </c>
      <c r="N315" t="s">
        <v>2442</v>
      </c>
    </row>
    <row r="316" spans="11:14" x14ac:dyDescent="0.3">
      <c r="K316" t="s">
        <v>2756</v>
      </c>
      <c r="L316" t="s">
        <v>256</v>
      </c>
      <c r="M316" t="s">
        <v>2756</v>
      </c>
      <c r="N316" t="s">
        <v>2618</v>
      </c>
    </row>
    <row r="317" spans="11:14" x14ac:dyDescent="0.3">
      <c r="K317" t="s">
        <v>2757</v>
      </c>
      <c r="L317" t="s">
        <v>257</v>
      </c>
      <c r="M317" t="s">
        <v>2757</v>
      </c>
      <c r="N317" t="s">
        <v>2588</v>
      </c>
    </row>
    <row r="318" spans="11:14" x14ac:dyDescent="0.3">
      <c r="K318" t="s">
        <v>2758</v>
      </c>
      <c r="L318" t="s">
        <v>258</v>
      </c>
      <c r="M318" t="s">
        <v>2758</v>
      </c>
      <c r="N318" t="s">
        <v>2394</v>
      </c>
    </row>
    <row r="319" spans="11:14" x14ac:dyDescent="0.3">
      <c r="K319" t="s">
        <v>2759</v>
      </c>
      <c r="L319" t="s">
        <v>259</v>
      </c>
      <c r="M319" t="s">
        <v>2759</v>
      </c>
      <c r="N319" t="s">
        <v>2619</v>
      </c>
    </row>
    <row r="320" spans="11:14" x14ac:dyDescent="0.3">
      <c r="K320" t="s">
        <v>2760</v>
      </c>
      <c r="L320" t="s">
        <v>260</v>
      </c>
      <c r="M320" t="s">
        <v>2760</v>
      </c>
      <c r="N320" t="s">
        <v>2494</v>
      </c>
    </row>
    <row r="321" spans="11:14" x14ac:dyDescent="0.3">
      <c r="K321" t="s">
        <v>2761</v>
      </c>
      <c r="L321" t="s">
        <v>261</v>
      </c>
      <c r="M321" t="s">
        <v>2761</v>
      </c>
      <c r="N321" t="s">
        <v>2503</v>
      </c>
    </row>
    <row r="322" spans="11:14" x14ac:dyDescent="0.3">
      <c r="K322" t="s">
        <v>2762</v>
      </c>
      <c r="L322" t="s">
        <v>262</v>
      </c>
      <c r="M322" t="s">
        <v>2762</v>
      </c>
      <c r="N322" t="s">
        <v>2620</v>
      </c>
    </row>
    <row r="323" spans="11:14" x14ac:dyDescent="0.3">
      <c r="K323" t="s">
        <v>2763</v>
      </c>
      <c r="L323" t="s">
        <v>263</v>
      </c>
      <c r="M323" t="s">
        <v>2763</v>
      </c>
      <c r="N323" t="s">
        <v>2531</v>
      </c>
    </row>
    <row r="324" spans="11:14" x14ac:dyDescent="0.3">
      <c r="K324" t="s">
        <v>2764</v>
      </c>
      <c r="L324" t="s">
        <v>264</v>
      </c>
      <c r="M324" t="s">
        <v>2764</v>
      </c>
      <c r="N324" t="s">
        <v>2621</v>
      </c>
    </row>
    <row r="325" spans="11:14" x14ac:dyDescent="0.3">
      <c r="K325" t="s">
        <v>2765</v>
      </c>
      <c r="L325" t="s">
        <v>265</v>
      </c>
      <c r="M325" t="s">
        <v>2765</v>
      </c>
      <c r="N325" t="s">
        <v>2622</v>
      </c>
    </row>
    <row r="326" spans="11:14" x14ac:dyDescent="0.3">
      <c r="K326" t="s">
        <v>2766</v>
      </c>
      <c r="L326" t="s">
        <v>266</v>
      </c>
      <c r="M326" t="s">
        <v>2766</v>
      </c>
      <c r="N326" t="s">
        <v>2623</v>
      </c>
    </row>
    <row r="327" spans="11:14" x14ac:dyDescent="0.3">
      <c r="K327" t="s">
        <v>2767</v>
      </c>
      <c r="L327" t="s">
        <v>267</v>
      </c>
      <c r="M327" t="s">
        <v>2767</v>
      </c>
      <c r="N327" t="s">
        <v>2429</v>
      </c>
    </row>
    <row r="328" spans="11:14" x14ac:dyDescent="0.3">
      <c r="K328" t="s">
        <v>2768</v>
      </c>
      <c r="L328" t="s">
        <v>268</v>
      </c>
      <c r="M328" t="s">
        <v>2768</v>
      </c>
      <c r="N328" t="s">
        <v>2582</v>
      </c>
    </row>
    <row r="329" spans="11:14" x14ac:dyDescent="0.3">
      <c r="K329" t="s">
        <v>2769</v>
      </c>
      <c r="L329" t="s">
        <v>269</v>
      </c>
      <c r="M329" t="s">
        <v>2769</v>
      </c>
      <c r="N329" t="s">
        <v>2447</v>
      </c>
    </row>
    <row r="330" spans="11:14" x14ac:dyDescent="0.3">
      <c r="K330" t="s">
        <v>2770</v>
      </c>
      <c r="L330" t="s">
        <v>270</v>
      </c>
      <c r="M330" t="s">
        <v>2770</v>
      </c>
      <c r="N330" t="s">
        <v>2624</v>
      </c>
    </row>
    <row r="331" spans="11:14" x14ac:dyDescent="0.3">
      <c r="K331" t="s">
        <v>2771</v>
      </c>
      <c r="L331" t="s">
        <v>271</v>
      </c>
      <c r="M331" t="s">
        <v>2771</v>
      </c>
      <c r="N331" t="s">
        <v>2565</v>
      </c>
    </row>
    <row r="332" spans="11:14" x14ac:dyDescent="0.3">
      <c r="K332" t="s">
        <v>2772</v>
      </c>
      <c r="L332" t="s">
        <v>272</v>
      </c>
      <c r="M332" t="s">
        <v>2772</v>
      </c>
      <c r="N332" t="s">
        <v>2625</v>
      </c>
    </row>
    <row r="333" spans="11:14" x14ac:dyDescent="0.3">
      <c r="K333" t="s">
        <v>2773</v>
      </c>
      <c r="L333" t="s">
        <v>175</v>
      </c>
      <c r="M333" t="s">
        <v>2773</v>
      </c>
      <c r="N333" t="s">
        <v>2626</v>
      </c>
    </row>
    <row r="334" spans="11:14" x14ac:dyDescent="0.3">
      <c r="K334" t="s">
        <v>2774</v>
      </c>
      <c r="L334" t="s">
        <v>274</v>
      </c>
      <c r="M334" t="s">
        <v>2774</v>
      </c>
      <c r="N334" t="s">
        <v>2627</v>
      </c>
    </row>
    <row r="335" spans="11:14" x14ac:dyDescent="0.3">
      <c r="K335" t="s">
        <v>2775</v>
      </c>
      <c r="L335" t="s">
        <v>275</v>
      </c>
      <c r="M335" t="s">
        <v>2775</v>
      </c>
      <c r="N335" t="s">
        <v>2413</v>
      </c>
    </row>
    <row r="336" spans="11:14" x14ac:dyDescent="0.3">
      <c r="K336" t="s">
        <v>2776</v>
      </c>
      <c r="L336" t="s">
        <v>276</v>
      </c>
      <c r="M336" t="s">
        <v>2776</v>
      </c>
      <c r="N336" t="s">
        <v>2628</v>
      </c>
    </row>
    <row r="337" spans="11:14" x14ac:dyDescent="0.3">
      <c r="K337" t="s">
        <v>2777</v>
      </c>
      <c r="L337" t="s">
        <v>277</v>
      </c>
      <c r="M337" t="s">
        <v>2777</v>
      </c>
      <c r="N337" t="s">
        <v>2629</v>
      </c>
    </row>
    <row r="338" spans="11:14" x14ac:dyDescent="0.3">
      <c r="K338" t="s">
        <v>2778</v>
      </c>
      <c r="L338" t="s">
        <v>278</v>
      </c>
      <c r="M338" t="s">
        <v>2778</v>
      </c>
      <c r="N338" t="s">
        <v>2466</v>
      </c>
    </row>
    <row r="339" spans="11:14" x14ac:dyDescent="0.3">
      <c r="K339" t="s">
        <v>2779</v>
      </c>
      <c r="L339" t="s">
        <v>161</v>
      </c>
      <c r="M339" t="s">
        <v>2779</v>
      </c>
      <c r="N339" t="s">
        <v>2540</v>
      </c>
    </row>
    <row r="340" spans="11:14" x14ac:dyDescent="0.3">
      <c r="K340" t="s">
        <v>2780</v>
      </c>
      <c r="L340" t="s">
        <v>279</v>
      </c>
      <c r="M340" t="s">
        <v>2780</v>
      </c>
      <c r="N340" t="s">
        <v>2630</v>
      </c>
    </row>
    <row r="341" spans="11:14" x14ac:dyDescent="0.3">
      <c r="K341" t="s">
        <v>2781</v>
      </c>
      <c r="L341" t="s">
        <v>280</v>
      </c>
      <c r="M341" t="s">
        <v>2781</v>
      </c>
      <c r="N341" t="s">
        <v>2378</v>
      </c>
    </row>
    <row r="342" spans="11:14" x14ac:dyDescent="0.3">
      <c r="K342" t="s">
        <v>2782</v>
      </c>
      <c r="L342" t="s">
        <v>281</v>
      </c>
      <c r="M342" t="s">
        <v>2782</v>
      </c>
      <c r="N342" t="s">
        <v>2449</v>
      </c>
    </row>
    <row r="343" spans="11:14" x14ac:dyDescent="0.3">
      <c r="K343" t="s">
        <v>2783</v>
      </c>
      <c r="L343" t="s">
        <v>282</v>
      </c>
      <c r="M343" t="s">
        <v>2783</v>
      </c>
      <c r="N343" t="s">
        <v>2525</v>
      </c>
    </row>
    <row r="344" spans="11:14" x14ac:dyDescent="0.3">
      <c r="K344" t="s">
        <v>2784</v>
      </c>
      <c r="L344" t="s">
        <v>283</v>
      </c>
      <c r="M344" t="s">
        <v>2784</v>
      </c>
      <c r="N344" t="s">
        <v>2631</v>
      </c>
    </row>
    <row r="345" spans="11:14" x14ac:dyDescent="0.3">
      <c r="K345" t="s">
        <v>2785</v>
      </c>
      <c r="L345" t="s">
        <v>284</v>
      </c>
      <c r="M345" t="s">
        <v>2785</v>
      </c>
      <c r="N345" t="s">
        <v>2607</v>
      </c>
    </row>
    <row r="346" spans="11:14" x14ac:dyDescent="0.3">
      <c r="K346" t="s">
        <v>2786</v>
      </c>
      <c r="L346" t="s">
        <v>285</v>
      </c>
      <c r="M346" t="s">
        <v>2786</v>
      </c>
      <c r="N346" t="s">
        <v>2436</v>
      </c>
    </row>
    <row r="347" spans="11:14" x14ac:dyDescent="0.3">
      <c r="K347" t="s">
        <v>2787</v>
      </c>
      <c r="L347" t="s">
        <v>286</v>
      </c>
      <c r="M347" t="s">
        <v>2787</v>
      </c>
      <c r="N347" t="s">
        <v>2632</v>
      </c>
    </row>
    <row r="348" spans="11:14" x14ac:dyDescent="0.3">
      <c r="K348" t="s">
        <v>2788</v>
      </c>
      <c r="L348" t="s">
        <v>287</v>
      </c>
      <c r="M348" t="s">
        <v>2788</v>
      </c>
      <c r="N348" t="s">
        <v>2568</v>
      </c>
    </row>
    <row r="349" spans="11:14" x14ac:dyDescent="0.3">
      <c r="K349" t="s">
        <v>2789</v>
      </c>
      <c r="L349" t="s">
        <v>288</v>
      </c>
      <c r="M349" t="s">
        <v>2789</v>
      </c>
      <c r="N349" t="s">
        <v>2374</v>
      </c>
    </row>
    <row r="350" spans="11:14" x14ac:dyDescent="0.3">
      <c r="K350" t="s">
        <v>2790</v>
      </c>
      <c r="L350" t="s">
        <v>289</v>
      </c>
      <c r="M350" t="s">
        <v>2790</v>
      </c>
      <c r="N350" t="s">
        <v>2633</v>
      </c>
    </row>
    <row r="351" spans="11:14" x14ac:dyDescent="0.3">
      <c r="K351" t="s">
        <v>2791</v>
      </c>
      <c r="L351" t="s">
        <v>290</v>
      </c>
      <c r="M351" t="s">
        <v>2791</v>
      </c>
      <c r="N351" t="s">
        <v>2634</v>
      </c>
    </row>
    <row r="352" spans="11:14" x14ac:dyDescent="0.3">
      <c r="K352" t="s">
        <v>2792</v>
      </c>
      <c r="L352" t="s">
        <v>291</v>
      </c>
      <c r="M352" t="s">
        <v>2792</v>
      </c>
      <c r="N352" t="s">
        <v>2439</v>
      </c>
    </row>
    <row r="353" spans="11:14" x14ac:dyDescent="0.3">
      <c r="K353" t="s">
        <v>2793</v>
      </c>
      <c r="L353" t="s">
        <v>292</v>
      </c>
      <c r="M353" t="s">
        <v>2793</v>
      </c>
      <c r="N353" t="s">
        <v>2420</v>
      </c>
    </row>
    <row r="354" spans="11:14" x14ac:dyDescent="0.3">
      <c r="K354" t="s">
        <v>2794</v>
      </c>
      <c r="L354" t="s">
        <v>293</v>
      </c>
      <c r="M354" t="s">
        <v>2794</v>
      </c>
      <c r="N354" t="s">
        <v>2635</v>
      </c>
    </row>
    <row r="355" spans="11:14" x14ac:dyDescent="0.3">
      <c r="K355" t="s">
        <v>2795</v>
      </c>
      <c r="L355" t="s">
        <v>294</v>
      </c>
      <c r="M355" t="s">
        <v>2795</v>
      </c>
      <c r="N355" t="s">
        <v>2543</v>
      </c>
    </row>
    <row r="356" spans="11:14" x14ac:dyDescent="0.3">
      <c r="K356" t="s">
        <v>2796</v>
      </c>
      <c r="L356" t="s">
        <v>295</v>
      </c>
      <c r="M356" t="s">
        <v>2796</v>
      </c>
      <c r="N356" t="s">
        <v>2636</v>
      </c>
    </row>
    <row r="357" spans="11:14" x14ac:dyDescent="0.3">
      <c r="K357" t="s">
        <v>2797</v>
      </c>
      <c r="L357" t="s">
        <v>296</v>
      </c>
      <c r="M357" t="s">
        <v>2797</v>
      </c>
      <c r="N357" t="s">
        <v>2571</v>
      </c>
    </row>
    <row r="358" spans="11:14" x14ac:dyDescent="0.3">
      <c r="K358" t="s">
        <v>2798</v>
      </c>
      <c r="L358" t="s">
        <v>297</v>
      </c>
      <c r="M358" t="s">
        <v>2798</v>
      </c>
      <c r="N358" t="s">
        <v>2400</v>
      </c>
    </row>
    <row r="359" spans="11:14" x14ac:dyDescent="0.3">
      <c r="K359" t="s">
        <v>2799</v>
      </c>
      <c r="L359" t="s">
        <v>298</v>
      </c>
      <c r="M359" t="s">
        <v>2799</v>
      </c>
      <c r="N359" t="s">
        <v>2532</v>
      </c>
    </row>
    <row r="360" spans="11:14" x14ac:dyDescent="0.3">
      <c r="K360" t="s">
        <v>2800</v>
      </c>
      <c r="L360" t="s">
        <v>299</v>
      </c>
      <c r="M360" t="s">
        <v>2800</v>
      </c>
      <c r="N360" t="s">
        <v>2498</v>
      </c>
    </row>
    <row r="361" spans="11:14" x14ac:dyDescent="0.3">
      <c r="K361" t="s">
        <v>2801</v>
      </c>
      <c r="L361" t="s">
        <v>300</v>
      </c>
      <c r="M361" t="s">
        <v>2801</v>
      </c>
      <c r="N361" t="s">
        <v>2562</v>
      </c>
    </row>
    <row r="362" spans="11:14" x14ac:dyDescent="0.3">
      <c r="K362" t="s">
        <v>2802</v>
      </c>
      <c r="L362" t="s">
        <v>301</v>
      </c>
      <c r="M362" t="s">
        <v>2802</v>
      </c>
      <c r="N362" t="s">
        <v>2637</v>
      </c>
    </row>
    <row r="363" spans="11:14" x14ac:dyDescent="0.3">
      <c r="K363" t="s">
        <v>2803</v>
      </c>
      <c r="L363" t="s">
        <v>302</v>
      </c>
      <c r="M363" t="s">
        <v>2803</v>
      </c>
      <c r="N363" t="s">
        <v>2402</v>
      </c>
    </row>
    <row r="364" spans="11:14" x14ac:dyDescent="0.3">
      <c r="K364" t="s">
        <v>2804</v>
      </c>
      <c r="L364" t="s">
        <v>303</v>
      </c>
      <c r="M364" t="s">
        <v>2804</v>
      </c>
      <c r="N364" t="s">
        <v>2528</v>
      </c>
    </row>
    <row r="365" spans="11:14" x14ac:dyDescent="0.3">
      <c r="K365" t="s">
        <v>2805</v>
      </c>
      <c r="L365" t="s">
        <v>304</v>
      </c>
      <c r="M365" t="s">
        <v>2805</v>
      </c>
      <c r="N365" t="s">
        <v>2638</v>
      </c>
    </row>
    <row r="366" spans="11:14" x14ac:dyDescent="0.3">
      <c r="K366" t="s">
        <v>2806</v>
      </c>
      <c r="L366" t="s">
        <v>305</v>
      </c>
      <c r="M366" t="s">
        <v>2806</v>
      </c>
      <c r="N366" t="s">
        <v>2550</v>
      </c>
    </row>
    <row r="367" spans="11:14" x14ac:dyDescent="0.3">
      <c r="K367" t="s">
        <v>2807</v>
      </c>
      <c r="L367" t="s">
        <v>306</v>
      </c>
      <c r="M367" t="s">
        <v>2807</v>
      </c>
      <c r="N367" t="s">
        <v>2387</v>
      </c>
    </row>
    <row r="368" spans="11:14" x14ac:dyDescent="0.3">
      <c r="K368" t="s">
        <v>2808</v>
      </c>
      <c r="L368" t="s">
        <v>307</v>
      </c>
      <c r="M368" t="s">
        <v>2808</v>
      </c>
      <c r="N368" t="s">
        <v>2509</v>
      </c>
    </row>
    <row r="369" spans="11:14" x14ac:dyDescent="0.3">
      <c r="K369" t="s">
        <v>2809</v>
      </c>
      <c r="L369" t="s">
        <v>308</v>
      </c>
      <c r="M369" t="s">
        <v>2809</v>
      </c>
      <c r="N369" t="s">
        <v>2615</v>
      </c>
    </row>
    <row r="370" spans="11:14" x14ac:dyDescent="0.3">
      <c r="K370" t="s">
        <v>2810</v>
      </c>
      <c r="L370" t="s">
        <v>309</v>
      </c>
      <c r="M370" t="s">
        <v>2810</v>
      </c>
      <c r="N370" t="s">
        <v>2372</v>
      </c>
    </row>
    <row r="371" spans="11:14" x14ac:dyDescent="0.3">
      <c r="K371" t="s">
        <v>2811</v>
      </c>
      <c r="L371" t="s">
        <v>310</v>
      </c>
      <c r="M371" t="s">
        <v>2811</v>
      </c>
      <c r="N371" t="s">
        <v>2450</v>
      </c>
    </row>
    <row r="372" spans="11:14" x14ac:dyDescent="0.3">
      <c r="K372" t="s">
        <v>2812</v>
      </c>
      <c r="L372" t="s">
        <v>311</v>
      </c>
      <c r="M372" t="s">
        <v>2812</v>
      </c>
      <c r="N372" t="s">
        <v>2422</v>
      </c>
    </row>
    <row r="373" spans="11:14" x14ac:dyDescent="0.3">
      <c r="K373" t="s">
        <v>2813</v>
      </c>
      <c r="L373" t="s">
        <v>312</v>
      </c>
      <c r="M373" t="s">
        <v>2813</v>
      </c>
      <c r="N373" t="s">
        <v>2393</v>
      </c>
    </row>
    <row r="374" spans="11:14" x14ac:dyDescent="0.3">
      <c r="K374" t="s">
        <v>2814</v>
      </c>
      <c r="L374" t="s">
        <v>313</v>
      </c>
      <c r="M374" t="s">
        <v>2814</v>
      </c>
      <c r="N374" t="s">
        <v>2639</v>
      </c>
    </row>
    <row r="375" spans="11:14" x14ac:dyDescent="0.3">
      <c r="K375" t="s">
        <v>2815</v>
      </c>
      <c r="L375" t="s">
        <v>314</v>
      </c>
      <c r="M375" t="s">
        <v>2815</v>
      </c>
      <c r="N375" t="s">
        <v>2588</v>
      </c>
    </row>
    <row r="376" spans="11:14" x14ac:dyDescent="0.3">
      <c r="K376" t="s">
        <v>2816</v>
      </c>
      <c r="L376" t="s">
        <v>315</v>
      </c>
      <c r="M376" t="s">
        <v>2816</v>
      </c>
      <c r="N376" t="s">
        <v>2640</v>
      </c>
    </row>
    <row r="377" spans="11:14" x14ac:dyDescent="0.3">
      <c r="K377" t="s">
        <v>2817</v>
      </c>
      <c r="L377" t="s">
        <v>194</v>
      </c>
      <c r="M377" t="s">
        <v>2817</v>
      </c>
      <c r="N377" t="s">
        <v>2449</v>
      </c>
    </row>
    <row r="378" spans="11:14" x14ac:dyDescent="0.3">
      <c r="K378" t="s">
        <v>2818</v>
      </c>
      <c r="L378" t="s">
        <v>316</v>
      </c>
      <c r="M378" t="s">
        <v>2818</v>
      </c>
      <c r="N378" t="s">
        <v>2417</v>
      </c>
    </row>
    <row r="379" spans="11:14" x14ac:dyDescent="0.3">
      <c r="K379" t="s">
        <v>2819</v>
      </c>
      <c r="L379" t="s">
        <v>317</v>
      </c>
      <c r="M379" t="s">
        <v>2819</v>
      </c>
      <c r="N379" t="s">
        <v>2641</v>
      </c>
    </row>
    <row r="380" spans="11:14" x14ac:dyDescent="0.3">
      <c r="K380" t="s">
        <v>2820</v>
      </c>
      <c r="L380" t="s">
        <v>318</v>
      </c>
      <c r="M380" t="s">
        <v>2820</v>
      </c>
      <c r="N380" t="s">
        <v>2642</v>
      </c>
    </row>
    <row r="381" spans="11:14" x14ac:dyDescent="0.3">
      <c r="K381" t="s">
        <v>2821</v>
      </c>
      <c r="L381" t="s">
        <v>319</v>
      </c>
      <c r="M381" t="s">
        <v>2821</v>
      </c>
      <c r="N381" t="s">
        <v>2426</v>
      </c>
    </row>
    <row r="382" spans="11:14" x14ac:dyDescent="0.3">
      <c r="K382" t="s">
        <v>2822</v>
      </c>
      <c r="L382" t="s">
        <v>320</v>
      </c>
      <c r="M382" t="s">
        <v>2822</v>
      </c>
      <c r="N382" t="s">
        <v>2643</v>
      </c>
    </row>
    <row r="383" spans="11:14" x14ac:dyDescent="0.3">
      <c r="K383" t="s">
        <v>2823</v>
      </c>
      <c r="L383" t="s">
        <v>321</v>
      </c>
      <c r="M383" t="s">
        <v>2823</v>
      </c>
      <c r="N383" t="s">
        <v>2435</v>
      </c>
    </row>
    <row r="384" spans="11:14" x14ac:dyDescent="0.3">
      <c r="K384" t="s">
        <v>2824</v>
      </c>
      <c r="L384" t="s">
        <v>323</v>
      </c>
      <c r="M384" t="s">
        <v>2824</v>
      </c>
      <c r="N384" t="s">
        <v>2572</v>
      </c>
    </row>
    <row r="385" spans="11:14" x14ac:dyDescent="0.3">
      <c r="K385" t="s">
        <v>2825</v>
      </c>
      <c r="L385" t="s">
        <v>324</v>
      </c>
      <c r="M385" t="s">
        <v>2825</v>
      </c>
      <c r="N385" t="s">
        <v>2425</v>
      </c>
    </row>
    <row r="386" spans="11:14" x14ac:dyDescent="0.3">
      <c r="K386" t="s">
        <v>2826</v>
      </c>
      <c r="L386" t="s">
        <v>325</v>
      </c>
      <c r="M386" t="s">
        <v>2826</v>
      </c>
      <c r="N386" t="s">
        <v>2464</v>
      </c>
    </row>
    <row r="387" spans="11:14" x14ac:dyDescent="0.3">
      <c r="K387" t="s">
        <v>2827</v>
      </c>
      <c r="L387" t="s">
        <v>326</v>
      </c>
      <c r="M387" t="s">
        <v>2827</v>
      </c>
      <c r="N387" t="s">
        <v>2406</v>
      </c>
    </row>
    <row r="388" spans="11:14" x14ac:dyDescent="0.3">
      <c r="K388" t="s">
        <v>2828</v>
      </c>
      <c r="L388" t="s">
        <v>265</v>
      </c>
      <c r="M388" t="s">
        <v>2828</v>
      </c>
      <c r="N388" t="s">
        <v>2473</v>
      </c>
    </row>
    <row r="389" spans="11:14" x14ac:dyDescent="0.3">
      <c r="K389" t="s">
        <v>2829</v>
      </c>
      <c r="L389" t="s">
        <v>327</v>
      </c>
      <c r="M389" t="s">
        <v>2829</v>
      </c>
      <c r="N389" t="s">
        <v>2490</v>
      </c>
    </row>
    <row r="390" spans="11:14" x14ac:dyDescent="0.3">
      <c r="K390" t="s">
        <v>2830</v>
      </c>
      <c r="L390" t="s">
        <v>328</v>
      </c>
      <c r="M390" t="s">
        <v>2830</v>
      </c>
      <c r="N390" t="s">
        <v>2623</v>
      </c>
    </row>
    <row r="391" spans="11:14" x14ac:dyDescent="0.3">
      <c r="K391" t="s">
        <v>2831</v>
      </c>
      <c r="L391" t="s">
        <v>329</v>
      </c>
      <c r="M391" t="s">
        <v>2831</v>
      </c>
      <c r="N391" t="s">
        <v>2442</v>
      </c>
    </row>
    <row r="392" spans="11:14" x14ac:dyDescent="0.3">
      <c r="K392" t="s">
        <v>2832</v>
      </c>
      <c r="L392" t="s">
        <v>330</v>
      </c>
      <c r="M392" t="s">
        <v>2832</v>
      </c>
      <c r="N392" t="s">
        <v>2621</v>
      </c>
    </row>
    <row r="393" spans="11:14" x14ac:dyDescent="0.3">
      <c r="K393" t="s">
        <v>2833</v>
      </c>
      <c r="L393" t="s">
        <v>331</v>
      </c>
      <c r="M393" t="s">
        <v>2833</v>
      </c>
      <c r="N393" t="s">
        <v>2373</v>
      </c>
    </row>
    <row r="394" spans="11:14" x14ac:dyDescent="0.3">
      <c r="K394" t="s">
        <v>2834</v>
      </c>
      <c r="L394" t="s">
        <v>312</v>
      </c>
      <c r="M394" t="s">
        <v>2834</v>
      </c>
      <c r="N394" t="s">
        <v>2494</v>
      </c>
    </row>
    <row r="395" spans="11:14" x14ac:dyDescent="0.3">
      <c r="K395" t="s">
        <v>2835</v>
      </c>
      <c r="L395" t="s">
        <v>332</v>
      </c>
      <c r="M395" t="s">
        <v>2835</v>
      </c>
      <c r="N395" t="s">
        <v>2633</v>
      </c>
    </row>
    <row r="396" spans="11:14" x14ac:dyDescent="0.3">
      <c r="K396" t="s">
        <v>2836</v>
      </c>
      <c r="L396" t="s">
        <v>225</v>
      </c>
      <c r="M396" t="s">
        <v>2836</v>
      </c>
      <c r="N396" t="s">
        <v>2644</v>
      </c>
    </row>
    <row r="397" spans="11:14" x14ac:dyDescent="0.3">
      <c r="K397" t="s">
        <v>2837</v>
      </c>
      <c r="L397" t="s">
        <v>333</v>
      </c>
      <c r="M397" t="s">
        <v>2837</v>
      </c>
      <c r="N397" t="s">
        <v>2412</v>
      </c>
    </row>
    <row r="398" spans="11:14" x14ac:dyDescent="0.3">
      <c r="K398" t="s">
        <v>2838</v>
      </c>
      <c r="L398" t="s">
        <v>334</v>
      </c>
      <c r="M398" t="s">
        <v>2838</v>
      </c>
      <c r="N398" t="s">
        <v>2573</v>
      </c>
    </row>
    <row r="399" spans="11:14" x14ac:dyDescent="0.3">
      <c r="K399" t="s">
        <v>2839</v>
      </c>
      <c r="L399" t="s">
        <v>335</v>
      </c>
      <c r="M399" t="s">
        <v>2839</v>
      </c>
      <c r="N399" t="s">
        <v>2413</v>
      </c>
    </row>
    <row r="400" spans="11:14" x14ac:dyDescent="0.3">
      <c r="K400" t="s">
        <v>2840</v>
      </c>
      <c r="L400" t="s">
        <v>336</v>
      </c>
      <c r="M400" t="s">
        <v>2840</v>
      </c>
      <c r="N400" t="s">
        <v>2383</v>
      </c>
    </row>
    <row r="401" spans="11:14" x14ac:dyDescent="0.3">
      <c r="K401" t="s">
        <v>2841</v>
      </c>
      <c r="L401" t="s">
        <v>337</v>
      </c>
      <c r="M401" t="s">
        <v>2841</v>
      </c>
      <c r="N401" t="s">
        <v>2645</v>
      </c>
    </row>
    <row r="402" spans="11:14" x14ac:dyDescent="0.3">
      <c r="K402" t="s">
        <v>2842</v>
      </c>
      <c r="L402" t="s">
        <v>338</v>
      </c>
      <c r="M402" t="s">
        <v>2842</v>
      </c>
      <c r="N402" t="s">
        <v>2646</v>
      </c>
    </row>
    <row r="403" spans="11:14" x14ac:dyDescent="0.3">
      <c r="K403" t="s">
        <v>2843</v>
      </c>
      <c r="L403" t="s">
        <v>339</v>
      </c>
      <c r="M403" t="s">
        <v>2843</v>
      </c>
      <c r="N403" t="s">
        <v>2528</v>
      </c>
    </row>
  </sheetData>
  <mergeCells count="2">
    <mergeCell ref="L5:N6"/>
    <mergeCell ref="A1:D4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3007-8388-4474-A40F-69F7BB55B6BF}">
  <sheetPr codeName="Sheet8"/>
  <dimension ref="A1:H201"/>
  <sheetViews>
    <sheetView workbookViewId="0">
      <selection activeCell="H4" sqref="H4"/>
    </sheetView>
  </sheetViews>
  <sheetFormatPr defaultRowHeight="14.4" x14ac:dyDescent="0.3"/>
  <cols>
    <col min="1" max="1" width="9.44140625" bestFit="1" customWidth="1"/>
    <col min="2" max="2" width="19.21875" bestFit="1" customWidth="1"/>
    <col min="7" max="7" width="9.44140625" bestFit="1" customWidth="1"/>
    <col min="8" max="8" width="19.21875" bestFit="1" customWidth="1"/>
    <col min="9" max="9" width="17.88671875" customWidth="1"/>
  </cols>
  <sheetData>
    <row r="1" spans="1:8" x14ac:dyDescent="0.3">
      <c r="E1" t="s">
        <v>3074</v>
      </c>
    </row>
    <row r="3" spans="1:8" x14ac:dyDescent="0.3">
      <c r="A3" s="60" t="s">
        <v>34</v>
      </c>
      <c r="B3" s="60" t="s">
        <v>2876</v>
      </c>
      <c r="G3" s="61" t="s">
        <v>34</v>
      </c>
      <c r="H3" s="60" t="s">
        <v>2876</v>
      </c>
    </row>
    <row r="4" spans="1:8" x14ac:dyDescent="0.3">
      <c r="A4" t="s">
        <v>137</v>
      </c>
      <c r="B4" t="s">
        <v>2877</v>
      </c>
      <c r="G4" t="s">
        <v>142</v>
      </c>
      <c r="H4" t="str">
        <f>VLOOKUP(G4,A4:B201,2,0)</f>
        <v>4169-****-****-8685</v>
      </c>
    </row>
    <row r="5" spans="1:8" x14ac:dyDescent="0.3">
      <c r="A5" t="s">
        <v>139</v>
      </c>
      <c r="B5" t="s">
        <v>2878</v>
      </c>
    </row>
    <row r="6" spans="1:8" x14ac:dyDescent="0.3">
      <c r="A6" t="s">
        <v>142</v>
      </c>
      <c r="B6" t="s">
        <v>2879</v>
      </c>
      <c r="G6" t="str">
        <f ca="1">_xlfn.FORMULATEXT(H4)</f>
        <v>=VLOOKUP(G4;A4:B201;2;0)</v>
      </c>
    </row>
    <row r="7" spans="1:8" x14ac:dyDescent="0.3">
      <c r="A7" t="s">
        <v>144</v>
      </c>
      <c r="B7" t="s">
        <v>2880</v>
      </c>
    </row>
    <row r="8" spans="1:8" x14ac:dyDescent="0.3">
      <c r="A8" t="s">
        <v>145</v>
      </c>
      <c r="B8" t="s">
        <v>2881</v>
      </c>
    </row>
    <row r="9" spans="1:8" x14ac:dyDescent="0.3">
      <c r="A9" t="s">
        <v>146</v>
      </c>
      <c r="B9" t="s">
        <v>2882</v>
      </c>
    </row>
    <row r="10" spans="1:8" x14ac:dyDescent="0.3">
      <c r="A10" t="s">
        <v>147</v>
      </c>
      <c r="B10" t="s">
        <v>2883</v>
      </c>
    </row>
    <row r="11" spans="1:8" x14ac:dyDescent="0.3">
      <c r="A11" t="s">
        <v>149</v>
      </c>
      <c r="B11" t="s">
        <v>2884</v>
      </c>
    </row>
    <row r="12" spans="1:8" x14ac:dyDescent="0.3">
      <c r="A12" t="s">
        <v>150</v>
      </c>
      <c r="B12" t="s">
        <v>2885</v>
      </c>
    </row>
    <row r="13" spans="1:8" x14ac:dyDescent="0.3">
      <c r="A13" t="s">
        <v>151</v>
      </c>
      <c r="B13" t="s">
        <v>2886</v>
      </c>
    </row>
    <row r="14" spans="1:8" x14ac:dyDescent="0.3">
      <c r="A14" t="s">
        <v>152</v>
      </c>
      <c r="B14" t="s">
        <v>2887</v>
      </c>
    </row>
    <row r="15" spans="1:8" x14ac:dyDescent="0.3">
      <c r="A15" t="s">
        <v>153</v>
      </c>
      <c r="B15" t="s">
        <v>2888</v>
      </c>
    </row>
    <row r="16" spans="1:8" x14ac:dyDescent="0.3">
      <c r="A16" t="s">
        <v>154</v>
      </c>
      <c r="B16" t="s">
        <v>2889</v>
      </c>
    </row>
    <row r="17" spans="1:2" x14ac:dyDescent="0.3">
      <c r="A17" t="s">
        <v>156</v>
      </c>
      <c r="B17" t="s">
        <v>2890</v>
      </c>
    </row>
    <row r="18" spans="1:2" x14ac:dyDescent="0.3">
      <c r="A18" t="s">
        <v>157</v>
      </c>
      <c r="B18" t="s">
        <v>2891</v>
      </c>
    </row>
    <row r="19" spans="1:2" x14ac:dyDescent="0.3">
      <c r="A19" t="s">
        <v>158</v>
      </c>
      <c r="B19" t="s">
        <v>2892</v>
      </c>
    </row>
    <row r="20" spans="1:2" x14ac:dyDescent="0.3">
      <c r="A20" t="s">
        <v>159</v>
      </c>
      <c r="B20" t="s">
        <v>2893</v>
      </c>
    </row>
    <row r="21" spans="1:2" x14ac:dyDescent="0.3">
      <c r="A21" t="s">
        <v>160</v>
      </c>
      <c r="B21" t="s">
        <v>2894</v>
      </c>
    </row>
    <row r="22" spans="1:2" x14ac:dyDescent="0.3">
      <c r="A22" t="s">
        <v>161</v>
      </c>
      <c r="B22" t="s">
        <v>2895</v>
      </c>
    </row>
    <row r="23" spans="1:2" x14ac:dyDescent="0.3">
      <c r="A23" t="s">
        <v>162</v>
      </c>
      <c r="B23" t="s">
        <v>2896</v>
      </c>
    </row>
    <row r="24" spans="1:2" x14ac:dyDescent="0.3">
      <c r="A24" t="s">
        <v>137</v>
      </c>
      <c r="B24" t="s">
        <v>2897</v>
      </c>
    </row>
    <row r="25" spans="1:2" x14ac:dyDescent="0.3">
      <c r="A25" t="s">
        <v>164</v>
      </c>
      <c r="B25" t="s">
        <v>2898</v>
      </c>
    </row>
    <row r="26" spans="1:2" x14ac:dyDescent="0.3">
      <c r="A26" t="s">
        <v>165</v>
      </c>
      <c r="B26" t="s">
        <v>2899</v>
      </c>
    </row>
    <row r="27" spans="1:2" x14ac:dyDescent="0.3">
      <c r="A27" t="s">
        <v>166</v>
      </c>
      <c r="B27" t="s">
        <v>2900</v>
      </c>
    </row>
    <row r="28" spans="1:2" x14ac:dyDescent="0.3">
      <c r="A28" t="s">
        <v>167</v>
      </c>
      <c r="B28" t="s">
        <v>2901</v>
      </c>
    </row>
    <row r="29" spans="1:2" x14ac:dyDescent="0.3">
      <c r="A29" t="s">
        <v>168</v>
      </c>
      <c r="B29" t="s">
        <v>2902</v>
      </c>
    </row>
    <row r="30" spans="1:2" x14ac:dyDescent="0.3">
      <c r="A30" t="s">
        <v>169</v>
      </c>
      <c r="B30" t="s">
        <v>2903</v>
      </c>
    </row>
    <row r="31" spans="1:2" x14ac:dyDescent="0.3">
      <c r="A31" t="s">
        <v>170</v>
      </c>
      <c r="B31" t="s">
        <v>2904</v>
      </c>
    </row>
    <row r="32" spans="1:2" x14ac:dyDescent="0.3">
      <c r="A32" t="s">
        <v>171</v>
      </c>
      <c r="B32" t="s">
        <v>2905</v>
      </c>
    </row>
    <row r="33" spans="1:2" x14ac:dyDescent="0.3">
      <c r="A33" t="s">
        <v>172</v>
      </c>
      <c r="B33" t="s">
        <v>2906</v>
      </c>
    </row>
    <row r="34" spans="1:2" x14ac:dyDescent="0.3">
      <c r="A34" t="s">
        <v>173</v>
      </c>
      <c r="B34" t="s">
        <v>2907</v>
      </c>
    </row>
    <row r="35" spans="1:2" x14ac:dyDescent="0.3">
      <c r="A35" t="s">
        <v>174</v>
      </c>
      <c r="B35" t="s">
        <v>2908</v>
      </c>
    </row>
    <row r="36" spans="1:2" x14ac:dyDescent="0.3">
      <c r="A36" t="s">
        <v>175</v>
      </c>
      <c r="B36" t="s">
        <v>2909</v>
      </c>
    </row>
    <row r="37" spans="1:2" x14ac:dyDescent="0.3">
      <c r="A37" t="s">
        <v>176</v>
      </c>
      <c r="B37" t="s">
        <v>2910</v>
      </c>
    </row>
    <row r="38" spans="1:2" x14ac:dyDescent="0.3">
      <c r="A38" t="s">
        <v>177</v>
      </c>
      <c r="B38" t="s">
        <v>2911</v>
      </c>
    </row>
    <row r="39" spans="1:2" x14ac:dyDescent="0.3">
      <c r="A39" t="s">
        <v>178</v>
      </c>
      <c r="B39" t="s">
        <v>2912</v>
      </c>
    </row>
    <row r="40" spans="1:2" x14ac:dyDescent="0.3">
      <c r="A40" t="s">
        <v>179</v>
      </c>
      <c r="B40" t="s">
        <v>2913</v>
      </c>
    </row>
    <row r="41" spans="1:2" x14ac:dyDescent="0.3">
      <c r="A41" t="s">
        <v>181</v>
      </c>
      <c r="B41" t="s">
        <v>2914</v>
      </c>
    </row>
    <row r="42" spans="1:2" x14ac:dyDescent="0.3">
      <c r="A42" t="s">
        <v>182</v>
      </c>
      <c r="B42" t="s">
        <v>2915</v>
      </c>
    </row>
    <row r="43" spans="1:2" x14ac:dyDescent="0.3">
      <c r="A43" t="s">
        <v>183</v>
      </c>
      <c r="B43" t="s">
        <v>2916</v>
      </c>
    </row>
    <row r="44" spans="1:2" x14ac:dyDescent="0.3">
      <c r="A44" t="s">
        <v>184</v>
      </c>
      <c r="B44" t="s">
        <v>2917</v>
      </c>
    </row>
    <row r="45" spans="1:2" x14ac:dyDescent="0.3">
      <c r="A45" t="s">
        <v>185</v>
      </c>
      <c r="B45" t="s">
        <v>2918</v>
      </c>
    </row>
    <row r="46" spans="1:2" x14ac:dyDescent="0.3">
      <c r="A46" t="s">
        <v>186</v>
      </c>
      <c r="B46" t="s">
        <v>2919</v>
      </c>
    </row>
    <row r="47" spans="1:2" x14ac:dyDescent="0.3">
      <c r="A47" t="s">
        <v>187</v>
      </c>
      <c r="B47" t="s">
        <v>2920</v>
      </c>
    </row>
    <row r="48" spans="1:2" x14ac:dyDescent="0.3">
      <c r="A48" t="s">
        <v>188</v>
      </c>
      <c r="B48" t="s">
        <v>2921</v>
      </c>
    </row>
    <row r="49" spans="1:2" x14ac:dyDescent="0.3">
      <c r="A49" t="s">
        <v>189</v>
      </c>
      <c r="B49" t="s">
        <v>2922</v>
      </c>
    </row>
    <row r="50" spans="1:2" x14ac:dyDescent="0.3">
      <c r="A50" t="s">
        <v>190</v>
      </c>
      <c r="B50" t="s">
        <v>2923</v>
      </c>
    </row>
    <row r="51" spans="1:2" x14ac:dyDescent="0.3">
      <c r="A51" t="s">
        <v>191</v>
      </c>
      <c r="B51" t="s">
        <v>2924</v>
      </c>
    </row>
    <row r="52" spans="1:2" x14ac:dyDescent="0.3">
      <c r="A52" t="s">
        <v>192</v>
      </c>
      <c r="B52" t="s">
        <v>2925</v>
      </c>
    </row>
    <row r="53" spans="1:2" x14ac:dyDescent="0.3">
      <c r="A53" t="s">
        <v>193</v>
      </c>
      <c r="B53" t="s">
        <v>2926</v>
      </c>
    </row>
    <row r="54" spans="1:2" x14ac:dyDescent="0.3">
      <c r="A54" t="s">
        <v>194</v>
      </c>
      <c r="B54" t="s">
        <v>2927</v>
      </c>
    </row>
    <row r="55" spans="1:2" x14ac:dyDescent="0.3">
      <c r="A55" t="s">
        <v>196</v>
      </c>
      <c r="B55" t="s">
        <v>2928</v>
      </c>
    </row>
    <row r="56" spans="1:2" x14ac:dyDescent="0.3">
      <c r="A56" t="s">
        <v>197</v>
      </c>
      <c r="B56" t="s">
        <v>2929</v>
      </c>
    </row>
    <row r="57" spans="1:2" x14ac:dyDescent="0.3">
      <c r="A57" t="s">
        <v>198</v>
      </c>
      <c r="B57" t="s">
        <v>2930</v>
      </c>
    </row>
    <row r="58" spans="1:2" x14ac:dyDescent="0.3">
      <c r="A58" t="s">
        <v>199</v>
      </c>
      <c r="B58" t="s">
        <v>2931</v>
      </c>
    </row>
    <row r="59" spans="1:2" x14ac:dyDescent="0.3">
      <c r="A59" t="s">
        <v>200</v>
      </c>
      <c r="B59" t="s">
        <v>2932</v>
      </c>
    </row>
    <row r="60" spans="1:2" x14ac:dyDescent="0.3">
      <c r="A60" t="s">
        <v>202</v>
      </c>
      <c r="B60" t="s">
        <v>2933</v>
      </c>
    </row>
    <row r="61" spans="1:2" x14ac:dyDescent="0.3">
      <c r="A61" t="s">
        <v>203</v>
      </c>
      <c r="B61" t="s">
        <v>2934</v>
      </c>
    </row>
    <row r="62" spans="1:2" x14ac:dyDescent="0.3">
      <c r="A62" t="s">
        <v>204</v>
      </c>
      <c r="B62" t="s">
        <v>2935</v>
      </c>
    </row>
    <row r="63" spans="1:2" x14ac:dyDescent="0.3">
      <c r="A63" t="s">
        <v>205</v>
      </c>
      <c r="B63" t="s">
        <v>2936</v>
      </c>
    </row>
    <row r="64" spans="1:2" x14ac:dyDescent="0.3">
      <c r="A64" t="s">
        <v>206</v>
      </c>
      <c r="B64" t="s">
        <v>2937</v>
      </c>
    </row>
    <row r="65" spans="1:2" x14ac:dyDescent="0.3">
      <c r="A65" t="s">
        <v>207</v>
      </c>
      <c r="B65" t="s">
        <v>2938</v>
      </c>
    </row>
    <row r="66" spans="1:2" x14ac:dyDescent="0.3">
      <c r="A66" t="s">
        <v>208</v>
      </c>
      <c r="B66" t="s">
        <v>2939</v>
      </c>
    </row>
    <row r="67" spans="1:2" x14ac:dyDescent="0.3">
      <c r="A67" t="s">
        <v>209</v>
      </c>
      <c r="B67" t="s">
        <v>2940</v>
      </c>
    </row>
    <row r="68" spans="1:2" x14ac:dyDescent="0.3">
      <c r="A68" t="s">
        <v>210</v>
      </c>
      <c r="B68" t="s">
        <v>2941</v>
      </c>
    </row>
    <row r="69" spans="1:2" x14ac:dyDescent="0.3">
      <c r="A69" t="s">
        <v>211</v>
      </c>
      <c r="B69" t="s">
        <v>2942</v>
      </c>
    </row>
    <row r="70" spans="1:2" x14ac:dyDescent="0.3">
      <c r="A70" t="s">
        <v>137</v>
      </c>
      <c r="B70" t="s">
        <v>2943</v>
      </c>
    </row>
    <row r="71" spans="1:2" x14ac:dyDescent="0.3">
      <c r="A71" t="s">
        <v>212</v>
      </c>
      <c r="B71" t="s">
        <v>2944</v>
      </c>
    </row>
    <row r="72" spans="1:2" x14ac:dyDescent="0.3">
      <c r="A72" t="s">
        <v>213</v>
      </c>
      <c r="B72" t="s">
        <v>2945</v>
      </c>
    </row>
    <row r="73" spans="1:2" x14ac:dyDescent="0.3">
      <c r="A73" t="s">
        <v>215</v>
      </c>
      <c r="B73" t="s">
        <v>2946</v>
      </c>
    </row>
    <row r="74" spans="1:2" x14ac:dyDescent="0.3">
      <c r="A74" t="s">
        <v>216</v>
      </c>
      <c r="B74" t="s">
        <v>2947</v>
      </c>
    </row>
    <row r="75" spans="1:2" x14ac:dyDescent="0.3">
      <c r="A75" t="s">
        <v>217</v>
      </c>
      <c r="B75" t="s">
        <v>2948</v>
      </c>
    </row>
    <row r="76" spans="1:2" x14ac:dyDescent="0.3">
      <c r="A76" t="s">
        <v>218</v>
      </c>
      <c r="B76" t="s">
        <v>2949</v>
      </c>
    </row>
    <row r="77" spans="1:2" x14ac:dyDescent="0.3">
      <c r="A77" t="s">
        <v>219</v>
      </c>
      <c r="B77" t="s">
        <v>2950</v>
      </c>
    </row>
    <row r="78" spans="1:2" x14ac:dyDescent="0.3">
      <c r="A78" t="s">
        <v>220</v>
      </c>
      <c r="B78" t="s">
        <v>2951</v>
      </c>
    </row>
    <row r="79" spans="1:2" x14ac:dyDescent="0.3">
      <c r="A79" t="s">
        <v>221</v>
      </c>
      <c r="B79" t="s">
        <v>2952</v>
      </c>
    </row>
    <row r="80" spans="1:2" x14ac:dyDescent="0.3">
      <c r="A80" t="s">
        <v>222</v>
      </c>
      <c r="B80" t="s">
        <v>2953</v>
      </c>
    </row>
    <row r="81" spans="1:2" x14ac:dyDescent="0.3">
      <c r="A81" t="s">
        <v>224</v>
      </c>
      <c r="B81" t="s">
        <v>2954</v>
      </c>
    </row>
    <row r="82" spans="1:2" x14ac:dyDescent="0.3">
      <c r="A82" t="s">
        <v>225</v>
      </c>
      <c r="B82" t="s">
        <v>2955</v>
      </c>
    </row>
    <row r="83" spans="1:2" x14ac:dyDescent="0.3">
      <c r="A83" t="s">
        <v>226</v>
      </c>
      <c r="B83" t="s">
        <v>2956</v>
      </c>
    </row>
    <row r="84" spans="1:2" x14ac:dyDescent="0.3">
      <c r="A84" t="s">
        <v>227</v>
      </c>
      <c r="B84" t="s">
        <v>2957</v>
      </c>
    </row>
    <row r="85" spans="1:2" x14ac:dyDescent="0.3">
      <c r="A85" t="s">
        <v>228</v>
      </c>
      <c r="B85" t="s">
        <v>2958</v>
      </c>
    </row>
    <row r="86" spans="1:2" x14ac:dyDescent="0.3">
      <c r="A86" t="s">
        <v>229</v>
      </c>
      <c r="B86" t="s">
        <v>2959</v>
      </c>
    </row>
    <row r="87" spans="1:2" x14ac:dyDescent="0.3">
      <c r="A87" t="s">
        <v>230</v>
      </c>
      <c r="B87" t="s">
        <v>2960</v>
      </c>
    </row>
    <row r="88" spans="1:2" x14ac:dyDescent="0.3">
      <c r="A88" t="s">
        <v>231</v>
      </c>
      <c r="B88" t="s">
        <v>2961</v>
      </c>
    </row>
    <row r="89" spans="1:2" x14ac:dyDescent="0.3">
      <c r="A89" t="s">
        <v>232</v>
      </c>
      <c r="B89" t="s">
        <v>2962</v>
      </c>
    </row>
    <row r="90" spans="1:2" x14ac:dyDescent="0.3">
      <c r="A90" t="s">
        <v>233</v>
      </c>
      <c r="B90" t="s">
        <v>2963</v>
      </c>
    </row>
    <row r="91" spans="1:2" x14ac:dyDescent="0.3">
      <c r="A91" t="s">
        <v>234</v>
      </c>
      <c r="B91" t="s">
        <v>2964</v>
      </c>
    </row>
    <row r="92" spans="1:2" x14ac:dyDescent="0.3">
      <c r="A92" t="s">
        <v>235</v>
      </c>
      <c r="B92" t="s">
        <v>2965</v>
      </c>
    </row>
    <row r="93" spans="1:2" x14ac:dyDescent="0.3">
      <c r="A93" t="s">
        <v>236</v>
      </c>
      <c r="B93" t="s">
        <v>2966</v>
      </c>
    </row>
    <row r="94" spans="1:2" x14ac:dyDescent="0.3">
      <c r="A94" t="s">
        <v>237</v>
      </c>
      <c r="B94" t="s">
        <v>2967</v>
      </c>
    </row>
    <row r="95" spans="1:2" x14ac:dyDescent="0.3">
      <c r="A95" t="s">
        <v>238</v>
      </c>
      <c r="B95" t="s">
        <v>2968</v>
      </c>
    </row>
    <row r="96" spans="1:2" x14ac:dyDescent="0.3">
      <c r="A96" t="s">
        <v>239</v>
      </c>
      <c r="B96" t="s">
        <v>2969</v>
      </c>
    </row>
    <row r="97" spans="1:2" x14ac:dyDescent="0.3">
      <c r="A97" t="s">
        <v>240</v>
      </c>
      <c r="B97" t="s">
        <v>2970</v>
      </c>
    </row>
    <row r="98" spans="1:2" x14ac:dyDescent="0.3">
      <c r="A98" t="s">
        <v>241</v>
      </c>
      <c r="B98" t="s">
        <v>2971</v>
      </c>
    </row>
    <row r="99" spans="1:2" x14ac:dyDescent="0.3">
      <c r="A99" t="s">
        <v>243</v>
      </c>
      <c r="B99" t="s">
        <v>2972</v>
      </c>
    </row>
    <row r="100" spans="1:2" x14ac:dyDescent="0.3">
      <c r="A100" t="s">
        <v>244</v>
      </c>
      <c r="B100" t="s">
        <v>2973</v>
      </c>
    </row>
    <row r="101" spans="1:2" x14ac:dyDescent="0.3">
      <c r="A101" t="s">
        <v>245</v>
      </c>
      <c r="B101" t="s">
        <v>2974</v>
      </c>
    </row>
    <row r="102" spans="1:2" x14ac:dyDescent="0.3">
      <c r="A102" t="s">
        <v>204</v>
      </c>
      <c r="B102" t="s">
        <v>2975</v>
      </c>
    </row>
    <row r="103" spans="1:2" x14ac:dyDescent="0.3">
      <c r="A103" t="s">
        <v>246</v>
      </c>
      <c r="B103" t="s">
        <v>2976</v>
      </c>
    </row>
    <row r="104" spans="1:2" x14ac:dyDescent="0.3">
      <c r="A104" t="s">
        <v>247</v>
      </c>
      <c r="B104" t="s">
        <v>2977</v>
      </c>
    </row>
    <row r="105" spans="1:2" x14ac:dyDescent="0.3">
      <c r="A105" t="s">
        <v>248</v>
      </c>
      <c r="B105" t="s">
        <v>2978</v>
      </c>
    </row>
    <row r="106" spans="1:2" x14ac:dyDescent="0.3">
      <c r="A106" t="s">
        <v>249</v>
      </c>
      <c r="B106" t="s">
        <v>2979</v>
      </c>
    </row>
    <row r="107" spans="1:2" x14ac:dyDescent="0.3">
      <c r="A107" t="s">
        <v>250</v>
      </c>
      <c r="B107" t="s">
        <v>2980</v>
      </c>
    </row>
    <row r="108" spans="1:2" x14ac:dyDescent="0.3">
      <c r="A108" t="s">
        <v>251</v>
      </c>
      <c r="B108" t="s">
        <v>2981</v>
      </c>
    </row>
    <row r="109" spans="1:2" x14ac:dyDescent="0.3">
      <c r="A109" t="s">
        <v>252</v>
      </c>
      <c r="B109" t="s">
        <v>2982</v>
      </c>
    </row>
    <row r="110" spans="1:2" x14ac:dyDescent="0.3">
      <c r="A110" t="s">
        <v>253</v>
      </c>
      <c r="B110" t="s">
        <v>2983</v>
      </c>
    </row>
    <row r="111" spans="1:2" x14ac:dyDescent="0.3">
      <c r="A111" t="s">
        <v>254</v>
      </c>
      <c r="B111" t="s">
        <v>2984</v>
      </c>
    </row>
    <row r="112" spans="1:2" x14ac:dyDescent="0.3">
      <c r="A112" t="s">
        <v>255</v>
      </c>
      <c r="B112" t="s">
        <v>2985</v>
      </c>
    </row>
    <row r="113" spans="1:2" x14ac:dyDescent="0.3">
      <c r="A113" t="s">
        <v>191</v>
      </c>
      <c r="B113" t="s">
        <v>2986</v>
      </c>
    </row>
    <row r="114" spans="1:2" x14ac:dyDescent="0.3">
      <c r="A114" t="s">
        <v>256</v>
      </c>
      <c r="B114" t="s">
        <v>2987</v>
      </c>
    </row>
    <row r="115" spans="1:2" x14ac:dyDescent="0.3">
      <c r="A115" t="s">
        <v>257</v>
      </c>
      <c r="B115" t="s">
        <v>2988</v>
      </c>
    </row>
    <row r="116" spans="1:2" x14ac:dyDescent="0.3">
      <c r="A116" t="s">
        <v>258</v>
      </c>
      <c r="B116" t="s">
        <v>2989</v>
      </c>
    </row>
    <row r="117" spans="1:2" x14ac:dyDescent="0.3">
      <c r="A117" t="s">
        <v>259</v>
      </c>
      <c r="B117" t="s">
        <v>2990</v>
      </c>
    </row>
    <row r="118" spans="1:2" x14ac:dyDescent="0.3">
      <c r="A118" t="s">
        <v>260</v>
      </c>
      <c r="B118" t="s">
        <v>2991</v>
      </c>
    </row>
    <row r="119" spans="1:2" x14ac:dyDescent="0.3">
      <c r="A119" t="s">
        <v>261</v>
      </c>
      <c r="B119" t="s">
        <v>2992</v>
      </c>
    </row>
    <row r="120" spans="1:2" x14ac:dyDescent="0.3">
      <c r="A120" t="s">
        <v>262</v>
      </c>
      <c r="B120" t="s">
        <v>2993</v>
      </c>
    </row>
    <row r="121" spans="1:2" x14ac:dyDescent="0.3">
      <c r="A121" t="s">
        <v>263</v>
      </c>
      <c r="B121" t="s">
        <v>2994</v>
      </c>
    </row>
    <row r="122" spans="1:2" x14ac:dyDescent="0.3">
      <c r="A122" t="s">
        <v>264</v>
      </c>
      <c r="B122" t="s">
        <v>2995</v>
      </c>
    </row>
    <row r="123" spans="1:2" x14ac:dyDescent="0.3">
      <c r="A123" t="s">
        <v>265</v>
      </c>
      <c r="B123" t="s">
        <v>2996</v>
      </c>
    </row>
    <row r="124" spans="1:2" x14ac:dyDescent="0.3">
      <c r="A124" t="s">
        <v>266</v>
      </c>
      <c r="B124" t="s">
        <v>2997</v>
      </c>
    </row>
    <row r="125" spans="1:2" x14ac:dyDescent="0.3">
      <c r="A125" t="s">
        <v>267</v>
      </c>
      <c r="B125" t="s">
        <v>2998</v>
      </c>
    </row>
    <row r="126" spans="1:2" x14ac:dyDescent="0.3">
      <c r="A126" t="s">
        <v>268</v>
      </c>
      <c r="B126" t="s">
        <v>2999</v>
      </c>
    </row>
    <row r="127" spans="1:2" x14ac:dyDescent="0.3">
      <c r="A127" t="s">
        <v>269</v>
      </c>
      <c r="B127" t="s">
        <v>2930</v>
      </c>
    </row>
    <row r="128" spans="1:2" x14ac:dyDescent="0.3">
      <c r="A128" t="s">
        <v>270</v>
      </c>
      <c r="B128" t="s">
        <v>3000</v>
      </c>
    </row>
    <row r="129" spans="1:2" x14ac:dyDescent="0.3">
      <c r="A129" t="s">
        <v>271</v>
      </c>
      <c r="B129" t="s">
        <v>3001</v>
      </c>
    </row>
    <row r="130" spans="1:2" x14ac:dyDescent="0.3">
      <c r="A130" t="s">
        <v>272</v>
      </c>
      <c r="B130" t="s">
        <v>3002</v>
      </c>
    </row>
    <row r="131" spans="1:2" x14ac:dyDescent="0.3">
      <c r="A131" t="s">
        <v>175</v>
      </c>
      <c r="B131" t="s">
        <v>3003</v>
      </c>
    </row>
    <row r="132" spans="1:2" x14ac:dyDescent="0.3">
      <c r="A132" t="s">
        <v>274</v>
      </c>
      <c r="B132" t="s">
        <v>3004</v>
      </c>
    </row>
    <row r="133" spans="1:2" x14ac:dyDescent="0.3">
      <c r="A133" t="s">
        <v>275</v>
      </c>
      <c r="B133" t="s">
        <v>3005</v>
      </c>
    </row>
    <row r="134" spans="1:2" x14ac:dyDescent="0.3">
      <c r="A134" t="s">
        <v>276</v>
      </c>
      <c r="B134" t="s">
        <v>3006</v>
      </c>
    </row>
    <row r="135" spans="1:2" x14ac:dyDescent="0.3">
      <c r="A135" t="s">
        <v>277</v>
      </c>
      <c r="B135" t="s">
        <v>3007</v>
      </c>
    </row>
    <row r="136" spans="1:2" x14ac:dyDescent="0.3">
      <c r="A136" t="s">
        <v>278</v>
      </c>
      <c r="B136" t="s">
        <v>3008</v>
      </c>
    </row>
    <row r="137" spans="1:2" x14ac:dyDescent="0.3">
      <c r="A137" t="s">
        <v>161</v>
      </c>
      <c r="B137" t="s">
        <v>3009</v>
      </c>
    </row>
    <row r="138" spans="1:2" x14ac:dyDescent="0.3">
      <c r="A138" t="s">
        <v>279</v>
      </c>
      <c r="B138" t="s">
        <v>3010</v>
      </c>
    </row>
    <row r="139" spans="1:2" x14ac:dyDescent="0.3">
      <c r="A139" t="s">
        <v>280</v>
      </c>
      <c r="B139" t="s">
        <v>3011</v>
      </c>
    </row>
    <row r="140" spans="1:2" x14ac:dyDescent="0.3">
      <c r="A140" t="s">
        <v>281</v>
      </c>
      <c r="B140" t="s">
        <v>3012</v>
      </c>
    </row>
    <row r="141" spans="1:2" x14ac:dyDescent="0.3">
      <c r="A141" t="s">
        <v>282</v>
      </c>
      <c r="B141" t="s">
        <v>3013</v>
      </c>
    </row>
    <row r="142" spans="1:2" x14ac:dyDescent="0.3">
      <c r="A142" t="s">
        <v>283</v>
      </c>
      <c r="B142" t="s">
        <v>3014</v>
      </c>
    </row>
    <row r="143" spans="1:2" x14ac:dyDescent="0.3">
      <c r="A143" t="s">
        <v>284</v>
      </c>
      <c r="B143" t="s">
        <v>3015</v>
      </c>
    </row>
    <row r="144" spans="1:2" x14ac:dyDescent="0.3">
      <c r="A144" t="s">
        <v>285</v>
      </c>
      <c r="B144" t="s">
        <v>3016</v>
      </c>
    </row>
    <row r="145" spans="1:2" x14ac:dyDescent="0.3">
      <c r="A145" t="s">
        <v>286</v>
      </c>
      <c r="B145" t="s">
        <v>3017</v>
      </c>
    </row>
    <row r="146" spans="1:2" x14ac:dyDescent="0.3">
      <c r="A146" t="s">
        <v>287</v>
      </c>
      <c r="B146" t="s">
        <v>3018</v>
      </c>
    </row>
    <row r="147" spans="1:2" x14ac:dyDescent="0.3">
      <c r="A147" t="s">
        <v>288</v>
      </c>
      <c r="B147" t="s">
        <v>3019</v>
      </c>
    </row>
    <row r="148" spans="1:2" x14ac:dyDescent="0.3">
      <c r="A148" t="s">
        <v>289</v>
      </c>
      <c r="B148" t="s">
        <v>3020</v>
      </c>
    </row>
    <row r="149" spans="1:2" x14ac:dyDescent="0.3">
      <c r="A149" t="s">
        <v>290</v>
      </c>
      <c r="B149" t="s">
        <v>3021</v>
      </c>
    </row>
    <row r="150" spans="1:2" x14ac:dyDescent="0.3">
      <c r="A150" t="s">
        <v>291</v>
      </c>
      <c r="B150" t="s">
        <v>3022</v>
      </c>
    </row>
    <row r="151" spans="1:2" x14ac:dyDescent="0.3">
      <c r="A151" t="s">
        <v>292</v>
      </c>
      <c r="B151" t="s">
        <v>3023</v>
      </c>
    </row>
    <row r="152" spans="1:2" x14ac:dyDescent="0.3">
      <c r="A152" t="s">
        <v>293</v>
      </c>
      <c r="B152" t="s">
        <v>3024</v>
      </c>
    </row>
    <row r="153" spans="1:2" x14ac:dyDescent="0.3">
      <c r="A153" t="s">
        <v>294</v>
      </c>
      <c r="B153" t="s">
        <v>3025</v>
      </c>
    </row>
    <row r="154" spans="1:2" x14ac:dyDescent="0.3">
      <c r="A154" t="s">
        <v>295</v>
      </c>
      <c r="B154" t="s">
        <v>3026</v>
      </c>
    </row>
    <row r="155" spans="1:2" x14ac:dyDescent="0.3">
      <c r="A155" t="s">
        <v>296</v>
      </c>
      <c r="B155" t="s">
        <v>3027</v>
      </c>
    </row>
    <row r="156" spans="1:2" x14ac:dyDescent="0.3">
      <c r="A156" t="s">
        <v>297</v>
      </c>
      <c r="B156" t="s">
        <v>3028</v>
      </c>
    </row>
    <row r="157" spans="1:2" x14ac:dyDescent="0.3">
      <c r="A157" t="s">
        <v>298</v>
      </c>
      <c r="B157" t="s">
        <v>3029</v>
      </c>
    </row>
    <row r="158" spans="1:2" x14ac:dyDescent="0.3">
      <c r="A158" t="s">
        <v>299</v>
      </c>
      <c r="B158" t="s">
        <v>3030</v>
      </c>
    </row>
    <row r="159" spans="1:2" x14ac:dyDescent="0.3">
      <c r="A159" t="s">
        <v>300</v>
      </c>
      <c r="B159" t="s">
        <v>3031</v>
      </c>
    </row>
    <row r="160" spans="1:2" x14ac:dyDescent="0.3">
      <c r="A160" t="s">
        <v>301</v>
      </c>
      <c r="B160" t="s">
        <v>3032</v>
      </c>
    </row>
    <row r="161" spans="1:2" x14ac:dyDescent="0.3">
      <c r="A161" t="s">
        <v>302</v>
      </c>
      <c r="B161" t="s">
        <v>3033</v>
      </c>
    </row>
    <row r="162" spans="1:2" x14ac:dyDescent="0.3">
      <c r="A162" t="s">
        <v>303</v>
      </c>
      <c r="B162" t="s">
        <v>3034</v>
      </c>
    </row>
    <row r="163" spans="1:2" x14ac:dyDescent="0.3">
      <c r="A163" t="s">
        <v>304</v>
      </c>
      <c r="B163" t="s">
        <v>3035</v>
      </c>
    </row>
    <row r="164" spans="1:2" x14ac:dyDescent="0.3">
      <c r="A164" t="s">
        <v>305</v>
      </c>
      <c r="B164" t="s">
        <v>3036</v>
      </c>
    </row>
    <row r="165" spans="1:2" x14ac:dyDescent="0.3">
      <c r="A165" t="s">
        <v>306</v>
      </c>
      <c r="B165" t="s">
        <v>3037</v>
      </c>
    </row>
    <row r="166" spans="1:2" x14ac:dyDescent="0.3">
      <c r="A166" t="s">
        <v>307</v>
      </c>
      <c r="B166" t="s">
        <v>3038</v>
      </c>
    </row>
    <row r="167" spans="1:2" x14ac:dyDescent="0.3">
      <c r="A167" t="s">
        <v>308</v>
      </c>
      <c r="B167" t="s">
        <v>3039</v>
      </c>
    </row>
    <row r="168" spans="1:2" x14ac:dyDescent="0.3">
      <c r="A168" t="s">
        <v>309</v>
      </c>
      <c r="B168" t="s">
        <v>3040</v>
      </c>
    </row>
    <row r="169" spans="1:2" x14ac:dyDescent="0.3">
      <c r="A169" t="s">
        <v>310</v>
      </c>
      <c r="B169" t="s">
        <v>3041</v>
      </c>
    </row>
    <row r="170" spans="1:2" x14ac:dyDescent="0.3">
      <c r="A170" t="s">
        <v>311</v>
      </c>
      <c r="B170" t="s">
        <v>3042</v>
      </c>
    </row>
    <row r="171" spans="1:2" x14ac:dyDescent="0.3">
      <c r="A171" t="s">
        <v>312</v>
      </c>
      <c r="B171" t="s">
        <v>3043</v>
      </c>
    </row>
    <row r="172" spans="1:2" x14ac:dyDescent="0.3">
      <c r="A172" t="s">
        <v>313</v>
      </c>
      <c r="B172" t="s">
        <v>3044</v>
      </c>
    </row>
    <row r="173" spans="1:2" x14ac:dyDescent="0.3">
      <c r="A173" t="s">
        <v>314</v>
      </c>
      <c r="B173" t="s">
        <v>3045</v>
      </c>
    </row>
    <row r="174" spans="1:2" x14ac:dyDescent="0.3">
      <c r="A174" t="s">
        <v>315</v>
      </c>
      <c r="B174" t="s">
        <v>3046</v>
      </c>
    </row>
    <row r="175" spans="1:2" x14ac:dyDescent="0.3">
      <c r="A175" t="s">
        <v>194</v>
      </c>
      <c r="B175" t="s">
        <v>3047</v>
      </c>
    </row>
    <row r="176" spans="1:2" x14ac:dyDescent="0.3">
      <c r="A176" t="s">
        <v>316</v>
      </c>
      <c r="B176" t="s">
        <v>3048</v>
      </c>
    </row>
    <row r="177" spans="1:2" x14ac:dyDescent="0.3">
      <c r="A177" t="s">
        <v>317</v>
      </c>
      <c r="B177" t="s">
        <v>3049</v>
      </c>
    </row>
    <row r="178" spans="1:2" x14ac:dyDescent="0.3">
      <c r="A178" t="s">
        <v>318</v>
      </c>
      <c r="B178" t="s">
        <v>3050</v>
      </c>
    </row>
    <row r="179" spans="1:2" x14ac:dyDescent="0.3">
      <c r="A179" t="s">
        <v>319</v>
      </c>
      <c r="B179" t="s">
        <v>3051</v>
      </c>
    </row>
    <row r="180" spans="1:2" x14ac:dyDescent="0.3">
      <c r="A180" t="s">
        <v>320</v>
      </c>
      <c r="B180" t="s">
        <v>3052</v>
      </c>
    </row>
    <row r="181" spans="1:2" x14ac:dyDescent="0.3">
      <c r="A181" t="s">
        <v>321</v>
      </c>
      <c r="B181" t="s">
        <v>3053</v>
      </c>
    </row>
    <row r="182" spans="1:2" x14ac:dyDescent="0.3">
      <c r="A182" t="s">
        <v>323</v>
      </c>
      <c r="B182" t="s">
        <v>3054</v>
      </c>
    </row>
    <row r="183" spans="1:2" x14ac:dyDescent="0.3">
      <c r="A183" t="s">
        <v>324</v>
      </c>
      <c r="B183" t="s">
        <v>3055</v>
      </c>
    </row>
    <row r="184" spans="1:2" x14ac:dyDescent="0.3">
      <c r="A184" t="s">
        <v>325</v>
      </c>
      <c r="B184" t="s">
        <v>3056</v>
      </c>
    </row>
    <row r="185" spans="1:2" x14ac:dyDescent="0.3">
      <c r="A185" t="s">
        <v>326</v>
      </c>
      <c r="B185" t="s">
        <v>3057</v>
      </c>
    </row>
    <row r="186" spans="1:2" x14ac:dyDescent="0.3">
      <c r="A186" t="s">
        <v>265</v>
      </c>
      <c r="B186" t="s">
        <v>3058</v>
      </c>
    </row>
    <row r="187" spans="1:2" x14ac:dyDescent="0.3">
      <c r="A187" t="s">
        <v>327</v>
      </c>
      <c r="B187" t="s">
        <v>3059</v>
      </c>
    </row>
    <row r="188" spans="1:2" x14ac:dyDescent="0.3">
      <c r="A188" t="s">
        <v>328</v>
      </c>
      <c r="B188" t="s">
        <v>3060</v>
      </c>
    </row>
    <row r="189" spans="1:2" x14ac:dyDescent="0.3">
      <c r="A189" t="s">
        <v>329</v>
      </c>
      <c r="B189" t="s">
        <v>3061</v>
      </c>
    </row>
    <row r="190" spans="1:2" x14ac:dyDescent="0.3">
      <c r="A190" t="s">
        <v>330</v>
      </c>
      <c r="B190" t="s">
        <v>3062</v>
      </c>
    </row>
    <row r="191" spans="1:2" x14ac:dyDescent="0.3">
      <c r="A191" t="s">
        <v>331</v>
      </c>
      <c r="B191" t="s">
        <v>3063</v>
      </c>
    </row>
    <row r="192" spans="1:2" x14ac:dyDescent="0.3">
      <c r="A192" t="s">
        <v>312</v>
      </c>
      <c r="B192" t="s">
        <v>3064</v>
      </c>
    </row>
    <row r="193" spans="1:2" x14ac:dyDescent="0.3">
      <c r="A193" t="s">
        <v>332</v>
      </c>
      <c r="B193" t="s">
        <v>3065</v>
      </c>
    </row>
    <row r="194" spans="1:2" x14ac:dyDescent="0.3">
      <c r="A194" t="s">
        <v>225</v>
      </c>
      <c r="B194" t="s">
        <v>3066</v>
      </c>
    </row>
    <row r="195" spans="1:2" x14ac:dyDescent="0.3">
      <c r="A195" t="s">
        <v>333</v>
      </c>
      <c r="B195" t="s">
        <v>3067</v>
      </c>
    </row>
    <row r="196" spans="1:2" x14ac:dyDescent="0.3">
      <c r="A196" t="s">
        <v>334</v>
      </c>
      <c r="B196" t="s">
        <v>3068</v>
      </c>
    </row>
    <row r="197" spans="1:2" x14ac:dyDescent="0.3">
      <c r="A197" t="s">
        <v>335</v>
      </c>
      <c r="B197" t="s">
        <v>3069</v>
      </c>
    </row>
    <row r="198" spans="1:2" x14ac:dyDescent="0.3">
      <c r="A198" t="s">
        <v>336</v>
      </c>
      <c r="B198" t="s">
        <v>3070</v>
      </c>
    </row>
    <row r="199" spans="1:2" x14ac:dyDescent="0.3">
      <c r="A199" t="s">
        <v>337</v>
      </c>
      <c r="B199" t="s">
        <v>3071</v>
      </c>
    </row>
    <row r="200" spans="1:2" x14ac:dyDescent="0.3">
      <c r="A200" t="s">
        <v>338</v>
      </c>
      <c r="B200" t="s">
        <v>3072</v>
      </c>
    </row>
    <row r="201" spans="1:2" x14ac:dyDescent="0.3">
      <c r="A201" t="s">
        <v>339</v>
      </c>
      <c r="B201" t="s">
        <v>3073</v>
      </c>
    </row>
  </sheetData>
  <dataValidations count="1">
    <dataValidation type="list" allowBlank="1" showInputMessage="1" showErrorMessage="1" sqref="G4" xr:uid="{F9DA5776-BDEE-47B6-B451-DFBB782DB1DD}">
      <formula1>$A$4:$A$201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EC0B-D026-426C-BAF6-AFE76D64C092}">
  <sheetPr codeName="Sheet9"/>
  <dimension ref="A1:R11920"/>
  <sheetViews>
    <sheetView topLeftCell="B3" zoomScale="80" zoomScaleNormal="80" workbookViewId="0">
      <selection activeCell="O20" sqref="O20"/>
    </sheetView>
  </sheetViews>
  <sheetFormatPr defaultRowHeight="14.4" x14ac:dyDescent="0.3"/>
  <cols>
    <col min="1" max="1" width="14.109375" style="88" bestFit="1" customWidth="1"/>
    <col min="2" max="2" width="23.44140625" style="88" bestFit="1" customWidth="1"/>
    <col min="3" max="3" width="15.88671875" style="88" bestFit="1" customWidth="1"/>
    <col min="4" max="4" width="17.6640625" style="134" bestFit="1" customWidth="1"/>
    <col min="5" max="5" width="10.77734375" style="88" bestFit="1" customWidth="1"/>
    <col min="6" max="6" width="9.109375" bestFit="1" customWidth="1"/>
    <col min="7" max="7" width="5.44140625" style="88" bestFit="1" customWidth="1"/>
    <col min="8" max="8" width="77.33203125" customWidth="1"/>
    <col min="9" max="9" width="9.88671875" bestFit="1" customWidth="1"/>
    <col min="10" max="10" width="12.21875" bestFit="1" customWidth="1"/>
    <col min="11" max="11" width="9.44140625" bestFit="1" customWidth="1"/>
    <col min="13" max="13" width="4.33203125" bestFit="1" customWidth="1"/>
    <col min="14" max="14" width="11.77734375" bestFit="1" customWidth="1"/>
    <col min="16" max="16" width="13.109375" bestFit="1" customWidth="1"/>
    <col min="17" max="17" width="10.77734375" bestFit="1" customWidth="1"/>
    <col min="18" max="18" width="9.77734375" bestFit="1" customWidth="1"/>
  </cols>
  <sheetData>
    <row r="1" spans="1:18" ht="28.2" customHeight="1" thickBot="1" x14ac:dyDescent="0.35">
      <c r="A1" s="105" t="s">
        <v>34</v>
      </c>
      <c r="B1" s="105" t="s">
        <v>134</v>
      </c>
      <c r="C1" s="106" t="s">
        <v>2855</v>
      </c>
      <c r="D1" s="132" t="s">
        <v>3113</v>
      </c>
      <c r="E1" s="105" t="s">
        <v>2157</v>
      </c>
      <c r="F1" s="105" t="s">
        <v>58</v>
      </c>
      <c r="G1" s="105" t="s">
        <v>3112</v>
      </c>
      <c r="H1" s="112" t="s">
        <v>138</v>
      </c>
    </row>
    <row r="2" spans="1:18" x14ac:dyDescent="0.3">
      <c r="A2" s="20" t="s">
        <v>137</v>
      </c>
      <c r="B2" s="102">
        <v>43832</v>
      </c>
      <c r="C2" s="103">
        <v>0.21</v>
      </c>
      <c r="D2" s="133">
        <v>8700</v>
      </c>
      <c r="E2" s="108" t="str">
        <f>_xlfn.XLOOKUP($A2,'Task3 Baza'!$A$2:$A$1999,'Task3 Baza'!$C$2:$C$1999,"non",0)</f>
        <v>Quba</v>
      </c>
      <c r="F2" s="109" t="str">
        <f t="shared" ref="F2:F65" si="0">VLOOKUP($E2,$I$3:$K$75,2,0)</f>
        <v>Gəncə</v>
      </c>
      <c r="G2" s="110">
        <f t="shared" ref="G2:G65" si="1">VLOOKUP(VLOOKUP($E2,$I$3:$J$75,2,0),$L$3:$M$6,2,0)</f>
        <v>20</v>
      </c>
      <c r="H2" s="61" t="s">
        <v>141</v>
      </c>
      <c r="I2" s="114" t="s">
        <v>133</v>
      </c>
      <c r="J2" s="115" t="s">
        <v>2142</v>
      </c>
      <c r="K2" s="116" t="s">
        <v>2143</v>
      </c>
      <c r="L2" s="119" t="s">
        <v>58</v>
      </c>
      <c r="M2" s="115" t="s">
        <v>2163</v>
      </c>
      <c r="N2" s="115" t="s">
        <v>3114</v>
      </c>
      <c r="O2" s="115" t="s">
        <v>3115</v>
      </c>
      <c r="P2" s="115" t="s">
        <v>3116</v>
      </c>
      <c r="Q2" s="115" t="s">
        <v>3117</v>
      </c>
      <c r="R2" s="116" t="s">
        <v>3118</v>
      </c>
    </row>
    <row r="3" spans="1:18" x14ac:dyDescent="0.3">
      <c r="A3" s="20" t="s">
        <v>139</v>
      </c>
      <c r="B3" s="102">
        <v>44340</v>
      </c>
      <c r="C3" s="103">
        <v>0.16</v>
      </c>
      <c r="D3" s="133">
        <v>2100</v>
      </c>
      <c r="E3" s="108" t="str">
        <f>_xlfn.XLOOKUP($A3,'Task3 Baza'!$A$2:$A$1999,'Task3 Baza'!$C$2:$C$1999,"non",0)</f>
        <v>Kəngərli</v>
      </c>
      <c r="F3" s="109" t="str">
        <f t="shared" si="0"/>
        <v>Sumqayıt</v>
      </c>
      <c r="G3" s="110">
        <f t="shared" si="1"/>
        <v>50</v>
      </c>
      <c r="H3" s="21" t="s">
        <v>2162</v>
      </c>
      <c r="I3" s="117" t="s">
        <v>63</v>
      </c>
      <c r="J3" s="113" t="s">
        <v>64</v>
      </c>
      <c r="K3" s="123">
        <v>10</v>
      </c>
      <c r="L3" s="120" t="s">
        <v>65</v>
      </c>
      <c r="M3" s="113">
        <v>50</v>
      </c>
      <c r="N3" s="130">
        <f>SUMIF($F$2:$F$11917,$L3,G2:G11917)</f>
        <v>153950</v>
      </c>
      <c r="O3" s="138">
        <f>COUNTIF($F$2:$F$11917,$L3)</f>
        <v>3079</v>
      </c>
      <c r="P3" s="136">
        <f>AVERAGEIF($F$2:$F$11917,$L3,$D$2:$D$11917)</f>
        <v>6965.4758038324135</v>
      </c>
      <c r="Q3" s="135">
        <f>_xlfn.MAXIFS($D$2:$D$11917,$F$2:$F$11917,$L3)</f>
        <v>13000</v>
      </c>
      <c r="R3" s="137">
        <f>_xlfn.MINIFS($D$2:$D$11917,$F$2:$F$11917,$L3)</f>
        <v>1000</v>
      </c>
    </row>
    <row r="4" spans="1:18" x14ac:dyDescent="0.3">
      <c r="A4" s="20" t="s">
        <v>142</v>
      </c>
      <c r="B4" s="102">
        <v>43975</v>
      </c>
      <c r="C4" s="103">
        <v>0.16</v>
      </c>
      <c r="D4" s="133">
        <v>7700</v>
      </c>
      <c r="E4" s="108" t="str">
        <f>_xlfn.XLOOKUP($A4,'Task3 Baza'!$A$2:$A$1999,'Task3 Baza'!$C$2:$C$1999,"non",0)</f>
        <v>Şahbuz</v>
      </c>
      <c r="F4" s="109" t="str">
        <f t="shared" si="0"/>
        <v>Gəncə</v>
      </c>
      <c r="G4" s="110">
        <f t="shared" si="1"/>
        <v>20</v>
      </c>
      <c r="H4" s="21" t="s">
        <v>2161</v>
      </c>
      <c r="I4" s="118" t="s">
        <v>77</v>
      </c>
      <c r="J4" s="1" t="s">
        <v>64</v>
      </c>
      <c r="K4" s="6">
        <v>10</v>
      </c>
      <c r="L4" s="121" t="s">
        <v>92</v>
      </c>
      <c r="M4" s="1">
        <v>20</v>
      </c>
      <c r="N4" s="130">
        <f>SUMIF($F$2:$F$11917,$L4,G3:G11918)</f>
        <v>105012</v>
      </c>
      <c r="O4" s="138">
        <f t="shared" ref="O4:O6" si="2">COUNTIF($F$2:$F$11917,$L4)</f>
        <v>3496</v>
      </c>
      <c r="P4" s="136">
        <f t="shared" ref="P4:P6" si="3">AVERAGEIF($F$2:$F$11917,$L4,$D$2:$D$11917)</f>
        <v>7103.7185354691073</v>
      </c>
      <c r="Q4" s="135">
        <f t="shared" ref="Q4:Q6" si="4">_xlfn.MAXIFS($D$2:$D$11917,$F$2:$F$11917,$L4)</f>
        <v>13000</v>
      </c>
      <c r="R4" s="137">
        <f t="shared" ref="R4:R6" si="5">_xlfn.MINIFS($D$2:$D$11917,$F$2:$F$11917,$L4)</f>
        <v>1000</v>
      </c>
    </row>
    <row r="5" spans="1:18" x14ac:dyDescent="0.3">
      <c r="A5" s="20" t="s">
        <v>144</v>
      </c>
      <c r="B5" s="102">
        <v>44020</v>
      </c>
      <c r="C5" s="103">
        <v>0.19</v>
      </c>
      <c r="D5" s="133">
        <v>1800</v>
      </c>
      <c r="E5" s="108" t="str">
        <f>_xlfn.XLOOKUP($A5,'Task3 Baza'!$A$2:$A$1999,'Task3 Baza'!$C$2:$C$1999,"non",0)</f>
        <v>Şahbuz</v>
      </c>
      <c r="F5" s="109" t="str">
        <f t="shared" si="0"/>
        <v>Gəncə</v>
      </c>
      <c r="G5" s="110">
        <f t="shared" si="1"/>
        <v>20</v>
      </c>
      <c r="H5" s="111" t="str">
        <f ca="1">_xlfn.FORMULATEXT(E2)</f>
        <v>=XLOOKUP($A2;'Task3 Baza'!$A$2:$A$1999;'Task3 Baza'!$C$2:$C$1999;"non";0)</v>
      </c>
      <c r="I5" s="117" t="s">
        <v>78</v>
      </c>
      <c r="J5" s="113" t="s">
        <v>64</v>
      </c>
      <c r="K5" s="123">
        <v>10</v>
      </c>
      <c r="L5" s="120" t="s">
        <v>100</v>
      </c>
      <c r="M5" s="113">
        <v>42</v>
      </c>
      <c r="N5" s="130">
        <f>SUMIF($F$2:$F$11917,$L5,G4:G11919)</f>
        <v>74858</v>
      </c>
      <c r="O5" s="138">
        <f t="shared" si="2"/>
        <v>2502</v>
      </c>
      <c r="P5" s="136">
        <f t="shared" si="3"/>
        <v>6942.1662669864108</v>
      </c>
      <c r="Q5" s="135">
        <f t="shared" si="4"/>
        <v>13000</v>
      </c>
      <c r="R5" s="137">
        <f t="shared" si="5"/>
        <v>1000</v>
      </c>
    </row>
    <row r="6" spans="1:18" ht="15" thickBot="1" x14ac:dyDescent="0.35">
      <c r="A6" s="20" t="s">
        <v>145</v>
      </c>
      <c r="B6" s="102">
        <v>44047</v>
      </c>
      <c r="C6" s="103">
        <v>0.18</v>
      </c>
      <c r="D6" s="133">
        <v>2800</v>
      </c>
      <c r="E6" s="108" t="str">
        <f>_xlfn.XLOOKUP($A6,'Task3 Baza'!$A$2:$A$1999,'Task3 Baza'!$C$2:$C$1999,"non",0)</f>
        <v>Lənkəran</v>
      </c>
      <c r="F6" s="109" t="str">
        <f t="shared" si="0"/>
        <v>Gəncə</v>
      </c>
      <c r="G6" s="110">
        <f t="shared" si="1"/>
        <v>20</v>
      </c>
      <c r="H6" s="112" t="str">
        <f ca="1">_xlfn.FORMULATEXT(F2)</f>
        <v>=VLOOKUP($E2;$I$3:$K$75;2;0)</v>
      </c>
      <c r="I6" s="118" t="s">
        <v>79</v>
      </c>
      <c r="J6" s="1" t="s">
        <v>64</v>
      </c>
      <c r="K6" s="6">
        <v>10</v>
      </c>
      <c r="L6" s="122" t="s">
        <v>64</v>
      </c>
      <c r="M6" s="8">
        <v>10</v>
      </c>
      <c r="N6" s="131">
        <f>SUMIF($F$2:$F$11917,$L6,G5:G11920)</f>
        <v>85554</v>
      </c>
      <c r="O6" s="139">
        <f t="shared" si="2"/>
        <v>2839</v>
      </c>
      <c r="P6" s="136">
        <f t="shared" si="3"/>
        <v>6983.8323353293417</v>
      </c>
      <c r="Q6" s="135">
        <f t="shared" si="4"/>
        <v>13000</v>
      </c>
      <c r="R6" s="137">
        <f t="shared" si="5"/>
        <v>1000</v>
      </c>
    </row>
    <row r="7" spans="1:18" x14ac:dyDescent="0.3">
      <c r="A7" s="20" t="s">
        <v>146</v>
      </c>
      <c r="B7" s="102">
        <v>44811</v>
      </c>
      <c r="C7" s="103">
        <v>0.19</v>
      </c>
      <c r="D7" s="133">
        <v>11300</v>
      </c>
      <c r="E7" s="108" t="str">
        <f>_xlfn.XLOOKUP($A7,'Task3 Baza'!$A$2:$A$1999,'Task3 Baza'!$C$2:$C$1999,"non",0)</f>
        <v>Qobustan</v>
      </c>
      <c r="F7" s="109" t="str">
        <f t="shared" si="0"/>
        <v>Gəncə</v>
      </c>
      <c r="G7" s="110">
        <f t="shared" si="1"/>
        <v>20</v>
      </c>
      <c r="H7" s="61" t="str">
        <f ca="1">_xlfn.FORMULATEXT(G2)</f>
        <v>=VLOOKUP(VLOOKUP($E2;$I$3:$J$75;2;0);$L$3:$M$6;2;0)</v>
      </c>
      <c r="I7" s="117" t="s">
        <v>80</v>
      </c>
      <c r="J7" s="113" t="s">
        <v>64</v>
      </c>
      <c r="K7" s="123">
        <v>10</v>
      </c>
      <c r="L7" s="21" t="str">
        <f ca="1">_xlfn.FORMULATEXT(N3)</f>
        <v>=SUMIF($F$2:$F$11917;$L3;G2:G11917)</v>
      </c>
      <c r="M7" s="21"/>
      <c r="N7" s="21"/>
      <c r="O7" s="21"/>
    </row>
    <row r="8" spans="1:18" x14ac:dyDescent="0.3">
      <c r="A8" s="20" t="s">
        <v>147</v>
      </c>
      <c r="B8" s="102">
        <v>44295</v>
      </c>
      <c r="C8" s="103">
        <v>0.15</v>
      </c>
      <c r="D8" s="133">
        <v>1700</v>
      </c>
      <c r="E8" s="108" t="str">
        <f>_xlfn.XLOOKUP($A8,'Task3 Baza'!$A$2:$A$1999,'Task3 Baza'!$C$2:$C$1999,"non",0)</f>
        <v>Şərur</v>
      </c>
      <c r="F8" s="109" t="str">
        <f t="shared" si="0"/>
        <v>Lənkəran</v>
      </c>
      <c r="G8" s="110">
        <f t="shared" si="1"/>
        <v>42</v>
      </c>
      <c r="I8" s="118" t="s">
        <v>81</v>
      </c>
      <c r="J8" s="1" t="s">
        <v>64</v>
      </c>
      <c r="K8" s="6">
        <v>10</v>
      </c>
      <c r="L8" s="127" t="str">
        <f ca="1">_xlfn.FORMULATEXT(O3)</f>
        <v>=COUNTIF($F$2:$F$11917;$L3)</v>
      </c>
      <c r="M8" s="127"/>
      <c r="N8" s="127"/>
      <c r="O8" s="127"/>
    </row>
    <row r="9" spans="1:18" x14ac:dyDescent="0.3">
      <c r="A9" s="20" t="s">
        <v>149</v>
      </c>
      <c r="B9" s="102">
        <v>44710</v>
      </c>
      <c r="C9" s="103">
        <v>0.19</v>
      </c>
      <c r="D9" s="133">
        <v>6500</v>
      </c>
      <c r="E9" s="108" t="str">
        <f>_xlfn.XLOOKUP($A9,'Task3 Baza'!$A$2:$A$1999,'Task3 Baza'!$C$2:$C$1999,"non",0)</f>
        <v>Naxçıvan</v>
      </c>
      <c r="F9" s="109" t="str">
        <f t="shared" si="0"/>
        <v>Gəncə</v>
      </c>
      <c r="G9" s="110">
        <f t="shared" si="1"/>
        <v>20</v>
      </c>
      <c r="I9" s="117" t="s">
        <v>82</v>
      </c>
      <c r="J9" s="113" t="s">
        <v>64</v>
      </c>
      <c r="K9" s="123">
        <v>10</v>
      </c>
      <c r="L9" s="128" t="str">
        <f ca="1">_xlfn.FORMULATEXT(P3)</f>
        <v>=AVERAGEIF($F$2:$F$11917;$L3;$D$2:$D$11917)</v>
      </c>
      <c r="M9" s="128"/>
      <c r="N9" s="128"/>
      <c r="O9" s="128"/>
      <c r="P9" s="128"/>
    </row>
    <row r="10" spans="1:18" x14ac:dyDescent="0.3">
      <c r="A10" s="20" t="s">
        <v>150</v>
      </c>
      <c r="B10" s="102">
        <v>44832</v>
      </c>
      <c r="C10" s="103">
        <v>0.17</v>
      </c>
      <c r="D10" s="133">
        <v>1400</v>
      </c>
      <c r="E10" s="108" t="str">
        <f>_xlfn.XLOOKUP($A10,'Task3 Baza'!$A$2:$A$1999,'Task3 Baza'!$C$2:$C$1999,"non",0)</f>
        <v>Şirvan</v>
      </c>
      <c r="F10" s="109" t="str">
        <f t="shared" si="0"/>
        <v>Lənkəran</v>
      </c>
      <c r="G10" s="110">
        <f t="shared" si="1"/>
        <v>42</v>
      </c>
      <c r="I10" s="118" t="s">
        <v>223</v>
      </c>
      <c r="J10" s="1" t="s">
        <v>64</v>
      </c>
      <c r="K10" s="6">
        <v>10</v>
      </c>
      <c r="L10" s="129" t="str">
        <f ca="1">_xlfn.FORMULATEXT(Q3)</f>
        <v>=MAXIFS($D$2:$D$11917;$F$2:$F$11917;$L3)</v>
      </c>
      <c r="M10" s="129"/>
      <c r="N10" s="129"/>
      <c r="O10" s="129"/>
      <c r="P10" s="129"/>
    </row>
    <row r="11" spans="1:18" x14ac:dyDescent="0.3">
      <c r="A11" s="20" t="s">
        <v>151</v>
      </c>
      <c r="B11" s="102">
        <v>44109</v>
      </c>
      <c r="C11" s="103">
        <v>0.21</v>
      </c>
      <c r="D11" s="133">
        <v>9200</v>
      </c>
      <c r="E11" s="108" t="str">
        <f>_xlfn.XLOOKUP($A11,'Task3 Baza'!$A$2:$A$1999,'Task3 Baza'!$C$2:$C$1999,"non",0)</f>
        <v>Gəncə</v>
      </c>
      <c r="F11" s="109" t="str">
        <f t="shared" si="0"/>
        <v>Sumqayıt</v>
      </c>
      <c r="G11" s="110">
        <f t="shared" si="1"/>
        <v>50</v>
      </c>
      <c r="I11" s="117" t="s">
        <v>64</v>
      </c>
      <c r="J11" s="113" t="s">
        <v>64</v>
      </c>
      <c r="K11" s="123">
        <v>10</v>
      </c>
      <c r="L11" t="str">
        <f ca="1">_xlfn.FORMULATEXT(R3)</f>
        <v>=MINIFS($D$2:$D$11917;$F$2:$F$11917;$L3)</v>
      </c>
    </row>
    <row r="12" spans="1:18" x14ac:dyDescent="0.3">
      <c r="A12" s="20" t="s">
        <v>152</v>
      </c>
      <c r="B12" s="102">
        <v>43599</v>
      </c>
      <c r="C12" s="103">
        <v>0.21</v>
      </c>
      <c r="D12" s="133">
        <v>5000</v>
      </c>
      <c r="E12" s="108" t="str">
        <f>_xlfn.XLOOKUP($A12,'Task3 Baza'!$A$2:$A$1999,'Task3 Baza'!$C$2:$C$1999,"non",0)</f>
        <v>Şəmkir</v>
      </c>
      <c r="F12" s="109" t="str">
        <f t="shared" si="0"/>
        <v>Lənkəran</v>
      </c>
      <c r="G12" s="110">
        <f t="shared" si="1"/>
        <v>42</v>
      </c>
      <c r="I12" s="118" t="s">
        <v>83</v>
      </c>
      <c r="J12" s="1" t="s">
        <v>64</v>
      </c>
      <c r="K12" s="6">
        <v>10</v>
      </c>
    </row>
    <row r="13" spans="1:18" x14ac:dyDescent="0.3">
      <c r="A13" s="20" t="s">
        <v>153</v>
      </c>
      <c r="B13" s="102">
        <v>43757</v>
      </c>
      <c r="C13" s="103">
        <v>0.15</v>
      </c>
      <c r="D13" s="133">
        <v>1600</v>
      </c>
      <c r="E13" s="108" t="str">
        <f>_xlfn.XLOOKUP($A13,'Task3 Baza'!$A$2:$A$1999,'Task3 Baza'!$C$2:$C$1999,"non",0)</f>
        <v>Sumqayıt</v>
      </c>
      <c r="F13" s="109" t="str">
        <f t="shared" si="0"/>
        <v>Gəncə</v>
      </c>
      <c r="G13" s="110">
        <f t="shared" si="1"/>
        <v>20</v>
      </c>
      <c r="I13" s="117" t="s">
        <v>85</v>
      </c>
      <c r="J13" s="113" t="s">
        <v>64</v>
      </c>
      <c r="K13" s="123">
        <v>10</v>
      </c>
    </row>
    <row r="14" spans="1:18" x14ac:dyDescent="0.3">
      <c r="A14" s="20" t="s">
        <v>154</v>
      </c>
      <c r="B14" s="102">
        <v>44541</v>
      </c>
      <c r="C14" s="103">
        <v>0.19</v>
      </c>
      <c r="D14" s="133">
        <v>2900</v>
      </c>
      <c r="E14" s="108" t="str">
        <f>_xlfn.XLOOKUP($A14,'Task3 Baza'!$A$2:$A$1999,'Task3 Baza'!$C$2:$C$1999,"non",0)</f>
        <v>Zəngilan</v>
      </c>
      <c r="F14" s="109" t="str">
        <f t="shared" si="0"/>
        <v>Lənkəran</v>
      </c>
      <c r="G14" s="110">
        <f t="shared" si="1"/>
        <v>42</v>
      </c>
      <c r="I14" s="118" t="s">
        <v>84</v>
      </c>
      <c r="J14" s="1" t="s">
        <v>64</v>
      </c>
      <c r="K14" s="6">
        <v>10</v>
      </c>
    </row>
    <row r="15" spans="1:18" x14ac:dyDescent="0.3">
      <c r="A15" s="20" t="s">
        <v>156</v>
      </c>
      <c r="B15" s="102">
        <v>44271</v>
      </c>
      <c r="C15" s="103">
        <v>0.15</v>
      </c>
      <c r="D15" s="133">
        <v>3900</v>
      </c>
      <c r="E15" s="108" t="str">
        <f>_xlfn.XLOOKUP($A15,'Task3 Baza'!$A$2:$A$1999,'Task3 Baza'!$C$2:$C$1999,"non",0)</f>
        <v>Salyan</v>
      </c>
      <c r="F15" s="109" t="str">
        <f t="shared" si="0"/>
        <v>Gəncə</v>
      </c>
      <c r="G15" s="110">
        <f t="shared" si="1"/>
        <v>20</v>
      </c>
      <c r="I15" s="117" t="s">
        <v>86</v>
      </c>
      <c r="J15" s="113" t="s">
        <v>64</v>
      </c>
      <c r="K15" s="123">
        <v>10</v>
      </c>
    </row>
    <row r="16" spans="1:18" x14ac:dyDescent="0.3">
      <c r="A16" s="20" t="s">
        <v>157</v>
      </c>
      <c r="B16" s="102">
        <v>44047</v>
      </c>
      <c r="C16" s="103">
        <v>0.24</v>
      </c>
      <c r="D16" s="133">
        <v>1000</v>
      </c>
      <c r="E16" s="108" t="str">
        <f>_xlfn.XLOOKUP($A16,'Task3 Baza'!$A$2:$A$1999,'Task3 Baza'!$C$2:$C$1999,"non",0)</f>
        <v>Şərur</v>
      </c>
      <c r="F16" s="109" t="str">
        <f t="shared" si="0"/>
        <v>Lənkəran</v>
      </c>
      <c r="G16" s="110">
        <f t="shared" si="1"/>
        <v>42</v>
      </c>
      <c r="I16" s="118" t="s">
        <v>87</v>
      </c>
      <c r="J16" s="1" t="s">
        <v>64</v>
      </c>
      <c r="K16" s="6">
        <v>10</v>
      </c>
    </row>
    <row r="17" spans="1:11" x14ac:dyDescent="0.3">
      <c r="A17" s="20" t="s">
        <v>158</v>
      </c>
      <c r="B17" s="102">
        <v>44098</v>
      </c>
      <c r="C17" s="103">
        <v>0.14000000000000001</v>
      </c>
      <c r="D17" s="133">
        <v>11600</v>
      </c>
      <c r="E17" s="108" t="str">
        <f>_xlfn.XLOOKUP($A17,'Task3 Baza'!$A$2:$A$1999,'Task3 Baza'!$C$2:$C$1999,"non",0)</f>
        <v>Qusar</v>
      </c>
      <c r="F17" s="109" t="str">
        <f t="shared" si="0"/>
        <v>Gəncə</v>
      </c>
      <c r="G17" s="110">
        <f t="shared" si="1"/>
        <v>20</v>
      </c>
      <c r="I17" s="117" t="s">
        <v>88</v>
      </c>
      <c r="J17" s="113" t="s">
        <v>64</v>
      </c>
      <c r="K17" s="123">
        <v>10</v>
      </c>
    </row>
    <row r="18" spans="1:11" x14ac:dyDescent="0.3">
      <c r="A18" s="20" t="s">
        <v>159</v>
      </c>
      <c r="B18" s="102">
        <v>44281</v>
      </c>
      <c r="C18" s="103">
        <v>0.21</v>
      </c>
      <c r="D18" s="133">
        <v>9400</v>
      </c>
      <c r="E18" s="108" t="str">
        <f>_xlfn.XLOOKUP($A18,'Task3 Baza'!$A$2:$A$1999,'Task3 Baza'!$C$2:$C$1999,"non",0)</f>
        <v>Qəbələ</v>
      </c>
      <c r="F18" s="109" t="str">
        <f t="shared" si="0"/>
        <v>Sumqayıt</v>
      </c>
      <c r="G18" s="110">
        <f t="shared" si="1"/>
        <v>50</v>
      </c>
      <c r="I18" s="118" t="s">
        <v>242</v>
      </c>
      <c r="J18" s="1" t="s">
        <v>64</v>
      </c>
      <c r="K18" s="6">
        <v>10</v>
      </c>
    </row>
    <row r="19" spans="1:11" x14ac:dyDescent="0.3">
      <c r="A19" s="20" t="s">
        <v>160</v>
      </c>
      <c r="B19" s="102">
        <v>43869</v>
      </c>
      <c r="C19" s="103">
        <v>0.24</v>
      </c>
      <c r="D19" s="133">
        <v>8000</v>
      </c>
      <c r="E19" s="108" t="str">
        <f>_xlfn.XLOOKUP($A19,'Task3 Baza'!$A$2:$A$1999,'Task3 Baza'!$C$2:$C$1999,"non",0)</f>
        <v>Naftalan</v>
      </c>
      <c r="F19" s="109" t="str">
        <f t="shared" si="0"/>
        <v>Gəncə</v>
      </c>
      <c r="G19" s="110">
        <f t="shared" si="1"/>
        <v>20</v>
      </c>
      <c r="I19" s="117" t="s">
        <v>89</v>
      </c>
      <c r="J19" s="113" t="s">
        <v>64</v>
      </c>
      <c r="K19" s="123">
        <v>10</v>
      </c>
    </row>
    <row r="20" spans="1:11" x14ac:dyDescent="0.3">
      <c r="A20" s="20" t="s">
        <v>161</v>
      </c>
      <c r="B20" s="102">
        <v>44631</v>
      </c>
      <c r="C20" s="103">
        <v>0.14000000000000001</v>
      </c>
      <c r="D20" s="133">
        <v>1800</v>
      </c>
      <c r="E20" s="108" t="str">
        <f>_xlfn.XLOOKUP($A20,'Task3 Baza'!$A$2:$A$1999,'Task3 Baza'!$C$2:$C$1999,"non",0)</f>
        <v>Bakı</v>
      </c>
      <c r="F20" s="109" t="str">
        <f t="shared" si="0"/>
        <v>Bakı</v>
      </c>
      <c r="G20" s="110">
        <f t="shared" si="1"/>
        <v>10</v>
      </c>
      <c r="I20" s="118" t="s">
        <v>90</v>
      </c>
      <c r="J20" s="1" t="s">
        <v>65</v>
      </c>
      <c r="K20" s="6">
        <v>50</v>
      </c>
    </row>
    <row r="21" spans="1:11" x14ac:dyDescent="0.3">
      <c r="A21" s="20" t="s">
        <v>162</v>
      </c>
      <c r="B21" s="102">
        <v>44086</v>
      </c>
      <c r="C21" s="103">
        <v>0.21</v>
      </c>
      <c r="D21" s="133">
        <v>3900</v>
      </c>
      <c r="E21" s="108" t="str">
        <f>_xlfn.XLOOKUP($A21,'Task3 Baza'!$A$2:$A$1999,'Task3 Baza'!$C$2:$C$1999,"non",0)</f>
        <v>Qubadlı</v>
      </c>
      <c r="F21" s="109" t="str">
        <f t="shared" si="0"/>
        <v>Gəncə</v>
      </c>
      <c r="G21" s="110">
        <f t="shared" si="1"/>
        <v>20</v>
      </c>
      <c r="I21" s="117" t="s">
        <v>91</v>
      </c>
      <c r="J21" s="113" t="s">
        <v>65</v>
      </c>
      <c r="K21" s="123">
        <v>50</v>
      </c>
    </row>
    <row r="22" spans="1:11" x14ac:dyDescent="0.3">
      <c r="A22" s="20" t="s">
        <v>137</v>
      </c>
      <c r="B22" s="102">
        <v>43939</v>
      </c>
      <c r="C22" s="103">
        <v>0.19</v>
      </c>
      <c r="D22" s="133">
        <v>8400</v>
      </c>
      <c r="E22" s="108" t="str">
        <f>_xlfn.XLOOKUP($A22,'Task3 Baza'!$A$2:$A$1999,'Task3 Baza'!$C$2:$C$1999,"non",0)</f>
        <v>Quba</v>
      </c>
      <c r="F22" s="109" t="str">
        <f t="shared" si="0"/>
        <v>Gəncə</v>
      </c>
      <c r="G22" s="110">
        <f t="shared" si="1"/>
        <v>20</v>
      </c>
      <c r="I22" s="118" t="s">
        <v>92</v>
      </c>
      <c r="J22" s="1" t="s">
        <v>65</v>
      </c>
      <c r="K22" s="6">
        <v>50</v>
      </c>
    </row>
    <row r="23" spans="1:11" x14ac:dyDescent="0.3">
      <c r="A23" s="20" t="s">
        <v>164</v>
      </c>
      <c r="B23" s="102">
        <v>44633</v>
      </c>
      <c r="C23" s="103">
        <v>0.14000000000000001</v>
      </c>
      <c r="D23" s="133">
        <v>4300</v>
      </c>
      <c r="E23" s="108" t="str">
        <f>_xlfn.XLOOKUP($A23,'Task3 Baza'!$A$2:$A$1999,'Task3 Baza'!$C$2:$C$1999,"non",0)</f>
        <v>Salyan</v>
      </c>
      <c r="F23" s="109" t="str">
        <f t="shared" si="0"/>
        <v>Gəncə</v>
      </c>
      <c r="G23" s="110">
        <f t="shared" si="1"/>
        <v>20</v>
      </c>
      <c r="I23" s="117" t="s">
        <v>93</v>
      </c>
      <c r="J23" s="113" t="s">
        <v>65</v>
      </c>
      <c r="K23" s="123">
        <v>50</v>
      </c>
    </row>
    <row r="24" spans="1:11" x14ac:dyDescent="0.3">
      <c r="A24" s="20" t="s">
        <v>165</v>
      </c>
      <c r="B24" s="102">
        <v>44308</v>
      </c>
      <c r="C24" s="103">
        <v>0.2</v>
      </c>
      <c r="D24" s="133">
        <v>6100</v>
      </c>
      <c r="E24" s="108" t="str">
        <f>_xlfn.XLOOKUP($A24,'Task3 Baza'!$A$2:$A$1999,'Task3 Baza'!$C$2:$C$1999,"non",0)</f>
        <v>Biləsuvar</v>
      </c>
      <c r="F24" s="109" t="str">
        <f t="shared" si="0"/>
        <v>Bakı</v>
      </c>
      <c r="G24" s="110">
        <f t="shared" si="1"/>
        <v>10</v>
      </c>
      <c r="I24" s="118" t="s">
        <v>94</v>
      </c>
      <c r="J24" s="1" t="s">
        <v>65</v>
      </c>
      <c r="K24" s="6">
        <v>50</v>
      </c>
    </row>
    <row r="25" spans="1:11" x14ac:dyDescent="0.3">
      <c r="A25" s="20" t="s">
        <v>166</v>
      </c>
      <c r="B25" s="102">
        <v>44513</v>
      </c>
      <c r="C25" s="103">
        <v>0.17</v>
      </c>
      <c r="D25" s="133">
        <v>10000</v>
      </c>
      <c r="E25" s="108" t="str">
        <f>_xlfn.XLOOKUP($A25,'Task3 Baza'!$A$2:$A$1999,'Task3 Baza'!$C$2:$C$1999,"non",0)</f>
        <v>Qubadlı</v>
      </c>
      <c r="F25" s="109" t="str">
        <f t="shared" si="0"/>
        <v>Gəncə</v>
      </c>
      <c r="G25" s="110">
        <f t="shared" si="1"/>
        <v>20</v>
      </c>
      <c r="I25" s="117" t="s">
        <v>95</v>
      </c>
      <c r="J25" s="113" t="s">
        <v>65</v>
      </c>
      <c r="K25" s="123">
        <v>50</v>
      </c>
    </row>
    <row r="26" spans="1:11" x14ac:dyDescent="0.3">
      <c r="A26" s="20" t="s">
        <v>167</v>
      </c>
      <c r="B26" s="102">
        <v>44742</v>
      </c>
      <c r="C26" s="103">
        <v>0.14000000000000001</v>
      </c>
      <c r="D26" s="133">
        <v>7900</v>
      </c>
      <c r="E26" s="108" t="str">
        <f>_xlfn.XLOOKUP($A26,'Task3 Baza'!$A$2:$A$1999,'Task3 Baza'!$C$2:$C$1999,"non",0)</f>
        <v>Yardımlı</v>
      </c>
      <c r="F26" s="109" t="str">
        <f t="shared" si="0"/>
        <v>Lənkəran</v>
      </c>
      <c r="G26" s="110">
        <f t="shared" si="1"/>
        <v>42</v>
      </c>
      <c r="I26" s="118" t="s">
        <v>96</v>
      </c>
      <c r="J26" s="1" t="s">
        <v>65</v>
      </c>
      <c r="K26" s="6">
        <v>50</v>
      </c>
    </row>
    <row r="27" spans="1:11" x14ac:dyDescent="0.3">
      <c r="A27" s="20" t="s">
        <v>168</v>
      </c>
      <c r="B27" s="102">
        <v>44467</v>
      </c>
      <c r="C27" s="103">
        <v>0.16</v>
      </c>
      <c r="D27" s="133">
        <v>8500</v>
      </c>
      <c r="E27" s="108" t="str">
        <f>_xlfn.XLOOKUP($A27,'Task3 Baza'!$A$2:$A$1999,'Task3 Baza'!$C$2:$C$1999,"non",0)</f>
        <v>Ağstafa</v>
      </c>
      <c r="F27" s="109" t="str">
        <f t="shared" si="0"/>
        <v>Bakı</v>
      </c>
      <c r="G27" s="110">
        <f t="shared" si="1"/>
        <v>10</v>
      </c>
      <c r="I27" s="117" t="s">
        <v>69</v>
      </c>
      <c r="J27" s="113" t="s">
        <v>65</v>
      </c>
      <c r="K27" s="123">
        <v>50</v>
      </c>
    </row>
    <row r="28" spans="1:11" x14ac:dyDescent="0.3">
      <c r="A28" s="20" t="s">
        <v>169</v>
      </c>
      <c r="B28" s="102">
        <v>44005</v>
      </c>
      <c r="C28" s="103">
        <v>0.16</v>
      </c>
      <c r="D28" s="133">
        <v>3300</v>
      </c>
      <c r="E28" s="108" t="str">
        <f>_xlfn.XLOOKUP($A28,'Task3 Baza'!$A$2:$A$1999,'Task3 Baza'!$C$2:$C$1999,"non",0)</f>
        <v>Hacıqabul</v>
      </c>
      <c r="F28" s="109" t="str">
        <f t="shared" si="0"/>
        <v>Sumqayıt</v>
      </c>
      <c r="G28" s="110">
        <f t="shared" si="1"/>
        <v>50</v>
      </c>
      <c r="I28" s="118" t="s">
        <v>125</v>
      </c>
      <c r="J28" s="1" t="s">
        <v>65</v>
      </c>
      <c r="K28" s="6">
        <v>50</v>
      </c>
    </row>
    <row r="29" spans="1:11" x14ac:dyDescent="0.3">
      <c r="A29" s="20" t="s">
        <v>170</v>
      </c>
      <c r="B29" s="102">
        <v>44534</v>
      </c>
      <c r="C29" s="103">
        <v>0.17</v>
      </c>
      <c r="D29" s="133">
        <v>5700</v>
      </c>
      <c r="E29" s="108" t="str">
        <f>_xlfn.XLOOKUP($A29,'Task3 Baza'!$A$2:$A$1999,'Task3 Baza'!$C$2:$C$1999,"non",0)</f>
        <v>Zəngilan</v>
      </c>
      <c r="F29" s="109" t="str">
        <f t="shared" si="0"/>
        <v>Lənkəran</v>
      </c>
      <c r="G29" s="110">
        <f t="shared" si="1"/>
        <v>42</v>
      </c>
      <c r="I29" s="117" t="s">
        <v>126</v>
      </c>
      <c r="J29" s="113" t="s">
        <v>65</v>
      </c>
      <c r="K29" s="123">
        <v>50</v>
      </c>
    </row>
    <row r="30" spans="1:11" x14ac:dyDescent="0.3">
      <c r="A30" s="20" t="s">
        <v>171</v>
      </c>
      <c r="B30" s="102">
        <v>44695</v>
      </c>
      <c r="C30" s="103">
        <v>0.21</v>
      </c>
      <c r="D30" s="133">
        <v>11700</v>
      </c>
      <c r="E30" s="108" t="str">
        <f>_xlfn.XLOOKUP($A30,'Task3 Baza'!$A$2:$A$1999,'Task3 Baza'!$C$2:$C$1999,"non",0)</f>
        <v>Xaçmaz</v>
      </c>
      <c r="F30" s="109" t="str">
        <f t="shared" si="0"/>
        <v>Sumqayıt</v>
      </c>
      <c r="G30" s="110">
        <f t="shared" si="1"/>
        <v>50</v>
      </c>
      <c r="I30" s="118" t="s">
        <v>214</v>
      </c>
      <c r="J30" s="1" t="s">
        <v>65</v>
      </c>
      <c r="K30" s="6">
        <v>50</v>
      </c>
    </row>
    <row r="31" spans="1:11" x14ac:dyDescent="0.3">
      <c r="A31" s="20" t="s">
        <v>172</v>
      </c>
      <c r="B31" s="102">
        <v>44262</v>
      </c>
      <c r="C31" s="103">
        <v>0.24</v>
      </c>
      <c r="D31" s="133">
        <v>9900</v>
      </c>
      <c r="E31" s="108" t="str">
        <f>_xlfn.XLOOKUP($A31,'Task3 Baza'!$A$2:$A$1999,'Task3 Baza'!$C$2:$C$1999,"non",0)</f>
        <v>Naxçıvan</v>
      </c>
      <c r="F31" s="109" t="str">
        <f t="shared" si="0"/>
        <v>Gəncə</v>
      </c>
      <c r="G31" s="110">
        <f t="shared" si="1"/>
        <v>20</v>
      </c>
      <c r="I31" s="117" t="s">
        <v>97</v>
      </c>
      <c r="J31" s="113" t="s">
        <v>65</v>
      </c>
      <c r="K31" s="123">
        <v>50</v>
      </c>
    </row>
    <row r="32" spans="1:11" x14ac:dyDescent="0.3">
      <c r="A32" s="20" t="s">
        <v>173</v>
      </c>
      <c r="B32" s="102">
        <v>44225</v>
      </c>
      <c r="C32" s="103">
        <v>0.14000000000000001</v>
      </c>
      <c r="D32" s="133">
        <v>9500</v>
      </c>
      <c r="E32" s="108" t="str">
        <f>_xlfn.XLOOKUP($A32,'Task3 Baza'!$A$2:$A$1999,'Task3 Baza'!$C$2:$C$1999,"non",0)</f>
        <v>Cəbrayıl</v>
      </c>
      <c r="F32" s="109" t="str">
        <f t="shared" si="0"/>
        <v>Bakı</v>
      </c>
      <c r="G32" s="110">
        <f t="shared" si="1"/>
        <v>10</v>
      </c>
      <c r="I32" s="118" t="s">
        <v>98</v>
      </c>
      <c r="J32" s="1" t="s">
        <v>65</v>
      </c>
      <c r="K32" s="6">
        <v>50</v>
      </c>
    </row>
    <row r="33" spans="1:11" x14ac:dyDescent="0.3">
      <c r="A33" s="20" t="s">
        <v>174</v>
      </c>
      <c r="B33" s="102">
        <v>44300</v>
      </c>
      <c r="C33" s="103">
        <v>0.2</v>
      </c>
      <c r="D33" s="133">
        <v>7000</v>
      </c>
      <c r="E33" s="108" t="str">
        <f>_xlfn.XLOOKUP($A33,'Task3 Baza'!$A$2:$A$1999,'Task3 Baza'!$C$2:$C$1999,"non",0)</f>
        <v>Ağdam</v>
      </c>
      <c r="F33" s="109" t="str">
        <f t="shared" si="0"/>
        <v>Bakı</v>
      </c>
      <c r="G33" s="110">
        <f t="shared" si="1"/>
        <v>10</v>
      </c>
      <c r="I33" s="117" t="s">
        <v>195</v>
      </c>
      <c r="J33" s="113" t="s">
        <v>65</v>
      </c>
      <c r="K33" s="123">
        <v>50</v>
      </c>
    </row>
    <row r="34" spans="1:11" x14ac:dyDescent="0.3">
      <c r="A34" s="20" t="s">
        <v>175</v>
      </c>
      <c r="B34" s="102">
        <v>44230</v>
      </c>
      <c r="C34" s="103">
        <v>0.24</v>
      </c>
      <c r="D34" s="133">
        <v>12100</v>
      </c>
      <c r="E34" s="108" t="str">
        <f>_xlfn.XLOOKUP($A34,'Task3 Baza'!$A$2:$A$1999,'Task3 Baza'!$C$2:$C$1999,"non",0)</f>
        <v>Cəlilabad</v>
      </c>
      <c r="F34" s="109" t="str">
        <f t="shared" si="0"/>
        <v>Bakı</v>
      </c>
      <c r="G34" s="110">
        <f t="shared" si="1"/>
        <v>10</v>
      </c>
      <c r="I34" s="118" t="s">
        <v>140</v>
      </c>
      <c r="J34" s="1" t="s">
        <v>65</v>
      </c>
      <c r="K34" s="6">
        <v>50</v>
      </c>
    </row>
    <row r="35" spans="1:11" x14ac:dyDescent="0.3">
      <c r="A35" s="20" t="s">
        <v>176</v>
      </c>
      <c r="B35" s="102">
        <v>44146</v>
      </c>
      <c r="C35" s="103">
        <v>0.18</v>
      </c>
      <c r="D35" s="133">
        <v>4800</v>
      </c>
      <c r="E35" s="108" t="str">
        <f>_xlfn.XLOOKUP($A35,'Task3 Baza'!$A$2:$A$1999,'Task3 Baza'!$C$2:$C$1999,"non",0)</f>
        <v>Neftçala</v>
      </c>
      <c r="F35" s="109" t="str">
        <f t="shared" si="0"/>
        <v>Gəncə</v>
      </c>
      <c r="G35" s="110">
        <f t="shared" si="1"/>
        <v>20</v>
      </c>
      <c r="I35" s="117" t="s">
        <v>99</v>
      </c>
      <c r="J35" s="113" t="s">
        <v>65</v>
      </c>
      <c r="K35" s="123">
        <v>50</v>
      </c>
    </row>
    <row r="36" spans="1:11" x14ac:dyDescent="0.3">
      <c r="A36" s="20" t="s">
        <v>177</v>
      </c>
      <c r="B36" s="102">
        <v>44427</v>
      </c>
      <c r="C36" s="103">
        <v>0.17</v>
      </c>
      <c r="D36" s="133">
        <v>2700</v>
      </c>
      <c r="E36" s="108" t="str">
        <f>_xlfn.XLOOKUP($A36,'Task3 Baza'!$A$2:$A$1999,'Task3 Baza'!$C$2:$C$1999,"non",0)</f>
        <v>Oğuz</v>
      </c>
      <c r="F36" s="109" t="str">
        <f t="shared" si="0"/>
        <v>Gəncə</v>
      </c>
      <c r="G36" s="110">
        <f t="shared" si="1"/>
        <v>20</v>
      </c>
      <c r="I36" s="118" t="s">
        <v>108</v>
      </c>
      <c r="J36" s="1" t="s">
        <v>65</v>
      </c>
      <c r="K36" s="6">
        <v>50</v>
      </c>
    </row>
    <row r="37" spans="1:11" x14ac:dyDescent="0.3">
      <c r="A37" s="20" t="s">
        <v>178</v>
      </c>
      <c r="B37" s="102">
        <v>44394</v>
      </c>
      <c r="C37" s="103">
        <v>0.14000000000000001</v>
      </c>
      <c r="D37" s="133">
        <v>8500</v>
      </c>
      <c r="E37" s="108" t="str">
        <f>_xlfn.XLOOKUP($A37,'Task3 Baza'!$A$2:$A$1999,'Task3 Baza'!$C$2:$C$1999,"non",0)</f>
        <v>Zərdab</v>
      </c>
      <c r="F37" s="109" t="str">
        <f t="shared" si="0"/>
        <v>Lənkəran</v>
      </c>
      <c r="G37" s="110">
        <f t="shared" si="1"/>
        <v>42</v>
      </c>
      <c r="I37" s="117" t="s">
        <v>109</v>
      </c>
      <c r="J37" s="113" t="s">
        <v>65</v>
      </c>
      <c r="K37" s="123">
        <v>50</v>
      </c>
    </row>
    <row r="38" spans="1:11" x14ac:dyDescent="0.3">
      <c r="A38" s="20" t="s">
        <v>179</v>
      </c>
      <c r="B38" s="102">
        <v>44329</v>
      </c>
      <c r="C38" s="103">
        <v>0.17</v>
      </c>
      <c r="D38" s="133">
        <v>8200</v>
      </c>
      <c r="E38" s="108" t="str">
        <f>_xlfn.XLOOKUP($A38,'Task3 Baza'!$A$2:$A$1999,'Task3 Baza'!$C$2:$C$1999,"non",0)</f>
        <v>Laçın</v>
      </c>
      <c r="F38" s="109" t="str">
        <f t="shared" si="0"/>
        <v>Gəncə</v>
      </c>
      <c r="G38" s="110">
        <f t="shared" si="1"/>
        <v>20</v>
      </c>
      <c r="I38" s="118" t="s">
        <v>110</v>
      </c>
      <c r="J38" s="1" t="s">
        <v>65</v>
      </c>
      <c r="K38" s="6">
        <v>50</v>
      </c>
    </row>
    <row r="39" spans="1:11" x14ac:dyDescent="0.3">
      <c r="A39" s="20" t="s">
        <v>181</v>
      </c>
      <c r="B39" s="102">
        <v>43591</v>
      </c>
      <c r="C39" s="103">
        <v>0.17</v>
      </c>
      <c r="D39" s="133">
        <v>4500</v>
      </c>
      <c r="E39" s="108" t="str">
        <f>_xlfn.XLOOKUP($A39,'Task3 Baza'!$A$2:$A$1999,'Task3 Baza'!$C$2:$C$1999,"non",0)</f>
        <v>Göyçay</v>
      </c>
      <c r="F39" s="109" t="str">
        <f t="shared" si="0"/>
        <v>Sumqayıt</v>
      </c>
      <c r="G39" s="110">
        <f t="shared" si="1"/>
        <v>50</v>
      </c>
      <c r="I39" s="117" t="s">
        <v>111</v>
      </c>
      <c r="J39" s="113" t="s">
        <v>92</v>
      </c>
      <c r="K39" s="123">
        <v>20</v>
      </c>
    </row>
    <row r="40" spans="1:11" x14ac:dyDescent="0.3">
      <c r="A40" s="20" t="s">
        <v>182</v>
      </c>
      <c r="B40" s="102">
        <v>44155</v>
      </c>
      <c r="C40" s="103">
        <v>0.17</v>
      </c>
      <c r="D40" s="133">
        <v>5100</v>
      </c>
      <c r="E40" s="108" t="str">
        <f>_xlfn.XLOOKUP($A40,'Task3 Baza'!$A$2:$A$1999,'Task3 Baza'!$C$2:$C$1999,"non",0)</f>
        <v>Şirvan</v>
      </c>
      <c r="F40" s="109" t="str">
        <f t="shared" si="0"/>
        <v>Lənkəran</v>
      </c>
      <c r="G40" s="110">
        <f t="shared" si="1"/>
        <v>42</v>
      </c>
      <c r="I40" s="118" t="s">
        <v>68</v>
      </c>
      <c r="J40" s="1" t="s">
        <v>92</v>
      </c>
      <c r="K40" s="6">
        <v>20</v>
      </c>
    </row>
    <row r="41" spans="1:11" x14ac:dyDescent="0.3">
      <c r="A41" s="20" t="s">
        <v>183</v>
      </c>
      <c r="B41" s="102">
        <v>44303</v>
      </c>
      <c r="C41" s="103">
        <v>0.2</v>
      </c>
      <c r="D41" s="133">
        <v>2800</v>
      </c>
      <c r="E41" s="108" t="str">
        <f>_xlfn.XLOOKUP($A41,'Task3 Baza'!$A$2:$A$1999,'Task3 Baza'!$C$2:$C$1999,"non",0)</f>
        <v>Qubadlı</v>
      </c>
      <c r="F41" s="109" t="str">
        <f t="shared" si="0"/>
        <v>Gəncə</v>
      </c>
      <c r="G41" s="110">
        <f t="shared" si="1"/>
        <v>20</v>
      </c>
      <c r="I41" s="117" t="s">
        <v>163</v>
      </c>
      <c r="J41" s="113" t="s">
        <v>92</v>
      </c>
      <c r="K41" s="123">
        <v>20</v>
      </c>
    </row>
    <row r="42" spans="1:11" x14ac:dyDescent="0.3">
      <c r="A42" s="20" t="s">
        <v>184</v>
      </c>
      <c r="B42" s="102">
        <v>44797</v>
      </c>
      <c r="C42" s="103">
        <v>0.14000000000000001</v>
      </c>
      <c r="D42" s="133">
        <v>8300</v>
      </c>
      <c r="E42" s="108" t="str">
        <f>_xlfn.XLOOKUP($A42,'Task3 Baza'!$A$2:$A$1999,'Task3 Baza'!$C$2:$C$1999,"non",0)</f>
        <v>Tovuz</v>
      </c>
      <c r="F42" s="109" t="str">
        <f t="shared" si="0"/>
        <v>Lənkəran</v>
      </c>
      <c r="G42" s="110">
        <f t="shared" si="1"/>
        <v>42</v>
      </c>
      <c r="I42" s="118" t="s">
        <v>112</v>
      </c>
      <c r="J42" s="1" t="s">
        <v>92</v>
      </c>
      <c r="K42" s="6">
        <v>20</v>
      </c>
    </row>
    <row r="43" spans="1:11" x14ac:dyDescent="0.3">
      <c r="A43" s="20" t="s">
        <v>185</v>
      </c>
      <c r="B43" s="102">
        <v>44041</v>
      </c>
      <c r="C43" s="103">
        <v>0.21</v>
      </c>
      <c r="D43" s="133">
        <v>2900</v>
      </c>
      <c r="E43" s="108" t="str">
        <f>_xlfn.XLOOKUP($A43,'Task3 Baza'!$A$2:$A$1999,'Task3 Baza'!$C$2:$C$1999,"non",0)</f>
        <v>Siyəzən</v>
      </c>
      <c r="F43" s="109" t="str">
        <f t="shared" si="0"/>
        <v>Gəncə</v>
      </c>
      <c r="G43" s="110">
        <f t="shared" si="1"/>
        <v>20</v>
      </c>
      <c r="I43" s="117" t="s">
        <v>180</v>
      </c>
      <c r="J43" s="113" t="s">
        <v>92</v>
      </c>
      <c r="K43" s="123">
        <v>20</v>
      </c>
    </row>
    <row r="44" spans="1:11" x14ac:dyDescent="0.3">
      <c r="A44" s="20" t="s">
        <v>186</v>
      </c>
      <c r="B44" s="102">
        <v>44365</v>
      </c>
      <c r="C44" s="103">
        <v>0.18</v>
      </c>
      <c r="D44" s="133">
        <v>6300</v>
      </c>
      <c r="E44" s="108" t="str">
        <f>_xlfn.XLOOKUP($A44,'Task3 Baza'!$A$2:$A$1999,'Task3 Baza'!$C$2:$C$1999,"non",0)</f>
        <v>Cəlilabad</v>
      </c>
      <c r="F44" s="109" t="str">
        <f t="shared" si="0"/>
        <v>Bakı</v>
      </c>
      <c r="G44" s="110">
        <f t="shared" si="1"/>
        <v>10</v>
      </c>
      <c r="I44" s="118" t="s">
        <v>101</v>
      </c>
      <c r="J44" s="1" t="s">
        <v>92</v>
      </c>
      <c r="K44" s="6">
        <v>20</v>
      </c>
    </row>
    <row r="45" spans="1:11" x14ac:dyDescent="0.3">
      <c r="A45" s="20" t="s">
        <v>187</v>
      </c>
      <c r="B45" s="102">
        <v>44326</v>
      </c>
      <c r="C45" s="103">
        <v>0.23</v>
      </c>
      <c r="D45" s="133">
        <v>6400</v>
      </c>
      <c r="E45" s="108" t="str">
        <f>_xlfn.XLOOKUP($A45,'Task3 Baza'!$A$2:$A$1999,'Task3 Baza'!$C$2:$C$1999,"non",0)</f>
        <v>Astara</v>
      </c>
      <c r="F45" s="109" t="str">
        <f t="shared" si="0"/>
        <v>Bakı</v>
      </c>
      <c r="G45" s="110">
        <f t="shared" si="1"/>
        <v>10</v>
      </c>
      <c r="I45" s="117" t="s">
        <v>100</v>
      </c>
      <c r="J45" s="113" t="s">
        <v>92</v>
      </c>
      <c r="K45" s="123">
        <v>20</v>
      </c>
    </row>
    <row r="46" spans="1:11" x14ac:dyDescent="0.3">
      <c r="A46" s="20" t="s">
        <v>188</v>
      </c>
      <c r="B46" s="102">
        <v>44292</v>
      </c>
      <c r="C46" s="103">
        <v>0.17</v>
      </c>
      <c r="D46" s="133">
        <v>3200</v>
      </c>
      <c r="E46" s="108" t="str">
        <f>_xlfn.XLOOKUP($A46,'Task3 Baza'!$A$2:$A$1999,'Task3 Baza'!$C$2:$C$1999,"non",0)</f>
        <v>Şəki</v>
      </c>
      <c r="F46" s="109" t="str">
        <f t="shared" si="0"/>
        <v>Lənkəran</v>
      </c>
      <c r="G46" s="110">
        <f t="shared" si="1"/>
        <v>42</v>
      </c>
      <c r="I46" s="118" t="s">
        <v>102</v>
      </c>
      <c r="J46" s="1" t="s">
        <v>92</v>
      </c>
      <c r="K46" s="6">
        <v>20</v>
      </c>
    </row>
    <row r="47" spans="1:11" x14ac:dyDescent="0.3">
      <c r="A47" s="20" t="s">
        <v>189</v>
      </c>
      <c r="B47" s="102">
        <v>43845</v>
      </c>
      <c r="C47" s="103">
        <v>0.14000000000000001</v>
      </c>
      <c r="D47" s="133">
        <v>9300</v>
      </c>
      <c r="E47" s="108" t="str">
        <f>_xlfn.XLOOKUP($A47,'Task3 Baza'!$A$2:$A$1999,'Task3 Baza'!$C$2:$C$1999,"non",0)</f>
        <v>Göygöl</v>
      </c>
      <c r="F47" s="109" t="str">
        <f t="shared" si="0"/>
        <v>Sumqayıt</v>
      </c>
      <c r="G47" s="110">
        <f t="shared" si="1"/>
        <v>50</v>
      </c>
      <c r="I47" s="117" t="s">
        <v>103</v>
      </c>
      <c r="J47" s="113" t="s">
        <v>92</v>
      </c>
      <c r="K47" s="123">
        <v>20</v>
      </c>
    </row>
    <row r="48" spans="1:11" x14ac:dyDescent="0.3">
      <c r="A48" s="20" t="s">
        <v>190</v>
      </c>
      <c r="B48" s="102">
        <v>44300</v>
      </c>
      <c r="C48" s="103">
        <v>0.2</v>
      </c>
      <c r="D48" s="133">
        <v>10900</v>
      </c>
      <c r="E48" s="108" t="str">
        <f>_xlfn.XLOOKUP($A48,'Task3 Baza'!$A$2:$A$1999,'Task3 Baza'!$C$2:$C$1999,"non",0)</f>
        <v>Lənkəran</v>
      </c>
      <c r="F48" s="109" t="str">
        <f t="shared" si="0"/>
        <v>Gəncə</v>
      </c>
      <c r="G48" s="110">
        <f t="shared" si="1"/>
        <v>20</v>
      </c>
      <c r="I48" s="118" t="s">
        <v>104</v>
      </c>
      <c r="J48" s="1" t="s">
        <v>92</v>
      </c>
      <c r="K48" s="6">
        <v>20</v>
      </c>
    </row>
    <row r="49" spans="1:11" x14ac:dyDescent="0.3">
      <c r="A49" s="20" t="s">
        <v>191</v>
      </c>
      <c r="B49" s="102">
        <v>44586</v>
      </c>
      <c r="C49" s="103">
        <v>0.22</v>
      </c>
      <c r="D49" s="133">
        <v>11100</v>
      </c>
      <c r="E49" s="108" t="str">
        <f>_xlfn.XLOOKUP($A49,'Task3 Baza'!$A$2:$A$1999,'Task3 Baza'!$C$2:$C$1999,"non",0)</f>
        <v>Oğuz</v>
      </c>
      <c r="F49" s="109" t="str">
        <f t="shared" si="0"/>
        <v>Gəncə</v>
      </c>
      <c r="G49" s="110">
        <f t="shared" si="1"/>
        <v>20</v>
      </c>
      <c r="I49" s="117" t="s">
        <v>105</v>
      </c>
      <c r="J49" s="113" t="s">
        <v>92</v>
      </c>
      <c r="K49" s="123">
        <v>20</v>
      </c>
    </row>
    <row r="50" spans="1:11" x14ac:dyDescent="0.3">
      <c r="A50" s="20" t="s">
        <v>192</v>
      </c>
      <c r="B50" s="102">
        <v>43777</v>
      </c>
      <c r="C50" s="103">
        <v>0.21</v>
      </c>
      <c r="D50" s="133">
        <v>1300</v>
      </c>
      <c r="E50" s="108" t="str">
        <f>_xlfn.XLOOKUP($A50,'Task3 Baza'!$A$2:$A$1999,'Task3 Baza'!$C$2:$C$1999,"non",0)</f>
        <v>Sabirabad</v>
      </c>
      <c r="F50" s="109" t="str">
        <f t="shared" si="0"/>
        <v>Gəncə</v>
      </c>
      <c r="G50" s="110">
        <f t="shared" si="1"/>
        <v>20</v>
      </c>
      <c r="I50" s="118" t="s">
        <v>106</v>
      </c>
      <c r="J50" s="1" t="s">
        <v>92</v>
      </c>
      <c r="K50" s="6">
        <v>20</v>
      </c>
    </row>
    <row r="51" spans="1:11" x14ac:dyDescent="0.3">
      <c r="A51" s="20" t="s">
        <v>193</v>
      </c>
      <c r="B51" s="102">
        <v>44042</v>
      </c>
      <c r="C51" s="103">
        <v>0.14000000000000001</v>
      </c>
      <c r="D51" s="133">
        <v>3200</v>
      </c>
      <c r="E51" s="108" t="str">
        <f>_xlfn.XLOOKUP($A51,'Task3 Baza'!$A$2:$A$1999,'Task3 Baza'!$C$2:$C$1999,"non",0)</f>
        <v>Gədəbəy</v>
      </c>
      <c r="F51" s="109" t="str">
        <f t="shared" si="0"/>
        <v>Sumqayıt</v>
      </c>
      <c r="G51" s="110">
        <f t="shared" si="1"/>
        <v>50</v>
      </c>
      <c r="I51" s="117" t="s">
        <v>107</v>
      </c>
      <c r="J51" s="113" t="s">
        <v>92</v>
      </c>
      <c r="K51" s="123">
        <v>20</v>
      </c>
    </row>
    <row r="52" spans="1:11" x14ac:dyDescent="0.3">
      <c r="A52" s="20" t="s">
        <v>194</v>
      </c>
      <c r="B52" s="102">
        <v>44426</v>
      </c>
      <c r="C52" s="103">
        <v>0.18</v>
      </c>
      <c r="D52" s="133">
        <v>1200</v>
      </c>
      <c r="E52" s="108" t="str">
        <f>_xlfn.XLOOKUP($A52,'Task3 Baza'!$A$2:$A$1999,'Task3 Baza'!$C$2:$C$1999,"non",0)</f>
        <v>Kəlbəcər</v>
      </c>
      <c r="F52" s="109" t="str">
        <f t="shared" si="0"/>
        <v>Sumqayıt</v>
      </c>
      <c r="G52" s="110">
        <f t="shared" si="1"/>
        <v>50</v>
      </c>
      <c r="I52" s="118" t="s">
        <v>201</v>
      </c>
      <c r="J52" s="1" t="s">
        <v>92</v>
      </c>
      <c r="K52" s="6">
        <v>20</v>
      </c>
    </row>
    <row r="53" spans="1:11" x14ac:dyDescent="0.3">
      <c r="A53" s="20" t="s">
        <v>196</v>
      </c>
      <c r="B53" s="102">
        <v>44084</v>
      </c>
      <c r="C53" s="103">
        <v>0.15</v>
      </c>
      <c r="D53" s="133">
        <v>11700</v>
      </c>
      <c r="E53" s="108" t="str">
        <f>_xlfn.XLOOKUP($A53,'Task3 Baza'!$A$2:$A$1999,'Task3 Baza'!$C$2:$C$1999,"non",0)</f>
        <v>Ağsu</v>
      </c>
      <c r="F53" s="109" t="str">
        <f t="shared" si="0"/>
        <v>Bakı</v>
      </c>
      <c r="G53" s="110">
        <f t="shared" si="1"/>
        <v>10</v>
      </c>
      <c r="I53" s="117" t="s">
        <v>113</v>
      </c>
      <c r="J53" s="113" t="s">
        <v>92</v>
      </c>
      <c r="K53" s="123">
        <v>20</v>
      </c>
    </row>
    <row r="54" spans="1:11" x14ac:dyDescent="0.3">
      <c r="A54" s="20" t="s">
        <v>197</v>
      </c>
      <c r="B54" s="102">
        <v>43898</v>
      </c>
      <c r="C54" s="103">
        <v>0.21</v>
      </c>
      <c r="D54" s="133">
        <v>7000</v>
      </c>
      <c r="E54" s="108" t="str">
        <f>_xlfn.XLOOKUP($A54,'Task3 Baza'!$A$2:$A$1999,'Task3 Baza'!$C$2:$C$1999,"non",0)</f>
        <v>Zəngilan</v>
      </c>
      <c r="F54" s="109" t="str">
        <f t="shared" si="0"/>
        <v>Lənkəran</v>
      </c>
      <c r="G54" s="110">
        <f t="shared" si="1"/>
        <v>42</v>
      </c>
      <c r="I54" s="118" t="s">
        <v>114</v>
      </c>
      <c r="J54" s="1" t="s">
        <v>92</v>
      </c>
      <c r="K54" s="6">
        <v>20</v>
      </c>
    </row>
    <row r="55" spans="1:11" x14ac:dyDescent="0.3">
      <c r="A55" s="20" t="s">
        <v>198</v>
      </c>
      <c r="B55" s="102">
        <v>44487</v>
      </c>
      <c r="C55" s="103">
        <v>0.14000000000000001</v>
      </c>
      <c r="D55" s="133">
        <v>7600</v>
      </c>
      <c r="E55" s="108" t="str">
        <f>_xlfn.XLOOKUP($A55,'Task3 Baza'!$A$2:$A$1999,'Task3 Baza'!$C$2:$C$1999,"non",0)</f>
        <v>Kəlbəcər</v>
      </c>
      <c r="F55" s="109" t="str">
        <f t="shared" si="0"/>
        <v>Sumqayıt</v>
      </c>
      <c r="G55" s="110">
        <f t="shared" si="1"/>
        <v>50</v>
      </c>
      <c r="I55" s="117" t="s">
        <v>115</v>
      </c>
      <c r="J55" s="113" t="s">
        <v>92</v>
      </c>
      <c r="K55" s="123">
        <v>20</v>
      </c>
    </row>
    <row r="56" spans="1:11" x14ac:dyDescent="0.3">
      <c r="A56" s="20" t="s">
        <v>199</v>
      </c>
      <c r="B56" s="102">
        <v>43797</v>
      </c>
      <c r="C56" s="103">
        <v>0.23</v>
      </c>
      <c r="D56" s="133">
        <v>10800</v>
      </c>
      <c r="E56" s="108" t="str">
        <f>_xlfn.XLOOKUP($A56,'Task3 Baza'!$A$2:$A$1999,'Task3 Baza'!$C$2:$C$1999,"non",0)</f>
        <v>Mingəçevir</v>
      </c>
      <c r="F56" s="109" t="str">
        <f t="shared" si="0"/>
        <v>Gəncə</v>
      </c>
      <c r="G56" s="110">
        <f t="shared" si="1"/>
        <v>20</v>
      </c>
      <c r="I56" s="118" t="s">
        <v>117</v>
      </c>
      <c r="J56" s="1" t="s">
        <v>92</v>
      </c>
      <c r="K56" s="6">
        <v>20</v>
      </c>
    </row>
    <row r="57" spans="1:11" x14ac:dyDescent="0.3">
      <c r="A57" s="20" t="s">
        <v>200</v>
      </c>
      <c r="B57" s="102">
        <v>44172</v>
      </c>
      <c r="C57" s="103">
        <v>0.22</v>
      </c>
      <c r="D57" s="133">
        <v>9100</v>
      </c>
      <c r="E57" s="108" t="str">
        <f>_xlfn.XLOOKUP($A57,'Task3 Baza'!$A$2:$A$1999,'Task3 Baza'!$C$2:$C$1999,"non",0)</f>
        <v>Ordubad</v>
      </c>
      <c r="F57" s="109" t="str">
        <f t="shared" si="0"/>
        <v>Gəncə</v>
      </c>
      <c r="G57" s="110">
        <f t="shared" si="1"/>
        <v>20</v>
      </c>
      <c r="I57" s="117" t="s">
        <v>322</v>
      </c>
      <c r="J57" s="113" t="s">
        <v>92</v>
      </c>
      <c r="K57" s="123">
        <v>20</v>
      </c>
    </row>
    <row r="58" spans="1:11" x14ac:dyDescent="0.3">
      <c r="A58" s="20" t="s">
        <v>202</v>
      </c>
      <c r="B58" s="102">
        <v>44268</v>
      </c>
      <c r="C58" s="103">
        <v>0.21</v>
      </c>
      <c r="D58" s="133">
        <v>9600</v>
      </c>
      <c r="E58" s="108" t="str">
        <f>_xlfn.XLOOKUP($A58,'Task3 Baza'!$A$2:$A$1999,'Task3 Baza'!$C$2:$C$1999,"non",0)</f>
        <v>Naxçıvan</v>
      </c>
      <c r="F58" s="109" t="str">
        <f t="shared" si="0"/>
        <v>Gəncə</v>
      </c>
      <c r="G58" s="110">
        <f t="shared" si="1"/>
        <v>20</v>
      </c>
      <c r="I58" s="118" t="s">
        <v>121</v>
      </c>
      <c r="J58" s="1" t="s">
        <v>92</v>
      </c>
      <c r="K58" s="6">
        <v>20</v>
      </c>
    </row>
    <row r="59" spans="1:11" x14ac:dyDescent="0.3">
      <c r="A59" s="20" t="s">
        <v>203</v>
      </c>
      <c r="B59" s="102">
        <v>44198</v>
      </c>
      <c r="C59" s="103">
        <v>0.24</v>
      </c>
      <c r="D59" s="133">
        <v>8400</v>
      </c>
      <c r="E59" s="108" t="str">
        <f>_xlfn.XLOOKUP($A59,'Task3 Baza'!$A$2:$A$1999,'Task3 Baza'!$C$2:$C$1999,"non",0)</f>
        <v>Yevlax</v>
      </c>
      <c r="F59" s="109" t="str">
        <f t="shared" si="0"/>
        <v>Lənkəran</v>
      </c>
      <c r="G59" s="110">
        <f t="shared" si="1"/>
        <v>42</v>
      </c>
      <c r="I59" s="117" t="s">
        <v>65</v>
      </c>
      <c r="J59" s="113" t="s">
        <v>92</v>
      </c>
      <c r="K59" s="123">
        <v>20</v>
      </c>
    </row>
    <row r="60" spans="1:11" x14ac:dyDescent="0.3">
      <c r="A60" s="20" t="s">
        <v>204</v>
      </c>
      <c r="B60" s="102">
        <v>43606</v>
      </c>
      <c r="C60" s="103">
        <v>0.21</v>
      </c>
      <c r="D60" s="133">
        <v>11200</v>
      </c>
      <c r="E60" s="108" t="str">
        <f>_xlfn.XLOOKUP($A60,'Task3 Baza'!$A$2:$A$1999,'Task3 Baza'!$C$2:$C$1999,"non",0)</f>
        <v>İmişli</v>
      </c>
      <c r="F60" s="109" t="str">
        <f t="shared" si="0"/>
        <v>Sumqayıt</v>
      </c>
      <c r="G60" s="110">
        <f t="shared" si="1"/>
        <v>50</v>
      </c>
      <c r="I60" s="118" t="s">
        <v>70</v>
      </c>
      <c r="J60" s="1" t="s">
        <v>92</v>
      </c>
      <c r="K60" s="6">
        <v>20</v>
      </c>
    </row>
    <row r="61" spans="1:11" x14ac:dyDescent="0.3">
      <c r="A61" s="20" t="s">
        <v>205</v>
      </c>
      <c r="B61" s="102">
        <v>43951</v>
      </c>
      <c r="C61" s="103">
        <v>0.18</v>
      </c>
      <c r="D61" s="133">
        <v>10300</v>
      </c>
      <c r="E61" s="108" t="str">
        <f>_xlfn.XLOOKUP($A61,'Task3 Baza'!$A$2:$A$1999,'Task3 Baza'!$C$2:$C$1999,"non",0)</f>
        <v>Beyləqan</v>
      </c>
      <c r="F61" s="109" t="str">
        <f t="shared" si="0"/>
        <v>Bakı</v>
      </c>
      <c r="G61" s="110">
        <f t="shared" si="1"/>
        <v>10</v>
      </c>
      <c r="I61" s="117" t="s">
        <v>143</v>
      </c>
      <c r="J61" s="113" t="s">
        <v>92</v>
      </c>
      <c r="K61" s="123">
        <v>20</v>
      </c>
    </row>
    <row r="62" spans="1:11" x14ac:dyDescent="0.3">
      <c r="A62" s="20" t="s">
        <v>206</v>
      </c>
      <c r="B62" s="102">
        <v>44310</v>
      </c>
      <c r="C62" s="103">
        <v>0.19</v>
      </c>
      <c r="D62" s="133">
        <v>5300</v>
      </c>
      <c r="E62" s="108" t="str">
        <f>_xlfn.XLOOKUP($A62,'Task3 Baza'!$A$2:$A$1999,'Task3 Baza'!$C$2:$C$1999,"non",0)</f>
        <v>Qax</v>
      </c>
      <c r="F62" s="109" t="str">
        <f t="shared" si="0"/>
        <v>Sumqayıt</v>
      </c>
      <c r="G62" s="110">
        <f t="shared" si="1"/>
        <v>50</v>
      </c>
      <c r="I62" s="118" t="s">
        <v>116</v>
      </c>
      <c r="J62" s="1" t="s">
        <v>100</v>
      </c>
      <c r="K62" s="6">
        <v>42</v>
      </c>
    </row>
    <row r="63" spans="1:11" x14ac:dyDescent="0.3">
      <c r="A63" s="20" t="s">
        <v>207</v>
      </c>
      <c r="B63" s="102">
        <v>44211</v>
      </c>
      <c r="C63" s="103">
        <v>0.24</v>
      </c>
      <c r="D63" s="133">
        <v>12300</v>
      </c>
      <c r="E63" s="108" t="str">
        <f>_xlfn.XLOOKUP($A63,'Task3 Baza'!$A$2:$A$1999,'Task3 Baza'!$C$2:$C$1999,"non",0)</f>
        <v>Qax</v>
      </c>
      <c r="F63" s="109" t="str">
        <f t="shared" si="0"/>
        <v>Sumqayıt</v>
      </c>
      <c r="G63" s="110">
        <f t="shared" si="1"/>
        <v>50</v>
      </c>
      <c r="I63" s="117" t="s">
        <v>118</v>
      </c>
      <c r="J63" s="113" t="s">
        <v>100</v>
      </c>
      <c r="K63" s="123">
        <v>42</v>
      </c>
    </row>
    <row r="64" spans="1:11" x14ac:dyDescent="0.3">
      <c r="A64" s="20" t="s">
        <v>208</v>
      </c>
      <c r="B64" s="102">
        <v>44021</v>
      </c>
      <c r="C64" s="103">
        <v>0.23</v>
      </c>
      <c r="D64" s="133">
        <v>10300</v>
      </c>
      <c r="E64" s="108" t="str">
        <f>_xlfn.XLOOKUP($A64,'Task3 Baza'!$A$2:$A$1999,'Task3 Baza'!$C$2:$C$1999,"non",0)</f>
        <v>Gədəbəy</v>
      </c>
      <c r="F64" s="109" t="str">
        <f t="shared" si="0"/>
        <v>Sumqayıt</v>
      </c>
      <c r="G64" s="110">
        <f t="shared" si="1"/>
        <v>50</v>
      </c>
      <c r="I64" s="118" t="s">
        <v>119</v>
      </c>
      <c r="J64" s="1" t="s">
        <v>100</v>
      </c>
      <c r="K64" s="6">
        <v>42</v>
      </c>
    </row>
    <row r="65" spans="1:11" x14ac:dyDescent="0.3">
      <c r="A65" s="20" t="s">
        <v>209</v>
      </c>
      <c r="B65" s="102">
        <v>44031</v>
      </c>
      <c r="C65" s="103">
        <v>0.19</v>
      </c>
      <c r="D65" s="133">
        <v>7800</v>
      </c>
      <c r="E65" s="108" t="str">
        <f>_xlfn.XLOOKUP($A65,'Task3 Baza'!$A$2:$A$1999,'Task3 Baza'!$C$2:$C$1999,"non",0)</f>
        <v>Ucar</v>
      </c>
      <c r="F65" s="109" t="str">
        <f t="shared" si="0"/>
        <v>Lənkəran</v>
      </c>
      <c r="G65" s="110">
        <f t="shared" si="1"/>
        <v>42</v>
      </c>
      <c r="I65" s="117" t="s">
        <v>148</v>
      </c>
      <c r="J65" s="113" t="s">
        <v>100</v>
      </c>
      <c r="K65" s="123">
        <v>42</v>
      </c>
    </row>
    <row r="66" spans="1:11" x14ac:dyDescent="0.3">
      <c r="A66" s="20" t="s">
        <v>210</v>
      </c>
      <c r="B66" s="102">
        <v>43686</v>
      </c>
      <c r="C66" s="103">
        <v>0.2</v>
      </c>
      <c r="D66" s="133">
        <v>2600</v>
      </c>
      <c r="E66" s="108" t="str">
        <f>_xlfn.XLOOKUP($A66,'Task3 Baza'!$A$2:$A$1999,'Task3 Baza'!$C$2:$C$1999,"non",0)</f>
        <v>Göyçay</v>
      </c>
      <c r="F66" s="109" t="str">
        <f t="shared" ref="F66:F129" si="6">VLOOKUP($E66,$I$3:$K$75,2,0)</f>
        <v>Sumqayıt</v>
      </c>
      <c r="G66" s="110">
        <f t="shared" ref="G66:G129" si="7">VLOOKUP(VLOOKUP($E66,$I$3:$J$75,2,0),$L$3:$M$6,2,0)</f>
        <v>50</v>
      </c>
      <c r="I66" s="118" t="s">
        <v>120</v>
      </c>
      <c r="J66" s="1" t="s">
        <v>100</v>
      </c>
      <c r="K66" s="6">
        <v>42</v>
      </c>
    </row>
    <row r="67" spans="1:11" x14ac:dyDescent="0.3">
      <c r="A67" s="20" t="s">
        <v>211</v>
      </c>
      <c r="B67" s="102">
        <v>43767</v>
      </c>
      <c r="C67" s="103">
        <v>0.21</v>
      </c>
      <c r="D67" s="133">
        <v>6400</v>
      </c>
      <c r="E67" s="108" t="str">
        <f>_xlfn.XLOOKUP($A67,'Task3 Baza'!$A$2:$A$1999,'Task3 Baza'!$C$2:$C$1999,"non",0)</f>
        <v>Şəki</v>
      </c>
      <c r="F67" s="109" t="str">
        <f t="shared" si="6"/>
        <v>Lənkəran</v>
      </c>
      <c r="G67" s="110">
        <f t="shared" si="7"/>
        <v>42</v>
      </c>
      <c r="I67" s="117" t="s">
        <v>273</v>
      </c>
      <c r="J67" s="113" t="s">
        <v>100</v>
      </c>
      <c r="K67" s="123">
        <v>42</v>
      </c>
    </row>
    <row r="68" spans="1:11" x14ac:dyDescent="0.3">
      <c r="A68" s="20" t="s">
        <v>137</v>
      </c>
      <c r="B68" s="102">
        <v>44200</v>
      </c>
      <c r="C68" s="103">
        <v>0.23</v>
      </c>
      <c r="D68" s="133">
        <v>6800</v>
      </c>
      <c r="E68" s="108" t="str">
        <f>_xlfn.XLOOKUP($A68,'Task3 Baza'!$A$2:$A$1999,'Task3 Baza'!$C$2:$C$1999,"non",0)</f>
        <v>Quba</v>
      </c>
      <c r="F68" s="109" t="str">
        <f t="shared" si="6"/>
        <v>Gəncə</v>
      </c>
      <c r="G68" s="110">
        <f t="shared" si="7"/>
        <v>20</v>
      </c>
      <c r="I68" s="118" t="s">
        <v>122</v>
      </c>
      <c r="J68" s="1" t="s">
        <v>100</v>
      </c>
      <c r="K68" s="6">
        <v>42</v>
      </c>
    </row>
    <row r="69" spans="1:11" x14ac:dyDescent="0.3">
      <c r="A69" s="20" t="s">
        <v>212</v>
      </c>
      <c r="B69" s="102">
        <v>44551</v>
      </c>
      <c r="C69" s="103">
        <v>0.17</v>
      </c>
      <c r="D69" s="133">
        <v>11700</v>
      </c>
      <c r="E69" s="108" t="str">
        <f>_xlfn.XLOOKUP($A69,'Task3 Baza'!$A$2:$A$1999,'Task3 Baza'!$C$2:$C$1999,"non",0)</f>
        <v>Ağdam</v>
      </c>
      <c r="F69" s="109" t="str">
        <f t="shared" si="6"/>
        <v>Bakı</v>
      </c>
      <c r="G69" s="110">
        <f t="shared" si="7"/>
        <v>10</v>
      </c>
      <c r="I69" s="117" t="s">
        <v>123</v>
      </c>
      <c r="J69" s="113" t="s">
        <v>100</v>
      </c>
      <c r="K69" s="123">
        <v>42</v>
      </c>
    </row>
    <row r="70" spans="1:11" x14ac:dyDescent="0.3">
      <c r="A70" s="20" t="s">
        <v>213</v>
      </c>
      <c r="B70" s="102">
        <v>44182</v>
      </c>
      <c r="C70" s="103">
        <v>0.2</v>
      </c>
      <c r="D70" s="133">
        <v>1400</v>
      </c>
      <c r="E70" s="108" t="str">
        <f>_xlfn.XLOOKUP($A70,'Task3 Baza'!$A$2:$A$1999,'Task3 Baza'!$C$2:$C$1999,"non",0)</f>
        <v>Xocavənd</v>
      </c>
      <c r="F70" s="109" t="str">
        <f t="shared" si="6"/>
        <v>Sumqayıt</v>
      </c>
      <c r="G70" s="110">
        <f t="shared" si="7"/>
        <v>50</v>
      </c>
      <c r="I70" s="118" t="s">
        <v>124</v>
      </c>
      <c r="J70" s="1" t="s">
        <v>100</v>
      </c>
      <c r="K70" s="6">
        <v>42</v>
      </c>
    </row>
    <row r="71" spans="1:11" x14ac:dyDescent="0.3">
      <c r="A71" s="20" t="s">
        <v>215</v>
      </c>
      <c r="B71" s="102">
        <v>44184</v>
      </c>
      <c r="C71" s="103">
        <v>0.22</v>
      </c>
      <c r="D71" s="133">
        <v>6900</v>
      </c>
      <c r="E71" s="108" t="str">
        <f>_xlfn.XLOOKUP($A71,'Task3 Baza'!$A$2:$A$1999,'Task3 Baza'!$C$2:$C$1999,"non",0)</f>
        <v>Şəmkir</v>
      </c>
      <c r="F71" s="109" t="str">
        <f t="shared" si="6"/>
        <v>Lənkəran</v>
      </c>
      <c r="G71" s="110">
        <f t="shared" si="7"/>
        <v>42</v>
      </c>
      <c r="I71" s="117" t="s">
        <v>127</v>
      </c>
      <c r="J71" s="113" t="s">
        <v>100</v>
      </c>
      <c r="K71" s="123">
        <v>42</v>
      </c>
    </row>
    <row r="72" spans="1:11" x14ac:dyDescent="0.3">
      <c r="A72" s="20" t="s">
        <v>216</v>
      </c>
      <c r="B72" s="102">
        <v>44215</v>
      </c>
      <c r="C72" s="103">
        <v>0.17</v>
      </c>
      <c r="D72" s="133">
        <v>11200</v>
      </c>
      <c r="E72" s="108" t="str">
        <f>_xlfn.XLOOKUP($A72,'Task3 Baza'!$A$2:$A$1999,'Task3 Baza'!$C$2:$C$1999,"non",0)</f>
        <v>Biləsuvar</v>
      </c>
      <c r="F72" s="109" t="str">
        <f t="shared" si="6"/>
        <v>Bakı</v>
      </c>
      <c r="G72" s="110">
        <f t="shared" si="7"/>
        <v>10</v>
      </c>
      <c r="I72" s="118" t="s">
        <v>128</v>
      </c>
      <c r="J72" s="1" t="s">
        <v>100</v>
      </c>
      <c r="K72" s="6">
        <v>42</v>
      </c>
    </row>
    <row r="73" spans="1:11" x14ac:dyDescent="0.3">
      <c r="A73" s="20" t="s">
        <v>217</v>
      </c>
      <c r="B73" s="102">
        <v>44422</v>
      </c>
      <c r="C73" s="103">
        <v>0.16</v>
      </c>
      <c r="D73" s="133">
        <v>9600</v>
      </c>
      <c r="E73" s="108" t="str">
        <f>_xlfn.XLOOKUP($A73,'Task3 Baza'!$A$2:$A$1999,'Task3 Baza'!$C$2:$C$1999,"non",0)</f>
        <v>Cəbrayıl</v>
      </c>
      <c r="F73" s="109" t="str">
        <f t="shared" si="6"/>
        <v>Bakı</v>
      </c>
      <c r="G73" s="110">
        <f t="shared" si="7"/>
        <v>10</v>
      </c>
      <c r="I73" s="117" t="s">
        <v>129</v>
      </c>
      <c r="J73" s="113" t="s">
        <v>100</v>
      </c>
      <c r="K73" s="123">
        <v>42</v>
      </c>
    </row>
    <row r="74" spans="1:11" x14ac:dyDescent="0.3">
      <c r="A74" s="20" t="s">
        <v>218</v>
      </c>
      <c r="B74" s="102">
        <v>44112</v>
      </c>
      <c r="C74" s="103">
        <v>0.22</v>
      </c>
      <c r="D74" s="133">
        <v>10700</v>
      </c>
      <c r="E74" s="108" t="str">
        <f>_xlfn.XLOOKUP($A74,'Task3 Baza'!$A$2:$A$1999,'Task3 Baza'!$C$2:$C$1999,"non",0)</f>
        <v>Qubadlı</v>
      </c>
      <c r="F74" s="109" t="str">
        <f t="shared" si="6"/>
        <v>Gəncə</v>
      </c>
      <c r="G74" s="110">
        <f t="shared" si="7"/>
        <v>20</v>
      </c>
      <c r="I74" s="118" t="s">
        <v>155</v>
      </c>
      <c r="J74" s="1" t="s">
        <v>100</v>
      </c>
      <c r="K74" s="6">
        <v>42</v>
      </c>
    </row>
    <row r="75" spans="1:11" ht="15" thickBot="1" x14ac:dyDescent="0.35">
      <c r="A75" s="20" t="s">
        <v>219</v>
      </c>
      <c r="B75" s="102">
        <v>43960</v>
      </c>
      <c r="C75" s="103">
        <v>0.21</v>
      </c>
      <c r="D75" s="133">
        <v>10700</v>
      </c>
      <c r="E75" s="108" t="str">
        <f>_xlfn.XLOOKUP($A75,'Task3 Baza'!$A$2:$A$1999,'Task3 Baza'!$C$2:$C$1999,"non",0)</f>
        <v>Ağdaş</v>
      </c>
      <c r="F75" s="109" t="str">
        <f t="shared" si="6"/>
        <v>Bakı</v>
      </c>
      <c r="G75" s="110">
        <f t="shared" si="7"/>
        <v>10</v>
      </c>
      <c r="I75" s="124" t="s">
        <v>130</v>
      </c>
      <c r="J75" s="125" t="s">
        <v>100</v>
      </c>
      <c r="K75" s="126">
        <v>42</v>
      </c>
    </row>
    <row r="76" spans="1:11" x14ac:dyDescent="0.3">
      <c r="A76" s="20" t="s">
        <v>220</v>
      </c>
      <c r="B76" s="102">
        <v>43845</v>
      </c>
      <c r="C76" s="103">
        <v>0.21</v>
      </c>
      <c r="D76" s="133">
        <v>11500</v>
      </c>
      <c r="E76" s="108" t="str">
        <f>_xlfn.XLOOKUP($A76,'Task3 Baza'!$A$2:$A$1999,'Task3 Baza'!$C$2:$C$1999,"non",0)</f>
        <v>Gədəbəy</v>
      </c>
      <c r="F76" s="109" t="str">
        <f t="shared" si="6"/>
        <v>Sumqayıt</v>
      </c>
      <c r="G76" s="110">
        <f t="shared" si="7"/>
        <v>50</v>
      </c>
    </row>
    <row r="77" spans="1:11" x14ac:dyDescent="0.3">
      <c r="A77" s="20" t="s">
        <v>221</v>
      </c>
      <c r="B77" s="102">
        <v>44329</v>
      </c>
      <c r="C77" s="103">
        <v>0.15</v>
      </c>
      <c r="D77" s="133">
        <v>2700</v>
      </c>
      <c r="E77" s="108" t="str">
        <f>_xlfn.XLOOKUP($A77,'Task3 Baza'!$A$2:$A$1999,'Task3 Baza'!$C$2:$C$1999,"non",0)</f>
        <v>Gəncə</v>
      </c>
      <c r="F77" s="109" t="str">
        <f t="shared" si="6"/>
        <v>Sumqayıt</v>
      </c>
      <c r="G77" s="110">
        <f t="shared" si="7"/>
        <v>50</v>
      </c>
    </row>
    <row r="78" spans="1:11" x14ac:dyDescent="0.3">
      <c r="A78" s="20" t="s">
        <v>222</v>
      </c>
      <c r="B78" s="102">
        <v>44306</v>
      </c>
      <c r="C78" s="103">
        <v>0.21</v>
      </c>
      <c r="D78" s="133">
        <v>12700</v>
      </c>
      <c r="E78" s="108" t="str">
        <f>_xlfn.XLOOKUP($A78,'Task3 Baza'!$A$2:$A$1999,'Task3 Baza'!$C$2:$C$1999,"non",0)</f>
        <v>Babək</v>
      </c>
      <c r="F78" s="109" t="str">
        <f t="shared" si="6"/>
        <v>Bakı</v>
      </c>
      <c r="G78" s="110">
        <f t="shared" si="7"/>
        <v>10</v>
      </c>
    </row>
    <row r="79" spans="1:11" x14ac:dyDescent="0.3">
      <c r="A79" s="20" t="s">
        <v>224</v>
      </c>
      <c r="B79" s="102">
        <v>44684</v>
      </c>
      <c r="C79" s="103">
        <v>0.14000000000000001</v>
      </c>
      <c r="D79" s="133">
        <v>4500</v>
      </c>
      <c r="E79" s="108" t="str">
        <f>_xlfn.XLOOKUP($A79,'Task3 Baza'!$A$2:$A$1999,'Task3 Baza'!$C$2:$C$1999,"non",0)</f>
        <v>İmişli</v>
      </c>
      <c r="F79" s="109" t="str">
        <f t="shared" si="6"/>
        <v>Sumqayıt</v>
      </c>
      <c r="G79" s="110">
        <f t="shared" si="7"/>
        <v>50</v>
      </c>
    </row>
    <row r="80" spans="1:11" x14ac:dyDescent="0.3">
      <c r="A80" s="20" t="s">
        <v>225</v>
      </c>
      <c r="B80" s="102">
        <v>44288</v>
      </c>
      <c r="C80" s="103">
        <v>0.22</v>
      </c>
      <c r="D80" s="133">
        <v>6100</v>
      </c>
      <c r="E80" s="108" t="str">
        <f>_xlfn.XLOOKUP($A80,'Task3 Baza'!$A$2:$A$1999,'Task3 Baza'!$C$2:$C$1999,"non",0)</f>
        <v>Ordubad</v>
      </c>
      <c r="F80" s="109" t="str">
        <f t="shared" si="6"/>
        <v>Gəncə</v>
      </c>
      <c r="G80" s="110">
        <f t="shared" si="7"/>
        <v>20</v>
      </c>
    </row>
    <row r="81" spans="1:7" x14ac:dyDescent="0.3">
      <c r="A81" s="20" t="s">
        <v>226</v>
      </c>
      <c r="B81" s="102">
        <v>44157</v>
      </c>
      <c r="C81" s="103">
        <v>0.16</v>
      </c>
      <c r="D81" s="133">
        <v>3300</v>
      </c>
      <c r="E81" s="108" t="str">
        <f>_xlfn.XLOOKUP($A81,'Task3 Baza'!$A$2:$A$1999,'Task3 Baza'!$C$2:$C$1999,"non",0)</f>
        <v>Şərur</v>
      </c>
      <c r="F81" s="109" t="str">
        <f t="shared" si="6"/>
        <v>Lənkəran</v>
      </c>
      <c r="G81" s="110">
        <f t="shared" si="7"/>
        <v>42</v>
      </c>
    </row>
    <row r="82" spans="1:7" x14ac:dyDescent="0.3">
      <c r="A82" s="20" t="s">
        <v>227</v>
      </c>
      <c r="B82" s="102">
        <v>43976</v>
      </c>
      <c r="C82" s="103">
        <v>0.22</v>
      </c>
      <c r="D82" s="133">
        <v>12900</v>
      </c>
      <c r="E82" s="108" t="str">
        <f>_xlfn.XLOOKUP($A82,'Task3 Baza'!$A$2:$A$1999,'Task3 Baza'!$C$2:$C$1999,"non",0)</f>
        <v>Ucar</v>
      </c>
      <c r="F82" s="109" t="str">
        <f t="shared" si="6"/>
        <v>Lənkəran</v>
      </c>
      <c r="G82" s="110">
        <f t="shared" si="7"/>
        <v>42</v>
      </c>
    </row>
    <row r="83" spans="1:7" x14ac:dyDescent="0.3">
      <c r="A83" s="20" t="s">
        <v>228</v>
      </c>
      <c r="B83" s="102">
        <v>44023</v>
      </c>
      <c r="C83" s="103">
        <v>0.16</v>
      </c>
      <c r="D83" s="133">
        <v>1800</v>
      </c>
      <c r="E83" s="108" t="str">
        <f>_xlfn.XLOOKUP($A83,'Task3 Baza'!$A$2:$A$1999,'Task3 Baza'!$C$2:$C$1999,"non",0)</f>
        <v>Tərtər</v>
      </c>
      <c r="F83" s="109" t="str">
        <f t="shared" si="6"/>
        <v>Lənkəran</v>
      </c>
      <c r="G83" s="110">
        <f t="shared" si="7"/>
        <v>42</v>
      </c>
    </row>
    <row r="84" spans="1:7" x14ac:dyDescent="0.3">
      <c r="A84" s="20" t="s">
        <v>229</v>
      </c>
      <c r="B84" s="102">
        <v>44071</v>
      </c>
      <c r="C84" s="103">
        <v>0.24</v>
      </c>
      <c r="D84" s="133">
        <v>8500</v>
      </c>
      <c r="E84" s="108" t="str">
        <f>_xlfn.XLOOKUP($A84,'Task3 Baza'!$A$2:$A$1999,'Task3 Baza'!$C$2:$C$1999,"non",0)</f>
        <v>Naxçıvan</v>
      </c>
      <c r="F84" s="109" t="str">
        <f t="shared" si="6"/>
        <v>Gəncə</v>
      </c>
      <c r="G84" s="110">
        <f t="shared" si="7"/>
        <v>20</v>
      </c>
    </row>
    <row r="85" spans="1:7" x14ac:dyDescent="0.3">
      <c r="A85" s="20" t="s">
        <v>230</v>
      </c>
      <c r="B85" s="102">
        <v>44472</v>
      </c>
      <c r="C85" s="103">
        <v>0.22</v>
      </c>
      <c r="D85" s="133">
        <v>5000</v>
      </c>
      <c r="E85" s="108" t="str">
        <f>_xlfn.XLOOKUP($A85,'Task3 Baza'!$A$2:$A$1999,'Task3 Baza'!$C$2:$C$1999,"non",0)</f>
        <v>Samux</v>
      </c>
      <c r="F85" s="109" t="str">
        <f t="shared" si="6"/>
        <v>Gəncə</v>
      </c>
      <c r="G85" s="110">
        <f t="shared" si="7"/>
        <v>20</v>
      </c>
    </row>
    <row r="86" spans="1:7" x14ac:dyDescent="0.3">
      <c r="A86" s="20" t="s">
        <v>231</v>
      </c>
      <c r="B86" s="102">
        <v>44306</v>
      </c>
      <c r="C86" s="103">
        <v>0.22</v>
      </c>
      <c r="D86" s="133">
        <v>6500</v>
      </c>
      <c r="E86" s="108" t="str">
        <f>_xlfn.XLOOKUP($A86,'Task3 Baza'!$A$2:$A$1999,'Task3 Baza'!$C$2:$C$1999,"non",0)</f>
        <v>Salyan</v>
      </c>
      <c r="F86" s="109" t="str">
        <f t="shared" si="6"/>
        <v>Gəncə</v>
      </c>
      <c r="G86" s="110">
        <f t="shared" si="7"/>
        <v>20</v>
      </c>
    </row>
    <row r="87" spans="1:7" x14ac:dyDescent="0.3">
      <c r="A87" s="20" t="s">
        <v>232</v>
      </c>
      <c r="B87" s="102">
        <v>43998</v>
      </c>
      <c r="C87" s="103">
        <v>0.15</v>
      </c>
      <c r="D87" s="133">
        <v>12500</v>
      </c>
      <c r="E87" s="108" t="str">
        <f>_xlfn.XLOOKUP($A87,'Task3 Baza'!$A$2:$A$1999,'Task3 Baza'!$C$2:$C$1999,"non",0)</f>
        <v>Yardımlı</v>
      </c>
      <c r="F87" s="109" t="str">
        <f t="shared" si="6"/>
        <v>Lənkəran</v>
      </c>
      <c r="G87" s="110">
        <f t="shared" si="7"/>
        <v>42</v>
      </c>
    </row>
    <row r="88" spans="1:7" x14ac:dyDescent="0.3">
      <c r="A88" s="20" t="s">
        <v>233</v>
      </c>
      <c r="B88" s="102">
        <v>43763</v>
      </c>
      <c r="C88" s="103">
        <v>0.2</v>
      </c>
      <c r="D88" s="133">
        <v>3900</v>
      </c>
      <c r="E88" s="108" t="str">
        <f>_xlfn.XLOOKUP($A88,'Task3 Baza'!$A$2:$A$1999,'Task3 Baza'!$C$2:$C$1999,"non",0)</f>
        <v>Göyçay</v>
      </c>
      <c r="F88" s="109" t="str">
        <f t="shared" si="6"/>
        <v>Sumqayıt</v>
      </c>
      <c r="G88" s="110">
        <f t="shared" si="7"/>
        <v>50</v>
      </c>
    </row>
    <row r="89" spans="1:7" x14ac:dyDescent="0.3">
      <c r="A89" s="20" t="s">
        <v>234</v>
      </c>
      <c r="B89" s="102">
        <v>44166</v>
      </c>
      <c r="C89" s="103">
        <v>0.21</v>
      </c>
      <c r="D89" s="133">
        <v>4800</v>
      </c>
      <c r="E89" s="108" t="str">
        <f>_xlfn.XLOOKUP($A89,'Task3 Baza'!$A$2:$A$1999,'Task3 Baza'!$C$2:$C$1999,"non",0)</f>
        <v>Ucar</v>
      </c>
      <c r="F89" s="109" t="str">
        <f t="shared" si="6"/>
        <v>Lənkəran</v>
      </c>
      <c r="G89" s="110">
        <f t="shared" si="7"/>
        <v>42</v>
      </c>
    </row>
    <row r="90" spans="1:7" x14ac:dyDescent="0.3">
      <c r="A90" s="20" t="s">
        <v>235</v>
      </c>
      <c r="B90" s="102">
        <v>44410</v>
      </c>
      <c r="C90" s="103">
        <v>0.16</v>
      </c>
      <c r="D90" s="133">
        <v>7900</v>
      </c>
      <c r="E90" s="108" t="str">
        <f>_xlfn.XLOOKUP($A90,'Task3 Baza'!$A$2:$A$1999,'Task3 Baza'!$C$2:$C$1999,"non",0)</f>
        <v>Cəlilabad</v>
      </c>
      <c r="F90" s="109" t="str">
        <f t="shared" si="6"/>
        <v>Bakı</v>
      </c>
      <c r="G90" s="110">
        <f t="shared" si="7"/>
        <v>10</v>
      </c>
    </row>
    <row r="91" spans="1:7" x14ac:dyDescent="0.3">
      <c r="A91" s="20" t="s">
        <v>236</v>
      </c>
      <c r="B91" s="102">
        <v>44035</v>
      </c>
      <c r="C91" s="103">
        <v>0.2</v>
      </c>
      <c r="D91" s="133">
        <v>9200</v>
      </c>
      <c r="E91" s="108" t="str">
        <f>_xlfn.XLOOKUP($A91,'Task3 Baza'!$A$2:$A$1999,'Task3 Baza'!$C$2:$C$1999,"non",0)</f>
        <v>Saatlı</v>
      </c>
      <c r="F91" s="109" t="str">
        <f t="shared" si="6"/>
        <v>Gəncə</v>
      </c>
      <c r="G91" s="110">
        <f t="shared" si="7"/>
        <v>20</v>
      </c>
    </row>
    <row r="92" spans="1:7" x14ac:dyDescent="0.3">
      <c r="A92" s="20" t="s">
        <v>237</v>
      </c>
      <c r="B92" s="102">
        <v>44021</v>
      </c>
      <c r="C92" s="103">
        <v>0.23</v>
      </c>
      <c r="D92" s="133">
        <v>12800</v>
      </c>
      <c r="E92" s="108" t="str">
        <f>_xlfn.XLOOKUP($A92,'Task3 Baza'!$A$2:$A$1999,'Task3 Baza'!$C$2:$C$1999,"non",0)</f>
        <v>Yevlax</v>
      </c>
      <c r="F92" s="109" t="str">
        <f t="shared" si="6"/>
        <v>Lənkəran</v>
      </c>
      <c r="G92" s="110">
        <f t="shared" si="7"/>
        <v>42</v>
      </c>
    </row>
    <row r="93" spans="1:7" x14ac:dyDescent="0.3">
      <c r="A93" s="20" t="s">
        <v>238</v>
      </c>
      <c r="B93" s="102">
        <v>44141</v>
      </c>
      <c r="C93" s="103">
        <v>0.16</v>
      </c>
      <c r="D93" s="133">
        <v>9700</v>
      </c>
      <c r="E93" s="108" t="str">
        <f>_xlfn.XLOOKUP($A93,'Task3 Baza'!$A$2:$A$1999,'Task3 Baza'!$C$2:$C$1999,"non",0)</f>
        <v>Beyləqan</v>
      </c>
      <c r="F93" s="109" t="str">
        <f t="shared" si="6"/>
        <v>Bakı</v>
      </c>
      <c r="G93" s="110">
        <f t="shared" si="7"/>
        <v>10</v>
      </c>
    </row>
    <row r="94" spans="1:7" x14ac:dyDescent="0.3">
      <c r="A94" s="20" t="s">
        <v>239</v>
      </c>
      <c r="B94" s="102">
        <v>44238</v>
      </c>
      <c r="C94" s="103">
        <v>0.14000000000000001</v>
      </c>
      <c r="D94" s="133">
        <v>4300</v>
      </c>
      <c r="E94" s="108" t="str">
        <f>_xlfn.XLOOKUP($A94,'Task3 Baza'!$A$2:$A$1999,'Task3 Baza'!$C$2:$C$1999,"non",0)</f>
        <v>Beyləqan</v>
      </c>
      <c r="F94" s="109" t="str">
        <f t="shared" si="6"/>
        <v>Bakı</v>
      </c>
      <c r="G94" s="110">
        <f t="shared" si="7"/>
        <v>10</v>
      </c>
    </row>
    <row r="95" spans="1:7" x14ac:dyDescent="0.3">
      <c r="A95" s="20" t="s">
        <v>240</v>
      </c>
      <c r="B95" s="102">
        <v>44399</v>
      </c>
      <c r="C95" s="103">
        <v>0.22</v>
      </c>
      <c r="D95" s="133">
        <v>9700</v>
      </c>
      <c r="E95" s="108" t="str">
        <f>_xlfn.XLOOKUP($A95,'Task3 Baza'!$A$2:$A$1999,'Task3 Baza'!$C$2:$C$1999,"non",0)</f>
        <v>Lerik</v>
      </c>
      <c r="F95" s="109" t="str">
        <f t="shared" si="6"/>
        <v>Gəncə</v>
      </c>
      <c r="G95" s="110">
        <f t="shared" si="7"/>
        <v>20</v>
      </c>
    </row>
    <row r="96" spans="1:7" x14ac:dyDescent="0.3">
      <c r="A96" s="20" t="s">
        <v>241</v>
      </c>
      <c r="B96" s="102">
        <v>44136</v>
      </c>
      <c r="C96" s="103">
        <v>0.19</v>
      </c>
      <c r="D96" s="133">
        <v>8300</v>
      </c>
      <c r="E96" s="108" t="str">
        <f>_xlfn.XLOOKUP($A96,'Task3 Baza'!$A$2:$A$1999,'Task3 Baza'!$C$2:$C$1999,"non",0)</f>
        <v>Culfa</v>
      </c>
      <c r="F96" s="109" t="str">
        <f t="shared" si="6"/>
        <v>Bakı</v>
      </c>
      <c r="G96" s="110">
        <f t="shared" si="7"/>
        <v>10</v>
      </c>
    </row>
    <row r="97" spans="1:7" x14ac:dyDescent="0.3">
      <c r="A97" s="20" t="s">
        <v>243</v>
      </c>
      <c r="B97" s="102">
        <v>44176</v>
      </c>
      <c r="C97" s="103">
        <v>0.14000000000000001</v>
      </c>
      <c r="D97" s="133">
        <v>6500</v>
      </c>
      <c r="E97" s="108" t="str">
        <f>_xlfn.XLOOKUP($A97,'Task3 Baza'!$A$2:$A$1999,'Task3 Baza'!$C$2:$C$1999,"non",0)</f>
        <v>Daşkəsən</v>
      </c>
      <c r="F97" s="109" t="str">
        <f t="shared" si="6"/>
        <v>Bakı</v>
      </c>
      <c r="G97" s="110">
        <f t="shared" si="7"/>
        <v>10</v>
      </c>
    </row>
    <row r="98" spans="1:7" x14ac:dyDescent="0.3">
      <c r="A98" s="20" t="s">
        <v>244</v>
      </c>
      <c r="B98" s="102">
        <v>44342</v>
      </c>
      <c r="C98" s="103">
        <v>0.15</v>
      </c>
      <c r="D98" s="133">
        <v>7100</v>
      </c>
      <c r="E98" s="108" t="str">
        <f>_xlfn.XLOOKUP($A98,'Task3 Baza'!$A$2:$A$1999,'Task3 Baza'!$C$2:$C$1999,"non",0)</f>
        <v>Ucar</v>
      </c>
      <c r="F98" s="109" t="str">
        <f t="shared" si="6"/>
        <v>Lənkəran</v>
      </c>
      <c r="G98" s="110">
        <f t="shared" si="7"/>
        <v>42</v>
      </c>
    </row>
    <row r="99" spans="1:7" x14ac:dyDescent="0.3">
      <c r="A99" s="20" t="s">
        <v>245</v>
      </c>
      <c r="B99" s="102">
        <v>43940</v>
      </c>
      <c r="C99" s="103">
        <v>0.23</v>
      </c>
      <c r="D99" s="133">
        <v>11500</v>
      </c>
      <c r="E99" s="108" t="str">
        <f>_xlfn.XLOOKUP($A99,'Task3 Baza'!$A$2:$A$1999,'Task3 Baza'!$C$2:$C$1999,"non",0)</f>
        <v>Şərur</v>
      </c>
      <c r="F99" s="109" t="str">
        <f t="shared" si="6"/>
        <v>Lənkəran</v>
      </c>
      <c r="G99" s="110">
        <f t="shared" si="7"/>
        <v>42</v>
      </c>
    </row>
    <row r="100" spans="1:7" x14ac:dyDescent="0.3">
      <c r="A100" s="20" t="s">
        <v>204</v>
      </c>
      <c r="B100" s="102">
        <v>44219</v>
      </c>
      <c r="C100" s="103">
        <v>0.21</v>
      </c>
      <c r="D100" s="133">
        <v>7500</v>
      </c>
      <c r="E100" s="108" t="str">
        <f>_xlfn.XLOOKUP($A100,'Task3 Baza'!$A$2:$A$1999,'Task3 Baza'!$C$2:$C$1999,"non",0)</f>
        <v>İmişli</v>
      </c>
      <c r="F100" s="109" t="str">
        <f t="shared" si="6"/>
        <v>Sumqayıt</v>
      </c>
      <c r="G100" s="110">
        <f t="shared" si="7"/>
        <v>50</v>
      </c>
    </row>
    <row r="101" spans="1:7" x14ac:dyDescent="0.3">
      <c r="A101" s="20" t="s">
        <v>246</v>
      </c>
      <c r="B101" s="102">
        <v>44364</v>
      </c>
      <c r="C101" s="103">
        <v>0.18</v>
      </c>
      <c r="D101" s="133">
        <v>9700</v>
      </c>
      <c r="E101" s="108" t="str">
        <f>_xlfn.XLOOKUP($A101,'Task3 Baza'!$A$2:$A$1999,'Task3 Baza'!$C$2:$C$1999,"non",0)</f>
        <v>Qax</v>
      </c>
      <c r="F101" s="109" t="str">
        <f t="shared" si="6"/>
        <v>Sumqayıt</v>
      </c>
      <c r="G101" s="110">
        <f t="shared" si="7"/>
        <v>50</v>
      </c>
    </row>
    <row r="102" spans="1:7" x14ac:dyDescent="0.3">
      <c r="A102" s="20" t="s">
        <v>247</v>
      </c>
      <c r="B102" s="102">
        <v>43694</v>
      </c>
      <c r="C102" s="103">
        <v>0.22</v>
      </c>
      <c r="D102" s="133">
        <v>6900</v>
      </c>
      <c r="E102" s="108" t="str">
        <f>_xlfn.XLOOKUP($A102,'Task3 Baza'!$A$2:$A$1999,'Task3 Baza'!$C$2:$C$1999,"non",0)</f>
        <v>Masallı</v>
      </c>
      <c r="F102" s="109" t="str">
        <f t="shared" si="6"/>
        <v>Gəncə</v>
      </c>
      <c r="G102" s="110">
        <f t="shared" si="7"/>
        <v>20</v>
      </c>
    </row>
    <row r="103" spans="1:7" x14ac:dyDescent="0.3">
      <c r="A103" s="20" t="s">
        <v>248</v>
      </c>
      <c r="B103" s="102">
        <v>44559</v>
      </c>
      <c r="C103" s="103">
        <v>0.18</v>
      </c>
      <c r="D103" s="133">
        <v>9100</v>
      </c>
      <c r="E103" s="108" t="str">
        <f>_xlfn.XLOOKUP($A103,'Task3 Baza'!$A$2:$A$1999,'Task3 Baza'!$C$2:$C$1999,"non",0)</f>
        <v>Zaqatala</v>
      </c>
      <c r="F103" s="109" t="str">
        <f t="shared" si="6"/>
        <v>Lənkəran</v>
      </c>
      <c r="G103" s="110">
        <f t="shared" si="7"/>
        <v>42</v>
      </c>
    </row>
    <row r="104" spans="1:7" x14ac:dyDescent="0.3">
      <c r="A104" s="20" t="s">
        <v>249</v>
      </c>
      <c r="B104" s="102">
        <v>44458</v>
      </c>
      <c r="C104" s="103">
        <v>0.15</v>
      </c>
      <c r="D104" s="133">
        <v>1900</v>
      </c>
      <c r="E104" s="108" t="str">
        <f>_xlfn.XLOOKUP($A104,'Task3 Baza'!$A$2:$A$1999,'Task3 Baza'!$C$2:$C$1999,"non",0)</f>
        <v>Füzuli</v>
      </c>
      <c r="F104" s="109" t="str">
        <f t="shared" si="6"/>
        <v>Sumqayıt</v>
      </c>
      <c r="G104" s="110">
        <f t="shared" si="7"/>
        <v>50</v>
      </c>
    </row>
    <row r="105" spans="1:7" x14ac:dyDescent="0.3">
      <c r="A105" s="20" t="s">
        <v>250</v>
      </c>
      <c r="B105" s="102">
        <v>44157</v>
      </c>
      <c r="C105" s="103">
        <v>0.15</v>
      </c>
      <c r="D105" s="133">
        <v>11900</v>
      </c>
      <c r="E105" s="108" t="str">
        <f>_xlfn.XLOOKUP($A105,'Task3 Baza'!$A$2:$A$1999,'Task3 Baza'!$C$2:$C$1999,"non",0)</f>
        <v>Tərtər</v>
      </c>
      <c r="F105" s="109" t="str">
        <f t="shared" si="6"/>
        <v>Lənkəran</v>
      </c>
      <c r="G105" s="110">
        <f t="shared" si="7"/>
        <v>42</v>
      </c>
    </row>
    <row r="106" spans="1:7" x14ac:dyDescent="0.3">
      <c r="A106" s="20" t="s">
        <v>251</v>
      </c>
      <c r="B106" s="102">
        <v>44253</v>
      </c>
      <c r="C106" s="103">
        <v>0.17</v>
      </c>
      <c r="D106" s="133">
        <v>9100</v>
      </c>
      <c r="E106" s="108" t="str">
        <f>_xlfn.XLOOKUP($A106,'Task3 Baza'!$A$2:$A$1999,'Task3 Baza'!$C$2:$C$1999,"non",0)</f>
        <v>Ağdaş</v>
      </c>
      <c r="F106" s="109" t="str">
        <f t="shared" si="6"/>
        <v>Bakı</v>
      </c>
      <c r="G106" s="110">
        <f t="shared" si="7"/>
        <v>10</v>
      </c>
    </row>
    <row r="107" spans="1:7" x14ac:dyDescent="0.3">
      <c r="A107" s="20" t="s">
        <v>252</v>
      </c>
      <c r="B107" s="102">
        <v>44615</v>
      </c>
      <c r="C107" s="103">
        <v>0.14000000000000001</v>
      </c>
      <c r="D107" s="133">
        <v>7200</v>
      </c>
      <c r="E107" s="108" t="str">
        <f>_xlfn.XLOOKUP($A107,'Task3 Baza'!$A$2:$A$1999,'Task3 Baza'!$C$2:$C$1999,"non",0)</f>
        <v>Şabran</v>
      </c>
      <c r="F107" s="109" t="str">
        <f t="shared" si="6"/>
        <v>Gəncə</v>
      </c>
      <c r="G107" s="110">
        <f t="shared" si="7"/>
        <v>20</v>
      </c>
    </row>
    <row r="108" spans="1:7" x14ac:dyDescent="0.3">
      <c r="A108" s="20" t="s">
        <v>253</v>
      </c>
      <c r="B108" s="102">
        <v>44302</v>
      </c>
      <c r="C108" s="103">
        <v>0.21</v>
      </c>
      <c r="D108" s="133">
        <v>4900</v>
      </c>
      <c r="E108" s="108" t="str">
        <f>_xlfn.XLOOKUP($A108,'Task3 Baza'!$A$2:$A$1999,'Task3 Baza'!$C$2:$C$1999,"non",0)</f>
        <v>Şahbuz</v>
      </c>
      <c r="F108" s="109" t="str">
        <f t="shared" si="6"/>
        <v>Gəncə</v>
      </c>
      <c r="G108" s="110">
        <f t="shared" si="7"/>
        <v>20</v>
      </c>
    </row>
    <row r="109" spans="1:7" x14ac:dyDescent="0.3">
      <c r="A109" s="20" t="s">
        <v>254</v>
      </c>
      <c r="B109" s="102">
        <v>44659</v>
      </c>
      <c r="C109" s="103">
        <v>0.16</v>
      </c>
      <c r="D109" s="133">
        <v>6800</v>
      </c>
      <c r="E109" s="108" t="str">
        <f>_xlfn.XLOOKUP($A109,'Task3 Baza'!$A$2:$A$1999,'Task3 Baza'!$C$2:$C$1999,"non",0)</f>
        <v>Kəlbəcər</v>
      </c>
      <c r="F109" s="109" t="str">
        <f t="shared" si="6"/>
        <v>Sumqayıt</v>
      </c>
      <c r="G109" s="110">
        <f t="shared" si="7"/>
        <v>50</v>
      </c>
    </row>
    <row r="110" spans="1:7" x14ac:dyDescent="0.3">
      <c r="A110" s="20" t="s">
        <v>255</v>
      </c>
      <c r="B110" s="102">
        <v>43997</v>
      </c>
      <c r="C110" s="103">
        <v>0.16</v>
      </c>
      <c r="D110" s="133">
        <v>8600</v>
      </c>
      <c r="E110" s="108" t="str">
        <f>_xlfn.XLOOKUP($A110,'Task3 Baza'!$A$2:$A$1999,'Task3 Baza'!$C$2:$C$1999,"non",0)</f>
        <v>Oğuz</v>
      </c>
      <c r="F110" s="109" t="str">
        <f t="shared" si="6"/>
        <v>Gəncə</v>
      </c>
      <c r="G110" s="110">
        <f t="shared" si="7"/>
        <v>20</v>
      </c>
    </row>
    <row r="111" spans="1:7" x14ac:dyDescent="0.3">
      <c r="A111" s="20" t="s">
        <v>191</v>
      </c>
      <c r="B111" s="102">
        <v>44031</v>
      </c>
      <c r="C111" s="103">
        <v>0.2</v>
      </c>
      <c r="D111" s="133">
        <v>8900</v>
      </c>
      <c r="E111" s="108" t="str">
        <f>_xlfn.XLOOKUP($A111,'Task3 Baza'!$A$2:$A$1999,'Task3 Baza'!$C$2:$C$1999,"non",0)</f>
        <v>Oğuz</v>
      </c>
      <c r="F111" s="109" t="str">
        <f t="shared" si="6"/>
        <v>Gəncə</v>
      </c>
      <c r="G111" s="110">
        <f t="shared" si="7"/>
        <v>20</v>
      </c>
    </row>
    <row r="112" spans="1:7" x14ac:dyDescent="0.3">
      <c r="A112" s="20" t="s">
        <v>256</v>
      </c>
      <c r="B112" s="102">
        <v>43764</v>
      </c>
      <c r="C112" s="103">
        <v>0.21</v>
      </c>
      <c r="D112" s="133">
        <v>10000</v>
      </c>
      <c r="E112" s="108" t="str">
        <f>_xlfn.XLOOKUP($A112,'Task3 Baza'!$A$2:$A$1999,'Task3 Baza'!$C$2:$C$1999,"non",0)</f>
        <v>Ağdaş</v>
      </c>
      <c r="F112" s="109" t="str">
        <f t="shared" si="6"/>
        <v>Bakı</v>
      </c>
      <c r="G112" s="110">
        <f t="shared" si="7"/>
        <v>10</v>
      </c>
    </row>
    <row r="113" spans="1:7" x14ac:dyDescent="0.3">
      <c r="A113" s="20" t="s">
        <v>257</v>
      </c>
      <c r="B113" s="102">
        <v>44099</v>
      </c>
      <c r="C113" s="103">
        <v>0.2</v>
      </c>
      <c r="D113" s="133">
        <v>5200</v>
      </c>
      <c r="E113" s="108" t="str">
        <f>_xlfn.XLOOKUP($A113,'Task3 Baza'!$A$2:$A$1999,'Task3 Baza'!$C$2:$C$1999,"non",0)</f>
        <v>Mingəçevir</v>
      </c>
      <c r="F113" s="109" t="str">
        <f t="shared" si="6"/>
        <v>Gəncə</v>
      </c>
      <c r="G113" s="110">
        <f t="shared" si="7"/>
        <v>20</v>
      </c>
    </row>
    <row r="114" spans="1:7" x14ac:dyDescent="0.3">
      <c r="A114" s="20" t="s">
        <v>258</v>
      </c>
      <c r="B114" s="102">
        <v>43902</v>
      </c>
      <c r="C114" s="103">
        <v>0.14000000000000001</v>
      </c>
      <c r="D114" s="133">
        <v>12600</v>
      </c>
      <c r="E114" s="108" t="str">
        <f>_xlfn.XLOOKUP($A114,'Task3 Baza'!$A$2:$A$1999,'Task3 Baza'!$C$2:$C$1999,"non",0)</f>
        <v>Siyəzən</v>
      </c>
      <c r="F114" s="109" t="str">
        <f t="shared" si="6"/>
        <v>Gəncə</v>
      </c>
      <c r="G114" s="110">
        <f t="shared" si="7"/>
        <v>20</v>
      </c>
    </row>
    <row r="115" spans="1:7" x14ac:dyDescent="0.3">
      <c r="A115" s="20" t="s">
        <v>259</v>
      </c>
      <c r="B115" s="102">
        <v>44539</v>
      </c>
      <c r="C115" s="103">
        <v>0.24</v>
      </c>
      <c r="D115" s="133">
        <v>5600</v>
      </c>
      <c r="E115" s="108" t="str">
        <f>_xlfn.XLOOKUP($A115,'Task3 Baza'!$A$2:$A$1999,'Task3 Baza'!$C$2:$C$1999,"non",0)</f>
        <v>Ağdam</v>
      </c>
      <c r="F115" s="109" t="str">
        <f t="shared" si="6"/>
        <v>Bakı</v>
      </c>
      <c r="G115" s="110">
        <f t="shared" si="7"/>
        <v>10</v>
      </c>
    </row>
    <row r="116" spans="1:7" x14ac:dyDescent="0.3">
      <c r="A116" s="20" t="s">
        <v>260</v>
      </c>
      <c r="B116" s="102">
        <v>44490</v>
      </c>
      <c r="C116" s="103">
        <v>0.22</v>
      </c>
      <c r="D116" s="133">
        <v>7300</v>
      </c>
      <c r="E116" s="108" t="str">
        <f>_xlfn.XLOOKUP($A116,'Task3 Baza'!$A$2:$A$1999,'Task3 Baza'!$C$2:$C$1999,"non",0)</f>
        <v>Abşeron</v>
      </c>
      <c r="F116" s="109" t="str">
        <f t="shared" si="6"/>
        <v>Bakı</v>
      </c>
      <c r="G116" s="110">
        <f t="shared" si="7"/>
        <v>10</v>
      </c>
    </row>
    <row r="117" spans="1:7" x14ac:dyDescent="0.3">
      <c r="A117" s="20" t="s">
        <v>261</v>
      </c>
      <c r="B117" s="102">
        <v>43994</v>
      </c>
      <c r="C117" s="103">
        <v>0.17</v>
      </c>
      <c r="D117" s="133">
        <v>4900</v>
      </c>
      <c r="E117" s="108" t="str">
        <f>_xlfn.XLOOKUP($A117,'Task3 Baza'!$A$2:$A$1999,'Task3 Baza'!$C$2:$C$1999,"non",0)</f>
        <v>Cəlilabad</v>
      </c>
      <c r="F117" s="109" t="str">
        <f t="shared" si="6"/>
        <v>Bakı</v>
      </c>
      <c r="G117" s="110">
        <f t="shared" si="7"/>
        <v>10</v>
      </c>
    </row>
    <row r="118" spans="1:7" x14ac:dyDescent="0.3">
      <c r="A118" s="20" t="s">
        <v>262</v>
      </c>
      <c r="B118" s="102">
        <v>44487</v>
      </c>
      <c r="C118" s="103">
        <v>0.19</v>
      </c>
      <c r="D118" s="133">
        <v>7600</v>
      </c>
      <c r="E118" s="108" t="str">
        <f>_xlfn.XLOOKUP($A118,'Task3 Baza'!$A$2:$A$1999,'Task3 Baza'!$C$2:$C$1999,"non",0)</f>
        <v>İmişli</v>
      </c>
      <c r="F118" s="109" t="str">
        <f t="shared" si="6"/>
        <v>Sumqayıt</v>
      </c>
      <c r="G118" s="110">
        <f t="shared" si="7"/>
        <v>50</v>
      </c>
    </row>
    <row r="119" spans="1:7" x14ac:dyDescent="0.3">
      <c r="A119" s="20" t="s">
        <v>263</v>
      </c>
      <c r="B119" s="102">
        <v>43996</v>
      </c>
      <c r="C119" s="103">
        <v>0.23</v>
      </c>
      <c r="D119" s="133">
        <v>7600</v>
      </c>
      <c r="E119" s="108" t="str">
        <f>_xlfn.XLOOKUP($A119,'Task3 Baza'!$A$2:$A$1999,'Task3 Baza'!$C$2:$C$1999,"non",0)</f>
        <v>Neftçala</v>
      </c>
      <c r="F119" s="109" t="str">
        <f t="shared" si="6"/>
        <v>Gəncə</v>
      </c>
      <c r="G119" s="110">
        <f t="shared" si="7"/>
        <v>20</v>
      </c>
    </row>
    <row r="120" spans="1:7" x14ac:dyDescent="0.3">
      <c r="A120" s="20" t="s">
        <v>264</v>
      </c>
      <c r="B120" s="102">
        <v>43968</v>
      </c>
      <c r="C120" s="103">
        <v>0.17</v>
      </c>
      <c r="D120" s="133">
        <v>9200</v>
      </c>
      <c r="E120" s="108" t="str">
        <f>_xlfn.XLOOKUP($A120,'Task3 Baza'!$A$2:$A$1999,'Task3 Baza'!$C$2:$C$1999,"non",0)</f>
        <v>Ağcabədi</v>
      </c>
      <c r="F120" s="109" t="str">
        <f t="shared" si="6"/>
        <v>Bakı</v>
      </c>
      <c r="G120" s="110">
        <f t="shared" si="7"/>
        <v>10</v>
      </c>
    </row>
    <row r="121" spans="1:7" x14ac:dyDescent="0.3">
      <c r="A121" s="20" t="s">
        <v>265</v>
      </c>
      <c r="B121" s="102">
        <v>44433</v>
      </c>
      <c r="C121" s="103">
        <v>0.17</v>
      </c>
      <c r="D121" s="133">
        <v>12900</v>
      </c>
      <c r="E121" s="108" t="str">
        <f>_xlfn.XLOOKUP($A121,'Task3 Baza'!$A$2:$A$1999,'Task3 Baza'!$C$2:$C$1999,"non",0)</f>
        <v>Şərur</v>
      </c>
      <c r="F121" s="109" t="str">
        <f t="shared" si="6"/>
        <v>Lənkəran</v>
      </c>
      <c r="G121" s="110">
        <f t="shared" si="7"/>
        <v>42</v>
      </c>
    </row>
    <row r="122" spans="1:7" x14ac:dyDescent="0.3">
      <c r="A122" s="20" t="s">
        <v>266</v>
      </c>
      <c r="B122" s="102">
        <v>44695</v>
      </c>
      <c r="C122" s="103">
        <v>0.23</v>
      </c>
      <c r="D122" s="133">
        <v>7700</v>
      </c>
      <c r="E122" s="108" t="str">
        <f>_xlfn.XLOOKUP($A122,'Task3 Baza'!$A$2:$A$1999,'Task3 Baza'!$C$2:$C$1999,"non",0)</f>
        <v>Tovuz</v>
      </c>
      <c r="F122" s="109" t="str">
        <f t="shared" si="6"/>
        <v>Lənkəran</v>
      </c>
      <c r="G122" s="110">
        <f t="shared" si="7"/>
        <v>42</v>
      </c>
    </row>
    <row r="123" spans="1:7" x14ac:dyDescent="0.3">
      <c r="A123" s="20" t="s">
        <v>267</v>
      </c>
      <c r="B123" s="102">
        <v>44431</v>
      </c>
      <c r="C123" s="103">
        <v>0.18</v>
      </c>
      <c r="D123" s="133">
        <v>3200</v>
      </c>
      <c r="E123" s="108" t="str">
        <f>_xlfn.XLOOKUP($A123,'Task3 Baza'!$A$2:$A$1999,'Task3 Baza'!$C$2:$C$1999,"non",0)</f>
        <v>Goranboy</v>
      </c>
      <c r="F123" s="109" t="str">
        <f t="shared" si="6"/>
        <v>Sumqayıt</v>
      </c>
      <c r="G123" s="110">
        <f t="shared" si="7"/>
        <v>50</v>
      </c>
    </row>
    <row r="124" spans="1:7" x14ac:dyDescent="0.3">
      <c r="A124" s="20" t="s">
        <v>268</v>
      </c>
      <c r="B124" s="102">
        <v>44355</v>
      </c>
      <c r="C124" s="103">
        <v>0.18</v>
      </c>
      <c r="D124" s="133">
        <v>6800</v>
      </c>
      <c r="E124" s="108" t="str">
        <f>_xlfn.XLOOKUP($A124,'Task3 Baza'!$A$2:$A$1999,'Task3 Baza'!$C$2:$C$1999,"non",0)</f>
        <v>Şərur</v>
      </c>
      <c r="F124" s="109" t="str">
        <f t="shared" si="6"/>
        <v>Lənkəran</v>
      </c>
      <c r="G124" s="110">
        <f t="shared" si="7"/>
        <v>42</v>
      </c>
    </row>
    <row r="125" spans="1:7" x14ac:dyDescent="0.3">
      <c r="A125" s="20" t="s">
        <v>269</v>
      </c>
      <c r="B125" s="102">
        <v>43990</v>
      </c>
      <c r="C125" s="103">
        <v>0.18</v>
      </c>
      <c r="D125" s="133">
        <v>9000</v>
      </c>
      <c r="E125" s="108" t="str">
        <f>_xlfn.XLOOKUP($A125,'Task3 Baza'!$A$2:$A$1999,'Task3 Baza'!$C$2:$C$1999,"non",0)</f>
        <v>Xocalı</v>
      </c>
      <c r="F125" s="109" t="str">
        <f t="shared" si="6"/>
        <v>Sumqayıt</v>
      </c>
      <c r="G125" s="110">
        <f t="shared" si="7"/>
        <v>50</v>
      </c>
    </row>
    <row r="126" spans="1:7" x14ac:dyDescent="0.3">
      <c r="A126" s="20" t="s">
        <v>270</v>
      </c>
      <c r="B126" s="102">
        <v>44365</v>
      </c>
      <c r="C126" s="103">
        <v>0.23</v>
      </c>
      <c r="D126" s="133">
        <v>4800</v>
      </c>
      <c r="E126" s="108" t="str">
        <f>_xlfn.XLOOKUP($A126,'Task3 Baza'!$A$2:$A$1999,'Task3 Baza'!$C$2:$C$1999,"non",0)</f>
        <v>Bakı</v>
      </c>
      <c r="F126" s="109" t="str">
        <f t="shared" si="6"/>
        <v>Bakı</v>
      </c>
      <c r="G126" s="110">
        <f t="shared" si="7"/>
        <v>10</v>
      </c>
    </row>
    <row r="127" spans="1:7" x14ac:dyDescent="0.3">
      <c r="A127" s="20" t="s">
        <v>271</v>
      </c>
      <c r="B127" s="102">
        <v>43875</v>
      </c>
      <c r="C127" s="103">
        <v>0.21</v>
      </c>
      <c r="D127" s="133">
        <v>7400</v>
      </c>
      <c r="E127" s="108" t="str">
        <f>_xlfn.XLOOKUP($A127,'Task3 Baza'!$A$2:$A$1999,'Task3 Baza'!$C$2:$C$1999,"non",0)</f>
        <v>Masallı</v>
      </c>
      <c r="F127" s="109" t="str">
        <f t="shared" si="6"/>
        <v>Gəncə</v>
      </c>
      <c r="G127" s="110">
        <f t="shared" si="7"/>
        <v>20</v>
      </c>
    </row>
    <row r="128" spans="1:7" x14ac:dyDescent="0.3">
      <c r="A128" s="20" t="s">
        <v>272</v>
      </c>
      <c r="B128" s="102">
        <v>44026</v>
      </c>
      <c r="C128" s="103">
        <v>0.22</v>
      </c>
      <c r="D128" s="133">
        <v>9400</v>
      </c>
      <c r="E128" s="108" t="str">
        <f>_xlfn.XLOOKUP($A128,'Task3 Baza'!$A$2:$A$1999,'Task3 Baza'!$C$2:$C$1999,"non",0)</f>
        <v>Şuşa</v>
      </c>
      <c r="F128" s="109" t="str">
        <f t="shared" si="6"/>
        <v>Lənkəran</v>
      </c>
      <c r="G128" s="110">
        <f t="shared" si="7"/>
        <v>42</v>
      </c>
    </row>
    <row r="129" spans="1:7" x14ac:dyDescent="0.3">
      <c r="A129" s="20" t="s">
        <v>175</v>
      </c>
      <c r="B129" s="102">
        <v>43997</v>
      </c>
      <c r="C129" s="103">
        <v>0.22</v>
      </c>
      <c r="D129" s="133">
        <v>5200</v>
      </c>
      <c r="E129" s="108" t="str">
        <f>_xlfn.XLOOKUP($A129,'Task3 Baza'!$A$2:$A$1999,'Task3 Baza'!$C$2:$C$1999,"non",0)</f>
        <v>Cəlilabad</v>
      </c>
      <c r="F129" s="109" t="str">
        <f t="shared" si="6"/>
        <v>Bakı</v>
      </c>
      <c r="G129" s="110">
        <f t="shared" si="7"/>
        <v>10</v>
      </c>
    </row>
    <row r="130" spans="1:7" x14ac:dyDescent="0.3">
      <c r="A130" s="20" t="s">
        <v>274</v>
      </c>
      <c r="B130" s="102">
        <v>44188</v>
      </c>
      <c r="C130" s="103">
        <v>0.15</v>
      </c>
      <c r="D130" s="133">
        <v>12100</v>
      </c>
      <c r="E130" s="108" t="str">
        <f>_xlfn.XLOOKUP($A130,'Task3 Baza'!$A$2:$A$1999,'Task3 Baza'!$C$2:$C$1999,"non",0)</f>
        <v>Tərtər</v>
      </c>
      <c r="F130" s="109" t="str">
        <f t="shared" ref="F130:F193" si="8">VLOOKUP($E130,$I$3:$K$75,2,0)</f>
        <v>Lənkəran</v>
      </c>
      <c r="G130" s="110">
        <f t="shared" ref="G130:G193" si="9">VLOOKUP(VLOOKUP($E130,$I$3:$J$75,2,0),$L$3:$M$6,2,0)</f>
        <v>42</v>
      </c>
    </row>
    <row r="131" spans="1:7" x14ac:dyDescent="0.3">
      <c r="A131" s="20" t="s">
        <v>275</v>
      </c>
      <c r="B131" s="102">
        <v>43951</v>
      </c>
      <c r="C131" s="103">
        <v>0.14000000000000001</v>
      </c>
      <c r="D131" s="133">
        <v>11300</v>
      </c>
      <c r="E131" s="108" t="str">
        <f>_xlfn.XLOOKUP($A131,'Task3 Baza'!$A$2:$A$1999,'Task3 Baza'!$C$2:$C$1999,"non",0)</f>
        <v>Qəbələ</v>
      </c>
      <c r="F131" s="109" t="str">
        <f t="shared" si="8"/>
        <v>Sumqayıt</v>
      </c>
      <c r="G131" s="110">
        <f t="shared" si="9"/>
        <v>50</v>
      </c>
    </row>
    <row r="132" spans="1:7" x14ac:dyDescent="0.3">
      <c r="A132" s="20" t="s">
        <v>276</v>
      </c>
      <c r="B132" s="102">
        <v>44301</v>
      </c>
      <c r="C132" s="103">
        <v>0.24</v>
      </c>
      <c r="D132" s="133">
        <v>11000</v>
      </c>
      <c r="E132" s="108" t="str">
        <f>_xlfn.XLOOKUP($A132,'Task3 Baza'!$A$2:$A$1999,'Task3 Baza'!$C$2:$C$1999,"non",0)</f>
        <v>Kəngərli</v>
      </c>
      <c r="F132" s="109" t="str">
        <f t="shared" si="8"/>
        <v>Sumqayıt</v>
      </c>
      <c r="G132" s="110">
        <f t="shared" si="9"/>
        <v>50</v>
      </c>
    </row>
    <row r="133" spans="1:7" x14ac:dyDescent="0.3">
      <c r="A133" s="20" t="s">
        <v>277</v>
      </c>
      <c r="B133" s="102">
        <v>44241</v>
      </c>
      <c r="C133" s="103">
        <v>0.18</v>
      </c>
      <c r="D133" s="133">
        <v>3600</v>
      </c>
      <c r="E133" s="108" t="str">
        <f>_xlfn.XLOOKUP($A133,'Task3 Baza'!$A$2:$A$1999,'Task3 Baza'!$C$2:$C$1999,"non",0)</f>
        <v>Samux</v>
      </c>
      <c r="F133" s="109" t="str">
        <f t="shared" si="8"/>
        <v>Gəncə</v>
      </c>
      <c r="G133" s="110">
        <f t="shared" si="9"/>
        <v>20</v>
      </c>
    </row>
    <row r="134" spans="1:7" x14ac:dyDescent="0.3">
      <c r="A134" s="20" t="s">
        <v>278</v>
      </c>
      <c r="B134" s="102">
        <v>44207</v>
      </c>
      <c r="C134" s="103">
        <v>0.24</v>
      </c>
      <c r="D134" s="133">
        <v>11400</v>
      </c>
      <c r="E134" s="108" t="str">
        <f>_xlfn.XLOOKUP($A134,'Task3 Baza'!$A$2:$A$1999,'Task3 Baza'!$C$2:$C$1999,"non",0)</f>
        <v>Kəngərli</v>
      </c>
      <c r="F134" s="109" t="str">
        <f t="shared" si="8"/>
        <v>Sumqayıt</v>
      </c>
      <c r="G134" s="110">
        <f t="shared" si="9"/>
        <v>50</v>
      </c>
    </row>
    <row r="135" spans="1:7" x14ac:dyDescent="0.3">
      <c r="A135" s="20" t="s">
        <v>161</v>
      </c>
      <c r="B135" s="102">
        <v>44764</v>
      </c>
      <c r="C135" s="103">
        <v>0.14000000000000001</v>
      </c>
      <c r="D135" s="133">
        <v>9400</v>
      </c>
      <c r="E135" s="108" t="str">
        <f>_xlfn.XLOOKUP($A135,'Task3 Baza'!$A$2:$A$1999,'Task3 Baza'!$C$2:$C$1999,"non",0)</f>
        <v>Bakı</v>
      </c>
      <c r="F135" s="109" t="str">
        <f t="shared" si="8"/>
        <v>Bakı</v>
      </c>
      <c r="G135" s="110">
        <f t="shared" si="9"/>
        <v>10</v>
      </c>
    </row>
    <row r="136" spans="1:7" x14ac:dyDescent="0.3">
      <c r="A136" s="20" t="s">
        <v>279</v>
      </c>
      <c r="B136" s="102">
        <v>44112</v>
      </c>
      <c r="C136" s="103">
        <v>0.21</v>
      </c>
      <c r="D136" s="133">
        <v>11300</v>
      </c>
      <c r="E136" s="108" t="str">
        <f>_xlfn.XLOOKUP($A136,'Task3 Baza'!$A$2:$A$1999,'Task3 Baza'!$C$2:$C$1999,"non",0)</f>
        <v>Gədəbəy</v>
      </c>
      <c r="F136" s="109" t="str">
        <f t="shared" si="8"/>
        <v>Sumqayıt</v>
      </c>
      <c r="G136" s="110">
        <f t="shared" si="9"/>
        <v>50</v>
      </c>
    </row>
    <row r="137" spans="1:7" x14ac:dyDescent="0.3">
      <c r="A137" s="20" t="s">
        <v>280</v>
      </c>
      <c r="B137" s="102">
        <v>44282</v>
      </c>
      <c r="C137" s="103">
        <v>0.14000000000000001</v>
      </c>
      <c r="D137" s="133">
        <v>12900</v>
      </c>
      <c r="E137" s="108" t="str">
        <f>_xlfn.XLOOKUP($A137,'Task3 Baza'!$A$2:$A$1999,'Task3 Baza'!$C$2:$C$1999,"non",0)</f>
        <v>Naxçıvan</v>
      </c>
      <c r="F137" s="109" t="str">
        <f t="shared" si="8"/>
        <v>Gəncə</v>
      </c>
      <c r="G137" s="110">
        <f t="shared" si="9"/>
        <v>20</v>
      </c>
    </row>
    <row r="138" spans="1:7" x14ac:dyDescent="0.3">
      <c r="A138" s="20" t="s">
        <v>281</v>
      </c>
      <c r="B138" s="102">
        <v>44601</v>
      </c>
      <c r="C138" s="103">
        <v>0.16</v>
      </c>
      <c r="D138" s="133">
        <v>1900</v>
      </c>
      <c r="E138" s="108" t="str">
        <f>_xlfn.XLOOKUP($A138,'Task3 Baza'!$A$2:$A$1999,'Task3 Baza'!$C$2:$C$1999,"non",0)</f>
        <v>Ağdam</v>
      </c>
      <c r="F138" s="109" t="str">
        <f t="shared" si="8"/>
        <v>Bakı</v>
      </c>
      <c r="G138" s="110">
        <f t="shared" si="9"/>
        <v>10</v>
      </c>
    </row>
    <row r="139" spans="1:7" x14ac:dyDescent="0.3">
      <c r="A139" s="20" t="s">
        <v>282</v>
      </c>
      <c r="B139" s="102">
        <v>44082</v>
      </c>
      <c r="C139" s="103">
        <v>0.23</v>
      </c>
      <c r="D139" s="133">
        <v>5300</v>
      </c>
      <c r="E139" s="108" t="str">
        <f>_xlfn.XLOOKUP($A139,'Task3 Baza'!$A$2:$A$1999,'Task3 Baza'!$C$2:$C$1999,"non",0)</f>
        <v>Bərdə</v>
      </c>
      <c r="F139" s="109" t="str">
        <f t="shared" si="8"/>
        <v>Bakı</v>
      </c>
      <c r="G139" s="110">
        <f t="shared" si="9"/>
        <v>10</v>
      </c>
    </row>
    <row r="140" spans="1:7" x14ac:dyDescent="0.3">
      <c r="A140" s="20" t="s">
        <v>283</v>
      </c>
      <c r="B140" s="102">
        <v>44683</v>
      </c>
      <c r="C140" s="103">
        <v>0.15</v>
      </c>
      <c r="D140" s="133">
        <v>11300</v>
      </c>
      <c r="E140" s="108" t="str">
        <f>_xlfn.XLOOKUP($A140,'Task3 Baza'!$A$2:$A$1999,'Task3 Baza'!$C$2:$C$1999,"non",0)</f>
        <v>Saatlı</v>
      </c>
      <c r="F140" s="109" t="str">
        <f t="shared" si="8"/>
        <v>Gəncə</v>
      </c>
      <c r="G140" s="110">
        <f t="shared" si="9"/>
        <v>20</v>
      </c>
    </row>
    <row r="141" spans="1:7" x14ac:dyDescent="0.3">
      <c r="A141" s="20" t="s">
        <v>284</v>
      </c>
      <c r="B141" s="102">
        <v>44450</v>
      </c>
      <c r="C141" s="103">
        <v>0.21</v>
      </c>
      <c r="D141" s="133">
        <v>2600</v>
      </c>
      <c r="E141" s="108" t="str">
        <f>_xlfn.XLOOKUP($A141,'Task3 Baza'!$A$2:$A$1999,'Task3 Baza'!$C$2:$C$1999,"non",0)</f>
        <v>Yardımlı</v>
      </c>
      <c r="F141" s="109" t="str">
        <f t="shared" si="8"/>
        <v>Lənkəran</v>
      </c>
      <c r="G141" s="110">
        <f t="shared" si="9"/>
        <v>42</v>
      </c>
    </row>
    <row r="142" spans="1:7" x14ac:dyDescent="0.3">
      <c r="A142" s="20" t="s">
        <v>285</v>
      </c>
      <c r="B142" s="102">
        <v>43756</v>
      </c>
      <c r="C142" s="103">
        <v>0.17</v>
      </c>
      <c r="D142" s="133">
        <v>6000</v>
      </c>
      <c r="E142" s="108" t="str">
        <f>_xlfn.XLOOKUP($A142,'Task3 Baza'!$A$2:$A$1999,'Task3 Baza'!$C$2:$C$1999,"non",0)</f>
        <v>Astara</v>
      </c>
      <c r="F142" s="109" t="str">
        <f t="shared" si="8"/>
        <v>Bakı</v>
      </c>
      <c r="G142" s="110">
        <f t="shared" si="9"/>
        <v>10</v>
      </c>
    </row>
    <row r="143" spans="1:7" x14ac:dyDescent="0.3">
      <c r="A143" s="20" t="s">
        <v>286</v>
      </c>
      <c r="B143" s="102">
        <v>44160</v>
      </c>
      <c r="C143" s="103">
        <v>0.23</v>
      </c>
      <c r="D143" s="133">
        <v>5300</v>
      </c>
      <c r="E143" s="108" t="str">
        <f>_xlfn.XLOOKUP($A143,'Task3 Baza'!$A$2:$A$1999,'Task3 Baza'!$C$2:$C$1999,"non",0)</f>
        <v>Lerik</v>
      </c>
      <c r="F143" s="109" t="str">
        <f t="shared" si="8"/>
        <v>Gəncə</v>
      </c>
      <c r="G143" s="110">
        <f t="shared" si="9"/>
        <v>20</v>
      </c>
    </row>
    <row r="144" spans="1:7" x14ac:dyDescent="0.3">
      <c r="A144" s="20" t="s">
        <v>287</v>
      </c>
      <c r="B144" s="102">
        <v>43946</v>
      </c>
      <c r="C144" s="103">
        <v>0.21</v>
      </c>
      <c r="D144" s="133">
        <v>3500</v>
      </c>
      <c r="E144" s="108" t="str">
        <f>_xlfn.XLOOKUP($A144,'Task3 Baza'!$A$2:$A$1999,'Task3 Baza'!$C$2:$C$1999,"non",0)</f>
        <v>Mingəçevir</v>
      </c>
      <c r="F144" s="109" t="str">
        <f t="shared" si="8"/>
        <v>Gəncə</v>
      </c>
      <c r="G144" s="110">
        <f t="shared" si="9"/>
        <v>20</v>
      </c>
    </row>
    <row r="145" spans="1:7" x14ac:dyDescent="0.3">
      <c r="A145" s="20" t="s">
        <v>288</v>
      </c>
      <c r="B145" s="102">
        <v>44626</v>
      </c>
      <c r="C145" s="103">
        <v>0.15</v>
      </c>
      <c r="D145" s="133">
        <v>12600</v>
      </c>
      <c r="E145" s="108" t="str">
        <f>_xlfn.XLOOKUP($A145,'Task3 Baza'!$A$2:$A$1999,'Task3 Baza'!$C$2:$C$1999,"non",0)</f>
        <v>Bakı</v>
      </c>
      <c r="F145" s="109" t="str">
        <f t="shared" si="8"/>
        <v>Bakı</v>
      </c>
      <c r="G145" s="110">
        <f t="shared" si="9"/>
        <v>10</v>
      </c>
    </row>
    <row r="146" spans="1:7" x14ac:dyDescent="0.3">
      <c r="A146" s="20" t="s">
        <v>289</v>
      </c>
      <c r="B146" s="102">
        <v>44319</v>
      </c>
      <c r="C146" s="103">
        <v>0.22</v>
      </c>
      <c r="D146" s="133">
        <v>1200</v>
      </c>
      <c r="E146" s="108" t="str">
        <f>_xlfn.XLOOKUP($A146,'Task3 Baza'!$A$2:$A$1999,'Task3 Baza'!$C$2:$C$1999,"non",0)</f>
        <v>Cəlilabad</v>
      </c>
      <c r="F146" s="109" t="str">
        <f t="shared" si="8"/>
        <v>Bakı</v>
      </c>
      <c r="G146" s="110">
        <f t="shared" si="9"/>
        <v>10</v>
      </c>
    </row>
    <row r="147" spans="1:7" x14ac:dyDescent="0.3">
      <c r="A147" s="20" t="s">
        <v>290</v>
      </c>
      <c r="B147" s="102">
        <v>44217</v>
      </c>
      <c r="C147" s="103">
        <v>0.18</v>
      </c>
      <c r="D147" s="133">
        <v>10400</v>
      </c>
      <c r="E147" s="108" t="str">
        <f>_xlfn.XLOOKUP($A147,'Task3 Baza'!$A$2:$A$1999,'Task3 Baza'!$C$2:$C$1999,"non",0)</f>
        <v>Xocalı</v>
      </c>
      <c r="F147" s="109" t="str">
        <f t="shared" si="8"/>
        <v>Sumqayıt</v>
      </c>
      <c r="G147" s="110">
        <f t="shared" si="9"/>
        <v>50</v>
      </c>
    </row>
    <row r="148" spans="1:7" x14ac:dyDescent="0.3">
      <c r="A148" s="20" t="s">
        <v>291</v>
      </c>
      <c r="B148" s="102">
        <v>44608</v>
      </c>
      <c r="C148" s="103">
        <v>0.16</v>
      </c>
      <c r="D148" s="133">
        <v>4400</v>
      </c>
      <c r="E148" s="108" t="str">
        <f>_xlfn.XLOOKUP($A148,'Task3 Baza'!$A$2:$A$1999,'Task3 Baza'!$C$2:$C$1999,"non",0)</f>
        <v>Samux</v>
      </c>
      <c r="F148" s="109" t="str">
        <f t="shared" si="8"/>
        <v>Gəncə</v>
      </c>
      <c r="G148" s="110">
        <f t="shared" si="9"/>
        <v>20</v>
      </c>
    </row>
    <row r="149" spans="1:7" x14ac:dyDescent="0.3">
      <c r="A149" s="20" t="s">
        <v>292</v>
      </c>
      <c r="B149" s="102">
        <v>44040</v>
      </c>
      <c r="C149" s="103">
        <v>0.19</v>
      </c>
      <c r="D149" s="133">
        <v>7400</v>
      </c>
      <c r="E149" s="108" t="str">
        <f>_xlfn.XLOOKUP($A149,'Task3 Baza'!$A$2:$A$1999,'Task3 Baza'!$C$2:$C$1999,"non",0)</f>
        <v>Daşkəsən</v>
      </c>
      <c r="F149" s="109" t="str">
        <f t="shared" si="8"/>
        <v>Bakı</v>
      </c>
      <c r="G149" s="110">
        <f t="shared" si="9"/>
        <v>10</v>
      </c>
    </row>
    <row r="150" spans="1:7" x14ac:dyDescent="0.3">
      <c r="A150" s="20" t="s">
        <v>293</v>
      </c>
      <c r="B150" s="102">
        <v>43953</v>
      </c>
      <c r="C150" s="103">
        <v>0.18</v>
      </c>
      <c r="D150" s="133">
        <v>10100</v>
      </c>
      <c r="E150" s="108" t="str">
        <f>_xlfn.XLOOKUP($A150,'Task3 Baza'!$A$2:$A$1999,'Task3 Baza'!$C$2:$C$1999,"non",0)</f>
        <v>Goranboy</v>
      </c>
      <c r="F150" s="109" t="str">
        <f t="shared" si="8"/>
        <v>Sumqayıt</v>
      </c>
      <c r="G150" s="110">
        <f t="shared" si="9"/>
        <v>50</v>
      </c>
    </row>
    <row r="151" spans="1:7" x14ac:dyDescent="0.3">
      <c r="A151" s="20" t="s">
        <v>294</v>
      </c>
      <c r="B151" s="102">
        <v>43867</v>
      </c>
      <c r="C151" s="103">
        <v>0.15</v>
      </c>
      <c r="D151" s="133">
        <v>2100</v>
      </c>
      <c r="E151" s="108" t="str">
        <f>_xlfn.XLOOKUP($A151,'Task3 Baza'!$A$2:$A$1999,'Task3 Baza'!$C$2:$C$1999,"non",0)</f>
        <v>Qax</v>
      </c>
      <c r="F151" s="109" t="str">
        <f t="shared" si="8"/>
        <v>Sumqayıt</v>
      </c>
      <c r="G151" s="110">
        <f t="shared" si="9"/>
        <v>50</v>
      </c>
    </row>
    <row r="152" spans="1:7" x14ac:dyDescent="0.3">
      <c r="A152" s="20" t="s">
        <v>295</v>
      </c>
      <c r="B152" s="102">
        <v>44668</v>
      </c>
      <c r="C152" s="103">
        <v>0.15</v>
      </c>
      <c r="D152" s="133">
        <v>9400</v>
      </c>
      <c r="E152" s="108" t="str">
        <f>_xlfn.XLOOKUP($A152,'Task3 Baza'!$A$2:$A$1999,'Task3 Baza'!$C$2:$C$1999,"non",0)</f>
        <v>Ağdaş</v>
      </c>
      <c r="F152" s="109" t="str">
        <f t="shared" si="8"/>
        <v>Bakı</v>
      </c>
      <c r="G152" s="110">
        <f t="shared" si="9"/>
        <v>10</v>
      </c>
    </row>
    <row r="153" spans="1:7" x14ac:dyDescent="0.3">
      <c r="A153" s="20" t="s">
        <v>296</v>
      </c>
      <c r="B153" s="102">
        <v>43824</v>
      </c>
      <c r="C153" s="103">
        <v>0.24</v>
      </c>
      <c r="D153" s="133">
        <v>3000</v>
      </c>
      <c r="E153" s="108" t="str">
        <f>_xlfn.XLOOKUP($A153,'Task3 Baza'!$A$2:$A$1999,'Task3 Baza'!$C$2:$C$1999,"non",0)</f>
        <v>Gəncə</v>
      </c>
      <c r="F153" s="109" t="str">
        <f t="shared" si="8"/>
        <v>Sumqayıt</v>
      </c>
      <c r="G153" s="110">
        <f t="shared" si="9"/>
        <v>50</v>
      </c>
    </row>
    <row r="154" spans="1:7" x14ac:dyDescent="0.3">
      <c r="A154" s="20" t="s">
        <v>297</v>
      </c>
      <c r="B154" s="102">
        <v>43918</v>
      </c>
      <c r="C154" s="103">
        <v>0.2</v>
      </c>
      <c r="D154" s="133">
        <v>1900</v>
      </c>
      <c r="E154" s="108" t="str">
        <f>_xlfn.XLOOKUP($A154,'Task3 Baza'!$A$2:$A$1999,'Task3 Baza'!$C$2:$C$1999,"non",0)</f>
        <v>Lerik</v>
      </c>
      <c r="F154" s="109" t="str">
        <f t="shared" si="8"/>
        <v>Gəncə</v>
      </c>
      <c r="G154" s="110">
        <f t="shared" si="9"/>
        <v>20</v>
      </c>
    </row>
    <row r="155" spans="1:7" x14ac:dyDescent="0.3">
      <c r="A155" s="20" t="s">
        <v>298</v>
      </c>
      <c r="B155" s="102">
        <v>44890</v>
      </c>
      <c r="C155" s="103">
        <v>0.2</v>
      </c>
      <c r="D155" s="133">
        <v>6500</v>
      </c>
      <c r="E155" s="108" t="str">
        <f>_xlfn.XLOOKUP($A155,'Task3 Baza'!$A$2:$A$1999,'Task3 Baza'!$C$2:$C$1999,"non",0)</f>
        <v>Naxçıvan</v>
      </c>
      <c r="F155" s="109" t="str">
        <f t="shared" si="8"/>
        <v>Gəncə</v>
      </c>
      <c r="G155" s="110">
        <f t="shared" si="9"/>
        <v>20</v>
      </c>
    </row>
    <row r="156" spans="1:7" x14ac:dyDescent="0.3">
      <c r="A156" s="20" t="s">
        <v>299</v>
      </c>
      <c r="B156" s="102">
        <v>44176</v>
      </c>
      <c r="C156" s="103">
        <v>0.18</v>
      </c>
      <c r="D156" s="133">
        <v>7600</v>
      </c>
      <c r="E156" s="108" t="str">
        <f>_xlfn.XLOOKUP($A156,'Task3 Baza'!$A$2:$A$1999,'Task3 Baza'!$C$2:$C$1999,"non",0)</f>
        <v>Qobustan</v>
      </c>
      <c r="F156" s="109" t="str">
        <f t="shared" si="8"/>
        <v>Gəncə</v>
      </c>
      <c r="G156" s="110">
        <f t="shared" si="9"/>
        <v>20</v>
      </c>
    </row>
    <row r="157" spans="1:7" x14ac:dyDescent="0.3">
      <c r="A157" s="20" t="s">
        <v>300</v>
      </c>
      <c r="B157" s="102">
        <v>44743</v>
      </c>
      <c r="C157" s="103">
        <v>0.14000000000000001</v>
      </c>
      <c r="D157" s="133">
        <v>8400</v>
      </c>
      <c r="E157" s="108" t="str">
        <f>_xlfn.XLOOKUP($A157,'Task3 Baza'!$A$2:$A$1999,'Task3 Baza'!$C$2:$C$1999,"non",0)</f>
        <v>Gədəbəy</v>
      </c>
      <c r="F157" s="109" t="str">
        <f t="shared" si="8"/>
        <v>Sumqayıt</v>
      </c>
      <c r="G157" s="110">
        <f t="shared" si="9"/>
        <v>50</v>
      </c>
    </row>
    <row r="158" spans="1:7" x14ac:dyDescent="0.3">
      <c r="A158" s="20" t="s">
        <v>301</v>
      </c>
      <c r="B158" s="102">
        <v>44307</v>
      </c>
      <c r="C158" s="103">
        <v>0.18</v>
      </c>
      <c r="D158" s="133">
        <v>5300</v>
      </c>
      <c r="E158" s="108" t="str">
        <f>_xlfn.XLOOKUP($A158,'Task3 Baza'!$A$2:$A$1999,'Task3 Baza'!$C$2:$C$1999,"non",0)</f>
        <v>Şahbuz</v>
      </c>
      <c r="F158" s="109" t="str">
        <f t="shared" si="8"/>
        <v>Gəncə</v>
      </c>
      <c r="G158" s="110">
        <f t="shared" si="9"/>
        <v>20</v>
      </c>
    </row>
    <row r="159" spans="1:7" x14ac:dyDescent="0.3">
      <c r="A159" s="20" t="s">
        <v>302</v>
      </c>
      <c r="B159" s="102">
        <v>44143</v>
      </c>
      <c r="C159" s="103">
        <v>0.23</v>
      </c>
      <c r="D159" s="133">
        <v>1400</v>
      </c>
      <c r="E159" s="108" t="str">
        <f>_xlfn.XLOOKUP($A159,'Task3 Baza'!$A$2:$A$1999,'Task3 Baza'!$C$2:$C$1999,"non",0)</f>
        <v>Yevlax</v>
      </c>
      <c r="F159" s="109" t="str">
        <f t="shared" si="8"/>
        <v>Lənkəran</v>
      </c>
      <c r="G159" s="110">
        <f t="shared" si="9"/>
        <v>42</v>
      </c>
    </row>
    <row r="160" spans="1:7" x14ac:dyDescent="0.3">
      <c r="A160" s="20" t="s">
        <v>303</v>
      </c>
      <c r="B160" s="102">
        <v>44159</v>
      </c>
      <c r="C160" s="103">
        <v>0.19</v>
      </c>
      <c r="D160" s="133">
        <v>2500</v>
      </c>
      <c r="E160" s="108" t="str">
        <f>_xlfn.XLOOKUP($A160,'Task3 Baza'!$A$2:$A$1999,'Task3 Baza'!$C$2:$C$1999,"non",0)</f>
        <v>Tovuz</v>
      </c>
      <c r="F160" s="109" t="str">
        <f t="shared" si="8"/>
        <v>Lənkəran</v>
      </c>
      <c r="G160" s="110">
        <f t="shared" si="9"/>
        <v>42</v>
      </c>
    </row>
    <row r="161" spans="1:7" x14ac:dyDescent="0.3">
      <c r="A161" s="20" t="s">
        <v>304</v>
      </c>
      <c r="B161" s="102">
        <v>44459</v>
      </c>
      <c r="C161" s="103">
        <v>0.15</v>
      </c>
      <c r="D161" s="133">
        <v>5000</v>
      </c>
      <c r="E161" s="108" t="str">
        <f>_xlfn.XLOOKUP($A161,'Task3 Baza'!$A$2:$A$1999,'Task3 Baza'!$C$2:$C$1999,"non",0)</f>
        <v>Naxçıvan</v>
      </c>
      <c r="F161" s="109" t="str">
        <f t="shared" si="8"/>
        <v>Gəncə</v>
      </c>
      <c r="G161" s="110">
        <f t="shared" si="9"/>
        <v>20</v>
      </c>
    </row>
    <row r="162" spans="1:7" x14ac:dyDescent="0.3">
      <c r="A162" s="20" t="s">
        <v>305</v>
      </c>
      <c r="B162" s="102">
        <v>43709</v>
      </c>
      <c r="C162" s="103">
        <v>0.23</v>
      </c>
      <c r="D162" s="133">
        <v>6800</v>
      </c>
      <c r="E162" s="108" t="str">
        <f>_xlfn.XLOOKUP($A162,'Task3 Baza'!$A$2:$A$1999,'Task3 Baza'!$C$2:$C$1999,"non",0)</f>
        <v>Qubadlı</v>
      </c>
      <c r="F162" s="109" t="str">
        <f t="shared" si="8"/>
        <v>Gəncə</v>
      </c>
      <c r="G162" s="110">
        <f t="shared" si="9"/>
        <v>20</v>
      </c>
    </row>
    <row r="163" spans="1:7" x14ac:dyDescent="0.3">
      <c r="A163" s="20" t="s">
        <v>306</v>
      </c>
      <c r="B163" s="102">
        <v>44810</v>
      </c>
      <c r="C163" s="103">
        <v>0.14000000000000001</v>
      </c>
      <c r="D163" s="133">
        <v>6300</v>
      </c>
      <c r="E163" s="108" t="str">
        <f>_xlfn.XLOOKUP($A163,'Task3 Baza'!$A$2:$A$1999,'Task3 Baza'!$C$2:$C$1999,"non",0)</f>
        <v>Kəngərli</v>
      </c>
      <c r="F163" s="109" t="str">
        <f t="shared" si="8"/>
        <v>Sumqayıt</v>
      </c>
      <c r="G163" s="110">
        <f t="shared" si="9"/>
        <v>50</v>
      </c>
    </row>
    <row r="164" spans="1:7" x14ac:dyDescent="0.3">
      <c r="A164" s="20" t="s">
        <v>307</v>
      </c>
      <c r="B164" s="102">
        <v>44629</v>
      </c>
      <c r="C164" s="103">
        <v>0.16</v>
      </c>
      <c r="D164" s="133">
        <v>9300</v>
      </c>
      <c r="E164" s="108" t="str">
        <f>_xlfn.XLOOKUP($A164,'Task3 Baza'!$A$2:$A$1999,'Task3 Baza'!$C$2:$C$1999,"non",0)</f>
        <v>Biləsuvar</v>
      </c>
      <c r="F164" s="109" t="str">
        <f t="shared" si="8"/>
        <v>Bakı</v>
      </c>
      <c r="G164" s="110">
        <f t="shared" si="9"/>
        <v>10</v>
      </c>
    </row>
    <row r="165" spans="1:7" x14ac:dyDescent="0.3">
      <c r="A165" s="20" t="s">
        <v>308</v>
      </c>
      <c r="B165" s="102">
        <v>44637</v>
      </c>
      <c r="C165" s="103">
        <v>0.2</v>
      </c>
      <c r="D165" s="133">
        <v>2900</v>
      </c>
      <c r="E165" s="108" t="str">
        <f>_xlfn.XLOOKUP($A165,'Task3 Baza'!$A$2:$A$1999,'Task3 Baza'!$C$2:$C$1999,"non",0)</f>
        <v>Abşeron</v>
      </c>
      <c r="F165" s="109" t="str">
        <f t="shared" si="8"/>
        <v>Bakı</v>
      </c>
      <c r="G165" s="110">
        <f t="shared" si="9"/>
        <v>10</v>
      </c>
    </row>
    <row r="166" spans="1:7" x14ac:dyDescent="0.3">
      <c r="A166" s="20" t="s">
        <v>309</v>
      </c>
      <c r="B166" s="102">
        <v>44665</v>
      </c>
      <c r="C166" s="103">
        <v>0.18</v>
      </c>
      <c r="D166" s="133">
        <v>3500</v>
      </c>
      <c r="E166" s="108" t="str">
        <f>_xlfn.XLOOKUP($A166,'Task3 Baza'!$A$2:$A$1999,'Task3 Baza'!$C$2:$C$1999,"non",0)</f>
        <v>İsmayıllı</v>
      </c>
      <c r="F166" s="109" t="str">
        <f t="shared" si="8"/>
        <v>Sumqayıt</v>
      </c>
      <c r="G166" s="110">
        <f t="shared" si="9"/>
        <v>50</v>
      </c>
    </row>
    <row r="167" spans="1:7" x14ac:dyDescent="0.3">
      <c r="A167" s="20" t="s">
        <v>310</v>
      </c>
      <c r="B167" s="102">
        <v>44220</v>
      </c>
      <c r="C167" s="103">
        <v>0.15</v>
      </c>
      <c r="D167" s="133">
        <v>10800</v>
      </c>
      <c r="E167" s="108" t="str">
        <f>_xlfn.XLOOKUP($A167,'Task3 Baza'!$A$2:$A$1999,'Task3 Baza'!$C$2:$C$1999,"non",0)</f>
        <v>Mingəçevir</v>
      </c>
      <c r="F167" s="109" t="str">
        <f t="shared" si="8"/>
        <v>Gəncə</v>
      </c>
      <c r="G167" s="110">
        <f t="shared" si="9"/>
        <v>20</v>
      </c>
    </row>
    <row r="168" spans="1:7" x14ac:dyDescent="0.3">
      <c r="A168" s="20" t="s">
        <v>311</v>
      </c>
      <c r="B168" s="102">
        <v>44272</v>
      </c>
      <c r="C168" s="103">
        <v>0.2</v>
      </c>
      <c r="D168" s="133">
        <v>2300</v>
      </c>
      <c r="E168" s="108" t="str">
        <f>_xlfn.XLOOKUP($A168,'Task3 Baza'!$A$2:$A$1999,'Task3 Baza'!$C$2:$C$1999,"non",0)</f>
        <v>Zərdab</v>
      </c>
      <c r="F168" s="109" t="str">
        <f t="shared" si="8"/>
        <v>Lənkəran</v>
      </c>
      <c r="G168" s="110">
        <f t="shared" si="9"/>
        <v>42</v>
      </c>
    </row>
    <row r="169" spans="1:7" x14ac:dyDescent="0.3">
      <c r="A169" s="20" t="s">
        <v>312</v>
      </c>
      <c r="B169" s="102">
        <v>44385</v>
      </c>
      <c r="C169" s="103">
        <v>0.15</v>
      </c>
      <c r="D169" s="133">
        <v>9000</v>
      </c>
      <c r="E169" s="108" t="str">
        <f>_xlfn.XLOOKUP($A169,'Task3 Baza'!$A$2:$A$1999,'Task3 Baza'!$C$2:$C$1999,"non",0)</f>
        <v>Beyləqan</v>
      </c>
      <c r="F169" s="109" t="str">
        <f t="shared" si="8"/>
        <v>Bakı</v>
      </c>
      <c r="G169" s="110">
        <f t="shared" si="9"/>
        <v>10</v>
      </c>
    </row>
    <row r="170" spans="1:7" x14ac:dyDescent="0.3">
      <c r="A170" s="20" t="s">
        <v>313</v>
      </c>
      <c r="B170" s="102">
        <v>44098</v>
      </c>
      <c r="C170" s="103">
        <v>0.21</v>
      </c>
      <c r="D170" s="133">
        <v>11500</v>
      </c>
      <c r="E170" s="108" t="str">
        <f>_xlfn.XLOOKUP($A170,'Task3 Baza'!$A$2:$A$1999,'Task3 Baza'!$C$2:$C$1999,"non",0)</f>
        <v>Astara</v>
      </c>
      <c r="F170" s="109" t="str">
        <f t="shared" si="8"/>
        <v>Bakı</v>
      </c>
      <c r="G170" s="110">
        <f t="shared" si="9"/>
        <v>10</v>
      </c>
    </row>
    <row r="171" spans="1:7" x14ac:dyDescent="0.3">
      <c r="A171" s="20" t="s">
        <v>314</v>
      </c>
      <c r="B171" s="102">
        <v>43893</v>
      </c>
      <c r="C171" s="103">
        <v>0.17</v>
      </c>
      <c r="D171" s="133">
        <v>10700</v>
      </c>
      <c r="E171" s="108" t="str">
        <f>_xlfn.XLOOKUP($A171,'Task3 Baza'!$A$2:$A$1999,'Task3 Baza'!$C$2:$C$1999,"non",0)</f>
        <v>Ağdam</v>
      </c>
      <c r="F171" s="109" t="str">
        <f t="shared" si="8"/>
        <v>Bakı</v>
      </c>
      <c r="G171" s="110">
        <f t="shared" si="9"/>
        <v>10</v>
      </c>
    </row>
    <row r="172" spans="1:7" x14ac:dyDescent="0.3">
      <c r="A172" s="20" t="s">
        <v>315</v>
      </c>
      <c r="B172" s="102">
        <v>44177</v>
      </c>
      <c r="C172" s="103">
        <v>0.17</v>
      </c>
      <c r="D172" s="133">
        <v>11200</v>
      </c>
      <c r="E172" s="108" t="str">
        <f>_xlfn.XLOOKUP($A172,'Task3 Baza'!$A$2:$A$1999,'Task3 Baza'!$C$2:$C$1999,"non",0)</f>
        <v>Ağcabədi</v>
      </c>
      <c r="F172" s="109" t="str">
        <f t="shared" si="8"/>
        <v>Bakı</v>
      </c>
      <c r="G172" s="110">
        <f t="shared" si="9"/>
        <v>10</v>
      </c>
    </row>
    <row r="173" spans="1:7" x14ac:dyDescent="0.3">
      <c r="A173" s="20" t="s">
        <v>194</v>
      </c>
      <c r="B173" s="102">
        <v>43965</v>
      </c>
      <c r="C173" s="103">
        <v>0.14000000000000001</v>
      </c>
      <c r="D173" s="133">
        <v>11200</v>
      </c>
      <c r="E173" s="108" t="str">
        <f>_xlfn.XLOOKUP($A173,'Task3 Baza'!$A$2:$A$1999,'Task3 Baza'!$C$2:$C$1999,"non",0)</f>
        <v>Kəlbəcər</v>
      </c>
      <c r="F173" s="109" t="str">
        <f t="shared" si="8"/>
        <v>Sumqayıt</v>
      </c>
      <c r="G173" s="110">
        <f t="shared" si="9"/>
        <v>50</v>
      </c>
    </row>
    <row r="174" spans="1:7" x14ac:dyDescent="0.3">
      <c r="A174" s="20" t="s">
        <v>316</v>
      </c>
      <c r="B174" s="102">
        <v>44538</v>
      </c>
      <c r="C174" s="103">
        <v>0.2</v>
      </c>
      <c r="D174" s="133">
        <v>5100</v>
      </c>
      <c r="E174" s="108" t="str">
        <f>_xlfn.XLOOKUP($A174,'Task3 Baza'!$A$2:$A$1999,'Task3 Baza'!$C$2:$C$1999,"non",0)</f>
        <v>Yardımlı</v>
      </c>
      <c r="F174" s="109" t="str">
        <f t="shared" si="8"/>
        <v>Lənkəran</v>
      </c>
      <c r="G174" s="110">
        <f t="shared" si="9"/>
        <v>42</v>
      </c>
    </row>
    <row r="175" spans="1:7" x14ac:dyDescent="0.3">
      <c r="A175" s="20" t="s">
        <v>317</v>
      </c>
      <c r="B175" s="102">
        <v>44665</v>
      </c>
      <c r="C175" s="103">
        <v>0.18</v>
      </c>
      <c r="D175" s="133">
        <v>1100</v>
      </c>
      <c r="E175" s="108" t="str">
        <f>_xlfn.XLOOKUP($A175,'Task3 Baza'!$A$2:$A$1999,'Task3 Baza'!$C$2:$C$1999,"non",0)</f>
        <v>Beyləqan</v>
      </c>
      <c r="F175" s="109" t="str">
        <f t="shared" si="8"/>
        <v>Bakı</v>
      </c>
      <c r="G175" s="110">
        <f t="shared" si="9"/>
        <v>10</v>
      </c>
    </row>
    <row r="176" spans="1:7" x14ac:dyDescent="0.3">
      <c r="A176" s="20" t="s">
        <v>318</v>
      </c>
      <c r="B176" s="102">
        <v>44526</v>
      </c>
      <c r="C176" s="103">
        <v>0.16</v>
      </c>
      <c r="D176" s="133">
        <v>9100</v>
      </c>
      <c r="E176" s="108" t="str">
        <f>_xlfn.XLOOKUP($A176,'Task3 Baza'!$A$2:$A$1999,'Task3 Baza'!$C$2:$C$1999,"non",0)</f>
        <v>Yardımlı</v>
      </c>
      <c r="F176" s="109" t="str">
        <f t="shared" si="8"/>
        <v>Lənkəran</v>
      </c>
      <c r="G176" s="110">
        <f t="shared" si="9"/>
        <v>42</v>
      </c>
    </row>
    <row r="177" spans="1:7" x14ac:dyDescent="0.3">
      <c r="A177" s="20" t="s">
        <v>319</v>
      </c>
      <c r="B177" s="102">
        <v>44550</v>
      </c>
      <c r="C177" s="103">
        <v>0.21</v>
      </c>
      <c r="D177" s="133">
        <v>9300</v>
      </c>
      <c r="E177" s="108" t="str">
        <f>_xlfn.XLOOKUP($A177,'Task3 Baza'!$A$2:$A$1999,'Task3 Baza'!$C$2:$C$1999,"non",0)</f>
        <v>Cəlilabad</v>
      </c>
      <c r="F177" s="109" t="str">
        <f t="shared" si="8"/>
        <v>Bakı</v>
      </c>
      <c r="G177" s="110">
        <f t="shared" si="9"/>
        <v>10</v>
      </c>
    </row>
    <row r="178" spans="1:7" x14ac:dyDescent="0.3">
      <c r="A178" s="20" t="s">
        <v>320</v>
      </c>
      <c r="B178" s="102">
        <v>43955</v>
      </c>
      <c r="C178" s="103">
        <v>0.17</v>
      </c>
      <c r="D178" s="133">
        <v>7100</v>
      </c>
      <c r="E178" s="108" t="str">
        <f>_xlfn.XLOOKUP($A178,'Task3 Baza'!$A$2:$A$1999,'Task3 Baza'!$C$2:$C$1999,"non",0)</f>
        <v>Kürdəmir</v>
      </c>
      <c r="F178" s="109" t="str">
        <f t="shared" si="8"/>
        <v>Sumqayıt</v>
      </c>
      <c r="G178" s="110">
        <f t="shared" si="9"/>
        <v>50</v>
      </c>
    </row>
    <row r="179" spans="1:7" x14ac:dyDescent="0.3">
      <c r="A179" s="20" t="s">
        <v>321</v>
      </c>
      <c r="B179" s="102">
        <v>44699</v>
      </c>
      <c r="C179" s="103">
        <v>0.24</v>
      </c>
      <c r="D179" s="133">
        <v>10200</v>
      </c>
      <c r="E179" s="108" t="str">
        <f>_xlfn.XLOOKUP($A179,'Task3 Baza'!$A$2:$A$1999,'Task3 Baza'!$C$2:$C$1999,"non",0)</f>
        <v>Sədərək</v>
      </c>
      <c r="F179" s="109" t="str">
        <f t="shared" si="8"/>
        <v>Gəncə</v>
      </c>
      <c r="G179" s="110">
        <f t="shared" si="9"/>
        <v>20</v>
      </c>
    </row>
    <row r="180" spans="1:7" x14ac:dyDescent="0.3">
      <c r="A180" s="20" t="s">
        <v>323</v>
      </c>
      <c r="B180" s="102">
        <v>44448</v>
      </c>
      <c r="C180" s="103">
        <v>0.19</v>
      </c>
      <c r="D180" s="133">
        <v>7400</v>
      </c>
      <c r="E180" s="108" t="str">
        <f>_xlfn.XLOOKUP($A180,'Task3 Baza'!$A$2:$A$1999,'Task3 Baza'!$C$2:$C$1999,"non",0)</f>
        <v>Sədərək</v>
      </c>
      <c r="F180" s="109" t="str">
        <f t="shared" si="8"/>
        <v>Gəncə</v>
      </c>
      <c r="G180" s="110">
        <f t="shared" si="9"/>
        <v>20</v>
      </c>
    </row>
    <row r="181" spans="1:7" x14ac:dyDescent="0.3">
      <c r="A181" s="20" t="s">
        <v>324</v>
      </c>
      <c r="B181" s="102">
        <v>44342</v>
      </c>
      <c r="C181" s="103">
        <v>0.24</v>
      </c>
      <c r="D181" s="133">
        <v>6500</v>
      </c>
      <c r="E181" s="108" t="str">
        <f>_xlfn.XLOOKUP($A181,'Task3 Baza'!$A$2:$A$1999,'Task3 Baza'!$C$2:$C$1999,"non",0)</f>
        <v>Cəlilabad</v>
      </c>
      <c r="F181" s="109" t="str">
        <f t="shared" si="8"/>
        <v>Bakı</v>
      </c>
      <c r="G181" s="110">
        <f t="shared" si="9"/>
        <v>10</v>
      </c>
    </row>
    <row r="182" spans="1:7" x14ac:dyDescent="0.3">
      <c r="A182" s="20" t="s">
        <v>325</v>
      </c>
      <c r="B182" s="102">
        <v>44266</v>
      </c>
      <c r="C182" s="103">
        <v>0.15</v>
      </c>
      <c r="D182" s="133">
        <v>4900</v>
      </c>
      <c r="E182" s="108" t="str">
        <f>_xlfn.XLOOKUP($A182,'Task3 Baza'!$A$2:$A$1999,'Task3 Baza'!$C$2:$C$1999,"non",0)</f>
        <v>Şamaxı</v>
      </c>
      <c r="F182" s="109" t="str">
        <f t="shared" si="8"/>
        <v>Lənkəran</v>
      </c>
      <c r="G182" s="110">
        <f t="shared" si="9"/>
        <v>42</v>
      </c>
    </row>
    <row r="183" spans="1:7" x14ac:dyDescent="0.3">
      <c r="A183" s="20" t="s">
        <v>326</v>
      </c>
      <c r="B183" s="102">
        <v>44875</v>
      </c>
      <c r="C183" s="103">
        <v>0.14000000000000001</v>
      </c>
      <c r="D183" s="133">
        <v>2500</v>
      </c>
      <c r="E183" s="108" t="str">
        <f>_xlfn.XLOOKUP($A183,'Task3 Baza'!$A$2:$A$1999,'Task3 Baza'!$C$2:$C$1999,"non",0)</f>
        <v>Qax</v>
      </c>
      <c r="F183" s="109" t="str">
        <f t="shared" si="8"/>
        <v>Sumqayıt</v>
      </c>
      <c r="G183" s="110">
        <f t="shared" si="9"/>
        <v>50</v>
      </c>
    </row>
    <row r="184" spans="1:7" x14ac:dyDescent="0.3">
      <c r="A184" s="20" t="s">
        <v>265</v>
      </c>
      <c r="B184" s="102">
        <v>43770</v>
      </c>
      <c r="C184" s="103">
        <v>0.24</v>
      </c>
      <c r="D184" s="133">
        <v>11000</v>
      </c>
      <c r="E184" s="108" t="str">
        <f>_xlfn.XLOOKUP($A184,'Task3 Baza'!$A$2:$A$1999,'Task3 Baza'!$C$2:$C$1999,"non",0)</f>
        <v>Şərur</v>
      </c>
      <c r="F184" s="109" t="str">
        <f t="shared" si="8"/>
        <v>Lənkəran</v>
      </c>
      <c r="G184" s="110">
        <f t="shared" si="9"/>
        <v>42</v>
      </c>
    </row>
    <row r="185" spans="1:7" x14ac:dyDescent="0.3">
      <c r="A185" s="20" t="s">
        <v>327</v>
      </c>
      <c r="B185" s="102">
        <v>43853</v>
      </c>
      <c r="C185" s="103">
        <v>0.18</v>
      </c>
      <c r="D185" s="133">
        <v>12400</v>
      </c>
      <c r="E185" s="108" t="str">
        <f>_xlfn.XLOOKUP($A185,'Task3 Baza'!$A$2:$A$1999,'Task3 Baza'!$C$2:$C$1999,"non",0)</f>
        <v>Babək</v>
      </c>
      <c r="F185" s="109" t="str">
        <f t="shared" si="8"/>
        <v>Bakı</v>
      </c>
      <c r="G185" s="110">
        <f t="shared" si="9"/>
        <v>10</v>
      </c>
    </row>
    <row r="186" spans="1:7" x14ac:dyDescent="0.3">
      <c r="A186" s="20" t="s">
        <v>328</v>
      </c>
      <c r="B186" s="102">
        <v>44208</v>
      </c>
      <c r="C186" s="103">
        <v>0.23</v>
      </c>
      <c r="D186" s="133">
        <v>8400</v>
      </c>
      <c r="E186" s="108" t="str">
        <f>_xlfn.XLOOKUP($A186,'Task3 Baza'!$A$2:$A$1999,'Task3 Baza'!$C$2:$C$1999,"non",0)</f>
        <v>Siyəzən</v>
      </c>
      <c r="F186" s="109" t="str">
        <f t="shared" si="8"/>
        <v>Gəncə</v>
      </c>
      <c r="G186" s="110">
        <f t="shared" si="9"/>
        <v>20</v>
      </c>
    </row>
    <row r="187" spans="1:7" x14ac:dyDescent="0.3">
      <c r="A187" s="20" t="s">
        <v>329</v>
      </c>
      <c r="B187" s="102">
        <v>44513</v>
      </c>
      <c r="C187" s="103">
        <v>0.16</v>
      </c>
      <c r="D187" s="133">
        <v>12900</v>
      </c>
      <c r="E187" s="108" t="str">
        <f>_xlfn.XLOOKUP($A187,'Task3 Baza'!$A$2:$A$1999,'Task3 Baza'!$C$2:$C$1999,"non",0)</f>
        <v>Şərur</v>
      </c>
      <c r="F187" s="109" t="str">
        <f t="shared" si="8"/>
        <v>Lənkəran</v>
      </c>
      <c r="G187" s="110">
        <f t="shared" si="9"/>
        <v>42</v>
      </c>
    </row>
    <row r="188" spans="1:7" x14ac:dyDescent="0.3">
      <c r="A188" s="20" t="s">
        <v>330</v>
      </c>
      <c r="B188" s="102">
        <v>43832</v>
      </c>
      <c r="C188" s="103">
        <v>0.14000000000000001</v>
      </c>
      <c r="D188" s="133">
        <v>5000</v>
      </c>
      <c r="E188" s="108" t="str">
        <f>_xlfn.XLOOKUP($A188,'Task3 Baza'!$A$2:$A$1999,'Task3 Baza'!$C$2:$C$1999,"non",0)</f>
        <v>Tərtər</v>
      </c>
      <c r="F188" s="109" t="str">
        <f t="shared" si="8"/>
        <v>Lənkəran</v>
      </c>
      <c r="G188" s="110">
        <f t="shared" si="9"/>
        <v>42</v>
      </c>
    </row>
    <row r="189" spans="1:7" x14ac:dyDescent="0.3">
      <c r="A189" s="20" t="s">
        <v>331</v>
      </c>
      <c r="B189" s="102">
        <v>43708</v>
      </c>
      <c r="C189" s="103">
        <v>0.15</v>
      </c>
      <c r="D189" s="133">
        <v>3600</v>
      </c>
      <c r="E189" s="108" t="str">
        <f>_xlfn.XLOOKUP($A189,'Task3 Baza'!$A$2:$A$1999,'Task3 Baza'!$C$2:$C$1999,"non",0)</f>
        <v>Şabran</v>
      </c>
      <c r="F189" s="109" t="str">
        <f t="shared" si="8"/>
        <v>Gəncə</v>
      </c>
      <c r="G189" s="110">
        <f t="shared" si="9"/>
        <v>20</v>
      </c>
    </row>
    <row r="190" spans="1:7" x14ac:dyDescent="0.3">
      <c r="A190" s="20" t="s">
        <v>312</v>
      </c>
      <c r="B190" s="102">
        <v>44551</v>
      </c>
      <c r="C190" s="103">
        <v>0.17</v>
      </c>
      <c r="D190" s="133">
        <v>2100</v>
      </c>
      <c r="E190" s="108" t="str">
        <f>_xlfn.XLOOKUP($A190,'Task3 Baza'!$A$2:$A$1999,'Task3 Baza'!$C$2:$C$1999,"non",0)</f>
        <v>Beyləqan</v>
      </c>
      <c r="F190" s="109" t="str">
        <f t="shared" si="8"/>
        <v>Bakı</v>
      </c>
      <c r="G190" s="110">
        <f t="shared" si="9"/>
        <v>10</v>
      </c>
    </row>
    <row r="191" spans="1:7" x14ac:dyDescent="0.3">
      <c r="A191" s="20" t="s">
        <v>332</v>
      </c>
      <c r="B191" s="102">
        <v>44570</v>
      </c>
      <c r="C191" s="103">
        <v>0.16</v>
      </c>
      <c r="D191" s="133">
        <v>5100</v>
      </c>
      <c r="E191" s="108" t="str">
        <f>_xlfn.XLOOKUP($A191,'Task3 Baza'!$A$2:$A$1999,'Task3 Baza'!$C$2:$C$1999,"non",0)</f>
        <v>Qobustan</v>
      </c>
      <c r="F191" s="109" t="str">
        <f t="shared" si="8"/>
        <v>Gəncə</v>
      </c>
      <c r="G191" s="110">
        <f t="shared" si="9"/>
        <v>20</v>
      </c>
    </row>
    <row r="192" spans="1:7" x14ac:dyDescent="0.3">
      <c r="A192" s="20" t="s">
        <v>225</v>
      </c>
      <c r="B192" s="102">
        <v>44196</v>
      </c>
      <c r="C192" s="103">
        <v>0.22</v>
      </c>
      <c r="D192" s="133">
        <v>9900</v>
      </c>
      <c r="E192" s="108" t="str">
        <f>_xlfn.XLOOKUP($A192,'Task3 Baza'!$A$2:$A$1999,'Task3 Baza'!$C$2:$C$1999,"non",0)</f>
        <v>Ordubad</v>
      </c>
      <c r="F192" s="109" t="str">
        <f t="shared" si="8"/>
        <v>Gəncə</v>
      </c>
      <c r="G192" s="110">
        <f t="shared" si="9"/>
        <v>20</v>
      </c>
    </row>
    <row r="193" spans="1:7" x14ac:dyDescent="0.3">
      <c r="A193" s="20" t="s">
        <v>333</v>
      </c>
      <c r="B193" s="102">
        <v>44180</v>
      </c>
      <c r="C193" s="103">
        <v>0.21</v>
      </c>
      <c r="D193" s="133">
        <v>6600</v>
      </c>
      <c r="E193" s="108" t="str">
        <f>_xlfn.XLOOKUP($A193,'Task3 Baza'!$A$2:$A$1999,'Task3 Baza'!$C$2:$C$1999,"non",0)</f>
        <v>İsmayıllı</v>
      </c>
      <c r="F193" s="109" t="str">
        <f t="shared" si="8"/>
        <v>Sumqayıt</v>
      </c>
      <c r="G193" s="110">
        <f t="shared" si="9"/>
        <v>50</v>
      </c>
    </row>
    <row r="194" spans="1:7" x14ac:dyDescent="0.3">
      <c r="A194" s="20" t="s">
        <v>334</v>
      </c>
      <c r="B194" s="102">
        <v>44876</v>
      </c>
      <c r="C194" s="103">
        <v>0.24</v>
      </c>
      <c r="D194" s="133">
        <v>4300</v>
      </c>
      <c r="E194" s="108" t="str">
        <f>_xlfn.XLOOKUP($A194,'Task3 Baza'!$A$2:$A$1999,'Task3 Baza'!$C$2:$C$1999,"non",0)</f>
        <v>Ağdam</v>
      </c>
      <c r="F194" s="109" t="str">
        <f t="shared" ref="F194:F257" si="10">VLOOKUP($E194,$I$3:$K$75,2,0)</f>
        <v>Bakı</v>
      </c>
      <c r="G194" s="110">
        <f t="shared" ref="G194:G257" si="11">VLOOKUP(VLOOKUP($E194,$I$3:$J$75,2,0),$L$3:$M$6,2,0)</f>
        <v>10</v>
      </c>
    </row>
    <row r="195" spans="1:7" x14ac:dyDescent="0.3">
      <c r="A195" s="20" t="s">
        <v>335</v>
      </c>
      <c r="B195" s="102">
        <v>44513</v>
      </c>
      <c r="C195" s="103">
        <v>0.21</v>
      </c>
      <c r="D195" s="133">
        <v>6000</v>
      </c>
      <c r="E195" s="108" t="str">
        <f>_xlfn.XLOOKUP($A195,'Task3 Baza'!$A$2:$A$1999,'Task3 Baza'!$C$2:$C$1999,"non",0)</f>
        <v>Balakən</v>
      </c>
      <c r="F195" s="109" t="str">
        <f t="shared" si="10"/>
        <v>Bakı</v>
      </c>
      <c r="G195" s="110">
        <f t="shared" si="11"/>
        <v>10</v>
      </c>
    </row>
    <row r="196" spans="1:7" x14ac:dyDescent="0.3">
      <c r="A196" s="20" t="s">
        <v>336</v>
      </c>
      <c r="B196" s="102">
        <v>44742</v>
      </c>
      <c r="C196" s="103">
        <v>0.15</v>
      </c>
      <c r="D196" s="133">
        <v>5100</v>
      </c>
      <c r="E196" s="108" t="str">
        <f>_xlfn.XLOOKUP($A196,'Task3 Baza'!$A$2:$A$1999,'Task3 Baza'!$C$2:$C$1999,"non",0)</f>
        <v>Bakı</v>
      </c>
      <c r="F196" s="109" t="str">
        <f t="shared" si="10"/>
        <v>Bakı</v>
      </c>
      <c r="G196" s="110">
        <f t="shared" si="11"/>
        <v>10</v>
      </c>
    </row>
    <row r="197" spans="1:7" x14ac:dyDescent="0.3">
      <c r="A197" s="20" t="s">
        <v>337</v>
      </c>
      <c r="B197" s="102">
        <v>44349</v>
      </c>
      <c r="C197" s="103">
        <v>0.16</v>
      </c>
      <c r="D197" s="133">
        <v>4800</v>
      </c>
      <c r="E197" s="108" t="str">
        <f>_xlfn.XLOOKUP($A197,'Task3 Baza'!$A$2:$A$1999,'Task3 Baza'!$C$2:$C$1999,"non",0)</f>
        <v>Sabirabad</v>
      </c>
      <c r="F197" s="109" t="str">
        <f t="shared" si="10"/>
        <v>Gəncə</v>
      </c>
      <c r="G197" s="110">
        <f t="shared" si="11"/>
        <v>20</v>
      </c>
    </row>
    <row r="198" spans="1:7" x14ac:dyDescent="0.3">
      <c r="A198" s="20" t="s">
        <v>338</v>
      </c>
      <c r="B198" s="102">
        <v>43992</v>
      </c>
      <c r="C198" s="103">
        <v>0.23</v>
      </c>
      <c r="D198" s="133">
        <v>11500</v>
      </c>
      <c r="E198" s="108" t="str">
        <f>_xlfn.XLOOKUP($A198,'Task3 Baza'!$A$2:$A$1999,'Task3 Baza'!$C$2:$C$1999,"non",0)</f>
        <v>Qax</v>
      </c>
      <c r="F198" s="109" t="str">
        <f t="shared" si="10"/>
        <v>Sumqayıt</v>
      </c>
      <c r="G198" s="110">
        <f t="shared" si="11"/>
        <v>50</v>
      </c>
    </row>
    <row r="199" spans="1:7" x14ac:dyDescent="0.3">
      <c r="A199" s="20" t="s">
        <v>339</v>
      </c>
      <c r="B199" s="102">
        <v>44001</v>
      </c>
      <c r="C199" s="103">
        <v>0.19</v>
      </c>
      <c r="D199" s="133">
        <v>9300</v>
      </c>
      <c r="E199" s="108" t="str">
        <f>_xlfn.XLOOKUP($A199,'Task3 Baza'!$A$2:$A$1999,'Task3 Baza'!$C$2:$C$1999,"non",0)</f>
        <v>Ağstafa</v>
      </c>
      <c r="F199" s="109" t="str">
        <f t="shared" si="10"/>
        <v>Bakı</v>
      </c>
      <c r="G199" s="110">
        <f t="shared" si="11"/>
        <v>10</v>
      </c>
    </row>
    <row r="200" spans="1:7" x14ac:dyDescent="0.3">
      <c r="A200" s="20" t="s">
        <v>340</v>
      </c>
      <c r="B200" s="102">
        <v>43750</v>
      </c>
      <c r="C200" s="103">
        <v>0.24</v>
      </c>
      <c r="D200" s="133">
        <v>12600</v>
      </c>
      <c r="E200" s="108" t="str">
        <f>_xlfn.XLOOKUP($A200,'Task3 Baza'!$A$2:$A$1999,'Task3 Baza'!$C$2:$C$1999,"non",0)</f>
        <v>Cəlilabad</v>
      </c>
      <c r="F200" s="109" t="str">
        <f t="shared" si="10"/>
        <v>Bakı</v>
      </c>
      <c r="G200" s="110">
        <f t="shared" si="11"/>
        <v>10</v>
      </c>
    </row>
    <row r="201" spans="1:7" x14ac:dyDescent="0.3">
      <c r="A201" s="20" t="s">
        <v>341</v>
      </c>
      <c r="B201" s="102">
        <v>44672</v>
      </c>
      <c r="C201" s="103">
        <v>0.22</v>
      </c>
      <c r="D201" s="133">
        <v>9800</v>
      </c>
      <c r="E201" s="108" t="str">
        <f>_xlfn.XLOOKUP($A201,'Task3 Baza'!$A$2:$A$1999,'Task3 Baza'!$C$2:$C$1999,"non",0)</f>
        <v>Qazax</v>
      </c>
      <c r="F201" s="109" t="str">
        <f t="shared" si="10"/>
        <v>Sumqayıt</v>
      </c>
      <c r="G201" s="110">
        <f t="shared" si="11"/>
        <v>50</v>
      </c>
    </row>
    <row r="202" spans="1:7" x14ac:dyDescent="0.3">
      <c r="A202" s="20" t="s">
        <v>342</v>
      </c>
      <c r="B202" s="102">
        <v>44083</v>
      </c>
      <c r="C202" s="103">
        <v>0.15</v>
      </c>
      <c r="D202" s="133">
        <v>9400</v>
      </c>
      <c r="E202" s="108" t="str">
        <f>_xlfn.XLOOKUP($A202,'Task3 Baza'!$A$2:$A$1999,'Task3 Baza'!$C$2:$C$1999,"non",0)</f>
        <v>Hacıqabul</v>
      </c>
      <c r="F202" s="109" t="str">
        <f t="shared" si="10"/>
        <v>Sumqayıt</v>
      </c>
      <c r="G202" s="110">
        <f t="shared" si="11"/>
        <v>50</v>
      </c>
    </row>
    <row r="203" spans="1:7" x14ac:dyDescent="0.3">
      <c r="A203" s="20" t="s">
        <v>343</v>
      </c>
      <c r="B203" s="102">
        <v>44179</v>
      </c>
      <c r="C203" s="103">
        <v>0.24</v>
      </c>
      <c r="D203" s="133">
        <v>1800</v>
      </c>
      <c r="E203" s="108" t="str">
        <f>_xlfn.XLOOKUP($A203,'Task3 Baza'!$A$2:$A$1999,'Task3 Baza'!$C$2:$C$1999,"non",0)</f>
        <v>Şəmkir</v>
      </c>
      <c r="F203" s="109" t="str">
        <f t="shared" si="10"/>
        <v>Lənkəran</v>
      </c>
      <c r="G203" s="110">
        <f t="shared" si="11"/>
        <v>42</v>
      </c>
    </row>
    <row r="204" spans="1:7" x14ac:dyDescent="0.3">
      <c r="A204" s="20" t="s">
        <v>344</v>
      </c>
      <c r="B204" s="102">
        <v>44205</v>
      </c>
      <c r="C204" s="103">
        <v>0.19</v>
      </c>
      <c r="D204" s="133">
        <v>12400</v>
      </c>
      <c r="E204" s="108" t="str">
        <f>_xlfn.XLOOKUP($A204,'Task3 Baza'!$A$2:$A$1999,'Task3 Baza'!$C$2:$C$1999,"non",0)</f>
        <v>Şərur</v>
      </c>
      <c r="F204" s="109" t="str">
        <f t="shared" si="10"/>
        <v>Lənkəran</v>
      </c>
      <c r="G204" s="110">
        <f t="shared" si="11"/>
        <v>42</v>
      </c>
    </row>
    <row r="205" spans="1:7" x14ac:dyDescent="0.3">
      <c r="A205" s="20" t="s">
        <v>345</v>
      </c>
      <c r="B205" s="102">
        <v>44267</v>
      </c>
      <c r="C205" s="103">
        <v>0.21</v>
      </c>
      <c r="D205" s="133">
        <v>3700</v>
      </c>
      <c r="E205" s="108" t="str">
        <f>_xlfn.XLOOKUP($A205,'Task3 Baza'!$A$2:$A$1999,'Task3 Baza'!$C$2:$C$1999,"non",0)</f>
        <v>Ağdaş</v>
      </c>
      <c r="F205" s="109" t="str">
        <f t="shared" si="10"/>
        <v>Bakı</v>
      </c>
      <c r="G205" s="110">
        <f t="shared" si="11"/>
        <v>10</v>
      </c>
    </row>
    <row r="206" spans="1:7" x14ac:dyDescent="0.3">
      <c r="A206" s="20" t="s">
        <v>346</v>
      </c>
      <c r="B206" s="102">
        <v>44159</v>
      </c>
      <c r="C206" s="103">
        <v>0.24</v>
      </c>
      <c r="D206" s="133">
        <v>5500</v>
      </c>
      <c r="E206" s="108" t="str">
        <f>_xlfn.XLOOKUP($A206,'Task3 Baza'!$A$2:$A$1999,'Task3 Baza'!$C$2:$C$1999,"non",0)</f>
        <v>Naxçıvan</v>
      </c>
      <c r="F206" s="109" t="str">
        <f t="shared" si="10"/>
        <v>Gəncə</v>
      </c>
      <c r="G206" s="110">
        <f t="shared" si="11"/>
        <v>20</v>
      </c>
    </row>
    <row r="207" spans="1:7" x14ac:dyDescent="0.3">
      <c r="A207" s="20" t="s">
        <v>347</v>
      </c>
      <c r="B207" s="102">
        <v>44104</v>
      </c>
      <c r="C207" s="103">
        <v>0.16</v>
      </c>
      <c r="D207" s="133">
        <v>4100</v>
      </c>
      <c r="E207" s="108" t="str">
        <f>_xlfn.XLOOKUP($A207,'Task3 Baza'!$A$2:$A$1999,'Task3 Baza'!$C$2:$C$1999,"non",0)</f>
        <v>Füzuli</v>
      </c>
      <c r="F207" s="109" t="str">
        <f t="shared" si="10"/>
        <v>Sumqayıt</v>
      </c>
      <c r="G207" s="110">
        <f t="shared" si="11"/>
        <v>50</v>
      </c>
    </row>
    <row r="208" spans="1:7" x14ac:dyDescent="0.3">
      <c r="A208" s="20" t="s">
        <v>348</v>
      </c>
      <c r="B208" s="102">
        <v>44441</v>
      </c>
      <c r="C208" s="103">
        <v>0.19</v>
      </c>
      <c r="D208" s="133">
        <v>12400</v>
      </c>
      <c r="E208" s="108" t="str">
        <f>_xlfn.XLOOKUP($A208,'Task3 Baza'!$A$2:$A$1999,'Task3 Baza'!$C$2:$C$1999,"non",0)</f>
        <v>Şərur</v>
      </c>
      <c r="F208" s="109" t="str">
        <f t="shared" si="10"/>
        <v>Lənkəran</v>
      </c>
      <c r="G208" s="110">
        <f t="shared" si="11"/>
        <v>42</v>
      </c>
    </row>
    <row r="209" spans="1:7" x14ac:dyDescent="0.3">
      <c r="A209" s="20" t="s">
        <v>349</v>
      </c>
      <c r="B209" s="102">
        <v>43814</v>
      </c>
      <c r="C209" s="103">
        <v>0.24</v>
      </c>
      <c r="D209" s="133">
        <v>3600</v>
      </c>
      <c r="E209" s="108" t="str">
        <f>_xlfn.XLOOKUP($A209,'Task3 Baza'!$A$2:$A$1999,'Task3 Baza'!$C$2:$C$1999,"non",0)</f>
        <v>Şirvan</v>
      </c>
      <c r="F209" s="109" t="str">
        <f t="shared" si="10"/>
        <v>Lənkəran</v>
      </c>
      <c r="G209" s="110">
        <f t="shared" si="11"/>
        <v>42</v>
      </c>
    </row>
    <row r="210" spans="1:7" x14ac:dyDescent="0.3">
      <c r="A210" s="20" t="s">
        <v>350</v>
      </c>
      <c r="B210" s="102">
        <v>44398</v>
      </c>
      <c r="C210" s="103">
        <v>0.15</v>
      </c>
      <c r="D210" s="133">
        <v>10700</v>
      </c>
      <c r="E210" s="108" t="str">
        <f>_xlfn.XLOOKUP($A210,'Task3 Baza'!$A$2:$A$1999,'Task3 Baza'!$C$2:$C$1999,"non",0)</f>
        <v>Saatlı</v>
      </c>
      <c r="F210" s="109" t="str">
        <f t="shared" si="10"/>
        <v>Gəncə</v>
      </c>
      <c r="G210" s="110">
        <f t="shared" si="11"/>
        <v>20</v>
      </c>
    </row>
    <row r="211" spans="1:7" x14ac:dyDescent="0.3">
      <c r="A211" s="20" t="s">
        <v>351</v>
      </c>
      <c r="B211" s="102">
        <v>43942</v>
      </c>
      <c r="C211" s="103">
        <v>0.23</v>
      </c>
      <c r="D211" s="133">
        <v>5900</v>
      </c>
      <c r="E211" s="108" t="str">
        <f>_xlfn.XLOOKUP($A211,'Task3 Baza'!$A$2:$A$1999,'Task3 Baza'!$C$2:$C$1999,"non",0)</f>
        <v>Zaqatala</v>
      </c>
      <c r="F211" s="109" t="str">
        <f t="shared" si="10"/>
        <v>Lənkəran</v>
      </c>
      <c r="G211" s="110">
        <f t="shared" si="11"/>
        <v>42</v>
      </c>
    </row>
    <row r="212" spans="1:7" x14ac:dyDescent="0.3">
      <c r="A212" s="20" t="s">
        <v>231</v>
      </c>
      <c r="B212" s="102">
        <v>44386</v>
      </c>
      <c r="C212" s="103">
        <v>0.19</v>
      </c>
      <c r="D212" s="133">
        <v>5900</v>
      </c>
      <c r="E212" s="108" t="str">
        <f>_xlfn.XLOOKUP($A212,'Task3 Baza'!$A$2:$A$1999,'Task3 Baza'!$C$2:$C$1999,"non",0)</f>
        <v>Salyan</v>
      </c>
      <c r="F212" s="109" t="str">
        <f t="shared" si="10"/>
        <v>Gəncə</v>
      </c>
      <c r="G212" s="110">
        <f t="shared" si="11"/>
        <v>20</v>
      </c>
    </row>
    <row r="213" spans="1:7" x14ac:dyDescent="0.3">
      <c r="A213" s="20" t="s">
        <v>153</v>
      </c>
      <c r="B213" s="102">
        <v>43962</v>
      </c>
      <c r="C213" s="103">
        <v>0.19</v>
      </c>
      <c r="D213" s="133">
        <v>2400</v>
      </c>
      <c r="E213" s="108" t="str">
        <f>_xlfn.XLOOKUP($A213,'Task3 Baza'!$A$2:$A$1999,'Task3 Baza'!$C$2:$C$1999,"non",0)</f>
        <v>Sumqayıt</v>
      </c>
      <c r="F213" s="109" t="str">
        <f t="shared" si="10"/>
        <v>Gəncə</v>
      </c>
      <c r="G213" s="110">
        <f t="shared" si="11"/>
        <v>20</v>
      </c>
    </row>
    <row r="214" spans="1:7" x14ac:dyDescent="0.3">
      <c r="A214" s="20" t="s">
        <v>352</v>
      </c>
      <c r="B214" s="102">
        <v>44032</v>
      </c>
      <c r="C214" s="103">
        <v>0.23</v>
      </c>
      <c r="D214" s="133">
        <v>6500</v>
      </c>
      <c r="E214" s="108" t="str">
        <f>_xlfn.XLOOKUP($A214,'Task3 Baza'!$A$2:$A$1999,'Task3 Baza'!$C$2:$C$1999,"non",0)</f>
        <v>Tərtər</v>
      </c>
      <c r="F214" s="109" t="str">
        <f t="shared" si="10"/>
        <v>Lənkəran</v>
      </c>
      <c r="G214" s="110">
        <f t="shared" si="11"/>
        <v>42</v>
      </c>
    </row>
    <row r="215" spans="1:7" x14ac:dyDescent="0.3">
      <c r="A215" s="20" t="s">
        <v>353</v>
      </c>
      <c r="B215" s="102">
        <v>44789</v>
      </c>
      <c r="C215" s="103">
        <v>0.21</v>
      </c>
      <c r="D215" s="133">
        <v>8900</v>
      </c>
      <c r="E215" s="108" t="str">
        <f>_xlfn.XLOOKUP($A215,'Task3 Baza'!$A$2:$A$1999,'Task3 Baza'!$C$2:$C$1999,"non",0)</f>
        <v>Balakən</v>
      </c>
      <c r="F215" s="109" t="str">
        <f t="shared" si="10"/>
        <v>Bakı</v>
      </c>
      <c r="G215" s="110">
        <f t="shared" si="11"/>
        <v>10</v>
      </c>
    </row>
    <row r="216" spans="1:7" x14ac:dyDescent="0.3">
      <c r="A216" s="20" t="s">
        <v>354</v>
      </c>
      <c r="B216" s="102">
        <v>44086</v>
      </c>
      <c r="C216" s="103">
        <v>0.14000000000000001</v>
      </c>
      <c r="D216" s="133">
        <v>6200</v>
      </c>
      <c r="E216" s="108" t="str">
        <f>_xlfn.XLOOKUP($A216,'Task3 Baza'!$A$2:$A$1999,'Task3 Baza'!$C$2:$C$1999,"non",0)</f>
        <v>Saatlı</v>
      </c>
      <c r="F216" s="109" t="str">
        <f t="shared" si="10"/>
        <v>Gəncə</v>
      </c>
      <c r="G216" s="110">
        <f t="shared" si="11"/>
        <v>20</v>
      </c>
    </row>
    <row r="217" spans="1:7" x14ac:dyDescent="0.3">
      <c r="A217" s="20" t="s">
        <v>355</v>
      </c>
      <c r="B217" s="102">
        <v>44011</v>
      </c>
      <c r="C217" s="103">
        <v>0.14000000000000001</v>
      </c>
      <c r="D217" s="133">
        <v>1800</v>
      </c>
      <c r="E217" s="108" t="str">
        <f>_xlfn.XLOOKUP($A217,'Task3 Baza'!$A$2:$A$1999,'Task3 Baza'!$C$2:$C$1999,"non",0)</f>
        <v>Kəngərli</v>
      </c>
      <c r="F217" s="109" t="str">
        <f t="shared" si="10"/>
        <v>Sumqayıt</v>
      </c>
      <c r="G217" s="110">
        <f t="shared" si="11"/>
        <v>50</v>
      </c>
    </row>
    <row r="218" spans="1:7" x14ac:dyDescent="0.3">
      <c r="A218" s="20" t="s">
        <v>356</v>
      </c>
      <c r="B218" s="102">
        <v>43968</v>
      </c>
      <c r="C218" s="103">
        <v>0.22</v>
      </c>
      <c r="D218" s="133">
        <v>12000</v>
      </c>
      <c r="E218" s="108" t="str">
        <f>_xlfn.XLOOKUP($A218,'Task3 Baza'!$A$2:$A$1999,'Task3 Baza'!$C$2:$C$1999,"non",0)</f>
        <v>Ucar</v>
      </c>
      <c r="F218" s="109" t="str">
        <f t="shared" si="10"/>
        <v>Lənkəran</v>
      </c>
      <c r="G218" s="110">
        <f t="shared" si="11"/>
        <v>42</v>
      </c>
    </row>
    <row r="219" spans="1:7" x14ac:dyDescent="0.3">
      <c r="A219" s="20" t="s">
        <v>357</v>
      </c>
      <c r="B219" s="102">
        <v>43648</v>
      </c>
      <c r="C219" s="103">
        <v>0.19</v>
      </c>
      <c r="D219" s="133">
        <v>3500</v>
      </c>
      <c r="E219" s="108" t="str">
        <f>_xlfn.XLOOKUP($A219,'Task3 Baza'!$A$2:$A$1999,'Task3 Baza'!$C$2:$C$1999,"non",0)</f>
        <v>Ağdam</v>
      </c>
      <c r="F219" s="109" t="str">
        <f t="shared" si="10"/>
        <v>Bakı</v>
      </c>
      <c r="G219" s="110">
        <f t="shared" si="11"/>
        <v>10</v>
      </c>
    </row>
    <row r="220" spans="1:7" x14ac:dyDescent="0.3">
      <c r="A220" s="20" t="s">
        <v>358</v>
      </c>
      <c r="B220" s="102">
        <v>44211</v>
      </c>
      <c r="C220" s="103">
        <v>0.18</v>
      </c>
      <c r="D220" s="133">
        <v>11000</v>
      </c>
      <c r="E220" s="108" t="str">
        <f>_xlfn.XLOOKUP($A220,'Task3 Baza'!$A$2:$A$1999,'Task3 Baza'!$C$2:$C$1999,"non",0)</f>
        <v>Daşkəsən</v>
      </c>
      <c r="F220" s="109" t="str">
        <f t="shared" si="10"/>
        <v>Bakı</v>
      </c>
      <c r="G220" s="110">
        <f t="shared" si="11"/>
        <v>10</v>
      </c>
    </row>
    <row r="221" spans="1:7" x14ac:dyDescent="0.3">
      <c r="A221" s="20" t="s">
        <v>359</v>
      </c>
      <c r="B221" s="102">
        <v>44241</v>
      </c>
      <c r="C221" s="103">
        <v>0.14000000000000001</v>
      </c>
      <c r="D221" s="133">
        <v>2100</v>
      </c>
      <c r="E221" s="108" t="str">
        <f>_xlfn.XLOOKUP($A221,'Task3 Baza'!$A$2:$A$1999,'Task3 Baza'!$C$2:$C$1999,"non",0)</f>
        <v>Qobustan</v>
      </c>
      <c r="F221" s="109" t="str">
        <f t="shared" si="10"/>
        <v>Gəncə</v>
      </c>
      <c r="G221" s="110">
        <f t="shared" si="11"/>
        <v>20</v>
      </c>
    </row>
    <row r="222" spans="1:7" x14ac:dyDescent="0.3">
      <c r="A222" s="20" t="s">
        <v>360</v>
      </c>
      <c r="B222" s="102">
        <v>44427</v>
      </c>
      <c r="C222" s="103">
        <v>0.16</v>
      </c>
      <c r="D222" s="133">
        <v>5100</v>
      </c>
      <c r="E222" s="108" t="str">
        <f>_xlfn.XLOOKUP($A222,'Task3 Baza'!$A$2:$A$1999,'Task3 Baza'!$C$2:$C$1999,"non",0)</f>
        <v>Qusar</v>
      </c>
      <c r="F222" s="109" t="str">
        <f t="shared" si="10"/>
        <v>Gəncə</v>
      </c>
      <c r="G222" s="110">
        <f t="shared" si="11"/>
        <v>20</v>
      </c>
    </row>
    <row r="223" spans="1:7" x14ac:dyDescent="0.3">
      <c r="A223" s="20" t="s">
        <v>361</v>
      </c>
      <c r="B223" s="102">
        <v>44199</v>
      </c>
      <c r="C223" s="103">
        <v>0.23</v>
      </c>
      <c r="D223" s="133">
        <v>11900</v>
      </c>
      <c r="E223" s="108" t="str">
        <f>_xlfn.XLOOKUP($A223,'Task3 Baza'!$A$2:$A$1999,'Task3 Baza'!$C$2:$C$1999,"non",0)</f>
        <v>Xızı</v>
      </c>
      <c r="F223" s="109" t="str">
        <f t="shared" si="10"/>
        <v>Sumqayıt</v>
      </c>
      <c r="G223" s="110">
        <f t="shared" si="11"/>
        <v>50</v>
      </c>
    </row>
    <row r="224" spans="1:7" x14ac:dyDescent="0.3">
      <c r="A224" s="20" t="s">
        <v>362</v>
      </c>
      <c r="B224" s="102">
        <v>44001</v>
      </c>
      <c r="C224" s="103">
        <v>0.23</v>
      </c>
      <c r="D224" s="133">
        <v>8900</v>
      </c>
      <c r="E224" s="108" t="str">
        <f>_xlfn.XLOOKUP($A224,'Task3 Baza'!$A$2:$A$1999,'Task3 Baza'!$C$2:$C$1999,"non",0)</f>
        <v>Saatlı</v>
      </c>
      <c r="F224" s="109" t="str">
        <f t="shared" si="10"/>
        <v>Gəncə</v>
      </c>
      <c r="G224" s="110">
        <f t="shared" si="11"/>
        <v>20</v>
      </c>
    </row>
    <row r="225" spans="1:7" x14ac:dyDescent="0.3">
      <c r="A225" s="20" t="s">
        <v>363</v>
      </c>
      <c r="B225" s="102">
        <v>44239</v>
      </c>
      <c r="C225" s="103">
        <v>0.21</v>
      </c>
      <c r="D225" s="133">
        <v>4700</v>
      </c>
      <c r="E225" s="108" t="str">
        <f>_xlfn.XLOOKUP($A225,'Task3 Baza'!$A$2:$A$1999,'Task3 Baza'!$C$2:$C$1999,"non",0)</f>
        <v>Ucar</v>
      </c>
      <c r="F225" s="109" t="str">
        <f t="shared" si="10"/>
        <v>Lənkəran</v>
      </c>
      <c r="G225" s="110">
        <f t="shared" si="11"/>
        <v>42</v>
      </c>
    </row>
    <row r="226" spans="1:7" x14ac:dyDescent="0.3">
      <c r="A226" s="20" t="s">
        <v>364</v>
      </c>
      <c r="B226" s="102">
        <v>44122</v>
      </c>
      <c r="C226" s="103">
        <v>0.14000000000000001</v>
      </c>
      <c r="D226" s="133">
        <v>8000</v>
      </c>
      <c r="E226" s="108" t="str">
        <f>_xlfn.XLOOKUP($A226,'Task3 Baza'!$A$2:$A$1999,'Task3 Baza'!$C$2:$C$1999,"non",0)</f>
        <v>Qazax</v>
      </c>
      <c r="F226" s="109" t="str">
        <f t="shared" si="10"/>
        <v>Sumqayıt</v>
      </c>
      <c r="G226" s="110">
        <f t="shared" si="11"/>
        <v>50</v>
      </c>
    </row>
    <row r="227" spans="1:7" x14ac:dyDescent="0.3">
      <c r="A227" s="20" t="s">
        <v>365</v>
      </c>
      <c r="B227" s="102">
        <v>44672</v>
      </c>
      <c r="C227" s="103">
        <v>0.17</v>
      </c>
      <c r="D227" s="133">
        <v>5900</v>
      </c>
      <c r="E227" s="108" t="str">
        <f>_xlfn.XLOOKUP($A227,'Task3 Baza'!$A$2:$A$1999,'Task3 Baza'!$C$2:$C$1999,"non",0)</f>
        <v>Şuşa</v>
      </c>
      <c r="F227" s="109" t="str">
        <f t="shared" si="10"/>
        <v>Lənkəran</v>
      </c>
      <c r="G227" s="110">
        <f t="shared" si="11"/>
        <v>42</v>
      </c>
    </row>
    <row r="228" spans="1:7" x14ac:dyDescent="0.3">
      <c r="A228" s="20" t="s">
        <v>366</v>
      </c>
      <c r="B228" s="102">
        <v>43967</v>
      </c>
      <c r="C228" s="103">
        <v>0.17</v>
      </c>
      <c r="D228" s="133">
        <v>5400</v>
      </c>
      <c r="E228" s="108" t="str">
        <f>_xlfn.XLOOKUP($A228,'Task3 Baza'!$A$2:$A$1999,'Task3 Baza'!$C$2:$C$1999,"non",0)</f>
        <v>Cəlilabad</v>
      </c>
      <c r="F228" s="109" t="str">
        <f t="shared" si="10"/>
        <v>Bakı</v>
      </c>
      <c r="G228" s="110">
        <f t="shared" si="11"/>
        <v>10</v>
      </c>
    </row>
    <row r="229" spans="1:7" x14ac:dyDescent="0.3">
      <c r="A229" s="20" t="s">
        <v>367</v>
      </c>
      <c r="B229" s="102">
        <v>44165</v>
      </c>
      <c r="C229" s="103">
        <v>0.15</v>
      </c>
      <c r="D229" s="133">
        <v>10900</v>
      </c>
      <c r="E229" s="108" t="str">
        <f>_xlfn.XLOOKUP($A229,'Task3 Baza'!$A$2:$A$1999,'Task3 Baza'!$C$2:$C$1999,"non",0)</f>
        <v>Ağdaş</v>
      </c>
      <c r="F229" s="109" t="str">
        <f t="shared" si="10"/>
        <v>Bakı</v>
      </c>
      <c r="G229" s="110">
        <f t="shared" si="11"/>
        <v>10</v>
      </c>
    </row>
    <row r="230" spans="1:7" x14ac:dyDescent="0.3">
      <c r="A230" s="20" t="s">
        <v>368</v>
      </c>
      <c r="B230" s="102">
        <v>44311</v>
      </c>
      <c r="C230" s="103">
        <v>0.21</v>
      </c>
      <c r="D230" s="133">
        <v>6600</v>
      </c>
      <c r="E230" s="108" t="str">
        <f>_xlfn.XLOOKUP($A230,'Task3 Baza'!$A$2:$A$1999,'Task3 Baza'!$C$2:$C$1999,"non",0)</f>
        <v>Balakən</v>
      </c>
      <c r="F230" s="109" t="str">
        <f t="shared" si="10"/>
        <v>Bakı</v>
      </c>
      <c r="G230" s="110">
        <f t="shared" si="11"/>
        <v>10</v>
      </c>
    </row>
    <row r="231" spans="1:7" x14ac:dyDescent="0.3">
      <c r="A231" s="20" t="s">
        <v>369</v>
      </c>
      <c r="B231" s="102">
        <v>44086</v>
      </c>
      <c r="C231" s="103">
        <v>0.23</v>
      </c>
      <c r="D231" s="133">
        <v>11000</v>
      </c>
      <c r="E231" s="108" t="str">
        <f>_xlfn.XLOOKUP($A231,'Task3 Baza'!$A$2:$A$1999,'Task3 Baza'!$C$2:$C$1999,"non",0)</f>
        <v>Siyəzən</v>
      </c>
      <c r="F231" s="109" t="str">
        <f t="shared" si="10"/>
        <v>Gəncə</v>
      </c>
      <c r="G231" s="110">
        <f t="shared" si="11"/>
        <v>20</v>
      </c>
    </row>
    <row r="232" spans="1:7" x14ac:dyDescent="0.3">
      <c r="A232" s="20" t="s">
        <v>370</v>
      </c>
      <c r="B232" s="102">
        <v>44177</v>
      </c>
      <c r="C232" s="103">
        <v>0.23</v>
      </c>
      <c r="D232" s="133">
        <v>3500</v>
      </c>
      <c r="E232" s="108" t="str">
        <f>_xlfn.XLOOKUP($A232,'Task3 Baza'!$A$2:$A$1999,'Task3 Baza'!$C$2:$C$1999,"non",0)</f>
        <v>Ordubad</v>
      </c>
      <c r="F232" s="109" t="str">
        <f t="shared" si="10"/>
        <v>Gəncə</v>
      </c>
      <c r="G232" s="110">
        <f t="shared" si="11"/>
        <v>20</v>
      </c>
    </row>
    <row r="233" spans="1:7" x14ac:dyDescent="0.3">
      <c r="A233" s="20" t="s">
        <v>371</v>
      </c>
      <c r="B233" s="102">
        <v>44172</v>
      </c>
      <c r="C233" s="103">
        <v>0.15</v>
      </c>
      <c r="D233" s="133">
        <v>8900</v>
      </c>
      <c r="E233" s="108" t="str">
        <f>_xlfn.XLOOKUP($A233,'Task3 Baza'!$A$2:$A$1999,'Task3 Baza'!$C$2:$C$1999,"non",0)</f>
        <v>Masallı</v>
      </c>
      <c r="F233" s="109" t="str">
        <f t="shared" si="10"/>
        <v>Gəncə</v>
      </c>
      <c r="G233" s="110">
        <f t="shared" si="11"/>
        <v>20</v>
      </c>
    </row>
    <row r="234" spans="1:7" x14ac:dyDescent="0.3">
      <c r="A234" s="20" t="s">
        <v>372</v>
      </c>
      <c r="B234" s="102">
        <v>44161</v>
      </c>
      <c r="C234" s="103">
        <v>0.14000000000000001</v>
      </c>
      <c r="D234" s="133">
        <v>1900</v>
      </c>
      <c r="E234" s="108" t="str">
        <f>_xlfn.XLOOKUP($A234,'Task3 Baza'!$A$2:$A$1999,'Task3 Baza'!$C$2:$C$1999,"non",0)</f>
        <v>Zərdab</v>
      </c>
      <c r="F234" s="109" t="str">
        <f t="shared" si="10"/>
        <v>Lənkəran</v>
      </c>
      <c r="G234" s="110">
        <f t="shared" si="11"/>
        <v>42</v>
      </c>
    </row>
    <row r="235" spans="1:7" x14ac:dyDescent="0.3">
      <c r="A235" s="20" t="s">
        <v>373</v>
      </c>
      <c r="B235" s="102">
        <v>44171</v>
      </c>
      <c r="C235" s="103">
        <v>0.19</v>
      </c>
      <c r="D235" s="133">
        <v>1100</v>
      </c>
      <c r="E235" s="108" t="str">
        <f>_xlfn.XLOOKUP($A235,'Task3 Baza'!$A$2:$A$1999,'Task3 Baza'!$C$2:$C$1999,"non",0)</f>
        <v>Lənkəran</v>
      </c>
      <c r="F235" s="109" t="str">
        <f t="shared" si="10"/>
        <v>Gəncə</v>
      </c>
      <c r="G235" s="110">
        <f t="shared" si="11"/>
        <v>20</v>
      </c>
    </row>
    <row r="236" spans="1:7" x14ac:dyDescent="0.3">
      <c r="A236" s="20" t="s">
        <v>374</v>
      </c>
      <c r="B236" s="102">
        <v>44578</v>
      </c>
      <c r="C236" s="103">
        <v>0.24</v>
      </c>
      <c r="D236" s="133">
        <v>1200</v>
      </c>
      <c r="E236" s="108" t="str">
        <f>_xlfn.XLOOKUP($A236,'Task3 Baza'!$A$2:$A$1999,'Task3 Baza'!$C$2:$C$1999,"non",0)</f>
        <v>Lerik</v>
      </c>
      <c r="F236" s="109" t="str">
        <f t="shared" si="10"/>
        <v>Gəncə</v>
      </c>
      <c r="G236" s="110">
        <f t="shared" si="11"/>
        <v>20</v>
      </c>
    </row>
    <row r="237" spans="1:7" x14ac:dyDescent="0.3">
      <c r="A237" s="20" t="s">
        <v>375</v>
      </c>
      <c r="B237" s="102">
        <v>43480</v>
      </c>
      <c r="C237" s="103">
        <v>0.24</v>
      </c>
      <c r="D237" s="133">
        <v>10500</v>
      </c>
      <c r="E237" s="108" t="str">
        <f>_xlfn.XLOOKUP($A237,'Task3 Baza'!$A$2:$A$1999,'Task3 Baza'!$C$2:$C$1999,"non",0)</f>
        <v>Qubadlı</v>
      </c>
      <c r="F237" s="109" t="str">
        <f t="shared" si="10"/>
        <v>Gəncə</v>
      </c>
      <c r="G237" s="110">
        <f t="shared" si="11"/>
        <v>20</v>
      </c>
    </row>
    <row r="238" spans="1:7" x14ac:dyDescent="0.3">
      <c r="A238" s="20" t="s">
        <v>376</v>
      </c>
      <c r="B238" s="102">
        <v>43684</v>
      </c>
      <c r="C238" s="103">
        <v>0.21</v>
      </c>
      <c r="D238" s="133">
        <v>3500</v>
      </c>
      <c r="E238" s="108" t="str">
        <f>_xlfn.XLOOKUP($A238,'Task3 Baza'!$A$2:$A$1999,'Task3 Baza'!$C$2:$C$1999,"non",0)</f>
        <v>Ucar</v>
      </c>
      <c r="F238" s="109" t="str">
        <f t="shared" si="10"/>
        <v>Lənkəran</v>
      </c>
      <c r="G238" s="110">
        <f t="shared" si="11"/>
        <v>42</v>
      </c>
    </row>
    <row r="239" spans="1:7" x14ac:dyDescent="0.3">
      <c r="A239" s="20" t="s">
        <v>377</v>
      </c>
      <c r="B239" s="102">
        <v>43915</v>
      </c>
      <c r="C239" s="103">
        <v>0.16</v>
      </c>
      <c r="D239" s="133">
        <v>8700</v>
      </c>
      <c r="E239" s="108" t="str">
        <f>_xlfn.XLOOKUP($A239,'Task3 Baza'!$A$2:$A$1999,'Task3 Baza'!$C$2:$C$1999,"non",0)</f>
        <v>Ucar</v>
      </c>
      <c r="F239" s="109" t="str">
        <f t="shared" si="10"/>
        <v>Lənkəran</v>
      </c>
      <c r="G239" s="110">
        <f t="shared" si="11"/>
        <v>42</v>
      </c>
    </row>
    <row r="240" spans="1:7" x14ac:dyDescent="0.3">
      <c r="A240" s="20" t="s">
        <v>378</v>
      </c>
      <c r="B240" s="102">
        <v>44363</v>
      </c>
      <c r="C240" s="103">
        <v>0.19</v>
      </c>
      <c r="D240" s="133">
        <v>7900</v>
      </c>
      <c r="E240" s="108" t="str">
        <f>_xlfn.XLOOKUP($A240,'Task3 Baza'!$A$2:$A$1999,'Task3 Baza'!$C$2:$C$1999,"non",0)</f>
        <v>Mingəçevir</v>
      </c>
      <c r="F240" s="109" t="str">
        <f t="shared" si="10"/>
        <v>Gəncə</v>
      </c>
      <c r="G240" s="110">
        <f t="shared" si="11"/>
        <v>20</v>
      </c>
    </row>
    <row r="241" spans="1:7" x14ac:dyDescent="0.3">
      <c r="A241" s="20" t="s">
        <v>379</v>
      </c>
      <c r="B241" s="102">
        <v>44715</v>
      </c>
      <c r="C241" s="103">
        <v>0.24</v>
      </c>
      <c r="D241" s="133">
        <v>10700</v>
      </c>
      <c r="E241" s="108" t="str">
        <f>_xlfn.XLOOKUP($A241,'Task3 Baza'!$A$2:$A$1999,'Task3 Baza'!$C$2:$C$1999,"non",0)</f>
        <v>Siyəzən</v>
      </c>
      <c r="F241" s="109" t="str">
        <f t="shared" si="10"/>
        <v>Gəncə</v>
      </c>
      <c r="G241" s="110">
        <f t="shared" si="11"/>
        <v>20</v>
      </c>
    </row>
    <row r="242" spans="1:7" x14ac:dyDescent="0.3">
      <c r="A242" s="20" t="s">
        <v>274</v>
      </c>
      <c r="B242" s="102">
        <v>43603</v>
      </c>
      <c r="C242" s="103">
        <v>0.2</v>
      </c>
      <c r="D242" s="133">
        <v>8800</v>
      </c>
      <c r="E242" s="108" t="str">
        <f>_xlfn.XLOOKUP($A242,'Task3 Baza'!$A$2:$A$1999,'Task3 Baza'!$C$2:$C$1999,"non",0)</f>
        <v>Tərtər</v>
      </c>
      <c r="F242" s="109" t="str">
        <f t="shared" si="10"/>
        <v>Lənkəran</v>
      </c>
      <c r="G242" s="110">
        <f t="shared" si="11"/>
        <v>42</v>
      </c>
    </row>
    <row r="243" spans="1:7" x14ac:dyDescent="0.3">
      <c r="A243" s="20" t="s">
        <v>380</v>
      </c>
      <c r="B243" s="102">
        <v>44060</v>
      </c>
      <c r="C243" s="103">
        <v>0.2</v>
      </c>
      <c r="D243" s="133">
        <v>11000</v>
      </c>
      <c r="E243" s="108" t="str">
        <f>_xlfn.XLOOKUP($A243,'Task3 Baza'!$A$2:$A$1999,'Task3 Baza'!$C$2:$C$1999,"non",0)</f>
        <v>Cəlilabad</v>
      </c>
      <c r="F243" s="109" t="str">
        <f t="shared" si="10"/>
        <v>Bakı</v>
      </c>
      <c r="G243" s="110">
        <f t="shared" si="11"/>
        <v>10</v>
      </c>
    </row>
    <row r="244" spans="1:7" x14ac:dyDescent="0.3">
      <c r="A244" s="20" t="s">
        <v>381</v>
      </c>
      <c r="B244" s="102">
        <v>43928</v>
      </c>
      <c r="C244" s="103">
        <v>0.19</v>
      </c>
      <c r="D244" s="133">
        <v>5900</v>
      </c>
      <c r="E244" s="108" t="str">
        <f>_xlfn.XLOOKUP($A244,'Task3 Baza'!$A$2:$A$1999,'Task3 Baza'!$C$2:$C$1999,"non",0)</f>
        <v>Şabran</v>
      </c>
      <c r="F244" s="109" t="str">
        <f t="shared" si="10"/>
        <v>Gəncə</v>
      </c>
      <c r="G244" s="110">
        <f t="shared" si="11"/>
        <v>20</v>
      </c>
    </row>
    <row r="245" spans="1:7" x14ac:dyDescent="0.3">
      <c r="A245" s="20" t="s">
        <v>382</v>
      </c>
      <c r="B245" s="102">
        <v>44769</v>
      </c>
      <c r="C245" s="103">
        <v>0.21</v>
      </c>
      <c r="D245" s="133">
        <v>7200</v>
      </c>
      <c r="E245" s="108" t="str">
        <f>_xlfn.XLOOKUP($A245,'Task3 Baza'!$A$2:$A$1999,'Task3 Baza'!$C$2:$C$1999,"non",0)</f>
        <v>Füzuli</v>
      </c>
      <c r="F245" s="109" t="str">
        <f t="shared" si="10"/>
        <v>Sumqayıt</v>
      </c>
      <c r="G245" s="110">
        <f t="shared" si="11"/>
        <v>50</v>
      </c>
    </row>
    <row r="246" spans="1:7" x14ac:dyDescent="0.3">
      <c r="A246" s="20" t="s">
        <v>383</v>
      </c>
      <c r="B246" s="102">
        <v>44362</v>
      </c>
      <c r="C246" s="103">
        <v>0.16</v>
      </c>
      <c r="D246" s="133">
        <v>3700</v>
      </c>
      <c r="E246" s="108" t="str">
        <f>_xlfn.XLOOKUP($A246,'Task3 Baza'!$A$2:$A$1999,'Task3 Baza'!$C$2:$C$1999,"non",0)</f>
        <v>Naxçıvan</v>
      </c>
      <c r="F246" s="109" t="str">
        <f t="shared" si="10"/>
        <v>Gəncə</v>
      </c>
      <c r="G246" s="110">
        <f t="shared" si="11"/>
        <v>20</v>
      </c>
    </row>
    <row r="247" spans="1:7" x14ac:dyDescent="0.3">
      <c r="A247" s="20" t="s">
        <v>384</v>
      </c>
      <c r="B247" s="102">
        <v>43923</v>
      </c>
      <c r="C247" s="103">
        <v>0.24</v>
      </c>
      <c r="D247" s="133">
        <v>6400</v>
      </c>
      <c r="E247" s="108" t="str">
        <f>_xlfn.XLOOKUP($A247,'Task3 Baza'!$A$2:$A$1999,'Task3 Baza'!$C$2:$C$1999,"non",0)</f>
        <v>Ucar</v>
      </c>
      <c r="F247" s="109" t="str">
        <f t="shared" si="10"/>
        <v>Lənkəran</v>
      </c>
      <c r="G247" s="110">
        <f t="shared" si="11"/>
        <v>42</v>
      </c>
    </row>
    <row r="248" spans="1:7" x14ac:dyDescent="0.3">
      <c r="A248" s="20" t="s">
        <v>385</v>
      </c>
      <c r="B248" s="102">
        <v>43737</v>
      </c>
      <c r="C248" s="103">
        <v>0.22</v>
      </c>
      <c r="D248" s="133">
        <v>9300</v>
      </c>
      <c r="E248" s="108" t="str">
        <f>_xlfn.XLOOKUP($A248,'Task3 Baza'!$A$2:$A$1999,'Task3 Baza'!$C$2:$C$1999,"non",0)</f>
        <v>Xızı</v>
      </c>
      <c r="F248" s="109" t="str">
        <f t="shared" si="10"/>
        <v>Sumqayıt</v>
      </c>
      <c r="G248" s="110">
        <f t="shared" si="11"/>
        <v>50</v>
      </c>
    </row>
    <row r="249" spans="1:7" x14ac:dyDescent="0.3">
      <c r="A249" s="20" t="s">
        <v>386</v>
      </c>
      <c r="B249" s="102">
        <v>43771</v>
      </c>
      <c r="C249" s="103">
        <v>0.16</v>
      </c>
      <c r="D249" s="133">
        <v>3100</v>
      </c>
      <c r="E249" s="108" t="str">
        <f>_xlfn.XLOOKUP($A249,'Task3 Baza'!$A$2:$A$1999,'Task3 Baza'!$C$2:$C$1999,"non",0)</f>
        <v>İsmayıllı</v>
      </c>
      <c r="F249" s="109" t="str">
        <f t="shared" si="10"/>
        <v>Sumqayıt</v>
      </c>
      <c r="G249" s="110">
        <f t="shared" si="11"/>
        <v>50</v>
      </c>
    </row>
    <row r="250" spans="1:7" x14ac:dyDescent="0.3">
      <c r="A250" s="20" t="s">
        <v>387</v>
      </c>
      <c r="B250" s="102">
        <v>44801</v>
      </c>
      <c r="C250" s="103">
        <v>0.16</v>
      </c>
      <c r="D250" s="133">
        <v>12200</v>
      </c>
      <c r="E250" s="108" t="str">
        <f>_xlfn.XLOOKUP($A250,'Task3 Baza'!$A$2:$A$1999,'Task3 Baza'!$C$2:$C$1999,"non",0)</f>
        <v>Gədəbəy</v>
      </c>
      <c r="F250" s="109" t="str">
        <f t="shared" si="10"/>
        <v>Sumqayıt</v>
      </c>
      <c r="G250" s="110">
        <f t="shared" si="11"/>
        <v>50</v>
      </c>
    </row>
    <row r="251" spans="1:7" x14ac:dyDescent="0.3">
      <c r="A251" s="20" t="s">
        <v>388</v>
      </c>
      <c r="B251" s="102">
        <v>44090</v>
      </c>
      <c r="C251" s="103">
        <v>0.21</v>
      </c>
      <c r="D251" s="133">
        <v>9800</v>
      </c>
      <c r="E251" s="108" t="str">
        <f>_xlfn.XLOOKUP($A251,'Task3 Baza'!$A$2:$A$1999,'Task3 Baza'!$C$2:$C$1999,"non",0)</f>
        <v>Tovuz</v>
      </c>
      <c r="F251" s="109" t="str">
        <f t="shared" si="10"/>
        <v>Lənkəran</v>
      </c>
      <c r="G251" s="110">
        <f t="shared" si="11"/>
        <v>42</v>
      </c>
    </row>
    <row r="252" spans="1:7" x14ac:dyDescent="0.3">
      <c r="A252" s="20" t="s">
        <v>389</v>
      </c>
      <c r="B252" s="102">
        <v>44519</v>
      </c>
      <c r="C252" s="103">
        <v>0.14000000000000001</v>
      </c>
      <c r="D252" s="133">
        <v>7400</v>
      </c>
      <c r="E252" s="108" t="str">
        <f>_xlfn.XLOOKUP($A252,'Task3 Baza'!$A$2:$A$1999,'Task3 Baza'!$C$2:$C$1999,"non",0)</f>
        <v>Göygöl</v>
      </c>
      <c r="F252" s="109" t="str">
        <f t="shared" si="10"/>
        <v>Sumqayıt</v>
      </c>
      <c r="G252" s="110">
        <f t="shared" si="11"/>
        <v>50</v>
      </c>
    </row>
    <row r="253" spans="1:7" x14ac:dyDescent="0.3">
      <c r="A253" s="20" t="s">
        <v>390</v>
      </c>
      <c r="B253" s="102">
        <v>44124</v>
      </c>
      <c r="C253" s="103">
        <v>0.19</v>
      </c>
      <c r="D253" s="133">
        <v>8200</v>
      </c>
      <c r="E253" s="108" t="str">
        <f>_xlfn.XLOOKUP($A253,'Task3 Baza'!$A$2:$A$1999,'Task3 Baza'!$C$2:$C$1999,"non",0)</f>
        <v>Biləsuvar</v>
      </c>
      <c r="F253" s="109" t="str">
        <f t="shared" si="10"/>
        <v>Bakı</v>
      </c>
      <c r="G253" s="110">
        <f t="shared" si="11"/>
        <v>10</v>
      </c>
    </row>
    <row r="254" spans="1:7" x14ac:dyDescent="0.3">
      <c r="A254" s="20" t="s">
        <v>391</v>
      </c>
      <c r="B254" s="102">
        <v>43805</v>
      </c>
      <c r="C254" s="103">
        <v>0.17</v>
      </c>
      <c r="D254" s="133">
        <v>3700</v>
      </c>
      <c r="E254" s="108" t="str">
        <f>_xlfn.XLOOKUP($A254,'Task3 Baza'!$A$2:$A$1999,'Task3 Baza'!$C$2:$C$1999,"non",0)</f>
        <v>Quba</v>
      </c>
      <c r="F254" s="109" t="str">
        <f t="shared" si="10"/>
        <v>Gəncə</v>
      </c>
      <c r="G254" s="110">
        <f t="shared" si="11"/>
        <v>20</v>
      </c>
    </row>
    <row r="255" spans="1:7" x14ac:dyDescent="0.3">
      <c r="A255" s="20" t="s">
        <v>392</v>
      </c>
      <c r="B255" s="102">
        <v>44419</v>
      </c>
      <c r="C255" s="103">
        <v>0.18</v>
      </c>
      <c r="D255" s="133">
        <v>6200</v>
      </c>
      <c r="E255" s="108" t="str">
        <f>_xlfn.XLOOKUP($A255,'Task3 Baza'!$A$2:$A$1999,'Task3 Baza'!$C$2:$C$1999,"non",0)</f>
        <v>Daşkəsən</v>
      </c>
      <c r="F255" s="109" t="str">
        <f t="shared" si="10"/>
        <v>Bakı</v>
      </c>
      <c r="G255" s="110">
        <f t="shared" si="11"/>
        <v>10</v>
      </c>
    </row>
    <row r="256" spans="1:7" x14ac:dyDescent="0.3">
      <c r="A256" s="20" t="s">
        <v>393</v>
      </c>
      <c r="B256" s="102">
        <v>43870</v>
      </c>
      <c r="C256" s="103">
        <v>0.21</v>
      </c>
      <c r="D256" s="133">
        <v>1400</v>
      </c>
      <c r="E256" s="108" t="str">
        <f>_xlfn.XLOOKUP($A256,'Task3 Baza'!$A$2:$A$1999,'Task3 Baza'!$C$2:$C$1999,"non",0)</f>
        <v>Qubadlı</v>
      </c>
      <c r="F256" s="109" t="str">
        <f t="shared" si="10"/>
        <v>Gəncə</v>
      </c>
      <c r="G256" s="110">
        <f t="shared" si="11"/>
        <v>20</v>
      </c>
    </row>
    <row r="257" spans="1:7" x14ac:dyDescent="0.3">
      <c r="A257" s="20" t="s">
        <v>394</v>
      </c>
      <c r="B257" s="102">
        <v>43921</v>
      </c>
      <c r="C257" s="103">
        <v>0.18</v>
      </c>
      <c r="D257" s="133">
        <v>7900</v>
      </c>
      <c r="E257" s="108" t="str">
        <f>_xlfn.XLOOKUP($A257,'Task3 Baza'!$A$2:$A$1999,'Task3 Baza'!$C$2:$C$1999,"non",0)</f>
        <v>Lənkəran</v>
      </c>
      <c r="F257" s="109" t="str">
        <f t="shared" si="10"/>
        <v>Gəncə</v>
      </c>
      <c r="G257" s="110">
        <f t="shared" si="11"/>
        <v>20</v>
      </c>
    </row>
    <row r="258" spans="1:7" x14ac:dyDescent="0.3">
      <c r="A258" s="20" t="s">
        <v>395</v>
      </c>
      <c r="B258" s="102">
        <v>44523</v>
      </c>
      <c r="C258" s="103">
        <v>0.24</v>
      </c>
      <c r="D258" s="133">
        <v>7000</v>
      </c>
      <c r="E258" s="108" t="str">
        <f>_xlfn.XLOOKUP($A258,'Task3 Baza'!$A$2:$A$1999,'Task3 Baza'!$C$2:$C$1999,"non",0)</f>
        <v>Füzuli</v>
      </c>
      <c r="F258" s="109" t="str">
        <f t="shared" ref="F258:F321" si="12">VLOOKUP($E258,$I$3:$K$75,2,0)</f>
        <v>Sumqayıt</v>
      </c>
      <c r="G258" s="110">
        <f t="shared" ref="G258:G321" si="13">VLOOKUP(VLOOKUP($E258,$I$3:$J$75,2,0),$L$3:$M$6,2,0)</f>
        <v>50</v>
      </c>
    </row>
    <row r="259" spans="1:7" x14ac:dyDescent="0.3">
      <c r="A259" s="20" t="s">
        <v>396</v>
      </c>
      <c r="B259" s="102">
        <v>44400</v>
      </c>
      <c r="C259" s="103">
        <v>0.15</v>
      </c>
      <c r="D259" s="133">
        <v>4100</v>
      </c>
      <c r="E259" s="108" t="str">
        <f>_xlfn.XLOOKUP($A259,'Task3 Baza'!$A$2:$A$1999,'Task3 Baza'!$C$2:$C$1999,"non",0)</f>
        <v>Zaqatala</v>
      </c>
      <c r="F259" s="109" t="str">
        <f t="shared" si="12"/>
        <v>Lənkəran</v>
      </c>
      <c r="G259" s="110">
        <f t="shared" si="13"/>
        <v>42</v>
      </c>
    </row>
    <row r="260" spans="1:7" x14ac:dyDescent="0.3">
      <c r="A260" s="20" t="s">
        <v>397</v>
      </c>
      <c r="B260" s="102">
        <v>44201</v>
      </c>
      <c r="C260" s="103">
        <v>0.24</v>
      </c>
      <c r="D260" s="133">
        <v>3100</v>
      </c>
      <c r="E260" s="108" t="str">
        <f>_xlfn.XLOOKUP($A260,'Task3 Baza'!$A$2:$A$1999,'Task3 Baza'!$C$2:$C$1999,"non",0)</f>
        <v>Göyçay</v>
      </c>
      <c r="F260" s="109" t="str">
        <f t="shared" si="12"/>
        <v>Sumqayıt</v>
      </c>
      <c r="G260" s="110">
        <f t="shared" si="13"/>
        <v>50</v>
      </c>
    </row>
    <row r="261" spans="1:7" x14ac:dyDescent="0.3">
      <c r="A261" s="20" t="s">
        <v>398</v>
      </c>
      <c r="B261" s="102">
        <v>44611</v>
      </c>
      <c r="C261" s="103">
        <v>0.15</v>
      </c>
      <c r="D261" s="133">
        <v>12900</v>
      </c>
      <c r="E261" s="108" t="str">
        <f>_xlfn.XLOOKUP($A261,'Task3 Baza'!$A$2:$A$1999,'Task3 Baza'!$C$2:$C$1999,"non",0)</f>
        <v>Ağdaş</v>
      </c>
      <c r="F261" s="109" t="str">
        <f t="shared" si="12"/>
        <v>Bakı</v>
      </c>
      <c r="G261" s="110">
        <f t="shared" si="13"/>
        <v>10</v>
      </c>
    </row>
    <row r="262" spans="1:7" x14ac:dyDescent="0.3">
      <c r="A262" s="20" t="s">
        <v>167</v>
      </c>
      <c r="B262" s="102">
        <v>44654</v>
      </c>
      <c r="C262" s="103">
        <v>0.24</v>
      </c>
      <c r="D262" s="133">
        <v>2500</v>
      </c>
      <c r="E262" s="108" t="str">
        <f>_xlfn.XLOOKUP($A262,'Task3 Baza'!$A$2:$A$1999,'Task3 Baza'!$C$2:$C$1999,"non",0)</f>
        <v>Yardımlı</v>
      </c>
      <c r="F262" s="109" t="str">
        <f t="shared" si="12"/>
        <v>Lənkəran</v>
      </c>
      <c r="G262" s="110">
        <f t="shared" si="13"/>
        <v>42</v>
      </c>
    </row>
    <row r="263" spans="1:7" x14ac:dyDescent="0.3">
      <c r="A263" s="20" t="s">
        <v>399</v>
      </c>
      <c r="B263" s="102">
        <v>44470</v>
      </c>
      <c r="C263" s="103">
        <v>0.14000000000000001</v>
      </c>
      <c r="D263" s="133">
        <v>4400</v>
      </c>
      <c r="E263" s="108" t="str">
        <f>_xlfn.XLOOKUP($A263,'Task3 Baza'!$A$2:$A$1999,'Task3 Baza'!$C$2:$C$1999,"non",0)</f>
        <v>Ağdaş</v>
      </c>
      <c r="F263" s="109" t="str">
        <f t="shared" si="12"/>
        <v>Bakı</v>
      </c>
      <c r="G263" s="110">
        <f t="shared" si="13"/>
        <v>10</v>
      </c>
    </row>
    <row r="264" spans="1:7" x14ac:dyDescent="0.3">
      <c r="A264" s="20" t="s">
        <v>400</v>
      </c>
      <c r="B264" s="102">
        <v>44660</v>
      </c>
      <c r="C264" s="103">
        <v>0.16</v>
      </c>
      <c r="D264" s="133">
        <v>6700</v>
      </c>
      <c r="E264" s="108" t="str">
        <f>_xlfn.XLOOKUP($A264,'Task3 Baza'!$A$2:$A$1999,'Task3 Baza'!$C$2:$C$1999,"non",0)</f>
        <v>Tovuz</v>
      </c>
      <c r="F264" s="109" t="str">
        <f t="shared" si="12"/>
        <v>Lənkəran</v>
      </c>
      <c r="G264" s="110">
        <f t="shared" si="13"/>
        <v>42</v>
      </c>
    </row>
    <row r="265" spans="1:7" x14ac:dyDescent="0.3">
      <c r="A265" s="20" t="s">
        <v>401</v>
      </c>
      <c r="B265" s="102">
        <v>43606</v>
      </c>
      <c r="C265" s="103">
        <v>0.17</v>
      </c>
      <c r="D265" s="133">
        <v>10700</v>
      </c>
      <c r="E265" s="108" t="str">
        <f>_xlfn.XLOOKUP($A265,'Task3 Baza'!$A$2:$A$1999,'Task3 Baza'!$C$2:$C$1999,"non",0)</f>
        <v>Culfa</v>
      </c>
      <c r="F265" s="109" t="str">
        <f t="shared" si="12"/>
        <v>Bakı</v>
      </c>
      <c r="G265" s="110">
        <f t="shared" si="13"/>
        <v>10</v>
      </c>
    </row>
    <row r="266" spans="1:7" x14ac:dyDescent="0.3">
      <c r="A266" s="20" t="s">
        <v>402</v>
      </c>
      <c r="B266" s="102">
        <v>44418</v>
      </c>
      <c r="C266" s="103">
        <v>0.17</v>
      </c>
      <c r="D266" s="133">
        <v>5000</v>
      </c>
      <c r="E266" s="108" t="str">
        <f>_xlfn.XLOOKUP($A266,'Task3 Baza'!$A$2:$A$1999,'Task3 Baza'!$C$2:$C$1999,"non",0)</f>
        <v>Şəmkir</v>
      </c>
      <c r="F266" s="109" t="str">
        <f t="shared" si="12"/>
        <v>Lənkəran</v>
      </c>
      <c r="G266" s="110">
        <f t="shared" si="13"/>
        <v>42</v>
      </c>
    </row>
    <row r="267" spans="1:7" x14ac:dyDescent="0.3">
      <c r="A267" s="20" t="s">
        <v>403</v>
      </c>
      <c r="B267" s="102">
        <v>43999</v>
      </c>
      <c r="C267" s="103">
        <v>0.23</v>
      </c>
      <c r="D267" s="133">
        <v>6000</v>
      </c>
      <c r="E267" s="108" t="str">
        <f>_xlfn.XLOOKUP($A267,'Task3 Baza'!$A$2:$A$1999,'Task3 Baza'!$C$2:$C$1999,"non",0)</f>
        <v>Şəmkir</v>
      </c>
      <c r="F267" s="109" t="str">
        <f t="shared" si="12"/>
        <v>Lənkəran</v>
      </c>
      <c r="G267" s="110">
        <f t="shared" si="13"/>
        <v>42</v>
      </c>
    </row>
    <row r="268" spans="1:7" x14ac:dyDescent="0.3">
      <c r="A268" s="20" t="s">
        <v>404</v>
      </c>
      <c r="B268" s="102">
        <v>44480</v>
      </c>
      <c r="C268" s="103">
        <v>0.22</v>
      </c>
      <c r="D268" s="133">
        <v>12900</v>
      </c>
      <c r="E268" s="108" t="str">
        <f>_xlfn.XLOOKUP($A268,'Task3 Baza'!$A$2:$A$1999,'Task3 Baza'!$C$2:$C$1999,"non",0)</f>
        <v>Masallı</v>
      </c>
      <c r="F268" s="109" t="str">
        <f t="shared" si="12"/>
        <v>Gəncə</v>
      </c>
      <c r="G268" s="110">
        <f t="shared" si="13"/>
        <v>20</v>
      </c>
    </row>
    <row r="269" spans="1:7" x14ac:dyDescent="0.3">
      <c r="A269" s="20" t="s">
        <v>405</v>
      </c>
      <c r="B269" s="102">
        <v>44470</v>
      </c>
      <c r="C269" s="103">
        <v>0.15</v>
      </c>
      <c r="D269" s="133">
        <v>12600</v>
      </c>
      <c r="E269" s="108" t="str">
        <f>_xlfn.XLOOKUP($A269,'Task3 Baza'!$A$2:$A$1999,'Task3 Baza'!$C$2:$C$1999,"non",0)</f>
        <v>Göygöl</v>
      </c>
      <c r="F269" s="109" t="str">
        <f t="shared" si="12"/>
        <v>Sumqayıt</v>
      </c>
      <c r="G269" s="110">
        <f t="shared" si="13"/>
        <v>50</v>
      </c>
    </row>
    <row r="270" spans="1:7" x14ac:dyDescent="0.3">
      <c r="A270" s="20" t="s">
        <v>406</v>
      </c>
      <c r="B270" s="102">
        <v>44723</v>
      </c>
      <c r="C270" s="103">
        <v>0.19</v>
      </c>
      <c r="D270" s="133">
        <v>3300</v>
      </c>
      <c r="E270" s="108" t="str">
        <f>_xlfn.XLOOKUP($A270,'Task3 Baza'!$A$2:$A$1999,'Task3 Baza'!$C$2:$C$1999,"non",0)</f>
        <v>Qax</v>
      </c>
      <c r="F270" s="109" t="str">
        <f t="shared" si="12"/>
        <v>Sumqayıt</v>
      </c>
      <c r="G270" s="110">
        <f t="shared" si="13"/>
        <v>50</v>
      </c>
    </row>
    <row r="271" spans="1:7" x14ac:dyDescent="0.3">
      <c r="A271" s="20" t="s">
        <v>292</v>
      </c>
      <c r="B271" s="102">
        <v>43682</v>
      </c>
      <c r="C271" s="103">
        <v>0.14000000000000001</v>
      </c>
      <c r="D271" s="133">
        <v>11200</v>
      </c>
      <c r="E271" s="108" t="str">
        <f>_xlfn.XLOOKUP($A271,'Task3 Baza'!$A$2:$A$1999,'Task3 Baza'!$C$2:$C$1999,"non",0)</f>
        <v>Daşkəsən</v>
      </c>
      <c r="F271" s="109" t="str">
        <f t="shared" si="12"/>
        <v>Bakı</v>
      </c>
      <c r="G271" s="110">
        <f t="shared" si="13"/>
        <v>10</v>
      </c>
    </row>
    <row r="272" spans="1:7" x14ac:dyDescent="0.3">
      <c r="A272" s="20" t="s">
        <v>407</v>
      </c>
      <c r="B272" s="102">
        <v>44414</v>
      </c>
      <c r="C272" s="103">
        <v>0.23</v>
      </c>
      <c r="D272" s="133">
        <v>4800</v>
      </c>
      <c r="E272" s="108" t="str">
        <f>_xlfn.XLOOKUP($A272,'Task3 Baza'!$A$2:$A$1999,'Task3 Baza'!$C$2:$C$1999,"non",0)</f>
        <v>Cəbrayıl</v>
      </c>
      <c r="F272" s="109" t="str">
        <f t="shared" si="12"/>
        <v>Bakı</v>
      </c>
      <c r="G272" s="110">
        <f t="shared" si="13"/>
        <v>10</v>
      </c>
    </row>
    <row r="273" spans="1:7" x14ac:dyDescent="0.3">
      <c r="A273" s="20" t="s">
        <v>408</v>
      </c>
      <c r="B273" s="102">
        <v>44180</v>
      </c>
      <c r="C273" s="103">
        <v>0.22</v>
      </c>
      <c r="D273" s="133">
        <v>5800</v>
      </c>
      <c r="E273" s="108" t="str">
        <f>_xlfn.XLOOKUP($A273,'Task3 Baza'!$A$2:$A$1999,'Task3 Baza'!$C$2:$C$1999,"non",0)</f>
        <v>Abşeron</v>
      </c>
      <c r="F273" s="109" t="str">
        <f t="shared" si="12"/>
        <v>Bakı</v>
      </c>
      <c r="G273" s="110">
        <f t="shared" si="13"/>
        <v>10</v>
      </c>
    </row>
    <row r="274" spans="1:7" x14ac:dyDescent="0.3">
      <c r="A274" s="20" t="s">
        <v>229</v>
      </c>
      <c r="B274" s="102">
        <v>44364</v>
      </c>
      <c r="C274" s="103">
        <v>0.16</v>
      </c>
      <c r="D274" s="133">
        <v>6000</v>
      </c>
      <c r="E274" s="108" t="str">
        <f>_xlfn.XLOOKUP($A274,'Task3 Baza'!$A$2:$A$1999,'Task3 Baza'!$C$2:$C$1999,"non",0)</f>
        <v>Naxçıvan</v>
      </c>
      <c r="F274" s="109" t="str">
        <f t="shared" si="12"/>
        <v>Gəncə</v>
      </c>
      <c r="G274" s="110">
        <f t="shared" si="13"/>
        <v>20</v>
      </c>
    </row>
    <row r="275" spans="1:7" x14ac:dyDescent="0.3">
      <c r="A275" s="20" t="s">
        <v>337</v>
      </c>
      <c r="B275" s="102">
        <v>44389</v>
      </c>
      <c r="C275" s="103">
        <v>0.19</v>
      </c>
      <c r="D275" s="133">
        <v>11700</v>
      </c>
      <c r="E275" s="108" t="str">
        <f>_xlfn.XLOOKUP($A275,'Task3 Baza'!$A$2:$A$1999,'Task3 Baza'!$C$2:$C$1999,"non",0)</f>
        <v>Sabirabad</v>
      </c>
      <c r="F275" s="109" t="str">
        <f t="shared" si="12"/>
        <v>Gəncə</v>
      </c>
      <c r="G275" s="110">
        <f t="shared" si="13"/>
        <v>20</v>
      </c>
    </row>
    <row r="276" spans="1:7" x14ac:dyDescent="0.3">
      <c r="A276" s="20" t="s">
        <v>409</v>
      </c>
      <c r="B276" s="102">
        <v>44250</v>
      </c>
      <c r="C276" s="103">
        <v>0.19</v>
      </c>
      <c r="D276" s="133">
        <v>6400</v>
      </c>
      <c r="E276" s="108" t="str">
        <f>_xlfn.XLOOKUP($A276,'Task3 Baza'!$A$2:$A$1999,'Task3 Baza'!$C$2:$C$1999,"non",0)</f>
        <v>Qazax</v>
      </c>
      <c r="F276" s="109" t="str">
        <f t="shared" si="12"/>
        <v>Sumqayıt</v>
      </c>
      <c r="G276" s="110">
        <f t="shared" si="13"/>
        <v>50</v>
      </c>
    </row>
    <row r="277" spans="1:7" x14ac:dyDescent="0.3">
      <c r="A277" s="20" t="s">
        <v>410</v>
      </c>
      <c r="B277" s="102">
        <v>44192</v>
      </c>
      <c r="C277" s="103">
        <v>0.14000000000000001</v>
      </c>
      <c r="D277" s="133">
        <v>12500</v>
      </c>
      <c r="E277" s="108" t="str">
        <f>_xlfn.XLOOKUP($A277,'Task3 Baza'!$A$2:$A$1999,'Task3 Baza'!$C$2:$C$1999,"non",0)</f>
        <v>Zəngilan</v>
      </c>
      <c r="F277" s="109" t="str">
        <f t="shared" si="12"/>
        <v>Lənkəran</v>
      </c>
      <c r="G277" s="110">
        <f t="shared" si="13"/>
        <v>42</v>
      </c>
    </row>
    <row r="278" spans="1:7" x14ac:dyDescent="0.3">
      <c r="A278" s="20" t="s">
        <v>411</v>
      </c>
      <c r="B278" s="102">
        <v>43605</v>
      </c>
      <c r="C278" s="103">
        <v>0.14000000000000001</v>
      </c>
      <c r="D278" s="133">
        <v>5500</v>
      </c>
      <c r="E278" s="108" t="str">
        <f>_xlfn.XLOOKUP($A278,'Task3 Baza'!$A$2:$A$1999,'Task3 Baza'!$C$2:$C$1999,"non",0)</f>
        <v>Füzuli</v>
      </c>
      <c r="F278" s="109" t="str">
        <f t="shared" si="12"/>
        <v>Sumqayıt</v>
      </c>
      <c r="G278" s="110">
        <f t="shared" si="13"/>
        <v>50</v>
      </c>
    </row>
    <row r="279" spans="1:7" x14ac:dyDescent="0.3">
      <c r="A279" s="20" t="s">
        <v>412</v>
      </c>
      <c r="B279" s="102">
        <v>44637</v>
      </c>
      <c r="C279" s="103">
        <v>0.2</v>
      </c>
      <c r="D279" s="133">
        <v>1000</v>
      </c>
      <c r="E279" s="108" t="str">
        <f>_xlfn.XLOOKUP($A279,'Task3 Baza'!$A$2:$A$1999,'Task3 Baza'!$C$2:$C$1999,"non",0)</f>
        <v>Yardımlı</v>
      </c>
      <c r="F279" s="109" t="str">
        <f t="shared" si="12"/>
        <v>Lənkəran</v>
      </c>
      <c r="G279" s="110">
        <f t="shared" si="13"/>
        <v>42</v>
      </c>
    </row>
    <row r="280" spans="1:7" x14ac:dyDescent="0.3">
      <c r="A280" s="20" t="s">
        <v>351</v>
      </c>
      <c r="B280" s="102">
        <v>43998</v>
      </c>
      <c r="C280" s="103">
        <v>0.21</v>
      </c>
      <c r="D280" s="133">
        <v>1900</v>
      </c>
      <c r="E280" s="108" t="str">
        <f>_xlfn.XLOOKUP($A280,'Task3 Baza'!$A$2:$A$1999,'Task3 Baza'!$C$2:$C$1999,"non",0)</f>
        <v>Zaqatala</v>
      </c>
      <c r="F280" s="109" t="str">
        <f t="shared" si="12"/>
        <v>Lənkəran</v>
      </c>
      <c r="G280" s="110">
        <f t="shared" si="13"/>
        <v>42</v>
      </c>
    </row>
    <row r="281" spans="1:7" x14ac:dyDescent="0.3">
      <c r="A281" s="20" t="s">
        <v>413</v>
      </c>
      <c r="B281" s="102">
        <v>44702</v>
      </c>
      <c r="C281" s="103">
        <v>0.2</v>
      </c>
      <c r="D281" s="133">
        <v>3700</v>
      </c>
      <c r="E281" s="108" t="str">
        <f>_xlfn.XLOOKUP($A281,'Task3 Baza'!$A$2:$A$1999,'Task3 Baza'!$C$2:$C$1999,"non",0)</f>
        <v>Ağdam</v>
      </c>
      <c r="F281" s="109" t="str">
        <f t="shared" si="12"/>
        <v>Bakı</v>
      </c>
      <c r="G281" s="110">
        <f t="shared" si="13"/>
        <v>10</v>
      </c>
    </row>
    <row r="282" spans="1:7" x14ac:dyDescent="0.3">
      <c r="A282" s="20" t="s">
        <v>414</v>
      </c>
      <c r="B282" s="102">
        <v>43650</v>
      </c>
      <c r="C282" s="103">
        <v>0.23</v>
      </c>
      <c r="D282" s="133">
        <v>9200</v>
      </c>
      <c r="E282" s="108" t="str">
        <f>_xlfn.XLOOKUP($A282,'Task3 Baza'!$A$2:$A$1999,'Task3 Baza'!$C$2:$C$1999,"non",0)</f>
        <v>Bakı</v>
      </c>
      <c r="F282" s="109" t="str">
        <f t="shared" si="12"/>
        <v>Bakı</v>
      </c>
      <c r="G282" s="110">
        <f t="shared" si="13"/>
        <v>10</v>
      </c>
    </row>
    <row r="283" spans="1:7" x14ac:dyDescent="0.3">
      <c r="A283" s="20" t="s">
        <v>415</v>
      </c>
      <c r="B283" s="102">
        <v>43950</v>
      </c>
      <c r="C283" s="103">
        <v>0.16</v>
      </c>
      <c r="D283" s="133">
        <v>7300</v>
      </c>
      <c r="E283" s="108" t="str">
        <f>_xlfn.XLOOKUP($A283,'Task3 Baza'!$A$2:$A$1999,'Task3 Baza'!$C$2:$C$1999,"non",0)</f>
        <v>Ağstafa</v>
      </c>
      <c r="F283" s="109" t="str">
        <f t="shared" si="12"/>
        <v>Bakı</v>
      </c>
      <c r="G283" s="110">
        <f t="shared" si="13"/>
        <v>10</v>
      </c>
    </row>
    <row r="284" spans="1:7" x14ac:dyDescent="0.3">
      <c r="A284" s="20" t="s">
        <v>416</v>
      </c>
      <c r="B284" s="102">
        <v>44272</v>
      </c>
      <c r="C284" s="103">
        <v>0.22</v>
      </c>
      <c r="D284" s="133">
        <v>3100</v>
      </c>
      <c r="E284" s="108" t="str">
        <f>_xlfn.XLOOKUP($A284,'Task3 Baza'!$A$2:$A$1999,'Task3 Baza'!$C$2:$C$1999,"non",0)</f>
        <v>Naftalan</v>
      </c>
      <c r="F284" s="109" t="str">
        <f t="shared" si="12"/>
        <v>Gəncə</v>
      </c>
      <c r="G284" s="110">
        <f t="shared" si="13"/>
        <v>20</v>
      </c>
    </row>
    <row r="285" spans="1:7" x14ac:dyDescent="0.3">
      <c r="A285" s="20" t="s">
        <v>417</v>
      </c>
      <c r="B285" s="102">
        <v>44672</v>
      </c>
      <c r="C285" s="103">
        <v>0.23</v>
      </c>
      <c r="D285" s="133">
        <v>9600</v>
      </c>
      <c r="E285" s="108" t="str">
        <f>_xlfn.XLOOKUP($A285,'Task3 Baza'!$A$2:$A$1999,'Task3 Baza'!$C$2:$C$1999,"non",0)</f>
        <v>Şəmkir</v>
      </c>
      <c r="F285" s="109" t="str">
        <f t="shared" si="12"/>
        <v>Lənkəran</v>
      </c>
      <c r="G285" s="110">
        <f t="shared" si="13"/>
        <v>42</v>
      </c>
    </row>
    <row r="286" spans="1:7" x14ac:dyDescent="0.3">
      <c r="A286" s="20" t="s">
        <v>418</v>
      </c>
      <c r="B286" s="102">
        <v>44141</v>
      </c>
      <c r="C286" s="103">
        <v>0.14000000000000001</v>
      </c>
      <c r="D286" s="133">
        <v>12100</v>
      </c>
      <c r="E286" s="108" t="str">
        <f>_xlfn.XLOOKUP($A286,'Task3 Baza'!$A$2:$A$1999,'Task3 Baza'!$C$2:$C$1999,"non",0)</f>
        <v>Şərur</v>
      </c>
      <c r="F286" s="109" t="str">
        <f t="shared" si="12"/>
        <v>Lənkəran</v>
      </c>
      <c r="G286" s="110">
        <f t="shared" si="13"/>
        <v>42</v>
      </c>
    </row>
    <row r="287" spans="1:7" x14ac:dyDescent="0.3">
      <c r="A287" s="20" t="s">
        <v>307</v>
      </c>
      <c r="B287" s="102">
        <v>44605</v>
      </c>
      <c r="C287" s="103">
        <v>0.15</v>
      </c>
      <c r="D287" s="133">
        <v>5700</v>
      </c>
      <c r="E287" s="108" t="str">
        <f>_xlfn.XLOOKUP($A287,'Task3 Baza'!$A$2:$A$1999,'Task3 Baza'!$C$2:$C$1999,"non",0)</f>
        <v>Biləsuvar</v>
      </c>
      <c r="F287" s="109" t="str">
        <f t="shared" si="12"/>
        <v>Bakı</v>
      </c>
      <c r="G287" s="110">
        <f t="shared" si="13"/>
        <v>10</v>
      </c>
    </row>
    <row r="288" spans="1:7" x14ac:dyDescent="0.3">
      <c r="A288" s="20" t="s">
        <v>419</v>
      </c>
      <c r="B288" s="102">
        <v>44137</v>
      </c>
      <c r="C288" s="103">
        <v>0.2</v>
      </c>
      <c r="D288" s="133">
        <v>12400</v>
      </c>
      <c r="E288" s="108" t="str">
        <f>_xlfn.XLOOKUP($A288,'Task3 Baza'!$A$2:$A$1999,'Task3 Baza'!$C$2:$C$1999,"non",0)</f>
        <v>Bakı</v>
      </c>
      <c r="F288" s="109" t="str">
        <f t="shared" si="12"/>
        <v>Bakı</v>
      </c>
      <c r="G288" s="110">
        <f t="shared" si="13"/>
        <v>10</v>
      </c>
    </row>
    <row r="289" spans="1:7" x14ac:dyDescent="0.3">
      <c r="A289" s="20" t="s">
        <v>343</v>
      </c>
      <c r="B289" s="102">
        <v>44371</v>
      </c>
      <c r="C289" s="103">
        <v>0.17</v>
      </c>
      <c r="D289" s="133">
        <v>7600</v>
      </c>
      <c r="E289" s="108" t="str">
        <f>_xlfn.XLOOKUP($A289,'Task3 Baza'!$A$2:$A$1999,'Task3 Baza'!$C$2:$C$1999,"non",0)</f>
        <v>Şəmkir</v>
      </c>
      <c r="F289" s="109" t="str">
        <f t="shared" si="12"/>
        <v>Lənkəran</v>
      </c>
      <c r="G289" s="110">
        <f t="shared" si="13"/>
        <v>42</v>
      </c>
    </row>
    <row r="290" spans="1:7" x14ac:dyDescent="0.3">
      <c r="A290" s="20" t="s">
        <v>420</v>
      </c>
      <c r="B290" s="102">
        <v>44055</v>
      </c>
      <c r="C290" s="103">
        <v>0.22</v>
      </c>
      <c r="D290" s="133">
        <v>9500</v>
      </c>
      <c r="E290" s="108" t="str">
        <f>_xlfn.XLOOKUP($A290,'Task3 Baza'!$A$2:$A$1999,'Task3 Baza'!$C$2:$C$1999,"non",0)</f>
        <v>Qazax</v>
      </c>
      <c r="F290" s="109" t="str">
        <f t="shared" si="12"/>
        <v>Sumqayıt</v>
      </c>
      <c r="G290" s="110">
        <f t="shared" si="13"/>
        <v>50</v>
      </c>
    </row>
    <row r="291" spans="1:7" x14ac:dyDescent="0.3">
      <c r="A291" s="20" t="s">
        <v>421</v>
      </c>
      <c r="B291" s="102">
        <v>44723</v>
      </c>
      <c r="C291" s="103">
        <v>0.16</v>
      </c>
      <c r="D291" s="133">
        <v>10600</v>
      </c>
      <c r="E291" s="108" t="str">
        <f>_xlfn.XLOOKUP($A291,'Task3 Baza'!$A$2:$A$1999,'Task3 Baza'!$C$2:$C$1999,"non",0)</f>
        <v>Quba</v>
      </c>
      <c r="F291" s="109" t="str">
        <f t="shared" si="12"/>
        <v>Gəncə</v>
      </c>
      <c r="G291" s="110">
        <f t="shared" si="13"/>
        <v>20</v>
      </c>
    </row>
    <row r="292" spans="1:7" x14ac:dyDescent="0.3">
      <c r="A292" s="20" t="s">
        <v>422</v>
      </c>
      <c r="B292" s="102">
        <v>43991</v>
      </c>
      <c r="C292" s="103">
        <v>0.22</v>
      </c>
      <c r="D292" s="133">
        <v>2000</v>
      </c>
      <c r="E292" s="108" t="str">
        <f>_xlfn.XLOOKUP($A292,'Task3 Baza'!$A$2:$A$1999,'Task3 Baza'!$C$2:$C$1999,"non",0)</f>
        <v>Şabran</v>
      </c>
      <c r="F292" s="109" t="str">
        <f t="shared" si="12"/>
        <v>Gəncə</v>
      </c>
      <c r="G292" s="110">
        <f t="shared" si="13"/>
        <v>20</v>
      </c>
    </row>
    <row r="293" spans="1:7" x14ac:dyDescent="0.3">
      <c r="A293" s="20" t="s">
        <v>423</v>
      </c>
      <c r="B293" s="102">
        <v>44102</v>
      </c>
      <c r="C293" s="103">
        <v>0.14000000000000001</v>
      </c>
      <c r="D293" s="133">
        <v>5100</v>
      </c>
      <c r="E293" s="108" t="str">
        <f>_xlfn.XLOOKUP($A293,'Task3 Baza'!$A$2:$A$1999,'Task3 Baza'!$C$2:$C$1999,"non",0)</f>
        <v>Şərur</v>
      </c>
      <c r="F293" s="109" t="str">
        <f t="shared" si="12"/>
        <v>Lənkəran</v>
      </c>
      <c r="G293" s="110">
        <f t="shared" si="13"/>
        <v>42</v>
      </c>
    </row>
    <row r="294" spans="1:7" x14ac:dyDescent="0.3">
      <c r="A294" s="20" t="s">
        <v>424</v>
      </c>
      <c r="B294" s="102">
        <v>44278</v>
      </c>
      <c r="C294" s="103">
        <v>0.17</v>
      </c>
      <c r="D294" s="133">
        <v>13000</v>
      </c>
      <c r="E294" s="108" t="str">
        <f>_xlfn.XLOOKUP($A294,'Task3 Baza'!$A$2:$A$1999,'Task3 Baza'!$C$2:$C$1999,"non",0)</f>
        <v>Zərdab</v>
      </c>
      <c r="F294" s="109" t="str">
        <f t="shared" si="12"/>
        <v>Lənkəran</v>
      </c>
      <c r="G294" s="110">
        <f t="shared" si="13"/>
        <v>42</v>
      </c>
    </row>
    <row r="295" spans="1:7" x14ac:dyDescent="0.3">
      <c r="A295" s="20" t="s">
        <v>200</v>
      </c>
      <c r="B295" s="102">
        <v>44023</v>
      </c>
      <c r="C295" s="103">
        <v>0.24</v>
      </c>
      <c r="D295" s="133">
        <v>9000</v>
      </c>
      <c r="E295" s="108" t="str">
        <f>_xlfn.XLOOKUP($A295,'Task3 Baza'!$A$2:$A$1999,'Task3 Baza'!$C$2:$C$1999,"non",0)</f>
        <v>Ordubad</v>
      </c>
      <c r="F295" s="109" t="str">
        <f t="shared" si="12"/>
        <v>Gəncə</v>
      </c>
      <c r="G295" s="110">
        <f t="shared" si="13"/>
        <v>20</v>
      </c>
    </row>
    <row r="296" spans="1:7" x14ac:dyDescent="0.3">
      <c r="A296" s="20" t="s">
        <v>425</v>
      </c>
      <c r="B296" s="102">
        <v>44196</v>
      </c>
      <c r="C296" s="103">
        <v>0.21</v>
      </c>
      <c r="D296" s="133">
        <v>3400</v>
      </c>
      <c r="E296" s="108" t="str">
        <f>_xlfn.XLOOKUP($A296,'Task3 Baza'!$A$2:$A$1999,'Task3 Baza'!$C$2:$C$1999,"non",0)</f>
        <v>Kəlbəcər</v>
      </c>
      <c r="F296" s="109" t="str">
        <f t="shared" si="12"/>
        <v>Sumqayıt</v>
      </c>
      <c r="G296" s="110">
        <f t="shared" si="13"/>
        <v>50</v>
      </c>
    </row>
    <row r="297" spans="1:7" x14ac:dyDescent="0.3">
      <c r="A297" s="20" t="s">
        <v>426</v>
      </c>
      <c r="B297" s="102">
        <v>44212</v>
      </c>
      <c r="C297" s="103">
        <v>0.14000000000000001</v>
      </c>
      <c r="D297" s="133">
        <v>11200</v>
      </c>
      <c r="E297" s="108" t="str">
        <f>_xlfn.XLOOKUP($A297,'Task3 Baza'!$A$2:$A$1999,'Task3 Baza'!$C$2:$C$1999,"non",0)</f>
        <v>Oğuz</v>
      </c>
      <c r="F297" s="109" t="str">
        <f t="shared" si="12"/>
        <v>Gəncə</v>
      </c>
      <c r="G297" s="110">
        <f t="shared" si="13"/>
        <v>20</v>
      </c>
    </row>
    <row r="298" spans="1:7" x14ac:dyDescent="0.3">
      <c r="A298" s="20" t="s">
        <v>427</v>
      </c>
      <c r="B298" s="102">
        <v>43798</v>
      </c>
      <c r="C298" s="103">
        <v>0.24</v>
      </c>
      <c r="D298" s="133">
        <v>9500</v>
      </c>
      <c r="E298" s="108" t="str">
        <f>_xlfn.XLOOKUP($A298,'Task3 Baza'!$A$2:$A$1999,'Task3 Baza'!$C$2:$C$1999,"non",0)</f>
        <v>Göyçay</v>
      </c>
      <c r="F298" s="109" t="str">
        <f t="shared" si="12"/>
        <v>Sumqayıt</v>
      </c>
      <c r="G298" s="110">
        <f t="shared" si="13"/>
        <v>50</v>
      </c>
    </row>
    <row r="299" spans="1:7" x14ac:dyDescent="0.3">
      <c r="A299" s="20" t="s">
        <v>428</v>
      </c>
      <c r="B299" s="102">
        <v>44092</v>
      </c>
      <c r="C299" s="103">
        <v>0.17</v>
      </c>
      <c r="D299" s="133">
        <v>2800</v>
      </c>
      <c r="E299" s="108" t="str">
        <f>_xlfn.XLOOKUP($A299,'Task3 Baza'!$A$2:$A$1999,'Task3 Baza'!$C$2:$C$1999,"non",0)</f>
        <v>Kürdəmir</v>
      </c>
      <c r="F299" s="109" t="str">
        <f t="shared" si="12"/>
        <v>Sumqayıt</v>
      </c>
      <c r="G299" s="110">
        <f t="shared" si="13"/>
        <v>50</v>
      </c>
    </row>
    <row r="300" spans="1:7" x14ac:dyDescent="0.3">
      <c r="A300" s="20" t="s">
        <v>429</v>
      </c>
      <c r="B300" s="102">
        <v>43897</v>
      </c>
      <c r="C300" s="103">
        <v>0.14000000000000001</v>
      </c>
      <c r="D300" s="133">
        <v>10700</v>
      </c>
      <c r="E300" s="108" t="str">
        <f>_xlfn.XLOOKUP($A300,'Task3 Baza'!$A$2:$A$1999,'Task3 Baza'!$C$2:$C$1999,"non",0)</f>
        <v>Mingəçevir</v>
      </c>
      <c r="F300" s="109" t="str">
        <f t="shared" si="12"/>
        <v>Gəncə</v>
      </c>
      <c r="G300" s="110">
        <f t="shared" si="13"/>
        <v>20</v>
      </c>
    </row>
    <row r="301" spans="1:7" x14ac:dyDescent="0.3">
      <c r="A301" s="20" t="s">
        <v>430</v>
      </c>
      <c r="B301" s="102">
        <v>44225</v>
      </c>
      <c r="C301" s="103">
        <v>0.17</v>
      </c>
      <c r="D301" s="133">
        <v>12900</v>
      </c>
      <c r="E301" s="108" t="str">
        <f>_xlfn.XLOOKUP($A301,'Task3 Baza'!$A$2:$A$1999,'Task3 Baza'!$C$2:$C$1999,"non",0)</f>
        <v>Şəki</v>
      </c>
      <c r="F301" s="109" t="str">
        <f t="shared" si="12"/>
        <v>Lənkəran</v>
      </c>
      <c r="G301" s="110">
        <f t="shared" si="13"/>
        <v>42</v>
      </c>
    </row>
    <row r="302" spans="1:7" x14ac:dyDescent="0.3">
      <c r="A302" s="20" t="s">
        <v>251</v>
      </c>
      <c r="B302" s="102">
        <v>44185</v>
      </c>
      <c r="C302" s="103">
        <v>0.2</v>
      </c>
      <c r="D302" s="133">
        <v>6400</v>
      </c>
      <c r="E302" s="108" t="str">
        <f>_xlfn.XLOOKUP($A302,'Task3 Baza'!$A$2:$A$1999,'Task3 Baza'!$C$2:$C$1999,"non",0)</f>
        <v>Ağdaş</v>
      </c>
      <c r="F302" s="109" t="str">
        <f t="shared" si="12"/>
        <v>Bakı</v>
      </c>
      <c r="G302" s="110">
        <f t="shared" si="13"/>
        <v>10</v>
      </c>
    </row>
    <row r="303" spans="1:7" x14ac:dyDescent="0.3">
      <c r="A303" s="20" t="s">
        <v>431</v>
      </c>
      <c r="B303" s="102">
        <v>44199</v>
      </c>
      <c r="C303" s="103">
        <v>0.24</v>
      </c>
      <c r="D303" s="133">
        <v>8700</v>
      </c>
      <c r="E303" s="108" t="str">
        <f>_xlfn.XLOOKUP($A303,'Task3 Baza'!$A$2:$A$1999,'Task3 Baza'!$C$2:$C$1999,"non",0)</f>
        <v>Göygöl</v>
      </c>
      <c r="F303" s="109" t="str">
        <f t="shared" si="12"/>
        <v>Sumqayıt</v>
      </c>
      <c r="G303" s="110">
        <f t="shared" si="13"/>
        <v>50</v>
      </c>
    </row>
    <row r="304" spans="1:7" x14ac:dyDescent="0.3">
      <c r="A304" s="20" t="s">
        <v>432</v>
      </c>
      <c r="B304" s="102">
        <v>44541</v>
      </c>
      <c r="C304" s="103">
        <v>0.16</v>
      </c>
      <c r="D304" s="133">
        <v>8900</v>
      </c>
      <c r="E304" s="108" t="str">
        <f>_xlfn.XLOOKUP($A304,'Task3 Baza'!$A$2:$A$1999,'Task3 Baza'!$C$2:$C$1999,"non",0)</f>
        <v>Hacıqabul</v>
      </c>
      <c r="F304" s="109" t="str">
        <f t="shared" si="12"/>
        <v>Sumqayıt</v>
      </c>
      <c r="G304" s="110">
        <f t="shared" si="13"/>
        <v>50</v>
      </c>
    </row>
    <row r="305" spans="1:7" x14ac:dyDescent="0.3">
      <c r="A305" s="20" t="s">
        <v>433</v>
      </c>
      <c r="B305" s="102">
        <v>44070</v>
      </c>
      <c r="C305" s="103">
        <v>0.23</v>
      </c>
      <c r="D305" s="133">
        <v>10400</v>
      </c>
      <c r="E305" s="108" t="str">
        <f>_xlfn.XLOOKUP($A305,'Task3 Baza'!$A$2:$A$1999,'Task3 Baza'!$C$2:$C$1999,"non",0)</f>
        <v>Sədərək</v>
      </c>
      <c r="F305" s="109" t="str">
        <f t="shared" si="12"/>
        <v>Gəncə</v>
      </c>
      <c r="G305" s="110">
        <f t="shared" si="13"/>
        <v>20</v>
      </c>
    </row>
    <row r="306" spans="1:7" x14ac:dyDescent="0.3">
      <c r="A306" s="20" t="s">
        <v>434</v>
      </c>
      <c r="B306" s="102">
        <v>43719</v>
      </c>
      <c r="C306" s="103">
        <v>0.24</v>
      </c>
      <c r="D306" s="133">
        <v>4800</v>
      </c>
      <c r="E306" s="108" t="str">
        <f>_xlfn.XLOOKUP($A306,'Task3 Baza'!$A$2:$A$1999,'Task3 Baza'!$C$2:$C$1999,"non",0)</f>
        <v>Şirvan</v>
      </c>
      <c r="F306" s="109" t="str">
        <f t="shared" si="12"/>
        <v>Lənkəran</v>
      </c>
      <c r="G306" s="110">
        <f t="shared" si="13"/>
        <v>42</v>
      </c>
    </row>
    <row r="307" spans="1:7" x14ac:dyDescent="0.3">
      <c r="A307" s="20" t="s">
        <v>435</v>
      </c>
      <c r="B307" s="102">
        <v>44055</v>
      </c>
      <c r="C307" s="103">
        <v>0.18</v>
      </c>
      <c r="D307" s="133">
        <v>9200</v>
      </c>
      <c r="E307" s="108" t="str">
        <f>_xlfn.XLOOKUP($A307,'Task3 Baza'!$A$2:$A$1999,'Task3 Baza'!$C$2:$C$1999,"non",0)</f>
        <v>Ucar</v>
      </c>
      <c r="F307" s="109" t="str">
        <f t="shared" si="12"/>
        <v>Lənkəran</v>
      </c>
      <c r="G307" s="110">
        <f t="shared" si="13"/>
        <v>42</v>
      </c>
    </row>
    <row r="308" spans="1:7" x14ac:dyDescent="0.3">
      <c r="A308" s="20" t="s">
        <v>436</v>
      </c>
      <c r="B308" s="102">
        <v>44198</v>
      </c>
      <c r="C308" s="103">
        <v>0.17</v>
      </c>
      <c r="D308" s="133">
        <v>2500</v>
      </c>
      <c r="E308" s="108" t="str">
        <f>_xlfn.XLOOKUP($A308,'Task3 Baza'!$A$2:$A$1999,'Task3 Baza'!$C$2:$C$1999,"non",0)</f>
        <v>Şamaxı</v>
      </c>
      <c r="F308" s="109" t="str">
        <f t="shared" si="12"/>
        <v>Lənkəran</v>
      </c>
      <c r="G308" s="110">
        <f t="shared" si="13"/>
        <v>42</v>
      </c>
    </row>
    <row r="309" spans="1:7" x14ac:dyDescent="0.3">
      <c r="A309" s="20" t="s">
        <v>437</v>
      </c>
      <c r="B309" s="102">
        <v>44918</v>
      </c>
      <c r="C309" s="103">
        <v>0.21</v>
      </c>
      <c r="D309" s="133">
        <v>8300</v>
      </c>
      <c r="E309" s="108" t="str">
        <f>_xlfn.XLOOKUP($A309,'Task3 Baza'!$A$2:$A$1999,'Task3 Baza'!$C$2:$C$1999,"non",0)</f>
        <v>Şəmkir</v>
      </c>
      <c r="F309" s="109" t="str">
        <f t="shared" si="12"/>
        <v>Lənkəran</v>
      </c>
      <c r="G309" s="110">
        <f t="shared" si="13"/>
        <v>42</v>
      </c>
    </row>
    <row r="310" spans="1:7" x14ac:dyDescent="0.3">
      <c r="A310" s="20" t="s">
        <v>438</v>
      </c>
      <c r="B310" s="102">
        <v>43951</v>
      </c>
      <c r="C310" s="103">
        <v>0.23</v>
      </c>
      <c r="D310" s="133">
        <v>11400</v>
      </c>
      <c r="E310" s="108" t="str">
        <f>_xlfn.XLOOKUP($A310,'Task3 Baza'!$A$2:$A$1999,'Task3 Baza'!$C$2:$C$1999,"non",0)</f>
        <v>Zərdab</v>
      </c>
      <c r="F310" s="109" t="str">
        <f t="shared" si="12"/>
        <v>Lənkəran</v>
      </c>
      <c r="G310" s="110">
        <f t="shared" si="13"/>
        <v>42</v>
      </c>
    </row>
    <row r="311" spans="1:7" x14ac:dyDescent="0.3">
      <c r="A311" s="20" t="s">
        <v>439</v>
      </c>
      <c r="B311" s="102">
        <v>44535</v>
      </c>
      <c r="C311" s="103">
        <v>0.24</v>
      </c>
      <c r="D311" s="133">
        <v>10800</v>
      </c>
      <c r="E311" s="108" t="str">
        <f>_xlfn.XLOOKUP($A311,'Task3 Baza'!$A$2:$A$1999,'Task3 Baza'!$C$2:$C$1999,"non",0)</f>
        <v>Naftalan</v>
      </c>
      <c r="F311" s="109" t="str">
        <f t="shared" si="12"/>
        <v>Gəncə</v>
      </c>
      <c r="G311" s="110">
        <f t="shared" si="13"/>
        <v>20</v>
      </c>
    </row>
    <row r="312" spans="1:7" x14ac:dyDescent="0.3">
      <c r="A312" s="20" t="s">
        <v>440</v>
      </c>
      <c r="B312" s="102">
        <v>44568</v>
      </c>
      <c r="C312" s="103">
        <v>0.17</v>
      </c>
      <c r="D312" s="133">
        <v>2200</v>
      </c>
      <c r="E312" s="108" t="str">
        <f>_xlfn.XLOOKUP($A312,'Task3 Baza'!$A$2:$A$1999,'Task3 Baza'!$C$2:$C$1999,"non",0)</f>
        <v>Ağdam</v>
      </c>
      <c r="F312" s="109" t="str">
        <f t="shared" si="12"/>
        <v>Bakı</v>
      </c>
      <c r="G312" s="110">
        <f t="shared" si="13"/>
        <v>10</v>
      </c>
    </row>
    <row r="313" spans="1:7" x14ac:dyDescent="0.3">
      <c r="A313" s="20" t="s">
        <v>429</v>
      </c>
      <c r="B313" s="102">
        <v>44188</v>
      </c>
      <c r="C313" s="103">
        <v>0.15</v>
      </c>
      <c r="D313" s="133">
        <v>6300</v>
      </c>
      <c r="E313" s="108" t="str">
        <f>_xlfn.XLOOKUP($A313,'Task3 Baza'!$A$2:$A$1999,'Task3 Baza'!$C$2:$C$1999,"non",0)</f>
        <v>Mingəçevir</v>
      </c>
      <c r="F313" s="109" t="str">
        <f t="shared" si="12"/>
        <v>Gəncə</v>
      </c>
      <c r="G313" s="110">
        <f t="shared" si="13"/>
        <v>20</v>
      </c>
    </row>
    <row r="314" spans="1:7" x14ac:dyDescent="0.3">
      <c r="A314" s="20" t="s">
        <v>441</v>
      </c>
      <c r="B314" s="102">
        <v>44488</v>
      </c>
      <c r="C314" s="103">
        <v>0.18</v>
      </c>
      <c r="D314" s="133">
        <v>9000</v>
      </c>
      <c r="E314" s="108" t="str">
        <f>_xlfn.XLOOKUP($A314,'Task3 Baza'!$A$2:$A$1999,'Task3 Baza'!$C$2:$C$1999,"non",0)</f>
        <v>Sumqayıt</v>
      </c>
      <c r="F314" s="109" t="str">
        <f t="shared" si="12"/>
        <v>Gəncə</v>
      </c>
      <c r="G314" s="110">
        <f t="shared" si="13"/>
        <v>20</v>
      </c>
    </row>
    <row r="315" spans="1:7" x14ac:dyDescent="0.3">
      <c r="A315" s="20" t="s">
        <v>309</v>
      </c>
      <c r="B315" s="102">
        <v>44271</v>
      </c>
      <c r="C315" s="103">
        <v>0.22</v>
      </c>
      <c r="D315" s="133">
        <v>6900</v>
      </c>
      <c r="E315" s="108" t="str">
        <f>_xlfn.XLOOKUP($A315,'Task3 Baza'!$A$2:$A$1999,'Task3 Baza'!$C$2:$C$1999,"non",0)</f>
        <v>İsmayıllı</v>
      </c>
      <c r="F315" s="109" t="str">
        <f t="shared" si="12"/>
        <v>Sumqayıt</v>
      </c>
      <c r="G315" s="110">
        <f t="shared" si="13"/>
        <v>50</v>
      </c>
    </row>
    <row r="316" spans="1:7" x14ac:dyDescent="0.3">
      <c r="A316" s="20" t="s">
        <v>442</v>
      </c>
      <c r="B316" s="102">
        <v>43863</v>
      </c>
      <c r="C316" s="103">
        <v>0.18</v>
      </c>
      <c r="D316" s="133">
        <v>2600</v>
      </c>
      <c r="E316" s="108" t="str">
        <f>_xlfn.XLOOKUP($A316,'Task3 Baza'!$A$2:$A$1999,'Task3 Baza'!$C$2:$C$1999,"non",0)</f>
        <v>Lerik</v>
      </c>
      <c r="F316" s="109" t="str">
        <f t="shared" si="12"/>
        <v>Gəncə</v>
      </c>
      <c r="G316" s="110">
        <f t="shared" si="13"/>
        <v>20</v>
      </c>
    </row>
    <row r="317" spans="1:7" x14ac:dyDescent="0.3">
      <c r="A317" s="20" t="s">
        <v>443</v>
      </c>
      <c r="B317" s="102">
        <v>44514</v>
      </c>
      <c r="C317" s="103">
        <v>0.23</v>
      </c>
      <c r="D317" s="133">
        <v>8700</v>
      </c>
      <c r="E317" s="108" t="str">
        <f>_xlfn.XLOOKUP($A317,'Task3 Baza'!$A$2:$A$1999,'Task3 Baza'!$C$2:$C$1999,"non",0)</f>
        <v>Tovuz</v>
      </c>
      <c r="F317" s="109" t="str">
        <f t="shared" si="12"/>
        <v>Lənkəran</v>
      </c>
      <c r="G317" s="110">
        <f t="shared" si="13"/>
        <v>42</v>
      </c>
    </row>
    <row r="318" spans="1:7" x14ac:dyDescent="0.3">
      <c r="A318" s="20" t="s">
        <v>444</v>
      </c>
      <c r="B318" s="102">
        <v>44314</v>
      </c>
      <c r="C318" s="103">
        <v>0.14000000000000001</v>
      </c>
      <c r="D318" s="133">
        <v>3700</v>
      </c>
      <c r="E318" s="108" t="str">
        <f>_xlfn.XLOOKUP($A318,'Task3 Baza'!$A$2:$A$1999,'Task3 Baza'!$C$2:$C$1999,"non",0)</f>
        <v>Xocalı</v>
      </c>
      <c r="F318" s="109" t="str">
        <f t="shared" si="12"/>
        <v>Sumqayıt</v>
      </c>
      <c r="G318" s="110">
        <f t="shared" si="13"/>
        <v>50</v>
      </c>
    </row>
    <row r="319" spans="1:7" x14ac:dyDescent="0.3">
      <c r="A319" s="20" t="s">
        <v>445</v>
      </c>
      <c r="B319" s="102">
        <v>44644</v>
      </c>
      <c r="C319" s="103">
        <v>0.15</v>
      </c>
      <c r="D319" s="133">
        <v>12000</v>
      </c>
      <c r="E319" s="108" t="str">
        <f>_xlfn.XLOOKUP($A319,'Task3 Baza'!$A$2:$A$1999,'Task3 Baza'!$C$2:$C$1999,"non",0)</f>
        <v>Yevlax</v>
      </c>
      <c r="F319" s="109" t="str">
        <f t="shared" si="12"/>
        <v>Lənkəran</v>
      </c>
      <c r="G319" s="110">
        <f t="shared" si="13"/>
        <v>42</v>
      </c>
    </row>
    <row r="320" spans="1:7" x14ac:dyDescent="0.3">
      <c r="A320" s="20" t="s">
        <v>319</v>
      </c>
      <c r="B320" s="102">
        <v>44611</v>
      </c>
      <c r="C320" s="103">
        <v>0.21</v>
      </c>
      <c r="D320" s="133">
        <v>3100</v>
      </c>
      <c r="E320" s="108" t="str">
        <f>_xlfn.XLOOKUP($A320,'Task3 Baza'!$A$2:$A$1999,'Task3 Baza'!$C$2:$C$1999,"non",0)</f>
        <v>Cəlilabad</v>
      </c>
      <c r="F320" s="109" t="str">
        <f t="shared" si="12"/>
        <v>Bakı</v>
      </c>
      <c r="G320" s="110">
        <f t="shared" si="13"/>
        <v>10</v>
      </c>
    </row>
    <row r="321" spans="1:7" x14ac:dyDescent="0.3">
      <c r="A321" s="20" t="s">
        <v>446</v>
      </c>
      <c r="B321" s="102">
        <v>44370</v>
      </c>
      <c r="C321" s="103">
        <v>0.19</v>
      </c>
      <c r="D321" s="133">
        <v>1700</v>
      </c>
      <c r="E321" s="108" t="str">
        <f>_xlfn.XLOOKUP($A321,'Task3 Baza'!$A$2:$A$1999,'Task3 Baza'!$C$2:$C$1999,"non",0)</f>
        <v>Qazax</v>
      </c>
      <c r="F321" s="109" t="str">
        <f t="shared" si="12"/>
        <v>Sumqayıt</v>
      </c>
      <c r="G321" s="110">
        <f t="shared" si="13"/>
        <v>50</v>
      </c>
    </row>
    <row r="322" spans="1:7" x14ac:dyDescent="0.3">
      <c r="A322" s="20" t="s">
        <v>447</v>
      </c>
      <c r="B322" s="102">
        <v>44610</v>
      </c>
      <c r="C322" s="103">
        <v>0.2</v>
      </c>
      <c r="D322" s="133">
        <v>8300</v>
      </c>
      <c r="E322" s="108" t="str">
        <f>_xlfn.XLOOKUP($A322,'Task3 Baza'!$A$2:$A$1999,'Task3 Baza'!$C$2:$C$1999,"non",0)</f>
        <v>Xızı</v>
      </c>
      <c r="F322" s="109" t="str">
        <f t="shared" ref="F322:F385" si="14">VLOOKUP($E322,$I$3:$K$75,2,0)</f>
        <v>Sumqayıt</v>
      </c>
      <c r="G322" s="110">
        <f t="shared" ref="G322:G385" si="15">VLOOKUP(VLOOKUP($E322,$I$3:$J$75,2,0),$L$3:$M$6,2,0)</f>
        <v>50</v>
      </c>
    </row>
    <row r="323" spans="1:7" x14ac:dyDescent="0.3">
      <c r="A323" s="20" t="s">
        <v>448</v>
      </c>
      <c r="B323" s="102">
        <v>43650</v>
      </c>
      <c r="C323" s="103">
        <v>0.15</v>
      </c>
      <c r="D323" s="133">
        <v>1300</v>
      </c>
      <c r="E323" s="108" t="str">
        <f>_xlfn.XLOOKUP($A323,'Task3 Baza'!$A$2:$A$1999,'Task3 Baza'!$C$2:$C$1999,"non",0)</f>
        <v>Sumqayıt</v>
      </c>
      <c r="F323" s="109" t="str">
        <f t="shared" si="14"/>
        <v>Gəncə</v>
      </c>
      <c r="G323" s="110">
        <f t="shared" si="15"/>
        <v>20</v>
      </c>
    </row>
    <row r="324" spans="1:7" x14ac:dyDescent="0.3">
      <c r="A324" s="20" t="s">
        <v>449</v>
      </c>
      <c r="B324" s="102">
        <v>44558</v>
      </c>
      <c r="C324" s="103">
        <v>0.19</v>
      </c>
      <c r="D324" s="133">
        <v>1400</v>
      </c>
      <c r="E324" s="108" t="str">
        <f>_xlfn.XLOOKUP($A324,'Task3 Baza'!$A$2:$A$1999,'Task3 Baza'!$C$2:$C$1999,"non",0)</f>
        <v>Cəlilabad</v>
      </c>
      <c r="F324" s="109" t="str">
        <f t="shared" si="14"/>
        <v>Bakı</v>
      </c>
      <c r="G324" s="110">
        <f t="shared" si="15"/>
        <v>10</v>
      </c>
    </row>
    <row r="325" spans="1:7" x14ac:dyDescent="0.3">
      <c r="A325" s="20" t="s">
        <v>450</v>
      </c>
      <c r="B325" s="102">
        <v>43704</v>
      </c>
      <c r="C325" s="103">
        <v>0.18</v>
      </c>
      <c r="D325" s="133">
        <v>10400</v>
      </c>
      <c r="E325" s="108" t="str">
        <f>_xlfn.XLOOKUP($A325,'Task3 Baza'!$A$2:$A$1999,'Task3 Baza'!$C$2:$C$1999,"non",0)</f>
        <v>Ucar</v>
      </c>
      <c r="F325" s="109" t="str">
        <f t="shared" si="14"/>
        <v>Lənkəran</v>
      </c>
      <c r="G325" s="110">
        <f t="shared" si="15"/>
        <v>42</v>
      </c>
    </row>
    <row r="326" spans="1:7" x14ac:dyDescent="0.3">
      <c r="A326" s="20" t="s">
        <v>171</v>
      </c>
      <c r="B326" s="102">
        <v>44175</v>
      </c>
      <c r="C326" s="103">
        <v>0.17</v>
      </c>
      <c r="D326" s="133">
        <v>4500</v>
      </c>
      <c r="E326" s="108" t="str">
        <f>_xlfn.XLOOKUP($A326,'Task3 Baza'!$A$2:$A$1999,'Task3 Baza'!$C$2:$C$1999,"non",0)</f>
        <v>Xaçmaz</v>
      </c>
      <c r="F326" s="109" t="str">
        <f t="shared" si="14"/>
        <v>Sumqayıt</v>
      </c>
      <c r="G326" s="110">
        <f t="shared" si="15"/>
        <v>50</v>
      </c>
    </row>
    <row r="327" spans="1:7" x14ac:dyDescent="0.3">
      <c r="A327" s="20" t="s">
        <v>451</v>
      </c>
      <c r="B327" s="102">
        <v>44586</v>
      </c>
      <c r="C327" s="103">
        <v>0.24</v>
      </c>
      <c r="D327" s="133">
        <v>9600</v>
      </c>
      <c r="E327" s="108" t="str">
        <f>_xlfn.XLOOKUP($A327,'Task3 Baza'!$A$2:$A$1999,'Task3 Baza'!$C$2:$C$1999,"non",0)</f>
        <v>Xaçmaz</v>
      </c>
      <c r="F327" s="109" t="str">
        <f t="shared" si="14"/>
        <v>Sumqayıt</v>
      </c>
      <c r="G327" s="110">
        <f t="shared" si="15"/>
        <v>50</v>
      </c>
    </row>
    <row r="328" spans="1:7" x14ac:dyDescent="0.3">
      <c r="A328" s="20" t="s">
        <v>452</v>
      </c>
      <c r="B328" s="102">
        <v>43999</v>
      </c>
      <c r="C328" s="103">
        <v>0.19</v>
      </c>
      <c r="D328" s="133">
        <v>8600</v>
      </c>
      <c r="E328" s="108" t="str">
        <f>_xlfn.XLOOKUP($A328,'Task3 Baza'!$A$2:$A$1999,'Task3 Baza'!$C$2:$C$1999,"non",0)</f>
        <v>Siyəzən</v>
      </c>
      <c r="F328" s="109" t="str">
        <f t="shared" si="14"/>
        <v>Gəncə</v>
      </c>
      <c r="G328" s="110">
        <f t="shared" si="15"/>
        <v>20</v>
      </c>
    </row>
    <row r="329" spans="1:7" x14ac:dyDescent="0.3">
      <c r="A329" s="20" t="s">
        <v>453</v>
      </c>
      <c r="B329" s="102">
        <v>44760</v>
      </c>
      <c r="C329" s="103">
        <v>0.2</v>
      </c>
      <c r="D329" s="133">
        <v>4800</v>
      </c>
      <c r="E329" s="108" t="str">
        <f>_xlfn.XLOOKUP($A329,'Task3 Baza'!$A$2:$A$1999,'Task3 Baza'!$C$2:$C$1999,"non",0)</f>
        <v>Abşeron</v>
      </c>
      <c r="F329" s="109" t="str">
        <f t="shared" si="14"/>
        <v>Bakı</v>
      </c>
      <c r="G329" s="110">
        <f t="shared" si="15"/>
        <v>10</v>
      </c>
    </row>
    <row r="330" spans="1:7" x14ac:dyDescent="0.3">
      <c r="A330" s="20" t="s">
        <v>454</v>
      </c>
      <c r="B330" s="102">
        <v>43543</v>
      </c>
      <c r="C330" s="103">
        <v>0.23</v>
      </c>
      <c r="D330" s="133">
        <v>8600</v>
      </c>
      <c r="E330" s="108" t="str">
        <f>_xlfn.XLOOKUP($A330,'Task3 Baza'!$A$2:$A$1999,'Task3 Baza'!$C$2:$C$1999,"non",0)</f>
        <v>Naxçıvan</v>
      </c>
      <c r="F330" s="109" t="str">
        <f t="shared" si="14"/>
        <v>Gəncə</v>
      </c>
      <c r="G330" s="110">
        <f t="shared" si="15"/>
        <v>20</v>
      </c>
    </row>
    <row r="331" spans="1:7" x14ac:dyDescent="0.3">
      <c r="A331" s="20" t="s">
        <v>455</v>
      </c>
      <c r="B331" s="102">
        <v>44224</v>
      </c>
      <c r="C331" s="103">
        <v>0.22</v>
      </c>
      <c r="D331" s="133">
        <v>5200</v>
      </c>
      <c r="E331" s="108" t="str">
        <f>_xlfn.XLOOKUP($A331,'Task3 Baza'!$A$2:$A$1999,'Task3 Baza'!$C$2:$C$1999,"non",0)</f>
        <v>Sədərək</v>
      </c>
      <c r="F331" s="109" t="str">
        <f t="shared" si="14"/>
        <v>Gəncə</v>
      </c>
      <c r="G331" s="110">
        <f t="shared" si="15"/>
        <v>20</v>
      </c>
    </row>
    <row r="332" spans="1:7" x14ac:dyDescent="0.3">
      <c r="A332" s="20" t="s">
        <v>237</v>
      </c>
      <c r="B332" s="102">
        <v>44162</v>
      </c>
      <c r="C332" s="103">
        <v>0.17</v>
      </c>
      <c r="D332" s="133">
        <v>12900</v>
      </c>
      <c r="E332" s="108" t="str">
        <f>_xlfn.XLOOKUP($A332,'Task3 Baza'!$A$2:$A$1999,'Task3 Baza'!$C$2:$C$1999,"non",0)</f>
        <v>Yevlax</v>
      </c>
      <c r="F332" s="109" t="str">
        <f t="shared" si="14"/>
        <v>Lənkəran</v>
      </c>
      <c r="G332" s="110">
        <f t="shared" si="15"/>
        <v>42</v>
      </c>
    </row>
    <row r="333" spans="1:7" x14ac:dyDescent="0.3">
      <c r="A333" s="20" t="s">
        <v>456</v>
      </c>
      <c r="B333" s="102">
        <v>44469</v>
      </c>
      <c r="C333" s="103">
        <v>0.2</v>
      </c>
      <c r="D333" s="133">
        <v>6000</v>
      </c>
      <c r="E333" s="108" t="str">
        <f>_xlfn.XLOOKUP($A333,'Task3 Baza'!$A$2:$A$1999,'Task3 Baza'!$C$2:$C$1999,"non",0)</f>
        <v>Sədərək</v>
      </c>
      <c r="F333" s="109" t="str">
        <f t="shared" si="14"/>
        <v>Gəncə</v>
      </c>
      <c r="G333" s="110">
        <f t="shared" si="15"/>
        <v>20</v>
      </c>
    </row>
    <row r="334" spans="1:7" x14ac:dyDescent="0.3">
      <c r="A334" s="20" t="s">
        <v>457</v>
      </c>
      <c r="B334" s="102">
        <v>44885</v>
      </c>
      <c r="C334" s="103">
        <v>0.17</v>
      </c>
      <c r="D334" s="133">
        <v>7400</v>
      </c>
      <c r="E334" s="108" t="str">
        <f>_xlfn.XLOOKUP($A334,'Task3 Baza'!$A$2:$A$1999,'Task3 Baza'!$C$2:$C$1999,"non",0)</f>
        <v>İmişli</v>
      </c>
      <c r="F334" s="109" t="str">
        <f t="shared" si="14"/>
        <v>Sumqayıt</v>
      </c>
      <c r="G334" s="110">
        <f t="shared" si="15"/>
        <v>50</v>
      </c>
    </row>
    <row r="335" spans="1:7" x14ac:dyDescent="0.3">
      <c r="A335" s="20" t="s">
        <v>232</v>
      </c>
      <c r="B335" s="102">
        <v>43896</v>
      </c>
      <c r="C335" s="103">
        <v>0.15</v>
      </c>
      <c r="D335" s="133">
        <v>8200</v>
      </c>
      <c r="E335" s="108" t="str">
        <f>_xlfn.XLOOKUP($A335,'Task3 Baza'!$A$2:$A$1999,'Task3 Baza'!$C$2:$C$1999,"non",0)</f>
        <v>Yardımlı</v>
      </c>
      <c r="F335" s="109" t="str">
        <f t="shared" si="14"/>
        <v>Lənkəran</v>
      </c>
      <c r="G335" s="110">
        <f t="shared" si="15"/>
        <v>42</v>
      </c>
    </row>
    <row r="336" spans="1:7" x14ac:dyDescent="0.3">
      <c r="A336" s="20" t="s">
        <v>320</v>
      </c>
      <c r="B336" s="102">
        <v>44045</v>
      </c>
      <c r="C336" s="103">
        <v>0.24</v>
      </c>
      <c r="D336" s="133">
        <v>2000</v>
      </c>
      <c r="E336" s="108" t="str">
        <f>_xlfn.XLOOKUP($A336,'Task3 Baza'!$A$2:$A$1999,'Task3 Baza'!$C$2:$C$1999,"non",0)</f>
        <v>Kürdəmir</v>
      </c>
      <c r="F336" s="109" t="str">
        <f t="shared" si="14"/>
        <v>Sumqayıt</v>
      </c>
      <c r="G336" s="110">
        <f t="shared" si="15"/>
        <v>50</v>
      </c>
    </row>
    <row r="337" spans="1:7" x14ac:dyDescent="0.3">
      <c r="A337" s="20" t="s">
        <v>458</v>
      </c>
      <c r="B337" s="102">
        <v>44311</v>
      </c>
      <c r="C337" s="103">
        <v>0.17</v>
      </c>
      <c r="D337" s="133">
        <v>4100</v>
      </c>
      <c r="E337" s="108" t="str">
        <f>_xlfn.XLOOKUP($A337,'Task3 Baza'!$A$2:$A$1999,'Task3 Baza'!$C$2:$C$1999,"non",0)</f>
        <v>Yardımlı</v>
      </c>
      <c r="F337" s="109" t="str">
        <f t="shared" si="14"/>
        <v>Lənkəran</v>
      </c>
      <c r="G337" s="110">
        <f t="shared" si="15"/>
        <v>42</v>
      </c>
    </row>
    <row r="338" spans="1:7" x14ac:dyDescent="0.3">
      <c r="A338" s="20" t="s">
        <v>459</v>
      </c>
      <c r="B338" s="102">
        <v>44332</v>
      </c>
      <c r="C338" s="103">
        <v>0.16</v>
      </c>
      <c r="D338" s="133">
        <v>5800</v>
      </c>
      <c r="E338" s="108" t="str">
        <f>_xlfn.XLOOKUP($A338,'Task3 Baza'!$A$2:$A$1999,'Task3 Baza'!$C$2:$C$1999,"non",0)</f>
        <v>Kürdəmir</v>
      </c>
      <c r="F338" s="109" t="str">
        <f t="shared" si="14"/>
        <v>Sumqayıt</v>
      </c>
      <c r="G338" s="110">
        <f t="shared" si="15"/>
        <v>50</v>
      </c>
    </row>
    <row r="339" spans="1:7" x14ac:dyDescent="0.3">
      <c r="A339" s="20" t="s">
        <v>460</v>
      </c>
      <c r="B339" s="102">
        <v>44027</v>
      </c>
      <c r="C339" s="103">
        <v>0.22</v>
      </c>
      <c r="D339" s="133">
        <v>10200</v>
      </c>
      <c r="E339" s="108" t="str">
        <f>_xlfn.XLOOKUP($A339,'Task3 Baza'!$A$2:$A$1999,'Task3 Baza'!$C$2:$C$1999,"non",0)</f>
        <v>Astara</v>
      </c>
      <c r="F339" s="109" t="str">
        <f t="shared" si="14"/>
        <v>Bakı</v>
      </c>
      <c r="G339" s="110">
        <f t="shared" si="15"/>
        <v>10</v>
      </c>
    </row>
    <row r="340" spans="1:7" x14ac:dyDescent="0.3">
      <c r="A340" s="20" t="s">
        <v>461</v>
      </c>
      <c r="B340" s="102">
        <v>44170</v>
      </c>
      <c r="C340" s="103">
        <v>0.15</v>
      </c>
      <c r="D340" s="133">
        <v>8300</v>
      </c>
      <c r="E340" s="108" t="str">
        <f>_xlfn.XLOOKUP($A340,'Task3 Baza'!$A$2:$A$1999,'Task3 Baza'!$C$2:$C$1999,"non",0)</f>
        <v>Ağdaş</v>
      </c>
      <c r="F340" s="109" t="str">
        <f t="shared" si="14"/>
        <v>Bakı</v>
      </c>
      <c r="G340" s="110">
        <f t="shared" si="15"/>
        <v>10</v>
      </c>
    </row>
    <row r="341" spans="1:7" x14ac:dyDescent="0.3">
      <c r="A341" s="20" t="s">
        <v>462</v>
      </c>
      <c r="B341" s="102">
        <v>43787</v>
      </c>
      <c r="C341" s="103">
        <v>0.18</v>
      </c>
      <c r="D341" s="133">
        <v>6900</v>
      </c>
      <c r="E341" s="108" t="str">
        <f>_xlfn.XLOOKUP($A341,'Task3 Baza'!$A$2:$A$1999,'Task3 Baza'!$C$2:$C$1999,"non",0)</f>
        <v>Şərur</v>
      </c>
      <c r="F341" s="109" t="str">
        <f t="shared" si="14"/>
        <v>Lənkəran</v>
      </c>
      <c r="G341" s="110">
        <f t="shared" si="15"/>
        <v>42</v>
      </c>
    </row>
    <row r="342" spans="1:7" x14ac:dyDescent="0.3">
      <c r="A342" s="20" t="s">
        <v>259</v>
      </c>
      <c r="B342" s="102">
        <v>44073</v>
      </c>
      <c r="C342" s="103">
        <v>0.22</v>
      </c>
      <c r="D342" s="133">
        <v>4500</v>
      </c>
      <c r="E342" s="108" t="str">
        <f>_xlfn.XLOOKUP($A342,'Task3 Baza'!$A$2:$A$1999,'Task3 Baza'!$C$2:$C$1999,"non",0)</f>
        <v>Ağdam</v>
      </c>
      <c r="F342" s="109" t="str">
        <f t="shared" si="14"/>
        <v>Bakı</v>
      </c>
      <c r="G342" s="110">
        <f t="shared" si="15"/>
        <v>10</v>
      </c>
    </row>
    <row r="343" spans="1:7" x14ac:dyDescent="0.3">
      <c r="A343" s="20" t="s">
        <v>463</v>
      </c>
      <c r="B343" s="102">
        <v>44503</v>
      </c>
      <c r="C343" s="103">
        <v>0.15</v>
      </c>
      <c r="D343" s="133">
        <v>6600</v>
      </c>
      <c r="E343" s="108" t="str">
        <f>_xlfn.XLOOKUP($A343,'Task3 Baza'!$A$2:$A$1999,'Task3 Baza'!$C$2:$C$1999,"non",0)</f>
        <v>Qəbələ</v>
      </c>
      <c r="F343" s="109" t="str">
        <f t="shared" si="14"/>
        <v>Sumqayıt</v>
      </c>
      <c r="G343" s="110">
        <f t="shared" si="15"/>
        <v>50</v>
      </c>
    </row>
    <row r="344" spans="1:7" x14ac:dyDescent="0.3">
      <c r="A344" s="20" t="s">
        <v>464</v>
      </c>
      <c r="B344" s="102">
        <v>43645</v>
      </c>
      <c r="C344" s="103">
        <v>0.18</v>
      </c>
      <c r="D344" s="133">
        <v>5600</v>
      </c>
      <c r="E344" s="108" t="str">
        <f>_xlfn.XLOOKUP($A344,'Task3 Baza'!$A$2:$A$1999,'Task3 Baza'!$C$2:$C$1999,"non",0)</f>
        <v>Ağdam</v>
      </c>
      <c r="F344" s="109" t="str">
        <f t="shared" si="14"/>
        <v>Bakı</v>
      </c>
      <c r="G344" s="110">
        <f t="shared" si="15"/>
        <v>10</v>
      </c>
    </row>
    <row r="345" spans="1:7" x14ac:dyDescent="0.3">
      <c r="A345" s="20" t="s">
        <v>182</v>
      </c>
      <c r="B345" s="102">
        <v>44199</v>
      </c>
      <c r="C345" s="103">
        <v>0.2</v>
      </c>
      <c r="D345" s="133">
        <v>4700</v>
      </c>
      <c r="E345" s="108" t="str">
        <f>_xlfn.XLOOKUP($A345,'Task3 Baza'!$A$2:$A$1999,'Task3 Baza'!$C$2:$C$1999,"non",0)</f>
        <v>Şirvan</v>
      </c>
      <c r="F345" s="109" t="str">
        <f t="shared" si="14"/>
        <v>Lənkəran</v>
      </c>
      <c r="G345" s="110">
        <f t="shared" si="15"/>
        <v>42</v>
      </c>
    </row>
    <row r="346" spans="1:7" x14ac:dyDescent="0.3">
      <c r="A346" s="20" t="s">
        <v>465</v>
      </c>
      <c r="B346" s="102">
        <v>44251</v>
      </c>
      <c r="C346" s="103">
        <v>0.24</v>
      </c>
      <c r="D346" s="133">
        <v>6000</v>
      </c>
      <c r="E346" s="108" t="str">
        <f>_xlfn.XLOOKUP($A346,'Task3 Baza'!$A$2:$A$1999,'Task3 Baza'!$C$2:$C$1999,"non",0)</f>
        <v>Xızı</v>
      </c>
      <c r="F346" s="109" t="str">
        <f t="shared" si="14"/>
        <v>Sumqayıt</v>
      </c>
      <c r="G346" s="110">
        <f t="shared" si="15"/>
        <v>50</v>
      </c>
    </row>
    <row r="347" spans="1:7" x14ac:dyDescent="0.3">
      <c r="A347" s="20" t="s">
        <v>466</v>
      </c>
      <c r="B347" s="102">
        <v>43706</v>
      </c>
      <c r="C347" s="103">
        <v>0.23</v>
      </c>
      <c r="D347" s="133">
        <v>12200</v>
      </c>
      <c r="E347" s="108" t="str">
        <f>_xlfn.XLOOKUP($A347,'Task3 Baza'!$A$2:$A$1999,'Task3 Baza'!$C$2:$C$1999,"non",0)</f>
        <v>Daşkəsən</v>
      </c>
      <c r="F347" s="109" t="str">
        <f t="shared" si="14"/>
        <v>Bakı</v>
      </c>
      <c r="G347" s="110">
        <f t="shared" si="15"/>
        <v>10</v>
      </c>
    </row>
    <row r="348" spans="1:7" x14ac:dyDescent="0.3">
      <c r="A348" s="20" t="s">
        <v>467</v>
      </c>
      <c r="B348" s="102">
        <v>44411</v>
      </c>
      <c r="C348" s="103">
        <v>0.24</v>
      </c>
      <c r="D348" s="133">
        <v>10300</v>
      </c>
      <c r="E348" s="108" t="str">
        <f>_xlfn.XLOOKUP($A348,'Task3 Baza'!$A$2:$A$1999,'Task3 Baza'!$C$2:$C$1999,"non",0)</f>
        <v>Quba</v>
      </c>
      <c r="F348" s="109" t="str">
        <f t="shared" si="14"/>
        <v>Gəncə</v>
      </c>
      <c r="G348" s="110">
        <f t="shared" si="15"/>
        <v>20</v>
      </c>
    </row>
    <row r="349" spans="1:7" x14ac:dyDescent="0.3">
      <c r="A349" s="20" t="s">
        <v>468</v>
      </c>
      <c r="B349" s="102">
        <v>44760</v>
      </c>
      <c r="C349" s="103">
        <v>0.17</v>
      </c>
      <c r="D349" s="133">
        <v>11400</v>
      </c>
      <c r="E349" s="108" t="str">
        <f>_xlfn.XLOOKUP($A349,'Task3 Baza'!$A$2:$A$1999,'Task3 Baza'!$C$2:$C$1999,"non",0)</f>
        <v>Qubadlı</v>
      </c>
      <c r="F349" s="109" t="str">
        <f t="shared" si="14"/>
        <v>Gəncə</v>
      </c>
      <c r="G349" s="110">
        <f t="shared" si="15"/>
        <v>20</v>
      </c>
    </row>
    <row r="350" spans="1:7" x14ac:dyDescent="0.3">
      <c r="A350" s="20" t="s">
        <v>469</v>
      </c>
      <c r="B350" s="102">
        <v>43869</v>
      </c>
      <c r="C350" s="103">
        <v>0.2</v>
      </c>
      <c r="D350" s="133">
        <v>7600</v>
      </c>
      <c r="E350" s="108" t="str">
        <f>_xlfn.XLOOKUP($A350,'Task3 Baza'!$A$2:$A$1999,'Task3 Baza'!$C$2:$C$1999,"non",0)</f>
        <v>Ordubad</v>
      </c>
      <c r="F350" s="109" t="str">
        <f t="shared" si="14"/>
        <v>Gəncə</v>
      </c>
      <c r="G350" s="110">
        <f t="shared" si="15"/>
        <v>20</v>
      </c>
    </row>
    <row r="351" spans="1:7" x14ac:dyDescent="0.3">
      <c r="A351" s="20" t="s">
        <v>470</v>
      </c>
      <c r="B351" s="102">
        <v>43864</v>
      </c>
      <c r="C351" s="103">
        <v>0.15</v>
      </c>
      <c r="D351" s="133">
        <v>9900</v>
      </c>
      <c r="E351" s="108" t="str">
        <f>_xlfn.XLOOKUP($A351,'Task3 Baza'!$A$2:$A$1999,'Task3 Baza'!$C$2:$C$1999,"non",0)</f>
        <v>Yardımlı</v>
      </c>
      <c r="F351" s="109" t="str">
        <f t="shared" si="14"/>
        <v>Lənkəran</v>
      </c>
      <c r="G351" s="110">
        <f t="shared" si="15"/>
        <v>42</v>
      </c>
    </row>
    <row r="352" spans="1:7" x14ac:dyDescent="0.3">
      <c r="A352" s="20" t="s">
        <v>471</v>
      </c>
      <c r="B352" s="102">
        <v>44418</v>
      </c>
      <c r="C352" s="103">
        <v>0.18</v>
      </c>
      <c r="D352" s="133">
        <v>11900</v>
      </c>
      <c r="E352" s="108" t="str">
        <f>_xlfn.XLOOKUP($A352,'Task3 Baza'!$A$2:$A$1999,'Task3 Baza'!$C$2:$C$1999,"non",0)</f>
        <v>Bərdə</v>
      </c>
      <c r="F352" s="109" t="str">
        <f t="shared" si="14"/>
        <v>Bakı</v>
      </c>
      <c r="G352" s="110">
        <f t="shared" si="15"/>
        <v>10</v>
      </c>
    </row>
    <row r="353" spans="1:7" x14ac:dyDescent="0.3">
      <c r="A353" s="20" t="s">
        <v>472</v>
      </c>
      <c r="B353" s="102">
        <v>44040</v>
      </c>
      <c r="C353" s="103">
        <v>0.16</v>
      </c>
      <c r="D353" s="133">
        <v>10500</v>
      </c>
      <c r="E353" s="108" t="str">
        <f>_xlfn.XLOOKUP($A353,'Task3 Baza'!$A$2:$A$1999,'Task3 Baza'!$C$2:$C$1999,"non",0)</f>
        <v>Tovuz</v>
      </c>
      <c r="F353" s="109" t="str">
        <f t="shared" si="14"/>
        <v>Lənkəran</v>
      </c>
      <c r="G353" s="110">
        <f t="shared" si="15"/>
        <v>42</v>
      </c>
    </row>
    <row r="354" spans="1:7" x14ac:dyDescent="0.3">
      <c r="A354" s="20" t="s">
        <v>473</v>
      </c>
      <c r="B354" s="102">
        <v>44182</v>
      </c>
      <c r="C354" s="103">
        <v>0.18</v>
      </c>
      <c r="D354" s="133">
        <v>3100</v>
      </c>
      <c r="E354" s="108" t="str">
        <f>_xlfn.XLOOKUP($A354,'Task3 Baza'!$A$2:$A$1999,'Task3 Baza'!$C$2:$C$1999,"non",0)</f>
        <v>Qazax</v>
      </c>
      <c r="F354" s="109" t="str">
        <f t="shared" si="14"/>
        <v>Sumqayıt</v>
      </c>
      <c r="G354" s="110">
        <f t="shared" si="15"/>
        <v>50</v>
      </c>
    </row>
    <row r="355" spans="1:7" x14ac:dyDescent="0.3">
      <c r="A355" s="20" t="s">
        <v>474</v>
      </c>
      <c r="B355" s="102">
        <v>44647</v>
      </c>
      <c r="C355" s="103">
        <v>0.14000000000000001</v>
      </c>
      <c r="D355" s="133">
        <v>8900</v>
      </c>
      <c r="E355" s="108" t="str">
        <f>_xlfn.XLOOKUP($A355,'Task3 Baza'!$A$2:$A$1999,'Task3 Baza'!$C$2:$C$1999,"non",0)</f>
        <v>Qəbələ</v>
      </c>
      <c r="F355" s="109" t="str">
        <f t="shared" si="14"/>
        <v>Sumqayıt</v>
      </c>
      <c r="G355" s="110">
        <f t="shared" si="15"/>
        <v>50</v>
      </c>
    </row>
    <row r="356" spans="1:7" x14ac:dyDescent="0.3">
      <c r="A356" s="20" t="s">
        <v>475</v>
      </c>
      <c r="B356" s="102">
        <v>44152</v>
      </c>
      <c r="C356" s="103">
        <v>0.19</v>
      </c>
      <c r="D356" s="133">
        <v>13000</v>
      </c>
      <c r="E356" s="108" t="str">
        <f>_xlfn.XLOOKUP($A356,'Task3 Baza'!$A$2:$A$1999,'Task3 Baza'!$C$2:$C$1999,"non",0)</f>
        <v>Quba</v>
      </c>
      <c r="F356" s="109" t="str">
        <f t="shared" si="14"/>
        <v>Gəncə</v>
      </c>
      <c r="G356" s="110">
        <f t="shared" si="15"/>
        <v>20</v>
      </c>
    </row>
    <row r="357" spans="1:7" x14ac:dyDescent="0.3">
      <c r="A357" s="20" t="s">
        <v>228</v>
      </c>
      <c r="B357" s="102">
        <v>44235</v>
      </c>
      <c r="C357" s="103">
        <v>0.17</v>
      </c>
      <c r="D357" s="133">
        <v>2200</v>
      </c>
      <c r="E357" s="108" t="str">
        <f>_xlfn.XLOOKUP($A357,'Task3 Baza'!$A$2:$A$1999,'Task3 Baza'!$C$2:$C$1999,"non",0)</f>
        <v>Tərtər</v>
      </c>
      <c r="F357" s="109" t="str">
        <f t="shared" si="14"/>
        <v>Lənkəran</v>
      </c>
      <c r="G357" s="110">
        <f t="shared" si="15"/>
        <v>42</v>
      </c>
    </row>
    <row r="358" spans="1:7" x14ac:dyDescent="0.3">
      <c r="A358" s="20" t="s">
        <v>476</v>
      </c>
      <c r="B358" s="102">
        <v>43935</v>
      </c>
      <c r="C358" s="103">
        <v>0.22</v>
      </c>
      <c r="D358" s="133">
        <v>11400</v>
      </c>
      <c r="E358" s="108" t="str">
        <f>_xlfn.XLOOKUP($A358,'Task3 Baza'!$A$2:$A$1999,'Task3 Baza'!$C$2:$C$1999,"non",0)</f>
        <v>Qusar</v>
      </c>
      <c r="F358" s="109" t="str">
        <f t="shared" si="14"/>
        <v>Gəncə</v>
      </c>
      <c r="G358" s="110">
        <f t="shared" si="15"/>
        <v>20</v>
      </c>
    </row>
    <row r="359" spans="1:7" x14ac:dyDescent="0.3">
      <c r="A359" s="20" t="s">
        <v>238</v>
      </c>
      <c r="B359" s="102">
        <v>43881</v>
      </c>
      <c r="C359" s="103">
        <v>0.23</v>
      </c>
      <c r="D359" s="133">
        <v>7900</v>
      </c>
      <c r="E359" s="108" t="str">
        <f>_xlfn.XLOOKUP($A359,'Task3 Baza'!$A$2:$A$1999,'Task3 Baza'!$C$2:$C$1999,"non",0)</f>
        <v>Beyləqan</v>
      </c>
      <c r="F359" s="109" t="str">
        <f t="shared" si="14"/>
        <v>Bakı</v>
      </c>
      <c r="G359" s="110">
        <f t="shared" si="15"/>
        <v>10</v>
      </c>
    </row>
    <row r="360" spans="1:7" x14ac:dyDescent="0.3">
      <c r="A360" s="20" t="s">
        <v>477</v>
      </c>
      <c r="B360" s="102">
        <v>44786</v>
      </c>
      <c r="C360" s="103">
        <v>0.23</v>
      </c>
      <c r="D360" s="133">
        <v>12900</v>
      </c>
      <c r="E360" s="108" t="str">
        <f>_xlfn.XLOOKUP($A360,'Task3 Baza'!$A$2:$A$1999,'Task3 Baza'!$C$2:$C$1999,"non",0)</f>
        <v>Şəki</v>
      </c>
      <c r="F360" s="109" t="str">
        <f t="shared" si="14"/>
        <v>Lənkəran</v>
      </c>
      <c r="G360" s="110">
        <f t="shared" si="15"/>
        <v>42</v>
      </c>
    </row>
    <row r="361" spans="1:7" x14ac:dyDescent="0.3">
      <c r="A361" s="20" t="s">
        <v>478</v>
      </c>
      <c r="B361" s="102">
        <v>44322</v>
      </c>
      <c r="C361" s="103">
        <v>0.17</v>
      </c>
      <c r="D361" s="133">
        <v>8800</v>
      </c>
      <c r="E361" s="108" t="str">
        <f>_xlfn.XLOOKUP($A361,'Task3 Baza'!$A$2:$A$1999,'Task3 Baza'!$C$2:$C$1999,"non",0)</f>
        <v>Kəngərli</v>
      </c>
      <c r="F361" s="109" t="str">
        <f t="shared" si="14"/>
        <v>Sumqayıt</v>
      </c>
      <c r="G361" s="110">
        <f t="shared" si="15"/>
        <v>50</v>
      </c>
    </row>
    <row r="362" spans="1:7" x14ac:dyDescent="0.3">
      <c r="A362" s="20" t="s">
        <v>479</v>
      </c>
      <c r="B362" s="102">
        <v>43768</v>
      </c>
      <c r="C362" s="103">
        <v>0.22</v>
      </c>
      <c r="D362" s="133">
        <v>9400</v>
      </c>
      <c r="E362" s="108" t="str">
        <f>_xlfn.XLOOKUP($A362,'Task3 Baza'!$A$2:$A$1999,'Task3 Baza'!$C$2:$C$1999,"non",0)</f>
        <v>Quba</v>
      </c>
      <c r="F362" s="109" t="str">
        <f t="shared" si="14"/>
        <v>Gəncə</v>
      </c>
      <c r="G362" s="110">
        <f t="shared" si="15"/>
        <v>20</v>
      </c>
    </row>
    <row r="363" spans="1:7" x14ac:dyDescent="0.3">
      <c r="A363" s="20" t="s">
        <v>480</v>
      </c>
      <c r="B363" s="102">
        <v>44149</v>
      </c>
      <c r="C363" s="103">
        <v>0.15</v>
      </c>
      <c r="D363" s="133">
        <v>10600</v>
      </c>
      <c r="E363" s="108" t="str">
        <f>_xlfn.XLOOKUP($A363,'Task3 Baza'!$A$2:$A$1999,'Task3 Baza'!$C$2:$C$1999,"non",0)</f>
        <v>Lənkəran</v>
      </c>
      <c r="F363" s="109" t="str">
        <f t="shared" si="14"/>
        <v>Gəncə</v>
      </c>
      <c r="G363" s="110">
        <f t="shared" si="15"/>
        <v>20</v>
      </c>
    </row>
    <row r="364" spans="1:7" x14ac:dyDescent="0.3">
      <c r="A364" s="20" t="s">
        <v>481</v>
      </c>
      <c r="B364" s="102">
        <v>44360</v>
      </c>
      <c r="C364" s="103">
        <v>0.24</v>
      </c>
      <c r="D364" s="133">
        <v>5300</v>
      </c>
      <c r="E364" s="108" t="str">
        <f>_xlfn.XLOOKUP($A364,'Task3 Baza'!$A$2:$A$1999,'Task3 Baza'!$C$2:$C$1999,"non",0)</f>
        <v>Hacıqabul</v>
      </c>
      <c r="F364" s="109" t="str">
        <f t="shared" si="14"/>
        <v>Sumqayıt</v>
      </c>
      <c r="G364" s="110">
        <f t="shared" si="15"/>
        <v>50</v>
      </c>
    </row>
    <row r="365" spans="1:7" x14ac:dyDescent="0.3">
      <c r="A365" s="20" t="s">
        <v>482</v>
      </c>
      <c r="B365" s="102">
        <v>44390</v>
      </c>
      <c r="C365" s="103">
        <v>0.21</v>
      </c>
      <c r="D365" s="133">
        <v>1500</v>
      </c>
      <c r="E365" s="108" t="str">
        <f>_xlfn.XLOOKUP($A365,'Task3 Baza'!$A$2:$A$1999,'Task3 Baza'!$C$2:$C$1999,"non",0)</f>
        <v>Cəlilabad</v>
      </c>
      <c r="F365" s="109" t="str">
        <f t="shared" si="14"/>
        <v>Bakı</v>
      </c>
      <c r="G365" s="110">
        <f t="shared" si="15"/>
        <v>10</v>
      </c>
    </row>
    <row r="366" spans="1:7" x14ac:dyDescent="0.3">
      <c r="A366" s="20" t="s">
        <v>483</v>
      </c>
      <c r="B366" s="102">
        <v>44478</v>
      </c>
      <c r="C366" s="103">
        <v>0.23</v>
      </c>
      <c r="D366" s="133">
        <v>1100</v>
      </c>
      <c r="E366" s="108" t="str">
        <f>_xlfn.XLOOKUP($A366,'Task3 Baza'!$A$2:$A$1999,'Task3 Baza'!$C$2:$C$1999,"non",0)</f>
        <v>Hacıqabul</v>
      </c>
      <c r="F366" s="109" t="str">
        <f t="shared" si="14"/>
        <v>Sumqayıt</v>
      </c>
      <c r="G366" s="110">
        <f t="shared" si="15"/>
        <v>50</v>
      </c>
    </row>
    <row r="367" spans="1:7" x14ac:dyDescent="0.3">
      <c r="A367" s="20" t="s">
        <v>484</v>
      </c>
      <c r="B367" s="102">
        <v>43798</v>
      </c>
      <c r="C367" s="103">
        <v>0.15</v>
      </c>
      <c r="D367" s="133">
        <v>7000</v>
      </c>
      <c r="E367" s="108" t="str">
        <f>_xlfn.XLOOKUP($A367,'Task3 Baza'!$A$2:$A$1999,'Task3 Baza'!$C$2:$C$1999,"non",0)</f>
        <v>Biləsuvar</v>
      </c>
      <c r="F367" s="109" t="str">
        <f t="shared" si="14"/>
        <v>Bakı</v>
      </c>
      <c r="G367" s="110">
        <f t="shared" si="15"/>
        <v>10</v>
      </c>
    </row>
    <row r="368" spans="1:7" x14ac:dyDescent="0.3">
      <c r="A368" s="20" t="s">
        <v>485</v>
      </c>
      <c r="B368" s="102">
        <v>44615</v>
      </c>
      <c r="C368" s="103">
        <v>0.18</v>
      </c>
      <c r="D368" s="133">
        <v>12200</v>
      </c>
      <c r="E368" s="108" t="str">
        <f>_xlfn.XLOOKUP($A368,'Task3 Baza'!$A$2:$A$1999,'Task3 Baza'!$C$2:$C$1999,"non",0)</f>
        <v>Hacıqabul</v>
      </c>
      <c r="F368" s="109" t="str">
        <f t="shared" si="14"/>
        <v>Sumqayıt</v>
      </c>
      <c r="G368" s="110">
        <f t="shared" si="15"/>
        <v>50</v>
      </c>
    </row>
    <row r="369" spans="1:7" x14ac:dyDescent="0.3">
      <c r="A369" s="20" t="s">
        <v>486</v>
      </c>
      <c r="B369" s="102">
        <v>43979</v>
      </c>
      <c r="C369" s="103">
        <v>0.16</v>
      </c>
      <c r="D369" s="133">
        <v>5300</v>
      </c>
      <c r="E369" s="108" t="str">
        <f>_xlfn.XLOOKUP($A369,'Task3 Baza'!$A$2:$A$1999,'Task3 Baza'!$C$2:$C$1999,"non",0)</f>
        <v>Zaqatala</v>
      </c>
      <c r="F369" s="109" t="str">
        <f t="shared" si="14"/>
        <v>Lənkəran</v>
      </c>
      <c r="G369" s="110">
        <f t="shared" si="15"/>
        <v>42</v>
      </c>
    </row>
    <row r="370" spans="1:7" x14ac:dyDescent="0.3">
      <c r="A370" s="20" t="s">
        <v>487</v>
      </c>
      <c r="B370" s="102">
        <v>44757</v>
      </c>
      <c r="C370" s="103">
        <v>0.2</v>
      </c>
      <c r="D370" s="133">
        <v>9700</v>
      </c>
      <c r="E370" s="108" t="str">
        <f>_xlfn.XLOOKUP($A370,'Task3 Baza'!$A$2:$A$1999,'Task3 Baza'!$C$2:$C$1999,"non",0)</f>
        <v>Cəlilabad</v>
      </c>
      <c r="F370" s="109" t="str">
        <f t="shared" si="14"/>
        <v>Bakı</v>
      </c>
      <c r="G370" s="110">
        <f t="shared" si="15"/>
        <v>10</v>
      </c>
    </row>
    <row r="371" spans="1:7" x14ac:dyDescent="0.3">
      <c r="A371" s="20" t="s">
        <v>488</v>
      </c>
      <c r="B371" s="102">
        <v>44561</v>
      </c>
      <c r="C371" s="103">
        <v>0.18</v>
      </c>
      <c r="D371" s="133">
        <v>9200</v>
      </c>
      <c r="E371" s="108" t="str">
        <f>_xlfn.XLOOKUP($A371,'Task3 Baza'!$A$2:$A$1999,'Task3 Baza'!$C$2:$C$1999,"non",0)</f>
        <v>Zəngilan</v>
      </c>
      <c r="F371" s="109" t="str">
        <f t="shared" si="14"/>
        <v>Lənkəran</v>
      </c>
      <c r="G371" s="110">
        <f t="shared" si="15"/>
        <v>42</v>
      </c>
    </row>
    <row r="372" spans="1:7" x14ac:dyDescent="0.3">
      <c r="A372" s="20" t="s">
        <v>489</v>
      </c>
      <c r="B372" s="102">
        <v>43928</v>
      </c>
      <c r="C372" s="103">
        <v>0.24</v>
      </c>
      <c r="D372" s="133">
        <v>9800</v>
      </c>
      <c r="E372" s="108" t="str">
        <f>_xlfn.XLOOKUP($A372,'Task3 Baza'!$A$2:$A$1999,'Task3 Baza'!$C$2:$C$1999,"non",0)</f>
        <v>Cəbrayıl</v>
      </c>
      <c r="F372" s="109" t="str">
        <f t="shared" si="14"/>
        <v>Bakı</v>
      </c>
      <c r="G372" s="110">
        <f t="shared" si="15"/>
        <v>10</v>
      </c>
    </row>
    <row r="373" spans="1:7" x14ac:dyDescent="0.3">
      <c r="A373" s="20" t="s">
        <v>490</v>
      </c>
      <c r="B373" s="102">
        <v>43970</v>
      </c>
      <c r="C373" s="103">
        <v>0.23</v>
      </c>
      <c r="D373" s="133">
        <v>7000</v>
      </c>
      <c r="E373" s="108" t="str">
        <f>_xlfn.XLOOKUP($A373,'Task3 Baza'!$A$2:$A$1999,'Task3 Baza'!$C$2:$C$1999,"non",0)</f>
        <v>Tovuz</v>
      </c>
      <c r="F373" s="109" t="str">
        <f t="shared" si="14"/>
        <v>Lənkəran</v>
      </c>
      <c r="G373" s="110">
        <f t="shared" si="15"/>
        <v>42</v>
      </c>
    </row>
    <row r="374" spans="1:7" x14ac:dyDescent="0.3">
      <c r="A374" s="20" t="s">
        <v>491</v>
      </c>
      <c r="B374" s="102">
        <v>43709</v>
      </c>
      <c r="C374" s="103">
        <v>0.24</v>
      </c>
      <c r="D374" s="133">
        <v>3600</v>
      </c>
      <c r="E374" s="108" t="str">
        <f>_xlfn.XLOOKUP($A374,'Task3 Baza'!$A$2:$A$1999,'Task3 Baza'!$C$2:$C$1999,"non",0)</f>
        <v>Siyəzən</v>
      </c>
      <c r="F374" s="109" t="str">
        <f t="shared" si="14"/>
        <v>Gəncə</v>
      </c>
      <c r="G374" s="110">
        <f t="shared" si="15"/>
        <v>20</v>
      </c>
    </row>
    <row r="375" spans="1:7" x14ac:dyDescent="0.3">
      <c r="A375" s="20" t="s">
        <v>446</v>
      </c>
      <c r="B375" s="102">
        <v>44470</v>
      </c>
      <c r="C375" s="103">
        <v>0.24</v>
      </c>
      <c r="D375" s="133">
        <v>10400</v>
      </c>
      <c r="E375" s="108" t="str">
        <f>_xlfn.XLOOKUP($A375,'Task3 Baza'!$A$2:$A$1999,'Task3 Baza'!$C$2:$C$1999,"non",0)</f>
        <v>Qazax</v>
      </c>
      <c r="F375" s="109" t="str">
        <f t="shared" si="14"/>
        <v>Sumqayıt</v>
      </c>
      <c r="G375" s="110">
        <f t="shared" si="15"/>
        <v>50</v>
      </c>
    </row>
    <row r="376" spans="1:7" x14ac:dyDescent="0.3">
      <c r="A376" s="20" t="s">
        <v>492</v>
      </c>
      <c r="B376" s="102">
        <v>44789</v>
      </c>
      <c r="C376" s="103">
        <v>0.18</v>
      </c>
      <c r="D376" s="133">
        <v>11000</v>
      </c>
      <c r="E376" s="108" t="str">
        <f>_xlfn.XLOOKUP($A376,'Task3 Baza'!$A$2:$A$1999,'Task3 Baza'!$C$2:$C$1999,"non",0)</f>
        <v>Sumqayıt</v>
      </c>
      <c r="F376" s="109" t="str">
        <f t="shared" si="14"/>
        <v>Gəncə</v>
      </c>
      <c r="G376" s="110">
        <f t="shared" si="15"/>
        <v>20</v>
      </c>
    </row>
    <row r="377" spans="1:7" x14ac:dyDescent="0.3">
      <c r="A377" s="20" t="s">
        <v>142</v>
      </c>
      <c r="B377" s="102">
        <v>44277</v>
      </c>
      <c r="C377" s="103">
        <v>0.22</v>
      </c>
      <c r="D377" s="133">
        <v>7500</v>
      </c>
      <c r="E377" s="108" t="str">
        <f>_xlfn.XLOOKUP($A377,'Task3 Baza'!$A$2:$A$1999,'Task3 Baza'!$C$2:$C$1999,"non",0)</f>
        <v>Şahbuz</v>
      </c>
      <c r="F377" s="109" t="str">
        <f t="shared" si="14"/>
        <v>Gəncə</v>
      </c>
      <c r="G377" s="110">
        <f t="shared" si="15"/>
        <v>20</v>
      </c>
    </row>
    <row r="378" spans="1:7" x14ac:dyDescent="0.3">
      <c r="A378" s="20" t="s">
        <v>493</v>
      </c>
      <c r="B378" s="102">
        <v>44203</v>
      </c>
      <c r="C378" s="103">
        <v>0.16</v>
      </c>
      <c r="D378" s="133">
        <v>1600</v>
      </c>
      <c r="E378" s="108" t="str">
        <f>_xlfn.XLOOKUP($A378,'Task3 Baza'!$A$2:$A$1999,'Task3 Baza'!$C$2:$C$1999,"non",0)</f>
        <v>Şamaxı</v>
      </c>
      <c r="F378" s="109" t="str">
        <f t="shared" si="14"/>
        <v>Lənkəran</v>
      </c>
      <c r="G378" s="110">
        <f t="shared" si="15"/>
        <v>42</v>
      </c>
    </row>
    <row r="379" spans="1:7" x14ac:dyDescent="0.3">
      <c r="A379" s="20" t="s">
        <v>241</v>
      </c>
      <c r="B379" s="102">
        <v>44422</v>
      </c>
      <c r="C379" s="103">
        <v>0.16</v>
      </c>
      <c r="D379" s="133">
        <v>8200</v>
      </c>
      <c r="E379" s="108" t="str">
        <f>_xlfn.XLOOKUP($A379,'Task3 Baza'!$A$2:$A$1999,'Task3 Baza'!$C$2:$C$1999,"non",0)</f>
        <v>Culfa</v>
      </c>
      <c r="F379" s="109" t="str">
        <f t="shared" si="14"/>
        <v>Bakı</v>
      </c>
      <c r="G379" s="110">
        <f t="shared" si="15"/>
        <v>10</v>
      </c>
    </row>
    <row r="380" spans="1:7" x14ac:dyDescent="0.3">
      <c r="A380" s="20" t="s">
        <v>494</v>
      </c>
      <c r="B380" s="102">
        <v>44223</v>
      </c>
      <c r="C380" s="103">
        <v>0.14000000000000001</v>
      </c>
      <c r="D380" s="133">
        <v>7200</v>
      </c>
      <c r="E380" s="108" t="str">
        <f>_xlfn.XLOOKUP($A380,'Task3 Baza'!$A$2:$A$1999,'Task3 Baza'!$C$2:$C$1999,"non",0)</f>
        <v>Kəlbəcər</v>
      </c>
      <c r="F380" s="109" t="str">
        <f t="shared" si="14"/>
        <v>Sumqayıt</v>
      </c>
      <c r="G380" s="110">
        <f t="shared" si="15"/>
        <v>50</v>
      </c>
    </row>
    <row r="381" spans="1:7" x14ac:dyDescent="0.3">
      <c r="A381" s="20" t="s">
        <v>495</v>
      </c>
      <c r="B381" s="102">
        <v>44389</v>
      </c>
      <c r="C381" s="103">
        <v>0.18</v>
      </c>
      <c r="D381" s="133">
        <v>12900</v>
      </c>
      <c r="E381" s="108" t="str">
        <f>_xlfn.XLOOKUP($A381,'Task3 Baza'!$A$2:$A$1999,'Task3 Baza'!$C$2:$C$1999,"non",0)</f>
        <v>Qubadlı</v>
      </c>
      <c r="F381" s="109" t="str">
        <f t="shared" si="14"/>
        <v>Gəncə</v>
      </c>
      <c r="G381" s="110">
        <f t="shared" si="15"/>
        <v>20</v>
      </c>
    </row>
    <row r="382" spans="1:7" x14ac:dyDescent="0.3">
      <c r="A382" s="20" t="s">
        <v>496</v>
      </c>
      <c r="B382" s="102">
        <v>43917</v>
      </c>
      <c r="C382" s="103">
        <v>0.17</v>
      </c>
      <c r="D382" s="133">
        <v>12200</v>
      </c>
      <c r="E382" s="108" t="str">
        <f>_xlfn.XLOOKUP($A382,'Task3 Baza'!$A$2:$A$1999,'Task3 Baza'!$C$2:$C$1999,"non",0)</f>
        <v>Cəbrayıl</v>
      </c>
      <c r="F382" s="109" t="str">
        <f t="shared" si="14"/>
        <v>Bakı</v>
      </c>
      <c r="G382" s="110">
        <f t="shared" si="15"/>
        <v>10</v>
      </c>
    </row>
    <row r="383" spans="1:7" x14ac:dyDescent="0.3">
      <c r="A383" s="20" t="s">
        <v>367</v>
      </c>
      <c r="B383" s="102">
        <v>43829</v>
      </c>
      <c r="C383" s="103">
        <v>0.2</v>
      </c>
      <c r="D383" s="133">
        <v>11800</v>
      </c>
      <c r="E383" s="108" t="str">
        <f>_xlfn.XLOOKUP($A383,'Task3 Baza'!$A$2:$A$1999,'Task3 Baza'!$C$2:$C$1999,"non",0)</f>
        <v>Ağdaş</v>
      </c>
      <c r="F383" s="109" t="str">
        <f t="shared" si="14"/>
        <v>Bakı</v>
      </c>
      <c r="G383" s="110">
        <f t="shared" si="15"/>
        <v>10</v>
      </c>
    </row>
    <row r="384" spans="1:7" x14ac:dyDescent="0.3">
      <c r="A384" s="20" t="s">
        <v>497</v>
      </c>
      <c r="B384" s="102">
        <v>44141</v>
      </c>
      <c r="C384" s="103">
        <v>0.15</v>
      </c>
      <c r="D384" s="133">
        <v>11800</v>
      </c>
      <c r="E384" s="108" t="str">
        <f>_xlfn.XLOOKUP($A384,'Task3 Baza'!$A$2:$A$1999,'Task3 Baza'!$C$2:$C$1999,"non",0)</f>
        <v>Sədərək</v>
      </c>
      <c r="F384" s="109" t="str">
        <f t="shared" si="14"/>
        <v>Gəncə</v>
      </c>
      <c r="G384" s="110">
        <f t="shared" si="15"/>
        <v>20</v>
      </c>
    </row>
    <row r="385" spans="1:7" x14ac:dyDescent="0.3">
      <c r="A385" s="20" t="s">
        <v>498</v>
      </c>
      <c r="B385" s="102">
        <v>44266</v>
      </c>
      <c r="C385" s="103">
        <v>0.15</v>
      </c>
      <c r="D385" s="133">
        <v>1600</v>
      </c>
      <c r="E385" s="108" t="str">
        <f>_xlfn.XLOOKUP($A385,'Task3 Baza'!$A$2:$A$1999,'Task3 Baza'!$C$2:$C$1999,"non",0)</f>
        <v>Bakı</v>
      </c>
      <c r="F385" s="109" t="str">
        <f t="shared" si="14"/>
        <v>Bakı</v>
      </c>
      <c r="G385" s="110">
        <f t="shared" si="15"/>
        <v>10</v>
      </c>
    </row>
    <row r="386" spans="1:7" x14ac:dyDescent="0.3">
      <c r="A386" s="20" t="s">
        <v>499</v>
      </c>
      <c r="B386" s="102">
        <v>44227</v>
      </c>
      <c r="C386" s="103">
        <v>0.22</v>
      </c>
      <c r="D386" s="133">
        <v>9400</v>
      </c>
      <c r="E386" s="108" t="str">
        <f>_xlfn.XLOOKUP($A386,'Task3 Baza'!$A$2:$A$1999,'Task3 Baza'!$C$2:$C$1999,"non",0)</f>
        <v>Kürdəmir</v>
      </c>
      <c r="F386" s="109" t="str">
        <f t="shared" ref="F386:F449" si="16">VLOOKUP($E386,$I$3:$K$75,2,0)</f>
        <v>Sumqayıt</v>
      </c>
      <c r="G386" s="110">
        <f t="shared" ref="G386:G449" si="17">VLOOKUP(VLOOKUP($E386,$I$3:$J$75,2,0),$L$3:$M$6,2,0)</f>
        <v>50</v>
      </c>
    </row>
    <row r="387" spans="1:7" x14ac:dyDescent="0.3">
      <c r="A387" s="20" t="s">
        <v>484</v>
      </c>
      <c r="B387" s="102">
        <v>44483</v>
      </c>
      <c r="C387" s="103">
        <v>0.15</v>
      </c>
      <c r="D387" s="133">
        <v>9400</v>
      </c>
      <c r="E387" s="108" t="str">
        <f>_xlfn.XLOOKUP($A387,'Task3 Baza'!$A$2:$A$1999,'Task3 Baza'!$C$2:$C$1999,"non",0)</f>
        <v>Biləsuvar</v>
      </c>
      <c r="F387" s="109" t="str">
        <f t="shared" si="16"/>
        <v>Bakı</v>
      </c>
      <c r="G387" s="110">
        <f t="shared" si="17"/>
        <v>10</v>
      </c>
    </row>
    <row r="388" spans="1:7" x14ac:dyDescent="0.3">
      <c r="A388" s="20" t="s">
        <v>500</v>
      </c>
      <c r="B388" s="102">
        <v>43790</v>
      </c>
      <c r="C388" s="103">
        <v>0.21</v>
      </c>
      <c r="D388" s="133">
        <v>9700</v>
      </c>
      <c r="E388" s="108" t="str">
        <f>_xlfn.XLOOKUP($A388,'Task3 Baza'!$A$2:$A$1999,'Task3 Baza'!$C$2:$C$1999,"non",0)</f>
        <v>Şəmkir</v>
      </c>
      <c r="F388" s="109" t="str">
        <f t="shared" si="16"/>
        <v>Lənkəran</v>
      </c>
      <c r="G388" s="110">
        <f t="shared" si="17"/>
        <v>42</v>
      </c>
    </row>
    <row r="389" spans="1:7" x14ac:dyDescent="0.3">
      <c r="A389" s="20" t="s">
        <v>501</v>
      </c>
      <c r="B389" s="102">
        <v>44150</v>
      </c>
      <c r="C389" s="103">
        <v>0.22</v>
      </c>
      <c r="D389" s="133">
        <v>11100</v>
      </c>
      <c r="E389" s="108" t="str">
        <f>_xlfn.XLOOKUP($A389,'Task3 Baza'!$A$2:$A$1999,'Task3 Baza'!$C$2:$C$1999,"non",0)</f>
        <v>Şirvan</v>
      </c>
      <c r="F389" s="109" t="str">
        <f t="shared" si="16"/>
        <v>Lənkəran</v>
      </c>
      <c r="G389" s="110">
        <f t="shared" si="17"/>
        <v>42</v>
      </c>
    </row>
    <row r="390" spans="1:7" x14ac:dyDescent="0.3">
      <c r="A390" s="20" t="s">
        <v>502</v>
      </c>
      <c r="B390" s="102">
        <v>44180</v>
      </c>
      <c r="C390" s="103">
        <v>0.18</v>
      </c>
      <c r="D390" s="133">
        <v>1700</v>
      </c>
      <c r="E390" s="108" t="str">
        <f>_xlfn.XLOOKUP($A390,'Task3 Baza'!$A$2:$A$1999,'Task3 Baza'!$C$2:$C$1999,"non",0)</f>
        <v>Şamaxı</v>
      </c>
      <c r="F390" s="109" t="str">
        <f t="shared" si="16"/>
        <v>Lənkəran</v>
      </c>
      <c r="G390" s="110">
        <f t="shared" si="17"/>
        <v>42</v>
      </c>
    </row>
    <row r="391" spans="1:7" x14ac:dyDescent="0.3">
      <c r="A391" s="20" t="s">
        <v>503</v>
      </c>
      <c r="B391" s="102">
        <v>44291</v>
      </c>
      <c r="C391" s="103">
        <v>0.14000000000000001</v>
      </c>
      <c r="D391" s="133">
        <v>12900</v>
      </c>
      <c r="E391" s="108" t="str">
        <f>_xlfn.XLOOKUP($A391,'Task3 Baza'!$A$2:$A$1999,'Task3 Baza'!$C$2:$C$1999,"non",0)</f>
        <v>Xaçmaz</v>
      </c>
      <c r="F391" s="109" t="str">
        <f t="shared" si="16"/>
        <v>Sumqayıt</v>
      </c>
      <c r="G391" s="110">
        <f t="shared" si="17"/>
        <v>50</v>
      </c>
    </row>
    <row r="392" spans="1:7" x14ac:dyDescent="0.3">
      <c r="A392" s="20" t="s">
        <v>504</v>
      </c>
      <c r="B392" s="102">
        <v>44419</v>
      </c>
      <c r="C392" s="103">
        <v>0.21</v>
      </c>
      <c r="D392" s="133">
        <v>10800</v>
      </c>
      <c r="E392" s="108" t="str">
        <f>_xlfn.XLOOKUP($A392,'Task3 Baza'!$A$2:$A$1999,'Task3 Baza'!$C$2:$C$1999,"non",0)</f>
        <v>Xocavənd</v>
      </c>
      <c r="F392" s="109" t="str">
        <f t="shared" si="16"/>
        <v>Sumqayıt</v>
      </c>
      <c r="G392" s="110">
        <f t="shared" si="17"/>
        <v>50</v>
      </c>
    </row>
    <row r="393" spans="1:7" x14ac:dyDescent="0.3">
      <c r="A393" s="20" t="s">
        <v>302</v>
      </c>
      <c r="B393" s="102">
        <v>43999</v>
      </c>
      <c r="C393" s="103">
        <v>0.17</v>
      </c>
      <c r="D393" s="133">
        <v>3000</v>
      </c>
      <c r="E393" s="108" t="str">
        <f>_xlfn.XLOOKUP($A393,'Task3 Baza'!$A$2:$A$1999,'Task3 Baza'!$C$2:$C$1999,"non",0)</f>
        <v>Yevlax</v>
      </c>
      <c r="F393" s="109" t="str">
        <f t="shared" si="16"/>
        <v>Lənkəran</v>
      </c>
      <c r="G393" s="110">
        <f t="shared" si="17"/>
        <v>42</v>
      </c>
    </row>
    <row r="394" spans="1:7" x14ac:dyDescent="0.3">
      <c r="A394" s="20" t="s">
        <v>505</v>
      </c>
      <c r="B394" s="102">
        <v>43929</v>
      </c>
      <c r="C394" s="103">
        <v>0.2</v>
      </c>
      <c r="D394" s="133">
        <v>1000</v>
      </c>
      <c r="E394" s="108" t="str">
        <f>_xlfn.XLOOKUP($A394,'Task3 Baza'!$A$2:$A$1999,'Task3 Baza'!$C$2:$C$1999,"non",0)</f>
        <v>Naftalan</v>
      </c>
      <c r="F394" s="109" t="str">
        <f t="shared" si="16"/>
        <v>Gəncə</v>
      </c>
      <c r="G394" s="110">
        <f t="shared" si="17"/>
        <v>20</v>
      </c>
    </row>
    <row r="395" spans="1:7" x14ac:dyDescent="0.3">
      <c r="A395" s="20" t="s">
        <v>506</v>
      </c>
      <c r="B395" s="102">
        <v>44572</v>
      </c>
      <c r="C395" s="103">
        <v>0.14000000000000001</v>
      </c>
      <c r="D395" s="133">
        <v>7100</v>
      </c>
      <c r="E395" s="108" t="str">
        <f>_xlfn.XLOOKUP($A395,'Task3 Baza'!$A$2:$A$1999,'Task3 Baza'!$C$2:$C$1999,"non",0)</f>
        <v>Kəlbəcər</v>
      </c>
      <c r="F395" s="109" t="str">
        <f t="shared" si="16"/>
        <v>Sumqayıt</v>
      </c>
      <c r="G395" s="110">
        <f t="shared" si="17"/>
        <v>50</v>
      </c>
    </row>
    <row r="396" spans="1:7" x14ac:dyDescent="0.3">
      <c r="A396" s="20" t="s">
        <v>485</v>
      </c>
      <c r="B396" s="102">
        <v>44685</v>
      </c>
      <c r="C396" s="103">
        <v>0.23</v>
      </c>
      <c r="D396" s="133">
        <v>13000</v>
      </c>
      <c r="E396" s="108" t="str">
        <f>_xlfn.XLOOKUP($A396,'Task3 Baza'!$A$2:$A$1999,'Task3 Baza'!$C$2:$C$1999,"non",0)</f>
        <v>Hacıqabul</v>
      </c>
      <c r="F396" s="109" t="str">
        <f t="shared" si="16"/>
        <v>Sumqayıt</v>
      </c>
      <c r="G396" s="110">
        <f t="shared" si="17"/>
        <v>50</v>
      </c>
    </row>
    <row r="397" spans="1:7" x14ac:dyDescent="0.3">
      <c r="A397" s="20" t="s">
        <v>507</v>
      </c>
      <c r="B397" s="102">
        <v>44643</v>
      </c>
      <c r="C397" s="103">
        <v>0.24</v>
      </c>
      <c r="D397" s="133">
        <v>6800</v>
      </c>
      <c r="E397" s="108" t="str">
        <f>_xlfn.XLOOKUP($A397,'Task3 Baza'!$A$2:$A$1999,'Task3 Baza'!$C$2:$C$1999,"non",0)</f>
        <v>Şamaxı</v>
      </c>
      <c r="F397" s="109" t="str">
        <f t="shared" si="16"/>
        <v>Lənkəran</v>
      </c>
      <c r="G397" s="110">
        <f t="shared" si="17"/>
        <v>42</v>
      </c>
    </row>
    <row r="398" spans="1:7" x14ac:dyDescent="0.3">
      <c r="A398" s="20" t="s">
        <v>508</v>
      </c>
      <c r="B398" s="102">
        <v>44603</v>
      </c>
      <c r="C398" s="103">
        <v>0.18</v>
      </c>
      <c r="D398" s="133">
        <v>10800</v>
      </c>
      <c r="E398" s="108" t="str">
        <f>_xlfn.XLOOKUP($A398,'Task3 Baza'!$A$2:$A$1999,'Task3 Baza'!$C$2:$C$1999,"non",0)</f>
        <v>Şəki</v>
      </c>
      <c r="F398" s="109" t="str">
        <f t="shared" si="16"/>
        <v>Lənkəran</v>
      </c>
      <c r="G398" s="110">
        <f t="shared" si="17"/>
        <v>42</v>
      </c>
    </row>
    <row r="399" spans="1:7" x14ac:dyDescent="0.3">
      <c r="A399" s="20" t="s">
        <v>509</v>
      </c>
      <c r="B399" s="102">
        <v>44341</v>
      </c>
      <c r="C399" s="103">
        <v>0.2</v>
      </c>
      <c r="D399" s="133">
        <v>3900</v>
      </c>
      <c r="E399" s="108" t="str">
        <f>_xlfn.XLOOKUP($A399,'Task3 Baza'!$A$2:$A$1999,'Task3 Baza'!$C$2:$C$1999,"non",0)</f>
        <v>Tovuz</v>
      </c>
      <c r="F399" s="109" t="str">
        <f t="shared" si="16"/>
        <v>Lənkəran</v>
      </c>
      <c r="G399" s="110">
        <f t="shared" si="17"/>
        <v>42</v>
      </c>
    </row>
    <row r="400" spans="1:7" x14ac:dyDescent="0.3">
      <c r="A400" s="20" t="s">
        <v>510</v>
      </c>
      <c r="B400" s="102">
        <v>44127</v>
      </c>
      <c r="C400" s="103">
        <v>0.2</v>
      </c>
      <c r="D400" s="133">
        <v>5100</v>
      </c>
      <c r="E400" s="108" t="str">
        <f>_xlfn.XLOOKUP($A400,'Task3 Baza'!$A$2:$A$1999,'Task3 Baza'!$C$2:$C$1999,"non",0)</f>
        <v>İmişli</v>
      </c>
      <c r="F400" s="109" t="str">
        <f t="shared" si="16"/>
        <v>Sumqayıt</v>
      </c>
      <c r="G400" s="110">
        <f t="shared" si="17"/>
        <v>50</v>
      </c>
    </row>
    <row r="401" spans="1:7" x14ac:dyDescent="0.3">
      <c r="A401" s="20" t="s">
        <v>511</v>
      </c>
      <c r="B401" s="102">
        <v>43744</v>
      </c>
      <c r="C401" s="103">
        <v>0.22</v>
      </c>
      <c r="D401" s="133">
        <v>11800</v>
      </c>
      <c r="E401" s="108" t="str">
        <f>_xlfn.XLOOKUP($A401,'Task3 Baza'!$A$2:$A$1999,'Task3 Baza'!$C$2:$C$1999,"non",0)</f>
        <v>Astara</v>
      </c>
      <c r="F401" s="109" t="str">
        <f t="shared" si="16"/>
        <v>Bakı</v>
      </c>
      <c r="G401" s="110">
        <f t="shared" si="17"/>
        <v>10</v>
      </c>
    </row>
    <row r="402" spans="1:7" x14ac:dyDescent="0.3">
      <c r="A402" s="20" t="s">
        <v>512</v>
      </c>
      <c r="B402" s="102">
        <v>44517</v>
      </c>
      <c r="C402" s="103">
        <v>0.16</v>
      </c>
      <c r="D402" s="133">
        <v>1300</v>
      </c>
      <c r="E402" s="108" t="str">
        <f>_xlfn.XLOOKUP($A402,'Task3 Baza'!$A$2:$A$1999,'Task3 Baza'!$C$2:$C$1999,"non",0)</f>
        <v>Qəbələ</v>
      </c>
      <c r="F402" s="109" t="str">
        <f t="shared" si="16"/>
        <v>Sumqayıt</v>
      </c>
      <c r="G402" s="110">
        <f t="shared" si="17"/>
        <v>50</v>
      </c>
    </row>
    <row r="403" spans="1:7" x14ac:dyDescent="0.3">
      <c r="A403" s="20" t="s">
        <v>513</v>
      </c>
      <c r="B403" s="102">
        <v>44043</v>
      </c>
      <c r="C403" s="103">
        <v>0.17</v>
      </c>
      <c r="D403" s="133">
        <v>11900</v>
      </c>
      <c r="E403" s="108" t="str">
        <f>_xlfn.XLOOKUP($A403,'Task3 Baza'!$A$2:$A$1999,'Task3 Baza'!$C$2:$C$1999,"non",0)</f>
        <v>Goranboy</v>
      </c>
      <c r="F403" s="109" t="str">
        <f t="shared" si="16"/>
        <v>Sumqayıt</v>
      </c>
      <c r="G403" s="110">
        <f t="shared" si="17"/>
        <v>50</v>
      </c>
    </row>
    <row r="404" spans="1:7" x14ac:dyDescent="0.3">
      <c r="A404" s="20" t="s">
        <v>514</v>
      </c>
      <c r="B404" s="102">
        <v>43910</v>
      </c>
      <c r="C404" s="103">
        <v>0.24</v>
      </c>
      <c r="D404" s="133">
        <v>5300</v>
      </c>
      <c r="E404" s="108" t="str">
        <f>_xlfn.XLOOKUP($A404,'Task3 Baza'!$A$2:$A$1999,'Task3 Baza'!$C$2:$C$1999,"non",0)</f>
        <v>Tovuz</v>
      </c>
      <c r="F404" s="109" t="str">
        <f t="shared" si="16"/>
        <v>Lənkəran</v>
      </c>
      <c r="G404" s="110">
        <f t="shared" si="17"/>
        <v>42</v>
      </c>
    </row>
    <row r="405" spans="1:7" x14ac:dyDescent="0.3">
      <c r="A405" s="20" t="s">
        <v>515</v>
      </c>
      <c r="B405" s="102">
        <v>44299</v>
      </c>
      <c r="C405" s="103">
        <v>0.18</v>
      </c>
      <c r="D405" s="133">
        <v>8300</v>
      </c>
      <c r="E405" s="108" t="str">
        <f>_xlfn.XLOOKUP($A405,'Task3 Baza'!$A$2:$A$1999,'Task3 Baza'!$C$2:$C$1999,"non",0)</f>
        <v>Babək</v>
      </c>
      <c r="F405" s="109" t="str">
        <f t="shared" si="16"/>
        <v>Bakı</v>
      </c>
      <c r="G405" s="110">
        <f t="shared" si="17"/>
        <v>10</v>
      </c>
    </row>
    <row r="406" spans="1:7" x14ac:dyDescent="0.3">
      <c r="A406" s="20" t="s">
        <v>516</v>
      </c>
      <c r="B406" s="102">
        <v>44280</v>
      </c>
      <c r="C406" s="103">
        <v>0.2</v>
      </c>
      <c r="D406" s="133">
        <v>4900</v>
      </c>
      <c r="E406" s="108" t="str">
        <f>_xlfn.XLOOKUP($A406,'Task3 Baza'!$A$2:$A$1999,'Task3 Baza'!$C$2:$C$1999,"non",0)</f>
        <v>Ucar</v>
      </c>
      <c r="F406" s="109" t="str">
        <f t="shared" si="16"/>
        <v>Lənkəran</v>
      </c>
      <c r="G406" s="110">
        <f t="shared" si="17"/>
        <v>42</v>
      </c>
    </row>
    <row r="407" spans="1:7" x14ac:dyDescent="0.3">
      <c r="A407" s="20" t="s">
        <v>517</v>
      </c>
      <c r="B407" s="102">
        <v>43735</v>
      </c>
      <c r="C407" s="103">
        <v>0.21</v>
      </c>
      <c r="D407" s="133">
        <v>3600</v>
      </c>
      <c r="E407" s="108" t="str">
        <f>_xlfn.XLOOKUP($A407,'Task3 Baza'!$A$2:$A$1999,'Task3 Baza'!$C$2:$C$1999,"non",0)</f>
        <v>Qəbələ</v>
      </c>
      <c r="F407" s="109" t="str">
        <f t="shared" si="16"/>
        <v>Sumqayıt</v>
      </c>
      <c r="G407" s="110">
        <f t="shared" si="17"/>
        <v>50</v>
      </c>
    </row>
    <row r="408" spans="1:7" x14ac:dyDescent="0.3">
      <c r="A408" s="20" t="s">
        <v>251</v>
      </c>
      <c r="B408" s="102">
        <v>44463</v>
      </c>
      <c r="C408" s="103">
        <v>0.14000000000000001</v>
      </c>
      <c r="D408" s="133">
        <v>3200</v>
      </c>
      <c r="E408" s="108" t="str">
        <f>_xlfn.XLOOKUP($A408,'Task3 Baza'!$A$2:$A$1999,'Task3 Baza'!$C$2:$C$1999,"non",0)</f>
        <v>Ağdaş</v>
      </c>
      <c r="F408" s="109" t="str">
        <f t="shared" si="16"/>
        <v>Bakı</v>
      </c>
      <c r="G408" s="110">
        <f t="shared" si="17"/>
        <v>10</v>
      </c>
    </row>
    <row r="409" spans="1:7" x14ac:dyDescent="0.3">
      <c r="A409" s="20" t="s">
        <v>518</v>
      </c>
      <c r="B409" s="102">
        <v>44840</v>
      </c>
      <c r="C409" s="103">
        <v>0.23</v>
      </c>
      <c r="D409" s="133">
        <v>12700</v>
      </c>
      <c r="E409" s="108" t="str">
        <f>_xlfn.XLOOKUP($A409,'Task3 Baza'!$A$2:$A$1999,'Task3 Baza'!$C$2:$C$1999,"non",0)</f>
        <v>Oğuz</v>
      </c>
      <c r="F409" s="109" t="str">
        <f t="shared" si="16"/>
        <v>Gəncə</v>
      </c>
      <c r="G409" s="110">
        <f t="shared" si="17"/>
        <v>20</v>
      </c>
    </row>
    <row r="410" spans="1:7" x14ac:dyDescent="0.3">
      <c r="A410" s="20" t="s">
        <v>519</v>
      </c>
      <c r="B410" s="102">
        <v>44029</v>
      </c>
      <c r="C410" s="103">
        <v>0.14000000000000001</v>
      </c>
      <c r="D410" s="133">
        <v>10700</v>
      </c>
      <c r="E410" s="108" t="str">
        <f>_xlfn.XLOOKUP($A410,'Task3 Baza'!$A$2:$A$1999,'Task3 Baza'!$C$2:$C$1999,"non",0)</f>
        <v>Astara</v>
      </c>
      <c r="F410" s="109" t="str">
        <f t="shared" si="16"/>
        <v>Bakı</v>
      </c>
      <c r="G410" s="110">
        <f t="shared" si="17"/>
        <v>10</v>
      </c>
    </row>
    <row r="411" spans="1:7" x14ac:dyDescent="0.3">
      <c r="A411" s="20" t="s">
        <v>520</v>
      </c>
      <c r="B411" s="102">
        <v>44583</v>
      </c>
      <c r="C411" s="103">
        <v>0.22</v>
      </c>
      <c r="D411" s="133">
        <v>2800</v>
      </c>
      <c r="E411" s="108" t="str">
        <f>_xlfn.XLOOKUP($A411,'Task3 Baza'!$A$2:$A$1999,'Task3 Baza'!$C$2:$C$1999,"non",0)</f>
        <v>Lerik</v>
      </c>
      <c r="F411" s="109" t="str">
        <f t="shared" si="16"/>
        <v>Gəncə</v>
      </c>
      <c r="G411" s="110">
        <f t="shared" si="17"/>
        <v>20</v>
      </c>
    </row>
    <row r="412" spans="1:7" x14ac:dyDescent="0.3">
      <c r="A412" s="20" t="s">
        <v>521</v>
      </c>
      <c r="B412" s="102">
        <v>44335</v>
      </c>
      <c r="C412" s="103">
        <v>0.21</v>
      </c>
      <c r="D412" s="133">
        <v>3700</v>
      </c>
      <c r="E412" s="108" t="str">
        <f>_xlfn.XLOOKUP($A412,'Task3 Baza'!$A$2:$A$1999,'Task3 Baza'!$C$2:$C$1999,"non",0)</f>
        <v>Kürdəmir</v>
      </c>
      <c r="F412" s="109" t="str">
        <f t="shared" si="16"/>
        <v>Sumqayıt</v>
      </c>
      <c r="G412" s="110">
        <f t="shared" si="17"/>
        <v>50</v>
      </c>
    </row>
    <row r="413" spans="1:7" x14ac:dyDescent="0.3">
      <c r="A413" s="20" t="s">
        <v>522</v>
      </c>
      <c r="B413" s="102">
        <v>44547</v>
      </c>
      <c r="C413" s="103">
        <v>0.14000000000000001</v>
      </c>
      <c r="D413" s="133">
        <v>11700</v>
      </c>
      <c r="E413" s="108" t="str">
        <f>_xlfn.XLOOKUP($A413,'Task3 Baza'!$A$2:$A$1999,'Task3 Baza'!$C$2:$C$1999,"non",0)</f>
        <v>Xocalı</v>
      </c>
      <c r="F413" s="109" t="str">
        <f t="shared" si="16"/>
        <v>Sumqayıt</v>
      </c>
      <c r="G413" s="110">
        <f t="shared" si="17"/>
        <v>50</v>
      </c>
    </row>
    <row r="414" spans="1:7" x14ac:dyDescent="0.3">
      <c r="A414" s="20" t="s">
        <v>523</v>
      </c>
      <c r="B414" s="102">
        <v>43667</v>
      </c>
      <c r="C414" s="103">
        <v>0.23</v>
      </c>
      <c r="D414" s="133">
        <v>5000</v>
      </c>
      <c r="E414" s="108" t="str">
        <f>_xlfn.XLOOKUP($A414,'Task3 Baza'!$A$2:$A$1999,'Task3 Baza'!$C$2:$C$1999,"non",0)</f>
        <v>Xocalı</v>
      </c>
      <c r="F414" s="109" t="str">
        <f t="shared" si="16"/>
        <v>Sumqayıt</v>
      </c>
      <c r="G414" s="110">
        <f t="shared" si="17"/>
        <v>50</v>
      </c>
    </row>
    <row r="415" spans="1:7" x14ac:dyDescent="0.3">
      <c r="A415" s="20" t="s">
        <v>524</v>
      </c>
      <c r="B415" s="102">
        <v>44377</v>
      </c>
      <c r="C415" s="103">
        <v>0.17</v>
      </c>
      <c r="D415" s="133">
        <v>12900</v>
      </c>
      <c r="E415" s="108" t="str">
        <f>_xlfn.XLOOKUP($A415,'Task3 Baza'!$A$2:$A$1999,'Task3 Baza'!$C$2:$C$1999,"non",0)</f>
        <v>Şəki</v>
      </c>
      <c r="F415" s="109" t="str">
        <f t="shared" si="16"/>
        <v>Lənkəran</v>
      </c>
      <c r="G415" s="110">
        <f t="shared" si="17"/>
        <v>42</v>
      </c>
    </row>
    <row r="416" spans="1:7" x14ac:dyDescent="0.3">
      <c r="A416" s="20" t="s">
        <v>525</v>
      </c>
      <c r="B416" s="102">
        <v>44556</v>
      </c>
      <c r="C416" s="103">
        <v>0.24</v>
      </c>
      <c r="D416" s="133">
        <v>2000</v>
      </c>
      <c r="E416" s="108" t="str">
        <f>_xlfn.XLOOKUP($A416,'Task3 Baza'!$A$2:$A$1999,'Task3 Baza'!$C$2:$C$1999,"non",0)</f>
        <v>Abşeron</v>
      </c>
      <c r="F416" s="109" t="str">
        <f t="shared" si="16"/>
        <v>Bakı</v>
      </c>
      <c r="G416" s="110">
        <f t="shared" si="17"/>
        <v>10</v>
      </c>
    </row>
    <row r="417" spans="1:7" x14ac:dyDescent="0.3">
      <c r="A417" s="20" t="s">
        <v>526</v>
      </c>
      <c r="B417" s="102">
        <v>44816</v>
      </c>
      <c r="C417" s="103">
        <v>0.2</v>
      </c>
      <c r="D417" s="133">
        <v>5000</v>
      </c>
      <c r="E417" s="108" t="str">
        <f>_xlfn.XLOOKUP($A417,'Task3 Baza'!$A$2:$A$1999,'Task3 Baza'!$C$2:$C$1999,"non",0)</f>
        <v>Oğuz</v>
      </c>
      <c r="F417" s="109" t="str">
        <f t="shared" si="16"/>
        <v>Gəncə</v>
      </c>
      <c r="G417" s="110">
        <f t="shared" si="17"/>
        <v>20</v>
      </c>
    </row>
    <row r="418" spans="1:7" x14ac:dyDescent="0.3">
      <c r="A418" s="20" t="s">
        <v>527</v>
      </c>
      <c r="B418" s="102">
        <v>44359</v>
      </c>
      <c r="C418" s="103">
        <v>0.16</v>
      </c>
      <c r="D418" s="133">
        <v>10500</v>
      </c>
      <c r="E418" s="108" t="str">
        <f>_xlfn.XLOOKUP($A418,'Task3 Baza'!$A$2:$A$1999,'Task3 Baza'!$C$2:$C$1999,"non",0)</f>
        <v>Qubadlı</v>
      </c>
      <c r="F418" s="109" t="str">
        <f t="shared" si="16"/>
        <v>Gəncə</v>
      </c>
      <c r="G418" s="110">
        <f t="shared" si="17"/>
        <v>20</v>
      </c>
    </row>
    <row r="419" spans="1:7" x14ac:dyDescent="0.3">
      <c r="A419" s="20" t="s">
        <v>528</v>
      </c>
      <c r="B419" s="102">
        <v>44335</v>
      </c>
      <c r="C419" s="103">
        <v>0.17</v>
      </c>
      <c r="D419" s="133">
        <v>11300</v>
      </c>
      <c r="E419" s="108" t="str">
        <f>_xlfn.XLOOKUP($A419,'Task3 Baza'!$A$2:$A$1999,'Task3 Baza'!$C$2:$C$1999,"non",0)</f>
        <v>Zaqatala</v>
      </c>
      <c r="F419" s="109" t="str">
        <f t="shared" si="16"/>
        <v>Lənkəran</v>
      </c>
      <c r="G419" s="110">
        <f t="shared" si="17"/>
        <v>42</v>
      </c>
    </row>
    <row r="420" spans="1:7" x14ac:dyDescent="0.3">
      <c r="A420" s="20" t="s">
        <v>348</v>
      </c>
      <c r="B420" s="102">
        <v>44555</v>
      </c>
      <c r="C420" s="103">
        <v>0.23</v>
      </c>
      <c r="D420" s="133">
        <v>5300</v>
      </c>
      <c r="E420" s="108" t="str">
        <f>_xlfn.XLOOKUP($A420,'Task3 Baza'!$A$2:$A$1999,'Task3 Baza'!$C$2:$C$1999,"non",0)</f>
        <v>Şərur</v>
      </c>
      <c r="F420" s="109" t="str">
        <f t="shared" si="16"/>
        <v>Lənkəran</v>
      </c>
      <c r="G420" s="110">
        <f t="shared" si="17"/>
        <v>42</v>
      </c>
    </row>
    <row r="421" spans="1:7" x14ac:dyDescent="0.3">
      <c r="A421" s="20" t="s">
        <v>529</v>
      </c>
      <c r="B421" s="102">
        <v>43997</v>
      </c>
      <c r="C421" s="103">
        <v>0.22</v>
      </c>
      <c r="D421" s="133">
        <v>3500</v>
      </c>
      <c r="E421" s="108" t="str">
        <f>_xlfn.XLOOKUP($A421,'Task3 Baza'!$A$2:$A$1999,'Task3 Baza'!$C$2:$C$1999,"non",0)</f>
        <v>Qobustan</v>
      </c>
      <c r="F421" s="109" t="str">
        <f t="shared" si="16"/>
        <v>Gəncə</v>
      </c>
      <c r="G421" s="110">
        <f t="shared" si="17"/>
        <v>20</v>
      </c>
    </row>
    <row r="422" spans="1:7" x14ac:dyDescent="0.3">
      <c r="A422" s="20" t="s">
        <v>530</v>
      </c>
      <c r="B422" s="102">
        <v>44186</v>
      </c>
      <c r="C422" s="103">
        <v>0.17</v>
      </c>
      <c r="D422" s="133">
        <v>5000</v>
      </c>
      <c r="E422" s="108" t="str">
        <f>_xlfn.XLOOKUP($A422,'Task3 Baza'!$A$2:$A$1999,'Task3 Baza'!$C$2:$C$1999,"non",0)</f>
        <v>Şuşa</v>
      </c>
      <c r="F422" s="109" t="str">
        <f t="shared" si="16"/>
        <v>Lənkəran</v>
      </c>
      <c r="G422" s="110">
        <f t="shared" si="17"/>
        <v>42</v>
      </c>
    </row>
    <row r="423" spans="1:7" x14ac:dyDescent="0.3">
      <c r="A423" s="20" t="s">
        <v>531</v>
      </c>
      <c r="B423" s="102">
        <v>44098</v>
      </c>
      <c r="C423" s="103">
        <v>0.22</v>
      </c>
      <c r="D423" s="133">
        <v>5900</v>
      </c>
      <c r="E423" s="108" t="str">
        <f>_xlfn.XLOOKUP($A423,'Task3 Baza'!$A$2:$A$1999,'Task3 Baza'!$C$2:$C$1999,"non",0)</f>
        <v>Yevlax</v>
      </c>
      <c r="F423" s="109" t="str">
        <f t="shared" si="16"/>
        <v>Lənkəran</v>
      </c>
      <c r="G423" s="110">
        <f t="shared" si="17"/>
        <v>42</v>
      </c>
    </row>
    <row r="424" spans="1:7" x14ac:dyDescent="0.3">
      <c r="A424" s="20" t="s">
        <v>359</v>
      </c>
      <c r="B424" s="102">
        <v>44359</v>
      </c>
      <c r="C424" s="103">
        <v>0.24</v>
      </c>
      <c r="D424" s="133">
        <v>4000</v>
      </c>
      <c r="E424" s="108" t="str">
        <f>_xlfn.XLOOKUP($A424,'Task3 Baza'!$A$2:$A$1999,'Task3 Baza'!$C$2:$C$1999,"non",0)</f>
        <v>Qobustan</v>
      </c>
      <c r="F424" s="109" t="str">
        <f t="shared" si="16"/>
        <v>Gəncə</v>
      </c>
      <c r="G424" s="110">
        <f t="shared" si="17"/>
        <v>20</v>
      </c>
    </row>
    <row r="425" spans="1:7" x14ac:dyDescent="0.3">
      <c r="A425" s="20" t="s">
        <v>532</v>
      </c>
      <c r="B425" s="102">
        <v>44528</v>
      </c>
      <c r="C425" s="103">
        <v>0.24</v>
      </c>
      <c r="D425" s="133">
        <v>2500</v>
      </c>
      <c r="E425" s="108" t="str">
        <f>_xlfn.XLOOKUP($A425,'Task3 Baza'!$A$2:$A$1999,'Task3 Baza'!$C$2:$C$1999,"non",0)</f>
        <v>Qəbələ</v>
      </c>
      <c r="F425" s="109" t="str">
        <f t="shared" si="16"/>
        <v>Sumqayıt</v>
      </c>
      <c r="G425" s="110">
        <f t="shared" si="17"/>
        <v>50</v>
      </c>
    </row>
    <row r="426" spans="1:7" x14ac:dyDescent="0.3">
      <c r="A426" s="20" t="s">
        <v>533</v>
      </c>
      <c r="B426" s="102">
        <v>44877</v>
      </c>
      <c r="C426" s="103">
        <v>0.16</v>
      </c>
      <c r="D426" s="133">
        <v>9100</v>
      </c>
      <c r="E426" s="108" t="str">
        <f>_xlfn.XLOOKUP($A426,'Task3 Baza'!$A$2:$A$1999,'Task3 Baza'!$C$2:$C$1999,"non",0)</f>
        <v>Qubadlı</v>
      </c>
      <c r="F426" s="109" t="str">
        <f t="shared" si="16"/>
        <v>Gəncə</v>
      </c>
      <c r="G426" s="110">
        <f t="shared" si="17"/>
        <v>20</v>
      </c>
    </row>
    <row r="427" spans="1:7" x14ac:dyDescent="0.3">
      <c r="A427" s="20" t="s">
        <v>534</v>
      </c>
      <c r="B427" s="102">
        <v>44341</v>
      </c>
      <c r="C427" s="103">
        <v>0.17</v>
      </c>
      <c r="D427" s="133">
        <v>5800</v>
      </c>
      <c r="E427" s="108" t="str">
        <f>_xlfn.XLOOKUP($A427,'Task3 Baza'!$A$2:$A$1999,'Task3 Baza'!$C$2:$C$1999,"non",0)</f>
        <v>Qobustan</v>
      </c>
      <c r="F427" s="109" t="str">
        <f t="shared" si="16"/>
        <v>Gəncə</v>
      </c>
      <c r="G427" s="110">
        <f t="shared" si="17"/>
        <v>20</v>
      </c>
    </row>
    <row r="428" spans="1:7" x14ac:dyDescent="0.3">
      <c r="A428" s="20" t="s">
        <v>298</v>
      </c>
      <c r="B428" s="102">
        <v>44748</v>
      </c>
      <c r="C428" s="103">
        <v>0.15</v>
      </c>
      <c r="D428" s="133">
        <v>3300</v>
      </c>
      <c r="E428" s="108" t="str">
        <f>_xlfn.XLOOKUP($A428,'Task3 Baza'!$A$2:$A$1999,'Task3 Baza'!$C$2:$C$1999,"non",0)</f>
        <v>Naxçıvan</v>
      </c>
      <c r="F428" s="109" t="str">
        <f t="shared" si="16"/>
        <v>Gəncə</v>
      </c>
      <c r="G428" s="110">
        <f t="shared" si="17"/>
        <v>20</v>
      </c>
    </row>
    <row r="429" spans="1:7" x14ac:dyDescent="0.3">
      <c r="A429" s="20" t="s">
        <v>220</v>
      </c>
      <c r="B429" s="102">
        <v>44028</v>
      </c>
      <c r="C429" s="103">
        <v>0.15</v>
      </c>
      <c r="D429" s="133">
        <v>10200</v>
      </c>
      <c r="E429" s="108" t="str">
        <f>_xlfn.XLOOKUP($A429,'Task3 Baza'!$A$2:$A$1999,'Task3 Baza'!$C$2:$C$1999,"non",0)</f>
        <v>Gədəbəy</v>
      </c>
      <c r="F429" s="109" t="str">
        <f t="shared" si="16"/>
        <v>Sumqayıt</v>
      </c>
      <c r="G429" s="110">
        <f t="shared" si="17"/>
        <v>50</v>
      </c>
    </row>
    <row r="430" spans="1:7" x14ac:dyDescent="0.3">
      <c r="A430" s="20" t="s">
        <v>535</v>
      </c>
      <c r="B430" s="102">
        <v>43987</v>
      </c>
      <c r="C430" s="103">
        <v>0.23</v>
      </c>
      <c r="D430" s="133">
        <v>7600</v>
      </c>
      <c r="E430" s="108" t="str">
        <f>_xlfn.XLOOKUP($A430,'Task3 Baza'!$A$2:$A$1999,'Task3 Baza'!$C$2:$C$1999,"non",0)</f>
        <v>Tovuz</v>
      </c>
      <c r="F430" s="109" t="str">
        <f t="shared" si="16"/>
        <v>Lənkəran</v>
      </c>
      <c r="G430" s="110">
        <f t="shared" si="17"/>
        <v>42</v>
      </c>
    </row>
    <row r="431" spans="1:7" x14ac:dyDescent="0.3">
      <c r="A431" s="20" t="s">
        <v>536</v>
      </c>
      <c r="B431" s="102">
        <v>44051</v>
      </c>
      <c r="C431" s="103">
        <v>0.2</v>
      </c>
      <c r="D431" s="133">
        <v>10400</v>
      </c>
      <c r="E431" s="108" t="str">
        <f>_xlfn.XLOOKUP($A431,'Task3 Baza'!$A$2:$A$1999,'Task3 Baza'!$C$2:$C$1999,"non",0)</f>
        <v>Tovuz</v>
      </c>
      <c r="F431" s="109" t="str">
        <f t="shared" si="16"/>
        <v>Lənkəran</v>
      </c>
      <c r="G431" s="110">
        <f t="shared" si="17"/>
        <v>42</v>
      </c>
    </row>
    <row r="432" spans="1:7" x14ac:dyDescent="0.3">
      <c r="A432" s="20" t="s">
        <v>537</v>
      </c>
      <c r="B432" s="102">
        <v>43814</v>
      </c>
      <c r="C432" s="103">
        <v>0.22</v>
      </c>
      <c r="D432" s="133">
        <v>11700</v>
      </c>
      <c r="E432" s="108" t="str">
        <f>_xlfn.XLOOKUP($A432,'Task3 Baza'!$A$2:$A$1999,'Task3 Baza'!$C$2:$C$1999,"non",0)</f>
        <v>Göygöl</v>
      </c>
      <c r="F432" s="109" t="str">
        <f t="shared" si="16"/>
        <v>Sumqayıt</v>
      </c>
      <c r="G432" s="110">
        <f t="shared" si="17"/>
        <v>50</v>
      </c>
    </row>
    <row r="433" spans="1:7" x14ac:dyDescent="0.3">
      <c r="A433" s="20" t="s">
        <v>538</v>
      </c>
      <c r="B433" s="102">
        <v>44484</v>
      </c>
      <c r="C433" s="103">
        <v>0.23</v>
      </c>
      <c r="D433" s="133">
        <v>11200</v>
      </c>
      <c r="E433" s="108" t="str">
        <f>_xlfn.XLOOKUP($A433,'Task3 Baza'!$A$2:$A$1999,'Task3 Baza'!$C$2:$C$1999,"non",0)</f>
        <v>Gədəbəy</v>
      </c>
      <c r="F433" s="109" t="str">
        <f t="shared" si="16"/>
        <v>Sumqayıt</v>
      </c>
      <c r="G433" s="110">
        <f t="shared" si="17"/>
        <v>50</v>
      </c>
    </row>
    <row r="434" spans="1:7" x14ac:dyDescent="0.3">
      <c r="A434" s="20" t="s">
        <v>539</v>
      </c>
      <c r="B434" s="102">
        <v>43941</v>
      </c>
      <c r="C434" s="103">
        <v>0.24</v>
      </c>
      <c r="D434" s="133">
        <v>12000</v>
      </c>
      <c r="E434" s="108" t="str">
        <f>_xlfn.XLOOKUP($A434,'Task3 Baza'!$A$2:$A$1999,'Task3 Baza'!$C$2:$C$1999,"non",0)</f>
        <v>Qusar</v>
      </c>
      <c r="F434" s="109" t="str">
        <f t="shared" si="16"/>
        <v>Gəncə</v>
      </c>
      <c r="G434" s="110">
        <f t="shared" si="17"/>
        <v>20</v>
      </c>
    </row>
    <row r="435" spans="1:7" x14ac:dyDescent="0.3">
      <c r="A435" s="20" t="s">
        <v>540</v>
      </c>
      <c r="B435" s="102">
        <v>44273</v>
      </c>
      <c r="C435" s="103">
        <v>0.16</v>
      </c>
      <c r="D435" s="133">
        <v>5600</v>
      </c>
      <c r="E435" s="108" t="str">
        <f>_xlfn.XLOOKUP($A435,'Task3 Baza'!$A$2:$A$1999,'Task3 Baza'!$C$2:$C$1999,"non",0)</f>
        <v>Ağdam</v>
      </c>
      <c r="F435" s="109" t="str">
        <f t="shared" si="16"/>
        <v>Bakı</v>
      </c>
      <c r="G435" s="110">
        <f t="shared" si="17"/>
        <v>10</v>
      </c>
    </row>
    <row r="436" spans="1:7" x14ac:dyDescent="0.3">
      <c r="A436" s="20" t="s">
        <v>541</v>
      </c>
      <c r="B436" s="102">
        <v>43911</v>
      </c>
      <c r="C436" s="103">
        <v>0.2</v>
      </c>
      <c r="D436" s="133">
        <v>8200</v>
      </c>
      <c r="E436" s="108" t="str">
        <f>_xlfn.XLOOKUP($A436,'Task3 Baza'!$A$2:$A$1999,'Task3 Baza'!$C$2:$C$1999,"non",0)</f>
        <v>Ordubad</v>
      </c>
      <c r="F436" s="109" t="str">
        <f t="shared" si="16"/>
        <v>Gəncə</v>
      </c>
      <c r="G436" s="110">
        <f t="shared" si="17"/>
        <v>20</v>
      </c>
    </row>
    <row r="437" spans="1:7" x14ac:dyDescent="0.3">
      <c r="A437" s="20" t="s">
        <v>542</v>
      </c>
      <c r="B437" s="102">
        <v>44778</v>
      </c>
      <c r="C437" s="103">
        <v>0.16</v>
      </c>
      <c r="D437" s="133">
        <v>7900</v>
      </c>
      <c r="E437" s="108" t="str">
        <f>_xlfn.XLOOKUP($A437,'Task3 Baza'!$A$2:$A$1999,'Task3 Baza'!$C$2:$C$1999,"non",0)</f>
        <v>Xaçmaz</v>
      </c>
      <c r="F437" s="109" t="str">
        <f t="shared" si="16"/>
        <v>Sumqayıt</v>
      </c>
      <c r="G437" s="110">
        <f t="shared" si="17"/>
        <v>50</v>
      </c>
    </row>
    <row r="438" spans="1:7" x14ac:dyDescent="0.3">
      <c r="A438" s="20" t="s">
        <v>543</v>
      </c>
      <c r="B438" s="102">
        <v>44677</v>
      </c>
      <c r="C438" s="103">
        <v>0.21</v>
      </c>
      <c r="D438" s="133">
        <v>12400</v>
      </c>
      <c r="E438" s="108" t="str">
        <f>_xlfn.XLOOKUP($A438,'Task3 Baza'!$A$2:$A$1999,'Task3 Baza'!$C$2:$C$1999,"non",0)</f>
        <v>Masallı</v>
      </c>
      <c r="F438" s="109" t="str">
        <f t="shared" si="16"/>
        <v>Gəncə</v>
      </c>
      <c r="G438" s="110">
        <f t="shared" si="17"/>
        <v>20</v>
      </c>
    </row>
    <row r="439" spans="1:7" x14ac:dyDescent="0.3">
      <c r="A439" s="20" t="s">
        <v>225</v>
      </c>
      <c r="B439" s="102">
        <v>44709</v>
      </c>
      <c r="C439" s="103">
        <v>0.24</v>
      </c>
      <c r="D439" s="133">
        <v>11300</v>
      </c>
      <c r="E439" s="108" t="str">
        <f>_xlfn.XLOOKUP($A439,'Task3 Baza'!$A$2:$A$1999,'Task3 Baza'!$C$2:$C$1999,"non",0)</f>
        <v>Ordubad</v>
      </c>
      <c r="F439" s="109" t="str">
        <f t="shared" si="16"/>
        <v>Gəncə</v>
      </c>
      <c r="G439" s="110">
        <f t="shared" si="17"/>
        <v>20</v>
      </c>
    </row>
    <row r="440" spans="1:7" x14ac:dyDescent="0.3">
      <c r="A440" s="20" t="s">
        <v>544</v>
      </c>
      <c r="B440" s="102">
        <v>43553</v>
      </c>
      <c r="C440" s="103">
        <v>0.17</v>
      </c>
      <c r="D440" s="133">
        <v>4000</v>
      </c>
      <c r="E440" s="108" t="str">
        <f>_xlfn.XLOOKUP($A440,'Task3 Baza'!$A$2:$A$1999,'Task3 Baza'!$C$2:$C$1999,"non",0)</f>
        <v>Neftçala</v>
      </c>
      <c r="F440" s="109" t="str">
        <f t="shared" si="16"/>
        <v>Gəncə</v>
      </c>
      <c r="G440" s="110">
        <f t="shared" si="17"/>
        <v>20</v>
      </c>
    </row>
    <row r="441" spans="1:7" x14ac:dyDescent="0.3">
      <c r="A441" s="20" t="s">
        <v>545</v>
      </c>
      <c r="B441" s="102">
        <v>44091</v>
      </c>
      <c r="C441" s="103">
        <v>0.17</v>
      </c>
      <c r="D441" s="133">
        <v>4500</v>
      </c>
      <c r="E441" s="108" t="str">
        <f>_xlfn.XLOOKUP($A441,'Task3 Baza'!$A$2:$A$1999,'Task3 Baza'!$C$2:$C$1999,"non",0)</f>
        <v>Yardımlı</v>
      </c>
      <c r="F441" s="109" t="str">
        <f t="shared" si="16"/>
        <v>Lənkəran</v>
      </c>
      <c r="G441" s="110">
        <f t="shared" si="17"/>
        <v>42</v>
      </c>
    </row>
    <row r="442" spans="1:7" x14ac:dyDescent="0.3">
      <c r="A442" s="20" t="s">
        <v>354</v>
      </c>
      <c r="B442" s="102">
        <v>43876</v>
      </c>
      <c r="C442" s="103">
        <v>0.16</v>
      </c>
      <c r="D442" s="133">
        <v>11000</v>
      </c>
      <c r="E442" s="108" t="str">
        <f>_xlfn.XLOOKUP($A442,'Task3 Baza'!$A$2:$A$1999,'Task3 Baza'!$C$2:$C$1999,"non",0)</f>
        <v>Saatlı</v>
      </c>
      <c r="F442" s="109" t="str">
        <f t="shared" si="16"/>
        <v>Gəncə</v>
      </c>
      <c r="G442" s="110">
        <f t="shared" si="17"/>
        <v>20</v>
      </c>
    </row>
    <row r="443" spans="1:7" x14ac:dyDescent="0.3">
      <c r="A443" s="20" t="s">
        <v>546</v>
      </c>
      <c r="B443" s="102">
        <v>44230</v>
      </c>
      <c r="C443" s="103">
        <v>0.22</v>
      </c>
      <c r="D443" s="133">
        <v>3200</v>
      </c>
      <c r="E443" s="108" t="str">
        <f>_xlfn.XLOOKUP($A443,'Task3 Baza'!$A$2:$A$1999,'Task3 Baza'!$C$2:$C$1999,"non",0)</f>
        <v>Göygöl</v>
      </c>
      <c r="F443" s="109" t="str">
        <f t="shared" si="16"/>
        <v>Sumqayıt</v>
      </c>
      <c r="G443" s="110">
        <f t="shared" si="17"/>
        <v>50</v>
      </c>
    </row>
    <row r="444" spans="1:7" x14ac:dyDescent="0.3">
      <c r="A444" s="20" t="s">
        <v>422</v>
      </c>
      <c r="B444" s="102">
        <v>43889</v>
      </c>
      <c r="C444" s="103">
        <v>0.16</v>
      </c>
      <c r="D444" s="133">
        <v>8600</v>
      </c>
      <c r="E444" s="108" t="str">
        <f>_xlfn.XLOOKUP($A444,'Task3 Baza'!$A$2:$A$1999,'Task3 Baza'!$C$2:$C$1999,"non",0)</f>
        <v>Şabran</v>
      </c>
      <c r="F444" s="109" t="str">
        <f t="shared" si="16"/>
        <v>Gəncə</v>
      </c>
      <c r="G444" s="110">
        <f t="shared" si="17"/>
        <v>20</v>
      </c>
    </row>
    <row r="445" spans="1:7" x14ac:dyDescent="0.3">
      <c r="A445" s="20" t="s">
        <v>341</v>
      </c>
      <c r="B445" s="102">
        <v>44475</v>
      </c>
      <c r="C445" s="103">
        <v>0.19</v>
      </c>
      <c r="D445" s="133">
        <v>2400</v>
      </c>
      <c r="E445" s="108" t="str">
        <f>_xlfn.XLOOKUP($A445,'Task3 Baza'!$A$2:$A$1999,'Task3 Baza'!$C$2:$C$1999,"non",0)</f>
        <v>Qazax</v>
      </c>
      <c r="F445" s="109" t="str">
        <f t="shared" si="16"/>
        <v>Sumqayıt</v>
      </c>
      <c r="G445" s="110">
        <f t="shared" si="17"/>
        <v>50</v>
      </c>
    </row>
    <row r="446" spans="1:7" x14ac:dyDescent="0.3">
      <c r="A446" s="20" t="s">
        <v>266</v>
      </c>
      <c r="B446" s="102">
        <v>44138</v>
      </c>
      <c r="C446" s="103">
        <v>0.19</v>
      </c>
      <c r="D446" s="133">
        <v>11100</v>
      </c>
      <c r="E446" s="108" t="str">
        <f>_xlfn.XLOOKUP($A446,'Task3 Baza'!$A$2:$A$1999,'Task3 Baza'!$C$2:$C$1999,"non",0)</f>
        <v>Tovuz</v>
      </c>
      <c r="F446" s="109" t="str">
        <f t="shared" si="16"/>
        <v>Lənkəran</v>
      </c>
      <c r="G446" s="110">
        <f t="shared" si="17"/>
        <v>42</v>
      </c>
    </row>
    <row r="447" spans="1:7" x14ac:dyDescent="0.3">
      <c r="A447" s="20" t="s">
        <v>547</v>
      </c>
      <c r="B447" s="102">
        <v>43730</v>
      </c>
      <c r="C447" s="103">
        <v>0.22</v>
      </c>
      <c r="D447" s="133">
        <v>7800</v>
      </c>
      <c r="E447" s="108" t="str">
        <f>_xlfn.XLOOKUP($A447,'Task3 Baza'!$A$2:$A$1999,'Task3 Baza'!$C$2:$C$1999,"non",0)</f>
        <v>Ucar</v>
      </c>
      <c r="F447" s="109" t="str">
        <f t="shared" si="16"/>
        <v>Lənkəran</v>
      </c>
      <c r="G447" s="110">
        <f t="shared" si="17"/>
        <v>42</v>
      </c>
    </row>
    <row r="448" spans="1:7" x14ac:dyDescent="0.3">
      <c r="A448" s="20" t="s">
        <v>548</v>
      </c>
      <c r="B448" s="102">
        <v>44086</v>
      </c>
      <c r="C448" s="103">
        <v>0.22</v>
      </c>
      <c r="D448" s="133">
        <v>11800</v>
      </c>
      <c r="E448" s="108" t="str">
        <f>_xlfn.XLOOKUP($A448,'Task3 Baza'!$A$2:$A$1999,'Task3 Baza'!$C$2:$C$1999,"non",0)</f>
        <v>Qobustan</v>
      </c>
      <c r="F448" s="109" t="str">
        <f t="shared" si="16"/>
        <v>Gəncə</v>
      </c>
      <c r="G448" s="110">
        <f t="shared" si="17"/>
        <v>20</v>
      </c>
    </row>
    <row r="449" spans="1:7" x14ac:dyDescent="0.3">
      <c r="A449" s="20" t="s">
        <v>549</v>
      </c>
      <c r="B449" s="102">
        <v>43911</v>
      </c>
      <c r="C449" s="103">
        <v>0.2</v>
      </c>
      <c r="D449" s="133">
        <v>2500</v>
      </c>
      <c r="E449" s="108" t="str">
        <f>_xlfn.XLOOKUP($A449,'Task3 Baza'!$A$2:$A$1999,'Task3 Baza'!$C$2:$C$1999,"non",0)</f>
        <v>Ağstafa</v>
      </c>
      <c r="F449" s="109" t="str">
        <f t="shared" si="16"/>
        <v>Bakı</v>
      </c>
      <c r="G449" s="110">
        <f t="shared" si="17"/>
        <v>10</v>
      </c>
    </row>
    <row r="450" spans="1:7" x14ac:dyDescent="0.3">
      <c r="A450" s="20" t="s">
        <v>550</v>
      </c>
      <c r="B450" s="102">
        <v>44761</v>
      </c>
      <c r="C450" s="103">
        <v>0.2</v>
      </c>
      <c r="D450" s="133">
        <v>12400</v>
      </c>
      <c r="E450" s="108" t="str">
        <f>_xlfn.XLOOKUP($A450,'Task3 Baza'!$A$2:$A$1999,'Task3 Baza'!$C$2:$C$1999,"non",0)</f>
        <v>Zaqatala</v>
      </c>
      <c r="F450" s="109" t="str">
        <f t="shared" ref="F450:F513" si="18">VLOOKUP($E450,$I$3:$K$75,2,0)</f>
        <v>Lənkəran</v>
      </c>
      <c r="G450" s="110">
        <f t="shared" ref="G450:G513" si="19">VLOOKUP(VLOOKUP($E450,$I$3:$J$75,2,0),$L$3:$M$6,2,0)</f>
        <v>42</v>
      </c>
    </row>
    <row r="451" spans="1:7" x14ac:dyDescent="0.3">
      <c r="A451" s="20" t="s">
        <v>551</v>
      </c>
      <c r="B451" s="102">
        <v>44441</v>
      </c>
      <c r="C451" s="103">
        <v>0.17</v>
      </c>
      <c r="D451" s="133">
        <v>12100</v>
      </c>
      <c r="E451" s="108" t="str">
        <f>_xlfn.XLOOKUP($A451,'Task3 Baza'!$A$2:$A$1999,'Task3 Baza'!$C$2:$C$1999,"non",0)</f>
        <v>Şahbuz</v>
      </c>
      <c r="F451" s="109" t="str">
        <f t="shared" si="18"/>
        <v>Gəncə</v>
      </c>
      <c r="G451" s="110">
        <f t="shared" si="19"/>
        <v>20</v>
      </c>
    </row>
    <row r="452" spans="1:7" x14ac:dyDescent="0.3">
      <c r="A452" s="20" t="s">
        <v>552</v>
      </c>
      <c r="B452" s="102">
        <v>43959</v>
      </c>
      <c r="C452" s="103">
        <v>0.16</v>
      </c>
      <c r="D452" s="133">
        <v>6500</v>
      </c>
      <c r="E452" s="108" t="str">
        <f>_xlfn.XLOOKUP($A452,'Task3 Baza'!$A$2:$A$1999,'Task3 Baza'!$C$2:$C$1999,"non",0)</f>
        <v>Lənkəran</v>
      </c>
      <c r="F452" s="109" t="str">
        <f t="shared" si="18"/>
        <v>Gəncə</v>
      </c>
      <c r="G452" s="110">
        <f t="shared" si="19"/>
        <v>20</v>
      </c>
    </row>
    <row r="453" spans="1:7" x14ac:dyDescent="0.3">
      <c r="A453" s="20" t="s">
        <v>553</v>
      </c>
      <c r="B453" s="102">
        <v>44926</v>
      </c>
      <c r="C453" s="103">
        <v>0.16</v>
      </c>
      <c r="D453" s="133">
        <v>11200</v>
      </c>
      <c r="E453" s="108" t="str">
        <f>_xlfn.XLOOKUP($A453,'Task3 Baza'!$A$2:$A$1999,'Task3 Baza'!$C$2:$C$1999,"non",0)</f>
        <v>Zəngilan</v>
      </c>
      <c r="F453" s="109" t="str">
        <f t="shared" si="18"/>
        <v>Lənkəran</v>
      </c>
      <c r="G453" s="110">
        <f t="shared" si="19"/>
        <v>42</v>
      </c>
    </row>
    <row r="454" spans="1:7" x14ac:dyDescent="0.3">
      <c r="A454" s="20" t="s">
        <v>554</v>
      </c>
      <c r="B454" s="102">
        <v>44378</v>
      </c>
      <c r="C454" s="103">
        <v>0.19</v>
      </c>
      <c r="D454" s="133">
        <v>11900</v>
      </c>
      <c r="E454" s="108" t="str">
        <f>_xlfn.XLOOKUP($A454,'Task3 Baza'!$A$2:$A$1999,'Task3 Baza'!$C$2:$C$1999,"non",0)</f>
        <v>Şirvan</v>
      </c>
      <c r="F454" s="109" t="str">
        <f t="shared" si="18"/>
        <v>Lənkəran</v>
      </c>
      <c r="G454" s="110">
        <f t="shared" si="19"/>
        <v>42</v>
      </c>
    </row>
    <row r="455" spans="1:7" x14ac:dyDescent="0.3">
      <c r="A455" s="20" t="s">
        <v>278</v>
      </c>
      <c r="B455" s="102">
        <v>44285</v>
      </c>
      <c r="C455" s="103">
        <v>0.22</v>
      </c>
      <c r="D455" s="133">
        <v>4500</v>
      </c>
      <c r="E455" s="108" t="str">
        <f>_xlfn.XLOOKUP($A455,'Task3 Baza'!$A$2:$A$1999,'Task3 Baza'!$C$2:$C$1999,"non",0)</f>
        <v>Kəngərli</v>
      </c>
      <c r="F455" s="109" t="str">
        <f t="shared" si="18"/>
        <v>Sumqayıt</v>
      </c>
      <c r="G455" s="110">
        <f t="shared" si="19"/>
        <v>50</v>
      </c>
    </row>
    <row r="456" spans="1:7" x14ac:dyDescent="0.3">
      <c r="A456" s="20" t="s">
        <v>239</v>
      </c>
      <c r="B456" s="102">
        <v>44469</v>
      </c>
      <c r="C456" s="103">
        <v>0.21</v>
      </c>
      <c r="D456" s="133">
        <v>11600</v>
      </c>
      <c r="E456" s="108" t="str">
        <f>_xlfn.XLOOKUP($A456,'Task3 Baza'!$A$2:$A$1999,'Task3 Baza'!$C$2:$C$1999,"non",0)</f>
        <v>Beyləqan</v>
      </c>
      <c r="F456" s="109" t="str">
        <f t="shared" si="18"/>
        <v>Bakı</v>
      </c>
      <c r="G456" s="110">
        <f t="shared" si="19"/>
        <v>10</v>
      </c>
    </row>
    <row r="457" spans="1:7" x14ac:dyDescent="0.3">
      <c r="A457" s="20" t="s">
        <v>262</v>
      </c>
      <c r="B457" s="102">
        <v>44323</v>
      </c>
      <c r="C457" s="103">
        <v>0.18</v>
      </c>
      <c r="D457" s="133">
        <v>4800</v>
      </c>
      <c r="E457" s="108" t="str">
        <f>_xlfn.XLOOKUP($A457,'Task3 Baza'!$A$2:$A$1999,'Task3 Baza'!$C$2:$C$1999,"non",0)</f>
        <v>İmişli</v>
      </c>
      <c r="F457" s="109" t="str">
        <f t="shared" si="18"/>
        <v>Sumqayıt</v>
      </c>
      <c r="G457" s="110">
        <f t="shared" si="19"/>
        <v>50</v>
      </c>
    </row>
    <row r="458" spans="1:7" x14ac:dyDescent="0.3">
      <c r="A458" s="20" t="s">
        <v>555</v>
      </c>
      <c r="B458" s="102">
        <v>43928</v>
      </c>
      <c r="C458" s="103">
        <v>0.19</v>
      </c>
      <c r="D458" s="133">
        <v>10000</v>
      </c>
      <c r="E458" s="108" t="str">
        <f>_xlfn.XLOOKUP($A458,'Task3 Baza'!$A$2:$A$1999,'Task3 Baza'!$C$2:$C$1999,"non",0)</f>
        <v>Goranboy</v>
      </c>
      <c r="F458" s="109" t="str">
        <f t="shared" si="18"/>
        <v>Sumqayıt</v>
      </c>
      <c r="G458" s="110">
        <f t="shared" si="19"/>
        <v>50</v>
      </c>
    </row>
    <row r="459" spans="1:7" x14ac:dyDescent="0.3">
      <c r="A459" s="20" t="s">
        <v>556</v>
      </c>
      <c r="B459" s="102">
        <v>44676</v>
      </c>
      <c r="C459" s="103">
        <v>0.19</v>
      </c>
      <c r="D459" s="133">
        <v>6900</v>
      </c>
      <c r="E459" s="108" t="str">
        <f>_xlfn.XLOOKUP($A459,'Task3 Baza'!$A$2:$A$1999,'Task3 Baza'!$C$2:$C$1999,"non",0)</f>
        <v>Ağsu</v>
      </c>
      <c r="F459" s="109" t="str">
        <f t="shared" si="18"/>
        <v>Bakı</v>
      </c>
      <c r="G459" s="110">
        <f t="shared" si="19"/>
        <v>10</v>
      </c>
    </row>
    <row r="460" spans="1:7" x14ac:dyDescent="0.3">
      <c r="A460" s="20" t="s">
        <v>488</v>
      </c>
      <c r="B460" s="102">
        <v>44515</v>
      </c>
      <c r="C460" s="103">
        <v>0.24</v>
      </c>
      <c r="D460" s="133">
        <v>10100</v>
      </c>
      <c r="E460" s="108" t="str">
        <f>_xlfn.XLOOKUP($A460,'Task3 Baza'!$A$2:$A$1999,'Task3 Baza'!$C$2:$C$1999,"non",0)</f>
        <v>Zəngilan</v>
      </c>
      <c r="F460" s="109" t="str">
        <f t="shared" si="18"/>
        <v>Lənkəran</v>
      </c>
      <c r="G460" s="110">
        <f t="shared" si="19"/>
        <v>42</v>
      </c>
    </row>
    <row r="461" spans="1:7" x14ac:dyDescent="0.3">
      <c r="A461" s="20" t="s">
        <v>557</v>
      </c>
      <c r="B461" s="102">
        <v>44086</v>
      </c>
      <c r="C461" s="103">
        <v>0.19</v>
      </c>
      <c r="D461" s="133">
        <v>1600</v>
      </c>
      <c r="E461" s="108" t="str">
        <f>_xlfn.XLOOKUP($A461,'Task3 Baza'!$A$2:$A$1999,'Task3 Baza'!$C$2:$C$1999,"non",0)</f>
        <v>Daşkəsən</v>
      </c>
      <c r="F461" s="109" t="str">
        <f t="shared" si="18"/>
        <v>Bakı</v>
      </c>
      <c r="G461" s="110">
        <f t="shared" si="19"/>
        <v>10</v>
      </c>
    </row>
    <row r="462" spans="1:7" x14ac:dyDescent="0.3">
      <c r="A462" s="20" t="s">
        <v>558</v>
      </c>
      <c r="B462" s="102">
        <v>44181</v>
      </c>
      <c r="C462" s="103">
        <v>0.19</v>
      </c>
      <c r="D462" s="133">
        <v>5600</v>
      </c>
      <c r="E462" s="108" t="str">
        <f>_xlfn.XLOOKUP($A462,'Task3 Baza'!$A$2:$A$1999,'Task3 Baza'!$C$2:$C$1999,"non",0)</f>
        <v>Abşeron</v>
      </c>
      <c r="F462" s="109" t="str">
        <f t="shared" si="18"/>
        <v>Bakı</v>
      </c>
      <c r="G462" s="110">
        <f t="shared" si="19"/>
        <v>10</v>
      </c>
    </row>
    <row r="463" spans="1:7" x14ac:dyDescent="0.3">
      <c r="A463" s="20" t="s">
        <v>559</v>
      </c>
      <c r="B463" s="102">
        <v>44357</v>
      </c>
      <c r="C463" s="103">
        <v>0.17</v>
      </c>
      <c r="D463" s="133">
        <v>3600</v>
      </c>
      <c r="E463" s="108" t="str">
        <f>_xlfn.XLOOKUP($A463,'Task3 Baza'!$A$2:$A$1999,'Task3 Baza'!$C$2:$C$1999,"non",0)</f>
        <v>Zərdab</v>
      </c>
      <c r="F463" s="109" t="str">
        <f t="shared" si="18"/>
        <v>Lənkəran</v>
      </c>
      <c r="G463" s="110">
        <f t="shared" si="19"/>
        <v>42</v>
      </c>
    </row>
    <row r="464" spans="1:7" x14ac:dyDescent="0.3">
      <c r="A464" s="20" t="s">
        <v>560</v>
      </c>
      <c r="B464" s="102">
        <v>44315</v>
      </c>
      <c r="C464" s="103">
        <v>0.19</v>
      </c>
      <c r="D464" s="133">
        <v>1200</v>
      </c>
      <c r="E464" s="108" t="str">
        <f>_xlfn.XLOOKUP($A464,'Task3 Baza'!$A$2:$A$1999,'Task3 Baza'!$C$2:$C$1999,"non",0)</f>
        <v>Ağstafa</v>
      </c>
      <c r="F464" s="109" t="str">
        <f t="shared" si="18"/>
        <v>Bakı</v>
      </c>
      <c r="G464" s="110">
        <f t="shared" si="19"/>
        <v>10</v>
      </c>
    </row>
    <row r="465" spans="1:7" x14ac:dyDescent="0.3">
      <c r="A465" s="20" t="s">
        <v>561</v>
      </c>
      <c r="B465" s="102">
        <v>43976</v>
      </c>
      <c r="C465" s="103">
        <v>0.17</v>
      </c>
      <c r="D465" s="133">
        <v>11000</v>
      </c>
      <c r="E465" s="108" t="str">
        <f>_xlfn.XLOOKUP($A465,'Task3 Baza'!$A$2:$A$1999,'Task3 Baza'!$C$2:$C$1999,"non",0)</f>
        <v>Şirvan</v>
      </c>
      <c r="F465" s="109" t="str">
        <f t="shared" si="18"/>
        <v>Lənkəran</v>
      </c>
      <c r="G465" s="110">
        <f t="shared" si="19"/>
        <v>42</v>
      </c>
    </row>
    <row r="466" spans="1:7" x14ac:dyDescent="0.3">
      <c r="A466" s="20" t="s">
        <v>562</v>
      </c>
      <c r="B466" s="102">
        <v>44521</v>
      </c>
      <c r="C466" s="103">
        <v>0.17</v>
      </c>
      <c r="D466" s="133">
        <v>11100</v>
      </c>
      <c r="E466" s="108" t="str">
        <f>_xlfn.XLOOKUP($A466,'Task3 Baza'!$A$2:$A$1999,'Task3 Baza'!$C$2:$C$1999,"non",0)</f>
        <v>Ağcabədi</v>
      </c>
      <c r="F466" s="109" t="str">
        <f t="shared" si="18"/>
        <v>Bakı</v>
      </c>
      <c r="G466" s="110">
        <f t="shared" si="19"/>
        <v>10</v>
      </c>
    </row>
    <row r="467" spans="1:7" x14ac:dyDescent="0.3">
      <c r="A467" s="20" t="s">
        <v>523</v>
      </c>
      <c r="B467" s="102">
        <v>43659</v>
      </c>
      <c r="C467" s="103">
        <v>0.21</v>
      </c>
      <c r="D467" s="133">
        <v>4800</v>
      </c>
      <c r="E467" s="108" t="str">
        <f>_xlfn.XLOOKUP($A467,'Task3 Baza'!$A$2:$A$1999,'Task3 Baza'!$C$2:$C$1999,"non",0)</f>
        <v>Xocalı</v>
      </c>
      <c r="F467" s="109" t="str">
        <f t="shared" si="18"/>
        <v>Sumqayıt</v>
      </c>
      <c r="G467" s="110">
        <f t="shared" si="19"/>
        <v>50</v>
      </c>
    </row>
    <row r="468" spans="1:7" x14ac:dyDescent="0.3">
      <c r="A468" s="20" t="s">
        <v>563</v>
      </c>
      <c r="B468" s="102">
        <v>44064</v>
      </c>
      <c r="C468" s="103">
        <v>0.15</v>
      </c>
      <c r="D468" s="133">
        <v>1300</v>
      </c>
      <c r="E468" s="108" t="str">
        <f>_xlfn.XLOOKUP($A468,'Task3 Baza'!$A$2:$A$1999,'Task3 Baza'!$C$2:$C$1999,"non",0)</f>
        <v>Zərdab</v>
      </c>
      <c r="F468" s="109" t="str">
        <f t="shared" si="18"/>
        <v>Lənkəran</v>
      </c>
      <c r="G468" s="110">
        <f t="shared" si="19"/>
        <v>42</v>
      </c>
    </row>
    <row r="469" spans="1:7" x14ac:dyDescent="0.3">
      <c r="A469" s="20" t="s">
        <v>564</v>
      </c>
      <c r="B469" s="102">
        <v>44240</v>
      </c>
      <c r="C469" s="103">
        <v>0.18</v>
      </c>
      <c r="D469" s="133">
        <v>6300</v>
      </c>
      <c r="E469" s="108" t="str">
        <f>_xlfn.XLOOKUP($A469,'Task3 Baza'!$A$2:$A$1999,'Task3 Baza'!$C$2:$C$1999,"non",0)</f>
        <v>Qubadlı</v>
      </c>
      <c r="F469" s="109" t="str">
        <f t="shared" si="18"/>
        <v>Gəncə</v>
      </c>
      <c r="G469" s="110">
        <f t="shared" si="19"/>
        <v>20</v>
      </c>
    </row>
    <row r="470" spans="1:7" x14ac:dyDescent="0.3">
      <c r="A470" s="20" t="s">
        <v>565</v>
      </c>
      <c r="B470" s="102">
        <v>44022</v>
      </c>
      <c r="C470" s="103">
        <v>0.23</v>
      </c>
      <c r="D470" s="133">
        <v>3600</v>
      </c>
      <c r="E470" s="108" t="str">
        <f>_xlfn.XLOOKUP($A470,'Task3 Baza'!$A$2:$A$1999,'Task3 Baza'!$C$2:$C$1999,"non",0)</f>
        <v>Hacıqabul</v>
      </c>
      <c r="F470" s="109" t="str">
        <f t="shared" si="18"/>
        <v>Sumqayıt</v>
      </c>
      <c r="G470" s="110">
        <f t="shared" si="19"/>
        <v>50</v>
      </c>
    </row>
    <row r="471" spans="1:7" x14ac:dyDescent="0.3">
      <c r="A471" s="20" t="s">
        <v>566</v>
      </c>
      <c r="B471" s="102">
        <v>43948</v>
      </c>
      <c r="C471" s="103">
        <v>0.19</v>
      </c>
      <c r="D471" s="133">
        <v>5600</v>
      </c>
      <c r="E471" s="108" t="str">
        <f>_xlfn.XLOOKUP($A471,'Task3 Baza'!$A$2:$A$1999,'Task3 Baza'!$C$2:$C$1999,"non",0)</f>
        <v>Abşeron</v>
      </c>
      <c r="F471" s="109" t="str">
        <f t="shared" si="18"/>
        <v>Bakı</v>
      </c>
      <c r="G471" s="110">
        <f t="shared" si="19"/>
        <v>10</v>
      </c>
    </row>
    <row r="472" spans="1:7" x14ac:dyDescent="0.3">
      <c r="A472" s="20" t="s">
        <v>567</v>
      </c>
      <c r="B472" s="102">
        <v>44586</v>
      </c>
      <c r="C472" s="103">
        <v>0.21</v>
      </c>
      <c r="D472" s="133">
        <v>9800</v>
      </c>
      <c r="E472" s="108" t="str">
        <f>_xlfn.XLOOKUP($A472,'Task3 Baza'!$A$2:$A$1999,'Task3 Baza'!$C$2:$C$1999,"non",0)</f>
        <v>İmişli</v>
      </c>
      <c r="F472" s="109" t="str">
        <f t="shared" si="18"/>
        <v>Sumqayıt</v>
      </c>
      <c r="G472" s="110">
        <f t="shared" si="19"/>
        <v>50</v>
      </c>
    </row>
    <row r="473" spans="1:7" x14ac:dyDescent="0.3">
      <c r="A473" s="20" t="s">
        <v>455</v>
      </c>
      <c r="B473" s="102">
        <v>44251</v>
      </c>
      <c r="C473" s="103">
        <v>0.18</v>
      </c>
      <c r="D473" s="133">
        <v>7900</v>
      </c>
      <c r="E473" s="108" t="str">
        <f>_xlfn.XLOOKUP($A473,'Task3 Baza'!$A$2:$A$1999,'Task3 Baza'!$C$2:$C$1999,"non",0)</f>
        <v>Sədərək</v>
      </c>
      <c r="F473" s="109" t="str">
        <f t="shared" si="18"/>
        <v>Gəncə</v>
      </c>
      <c r="G473" s="110">
        <f t="shared" si="19"/>
        <v>20</v>
      </c>
    </row>
    <row r="474" spans="1:7" x14ac:dyDescent="0.3">
      <c r="A474" s="20" t="s">
        <v>188</v>
      </c>
      <c r="B474" s="102">
        <v>44102</v>
      </c>
      <c r="C474" s="103">
        <v>0.2</v>
      </c>
      <c r="D474" s="133">
        <v>3600</v>
      </c>
      <c r="E474" s="108" t="str">
        <f>_xlfn.XLOOKUP($A474,'Task3 Baza'!$A$2:$A$1999,'Task3 Baza'!$C$2:$C$1999,"non",0)</f>
        <v>Şəki</v>
      </c>
      <c r="F474" s="109" t="str">
        <f t="shared" si="18"/>
        <v>Lənkəran</v>
      </c>
      <c r="G474" s="110">
        <f t="shared" si="19"/>
        <v>42</v>
      </c>
    </row>
    <row r="475" spans="1:7" x14ac:dyDescent="0.3">
      <c r="A475" s="20" t="s">
        <v>568</v>
      </c>
      <c r="B475" s="102">
        <v>44229</v>
      </c>
      <c r="C475" s="103">
        <v>0.22</v>
      </c>
      <c r="D475" s="133">
        <v>9900</v>
      </c>
      <c r="E475" s="108" t="str">
        <f>_xlfn.XLOOKUP($A475,'Task3 Baza'!$A$2:$A$1999,'Task3 Baza'!$C$2:$C$1999,"non",0)</f>
        <v>Beyləqan</v>
      </c>
      <c r="F475" s="109" t="str">
        <f t="shared" si="18"/>
        <v>Bakı</v>
      </c>
      <c r="G475" s="110">
        <f t="shared" si="19"/>
        <v>10</v>
      </c>
    </row>
    <row r="476" spans="1:7" x14ac:dyDescent="0.3">
      <c r="A476" s="20" t="s">
        <v>480</v>
      </c>
      <c r="B476" s="102">
        <v>44445</v>
      </c>
      <c r="C476" s="103">
        <v>0.17</v>
      </c>
      <c r="D476" s="133">
        <v>4700</v>
      </c>
      <c r="E476" s="108" t="str">
        <f>_xlfn.XLOOKUP($A476,'Task3 Baza'!$A$2:$A$1999,'Task3 Baza'!$C$2:$C$1999,"non",0)</f>
        <v>Lənkəran</v>
      </c>
      <c r="F476" s="109" t="str">
        <f t="shared" si="18"/>
        <v>Gəncə</v>
      </c>
      <c r="G476" s="110">
        <f t="shared" si="19"/>
        <v>20</v>
      </c>
    </row>
    <row r="477" spans="1:7" x14ac:dyDescent="0.3">
      <c r="A477" s="20" t="s">
        <v>569</v>
      </c>
      <c r="B477" s="102">
        <v>44520</v>
      </c>
      <c r="C477" s="103">
        <v>0.23</v>
      </c>
      <c r="D477" s="133">
        <v>1000</v>
      </c>
      <c r="E477" s="108" t="str">
        <f>_xlfn.XLOOKUP($A477,'Task3 Baza'!$A$2:$A$1999,'Task3 Baza'!$C$2:$C$1999,"non",0)</f>
        <v>Qazax</v>
      </c>
      <c r="F477" s="109" t="str">
        <f t="shared" si="18"/>
        <v>Sumqayıt</v>
      </c>
      <c r="G477" s="110">
        <f t="shared" si="19"/>
        <v>50</v>
      </c>
    </row>
    <row r="478" spans="1:7" x14ac:dyDescent="0.3">
      <c r="A478" s="20" t="s">
        <v>296</v>
      </c>
      <c r="B478" s="102">
        <v>44279</v>
      </c>
      <c r="C478" s="103">
        <v>0.18</v>
      </c>
      <c r="D478" s="133">
        <v>10200</v>
      </c>
      <c r="E478" s="108" t="str">
        <f>_xlfn.XLOOKUP($A478,'Task3 Baza'!$A$2:$A$1999,'Task3 Baza'!$C$2:$C$1999,"non",0)</f>
        <v>Gəncə</v>
      </c>
      <c r="F478" s="109" t="str">
        <f t="shared" si="18"/>
        <v>Sumqayıt</v>
      </c>
      <c r="G478" s="110">
        <f t="shared" si="19"/>
        <v>50</v>
      </c>
    </row>
    <row r="479" spans="1:7" x14ac:dyDescent="0.3">
      <c r="A479" s="20" t="s">
        <v>570</v>
      </c>
      <c r="B479" s="102">
        <v>43872</v>
      </c>
      <c r="C479" s="103">
        <v>0.15</v>
      </c>
      <c r="D479" s="133">
        <v>1900</v>
      </c>
      <c r="E479" s="108" t="str">
        <f>_xlfn.XLOOKUP($A479,'Task3 Baza'!$A$2:$A$1999,'Task3 Baza'!$C$2:$C$1999,"non",0)</f>
        <v>Şəki</v>
      </c>
      <c r="F479" s="109" t="str">
        <f t="shared" si="18"/>
        <v>Lənkəran</v>
      </c>
      <c r="G479" s="110">
        <f t="shared" si="19"/>
        <v>42</v>
      </c>
    </row>
    <row r="480" spans="1:7" x14ac:dyDescent="0.3">
      <c r="A480" s="20" t="s">
        <v>278</v>
      </c>
      <c r="B480" s="102">
        <v>44529</v>
      </c>
      <c r="C480" s="103">
        <v>0.24</v>
      </c>
      <c r="D480" s="133">
        <v>3800</v>
      </c>
      <c r="E480" s="108" t="str">
        <f>_xlfn.XLOOKUP($A480,'Task3 Baza'!$A$2:$A$1999,'Task3 Baza'!$C$2:$C$1999,"non",0)</f>
        <v>Kəngərli</v>
      </c>
      <c r="F480" s="109" t="str">
        <f t="shared" si="18"/>
        <v>Sumqayıt</v>
      </c>
      <c r="G480" s="110">
        <f t="shared" si="19"/>
        <v>50</v>
      </c>
    </row>
    <row r="481" spans="1:7" x14ac:dyDescent="0.3">
      <c r="A481" s="20" t="s">
        <v>571</v>
      </c>
      <c r="B481" s="102">
        <v>44106</v>
      </c>
      <c r="C481" s="103">
        <v>0.14000000000000001</v>
      </c>
      <c r="D481" s="133">
        <v>8200</v>
      </c>
      <c r="E481" s="108" t="str">
        <f>_xlfn.XLOOKUP($A481,'Task3 Baza'!$A$2:$A$1999,'Task3 Baza'!$C$2:$C$1999,"non",0)</f>
        <v>Ağdam</v>
      </c>
      <c r="F481" s="109" t="str">
        <f t="shared" si="18"/>
        <v>Bakı</v>
      </c>
      <c r="G481" s="110">
        <f t="shared" si="19"/>
        <v>10</v>
      </c>
    </row>
    <row r="482" spans="1:7" x14ac:dyDescent="0.3">
      <c r="A482" s="20" t="s">
        <v>513</v>
      </c>
      <c r="B482" s="102">
        <v>43971</v>
      </c>
      <c r="C482" s="103">
        <v>0.16</v>
      </c>
      <c r="D482" s="133">
        <v>7000</v>
      </c>
      <c r="E482" s="108" t="str">
        <f>_xlfn.XLOOKUP($A482,'Task3 Baza'!$A$2:$A$1999,'Task3 Baza'!$C$2:$C$1999,"non",0)</f>
        <v>Goranboy</v>
      </c>
      <c r="F482" s="109" t="str">
        <f t="shared" si="18"/>
        <v>Sumqayıt</v>
      </c>
      <c r="G482" s="110">
        <f t="shared" si="19"/>
        <v>50</v>
      </c>
    </row>
    <row r="483" spans="1:7" x14ac:dyDescent="0.3">
      <c r="A483" s="20" t="s">
        <v>572</v>
      </c>
      <c r="B483" s="102">
        <v>44148</v>
      </c>
      <c r="C483" s="103">
        <v>0.16</v>
      </c>
      <c r="D483" s="133">
        <v>3400</v>
      </c>
      <c r="E483" s="108" t="str">
        <f>_xlfn.XLOOKUP($A483,'Task3 Baza'!$A$2:$A$1999,'Task3 Baza'!$C$2:$C$1999,"non",0)</f>
        <v>Daşkəsən</v>
      </c>
      <c r="F483" s="109" t="str">
        <f t="shared" si="18"/>
        <v>Bakı</v>
      </c>
      <c r="G483" s="110">
        <f t="shared" si="19"/>
        <v>10</v>
      </c>
    </row>
    <row r="484" spans="1:7" x14ac:dyDescent="0.3">
      <c r="A484" s="20" t="s">
        <v>573</v>
      </c>
      <c r="B484" s="102">
        <v>44566</v>
      </c>
      <c r="C484" s="103">
        <v>0.17</v>
      </c>
      <c r="D484" s="133">
        <v>1400</v>
      </c>
      <c r="E484" s="108" t="str">
        <f>_xlfn.XLOOKUP($A484,'Task3 Baza'!$A$2:$A$1999,'Task3 Baza'!$C$2:$C$1999,"non",0)</f>
        <v>Şamaxı</v>
      </c>
      <c r="F484" s="109" t="str">
        <f t="shared" si="18"/>
        <v>Lənkəran</v>
      </c>
      <c r="G484" s="110">
        <f t="shared" si="19"/>
        <v>42</v>
      </c>
    </row>
    <row r="485" spans="1:7" x14ac:dyDescent="0.3">
      <c r="A485" s="20" t="s">
        <v>402</v>
      </c>
      <c r="B485" s="102">
        <v>43772</v>
      </c>
      <c r="C485" s="103">
        <v>0.21</v>
      </c>
      <c r="D485" s="133">
        <v>1700</v>
      </c>
      <c r="E485" s="108" t="str">
        <f>_xlfn.XLOOKUP($A485,'Task3 Baza'!$A$2:$A$1999,'Task3 Baza'!$C$2:$C$1999,"non",0)</f>
        <v>Şəmkir</v>
      </c>
      <c r="F485" s="109" t="str">
        <f t="shared" si="18"/>
        <v>Lənkəran</v>
      </c>
      <c r="G485" s="110">
        <f t="shared" si="19"/>
        <v>42</v>
      </c>
    </row>
    <row r="486" spans="1:7" x14ac:dyDescent="0.3">
      <c r="A486" s="20" t="s">
        <v>574</v>
      </c>
      <c r="B486" s="102">
        <v>43905</v>
      </c>
      <c r="C486" s="103">
        <v>0.17</v>
      </c>
      <c r="D486" s="133">
        <v>2200</v>
      </c>
      <c r="E486" s="108" t="str">
        <f>_xlfn.XLOOKUP($A486,'Task3 Baza'!$A$2:$A$1999,'Task3 Baza'!$C$2:$C$1999,"non",0)</f>
        <v>Mingəçevir</v>
      </c>
      <c r="F486" s="109" t="str">
        <f t="shared" si="18"/>
        <v>Gəncə</v>
      </c>
      <c r="G486" s="110">
        <f t="shared" si="19"/>
        <v>20</v>
      </c>
    </row>
    <row r="487" spans="1:7" x14ac:dyDescent="0.3">
      <c r="A487" s="20" t="s">
        <v>551</v>
      </c>
      <c r="B487" s="102">
        <v>44712</v>
      </c>
      <c r="C487" s="103">
        <v>0.17</v>
      </c>
      <c r="D487" s="133">
        <v>1000</v>
      </c>
      <c r="E487" s="108" t="str">
        <f>_xlfn.XLOOKUP($A487,'Task3 Baza'!$A$2:$A$1999,'Task3 Baza'!$C$2:$C$1999,"non",0)</f>
        <v>Şahbuz</v>
      </c>
      <c r="F487" s="109" t="str">
        <f t="shared" si="18"/>
        <v>Gəncə</v>
      </c>
      <c r="G487" s="110">
        <f t="shared" si="19"/>
        <v>20</v>
      </c>
    </row>
    <row r="488" spans="1:7" x14ac:dyDescent="0.3">
      <c r="A488" s="20" t="s">
        <v>575</v>
      </c>
      <c r="B488" s="102">
        <v>43945</v>
      </c>
      <c r="C488" s="103">
        <v>0.24</v>
      </c>
      <c r="D488" s="133">
        <v>6400</v>
      </c>
      <c r="E488" s="108" t="str">
        <f>_xlfn.XLOOKUP($A488,'Task3 Baza'!$A$2:$A$1999,'Task3 Baza'!$C$2:$C$1999,"non",0)</f>
        <v>Lənkəran</v>
      </c>
      <c r="F488" s="109" t="str">
        <f t="shared" si="18"/>
        <v>Gəncə</v>
      </c>
      <c r="G488" s="110">
        <f t="shared" si="19"/>
        <v>20</v>
      </c>
    </row>
    <row r="489" spans="1:7" x14ac:dyDescent="0.3">
      <c r="A489" s="20" t="s">
        <v>576</v>
      </c>
      <c r="B489" s="102">
        <v>44587</v>
      </c>
      <c r="C489" s="103">
        <v>0.21</v>
      </c>
      <c r="D489" s="133">
        <v>7100</v>
      </c>
      <c r="E489" s="108" t="str">
        <f>_xlfn.XLOOKUP($A489,'Task3 Baza'!$A$2:$A$1999,'Task3 Baza'!$C$2:$C$1999,"non",0)</f>
        <v>Ağcabədi</v>
      </c>
      <c r="F489" s="109" t="str">
        <f t="shared" si="18"/>
        <v>Bakı</v>
      </c>
      <c r="G489" s="110">
        <f t="shared" si="19"/>
        <v>10</v>
      </c>
    </row>
    <row r="490" spans="1:7" x14ac:dyDescent="0.3">
      <c r="A490" s="20" t="s">
        <v>577</v>
      </c>
      <c r="B490" s="102">
        <v>43740</v>
      </c>
      <c r="C490" s="103">
        <v>0.16</v>
      </c>
      <c r="D490" s="133">
        <v>5400</v>
      </c>
      <c r="E490" s="108" t="str">
        <f>_xlfn.XLOOKUP($A490,'Task3 Baza'!$A$2:$A$1999,'Task3 Baza'!$C$2:$C$1999,"non",0)</f>
        <v>Xaçmaz</v>
      </c>
      <c r="F490" s="109" t="str">
        <f t="shared" si="18"/>
        <v>Sumqayıt</v>
      </c>
      <c r="G490" s="110">
        <f t="shared" si="19"/>
        <v>50</v>
      </c>
    </row>
    <row r="491" spans="1:7" x14ac:dyDescent="0.3">
      <c r="A491" s="20" t="s">
        <v>578</v>
      </c>
      <c r="B491" s="102">
        <v>44391</v>
      </c>
      <c r="C491" s="103">
        <v>0.2</v>
      </c>
      <c r="D491" s="133">
        <v>2300</v>
      </c>
      <c r="E491" s="108" t="str">
        <f>_xlfn.XLOOKUP($A491,'Task3 Baza'!$A$2:$A$1999,'Task3 Baza'!$C$2:$C$1999,"non",0)</f>
        <v>Şabran</v>
      </c>
      <c r="F491" s="109" t="str">
        <f t="shared" si="18"/>
        <v>Gəncə</v>
      </c>
      <c r="G491" s="110">
        <f t="shared" si="19"/>
        <v>20</v>
      </c>
    </row>
    <row r="492" spans="1:7" x14ac:dyDescent="0.3">
      <c r="A492" s="20" t="s">
        <v>579</v>
      </c>
      <c r="B492" s="102">
        <v>44434</v>
      </c>
      <c r="C492" s="103">
        <v>0.22</v>
      </c>
      <c r="D492" s="133">
        <v>3800</v>
      </c>
      <c r="E492" s="108" t="str">
        <f>_xlfn.XLOOKUP($A492,'Task3 Baza'!$A$2:$A$1999,'Task3 Baza'!$C$2:$C$1999,"non",0)</f>
        <v>Zaqatala</v>
      </c>
      <c r="F492" s="109" t="str">
        <f t="shared" si="18"/>
        <v>Lənkəran</v>
      </c>
      <c r="G492" s="110">
        <f t="shared" si="19"/>
        <v>42</v>
      </c>
    </row>
    <row r="493" spans="1:7" x14ac:dyDescent="0.3">
      <c r="A493" s="20" t="s">
        <v>552</v>
      </c>
      <c r="B493" s="102">
        <v>43998</v>
      </c>
      <c r="C493" s="103">
        <v>0.15</v>
      </c>
      <c r="D493" s="133">
        <v>4300</v>
      </c>
      <c r="E493" s="108" t="str">
        <f>_xlfn.XLOOKUP($A493,'Task3 Baza'!$A$2:$A$1999,'Task3 Baza'!$C$2:$C$1999,"non",0)</f>
        <v>Lənkəran</v>
      </c>
      <c r="F493" s="109" t="str">
        <f t="shared" si="18"/>
        <v>Gəncə</v>
      </c>
      <c r="G493" s="110">
        <f t="shared" si="19"/>
        <v>20</v>
      </c>
    </row>
    <row r="494" spans="1:7" x14ac:dyDescent="0.3">
      <c r="A494" s="20" t="s">
        <v>580</v>
      </c>
      <c r="B494" s="102">
        <v>44134</v>
      </c>
      <c r="C494" s="103">
        <v>0.15</v>
      </c>
      <c r="D494" s="133">
        <v>2300</v>
      </c>
      <c r="E494" s="108" t="str">
        <f>_xlfn.XLOOKUP($A494,'Task3 Baza'!$A$2:$A$1999,'Task3 Baza'!$C$2:$C$1999,"non",0)</f>
        <v>Sədərək</v>
      </c>
      <c r="F494" s="109" t="str">
        <f t="shared" si="18"/>
        <v>Gəncə</v>
      </c>
      <c r="G494" s="110">
        <f t="shared" si="19"/>
        <v>20</v>
      </c>
    </row>
    <row r="495" spans="1:7" x14ac:dyDescent="0.3">
      <c r="A495" s="20" t="s">
        <v>581</v>
      </c>
      <c r="B495" s="102">
        <v>44474</v>
      </c>
      <c r="C495" s="103">
        <v>0.15</v>
      </c>
      <c r="D495" s="133">
        <v>4500</v>
      </c>
      <c r="E495" s="108" t="str">
        <f>_xlfn.XLOOKUP($A495,'Task3 Baza'!$A$2:$A$1999,'Task3 Baza'!$C$2:$C$1999,"non",0)</f>
        <v>Zaqatala</v>
      </c>
      <c r="F495" s="109" t="str">
        <f t="shared" si="18"/>
        <v>Lənkəran</v>
      </c>
      <c r="G495" s="110">
        <f t="shared" si="19"/>
        <v>42</v>
      </c>
    </row>
    <row r="496" spans="1:7" x14ac:dyDescent="0.3">
      <c r="A496" s="20" t="s">
        <v>582</v>
      </c>
      <c r="B496" s="102">
        <v>44550</v>
      </c>
      <c r="C496" s="103">
        <v>0.15</v>
      </c>
      <c r="D496" s="133">
        <v>5100</v>
      </c>
      <c r="E496" s="108" t="str">
        <f>_xlfn.XLOOKUP($A496,'Task3 Baza'!$A$2:$A$1999,'Task3 Baza'!$C$2:$C$1999,"non",0)</f>
        <v>Ucar</v>
      </c>
      <c r="F496" s="109" t="str">
        <f t="shared" si="18"/>
        <v>Lənkəran</v>
      </c>
      <c r="G496" s="110">
        <f t="shared" si="19"/>
        <v>42</v>
      </c>
    </row>
    <row r="497" spans="1:7" x14ac:dyDescent="0.3">
      <c r="A497" s="20" t="s">
        <v>583</v>
      </c>
      <c r="B497" s="102">
        <v>44539</v>
      </c>
      <c r="C497" s="103">
        <v>0.19</v>
      </c>
      <c r="D497" s="133">
        <v>7400</v>
      </c>
      <c r="E497" s="108" t="str">
        <f>_xlfn.XLOOKUP($A497,'Task3 Baza'!$A$2:$A$1999,'Task3 Baza'!$C$2:$C$1999,"non",0)</f>
        <v>Ağsu</v>
      </c>
      <c r="F497" s="109" t="str">
        <f t="shared" si="18"/>
        <v>Bakı</v>
      </c>
      <c r="G497" s="110">
        <f t="shared" si="19"/>
        <v>10</v>
      </c>
    </row>
    <row r="498" spans="1:7" x14ac:dyDescent="0.3">
      <c r="A498" s="20" t="s">
        <v>247</v>
      </c>
      <c r="B498" s="102">
        <v>44162</v>
      </c>
      <c r="C498" s="103">
        <v>0.21</v>
      </c>
      <c r="D498" s="133">
        <v>8500</v>
      </c>
      <c r="E498" s="108" t="str">
        <f>_xlfn.XLOOKUP($A498,'Task3 Baza'!$A$2:$A$1999,'Task3 Baza'!$C$2:$C$1999,"non",0)</f>
        <v>Masallı</v>
      </c>
      <c r="F498" s="109" t="str">
        <f t="shared" si="18"/>
        <v>Gəncə</v>
      </c>
      <c r="G498" s="110">
        <f t="shared" si="19"/>
        <v>20</v>
      </c>
    </row>
    <row r="499" spans="1:7" x14ac:dyDescent="0.3">
      <c r="A499" s="20" t="s">
        <v>584</v>
      </c>
      <c r="B499" s="102">
        <v>43705</v>
      </c>
      <c r="C499" s="103">
        <v>0.2</v>
      </c>
      <c r="D499" s="133">
        <v>10500</v>
      </c>
      <c r="E499" s="108" t="str">
        <f>_xlfn.XLOOKUP($A499,'Task3 Baza'!$A$2:$A$1999,'Task3 Baza'!$C$2:$C$1999,"non",0)</f>
        <v>Zaqatala</v>
      </c>
      <c r="F499" s="109" t="str">
        <f t="shared" si="18"/>
        <v>Lənkəran</v>
      </c>
      <c r="G499" s="110">
        <f t="shared" si="19"/>
        <v>42</v>
      </c>
    </row>
    <row r="500" spans="1:7" x14ac:dyDescent="0.3">
      <c r="A500" s="20" t="s">
        <v>585</v>
      </c>
      <c r="B500" s="102">
        <v>43912</v>
      </c>
      <c r="C500" s="103">
        <v>0.14000000000000001</v>
      </c>
      <c r="D500" s="133">
        <v>4700</v>
      </c>
      <c r="E500" s="108" t="str">
        <f>_xlfn.XLOOKUP($A500,'Task3 Baza'!$A$2:$A$1999,'Task3 Baza'!$C$2:$C$1999,"non",0)</f>
        <v>Göyçay</v>
      </c>
      <c r="F500" s="109" t="str">
        <f t="shared" si="18"/>
        <v>Sumqayıt</v>
      </c>
      <c r="G500" s="110">
        <f t="shared" si="19"/>
        <v>50</v>
      </c>
    </row>
    <row r="501" spans="1:7" x14ac:dyDescent="0.3">
      <c r="A501" s="20" t="s">
        <v>586</v>
      </c>
      <c r="B501" s="102">
        <v>44947</v>
      </c>
      <c r="C501" s="103">
        <v>0.14000000000000001</v>
      </c>
      <c r="D501" s="133">
        <v>8800</v>
      </c>
      <c r="E501" s="108" t="str">
        <f>_xlfn.XLOOKUP($A501,'Task3 Baza'!$A$2:$A$1999,'Task3 Baza'!$C$2:$C$1999,"non",0)</f>
        <v>İsmayıllı</v>
      </c>
      <c r="F501" s="109" t="str">
        <f t="shared" si="18"/>
        <v>Sumqayıt</v>
      </c>
      <c r="G501" s="110">
        <f t="shared" si="19"/>
        <v>50</v>
      </c>
    </row>
    <row r="502" spans="1:7" x14ac:dyDescent="0.3">
      <c r="A502" s="20" t="s">
        <v>587</v>
      </c>
      <c r="B502" s="102">
        <v>44374</v>
      </c>
      <c r="C502" s="103">
        <v>0.24</v>
      </c>
      <c r="D502" s="133">
        <v>4200</v>
      </c>
      <c r="E502" s="108" t="str">
        <f>_xlfn.XLOOKUP($A502,'Task3 Baza'!$A$2:$A$1999,'Task3 Baza'!$C$2:$C$1999,"non",0)</f>
        <v>Füzuli</v>
      </c>
      <c r="F502" s="109" t="str">
        <f t="shared" si="18"/>
        <v>Sumqayıt</v>
      </c>
      <c r="G502" s="110">
        <f t="shared" si="19"/>
        <v>50</v>
      </c>
    </row>
    <row r="503" spans="1:7" x14ac:dyDescent="0.3">
      <c r="A503" s="20" t="s">
        <v>588</v>
      </c>
      <c r="B503" s="102">
        <v>44332</v>
      </c>
      <c r="C503" s="103">
        <v>0.17</v>
      </c>
      <c r="D503" s="133">
        <v>1500</v>
      </c>
      <c r="E503" s="108" t="str">
        <f>_xlfn.XLOOKUP($A503,'Task3 Baza'!$A$2:$A$1999,'Task3 Baza'!$C$2:$C$1999,"non",0)</f>
        <v>Şəmkir</v>
      </c>
      <c r="F503" s="109" t="str">
        <f t="shared" si="18"/>
        <v>Lənkəran</v>
      </c>
      <c r="G503" s="110">
        <f t="shared" si="19"/>
        <v>42</v>
      </c>
    </row>
    <row r="504" spans="1:7" x14ac:dyDescent="0.3">
      <c r="A504" s="20" t="s">
        <v>589</v>
      </c>
      <c r="B504" s="102">
        <v>44523</v>
      </c>
      <c r="C504" s="103">
        <v>0.24</v>
      </c>
      <c r="D504" s="133">
        <v>10800</v>
      </c>
      <c r="E504" s="108" t="str">
        <f>_xlfn.XLOOKUP($A504,'Task3 Baza'!$A$2:$A$1999,'Task3 Baza'!$C$2:$C$1999,"non",0)</f>
        <v>Tərtər</v>
      </c>
      <c r="F504" s="109" t="str">
        <f t="shared" si="18"/>
        <v>Lənkəran</v>
      </c>
      <c r="G504" s="110">
        <f t="shared" si="19"/>
        <v>42</v>
      </c>
    </row>
    <row r="505" spans="1:7" x14ac:dyDescent="0.3">
      <c r="A505" s="20" t="s">
        <v>590</v>
      </c>
      <c r="B505" s="102">
        <v>44222</v>
      </c>
      <c r="C505" s="103">
        <v>0.23</v>
      </c>
      <c r="D505" s="133">
        <v>13000</v>
      </c>
      <c r="E505" s="108" t="str">
        <f>_xlfn.XLOOKUP($A505,'Task3 Baza'!$A$2:$A$1999,'Task3 Baza'!$C$2:$C$1999,"non",0)</f>
        <v>Ağsu</v>
      </c>
      <c r="F505" s="109" t="str">
        <f t="shared" si="18"/>
        <v>Bakı</v>
      </c>
      <c r="G505" s="110">
        <f t="shared" si="19"/>
        <v>10</v>
      </c>
    </row>
    <row r="506" spans="1:7" x14ac:dyDescent="0.3">
      <c r="A506" s="20" t="s">
        <v>591</v>
      </c>
      <c r="B506" s="102">
        <v>43977</v>
      </c>
      <c r="C506" s="103">
        <v>0.17</v>
      </c>
      <c r="D506" s="133">
        <v>12400</v>
      </c>
      <c r="E506" s="108" t="str">
        <f>_xlfn.XLOOKUP($A506,'Task3 Baza'!$A$2:$A$1999,'Task3 Baza'!$C$2:$C$1999,"non",0)</f>
        <v>Quba</v>
      </c>
      <c r="F506" s="109" t="str">
        <f t="shared" si="18"/>
        <v>Gəncə</v>
      </c>
      <c r="G506" s="110">
        <f t="shared" si="19"/>
        <v>20</v>
      </c>
    </row>
    <row r="507" spans="1:7" x14ac:dyDescent="0.3">
      <c r="A507" s="20" t="s">
        <v>592</v>
      </c>
      <c r="B507" s="102">
        <v>44638</v>
      </c>
      <c r="C507" s="103">
        <v>0.17</v>
      </c>
      <c r="D507" s="133">
        <v>12000</v>
      </c>
      <c r="E507" s="108" t="str">
        <f>_xlfn.XLOOKUP($A507,'Task3 Baza'!$A$2:$A$1999,'Task3 Baza'!$C$2:$C$1999,"non",0)</f>
        <v>Beyləqan</v>
      </c>
      <c r="F507" s="109" t="str">
        <f t="shared" si="18"/>
        <v>Bakı</v>
      </c>
      <c r="G507" s="110">
        <f t="shared" si="19"/>
        <v>10</v>
      </c>
    </row>
    <row r="508" spans="1:7" x14ac:dyDescent="0.3">
      <c r="A508" s="20" t="s">
        <v>551</v>
      </c>
      <c r="B508" s="102">
        <v>44285</v>
      </c>
      <c r="C508" s="103">
        <v>0.21</v>
      </c>
      <c r="D508" s="133">
        <v>6700</v>
      </c>
      <c r="E508" s="108" t="str">
        <f>_xlfn.XLOOKUP($A508,'Task3 Baza'!$A$2:$A$1999,'Task3 Baza'!$C$2:$C$1999,"non",0)</f>
        <v>Şahbuz</v>
      </c>
      <c r="F508" s="109" t="str">
        <f t="shared" si="18"/>
        <v>Gəncə</v>
      </c>
      <c r="G508" s="110">
        <f t="shared" si="19"/>
        <v>20</v>
      </c>
    </row>
    <row r="509" spans="1:7" x14ac:dyDescent="0.3">
      <c r="A509" s="20" t="s">
        <v>217</v>
      </c>
      <c r="B509" s="102">
        <v>44233</v>
      </c>
      <c r="C509" s="103">
        <v>0.19</v>
      </c>
      <c r="D509" s="133">
        <v>11000</v>
      </c>
      <c r="E509" s="108" t="str">
        <f>_xlfn.XLOOKUP($A509,'Task3 Baza'!$A$2:$A$1999,'Task3 Baza'!$C$2:$C$1999,"non",0)</f>
        <v>Cəbrayıl</v>
      </c>
      <c r="F509" s="109" t="str">
        <f t="shared" si="18"/>
        <v>Bakı</v>
      </c>
      <c r="G509" s="110">
        <f t="shared" si="19"/>
        <v>10</v>
      </c>
    </row>
    <row r="510" spans="1:7" x14ac:dyDescent="0.3">
      <c r="A510" s="20" t="s">
        <v>593</v>
      </c>
      <c r="B510" s="102">
        <v>44041</v>
      </c>
      <c r="C510" s="103">
        <v>0.19</v>
      </c>
      <c r="D510" s="133">
        <v>4400</v>
      </c>
      <c r="E510" s="108" t="str">
        <f>_xlfn.XLOOKUP($A510,'Task3 Baza'!$A$2:$A$1999,'Task3 Baza'!$C$2:$C$1999,"non",0)</f>
        <v>Ağsu</v>
      </c>
      <c r="F510" s="109" t="str">
        <f t="shared" si="18"/>
        <v>Bakı</v>
      </c>
      <c r="G510" s="110">
        <f t="shared" si="19"/>
        <v>10</v>
      </c>
    </row>
    <row r="511" spans="1:7" x14ac:dyDescent="0.3">
      <c r="A511" s="20" t="s">
        <v>594</v>
      </c>
      <c r="B511" s="102">
        <v>44413</v>
      </c>
      <c r="C511" s="103">
        <v>0.23</v>
      </c>
      <c r="D511" s="133">
        <v>7100</v>
      </c>
      <c r="E511" s="108" t="str">
        <f>_xlfn.XLOOKUP($A511,'Task3 Baza'!$A$2:$A$1999,'Task3 Baza'!$C$2:$C$1999,"non",0)</f>
        <v>Oğuz</v>
      </c>
      <c r="F511" s="109" t="str">
        <f t="shared" si="18"/>
        <v>Gəncə</v>
      </c>
      <c r="G511" s="110">
        <f t="shared" si="19"/>
        <v>20</v>
      </c>
    </row>
    <row r="512" spans="1:7" x14ac:dyDescent="0.3">
      <c r="A512" s="20" t="s">
        <v>595</v>
      </c>
      <c r="B512" s="102">
        <v>44770</v>
      </c>
      <c r="C512" s="103">
        <v>0.21</v>
      </c>
      <c r="D512" s="133">
        <v>3900</v>
      </c>
      <c r="E512" s="108" t="str">
        <f>_xlfn.XLOOKUP($A512,'Task3 Baza'!$A$2:$A$1999,'Task3 Baza'!$C$2:$C$1999,"non",0)</f>
        <v>Qobustan</v>
      </c>
      <c r="F512" s="109" t="str">
        <f t="shared" si="18"/>
        <v>Gəncə</v>
      </c>
      <c r="G512" s="110">
        <f t="shared" si="19"/>
        <v>20</v>
      </c>
    </row>
    <row r="513" spans="1:7" x14ac:dyDescent="0.3">
      <c r="A513" s="20" t="s">
        <v>596</v>
      </c>
      <c r="B513" s="102">
        <v>43918</v>
      </c>
      <c r="C513" s="103">
        <v>0.18</v>
      </c>
      <c r="D513" s="133">
        <v>2600</v>
      </c>
      <c r="E513" s="108" t="str">
        <f>_xlfn.XLOOKUP($A513,'Task3 Baza'!$A$2:$A$1999,'Task3 Baza'!$C$2:$C$1999,"non",0)</f>
        <v>Mingəçevir</v>
      </c>
      <c r="F513" s="109" t="str">
        <f t="shared" si="18"/>
        <v>Gəncə</v>
      </c>
      <c r="G513" s="110">
        <f t="shared" si="19"/>
        <v>20</v>
      </c>
    </row>
    <row r="514" spans="1:7" x14ac:dyDescent="0.3">
      <c r="A514" s="20" t="s">
        <v>597</v>
      </c>
      <c r="B514" s="102">
        <v>43874</v>
      </c>
      <c r="C514" s="103">
        <v>0.24</v>
      </c>
      <c r="D514" s="133">
        <v>8500</v>
      </c>
      <c r="E514" s="108" t="str">
        <f>_xlfn.XLOOKUP($A514,'Task3 Baza'!$A$2:$A$1999,'Task3 Baza'!$C$2:$C$1999,"non",0)</f>
        <v>Ağcabədi</v>
      </c>
      <c r="F514" s="109" t="str">
        <f t="shared" ref="F514:F577" si="20">VLOOKUP($E514,$I$3:$K$75,2,0)</f>
        <v>Bakı</v>
      </c>
      <c r="G514" s="110">
        <f t="shared" ref="G514:G577" si="21">VLOOKUP(VLOOKUP($E514,$I$3:$J$75,2,0),$L$3:$M$6,2,0)</f>
        <v>10</v>
      </c>
    </row>
    <row r="515" spans="1:7" x14ac:dyDescent="0.3">
      <c r="A515" s="20" t="s">
        <v>598</v>
      </c>
      <c r="B515" s="102">
        <v>44719</v>
      </c>
      <c r="C515" s="103">
        <v>0.17</v>
      </c>
      <c r="D515" s="133">
        <v>10000</v>
      </c>
      <c r="E515" s="108" t="str">
        <f>_xlfn.XLOOKUP($A515,'Task3 Baza'!$A$2:$A$1999,'Task3 Baza'!$C$2:$C$1999,"non",0)</f>
        <v>Ordubad</v>
      </c>
      <c r="F515" s="109" t="str">
        <f t="shared" si="20"/>
        <v>Gəncə</v>
      </c>
      <c r="G515" s="110">
        <f t="shared" si="21"/>
        <v>20</v>
      </c>
    </row>
    <row r="516" spans="1:7" x14ac:dyDescent="0.3">
      <c r="A516" s="20" t="s">
        <v>599</v>
      </c>
      <c r="B516" s="102">
        <v>44418</v>
      </c>
      <c r="C516" s="103">
        <v>0.17</v>
      </c>
      <c r="D516" s="133">
        <v>5800</v>
      </c>
      <c r="E516" s="108" t="str">
        <f>_xlfn.XLOOKUP($A516,'Task3 Baza'!$A$2:$A$1999,'Task3 Baza'!$C$2:$C$1999,"non",0)</f>
        <v>Şəmkir</v>
      </c>
      <c r="F516" s="109" t="str">
        <f t="shared" si="20"/>
        <v>Lənkəran</v>
      </c>
      <c r="G516" s="110">
        <f t="shared" si="21"/>
        <v>42</v>
      </c>
    </row>
    <row r="517" spans="1:7" x14ac:dyDescent="0.3">
      <c r="A517" s="20" t="s">
        <v>600</v>
      </c>
      <c r="B517" s="102">
        <v>44291</v>
      </c>
      <c r="C517" s="103">
        <v>0.18</v>
      </c>
      <c r="D517" s="133">
        <v>1100</v>
      </c>
      <c r="E517" s="108" t="str">
        <f>_xlfn.XLOOKUP($A517,'Task3 Baza'!$A$2:$A$1999,'Task3 Baza'!$C$2:$C$1999,"non",0)</f>
        <v>Şuşa</v>
      </c>
      <c r="F517" s="109" t="str">
        <f t="shared" si="20"/>
        <v>Lənkəran</v>
      </c>
      <c r="G517" s="110">
        <f t="shared" si="21"/>
        <v>42</v>
      </c>
    </row>
    <row r="518" spans="1:7" x14ac:dyDescent="0.3">
      <c r="A518" s="20" t="s">
        <v>601</v>
      </c>
      <c r="B518" s="102">
        <v>44318</v>
      </c>
      <c r="C518" s="103">
        <v>0.15</v>
      </c>
      <c r="D518" s="133">
        <v>12500</v>
      </c>
      <c r="E518" s="108" t="str">
        <f>_xlfn.XLOOKUP($A518,'Task3 Baza'!$A$2:$A$1999,'Task3 Baza'!$C$2:$C$1999,"non",0)</f>
        <v>Culfa</v>
      </c>
      <c r="F518" s="109" t="str">
        <f t="shared" si="20"/>
        <v>Bakı</v>
      </c>
      <c r="G518" s="110">
        <f t="shared" si="21"/>
        <v>10</v>
      </c>
    </row>
    <row r="519" spans="1:7" x14ac:dyDescent="0.3">
      <c r="A519" s="20" t="s">
        <v>562</v>
      </c>
      <c r="B519" s="102">
        <v>44234</v>
      </c>
      <c r="C519" s="103">
        <v>0.21</v>
      </c>
      <c r="D519" s="133">
        <v>10200</v>
      </c>
      <c r="E519" s="108" t="str">
        <f>_xlfn.XLOOKUP($A519,'Task3 Baza'!$A$2:$A$1999,'Task3 Baza'!$C$2:$C$1999,"non",0)</f>
        <v>Ağcabədi</v>
      </c>
      <c r="F519" s="109" t="str">
        <f t="shared" si="20"/>
        <v>Bakı</v>
      </c>
      <c r="G519" s="110">
        <f t="shared" si="21"/>
        <v>10</v>
      </c>
    </row>
    <row r="520" spans="1:7" x14ac:dyDescent="0.3">
      <c r="A520" s="20" t="s">
        <v>217</v>
      </c>
      <c r="B520" s="102">
        <v>44570</v>
      </c>
      <c r="C520" s="103">
        <v>0.19</v>
      </c>
      <c r="D520" s="133">
        <v>6000</v>
      </c>
      <c r="E520" s="108" t="str">
        <f>_xlfn.XLOOKUP($A520,'Task3 Baza'!$A$2:$A$1999,'Task3 Baza'!$C$2:$C$1999,"non",0)</f>
        <v>Cəbrayıl</v>
      </c>
      <c r="F520" s="109" t="str">
        <f t="shared" si="20"/>
        <v>Bakı</v>
      </c>
      <c r="G520" s="110">
        <f t="shared" si="21"/>
        <v>10</v>
      </c>
    </row>
    <row r="521" spans="1:7" x14ac:dyDescent="0.3">
      <c r="A521" s="20" t="s">
        <v>602</v>
      </c>
      <c r="B521" s="102">
        <v>43792</v>
      </c>
      <c r="C521" s="103">
        <v>0.17</v>
      </c>
      <c r="D521" s="133">
        <v>10600</v>
      </c>
      <c r="E521" s="108" t="str">
        <f>_xlfn.XLOOKUP($A521,'Task3 Baza'!$A$2:$A$1999,'Task3 Baza'!$C$2:$C$1999,"non",0)</f>
        <v>İsmayıllı</v>
      </c>
      <c r="F521" s="109" t="str">
        <f t="shared" si="20"/>
        <v>Sumqayıt</v>
      </c>
      <c r="G521" s="110">
        <f t="shared" si="21"/>
        <v>50</v>
      </c>
    </row>
    <row r="522" spans="1:7" x14ac:dyDescent="0.3">
      <c r="A522" s="20" t="s">
        <v>603</v>
      </c>
      <c r="B522" s="102">
        <v>44157</v>
      </c>
      <c r="C522" s="103">
        <v>0.19</v>
      </c>
      <c r="D522" s="133">
        <v>12800</v>
      </c>
      <c r="E522" s="108" t="str">
        <f>_xlfn.XLOOKUP($A522,'Task3 Baza'!$A$2:$A$1999,'Task3 Baza'!$C$2:$C$1999,"non",0)</f>
        <v>Yardımlı</v>
      </c>
      <c r="F522" s="109" t="str">
        <f t="shared" si="20"/>
        <v>Lənkəran</v>
      </c>
      <c r="G522" s="110">
        <f t="shared" si="21"/>
        <v>42</v>
      </c>
    </row>
    <row r="523" spans="1:7" x14ac:dyDescent="0.3">
      <c r="A523" s="20" t="s">
        <v>604</v>
      </c>
      <c r="B523" s="102">
        <v>44080</v>
      </c>
      <c r="C523" s="103">
        <v>0.19</v>
      </c>
      <c r="D523" s="133">
        <v>2600</v>
      </c>
      <c r="E523" s="108" t="str">
        <f>_xlfn.XLOOKUP($A523,'Task3 Baza'!$A$2:$A$1999,'Task3 Baza'!$C$2:$C$1999,"non",0)</f>
        <v>Siyəzən</v>
      </c>
      <c r="F523" s="109" t="str">
        <f t="shared" si="20"/>
        <v>Gəncə</v>
      </c>
      <c r="G523" s="110">
        <f t="shared" si="21"/>
        <v>20</v>
      </c>
    </row>
    <row r="524" spans="1:7" x14ac:dyDescent="0.3">
      <c r="A524" s="20" t="s">
        <v>605</v>
      </c>
      <c r="B524" s="102">
        <v>43922</v>
      </c>
      <c r="C524" s="103">
        <v>0.21</v>
      </c>
      <c r="D524" s="133">
        <v>3400</v>
      </c>
      <c r="E524" s="108" t="str">
        <f>_xlfn.XLOOKUP($A524,'Task3 Baza'!$A$2:$A$1999,'Task3 Baza'!$C$2:$C$1999,"non",0)</f>
        <v>Ordubad</v>
      </c>
      <c r="F524" s="109" t="str">
        <f t="shared" si="20"/>
        <v>Gəncə</v>
      </c>
      <c r="G524" s="110">
        <f t="shared" si="21"/>
        <v>20</v>
      </c>
    </row>
    <row r="525" spans="1:7" x14ac:dyDescent="0.3">
      <c r="A525" s="20" t="s">
        <v>606</v>
      </c>
      <c r="B525" s="102">
        <v>43891</v>
      </c>
      <c r="C525" s="103">
        <v>0.17</v>
      </c>
      <c r="D525" s="133">
        <v>11400</v>
      </c>
      <c r="E525" s="108" t="str">
        <f>_xlfn.XLOOKUP($A525,'Task3 Baza'!$A$2:$A$1999,'Task3 Baza'!$C$2:$C$1999,"non",0)</f>
        <v>Şəki</v>
      </c>
      <c r="F525" s="109" t="str">
        <f t="shared" si="20"/>
        <v>Lənkəran</v>
      </c>
      <c r="G525" s="110">
        <f t="shared" si="21"/>
        <v>42</v>
      </c>
    </row>
    <row r="526" spans="1:7" x14ac:dyDescent="0.3">
      <c r="A526" s="20" t="s">
        <v>607</v>
      </c>
      <c r="B526" s="102">
        <v>44283</v>
      </c>
      <c r="C526" s="103">
        <v>0.15</v>
      </c>
      <c r="D526" s="133">
        <v>10500</v>
      </c>
      <c r="E526" s="108" t="str">
        <f>_xlfn.XLOOKUP($A526,'Task3 Baza'!$A$2:$A$1999,'Task3 Baza'!$C$2:$C$1999,"non",0)</f>
        <v>Ağcabədi</v>
      </c>
      <c r="F526" s="109" t="str">
        <f t="shared" si="20"/>
        <v>Bakı</v>
      </c>
      <c r="G526" s="110">
        <f t="shared" si="21"/>
        <v>10</v>
      </c>
    </row>
    <row r="527" spans="1:7" x14ac:dyDescent="0.3">
      <c r="A527" s="20" t="s">
        <v>401</v>
      </c>
      <c r="B527" s="102">
        <v>43823</v>
      </c>
      <c r="C527" s="103">
        <v>0.21</v>
      </c>
      <c r="D527" s="133">
        <v>10500</v>
      </c>
      <c r="E527" s="108" t="str">
        <f>_xlfn.XLOOKUP($A527,'Task3 Baza'!$A$2:$A$1999,'Task3 Baza'!$C$2:$C$1999,"non",0)</f>
        <v>Culfa</v>
      </c>
      <c r="F527" s="109" t="str">
        <f t="shared" si="20"/>
        <v>Bakı</v>
      </c>
      <c r="G527" s="110">
        <f t="shared" si="21"/>
        <v>10</v>
      </c>
    </row>
    <row r="528" spans="1:7" x14ac:dyDescent="0.3">
      <c r="A528" s="20" t="s">
        <v>608</v>
      </c>
      <c r="B528" s="102">
        <v>44177</v>
      </c>
      <c r="C528" s="103">
        <v>0.19</v>
      </c>
      <c r="D528" s="133">
        <v>6900</v>
      </c>
      <c r="E528" s="108" t="str">
        <f>_xlfn.XLOOKUP($A528,'Task3 Baza'!$A$2:$A$1999,'Task3 Baza'!$C$2:$C$1999,"non",0)</f>
        <v>İmişli</v>
      </c>
      <c r="F528" s="109" t="str">
        <f t="shared" si="20"/>
        <v>Sumqayıt</v>
      </c>
      <c r="G528" s="110">
        <f t="shared" si="21"/>
        <v>50</v>
      </c>
    </row>
    <row r="529" spans="1:7" x14ac:dyDescent="0.3">
      <c r="A529" s="20" t="s">
        <v>609</v>
      </c>
      <c r="B529" s="102">
        <v>44042</v>
      </c>
      <c r="C529" s="103">
        <v>0.16</v>
      </c>
      <c r="D529" s="133">
        <v>8000</v>
      </c>
      <c r="E529" s="108" t="str">
        <f>_xlfn.XLOOKUP($A529,'Task3 Baza'!$A$2:$A$1999,'Task3 Baza'!$C$2:$C$1999,"non",0)</f>
        <v>Gəncə</v>
      </c>
      <c r="F529" s="109" t="str">
        <f t="shared" si="20"/>
        <v>Sumqayıt</v>
      </c>
      <c r="G529" s="110">
        <f t="shared" si="21"/>
        <v>50</v>
      </c>
    </row>
    <row r="530" spans="1:7" x14ac:dyDescent="0.3">
      <c r="A530" s="20" t="s">
        <v>610</v>
      </c>
      <c r="B530" s="102">
        <v>43772</v>
      </c>
      <c r="C530" s="103">
        <v>0.23</v>
      </c>
      <c r="D530" s="133">
        <v>5400</v>
      </c>
      <c r="E530" s="108" t="str">
        <f>_xlfn.XLOOKUP($A530,'Task3 Baza'!$A$2:$A$1999,'Task3 Baza'!$C$2:$C$1999,"non",0)</f>
        <v>Siyəzən</v>
      </c>
      <c r="F530" s="109" t="str">
        <f t="shared" si="20"/>
        <v>Gəncə</v>
      </c>
      <c r="G530" s="110">
        <f t="shared" si="21"/>
        <v>20</v>
      </c>
    </row>
    <row r="531" spans="1:7" x14ac:dyDescent="0.3">
      <c r="A531" s="20" t="s">
        <v>611</v>
      </c>
      <c r="B531" s="102">
        <v>43991</v>
      </c>
      <c r="C531" s="103">
        <v>0.18</v>
      </c>
      <c r="D531" s="133">
        <v>8900</v>
      </c>
      <c r="E531" s="108" t="str">
        <f>_xlfn.XLOOKUP($A531,'Task3 Baza'!$A$2:$A$1999,'Task3 Baza'!$C$2:$C$1999,"non",0)</f>
        <v>Mingəçevir</v>
      </c>
      <c r="F531" s="109" t="str">
        <f t="shared" si="20"/>
        <v>Gəncə</v>
      </c>
      <c r="G531" s="110">
        <f t="shared" si="21"/>
        <v>20</v>
      </c>
    </row>
    <row r="532" spans="1:7" x14ac:dyDescent="0.3">
      <c r="A532" s="20" t="s">
        <v>612</v>
      </c>
      <c r="B532" s="102">
        <v>44215</v>
      </c>
      <c r="C532" s="103">
        <v>0.24</v>
      </c>
      <c r="D532" s="133">
        <v>12900</v>
      </c>
      <c r="E532" s="108" t="str">
        <f>_xlfn.XLOOKUP($A532,'Task3 Baza'!$A$2:$A$1999,'Task3 Baza'!$C$2:$C$1999,"non",0)</f>
        <v>Gədəbəy</v>
      </c>
      <c r="F532" s="109" t="str">
        <f t="shared" si="20"/>
        <v>Sumqayıt</v>
      </c>
      <c r="G532" s="110">
        <f t="shared" si="21"/>
        <v>50</v>
      </c>
    </row>
    <row r="533" spans="1:7" x14ac:dyDescent="0.3">
      <c r="A533" s="20" t="s">
        <v>613</v>
      </c>
      <c r="B533" s="102">
        <v>43601</v>
      </c>
      <c r="C533" s="103">
        <v>0.23</v>
      </c>
      <c r="D533" s="133">
        <v>4600</v>
      </c>
      <c r="E533" s="108" t="str">
        <f>_xlfn.XLOOKUP($A533,'Task3 Baza'!$A$2:$A$1999,'Task3 Baza'!$C$2:$C$1999,"non",0)</f>
        <v>Samux</v>
      </c>
      <c r="F533" s="109" t="str">
        <f t="shared" si="20"/>
        <v>Gəncə</v>
      </c>
      <c r="G533" s="110">
        <f t="shared" si="21"/>
        <v>20</v>
      </c>
    </row>
    <row r="534" spans="1:7" x14ac:dyDescent="0.3">
      <c r="A534" s="20" t="s">
        <v>614</v>
      </c>
      <c r="B534" s="102">
        <v>44705</v>
      </c>
      <c r="C534" s="103">
        <v>0.22</v>
      </c>
      <c r="D534" s="133">
        <v>8000</v>
      </c>
      <c r="E534" s="108" t="str">
        <f>_xlfn.XLOOKUP($A534,'Task3 Baza'!$A$2:$A$1999,'Task3 Baza'!$C$2:$C$1999,"non",0)</f>
        <v>Zərdab</v>
      </c>
      <c r="F534" s="109" t="str">
        <f t="shared" si="20"/>
        <v>Lənkəran</v>
      </c>
      <c r="G534" s="110">
        <f t="shared" si="21"/>
        <v>42</v>
      </c>
    </row>
    <row r="535" spans="1:7" x14ac:dyDescent="0.3">
      <c r="A535" s="20" t="s">
        <v>615</v>
      </c>
      <c r="B535" s="102">
        <v>43980</v>
      </c>
      <c r="C535" s="103">
        <v>0.2</v>
      </c>
      <c r="D535" s="133">
        <v>3500</v>
      </c>
      <c r="E535" s="108" t="str">
        <f>_xlfn.XLOOKUP($A535,'Task3 Baza'!$A$2:$A$1999,'Task3 Baza'!$C$2:$C$1999,"non",0)</f>
        <v>Qubadlı</v>
      </c>
      <c r="F535" s="109" t="str">
        <f t="shared" si="20"/>
        <v>Gəncə</v>
      </c>
      <c r="G535" s="110">
        <f t="shared" si="21"/>
        <v>20</v>
      </c>
    </row>
    <row r="536" spans="1:7" x14ac:dyDescent="0.3">
      <c r="A536" s="20" t="s">
        <v>616</v>
      </c>
      <c r="B536" s="102">
        <v>44614</v>
      </c>
      <c r="C536" s="103">
        <v>0.18</v>
      </c>
      <c r="D536" s="133">
        <v>10100</v>
      </c>
      <c r="E536" s="108" t="str">
        <f>_xlfn.XLOOKUP($A536,'Task3 Baza'!$A$2:$A$1999,'Task3 Baza'!$C$2:$C$1999,"non",0)</f>
        <v>Şəki</v>
      </c>
      <c r="F536" s="109" t="str">
        <f t="shared" si="20"/>
        <v>Lənkəran</v>
      </c>
      <c r="G536" s="110">
        <f t="shared" si="21"/>
        <v>42</v>
      </c>
    </row>
    <row r="537" spans="1:7" x14ac:dyDescent="0.3">
      <c r="A537" s="20" t="s">
        <v>617</v>
      </c>
      <c r="B537" s="102">
        <v>44031</v>
      </c>
      <c r="C537" s="103">
        <v>0.24</v>
      </c>
      <c r="D537" s="133">
        <v>4500</v>
      </c>
      <c r="E537" s="108" t="str">
        <f>_xlfn.XLOOKUP($A537,'Task3 Baza'!$A$2:$A$1999,'Task3 Baza'!$C$2:$C$1999,"non",0)</f>
        <v>Xızı</v>
      </c>
      <c r="F537" s="109" t="str">
        <f t="shared" si="20"/>
        <v>Sumqayıt</v>
      </c>
      <c r="G537" s="110">
        <f t="shared" si="21"/>
        <v>50</v>
      </c>
    </row>
    <row r="538" spans="1:7" x14ac:dyDescent="0.3">
      <c r="A538" s="20" t="s">
        <v>618</v>
      </c>
      <c r="B538" s="102">
        <v>44280</v>
      </c>
      <c r="C538" s="103">
        <v>0.23</v>
      </c>
      <c r="D538" s="133">
        <v>10600</v>
      </c>
      <c r="E538" s="108" t="str">
        <f>_xlfn.XLOOKUP($A538,'Task3 Baza'!$A$2:$A$1999,'Task3 Baza'!$C$2:$C$1999,"non",0)</f>
        <v>Cəlilabad</v>
      </c>
      <c r="F538" s="109" t="str">
        <f t="shared" si="20"/>
        <v>Bakı</v>
      </c>
      <c r="G538" s="110">
        <f t="shared" si="21"/>
        <v>10</v>
      </c>
    </row>
    <row r="539" spans="1:7" x14ac:dyDescent="0.3">
      <c r="A539" s="20" t="s">
        <v>619</v>
      </c>
      <c r="B539" s="102">
        <v>44609</v>
      </c>
      <c r="C539" s="103">
        <v>0.19</v>
      </c>
      <c r="D539" s="133">
        <v>7000</v>
      </c>
      <c r="E539" s="108" t="str">
        <f>_xlfn.XLOOKUP($A539,'Task3 Baza'!$A$2:$A$1999,'Task3 Baza'!$C$2:$C$1999,"non",0)</f>
        <v>Ağdaş</v>
      </c>
      <c r="F539" s="109" t="str">
        <f t="shared" si="20"/>
        <v>Bakı</v>
      </c>
      <c r="G539" s="110">
        <f t="shared" si="21"/>
        <v>10</v>
      </c>
    </row>
    <row r="540" spans="1:7" x14ac:dyDescent="0.3">
      <c r="A540" s="20" t="s">
        <v>620</v>
      </c>
      <c r="B540" s="102">
        <v>44507</v>
      </c>
      <c r="C540" s="103">
        <v>0.21</v>
      </c>
      <c r="D540" s="133">
        <v>5600</v>
      </c>
      <c r="E540" s="108" t="str">
        <f>_xlfn.XLOOKUP($A540,'Task3 Baza'!$A$2:$A$1999,'Task3 Baza'!$C$2:$C$1999,"non",0)</f>
        <v>Masallı</v>
      </c>
      <c r="F540" s="109" t="str">
        <f t="shared" si="20"/>
        <v>Gəncə</v>
      </c>
      <c r="G540" s="110">
        <f t="shared" si="21"/>
        <v>20</v>
      </c>
    </row>
    <row r="541" spans="1:7" x14ac:dyDescent="0.3">
      <c r="A541" s="20" t="s">
        <v>621</v>
      </c>
      <c r="B541" s="102">
        <v>44344</v>
      </c>
      <c r="C541" s="103">
        <v>0.24</v>
      </c>
      <c r="D541" s="133">
        <v>1400</v>
      </c>
      <c r="E541" s="108" t="str">
        <f>_xlfn.XLOOKUP($A541,'Task3 Baza'!$A$2:$A$1999,'Task3 Baza'!$C$2:$C$1999,"non",0)</f>
        <v>Kürdəmir</v>
      </c>
      <c r="F541" s="109" t="str">
        <f t="shared" si="20"/>
        <v>Sumqayıt</v>
      </c>
      <c r="G541" s="110">
        <f t="shared" si="21"/>
        <v>50</v>
      </c>
    </row>
    <row r="542" spans="1:7" x14ac:dyDescent="0.3">
      <c r="A542" s="20" t="s">
        <v>622</v>
      </c>
      <c r="B542" s="102">
        <v>44016</v>
      </c>
      <c r="C542" s="103">
        <v>0.21</v>
      </c>
      <c r="D542" s="133">
        <v>12700</v>
      </c>
      <c r="E542" s="108" t="str">
        <f>_xlfn.XLOOKUP($A542,'Task3 Baza'!$A$2:$A$1999,'Task3 Baza'!$C$2:$C$1999,"non",0)</f>
        <v>Zəngilan</v>
      </c>
      <c r="F542" s="109" t="str">
        <f t="shared" si="20"/>
        <v>Lənkəran</v>
      </c>
      <c r="G542" s="110">
        <f t="shared" si="21"/>
        <v>42</v>
      </c>
    </row>
    <row r="543" spans="1:7" x14ac:dyDescent="0.3">
      <c r="A543" s="20" t="s">
        <v>496</v>
      </c>
      <c r="B543" s="102">
        <v>43558</v>
      </c>
      <c r="C543" s="103">
        <v>0.17</v>
      </c>
      <c r="D543" s="133">
        <v>8700</v>
      </c>
      <c r="E543" s="108" t="str">
        <f>_xlfn.XLOOKUP($A543,'Task3 Baza'!$A$2:$A$1999,'Task3 Baza'!$C$2:$C$1999,"non",0)</f>
        <v>Cəbrayıl</v>
      </c>
      <c r="F543" s="109" t="str">
        <f t="shared" si="20"/>
        <v>Bakı</v>
      </c>
      <c r="G543" s="110">
        <f t="shared" si="21"/>
        <v>10</v>
      </c>
    </row>
    <row r="544" spans="1:7" x14ac:dyDescent="0.3">
      <c r="A544" s="20" t="s">
        <v>623</v>
      </c>
      <c r="B544" s="102">
        <v>44012</v>
      </c>
      <c r="C544" s="103">
        <v>0.23</v>
      </c>
      <c r="D544" s="133">
        <v>1200</v>
      </c>
      <c r="E544" s="108" t="str">
        <f>_xlfn.XLOOKUP($A544,'Task3 Baza'!$A$2:$A$1999,'Task3 Baza'!$C$2:$C$1999,"non",0)</f>
        <v>Ağstafa</v>
      </c>
      <c r="F544" s="109" t="str">
        <f t="shared" si="20"/>
        <v>Bakı</v>
      </c>
      <c r="G544" s="110">
        <f t="shared" si="21"/>
        <v>10</v>
      </c>
    </row>
    <row r="545" spans="1:7" x14ac:dyDescent="0.3">
      <c r="A545" s="20" t="s">
        <v>624</v>
      </c>
      <c r="B545" s="102">
        <v>43632</v>
      </c>
      <c r="C545" s="103">
        <v>0.16</v>
      </c>
      <c r="D545" s="133">
        <v>12800</v>
      </c>
      <c r="E545" s="108" t="str">
        <f>_xlfn.XLOOKUP($A545,'Task3 Baza'!$A$2:$A$1999,'Task3 Baza'!$C$2:$C$1999,"non",0)</f>
        <v>Qusar</v>
      </c>
      <c r="F545" s="109" t="str">
        <f t="shared" si="20"/>
        <v>Gəncə</v>
      </c>
      <c r="G545" s="110">
        <f t="shared" si="21"/>
        <v>20</v>
      </c>
    </row>
    <row r="546" spans="1:7" x14ac:dyDescent="0.3">
      <c r="A546" s="20" t="s">
        <v>625</v>
      </c>
      <c r="B546" s="102">
        <v>43939</v>
      </c>
      <c r="C546" s="103">
        <v>0.17</v>
      </c>
      <c r="D546" s="133">
        <v>8900</v>
      </c>
      <c r="E546" s="108" t="str">
        <f>_xlfn.XLOOKUP($A546,'Task3 Baza'!$A$2:$A$1999,'Task3 Baza'!$C$2:$C$1999,"non",0)</f>
        <v>Neftçala</v>
      </c>
      <c r="F546" s="109" t="str">
        <f t="shared" si="20"/>
        <v>Gəncə</v>
      </c>
      <c r="G546" s="110">
        <f t="shared" si="21"/>
        <v>20</v>
      </c>
    </row>
    <row r="547" spans="1:7" x14ac:dyDescent="0.3">
      <c r="A547" s="20" t="s">
        <v>303</v>
      </c>
      <c r="B547" s="102">
        <v>44095</v>
      </c>
      <c r="C547" s="103">
        <v>0.15</v>
      </c>
      <c r="D547" s="133">
        <v>8000</v>
      </c>
      <c r="E547" s="108" t="str">
        <f>_xlfn.XLOOKUP($A547,'Task3 Baza'!$A$2:$A$1999,'Task3 Baza'!$C$2:$C$1999,"non",0)</f>
        <v>Tovuz</v>
      </c>
      <c r="F547" s="109" t="str">
        <f t="shared" si="20"/>
        <v>Lənkəran</v>
      </c>
      <c r="G547" s="110">
        <f t="shared" si="21"/>
        <v>42</v>
      </c>
    </row>
    <row r="548" spans="1:7" x14ac:dyDescent="0.3">
      <c r="A548" s="20" t="s">
        <v>626</v>
      </c>
      <c r="B548" s="102">
        <v>43849</v>
      </c>
      <c r="C548" s="103">
        <v>0.2</v>
      </c>
      <c r="D548" s="133">
        <v>3200</v>
      </c>
      <c r="E548" s="108" t="str">
        <f>_xlfn.XLOOKUP($A548,'Task3 Baza'!$A$2:$A$1999,'Task3 Baza'!$C$2:$C$1999,"non",0)</f>
        <v>Yardımlı</v>
      </c>
      <c r="F548" s="109" t="str">
        <f t="shared" si="20"/>
        <v>Lənkəran</v>
      </c>
      <c r="G548" s="110">
        <f t="shared" si="21"/>
        <v>42</v>
      </c>
    </row>
    <row r="549" spans="1:7" x14ac:dyDescent="0.3">
      <c r="A549" s="20" t="s">
        <v>627</v>
      </c>
      <c r="B549" s="102">
        <v>44295</v>
      </c>
      <c r="C549" s="103">
        <v>0.17</v>
      </c>
      <c r="D549" s="133">
        <v>6700</v>
      </c>
      <c r="E549" s="108" t="str">
        <f>_xlfn.XLOOKUP($A549,'Task3 Baza'!$A$2:$A$1999,'Task3 Baza'!$C$2:$C$1999,"non",0)</f>
        <v>Şəmkir</v>
      </c>
      <c r="F549" s="109" t="str">
        <f t="shared" si="20"/>
        <v>Lənkəran</v>
      </c>
      <c r="G549" s="110">
        <f t="shared" si="21"/>
        <v>42</v>
      </c>
    </row>
    <row r="550" spans="1:7" x14ac:dyDescent="0.3">
      <c r="A550" s="20" t="s">
        <v>628</v>
      </c>
      <c r="B550" s="102">
        <v>44411</v>
      </c>
      <c r="C550" s="103">
        <v>0.16</v>
      </c>
      <c r="D550" s="133">
        <v>12800</v>
      </c>
      <c r="E550" s="108" t="str">
        <f>_xlfn.XLOOKUP($A550,'Task3 Baza'!$A$2:$A$1999,'Task3 Baza'!$C$2:$C$1999,"non",0)</f>
        <v>Sabirabad</v>
      </c>
      <c r="F550" s="109" t="str">
        <f t="shared" si="20"/>
        <v>Gəncə</v>
      </c>
      <c r="G550" s="110">
        <f t="shared" si="21"/>
        <v>20</v>
      </c>
    </row>
    <row r="551" spans="1:7" x14ac:dyDescent="0.3">
      <c r="A551" s="20" t="s">
        <v>629</v>
      </c>
      <c r="B551" s="102">
        <v>44064</v>
      </c>
      <c r="C551" s="103">
        <v>0.14000000000000001</v>
      </c>
      <c r="D551" s="133">
        <v>2500</v>
      </c>
      <c r="E551" s="108" t="str">
        <f>_xlfn.XLOOKUP($A551,'Task3 Baza'!$A$2:$A$1999,'Task3 Baza'!$C$2:$C$1999,"non",0)</f>
        <v>Daşkəsən</v>
      </c>
      <c r="F551" s="109" t="str">
        <f t="shared" si="20"/>
        <v>Bakı</v>
      </c>
      <c r="G551" s="110">
        <f t="shared" si="21"/>
        <v>10</v>
      </c>
    </row>
    <row r="552" spans="1:7" x14ac:dyDescent="0.3">
      <c r="A552" s="20" t="s">
        <v>247</v>
      </c>
      <c r="B552" s="102">
        <v>44009</v>
      </c>
      <c r="C552" s="103">
        <v>0.21</v>
      </c>
      <c r="D552" s="133">
        <v>11000</v>
      </c>
      <c r="E552" s="108" t="str">
        <f>_xlfn.XLOOKUP($A552,'Task3 Baza'!$A$2:$A$1999,'Task3 Baza'!$C$2:$C$1999,"non",0)</f>
        <v>Masallı</v>
      </c>
      <c r="F552" s="109" t="str">
        <f t="shared" si="20"/>
        <v>Gəncə</v>
      </c>
      <c r="G552" s="110">
        <f t="shared" si="21"/>
        <v>20</v>
      </c>
    </row>
    <row r="553" spans="1:7" x14ac:dyDescent="0.3">
      <c r="A553" s="20" t="s">
        <v>630</v>
      </c>
      <c r="B553" s="102">
        <v>44233</v>
      </c>
      <c r="C553" s="103">
        <v>0.19</v>
      </c>
      <c r="D553" s="133">
        <v>5000</v>
      </c>
      <c r="E553" s="108" t="str">
        <f>_xlfn.XLOOKUP($A553,'Task3 Baza'!$A$2:$A$1999,'Task3 Baza'!$C$2:$C$1999,"non",0)</f>
        <v>Culfa</v>
      </c>
      <c r="F553" s="109" t="str">
        <f t="shared" si="20"/>
        <v>Bakı</v>
      </c>
      <c r="G553" s="110">
        <f t="shared" si="21"/>
        <v>10</v>
      </c>
    </row>
    <row r="554" spans="1:7" x14ac:dyDescent="0.3">
      <c r="A554" s="20" t="s">
        <v>631</v>
      </c>
      <c r="B554" s="102">
        <v>43556</v>
      </c>
      <c r="C554" s="103">
        <v>0.2</v>
      </c>
      <c r="D554" s="133">
        <v>9800</v>
      </c>
      <c r="E554" s="108" t="str">
        <f>_xlfn.XLOOKUP($A554,'Task3 Baza'!$A$2:$A$1999,'Task3 Baza'!$C$2:$C$1999,"non",0)</f>
        <v>Şamaxı</v>
      </c>
      <c r="F554" s="109" t="str">
        <f t="shared" si="20"/>
        <v>Lənkəran</v>
      </c>
      <c r="G554" s="110">
        <f t="shared" si="21"/>
        <v>42</v>
      </c>
    </row>
    <row r="555" spans="1:7" x14ac:dyDescent="0.3">
      <c r="A555" s="20" t="s">
        <v>632</v>
      </c>
      <c r="B555" s="102">
        <v>44565</v>
      </c>
      <c r="C555" s="103">
        <v>0.14000000000000001</v>
      </c>
      <c r="D555" s="133">
        <v>6400</v>
      </c>
      <c r="E555" s="108" t="str">
        <f>_xlfn.XLOOKUP($A555,'Task3 Baza'!$A$2:$A$1999,'Task3 Baza'!$C$2:$C$1999,"non",0)</f>
        <v>Masallı</v>
      </c>
      <c r="F555" s="109" t="str">
        <f t="shared" si="20"/>
        <v>Gəncə</v>
      </c>
      <c r="G555" s="110">
        <f t="shared" si="21"/>
        <v>20</v>
      </c>
    </row>
    <row r="556" spans="1:7" x14ac:dyDescent="0.3">
      <c r="A556" s="20" t="s">
        <v>633</v>
      </c>
      <c r="B556" s="102">
        <v>44368</v>
      </c>
      <c r="C556" s="103">
        <v>0.24</v>
      </c>
      <c r="D556" s="133">
        <v>5700</v>
      </c>
      <c r="E556" s="108" t="str">
        <f>_xlfn.XLOOKUP($A556,'Task3 Baza'!$A$2:$A$1999,'Task3 Baza'!$C$2:$C$1999,"non",0)</f>
        <v>Qax</v>
      </c>
      <c r="F556" s="109" t="str">
        <f t="shared" si="20"/>
        <v>Sumqayıt</v>
      </c>
      <c r="G556" s="110">
        <f t="shared" si="21"/>
        <v>50</v>
      </c>
    </row>
    <row r="557" spans="1:7" x14ac:dyDescent="0.3">
      <c r="A557" s="20" t="s">
        <v>634</v>
      </c>
      <c r="B557" s="102">
        <v>43674</v>
      </c>
      <c r="C557" s="103">
        <v>0.18</v>
      </c>
      <c r="D557" s="133">
        <v>7300</v>
      </c>
      <c r="E557" s="108" t="str">
        <f>_xlfn.XLOOKUP($A557,'Task3 Baza'!$A$2:$A$1999,'Task3 Baza'!$C$2:$C$1999,"non",0)</f>
        <v>Tovuz</v>
      </c>
      <c r="F557" s="109" t="str">
        <f t="shared" si="20"/>
        <v>Lənkəran</v>
      </c>
      <c r="G557" s="110">
        <f t="shared" si="21"/>
        <v>42</v>
      </c>
    </row>
    <row r="558" spans="1:7" x14ac:dyDescent="0.3">
      <c r="A558" s="20" t="s">
        <v>635</v>
      </c>
      <c r="B558" s="102">
        <v>44763</v>
      </c>
      <c r="C558" s="103">
        <v>0.18</v>
      </c>
      <c r="D558" s="133">
        <v>10500</v>
      </c>
      <c r="E558" s="108" t="str">
        <f>_xlfn.XLOOKUP($A558,'Task3 Baza'!$A$2:$A$1999,'Task3 Baza'!$C$2:$C$1999,"non",0)</f>
        <v>Şərur</v>
      </c>
      <c r="F558" s="109" t="str">
        <f t="shared" si="20"/>
        <v>Lənkəran</v>
      </c>
      <c r="G558" s="110">
        <f t="shared" si="21"/>
        <v>42</v>
      </c>
    </row>
    <row r="559" spans="1:7" x14ac:dyDescent="0.3">
      <c r="A559" s="20" t="s">
        <v>636</v>
      </c>
      <c r="B559" s="102">
        <v>44269</v>
      </c>
      <c r="C559" s="103">
        <v>0.16</v>
      </c>
      <c r="D559" s="133">
        <v>1500</v>
      </c>
      <c r="E559" s="108" t="str">
        <f>_xlfn.XLOOKUP($A559,'Task3 Baza'!$A$2:$A$1999,'Task3 Baza'!$C$2:$C$1999,"non",0)</f>
        <v>Ağdam</v>
      </c>
      <c r="F559" s="109" t="str">
        <f t="shared" si="20"/>
        <v>Bakı</v>
      </c>
      <c r="G559" s="110">
        <f t="shared" si="21"/>
        <v>10</v>
      </c>
    </row>
    <row r="560" spans="1:7" x14ac:dyDescent="0.3">
      <c r="A560" s="20" t="s">
        <v>157</v>
      </c>
      <c r="B560" s="102">
        <v>43993</v>
      </c>
      <c r="C560" s="103">
        <v>0.19</v>
      </c>
      <c r="D560" s="133">
        <v>10100</v>
      </c>
      <c r="E560" s="108" t="str">
        <f>_xlfn.XLOOKUP($A560,'Task3 Baza'!$A$2:$A$1999,'Task3 Baza'!$C$2:$C$1999,"non",0)</f>
        <v>Şərur</v>
      </c>
      <c r="F560" s="109" t="str">
        <f t="shared" si="20"/>
        <v>Lənkəran</v>
      </c>
      <c r="G560" s="110">
        <f t="shared" si="21"/>
        <v>42</v>
      </c>
    </row>
    <row r="561" spans="1:7" x14ac:dyDescent="0.3">
      <c r="A561" s="20" t="s">
        <v>637</v>
      </c>
      <c r="B561" s="102">
        <v>44583</v>
      </c>
      <c r="C561" s="103">
        <v>0.16</v>
      </c>
      <c r="D561" s="133">
        <v>4300</v>
      </c>
      <c r="E561" s="108" t="str">
        <f>_xlfn.XLOOKUP($A561,'Task3 Baza'!$A$2:$A$1999,'Task3 Baza'!$C$2:$C$1999,"non",0)</f>
        <v>Şamaxı</v>
      </c>
      <c r="F561" s="109" t="str">
        <f t="shared" si="20"/>
        <v>Lənkəran</v>
      </c>
      <c r="G561" s="110">
        <f t="shared" si="21"/>
        <v>42</v>
      </c>
    </row>
    <row r="562" spans="1:7" x14ac:dyDescent="0.3">
      <c r="A562" s="20" t="s">
        <v>638</v>
      </c>
      <c r="B562" s="102">
        <v>44274</v>
      </c>
      <c r="C562" s="103">
        <v>0.22</v>
      </c>
      <c r="D562" s="133">
        <v>9200</v>
      </c>
      <c r="E562" s="108" t="str">
        <f>_xlfn.XLOOKUP($A562,'Task3 Baza'!$A$2:$A$1999,'Task3 Baza'!$C$2:$C$1999,"non",0)</f>
        <v>Xızı</v>
      </c>
      <c r="F562" s="109" t="str">
        <f t="shared" si="20"/>
        <v>Sumqayıt</v>
      </c>
      <c r="G562" s="110">
        <f t="shared" si="21"/>
        <v>50</v>
      </c>
    </row>
    <row r="563" spans="1:7" x14ac:dyDescent="0.3">
      <c r="A563" s="20" t="s">
        <v>639</v>
      </c>
      <c r="B563" s="102">
        <v>44029</v>
      </c>
      <c r="C563" s="103">
        <v>0.15</v>
      </c>
      <c r="D563" s="133">
        <v>8300</v>
      </c>
      <c r="E563" s="108" t="str">
        <f>_xlfn.XLOOKUP($A563,'Task3 Baza'!$A$2:$A$1999,'Task3 Baza'!$C$2:$C$1999,"non",0)</f>
        <v>Qubadlı</v>
      </c>
      <c r="F563" s="109" t="str">
        <f t="shared" si="20"/>
        <v>Gəncə</v>
      </c>
      <c r="G563" s="110">
        <f t="shared" si="21"/>
        <v>20</v>
      </c>
    </row>
    <row r="564" spans="1:7" x14ac:dyDescent="0.3">
      <c r="A564" s="20" t="s">
        <v>640</v>
      </c>
      <c r="B564" s="102">
        <v>44321</v>
      </c>
      <c r="C564" s="103">
        <v>0.16</v>
      </c>
      <c r="D564" s="133">
        <v>7900</v>
      </c>
      <c r="E564" s="108" t="str">
        <f>_xlfn.XLOOKUP($A564,'Task3 Baza'!$A$2:$A$1999,'Task3 Baza'!$C$2:$C$1999,"non",0)</f>
        <v>Kürdəmir</v>
      </c>
      <c r="F564" s="109" t="str">
        <f t="shared" si="20"/>
        <v>Sumqayıt</v>
      </c>
      <c r="G564" s="110">
        <f t="shared" si="21"/>
        <v>50</v>
      </c>
    </row>
    <row r="565" spans="1:7" x14ac:dyDescent="0.3">
      <c r="A565" s="20" t="s">
        <v>352</v>
      </c>
      <c r="B565" s="102">
        <v>44249</v>
      </c>
      <c r="C565" s="103">
        <v>0.16</v>
      </c>
      <c r="D565" s="133">
        <v>4300</v>
      </c>
      <c r="E565" s="108" t="str">
        <f>_xlfn.XLOOKUP($A565,'Task3 Baza'!$A$2:$A$1999,'Task3 Baza'!$C$2:$C$1999,"non",0)</f>
        <v>Tərtər</v>
      </c>
      <c r="F565" s="109" t="str">
        <f t="shared" si="20"/>
        <v>Lənkəran</v>
      </c>
      <c r="G565" s="110">
        <f t="shared" si="21"/>
        <v>42</v>
      </c>
    </row>
    <row r="566" spans="1:7" x14ac:dyDescent="0.3">
      <c r="A566" s="20" t="s">
        <v>641</v>
      </c>
      <c r="B566" s="102">
        <v>44498</v>
      </c>
      <c r="C566" s="103">
        <v>0.15</v>
      </c>
      <c r="D566" s="133">
        <v>3400</v>
      </c>
      <c r="E566" s="108" t="str">
        <f>_xlfn.XLOOKUP($A566,'Task3 Baza'!$A$2:$A$1999,'Task3 Baza'!$C$2:$C$1999,"non",0)</f>
        <v>Göygöl</v>
      </c>
      <c r="F566" s="109" t="str">
        <f t="shared" si="20"/>
        <v>Sumqayıt</v>
      </c>
      <c r="G566" s="110">
        <f t="shared" si="21"/>
        <v>50</v>
      </c>
    </row>
    <row r="567" spans="1:7" x14ac:dyDescent="0.3">
      <c r="A567" s="20" t="s">
        <v>642</v>
      </c>
      <c r="B567" s="102">
        <v>44284</v>
      </c>
      <c r="C567" s="103">
        <v>0.14000000000000001</v>
      </c>
      <c r="D567" s="133">
        <v>2100</v>
      </c>
      <c r="E567" s="108" t="str">
        <f>_xlfn.XLOOKUP($A567,'Task3 Baza'!$A$2:$A$1999,'Task3 Baza'!$C$2:$C$1999,"non",0)</f>
        <v>Ağdaş</v>
      </c>
      <c r="F567" s="109" t="str">
        <f t="shared" si="20"/>
        <v>Bakı</v>
      </c>
      <c r="G567" s="110">
        <f t="shared" si="21"/>
        <v>10</v>
      </c>
    </row>
    <row r="568" spans="1:7" x14ac:dyDescent="0.3">
      <c r="A568" s="20" t="s">
        <v>643</v>
      </c>
      <c r="B568" s="102">
        <v>44273</v>
      </c>
      <c r="C568" s="103">
        <v>0.2</v>
      </c>
      <c r="D568" s="133">
        <v>1200</v>
      </c>
      <c r="E568" s="108" t="str">
        <f>_xlfn.XLOOKUP($A568,'Task3 Baza'!$A$2:$A$1999,'Task3 Baza'!$C$2:$C$1999,"non",0)</f>
        <v>Göygöl</v>
      </c>
      <c r="F568" s="109" t="str">
        <f t="shared" si="20"/>
        <v>Sumqayıt</v>
      </c>
      <c r="G568" s="110">
        <f t="shared" si="21"/>
        <v>50</v>
      </c>
    </row>
    <row r="569" spans="1:7" x14ac:dyDescent="0.3">
      <c r="A569" s="20" t="s">
        <v>509</v>
      </c>
      <c r="B569" s="102">
        <v>44164</v>
      </c>
      <c r="C569" s="103">
        <v>0.16</v>
      </c>
      <c r="D569" s="133">
        <v>9500</v>
      </c>
      <c r="E569" s="108" t="str">
        <f>_xlfn.XLOOKUP($A569,'Task3 Baza'!$A$2:$A$1999,'Task3 Baza'!$C$2:$C$1999,"non",0)</f>
        <v>Tovuz</v>
      </c>
      <c r="F569" s="109" t="str">
        <f t="shared" si="20"/>
        <v>Lənkəran</v>
      </c>
      <c r="G569" s="110">
        <f t="shared" si="21"/>
        <v>42</v>
      </c>
    </row>
    <row r="570" spans="1:7" x14ac:dyDescent="0.3">
      <c r="A570" s="20" t="s">
        <v>644</v>
      </c>
      <c r="B570" s="102">
        <v>43952</v>
      </c>
      <c r="C570" s="103">
        <v>0.17</v>
      </c>
      <c r="D570" s="133">
        <v>11100</v>
      </c>
      <c r="E570" s="108" t="str">
        <f>_xlfn.XLOOKUP($A570,'Task3 Baza'!$A$2:$A$1999,'Task3 Baza'!$C$2:$C$1999,"non",0)</f>
        <v>Salyan</v>
      </c>
      <c r="F570" s="109" t="str">
        <f t="shared" si="20"/>
        <v>Gəncə</v>
      </c>
      <c r="G570" s="110">
        <f t="shared" si="21"/>
        <v>20</v>
      </c>
    </row>
    <row r="571" spans="1:7" x14ac:dyDescent="0.3">
      <c r="A571" s="20" t="s">
        <v>193</v>
      </c>
      <c r="B571" s="102">
        <v>43938</v>
      </c>
      <c r="C571" s="103">
        <v>0.15</v>
      </c>
      <c r="D571" s="133">
        <v>1300</v>
      </c>
      <c r="E571" s="108" t="str">
        <f>_xlfn.XLOOKUP($A571,'Task3 Baza'!$A$2:$A$1999,'Task3 Baza'!$C$2:$C$1999,"non",0)</f>
        <v>Gədəbəy</v>
      </c>
      <c r="F571" s="109" t="str">
        <f t="shared" si="20"/>
        <v>Sumqayıt</v>
      </c>
      <c r="G571" s="110">
        <f t="shared" si="21"/>
        <v>50</v>
      </c>
    </row>
    <row r="572" spans="1:7" x14ac:dyDescent="0.3">
      <c r="A572" s="20" t="s">
        <v>645</v>
      </c>
      <c r="B572" s="102">
        <v>44062</v>
      </c>
      <c r="C572" s="103">
        <v>0.22</v>
      </c>
      <c r="D572" s="133">
        <v>2700</v>
      </c>
      <c r="E572" s="108" t="str">
        <f>_xlfn.XLOOKUP($A572,'Task3 Baza'!$A$2:$A$1999,'Task3 Baza'!$C$2:$C$1999,"non",0)</f>
        <v>Lerik</v>
      </c>
      <c r="F572" s="109" t="str">
        <f t="shared" si="20"/>
        <v>Gəncə</v>
      </c>
      <c r="G572" s="110">
        <f t="shared" si="21"/>
        <v>20</v>
      </c>
    </row>
    <row r="573" spans="1:7" x14ac:dyDescent="0.3">
      <c r="A573" s="20" t="s">
        <v>646</v>
      </c>
      <c r="B573" s="102">
        <v>44311</v>
      </c>
      <c r="C573" s="103">
        <v>0.24</v>
      </c>
      <c r="D573" s="133">
        <v>5300</v>
      </c>
      <c r="E573" s="108" t="str">
        <f>_xlfn.XLOOKUP($A573,'Task3 Baza'!$A$2:$A$1999,'Task3 Baza'!$C$2:$C$1999,"non",0)</f>
        <v>Culfa</v>
      </c>
      <c r="F573" s="109" t="str">
        <f t="shared" si="20"/>
        <v>Bakı</v>
      </c>
      <c r="G573" s="110">
        <f t="shared" si="21"/>
        <v>10</v>
      </c>
    </row>
    <row r="574" spans="1:7" x14ac:dyDescent="0.3">
      <c r="A574" s="20" t="s">
        <v>270</v>
      </c>
      <c r="B574" s="102">
        <v>44138</v>
      </c>
      <c r="C574" s="103">
        <v>0.2</v>
      </c>
      <c r="D574" s="133">
        <v>3000</v>
      </c>
      <c r="E574" s="108" t="str">
        <f>_xlfn.XLOOKUP($A574,'Task3 Baza'!$A$2:$A$1999,'Task3 Baza'!$C$2:$C$1999,"non",0)</f>
        <v>Bakı</v>
      </c>
      <c r="F574" s="109" t="str">
        <f t="shared" si="20"/>
        <v>Bakı</v>
      </c>
      <c r="G574" s="110">
        <f t="shared" si="21"/>
        <v>10</v>
      </c>
    </row>
    <row r="575" spans="1:7" x14ac:dyDescent="0.3">
      <c r="A575" s="20" t="s">
        <v>647</v>
      </c>
      <c r="B575" s="102">
        <v>44394</v>
      </c>
      <c r="C575" s="103">
        <v>0.23</v>
      </c>
      <c r="D575" s="133">
        <v>12300</v>
      </c>
      <c r="E575" s="108" t="str">
        <f>_xlfn.XLOOKUP($A575,'Task3 Baza'!$A$2:$A$1999,'Task3 Baza'!$C$2:$C$1999,"non",0)</f>
        <v>Beyləqan</v>
      </c>
      <c r="F575" s="109" t="str">
        <f t="shared" si="20"/>
        <v>Bakı</v>
      </c>
      <c r="G575" s="110">
        <f t="shared" si="21"/>
        <v>10</v>
      </c>
    </row>
    <row r="576" spans="1:7" x14ac:dyDescent="0.3">
      <c r="A576" s="20" t="s">
        <v>648</v>
      </c>
      <c r="B576" s="102">
        <v>44223</v>
      </c>
      <c r="C576" s="103">
        <v>0.18</v>
      </c>
      <c r="D576" s="133">
        <v>2200</v>
      </c>
      <c r="E576" s="108" t="str">
        <f>_xlfn.XLOOKUP($A576,'Task3 Baza'!$A$2:$A$1999,'Task3 Baza'!$C$2:$C$1999,"non",0)</f>
        <v>Cəbrayıl</v>
      </c>
      <c r="F576" s="109" t="str">
        <f t="shared" si="20"/>
        <v>Bakı</v>
      </c>
      <c r="G576" s="110">
        <f t="shared" si="21"/>
        <v>10</v>
      </c>
    </row>
    <row r="577" spans="1:7" x14ac:dyDescent="0.3">
      <c r="A577" s="20" t="s">
        <v>649</v>
      </c>
      <c r="B577" s="102">
        <v>43967</v>
      </c>
      <c r="C577" s="103">
        <v>0.21</v>
      </c>
      <c r="D577" s="133">
        <v>3500</v>
      </c>
      <c r="E577" s="108" t="str">
        <f>_xlfn.XLOOKUP($A577,'Task3 Baza'!$A$2:$A$1999,'Task3 Baza'!$C$2:$C$1999,"non",0)</f>
        <v>Kürdəmir</v>
      </c>
      <c r="F577" s="109" t="str">
        <f t="shared" si="20"/>
        <v>Sumqayıt</v>
      </c>
      <c r="G577" s="110">
        <f t="shared" si="21"/>
        <v>50</v>
      </c>
    </row>
    <row r="578" spans="1:7" x14ac:dyDescent="0.3">
      <c r="A578" s="20" t="s">
        <v>650</v>
      </c>
      <c r="B578" s="102">
        <v>44722</v>
      </c>
      <c r="C578" s="103">
        <v>0.23</v>
      </c>
      <c r="D578" s="133">
        <v>4300</v>
      </c>
      <c r="E578" s="108" t="str">
        <f>_xlfn.XLOOKUP($A578,'Task3 Baza'!$A$2:$A$1999,'Task3 Baza'!$C$2:$C$1999,"non",0)</f>
        <v>Ağstafa</v>
      </c>
      <c r="F578" s="109" t="str">
        <f t="shared" ref="F578:F641" si="22">VLOOKUP($E578,$I$3:$K$75,2,0)</f>
        <v>Bakı</v>
      </c>
      <c r="G578" s="110">
        <f t="shared" ref="G578:G641" si="23">VLOOKUP(VLOOKUP($E578,$I$3:$J$75,2,0),$L$3:$M$6,2,0)</f>
        <v>10</v>
      </c>
    </row>
    <row r="579" spans="1:7" x14ac:dyDescent="0.3">
      <c r="A579" s="20" t="s">
        <v>506</v>
      </c>
      <c r="B579" s="102">
        <v>44776</v>
      </c>
      <c r="C579" s="103">
        <v>0.24</v>
      </c>
      <c r="D579" s="133">
        <v>11000</v>
      </c>
      <c r="E579" s="108" t="str">
        <f>_xlfn.XLOOKUP($A579,'Task3 Baza'!$A$2:$A$1999,'Task3 Baza'!$C$2:$C$1999,"non",0)</f>
        <v>Kəlbəcər</v>
      </c>
      <c r="F579" s="109" t="str">
        <f t="shared" si="22"/>
        <v>Sumqayıt</v>
      </c>
      <c r="G579" s="110">
        <f t="shared" si="23"/>
        <v>50</v>
      </c>
    </row>
    <row r="580" spans="1:7" x14ac:dyDescent="0.3">
      <c r="A580" s="20" t="s">
        <v>139</v>
      </c>
      <c r="B580" s="102">
        <v>44066</v>
      </c>
      <c r="C580" s="103">
        <v>0.19</v>
      </c>
      <c r="D580" s="133">
        <v>4600</v>
      </c>
      <c r="E580" s="108" t="str">
        <f>_xlfn.XLOOKUP($A580,'Task3 Baza'!$A$2:$A$1999,'Task3 Baza'!$C$2:$C$1999,"non",0)</f>
        <v>Kəngərli</v>
      </c>
      <c r="F580" s="109" t="str">
        <f t="shared" si="22"/>
        <v>Sumqayıt</v>
      </c>
      <c r="G580" s="110">
        <f t="shared" si="23"/>
        <v>50</v>
      </c>
    </row>
    <row r="581" spans="1:7" x14ac:dyDescent="0.3">
      <c r="A581" s="20" t="s">
        <v>651</v>
      </c>
      <c r="B581" s="102">
        <v>43658</v>
      </c>
      <c r="C581" s="103">
        <v>0.2</v>
      </c>
      <c r="D581" s="133">
        <v>10900</v>
      </c>
      <c r="E581" s="108" t="str">
        <f>_xlfn.XLOOKUP($A581,'Task3 Baza'!$A$2:$A$1999,'Task3 Baza'!$C$2:$C$1999,"non",0)</f>
        <v>İsmayıllı</v>
      </c>
      <c r="F581" s="109" t="str">
        <f t="shared" si="22"/>
        <v>Sumqayıt</v>
      </c>
      <c r="G581" s="110">
        <f t="shared" si="23"/>
        <v>50</v>
      </c>
    </row>
    <row r="582" spans="1:7" x14ac:dyDescent="0.3">
      <c r="A582" s="20" t="s">
        <v>652</v>
      </c>
      <c r="B582" s="102">
        <v>44659</v>
      </c>
      <c r="C582" s="103">
        <v>0.19</v>
      </c>
      <c r="D582" s="133">
        <v>9300</v>
      </c>
      <c r="E582" s="108" t="str">
        <f>_xlfn.XLOOKUP($A582,'Task3 Baza'!$A$2:$A$1999,'Task3 Baza'!$C$2:$C$1999,"non",0)</f>
        <v>Şuşa</v>
      </c>
      <c r="F582" s="109" t="str">
        <f t="shared" si="22"/>
        <v>Lənkəran</v>
      </c>
      <c r="G582" s="110">
        <f t="shared" si="23"/>
        <v>42</v>
      </c>
    </row>
    <row r="583" spans="1:7" x14ac:dyDescent="0.3">
      <c r="A583" s="20" t="s">
        <v>653</v>
      </c>
      <c r="B583" s="102">
        <v>44235</v>
      </c>
      <c r="C583" s="103">
        <v>0.22</v>
      </c>
      <c r="D583" s="133">
        <v>1900</v>
      </c>
      <c r="E583" s="108" t="str">
        <f>_xlfn.XLOOKUP($A583,'Task3 Baza'!$A$2:$A$1999,'Task3 Baza'!$C$2:$C$1999,"non",0)</f>
        <v>Füzuli</v>
      </c>
      <c r="F583" s="109" t="str">
        <f t="shared" si="22"/>
        <v>Sumqayıt</v>
      </c>
      <c r="G583" s="110">
        <f t="shared" si="23"/>
        <v>50</v>
      </c>
    </row>
    <row r="584" spans="1:7" x14ac:dyDescent="0.3">
      <c r="A584" s="20" t="s">
        <v>401</v>
      </c>
      <c r="B584" s="102">
        <v>43495</v>
      </c>
      <c r="C584" s="103">
        <v>0.18</v>
      </c>
      <c r="D584" s="133">
        <v>2300</v>
      </c>
      <c r="E584" s="108" t="str">
        <f>_xlfn.XLOOKUP($A584,'Task3 Baza'!$A$2:$A$1999,'Task3 Baza'!$C$2:$C$1999,"non",0)</f>
        <v>Culfa</v>
      </c>
      <c r="F584" s="109" t="str">
        <f t="shared" si="22"/>
        <v>Bakı</v>
      </c>
      <c r="G584" s="110">
        <f t="shared" si="23"/>
        <v>10</v>
      </c>
    </row>
    <row r="585" spans="1:7" x14ac:dyDescent="0.3">
      <c r="A585" s="20" t="s">
        <v>654</v>
      </c>
      <c r="B585" s="102">
        <v>44459</v>
      </c>
      <c r="C585" s="103">
        <v>0.23</v>
      </c>
      <c r="D585" s="133">
        <v>9700</v>
      </c>
      <c r="E585" s="108" t="str">
        <f>_xlfn.XLOOKUP($A585,'Task3 Baza'!$A$2:$A$1999,'Task3 Baza'!$C$2:$C$1999,"non",0)</f>
        <v>Ağstafa</v>
      </c>
      <c r="F585" s="109" t="str">
        <f t="shared" si="22"/>
        <v>Bakı</v>
      </c>
      <c r="G585" s="110">
        <f t="shared" si="23"/>
        <v>10</v>
      </c>
    </row>
    <row r="586" spans="1:7" x14ac:dyDescent="0.3">
      <c r="A586" s="20" t="s">
        <v>655</v>
      </c>
      <c r="B586" s="102">
        <v>43593</v>
      </c>
      <c r="C586" s="103">
        <v>0.21</v>
      </c>
      <c r="D586" s="133">
        <v>9500</v>
      </c>
      <c r="E586" s="108" t="str">
        <f>_xlfn.XLOOKUP($A586,'Task3 Baza'!$A$2:$A$1999,'Task3 Baza'!$C$2:$C$1999,"non",0)</f>
        <v>Astara</v>
      </c>
      <c r="F586" s="109" t="str">
        <f t="shared" si="22"/>
        <v>Bakı</v>
      </c>
      <c r="G586" s="110">
        <f t="shared" si="23"/>
        <v>10</v>
      </c>
    </row>
    <row r="587" spans="1:7" x14ac:dyDescent="0.3">
      <c r="A587" s="20" t="s">
        <v>655</v>
      </c>
      <c r="B587" s="102">
        <v>44016</v>
      </c>
      <c r="C587" s="103">
        <v>0.19</v>
      </c>
      <c r="D587" s="133">
        <v>10100</v>
      </c>
      <c r="E587" s="108" t="str">
        <f>_xlfn.XLOOKUP($A587,'Task3 Baza'!$A$2:$A$1999,'Task3 Baza'!$C$2:$C$1999,"non",0)</f>
        <v>Astara</v>
      </c>
      <c r="F587" s="109" t="str">
        <f t="shared" si="22"/>
        <v>Bakı</v>
      </c>
      <c r="G587" s="110">
        <f t="shared" si="23"/>
        <v>10</v>
      </c>
    </row>
    <row r="588" spans="1:7" x14ac:dyDescent="0.3">
      <c r="A588" s="20" t="s">
        <v>656</v>
      </c>
      <c r="B588" s="102">
        <v>43593</v>
      </c>
      <c r="C588" s="103">
        <v>0.21</v>
      </c>
      <c r="D588" s="133">
        <v>9300</v>
      </c>
      <c r="E588" s="108" t="str">
        <f>_xlfn.XLOOKUP($A588,'Task3 Baza'!$A$2:$A$1999,'Task3 Baza'!$C$2:$C$1999,"non",0)</f>
        <v>Zərdab</v>
      </c>
      <c r="F588" s="109" t="str">
        <f t="shared" si="22"/>
        <v>Lənkəran</v>
      </c>
      <c r="G588" s="110">
        <f t="shared" si="23"/>
        <v>42</v>
      </c>
    </row>
    <row r="589" spans="1:7" x14ac:dyDescent="0.3">
      <c r="A589" s="20" t="s">
        <v>569</v>
      </c>
      <c r="B589" s="102">
        <v>44402</v>
      </c>
      <c r="C589" s="103">
        <v>0.22</v>
      </c>
      <c r="D589" s="133">
        <v>9500</v>
      </c>
      <c r="E589" s="108" t="str">
        <f>_xlfn.XLOOKUP($A589,'Task3 Baza'!$A$2:$A$1999,'Task3 Baza'!$C$2:$C$1999,"non",0)</f>
        <v>Qazax</v>
      </c>
      <c r="F589" s="109" t="str">
        <f t="shared" si="22"/>
        <v>Sumqayıt</v>
      </c>
      <c r="G589" s="110">
        <f t="shared" si="23"/>
        <v>50</v>
      </c>
    </row>
    <row r="590" spans="1:7" x14ac:dyDescent="0.3">
      <c r="A590" s="20" t="s">
        <v>405</v>
      </c>
      <c r="B590" s="102">
        <v>44384</v>
      </c>
      <c r="C590" s="103">
        <v>0.22</v>
      </c>
      <c r="D590" s="133">
        <v>12000</v>
      </c>
      <c r="E590" s="108" t="str">
        <f>_xlfn.XLOOKUP($A590,'Task3 Baza'!$A$2:$A$1999,'Task3 Baza'!$C$2:$C$1999,"non",0)</f>
        <v>Göygöl</v>
      </c>
      <c r="F590" s="109" t="str">
        <f t="shared" si="22"/>
        <v>Sumqayıt</v>
      </c>
      <c r="G590" s="110">
        <f t="shared" si="23"/>
        <v>50</v>
      </c>
    </row>
    <row r="591" spans="1:7" x14ac:dyDescent="0.3">
      <c r="A591" s="20" t="s">
        <v>657</v>
      </c>
      <c r="B591" s="102">
        <v>44149</v>
      </c>
      <c r="C591" s="103">
        <v>0.19</v>
      </c>
      <c r="D591" s="133">
        <v>5700</v>
      </c>
      <c r="E591" s="108" t="str">
        <f>_xlfn.XLOOKUP($A591,'Task3 Baza'!$A$2:$A$1999,'Task3 Baza'!$C$2:$C$1999,"non",0)</f>
        <v>Samux</v>
      </c>
      <c r="F591" s="109" t="str">
        <f t="shared" si="22"/>
        <v>Gəncə</v>
      </c>
      <c r="G591" s="110">
        <f t="shared" si="23"/>
        <v>20</v>
      </c>
    </row>
    <row r="592" spans="1:7" x14ac:dyDescent="0.3">
      <c r="A592" s="20" t="s">
        <v>658</v>
      </c>
      <c r="B592" s="102">
        <v>44332</v>
      </c>
      <c r="C592" s="103">
        <v>0.15</v>
      </c>
      <c r="D592" s="133">
        <v>8700</v>
      </c>
      <c r="E592" s="108" t="str">
        <f>_xlfn.XLOOKUP($A592,'Task3 Baza'!$A$2:$A$1999,'Task3 Baza'!$C$2:$C$1999,"non",0)</f>
        <v>Yevlax</v>
      </c>
      <c r="F592" s="109" t="str">
        <f t="shared" si="22"/>
        <v>Lənkəran</v>
      </c>
      <c r="G592" s="110">
        <f t="shared" si="23"/>
        <v>42</v>
      </c>
    </row>
    <row r="593" spans="1:7" x14ac:dyDescent="0.3">
      <c r="A593" s="20" t="s">
        <v>659</v>
      </c>
      <c r="B593" s="102">
        <v>44622</v>
      </c>
      <c r="C593" s="103">
        <v>0.15</v>
      </c>
      <c r="D593" s="133">
        <v>8700</v>
      </c>
      <c r="E593" s="108" t="str">
        <f>_xlfn.XLOOKUP($A593,'Task3 Baza'!$A$2:$A$1999,'Task3 Baza'!$C$2:$C$1999,"non",0)</f>
        <v>Kəlbəcər</v>
      </c>
      <c r="F593" s="109" t="str">
        <f t="shared" si="22"/>
        <v>Sumqayıt</v>
      </c>
      <c r="G593" s="110">
        <f t="shared" si="23"/>
        <v>50</v>
      </c>
    </row>
    <row r="594" spans="1:7" x14ac:dyDescent="0.3">
      <c r="A594" s="20" t="s">
        <v>571</v>
      </c>
      <c r="B594" s="102">
        <v>44264</v>
      </c>
      <c r="C594" s="103">
        <v>0.22</v>
      </c>
      <c r="D594" s="133">
        <v>12500</v>
      </c>
      <c r="E594" s="108" t="str">
        <f>_xlfn.XLOOKUP($A594,'Task3 Baza'!$A$2:$A$1999,'Task3 Baza'!$C$2:$C$1999,"non",0)</f>
        <v>Ağdam</v>
      </c>
      <c r="F594" s="109" t="str">
        <f t="shared" si="22"/>
        <v>Bakı</v>
      </c>
      <c r="G594" s="110">
        <f t="shared" si="23"/>
        <v>10</v>
      </c>
    </row>
    <row r="595" spans="1:7" x14ac:dyDescent="0.3">
      <c r="A595" s="20" t="s">
        <v>151</v>
      </c>
      <c r="B595" s="102">
        <v>44126</v>
      </c>
      <c r="C595" s="103">
        <v>0.19</v>
      </c>
      <c r="D595" s="133">
        <v>2900</v>
      </c>
      <c r="E595" s="108" t="str">
        <f>_xlfn.XLOOKUP($A595,'Task3 Baza'!$A$2:$A$1999,'Task3 Baza'!$C$2:$C$1999,"non",0)</f>
        <v>Gəncə</v>
      </c>
      <c r="F595" s="109" t="str">
        <f t="shared" si="22"/>
        <v>Sumqayıt</v>
      </c>
      <c r="G595" s="110">
        <f t="shared" si="23"/>
        <v>50</v>
      </c>
    </row>
    <row r="596" spans="1:7" x14ac:dyDescent="0.3">
      <c r="A596" s="20" t="s">
        <v>491</v>
      </c>
      <c r="B596" s="102">
        <v>43913</v>
      </c>
      <c r="C596" s="103">
        <v>0.21</v>
      </c>
      <c r="D596" s="133">
        <v>1400</v>
      </c>
      <c r="E596" s="108" t="str">
        <f>_xlfn.XLOOKUP($A596,'Task3 Baza'!$A$2:$A$1999,'Task3 Baza'!$C$2:$C$1999,"non",0)</f>
        <v>Siyəzən</v>
      </c>
      <c r="F596" s="109" t="str">
        <f t="shared" si="22"/>
        <v>Gəncə</v>
      </c>
      <c r="G596" s="110">
        <f t="shared" si="23"/>
        <v>20</v>
      </c>
    </row>
    <row r="597" spans="1:7" x14ac:dyDescent="0.3">
      <c r="A597" s="20" t="s">
        <v>255</v>
      </c>
      <c r="B597" s="102">
        <v>44481</v>
      </c>
      <c r="C597" s="103">
        <v>0.2</v>
      </c>
      <c r="D597" s="133">
        <v>11000</v>
      </c>
      <c r="E597" s="108" t="str">
        <f>_xlfn.XLOOKUP($A597,'Task3 Baza'!$A$2:$A$1999,'Task3 Baza'!$C$2:$C$1999,"non",0)</f>
        <v>Oğuz</v>
      </c>
      <c r="F597" s="109" t="str">
        <f t="shared" si="22"/>
        <v>Gəncə</v>
      </c>
      <c r="G597" s="110">
        <f t="shared" si="23"/>
        <v>20</v>
      </c>
    </row>
    <row r="598" spans="1:7" x14ac:dyDescent="0.3">
      <c r="A598" s="20" t="s">
        <v>660</v>
      </c>
      <c r="B598" s="102">
        <v>44449</v>
      </c>
      <c r="C598" s="103">
        <v>0.14000000000000001</v>
      </c>
      <c r="D598" s="133">
        <v>4800</v>
      </c>
      <c r="E598" s="108" t="str">
        <f>_xlfn.XLOOKUP($A598,'Task3 Baza'!$A$2:$A$1999,'Task3 Baza'!$C$2:$C$1999,"non",0)</f>
        <v>Salyan</v>
      </c>
      <c r="F598" s="109" t="str">
        <f t="shared" si="22"/>
        <v>Gəncə</v>
      </c>
      <c r="G598" s="110">
        <f t="shared" si="23"/>
        <v>20</v>
      </c>
    </row>
    <row r="599" spans="1:7" x14ac:dyDescent="0.3">
      <c r="A599" s="20" t="s">
        <v>661</v>
      </c>
      <c r="B599" s="102">
        <v>44738</v>
      </c>
      <c r="C599" s="103">
        <v>0.16</v>
      </c>
      <c r="D599" s="133">
        <v>2300</v>
      </c>
      <c r="E599" s="108" t="str">
        <f>_xlfn.XLOOKUP($A599,'Task3 Baza'!$A$2:$A$1999,'Task3 Baza'!$C$2:$C$1999,"non",0)</f>
        <v>Culfa</v>
      </c>
      <c r="F599" s="109" t="str">
        <f t="shared" si="22"/>
        <v>Bakı</v>
      </c>
      <c r="G599" s="110">
        <f t="shared" si="23"/>
        <v>10</v>
      </c>
    </row>
    <row r="600" spans="1:7" x14ac:dyDescent="0.3">
      <c r="A600" s="20" t="s">
        <v>468</v>
      </c>
      <c r="B600" s="102">
        <v>44417</v>
      </c>
      <c r="C600" s="103">
        <v>0.24</v>
      </c>
      <c r="D600" s="133">
        <v>1400</v>
      </c>
      <c r="E600" s="108" t="str">
        <f>_xlfn.XLOOKUP($A600,'Task3 Baza'!$A$2:$A$1999,'Task3 Baza'!$C$2:$C$1999,"non",0)</f>
        <v>Qubadlı</v>
      </c>
      <c r="F600" s="109" t="str">
        <f t="shared" si="22"/>
        <v>Gəncə</v>
      </c>
      <c r="G600" s="110">
        <f t="shared" si="23"/>
        <v>20</v>
      </c>
    </row>
    <row r="601" spans="1:7" x14ac:dyDescent="0.3">
      <c r="A601" s="20" t="s">
        <v>662</v>
      </c>
      <c r="B601" s="102">
        <v>44060</v>
      </c>
      <c r="C601" s="103">
        <v>0.19</v>
      </c>
      <c r="D601" s="133">
        <v>1400</v>
      </c>
      <c r="E601" s="108" t="str">
        <f>_xlfn.XLOOKUP($A601,'Task3 Baza'!$A$2:$A$1999,'Task3 Baza'!$C$2:$C$1999,"non",0)</f>
        <v>Saatlı</v>
      </c>
      <c r="F601" s="109" t="str">
        <f t="shared" si="22"/>
        <v>Gəncə</v>
      </c>
      <c r="G601" s="110">
        <f t="shared" si="23"/>
        <v>20</v>
      </c>
    </row>
    <row r="602" spans="1:7" x14ac:dyDescent="0.3">
      <c r="A602" s="20" t="s">
        <v>663</v>
      </c>
      <c r="B602" s="102">
        <v>44319</v>
      </c>
      <c r="C602" s="103">
        <v>0.15</v>
      </c>
      <c r="D602" s="133">
        <v>12300</v>
      </c>
      <c r="E602" s="108" t="str">
        <f>_xlfn.XLOOKUP($A602,'Task3 Baza'!$A$2:$A$1999,'Task3 Baza'!$C$2:$C$1999,"non",0)</f>
        <v>Hacıqabul</v>
      </c>
      <c r="F602" s="109" t="str">
        <f t="shared" si="22"/>
        <v>Sumqayıt</v>
      </c>
      <c r="G602" s="110">
        <f t="shared" si="23"/>
        <v>50</v>
      </c>
    </row>
    <row r="603" spans="1:7" x14ac:dyDescent="0.3">
      <c r="A603" s="20" t="s">
        <v>576</v>
      </c>
      <c r="B603" s="102">
        <v>44262</v>
      </c>
      <c r="C603" s="103">
        <v>0.19</v>
      </c>
      <c r="D603" s="133">
        <v>10900</v>
      </c>
      <c r="E603" s="108" t="str">
        <f>_xlfn.XLOOKUP($A603,'Task3 Baza'!$A$2:$A$1999,'Task3 Baza'!$C$2:$C$1999,"non",0)</f>
        <v>Ağcabədi</v>
      </c>
      <c r="F603" s="109" t="str">
        <f t="shared" si="22"/>
        <v>Bakı</v>
      </c>
      <c r="G603" s="110">
        <f t="shared" si="23"/>
        <v>10</v>
      </c>
    </row>
    <row r="604" spans="1:7" x14ac:dyDescent="0.3">
      <c r="A604" s="20" t="s">
        <v>362</v>
      </c>
      <c r="B604" s="102">
        <v>44147</v>
      </c>
      <c r="C604" s="103">
        <v>0.18</v>
      </c>
      <c r="D604" s="133">
        <v>7800</v>
      </c>
      <c r="E604" s="108" t="str">
        <f>_xlfn.XLOOKUP($A604,'Task3 Baza'!$A$2:$A$1999,'Task3 Baza'!$C$2:$C$1999,"non",0)</f>
        <v>Saatlı</v>
      </c>
      <c r="F604" s="109" t="str">
        <f t="shared" si="22"/>
        <v>Gəncə</v>
      </c>
      <c r="G604" s="110">
        <f t="shared" si="23"/>
        <v>20</v>
      </c>
    </row>
    <row r="605" spans="1:7" x14ac:dyDescent="0.3">
      <c r="A605" s="20" t="s">
        <v>664</v>
      </c>
      <c r="B605" s="102">
        <v>44398</v>
      </c>
      <c r="C605" s="103">
        <v>0.15</v>
      </c>
      <c r="D605" s="133">
        <v>5700</v>
      </c>
      <c r="E605" s="108" t="str">
        <f>_xlfn.XLOOKUP($A605,'Task3 Baza'!$A$2:$A$1999,'Task3 Baza'!$C$2:$C$1999,"non",0)</f>
        <v>Ağdaş</v>
      </c>
      <c r="F605" s="109" t="str">
        <f t="shared" si="22"/>
        <v>Bakı</v>
      </c>
      <c r="G605" s="110">
        <f t="shared" si="23"/>
        <v>10</v>
      </c>
    </row>
    <row r="606" spans="1:7" x14ac:dyDescent="0.3">
      <c r="A606" s="20" t="s">
        <v>665</v>
      </c>
      <c r="B606" s="102">
        <v>44304</v>
      </c>
      <c r="C606" s="103">
        <v>0.24</v>
      </c>
      <c r="D606" s="133">
        <v>3000</v>
      </c>
      <c r="E606" s="108" t="str">
        <f>_xlfn.XLOOKUP($A606,'Task3 Baza'!$A$2:$A$1999,'Task3 Baza'!$C$2:$C$1999,"non",0)</f>
        <v>Saatlı</v>
      </c>
      <c r="F606" s="109" t="str">
        <f t="shared" si="22"/>
        <v>Gəncə</v>
      </c>
      <c r="G606" s="110">
        <f t="shared" si="23"/>
        <v>20</v>
      </c>
    </row>
    <row r="607" spans="1:7" x14ac:dyDescent="0.3">
      <c r="A607" s="20" t="s">
        <v>666</v>
      </c>
      <c r="B607" s="102">
        <v>44191</v>
      </c>
      <c r="C607" s="103">
        <v>0.2</v>
      </c>
      <c r="D607" s="133">
        <v>5800</v>
      </c>
      <c r="E607" s="108" t="str">
        <f>_xlfn.XLOOKUP($A607,'Task3 Baza'!$A$2:$A$1999,'Task3 Baza'!$C$2:$C$1999,"non",0)</f>
        <v>Cəbrayıl</v>
      </c>
      <c r="F607" s="109" t="str">
        <f t="shared" si="22"/>
        <v>Bakı</v>
      </c>
      <c r="G607" s="110">
        <f t="shared" si="23"/>
        <v>10</v>
      </c>
    </row>
    <row r="608" spans="1:7" x14ac:dyDescent="0.3">
      <c r="A608" s="20" t="s">
        <v>249</v>
      </c>
      <c r="B608" s="102">
        <v>44488</v>
      </c>
      <c r="C608" s="103">
        <v>0.17</v>
      </c>
      <c r="D608" s="133">
        <v>6000</v>
      </c>
      <c r="E608" s="108" t="str">
        <f>_xlfn.XLOOKUP($A608,'Task3 Baza'!$A$2:$A$1999,'Task3 Baza'!$C$2:$C$1999,"non",0)</f>
        <v>Füzuli</v>
      </c>
      <c r="F608" s="109" t="str">
        <f t="shared" si="22"/>
        <v>Sumqayıt</v>
      </c>
      <c r="G608" s="110">
        <f t="shared" si="23"/>
        <v>50</v>
      </c>
    </row>
    <row r="609" spans="1:7" x14ac:dyDescent="0.3">
      <c r="A609" s="20" t="s">
        <v>667</v>
      </c>
      <c r="B609" s="102">
        <v>44033</v>
      </c>
      <c r="C609" s="103">
        <v>0.21</v>
      </c>
      <c r="D609" s="133">
        <v>1200</v>
      </c>
      <c r="E609" s="108" t="str">
        <f>_xlfn.XLOOKUP($A609,'Task3 Baza'!$A$2:$A$1999,'Task3 Baza'!$C$2:$C$1999,"non",0)</f>
        <v>Quba</v>
      </c>
      <c r="F609" s="109" t="str">
        <f t="shared" si="22"/>
        <v>Gəncə</v>
      </c>
      <c r="G609" s="110">
        <f t="shared" si="23"/>
        <v>20</v>
      </c>
    </row>
    <row r="610" spans="1:7" x14ac:dyDescent="0.3">
      <c r="A610" s="20" t="s">
        <v>668</v>
      </c>
      <c r="B610" s="102">
        <v>43994</v>
      </c>
      <c r="C610" s="103">
        <v>0.18</v>
      </c>
      <c r="D610" s="133">
        <v>2000</v>
      </c>
      <c r="E610" s="108" t="str">
        <f>_xlfn.XLOOKUP($A610,'Task3 Baza'!$A$2:$A$1999,'Task3 Baza'!$C$2:$C$1999,"non",0)</f>
        <v>Qobustan</v>
      </c>
      <c r="F610" s="109" t="str">
        <f t="shared" si="22"/>
        <v>Gəncə</v>
      </c>
      <c r="G610" s="110">
        <f t="shared" si="23"/>
        <v>20</v>
      </c>
    </row>
    <row r="611" spans="1:7" x14ac:dyDescent="0.3">
      <c r="A611" s="20" t="s">
        <v>669</v>
      </c>
      <c r="B611" s="102">
        <v>44137</v>
      </c>
      <c r="C611" s="103">
        <v>0.21</v>
      </c>
      <c r="D611" s="133">
        <v>5600</v>
      </c>
      <c r="E611" s="108" t="str">
        <f>_xlfn.XLOOKUP($A611,'Task3 Baza'!$A$2:$A$1999,'Task3 Baza'!$C$2:$C$1999,"non",0)</f>
        <v>Kəngərli</v>
      </c>
      <c r="F611" s="109" t="str">
        <f t="shared" si="22"/>
        <v>Sumqayıt</v>
      </c>
      <c r="G611" s="110">
        <f t="shared" si="23"/>
        <v>50</v>
      </c>
    </row>
    <row r="612" spans="1:7" x14ac:dyDescent="0.3">
      <c r="A612" s="20" t="s">
        <v>670</v>
      </c>
      <c r="B612" s="102">
        <v>44326</v>
      </c>
      <c r="C612" s="103">
        <v>0.14000000000000001</v>
      </c>
      <c r="D612" s="133">
        <v>5400</v>
      </c>
      <c r="E612" s="108" t="str">
        <f>_xlfn.XLOOKUP($A612,'Task3 Baza'!$A$2:$A$1999,'Task3 Baza'!$C$2:$C$1999,"non",0)</f>
        <v>Ordubad</v>
      </c>
      <c r="F612" s="109" t="str">
        <f t="shared" si="22"/>
        <v>Gəncə</v>
      </c>
      <c r="G612" s="110">
        <f t="shared" si="23"/>
        <v>20</v>
      </c>
    </row>
    <row r="613" spans="1:7" x14ac:dyDescent="0.3">
      <c r="A613" s="20" t="s">
        <v>401</v>
      </c>
      <c r="B613" s="102">
        <v>43623</v>
      </c>
      <c r="C613" s="103">
        <v>0.16</v>
      </c>
      <c r="D613" s="133">
        <v>8100</v>
      </c>
      <c r="E613" s="108" t="str">
        <f>_xlfn.XLOOKUP($A613,'Task3 Baza'!$A$2:$A$1999,'Task3 Baza'!$C$2:$C$1999,"non",0)</f>
        <v>Culfa</v>
      </c>
      <c r="F613" s="109" t="str">
        <f t="shared" si="22"/>
        <v>Bakı</v>
      </c>
      <c r="G613" s="110">
        <f t="shared" si="23"/>
        <v>10</v>
      </c>
    </row>
    <row r="614" spans="1:7" x14ac:dyDescent="0.3">
      <c r="A614" s="20" t="s">
        <v>671</v>
      </c>
      <c r="B614" s="102">
        <v>44312</v>
      </c>
      <c r="C614" s="103">
        <v>0.2</v>
      </c>
      <c r="D614" s="133">
        <v>11800</v>
      </c>
      <c r="E614" s="108" t="str">
        <f>_xlfn.XLOOKUP($A614,'Task3 Baza'!$A$2:$A$1999,'Task3 Baza'!$C$2:$C$1999,"non",0)</f>
        <v>Balakən</v>
      </c>
      <c r="F614" s="109" t="str">
        <f t="shared" si="22"/>
        <v>Bakı</v>
      </c>
      <c r="G614" s="110">
        <f t="shared" si="23"/>
        <v>10</v>
      </c>
    </row>
    <row r="615" spans="1:7" x14ac:dyDescent="0.3">
      <c r="A615" s="20" t="s">
        <v>190</v>
      </c>
      <c r="B615" s="102">
        <v>43920</v>
      </c>
      <c r="C615" s="103">
        <v>0.16</v>
      </c>
      <c r="D615" s="133">
        <v>11300</v>
      </c>
      <c r="E615" s="108" t="str">
        <f>_xlfn.XLOOKUP($A615,'Task3 Baza'!$A$2:$A$1999,'Task3 Baza'!$C$2:$C$1999,"non",0)</f>
        <v>Lənkəran</v>
      </c>
      <c r="F615" s="109" t="str">
        <f t="shared" si="22"/>
        <v>Gəncə</v>
      </c>
      <c r="G615" s="110">
        <f t="shared" si="23"/>
        <v>20</v>
      </c>
    </row>
    <row r="616" spans="1:7" x14ac:dyDescent="0.3">
      <c r="A616" s="20" t="s">
        <v>672</v>
      </c>
      <c r="B616" s="102">
        <v>43906</v>
      </c>
      <c r="C616" s="103">
        <v>0.15</v>
      </c>
      <c r="D616" s="133">
        <v>8600</v>
      </c>
      <c r="E616" s="108" t="str">
        <f>_xlfn.XLOOKUP($A616,'Task3 Baza'!$A$2:$A$1999,'Task3 Baza'!$C$2:$C$1999,"non",0)</f>
        <v>Naxçıvan</v>
      </c>
      <c r="F616" s="109" t="str">
        <f t="shared" si="22"/>
        <v>Gəncə</v>
      </c>
      <c r="G616" s="110">
        <f t="shared" si="23"/>
        <v>20</v>
      </c>
    </row>
    <row r="617" spans="1:7" x14ac:dyDescent="0.3">
      <c r="A617" s="20" t="s">
        <v>673</v>
      </c>
      <c r="B617" s="102">
        <v>44376</v>
      </c>
      <c r="C617" s="103">
        <v>0.17</v>
      </c>
      <c r="D617" s="133">
        <v>12600</v>
      </c>
      <c r="E617" s="108" t="str">
        <f>_xlfn.XLOOKUP($A617,'Task3 Baza'!$A$2:$A$1999,'Task3 Baza'!$C$2:$C$1999,"non",0)</f>
        <v>Qubadlı</v>
      </c>
      <c r="F617" s="109" t="str">
        <f t="shared" si="22"/>
        <v>Gəncə</v>
      </c>
      <c r="G617" s="110">
        <f t="shared" si="23"/>
        <v>20</v>
      </c>
    </row>
    <row r="618" spans="1:7" x14ac:dyDescent="0.3">
      <c r="A618" s="20" t="s">
        <v>674</v>
      </c>
      <c r="B618" s="102">
        <v>44002</v>
      </c>
      <c r="C618" s="103">
        <v>0.22</v>
      </c>
      <c r="D618" s="133">
        <v>9900</v>
      </c>
      <c r="E618" s="108" t="str">
        <f>_xlfn.XLOOKUP($A618,'Task3 Baza'!$A$2:$A$1999,'Task3 Baza'!$C$2:$C$1999,"non",0)</f>
        <v>Lerik</v>
      </c>
      <c r="F618" s="109" t="str">
        <f t="shared" si="22"/>
        <v>Gəncə</v>
      </c>
      <c r="G618" s="110">
        <f t="shared" si="23"/>
        <v>20</v>
      </c>
    </row>
    <row r="619" spans="1:7" x14ac:dyDescent="0.3">
      <c r="A619" s="20" t="s">
        <v>675</v>
      </c>
      <c r="B619" s="102">
        <v>44568</v>
      </c>
      <c r="C619" s="103">
        <v>0.2</v>
      </c>
      <c r="D619" s="133">
        <v>3700</v>
      </c>
      <c r="E619" s="108" t="str">
        <f>_xlfn.XLOOKUP($A619,'Task3 Baza'!$A$2:$A$1999,'Task3 Baza'!$C$2:$C$1999,"non",0)</f>
        <v>Daşkəsən</v>
      </c>
      <c r="F619" s="109" t="str">
        <f t="shared" si="22"/>
        <v>Bakı</v>
      </c>
      <c r="G619" s="110">
        <f t="shared" si="23"/>
        <v>10</v>
      </c>
    </row>
    <row r="620" spans="1:7" x14ac:dyDescent="0.3">
      <c r="A620" s="20" t="s">
        <v>676</v>
      </c>
      <c r="B620" s="102">
        <v>44268</v>
      </c>
      <c r="C620" s="103">
        <v>0.16</v>
      </c>
      <c r="D620" s="133">
        <v>5000</v>
      </c>
      <c r="E620" s="108" t="str">
        <f>_xlfn.XLOOKUP($A620,'Task3 Baza'!$A$2:$A$1999,'Task3 Baza'!$C$2:$C$1999,"non",0)</f>
        <v>Xızı</v>
      </c>
      <c r="F620" s="109" t="str">
        <f t="shared" si="22"/>
        <v>Sumqayıt</v>
      </c>
      <c r="G620" s="110">
        <f t="shared" si="23"/>
        <v>50</v>
      </c>
    </row>
    <row r="621" spans="1:7" x14ac:dyDescent="0.3">
      <c r="A621" s="20" t="s">
        <v>677</v>
      </c>
      <c r="B621" s="102">
        <v>44498</v>
      </c>
      <c r="C621" s="103">
        <v>0.17</v>
      </c>
      <c r="D621" s="133">
        <v>4000</v>
      </c>
      <c r="E621" s="108" t="str">
        <f>_xlfn.XLOOKUP($A621,'Task3 Baza'!$A$2:$A$1999,'Task3 Baza'!$C$2:$C$1999,"non",0)</f>
        <v>Samux</v>
      </c>
      <c r="F621" s="109" t="str">
        <f t="shared" si="22"/>
        <v>Gəncə</v>
      </c>
      <c r="G621" s="110">
        <f t="shared" si="23"/>
        <v>20</v>
      </c>
    </row>
    <row r="622" spans="1:7" x14ac:dyDescent="0.3">
      <c r="A622" s="20" t="s">
        <v>497</v>
      </c>
      <c r="B622" s="102">
        <v>44473</v>
      </c>
      <c r="C622" s="103">
        <v>0.14000000000000001</v>
      </c>
      <c r="D622" s="133">
        <v>10300</v>
      </c>
      <c r="E622" s="108" t="str">
        <f>_xlfn.XLOOKUP($A622,'Task3 Baza'!$A$2:$A$1999,'Task3 Baza'!$C$2:$C$1999,"non",0)</f>
        <v>Sədərək</v>
      </c>
      <c r="F622" s="109" t="str">
        <f t="shared" si="22"/>
        <v>Gəncə</v>
      </c>
      <c r="G622" s="110">
        <f t="shared" si="23"/>
        <v>20</v>
      </c>
    </row>
    <row r="623" spans="1:7" x14ac:dyDescent="0.3">
      <c r="A623" s="20" t="s">
        <v>678</v>
      </c>
      <c r="B623" s="102">
        <v>44341</v>
      </c>
      <c r="C623" s="103">
        <v>0.14000000000000001</v>
      </c>
      <c r="D623" s="133">
        <v>11600</v>
      </c>
      <c r="E623" s="108" t="str">
        <f>_xlfn.XLOOKUP($A623,'Task3 Baza'!$A$2:$A$1999,'Task3 Baza'!$C$2:$C$1999,"non",0)</f>
        <v>İmişli</v>
      </c>
      <c r="F623" s="109" t="str">
        <f t="shared" si="22"/>
        <v>Sumqayıt</v>
      </c>
      <c r="G623" s="110">
        <f t="shared" si="23"/>
        <v>50</v>
      </c>
    </row>
    <row r="624" spans="1:7" x14ac:dyDescent="0.3">
      <c r="A624" s="20" t="s">
        <v>679</v>
      </c>
      <c r="B624" s="102">
        <v>44416</v>
      </c>
      <c r="C624" s="103">
        <v>0.24</v>
      </c>
      <c r="D624" s="133">
        <v>2700</v>
      </c>
      <c r="E624" s="108" t="str">
        <f>_xlfn.XLOOKUP($A624,'Task3 Baza'!$A$2:$A$1999,'Task3 Baza'!$C$2:$C$1999,"non",0)</f>
        <v>Şabran</v>
      </c>
      <c r="F624" s="109" t="str">
        <f t="shared" si="22"/>
        <v>Gəncə</v>
      </c>
      <c r="G624" s="110">
        <f t="shared" si="23"/>
        <v>20</v>
      </c>
    </row>
    <row r="625" spans="1:7" x14ac:dyDescent="0.3">
      <c r="A625" s="20" t="s">
        <v>402</v>
      </c>
      <c r="B625" s="102">
        <v>43836</v>
      </c>
      <c r="C625" s="103">
        <v>0.24</v>
      </c>
      <c r="D625" s="133">
        <v>3000</v>
      </c>
      <c r="E625" s="108" t="str">
        <f>_xlfn.XLOOKUP($A625,'Task3 Baza'!$A$2:$A$1999,'Task3 Baza'!$C$2:$C$1999,"non",0)</f>
        <v>Şəmkir</v>
      </c>
      <c r="F625" s="109" t="str">
        <f t="shared" si="22"/>
        <v>Lənkəran</v>
      </c>
      <c r="G625" s="110">
        <f t="shared" si="23"/>
        <v>42</v>
      </c>
    </row>
    <row r="626" spans="1:7" x14ac:dyDescent="0.3">
      <c r="A626" s="20" t="s">
        <v>680</v>
      </c>
      <c r="B626" s="102">
        <v>44002</v>
      </c>
      <c r="C626" s="103">
        <v>0.24</v>
      </c>
      <c r="D626" s="133">
        <v>6500</v>
      </c>
      <c r="E626" s="108" t="str">
        <f>_xlfn.XLOOKUP($A626,'Task3 Baza'!$A$2:$A$1999,'Task3 Baza'!$C$2:$C$1999,"non",0)</f>
        <v>Bakı</v>
      </c>
      <c r="F626" s="109" t="str">
        <f t="shared" si="22"/>
        <v>Bakı</v>
      </c>
      <c r="G626" s="110">
        <f t="shared" si="23"/>
        <v>10</v>
      </c>
    </row>
    <row r="627" spans="1:7" x14ac:dyDescent="0.3">
      <c r="A627" s="20" t="s">
        <v>197</v>
      </c>
      <c r="B627" s="102">
        <v>44409</v>
      </c>
      <c r="C627" s="103">
        <v>0.23</v>
      </c>
      <c r="D627" s="133">
        <v>6700</v>
      </c>
      <c r="E627" s="108" t="str">
        <f>_xlfn.XLOOKUP($A627,'Task3 Baza'!$A$2:$A$1999,'Task3 Baza'!$C$2:$C$1999,"non",0)</f>
        <v>Zəngilan</v>
      </c>
      <c r="F627" s="109" t="str">
        <f t="shared" si="22"/>
        <v>Lənkəran</v>
      </c>
      <c r="G627" s="110">
        <f t="shared" si="23"/>
        <v>42</v>
      </c>
    </row>
    <row r="628" spans="1:7" x14ac:dyDescent="0.3">
      <c r="A628" s="20" t="s">
        <v>681</v>
      </c>
      <c r="B628" s="102">
        <v>43791</v>
      </c>
      <c r="C628" s="103">
        <v>0.24</v>
      </c>
      <c r="D628" s="133">
        <v>4100</v>
      </c>
      <c r="E628" s="108" t="str">
        <f>_xlfn.XLOOKUP($A628,'Task3 Baza'!$A$2:$A$1999,'Task3 Baza'!$C$2:$C$1999,"non",0)</f>
        <v>Ağsu</v>
      </c>
      <c r="F628" s="109" t="str">
        <f t="shared" si="22"/>
        <v>Bakı</v>
      </c>
      <c r="G628" s="110">
        <f t="shared" si="23"/>
        <v>10</v>
      </c>
    </row>
    <row r="629" spans="1:7" x14ac:dyDescent="0.3">
      <c r="A629" s="20" t="s">
        <v>682</v>
      </c>
      <c r="B629" s="102">
        <v>44758</v>
      </c>
      <c r="C629" s="103">
        <v>0.23</v>
      </c>
      <c r="D629" s="133">
        <v>2500</v>
      </c>
      <c r="E629" s="108" t="str">
        <f>_xlfn.XLOOKUP($A629,'Task3 Baza'!$A$2:$A$1999,'Task3 Baza'!$C$2:$C$1999,"non",0)</f>
        <v>Cəlilabad</v>
      </c>
      <c r="F629" s="109" t="str">
        <f t="shared" si="22"/>
        <v>Bakı</v>
      </c>
      <c r="G629" s="110">
        <f t="shared" si="23"/>
        <v>10</v>
      </c>
    </row>
    <row r="630" spans="1:7" x14ac:dyDescent="0.3">
      <c r="A630" s="20" t="s">
        <v>683</v>
      </c>
      <c r="B630" s="102">
        <v>44124</v>
      </c>
      <c r="C630" s="103">
        <v>0.24</v>
      </c>
      <c r="D630" s="133">
        <v>9300</v>
      </c>
      <c r="E630" s="108" t="str">
        <f>_xlfn.XLOOKUP($A630,'Task3 Baza'!$A$2:$A$1999,'Task3 Baza'!$C$2:$C$1999,"non",0)</f>
        <v>Şamaxı</v>
      </c>
      <c r="F630" s="109" t="str">
        <f t="shared" si="22"/>
        <v>Lənkəran</v>
      </c>
      <c r="G630" s="110">
        <f t="shared" si="23"/>
        <v>42</v>
      </c>
    </row>
    <row r="631" spans="1:7" x14ac:dyDescent="0.3">
      <c r="A631" s="20" t="s">
        <v>684</v>
      </c>
      <c r="B631" s="102">
        <v>44066</v>
      </c>
      <c r="C631" s="103">
        <v>0.17</v>
      </c>
      <c r="D631" s="133">
        <v>6500</v>
      </c>
      <c r="E631" s="108" t="str">
        <f>_xlfn.XLOOKUP($A631,'Task3 Baza'!$A$2:$A$1999,'Task3 Baza'!$C$2:$C$1999,"non",0)</f>
        <v>Ucar</v>
      </c>
      <c r="F631" s="109" t="str">
        <f t="shared" si="22"/>
        <v>Lənkəran</v>
      </c>
      <c r="G631" s="110">
        <f t="shared" si="23"/>
        <v>42</v>
      </c>
    </row>
    <row r="632" spans="1:7" x14ac:dyDescent="0.3">
      <c r="A632" s="20" t="s">
        <v>685</v>
      </c>
      <c r="B632" s="102">
        <v>44171</v>
      </c>
      <c r="C632" s="103">
        <v>0.16</v>
      </c>
      <c r="D632" s="133">
        <v>11500</v>
      </c>
      <c r="E632" s="108" t="str">
        <f>_xlfn.XLOOKUP($A632,'Task3 Baza'!$A$2:$A$1999,'Task3 Baza'!$C$2:$C$1999,"non",0)</f>
        <v>Bərdə</v>
      </c>
      <c r="F632" s="109" t="str">
        <f t="shared" si="22"/>
        <v>Bakı</v>
      </c>
      <c r="G632" s="110">
        <f t="shared" si="23"/>
        <v>10</v>
      </c>
    </row>
    <row r="633" spans="1:7" x14ac:dyDescent="0.3">
      <c r="A633" s="20" t="s">
        <v>686</v>
      </c>
      <c r="B633" s="102">
        <v>44268</v>
      </c>
      <c r="C633" s="103">
        <v>0.18</v>
      </c>
      <c r="D633" s="133">
        <v>2300</v>
      </c>
      <c r="E633" s="108" t="str">
        <f>_xlfn.XLOOKUP($A633,'Task3 Baza'!$A$2:$A$1999,'Task3 Baza'!$C$2:$C$1999,"non",0)</f>
        <v>Mingəçevir</v>
      </c>
      <c r="F633" s="109" t="str">
        <f t="shared" si="22"/>
        <v>Gəncə</v>
      </c>
      <c r="G633" s="110">
        <f t="shared" si="23"/>
        <v>20</v>
      </c>
    </row>
    <row r="634" spans="1:7" x14ac:dyDescent="0.3">
      <c r="A634" s="20" t="s">
        <v>687</v>
      </c>
      <c r="B634" s="102">
        <v>44458</v>
      </c>
      <c r="C634" s="103">
        <v>0.19</v>
      </c>
      <c r="D634" s="133">
        <v>5800</v>
      </c>
      <c r="E634" s="108" t="str">
        <f>_xlfn.XLOOKUP($A634,'Task3 Baza'!$A$2:$A$1999,'Task3 Baza'!$C$2:$C$1999,"non",0)</f>
        <v>Sumqayıt</v>
      </c>
      <c r="F634" s="109" t="str">
        <f t="shared" si="22"/>
        <v>Gəncə</v>
      </c>
      <c r="G634" s="110">
        <f t="shared" si="23"/>
        <v>20</v>
      </c>
    </row>
    <row r="635" spans="1:7" x14ac:dyDescent="0.3">
      <c r="A635" s="20" t="s">
        <v>688</v>
      </c>
      <c r="B635" s="102">
        <v>44907</v>
      </c>
      <c r="C635" s="103">
        <v>0.21</v>
      </c>
      <c r="D635" s="133">
        <v>6200</v>
      </c>
      <c r="E635" s="108" t="str">
        <f>_xlfn.XLOOKUP($A635,'Task3 Baza'!$A$2:$A$1999,'Task3 Baza'!$C$2:$C$1999,"non",0)</f>
        <v>Qəbələ</v>
      </c>
      <c r="F635" s="109" t="str">
        <f t="shared" si="22"/>
        <v>Sumqayıt</v>
      </c>
      <c r="G635" s="110">
        <f t="shared" si="23"/>
        <v>50</v>
      </c>
    </row>
    <row r="636" spans="1:7" x14ac:dyDescent="0.3">
      <c r="A636" s="20" t="s">
        <v>689</v>
      </c>
      <c r="B636" s="102">
        <v>44371</v>
      </c>
      <c r="C636" s="103">
        <v>0.24</v>
      </c>
      <c r="D636" s="133">
        <v>12300</v>
      </c>
      <c r="E636" s="108" t="str">
        <f>_xlfn.XLOOKUP($A636,'Task3 Baza'!$A$2:$A$1999,'Task3 Baza'!$C$2:$C$1999,"non",0)</f>
        <v>Xaçmaz</v>
      </c>
      <c r="F636" s="109" t="str">
        <f t="shared" si="22"/>
        <v>Sumqayıt</v>
      </c>
      <c r="G636" s="110">
        <f t="shared" si="23"/>
        <v>50</v>
      </c>
    </row>
    <row r="637" spans="1:7" x14ac:dyDescent="0.3">
      <c r="A637" s="20" t="s">
        <v>362</v>
      </c>
      <c r="B637" s="102">
        <v>43681</v>
      </c>
      <c r="C637" s="103">
        <v>0.24</v>
      </c>
      <c r="D637" s="133">
        <v>7300</v>
      </c>
      <c r="E637" s="108" t="str">
        <f>_xlfn.XLOOKUP($A637,'Task3 Baza'!$A$2:$A$1999,'Task3 Baza'!$C$2:$C$1999,"non",0)</f>
        <v>Saatlı</v>
      </c>
      <c r="F637" s="109" t="str">
        <f t="shared" si="22"/>
        <v>Gəncə</v>
      </c>
      <c r="G637" s="110">
        <f t="shared" si="23"/>
        <v>20</v>
      </c>
    </row>
    <row r="638" spans="1:7" x14ac:dyDescent="0.3">
      <c r="A638" s="20" t="s">
        <v>690</v>
      </c>
      <c r="B638" s="102">
        <v>43778</v>
      </c>
      <c r="C638" s="103">
        <v>0.19</v>
      </c>
      <c r="D638" s="133">
        <v>1800</v>
      </c>
      <c r="E638" s="108" t="str">
        <f>_xlfn.XLOOKUP($A638,'Task3 Baza'!$A$2:$A$1999,'Task3 Baza'!$C$2:$C$1999,"non",0)</f>
        <v>Kəlbəcər</v>
      </c>
      <c r="F638" s="109" t="str">
        <f t="shared" si="22"/>
        <v>Sumqayıt</v>
      </c>
      <c r="G638" s="110">
        <f t="shared" si="23"/>
        <v>50</v>
      </c>
    </row>
    <row r="639" spans="1:7" x14ac:dyDescent="0.3">
      <c r="A639" s="20" t="s">
        <v>691</v>
      </c>
      <c r="B639" s="102">
        <v>44450</v>
      </c>
      <c r="C639" s="103">
        <v>0.15</v>
      </c>
      <c r="D639" s="133">
        <v>11300</v>
      </c>
      <c r="E639" s="108" t="str">
        <f>_xlfn.XLOOKUP($A639,'Task3 Baza'!$A$2:$A$1999,'Task3 Baza'!$C$2:$C$1999,"non",0)</f>
        <v>Sədərək</v>
      </c>
      <c r="F639" s="109" t="str">
        <f t="shared" si="22"/>
        <v>Gəncə</v>
      </c>
      <c r="G639" s="110">
        <f t="shared" si="23"/>
        <v>20</v>
      </c>
    </row>
    <row r="640" spans="1:7" x14ac:dyDescent="0.3">
      <c r="A640" s="20" t="s">
        <v>692</v>
      </c>
      <c r="B640" s="102">
        <v>44391</v>
      </c>
      <c r="C640" s="103">
        <v>0.17</v>
      </c>
      <c r="D640" s="133">
        <v>9600</v>
      </c>
      <c r="E640" s="108" t="str">
        <f>_xlfn.XLOOKUP($A640,'Task3 Baza'!$A$2:$A$1999,'Task3 Baza'!$C$2:$C$1999,"non",0)</f>
        <v>Saatlı</v>
      </c>
      <c r="F640" s="109" t="str">
        <f t="shared" si="22"/>
        <v>Gəncə</v>
      </c>
      <c r="G640" s="110">
        <f t="shared" si="23"/>
        <v>20</v>
      </c>
    </row>
    <row r="641" spans="1:7" x14ac:dyDescent="0.3">
      <c r="A641" s="20" t="s">
        <v>693</v>
      </c>
      <c r="B641" s="102">
        <v>44291</v>
      </c>
      <c r="C641" s="103">
        <v>0.14000000000000001</v>
      </c>
      <c r="D641" s="133">
        <v>10600</v>
      </c>
      <c r="E641" s="108" t="str">
        <f>_xlfn.XLOOKUP($A641,'Task3 Baza'!$A$2:$A$1999,'Task3 Baza'!$C$2:$C$1999,"non",0)</f>
        <v>Hacıqabul</v>
      </c>
      <c r="F641" s="109" t="str">
        <f t="shared" si="22"/>
        <v>Sumqayıt</v>
      </c>
      <c r="G641" s="110">
        <f t="shared" si="23"/>
        <v>50</v>
      </c>
    </row>
    <row r="642" spans="1:7" x14ac:dyDescent="0.3">
      <c r="A642" s="20" t="s">
        <v>694</v>
      </c>
      <c r="B642" s="102">
        <v>44552</v>
      </c>
      <c r="C642" s="103">
        <v>0.17</v>
      </c>
      <c r="D642" s="133">
        <v>1600</v>
      </c>
      <c r="E642" s="108" t="str">
        <f>_xlfn.XLOOKUP($A642,'Task3 Baza'!$A$2:$A$1999,'Task3 Baza'!$C$2:$C$1999,"non",0)</f>
        <v>Ağdaş</v>
      </c>
      <c r="F642" s="109" t="str">
        <f t="shared" ref="F642:F705" si="24">VLOOKUP($E642,$I$3:$K$75,2,0)</f>
        <v>Bakı</v>
      </c>
      <c r="G642" s="110">
        <f t="shared" ref="G642:G705" si="25">VLOOKUP(VLOOKUP($E642,$I$3:$J$75,2,0),$L$3:$M$6,2,0)</f>
        <v>10</v>
      </c>
    </row>
    <row r="643" spans="1:7" x14ac:dyDescent="0.3">
      <c r="A643" s="20" t="s">
        <v>695</v>
      </c>
      <c r="B643" s="102">
        <v>43735</v>
      </c>
      <c r="C643" s="103">
        <v>0.19</v>
      </c>
      <c r="D643" s="133">
        <v>7000</v>
      </c>
      <c r="E643" s="108" t="str">
        <f>_xlfn.XLOOKUP($A643,'Task3 Baza'!$A$2:$A$1999,'Task3 Baza'!$C$2:$C$1999,"non",0)</f>
        <v>Saatlı</v>
      </c>
      <c r="F643" s="109" t="str">
        <f t="shared" si="24"/>
        <v>Gəncə</v>
      </c>
      <c r="G643" s="110">
        <f t="shared" si="25"/>
        <v>20</v>
      </c>
    </row>
    <row r="644" spans="1:7" x14ac:dyDescent="0.3">
      <c r="A644" s="20" t="s">
        <v>696</v>
      </c>
      <c r="B644" s="102">
        <v>43929</v>
      </c>
      <c r="C644" s="103">
        <v>0.16</v>
      </c>
      <c r="D644" s="133">
        <v>4500</v>
      </c>
      <c r="E644" s="108" t="str">
        <f>_xlfn.XLOOKUP($A644,'Task3 Baza'!$A$2:$A$1999,'Task3 Baza'!$C$2:$C$1999,"non",0)</f>
        <v>Salyan</v>
      </c>
      <c r="F644" s="109" t="str">
        <f t="shared" si="24"/>
        <v>Gəncə</v>
      </c>
      <c r="G644" s="110">
        <f t="shared" si="25"/>
        <v>20</v>
      </c>
    </row>
    <row r="645" spans="1:7" x14ac:dyDescent="0.3">
      <c r="A645" s="20" t="s">
        <v>697</v>
      </c>
      <c r="B645" s="102">
        <v>44554</v>
      </c>
      <c r="C645" s="103">
        <v>0.2</v>
      </c>
      <c r="D645" s="133">
        <v>12700</v>
      </c>
      <c r="E645" s="108" t="str">
        <f>_xlfn.XLOOKUP($A645,'Task3 Baza'!$A$2:$A$1999,'Task3 Baza'!$C$2:$C$1999,"non",0)</f>
        <v>Sədərək</v>
      </c>
      <c r="F645" s="109" t="str">
        <f t="shared" si="24"/>
        <v>Gəncə</v>
      </c>
      <c r="G645" s="110">
        <f t="shared" si="25"/>
        <v>20</v>
      </c>
    </row>
    <row r="646" spans="1:7" x14ac:dyDescent="0.3">
      <c r="A646" s="20" t="s">
        <v>698</v>
      </c>
      <c r="B646" s="102">
        <v>44320</v>
      </c>
      <c r="C646" s="103">
        <v>0.23</v>
      </c>
      <c r="D646" s="133">
        <v>2700</v>
      </c>
      <c r="E646" s="108" t="str">
        <f>_xlfn.XLOOKUP($A646,'Task3 Baza'!$A$2:$A$1999,'Task3 Baza'!$C$2:$C$1999,"non",0)</f>
        <v>Babək</v>
      </c>
      <c r="F646" s="109" t="str">
        <f t="shared" si="24"/>
        <v>Bakı</v>
      </c>
      <c r="G646" s="110">
        <f t="shared" si="25"/>
        <v>10</v>
      </c>
    </row>
    <row r="647" spans="1:7" x14ac:dyDescent="0.3">
      <c r="A647" s="20" t="s">
        <v>699</v>
      </c>
      <c r="B647" s="102">
        <v>44531</v>
      </c>
      <c r="C647" s="103">
        <v>0.23</v>
      </c>
      <c r="D647" s="133">
        <v>12300</v>
      </c>
      <c r="E647" s="108" t="str">
        <f>_xlfn.XLOOKUP($A647,'Task3 Baza'!$A$2:$A$1999,'Task3 Baza'!$C$2:$C$1999,"non",0)</f>
        <v>Bakı</v>
      </c>
      <c r="F647" s="109" t="str">
        <f t="shared" si="24"/>
        <v>Bakı</v>
      </c>
      <c r="G647" s="110">
        <f t="shared" si="25"/>
        <v>10</v>
      </c>
    </row>
    <row r="648" spans="1:7" x14ac:dyDescent="0.3">
      <c r="A648" s="20" t="s">
        <v>183</v>
      </c>
      <c r="B648" s="102">
        <v>44148</v>
      </c>
      <c r="C648" s="103">
        <v>0.15</v>
      </c>
      <c r="D648" s="133">
        <v>2100</v>
      </c>
      <c r="E648" s="108" t="str">
        <f>_xlfn.XLOOKUP($A648,'Task3 Baza'!$A$2:$A$1999,'Task3 Baza'!$C$2:$C$1999,"non",0)</f>
        <v>Qubadlı</v>
      </c>
      <c r="F648" s="109" t="str">
        <f t="shared" si="24"/>
        <v>Gəncə</v>
      </c>
      <c r="G648" s="110">
        <f t="shared" si="25"/>
        <v>20</v>
      </c>
    </row>
    <row r="649" spans="1:7" x14ac:dyDescent="0.3">
      <c r="A649" s="20" t="s">
        <v>700</v>
      </c>
      <c r="B649" s="102">
        <v>44443</v>
      </c>
      <c r="C649" s="103">
        <v>0.17</v>
      </c>
      <c r="D649" s="133">
        <v>8700</v>
      </c>
      <c r="E649" s="108" t="str">
        <f>_xlfn.XLOOKUP($A649,'Task3 Baza'!$A$2:$A$1999,'Task3 Baza'!$C$2:$C$1999,"non",0)</f>
        <v>Masallı</v>
      </c>
      <c r="F649" s="109" t="str">
        <f t="shared" si="24"/>
        <v>Gəncə</v>
      </c>
      <c r="G649" s="110">
        <f t="shared" si="25"/>
        <v>20</v>
      </c>
    </row>
    <row r="650" spans="1:7" x14ac:dyDescent="0.3">
      <c r="A650" s="20" t="s">
        <v>701</v>
      </c>
      <c r="B650" s="102">
        <v>44254</v>
      </c>
      <c r="C650" s="103">
        <v>0.21</v>
      </c>
      <c r="D650" s="133">
        <v>9000</v>
      </c>
      <c r="E650" s="108" t="str">
        <f>_xlfn.XLOOKUP($A650,'Task3 Baza'!$A$2:$A$1999,'Task3 Baza'!$C$2:$C$1999,"non",0)</f>
        <v>Göyçay</v>
      </c>
      <c r="F650" s="109" t="str">
        <f t="shared" si="24"/>
        <v>Sumqayıt</v>
      </c>
      <c r="G650" s="110">
        <f t="shared" si="25"/>
        <v>50</v>
      </c>
    </row>
    <row r="651" spans="1:7" x14ac:dyDescent="0.3">
      <c r="A651" s="20" t="s">
        <v>702</v>
      </c>
      <c r="B651" s="102">
        <v>43999</v>
      </c>
      <c r="C651" s="103">
        <v>0.19</v>
      </c>
      <c r="D651" s="133">
        <v>8700</v>
      </c>
      <c r="E651" s="108" t="str">
        <f>_xlfn.XLOOKUP($A651,'Task3 Baza'!$A$2:$A$1999,'Task3 Baza'!$C$2:$C$1999,"non",0)</f>
        <v>Füzuli</v>
      </c>
      <c r="F651" s="109" t="str">
        <f t="shared" si="24"/>
        <v>Sumqayıt</v>
      </c>
      <c r="G651" s="110">
        <f t="shared" si="25"/>
        <v>50</v>
      </c>
    </row>
    <row r="652" spans="1:7" x14ac:dyDescent="0.3">
      <c r="A652" s="20" t="s">
        <v>703</v>
      </c>
      <c r="B652" s="102">
        <v>43898</v>
      </c>
      <c r="C652" s="103">
        <v>0.16</v>
      </c>
      <c r="D652" s="133">
        <v>1800</v>
      </c>
      <c r="E652" s="108" t="str">
        <f>_xlfn.XLOOKUP($A652,'Task3 Baza'!$A$2:$A$1999,'Task3 Baza'!$C$2:$C$1999,"non",0)</f>
        <v>Qusar</v>
      </c>
      <c r="F652" s="109" t="str">
        <f t="shared" si="24"/>
        <v>Gəncə</v>
      </c>
      <c r="G652" s="110">
        <f t="shared" si="25"/>
        <v>20</v>
      </c>
    </row>
    <row r="653" spans="1:7" x14ac:dyDescent="0.3">
      <c r="A653" s="20" t="s">
        <v>248</v>
      </c>
      <c r="B653" s="102">
        <v>44241</v>
      </c>
      <c r="C653" s="103">
        <v>0.24</v>
      </c>
      <c r="D653" s="133">
        <v>7200</v>
      </c>
      <c r="E653" s="108" t="str">
        <f>_xlfn.XLOOKUP($A653,'Task3 Baza'!$A$2:$A$1999,'Task3 Baza'!$C$2:$C$1999,"non",0)</f>
        <v>Zaqatala</v>
      </c>
      <c r="F653" s="109" t="str">
        <f t="shared" si="24"/>
        <v>Lənkəran</v>
      </c>
      <c r="G653" s="110">
        <f t="shared" si="25"/>
        <v>42</v>
      </c>
    </row>
    <row r="654" spans="1:7" x14ac:dyDescent="0.3">
      <c r="A654" s="20" t="s">
        <v>704</v>
      </c>
      <c r="B654" s="102">
        <v>43758</v>
      </c>
      <c r="C654" s="103">
        <v>0.14000000000000001</v>
      </c>
      <c r="D654" s="133">
        <v>6500</v>
      </c>
      <c r="E654" s="108" t="str">
        <f>_xlfn.XLOOKUP($A654,'Task3 Baza'!$A$2:$A$1999,'Task3 Baza'!$C$2:$C$1999,"non",0)</f>
        <v>Cəbrayıl</v>
      </c>
      <c r="F654" s="109" t="str">
        <f t="shared" si="24"/>
        <v>Bakı</v>
      </c>
      <c r="G654" s="110">
        <f t="shared" si="25"/>
        <v>10</v>
      </c>
    </row>
    <row r="655" spans="1:7" x14ac:dyDescent="0.3">
      <c r="A655" s="20" t="s">
        <v>705</v>
      </c>
      <c r="B655" s="102">
        <v>44441</v>
      </c>
      <c r="C655" s="103">
        <v>0.14000000000000001</v>
      </c>
      <c r="D655" s="133">
        <v>10100</v>
      </c>
      <c r="E655" s="108" t="str">
        <f>_xlfn.XLOOKUP($A655,'Task3 Baza'!$A$2:$A$1999,'Task3 Baza'!$C$2:$C$1999,"non",0)</f>
        <v>Qobustan</v>
      </c>
      <c r="F655" s="109" t="str">
        <f t="shared" si="24"/>
        <v>Gəncə</v>
      </c>
      <c r="G655" s="110">
        <f t="shared" si="25"/>
        <v>20</v>
      </c>
    </row>
    <row r="656" spans="1:7" x14ac:dyDescent="0.3">
      <c r="A656" s="20" t="s">
        <v>678</v>
      </c>
      <c r="B656" s="102">
        <v>44072</v>
      </c>
      <c r="C656" s="103">
        <v>0.18</v>
      </c>
      <c r="D656" s="133">
        <v>10200</v>
      </c>
      <c r="E656" s="108" t="str">
        <f>_xlfn.XLOOKUP($A656,'Task3 Baza'!$A$2:$A$1999,'Task3 Baza'!$C$2:$C$1999,"non",0)</f>
        <v>İmişli</v>
      </c>
      <c r="F656" s="109" t="str">
        <f t="shared" si="24"/>
        <v>Sumqayıt</v>
      </c>
      <c r="G656" s="110">
        <f t="shared" si="25"/>
        <v>50</v>
      </c>
    </row>
    <row r="657" spans="1:7" x14ac:dyDescent="0.3">
      <c r="A657" s="20" t="s">
        <v>706</v>
      </c>
      <c r="B657" s="102">
        <v>44172</v>
      </c>
      <c r="C657" s="103">
        <v>0.2</v>
      </c>
      <c r="D657" s="133">
        <v>8200</v>
      </c>
      <c r="E657" s="108" t="str">
        <f>_xlfn.XLOOKUP($A657,'Task3 Baza'!$A$2:$A$1999,'Task3 Baza'!$C$2:$C$1999,"non",0)</f>
        <v>Abşeron</v>
      </c>
      <c r="F657" s="109" t="str">
        <f t="shared" si="24"/>
        <v>Bakı</v>
      </c>
      <c r="G657" s="110">
        <f t="shared" si="25"/>
        <v>10</v>
      </c>
    </row>
    <row r="658" spans="1:7" x14ac:dyDescent="0.3">
      <c r="A658" s="20" t="s">
        <v>417</v>
      </c>
      <c r="B658" s="102">
        <v>44150</v>
      </c>
      <c r="C658" s="103">
        <v>0.15</v>
      </c>
      <c r="D658" s="133">
        <v>5500</v>
      </c>
      <c r="E658" s="108" t="str">
        <f>_xlfn.XLOOKUP($A658,'Task3 Baza'!$A$2:$A$1999,'Task3 Baza'!$C$2:$C$1999,"non",0)</f>
        <v>Şəmkir</v>
      </c>
      <c r="F658" s="109" t="str">
        <f t="shared" si="24"/>
        <v>Lənkəran</v>
      </c>
      <c r="G658" s="110">
        <f t="shared" si="25"/>
        <v>42</v>
      </c>
    </row>
    <row r="659" spans="1:7" x14ac:dyDescent="0.3">
      <c r="A659" s="20" t="s">
        <v>244</v>
      </c>
      <c r="B659" s="102">
        <v>44409</v>
      </c>
      <c r="C659" s="103">
        <v>0.19</v>
      </c>
      <c r="D659" s="133">
        <v>12600</v>
      </c>
      <c r="E659" s="108" t="str">
        <f>_xlfn.XLOOKUP($A659,'Task3 Baza'!$A$2:$A$1999,'Task3 Baza'!$C$2:$C$1999,"non",0)</f>
        <v>Ucar</v>
      </c>
      <c r="F659" s="109" t="str">
        <f t="shared" si="24"/>
        <v>Lənkəran</v>
      </c>
      <c r="G659" s="110">
        <f t="shared" si="25"/>
        <v>42</v>
      </c>
    </row>
    <row r="660" spans="1:7" x14ac:dyDescent="0.3">
      <c r="A660" s="20" t="s">
        <v>686</v>
      </c>
      <c r="B660" s="102">
        <v>44325</v>
      </c>
      <c r="C660" s="103">
        <v>0.14000000000000001</v>
      </c>
      <c r="D660" s="133">
        <v>5700</v>
      </c>
      <c r="E660" s="108" t="str">
        <f>_xlfn.XLOOKUP($A660,'Task3 Baza'!$A$2:$A$1999,'Task3 Baza'!$C$2:$C$1999,"non",0)</f>
        <v>Mingəçevir</v>
      </c>
      <c r="F660" s="109" t="str">
        <f t="shared" si="24"/>
        <v>Gəncə</v>
      </c>
      <c r="G660" s="110">
        <f t="shared" si="25"/>
        <v>20</v>
      </c>
    </row>
    <row r="661" spans="1:7" x14ac:dyDescent="0.3">
      <c r="A661" s="20" t="s">
        <v>423</v>
      </c>
      <c r="B661" s="102">
        <v>44050</v>
      </c>
      <c r="C661" s="103">
        <v>0.18</v>
      </c>
      <c r="D661" s="133">
        <v>4400</v>
      </c>
      <c r="E661" s="108" t="str">
        <f>_xlfn.XLOOKUP($A661,'Task3 Baza'!$A$2:$A$1999,'Task3 Baza'!$C$2:$C$1999,"non",0)</f>
        <v>Şərur</v>
      </c>
      <c r="F661" s="109" t="str">
        <f t="shared" si="24"/>
        <v>Lənkəran</v>
      </c>
      <c r="G661" s="110">
        <f t="shared" si="25"/>
        <v>42</v>
      </c>
    </row>
    <row r="662" spans="1:7" x14ac:dyDescent="0.3">
      <c r="A662" s="20" t="s">
        <v>707</v>
      </c>
      <c r="B662" s="102">
        <v>44096</v>
      </c>
      <c r="C662" s="103">
        <v>0.18</v>
      </c>
      <c r="D662" s="133">
        <v>3600</v>
      </c>
      <c r="E662" s="108" t="str">
        <f>_xlfn.XLOOKUP($A662,'Task3 Baza'!$A$2:$A$1999,'Task3 Baza'!$C$2:$C$1999,"non",0)</f>
        <v>Sumqayıt</v>
      </c>
      <c r="F662" s="109" t="str">
        <f t="shared" si="24"/>
        <v>Gəncə</v>
      </c>
      <c r="G662" s="110">
        <f t="shared" si="25"/>
        <v>20</v>
      </c>
    </row>
    <row r="663" spans="1:7" x14ac:dyDescent="0.3">
      <c r="A663" s="20" t="s">
        <v>708</v>
      </c>
      <c r="B663" s="102">
        <v>44453</v>
      </c>
      <c r="C663" s="103">
        <v>0.23</v>
      </c>
      <c r="D663" s="133">
        <v>1200</v>
      </c>
      <c r="E663" s="108" t="str">
        <f>_xlfn.XLOOKUP($A663,'Task3 Baza'!$A$2:$A$1999,'Task3 Baza'!$C$2:$C$1999,"non",0)</f>
        <v>Goranboy</v>
      </c>
      <c r="F663" s="109" t="str">
        <f t="shared" si="24"/>
        <v>Sumqayıt</v>
      </c>
      <c r="G663" s="110">
        <f t="shared" si="25"/>
        <v>50</v>
      </c>
    </row>
    <row r="664" spans="1:7" x14ac:dyDescent="0.3">
      <c r="A664" s="20" t="s">
        <v>579</v>
      </c>
      <c r="B664" s="102">
        <v>44564</v>
      </c>
      <c r="C664" s="103">
        <v>0.18</v>
      </c>
      <c r="D664" s="133">
        <v>10800</v>
      </c>
      <c r="E664" s="108" t="str">
        <f>_xlfn.XLOOKUP($A664,'Task3 Baza'!$A$2:$A$1999,'Task3 Baza'!$C$2:$C$1999,"non",0)</f>
        <v>Zaqatala</v>
      </c>
      <c r="F664" s="109" t="str">
        <f t="shared" si="24"/>
        <v>Lənkəran</v>
      </c>
      <c r="G664" s="110">
        <f t="shared" si="25"/>
        <v>42</v>
      </c>
    </row>
    <row r="665" spans="1:7" x14ac:dyDescent="0.3">
      <c r="A665" s="20" t="s">
        <v>687</v>
      </c>
      <c r="B665" s="102">
        <v>44659</v>
      </c>
      <c r="C665" s="103">
        <v>0.19</v>
      </c>
      <c r="D665" s="133">
        <v>8400</v>
      </c>
      <c r="E665" s="108" t="str">
        <f>_xlfn.XLOOKUP($A665,'Task3 Baza'!$A$2:$A$1999,'Task3 Baza'!$C$2:$C$1999,"non",0)</f>
        <v>Sumqayıt</v>
      </c>
      <c r="F665" s="109" t="str">
        <f t="shared" si="24"/>
        <v>Gəncə</v>
      </c>
      <c r="G665" s="110">
        <f t="shared" si="25"/>
        <v>20</v>
      </c>
    </row>
    <row r="666" spans="1:7" x14ac:dyDescent="0.3">
      <c r="A666" s="20" t="s">
        <v>709</v>
      </c>
      <c r="B666" s="102">
        <v>44028</v>
      </c>
      <c r="C666" s="103">
        <v>0.21</v>
      </c>
      <c r="D666" s="133">
        <v>1900</v>
      </c>
      <c r="E666" s="108" t="str">
        <f>_xlfn.XLOOKUP($A666,'Task3 Baza'!$A$2:$A$1999,'Task3 Baza'!$C$2:$C$1999,"non",0)</f>
        <v>Sabirabad</v>
      </c>
      <c r="F666" s="109" t="str">
        <f t="shared" si="24"/>
        <v>Gəncə</v>
      </c>
      <c r="G666" s="110">
        <f t="shared" si="25"/>
        <v>20</v>
      </c>
    </row>
    <row r="667" spans="1:7" x14ac:dyDescent="0.3">
      <c r="A667" s="20" t="s">
        <v>710</v>
      </c>
      <c r="B667" s="102">
        <v>43890</v>
      </c>
      <c r="C667" s="103">
        <v>0.2</v>
      </c>
      <c r="D667" s="133">
        <v>3600</v>
      </c>
      <c r="E667" s="108" t="str">
        <f>_xlfn.XLOOKUP($A667,'Task3 Baza'!$A$2:$A$1999,'Task3 Baza'!$C$2:$C$1999,"non",0)</f>
        <v>Füzuli</v>
      </c>
      <c r="F667" s="109" t="str">
        <f t="shared" si="24"/>
        <v>Sumqayıt</v>
      </c>
      <c r="G667" s="110">
        <f t="shared" si="25"/>
        <v>50</v>
      </c>
    </row>
    <row r="668" spans="1:7" x14ac:dyDescent="0.3">
      <c r="A668" s="20" t="s">
        <v>711</v>
      </c>
      <c r="B668" s="102">
        <v>44387</v>
      </c>
      <c r="C668" s="103">
        <v>0.14000000000000001</v>
      </c>
      <c r="D668" s="133">
        <v>11400</v>
      </c>
      <c r="E668" s="108" t="str">
        <f>_xlfn.XLOOKUP($A668,'Task3 Baza'!$A$2:$A$1999,'Task3 Baza'!$C$2:$C$1999,"non",0)</f>
        <v>Zəngilan</v>
      </c>
      <c r="F668" s="109" t="str">
        <f t="shared" si="24"/>
        <v>Lənkəran</v>
      </c>
      <c r="G668" s="110">
        <f t="shared" si="25"/>
        <v>42</v>
      </c>
    </row>
    <row r="669" spans="1:7" x14ac:dyDescent="0.3">
      <c r="A669" s="20" t="s">
        <v>712</v>
      </c>
      <c r="B669" s="102">
        <v>44134</v>
      </c>
      <c r="C669" s="103">
        <v>0.17</v>
      </c>
      <c r="D669" s="133">
        <v>3100</v>
      </c>
      <c r="E669" s="108" t="str">
        <f>_xlfn.XLOOKUP($A669,'Task3 Baza'!$A$2:$A$1999,'Task3 Baza'!$C$2:$C$1999,"non",0)</f>
        <v>Qax</v>
      </c>
      <c r="F669" s="109" t="str">
        <f t="shared" si="24"/>
        <v>Sumqayıt</v>
      </c>
      <c r="G669" s="110">
        <f t="shared" si="25"/>
        <v>50</v>
      </c>
    </row>
    <row r="670" spans="1:7" x14ac:dyDescent="0.3">
      <c r="A670" s="20" t="s">
        <v>713</v>
      </c>
      <c r="B670" s="102">
        <v>44328</v>
      </c>
      <c r="C670" s="103">
        <v>0.16</v>
      </c>
      <c r="D670" s="133">
        <v>6800</v>
      </c>
      <c r="E670" s="108" t="str">
        <f>_xlfn.XLOOKUP($A670,'Task3 Baza'!$A$2:$A$1999,'Task3 Baza'!$C$2:$C$1999,"non",0)</f>
        <v>Hacıqabul</v>
      </c>
      <c r="F670" s="109" t="str">
        <f t="shared" si="24"/>
        <v>Sumqayıt</v>
      </c>
      <c r="G670" s="110">
        <f t="shared" si="25"/>
        <v>50</v>
      </c>
    </row>
    <row r="671" spans="1:7" x14ac:dyDescent="0.3">
      <c r="A671" s="20" t="s">
        <v>692</v>
      </c>
      <c r="B671" s="102">
        <v>44012</v>
      </c>
      <c r="C671" s="103">
        <v>0.18</v>
      </c>
      <c r="D671" s="133">
        <v>3300</v>
      </c>
      <c r="E671" s="108" t="str">
        <f>_xlfn.XLOOKUP($A671,'Task3 Baza'!$A$2:$A$1999,'Task3 Baza'!$C$2:$C$1999,"non",0)</f>
        <v>Saatlı</v>
      </c>
      <c r="F671" s="109" t="str">
        <f t="shared" si="24"/>
        <v>Gəncə</v>
      </c>
      <c r="G671" s="110">
        <f t="shared" si="25"/>
        <v>20</v>
      </c>
    </row>
    <row r="672" spans="1:7" x14ac:dyDescent="0.3">
      <c r="A672" s="20" t="s">
        <v>714</v>
      </c>
      <c r="B672" s="102">
        <v>43855</v>
      </c>
      <c r="C672" s="103">
        <v>0.23</v>
      </c>
      <c r="D672" s="133">
        <v>4300</v>
      </c>
      <c r="E672" s="108" t="str">
        <f>_xlfn.XLOOKUP($A672,'Task3 Baza'!$A$2:$A$1999,'Task3 Baza'!$C$2:$C$1999,"non",0)</f>
        <v>Abşeron</v>
      </c>
      <c r="F672" s="109" t="str">
        <f t="shared" si="24"/>
        <v>Bakı</v>
      </c>
      <c r="G672" s="110">
        <f t="shared" si="25"/>
        <v>10</v>
      </c>
    </row>
    <row r="673" spans="1:7" x14ac:dyDescent="0.3">
      <c r="A673" s="20" t="s">
        <v>715</v>
      </c>
      <c r="B673" s="102">
        <v>44272</v>
      </c>
      <c r="C673" s="103">
        <v>0.18</v>
      </c>
      <c r="D673" s="133">
        <v>3700</v>
      </c>
      <c r="E673" s="108" t="str">
        <f>_xlfn.XLOOKUP($A673,'Task3 Baza'!$A$2:$A$1999,'Task3 Baza'!$C$2:$C$1999,"non",0)</f>
        <v>Şərur</v>
      </c>
      <c r="F673" s="109" t="str">
        <f t="shared" si="24"/>
        <v>Lənkəran</v>
      </c>
      <c r="G673" s="110">
        <f t="shared" si="25"/>
        <v>42</v>
      </c>
    </row>
    <row r="674" spans="1:7" x14ac:dyDescent="0.3">
      <c r="A674" s="20" t="s">
        <v>176</v>
      </c>
      <c r="B674" s="102">
        <v>44360</v>
      </c>
      <c r="C674" s="103">
        <v>0.21</v>
      </c>
      <c r="D674" s="133">
        <v>3700</v>
      </c>
      <c r="E674" s="108" t="str">
        <f>_xlfn.XLOOKUP($A674,'Task3 Baza'!$A$2:$A$1999,'Task3 Baza'!$C$2:$C$1999,"non",0)</f>
        <v>Neftçala</v>
      </c>
      <c r="F674" s="109" t="str">
        <f t="shared" si="24"/>
        <v>Gəncə</v>
      </c>
      <c r="G674" s="110">
        <f t="shared" si="25"/>
        <v>20</v>
      </c>
    </row>
    <row r="675" spans="1:7" x14ac:dyDescent="0.3">
      <c r="A675" s="20" t="s">
        <v>574</v>
      </c>
      <c r="B675" s="102">
        <v>43968</v>
      </c>
      <c r="C675" s="103">
        <v>0.17</v>
      </c>
      <c r="D675" s="133">
        <v>2900</v>
      </c>
      <c r="E675" s="108" t="str">
        <f>_xlfn.XLOOKUP($A675,'Task3 Baza'!$A$2:$A$1999,'Task3 Baza'!$C$2:$C$1999,"non",0)</f>
        <v>Mingəçevir</v>
      </c>
      <c r="F675" s="109" t="str">
        <f t="shared" si="24"/>
        <v>Gəncə</v>
      </c>
      <c r="G675" s="110">
        <f t="shared" si="25"/>
        <v>20</v>
      </c>
    </row>
    <row r="676" spans="1:7" x14ac:dyDescent="0.3">
      <c r="A676" s="20" t="s">
        <v>716</v>
      </c>
      <c r="B676" s="102">
        <v>44268</v>
      </c>
      <c r="C676" s="103">
        <v>0.16</v>
      </c>
      <c r="D676" s="133">
        <v>8200</v>
      </c>
      <c r="E676" s="108" t="str">
        <f>_xlfn.XLOOKUP($A676,'Task3 Baza'!$A$2:$A$1999,'Task3 Baza'!$C$2:$C$1999,"non",0)</f>
        <v>Xocalı</v>
      </c>
      <c r="F676" s="109" t="str">
        <f t="shared" si="24"/>
        <v>Sumqayıt</v>
      </c>
      <c r="G676" s="110">
        <f t="shared" si="25"/>
        <v>50</v>
      </c>
    </row>
    <row r="677" spans="1:7" x14ac:dyDescent="0.3">
      <c r="A677" s="20" t="s">
        <v>470</v>
      </c>
      <c r="B677" s="102">
        <v>43633</v>
      </c>
      <c r="C677" s="103">
        <v>0.15</v>
      </c>
      <c r="D677" s="133">
        <v>11100</v>
      </c>
      <c r="E677" s="108" t="str">
        <f>_xlfn.XLOOKUP($A677,'Task3 Baza'!$A$2:$A$1999,'Task3 Baza'!$C$2:$C$1999,"non",0)</f>
        <v>Yardımlı</v>
      </c>
      <c r="F677" s="109" t="str">
        <f t="shared" si="24"/>
        <v>Lənkəran</v>
      </c>
      <c r="G677" s="110">
        <f t="shared" si="25"/>
        <v>42</v>
      </c>
    </row>
    <row r="678" spans="1:7" x14ac:dyDescent="0.3">
      <c r="A678" s="20" t="s">
        <v>717</v>
      </c>
      <c r="B678" s="102">
        <v>44265</v>
      </c>
      <c r="C678" s="103">
        <v>0.24</v>
      </c>
      <c r="D678" s="133">
        <v>10200</v>
      </c>
      <c r="E678" s="108" t="str">
        <f>_xlfn.XLOOKUP($A678,'Task3 Baza'!$A$2:$A$1999,'Task3 Baza'!$C$2:$C$1999,"non",0)</f>
        <v>Biləsuvar</v>
      </c>
      <c r="F678" s="109" t="str">
        <f t="shared" si="24"/>
        <v>Bakı</v>
      </c>
      <c r="G678" s="110">
        <f t="shared" si="25"/>
        <v>10</v>
      </c>
    </row>
    <row r="679" spans="1:7" x14ac:dyDescent="0.3">
      <c r="A679" s="20" t="s">
        <v>718</v>
      </c>
      <c r="B679" s="102">
        <v>43952</v>
      </c>
      <c r="C679" s="103">
        <v>0.2</v>
      </c>
      <c r="D679" s="133">
        <v>9200</v>
      </c>
      <c r="E679" s="108" t="str">
        <f>_xlfn.XLOOKUP($A679,'Task3 Baza'!$A$2:$A$1999,'Task3 Baza'!$C$2:$C$1999,"non",0)</f>
        <v>Şəmkir</v>
      </c>
      <c r="F679" s="109" t="str">
        <f t="shared" si="24"/>
        <v>Lənkəran</v>
      </c>
      <c r="G679" s="110">
        <f t="shared" si="25"/>
        <v>42</v>
      </c>
    </row>
    <row r="680" spans="1:7" x14ac:dyDescent="0.3">
      <c r="A680" s="20" t="s">
        <v>401</v>
      </c>
      <c r="B680" s="102">
        <v>43633</v>
      </c>
      <c r="C680" s="103">
        <v>0.15</v>
      </c>
      <c r="D680" s="133">
        <v>9100</v>
      </c>
      <c r="E680" s="108" t="str">
        <f>_xlfn.XLOOKUP($A680,'Task3 Baza'!$A$2:$A$1999,'Task3 Baza'!$C$2:$C$1999,"non",0)</f>
        <v>Culfa</v>
      </c>
      <c r="F680" s="109" t="str">
        <f t="shared" si="24"/>
        <v>Bakı</v>
      </c>
      <c r="G680" s="110">
        <f t="shared" si="25"/>
        <v>10</v>
      </c>
    </row>
    <row r="681" spans="1:7" x14ac:dyDescent="0.3">
      <c r="A681" s="20" t="s">
        <v>719</v>
      </c>
      <c r="B681" s="102">
        <v>44730</v>
      </c>
      <c r="C681" s="103">
        <v>0.17</v>
      </c>
      <c r="D681" s="133">
        <v>10400</v>
      </c>
      <c r="E681" s="108" t="str">
        <f>_xlfn.XLOOKUP($A681,'Task3 Baza'!$A$2:$A$1999,'Task3 Baza'!$C$2:$C$1999,"non",0)</f>
        <v>Gədəbəy</v>
      </c>
      <c r="F681" s="109" t="str">
        <f t="shared" si="24"/>
        <v>Sumqayıt</v>
      </c>
      <c r="G681" s="110">
        <f t="shared" si="25"/>
        <v>50</v>
      </c>
    </row>
    <row r="682" spans="1:7" x14ac:dyDescent="0.3">
      <c r="A682" s="20" t="s">
        <v>720</v>
      </c>
      <c r="B682" s="102">
        <v>43933</v>
      </c>
      <c r="C682" s="103">
        <v>0.24</v>
      </c>
      <c r="D682" s="133">
        <v>7900</v>
      </c>
      <c r="E682" s="108" t="str">
        <f>_xlfn.XLOOKUP($A682,'Task3 Baza'!$A$2:$A$1999,'Task3 Baza'!$C$2:$C$1999,"non",0)</f>
        <v>Şabran</v>
      </c>
      <c r="F682" s="109" t="str">
        <f t="shared" si="24"/>
        <v>Gəncə</v>
      </c>
      <c r="G682" s="110">
        <f t="shared" si="25"/>
        <v>20</v>
      </c>
    </row>
    <row r="683" spans="1:7" x14ac:dyDescent="0.3">
      <c r="A683" s="20" t="s">
        <v>721</v>
      </c>
      <c r="B683" s="102">
        <v>44104</v>
      </c>
      <c r="C683" s="103">
        <v>0.2</v>
      </c>
      <c r="D683" s="133">
        <v>4500</v>
      </c>
      <c r="E683" s="108" t="str">
        <f>_xlfn.XLOOKUP($A683,'Task3 Baza'!$A$2:$A$1999,'Task3 Baza'!$C$2:$C$1999,"non",0)</f>
        <v>Cəbrayıl</v>
      </c>
      <c r="F683" s="109" t="str">
        <f t="shared" si="24"/>
        <v>Bakı</v>
      </c>
      <c r="G683" s="110">
        <f t="shared" si="25"/>
        <v>10</v>
      </c>
    </row>
    <row r="684" spans="1:7" x14ac:dyDescent="0.3">
      <c r="A684" s="20" t="s">
        <v>722</v>
      </c>
      <c r="B684" s="102">
        <v>43500</v>
      </c>
      <c r="C684" s="103">
        <v>0.18</v>
      </c>
      <c r="D684" s="133">
        <v>9900</v>
      </c>
      <c r="E684" s="108" t="str">
        <f>_xlfn.XLOOKUP($A684,'Task3 Baza'!$A$2:$A$1999,'Task3 Baza'!$C$2:$C$1999,"non",0)</f>
        <v>Bakı</v>
      </c>
      <c r="F684" s="109" t="str">
        <f t="shared" si="24"/>
        <v>Bakı</v>
      </c>
      <c r="G684" s="110">
        <f t="shared" si="25"/>
        <v>10</v>
      </c>
    </row>
    <row r="685" spans="1:7" x14ac:dyDescent="0.3">
      <c r="A685" s="20" t="s">
        <v>496</v>
      </c>
      <c r="B685" s="102">
        <v>43956</v>
      </c>
      <c r="C685" s="103">
        <v>0.22</v>
      </c>
      <c r="D685" s="133">
        <v>10700</v>
      </c>
      <c r="E685" s="108" t="str">
        <f>_xlfn.XLOOKUP($A685,'Task3 Baza'!$A$2:$A$1999,'Task3 Baza'!$C$2:$C$1999,"non",0)</f>
        <v>Cəbrayıl</v>
      </c>
      <c r="F685" s="109" t="str">
        <f t="shared" si="24"/>
        <v>Bakı</v>
      </c>
      <c r="G685" s="110">
        <f t="shared" si="25"/>
        <v>10</v>
      </c>
    </row>
    <row r="686" spans="1:7" x14ac:dyDescent="0.3">
      <c r="A686" s="20" t="s">
        <v>723</v>
      </c>
      <c r="B686" s="102">
        <v>44089</v>
      </c>
      <c r="C686" s="103">
        <v>0.14000000000000001</v>
      </c>
      <c r="D686" s="133">
        <v>5000</v>
      </c>
      <c r="E686" s="108" t="str">
        <f>_xlfn.XLOOKUP($A686,'Task3 Baza'!$A$2:$A$1999,'Task3 Baza'!$C$2:$C$1999,"non",0)</f>
        <v>Şəmkir</v>
      </c>
      <c r="F686" s="109" t="str">
        <f t="shared" si="24"/>
        <v>Lənkəran</v>
      </c>
      <c r="G686" s="110">
        <f t="shared" si="25"/>
        <v>42</v>
      </c>
    </row>
    <row r="687" spans="1:7" x14ac:dyDescent="0.3">
      <c r="A687" s="20" t="s">
        <v>724</v>
      </c>
      <c r="B687" s="102">
        <v>43824</v>
      </c>
      <c r="C687" s="103">
        <v>0.23</v>
      </c>
      <c r="D687" s="133">
        <v>1000</v>
      </c>
      <c r="E687" s="108" t="str">
        <f>_xlfn.XLOOKUP($A687,'Task3 Baza'!$A$2:$A$1999,'Task3 Baza'!$C$2:$C$1999,"non",0)</f>
        <v>Siyəzən</v>
      </c>
      <c r="F687" s="109" t="str">
        <f t="shared" si="24"/>
        <v>Gəncə</v>
      </c>
      <c r="G687" s="110">
        <f t="shared" si="25"/>
        <v>20</v>
      </c>
    </row>
    <row r="688" spans="1:7" x14ac:dyDescent="0.3">
      <c r="A688" s="20" t="s">
        <v>544</v>
      </c>
      <c r="B688" s="102">
        <v>43640</v>
      </c>
      <c r="C688" s="103">
        <v>0.22</v>
      </c>
      <c r="D688" s="133">
        <v>2800</v>
      </c>
      <c r="E688" s="108" t="str">
        <f>_xlfn.XLOOKUP($A688,'Task3 Baza'!$A$2:$A$1999,'Task3 Baza'!$C$2:$C$1999,"non",0)</f>
        <v>Neftçala</v>
      </c>
      <c r="F688" s="109" t="str">
        <f t="shared" si="24"/>
        <v>Gəncə</v>
      </c>
      <c r="G688" s="110">
        <f t="shared" si="25"/>
        <v>20</v>
      </c>
    </row>
    <row r="689" spans="1:7" x14ac:dyDescent="0.3">
      <c r="A689" s="20" t="s">
        <v>725</v>
      </c>
      <c r="B689" s="102">
        <v>44630</v>
      </c>
      <c r="C689" s="103">
        <v>0.15</v>
      </c>
      <c r="D689" s="133">
        <v>12300</v>
      </c>
      <c r="E689" s="108" t="str">
        <f>_xlfn.XLOOKUP($A689,'Task3 Baza'!$A$2:$A$1999,'Task3 Baza'!$C$2:$C$1999,"non",0)</f>
        <v>Şərur</v>
      </c>
      <c r="F689" s="109" t="str">
        <f t="shared" si="24"/>
        <v>Lənkəran</v>
      </c>
      <c r="G689" s="110">
        <f t="shared" si="25"/>
        <v>42</v>
      </c>
    </row>
    <row r="690" spans="1:7" x14ac:dyDescent="0.3">
      <c r="A690" s="20" t="s">
        <v>726</v>
      </c>
      <c r="B690" s="102">
        <v>44198</v>
      </c>
      <c r="C690" s="103">
        <v>0.21</v>
      </c>
      <c r="D690" s="133">
        <v>11500</v>
      </c>
      <c r="E690" s="108" t="str">
        <f>_xlfn.XLOOKUP($A690,'Task3 Baza'!$A$2:$A$1999,'Task3 Baza'!$C$2:$C$1999,"non",0)</f>
        <v>Sumqayıt</v>
      </c>
      <c r="F690" s="109" t="str">
        <f t="shared" si="24"/>
        <v>Gəncə</v>
      </c>
      <c r="G690" s="110">
        <f t="shared" si="25"/>
        <v>20</v>
      </c>
    </row>
    <row r="691" spans="1:7" x14ac:dyDescent="0.3">
      <c r="A691" s="20" t="s">
        <v>375</v>
      </c>
      <c r="B691" s="102">
        <v>44117</v>
      </c>
      <c r="C691" s="103">
        <v>0.14000000000000001</v>
      </c>
      <c r="D691" s="133">
        <v>7200</v>
      </c>
      <c r="E691" s="108" t="str">
        <f>_xlfn.XLOOKUP($A691,'Task3 Baza'!$A$2:$A$1999,'Task3 Baza'!$C$2:$C$1999,"non",0)</f>
        <v>Qubadlı</v>
      </c>
      <c r="F691" s="109" t="str">
        <f t="shared" si="24"/>
        <v>Gəncə</v>
      </c>
      <c r="G691" s="110">
        <f t="shared" si="25"/>
        <v>20</v>
      </c>
    </row>
    <row r="692" spans="1:7" x14ac:dyDescent="0.3">
      <c r="A692" s="20" t="s">
        <v>334</v>
      </c>
      <c r="B692" s="102">
        <v>44354</v>
      </c>
      <c r="C692" s="103">
        <v>0.24</v>
      </c>
      <c r="D692" s="133">
        <v>1800</v>
      </c>
      <c r="E692" s="108" t="str">
        <f>_xlfn.XLOOKUP($A692,'Task3 Baza'!$A$2:$A$1999,'Task3 Baza'!$C$2:$C$1999,"non",0)</f>
        <v>Ağdam</v>
      </c>
      <c r="F692" s="109" t="str">
        <f t="shared" si="24"/>
        <v>Bakı</v>
      </c>
      <c r="G692" s="110">
        <f t="shared" si="25"/>
        <v>10</v>
      </c>
    </row>
    <row r="693" spans="1:7" x14ac:dyDescent="0.3">
      <c r="A693" s="20" t="s">
        <v>658</v>
      </c>
      <c r="B693" s="102">
        <v>44774</v>
      </c>
      <c r="C693" s="103">
        <v>0.19</v>
      </c>
      <c r="D693" s="133">
        <v>11800</v>
      </c>
      <c r="E693" s="108" t="str">
        <f>_xlfn.XLOOKUP($A693,'Task3 Baza'!$A$2:$A$1999,'Task3 Baza'!$C$2:$C$1999,"non",0)</f>
        <v>Yevlax</v>
      </c>
      <c r="F693" s="109" t="str">
        <f t="shared" si="24"/>
        <v>Lənkəran</v>
      </c>
      <c r="G693" s="110">
        <f t="shared" si="25"/>
        <v>42</v>
      </c>
    </row>
    <row r="694" spans="1:7" x14ac:dyDescent="0.3">
      <c r="A694" s="20" t="s">
        <v>727</v>
      </c>
      <c r="B694" s="102">
        <v>43904</v>
      </c>
      <c r="C694" s="103">
        <v>0.21</v>
      </c>
      <c r="D694" s="133">
        <v>8000</v>
      </c>
      <c r="E694" s="108" t="str">
        <f>_xlfn.XLOOKUP($A694,'Task3 Baza'!$A$2:$A$1999,'Task3 Baza'!$C$2:$C$1999,"non",0)</f>
        <v>Zərdab</v>
      </c>
      <c r="F694" s="109" t="str">
        <f t="shared" si="24"/>
        <v>Lənkəran</v>
      </c>
      <c r="G694" s="110">
        <f t="shared" si="25"/>
        <v>42</v>
      </c>
    </row>
    <row r="695" spans="1:7" x14ac:dyDescent="0.3">
      <c r="A695" s="20" t="s">
        <v>728</v>
      </c>
      <c r="B695" s="102">
        <v>44281</v>
      </c>
      <c r="C695" s="103">
        <v>0.23</v>
      </c>
      <c r="D695" s="133">
        <v>9300</v>
      </c>
      <c r="E695" s="108" t="str">
        <f>_xlfn.XLOOKUP($A695,'Task3 Baza'!$A$2:$A$1999,'Task3 Baza'!$C$2:$C$1999,"non",0)</f>
        <v>Salyan</v>
      </c>
      <c r="F695" s="109" t="str">
        <f t="shared" si="24"/>
        <v>Gəncə</v>
      </c>
      <c r="G695" s="110">
        <f t="shared" si="25"/>
        <v>20</v>
      </c>
    </row>
    <row r="696" spans="1:7" x14ac:dyDescent="0.3">
      <c r="A696" s="20" t="s">
        <v>729</v>
      </c>
      <c r="B696" s="102">
        <v>44258</v>
      </c>
      <c r="C696" s="103">
        <v>0.15</v>
      </c>
      <c r="D696" s="133">
        <v>5700</v>
      </c>
      <c r="E696" s="108" t="str">
        <f>_xlfn.XLOOKUP($A696,'Task3 Baza'!$A$2:$A$1999,'Task3 Baza'!$C$2:$C$1999,"non",0)</f>
        <v>Şahbuz</v>
      </c>
      <c r="F696" s="109" t="str">
        <f t="shared" si="24"/>
        <v>Gəncə</v>
      </c>
      <c r="G696" s="110">
        <f t="shared" si="25"/>
        <v>20</v>
      </c>
    </row>
    <row r="697" spans="1:7" x14ac:dyDescent="0.3">
      <c r="A697" s="20" t="s">
        <v>590</v>
      </c>
      <c r="B697" s="102">
        <v>44295</v>
      </c>
      <c r="C697" s="103">
        <v>0.18</v>
      </c>
      <c r="D697" s="133">
        <v>7800</v>
      </c>
      <c r="E697" s="108" t="str">
        <f>_xlfn.XLOOKUP($A697,'Task3 Baza'!$A$2:$A$1999,'Task3 Baza'!$C$2:$C$1999,"non",0)</f>
        <v>Ağsu</v>
      </c>
      <c r="F697" s="109" t="str">
        <f t="shared" si="24"/>
        <v>Bakı</v>
      </c>
      <c r="G697" s="110">
        <f t="shared" si="25"/>
        <v>10</v>
      </c>
    </row>
    <row r="698" spans="1:7" x14ac:dyDescent="0.3">
      <c r="A698" s="20" t="s">
        <v>393</v>
      </c>
      <c r="B698" s="102">
        <v>44119</v>
      </c>
      <c r="C698" s="103">
        <v>0.18</v>
      </c>
      <c r="D698" s="133">
        <v>10000</v>
      </c>
      <c r="E698" s="108" t="str">
        <f>_xlfn.XLOOKUP($A698,'Task3 Baza'!$A$2:$A$1999,'Task3 Baza'!$C$2:$C$1999,"non",0)</f>
        <v>Qubadlı</v>
      </c>
      <c r="F698" s="109" t="str">
        <f t="shared" si="24"/>
        <v>Gəncə</v>
      </c>
      <c r="G698" s="110">
        <f t="shared" si="25"/>
        <v>20</v>
      </c>
    </row>
    <row r="699" spans="1:7" x14ac:dyDescent="0.3">
      <c r="A699" s="20" t="s">
        <v>730</v>
      </c>
      <c r="B699" s="102">
        <v>44023</v>
      </c>
      <c r="C699" s="103">
        <v>0.16</v>
      </c>
      <c r="D699" s="133">
        <v>6000</v>
      </c>
      <c r="E699" s="108" t="str">
        <f>_xlfn.XLOOKUP($A699,'Task3 Baza'!$A$2:$A$1999,'Task3 Baza'!$C$2:$C$1999,"non",0)</f>
        <v>Naxçıvan</v>
      </c>
      <c r="F699" s="109" t="str">
        <f t="shared" si="24"/>
        <v>Gəncə</v>
      </c>
      <c r="G699" s="110">
        <f t="shared" si="25"/>
        <v>20</v>
      </c>
    </row>
    <row r="700" spans="1:7" x14ac:dyDescent="0.3">
      <c r="A700" s="20" t="s">
        <v>731</v>
      </c>
      <c r="B700" s="102">
        <v>44568</v>
      </c>
      <c r="C700" s="103">
        <v>0.14000000000000001</v>
      </c>
      <c r="D700" s="133">
        <v>10500</v>
      </c>
      <c r="E700" s="108" t="str">
        <f>_xlfn.XLOOKUP($A700,'Task3 Baza'!$A$2:$A$1999,'Task3 Baza'!$C$2:$C$1999,"non",0)</f>
        <v>Kəngərli</v>
      </c>
      <c r="F700" s="109" t="str">
        <f t="shared" si="24"/>
        <v>Sumqayıt</v>
      </c>
      <c r="G700" s="110">
        <f t="shared" si="25"/>
        <v>50</v>
      </c>
    </row>
    <row r="701" spans="1:7" x14ac:dyDescent="0.3">
      <c r="A701" s="20" t="s">
        <v>732</v>
      </c>
      <c r="B701" s="102">
        <v>44170</v>
      </c>
      <c r="C701" s="103">
        <v>0.16</v>
      </c>
      <c r="D701" s="133">
        <v>6500</v>
      </c>
      <c r="E701" s="108" t="str">
        <f>_xlfn.XLOOKUP($A701,'Task3 Baza'!$A$2:$A$1999,'Task3 Baza'!$C$2:$C$1999,"non",0)</f>
        <v>Daşkəsən</v>
      </c>
      <c r="F701" s="109" t="str">
        <f t="shared" si="24"/>
        <v>Bakı</v>
      </c>
      <c r="G701" s="110">
        <f t="shared" si="25"/>
        <v>10</v>
      </c>
    </row>
    <row r="702" spans="1:7" x14ac:dyDescent="0.3">
      <c r="A702" s="20" t="s">
        <v>733</v>
      </c>
      <c r="B702" s="102">
        <v>44410</v>
      </c>
      <c r="C702" s="103">
        <v>0.21</v>
      </c>
      <c r="D702" s="133">
        <v>5900</v>
      </c>
      <c r="E702" s="108" t="str">
        <f>_xlfn.XLOOKUP($A702,'Task3 Baza'!$A$2:$A$1999,'Task3 Baza'!$C$2:$C$1999,"non",0)</f>
        <v>Quba</v>
      </c>
      <c r="F702" s="109" t="str">
        <f t="shared" si="24"/>
        <v>Gəncə</v>
      </c>
      <c r="G702" s="110">
        <f t="shared" si="25"/>
        <v>20</v>
      </c>
    </row>
    <row r="703" spans="1:7" x14ac:dyDescent="0.3">
      <c r="A703" s="20" t="s">
        <v>734</v>
      </c>
      <c r="B703" s="102">
        <v>43778</v>
      </c>
      <c r="C703" s="103">
        <v>0.15</v>
      </c>
      <c r="D703" s="133">
        <v>2600</v>
      </c>
      <c r="E703" s="108" t="str">
        <f>_xlfn.XLOOKUP($A703,'Task3 Baza'!$A$2:$A$1999,'Task3 Baza'!$C$2:$C$1999,"non",0)</f>
        <v>Göygöl</v>
      </c>
      <c r="F703" s="109" t="str">
        <f t="shared" si="24"/>
        <v>Sumqayıt</v>
      </c>
      <c r="G703" s="110">
        <f t="shared" si="25"/>
        <v>50</v>
      </c>
    </row>
    <row r="704" spans="1:7" x14ac:dyDescent="0.3">
      <c r="A704" s="20" t="s">
        <v>735</v>
      </c>
      <c r="B704" s="102">
        <v>44000</v>
      </c>
      <c r="C704" s="103">
        <v>0.21</v>
      </c>
      <c r="D704" s="133">
        <v>2500</v>
      </c>
      <c r="E704" s="108" t="str">
        <f>_xlfn.XLOOKUP($A704,'Task3 Baza'!$A$2:$A$1999,'Task3 Baza'!$C$2:$C$1999,"non",0)</f>
        <v>Xaçmaz</v>
      </c>
      <c r="F704" s="109" t="str">
        <f t="shared" si="24"/>
        <v>Sumqayıt</v>
      </c>
      <c r="G704" s="110">
        <f t="shared" si="25"/>
        <v>50</v>
      </c>
    </row>
    <row r="705" spans="1:7" x14ac:dyDescent="0.3">
      <c r="A705" s="20" t="s">
        <v>736</v>
      </c>
      <c r="B705" s="102">
        <v>43961</v>
      </c>
      <c r="C705" s="103">
        <v>0.21</v>
      </c>
      <c r="D705" s="133">
        <v>11600</v>
      </c>
      <c r="E705" s="108" t="str">
        <f>_xlfn.XLOOKUP($A705,'Task3 Baza'!$A$2:$A$1999,'Task3 Baza'!$C$2:$C$1999,"non",0)</f>
        <v>Salyan</v>
      </c>
      <c r="F705" s="109" t="str">
        <f t="shared" si="24"/>
        <v>Gəncə</v>
      </c>
      <c r="G705" s="110">
        <f t="shared" si="25"/>
        <v>20</v>
      </c>
    </row>
    <row r="706" spans="1:7" x14ac:dyDescent="0.3">
      <c r="A706" s="20" t="s">
        <v>737</v>
      </c>
      <c r="B706" s="102">
        <v>44415</v>
      </c>
      <c r="C706" s="103">
        <v>0.17</v>
      </c>
      <c r="D706" s="133">
        <v>3500</v>
      </c>
      <c r="E706" s="108" t="str">
        <f>_xlfn.XLOOKUP($A706,'Task3 Baza'!$A$2:$A$1999,'Task3 Baza'!$C$2:$C$1999,"non",0)</f>
        <v>Neftçala</v>
      </c>
      <c r="F706" s="109" t="str">
        <f t="shared" ref="F706:F769" si="26">VLOOKUP($E706,$I$3:$K$75,2,0)</f>
        <v>Gəncə</v>
      </c>
      <c r="G706" s="110">
        <f t="shared" ref="G706:G769" si="27">VLOOKUP(VLOOKUP($E706,$I$3:$J$75,2,0),$L$3:$M$6,2,0)</f>
        <v>20</v>
      </c>
    </row>
    <row r="707" spans="1:7" x14ac:dyDescent="0.3">
      <c r="A707" s="20" t="s">
        <v>738</v>
      </c>
      <c r="B707" s="102">
        <v>44432</v>
      </c>
      <c r="C707" s="103">
        <v>0.22</v>
      </c>
      <c r="D707" s="133">
        <v>6600</v>
      </c>
      <c r="E707" s="108" t="str">
        <f>_xlfn.XLOOKUP($A707,'Task3 Baza'!$A$2:$A$1999,'Task3 Baza'!$C$2:$C$1999,"non",0)</f>
        <v>Kəngərli</v>
      </c>
      <c r="F707" s="109" t="str">
        <f t="shared" si="26"/>
        <v>Sumqayıt</v>
      </c>
      <c r="G707" s="110">
        <f t="shared" si="27"/>
        <v>50</v>
      </c>
    </row>
    <row r="708" spans="1:7" x14ac:dyDescent="0.3">
      <c r="A708" s="20" t="s">
        <v>643</v>
      </c>
      <c r="B708" s="102">
        <v>44161</v>
      </c>
      <c r="C708" s="103">
        <v>0.14000000000000001</v>
      </c>
      <c r="D708" s="133">
        <v>9400</v>
      </c>
      <c r="E708" s="108" t="str">
        <f>_xlfn.XLOOKUP($A708,'Task3 Baza'!$A$2:$A$1999,'Task3 Baza'!$C$2:$C$1999,"non",0)</f>
        <v>Göygöl</v>
      </c>
      <c r="F708" s="109" t="str">
        <f t="shared" si="26"/>
        <v>Sumqayıt</v>
      </c>
      <c r="G708" s="110">
        <f t="shared" si="27"/>
        <v>50</v>
      </c>
    </row>
    <row r="709" spans="1:7" x14ac:dyDescent="0.3">
      <c r="A709" s="20" t="s">
        <v>739</v>
      </c>
      <c r="B709" s="102">
        <v>44098</v>
      </c>
      <c r="C709" s="103">
        <v>0.16</v>
      </c>
      <c r="D709" s="133">
        <v>4700</v>
      </c>
      <c r="E709" s="108" t="str">
        <f>_xlfn.XLOOKUP($A709,'Task3 Baza'!$A$2:$A$1999,'Task3 Baza'!$C$2:$C$1999,"non",0)</f>
        <v>Goranboy</v>
      </c>
      <c r="F709" s="109" t="str">
        <f t="shared" si="26"/>
        <v>Sumqayıt</v>
      </c>
      <c r="G709" s="110">
        <f t="shared" si="27"/>
        <v>50</v>
      </c>
    </row>
    <row r="710" spans="1:7" x14ac:dyDescent="0.3">
      <c r="A710" s="20" t="s">
        <v>740</v>
      </c>
      <c r="B710" s="102">
        <v>44491</v>
      </c>
      <c r="C710" s="103">
        <v>0.14000000000000001</v>
      </c>
      <c r="D710" s="133">
        <v>4500</v>
      </c>
      <c r="E710" s="108" t="str">
        <f>_xlfn.XLOOKUP($A710,'Task3 Baza'!$A$2:$A$1999,'Task3 Baza'!$C$2:$C$1999,"non",0)</f>
        <v>Cəlilabad</v>
      </c>
      <c r="F710" s="109" t="str">
        <f t="shared" si="26"/>
        <v>Bakı</v>
      </c>
      <c r="G710" s="110">
        <f t="shared" si="27"/>
        <v>10</v>
      </c>
    </row>
    <row r="711" spans="1:7" x14ac:dyDescent="0.3">
      <c r="A711" s="20" t="s">
        <v>741</v>
      </c>
      <c r="B711" s="102">
        <v>44136</v>
      </c>
      <c r="C711" s="103">
        <v>0.14000000000000001</v>
      </c>
      <c r="D711" s="133">
        <v>5900</v>
      </c>
      <c r="E711" s="108" t="str">
        <f>_xlfn.XLOOKUP($A711,'Task3 Baza'!$A$2:$A$1999,'Task3 Baza'!$C$2:$C$1999,"non",0)</f>
        <v>Cəlilabad</v>
      </c>
      <c r="F711" s="109" t="str">
        <f t="shared" si="26"/>
        <v>Bakı</v>
      </c>
      <c r="G711" s="110">
        <f t="shared" si="27"/>
        <v>10</v>
      </c>
    </row>
    <row r="712" spans="1:7" x14ac:dyDescent="0.3">
      <c r="A712" s="20" t="s">
        <v>742</v>
      </c>
      <c r="B712" s="102">
        <v>43884</v>
      </c>
      <c r="C712" s="103">
        <v>0.14000000000000001</v>
      </c>
      <c r="D712" s="133">
        <v>3200</v>
      </c>
      <c r="E712" s="108" t="str">
        <f>_xlfn.XLOOKUP($A712,'Task3 Baza'!$A$2:$A$1999,'Task3 Baza'!$C$2:$C$1999,"non",0)</f>
        <v>Şəki</v>
      </c>
      <c r="F712" s="109" t="str">
        <f t="shared" si="26"/>
        <v>Lənkəran</v>
      </c>
      <c r="G712" s="110">
        <f t="shared" si="27"/>
        <v>42</v>
      </c>
    </row>
    <row r="713" spans="1:7" x14ac:dyDescent="0.3">
      <c r="A713" s="20" t="s">
        <v>743</v>
      </c>
      <c r="B713" s="102">
        <v>44302</v>
      </c>
      <c r="C713" s="103">
        <v>0.18</v>
      </c>
      <c r="D713" s="133">
        <v>4900</v>
      </c>
      <c r="E713" s="108" t="str">
        <f>_xlfn.XLOOKUP($A713,'Task3 Baza'!$A$2:$A$1999,'Task3 Baza'!$C$2:$C$1999,"non",0)</f>
        <v>Şamaxı</v>
      </c>
      <c r="F713" s="109" t="str">
        <f t="shared" si="26"/>
        <v>Lənkəran</v>
      </c>
      <c r="G713" s="110">
        <f t="shared" si="27"/>
        <v>42</v>
      </c>
    </row>
    <row r="714" spans="1:7" x14ac:dyDescent="0.3">
      <c r="A714" s="20" t="s">
        <v>744</v>
      </c>
      <c r="B714" s="102">
        <v>43593</v>
      </c>
      <c r="C714" s="103">
        <v>0.21</v>
      </c>
      <c r="D714" s="133">
        <v>4400</v>
      </c>
      <c r="E714" s="108" t="str">
        <f>_xlfn.XLOOKUP($A714,'Task3 Baza'!$A$2:$A$1999,'Task3 Baza'!$C$2:$C$1999,"non",0)</f>
        <v>Kəlbəcər</v>
      </c>
      <c r="F714" s="109" t="str">
        <f t="shared" si="26"/>
        <v>Sumqayıt</v>
      </c>
      <c r="G714" s="110">
        <f t="shared" si="27"/>
        <v>50</v>
      </c>
    </row>
    <row r="715" spans="1:7" x14ac:dyDescent="0.3">
      <c r="A715" s="20" t="s">
        <v>745</v>
      </c>
      <c r="B715" s="102">
        <v>44300</v>
      </c>
      <c r="C715" s="103">
        <v>0.18</v>
      </c>
      <c r="D715" s="133">
        <v>10400</v>
      </c>
      <c r="E715" s="108" t="str">
        <f>_xlfn.XLOOKUP($A715,'Task3 Baza'!$A$2:$A$1999,'Task3 Baza'!$C$2:$C$1999,"non",0)</f>
        <v>Kəlbəcər</v>
      </c>
      <c r="F715" s="109" t="str">
        <f t="shared" si="26"/>
        <v>Sumqayıt</v>
      </c>
      <c r="G715" s="110">
        <f t="shared" si="27"/>
        <v>50</v>
      </c>
    </row>
    <row r="716" spans="1:7" x14ac:dyDescent="0.3">
      <c r="A716" s="20" t="s">
        <v>746</v>
      </c>
      <c r="B716" s="102">
        <v>44374</v>
      </c>
      <c r="C716" s="103">
        <v>0.14000000000000001</v>
      </c>
      <c r="D716" s="133">
        <v>10400</v>
      </c>
      <c r="E716" s="108" t="str">
        <f>_xlfn.XLOOKUP($A716,'Task3 Baza'!$A$2:$A$1999,'Task3 Baza'!$C$2:$C$1999,"non",0)</f>
        <v>İmişli</v>
      </c>
      <c r="F716" s="109" t="str">
        <f t="shared" si="26"/>
        <v>Sumqayıt</v>
      </c>
      <c r="G716" s="110">
        <f t="shared" si="27"/>
        <v>50</v>
      </c>
    </row>
    <row r="717" spans="1:7" x14ac:dyDescent="0.3">
      <c r="A717" s="20" t="s">
        <v>747</v>
      </c>
      <c r="B717" s="102">
        <v>44149</v>
      </c>
      <c r="C717" s="103">
        <v>0.18</v>
      </c>
      <c r="D717" s="133">
        <v>6000</v>
      </c>
      <c r="E717" s="108" t="str">
        <f>_xlfn.XLOOKUP($A717,'Task3 Baza'!$A$2:$A$1999,'Task3 Baza'!$C$2:$C$1999,"non",0)</f>
        <v>Naxçıvan</v>
      </c>
      <c r="F717" s="109" t="str">
        <f t="shared" si="26"/>
        <v>Gəncə</v>
      </c>
      <c r="G717" s="110">
        <f t="shared" si="27"/>
        <v>20</v>
      </c>
    </row>
    <row r="718" spans="1:7" x14ac:dyDescent="0.3">
      <c r="A718" s="20" t="s">
        <v>748</v>
      </c>
      <c r="B718" s="102">
        <v>44130</v>
      </c>
      <c r="C718" s="103">
        <v>0.14000000000000001</v>
      </c>
      <c r="D718" s="133">
        <v>7100</v>
      </c>
      <c r="E718" s="108" t="str">
        <f>_xlfn.XLOOKUP($A718,'Task3 Baza'!$A$2:$A$1999,'Task3 Baza'!$C$2:$C$1999,"non",0)</f>
        <v>Ordubad</v>
      </c>
      <c r="F718" s="109" t="str">
        <f t="shared" si="26"/>
        <v>Gəncə</v>
      </c>
      <c r="G718" s="110">
        <f t="shared" si="27"/>
        <v>20</v>
      </c>
    </row>
    <row r="719" spans="1:7" x14ac:dyDescent="0.3">
      <c r="A719" s="20" t="s">
        <v>749</v>
      </c>
      <c r="B719" s="102">
        <v>44235</v>
      </c>
      <c r="C719" s="103">
        <v>0.19</v>
      </c>
      <c r="D719" s="133">
        <v>9400</v>
      </c>
      <c r="E719" s="108" t="str">
        <f>_xlfn.XLOOKUP($A719,'Task3 Baza'!$A$2:$A$1999,'Task3 Baza'!$C$2:$C$1999,"non",0)</f>
        <v>Ağstafa</v>
      </c>
      <c r="F719" s="109" t="str">
        <f t="shared" si="26"/>
        <v>Bakı</v>
      </c>
      <c r="G719" s="110">
        <f t="shared" si="27"/>
        <v>10</v>
      </c>
    </row>
    <row r="720" spans="1:7" x14ac:dyDescent="0.3">
      <c r="A720" s="20" t="s">
        <v>750</v>
      </c>
      <c r="B720" s="102">
        <v>44178</v>
      </c>
      <c r="C720" s="103">
        <v>0.18</v>
      </c>
      <c r="D720" s="133">
        <v>9800</v>
      </c>
      <c r="E720" s="108" t="str">
        <f>_xlfn.XLOOKUP($A720,'Task3 Baza'!$A$2:$A$1999,'Task3 Baza'!$C$2:$C$1999,"non",0)</f>
        <v>Şamaxı</v>
      </c>
      <c r="F720" s="109" t="str">
        <f t="shared" si="26"/>
        <v>Lənkəran</v>
      </c>
      <c r="G720" s="110">
        <f t="shared" si="27"/>
        <v>42</v>
      </c>
    </row>
    <row r="721" spans="1:7" x14ac:dyDescent="0.3">
      <c r="A721" s="20" t="s">
        <v>751</v>
      </c>
      <c r="B721" s="102">
        <v>44081</v>
      </c>
      <c r="C721" s="103">
        <v>0.17</v>
      </c>
      <c r="D721" s="133">
        <v>9300</v>
      </c>
      <c r="E721" s="108" t="str">
        <f>_xlfn.XLOOKUP($A721,'Task3 Baza'!$A$2:$A$1999,'Task3 Baza'!$C$2:$C$1999,"non",0)</f>
        <v>Qobustan</v>
      </c>
      <c r="F721" s="109" t="str">
        <f t="shared" si="26"/>
        <v>Gəncə</v>
      </c>
      <c r="G721" s="110">
        <f t="shared" si="27"/>
        <v>20</v>
      </c>
    </row>
    <row r="722" spans="1:7" x14ac:dyDescent="0.3">
      <c r="A722" s="20" t="s">
        <v>752</v>
      </c>
      <c r="B722" s="102">
        <v>44654</v>
      </c>
      <c r="C722" s="103">
        <v>0.21</v>
      </c>
      <c r="D722" s="133">
        <v>2400</v>
      </c>
      <c r="E722" s="108" t="str">
        <f>_xlfn.XLOOKUP($A722,'Task3 Baza'!$A$2:$A$1999,'Task3 Baza'!$C$2:$C$1999,"non",0)</f>
        <v>Zaqatala</v>
      </c>
      <c r="F722" s="109" t="str">
        <f t="shared" si="26"/>
        <v>Lənkəran</v>
      </c>
      <c r="G722" s="110">
        <f t="shared" si="27"/>
        <v>42</v>
      </c>
    </row>
    <row r="723" spans="1:7" x14ac:dyDescent="0.3">
      <c r="A723" s="20" t="s">
        <v>753</v>
      </c>
      <c r="B723" s="102">
        <v>43768</v>
      </c>
      <c r="C723" s="103">
        <v>0.23</v>
      </c>
      <c r="D723" s="133">
        <v>10500</v>
      </c>
      <c r="E723" s="108" t="str">
        <f>_xlfn.XLOOKUP($A723,'Task3 Baza'!$A$2:$A$1999,'Task3 Baza'!$C$2:$C$1999,"non",0)</f>
        <v>Yardımlı</v>
      </c>
      <c r="F723" s="109" t="str">
        <f t="shared" si="26"/>
        <v>Lənkəran</v>
      </c>
      <c r="G723" s="110">
        <f t="shared" si="27"/>
        <v>42</v>
      </c>
    </row>
    <row r="724" spans="1:7" x14ac:dyDescent="0.3">
      <c r="A724" s="20" t="s">
        <v>448</v>
      </c>
      <c r="B724" s="102">
        <v>44291</v>
      </c>
      <c r="C724" s="103">
        <v>0.14000000000000001</v>
      </c>
      <c r="D724" s="133">
        <v>5800</v>
      </c>
      <c r="E724" s="108" t="str">
        <f>_xlfn.XLOOKUP($A724,'Task3 Baza'!$A$2:$A$1999,'Task3 Baza'!$C$2:$C$1999,"non",0)</f>
        <v>Sumqayıt</v>
      </c>
      <c r="F724" s="109" t="str">
        <f t="shared" si="26"/>
        <v>Gəncə</v>
      </c>
      <c r="G724" s="110">
        <f t="shared" si="27"/>
        <v>20</v>
      </c>
    </row>
    <row r="725" spans="1:7" x14ac:dyDescent="0.3">
      <c r="A725" s="20" t="s">
        <v>754</v>
      </c>
      <c r="B725" s="102">
        <v>44221</v>
      </c>
      <c r="C725" s="103">
        <v>0.2</v>
      </c>
      <c r="D725" s="133">
        <v>3700</v>
      </c>
      <c r="E725" s="108" t="str">
        <f>_xlfn.XLOOKUP($A725,'Task3 Baza'!$A$2:$A$1999,'Task3 Baza'!$C$2:$C$1999,"non",0)</f>
        <v>Ağdaş</v>
      </c>
      <c r="F725" s="109" t="str">
        <f t="shared" si="26"/>
        <v>Bakı</v>
      </c>
      <c r="G725" s="110">
        <f t="shared" si="27"/>
        <v>10</v>
      </c>
    </row>
    <row r="726" spans="1:7" x14ac:dyDescent="0.3">
      <c r="A726" s="20" t="s">
        <v>755</v>
      </c>
      <c r="B726" s="102">
        <v>44303</v>
      </c>
      <c r="C726" s="103">
        <v>0.23</v>
      </c>
      <c r="D726" s="133">
        <v>2300</v>
      </c>
      <c r="E726" s="108" t="str">
        <f>_xlfn.XLOOKUP($A726,'Task3 Baza'!$A$2:$A$1999,'Task3 Baza'!$C$2:$C$1999,"non",0)</f>
        <v>Ağdaş</v>
      </c>
      <c r="F726" s="109" t="str">
        <f t="shared" si="26"/>
        <v>Bakı</v>
      </c>
      <c r="G726" s="110">
        <f t="shared" si="27"/>
        <v>10</v>
      </c>
    </row>
    <row r="727" spans="1:7" x14ac:dyDescent="0.3">
      <c r="A727" s="20" t="s">
        <v>756</v>
      </c>
      <c r="B727" s="102">
        <v>43919</v>
      </c>
      <c r="C727" s="103">
        <v>0.17</v>
      </c>
      <c r="D727" s="133">
        <v>7400</v>
      </c>
      <c r="E727" s="108" t="str">
        <f>_xlfn.XLOOKUP($A727,'Task3 Baza'!$A$2:$A$1999,'Task3 Baza'!$C$2:$C$1999,"non",0)</f>
        <v>Laçın</v>
      </c>
      <c r="F727" s="109" t="str">
        <f t="shared" si="26"/>
        <v>Gəncə</v>
      </c>
      <c r="G727" s="110">
        <f t="shared" si="27"/>
        <v>20</v>
      </c>
    </row>
    <row r="728" spans="1:7" x14ac:dyDescent="0.3">
      <c r="A728" s="20" t="s">
        <v>757</v>
      </c>
      <c r="B728" s="102">
        <v>44541</v>
      </c>
      <c r="C728" s="103">
        <v>0.19</v>
      </c>
      <c r="D728" s="133">
        <v>10900</v>
      </c>
      <c r="E728" s="108" t="str">
        <f>_xlfn.XLOOKUP($A728,'Task3 Baza'!$A$2:$A$1999,'Task3 Baza'!$C$2:$C$1999,"non",0)</f>
        <v>Şərur</v>
      </c>
      <c r="F728" s="109" t="str">
        <f t="shared" si="26"/>
        <v>Lənkəran</v>
      </c>
      <c r="G728" s="110">
        <f t="shared" si="27"/>
        <v>42</v>
      </c>
    </row>
    <row r="729" spans="1:7" x14ac:dyDescent="0.3">
      <c r="A729" s="20" t="s">
        <v>758</v>
      </c>
      <c r="B729" s="102">
        <v>44344</v>
      </c>
      <c r="C729" s="103">
        <v>0.16</v>
      </c>
      <c r="D729" s="133">
        <v>4400</v>
      </c>
      <c r="E729" s="108" t="str">
        <f>_xlfn.XLOOKUP($A729,'Task3 Baza'!$A$2:$A$1999,'Task3 Baza'!$C$2:$C$1999,"non",0)</f>
        <v>Quba</v>
      </c>
      <c r="F729" s="109" t="str">
        <f t="shared" si="26"/>
        <v>Gəncə</v>
      </c>
      <c r="G729" s="110">
        <f t="shared" si="27"/>
        <v>20</v>
      </c>
    </row>
    <row r="730" spans="1:7" x14ac:dyDescent="0.3">
      <c r="A730" s="20" t="s">
        <v>759</v>
      </c>
      <c r="B730" s="102">
        <v>44045</v>
      </c>
      <c r="C730" s="103">
        <v>0.2</v>
      </c>
      <c r="D730" s="133">
        <v>3500</v>
      </c>
      <c r="E730" s="108" t="str">
        <f>_xlfn.XLOOKUP($A730,'Task3 Baza'!$A$2:$A$1999,'Task3 Baza'!$C$2:$C$1999,"non",0)</f>
        <v>Neftçala</v>
      </c>
      <c r="F730" s="109" t="str">
        <f t="shared" si="26"/>
        <v>Gəncə</v>
      </c>
      <c r="G730" s="110">
        <f t="shared" si="27"/>
        <v>20</v>
      </c>
    </row>
    <row r="731" spans="1:7" x14ac:dyDescent="0.3">
      <c r="A731" s="20" t="s">
        <v>760</v>
      </c>
      <c r="B731" s="102">
        <v>44875</v>
      </c>
      <c r="C731" s="103">
        <v>0.14000000000000001</v>
      </c>
      <c r="D731" s="133">
        <v>8200</v>
      </c>
      <c r="E731" s="108" t="str">
        <f>_xlfn.XLOOKUP($A731,'Task3 Baza'!$A$2:$A$1999,'Task3 Baza'!$C$2:$C$1999,"non",0)</f>
        <v>Sədərək</v>
      </c>
      <c r="F731" s="109" t="str">
        <f t="shared" si="26"/>
        <v>Gəncə</v>
      </c>
      <c r="G731" s="110">
        <f t="shared" si="27"/>
        <v>20</v>
      </c>
    </row>
    <row r="732" spans="1:7" x14ac:dyDescent="0.3">
      <c r="A732" s="20" t="s">
        <v>344</v>
      </c>
      <c r="B732" s="102">
        <v>43746</v>
      </c>
      <c r="C732" s="103">
        <v>0.16</v>
      </c>
      <c r="D732" s="133">
        <v>11500</v>
      </c>
      <c r="E732" s="108" t="str">
        <f>_xlfn.XLOOKUP($A732,'Task3 Baza'!$A$2:$A$1999,'Task3 Baza'!$C$2:$C$1999,"non",0)</f>
        <v>Şərur</v>
      </c>
      <c r="F732" s="109" t="str">
        <f t="shared" si="26"/>
        <v>Lənkəran</v>
      </c>
      <c r="G732" s="110">
        <f t="shared" si="27"/>
        <v>42</v>
      </c>
    </row>
    <row r="733" spans="1:7" x14ac:dyDescent="0.3">
      <c r="A733" s="20" t="s">
        <v>761</v>
      </c>
      <c r="B733" s="102">
        <v>44147</v>
      </c>
      <c r="C733" s="103">
        <v>0.21</v>
      </c>
      <c r="D733" s="133">
        <v>11100</v>
      </c>
      <c r="E733" s="108" t="str">
        <f>_xlfn.XLOOKUP($A733,'Task3 Baza'!$A$2:$A$1999,'Task3 Baza'!$C$2:$C$1999,"non",0)</f>
        <v>Şəmkir</v>
      </c>
      <c r="F733" s="109" t="str">
        <f t="shared" si="26"/>
        <v>Lənkəran</v>
      </c>
      <c r="G733" s="110">
        <f t="shared" si="27"/>
        <v>42</v>
      </c>
    </row>
    <row r="734" spans="1:7" x14ac:dyDescent="0.3">
      <c r="A734" s="20" t="s">
        <v>762</v>
      </c>
      <c r="B734" s="102">
        <v>44167</v>
      </c>
      <c r="C734" s="103">
        <v>0.15</v>
      </c>
      <c r="D734" s="133">
        <v>12300</v>
      </c>
      <c r="E734" s="108" t="str">
        <f>_xlfn.XLOOKUP($A734,'Task3 Baza'!$A$2:$A$1999,'Task3 Baza'!$C$2:$C$1999,"non",0)</f>
        <v>Kəlbəcər</v>
      </c>
      <c r="F734" s="109" t="str">
        <f t="shared" si="26"/>
        <v>Sumqayıt</v>
      </c>
      <c r="G734" s="110">
        <f t="shared" si="27"/>
        <v>50</v>
      </c>
    </row>
    <row r="735" spans="1:7" x14ac:dyDescent="0.3">
      <c r="A735" s="20" t="s">
        <v>763</v>
      </c>
      <c r="B735" s="102">
        <v>44061</v>
      </c>
      <c r="C735" s="103">
        <v>0.15</v>
      </c>
      <c r="D735" s="133">
        <v>6400</v>
      </c>
      <c r="E735" s="108" t="str">
        <f>_xlfn.XLOOKUP($A735,'Task3 Baza'!$A$2:$A$1999,'Task3 Baza'!$C$2:$C$1999,"non",0)</f>
        <v>Xızı</v>
      </c>
      <c r="F735" s="109" t="str">
        <f t="shared" si="26"/>
        <v>Sumqayıt</v>
      </c>
      <c r="G735" s="110">
        <f t="shared" si="27"/>
        <v>50</v>
      </c>
    </row>
    <row r="736" spans="1:7" x14ac:dyDescent="0.3">
      <c r="A736" s="20" t="s">
        <v>764</v>
      </c>
      <c r="B736" s="102">
        <v>44156</v>
      </c>
      <c r="C736" s="103">
        <v>0.22</v>
      </c>
      <c r="D736" s="133">
        <v>5500</v>
      </c>
      <c r="E736" s="108" t="str">
        <f>_xlfn.XLOOKUP($A736,'Task3 Baza'!$A$2:$A$1999,'Task3 Baza'!$C$2:$C$1999,"non",0)</f>
        <v>Culfa</v>
      </c>
      <c r="F736" s="109" t="str">
        <f t="shared" si="26"/>
        <v>Bakı</v>
      </c>
      <c r="G736" s="110">
        <f t="shared" si="27"/>
        <v>10</v>
      </c>
    </row>
    <row r="737" spans="1:7" x14ac:dyDescent="0.3">
      <c r="A737" s="20" t="s">
        <v>765</v>
      </c>
      <c r="B737" s="102">
        <v>44132</v>
      </c>
      <c r="C737" s="103">
        <v>0.2</v>
      </c>
      <c r="D737" s="133">
        <v>9900</v>
      </c>
      <c r="E737" s="108" t="str">
        <f>_xlfn.XLOOKUP($A737,'Task3 Baza'!$A$2:$A$1999,'Task3 Baza'!$C$2:$C$1999,"non",0)</f>
        <v>Culfa</v>
      </c>
      <c r="F737" s="109" t="str">
        <f t="shared" si="26"/>
        <v>Bakı</v>
      </c>
      <c r="G737" s="110">
        <f t="shared" si="27"/>
        <v>10</v>
      </c>
    </row>
    <row r="738" spans="1:7" x14ac:dyDescent="0.3">
      <c r="A738" s="20" t="s">
        <v>766</v>
      </c>
      <c r="B738" s="102">
        <v>44324</v>
      </c>
      <c r="C738" s="103">
        <v>0.24</v>
      </c>
      <c r="D738" s="133">
        <v>11700</v>
      </c>
      <c r="E738" s="108" t="str">
        <f>_xlfn.XLOOKUP($A738,'Task3 Baza'!$A$2:$A$1999,'Task3 Baza'!$C$2:$C$1999,"non",0)</f>
        <v>Ağsu</v>
      </c>
      <c r="F738" s="109" t="str">
        <f t="shared" si="26"/>
        <v>Bakı</v>
      </c>
      <c r="G738" s="110">
        <f t="shared" si="27"/>
        <v>10</v>
      </c>
    </row>
    <row r="739" spans="1:7" x14ac:dyDescent="0.3">
      <c r="A739" s="20" t="s">
        <v>683</v>
      </c>
      <c r="B739" s="102">
        <v>44278</v>
      </c>
      <c r="C739" s="103">
        <v>0.18</v>
      </c>
      <c r="D739" s="133">
        <v>4000</v>
      </c>
      <c r="E739" s="108" t="str">
        <f>_xlfn.XLOOKUP($A739,'Task3 Baza'!$A$2:$A$1999,'Task3 Baza'!$C$2:$C$1999,"non",0)</f>
        <v>Şamaxı</v>
      </c>
      <c r="F739" s="109" t="str">
        <f t="shared" si="26"/>
        <v>Lənkəran</v>
      </c>
      <c r="G739" s="110">
        <f t="shared" si="27"/>
        <v>42</v>
      </c>
    </row>
    <row r="740" spans="1:7" x14ac:dyDescent="0.3">
      <c r="A740" s="20" t="s">
        <v>767</v>
      </c>
      <c r="B740" s="102">
        <v>43708</v>
      </c>
      <c r="C740" s="103">
        <v>0.23</v>
      </c>
      <c r="D740" s="133">
        <v>6300</v>
      </c>
      <c r="E740" s="108" t="str">
        <f>_xlfn.XLOOKUP($A740,'Task3 Baza'!$A$2:$A$1999,'Task3 Baza'!$C$2:$C$1999,"non",0)</f>
        <v>Cəbrayıl</v>
      </c>
      <c r="F740" s="109" t="str">
        <f t="shared" si="26"/>
        <v>Bakı</v>
      </c>
      <c r="G740" s="110">
        <f t="shared" si="27"/>
        <v>10</v>
      </c>
    </row>
    <row r="741" spans="1:7" x14ac:dyDescent="0.3">
      <c r="A741" s="20" t="s">
        <v>741</v>
      </c>
      <c r="B741" s="102">
        <v>44229</v>
      </c>
      <c r="C741" s="103">
        <v>0.2</v>
      </c>
      <c r="D741" s="133">
        <v>1100</v>
      </c>
      <c r="E741" s="108" t="str">
        <f>_xlfn.XLOOKUP($A741,'Task3 Baza'!$A$2:$A$1999,'Task3 Baza'!$C$2:$C$1999,"non",0)</f>
        <v>Cəlilabad</v>
      </c>
      <c r="F741" s="109" t="str">
        <f t="shared" si="26"/>
        <v>Bakı</v>
      </c>
      <c r="G741" s="110">
        <f t="shared" si="27"/>
        <v>10</v>
      </c>
    </row>
    <row r="742" spans="1:7" x14ac:dyDescent="0.3">
      <c r="A742" s="20" t="s">
        <v>768</v>
      </c>
      <c r="B742" s="102">
        <v>43660</v>
      </c>
      <c r="C742" s="103">
        <v>0.24</v>
      </c>
      <c r="D742" s="133">
        <v>1300</v>
      </c>
      <c r="E742" s="108" t="str">
        <f>_xlfn.XLOOKUP($A742,'Task3 Baza'!$A$2:$A$1999,'Task3 Baza'!$C$2:$C$1999,"non",0)</f>
        <v>Cəbrayıl</v>
      </c>
      <c r="F742" s="109" t="str">
        <f t="shared" si="26"/>
        <v>Bakı</v>
      </c>
      <c r="G742" s="110">
        <f t="shared" si="27"/>
        <v>10</v>
      </c>
    </row>
    <row r="743" spans="1:7" x14ac:dyDescent="0.3">
      <c r="A743" s="20" t="s">
        <v>769</v>
      </c>
      <c r="B743" s="102">
        <v>44064</v>
      </c>
      <c r="C743" s="103">
        <v>0.16</v>
      </c>
      <c r="D743" s="133">
        <v>12100</v>
      </c>
      <c r="E743" s="108" t="str">
        <f>_xlfn.XLOOKUP($A743,'Task3 Baza'!$A$2:$A$1999,'Task3 Baza'!$C$2:$C$1999,"non",0)</f>
        <v>Sabirabad</v>
      </c>
      <c r="F743" s="109" t="str">
        <f t="shared" si="26"/>
        <v>Gəncə</v>
      </c>
      <c r="G743" s="110">
        <f t="shared" si="27"/>
        <v>20</v>
      </c>
    </row>
    <row r="744" spans="1:7" x14ac:dyDescent="0.3">
      <c r="A744" s="20" t="s">
        <v>770</v>
      </c>
      <c r="B744" s="102">
        <v>44150</v>
      </c>
      <c r="C744" s="103">
        <v>0.22</v>
      </c>
      <c r="D744" s="133">
        <v>11200</v>
      </c>
      <c r="E744" s="108" t="str">
        <f>_xlfn.XLOOKUP($A744,'Task3 Baza'!$A$2:$A$1999,'Task3 Baza'!$C$2:$C$1999,"non",0)</f>
        <v>Siyəzən</v>
      </c>
      <c r="F744" s="109" t="str">
        <f t="shared" si="26"/>
        <v>Gəncə</v>
      </c>
      <c r="G744" s="110">
        <f t="shared" si="27"/>
        <v>20</v>
      </c>
    </row>
    <row r="745" spans="1:7" x14ac:dyDescent="0.3">
      <c r="A745" s="20" t="s">
        <v>706</v>
      </c>
      <c r="B745" s="102">
        <v>43751</v>
      </c>
      <c r="C745" s="103">
        <v>0.14000000000000001</v>
      </c>
      <c r="D745" s="133">
        <v>1400</v>
      </c>
      <c r="E745" s="108" t="str">
        <f>_xlfn.XLOOKUP($A745,'Task3 Baza'!$A$2:$A$1999,'Task3 Baza'!$C$2:$C$1999,"non",0)</f>
        <v>Abşeron</v>
      </c>
      <c r="F745" s="109" t="str">
        <f t="shared" si="26"/>
        <v>Bakı</v>
      </c>
      <c r="G745" s="110">
        <f t="shared" si="27"/>
        <v>10</v>
      </c>
    </row>
    <row r="746" spans="1:7" x14ac:dyDescent="0.3">
      <c r="A746" s="20" t="s">
        <v>376</v>
      </c>
      <c r="B746" s="102">
        <v>43905</v>
      </c>
      <c r="C746" s="103">
        <v>0.2</v>
      </c>
      <c r="D746" s="133">
        <v>12600</v>
      </c>
      <c r="E746" s="108" t="str">
        <f>_xlfn.XLOOKUP($A746,'Task3 Baza'!$A$2:$A$1999,'Task3 Baza'!$C$2:$C$1999,"non",0)</f>
        <v>Ucar</v>
      </c>
      <c r="F746" s="109" t="str">
        <f t="shared" si="26"/>
        <v>Lənkəran</v>
      </c>
      <c r="G746" s="110">
        <f t="shared" si="27"/>
        <v>42</v>
      </c>
    </row>
    <row r="747" spans="1:7" x14ac:dyDescent="0.3">
      <c r="A747" s="20" t="s">
        <v>771</v>
      </c>
      <c r="B747" s="102">
        <v>44147</v>
      </c>
      <c r="C747" s="103">
        <v>0.23</v>
      </c>
      <c r="D747" s="133">
        <v>2600</v>
      </c>
      <c r="E747" s="108" t="str">
        <f>_xlfn.XLOOKUP($A747,'Task3 Baza'!$A$2:$A$1999,'Task3 Baza'!$C$2:$C$1999,"non",0)</f>
        <v>Samux</v>
      </c>
      <c r="F747" s="109" t="str">
        <f t="shared" si="26"/>
        <v>Gəncə</v>
      </c>
      <c r="G747" s="110">
        <f t="shared" si="27"/>
        <v>20</v>
      </c>
    </row>
    <row r="748" spans="1:7" x14ac:dyDescent="0.3">
      <c r="A748" s="20" t="s">
        <v>772</v>
      </c>
      <c r="B748" s="102">
        <v>44312</v>
      </c>
      <c r="C748" s="103">
        <v>0.16</v>
      </c>
      <c r="D748" s="133">
        <v>10900</v>
      </c>
      <c r="E748" s="108" t="str">
        <f>_xlfn.XLOOKUP($A748,'Task3 Baza'!$A$2:$A$1999,'Task3 Baza'!$C$2:$C$1999,"non",0)</f>
        <v>Şahbuz</v>
      </c>
      <c r="F748" s="109" t="str">
        <f t="shared" si="26"/>
        <v>Gəncə</v>
      </c>
      <c r="G748" s="110">
        <f t="shared" si="27"/>
        <v>20</v>
      </c>
    </row>
    <row r="749" spans="1:7" x14ac:dyDescent="0.3">
      <c r="A749" s="20" t="s">
        <v>644</v>
      </c>
      <c r="B749" s="102">
        <v>44070</v>
      </c>
      <c r="C749" s="103">
        <v>0.15</v>
      </c>
      <c r="D749" s="133">
        <v>9800</v>
      </c>
      <c r="E749" s="108" t="str">
        <f>_xlfn.XLOOKUP($A749,'Task3 Baza'!$A$2:$A$1999,'Task3 Baza'!$C$2:$C$1999,"non",0)</f>
        <v>Salyan</v>
      </c>
      <c r="F749" s="109" t="str">
        <f t="shared" si="26"/>
        <v>Gəncə</v>
      </c>
      <c r="G749" s="110">
        <f t="shared" si="27"/>
        <v>20</v>
      </c>
    </row>
    <row r="750" spans="1:7" x14ac:dyDescent="0.3">
      <c r="A750" s="20" t="s">
        <v>773</v>
      </c>
      <c r="B750" s="102">
        <v>44336</v>
      </c>
      <c r="C750" s="103">
        <v>0.18</v>
      </c>
      <c r="D750" s="133">
        <v>8800</v>
      </c>
      <c r="E750" s="108" t="str">
        <f>_xlfn.XLOOKUP($A750,'Task3 Baza'!$A$2:$A$1999,'Task3 Baza'!$C$2:$C$1999,"non",0)</f>
        <v>Astara</v>
      </c>
      <c r="F750" s="109" t="str">
        <f t="shared" si="26"/>
        <v>Bakı</v>
      </c>
      <c r="G750" s="110">
        <f t="shared" si="27"/>
        <v>10</v>
      </c>
    </row>
    <row r="751" spans="1:7" x14ac:dyDescent="0.3">
      <c r="A751" s="20" t="s">
        <v>774</v>
      </c>
      <c r="B751" s="102">
        <v>43970</v>
      </c>
      <c r="C751" s="103">
        <v>0.2</v>
      </c>
      <c r="D751" s="133">
        <v>10700</v>
      </c>
      <c r="E751" s="108" t="str">
        <f>_xlfn.XLOOKUP($A751,'Task3 Baza'!$A$2:$A$1999,'Task3 Baza'!$C$2:$C$1999,"non",0)</f>
        <v>Yardımlı</v>
      </c>
      <c r="F751" s="109" t="str">
        <f t="shared" si="26"/>
        <v>Lənkəran</v>
      </c>
      <c r="G751" s="110">
        <f t="shared" si="27"/>
        <v>42</v>
      </c>
    </row>
    <row r="752" spans="1:7" x14ac:dyDescent="0.3">
      <c r="A752" s="20" t="s">
        <v>775</v>
      </c>
      <c r="B752" s="102">
        <v>44658</v>
      </c>
      <c r="C752" s="103">
        <v>0.24</v>
      </c>
      <c r="D752" s="133">
        <v>8200</v>
      </c>
      <c r="E752" s="108" t="str">
        <f>_xlfn.XLOOKUP($A752,'Task3 Baza'!$A$2:$A$1999,'Task3 Baza'!$C$2:$C$1999,"non",0)</f>
        <v>Qusar</v>
      </c>
      <c r="F752" s="109" t="str">
        <f t="shared" si="26"/>
        <v>Gəncə</v>
      </c>
      <c r="G752" s="110">
        <f t="shared" si="27"/>
        <v>20</v>
      </c>
    </row>
    <row r="753" spans="1:7" x14ac:dyDescent="0.3">
      <c r="A753" s="20" t="s">
        <v>765</v>
      </c>
      <c r="B753" s="102">
        <v>44700</v>
      </c>
      <c r="C753" s="103">
        <v>0.18</v>
      </c>
      <c r="D753" s="133">
        <v>2900</v>
      </c>
      <c r="E753" s="108" t="str">
        <f>_xlfn.XLOOKUP($A753,'Task3 Baza'!$A$2:$A$1999,'Task3 Baza'!$C$2:$C$1999,"non",0)</f>
        <v>Culfa</v>
      </c>
      <c r="F753" s="109" t="str">
        <f t="shared" si="26"/>
        <v>Bakı</v>
      </c>
      <c r="G753" s="110">
        <f t="shared" si="27"/>
        <v>10</v>
      </c>
    </row>
    <row r="754" spans="1:7" x14ac:dyDescent="0.3">
      <c r="A754" s="20" t="s">
        <v>776</v>
      </c>
      <c r="B754" s="102">
        <v>44115</v>
      </c>
      <c r="C754" s="103">
        <v>0.24</v>
      </c>
      <c r="D754" s="133">
        <v>12100</v>
      </c>
      <c r="E754" s="108" t="str">
        <f>_xlfn.XLOOKUP($A754,'Task3 Baza'!$A$2:$A$1999,'Task3 Baza'!$C$2:$C$1999,"non",0)</f>
        <v>Şahbuz</v>
      </c>
      <c r="F754" s="109" t="str">
        <f t="shared" si="26"/>
        <v>Gəncə</v>
      </c>
      <c r="G754" s="110">
        <f t="shared" si="27"/>
        <v>20</v>
      </c>
    </row>
    <row r="755" spans="1:7" x14ac:dyDescent="0.3">
      <c r="A755" s="20" t="s">
        <v>314</v>
      </c>
      <c r="B755" s="102">
        <v>44229</v>
      </c>
      <c r="C755" s="103">
        <v>0.24</v>
      </c>
      <c r="D755" s="133">
        <v>10000</v>
      </c>
      <c r="E755" s="108" t="str">
        <f>_xlfn.XLOOKUP($A755,'Task3 Baza'!$A$2:$A$1999,'Task3 Baza'!$C$2:$C$1999,"non",0)</f>
        <v>Ağdam</v>
      </c>
      <c r="F755" s="109" t="str">
        <f t="shared" si="26"/>
        <v>Bakı</v>
      </c>
      <c r="G755" s="110">
        <f t="shared" si="27"/>
        <v>10</v>
      </c>
    </row>
    <row r="756" spans="1:7" x14ac:dyDescent="0.3">
      <c r="A756" s="20" t="s">
        <v>468</v>
      </c>
      <c r="B756" s="102">
        <v>44276</v>
      </c>
      <c r="C756" s="103">
        <v>0.24</v>
      </c>
      <c r="D756" s="133">
        <v>6100</v>
      </c>
      <c r="E756" s="108" t="str">
        <f>_xlfn.XLOOKUP($A756,'Task3 Baza'!$A$2:$A$1999,'Task3 Baza'!$C$2:$C$1999,"non",0)</f>
        <v>Qubadlı</v>
      </c>
      <c r="F756" s="109" t="str">
        <f t="shared" si="26"/>
        <v>Gəncə</v>
      </c>
      <c r="G756" s="110">
        <f t="shared" si="27"/>
        <v>20</v>
      </c>
    </row>
    <row r="757" spans="1:7" x14ac:dyDescent="0.3">
      <c r="A757" s="20" t="s">
        <v>385</v>
      </c>
      <c r="B757" s="102">
        <v>43735</v>
      </c>
      <c r="C757" s="103">
        <v>0.23</v>
      </c>
      <c r="D757" s="133">
        <v>2400</v>
      </c>
      <c r="E757" s="108" t="str">
        <f>_xlfn.XLOOKUP($A757,'Task3 Baza'!$A$2:$A$1999,'Task3 Baza'!$C$2:$C$1999,"non",0)</f>
        <v>Xızı</v>
      </c>
      <c r="F757" s="109" t="str">
        <f t="shared" si="26"/>
        <v>Sumqayıt</v>
      </c>
      <c r="G757" s="110">
        <f t="shared" si="27"/>
        <v>50</v>
      </c>
    </row>
    <row r="758" spans="1:7" x14ac:dyDescent="0.3">
      <c r="A758" s="20" t="s">
        <v>777</v>
      </c>
      <c r="B758" s="102">
        <v>44021</v>
      </c>
      <c r="C758" s="103">
        <v>0.23</v>
      </c>
      <c r="D758" s="133">
        <v>7600</v>
      </c>
      <c r="E758" s="108" t="str">
        <f>_xlfn.XLOOKUP($A758,'Task3 Baza'!$A$2:$A$1999,'Task3 Baza'!$C$2:$C$1999,"non",0)</f>
        <v>Qax</v>
      </c>
      <c r="F758" s="109" t="str">
        <f t="shared" si="26"/>
        <v>Sumqayıt</v>
      </c>
      <c r="G758" s="110">
        <f t="shared" si="27"/>
        <v>50</v>
      </c>
    </row>
    <row r="759" spans="1:7" x14ac:dyDescent="0.3">
      <c r="A759" s="20" t="s">
        <v>600</v>
      </c>
      <c r="B759" s="102">
        <v>43984</v>
      </c>
      <c r="C759" s="103">
        <v>0.15</v>
      </c>
      <c r="D759" s="133">
        <v>6800</v>
      </c>
      <c r="E759" s="108" t="str">
        <f>_xlfn.XLOOKUP($A759,'Task3 Baza'!$A$2:$A$1999,'Task3 Baza'!$C$2:$C$1999,"non",0)</f>
        <v>Şuşa</v>
      </c>
      <c r="F759" s="109" t="str">
        <f t="shared" si="26"/>
        <v>Lənkəran</v>
      </c>
      <c r="G759" s="110">
        <f t="shared" si="27"/>
        <v>42</v>
      </c>
    </row>
    <row r="760" spans="1:7" x14ac:dyDescent="0.3">
      <c r="A760" s="20" t="s">
        <v>778</v>
      </c>
      <c r="B760" s="102">
        <v>44323</v>
      </c>
      <c r="C760" s="103">
        <v>0.21</v>
      </c>
      <c r="D760" s="133">
        <v>5400</v>
      </c>
      <c r="E760" s="108" t="str">
        <f>_xlfn.XLOOKUP($A760,'Task3 Baza'!$A$2:$A$1999,'Task3 Baza'!$C$2:$C$1999,"non",0)</f>
        <v>Zəngilan</v>
      </c>
      <c r="F760" s="109" t="str">
        <f t="shared" si="26"/>
        <v>Lənkəran</v>
      </c>
      <c r="G760" s="110">
        <f t="shared" si="27"/>
        <v>42</v>
      </c>
    </row>
    <row r="761" spans="1:7" x14ac:dyDescent="0.3">
      <c r="A761" s="20" t="s">
        <v>443</v>
      </c>
      <c r="B761" s="102">
        <v>44570</v>
      </c>
      <c r="C761" s="103">
        <v>0.24</v>
      </c>
      <c r="D761" s="133">
        <v>4400</v>
      </c>
      <c r="E761" s="108" t="str">
        <f>_xlfn.XLOOKUP($A761,'Task3 Baza'!$A$2:$A$1999,'Task3 Baza'!$C$2:$C$1999,"non",0)</f>
        <v>Tovuz</v>
      </c>
      <c r="F761" s="109" t="str">
        <f t="shared" si="26"/>
        <v>Lənkəran</v>
      </c>
      <c r="G761" s="110">
        <f t="shared" si="27"/>
        <v>42</v>
      </c>
    </row>
    <row r="762" spans="1:7" x14ac:dyDescent="0.3">
      <c r="A762" s="20" t="s">
        <v>646</v>
      </c>
      <c r="B762" s="102">
        <v>44134</v>
      </c>
      <c r="C762" s="103">
        <v>0.18</v>
      </c>
      <c r="D762" s="133">
        <v>6800</v>
      </c>
      <c r="E762" s="108" t="str">
        <f>_xlfn.XLOOKUP($A762,'Task3 Baza'!$A$2:$A$1999,'Task3 Baza'!$C$2:$C$1999,"non",0)</f>
        <v>Culfa</v>
      </c>
      <c r="F762" s="109" t="str">
        <f t="shared" si="26"/>
        <v>Bakı</v>
      </c>
      <c r="G762" s="110">
        <f t="shared" si="27"/>
        <v>10</v>
      </c>
    </row>
    <row r="763" spans="1:7" x14ac:dyDescent="0.3">
      <c r="A763" s="20" t="s">
        <v>779</v>
      </c>
      <c r="B763" s="102">
        <v>44259</v>
      </c>
      <c r="C763" s="103">
        <v>0.23</v>
      </c>
      <c r="D763" s="133">
        <v>6200</v>
      </c>
      <c r="E763" s="108" t="str">
        <f>_xlfn.XLOOKUP($A763,'Task3 Baza'!$A$2:$A$1999,'Task3 Baza'!$C$2:$C$1999,"non",0)</f>
        <v>Xocavənd</v>
      </c>
      <c r="F763" s="109" t="str">
        <f t="shared" si="26"/>
        <v>Sumqayıt</v>
      </c>
      <c r="G763" s="110">
        <f t="shared" si="27"/>
        <v>50</v>
      </c>
    </row>
    <row r="764" spans="1:7" x14ac:dyDescent="0.3">
      <c r="A764" s="20" t="s">
        <v>780</v>
      </c>
      <c r="B764" s="102">
        <v>44595</v>
      </c>
      <c r="C764" s="103">
        <v>0.2</v>
      </c>
      <c r="D764" s="133">
        <v>9400</v>
      </c>
      <c r="E764" s="108" t="str">
        <f>_xlfn.XLOOKUP($A764,'Task3 Baza'!$A$2:$A$1999,'Task3 Baza'!$C$2:$C$1999,"non",0)</f>
        <v>Xocalı</v>
      </c>
      <c r="F764" s="109" t="str">
        <f t="shared" si="26"/>
        <v>Sumqayıt</v>
      </c>
      <c r="G764" s="110">
        <f t="shared" si="27"/>
        <v>50</v>
      </c>
    </row>
    <row r="765" spans="1:7" x14ac:dyDescent="0.3">
      <c r="A765" s="20" t="s">
        <v>781</v>
      </c>
      <c r="B765" s="102">
        <v>44259</v>
      </c>
      <c r="C765" s="103">
        <v>0.22</v>
      </c>
      <c r="D765" s="133">
        <v>2600</v>
      </c>
      <c r="E765" s="108" t="str">
        <f>_xlfn.XLOOKUP($A765,'Task3 Baza'!$A$2:$A$1999,'Task3 Baza'!$C$2:$C$1999,"non",0)</f>
        <v>Şəmkir</v>
      </c>
      <c r="F765" s="109" t="str">
        <f t="shared" si="26"/>
        <v>Lənkəran</v>
      </c>
      <c r="G765" s="110">
        <f t="shared" si="27"/>
        <v>42</v>
      </c>
    </row>
    <row r="766" spans="1:7" x14ac:dyDescent="0.3">
      <c r="A766" s="20" t="s">
        <v>541</v>
      </c>
      <c r="B766" s="102">
        <v>43653</v>
      </c>
      <c r="C766" s="103">
        <v>0.23</v>
      </c>
      <c r="D766" s="133">
        <v>11600</v>
      </c>
      <c r="E766" s="108" t="str">
        <f>_xlfn.XLOOKUP($A766,'Task3 Baza'!$A$2:$A$1999,'Task3 Baza'!$C$2:$C$1999,"non",0)</f>
        <v>Ordubad</v>
      </c>
      <c r="F766" s="109" t="str">
        <f t="shared" si="26"/>
        <v>Gəncə</v>
      </c>
      <c r="G766" s="110">
        <f t="shared" si="27"/>
        <v>20</v>
      </c>
    </row>
    <row r="767" spans="1:7" x14ac:dyDescent="0.3">
      <c r="A767" s="20" t="s">
        <v>782</v>
      </c>
      <c r="B767" s="102">
        <v>44016</v>
      </c>
      <c r="C767" s="103">
        <v>0.24</v>
      </c>
      <c r="D767" s="133">
        <v>4500</v>
      </c>
      <c r="E767" s="108" t="str">
        <f>_xlfn.XLOOKUP($A767,'Task3 Baza'!$A$2:$A$1999,'Task3 Baza'!$C$2:$C$1999,"non",0)</f>
        <v>Qazax</v>
      </c>
      <c r="F767" s="109" t="str">
        <f t="shared" si="26"/>
        <v>Sumqayıt</v>
      </c>
      <c r="G767" s="110">
        <f t="shared" si="27"/>
        <v>50</v>
      </c>
    </row>
    <row r="768" spans="1:7" x14ac:dyDescent="0.3">
      <c r="A768" s="20" t="s">
        <v>783</v>
      </c>
      <c r="B768" s="102">
        <v>44546</v>
      </c>
      <c r="C768" s="103">
        <v>0.22</v>
      </c>
      <c r="D768" s="133">
        <v>2000</v>
      </c>
      <c r="E768" s="108" t="str">
        <f>_xlfn.XLOOKUP($A768,'Task3 Baza'!$A$2:$A$1999,'Task3 Baza'!$C$2:$C$1999,"non",0)</f>
        <v>Gədəbəy</v>
      </c>
      <c r="F768" s="109" t="str">
        <f t="shared" si="26"/>
        <v>Sumqayıt</v>
      </c>
      <c r="G768" s="110">
        <f t="shared" si="27"/>
        <v>50</v>
      </c>
    </row>
    <row r="769" spans="1:7" x14ac:dyDescent="0.3">
      <c r="A769" s="20" t="s">
        <v>655</v>
      </c>
      <c r="B769" s="102">
        <v>44012</v>
      </c>
      <c r="C769" s="103">
        <v>0.16</v>
      </c>
      <c r="D769" s="133">
        <v>8100</v>
      </c>
      <c r="E769" s="108" t="str">
        <f>_xlfn.XLOOKUP($A769,'Task3 Baza'!$A$2:$A$1999,'Task3 Baza'!$C$2:$C$1999,"non",0)</f>
        <v>Astara</v>
      </c>
      <c r="F769" s="109" t="str">
        <f t="shared" si="26"/>
        <v>Bakı</v>
      </c>
      <c r="G769" s="110">
        <f t="shared" si="27"/>
        <v>10</v>
      </c>
    </row>
    <row r="770" spans="1:7" x14ac:dyDescent="0.3">
      <c r="A770" s="20" t="s">
        <v>784</v>
      </c>
      <c r="B770" s="102">
        <v>44284</v>
      </c>
      <c r="C770" s="103">
        <v>0.24</v>
      </c>
      <c r="D770" s="133">
        <v>5600</v>
      </c>
      <c r="E770" s="108" t="str">
        <f>_xlfn.XLOOKUP($A770,'Task3 Baza'!$A$2:$A$1999,'Task3 Baza'!$C$2:$C$1999,"non",0)</f>
        <v>Tərtər</v>
      </c>
      <c r="F770" s="109" t="str">
        <f t="shared" ref="F770:F833" si="28">VLOOKUP($E770,$I$3:$K$75,2,0)</f>
        <v>Lənkəran</v>
      </c>
      <c r="G770" s="110">
        <f t="shared" ref="G770:G833" si="29">VLOOKUP(VLOOKUP($E770,$I$3:$J$75,2,0),$L$3:$M$6,2,0)</f>
        <v>42</v>
      </c>
    </row>
    <row r="771" spans="1:7" x14ac:dyDescent="0.3">
      <c r="A771" s="20" t="s">
        <v>785</v>
      </c>
      <c r="B771" s="102">
        <v>43964</v>
      </c>
      <c r="C771" s="103">
        <v>0.22</v>
      </c>
      <c r="D771" s="133">
        <v>1300</v>
      </c>
      <c r="E771" s="108" t="str">
        <f>_xlfn.XLOOKUP($A771,'Task3 Baza'!$A$2:$A$1999,'Task3 Baza'!$C$2:$C$1999,"non",0)</f>
        <v>Hacıqabul</v>
      </c>
      <c r="F771" s="109" t="str">
        <f t="shared" si="28"/>
        <v>Sumqayıt</v>
      </c>
      <c r="G771" s="110">
        <f t="shared" si="29"/>
        <v>50</v>
      </c>
    </row>
    <row r="772" spans="1:7" x14ac:dyDescent="0.3">
      <c r="A772" s="20" t="s">
        <v>786</v>
      </c>
      <c r="B772" s="102">
        <v>44615</v>
      </c>
      <c r="C772" s="103">
        <v>0.18</v>
      </c>
      <c r="D772" s="133">
        <v>2500</v>
      </c>
      <c r="E772" s="108" t="str">
        <f>_xlfn.XLOOKUP($A772,'Task3 Baza'!$A$2:$A$1999,'Task3 Baza'!$C$2:$C$1999,"non",0)</f>
        <v>Sabirabad</v>
      </c>
      <c r="F772" s="109" t="str">
        <f t="shared" si="28"/>
        <v>Gəncə</v>
      </c>
      <c r="G772" s="110">
        <f t="shared" si="29"/>
        <v>20</v>
      </c>
    </row>
    <row r="773" spans="1:7" x14ac:dyDescent="0.3">
      <c r="A773" s="20" t="s">
        <v>348</v>
      </c>
      <c r="B773" s="102">
        <v>44445</v>
      </c>
      <c r="C773" s="103">
        <v>0.22</v>
      </c>
      <c r="D773" s="133">
        <v>3100</v>
      </c>
      <c r="E773" s="108" t="str">
        <f>_xlfn.XLOOKUP($A773,'Task3 Baza'!$A$2:$A$1999,'Task3 Baza'!$C$2:$C$1999,"non",0)</f>
        <v>Şərur</v>
      </c>
      <c r="F773" s="109" t="str">
        <f t="shared" si="28"/>
        <v>Lənkəran</v>
      </c>
      <c r="G773" s="110">
        <f t="shared" si="29"/>
        <v>42</v>
      </c>
    </row>
    <row r="774" spans="1:7" x14ac:dyDescent="0.3">
      <c r="A774" s="20" t="s">
        <v>175</v>
      </c>
      <c r="B774" s="102">
        <v>43821</v>
      </c>
      <c r="C774" s="103">
        <v>0.19</v>
      </c>
      <c r="D774" s="133">
        <v>6000</v>
      </c>
      <c r="E774" s="108" t="str">
        <f>_xlfn.XLOOKUP($A774,'Task3 Baza'!$A$2:$A$1999,'Task3 Baza'!$C$2:$C$1999,"non",0)</f>
        <v>Cəlilabad</v>
      </c>
      <c r="F774" s="109" t="str">
        <f t="shared" si="28"/>
        <v>Bakı</v>
      </c>
      <c r="G774" s="110">
        <f t="shared" si="29"/>
        <v>10</v>
      </c>
    </row>
    <row r="775" spans="1:7" x14ac:dyDescent="0.3">
      <c r="A775" s="20" t="s">
        <v>787</v>
      </c>
      <c r="B775" s="102">
        <v>44155</v>
      </c>
      <c r="C775" s="103">
        <v>0.24</v>
      </c>
      <c r="D775" s="133">
        <v>8800</v>
      </c>
      <c r="E775" s="108" t="str">
        <f>_xlfn.XLOOKUP($A775,'Task3 Baza'!$A$2:$A$1999,'Task3 Baza'!$C$2:$C$1999,"non",0)</f>
        <v>Şamaxı</v>
      </c>
      <c r="F775" s="109" t="str">
        <f t="shared" si="28"/>
        <v>Lənkəran</v>
      </c>
      <c r="G775" s="110">
        <f t="shared" si="29"/>
        <v>42</v>
      </c>
    </row>
    <row r="776" spans="1:7" x14ac:dyDescent="0.3">
      <c r="A776" s="20" t="s">
        <v>303</v>
      </c>
      <c r="B776" s="102">
        <v>43898</v>
      </c>
      <c r="C776" s="103">
        <v>0.24</v>
      </c>
      <c r="D776" s="133">
        <v>7900</v>
      </c>
      <c r="E776" s="108" t="str">
        <f>_xlfn.XLOOKUP($A776,'Task3 Baza'!$A$2:$A$1999,'Task3 Baza'!$C$2:$C$1999,"non",0)</f>
        <v>Tovuz</v>
      </c>
      <c r="F776" s="109" t="str">
        <f t="shared" si="28"/>
        <v>Lənkəran</v>
      </c>
      <c r="G776" s="110">
        <f t="shared" si="29"/>
        <v>42</v>
      </c>
    </row>
    <row r="777" spans="1:7" x14ac:dyDescent="0.3">
      <c r="A777" s="20" t="s">
        <v>788</v>
      </c>
      <c r="B777" s="102">
        <v>44601</v>
      </c>
      <c r="C777" s="103">
        <v>0.18</v>
      </c>
      <c r="D777" s="133">
        <v>6200</v>
      </c>
      <c r="E777" s="108" t="str">
        <f>_xlfn.XLOOKUP($A777,'Task3 Baza'!$A$2:$A$1999,'Task3 Baza'!$C$2:$C$1999,"non",0)</f>
        <v>Ağdam</v>
      </c>
      <c r="F777" s="109" t="str">
        <f t="shared" si="28"/>
        <v>Bakı</v>
      </c>
      <c r="G777" s="110">
        <f t="shared" si="29"/>
        <v>10</v>
      </c>
    </row>
    <row r="778" spans="1:7" x14ac:dyDescent="0.3">
      <c r="A778" s="20" t="s">
        <v>789</v>
      </c>
      <c r="B778" s="102">
        <v>44273</v>
      </c>
      <c r="C778" s="103">
        <v>0.2</v>
      </c>
      <c r="D778" s="133">
        <v>2400</v>
      </c>
      <c r="E778" s="108" t="str">
        <f>_xlfn.XLOOKUP($A778,'Task3 Baza'!$A$2:$A$1999,'Task3 Baza'!$C$2:$C$1999,"non",0)</f>
        <v>Sabirabad</v>
      </c>
      <c r="F778" s="109" t="str">
        <f t="shared" si="28"/>
        <v>Gəncə</v>
      </c>
      <c r="G778" s="110">
        <f t="shared" si="29"/>
        <v>20</v>
      </c>
    </row>
    <row r="779" spans="1:7" x14ac:dyDescent="0.3">
      <c r="A779" s="20" t="s">
        <v>790</v>
      </c>
      <c r="B779" s="102">
        <v>44409</v>
      </c>
      <c r="C779" s="103">
        <v>0.2</v>
      </c>
      <c r="D779" s="133">
        <v>11200</v>
      </c>
      <c r="E779" s="108" t="str">
        <f>_xlfn.XLOOKUP($A779,'Task3 Baza'!$A$2:$A$1999,'Task3 Baza'!$C$2:$C$1999,"non",0)</f>
        <v>Cəbrayıl</v>
      </c>
      <c r="F779" s="109" t="str">
        <f t="shared" si="28"/>
        <v>Bakı</v>
      </c>
      <c r="G779" s="110">
        <f t="shared" si="29"/>
        <v>10</v>
      </c>
    </row>
    <row r="780" spans="1:7" x14ac:dyDescent="0.3">
      <c r="A780" s="20" t="s">
        <v>604</v>
      </c>
      <c r="B780" s="102">
        <v>44322</v>
      </c>
      <c r="C780" s="103">
        <v>0.17</v>
      </c>
      <c r="D780" s="133">
        <v>9700</v>
      </c>
      <c r="E780" s="108" t="str">
        <f>_xlfn.XLOOKUP($A780,'Task3 Baza'!$A$2:$A$1999,'Task3 Baza'!$C$2:$C$1999,"non",0)</f>
        <v>Siyəzən</v>
      </c>
      <c r="F780" s="109" t="str">
        <f t="shared" si="28"/>
        <v>Gəncə</v>
      </c>
      <c r="G780" s="110">
        <f t="shared" si="29"/>
        <v>20</v>
      </c>
    </row>
    <row r="781" spans="1:7" x14ac:dyDescent="0.3">
      <c r="A781" s="20" t="s">
        <v>791</v>
      </c>
      <c r="B781" s="102">
        <v>44275</v>
      </c>
      <c r="C781" s="103">
        <v>0.16</v>
      </c>
      <c r="D781" s="133">
        <v>4400</v>
      </c>
      <c r="E781" s="108" t="str">
        <f>_xlfn.XLOOKUP($A781,'Task3 Baza'!$A$2:$A$1999,'Task3 Baza'!$C$2:$C$1999,"non",0)</f>
        <v>Salyan</v>
      </c>
      <c r="F781" s="109" t="str">
        <f t="shared" si="28"/>
        <v>Gəncə</v>
      </c>
      <c r="G781" s="110">
        <f t="shared" si="29"/>
        <v>20</v>
      </c>
    </row>
    <row r="782" spans="1:7" x14ac:dyDescent="0.3">
      <c r="A782" s="20" t="s">
        <v>792</v>
      </c>
      <c r="B782" s="102">
        <v>44204</v>
      </c>
      <c r="C782" s="103">
        <v>0.19</v>
      </c>
      <c r="D782" s="133">
        <v>10700</v>
      </c>
      <c r="E782" s="108" t="str">
        <f>_xlfn.XLOOKUP($A782,'Task3 Baza'!$A$2:$A$1999,'Task3 Baza'!$C$2:$C$1999,"non",0)</f>
        <v>Bakı</v>
      </c>
      <c r="F782" s="109" t="str">
        <f t="shared" si="28"/>
        <v>Bakı</v>
      </c>
      <c r="G782" s="110">
        <f t="shared" si="29"/>
        <v>10</v>
      </c>
    </row>
    <row r="783" spans="1:7" x14ac:dyDescent="0.3">
      <c r="A783" s="20" t="s">
        <v>793</v>
      </c>
      <c r="B783" s="102">
        <v>44733</v>
      </c>
      <c r="C783" s="103">
        <v>0.21</v>
      </c>
      <c r="D783" s="133">
        <v>12600</v>
      </c>
      <c r="E783" s="108" t="str">
        <f>_xlfn.XLOOKUP($A783,'Task3 Baza'!$A$2:$A$1999,'Task3 Baza'!$C$2:$C$1999,"non",0)</f>
        <v>Daşkəsən</v>
      </c>
      <c r="F783" s="109" t="str">
        <f t="shared" si="28"/>
        <v>Bakı</v>
      </c>
      <c r="G783" s="110">
        <f t="shared" si="29"/>
        <v>10</v>
      </c>
    </row>
    <row r="784" spans="1:7" x14ac:dyDescent="0.3">
      <c r="A784" s="20" t="s">
        <v>794</v>
      </c>
      <c r="B784" s="102">
        <v>43625</v>
      </c>
      <c r="C784" s="103">
        <v>0.16</v>
      </c>
      <c r="D784" s="133">
        <v>7800</v>
      </c>
      <c r="E784" s="108" t="str">
        <f>_xlfn.XLOOKUP($A784,'Task3 Baza'!$A$2:$A$1999,'Task3 Baza'!$C$2:$C$1999,"non",0)</f>
        <v>Cəbrayıl</v>
      </c>
      <c r="F784" s="109" t="str">
        <f t="shared" si="28"/>
        <v>Bakı</v>
      </c>
      <c r="G784" s="110">
        <f t="shared" si="29"/>
        <v>10</v>
      </c>
    </row>
    <row r="785" spans="1:7" x14ac:dyDescent="0.3">
      <c r="A785" s="20" t="s">
        <v>795</v>
      </c>
      <c r="B785" s="102">
        <v>44387</v>
      </c>
      <c r="C785" s="103">
        <v>0.22</v>
      </c>
      <c r="D785" s="133">
        <v>7900</v>
      </c>
      <c r="E785" s="108" t="str">
        <f>_xlfn.XLOOKUP($A785,'Task3 Baza'!$A$2:$A$1999,'Task3 Baza'!$C$2:$C$1999,"non",0)</f>
        <v>Kürdəmir</v>
      </c>
      <c r="F785" s="109" t="str">
        <f t="shared" si="28"/>
        <v>Sumqayıt</v>
      </c>
      <c r="G785" s="110">
        <f t="shared" si="29"/>
        <v>50</v>
      </c>
    </row>
    <row r="786" spans="1:7" x14ac:dyDescent="0.3">
      <c r="A786" s="20" t="s">
        <v>796</v>
      </c>
      <c r="B786" s="102">
        <v>44505</v>
      </c>
      <c r="C786" s="103">
        <v>0.17</v>
      </c>
      <c r="D786" s="133">
        <v>2400</v>
      </c>
      <c r="E786" s="108" t="str">
        <f>_xlfn.XLOOKUP($A786,'Task3 Baza'!$A$2:$A$1999,'Task3 Baza'!$C$2:$C$1999,"non",0)</f>
        <v>Daşkəsən</v>
      </c>
      <c r="F786" s="109" t="str">
        <f t="shared" si="28"/>
        <v>Bakı</v>
      </c>
      <c r="G786" s="110">
        <f t="shared" si="29"/>
        <v>10</v>
      </c>
    </row>
    <row r="787" spans="1:7" x14ac:dyDescent="0.3">
      <c r="A787" s="20" t="s">
        <v>797</v>
      </c>
      <c r="B787" s="102">
        <v>44238</v>
      </c>
      <c r="C787" s="103">
        <v>0.14000000000000001</v>
      </c>
      <c r="D787" s="133">
        <v>11600</v>
      </c>
      <c r="E787" s="108" t="str">
        <f>_xlfn.XLOOKUP($A787,'Task3 Baza'!$A$2:$A$1999,'Task3 Baza'!$C$2:$C$1999,"non",0)</f>
        <v>Şabran</v>
      </c>
      <c r="F787" s="109" t="str">
        <f t="shared" si="28"/>
        <v>Gəncə</v>
      </c>
      <c r="G787" s="110">
        <f t="shared" si="29"/>
        <v>20</v>
      </c>
    </row>
    <row r="788" spans="1:7" x14ac:dyDescent="0.3">
      <c r="A788" s="20" t="s">
        <v>798</v>
      </c>
      <c r="B788" s="102">
        <v>44444</v>
      </c>
      <c r="C788" s="103">
        <v>0.21</v>
      </c>
      <c r="D788" s="133">
        <v>8000</v>
      </c>
      <c r="E788" s="108" t="str">
        <f>_xlfn.XLOOKUP($A788,'Task3 Baza'!$A$2:$A$1999,'Task3 Baza'!$C$2:$C$1999,"non",0)</f>
        <v>Goranboy</v>
      </c>
      <c r="F788" s="109" t="str">
        <f t="shared" si="28"/>
        <v>Sumqayıt</v>
      </c>
      <c r="G788" s="110">
        <f t="shared" si="29"/>
        <v>50</v>
      </c>
    </row>
    <row r="789" spans="1:7" x14ac:dyDescent="0.3">
      <c r="A789" s="20" t="s">
        <v>799</v>
      </c>
      <c r="B789" s="102">
        <v>44611</v>
      </c>
      <c r="C789" s="103">
        <v>0.16</v>
      </c>
      <c r="D789" s="133">
        <v>10200</v>
      </c>
      <c r="E789" s="108" t="str">
        <f>_xlfn.XLOOKUP($A789,'Task3 Baza'!$A$2:$A$1999,'Task3 Baza'!$C$2:$C$1999,"non",0)</f>
        <v>Şamaxı</v>
      </c>
      <c r="F789" s="109" t="str">
        <f t="shared" si="28"/>
        <v>Lənkəran</v>
      </c>
      <c r="G789" s="110">
        <f t="shared" si="29"/>
        <v>42</v>
      </c>
    </row>
    <row r="790" spans="1:7" x14ac:dyDescent="0.3">
      <c r="A790" s="20" t="s">
        <v>800</v>
      </c>
      <c r="B790" s="102">
        <v>44189</v>
      </c>
      <c r="C790" s="103">
        <v>0.17</v>
      </c>
      <c r="D790" s="133">
        <v>9100</v>
      </c>
      <c r="E790" s="108" t="str">
        <f>_xlfn.XLOOKUP($A790,'Task3 Baza'!$A$2:$A$1999,'Task3 Baza'!$C$2:$C$1999,"non",0)</f>
        <v>Şuşa</v>
      </c>
      <c r="F790" s="109" t="str">
        <f t="shared" si="28"/>
        <v>Lənkəran</v>
      </c>
      <c r="G790" s="110">
        <f t="shared" si="29"/>
        <v>42</v>
      </c>
    </row>
    <row r="791" spans="1:7" x14ac:dyDescent="0.3">
      <c r="A791" s="20" t="s">
        <v>801</v>
      </c>
      <c r="B791" s="102">
        <v>43927</v>
      </c>
      <c r="C791" s="103">
        <v>0.18</v>
      </c>
      <c r="D791" s="133">
        <v>5600</v>
      </c>
      <c r="E791" s="108" t="str">
        <f>_xlfn.XLOOKUP($A791,'Task3 Baza'!$A$2:$A$1999,'Task3 Baza'!$C$2:$C$1999,"non",0)</f>
        <v>İmişli</v>
      </c>
      <c r="F791" s="109" t="str">
        <f t="shared" si="28"/>
        <v>Sumqayıt</v>
      </c>
      <c r="G791" s="110">
        <f t="shared" si="29"/>
        <v>50</v>
      </c>
    </row>
    <row r="792" spans="1:7" x14ac:dyDescent="0.3">
      <c r="A792" s="20" t="s">
        <v>689</v>
      </c>
      <c r="B792" s="102">
        <v>44217</v>
      </c>
      <c r="C792" s="103">
        <v>0.21</v>
      </c>
      <c r="D792" s="133">
        <v>1700</v>
      </c>
      <c r="E792" s="108" t="str">
        <f>_xlfn.XLOOKUP($A792,'Task3 Baza'!$A$2:$A$1999,'Task3 Baza'!$C$2:$C$1999,"non",0)</f>
        <v>Xaçmaz</v>
      </c>
      <c r="F792" s="109" t="str">
        <f t="shared" si="28"/>
        <v>Sumqayıt</v>
      </c>
      <c r="G792" s="110">
        <f t="shared" si="29"/>
        <v>50</v>
      </c>
    </row>
    <row r="793" spans="1:7" x14ac:dyDescent="0.3">
      <c r="A793" s="20" t="s">
        <v>802</v>
      </c>
      <c r="B793" s="102">
        <v>44164</v>
      </c>
      <c r="C793" s="103">
        <v>0.18</v>
      </c>
      <c r="D793" s="133">
        <v>6300</v>
      </c>
      <c r="E793" s="108" t="str">
        <f>_xlfn.XLOOKUP($A793,'Task3 Baza'!$A$2:$A$1999,'Task3 Baza'!$C$2:$C$1999,"non",0)</f>
        <v>Zəngilan</v>
      </c>
      <c r="F793" s="109" t="str">
        <f t="shared" si="28"/>
        <v>Lənkəran</v>
      </c>
      <c r="G793" s="110">
        <f t="shared" si="29"/>
        <v>42</v>
      </c>
    </row>
    <row r="794" spans="1:7" x14ac:dyDescent="0.3">
      <c r="A794" s="20" t="s">
        <v>803</v>
      </c>
      <c r="B794" s="102">
        <v>44257</v>
      </c>
      <c r="C794" s="103">
        <v>0.2</v>
      </c>
      <c r="D794" s="133">
        <v>3700</v>
      </c>
      <c r="E794" s="108" t="str">
        <f>_xlfn.XLOOKUP($A794,'Task3 Baza'!$A$2:$A$1999,'Task3 Baza'!$C$2:$C$1999,"non",0)</f>
        <v>Füzuli</v>
      </c>
      <c r="F794" s="109" t="str">
        <f t="shared" si="28"/>
        <v>Sumqayıt</v>
      </c>
      <c r="G794" s="110">
        <f t="shared" si="29"/>
        <v>50</v>
      </c>
    </row>
    <row r="795" spans="1:7" x14ac:dyDescent="0.3">
      <c r="A795" s="20" t="s">
        <v>531</v>
      </c>
      <c r="B795" s="102">
        <v>43925</v>
      </c>
      <c r="C795" s="103">
        <v>0.19</v>
      </c>
      <c r="D795" s="133">
        <v>5400</v>
      </c>
      <c r="E795" s="108" t="str">
        <f>_xlfn.XLOOKUP($A795,'Task3 Baza'!$A$2:$A$1999,'Task3 Baza'!$C$2:$C$1999,"non",0)</f>
        <v>Yevlax</v>
      </c>
      <c r="F795" s="109" t="str">
        <f t="shared" si="28"/>
        <v>Lənkəran</v>
      </c>
      <c r="G795" s="110">
        <f t="shared" si="29"/>
        <v>42</v>
      </c>
    </row>
    <row r="796" spans="1:7" x14ac:dyDescent="0.3">
      <c r="A796" s="20" t="s">
        <v>660</v>
      </c>
      <c r="B796" s="102">
        <v>44105</v>
      </c>
      <c r="C796" s="103">
        <v>0.17</v>
      </c>
      <c r="D796" s="133">
        <v>11300</v>
      </c>
      <c r="E796" s="108" t="str">
        <f>_xlfn.XLOOKUP($A796,'Task3 Baza'!$A$2:$A$1999,'Task3 Baza'!$C$2:$C$1999,"non",0)</f>
        <v>Salyan</v>
      </c>
      <c r="F796" s="109" t="str">
        <f t="shared" si="28"/>
        <v>Gəncə</v>
      </c>
      <c r="G796" s="110">
        <f t="shared" si="29"/>
        <v>20</v>
      </c>
    </row>
    <row r="797" spans="1:7" x14ac:dyDescent="0.3">
      <c r="A797" s="20" t="s">
        <v>804</v>
      </c>
      <c r="B797" s="102">
        <v>44026</v>
      </c>
      <c r="C797" s="103">
        <v>0.16</v>
      </c>
      <c r="D797" s="133">
        <v>6600</v>
      </c>
      <c r="E797" s="108" t="str">
        <f>_xlfn.XLOOKUP($A797,'Task3 Baza'!$A$2:$A$1999,'Task3 Baza'!$C$2:$C$1999,"non",0)</f>
        <v>Xocalı</v>
      </c>
      <c r="F797" s="109" t="str">
        <f t="shared" si="28"/>
        <v>Sumqayıt</v>
      </c>
      <c r="G797" s="110">
        <f t="shared" si="29"/>
        <v>50</v>
      </c>
    </row>
    <row r="798" spans="1:7" x14ac:dyDescent="0.3">
      <c r="A798" s="20" t="s">
        <v>754</v>
      </c>
      <c r="B798" s="102">
        <v>44482</v>
      </c>
      <c r="C798" s="103">
        <v>0.14000000000000001</v>
      </c>
      <c r="D798" s="133">
        <v>7700</v>
      </c>
      <c r="E798" s="108" t="str">
        <f>_xlfn.XLOOKUP($A798,'Task3 Baza'!$A$2:$A$1999,'Task3 Baza'!$C$2:$C$1999,"non",0)</f>
        <v>Ağdaş</v>
      </c>
      <c r="F798" s="109" t="str">
        <f t="shared" si="28"/>
        <v>Bakı</v>
      </c>
      <c r="G798" s="110">
        <f t="shared" si="29"/>
        <v>10</v>
      </c>
    </row>
    <row r="799" spans="1:7" x14ac:dyDescent="0.3">
      <c r="A799" s="20" t="s">
        <v>805</v>
      </c>
      <c r="B799" s="102">
        <v>44155</v>
      </c>
      <c r="C799" s="103">
        <v>0.22</v>
      </c>
      <c r="D799" s="133">
        <v>1000</v>
      </c>
      <c r="E799" s="108" t="str">
        <f>_xlfn.XLOOKUP($A799,'Task3 Baza'!$A$2:$A$1999,'Task3 Baza'!$C$2:$C$1999,"non",0)</f>
        <v>Yevlax</v>
      </c>
      <c r="F799" s="109" t="str">
        <f t="shared" si="28"/>
        <v>Lənkəran</v>
      </c>
      <c r="G799" s="110">
        <f t="shared" si="29"/>
        <v>42</v>
      </c>
    </row>
    <row r="800" spans="1:7" x14ac:dyDescent="0.3">
      <c r="A800" s="20" t="s">
        <v>255</v>
      </c>
      <c r="B800" s="102">
        <v>44353</v>
      </c>
      <c r="C800" s="103">
        <v>0.24</v>
      </c>
      <c r="D800" s="133">
        <v>3400</v>
      </c>
      <c r="E800" s="108" t="str">
        <f>_xlfn.XLOOKUP($A800,'Task3 Baza'!$A$2:$A$1999,'Task3 Baza'!$C$2:$C$1999,"non",0)</f>
        <v>Oğuz</v>
      </c>
      <c r="F800" s="109" t="str">
        <f t="shared" si="28"/>
        <v>Gəncə</v>
      </c>
      <c r="G800" s="110">
        <f t="shared" si="29"/>
        <v>20</v>
      </c>
    </row>
    <row r="801" spans="1:7" x14ac:dyDescent="0.3">
      <c r="A801" s="20" t="s">
        <v>456</v>
      </c>
      <c r="B801" s="102">
        <v>44573</v>
      </c>
      <c r="C801" s="103">
        <v>0.23</v>
      </c>
      <c r="D801" s="133">
        <v>10300</v>
      </c>
      <c r="E801" s="108" t="str">
        <f>_xlfn.XLOOKUP($A801,'Task3 Baza'!$A$2:$A$1999,'Task3 Baza'!$C$2:$C$1999,"non",0)</f>
        <v>Sədərək</v>
      </c>
      <c r="F801" s="109" t="str">
        <f t="shared" si="28"/>
        <v>Gəncə</v>
      </c>
      <c r="G801" s="110">
        <f t="shared" si="29"/>
        <v>20</v>
      </c>
    </row>
    <row r="802" spans="1:7" x14ac:dyDescent="0.3">
      <c r="A802" s="20" t="s">
        <v>806</v>
      </c>
      <c r="B802" s="102">
        <v>43914</v>
      </c>
      <c r="C802" s="103">
        <v>0.2</v>
      </c>
      <c r="D802" s="133">
        <v>10800</v>
      </c>
      <c r="E802" s="108" t="str">
        <f>_xlfn.XLOOKUP($A802,'Task3 Baza'!$A$2:$A$1999,'Task3 Baza'!$C$2:$C$1999,"non",0)</f>
        <v>Qəbələ</v>
      </c>
      <c r="F802" s="109" t="str">
        <f t="shared" si="28"/>
        <v>Sumqayıt</v>
      </c>
      <c r="G802" s="110">
        <f t="shared" si="29"/>
        <v>50</v>
      </c>
    </row>
    <row r="803" spans="1:7" x14ac:dyDescent="0.3">
      <c r="A803" s="20" t="s">
        <v>807</v>
      </c>
      <c r="B803" s="102">
        <v>44026</v>
      </c>
      <c r="C803" s="103">
        <v>0.2</v>
      </c>
      <c r="D803" s="133">
        <v>12900</v>
      </c>
      <c r="E803" s="108" t="str">
        <f>_xlfn.XLOOKUP($A803,'Task3 Baza'!$A$2:$A$1999,'Task3 Baza'!$C$2:$C$1999,"non",0)</f>
        <v>Tərtər</v>
      </c>
      <c r="F803" s="109" t="str">
        <f t="shared" si="28"/>
        <v>Lənkəran</v>
      </c>
      <c r="G803" s="110">
        <f t="shared" si="29"/>
        <v>42</v>
      </c>
    </row>
    <row r="804" spans="1:7" x14ac:dyDescent="0.3">
      <c r="A804" s="20" t="s">
        <v>808</v>
      </c>
      <c r="B804" s="102">
        <v>44277</v>
      </c>
      <c r="C804" s="103">
        <v>0.21</v>
      </c>
      <c r="D804" s="133">
        <v>1500</v>
      </c>
      <c r="E804" s="108" t="str">
        <f>_xlfn.XLOOKUP($A804,'Task3 Baza'!$A$2:$A$1999,'Task3 Baza'!$C$2:$C$1999,"non",0)</f>
        <v>Naxçıvan</v>
      </c>
      <c r="F804" s="109" t="str">
        <f t="shared" si="28"/>
        <v>Gəncə</v>
      </c>
      <c r="G804" s="110">
        <f t="shared" si="29"/>
        <v>20</v>
      </c>
    </row>
    <row r="805" spans="1:7" x14ac:dyDescent="0.3">
      <c r="A805" s="20" t="s">
        <v>809</v>
      </c>
      <c r="B805" s="102">
        <v>44126</v>
      </c>
      <c r="C805" s="103">
        <v>0.21</v>
      </c>
      <c r="D805" s="133">
        <v>10900</v>
      </c>
      <c r="E805" s="108" t="str">
        <f>_xlfn.XLOOKUP($A805,'Task3 Baza'!$A$2:$A$1999,'Task3 Baza'!$C$2:$C$1999,"non",0)</f>
        <v>Naftalan</v>
      </c>
      <c r="F805" s="109" t="str">
        <f t="shared" si="28"/>
        <v>Gəncə</v>
      </c>
      <c r="G805" s="110">
        <f t="shared" si="29"/>
        <v>20</v>
      </c>
    </row>
    <row r="806" spans="1:7" x14ac:dyDescent="0.3">
      <c r="A806" s="20" t="s">
        <v>317</v>
      </c>
      <c r="B806" s="102">
        <v>44305</v>
      </c>
      <c r="C806" s="103">
        <v>0.24</v>
      </c>
      <c r="D806" s="133">
        <v>8900</v>
      </c>
      <c r="E806" s="108" t="str">
        <f>_xlfn.XLOOKUP($A806,'Task3 Baza'!$A$2:$A$1999,'Task3 Baza'!$C$2:$C$1999,"non",0)</f>
        <v>Beyləqan</v>
      </c>
      <c r="F806" s="109" t="str">
        <f t="shared" si="28"/>
        <v>Bakı</v>
      </c>
      <c r="G806" s="110">
        <f t="shared" si="29"/>
        <v>10</v>
      </c>
    </row>
    <row r="807" spans="1:7" x14ac:dyDescent="0.3">
      <c r="A807" s="20" t="s">
        <v>396</v>
      </c>
      <c r="B807" s="102">
        <v>44694</v>
      </c>
      <c r="C807" s="103">
        <v>0.23</v>
      </c>
      <c r="D807" s="133">
        <v>1300</v>
      </c>
      <c r="E807" s="108" t="str">
        <f>_xlfn.XLOOKUP($A807,'Task3 Baza'!$A$2:$A$1999,'Task3 Baza'!$C$2:$C$1999,"non",0)</f>
        <v>Zaqatala</v>
      </c>
      <c r="F807" s="109" t="str">
        <f t="shared" si="28"/>
        <v>Lənkəran</v>
      </c>
      <c r="G807" s="110">
        <f t="shared" si="29"/>
        <v>42</v>
      </c>
    </row>
    <row r="808" spans="1:7" x14ac:dyDescent="0.3">
      <c r="A808" s="20" t="s">
        <v>810</v>
      </c>
      <c r="B808" s="102">
        <v>44095</v>
      </c>
      <c r="C808" s="103">
        <v>0.23</v>
      </c>
      <c r="D808" s="133">
        <v>8900</v>
      </c>
      <c r="E808" s="108" t="str">
        <f>_xlfn.XLOOKUP($A808,'Task3 Baza'!$A$2:$A$1999,'Task3 Baza'!$C$2:$C$1999,"non",0)</f>
        <v>Ağcabədi</v>
      </c>
      <c r="F808" s="109" t="str">
        <f t="shared" si="28"/>
        <v>Bakı</v>
      </c>
      <c r="G808" s="110">
        <f t="shared" si="29"/>
        <v>10</v>
      </c>
    </row>
    <row r="809" spans="1:7" x14ac:dyDescent="0.3">
      <c r="A809" s="20" t="s">
        <v>811</v>
      </c>
      <c r="B809" s="102">
        <v>44252</v>
      </c>
      <c r="C809" s="103">
        <v>0.14000000000000001</v>
      </c>
      <c r="D809" s="133">
        <v>2400</v>
      </c>
      <c r="E809" s="108" t="str">
        <f>_xlfn.XLOOKUP($A809,'Task3 Baza'!$A$2:$A$1999,'Task3 Baza'!$C$2:$C$1999,"non",0)</f>
        <v>Kürdəmir</v>
      </c>
      <c r="F809" s="109" t="str">
        <f t="shared" si="28"/>
        <v>Sumqayıt</v>
      </c>
      <c r="G809" s="110">
        <f t="shared" si="29"/>
        <v>50</v>
      </c>
    </row>
    <row r="810" spans="1:7" x14ac:dyDescent="0.3">
      <c r="A810" s="20" t="s">
        <v>554</v>
      </c>
      <c r="B810" s="102">
        <v>44062</v>
      </c>
      <c r="C810" s="103">
        <v>0.16</v>
      </c>
      <c r="D810" s="133">
        <v>9700</v>
      </c>
      <c r="E810" s="108" t="str">
        <f>_xlfn.XLOOKUP($A810,'Task3 Baza'!$A$2:$A$1999,'Task3 Baza'!$C$2:$C$1999,"non",0)</f>
        <v>Şirvan</v>
      </c>
      <c r="F810" s="109" t="str">
        <f t="shared" si="28"/>
        <v>Lənkəran</v>
      </c>
      <c r="G810" s="110">
        <f t="shared" si="29"/>
        <v>42</v>
      </c>
    </row>
    <row r="811" spans="1:7" x14ac:dyDescent="0.3">
      <c r="A811" s="20" t="s">
        <v>812</v>
      </c>
      <c r="B811" s="102">
        <v>44410</v>
      </c>
      <c r="C811" s="103">
        <v>0.19</v>
      </c>
      <c r="D811" s="133">
        <v>6000</v>
      </c>
      <c r="E811" s="108" t="str">
        <f>_xlfn.XLOOKUP($A811,'Task3 Baza'!$A$2:$A$1999,'Task3 Baza'!$C$2:$C$1999,"non",0)</f>
        <v>Ucar</v>
      </c>
      <c r="F811" s="109" t="str">
        <f t="shared" si="28"/>
        <v>Lənkəran</v>
      </c>
      <c r="G811" s="110">
        <f t="shared" si="29"/>
        <v>42</v>
      </c>
    </row>
    <row r="812" spans="1:7" x14ac:dyDescent="0.3">
      <c r="A812" s="20" t="s">
        <v>813</v>
      </c>
      <c r="B812" s="102">
        <v>44418</v>
      </c>
      <c r="C812" s="103">
        <v>0.16</v>
      </c>
      <c r="D812" s="133">
        <v>6400</v>
      </c>
      <c r="E812" s="108" t="str">
        <f>_xlfn.XLOOKUP($A812,'Task3 Baza'!$A$2:$A$1999,'Task3 Baza'!$C$2:$C$1999,"non",0)</f>
        <v>Beyləqan</v>
      </c>
      <c r="F812" s="109" t="str">
        <f t="shared" si="28"/>
        <v>Bakı</v>
      </c>
      <c r="G812" s="110">
        <f t="shared" si="29"/>
        <v>10</v>
      </c>
    </row>
    <row r="813" spans="1:7" x14ac:dyDescent="0.3">
      <c r="A813" s="20" t="s">
        <v>794</v>
      </c>
      <c r="B813" s="102">
        <v>44029</v>
      </c>
      <c r="C813" s="103">
        <v>0.16</v>
      </c>
      <c r="D813" s="133">
        <v>10300</v>
      </c>
      <c r="E813" s="108" t="str">
        <f>_xlfn.XLOOKUP($A813,'Task3 Baza'!$A$2:$A$1999,'Task3 Baza'!$C$2:$C$1999,"non",0)</f>
        <v>Cəbrayıl</v>
      </c>
      <c r="F813" s="109" t="str">
        <f t="shared" si="28"/>
        <v>Bakı</v>
      </c>
      <c r="G813" s="110">
        <f t="shared" si="29"/>
        <v>10</v>
      </c>
    </row>
    <row r="814" spans="1:7" x14ac:dyDescent="0.3">
      <c r="A814" s="20" t="s">
        <v>395</v>
      </c>
      <c r="B814" s="102">
        <v>44137</v>
      </c>
      <c r="C814" s="103">
        <v>0.16</v>
      </c>
      <c r="D814" s="133">
        <v>6200</v>
      </c>
      <c r="E814" s="108" t="str">
        <f>_xlfn.XLOOKUP($A814,'Task3 Baza'!$A$2:$A$1999,'Task3 Baza'!$C$2:$C$1999,"non",0)</f>
        <v>Füzuli</v>
      </c>
      <c r="F814" s="109" t="str">
        <f t="shared" si="28"/>
        <v>Sumqayıt</v>
      </c>
      <c r="G814" s="110">
        <f t="shared" si="29"/>
        <v>50</v>
      </c>
    </row>
    <row r="815" spans="1:7" x14ac:dyDescent="0.3">
      <c r="A815" s="20" t="s">
        <v>562</v>
      </c>
      <c r="B815" s="102">
        <v>44616</v>
      </c>
      <c r="C815" s="103">
        <v>0.17</v>
      </c>
      <c r="D815" s="133">
        <v>7600</v>
      </c>
      <c r="E815" s="108" t="str">
        <f>_xlfn.XLOOKUP($A815,'Task3 Baza'!$A$2:$A$1999,'Task3 Baza'!$C$2:$C$1999,"non",0)</f>
        <v>Ağcabədi</v>
      </c>
      <c r="F815" s="109" t="str">
        <f t="shared" si="28"/>
        <v>Bakı</v>
      </c>
      <c r="G815" s="110">
        <f t="shared" si="29"/>
        <v>10</v>
      </c>
    </row>
    <row r="816" spans="1:7" x14ac:dyDescent="0.3">
      <c r="A816" s="20" t="s">
        <v>814</v>
      </c>
      <c r="B816" s="102">
        <v>44225</v>
      </c>
      <c r="C816" s="103">
        <v>0.21</v>
      </c>
      <c r="D816" s="133">
        <v>5400</v>
      </c>
      <c r="E816" s="108" t="str">
        <f>_xlfn.XLOOKUP($A816,'Task3 Baza'!$A$2:$A$1999,'Task3 Baza'!$C$2:$C$1999,"non",0)</f>
        <v>Kəlbəcər</v>
      </c>
      <c r="F816" s="109" t="str">
        <f t="shared" si="28"/>
        <v>Sumqayıt</v>
      </c>
      <c r="G816" s="110">
        <f t="shared" si="29"/>
        <v>50</v>
      </c>
    </row>
    <row r="817" spans="1:7" x14ac:dyDescent="0.3">
      <c r="A817" s="20" t="s">
        <v>390</v>
      </c>
      <c r="B817" s="102">
        <v>43788</v>
      </c>
      <c r="C817" s="103">
        <v>0.23</v>
      </c>
      <c r="D817" s="133">
        <v>3600</v>
      </c>
      <c r="E817" s="108" t="str">
        <f>_xlfn.XLOOKUP($A817,'Task3 Baza'!$A$2:$A$1999,'Task3 Baza'!$C$2:$C$1999,"non",0)</f>
        <v>Biləsuvar</v>
      </c>
      <c r="F817" s="109" t="str">
        <f t="shared" si="28"/>
        <v>Bakı</v>
      </c>
      <c r="G817" s="110">
        <f t="shared" si="29"/>
        <v>10</v>
      </c>
    </row>
    <row r="818" spans="1:7" x14ac:dyDescent="0.3">
      <c r="A818" s="20" t="s">
        <v>815</v>
      </c>
      <c r="B818" s="102">
        <v>44402</v>
      </c>
      <c r="C818" s="103">
        <v>0.24</v>
      </c>
      <c r="D818" s="133">
        <v>11500</v>
      </c>
      <c r="E818" s="108" t="str">
        <f>_xlfn.XLOOKUP($A818,'Task3 Baza'!$A$2:$A$1999,'Task3 Baza'!$C$2:$C$1999,"non",0)</f>
        <v>Cəlilabad</v>
      </c>
      <c r="F818" s="109" t="str">
        <f t="shared" si="28"/>
        <v>Bakı</v>
      </c>
      <c r="G818" s="110">
        <f t="shared" si="29"/>
        <v>10</v>
      </c>
    </row>
    <row r="819" spans="1:7" x14ac:dyDescent="0.3">
      <c r="A819" s="20" t="s">
        <v>816</v>
      </c>
      <c r="B819" s="102">
        <v>44446</v>
      </c>
      <c r="C819" s="103">
        <v>0.19</v>
      </c>
      <c r="D819" s="133">
        <v>4900</v>
      </c>
      <c r="E819" s="108" t="str">
        <f>_xlfn.XLOOKUP($A819,'Task3 Baza'!$A$2:$A$1999,'Task3 Baza'!$C$2:$C$1999,"non",0)</f>
        <v>Balakən</v>
      </c>
      <c r="F819" s="109" t="str">
        <f t="shared" si="28"/>
        <v>Bakı</v>
      </c>
      <c r="G819" s="110">
        <f t="shared" si="29"/>
        <v>10</v>
      </c>
    </row>
    <row r="820" spans="1:7" x14ac:dyDescent="0.3">
      <c r="A820" s="20" t="s">
        <v>817</v>
      </c>
      <c r="B820" s="102">
        <v>44036</v>
      </c>
      <c r="C820" s="103">
        <v>0.19</v>
      </c>
      <c r="D820" s="133">
        <v>1900</v>
      </c>
      <c r="E820" s="108" t="str">
        <f>_xlfn.XLOOKUP($A820,'Task3 Baza'!$A$2:$A$1999,'Task3 Baza'!$C$2:$C$1999,"non",0)</f>
        <v>Abşeron</v>
      </c>
      <c r="F820" s="109" t="str">
        <f t="shared" si="28"/>
        <v>Bakı</v>
      </c>
      <c r="G820" s="110">
        <f t="shared" si="29"/>
        <v>10</v>
      </c>
    </row>
    <row r="821" spans="1:7" x14ac:dyDescent="0.3">
      <c r="A821" s="20" t="s">
        <v>624</v>
      </c>
      <c r="B821" s="102">
        <v>43872</v>
      </c>
      <c r="C821" s="103">
        <v>0.2</v>
      </c>
      <c r="D821" s="133">
        <v>11000</v>
      </c>
      <c r="E821" s="108" t="str">
        <f>_xlfn.XLOOKUP($A821,'Task3 Baza'!$A$2:$A$1999,'Task3 Baza'!$C$2:$C$1999,"non",0)</f>
        <v>Qusar</v>
      </c>
      <c r="F821" s="109" t="str">
        <f t="shared" si="28"/>
        <v>Gəncə</v>
      </c>
      <c r="G821" s="110">
        <f t="shared" si="29"/>
        <v>20</v>
      </c>
    </row>
    <row r="822" spans="1:7" x14ac:dyDescent="0.3">
      <c r="A822" s="20" t="s">
        <v>487</v>
      </c>
      <c r="B822" s="102">
        <v>44291</v>
      </c>
      <c r="C822" s="103">
        <v>0.22</v>
      </c>
      <c r="D822" s="133">
        <v>3700</v>
      </c>
      <c r="E822" s="108" t="str">
        <f>_xlfn.XLOOKUP($A822,'Task3 Baza'!$A$2:$A$1999,'Task3 Baza'!$C$2:$C$1999,"non",0)</f>
        <v>Cəlilabad</v>
      </c>
      <c r="F822" s="109" t="str">
        <f t="shared" si="28"/>
        <v>Bakı</v>
      </c>
      <c r="G822" s="110">
        <f t="shared" si="29"/>
        <v>10</v>
      </c>
    </row>
    <row r="823" spans="1:7" x14ac:dyDescent="0.3">
      <c r="A823" s="20" t="s">
        <v>818</v>
      </c>
      <c r="B823" s="102">
        <v>43904</v>
      </c>
      <c r="C823" s="103">
        <v>0.21</v>
      </c>
      <c r="D823" s="133">
        <v>10700</v>
      </c>
      <c r="E823" s="108" t="str">
        <f>_xlfn.XLOOKUP($A823,'Task3 Baza'!$A$2:$A$1999,'Task3 Baza'!$C$2:$C$1999,"non",0)</f>
        <v>Mingəçevir</v>
      </c>
      <c r="F823" s="109" t="str">
        <f t="shared" si="28"/>
        <v>Gəncə</v>
      </c>
      <c r="G823" s="110">
        <f t="shared" si="29"/>
        <v>20</v>
      </c>
    </row>
    <row r="824" spans="1:7" x14ac:dyDescent="0.3">
      <c r="A824" s="20" t="s">
        <v>145</v>
      </c>
      <c r="B824" s="102">
        <v>44555</v>
      </c>
      <c r="C824" s="103">
        <v>0.19</v>
      </c>
      <c r="D824" s="133">
        <v>9000</v>
      </c>
      <c r="E824" s="108" t="str">
        <f>_xlfn.XLOOKUP($A824,'Task3 Baza'!$A$2:$A$1999,'Task3 Baza'!$C$2:$C$1999,"non",0)</f>
        <v>Lənkəran</v>
      </c>
      <c r="F824" s="109" t="str">
        <f t="shared" si="28"/>
        <v>Gəncə</v>
      </c>
      <c r="G824" s="110">
        <f t="shared" si="29"/>
        <v>20</v>
      </c>
    </row>
    <row r="825" spans="1:7" x14ac:dyDescent="0.3">
      <c r="A825" s="20" t="s">
        <v>401</v>
      </c>
      <c r="B825" s="102">
        <v>44035</v>
      </c>
      <c r="C825" s="103">
        <v>0.2</v>
      </c>
      <c r="D825" s="133">
        <v>9600</v>
      </c>
      <c r="E825" s="108" t="str">
        <f>_xlfn.XLOOKUP($A825,'Task3 Baza'!$A$2:$A$1999,'Task3 Baza'!$C$2:$C$1999,"non",0)</f>
        <v>Culfa</v>
      </c>
      <c r="F825" s="109" t="str">
        <f t="shared" si="28"/>
        <v>Bakı</v>
      </c>
      <c r="G825" s="110">
        <f t="shared" si="29"/>
        <v>10</v>
      </c>
    </row>
    <row r="826" spans="1:7" x14ac:dyDescent="0.3">
      <c r="A826" s="20" t="s">
        <v>819</v>
      </c>
      <c r="B826" s="102">
        <v>43799</v>
      </c>
      <c r="C826" s="103">
        <v>0.21</v>
      </c>
      <c r="D826" s="133">
        <v>9500</v>
      </c>
      <c r="E826" s="108" t="str">
        <f>_xlfn.XLOOKUP($A826,'Task3 Baza'!$A$2:$A$1999,'Task3 Baza'!$C$2:$C$1999,"non",0)</f>
        <v>Naftalan</v>
      </c>
      <c r="F826" s="109" t="str">
        <f t="shared" si="28"/>
        <v>Gəncə</v>
      </c>
      <c r="G826" s="110">
        <f t="shared" si="29"/>
        <v>20</v>
      </c>
    </row>
    <row r="827" spans="1:7" x14ac:dyDescent="0.3">
      <c r="A827" s="20" t="s">
        <v>280</v>
      </c>
      <c r="B827" s="102">
        <v>44275</v>
      </c>
      <c r="C827" s="103">
        <v>0.21</v>
      </c>
      <c r="D827" s="133">
        <v>8500</v>
      </c>
      <c r="E827" s="108" t="str">
        <f>_xlfn.XLOOKUP($A827,'Task3 Baza'!$A$2:$A$1999,'Task3 Baza'!$C$2:$C$1999,"non",0)</f>
        <v>Naxçıvan</v>
      </c>
      <c r="F827" s="109" t="str">
        <f t="shared" si="28"/>
        <v>Gəncə</v>
      </c>
      <c r="G827" s="110">
        <f t="shared" si="29"/>
        <v>20</v>
      </c>
    </row>
    <row r="828" spans="1:7" x14ac:dyDescent="0.3">
      <c r="A828" s="20" t="s">
        <v>820</v>
      </c>
      <c r="B828" s="102">
        <v>43782</v>
      </c>
      <c r="C828" s="103">
        <v>0.19</v>
      </c>
      <c r="D828" s="133">
        <v>3000</v>
      </c>
      <c r="E828" s="108" t="str">
        <f>_xlfn.XLOOKUP($A828,'Task3 Baza'!$A$2:$A$1999,'Task3 Baza'!$C$2:$C$1999,"non",0)</f>
        <v>Cəlilabad</v>
      </c>
      <c r="F828" s="109" t="str">
        <f t="shared" si="28"/>
        <v>Bakı</v>
      </c>
      <c r="G828" s="110">
        <f t="shared" si="29"/>
        <v>10</v>
      </c>
    </row>
    <row r="829" spans="1:7" x14ac:dyDescent="0.3">
      <c r="A829" s="20" t="s">
        <v>821</v>
      </c>
      <c r="B829" s="102">
        <v>44218</v>
      </c>
      <c r="C829" s="103">
        <v>0.24</v>
      </c>
      <c r="D829" s="133">
        <v>6400</v>
      </c>
      <c r="E829" s="108" t="str">
        <f>_xlfn.XLOOKUP($A829,'Task3 Baza'!$A$2:$A$1999,'Task3 Baza'!$C$2:$C$1999,"non",0)</f>
        <v>Lənkəran</v>
      </c>
      <c r="F829" s="109" t="str">
        <f t="shared" si="28"/>
        <v>Gəncə</v>
      </c>
      <c r="G829" s="110">
        <f t="shared" si="29"/>
        <v>20</v>
      </c>
    </row>
    <row r="830" spans="1:7" x14ac:dyDescent="0.3">
      <c r="A830" s="20" t="s">
        <v>281</v>
      </c>
      <c r="B830" s="102">
        <v>44249</v>
      </c>
      <c r="C830" s="103">
        <v>0.18</v>
      </c>
      <c r="D830" s="133">
        <v>2200</v>
      </c>
      <c r="E830" s="108" t="str">
        <f>_xlfn.XLOOKUP($A830,'Task3 Baza'!$A$2:$A$1999,'Task3 Baza'!$C$2:$C$1999,"non",0)</f>
        <v>Ağdam</v>
      </c>
      <c r="F830" s="109" t="str">
        <f t="shared" si="28"/>
        <v>Bakı</v>
      </c>
      <c r="G830" s="110">
        <f t="shared" si="29"/>
        <v>10</v>
      </c>
    </row>
    <row r="831" spans="1:7" x14ac:dyDescent="0.3">
      <c r="A831" s="20" t="s">
        <v>822</v>
      </c>
      <c r="B831" s="102">
        <v>44212</v>
      </c>
      <c r="C831" s="103">
        <v>0.19</v>
      </c>
      <c r="D831" s="133">
        <v>11500</v>
      </c>
      <c r="E831" s="108" t="str">
        <f>_xlfn.XLOOKUP($A831,'Task3 Baza'!$A$2:$A$1999,'Task3 Baza'!$C$2:$C$1999,"non",0)</f>
        <v>Göygöl</v>
      </c>
      <c r="F831" s="109" t="str">
        <f t="shared" si="28"/>
        <v>Sumqayıt</v>
      </c>
      <c r="G831" s="110">
        <f t="shared" si="29"/>
        <v>50</v>
      </c>
    </row>
    <row r="832" spans="1:7" x14ac:dyDescent="0.3">
      <c r="A832" s="20" t="s">
        <v>823</v>
      </c>
      <c r="B832" s="102">
        <v>43830</v>
      </c>
      <c r="C832" s="103">
        <v>0.16</v>
      </c>
      <c r="D832" s="133">
        <v>7400</v>
      </c>
      <c r="E832" s="108" t="str">
        <f>_xlfn.XLOOKUP($A832,'Task3 Baza'!$A$2:$A$1999,'Task3 Baza'!$C$2:$C$1999,"non",0)</f>
        <v>Şirvan</v>
      </c>
      <c r="F832" s="109" t="str">
        <f t="shared" si="28"/>
        <v>Lənkəran</v>
      </c>
      <c r="G832" s="110">
        <f t="shared" si="29"/>
        <v>42</v>
      </c>
    </row>
    <row r="833" spans="1:7" x14ac:dyDescent="0.3">
      <c r="A833" s="20" t="s">
        <v>366</v>
      </c>
      <c r="B833" s="102">
        <v>44169</v>
      </c>
      <c r="C833" s="103">
        <v>0.17</v>
      </c>
      <c r="D833" s="133">
        <v>3700</v>
      </c>
      <c r="E833" s="108" t="str">
        <f>_xlfn.XLOOKUP($A833,'Task3 Baza'!$A$2:$A$1999,'Task3 Baza'!$C$2:$C$1999,"non",0)</f>
        <v>Cəlilabad</v>
      </c>
      <c r="F833" s="109" t="str">
        <f t="shared" si="28"/>
        <v>Bakı</v>
      </c>
      <c r="G833" s="110">
        <f t="shared" si="29"/>
        <v>10</v>
      </c>
    </row>
    <row r="834" spans="1:7" x14ac:dyDescent="0.3">
      <c r="A834" s="20" t="s">
        <v>824</v>
      </c>
      <c r="B834" s="102">
        <v>44197</v>
      </c>
      <c r="C834" s="103">
        <v>0.19</v>
      </c>
      <c r="D834" s="133">
        <v>4200</v>
      </c>
      <c r="E834" s="108" t="str">
        <f>_xlfn.XLOOKUP($A834,'Task3 Baza'!$A$2:$A$1999,'Task3 Baza'!$C$2:$C$1999,"non",0)</f>
        <v>Naxçıvan</v>
      </c>
      <c r="F834" s="109" t="str">
        <f t="shared" ref="F834:F897" si="30">VLOOKUP($E834,$I$3:$K$75,2,0)</f>
        <v>Gəncə</v>
      </c>
      <c r="G834" s="110">
        <f t="shared" ref="G834:G897" si="31">VLOOKUP(VLOOKUP($E834,$I$3:$J$75,2,0),$L$3:$M$6,2,0)</f>
        <v>20</v>
      </c>
    </row>
    <row r="835" spans="1:7" x14ac:dyDescent="0.3">
      <c r="A835" s="20" t="s">
        <v>825</v>
      </c>
      <c r="B835" s="102">
        <v>43853</v>
      </c>
      <c r="C835" s="103">
        <v>0.16</v>
      </c>
      <c r="D835" s="133">
        <v>10200</v>
      </c>
      <c r="E835" s="108" t="str">
        <f>_xlfn.XLOOKUP($A835,'Task3 Baza'!$A$2:$A$1999,'Task3 Baza'!$C$2:$C$1999,"non",0)</f>
        <v>Cəbrayıl</v>
      </c>
      <c r="F835" s="109" t="str">
        <f t="shared" si="30"/>
        <v>Bakı</v>
      </c>
      <c r="G835" s="110">
        <f t="shared" si="31"/>
        <v>10</v>
      </c>
    </row>
    <row r="836" spans="1:7" x14ac:dyDescent="0.3">
      <c r="A836" s="20" t="s">
        <v>826</v>
      </c>
      <c r="B836" s="102">
        <v>44177</v>
      </c>
      <c r="C836" s="103">
        <v>0.2</v>
      </c>
      <c r="D836" s="133">
        <v>4500</v>
      </c>
      <c r="E836" s="108" t="str">
        <f>_xlfn.XLOOKUP($A836,'Task3 Baza'!$A$2:$A$1999,'Task3 Baza'!$C$2:$C$1999,"non",0)</f>
        <v>Şirvan</v>
      </c>
      <c r="F836" s="109" t="str">
        <f t="shared" si="30"/>
        <v>Lənkəran</v>
      </c>
      <c r="G836" s="110">
        <f t="shared" si="31"/>
        <v>42</v>
      </c>
    </row>
    <row r="837" spans="1:7" x14ac:dyDescent="0.3">
      <c r="A837" s="20" t="s">
        <v>720</v>
      </c>
      <c r="B837" s="102">
        <v>44029</v>
      </c>
      <c r="C837" s="103">
        <v>0.21</v>
      </c>
      <c r="D837" s="133">
        <v>5200</v>
      </c>
      <c r="E837" s="108" t="str">
        <f>_xlfn.XLOOKUP($A837,'Task3 Baza'!$A$2:$A$1999,'Task3 Baza'!$C$2:$C$1999,"non",0)</f>
        <v>Şabran</v>
      </c>
      <c r="F837" s="109" t="str">
        <f t="shared" si="30"/>
        <v>Gəncə</v>
      </c>
      <c r="G837" s="110">
        <f t="shared" si="31"/>
        <v>20</v>
      </c>
    </row>
    <row r="838" spans="1:7" x14ac:dyDescent="0.3">
      <c r="A838" s="20" t="s">
        <v>665</v>
      </c>
      <c r="B838" s="102">
        <v>44468</v>
      </c>
      <c r="C838" s="103">
        <v>0.15</v>
      </c>
      <c r="D838" s="133">
        <v>5400</v>
      </c>
      <c r="E838" s="108" t="str">
        <f>_xlfn.XLOOKUP($A838,'Task3 Baza'!$A$2:$A$1999,'Task3 Baza'!$C$2:$C$1999,"non",0)</f>
        <v>Saatlı</v>
      </c>
      <c r="F838" s="109" t="str">
        <f t="shared" si="30"/>
        <v>Gəncə</v>
      </c>
      <c r="G838" s="110">
        <f t="shared" si="31"/>
        <v>20</v>
      </c>
    </row>
    <row r="839" spans="1:7" x14ac:dyDescent="0.3">
      <c r="A839" s="20" t="s">
        <v>827</v>
      </c>
      <c r="B839" s="102">
        <v>43916</v>
      </c>
      <c r="C839" s="103">
        <v>0.15</v>
      </c>
      <c r="D839" s="133">
        <v>10000</v>
      </c>
      <c r="E839" s="108" t="str">
        <f>_xlfn.XLOOKUP($A839,'Task3 Baza'!$A$2:$A$1999,'Task3 Baza'!$C$2:$C$1999,"non",0)</f>
        <v>Yardımlı</v>
      </c>
      <c r="F839" s="109" t="str">
        <f t="shared" si="30"/>
        <v>Lənkəran</v>
      </c>
      <c r="G839" s="110">
        <f t="shared" si="31"/>
        <v>42</v>
      </c>
    </row>
    <row r="840" spans="1:7" x14ac:dyDescent="0.3">
      <c r="A840" s="20" t="s">
        <v>828</v>
      </c>
      <c r="B840" s="102">
        <v>44083</v>
      </c>
      <c r="C840" s="103">
        <v>0.22</v>
      </c>
      <c r="D840" s="133">
        <v>9900</v>
      </c>
      <c r="E840" s="108" t="str">
        <f>_xlfn.XLOOKUP($A840,'Task3 Baza'!$A$2:$A$1999,'Task3 Baza'!$C$2:$C$1999,"non",0)</f>
        <v>Quba</v>
      </c>
      <c r="F840" s="109" t="str">
        <f t="shared" si="30"/>
        <v>Gəncə</v>
      </c>
      <c r="G840" s="110">
        <f t="shared" si="31"/>
        <v>20</v>
      </c>
    </row>
    <row r="841" spans="1:7" x14ac:dyDescent="0.3">
      <c r="A841" s="20" t="s">
        <v>829</v>
      </c>
      <c r="B841" s="102">
        <v>44288</v>
      </c>
      <c r="C841" s="103">
        <v>0.21</v>
      </c>
      <c r="D841" s="133">
        <v>2300</v>
      </c>
      <c r="E841" s="108" t="str">
        <f>_xlfn.XLOOKUP($A841,'Task3 Baza'!$A$2:$A$1999,'Task3 Baza'!$C$2:$C$1999,"non",0)</f>
        <v>Culfa</v>
      </c>
      <c r="F841" s="109" t="str">
        <f t="shared" si="30"/>
        <v>Bakı</v>
      </c>
      <c r="G841" s="110">
        <f t="shared" si="31"/>
        <v>10</v>
      </c>
    </row>
    <row r="842" spans="1:7" x14ac:dyDescent="0.3">
      <c r="A842" s="20" t="s">
        <v>830</v>
      </c>
      <c r="B842" s="102">
        <v>44109</v>
      </c>
      <c r="C842" s="103">
        <v>0.19</v>
      </c>
      <c r="D842" s="133">
        <v>7800</v>
      </c>
      <c r="E842" s="108" t="str">
        <f>_xlfn.XLOOKUP($A842,'Task3 Baza'!$A$2:$A$1999,'Task3 Baza'!$C$2:$C$1999,"non",0)</f>
        <v>Şabran</v>
      </c>
      <c r="F842" s="109" t="str">
        <f t="shared" si="30"/>
        <v>Gəncə</v>
      </c>
      <c r="G842" s="110">
        <f t="shared" si="31"/>
        <v>20</v>
      </c>
    </row>
    <row r="843" spans="1:7" x14ac:dyDescent="0.3">
      <c r="A843" s="20" t="s">
        <v>831</v>
      </c>
      <c r="B843" s="102">
        <v>44528</v>
      </c>
      <c r="C843" s="103">
        <v>0.19</v>
      </c>
      <c r="D843" s="133">
        <v>5900</v>
      </c>
      <c r="E843" s="108" t="str">
        <f>_xlfn.XLOOKUP($A843,'Task3 Baza'!$A$2:$A$1999,'Task3 Baza'!$C$2:$C$1999,"non",0)</f>
        <v>Qax</v>
      </c>
      <c r="F843" s="109" t="str">
        <f t="shared" si="30"/>
        <v>Sumqayıt</v>
      </c>
      <c r="G843" s="110">
        <f t="shared" si="31"/>
        <v>50</v>
      </c>
    </row>
    <row r="844" spans="1:7" x14ac:dyDescent="0.3">
      <c r="A844" s="20" t="s">
        <v>832</v>
      </c>
      <c r="B844" s="102">
        <v>44207</v>
      </c>
      <c r="C844" s="103">
        <v>0.14000000000000001</v>
      </c>
      <c r="D844" s="133">
        <v>8200</v>
      </c>
      <c r="E844" s="108" t="str">
        <f>_xlfn.XLOOKUP($A844,'Task3 Baza'!$A$2:$A$1999,'Task3 Baza'!$C$2:$C$1999,"non",0)</f>
        <v>Yevlax</v>
      </c>
      <c r="F844" s="109" t="str">
        <f t="shared" si="30"/>
        <v>Lənkəran</v>
      </c>
      <c r="G844" s="110">
        <f t="shared" si="31"/>
        <v>42</v>
      </c>
    </row>
    <row r="845" spans="1:7" x14ac:dyDescent="0.3">
      <c r="A845" s="20" t="s">
        <v>777</v>
      </c>
      <c r="B845" s="102">
        <v>44200</v>
      </c>
      <c r="C845" s="103">
        <v>0.16</v>
      </c>
      <c r="D845" s="133">
        <v>5600</v>
      </c>
      <c r="E845" s="108" t="str">
        <f>_xlfn.XLOOKUP($A845,'Task3 Baza'!$A$2:$A$1999,'Task3 Baza'!$C$2:$C$1999,"non",0)</f>
        <v>Qax</v>
      </c>
      <c r="F845" s="109" t="str">
        <f t="shared" si="30"/>
        <v>Sumqayıt</v>
      </c>
      <c r="G845" s="110">
        <f t="shared" si="31"/>
        <v>50</v>
      </c>
    </row>
    <row r="846" spans="1:7" x14ac:dyDescent="0.3">
      <c r="A846" s="20" t="s">
        <v>568</v>
      </c>
      <c r="B846" s="102">
        <v>44466</v>
      </c>
      <c r="C846" s="103">
        <v>0.24</v>
      </c>
      <c r="D846" s="133">
        <v>3900</v>
      </c>
      <c r="E846" s="108" t="str">
        <f>_xlfn.XLOOKUP($A846,'Task3 Baza'!$A$2:$A$1999,'Task3 Baza'!$C$2:$C$1999,"non",0)</f>
        <v>Beyləqan</v>
      </c>
      <c r="F846" s="109" t="str">
        <f t="shared" si="30"/>
        <v>Bakı</v>
      </c>
      <c r="G846" s="110">
        <f t="shared" si="31"/>
        <v>10</v>
      </c>
    </row>
    <row r="847" spans="1:7" x14ac:dyDescent="0.3">
      <c r="A847" s="20" t="s">
        <v>833</v>
      </c>
      <c r="B847" s="102">
        <v>44398</v>
      </c>
      <c r="C847" s="103">
        <v>0.22</v>
      </c>
      <c r="D847" s="133">
        <v>9000</v>
      </c>
      <c r="E847" s="108" t="str">
        <f>_xlfn.XLOOKUP($A847,'Task3 Baza'!$A$2:$A$1999,'Task3 Baza'!$C$2:$C$1999,"non",0)</f>
        <v>Daşkəsən</v>
      </c>
      <c r="F847" s="109" t="str">
        <f t="shared" si="30"/>
        <v>Bakı</v>
      </c>
      <c r="G847" s="110">
        <f t="shared" si="31"/>
        <v>10</v>
      </c>
    </row>
    <row r="848" spans="1:7" x14ac:dyDescent="0.3">
      <c r="A848" s="20" t="s">
        <v>834</v>
      </c>
      <c r="B848" s="102">
        <v>43883</v>
      </c>
      <c r="C848" s="103">
        <v>0.17</v>
      </c>
      <c r="D848" s="133">
        <v>6700</v>
      </c>
      <c r="E848" s="108" t="str">
        <f>_xlfn.XLOOKUP($A848,'Task3 Baza'!$A$2:$A$1999,'Task3 Baza'!$C$2:$C$1999,"non",0)</f>
        <v>Lerik</v>
      </c>
      <c r="F848" s="109" t="str">
        <f t="shared" si="30"/>
        <v>Gəncə</v>
      </c>
      <c r="G848" s="110">
        <f t="shared" si="31"/>
        <v>20</v>
      </c>
    </row>
    <row r="849" spans="1:7" x14ac:dyDescent="0.3">
      <c r="A849" s="20" t="s">
        <v>835</v>
      </c>
      <c r="B849" s="102">
        <v>43971</v>
      </c>
      <c r="C849" s="103">
        <v>0.15</v>
      </c>
      <c r="D849" s="133">
        <v>8300</v>
      </c>
      <c r="E849" s="108" t="str">
        <f>_xlfn.XLOOKUP($A849,'Task3 Baza'!$A$2:$A$1999,'Task3 Baza'!$C$2:$C$1999,"non",0)</f>
        <v>Quba</v>
      </c>
      <c r="F849" s="109" t="str">
        <f t="shared" si="30"/>
        <v>Gəncə</v>
      </c>
      <c r="G849" s="110">
        <f t="shared" si="31"/>
        <v>20</v>
      </c>
    </row>
    <row r="850" spans="1:7" x14ac:dyDescent="0.3">
      <c r="A850" s="20" t="s">
        <v>175</v>
      </c>
      <c r="B850" s="102">
        <v>43960</v>
      </c>
      <c r="C850" s="103">
        <v>0.18</v>
      </c>
      <c r="D850" s="133">
        <v>7800</v>
      </c>
      <c r="E850" s="108" t="str">
        <f>_xlfn.XLOOKUP($A850,'Task3 Baza'!$A$2:$A$1999,'Task3 Baza'!$C$2:$C$1999,"non",0)</f>
        <v>Cəlilabad</v>
      </c>
      <c r="F850" s="109" t="str">
        <f t="shared" si="30"/>
        <v>Bakı</v>
      </c>
      <c r="G850" s="110">
        <f t="shared" si="31"/>
        <v>10</v>
      </c>
    </row>
    <row r="851" spans="1:7" x14ac:dyDescent="0.3">
      <c r="A851" s="20" t="s">
        <v>740</v>
      </c>
      <c r="B851" s="102">
        <v>44714</v>
      </c>
      <c r="C851" s="103">
        <v>0.16</v>
      </c>
      <c r="D851" s="133">
        <v>12100</v>
      </c>
      <c r="E851" s="108" t="str">
        <f>_xlfn.XLOOKUP($A851,'Task3 Baza'!$A$2:$A$1999,'Task3 Baza'!$C$2:$C$1999,"non",0)</f>
        <v>Cəlilabad</v>
      </c>
      <c r="F851" s="109" t="str">
        <f t="shared" si="30"/>
        <v>Bakı</v>
      </c>
      <c r="G851" s="110">
        <f t="shared" si="31"/>
        <v>10</v>
      </c>
    </row>
    <row r="852" spans="1:7" x14ac:dyDescent="0.3">
      <c r="A852" s="20" t="s">
        <v>836</v>
      </c>
      <c r="B852" s="102">
        <v>44374</v>
      </c>
      <c r="C852" s="103">
        <v>0.17</v>
      </c>
      <c r="D852" s="133">
        <v>10900</v>
      </c>
      <c r="E852" s="108" t="str">
        <f>_xlfn.XLOOKUP($A852,'Task3 Baza'!$A$2:$A$1999,'Task3 Baza'!$C$2:$C$1999,"non",0)</f>
        <v>Abşeron</v>
      </c>
      <c r="F852" s="109" t="str">
        <f t="shared" si="30"/>
        <v>Bakı</v>
      </c>
      <c r="G852" s="110">
        <f t="shared" si="31"/>
        <v>10</v>
      </c>
    </row>
    <row r="853" spans="1:7" x14ac:dyDescent="0.3">
      <c r="A853" s="20" t="s">
        <v>837</v>
      </c>
      <c r="B853" s="102">
        <v>44243</v>
      </c>
      <c r="C853" s="103">
        <v>0.17</v>
      </c>
      <c r="D853" s="133">
        <v>10700</v>
      </c>
      <c r="E853" s="108" t="str">
        <f>_xlfn.XLOOKUP($A853,'Task3 Baza'!$A$2:$A$1999,'Task3 Baza'!$C$2:$C$1999,"non",0)</f>
        <v>Kəngərli</v>
      </c>
      <c r="F853" s="109" t="str">
        <f t="shared" si="30"/>
        <v>Sumqayıt</v>
      </c>
      <c r="G853" s="110">
        <f t="shared" si="31"/>
        <v>50</v>
      </c>
    </row>
    <row r="854" spans="1:7" x14ac:dyDescent="0.3">
      <c r="A854" s="20" t="s">
        <v>342</v>
      </c>
      <c r="B854" s="102">
        <v>44011</v>
      </c>
      <c r="C854" s="103">
        <v>0.19</v>
      </c>
      <c r="D854" s="133">
        <v>9900</v>
      </c>
      <c r="E854" s="108" t="str">
        <f>_xlfn.XLOOKUP($A854,'Task3 Baza'!$A$2:$A$1999,'Task3 Baza'!$C$2:$C$1999,"non",0)</f>
        <v>Hacıqabul</v>
      </c>
      <c r="F854" s="109" t="str">
        <f t="shared" si="30"/>
        <v>Sumqayıt</v>
      </c>
      <c r="G854" s="110">
        <f t="shared" si="31"/>
        <v>50</v>
      </c>
    </row>
    <row r="855" spans="1:7" x14ac:dyDescent="0.3">
      <c r="A855" s="20" t="s">
        <v>838</v>
      </c>
      <c r="B855" s="102">
        <v>44285</v>
      </c>
      <c r="C855" s="103">
        <v>0.23</v>
      </c>
      <c r="D855" s="133">
        <v>2600</v>
      </c>
      <c r="E855" s="108" t="str">
        <f>_xlfn.XLOOKUP($A855,'Task3 Baza'!$A$2:$A$1999,'Task3 Baza'!$C$2:$C$1999,"non",0)</f>
        <v>Qubadlı</v>
      </c>
      <c r="F855" s="109" t="str">
        <f t="shared" si="30"/>
        <v>Gəncə</v>
      </c>
      <c r="G855" s="110">
        <f t="shared" si="31"/>
        <v>20</v>
      </c>
    </row>
    <row r="856" spans="1:7" x14ac:dyDescent="0.3">
      <c r="A856" s="20" t="s">
        <v>839</v>
      </c>
      <c r="B856" s="102">
        <v>44220</v>
      </c>
      <c r="C856" s="103">
        <v>0.2</v>
      </c>
      <c r="D856" s="133">
        <v>10800</v>
      </c>
      <c r="E856" s="108" t="str">
        <f>_xlfn.XLOOKUP($A856,'Task3 Baza'!$A$2:$A$1999,'Task3 Baza'!$C$2:$C$1999,"non",0)</f>
        <v>Xaçmaz</v>
      </c>
      <c r="F856" s="109" t="str">
        <f t="shared" si="30"/>
        <v>Sumqayıt</v>
      </c>
      <c r="G856" s="110">
        <f t="shared" si="31"/>
        <v>50</v>
      </c>
    </row>
    <row r="857" spans="1:7" x14ac:dyDescent="0.3">
      <c r="A857" s="20" t="s">
        <v>309</v>
      </c>
      <c r="B857" s="102">
        <v>44518</v>
      </c>
      <c r="C857" s="103">
        <v>0.21</v>
      </c>
      <c r="D857" s="133">
        <v>6400</v>
      </c>
      <c r="E857" s="108" t="str">
        <f>_xlfn.XLOOKUP($A857,'Task3 Baza'!$A$2:$A$1999,'Task3 Baza'!$C$2:$C$1999,"non",0)</f>
        <v>İsmayıllı</v>
      </c>
      <c r="F857" s="109" t="str">
        <f t="shared" si="30"/>
        <v>Sumqayıt</v>
      </c>
      <c r="G857" s="110">
        <f t="shared" si="31"/>
        <v>50</v>
      </c>
    </row>
    <row r="858" spans="1:7" x14ac:dyDescent="0.3">
      <c r="A858" s="20" t="s">
        <v>219</v>
      </c>
      <c r="B858" s="102">
        <v>44381</v>
      </c>
      <c r="C858" s="103">
        <v>0.18</v>
      </c>
      <c r="D858" s="133">
        <v>5500</v>
      </c>
      <c r="E858" s="108" t="str">
        <f>_xlfn.XLOOKUP($A858,'Task3 Baza'!$A$2:$A$1999,'Task3 Baza'!$C$2:$C$1999,"non",0)</f>
        <v>Ağdaş</v>
      </c>
      <c r="F858" s="109" t="str">
        <f t="shared" si="30"/>
        <v>Bakı</v>
      </c>
      <c r="G858" s="110">
        <f t="shared" si="31"/>
        <v>10</v>
      </c>
    </row>
    <row r="859" spans="1:7" x14ac:dyDescent="0.3">
      <c r="A859" s="20" t="s">
        <v>840</v>
      </c>
      <c r="B859" s="102">
        <v>44497</v>
      </c>
      <c r="C859" s="103">
        <v>0.15</v>
      </c>
      <c r="D859" s="133">
        <v>4600</v>
      </c>
      <c r="E859" s="108" t="str">
        <f>_xlfn.XLOOKUP($A859,'Task3 Baza'!$A$2:$A$1999,'Task3 Baza'!$C$2:$C$1999,"non",0)</f>
        <v>Xocavənd</v>
      </c>
      <c r="F859" s="109" t="str">
        <f t="shared" si="30"/>
        <v>Sumqayıt</v>
      </c>
      <c r="G859" s="110">
        <f t="shared" si="31"/>
        <v>50</v>
      </c>
    </row>
    <row r="860" spans="1:7" x14ac:dyDescent="0.3">
      <c r="A860" s="20" t="s">
        <v>841</v>
      </c>
      <c r="B860" s="102">
        <v>44085</v>
      </c>
      <c r="C860" s="103">
        <v>0.18</v>
      </c>
      <c r="D860" s="133">
        <v>2000</v>
      </c>
      <c r="E860" s="108" t="str">
        <f>_xlfn.XLOOKUP($A860,'Task3 Baza'!$A$2:$A$1999,'Task3 Baza'!$C$2:$C$1999,"non",0)</f>
        <v>Qəbələ</v>
      </c>
      <c r="F860" s="109" t="str">
        <f t="shared" si="30"/>
        <v>Sumqayıt</v>
      </c>
      <c r="G860" s="110">
        <f t="shared" si="31"/>
        <v>50</v>
      </c>
    </row>
    <row r="861" spans="1:7" x14ac:dyDescent="0.3">
      <c r="A861" s="20" t="s">
        <v>842</v>
      </c>
      <c r="B861" s="102">
        <v>43512</v>
      </c>
      <c r="C861" s="103">
        <v>0.18</v>
      </c>
      <c r="D861" s="133">
        <v>12800</v>
      </c>
      <c r="E861" s="108" t="str">
        <f>_xlfn.XLOOKUP($A861,'Task3 Baza'!$A$2:$A$1999,'Task3 Baza'!$C$2:$C$1999,"non",0)</f>
        <v>Beyləqan</v>
      </c>
      <c r="F861" s="109" t="str">
        <f t="shared" si="30"/>
        <v>Bakı</v>
      </c>
      <c r="G861" s="110">
        <f t="shared" si="31"/>
        <v>10</v>
      </c>
    </row>
    <row r="862" spans="1:7" x14ac:dyDescent="0.3">
      <c r="A862" s="20" t="s">
        <v>333</v>
      </c>
      <c r="B862" s="102">
        <v>44356</v>
      </c>
      <c r="C862" s="103">
        <v>0.18</v>
      </c>
      <c r="D862" s="133">
        <v>12800</v>
      </c>
      <c r="E862" s="108" t="str">
        <f>_xlfn.XLOOKUP($A862,'Task3 Baza'!$A$2:$A$1999,'Task3 Baza'!$C$2:$C$1999,"non",0)</f>
        <v>İsmayıllı</v>
      </c>
      <c r="F862" s="109" t="str">
        <f t="shared" si="30"/>
        <v>Sumqayıt</v>
      </c>
      <c r="G862" s="110">
        <f t="shared" si="31"/>
        <v>50</v>
      </c>
    </row>
    <row r="863" spans="1:7" x14ac:dyDescent="0.3">
      <c r="A863" s="20" t="s">
        <v>843</v>
      </c>
      <c r="B863" s="102">
        <v>44309</v>
      </c>
      <c r="C863" s="103">
        <v>0.17</v>
      </c>
      <c r="D863" s="133">
        <v>7900</v>
      </c>
      <c r="E863" s="108" t="str">
        <f>_xlfn.XLOOKUP($A863,'Task3 Baza'!$A$2:$A$1999,'Task3 Baza'!$C$2:$C$1999,"non",0)</f>
        <v>Göygöl</v>
      </c>
      <c r="F863" s="109" t="str">
        <f t="shared" si="30"/>
        <v>Sumqayıt</v>
      </c>
      <c r="G863" s="110">
        <f t="shared" si="31"/>
        <v>50</v>
      </c>
    </row>
    <row r="864" spans="1:7" x14ac:dyDescent="0.3">
      <c r="A864" s="20" t="s">
        <v>844</v>
      </c>
      <c r="B864" s="102">
        <v>43939</v>
      </c>
      <c r="C864" s="103">
        <v>0.18</v>
      </c>
      <c r="D864" s="133">
        <v>10400</v>
      </c>
      <c r="E864" s="108" t="str">
        <f>_xlfn.XLOOKUP($A864,'Task3 Baza'!$A$2:$A$1999,'Task3 Baza'!$C$2:$C$1999,"non",0)</f>
        <v>Daşkəsən</v>
      </c>
      <c r="F864" s="109" t="str">
        <f t="shared" si="30"/>
        <v>Bakı</v>
      </c>
      <c r="G864" s="110">
        <f t="shared" si="31"/>
        <v>10</v>
      </c>
    </row>
    <row r="865" spans="1:7" x14ac:dyDescent="0.3">
      <c r="A865" s="20" t="s">
        <v>428</v>
      </c>
      <c r="B865" s="102">
        <v>43795</v>
      </c>
      <c r="C865" s="103">
        <v>0.24</v>
      </c>
      <c r="D865" s="133">
        <v>4800</v>
      </c>
      <c r="E865" s="108" t="str">
        <f>_xlfn.XLOOKUP($A865,'Task3 Baza'!$A$2:$A$1999,'Task3 Baza'!$C$2:$C$1999,"non",0)</f>
        <v>Kürdəmir</v>
      </c>
      <c r="F865" s="109" t="str">
        <f t="shared" si="30"/>
        <v>Sumqayıt</v>
      </c>
      <c r="G865" s="110">
        <f t="shared" si="31"/>
        <v>50</v>
      </c>
    </row>
    <row r="866" spans="1:7" x14ac:dyDescent="0.3">
      <c r="A866" s="20" t="s">
        <v>845</v>
      </c>
      <c r="B866" s="102">
        <v>43895</v>
      </c>
      <c r="C866" s="103">
        <v>0.18</v>
      </c>
      <c r="D866" s="133">
        <v>12200</v>
      </c>
      <c r="E866" s="108" t="str">
        <f>_xlfn.XLOOKUP($A866,'Task3 Baza'!$A$2:$A$1999,'Task3 Baza'!$C$2:$C$1999,"non",0)</f>
        <v>Göygöl</v>
      </c>
      <c r="F866" s="109" t="str">
        <f t="shared" si="30"/>
        <v>Sumqayıt</v>
      </c>
      <c r="G866" s="110">
        <f t="shared" si="31"/>
        <v>50</v>
      </c>
    </row>
    <row r="867" spans="1:7" x14ac:dyDescent="0.3">
      <c r="A867" s="20" t="s">
        <v>846</v>
      </c>
      <c r="B867" s="102">
        <v>44077</v>
      </c>
      <c r="C867" s="103">
        <v>0.15</v>
      </c>
      <c r="D867" s="133">
        <v>8900</v>
      </c>
      <c r="E867" s="108" t="str">
        <f>_xlfn.XLOOKUP($A867,'Task3 Baza'!$A$2:$A$1999,'Task3 Baza'!$C$2:$C$1999,"non",0)</f>
        <v>Ağcabədi</v>
      </c>
      <c r="F867" s="109" t="str">
        <f t="shared" si="30"/>
        <v>Bakı</v>
      </c>
      <c r="G867" s="110">
        <f t="shared" si="31"/>
        <v>10</v>
      </c>
    </row>
    <row r="868" spans="1:7" x14ac:dyDescent="0.3">
      <c r="A868" s="20" t="s">
        <v>847</v>
      </c>
      <c r="B868" s="102">
        <v>44096</v>
      </c>
      <c r="C868" s="103">
        <v>0.15</v>
      </c>
      <c r="D868" s="133">
        <v>7900</v>
      </c>
      <c r="E868" s="108" t="str">
        <f>_xlfn.XLOOKUP($A868,'Task3 Baza'!$A$2:$A$1999,'Task3 Baza'!$C$2:$C$1999,"non",0)</f>
        <v>Culfa</v>
      </c>
      <c r="F868" s="109" t="str">
        <f t="shared" si="30"/>
        <v>Bakı</v>
      </c>
      <c r="G868" s="110">
        <f t="shared" si="31"/>
        <v>10</v>
      </c>
    </row>
    <row r="869" spans="1:7" x14ac:dyDescent="0.3">
      <c r="A869" s="20" t="s">
        <v>476</v>
      </c>
      <c r="B869" s="102">
        <v>43985</v>
      </c>
      <c r="C869" s="103">
        <v>0.22</v>
      </c>
      <c r="D869" s="133">
        <v>1800</v>
      </c>
      <c r="E869" s="108" t="str">
        <f>_xlfn.XLOOKUP($A869,'Task3 Baza'!$A$2:$A$1999,'Task3 Baza'!$C$2:$C$1999,"non",0)</f>
        <v>Qusar</v>
      </c>
      <c r="F869" s="109" t="str">
        <f t="shared" si="30"/>
        <v>Gəncə</v>
      </c>
      <c r="G869" s="110">
        <f t="shared" si="31"/>
        <v>20</v>
      </c>
    </row>
    <row r="870" spans="1:7" x14ac:dyDescent="0.3">
      <c r="A870" s="20" t="s">
        <v>848</v>
      </c>
      <c r="B870" s="102">
        <v>44570</v>
      </c>
      <c r="C870" s="103">
        <v>0.16</v>
      </c>
      <c r="D870" s="133">
        <v>2700</v>
      </c>
      <c r="E870" s="108" t="str">
        <f>_xlfn.XLOOKUP($A870,'Task3 Baza'!$A$2:$A$1999,'Task3 Baza'!$C$2:$C$1999,"non",0)</f>
        <v>Kürdəmir</v>
      </c>
      <c r="F870" s="109" t="str">
        <f t="shared" si="30"/>
        <v>Sumqayıt</v>
      </c>
      <c r="G870" s="110">
        <f t="shared" si="31"/>
        <v>50</v>
      </c>
    </row>
    <row r="871" spans="1:7" x14ac:dyDescent="0.3">
      <c r="A871" s="20" t="s">
        <v>632</v>
      </c>
      <c r="B871" s="102">
        <v>44535</v>
      </c>
      <c r="C871" s="103">
        <v>0.16</v>
      </c>
      <c r="D871" s="133">
        <v>3000</v>
      </c>
      <c r="E871" s="108" t="str">
        <f>_xlfn.XLOOKUP($A871,'Task3 Baza'!$A$2:$A$1999,'Task3 Baza'!$C$2:$C$1999,"non",0)</f>
        <v>Masallı</v>
      </c>
      <c r="F871" s="109" t="str">
        <f t="shared" si="30"/>
        <v>Gəncə</v>
      </c>
      <c r="G871" s="110">
        <f t="shared" si="31"/>
        <v>20</v>
      </c>
    </row>
    <row r="872" spans="1:7" x14ac:dyDescent="0.3">
      <c r="A872" s="20" t="s">
        <v>849</v>
      </c>
      <c r="B872" s="102">
        <v>43998</v>
      </c>
      <c r="C872" s="103">
        <v>0.2</v>
      </c>
      <c r="D872" s="133">
        <v>8500</v>
      </c>
      <c r="E872" s="108" t="str">
        <f>_xlfn.XLOOKUP($A872,'Task3 Baza'!$A$2:$A$1999,'Task3 Baza'!$C$2:$C$1999,"non",0)</f>
        <v>Sabirabad</v>
      </c>
      <c r="F872" s="109" t="str">
        <f t="shared" si="30"/>
        <v>Gəncə</v>
      </c>
      <c r="G872" s="110">
        <f t="shared" si="31"/>
        <v>20</v>
      </c>
    </row>
    <row r="873" spans="1:7" x14ac:dyDescent="0.3">
      <c r="A873" s="20" t="s">
        <v>850</v>
      </c>
      <c r="B873" s="102">
        <v>44056</v>
      </c>
      <c r="C873" s="103">
        <v>0.15</v>
      </c>
      <c r="D873" s="133">
        <v>6500</v>
      </c>
      <c r="E873" s="108" t="str">
        <f>_xlfn.XLOOKUP($A873,'Task3 Baza'!$A$2:$A$1999,'Task3 Baza'!$C$2:$C$1999,"non",0)</f>
        <v>Göygöl</v>
      </c>
      <c r="F873" s="109" t="str">
        <f t="shared" si="30"/>
        <v>Sumqayıt</v>
      </c>
      <c r="G873" s="110">
        <f t="shared" si="31"/>
        <v>50</v>
      </c>
    </row>
    <row r="874" spans="1:7" x14ac:dyDescent="0.3">
      <c r="A874" s="20" t="s">
        <v>851</v>
      </c>
      <c r="B874" s="102">
        <v>44067</v>
      </c>
      <c r="C874" s="103">
        <v>0.15</v>
      </c>
      <c r="D874" s="133">
        <v>3900</v>
      </c>
      <c r="E874" s="108" t="str">
        <f>_xlfn.XLOOKUP($A874,'Task3 Baza'!$A$2:$A$1999,'Task3 Baza'!$C$2:$C$1999,"non",0)</f>
        <v>Biləsuvar</v>
      </c>
      <c r="F874" s="109" t="str">
        <f t="shared" si="30"/>
        <v>Bakı</v>
      </c>
      <c r="G874" s="110">
        <f t="shared" si="31"/>
        <v>10</v>
      </c>
    </row>
    <row r="875" spans="1:7" x14ac:dyDescent="0.3">
      <c r="A875" s="20" t="s">
        <v>248</v>
      </c>
      <c r="B875" s="102">
        <v>44216</v>
      </c>
      <c r="C875" s="103">
        <v>0.2</v>
      </c>
      <c r="D875" s="133">
        <v>4700</v>
      </c>
      <c r="E875" s="108" t="str">
        <f>_xlfn.XLOOKUP($A875,'Task3 Baza'!$A$2:$A$1999,'Task3 Baza'!$C$2:$C$1999,"non",0)</f>
        <v>Zaqatala</v>
      </c>
      <c r="F875" s="109" t="str">
        <f t="shared" si="30"/>
        <v>Lənkəran</v>
      </c>
      <c r="G875" s="110">
        <f t="shared" si="31"/>
        <v>42</v>
      </c>
    </row>
    <row r="876" spans="1:7" x14ac:dyDescent="0.3">
      <c r="A876" s="20" t="s">
        <v>556</v>
      </c>
      <c r="B876" s="102">
        <v>44508</v>
      </c>
      <c r="C876" s="103">
        <v>0.2</v>
      </c>
      <c r="D876" s="133">
        <v>6900</v>
      </c>
      <c r="E876" s="108" t="str">
        <f>_xlfn.XLOOKUP($A876,'Task3 Baza'!$A$2:$A$1999,'Task3 Baza'!$C$2:$C$1999,"non",0)</f>
        <v>Ağsu</v>
      </c>
      <c r="F876" s="109" t="str">
        <f t="shared" si="30"/>
        <v>Bakı</v>
      </c>
      <c r="G876" s="110">
        <f t="shared" si="31"/>
        <v>10</v>
      </c>
    </row>
    <row r="877" spans="1:7" x14ac:dyDescent="0.3">
      <c r="A877" s="20" t="s">
        <v>608</v>
      </c>
      <c r="B877" s="102">
        <v>44328</v>
      </c>
      <c r="C877" s="103">
        <v>0.17</v>
      </c>
      <c r="D877" s="133">
        <v>5400</v>
      </c>
      <c r="E877" s="108" t="str">
        <f>_xlfn.XLOOKUP($A877,'Task3 Baza'!$A$2:$A$1999,'Task3 Baza'!$C$2:$C$1999,"non",0)</f>
        <v>İmişli</v>
      </c>
      <c r="F877" s="109" t="str">
        <f t="shared" si="30"/>
        <v>Sumqayıt</v>
      </c>
      <c r="G877" s="110">
        <f t="shared" si="31"/>
        <v>50</v>
      </c>
    </row>
    <row r="878" spans="1:7" x14ac:dyDescent="0.3">
      <c r="A878" s="20" t="s">
        <v>852</v>
      </c>
      <c r="B878" s="102">
        <v>44194</v>
      </c>
      <c r="C878" s="103">
        <v>0.23</v>
      </c>
      <c r="D878" s="133">
        <v>12900</v>
      </c>
      <c r="E878" s="108" t="str">
        <f>_xlfn.XLOOKUP($A878,'Task3 Baza'!$A$2:$A$1999,'Task3 Baza'!$C$2:$C$1999,"non",0)</f>
        <v>Ucar</v>
      </c>
      <c r="F878" s="109" t="str">
        <f t="shared" si="30"/>
        <v>Lənkəran</v>
      </c>
      <c r="G878" s="110">
        <f t="shared" si="31"/>
        <v>42</v>
      </c>
    </row>
    <row r="879" spans="1:7" x14ac:dyDescent="0.3">
      <c r="A879" s="20" t="s">
        <v>853</v>
      </c>
      <c r="B879" s="102">
        <v>43721</v>
      </c>
      <c r="C879" s="103">
        <v>0.24</v>
      </c>
      <c r="D879" s="133">
        <v>1400</v>
      </c>
      <c r="E879" s="108" t="str">
        <f>_xlfn.XLOOKUP($A879,'Task3 Baza'!$A$2:$A$1999,'Task3 Baza'!$C$2:$C$1999,"non",0)</f>
        <v>Qəbələ</v>
      </c>
      <c r="F879" s="109" t="str">
        <f t="shared" si="30"/>
        <v>Sumqayıt</v>
      </c>
      <c r="G879" s="110">
        <f t="shared" si="31"/>
        <v>50</v>
      </c>
    </row>
    <row r="880" spans="1:7" x14ac:dyDescent="0.3">
      <c r="A880" s="20" t="s">
        <v>569</v>
      </c>
      <c r="B880" s="102">
        <v>44189</v>
      </c>
      <c r="C880" s="103">
        <v>0.16</v>
      </c>
      <c r="D880" s="133">
        <v>7200</v>
      </c>
      <c r="E880" s="108" t="str">
        <f>_xlfn.XLOOKUP($A880,'Task3 Baza'!$A$2:$A$1999,'Task3 Baza'!$C$2:$C$1999,"non",0)</f>
        <v>Qazax</v>
      </c>
      <c r="F880" s="109" t="str">
        <f t="shared" si="30"/>
        <v>Sumqayıt</v>
      </c>
      <c r="G880" s="110">
        <f t="shared" si="31"/>
        <v>50</v>
      </c>
    </row>
    <row r="881" spans="1:7" x14ac:dyDescent="0.3">
      <c r="A881" s="20" t="s">
        <v>854</v>
      </c>
      <c r="B881" s="102">
        <v>44391</v>
      </c>
      <c r="C881" s="103">
        <v>0.21</v>
      </c>
      <c r="D881" s="133">
        <v>6600</v>
      </c>
      <c r="E881" s="108" t="str">
        <f>_xlfn.XLOOKUP($A881,'Task3 Baza'!$A$2:$A$1999,'Task3 Baza'!$C$2:$C$1999,"non",0)</f>
        <v>Ağsu</v>
      </c>
      <c r="F881" s="109" t="str">
        <f t="shared" si="30"/>
        <v>Bakı</v>
      </c>
      <c r="G881" s="110">
        <f t="shared" si="31"/>
        <v>10</v>
      </c>
    </row>
    <row r="882" spans="1:7" x14ac:dyDescent="0.3">
      <c r="A882" s="20" t="s">
        <v>351</v>
      </c>
      <c r="B882" s="102">
        <v>44078</v>
      </c>
      <c r="C882" s="103">
        <v>0.22</v>
      </c>
      <c r="D882" s="133">
        <v>7200</v>
      </c>
      <c r="E882" s="108" t="str">
        <f>_xlfn.XLOOKUP($A882,'Task3 Baza'!$A$2:$A$1999,'Task3 Baza'!$C$2:$C$1999,"non",0)</f>
        <v>Zaqatala</v>
      </c>
      <c r="F882" s="109" t="str">
        <f t="shared" si="30"/>
        <v>Lənkəran</v>
      </c>
      <c r="G882" s="110">
        <f t="shared" si="31"/>
        <v>42</v>
      </c>
    </row>
    <row r="883" spans="1:7" x14ac:dyDescent="0.3">
      <c r="A883" s="20" t="s">
        <v>855</v>
      </c>
      <c r="B883" s="102">
        <v>44115</v>
      </c>
      <c r="C883" s="103">
        <v>0.23</v>
      </c>
      <c r="D883" s="133">
        <v>11300</v>
      </c>
      <c r="E883" s="108" t="str">
        <f>_xlfn.XLOOKUP($A883,'Task3 Baza'!$A$2:$A$1999,'Task3 Baza'!$C$2:$C$1999,"non",0)</f>
        <v>Ucar</v>
      </c>
      <c r="F883" s="109" t="str">
        <f t="shared" si="30"/>
        <v>Lənkəran</v>
      </c>
      <c r="G883" s="110">
        <f t="shared" si="31"/>
        <v>42</v>
      </c>
    </row>
    <row r="884" spans="1:7" x14ac:dyDescent="0.3">
      <c r="A884" s="20" t="s">
        <v>856</v>
      </c>
      <c r="B884" s="102">
        <v>44609</v>
      </c>
      <c r="C884" s="103">
        <v>0.24</v>
      </c>
      <c r="D884" s="133">
        <v>4200</v>
      </c>
      <c r="E884" s="108" t="str">
        <f>_xlfn.XLOOKUP($A884,'Task3 Baza'!$A$2:$A$1999,'Task3 Baza'!$C$2:$C$1999,"non",0)</f>
        <v>Xocalı</v>
      </c>
      <c r="F884" s="109" t="str">
        <f t="shared" si="30"/>
        <v>Sumqayıt</v>
      </c>
      <c r="G884" s="110">
        <f t="shared" si="31"/>
        <v>50</v>
      </c>
    </row>
    <row r="885" spans="1:7" x14ac:dyDescent="0.3">
      <c r="A885" s="20" t="s">
        <v>705</v>
      </c>
      <c r="B885" s="102">
        <v>44044</v>
      </c>
      <c r="C885" s="103">
        <v>0.19</v>
      </c>
      <c r="D885" s="133">
        <v>3600</v>
      </c>
      <c r="E885" s="108" t="str">
        <f>_xlfn.XLOOKUP($A885,'Task3 Baza'!$A$2:$A$1999,'Task3 Baza'!$C$2:$C$1999,"non",0)</f>
        <v>Qobustan</v>
      </c>
      <c r="F885" s="109" t="str">
        <f t="shared" si="30"/>
        <v>Gəncə</v>
      </c>
      <c r="G885" s="110">
        <f t="shared" si="31"/>
        <v>20</v>
      </c>
    </row>
    <row r="886" spans="1:7" x14ac:dyDescent="0.3">
      <c r="A886" s="20" t="s">
        <v>857</v>
      </c>
      <c r="B886" s="102">
        <v>44208</v>
      </c>
      <c r="C886" s="103">
        <v>0.16</v>
      </c>
      <c r="D886" s="133">
        <v>3400</v>
      </c>
      <c r="E886" s="108" t="str">
        <f>_xlfn.XLOOKUP($A886,'Task3 Baza'!$A$2:$A$1999,'Task3 Baza'!$C$2:$C$1999,"non",0)</f>
        <v>Ağsu</v>
      </c>
      <c r="F886" s="109" t="str">
        <f t="shared" si="30"/>
        <v>Bakı</v>
      </c>
      <c r="G886" s="110">
        <f t="shared" si="31"/>
        <v>10</v>
      </c>
    </row>
    <row r="887" spans="1:7" x14ac:dyDescent="0.3">
      <c r="A887" s="20" t="s">
        <v>858</v>
      </c>
      <c r="B887" s="102">
        <v>43671</v>
      </c>
      <c r="C887" s="103">
        <v>0.15</v>
      </c>
      <c r="D887" s="133">
        <v>11600</v>
      </c>
      <c r="E887" s="108" t="str">
        <f>_xlfn.XLOOKUP($A887,'Task3 Baza'!$A$2:$A$1999,'Task3 Baza'!$C$2:$C$1999,"non",0)</f>
        <v>Xocavənd</v>
      </c>
      <c r="F887" s="109" t="str">
        <f t="shared" si="30"/>
        <v>Sumqayıt</v>
      </c>
      <c r="G887" s="110">
        <f t="shared" si="31"/>
        <v>50</v>
      </c>
    </row>
    <row r="888" spans="1:7" x14ac:dyDescent="0.3">
      <c r="A888" s="20" t="s">
        <v>859</v>
      </c>
      <c r="B888" s="102">
        <v>44547</v>
      </c>
      <c r="C888" s="103">
        <v>0.23</v>
      </c>
      <c r="D888" s="133">
        <v>9300</v>
      </c>
      <c r="E888" s="108" t="str">
        <f>_xlfn.XLOOKUP($A888,'Task3 Baza'!$A$2:$A$1999,'Task3 Baza'!$C$2:$C$1999,"non",0)</f>
        <v>Ağdaş</v>
      </c>
      <c r="F888" s="109" t="str">
        <f t="shared" si="30"/>
        <v>Bakı</v>
      </c>
      <c r="G888" s="110">
        <f t="shared" si="31"/>
        <v>10</v>
      </c>
    </row>
    <row r="889" spans="1:7" x14ac:dyDescent="0.3">
      <c r="A889" s="20" t="s">
        <v>860</v>
      </c>
      <c r="B889" s="102">
        <v>44489</v>
      </c>
      <c r="C889" s="103">
        <v>0.23</v>
      </c>
      <c r="D889" s="133">
        <v>5100</v>
      </c>
      <c r="E889" s="108" t="str">
        <f>_xlfn.XLOOKUP($A889,'Task3 Baza'!$A$2:$A$1999,'Task3 Baza'!$C$2:$C$1999,"non",0)</f>
        <v>Şahbuz</v>
      </c>
      <c r="F889" s="109" t="str">
        <f t="shared" si="30"/>
        <v>Gəncə</v>
      </c>
      <c r="G889" s="110">
        <f t="shared" si="31"/>
        <v>20</v>
      </c>
    </row>
    <row r="890" spans="1:7" x14ac:dyDescent="0.3">
      <c r="A890" s="20" t="s">
        <v>861</v>
      </c>
      <c r="B890" s="102">
        <v>44376</v>
      </c>
      <c r="C890" s="103">
        <v>0.21</v>
      </c>
      <c r="D890" s="133">
        <v>9600</v>
      </c>
      <c r="E890" s="108" t="str">
        <f>_xlfn.XLOOKUP($A890,'Task3 Baza'!$A$2:$A$1999,'Task3 Baza'!$C$2:$C$1999,"non",0)</f>
        <v>Lerik</v>
      </c>
      <c r="F890" s="109" t="str">
        <f t="shared" si="30"/>
        <v>Gəncə</v>
      </c>
      <c r="G890" s="110">
        <f t="shared" si="31"/>
        <v>20</v>
      </c>
    </row>
    <row r="891" spans="1:7" x14ac:dyDescent="0.3">
      <c r="A891" s="20" t="s">
        <v>862</v>
      </c>
      <c r="B891" s="102">
        <v>43689</v>
      </c>
      <c r="C891" s="103">
        <v>0.15</v>
      </c>
      <c r="D891" s="133">
        <v>7200</v>
      </c>
      <c r="E891" s="108" t="str">
        <f>_xlfn.XLOOKUP($A891,'Task3 Baza'!$A$2:$A$1999,'Task3 Baza'!$C$2:$C$1999,"non",0)</f>
        <v>Yardımlı</v>
      </c>
      <c r="F891" s="109" t="str">
        <f t="shared" si="30"/>
        <v>Lənkəran</v>
      </c>
      <c r="G891" s="110">
        <f t="shared" si="31"/>
        <v>42</v>
      </c>
    </row>
    <row r="892" spans="1:7" x14ac:dyDescent="0.3">
      <c r="A892" s="20" t="s">
        <v>508</v>
      </c>
      <c r="B892" s="102">
        <v>44310</v>
      </c>
      <c r="C892" s="103">
        <v>0.18</v>
      </c>
      <c r="D892" s="133">
        <v>5200</v>
      </c>
      <c r="E892" s="108" t="str">
        <f>_xlfn.XLOOKUP($A892,'Task3 Baza'!$A$2:$A$1999,'Task3 Baza'!$C$2:$C$1999,"non",0)</f>
        <v>Şəki</v>
      </c>
      <c r="F892" s="109" t="str">
        <f t="shared" si="30"/>
        <v>Lənkəran</v>
      </c>
      <c r="G892" s="110">
        <f t="shared" si="31"/>
        <v>42</v>
      </c>
    </row>
    <row r="893" spans="1:7" x14ac:dyDescent="0.3">
      <c r="A893" s="20" t="s">
        <v>412</v>
      </c>
      <c r="B893" s="102">
        <v>44285</v>
      </c>
      <c r="C893" s="103">
        <v>0.19</v>
      </c>
      <c r="D893" s="133">
        <v>9500</v>
      </c>
      <c r="E893" s="108" t="str">
        <f>_xlfn.XLOOKUP($A893,'Task3 Baza'!$A$2:$A$1999,'Task3 Baza'!$C$2:$C$1999,"non",0)</f>
        <v>Yardımlı</v>
      </c>
      <c r="F893" s="109" t="str">
        <f t="shared" si="30"/>
        <v>Lənkəran</v>
      </c>
      <c r="G893" s="110">
        <f t="shared" si="31"/>
        <v>42</v>
      </c>
    </row>
    <row r="894" spans="1:7" x14ac:dyDescent="0.3">
      <c r="A894" s="20" t="s">
        <v>690</v>
      </c>
      <c r="B894" s="102">
        <v>44175</v>
      </c>
      <c r="C894" s="103">
        <v>0.18</v>
      </c>
      <c r="D894" s="133">
        <v>12500</v>
      </c>
      <c r="E894" s="108" t="str">
        <f>_xlfn.XLOOKUP($A894,'Task3 Baza'!$A$2:$A$1999,'Task3 Baza'!$C$2:$C$1999,"non",0)</f>
        <v>Kəlbəcər</v>
      </c>
      <c r="F894" s="109" t="str">
        <f t="shared" si="30"/>
        <v>Sumqayıt</v>
      </c>
      <c r="G894" s="110">
        <f t="shared" si="31"/>
        <v>50</v>
      </c>
    </row>
    <row r="895" spans="1:7" x14ac:dyDescent="0.3">
      <c r="A895" s="20" t="s">
        <v>863</v>
      </c>
      <c r="B895" s="102">
        <v>43880</v>
      </c>
      <c r="C895" s="103">
        <v>0.15</v>
      </c>
      <c r="D895" s="133">
        <v>11900</v>
      </c>
      <c r="E895" s="108" t="str">
        <f>_xlfn.XLOOKUP($A895,'Task3 Baza'!$A$2:$A$1999,'Task3 Baza'!$C$2:$C$1999,"non",0)</f>
        <v>Salyan</v>
      </c>
      <c r="F895" s="109" t="str">
        <f t="shared" si="30"/>
        <v>Gəncə</v>
      </c>
      <c r="G895" s="110">
        <f t="shared" si="31"/>
        <v>20</v>
      </c>
    </row>
    <row r="896" spans="1:7" x14ac:dyDescent="0.3">
      <c r="A896" s="20" t="s">
        <v>864</v>
      </c>
      <c r="B896" s="102">
        <v>44365</v>
      </c>
      <c r="C896" s="103">
        <v>0.23</v>
      </c>
      <c r="D896" s="133">
        <v>3100</v>
      </c>
      <c r="E896" s="108" t="str">
        <f>_xlfn.XLOOKUP($A896,'Task3 Baza'!$A$2:$A$1999,'Task3 Baza'!$C$2:$C$1999,"non",0)</f>
        <v>Tovuz</v>
      </c>
      <c r="F896" s="109" t="str">
        <f t="shared" si="30"/>
        <v>Lənkəran</v>
      </c>
      <c r="G896" s="110">
        <f t="shared" si="31"/>
        <v>42</v>
      </c>
    </row>
    <row r="897" spans="1:7" x14ac:dyDescent="0.3">
      <c r="A897" s="20" t="s">
        <v>865</v>
      </c>
      <c r="B897" s="102">
        <v>44392</v>
      </c>
      <c r="C897" s="103">
        <v>0.2</v>
      </c>
      <c r="D897" s="133">
        <v>8600</v>
      </c>
      <c r="E897" s="108" t="str">
        <f>_xlfn.XLOOKUP($A897,'Task3 Baza'!$A$2:$A$1999,'Task3 Baza'!$C$2:$C$1999,"non",0)</f>
        <v>Qubadlı</v>
      </c>
      <c r="F897" s="109" t="str">
        <f t="shared" si="30"/>
        <v>Gəncə</v>
      </c>
      <c r="G897" s="110">
        <f t="shared" si="31"/>
        <v>20</v>
      </c>
    </row>
    <row r="898" spans="1:7" x14ac:dyDescent="0.3">
      <c r="A898" s="20" t="s">
        <v>866</v>
      </c>
      <c r="B898" s="102">
        <v>44501</v>
      </c>
      <c r="C898" s="103">
        <v>0.18</v>
      </c>
      <c r="D898" s="133">
        <v>9700</v>
      </c>
      <c r="E898" s="108" t="str">
        <f>_xlfn.XLOOKUP($A898,'Task3 Baza'!$A$2:$A$1999,'Task3 Baza'!$C$2:$C$1999,"non",0)</f>
        <v>Culfa</v>
      </c>
      <c r="F898" s="109" t="str">
        <f t="shared" ref="F898:F961" si="32">VLOOKUP($E898,$I$3:$K$75,2,0)</f>
        <v>Bakı</v>
      </c>
      <c r="G898" s="110">
        <f t="shared" ref="G898:G961" si="33">VLOOKUP(VLOOKUP($E898,$I$3:$J$75,2,0),$L$3:$M$6,2,0)</f>
        <v>10</v>
      </c>
    </row>
    <row r="899" spans="1:7" x14ac:dyDescent="0.3">
      <c r="A899" s="20" t="s">
        <v>867</v>
      </c>
      <c r="B899" s="102">
        <v>44307</v>
      </c>
      <c r="C899" s="103">
        <v>0.14000000000000001</v>
      </c>
      <c r="D899" s="133">
        <v>11900</v>
      </c>
      <c r="E899" s="108" t="str">
        <f>_xlfn.XLOOKUP($A899,'Task3 Baza'!$A$2:$A$1999,'Task3 Baza'!$C$2:$C$1999,"non",0)</f>
        <v>Quba</v>
      </c>
      <c r="F899" s="109" t="str">
        <f t="shared" si="32"/>
        <v>Gəncə</v>
      </c>
      <c r="G899" s="110">
        <f t="shared" si="33"/>
        <v>20</v>
      </c>
    </row>
    <row r="900" spans="1:7" x14ac:dyDescent="0.3">
      <c r="A900" s="20" t="s">
        <v>868</v>
      </c>
      <c r="B900" s="102">
        <v>44405</v>
      </c>
      <c r="C900" s="103">
        <v>0.21</v>
      </c>
      <c r="D900" s="133">
        <v>5500</v>
      </c>
      <c r="E900" s="108" t="str">
        <f>_xlfn.XLOOKUP($A900,'Task3 Baza'!$A$2:$A$1999,'Task3 Baza'!$C$2:$C$1999,"non",0)</f>
        <v>Culfa</v>
      </c>
      <c r="F900" s="109" t="str">
        <f t="shared" si="32"/>
        <v>Bakı</v>
      </c>
      <c r="G900" s="110">
        <f t="shared" si="33"/>
        <v>10</v>
      </c>
    </row>
    <row r="901" spans="1:7" x14ac:dyDescent="0.3">
      <c r="A901" s="20" t="s">
        <v>869</v>
      </c>
      <c r="B901" s="102">
        <v>44580</v>
      </c>
      <c r="C901" s="103">
        <v>0.24</v>
      </c>
      <c r="D901" s="133">
        <v>6300</v>
      </c>
      <c r="E901" s="108" t="str">
        <f>_xlfn.XLOOKUP($A901,'Task3 Baza'!$A$2:$A$1999,'Task3 Baza'!$C$2:$C$1999,"non",0)</f>
        <v>Sədərək</v>
      </c>
      <c r="F901" s="109" t="str">
        <f t="shared" si="32"/>
        <v>Gəncə</v>
      </c>
      <c r="G901" s="110">
        <f t="shared" si="33"/>
        <v>20</v>
      </c>
    </row>
    <row r="902" spans="1:7" x14ac:dyDescent="0.3">
      <c r="A902" s="20" t="s">
        <v>870</v>
      </c>
      <c r="B902" s="102">
        <v>43523</v>
      </c>
      <c r="C902" s="103">
        <v>0.15</v>
      </c>
      <c r="D902" s="133">
        <v>9500</v>
      </c>
      <c r="E902" s="108" t="str">
        <f>_xlfn.XLOOKUP($A902,'Task3 Baza'!$A$2:$A$1999,'Task3 Baza'!$C$2:$C$1999,"non",0)</f>
        <v>Ağsu</v>
      </c>
      <c r="F902" s="109" t="str">
        <f t="shared" si="32"/>
        <v>Bakı</v>
      </c>
      <c r="G902" s="110">
        <f t="shared" si="33"/>
        <v>10</v>
      </c>
    </row>
    <row r="903" spans="1:7" x14ac:dyDescent="0.3">
      <c r="A903" s="20" t="s">
        <v>871</v>
      </c>
      <c r="B903" s="102">
        <v>44104</v>
      </c>
      <c r="C903" s="103">
        <v>0.16</v>
      </c>
      <c r="D903" s="133">
        <v>8100</v>
      </c>
      <c r="E903" s="108" t="str">
        <f>_xlfn.XLOOKUP($A903,'Task3 Baza'!$A$2:$A$1999,'Task3 Baza'!$C$2:$C$1999,"non",0)</f>
        <v>Babək</v>
      </c>
      <c r="F903" s="109" t="str">
        <f t="shared" si="32"/>
        <v>Bakı</v>
      </c>
      <c r="G903" s="110">
        <f t="shared" si="33"/>
        <v>10</v>
      </c>
    </row>
    <row r="904" spans="1:7" x14ac:dyDescent="0.3">
      <c r="A904" s="20" t="s">
        <v>670</v>
      </c>
      <c r="B904" s="102">
        <v>44414</v>
      </c>
      <c r="C904" s="103">
        <v>0.17</v>
      </c>
      <c r="D904" s="133">
        <v>3500</v>
      </c>
      <c r="E904" s="108" t="str">
        <f>_xlfn.XLOOKUP($A904,'Task3 Baza'!$A$2:$A$1999,'Task3 Baza'!$C$2:$C$1999,"non",0)</f>
        <v>Ordubad</v>
      </c>
      <c r="F904" s="109" t="str">
        <f t="shared" si="32"/>
        <v>Gəncə</v>
      </c>
      <c r="G904" s="110">
        <f t="shared" si="33"/>
        <v>20</v>
      </c>
    </row>
    <row r="905" spans="1:7" x14ac:dyDescent="0.3">
      <c r="A905" s="20" t="s">
        <v>872</v>
      </c>
      <c r="B905" s="102">
        <v>44372</v>
      </c>
      <c r="C905" s="103">
        <v>0.22</v>
      </c>
      <c r="D905" s="133">
        <v>6400</v>
      </c>
      <c r="E905" s="108" t="str">
        <f>_xlfn.XLOOKUP($A905,'Task3 Baza'!$A$2:$A$1999,'Task3 Baza'!$C$2:$C$1999,"non",0)</f>
        <v>Kürdəmir</v>
      </c>
      <c r="F905" s="109" t="str">
        <f t="shared" si="32"/>
        <v>Sumqayıt</v>
      </c>
      <c r="G905" s="110">
        <f t="shared" si="33"/>
        <v>50</v>
      </c>
    </row>
    <row r="906" spans="1:7" x14ac:dyDescent="0.3">
      <c r="A906" s="20" t="s">
        <v>873</v>
      </c>
      <c r="B906" s="102">
        <v>44233</v>
      </c>
      <c r="C906" s="103">
        <v>0.18</v>
      </c>
      <c r="D906" s="133">
        <v>12800</v>
      </c>
      <c r="E906" s="108" t="str">
        <f>_xlfn.XLOOKUP($A906,'Task3 Baza'!$A$2:$A$1999,'Task3 Baza'!$C$2:$C$1999,"non",0)</f>
        <v>Naxçıvan</v>
      </c>
      <c r="F906" s="109" t="str">
        <f t="shared" si="32"/>
        <v>Gəncə</v>
      </c>
      <c r="G906" s="110">
        <f t="shared" si="33"/>
        <v>20</v>
      </c>
    </row>
    <row r="907" spans="1:7" x14ac:dyDescent="0.3">
      <c r="A907" s="20" t="s">
        <v>874</v>
      </c>
      <c r="B907" s="102">
        <v>44684</v>
      </c>
      <c r="C907" s="103">
        <v>0.2</v>
      </c>
      <c r="D907" s="133">
        <v>2000</v>
      </c>
      <c r="E907" s="108" t="str">
        <f>_xlfn.XLOOKUP($A907,'Task3 Baza'!$A$2:$A$1999,'Task3 Baza'!$C$2:$C$1999,"non",0)</f>
        <v>Göyçay</v>
      </c>
      <c r="F907" s="109" t="str">
        <f t="shared" si="32"/>
        <v>Sumqayıt</v>
      </c>
      <c r="G907" s="110">
        <f t="shared" si="33"/>
        <v>50</v>
      </c>
    </row>
    <row r="908" spans="1:7" x14ac:dyDescent="0.3">
      <c r="A908" s="20" t="s">
        <v>875</v>
      </c>
      <c r="B908" s="102">
        <v>44547</v>
      </c>
      <c r="C908" s="103">
        <v>0.2</v>
      </c>
      <c r="D908" s="133">
        <v>3800</v>
      </c>
      <c r="E908" s="108" t="str">
        <f>_xlfn.XLOOKUP($A908,'Task3 Baza'!$A$2:$A$1999,'Task3 Baza'!$C$2:$C$1999,"non",0)</f>
        <v>Sabirabad</v>
      </c>
      <c r="F908" s="109" t="str">
        <f t="shared" si="32"/>
        <v>Gəncə</v>
      </c>
      <c r="G908" s="110">
        <f t="shared" si="33"/>
        <v>20</v>
      </c>
    </row>
    <row r="909" spans="1:7" x14ac:dyDescent="0.3">
      <c r="A909" s="20" t="s">
        <v>876</v>
      </c>
      <c r="B909" s="102">
        <v>44049</v>
      </c>
      <c r="C909" s="103">
        <v>0.19</v>
      </c>
      <c r="D909" s="133">
        <v>11800</v>
      </c>
      <c r="E909" s="108" t="str">
        <f>_xlfn.XLOOKUP($A909,'Task3 Baza'!$A$2:$A$1999,'Task3 Baza'!$C$2:$C$1999,"non",0)</f>
        <v>Kəlbəcər</v>
      </c>
      <c r="F909" s="109" t="str">
        <f t="shared" si="32"/>
        <v>Sumqayıt</v>
      </c>
      <c r="G909" s="110">
        <f t="shared" si="33"/>
        <v>50</v>
      </c>
    </row>
    <row r="910" spans="1:7" x14ac:dyDescent="0.3">
      <c r="A910" s="20" t="s">
        <v>877</v>
      </c>
      <c r="B910" s="102">
        <v>44103</v>
      </c>
      <c r="C910" s="103">
        <v>0.22</v>
      </c>
      <c r="D910" s="133">
        <v>3200</v>
      </c>
      <c r="E910" s="108" t="str">
        <f>_xlfn.XLOOKUP($A910,'Task3 Baza'!$A$2:$A$1999,'Task3 Baza'!$C$2:$C$1999,"non",0)</f>
        <v>Yardımlı</v>
      </c>
      <c r="F910" s="109" t="str">
        <f t="shared" si="32"/>
        <v>Lənkəran</v>
      </c>
      <c r="G910" s="110">
        <f t="shared" si="33"/>
        <v>42</v>
      </c>
    </row>
    <row r="911" spans="1:7" x14ac:dyDescent="0.3">
      <c r="A911" s="20" t="s">
        <v>878</v>
      </c>
      <c r="B911" s="102">
        <v>44385</v>
      </c>
      <c r="C911" s="103">
        <v>0.21</v>
      </c>
      <c r="D911" s="133">
        <v>4100</v>
      </c>
      <c r="E911" s="108" t="str">
        <f>_xlfn.XLOOKUP($A911,'Task3 Baza'!$A$2:$A$1999,'Task3 Baza'!$C$2:$C$1999,"non",0)</f>
        <v>Şəmkir</v>
      </c>
      <c r="F911" s="109" t="str">
        <f t="shared" si="32"/>
        <v>Lənkəran</v>
      </c>
      <c r="G911" s="110">
        <f t="shared" si="33"/>
        <v>42</v>
      </c>
    </row>
    <row r="912" spans="1:7" x14ac:dyDescent="0.3">
      <c r="A912" s="20" t="s">
        <v>879</v>
      </c>
      <c r="B912" s="102">
        <v>44336</v>
      </c>
      <c r="C912" s="103">
        <v>0.17</v>
      </c>
      <c r="D912" s="133">
        <v>11300</v>
      </c>
      <c r="E912" s="108" t="str">
        <f>_xlfn.XLOOKUP($A912,'Task3 Baza'!$A$2:$A$1999,'Task3 Baza'!$C$2:$C$1999,"non",0)</f>
        <v>Ağdam</v>
      </c>
      <c r="F912" s="109" t="str">
        <f t="shared" si="32"/>
        <v>Bakı</v>
      </c>
      <c r="G912" s="110">
        <f t="shared" si="33"/>
        <v>10</v>
      </c>
    </row>
    <row r="913" spans="1:7" x14ac:dyDescent="0.3">
      <c r="A913" s="20" t="s">
        <v>880</v>
      </c>
      <c r="B913" s="102">
        <v>44306</v>
      </c>
      <c r="C913" s="103">
        <v>0.16</v>
      </c>
      <c r="D913" s="133">
        <v>11400</v>
      </c>
      <c r="E913" s="108" t="str">
        <f>_xlfn.XLOOKUP($A913,'Task3 Baza'!$A$2:$A$1999,'Task3 Baza'!$C$2:$C$1999,"non",0)</f>
        <v>Qobustan</v>
      </c>
      <c r="F913" s="109" t="str">
        <f t="shared" si="32"/>
        <v>Gəncə</v>
      </c>
      <c r="G913" s="110">
        <f t="shared" si="33"/>
        <v>20</v>
      </c>
    </row>
    <row r="914" spans="1:7" x14ac:dyDescent="0.3">
      <c r="A914" s="20" t="s">
        <v>881</v>
      </c>
      <c r="B914" s="102">
        <v>44819</v>
      </c>
      <c r="C914" s="103">
        <v>0.21</v>
      </c>
      <c r="D914" s="133">
        <v>7800</v>
      </c>
      <c r="E914" s="108" t="str">
        <f>_xlfn.XLOOKUP($A914,'Task3 Baza'!$A$2:$A$1999,'Task3 Baza'!$C$2:$C$1999,"non",0)</f>
        <v>Şuşa</v>
      </c>
      <c r="F914" s="109" t="str">
        <f t="shared" si="32"/>
        <v>Lənkəran</v>
      </c>
      <c r="G914" s="110">
        <f t="shared" si="33"/>
        <v>42</v>
      </c>
    </row>
    <row r="915" spans="1:7" x14ac:dyDescent="0.3">
      <c r="A915" s="20" t="s">
        <v>684</v>
      </c>
      <c r="B915" s="102">
        <v>43970</v>
      </c>
      <c r="C915" s="103">
        <v>0.18</v>
      </c>
      <c r="D915" s="133">
        <v>7100</v>
      </c>
      <c r="E915" s="108" t="str">
        <f>_xlfn.XLOOKUP($A915,'Task3 Baza'!$A$2:$A$1999,'Task3 Baza'!$C$2:$C$1999,"non",0)</f>
        <v>Ucar</v>
      </c>
      <c r="F915" s="109" t="str">
        <f t="shared" si="32"/>
        <v>Lənkəran</v>
      </c>
      <c r="G915" s="110">
        <f t="shared" si="33"/>
        <v>42</v>
      </c>
    </row>
    <row r="916" spans="1:7" x14ac:dyDescent="0.3">
      <c r="A916" s="20" t="s">
        <v>882</v>
      </c>
      <c r="B916" s="102">
        <v>44125</v>
      </c>
      <c r="C916" s="103">
        <v>0.2</v>
      </c>
      <c r="D916" s="133">
        <v>3100</v>
      </c>
      <c r="E916" s="108" t="str">
        <f>_xlfn.XLOOKUP($A916,'Task3 Baza'!$A$2:$A$1999,'Task3 Baza'!$C$2:$C$1999,"non",0)</f>
        <v>Saatlı</v>
      </c>
      <c r="F916" s="109" t="str">
        <f t="shared" si="32"/>
        <v>Gəncə</v>
      </c>
      <c r="G916" s="110">
        <f t="shared" si="33"/>
        <v>20</v>
      </c>
    </row>
    <row r="917" spans="1:7" x14ac:dyDescent="0.3">
      <c r="A917" s="20" t="s">
        <v>189</v>
      </c>
      <c r="B917" s="102">
        <v>44187</v>
      </c>
      <c r="C917" s="103">
        <v>0.19</v>
      </c>
      <c r="D917" s="133">
        <v>7600</v>
      </c>
      <c r="E917" s="108" t="str">
        <f>_xlfn.XLOOKUP($A917,'Task3 Baza'!$A$2:$A$1999,'Task3 Baza'!$C$2:$C$1999,"non",0)</f>
        <v>Göygöl</v>
      </c>
      <c r="F917" s="109" t="str">
        <f t="shared" si="32"/>
        <v>Sumqayıt</v>
      </c>
      <c r="G917" s="110">
        <f t="shared" si="33"/>
        <v>50</v>
      </c>
    </row>
    <row r="918" spans="1:7" x14ac:dyDescent="0.3">
      <c r="A918" s="20" t="s">
        <v>883</v>
      </c>
      <c r="B918" s="102">
        <v>44416</v>
      </c>
      <c r="C918" s="103">
        <v>0.18</v>
      </c>
      <c r="D918" s="133">
        <v>10600</v>
      </c>
      <c r="E918" s="108" t="str">
        <f>_xlfn.XLOOKUP($A918,'Task3 Baza'!$A$2:$A$1999,'Task3 Baza'!$C$2:$C$1999,"non",0)</f>
        <v>Salyan</v>
      </c>
      <c r="F918" s="109" t="str">
        <f t="shared" si="32"/>
        <v>Gəncə</v>
      </c>
      <c r="G918" s="110">
        <f t="shared" si="33"/>
        <v>20</v>
      </c>
    </row>
    <row r="919" spans="1:7" x14ac:dyDescent="0.3">
      <c r="A919" s="20" t="s">
        <v>884</v>
      </c>
      <c r="B919" s="102">
        <v>44001</v>
      </c>
      <c r="C919" s="103">
        <v>0.22</v>
      </c>
      <c r="D919" s="133">
        <v>5400</v>
      </c>
      <c r="E919" s="108" t="str">
        <f>_xlfn.XLOOKUP($A919,'Task3 Baza'!$A$2:$A$1999,'Task3 Baza'!$C$2:$C$1999,"non",0)</f>
        <v>Samux</v>
      </c>
      <c r="F919" s="109" t="str">
        <f t="shared" si="32"/>
        <v>Gəncə</v>
      </c>
      <c r="G919" s="110">
        <f t="shared" si="33"/>
        <v>20</v>
      </c>
    </row>
    <row r="920" spans="1:7" x14ac:dyDescent="0.3">
      <c r="A920" s="20" t="s">
        <v>650</v>
      </c>
      <c r="B920" s="102">
        <v>44389</v>
      </c>
      <c r="C920" s="103">
        <v>0.18</v>
      </c>
      <c r="D920" s="133">
        <v>5700</v>
      </c>
      <c r="E920" s="108" t="str">
        <f>_xlfn.XLOOKUP($A920,'Task3 Baza'!$A$2:$A$1999,'Task3 Baza'!$C$2:$C$1999,"non",0)</f>
        <v>Ağstafa</v>
      </c>
      <c r="F920" s="109" t="str">
        <f t="shared" si="32"/>
        <v>Bakı</v>
      </c>
      <c r="G920" s="110">
        <f t="shared" si="33"/>
        <v>10</v>
      </c>
    </row>
    <row r="921" spans="1:7" x14ac:dyDescent="0.3">
      <c r="A921" s="20" t="s">
        <v>885</v>
      </c>
      <c r="B921" s="102">
        <v>43640</v>
      </c>
      <c r="C921" s="103">
        <v>0.14000000000000001</v>
      </c>
      <c r="D921" s="133">
        <v>5700</v>
      </c>
      <c r="E921" s="108" t="str">
        <f>_xlfn.XLOOKUP($A921,'Task3 Baza'!$A$2:$A$1999,'Task3 Baza'!$C$2:$C$1999,"non",0)</f>
        <v>Kəngərli</v>
      </c>
      <c r="F921" s="109" t="str">
        <f t="shared" si="32"/>
        <v>Sumqayıt</v>
      </c>
      <c r="G921" s="110">
        <f t="shared" si="33"/>
        <v>50</v>
      </c>
    </row>
    <row r="922" spans="1:7" x14ac:dyDescent="0.3">
      <c r="A922" s="20" t="s">
        <v>800</v>
      </c>
      <c r="B922" s="102">
        <v>44367</v>
      </c>
      <c r="C922" s="103">
        <v>0.24</v>
      </c>
      <c r="D922" s="133">
        <v>10400</v>
      </c>
      <c r="E922" s="108" t="str">
        <f>_xlfn.XLOOKUP($A922,'Task3 Baza'!$A$2:$A$1999,'Task3 Baza'!$C$2:$C$1999,"non",0)</f>
        <v>Şuşa</v>
      </c>
      <c r="F922" s="109" t="str">
        <f t="shared" si="32"/>
        <v>Lənkəran</v>
      </c>
      <c r="G922" s="110">
        <f t="shared" si="33"/>
        <v>42</v>
      </c>
    </row>
    <row r="923" spans="1:7" x14ac:dyDescent="0.3">
      <c r="A923" s="20" t="s">
        <v>509</v>
      </c>
      <c r="B923" s="102">
        <v>43975</v>
      </c>
      <c r="C923" s="103">
        <v>0.15</v>
      </c>
      <c r="D923" s="133">
        <v>5900</v>
      </c>
      <c r="E923" s="108" t="str">
        <f>_xlfn.XLOOKUP($A923,'Task3 Baza'!$A$2:$A$1999,'Task3 Baza'!$C$2:$C$1999,"non",0)</f>
        <v>Tovuz</v>
      </c>
      <c r="F923" s="109" t="str">
        <f t="shared" si="32"/>
        <v>Lənkəran</v>
      </c>
      <c r="G923" s="110">
        <f t="shared" si="33"/>
        <v>42</v>
      </c>
    </row>
    <row r="924" spans="1:7" x14ac:dyDescent="0.3">
      <c r="A924" s="20" t="s">
        <v>886</v>
      </c>
      <c r="B924" s="102">
        <v>44403</v>
      </c>
      <c r="C924" s="103">
        <v>0.2</v>
      </c>
      <c r="D924" s="133">
        <v>6100</v>
      </c>
      <c r="E924" s="108" t="str">
        <f>_xlfn.XLOOKUP($A924,'Task3 Baza'!$A$2:$A$1999,'Task3 Baza'!$C$2:$C$1999,"non",0)</f>
        <v>Babək</v>
      </c>
      <c r="F924" s="109" t="str">
        <f t="shared" si="32"/>
        <v>Bakı</v>
      </c>
      <c r="G924" s="110">
        <f t="shared" si="33"/>
        <v>10</v>
      </c>
    </row>
    <row r="925" spans="1:7" x14ac:dyDescent="0.3">
      <c r="A925" s="20" t="s">
        <v>887</v>
      </c>
      <c r="B925" s="102">
        <v>44303</v>
      </c>
      <c r="C925" s="103">
        <v>0.21</v>
      </c>
      <c r="D925" s="133">
        <v>2300</v>
      </c>
      <c r="E925" s="108" t="str">
        <f>_xlfn.XLOOKUP($A925,'Task3 Baza'!$A$2:$A$1999,'Task3 Baza'!$C$2:$C$1999,"non",0)</f>
        <v>Tərtər</v>
      </c>
      <c r="F925" s="109" t="str">
        <f t="shared" si="32"/>
        <v>Lənkəran</v>
      </c>
      <c r="G925" s="110">
        <f t="shared" si="33"/>
        <v>42</v>
      </c>
    </row>
    <row r="926" spans="1:7" x14ac:dyDescent="0.3">
      <c r="A926" s="20" t="s">
        <v>556</v>
      </c>
      <c r="B926" s="102">
        <v>44485</v>
      </c>
      <c r="C926" s="103">
        <v>0.15</v>
      </c>
      <c r="D926" s="133">
        <v>8400</v>
      </c>
      <c r="E926" s="108" t="str">
        <f>_xlfn.XLOOKUP($A926,'Task3 Baza'!$A$2:$A$1999,'Task3 Baza'!$C$2:$C$1999,"non",0)</f>
        <v>Ağsu</v>
      </c>
      <c r="F926" s="109" t="str">
        <f t="shared" si="32"/>
        <v>Bakı</v>
      </c>
      <c r="G926" s="110">
        <f t="shared" si="33"/>
        <v>10</v>
      </c>
    </row>
    <row r="927" spans="1:7" x14ac:dyDescent="0.3">
      <c r="A927" s="20" t="s">
        <v>888</v>
      </c>
      <c r="B927" s="102">
        <v>44370</v>
      </c>
      <c r="C927" s="103">
        <v>0.19</v>
      </c>
      <c r="D927" s="133">
        <v>1500</v>
      </c>
      <c r="E927" s="108" t="str">
        <f>_xlfn.XLOOKUP($A927,'Task3 Baza'!$A$2:$A$1999,'Task3 Baza'!$C$2:$C$1999,"non",0)</f>
        <v>Sabirabad</v>
      </c>
      <c r="F927" s="109" t="str">
        <f t="shared" si="32"/>
        <v>Gəncə</v>
      </c>
      <c r="G927" s="110">
        <f t="shared" si="33"/>
        <v>20</v>
      </c>
    </row>
    <row r="928" spans="1:7" x14ac:dyDescent="0.3">
      <c r="A928" s="20" t="s">
        <v>805</v>
      </c>
      <c r="B928" s="102">
        <v>43682</v>
      </c>
      <c r="C928" s="103">
        <v>0.15</v>
      </c>
      <c r="D928" s="133">
        <v>9000</v>
      </c>
      <c r="E928" s="108" t="str">
        <f>_xlfn.XLOOKUP($A928,'Task3 Baza'!$A$2:$A$1999,'Task3 Baza'!$C$2:$C$1999,"non",0)</f>
        <v>Yevlax</v>
      </c>
      <c r="F928" s="109" t="str">
        <f t="shared" si="32"/>
        <v>Lənkəran</v>
      </c>
      <c r="G928" s="110">
        <f t="shared" si="33"/>
        <v>42</v>
      </c>
    </row>
    <row r="929" spans="1:7" x14ac:dyDescent="0.3">
      <c r="A929" s="20" t="s">
        <v>889</v>
      </c>
      <c r="B929" s="102">
        <v>44432</v>
      </c>
      <c r="C929" s="103">
        <v>0.19</v>
      </c>
      <c r="D929" s="133">
        <v>2900</v>
      </c>
      <c r="E929" s="108" t="str">
        <f>_xlfn.XLOOKUP($A929,'Task3 Baza'!$A$2:$A$1999,'Task3 Baza'!$C$2:$C$1999,"non",0)</f>
        <v>Sədərək</v>
      </c>
      <c r="F929" s="109" t="str">
        <f t="shared" si="32"/>
        <v>Gəncə</v>
      </c>
      <c r="G929" s="110">
        <f t="shared" si="33"/>
        <v>20</v>
      </c>
    </row>
    <row r="930" spans="1:7" x14ac:dyDescent="0.3">
      <c r="A930" s="20" t="s">
        <v>890</v>
      </c>
      <c r="B930" s="102">
        <v>44483</v>
      </c>
      <c r="C930" s="103">
        <v>0.16</v>
      </c>
      <c r="D930" s="133">
        <v>12500</v>
      </c>
      <c r="E930" s="108" t="str">
        <f>_xlfn.XLOOKUP($A930,'Task3 Baza'!$A$2:$A$1999,'Task3 Baza'!$C$2:$C$1999,"non",0)</f>
        <v>Ucar</v>
      </c>
      <c r="F930" s="109" t="str">
        <f t="shared" si="32"/>
        <v>Lənkəran</v>
      </c>
      <c r="G930" s="110">
        <f t="shared" si="33"/>
        <v>42</v>
      </c>
    </row>
    <row r="931" spans="1:7" x14ac:dyDescent="0.3">
      <c r="A931" s="20" t="s">
        <v>891</v>
      </c>
      <c r="B931" s="102">
        <v>44410</v>
      </c>
      <c r="C931" s="103">
        <v>0.15</v>
      </c>
      <c r="D931" s="133">
        <v>8200</v>
      </c>
      <c r="E931" s="108" t="str">
        <f>_xlfn.XLOOKUP($A931,'Task3 Baza'!$A$2:$A$1999,'Task3 Baza'!$C$2:$C$1999,"non",0)</f>
        <v>Lerik</v>
      </c>
      <c r="F931" s="109" t="str">
        <f t="shared" si="32"/>
        <v>Gəncə</v>
      </c>
      <c r="G931" s="110">
        <f t="shared" si="33"/>
        <v>20</v>
      </c>
    </row>
    <row r="932" spans="1:7" x14ac:dyDescent="0.3">
      <c r="A932" s="20" t="s">
        <v>892</v>
      </c>
      <c r="B932" s="102">
        <v>44227</v>
      </c>
      <c r="C932" s="103">
        <v>0.17</v>
      </c>
      <c r="D932" s="133">
        <v>7000</v>
      </c>
      <c r="E932" s="108" t="str">
        <f>_xlfn.XLOOKUP($A932,'Task3 Baza'!$A$2:$A$1999,'Task3 Baza'!$C$2:$C$1999,"non",0)</f>
        <v>Laçın</v>
      </c>
      <c r="F932" s="109" t="str">
        <f t="shared" si="32"/>
        <v>Gəncə</v>
      </c>
      <c r="G932" s="110">
        <f t="shared" si="33"/>
        <v>20</v>
      </c>
    </row>
    <row r="933" spans="1:7" x14ac:dyDescent="0.3">
      <c r="A933" s="20" t="s">
        <v>893</v>
      </c>
      <c r="B933" s="102">
        <v>44672</v>
      </c>
      <c r="C933" s="103">
        <v>0.18</v>
      </c>
      <c r="D933" s="133">
        <v>7400</v>
      </c>
      <c r="E933" s="108" t="str">
        <f>_xlfn.XLOOKUP($A933,'Task3 Baza'!$A$2:$A$1999,'Task3 Baza'!$C$2:$C$1999,"non",0)</f>
        <v>Şamaxı</v>
      </c>
      <c r="F933" s="109" t="str">
        <f t="shared" si="32"/>
        <v>Lənkəran</v>
      </c>
      <c r="G933" s="110">
        <f t="shared" si="33"/>
        <v>42</v>
      </c>
    </row>
    <row r="934" spans="1:7" x14ac:dyDescent="0.3">
      <c r="A934" s="20" t="s">
        <v>894</v>
      </c>
      <c r="B934" s="102">
        <v>43829</v>
      </c>
      <c r="C934" s="103">
        <v>0.16</v>
      </c>
      <c r="D934" s="133">
        <v>4000</v>
      </c>
      <c r="E934" s="108" t="str">
        <f>_xlfn.XLOOKUP($A934,'Task3 Baza'!$A$2:$A$1999,'Task3 Baza'!$C$2:$C$1999,"non",0)</f>
        <v>Laçın</v>
      </c>
      <c r="F934" s="109" t="str">
        <f t="shared" si="32"/>
        <v>Gəncə</v>
      </c>
      <c r="G934" s="110">
        <f t="shared" si="33"/>
        <v>20</v>
      </c>
    </row>
    <row r="935" spans="1:7" x14ac:dyDescent="0.3">
      <c r="A935" s="20" t="s">
        <v>895</v>
      </c>
      <c r="B935" s="102">
        <v>44554</v>
      </c>
      <c r="C935" s="103">
        <v>0.21</v>
      </c>
      <c r="D935" s="133">
        <v>1900</v>
      </c>
      <c r="E935" s="108" t="str">
        <f>_xlfn.XLOOKUP($A935,'Task3 Baza'!$A$2:$A$1999,'Task3 Baza'!$C$2:$C$1999,"non",0)</f>
        <v>Şuşa</v>
      </c>
      <c r="F935" s="109" t="str">
        <f t="shared" si="32"/>
        <v>Lənkəran</v>
      </c>
      <c r="G935" s="110">
        <f t="shared" si="33"/>
        <v>42</v>
      </c>
    </row>
    <row r="936" spans="1:7" x14ac:dyDescent="0.3">
      <c r="A936" s="20" t="s">
        <v>896</v>
      </c>
      <c r="B936" s="102">
        <v>44009</v>
      </c>
      <c r="C936" s="103">
        <v>0.23</v>
      </c>
      <c r="D936" s="133">
        <v>6900</v>
      </c>
      <c r="E936" s="108" t="str">
        <f>_xlfn.XLOOKUP($A936,'Task3 Baza'!$A$2:$A$1999,'Task3 Baza'!$C$2:$C$1999,"non",0)</f>
        <v>Balakən</v>
      </c>
      <c r="F936" s="109" t="str">
        <f t="shared" si="32"/>
        <v>Bakı</v>
      </c>
      <c r="G936" s="110">
        <f t="shared" si="33"/>
        <v>10</v>
      </c>
    </row>
    <row r="937" spans="1:7" x14ac:dyDescent="0.3">
      <c r="A937" s="20" t="s">
        <v>423</v>
      </c>
      <c r="B937" s="102">
        <v>43885</v>
      </c>
      <c r="C937" s="103">
        <v>0.15</v>
      </c>
      <c r="D937" s="133">
        <v>10900</v>
      </c>
      <c r="E937" s="108" t="str">
        <f>_xlfn.XLOOKUP($A937,'Task3 Baza'!$A$2:$A$1999,'Task3 Baza'!$C$2:$C$1999,"non",0)</f>
        <v>Şərur</v>
      </c>
      <c r="F937" s="109" t="str">
        <f t="shared" si="32"/>
        <v>Lənkəran</v>
      </c>
      <c r="G937" s="110">
        <f t="shared" si="33"/>
        <v>42</v>
      </c>
    </row>
    <row r="938" spans="1:7" x14ac:dyDescent="0.3">
      <c r="A938" s="20" t="s">
        <v>730</v>
      </c>
      <c r="B938" s="102">
        <v>44351</v>
      </c>
      <c r="C938" s="103">
        <v>0.19</v>
      </c>
      <c r="D938" s="133">
        <v>10100</v>
      </c>
      <c r="E938" s="108" t="str">
        <f>_xlfn.XLOOKUP($A938,'Task3 Baza'!$A$2:$A$1999,'Task3 Baza'!$C$2:$C$1999,"non",0)</f>
        <v>Naxçıvan</v>
      </c>
      <c r="F938" s="109" t="str">
        <f t="shared" si="32"/>
        <v>Gəncə</v>
      </c>
      <c r="G938" s="110">
        <f t="shared" si="33"/>
        <v>20</v>
      </c>
    </row>
    <row r="939" spans="1:7" x14ac:dyDescent="0.3">
      <c r="A939" s="20" t="s">
        <v>787</v>
      </c>
      <c r="B939" s="102">
        <v>44395</v>
      </c>
      <c r="C939" s="103">
        <v>0.24</v>
      </c>
      <c r="D939" s="133">
        <v>5700</v>
      </c>
      <c r="E939" s="108" t="str">
        <f>_xlfn.XLOOKUP($A939,'Task3 Baza'!$A$2:$A$1999,'Task3 Baza'!$C$2:$C$1999,"non",0)</f>
        <v>Şamaxı</v>
      </c>
      <c r="F939" s="109" t="str">
        <f t="shared" si="32"/>
        <v>Lənkəran</v>
      </c>
      <c r="G939" s="110">
        <f t="shared" si="33"/>
        <v>42</v>
      </c>
    </row>
    <row r="940" spans="1:7" x14ac:dyDescent="0.3">
      <c r="A940" s="20" t="s">
        <v>897</v>
      </c>
      <c r="B940" s="102">
        <v>44343</v>
      </c>
      <c r="C940" s="103">
        <v>0.16</v>
      </c>
      <c r="D940" s="133">
        <v>12800</v>
      </c>
      <c r="E940" s="108" t="str">
        <f>_xlfn.XLOOKUP($A940,'Task3 Baza'!$A$2:$A$1999,'Task3 Baza'!$C$2:$C$1999,"non",0)</f>
        <v>Ağdam</v>
      </c>
      <c r="F940" s="109" t="str">
        <f t="shared" si="32"/>
        <v>Bakı</v>
      </c>
      <c r="G940" s="110">
        <f t="shared" si="33"/>
        <v>10</v>
      </c>
    </row>
    <row r="941" spans="1:7" x14ac:dyDescent="0.3">
      <c r="A941" s="20" t="s">
        <v>289</v>
      </c>
      <c r="B941" s="102">
        <v>44454</v>
      </c>
      <c r="C941" s="103">
        <v>0.21</v>
      </c>
      <c r="D941" s="133">
        <v>9600</v>
      </c>
      <c r="E941" s="108" t="str">
        <f>_xlfn.XLOOKUP($A941,'Task3 Baza'!$A$2:$A$1999,'Task3 Baza'!$C$2:$C$1999,"non",0)</f>
        <v>Cəlilabad</v>
      </c>
      <c r="F941" s="109" t="str">
        <f t="shared" si="32"/>
        <v>Bakı</v>
      </c>
      <c r="G941" s="110">
        <f t="shared" si="33"/>
        <v>10</v>
      </c>
    </row>
    <row r="942" spans="1:7" x14ac:dyDescent="0.3">
      <c r="A942" s="20" t="s">
        <v>898</v>
      </c>
      <c r="B942" s="102">
        <v>43896</v>
      </c>
      <c r="C942" s="103">
        <v>0.17</v>
      </c>
      <c r="D942" s="133">
        <v>12800</v>
      </c>
      <c r="E942" s="108" t="str">
        <f>_xlfn.XLOOKUP($A942,'Task3 Baza'!$A$2:$A$1999,'Task3 Baza'!$C$2:$C$1999,"non",0)</f>
        <v>Ucar</v>
      </c>
      <c r="F942" s="109" t="str">
        <f t="shared" si="32"/>
        <v>Lənkəran</v>
      </c>
      <c r="G942" s="110">
        <f t="shared" si="33"/>
        <v>42</v>
      </c>
    </row>
    <row r="943" spans="1:7" x14ac:dyDescent="0.3">
      <c r="A943" s="20" t="s">
        <v>899</v>
      </c>
      <c r="B943" s="102">
        <v>44107</v>
      </c>
      <c r="C943" s="103">
        <v>0.2</v>
      </c>
      <c r="D943" s="133">
        <v>2500</v>
      </c>
      <c r="E943" s="108" t="str">
        <f>_xlfn.XLOOKUP($A943,'Task3 Baza'!$A$2:$A$1999,'Task3 Baza'!$C$2:$C$1999,"non",0)</f>
        <v>Qazax</v>
      </c>
      <c r="F943" s="109" t="str">
        <f t="shared" si="32"/>
        <v>Sumqayıt</v>
      </c>
      <c r="G943" s="110">
        <f t="shared" si="33"/>
        <v>50</v>
      </c>
    </row>
    <row r="944" spans="1:7" x14ac:dyDescent="0.3">
      <c r="A944" s="20" t="s">
        <v>252</v>
      </c>
      <c r="B944" s="102">
        <v>44736</v>
      </c>
      <c r="C944" s="103">
        <v>0.18</v>
      </c>
      <c r="D944" s="133">
        <v>9000</v>
      </c>
      <c r="E944" s="108" t="str">
        <f>_xlfn.XLOOKUP($A944,'Task3 Baza'!$A$2:$A$1999,'Task3 Baza'!$C$2:$C$1999,"non",0)</f>
        <v>Şabran</v>
      </c>
      <c r="F944" s="109" t="str">
        <f t="shared" si="32"/>
        <v>Gəncə</v>
      </c>
      <c r="G944" s="110">
        <f t="shared" si="33"/>
        <v>20</v>
      </c>
    </row>
    <row r="945" spans="1:7" x14ac:dyDescent="0.3">
      <c r="A945" s="20" t="s">
        <v>872</v>
      </c>
      <c r="B945" s="102">
        <v>44059</v>
      </c>
      <c r="C945" s="103">
        <v>0.2</v>
      </c>
      <c r="D945" s="133">
        <v>12300</v>
      </c>
      <c r="E945" s="108" t="str">
        <f>_xlfn.XLOOKUP($A945,'Task3 Baza'!$A$2:$A$1999,'Task3 Baza'!$C$2:$C$1999,"non",0)</f>
        <v>Kürdəmir</v>
      </c>
      <c r="F945" s="109" t="str">
        <f t="shared" si="32"/>
        <v>Sumqayıt</v>
      </c>
      <c r="G945" s="110">
        <f t="shared" si="33"/>
        <v>50</v>
      </c>
    </row>
    <row r="946" spans="1:7" x14ac:dyDescent="0.3">
      <c r="A946" s="20" t="s">
        <v>748</v>
      </c>
      <c r="B946" s="102">
        <v>44119</v>
      </c>
      <c r="C946" s="103">
        <v>0.22</v>
      </c>
      <c r="D946" s="133">
        <v>9100</v>
      </c>
      <c r="E946" s="108" t="str">
        <f>_xlfn.XLOOKUP($A946,'Task3 Baza'!$A$2:$A$1999,'Task3 Baza'!$C$2:$C$1999,"non",0)</f>
        <v>Ordubad</v>
      </c>
      <c r="F946" s="109" t="str">
        <f t="shared" si="32"/>
        <v>Gəncə</v>
      </c>
      <c r="G946" s="110">
        <f t="shared" si="33"/>
        <v>20</v>
      </c>
    </row>
    <row r="947" spans="1:7" x14ac:dyDescent="0.3">
      <c r="A947" s="20" t="s">
        <v>900</v>
      </c>
      <c r="B947" s="102">
        <v>44788</v>
      </c>
      <c r="C947" s="103">
        <v>0.19</v>
      </c>
      <c r="D947" s="133">
        <v>1300</v>
      </c>
      <c r="E947" s="108" t="str">
        <f>_xlfn.XLOOKUP($A947,'Task3 Baza'!$A$2:$A$1999,'Task3 Baza'!$C$2:$C$1999,"non",0)</f>
        <v>Göyçay</v>
      </c>
      <c r="F947" s="109" t="str">
        <f t="shared" si="32"/>
        <v>Sumqayıt</v>
      </c>
      <c r="G947" s="110">
        <f t="shared" si="33"/>
        <v>50</v>
      </c>
    </row>
    <row r="948" spans="1:7" x14ac:dyDescent="0.3">
      <c r="A948" s="20" t="s">
        <v>901</v>
      </c>
      <c r="B948" s="102">
        <v>43939</v>
      </c>
      <c r="C948" s="103">
        <v>0.24</v>
      </c>
      <c r="D948" s="133">
        <v>7700</v>
      </c>
      <c r="E948" s="108" t="str">
        <f>_xlfn.XLOOKUP($A948,'Task3 Baza'!$A$2:$A$1999,'Task3 Baza'!$C$2:$C$1999,"non",0)</f>
        <v>Biləsuvar</v>
      </c>
      <c r="F948" s="109" t="str">
        <f t="shared" si="32"/>
        <v>Bakı</v>
      </c>
      <c r="G948" s="110">
        <f t="shared" si="33"/>
        <v>10</v>
      </c>
    </row>
    <row r="949" spans="1:7" x14ac:dyDescent="0.3">
      <c r="A949" s="20" t="s">
        <v>448</v>
      </c>
      <c r="B949" s="102">
        <v>43563</v>
      </c>
      <c r="C949" s="103">
        <v>0.16</v>
      </c>
      <c r="D949" s="133">
        <v>7600</v>
      </c>
      <c r="E949" s="108" t="str">
        <f>_xlfn.XLOOKUP($A949,'Task3 Baza'!$A$2:$A$1999,'Task3 Baza'!$C$2:$C$1999,"non",0)</f>
        <v>Sumqayıt</v>
      </c>
      <c r="F949" s="109" t="str">
        <f t="shared" si="32"/>
        <v>Gəncə</v>
      </c>
      <c r="G949" s="110">
        <f t="shared" si="33"/>
        <v>20</v>
      </c>
    </row>
    <row r="950" spans="1:7" x14ac:dyDescent="0.3">
      <c r="A950" s="20" t="s">
        <v>902</v>
      </c>
      <c r="B950" s="102">
        <v>44532</v>
      </c>
      <c r="C950" s="103">
        <v>0.14000000000000001</v>
      </c>
      <c r="D950" s="133">
        <v>2100</v>
      </c>
      <c r="E950" s="108" t="str">
        <f>_xlfn.XLOOKUP($A950,'Task3 Baza'!$A$2:$A$1999,'Task3 Baza'!$C$2:$C$1999,"non",0)</f>
        <v>Şirvan</v>
      </c>
      <c r="F950" s="109" t="str">
        <f t="shared" si="32"/>
        <v>Lənkəran</v>
      </c>
      <c r="G950" s="110">
        <f t="shared" si="33"/>
        <v>42</v>
      </c>
    </row>
    <row r="951" spans="1:7" x14ac:dyDescent="0.3">
      <c r="A951" s="20" t="s">
        <v>751</v>
      </c>
      <c r="B951" s="102">
        <v>43815</v>
      </c>
      <c r="C951" s="103">
        <v>0.15</v>
      </c>
      <c r="D951" s="133">
        <v>12300</v>
      </c>
      <c r="E951" s="108" t="str">
        <f>_xlfn.XLOOKUP($A951,'Task3 Baza'!$A$2:$A$1999,'Task3 Baza'!$C$2:$C$1999,"non",0)</f>
        <v>Qobustan</v>
      </c>
      <c r="F951" s="109" t="str">
        <f t="shared" si="32"/>
        <v>Gəncə</v>
      </c>
      <c r="G951" s="110">
        <f t="shared" si="33"/>
        <v>20</v>
      </c>
    </row>
    <row r="952" spans="1:7" x14ac:dyDescent="0.3">
      <c r="A952" s="20" t="s">
        <v>903</v>
      </c>
      <c r="B952" s="102">
        <v>44173</v>
      </c>
      <c r="C952" s="103">
        <v>0.22</v>
      </c>
      <c r="D952" s="133">
        <v>9900</v>
      </c>
      <c r="E952" s="108" t="str">
        <f>_xlfn.XLOOKUP($A952,'Task3 Baza'!$A$2:$A$1999,'Task3 Baza'!$C$2:$C$1999,"non",0)</f>
        <v>Ucar</v>
      </c>
      <c r="F952" s="109" t="str">
        <f t="shared" si="32"/>
        <v>Lənkəran</v>
      </c>
      <c r="G952" s="110">
        <f t="shared" si="33"/>
        <v>42</v>
      </c>
    </row>
    <row r="953" spans="1:7" x14ac:dyDescent="0.3">
      <c r="A953" s="20" t="s">
        <v>170</v>
      </c>
      <c r="B953" s="102">
        <v>44539</v>
      </c>
      <c r="C953" s="103">
        <v>0.21</v>
      </c>
      <c r="D953" s="133">
        <v>2300</v>
      </c>
      <c r="E953" s="108" t="str">
        <f>_xlfn.XLOOKUP($A953,'Task3 Baza'!$A$2:$A$1999,'Task3 Baza'!$C$2:$C$1999,"non",0)</f>
        <v>Zəngilan</v>
      </c>
      <c r="F953" s="109" t="str">
        <f t="shared" si="32"/>
        <v>Lənkəran</v>
      </c>
      <c r="G953" s="110">
        <f t="shared" si="33"/>
        <v>42</v>
      </c>
    </row>
    <row r="954" spans="1:7" x14ac:dyDescent="0.3">
      <c r="A954" s="20" t="s">
        <v>719</v>
      </c>
      <c r="B954" s="102">
        <v>44722</v>
      </c>
      <c r="C954" s="103">
        <v>0.23</v>
      </c>
      <c r="D954" s="133">
        <v>6600</v>
      </c>
      <c r="E954" s="108" t="str">
        <f>_xlfn.XLOOKUP($A954,'Task3 Baza'!$A$2:$A$1999,'Task3 Baza'!$C$2:$C$1999,"non",0)</f>
        <v>Gədəbəy</v>
      </c>
      <c r="F954" s="109" t="str">
        <f t="shared" si="32"/>
        <v>Sumqayıt</v>
      </c>
      <c r="G954" s="110">
        <f t="shared" si="33"/>
        <v>50</v>
      </c>
    </row>
    <row r="955" spans="1:7" x14ac:dyDescent="0.3">
      <c r="A955" s="20" t="s">
        <v>252</v>
      </c>
      <c r="B955" s="102">
        <v>44418</v>
      </c>
      <c r="C955" s="103">
        <v>0.14000000000000001</v>
      </c>
      <c r="D955" s="133">
        <v>5900</v>
      </c>
      <c r="E955" s="108" t="str">
        <f>_xlfn.XLOOKUP($A955,'Task3 Baza'!$A$2:$A$1999,'Task3 Baza'!$C$2:$C$1999,"non",0)</f>
        <v>Şabran</v>
      </c>
      <c r="F955" s="109" t="str">
        <f t="shared" si="32"/>
        <v>Gəncə</v>
      </c>
      <c r="G955" s="110">
        <f t="shared" si="33"/>
        <v>20</v>
      </c>
    </row>
    <row r="956" spans="1:7" x14ac:dyDescent="0.3">
      <c r="A956" s="20" t="s">
        <v>846</v>
      </c>
      <c r="B956" s="102">
        <v>44285</v>
      </c>
      <c r="C956" s="103">
        <v>0.23</v>
      </c>
      <c r="D956" s="133">
        <v>6000</v>
      </c>
      <c r="E956" s="108" t="str">
        <f>_xlfn.XLOOKUP($A956,'Task3 Baza'!$A$2:$A$1999,'Task3 Baza'!$C$2:$C$1999,"non",0)</f>
        <v>Ağcabədi</v>
      </c>
      <c r="F956" s="109" t="str">
        <f t="shared" si="32"/>
        <v>Bakı</v>
      </c>
      <c r="G956" s="110">
        <f t="shared" si="33"/>
        <v>10</v>
      </c>
    </row>
    <row r="957" spans="1:7" x14ac:dyDescent="0.3">
      <c r="A957" s="20" t="s">
        <v>904</v>
      </c>
      <c r="B957" s="102">
        <v>44407</v>
      </c>
      <c r="C957" s="103">
        <v>0.23</v>
      </c>
      <c r="D957" s="133">
        <v>3700</v>
      </c>
      <c r="E957" s="108" t="str">
        <f>_xlfn.XLOOKUP($A957,'Task3 Baza'!$A$2:$A$1999,'Task3 Baza'!$C$2:$C$1999,"non",0)</f>
        <v>Ağdaş</v>
      </c>
      <c r="F957" s="109" t="str">
        <f t="shared" si="32"/>
        <v>Bakı</v>
      </c>
      <c r="G957" s="110">
        <f t="shared" si="33"/>
        <v>10</v>
      </c>
    </row>
    <row r="958" spans="1:7" x14ac:dyDescent="0.3">
      <c r="A958" s="20" t="s">
        <v>196</v>
      </c>
      <c r="B958" s="102">
        <v>43915</v>
      </c>
      <c r="C958" s="103">
        <v>0.21</v>
      </c>
      <c r="D958" s="133">
        <v>6500</v>
      </c>
      <c r="E958" s="108" t="str">
        <f>_xlfn.XLOOKUP($A958,'Task3 Baza'!$A$2:$A$1999,'Task3 Baza'!$C$2:$C$1999,"non",0)</f>
        <v>Ağsu</v>
      </c>
      <c r="F958" s="109" t="str">
        <f t="shared" si="32"/>
        <v>Bakı</v>
      </c>
      <c r="G958" s="110">
        <f t="shared" si="33"/>
        <v>10</v>
      </c>
    </row>
    <row r="959" spans="1:7" x14ac:dyDescent="0.3">
      <c r="A959" s="20" t="s">
        <v>905</v>
      </c>
      <c r="B959" s="102">
        <v>43881</v>
      </c>
      <c r="C959" s="103">
        <v>0.16</v>
      </c>
      <c r="D959" s="133">
        <v>5100</v>
      </c>
      <c r="E959" s="108" t="str">
        <f>_xlfn.XLOOKUP($A959,'Task3 Baza'!$A$2:$A$1999,'Task3 Baza'!$C$2:$C$1999,"non",0)</f>
        <v>Yardımlı</v>
      </c>
      <c r="F959" s="109" t="str">
        <f t="shared" si="32"/>
        <v>Lənkəran</v>
      </c>
      <c r="G959" s="110">
        <f t="shared" si="33"/>
        <v>42</v>
      </c>
    </row>
    <row r="960" spans="1:7" x14ac:dyDescent="0.3">
      <c r="A960" s="20" t="s">
        <v>906</v>
      </c>
      <c r="B960" s="102">
        <v>44096</v>
      </c>
      <c r="C960" s="103">
        <v>0.18</v>
      </c>
      <c r="D960" s="133">
        <v>11000</v>
      </c>
      <c r="E960" s="108" t="str">
        <f>_xlfn.XLOOKUP($A960,'Task3 Baza'!$A$2:$A$1999,'Task3 Baza'!$C$2:$C$1999,"non",0)</f>
        <v>Hacıqabul</v>
      </c>
      <c r="F960" s="109" t="str">
        <f t="shared" si="32"/>
        <v>Sumqayıt</v>
      </c>
      <c r="G960" s="110">
        <f t="shared" si="33"/>
        <v>50</v>
      </c>
    </row>
    <row r="961" spans="1:7" x14ac:dyDescent="0.3">
      <c r="A961" s="20" t="s">
        <v>907</v>
      </c>
      <c r="B961" s="102">
        <v>44063</v>
      </c>
      <c r="C961" s="103">
        <v>0.24</v>
      </c>
      <c r="D961" s="133">
        <v>5200</v>
      </c>
      <c r="E961" s="108" t="str">
        <f>_xlfn.XLOOKUP($A961,'Task3 Baza'!$A$2:$A$1999,'Task3 Baza'!$C$2:$C$1999,"non",0)</f>
        <v>Kəngərli</v>
      </c>
      <c r="F961" s="109" t="str">
        <f t="shared" si="32"/>
        <v>Sumqayıt</v>
      </c>
      <c r="G961" s="110">
        <f t="shared" si="33"/>
        <v>50</v>
      </c>
    </row>
    <row r="962" spans="1:7" x14ac:dyDescent="0.3">
      <c r="A962" s="20" t="s">
        <v>471</v>
      </c>
      <c r="B962" s="102">
        <v>44036</v>
      </c>
      <c r="C962" s="103">
        <v>0.15</v>
      </c>
      <c r="D962" s="133">
        <v>11500</v>
      </c>
      <c r="E962" s="108" t="str">
        <f>_xlfn.XLOOKUP($A962,'Task3 Baza'!$A$2:$A$1999,'Task3 Baza'!$C$2:$C$1999,"non",0)</f>
        <v>Bərdə</v>
      </c>
      <c r="F962" s="109" t="str">
        <f t="shared" ref="F962:F1025" si="34">VLOOKUP($E962,$I$3:$K$75,2,0)</f>
        <v>Bakı</v>
      </c>
      <c r="G962" s="110">
        <f t="shared" ref="G962:G1025" si="35">VLOOKUP(VLOOKUP($E962,$I$3:$J$75,2,0),$L$3:$M$6,2,0)</f>
        <v>10</v>
      </c>
    </row>
    <row r="963" spans="1:7" x14ac:dyDescent="0.3">
      <c r="A963" s="20" t="s">
        <v>422</v>
      </c>
      <c r="B963" s="102">
        <v>44037</v>
      </c>
      <c r="C963" s="103">
        <v>0.19</v>
      </c>
      <c r="D963" s="133">
        <v>2600</v>
      </c>
      <c r="E963" s="108" t="str">
        <f>_xlfn.XLOOKUP($A963,'Task3 Baza'!$A$2:$A$1999,'Task3 Baza'!$C$2:$C$1999,"non",0)</f>
        <v>Şabran</v>
      </c>
      <c r="F963" s="109" t="str">
        <f t="shared" si="34"/>
        <v>Gəncə</v>
      </c>
      <c r="G963" s="110">
        <f t="shared" si="35"/>
        <v>20</v>
      </c>
    </row>
    <row r="964" spans="1:7" x14ac:dyDescent="0.3">
      <c r="A964" s="20" t="s">
        <v>215</v>
      </c>
      <c r="B964" s="102">
        <v>44749</v>
      </c>
      <c r="C964" s="103">
        <v>0.17</v>
      </c>
      <c r="D964" s="133">
        <v>1000</v>
      </c>
      <c r="E964" s="108" t="str">
        <f>_xlfn.XLOOKUP($A964,'Task3 Baza'!$A$2:$A$1999,'Task3 Baza'!$C$2:$C$1999,"non",0)</f>
        <v>Şəmkir</v>
      </c>
      <c r="F964" s="109" t="str">
        <f t="shared" si="34"/>
        <v>Lənkəran</v>
      </c>
      <c r="G964" s="110">
        <f t="shared" si="35"/>
        <v>42</v>
      </c>
    </row>
    <row r="965" spans="1:7" x14ac:dyDescent="0.3">
      <c r="A965" s="20" t="s">
        <v>908</v>
      </c>
      <c r="B965" s="102">
        <v>44317</v>
      </c>
      <c r="C965" s="103">
        <v>0.16</v>
      </c>
      <c r="D965" s="133">
        <v>12300</v>
      </c>
      <c r="E965" s="108" t="str">
        <f>_xlfn.XLOOKUP($A965,'Task3 Baza'!$A$2:$A$1999,'Task3 Baza'!$C$2:$C$1999,"non",0)</f>
        <v>Laçın</v>
      </c>
      <c r="F965" s="109" t="str">
        <f t="shared" si="34"/>
        <v>Gəncə</v>
      </c>
      <c r="G965" s="110">
        <f t="shared" si="35"/>
        <v>20</v>
      </c>
    </row>
    <row r="966" spans="1:7" x14ac:dyDescent="0.3">
      <c r="A966" s="20" t="s">
        <v>226</v>
      </c>
      <c r="B966" s="102">
        <v>44614</v>
      </c>
      <c r="C966" s="103">
        <v>0.17</v>
      </c>
      <c r="D966" s="133">
        <v>12500</v>
      </c>
      <c r="E966" s="108" t="str">
        <f>_xlfn.XLOOKUP($A966,'Task3 Baza'!$A$2:$A$1999,'Task3 Baza'!$C$2:$C$1999,"non",0)</f>
        <v>Şərur</v>
      </c>
      <c r="F966" s="109" t="str">
        <f t="shared" si="34"/>
        <v>Lənkəran</v>
      </c>
      <c r="G966" s="110">
        <f t="shared" si="35"/>
        <v>42</v>
      </c>
    </row>
    <row r="967" spans="1:7" x14ac:dyDescent="0.3">
      <c r="A967" s="20" t="s">
        <v>630</v>
      </c>
      <c r="B967" s="102">
        <v>44280</v>
      </c>
      <c r="C967" s="103">
        <v>0.15</v>
      </c>
      <c r="D967" s="133">
        <v>9400</v>
      </c>
      <c r="E967" s="108" t="str">
        <f>_xlfn.XLOOKUP($A967,'Task3 Baza'!$A$2:$A$1999,'Task3 Baza'!$C$2:$C$1999,"non",0)</f>
        <v>Culfa</v>
      </c>
      <c r="F967" s="109" t="str">
        <f t="shared" si="34"/>
        <v>Bakı</v>
      </c>
      <c r="G967" s="110">
        <f t="shared" si="35"/>
        <v>10</v>
      </c>
    </row>
    <row r="968" spans="1:7" x14ac:dyDescent="0.3">
      <c r="A968" s="20" t="s">
        <v>909</v>
      </c>
      <c r="B968" s="102">
        <v>43896</v>
      </c>
      <c r="C968" s="103">
        <v>0.2</v>
      </c>
      <c r="D968" s="133">
        <v>10700</v>
      </c>
      <c r="E968" s="108" t="str">
        <f>_xlfn.XLOOKUP($A968,'Task3 Baza'!$A$2:$A$1999,'Task3 Baza'!$C$2:$C$1999,"non",0)</f>
        <v>Lənkəran</v>
      </c>
      <c r="F968" s="109" t="str">
        <f t="shared" si="34"/>
        <v>Gəncə</v>
      </c>
      <c r="G968" s="110">
        <f t="shared" si="35"/>
        <v>20</v>
      </c>
    </row>
    <row r="969" spans="1:7" x14ac:dyDescent="0.3">
      <c r="A969" s="20" t="s">
        <v>529</v>
      </c>
      <c r="B969" s="102">
        <v>44373</v>
      </c>
      <c r="C969" s="103">
        <v>0.18</v>
      </c>
      <c r="D969" s="133">
        <v>1100</v>
      </c>
      <c r="E969" s="108" t="str">
        <f>_xlfn.XLOOKUP($A969,'Task3 Baza'!$A$2:$A$1999,'Task3 Baza'!$C$2:$C$1999,"non",0)</f>
        <v>Qobustan</v>
      </c>
      <c r="F969" s="109" t="str">
        <f t="shared" si="34"/>
        <v>Gəncə</v>
      </c>
      <c r="G969" s="110">
        <f t="shared" si="35"/>
        <v>20</v>
      </c>
    </row>
    <row r="970" spans="1:7" x14ac:dyDescent="0.3">
      <c r="A970" s="20" t="s">
        <v>757</v>
      </c>
      <c r="B970" s="102">
        <v>44344</v>
      </c>
      <c r="C970" s="103">
        <v>0.15</v>
      </c>
      <c r="D970" s="133">
        <v>7400</v>
      </c>
      <c r="E970" s="108" t="str">
        <f>_xlfn.XLOOKUP($A970,'Task3 Baza'!$A$2:$A$1999,'Task3 Baza'!$C$2:$C$1999,"non",0)</f>
        <v>Şərur</v>
      </c>
      <c r="F970" s="109" t="str">
        <f t="shared" si="34"/>
        <v>Lənkəran</v>
      </c>
      <c r="G970" s="110">
        <f t="shared" si="35"/>
        <v>42</v>
      </c>
    </row>
    <row r="971" spans="1:7" x14ac:dyDescent="0.3">
      <c r="A971" s="20" t="s">
        <v>910</v>
      </c>
      <c r="B971" s="102">
        <v>44217</v>
      </c>
      <c r="C971" s="103">
        <v>0.16</v>
      </c>
      <c r="D971" s="133">
        <v>8800</v>
      </c>
      <c r="E971" s="108" t="str">
        <f>_xlfn.XLOOKUP($A971,'Task3 Baza'!$A$2:$A$1999,'Task3 Baza'!$C$2:$C$1999,"non",0)</f>
        <v>Şahbuz</v>
      </c>
      <c r="F971" s="109" t="str">
        <f t="shared" si="34"/>
        <v>Gəncə</v>
      </c>
      <c r="G971" s="110">
        <f t="shared" si="35"/>
        <v>20</v>
      </c>
    </row>
    <row r="972" spans="1:7" x14ac:dyDescent="0.3">
      <c r="A972" s="20" t="s">
        <v>222</v>
      </c>
      <c r="B972" s="102">
        <v>44533</v>
      </c>
      <c r="C972" s="103">
        <v>0.15</v>
      </c>
      <c r="D972" s="133">
        <v>5500</v>
      </c>
      <c r="E972" s="108" t="str">
        <f>_xlfn.XLOOKUP($A972,'Task3 Baza'!$A$2:$A$1999,'Task3 Baza'!$C$2:$C$1999,"non",0)</f>
        <v>Babək</v>
      </c>
      <c r="F972" s="109" t="str">
        <f t="shared" si="34"/>
        <v>Bakı</v>
      </c>
      <c r="G972" s="110">
        <f t="shared" si="35"/>
        <v>10</v>
      </c>
    </row>
    <row r="973" spans="1:7" x14ac:dyDescent="0.3">
      <c r="A973" s="20" t="s">
        <v>363</v>
      </c>
      <c r="B973" s="102">
        <v>43881</v>
      </c>
      <c r="C973" s="103">
        <v>0.19</v>
      </c>
      <c r="D973" s="133">
        <v>10800</v>
      </c>
      <c r="E973" s="108" t="str">
        <f>_xlfn.XLOOKUP($A973,'Task3 Baza'!$A$2:$A$1999,'Task3 Baza'!$C$2:$C$1999,"non",0)</f>
        <v>Ucar</v>
      </c>
      <c r="F973" s="109" t="str">
        <f t="shared" si="34"/>
        <v>Lənkəran</v>
      </c>
      <c r="G973" s="110">
        <f t="shared" si="35"/>
        <v>42</v>
      </c>
    </row>
    <row r="974" spans="1:7" x14ac:dyDescent="0.3">
      <c r="A974" s="20" t="s">
        <v>911</v>
      </c>
      <c r="B974" s="102">
        <v>44169</v>
      </c>
      <c r="C974" s="103">
        <v>0.15</v>
      </c>
      <c r="D974" s="133">
        <v>2400</v>
      </c>
      <c r="E974" s="108" t="str">
        <f>_xlfn.XLOOKUP($A974,'Task3 Baza'!$A$2:$A$1999,'Task3 Baza'!$C$2:$C$1999,"non",0)</f>
        <v>Qubadlı</v>
      </c>
      <c r="F974" s="109" t="str">
        <f t="shared" si="34"/>
        <v>Gəncə</v>
      </c>
      <c r="G974" s="110">
        <f t="shared" si="35"/>
        <v>20</v>
      </c>
    </row>
    <row r="975" spans="1:7" x14ac:dyDescent="0.3">
      <c r="A975" s="20" t="s">
        <v>912</v>
      </c>
      <c r="B975" s="102">
        <v>44385</v>
      </c>
      <c r="C975" s="103">
        <v>0.17</v>
      </c>
      <c r="D975" s="133">
        <v>5200</v>
      </c>
      <c r="E975" s="108" t="str">
        <f>_xlfn.XLOOKUP($A975,'Task3 Baza'!$A$2:$A$1999,'Task3 Baza'!$C$2:$C$1999,"non",0)</f>
        <v>Şabran</v>
      </c>
      <c r="F975" s="109" t="str">
        <f t="shared" si="34"/>
        <v>Gəncə</v>
      </c>
      <c r="G975" s="110">
        <f t="shared" si="35"/>
        <v>20</v>
      </c>
    </row>
    <row r="976" spans="1:7" x14ac:dyDescent="0.3">
      <c r="A976" s="20" t="s">
        <v>606</v>
      </c>
      <c r="B976" s="102">
        <v>44236</v>
      </c>
      <c r="C976" s="103">
        <v>0.2</v>
      </c>
      <c r="D976" s="133">
        <v>3400</v>
      </c>
      <c r="E976" s="108" t="str">
        <f>_xlfn.XLOOKUP($A976,'Task3 Baza'!$A$2:$A$1999,'Task3 Baza'!$C$2:$C$1999,"non",0)</f>
        <v>Şəki</v>
      </c>
      <c r="F976" s="109" t="str">
        <f t="shared" si="34"/>
        <v>Lənkəran</v>
      </c>
      <c r="G976" s="110">
        <f t="shared" si="35"/>
        <v>42</v>
      </c>
    </row>
    <row r="977" spans="1:7" x14ac:dyDescent="0.3">
      <c r="A977" s="20" t="s">
        <v>456</v>
      </c>
      <c r="B977" s="102">
        <v>44523</v>
      </c>
      <c r="C977" s="103">
        <v>0.22</v>
      </c>
      <c r="D977" s="133">
        <v>3800</v>
      </c>
      <c r="E977" s="108" t="str">
        <f>_xlfn.XLOOKUP($A977,'Task3 Baza'!$A$2:$A$1999,'Task3 Baza'!$C$2:$C$1999,"non",0)</f>
        <v>Sədərək</v>
      </c>
      <c r="F977" s="109" t="str">
        <f t="shared" si="34"/>
        <v>Gəncə</v>
      </c>
      <c r="G977" s="110">
        <f t="shared" si="35"/>
        <v>20</v>
      </c>
    </row>
    <row r="978" spans="1:7" x14ac:dyDescent="0.3">
      <c r="A978" s="20" t="s">
        <v>854</v>
      </c>
      <c r="B978" s="102">
        <v>44021</v>
      </c>
      <c r="C978" s="103">
        <v>0.2</v>
      </c>
      <c r="D978" s="133">
        <v>2300</v>
      </c>
      <c r="E978" s="108" t="str">
        <f>_xlfn.XLOOKUP($A978,'Task3 Baza'!$A$2:$A$1999,'Task3 Baza'!$C$2:$C$1999,"non",0)</f>
        <v>Ağsu</v>
      </c>
      <c r="F978" s="109" t="str">
        <f t="shared" si="34"/>
        <v>Bakı</v>
      </c>
      <c r="G978" s="110">
        <f t="shared" si="35"/>
        <v>10</v>
      </c>
    </row>
    <row r="979" spans="1:7" x14ac:dyDescent="0.3">
      <c r="A979" s="20" t="s">
        <v>336</v>
      </c>
      <c r="B979" s="102">
        <v>44420</v>
      </c>
      <c r="C979" s="103">
        <v>0.17</v>
      </c>
      <c r="D979" s="133">
        <v>9600</v>
      </c>
      <c r="E979" s="108" t="str">
        <f>_xlfn.XLOOKUP($A979,'Task3 Baza'!$A$2:$A$1999,'Task3 Baza'!$C$2:$C$1999,"non",0)</f>
        <v>Bakı</v>
      </c>
      <c r="F979" s="109" t="str">
        <f t="shared" si="34"/>
        <v>Bakı</v>
      </c>
      <c r="G979" s="110">
        <f t="shared" si="35"/>
        <v>10</v>
      </c>
    </row>
    <row r="980" spans="1:7" x14ac:dyDescent="0.3">
      <c r="A980" s="20" t="s">
        <v>913</v>
      </c>
      <c r="B980" s="102">
        <v>43932</v>
      </c>
      <c r="C980" s="103">
        <v>0.23</v>
      </c>
      <c r="D980" s="133">
        <v>8100</v>
      </c>
      <c r="E980" s="108" t="str">
        <f>_xlfn.XLOOKUP($A980,'Task3 Baza'!$A$2:$A$1999,'Task3 Baza'!$C$2:$C$1999,"non",0)</f>
        <v>Ağsu</v>
      </c>
      <c r="F980" s="109" t="str">
        <f t="shared" si="34"/>
        <v>Bakı</v>
      </c>
      <c r="G980" s="110">
        <f t="shared" si="35"/>
        <v>10</v>
      </c>
    </row>
    <row r="981" spans="1:7" x14ac:dyDescent="0.3">
      <c r="A981" s="20" t="s">
        <v>222</v>
      </c>
      <c r="B981" s="102">
        <v>43971</v>
      </c>
      <c r="C981" s="103">
        <v>0.17</v>
      </c>
      <c r="D981" s="133">
        <v>11600</v>
      </c>
      <c r="E981" s="108" t="str">
        <f>_xlfn.XLOOKUP($A981,'Task3 Baza'!$A$2:$A$1999,'Task3 Baza'!$C$2:$C$1999,"non",0)</f>
        <v>Babək</v>
      </c>
      <c r="F981" s="109" t="str">
        <f t="shared" si="34"/>
        <v>Bakı</v>
      </c>
      <c r="G981" s="110">
        <f t="shared" si="35"/>
        <v>10</v>
      </c>
    </row>
    <row r="982" spans="1:7" x14ac:dyDescent="0.3">
      <c r="A982" s="20" t="s">
        <v>914</v>
      </c>
      <c r="B982" s="102">
        <v>44200</v>
      </c>
      <c r="C982" s="103">
        <v>0.24</v>
      </c>
      <c r="D982" s="133">
        <v>4900</v>
      </c>
      <c r="E982" s="108" t="str">
        <f>_xlfn.XLOOKUP($A982,'Task3 Baza'!$A$2:$A$1999,'Task3 Baza'!$C$2:$C$1999,"non",0)</f>
        <v>Ağstafa</v>
      </c>
      <c r="F982" s="109" t="str">
        <f t="shared" si="34"/>
        <v>Bakı</v>
      </c>
      <c r="G982" s="110">
        <f t="shared" si="35"/>
        <v>10</v>
      </c>
    </row>
    <row r="983" spans="1:7" x14ac:dyDescent="0.3">
      <c r="A983" s="20" t="s">
        <v>272</v>
      </c>
      <c r="B983" s="102">
        <v>43889</v>
      </c>
      <c r="C983" s="103">
        <v>0.16</v>
      </c>
      <c r="D983" s="133">
        <v>2100</v>
      </c>
      <c r="E983" s="108" t="str">
        <f>_xlfn.XLOOKUP($A983,'Task3 Baza'!$A$2:$A$1999,'Task3 Baza'!$C$2:$C$1999,"non",0)</f>
        <v>Şuşa</v>
      </c>
      <c r="F983" s="109" t="str">
        <f t="shared" si="34"/>
        <v>Lənkəran</v>
      </c>
      <c r="G983" s="110">
        <f t="shared" si="35"/>
        <v>42</v>
      </c>
    </row>
    <row r="984" spans="1:7" x14ac:dyDescent="0.3">
      <c r="A984" s="20" t="s">
        <v>291</v>
      </c>
      <c r="B984" s="102">
        <v>44317</v>
      </c>
      <c r="C984" s="103">
        <v>0.22</v>
      </c>
      <c r="D984" s="133">
        <v>2400</v>
      </c>
      <c r="E984" s="108" t="str">
        <f>_xlfn.XLOOKUP($A984,'Task3 Baza'!$A$2:$A$1999,'Task3 Baza'!$C$2:$C$1999,"non",0)</f>
        <v>Samux</v>
      </c>
      <c r="F984" s="109" t="str">
        <f t="shared" si="34"/>
        <v>Gəncə</v>
      </c>
      <c r="G984" s="110">
        <f t="shared" si="35"/>
        <v>20</v>
      </c>
    </row>
    <row r="985" spans="1:7" x14ac:dyDescent="0.3">
      <c r="A985" s="20" t="s">
        <v>915</v>
      </c>
      <c r="B985" s="102">
        <v>43742</v>
      </c>
      <c r="C985" s="103">
        <v>0.15</v>
      </c>
      <c r="D985" s="133">
        <v>7600</v>
      </c>
      <c r="E985" s="108" t="str">
        <f>_xlfn.XLOOKUP($A985,'Task3 Baza'!$A$2:$A$1999,'Task3 Baza'!$C$2:$C$1999,"non",0)</f>
        <v>Beyləqan</v>
      </c>
      <c r="F985" s="109" t="str">
        <f t="shared" si="34"/>
        <v>Bakı</v>
      </c>
      <c r="G985" s="110">
        <f t="shared" si="35"/>
        <v>10</v>
      </c>
    </row>
    <row r="986" spans="1:7" x14ac:dyDescent="0.3">
      <c r="A986" s="20" t="s">
        <v>916</v>
      </c>
      <c r="B986" s="102">
        <v>44637</v>
      </c>
      <c r="C986" s="103">
        <v>0.14000000000000001</v>
      </c>
      <c r="D986" s="133">
        <v>6200</v>
      </c>
      <c r="E986" s="108" t="str">
        <f>_xlfn.XLOOKUP($A986,'Task3 Baza'!$A$2:$A$1999,'Task3 Baza'!$C$2:$C$1999,"non",0)</f>
        <v>Qazax</v>
      </c>
      <c r="F986" s="109" t="str">
        <f t="shared" si="34"/>
        <v>Sumqayıt</v>
      </c>
      <c r="G986" s="110">
        <f t="shared" si="35"/>
        <v>50</v>
      </c>
    </row>
    <row r="987" spans="1:7" x14ac:dyDescent="0.3">
      <c r="A987" s="20" t="s">
        <v>917</v>
      </c>
      <c r="B987" s="102">
        <v>44072</v>
      </c>
      <c r="C987" s="103">
        <v>0.21</v>
      </c>
      <c r="D987" s="133">
        <v>12200</v>
      </c>
      <c r="E987" s="108" t="str">
        <f>_xlfn.XLOOKUP($A987,'Task3 Baza'!$A$2:$A$1999,'Task3 Baza'!$C$2:$C$1999,"non",0)</f>
        <v>Balakən</v>
      </c>
      <c r="F987" s="109" t="str">
        <f t="shared" si="34"/>
        <v>Bakı</v>
      </c>
      <c r="G987" s="110">
        <f t="shared" si="35"/>
        <v>10</v>
      </c>
    </row>
    <row r="988" spans="1:7" x14ac:dyDescent="0.3">
      <c r="A988" s="20" t="s">
        <v>918</v>
      </c>
      <c r="B988" s="102">
        <v>44829</v>
      </c>
      <c r="C988" s="103">
        <v>0.2</v>
      </c>
      <c r="D988" s="133">
        <v>4200</v>
      </c>
      <c r="E988" s="108" t="str">
        <f>_xlfn.XLOOKUP($A988,'Task3 Baza'!$A$2:$A$1999,'Task3 Baza'!$C$2:$C$1999,"non",0)</f>
        <v>Saatlı</v>
      </c>
      <c r="F988" s="109" t="str">
        <f t="shared" si="34"/>
        <v>Gəncə</v>
      </c>
      <c r="G988" s="110">
        <f t="shared" si="35"/>
        <v>20</v>
      </c>
    </row>
    <row r="989" spans="1:7" x14ac:dyDescent="0.3">
      <c r="A989" s="20" t="s">
        <v>919</v>
      </c>
      <c r="B989" s="102">
        <v>44497</v>
      </c>
      <c r="C989" s="103">
        <v>0.24</v>
      </c>
      <c r="D989" s="133">
        <v>8300</v>
      </c>
      <c r="E989" s="108" t="str">
        <f>_xlfn.XLOOKUP($A989,'Task3 Baza'!$A$2:$A$1999,'Task3 Baza'!$C$2:$C$1999,"non",0)</f>
        <v>Hacıqabul</v>
      </c>
      <c r="F989" s="109" t="str">
        <f t="shared" si="34"/>
        <v>Sumqayıt</v>
      </c>
      <c r="G989" s="110">
        <f t="shared" si="35"/>
        <v>50</v>
      </c>
    </row>
    <row r="990" spans="1:7" x14ac:dyDescent="0.3">
      <c r="A990" s="20" t="s">
        <v>652</v>
      </c>
      <c r="B990" s="102">
        <v>44138</v>
      </c>
      <c r="C990" s="103">
        <v>0.24</v>
      </c>
      <c r="D990" s="133">
        <v>2200</v>
      </c>
      <c r="E990" s="108" t="str">
        <f>_xlfn.XLOOKUP($A990,'Task3 Baza'!$A$2:$A$1999,'Task3 Baza'!$C$2:$C$1999,"non",0)</f>
        <v>Şuşa</v>
      </c>
      <c r="F990" s="109" t="str">
        <f t="shared" si="34"/>
        <v>Lənkəran</v>
      </c>
      <c r="G990" s="110">
        <f t="shared" si="35"/>
        <v>42</v>
      </c>
    </row>
    <row r="991" spans="1:7" x14ac:dyDescent="0.3">
      <c r="A991" s="20" t="s">
        <v>920</v>
      </c>
      <c r="B991" s="102">
        <v>43905</v>
      </c>
      <c r="C991" s="103">
        <v>0.21</v>
      </c>
      <c r="D991" s="133">
        <v>8700</v>
      </c>
      <c r="E991" s="108" t="str">
        <f>_xlfn.XLOOKUP($A991,'Task3 Baza'!$A$2:$A$1999,'Task3 Baza'!$C$2:$C$1999,"non",0)</f>
        <v>Qazax</v>
      </c>
      <c r="F991" s="109" t="str">
        <f t="shared" si="34"/>
        <v>Sumqayıt</v>
      </c>
      <c r="G991" s="110">
        <f t="shared" si="35"/>
        <v>50</v>
      </c>
    </row>
    <row r="992" spans="1:7" x14ac:dyDescent="0.3">
      <c r="A992" s="20" t="s">
        <v>921</v>
      </c>
      <c r="B992" s="102">
        <v>43957</v>
      </c>
      <c r="C992" s="103">
        <v>0.23</v>
      </c>
      <c r="D992" s="133">
        <v>11800</v>
      </c>
      <c r="E992" s="108" t="str">
        <f>_xlfn.XLOOKUP($A992,'Task3 Baza'!$A$2:$A$1999,'Task3 Baza'!$C$2:$C$1999,"non",0)</f>
        <v>Neftçala</v>
      </c>
      <c r="F992" s="109" t="str">
        <f t="shared" si="34"/>
        <v>Gəncə</v>
      </c>
      <c r="G992" s="110">
        <f t="shared" si="35"/>
        <v>20</v>
      </c>
    </row>
    <row r="993" spans="1:7" x14ac:dyDescent="0.3">
      <c r="A993" s="20" t="s">
        <v>762</v>
      </c>
      <c r="B993" s="102">
        <v>44161</v>
      </c>
      <c r="C993" s="103">
        <v>0.15</v>
      </c>
      <c r="D993" s="133">
        <v>13000</v>
      </c>
      <c r="E993" s="108" t="str">
        <f>_xlfn.XLOOKUP($A993,'Task3 Baza'!$A$2:$A$1999,'Task3 Baza'!$C$2:$C$1999,"non",0)</f>
        <v>Kəlbəcər</v>
      </c>
      <c r="F993" s="109" t="str">
        <f t="shared" si="34"/>
        <v>Sumqayıt</v>
      </c>
      <c r="G993" s="110">
        <f t="shared" si="35"/>
        <v>50</v>
      </c>
    </row>
    <row r="994" spans="1:7" x14ac:dyDescent="0.3">
      <c r="A994" s="20" t="s">
        <v>922</v>
      </c>
      <c r="B994" s="102">
        <v>44265</v>
      </c>
      <c r="C994" s="103">
        <v>0.21</v>
      </c>
      <c r="D994" s="133">
        <v>5300</v>
      </c>
      <c r="E994" s="108" t="str">
        <f>_xlfn.XLOOKUP($A994,'Task3 Baza'!$A$2:$A$1999,'Task3 Baza'!$C$2:$C$1999,"non",0)</f>
        <v>Şəmkir</v>
      </c>
      <c r="F994" s="109" t="str">
        <f t="shared" si="34"/>
        <v>Lənkəran</v>
      </c>
      <c r="G994" s="110">
        <f t="shared" si="35"/>
        <v>42</v>
      </c>
    </row>
    <row r="995" spans="1:7" x14ac:dyDescent="0.3">
      <c r="A995" s="20" t="s">
        <v>839</v>
      </c>
      <c r="B995" s="102">
        <v>44423</v>
      </c>
      <c r="C995" s="103">
        <v>0.15</v>
      </c>
      <c r="D995" s="133">
        <v>10300</v>
      </c>
      <c r="E995" s="108" t="str">
        <f>_xlfn.XLOOKUP($A995,'Task3 Baza'!$A$2:$A$1999,'Task3 Baza'!$C$2:$C$1999,"non",0)</f>
        <v>Xaçmaz</v>
      </c>
      <c r="F995" s="109" t="str">
        <f t="shared" si="34"/>
        <v>Sumqayıt</v>
      </c>
      <c r="G995" s="110">
        <f t="shared" si="35"/>
        <v>50</v>
      </c>
    </row>
    <row r="996" spans="1:7" x14ac:dyDescent="0.3">
      <c r="A996" s="20" t="s">
        <v>923</v>
      </c>
      <c r="B996" s="102">
        <v>44850</v>
      </c>
      <c r="C996" s="103">
        <v>0.17</v>
      </c>
      <c r="D996" s="133">
        <v>6700</v>
      </c>
      <c r="E996" s="108" t="str">
        <f>_xlfn.XLOOKUP($A996,'Task3 Baza'!$A$2:$A$1999,'Task3 Baza'!$C$2:$C$1999,"non",0)</f>
        <v>Tərtər</v>
      </c>
      <c r="F996" s="109" t="str">
        <f t="shared" si="34"/>
        <v>Lənkəran</v>
      </c>
      <c r="G996" s="110">
        <f t="shared" si="35"/>
        <v>42</v>
      </c>
    </row>
    <row r="997" spans="1:7" x14ac:dyDescent="0.3">
      <c r="A997" s="20" t="s">
        <v>368</v>
      </c>
      <c r="B997" s="102">
        <v>44136</v>
      </c>
      <c r="C997" s="103">
        <v>0.2</v>
      </c>
      <c r="D997" s="133">
        <v>1000</v>
      </c>
      <c r="E997" s="108" t="str">
        <f>_xlfn.XLOOKUP($A997,'Task3 Baza'!$A$2:$A$1999,'Task3 Baza'!$C$2:$C$1999,"non",0)</f>
        <v>Balakən</v>
      </c>
      <c r="F997" s="109" t="str">
        <f t="shared" si="34"/>
        <v>Bakı</v>
      </c>
      <c r="G997" s="110">
        <f t="shared" si="35"/>
        <v>10</v>
      </c>
    </row>
    <row r="998" spans="1:7" x14ac:dyDescent="0.3">
      <c r="A998" s="20" t="s">
        <v>924</v>
      </c>
      <c r="B998" s="102">
        <v>44124</v>
      </c>
      <c r="C998" s="103">
        <v>0.15</v>
      </c>
      <c r="D998" s="133">
        <v>3500</v>
      </c>
      <c r="E998" s="108" t="str">
        <f>_xlfn.XLOOKUP($A998,'Task3 Baza'!$A$2:$A$1999,'Task3 Baza'!$C$2:$C$1999,"non",0)</f>
        <v>Naftalan</v>
      </c>
      <c r="F998" s="109" t="str">
        <f t="shared" si="34"/>
        <v>Gəncə</v>
      </c>
      <c r="G998" s="110">
        <f t="shared" si="35"/>
        <v>20</v>
      </c>
    </row>
    <row r="999" spans="1:7" x14ac:dyDescent="0.3">
      <c r="A999" s="20" t="s">
        <v>217</v>
      </c>
      <c r="B999" s="102">
        <v>43949</v>
      </c>
      <c r="C999" s="103">
        <v>0.24</v>
      </c>
      <c r="D999" s="133">
        <v>5900</v>
      </c>
      <c r="E999" s="108" t="str">
        <f>_xlfn.XLOOKUP($A999,'Task3 Baza'!$A$2:$A$1999,'Task3 Baza'!$C$2:$C$1999,"non",0)</f>
        <v>Cəbrayıl</v>
      </c>
      <c r="F999" s="109" t="str">
        <f t="shared" si="34"/>
        <v>Bakı</v>
      </c>
      <c r="G999" s="110">
        <f t="shared" si="35"/>
        <v>10</v>
      </c>
    </row>
    <row r="1000" spans="1:7" x14ac:dyDescent="0.3">
      <c r="A1000" s="20" t="s">
        <v>588</v>
      </c>
      <c r="B1000" s="102">
        <v>43767</v>
      </c>
      <c r="C1000" s="103">
        <v>0.19</v>
      </c>
      <c r="D1000" s="133">
        <v>3100</v>
      </c>
      <c r="E1000" s="108" t="str">
        <f>_xlfn.XLOOKUP($A1000,'Task3 Baza'!$A$2:$A$1999,'Task3 Baza'!$C$2:$C$1999,"non",0)</f>
        <v>Şəmkir</v>
      </c>
      <c r="F1000" s="109" t="str">
        <f t="shared" si="34"/>
        <v>Lənkəran</v>
      </c>
      <c r="G1000" s="110">
        <f t="shared" si="35"/>
        <v>42</v>
      </c>
    </row>
    <row r="1001" spans="1:7" x14ac:dyDescent="0.3">
      <c r="A1001" s="20" t="s">
        <v>226</v>
      </c>
      <c r="B1001" s="102">
        <v>44079</v>
      </c>
      <c r="C1001" s="103">
        <v>0.22</v>
      </c>
      <c r="D1001" s="133">
        <v>8200</v>
      </c>
      <c r="E1001" s="108" t="str">
        <f>_xlfn.XLOOKUP($A1001,'Task3 Baza'!$A$2:$A$1999,'Task3 Baza'!$C$2:$C$1999,"non",0)</f>
        <v>Şərur</v>
      </c>
      <c r="F1001" s="109" t="str">
        <f t="shared" si="34"/>
        <v>Lənkəran</v>
      </c>
      <c r="G1001" s="110">
        <f t="shared" si="35"/>
        <v>42</v>
      </c>
    </row>
    <row r="1002" spans="1:7" x14ac:dyDescent="0.3">
      <c r="A1002" s="20" t="s">
        <v>925</v>
      </c>
      <c r="B1002" s="102">
        <v>44629</v>
      </c>
      <c r="C1002" s="103">
        <v>0.23</v>
      </c>
      <c r="D1002" s="133">
        <v>12700</v>
      </c>
      <c r="E1002" s="108" t="str">
        <f>_xlfn.XLOOKUP($A1002,'Task3 Baza'!$A$2:$A$1999,'Task3 Baza'!$C$2:$C$1999,"non",0)</f>
        <v>Naxçıvan</v>
      </c>
      <c r="F1002" s="109" t="str">
        <f t="shared" si="34"/>
        <v>Gəncə</v>
      </c>
      <c r="G1002" s="110">
        <f t="shared" si="35"/>
        <v>20</v>
      </c>
    </row>
    <row r="1003" spans="1:7" x14ac:dyDescent="0.3">
      <c r="A1003" s="20" t="s">
        <v>926</v>
      </c>
      <c r="B1003" s="102">
        <v>44194</v>
      </c>
      <c r="C1003" s="103">
        <v>0.14000000000000001</v>
      </c>
      <c r="D1003" s="133">
        <v>4300</v>
      </c>
      <c r="E1003" s="108" t="str">
        <f>_xlfn.XLOOKUP($A1003,'Task3 Baza'!$A$2:$A$1999,'Task3 Baza'!$C$2:$C$1999,"non",0)</f>
        <v>Şamaxı</v>
      </c>
      <c r="F1003" s="109" t="str">
        <f t="shared" si="34"/>
        <v>Lənkəran</v>
      </c>
      <c r="G1003" s="110">
        <f t="shared" si="35"/>
        <v>42</v>
      </c>
    </row>
    <row r="1004" spans="1:7" x14ac:dyDescent="0.3">
      <c r="A1004" s="20" t="s">
        <v>927</v>
      </c>
      <c r="B1004" s="102">
        <v>44313</v>
      </c>
      <c r="C1004" s="103">
        <v>0.21</v>
      </c>
      <c r="D1004" s="133">
        <v>6900</v>
      </c>
      <c r="E1004" s="108" t="str">
        <f>_xlfn.XLOOKUP($A1004,'Task3 Baza'!$A$2:$A$1999,'Task3 Baza'!$C$2:$C$1999,"non",0)</f>
        <v>Ağdam</v>
      </c>
      <c r="F1004" s="109" t="str">
        <f t="shared" si="34"/>
        <v>Bakı</v>
      </c>
      <c r="G1004" s="110">
        <f t="shared" si="35"/>
        <v>10</v>
      </c>
    </row>
    <row r="1005" spans="1:7" x14ac:dyDescent="0.3">
      <c r="A1005" s="20" t="s">
        <v>168</v>
      </c>
      <c r="B1005" s="102">
        <v>44007</v>
      </c>
      <c r="C1005" s="103">
        <v>0.21</v>
      </c>
      <c r="D1005" s="133">
        <v>4000</v>
      </c>
      <c r="E1005" s="108" t="str">
        <f>_xlfn.XLOOKUP($A1005,'Task3 Baza'!$A$2:$A$1999,'Task3 Baza'!$C$2:$C$1999,"non",0)</f>
        <v>Ağstafa</v>
      </c>
      <c r="F1005" s="109" t="str">
        <f t="shared" si="34"/>
        <v>Bakı</v>
      </c>
      <c r="G1005" s="110">
        <f t="shared" si="35"/>
        <v>10</v>
      </c>
    </row>
    <row r="1006" spans="1:7" x14ac:dyDescent="0.3">
      <c r="A1006" s="20" t="s">
        <v>928</v>
      </c>
      <c r="B1006" s="102">
        <v>44449</v>
      </c>
      <c r="C1006" s="103">
        <v>0.22</v>
      </c>
      <c r="D1006" s="133">
        <v>8600</v>
      </c>
      <c r="E1006" s="108" t="str">
        <f>_xlfn.XLOOKUP($A1006,'Task3 Baza'!$A$2:$A$1999,'Task3 Baza'!$C$2:$C$1999,"non",0)</f>
        <v>Göyçay</v>
      </c>
      <c r="F1006" s="109" t="str">
        <f t="shared" si="34"/>
        <v>Sumqayıt</v>
      </c>
      <c r="G1006" s="110">
        <f t="shared" si="35"/>
        <v>50</v>
      </c>
    </row>
    <row r="1007" spans="1:7" x14ac:dyDescent="0.3">
      <c r="A1007" s="20" t="s">
        <v>929</v>
      </c>
      <c r="B1007" s="102">
        <v>44136</v>
      </c>
      <c r="C1007" s="103">
        <v>0.19</v>
      </c>
      <c r="D1007" s="133">
        <v>12200</v>
      </c>
      <c r="E1007" s="108" t="str">
        <f>_xlfn.XLOOKUP($A1007,'Task3 Baza'!$A$2:$A$1999,'Task3 Baza'!$C$2:$C$1999,"non",0)</f>
        <v>Şəki</v>
      </c>
      <c r="F1007" s="109" t="str">
        <f t="shared" si="34"/>
        <v>Lənkəran</v>
      </c>
      <c r="G1007" s="110">
        <f t="shared" si="35"/>
        <v>42</v>
      </c>
    </row>
    <row r="1008" spans="1:7" x14ac:dyDescent="0.3">
      <c r="A1008" s="20" t="s">
        <v>930</v>
      </c>
      <c r="B1008" s="102">
        <v>43739</v>
      </c>
      <c r="C1008" s="103">
        <v>0.14000000000000001</v>
      </c>
      <c r="D1008" s="133">
        <v>1700</v>
      </c>
      <c r="E1008" s="108" t="str">
        <f>_xlfn.XLOOKUP($A1008,'Task3 Baza'!$A$2:$A$1999,'Task3 Baza'!$C$2:$C$1999,"non",0)</f>
        <v>Masallı</v>
      </c>
      <c r="F1008" s="109" t="str">
        <f t="shared" si="34"/>
        <v>Gəncə</v>
      </c>
      <c r="G1008" s="110">
        <f t="shared" si="35"/>
        <v>20</v>
      </c>
    </row>
    <row r="1009" spans="1:7" x14ac:dyDescent="0.3">
      <c r="A1009" s="20" t="s">
        <v>537</v>
      </c>
      <c r="B1009" s="102">
        <v>43689</v>
      </c>
      <c r="C1009" s="103">
        <v>0.19</v>
      </c>
      <c r="D1009" s="133">
        <v>5100</v>
      </c>
      <c r="E1009" s="108" t="str">
        <f>_xlfn.XLOOKUP($A1009,'Task3 Baza'!$A$2:$A$1999,'Task3 Baza'!$C$2:$C$1999,"non",0)</f>
        <v>Göygöl</v>
      </c>
      <c r="F1009" s="109" t="str">
        <f t="shared" si="34"/>
        <v>Sumqayıt</v>
      </c>
      <c r="G1009" s="110">
        <f t="shared" si="35"/>
        <v>50</v>
      </c>
    </row>
    <row r="1010" spans="1:7" x14ac:dyDescent="0.3">
      <c r="A1010" s="20" t="s">
        <v>931</v>
      </c>
      <c r="B1010" s="102">
        <v>44103</v>
      </c>
      <c r="C1010" s="103">
        <v>0.2</v>
      </c>
      <c r="D1010" s="133">
        <v>10000</v>
      </c>
      <c r="E1010" s="108" t="str">
        <f>_xlfn.XLOOKUP($A1010,'Task3 Baza'!$A$2:$A$1999,'Task3 Baza'!$C$2:$C$1999,"non",0)</f>
        <v>Gədəbəy</v>
      </c>
      <c r="F1010" s="109" t="str">
        <f t="shared" si="34"/>
        <v>Sumqayıt</v>
      </c>
      <c r="G1010" s="110">
        <f t="shared" si="35"/>
        <v>50</v>
      </c>
    </row>
    <row r="1011" spans="1:7" x14ac:dyDescent="0.3">
      <c r="A1011" s="20" t="s">
        <v>837</v>
      </c>
      <c r="B1011" s="102">
        <v>44057</v>
      </c>
      <c r="C1011" s="103">
        <v>0.24</v>
      </c>
      <c r="D1011" s="133">
        <v>11100</v>
      </c>
      <c r="E1011" s="108" t="str">
        <f>_xlfn.XLOOKUP($A1011,'Task3 Baza'!$A$2:$A$1999,'Task3 Baza'!$C$2:$C$1999,"non",0)</f>
        <v>Kəngərli</v>
      </c>
      <c r="F1011" s="109" t="str">
        <f t="shared" si="34"/>
        <v>Sumqayıt</v>
      </c>
      <c r="G1011" s="110">
        <f t="shared" si="35"/>
        <v>50</v>
      </c>
    </row>
    <row r="1012" spans="1:7" x14ac:dyDescent="0.3">
      <c r="A1012" s="20" t="s">
        <v>932</v>
      </c>
      <c r="B1012" s="102">
        <v>44457</v>
      </c>
      <c r="C1012" s="103">
        <v>0.2</v>
      </c>
      <c r="D1012" s="133">
        <v>2800</v>
      </c>
      <c r="E1012" s="108" t="str">
        <f>_xlfn.XLOOKUP($A1012,'Task3 Baza'!$A$2:$A$1999,'Task3 Baza'!$C$2:$C$1999,"non",0)</f>
        <v>Şəmkir</v>
      </c>
      <c r="F1012" s="109" t="str">
        <f t="shared" si="34"/>
        <v>Lənkəran</v>
      </c>
      <c r="G1012" s="110">
        <f t="shared" si="35"/>
        <v>42</v>
      </c>
    </row>
    <row r="1013" spans="1:7" x14ac:dyDescent="0.3">
      <c r="A1013" s="20" t="s">
        <v>933</v>
      </c>
      <c r="B1013" s="102">
        <v>44671</v>
      </c>
      <c r="C1013" s="103">
        <v>0.2</v>
      </c>
      <c r="D1013" s="133">
        <v>2200</v>
      </c>
      <c r="E1013" s="108" t="str">
        <f>_xlfn.XLOOKUP($A1013,'Task3 Baza'!$A$2:$A$1999,'Task3 Baza'!$C$2:$C$1999,"non",0)</f>
        <v>Ağdaş</v>
      </c>
      <c r="F1013" s="109" t="str">
        <f t="shared" si="34"/>
        <v>Bakı</v>
      </c>
      <c r="G1013" s="110">
        <f t="shared" si="35"/>
        <v>10</v>
      </c>
    </row>
    <row r="1014" spans="1:7" x14ac:dyDescent="0.3">
      <c r="A1014" s="20" t="s">
        <v>552</v>
      </c>
      <c r="B1014" s="102">
        <v>43812</v>
      </c>
      <c r="C1014" s="103">
        <v>0.23</v>
      </c>
      <c r="D1014" s="133">
        <v>2400</v>
      </c>
      <c r="E1014" s="108" t="str">
        <f>_xlfn.XLOOKUP($A1014,'Task3 Baza'!$A$2:$A$1999,'Task3 Baza'!$C$2:$C$1999,"non",0)</f>
        <v>Lənkəran</v>
      </c>
      <c r="F1014" s="109" t="str">
        <f t="shared" si="34"/>
        <v>Gəncə</v>
      </c>
      <c r="G1014" s="110">
        <f t="shared" si="35"/>
        <v>20</v>
      </c>
    </row>
    <row r="1015" spans="1:7" x14ac:dyDescent="0.3">
      <c r="A1015" s="20" t="s">
        <v>417</v>
      </c>
      <c r="B1015" s="102">
        <v>44066</v>
      </c>
      <c r="C1015" s="103">
        <v>0.23</v>
      </c>
      <c r="D1015" s="133">
        <v>1600</v>
      </c>
      <c r="E1015" s="108" t="str">
        <f>_xlfn.XLOOKUP($A1015,'Task3 Baza'!$A$2:$A$1999,'Task3 Baza'!$C$2:$C$1999,"non",0)</f>
        <v>Şəmkir</v>
      </c>
      <c r="F1015" s="109" t="str">
        <f t="shared" si="34"/>
        <v>Lənkəran</v>
      </c>
      <c r="G1015" s="110">
        <f t="shared" si="35"/>
        <v>42</v>
      </c>
    </row>
    <row r="1016" spans="1:7" x14ac:dyDescent="0.3">
      <c r="A1016" s="20" t="s">
        <v>934</v>
      </c>
      <c r="B1016" s="102">
        <v>44417</v>
      </c>
      <c r="C1016" s="103">
        <v>0.19</v>
      </c>
      <c r="D1016" s="133">
        <v>3300</v>
      </c>
      <c r="E1016" s="108" t="str">
        <f>_xlfn.XLOOKUP($A1016,'Task3 Baza'!$A$2:$A$1999,'Task3 Baza'!$C$2:$C$1999,"non",0)</f>
        <v>Şabran</v>
      </c>
      <c r="F1016" s="109" t="str">
        <f t="shared" si="34"/>
        <v>Gəncə</v>
      </c>
      <c r="G1016" s="110">
        <f t="shared" si="35"/>
        <v>20</v>
      </c>
    </row>
    <row r="1017" spans="1:7" x14ac:dyDescent="0.3">
      <c r="A1017" s="20" t="s">
        <v>935</v>
      </c>
      <c r="B1017" s="102">
        <v>44073</v>
      </c>
      <c r="C1017" s="103">
        <v>0.15</v>
      </c>
      <c r="D1017" s="133">
        <v>1300</v>
      </c>
      <c r="E1017" s="108" t="str">
        <f>_xlfn.XLOOKUP($A1017,'Task3 Baza'!$A$2:$A$1999,'Task3 Baza'!$C$2:$C$1999,"non",0)</f>
        <v>Oğuz</v>
      </c>
      <c r="F1017" s="109" t="str">
        <f t="shared" si="34"/>
        <v>Gəncə</v>
      </c>
      <c r="G1017" s="110">
        <f t="shared" si="35"/>
        <v>20</v>
      </c>
    </row>
    <row r="1018" spans="1:7" x14ac:dyDescent="0.3">
      <c r="A1018" s="20" t="s">
        <v>936</v>
      </c>
      <c r="B1018" s="102">
        <v>44185</v>
      </c>
      <c r="C1018" s="103">
        <v>0.24</v>
      </c>
      <c r="D1018" s="133">
        <v>2400</v>
      </c>
      <c r="E1018" s="108" t="str">
        <f>_xlfn.XLOOKUP($A1018,'Task3 Baza'!$A$2:$A$1999,'Task3 Baza'!$C$2:$C$1999,"non",0)</f>
        <v>Tovuz</v>
      </c>
      <c r="F1018" s="109" t="str">
        <f t="shared" si="34"/>
        <v>Lənkəran</v>
      </c>
      <c r="G1018" s="110">
        <f t="shared" si="35"/>
        <v>42</v>
      </c>
    </row>
    <row r="1019" spans="1:7" x14ac:dyDescent="0.3">
      <c r="A1019" s="20" t="s">
        <v>937</v>
      </c>
      <c r="B1019" s="102">
        <v>43805</v>
      </c>
      <c r="C1019" s="103">
        <v>0.23</v>
      </c>
      <c r="D1019" s="133">
        <v>8100</v>
      </c>
      <c r="E1019" s="108" t="str">
        <f>_xlfn.XLOOKUP($A1019,'Task3 Baza'!$A$2:$A$1999,'Task3 Baza'!$C$2:$C$1999,"non",0)</f>
        <v>Hacıqabul</v>
      </c>
      <c r="F1019" s="109" t="str">
        <f t="shared" si="34"/>
        <v>Sumqayıt</v>
      </c>
      <c r="G1019" s="110">
        <f t="shared" si="35"/>
        <v>50</v>
      </c>
    </row>
    <row r="1020" spans="1:7" x14ac:dyDescent="0.3">
      <c r="A1020" s="20" t="s">
        <v>435</v>
      </c>
      <c r="B1020" s="102">
        <v>43834</v>
      </c>
      <c r="C1020" s="103">
        <v>0.2</v>
      </c>
      <c r="D1020" s="133">
        <v>2600</v>
      </c>
      <c r="E1020" s="108" t="str">
        <f>_xlfn.XLOOKUP($A1020,'Task3 Baza'!$A$2:$A$1999,'Task3 Baza'!$C$2:$C$1999,"non",0)</f>
        <v>Ucar</v>
      </c>
      <c r="F1020" s="109" t="str">
        <f t="shared" si="34"/>
        <v>Lənkəran</v>
      </c>
      <c r="G1020" s="110">
        <f t="shared" si="35"/>
        <v>42</v>
      </c>
    </row>
    <row r="1021" spans="1:7" x14ac:dyDescent="0.3">
      <c r="A1021" s="20" t="s">
        <v>303</v>
      </c>
      <c r="B1021" s="102">
        <v>44319</v>
      </c>
      <c r="C1021" s="103">
        <v>0.14000000000000001</v>
      </c>
      <c r="D1021" s="133">
        <v>1000</v>
      </c>
      <c r="E1021" s="108" t="str">
        <f>_xlfn.XLOOKUP($A1021,'Task3 Baza'!$A$2:$A$1999,'Task3 Baza'!$C$2:$C$1999,"non",0)</f>
        <v>Tovuz</v>
      </c>
      <c r="F1021" s="109" t="str">
        <f t="shared" si="34"/>
        <v>Lənkəran</v>
      </c>
      <c r="G1021" s="110">
        <f t="shared" si="35"/>
        <v>42</v>
      </c>
    </row>
    <row r="1022" spans="1:7" x14ac:dyDescent="0.3">
      <c r="A1022" s="20" t="s">
        <v>938</v>
      </c>
      <c r="B1022" s="102">
        <v>44539</v>
      </c>
      <c r="C1022" s="103">
        <v>0.15</v>
      </c>
      <c r="D1022" s="133">
        <v>8900</v>
      </c>
      <c r="E1022" s="108" t="str">
        <f>_xlfn.XLOOKUP($A1022,'Task3 Baza'!$A$2:$A$1999,'Task3 Baza'!$C$2:$C$1999,"non",0)</f>
        <v>Sumqayıt</v>
      </c>
      <c r="F1022" s="109" t="str">
        <f t="shared" si="34"/>
        <v>Gəncə</v>
      </c>
      <c r="G1022" s="110">
        <f t="shared" si="35"/>
        <v>20</v>
      </c>
    </row>
    <row r="1023" spans="1:7" x14ac:dyDescent="0.3">
      <c r="A1023" s="20" t="s">
        <v>939</v>
      </c>
      <c r="B1023" s="102">
        <v>44140</v>
      </c>
      <c r="C1023" s="103">
        <v>0.15</v>
      </c>
      <c r="D1023" s="133">
        <v>3800</v>
      </c>
      <c r="E1023" s="108" t="str">
        <f>_xlfn.XLOOKUP($A1023,'Task3 Baza'!$A$2:$A$1999,'Task3 Baza'!$C$2:$C$1999,"non",0)</f>
        <v>Bərdə</v>
      </c>
      <c r="F1023" s="109" t="str">
        <f t="shared" si="34"/>
        <v>Bakı</v>
      </c>
      <c r="G1023" s="110">
        <f t="shared" si="35"/>
        <v>10</v>
      </c>
    </row>
    <row r="1024" spans="1:7" x14ac:dyDescent="0.3">
      <c r="A1024" s="20" t="s">
        <v>181</v>
      </c>
      <c r="B1024" s="102">
        <v>43894</v>
      </c>
      <c r="C1024" s="103">
        <v>0.16</v>
      </c>
      <c r="D1024" s="133">
        <v>8800</v>
      </c>
      <c r="E1024" s="108" t="str">
        <f>_xlfn.XLOOKUP($A1024,'Task3 Baza'!$A$2:$A$1999,'Task3 Baza'!$C$2:$C$1999,"non",0)</f>
        <v>Göyçay</v>
      </c>
      <c r="F1024" s="109" t="str">
        <f t="shared" si="34"/>
        <v>Sumqayıt</v>
      </c>
      <c r="G1024" s="110">
        <f t="shared" si="35"/>
        <v>50</v>
      </c>
    </row>
    <row r="1025" spans="1:7" x14ac:dyDescent="0.3">
      <c r="A1025" s="20" t="s">
        <v>940</v>
      </c>
      <c r="B1025" s="102">
        <v>44823</v>
      </c>
      <c r="C1025" s="103">
        <v>0.17</v>
      </c>
      <c r="D1025" s="133">
        <v>7200</v>
      </c>
      <c r="E1025" s="108" t="str">
        <f>_xlfn.XLOOKUP($A1025,'Task3 Baza'!$A$2:$A$1999,'Task3 Baza'!$C$2:$C$1999,"non",0)</f>
        <v>Ordubad</v>
      </c>
      <c r="F1025" s="109" t="str">
        <f t="shared" si="34"/>
        <v>Gəncə</v>
      </c>
      <c r="G1025" s="110">
        <f t="shared" si="35"/>
        <v>20</v>
      </c>
    </row>
    <row r="1026" spans="1:7" x14ac:dyDescent="0.3">
      <c r="A1026" s="20" t="s">
        <v>941</v>
      </c>
      <c r="B1026" s="102">
        <v>44332</v>
      </c>
      <c r="C1026" s="103">
        <v>0.18</v>
      </c>
      <c r="D1026" s="133">
        <v>11600</v>
      </c>
      <c r="E1026" s="108" t="str">
        <f>_xlfn.XLOOKUP($A1026,'Task3 Baza'!$A$2:$A$1999,'Task3 Baza'!$C$2:$C$1999,"non",0)</f>
        <v>Naftalan</v>
      </c>
      <c r="F1026" s="109" t="str">
        <f t="shared" ref="F1026:F1089" si="36">VLOOKUP($E1026,$I$3:$K$75,2,0)</f>
        <v>Gəncə</v>
      </c>
      <c r="G1026" s="110">
        <f t="shared" ref="G1026:G1089" si="37">VLOOKUP(VLOOKUP($E1026,$I$3:$J$75,2,0),$L$3:$M$6,2,0)</f>
        <v>20</v>
      </c>
    </row>
    <row r="1027" spans="1:7" x14ac:dyDescent="0.3">
      <c r="A1027" s="20" t="s">
        <v>942</v>
      </c>
      <c r="B1027" s="102">
        <v>44606</v>
      </c>
      <c r="C1027" s="103">
        <v>0.21</v>
      </c>
      <c r="D1027" s="133">
        <v>10100</v>
      </c>
      <c r="E1027" s="108" t="str">
        <f>_xlfn.XLOOKUP($A1027,'Task3 Baza'!$A$2:$A$1999,'Task3 Baza'!$C$2:$C$1999,"non",0)</f>
        <v>Qax</v>
      </c>
      <c r="F1027" s="109" t="str">
        <f t="shared" si="36"/>
        <v>Sumqayıt</v>
      </c>
      <c r="G1027" s="110">
        <f t="shared" si="37"/>
        <v>50</v>
      </c>
    </row>
    <row r="1028" spans="1:7" x14ac:dyDescent="0.3">
      <c r="A1028" s="20" t="s">
        <v>694</v>
      </c>
      <c r="B1028" s="102">
        <v>44257</v>
      </c>
      <c r="C1028" s="103">
        <v>0.15</v>
      </c>
      <c r="D1028" s="133">
        <v>9900</v>
      </c>
      <c r="E1028" s="108" t="str">
        <f>_xlfn.XLOOKUP($A1028,'Task3 Baza'!$A$2:$A$1999,'Task3 Baza'!$C$2:$C$1999,"non",0)</f>
        <v>Ağdaş</v>
      </c>
      <c r="F1028" s="109" t="str">
        <f t="shared" si="36"/>
        <v>Bakı</v>
      </c>
      <c r="G1028" s="110">
        <f t="shared" si="37"/>
        <v>10</v>
      </c>
    </row>
    <row r="1029" spans="1:7" x14ac:dyDescent="0.3">
      <c r="A1029" s="20" t="s">
        <v>280</v>
      </c>
      <c r="B1029" s="102">
        <v>43936</v>
      </c>
      <c r="C1029" s="103">
        <v>0.17</v>
      </c>
      <c r="D1029" s="133">
        <v>9400</v>
      </c>
      <c r="E1029" s="108" t="str">
        <f>_xlfn.XLOOKUP($A1029,'Task3 Baza'!$A$2:$A$1999,'Task3 Baza'!$C$2:$C$1999,"non",0)</f>
        <v>Naxçıvan</v>
      </c>
      <c r="F1029" s="109" t="str">
        <f t="shared" si="36"/>
        <v>Gəncə</v>
      </c>
      <c r="G1029" s="110">
        <f t="shared" si="37"/>
        <v>20</v>
      </c>
    </row>
    <row r="1030" spans="1:7" x14ac:dyDescent="0.3">
      <c r="A1030" s="20" t="s">
        <v>943</v>
      </c>
      <c r="B1030" s="102">
        <v>44326</v>
      </c>
      <c r="C1030" s="103">
        <v>0.2</v>
      </c>
      <c r="D1030" s="133">
        <v>12200</v>
      </c>
      <c r="E1030" s="108" t="str">
        <f>_xlfn.XLOOKUP($A1030,'Task3 Baza'!$A$2:$A$1999,'Task3 Baza'!$C$2:$C$1999,"non",0)</f>
        <v>Masallı</v>
      </c>
      <c r="F1030" s="109" t="str">
        <f t="shared" si="36"/>
        <v>Gəncə</v>
      </c>
      <c r="G1030" s="110">
        <f t="shared" si="37"/>
        <v>20</v>
      </c>
    </row>
    <row r="1031" spans="1:7" x14ac:dyDescent="0.3">
      <c r="A1031" s="20" t="s">
        <v>332</v>
      </c>
      <c r="B1031" s="102">
        <v>44682</v>
      </c>
      <c r="C1031" s="103">
        <v>0.23</v>
      </c>
      <c r="D1031" s="133">
        <v>9300</v>
      </c>
      <c r="E1031" s="108" t="str">
        <f>_xlfn.XLOOKUP($A1031,'Task3 Baza'!$A$2:$A$1999,'Task3 Baza'!$C$2:$C$1999,"non",0)</f>
        <v>Qobustan</v>
      </c>
      <c r="F1031" s="109" t="str">
        <f t="shared" si="36"/>
        <v>Gəncə</v>
      </c>
      <c r="G1031" s="110">
        <f t="shared" si="37"/>
        <v>20</v>
      </c>
    </row>
    <row r="1032" spans="1:7" x14ac:dyDescent="0.3">
      <c r="A1032" s="20" t="s">
        <v>753</v>
      </c>
      <c r="B1032" s="102">
        <v>44004</v>
      </c>
      <c r="C1032" s="103">
        <v>0.18</v>
      </c>
      <c r="D1032" s="133">
        <v>1800</v>
      </c>
      <c r="E1032" s="108" t="str">
        <f>_xlfn.XLOOKUP($A1032,'Task3 Baza'!$A$2:$A$1999,'Task3 Baza'!$C$2:$C$1999,"non",0)</f>
        <v>Yardımlı</v>
      </c>
      <c r="F1032" s="109" t="str">
        <f t="shared" si="36"/>
        <v>Lənkəran</v>
      </c>
      <c r="G1032" s="110">
        <f t="shared" si="37"/>
        <v>42</v>
      </c>
    </row>
    <row r="1033" spans="1:7" x14ac:dyDescent="0.3">
      <c r="A1033" s="20" t="s">
        <v>944</v>
      </c>
      <c r="B1033" s="102">
        <v>44451</v>
      </c>
      <c r="C1033" s="103">
        <v>0.21</v>
      </c>
      <c r="D1033" s="133">
        <v>3100</v>
      </c>
      <c r="E1033" s="108" t="str">
        <f>_xlfn.XLOOKUP($A1033,'Task3 Baza'!$A$2:$A$1999,'Task3 Baza'!$C$2:$C$1999,"non",0)</f>
        <v>İsmayıllı</v>
      </c>
      <c r="F1033" s="109" t="str">
        <f t="shared" si="36"/>
        <v>Sumqayıt</v>
      </c>
      <c r="G1033" s="110">
        <f t="shared" si="37"/>
        <v>50</v>
      </c>
    </row>
    <row r="1034" spans="1:7" x14ac:dyDescent="0.3">
      <c r="A1034" s="20" t="s">
        <v>945</v>
      </c>
      <c r="B1034" s="102">
        <v>44275</v>
      </c>
      <c r="C1034" s="103">
        <v>0.21</v>
      </c>
      <c r="D1034" s="133">
        <v>9800</v>
      </c>
      <c r="E1034" s="108" t="str">
        <f>_xlfn.XLOOKUP($A1034,'Task3 Baza'!$A$2:$A$1999,'Task3 Baza'!$C$2:$C$1999,"non",0)</f>
        <v>Xocavənd</v>
      </c>
      <c r="F1034" s="109" t="str">
        <f t="shared" si="36"/>
        <v>Sumqayıt</v>
      </c>
      <c r="G1034" s="110">
        <f t="shared" si="37"/>
        <v>50</v>
      </c>
    </row>
    <row r="1035" spans="1:7" x14ac:dyDescent="0.3">
      <c r="A1035" s="20" t="s">
        <v>946</v>
      </c>
      <c r="B1035" s="102">
        <v>44064</v>
      </c>
      <c r="C1035" s="103">
        <v>0.24</v>
      </c>
      <c r="D1035" s="133">
        <v>10000</v>
      </c>
      <c r="E1035" s="108" t="str">
        <f>_xlfn.XLOOKUP($A1035,'Task3 Baza'!$A$2:$A$1999,'Task3 Baza'!$C$2:$C$1999,"non",0)</f>
        <v>Balakən</v>
      </c>
      <c r="F1035" s="109" t="str">
        <f t="shared" si="36"/>
        <v>Bakı</v>
      </c>
      <c r="G1035" s="110">
        <f t="shared" si="37"/>
        <v>10</v>
      </c>
    </row>
    <row r="1036" spans="1:7" x14ac:dyDescent="0.3">
      <c r="A1036" s="20" t="s">
        <v>947</v>
      </c>
      <c r="B1036" s="102">
        <v>44236</v>
      </c>
      <c r="C1036" s="103">
        <v>0.22</v>
      </c>
      <c r="D1036" s="133">
        <v>9900</v>
      </c>
      <c r="E1036" s="108" t="str">
        <f>_xlfn.XLOOKUP($A1036,'Task3 Baza'!$A$2:$A$1999,'Task3 Baza'!$C$2:$C$1999,"non",0)</f>
        <v>Şahbuz</v>
      </c>
      <c r="F1036" s="109" t="str">
        <f t="shared" si="36"/>
        <v>Gəncə</v>
      </c>
      <c r="G1036" s="110">
        <f t="shared" si="37"/>
        <v>20</v>
      </c>
    </row>
    <row r="1037" spans="1:7" x14ac:dyDescent="0.3">
      <c r="A1037" s="20" t="s">
        <v>561</v>
      </c>
      <c r="B1037" s="102">
        <v>44089</v>
      </c>
      <c r="C1037" s="103">
        <v>0.22</v>
      </c>
      <c r="D1037" s="133">
        <v>2000</v>
      </c>
      <c r="E1037" s="108" t="str">
        <f>_xlfn.XLOOKUP($A1037,'Task3 Baza'!$A$2:$A$1999,'Task3 Baza'!$C$2:$C$1999,"non",0)</f>
        <v>Şirvan</v>
      </c>
      <c r="F1037" s="109" t="str">
        <f t="shared" si="36"/>
        <v>Lənkəran</v>
      </c>
      <c r="G1037" s="110">
        <f t="shared" si="37"/>
        <v>42</v>
      </c>
    </row>
    <row r="1038" spans="1:7" x14ac:dyDescent="0.3">
      <c r="A1038" s="20" t="s">
        <v>421</v>
      </c>
      <c r="B1038" s="102">
        <v>44363</v>
      </c>
      <c r="C1038" s="103">
        <v>0.24</v>
      </c>
      <c r="D1038" s="133">
        <v>7200</v>
      </c>
      <c r="E1038" s="108" t="str">
        <f>_xlfn.XLOOKUP($A1038,'Task3 Baza'!$A$2:$A$1999,'Task3 Baza'!$C$2:$C$1999,"non",0)</f>
        <v>Quba</v>
      </c>
      <c r="F1038" s="109" t="str">
        <f t="shared" si="36"/>
        <v>Gəncə</v>
      </c>
      <c r="G1038" s="110">
        <f t="shared" si="37"/>
        <v>20</v>
      </c>
    </row>
    <row r="1039" spans="1:7" x14ac:dyDescent="0.3">
      <c r="A1039" s="20" t="s">
        <v>948</v>
      </c>
      <c r="B1039" s="102">
        <v>44189</v>
      </c>
      <c r="C1039" s="103">
        <v>0.24</v>
      </c>
      <c r="D1039" s="133">
        <v>12300</v>
      </c>
      <c r="E1039" s="108" t="str">
        <f>_xlfn.XLOOKUP($A1039,'Task3 Baza'!$A$2:$A$1999,'Task3 Baza'!$C$2:$C$1999,"non",0)</f>
        <v>Biləsuvar</v>
      </c>
      <c r="F1039" s="109" t="str">
        <f t="shared" si="36"/>
        <v>Bakı</v>
      </c>
      <c r="G1039" s="110">
        <f t="shared" si="37"/>
        <v>10</v>
      </c>
    </row>
    <row r="1040" spans="1:7" x14ac:dyDescent="0.3">
      <c r="A1040" s="20" t="s">
        <v>949</v>
      </c>
      <c r="B1040" s="102">
        <v>44281</v>
      </c>
      <c r="C1040" s="103">
        <v>0.2</v>
      </c>
      <c r="D1040" s="133">
        <v>2200</v>
      </c>
      <c r="E1040" s="108" t="str">
        <f>_xlfn.XLOOKUP($A1040,'Task3 Baza'!$A$2:$A$1999,'Task3 Baza'!$C$2:$C$1999,"non",0)</f>
        <v>Bərdə</v>
      </c>
      <c r="F1040" s="109" t="str">
        <f t="shared" si="36"/>
        <v>Bakı</v>
      </c>
      <c r="G1040" s="110">
        <f t="shared" si="37"/>
        <v>10</v>
      </c>
    </row>
    <row r="1041" spans="1:7" x14ac:dyDescent="0.3">
      <c r="A1041" s="20" t="s">
        <v>305</v>
      </c>
      <c r="B1041" s="102">
        <v>43910</v>
      </c>
      <c r="C1041" s="103">
        <v>0.21</v>
      </c>
      <c r="D1041" s="133">
        <v>5100</v>
      </c>
      <c r="E1041" s="108" t="str">
        <f>_xlfn.XLOOKUP($A1041,'Task3 Baza'!$A$2:$A$1999,'Task3 Baza'!$C$2:$C$1999,"non",0)</f>
        <v>Qubadlı</v>
      </c>
      <c r="F1041" s="109" t="str">
        <f t="shared" si="36"/>
        <v>Gəncə</v>
      </c>
      <c r="G1041" s="110">
        <f t="shared" si="37"/>
        <v>20</v>
      </c>
    </row>
    <row r="1042" spans="1:7" x14ac:dyDescent="0.3">
      <c r="A1042" s="20" t="s">
        <v>950</v>
      </c>
      <c r="B1042" s="102">
        <v>44212</v>
      </c>
      <c r="C1042" s="103">
        <v>0.16</v>
      </c>
      <c r="D1042" s="133">
        <v>12800</v>
      </c>
      <c r="E1042" s="108" t="str">
        <f>_xlfn.XLOOKUP($A1042,'Task3 Baza'!$A$2:$A$1999,'Task3 Baza'!$C$2:$C$1999,"non",0)</f>
        <v>Zaqatala</v>
      </c>
      <c r="F1042" s="109" t="str">
        <f t="shared" si="36"/>
        <v>Lənkəran</v>
      </c>
      <c r="G1042" s="110">
        <f t="shared" si="37"/>
        <v>42</v>
      </c>
    </row>
    <row r="1043" spans="1:7" x14ac:dyDescent="0.3">
      <c r="A1043" s="20" t="s">
        <v>951</v>
      </c>
      <c r="B1043" s="102">
        <v>44398</v>
      </c>
      <c r="C1043" s="103">
        <v>0.23</v>
      </c>
      <c r="D1043" s="133">
        <v>4300</v>
      </c>
      <c r="E1043" s="108" t="str">
        <f>_xlfn.XLOOKUP($A1043,'Task3 Baza'!$A$2:$A$1999,'Task3 Baza'!$C$2:$C$1999,"non",0)</f>
        <v>Sabirabad</v>
      </c>
      <c r="F1043" s="109" t="str">
        <f t="shared" si="36"/>
        <v>Gəncə</v>
      </c>
      <c r="G1043" s="110">
        <f t="shared" si="37"/>
        <v>20</v>
      </c>
    </row>
    <row r="1044" spans="1:7" x14ac:dyDescent="0.3">
      <c r="A1044" s="20" t="s">
        <v>491</v>
      </c>
      <c r="B1044" s="102">
        <v>44062</v>
      </c>
      <c r="C1044" s="103">
        <v>0.23</v>
      </c>
      <c r="D1044" s="133">
        <v>3700</v>
      </c>
      <c r="E1044" s="108" t="str">
        <f>_xlfn.XLOOKUP($A1044,'Task3 Baza'!$A$2:$A$1999,'Task3 Baza'!$C$2:$C$1999,"non",0)</f>
        <v>Siyəzən</v>
      </c>
      <c r="F1044" s="109" t="str">
        <f t="shared" si="36"/>
        <v>Gəncə</v>
      </c>
      <c r="G1044" s="110">
        <f t="shared" si="37"/>
        <v>20</v>
      </c>
    </row>
    <row r="1045" spans="1:7" x14ac:dyDescent="0.3">
      <c r="A1045" s="20" t="s">
        <v>451</v>
      </c>
      <c r="B1045" s="102">
        <v>44426</v>
      </c>
      <c r="C1045" s="103">
        <v>0.16</v>
      </c>
      <c r="D1045" s="133">
        <v>4200</v>
      </c>
      <c r="E1045" s="108" t="str">
        <f>_xlfn.XLOOKUP($A1045,'Task3 Baza'!$A$2:$A$1999,'Task3 Baza'!$C$2:$C$1999,"non",0)</f>
        <v>Xaçmaz</v>
      </c>
      <c r="F1045" s="109" t="str">
        <f t="shared" si="36"/>
        <v>Sumqayıt</v>
      </c>
      <c r="G1045" s="110">
        <f t="shared" si="37"/>
        <v>50</v>
      </c>
    </row>
    <row r="1046" spans="1:7" x14ac:dyDescent="0.3">
      <c r="A1046" s="20" t="s">
        <v>952</v>
      </c>
      <c r="B1046" s="102">
        <v>44576</v>
      </c>
      <c r="C1046" s="103">
        <v>0.15</v>
      </c>
      <c r="D1046" s="133">
        <v>4200</v>
      </c>
      <c r="E1046" s="108" t="str">
        <f>_xlfn.XLOOKUP($A1046,'Task3 Baza'!$A$2:$A$1999,'Task3 Baza'!$C$2:$C$1999,"non",0)</f>
        <v>Gədəbəy</v>
      </c>
      <c r="F1046" s="109" t="str">
        <f t="shared" si="36"/>
        <v>Sumqayıt</v>
      </c>
      <c r="G1046" s="110">
        <f t="shared" si="37"/>
        <v>50</v>
      </c>
    </row>
    <row r="1047" spans="1:7" x14ac:dyDescent="0.3">
      <c r="A1047" s="20" t="s">
        <v>953</v>
      </c>
      <c r="B1047" s="102">
        <v>43794</v>
      </c>
      <c r="C1047" s="103">
        <v>0.15</v>
      </c>
      <c r="D1047" s="133">
        <v>7100</v>
      </c>
      <c r="E1047" s="108" t="str">
        <f>_xlfn.XLOOKUP($A1047,'Task3 Baza'!$A$2:$A$1999,'Task3 Baza'!$C$2:$C$1999,"non",0)</f>
        <v>Ağstafa</v>
      </c>
      <c r="F1047" s="109" t="str">
        <f t="shared" si="36"/>
        <v>Bakı</v>
      </c>
      <c r="G1047" s="110">
        <f t="shared" si="37"/>
        <v>10</v>
      </c>
    </row>
    <row r="1048" spans="1:7" x14ac:dyDescent="0.3">
      <c r="A1048" s="20" t="s">
        <v>575</v>
      </c>
      <c r="B1048" s="102">
        <v>44155</v>
      </c>
      <c r="C1048" s="103">
        <v>0.19</v>
      </c>
      <c r="D1048" s="133">
        <v>1500</v>
      </c>
      <c r="E1048" s="108" t="str">
        <f>_xlfn.XLOOKUP($A1048,'Task3 Baza'!$A$2:$A$1999,'Task3 Baza'!$C$2:$C$1999,"non",0)</f>
        <v>Lənkəran</v>
      </c>
      <c r="F1048" s="109" t="str">
        <f t="shared" si="36"/>
        <v>Gəncə</v>
      </c>
      <c r="G1048" s="110">
        <f t="shared" si="37"/>
        <v>20</v>
      </c>
    </row>
    <row r="1049" spans="1:7" x14ac:dyDescent="0.3">
      <c r="A1049" s="20" t="s">
        <v>313</v>
      </c>
      <c r="B1049" s="102">
        <v>44141</v>
      </c>
      <c r="C1049" s="103">
        <v>0.19</v>
      </c>
      <c r="D1049" s="133">
        <v>9200</v>
      </c>
      <c r="E1049" s="108" t="str">
        <f>_xlfn.XLOOKUP($A1049,'Task3 Baza'!$A$2:$A$1999,'Task3 Baza'!$C$2:$C$1999,"non",0)</f>
        <v>Astara</v>
      </c>
      <c r="F1049" s="109" t="str">
        <f t="shared" si="36"/>
        <v>Bakı</v>
      </c>
      <c r="G1049" s="110">
        <f t="shared" si="37"/>
        <v>10</v>
      </c>
    </row>
    <row r="1050" spans="1:7" x14ac:dyDescent="0.3">
      <c r="A1050" s="20" t="s">
        <v>153</v>
      </c>
      <c r="B1050" s="102">
        <v>43900</v>
      </c>
      <c r="C1050" s="103">
        <v>0.22</v>
      </c>
      <c r="D1050" s="133">
        <v>11400</v>
      </c>
      <c r="E1050" s="108" t="str">
        <f>_xlfn.XLOOKUP($A1050,'Task3 Baza'!$A$2:$A$1999,'Task3 Baza'!$C$2:$C$1999,"non",0)</f>
        <v>Sumqayıt</v>
      </c>
      <c r="F1050" s="109" t="str">
        <f t="shared" si="36"/>
        <v>Gəncə</v>
      </c>
      <c r="G1050" s="110">
        <f t="shared" si="37"/>
        <v>20</v>
      </c>
    </row>
    <row r="1051" spans="1:7" x14ac:dyDescent="0.3">
      <c r="A1051" s="20" t="s">
        <v>229</v>
      </c>
      <c r="B1051" s="102">
        <v>43870</v>
      </c>
      <c r="C1051" s="103">
        <v>0.15</v>
      </c>
      <c r="D1051" s="133">
        <v>9400</v>
      </c>
      <c r="E1051" s="108" t="str">
        <f>_xlfn.XLOOKUP($A1051,'Task3 Baza'!$A$2:$A$1999,'Task3 Baza'!$C$2:$C$1999,"non",0)</f>
        <v>Naxçıvan</v>
      </c>
      <c r="F1051" s="109" t="str">
        <f t="shared" si="36"/>
        <v>Gəncə</v>
      </c>
      <c r="G1051" s="110">
        <f t="shared" si="37"/>
        <v>20</v>
      </c>
    </row>
    <row r="1052" spans="1:7" x14ac:dyDescent="0.3">
      <c r="A1052" s="20" t="s">
        <v>954</v>
      </c>
      <c r="B1052" s="102">
        <v>44200</v>
      </c>
      <c r="C1052" s="103">
        <v>0.19</v>
      </c>
      <c r="D1052" s="133">
        <v>3600</v>
      </c>
      <c r="E1052" s="108" t="str">
        <f>_xlfn.XLOOKUP($A1052,'Task3 Baza'!$A$2:$A$1999,'Task3 Baza'!$C$2:$C$1999,"non",0)</f>
        <v>Ağcabədi</v>
      </c>
      <c r="F1052" s="109" t="str">
        <f t="shared" si="36"/>
        <v>Bakı</v>
      </c>
      <c r="G1052" s="110">
        <f t="shared" si="37"/>
        <v>10</v>
      </c>
    </row>
    <row r="1053" spans="1:7" x14ac:dyDescent="0.3">
      <c r="A1053" s="20" t="s">
        <v>955</v>
      </c>
      <c r="B1053" s="102">
        <v>44167</v>
      </c>
      <c r="C1053" s="103">
        <v>0.19</v>
      </c>
      <c r="D1053" s="133">
        <v>9100</v>
      </c>
      <c r="E1053" s="108" t="str">
        <f>_xlfn.XLOOKUP($A1053,'Task3 Baza'!$A$2:$A$1999,'Task3 Baza'!$C$2:$C$1999,"non",0)</f>
        <v>Ordubad</v>
      </c>
      <c r="F1053" s="109" t="str">
        <f t="shared" si="36"/>
        <v>Gəncə</v>
      </c>
      <c r="G1053" s="110">
        <f t="shared" si="37"/>
        <v>20</v>
      </c>
    </row>
    <row r="1054" spans="1:7" x14ac:dyDescent="0.3">
      <c r="A1054" s="20" t="s">
        <v>956</v>
      </c>
      <c r="B1054" s="102">
        <v>44405</v>
      </c>
      <c r="C1054" s="103">
        <v>0.16</v>
      </c>
      <c r="D1054" s="133">
        <v>2500</v>
      </c>
      <c r="E1054" s="108" t="str">
        <f>_xlfn.XLOOKUP($A1054,'Task3 Baza'!$A$2:$A$1999,'Task3 Baza'!$C$2:$C$1999,"non",0)</f>
        <v>Qax</v>
      </c>
      <c r="F1054" s="109" t="str">
        <f t="shared" si="36"/>
        <v>Sumqayıt</v>
      </c>
      <c r="G1054" s="110">
        <f t="shared" si="37"/>
        <v>50</v>
      </c>
    </row>
    <row r="1055" spans="1:7" x14ac:dyDescent="0.3">
      <c r="A1055" s="20" t="s">
        <v>957</v>
      </c>
      <c r="B1055" s="102">
        <v>43994</v>
      </c>
      <c r="C1055" s="103">
        <v>0.16</v>
      </c>
      <c r="D1055" s="133">
        <v>11800</v>
      </c>
      <c r="E1055" s="108" t="str">
        <f>_xlfn.XLOOKUP($A1055,'Task3 Baza'!$A$2:$A$1999,'Task3 Baza'!$C$2:$C$1999,"non",0)</f>
        <v>Daşkəsən</v>
      </c>
      <c r="F1055" s="109" t="str">
        <f t="shared" si="36"/>
        <v>Bakı</v>
      </c>
      <c r="G1055" s="110">
        <f t="shared" si="37"/>
        <v>10</v>
      </c>
    </row>
    <row r="1056" spans="1:7" x14ac:dyDescent="0.3">
      <c r="A1056" s="20" t="s">
        <v>506</v>
      </c>
      <c r="B1056" s="102">
        <v>44425</v>
      </c>
      <c r="C1056" s="103">
        <v>0.23</v>
      </c>
      <c r="D1056" s="133">
        <v>9800</v>
      </c>
      <c r="E1056" s="108" t="str">
        <f>_xlfn.XLOOKUP($A1056,'Task3 Baza'!$A$2:$A$1999,'Task3 Baza'!$C$2:$C$1999,"non",0)</f>
        <v>Kəlbəcər</v>
      </c>
      <c r="F1056" s="109" t="str">
        <f t="shared" si="36"/>
        <v>Sumqayıt</v>
      </c>
      <c r="G1056" s="110">
        <f t="shared" si="37"/>
        <v>50</v>
      </c>
    </row>
    <row r="1057" spans="1:7" x14ac:dyDescent="0.3">
      <c r="A1057" s="20" t="s">
        <v>958</v>
      </c>
      <c r="B1057" s="102">
        <v>44594</v>
      </c>
      <c r="C1057" s="103">
        <v>0.16</v>
      </c>
      <c r="D1057" s="133">
        <v>3100</v>
      </c>
      <c r="E1057" s="108" t="str">
        <f>_xlfn.XLOOKUP($A1057,'Task3 Baza'!$A$2:$A$1999,'Task3 Baza'!$C$2:$C$1999,"non",0)</f>
        <v>Ağcabədi</v>
      </c>
      <c r="F1057" s="109" t="str">
        <f t="shared" si="36"/>
        <v>Bakı</v>
      </c>
      <c r="G1057" s="110">
        <f t="shared" si="37"/>
        <v>10</v>
      </c>
    </row>
    <row r="1058" spans="1:7" x14ac:dyDescent="0.3">
      <c r="A1058" s="20" t="s">
        <v>959</v>
      </c>
      <c r="B1058" s="102">
        <v>44179</v>
      </c>
      <c r="C1058" s="103">
        <v>0.19</v>
      </c>
      <c r="D1058" s="133">
        <v>12400</v>
      </c>
      <c r="E1058" s="108" t="str">
        <f>_xlfn.XLOOKUP($A1058,'Task3 Baza'!$A$2:$A$1999,'Task3 Baza'!$C$2:$C$1999,"non",0)</f>
        <v>Lerik</v>
      </c>
      <c r="F1058" s="109" t="str">
        <f t="shared" si="36"/>
        <v>Gəncə</v>
      </c>
      <c r="G1058" s="110">
        <f t="shared" si="37"/>
        <v>20</v>
      </c>
    </row>
    <row r="1059" spans="1:7" x14ac:dyDescent="0.3">
      <c r="A1059" s="20" t="s">
        <v>960</v>
      </c>
      <c r="B1059" s="102">
        <v>43594</v>
      </c>
      <c r="C1059" s="103">
        <v>0.24</v>
      </c>
      <c r="D1059" s="133">
        <v>4800</v>
      </c>
      <c r="E1059" s="108" t="str">
        <f>_xlfn.XLOOKUP($A1059,'Task3 Baza'!$A$2:$A$1999,'Task3 Baza'!$C$2:$C$1999,"non",0)</f>
        <v>Zaqatala</v>
      </c>
      <c r="F1059" s="109" t="str">
        <f t="shared" si="36"/>
        <v>Lənkəran</v>
      </c>
      <c r="G1059" s="110">
        <f t="shared" si="37"/>
        <v>42</v>
      </c>
    </row>
    <row r="1060" spans="1:7" x14ac:dyDescent="0.3">
      <c r="A1060" s="20" t="s">
        <v>961</v>
      </c>
      <c r="B1060" s="102">
        <v>44243</v>
      </c>
      <c r="C1060" s="103">
        <v>0.19</v>
      </c>
      <c r="D1060" s="133">
        <v>2000</v>
      </c>
      <c r="E1060" s="108" t="str">
        <f>_xlfn.XLOOKUP($A1060,'Task3 Baza'!$A$2:$A$1999,'Task3 Baza'!$C$2:$C$1999,"non",0)</f>
        <v>Şərur</v>
      </c>
      <c r="F1060" s="109" t="str">
        <f t="shared" si="36"/>
        <v>Lənkəran</v>
      </c>
      <c r="G1060" s="110">
        <f t="shared" si="37"/>
        <v>42</v>
      </c>
    </row>
    <row r="1061" spans="1:7" x14ac:dyDescent="0.3">
      <c r="A1061" s="20" t="s">
        <v>962</v>
      </c>
      <c r="B1061" s="102">
        <v>43761</v>
      </c>
      <c r="C1061" s="103">
        <v>0.2</v>
      </c>
      <c r="D1061" s="133">
        <v>10700</v>
      </c>
      <c r="E1061" s="108" t="str">
        <f>_xlfn.XLOOKUP($A1061,'Task3 Baza'!$A$2:$A$1999,'Task3 Baza'!$C$2:$C$1999,"non",0)</f>
        <v>Hacıqabul</v>
      </c>
      <c r="F1061" s="109" t="str">
        <f t="shared" si="36"/>
        <v>Sumqayıt</v>
      </c>
      <c r="G1061" s="110">
        <f t="shared" si="37"/>
        <v>50</v>
      </c>
    </row>
    <row r="1062" spans="1:7" x14ac:dyDescent="0.3">
      <c r="A1062" s="20" t="s">
        <v>672</v>
      </c>
      <c r="B1062" s="102">
        <v>43919</v>
      </c>
      <c r="C1062" s="103">
        <v>0.17</v>
      </c>
      <c r="D1062" s="133">
        <v>8500</v>
      </c>
      <c r="E1062" s="108" t="str">
        <f>_xlfn.XLOOKUP($A1062,'Task3 Baza'!$A$2:$A$1999,'Task3 Baza'!$C$2:$C$1999,"non",0)</f>
        <v>Naxçıvan</v>
      </c>
      <c r="F1062" s="109" t="str">
        <f t="shared" si="36"/>
        <v>Gəncə</v>
      </c>
      <c r="G1062" s="110">
        <f t="shared" si="37"/>
        <v>20</v>
      </c>
    </row>
    <row r="1063" spans="1:7" x14ac:dyDescent="0.3">
      <c r="A1063" s="20" t="s">
        <v>921</v>
      </c>
      <c r="B1063" s="102">
        <v>43877</v>
      </c>
      <c r="C1063" s="103">
        <v>0.21</v>
      </c>
      <c r="D1063" s="133">
        <v>5900</v>
      </c>
      <c r="E1063" s="108" t="str">
        <f>_xlfn.XLOOKUP($A1063,'Task3 Baza'!$A$2:$A$1999,'Task3 Baza'!$C$2:$C$1999,"non",0)</f>
        <v>Neftçala</v>
      </c>
      <c r="F1063" s="109" t="str">
        <f t="shared" si="36"/>
        <v>Gəncə</v>
      </c>
      <c r="G1063" s="110">
        <f t="shared" si="37"/>
        <v>20</v>
      </c>
    </row>
    <row r="1064" spans="1:7" x14ac:dyDescent="0.3">
      <c r="A1064" s="20" t="s">
        <v>963</v>
      </c>
      <c r="B1064" s="102">
        <v>44366</v>
      </c>
      <c r="C1064" s="103">
        <v>0.16</v>
      </c>
      <c r="D1064" s="133">
        <v>11100</v>
      </c>
      <c r="E1064" s="108" t="str">
        <f>_xlfn.XLOOKUP($A1064,'Task3 Baza'!$A$2:$A$1999,'Task3 Baza'!$C$2:$C$1999,"non",0)</f>
        <v>Culfa</v>
      </c>
      <c r="F1064" s="109" t="str">
        <f t="shared" si="36"/>
        <v>Bakı</v>
      </c>
      <c r="G1064" s="110">
        <f t="shared" si="37"/>
        <v>10</v>
      </c>
    </row>
    <row r="1065" spans="1:7" x14ac:dyDescent="0.3">
      <c r="A1065" s="20" t="s">
        <v>964</v>
      </c>
      <c r="B1065" s="102">
        <v>44449</v>
      </c>
      <c r="C1065" s="103">
        <v>0.17</v>
      </c>
      <c r="D1065" s="133">
        <v>5100</v>
      </c>
      <c r="E1065" s="108" t="str">
        <f>_xlfn.XLOOKUP($A1065,'Task3 Baza'!$A$2:$A$1999,'Task3 Baza'!$C$2:$C$1999,"non",0)</f>
        <v>Tərtər</v>
      </c>
      <c r="F1065" s="109" t="str">
        <f t="shared" si="36"/>
        <v>Lənkəran</v>
      </c>
      <c r="G1065" s="110">
        <f t="shared" si="37"/>
        <v>42</v>
      </c>
    </row>
    <row r="1066" spans="1:7" x14ac:dyDescent="0.3">
      <c r="A1066" s="20" t="s">
        <v>965</v>
      </c>
      <c r="B1066" s="102">
        <v>43701</v>
      </c>
      <c r="C1066" s="103">
        <v>0.23</v>
      </c>
      <c r="D1066" s="133">
        <v>4500</v>
      </c>
      <c r="E1066" s="108" t="str">
        <f>_xlfn.XLOOKUP($A1066,'Task3 Baza'!$A$2:$A$1999,'Task3 Baza'!$C$2:$C$1999,"non",0)</f>
        <v>Salyan</v>
      </c>
      <c r="F1066" s="109" t="str">
        <f t="shared" si="36"/>
        <v>Gəncə</v>
      </c>
      <c r="G1066" s="110">
        <f t="shared" si="37"/>
        <v>20</v>
      </c>
    </row>
    <row r="1067" spans="1:7" x14ac:dyDescent="0.3">
      <c r="A1067" s="20" t="s">
        <v>870</v>
      </c>
      <c r="B1067" s="102">
        <v>44157</v>
      </c>
      <c r="C1067" s="103">
        <v>0.23</v>
      </c>
      <c r="D1067" s="133">
        <v>12000</v>
      </c>
      <c r="E1067" s="108" t="str">
        <f>_xlfn.XLOOKUP($A1067,'Task3 Baza'!$A$2:$A$1999,'Task3 Baza'!$C$2:$C$1999,"non",0)</f>
        <v>Ağsu</v>
      </c>
      <c r="F1067" s="109" t="str">
        <f t="shared" si="36"/>
        <v>Bakı</v>
      </c>
      <c r="G1067" s="110">
        <f t="shared" si="37"/>
        <v>10</v>
      </c>
    </row>
    <row r="1068" spans="1:7" x14ac:dyDescent="0.3">
      <c r="A1068" s="20" t="s">
        <v>326</v>
      </c>
      <c r="B1068" s="102">
        <v>44839</v>
      </c>
      <c r="C1068" s="103">
        <v>0.17</v>
      </c>
      <c r="D1068" s="133">
        <v>1900</v>
      </c>
      <c r="E1068" s="108" t="str">
        <f>_xlfn.XLOOKUP($A1068,'Task3 Baza'!$A$2:$A$1999,'Task3 Baza'!$C$2:$C$1999,"non",0)</f>
        <v>Qax</v>
      </c>
      <c r="F1068" s="109" t="str">
        <f t="shared" si="36"/>
        <v>Sumqayıt</v>
      </c>
      <c r="G1068" s="110">
        <f t="shared" si="37"/>
        <v>50</v>
      </c>
    </row>
    <row r="1069" spans="1:7" x14ac:dyDescent="0.3">
      <c r="A1069" s="20" t="s">
        <v>966</v>
      </c>
      <c r="B1069" s="102">
        <v>44206</v>
      </c>
      <c r="C1069" s="103">
        <v>0.2</v>
      </c>
      <c r="D1069" s="133">
        <v>8100</v>
      </c>
      <c r="E1069" s="108" t="str">
        <f>_xlfn.XLOOKUP($A1069,'Task3 Baza'!$A$2:$A$1999,'Task3 Baza'!$C$2:$C$1999,"non",0)</f>
        <v>Quba</v>
      </c>
      <c r="F1069" s="109" t="str">
        <f t="shared" si="36"/>
        <v>Gəncə</v>
      </c>
      <c r="G1069" s="110">
        <f t="shared" si="37"/>
        <v>20</v>
      </c>
    </row>
    <row r="1070" spans="1:7" x14ac:dyDescent="0.3">
      <c r="A1070" s="20" t="s">
        <v>724</v>
      </c>
      <c r="B1070" s="102">
        <v>44183</v>
      </c>
      <c r="C1070" s="103">
        <v>0.23</v>
      </c>
      <c r="D1070" s="133">
        <v>3400</v>
      </c>
      <c r="E1070" s="108" t="str">
        <f>_xlfn.XLOOKUP($A1070,'Task3 Baza'!$A$2:$A$1999,'Task3 Baza'!$C$2:$C$1999,"non",0)</f>
        <v>Siyəzən</v>
      </c>
      <c r="F1070" s="109" t="str">
        <f t="shared" si="36"/>
        <v>Gəncə</v>
      </c>
      <c r="G1070" s="110">
        <f t="shared" si="37"/>
        <v>20</v>
      </c>
    </row>
    <row r="1071" spans="1:7" x14ac:dyDescent="0.3">
      <c r="A1071" s="20" t="s">
        <v>967</v>
      </c>
      <c r="B1071" s="102">
        <v>43856</v>
      </c>
      <c r="C1071" s="103">
        <v>0.19</v>
      </c>
      <c r="D1071" s="133">
        <v>1000</v>
      </c>
      <c r="E1071" s="108" t="str">
        <f>_xlfn.XLOOKUP($A1071,'Task3 Baza'!$A$2:$A$1999,'Task3 Baza'!$C$2:$C$1999,"non",0)</f>
        <v>Gədəbəy</v>
      </c>
      <c r="F1071" s="109" t="str">
        <f t="shared" si="36"/>
        <v>Sumqayıt</v>
      </c>
      <c r="G1071" s="110">
        <f t="shared" si="37"/>
        <v>50</v>
      </c>
    </row>
    <row r="1072" spans="1:7" x14ac:dyDescent="0.3">
      <c r="A1072" s="20" t="s">
        <v>503</v>
      </c>
      <c r="B1072" s="102">
        <v>44318</v>
      </c>
      <c r="C1072" s="103">
        <v>0.24</v>
      </c>
      <c r="D1072" s="133">
        <v>2500</v>
      </c>
      <c r="E1072" s="108" t="str">
        <f>_xlfn.XLOOKUP($A1072,'Task3 Baza'!$A$2:$A$1999,'Task3 Baza'!$C$2:$C$1999,"non",0)</f>
        <v>Xaçmaz</v>
      </c>
      <c r="F1072" s="109" t="str">
        <f t="shared" si="36"/>
        <v>Sumqayıt</v>
      </c>
      <c r="G1072" s="110">
        <f t="shared" si="37"/>
        <v>50</v>
      </c>
    </row>
    <row r="1073" spans="1:7" x14ac:dyDescent="0.3">
      <c r="A1073" s="20" t="s">
        <v>968</v>
      </c>
      <c r="B1073" s="102">
        <v>44271</v>
      </c>
      <c r="C1073" s="103">
        <v>0.2</v>
      </c>
      <c r="D1073" s="133">
        <v>7800</v>
      </c>
      <c r="E1073" s="108" t="str">
        <f>_xlfn.XLOOKUP($A1073,'Task3 Baza'!$A$2:$A$1999,'Task3 Baza'!$C$2:$C$1999,"non",0)</f>
        <v>Şamaxı</v>
      </c>
      <c r="F1073" s="109" t="str">
        <f t="shared" si="36"/>
        <v>Lənkəran</v>
      </c>
      <c r="G1073" s="110">
        <f t="shared" si="37"/>
        <v>42</v>
      </c>
    </row>
    <row r="1074" spans="1:7" x14ac:dyDescent="0.3">
      <c r="A1074" s="20" t="s">
        <v>793</v>
      </c>
      <c r="B1074" s="102">
        <v>44912</v>
      </c>
      <c r="C1074" s="103">
        <v>0.22</v>
      </c>
      <c r="D1074" s="133">
        <v>3100</v>
      </c>
      <c r="E1074" s="108" t="str">
        <f>_xlfn.XLOOKUP($A1074,'Task3 Baza'!$A$2:$A$1999,'Task3 Baza'!$C$2:$C$1999,"non",0)</f>
        <v>Daşkəsən</v>
      </c>
      <c r="F1074" s="109" t="str">
        <f t="shared" si="36"/>
        <v>Bakı</v>
      </c>
      <c r="G1074" s="110">
        <f t="shared" si="37"/>
        <v>10</v>
      </c>
    </row>
    <row r="1075" spans="1:7" x14ac:dyDescent="0.3">
      <c r="A1075" s="20" t="s">
        <v>969</v>
      </c>
      <c r="B1075" s="102">
        <v>44432</v>
      </c>
      <c r="C1075" s="103">
        <v>0.2</v>
      </c>
      <c r="D1075" s="133">
        <v>8300</v>
      </c>
      <c r="E1075" s="108" t="str">
        <f>_xlfn.XLOOKUP($A1075,'Task3 Baza'!$A$2:$A$1999,'Task3 Baza'!$C$2:$C$1999,"non",0)</f>
        <v>Sumqayıt</v>
      </c>
      <c r="F1075" s="109" t="str">
        <f t="shared" si="36"/>
        <v>Gəncə</v>
      </c>
      <c r="G1075" s="110">
        <f t="shared" si="37"/>
        <v>20</v>
      </c>
    </row>
    <row r="1076" spans="1:7" x14ac:dyDescent="0.3">
      <c r="A1076" s="20" t="s">
        <v>970</v>
      </c>
      <c r="B1076" s="102">
        <v>44333</v>
      </c>
      <c r="C1076" s="103">
        <v>0.23</v>
      </c>
      <c r="D1076" s="133">
        <v>9700</v>
      </c>
      <c r="E1076" s="108" t="str">
        <f>_xlfn.XLOOKUP($A1076,'Task3 Baza'!$A$2:$A$1999,'Task3 Baza'!$C$2:$C$1999,"non",0)</f>
        <v>Naxçıvan</v>
      </c>
      <c r="F1076" s="109" t="str">
        <f t="shared" si="36"/>
        <v>Gəncə</v>
      </c>
      <c r="G1076" s="110">
        <f t="shared" si="37"/>
        <v>20</v>
      </c>
    </row>
    <row r="1077" spans="1:7" x14ac:dyDescent="0.3">
      <c r="A1077" s="20" t="s">
        <v>906</v>
      </c>
      <c r="B1077" s="102">
        <v>44100</v>
      </c>
      <c r="C1077" s="103">
        <v>0.15</v>
      </c>
      <c r="D1077" s="133">
        <v>6400</v>
      </c>
      <c r="E1077" s="108" t="str">
        <f>_xlfn.XLOOKUP($A1077,'Task3 Baza'!$A$2:$A$1999,'Task3 Baza'!$C$2:$C$1999,"non",0)</f>
        <v>Hacıqabul</v>
      </c>
      <c r="F1077" s="109" t="str">
        <f t="shared" si="36"/>
        <v>Sumqayıt</v>
      </c>
      <c r="G1077" s="110">
        <f t="shared" si="37"/>
        <v>50</v>
      </c>
    </row>
    <row r="1078" spans="1:7" x14ac:dyDescent="0.3">
      <c r="A1078" s="20" t="s">
        <v>971</v>
      </c>
      <c r="B1078" s="102">
        <v>44201</v>
      </c>
      <c r="C1078" s="103">
        <v>0.23</v>
      </c>
      <c r="D1078" s="133">
        <v>12600</v>
      </c>
      <c r="E1078" s="108" t="str">
        <f>_xlfn.XLOOKUP($A1078,'Task3 Baza'!$A$2:$A$1999,'Task3 Baza'!$C$2:$C$1999,"non",0)</f>
        <v>Yardımlı</v>
      </c>
      <c r="F1078" s="109" t="str">
        <f t="shared" si="36"/>
        <v>Lənkəran</v>
      </c>
      <c r="G1078" s="110">
        <f t="shared" si="37"/>
        <v>42</v>
      </c>
    </row>
    <row r="1079" spans="1:7" x14ac:dyDescent="0.3">
      <c r="A1079" s="20" t="s">
        <v>972</v>
      </c>
      <c r="B1079" s="102">
        <v>43686</v>
      </c>
      <c r="C1079" s="103">
        <v>0.2</v>
      </c>
      <c r="D1079" s="133">
        <v>8100</v>
      </c>
      <c r="E1079" s="108" t="str">
        <f>_xlfn.XLOOKUP($A1079,'Task3 Baza'!$A$2:$A$1999,'Task3 Baza'!$C$2:$C$1999,"non",0)</f>
        <v>Füzuli</v>
      </c>
      <c r="F1079" s="109" t="str">
        <f t="shared" si="36"/>
        <v>Sumqayıt</v>
      </c>
      <c r="G1079" s="110">
        <f t="shared" si="37"/>
        <v>50</v>
      </c>
    </row>
    <row r="1080" spans="1:7" x14ac:dyDescent="0.3">
      <c r="A1080" s="20" t="s">
        <v>913</v>
      </c>
      <c r="B1080" s="102">
        <v>44182</v>
      </c>
      <c r="C1080" s="103">
        <v>0.15</v>
      </c>
      <c r="D1080" s="133">
        <v>5900</v>
      </c>
      <c r="E1080" s="108" t="str">
        <f>_xlfn.XLOOKUP($A1080,'Task3 Baza'!$A$2:$A$1999,'Task3 Baza'!$C$2:$C$1999,"non",0)</f>
        <v>Ağsu</v>
      </c>
      <c r="F1080" s="109" t="str">
        <f t="shared" si="36"/>
        <v>Bakı</v>
      </c>
      <c r="G1080" s="110">
        <f t="shared" si="37"/>
        <v>10</v>
      </c>
    </row>
    <row r="1081" spans="1:7" x14ac:dyDescent="0.3">
      <c r="A1081" s="20" t="s">
        <v>674</v>
      </c>
      <c r="B1081" s="102">
        <v>43959</v>
      </c>
      <c r="C1081" s="103">
        <v>0.15</v>
      </c>
      <c r="D1081" s="133">
        <v>12900</v>
      </c>
      <c r="E1081" s="108" t="str">
        <f>_xlfn.XLOOKUP($A1081,'Task3 Baza'!$A$2:$A$1999,'Task3 Baza'!$C$2:$C$1999,"non",0)</f>
        <v>Lerik</v>
      </c>
      <c r="F1081" s="109" t="str">
        <f t="shared" si="36"/>
        <v>Gəncə</v>
      </c>
      <c r="G1081" s="110">
        <f t="shared" si="37"/>
        <v>20</v>
      </c>
    </row>
    <row r="1082" spans="1:7" x14ac:dyDescent="0.3">
      <c r="A1082" s="20" t="s">
        <v>333</v>
      </c>
      <c r="B1082" s="102">
        <v>44359</v>
      </c>
      <c r="C1082" s="103">
        <v>0.21</v>
      </c>
      <c r="D1082" s="133">
        <v>9400</v>
      </c>
      <c r="E1082" s="108" t="str">
        <f>_xlfn.XLOOKUP($A1082,'Task3 Baza'!$A$2:$A$1999,'Task3 Baza'!$C$2:$C$1999,"non",0)</f>
        <v>İsmayıllı</v>
      </c>
      <c r="F1082" s="109" t="str">
        <f t="shared" si="36"/>
        <v>Sumqayıt</v>
      </c>
      <c r="G1082" s="110">
        <f t="shared" si="37"/>
        <v>50</v>
      </c>
    </row>
    <row r="1083" spans="1:7" x14ac:dyDescent="0.3">
      <c r="A1083" s="20" t="s">
        <v>973</v>
      </c>
      <c r="B1083" s="102">
        <v>43746</v>
      </c>
      <c r="C1083" s="103">
        <v>0.18</v>
      </c>
      <c r="D1083" s="133">
        <v>9100</v>
      </c>
      <c r="E1083" s="108" t="str">
        <f>_xlfn.XLOOKUP($A1083,'Task3 Baza'!$A$2:$A$1999,'Task3 Baza'!$C$2:$C$1999,"non",0)</f>
        <v>Ağstafa</v>
      </c>
      <c r="F1083" s="109" t="str">
        <f t="shared" si="36"/>
        <v>Bakı</v>
      </c>
      <c r="G1083" s="110">
        <f t="shared" si="37"/>
        <v>10</v>
      </c>
    </row>
    <row r="1084" spans="1:7" x14ac:dyDescent="0.3">
      <c r="A1084" s="20" t="s">
        <v>974</v>
      </c>
      <c r="B1084" s="102">
        <v>44182</v>
      </c>
      <c r="C1084" s="103">
        <v>0.24</v>
      </c>
      <c r="D1084" s="133">
        <v>3800</v>
      </c>
      <c r="E1084" s="108" t="str">
        <f>_xlfn.XLOOKUP($A1084,'Task3 Baza'!$A$2:$A$1999,'Task3 Baza'!$C$2:$C$1999,"non",0)</f>
        <v>Sədərək</v>
      </c>
      <c r="F1084" s="109" t="str">
        <f t="shared" si="36"/>
        <v>Gəncə</v>
      </c>
      <c r="G1084" s="110">
        <f t="shared" si="37"/>
        <v>20</v>
      </c>
    </row>
    <row r="1085" spans="1:7" x14ac:dyDescent="0.3">
      <c r="A1085" s="20" t="s">
        <v>975</v>
      </c>
      <c r="B1085" s="102">
        <v>43720</v>
      </c>
      <c r="C1085" s="103">
        <v>0.2</v>
      </c>
      <c r="D1085" s="133">
        <v>11400</v>
      </c>
      <c r="E1085" s="108" t="str">
        <f>_xlfn.XLOOKUP($A1085,'Task3 Baza'!$A$2:$A$1999,'Task3 Baza'!$C$2:$C$1999,"non",0)</f>
        <v>Füzuli</v>
      </c>
      <c r="F1085" s="109" t="str">
        <f t="shared" si="36"/>
        <v>Sumqayıt</v>
      </c>
      <c r="G1085" s="110">
        <f t="shared" si="37"/>
        <v>50</v>
      </c>
    </row>
    <row r="1086" spans="1:7" x14ac:dyDescent="0.3">
      <c r="A1086" s="20" t="s">
        <v>976</v>
      </c>
      <c r="B1086" s="102">
        <v>44077</v>
      </c>
      <c r="C1086" s="103">
        <v>0.17</v>
      </c>
      <c r="D1086" s="133">
        <v>6300</v>
      </c>
      <c r="E1086" s="108" t="str">
        <f>_xlfn.XLOOKUP($A1086,'Task3 Baza'!$A$2:$A$1999,'Task3 Baza'!$C$2:$C$1999,"non",0)</f>
        <v>Mingəçevir</v>
      </c>
      <c r="F1086" s="109" t="str">
        <f t="shared" si="36"/>
        <v>Gəncə</v>
      </c>
      <c r="G1086" s="110">
        <f t="shared" si="37"/>
        <v>20</v>
      </c>
    </row>
    <row r="1087" spans="1:7" x14ac:dyDescent="0.3">
      <c r="A1087" s="20" t="s">
        <v>977</v>
      </c>
      <c r="B1087" s="102">
        <v>44216</v>
      </c>
      <c r="C1087" s="103">
        <v>0.19</v>
      </c>
      <c r="D1087" s="133">
        <v>3100</v>
      </c>
      <c r="E1087" s="108" t="str">
        <f>_xlfn.XLOOKUP($A1087,'Task3 Baza'!$A$2:$A$1999,'Task3 Baza'!$C$2:$C$1999,"non",0)</f>
        <v>Saatlı</v>
      </c>
      <c r="F1087" s="109" t="str">
        <f t="shared" si="36"/>
        <v>Gəncə</v>
      </c>
      <c r="G1087" s="110">
        <f t="shared" si="37"/>
        <v>20</v>
      </c>
    </row>
    <row r="1088" spans="1:7" x14ac:dyDescent="0.3">
      <c r="A1088" s="20" t="s">
        <v>795</v>
      </c>
      <c r="B1088" s="102">
        <v>44452</v>
      </c>
      <c r="C1088" s="103">
        <v>0.17</v>
      </c>
      <c r="D1088" s="133">
        <v>4900</v>
      </c>
      <c r="E1088" s="108" t="str">
        <f>_xlfn.XLOOKUP($A1088,'Task3 Baza'!$A$2:$A$1999,'Task3 Baza'!$C$2:$C$1999,"non",0)</f>
        <v>Kürdəmir</v>
      </c>
      <c r="F1088" s="109" t="str">
        <f t="shared" si="36"/>
        <v>Sumqayıt</v>
      </c>
      <c r="G1088" s="110">
        <f t="shared" si="37"/>
        <v>50</v>
      </c>
    </row>
    <row r="1089" spans="1:7" x14ac:dyDescent="0.3">
      <c r="A1089" s="20" t="s">
        <v>746</v>
      </c>
      <c r="B1089" s="102">
        <v>44189</v>
      </c>
      <c r="C1089" s="103">
        <v>0.14000000000000001</v>
      </c>
      <c r="D1089" s="133">
        <v>3900</v>
      </c>
      <c r="E1089" s="108" t="str">
        <f>_xlfn.XLOOKUP($A1089,'Task3 Baza'!$A$2:$A$1999,'Task3 Baza'!$C$2:$C$1999,"non",0)</f>
        <v>İmişli</v>
      </c>
      <c r="F1089" s="109" t="str">
        <f t="shared" si="36"/>
        <v>Sumqayıt</v>
      </c>
      <c r="G1089" s="110">
        <f t="shared" si="37"/>
        <v>50</v>
      </c>
    </row>
    <row r="1090" spans="1:7" x14ac:dyDescent="0.3">
      <c r="A1090" s="20" t="s">
        <v>978</v>
      </c>
      <c r="B1090" s="102">
        <v>43816</v>
      </c>
      <c r="C1090" s="103">
        <v>0.19</v>
      </c>
      <c r="D1090" s="133">
        <v>9800</v>
      </c>
      <c r="E1090" s="108" t="str">
        <f>_xlfn.XLOOKUP($A1090,'Task3 Baza'!$A$2:$A$1999,'Task3 Baza'!$C$2:$C$1999,"non",0)</f>
        <v>Astara</v>
      </c>
      <c r="F1090" s="109" t="str">
        <f t="shared" ref="F1090:F1153" si="38">VLOOKUP($E1090,$I$3:$K$75,2,0)</f>
        <v>Bakı</v>
      </c>
      <c r="G1090" s="110">
        <f t="shared" ref="G1090:G1153" si="39">VLOOKUP(VLOOKUP($E1090,$I$3:$J$75,2,0),$L$3:$M$6,2,0)</f>
        <v>10</v>
      </c>
    </row>
    <row r="1091" spans="1:7" x14ac:dyDescent="0.3">
      <c r="A1091" s="20" t="s">
        <v>935</v>
      </c>
      <c r="B1091" s="102">
        <v>43931</v>
      </c>
      <c r="C1091" s="103">
        <v>0.22</v>
      </c>
      <c r="D1091" s="133">
        <v>3000</v>
      </c>
      <c r="E1091" s="108" t="str">
        <f>_xlfn.XLOOKUP($A1091,'Task3 Baza'!$A$2:$A$1999,'Task3 Baza'!$C$2:$C$1999,"non",0)</f>
        <v>Oğuz</v>
      </c>
      <c r="F1091" s="109" t="str">
        <f t="shared" si="38"/>
        <v>Gəncə</v>
      </c>
      <c r="G1091" s="110">
        <f t="shared" si="39"/>
        <v>20</v>
      </c>
    </row>
    <row r="1092" spans="1:7" x14ac:dyDescent="0.3">
      <c r="A1092" s="20" t="s">
        <v>818</v>
      </c>
      <c r="B1092" s="102">
        <v>44355</v>
      </c>
      <c r="C1092" s="103">
        <v>0.22</v>
      </c>
      <c r="D1092" s="133">
        <v>5600</v>
      </c>
      <c r="E1092" s="108" t="str">
        <f>_xlfn.XLOOKUP($A1092,'Task3 Baza'!$A$2:$A$1999,'Task3 Baza'!$C$2:$C$1999,"non",0)</f>
        <v>Mingəçevir</v>
      </c>
      <c r="F1092" s="109" t="str">
        <f t="shared" si="38"/>
        <v>Gəncə</v>
      </c>
      <c r="G1092" s="110">
        <f t="shared" si="39"/>
        <v>20</v>
      </c>
    </row>
    <row r="1093" spans="1:7" x14ac:dyDescent="0.3">
      <c r="A1093" s="20" t="s">
        <v>979</v>
      </c>
      <c r="B1093" s="102">
        <v>44115</v>
      </c>
      <c r="C1093" s="103">
        <v>0.14000000000000001</v>
      </c>
      <c r="D1093" s="133">
        <v>3700</v>
      </c>
      <c r="E1093" s="108" t="str">
        <f>_xlfn.XLOOKUP($A1093,'Task3 Baza'!$A$2:$A$1999,'Task3 Baza'!$C$2:$C$1999,"non",0)</f>
        <v>Xaçmaz</v>
      </c>
      <c r="F1093" s="109" t="str">
        <f t="shared" si="38"/>
        <v>Sumqayıt</v>
      </c>
      <c r="G1093" s="110">
        <f t="shared" si="39"/>
        <v>50</v>
      </c>
    </row>
    <row r="1094" spans="1:7" x14ac:dyDescent="0.3">
      <c r="A1094" s="20" t="s">
        <v>980</v>
      </c>
      <c r="B1094" s="102">
        <v>43672</v>
      </c>
      <c r="C1094" s="103">
        <v>0.24</v>
      </c>
      <c r="D1094" s="133">
        <v>6100</v>
      </c>
      <c r="E1094" s="108" t="str">
        <f>_xlfn.XLOOKUP($A1094,'Task3 Baza'!$A$2:$A$1999,'Task3 Baza'!$C$2:$C$1999,"non",0)</f>
        <v>Qəbələ</v>
      </c>
      <c r="F1094" s="109" t="str">
        <f t="shared" si="38"/>
        <v>Sumqayıt</v>
      </c>
      <c r="G1094" s="110">
        <f t="shared" si="39"/>
        <v>50</v>
      </c>
    </row>
    <row r="1095" spans="1:7" x14ac:dyDescent="0.3">
      <c r="A1095" s="20" t="s">
        <v>878</v>
      </c>
      <c r="B1095" s="102">
        <v>44099</v>
      </c>
      <c r="C1095" s="103">
        <v>0.14000000000000001</v>
      </c>
      <c r="D1095" s="133">
        <v>6800</v>
      </c>
      <c r="E1095" s="108" t="str">
        <f>_xlfn.XLOOKUP($A1095,'Task3 Baza'!$A$2:$A$1999,'Task3 Baza'!$C$2:$C$1999,"non",0)</f>
        <v>Şəmkir</v>
      </c>
      <c r="F1095" s="109" t="str">
        <f t="shared" si="38"/>
        <v>Lənkəran</v>
      </c>
      <c r="G1095" s="110">
        <f t="shared" si="39"/>
        <v>42</v>
      </c>
    </row>
    <row r="1096" spans="1:7" x14ac:dyDescent="0.3">
      <c r="A1096" s="20" t="s">
        <v>981</v>
      </c>
      <c r="B1096" s="102">
        <v>43537</v>
      </c>
      <c r="C1096" s="103">
        <v>0.17</v>
      </c>
      <c r="D1096" s="133">
        <v>8800</v>
      </c>
      <c r="E1096" s="108" t="str">
        <f>_xlfn.XLOOKUP($A1096,'Task3 Baza'!$A$2:$A$1999,'Task3 Baza'!$C$2:$C$1999,"non",0)</f>
        <v>Hacıqabul</v>
      </c>
      <c r="F1096" s="109" t="str">
        <f t="shared" si="38"/>
        <v>Sumqayıt</v>
      </c>
      <c r="G1096" s="110">
        <f t="shared" si="39"/>
        <v>50</v>
      </c>
    </row>
    <row r="1097" spans="1:7" x14ac:dyDescent="0.3">
      <c r="A1097" s="20" t="s">
        <v>212</v>
      </c>
      <c r="B1097" s="102">
        <v>44536</v>
      </c>
      <c r="C1097" s="103">
        <v>0.16</v>
      </c>
      <c r="D1097" s="133">
        <v>5800</v>
      </c>
      <c r="E1097" s="108" t="str">
        <f>_xlfn.XLOOKUP($A1097,'Task3 Baza'!$A$2:$A$1999,'Task3 Baza'!$C$2:$C$1999,"non",0)</f>
        <v>Ağdam</v>
      </c>
      <c r="F1097" s="109" t="str">
        <f t="shared" si="38"/>
        <v>Bakı</v>
      </c>
      <c r="G1097" s="110">
        <f t="shared" si="39"/>
        <v>10</v>
      </c>
    </row>
    <row r="1098" spans="1:7" x14ac:dyDescent="0.3">
      <c r="A1098" s="20" t="s">
        <v>982</v>
      </c>
      <c r="B1098" s="102">
        <v>44603</v>
      </c>
      <c r="C1098" s="103">
        <v>0.23</v>
      </c>
      <c r="D1098" s="133">
        <v>9800</v>
      </c>
      <c r="E1098" s="108" t="str">
        <f>_xlfn.XLOOKUP($A1098,'Task3 Baza'!$A$2:$A$1999,'Task3 Baza'!$C$2:$C$1999,"non",0)</f>
        <v>Qəbələ</v>
      </c>
      <c r="F1098" s="109" t="str">
        <f t="shared" si="38"/>
        <v>Sumqayıt</v>
      </c>
      <c r="G1098" s="110">
        <f t="shared" si="39"/>
        <v>50</v>
      </c>
    </row>
    <row r="1099" spans="1:7" x14ac:dyDescent="0.3">
      <c r="A1099" s="20" t="s">
        <v>983</v>
      </c>
      <c r="B1099" s="102">
        <v>44307</v>
      </c>
      <c r="C1099" s="103">
        <v>0.2</v>
      </c>
      <c r="D1099" s="133">
        <v>7000</v>
      </c>
      <c r="E1099" s="108" t="str">
        <f>_xlfn.XLOOKUP($A1099,'Task3 Baza'!$A$2:$A$1999,'Task3 Baza'!$C$2:$C$1999,"non",0)</f>
        <v>Goranboy</v>
      </c>
      <c r="F1099" s="109" t="str">
        <f t="shared" si="38"/>
        <v>Sumqayıt</v>
      </c>
      <c r="G1099" s="110">
        <f t="shared" si="39"/>
        <v>50</v>
      </c>
    </row>
    <row r="1100" spans="1:7" x14ac:dyDescent="0.3">
      <c r="A1100" s="20" t="s">
        <v>427</v>
      </c>
      <c r="B1100" s="102">
        <v>44186</v>
      </c>
      <c r="C1100" s="103">
        <v>0.21</v>
      </c>
      <c r="D1100" s="133">
        <v>4500</v>
      </c>
      <c r="E1100" s="108" t="str">
        <f>_xlfn.XLOOKUP($A1100,'Task3 Baza'!$A$2:$A$1999,'Task3 Baza'!$C$2:$C$1999,"non",0)</f>
        <v>Göyçay</v>
      </c>
      <c r="F1100" s="109" t="str">
        <f t="shared" si="38"/>
        <v>Sumqayıt</v>
      </c>
      <c r="G1100" s="110">
        <f t="shared" si="39"/>
        <v>50</v>
      </c>
    </row>
    <row r="1101" spans="1:7" x14ac:dyDescent="0.3">
      <c r="A1101" s="20" t="s">
        <v>859</v>
      </c>
      <c r="B1101" s="102">
        <v>44005</v>
      </c>
      <c r="C1101" s="103">
        <v>0.18</v>
      </c>
      <c r="D1101" s="133">
        <v>12700</v>
      </c>
      <c r="E1101" s="108" t="str">
        <f>_xlfn.XLOOKUP($A1101,'Task3 Baza'!$A$2:$A$1999,'Task3 Baza'!$C$2:$C$1999,"non",0)</f>
        <v>Ağdaş</v>
      </c>
      <c r="F1101" s="109" t="str">
        <f t="shared" si="38"/>
        <v>Bakı</v>
      </c>
      <c r="G1101" s="110">
        <f t="shared" si="39"/>
        <v>10</v>
      </c>
    </row>
    <row r="1102" spans="1:7" x14ac:dyDescent="0.3">
      <c r="A1102" s="20" t="s">
        <v>984</v>
      </c>
      <c r="B1102" s="102">
        <v>44697</v>
      </c>
      <c r="C1102" s="103">
        <v>0.16</v>
      </c>
      <c r="D1102" s="133">
        <v>8300</v>
      </c>
      <c r="E1102" s="108" t="str">
        <f>_xlfn.XLOOKUP($A1102,'Task3 Baza'!$A$2:$A$1999,'Task3 Baza'!$C$2:$C$1999,"non",0)</f>
        <v>Ağcabədi</v>
      </c>
      <c r="F1102" s="109" t="str">
        <f t="shared" si="38"/>
        <v>Bakı</v>
      </c>
      <c r="G1102" s="110">
        <f t="shared" si="39"/>
        <v>10</v>
      </c>
    </row>
    <row r="1103" spans="1:7" x14ac:dyDescent="0.3">
      <c r="A1103" s="20" t="s">
        <v>197</v>
      </c>
      <c r="B1103" s="102">
        <v>43690</v>
      </c>
      <c r="C1103" s="103">
        <v>0.17</v>
      </c>
      <c r="D1103" s="133">
        <v>8700</v>
      </c>
      <c r="E1103" s="108" t="str">
        <f>_xlfn.XLOOKUP($A1103,'Task3 Baza'!$A$2:$A$1999,'Task3 Baza'!$C$2:$C$1999,"non",0)</f>
        <v>Zəngilan</v>
      </c>
      <c r="F1103" s="109" t="str">
        <f t="shared" si="38"/>
        <v>Lənkəran</v>
      </c>
      <c r="G1103" s="110">
        <f t="shared" si="39"/>
        <v>42</v>
      </c>
    </row>
    <row r="1104" spans="1:7" x14ac:dyDescent="0.3">
      <c r="A1104" s="20" t="s">
        <v>833</v>
      </c>
      <c r="B1104" s="102">
        <v>44787</v>
      </c>
      <c r="C1104" s="103">
        <v>0.18</v>
      </c>
      <c r="D1104" s="133">
        <v>9200</v>
      </c>
      <c r="E1104" s="108" t="str">
        <f>_xlfn.XLOOKUP($A1104,'Task3 Baza'!$A$2:$A$1999,'Task3 Baza'!$C$2:$C$1999,"non",0)</f>
        <v>Daşkəsən</v>
      </c>
      <c r="F1104" s="109" t="str">
        <f t="shared" si="38"/>
        <v>Bakı</v>
      </c>
      <c r="G1104" s="110">
        <f t="shared" si="39"/>
        <v>10</v>
      </c>
    </row>
    <row r="1105" spans="1:7" x14ac:dyDescent="0.3">
      <c r="A1105" s="20" t="s">
        <v>985</v>
      </c>
      <c r="B1105" s="102">
        <v>44649</v>
      </c>
      <c r="C1105" s="103">
        <v>0.16</v>
      </c>
      <c r="D1105" s="133">
        <v>6700</v>
      </c>
      <c r="E1105" s="108" t="str">
        <f>_xlfn.XLOOKUP($A1105,'Task3 Baza'!$A$2:$A$1999,'Task3 Baza'!$C$2:$C$1999,"non",0)</f>
        <v>Qusar</v>
      </c>
      <c r="F1105" s="109" t="str">
        <f t="shared" si="38"/>
        <v>Gəncə</v>
      </c>
      <c r="G1105" s="110">
        <f t="shared" si="39"/>
        <v>20</v>
      </c>
    </row>
    <row r="1106" spans="1:7" x14ac:dyDescent="0.3">
      <c r="A1106" s="20" t="s">
        <v>887</v>
      </c>
      <c r="B1106" s="102">
        <v>44150</v>
      </c>
      <c r="C1106" s="103">
        <v>0.24</v>
      </c>
      <c r="D1106" s="133">
        <v>2000</v>
      </c>
      <c r="E1106" s="108" t="str">
        <f>_xlfn.XLOOKUP($A1106,'Task3 Baza'!$A$2:$A$1999,'Task3 Baza'!$C$2:$C$1999,"non",0)</f>
        <v>Tərtər</v>
      </c>
      <c r="F1106" s="109" t="str">
        <f t="shared" si="38"/>
        <v>Lənkəran</v>
      </c>
      <c r="G1106" s="110">
        <f t="shared" si="39"/>
        <v>42</v>
      </c>
    </row>
    <row r="1107" spans="1:7" x14ac:dyDescent="0.3">
      <c r="A1107" s="20" t="s">
        <v>256</v>
      </c>
      <c r="B1107" s="102">
        <v>44190</v>
      </c>
      <c r="C1107" s="103">
        <v>0.15</v>
      </c>
      <c r="D1107" s="133">
        <v>9100</v>
      </c>
      <c r="E1107" s="108" t="str">
        <f>_xlfn.XLOOKUP($A1107,'Task3 Baza'!$A$2:$A$1999,'Task3 Baza'!$C$2:$C$1999,"non",0)</f>
        <v>Ağdaş</v>
      </c>
      <c r="F1107" s="109" t="str">
        <f t="shared" si="38"/>
        <v>Bakı</v>
      </c>
      <c r="G1107" s="110">
        <f t="shared" si="39"/>
        <v>10</v>
      </c>
    </row>
    <row r="1108" spans="1:7" x14ac:dyDescent="0.3">
      <c r="A1108" s="20" t="s">
        <v>678</v>
      </c>
      <c r="B1108" s="102">
        <v>44446</v>
      </c>
      <c r="C1108" s="103">
        <v>0.21</v>
      </c>
      <c r="D1108" s="133">
        <v>4600</v>
      </c>
      <c r="E1108" s="108" t="str">
        <f>_xlfn.XLOOKUP($A1108,'Task3 Baza'!$A$2:$A$1999,'Task3 Baza'!$C$2:$C$1999,"non",0)</f>
        <v>İmişli</v>
      </c>
      <c r="F1108" s="109" t="str">
        <f t="shared" si="38"/>
        <v>Sumqayıt</v>
      </c>
      <c r="G1108" s="110">
        <f t="shared" si="39"/>
        <v>50</v>
      </c>
    </row>
    <row r="1109" spans="1:7" x14ac:dyDescent="0.3">
      <c r="A1109" s="20" t="s">
        <v>986</v>
      </c>
      <c r="B1109" s="102">
        <v>43697</v>
      </c>
      <c r="C1109" s="103">
        <v>0.21</v>
      </c>
      <c r="D1109" s="133">
        <v>8600</v>
      </c>
      <c r="E1109" s="108" t="str">
        <f>_xlfn.XLOOKUP($A1109,'Task3 Baza'!$A$2:$A$1999,'Task3 Baza'!$C$2:$C$1999,"non",0)</f>
        <v>Şamaxı</v>
      </c>
      <c r="F1109" s="109" t="str">
        <f t="shared" si="38"/>
        <v>Lənkəran</v>
      </c>
      <c r="G1109" s="110">
        <f t="shared" si="39"/>
        <v>42</v>
      </c>
    </row>
    <row r="1110" spans="1:7" x14ac:dyDescent="0.3">
      <c r="A1110" s="20" t="s">
        <v>987</v>
      </c>
      <c r="B1110" s="102">
        <v>43909</v>
      </c>
      <c r="C1110" s="103">
        <v>0.24</v>
      </c>
      <c r="D1110" s="133">
        <v>6100</v>
      </c>
      <c r="E1110" s="108" t="str">
        <f>_xlfn.XLOOKUP($A1110,'Task3 Baza'!$A$2:$A$1999,'Task3 Baza'!$C$2:$C$1999,"non",0)</f>
        <v>Salyan</v>
      </c>
      <c r="F1110" s="109" t="str">
        <f t="shared" si="38"/>
        <v>Gəncə</v>
      </c>
      <c r="G1110" s="110">
        <f t="shared" si="39"/>
        <v>20</v>
      </c>
    </row>
    <row r="1111" spans="1:7" x14ac:dyDescent="0.3">
      <c r="A1111" s="20" t="s">
        <v>437</v>
      </c>
      <c r="B1111" s="102">
        <v>44526</v>
      </c>
      <c r="C1111" s="103">
        <v>0.18</v>
      </c>
      <c r="D1111" s="133">
        <v>4000</v>
      </c>
      <c r="E1111" s="108" t="str">
        <f>_xlfn.XLOOKUP($A1111,'Task3 Baza'!$A$2:$A$1999,'Task3 Baza'!$C$2:$C$1999,"non",0)</f>
        <v>Şəmkir</v>
      </c>
      <c r="F1111" s="109" t="str">
        <f t="shared" si="38"/>
        <v>Lənkəran</v>
      </c>
      <c r="G1111" s="110">
        <f t="shared" si="39"/>
        <v>42</v>
      </c>
    </row>
    <row r="1112" spans="1:7" x14ac:dyDescent="0.3">
      <c r="A1112" s="20" t="s">
        <v>988</v>
      </c>
      <c r="B1112" s="102">
        <v>44663</v>
      </c>
      <c r="C1112" s="103">
        <v>0.16</v>
      </c>
      <c r="D1112" s="133">
        <v>12000</v>
      </c>
      <c r="E1112" s="108" t="str">
        <f>_xlfn.XLOOKUP($A1112,'Task3 Baza'!$A$2:$A$1999,'Task3 Baza'!$C$2:$C$1999,"non",0)</f>
        <v>Tərtər</v>
      </c>
      <c r="F1112" s="109" t="str">
        <f t="shared" si="38"/>
        <v>Lənkəran</v>
      </c>
      <c r="G1112" s="110">
        <f t="shared" si="39"/>
        <v>42</v>
      </c>
    </row>
    <row r="1113" spans="1:7" x14ac:dyDescent="0.3">
      <c r="A1113" s="20" t="s">
        <v>418</v>
      </c>
      <c r="B1113" s="102">
        <v>44292</v>
      </c>
      <c r="C1113" s="103">
        <v>0.14000000000000001</v>
      </c>
      <c r="D1113" s="133">
        <v>6300</v>
      </c>
      <c r="E1113" s="108" t="str">
        <f>_xlfn.XLOOKUP($A1113,'Task3 Baza'!$A$2:$A$1999,'Task3 Baza'!$C$2:$C$1999,"non",0)</f>
        <v>Şərur</v>
      </c>
      <c r="F1113" s="109" t="str">
        <f t="shared" si="38"/>
        <v>Lənkəran</v>
      </c>
      <c r="G1113" s="110">
        <f t="shared" si="39"/>
        <v>42</v>
      </c>
    </row>
    <row r="1114" spans="1:7" x14ac:dyDescent="0.3">
      <c r="A1114" s="20" t="s">
        <v>989</v>
      </c>
      <c r="B1114" s="102">
        <v>44571</v>
      </c>
      <c r="C1114" s="103">
        <v>0.14000000000000001</v>
      </c>
      <c r="D1114" s="133">
        <v>10700</v>
      </c>
      <c r="E1114" s="108" t="str">
        <f>_xlfn.XLOOKUP($A1114,'Task3 Baza'!$A$2:$A$1999,'Task3 Baza'!$C$2:$C$1999,"non",0)</f>
        <v>Siyəzən</v>
      </c>
      <c r="F1114" s="109" t="str">
        <f t="shared" si="38"/>
        <v>Gəncə</v>
      </c>
      <c r="G1114" s="110">
        <f t="shared" si="39"/>
        <v>20</v>
      </c>
    </row>
    <row r="1115" spans="1:7" x14ac:dyDescent="0.3">
      <c r="A1115" s="20" t="s">
        <v>990</v>
      </c>
      <c r="B1115" s="102">
        <v>44611</v>
      </c>
      <c r="C1115" s="103">
        <v>0.23</v>
      </c>
      <c r="D1115" s="133">
        <v>6700</v>
      </c>
      <c r="E1115" s="108" t="str">
        <f>_xlfn.XLOOKUP($A1115,'Task3 Baza'!$A$2:$A$1999,'Task3 Baza'!$C$2:$C$1999,"non",0)</f>
        <v>Kəlbəcər</v>
      </c>
      <c r="F1115" s="109" t="str">
        <f t="shared" si="38"/>
        <v>Sumqayıt</v>
      </c>
      <c r="G1115" s="110">
        <f t="shared" si="39"/>
        <v>50</v>
      </c>
    </row>
    <row r="1116" spans="1:7" x14ac:dyDescent="0.3">
      <c r="A1116" s="20" t="s">
        <v>964</v>
      </c>
      <c r="B1116" s="102">
        <v>44037</v>
      </c>
      <c r="C1116" s="103">
        <v>0.23</v>
      </c>
      <c r="D1116" s="133">
        <v>5000</v>
      </c>
      <c r="E1116" s="108" t="str">
        <f>_xlfn.XLOOKUP($A1116,'Task3 Baza'!$A$2:$A$1999,'Task3 Baza'!$C$2:$C$1999,"non",0)</f>
        <v>Tərtər</v>
      </c>
      <c r="F1116" s="109" t="str">
        <f t="shared" si="38"/>
        <v>Lənkəran</v>
      </c>
      <c r="G1116" s="110">
        <f t="shared" si="39"/>
        <v>42</v>
      </c>
    </row>
    <row r="1117" spans="1:7" x14ac:dyDescent="0.3">
      <c r="A1117" s="20" t="s">
        <v>928</v>
      </c>
      <c r="B1117" s="102">
        <v>44447</v>
      </c>
      <c r="C1117" s="103">
        <v>0.17</v>
      </c>
      <c r="D1117" s="133">
        <v>2000</v>
      </c>
      <c r="E1117" s="108" t="str">
        <f>_xlfn.XLOOKUP($A1117,'Task3 Baza'!$A$2:$A$1999,'Task3 Baza'!$C$2:$C$1999,"non",0)</f>
        <v>Göyçay</v>
      </c>
      <c r="F1117" s="109" t="str">
        <f t="shared" si="38"/>
        <v>Sumqayıt</v>
      </c>
      <c r="G1117" s="110">
        <f t="shared" si="39"/>
        <v>50</v>
      </c>
    </row>
    <row r="1118" spans="1:7" x14ac:dyDescent="0.3">
      <c r="A1118" s="20" t="s">
        <v>991</v>
      </c>
      <c r="B1118" s="102">
        <v>43849</v>
      </c>
      <c r="C1118" s="103">
        <v>0.19</v>
      </c>
      <c r="D1118" s="133">
        <v>2100</v>
      </c>
      <c r="E1118" s="108" t="str">
        <f>_xlfn.XLOOKUP($A1118,'Task3 Baza'!$A$2:$A$1999,'Task3 Baza'!$C$2:$C$1999,"non",0)</f>
        <v>Sabirabad</v>
      </c>
      <c r="F1118" s="109" t="str">
        <f t="shared" si="38"/>
        <v>Gəncə</v>
      </c>
      <c r="G1118" s="110">
        <f t="shared" si="39"/>
        <v>20</v>
      </c>
    </row>
    <row r="1119" spans="1:7" x14ac:dyDescent="0.3">
      <c r="A1119" s="20" t="s">
        <v>438</v>
      </c>
      <c r="B1119" s="102">
        <v>43894</v>
      </c>
      <c r="C1119" s="103">
        <v>0.16</v>
      </c>
      <c r="D1119" s="133">
        <v>11200</v>
      </c>
      <c r="E1119" s="108" t="str">
        <f>_xlfn.XLOOKUP($A1119,'Task3 Baza'!$A$2:$A$1999,'Task3 Baza'!$C$2:$C$1999,"non",0)</f>
        <v>Zərdab</v>
      </c>
      <c r="F1119" s="109" t="str">
        <f t="shared" si="38"/>
        <v>Lənkəran</v>
      </c>
      <c r="G1119" s="110">
        <f t="shared" si="39"/>
        <v>42</v>
      </c>
    </row>
    <row r="1120" spans="1:7" x14ac:dyDescent="0.3">
      <c r="A1120" s="20" t="s">
        <v>992</v>
      </c>
      <c r="B1120" s="102">
        <v>44065</v>
      </c>
      <c r="C1120" s="103">
        <v>0.19</v>
      </c>
      <c r="D1120" s="133">
        <v>2700</v>
      </c>
      <c r="E1120" s="108" t="str">
        <f>_xlfn.XLOOKUP($A1120,'Task3 Baza'!$A$2:$A$1999,'Task3 Baza'!$C$2:$C$1999,"non",0)</f>
        <v>Ağdam</v>
      </c>
      <c r="F1120" s="109" t="str">
        <f t="shared" si="38"/>
        <v>Bakı</v>
      </c>
      <c r="G1120" s="110">
        <f t="shared" si="39"/>
        <v>10</v>
      </c>
    </row>
    <row r="1121" spans="1:7" x14ac:dyDescent="0.3">
      <c r="A1121" s="20" t="s">
        <v>993</v>
      </c>
      <c r="B1121" s="102">
        <v>44129</v>
      </c>
      <c r="C1121" s="103">
        <v>0.16</v>
      </c>
      <c r="D1121" s="133">
        <v>5000</v>
      </c>
      <c r="E1121" s="108" t="str">
        <f>_xlfn.XLOOKUP($A1121,'Task3 Baza'!$A$2:$A$1999,'Task3 Baza'!$C$2:$C$1999,"non",0)</f>
        <v>Ağsu</v>
      </c>
      <c r="F1121" s="109" t="str">
        <f t="shared" si="38"/>
        <v>Bakı</v>
      </c>
      <c r="G1121" s="110">
        <f t="shared" si="39"/>
        <v>10</v>
      </c>
    </row>
    <row r="1122" spans="1:7" x14ac:dyDescent="0.3">
      <c r="A1122" s="20" t="s">
        <v>958</v>
      </c>
      <c r="B1122" s="102">
        <v>44398</v>
      </c>
      <c r="C1122" s="103">
        <v>0.22</v>
      </c>
      <c r="D1122" s="133">
        <v>2100</v>
      </c>
      <c r="E1122" s="108" t="str">
        <f>_xlfn.XLOOKUP($A1122,'Task3 Baza'!$A$2:$A$1999,'Task3 Baza'!$C$2:$C$1999,"non",0)</f>
        <v>Ağcabədi</v>
      </c>
      <c r="F1122" s="109" t="str">
        <f t="shared" si="38"/>
        <v>Bakı</v>
      </c>
      <c r="G1122" s="110">
        <f t="shared" si="39"/>
        <v>10</v>
      </c>
    </row>
    <row r="1123" spans="1:7" x14ac:dyDescent="0.3">
      <c r="A1123" s="20" t="s">
        <v>994</v>
      </c>
      <c r="B1123" s="102">
        <v>43766</v>
      </c>
      <c r="C1123" s="103">
        <v>0.16</v>
      </c>
      <c r="D1123" s="133">
        <v>12600</v>
      </c>
      <c r="E1123" s="108" t="str">
        <f>_xlfn.XLOOKUP($A1123,'Task3 Baza'!$A$2:$A$1999,'Task3 Baza'!$C$2:$C$1999,"non",0)</f>
        <v>Siyəzən</v>
      </c>
      <c r="F1123" s="109" t="str">
        <f t="shared" si="38"/>
        <v>Gəncə</v>
      </c>
      <c r="G1123" s="110">
        <f t="shared" si="39"/>
        <v>20</v>
      </c>
    </row>
    <row r="1124" spans="1:7" x14ac:dyDescent="0.3">
      <c r="A1124" s="20" t="s">
        <v>933</v>
      </c>
      <c r="B1124" s="102">
        <v>44285</v>
      </c>
      <c r="C1124" s="103">
        <v>0.15</v>
      </c>
      <c r="D1124" s="133">
        <v>2400</v>
      </c>
      <c r="E1124" s="108" t="str">
        <f>_xlfn.XLOOKUP($A1124,'Task3 Baza'!$A$2:$A$1999,'Task3 Baza'!$C$2:$C$1999,"non",0)</f>
        <v>Ağdaş</v>
      </c>
      <c r="F1124" s="109" t="str">
        <f t="shared" si="38"/>
        <v>Bakı</v>
      </c>
      <c r="G1124" s="110">
        <f t="shared" si="39"/>
        <v>10</v>
      </c>
    </row>
    <row r="1125" spans="1:7" x14ac:dyDescent="0.3">
      <c r="A1125" s="20" t="s">
        <v>995</v>
      </c>
      <c r="B1125" s="102">
        <v>43959</v>
      </c>
      <c r="C1125" s="103">
        <v>0.24</v>
      </c>
      <c r="D1125" s="133">
        <v>6400</v>
      </c>
      <c r="E1125" s="108" t="str">
        <f>_xlfn.XLOOKUP($A1125,'Task3 Baza'!$A$2:$A$1999,'Task3 Baza'!$C$2:$C$1999,"non",0)</f>
        <v>Gədəbəy</v>
      </c>
      <c r="F1125" s="109" t="str">
        <f t="shared" si="38"/>
        <v>Sumqayıt</v>
      </c>
      <c r="G1125" s="110">
        <f t="shared" si="39"/>
        <v>50</v>
      </c>
    </row>
    <row r="1126" spans="1:7" x14ac:dyDescent="0.3">
      <c r="A1126" s="20" t="s">
        <v>813</v>
      </c>
      <c r="B1126" s="102">
        <v>44446</v>
      </c>
      <c r="C1126" s="103">
        <v>0.14000000000000001</v>
      </c>
      <c r="D1126" s="133">
        <v>12500</v>
      </c>
      <c r="E1126" s="108" t="str">
        <f>_xlfn.XLOOKUP($A1126,'Task3 Baza'!$A$2:$A$1999,'Task3 Baza'!$C$2:$C$1999,"non",0)</f>
        <v>Beyləqan</v>
      </c>
      <c r="F1126" s="109" t="str">
        <f t="shared" si="38"/>
        <v>Bakı</v>
      </c>
      <c r="G1126" s="110">
        <f t="shared" si="39"/>
        <v>10</v>
      </c>
    </row>
    <row r="1127" spans="1:7" x14ac:dyDescent="0.3">
      <c r="A1127" s="20" t="s">
        <v>996</v>
      </c>
      <c r="B1127" s="102">
        <v>44523</v>
      </c>
      <c r="C1127" s="103">
        <v>0.19</v>
      </c>
      <c r="D1127" s="133">
        <v>2200</v>
      </c>
      <c r="E1127" s="108" t="str">
        <f>_xlfn.XLOOKUP($A1127,'Task3 Baza'!$A$2:$A$1999,'Task3 Baza'!$C$2:$C$1999,"non",0)</f>
        <v>Zaqatala</v>
      </c>
      <c r="F1127" s="109" t="str">
        <f t="shared" si="38"/>
        <v>Lənkəran</v>
      </c>
      <c r="G1127" s="110">
        <f t="shared" si="39"/>
        <v>42</v>
      </c>
    </row>
    <row r="1128" spans="1:7" x14ac:dyDescent="0.3">
      <c r="A1128" s="20" t="s">
        <v>980</v>
      </c>
      <c r="B1128" s="102">
        <v>43726</v>
      </c>
      <c r="C1128" s="103">
        <v>0.23</v>
      </c>
      <c r="D1128" s="133">
        <v>11300</v>
      </c>
      <c r="E1128" s="108" t="str">
        <f>_xlfn.XLOOKUP($A1128,'Task3 Baza'!$A$2:$A$1999,'Task3 Baza'!$C$2:$C$1999,"non",0)</f>
        <v>Qəbələ</v>
      </c>
      <c r="F1128" s="109" t="str">
        <f t="shared" si="38"/>
        <v>Sumqayıt</v>
      </c>
      <c r="G1128" s="110">
        <f t="shared" si="39"/>
        <v>50</v>
      </c>
    </row>
    <row r="1129" spans="1:7" x14ac:dyDescent="0.3">
      <c r="A1129" s="20" t="s">
        <v>663</v>
      </c>
      <c r="B1129" s="102">
        <v>44026</v>
      </c>
      <c r="C1129" s="103">
        <v>0.22</v>
      </c>
      <c r="D1129" s="133">
        <v>1000</v>
      </c>
      <c r="E1129" s="108" t="str">
        <f>_xlfn.XLOOKUP($A1129,'Task3 Baza'!$A$2:$A$1999,'Task3 Baza'!$C$2:$C$1999,"non",0)</f>
        <v>Hacıqabul</v>
      </c>
      <c r="F1129" s="109" t="str">
        <f t="shared" si="38"/>
        <v>Sumqayıt</v>
      </c>
      <c r="G1129" s="110">
        <f t="shared" si="39"/>
        <v>50</v>
      </c>
    </row>
    <row r="1130" spans="1:7" x14ac:dyDescent="0.3">
      <c r="A1130" s="20" t="s">
        <v>418</v>
      </c>
      <c r="B1130" s="102">
        <v>44265</v>
      </c>
      <c r="C1130" s="103">
        <v>0.2</v>
      </c>
      <c r="D1130" s="133">
        <v>10200</v>
      </c>
      <c r="E1130" s="108" t="str">
        <f>_xlfn.XLOOKUP($A1130,'Task3 Baza'!$A$2:$A$1999,'Task3 Baza'!$C$2:$C$1999,"non",0)</f>
        <v>Şərur</v>
      </c>
      <c r="F1130" s="109" t="str">
        <f t="shared" si="38"/>
        <v>Lənkəran</v>
      </c>
      <c r="G1130" s="110">
        <f t="shared" si="39"/>
        <v>42</v>
      </c>
    </row>
    <row r="1131" spans="1:7" x14ac:dyDescent="0.3">
      <c r="A1131" s="20" t="s">
        <v>997</v>
      </c>
      <c r="B1131" s="102">
        <v>44727</v>
      </c>
      <c r="C1131" s="103">
        <v>0.16</v>
      </c>
      <c r="D1131" s="133">
        <v>12600</v>
      </c>
      <c r="E1131" s="108" t="str">
        <f>_xlfn.XLOOKUP($A1131,'Task3 Baza'!$A$2:$A$1999,'Task3 Baza'!$C$2:$C$1999,"non",0)</f>
        <v>Qəbələ</v>
      </c>
      <c r="F1131" s="109" t="str">
        <f t="shared" si="38"/>
        <v>Sumqayıt</v>
      </c>
      <c r="G1131" s="110">
        <f t="shared" si="39"/>
        <v>50</v>
      </c>
    </row>
    <row r="1132" spans="1:7" x14ac:dyDescent="0.3">
      <c r="A1132" s="20" t="s">
        <v>748</v>
      </c>
      <c r="B1132" s="102">
        <v>44279</v>
      </c>
      <c r="C1132" s="103">
        <v>0.18</v>
      </c>
      <c r="D1132" s="133">
        <v>11000</v>
      </c>
      <c r="E1132" s="108" t="str">
        <f>_xlfn.XLOOKUP($A1132,'Task3 Baza'!$A$2:$A$1999,'Task3 Baza'!$C$2:$C$1999,"non",0)</f>
        <v>Ordubad</v>
      </c>
      <c r="F1132" s="109" t="str">
        <f t="shared" si="38"/>
        <v>Gəncə</v>
      </c>
      <c r="G1132" s="110">
        <f t="shared" si="39"/>
        <v>20</v>
      </c>
    </row>
    <row r="1133" spans="1:7" x14ac:dyDescent="0.3">
      <c r="A1133" s="20" t="s">
        <v>998</v>
      </c>
      <c r="B1133" s="102">
        <v>44269</v>
      </c>
      <c r="C1133" s="103">
        <v>0.24</v>
      </c>
      <c r="D1133" s="133">
        <v>12300</v>
      </c>
      <c r="E1133" s="108" t="str">
        <f>_xlfn.XLOOKUP($A1133,'Task3 Baza'!$A$2:$A$1999,'Task3 Baza'!$C$2:$C$1999,"non",0)</f>
        <v>Ordubad</v>
      </c>
      <c r="F1133" s="109" t="str">
        <f t="shared" si="38"/>
        <v>Gəncə</v>
      </c>
      <c r="G1133" s="110">
        <f t="shared" si="39"/>
        <v>20</v>
      </c>
    </row>
    <row r="1134" spans="1:7" x14ac:dyDescent="0.3">
      <c r="A1134" s="20" t="s">
        <v>999</v>
      </c>
      <c r="B1134" s="102">
        <v>44068</v>
      </c>
      <c r="C1134" s="103">
        <v>0.16</v>
      </c>
      <c r="D1134" s="133">
        <v>9000</v>
      </c>
      <c r="E1134" s="108" t="str">
        <f>_xlfn.XLOOKUP($A1134,'Task3 Baza'!$A$2:$A$1999,'Task3 Baza'!$C$2:$C$1999,"non",0)</f>
        <v>Yevlax</v>
      </c>
      <c r="F1134" s="109" t="str">
        <f t="shared" si="38"/>
        <v>Lənkəran</v>
      </c>
      <c r="G1134" s="110">
        <f t="shared" si="39"/>
        <v>42</v>
      </c>
    </row>
    <row r="1135" spans="1:7" x14ac:dyDescent="0.3">
      <c r="A1135" s="20" t="s">
        <v>1000</v>
      </c>
      <c r="B1135" s="102">
        <v>43906</v>
      </c>
      <c r="C1135" s="103">
        <v>0.22</v>
      </c>
      <c r="D1135" s="133">
        <v>10200</v>
      </c>
      <c r="E1135" s="108" t="str">
        <f>_xlfn.XLOOKUP($A1135,'Task3 Baza'!$A$2:$A$1999,'Task3 Baza'!$C$2:$C$1999,"non",0)</f>
        <v>Naxçıvan</v>
      </c>
      <c r="F1135" s="109" t="str">
        <f t="shared" si="38"/>
        <v>Gəncə</v>
      </c>
      <c r="G1135" s="110">
        <f t="shared" si="39"/>
        <v>20</v>
      </c>
    </row>
    <row r="1136" spans="1:7" x14ac:dyDescent="0.3">
      <c r="A1136" s="20" t="s">
        <v>174</v>
      </c>
      <c r="B1136" s="102">
        <v>44045</v>
      </c>
      <c r="C1136" s="103">
        <v>0.16</v>
      </c>
      <c r="D1136" s="133">
        <v>5000</v>
      </c>
      <c r="E1136" s="108" t="str">
        <f>_xlfn.XLOOKUP($A1136,'Task3 Baza'!$A$2:$A$1999,'Task3 Baza'!$C$2:$C$1999,"non",0)</f>
        <v>Ağdam</v>
      </c>
      <c r="F1136" s="109" t="str">
        <f t="shared" si="38"/>
        <v>Bakı</v>
      </c>
      <c r="G1136" s="110">
        <f t="shared" si="39"/>
        <v>10</v>
      </c>
    </row>
    <row r="1137" spans="1:7" x14ac:dyDescent="0.3">
      <c r="A1137" s="20" t="s">
        <v>966</v>
      </c>
      <c r="B1137" s="102">
        <v>44473</v>
      </c>
      <c r="C1137" s="103">
        <v>0.24</v>
      </c>
      <c r="D1137" s="133">
        <v>12200</v>
      </c>
      <c r="E1137" s="108" t="str">
        <f>_xlfn.XLOOKUP($A1137,'Task3 Baza'!$A$2:$A$1999,'Task3 Baza'!$C$2:$C$1999,"non",0)</f>
        <v>Quba</v>
      </c>
      <c r="F1137" s="109" t="str">
        <f t="shared" si="38"/>
        <v>Gəncə</v>
      </c>
      <c r="G1137" s="110">
        <f t="shared" si="39"/>
        <v>20</v>
      </c>
    </row>
    <row r="1138" spans="1:7" x14ac:dyDescent="0.3">
      <c r="A1138" s="20" t="s">
        <v>1001</v>
      </c>
      <c r="B1138" s="102">
        <v>44287</v>
      </c>
      <c r="C1138" s="103">
        <v>0.14000000000000001</v>
      </c>
      <c r="D1138" s="133">
        <v>9100</v>
      </c>
      <c r="E1138" s="108" t="str">
        <f>_xlfn.XLOOKUP($A1138,'Task3 Baza'!$A$2:$A$1999,'Task3 Baza'!$C$2:$C$1999,"non",0)</f>
        <v>Şəki</v>
      </c>
      <c r="F1138" s="109" t="str">
        <f t="shared" si="38"/>
        <v>Lənkəran</v>
      </c>
      <c r="G1138" s="110">
        <f t="shared" si="39"/>
        <v>42</v>
      </c>
    </row>
    <row r="1139" spans="1:7" x14ac:dyDescent="0.3">
      <c r="A1139" s="20" t="s">
        <v>1002</v>
      </c>
      <c r="B1139" s="102">
        <v>44019</v>
      </c>
      <c r="C1139" s="103">
        <v>0.2</v>
      </c>
      <c r="D1139" s="133">
        <v>1600</v>
      </c>
      <c r="E1139" s="108" t="str">
        <f>_xlfn.XLOOKUP($A1139,'Task3 Baza'!$A$2:$A$1999,'Task3 Baza'!$C$2:$C$1999,"non",0)</f>
        <v>Xızı</v>
      </c>
      <c r="F1139" s="109" t="str">
        <f t="shared" si="38"/>
        <v>Sumqayıt</v>
      </c>
      <c r="G1139" s="110">
        <f t="shared" si="39"/>
        <v>50</v>
      </c>
    </row>
    <row r="1140" spans="1:7" x14ac:dyDescent="0.3">
      <c r="A1140" s="20" t="s">
        <v>880</v>
      </c>
      <c r="B1140" s="102">
        <v>44611</v>
      </c>
      <c r="C1140" s="103">
        <v>0.18</v>
      </c>
      <c r="D1140" s="133">
        <v>3300</v>
      </c>
      <c r="E1140" s="108" t="str">
        <f>_xlfn.XLOOKUP($A1140,'Task3 Baza'!$A$2:$A$1999,'Task3 Baza'!$C$2:$C$1999,"non",0)</f>
        <v>Qobustan</v>
      </c>
      <c r="F1140" s="109" t="str">
        <f t="shared" si="38"/>
        <v>Gəncə</v>
      </c>
      <c r="G1140" s="110">
        <f t="shared" si="39"/>
        <v>20</v>
      </c>
    </row>
    <row r="1141" spans="1:7" x14ac:dyDescent="0.3">
      <c r="A1141" s="20" t="s">
        <v>1003</v>
      </c>
      <c r="B1141" s="102">
        <v>43579</v>
      </c>
      <c r="C1141" s="103">
        <v>0.18</v>
      </c>
      <c r="D1141" s="133">
        <v>12200</v>
      </c>
      <c r="E1141" s="108" t="str">
        <f>_xlfn.XLOOKUP($A1141,'Task3 Baza'!$A$2:$A$1999,'Task3 Baza'!$C$2:$C$1999,"non",0)</f>
        <v>Qubadlı</v>
      </c>
      <c r="F1141" s="109" t="str">
        <f t="shared" si="38"/>
        <v>Gəncə</v>
      </c>
      <c r="G1141" s="110">
        <f t="shared" si="39"/>
        <v>20</v>
      </c>
    </row>
    <row r="1142" spans="1:7" x14ac:dyDescent="0.3">
      <c r="A1142" s="20" t="s">
        <v>1004</v>
      </c>
      <c r="B1142" s="102">
        <v>44823</v>
      </c>
      <c r="C1142" s="103">
        <v>0.16</v>
      </c>
      <c r="D1142" s="133">
        <v>5200</v>
      </c>
      <c r="E1142" s="108" t="str">
        <f>_xlfn.XLOOKUP($A1142,'Task3 Baza'!$A$2:$A$1999,'Task3 Baza'!$C$2:$C$1999,"non",0)</f>
        <v>Şirvan</v>
      </c>
      <c r="F1142" s="109" t="str">
        <f t="shared" si="38"/>
        <v>Lənkəran</v>
      </c>
      <c r="G1142" s="110">
        <f t="shared" si="39"/>
        <v>42</v>
      </c>
    </row>
    <row r="1143" spans="1:7" x14ac:dyDescent="0.3">
      <c r="A1143" s="20" t="s">
        <v>1005</v>
      </c>
      <c r="B1143" s="102">
        <v>44269</v>
      </c>
      <c r="C1143" s="103">
        <v>0.21</v>
      </c>
      <c r="D1143" s="133">
        <v>7400</v>
      </c>
      <c r="E1143" s="108" t="str">
        <f>_xlfn.XLOOKUP($A1143,'Task3 Baza'!$A$2:$A$1999,'Task3 Baza'!$C$2:$C$1999,"non",0)</f>
        <v>Sabirabad</v>
      </c>
      <c r="F1143" s="109" t="str">
        <f t="shared" si="38"/>
        <v>Gəncə</v>
      </c>
      <c r="G1143" s="110">
        <f t="shared" si="39"/>
        <v>20</v>
      </c>
    </row>
    <row r="1144" spans="1:7" x14ac:dyDescent="0.3">
      <c r="A1144" s="20" t="s">
        <v>401</v>
      </c>
      <c r="B1144" s="102">
        <v>44172</v>
      </c>
      <c r="C1144" s="103">
        <v>0.21</v>
      </c>
      <c r="D1144" s="133">
        <v>8100</v>
      </c>
      <c r="E1144" s="108" t="str">
        <f>_xlfn.XLOOKUP($A1144,'Task3 Baza'!$A$2:$A$1999,'Task3 Baza'!$C$2:$C$1999,"non",0)</f>
        <v>Culfa</v>
      </c>
      <c r="F1144" s="109" t="str">
        <f t="shared" si="38"/>
        <v>Bakı</v>
      </c>
      <c r="G1144" s="110">
        <f t="shared" si="39"/>
        <v>10</v>
      </c>
    </row>
    <row r="1145" spans="1:7" x14ac:dyDescent="0.3">
      <c r="A1145" s="20" t="s">
        <v>1006</v>
      </c>
      <c r="B1145" s="102">
        <v>44472</v>
      </c>
      <c r="C1145" s="103">
        <v>0.17</v>
      </c>
      <c r="D1145" s="133">
        <v>1100</v>
      </c>
      <c r="E1145" s="108" t="str">
        <f>_xlfn.XLOOKUP($A1145,'Task3 Baza'!$A$2:$A$1999,'Task3 Baza'!$C$2:$C$1999,"non",0)</f>
        <v>Sumqayıt</v>
      </c>
      <c r="F1145" s="109" t="str">
        <f t="shared" si="38"/>
        <v>Gəncə</v>
      </c>
      <c r="G1145" s="110">
        <f t="shared" si="39"/>
        <v>20</v>
      </c>
    </row>
    <row r="1146" spans="1:7" x14ac:dyDescent="0.3">
      <c r="A1146" s="20" t="s">
        <v>1007</v>
      </c>
      <c r="B1146" s="102">
        <v>43769</v>
      </c>
      <c r="C1146" s="103">
        <v>0.23</v>
      </c>
      <c r="D1146" s="133">
        <v>1900</v>
      </c>
      <c r="E1146" s="108" t="str">
        <f>_xlfn.XLOOKUP($A1146,'Task3 Baza'!$A$2:$A$1999,'Task3 Baza'!$C$2:$C$1999,"non",0)</f>
        <v>Babək</v>
      </c>
      <c r="F1146" s="109" t="str">
        <f t="shared" si="38"/>
        <v>Bakı</v>
      </c>
      <c r="G1146" s="110">
        <f t="shared" si="39"/>
        <v>10</v>
      </c>
    </row>
    <row r="1147" spans="1:7" x14ac:dyDescent="0.3">
      <c r="A1147" s="20" t="s">
        <v>311</v>
      </c>
      <c r="B1147" s="102">
        <v>43895</v>
      </c>
      <c r="C1147" s="103">
        <v>0.16</v>
      </c>
      <c r="D1147" s="133">
        <v>7200</v>
      </c>
      <c r="E1147" s="108" t="str">
        <f>_xlfn.XLOOKUP($A1147,'Task3 Baza'!$A$2:$A$1999,'Task3 Baza'!$C$2:$C$1999,"non",0)</f>
        <v>Zərdab</v>
      </c>
      <c r="F1147" s="109" t="str">
        <f t="shared" si="38"/>
        <v>Lənkəran</v>
      </c>
      <c r="G1147" s="110">
        <f t="shared" si="39"/>
        <v>42</v>
      </c>
    </row>
    <row r="1148" spans="1:7" x14ac:dyDescent="0.3">
      <c r="A1148" s="20" t="s">
        <v>662</v>
      </c>
      <c r="B1148" s="102">
        <v>44100</v>
      </c>
      <c r="C1148" s="103">
        <v>0.2</v>
      </c>
      <c r="D1148" s="133">
        <v>3900</v>
      </c>
      <c r="E1148" s="108" t="str">
        <f>_xlfn.XLOOKUP($A1148,'Task3 Baza'!$A$2:$A$1999,'Task3 Baza'!$C$2:$C$1999,"non",0)</f>
        <v>Saatlı</v>
      </c>
      <c r="F1148" s="109" t="str">
        <f t="shared" si="38"/>
        <v>Gəncə</v>
      </c>
      <c r="G1148" s="110">
        <f t="shared" si="39"/>
        <v>20</v>
      </c>
    </row>
    <row r="1149" spans="1:7" x14ac:dyDescent="0.3">
      <c r="A1149" s="20" t="s">
        <v>1008</v>
      </c>
      <c r="B1149" s="102">
        <v>44415</v>
      </c>
      <c r="C1149" s="103">
        <v>0.21</v>
      </c>
      <c r="D1149" s="133">
        <v>2800</v>
      </c>
      <c r="E1149" s="108" t="str">
        <f>_xlfn.XLOOKUP($A1149,'Task3 Baza'!$A$2:$A$1999,'Task3 Baza'!$C$2:$C$1999,"non",0)</f>
        <v>Mingəçevir</v>
      </c>
      <c r="F1149" s="109" t="str">
        <f t="shared" si="38"/>
        <v>Gəncə</v>
      </c>
      <c r="G1149" s="110">
        <f t="shared" si="39"/>
        <v>20</v>
      </c>
    </row>
    <row r="1150" spans="1:7" x14ac:dyDescent="0.3">
      <c r="A1150" s="20" t="s">
        <v>1009</v>
      </c>
      <c r="B1150" s="102">
        <v>43599</v>
      </c>
      <c r="C1150" s="103">
        <v>0.15</v>
      </c>
      <c r="D1150" s="133">
        <v>7100</v>
      </c>
      <c r="E1150" s="108" t="str">
        <f>_xlfn.XLOOKUP($A1150,'Task3 Baza'!$A$2:$A$1999,'Task3 Baza'!$C$2:$C$1999,"non",0)</f>
        <v>Biləsuvar</v>
      </c>
      <c r="F1150" s="109" t="str">
        <f t="shared" si="38"/>
        <v>Bakı</v>
      </c>
      <c r="G1150" s="110">
        <f t="shared" si="39"/>
        <v>10</v>
      </c>
    </row>
    <row r="1151" spans="1:7" x14ac:dyDescent="0.3">
      <c r="A1151" s="20" t="s">
        <v>940</v>
      </c>
      <c r="B1151" s="102">
        <v>44630</v>
      </c>
      <c r="C1151" s="103">
        <v>0.23</v>
      </c>
      <c r="D1151" s="133">
        <v>8300</v>
      </c>
      <c r="E1151" s="108" t="str">
        <f>_xlfn.XLOOKUP($A1151,'Task3 Baza'!$A$2:$A$1999,'Task3 Baza'!$C$2:$C$1999,"non",0)</f>
        <v>Ordubad</v>
      </c>
      <c r="F1151" s="109" t="str">
        <f t="shared" si="38"/>
        <v>Gəncə</v>
      </c>
      <c r="G1151" s="110">
        <f t="shared" si="39"/>
        <v>20</v>
      </c>
    </row>
    <row r="1152" spans="1:7" x14ac:dyDescent="0.3">
      <c r="A1152" s="20" t="s">
        <v>268</v>
      </c>
      <c r="B1152" s="102">
        <v>43962</v>
      </c>
      <c r="C1152" s="103">
        <v>0.16</v>
      </c>
      <c r="D1152" s="133">
        <v>1500</v>
      </c>
      <c r="E1152" s="108" t="str">
        <f>_xlfn.XLOOKUP($A1152,'Task3 Baza'!$A$2:$A$1999,'Task3 Baza'!$C$2:$C$1999,"non",0)</f>
        <v>Şərur</v>
      </c>
      <c r="F1152" s="109" t="str">
        <f t="shared" si="38"/>
        <v>Lənkəran</v>
      </c>
      <c r="G1152" s="110">
        <f t="shared" si="39"/>
        <v>42</v>
      </c>
    </row>
    <row r="1153" spans="1:7" x14ac:dyDescent="0.3">
      <c r="A1153" s="20" t="s">
        <v>701</v>
      </c>
      <c r="B1153" s="102">
        <v>44503</v>
      </c>
      <c r="C1153" s="103">
        <v>0.23</v>
      </c>
      <c r="D1153" s="133">
        <v>9900</v>
      </c>
      <c r="E1153" s="108" t="str">
        <f>_xlfn.XLOOKUP($A1153,'Task3 Baza'!$A$2:$A$1999,'Task3 Baza'!$C$2:$C$1999,"non",0)</f>
        <v>Göyçay</v>
      </c>
      <c r="F1153" s="109" t="str">
        <f t="shared" si="38"/>
        <v>Sumqayıt</v>
      </c>
      <c r="G1153" s="110">
        <f t="shared" si="39"/>
        <v>50</v>
      </c>
    </row>
    <row r="1154" spans="1:7" x14ac:dyDescent="0.3">
      <c r="A1154" s="20" t="s">
        <v>209</v>
      </c>
      <c r="B1154" s="102">
        <v>43757</v>
      </c>
      <c r="C1154" s="103">
        <v>0.17</v>
      </c>
      <c r="D1154" s="133">
        <v>10900</v>
      </c>
      <c r="E1154" s="108" t="str">
        <f>_xlfn.XLOOKUP($A1154,'Task3 Baza'!$A$2:$A$1999,'Task3 Baza'!$C$2:$C$1999,"non",0)</f>
        <v>Ucar</v>
      </c>
      <c r="F1154" s="109" t="str">
        <f t="shared" ref="F1154:F1217" si="40">VLOOKUP($E1154,$I$3:$K$75,2,0)</f>
        <v>Lənkəran</v>
      </c>
      <c r="G1154" s="110">
        <f t="shared" ref="G1154:G1217" si="41">VLOOKUP(VLOOKUP($E1154,$I$3:$J$75,2,0),$L$3:$M$6,2,0)</f>
        <v>42</v>
      </c>
    </row>
    <row r="1155" spans="1:7" x14ac:dyDescent="0.3">
      <c r="A1155" s="20" t="s">
        <v>1010</v>
      </c>
      <c r="B1155" s="102">
        <v>43918</v>
      </c>
      <c r="C1155" s="103">
        <v>0.14000000000000001</v>
      </c>
      <c r="D1155" s="133">
        <v>5600</v>
      </c>
      <c r="E1155" s="108" t="str">
        <f>_xlfn.XLOOKUP($A1155,'Task3 Baza'!$A$2:$A$1999,'Task3 Baza'!$C$2:$C$1999,"non",0)</f>
        <v>Şabran</v>
      </c>
      <c r="F1155" s="109" t="str">
        <f t="shared" si="40"/>
        <v>Gəncə</v>
      </c>
      <c r="G1155" s="110">
        <f t="shared" si="41"/>
        <v>20</v>
      </c>
    </row>
    <row r="1156" spans="1:7" x14ac:dyDescent="0.3">
      <c r="A1156" s="20" t="s">
        <v>164</v>
      </c>
      <c r="B1156" s="102">
        <v>44413</v>
      </c>
      <c r="C1156" s="103">
        <v>0.2</v>
      </c>
      <c r="D1156" s="133">
        <v>12000</v>
      </c>
      <c r="E1156" s="108" t="str">
        <f>_xlfn.XLOOKUP($A1156,'Task3 Baza'!$A$2:$A$1999,'Task3 Baza'!$C$2:$C$1999,"non",0)</f>
        <v>Salyan</v>
      </c>
      <c r="F1156" s="109" t="str">
        <f t="shared" si="40"/>
        <v>Gəncə</v>
      </c>
      <c r="G1156" s="110">
        <f t="shared" si="41"/>
        <v>20</v>
      </c>
    </row>
    <row r="1157" spans="1:7" x14ac:dyDescent="0.3">
      <c r="A1157" s="20" t="s">
        <v>1011</v>
      </c>
      <c r="B1157" s="102">
        <v>44862</v>
      </c>
      <c r="C1157" s="103">
        <v>0.19</v>
      </c>
      <c r="D1157" s="133">
        <v>10300</v>
      </c>
      <c r="E1157" s="108" t="str">
        <f>_xlfn.XLOOKUP($A1157,'Task3 Baza'!$A$2:$A$1999,'Task3 Baza'!$C$2:$C$1999,"non",0)</f>
        <v>Daşkəsən</v>
      </c>
      <c r="F1157" s="109" t="str">
        <f t="shared" si="40"/>
        <v>Bakı</v>
      </c>
      <c r="G1157" s="110">
        <f t="shared" si="41"/>
        <v>10</v>
      </c>
    </row>
    <row r="1158" spans="1:7" x14ac:dyDescent="0.3">
      <c r="A1158" s="20" t="s">
        <v>832</v>
      </c>
      <c r="B1158" s="102">
        <v>44365</v>
      </c>
      <c r="C1158" s="103">
        <v>0.24</v>
      </c>
      <c r="D1158" s="133">
        <v>5700</v>
      </c>
      <c r="E1158" s="108" t="str">
        <f>_xlfn.XLOOKUP($A1158,'Task3 Baza'!$A$2:$A$1999,'Task3 Baza'!$C$2:$C$1999,"non",0)</f>
        <v>Yevlax</v>
      </c>
      <c r="F1158" s="109" t="str">
        <f t="shared" si="40"/>
        <v>Lənkəran</v>
      </c>
      <c r="G1158" s="110">
        <f t="shared" si="41"/>
        <v>42</v>
      </c>
    </row>
    <row r="1159" spans="1:7" x14ac:dyDescent="0.3">
      <c r="A1159" s="20" t="s">
        <v>1012</v>
      </c>
      <c r="B1159" s="102">
        <v>44090</v>
      </c>
      <c r="C1159" s="103">
        <v>0.17</v>
      </c>
      <c r="D1159" s="133">
        <v>9000</v>
      </c>
      <c r="E1159" s="108" t="str">
        <f>_xlfn.XLOOKUP($A1159,'Task3 Baza'!$A$2:$A$1999,'Task3 Baza'!$C$2:$C$1999,"non",0)</f>
        <v>Kəlbəcər</v>
      </c>
      <c r="F1159" s="109" t="str">
        <f t="shared" si="40"/>
        <v>Sumqayıt</v>
      </c>
      <c r="G1159" s="110">
        <f t="shared" si="41"/>
        <v>50</v>
      </c>
    </row>
    <row r="1160" spans="1:7" x14ac:dyDescent="0.3">
      <c r="A1160" s="20" t="s">
        <v>1013</v>
      </c>
      <c r="B1160" s="102">
        <v>44452</v>
      </c>
      <c r="C1160" s="103">
        <v>0.22</v>
      </c>
      <c r="D1160" s="133">
        <v>7100</v>
      </c>
      <c r="E1160" s="108" t="str">
        <f>_xlfn.XLOOKUP($A1160,'Task3 Baza'!$A$2:$A$1999,'Task3 Baza'!$C$2:$C$1999,"non",0)</f>
        <v>Füzuli</v>
      </c>
      <c r="F1160" s="109" t="str">
        <f t="shared" si="40"/>
        <v>Sumqayıt</v>
      </c>
      <c r="G1160" s="110">
        <f t="shared" si="41"/>
        <v>50</v>
      </c>
    </row>
    <row r="1161" spans="1:7" x14ac:dyDescent="0.3">
      <c r="A1161" s="20" t="s">
        <v>874</v>
      </c>
      <c r="B1161" s="102">
        <v>44707</v>
      </c>
      <c r="C1161" s="103">
        <v>0.2</v>
      </c>
      <c r="D1161" s="133">
        <v>6800</v>
      </c>
      <c r="E1161" s="108" t="str">
        <f>_xlfn.XLOOKUP($A1161,'Task3 Baza'!$A$2:$A$1999,'Task3 Baza'!$C$2:$C$1999,"non",0)</f>
        <v>Göyçay</v>
      </c>
      <c r="F1161" s="109" t="str">
        <f t="shared" si="40"/>
        <v>Sumqayıt</v>
      </c>
      <c r="G1161" s="110">
        <f t="shared" si="41"/>
        <v>50</v>
      </c>
    </row>
    <row r="1162" spans="1:7" x14ac:dyDescent="0.3">
      <c r="A1162" s="20" t="s">
        <v>1014</v>
      </c>
      <c r="B1162" s="102">
        <v>43828</v>
      </c>
      <c r="C1162" s="103">
        <v>0.18</v>
      </c>
      <c r="D1162" s="133">
        <v>2000</v>
      </c>
      <c r="E1162" s="108" t="str">
        <f>_xlfn.XLOOKUP($A1162,'Task3 Baza'!$A$2:$A$1999,'Task3 Baza'!$C$2:$C$1999,"non",0)</f>
        <v>Füzuli</v>
      </c>
      <c r="F1162" s="109" t="str">
        <f t="shared" si="40"/>
        <v>Sumqayıt</v>
      </c>
      <c r="G1162" s="110">
        <f t="shared" si="41"/>
        <v>50</v>
      </c>
    </row>
    <row r="1163" spans="1:7" x14ac:dyDescent="0.3">
      <c r="A1163" s="20" t="s">
        <v>1015</v>
      </c>
      <c r="B1163" s="102">
        <v>43888</v>
      </c>
      <c r="C1163" s="103">
        <v>0.21</v>
      </c>
      <c r="D1163" s="133">
        <v>2800</v>
      </c>
      <c r="E1163" s="108" t="str">
        <f>_xlfn.XLOOKUP($A1163,'Task3 Baza'!$A$2:$A$1999,'Task3 Baza'!$C$2:$C$1999,"non",0)</f>
        <v>Yardımlı</v>
      </c>
      <c r="F1163" s="109" t="str">
        <f t="shared" si="40"/>
        <v>Lənkəran</v>
      </c>
      <c r="G1163" s="110">
        <f t="shared" si="41"/>
        <v>42</v>
      </c>
    </row>
    <row r="1164" spans="1:7" x14ac:dyDescent="0.3">
      <c r="A1164" s="20" t="s">
        <v>1016</v>
      </c>
      <c r="B1164" s="102">
        <v>44159</v>
      </c>
      <c r="C1164" s="103">
        <v>0.22</v>
      </c>
      <c r="D1164" s="133">
        <v>2600</v>
      </c>
      <c r="E1164" s="108" t="str">
        <f>_xlfn.XLOOKUP($A1164,'Task3 Baza'!$A$2:$A$1999,'Task3 Baza'!$C$2:$C$1999,"non",0)</f>
        <v>Kəngərli</v>
      </c>
      <c r="F1164" s="109" t="str">
        <f t="shared" si="40"/>
        <v>Sumqayıt</v>
      </c>
      <c r="G1164" s="110">
        <f t="shared" si="41"/>
        <v>50</v>
      </c>
    </row>
    <row r="1165" spans="1:7" x14ac:dyDescent="0.3">
      <c r="A1165" s="20" t="s">
        <v>1017</v>
      </c>
      <c r="B1165" s="102">
        <v>44105</v>
      </c>
      <c r="C1165" s="103">
        <v>0.19</v>
      </c>
      <c r="D1165" s="133">
        <v>11500</v>
      </c>
      <c r="E1165" s="108" t="str">
        <f>_xlfn.XLOOKUP($A1165,'Task3 Baza'!$A$2:$A$1999,'Task3 Baza'!$C$2:$C$1999,"non",0)</f>
        <v>Samux</v>
      </c>
      <c r="F1165" s="109" t="str">
        <f t="shared" si="40"/>
        <v>Gəncə</v>
      </c>
      <c r="G1165" s="110">
        <f t="shared" si="41"/>
        <v>20</v>
      </c>
    </row>
    <row r="1166" spans="1:7" x14ac:dyDescent="0.3">
      <c r="A1166" s="20" t="s">
        <v>1018</v>
      </c>
      <c r="B1166" s="102">
        <v>43912</v>
      </c>
      <c r="C1166" s="103">
        <v>0.15</v>
      </c>
      <c r="D1166" s="133">
        <v>12200</v>
      </c>
      <c r="E1166" s="108" t="str">
        <f>_xlfn.XLOOKUP($A1166,'Task3 Baza'!$A$2:$A$1999,'Task3 Baza'!$C$2:$C$1999,"non",0)</f>
        <v>Zərdab</v>
      </c>
      <c r="F1166" s="109" t="str">
        <f t="shared" si="40"/>
        <v>Lənkəran</v>
      </c>
      <c r="G1166" s="110">
        <f t="shared" si="41"/>
        <v>42</v>
      </c>
    </row>
    <row r="1167" spans="1:7" x14ac:dyDescent="0.3">
      <c r="A1167" s="20" t="s">
        <v>698</v>
      </c>
      <c r="B1167" s="102">
        <v>44386</v>
      </c>
      <c r="C1167" s="103">
        <v>0.21</v>
      </c>
      <c r="D1167" s="133">
        <v>3800</v>
      </c>
      <c r="E1167" s="108" t="str">
        <f>_xlfn.XLOOKUP($A1167,'Task3 Baza'!$A$2:$A$1999,'Task3 Baza'!$C$2:$C$1999,"non",0)</f>
        <v>Babək</v>
      </c>
      <c r="F1167" s="109" t="str">
        <f t="shared" si="40"/>
        <v>Bakı</v>
      </c>
      <c r="G1167" s="110">
        <f t="shared" si="41"/>
        <v>10</v>
      </c>
    </row>
    <row r="1168" spans="1:7" x14ac:dyDescent="0.3">
      <c r="A1168" s="20" t="s">
        <v>1019</v>
      </c>
      <c r="B1168" s="102">
        <v>44233</v>
      </c>
      <c r="C1168" s="103">
        <v>0.23</v>
      </c>
      <c r="D1168" s="133">
        <v>10400</v>
      </c>
      <c r="E1168" s="108" t="str">
        <f>_xlfn.XLOOKUP($A1168,'Task3 Baza'!$A$2:$A$1999,'Task3 Baza'!$C$2:$C$1999,"non",0)</f>
        <v>Füzuli</v>
      </c>
      <c r="F1168" s="109" t="str">
        <f t="shared" si="40"/>
        <v>Sumqayıt</v>
      </c>
      <c r="G1168" s="110">
        <f t="shared" si="41"/>
        <v>50</v>
      </c>
    </row>
    <row r="1169" spans="1:7" x14ac:dyDescent="0.3">
      <c r="A1169" s="20" t="s">
        <v>613</v>
      </c>
      <c r="B1169" s="102">
        <v>43839</v>
      </c>
      <c r="C1169" s="103">
        <v>0.23</v>
      </c>
      <c r="D1169" s="133">
        <v>9700</v>
      </c>
      <c r="E1169" s="108" t="str">
        <f>_xlfn.XLOOKUP($A1169,'Task3 Baza'!$A$2:$A$1999,'Task3 Baza'!$C$2:$C$1999,"non",0)</f>
        <v>Samux</v>
      </c>
      <c r="F1169" s="109" t="str">
        <f t="shared" si="40"/>
        <v>Gəncə</v>
      </c>
      <c r="G1169" s="110">
        <f t="shared" si="41"/>
        <v>20</v>
      </c>
    </row>
    <row r="1170" spans="1:7" x14ac:dyDescent="0.3">
      <c r="A1170" s="20" t="s">
        <v>882</v>
      </c>
      <c r="B1170" s="102">
        <v>43870</v>
      </c>
      <c r="C1170" s="103">
        <v>0.15</v>
      </c>
      <c r="D1170" s="133">
        <v>1800</v>
      </c>
      <c r="E1170" s="108" t="str">
        <f>_xlfn.XLOOKUP($A1170,'Task3 Baza'!$A$2:$A$1999,'Task3 Baza'!$C$2:$C$1999,"non",0)</f>
        <v>Saatlı</v>
      </c>
      <c r="F1170" s="109" t="str">
        <f t="shared" si="40"/>
        <v>Gəncə</v>
      </c>
      <c r="G1170" s="110">
        <f t="shared" si="41"/>
        <v>20</v>
      </c>
    </row>
    <row r="1171" spans="1:7" x14ac:dyDescent="0.3">
      <c r="A1171" s="20" t="s">
        <v>1020</v>
      </c>
      <c r="B1171" s="102">
        <v>43907</v>
      </c>
      <c r="C1171" s="103">
        <v>0.21</v>
      </c>
      <c r="D1171" s="133">
        <v>10200</v>
      </c>
      <c r="E1171" s="108" t="str">
        <f>_xlfn.XLOOKUP($A1171,'Task3 Baza'!$A$2:$A$1999,'Task3 Baza'!$C$2:$C$1999,"non",0)</f>
        <v>Ucar</v>
      </c>
      <c r="F1171" s="109" t="str">
        <f t="shared" si="40"/>
        <v>Lənkəran</v>
      </c>
      <c r="G1171" s="110">
        <f t="shared" si="41"/>
        <v>42</v>
      </c>
    </row>
    <row r="1172" spans="1:7" x14ac:dyDescent="0.3">
      <c r="A1172" s="20" t="s">
        <v>1021</v>
      </c>
      <c r="B1172" s="102">
        <v>44247</v>
      </c>
      <c r="C1172" s="103">
        <v>0.17</v>
      </c>
      <c r="D1172" s="133">
        <v>9800</v>
      </c>
      <c r="E1172" s="108" t="str">
        <f>_xlfn.XLOOKUP($A1172,'Task3 Baza'!$A$2:$A$1999,'Task3 Baza'!$C$2:$C$1999,"non",0)</f>
        <v>Beyləqan</v>
      </c>
      <c r="F1172" s="109" t="str">
        <f t="shared" si="40"/>
        <v>Bakı</v>
      </c>
      <c r="G1172" s="110">
        <f t="shared" si="41"/>
        <v>10</v>
      </c>
    </row>
    <row r="1173" spans="1:7" x14ac:dyDescent="0.3">
      <c r="A1173" s="20" t="s">
        <v>862</v>
      </c>
      <c r="B1173" s="102">
        <v>44034</v>
      </c>
      <c r="C1173" s="103">
        <v>0.18</v>
      </c>
      <c r="D1173" s="133">
        <v>7800</v>
      </c>
      <c r="E1173" s="108" t="str">
        <f>_xlfn.XLOOKUP($A1173,'Task3 Baza'!$A$2:$A$1999,'Task3 Baza'!$C$2:$C$1999,"non",0)</f>
        <v>Yardımlı</v>
      </c>
      <c r="F1173" s="109" t="str">
        <f t="shared" si="40"/>
        <v>Lənkəran</v>
      </c>
      <c r="G1173" s="110">
        <f t="shared" si="41"/>
        <v>42</v>
      </c>
    </row>
    <row r="1174" spans="1:7" x14ac:dyDescent="0.3">
      <c r="A1174" s="20" t="s">
        <v>1022</v>
      </c>
      <c r="B1174" s="102">
        <v>44161</v>
      </c>
      <c r="C1174" s="103">
        <v>0.24</v>
      </c>
      <c r="D1174" s="133">
        <v>1400</v>
      </c>
      <c r="E1174" s="108" t="str">
        <f>_xlfn.XLOOKUP($A1174,'Task3 Baza'!$A$2:$A$1999,'Task3 Baza'!$C$2:$C$1999,"non",0)</f>
        <v>Saatlı</v>
      </c>
      <c r="F1174" s="109" t="str">
        <f t="shared" si="40"/>
        <v>Gəncə</v>
      </c>
      <c r="G1174" s="110">
        <f t="shared" si="41"/>
        <v>20</v>
      </c>
    </row>
    <row r="1175" spans="1:7" x14ac:dyDescent="0.3">
      <c r="A1175" s="20" t="s">
        <v>1023</v>
      </c>
      <c r="B1175" s="102">
        <v>44153</v>
      </c>
      <c r="C1175" s="103">
        <v>0.23</v>
      </c>
      <c r="D1175" s="133">
        <v>3200</v>
      </c>
      <c r="E1175" s="108" t="str">
        <f>_xlfn.XLOOKUP($A1175,'Task3 Baza'!$A$2:$A$1999,'Task3 Baza'!$C$2:$C$1999,"non",0)</f>
        <v>Astara</v>
      </c>
      <c r="F1175" s="109" t="str">
        <f t="shared" si="40"/>
        <v>Bakı</v>
      </c>
      <c r="G1175" s="110">
        <f t="shared" si="41"/>
        <v>10</v>
      </c>
    </row>
    <row r="1176" spans="1:7" x14ac:dyDescent="0.3">
      <c r="A1176" s="20" t="s">
        <v>193</v>
      </c>
      <c r="B1176" s="102">
        <v>43903</v>
      </c>
      <c r="C1176" s="103">
        <v>0.24</v>
      </c>
      <c r="D1176" s="133">
        <v>1800</v>
      </c>
      <c r="E1176" s="108" t="str">
        <f>_xlfn.XLOOKUP($A1176,'Task3 Baza'!$A$2:$A$1999,'Task3 Baza'!$C$2:$C$1999,"non",0)</f>
        <v>Gədəbəy</v>
      </c>
      <c r="F1176" s="109" t="str">
        <f t="shared" si="40"/>
        <v>Sumqayıt</v>
      </c>
      <c r="G1176" s="110">
        <f t="shared" si="41"/>
        <v>50</v>
      </c>
    </row>
    <row r="1177" spans="1:7" x14ac:dyDescent="0.3">
      <c r="A1177" s="20" t="s">
        <v>471</v>
      </c>
      <c r="B1177" s="102">
        <v>44256</v>
      </c>
      <c r="C1177" s="103">
        <v>0.18</v>
      </c>
      <c r="D1177" s="133">
        <v>5300</v>
      </c>
      <c r="E1177" s="108" t="str">
        <f>_xlfn.XLOOKUP($A1177,'Task3 Baza'!$A$2:$A$1999,'Task3 Baza'!$C$2:$C$1999,"non",0)</f>
        <v>Bərdə</v>
      </c>
      <c r="F1177" s="109" t="str">
        <f t="shared" si="40"/>
        <v>Bakı</v>
      </c>
      <c r="G1177" s="110">
        <f t="shared" si="41"/>
        <v>10</v>
      </c>
    </row>
    <row r="1178" spans="1:7" x14ac:dyDescent="0.3">
      <c r="A1178" s="20" t="s">
        <v>1024</v>
      </c>
      <c r="B1178" s="102">
        <v>44303</v>
      </c>
      <c r="C1178" s="103">
        <v>0.23</v>
      </c>
      <c r="D1178" s="133">
        <v>1200</v>
      </c>
      <c r="E1178" s="108" t="str">
        <f>_xlfn.XLOOKUP($A1178,'Task3 Baza'!$A$2:$A$1999,'Task3 Baza'!$C$2:$C$1999,"non",0)</f>
        <v>İmişli</v>
      </c>
      <c r="F1178" s="109" t="str">
        <f t="shared" si="40"/>
        <v>Sumqayıt</v>
      </c>
      <c r="G1178" s="110">
        <f t="shared" si="41"/>
        <v>50</v>
      </c>
    </row>
    <row r="1179" spans="1:7" x14ac:dyDescent="0.3">
      <c r="A1179" s="20" t="s">
        <v>384</v>
      </c>
      <c r="B1179" s="102">
        <v>43486</v>
      </c>
      <c r="C1179" s="103">
        <v>0.18</v>
      </c>
      <c r="D1179" s="133">
        <v>1300</v>
      </c>
      <c r="E1179" s="108" t="str">
        <f>_xlfn.XLOOKUP($A1179,'Task3 Baza'!$A$2:$A$1999,'Task3 Baza'!$C$2:$C$1999,"non",0)</f>
        <v>Ucar</v>
      </c>
      <c r="F1179" s="109" t="str">
        <f t="shared" si="40"/>
        <v>Lənkəran</v>
      </c>
      <c r="G1179" s="110">
        <f t="shared" si="41"/>
        <v>42</v>
      </c>
    </row>
    <row r="1180" spans="1:7" x14ac:dyDescent="0.3">
      <c r="A1180" s="20" t="s">
        <v>1025</v>
      </c>
      <c r="B1180" s="102">
        <v>44233</v>
      </c>
      <c r="C1180" s="103">
        <v>0.16</v>
      </c>
      <c r="D1180" s="133">
        <v>9200</v>
      </c>
      <c r="E1180" s="108" t="str">
        <f>_xlfn.XLOOKUP($A1180,'Task3 Baza'!$A$2:$A$1999,'Task3 Baza'!$C$2:$C$1999,"non",0)</f>
        <v>Şabran</v>
      </c>
      <c r="F1180" s="109" t="str">
        <f t="shared" si="40"/>
        <v>Gəncə</v>
      </c>
      <c r="G1180" s="110">
        <f t="shared" si="41"/>
        <v>20</v>
      </c>
    </row>
    <row r="1181" spans="1:7" x14ac:dyDescent="0.3">
      <c r="A1181" s="20" t="s">
        <v>1026</v>
      </c>
      <c r="B1181" s="102">
        <v>44710</v>
      </c>
      <c r="C1181" s="103">
        <v>0.21</v>
      </c>
      <c r="D1181" s="133">
        <v>2000</v>
      </c>
      <c r="E1181" s="108" t="str">
        <f>_xlfn.XLOOKUP($A1181,'Task3 Baza'!$A$2:$A$1999,'Task3 Baza'!$C$2:$C$1999,"non",0)</f>
        <v>Tovuz</v>
      </c>
      <c r="F1181" s="109" t="str">
        <f t="shared" si="40"/>
        <v>Lənkəran</v>
      </c>
      <c r="G1181" s="110">
        <f t="shared" si="41"/>
        <v>42</v>
      </c>
    </row>
    <row r="1182" spans="1:7" x14ac:dyDescent="0.3">
      <c r="A1182" s="20" t="s">
        <v>408</v>
      </c>
      <c r="B1182" s="102">
        <v>44346</v>
      </c>
      <c r="C1182" s="103">
        <v>0.23</v>
      </c>
      <c r="D1182" s="133">
        <v>13000</v>
      </c>
      <c r="E1182" s="108" t="str">
        <f>_xlfn.XLOOKUP($A1182,'Task3 Baza'!$A$2:$A$1999,'Task3 Baza'!$C$2:$C$1999,"non",0)</f>
        <v>Abşeron</v>
      </c>
      <c r="F1182" s="109" t="str">
        <f t="shared" si="40"/>
        <v>Bakı</v>
      </c>
      <c r="G1182" s="110">
        <f t="shared" si="41"/>
        <v>10</v>
      </c>
    </row>
    <row r="1183" spans="1:7" x14ac:dyDescent="0.3">
      <c r="A1183" s="20" t="s">
        <v>936</v>
      </c>
      <c r="B1183" s="102">
        <v>44635</v>
      </c>
      <c r="C1183" s="103">
        <v>0.14000000000000001</v>
      </c>
      <c r="D1183" s="133">
        <v>11800</v>
      </c>
      <c r="E1183" s="108" t="str">
        <f>_xlfn.XLOOKUP($A1183,'Task3 Baza'!$A$2:$A$1999,'Task3 Baza'!$C$2:$C$1999,"non",0)</f>
        <v>Tovuz</v>
      </c>
      <c r="F1183" s="109" t="str">
        <f t="shared" si="40"/>
        <v>Lənkəran</v>
      </c>
      <c r="G1183" s="110">
        <f t="shared" si="41"/>
        <v>42</v>
      </c>
    </row>
    <row r="1184" spans="1:7" x14ac:dyDescent="0.3">
      <c r="A1184" s="20" t="s">
        <v>1027</v>
      </c>
      <c r="B1184" s="102">
        <v>44024</v>
      </c>
      <c r="C1184" s="103">
        <v>0.18</v>
      </c>
      <c r="D1184" s="133">
        <v>6300</v>
      </c>
      <c r="E1184" s="108" t="str">
        <f>_xlfn.XLOOKUP($A1184,'Task3 Baza'!$A$2:$A$1999,'Task3 Baza'!$C$2:$C$1999,"non",0)</f>
        <v>Qəbələ</v>
      </c>
      <c r="F1184" s="109" t="str">
        <f t="shared" si="40"/>
        <v>Sumqayıt</v>
      </c>
      <c r="G1184" s="110">
        <f t="shared" si="41"/>
        <v>50</v>
      </c>
    </row>
    <row r="1185" spans="1:7" x14ac:dyDescent="0.3">
      <c r="A1185" s="20" t="s">
        <v>642</v>
      </c>
      <c r="B1185" s="102">
        <v>43961</v>
      </c>
      <c r="C1185" s="103">
        <v>0.14000000000000001</v>
      </c>
      <c r="D1185" s="133">
        <v>11200</v>
      </c>
      <c r="E1185" s="108" t="str">
        <f>_xlfn.XLOOKUP($A1185,'Task3 Baza'!$A$2:$A$1999,'Task3 Baza'!$C$2:$C$1999,"non",0)</f>
        <v>Ağdaş</v>
      </c>
      <c r="F1185" s="109" t="str">
        <f t="shared" si="40"/>
        <v>Bakı</v>
      </c>
      <c r="G1185" s="110">
        <f t="shared" si="41"/>
        <v>10</v>
      </c>
    </row>
    <row r="1186" spans="1:7" x14ac:dyDescent="0.3">
      <c r="A1186" s="20" t="s">
        <v>1028</v>
      </c>
      <c r="B1186" s="102">
        <v>44284</v>
      </c>
      <c r="C1186" s="103">
        <v>0.17</v>
      </c>
      <c r="D1186" s="133">
        <v>3400</v>
      </c>
      <c r="E1186" s="108" t="str">
        <f>_xlfn.XLOOKUP($A1186,'Task3 Baza'!$A$2:$A$1999,'Task3 Baza'!$C$2:$C$1999,"non",0)</f>
        <v>Qusar</v>
      </c>
      <c r="F1186" s="109" t="str">
        <f t="shared" si="40"/>
        <v>Gəncə</v>
      </c>
      <c r="G1186" s="110">
        <f t="shared" si="41"/>
        <v>20</v>
      </c>
    </row>
    <row r="1187" spans="1:7" x14ac:dyDescent="0.3">
      <c r="A1187" s="20" t="s">
        <v>1029</v>
      </c>
      <c r="B1187" s="102">
        <v>44754</v>
      </c>
      <c r="C1187" s="103">
        <v>0.2</v>
      </c>
      <c r="D1187" s="133">
        <v>7900</v>
      </c>
      <c r="E1187" s="108" t="str">
        <f>_xlfn.XLOOKUP($A1187,'Task3 Baza'!$A$2:$A$1999,'Task3 Baza'!$C$2:$C$1999,"non",0)</f>
        <v>Daşkəsən</v>
      </c>
      <c r="F1187" s="109" t="str">
        <f t="shared" si="40"/>
        <v>Bakı</v>
      </c>
      <c r="G1187" s="110">
        <f t="shared" si="41"/>
        <v>10</v>
      </c>
    </row>
    <row r="1188" spans="1:7" x14ac:dyDescent="0.3">
      <c r="A1188" s="20" t="s">
        <v>800</v>
      </c>
      <c r="B1188" s="102">
        <v>44119</v>
      </c>
      <c r="C1188" s="103">
        <v>0.22</v>
      </c>
      <c r="D1188" s="133">
        <v>11600</v>
      </c>
      <c r="E1188" s="108" t="str">
        <f>_xlfn.XLOOKUP($A1188,'Task3 Baza'!$A$2:$A$1999,'Task3 Baza'!$C$2:$C$1999,"non",0)</f>
        <v>Şuşa</v>
      </c>
      <c r="F1188" s="109" t="str">
        <f t="shared" si="40"/>
        <v>Lənkəran</v>
      </c>
      <c r="G1188" s="110">
        <f t="shared" si="41"/>
        <v>42</v>
      </c>
    </row>
    <row r="1189" spans="1:7" x14ac:dyDescent="0.3">
      <c r="A1189" s="20" t="s">
        <v>1030</v>
      </c>
      <c r="B1189" s="102">
        <v>44352</v>
      </c>
      <c r="C1189" s="103">
        <v>0.15</v>
      </c>
      <c r="D1189" s="133">
        <v>3500</v>
      </c>
      <c r="E1189" s="108" t="str">
        <f>_xlfn.XLOOKUP($A1189,'Task3 Baza'!$A$2:$A$1999,'Task3 Baza'!$C$2:$C$1999,"non",0)</f>
        <v>Şəmkir</v>
      </c>
      <c r="F1189" s="109" t="str">
        <f t="shared" si="40"/>
        <v>Lənkəran</v>
      </c>
      <c r="G1189" s="110">
        <f t="shared" si="41"/>
        <v>42</v>
      </c>
    </row>
    <row r="1190" spans="1:7" x14ac:dyDescent="0.3">
      <c r="A1190" s="20" t="s">
        <v>1031</v>
      </c>
      <c r="B1190" s="102">
        <v>44149</v>
      </c>
      <c r="C1190" s="103">
        <v>0.15</v>
      </c>
      <c r="D1190" s="133">
        <v>4200</v>
      </c>
      <c r="E1190" s="108" t="str">
        <f>_xlfn.XLOOKUP($A1190,'Task3 Baza'!$A$2:$A$1999,'Task3 Baza'!$C$2:$C$1999,"non",0)</f>
        <v>Şəki</v>
      </c>
      <c r="F1190" s="109" t="str">
        <f t="shared" si="40"/>
        <v>Lənkəran</v>
      </c>
      <c r="G1190" s="110">
        <f t="shared" si="41"/>
        <v>42</v>
      </c>
    </row>
    <row r="1191" spans="1:7" x14ac:dyDescent="0.3">
      <c r="A1191" s="20" t="s">
        <v>559</v>
      </c>
      <c r="B1191" s="102">
        <v>44641</v>
      </c>
      <c r="C1191" s="103">
        <v>0.19</v>
      </c>
      <c r="D1191" s="133">
        <v>12500</v>
      </c>
      <c r="E1191" s="108" t="str">
        <f>_xlfn.XLOOKUP($A1191,'Task3 Baza'!$A$2:$A$1999,'Task3 Baza'!$C$2:$C$1999,"non",0)</f>
        <v>Zərdab</v>
      </c>
      <c r="F1191" s="109" t="str">
        <f t="shared" si="40"/>
        <v>Lənkəran</v>
      </c>
      <c r="G1191" s="110">
        <f t="shared" si="41"/>
        <v>42</v>
      </c>
    </row>
    <row r="1192" spans="1:7" x14ac:dyDescent="0.3">
      <c r="A1192" s="20" t="s">
        <v>962</v>
      </c>
      <c r="B1192" s="102">
        <v>44219</v>
      </c>
      <c r="C1192" s="103">
        <v>0.18</v>
      </c>
      <c r="D1192" s="133">
        <v>7700</v>
      </c>
      <c r="E1192" s="108" t="str">
        <f>_xlfn.XLOOKUP($A1192,'Task3 Baza'!$A$2:$A$1999,'Task3 Baza'!$C$2:$C$1999,"non",0)</f>
        <v>Hacıqabul</v>
      </c>
      <c r="F1192" s="109" t="str">
        <f t="shared" si="40"/>
        <v>Sumqayıt</v>
      </c>
      <c r="G1192" s="110">
        <f t="shared" si="41"/>
        <v>50</v>
      </c>
    </row>
    <row r="1193" spans="1:7" x14ac:dyDescent="0.3">
      <c r="A1193" s="20" t="s">
        <v>1032</v>
      </c>
      <c r="B1193" s="102">
        <v>43808</v>
      </c>
      <c r="C1193" s="103">
        <v>0.2</v>
      </c>
      <c r="D1193" s="133">
        <v>3800</v>
      </c>
      <c r="E1193" s="108" t="str">
        <f>_xlfn.XLOOKUP($A1193,'Task3 Baza'!$A$2:$A$1999,'Task3 Baza'!$C$2:$C$1999,"non",0)</f>
        <v>Xaçmaz</v>
      </c>
      <c r="F1193" s="109" t="str">
        <f t="shared" si="40"/>
        <v>Sumqayıt</v>
      </c>
      <c r="G1193" s="110">
        <f t="shared" si="41"/>
        <v>50</v>
      </c>
    </row>
    <row r="1194" spans="1:7" x14ac:dyDescent="0.3">
      <c r="A1194" s="20" t="s">
        <v>396</v>
      </c>
      <c r="B1194" s="102">
        <v>44839</v>
      </c>
      <c r="C1194" s="103">
        <v>0.21</v>
      </c>
      <c r="D1194" s="133">
        <v>7300</v>
      </c>
      <c r="E1194" s="108" t="str">
        <f>_xlfn.XLOOKUP($A1194,'Task3 Baza'!$A$2:$A$1999,'Task3 Baza'!$C$2:$C$1999,"non",0)</f>
        <v>Zaqatala</v>
      </c>
      <c r="F1194" s="109" t="str">
        <f t="shared" si="40"/>
        <v>Lənkəran</v>
      </c>
      <c r="G1194" s="110">
        <f t="shared" si="41"/>
        <v>42</v>
      </c>
    </row>
    <row r="1195" spans="1:7" x14ac:dyDescent="0.3">
      <c r="A1195" s="20" t="s">
        <v>1033</v>
      </c>
      <c r="B1195" s="102">
        <v>44272</v>
      </c>
      <c r="C1195" s="103">
        <v>0.24</v>
      </c>
      <c r="D1195" s="133">
        <v>5700</v>
      </c>
      <c r="E1195" s="108" t="str">
        <f>_xlfn.XLOOKUP($A1195,'Task3 Baza'!$A$2:$A$1999,'Task3 Baza'!$C$2:$C$1999,"non",0)</f>
        <v>Ordubad</v>
      </c>
      <c r="F1195" s="109" t="str">
        <f t="shared" si="40"/>
        <v>Gəncə</v>
      </c>
      <c r="G1195" s="110">
        <f t="shared" si="41"/>
        <v>20</v>
      </c>
    </row>
    <row r="1196" spans="1:7" x14ac:dyDescent="0.3">
      <c r="A1196" s="20" t="s">
        <v>1034</v>
      </c>
      <c r="B1196" s="102">
        <v>44607</v>
      </c>
      <c r="C1196" s="103">
        <v>0.23</v>
      </c>
      <c r="D1196" s="133">
        <v>12700</v>
      </c>
      <c r="E1196" s="108" t="str">
        <f>_xlfn.XLOOKUP($A1196,'Task3 Baza'!$A$2:$A$1999,'Task3 Baza'!$C$2:$C$1999,"non",0)</f>
        <v>Babək</v>
      </c>
      <c r="F1196" s="109" t="str">
        <f t="shared" si="40"/>
        <v>Bakı</v>
      </c>
      <c r="G1196" s="110">
        <f t="shared" si="41"/>
        <v>10</v>
      </c>
    </row>
    <row r="1197" spans="1:7" x14ac:dyDescent="0.3">
      <c r="A1197" s="20" t="s">
        <v>1035</v>
      </c>
      <c r="B1197" s="102">
        <v>44143</v>
      </c>
      <c r="C1197" s="103">
        <v>0.23</v>
      </c>
      <c r="D1197" s="133">
        <v>13000</v>
      </c>
      <c r="E1197" s="108" t="str">
        <f>_xlfn.XLOOKUP($A1197,'Task3 Baza'!$A$2:$A$1999,'Task3 Baza'!$C$2:$C$1999,"non",0)</f>
        <v>Oğuz</v>
      </c>
      <c r="F1197" s="109" t="str">
        <f t="shared" si="40"/>
        <v>Gəncə</v>
      </c>
      <c r="G1197" s="110">
        <f t="shared" si="41"/>
        <v>20</v>
      </c>
    </row>
    <row r="1198" spans="1:7" x14ac:dyDescent="0.3">
      <c r="A1198" s="20" t="s">
        <v>1036</v>
      </c>
      <c r="B1198" s="102">
        <v>44640</v>
      </c>
      <c r="C1198" s="103">
        <v>0.14000000000000001</v>
      </c>
      <c r="D1198" s="133">
        <v>9800</v>
      </c>
      <c r="E1198" s="108" t="str">
        <f>_xlfn.XLOOKUP($A1198,'Task3 Baza'!$A$2:$A$1999,'Task3 Baza'!$C$2:$C$1999,"non",0)</f>
        <v>Xocalı</v>
      </c>
      <c r="F1198" s="109" t="str">
        <f t="shared" si="40"/>
        <v>Sumqayıt</v>
      </c>
      <c r="G1198" s="110">
        <f t="shared" si="41"/>
        <v>50</v>
      </c>
    </row>
    <row r="1199" spans="1:7" x14ac:dyDescent="0.3">
      <c r="A1199" s="20" t="s">
        <v>323</v>
      </c>
      <c r="B1199" s="102">
        <v>44051</v>
      </c>
      <c r="C1199" s="103">
        <v>0.21</v>
      </c>
      <c r="D1199" s="133">
        <v>10800</v>
      </c>
      <c r="E1199" s="108" t="str">
        <f>_xlfn.XLOOKUP($A1199,'Task3 Baza'!$A$2:$A$1999,'Task3 Baza'!$C$2:$C$1999,"non",0)</f>
        <v>Sədərək</v>
      </c>
      <c r="F1199" s="109" t="str">
        <f t="shared" si="40"/>
        <v>Gəncə</v>
      </c>
      <c r="G1199" s="110">
        <f t="shared" si="41"/>
        <v>20</v>
      </c>
    </row>
    <row r="1200" spans="1:7" x14ac:dyDescent="0.3">
      <c r="A1200" s="20" t="s">
        <v>1037</v>
      </c>
      <c r="B1200" s="102">
        <v>44242</v>
      </c>
      <c r="C1200" s="103">
        <v>0.18</v>
      </c>
      <c r="D1200" s="133">
        <v>8500</v>
      </c>
      <c r="E1200" s="108" t="str">
        <f>_xlfn.XLOOKUP($A1200,'Task3 Baza'!$A$2:$A$1999,'Task3 Baza'!$C$2:$C$1999,"non",0)</f>
        <v>Şuşa</v>
      </c>
      <c r="F1200" s="109" t="str">
        <f t="shared" si="40"/>
        <v>Lənkəran</v>
      </c>
      <c r="G1200" s="110">
        <f t="shared" si="41"/>
        <v>42</v>
      </c>
    </row>
    <row r="1201" spans="1:7" x14ac:dyDescent="0.3">
      <c r="A1201" s="20" t="s">
        <v>1038</v>
      </c>
      <c r="B1201" s="102">
        <v>44517</v>
      </c>
      <c r="C1201" s="103">
        <v>0.18</v>
      </c>
      <c r="D1201" s="133">
        <v>12000</v>
      </c>
      <c r="E1201" s="108" t="str">
        <f>_xlfn.XLOOKUP($A1201,'Task3 Baza'!$A$2:$A$1999,'Task3 Baza'!$C$2:$C$1999,"non",0)</f>
        <v>Abşeron</v>
      </c>
      <c r="F1201" s="109" t="str">
        <f t="shared" si="40"/>
        <v>Bakı</v>
      </c>
      <c r="G1201" s="110">
        <f t="shared" si="41"/>
        <v>10</v>
      </c>
    </row>
    <row r="1202" spans="1:7" x14ac:dyDescent="0.3">
      <c r="A1202" s="20" t="s">
        <v>1039</v>
      </c>
      <c r="B1202" s="102">
        <v>44035</v>
      </c>
      <c r="C1202" s="103">
        <v>0.17</v>
      </c>
      <c r="D1202" s="133">
        <v>11600</v>
      </c>
      <c r="E1202" s="108" t="str">
        <f>_xlfn.XLOOKUP($A1202,'Task3 Baza'!$A$2:$A$1999,'Task3 Baza'!$C$2:$C$1999,"non",0)</f>
        <v>Hacıqabul</v>
      </c>
      <c r="F1202" s="109" t="str">
        <f t="shared" si="40"/>
        <v>Sumqayıt</v>
      </c>
      <c r="G1202" s="110">
        <f t="shared" si="41"/>
        <v>50</v>
      </c>
    </row>
    <row r="1203" spans="1:7" x14ac:dyDescent="0.3">
      <c r="A1203" s="20" t="s">
        <v>1040</v>
      </c>
      <c r="B1203" s="102">
        <v>44160</v>
      </c>
      <c r="C1203" s="103">
        <v>0.16</v>
      </c>
      <c r="D1203" s="133">
        <v>1700</v>
      </c>
      <c r="E1203" s="108" t="str">
        <f>_xlfn.XLOOKUP($A1203,'Task3 Baza'!$A$2:$A$1999,'Task3 Baza'!$C$2:$C$1999,"non",0)</f>
        <v>Göygöl</v>
      </c>
      <c r="F1203" s="109" t="str">
        <f t="shared" si="40"/>
        <v>Sumqayıt</v>
      </c>
      <c r="G1203" s="110">
        <f t="shared" si="41"/>
        <v>50</v>
      </c>
    </row>
    <row r="1204" spans="1:7" x14ac:dyDescent="0.3">
      <c r="A1204" s="20" t="s">
        <v>1041</v>
      </c>
      <c r="B1204" s="102">
        <v>44144</v>
      </c>
      <c r="C1204" s="103">
        <v>0.19</v>
      </c>
      <c r="D1204" s="133">
        <v>5000</v>
      </c>
      <c r="E1204" s="108" t="str">
        <f>_xlfn.XLOOKUP($A1204,'Task3 Baza'!$A$2:$A$1999,'Task3 Baza'!$C$2:$C$1999,"non",0)</f>
        <v>Siyəzən</v>
      </c>
      <c r="F1204" s="109" t="str">
        <f t="shared" si="40"/>
        <v>Gəncə</v>
      </c>
      <c r="G1204" s="110">
        <f t="shared" si="41"/>
        <v>20</v>
      </c>
    </row>
    <row r="1205" spans="1:7" x14ac:dyDescent="0.3">
      <c r="A1205" s="20" t="s">
        <v>864</v>
      </c>
      <c r="B1205" s="102">
        <v>43923</v>
      </c>
      <c r="C1205" s="103">
        <v>0.15</v>
      </c>
      <c r="D1205" s="133">
        <v>7800</v>
      </c>
      <c r="E1205" s="108" t="str">
        <f>_xlfn.XLOOKUP($A1205,'Task3 Baza'!$A$2:$A$1999,'Task3 Baza'!$C$2:$C$1999,"non",0)</f>
        <v>Tovuz</v>
      </c>
      <c r="F1205" s="109" t="str">
        <f t="shared" si="40"/>
        <v>Lənkəran</v>
      </c>
      <c r="G1205" s="110">
        <f t="shared" si="41"/>
        <v>42</v>
      </c>
    </row>
    <row r="1206" spans="1:7" x14ac:dyDescent="0.3">
      <c r="A1206" s="20" t="s">
        <v>596</v>
      </c>
      <c r="B1206" s="102">
        <v>43908</v>
      </c>
      <c r="C1206" s="103">
        <v>0.14000000000000001</v>
      </c>
      <c r="D1206" s="133">
        <v>10000</v>
      </c>
      <c r="E1206" s="108" t="str">
        <f>_xlfn.XLOOKUP($A1206,'Task3 Baza'!$A$2:$A$1999,'Task3 Baza'!$C$2:$C$1999,"non",0)</f>
        <v>Mingəçevir</v>
      </c>
      <c r="F1206" s="109" t="str">
        <f t="shared" si="40"/>
        <v>Gəncə</v>
      </c>
      <c r="G1206" s="110">
        <f t="shared" si="41"/>
        <v>20</v>
      </c>
    </row>
    <row r="1207" spans="1:7" x14ac:dyDescent="0.3">
      <c r="A1207" s="20" t="s">
        <v>204</v>
      </c>
      <c r="B1207" s="102">
        <v>43713</v>
      </c>
      <c r="C1207" s="103">
        <v>0.14000000000000001</v>
      </c>
      <c r="D1207" s="133">
        <v>7100</v>
      </c>
      <c r="E1207" s="108" t="str">
        <f>_xlfn.XLOOKUP($A1207,'Task3 Baza'!$A$2:$A$1999,'Task3 Baza'!$C$2:$C$1999,"non",0)</f>
        <v>İmişli</v>
      </c>
      <c r="F1207" s="109" t="str">
        <f t="shared" si="40"/>
        <v>Sumqayıt</v>
      </c>
      <c r="G1207" s="110">
        <f t="shared" si="41"/>
        <v>50</v>
      </c>
    </row>
    <row r="1208" spans="1:7" x14ac:dyDescent="0.3">
      <c r="A1208" s="20" t="s">
        <v>1042</v>
      </c>
      <c r="B1208" s="102">
        <v>44834</v>
      </c>
      <c r="C1208" s="103">
        <v>0.22</v>
      </c>
      <c r="D1208" s="133">
        <v>11200</v>
      </c>
      <c r="E1208" s="108" t="str">
        <f>_xlfn.XLOOKUP($A1208,'Task3 Baza'!$A$2:$A$1999,'Task3 Baza'!$C$2:$C$1999,"non",0)</f>
        <v>Babək</v>
      </c>
      <c r="F1208" s="109" t="str">
        <f t="shared" si="40"/>
        <v>Bakı</v>
      </c>
      <c r="G1208" s="110">
        <f t="shared" si="41"/>
        <v>10</v>
      </c>
    </row>
    <row r="1209" spans="1:7" x14ac:dyDescent="0.3">
      <c r="A1209" s="20" t="s">
        <v>1043</v>
      </c>
      <c r="B1209" s="102">
        <v>44563</v>
      </c>
      <c r="C1209" s="103">
        <v>0.15</v>
      </c>
      <c r="D1209" s="133">
        <v>5200</v>
      </c>
      <c r="E1209" s="108" t="str">
        <f>_xlfn.XLOOKUP($A1209,'Task3 Baza'!$A$2:$A$1999,'Task3 Baza'!$C$2:$C$1999,"non",0)</f>
        <v>Tərtər</v>
      </c>
      <c r="F1209" s="109" t="str">
        <f t="shared" si="40"/>
        <v>Lənkəran</v>
      </c>
      <c r="G1209" s="110">
        <f t="shared" si="41"/>
        <v>42</v>
      </c>
    </row>
    <row r="1210" spans="1:7" x14ac:dyDescent="0.3">
      <c r="A1210" s="20" t="s">
        <v>1044</v>
      </c>
      <c r="B1210" s="102">
        <v>43702</v>
      </c>
      <c r="C1210" s="103">
        <v>0.16</v>
      </c>
      <c r="D1210" s="133">
        <v>5000</v>
      </c>
      <c r="E1210" s="108" t="str">
        <f>_xlfn.XLOOKUP($A1210,'Task3 Baza'!$A$2:$A$1999,'Task3 Baza'!$C$2:$C$1999,"non",0)</f>
        <v>Zəngilan</v>
      </c>
      <c r="F1210" s="109" t="str">
        <f t="shared" si="40"/>
        <v>Lənkəran</v>
      </c>
      <c r="G1210" s="110">
        <f t="shared" si="41"/>
        <v>42</v>
      </c>
    </row>
    <row r="1211" spans="1:7" x14ac:dyDescent="0.3">
      <c r="A1211" s="20" t="s">
        <v>243</v>
      </c>
      <c r="B1211" s="102">
        <v>44133</v>
      </c>
      <c r="C1211" s="103">
        <v>0.22</v>
      </c>
      <c r="D1211" s="133">
        <v>1700</v>
      </c>
      <c r="E1211" s="108" t="str">
        <f>_xlfn.XLOOKUP($A1211,'Task3 Baza'!$A$2:$A$1999,'Task3 Baza'!$C$2:$C$1999,"non",0)</f>
        <v>Daşkəsən</v>
      </c>
      <c r="F1211" s="109" t="str">
        <f t="shared" si="40"/>
        <v>Bakı</v>
      </c>
      <c r="G1211" s="110">
        <f t="shared" si="41"/>
        <v>10</v>
      </c>
    </row>
    <row r="1212" spans="1:7" x14ac:dyDescent="0.3">
      <c r="A1212" s="20" t="s">
        <v>1045</v>
      </c>
      <c r="B1212" s="102">
        <v>43788</v>
      </c>
      <c r="C1212" s="103">
        <v>0.14000000000000001</v>
      </c>
      <c r="D1212" s="133">
        <v>4200</v>
      </c>
      <c r="E1212" s="108" t="str">
        <f>_xlfn.XLOOKUP($A1212,'Task3 Baza'!$A$2:$A$1999,'Task3 Baza'!$C$2:$C$1999,"non",0)</f>
        <v>Şuşa</v>
      </c>
      <c r="F1212" s="109" t="str">
        <f t="shared" si="40"/>
        <v>Lənkəran</v>
      </c>
      <c r="G1212" s="110">
        <f t="shared" si="41"/>
        <v>42</v>
      </c>
    </row>
    <row r="1213" spans="1:7" x14ac:dyDescent="0.3">
      <c r="A1213" s="20" t="s">
        <v>1046</v>
      </c>
      <c r="B1213" s="102">
        <v>44228</v>
      </c>
      <c r="C1213" s="103">
        <v>0.14000000000000001</v>
      </c>
      <c r="D1213" s="133">
        <v>10900</v>
      </c>
      <c r="E1213" s="108" t="str">
        <f>_xlfn.XLOOKUP($A1213,'Task3 Baza'!$A$2:$A$1999,'Task3 Baza'!$C$2:$C$1999,"non",0)</f>
        <v>Ağdam</v>
      </c>
      <c r="F1213" s="109" t="str">
        <f t="shared" si="40"/>
        <v>Bakı</v>
      </c>
      <c r="G1213" s="110">
        <f t="shared" si="41"/>
        <v>10</v>
      </c>
    </row>
    <row r="1214" spans="1:7" x14ac:dyDescent="0.3">
      <c r="A1214" s="20" t="s">
        <v>1047</v>
      </c>
      <c r="B1214" s="102">
        <v>44193</v>
      </c>
      <c r="C1214" s="103">
        <v>0.19</v>
      </c>
      <c r="D1214" s="133">
        <v>11300</v>
      </c>
      <c r="E1214" s="108" t="str">
        <f>_xlfn.XLOOKUP($A1214,'Task3 Baza'!$A$2:$A$1999,'Task3 Baza'!$C$2:$C$1999,"non",0)</f>
        <v>Qobustan</v>
      </c>
      <c r="F1214" s="109" t="str">
        <f t="shared" si="40"/>
        <v>Gəncə</v>
      </c>
      <c r="G1214" s="110">
        <f t="shared" si="41"/>
        <v>20</v>
      </c>
    </row>
    <row r="1215" spans="1:7" x14ac:dyDescent="0.3">
      <c r="A1215" s="20" t="s">
        <v>1048</v>
      </c>
      <c r="B1215" s="102">
        <v>44372</v>
      </c>
      <c r="C1215" s="103">
        <v>0.2</v>
      </c>
      <c r="D1215" s="133">
        <v>8900</v>
      </c>
      <c r="E1215" s="108" t="str">
        <f>_xlfn.XLOOKUP($A1215,'Task3 Baza'!$A$2:$A$1999,'Task3 Baza'!$C$2:$C$1999,"non",0)</f>
        <v>Laçın</v>
      </c>
      <c r="F1215" s="109" t="str">
        <f t="shared" si="40"/>
        <v>Gəncə</v>
      </c>
      <c r="G1215" s="110">
        <f t="shared" si="41"/>
        <v>20</v>
      </c>
    </row>
    <row r="1216" spans="1:7" x14ac:dyDescent="0.3">
      <c r="A1216" s="20" t="s">
        <v>670</v>
      </c>
      <c r="B1216" s="102">
        <v>44065</v>
      </c>
      <c r="C1216" s="103">
        <v>0.19</v>
      </c>
      <c r="D1216" s="133">
        <v>11900</v>
      </c>
      <c r="E1216" s="108" t="str">
        <f>_xlfn.XLOOKUP($A1216,'Task3 Baza'!$A$2:$A$1999,'Task3 Baza'!$C$2:$C$1999,"non",0)</f>
        <v>Ordubad</v>
      </c>
      <c r="F1216" s="109" t="str">
        <f t="shared" si="40"/>
        <v>Gəncə</v>
      </c>
      <c r="G1216" s="110">
        <f t="shared" si="41"/>
        <v>20</v>
      </c>
    </row>
    <row r="1217" spans="1:7" x14ac:dyDescent="0.3">
      <c r="A1217" s="20" t="s">
        <v>661</v>
      </c>
      <c r="B1217" s="102">
        <v>44545</v>
      </c>
      <c r="C1217" s="103">
        <v>0.18</v>
      </c>
      <c r="D1217" s="133">
        <v>6900</v>
      </c>
      <c r="E1217" s="108" t="str">
        <f>_xlfn.XLOOKUP($A1217,'Task3 Baza'!$A$2:$A$1999,'Task3 Baza'!$C$2:$C$1999,"non",0)</f>
        <v>Culfa</v>
      </c>
      <c r="F1217" s="109" t="str">
        <f t="shared" si="40"/>
        <v>Bakı</v>
      </c>
      <c r="G1217" s="110">
        <f t="shared" si="41"/>
        <v>10</v>
      </c>
    </row>
    <row r="1218" spans="1:7" x14ac:dyDescent="0.3">
      <c r="A1218" s="20" t="s">
        <v>715</v>
      </c>
      <c r="B1218" s="102">
        <v>44031</v>
      </c>
      <c r="C1218" s="103">
        <v>0.19</v>
      </c>
      <c r="D1218" s="133">
        <v>6000</v>
      </c>
      <c r="E1218" s="108" t="str">
        <f>_xlfn.XLOOKUP($A1218,'Task3 Baza'!$A$2:$A$1999,'Task3 Baza'!$C$2:$C$1999,"non",0)</f>
        <v>Şərur</v>
      </c>
      <c r="F1218" s="109" t="str">
        <f t="shared" ref="F1218:F1281" si="42">VLOOKUP($E1218,$I$3:$K$75,2,0)</f>
        <v>Lənkəran</v>
      </c>
      <c r="G1218" s="110">
        <f t="shared" ref="G1218:G1281" si="43">VLOOKUP(VLOOKUP($E1218,$I$3:$J$75,2,0),$L$3:$M$6,2,0)</f>
        <v>42</v>
      </c>
    </row>
    <row r="1219" spans="1:7" x14ac:dyDescent="0.3">
      <c r="A1219" s="20" t="s">
        <v>284</v>
      </c>
      <c r="B1219" s="102">
        <v>43776</v>
      </c>
      <c r="C1219" s="103">
        <v>0.14000000000000001</v>
      </c>
      <c r="D1219" s="133">
        <v>4400</v>
      </c>
      <c r="E1219" s="108" t="str">
        <f>_xlfn.XLOOKUP($A1219,'Task3 Baza'!$A$2:$A$1999,'Task3 Baza'!$C$2:$C$1999,"non",0)</f>
        <v>Yardımlı</v>
      </c>
      <c r="F1219" s="109" t="str">
        <f t="shared" si="42"/>
        <v>Lənkəran</v>
      </c>
      <c r="G1219" s="110">
        <f t="shared" si="43"/>
        <v>42</v>
      </c>
    </row>
    <row r="1220" spans="1:7" x14ac:dyDescent="0.3">
      <c r="A1220" s="20" t="s">
        <v>353</v>
      </c>
      <c r="B1220" s="102">
        <v>44779</v>
      </c>
      <c r="C1220" s="103">
        <v>0.23</v>
      </c>
      <c r="D1220" s="133">
        <v>5200</v>
      </c>
      <c r="E1220" s="108" t="str">
        <f>_xlfn.XLOOKUP($A1220,'Task3 Baza'!$A$2:$A$1999,'Task3 Baza'!$C$2:$C$1999,"non",0)</f>
        <v>Balakən</v>
      </c>
      <c r="F1220" s="109" t="str">
        <f t="shared" si="42"/>
        <v>Bakı</v>
      </c>
      <c r="G1220" s="110">
        <f t="shared" si="43"/>
        <v>10</v>
      </c>
    </row>
    <row r="1221" spans="1:7" x14ac:dyDescent="0.3">
      <c r="A1221" s="20" t="s">
        <v>1049</v>
      </c>
      <c r="B1221" s="102">
        <v>44797</v>
      </c>
      <c r="C1221" s="103">
        <v>0.19</v>
      </c>
      <c r="D1221" s="133">
        <v>9000</v>
      </c>
      <c r="E1221" s="108" t="str">
        <f>_xlfn.XLOOKUP($A1221,'Task3 Baza'!$A$2:$A$1999,'Task3 Baza'!$C$2:$C$1999,"non",0)</f>
        <v>Quba</v>
      </c>
      <c r="F1221" s="109" t="str">
        <f t="shared" si="42"/>
        <v>Gəncə</v>
      </c>
      <c r="G1221" s="110">
        <f t="shared" si="43"/>
        <v>20</v>
      </c>
    </row>
    <row r="1222" spans="1:7" x14ac:dyDescent="0.3">
      <c r="A1222" s="20" t="s">
        <v>369</v>
      </c>
      <c r="B1222" s="102">
        <v>44047</v>
      </c>
      <c r="C1222" s="103">
        <v>0.22</v>
      </c>
      <c r="D1222" s="133">
        <v>8100</v>
      </c>
      <c r="E1222" s="108" t="str">
        <f>_xlfn.XLOOKUP($A1222,'Task3 Baza'!$A$2:$A$1999,'Task3 Baza'!$C$2:$C$1999,"non",0)</f>
        <v>Siyəzən</v>
      </c>
      <c r="F1222" s="109" t="str">
        <f t="shared" si="42"/>
        <v>Gəncə</v>
      </c>
      <c r="G1222" s="110">
        <f t="shared" si="43"/>
        <v>20</v>
      </c>
    </row>
    <row r="1223" spans="1:7" x14ac:dyDescent="0.3">
      <c r="A1223" s="20" t="s">
        <v>831</v>
      </c>
      <c r="B1223" s="102">
        <v>44215</v>
      </c>
      <c r="C1223" s="103">
        <v>0.2</v>
      </c>
      <c r="D1223" s="133">
        <v>4400</v>
      </c>
      <c r="E1223" s="108" t="str">
        <f>_xlfn.XLOOKUP($A1223,'Task3 Baza'!$A$2:$A$1999,'Task3 Baza'!$C$2:$C$1999,"non",0)</f>
        <v>Qax</v>
      </c>
      <c r="F1223" s="109" t="str">
        <f t="shared" si="42"/>
        <v>Sumqayıt</v>
      </c>
      <c r="G1223" s="110">
        <f t="shared" si="43"/>
        <v>50</v>
      </c>
    </row>
    <row r="1224" spans="1:7" x14ac:dyDescent="0.3">
      <c r="A1224" s="20" t="s">
        <v>481</v>
      </c>
      <c r="B1224" s="102">
        <v>44584</v>
      </c>
      <c r="C1224" s="103">
        <v>0.16</v>
      </c>
      <c r="D1224" s="133">
        <v>1300</v>
      </c>
      <c r="E1224" s="108" t="str">
        <f>_xlfn.XLOOKUP($A1224,'Task3 Baza'!$A$2:$A$1999,'Task3 Baza'!$C$2:$C$1999,"non",0)</f>
        <v>Hacıqabul</v>
      </c>
      <c r="F1224" s="109" t="str">
        <f t="shared" si="42"/>
        <v>Sumqayıt</v>
      </c>
      <c r="G1224" s="110">
        <f t="shared" si="43"/>
        <v>50</v>
      </c>
    </row>
    <row r="1225" spans="1:7" x14ac:dyDescent="0.3">
      <c r="A1225" s="20" t="s">
        <v>1050</v>
      </c>
      <c r="B1225" s="102">
        <v>44598</v>
      </c>
      <c r="C1225" s="103">
        <v>0.18</v>
      </c>
      <c r="D1225" s="133">
        <v>6200</v>
      </c>
      <c r="E1225" s="108" t="str">
        <f>_xlfn.XLOOKUP($A1225,'Task3 Baza'!$A$2:$A$1999,'Task3 Baza'!$C$2:$C$1999,"non",0)</f>
        <v>Naftalan</v>
      </c>
      <c r="F1225" s="109" t="str">
        <f t="shared" si="42"/>
        <v>Gəncə</v>
      </c>
      <c r="G1225" s="110">
        <f t="shared" si="43"/>
        <v>20</v>
      </c>
    </row>
    <row r="1226" spans="1:7" x14ac:dyDescent="0.3">
      <c r="A1226" s="20" t="s">
        <v>1051</v>
      </c>
      <c r="B1226" s="102">
        <v>44163</v>
      </c>
      <c r="C1226" s="103">
        <v>0.16</v>
      </c>
      <c r="D1226" s="133">
        <v>11400</v>
      </c>
      <c r="E1226" s="108" t="str">
        <f>_xlfn.XLOOKUP($A1226,'Task3 Baza'!$A$2:$A$1999,'Task3 Baza'!$C$2:$C$1999,"non",0)</f>
        <v>Göygöl</v>
      </c>
      <c r="F1226" s="109" t="str">
        <f t="shared" si="42"/>
        <v>Sumqayıt</v>
      </c>
      <c r="G1226" s="110">
        <f t="shared" si="43"/>
        <v>50</v>
      </c>
    </row>
    <row r="1227" spans="1:7" x14ac:dyDescent="0.3">
      <c r="A1227" s="20" t="s">
        <v>150</v>
      </c>
      <c r="B1227" s="102">
        <v>44345</v>
      </c>
      <c r="C1227" s="103">
        <v>0.22</v>
      </c>
      <c r="D1227" s="133">
        <v>10800</v>
      </c>
      <c r="E1227" s="108" t="str">
        <f>_xlfn.XLOOKUP($A1227,'Task3 Baza'!$A$2:$A$1999,'Task3 Baza'!$C$2:$C$1999,"non",0)</f>
        <v>Şirvan</v>
      </c>
      <c r="F1227" s="109" t="str">
        <f t="shared" si="42"/>
        <v>Lənkəran</v>
      </c>
      <c r="G1227" s="110">
        <f t="shared" si="43"/>
        <v>42</v>
      </c>
    </row>
    <row r="1228" spans="1:7" x14ac:dyDescent="0.3">
      <c r="A1228" s="20" t="s">
        <v>713</v>
      </c>
      <c r="B1228" s="102">
        <v>44220</v>
      </c>
      <c r="C1228" s="103">
        <v>0.16</v>
      </c>
      <c r="D1228" s="133">
        <v>5300</v>
      </c>
      <c r="E1228" s="108" t="str">
        <f>_xlfn.XLOOKUP($A1228,'Task3 Baza'!$A$2:$A$1999,'Task3 Baza'!$C$2:$C$1999,"non",0)</f>
        <v>Hacıqabul</v>
      </c>
      <c r="F1228" s="109" t="str">
        <f t="shared" si="42"/>
        <v>Sumqayıt</v>
      </c>
      <c r="G1228" s="110">
        <f t="shared" si="43"/>
        <v>50</v>
      </c>
    </row>
    <row r="1229" spans="1:7" x14ac:dyDescent="0.3">
      <c r="A1229" s="20" t="s">
        <v>1052</v>
      </c>
      <c r="B1229" s="102">
        <v>44131</v>
      </c>
      <c r="C1229" s="103">
        <v>0.15</v>
      </c>
      <c r="D1229" s="133">
        <v>7900</v>
      </c>
      <c r="E1229" s="108" t="str">
        <f>_xlfn.XLOOKUP($A1229,'Task3 Baza'!$A$2:$A$1999,'Task3 Baza'!$C$2:$C$1999,"non",0)</f>
        <v>Ucar</v>
      </c>
      <c r="F1229" s="109" t="str">
        <f t="shared" si="42"/>
        <v>Lənkəran</v>
      </c>
      <c r="G1229" s="110">
        <f t="shared" si="43"/>
        <v>42</v>
      </c>
    </row>
    <row r="1230" spans="1:7" x14ac:dyDescent="0.3">
      <c r="A1230" s="20" t="s">
        <v>1053</v>
      </c>
      <c r="B1230" s="102">
        <v>44425</v>
      </c>
      <c r="C1230" s="103">
        <v>0.14000000000000001</v>
      </c>
      <c r="D1230" s="133">
        <v>10800</v>
      </c>
      <c r="E1230" s="108" t="str">
        <f>_xlfn.XLOOKUP($A1230,'Task3 Baza'!$A$2:$A$1999,'Task3 Baza'!$C$2:$C$1999,"non",0)</f>
        <v>Zərdab</v>
      </c>
      <c r="F1230" s="109" t="str">
        <f t="shared" si="42"/>
        <v>Lənkəran</v>
      </c>
      <c r="G1230" s="110">
        <f t="shared" si="43"/>
        <v>42</v>
      </c>
    </row>
    <row r="1231" spans="1:7" x14ac:dyDescent="0.3">
      <c r="A1231" s="20" t="s">
        <v>1054</v>
      </c>
      <c r="B1231" s="102">
        <v>43791</v>
      </c>
      <c r="C1231" s="103">
        <v>0.18</v>
      </c>
      <c r="D1231" s="133">
        <v>11300</v>
      </c>
      <c r="E1231" s="108" t="str">
        <f>_xlfn.XLOOKUP($A1231,'Task3 Baza'!$A$2:$A$1999,'Task3 Baza'!$C$2:$C$1999,"non",0)</f>
        <v>Samux</v>
      </c>
      <c r="F1231" s="109" t="str">
        <f t="shared" si="42"/>
        <v>Gəncə</v>
      </c>
      <c r="G1231" s="110">
        <f t="shared" si="43"/>
        <v>20</v>
      </c>
    </row>
    <row r="1232" spans="1:7" x14ac:dyDescent="0.3">
      <c r="A1232" s="20" t="s">
        <v>1055</v>
      </c>
      <c r="B1232" s="102">
        <v>44320</v>
      </c>
      <c r="C1232" s="103">
        <v>0.23</v>
      </c>
      <c r="D1232" s="133">
        <v>1500</v>
      </c>
      <c r="E1232" s="108" t="str">
        <f>_xlfn.XLOOKUP($A1232,'Task3 Baza'!$A$2:$A$1999,'Task3 Baza'!$C$2:$C$1999,"non",0)</f>
        <v>Zaqatala</v>
      </c>
      <c r="F1232" s="109" t="str">
        <f t="shared" si="42"/>
        <v>Lənkəran</v>
      </c>
      <c r="G1232" s="110">
        <f t="shared" si="43"/>
        <v>42</v>
      </c>
    </row>
    <row r="1233" spans="1:7" x14ac:dyDescent="0.3">
      <c r="A1233" s="20" t="s">
        <v>1056</v>
      </c>
      <c r="B1233" s="102">
        <v>44531</v>
      </c>
      <c r="C1233" s="103">
        <v>0.22</v>
      </c>
      <c r="D1233" s="133">
        <v>10800</v>
      </c>
      <c r="E1233" s="108" t="str">
        <f>_xlfn.XLOOKUP($A1233,'Task3 Baza'!$A$2:$A$1999,'Task3 Baza'!$C$2:$C$1999,"non",0)</f>
        <v>Zaqatala</v>
      </c>
      <c r="F1233" s="109" t="str">
        <f t="shared" si="42"/>
        <v>Lənkəran</v>
      </c>
      <c r="G1233" s="110">
        <f t="shared" si="43"/>
        <v>42</v>
      </c>
    </row>
    <row r="1234" spans="1:7" x14ac:dyDescent="0.3">
      <c r="A1234" s="20" t="s">
        <v>643</v>
      </c>
      <c r="B1234" s="102">
        <v>43869</v>
      </c>
      <c r="C1234" s="103">
        <v>0.22</v>
      </c>
      <c r="D1234" s="133">
        <v>10400</v>
      </c>
      <c r="E1234" s="108" t="str">
        <f>_xlfn.XLOOKUP($A1234,'Task3 Baza'!$A$2:$A$1999,'Task3 Baza'!$C$2:$C$1999,"non",0)</f>
        <v>Göygöl</v>
      </c>
      <c r="F1234" s="109" t="str">
        <f t="shared" si="42"/>
        <v>Sumqayıt</v>
      </c>
      <c r="G1234" s="110">
        <f t="shared" si="43"/>
        <v>50</v>
      </c>
    </row>
    <row r="1235" spans="1:7" x14ac:dyDescent="0.3">
      <c r="A1235" s="20" t="s">
        <v>1057</v>
      </c>
      <c r="B1235" s="102">
        <v>44246</v>
      </c>
      <c r="C1235" s="103">
        <v>0.2</v>
      </c>
      <c r="D1235" s="133">
        <v>9900</v>
      </c>
      <c r="E1235" s="108" t="str">
        <f>_xlfn.XLOOKUP($A1235,'Task3 Baza'!$A$2:$A$1999,'Task3 Baza'!$C$2:$C$1999,"non",0)</f>
        <v>Masallı</v>
      </c>
      <c r="F1235" s="109" t="str">
        <f t="shared" si="42"/>
        <v>Gəncə</v>
      </c>
      <c r="G1235" s="110">
        <f t="shared" si="43"/>
        <v>20</v>
      </c>
    </row>
    <row r="1236" spans="1:7" x14ac:dyDescent="0.3">
      <c r="A1236" s="20" t="s">
        <v>455</v>
      </c>
      <c r="B1236" s="102">
        <v>43950</v>
      </c>
      <c r="C1236" s="103">
        <v>0.23</v>
      </c>
      <c r="D1236" s="133">
        <v>6400</v>
      </c>
      <c r="E1236" s="108" t="str">
        <f>_xlfn.XLOOKUP($A1236,'Task3 Baza'!$A$2:$A$1999,'Task3 Baza'!$C$2:$C$1999,"non",0)</f>
        <v>Sədərək</v>
      </c>
      <c r="F1236" s="109" t="str">
        <f t="shared" si="42"/>
        <v>Gəncə</v>
      </c>
      <c r="G1236" s="110">
        <f t="shared" si="43"/>
        <v>20</v>
      </c>
    </row>
    <row r="1237" spans="1:7" x14ac:dyDescent="0.3">
      <c r="A1237" s="20" t="s">
        <v>639</v>
      </c>
      <c r="B1237" s="102">
        <v>44466</v>
      </c>
      <c r="C1237" s="103">
        <v>0.22</v>
      </c>
      <c r="D1237" s="133">
        <v>5700</v>
      </c>
      <c r="E1237" s="108" t="str">
        <f>_xlfn.XLOOKUP($A1237,'Task3 Baza'!$A$2:$A$1999,'Task3 Baza'!$C$2:$C$1999,"non",0)</f>
        <v>Qubadlı</v>
      </c>
      <c r="F1237" s="109" t="str">
        <f t="shared" si="42"/>
        <v>Gəncə</v>
      </c>
      <c r="G1237" s="110">
        <f t="shared" si="43"/>
        <v>20</v>
      </c>
    </row>
    <row r="1238" spans="1:7" x14ac:dyDescent="0.3">
      <c r="A1238" s="20" t="s">
        <v>159</v>
      </c>
      <c r="B1238" s="102">
        <v>44632</v>
      </c>
      <c r="C1238" s="103">
        <v>0.2</v>
      </c>
      <c r="D1238" s="133">
        <v>6700</v>
      </c>
      <c r="E1238" s="108" t="str">
        <f>_xlfn.XLOOKUP($A1238,'Task3 Baza'!$A$2:$A$1999,'Task3 Baza'!$C$2:$C$1999,"non",0)</f>
        <v>Qəbələ</v>
      </c>
      <c r="F1238" s="109" t="str">
        <f t="shared" si="42"/>
        <v>Sumqayıt</v>
      </c>
      <c r="G1238" s="110">
        <f t="shared" si="43"/>
        <v>50</v>
      </c>
    </row>
    <row r="1239" spans="1:7" x14ac:dyDescent="0.3">
      <c r="A1239" s="20" t="s">
        <v>189</v>
      </c>
      <c r="B1239" s="102">
        <v>43907</v>
      </c>
      <c r="C1239" s="103">
        <v>0.23</v>
      </c>
      <c r="D1239" s="133">
        <v>3800</v>
      </c>
      <c r="E1239" s="108" t="str">
        <f>_xlfn.XLOOKUP($A1239,'Task3 Baza'!$A$2:$A$1999,'Task3 Baza'!$C$2:$C$1999,"non",0)</f>
        <v>Göygöl</v>
      </c>
      <c r="F1239" s="109" t="str">
        <f t="shared" si="42"/>
        <v>Sumqayıt</v>
      </c>
      <c r="G1239" s="110">
        <f t="shared" si="43"/>
        <v>50</v>
      </c>
    </row>
    <row r="1240" spans="1:7" x14ac:dyDescent="0.3">
      <c r="A1240" s="20" t="s">
        <v>1058</v>
      </c>
      <c r="B1240" s="102">
        <v>44820</v>
      </c>
      <c r="C1240" s="103">
        <v>0.18</v>
      </c>
      <c r="D1240" s="133">
        <v>6800</v>
      </c>
      <c r="E1240" s="108" t="str">
        <f>_xlfn.XLOOKUP($A1240,'Task3 Baza'!$A$2:$A$1999,'Task3 Baza'!$C$2:$C$1999,"non",0)</f>
        <v>Naftalan</v>
      </c>
      <c r="F1240" s="109" t="str">
        <f t="shared" si="42"/>
        <v>Gəncə</v>
      </c>
      <c r="G1240" s="110">
        <f t="shared" si="43"/>
        <v>20</v>
      </c>
    </row>
    <row r="1241" spans="1:7" x14ac:dyDescent="0.3">
      <c r="A1241" s="20" t="s">
        <v>1059</v>
      </c>
      <c r="B1241" s="102">
        <v>44250</v>
      </c>
      <c r="C1241" s="103">
        <v>0.18</v>
      </c>
      <c r="D1241" s="133">
        <v>4200</v>
      </c>
      <c r="E1241" s="108" t="str">
        <f>_xlfn.XLOOKUP($A1241,'Task3 Baza'!$A$2:$A$1999,'Task3 Baza'!$C$2:$C$1999,"non",0)</f>
        <v>Samux</v>
      </c>
      <c r="F1241" s="109" t="str">
        <f t="shared" si="42"/>
        <v>Gəncə</v>
      </c>
      <c r="G1241" s="110">
        <f t="shared" si="43"/>
        <v>20</v>
      </c>
    </row>
    <row r="1242" spans="1:7" x14ac:dyDescent="0.3">
      <c r="A1242" s="20" t="s">
        <v>1060</v>
      </c>
      <c r="B1242" s="102">
        <v>44350</v>
      </c>
      <c r="C1242" s="103">
        <v>0.16</v>
      </c>
      <c r="D1242" s="133">
        <v>9500</v>
      </c>
      <c r="E1242" s="108" t="str">
        <f>_xlfn.XLOOKUP($A1242,'Task3 Baza'!$A$2:$A$1999,'Task3 Baza'!$C$2:$C$1999,"non",0)</f>
        <v>Şəki</v>
      </c>
      <c r="F1242" s="109" t="str">
        <f t="shared" si="42"/>
        <v>Lənkəran</v>
      </c>
      <c r="G1242" s="110">
        <f t="shared" si="43"/>
        <v>42</v>
      </c>
    </row>
    <row r="1243" spans="1:7" x14ac:dyDescent="0.3">
      <c r="A1243" s="20" t="s">
        <v>314</v>
      </c>
      <c r="B1243" s="102">
        <v>44261</v>
      </c>
      <c r="C1243" s="103">
        <v>0.16</v>
      </c>
      <c r="D1243" s="133">
        <v>9500</v>
      </c>
      <c r="E1243" s="108" t="str">
        <f>_xlfn.XLOOKUP($A1243,'Task3 Baza'!$A$2:$A$1999,'Task3 Baza'!$C$2:$C$1999,"non",0)</f>
        <v>Ağdam</v>
      </c>
      <c r="F1243" s="109" t="str">
        <f t="shared" si="42"/>
        <v>Bakı</v>
      </c>
      <c r="G1243" s="110">
        <f t="shared" si="43"/>
        <v>10</v>
      </c>
    </row>
    <row r="1244" spans="1:7" x14ac:dyDescent="0.3">
      <c r="A1244" s="20" t="s">
        <v>698</v>
      </c>
      <c r="B1244" s="102">
        <v>44398</v>
      </c>
      <c r="C1244" s="103">
        <v>0.17</v>
      </c>
      <c r="D1244" s="133">
        <v>9700</v>
      </c>
      <c r="E1244" s="108" t="str">
        <f>_xlfn.XLOOKUP($A1244,'Task3 Baza'!$A$2:$A$1999,'Task3 Baza'!$C$2:$C$1999,"non",0)</f>
        <v>Babək</v>
      </c>
      <c r="F1244" s="109" t="str">
        <f t="shared" si="42"/>
        <v>Bakı</v>
      </c>
      <c r="G1244" s="110">
        <f t="shared" si="43"/>
        <v>10</v>
      </c>
    </row>
    <row r="1245" spans="1:7" x14ac:dyDescent="0.3">
      <c r="A1245" s="20" t="s">
        <v>689</v>
      </c>
      <c r="B1245" s="102">
        <v>44796</v>
      </c>
      <c r="C1245" s="103">
        <v>0.23</v>
      </c>
      <c r="D1245" s="133">
        <v>2500</v>
      </c>
      <c r="E1245" s="108" t="str">
        <f>_xlfn.XLOOKUP($A1245,'Task3 Baza'!$A$2:$A$1999,'Task3 Baza'!$C$2:$C$1999,"non",0)</f>
        <v>Xaçmaz</v>
      </c>
      <c r="F1245" s="109" t="str">
        <f t="shared" si="42"/>
        <v>Sumqayıt</v>
      </c>
      <c r="G1245" s="110">
        <f t="shared" si="43"/>
        <v>50</v>
      </c>
    </row>
    <row r="1246" spans="1:7" x14ac:dyDescent="0.3">
      <c r="A1246" s="20" t="s">
        <v>1061</v>
      </c>
      <c r="B1246" s="102">
        <v>44284</v>
      </c>
      <c r="C1246" s="103">
        <v>0.23</v>
      </c>
      <c r="D1246" s="133">
        <v>12900</v>
      </c>
      <c r="E1246" s="108" t="str">
        <f>_xlfn.XLOOKUP($A1246,'Task3 Baza'!$A$2:$A$1999,'Task3 Baza'!$C$2:$C$1999,"non",0)</f>
        <v>Ağdam</v>
      </c>
      <c r="F1246" s="109" t="str">
        <f t="shared" si="42"/>
        <v>Bakı</v>
      </c>
      <c r="G1246" s="110">
        <f t="shared" si="43"/>
        <v>10</v>
      </c>
    </row>
    <row r="1247" spans="1:7" x14ac:dyDescent="0.3">
      <c r="A1247" s="20" t="s">
        <v>1062</v>
      </c>
      <c r="B1247" s="102">
        <v>44272</v>
      </c>
      <c r="C1247" s="103">
        <v>0.15</v>
      </c>
      <c r="D1247" s="133">
        <v>8200</v>
      </c>
      <c r="E1247" s="108" t="str">
        <f>_xlfn.XLOOKUP($A1247,'Task3 Baza'!$A$2:$A$1999,'Task3 Baza'!$C$2:$C$1999,"non",0)</f>
        <v>Kəngərli</v>
      </c>
      <c r="F1247" s="109" t="str">
        <f t="shared" si="42"/>
        <v>Sumqayıt</v>
      </c>
      <c r="G1247" s="110">
        <f t="shared" si="43"/>
        <v>50</v>
      </c>
    </row>
    <row r="1248" spans="1:7" x14ac:dyDescent="0.3">
      <c r="A1248" s="20" t="s">
        <v>269</v>
      </c>
      <c r="B1248" s="102">
        <v>43805</v>
      </c>
      <c r="C1248" s="103">
        <v>0.23</v>
      </c>
      <c r="D1248" s="133">
        <v>11800</v>
      </c>
      <c r="E1248" s="108" t="str">
        <f>_xlfn.XLOOKUP($A1248,'Task3 Baza'!$A$2:$A$1999,'Task3 Baza'!$C$2:$C$1999,"non",0)</f>
        <v>Xocalı</v>
      </c>
      <c r="F1248" s="109" t="str">
        <f t="shared" si="42"/>
        <v>Sumqayıt</v>
      </c>
      <c r="G1248" s="110">
        <f t="shared" si="43"/>
        <v>50</v>
      </c>
    </row>
    <row r="1249" spans="1:7" x14ac:dyDescent="0.3">
      <c r="A1249" s="20" t="s">
        <v>1063</v>
      </c>
      <c r="B1249" s="102">
        <v>44681</v>
      </c>
      <c r="C1249" s="103">
        <v>0.24</v>
      </c>
      <c r="D1249" s="133">
        <v>8100</v>
      </c>
      <c r="E1249" s="108" t="str">
        <f>_xlfn.XLOOKUP($A1249,'Task3 Baza'!$A$2:$A$1999,'Task3 Baza'!$C$2:$C$1999,"non",0)</f>
        <v>Füzuli</v>
      </c>
      <c r="F1249" s="109" t="str">
        <f t="shared" si="42"/>
        <v>Sumqayıt</v>
      </c>
      <c r="G1249" s="110">
        <f t="shared" si="43"/>
        <v>50</v>
      </c>
    </row>
    <row r="1250" spans="1:7" x14ac:dyDescent="0.3">
      <c r="A1250" s="20" t="s">
        <v>263</v>
      </c>
      <c r="B1250" s="102">
        <v>44614</v>
      </c>
      <c r="C1250" s="103">
        <v>0.18</v>
      </c>
      <c r="D1250" s="133">
        <v>9400</v>
      </c>
      <c r="E1250" s="108" t="str">
        <f>_xlfn.XLOOKUP($A1250,'Task3 Baza'!$A$2:$A$1999,'Task3 Baza'!$C$2:$C$1999,"non",0)</f>
        <v>Neftçala</v>
      </c>
      <c r="F1250" s="109" t="str">
        <f t="shared" si="42"/>
        <v>Gəncə</v>
      </c>
      <c r="G1250" s="110">
        <f t="shared" si="43"/>
        <v>20</v>
      </c>
    </row>
    <row r="1251" spans="1:7" x14ac:dyDescent="0.3">
      <c r="A1251" s="20" t="s">
        <v>890</v>
      </c>
      <c r="B1251" s="102">
        <v>44405</v>
      </c>
      <c r="C1251" s="103">
        <v>0.22</v>
      </c>
      <c r="D1251" s="133">
        <v>10900</v>
      </c>
      <c r="E1251" s="108" t="str">
        <f>_xlfn.XLOOKUP($A1251,'Task3 Baza'!$A$2:$A$1999,'Task3 Baza'!$C$2:$C$1999,"non",0)</f>
        <v>Ucar</v>
      </c>
      <c r="F1251" s="109" t="str">
        <f t="shared" si="42"/>
        <v>Lənkəran</v>
      </c>
      <c r="G1251" s="110">
        <f t="shared" si="43"/>
        <v>42</v>
      </c>
    </row>
    <row r="1252" spans="1:7" x14ac:dyDescent="0.3">
      <c r="A1252" s="20" t="s">
        <v>1064</v>
      </c>
      <c r="B1252" s="102">
        <v>44090</v>
      </c>
      <c r="C1252" s="103">
        <v>0.23</v>
      </c>
      <c r="D1252" s="133">
        <v>3700</v>
      </c>
      <c r="E1252" s="108" t="str">
        <f>_xlfn.XLOOKUP($A1252,'Task3 Baza'!$A$2:$A$1999,'Task3 Baza'!$C$2:$C$1999,"non",0)</f>
        <v>Quba</v>
      </c>
      <c r="F1252" s="109" t="str">
        <f t="shared" si="42"/>
        <v>Gəncə</v>
      </c>
      <c r="G1252" s="110">
        <f t="shared" si="43"/>
        <v>20</v>
      </c>
    </row>
    <row r="1253" spans="1:7" x14ac:dyDescent="0.3">
      <c r="A1253" s="20" t="s">
        <v>1065</v>
      </c>
      <c r="B1253" s="102">
        <v>44414</v>
      </c>
      <c r="C1253" s="103">
        <v>0.18</v>
      </c>
      <c r="D1253" s="133">
        <v>8400</v>
      </c>
      <c r="E1253" s="108" t="str">
        <f>_xlfn.XLOOKUP($A1253,'Task3 Baza'!$A$2:$A$1999,'Task3 Baza'!$C$2:$C$1999,"non",0)</f>
        <v>Göygöl</v>
      </c>
      <c r="F1253" s="109" t="str">
        <f t="shared" si="42"/>
        <v>Sumqayıt</v>
      </c>
      <c r="G1253" s="110">
        <f t="shared" si="43"/>
        <v>50</v>
      </c>
    </row>
    <row r="1254" spans="1:7" x14ac:dyDescent="0.3">
      <c r="A1254" s="20" t="s">
        <v>1066</v>
      </c>
      <c r="B1254" s="102">
        <v>43739</v>
      </c>
      <c r="C1254" s="103">
        <v>0.18</v>
      </c>
      <c r="D1254" s="133">
        <v>1800</v>
      </c>
      <c r="E1254" s="108" t="str">
        <f>_xlfn.XLOOKUP($A1254,'Task3 Baza'!$A$2:$A$1999,'Task3 Baza'!$C$2:$C$1999,"non",0)</f>
        <v>Sumqayıt</v>
      </c>
      <c r="F1254" s="109" t="str">
        <f t="shared" si="42"/>
        <v>Gəncə</v>
      </c>
      <c r="G1254" s="110">
        <f t="shared" si="43"/>
        <v>20</v>
      </c>
    </row>
    <row r="1255" spans="1:7" x14ac:dyDescent="0.3">
      <c r="A1255" s="20" t="s">
        <v>1067</v>
      </c>
      <c r="B1255" s="102">
        <v>44577</v>
      </c>
      <c r="C1255" s="103">
        <v>0.17</v>
      </c>
      <c r="D1255" s="133">
        <v>2900</v>
      </c>
      <c r="E1255" s="108" t="str">
        <f>_xlfn.XLOOKUP($A1255,'Task3 Baza'!$A$2:$A$1999,'Task3 Baza'!$C$2:$C$1999,"non",0)</f>
        <v>Qobustan</v>
      </c>
      <c r="F1255" s="109" t="str">
        <f t="shared" si="42"/>
        <v>Gəncə</v>
      </c>
      <c r="G1255" s="110">
        <f t="shared" si="43"/>
        <v>20</v>
      </c>
    </row>
    <row r="1256" spans="1:7" x14ac:dyDescent="0.3">
      <c r="A1256" s="20" t="s">
        <v>1068</v>
      </c>
      <c r="B1256" s="102">
        <v>43870</v>
      </c>
      <c r="C1256" s="103">
        <v>0.19</v>
      </c>
      <c r="D1256" s="133">
        <v>11600</v>
      </c>
      <c r="E1256" s="108" t="str">
        <f>_xlfn.XLOOKUP($A1256,'Task3 Baza'!$A$2:$A$1999,'Task3 Baza'!$C$2:$C$1999,"non",0)</f>
        <v>Şirvan</v>
      </c>
      <c r="F1256" s="109" t="str">
        <f t="shared" si="42"/>
        <v>Lənkəran</v>
      </c>
      <c r="G1256" s="110">
        <f t="shared" si="43"/>
        <v>42</v>
      </c>
    </row>
    <row r="1257" spans="1:7" x14ac:dyDescent="0.3">
      <c r="A1257" s="20" t="s">
        <v>1069</v>
      </c>
      <c r="B1257" s="102">
        <v>44230</v>
      </c>
      <c r="C1257" s="103">
        <v>0.16</v>
      </c>
      <c r="D1257" s="133">
        <v>9400</v>
      </c>
      <c r="E1257" s="108" t="str">
        <f>_xlfn.XLOOKUP($A1257,'Task3 Baza'!$A$2:$A$1999,'Task3 Baza'!$C$2:$C$1999,"non",0)</f>
        <v>Goranboy</v>
      </c>
      <c r="F1257" s="109" t="str">
        <f t="shared" si="42"/>
        <v>Sumqayıt</v>
      </c>
      <c r="G1257" s="110">
        <f t="shared" si="43"/>
        <v>50</v>
      </c>
    </row>
    <row r="1258" spans="1:7" x14ac:dyDescent="0.3">
      <c r="A1258" s="20" t="s">
        <v>775</v>
      </c>
      <c r="B1258" s="102">
        <v>44567</v>
      </c>
      <c r="C1258" s="103">
        <v>0.19</v>
      </c>
      <c r="D1258" s="133">
        <v>2800</v>
      </c>
      <c r="E1258" s="108" t="str">
        <f>_xlfn.XLOOKUP($A1258,'Task3 Baza'!$A$2:$A$1999,'Task3 Baza'!$C$2:$C$1999,"non",0)</f>
        <v>Qusar</v>
      </c>
      <c r="F1258" s="109" t="str">
        <f t="shared" si="42"/>
        <v>Gəncə</v>
      </c>
      <c r="G1258" s="110">
        <f t="shared" si="43"/>
        <v>20</v>
      </c>
    </row>
    <row r="1259" spans="1:7" x14ac:dyDescent="0.3">
      <c r="A1259" s="20" t="s">
        <v>1070</v>
      </c>
      <c r="B1259" s="102">
        <v>44821</v>
      </c>
      <c r="C1259" s="103">
        <v>0.22</v>
      </c>
      <c r="D1259" s="133">
        <v>9000</v>
      </c>
      <c r="E1259" s="108" t="str">
        <f>_xlfn.XLOOKUP($A1259,'Task3 Baza'!$A$2:$A$1999,'Task3 Baza'!$C$2:$C$1999,"non",0)</f>
        <v>Daşkəsən</v>
      </c>
      <c r="F1259" s="109" t="str">
        <f t="shared" si="42"/>
        <v>Bakı</v>
      </c>
      <c r="G1259" s="110">
        <f t="shared" si="43"/>
        <v>10</v>
      </c>
    </row>
    <row r="1260" spans="1:7" x14ac:dyDescent="0.3">
      <c r="A1260" s="20" t="s">
        <v>1071</v>
      </c>
      <c r="B1260" s="102">
        <v>44589</v>
      </c>
      <c r="C1260" s="103">
        <v>0.16</v>
      </c>
      <c r="D1260" s="133">
        <v>7500</v>
      </c>
      <c r="E1260" s="108" t="str">
        <f>_xlfn.XLOOKUP($A1260,'Task3 Baza'!$A$2:$A$1999,'Task3 Baza'!$C$2:$C$1999,"non",0)</f>
        <v>Bərdə</v>
      </c>
      <c r="F1260" s="109" t="str">
        <f t="shared" si="42"/>
        <v>Bakı</v>
      </c>
      <c r="G1260" s="110">
        <f t="shared" si="43"/>
        <v>10</v>
      </c>
    </row>
    <row r="1261" spans="1:7" x14ac:dyDescent="0.3">
      <c r="A1261" s="20" t="s">
        <v>1072</v>
      </c>
      <c r="B1261" s="102">
        <v>43861</v>
      </c>
      <c r="C1261" s="103">
        <v>0.2</v>
      </c>
      <c r="D1261" s="133">
        <v>4600</v>
      </c>
      <c r="E1261" s="108" t="str">
        <f>_xlfn.XLOOKUP($A1261,'Task3 Baza'!$A$2:$A$1999,'Task3 Baza'!$C$2:$C$1999,"non",0)</f>
        <v>Saatlı</v>
      </c>
      <c r="F1261" s="109" t="str">
        <f t="shared" si="42"/>
        <v>Gəncə</v>
      </c>
      <c r="G1261" s="110">
        <f t="shared" si="43"/>
        <v>20</v>
      </c>
    </row>
    <row r="1262" spans="1:7" x14ac:dyDescent="0.3">
      <c r="A1262" s="20" t="s">
        <v>1055</v>
      </c>
      <c r="B1262" s="102">
        <v>43577</v>
      </c>
      <c r="C1262" s="103">
        <v>0.17</v>
      </c>
      <c r="D1262" s="133">
        <v>9200</v>
      </c>
      <c r="E1262" s="108" t="str">
        <f>_xlfn.XLOOKUP($A1262,'Task3 Baza'!$A$2:$A$1999,'Task3 Baza'!$C$2:$C$1999,"non",0)</f>
        <v>Zaqatala</v>
      </c>
      <c r="F1262" s="109" t="str">
        <f t="shared" si="42"/>
        <v>Lənkəran</v>
      </c>
      <c r="G1262" s="110">
        <f t="shared" si="43"/>
        <v>42</v>
      </c>
    </row>
    <row r="1263" spans="1:7" x14ac:dyDescent="0.3">
      <c r="A1263" s="20" t="s">
        <v>1073</v>
      </c>
      <c r="B1263" s="102">
        <v>44369</v>
      </c>
      <c r="C1263" s="103">
        <v>0.21</v>
      </c>
      <c r="D1263" s="133">
        <v>2300</v>
      </c>
      <c r="E1263" s="108" t="str">
        <f>_xlfn.XLOOKUP($A1263,'Task3 Baza'!$A$2:$A$1999,'Task3 Baza'!$C$2:$C$1999,"non",0)</f>
        <v>Zaqatala</v>
      </c>
      <c r="F1263" s="109" t="str">
        <f t="shared" si="42"/>
        <v>Lənkəran</v>
      </c>
      <c r="G1263" s="110">
        <f t="shared" si="43"/>
        <v>42</v>
      </c>
    </row>
    <row r="1264" spans="1:7" x14ac:dyDescent="0.3">
      <c r="A1264" s="20" t="s">
        <v>994</v>
      </c>
      <c r="B1264" s="102">
        <v>43873</v>
      </c>
      <c r="C1264" s="103">
        <v>0.22</v>
      </c>
      <c r="D1264" s="133">
        <v>3900</v>
      </c>
      <c r="E1264" s="108" t="str">
        <f>_xlfn.XLOOKUP($A1264,'Task3 Baza'!$A$2:$A$1999,'Task3 Baza'!$C$2:$C$1999,"non",0)</f>
        <v>Siyəzən</v>
      </c>
      <c r="F1264" s="109" t="str">
        <f t="shared" si="42"/>
        <v>Gəncə</v>
      </c>
      <c r="G1264" s="110">
        <f t="shared" si="43"/>
        <v>20</v>
      </c>
    </row>
    <row r="1265" spans="1:7" x14ac:dyDescent="0.3">
      <c r="A1265" s="20" t="s">
        <v>435</v>
      </c>
      <c r="B1265" s="102">
        <v>43928</v>
      </c>
      <c r="C1265" s="103">
        <v>0.21</v>
      </c>
      <c r="D1265" s="133">
        <v>10900</v>
      </c>
      <c r="E1265" s="108" t="str">
        <f>_xlfn.XLOOKUP($A1265,'Task3 Baza'!$A$2:$A$1999,'Task3 Baza'!$C$2:$C$1999,"non",0)</f>
        <v>Ucar</v>
      </c>
      <c r="F1265" s="109" t="str">
        <f t="shared" si="42"/>
        <v>Lənkəran</v>
      </c>
      <c r="G1265" s="110">
        <f t="shared" si="43"/>
        <v>42</v>
      </c>
    </row>
    <row r="1266" spans="1:7" x14ac:dyDescent="0.3">
      <c r="A1266" s="20" t="s">
        <v>1074</v>
      </c>
      <c r="B1266" s="102">
        <v>44054</v>
      </c>
      <c r="C1266" s="103">
        <v>0.17</v>
      </c>
      <c r="D1266" s="133">
        <v>2300</v>
      </c>
      <c r="E1266" s="108" t="str">
        <f>_xlfn.XLOOKUP($A1266,'Task3 Baza'!$A$2:$A$1999,'Task3 Baza'!$C$2:$C$1999,"non",0)</f>
        <v>Biləsuvar</v>
      </c>
      <c r="F1266" s="109" t="str">
        <f t="shared" si="42"/>
        <v>Bakı</v>
      </c>
      <c r="G1266" s="110">
        <f t="shared" si="43"/>
        <v>10</v>
      </c>
    </row>
    <row r="1267" spans="1:7" x14ac:dyDescent="0.3">
      <c r="A1267" s="20" t="s">
        <v>1075</v>
      </c>
      <c r="B1267" s="102">
        <v>44441</v>
      </c>
      <c r="C1267" s="103">
        <v>0.17</v>
      </c>
      <c r="D1267" s="133">
        <v>1900</v>
      </c>
      <c r="E1267" s="108" t="str">
        <f>_xlfn.XLOOKUP($A1267,'Task3 Baza'!$A$2:$A$1999,'Task3 Baza'!$C$2:$C$1999,"non",0)</f>
        <v>Şahbuz</v>
      </c>
      <c r="F1267" s="109" t="str">
        <f t="shared" si="42"/>
        <v>Gəncə</v>
      </c>
      <c r="G1267" s="110">
        <f t="shared" si="43"/>
        <v>20</v>
      </c>
    </row>
    <row r="1268" spans="1:7" x14ac:dyDescent="0.3">
      <c r="A1268" s="20" t="s">
        <v>1076</v>
      </c>
      <c r="B1268" s="102">
        <v>44767</v>
      </c>
      <c r="C1268" s="103">
        <v>0.2</v>
      </c>
      <c r="D1268" s="133">
        <v>4200</v>
      </c>
      <c r="E1268" s="108" t="str">
        <f>_xlfn.XLOOKUP($A1268,'Task3 Baza'!$A$2:$A$1999,'Task3 Baza'!$C$2:$C$1999,"non",0)</f>
        <v>Kəlbəcər</v>
      </c>
      <c r="F1268" s="109" t="str">
        <f t="shared" si="42"/>
        <v>Sumqayıt</v>
      </c>
      <c r="G1268" s="110">
        <f t="shared" si="43"/>
        <v>50</v>
      </c>
    </row>
    <row r="1269" spans="1:7" x14ac:dyDescent="0.3">
      <c r="A1269" s="20" t="s">
        <v>1077</v>
      </c>
      <c r="B1269" s="102">
        <v>43543</v>
      </c>
      <c r="C1269" s="103">
        <v>0.21</v>
      </c>
      <c r="D1269" s="133">
        <v>8300</v>
      </c>
      <c r="E1269" s="108" t="str">
        <f>_xlfn.XLOOKUP($A1269,'Task3 Baza'!$A$2:$A$1999,'Task3 Baza'!$C$2:$C$1999,"non",0)</f>
        <v>Samux</v>
      </c>
      <c r="F1269" s="109" t="str">
        <f t="shared" si="42"/>
        <v>Gəncə</v>
      </c>
      <c r="G1269" s="110">
        <f t="shared" si="43"/>
        <v>20</v>
      </c>
    </row>
    <row r="1270" spans="1:7" x14ac:dyDescent="0.3">
      <c r="A1270" s="20" t="s">
        <v>628</v>
      </c>
      <c r="B1270" s="102">
        <v>44629</v>
      </c>
      <c r="C1270" s="103">
        <v>0.19</v>
      </c>
      <c r="D1270" s="133">
        <v>11100</v>
      </c>
      <c r="E1270" s="108" t="str">
        <f>_xlfn.XLOOKUP($A1270,'Task3 Baza'!$A$2:$A$1999,'Task3 Baza'!$C$2:$C$1999,"non",0)</f>
        <v>Sabirabad</v>
      </c>
      <c r="F1270" s="109" t="str">
        <f t="shared" si="42"/>
        <v>Gəncə</v>
      </c>
      <c r="G1270" s="110">
        <f t="shared" si="43"/>
        <v>20</v>
      </c>
    </row>
    <row r="1271" spans="1:7" x14ac:dyDescent="0.3">
      <c r="A1271" s="20" t="s">
        <v>1078</v>
      </c>
      <c r="B1271" s="102">
        <v>44132</v>
      </c>
      <c r="C1271" s="103">
        <v>0.14000000000000001</v>
      </c>
      <c r="D1271" s="133">
        <v>3500</v>
      </c>
      <c r="E1271" s="108" t="str">
        <f>_xlfn.XLOOKUP($A1271,'Task3 Baza'!$A$2:$A$1999,'Task3 Baza'!$C$2:$C$1999,"non",0)</f>
        <v>Babək</v>
      </c>
      <c r="F1271" s="109" t="str">
        <f t="shared" si="42"/>
        <v>Bakı</v>
      </c>
      <c r="G1271" s="110">
        <f t="shared" si="43"/>
        <v>10</v>
      </c>
    </row>
    <row r="1272" spans="1:7" x14ac:dyDescent="0.3">
      <c r="A1272" s="20" t="s">
        <v>1079</v>
      </c>
      <c r="B1272" s="102">
        <v>44163</v>
      </c>
      <c r="C1272" s="103">
        <v>0.17</v>
      </c>
      <c r="D1272" s="133">
        <v>7100</v>
      </c>
      <c r="E1272" s="108" t="str">
        <f>_xlfn.XLOOKUP($A1272,'Task3 Baza'!$A$2:$A$1999,'Task3 Baza'!$C$2:$C$1999,"non",0)</f>
        <v>Qax</v>
      </c>
      <c r="F1272" s="109" t="str">
        <f t="shared" si="42"/>
        <v>Sumqayıt</v>
      </c>
      <c r="G1272" s="110">
        <f t="shared" si="43"/>
        <v>50</v>
      </c>
    </row>
    <row r="1273" spans="1:7" x14ac:dyDescent="0.3">
      <c r="A1273" s="20" t="s">
        <v>1080</v>
      </c>
      <c r="B1273" s="102">
        <v>44655</v>
      </c>
      <c r="C1273" s="103">
        <v>0.24</v>
      </c>
      <c r="D1273" s="133">
        <v>4400</v>
      </c>
      <c r="E1273" s="108" t="str">
        <f>_xlfn.XLOOKUP($A1273,'Task3 Baza'!$A$2:$A$1999,'Task3 Baza'!$C$2:$C$1999,"non",0)</f>
        <v>Quba</v>
      </c>
      <c r="F1273" s="109" t="str">
        <f t="shared" si="42"/>
        <v>Gəncə</v>
      </c>
      <c r="G1273" s="110">
        <f t="shared" si="43"/>
        <v>20</v>
      </c>
    </row>
    <row r="1274" spans="1:7" x14ac:dyDescent="0.3">
      <c r="A1274" s="20" t="s">
        <v>1081</v>
      </c>
      <c r="B1274" s="102">
        <v>44594</v>
      </c>
      <c r="C1274" s="103">
        <v>0.16</v>
      </c>
      <c r="D1274" s="133">
        <v>1700</v>
      </c>
      <c r="E1274" s="108" t="str">
        <f>_xlfn.XLOOKUP($A1274,'Task3 Baza'!$A$2:$A$1999,'Task3 Baza'!$C$2:$C$1999,"non",0)</f>
        <v>Şuşa</v>
      </c>
      <c r="F1274" s="109" t="str">
        <f t="shared" si="42"/>
        <v>Lənkəran</v>
      </c>
      <c r="G1274" s="110">
        <f t="shared" si="43"/>
        <v>42</v>
      </c>
    </row>
    <row r="1275" spans="1:7" x14ac:dyDescent="0.3">
      <c r="A1275" s="20" t="s">
        <v>1082</v>
      </c>
      <c r="B1275" s="102">
        <v>44458</v>
      </c>
      <c r="C1275" s="103">
        <v>0.17</v>
      </c>
      <c r="D1275" s="133">
        <v>10700</v>
      </c>
      <c r="E1275" s="108" t="str">
        <f>_xlfn.XLOOKUP($A1275,'Task3 Baza'!$A$2:$A$1999,'Task3 Baza'!$C$2:$C$1999,"non",0)</f>
        <v>Xocalı</v>
      </c>
      <c r="F1275" s="109" t="str">
        <f t="shared" si="42"/>
        <v>Sumqayıt</v>
      </c>
      <c r="G1275" s="110">
        <f t="shared" si="43"/>
        <v>50</v>
      </c>
    </row>
    <row r="1276" spans="1:7" x14ac:dyDescent="0.3">
      <c r="A1276" s="20" t="s">
        <v>1083</v>
      </c>
      <c r="B1276" s="102">
        <v>44664</v>
      </c>
      <c r="C1276" s="103">
        <v>0.21</v>
      </c>
      <c r="D1276" s="133">
        <v>9700</v>
      </c>
      <c r="E1276" s="108" t="str">
        <f>_xlfn.XLOOKUP($A1276,'Task3 Baza'!$A$2:$A$1999,'Task3 Baza'!$C$2:$C$1999,"non",0)</f>
        <v>Zaqatala</v>
      </c>
      <c r="F1276" s="109" t="str">
        <f t="shared" si="42"/>
        <v>Lənkəran</v>
      </c>
      <c r="G1276" s="110">
        <f t="shared" si="43"/>
        <v>42</v>
      </c>
    </row>
    <row r="1277" spans="1:7" x14ac:dyDescent="0.3">
      <c r="A1277" s="20" t="s">
        <v>818</v>
      </c>
      <c r="B1277" s="102">
        <v>44141</v>
      </c>
      <c r="C1277" s="103">
        <v>0.16</v>
      </c>
      <c r="D1277" s="133">
        <v>9100</v>
      </c>
      <c r="E1277" s="108" t="str">
        <f>_xlfn.XLOOKUP($A1277,'Task3 Baza'!$A$2:$A$1999,'Task3 Baza'!$C$2:$C$1999,"non",0)</f>
        <v>Mingəçevir</v>
      </c>
      <c r="F1277" s="109" t="str">
        <f t="shared" si="42"/>
        <v>Gəncə</v>
      </c>
      <c r="G1277" s="110">
        <f t="shared" si="43"/>
        <v>20</v>
      </c>
    </row>
    <row r="1278" spans="1:7" x14ac:dyDescent="0.3">
      <c r="A1278" s="20" t="s">
        <v>1084</v>
      </c>
      <c r="B1278" s="102">
        <v>44678</v>
      </c>
      <c r="C1278" s="103">
        <v>0.14000000000000001</v>
      </c>
      <c r="D1278" s="133">
        <v>2700</v>
      </c>
      <c r="E1278" s="108" t="str">
        <f>_xlfn.XLOOKUP($A1278,'Task3 Baza'!$A$2:$A$1999,'Task3 Baza'!$C$2:$C$1999,"non",0)</f>
        <v>Xocavənd</v>
      </c>
      <c r="F1278" s="109" t="str">
        <f t="shared" si="42"/>
        <v>Sumqayıt</v>
      </c>
      <c r="G1278" s="110">
        <f t="shared" si="43"/>
        <v>50</v>
      </c>
    </row>
    <row r="1279" spans="1:7" x14ac:dyDescent="0.3">
      <c r="A1279" s="20" t="s">
        <v>997</v>
      </c>
      <c r="B1279" s="102">
        <v>44273</v>
      </c>
      <c r="C1279" s="103">
        <v>0.17</v>
      </c>
      <c r="D1279" s="133">
        <v>5900</v>
      </c>
      <c r="E1279" s="108" t="str">
        <f>_xlfn.XLOOKUP($A1279,'Task3 Baza'!$A$2:$A$1999,'Task3 Baza'!$C$2:$C$1999,"non",0)</f>
        <v>Qəbələ</v>
      </c>
      <c r="F1279" s="109" t="str">
        <f t="shared" si="42"/>
        <v>Sumqayıt</v>
      </c>
      <c r="G1279" s="110">
        <f t="shared" si="43"/>
        <v>50</v>
      </c>
    </row>
    <row r="1280" spans="1:7" x14ac:dyDescent="0.3">
      <c r="A1280" s="20" t="s">
        <v>496</v>
      </c>
      <c r="B1280" s="102">
        <v>44125</v>
      </c>
      <c r="C1280" s="103">
        <v>0.2</v>
      </c>
      <c r="D1280" s="133">
        <v>11400</v>
      </c>
      <c r="E1280" s="108" t="str">
        <f>_xlfn.XLOOKUP($A1280,'Task3 Baza'!$A$2:$A$1999,'Task3 Baza'!$C$2:$C$1999,"non",0)</f>
        <v>Cəbrayıl</v>
      </c>
      <c r="F1280" s="109" t="str">
        <f t="shared" si="42"/>
        <v>Bakı</v>
      </c>
      <c r="G1280" s="110">
        <f t="shared" si="43"/>
        <v>10</v>
      </c>
    </row>
    <row r="1281" spans="1:7" x14ac:dyDescent="0.3">
      <c r="A1281" s="20" t="s">
        <v>1085</v>
      </c>
      <c r="B1281" s="102">
        <v>44155</v>
      </c>
      <c r="C1281" s="103">
        <v>0.15</v>
      </c>
      <c r="D1281" s="133">
        <v>3300</v>
      </c>
      <c r="E1281" s="108" t="str">
        <f>_xlfn.XLOOKUP($A1281,'Task3 Baza'!$A$2:$A$1999,'Task3 Baza'!$C$2:$C$1999,"non",0)</f>
        <v>Zərdab</v>
      </c>
      <c r="F1281" s="109" t="str">
        <f t="shared" si="42"/>
        <v>Lənkəran</v>
      </c>
      <c r="G1281" s="110">
        <f t="shared" si="43"/>
        <v>42</v>
      </c>
    </row>
    <row r="1282" spans="1:7" x14ac:dyDescent="0.3">
      <c r="A1282" s="20" t="s">
        <v>238</v>
      </c>
      <c r="B1282" s="102">
        <v>43562</v>
      </c>
      <c r="C1282" s="103">
        <v>0.16</v>
      </c>
      <c r="D1282" s="133">
        <v>4300</v>
      </c>
      <c r="E1282" s="108" t="str">
        <f>_xlfn.XLOOKUP($A1282,'Task3 Baza'!$A$2:$A$1999,'Task3 Baza'!$C$2:$C$1999,"non",0)</f>
        <v>Beyləqan</v>
      </c>
      <c r="F1282" s="109" t="str">
        <f t="shared" ref="F1282:F1345" si="44">VLOOKUP($E1282,$I$3:$K$75,2,0)</f>
        <v>Bakı</v>
      </c>
      <c r="G1282" s="110">
        <f t="shared" ref="G1282:G1345" si="45">VLOOKUP(VLOOKUP($E1282,$I$3:$J$75,2,0),$L$3:$M$6,2,0)</f>
        <v>10</v>
      </c>
    </row>
    <row r="1283" spans="1:7" x14ac:dyDescent="0.3">
      <c r="A1283" s="20" t="s">
        <v>1086</v>
      </c>
      <c r="B1283" s="102">
        <v>43750</v>
      </c>
      <c r="C1283" s="103">
        <v>0.17</v>
      </c>
      <c r="D1283" s="133">
        <v>1200</v>
      </c>
      <c r="E1283" s="108" t="str">
        <f>_xlfn.XLOOKUP($A1283,'Task3 Baza'!$A$2:$A$1999,'Task3 Baza'!$C$2:$C$1999,"non",0)</f>
        <v>Samux</v>
      </c>
      <c r="F1283" s="109" t="str">
        <f t="shared" si="44"/>
        <v>Gəncə</v>
      </c>
      <c r="G1283" s="110">
        <f t="shared" si="45"/>
        <v>20</v>
      </c>
    </row>
    <row r="1284" spans="1:7" x14ac:dyDescent="0.3">
      <c r="A1284" s="20" t="s">
        <v>1087</v>
      </c>
      <c r="B1284" s="102">
        <v>43524</v>
      </c>
      <c r="C1284" s="103">
        <v>0.18</v>
      </c>
      <c r="D1284" s="133">
        <v>8600</v>
      </c>
      <c r="E1284" s="108" t="str">
        <f>_xlfn.XLOOKUP($A1284,'Task3 Baza'!$A$2:$A$1999,'Task3 Baza'!$C$2:$C$1999,"non",0)</f>
        <v>Ağdaş</v>
      </c>
      <c r="F1284" s="109" t="str">
        <f t="shared" si="44"/>
        <v>Bakı</v>
      </c>
      <c r="G1284" s="110">
        <f t="shared" si="45"/>
        <v>10</v>
      </c>
    </row>
    <row r="1285" spans="1:7" x14ac:dyDescent="0.3">
      <c r="A1285" s="20" t="s">
        <v>530</v>
      </c>
      <c r="B1285" s="102">
        <v>44714</v>
      </c>
      <c r="C1285" s="103">
        <v>0.14000000000000001</v>
      </c>
      <c r="D1285" s="133">
        <v>1100</v>
      </c>
      <c r="E1285" s="108" t="str">
        <f>_xlfn.XLOOKUP($A1285,'Task3 Baza'!$A$2:$A$1999,'Task3 Baza'!$C$2:$C$1999,"non",0)</f>
        <v>Şuşa</v>
      </c>
      <c r="F1285" s="109" t="str">
        <f t="shared" si="44"/>
        <v>Lənkəran</v>
      </c>
      <c r="G1285" s="110">
        <f t="shared" si="45"/>
        <v>42</v>
      </c>
    </row>
    <row r="1286" spans="1:7" x14ac:dyDescent="0.3">
      <c r="A1286" s="20" t="s">
        <v>1088</v>
      </c>
      <c r="B1286" s="102">
        <v>44475</v>
      </c>
      <c r="C1286" s="103">
        <v>0.14000000000000001</v>
      </c>
      <c r="D1286" s="133">
        <v>4200</v>
      </c>
      <c r="E1286" s="108" t="str">
        <f>_xlfn.XLOOKUP($A1286,'Task3 Baza'!$A$2:$A$1999,'Task3 Baza'!$C$2:$C$1999,"non",0)</f>
        <v>Gədəbəy</v>
      </c>
      <c r="F1286" s="109" t="str">
        <f t="shared" si="44"/>
        <v>Sumqayıt</v>
      </c>
      <c r="G1286" s="110">
        <f t="shared" si="45"/>
        <v>50</v>
      </c>
    </row>
    <row r="1287" spans="1:7" x14ac:dyDescent="0.3">
      <c r="A1287" s="20" t="s">
        <v>698</v>
      </c>
      <c r="B1287" s="102">
        <v>44514</v>
      </c>
      <c r="C1287" s="103">
        <v>0.18</v>
      </c>
      <c r="D1287" s="133">
        <v>1300</v>
      </c>
      <c r="E1287" s="108" t="str">
        <f>_xlfn.XLOOKUP($A1287,'Task3 Baza'!$A$2:$A$1999,'Task3 Baza'!$C$2:$C$1999,"non",0)</f>
        <v>Babək</v>
      </c>
      <c r="F1287" s="109" t="str">
        <f t="shared" si="44"/>
        <v>Bakı</v>
      </c>
      <c r="G1287" s="110">
        <f t="shared" si="45"/>
        <v>10</v>
      </c>
    </row>
    <row r="1288" spans="1:7" x14ac:dyDescent="0.3">
      <c r="A1288" s="20" t="s">
        <v>1089</v>
      </c>
      <c r="B1288" s="102">
        <v>44816</v>
      </c>
      <c r="C1288" s="103">
        <v>0.21</v>
      </c>
      <c r="D1288" s="133">
        <v>2000</v>
      </c>
      <c r="E1288" s="108" t="str">
        <f>_xlfn.XLOOKUP($A1288,'Task3 Baza'!$A$2:$A$1999,'Task3 Baza'!$C$2:$C$1999,"non",0)</f>
        <v>Şuşa</v>
      </c>
      <c r="F1288" s="109" t="str">
        <f t="shared" si="44"/>
        <v>Lənkəran</v>
      </c>
      <c r="G1288" s="110">
        <f t="shared" si="45"/>
        <v>42</v>
      </c>
    </row>
    <row r="1289" spans="1:7" x14ac:dyDescent="0.3">
      <c r="A1289" s="20" t="s">
        <v>208</v>
      </c>
      <c r="B1289" s="102">
        <v>44004</v>
      </c>
      <c r="C1289" s="103">
        <v>0.18</v>
      </c>
      <c r="D1289" s="133">
        <v>9900</v>
      </c>
      <c r="E1289" s="108" t="str">
        <f>_xlfn.XLOOKUP($A1289,'Task3 Baza'!$A$2:$A$1999,'Task3 Baza'!$C$2:$C$1999,"non",0)</f>
        <v>Gədəbəy</v>
      </c>
      <c r="F1289" s="109" t="str">
        <f t="shared" si="44"/>
        <v>Sumqayıt</v>
      </c>
      <c r="G1289" s="110">
        <f t="shared" si="45"/>
        <v>50</v>
      </c>
    </row>
    <row r="1290" spans="1:7" x14ac:dyDescent="0.3">
      <c r="A1290" s="20" t="s">
        <v>1090</v>
      </c>
      <c r="B1290" s="102">
        <v>44212</v>
      </c>
      <c r="C1290" s="103">
        <v>0.22</v>
      </c>
      <c r="D1290" s="133">
        <v>11500</v>
      </c>
      <c r="E1290" s="108" t="str">
        <f>_xlfn.XLOOKUP($A1290,'Task3 Baza'!$A$2:$A$1999,'Task3 Baza'!$C$2:$C$1999,"non",0)</f>
        <v>İmişli</v>
      </c>
      <c r="F1290" s="109" t="str">
        <f t="shared" si="44"/>
        <v>Sumqayıt</v>
      </c>
      <c r="G1290" s="110">
        <f t="shared" si="45"/>
        <v>50</v>
      </c>
    </row>
    <row r="1291" spans="1:7" x14ac:dyDescent="0.3">
      <c r="A1291" s="20" t="s">
        <v>1091</v>
      </c>
      <c r="B1291" s="102">
        <v>44551</v>
      </c>
      <c r="C1291" s="103">
        <v>0.18</v>
      </c>
      <c r="D1291" s="133">
        <v>5500</v>
      </c>
      <c r="E1291" s="108" t="str">
        <f>_xlfn.XLOOKUP($A1291,'Task3 Baza'!$A$2:$A$1999,'Task3 Baza'!$C$2:$C$1999,"non",0)</f>
        <v>Xızı</v>
      </c>
      <c r="F1291" s="109" t="str">
        <f t="shared" si="44"/>
        <v>Sumqayıt</v>
      </c>
      <c r="G1291" s="110">
        <f t="shared" si="45"/>
        <v>50</v>
      </c>
    </row>
    <row r="1292" spans="1:7" x14ac:dyDescent="0.3">
      <c r="A1292" s="20" t="s">
        <v>1092</v>
      </c>
      <c r="B1292" s="102">
        <v>44023</v>
      </c>
      <c r="C1292" s="103">
        <v>0.24</v>
      </c>
      <c r="D1292" s="133">
        <v>5400</v>
      </c>
      <c r="E1292" s="108" t="str">
        <f>_xlfn.XLOOKUP($A1292,'Task3 Baza'!$A$2:$A$1999,'Task3 Baza'!$C$2:$C$1999,"non",0)</f>
        <v>Şamaxı</v>
      </c>
      <c r="F1292" s="109" t="str">
        <f t="shared" si="44"/>
        <v>Lənkəran</v>
      </c>
      <c r="G1292" s="110">
        <f t="shared" si="45"/>
        <v>42</v>
      </c>
    </row>
    <row r="1293" spans="1:7" x14ac:dyDescent="0.3">
      <c r="A1293" s="20" t="s">
        <v>1036</v>
      </c>
      <c r="B1293" s="102">
        <v>44187</v>
      </c>
      <c r="C1293" s="103">
        <v>0.21</v>
      </c>
      <c r="D1293" s="133">
        <v>12400</v>
      </c>
      <c r="E1293" s="108" t="str">
        <f>_xlfn.XLOOKUP($A1293,'Task3 Baza'!$A$2:$A$1999,'Task3 Baza'!$C$2:$C$1999,"non",0)</f>
        <v>Xocalı</v>
      </c>
      <c r="F1293" s="109" t="str">
        <f t="shared" si="44"/>
        <v>Sumqayıt</v>
      </c>
      <c r="G1293" s="110">
        <f t="shared" si="45"/>
        <v>50</v>
      </c>
    </row>
    <row r="1294" spans="1:7" x14ac:dyDescent="0.3">
      <c r="A1294" s="20" t="s">
        <v>927</v>
      </c>
      <c r="B1294" s="102">
        <v>44544</v>
      </c>
      <c r="C1294" s="103">
        <v>0.15</v>
      </c>
      <c r="D1294" s="133">
        <v>1800</v>
      </c>
      <c r="E1294" s="108" t="str">
        <f>_xlfn.XLOOKUP($A1294,'Task3 Baza'!$A$2:$A$1999,'Task3 Baza'!$C$2:$C$1999,"non",0)</f>
        <v>Ağdam</v>
      </c>
      <c r="F1294" s="109" t="str">
        <f t="shared" si="44"/>
        <v>Bakı</v>
      </c>
      <c r="G1294" s="110">
        <f t="shared" si="45"/>
        <v>10</v>
      </c>
    </row>
    <row r="1295" spans="1:7" x14ac:dyDescent="0.3">
      <c r="A1295" s="20" t="s">
        <v>1093</v>
      </c>
      <c r="B1295" s="102">
        <v>44069</v>
      </c>
      <c r="C1295" s="103">
        <v>0.16</v>
      </c>
      <c r="D1295" s="133">
        <v>2000</v>
      </c>
      <c r="E1295" s="108" t="str">
        <f>_xlfn.XLOOKUP($A1295,'Task3 Baza'!$A$2:$A$1999,'Task3 Baza'!$C$2:$C$1999,"non",0)</f>
        <v>Göygöl</v>
      </c>
      <c r="F1295" s="109" t="str">
        <f t="shared" si="44"/>
        <v>Sumqayıt</v>
      </c>
      <c r="G1295" s="110">
        <f t="shared" si="45"/>
        <v>50</v>
      </c>
    </row>
    <row r="1296" spans="1:7" x14ac:dyDescent="0.3">
      <c r="A1296" s="20" t="s">
        <v>1094</v>
      </c>
      <c r="B1296" s="102">
        <v>44898</v>
      </c>
      <c r="C1296" s="103">
        <v>0.14000000000000001</v>
      </c>
      <c r="D1296" s="133">
        <v>8200</v>
      </c>
      <c r="E1296" s="108" t="str">
        <f>_xlfn.XLOOKUP($A1296,'Task3 Baza'!$A$2:$A$1999,'Task3 Baza'!$C$2:$C$1999,"non",0)</f>
        <v>Daşkəsən</v>
      </c>
      <c r="F1296" s="109" t="str">
        <f t="shared" si="44"/>
        <v>Bakı</v>
      </c>
      <c r="G1296" s="110">
        <f t="shared" si="45"/>
        <v>10</v>
      </c>
    </row>
    <row r="1297" spans="1:7" x14ac:dyDescent="0.3">
      <c r="A1297" s="20" t="s">
        <v>428</v>
      </c>
      <c r="B1297" s="102">
        <v>43913</v>
      </c>
      <c r="C1297" s="103">
        <v>0.16</v>
      </c>
      <c r="D1297" s="133">
        <v>2000</v>
      </c>
      <c r="E1297" s="108" t="str">
        <f>_xlfn.XLOOKUP($A1297,'Task3 Baza'!$A$2:$A$1999,'Task3 Baza'!$C$2:$C$1999,"non",0)</f>
        <v>Kürdəmir</v>
      </c>
      <c r="F1297" s="109" t="str">
        <f t="shared" si="44"/>
        <v>Sumqayıt</v>
      </c>
      <c r="G1297" s="110">
        <f t="shared" si="45"/>
        <v>50</v>
      </c>
    </row>
    <row r="1298" spans="1:7" x14ac:dyDescent="0.3">
      <c r="A1298" s="20" t="s">
        <v>1095</v>
      </c>
      <c r="B1298" s="102">
        <v>44023</v>
      </c>
      <c r="C1298" s="103">
        <v>0.21</v>
      </c>
      <c r="D1298" s="133">
        <v>4000</v>
      </c>
      <c r="E1298" s="108" t="str">
        <f>_xlfn.XLOOKUP($A1298,'Task3 Baza'!$A$2:$A$1999,'Task3 Baza'!$C$2:$C$1999,"non",0)</f>
        <v>Sədərək</v>
      </c>
      <c r="F1298" s="109" t="str">
        <f t="shared" si="44"/>
        <v>Gəncə</v>
      </c>
      <c r="G1298" s="110">
        <f t="shared" si="45"/>
        <v>20</v>
      </c>
    </row>
    <row r="1299" spans="1:7" x14ac:dyDescent="0.3">
      <c r="A1299" s="20" t="s">
        <v>1096</v>
      </c>
      <c r="B1299" s="102">
        <v>44091</v>
      </c>
      <c r="C1299" s="103">
        <v>0.24</v>
      </c>
      <c r="D1299" s="133">
        <v>10200</v>
      </c>
      <c r="E1299" s="108" t="str">
        <f>_xlfn.XLOOKUP($A1299,'Task3 Baza'!$A$2:$A$1999,'Task3 Baza'!$C$2:$C$1999,"non",0)</f>
        <v>Sabirabad</v>
      </c>
      <c r="F1299" s="109" t="str">
        <f t="shared" si="44"/>
        <v>Gəncə</v>
      </c>
      <c r="G1299" s="110">
        <f t="shared" si="45"/>
        <v>20</v>
      </c>
    </row>
    <row r="1300" spans="1:7" x14ac:dyDescent="0.3">
      <c r="A1300" s="20" t="s">
        <v>767</v>
      </c>
      <c r="B1300" s="102">
        <v>43855</v>
      </c>
      <c r="C1300" s="103">
        <v>0.23</v>
      </c>
      <c r="D1300" s="133">
        <v>11800</v>
      </c>
      <c r="E1300" s="108" t="str">
        <f>_xlfn.XLOOKUP($A1300,'Task3 Baza'!$A$2:$A$1999,'Task3 Baza'!$C$2:$C$1999,"non",0)</f>
        <v>Cəbrayıl</v>
      </c>
      <c r="F1300" s="109" t="str">
        <f t="shared" si="44"/>
        <v>Bakı</v>
      </c>
      <c r="G1300" s="110">
        <f t="shared" si="45"/>
        <v>10</v>
      </c>
    </row>
    <row r="1301" spans="1:7" x14ac:dyDescent="0.3">
      <c r="A1301" s="20" t="s">
        <v>1097</v>
      </c>
      <c r="B1301" s="102">
        <v>44674</v>
      </c>
      <c r="C1301" s="103">
        <v>0.24</v>
      </c>
      <c r="D1301" s="133">
        <v>5500</v>
      </c>
      <c r="E1301" s="108" t="str">
        <f>_xlfn.XLOOKUP($A1301,'Task3 Baza'!$A$2:$A$1999,'Task3 Baza'!$C$2:$C$1999,"non",0)</f>
        <v>Balakən</v>
      </c>
      <c r="F1301" s="109" t="str">
        <f t="shared" si="44"/>
        <v>Bakı</v>
      </c>
      <c r="G1301" s="110">
        <f t="shared" si="45"/>
        <v>10</v>
      </c>
    </row>
    <row r="1302" spans="1:7" x14ac:dyDescent="0.3">
      <c r="A1302" s="20" t="s">
        <v>799</v>
      </c>
      <c r="B1302" s="102">
        <v>44121</v>
      </c>
      <c r="C1302" s="103">
        <v>0.21</v>
      </c>
      <c r="D1302" s="133">
        <v>12100</v>
      </c>
      <c r="E1302" s="108" t="str">
        <f>_xlfn.XLOOKUP($A1302,'Task3 Baza'!$A$2:$A$1999,'Task3 Baza'!$C$2:$C$1999,"non",0)</f>
        <v>Şamaxı</v>
      </c>
      <c r="F1302" s="109" t="str">
        <f t="shared" si="44"/>
        <v>Lənkəran</v>
      </c>
      <c r="G1302" s="110">
        <f t="shared" si="45"/>
        <v>42</v>
      </c>
    </row>
    <row r="1303" spans="1:7" x14ac:dyDescent="0.3">
      <c r="A1303" s="20" t="s">
        <v>144</v>
      </c>
      <c r="B1303" s="102">
        <v>43866</v>
      </c>
      <c r="C1303" s="103">
        <v>0.23</v>
      </c>
      <c r="D1303" s="133">
        <v>9000</v>
      </c>
      <c r="E1303" s="108" t="str">
        <f>_xlfn.XLOOKUP($A1303,'Task3 Baza'!$A$2:$A$1999,'Task3 Baza'!$C$2:$C$1999,"non",0)</f>
        <v>Şahbuz</v>
      </c>
      <c r="F1303" s="109" t="str">
        <f t="shared" si="44"/>
        <v>Gəncə</v>
      </c>
      <c r="G1303" s="110">
        <f t="shared" si="45"/>
        <v>20</v>
      </c>
    </row>
    <row r="1304" spans="1:7" x14ac:dyDescent="0.3">
      <c r="A1304" s="20" t="s">
        <v>1098</v>
      </c>
      <c r="B1304" s="102">
        <v>44019</v>
      </c>
      <c r="C1304" s="103">
        <v>0.2</v>
      </c>
      <c r="D1304" s="133">
        <v>3000</v>
      </c>
      <c r="E1304" s="108" t="str">
        <f>_xlfn.XLOOKUP($A1304,'Task3 Baza'!$A$2:$A$1999,'Task3 Baza'!$C$2:$C$1999,"non",0)</f>
        <v>Qəbələ</v>
      </c>
      <c r="F1304" s="109" t="str">
        <f t="shared" si="44"/>
        <v>Sumqayıt</v>
      </c>
      <c r="G1304" s="110">
        <f t="shared" si="45"/>
        <v>50</v>
      </c>
    </row>
    <row r="1305" spans="1:7" x14ac:dyDescent="0.3">
      <c r="A1305" s="20" t="s">
        <v>584</v>
      </c>
      <c r="B1305" s="102">
        <v>44125</v>
      </c>
      <c r="C1305" s="103">
        <v>0.15</v>
      </c>
      <c r="D1305" s="133">
        <v>6000</v>
      </c>
      <c r="E1305" s="108" t="str">
        <f>_xlfn.XLOOKUP($A1305,'Task3 Baza'!$A$2:$A$1999,'Task3 Baza'!$C$2:$C$1999,"non",0)</f>
        <v>Zaqatala</v>
      </c>
      <c r="F1305" s="109" t="str">
        <f t="shared" si="44"/>
        <v>Lənkəran</v>
      </c>
      <c r="G1305" s="110">
        <f t="shared" si="45"/>
        <v>42</v>
      </c>
    </row>
    <row r="1306" spans="1:7" x14ac:dyDescent="0.3">
      <c r="A1306" s="20" t="s">
        <v>671</v>
      </c>
      <c r="B1306" s="102">
        <v>43998</v>
      </c>
      <c r="C1306" s="103">
        <v>0.18</v>
      </c>
      <c r="D1306" s="133">
        <v>5400</v>
      </c>
      <c r="E1306" s="108" t="str">
        <f>_xlfn.XLOOKUP($A1306,'Task3 Baza'!$A$2:$A$1999,'Task3 Baza'!$C$2:$C$1999,"non",0)</f>
        <v>Balakən</v>
      </c>
      <c r="F1306" s="109" t="str">
        <f t="shared" si="44"/>
        <v>Bakı</v>
      </c>
      <c r="G1306" s="110">
        <f t="shared" si="45"/>
        <v>10</v>
      </c>
    </row>
    <row r="1307" spans="1:7" x14ac:dyDescent="0.3">
      <c r="A1307" s="20" t="s">
        <v>629</v>
      </c>
      <c r="B1307" s="102">
        <v>44121</v>
      </c>
      <c r="C1307" s="103">
        <v>0.14000000000000001</v>
      </c>
      <c r="D1307" s="133">
        <v>8900</v>
      </c>
      <c r="E1307" s="108" t="str">
        <f>_xlfn.XLOOKUP($A1307,'Task3 Baza'!$A$2:$A$1999,'Task3 Baza'!$C$2:$C$1999,"non",0)</f>
        <v>Daşkəsən</v>
      </c>
      <c r="F1307" s="109" t="str">
        <f t="shared" si="44"/>
        <v>Bakı</v>
      </c>
      <c r="G1307" s="110">
        <f t="shared" si="45"/>
        <v>10</v>
      </c>
    </row>
    <row r="1308" spans="1:7" x14ac:dyDescent="0.3">
      <c r="A1308" s="20" t="s">
        <v>1099</v>
      </c>
      <c r="B1308" s="102">
        <v>44283</v>
      </c>
      <c r="C1308" s="103">
        <v>0.19</v>
      </c>
      <c r="D1308" s="133">
        <v>4100</v>
      </c>
      <c r="E1308" s="108" t="str">
        <f>_xlfn.XLOOKUP($A1308,'Task3 Baza'!$A$2:$A$1999,'Task3 Baza'!$C$2:$C$1999,"non",0)</f>
        <v>Kürdəmir</v>
      </c>
      <c r="F1308" s="109" t="str">
        <f t="shared" si="44"/>
        <v>Sumqayıt</v>
      </c>
      <c r="G1308" s="110">
        <f t="shared" si="45"/>
        <v>50</v>
      </c>
    </row>
    <row r="1309" spans="1:7" x14ac:dyDescent="0.3">
      <c r="A1309" s="20" t="s">
        <v>1100</v>
      </c>
      <c r="B1309" s="102">
        <v>44375</v>
      </c>
      <c r="C1309" s="103">
        <v>0.16</v>
      </c>
      <c r="D1309" s="133">
        <v>1500</v>
      </c>
      <c r="E1309" s="108" t="str">
        <f>_xlfn.XLOOKUP($A1309,'Task3 Baza'!$A$2:$A$1999,'Task3 Baza'!$C$2:$C$1999,"non",0)</f>
        <v>Abşeron</v>
      </c>
      <c r="F1309" s="109" t="str">
        <f t="shared" si="44"/>
        <v>Bakı</v>
      </c>
      <c r="G1309" s="110">
        <f t="shared" si="45"/>
        <v>10</v>
      </c>
    </row>
    <row r="1310" spans="1:7" x14ac:dyDescent="0.3">
      <c r="A1310" s="20" t="s">
        <v>619</v>
      </c>
      <c r="B1310" s="102">
        <v>44690</v>
      </c>
      <c r="C1310" s="103">
        <v>0.2</v>
      </c>
      <c r="D1310" s="133">
        <v>6200</v>
      </c>
      <c r="E1310" s="108" t="str">
        <f>_xlfn.XLOOKUP($A1310,'Task3 Baza'!$A$2:$A$1999,'Task3 Baza'!$C$2:$C$1999,"non",0)</f>
        <v>Ağdaş</v>
      </c>
      <c r="F1310" s="109" t="str">
        <f t="shared" si="44"/>
        <v>Bakı</v>
      </c>
      <c r="G1310" s="110">
        <f t="shared" si="45"/>
        <v>10</v>
      </c>
    </row>
    <row r="1311" spans="1:7" x14ac:dyDescent="0.3">
      <c r="A1311" s="20" t="s">
        <v>492</v>
      </c>
      <c r="B1311" s="102">
        <v>44489</v>
      </c>
      <c r="C1311" s="103">
        <v>0.15</v>
      </c>
      <c r="D1311" s="133">
        <v>4100</v>
      </c>
      <c r="E1311" s="108" t="str">
        <f>_xlfn.XLOOKUP($A1311,'Task3 Baza'!$A$2:$A$1999,'Task3 Baza'!$C$2:$C$1999,"non",0)</f>
        <v>Sumqayıt</v>
      </c>
      <c r="F1311" s="109" t="str">
        <f t="shared" si="44"/>
        <v>Gəncə</v>
      </c>
      <c r="G1311" s="110">
        <f t="shared" si="45"/>
        <v>20</v>
      </c>
    </row>
    <row r="1312" spans="1:7" x14ac:dyDescent="0.3">
      <c r="A1312" s="20" t="s">
        <v>1022</v>
      </c>
      <c r="B1312" s="102">
        <v>44386</v>
      </c>
      <c r="C1312" s="103">
        <v>0.19</v>
      </c>
      <c r="D1312" s="133">
        <v>10300</v>
      </c>
      <c r="E1312" s="108" t="str">
        <f>_xlfn.XLOOKUP($A1312,'Task3 Baza'!$A$2:$A$1999,'Task3 Baza'!$C$2:$C$1999,"non",0)</f>
        <v>Saatlı</v>
      </c>
      <c r="F1312" s="109" t="str">
        <f t="shared" si="44"/>
        <v>Gəncə</v>
      </c>
      <c r="G1312" s="110">
        <f t="shared" si="45"/>
        <v>20</v>
      </c>
    </row>
    <row r="1313" spans="1:7" x14ac:dyDescent="0.3">
      <c r="A1313" s="20" t="s">
        <v>1101</v>
      </c>
      <c r="B1313" s="102">
        <v>44833</v>
      </c>
      <c r="C1313" s="103">
        <v>0.22</v>
      </c>
      <c r="D1313" s="133">
        <v>10800</v>
      </c>
      <c r="E1313" s="108" t="str">
        <f>_xlfn.XLOOKUP($A1313,'Task3 Baza'!$A$2:$A$1999,'Task3 Baza'!$C$2:$C$1999,"non",0)</f>
        <v>Masallı</v>
      </c>
      <c r="F1313" s="109" t="str">
        <f t="shared" si="44"/>
        <v>Gəncə</v>
      </c>
      <c r="G1313" s="110">
        <f t="shared" si="45"/>
        <v>20</v>
      </c>
    </row>
    <row r="1314" spans="1:7" x14ac:dyDescent="0.3">
      <c r="A1314" s="20" t="s">
        <v>1102</v>
      </c>
      <c r="B1314" s="102">
        <v>44128</v>
      </c>
      <c r="C1314" s="103">
        <v>0.2</v>
      </c>
      <c r="D1314" s="133">
        <v>3900</v>
      </c>
      <c r="E1314" s="108" t="str">
        <f>_xlfn.XLOOKUP($A1314,'Task3 Baza'!$A$2:$A$1999,'Task3 Baza'!$C$2:$C$1999,"non",0)</f>
        <v>Şirvan</v>
      </c>
      <c r="F1314" s="109" t="str">
        <f t="shared" si="44"/>
        <v>Lənkəran</v>
      </c>
      <c r="G1314" s="110">
        <f t="shared" si="45"/>
        <v>42</v>
      </c>
    </row>
    <row r="1315" spans="1:7" x14ac:dyDescent="0.3">
      <c r="A1315" s="20" t="s">
        <v>816</v>
      </c>
      <c r="B1315" s="102">
        <v>44382</v>
      </c>
      <c r="C1315" s="103">
        <v>0.14000000000000001</v>
      </c>
      <c r="D1315" s="133">
        <v>6800</v>
      </c>
      <c r="E1315" s="108" t="str">
        <f>_xlfn.XLOOKUP($A1315,'Task3 Baza'!$A$2:$A$1999,'Task3 Baza'!$C$2:$C$1999,"non",0)</f>
        <v>Balakən</v>
      </c>
      <c r="F1315" s="109" t="str">
        <f t="shared" si="44"/>
        <v>Bakı</v>
      </c>
      <c r="G1315" s="110">
        <f t="shared" si="45"/>
        <v>10</v>
      </c>
    </row>
    <row r="1316" spans="1:7" x14ac:dyDescent="0.3">
      <c r="A1316" s="20" t="s">
        <v>1103</v>
      </c>
      <c r="B1316" s="102">
        <v>43769</v>
      </c>
      <c r="C1316" s="103">
        <v>0.18</v>
      </c>
      <c r="D1316" s="133">
        <v>9200</v>
      </c>
      <c r="E1316" s="108" t="str">
        <f>_xlfn.XLOOKUP($A1316,'Task3 Baza'!$A$2:$A$1999,'Task3 Baza'!$C$2:$C$1999,"non",0)</f>
        <v>Mingəçevir</v>
      </c>
      <c r="F1316" s="109" t="str">
        <f t="shared" si="44"/>
        <v>Gəncə</v>
      </c>
      <c r="G1316" s="110">
        <f t="shared" si="45"/>
        <v>20</v>
      </c>
    </row>
    <row r="1317" spans="1:7" x14ac:dyDescent="0.3">
      <c r="A1317" s="20" t="s">
        <v>1104</v>
      </c>
      <c r="B1317" s="102">
        <v>44351</v>
      </c>
      <c r="C1317" s="103">
        <v>0.18</v>
      </c>
      <c r="D1317" s="133">
        <v>6800</v>
      </c>
      <c r="E1317" s="108" t="str">
        <f>_xlfn.XLOOKUP($A1317,'Task3 Baza'!$A$2:$A$1999,'Task3 Baza'!$C$2:$C$1999,"non",0)</f>
        <v>Ucar</v>
      </c>
      <c r="F1317" s="109" t="str">
        <f t="shared" si="44"/>
        <v>Lənkəran</v>
      </c>
      <c r="G1317" s="110">
        <f t="shared" si="45"/>
        <v>42</v>
      </c>
    </row>
    <row r="1318" spans="1:7" x14ac:dyDescent="0.3">
      <c r="A1318" s="20" t="s">
        <v>1105</v>
      </c>
      <c r="B1318" s="102">
        <v>43529</v>
      </c>
      <c r="C1318" s="103">
        <v>0.23</v>
      </c>
      <c r="D1318" s="133">
        <v>3000</v>
      </c>
      <c r="E1318" s="108" t="str">
        <f>_xlfn.XLOOKUP($A1318,'Task3 Baza'!$A$2:$A$1999,'Task3 Baza'!$C$2:$C$1999,"non",0)</f>
        <v>Siyəzən</v>
      </c>
      <c r="F1318" s="109" t="str">
        <f t="shared" si="44"/>
        <v>Gəncə</v>
      </c>
      <c r="G1318" s="110">
        <f t="shared" si="45"/>
        <v>20</v>
      </c>
    </row>
    <row r="1319" spans="1:7" x14ac:dyDescent="0.3">
      <c r="A1319" s="20" t="s">
        <v>147</v>
      </c>
      <c r="B1319" s="102">
        <v>44475</v>
      </c>
      <c r="C1319" s="103">
        <v>0.2</v>
      </c>
      <c r="D1319" s="133">
        <v>7500</v>
      </c>
      <c r="E1319" s="108" t="str">
        <f>_xlfn.XLOOKUP($A1319,'Task3 Baza'!$A$2:$A$1999,'Task3 Baza'!$C$2:$C$1999,"non",0)</f>
        <v>Şərur</v>
      </c>
      <c r="F1319" s="109" t="str">
        <f t="shared" si="44"/>
        <v>Lənkəran</v>
      </c>
      <c r="G1319" s="110">
        <f t="shared" si="45"/>
        <v>42</v>
      </c>
    </row>
    <row r="1320" spans="1:7" x14ac:dyDescent="0.3">
      <c r="A1320" s="20" t="s">
        <v>1106</v>
      </c>
      <c r="B1320" s="102">
        <v>44601</v>
      </c>
      <c r="C1320" s="103">
        <v>0.24</v>
      </c>
      <c r="D1320" s="133">
        <v>6700</v>
      </c>
      <c r="E1320" s="108" t="str">
        <f>_xlfn.XLOOKUP($A1320,'Task3 Baza'!$A$2:$A$1999,'Task3 Baza'!$C$2:$C$1999,"non",0)</f>
        <v>Xocavənd</v>
      </c>
      <c r="F1320" s="109" t="str">
        <f t="shared" si="44"/>
        <v>Sumqayıt</v>
      </c>
      <c r="G1320" s="110">
        <f t="shared" si="45"/>
        <v>50</v>
      </c>
    </row>
    <row r="1321" spans="1:7" x14ac:dyDescent="0.3">
      <c r="A1321" s="20" t="s">
        <v>1107</v>
      </c>
      <c r="B1321" s="102">
        <v>44870</v>
      </c>
      <c r="C1321" s="103">
        <v>0.22</v>
      </c>
      <c r="D1321" s="133">
        <v>4400</v>
      </c>
      <c r="E1321" s="108" t="str">
        <f>_xlfn.XLOOKUP($A1321,'Task3 Baza'!$A$2:$A$1999,'Task3 Baza'!$C$2:$C$1999,"non",0)</f>
        <v>Bərdə</v>
      </c>
      <c r="F1321" s="109" t="str">
        <f t="shared" si="44"/>
        <v>Bakı</v>
      </c>
      <c r="G1321" s="110">
        <f t="shared" si="45"/>
        <v>10</v>
      </c>
    </row>
    <row r="1322" spans="1:7" x14ac:dyDescent="0.3">
      <c r="A1322" s="20" t="s">
        <v>1108</v>
      </c>
      <c r="B1322" s="102">
        <v>44072</v>
      </c>
      <c r="C1322" s="103">
        <v>0.15</v>
      </c>
      <c r="D1322" s="133">
        <v>8900</v>
      </c>
      <c r="E1322" s="108" t="str">
        <f>_xlfn.XLOOKUP($A1322,'Task3 Baza'!$A$2:$A$1999,'Task3 Baza'!$C$2:$C$1999,"non",0)</f>
        <v>Qusar</v>
      </c>
      <c r="F1322" s="109" t="str">
        <f t="shared" si="44"/>
        <v>Gəncə</v>
      </c>
      <c r="G1322" s="110">
        <f t="shared" si="45"/>
        <v>20</v>
      </c>
    </row>
    <row r="1323" spans="1:7" x14ac:dyDescent="0.3">
      <c r="A1323" s="20" t="s">
        <v>1109</v>
      </c>
      <c r="B1323" s="102">
        <v>44249</v>
      </c>
      <c r="C1323" s="103">
        <v>0.22</v>
      </c>
      <c r="D1323" s="133">
        <v>4200</v>
      </c>
      <c r="E1323" s="108" t="str">
        <f>_xlfn.XLOOKUP($A1323,'Task3 Baza'!$A$2:$A$1999,'Task3 Baza'!$C$2:$C$1999,"non",0)</f>
        <v>Naftalan</v>
      </c>
      <c r="F1323" s="109" t="str">
        <f t="shared" si="44"/>
        <v>Gəncə</v>
      </c>
      <c r="G1323" s="110">
        <f t="shared" si="45"/>
        <v>20</v>
      </c>
    </row>
    <row r="1324" spans="1:7" x14ac:dyDescent="0.3">
      <c r="A1324" s="20" t="s">
        <v>1110</v>
      </c>
      <c r="B1324" s="102">
        <v>44628</v>
      </c>
      <c r="C1324" s="103">
        <v>0.19</v>
      </c>
      <c r="D1324" s="133">
        <v>6200</v>
      </c>
      <c r="E1324" s="108" t="str">
        <f>_xlfn.XLOOKUP($A1324,'Task3 Baza'!$A$2:$A$1999,'Task3 Baza'!$C$2:$C$1999,"non",0)</f>
        <v>Ağstafa</v>
      </c>
      <c r="F1324" s="109" t="str">
        <f t="shared" si="44"/>
        <v>Bakı</v>
      </c>
      <c r="G1324" s="110">
        <f t="shared" si="45"/>
        <v>10</v>
      </c>
    </row>
    <row r="1325" spans="1:7" x14ac:dyDescent="0.3">
      <c r="A1325" s="20" t="s">
        <v>529</v>
      </c>
      <c r="B1325" s="102">
        <v>44497</v>
      </c>
      <c r="C1325" s="103">
        <v>0.21</v>
      </c>
      <c r="D1325" s="133">
        <v>4500</v>
      </c>
      <c r="E1325" s="108" t="str">
        <f>_xlfn.XLOOKUP($A1325,'Task3 Baza'!$A$2:$A$1999,'Task3 Baza'!$C$2:$C$1999,"non",0)</f>
        <v>Qobustan</v>
      </c>
      <c r="F1325" s="109" t="str">
        <f t="shared" si="44"/>
        <v>Gəncə</v>
      </c>
      <c r="G1325" s="110">
        <f t="shared" si="45"/>
        <v>20</v>
      </c>
    </row>
    <row r="1326" spans="1:7" x14ac:dyDescent="0.3">
      <c r="A1326" s="20" t="s">
        <v>710</v>
      </c>
      <c r="B1326" s="102">
        <v>44142</v>
      </c>
      <c r="C1326" s="103">
        <v>0.18</v>
      </c>
      <c r="D1326" s="133">
        <v>7000</v>
      </c>
      <c r="E1326" s="108" t="str">
        <f>_xlfn.XLOOKUP($A1326,'Task3 Baza'!$A$2:$A$1999,'Task3 Baza'!$C$2:$C$1999,"non",0)</f>
        <v>Füzuli</v>
      </c>
      <c r="F1326" s="109" t="str">
        <f t="shared" si="44"/>
        <v>Sumqayıt</v>
      </c>
      <c r="G1326" s="110">
        <f t="shared" si="45"/>
        <v>50</v>
      </c>
    </row>
    <row r="1327" spans="1:7" x14ac:dyDescent="0.3">
      <c r="A1327" s="20" t="s">
        <v>217</v>
      </c>
      <c r="B1327" s="102">
        <v>44222</v>
      </c>
      <c r="C1327" s="103">
        <v>0.2</v>
      </c>
      <c r="D1327" s="133">
        <v>12400</v>
      </c>
      <c r="E1327" s="108" t="str">
        <f>_xlfn.XLOOKUP($A1327,'Task3 Baza'!$A$2:$A$1999,'Task3 Baza'!$C$2:$C$1999,"non",0)</f>
        <v>Cəbrayıl</v>
      </c>
      <c r="F1327" s="109" t="str">
        <f t="shared" si="44"/>
        <v>Bakı</v>
      </c>
      <c r="G1327" s="110">
        <f t="shared" si="45"/>
        <v>10</v>
      </c>
    </row>
    <row r="1328" spans="1:7" x14ac:dyDescent="0.3">
      <c r="A1328" s="20" t="s">
        <v>895</v>
      </c>
      <c r="B1328" s="102">
        <v>44604</v>
      </c>
      <c r="C1328" s="103">
        <v>0.16</v>
      </c>
      <c r="D1328" s="133">
        <v>9100</v>
      </c>
      <c r="E1328" s="108" t="str">
        <f>_xlfn.XLOOKUP($A1328,'Task3 Baza'!$A$2:$A$1999,'Task3 Baza'!$C$2:$C$1999,"non",0)</f>
        <v>Şuşa</v>
      </c>
      <c r="F1328" s="109" t="str">
        <f t="shared" si="44"/>
        <v>Lənkəran</v>
      </c>
      <c r="G1328" s="110">
        <f t="shared" si="45"/>
        <v>42</v>
      </c>
    </row>
    <row r="1329" spans="1:7" x14ac:dyDescent="0.3">
      <c r="A1329" s="20" t="s">
        <v>1111</v>
      </c>
      <c r="B1329" s="102">
        <v>44509</v>
      </c>
      <c r="C1329" s="103">
        <v>0.2</v>
      </c>
      <c r="D1329" s="133">
        <v>4200</v>
      </c>
      <c r="E1329" s="108" t="str">
        <f>_xlfn.XLOOKUP($A1329,'Task3 Baza'!$A$2:$A$1999,'Task3 Baza'!$C$2:$C$1999,"non",0)</f>
        <v>Ağdam</v>
      </c>
      <c r="F1329" s="109" t="str">
        <f t="shared" si="44"/>
        <v>Bakı</v>
      </c>
      <c r="G1329" s="110">
        <f t="shared" si="45"/>
        <v>10</v>
      </c>
    </row>
    <row r="1330" spans="1:7" x14ac:dyDescent="0.3">
      <c r="A1330" s="20" t="s">
        <v>1112</v>
      </c>
      <c r="B1330" s="102">
        <v>43898</v>
      </c>
      <c r="C1330" s="103">
        <v>0.24</v>
      </c>
      <c r="D1330" s="133">
        <v>11500</v>
      </c>
      <c r="E1330" s="108" t="str">
        <f>_xlfn.XLOOKUP($A1330,'Task3 Baza'!$A$2:$A$1999,'Task3 Baza'!$C$2:$C$1999,"non",0)</f>
        <v>Xaçmaz</v>
      </c>
      <c r="F1330" s="109" t="str">
        <f t="shared" si="44"/>
        <v>Sumqayıt</v>
      </c>
      <c r="G1330" s="110">
        <f t="shared" si="45"/>
        <v>50</v>
      </c>
    </row>
    <row r="1331" spans="1:7" x14ac:dyDescent="0.3">
      <c r="A1331" s="20" t="s">
        <v>854</v>
      </c>
      <c r="B1331" s="102">
        <v>43877</v>
      </c>
      <c r="C1331" s="103">
        <v>0.17</v>
      </c>
      <c r="D1331" s="133">
        <v>5600</v>
      </c>
      <c r="E1331" s="108" t="str">
        <f>_xlfn.XLOOKUP($A1331,'Task3 Baza'!$A$2:$A$1999,'Task3 Baza'!$C$2:$C$1999,"non",0)</f>
        <v>Ağsu</v>
      </c>
      <c r="F1331" s="109" t="str">
        <f t="shared" si="44"/>
        <v>Bakı</v>
      </c>
      <c r="G1331" s="110">
        <f t="shared" si="45"/>
        <v>10</v>
      </c>
    </row>
    <row r="1332" spans="1:7" x14ac:dyDescent="0.3">
      <c r="A1332" s="20" t="s">
        <v>355</v>
      </c>
      <c r="B1332" s="102">
        <v>43737</v>
      </c>
      <c r="C1332" s="103">
        <v>0.17</v>
      </c>
      <c r="D1332" s="133">
        <v>8600</v>
      </c>
      <c r="E1332" s="108" t="str">
        <f>_xlfn.XLOOKUP($A1332,'Task3 Baza'!$A$2:$A$1999,'Task3 Baza'!$C$2:$C$1999,"non",0)</f>
        <v>Kəngərli</v>
      </c>
      <c r="F1332" s="109" t="str">
        <f t="shared" si="44"/>
        <v>Sumqayıt</v>
      </c>
      <c r="G1332" s="110">
        <f t="shared" si="45"/>
        <v>50</v>
      </c>
    </row>
    <row r="1333" spans="1:7" x14ac:dyDescent="0.3">
      <c r="A1333" s="20" t="s">
        <v>1113</v>
      </c>
      <c r="B1333" s="102">
        <v>44314</v>
      </c>
      <c r="C1333" s="103">
        <v>0.21</v>
      </c>
      <c r="D1333" s="133">
        <v>2300</v>
      </c>
      <c r="E1333" s="108" t="str">
        <f>_xlfn.XLOOKUP($A1333,'Task3 Baza'!$A$2:$A$1999,'Task3 Baza'!$C$2:$C$1999,"non",0)</f>
        <v>Cəbrayıl</v>
      </c>
      <c r="F1333" s="109" t="str">
        <f t="shared" si="44"/>
        <v>Bakı</v>
      </c>
      <c r="G1333" s="110">
        <f t="shared" si="45"/>
        <v>10</v>
      </c>
    </row>
    <row r="1334" spans="1:7" x14ac:dyDescent="0.3">
      <c r="A1334" s="20" t="s">
        <v>463</v>
      </c>
      <c r="B1334" s="102">
        <v>44520</v>
      </c>
      <c r="C1334" s="103">
        <v>0.18</v>
      </c>
      <c r="D1334" s="133">
        <v>6000</v>
      </c>
      <c r="E1334" s="108" t="str">
        <f>_xlfn.XLOOKUP($A1334,'Task3 Baza'!$A$2:$A$1999,'Task3 Baza'!$C$2:$C$1999,"non",0)</f>
        <v>Qəbələ</v>
      </c>
      <c r="F1334" s="109" t="str">
        <f t="shared" si="44"/>
        <v>Sumqayıt</v>
      </c>
      <c r="G1334" s="110">
        <f t="shared" si="45"/>
        <v>50</v>
      </c>
    </row>
    <row r="1335" spans="1:7" x14ac:dyDescent="0.3">
      <c r="A1335" s="20" t="s">
        <v>1086</v>
      </c>
      <c r="B1335" s="102">
        <v>44131</v>
      </c>
      <c r="C1335" s="103">
        <v>0.15</v>
      </c>
      <c r="D1335" s="133">
        <v>10700</v>
      </c>
      <c r="E1335" s="108" t="str">
        <f>_xlfn.XLOOKUP($A1335,'Task3 Baza'!$A$2:$A$1999,'Task3 Baza'!$C$2:$C$1999,"non",0)</f>
        <v>Samux</v>
      </c>
      <c r="F1335" s="109" t="str">
        <f t="shared" si="44"/>
        <v>Gəncə</v>
      </c>
      <c r="G1335" s="110">
        <f t="shared" si="45"/>
        <v>20</v>
      </c>
    </row>
    <row r="1336" spans="1:7" x14ac:dyDescent="0.3">
      <c r="A1336" s="20" t="s">
        <v>1094</v>
      </c>
      <c r="B1336" s="102">
        <v>44651</v>
      </c>
      <c r="C1336" s="103">
        <v>0.21</v>
      </c>
      <c r="D1336" s="133">
        <v>2600</v>
      </c>
      <c r="E1336" s="108" t="str">
        <f>_xlfn.XLOOKUP($A1336,'Task3 Baza'!$A$2:$A$1999,'Task3 Baza'!$C$2:$C$1999,"non",0)</f>
        <v>Daşkəsən</v>
      </c>
      <c r="F1336" s="109" t="str">
        <f t="shared" si="44"/>
        <v>Bakı</v>
      </c>
      <c r="G1336" s="110">
        <f t="shared" si="45"/>
        <v>10</v>
      </c>
    </row>
    <row r="1337" spans="1:7" x14ac:dyDescent="0.3">
      <c r="A1337" s="20" t="s">
        <v>1114</v>
      </c>
      <c r="B1337" s="102">
        <v>43935</v>
      </c>
      <c r="C1337" s="103">
        <v>0.23</v>
      </c>
      <c r="D1337" s="133">
        <v>2100</v>
      </c>
      <c r="E1337" s="108" t="str">
        <f>_xlfn.XLOOKUP($A1337,'Task3 Baza'!$A$2:$A$1999,'Task3 Baza'!$C$2:$C$1999,"non",0)</f>
        <v>Şuşa</v>
      </c>
      <c r="F1337" s="109" t="str">
        <f t="shared" si="44"/>
        <v>Lənkəran</v>
      </c>
      <c r="G1337" s="110">
        <f t="shared" si="45"/>
        <v>42</v>
      </c>
    </row>
    <row r="1338" spans="1:7" x14ac:dyDescent="0.3">
      <c r="A1338" s="20" t="s">
        <v>146</v>
      </c>
      <c r="B1338" s="102">
        <v>44437</v>
      </c>
      <c r="C1338" s="103">
        <v>0.15</v>
      </c>
      <c r="D1338" s="133">
        <v>10600</v>
      </c>
      <c r="E1338" s="108" t="str">
        <f>_xlfn.XLOOKUP($A1338,'Task3 Baza'!$A$2:$A$1999,'Task3 Baza'!$C$2:$C$1999,"non",0)</f>
        <v>Qobustan</v>
      </c>
      <c r="F1338" s="109" t="str">
        <f t="shared" si="44"/>
        <v>Gəncə</v>
      </c>
      <c r="G1338" s="110">
        <f t="shared" si="45"/>
        <v>20</v>
      </c>
    </row>
    <row r="1339" spans="1:7" x14ac:dyDescent="0.3">
      <c r="A1339" s="20" t="s">
        <v>1115</v>
      </c>
      <c r="B1339" s="102">
        <v>44266</v>
      </c>
      <c r="C1339" s="103">
        <v>0.22</v>
      </c>
      <c r="D1339" s="133">
        <v>3700</v>
      </c>
      <c r="E1339" s="108" t="str">
        <f>_xlfn.XLOOKUP($A1339,'Task3 Baza'!$A$2:$A$1999,'Task3 Baza'!$C$2:$C$1999,"non",0)</f>
        <v>Ucar</v>
      </c>
      <c r="F1339" s="109" t="str">
        <f t="shared" si="44"/>
        <v>Lənkəran</v>
      </c>
      <c r="G1339" s="110">
        <f t="shared" si="45"/>
        <v>42</v>
      </c>
    </row>
    <row r="1340" spans="1:7" x14ac:dyDescent="0.3">
      <c r="A1340" s="20" t="s">
        <v>847</v>
      </c>
      <c r="B1340" s="102">
        <v>44207</v>
      </c>
      <c r="C1340" s="103">
        <v>0.24</v>
      </c>
      <c r="D1340" s="133">
        <v>12300</v>
      </c>
      <c r="E1340" s="108" t="str">
        <f>_xlfn.XLOOKUP($A1340,'Task3 Baza'!$A$2:$A$1999,'Task3 Baza'!$C$2:$C$1999,"non",0)</f>
        <v>Culfa</v>
      </c>
      <c r="F1340" s="109" t="str">
        <f t="shared" si="44"/>
        <v>Bakı</v>
      </c>
      <c r="G1340" s="110">
        <f t="shared" si="45"/>
        <v>10</v>
      </c>
    </row>
    <row r="1341" spans="1:7" x14ac:dyDescent="0.3">
      <c r="A1341" s="20" t="s">
        <v>598</v>
      </c>
      <c r="B1341" s="102">
        <v>44084</v>
      </c>
      <c r="C1341" s="103">
        <v>0.15</v>
      </c>
      <c r="D1341" s="133">
        <v>1400</v>
      </c>
      <c r="E1341" s="108" t="str">
        <f>_xlfn.XLOOKUP($A1341,'Task3 Baza'!$A$2:$A$1999,'Task3 Baza'!$C$2:$C$1999,"non",0)</f>
        <v>Ordubad</v>
      </c>
      <c r="F1341" s="109" t="str">
        <f t="shared" si="44"/>
        <v>Gəncə</v>
      </c>
      <c r="G1341" s="110">
        <f t="shared" si="45"/>
        <v>20</v>
      </c>
    </row>
    <row r="1342" spans="1:7" x14ac:dyDescent="0.3">
      <c r="A1342" s="20" t="s">
        <v>1116</v>
      </c>
      <c r="B1342" s="102">
        <v>43677</v>
      </c>
      <c r="C1342" s="103">
        <v>0.23</v>
      </c>
      <c r="D1342" s="133">
        <v>10500</v>
      </c>
      <c r="E1342" s="108" t="str">
        <f>_xlfn.XLOOKUP($A1342,'Task3 Baza'!$A$2:$A$1999,'Task3 Baza'!$C$2:$C$1999,"non",0)</f>
        <v>Siyəzən</v>
      </c>
      <c r="F1342" s="109" t="str">
        <f t="shared" si="44"/>
        <v>Gəncə</v>
      </c>
      <c r="G1342" s="110">
        <f t="shared" si="45"/>
        <v>20</v>
      </c>
    </row>
    <row r="1343" spans="1:7" x14ac:dyDescent="0.3">
      <c r="A1343" s="20" t="s">
        <v>710</v>
      </c>
      <c r="B1343" s="102">
        <v>44060</v>
      </c>
      <c r="C1343" s="103">
        <v>0.15</v>
      </c>
      <c r="D1343" s="133">
        <v>5200</v>
      </c>
      <c r="E1343" s="108" t="str">
        <f>_xlfn.XLOOKUP($A1343,'Task3 Baza'!$A$2:$A$1999,'Task3 Baza'!$C$2:$C$1999,"non",0)</f>
        <v>Füzuli</v>
      </c>
      <c r="F1343" s="109" t="str">
        <f t="shared" si="44"/>
        <v>Sumqayıt</v>
      </c>
      <c r="G1343" s="110">
        <f t="shared" si="45"/>
        <v>50</v>
      </c>
    </row>
    <row r="1344" spans="1:7" x14ac:dyDescent="0.3">
      <c r="A1344" s="20" t="s">
        <v>1117</v>
      </c>
      <c r="B1344" s="102">
        <v>44250</v>
      </c>
      <c r="C1344" s="103">
        <v>0.23</v>
      </c>
      <c r="D1344" s="133">
        <v>12600</v>
      </c>
      <c r="E1344" s="108" t="str">
        <f>_xlfn.XLOOKUP($A1344,'Task3 Baza'!$A$2:$A$1999,'Task3 Baza'!$C$2:$C$1999,"non",0)</f>
        <v>Gəncə</v>
      </c>
      <c r="F1344" s="109" t="str">
        <f t="shared" si="44"/>
        <v>Sumqayıt</v>
      </c>
      <c r="G1344" s="110">
        <f t="shared" si="45"/>
        <v>50</v>
      </c>
    </row>
    <row r="1345" spans="1:7" x14ac:dyDescent="0.3">
      <c r="A1345" s="20" t="s">
        <v>1118</v>
      </c>
      <c r="B1345" s="102">
        <v>43497</v>
      </c>
      <c r="C1345" s="103">
        <v>0.17</v>
      </c>
      <c r="D1345" s="133">
        <v>5100</v>
      </c>
      <c r="E1345" s="108" t="str">
        <f>_xlfn.XLOOKUP($A1345,'Task3 Baza'!$A$2:$A$1999,'Task3 Baza'!$C$2:$C$1999,"non",0)</f>
        <v>Xocavənd</v>
      </c>
      <c r="F1345" s="109" t="str">
        <f t="shared" si="44"/>
        <v>Sumqayıt</v>
      </c>
      <c r="G1345" s="110">
        <f t="shared" si="45"/>
        <v>50</v>
      </c>
    </row>
    <row r="1346" spans="1:7" x14ac:dyDescent="0.3">
      <c r="A1346" s="20" t="s">
        <v>960</v>
      </c>
      <c r="B1346" s="102">
        <v>43940</v>
      </c>
      <c r="C1346" s="103">
        <v>0.24</v>
      </c>
      <c r="D1346" s="133">
        <v>6300</v>
      </c>
      <c r="E1346" s="108" t="str">
        <f>_xlfn.XLOOKUP($A1346,'Task3 Baza'!$A$2:$A$1999,'Task3 Baza'!$C$2:$C$1999,"non",0)</f>
        <v>Zaqatala</v>
      </c>
      <c r="F1346" s="109" t="str">
        <f t="shared" ref="F1346:F1409" si="46">VLOOKUP($E1346,$I$3:$K$75,2,0)</f>
        <v>Lənkəran</v>
      </c>
      <c r="G1346" s="110">
        <f t="shared" ref="G1346:G1409" si="47">VLOOKUP(VLOOKUP($E1346,$I$3:$J$75,2,0),$L$3:$M$6,2,0)</f>
        <v>42</v>
      </c>
    </row>
    <row r="1347" spans="1:7" x14ac:dyDescent="0.3">
      <c r="A1347" s="20" t="s">
        <v>1119</v>
      </c>
      <c r="B1347" s="102">
        <v>44391</v>
      </c>
      <c r="C1347" s="103">
        <v>0.18</v>
      </c>
      <c r="D1347" s="133">
        <v>2700</v>
      </c>
      <c r="E1347" s="108" t="str">
        <f>_xlfn.XLOOKUP($A1347,'Task3 Baza'!$A$2:$A$1999,'Task3 Baza'!$C$2:$C$1999,"non",0)</f>
        <v>Xaçmaz</v>
      </c>
      <c r="F1347" s="109" t="str">
        <f t="shared" si="46"/>
        <v>Sumqayıt</v>
      </c>
      <c r="G1347" s="110">
        <f t="shared" si="47"/>
        <v>50</v>
      </c>
    </row>
    <row r="1348" spans="1:7" x14ac:dyDescent="0.3">
      <c r="A1348" s="20" t="s">
        <v>1120</v>
      </c>
      <c r="B1348" s="102">
        <v>44735</v>
      </c>
      <c r="C1348" s="103">
        <v>0.15</v>
      </c>
      <c r="D1348" s="133">
        <v>9000</v>
      </c>
      <c r="E1348" s="108" t="str">
        <f>_xlfn.XLOOKUP($A1348,'Task3 Baza'!$A$2:$A$1999,'Task3 Baza'!$C$2:$C$1999,"non",0)</f>
        <v>Bərdə</v>
      </c>
      <c r="F1348" s="109" t="str">
        <f t="shared" si="46"/>
        <v>Bakı</v>
      </c>
      <c r="G1348" s="110">
        <f t="shared" si="47"/>
        <v>10</v>
      </c>
    </row>
    <row r="1349" spans="1:7" x14ac:dyDescent="0.3">
      <c r="A1349" s="20" t="s">
        <v>656</v>
      </c>
      <c r="B1349" s="102">
        <v>43862</v>
      </c>
      <c r="C1349" s="103">
        <v>0.22</v>
      </c>
      <c r="D1349" s="133">
        <v>5000</v>
      </c>
      <c r="E1349" s="108" t="str">
        <f>_xlfn.XLOOKUP($A1349,'Task3 Baza'!$A$2:$A$1999,'Task3 Baza'!$C$2:$C$1999,"non",0)</f>
        <v>Zərdab</v>
      </c>
      <c r="F1349" s="109" t="str">
        <f t="shared" si="46"/>
        <v>Lənkəran</v>
      </c>
      <c r="G1349" s="110">
        <f t="shared" si="47"/>
        <v>42</v>
      </c>
    </row>
    <row r="1350" spans="1:7" x14ac:dyDescent="0.3">
      <c r="A1350" s="20" t="s">
        <v>548</v>
      </c>
      <c r="B1350" s="102">
        <v>44179</v>
      </c>
      <c r="C1350" s="103">
        <v>0.18</v>
      </c>
      <c r="D1350" s="133">
        <v>12900</v>
      </c>
      <c r="E1350" s="108" t="str">
        <f>_xlfn.XLOOKUP($A1350,'Task3 Baza'!$A$2:$A$1999,'Task3 Baza'!$C$2:$C$1999,"non",0)</f>
        <v>Qobustan</v>
      </c>
      <c r="F1350" s="109" t="str">
        <f t="shared" si="46"/>
        <v>Gəncə</v>
      </c>
      <c r="G1350" s="110">
        <f t="shared" si="47"/>
        <v>20</v>
      </c>
    </row>
    <row r="1351" spans="1:7" x14ac:dyDescent="0.3">
      <c r="A1351" s="20" t="s">
        <v>347</v>
      </c>
      <c r="B1351" s="102">
        <v>44236</v>
      </c>
      <c r="C1351" s="103">
        <v>0.23</v>
      </c>
      <c r="D1351" s="133">
        <v>8800</v>
      </c>
      <c r="E1351" s="108" t="str">
        <f>_xlfn.XLOOKUP($A1351,'Task3 Baza'!$A$2:$A$1999,'Task3 Baza'!$C$2:$C$1999,"non",0)</f>
        <v>Füzuli</v>
      </c>
      <c r="F1351" s="109" t="str">
        <f t="shared" si="46"/>
        <v>Sumqayıt</v>
      </c>
      <c r="G1351" s="110">
        <f t="shared" si="47"/>
        <v>50</v>
      </c>
    </row>
    <row r="1352" spans="1:7" x14ac:dyDescent="0.3">
      <c r="A1352" s="20" t="s">
        <v>1107</v>
      </c>
      <c r="B1352" s="102">
        <v>44243</v>
      </c>
      <c r="C1352" s="103">
        <v>0.15</v>
      </c>
      <c r="D1352" s="133">
        <v>10600</v>
      </c>
      <c r="E1352" s="108" t="str">
        <f>_xlfn.XLOOKUP($A1352,'Task3 Baza'!$A$2:$A$1999,'Task3 Baza'!$C$2:$C$1999,"non",0)</f>
        <v>Bərdə</v>
      </c>
      <c r="F1352" s="109" t="str">
        <f t="shared" si="46"/>
        <v>Bakı</v>
      </c>
      <c r="G1352" s="110">
        <f t="shared" si="47"/>
        <v>10</v>
      </c>
    </row>
    <row r="1353" spans="1:7" x14ac:dyDescent="0.3">
      <c r="A1353" s="20" t="s">
        <v>412</v>
      </c>
      <c r="B1353" s="102">
        <v>44131</v>
      </c>
      <c r="C1353" s="103">
        <v>0.18</v>
      </c>
      <c r="D1353" s="133">
        <v>4600</v>
      </c>
      <c r="E1353" s="108" t="str">
        <f>_xlfn.XLOOKUP($A1353,'Task3 Baza'!$A$2:$A$1999,'Task3 Baza'!$C$2:$C$1999,"non",0)</f>
        <v>Yardımlı</v>
      </c>
      <c r="F1353" s="109" t="str">
        <f t="shared" si="46"/>
        <v>Lənkəran</v>
      </c>
      <c r="G1353" s="110">
        <f t="shared" si="47"/>
        <v>42</v>
      </c>
    </row>
    <row r="1354" spans="1:7" x14ac:dyDescent="0.3">
      <c r="A1354" s="20" t="s">
        <v>1121</v>
      </c>
      <c r="B1354" s="102">
        <v>44405</v>
      </c>
      <c r="C1354" s="103">
        <v>0.17</v>
      </c>
      <c r="D1354" s="133">
        <v>12000</v>
      </c>
      <c r="E1354" s="108" t="str">
        <f>_xlfn.XLOOKUP($A1354,'Task3 Baza'!$A$2:$A$1999,'Task3 Baza'!$C$2:$C$1999,"non",0)</f>
        <v>Balakən</v>
      </c>
      <c r="F1354" s="109" t="str">
        <f t="shared" si="46"/>
        <v>Bakı</v>
      </c>
      <c r="G1354" s="110">
        <f t="shared" si="47"/>
        <v>10</v>
      </c>
    </row>
    <row r="1355" spans="1:7" x14ac:dyDescent="0.3">
      <c r="A1355" s="20" t="s">
        <v>1122</v>
      </c>
      <c r="B1355" s="102">
        <v>44270</v>
      </c>
      <c r="C1355" s="103">
        <v>0.18</v>
      </c>
      <c r="D1355" s="133">
        <v>10000</v>
      </c>
      <c r="E1355" s="108" t="str">
        <f>_xlfn.XLOOKUP($A1355,'Task3 Baza'!$A$2:$A$1999,'Task3 Baza'!$C$2:$C$1999,"non",0)</f>
        <v>Neftçala</v>
      </c>
      <c r="F1355" s="109" t="str">
        <f t="shared" si="46"/>
        <v>Gəncə</v>
      </c>
      <c r="G1355" s="110">
        <f t="shared" si="47"/>
        <v>20</v>
      </c>
    </row>
    <row r="1356" spans="1:7" x14ac:dyDescent="0.3">
      <c r="A1356" s="20" t="s">
        <v>494</v>
      </c>
      <c r="B1356" s="102">
        <v>43830</v>
      </c>
      <c r="C1356" s="103">
        <v>0.23</v>
      </c>
      <c r="D1356" s="133">
        <v>5100</v>
      </c>
      <c r="E1356" s="108" t="str">
        <f>_xlfn.XLOOKUP($A1356,'Task3 Baza'!$A$2:$A$1999,'Task3 Baza'!$C$2:$C$1999,"non",0)</f>
        <v>Kəlbəcər</v>
      </c>
      <c r="F1356" s="109" t="str">
        <f t="shared" si="46"/>
        <v>Sumqayıt</v>
      </c>
      <c r="G1356" s="110">
        <f t="shared" si="47"/>
        <v>50</v>
      </c>
    </row>
    <row r="1357" spans="1:7" x14ac:dyDescent="0.3">
      <c r="A1357" s="20" t="s">
        <v>975</v>
      </c>
      <c r="B1357" s="102">
        <v>43691</v>
      </c>
      <c r="C1357" s="103">
        <v>0.21</v>
      </c>
      <c r="D1357" s="133">
        <v>8800</v>
      </c>
      <c r="E1357" s="108" t="str">
        <f>_xlfn.XLOOKUP($A1357,'Task3 Baza'!$A$2:$A$1999,'Task3 Baza'!$C$2:$C$1999,"non",0)</f>
        <v>Füzuli</v>
      </c>
      <c r="F1357" s="109" t="str">
        <f t="shared" si="46"/>
        <v>Sumqayıt</v>
      </c>
      <c r="G1357" s="110">
        <f t="shared" si="47"/>
        <v>50</v>
      </c>
    </row>
    <row r="1358" spans="1:7" x14ac:dyDescent="0.3">
      <c r="A1358" s="20" t="s">
        <v>995</v>
      </c>
      <c r="B1358" s="102">
        <v>44226</v>
      </c>
      <c r="C1358" s="103">
        <v>0.23</v>
      </c>
      <c r="D1358" s="133">
        <v>1600</v>
      </c>
      <c r="E1358" s="108" t="str">
        <f>_xlfn.XLOOKUP($A1358,'Task3 Baza'!$A$2:$A$1999,'Task3 Baza'!$C$2:$C$1999,"non",0)</f>
        <v>Gədəbəy</v>
      </c>
      <c r="F1358" s="109" t="str">
        <f t="shared" si="46"/>
        <v>Sumqayıt</v>
      </c>
      <c r="G1358" s="110">
        <f t="shared" si="47"/>
        <v>50</v>
      </c>
    </row>
    <row r="1359" spans="1:7" x14ac:dyDescent="0.3">
      <c r="A1359" s="20" t="s">
        <v>296</v>
      </c>
      <c r="B1359" s="102">
        <v>43960</v>
      </c>
      <c r="C1359" s="103">
        <v>0.15</v>
      </c>
      <c r="D1359" s="133">
        <v>7600</v>
      </c>
      <c r="E1359" s="108" t="str">
        <f>_xlfn.XLOOKUP($A1359,'Task3 Baza'!$A$2:$A$1999,'Task3 Baza'!$C$2:$C$1999,"non",0)</f>
        <v>Gəncə</v>
      </c>
      <c r="F1359" s="109" t="str">
        <f t="shared" si="46"/>
        <v>Sumqayıt</v>
      </c>
      <c r="G1359" s="110">
        <f t="shared" si="47"/>
        <v>50</v>
      </c>
    </row>
    <row r="1360" spans="1:7" x14ac:dyDescent="0.3">
      <c r="A1360" s="20" t="s">
        <v>1123</v>
      </c>
      <c r="B1360" s="102">
        <v>44142</v>
      </c>
      <c r="C1360" s="103">
        <v>0.22</v>
      </c>
      <c r="D1360" s="133">
        <v>8000</v>
      </c>
      <c r="E1360" s="108" t="str">
        <f>_xlfn.XLOOKUP($A1360,'Task3 Baza'!$A$2:$A$1999,'Task3 Baza'!$C$2:$C$1999,"non",0)</f>
        <v>Ağstafa</v>
      </c>
      <c r="F1360" s="109" t="str">
        <f t="shared" si="46"/>
        <v>Bakı</v>
      </c>
      <c r="G1360" s="110">
        <f t="shared" si="47"/>
        <v>10</v>
      </c>
    </row>
    <row r="1361" spans="1:7" x14ac:dyDescent="0.3">
      <c r="A1361" s="20" t="s">
        <v>564</v>
      </c>
      <c r="B1361" s="102">
        <v>44257</v>
      </c>
      <c r="C1361" s="103">
        <v>0.21</v>
      </c>
      <c r="D1361" s="133">
        <v>8200</v>
      </c>
      <c r="E1361" s="108" t="str">
        <f>_xlfn.XLOOKUP($A1361,'Task3 Baza'!$A$2:$A$1999,'Task3 Baza'!$C$2:$C$1999,"non",0)</f>
        <v>Qubadlı</v>
      </c>
      <c r="F1361" s="109" t="str">
        <f t="shared" si="46"/>
        <v>Gəncə</v>
      </c>
      <c r="G1361" s="110">
        <f t="shared" si="47"/>
        <v>20</v>
      </c>
    </row>
    <row r="1362" spans="1:7" x14ac:dyDescent="0.3">
      <c r="A1362" s="20" t="s">
        <v>405</v>
      </c>
      <c r="B1362" s="102">
        <v>44394</v>
      </c>
      <c r="C1362" s="103">
        <v>0.16</v>
      </c>
      <c r="D1362" s="133">
        <v>3600</v>
      </c>
      <c r="E1362" s="108" t="str">
        <f>_xlfn.XLOOKUP($A1362,'Task3 Baza'!$A$2:$A$1999,'Task3 Baza'!$C$2:$C$1999,"non",0)</f>
        <v>Göygöl</v>
      </c>
      <c r="F1362" s="109" t="str">
        <f t="shared" si="46"/>
        <v>Sumqayıt</v>
      </c>
      <c r="G1362" s="110">
        <f t="shared" si="47"/>
        <v>50</v>
      </c>
    </row>
    <row r="1363" spans="1:7" x14ac:dyDescent="0.3">
      <c r="A1363" s="20" t="s">
        <v>156</v>
      </c>
      <c r="B1363" s="102">
        <v>43929</v>
      </c>
      <c r="C1363" s="103">
        <v>0.14000000000000001</v>
      </c>
      <c r="D1363" s="133">
        <v>6500</v>
      </c>
      <c r="E1363" s="108" t="str">
        <f>_xlfn.XLOOKUP($A1363,'Task3 Baza'!$A$2:$A$1999,'Task3 Baza'!$C$2:$C$1999,"non",0)</f>
        <v>Salyan</v>
      </c>
      <c r="F1363" s="109" t="str">
        <f t="shared" si="46"/>
        <v>Gəncə</v>
      </c>
      <c r="G1363" s="110">
        <f t="shared" si="47"/>
        <v>20</v>
      </c>
    </row>
    <row r="1364" spans="1:7" x14ac:dyDescent="0.3">
      <c r="A1364" s="20" t="s">
        <v>1124</v>
      </c>
      <c r="B1364" s="102">
        <v>44647</v>
      </c>
      <c r="C1364" s="103">
        <v>0.2</v>
      </c>
      <c r="D1364" s="133">
        <v>10200</v>
      </c>
      <c r="E1364" s="108" t="str">
        <f>_xlfn.XLOOKUP($A1364,'Task3 Baza'!$A$2:$A$1999,'Task3 Baza'!$C$2:$C$1999,"non",0)</f>
        <v>Naxçıvan</v>
      </c>
      <c r="F1364" s="109" t="str">
        <f t="shared" si="46"/>
        <v>Gəncə</v>
      </c>
      <c r="G1364" s="110">
        <f t="shared" si="47"/>
        <v>20</v>
      </c>
    </row>
    <row r="1365" spans="1:7" x14ac:dyDescent="0.3">
      <c r="A1365" s="20" t="s">
        <v>1125</v>
      </c>
      <c r="B1365" s="102">
        <v>44052</v>
      </c>
      <c r="C1365" s="103">
        <v>0.21</v>
      </c>
      <c r="D1365" s="133">
        <v>4100</v>
      </c>
      <c r="E1365" s="108" t="str">
        <f>_xlfn.XLOOKUP($A1365,'Task3 Baza'!$A$2:$A$1999,'Task3 Baza'!$C$2:$C$1999,"non",0)</f>
        <v>Saatlı</v>
      </c>
      <c r="F1365" s="109" t="str">
        <f t="shared" si="46"/>
        <v>Gəncə</v>
      </c>
      <c r="G1365" s="110">
        <f t="shared" si="47"/>
        <v>20</v>
      </c>
    </row>
    <row r="1366" spans="1:7" x14ac:dyDescent="0.3">
      <c r="A1366" s="20" t="s">
        <v>1126</v>
      </c>
      <c r="B1366" s="102">
        <v>44059</v>
      </c>
      <c r="C1366" s="103">
        <v>0.23</v>
      </c>
      <c r="D1366" s="133">
        <v>12900</v>
      </c>
      <c r="E1366" s="108" t="str">
        <f>_xlfn.XLOOKUP($A1366,'Task3 Baza'!$A$2:$A$1999,'Task3 Baza'!$C$2:$C$1999,"non",0)</f>
        <v>Qubadlı</v>
      </c>
      <c r="F1366" s="109" t="str">
        <f t="shared" si="46"/>
        <v>Gəncə</v>
      </c>
      <c r="G1366" s="110">
        <f t="shared" si="47"/>
        <v>20</v>
      </c>
    </row>
    <row r="1367" spans="1:7" x14ac:dyDescent="0.3">
      <c r="A1367" s="20" t="s">
        <v>1127</v>
      </c>
      <c r="B1367" s="102">
        <v>44542</v>
      </c>
      <c r="C1367" s="103">
        <v>0.24</v>
      </c>
      <c r="D1367" s="133">
        <v>7200</v>
      </c>
      <c r="E1367" s="108" t="str">
        <f>_xlfn.XLOOKUP($A1367,'Task3 Baza'!$A$2:$A$1999,'Task3 Baza'!$C$2:$C$1999,"non",0)</f>
        <v>Şəki</v>
      </c>
      <c r="F1367" s="109" t="str">
        <f t="shared" si="46"/>
        <v>Lənkəran</v>
      </c>
      <c r="G1367" s="110">
        <f t="shared" si="47"/>
        <v>42</v>
      </c>
    </row>
    <row r="1368" spans="1:7" x14ac:dyDescent="0.3">
      <c r="A1368" s="20" t="s">
        <v>1128</v>
      </c>
      <c r="B1368" s="102">
        <v>44680</v>
      </c>
      <c r="C1368" s="103">
        <v>0.17</v>
      </c>
      <c r="D1368" s="133">
        <v>4000</v>
      </c>
      <c r="E1368" s="108" t="str">
        <f>_xlfn.XLOOKUP($A1368,'Task3 Baza'!$A$2:$A$1999,'Task3 Baza'!$C$2:$C$1999,"non",0)</f>
        <v>Gədəbəy</v>
      </c>
      <c r="F1368" s="109" t="str">
        <f t="shared" si="46"/>
        <v>Sumqayıt</v>
      </c>
      <c r="G1368" s="110">
        <f t="shared" si="47"/>
        <v>50</v>
      </c>
    </row>
    <row r="1369" spans="1:7" x14ac:dyDescent="0.3">
      <c r="A1369" s="20" t="s">
        <v>882</v>
      </c>
      <c r="B1369" s="102">
        <v>44491</v>
      </c>
      <c r="C1369" s="103">
        <v>0.23</v>
      </c>
      <c r="D1369" s="133">
        <v>5900</v>
      </c>
      <c r="E1369" s="108" t="str">
        <f>_xlfn.XLOOKUP($A1369,'Task3 Baza'!$A$2:$A$1999,'Task3 Baza'!$C$2:$C$1999,"non",0)</f>
        <v>Saatlı</v>
      </c>
      <c r="F1369" s="109" t="str">
        <f t="shared" si="46"/>
        <v>Gəncə</v>
      </c>
      <c r="G1369" s="110">
        <f t="shared" si="47"/>
        <v>20</v>
      </c>
    </row>
    <row r="1370" spans="1:7" x14ac:dyDescent="0.3">
      <c r="A1370" s="20" t="s">
        <v>1129</v>
      </c>
      <c r="B1370" s="102">
        <v>44330</v>
      </c>
      <c r="C1370" s="103">
        <v>0.16</v>
      </c>
      <c r="D1370" s="133">
        <v>2900</v>
      </c>
      <c r="E1370" s="108" t="str">
        <f>_xlfn.XLOOKUP($A1370,'Task3 Baza'!$A$2:$A$1999,'Task3 Baza'!$C$2:$C$1999,"non",0)</f>
        <v>Ağdam</v>
      </c>
      <c r="F1370" s="109" t="str">
        <f t="shared" si="46"/>
        <v>Bakı</v>
      </c>
      <c r="G1370" s="110">
        <f t="shared" si="47"/>
        <v>10</v>
      </c>
    </row>
    <row r="1371" spans="1:7" x14ac:dyDescent="0.3">
      <c r="A1371" s="20" t="s">
        <v>1130</v>
      </c>
      <c r="B1371" s="102">
        <v>43717</v>
      </c>
      <c r="C1371" s="103">
        <v>0.21</v>
      </c>
      <c r="D1371" s="133">
        <v>9900</v>
      </c>
      <c r="E1371" s="108" t="str">
        <f>_xlfn.XLOOKUP($A1371,'Task3 Baza'!$A$2:$A$1999,'Task3 Baza'!$C$2:$C$1999,"non",0)</f>
        <v>İmişli</v>
      </c>
      <c r="F1371" s="109" t="str">
        <f t="shared" si="46"/>
        <v>Sumqayıt</v>
      </c>
      <c r="G1371" s="110">
        <f t="shared" si="47"/>
        <v>50</v>
      </c>
    </row>
    <row r="1372" spans="1:7" x14ac:dyDescent="0.3">
      <c r="A1372" s="20" t="s">
        <v>473</v>
      </c>
      <c r="B1372" s="102">
        <v>44260</v>
      </c>
      <c r="C1372" s="103">
        <v>0.17</v>
      </c>
      <c r="D1372" s="133">
        <v>11700</v>
      </c>
      <c r="E1372" s="108" t="str">
        <f>_xlfn.XLOOKUP($A1372,'Task3 Baza'!$A$2:$A$1999,'Task3 Baza'!$C$2:$C$1999,"non",0)</f>
        <v>Qazax</v>
      </c>
      <c r="F1372" s="109" t="str">
        <f t="shared" si="46"/>
        <v>Sumqayıt</v>
      </c>
      <c r="G1372" s="110">
        <f t="shared" si="47"/>
        <v>50</v>
      </c>
    </row>
    <row r="1373" spans="1:7" x14ac:dyDescent="0.3">
      <c r="A1373" s="20" t="s">
        <v>1131</v>
      </c>
      <c r="B1373" s="102">
        <v>44077</v>
      </c>
      <c r="C1373" s="103">
        <v>0.24</v>
      </c>
      <c r="D1373" s="133">
        <v>3000</v>
      </c>
      <c r="E1373" s="108" t="str">
        <f>_xlfn.XLOOKUP($A1373,'Task3 Baza'!$A$2:$A$1999,'Task3 Baza'!$C$2:$C$1999,"non",0)</f>
        <v>Kəngərli</v>
      </c>
      <c r="F1373" s="109" t="str">
        <f t="shared" si="46"/>
        <v>Sumqayıt</v>
      </c>
      <c r="G1373" s="110">
        <f t="shared" si="47"/>
        <v>50</v>
      </c>
    </row>
    <row r="1374" spans="1:7" x14ac:dyDescent="0.3">
      <c r="A1374" s="20" t="s">
        <v>344</v>
      </c>
      <c r="B1374" s="102">
        <v>43900</v>
      </c>
      <c r="C1374" s="103">
        <v>0.14000000000000001</v>
      </c>
      <c r="D1374" s="133">
        <v>4200</v>
      </c>
      <c r="E1374" s="108" t="str">
        <f>_xlfn.XLOOKUP($A1374,'Task3 Baza'!$A$2:$A$1999,'Task3 Baza'!$C$2:$C$1999,"non",0)</f>
        <v>Şərur</v>
      </c>
      <c r="F1374" s="109" t="str">
        <f t="shared" si="46"/>
        <v>Lənkəran</v>
      </c>
      <c r="G1374" s="110">
        <f t="shared" si="47"/>
        <v>42</v>
      </c>
    </row>
    <row r="1375" spans="1:7" x14ac:dyDescent="0.3">
      <c r="A1375" s="20" t="s">
        <v>1076</v>
      </c>
      <c r="B1375" s="102">
        <v>44499</v>
      </c>
      <c r="C1375" s="103">
        <v>0.23</v>
      </c>
      <c r="D1375" s="133">
        <v>7300</v>
      </c>
      <c r="E1375" s="108" t="str">
        <f>_xlfn.XLOOKUP($A1375,'Task3 Baza'!$A$2:$A$1999,'Task3 Baza'!$C$2:$C$1999,"non",0)</f>
        <v>Kəlbəcər</v>
      </c>
      <c r="F1375" s="109" t="str">
        <f t="shared" si="46"/>
        <v>Sumqayıt</v>
      </c>
      <c r="G1375" s="110">
        <f t="shared" si="47"/>
        <v>50</v>
      </c>
    </row>
    <row r="1376" spans="1:7" x14ac:dyDescent="0.3">
      <c r="A1376" s="20" t="s">
        <v>1132</v>
      </c>
      <c r="B1376" s="102">
        <v>44212</v>
      </c>
      <c r="C1376" s="103">
        <v>0.16</v>
      </c>
      <c r="D1376" s="133">
        <v>4800</v>
      </c>
      <c r="E1376" s="108" t="str">
        <f>_xlfn.XLOOKUP($A1376,'Task3 Baza'!$A$2:$A$1999,'Task3 Baza'!$C$2:$C$1999,"non",0)</f>
        <v>Balakən</v>
      </c>
      <c r="F1376" s="109" t="str">
        <f t="shared" si="46"/>
        <v>Bakı</v>
      </c>
      <c r="G1376" s="110">
        <f t="shared" si="47"/>
        <v>10</v>
      </c>
    </row>
    <row r="1377" spans="1:7" x14ac:dyDescent="0.3">
      <c r="A1377" s="20" t="s">
        <v>1015</v>
      </c>
      <c r="B1377" s="102">
        <v>44184</v>
      </c>
      <c r="C1377" s="103">
        <v>0.2</v>
      </c>
      <c r="D1377" s="133">
        <v>12700</v>
      </c>
      <c r="E1377" s="108" t="str">
        <f>_xlfn.XLOOKUP($A1377,'Task3 Baza'!$A$2:$A$1999,'Task3 Baza'!$C$2:$C$1999,"non",0)</f>
        <v>Yardımlı</v>
      </c>
      <c r="F1377" s="109" t="str">
        <f t="shared" si="46"/>
        <v>Lənkəran</v>
      </c>
      <c r="G1377" s="110">
        <f t="shared" si="47"/>
        <v>42</v>
      </c>
    </row>
    <row r="1378" spans="1:7" x14ac:dyDescent="0.3">
      <c r="A1378" s="20" t="s">
        <v>1078</v>
      </c>
      <c r="B1378" s="102">
        <v>44105</v>
      </c>
      <c r="C1378" s="103">
        <v>0.19</v>
      </c>
      <c r="D1378" s="133">
        <v>8000</v>
      </c>
      <c r="E1378" s="108" t="str">
        <f>_xlfn.XLOOKUP($A1378,'Task3 Baza'!$A$2:$A$1999,'Task3 Baza'!$C$2:$C$1999,"non",0)</f>
        <v>Babək</v>
      </c>
      <c r="F1378" s="109" t="str">
        <f t="shared" si="46"/>
        <v>Bakı</v>
      </c>
      <c r="G1378" s="110">
        <f t="shared" si="47"/>
        <v>10</v>
      </c>
    </row>
    <row r="1379" spans="1:7" x14ac:dyDescent="0.3">
      <c r="A1379" s="20" t="s">
        <v>1133</v>
      </c>
      <c r="B1379" s="102">
        <v>44634</v>
      </c>
      <c r="C1379" s="103">
        <v>0.21</v>
      </c>
      <c r="D1379" s="133">
        <v>5900</v>
      </c>
      <c r="E1379" s="108" t="str">
        <f>_xlfn.XLOOKUP($A1379,'Task3 Baza'!$A$2:$A$1999,'Task3 Baza'!$C$2:$C$1999,"non",0)</f>
        <v>Zəngilan</v>
      </c>
      <c r="F1379" s="109" t="str">
        <f t="shared" si="46"/>
        <v>Lənkəran</v>
      </c>
      <c r="G1379" s="110">
        <f t="shared" si="47"/>
        <v>42</v>
      </c>
    </row>
    <row r="1380" spans="1:7" x14ac:dyDescent="0.3">
      <c r="A1380" s="20" t="s">
        <v>1134</v>
      </c>
      <c r="B1380" s="102">
        <v>44460</v>
      </c>
      <c r="C1380" s="103">
        <v>0.19</v>
      </c>
      <c r="D1380" s="133">
        <v>7200</v>
      </c>
      <c r="E1380" s="108" t="str">
        <f>_xlfn.XLOOKUP($A1380,'Task3 Baza'!$A$2:$A$1999,'Task3 Baza'!$C$2:$C$1999,"non",0)</f>
        <v>Zərdab</v>
      </c>
      <c r="F1380" s="109" t="str">
        <f t="shared" si="46"/>
        <v>Lənkəran</v>
      </c>
      <c r="G1380" s="110">
        <f t="shared" si="47"/>
        <v>42</v>
      </c>
    </row>
    <row r="1381" spans="1:7" x14ac:dyDescent="0.3">
      <c r="A1381" s="20" t="s">
        <v>608</v>
      </c>
      <c r="B1381" s="102">
        <v>44381</v>
      </c>
      <c r="C1381" s="103">
        <v>0.2</v>
      </c>
      <c r="D1381" s="133">
        <v>6300</v>
      </c>
      <c r="E1381" s="108" t="str">
        <f>_xlfn.XLOOKUP($A1381,'Task3 Baza'!$A$2:$A$1999,'Task3 Baza'!$C$2:$C$1999,"non",0)</f>
        <v>İmişli</v>
      </c>
      <c r="F1381" s="109" t="str">
        <f t="shared" si="46"/>
        <v>Sumqayıt</v>
      </c>
      <c r="G1381" s="110">
        <f t="shared" si="47"/>
        <v>50</v>
      </c>
    </row>
    <row r="1382" spans="1:7" x14ac:dyDescent="0.3">
      <c r="A1382" s="20" t="s">
        <v>1135</v>
      </c>
      <c r="B1382" s="102">
        <v>44000</v>
      </c>
      <c r="C1382" s="103">
        <v>0.24</v>
      </c>
      <c r="D1382" s="133">
        <v>6700</v>
      </c>
      <c r="E1382" s="108" t="str">
        <f>_xlfn.XLOOKUP($A1382,'Task3 Baza'!$A$2:$A$1999,'Task3 Baza'!$C$2:$C$1999,"non",0)</f>
        <v>Balakən</v>
      </c>
      <c r="F1382" s="109" t="str">
        <f t="shared" si="46"/>
        <v>Bakı</v>
      </c>
      <c r="G1382" s="110">
        <f t="shared" si="47"/>
        <v>10</v>
      </c>
    </row>
    <row r="1383" spans="1:7" x14ac:dyDescent="0.3">
      <c r="A1383" s="20" t="s">
        <v>336</v>
      </c>
      <c r="B1383" s="102">
        <v>44133</v>
      </c>
      <c r="C1383" s="103">
        <v>0.16</v>
      </c>
      <c r="D1383" s="133">
        <v>1300</v>
      </c>
      <c r="E1383" s="108" t="str">
        <f>_xlfn.XLOOKUP($A1383,'Task3 Baza'!$A$2:$A$1999,'Task3 Baza'!$C$2:$C$1999,"non",0)</f>
        <v>Bakı</v>
      </c>
      <c r="F1383" s="109" t="str">
        <f t="shared" si="46"/>
        <v>Bakı</v>
      </c>
      <c r="G1383" s="110">
        <f t="shared" si="47"/>
        <v>10</v>
      </c>
    </row>
    <row r="1384" spans="1:7" x14ac:dyDescent="0.3">
      <c r="A1384" s="20" t="s">
        <v>514</v>
      </c>
      <c r="B1384" s="102">
        <v>44390</v>
      </c>
      <c r="C1384" s="103">
        <v>0.18</v>
      </c>
      <c r="D1384" s="133">
        <v>1400</v>
      </c>
      <c r="E1384" s="108" t="str">
        <f>_xlfn.XLOOKUP($A1384,'Task3 Baza'!$A$2:$A$1999,'Task3 Baza'!$C$2:$C$1999,"non",0)</f>
        <v>Tovuz</v>
      </c>
      <c r="F1384" s="109" t="str">
        <f t="shared" si="46"/>
        <v>Lənkəran</v>
      </c>
      <c r="G1384" s="110">
        <f t="shared" si="47"/>
        <v>42</v>
      </c>
    </row>
    <row r="1385" spans="1:7" x14ac:dyDescent="0.3">
      <c r="A1385" s="20" t="s">
        <v>1136</v>
      </c>
      <c r="B1385" s="102">
        <v>44167</v>
      </c>
      <c r="C1385" s="103">
        <v>0.17</v>
      </c>
      <c r="D1385" s="133">
        <v>5400</v>
      </c>
      <c r="E1385" s="108" t="str">
        <f>_xlfn.XLOOKUP($A1385,'Task3 Baza'!$A$2:$A$1999,'Task3 Baza'!$C$2:$C$1999,"non",0)</f>
        <v>Beyləqan</v>
      </c>
      <c r="F1385" s="109" t="str">
        <f t="shared" si="46"/>
        <v>Bakı</v>
      </c>
      <c r="G1385" s="110">
        <f t="shared" si="47"/>
        <v>10</v>
      </c>
    </row>
    <row r="1386" spans="1:7" x14ac:dyDescent="0.3">
      <c r="A1386" s="20" t="s">
        <v>378</v>
      </c>
      <c r="B1386" s="102">
        <v>44346</v>
      </c>
      <c r="C1386" s="103">
        <v>0.16</v>
      </c>
      <c r="D1386" s="133">
        <v>11900</v>
      </c>
      <c r="E1386" s="108" t="str">
        <f>_xlfn.XLOOKUP($A1386,'Task3 Baza'!$A$2:$A$1999,'Task3 Baza'!$C$2:$C$1999,"non",0)</f>
        <v>Mingəçevir</v>
      </c>
      <c r="F1386" s="109" t="str">
        <f t="shared" si="46"/>
        <v>Gəncə</v>
      </c>
      <c r="G1386" s="110">
        <f t="shared" si="47"/>
        <v>20</v>
      </c>
    </row>
    <row r="1387" spans="1:7" x14ac:dyDescent="0.3">
      <c r="A1387" s="20" t="s">
        <v>1137</v>
      </c>
      <c r="B1387" s="102">
        <v>44318</v>
      </c>
      <c r="C1387" s="103">
        <v>0.19</v>
      </c>
      <c r="D1387" s="133">
        <v>11200</v>
      </c>
      <c r="E1387" s="108" t="str">
        <f>_xlfn.XLOOKUP($A1387,'Task3 Baza'!$A$2:$A$1999,'Task3 Baza'!$C$2:$C$1999,"non",0)</f>
        <v>Şəki</v>
      </c>
      <c r="F1387" s="109" t="str">
        <f t="shared" si="46"/>
        <v>Lənkəran</v>
      </c>
      <c r="G1387" s="110">
        <f t="shared" si="47"/>
        <v>42</v>
      </c>
    </row>
    <row r="1388" spans="1:7" x14ac:dyDescent="0.3">
      <c r="A1388" s="20" t="s">
        <v>1138</v>
      </c>
      <c r="B1388" s="102">
        <v>43921</v>
      </c>
      <c r="C1388" s="103">
        <v>0.16</v>
      </c>
      <c r="D1388" s="133">
        <v>6600</v>
      </c>
      <c r="E1388" s="108" t="str">
        <f>_xlfn.XLOOKUP($A1388,'Task3 Baza'!$A$2:$A$1999,'Task3 Baza'!$C$2:$C$1999,"non",0)</f>
        <v>Şəki</v>
      </c>
      <c r="F1388" s="109" t="str">
        <f t="shared" si="46"/>
        <v>Lənkəran</v>
      </c>
      <c r="G1388" s="110">
        <f t="shared" si="47"/>
        <v>42</v>
      </c>
    </row>
    <row r="1389" spans="1:7" x14ac:dyDescent="0.3">
      <c r="A1389" s="20" t="s">
        <v>1139</v>
      </c>
      <c r="B1389" s="102">
        <v>44585</v>
      </c>
      <c r="C1389" s="103">
        <v>0.22</v>
      </c>
      <c r="D1389" s="133">
        <v>10100</v>
      </c>
      <c r="E1389" s="108" t="str">
        <f>_xlfn.XLOOKUP($A1389,'Task3 Baza'!$A$2:$A$1999,'Task3 Baza'!$C$2:$C$1999,"non",0)</f>
        <v>Tovuz</v>
      </c>
      <c r="F1389" s="109" t="str">
        <f t="shared" si="46"/>
        <v>Lənkəran</v>
      </c>
      <c r="G1389" s="110">
        <f t="shared" si="47"/>
        <v>42</v>
      </c>
    </row>
    <row r="1390" spans="1:7" x14ac:dyDescent="0.3">
      <c r="A1390" s="20" t="s">
        <v>722</v>
      </c>
      <c r="B1390" s="102">
        <v>43588</v>
      </c>
      <c r="C1390" s="103">
        <v>0.19</v>
      </c>
      <c r="D1390" s="133">
        <v>4500</v>
      </c>
      <c r="E1390" s="108" t="str">
        <f>_xlfn.XLOOKUP($A1390,'Task3 Baza'!$A$2:$A$1999,'Task3 Baza'!$C$2:$C$1999,"non",0)</f>
        <v>Bakı</v>
      </c>
      <c r="F1390" s="109" t="str">
        <f t="shared" si="46"/>
        <v>Bakı</v>
      </c>
      <c r="G1390" s="110">
        <f t="shared" si="47"/>
        <v>10</v>
      </c>
    </row>
    <row r="1391" spans="1:7" x14ac:dyDescent="0.3">
      <c r="A1391" s="20" t="s">
        <v>1140</v>
      </c>
      <c r="B1391" s="102">
        <v>44557</v>
      </c>
      <c r="C1391" s="103">
        <v>0.23</v>
      </c>
      <c r="D1391" s="133">
        <v>5700</v>
      </c>
      <c r="E1391" s="108" t="str">
        <f>_xlfn.XLOOKUP($A1391,'Task3 Baza'!$A$2:$A$1999,'Task3 Baza'!$C$2:$C$1999,"non",0)</f>
        <v>Laçın</v>
      </c>
      <c r="F1391" s="109" t="str">
        <f t="shared" si="46"/>
        <v>Gəncə</v>
      </c>
      <c r="G1391" s="110">
        <f t="shared" si="47"/>
        <v>20</v>
      </c>
    </row>
    <row r="1392" spans="1:7" x14ac:dyDescent="0.3">
      <c r="A1392" s="20" t="s">
        <v>1141</v>
      </c>
      <c r="B1392" s="102">
        <v>43668</v>
      </c>
      <c r="C1392" s="103">
        <v>0.19</v>
      </c>
      <c r="D1392" s="133">
        <v>2300</v>
      </c>
      <c r="E1392" s="108" t="str">
        <f>_xlfn.XLOOKUP($A1392,'Task3 Baza'!$A$2:$A$1999,'Task3 Baza'!$C$2:$C$1999,"non",0)</f>
        <v>Tovuz</v>
      </c>
      <c r="F1392" s="109" t="str">
        <f t="shared" si="46"/>
        <v>Lənkəran</v>
      </c>
      <c r="G1392" s="110">
        <f t="shared" si="47"/>
        <v>42</v>
      </c>
    </row>
    <row r="1393" spans="1:7" x14ac:dyDescent="0.3">
      <c r="A1393" s="20" t="s">
        <v>664</v>
      </c>
      <c r="B1393" s="102">
        <v>44099</v>
      </c>
      <c r="C1393" s="103">
        <v>0.14000000000000001</v>
      </c>
      <c r="D1393" s="133">
        <v>6800</v>
      </c>
      <c r="E1393" s="108" t="str">
        <f>_xlfn.XLOOKUP($A1393,'Task3 Baza'!$A$2:$A$1999,'Task3 Baza'!$C$2:$C$1999,"non",0)</f>
        <v>Ağdaş</v>
      </c>
      <c r="F1393" s="109" t="str">
        <f t="shared" si="46"/>
        <v>Bakı</v>
      </c>
      <c r="G1393" s="110">
        <f t="shared" si="47"/>
        <v>10</v>
      </c>
    </row>
    <row r="1394" spans="1:7" x14ac:dyDescent="0.3">
      <c r="A1394" s="20" t="s">
        <v>1142</v>
      </c>
      <c r="B1394" s="102">
        <v>43852</v>
      </c>
      <c r="C1394" s="103">
        <v>0.14000000000000001</v>
      </c>
      <c r="D1394" s="133">
        <v>2100</v>
      </c>
      <c r="E1394" s="108" t="str">
        <f>_xlfn.XLOOKUP($A1394,'Task3 Baza'!$A$2:$A$1999,'Task3 Baza'!$C$2:$C$1999,"non",0)</f>
        <v>Lənkəran</v>
      </c>
      <c r="F1394" s="109" t="str">
        <f t="shared" si="46"/>
        <v>Gəncə</v>
      </c>
      <c r="G1394" s="110">
        <f t="shared" si="47"/>
        <v>20</v>
      </c>
    </row>
    <row r="1395" spans="1:7" x14ac:dyDescent="0.3">
      <c r="A1395" s="20" t="s">
        <v>1143</v>
      </c>
      <c r="B1395" s="102">
        <v>44379</v>
      </c>
      <c r="C1395" s="103">
        <v>0.21</v>
      </c>
      <c r="D1395" s="133">
        <v>3200</v>
      </c>
      <c r="E1395" s="108" t="str">
        <f>_xlfn.XLOOKUP($A1395,'Task3 Baza'!$A$2:$A$1999,'Task3 Baza'!$C$2:$C$1999,"non",0)</f>
        <v>Daşkəsən</v>
      </c>
      <c r="F1395" s="109" t="str">
        <f t="shared" si="46"/>
        <v>Bakı</v>
      </c>
      <c r="G1395" s="110">
        <f t="shared" si="47"/>
        <v>10</v>
      </c>
    </row>
    <row r="1396" spans="1:7" x14ac:dyDescent="0.3">
      <c r="A1396" s="20" t="s">
        <v>216</v>
      </c>
      <c r="B1396" s="102">
        <v>44226</v>
      </c>
      <c r="C1396" s="103">
        <v>0.14000000000000001</v>
      </c>
      <c r="D1396" s="133">
        <v>10900</v>
      </c>
      <c r="E1396" s="108" t="str">
        <f>_xlfn.XLOOKUP($A1396,'Task3 Baza'!$A$2:$A$1999,'Task3 Baza'!$C$2:$C$1999,"non",0)</f>
        <v>Biləsuvar</v>
      </c>
      <c r="F1396" s="109" t="str">
        <f t="shared" si="46"/>
        <v>Bakı</v>
      </c>
      <c r="G1396" s="110">
        <f t="shared" si="47"/>
        <v>10</v>
      </c>
    </row>
    <row r="1397" spans="1:7" x14ac:dyDescent="0.3">
      <c r="A1397" s="20" t="s">
        <v>1144</v>
      </c>
      <c r="B1397" s="102">
        <v>44254</v>
      </c>
      <c r="C1397" s="103">
        <v>0.18</v>
      </c>
      <c r="D1397" s="133">
        <v>10900</v>
      </c>
      <c r="E1397" s="108" t="str">
        <f>_xlfn.XLOOKUP($A1397,'Task3 Baza'!$A$2:$A$1999,'Task3 Baza'!$C$2:$C$1999,"non",0)</f>
        <v>Füzuli</v>
      </c>
      <c r="F1397" s="109" t="str">
        <f t="shared" si="46"/>
        <v>Sumqayıt</v>
      </c>
      <c r="G1397" s="110">
        <f t="shared" si="47"/>
        <v>50</v>
      </c>
    </row>
    <row r="1398" spans="1:7" x14ac:dyDescent="0.3">
      <c r="A1398" s="20" t="s">
        <v>1145</v>
      </c>
      <c r="B1398" s="102">
        <v>44442</v>
      </c>
      <c r="C1398" s="103">
        <v>0.24</v>
      </c>
      <c r="D1398" s="133">
        <v>10200</v>
      </c>
      <c r="E1398" s="108" t="str">
        <f>_xlfn.XLOOKUP($A1398,'Task3 Baza'!$A$2:$A$1999,'Task3 Baza'!$C$2:$C$1999,"non",0)</f>
        <v>Xaçmaz</v>
      </c>
      <c r="F1398" s="109" t="str">
        <f t="shared" si="46"/>
        <v>Sumqayıt</v>
      </c>
      <c r="G1398" s="110">
        <f t="shared" si="47"/>
        <v>50</v>
      </c>
    </row>
    <row r="1399" spans="1:7" x14ac:dyDescent="0.3">
      <c r="A1399" s="20" t="s">
        <v>303</v>
      </c>
      <c r="B1399" s="102">
        <v>43724</v>
      </c>
      <c r="C1399" s="103">
        <v>0.15</v>
      </c>
      <c r="D1399" s="133">
        <v>9300</v>
      </c>
      <c r="E1399" s="108" t="str">
        <f>_xlfn.XLOOKUP($A1399,'Task3 Baza'!$A$2:$A$1999,'Task3 Baza'!$C$2:$C$1999,"non",0)</f>
        <v>Tovuz</v>
      </c>
      <c r="F1399" s="109" t="str">
        <f t="shared" si="46"/>
        <v>Lənkəran</v>
      </c>
      <c r="G1399" s="110">
        <f t="shared" si="47"/>
        <v>42</v>
      </c>
    </row>
    <row r="1400" spans="1:7" x14ac:dyDescent="0.3">
      <c r="A1400" s="20" t="s">
        <v>321</v>
      </c>
      <c r="B1400" s="102">
        <v>44677</v>
      </c>
      <c r="C1400" s="103">
        <v>0.19</v>
      </c>
      <c r="D1400" s="133">
        <v>5000</v>
      </c>
      <c r="E1400" s="108" t="str">
        <f>_xlfn.XLOOKUP($A1400,'Task3 Baza'!$A$2:$A$1999,'Task3 Baza'!$C$2:$C$1999,"non",0)</f>
        <v>Sədərək</v>
      </c>
      <c r="F1400" s="109" t="str">
        <f t="shared" si="46"/>
        <v>Gəncə</v>
      </c>
      <c r="G1400" s="110">
        <f t="shared" si="47"/>
        <v>20</v>
      </c>
    </row>
    <row r="1401" spans="1:7" x14ac:dyDescent="0.3">
      <c r="A1401" s="20" t="s">
        <v>1146</v>
      </c>
      <c r="B1401" s="102">
        <v>43791</v>
      </c>
      <c r="C1401" s="103">
        <v>0.14000000000000001</v>
      </c>
      <c r="D1401" s="133">
        <v>9100</v>
      </c>
      <c r="E1401" s="108" t="str">
        <f>_xlfn.XLOOKUP($A1401,'Task3 Baza'!$A$2:$A$1999,'Task3 Baza'!$C$2:$C$1999,"non",0)</f>
        <v>Mingəçevir</v>
      </c>
      <c r="F1401" s="109" t="str">
        <f t="shared" si="46"/>
        <v>Gəncə</v>
      </c>
      <c r="G1401" s="110">
        <f t="shared" si="47"/>
        <v>20</v>
      </c>
    </row>
    <row r="1402" spans="1:7" x14ac:dyDescent="0.3">
      <c r="A1402" s="20" t="s">
        <v>1147</v>
      </c>
      <c r="B1402" s="102">
        <v>43956</v>
      </c>
      <c r="C1402" s="103">
        <v>0.14000000000000001</v>
      </c>
      <c r="D1402" s="133">
        <v>4400</v>
      </c>
      <c r="E1402" s="108" t="str">
        <f>_xlfn.XLOOKUP($A1402,'Task3 Baza'!$A$2:$A$1999,'Task3 Baza'!$C$2:$C$1999,"non",0)</f>
        <v>Şirvan</v>
      </c>
      <c r="F1402" s="109" t="str">
        <f t="shared" si="46"/>
        <v>Lənkəran</v>
      </c>
      <c r="G1402" s="110">
        <f t="shared" si="47"/>
        <v>42</v>
      </c>
    </row>
    <row r="1403" spans="1:7" x14ac:dyDescent="0.3">
      <c r="A1403" s="20" t="s">
        <v>1148</v>
      </c>
      <c r="B1403" s="102">
        <v>44152</v>
      </c>
      <c r="C1403" s="103">
        <v>0.14000000000000001</v>
      </c>
      <c r="D1403" s="133">
        <v>2700</v>
      </c>
      <c r="E1403" s="108" t="str">
        <f>_xlfn.XLOOKUP($A1403,'Task3 Baza'!$A$2:$A$1999,'Task3 Baza'!$C$2:$C$1999,"non",0)</f>
        <v>Şəmkir</v>
      </c>
      <c r="F1403" s="109" t="str">
        <f t="shared" si="46"/>
        <v>Lənkəran</v>
      </c>
      <c r="G1403" s="110">
        <f t="shared" si="47"/>
        <v>42</v>
      </c>
    </row>
    <row r="1404" spans="1:7" x14ac:dyDescent="0.3">
      <c r="A1404" s="20" t="s">
        <v>1149</v>
      </c>
      <c r="B1404" s="102">
        <v>43950</v>
      </c>
      <c r="C1404" s="103">
        <v>0.2</v>
      </c>
      <c r="D1404" s="133">
        <v>11800</v>
      </c>
      <c r="E1404" s="108" t="str">
        <f>_xlfn.XLOOKUP($A1404,'Task3 Baza'!$A$2:$A$1999,'Task3 Baza'!$C$2:$C$1999,"non",0)</f>
        <v>Cəlilabad</v>
      </c>
      <c r="F1404" s="109" t="str">
        <f t="shared" si="46"/>
        <v>Bakı</v>
      </c>
      <c r="G1404" s="110">
        <f t="shared" si="47"/>
        <v>10</v>
      </c>
    </row>
    <row r="1405" spans="1:7" x14ac:dyDescent="0.3">
      <c r="A1405" s="20" t="s">
        <v>1009</v>
      </c>
      <c r="B1405" s="102">
        <v>44046</v>
      </c>
      <c r="C1405" s="103">
        <v>0.15</v>
      </c>
      <c r="D1405" s="133">
        <v>12700</v>
      </c>
      <c r="E1405" s="108" t="str">
        <f>_xlfn.XLOOKUP($A1405,'Task3 Baza'!$A$2:$A$1999,'Task3 Baza'!$C$2:$C$1999,"non",0)</f>
        <v>Biləsuvar</v>
      </c>
      <c r="F1405" s="109" t="str">
        <f t="shared" si="46"/>
        <v>Bakı</v>
      </c>
      <c r="G1405" s="110">
        <f t="shared" si="47"/>
        <v>10</v>
      </c>
    </row>
    <row r="1406" spans="1:7" x14ac:dyDescent="0.3">
      <c r="A1406" s="20" t="s">
        <v>823</v>
      </c>
      <c r="B1406" s="102">
        <v>43976</v>
      </c>
      <c r="C1406" s="103">
        <v>0.19</v>
      </c>
      <c r="D1406" s="133">
        <v>5700</v>
      </c>
      <c r="E1406" s="108" t="str">
        <f>_xlfn.XLOOKUP($A1406,'Task3 Baza'!$A$2:$A$1999,'Task3 Baza'!$C$2:$C$1999,"non",0)</f>
        <v>Şirvan</v>
      </c>
      <c r="F1406" s="109" t="str">
        <f t="shared" si="46"/>
        <v>Lənkəran</v>
      </c>
      <c r="G1406" s="110">
        <f t="shared" si="47"/>
        <v>42</v>
      </c>
    </row>
    <row r="1407" spans="1:7" x14ac:dyDescent="0.3">
      <c r="A1407" s="20" t="s">
        <v>228</v>
      </c>
      <c r="B1407" s="102">
        <v>43744</v>
      </c>
      <c r="C1407" s="103">
        <v>0.14000000000000001</v>
      </c>
      <c r="D1407" s="133">
        <v>9500</v>
      </c>
      <c r="E1407" s="108" t="str">
        <f>_xlfn.XLOOKUP($A1407,'Task3 Baza'!$A$2:$A$1999,'Task3 Baza'!$C$2:$C$1999,"non",0)</f>
        <v>Tərtər</v>
      </c>
      <c r="F1407" s="109" t="str">
        <f t="shared" si="46"/>
        <v>Lənkəran</v>
      </c>
      <c r="G1407" s="110">
        <f t="shared" si="47"/>
        <v>42</v>
      </c>
    </row>
    <row r="1408" spans="1:7" x14ac:dyDescent="0.3">
      <c r="A1408" s="20" t="s">
        <v>352</v>
      </c>
      <c r="B1408" s="102">
        <v>44080</v>
      </c>
      <c r="C1408" s="103">
        <v>0.24</v>
      </c>
      <c r="D1408" s="133">
        <v>6600</v>
      </c>
      <c r="E1408" s="108" t="str">
        <f>_xlfn.XLOOKUP($A1408,'Task3 Baza'!$A$2:$A$1999,'Task3 Baza'!$C$2:$C$1999,"non",0)</f>
        <v>Tərtər</v>
      </c>
      <c r="F1408" s="109" t="str">
        <f t="shared" si="46"/>
        <v>Lənkəran</v>
      </c>
      <c r="G1408" s="110">
        <f t="shared" si="47"/>
        <v>42</v>
      </c>
    </row>
    <row r="1409" spans="1:7" x14ac:dyDescent="0.3">
      <c r="A1409" s="20" t="s">
        <v>1150</v>
      </c>
      <c r="B1409" s="102">
        <v>44344</v>
      </c>
      <c r="C1409" s="103">
        <v>0.15</v>
      </c>
      <c r="D1409" s="133">
        <v>3500</v>
      </c>
      <c r="E1409" s="108" t="str">
        <f>_xlfn.XLOOKUP($A1409,'Task3 Baza'!$A$2:$A$1999,'Task3 Baza'!$C$2:$C$1999,"non",0)</f>
        <v>Masallı</v>
      </c>
      <c r="F1409" s="109" t="str">
        <f t="shared" si="46"/>
        <v>Gəncə</v>
      </c>
      <c r="G1409" s="110">
        <f t="shared" si="47"/>
        <v>20</v>
      </c>
    </row>
    <row r="1410" spans="1:7" x14ac:dyDescent="0.3">
      <c r="A1410" s="20" t="s">
        <v>697</v>
      </c>
      <c r="B1410" s="102">
        <v>44670</v>
      </c>
      <c r="C1410" s="103">
        <v>0.2</v>
      </c>
      <c r="D1410" s="133">
        <v>8800</v>
      </c>
      <c r="E1410" s="108" t="str">
        <f>_xlfn.XLOOKUP($A1410,'Task3 Baza'!$A$2:$A$1999,'Task3 Baza'!$C$2:$C$1999,"non",0)</f>
        <v>Sədərək</v>
      </c>
      <c r="F1410" s="109" t="str">
        <f t="shared" ref="F1410:F1473" si="48">VLOOKUP($E1410,$I$3:$K$75,2,0)</f>
        <v>Gəncə</v>
      </c>
      <c r="G1410" s="110">
        <f t="shared" ref="G1410:G1473" si="49">VLOOKUP(VLOOKUP($E1410,$I$3:$J$75,2,0),$L$3:$M$6,2,0)</f>
        <v>20</v>
      </c>
    </row>
    <row r="1411" spans="1:7" x14ac:dyDescent="0.3">
      <c r="A1411" s="20" t="s">
        <v>968</v>
      </c>
      <c r="B1411" s="102">
        <v>43988</v>
      </c>
      <c r="C1411" s="103">
        <v>0.22</v>
      </c>
      <c r="D1411" s="133">
        <v>9400</v>
      </c>
      <c r="E1411" s="108" t="str">
        <f>_xlfn.XLOOKUP($A1411,'Task3 Baza'!$A$2:$A$1999,'Task3 Baza'!$C$2:$C$1999,"non",0)</f>
        <v>Şamaxı</v>
      </c>
      <c r="F1411" s="109" t="str">
        <f t="shared" si="48"/>
        <v>Lənkəran</v>
      </c>
      <c r="G1411" s="110">
        <f t="shared" si="49"/>
        <v>42</v>
      </c>
    </row>
    <row r="1412" spans="1:7" x14ac:dyDescent="0.3">
      <c r="A1412" s="20" t="s">
        <v>1100</v>
      </c>
      <c r="B1412" s="102">
        <v>44062</v>
      </c>
      <c r="C1412" s="103">
        <v>0.18</v>
      </c>
      <c r="D1412" s="133">
        <v>7500</v>
      </c>
      <c r="E1412" s="108" t="str">
        <f>_xlfn.XLOOKUP($A1412,'Task3 Baza'!$A$2:$A$1999,'Task3 Baza'!$C$2:$C$1999,"non",0)</f>
        <v>Abşeron</v>
      </c>
      <c r="F1412" s="109" t="str">
        <f t="shared" si="48"/>
        <v>Bakı</v>
      </c>
      <c r="G1412" s="110">
        <f t="shared" si="49"/>
        <v>10</v>
      </c>
    </row>
    <row r="1413" spans="1:7" x14ac:dyDescent="0.3">
      <c r="A1413" s="20" t="s">
        <v>1151</v>
      </c>
      <c r="B1413" s="102">
        <v>44053</v>
      </c>
      <c r="C1413" s="103">
        <v>0.18</v>
      </c>
      <c r="D1413" s="133">
        <v>3300</v>
      </c>
      <c r="E1413" s="108" t="str">
        <f>_xlfn.XLOOKUP($A1413,'Task3 Baza'!$A$2:$A$1999,'Task3 Baza'!$C$2:$C$1999,"non",0)</f>
        <v>Ucar</v>
      </c>
      <c r="F1413" s="109" t="str">
        <f t="shared" si="48"/>
        <v>Lənkəran</v>
      </c>
      <c r="G1413" s="110">
        <f t="shared" si="49"/>
        <v>42</v>
      </c>
    </row>
    <row r="1414" spans="1:7" x14ac:dyDescent="0.3">
      <c r="A1414" s="20" t="s">
        <v>1152</v>
      </c>
      <c r="B1414" s="102">
        <v>44708</v>
      </c>
      <c r="C1414" s="103">
        <v>0.19</v>
      </c>
      <c r="D1414" s="133">
        <v>1800</v>
      </c>
      <c r="E1414" s="108" t="str">
        <f>_xlfn.XLOOKUP($A1414,'Task3 Baza'!$A$2:$A$1999,'Task3 Baza'!$C$2:$C$1999,"non",0)</f>
        <v>Balakən</v>
      </c>
      <c r="F1414" s="109" t="str">
        <f t="shared" si="48"/>
        <v>Bakı</v>
      </c>
      <c r="G1414" s="110">
        <f t="shared" si="49"/>
        <v>10</v>
      </c>
    </row>
    <row r="1415" spans="1:7" x14ac:dyDescent="0.3">
      <c r="A1415" s="20" t="s">
        <v>1153</v>
      </c>
      <c r="B1415" s="102">
        <v>43761</v>
      </c>
      <c r="C1415" s="103">
        <v>0.22</v>
      </c>
      <c r="D1415" s="133">
        <v>3000</v>
      </c>
      <c r="E1415" s="108" t="str">
        <f>_xlfn.XLOOKUP($A1415,'Task3 Baza'!$A$2:$A$1999,'Task3 Baza'!$C$2:$C$1999,"non",0)</f>
        <v>Şərur</v>
      </c>
      <c r="F1415" s="109" t="str">
        <f t="shared" si="48"/>
        <v>Lənkəran</v>
      </c>
      <c r="G1415" s="110">
        <f t="shared" si="49"/>
        <v>42</v>
      </c>
    </row>
    <row r="1416" spans="1:7" x14ac:dyDescent="0.3">
      <c r="A1416" s="20" t="s">
        <v>1135</v>
      </c>
      <c r="B1416" s="102">
        <v>43816</v>
      </c>
      <c r="C1416" s="103">
        <v>0.15</v>
      </c>
      <c r="D1416" s="133">
        <v>5200</v>
      </c>
      <c r="E1416" s="108" t="str">
        <f>_xlfn.XLOOKUP($A1416,'Task3 Baza'!$A$2:$A$1999,'Task3 Baza'!$C$2:$C$1999,"non",0)</f>
        <v>Balakən</v>
      </c>
      <c r="F1416" s="109" t="str">
        <f t="shared" si="48"/>
        <v>Bakı</v>
      </c>
      <c r="G1416" s="110">
        <f t="shared" si="49"/>
        <v>10</v>
      </c>
    </row>
    <row r="1417" spans="1:7" x14ac:dyDescent="0.3">
      <c r="A1417" s="20" t="s">
        <v>308</v>
      </c>
      <c r="B1417" s="102">
        <v>44043</v>
      </c>
      <c r="C1417" s="103">
        <v>0.14000000000000001</v>
      </c>
      <c r="D1417" s="133">
        <v>12300</v>
      </c>
      <c r="E1417" s="108" t="str">
        <f>_xlfn.XLOOKUP($A1417,'Task3 Baza'!$A$2:$A$1999,'Task3 Baza'!$C$2:$C$1999,"non",0)</f>
        <v>Abşeron</v>
      </c>
      <c r="F1417" s="109" t="str">
        <f t="shared" si="48"/>
        <v>Bakı</v>
      </c>
      <c r="G1417" s="110">
        <f t="shared" si="49"/>
        <v>10</v>
      </c>
    </row>
    <row r="1418" spans="1:7" x14ac:dyDescent="0.3">
      <c r="A1418" s="20" t="s">
        <v>1092</v>
      </c>
      <c r="B1418" s="102">
        <v>43642</v>
      </c>
      <c r="C1418" s="103">
        <v>0.15</v>
      </c>
      <c r="D1418" s="133">
        <v>10300</v>
      </c>
      <c r="E1418" s="108" t="str">
        <f>_xlfn.XLOOKUP($A1418,'Task3 Baza'!$A$2:$A$1999,'Task3 Baza'!$C$2:$C$1999,"non",0)</f>
        <v>Şamaxı</v>
      </c>
      <c r="F1418" s="109" t="str">
        <f t="shared" si="48"/>
        <v>Lənkəran</v>
      </c>
      <c r="G1418" s="110">
        <f t="shared" si="49"/>
        <v>42</v>
      </c>
    </row>
    <row r="1419" spans="1:7" x14ac:dyDescent="0.3">
      <c r="A1419" s="20" t="s">
        <v>1154</v>
      </c>
      <c r="B1419" s="102">
        <v>43548</v>
      </c>
      <c r="C1419" s="103">
        <v>0.22</v>
      </c>
      <c r="D1419" s="133">
        <v>1400</v>
      </c>
      <c r="E1419" s="108" t="str">
        <f>_xlfn.XLOOKUP($A1419,'Task3 Baza'!$A$2:$A$1999,'Task3 Baza'!$C$2:$C$1999,"non",0)</f>
        <v>Salyan</v>
      </c>
      <c r="F1419" s="109" t="str">
        <f t="shared" si="48"/>
        <v>Gəncə</v>
      </c>
      <c r="G1419" s="110">
        <f t="shared" si="49"/>
        <v>20</v>
      </c>
    </row>
    <row r="1420" spans="1:7" x14ac:dyDescent="0.3">
      <c r="A1420" s="20" t="s">
        <v>1155</v>
      </c>
      <c r="B1420" s="102">
        <v>43894</v>
      </c>
      <c r="C1420" s="103">
        <v>0.15</v>
      </c>
      <c r="D1420" s="133">
        <v>11500</v>
      </c>
      <c r="E1420" s="108" t="str">
        <f>_xlfn.XLOOKUP($A1420,'Task3 Baza'!$A$2:$A$1999,'Task3 Baza'!$C$2:$C$1999,"non",0)</f>
        <v>Siyəzən</v>
      </c>
      <c r="F1420" s="109" t="str">
        <f t="shared" si="48"/>
        <v>Gəncə</v>
      </c>
      <c r="G1420" s="110">
        <f t="shared" si="49"/>
        <v>20</v>
      </c>
    </row>
    <row r="1421" spans="1:7" x14ac:dyDescent="0.3">
      <c r="A1421" s="20" t="s">
        <v>525</v>
      </c>
      <c r="B1421" s="102">
        <v>44738</v>
      </c>
      <c r="C1421" s="103">
        <v>0.19</v>
      </c>
      <c r="D1421" s="133">
        <v>3300</v>
      </c>
      <c r="E1421" s="108" t="str">
        <f>_xlfn.XLOOKUP($A1421,'Task3 Baza'!$A$2:$A$1999,'Task3 Baza'!$C$2:$C$1999,"non",0)</f>
        <v>Abşeron</v>
      </c>
      <c r="F1421" s="109" t="str">
        <f t="shared" si="48"/>
        <v>Bakı</v>
      </c>
      <c r="G1421" s="110">
        <f t="shared" si="49"/>
        <v>10</v>
      </c>
    </row>
    <row r="1422" spans="1:7" x14ac:dyDescent="0.3">
      <c r="A1422" s="20" t="s">
        <v>1156</v>
      </c>
      <c r="B1422" s="102">
        <v>44171</v>
      </c>
      <c r="C1422" s="103">
        <v>0.2</v>
      </c>
      <c r="D1422" s="133">
        <v>3400</v>
      </c>
      <c r="E1422" s="108" t="str">
        <f>_xlfn.XLOOKUP($A1422,'Task3 Baza'!$A$2:$A$1999,'Task3 Baza'!$C$2:$C$1999,"non",0)</f>
        <v>Qusar</v>
      </c>
      <c r="F1422" s="109" t="str">
        <f t="shared" si="48"/>
        <v>Gəncə</v>
      </c>
      <c r="G1422" s="110">
        <f t="shared" si="49"/>
        <v>20</v>
      </c>
    </row>
    <row r="1423" spans="1:7" x14ac:dyDescent="0.3">
      <c r="A1423" s="20" t="s">
        <v>343</v>
      </c>
      <c r="B1423" s="102">
        <v>44598</v>
      </c>
      <c r="C1423" s="103">
        <v>0.17</v>
      </c>
      <c r="D1423" s="133">
        <v>3300</v>
      </c>
      <c r="E1423" s="108" t="str">
        <f>_xlfn.XLOOKUP($A1423,'Task3 Baza'!$A$2:$A$1999,'Task3 Baza'!$C$2:$C$1999,"non",0)</f>
        <v>Şəmkir</v>
      </c>
      <c r="F1423" s="109" t="str">
        <f t="shared" si="48"/>
        <v>Lənkəran</v>
      </c>
      <c r="G1423" s="110">
        <f t="shared" si="49"/>
        <v>42</v>
      </c>
    </row>
    <row r="1424" spans="1:7" x14ac:dyDescent="0.3">
      <c r="A1424" s="20" t="s">
        <v>1157</v>
      </c>
      <c r="B1424" s="102">
        <v>44325</v>
      </c>
      <c r="C1424" s="103">
        <v>0.22</v>
      </c>
      <c r="D1424" s="133">
        <v>12000</v>
      </c>
      <c r="E1424" s="108" t="str">
        <f>_xlfn.XLOOKUP($A1424,'Task3 Baza'!$A$2:$A$1999,'Task3 Baza'!$C$2:$C$1999,"non",0)</f>
        <v>Qax</v>
      </c>
      <c r="F1424" s="109" t="str">
        <f t="shared" si="48"/>
        <v>Sumqayıt</v>
      </c>
      <c r="G1424" s="110">
        <f t="shared" si="49"/>
        <v>50</v>
      </c>
    </row>
    <row r="1425" spans="1:7" x14ac:dyDescent="0.3">
      <c r="A1425" s="20" t="s">
        <v>1158</v>
      </c>
      <c r="B1425" s="102">
        <v>44199</v>
      </c>
      <c r="C1425" s="103">
        <v>0.23</v>
      </c>
      <c r="D1425" s="133">
        <v>12600</v>
      </c>
      <c r="E1425" s="108" t="str">
        <f>_xlfn.XLOOKUP($A1425,'Task3 Baza'!$A$2:$A$1999,'Task3 Baza'!$C$2:$C$1999,"non",0)</f>
        <v>Sabirabad</v>
      </c>
      <c r="F1425" s="109" t="str">
        <f t="shared" si="48"/>
        <v>Gəncə</v>
      </c>
      <c r="G1425" s="110">
        <f t="shared" si="49"/>
        <v>20</v>
      </c>
    </row>
    <row r="1426" spans="1:7" x14ac:dyDescent="0.3">
      <c r="A1426" s="20" t="s">
        <v>557</v>
      </c>
      <c r="B1426" s="102">
        <v>43545</v>
      </c>
      <c r="C1426" s="103">
        <v>0.16</v>
      </c>
      <c r="D1426" s="133">
        <v>1400</v>
      </c>
      <c r="E1426" s="108" t="str">
        <f>_xlfn.XLOOKUP($A1426,'Task3 Baza'!$A$2:$A$1999,'Task3 Baza'!$C$2:$C$1999,"non",0)</f>
        <v>Daşkəsən</v>
      </c>
      <c r="F1426" s="109" t="str">
        <f t="shared" si="48"/>
        <v>Bakı</v>
      </c>
      <c r="G1426" s="110">
        <f t="shared" si="49"/>
        <v>10</v>
      </c>
    </row>
    <row r="1427" spans="1:7" x14ac:dyDescent="0.3">
      <c r="A1427" s="20" t="s">
        <v>1159</v>
      </c>
      <c r="B1427" s="102">
        <v>43827</v>
      </c>
      <c r="C1427" s="103">
        <v>0.17</v>
      </c>
      <c r="D1427" s="133">
        <v>2900</v>
      </c>
      <c r="E1427" s="108" t="str">
        <f>_xlfn.XLOOKUP($A1427,'Task3 Baza'!$A$2:$A$1999,'Task3 Baza'!$C$2:$C$1999,"non",0)</f>
        <v>Tovuz</v>
      </c>
      <c r="F1427" s="109" t="str">
        <f t="shared" si="48"/>
        <v>Lənkəran</v>
      </c>
      <c r="G1427" s="110">
        <f t="shared" si="49"/>
        <v>42</v>
      </c>
    </row>
    <row r="1428" spans="1:7" x14ac:dyDescent="0.3">
      <c r="A1428" s="20" t="s">
        <v>1160</v>
      </c>
      <c r="B1428" s="102">
        <v>43941</v>
      </c>
      <c r="C1428" s="103">
        <v>0.23</v>
      </c>
      <c r="D1428" s="133">
        <v>10300</v>
      </c>
      <c r="E1428" s="108" t="str">
        <f>_xlfn.XLOOKUP($A1428,'Task3 Baza'!$A$2:$A$1999,'Task3 Baza'!$C$2:$C$1999,"non",0)</f>
        <v>Masallı</v>
      </c>
      <c r="F1428" s="109" t="str">
        <f t="shared" si="48"/>
        <v>Gəncə</v>
      </c>
      <c r="G1428" s="110">
        <f t="shared" si="49"/>
        <v>20</v>
      </c>
    </row>
    <row r="1429" spans="1:7" x14ac:dyDescent="0.3">
      <c r="A1429" s="20" t="s">
        <v>1161</v>
      </c>
      <c r="B1429" s="102">
        <v>44305</v>
      </c>
      <c r="C1429" s="103">
        <v>0.21</v>
      </c>
      <c r="D1429" s="133">
        <v>12800</v>
      </c>
      <c r="E1429" s="108" t="str">
        <f>_xlfn.XLOOKUP($A1429,'Task3 Baza'!$A$2:$A$1999,'Task3 Baza'!$C$2:$C$1999,"non",0)</f>
        <v>Gəncə</v>
      </c>
      <c r="F1429" s="109" t="str">
        <f t="shared" si="48"/>
        <v>Sumqayıt</v>
      </c>
      <c r="G1429" s="110">
        <f t="shared" si="49"/>
        <v>50</v>
      </c>
    </row>
    <row r="1430" spans="1:7" x14ac:dyDescent="0.3">
      <c r="A1430" s="20" t="s">
        <v>1162</v>
      </c>
      <c r="B1430" s="102">
        <v>44378</v>
      </c>
      <c r="C1430" s="103">
        <v>0.24</v>
      </c>
      <c r="D1430" s="133">
        <v>2800</v>
      </c>
      <c r="E1430" s="108" t="str">
        <f>_xlfn.XLOOKUP($A1430,'Task3 Baza'!$A$2:$A$1999,'Task3 Baza'!$C$2:$C$1999,"non",0)</f>
        <v>Bərdə</v>
      </c>
      <c r="F1430" s="109" t="str">
        <f t="shared" si="48"/>
        <v>Bakı</v>
      </c>
      <c r="G1430" s="110">
        <f t="shared" si="49"/>
        <v>10</v>
      </c>
    </row>
    <row r="1431" spans="1:7" x14ac:dyDescent="0.3">
      <c r="A1431" s="20" t="s">
        <v>1163</v>
      </c>
      <c r="B1431" s="102">
        <v>44189</v>
      </c>
      <c r="C1431" s="103">
        <v>0.22</v>
      </c>
      <c r="D1431" s="133">
        <v>1700</v>
      </c>
      <c r="E1431" s="108" t="str">
        <f>_xlfn.XLOOKUP($A1431,'Task3 Baza'!$A$2:$A$1999,'Task3 Baza'!$C$2:$C$1999,"non",0)</f>
        <v>Quba</v>
      </c>
      <c r="F1431" s="109" t="str">
        <f t="shared" si="48"/>
        <v>Gəncə</v>
      </c>
      <c r="G1431" s="110">
        <f t="shared" si="49"/>
        <v>20</v>
      </c>
    </row>
    <row r="1432" spans="1:7" x14ac:dyDescent="0.3">
      <c r="A1432" s="20" t="s">
        <v>1164</v>
      </c>
      <c r="B1432" s="102">
        <v>44653</v>
      </c>
      <c r="C1432" s="103">
        <v>0.19</v>
      </c>
      <c r="D1432" s="133">
        <v>4400</v>
      </c>
      <c r="E1432" s="108" t="str">
        <f>_xlfn.XLOOKUP($A1432,'Task3 Baza'!$A$2:$A$1999,'Task3 Baza'!$C$2:$C$1999,"non",0)</f>
        <v>Qusar</v>
      </c>
      <c r="F1432" s="109" t="str">
        <f t="shared" si="48"/>
        <v>Gəncə</v>
      </c>
      <c r="G1432" s="110">
        <f t="shared" si="49"/>
        <v>20</v>
      </c>
    </row>
    <row r="1433" spans="1:7" x14ac:dyDescent="0.3">
      <c r="A1433" s="20" t="s">
        <v>1165</v>
      </c>
      <c r="B1433" s="102">
        <v>43956</v>
      </c>
      <c r="C1433" s="103">
        <v>0.16</v>
      </c>
      <c r="D1433" s="133">
        <v>6900</v>
      </c>
      <c r="E1433" s="108" t="str">
        <f>_xlfn.XLOOKUP($A1433,'Task3 Baza'!$A$2:$A$1999,'Task3 Baza'!$C$2:$C$1999,"non",0)</f>
        <v>Qubadlı</v>
      </c>
      <c r="F1433" s="109" t="str">
        <f t="shared" si="48"/>
        <v>Gəncə</v>
      </c>
      <c r="G1433" s="110">
        <f t="shared" si="49"/>
        <v>20</v>
      </c>
    </row>
    <row r="1434" spans="1:7" x14ac:dyDescent="0.3">
      <c r="A1434" s="20" t="s">
        <v>397</v>
      </c>
      <c r="B1434" s="102">
        <v>44560</v>
      </c>
      <c r="C1434" s="103">
        <v>0.15</v>
      </c>
      <c r="D1434" s="133">
        <v>7700</v>
      </c>
      <c r="E1434" s="108" t="str">
        <f>_xlfn.XLOOKUP($A1434,'Task3 Baza'!$A$2:$A$1999,'Task3 Baza'!$C$2:$C$1999,"non",0)</f>
        <v>Göyçay</v>
      </c>
      <c r="F1434" s="109" t="str">
        <f t="shared" si="48"/>
        <v>Sumqayıt</v>
      </c>
      <c r="G1434" s="110">
        <f t="shared" si="49"/>
        <v>50</v>
      </c>
    </row>
    <row r="1435" spans="1:7" x14ac:dyDescent="0.3">
      <c r="A1435" s="20" t="s">
        <v>570</v>
      </c>
      <c r="B1435" s="102">
        <v>44044</v>
      </c>
      <c r="C1435" s="103">
        <v>0.23</v>
      </c>
      <c r="D1435" s="133">
        <v>6100</v>
      </c>
      <c r="E1435" s="108" t="str">
        <f>_xlfn.XLOOKUP($A1435,'Task3 Baza'!$A$2:$A$1999,'Task3 Baza'!$C$2:$C$1999,"non",0)</f>
        <v>Şəki</v>
      </c>
      <c r="F1435" s="109" t="str">
        <f t="shared" si="48"/>
        <v>Lənkəran</v>
      </c>
      <c r="G1435" s="110">
        <f t="shared" si="49"/>
        <v>42</v>
      </c>
    </row>
    <row r="1436" spans="1:7" x14ac:dyDescent="0.3">
      <c r="A1436" s="20" t="s">
        <v>1166</v>
      </c>
      <c r="B1436" s="102">
        <v>44658</v>
      </c>
      <c r="C1436" s="103">
        <v>0.2</v>
      </c>
      <c r="D1436" s="133">
        <v>8800</v>
      </c>
      <c r="E1436" s="108" t="str">
        <f>_xlfn.XLOOKUP($A1436,'Task3 Baza'!$A$2:$A$1999,'Task3 Baza'!$C$2:$C$1999,"non",0)</f>
        <v>Füzuli</v>
      </c>
      <c r="F1436" s="109" t="str">
        <f t="shared" si="48"/>
        <v>Sumqayıt</v>
      </c>
      <c r="G1436" s="110">
        <f t="shared" si="49"/>
        <v>50</v>
      </c>
    </row>
    <row r="1437" spans="1:7" x14ac:dyDescent="0.3">
      <c r="A1437" s="20" t="s">
        <v>1167</v>
      </c>
      <c r="B1437" s="102">
        <v>44116</v>
      </c>
      <c r="C1437" s="103">
        <v>0.22</v>
      </c>
      <c r="D1437" s="133">
        <v>12800</v>
      </c>
      <c r="E1437" s="108" t="str">
        <f>_xlfn.XLOOKUP($A1437,'Task3 Baza'!$A$2:$A$1999,'Task3 Baza'!$C$2:$C$1999,"non",0)</f>
        <v>Tərtər</v>
      </c>
      <c r="F1437" s="109" t="str">
        <f t="shared" si="48"/>
        <v>Lənkəran</v>
      </c>
      <c r="G1437" s="110">
        <f t="shared" si="49"/>
        <v>42</v>
      </c>
    </row>
    <row r="1438" spans="1:7" x14ac:dyDescent="0.3">
      <c r="A1438" s="20" t="s">
        <v>1168</v>
      </c>
      <c r="B1438" s="102">
        <v>44009</v>
      </c>
      <c r="C1438" s="103">
        <v>0.14000000000000001</v>
      </c>
      <c r="D1438" s="133">
        <v>7300</v>
      </c>
      <c r="E1438" s="108" t="str">
        <f>_xlfn.XLOOKUP($A1438,'Task3 Baza'!$A$2:$A$1999,'Task3 Baza'!$C$2:$C$1999,"non",0)</f>
        <v>Kürdəmir</v>
      </c>
      <c r="F1438" s="109" t="str">
        <f t="shared" si="48"/>
        <v>Sumqayıt</v>
      </c>
      <c r="G1438" s="110">
        <f t="shared" si="49"/>
        <v>50</v>
      </c>
    </row>
    <row r="1439" spans="1:7" x14ac:dyDescent="0.3">
      <c r="A1439" s="20" t="s">
        <v>728</v>
      </c>
      <c r="B1439" s="102">
        <v>44098</v>
      </c>
      <c r="C1439" s="103">
        <v>0.2</v>
      </c>
      <c r="D1439" s="133">
        <v>1000</v>
      </c>
      <c r="E1439" s="108" t="str">
        <f>_xlfn.XLOOKUP($A1439,'Task3 Baza'!$A$2:$A$1999,'Task3 Baza'!$C$2:$C$1999,"non",0)</f>
        <v>Salyan</v>
      </c>
      <c r="F1439" s="109" t="str">
        <f t="shared" si="48"/>
        <v>Gəncə</v>
      </c>
      <c r="G1439" s="110">
        <f t="shared" si="49"/>
        <v>20</v>
      </c>
    </row>
    <row r="1440" spans="1:7" x14ac:dyDescent="0.3">
      <c r="A1440" s="20" t="s">
        <v>1169</v>
      </c>
      <c r="B1440" s="102">
        <v>44286</v>
      </c>
      <c r="C1440" s="103">
        <v>0.24</v>
      </c>
      <c r="D1440" s="133">
        <v>9400</v>
      </c>
      <c r="E1440" s="108" t="str">
        <f>_xlfn.XLOOKUP($A1440,'Task3 Baza'!$A$2:$A$1999,'Task3 Baza'!$C$2:$C$1999,"non",0)</f>
        <v>Kəngərli</v>
      </c>
      <c r="F1440" s="109" t="str">
        <f t="shared" si="48"/>
        <v>Sumqayıt</v>
      </c>
      <c r="G1440" s="110">
        <f t="shared" si="49"/>
        <v>50</v>
      </c>
    </row>
    <row r="1441" spans="1:7" x14ac:dyDescent="0.3">
      <c r="A1441" s="20" t="s">
        <v>1123</v>
      </c>
      <c r="B1441" s="102">
        <v>43862</v>
      </c>
      <c r="C1441" s="103">
        <v>0.14000000000000001</v>
      </c>
      <c r="D1441" s="133">
        <v>6400</v>
      </c>
      <c r="E1441" s="108" t="str">
        <f>_xlfn.XLOOKUP($A1441,'Task3 Baza'!$A$2:$A$1999,'Task3 Baza'!$C$2:$C$1999,"non",0)</f>
        <v>Ağstafa</v>
      </c>
      <c r="F1441" s="109" t="str">
        <f t="shared" si="48"/>
        <v>Bakı</v>
      </c>
      <c r="G1441" s="110">
        <f t="shared" si="49"/>
        <v>10</v>
      </c>
    </row>
    <row r="1442" spans="1:7" x14ac:dyDescent="0.3">
      <c r="A1442" s="20" t="s">
        <v>1170</v>
      </c>
      <c r="B1442" s="102">
        <v>44311</v>
      </c>
      <c r="C1442" s="103">
        <v>0.22</v>
      </c>
      <c r="D1442" s="133">
        <v>2800</v>
      </c>
      <c r="E1442" s="108" t="str">
        <f>_xlfn.XLOOKUP($A1442,'Task3 Baza'!$A$2:$A$1999,'Task3 Baza'!$C$2:$C$1999,"non",0)</f>
        <v>Ağdaş</v>
      </c>
      <c r="F1442" s="109" t="str">
        <f t="shared" si="48"/>
        <v>Bakı</v>
      </c>
      <c r="G1442" s="110">
        <f t="shared" si="49"/>
        <v>10</v>
      </c>
    </row>
    <row r="1443" spans="1:7" x14ac:dyDescent="0.3">
      <c r="A1443" s="20" t="s">
        <v>194</v>
      </c>
      <c r="B1443" s="102">
        <v>44461</v>
      </c>
      <c r="C1443" s="103">
        <v>0.19</v>
      </c>
      <c r="D1443" s="133">
        <v>9600</v>
      </c>
      <c r="E1443" s="108" t="str">
        <f>_xlfn.XLOOKUP($A1443,'Task3 Baza'!$A$2:$A$1999,'Task3 Baza'!$C$2:$C$1999,"non",0)</f>
        <v>Kəlbəcər</v>
      </c>
      <c r="F1443" s="109" t="str">
        <f t="shared" si="48"/>
        <v>Sumqayıt</v>
      </c>
      <c r="G1443" s="110">
        <f t="shared" si="49"/>
        <v>50</v>
      </c>
    </row>
    <row r="1444" spans="1:7" x14ac:dyDescent="0.3">
      <c r="A1444" s="20" t="s">
        <v>980</v>
      </c>
      <c r="B1444" s="102">
        <v>43735</v>
      </c>
      <c r="C1444" s="103">
        <v>0.24</v>
      </c>
      <c r="D1444" s="133">
        <v>5100</v>
      </c>
      <c r="E1444" s="108" t="str">
        <f>_xlfn.XLOOKUP($A1444,'Task3 Baza'!$A$2:$A$1999,'Task3 Baza'!$C$2:$C$1999,"non",0)</f>
        <v>Qəbələ</v>
      </c>
      <c r="F1444" s="109" t="str">
        <f t="shared" si="48"/>
        <v>Sumqayıt</v>
      </c>
      <c r="G1444" s="110">
        <f t="shared" si="49"/>
        <v>50</v>
      </c>
    </row>
    <row r="1445" spans="1:7" x14ac:dyDescent="0.3">
      <c r="A1445" s="20" t="s">
        <v>939</v>
      </c>
      <c r="B1445" s="102">
        <v>44480</v>
      </c>
      <c r="C1445" s="103">
        <v>0.21</v>
      </c>
      <c r="D1445" s="133">
        <v>8900</v>
      </c>
      <c r="E1445" s="108" t="str">
        <f>_xlfn.XLOOKUP($A1445,'Task3 Baza'!$A$2:$A$1999,'Task3 Baza'!$C$2:$C$1999,"non",0)</f>
        <v>Bərdə</v>
      </c>
      <c r="F1445" s="109" t="str">
        <f t="shared" si="48"/>
        <v>Bakı</v>
      </c>
      <c r="G1445" s="110">
        <f t="shared" si="49"/>
        <v>10</v>
      </c>
    </row>
    <row r="1446" spans="1:7" x14ac:dyDescent="0.3">
      <c r="A1446" s="20" t="s">
        <v>1171</v>
      </c>
      <c r="B1446" s="102">
        <v>44396</v>
      </c>
      <c r="C1446" s="103">
        <v>0.23</v>
      </c>
      <c r="D1446" s="133">
        <v>2000</v>
      </c>
      <c r="E1446" s="108" t="str">
        <f>_xlfn.XLOOKUP($A1446,'Task3 Baza'!$A$2:$A$1999,'Task3 Baza'!$C$2:$C$1999,"non",0)</f>
        <v>Ağstafa</v>
      </c>
      <c r="F1446" s="109" t="str">
        <f t="shared" si="48"/>
        <v>Bakı</v>
      </c>
      <c r="G1446" s="110">
        <f t="shared" si="49"/>
        <v>10</v>
      </c>
    </row>
    <row r="1447" spans="1:7" x14ac:dyDescent="0.3">
      <c r="A1447" s="20" t="s">
        <v>599</v>
      </c>
      <c r="B1447" s="102">
        <v>44366</v>
      </c>
      <c r="C1447" s="103">
        <v>0.21</v>
      </c>
      <c r="D1447" s="133">
        <v>6500</v>
      </c>
      <c r="E1447" s="108" t="str">
        <f>_xlfn.XLOOKUP($A1447,'Task3 Baza'!$A$2:$A$1999,'Task3 Baza'!$C$2:$C$1999,"non",0)</f>
        <v>Şəmkir</v>
      </c>
      <c r="F1447" s="109" t="str">
        <f t="shared" si="48"/>
        <v>Lənkəran</v>
      </c>
      <c r="G1447" s="110">
        <f t="shared" si="49"/>
        <v>42</v>
      </c>
    </row>
    <row r="1448" spans="1:7" x14ac:dyDescent="0.3">
      <c r="A1448" s="20" t="s">
        <v>1172</v>
      </c>
      <c r="B1448" s="102">
        <v>44103</v>
      </c>
      <c r="C1448" s="103">
        <v>0.16</v>
      </c>
      <c r="D1448" s="133">
        <v>12000</v>
      </c>
      <c r="E1448" s="108" t="str">
        <f>_xlfn.XLOOKUP($A1448,'Task3 Baza'!$A$2:$A$1999,'Task3 Baza'!$C$2:$C$1999,"non",0)</f>
        <v>Göyçay</v>
      </c>
      <c r="F1448" s="109" t="str">
        <f t="shared" si="48"/>
        <v>Sumqayıt</v>
      </c>
      <c r="G1448" s="110">
        <f t="shared" si="49"/>
        <v>50</v>
      </c>
    </row>
    <row r="1449" spans="1:7" x14ac:dyDescent="0.3">
      <c r="A1449" s="20" t="s">
        <v>1173</v>
      </c>
      <c r="B1449" s="102">
        <v>44457</v>
      </c>
      <c r="C1449" s="103">
        <v>0.2</v>
      </c>
      <c r="D1449" s="133">
        <v>7900</v>
      </c>
      <c r="E1449" s="108" t="str">
        <f>_xlfn.XLOOKUP($A1449,'Task3 Baza'!$A$2:$A$1999,'Task3 Baza'!$C$2:$C$1999,"non",0)</f>
        <v>Şamaxı</v>
      </c>
      <c r="F1449" s="109" t="str">
        <f t="shared" si="48"/>
        <v>Lənkəran</v>
      </c>
      <c r="G1449" s="110">
        <f t="shared" si="49"/>
        <v>42</v>
      </c>
    </row>
    <row r="1450" spans="1:7" x14ac:dyDescent="0.3">
      <c r="A1450" s="20" t="s">
        <v>1174</v>
      </c>
      <c r="B1450" s="102">
        <v>43733</v>
      </c>
      <c r="C1450" s="103">
        <v>0.23</v>
      </c>
      <c r="D1450" s="133">
        <v>10100</v>
      </c>
      <c r="E1450" s="108" t="str">
        <f>_xlfn.XLOOKUP($A1450,'Task3 Baza'!$A$2:$A$1999,'Task3 Baza'!$C$2:$C$1999,"non",0)</f>
        <v>Gəncə</v>
      </c>
      <c r="F1450" s="109" t="str">
        <f t="shared" si="48"/>
        <v>Sumqayıt</v>
      </c>
      <c r="G1450" s="110">
        <f t="shared" si="49"/>
        <v>50</v>
      </c>
    </row>
    <row r="1451" spans="1:7" x14ac:dyDescent="0.3">
      <c r="A1451" s="20" t="s">
        <v>237</v>
      </c>
      <c r="B1451" s="102">
        <v>44037</v>
      </c>
      <c r="C1451" s="103">
        <v>0.16</v>
      </c>
      <c r="D1451" s="133">
        <v>8000</v>
      </c>
      <c r="E1451" s="108" t="str">
        <f>_xlfn.XLOOKUP($A1451,'Task3 Baza'!$A$2:$A$1999,'Task3 Baza'!$C$2:$C$1999,"non",0)</f>
        <v>Yevlax</v>
      </c>
      <c r="F1451" s="109" t="str">
        <f t="shared" si="48"/>
        <v>Lənkəran</v>
      </c>
      <c r="G1451" s="110">
        <f t="shared" si="49"/>
        <v>42</v>
      </c>
    </row>
    <row r="1452" spans="1:7" x14ac:dyDescent="0.3">
      <c r="A1452" s="20" t="s">
        <v>207</v>
      </c>
      <c r="B1452" s="102">
        <v>44375</v>
      </c>
      <c r="C1452" s="103">
        <v>0.15</v>
      </c>
      <c r="D1452" s="133">
        <v>4900</v>
      </c>
      <c r="E1452" s="108" t="str">
        <f>_xlfn.XLOOKUP($A1452,'Task3 Baza'!$A$2:$A$1999,'Task3 Baza'!$C$2:$C$1999,"non",0)</f>
        <v>Qax</v>
      </c>
      <c r="F1452" s="109" t="str">
        <f t="shared" si="48"/>
        <v>Sumqayıt</v>
      </c>
      <c r="G1452" s="110">
        <f t="shared" si="49"/>
        <v>50</v>
      </c>
    </row>
    <row r="1453" spans="1:7" x14ac:dyDescent="0.3">
      <c r="A1453" s="20" t="s">
        <v>501</v>
      </c>
      <c r="B1453" s="102">
        <v>43710</v>
      </c>
      <c r="C1453" s="103">
        <v>0.2</v>
      </c>
      <c r="D1453" s="133">
        <v>8600</v>
      </c>
      <c r="E1453" s="108" t="str">
        <f>_xlfn.XLOOKUP($A1453,'Task3 Baza'!$A$2:$A$1999,'Task3 Baza'!$C$2:$C$1999,"non",0)</f>
        <v>Şirvan</v>
      </c>
      <c r="F1453" s="109" t="str">
        <f t="shared" si="48"/>
        <v>Lənkəran</v>
      </c>
      <c r="G1453" s="110">
        <f t="shared" si="49"/>
        <v>42</v>
      </c>
    </row>
    <row r="1454" spans="1:7" x14ac:dyDescent="0.3">
      <c r="A1454" s="20" t="s">
        <v>686</v>
      </c>
      <c r="B1454" s="102">
        <v>44096</v>
      </c>
      <c r="C1454" s="103">
        <v>0.22</v>
      </c>
      <c r="D1454" s="133">
        <v>5300</v>
      </c>
      <c r="E1454" s="108" t="str">
        <f>_xlfn.XLOOKUP($A1454,'Task3 Baza'!$A$2:$A$1999,'Task3 Baza'!$C$2:$C$1999,"non",0)</f>
        <v>Mingəçevir</v>
      </c>
      <c r="F1454" s="109" t="str">
        <f t="shared" si="48"/>
        <v>Gəncə</v>
      </c>
      <c r="G1454" s="110">
        <f t="shared" si="49"/>
        <v>20</v>
      </c>
    </row>
    <row r="1455" spans="1:7" x14ac:dyDescent="0.3">
      <c r="A1455" s="20" t="s">
        <v>663</v>
      </c>
      <c r="B1455" s="102">
        <v>43765</v>
      </c>
      <c r="C1455" s="103">
        <v>0.17</v>
      </c>
      <c r="D1455" s="133">
        <v>3600</v>
      </c>
      <c r="E1455" s="108" t="str">
        <f>_xlfn.XLOOKUP($A1455,'Task3 Baza'!$A$2:$A$1999,'Task3 Baza'!$C$2:$C$1999,"non",0)</f>
        <v>Hacıqabul</v>
      </c>
      <c r="F1455" s="109" t="str">
        <f t="shared" si="48"/>
        <v>Sumqayıt</v>
      </c>
      <c r="G1455" s="110">
        <f t="shared" si="49"/>
        <v>50</v>
      </c>
    </row>
    <row r="1456" spans="1:7" x14ac:dyDescent="0.3">
      <c r="A1456" s="20" t="s">
        <v>164</v>
      </c>
      <c r="B1456" s="102">
        <v>44405</v>
      </c>
      <c r="C1456" s="103">
        <v>0.19</v>
      </c>
      <c r="D1456" s="133">
        <v>12600</v>
      </c>
      <c r="E1456" s="108" t="str">
        <f>_xlfn.XLOOKUP($A1456,'Task3 Baza'!$A$2:$A$1999,'Task3 Baza'!$C$2:$C$1999,"non",0)</f>
        <v>Salyan</v>
      </c>
      <c r="F1456" s="109" t="str">
        <f t="shared" si="48"/>
        <v>Gəncə</v>
      </c>
      <c r="G1456" s="110">
        <f t="shared" si="49"/>
        <v>20</v>
      </c>
    </row>
    <row r="1457" spans="1:7" x14ac:dyDescent="0.3">
      <c r="A1457" s="20" t="s">
        <v>857</v>
      </c>
      <c r="B1457" s="102">
        <v>44686</v>
      </c>
      <c r="C1457" s="103">
        <v>0.22</v>
      </c>
      <c r="D1457" s="133">
        <v>12000</v>
      </c>
      <c r="E1457" s="108" t="str">
        <f>_xlfn.XLOOKUP($A1457,'Task3 Baza'!$A$2:$A$1999,'Task3 Baza'!$C$2:$C$1999,"non",0)</f>
        <v>Ağsu</v>
      </c>
      <c r="F1457" s="109" t="str">
        <f t="shared" si="48"/>
        <v>Bakı</v>
      </c>
      <c r="G1457" s="110">
        <f t="shared" si="49"/>
        <v>10</v>
      </c>
    </row>
    <row r="1458" spans="1:7" x14ac:dyDescent="0.3">
      <c r="A1458" s="20" t="s">
        <v>1175</v>
      </c>
      <c r="B1458" s="102">
        <v>44440</v>
      </c>
      <c r="C1458" s="103">
        <v>0.15</v>
      </c>
      <c r="D1458" s="133">
        <v>7500</v>
      </c>
      <c r="E1458" s="108" t="str">
        <f>_xlfn.XLOOKUP($A1458,'Task3 Baza'!$A$2:$A$1999,'Task3 Baza'!$C$2:$C$1999,"non",0)</f>
        <v>Qobustan</v>
      </c>
      <c r="F1458" s="109" t="str">
        <f t="shared" si="48"/>
        <v>Gəncə</v>
      </c>
      <c r="G1458" s="110">
        <f t="shared" si="49"/>
        <v>20</v>
      </c>
    </row>
    <row r="1459" spans="1:7" x14ac:dyDescent="0.3">
      <c r="A1459" s="20" t="s">
        <v>1176</v>
      </c>
      <c r="B1459" s="102">
        <v>43712</v>
      </c>
      <c r="C1459" s="103">
        <v>0.18</v>
      </c>
      <c r="D1459" s="133">
        <v>8300</v>
      </c>
      <c r="E1459" s="108" t="str">
        <f>_xlfn.XLOOKUP($A1459,'Task3 Baza'!$A$2:$A$1999,'Task3 Baza'!$C$2:$C$1999,"non",0)</f>
        <v>Füzuli</v>
      </c>
      <c r="F1459" s="109" t="str">
        <f t="shared" si="48"/>
        <v>Sumqayıt</v>
      </c>
      <c r="G1459" s="110">
        <f t="shared" si="49"/>
        <v>50</v>
      </c>
    </row>
    <row r="1460" spans="1:7" x14ac:dyDescent="0.3">
      <c r="A1460" s="20" t="s">
        <v>1177</v>
      </c>
      <c r="B1460" s="102">
        <v>44025</v>
      </c>
      <c r="C1460" s="103">
        <v>0.2</v>
      </c>
      <c r="D1460" s="133">
        <v>12000</v>
      </c>
      <c r="E1460" s="108" t="str">
        <f>_xlfn.XLOOKUP($A1460,'Task3 Baza'!$A$2:$A$1999,'Task3 Baza'!$C$2:$C$1999,"non",0)</f>
        <v>Qobustan</v>
      </c>
      <c r="F1460" s="109" t="str">
        <f t="shared" si="48"/>
        <v>Gəncə</v>
      </c>
      <c r="G1460" s="110">
        <f t="shared" si="49"/>
        <v>20</v>
      </c>
    </row>
    <row r="1461" spans="1:7" x14ac:dyDescent="0.3">
      <c r="A1461" s="20" t="s">
        <v>1178</v>
      </c>
      <c r="B1461" s="102">
        <v>44032</v>
      </c>
      <c r="C1461" s="103">
        <v>0.19</v>
      </c>
      <c r="D1461" s="133">
        <v>2300</v>
      </c>
      <c r="E1461" s="108" t="str">
        <f>_xlfn.XLOOKUP($A1461,'Task3 Baza'!$A$2:$A$1999,'Task3 Baza'!$C$2:$C$1999,"non",0)</f>
        <v>Yardımlı</v>
      </c>
      <c r="F1461" s="109" t="str">
        <f t="shared" si="48"/>
        <v>Lənkəran</v>
      </c>
      <c r="G1461" s="110">
        <f t="shared" si="49"/>
        <v>42</v>
      </c>
    </row>
    <row r="1462" spans="1:7" x14ac:dyDescent="0.3">
      <c r="A1462" s="20" t="s">
        <v>1179</v>
      </c>
      <c r="B1462" s="102">
        <v>44267</v>
      </c>
      <c r="C1462" s="103">
        <v>0.19</v>
      </c>
      <c r="D1462" s="133">
        <v>6100</v>
      </c>
      <c r="E1462" s="108" t="str">
        <f>_xlfn.XLOOKUP($A1462,'Task3 Baza'!$A$2:$A$1999,'Task3 Baza'!$C$2:$C$1999,"non",0)</f>
        <v>Şahbuz</v>
      </c>
      <c r="F1462" s="109" t="str">
        <f t="shared" si="48"/>
        <v>Gəncə</v>
      </c>
      <c r="G1462" s="110">
        <f t="shared" si="49"/>
        <v>20</v>
      </c>
    </row>
    <row r="1463" spans="1:7" x14ac:dyDescent="0.3">
      <c r="A1463" s="20" t="s">
        <v>1180</v>
      </c>
      <c r="B1463" s="102">
        <v>44548</v>
      </c>
      <c r="C1463" s="103">
        <v>0.19</v>
      </c>
      <c r="D1463" s="133">
        <v>6800</v>
      </c>
      <c r="E1463" s="108" t="str">
        <f>_xlfn.XLOOKUP($A1463,'Task3 Baza'!$A$2:$A$1999,'Task3 Baza'!$C$2:$C$1999,"non",0)</f>
        <v>Bakı</v>
      </c>
      <c r="F1463" s="109" t="str">
        <f t="shared" si="48"/>
        <v>Bakı</v>
      </c>
      <c r="G1463" s="110">
        <f t="shared" si="49"/>
        <v>10</v>
      </c>
    </row>
    <row r="1464" spans="1:7" x14ac:dyDescent="0.3">
      <c r="A1464" s="20" t="s">
        <v>1181</v>
      </c>
      <c r="B1464" s="102">
        <v>44068</v>
      </c>
      <c r="C1464" s="103">
        <v>0.16</v>
      </c>
      <c r="D1464" s="133">
        <v>2700</v>
      </c>
      <c r="E1464" s="108" t="str">
        <f>_xlfn.XLOOKUP($A1464,'Task3 Baza'!$A$2:$A$1999,'Task3 Baza'!$C$2:$C$1999,"non",0)</f>
        <v>Xocavənd</v>
      </c>
      <c r="F1464" s="109" t="str">
        <f t="shared" si="48"/>
        <v>Sumqayıt</v>
      </c>
      <c r="G1464" s="110">
        <f t="shared" si="49"/>
        <v>50</v>
      </c>
    </row>
    <row r="1465" spans="1:7" x14ac:dyDescent="0.3">
      <c r="A1465" s="20" t="s">
        <v>927</v>
      </c>
      <c r="B1465" s="102">
        <v>43886</v>
      </c>
      <c r="C1465" s="103">
        <v>0.21</v>
      </c>
      <c r="D1465" s="133">
        <v>5900</v>
      </c>
      <c r="E1465" s="108" t="str">
        <f>_xlfn.XLOOKUP($A1465,'Task3 Baza'!$A$2:$A$1999,'Task3 Baza'!$C$2:$C$1999,"non",0)</f>
        <v>Ağdam</v>
      </c>
      <c r="F1465" s="109" t="str">
        <f t="shared" si="48"/>
        <v>Bakı</v>
      </c>
      <c r="G1465" s="110">
        <f t="shared" si="49"/>
        <v>10</v>
      </c>
    </row>
    <row r="1466" spans="1:7" x14ac:dyDescent="0.3">
      <c r="A1466" s="20" t="s">
        <v>851</v>
      </c>
      <c r="B1466" s="102">
        <v>44292</v>
      </c>
      <c r="C1466" s="103">
        <v>0.23</v>
      </c>
      <c r="D1466" s="133">
        <v>11900</v>
      </c>
      <c r="E1466" s="108" t="str">
        <f>_xlfn.XLOOKUP($A1466,'Task3 Baza'!$A$2:$A$1999,'Task3 Baza'!$C$2:$C$1999,"non",0)</f>
        <v>Biləsuvar</v>
      </c>
      <c r="F1466" s="109" t="str">
        <f t="shared" si="48"/>
        <v>Bakı</v>
      </c>
      <c r="G1466" s="110">
        <f t="shared" si="49"/>
        <v>10</v>
      </c>
    </row>
    <row r="1467" spans="1:7" x14ac:dyDescent="0.3">
      <c r="A1467" s="20" t="s">
        <v>503</v>
      </c>
      <c r="B1467" s="102">
        <v>43805</v>
      </c>
      <c r="C1467" s="103">
        <v>0.19</v>
      </c>
      <c r="D1467" s="133">
        <v>1800</v>
      </c>
      <c r="E1467" s="108" t="str">
        <f>_xlfn.XLOOKUP($A1467,'Task3 Baza'!$A$2:$A$1999,'Task3 Baza'!$C$2:$C$1999,"non",0)</f>
        <v>Xaçmaz</v>
      </c>
      <c r="F1467" s="109" t="str">
        <f t="shared" si="48"/>
        <v>Sumqayıt</v>
      </c>
      <c r="G1467" s="110">
        <f t="shared" si="49"/>
        <v>50</v>
      </c>
    </row>
    <row r="1468" spans="1:7" x14ac:dyDescent="0.3">
      <c r="A1468" s="20" t="s">
        <v>1018</v>
      </c>
      <c r="B1468" s="102">
        <v>43717</v>
      </c>
      <c r="C1468" s="103">
        <v>0.15</v>
      </c>
      <c r="D1468" s="133">
        <v>7000</v>
      </c>
      <c r="E1468" s="108" t="str">
        <f>_xlfn.XLOOKUP($A1468,'Task3 Baza'!$A$2:$A$1999,'Task3 Baza'!$C$2:$C$1999,"non",0)</f>
        <v>Zərdab</v>
      </c>
      <c r="F1468" s="109" t="str">
        <f t="shared" si="48"/>
        <v>Lənkəran</v>
      </c>
      <c r="G1468" s="110">
        <f t="shared" si="49"/>
        <v>42</v>
      </c>
    </row>
    <row r="1469" spans="1:7" x14ac:dyDescent="0.3">
      <c r="A1469" s="20" t="s">
        <v>492</v>
      </c>
      <c r="B1469" s="102">
        <v>44525</v>
      </c>
      <c r="C1469" s="103">
        <v>0.14000000000000001</v>
      </c>
      <c r="D1469" s="133">
        <v>12300</v>
      </c>
      <c r="E1469" s="108" t="str">
        <f>_xlfn.XLOOKUP($A1469,'Task3 Baza'!$A$2:$A$1999,'Task3 Baza'!$C$2:$C$1999,"non",0)</f>
        <v>Sumqayıt</v>
      </c>
      <c r="F1469" s="109" t="str">
        <f t="shared" si="48"/>
        <v>Gəncə</v>
      </c>
      <c r="G1469" s="110">
        <f t="shared" si="49"/>
        <v>20</v>
      </c>
    </row>
    <row r="1470" spans="1:7" x14ac:dyDescent="0.3">
      <c r="A1470" s="20" t="s">
        <v>1182</v>
      </c>
      <c r="B1470" s="102">
        <v>44334</v>
      </c>
      <c r="C1470" s="103">
        <v>0.16</v>
      </c>
      <c r="D1470" s="133">
        <v>1200</v>
      </c>
      <c r="E1470" s="108" t="str">
        <f>_xlfn.XLOOKUP($A1470,'Task3 Baza'!$A$2:$A$1999,'Task3 Baza'!$C$2:$C$1999,"non",0)</f>
        <v>Zərdab</v>
      </c>
      <c r="F1470" s="109" t="str">
        <f t="shared" si="48"/>
        <v>Lənkəran</v>
      </c>
      <c r="G1470" s="110">
        <f t="shared" si="49"/>
        <v>42</v>
      </c>
    </row>
    <row r="1471" spans="1:7" x14ac:dyDescent="0.3">
      <c r="A1471" s="20" t="s">
        <v>631</v>
      </c>
      <c r="B1471" s="102">
        <v>43519</v>
      </c>
      <c r="C1471" s="103">
        <v>0.24</v>
      </c>
      <c r="D1471" s="133">
        <v>5400</v>
      </c>
      <c r="E1471" s="108" t="str">
        <f>_xlfn.XLOOKUP($A1471,'Task3 Baza'!$A$2:$A$1999,'Task3 Baza'!$C$2:$C$1999,"non",0)</f>
        <v>Şamaxı</v>
      </c>
      <c r="F1471" s="109" t="str">
        <f t="shared" si="48"/>
        <v>Lənkəran</v>
      </c>
      <c r="G1471" s="110">
        <f t="shared" si="49"/>
        <v>42</v>
      </c>
    </row>
    <row r="1472" spans="1:7" x14ac:dyDescent="0.3">
      <c r="A1472" s="20" t="s">
        <v>1183</v>
      </c>
      <c r="B1472" s="102">
        <v>44426</v>
      </c>
      <c r="C1472" s="103">
        <v>0.2</v>
      </c>
      <c r="D1472" s="133">
        <v>12000</v>
      </c>
      <c r="E1472" s="108" t="str">
        <f>_xlfn.XLOOKUP($A1472,'Task3 Baza'!$A$2:$A$1999,'Task3 Baza'!$C$2:$C$1999,"non",0)</f>
        <v>Ordubad</v>
      </c>
      <c r="F1472" s="109" t="str">
        <f t="shared" si="48"/>
        <v>Gəncə</v>
      </c>
      <c r="G1472" s="110">
        <f t="shared" si="49"/>
        <v>20</v>
      </c>
    </row>
    <row r="1473" spans="1:7" x14ac:dyDescent="0.3">
      <c r="A1473" s="20" t="s">
        <v>1184</v>
      </c>
      <c r="B1473" s="102">
        <v>43978</v>
      </c>
      <c r="C1473" s="103">
        <v>0.2</v>
      </c>
      <c r="D1473" s="133">
        <v>1400</v>
      </c>
      <c r="E1473" s="108" t="str">
        <f>_xlfn.XLOOKUP($A1473,'Task3 Baza'!$A$2:$A$1999,'Task3 Baza'!$C$2:$C$1999,"non",0)</f>
        <v>Xaçmaz</v>
      </c>
      <c r="F1473" s="109" t="str">
        <f t="shared" si="48"/>
        <v>Sumqayıt</v>
      </c>
      <c r="G1473" s="110">
        <f t="shared" si="49"/>
        <v>50</v>
      </c>
    </row>
    <row r="1474" spans="1:7" x14ac:dyDescent="0.3">
      <c r="A1474" s="20" t="s">
        <v>437</v>
      </c>
      <c r="B1474" s="102">
        <v>44712</v>
      </c>
      <c r="C1474" s="103">
        <v>0.21</v>
      </c>
      <c r="D1474" s="133">
        <v>12100</v>
      </c>
      <c r="E1474" s="108" t="str">
        <f>_xlfn.XLOOKUP($A1474,'Task3 Baza'!$A$2:$A$1999,'Task3 Baza'!$C$2:$C$1999,"non",0)</f>
        <v>Şəmkir</v>
      </c>
      <c r="F1474" s="109" t="str">
        <f t="shared" ref="F1474:F1537" si="50">VLOOKUP($E1474,$I$3:$K$75,2,0)</f>
        <v>Lənkəran</v>
      </c>
      <c r="G1474" s="110">
        <f t="shared" ref="G1474:G1537" si="51">VLOOKUP(VLOOKUP($E1474,$I$3:$J$75,2,0),$L$3:$M$6,2,0)</f>
        <v>42</v>
      </c>
    </row>
    <row r="1475" spans="1:7" x14ac:dyDescent="0.3">
      <c r="A1475" s="20" t="s">
        <v>1185</v>
      </c>
      <c r="B1475" s="102">
        <v>44119</v>
      </c>
      <c r="C1475" s="103">
        <v>0.22</v>
      </c>
      <c r="D1475" s="133">
        <v>1400</v>
      </c>
      <c r="E1475" s="108" t="str">
        <f>_xlfn.XLOOKUP($A1475,'Task3 Baza'!$A$2:$A$1999,'Task3 Baza'!$C$2:$C$1999,"non",0)</f>
        <v>Şəmkir</v>
      </c>
      <c r="F1475" s="109" t="str">
        <f t="shared" si="50"/>
        <v>Lənkəran</v>
      </c>
      <c r="G1475" s="110">
        <f t="shared" si="51"/>
        <v>42</v>
      </c>
    </row>
    <row r="1476" spans="1:7" x14ac:dyDescent="0.3">
      <c r="A1476" s="20" t="s">
        <v>1186</v>
      </c>
      <c r="B1476" s="102">
        <v>44355</v>
      </c>
      <c r="C1476" s="103">
        <v>0.18</v>
      </c>
      <c r="D1476" s="133">
        <v>4100</v>
      </c>
      <c r="E1476" s="108" t="str">
        <f>_xlfn.XLOOKUP($A1476,'Task3 Baza'!$A$2:$A$1999,'Task3 Baza'!$C$2:$C$1999,"non",0)</f>
        <v>Culfa</v>
      </c>
      <c r="F1476" s="109" t="str">
        <f t="shared" si="50"/>
        <v>Bakı</v>
      </c>
      <c r="G1476" s="110">
        <f t="shared" si="51"/>
        <v>10</v>
      </c>
    </row>
    <row r="1477" spans="1:7" x14ac:dyDescent="0.3">
      <c r="A1477" s="20" t="s">
        <v>1187</v>
      </c>
      <c r="B1477" s="102">
        <v>44110</v>
      </c>
      <c r="C1477" s="103">
        <v>0.15</v>
      </c>
      <c r="D1477" s="133">
        <v>11700</v>
      </c>
      <c r="E1477" s="108" t="str">
        <f>_xlfn.XLOOKUP($A1477,'Task3 Baza'!$A$2:$A$1999,'Task3 Baza'!$C$2:$C$1999,"non",0)</f>
        <v>Xaçmaz</v>
      </c>
      <c r="F1477" s="109" t="str">
        <f t="shared" si="50"/>
        <v>Sumqayıt</v>
      </c>
      <c r="G1477" s="110">
        <f t="shared" si="51"/>
        <v>50</v>
      </c>
    </row>
    <row r="1478" spans="1:7" x14ac:dyDescent="0.3">
      <c r="A1478" s="20" t="s">
        <v>1188</v>
      </c>
      <c r="B1478" s="102">
        <v>43844</v>
      </c>
      <c r="C1478" s="103">
        <v>0.21</v>
      </c>
      <c r="D1478" s="133">
        <v>4900</v>
      </c>
      <c r="E1478" s="108" t="str">
        <f>_xlfn.XLOOKUP($A1478,'Task3 Baza'!$A$2:$A$1999,'Task3 Baza'!$C$2:$C$1999,"non",0)</f>
        <v>Abşeron</v>
      </c>
      <c r="F1478" s="109" t="str">
        <f t="shared" si="50"/>
        <v>Bakı</v>
      </c>
      <c r="G1478" s="110">
        <f t="shared" si="51"/>
        <v>10</v>
      </c>
    </row>
    <row r="1479" spans="1:7" x14ac:dyDescent="0.3">
      <c r="A1479" s="20" t="s">
        <v>1189</v>
      </c>
      <c r="B1479" s="102">
        <v>43877</v>
      </c>
      <c r="C1479" s="103">
        <v>0.22</v>
      </c>
      <c r="D1479" s="133">
        <v>9200</v>
      </c>
      <c r="E1479" s="108" t="str">
        <f>_xlfn.XLOOKUP($A1479,'Task3 Baza'!$A$2:$A$1999,'Task3 Baza'!$C$2:$C$1999,"non",0)</f>
        <v>Ağsu</v>
      </c>
      <c r="F1479" s="109" t="str">
        <f t="shared" si="50"/>
        <v>Bakı</v>
      </c>
      <c r="G1479" s="110">
        <f t="shared" si="51"/>
        <v>10</v>
      </c>
    </row>
    <row r="1480" spans="1:7" x14ac:dyDescent="0.3">
      <c r="A1480" s="20" t="s">
        <v>1190</v>
      </c>
      <c r="B1480" s="102">
        <v>44799</v>
      </c>
      <c r="C1480" s="103">
        <v>0.17</v>
      </c>
      <c r="D1480" s="133">
        <v>2100</v>
      </c>
      <c r="E1480" s="108" t="str">
        <f>_xlfn.XLOOKUP($A1480,'Task3 Baza'!$A$2:$A$1999,'Task3 Baza'!$C$2:$C$1999,"non",0)</f>
        <v>Lənkəran</v>
      </c>
      <c r="F1480" s="109" t="str">
        <f t="shared" si="50"/>
        <v>Gəncə</v>
      </c>
      <c r="G1480" s="110">
        <f t="shared" si="51"/>
        <v>20</v>
      </c>
    </row>
    <row r="1481" spans="1:7" x14ac:dyDescent="0.3">
      <c r="A1481" s="20" t="s">
        <v>723</v>
      </c>
      <c r="B1481" s="102">
        <v>43949</v>
      </c>
      <c r="C1481" s="103">
        <v>0.14000000000000001</v>
      </c>
      <c r="D1481" s="133">
        <v>7700</v>
      </c>
      <c r="E1481" s="108" t="str">
        <f>_xlfn.XLOOKUP($A1481,'Task3 Baza'!$A$2:$A$1999,'Task3 Baza'!$C$2:$C$1999,"non",0)</f>
        <v>Şəmkir</v>
      </c>
      <c r="F1481" s="109" t="str">
        <f t="shared" si="50"/>
        <v>Lənkəran</v>
      </c>
      <c r="G1481" s="110">
        <f t="shared" si="51"/>
        <v>42</v>
      </c>
    </row>
    <row r="1482" spans="1:7" x14ac:dyDescent="0.3">
      <c r="A1482" s="20" t="s">
        <v>1191</v>
      </c>
      <c r="B1482" s="102">
        <v>44690</v>
      </c>
      <c r="C1482" s="103">
        <v>0.19</v>
      </c>
      <c r="D1482" s="133">
        <v>8000</v>
      </c>
      <c r="E1482" s="108" t="str">
        <f>_xlfn.XLOOKUP($A1482,'Task3 Baza'!$A$2:$A$1999,'Task3 Baza'!$C$2:$C$1999,"non",0)</f>
        <v>Şahbuz</v>
      </c>
      <c r="F1482" s="109" t="str">
        <f t="shared" si="50"/>
        <v>Gəncə</v>
      </c>
      <c r="G1482" s="110">
        <f t="shared" si="51"/>
        <v>20</v>
      </c>
    </row>
    <row r="1483" spans="1:7" x14ac:dyDescent="0.3">
      <c r="A1483" s="20" t="s">
        <v>921</v>
      </c>
      <c r="B1483" s="102">
        <v>43675</v>
      </c>
      <c r="C1483" s="103">
        <v>0.23</v>
      </c>
      <c r="D1483" s="133">
        <v>9300</v>
      </c>
      <c r="E1483" s="108" t="str">
        <f>_xlfn.XLOOKUP($A1483,'Task3 Baza'!$A$2:$A$1999,'Task3 Baza'!$C$2:$C$1999,"non",0)</f>
        <v>Neftçala</v>
      </c>
      <c r="F1483" s="109" t="str">
        <f t="shared" si="50"/>
        <v>Gəncə</v>
      </c>
      <c r="G1483" s="110">
        <f t="shared" si="51"/>
        <v>20</v>
      </c>
    </row>
    <row r="1484" spans="1:7" x14ac:dyDescent="0.3">
      <c r="A1484" s="20" t="s">
        <v>869</v>
      </c>
      <c r="B1484" s="102">
        <v>44476</v>
      </c>
      <c r="C1484" s="103">
        <v>0.19</v>
      </c>
      <c r="D1484" s="133">
        <v>6700</v>
      </c>
      <c r="E1484" s="108" t="str">
        <f>_xlfn.XLOOKUP($A1484,'Task3 Baza'!$A$2:$A$1999,'Task3 Baza'!$C$2:$C$1999,"non",0)</f>
        <v>Sədərək</v>
      </c>
      <c r="F1484" s="109" t="str">
        <f t="shared" si="50"/>
        <v>Gəncə</v>
      </c>
      <c r="G1484" s="110">
        <f t="shared" si="51"/>
        <v>20</v>
      </c>
    </row>
    <row r="1485" spans="1:7" x14ac:dyDescent="0.3">
      <c r="A1485" s="20" t="s">
        <v>1192</v>
      </c>
      <c r="B1485" s="102">
        <v>43749</v>
      </c>
      <c r="C1485" s="103">
        <v>0.23</v>
      </c>
      <c r="D1485" s="133">
        <v>1300</v>
      </c>
      <c r="E1485" s="108" t="str">
        <f>_xlfn.XLOOKUP($A1485,'Task3 Baza'!$A$2:$A$1999,'Task3 Baza'!$C$2:$C$1999,"non",0)</f>
        <v>Babək</v>
      </c>
      <c r="F1485" s="109" t="str">
        <f t="shared" si="50"/>
        <v>Bakı</v>
      </c>
      <c r="G1485" s="110">
        <f t="shared" si="51"/>
        <v>10</v>
      </c>
    </row>
    <row r="1486" spans="1:7" x14ac:dyDescent="0.3">
      <c r="A1486" s="20" t="s">
        <v>1193</v>
      </c>
      <c r="B1486" s="102">
        <v>44111</v>
      </c>
      <c r="C1486" s="103">
        <v>0.21</v>
      </c>
      <c r="D1486" s="133">
        <v>8300</v>
      </c>
      <c r="E1486" s="108" t="str">
        <f>_xlfn.XLOOKUP($A1486,'Task3 Baza'!$A$2:$A$1999,'Task3 Baza'!$C$2:$C$1999,"non",0)</f>
        <v>Bərdə</v>
      </c>
      <c r="F1486" s="109" t="str">
        <f t="shared" si="50"/>
        <v>Bakı</v>
      </c>
      <c r="G1486" s="110">
        <f t="shared" si="51"/>
        <v>10</v>
      </c>
    </row>
    <row r="1487" spans="1:7" x14ac:dyDescent="0.3">
      <c r="A1487" s="20" t="s">
        <v>873</v>
      </c>
      <c r="B1487" s="102">
        <v>44239</v>
      </c>
      <c r="C1487" s="103">
        <v>0.17</v>
      </c>
      <c r="D1487" s="133">
        <v>8600</v>
      </c>
      <c r="E1487" s="108" t="str">
        <f>_xlfn.XLOOKUP($A1487,'Task3 Baza'!$A$2:$A$1999,'Task3 Baza'!$C$2:$C$1999,"non",0)</f>
        <v>Naxçıvan</v>
      </c>
      <c r="F1487" s="109" t="str">
        <f t="shared" si="50"/>
        <v>Gəncə</v>
      </c>
      <c r="G1487" s="110">
        <f t="shared" si="51"/>
        <v>20</v>
      </c>
    </row>
    <row r="1488" spans="1:7" x14ac:dyDescent="0.3">
      <c r="A1488" s="20" t="s">
        <v>1194</v>
      </c>
      <c r="B1488" s="102">
        <v>44617</v>
      </c>
      <c r="C1488" s="103">
        <v>0.14000000000000001</v>
      </c>
      <c r="D1488" s="133">
        <v>3400</v>
      </c>
      <c r="E1488" s="108" t="str">
        <f>_xlfn.XLOOKUP($A1488,'Task3 Baza'!$A$2:$A$1999,'Task3 Baza'!$C$2:$C$1999,"non",0)</f>
        <v>Ordubad</v>
      </c>
      <c r="F1488" s="109" t="str">
        <f t="shared" si="50"/>
        <v>Gəncə</v>
      </c>
      <c r="G1488" s="110">
        <f t="shared" si="51"/>
        <v>20</v>
      </c>
    </row>
    <row r="1489" spans="1:7" x14ac:dyDescent="0.3">
      <c r="A1489" s="20" t="s">
        <v>1195</v>
      </c>
      <c r="B1489" s="102">
        <v>43950</v>
      </c>
      <c r="C1489" s="103">
        <v>0.19</v>
      </c>
      <c r="D1489" s="133">
        <v>4600</v>
      </c>
      <c r="E1489" s="108" t="str">
        <f>_xlfn.XLOOKUP($A1489,'Task3 Baza'!$A$2:$A$1999,'Task3 Baza'!$C$2:$C$1999,"non",0)</f>
        <v>Laçın</v>
      </c>
      <c r="F1489" s="109" t="str">
        <f t="shared" si="50"/>
        <v>Gəncə</v>
      </c>
      <c r="G1489" s="110">
        <f t="shared" si="51"/>
        <v>20</v>
      </c>
    </row>
    <row r="1490" spans="1:7" x14ac:dyDescent="0.3">
      <c r="A1490" s="20" t="s">
        <v>805</v>
      </c>
      <c r="B1490" s="102">
        <v>44071</v>
      </c>
      <c r="C1490" s="103">
        <v>0.14000000000000001</v>
      </c>
      <c r="D1490" s="133">
        <v>2800</v>
      </c>
      <c r="E1490" s="108" t="str">
        <f>_xlfn.XLOOKUP($A1490,'Task3 Baza'!$A$2:$A$1999,'Task3 Baza'!$C$2:$C$1999,"non",0)</f>
        <v>Yevlax</v>
      </c>
      <c r="F1490" s="109" t="str">
        <f t="shared" si="50"/>
        <v>Lənkəran</v>
      </c>
      <c r="G1490" s="110">
        <f t="shared" si="51"/>
        <v>42</v>
      </c>
    </row>
    <row r="1491" spans="1:7" x14ac:dyDescent="0.3">
      <c r="A1491" s="20" t="s">
        <v>1196</v>
      </c>
      <c r="B1491" s="102">
        <v>44072</v>
      </c>
      <c r="C1491" s="103">
        <v>0.16</v>
      </c>
      <c r="D1491" s="133">
        <v>12900</v>
      </c>
      <c r="E1491" s="108" t="str">
        <f>_xlfn.XLOOKUP($A1491,'Task3 Baza'!$A$2:$A$1999,'Task3 Baza'!$C$2:$C$1999,"non",0)</f>
        <v>Qobustan</v>
      </c>
      <c r="F1491" s="109" t="str">
        <f t="shared" si="50"/>
        <v>Gəncə</v>
      </c>
      <c r="G1491" s="110">
        <f t="shared" si="51"/>
        <v>20</v>
      </c>
    </row>
    <row r="1492" spans="1:7" x14ac:dyDescent="0.3">
      <c r="A1492" s="20" t="s">
        <v>1197</v>
      </c>
      <c r="B1492" s="102">
        <v>43773</v>
      </c>
      <c r="C1492" s="103">
        <v>0.2</v>
      </c>
      <c r="D1492" s="133">
        <v>3700</v>
      </c>
      <c r="E1492" s="108" t="str">
        <f>_xlfn.XLOOKUP($A1492,'Task3 Baza'!$A$2:$A$1999,'Task3 Baza'!$C$2:$C$1999,"non",0)</f>
        <v>İmişli</v>
      </c>
      <c r="F1492" s="109" t="str">
        <f t="shared" si="50"/>
        <v>Sumqayıt</v>
      </c>
      <c r="G1492" s="110">
        <f t="shared" si="51"/>
        <v>50</v>
      </c>
    </row>
    <row r="1493" spans="1:7" x14ac:dyDescent="0.3">
      <c r="A1493" s="20" t="s">
        <v>596</v>
      </c>
      <c r="B1493" s="102">
        <v>43574</v>
      </c>
      <c r="C1493" s="103">
        <v>0.14000000000000001</v>
      </c>
      <c r="D1493" s="133">
        <v>12900</v>
      </c>
      <c r="E1493" s="108" t="str">
        <f>_xlfn.XLOOKUP($A1493,'Task3 Baza'!$A$2:$A$1999,'Task3 Baza'!$C$2:$C$1999,"non",0)</f>
        <v>Mingəçevir</v>
      </c>
      <c r="F1493" s="109" t="str">
        <f t="shared" si="50"/>
        <v>Gəncə</v>
      </c>
      <c r="G1493" s="110">
        <f t="shared" si="51"/>
        <v>20</v>
      </c>
    </row>
    <row r="1494" spans="1:7" x14ac:dyDescent="0.3">
      <c r="A1494" s="20" t="s">
        <v>1198</v>
      </c>
      <c r="B1494" s="102">
        <v>44290</v>
      </c>
      <c r="C1494" s="103">
        <v>0.19</v>
      </c>
      <c r="D1494" s="133">
        <v>13000</v>
      </c>
      <c r="E1494" s="108" t="str">
        <f>_xlfn.XLOOKUP($A1494,'Task3 Baza'!$A$2:$A$1999,'Task3 Baza'!$C$2:$C$1999,"non",0)</f>
        <v>Sabirabad</v>
      </c>
      <c r="F1494" s="109" t="str">
        <f t="shared" si="50"/>
        <v>Gəncə</v>
      </c>
      <c r="G1494" s="110">
        <f t="shared" si="51"/>
        <v>20</v>
      </c>
    </row>
    <row r="1495" spans="1:7" x14ac:dyDescent="0.3">
      <c r="A1495" s="20" t="s">
        <v>1130</v>
      </c>
      <c r="B1495" s="102">
        <v>44156</v>
      </c>
      <c r="C1495" s="103">
        <v>0.2</v>
      </c>
      <c r="D1495" s="133">
        <v>4500</v>
      </c>
      <c r="E1495" s="108" t="str">
        <f>_xlfn.XLOOKUP($A1495,'Task3 Baza'!$A$2:$A$1999,'Task3 Baza'!$C$2:$C$1999,"non",0)</f>
        <v>İmişli</v>
      </c>
      <c r="F1495" s="109" t="str">
        <f t="shared" si="50"/>
        <v>Sumqayıt</v>
      </c>
      <c r="G1495" s="110">
        <f t="shared" si="51"/>
        <v>50</v>
      </c>
    </row>
    <row r="1496" spans="1:7" x14ac:dyDescent="0.3">
      <c r="A1496" s="20" t="s">
        <v>627</v>
      </c>
      <c r="B1496" s="102">
        <v>44360</v>
      </c>
      <c r="C1496" s="103">
        <v>0.22</v>
      </c>
      <c r="D1496" s="133">
        <v>8900</v>
      </c>
      <c r="E1496" s="108" t="str">
        <f>_xlfn.XLOOKUP($A1496,'Task3 Baza'!$A$2:$A$1999,'Task3 Baza'!$C$2:$C$1999,"non",0)</f>
        <v>Şəmkir</v>
      </c>
      <c r="F1496" s="109" t="str">
        <f t="shared" si="50"/>
        <v>Lənkəran</v>
      </c>
      <c r="G1496" s="110">
        <f t="shared" si="51"/>
        <v>42</v>
      </c>
    </row>
    <row r="1497" spans="1:7" x14ac:dyDescent="0.3">
      <c r="A1497" s="20" t="s">
        <v>1199</v>
      </c>
      <c r="B1497" s="102">
        <v>44050</v>
      </c>
      <c r="C1497" s="103">
        <v>0.2</v>
      </c>
      <c r="D1497" s="133">
        <v>7300</v>
      </c>
      <c r="E1497" s="108" t="str">
        <f>_xlfn.XLOOKUP($A1497,'Task3 Baza'!$A$2:$A$1999,'Task3 Baza'!$C$2:$C$1999,"non",0)</f>
        <v>Şamaxı</v>
      </c>
      <c r="F1497" s="109" t="str">
        <f t="shared" si="50"/>
        <v>Lənkəran</v>
      </c>
      <c r="G1497" s="110">
        <f t="shared" si="51"/>
        <v>42</v>
      </c>
    </row>
    <row r="1498" spans="1:7" x14ac:dyDescent="0.3">
      <c r="A1498" s="20" t="s">
        <v>216</v>
      </c>
      <c r="B1498" s="102">
        <v>44022</v>
      </c>
      <c r="C1498" s="103">
        <v>0.14000000000000001</v>
      </c>
      <c r="D1498" s="133">
        <v>4600</v>
      </c>
      <c r="E1498" s="108" t="str">
        <f>_xlfn.XLOOKUP($A1498,'Task3 Baza'!$A$2:$A$1999,'Task3 Baza'!$C$2:$C$1999,"non",0)</f>
        <v>Biləsuvar</v>
      </c>
      <c r="F1498" s="109" t="str">
        <f t="shared" si="50"/>
        <v>Bakı</v>
      </c>
      <c r="G1498" s="110">
        <f t="shared" si="51"/>
        <v>10</v>
      </c>
    </row>
    <row r="1499" spans="1:7" x14ac:dyDescent="0.3">
      <c r="A1499" s="20" t="s">
        <v>403</v>
      </c>
      <c r="B1499" s="102">
        <v>44183</v>
      </c>
      <c r="C1499" s="103">
        <v>0.23</v>
      </c>
      <c r="D1499" s="133">
        <v>2300</v>
      </c>
      <c r="E1499" s="108" t="str">
        <f>_xlfn.XLOOKUP($A1499,'Task3 Baza'!$A$2:$A$1999,'Task3 Baza'!$C$2:$C$1999,"non",0)</f>
        <v>Şəmkir</v>
      </c>
      <c r="F1499" s="109" t="str">
        <f t="shared" si="50"/>
        <v>Lənkəran</v>
      </c>
      <c r="G1499" s="110">
        <f t="shared" si="51"/>
        <v>42</v>
      </c>
    </row>
    <row r="1500" spans="1:7" x14ac:dyDescent="0.3">
      <c r="A1500" s="20" t="s">
        <v>685</v>
      </c>
      <c r="B1500" s="102">
        <v>43968</v>
      </c>
      <c r="C1500" s="103">
        <v>0.24</v>
      </c>
      <c r="D1500" s="133">
        <v>4000</v>
      </c>
      <c r="E1500" s="108" t="str">
        <f>_xlfn.XLOOKUP($A1500,'Task3 Baza'!$A$2:$A$1999,'Task3 Baza'!$C$2:$C$1999,"non",0)</f>
        <v>Bərdə</v>
      </c>
      <c r="F1500" s="109" t="str">
        <f t="shared" si="50"/>
        <v>Bakı</v>
      </c>
      <c r="G1500" s="110">
        <f t="shared" si="51"/>
        <v>10</v>
      </c>
    </row>
    <row r="1501" spans="1:7" x14ac:dyDescent="0.3">
      <c r="A1501" s="20" t="s">
        <v>1200</v>
      </c>
      <c r="B1501" s="102">
        <v>44488</v>
      </c>
      <c r="C1501" s="103">
        <v>0.19</v>
      </c>
      <c r="D1501" s="133">
        <v>7200</v>
      </c>
      <c r="E1501" s="108" t="str">
        <f>_xlfn.XLOOKUP($A1501,'Task3 Baza'!$A$2:$A$1999,'Task3 Baza'!$C$2:$C$1999,"non",0)</f>
        <v>Hacıqabul</v>
      </c>
      <c r="F1501" s="109" t="str">
        <f t="shared" si="50"/>
        <v>Sumqayıt</v>
      </c>
      <c r="G1501" s="110">
        <f t="shared" si="51"/>
        <v>50</v>
      </c>
    </row>
    <row r="1502" spans="1:7" x14ac:dyDescent="0.3">
      <c r="A1502" s="20" t="s">
        <v>193</v>
      </c>
      <c r="B1502" s="102">
        <v>44216</v>
      </c>
      <c r="C1502" s="103">
        <v>0.19</v>
      </c>
      <c r="D1502" s="133">
        <v>3700</v>
      </c>
      <c r="E1502" s="108" t="str">
        <f>_xlfn.XLOOKUP($A1502,'Task3 Baza'!$A$2:$A$1999,'Task3 Baza'!$C$2:$C$1999,"non",0)</f>
        <v>Gədəbəy</v>
      </c>
      <c r="F1502" s="109" t="str">
        <f t="shared" si="50"/>
        <v>Sumqayıt</v>
      </c>
      <c r="G1502" s="110">
        <f t="shared" si="51"/>
        <v>50</v>
      </c>
    </row>
    <row r="1503" spans="1:7" x14ac:dyDescent="0.3">
      <c r="A1503" s="20" t="s">
        <v>1201</v>
      </c>
      <c r="B1503" s="102">
        <v>43900</v>
      </c>
      <c r="C1503" s="103">
        <v>0.2</v>
      </c>
      <c r="D1503" s="133">
        <v>6500</v>
      </c>
      <c r="E1503" s="108" t="str">
        <f>_xlfn.XLOOKUP($A1503,'Task3 Baza'!$A$2:$A$1999,'Task3 Baza'!$C$2:$C$1999,"non",0)</f>
        <v>Culfa</v>
      </c>
      <c r="F1503" s="109" t="str">
        <f t="shared" si="50"/>
        <v>Bakı</v>
      </c>
      <c r="G1503" s="110">
        <f t="shared" si="51"/>
        <v>10</v>
      </c>
    </row>
    <row r="1504" spans="1:7" x14ac:dyDescent="0.3">
      <c r="A1504" s="20" t="s">
        <v>574</v>
      </c>
      <c r="B1504" s="102">
        <v>43744</v>
      </c>
      <c r="C1504" s="103">
        <v>0.22</v>
      </c>
      <c r="D1504" s="133">
        <v>4200</v>
      </c>
      <c r="E1504" s="108" t="str">
        <f>_xlfn.XLOOKUP($A1504,'Task3 Baza'!$A$2:$A$1999,'Task3 Baza'!$C$2:$C$1999,"non",0)</f>
        <v>Mingəçevir</v>
      </c>
      <c r="F1504" s="109" t="str">
        <f t="shared" si="50"/>
        <v>Gəncə</v>
      </c>
      <c r="G1504" s="110">
        <f t="shared" si="51"/>
        <v>20</v>
      </c>
    </row>
    <row r="1505" spans="1:7" x14ac:dyDescent="0.3">
      <c r="A1505" s="20" t="s">
        <v>1202</v>
      </c>
      <c r="B1505" s="102">
        <v>44595</v>
      </c>
      <c r="C1505" s="103">
        <v>0.16</v>
      </c>
      <c r="D1505" s="133">
        <v>11100</v>
      </c>
      <c r="E1505" s="108" t="str">
        <f>_xlfn.XLOOKUP($A1505,'Task3 Baza'!$A$2:$A$1999,'Task3 Baza'!$C$2:$C$1999,"non",0)</f>
        <v>Xızı</v>
      </c>
      <c r="F1505" s="109" t="str">
        <f t="shared" si="50"/>
        <v>Sumqayıt</v>
      </c>
      <c r="G1505" s="110">
        <f t="shared" si="51"/>
        <v>50</v>
      </c>
    </row>
    <row r="1506" spans="1:7" x14ac:dyDescent="0.3">
      <c r="A1506" s="20" t="s">
        <v>1155</v>
      </c>
      <c r="B1506" s="102">
        <v>43755</v>
      </c>
      <c r="C1506" s="103">
        <v>0.15</v>
      </c>
      <c r="D1506" s="133">
        <v>5500</v>
      </c>
      <c r="E1506" s="108" t="str">
        <f>_xlfn.XLOOKUP($A1506,'Task3 Baza'!$A$2:$A$1999,'Task3 Baza'!$C$2:$C$1999,"non",0)</f>
        <v>Siyəzən</v>
      </c>
      <c r="F1506" s="109" t="str">
        <f t="shared" si="50"/>
        <v>Gəncə</v>
      </c>
      <c r="G1506" s="110">
        <f t="shared" si="51"/>
        <v>20</v>
      </c>
    </row>
    <row r="1507" spans="1:7" x14ac:dyDescent="0.3">
      <c r="A1507" s="20" t="s">
        <v>1088</v>
      </c>
      <c r="B1507" s="102">
        <v>44214</v>
      </c>
      <c r="C1507" s="103">
        <v>0.17</v>
      </c>
      <c r="D1507" s="133">
        <v>5800</v>
      </c>
      <c r="E1507" s="108" t="str">
        <f>_xlfn.XLOOKUP($A1507,'Task3 Baza'!$A$2:$A$1999,'Task3 Baza'!$C$2:$C$1999,"non",0)</f>
        <v>Gədəbəy</v>
      </c>
      <c r="F1507" s="109" t="str">
        <f t="shared" si="50"/>
        <v>Sumqayıt</v>
      </c>
      <c r="G1507" s="110">
        <f t="shared" si="51"/>
        <v>50</v>
      </c>
    </row>
    <row r="1508" spans="1:7" x14ac:dyDescent="0.3">
      <c r="A1508" s="20" t="s">
        <v>1203</v>
      </c>
      <c r="B1508" s="102">
        <v>43882</v>
      </c>
      <c r="C1508" s="103">
        <v>0.2</v>
      </c>
      <c r="D1508" s="133">
        <v>4900</v>
      </c>
      <c r="E1508" s="108" t="str">
        <f>_xlfn.XLOOKUP($A1508,'Task3 Baza'!$A$2:$A$1999,'Task3 Baza'!$C$2:$C$1999,"non",0)</f>
        <v>Xaçmaz</v>
      </c>
      <c r="F1508" s="109" t="str">
        <f t="shared" si="50"/>
        <v>Sumqayıt</v>
      </c>
      <c r="G1508" s="110">
        <f t="shared" si="51"/>
        <v>50</v>
      </c>
    </row>
    <row r="1509" spans="1:7" x14ac:dyDescent="0.3">
      <c r="A1509" s="20" t="s">
        <v>1204</v>
      </c>
      <c r="B1509" s="102">
        <v>43795</v>
      </c>
      <c r="C1509" s="103">
        <v>0.18</v>
      </c>
      <c r="D1509" s="133">
        <v>7200</v>
      </c>
      <c r="E1509" s="108" t="str">
        <f>_xlfn.XLOOKUP($A1509,'Task3 Baza'!$A$2:$A$1999,'Task3 Baza'!$C$2:$C$1999,"non",0)</f>
        <v>Şabran</v>
      </c>
      <c r="F1509" s="109" t="str">
        <f t="shared" si="50"/>
        <v>Gəncə</v>
      </c>
      <c r="G1509" s="110">
        <f t="shared" si="51"/>
        <v>20</v>
      </c>
    </row>
    <row r="1510" spans="1:7" x14ac:dyDescent="0.3">
      <c r="A1510" s="20" t="s">
        <v>865</v>
      </c>
      <c r="B1510" s="102">
        <v>44260</v>
      </c>
      <c r="C1510" s="103">
        <v>0.17</v>
      </c>
      <c r="D1510" s="133">
        <v>12200</v>
      </c>
      <c r="E1510" s="108" t="str">
        <f>_xlfn.XLOOKUP($A1510,'Task3 Baza'!$A$2:$A$1999,'Task3 Baza'!$C$2:$C$1999,"non",0)</f>
        <v>Qubadlı</v>
      </c>
      <c r="F1510" s="109" t="str">
        <f t="shared" si="50"/>
        <v>Gəncə</v>
      </c>
      <c r="G1510" s="110">
        <f t="shared" si="51"/>
        <v>20</v>
      </c>
    </row>
    <row r="1511" spans="1:7" x14ac:dyDescent="0.3">
      <c r="A1511" s="20" t="s">
        <v>430</v>
      </c>
      <c r="B1511" s="102">
        <v>44131</v>
      </c>
      <c r="C1511" s="103">
        <v>0.23</v>
      </c>
      <c r="D1511" s="133">
        <v>4000</v>
      </c>
      <c r="E1511" s="108" t="str">
        <f>_xlfn.XLOOKUP($A1511,'Task3 Baza'!$A$2:$A$1999,'Task3 Baza'!$C$2:$C$1999,"non",0)</f>
        <v>Şəki</v>
      </c>
      <c r="F1511" s="109" t="str">
        <f t="shared" si="50"/>
        <v>Lənkəran</v>
      </c>
      <c r="G1511" s="110">
        <f t="shared" si="51"/>
        <v>42</v>
      </c>
    </row>
    <row r="1512" spans="1:7" x14ac:dyDescent="0.3">
      <c r="A1512" s="20" t="s">
        <v>1205</v>
      </c>
      <c r="B1512" s="102">
        <v>44299</v>
      </c>
      <c r="C1512" s="103">
        <v>0.15</v>
      </c>
      <c r="D1512" s="133">
        <v>11300</v>
      </c>
      <c r="E1512" s="108" t="str">
        <f>_xlfn.XLOOKUP($A1512,'Task3 Baza'!$A$2:$A$1999,'Task3 Baza'!$C$2:$C$1999,"non",0)</f>
        <v>Xocalı</v>
      </c>
      <c r="F1512" s="109" t="str">
        <f t="shared" si="50"/>
        <v>Sumqayıt</v>
      </c>
      <c r="G1512" s="110">
        <f t="shared" si="51"/>
        <v>50</v>
      </c>
    </row>
    <row r="1513" spans="1:7" x14ac:dyDescent="0.3">
      <c r="A1513" s="20" t="s">
        <v>476</v>
      </c>
      <c r="B1513" s="102">
        <v>43791</v>
      </c>
      <c r="C1513" s="103">
        <v>0.2</v>
      </c>
      <c r="D1513" s="133">
        <v>3100</v>
      </c>
      <c r="E1513" s="108" t="str">
        <f>_xlfn.XLOOKUP($A1513,'Task3 Baza'!$A$2:$A$1999,'Task3 Baza'!$C$2:$C$1999,"non",0)</f>
        <v>Qusar</v>
      </c>
      <c r="F1513" s="109" t="str">
        <f t="shared" si="50"/>
        <v>Gəncə</v>
      </c>
      <c r="G1513" s="110">
        <f t="shared" si="51"/>
        <v>20</v>
      </c>
    </row>
    <row r="1514" spans="1:7" x14ac:dyDescent="0.3">
      <c r="A1514" s="20" t="s">
        <v>1206</v>
      </c>
      <c r="B1514" s="102">
        <v>43767</v>
      </c>
      <c r="C1514" s="103">
        <v>0.16</v>
      </c>
      <c r="D1514" s="133">
        <v>5700</v>
      </c>
      <c r="E1514" s="108" t="str">
        <f>_xlfn.XLOOKUP($A1514,'Task3 Baza'!$A$2:$A$1999,'Task3 Baza'!$C$2:$C$1999,"non",0)</f>
        <v>Naxçıvan</v>
      </c>
      <c r="F1514" s="109" t="str">
        <f t="shared" si="50"/>
        <v>Gəncə</v>
      </c>
      <c r="G1514" s="110">
        <f t="shared" si="51"/>
        <v>20</v>
      </c>
    </row>
    <row r="1515" spans="1:7" x14ac:dyDescent="0.3">
      <c r="A1515" s="20" t="s">
        <v>301</v>
      </c>
      <c r="B1515" s="102">
        <v>44170</v>
      </c>
      <c r="C1515" s="103">
        <v>0.22</v>
      </c>
      <c r="D1515" s="133">
        <v>1700</v>
      </c>
      <c r="E1515" s="108" t="str">
        <f>_xlfn.XLOOKUP($A1515,'Task3 Baza'!$A$2:$A$1999,'Task3 Baza'!$C$2:$C$1999,"non",0)</f>
        <v>Şahbuz</v>
      </c>
      <c r="F1515" s="109" t="str">
        <f t="shared" si="50"/>
        <v>Gəncə</v>
      </c>
      <c r="G1515" s="110">
        <f t="shared" si="51"/>
        <v>20</v>
      </c>
    </row>
    <row r="1516" spans="1:7" x14ac:dyDescent="0.3">
      <c r="A1516" s="20" t="s">
        <v>371</v>
      </c>
      <c r="B1516" s="102">
        <v>44029</v>
      </c>
      <c r="C1516" s="103">
        <v>0.23</v>
      </c>
      <c r="D1516" s="133">
        <v>10400</v>
      </c>
      <c r="E1516" s="108" t="str">
        <f>_xlfn.XLOOKUP($A1516,'Task3 Baza'!$A$2:$A$1999,'Task3 Baza'!$C$2:$C$1999,"non",0)</f>
        <v>Masallı</v>
      </c>
      <c r="F1516" s="109" t="str">
        <f t="shared" si="50"/>
        <v>Gəncə</v>
      </c>
      <c r="G1516" s="110">
        <f t="shared" si="51"/>
        <v>20</v>
      </c>
    </row>
    <row r="1517" spans="1:7" x14ac:dyDescent="0.3">
      <c r="A1517" s="20" t="s">
        <v>1121</v>
      </c>
      <c r="B1517" s="102">
        <v>44554</v>
      </c>
      <c r="C1517" s="103">
        <v>0.14000000000000001</v>
      </c>
      <c r="D1517" s="133">
        <v>1100</v>
      </c>
      <c r="E1517" s="108" t="str">
        <f>_xlfn.XLOOKUP($A1517,'Task3 Baza'!$A$2:$A$1999,'Task3 Baza'!$C$2:$C$1999,"non",0)</f>
        <v>Balakən</v>
      </c>
      <c r="F1517" s="109" t="str">
        <f t="shared" si="50"/>
        <v>Bakı</v>
      </c>
      <c r="G1517" s="110">
        <f t="shared" si="51"/>
        <v>10</v>
      </c>
    </row>
    <row r="1518" spans="1:7" x14ac:dyDescent="0.3">
      <c r="A1518" s="20" t="s">
        <v>1207</v>
      </c>
      <c r="B1518" s="102">
        <v>43913</v>
      </c>
      <c r="C1518" s="103">
        <v>0.21</v>
      </c>
      <c r="D1518" s="133">
        <v>7500</v>
      </c>
      <c r="E1518" s="108" t="str">
        <f>_xlfn.XLOOKUP($A1518,'Task3 Baza'!$A$2:$A$1999,'Task3 Baza'!$C$2:$C$1999,"non",0)</f>
        <v>Ağdam</v>
      </c>
      <c r="F1518" s="109" t="str">
        <f t="shared" si="50"/>
        <v>Bakı</v>
      </c>
      <c r="G1518" s="110">
        <f t="shared" si="51"/>
        <v>10</v>
      </c>
    </row>
    <row r="1519" spans="1:7" x14ac:dyDescent="0.3">
      <c r="A1519" s="20" t="s">
        <v>1208</v>
      </c>
      <c r="B1519" s="102">
        <v>44762</v>
      </c>
      <c r="C1519" s="103">
        <v>0.14000000000000001</v>
      </c>
      <c r="D1519" s="133">
        <v>5400</v>
      </c>
      <c r="E1519" s="108" t="str">
        <f>_xlfn.XLOOKUP($A1519,'Task3 Baza'!$A$2:$A$1999,'Task3 Baza'!$C$2:$C$1999,"non",0)</f>
        <v>Gəncə</v>
      </c>
      <c r="F1519" s="109" t="str">
        <f t="shared" si="50"/>
        <v>Sumqayıt</v>
      </c>
      <c r="G1519" s="110">
        <f t="shared" si="51"/>
        <v>50</v>
      </c>
    </row>
    <row r="1520" spans="1:7" x14ac:dyDescent="0.3">
      <c r="A1520" s="20" t="s">
        <v>1209</v>
      </c>
      <c r="B1520" s="102">
        <v>44232</v>
      </c>
      <c r="C1520" s="103">
        <v>0.24</v>
      </c>
      <c r="D1520" s="133">
        <v>1100</v>
      </c>
      <c r="E1520" s="108" t="str">
        <f>_xlfn.XLOOKUP($A1520,'Task3 Baza'!$A$2:$A$1999,'Task3 Baza'!$C$2:$C$1999,"non",0)</f>
        <v>Quba</v>
      </c>
      <c r="F1520" s="109" t="str">
        <f t="shared" si="50"/>
        <v>Gəncə</v>
      </c>
      <c r="G1520" s="110">
        <f t="shared" si="51"/>
        <v>20</v>
      </c>
    </row>
    <row r="1521" spans="1:7" x14ac:dyDescent="0.3">
      <c r="A1521" s="20" t="s">
        <v>1210</v>
      </c>
      <c r="B1521" s="102">
        <v>43892</v>
      </c>
      <c r="C1521" s="103">
        <v>0.16</v>
      </c>
      <c r="D1521" s="133">
        <v>9500</v>
      </c>
      <c r="E1521" s="108" t="str">
        <f>_xlfn.XLOOKUP($A1521,'Task3 Baza'!$A$2:$A$1999,'Task3 Baza'!$C$2:$C$1999,"non",0)</f>
        <v>Astara</v>
      </c>
      <c r="F1521" s="109" t="str">
        <f t="shared" si="50"/>
        <v>Bakı</v>
      </c>
      <c r="G1521" s="110">
        <f t="shared" si="51"/>
        <v>10</v>
      </c>
    </row>
    <row r="1522" spans="1:7" x14ac:dyDescent="0.3">
      <c r="A1522" s="20" t="s">
        <v>1211</v>
      </c>
      <c r="B1522" s="102">
        <v>44168</v>
      </c>
      <c r="C1522" s="103">
        <v>0.18</v>
      </c>
      <c r="D1522" s="133">
        <v>4600</v>
      </c>
      <c r="E1522" s="108" t="str">
        <f>_xlfn.XLOOKUP($A1522,'Task3 Baza'!$A$2:$A$1999,'Task3 Baza'!$C$2:$C$1999,"non",0)</f>
        <v>Şirvan</v>
      </c>
      <c r="F1522" s="109" t="str">
        <f t="shared" si="50"/>
        <v>Lənkəran</v>
      </c>
      <c r="G1522" s="110">
        <f t="shared" si="51"/>
        <v>42</v>
      </c>
    </row>
    <row r="1523" spans="1:7" x14ac:dyDescent="0.3">
      <c r="A1523" s="20" t="s">
        <v>1171</v>
      </c>
      <c r="B1523" s="102">
        <v>44021</v>
      </c>
      <c r="C1523" s="103">
        <v>0.18</v>
      </c>
      <c r="D1523" s="133">
        <v>4800</v>
      </c>
      <c r="E1523" s="108" t="str">
        <f>_xlfn.XLOOKUP($A1523,'Task3 Baza'!$A$2:$A$1999,'Task3 Baza'!$C$2:$C$1999,"non",0)</f>
        <v>Ağstafa</v>
      </c>
      <c r="F1523" s="109" t="str">
        <f t="shared" si="50"/>
        <v>Bakı</v>
      </c>
      <c r="G1523" s="110">
        <f t="shared" si="51"/>
        <v>10</v>
      </c>
    </row>
    <row r="1524" spans="1:7" x14ac:dyDescent="0.3">
      <c r="A1524" s="20" t="s">
        <v>1212</v>
      </c>
      <c r="B1524" s="102">
        <v>44393</v>
      </c>
      <c r="C1524" s="103">
        <v>0.15</v>
      </c>
      <c r="D1524" s="133">
        <v>3400</v>
      </c>
      <c r="E1524" s="108" t="str">
        <f>_xlfn.XLOOKUP($A1524,'Task3 Baza'!$A$2:$A$1999,'Task3 Baza'!$C$2:$C$1999,"non",0)</f>
        <v>Mingəçevir</v>
      </c>
      <c r="F1524" s="109" t="str">
        <f t="shared" si="50"/>
        <v>Gəncə</v>
      </c>
      <c r="G1524" s="110">
        <f t="shared" si="51"/>
        <v>20</v>
      </c>
    </row>
    <row r="1525" spans="1:7" x14ac:dyDescent="0.3">
      <c r="A1525" s="20" t="s">
        <v>1213</v>
      </c>
      <c r="B1525" s="102">
        <v>44304</v>
      </c>
      <c r="C1525" s="103">
        <v>0.19</v>
      </c>
      <c r="D1525" s="133">
        <v>3900</v>
      </c>
      <c r="E1525" s="108" t="str">
        <f>_xlfn.XLOOKUP($A1525,'Task3 Baza'!$A$2:$A$1999,'Task3 Baza'!$C$2:$C$1999,"non",0)</f>
        <v>Babək</v>
      </c>
      <c r="F1525" s="109" t="str">
        <f t="shared" si="50"/>
        <v>Bakı</v>
      </c>
      <c r="G1525" s="110">
        <f t="shared" si="51"/>
        <v>10</v>
      </c>
    </row>
    <row r="1526" spans="1:7" x14ac:dyDescent="0.3">
      <c r="A1526" s="20" t="s">
        <v>267</v>
      </c>
      <c r="B1526" s="102">
        <v>44057</v>
      </c>
      <c r="C1526" s="103">
        <v>0.19</v>
      </c>
      <c r="D1526" s="133">
        <v>5500</v>
      </c>
      <c r="E1526" s="108" t="str">
        <f>_xlfn.XLOOKUP($A1526,'Task3 Baza'!$A$2:$A$1999,'Task3 Baza'!$C$2:$C$1999,"non",0)</f>
        <v>Goranboy</v>
      </c>
      <c r="F1526" s="109" t="str">
        <f t="shared" si="50"/>
        <v>Sumqayıt</v>
      </c>
      <c r="G1526" s="110">
        <f t="shared" si="51"/>
        <v>50</v>
      </c>
    </row>
    <row r="1527" spans="1:7" x14ac:dyDescent="0.3">
      <c r="A1527" s="20" t="s">
        <v>1184</v>
      </c>
      <c r="B1527" s="102">
        <v>44141</v>
      </c>
      <c r="C1527" s="103">
        <v>0.14000000000000001</v>
      </c>
      <c r="D1527" s="133">
        <v>9600</v>
      </c>
      <c r="E1527" s="108" t="str">
        <f>_xlfn.XLOOKUP($A1527,'Task3 Baza'!$A$2:$A$1999,'Task3 Baza'!$C$2:$C$1999,"non",0)</f>
        <v>Xaçmaz</v>
      </c>
      <c r="F1527" s="109" t="str">
        <f t="shared" si="50"/>
        <v>Sumqayıt</v>
      </c>
      <c r="G1527" s="110">
        <f t="shared" si="51"/>
        <v>50</v>
      </c>
    </row>
    <row r="1528" spans="1:7" x14ac:dyDescent="0.3">
      <c r="A1528" s="20" t="s">
        <v>1039</v>
      </c>
      <c r="B1528" s="102">
        <v>44002</v>
      </c>
      <c r="C1528" s="103">
        <v>0.16</v>
      </c>
      <c r="D1528" s="133">
        <v>9400</v>
      </c>
      <c r="E1528" s="108" t="str">
        <f>_xlfn.XLOOKUP($A1528,'Task3 Baza'!$A$2:$A$1999,'Task3 Baza'!$C$2:$C$1999,"non",0)</f>
        <v>Hacıqabul</v>
      </c>
      <c r="F1528" s="109" t="str">
        <f t="shared" si="50"/>
        <v>Sumqayıt</v>
      </c>
      <c r="G1528" s="110">
        <f t="shared" si="51"/>
        <v>50</v>
      </c>
    </row>
    <row r="1529" spans="1:7" x14ac:dyDescent="0.3">
      <c r="A1529" s="20" t="s">
        <v>1214</v>
      </c>
      <c r="B1529" s="102">
        <v>44196</v>
      </c>
      <c r="C1529" s="103">
        <v>0.15</v>
      </c>
      <c r="D1529" s="133">
        <v>2000</v>
      </c>
      <c r="E1529" s="108" t="str">
        <f>_xlfn.XLOOKUP($A1529,'Task3 Baza'!$A$2:$A$1999,'Task3 Baza'!$C$2:$C$1999,"non",0)</f>
        <v>Füzuli</v>
      </c>
      <c r="F1529" s="109" t="str">
        <f t="shared" si="50"/>
        <v>Sumqayıt</v>
      </c>
      <c r="G1529" s="110">
        <f t="shared" si="51"/>
        <v>50</v>
      </c>
    </row>
    <row r="1530" spans="1:7" x14ac:dyDescent="0.3">
      <c r="A1530" s="20" t="s">
        <v>1215</v>
      </c>
      <c r="B1530" s="102">
        <v>44056</v>
      </c>
      <c r="C1530" s="103">
        <v>0.24</v>
      </c>
      <c r="D1530" s="133">
        <v>12400</v>
      </c>
      <c r="E1530" s="108" t="str">
        <f>_xlfn.XLOOKUP($A1530,'Task3 Baza'!$A$2:$A$1999,'Task3 Baza'!$C$2:$C$1999,"non",0)</f>
        <v>Yevlax</v>
      </c>
      <c r="F1530" s="109" t="str">
        <f t="shared" si="50"/>
        <v>Lənkəran</v>
      </c>
      <c r="G1530" s="110">
        <f t="shared" si="51"/>
        <v>42</v>
      </c>
    </row>
    <row r="1531" spans="1:7" x14ac:dyDescent="0.3">
      <c r="A1531" s="20" t="s">
        <v>1216</v>
      </c>
      <c r="B1531" s="102">
        <v>44121</v>
      </c>
      <c r="C1531" s="103">
        <v>0.21</v>
      </c>
      <c r="D1531" s="133">
        <v>2900</v>
      </c>
      <c r="E1531" s="108" t="str">
        <f>_xlfn.XLOOKUP($A1531,'Task3 Baza'!$A$2:$A$1999,'Task3 Baza'!$C$2:$C$1999,"non",0)</f>
        <v>Xaçmaz</v>
      </c>
      <c r="F1531" s="109" t="str">
        <f t="shared" si="50"/>
        <v>Sumqayıt</v>
      </c>
      <c r="G1531" s="110">
        <f t="shared" si="51"/>
        <v>50</v>
      </c>
    </row>
    <row r="1532" spans="1:7" x14ac:dyDescent="0.3">
      <c r="A1532" s="20" t="s">
        <v>1022</v>
      </c>
      <c r="B1532" s="102">
        <v>43900</v>
      </c>
      <c r="C1532" s="103">
        <v>0.15</v>
      </c>
      <c r="D1532" s="133">
        <v>10700</v>
      </c>
      <c r="E1532" s="108" t="str">
        <f>_xlfn.XLOOKUP($A1532,'Task3 Baza'!$A$2:$A$1999,'Task3 Baza'!$C$2:$C$1999,"non",0)</f>
        <v>Saatlı</v>
      </c>
      <c r="F1532" s="109" t="str">
        <f t="shared" si="50"/>
        <v>Gəncə</v>
      </c>
      <c r="G1532" s="110">
        <f t="shared" si="51"/>
        <v>20</v>
      </c>
    </row>
    <row r="1533" spans="1:7" x14ac:dyDescent="0.3">
      <c r="A1533" s="20" t="s">
        <v>414</v>
      </c>
      <c r="B1533" s="102">
        <v>43662</v>
      </c>
      <c r="C1533" s="103">
        <v>0.21</v>
      </c>
      <c r="D1533" s="133">
        <v>10200</v>
      </c>
      <c r="E1533" s="108" t="str">
        <f>_xlfn.XLOOKUP($A1533,'Task3 Baza'!$A$2:$A$1999,'Task3 Baza'!$C$2:$C$1999,"non",0)</f>
        <v>Bakı</v>
      </c>
      <c r="F1533" s="109" t="str">
        <f t="shared" si="50"/>
        <v>Bakı</v>
      </c>
      <c r="G1533" s="110">
        <f t="shared" si="51"/>
        <v>10</v>
      </c>
    </row>
    <row r="1534" spans="1:7" x14ac:dyDescent="0.3">
      <c r="A1534" s="20" t="s">
        <v>1217</v>
      </c>
      <c r="B1534" s="102">
        <v>44033</v>
      </c>
      <c r="C1534" s="103">
        <v>0.22</v>
      </c>
      <c r="D1534" s="133">
        <v>4700</v>
      </c>
      <c r="E1534" s="108" t="str">
        <f>_xlfn.XLOOKUP($A1534,'Task3 Baza'!$A$2:$A$1999,'Task3 Baza'!$C$2:$C$1999,"non",0)</f>
        <v>İsmayıllı</v>
      </c>
      <c r="F1534" s="109" t="str">
        <f t="shared" si="50"/>
        <v>Sumqayıt</v>
      </c>
      <c r="G1534" s="110">
        <f t="shared" si="51"/>
        <v>50</v>
      </c>
    </row>
    <row r="1535" spans="1:7" x14ac:dyDescent="0.3">
      <c r="A1535" s="20" t="s">
        <v>1218</v>
      </c>
      <c r="B1535" s="102">
        <v>44139</v>
      </c>
      <c r="C1535" s="103">
        <v>0.22</v>
      </c>
      <c r="D1535" s="133">
        <v>5500</v>
      </c>
      <c r="E1535" s="108" t="str">
        <f>_xlfn.XLOOKUP($A1535,'Task3 Baza'!$A$2:$A$1999,'Task3 Baza'!$C$2:$C$1999,"non",0)</f>
        <v>Xocalı</v>
      </c>
      <c r="F1535" s="109" t="str">
        <f t="shared" si="50"/>
        <v>Sumqayıt</v>
      </c>
      <c r="G1535" s="110">
        <f t="shared" si="51"/>
        <v>50</v>
      </c>
    </row>
    <row r="1536" spans="1:7" x14ac:dyDescent="0.3">
      <c r="A1536" s="20" t="s">
        <v>1219</v>
      </c>
      <c r="B1536" s="102">
        <v>44488</v>
      </c>
      <c r="C1536" s="103">
        <v>0.16</v>
      </c>
      <c r="D1536" s="133">
        <v>12300</v>
      </c>
      <c r="E1536" s="108" t="str">
        <f>_xlfn.XLOOKUP($A1536,'Task3 Baza'!$A$2:$A$1999,'Task3 Baza'!$C$2:$C$1999,"non",0)</f>
        <v>Şabran</v>
      </c>
      <c r="F1536" s="109" t="str">
        <f t="shared" si="50"/>
        <v>Gəncə</v>
      </c>
      <c r="G1536" s="110">
        <f t="shared" si="51"/>
        <v>20</v>
      </c>
    </row>
    <row r="1537" spans="1:7" x14ac:dyDescent="0.3">
      <c r="A1537" s="20" t="s">
        <v>877</v>
      </c>
      <c r="B1537" s="102">
        <v>44387</v>
      </c>
      <c r="C1537" s="103">
        <v>0.15</v>
      </c>
      <c r="D1537" s="133">
        <v>10200</v>
      </c>
      <c r="E1537" s="108" t="str">
        <f>_xlfn.XLOOKUP($A1537,'Task3 Baza'!$A$2:$A$1999,'Task3 Baza'!$C$2:$C$1999,"non",0)</f>
        <v>Yardımlı</v>
      </c>
      <c r="F1537" s="109" t="str">
        <f t="shared" si="50"/>
        <v>Lənkəran</v>
      </c>
      <c r="G1537" s="110">
        <f t="shared" si="51"/>
        <v>42</v>
      </c>
    </row>
    <row r="1538" spans="1:7" x14ac:dyDescent="0.3">
      <c r="A1538" s="20" t="s">
        <v>1220</v>
      </c>
      <c r="B1538" s="102">
        <v>44022</v>
      </c>
      <c r="C1538" s="103">
        <v>0.15</v>
      </c>
      <c r="D1538" s="133">
        <v>6700</v>
      </c>
      <c r="E1538" s="108" t="str">
        <f>_xlfn.XLOOKUP($A1538,'Task3 Baza'!$A$2:$A$1999,'Task3 Baza'!$C$2:$C$1999,"non",0)</f>
        <v>Babək</v>
      </c>
      <c r="F1538" s="109" t="str">
        <f t="shared" ref="F1538:F1601" si="52">VLOOKUP($E1538,$I$3:$K$75,2,0)</f>
        <v>Bakı</v>
      </c>
      <c r="G1538" s="110">
        <f t="shared" ref="G1538:G1601" si="53">VLOOKUP(VLOOKUP($E1538,$I$3:$J$75,2,0),$L$3:$M$6,2,0)</f>
        <v>10</v>
      </c>
    </row>
    <row r="1539" spans="1:7" x14ac:dyDescent="0.3">
      <c r="A1539" s="20" t="s">
        <v>1221</v>
      </c>
      <c r="B1539" s="102">
        <v>44575</v>
      </c>
      <c r="C1539" s="103">
        <v>0.17</v>
      </c>
      <c r="D1539" s="133">
        <v>4900</v>
      </c>
      <c r="E1539" s="108" t="str">
        <f>_xlfn.XLOOKUP($A1539,'Task3 Baza'!$A$2:$A$1999,'Task3 Baza'!$C$2:$C$1999,"non",0)</f>
        <v>Xızı</v>
      </c>
      <c r="F1539" s="109" t="str">
        <f t="shared" si="52"/>
        <v>Sumqayıt</v>
      </c>
      <c r="G1539" s="110">
        <f t="shared" si="53"/>
        <v>50</v>
      </c>
    </row>
    <row r="1540" spans="1:7" x14ac:dyDescent="0.3">
      <c r="A1540" s="20" t="s">
        <v>265</v>
      </c>
      <c r="B1540" s="102">
        <v>44197</v>
      </c>
      <c r="C1540" s="103">
        <v>0.22</v>
      </c>
      <c r="D1540" s="133">
        <v>11500</v>
      </c>
      <c r="E1540" s="108" t="str">
        <f>_xlfn.XLOOKUP($A1540,'Task3 Baza'!$A$2:$A$1999,'Task3 Baza'!$C$2:$C$1999,"non",0)</f>
        <v>Şərur</v>
      </c>
      <c r="F1540" s="109" t="str">
        <f t="shared" si="52"/>
        <v>Lənkəran</v>
      </c>
      <c r="G1540" s="110">
        <f t="shared" si="53"/>
        <v>42</v>
      </c>
    </row>
    <row r="1541" spans="1:7" x14ac:dyDescent="0.3">
      <c r="A1541" s="20" t="s">
        <v>1164</v>
      </c>
      <c r="B1541" s="102">
        <v>44681</v>
      </c>
      <c r="C1541" s="103">
        <v>0.16</v>
      </c>
      <c r="D1541" s="133">
        <v>6900</v>
      </c>
      <c r="E1541" s="108" t="str">
        <f>_xlfn.XLOOKUP($A1541,'Task3 Baza'!$A$2:$A$1999,'Task3 Baza'!$C$2:$C$1999,"non",0)</f>
        <v>Qusar</v>
      </c>
      <c r="F1541" s="109" t="str">
        <f t="shared" si="52"/>
        <v>Gəncə</v>
      </c>
      <c r="G1541" s="110">
        <f t="shared" si="53"/>
        <v>20</v>
      </c>
    </row>
    <row r="1542" spans="1:7" x14ac:dyDescent="0.3">
      <c r="A1542" s="20" t="s">
        <v>1222</v>
      </c>
      <c r="B1542" s="102">
        <v>44315</v>
      </c>
      <c r="C1542" s="103">
        <v>0.23</v>
      </c>
      <c r="D1542" s="133">
        <v>12500</v>
      </c>
      <c r="E1542" s="108" t="str">
        <f>_xlfn.XLOOKUP($A1542,'Task3 Baza'!$A$2:$A$1999,'Task3 Baza'!$C$2:$C$1999,"non",0)</f>
        <v>Şabran</v>
      </c>
      <c r="F1542" s="109" t="str">
        <f t="shared" si="52"/>
        <v>Gəncə</v>
      </c>
      <c r="G1542" s="110">
        <f t="shared" si="53"/>
        <v>20</v>
      </c>
    </row>
    <row r="1543" spans="1:7" x14ac:dyDescent="0.3">
      <c r="A1543" s="20" t="s">
        <v>1008</v>
      </c>
      <c r="B1543" s="102">
        <v>44022</v>
      </c>
      <c r="C1543" s="103">
        <v>0.16</v>
      </c>
      <c r="D1543" s="133">
        <v>7200</v>
      </c>
      <c r="E1543" s="108" t="str">
        <f>_xlfn.XLOOKUP($A1543,'Task3 Baza'!$A$2:$A$1999,'Task3 Baza'!$C$2:$C$1999,"non",0)</f>
        <v>Mingəçevir</v>
      </c>
      <c r="F1543" s="109" t="str">
        <f t="shared" si="52"/>
        <v>Gəncə</v>
      </c>
      <c r="G1543" s="110">
        <f t="shared" si="53"/>
        <v>20</v>
      </c>
    </row>
    <row r="1544" spans="1:7" x14ac:dyDescent="0.3">
      <c r="A1544" s="20" t="s">
        <v>635</v>
      </c>
      <c r="B1544" s="102">
        <v>44695</v>
      </c>
      <c r="C1544" s="103">
        <v>0.17</v>
      </c>
      <c r="D1544" s="133">
        <v>8900</v>
      </c>
      <c r="E1544" s="108" t="str">
        <f>_xlfn.XLOOKUP($A1544,'Task3 Baza'!$A$2:$A$1999,'Task3 Baza'!$C$2:$C$1999,"non",0)</f>
        <v>Şərur</v>
      </c>
      <c r="F1544" s="109" t="str">
        <f t="shared" si="52"/>
        <v>Lənkəran</v>
      </c>
      <c r="G1544" s="110">
        <f t="shared" si="53"/>
        <v>42</v>
      </c>
    </row>
    <row r="1545" spans="1:7" x14ac:dyDescent="0.3">
      <c r="A1545" s="20" t="s">
        <v>587</v>
      </c>
      <c r="B1545" s="102">
        <v>44500</v>
      </c>
      <c r="C1545" s="103">
        <v>0.15</v>
      </c>
      <c r="D1545" s="133">
        <v>11100</v>
      </c>
      <c r="E1545" s="108" t="str">
        <f>_xlfn.XLOOKUP($A1545,'Task3 Baza'!$A$2:$A$1999,'Task3 Baza'!$C$2:$C$1999,"non",0)</f>
        <v>Füzuli</v>
      </c>
      <c r="F1545" s="109" t="str">
        <f t="shared" si="52"/>
        <v>Sumqayıt</v>
      </c>
      <c r="G1545" s="110">
        <f t="shared" si="53"/>
        <v>50</v>
      </c>
    </row>
    <row r="1546" spans="1:7" x14ac:dyDescent="0.3">
      <c r="A1546" s="20" t="s">
        <v>1223</v>
      </c>
      <c r="B1546" s="102">
        <v>44407</v>
      </c>
      <c r="C1546" s="103">
        <v>0.15</v>
      </c>
      <c r="D1546" s="133">
        <v>7200</v>
      </c>
      <c r="E1546" s="108" t="str">
        <f>_xlfn.XLOOKUP($A1546,'Task3 Baza'!$A$2:$A$1999,'Task3 Baza'!$C$2:$C$1999,"non",0)</f>
        <v>Masallı</v>
      </c>
      <c r="F1546" s="109" t="str">
        <f t="shared" si="52"/>
        <v>Gəncə</v>
      </c>
      <c r="G1546" s="110">
        <f t="shared" si="53"/>
        <v>20</v>
      </c>
    </row>
    <row r="1547" spans="1:7" x14ac:dyDescent="0.3">
      <c r="A1547" s="20" t="s">
        <v>432</v>
      </c>
      <c r="B1547" s="102">
        <v>44399</v>
      </c>
      <c r="C1547" s="103">
        <v>0.14000000000000001</v>
      </c>
      <c r="D1547" s="133">
        <v>1000</v>
      </c>
      <c r="E1547" s="108" t="str">
        <f>_xlfn.XLOOKUP($A1547,'Task3 Baza'!$A$2:$A$1999,'Task3 Baza'!$C$2:$C$1999,"non",0)</f>
        <v>Hacıqabul</v>
      </c>
      <c r="F1547" s="109" t="str">
        <f t="shared" si="52"/>
        <v>Sumqayıt</v>
      </c>
      <c r="G1547" s="110">
        <f t="shared" si="53"/>
        <v>50</v>
      </c>
    </row>
    <row r="1548" spans="1:7" x14ac:dyDescent="0.3">
      <c r="A1548" s="20" t="s">
        <v>996</v>
      </c>
      <c r="B1548" s="102">
        <v>44258</v>
      </c>
      <c r="C1548" s="103">
        <v>0.14000000000000001</v>
      </c>
      <c r="D1548" s="133">
        <v>1900</v>
      </c>
      <c r="E1548" s="108" t="str">
        <f>_xlfn.XLOOKUP($A1548,'Task3 Baza'!$A$2:$A$1999,'Task3 Baza'!$C$2:$C$1999,"non",0)</f>
        <v>Zaqatala</v>
      </c>
      <c r="F1548" s="109" t="str">
        <f t="shared" si="52"/>
        <v>Lənkəran</v>
      </c>
      <c r="G1548" s="110">
        <f t="shared" si="53"/>
        <v>42</v>
      </c>
    </row>
    <row r="1549" spans="1:7" x14ac:dyDescent="0.3">
      <c r="A1549" s="20" t="s">
        <v>404</v>
      </c>
      <c r="B1549" s="102">
        <v>44142</v>
      </c>
      <c r="C1549" s="103">
        <v>0.24</v>
      </c>
      <c r="D1549" s="133">
        <v>12900</v>
      </c>
      <c r="E1549" s="108" t="str">
        <f>_xlfn.XLOOKUP($A1549,'Task3 Baza'!$A$2:$A$1999,'Task3 Baza'!$C$2:$C$1999,"non",0)</f>
        <v>Masallı</v>
      </c>
      <c r="F1549" s="109" t="str">
        <f t="shared" si="52"/>
        <v>Gəncə</v>
      </c>
      <c r="G1549" s="110">
        <f t="shared" si="53"/>
        <v>20</v>
      </c>
    </row>
    <row r="1550" spans="1:7" x14ac:dyDescent="0.3">
      <c r="A1550" s="20" t="s">
        <v>1003</v>
      </c>
      <c r="B1550" s="102">
        <v>43817</v>
      </c>
      <c r="C1550" s="103">
        <v>0.18</v>
      </c>
      <c r="D1550" s="133">
        <v>4700</v>
      </c>
      <c r="E1550" s="108" t="str">
        <f>_xlfn.XLOOKUP($A1550,'Task3 Baza'!$A$2:$A$1999,'Task3 Baza'!$C$2:$C$1999,"non",0)</f>
        <v>Qubadlı</v>
      </c>
      <c r="F1550" s="109" t="str">
        <f t="shared" si="52"/>
        <v>Gəncə</v>
      </c>
      <c r="G1550" s="110">
        <f t="shared" si="53"/>
        <v>20</v>
      </c>
    </row>
    <row r="1551" spans="1:7" x14ac:dyDescent="0.3">
      <c r="A1551" s="20" t="s">
        <v>375</v>
      </c>
      <c r="B1551" s="102">
        <v>43711</v>
      </c>
      <c r="C1551" s="103">
        <v>0.18</v>
      </c>
      <c r="D1551" s="133">
        <v>9200</v>
      </c>
      <c r="E1551" s="108" t="str">
        <f>_xlfn.XLOOKUP($A1551,'Task3 Baza'!$A$2:$A$1999,'Task3 Baza'!$C$2:$C$1999,"non",0)</f>
        <v>Qubadlı</v>
      </c>
      <c r="F1551" s="109" t="str">
        <f t="shared" si="52"/>
        <v>Gəncə</v>
      </c>
      <c r="G1551" s="110">
        <f t="shared" si="53"/>
        <v>20</v>
      </c>
    </row>
    <row r="1552" spans="1:7" x14ac:dyDescent="0.3">
      <c r="A1552" s="20" t="s">
        <v>368</v>
      </c>
      <c r="B1552" s="102">
        <v>43884</v>
      </c>
      <c r="C1552" s="103">
        <v>0.17</v>
      </c>
      <c r="D1552" s="133">
        <v>4800</v>
      </c>
      <c r="E1552" s="108" t="str">
        <f>_xlfn.XLOOKUP($A1552,'Task3 Baza'!$A$2:$A$1999,'Task3 Baza'!$C$2:$C$1999,"non",0)</f>
        <v>Balakən</v>
      </c>
      <c r="F1552" s="109" t="str">
        <f t="shared" si="52"/>
        <v>Bakı</v>
      </c>
      <c r="G1552" s="110">
        <f t="shared" si="53"/>
        <v>10</v>
      </c>
    </row>
    <row r="1553" spans="1:7" x14ac:dyDescent="0.3">
      <c r="A1553" s="20" t="s">
        <v>362</v>
      </c>
      <c r="B1553" s="102">
        <v>43896</v>
      </c>
      <c r="C1553" s="103">
        <v>0.15</v>
      </c>
      <c r="D1553" s="133">
        <v>9100</v>
      </c>
      <c r="E1553" s="108" t="str">
        <f>_xlfn.XLOOKUP($A1553,'Task3 Baza'!$A$2:$A$1999,'Task3 Baza'!$C$2:$C$1999,"non",0)</f>
        <v>Saatlı</v>
      </c>
      <c r="F1553" s="109" t="str">
        <f t="shared" si="52"/>
        <v>Gəncə</v>
      </c>
      <c r="G1553" s="110">
        <f t="shared" si="53"/>
        <v>20</v>
      </c>
    </row>
    <row r="1554" spans="1:7" x14ac:dyDescent="0.3">
      <c r="A1554" s="20" t="s">
        <v>1224</v>
      </c>
      <c r="B1554" s="102">
        <v>44176</v>
      </c>
      <c r="C1554" s="103">
        <v>0.14000000000000001</v>
      </c>
      <c r="D1554" s="133">
        <v>8600</v>
      </c>
      <c r="E1554" s="108" t="str">
        <f>_xlfn.XLOOKUP($A1554,'Task3 Baza'!$A$2:$A$1999,'Task3 Baza'!$C$2:$C$1999,"non",0)</f>
        <v>İmişli</v>
      </c>
      <c r="F1554" s="109" t="str">
        <f t="shared" si="52"/>
        <v>Sumqayıt</v>
      </c>
      <c r="G1554" s="110">
        <f t="shared" si="53"/>
        <v>50</v>
      </c>
    </row>
    <row r="1555" spans="1:7" x14ac:dyDescent="0.3">
      <c r="A1555" s="20" t="s">
        <v>797</v>
      </c>
      <c r="B1555" s="102">
        <v>44194</v>
      </c>
      <c r="C1555" s="103">
        <v>0.23</v>
      </c>
      <c r="D1555" s="133">
        <v>10600</v>
      </c>
      <c r="E1555" s="108" t="str">
        <f>_xlfn.XLOOKUP($A1555,'Task3 Baza'!$A$2:$A$1999,'Task3 Baza'!$C$2:$C$1999,"non",0)</f>
        <v>Şabran</v>
      </c>
      <c r="F1555" s="109" t="str">
        <f t="shared" si="52"/>
        <v>Gəncə</v>
      </c>
      <c r="G1555" s="110">
        <f t="shared" si="53"/>
        <v>20</v>
      </c>
    </row>
    <row r="1556" spans="1:7" x14ac:dyDescent="0.3">
      <c r="A1556" s="20" t="s">
        <v>1225</v>
      </c>
      <c r="B1556" s="102">
        <v>44142</v>
      </c>
      <c r="C1556" s="103">
        <v>0.24</v>
      </c>
      <c r="D1556" s="133">
        <v>12600</v>
      </c>
      <c r="E1556" s="108" t="str">
        <f>_xlfn.XLOOKUP($A1556,'Task3 Baza'!$A$2:$A$1999,'Task3 Baza'!$C$2:$C$1999,"non",0)</f>
        <v>Saatlı</v>
      </c>
      <c r="F1556" s="109" t="str">
        <f t="shared" si="52"/>
        <v>Gəncə</v>
      </c>
      <c r="G1556" s="110">
        <f t="shared" si="53"/>
        <v>20</v>
      </c>
    </row>
    <row r="1557" spans="1:7" x14ac:dyDescent="0.3">
      <c r="A1557" s="20" t="s">
        <v>545</v>
      </c>
      <c r="B1557" s="102">
        <v>44311</v>
      </c>
      <c r="C1557" s="103">
        <v>0.23</v>
      </c>
      <c r="D1557" s="133">
        <v>5100</v>
      </c>
      <c r="E1557" s="108" t="str">
        <f>_xlfn.XLOOKUP($A1557,'Task3 Baza'!$A$2:$A$1999,'Task3 Baza'!$C$2:$C$1999,"non",0)</f>
        <v>Yardımlı</v>
      </c>
      <c r="F1557" s="109" t="str">
        <f t="shared" si="52"/>
        <v>Lənkəran</v>
      </c>
      <c r="G1557" s="110">
        <f t="shared" si="53"/>
        <v>42</v>
      </c>
    </row>
    <row r="1558" spans="1:7" x14ac:dyDescent="0.3">
      <c r="A1558" s="20" t="s">
        <v>795</v>
      </c>
      <c r="B1558" s="102">
        <v>44419</v>
      </c>
      <c r="C1558" s="103">
        <v>0.14000000000000001</v>
      </c>
      <c r="D1558" s="133">
        <v>11000</v>
      </c>
      <c r="E1558" s="108" t="str">
        <f>_xlfn.XLOOKUP($A1558,'Task3 Baza'!$A$2:$A$1999,'Task3 Baza'!$C$2:$C$1999,"non",0)</f>
        <v>Kürdəmir</v>
      </c>
      <c r="F1558" s="109" t="str">
        <f t="shared" si="52"/>
        <v>Sumqayıt</v>
      </c>
      <c r="G1558" s="110">
        <f t="shared" si="53"/>
        <v>50</v>
      </c>
    </row>
    <row r="1559" spans="1:7" x14ac:dyDescent="0.3">
      <c r="A1559" s="20" t="s">
        <v>937</v>
      </c>
      <c r="B1559" s="102">
        <v>43817</v>
      </c>
      <c r="C1559" s="103">
        <v>0.14000000000000001</v>
      </c>
      <c r="D1559" s="133">
        <v>2900</v>
      </c>
      <c r="E1559" s="108" t="str">
        <f>_xlfn.XLOOKUP($A1559,'Task3 Baza'!$A$2:$A$1999,'Task3 Baza'!$C$2:$C$1999,"non",0)</f>
        <v>Hacıqabul</v>
      </c>
      <c r="F1559" s="109" t="str">
        <f t="shared" si="52"/>
        <v>Sumqayıt</v>
      </c>
      <c r="G1559" s="110">
        <f t="shared" si="53"/>
        <v>50</v>
      </c>
    </row>
    <row r="1560" spans="1:7" x14ac:dyDescent="0.3">
      <c r="A1560" s="20" t="s">
        <v>843</v>
      </c>
      <c r="B1560" s="102">
        <v>44319</v>
      </c>
      <c r="C1560" s="103">
        <v>0.21</v>
      </c>
      <c r="D1560" s="133">
        <v>9300</v>
      </c>
      <c r="E1560" s="108" t="str">
        <f>_xlfn.XLOOKUP($A1560,'Task3 Baza'!$A$2:$A$1999,'Task3 Baza'!$C$2:$C$1999,"non",0)</f>
        <v>Göygöl</v>
      </c>
      <c r="F1560" s="109" t="str">
        <f t="shared" si="52"/>
        <v>Sumqayıt</v>
      </c>
      <c r="G1560" s="110">
        <f t="shared" si="53"/>
        <v>50</v>
      </c>
    </row>
    <row r="1561" spans="1:7" x14ac:dyDescent="0.3">
      <c r="A1561" s="20" t="s">
        <v>370</v>
      </c>
      <c r="B1561" s="102">
        <v>44224</v>
      </c>
      <c r="C1561" s="103">
        <v>0.18</v>
      </c>
      <c r="D1561" s="133">
        <v>6100</v>
      </c>
      <c r="E1561" s="108" t="str">
        <f>_xlfn.XLOOKUP($A1561,'Task3 Baza'!$A$2:$A$1999,'Task3 Baza'!$C$2:$C$1999,"non",0)</f>
        <v>Ordubad</v>
      </c>
      <c r="F1561" s="109" t="str">
        <f t="shared" si="52"/>
        <v>Gəncə</v>
      </c>
      <c r="G1561" s="110">
        <f t="shared" si="53"/>
        <v>20</v>
      </c>
    </row>
    <row r="1562" spans="1:7" x14ac:dyDescent="0.3">
      <c r="A1562" s="20" t="s">
        <v>792</v>
      </c>
      <c r="B1562" s="102">
        <v>44193</v>
      </c>
      <c r="C1562" s="103">
        <v>0.16</v>
      </c>
      <c r="D1562" s="133">
        <v>10400</v>
      </c>
      <c r="E1562" s="108" t="str">
        <f>_xlfn.XLOOKUP($A1562,'Task3 Baza'!$A$2:$A$1999,'Task3 Baza'!$C$2:$C$1999,"non",0)</f>
        <v>Bakı</v>
      </c>
      <c r="F1562" s="109" t="str">
        <f t="shared" si="52"/>
        <v>Bakı</v>
      </c>
      <c r="G1562" s="110">
        <f t="shared" si="53"/>
        <v>10</v>
      </c>
    </row>
    <row r="1563" spans="1:7" x14ac:dyDescent="0.3">
      <c r="A1563" s="20" t="s">
        <v>852</v>
      </c>
      <c r="B1563" s="102">
        <v>44616</v>
      </c>
      <c r="C1563" s="103">
        <v>0.15</v>
      </c>
      <c r="D1563" s="133">
        <v>6200</v>
      </c>
      <c r="E1563" s="108" t="str">
        <f>_xlfn.XLOOKUP($A1563,'Task3 Baza'!$A$2:$A$1999,'Task3 Baza'!$C$2:$C$1999,"non",0)</f>
        <v>Ucar</v>
      </c>
      <c r="F1563" s="109" t="str">
        <f t="shared" si="52"/>
        <v>Lənkəran</v>
      </c>
      <c r="G1563" s="110">
        <f t="shared" si="53"/>
        <v>42</v>
      </c>
    </row>
    <row r="1564" spans="1:7" x14ac:dyDescent="0.3">
      <c r="A1564" s="20" t="s">
        <v>248</v>
      </c>
      <c r="B1564" s="102">
        <v>44464</v>
      </c>
      <c r="C1564" s="103">
        <v>0.19</v>
      </c>
      <c r="D1564" s="133">
        <v>11400</v>
      </c>
      <c r="E1564" s="108" t="str">
        <f>_xlfn.XLOOKUP($A1564,'Task3 Baza'!$A$2:$A$1999,'Task3 Baza'!$C$2:$C$1999,"non",0)</f>
        <v>Zaqatala</v>
      </c>
      <c r="F1564" s="109" t="str">
        <f t="shared" si="52"/>
        <v>Lənkəran</v>
      </c>
      <c r="G1564" s="110">
        <f t="shared" si="53"/>
        <v>42</v>
      </c>
    </row>
    <row r="1565" spans="1:7" x14ac:dyDescent="0.3">
      <c r="A1565" s="20" t="s">
        <v>707</v>
      </c>
      <c r="B1565" s="102">
        <v>43893</v>
      </c>
      <c r="C1565" s="103">
        <v>0.23</v>
      </c>
      <c r="D1565" s="133">
        <v>4900</v>
      </c>
      <c r="E1565" s="108" t="str">
        <f>_xlfn.XLOOKUP($A1565,'Task3 Baza'!$A$2:$A$1999,'Task3 Baza'!$C$2:$C$1999,"non",0)</f>
        <v>Sumqayıt</v>
      </c>
      <c r="F1565" s="109" t="str">
        <f t="shared" si="52"/>
        <v>Gəncə</v>
      </c>
      <c r="G1565" s="110">
        <f t="shared" si="53"/>
        <v>20</v>
      </c>
    </row>
    <row r="1566" spans="1:7" x14ac:dyDescent="0.3">
      <c r="A1566" s="20" t="s">
        <v>1226</v>
      </c>
      <c r="B1566" s="102">
        <v>44557</v>
      </c>
      <c r="C1566" s="103">
        <v>0.23</v>
      </c>
      <c r="D1566" s="133">
        <v>6200</v>
      </c>
      <c r="E1566" s="108" t="str">
        <f>_xlfn.XLOOKUP($A1566,'Task3 Baza'!$A$2:$A$1999,'Task3 Baza'!$C$2:$C$1999,"non",0)</f>
        <v>Gədəbəy</v>
      </c>
      <c r="F1566" s="109" t="str">
        <f t="shared" si="52"/>
        <v>Sumqayıt</v>
      </c>
      <c r="G1566" s="110">
        <f t="shared" si="53"/>
        <v>50</v>
      </c>
    </row>
    <row r="1567" spans="1:7" x14ac:dyDescent="0.3">
      <c r="A1567" s="20" t="s">
        <v>517</v>
      </c>
      <c r="B1567" s="102">
        <v>44379</v>
      </c>
      <c r="C1567" s="103">
        <v>0.24</v>
      </c>
      <c r="D1567" s="133">
        <v>9200</v>
      </c>
      <c r="E1567" s="108" t="str">
        <f>_xlfn.XLOOKUP($A1567,'Task3 Baza'!$A$2:$A$1999,'Task3 Baza'!$C$2:$C$1999,"non",0)</f>
        <v>Qəbələ</v>
      </c>
      <c r="F1567" s="109" t="str">
        <f t="shared" si="52"/>
        <v>Sumqayıt</v>
      </c>
      <c r="G1567" s="110">
        <f t="shared" si="53"/>
        <v>50</v>
      </c>
    </row>
    <row r="1568" spans="1:7" x14ac:dyDescent="0.3">
      <c r="A1568" s="20" t="s">
        <v>1227</v>
      </c>
      <c r="B1568" s="102">
        <v>44167</v>
      </c>
      <c r="C1568" s="103">
        <v>0.24</v>
      </c>
      <c r="D1568" s="133">
        <v>11500</v>
      </c>
      <c r="E1568" s="108" t="str">
        <f>_xlfn.XLOOKUP($A1568,'Task3 Baza'!$A$2:$A$1999,'Task3 Baza'!$C$2:$C$1999,"non",0)</f>
        <v>Şəki</v>
      </c>
      <c r="F1568" s="109" t="str">
        <f t="shared" si="52"/>
        <v>Lənkəran</v>
      </c>
      <c r="G1568" s="110">
        <f t="shared" si="53"/>
        <v>42</v>
      </c>
    </row>
    <row r="1569" spans="1:7" x14ac:dyDescent="0.3">
      <c r="A1569" s="20" t="s">
        <v>1228</v>
      </c>
      <c r="B1569" s="102">
        <v>44021</v>
      </c>
      <c r="C1569" s="103">
        <v>0.2</v>
      </c>
      <c r="D1569" s="133">
        <v>9000</v>
      </c>
      <c r="E1569" s="108" t="str">
        <f>_xlfn.XLOOKUP($A1569,'Task3 Baza'!$A$2:$A$1999,'Task3 Baza'!$C$2:$C$1999,"non",0)</f>
        <v>İsmayıllı</v>
      </c>
      <c r="F1569" s="109" t="str">
        <f t="shared" si="52"/>
        <v>Sumqayıt</v>
      </c>
      <c r="G1569" s="110">
        <f t="shared" si="53"/>
        <v>50</v>
      </c>
    </row>
    <row r="1570" spans="1:7" x14ac:dyDescent="0.3">
      <c r="A1570" s="20" t="s">
        <v>848</v>
      </c>
      <c r="B1570" s="102">
        <v>44478</v>
      </c>
      <c r="C1570" s="103">
        <v>0.18</v>
      </c>
      <c r="D1570" s="133">
        <v>1900</v>
      </c>
      <c r="E1570" s="108" t="str">
        <f>_xlfn.XLOOKUP($A1570,'Task3 Baza'!$A$2:$A$1999,'Task3 Baza'!$C$2:$C$1999,"non",0)</f>
        <v>Kürdəmir</v>
      </c>
      <c r="F1570" s="109" t="str">
        <f t="shared" si="52"/>
        <v>Sumqayıt</v>
      </c>
      <c r="G1570" s="110">
        <f t="shared" si="53"/>
        <v>50</v>
      </c>
    </row>
    <row r="1571" spans="1:7" x14ac:dyDescent="0.3">
      <c r="A1571" s="20" t="s">
        <v>1229</v>
      </c>
      <c r="B1571" s="102">
        <v>43893</v>
      </c>
      <c r="C1571" s="103">
        <v>0.24</v>
      </c>
      <c r="D1571" s="133">
        <v>9100</v>
      </c>
      <c r="E1571" s="108" t="str">
        <f>_xlfn.XLOOKUP($A1571,'Task3 Baza'!$A$2:$A$1999,'Task3 Baza'!$C$2:$C$1999,"non",0)</f>
        <v>Kəngərli</v>
      </c>
      <c r="F1571" s="109" t="str">
        <f t="shared" si="52"/>
        <v>Sumqayıt</v>
      </c>
      <c r="G1571" s="110">
        <f t="shared" si="53"/>
        <v>50</v>
      </c>
    </row>
    <row r="1572" spans="1:7" x14ac:dyDescent="0.3">
      <c r="A1572" s="20" t="s">
        <v>305</v>
      </c>
      <c r="B1572" s="102">
        <v>43846</v>
      </c>
      <c r="C1572" s="103">
        <v>0.16</v>
      </c>
      <c r="D1572" s="133">
        <v>11700</v>
      </c>
      <c r="E1572" s="108" t="str">
        <f>_xlfn.XLOOKUP($A1572,'Task3 Baza'!$A$2:$A$1999,'Task3 Baza'!$C$2:$C$1999,"non",0)</f>
        <v>Qubadlı</v>
      </c>
      <c r="F1572" s="109" t="str">
        <f t="shared" si="52"/>
        <v>Gəncə</v>
      </c>
      <c r="G1572" s="110">
        <f t="shared" si="53"/>
        <v>20</v>
      </c>
    </row>
    <row r="1573" spans="1:7" x14ac:dyDescent="0.3">
      <c r="A1573" s="20" t="s">
        <v>170</v>
      </c>
      <c r="B1573" s="102">
        <v>44631</v>
      </c>
      <c r="C1573" s="103">
        <v>0.22</v>
      </c>
      <c r="D1573" s="133">
        <v>4100</v>
      </c>
      <c r="E1573" s="108" t="str">
        <f>_xlfn.XLOOKUP($A1573,'Task3 Baza'!$A$2:$A$1999,'Task3 Baza'!$C$2:$C$1999,"non",0)</f>
        <v>Zəngilan</v>
      </c>
      <c r="F1573" s="109" t="str">
        <f t="shared" si="52"/>
        <v>Lənkəran</v>
      </c>
      <c r="G1573" s="110">
        <f t="shared" si="53"/>
        <v>42</v>
      </c>
    </row>
    <row r="1574" spans="1:7" x14ac:dyDescent="0.3">
      <c r="A1574" s="20" t="s">
        <v>268</v>
      </c>
      <c r="B1574" s="102">
        <v>44115</v>
      </c>
      <c r="C1574" s="103">
        <v>0.18</v>
      </c>
      <c r="D1574" s="133">
        <v>5500</v>
      </c>
      <c r="E1574" s="108" t="str">
        <f>_xlfn.XLOOKUP($A1574,'Task3 Baza'!$A$2:$A$1999,'Task3 Baza'!$C$2:$C$1999,"non",0)</f>
        <v>Şərur</v>
      </c>
      <c r="F1574" s="109" t="str">
        <f t="shared" si="52"/>
        <v>Lənkəran</v>
      </c>
      <c r="G1574" s="110">
        <f t="shared" si="53"/>
        <v>42</v>
      </c>
    </row>
    <row r="1575" spans="1:7" x14ac:dyDescent="0.3">
      <c r="A1575" s="20" t="s">
        <v>662</v>
      </c>
      <c r="B1575" s="102">
        <v>44238</v>
      </c>
      <c r="C1575" s="103">
        <v>0.16</v>
      </c>
      <c r="D1575" s="133">
        <v>12800</v>
      </c>
      <c r="E1575" s="108" t="str">
        <f>_xlfn.XLOOKUP($A1575,'Task3 Baza'!$A$2:$A$1999,'Task3 Baza'!$C$2:$C$1999,"non",0)</f>
        <v>Saatlı</v>
      </c>
      <c r="F1575" s="109" t="str">
        <f t="shared" si="52"/>
        <v>Gəncə</v>
      </c>
      <c r="G1575" s="110">
        <f t="shared" si="53"/>
        <v>20</v>
      </c>
    </row>
    <row r="1576" spans="1:7" x14ac:dyDescent="0.3">
      <c r="A1576" s="20" t="s">
        <v>1230</v>
      </c>
      <c r="B1576" s="102">
        <v>44538</v>
      </c>
      <c r="C1576" s="103">
        <v>0.14000000000000001</v>
      </c>
      <c r="D1576" s="133">
        <v>3000</v>
      </c>
      <c r="E1576" s="108" t="str">
        <f>_xlfn.XLOOKUP($A1576,'Task3 Baza'!$A$2:$A$1999,'Task3 Baza'!$C$2:$C$1999,"non",0)</f>
        <v>Ağstafa</v>
      </c>
      <c r="F1576" s="109" t="str">
        <f t="shared" si="52"/>
        <v>Bakı</v>
      </c>
      <c r="G1576" s="110">
        <f t="shared" si="53"/>
        <v>10</v>
      </c>
    </row>
    <row r="1577" spans="1:7" x14ac:dyDescent="0.3">
      <c r="A1577" s="20" t="s">
        <v>1088</v>
      </c>
      <c r="B1577" s="102">
        <v>44386</v>
      </c>
      <c r="C1577" s="103">
        <v>0.18</v>
      </c>
      <c r="D1577" s="133">
        <v>7200</v>
      </c>
      <c r="E1577" s="108" t="str">
        <f>_xlfn.XLOOKUP($A1577,'Task3 Baza'!$A$2:$A$1999,'Task3 Baza'!$C$2:$C$1999,"non",0)</f>
        <v>Gədəbəy</v>
      </c>
      <c r="F1577" s="109" t="str">
        <f t="shared" si="52"/>
        <v>Sumqayıt</v>
      </c>
      <c r="G1577" s="110">
        <f t="shared" si="53"/>
        <v>50</v>
      </c>
    </row>
    <row r="1578" spans="1:7" x14ac:dyDescent="0.3">
      <c r="A1578" s="20" t="s">
        <v>1231</v>
      </c>
      <c r="B1578" s="102">
        <v>44164</v>
      </c>
      <c r="C1578" s="103">
        <v>0.16</v>
      </c>
      <c r="D1578" s="133">
        <v>12200</v>
      </c>
      <c r="E1578" s="108" t="str">
        <f>_xlfn.XLOOKUP($A1578,'Task3 Baza'!$A$2:$A$1999,'Task3 Baza'!$C$2:$C$1999,"non",0)</f>
        <v>Şərur</v>
      </c>
      <c r="F1578" s="109" t="str">
        <f t="shared" si="52"/>
        <v>Lənkəran</v>
      </c>
      <c r="G1578" s="110">
        <f t="shared" si="53"/>
        <v>42</v>
      </c>
    </row>
    <row r="1579" spans="1:7" x14ac:dyDescent="0.3">
      <c r="A1579" s="20" t="s">
        <v>409</v>
      </c>
      <c r="B1579" s="102">
        <v>44355</v>
      </c>
      <c r="C1579" s="103">
        <v>0.24</v>
      </c>
      <c r="D1579" s="133">
        <v>4700</v>
      </c>
      <c r="E1579" s="108" t="str">
        <f>_xlfn.XLOOKUP($A1579,'Task3 Baza'!$A$2:$A$1999,'Task3 Baza'!$C$2:$C$1999,"non",0)</f>
        <v>Qazax</v>
      </c>
      <c r="F1579" s="109" t="str">
        <f t="shared" si="52"/>
        <v>Sumqayıt</v>
      </c>
      <c r="G1579" s="110">
        <f t="shared" si="53"/>
        <v>50</v>
      </c>
    </row>
    <row r="1580" spans="1:7" x14ac:dyDescent="0.3">
      <c r="A1580" s="20" t="s">
        <v>1232</v>
      </c>
      <c r="B1580" s="102">
        <v>44954</v>
      </c>
      <c r="C1580" s="103">
        <v>0.19</v>
      </c>
      <c r="D1580" s="133">
        <v>1000</v>
      </c>
      <c r="E1580" s="108" t="str">
        <f>_xlfn.XLOOKUP($A1580,'Task3 Baza'!$A$2:$A$1999,'Task3 Baza'!$C$2:$C$1999,"non",0)</f>
        <v>Ağstafa</v>
      </c>
      <c r="F1580" s="109" t="str">
        <f t="shared" si="52"/>
        <v>Bakı</v>
      </c>
      <c r="G1580" s="110">
        <f t="shared" si="53"/>
        <v>10</v>
      </c>
    </row>
    <row r="1581" spans="1:7" x14ac:dyDescent="0.3">
      <c r="A1581" s="20" t="s">
        <v>1233</v>
      </c>
      <c r="B1581" s="102">
        <v>44016</v>
      </c>
      <c r="C1581" s="103">
        <v>0.23</v>
      </c>
      <c r="D1581" s="133">
        <v>5500</v>
      </c>
      <c r="E1581" s="108" t="str">
        <f>_xlfn.XLOOKUP($A1581,'Task3 Baza'!$A$2:$A$1999,'Task3 Baza'!$C$2:$C$1999,"non",0)</f>
        <v>Ucar</v>
      </c>
      <c r="F1581" s="109" t="str">
        <f t="shared" si="52"/>
        <v>Lənkəran</v>
      </c>
      <c r="G1581" s="110">
        <f t="shared" si="53"/>
        <v>42</v>
      </c>
    </row>
    <row r="1582" spans="1:7" x14ac:dyDescent="0.3">
      <c r="A1582" s="20" t="s">
        <v>445</v>
      </c>
      <c r="B1582" s="102">
        <v>44368</v>
      </c>
      <c r="C1582" s="103">
        <v>0.15</v>
      </c>
      <c r="D1582" s="133">
        <v>10100</v>
      </c>
      <c r="E1582" s="108" t="str">
        <f>_xlfn.XLOOKUP($A1582,'Task3 Baza'!$A$2:$A$1999,'Task3 Baza'!$C$2:$C$1999,"non",0)</f>
        <v>Yevlax</v>
      </c>
      <c r="F1582" s="109" t="str">
        <f t="shared" si="52"/>
        <v>Lənkəran</v>
      </c>
      <c r="G1582" s="110">
        <f t="shared" si="53"/>
        <v>42</v>
      </c>
    </row>
    <row r="1583" spans="1:7" x14ac:dyDescent="0.3">
      <c r="A1583" s="20" t="s">
        <v>679</v>
      </c>
      <c r="B1583" s="102">
        <v>44275</v>
      </c>
      <c r="C1583" s="103">
        <v>0.21</v>
      </c>
      <c r="D1583" s="133">
        <v>12700</v>
      </c>
      <c r="E1583" s="108" t="str">
        <f>_xlfn.XLOOKUP($A1583,'Task3 Baza'!$A$2:$A$1999,'Task3 Baza'!$C$2:$C$1999,"non",0)</f>
        <v>Şabran</v>
      </c>
      <c r="F1583" s="109" t="str">
        <f t="shared" si="52"/>
        <v>Gəncə</v>
      </c>
      <c r="G1583" s="110">
        <f t="shared" si="53"/>
        <v>20</v>
      </c>
    </row>
    <row r="1584" spans="1:7" x14ac:dyDescent="0.3">
      <c r="A1584" s="20" t="s">
        <v>338</v>
      </c>
      <c r="B1584" s="102">
        <v>44031</v>
      </c>
      <c r="C1584" s="103">
        <v>0.15</v>
      </c>
      <c r="D1584" s="133">
        <v>2400</v>
      </c>
      <c r="E1584" s="108" t="str">
        <f>_xlfn.XLOOKUP($A1584,'Task3 Baza'!$A$2:$A$1999,'Task3 Baza'!$C$2:$C$1999,"non",0)</f>
        <v>Qax</v>
      </c>
      <c r="F1584" s="109" t="str">
        <f t="shared" si="52"/>
        <v>Sumqayıt</v>
      </c>
      <c r="G1584" s="110">
        <f t="shared" si="53"/>
        <v>50</v>
      </c>
    </row>
    <row r="1585" spans="1:7" x14ac:dyDescent="0.3">
      <c r="A1585" s="20" t="s">
        <v>561</v>
      </c>
      <c r="B1585" s="102">
        <v>44393</v>
      </c>
      <c r="C1585" s="103">
        <v>0.14000000000000001</v>
      </c>
      <c r="D1585" s="133">
        <v>11000</v>
      </c>
      <c r="E1585" s="108" t="str">
        <f>_xlfn.XLOOKUP($A1585,'Task3 Baza'!$A$2:$A$1999,'Task3 Baza'!$C$2:$C$1999,"non",0)</f>
        <v>Şirvan</v>
      </c>
      <c r="F1585" s="109" t="str">
        <f t="shared" si="52"/>
        <v>Lənkəran</v>
      </c>
      <c r="G1585" s="110">
        <f t="shared" si="53"/>
        <v>42</v>
      </c>
    </row>
    <row r="1586" spans="1:7" x14ac:dyDescent="0.3">
      <c r="A1586" s="20" t="s">
        <v>1234</v>
      </c>
      <c r="B1586" s="102">
        <v>43878</v>
      </c>
      <c r="C1586" s="103">
        <v>0.17</v>
      </c>
      <c r="D1586" s="133">
        <v>10700</v>
      </c>
      <c r="E1586" s="108" t="str">
        <f>_xlfn.XLOOKUP($A1586,'Task3 Baza'!$A$2:$A$1999,'Task3 Baza'!$C$2:$C$1999,"non",0)</f>
        <v>Ağsu</v>
      </c>
      <c r="F1586" s="109" t="str">
        <f t="shared" si="52"/>
        <v>Bakı</v>
      </c>
      <c r="G1586" s="110">
        <f t="shared" si="53"/>
        <v>10</v>
      </c>
    </row>
    <row r="1587" spans="1:7" x14ac:dyDescent="0.3">
      <c r="A1587" s="20" t="s">
        <v>490</v>
      </c>
      <c r="B1587" s="102">
        <v>43930</v>
      </c>
      <c r="C1587" s="103">
        <v>0.21</v>
      </c>
      <c r="D1587" s="133">
        <v>6500</v>
      </c>
      <c r="E1587" s="108" t="str">
        <f>_xlfn.XLOOKUP($A1587,'Task3 Baza'!$A$2:$A$1999,'Task3 Baza'!$C$2:$C$1999,"non",0)</f>
        <v>Tovuz</v>
      </c>
      <c r="F1587" s="109" t="str">
        <f t="shared" si="52"/>
        <v>Lənkəran</v>
      </c>
      <c r="G1587" s="110">
        <f t="shared" si="53"/>
        <v>42</v>
      </c>
    </row>
    <row r="1588" spans="1:7" x14ac:dyDescent="0.3">
      <c r="A1588" s="20" t="s">
        <v>1182</v>
      </c>
      <c r="B1588" s="102">
        <v>44518</v>
      </c>
      <c r="C1588" s="103">
        <v>0.16</v>
      </c>
      <c r="D1588" s="133">
        <v>12900</v>
      </c>
      <c r="E1588" s="108" t="str">
        <f>_xlfn.XLOOKUP($A1588,'Task3 Baza'!$A$2:$A$1999,'Task3 Baza'!$C$2:$C$1999,"non",0)</f>
        <v>Zərdab</v>
      </c>
      <c r="F1588" s="109" t="str">
        <f t="shared" si="52"/>
        <v>Lənkəran</v>
      </c>
      <c r="G1588" s="110">
        <f t="shared" si="53"/>
        <v>42</v>
      </c>
    </row>
    <row r="1589" spans="1:7" x14ac:dyDescent="0.3">
      <c r="A1589" s="20" t="s">
        <v>146</v>
      </c>
      <c r="B1589" s="102">
        <v>44131</v>
      </c>
      <c r="C1589" s="103">
        <v>0.22</v>
      </c>
      <c r="D1589" s="133">
        <v>5900</v>
      </c>
      <c r="E1589" s="108" t="str">
        <f>_xlfn.XLOOKUP($A1589,'Task3 Baza'!$A$2:$A$1999,'Task3 Baza'!$C$2:$C$1999,"non",0)</f>
        <v>Qobustan</v>
      </c>
      <c r="F1589" s="109" t="str">
        <f t="shared" si="52"/>
        <v>Gəncə</v>
      </c>
      <c r="G1589" s="110">
        <f t="shared" si="53"/>
        <v>20</v>
      </c>
    </row>
    <row r="1590" spans="1:7" x14ac:dyDescent="0.3">
      <c r="A1590" s="20" t="s">
        <v>1235</v>
      </c>
      <c r="B1590" s="102">
        <v>44714</v>
      </c>
      <c r="C1590" s="103">
        <v>0.18</v>
      </c>
      <c r="D1590" s="133">
        <v>6600</v>
      </c>
      <c r="E1590" s="108" t="str">
        <f>_xlfn.XLOOKUP($A1590,'Task3 Baza'!$A$2:$A$1999,'Task3 Baza'!$C$2:$C$1999,"non",0)</f>
        <v>Ağcabədi</v>
      </c>
      <c r="F1590" s="109" t="str">
        <f t="shared" si="52"/>
        <v>Bakı</v>
      </c>
      <c r="G1590" s="110">
        <f t="shared" si="53"/>
        <v>10</v>
      </c>
    </row>
    <row r="1591" spans="1:7" x14ac:dyDescent="0.3">
      <c r="A1591" s="20" t="s">
        <v>190</v>
      </c>
      <c r="B1591" s="102">
        <v>44434</v>
      </c>
      <c r="C1591" s="103">
        <v>0.22</v>
      </c>
      <c r="D1591" s="133">
        <v>1800</v>
      </c>
      <c r="E1591" s="108" t="str">
        <f>_xlfn.XLOOKUP($A1591,'Task3 Baza'!$A$2:$A$1999,'Task3 Baza'!$C$2:$C$1999,"non",0)</f>
        <v>Lənkəran</v>
      </c>
      <c r="F1591" s="109" t="str">
        <f t="shared" si="52"/>
        <v>Gəncə</v>
      </c>
      <c r="G1591" s="110">
        <f t="shared" si="53"/>
        <v>20</v>
      </c>
    </row>
    <row r="1592" spans="1:7" x14ac:dyDescent="0.3">
      <c r="A1592" s="20" t="s">
        <v>1236</v>
      </c>
      <c r="B1592" s="102">
        <v>44815</v>
      </c>
      <c r="C1592" s="103">
        <v>0.18</v>
      </c>
      <c r="D1592" s="133">
        <v>6600</v>
      </c>
      <c r="E1592" s="108" t="str">
        <f>_xlfn.XLOOKUP($A1592,'Task3 Baza'!$A$2:$A$1999,'Task3 Baza'!$C$2:$C$1999,"non",0)</f>
        <v>Astara</v>
      </c>
      <c r="F1592" s="109" t="str">
        <f t="shared" si="52"/>
        <v>Bakı</v>
      </c>
      <c r="G1592" s="110">
        <f t="shared" si="53"/>
        <v>10</v>
      </c>
    </row>
    <row r="1593" spans="1:7" x14ac:dyDescent="0.3">
      <c r="A1593" s="20" t="s">
        <v>1163</v>
      </c>
      <c r="B1593" s="102">
        <v>44340</v>
      </c>
      <c r="C1593" s="103">
        <v>0.16</v>
      </c>
      <c r="D1593" s="133">
        <v>11100</v>
      </c>
      <c r="E1593" s="108" t="str">
        <f>_xlfn.XLOOKUP($A1593,'Task3 Baza'!$A$2:$A$1999,'Task3 Baza'!$C$2:$C$1999,"non",0)</f>
        <v>Quba</v>
      </c>
      <c r="F1593" s="109" t="str">
        <f t="shared" si="52"/>
        <v>Gəncə</v>
      </c>
      <c r="G1593" s="110">
        <f t="shared" si="53"/>
        <v>20</v>
      </c>
    </row>
    <row r="1594" spans="1:7" x14ac:dyDescent="0.3">
      <c r="A1594" s="20" t="s">
        <v>764</v>
      </c>
      <c r="B1594" s="102">
        <v>43868</v>
      </c>
      <c r="C1594" s="103">
        <v>0.19</v>
      </c>
      <c r="D1594" s="133">
        <v>4400</v>
      </c>
      <c r="E1594" s="108" t="str">
        <f>_xlfn.XLOOKUP($A1594,'Task3 Baza'!$A$2:$A$1999,'Task3 Baza'!$C$2:$C$1999,"non",0)</f>
        <v>Culfa</v>
      </c>
      <c r="F1594" s="109" t="str">
        <f t="shared" si="52"/>
        <v>Bakı</v>
      </c>
      <c r="G1594" s="110">
        <f t="shared" si="53"/>
        <v>10</v>
      </c>
    </row>
    <row r="1595" spans="1:7" x14ac:dyDescent="0.3">
      <c r="A1595" s="20" t="s">
        <v>1237</v>
      </c>
      <c r="B1595" s="102">
        <v>44222</v>
      </c>
      <c r="C1595" s="103">
        <v>0.18</v>
      </c>
      <c r="D1595" s="133">
        <v>3200</v>
      </c>
      <c r="E1595" s="108" t="str">
        <f>_xlfn.XLOOKUP($A1595,'Task3 Baza'!$A$2:$A$1999,'Task3 Baza'!$C$2:$C$1999,"non",0)</f>
        <v>Gədəbəy</v>
      </c>
      <c r="F1595" s="109" t="str">
        <f t="shared" si="52"/>
        <v>Sumqayıt</v>
      </c>
      <c r="G1595" s="110">
        <f t="shared" si="53"/>
        <v>50</v>
      </c>
    </row>
    <row r="1596" spans="1:7" x14ac:dyDescent="0.3">
      <c r="A1596" s="20" t="s">
        <v>1238</v>
      </c>
      <c r="B1596" s="102">
        <v>43881</v>
      </c>
      <c r="C1596" s="103">
        <v>0.16</v>
      </c>
      <c r="D1596" s="133">
        <v>6800</v>
      </c>
      <c r="E1596" s="108" t="str">
        <f>_xlfn.XLOOKUP($A1596,'Task3 Baza'!$A$2:$A$1999,'Task3 Baza'!$C$2:$C$1999,"non",0)</f>
        <v>Şirvan</v>
      </c>
      <c r="F1596" s="109" t="str">
        <f t="shared" si="52"/>
        <v>Lənkəran</v>
      </c>
      <c r="G1596" s="110">
        <f t="shared" si="53"/>
        <v>42</v>
      </c>
    </row>
    <row r="1597" spans="1:7" x14ac:dyDescent="0.3">
      <c r="A1597" s="20" t="s">
        <v>200</v>
      </c>
      <c r="B1597" s="102">
        <v>43555</v>
      </c>
      <c r="C1597" s="103">
        <v>0.19</v>
      </c>
      <c r="D1597" s="133">
        <v>4000</v>
      </c>
      <c r="E1597" s="108" t="str">
        <f>_xlfn.XLOOKUP($A1597,'Task3 Baza'!$A$2:$A$1999,'Task3 Baza'!$C$2:$C$1999,"non",0)</f>
        <v>Ordubad</v>
      </c>
      <c r="F1597" s="109" t="str">
        <f t="shared" si="52"/>
        <v>Gəncə</v>
      </c>
      <c r="G1597" s="110">
        <f t="shared" si="53"/>
        <v>20</v>
      </c>
    </row>
    <row r="1598" spans="1:7" x14ac:dyDescent="0.3">
      <c r="A1598" s="20" t="s">
        <v>1239</v>
      </c>
      <c r="B1598" s="102">
        <v>44513</v>
      </c>
      <c r="C1598" s="103">
        <v>0.16</v>
      </c>
      <c r="D1598" s="133">
        <v>10300</v>
      </c>
      <c r="E1598" s="108" t="str">
        <f>_xlfn.XLOOKUP($A1598,'Task3 Baza'!$A$2:$A$1999,'Task3 Baza'!$C$2:$C$1999,"non",0)</f>
        <v>Bərdə</v>
      </c>
      <c r="F1598" s="109" t="str">
        <f t="shared" si="52"/>
        <v>Bakı</v>
      </c>
      <c r="G1598" s="110">
        <f t="shared" si="53"/>
        <v>10</v>
      </c>
    </row>
    <row r="1599" spans="1:7" x14ac:dyDescent="0.3">
      <c r="A1599" s="20" t="s">
        <v>651</v>
      </c>
      <c r="B1599" s="102">
        <v>43932</v>
      </c>
      <c r="C1599" s="103">
        <v>0.21</v>
      </c>
      <c r="D1599" s="133">
        <v>11000</v>
      </c>
      <c r="E1599" s="108" t="str">
        <f>_xlfn.XLOOKUP($A1599,'Task3 Baza'!$A$2:$A$1999,'Task3 Baza'!$C$2:$C$1999,"non",0)</f>
        <v>İsmayıllı</v>
      </c>
      <c r="F1599" s="109" t="str">
        <f t="shared" si="52"/>
        <v>Sumqayıt</v>
      </c>
      <c r="G1599" s="110">
        <f t="shared" si="53"/>
        <v>50</v>
      </c>
    </row>
    <row r="1600" spans="1:7" x14ac:dyDescent="0.3">
      <c r="A1600" s="20" t="s">
        <v>1240</v>
      </c>
      <c r="B1600" s="102">
        <v>44107</v>
      </c>
      <c r="C1600" s="103">
        <v>0.24</v>
      </c>
      <c r="D1600" s="133">
        <v>12600</v>
      </c>
      <c r="E1600" s="108" t="str">
        <f>_xlfn.XLOOKUP($A1600,'Task3 Baza'!$A$2:$A$1999,'Task3 Baza'!$C$2:$C$1999,"non",0)</f>
        <v>Göygöl</v>
      </c>
      <c r="F1600" s="109" t="str">
        <f t="shared" si="52"/>
        <v>Sumqayıt</v>
      </c>
      <c r="G1600" s="110">
        <f t="shared" si="53"/>
        <v>50</v>
      </c>
    </row>
    <row r="1601" spans="1:7" x14ac:dyDescent="0.3">
      <c r="A1601" s="20" t="s">
        <v>1092</v>
      </c>
      <c r="B1601" s="102">
        <v>44000</v>
      </c>
      <c r="C1601" s="103">
        <v>0.22</v>
      </c>
      <c r="D1601" s="133">
        <v>4800</v>
      </c>
      <c r="E1601" s="108" t="str">
        <f>_xlfn.XLOOKUP($A1601,'Task3 Baza'!$A$2:$A$1999,'Task3 Baza'!$C$2:$C$1999,"non",0)</f>
        <v>Şamaxı</v>
      </c>
      <c r="F1601" s="109" t="str">
        <f t="shared" si="52"/>
        <v>Lənkəran</v>
      </c>
      <c r="G1601" s="110">
        <f t="shared" si="53"/>
        <v>42</v>
      </c>
    </row>
    <row r="1602" spans="1:7" x14ac:dyDescent="0.3">
      <c r="A1602" s="20" t="s">
        <v>1194</v>
      </c>
      <c r="B1602" s="102">
        <v>44920</v>
      </c>
      <c r="C1602" s="103">
        <v>0.24</v>
      </c>
      <c r="D1602" s="133">
        <v>7200</v>
      </c>
      <c r="E1602" s="108" t="str">
        <f>_xlfn.XLOOKUP($A1602,'Task3 Baza'!$A$2:$A$1999,'Task3 Baza'!$C$2:$C$1999,"non",0)</f>
        <v>Ordubad</v>
      </c>
      <c r="F1602" s="109" t="str">
        <f t="shared" ref="F1602:F1665" si="54">VLOOKUP($E1602,$I$3:$K$75,2,0)</f>
        <v>Gəncə</v>
      </c>
      <c r="G1602" s="110">
        <f t="shared" ref="G1602:G1665" si="55">VLOOKUP(VLOOKUP($E1602,$I$3:$J$75,2,0),$L$3:$M$6,2,0)</f>
        <v>20</v>
      </c>
    </row>
    <row r="1603" spans="1:7" x14ac:dyDescent="0.3">
      <c r="A1603" s="20" t="s">
        <v>617</v>
      </c>
      <c r="B1603" s="102">
        <v>43975</v>
      </c>
      <c r="C1603" s="103">
        <v>0.17</v>
      </c>
      <c r="D1603" s="133">
        <v>2900</v>
      </c>
      <c r="E1603" s="108" t="str">
        <f>_xlfn.XLOOKUP($A1603,'Task3 Baza'!$A$2:$A$1999,'Task3 Baza'!$C$2:$C$1999,"non",0)</f>
        <v>Xızı</v>
      </c>
      <c r="F1603" s="109" t="str">
        <f t="shared" si="54"/>
        <v>Sumqayıt</v>
      </c>
      <c r="G1603" s="110">
        <f t="shared" si="55"/>
        <v>50</v>
      </c>
    </row>
    <row r="1604" spans="1:7" x14ac:dyDescent="0.3">
      <c r="A1604" s="20" t="s">
        <v>1241</v>
      </c>
      <c r="B1604" s="102">
        <v>44072</v>
      </c>
      <c r="C1604" s="103">
        <v>0.19</v>
      </c>
      <c r="D1604" s="133">
        <v>3900</v>
      </c>
      <c r="E1604" s="108" t="str">
        <f>_xlfn.XLOOKUP($A1604,'Task3 Baza'!$A$2:$A$1999,'Task3 Baza'!$C$2:$C$1999,"non",0)</f>
        <v>Naftalan</v>
      </c>
      <c r="F1604" s="109" t="str">
        <f t="shared" si="54"/>
        <v>Gəncə</v>
      </c>
      <c r="G1604" s="110">
        <f t="shared" si="55"/>
        <v>20</v>
      </c>
    </row>
    <row r="1605" spans="1:7" x14ac:dyDescent="0.3">
      <c r="A1605" s="20" t="s">
        <v>1242</v>
      </c>
      <c r="B1605" s="102">
        <v>44408</v>
      </c>
      <c r="C1605" s="103">
        <v>0.14000000000000001</v>
      </c>
      <c r="D1605" s="133">
        <v>6800</v>
      </c>
      <c r="E1605" s="108" t="str">
        <f>_xlfn.XLOOKUP($A1605,'Task3 Baza'!$A$2:$A$1999,'Task3 Baza'!$C$2:$C$1999,"non",0)</f>
        <v>Saatlı</v>
      </c>
      <c r="F1605" s="109" t="str">
        <f t="shared" si="54"/>
        <v>Gəncə</v>
      </c>
      <c r="G1605" s="110">
        <f t="shared" si="55"/>
        <v>20</v>
      </c>
    </row>
    <row r="1606" spans="1:7" x14ac:dyDescent="0.3">
      <c r="A1606" s="20" t="s">
        <v>1243</v>
      </c>
      <c r="B1606" s="102">
        <v>44194</v>
      </c>
      <c r="C1606" s="103">
        <v>0.19</v>
      </c>
      <c r="D1606" s="133">
        <v>12100</v>
      </c>
      <c r="E1606" s="108" t="str">
        <f>_xlfn.XLOOKUP($A1606,'Task3 Baza'!$A$2:$A$1999,'Task3 Baza'!$C$2:$C$1999,"non",0)</f>
        <v>Kəlbəcər</v>
      </c>
      <c r="F1606" s="109" t="str">
        <f t="shared" si="54"/>
        <v>Sumqayıt</v>
      </c>
      <c r="G1606" s="110">
        <f t="shared" si="55"/>
        <v>50</v>
      </c>
    </row>
    <row r="1607" spans="1:7" x14ac:dyDescent="0.3">
      <c r="A1607" s="20" t="s">
        <v>581</v>
      </c>
      <c r="B1607" s="102">
        <v>44271</v>
      </c>
      <c r="C1607" s="103">
        <v>0.24</v>
      </c>
      <c r="D1607" s="133">
        <v>3300</v>
      </c>
      <c r="E1607" s="108" t="str">
        <f>_xlfn.XLOOKUP($A1607,'Task3 Baza'!$A$2:$A$1999,'Task3 Baza'!$C$2:$C$1999,"non",0)</f>
        <v>Zaqatala</v>
      </c>
      <c r="F1607" s="109" t="str">
        <f t="shared" si="54"/>
        <v>Lənkəran</v>
      </c>
      <c r="G1607" s="110">
        <f t="shared" si="55"/>
        <v>42</v>
      </c>
    </row>
    <row r="1608" spans="1:7" x14ac:dyDescent="0.3">
      <c r="A1608" s="20" t="s">
        <v>1244</v>
      </c>
      <c r="B1608" s="102">
        <v>44477</v>
      </c>
      <c r="C1608" s="103">
        <v>0.2</v>
      </c>
      <c r="D1608" s="133">
        <v>3500</v>
      </c>
      <c r="E1608" s="108" t="str">
        <f>_xlfn.XLOOKUP($A1608,'Task3 Baza'!$A$2:$A$1999,'Task3 Baza'!$C$2:$C$1999,"non",0)</f>
        <v>Cəbrayıl</v>
      </c>
      <c r="F1608" s="109" t="str">
        <f t="shared" si="54"/>
        <v>Bakı</v>
      </c>
      <c r="G1608" s="110">
        <f t="shared" si="55"/>
        <v>10</v>
      </c>
    </row>
    <row r="1609" spans="1:7" x14ac:dyDescent="0.3">
      <c r="A1609" s="20" t="s">
        <v>1245</v>
      </c>
      <c r="B1609" s="102">
        <v>43532</v>
      </c>
      <c r="C1609" s="103">
        <v>0.14000000000000001</v>
      </c>
      <c r="D1609" s="133">
        <v>8600</v>
      </c>
      <c r="E1609" s="108" t="str">
        <f>_xlfn.XLOOKUP($A1609,'Task3 Baza'!$A$2:$A$1999,'Task3 Baza'!$C$2:$C$1999,"non",0)</f>
        <v>Zərdab</v>
      </c>
      <c r="F1609" s="109" t="str">
        <f t="shared" si="54"/>
        <v>Lənkəran</v>
      </c>
      <c r="G1609" s="110">
        <f t="shared" si="55"/>
        <v>42</v>
      </c>
    </row>
    <row r="1610" spans="1:7" x14ac:dyDescent="0.3">
      <c r="A1610" s="20" t="s">
        <v>1246</v>
      </c>
      <c r="B1610" s="102">
        <v>44540</v>
      </c>
      <c r="C1610" s="103">
        <v>0.19</v>
      </c>
      <c r="D1610" s="133">
        <v>12100</v>
      </c>
      <c r="E1610" s="108" t="str">
        <f>_xlfn.XLOOKUP($A1610,'Task3 Baza'!$A$2:$A$1999,'Task3 Baza'!$C$2:$C$1999,"non",0)</f>
        <v>Qubadlı</v>
      </c>
      <c r="F1610" s="109" t="str">
        <f t="shared" si="54"/>
        <v>Gəncə</v>
      </c>
      <c r="G1610" s="110">
        <f t="shared" si="55"/>
        <v>20</v>
      </c>
    </row>
    <row r="1611" spans="1:7" x14ac:dyDescent="0.3">
      <c r="A1611" s="20" t="s">
        <v>1129</v>
      </c>
      <c r="B1611" s="102">
        <v>44210</v>
      </c>
      <c r="C1611" s="103">
        <v>0.15</v>
      </c>
      <c r="D1611" s="133">
        <v>4600</v>
      </c>
      <c r="E1611" s="108" t="str">
        <f>_xlfn.XLOOKUP($A1611,'Task3 Baza'!$A$2:$A$1999,'Task3 Baza'!$C$2:$C$1999,"non",0)</f>
        <v>Ağdam</v>
      </c>
      <c r="F1611" s="109" t="str">
        <f t="shared" si="54"/>
        <v>Bakı</v>
      </c>
      <c r="G1611" s="110">
        <f t="shared" si="55"/>
        <v>10</v>
      </c>
    </row>
    <row r="1612" spans="1:7" x14ac:dyDescent="0.3">
      <c r="A1612" s="20" t="s">
        <v>1247</v>
      </c>
      <c r="B1612" s="102">
        <v>44446</v>
      </c>
      <c r="C1612" s="103">
        <v>0.17</v>
      </c>
      <c r="D1612" s="133">
        <v>7800</v>
      </c>
      <c r="E1612" s="108" t="str">
        <f>_xlfn.XLOOKUP($A1612,'Task3 Baza'!$A$2:$A$1999,'Task3 Baza'!$C$2:$C$1999,"non",0)</f>
        <v>Samux</v>
      </c>
      <c r="F1612" s="109" t="str">
        <f t="shared" si="54"/>
        <v>Gəncə</v>
      </c>
      <c r="G1612" s="110">
        <f t="shared" si="55"/>
        <v>20</v>
      </c>
    </row>
    <row r="1613" spans="1:7" x14ac:dyDescent="0.3">
      <c r="A1613" s="20" t="s">
        <v>1248</v>
      </c>
      <c r="B1613" s="102">
        <v>44214</v>
      </c>
      <c r="C1613" s="103">
        <v>0.19</v>
      </c>
      <c r="D1613" s="133">
        <v>2200</v>
      </c>
      <c r="E1613" s="108" t="str">
        <f>_xlfn.XLOOKUP($A1613,'Task3 Baza'!$A$2:$A$1999,'Task3 Baza'!$C$2:$C$1999,"non",0)</f>
        <v>Culfa</v>
      </c>
      <c r="F1613" s="109" t="str">
        <f t="shared" si="54"/>
        <v>Bakı</v>
      </c>
      <c r="G1613" s="110">
        <f t="shared" si="55"/>
        <v>10</v>
      </c>
    </row>
    <row r="1614" spans="1:7" x14ac:dyDescent="0.3">
      <c r="A1614" s="20" t="s">
        <v>1249</v>
      </c>
      <c r="B1614" s="102">
        <v>44446</v>
      </c>
      <c r="C1614" s="103">
        <v>0.14000000000000001</v>
      </c>
      <c r="D1614" s="133">
        <v>12500</v>
      </c>
      <c r="E1614" s="108" t="str">
        <f>_xlfn.XLOOKUP($A1614,'Task3 Baza'!$A$2:$A$1999,'Task3 Baza'!$C$2:$C$1999,"non",0)</f>
        <v>Gədəbəy</v>
      </c>
      <c r="F1614" s="109" t="str">
        <f t="shared" si="54"/>
        <v>Sumqayıt</v>
      </c>
      <c r="G1614" s="110">
        <f t="shared" si="55"/>
        <v>50</v>
      </c>
    </row>
    <row r="1615" spans="1:7" x14ac:dyDescent="0.3">
      <c r="A1615" s="20" t="s">
        <v>1250</v>
      </c>
      <c r="B1615" s="102">
        <v>44592</v>
      </c>
      <c r="C1615" s="103">
        <v>0.19</v>
      </c>
      <c r="D1615" s="133">
        <v>3600</v>
      </c>
      <c r="E1615" s="108" t="str">
        <f>_xlfn.XLOOKUP($A1615,'Task3 Baza'!$A$2:$A$1999,'Task3 Baza'!$C$2:$C$1999,"non",0)</f>
        <v>Yardımlı</v>
      </c>
      <c r="F1615" s="109" t="str">
        <f t="shared" si="54"/>
        <v>Lənkəran</v>
      </c>
      <c r="G1615" s="110">
        <f t="shared" si="55"/>
        <v>42</v>
      </c>
    </row>
    <row r="1616" spans="1:7" x14ac:dyDescent="0.3">
      <c r="A1616" s="20" t="s">
        <v>1251</v>
      </c>
      <c r="B1616" s="102">
        <v>44393</v>
      </c>
      <c r="C1616" s="103">
        <v>0.17</v>
      </c>
      <c r="D1616" s="133">
        <v>3200</v>
      </c>
      <c r="E1616" s="108" t="str">
        <f>_xlfn.XLOOKUP($A1616,'Task3 Baza'!$A$2:$A$1999,'Task3 Baza'!$C$2:$C$1999,"non",0)</f>
        <v>Kəlbəcər</v>
      </c>
      <c r="F1616" s="109" t="str">
        <f t="shared" si="54"/>
        <v>Sumqayıt</v>
      </c>
      <c r="G1616" s="110">
        <f t="shared" si="55"/>
        <v>50</v>
      </c>
    </row>
    <row r="1617" spans="1:7" x14ac:dyDescent="0.3">
      <c r="A1617" s="20" t="s">
        <v>402</v>
      </c>
      <c r="B1617" s="102">
        <v>44392</v>
      </c>
      <c r="C1617" s="103">
        <v>0.14000000000000001</v>
      </c>
      <c r="D1617" s="133">
        <v>4000</v>
      </c>
      <c r="E1617" s="108" t="str">
        <f>_xlfn.XLOOKUP($A1617,'Task3 Baza'!$A$2:$A$1999,'Task3 Baza'!$C$2:$C$1999,"non",0)</f>
        <v>Şəmkir</v>
      </c>
      <c r="F1617" s="109" t="str">
        <f t="shared" si="54"/>
        <v>Lənkəran</v>
      </c>
      <c r="G1617" s="110">
        <f t="shared" si="55"/>
        <v>42</v>
      </c>
    </row>
    <row r="1618" spans="1:7" x14ac:dyDescent="0.3">
      <c r="A1618" s="20" t="s">
        <v>1252</v>
      </c>
      <c r="B1618" s="102">
        <v>44050</v>
      </c>
      <c r="C1618" s="103">
        <v>0.24</v>
      </c>
      <c r="D1618" s="133">
        <v>2600</v>
      </c>
      <c r="E1618" s="108" t="str">
        <f>_xlfn.XLOOKUP($A1618,'Task3 Baza'!$A$2:$A$1999,'Task3 Baza'!$C$2:$C$1999,"non",0)</f>
        <v>Kürdəmir</v>
      </c>
      <c r="F1618" s="109" t="str">
        <f t="shared" si="54"/>
        <v>Sumqayıt</v>
      </c>
      <c r="G1618" s="110">
        <f t="shared" si="55"/>
        <v>50</v>
      </c>
    </row>
    <row r="1619" spans="1:7" x14ac:dyDescent="0.3">
      <c r="A1619" s="20" t="s">
        <v>812</v>
      </c>
      <c r="B1619" s="102">
        <v>44335</v>
      </c>
      <c r="C1619" s="103">
        <v>0.22</v>
      </c>
      <c r="D1619" s="133">
        <v>9700</v>
      </c>
      <c r="E1619" s="108" t="str">
        <f>_xlfn.XLOOKUP($A1619,'Task3 Baza'!$A$2:$A$1999,'Task3 Baza'!$C$2:$C$1999,"non",0)</f>
        <v>Ucar</v>
      </c>
      <c r="F1619" s="109" t="str">
        <f t="shared" si="54"/>
        <v>Lənkəran</v>
      </c>
      <c r="G1619" s="110">
        <f t="shared" si="55"/>
        <v>42</v>
      </c>
    </row>
    <row r="1620" spans="1:7" x14ac:dyDescent="0.3">
      <c r="A1620" s="20" t="s">
        <v>934</v>
      </c>
      <c r="B1620" s="102">
        <v>44073</v>
      </c>
      <c r="C1620" s="103">
        <v>0.22</v>
      </c>
      <c r="D1620" s="133">
        <v>6800</v>
      </c>
      <c r="E1620" s="108" t="str">
        <f>_xlfn.XLOOKUP($A1620,'Task3 Baza'!$A$2:$A$1999,'Task3 Baza'!$C$2:$C$1999,"non",0)</f>
        <v>Şabran</v>
      </c>
      <c r="F1620" s="109" t="str">
        <f t="shared" si="54"/>
        <v>Gəncə</v>
      </c>
      <c r="G1620" s="110">
        <f t="shared" si="55"/>
        <v>20</v>
      </c>
    </row>
    <row r="1621" spans="1:7" x14ac:dyDescent="0.3">
      <c r="A1621" s="20" t="s">
        <v>492</v>
      </c>
      <c r="B1621" s="102">
        <v>44521</v>
      </c>
      <c r="C1621" s="103">
        <v>0.15</v>
      </c>
      <c r="D1621" s="133">
        <v>8300</v>
      </c>
      <c r="E1621" s="108" t="str">
        <f>_xlfn.XLOOKUP($A1621,'Task3 Baza'!$A$2:$A$1999,'Task3 Baza'!$C$2:$C$1999,"non",0)</f>
        <v>Sumqayıt</v>
      </c>
      <c r="F1621" s="109" t="str">
        <f t="shared" si="54"/>
        <v>Gəncə</v>
      </c>
      <c r="G1621" s="110">
        <f t="shared" si="55"/>
        <v>20</v>
      </c>
    </row>
    <row r="1622" spans="1:7" x14ac:dyDescent="0.3">
      <c r="A1622" s="20" t="s">
        <v>762</v>
      </c>
      <c r="B1622" s="102">
        <v>44007</v>
      </c>
      <c r="C1622" s="103">
        <v>0.23</v>
      </c>
      <c r="D1622" s="133">
        <v>12400</v>
      </c>
      <c r="E1622" s="108" t="str">
        <f>_xlfn.XLOOKUP($A1622,'Task3 Baza'!$A$2:$A$1999,'Task3 Baza'!$C$2:$C$1999,"non",0)</f>
        <v>Kəlbəcər</v>
      </c>
      <c r="F1622" s="109" t="str">
        <f t="shared" si="54"/>
        <v>Sumqayıt</v>
      </c>
      <c r="G1622" s="110">
        <f t="shared" si="55"/>
        <v>50</v>
      </c>
    </row>
    <row r="1623" spans="1:7" x14ac:dyDescent="0.3">
      <c r="A1623" s="20" t="s">
        <v>941</v>
      </c>
      <c r="B1623" s="102">
        <v>44347</v>
      </c>
      <c r="C1623" s="103">
        <v>0.17</v>
      </c>
      <c r="D1623" s="133">
        <v>3900</v>
      </c>
      <c r="E1623" s="108" t="str">
        <f>_xlfn.XLOOKUP($A1623,'Task3 Baza'!$A$2:$A$1999,'Task3 Baza'!$C$2:$C$1999,"non",0)</f>
        <v>Naftalan</v>
      </c>
      <c r="F1623" s="109" t="str">
        <f t="shared" si="54"/>
        <v>Gəncə</v>
      </c>
      <c r="G1623" s="110">
        <f t="shared" si="55"/>
        <v>20</v>
      </c>
    </row>
    <row r="1624" spans="1:7" x14ac:dyDescent="0.3">
      <c r="A1624" s="20" t="s">
        <v>1253</v>
      </c>
      <c r="B1624" s="102">
        <v>44125</v>
      </c>
      <c r="C1624" s="103">
        <v>0.23</v>
      </c>
      <c r="D1624" s="133">
        <v>7400</v>
      </c>
      <c r="E1624" s="108" t="str">
        <f>_xlfn.XLOOKUP($A1624,'Task3 Baza'!$A$2:$A$1999,'Task3 Baza'!$C$2:$C$1999,"non",0)</f>
        <v>Qəbələ</v>
      </c>
      <c r="F1624" s="109" t="str">
        <f t="shared" si="54"/>
        <v>Sumqayıt</v>
      </c>
      <c r="G1624" s="110">
        <f t="shared" si="55"/>
        <v>50</v>
      </c>
    </row>
    <row r="1625" spans="1:7" x14ac:dyDescent="0.3">
      <c r="A1625" s="20" t="s">
        <v>1116</v>
      </c>
      <c r="B1625" s="102">
        <v>43786</v>
      </c>
      <c r="C1625" s="103">
        <v>0.14000000000000001</v>
      </c>
      <c r="D1625" s="133">
        <v>8400</v>
      </c>
      <c r="E1625" s="108" t="str">
        <f>_xlfn.XLOOKUP($A1625,'Task3 Baza'!$A$2:$A$1999,'Task3 Baza'!$C$2:$C$1999,"non",0)</f>
        <v>Siyəzən</v>
      </c>
      <c r="F1625" s="109" t="str">
        <f t="shared" si="54"/>
        <v>Gəncə</v>
      </c>
      <c r="G1625" s="110">
        <f t="shared" si="55"/>
        <v>20</v>
      </c>
    </row>
    <row r="1626" spans="1:7" x14ac:dyDescent="0.3">
      <c r="A1626" s="20" t="s">
        <v>969</v>
      </c>
      <c r="B1626" s="102">
        <v>44593</v>
      </c>
      <c r="C1626" s="103">
        <v>0.18</v>
      </c>
      <c r="D1626" s="133">
        <v>9700</v>
      </c>
      <c r="E1626" s="108" t="str">
        <f>_xlfn.XLOOKUP($A1626,'Task3 Baza'!$A$2:$A$1999,'Task3 Baza'!$C$2:$C$1999,"non",0)</f>
        <v>Sumqayıt</v>
      </c>
      <c r="F1626" s="109" t="str">
        <f t="shared" si="54"/>
        <v>Gəncə</v>
      </c>
      <c r="G1626" s="110">
        <f t="shared" si="55"/>
        <v>20</v>
      </c>
    </row>
    <row r="1627" spans="1:7" x14ac:dyDescent="0.3">
      <c r="A1627" s="20" t="s">
        <v>1254</v>
      </c>
      <c r="B1627" s="102">
        <v>44634</v>
      </c>
      <c r="C1627" s="103">
        <v>0.17</v>
      </c>
      <c r="D1627" s="133">
        <v>2300</v>
      </c>
      <c r="E1627" s="108" t="str">
        <f>_xlfn.XLOOKUP($A1627,'Task3 Baza'!$A$2:$A$1999,'Task3 Baza'!$C$2:$C$1999,"non",0)</f>
        <v>Şabran</v>
      </c>
      <c r="F1627" s="109" t="str">
        <f t="shared" si="54"/>
        <v>Gəncə</v>
      </c>
      <c r="G1627" s="110">
        <f t="shared" si="55"/>
        <v>20</v>
      </c>
    </row>
    <row r="1628" spans="1:7" x14ac:dyDescent="0.3">
      <c r="A1628" s="20" t="s">
        <v>1255</v>
      </c>
      <c r="B1628" s="102">
        <v>44770</v>
      </c>
      <c r="C1628" s="103">
        <v>0.2</v>
      </c>
      <c r="D1628" s="133">
        <v>5700</v>
      </c>
      <c r="E1628" s="108" t="str">
        <f>_xlfn.XLOOKUP($A1628,'Task3 Baza'!$A$2:$A$1999,'Task3 Baza'!$C$2:$C$1999,"non",0)</f>
        <v>Beyləqan</v>
      </c>
      <c r="F1628" s="109" t="str">
        <f t="shared" si="54"/>
        <v>Bakı</v>
      </c>
      <c r="G1628" s="110">
        <f t="shared" si="55"/>
        <v>10</v>
      </c>
    </row>
    <row r="1629" spans="1:7" x14ac:dyDescent="0.3">
      <c r="A1629" s="20" t="s">
        <v>1256</v>
      </c>
      <c r="B1629" s="102">
        <v>44387</v>
      </c>
      <c r="C1629" s="103">
        <v>0.2</v>
      </c>
      <c r="D1629" s="133">
        <v>5000</v>
      </c>
      <c r="E1629" s="108" t="str">
        <f>_xlfn.XLOOKUP($A1629,'Task3 Baza'!$A$2:$A$1999,'Task3 Baza'!$C$2:$C$1999,"non",0)</f>
        <v>Xızı</v>
      </c>
      <c r="F1629" s="109" t="str">
        <f t="shared" si="54"/>
        <v>Sumqayıt</v>
      </c>
      <c r="G1629" s="110">
        <f t="shared" si="55"/>
        <v>50</v>
      </c>
    </row>
    <row r="1630" spans="1:7" x14ac:dyDescent="0.3">
      <c r="A1630" s="20" t="s">
        <v>684</v>
      </c>
      <c r="B1630" s="102">
        <v>44181</v>
      </c>
      <c r="C1630" s="103">
        <v>0.19</v>
      </c>
      <c r="D1630" s="133">
        <v>9500</v>
      </c>
      <c r="E1630" s="108" t="str">
        <f>_xlfn.XLOOKUP($A1630,'Task3 Baza'!$A$2:$A$1999,'Task3 Baza'!$C$2:$C$1999,"non",0)</f>
        <v>Ucar</v>
      </c>
      <c r="F1630" s="109" t="str">
        <f t="shared" si="54"/>
        <v>Lənkəran</v>
      </c>
      <c r="G1630" s="110">
        <f t="shared" si="55"/>
        <v>42</v>
      </c>
    </row>
    <row r="1631" spans="1:7" x14ac:dyDescent="0.3">
      <c r="A1631" s="20" t="s">
        <v>710</v>
      </c>
      <c r="B1631" s="102">
        <v>44151</v>
      </c>
      <c r="C1631" s="103">
        <v>0.19</v>
      </c>
      <c r="D1631" s="133">
        <v>11700</v>
      </c>
      <c r="E1631" s="108" t="str">
        <f>_xlfn.XLOOKUP($A1631,'Task3 Baza'!$A$2:$A$1999,'Task3 Baza'!$C$2:$C$1999,"non",0)</f>
        <v>Füzuli</v>
      </c>
      <c r="F1631" s="109" t="str">
        <f t="shared" si="54"/>
        <v>Sumqayıt</v>
      </c>
      <c r="G1631" s="110">
        <f t="shared" si="55"/>
        <v>50</v>
      </c>
    </row>
    <row r="1632" spans="1:7" x14ac:dyDescent="0.3">
      <c r="A1632" s="20" t="s">
        <v>1257</v>
      </c>
      <c r="B1632" s="102">
        <v>44458</v>
      </c>
      <c r="C1632" s="103">
        <v>0.17</v>
      </c>
      <c r="D1632" s="133">
        <v>2100</v>
      </c>
      <c r="E1632" s="108" t="str">
        <f>_xlfn.XLOOKUP($A1632,'Task3 Baza'!$A$2:$A$1999,'Task3 Baza'!$C$2:$C$1999,"non",0)</f>
        <v>Kəlbəcər</v>
      </c>
      <c r="F1632" s="109" t="str">
        <f t="shared" si="54"/>
        <v>Sumqayıt</v>
      </c>
      <c r="G1632" s="110">
        <f t="shared" si="55"/>
        <v>50</v>
      </c>
    </row>
    <row r="1633" spans="1:7" x14ac:dyDescent="0.3">
      <c r="A1633" s="20" t="s">
        <v>1258</v>
      </c>
      <c r="B1633" s="102">
        <v>43973</v>
      </c>
      <c r="C1633" s="103">
        <v>0.19</v>
      </c>
      <c r="D1633" s="133">
        <v>11300</v>
      </c>
      <c r="E1633" s="108" t="str">
        <f>_xlfn.XLOOKUP($A1633,'Task3 Baza'!$A$2:$A$1999,'Task3 Baza'!$C$2:$C$1999,"non",0)</f>
        <v>Zəngilan</v>
      </c>
      <c r="F1633" s="109" t="str">
        <f t="shared" si="54"/>
        <v>Lənkəran</v>
      </c>
      <c r="G1633" s="110">
        <f t="shared" si="55"/>
        <v>42</v>
      </c>
    </row>
    <row r="1634" spans="1:7" x14ac:dyDescent="0.3">
      <c r="A1634" s="20" t="s">
        <v>1259</v>
      </c>
      <c r="B1634" s="102">
        <v>44907</v>
      </c>
      <c r="C1634" s="103">
        <v>0.16</v>
      </c>
      <c r="D1634" s="133">
        <v>9100</v>
      </c>
      <c r="E1634" s="108" t="str">
        <f>_xlfn.XLOOKUP($A1634,'Task3 Baza'!$A$2:$A$1999,'Task3 Baza'!$C$2:$C$1999,"non",0)</f>
        <v>Sabirabad</v>
      </c>
      <c r="F1634" s="109" t="str">
        <f t="shared" si="54"/>
        <v>Gəncə</v>
      </c>
      <c r="G1634" s="110">
        <f t="shared" si="55"/>
        <v>20</v>
      </c>
    </row>
    <row r="1635" spans="1:7" x14ac:dyDescent="0.3">
      <c r="A1635" s="20" t="s">
        <v>1260</v>
      </c>
      <c r="B1635" s="102">
        <v>44407</v>
      </c>
      <c r="C1635" s="103">
        <v>0.17</v>
      </c>
      <c r="D1635" s="133">
        <v>10300</v>
      </c>
      <c r="E1635" s="108" t="str">
        <f>_xlfn.XLOOKUP($A1635,'Task3 Baza'!$A$2:$A$1999,'Task3 Baza'!$C$2:$C$1999,"non",0)</f>
        <v>Ağsu</v>
      </c>
      <c r="F1635" s="109" t="str">
        <f t="shared" si="54"/>
        <v>Bakı</v>
      </c>
      <c r="G1635" s="110">
        <f t="shared" si="55"/>
        <v>10</v>
      </c>
    </row>
    <row r="1636" spans="1:7" x14ac:dyDescent="0.3">
      <c r="A1636" s="20" t="s">
        <v>1261</v>
      </c>
      <c r="B1636" s="102">
        <v>44735</v>
      </c>
      <c r="C1636" s="103">
        <v>0.19</v>
      </c>
      <c r="D1636" s="133">
        <v>9500</v>
      </c>
      <c r="E1636" s="108" t="str">
        <f>_xlfn.XLOOKUP($A1636,'Task3 Baza'!$A$2:$A$1999,'Task3 Baza'!$C$2:$C$1999,"non",0)</f>
        <v>Naftalan</v>
      </c>
      <c r="F1636" s="109" t="str">
        <f t="shared" si="54"/>
        <v>Gəncə</v>
      </c>
      <c r="G1636" s="110">
        <f t="shared" si="55"/>
        <v>20</v>
      </c>
    </row>
    <row r="1637" spans="1:7" x14ac:dyDescent="0.3">
      <c r="A1637" s="20" t="s">
        <v>1120</v>
      </c>
      <c r="B1637" s="102">
        <v>44398</v>
      </c>
      <c r="C1637" s="103">
        <v>0.14000000000000001</v>
      </c>
      <c r="D1637" s="133">
        <v>8100</v>
      </c>
      <c r="E1637" s="108" t="str">
        <f>_xlfn.XLOOKUP($A1637,'Task3 Baza'!$A$2:$A$1999,'Task3 Baza'!$C$2:$C$1999,"non",0)</f>
        <v>Bərdə</v>
      </c>
      <c r="F1637" s="109" t="str">
        <f t="shared" si="54"/>
        <v>Bakı</v>
      </c>
      <c r="G1637" s="110">
        <f t="shared" si="55"/>
        <v>10</v>
      </c>
    </row>
    <row r="1638" spans="1:7" x14ac:dyDescent="0.3">
      <c r="A1638" s="20" t="s">
        <v>768</v>
      </c>
      <c r="B1638" s="102">
        <v>43651</v>
      </c>
      <c r="C1638" s="103">
        <v>0.14000000000000001</v>
      </c>
      <c r="D1638" s="133">
        <v>9400</v>
      </c>
      <c r="E1638" s="108" t="str">
        <f>_xlfn.XLOOKUP($A1638,'Task3 Baza'!$A$2:$A$1999,'Task3 Baza'!$C$2:$C$1999,"non",0)</f>
        <v>Cəbrayıl</v>
      </c>
      <c r="F1638" s="109" t="str">
        <f t="shared" si="54"/>
        <v>Bakı</v>
      </c>
      <c r="G1638" s="110">
        <f t="shared" si="55"/>
        <v>10</v>
      </c>
    </row>
    <row r="1639" spans="1:7" x14ac:dyDescent="0.3">
      <c r="A1639" s="20" t="s">
        <v>630</v>
      </c>
      <c r="B1639" s="102">
        <v>44320</v>
      </c>
      <c r="C1639" s="103">
        <v>0.14000000000000001</v>
      </c>
      <c r="D1639" s="133">
        <v>2400</v>
      </c>
      <c r="E1639" s="108" t="str">
        <f>_xlfn.XLOOKUP($A1639,'Task3 Baza'!$A$2:$A$1999,'Task3 Baza'!$C$2:$C$1999,"non",0)</f>
        <v>Culfa</v>
      </c>
      <c r="F1639" s="109" t="str">
        <f t="shared" si="54"/>
        <v>Bakı</v>
      </c>
      <c r="G1639" s="110">
        <f t="shared" si="55"/>
        <v>10</v>
      </c>
    </row>
    <row r="1640" spans="1:7" x14ac:dyDescent="0.3">
      <c r="A1640" s="20" t="s">
        <v>1041</v>
      </c>
      <c r="B1640" s="102">
        <v>44518</v>
      </c>
      <c r="C1640" s="103">
        <v>0.16</v>
      </c>
      <c r="D1640" s="133">
        <v>10400</v>
      </c>
      <c r="E1640" s="108" t="str">
        <f>_xlfn.XLOOKUP($A1640,'Task3 Baza'!$A$2:$A$1999,'Task3 Baza'!$C$2:$C$1999,"non",0)</f>
        <v>Siyəzən</v>
      </c>
      <c r="F1640" s="109" t="str">
        <f t="shared" si="54"/>
        <v>Gəncə</v>
      </c>
      <c r="G1640" s="110">
        <f t="shared" si="55"/>
        <v>20</v>
      </c>
    </row>
    <row r="1641" spans="1:7" x14ac:dyDescent="0.3">
      <c r="A1641" s="20" t="s">
        <v>786</v>
      </c>
      <c r="B1641" s="102">
        <v>44652</v>
      </c>
      <c r="C1641" s="103">
        <v>0.16</v>
      </c>
      <c r="D1641" s="133">
        <v>4800</v>
      </c>
      <c r="E1641" s="108" t="str">
        <f>_xlfn.XLOOKUP($A1641,'Task3 Baza'!$A$2:$A$1999,'Task3 Baza'!$C$2:$C$1999,"non",0)</f>
        <v>Sabirabad</v>
      </c>
      <c r="F1641" s="109" t="str">
        <f t="shared" si="54"/>
        <v>Gəncə</v>
      </c>
      <c r="G1641" s="110">
        <f t="shared" si="55"/>
        <v>20</v>
      </c>
    </row>
    <row r="1642" spans="1:7" x14ac:dyDescent="0.3">
      <c r="A1642" s="20" t="s">
        <v>1262</v>
      </c>
      <c r="B1642" s="102">
        <v>44252</v>
      </c>
      <c r="C1642" s="103">
        <v>0.21</v>
      </c>
      <c r="D1642" s="133">
        <v>10400</v>
      </c>
      <c r="E1642" s="108" t="str">
        <f>_xlfn.XLOOKUP($A1642,'Task3 Baza'!$A$2:$A$1999,'Task3 Baza'!$C$2:$C$1999,"non",0)</f>
        <v>Mingəçevir</v>
      </c>
      <c r="F1642" s="109" t="str">
        <f t="shared" si="54"/>
        <v>Gəncə</v>
      </c>
      <c r="G1642" s="110">
        <f t="shared" si="55"/>
        <v>20</v>
      </c>
    </row>
    <row r="1643" spans="1:7" x14ac:dyDescent="0.3">
      <c r="A1643" s="20" t="s">
        <v>1263</v>
      </c>
      <c r="B1643" s="102">
        <v>43586</v>
      </c>
      <c r="C1643" s="103">
        <v>0.18</v>
      </c>
      <c r="D1643" s="133">
        <v>3600</v>
      </c>
      <c r="E1643" s="108" t="str">
        <f>_xlfn.XLOOKUP($A1643,'Task3 Baza'!$A$2:$A$1999,'Task3 Baza'!$C$2:$C$1999,"non",0)</f>
        <v>Kürdəmir</v>
      </c>
      <c r="F1643" s="109" t="str">
        <f t="shared" si="54"/>
        <v>Sumqayıt</v>
      </c>
      <c r="G1643" s="110">
        <f t="shared" si="55"/>
        <v>50</v>
      </c>
    </row>
    <row r="1644" spans="1:7" x14ac:dyDescent="0.3">
      <c r="A1644" s="20" t="s">
        <v>909</v>
      </c>
      <c r="B1644" s="102">
        <v>44205</v>
      </c>
      <c r="C1644" s="103">
        <v>0.15</v>
      </c>
      <c r="D1644" s="133">
        <v>5500</v>
      </c>
      <c r="E1644" s="108" t="str">
        <f>_xlfn.XLOOKUP($A1644,'Task3 Baza'!$A$2:$A$1999,'Task3 Baza'!$C$2:$C$1999,"non",0)</f>
        <v>Lənkəran</v>
      </c>
      <c r="F1644" s="109" t="str">
        <f t="shared" si="54"/>
        <v>Gəncə</v>
      </c>
      <c r="G1644" s="110">
        <f t="shared" si="55"/>
        <v>20</v>
      </c>
    </row>
    <row r="1645" spans="1:7" x14ac:dyDescent="0.3">
      <c r="A1645" s="20" t="s">
        <v>1264</v>
      </c>
      <c r="B1645" s="102">
        <v>43809</v>
      </c>
      <c r="C1645" s="103">
        <v>0.14000000000000001</v>
      </c>
      <c r="D1645" s="133">
        <v>12500</v>
      </c>
      <c r="E1645" s="108" t="str">
        <f>_xlfn.XLOOKUP($A1645,'Task3 Baza'!$A$2:$A$1999,'Task3 Baza'!$C$2:$C$1999,"non",0)</f>
        <v>Siyəzən</v>
      </c>
      <c r="F1645" s="109" t="str">
        <f t="shared" si="54"/>
        <v>Gəncə</v>
      </c>
      <c r="G1645" s="110">
        <f t="shared" si="55"/>
        <v>20</v>
      </c>
    </row>
    <row r="1646" spans="1:7" x14ac:dyDescent="0.3">
      <c r="A1646" s="20" t="s">
        <v>1265</v>
      </c>
      <c r="B1646" s="102">
        <v>44689</v>
      </c>
      <c r="C1646" s="103">
        <v>0.14000000000000001</v>
      </c>
      <c r="D1646" s="133">
        <v>5200</v>
      </c>
      <c r="E1646" s="108" t="str">
        <f>_xlfn.XLOOKUP($A1646,'Task3 Baza'!$A$2:$A$1999,'Task3 Baza'!$C$2:$C$1999,"non",0)</f>
        <v>Babək</v>
      </c>
      <c r="F1646" s="109" t="str">
        <f t="shared" si="54"/>
        <v>Bakı</v>
      </c>
      <c r="G1646" s="110">
        <f t="shared" si="55"/>
        <v>10</v>
      </c>
    </row>
    <row r="1647" spans="1:7" x14ac:dyDescent="0.3">
      <c r="A1647" s="20" t="s">
        <v>1266</v>
      </c>
      <c r="B1647" s="102">
        <v>44226</v>
      </c>
      <c r="C1647" s="103">
        <v>0.18</v>
      </c>
      <c r="D1647" s="133">
        <v>10400</v>
      </c>
      <c r="E1647" s="108" t="str">
        <f>_xlfn.XLOOKUP($A1647,'Task3 Baza'!$A$2:$A$1999,'Task3 Baza'!$C$2:$C$1999,"non",0)</f>
        <v>Bərdə</v>
      </c>
      <c r="F1647" s="109" t="str">
        <f t="shared" si="54"/>
        <v>Bakı</v>
      </c>
      <c r="G1647" s="110">
        <f t="shared" si="55"/>
        <v>10</v>
      </c>
    </row>
    <row r="1648" spans="1:7" x14ac:dyDescent="0.3">
      <c r="A1648" s="20" t="s">
        <v>1267</v>
      </c>
      <c r="B1648" s="102">
        <v>44196</v>
      </c>
      <c r="C1648" s="103">
        <v>0.2</v>
      </c>
      <c r="D1648" s="133">
        <v>6700</v>
      </c>
      <c r="E1648" s="108" t="str">
        <f>_xlfn.XLOOKUP($A1648,'Task3 Baza'!$A$2:$A$1999,'Task3 Baza'!$C$2:$C$1999,"non",0)</f>
        <v>Xocavənd</v>
      </c>
      <c r="F1648" s="109" t="str">
        <f t="shared" si="54"/>
        <v>Sumqayıt</v>
      </c>
      <c r="G1648" s="110">
        <f t="shared" si="55"/>
        <v>50</v>
      </c>
    </row>
    <row r="1649" spans="1:7" x14ac:dyDescent="0.3">
      <c r="A1649" s="20" t="s">
        <v>823</v>
      </c>
      <c r="B1649" s="102">
        <v>44183</v>
      </c>
      <c r="C1649" s="103">
        <v>0.22</v>
      </c>
      <c r="D1649" s="133">
        <v>2600</v>
      </c>
      <c r="E1649" s="108" t="str">
        <f>_xlfn.XLOOKUP($A1649,'Task3 Baza'!$A$2:$A$1999,'Task3 Baza'!$C$2:$C$1999,"non",0)</f>
        <v>Şirvan</v>
      </c>
      <c r="F1649" s="109" t="str">
        <f t="shared" si="54"/>
        <v>Lənkəran</v>
      </c>
      <c r="G1649" s="110">
        <f t="shared" si="55"/>
        <v>42</v>
      </c>
    </row>
    <row r="1650" spans="1:7" x14ac:dyDescent="0.3">
      <c r="A1650" s="20" t="s">
        <v>1268</v>
      </c>
      <c r="B1650" s="102">
        <v>44193</v>
      </c>
      <c r="C1650" s="103">
        <v>0.21</v>
      </c>
      <c r="D1650" s="133">
        <v>12300</v>
      </c>
      <c r="E1650" s="108" t="str">
        <f>_xlfn.XLOOKUP($A1650,'Task3 Baza'!$A$2:$A$1999,'Task3 Baza'!$C$2:$C$1999,"non",0)</f>
        <v>Saatlı</v>
      </c>
      <c r="F1650" s="109" t="str">
        <f t="shared" si="54"/>
        <v>Gəncə</v>
      </c>
      <c r="G1650" s="110">
        <f t="shared" si="55"/>
        <v>20</v>
      </c>
    </row>
    <row r="1651" spans="1:7" x14ac:dyDescent="0.3">
      <c r="A1651" s="20" t="s">
        <v>1269</v>
      </c>
      <c r="B1651" s="102">
        <v>43908</v>
      </c>
      <c r="C1651" s="103">
        <v>0.14000000000000001</v>
      </c>
      <c r="D1651" s="133">
        <v>5000</v>
      </c>
      <c r="E1651" s="108" t="str">
        <f>_xlfn.XLOOKUP($A1651,'Task3 Baza'!$A$2:$A$1999,'Task3 Baza'!$C$2:$C$1999,"non",0)</f>
        <v>Oğuz</v>
      </c>
      <c r="F1651" s="109" t="str">
        <f t="shared" si="54"/>
        <v>Gəncə</v>
      </c>
      <c r="G1651" s="110">
        <f t="shared" si="55"/>
        <v>20</v>
      </c>
    </row>
    <row r="1652" spans="1:7" x14ac:dyDescent="0.3">
      <c r="A1652" s="20" t="s">
        <v>1270</v>
      </c>
      <c r="B1652" s="102">
        <v>44700</v>
      </c>
      <c r="C1652" s="103">
        <v>0.21</v>
      </c>
      <c r="D1652" s="133">
        <v>5500</v>
      </c>
      <c r="E1652" s="108" t="str">
        <f>_xlfn.XLOOKUP($A1652,'Task3 Baza'!$A$2:$A$1999,'Task3 Baza'!$C$2:$C$1999,"non",0)</f>
        <v>Zaqatala</v>
      </c>
      <c r="F1652" s="109" t="str">
        <f t="shared" si="54"/>
        <v>Lənkəran</v>
      </c>
      <c r="G1652" s="110">
        <f t="shared" si="55"/>
        <v>42</v>
      </c>
    </row>
    <row r="1653" spans="1:7" x14ac:dyDescent="0.3">
      <c r="A1653" s="20" t="s">
        <v>1271</v>
      </c>
      <c r="B1653" s="102">
        <v>44793</v>
      </c>
      <c r="C1653" s="103">
        <v>0.23</v>
      </c>
      <c r="D1653" s="133">
        <v>5400</v>
      </c>
      <c r="E1653" s="108" t="str">
        <f>_xlfn.XLOOKUP($A1653,'Task3 Baza'!$A$2:$A$1999,'Task3 Baza'!$C$2:$C$1999,"non",0)</f>
        <v>Bakı</v>
      </c>
      <c r="F1653" s="109" t="str">
        <f t="shared" si="54"/>
        <v>Bakı</v>
      </c>
      <c r="G1653" s="110">
        <f t="shared" si="55"/>
        <v>10</v>
      </c>
    </row>
    <row r="1654" spans="1:7" x14ac:dyDescent="0.3">
      <c r="A1654" s="20" t="s">
        <v>1272</v>
      </c>
      <c r="B1654" s="102">
        <v>44018</v>
      </c>
      <c r="C1654" s="103">
        <v>0.23</v>
      </c>
      <c r="D1654" s="133">
        <v>10000</v>
      </c>
      <c r="E1654" s="108" t="str">
        <f>_xlfn.XLOOKUP($A1654,'Task3 Baza'!$A$2:$A$1999,'Task3 Baza'!$C$2:$C$1999,"non",0)</f>
        <v>Cəbrayıl</v>
      </c>
      <c r="F1654" s="109" t="str">
        <f t="shared" si="54"/>
        <v>Bakı</v>
      </c>
      <c r="G1654" s="110">
        <f t="shared" si="55"/>
        <v>10</v>
      </c>
    </row>
    <row r="1655" spans="1:7" x14ac:dyDescent="0.3">
      <c r="A1655" s="20" t="s">
        <v>524</v>
      </c>
      <c r="B1655" s="102">
        <v>44007</v>
      </c>
      <c r="C1655" s="103">
        <v>0.15</v>
      </c>
      <c r="D1655" s="133">
        <v>5000</v>
      </c>
      <c r="E1655" s="108" t="str">
        <f>_xlfn.XLOOKUP($A1655,'Task3 Baza'!$A$2:$A$1999,'Task3 Baza'!$C$2:$C$1999,"non",0)</f>
        <v>Şəki</v>
      </c>
      <c r="F1655" s="109" t="str">
        <f t="shared" si="54"/>
        <v>Lənkəran</v>
      </c>
      <c r="G1655" s="110">
        <f t="shared" si="55"/>
        <v>42</v>
      </c>
    </row>
    <row r="1656" spans="1:7" x14ac:dyDescent="0.3">
      <c r="A1656" s="20" t="s">
        <v>521</v>
      </c>
      <c r="B1656" s="102">
        <v>44192</v>
      </c>
      <c r="C1656" s="103">
        <v>0.24</v>
      </c>
      <c r="D1656" s="133">
        <v>4100</v>
      </c>
      <c r="E1656" s="108" t="str">
        <f>_xlfn.XLOOKUP($A1656,'Task3 Baza'!$A$2:$A$1999,'Task3 Baza'!$C$2:$C$1999,"non",0)</f>
        <v>Kürdəmir</v>
      </c>
      <c r="F1656" s="109" t="str">
        <f t="shared" si="54"/>
        <v>Sumqayıt</v>
      </c>
      <c r="G1656" s="110">
        <f t="shared" si="55"/>
        <v>50</v>
      </c>
    </row>
    <row r="1657" spans="1:7" x14ac:dyDescent="0.3">
      <c r="A1657" s="20" t="s">
        <v>1273</v>
      </c>
      <c r="B1657" s="102">
        <v>44026</v>
      </c>
      <c r="C1657" s="103">
        <v>0.18</v>
      </c>
      <c r="D1657" s="133">
        <v>9600</v>
      </c>
      <c r="E1657" s="108" t="str">
        <f>_xlfn.XLOOKUP($A1657,'Task3 Baza'!$A$2:$A$1999,'Task3 Baza'!$C$2:$C$1999,"non",0)</f>
        <v>Abşeron</v>
      </c>
      <c r="F1657" s="109" t="str">
        <f t="shared" si="54"/>
        <v>Bakı</v>
      </c>
      <c r="G1657" s="110">
        <f t="shared" si="55"/>
        <v>10</v>
      </c>
    </row>
    <row r="1658" spans="1:7" x14ac:dyDescent="0.3">
      <c r="A1658" s="20" t="s">
        <v>1274</v>
      </c>
      <c r="B1658" s="102">
        <v>44049</v>
      </c>
      <c r="C1658" s="103">
        <v>0.15</v>
      </c>
      <c r="D1658" s="133">
        <v>2200</v>
      </c>
      <c r="E1658" s="108" t="str">
        <f>_xlfn.XLOOKUP($A1658,'Task3 Baza'!$A$2:$A$1999,'Task3 Baza'!$C$2:$C$1999,"non",0)</f>
        <v>Babək</v>
      </c>
      <c r="F1658" s="109" t="str">
        <f t="shared" si="54"/>
        <v>Bakı</v>
      </c>
      <c r="G1658" s="110">
        <f t="shared" si="55"/>
        <v>10</v>
      </c>
    </row>
    <row r="1659" spans="1:7" x14ac:dyDescent="0.3">
      <c r="A1659" s="20" t="s">
        <v>1275</v>
      </c>
      <c r="B1659" s="102">
        <v>44253</v>
      </c>
      <c r="C1659" s="103">
        <v>0.14000000000000001</v>
      </c>
      <c r="D1659" s="133">
        <v>8500</v>
      </c>
      <c r="E1659" s="108" t="str">
        <f>_xlfn.XLOOKUP($A1659,'Task3 Baza'!$A$2:$A$1999,'Task3 Baza'!$C$2:$C$1999,"non",0)</f>
        <v>Qusar</v>
      </c>
      <c r="F1659" s="109" t="str">
        <f t="shared" si="54"/>
        <v>Gəncə</v>
      </c>
      <c r="G1659" s="110">
        <f t="shared" si="55"/>
        <v>20</v>
      </c>
    </row>
    <row r="1660" spans="1:7" x14ac:dyDescent="0.3">
      <c r="A1660" s="20" t="s">
        <v>1276</v>
      </c>
      <c r="B1660" s="102">
        <v>44097</v>
      </c>
      <c r="C1660" s="103">
        <v>0.19</v>
      </c>
      <c r="D1660" s="133">
        <v>10300</v>
      </c>
      <c r="E1660" s="108" t="str">
        <f>_xlfn.XLOOKUP($A1660,'Task3 Baza'!$A$2:$A$1999,'Task3 Baza'!$C$2:$C$1999,"non",0)</f>
        <v>Mingəçevir</v>
      </c>
      <c r="F1660" s="109" t="str">
        <f t="shared" si="54"/>
        <v>Gəncə</v>
      </c>
      <c r="G1660" s="110">
        <f t="shared" si="55"/>
        <v>20</v>
      </c>
    </row>
    <row r="1661" spans="1:7" x14ac:dyDescent="0.3">
      <c r="A1661" s="20" t="s">
        <v>1083</v>
      </c>
      <c r="B1661" s="102">
        <v>44537</v>
      </c>
      <c r="C1661" s="103">
        <v>0.15</v>
      </c>
      <c r="D1661" s="133">
        <v>1800</v>
      </c>
      <c r="E1661" s="108" t="str">
        <f>_xlfn.XLOOKUP($A1661,'Task3 Baza'!$A$2:$A$1999,'Task3 Baza'!$C$2:$C$1999,"non",0)</f>
        <v>Zaqatala</v>
      </c>
      <c r="F1661" s="109" t="str">
        <f t="shared" si="54"/>
        <v>Lənkəran</v>
      </c>
      <c r="G1661" s="110">
        <f t="shared" si="55"/>
        <v>42</v>
      </c>
    </row>
    <row r="1662" spans="1:7" x14ac:dyDescent="0.3">
      <c r="A1662" s="20" t="s">
        <v>717</v>
      </c>
      <c r="B1662" s="102">
        <v>44634</v>
      </c>
      <c r="C1662" s="103">
        <v>0.22</v>
      </c>
      <c r="D1662" s="133">
        <v>12400</v>
      </c>
      <c r="E1662" s="108" t="str">
        <f>_xlfn.XLOOKUP($A1662,'Task3 Baza'!$A$2:$A$1999,'Task3 Baza'!$C$2:$C$1999,"non",0)</f>
        <v>Biləsuvar</v>
      </c>
      <c r="F1662" s="109" t="str">
        <f t="shared" si="54"/>
        <v>Bakı</v>
      </c>
      <c r="G1662" s="110">
        <f t="shared" si="55"/>
        <v>10</v>
      </c>
    </row>
    <row r="1663" spans="1:7" x14ac:dyDescent="0.3">
      <c r="A1663" s="20" t="s">
        <v>544</v>
      </c>
      <c r="B1663" s="102">
        <v>43578</v>
      </c>
      <c r="C1663" s="103">
        <v>0.18</v>
      </c>
      <c r="D1663" s="133">
        <v>5400</v>
      </c>
      <c r="E1663" s="108" t="str">
        <f>_xlfn.XLOOKUP($A1663,'Task3 Baza'!$A$2:$A$1999,'Task3 Baza'!$C$2:$C$1999,"non",0)</f>
        <v>Neftçala</v>
      </c>
      <c r="F1663" s="109" t="str">
        <f t="shared" si="54"/>
        <v>Gəncə</v>
      </c>
      <c r="G1663" s="110">
        <f t="shared" si="55"/>
        <v>20</v>
      </c>
    </row>
    <row r="1664" spans="1:7" x14ac:dyDescent="0.3">
      <c r="A1664" s="20" t="s">
        <v>822</v>
      </c>
      <c r="B1664" s="102">
        <v>44236</v>
      </c>
      <c r="C1664" s="103">
        <v>0.21</v>
      </c>
      <c r="D1664" s="133">
        <v>3100</v>
      </c>
      <c r="E1664" s="108" t="str">
        <f>_xlfn.XLOOKUP($A1664,'Task3 Baza'!$A$2:$A$1999,'Task3 Baza'!$C$2:$C$1999,"non",0)</f>
        <v>Göygöl</v>
      </c>
      <c r="F1664" s="109" t="str">
        <f t="shared" si="54"/>
        <v>Sumqayıt</v>
      </c>
      <c r="G1664" s="110">
        <f t="shared" si="55"/>
        <v>50</v>
      </c>
    </row>
    <row r="1665" spans="1:7" x14ac:dyDescent="0.3">
      <c r="A1665" s="20" t="s">
        <v>1277</v>
      </c>
      <c r="B1665" s="102">
        <v>44696</v>
      </c>
      <c r="C1665" s="103">
        <v>0.21</v>
      </c>
      <c r="D1665" s="133">
        <v>1400</v>
      </c>
      <c r="E1665" s="108" t="str">
        <f>_xlfn.XLOOKUP($A1665,'Task3 Baza'!$A$2:$A$1999,'Task3 Baza'!$C$2:$C$1999,"non",0)</f>
        <v>Yevlax</v>
      </c>
      <c r="F1665" s="109" t="str">
        <f t="shared" si="54"/>
        <v>Lənkəran</v>
      </c>
      <c r="G1665" s="110">
        <f t="shared" si="55"/>
        <v>42</v>
      </c>
    </row>
    <row r="1666" spans="1:7" x14ac:dyDescent="0.3">
      <c r="A1666" s="20" t="s">
        <v>1278</v>
      </c>
      <c r="B1666" s="102">
        <v>44077</v>
      </c>
      <c r="C1666" s="103">
        <v>0.19</v>
      </c>
      <c r="D1666" s="133">
        <v>9400</v>
      </c>
      <c r="E1666" s="108" t="str">
        <f>_xlfn.XLOOKUP($A1666,'Task3 Baza'!$A$2:$A$1999,'Task3 Baza'!$C$2:$C$1999,"non",0)</f>
        <v>Ağdaş</v>
      </c>
      <c r="F1666" s="109" t="str">
        <f t="shared" ref="F1666:F1729" si="56">VLOOKUP($E1666,$I$3:$K$75,2,0)</f>
        <v>Bakı</v>
      </c>
      <c r="G1666" s="110">
        <f t="shared" ref="G1666:G1729" si="57">VLOOKUP(VLOOKUP($E1666,$I$3:$J$75,2,0),$L$3:$M$6,2,0)</f>
        <v>10</v>
      </c>
    </row>
    <row r="1667" spans="1:7" x14ac:dyDescent="0.3">
      <c r="A1667" s="20" t="s">
        <v>475</v>
      </c>
      <c r="B1667" s="102">
        <v>44251</v>
      </c>
      <c r="C1667" s="103">
        <v>0.19</v>
      </c>
      <c r="D1667" s="133">
        <v>7400</v>
      </c>
      <c r="E1667" s="108" t="str">
        <f>_xlfn.XLOOKUP($A1667,'Task3 Baza'!$A$2:$A$1999,'Task3 Baza'!$C$2:$C$1999,"non",0)</f>
        <v>Quba</v>
      </c>
      <c r="F1667" s="109" t="str">
        <f t="shared" si="56"/>
        <v>Gəncə</v>
      </c>
      <c r="G1667" s="110">
        <f t="shared" si="57"/>
        <v>20</v>
      </c>
    </row>
    <row r="1668" spans="1:7" x14ac:dyDescent="0.3">
      <c r="A1668" s="20" t="s">
        <v>1165</v>
      </c>
      <c r="B1668" s="102">
        <v>44008</v>
      </c>
      <c r="C1668" s="103">
        <v>0.17</v>
      </c>
      <c r="D1668" s="133">
        <v>1300</v>
      </c>
      <c r="E1668" s="108" t="str">
        <f>_xlfn.XLOOKUP($A1668,'Task3 Baza'!$A$2:$A$1999,'Task3 Baza'!$C$2:$C$1999,"non",0)</f>
        <v>Qubadlı</v>
      </c>
      <c r="F1668" s="109" t="str">
        <f t="shared" si="56"/>
        <v>Gəncə</v>
      </c>
      <c r="G1668" s="110">
        <f t="shared" si="57"/>
        <v>20</v>
      </c>
    </row>
    <row r="1669" spans="1:7" x14ac:dyDescent="0.3">
      <c r="A1669" s="20" t="s">
        <v>1197</v>
      </c>
      <c r="B1669" s="102">
        <v>44186</v>
      </c>
      <c r="C1669" s="103">
        <v>0.15</v>
      </c>
      <c r="D1669" s="133">
        <v>8600</v>
      </c>
      <c r="E1669" s="108" t="str">
        <f>_xlfn.XLOOKUP($A1669,'Task3 Baza'!$A$2:$A$1999,'Task3 Baza'!$C$2:$C$1999,"non",0)</f>
        <v>İmişli</v>
      </c>
      <c r="F1669" s="109" t="str">
        <f t="shared" si="56"/>
        <v>Sumqayıt</v>
      </c>
      <c r="G1669" s="110">
        <f t="shared" si="57"/>
        <v>50</v>
      </c>
    </row>
    <row r="1670" spans="1:7" x14ac:dyDescent="0.3">
      <c r="A1670" s="20" t="s">
        <v>1279</v>
      </c>
      <c r="B1670" s="102">
        <v>44419</v>
      </c>
      <c r="C1670" s="103">
        <v>0.21</v>
      </c>
      <c r="D1670" s="133">
        <v>1300</v>
      </c>
      <c r="E1670" s="108" t="str">
        <f>_xlfn.XLOOKUP($A1670,'Task3 Baza'!$A$2:$A$1999,'Task3 Baza'!$C$2:$C$1999,"non",0)</f>
        <v>Salyan</v>
      </c>
      <c r="F1670" s="109" t="str">
        <f t="shared" si="56"/>
        <v>Gəncə</v>
      </c>
      <c r="G1670" s="110">
        <f t="shared" si="57"/>
        <v>20</v>
      </c>
    </row>
    <row r="1671" spans="1:7" x14ac:dyDescent="0.3">
      <c r="A1671" s="20" t="s">
        <v>1280</v>
      </c>
      <c r="B1671" s="102">
        <v>44173</v>
      </c>
      <c r="C1671" s="103">
        <v>0.14000000000000001</v>
      </c>
      <c r="D1671" s="133">
        <v>11800</v>
      </c>
      <c r="E1671" s="108" t="str">
        <f>_xlfn.XLOOKUP($A1671,'Task3 Baza'!$A$2:$A$1999,'Task3 Baza'!$C$2:$C$1999,"non",0)</f>
        <v>Samux</v>
      </c>
      <c r="F1671" s="109" t="str">
        <f t="shared" si="56"/>
        <v>Gəncə</v>
      </c>
      <c r="G1671" s="110">
        <f t="shared" si="57"/>
        <v>20</v>
      </c>
    </row>
    <row r="1672" spans="1:7" x14ac:dyDescent="0.3">
      <c r="A1672" s="20" t="s">
        <v>1036</v>
      </c>
      <c r="B1672" s="102">
        <v>44352</v>
      </c>
      <c r="C1672" s="103">
        <v>0.21</v>
      </c>
      <c r="D1672" s="133">
        <v>8100</v>
      </c>
      <c r="E1672" s="108" t="str">
        <f>_xlfn.XLOOKUP($A1672,'Task3 Baza'!$A$2:$A$1999,'Task3 Baza'!$C$2:$C$1999,"non",0)</f>
        <v>Xocalı</v>
      </c>
      <c r="F1672" s="109" t="str">
        <f t="shared" si="56"/>
        <v>Sumqayıt</v>
      </c>
      <c r="G1672" s="110">
        <f t="shared" si="57"/>
        <v>50</v>
      </c>
    </row>
    <row r="1673" spans="1:7" x14ac:dyDescent="0.3">
      <c r="A1673" s="20" t="s">
        <v>987</v>
      </c>
      <c r="B1673" s="102">
        <v>44011</v>
      </c>
      <c r="C1673" s="103">
        <v>0.15</v>
      </c>
      <c r="D1673" s="133">
        <v>1200</v>
      </c>
      <c r="E1673" s="108" t="str">
        <f>_xlfn.XLOOKUP($A1673,'Task3 Baza'!$A$2:$A$1999,'Task3 Baza'!$C$2:$C$1999,"non",0)</f>
        <v>Salyan</v>
      </c>
      <c r="F1673" s="109" t="str">
        <f t="shared" si="56"/>
        <v>Gəncə</v>
      </c>
      <c r="G1673" s="110">
        <f t="shared" si="57"/>
        <v>20</v>
      </c>
    </row>
    <row r="1674" spans="1:7" x14ac:dyDescent="0.3">
      <c r="A1674" s="20" t="s">
        <v>1281</v>
      </c>
      <c r="B1674" s="102">
        <v>44500</v>
      </c>
      <c r="C1674" s="103">
        <v>0.14000000000000001</v>
      </c>
      <c r="D1674" s="133">
        <v>2700</v>
      </c>
      <c r="E1674" s="108" t="str">
        <f>_xlfn.XLOOKUP($A1674,'Task3 Baza'!$A$2:$A$1999,'Task3 Baza'!$C$2:$C$1999,"non",0)</f>
        <v>Şabran</v>
      </c>
      <c r="F1674" s="109" t="str">
        <f t="shared" si="56"/>
        <v>Gəncə</v>
      </c>
      <c r="G1674" s="110">
        <f t="shared" si="57"/>
        <v>20</v>
      </c>
    </row>
    <row r="1675" spans="1:7" x14ac:dyDescent="0.3">
      <c r="A1675" s="20" t="s">
        <v>558</v>
      </c>
      <c r="B1675" s="102">
        <v>44356</v>
      </c>
      <c r="C1675" s="103">
        <v>0.24</v>
      </c>
      <c r="D1675" s="133">
        <v>2600</v>
      </c>
      <c r="E1675" s="108" t="str">
        <f>_xlfn.XLOOKUP($A1675,'Task3 Baza'!$A$2:$A$1999,'Task3 Baza'!$C$2:$C$1999,"non",0)</f>
        <v>Abşeron</v>
      </c>
      <c r="F1675" s="109" t="str">
        <f t="shared" si="56"/>
        <v>Bakı</v>
      </c>
      <c r="G1675" s="110">
        <f t="shared" si="57"/>
        <v>10</v>
      </c>
    </row>
    <row r="1676" spans="1:7" x14ac:dyDescent="0.3">
      <c r="A1676" s="20" t="s">
        <v>1282</v>
      </c>
      <c r="B1676" s="102">
        <v>43548</v>
      </c>
      <c r="C1676" s="103">
        <v>0.17</v>
      </c>
      <c r="D1676" s="133">
        <v>2200</v>
      </c>
      <c r="E1676" s="108" t="str">
        <f>_xlfn.XLOOKUP($A1676,'Task3 Baza'!$A$2:$A$1999,'Task3 Baza'!$C$2:$C$1999,"non",0)</f>
        <v>Naxçıvan</v>
      </c>
      <c r="F1676" s="109" t="str">
        <f t="shared" si="56"/>
        <v>Gəncə</v>
      </c>
      <c r="G1676" s="110">
        <f t="shared" si="57"/>
        <v>20</v>
      </c>
    </row>
    <row r="1677" spans="1:7" x14ac:dyDescent="0.3">
      <c r="A1677" s="20" t="s">
        <v>1283</v>
      </c>
      <c r="B1677" s="102">
        <v>44498</v>
      </c>
      <c r="C1677" s="103">
        <v>0.19</v>
      </c>
      <c r="D1677" s="133">
        <v>12500</v>
      </c>
      <c r="E1677" s="108" t="str">
        <f>_xlfn.XLOOKUP($A1677,'Task3 Baza'!$A$2:$A$1999,'Task3 Baza'!$C$2:$C$1999,"non",0)</f>
        <v>Biləsuvar</v>
      </c>
      <c r="F1677" s="109" t="str">
        <f t="shared" si="56"/>
        <v>Bakı</v>
      </c>
      <c r="G1677" s="110">
        <f t="shared" si="57"/>
        <v>10</v>
      </c>
    </row>
    <row r="1678" spans="1:7" x14ac:dyDescent="0.3">
      <c r="A1678" s="20" t="s">
        <v>1284</v>
      </c>
      <c r="B1678" s="102">
        <v>44146</v>
      </c>
      <c r="C1678" s="103">
        <v>0.21</v>
      </c>
      <c r="D1678" s="133">
        <v>12600</v>
      </c>
      <c r="E1678" s="108" t="str">
        <f>_xlfn.XLOOKUP($A1678,'Task3 Baza'!$A$2:$A$1999,'Task3 Baza'!$C$2:$C$1999,"non",0)</f>
        <v>Ağsu</v>
      </c>
      <c r="F1678" s="109" t="str">
        <f t="shared" si="56"/>
        <v>Bakı</v>
      </c>
      <c r="G1678" s="110">
        <f t="shared" si="57"/>
        <v>10</v>
      </c>
    </row>
    <row r="1679" spans="1:7" x14ac:dyDescent="0.3">
      <c r="A1679" s="20" t="s">
        <v>608</v>
      </c>
      <c r="B1679" s="102">
        <v>44327</v>
      </c>
      <c r="C1679" s="103">
        <v>0.22</v>
      </c>
      <c r="D1679" s="133">
        <v>4800</v>
      </c>
      <c r="E1679" s="108" t="str">
        <f>_xlfn.XLOOKUP($A1679,'Task3 Baza'!$A$2:$A$1999,'Task3 Baza'!$C$2:$C$1999,"non",0)</f>
        <v>İmişli</v>
      </c>
      <c r="F1679" s="109" t="str">
        <f t="shared" si="56"/>
        <v>Sumqayıt</v>
      </c>
      <c r="G1679" s="110">
        <f t="shared" si="57"/>
        <v>50</v>
      </c>
    </row>
    <row r="1680" spans="1:7" x14ac:dyDescent="0.3">
      <c r="A1680" s="20" t="s">
        <v>589</v>
      </c>
      <c r="B1680" s="102">
        <v>44435</v>
      </c>
      <c r="C1680" s="103">
        <v>0.23</v>
      </c>
      <c r="D1680" s="133">
        <v>1800</v>
      </c>
      <c r="E1680" s="108" t="str">
        <f>_xlfn.XLOOKUP($A1680,'Task3 Baza'!$A$2:$A$1999,'Task3 Baza'!$C$2:$C$1999,"non",0)</f>
        <v>Tərtər</v>
      </c>
      <c r="F1680" s="109" t="str">
        <f t="shared" si="56"/>
        <v>Lənkəran</v>
      </c>
      <c r="G1680" s="110">
        <f t="shared" si="57"/>
        <v>42</v>
      </c>
    </row>
    <row r="1681" spans="1:7" x14ac:dyDescent="0.3">
      <c r="A1681" s="20" t="s">
        <v>1285</v>
      </c>
      <c r="B1681" s="102">
        <v>43859</v>
      </c>
      <c r="C1681" s="103">
        <v>0.23</v>
      </c>
      <c r="D1681" s="133">
        <v>12900</v>
      </c>
      <c r="E1681" s="108" t="str">
        <f>_xlfn.XLOOKUP($A1681,'Task3 Baza'!$A$2:$A$1999,'Task3 Baza'!$C$2:$C$1999,"non",0)</f>
        <v>Şəki</v>
      </c>
      <c r="F1681" s="109" t="str">
        <f t="shared" si="56"/>
        <v>Lənkəran</v>
      </c>
      <c r="G1681" s="110">
        <f t="shared" si="57"/>
        <v>42</v>
      </c>
    </row>
    <row r="1682" spans="1:7" x14ac:dyDescent="0.3">
      <c r="A1682" s="20" t="s">
        <v>1028</v>
      </c>
      <c r="B1682" s="102">
        <v>44230</v>
      </c>
      <c r="C1682" s="103">
        <v>0.24</v>
      </c>
      <c r="D1682" s="133">
        <v>11000</v>
      </c>
      <c r="E1682" s="108" t="str">
        <f>_xlfn.XLOOKUP($A1682,'Task3 Baza'!$A$2:$A$1999,'Task3 Baza'!$C$2:$C$1999,"non",0)</f>
        <v>Qusar</v>
      </c>
      <c r="F1682" s="109" t="str">
        <f t="shared" si="56"/>
        <v>Gəncə</v>
      </c>
      <c r="G1682" s="110">
        <f t="shared" si="57"/>
        <v>20</v>
      </c>
    </row>
    <row r="1683" spans="1:7" x14ac:dyDescent="0.3">
      <c r="A1683" s="20" t="s">
        <v>833</v>
      </c>
      <c r="B1683" s="102">
        <v>44371</v>
      </c>
      <c r="C1683" s="103">
        <v>0.17</v>
      </c>
      <c r="D1683" s="133">
        <v>8500</v>
      </c>
      <c r="E1683" s="108" t="str">
        <f>_xlfn.XLOOKUP($A1683,'Task3 Baza'!$A$2:$A$1999,'Task3 Baza'!$C$2:$C$1999,"non",0)</f>
        <v>Daşkəsən</v>
      </c>
      <c r="F1683" s="109" t="str">
        <f t="shared" si="56"/>
        <v>Bakı</v>
      </c>
      <c r="G1683" s="110">
        <f t="shared" si="57"/>
        <v>10</v>
      </c>
    </row>
    <row r="1684" spans="1:7" x14ac:dyDescent="0.3">
      <c r="A1684" s="20" t="s">
        <v>1286</v>
      </c>
      <c r="B1684" s="102">
        <v>44613</v>
      </c>
      <c r="C1684" s="103">
        <v>0.14000000000000001</v>
      </c>
      <c r="D1684" s="133">
        <v>3000</v>
      </c>
      <c r="E1684" s="108" t="str">
        <f>_xlfn.XLOOKUP($A1684,'Task3 Baza'!$A$2:$A$1999,'Task3 Baza'!$C$2:$C$1999,"non",0)</f>
        <v>Göyçay</v>
      </c>
      <c r="F1684" s="109" t="str">
        <f t="shared" si="56"/>
        <v>Sumqayıt</v>
      </c>
      <c r="G1684" s="110">
        <f t="shared" si="57"/>
        <v>50</v>
      </c>
    </row>
    <row r="1685" spans="1:7" x14ac:dyDescent="0.3">
      <c r="A1685" s="20" t="s">
        <v>1211</v>
      </c>
      <c r="B1685" s="102">
        <v>44715</v>
      </c>
      <c r="C1685" s="103">
        <v>0.16</v>
      </c>
      <c r="D1685" s="133">
        <v>5700</v>
      </c>
      <c r="E1685" s="108" t="str">
        <f>_xlfn.XLOOKUP($A1685,'Task3 Baza'!$A$2:$A$1999,'Task3 Baza'!$C$2:$C$1999,"non",0)</f>
        <v>Şirvan</v>
      </c>
      <c r="F1685" s="109" t="str">
        <f t="shared" si="56"/>
        <v>Lənkəran</v>
      </c>
      <c r="G1685" s="110">
        <f t="shared" si="57"/>
        <v>42</v>
      </c>
    </row>
    <row r="1686" spans="1:7" x14ac:dyDescent="0.3">
      <c r="A1686" s="20" t="s">
        <v>1287</v>
      </c>
      <c r="B1686" s="102">
        <v>44056</v>
      </c>
      <c r="C1686" s="103">
        <v>0.23</v>
      </c>
      <c r="D1686" s="133">
        <v>11500</v>
      </c>
      <c r="E1686" s="108" t="str">
        <f>_xlfn.XLOOKUP($A1686,'Task3 Baza'!$A$2:$A$1999,'Task3 Baza'!$C$2:$C$1999,"non",0)</f>
        <v>Balakən</v>
      </c>
      <c r="F1686" s="109" t="str">
        <f t="shared" si="56"/>
        <v>Bakı</v>
      </c>
      <c r="G1686" s="110">
        <f t="shared" si="57"/>
        <v>10</v>
      </c>
    </row>
    <row r="1687" spans="1:7" x14ac:dyDescent="0.3">
      <c r="A1687" s="20" t="s">
        <v>327</v>
      </c>
      <c r="B1687" s="102">
        <v>43772</v>
      </c>
      <c r="C1687" s="103">
        <v>0.18</v>
      </c>
      <c r="D1687" s="133">
        <v>3400</v>
      </c>
      <c r="E1687" s="108" t="str">
        <f>_xlfn.XLOOKUP($A1687,'Task3 Baza'!$A$2:$A$1999,'Task3 Baza'!$C$2:$C$1999,"non",0)</f>
        <v>Babək</v>
      </c>
      <c r="F1687" s="109" t="str">
        <f t="shared" si="56"/>
        <v>Bakı</v>
      </c>
      <c r="G1687" s="110">
        <f t="shared" si="57"/>
        <v>10</v>
      </c>
    </row>
    <row r="1688" spans="1:7" x14ac:dyDescent="0.3">
      <c r="A1688" s="20" t="s">
        <v>1288</v>
      </c>
      <c r="B1688" s="102">
        <v>44538</v>
      </c>
      <c r="C1688" s="103">
        <v>0.16</v>
      </c>
      <c r="D1688" s="133">
        <v>3500</v>
      </c>
      <c r="E1688" s="108" t="str">
        <f>_xlfn.XLOOKUP($A1688,'Task3 Baza'!$A$2:$A$1999,'Task3 Baza'!$C$2:$C$1999,"non",0)</f>
        <v>Kürdəmir</v>
      </c>
      <c r="F1688" s="109" t="str">
        <f t="shared" si="56"/>
        <v>Sumqayıt</v>
      </c>
      <c r="G1688" s="110">
        <f t="shared" si="57"/>
        <v>50</v>
      </c>
    </row>
    <row r="1689" spans="1:7" x14ac:dyDescent="0.3">
      <c r="A1689" s="20" t="s">
        <v>529</v>
      </c>
      <c r="B1689" s="102">
        <v>44626</v>
      </c>
      <c r="C1689" s="103">
        <v>0.14000000000000001</v>
      </c>
      <c r="D1689" s="133">
        <v>12300</v>
      </c>
      <c r="E1689" s="108" t="str">
        <f>_xlfn.XLOOKUP($A1689,'Task3 Baza'!$A$2:$A$1999,'Task3 Baza'!$C$2:$C$1999,"non",0)</f>
        <v>Qobustan</v>
      </c>
      <c r="F1689" s="109" t="str">
        <f t="shared" si="56"/>
        <v>Gəncə</v>
      </c>
      <c r="G1689" s="110">
        <f t="shared" si="57"/>
        <v>20</v>
      </c>
    </row>
    <row r="1690" spans="1:7" x14ac:dyDescent="0.3">
      <c r="A1690" s="20" t="s">
        <v>1289</v>
      </c>
      <c r="B1690" s="102">
        <v>44082</v>
      </c>
      <c r="C1690" s="103">
        <v>0.14000000000000001</v>
      </c>
      <c r="D1690" s="133">
        <v>11400</v>
      </c>
      <c r="E1690" s="108" t="str">
        <f>_xlfn.XLOOKUP($A1690,'Task3 Baza'!$A$2:$A$1999,'Task3 Baza'!$C$2:$C$1999,"non",0)</f>
        <v>Ağdam</v>
      </c>
      <c r="F1690" s="109" t="str">
        <f t="shared" si="56"/>
        <v>Bakı</v>
      </c>
      <c r="G1690" s="110">
        <f t="shared" si="57"/>
        <v>10</v>
      </c>
    </row>
    <row r="1691" spans="1:7" x14ac:dyDescent="0.3">
      <c r="A1691" s="20" t="s">
        <v>351</v>
      </c>
      <c r="B1691" s="102">
        <v>44207</v>
      </c>
      <c r="C1691" s="103">
        <v>0.21</v>
      </c>
      <c r="D1691" s="133">
        <v>10800</v>
      </c>
      <c r="E1691" s="108" t="str">
        <f>_xlfn.XLOOKUP($A1691,'Task3 Baza'!$A$2:$A$1999,'Task3 Baza'!$C$2:$C$1999,"non",0)</f>
        <v>Zaqatala</v>
      </c>
      <c r="F1691" s="109" t="str">
        <f t="shared" si="56"/>
        <v>Lənkəran</v>
      </c>
      <c r="G1691" s="110">
        <f t="shared" si="57"/>
        <v>42</v>
      </c>
    </row>
    <row r="1692" spans="1:7" x14ac:dyDescent="0.3">
      <c r="A1692" s="20" t="s">
        <v>1290</v>
      </c>
      <c r="B1692" s="102">
        <v>44434</v>
      </c>
      <c r="C1692" s="103">
        <v>0.24</v>
      </c>
      <c r="D1692" s="133">
        <v>6300</v>
      </c>
      <c r="E1692" s="108" t="str">
        <f>_xlfn.XLOOKUP($A1692,'Task3 Baza'!$A$2:$A$1999,'Task3 Baza'!$C$2:$C$1999,"non",0)</f>
        <v>Ağstafa</v>
      </c>
      <c r="F1692" s="109" t="str">
        <f t="shared" si="56"/>
        <v>Bakı</v>
      </c>
      <c r="G1692" s="110">
        <f t="shared" si="57"/>
        <v>10</v>
      </c>
    </row>
    <row r="1693" spans="1:7" x14ac:dyDescent="0.3">
      <c r="A1693" s="20" t="s">
        <v>323</v>
      </c>
      <c r="B1693" s="102">
        <v>44002</v>
      </c>
      <c r="C1693" s="103">
        <v>0.14000000000000001</v>
      </c>
      <c r="D1693" s="133">
        <v>3800</v>
      </c>
      <c r="E1693" s="108" t="str">
        <f>_xlfn.XLOOKUP($A1693,'Task3 Baza'!$A$2:$A$1999,'Task3 Baza'!$C$2:$C$1999,"non",0)</f>
        <v>Sədərək</v>
      </c>
      <c r="F1693" s="109" t="str">
        <f t="shared" si="56"/>
        <v>Gəncə</v>
      </c>
      <c r="G1693" s="110">
        <f t="shared" si="57"/>
        <v>20</v>
      </c>
    </row>
    <row r="1694" spans="1:7" x14ac:dyDescent="0.3">
      <c r="A1694" s="20" t="s">
        <v>1291</v>
      </c>
      <c r="B1694" s="102">
        <v>43652</v>
      </c>
      <c r="C1694" s="103">
        <v>0.18</v>
      </c>
      <c r="D1694" s="133">
        <v>10200</v>
      </c>
      <c r="E1694" s="108" t="str">
        <f>_xlfn.XLOOKUP($A1694,'Task3 Baza'!$A$2:$A$1999,'Task3 Baza'!$C$2:$C$1999,"non",0)</f>
        <v>Astara</v>
      </c>
      <c r="F1694" s="109" t="str">
        <f t="shared" si="56"/>
        <v>Bakı</v>
      </c>
      <c r="G1694" s="110">
        <f t="shared" si="57"/>
        <v>10</v>
      </c>
    </row>
    <row r="1695" spans="1:7" x14ac:dyDescent="0.3">
      <c r="A1695" s="20" t="s">
        <v>1292</v>
      </c>
      <c r="B1695" s="102">
        <v>43943</v>
      </c>
      <c r="C1695" s="103">
        <v>0.24</v>
      </c>
      <c r="D1695" s="133">
        <v>7900</v>
      </c>
      <c r="E1695" s="108" t="str">
        <f>_xlfn.XLOOKUP($A1695,'Task3 Baza'!$A$2:$A$1999,'Task3 Baza'!$C$2:$C$1999,"non",0)</f>
        <v>Qəbələ</v>
      </c>
      <c r="F1695" s="109" t="str">
        <f t="shared" si="56"/>
        <v>Sumqayıt</v>
      </c>
      <c r="G1695" s="110">
        <f t="shared" si="57"/>
        <v>50</v>
      </c>
    </row>
    <row r="1696" spans="1:7" x14ac:dyDescent="0.3">
      <c r="A1696" s="20" t="s">
        <v>729</v>
      </c>
      <c r="B1696" s="102">
        <v>44358</v>
      </c>
      <c r="C1696" s="103">
        <v>0.18</v>
      </c>
      <c r="D1696" s="133">
        <v>7300</v>
      </c>
      <c r="E1696" s="108" t="str">
        <f>_xlfn.XLOOKUP($A1696,'Task3 Baza'!$A$2:$A$1999,'Task3 Baza'!$C$2:$C$1999,"non",0)</f>
        <v>Şahbuz</v>
      </c>
      <c r="F1696" s="109" t="str">
        <f t="shared" si="56"/>
        <v>Gəncə</v>
      </c>
      <c r="G1696" s="110">
        <f t="shared" si="57"/>
        <v>20</v>
      </c>
    </row>
    <row r="1697" spans="1:7" x14ac:dyDescent="0.3">
      <c r="A1697" s="20" t="s">
        <v>929</v>
      </c>
      <c r="B1697" s="102">
        <v>44036</v>
      </c>
      <c r="C1697" s="103">
        <v>0.19</v>
      </c>
      <c r="D1697" s="133">
        <v>12000</v>
      </c>
      <c r="E1697" s="108" t="str">
        <f>_xlfn.XLOOKUP($A1697,'Task3 Baza'!$A$2:$A$1999,'Task3 Baza'!$C$2:$C$1999,"non",0)</f>
        <v>Şəki</v>
      </c>
      <c r="F1697" s="109" t="str">
        <f t="shared" si="56"/>
        <v>Lənkəran</v>
      </c>
      <c r="G1697" s="110">
        <f t="shared" si="57"/>
        <v>42</v>
      </c>
    </row>
    <row r="1698" spans="1:7" x14ac:dyDescent="0.3">
      <c r="A1698" s="20" t="s">
        <v>1237</v>
      </c>
      <c r="B1698" s="102">
        <v>44308</v>
      </c>
      <c r="C1698" s="103">
        <v>0.15</v>
      </c>
      <c r="D1698" s="133">
        <v>5100</v>
      </c>
      <c r="E1698" s="108" t="str">
        <f>_xlfn.XLOOKUP($A1698,'Task3 Baza'!$A$2:$A$1999,'Task3 Baza'!$C$2:$C$1999,"non",0)</f>
        <v>Gədəbəy</v>
      </c>
      <c r="F1698" s="109" t="str">
        <f t="shared" si="56"/>
        <v>Sumqayıt</v>
      </c>
      <c r="G1698" s="110">
        <f t="shared" si="57"/>
        <v>50</v>
      </c>
    </row>
    <row r="1699" spans="1:7" x14ac:dyDescent="0.3">
      <c r="A1699" s="20" t="s">
        <v>1178</v>
      </c>
      <c r="B1699" s="102">
        <v>43607</v>
      </c>
      <c r="C1699" s="103">
        <v>0.15</v>
      </c>
      <c r="D1699" s="133">
        <v>10300</v>
      </c>
      <c r="E1699" s="108" t="str">
        <f>_xlfn.XLOOKUP($A1699,'Task3 Baza'!$A$2:$A$1999,'Task3 Baza'!$C$2:$C$1999,"non",0)</f>
        <v>Yardımlı</v>
      </c>
      <c r="F1699" s="109" t="str">
        <f t="shared" si="56"/>
        <v>Lənkəran</v>
      </c>
      <c r="G1699" s="110">
        <f t="shared" si="57"/>
        <v>42</v>
      </c>
    </row>
    <row r="1700" spans="1:7" x14ac:dyDescent="0.3">
      <c r="A1700" s="20" t="s">
        <v>259</v>
      </c>
      <c r="B1700" s="102">
        <v>44389</v>
      </c>
      <c r="C1700" s="103">
        <v>0.19</v>
      </c>
      <c r="D1700" s="133">
        <v>6400</v>
      </c>
      <c r="E1700" s="108" t="str">
        <f>_xlfn.XLOOKUP($A1700,'Task3 Baza'!$A$2:$A$1999,'Task3 Baza'!$C$2:$C$1999,"non",0)</f>
        <v>Ağdam</v>
      </c>
      <c r="F1700" s="109" t="str">
        <f t="shared" si="56"/>
        <v>Bakı</v>
      </c>
      <c r="G1700" s="110">
        <f t="shared" si="57"/>
        <v>10</v>
      </c>
    </row>
    <row r="1701" spans="1:7" x14ac:dyDescent="0.3">
      <c r="A1701" s="20" t="s">
        <v>1293</v>
      </c>
      <c r="B1701" s="102">
        <v>44275</v>
      </c>
      <c r="C1701" s="103">
        <v>0.15</v>
      </c>
      <c r="D1701" s="133">
        <v>8400</v>
      </c>
      <c r="E1701" s="108" t="str">
        <f>_xlfn.XLOOKUP($A1701,'Task3 Baza'!$A$2:$A$1999,'Task3 Baza'!$C$2:$C$1999,"non",0)</f>
        <v>Gəncə</v>
      </c>
      <c r="F1701" s="109" t="str">
        <f t="shared" si="56"/>
        <v>Sumqayıt</v>
      </c>
      <c r="G1701" s="110">
        <f t="shared" si="57"/>
        <v>50</v>
      </c>
    </row>
    <row r="1702" spans="1:7" x14ac:dyDescent="0.3">
      <c r="A1702" s="20" t="s">
        <v>1294</v>
      </c>
      <c r="B1702" s="102">
        <v>43748</v>
      </c>
      <c r="C1702" s="103">
        <v>0.17</v>
      </c>
      <c r="D1702" s="133">
        <v>3400</v>
      </c>
      <c r="E1702" s="108" t="str">
        <f>_xlfn.XLOOKUP($A1702,'Task3 Baza'!$A$2:$A$1999,'Task3 Baza'!$C$2:$C$1999,"non",0)</f>
        <v>Şuşa</v>
      </c>
      <c r="F1702" s="109" t="str">
        <f t="shared" si="56"/>
        <v>Lənkəran</v>
      </c>
      <c r="G1702" s="110">
        <f t="shared" si="57"/>
        <v>42</v>
      </c>
    </row>
    <row r="1703" spans="1:7" x14ac:dyDescent="0.3">
      <c r="A1703" s="20" t="s">
        <v>838</v>
      </c>
      <c r="B1703" s="102">
        <v>44529</v>
      </c>
      <c r="C1703" s="103">
        <v>0.21</v>
      </c>
      <c r="D1703" s="133">
        <v>7500</v>
      </c>
      <c r="E1703" s="108" t="str">
        <f>_xlfn.XLOOKUP($A1703,'Task3 Baza'!$A$2:$A$1999,'Task3 Baza'!$C$2:$C$1999,"non",0)</f>
        <v>Qubadlı</v>
      </c>
      <c r="F1703" s="109" t="str">
        <f t="shared" si="56"/>
        <v>Gəncə</v>
      </c>
      <c r="G1703" s="110">
        <f t="shared" si="57"/>
        <v>20</v>
      </c>
    </row>
    <row r="1704" spans="1:7" x14ac:dyDescent="0.3">
      <c r="A1704" s="20" t="s">
        <v>1295</v>
      </c>
      <c r="B1704" s="102">
        <v>43857</v>
      </c>
      <c r="C1704" s="103">
        <v>0.19</v>
      </c>
      <c r="D1704" s="133">
        <v>9500</v>
      </c>
      <c r="E1704" s="108" t="str">
        <f>_xlfn.XLOOKUP($A1704,'Task3 Baza'!$A$2:$A$1999,'Task3 Baza'!$C$2:$C$1999,"non",0)</f>
        <v>Sədərək</v>
      </c>
      <c r="F1704" s="109" t="str">
        <f t="shared" si="56"/>
        <v>Gəncə</v>
      </c>
      <c r="G1704" s="110">
        <f t="shared" si="57"/>
        <v>20</v>
      </c>
    </row>
    <row r="1705" spans="1:7" x14ac:dyDescent="0.3">
      <c r="A1705" s="20" t="s">
        <v>1296</v>
      </c>
      <c r="B1705" s="102">
        <v>44343</v>
      </c>
      <c r="C1705" s="103">
        <v>0.23</v>
      </c>
      <c r="D1705" s="133">
        <v>1600</v>
      </c>
      <c r="E1705" s="108" t="str">
        <f>_xlfn.XLOOKUP($A1705,'Task3 Baza'!$A$2:$A$1999,'Task3 Baza'!$C$2:$C$1999,"non",0)</f>
        <v>Şirvan</v>
      </c>
      <c r="F1705" s="109" t="str">
        <f t="shared" si="56"/>
        <v>Lənkəran</v>
      </c>
      <c r="G1705" s="110">
        <f t="shared" si="57"/>
        <v>42</v>
      </c>
    </row>
    <row r="1706" spans="1:7" x14ac:dyDescent="0.3">
      <c r="A1706" s="20" t="s">
        <v>1243</v>
      </c>
      <c r="B1706" s="102">
        <v>43824</v>
      </c>
      <c r="C1706" s="103">
        <v>0.19</v>
      </c>
      <c r="D1706" s="133">
        <v>4100</v>
      </c>
      <c r="E1706" s="108" t="str">
        <f>_xlfn.XLOOKUP($A1706,'Task3 Baza'!$A$2:$A$1999,'Task3 Baza'!$C$2:$C$1999,"non",0)</f>
        <v>Kəlbəcər</v>
      </c>
      <c r="F1706" s="109" t="str">
        <f t="shared" si="56"/>
        <v>Sumqayıt</v>
      </c>
      <c r="G1706" s="110">
        <f t="shared" si="57"/>
        <v>50</v>
      </c>
    </row>
    <row r="1707" spans="1:7" x14ac:dyDescent="0.3">
      <c r="A1707" s="20" t="s">
        <v>1208</v>
      </c>
      <c r="B1707" s="102">
        <v>44384</v>
      </c>
      <c r="C1707" s="103">
        <v>0.17</v>
      </c>
      <c r="D1707" s="133">
        <v>11700</v>
      </c>
      <c r="E1707" s="108" t="str">
        <f>_xlfn.XLOOKUP($A1707,'Task3 Baza'!$A$2:$A$1999,'Task3 Baza'!$C$2:$C$1999,"non",0)</f>
        <v>Gəncə</v>
      </c>
      <c r="F1707" s="109" t="str">
        <f t="shared" si="56"/>
        <v>Sumqayıt</v>
      </c>
      <c r="G1707" s="110">
        <f t="shared" si="57"/>
        <v>50</v>
      </c>
    </row>
    <row r="1708" spans="1:7" x14ac:dyDescent="0.3">
      <c r="A1708" s="20" t="s">
        <v>904</v>
      </c>
      <c r="B1708" s="102">
        <v>44152</v>
      </c>
      <c r="C1708" s="103">
        <v>0.2</v>
      </c>
      <c r="D1708" s="133">
        <v>8800</v>
      </c>
      <c r="E1708" s="108" t="str">
        <f>_xlfn.XLOOKUP($A1708,'Task3 Baza'!$A$2:$A$1999,'Task3 Baza'!$C$2:$C$1999,"non",0)</f>
        <v>Ağdaş</v>
      </c>
      <c r="F1708" s="109" t="str">
        <f t="shared" si="56"/>
        <v>Bakı</v>
      </c>
      <c r="G1708" s="110">
        <f t="shared" si="57"/>
        <v>10</v>
      </c>
    </row>
    <row r="1709" spans="1:7" x14ac:dyDescent="0.3">
      <c r="A1709" s="20" t="s">
        <v>1023</v>
      </c>
      <c r="B1709" s="102">
        <v>44447</v>
      </c>
      <c r="C1709" s="103">
        <v>0.21</v>
      </c>
      <c r="D1709" s="133">
        <v>9700</v>
      </c>
      <c r="E1709" s="108" t="str">
        <f>_xlfn.XLOOKUP($A1709,'Task3 Baza'!$A$2:$A$1999,'Task3 Baza'!$C$2:$C$1999,"non",0)</f>
        <v>Astara</v>
      </c>
      <c r="F1709" s="109" t="str">
        <f t="shared" si="56"/>
        <v>Bakı</v>
      </c>
      <c r="G1709" s="110">
        <f t="shared" si="57"/>
        <v>10</v>
      </c>
    </row>
    <row r="1710" spans="1:7" x14ac:dyDescent="0.3">
      <c r="A1710" s="20" t="s">
        <v>259</v>
      </c>
      <c r="B1710" s="102">
        <v>44609</v>
      </c>
      <c r="C1710" s="103">
        <v>0.17</v>
      </c>
      <c r="D1710" s="133">
        <v>8600</v>
      </c>
      <c r="E1710" s="108" t="str">
        <f>_xlfn.XLOOKUP($A1710,'Task3 Baza'!$A$2:$A$1999,'Task3 Baza'!$C$2:$C$1999,"non",0)</f>
        <v>Ağdam</v>
      </c>
      <c r="F1710" s="109" t="str">
        <f t="shared" si="56"/>
        <v>Bakı</v>
      </c>
      <c r="G1710" s="110">
        <f t="shared" si="57"/>
        <v>10</v>
      </c>
    </row>
    <row r="1711" spans="1:7" x14ac:dyDescent="0.3">
      <c r="A1711" s="20" t="s">
        <v>521</v>
      </c>
      <c r="B1711" s="102">
        <v>43889</v>
      </c>
      <c r="C1711" s="103">
        <v>0.14000000000000001</v>
      </c>
      <c r="D1711" s="133">
        <v>10300</v>
      </c>
      <c r="E1711" s="108" t="str">
        <f>_xlfn.XLOOKUP($A1711,'Task3 Baza'!$A$2:$A$1999,'Task3 Baza'!$C$2:$C$1999,"non",0)</f>
        <v>Kürdəmir</v>
      </c>
      <c r="F1711" s="109" t="str">
        <f t="shared" si="56"/>
        <v>Sumqayıt</v>
      </c>
      <c r="G1711" s="110">
        <f t="shared" si="57"/>
        <v>50</v>
      </c>
    </row>
    <row r="1712" spans="1:7" x14ac:dyDescent="0.3">
      <c r="A1712" s="20" t="s">
        <v>1297</v>
      </c>
      <c r="B1712" s="102">
        <v>44421</v>
      </c>
      <c r="C1712" s="103">
        <v>0.23</v>
      </c>
      <c r="D1712" s="133">
        <v>10700</v>
      </c>
      <c r="E1712" s="108" t="str">
        <f>_xlfn.XLOOKUP($A1712,'Task3 Baza'!$A$2:$A$1999,'Task3 Baza'!$C$2:$C$1999,"non",0)</f>
        <v>Kəngərli</v>
      </c>
      <c r="F1712" s="109" t="str">
        <f t="shared" si="56"/>
        <v>Sumqayıt</v>
      </c>
      <c r="G1712" s="110">
        <f t="shared" si="57"/>
        <v>50</v>
      </c>
    </row>
    <row r="1713" spans="1:7" x14ac:dyDescent="0.3">
      <c r="A1713" s="20" t="s">
        <v>311</v>
      </c>
      <c r="B1713" s="102">
        <v>43883</v>
      </c>
      <c r="C1713" s="103">
        <v>0.19</v>
      </c>
      <c r="D1713" s="133">
        <v>8600</v>
      </c>
      <c r="E1713" s="108" t="str">
        <f>_xlfn.XLOOKUP($A1713,'Task3 Baza'!$A$2:$A$1999,'Task3 Baza'!$C$2:$C$1999,"non",0)</f>
        <v>Zərdab</v>
      </c>
      <c r="F1713" s="109" t="str">
        <f t="shared" si="56"/>
        <v>Lənkəran</v>
      </c>
      <c r="G1713" s="110">
        <f t="shared" si="57"/>
        <v>42</v>
      </c>
    </row>
    <row r="1714" spans="1:7" x14ac:dyDescent="0.3">
      <c r="A1714" s="20" t="s">
        <v>1233</v>
      </c>
      <c r="B1714" s="102">
        <v>43623</v>
      </c>
      <c r="C1714" s="103">
        <v>0.18</v>
      </c>
      <c r="D1714" s="133">
        <v>8400</v>
      </c>
      <c r="E1714" s="108" t="str">
        <f>_xlfn.XLOOKUP($A1714,'Task3 Baza'!$A$2:$A$1999,'Task3 Baza'!$C$2:$C$1999,"non",0)</f>
        <v>Ucar</v>
      </c>
      <c r="F1714" s="109" t="str">
        <f t="shared" si="56"/>
        <v>Lənkəran</v>
      </c>
      <c r="G1714" s="110">
        <f t="shared" si="57"/>
        <v>42</v>
      </c>
    </row>
    <row r="1715" spans="1:7" x14ac:dyDescent="0.3">
      <c r="A1715" s="20" t="s">
        <v>1298</v>
      </c>
      <c r="B1715" s="102">
        <v>44421</v>
      </c>
      <c r="C1715" s="103">
        <v>0.21</v>
      </c>
      <c r="D1715" s="133">
        <v>11800</v>
      </c>
      <c r="E1715" s="108" t="str">
        <f>_xlfn.XLOOKUP($A1715,'Task3 Baza'!$A$2:$A$1999,'Task3 Baza'!$C$2:$C$1999,"non",0)</f>
        <v>Gəncə</v>
      </c>
      <c r="F1715" s="109" t="str">
        <f t="shared" si="56"/>
        <v>Sumqayıt</v>
      </c>
      <c r="G1715" s="110">
        <f t="shared" si="57"/>
        <v>50</v>
      </c>
    </row>
    <row r="1716" spans="1:7" x14ac:dyDescent="0.3">
      <c r="A1716" s="20" t="s">
        <v>907</v>
      </c>
      <c r="B1716" s="102">
        <v>43841</v>
      </c>
      <c r="C1716" s="103">
        <v>0.18</v>
      </c>
      <c r="D1716" s="133">
        <v>13000</v>
      </c>
      <c r="E1716" s="108" t="str">
        <f>_xlfn.XLOOKUP($A1716,'Task3 Baza'!$A$2:$A$1999,'Task3 Baza'!$C$2:$C$1999,"non",0)</f>
        <v>Kəngərli</v>
      </c>
      <c r="F1716" s="109" t="str">
        <f t="shared" si="56"/>
        <v>Sumqayıt</v>
      </c>
      <c r="G1716" s="110">
        <f t="shared" si="57"/>
        <v>50</v>
      </c>
    </row>
    <row r="1717" spans="1:7" x14ac:dyDescent="0.3">
      <c r="A1717" s="20" t="s">
        <v>1148</v>
      </c>
      <c r="B1717" s="102">
        <v>44227</v>
      </c>
      <c r="C1717" s="103">
        <v>0.16</v>
      </c>
      <c r="D1717" s="133">
        <v>1900</v>
      </c>
      <c r="E1717" s="108" t="str">
        <f>_xlfn.XLOOKUP($A1717,'Task3 Baza'!$A$2:$A$1999,'Task3 Baza'!$C$2:$C$1999,"non",0)</f>
        <v>Şəmkir</v>
      </c>
      <c r="F1717" s="109" t="str">
        <f t="shared" si="56"/>
        <v>Lənkəran</v>
      </c>
      <c r="G1717" s="110">
        <f t="shared" si="57"/>
        <v>42</v>
      </c>
    </row>
    <row r="1718" spans="1:7" x14ac:dyDescent="0.3">
      <c r="A1718" s="20" t="s">
        <v>454</v>
      </c>
      <c r="B1718" s="102">
        <v>43805</v>
      </c>
      <c r="C1718" s="103">
        <v>0.21</v>
      </c>
      <c r="D1718" s="133">
        <v>4800</v>
      </c>
      <c r="E1718" s="108" t="str">
        <f>_xlfn.XLOOKUP($A1718,'Task3 Baza'!$A$2:$A$1999,'Task3 Baza'!$C$2:$C$1999,"non",0)</f>
        <v>Naxçıvan</v>
      </c>
      <c r="F1718" s="109" t="str">
        <f t="shared" si="56"/>
        <v>Gəncə</v>
      </c>
      <c r="G1718" s="110">
        <f t="shared" si="57"/>
        <v>20</v>
      </c>
    </row>
    <row r="1719" spans="1:7" x14ac:dyDescent="0.3">
      <c r="A1719" s="20" t="s">
        <v>1299</v>
      </c>
      <c r="B1719" s="102">
        <v>43880</v>
      </c>
      <c r="C1719" s="103">
        <v>0.24</v>
      </c>
      <c r="D1719" s="133">
        <v>6000</v>
      </c>
      <c r="E1719" s="108" t="str">
        <f>_xlfn.XLOOKUP($A1719,'Task3 Baza'!$A$2:$A$1999,'Task3 Baza'!$C$2:$C$1999,"non",0)</f>
        <v>Şərur</v>
      </c>
      <c r="F1719" s="109" t="str">
        <f t="shared" si="56"/>
        <v>Lənkəran</v>
      </c>
      <c r="G1719" s="110">
        <f t="shared" si="57"/>
        <v>42</v>
      </c>
    </row>
    <row r="1720" spans="1:7" x14ac:dyDescent="0.3">
      <c r="A1720" s="20" t="s">
        <v>301</v>
      </c>
      <c r="B1720" s="102">
        <v>44239</v>
      </c>
      <c r="C1720" s="103">
        <v>0.2</v>
      </c>
      <c r="D1720" s="133">
        <v>8500</v>
      </c>
      <c r="E1720" s="108" t="str">
        <f>_xlfn.XLOOKUP($A1720,'Task3 Baza'!$A$2:$A$1999,'Task3 Baza'!$C$2:$C$1999,"non",0)</f>
        <v>Şahbuz</v>
      </c>
      <c r="F1720" s="109" t="str">
        <f t="shared" si="56"/>
        <v>Gəncə</v>
      </c>
      <c r="G1720" s="110">
        <f t="shared" si="57"/>
        <v>20</v>
      </c>
    </row>
    <row r="1721" spans="1:7" x14ac:dyDescent="0.3">
      <c r="A1721" s="20" t="s">
        <v>149</v>
      </c>
      <c r="B1721" s="102">
        <v>44294</v>
      </c>
      <c r="C1721" s="103">
        <v>0.22</v>
      </c>
      <c r="D1721" s="133">
        <v>7000</v>
      </c>
      <c r="E1721" s="108" t="str">
        <f>_xlfn.XLOOKUP($A1721,'Task3 Baza'!$A$2:$A$1999,'Task3 Baza'!$C$2:$C$1999,"non",0)</f>
        <v>Naxçıvan</v>
      </c>
      <c r="F1721" s="109" t="str">
        <f t="shared" si="56"/>
        <v>Gəncə</v>
      </c>
      <c r="G1721" s="110">
        <f t="shared" si="57"/>
        <v>20</v>
      </c>
    </row>
    <row r="1722" spans="1:7" x14ac:dyDescent="0.3">
      <c r="A1722" s="20" t="s">
        <v>1300</v>
      </c>
      <c r="B1722" s="102">
        <v>44008</v>
      </c>
      <c r="C1722" s="103">
        <v>0.16</v>
      </c>
      <c r="D1722" s="133">
        <v>3600</v>
      </c>
      <c r="E1722" s="108" t="str">
        <f>_xlfn.XLOOKUP($A1722,'Task3 Baza'!$A$2:$A$1999,'Task3 Baza'!$C$2:$C$1999,"non",0)</f>
        <v>Ucar</v>
      </c>
      <c r="F1722" s="109" t="str">
        <f t="shared" si="56"/>
        <v>Lənkəran</v>
      </c>
      <c r="G1722" s="110">
        <f t="shared" si="57"/>
        <v>42</v>
      </c>
    </row>
    <row r="1723" spans="1:7" x14ac:dyDescent="0.3">
      <c r="A1723" s="20" t="s">
        <v>1301</v>
      </c>
      <c r="B1723" s="102">
        <v>44011</v>
      </c>
      <c r="C1723" s="103">
        <v>0.22</v>
      </c>
      <c r="D1723" s="133">
        <v>10000</v>
      </c>
      <c r="E1723" s="108" t="str">
        <f>_xlfn.XLOOKUP($A1723,'Task3 Baza'!$A$2:$A$1999,'Task3 Baza'!$C$2:$C$1999,"non",0)</f>
        <v>Göyçay</v>
      </c>
      <c r="F1723" s="109" t="str">
        <f t="shared" si="56"/>
        <v>Sumqayıt</v>
      </c>
      <c r="G1723" s="110">
        <f t="shared" si="57"/>
        <v>50</v>
      </c>
    </row>
    <row r="1724" spans="1:7" x14ac:dyDescent="0.3">
      <c r="A1724" s="20" t="s">
        <v>259</v>
      </c>
      <c r="B1724" s="102">
        <v>43979</v>
      </c>
      <c r="C1724" s="103">
        <v>0.22</v>
      </c>
      <c r="D1724" s="133">
        <v>2700</v>
      </c>
      <c r="E1724" s="108" t="str">
        <f>_xlfn.XLOOKUP($A1724,'Task3 Baza'!$A$2:$A$1999,'Task3 Baza'!$C$2:$C$1999,"non",0)</f>
        <v>Ağdam</v>
      </c>
      <c r="F1724" s="109" t="str">
        <f t="shared" si="56"/>
        <v>Bakı</v>
      </c>
      <c r="G1724" s="110">
        <f t="shared" si="57"/>
        <v>10</v>
      </c>
    </row>
    <row r="1725" spans="1:7" x14ac:dyDescent="0.3">
      <c r="A1725" s="20" t="s">
        <v>1302</v>
      </c>
      <c r="B1725" s="102">
        <v>44028</v>
      </c>
      <c r="C1725" s="103">
        <v>0.23</v>
      </c>
      <c r="D1725" s="133">
        <v>4500</v>
      </c>
      <c r="E1725" s="108" t="str">
        <f>_xlfn.XLOOKUP($A1725,'Task3 Baza'!$A$2:$A$1999,'Task3 Baza'!$C$2:$C$1999,"non",0)</f>
        <v>Lerik</v>
      </c>
      <c r="F1725" s="109" t="str">
        <f t="shared" si="56"/>
        <v>Gəncə</v>
      </c>
      <c r="G1725" s="110">
        <f t="shared" si="57"/>
        <v>20</v>
      </c>
    </row>
    <row r="1726" spans="1:7" x14ac:dyDescent="0.3">
      <c r="A1726" s="20" t="s">
        <v>1017</v>
      </c>
      <c r="B1726" s="102">
        <v>44270</v>
      </c>
      <c r="C1726" s="103">
        <v>0.16</v>
      </c>
      <c r="D1726" s="133">
        <v>6100</v>
      </c>
      <c r="E1726" s="108" t="str">
        <f>_xlfn.XLOOKUP($A1726,'Task3 Baza'!$A$2:$A$1999,'Task3 Baza'!$C$2:$C$1999,"non",0)</f>
        <v>Samux</v>
      </c>
      <c r="F1726" s="109" t="str">
        <f t="shared" si="56"/>
        <v>Gəncə</v>
      </c>
      <c r="G1726" s="110">
        <f t="shared" si="57"/>
        <v>20</v>
      </c>
    </row>
    <row r="1727" spans="1:7" x14ac:dyDescent="0.3">
      <c r="A1727" s="20" t="s">
        <v>1303</v>
      </c>
      <c r="B1727" s="102">
        <v>44322</v>
      </c>
      <c r="C1727" s="103">
        <v>0.2</v>
      </c>
      <c r="D1727" s="133">
        <v>5600</v>
      </c>
      <c r="E1727" s="108" t="str">
        <f>_xlfn.XLOOKUP($A1727,'Task3 Baza'!$A$2:$A$1999,'Task3 Baza'!$C$2:$C$1999,"non",0)</f>
        <v>Sabirabad</v>
      </c>
      <c r="F1727" s="109" t="str">
        <f t="shared" si="56"/>
        <v>Gəncə</v>
      </c>
      <c r="G1727" s="110">
        <f t="shared" si="57"/>
        <v>20</v>
      </c>
    </row>
    <row r="1728" spans="1:7" x14ac:dyDescent="0.3">
      <c r="A1728" s="20" t="s">
        <v>614</v>
      </c>
      <c r="B1728" s="102">
        <v>44553</v>
      </c>
      <c r="C1728" s="103">
        <v>0.16</v>
      </c>
      <c r="D1728" s="133">
        <v>4300</v>
      </c>
      <c r="E1728" s="108" t="str">
        <f>_xlfn.XLOOKUP($A1728,'Task3 Baza'!$A$2:$A$1999,'Task3 Baza'!$C$2:$C$1999,"non",0)</f>
        <v>Zərdab</v>
      </c>
      <c r="F1728" s="109" t="str">
        <f t="shared" si="56"/>
        <v>Lənkəran</v>
      </c>
      <c r="G1728" s="110">
        <f t="shared" si="57"/>
        <v>42</v>
      </c>
    </row>
    <row r="1729" spans="1:7" x14ac:dyDescent="0.3">
      <c r="A1729" s="20" t="s">
        <v>1304</v>
      </c>
      <c r="B1729" s="102">
        <v>44280</v>
      </c>
      <c r="C1729" s="103">
        <v>0.19</v>
      </c>
      <c r="D1729" s="133">
        <v>11100</v>
      </c>
      <c r="E1729" s="108" t="str">
        <f>_xlfn.XLOOKUP($A1729,'Task3 Baza'!$A$2:$A$1999,'Task3 Baza'!$C$2:$C$1999,"non",0)</f>
        <v>Füzuli</v>
      </c>
      <c r="F1729" s="109" t="str">
        <f t="shared" si="56"/>
        <v>Sumqayıt</v>
      </c>
      <c r="G1729" s="110">
        <f t="shared" si="57"/>
        <v>50</v>
      </c>
    </row>
    <row r="1730" spans="1:7" x14ac:dyDescent="0.3">
      <c r="A1730" s="20" t="s">
        <v>1305</v>
      </c>
      <c r="B1730" s="102">
        <v>44238</v>
      </c>
      <c r="C1730" s="103">
        <v>0.22</v>
      </c>
      <c r="D1730" s="133">
        <v>4300</v>
      </c>
      <c r="E1730" s="108" t="str">
        <f>_xlfn.XLOOKUP($A1730,'Task3 Baza'!$A$2:$A$1999,'Task3 Baza'!$C$2:$C$1999,"non",0)</f>
        <v>İsmayıllı</v>
      </c>
      <c r="F1730" s="109" t="str">
        <f t="shared" ref="F1730:F1793" si="58">VLOOKUP($E1730,$I$3:$K$75,2,0)</f>
        <v>Sumqayıt</v>
      </c>
      <c r="G1730" s="110">
        <f t="shared" ref="G1730:G1793" si="59">VLOOKUP(VLOOKUP($E1730,$I$3:$J$75,2,0),$L$3:$M$6,2,0)</f>
        <v>50</v>
      </c>
    </row>
    <row r="1731" spans="1:7" x14ac:dyDescent="0.3">
      <c r="A1731" s="20" t="s">
        <v>1092</v>
      </c>
      <c r="B1731" s="102">
        <v>43704</v>
      </c>
      <c r="C1731" s="103">
        <v>0.16</v>
      </c>
      <c r="D1731" s="133">
        <v>2700</v>
      </c>
      <c r="E1731" s="108" t="str">
        <f>_xlfn.XLOOKUP($A1731,'Task3 Baza'!$A$2:$A$1999,'Task3 Baza'!$C$2:$C$1999,"non",0)</f>
        <v>Şamaxı</v>
      </c>
      <c r="F1731" s="109" t="str">
        <f t="shared" si="58"/>
        <v>Lənkəran</v>
      </c>
      <c r="G1731" s="110">
        <f t="shared" si="59"/>
        <v>42</v>
      </c>
    </row>
    <row r="1732" spans="1:7" x14ac:dyDescent="0.3">
      <c r="A1732" s="20" t="s">
        <v>1285</v>
      </c>
      <c r="B1732" s="102">
        <v>43691</v>
      </c>
      <c r="C1732" s="103">
        <v>0.15</v>
      </c>
      <c r="D1732" s="133">
        <v>12400</v>
      </c>
      <c r="E1732" s="108" t="str">
        <f>_xlfn.XLOOKUP($A1732,'Task3 Baza'!$A$2:$A$1999,'Task3 Baza'!$C$2:$C$1999,"non",0)</f>
        <v>Şəki</v>
      </c>
      <c r="F1732" s="109" t="str">
        <f t="shared" si="58"/>
        <v>Lənkəran</v>
      </c>
      <c r="G1732" s="110">
        <f t="shared" si="59"/>
        <v>42</v>
      </c>
    </row>
    <row r="1733" spans="1:7" x14ac:dyDescent="0.3">
      <c r="A1733" s="20" t="s">
        <v>701</v>
      </c>
      <c r="B1733" s="102">
        <v>44016</v>
      </c>
      <c r="C1733" s="103">
        <v>0.15</v>
      </c>
      <c r="D1733" s="133">
        <v>1300</v>
      </c>
      <c r="E1733" s="108" t="str">
        <f>_xlfn.XLOOKUP($A1733,'Task3 Baza'!$A$2:$A$1999,'Task3 Baza'!$C$2:$C$1999,"non",0)</f>
        <v>Göyçay</v>
      </c>
      <c r="F1733" s="109" t="str">
        <f t="shared" si="58"/>
        <v>Sumqayıt</v>
      </c>
      <c r="G1733" s="110">
        <f t="shared" si="59"/>
        <v>50</v>
      </c>
    </row>
    <row r="1734" spans="1:7" x14ac:dyDescent="0.3">
      <c r="A1734" s="20" t="s">
        <v>885</v>
      </c>
      <c r="B1734" s="102">
        <v>44182</v>
      </c>
      <c r="C1734" s="103">
        <v>0.15</v>
      </c>
      <c r="D1734" s="133">
        <v>7900</v>
      </c>
      <c r="E1734" s="108" t="str">
        <f>_xlfn.XLOOKUP($A1734,'Task3 Baza'!$A$2:$A$1999,'Task3 Baza'!$C$2:$C$1999,"non",0)</f>
        <v>Kəngərli</v>
      </c>
      <c r="F1734" s="109" t="str">
        <f t="shared" si="58"/>
        <v>Sumqayıt</v>
      </c>
      <c r="G1734" s="110">
        <f t="shared" si="59"/>
        <v>50</v>
      </c>
    </row>
    <row r="1735" spans="1:7" x14ac:dyDescent="0.3">
      <c r="A1735" s="20" t="s">
        <v>379</v>
      </c>
      <c r="B1735" s="102">
        <v>44623</v>
      </c>
      <c r="C1735" s="103">
        <v>0.24</v>
      </c>
      <c r="D1735" s="133">
        <v>5200</v>
      </c>
      <c r="E1735" s="108" t="str">
        <f>_xlfn.XLOOKUP($A1735,'Task3 Baza'!$A$2:$A$1999,'Task3 Baza'!$C$2:$C$1999,"non",0)</f>
        <v>Siyəzən</v>
      </c>
      <c r="F1735" s="109" t="str">
        <f t="shared" si="58"/>
        <v>Gəncə</v>
      </c>
      <c r="G1735" s="110">
        <f t="shared" si="59"/>
        <v>20</v>
      </c>
    </row>
    <row r="1736" spans="1:7" x14ac:dyDescent="0.3">
      <c r="A1736" s="20" t="s">
        <v>953</v>
      </c>
      <c r="B1736" s="102">
        <v>44403</v>
      </c>
      <c r="C1736" s="103">
        <v>0.22</v>
      </c>
      <c r="D1736" s="133">
        <v>5900</v>
      </c>
      <c r="E1736" s="108" t="str">
        <f>_xlfn.XLOOKUP($A1736,'Task3 Baza'!$A$2:$A$1999,'Task3 Baza'!$C$2:$C$1999,"non",0)</f>
        <v>Ağstafa</v>
      </c>
      <c r="F1736" s="109" t="str">
        <f t="shared" si="58"/>
        <v>Bakı</v>
      </c>
      <c r="G1736" s="110">
        <f t="shared" si="59"/>
        <v>10</v>
      </c>
    </row>
    <row r="1737" spans="1:7" x14ac:dyDescent="0.3">
      <c r="A1737" s="20" t="s">
        <v>997</v>
      </c>
      <c r="B1737" s="102">
        <v>44262</v>
      </c>
      <c r="C1737" s="103">
        <v>0.24</v>
      </c>
      <c r="D1737" s="133">
        <v>10300</v>
      </c>
      <c r="E1737" s="108" t="str">
        <f>_xlfn.XLOOKUP($A1737,'Task3 Baza'!$A$2:$A$1999,'Task3 Baza'!$C$2:$C$1999,"non",0)</f>
        <v>Qəbələ</v>
      </c>
      <c r="F1737" s="109" t="str">
        <f t="shared" si="58"/>
        <v>Sumqayıt</v>
      </c>
      <c r="G1737" s="110">
        <f t="shared" si="59"/>
        <v>50</v>
      </c>
    </row>
    <row r="1738" spans="1:7" x14ac:dyDescent="0.3">
      <c r="A1738" s="20" t="s">
        <v>1306</v>
      </c>
      <c r="B1738" s="102">
        <v>44516</v>
      </c>
      <c r="C1738" s="103">
        <v>0.21</v>
      </c>
      <c r="D1738" s="133">
        <v>12400</v>
      </c>
      <c r="E1738" s="108" t="str">
        <f>_xlfn.XLOOKUP($A1738,'Task3 Baza'!$A$2:$A$1999,'Task3 Baza'!$C$2:$C$1999,"non",0)</f>
        <v>Qubadlı</v>
      </c>
      <c r="F1738" s="109" t="str">
        <f t="shared" si="58"/>
        <v>Gəncə</v>
      </c>
      <c r="G1738" s="110">
        <f t="shared" si="59"/>
        <v>20</v>
      </c>
    </row>
    <row r="1739" spans="1:7" x14ac:dyDescent="0.3">
      <c r="A1739" s="20" t="s">
        <v>586</v>
      </c>
      <c r="B1739" s="102">
        <v>44585</v>
      </c>
      <c r="C1739" s="103">
        <v>0.15</v>
      </c>
      <c r="D1739" s="133">
        <v>5500</v>
      </c>
      <c r="E1739" s="108" t="str">
        <f>_xlfn.XLOOKUP($A1739,'Task3 Baza'!$A$2:$A$1999,'Task3 Baza'!$C$2:$C$1999,"non",0)</f>
        <v>İsmayıllı</v>
      </c>
      <c r="F1739" s="109" t="str">
        <f t="shared" si="58"/>
        <v>Sumqayıt</v>
      </c>
      <c r="G1739" s="110">
        <f t="shared" si="59"/>
        <v>50</v>
      </c>
    </row>
    <row r="1740" spans="1:7" x14ac:dyDescent="0.3">
      <c r="A1740" s="20" t="s">
        <v>1307</v>
      </c>
      <c r="B1740" s="102">
        <v>44199</v>
      </c>
      <c r="C1740" s="103">
        <v>0.22</v>
      </c>
      <c r="D1740" s="133">
        <v>4900</v>
      </c>
      <c r="E1740" s="108" t="str">
        <f>_xlfn.XLOOKUP($A1740,'Task3 Baza'!$A$2:$A$1999,'Task3 Baza'!$C$2:$C$1999,"non",0)</f>
        <v>Gəncə</v>
      </c>
      <c r="F1740" s="109" t="str">
        <f t="shared" si="58"/>
        <v>Sumqayıt</v>
      </c>
      <c r="G1740" s="110">
        <f t="shared" si="59"/>
        <v>50</v>
      </c>
    </row>
    <row r="1741" spans="1:7" x14ac:dyDescent="0.3">
      <c r="A1741" s="20" t="s">
        <v>932</v>
      </c>
      <c r="B1741" s="102">
        <v>44517</v>
      </c>
      <c r="C1741" s="103">
        <v>0.16</v>
      </c>
      <c r="D1741" s="133">
        <v>9700</v>
      </c>
      <c r="E1741" s="108" t="str">
        <f>_xlfn.XLOOKUP($A1741,'Task3 Baza'!$A$2:$A$1999,'Task3 Baza'!$C$2:$C$1999,"non",0)</f>
        <v>Şəmkir</v>
      </c>
      <c r="F1741" s="109" t="str">
        <f t="shared" si="58"/>
        <v>Lənkəran</v>
      </c>
      <c r="G1741" s="110">
        <f t="shared" si="59"/>
        <v>42</v>
      </c>
    </row>
    <row r="1742" spans="1:7" x14ac:dyDescent="0.3">
      <c r="A1742" s="20" t="s">
        <v>494</v>
      </c>
      <c r="B1742" s="102">
        <v>43652</v>
      </c>
      <c r="C1742" s="103">
        <v>0.17</v>
      </c>
      <c r="D1742" s="133">
        <v>3600</v>
      </c>
      <c r="E1742" s="108" t="str">
        <f>_xlfn.XLOOKUP($A1742,'Task3 Baza'!$A$2:$A$1999,'Task3 Baza'!$C$2:$C$1999,"non",0)</f>
        <v>Kəlbəcər</v>
      </c>
      <c r="F1742" s="109" t="str">
        <f t="shared" si="58"/>
        <v>Sumqayıt</v>
      </c>
      <c r="G1742" s="110">
        <f t="shared" si="59"/>
        <v>50</v>
      </c>
    </row>
    <row r="1743" spans="1:7" x14ac:dyDescent="0.3">
      <c r="A1743" s="20" t="s">
        <v>1308</v>
      </c>
      <c r="B1743" s="102">
        <v>44337</v>
      </c>
      <c r="C1743" s="103">
        <v>0.15</v>
      </c>
      <c r="D1743" s="133">
        <v>2500</v>
      </c>
      <c r="E1743" s="108" t="str">
        <f>_xlfn.XLOOKUP($A1743,'Task3 Baza'!$A$2:$A$1999,'Task3 Baza'!$C$2:$C$1999,"non",0)</f>
        <v>Zəngilan</v>
      </c>
      <c r="F1743" s="109" t="str">
        <f t="shared" si="58"/>
        <v>Lənkəran</v>
      </c>
      <c r="G1743" s="110">
        <f t="shared" si="59"/>
        <v>42</v>
      </c>
    </row>
    <row r="1744" spans="1:7" x14ac:dyDescent="0.3">
      <c r="A1744" s="20" t="s">
        <v>380</v>
      </c>
      <c r="B1744" s="102">
        <v>43831</v>
      </c>
      <c r="C1744" s="103">
        <v>0.18</v>
      </c>
      <c r="D1744" s="133">
        <v>7700</v>
      </c>
      <c r="E1744" s="108" t="str">
        <f>_xlfn.XLOOKUP($A1744,'Task3 Baza'!$A$2:$A$1999,'Task3 Baza'!$C$2:$C$1999,"non",0)</f>
        <v>Cəlilabad</v>
      </c>
      <c r="F1744" s="109" t="str">
        <f t="shared" si="58"/>
        <v>Bakı</v>
      </c>
      <c r="G1744" s="110">
        <f t="shared" si="59"/>
        <v>10</v>
      </c>
    </row>
    <row r="1745" spans="1:7" x14ac:dyDescent="0.3">
      <c r="A1745" s="20" t="s">
        <v>1309</v>
      </c>
      <c r="B1745" s="102">
        <v>44145</v>
      </c>
      <c r="C1745" s="103">
        <v>0.18</v>
      </c>
      <c r="D1745" s="133">
        <v>8600</v>
      </c>
      <c r="E1745" s="108" t="str">
        <f>_xlfn.XLOOKUP($A1745,'Task3 Baza'!$A$2:$A$1999,'Task3 Baza'!$C$2:$C$1999,"non",0)</f>
        <v>Goranboy</v>
      </c>
      <c r="F1745" s="109" t="str">
        <f t="shared" si="58"/>
        <v>Sumqayıt</v>
      </c>
      <c r="G1745" s="110">
        <f t="shared" si="59"/>
        <v>50</v>
      </c>
    </row>
    <row r="1746" spans="1:7" x14ac:dyDescent="0.3">
      <c r="A1746" s="20" t="s">
        <v>363</v>
      </c>
      <c r="B1746" s="102">
        <v>43973</v>
      </c>
      <c r="C1746" s="103">
        <v>0.16</v>
      </c>
      <c r="D1746" s="133">
        <v>11200</v>
      </c>
      <c r="E1746" s="108" t="str">
        <f>_xlfn.XLOOKUP($A1746,'Task3 Baza'!$A$2:$A$1999,'Task3 Baza'!$C$2:$C$1999,"non",0)</f>
        <v>Ucar</v>
      </c>
      <c r="F1746" s="109" t="str">
        <f t="shared" si="58"/>
        <v>Lənkəran</v>
      </c>
      <c r="G1746" s="110">
        <f t="shared" si="59"/>
        <v>42</v>
      </c>
    </row>
    <row r="1747" spans="1:7" x14ac:dyDescent="0.3">
      <c r="A1747" s="20" t="s">
        <v>1310</v>
      </c>
      <c r="B1747" s="102">
        <v>44336</v>
      </c>
      <c r="C1747" s="103">
        <v>0.21</v>
      </c>
      <c r="D1747" s="133">
        <v>9800</v>
      </c>
      <c r="E1747" s="108" t="str">
        <f>_xlfn.XLOOKUP($A1747,'Task3 Baza'!$A$2:$A$1999,'Task3 Baza'!$C$2:$C$1999,"non",0)</f>
        <v>Yardımlı</v>
      </c>
      <c r="F1747" s="109" t="str">
        <f t="shared" si="58"/>
        <v>Lənkəran</v>
      </c>
      <c r="G1747" s="110">
        <f t="shared" si="59"/>
        <v>42</v>
      </c>
    </row>
    <row r="1748" spans="1:7" x14ac:dyDescent="0.3">
      <c r="A1748" s="20" t="s">
        <v>726</v>
      </c>
      <c r="B1748" s="102">
        <v>43880</v>
      </c>
      <c r="C1748" s="103">
        <v>0.23</v>
      </c>
      <c r="D1748" s="133">
        <v>9700</v>
      </c>
      <c r="E1748" s="108" t="str">
        <f>_xlfn.XLOOKUP($A1748,'Task3 Baza'!$A$2:$A$1999,'Task3 Baza'!$C$2:$C$1999,"non",0)</f>
        <v>Sumqayıt</v>
      </c>
      <c r="F1748" s="109" t="str">
        <f t="shared" si="58"/>
        <v>Gəncə</v>
      </c>
      <c r="G1748" s="110">
        <f t="shared" si="59"/>
        <v>20</v>
      </c>
    </row>
    <row r="1749" spans="1:7" x14ac:dyDescent="0.3">
      <c r="A1749" s="20" t="s">
        <v>1143</v>
      </c>
      <c r="B1749" s="102">
        <v>44676</v>
      </c>
      <c r="C1749" s="103">
        <v>0.14000000000000001</v>
      </c>
      <c r="D1749" s="133">
        <v>7100</v>
      </c>
      <c r="E1749" s="108" t="str">
        <f>_xlfn.XLOOKUP($A1749,'Task3 Baza'!$A$2:$A$1999,'Task3 Baza'!$C$2:$C$1999,"non",0)</f>
        <v>Daşkəsən</v>
      </c>
      <c r="F1749" s="109" t="str">
        <f t="shared" si="58"/>
        <v>Bakı</v>
      </c>
      <c r="G1749" s="110">
        <f t="shared" si="59"/>
        <v>10</v>
      </c>
    </row>
    <row r="1750" spans="1:7" x14ac:dyDescent="0.3">
      <c r="A1750" s="20" t="s">
        <v>1175</v>
      </c>
      <c r="B1750" s="102">
        <v>43960</v>
      </c>
      <c r="C1750" s="103">
        <v>0.15</v>
      </c>
      <c r="D1750" s="133">
        <v>1500</v>
      </c>
      <c r="E1750" s="108" t="str">
        <f>_xlfn.XLOOKUP($A1750,'Task3 Baza'!$A$2:$A$1999,'Task3 Baza'!$C$2:$C$1999,"non",0)</f>
        <v>Qobustan</v>
      </c>
      <c r="F1750" s="109" t="str">
        <f t="shared" si="58"/>
        <v>Gəncə</v>
      </c>
      <c r="G1750" s="110">
        <f t="shared" si="59"/>
        <v>20</v>
      </c>
    </row>
    <row r="1751" spans="1:7" x14ac:dyDescent="0.3">
      <c r="A1751" s="20" t="s">
        <v>1291</v>
      </c>
      <c r="B1751" s="102">
        <v>43996</v>
      </c>
      <c r="C1751" s="103">
        <v>0.22</v>
      </c>
      <c r="D1751" s="133">
        <v>8200</v>
      </c>
      <c r="E1751" s="108" t="str">
        <f>_xlfn.XLOOKUP($A1751,'Task3 Baza'!$A$2:$A$1999,'Task3 Baza'!$C$2:$C$1999,"non",0)</f>
        <v>Astara</v>
      </c>
      <c r="F1751" s="109" t="str">
        <f t="shared" si="58"/>
        <v>Bakı</v>
      </c>
      <c r="G1751" s="110">
        <f t="shared" si="59"/>
        <v>10</v>
      </c>
    </row>
    <row r="1752" spans="1:7" x14ac:dyDescent="0.3">
      <c r="A1752" s="20" t="s">
        <v>1311</v>
      </c>
      <c r="B1752" s="102">
        <v>43908</v>
      </c>
      <c r="C1752" s="103">
        <v>0.18</v>
      </c>
      <c r="D1752" s="133">
        <v>9900</v>
      </c>
      <c r="E1752" s="108" t="str">
        <f>_xlfn.XLOOKUP($A1752,'Task3 Baza'!$A$2:$A$1999,'Task3 Baza'!$C$2:$C$1999,"non",0)</f>
        <v>Masallı</v>
      </c>
      <c r="F1752" s="109" t="str">
        <f t="shared" si="58"/>
        <v>Gəncə</v>
      </c>
      <c r="G1752" s="110">
        <f t="shared" si="59"/>
        <v>20</v>
      </c>
    </row>
    <row r="1753" spans="1:7" x14ac:dyDescent="0.3">
      <c r="A1753" s="20" t="s">
        <v>1312</v>
      </c>
      <c r="B1753" s="102">
        <v>44727</v>
      </c>
      <c r="C1753" s="103">
        <v>0.18</v>
      </c>
      <c r="D1753" s="133">
        <v>10500</v>
      </c>
      <c r="E1753" s="108" t="str">
        <f>_xlfn.XLOOKUP($A1753,'Task3 Baza'!$A$2:$A$1999,'Task3 Baza'!$C$2:$C$1999,"non",0)</f>
        <v>Ağdaş</v>
      </c>
      <c r="F1753" s="109" t="str">
        <f t="shared" si="58"/>
        <v>Bakı</v>
      </c>
      <c r="G1753" s="110">
        <f t="shared" si="59"/>
        <v>10</v>
      </c>
    </row>
    <row r="1754" spans="1:7" x14ac:dyDescent="0.3">
      <c r="A1754" s="20" t="s">
        <v>441</v>
      </c>
      <c r="B1754" s="102">
        <v>44802</v>
      </c>
      <c r="C1754" s="103">
        <v>0.19</v>
      </c>
      <c r="D1754" s="133">
        <v>7800</v>
      </c>
      <c r="E1754" s="108" t="str">
        <f>_xlfn.XLOOKUP($A1754,'Task3 Baza'!$A$2:$A$1999,'Task3 Baza'!$C$2:$C$1999,"non",0)</f>
        <v>Sumqayıt</v>
      </c>
      <c r="F1754" s="109" t="str">
        <f t="shared" si="58"/>
        <v>Gəncə</v>
      </c>
      <c r="G1754" s="110">
        <f t="shared" si="59"/>
        <v>20</v>
      </c>
    </row>
    <row r="1755" spans="1:7" x14ac:dyDescent="0.3">
      <c r="A1755" s="20" t="s">
        <v>1313</v>
      </c>
      <c r="B1755" s="102">
        <v>44582</v>
      </c>
      <c r="C1755" s="103">
        <v>0.19</v>
      </c>
      <c r="D1755" s="133">
        <v>3000</v>
      </c>
      <c r="E1755" s="108" t="str">
        <f>_xlfn.XLOOKUP($A1755,'Task3 Baza'!$A$2:$A$1999,'Task3 Baza'!$C$2:$C$1999,"non",0)</f>
        <v>Şəmkir</v>
      </c>
      <c r="F1755" s="109" t="str">
        <f t="shared" si="58"/>
        <v>Lənkəran</v>
      </c>
      <c r="G1755" s="110">
        <f t="shared" si="59"/>
        <v>42</v>
      </c>
    </row>
    <row r="1756" spans="1:7" x14ac:dyDescent="0.3">
      <c r="A1756" s="20" t="s">
        <v>1314</v>
      </c>
      <c r="B1756" s="102">
        <v>44116</v>
      </c>
      <c r="C1756" s="103">
        <v>0.24</v>
      </c>
      <c r="D1756" s="133">
        <v>10900</v>
      </c>
      <c r="E1756" s="108" t="str">
        <f>_xlfn.XLOOKUP($A1756,'Task3 Baza'!$A$2:$A$1999,'Task3 Baza'!$C$2:$C$1999,"non",0)</f>
        <v>Qubadlı</v>
      </c>
      <c r="F1756" s="109" t="str">
        <f t="shared" si="58"/>
        <v>Gəncə</v>
      </c>
      <c r="G1756" s="110">
        <f t="shared" si="59"/>
        <v>20</v>
      </c>
    </row>
    <row r="1757" spans="1:7" x14ac:dyDescent="0.3">
      <c r="A1757" s="20" t="s">
        <v>512</v>
      </c>
      <c r="B1757" s="102">
        <v>44482</v>
      </c>
      <c r="C1757" s="103">
        <v>0.21</v>
      </c>
      <c r="D1757" s="133">
        <v>7400</v>
      </c>
      <c r="E1757" s="108" t="str">
        <f>_xlfn.XLOOKUP($A1757,'Task3 Baza'!$A$2:$A$1999,'Task3 Baza'!$C$2:$C$1999,"non",0)</f>
        <v>Qəbələ</v>
      </c>
      <c r="F1757" s="109" t="str">
        <f t="shared" si="58"/>
        <v>Sumqayıt</v>
      </c>
      <c r="G1757" s="110">
        <f t="shared" si="59"/>
        <v>50</v>
      </c>
    </row>
    <row r="1758" spans="1:7" x14ac:dyDescent="0.3">
      <c r="A1758" s="20" t="s">
        <v>1315</v>
      </c>
      <c r="B1758" s="102">
        <v>44183</v>
      </c>
      <c r="C1758" s="103">
        <v>0.21</v>
      </c>
      <c r="D1758" s="133">
        <v>8700</v>
      </c>
      <c r="E1758" s="108" t="str">
        <f>_xlfn.XLOOKUP($A1758,'Task3 Baza'!$A$2:$A$1999,'Task3 Baza'!$C$2:$C$1999,"non",0)</f>
        <v>Şuşa</v>
      </c>
      <c r="F1758" s="109" t="str">
        <f t="shared" si="58"/>
        <v>Lənkəran</v>
      </c>
      <c r="G1758" s="110">
        <f t="shared" si="59"/>
        <v>42</v>
      </c>
    </row>
    <row r="1759" spans="1:7" x14ac:dyDescent="0.3">
      <c r="A1759" s="20" t="s">
        <v>1316</v>
      </c>
      <c r="B1759" s="102">
        <v>44103</v>
      </c>
      <c r="C1759" s="103">
        <v>0.17</v>
      </c>
      <c r="D1759" s="133">
        <v>5300</v>
      </c>
      <c r="E1759" s="108" t="str">
        <f>_xlfn.XLOOKUP($A1759,'Task3 Baza'!$A$2:$A$1999,'Task3 Baza'!$C$2:$C$1999,"non",0)</f>
        <v>Goranboy</v>
      </c>
      <c r="F1759" s="109" t="str">
        <f t="shared" si="58"/>
        <v>Sumqayıt</v>
      </c>
      <c r="G1759" s="110">
        <f t="shared" si="59"/>
        <v>50</v>
      </c>
    </row>
    <row r="1760" spans="1:7" x14ac:dyDescent="0.3">
      <c r="A1760" s="20" t="s">
        <v>295</v>
      </c>
      <c r="B1760" s="102">
        <v>44152</v>
      </c>
      <c r="C1760" s="103">
        <v>0.23</v>
      </c>
      <c r="D1760" s="133">
        <v>7300</v>
      </c>
      <c r="E1760" s="108" t="str">
        <f>_xlfn.XLOOKUP($A1760,'Task3 Baza'!$A$2:$A$1999,'Task3 Baza'!$C$2:$C$1999,"non",0)</f>
        <v>Ağdaş</v>
      </c>
      <c r="F1760" s="109" t="str">
        <f t="shared" si="58"/>
        <v>Bakı</v>
      </c>
      <c r="G1760" s="110">
        <f t="shared" si="59"/>
        <v>10</v>
      </c>
    </row>
    <row r="1761" spans="1:7" x14ac:dyDescent="0.3">
      <c r="A1761" s="20" t="s">
        <v>1317</v>
      </c>
      <c r="B1761" s="102">
        <v>44120</v>
      </c>
      <c r="C1761" s="103">
        <v>0.22</v>
      </c>
      <c r="D1761" s="133">
        <v>8900</v>
      </c>
      <c r="E1761" s="108" t="str">
        <f>_xlfn.XLOOKUP($A1761,'Task3 Baza'!$A$2:$A$1999,'Task3 Baza'!$C$2:$C$1999,"non",0)</f>
        <v>Samux</v>
      </c>
      <c r="F1761" s="109" t="str">
        <f t="shared" si="58"/>
        <v>Gəncə</v>
      </c>
      <c r="G1761" s="110">
        <f t="shared" si="59"/>
        <v>20</v>
      </c>
    </row>
    <row r="1762" spans="1:7" x14ac:dyDescent="0.3">
      <c r="A1762" s="20" t="s">
        <v>1318</v>
      </c>
      <c r="B1762" s="102">
        <v>44335</v>
      </c>
      <c r="C1762" s="103">
        <v>0.17</v>
      </c>
      <c r="D1762" s="133">
        <v>6400</v>
      </c>
      <c r="E1762" s="108" t="str">
        <f>_xlfn.XLOOKUP($A1762,'Task3 Baza'!$A$2:$A$1999,'Task3 Baza'!$C$2:$C$1999,"non",0)</f>
        <v>Siyəzən</v>
      </c>
      <c r="F1762" s="109" t="str">
        <f t="shared" si="58"/>
        <v>Gəncə</v>
      </c>
      <c r="G1762" s="110">
        <f t="shared" si="59"/>
        <v>20</v>
      </c>
    </row>
    <row r="1763" spans="1:7" x14ac:dyDescent="0.3">
      <c r="A1763" s="20" t="s">
        <v>1319</v>
      </c>
      <c r="B1763" s="102">
        <v>44531</v>
      </c>
      <c r="C1763" s="103">
        <v>0.19</v>
      </c>
      <c r="D1763" s="133">
        <v>8200</v>
      </c>
      <c r="E1763" s="108" t="str">
        <f>_xlfn.XLOOKUP($A1763,'Task3 Baza'!$A$2:$A$1999,'Task3 Baza'!$C$2:$C$1999,"non",0)</f>
        <v>Kəlbəcər</v>
      </c>
      <c r="F1763" s="109" t="str">
        <f t="shared" si="58"/>
        <v>Sumqayıt</v>
      </c>
      <c r="G1763" s="110">
        <f t="shared" si="59"/>
        <v>50</v>
      </c>
    </row>
    <row r="1764" spans="1:7" x14ac:dyDescent="0.3">
      <c r="A1764" s="20" t="s">
        <v>1029</v>
      </c>
      <c r="B1764" s="102">
        <v>44547</v>
      </c>
      <c r="C1764" s="103">
        <v>0.16</v>
      </c>
      <c r="D1764" s="133">
        <v>1100</v>
      </c>
      <c r="E1764" s="108" t="str">
        <f>_xlfn.XLOOKUP($A1764,'Task3 Baza'!$A$2:$A$1999,'Task3 Baza'!$C$2:$C$1999,"non",0)</f>
        <v>Daşkəsən</v>
      </c>
      <c r="F1764" s="109" t="str">
        <f t="shared" si="58"/>
        <v>Bakı</v>
      </c>
      <c r="G1764" s="110">
        <f t="shared" si="59"/>
        <v>10</v>
      </c>
    </row>
    <row r="1765" spans="1:7" x14ac:dyDescent="0.3">
      <c r="A1765" s="20" t="s">
        <v>1320</v>
      </c>
      <c r="B1765" s="102">
        <v>44374</v>
      </c>
      <c r="C1765" s="103">
        <v>0.2</v>
      </c>
      <c r="D1765" s="133">
        <v>11800</v>
      </c>
      <c r="E1765" s="108" t="str">
        <f>_xlfn.XLOOKUP($A1765,'Task3 Baza'!$A$2:$A$1999,'Task3 Baza'!$C$2:$C$1999,"non",0)</f>
        <v>Neftçala</v>
      </c>
      <c r="F1765" s="109" t="str">
        <f t="shared" si="58"/>
        <v>Gəncə</v>
      </c>
      <c r="G1765" s="110">
        <f t="shared" si="59"/>
        <v>20</v>
      </c>
    </row>
    <row r="1766" spans="1:7" x14ac:dyDescent="0.3">
      <c r="A1766" s="20" t="s">
        <v>1321</v>
      </c>
      <c r="B1766" s="102">
        <v>44243</v>
      </c>
      <c r="C1766" s="103">
        <v>0.22</v>
      </c>
      <c r="D1766" s="133">
        <v>2800</v>
      </c>
      <c r="E1766" s="108" t="str">
        <f>_xlfn.XLOOKUP($A1766,'Task3 Baza'!$A$2:$A$1999,'Task3 Baza'!$C$2:$C$1999,"non",0)</f>
        <v>Cəbrayıl</v>
      </c>
      <c r="F1766" s="109" t="str">
        <f t="shared" si="58"/>
        <v>Bakı</v>
      </c>
      <c r="G1766" s="110">
        <f t="shared" si="59"/>
        <v>10</v>
      </c>
    </row>
    <row r="1767" spans="1:7" x14ac:dyDescent="0.3">
      <c r="A1767" s="20" t="s">
        <v>1322</v>
      </c>
      <c r="B1767" s="102">
        <v>44200</v>
      </c>
      <c r="C1767" s="103">
        <v>0.14000000000000001</v>
      </c>
      <c r="D1767" s="133">
        <v>9100</v>
      </c>
      <c r="E1767" s="108" t="str">
        <f>_xlfn.XLOOKUP($A1767,'Task3 Baza'!$A$2:$A$1999,'Task3 Baza'!$C$2:$C$1999,"non",0)</f>
        <v>Ordubad</v>
      </c>
      <c r="F1767" s="109" t="str">
        <f t="shared" si="58"/>
        <v>Gəncə</v>
      </c>
      <c r="G1767" s="110">
        <f t="shared" si="59"/>
        <v>20</v>
      </c>
    </row>
    <row r="1768" spans="1:7" x14ac:dyDescent="0.3">
      <c r="A1768" s="20" t="s">
        <v>1323</v>
      </c>
      <c r="B1768" s="102">
        <v>44223</v>
      </c>
      <c r="C1768" s="103">
        <v>0.23</v>
      </c>
      <c r="D1768" s="133">
        <v>10100</v>
      </c>
      <c r="E1768" s="108" t="str">
        <f>_xlfn.XLOOKUP($A1768,'Task3 Baza'!$A$2:$A$1999,'Task3 Baza'!$C$2:$C$1999,"non",0)</f>
        <v>Cəbrayıl</v>
      </c>
      <c r="F1768" s="109" t="str">
        <f t="shared" si="58"/>
        <v>Bakı</v>
      </c>
      <c r="G1768" s="110">
        <f t="shared" si="59"/>
        <v>10</v>
      </c>
    </row>
    <row r="1769" spans="1:7" x14ac:dyDescent="0.3">
      <c r="A1769" s="20" t="s">
        <v>965</v>
      </c>
      <c r="B1769" s="102">
        <v>43587</v>
      </c>
      <c r="C1769" s="103">
        <v>0.15</v>
      </c>
      <c r="D1769" s="133">
        <v>2300</v>
      </c>
      <c r="E1769" s="108" t="str">
        <f>_xlfn.XLOOKUP($A1769,'Task3 Baza'!$A$2:$A$1999,'Task3 Baza'!$C$2:$C$1999,"non",0)</f>
        <v>Salyan</v>
      </c>
      <c r="F1769" s="109" t="str">
        <f t="shared" si="58"/>
        <v>Gəncə</v>
      </c>
      <c r="G1769" s="110">
        <f t="shared" si="59"/>
        <v>20</v>
      </c>
    </row>
    <row r="1770" spans="1:7" x14ac:dyDescent="0.3">
      <c r="A1770" s="20" t="s">
        <v>887</v>
      </c>
      <c r="B1770" s="102">
        <v>44759</v>
      </c>
      <c r="C1770" s="103">
        <v>0.15</v>
      </c>
      <c r="D1770" s="133">
        <v>1000</v>
      </c>
      <c r="E1770" s="108" t="str">
        <f>_xlfn.XLOOKUP($A1770,'Task3 Baza'!$A$2:$A$1999,'Task3 Baza'!$C$2:$C$1999,"non",0)</f>
        <v>Tərtər</v>
      </c>
      <c r="F1770" s="109" t="str">
        <f t="shared" si="58"/>
        <v>Lənkəran</v>
      </c>
      <c r="G1770" s="110">
        <f t="shared" si="59"/>
        <v>42</v>
      </c>
    </row>
    <row r="1771" spans="1:7" x14ac:dyDescent="0.3">
      <c r="A1771" s="20" t="s">
        <v>613</v>
      </c>
      <c r="B1771" s="102">
        <v>44099</v>
      </c>
      <c r="C1771" s="103">
        <v>0.15</v>
      </c>
      <c r="D1771" s="133">
        <v>5500</v>
      </c>
      <c r="E1771" s="108" t="str">
        <f>_xlfn.XLOOKUP($A1771,'Task3 Baza'!$A$2:$A$1999,'Task3 Baza'!$C$2:$C$1999,"non",0)</f>
        <v>Samux</v>
      </c>
      <c r="F1771" s="109" t="str">
        <f t="shared" si="58"/>
        <v>Gəncə</v>
      </c>
      <c r="G1771" s="110">
        <f t="shared" si="59"/>
        <v>20</v>
      </c>
    </row>
    <row r="1772" spans="1:7" x14ac:dyDescent="0.3">
      <c r="A1772" s="20" t="s">
        <v>1324</v>
      </c>
      <c r="B1772" s="102">
        <v>44470</v>
      </c>
      <c r="C1772" s="103">
        <v>0.18</v>
      </c>
      <c r="D1772" s="133">
        <v>2600</v>
      </c>
      <c r="E1772" s="108" t="str">
        <f>_xlfn.XLOOKUP($A1772,'Task3 Baza'!$A$2:$A$1999,'Task3 Baza'!$C$2:$C$1999,"non",0)</f>
        <v>Şəmkir</v>
      </c>
      <c r="F1772" s="109" t="str">
        <f t="shared" si="58"/>
        <v>Lənkəran</v>
      </c>
      <c r="G1772" s="110">
        <f t="shared" si="59"/>
        <v>42</v>
      </c>
    </row>
    <row r="1773" spans="1:7" x14ac:dyDescent="0.3">
      <c r="A1773" s="20" t="s">
        <v>1325</v>
      </c>
      <c r="B1773" s="102">
        <v>44058</v>
      </c>
      <c r="C1773" s="103">
        <v>0.19</v>
      </c>
      <c r="D1773" s="133">
        <v>4200</v>
      </c>
      <c r="E1773" s="108" t="str">
        <f>_xlfn.XLOOKUP($A1773,'Task3 Baza'!$A$2:$A$1999,'Task3 Baza'!$C$2:$C$1999,"non",0)</f>
        <v>Sumqayıt</v>
      </c>
      <c r="F1773" s="109" t="str">
        <f t="shared" si="58"/>
        <v>Gəncə</v>
      </c>
      <c r="G1773" s="110">
        <f t="shared" si="59"/>
        <v>20</v>
      </c>
    </row>
    <row r="1774" spans="1:7" x14ac:dyDescent="0.3">
      <c r="A1774" s="20" t="s">
        <v>515</v>
      </c>
      <c r="B1774" s="102">
        <v>44189</v>
      </c>
      <c r="C1774" s="103">
        <v>0.19</v>
      </c>
      <c r="D1774" s="133">
        <v>12300</v>
      </c>
      <c r="E1774" s="108" t="str">
        <f>_xlfn.XLOOKUP($A1774,'Task3 Baza'!$A$2:$A$1999,'Task3 Baza'!$C$2:$C$1999,"non",0)</f>
        <v>Babək</v>
      </c>
      <c r="F1774" s="109" t="str">
        <f t="shared" si="58"/>
        <v>Bakı</v>
      </c>
      <c r="G1774" s="110">
        <f t="shared" si="59"/>
        <v>10</v>
      </c>
    </row>
    <row r="1775" spans="1:7" x14ac:dyDescent="0.3">
      <c r="A1775" s="20" t="s">
        <v>1326</v>
      </c>
      <c r="B1775" s="102">
        <v>44139</v>
      </c>
      <c r="C1775" s="103">
        <v>0.17</v>
      </c>
      <c r="D1775" s="133">
        <v>12300</v>
      </c>
      <c r="E1775" s="108" t="str">
        <f>_xlfn.XLOOKUP($A1775,'Task3 Baza'!$A$2:$A$1999,'Task3 Baza'!$C$2:$C$1999,"non",0)</f>
        <v>Xocalı</v>
      </c>
      <c r="F1775" s="109" t="str">
        <f t="shared" si="58"/>
        <v>Sumqayıt</v>
      </c>
      <c r="G1775" s="110">
        <f t="shared" si="59"/>
        <v>50</v>
      </c>
    </row>
    <row r="1776" spans="1:7" x14ac:dyDescent="0.3">
      <c r="A1776" s="20" t="s">
        <v>944</v>
      </c>
      <c r="B1776" s="102">
        <v>43887</v>
      </c>
      <c r="C1776" s="103">
        <v>0.24</v>
      </c>
      <c r="D1776" s="133">
        <v>4900</v>
      </c>
      <c r="E1776" s="108" t="str">
        <f>_xlfn.XLOOKUP($A1776,'Task3 Baza'!$A$2:$A$1999,'Task3 Baza'!$C$2:$C$1999,"non",0)</f>
        <v>İsmayıllı</v>
      </c>
      <c r="F1776" s="109" t="str">
        <f t="shared" si="58"/>
        <v>Sumqayıt</v>
      </c>
      <c r="G1776" s="110">
        <f t="shared" si="59"/>
        <v>50</v>
      </c>
    </row>
    <row r="1777" spans="1:7" x14ac:dyDescent="0.3">
      <c r="A1777" s="20" t="s">
        <v>1327</v>
      </c>
      <c r="B1777" s="102">
        <v>43907</v>
      </c>
      <c r="C1777" s="103">
        <v>0.23</v>
      </c>
      <c r="D1777" s="133">
        <v>6200</v>
      </c>
      <c r="E1777" s="108" t="str">
        <f>_xlfn.XLOOKUP($A1777,'Task3 Baza'!$A$2:$A$1999,'Task3 Baza'!$C$2:$C$1999,"non",0)</f>
        <v>Zərdab</v>
      </c>
      <c r="F1777" s="109" t="str">
        <f t="shared" si="58"/>
        <v>Lənkəran</v>
      </c>
      <c r="G1777" s="110">
        <f t="shared" si="59"/>
        <v>42</v>
      </c>
    </row>
    <row r="1778" spans="1:7" x14ac:dyDescent="0.3">
      <c r="A1778" s="20" t="s">
        <v>1328</v>
      </c>
      <c r="B1778" s="102">
        <v>43933</v>
      </c>
      <c r="C1778" s="103">
        <v>0.21</v>
      </c>
      <c r="D1778" s="133">
        <v>1300</v>
      </c>
      <c r="E1778" s="108" t="str">
        <f>_xlfn.XLOOKUP($A1778,'Task3 Baza'!$A$2:$A$1999,'Task3 Baza'!$C$2:$C$1999,"non",0)</f>
        <v>Neftçala</v>
      </c>
      <c r="F1778" s="109" t="str">
        <f t="shared" si="58"/>
        <v>Gəncə</v>
      </c>
      <c r="G1778" s="110">
        <f t="shared" si="59"/>
        <v>20</v>
      </c>
    </row>
    <row r="1779" spans="1:7" x14ac:dyDescent="0.3">
      <c r="A1779" s="20" t="s">
        <v>1329</v>
      </c>
      <c r="B1779" s="102">
        <v>43994</v>
      </c>
      <c r="C1779" s="103">
        <v>0.2</v>
      </c>
      <c r="D1779" s="133">
        <v>7900</v>
      </c>
      <c r="E1779" s="108" t="str">
        <f>_xlfn.XLOOKUP($A1779,'Task3 Baza'!$A$2:$A$1999,'Task3 Baza'!$C$2:$C$1999,"non",0)</f>
        <v>Qubadlı</v>
      </c>
      <c r="F1779" s="109" t="str">
        <f t="shared" si="58"/>
        <v>Gəncə</v>
      </c>
      <c r="G1779" s="110">
        <f t="shared" si="59"/>
        <v>20</v>
      </c>
    </row>
    <row r="1780" spans="1:7" x14ac:dyDescent="0.3">
      <c r="A1780" s="20" t="s">
        <v>1330</v>
      </c>
      <c r="B1780" s="102">
        <v>44483</v>
      </c>
      <c r="C1780" s="103">
        <v>0.19</v>
      </c>
      <c r="D1780" s="133">
        <v>8000</v>
      </c>
      <c r="E1780" s="108" t="str">
        <f>_xlfn.XLOOKUP($A1780,'Task3 Baza'!$A$2:$A$1999,'Task3 Baza'!$C$2:$C$1999,"non",0)</f>
        <v>Şamaxı</v>
      </c>
      <c r="F1780" s="109" t="str">
        <f t="shared" si="58"/>
        <v>Lənkəran</v>
      </c>
      <c r="G1780" s="110">
        <f t="shared" si="59"/>
        <v>42</v>
      </c>
    </row>
    <row r="1781" spans="1:7" x14ac:dyDescent="0.3">
      <c r="A1781" s="20" t="s">
        <v>1283</v>
      </c>
      <c r="B1781" s="102">
        <v>44429</v>
      </c>
      <c r="C1781" s="103">
        <v>0.2</v>
      </c>
      <c r="D1781" s="133">
        <v>7300</v>
      </c>
      <c r="E1781" s="108" t="str">
        <f>_xlfn.XLOOKUP($A1781,'Task3 Baza'!$A$2:$A$1999,'Task3 Baza'!$C$2:$C$1999,"non",0)</f>
        <v>Biləsuvar</v>
      </c>
      <c r="F1781" s="109" t="str">
        <f t="shared" si="58"/>
        <v>Bakı</v>
      </c>
      <c r="G1781" s="110">
        <f t="shared" si="59"/>
        <v>10</v>
      </c>
    </row>
    <row r="1782" spans="1:7" x14ac:dyDescent="0.3">
      <c r="A1782" s="20" t="s">
        <v>1331</v>
      </c>
      <c r="B1782" s="102">
        <v>44886</v>
      </c>
      <c r="C1782" s="103">
        <v>0.14000000000000001</v>
      </c>
      <c r="D1782" s="133">
        <v>1300</v>
      </c>
      <c r="E1782" s="108" t="str">
        <f>_xlfn.XLOOKUP($A1782,'Task3 Baza'!$A$2:$A$1999,'Task3 Baza'!$C$2:$C$1999,"non",0)</f>
        <v>Balakən</v>
      </c>
      <c r="F1782" s="109" t="str">
        <f t="shared" si="58"/>
        <v>Bakı</v>
      </c>
      <c r="G1782" s="110">
        <f t="shared" si="59"/>
        <v>10</v>
      </c>
    </row>
    <row r="1783" spans="1:7" x14ac:dyDescent="0.3">
      <c r="A1783" s="20" t="s">
        <v>447</v>
      </c>
      <c r="B1783" s="102">
        <v>44332</v>
      </c>
      <c r="C1783" s="103">
        <v>0.15</v>
      </c>
      <c r="D1783" s="133">
        <v>5000</v>
      </c>
      <c r="E1783" s="108" t="str">
        <f>_xlfn.XLOOKUP($A1783,'Task3 Baza'!$A$2:$A$1999,'Task3 Baza'!$C$2:$C$1999,"non",0)</f>
        <v>Xızı</v>
      </c>
      <c r="F1783" s="109" t="str">
        <f t="shared" si="58"/>
        <v>Sumqayıt</v>
      </c>
      <c r="G1783" s="110">
        <f t="shared" si="59"/>
        <v>50</v>
      </c>
    </row>
    <row r="1784" spans="1:7" x14ac:dyDescent="0.3">
      <c r="A1784" s="20" t="s">
        <v>811</v>
      </c>
      <c r="B1784" s="102">
        <v>44051</v>
      </c>
      <c r="C1784" s="103">
        <v>0.21</v>
      </c>
      <c r="D1784" s="133">
        <v>3300</v>
      </c>
      <c r="E1784" s="108" t="str">
        <f>_xlfn.XLOOKUP($A1784,'Task3 Baza'!$A$2:$A$1999,'Task3 Baza'!$C$2:$C$1999,"non",0)</f>
        <v>Kürdəmir</v>
      </c>
      <c r="F1784" s="109" t="str">
        <f t="shared" si="58"/>
        <v>Sumqayıt</v>
      </c>
      <c r="G1784" s="110">
        <f t="shared" si="59"/>
        <v>50</v>
      </c>
    </row>
    <row r="1785" spans="1:7" x14ac:dyDescent="0.3">
      <c r="A1785" s="20" t="s">
        <v>1297</v>
      </c>
      <c r="B1785" s="102">
        <v>44447</v>
      </c>
      <c r="C1785" s="103">
        <v>0.17</v>
      </c>
      <c r="D1785" s="133">
        <v>12900</v>
      </c>
      <c r="E1785" s="108" t="str">
        <f>_xlfn.XLOOKUP($A1785,'Task3 Baza'!$A$2:$A$1999,'Task3 Baza'!$C$2:$C$1999,"non",0)</f>
        <v>Kəngərli</v>
      </c>
      <c r="F1785" s="109" t="str">
        <f t="shared" si="58"/>
        <v>Sumqayıt</v>
      </c>
      <c r="G1785" s="110">
        <f t="shared" si="59"/>
        <v>50</v>
      </c>
    </row>
    <row r="1786" spans="1:7" x14ac:dyDescent="0.3">
      <c r="A1786" s="20" t="s">
        <v>1332</v>
      </c>
      <c r="B1786" s="102">
        <v>44076</v>
      </c>
      <c r="C1786" s="103">
        <v>0.15</v>
      </c>
      <c r="D1786" s="133">
        <v>8900</v>
      </c>
      <c r="E1786" s="108" t="str">
        <f>_xlfn.XLOOKUP($A1786,'Task3 Baza'!$A$2:$A$1999,'Task3 Baza'!$C$2:$C$1999,"non",0)</f>
        <v>Lənkəran</v>
      </c>
      <c r="F1786" s="109" t="str">
        <f t="shared" si="58"/>
        <v>Gəncə</v>
      </c>
      <c r="G1786" s="110">
        <f t="shared" si="59"/>
        <v>20</v>
      </c>
    </row>
    <row r="1787" spans="1:7" x14ac:dyDescent="0.3">
      <c r="A1787" s="20" t="s">
        <v>425</v>
      </c>
      <c r="B1787" s="102">
        <v>44142</v>
      </c>
      <c r="C1787" s="103">
        <v>0.15</v>
      </c>
      <c r="D1787" s="133">
        <v>10200</v>
      </c>
      <c r="E1787" s="108" t="str">
        <f>_xlfn.XLOOKUP($A1787,'Task3 Baza'!$A$2:$A$1999,'Task3 Baza'!$C$2:$C$1999,"non",0)</f>
        <v>Kəlbəcər</v>
      </c>
      <c r="F1787" s="109" t="str">
        <f t="shared" si="58"/>
        <v>Sumqayıt</v>
      </c>
      <c r="G1787" s="110">
        <f t="shared" si="59"/>
        <v>50</v>
      </c>
    </row>
    <row r="1788" spans="1:7" x14ac:dyDescent="0.3">
      <c r="A1788" s="20" t="s">
        <v>383</v>
      </c>
      <c r="B1788" s="102">
        <v>44374</v>
      </c>
      <c r="C1788" s="103">
        <v>0.18</v>
      </c>
      <c r="D1788" s="133">
        <v>11100</v>
      </c>
      <c r="E1788" s="108" t="str">
        <f>_xlfn.XLOOKUP($A1788,'Task3 Baza'!$A$2:$A$1999,'Task3 Baza'!$C$2:$C$1999,"non",0)</f>
        <v>Naxçıvan</v>
      </c>
      <c r="F1788" s="109" t="str">
        <f t="shared" si="58"/>
        <v>Gəncə</v>
      </c>
      <c r="G1788" s="110">
        <f t="shared" si="59"/>
        <v>20</v>
      </c>
    </row>
    <row r="1789" spans="1:7" x14ac:dyDescent="0.3">
      <c r="A1789" s="20" t="s">
        <v>1333</v>
      </c>
      <c r="B1789" s="102">
        <v>43727</v>
      </c>
      <c r="C1789" s="103">
        <v>0.21</v>
      </c>
      <c r="D1789" s="133">
        <v>11000</v>
      </c>
      <c r="E1789" s="108" t="str">
        <f>_xlfn.XLOOKUP($A1789,'Task3 Baza'!$A$2:$A$1999,'Task3 Baza'!$C$2:$C$1999,"non",0)</f>
        <v>Ağcabədi</v>
      </c>
      <c r="F1789" s="109" t="str">
        <f t="shared" si="58"/>
        <v>Bakı</v>
      </c>
      <c r="G1789" s="110">
        <f t="shared" si="59"/>
        <v>10</v>
      </c>
    </row>
    <row r="1790" spans="1:7" x14ac:dyDescent="0.3">
      <c r="A1790" s="20" t="s">
        <v>428</v>
      </c>
      <c r="B1790" s="102">
        <v>43681</v>
      </c>
      <c r="C1790" s="103">
        <v>0.18</v>
      </c>
      <c r="D1790" s="133">
        <v>6100</v>
      </c>
      <c r="E1790" s="108" t="str">
        <f>_xlfn.XLOOKUP($A1790,'Task3 Baza'!$A$2:$A$1999,'Task3 Baza'!$C$2:$C$1999,"non",0)</f>
        <v>Kürdəmir</v>
      </c>
      <c r="F1790" s="109" t="str">
        <f t="shared" si="58"/>
        <v>Sumqayıt</v>
      </c>
      <c r="G1790" s="110">
        <f t="shared" si="59"/>
        <v>50</v>
      </c>
    </row>
    <row r="1791" spans="1:7" x14ac:dyDescent="0.3">
      <c r="A1791" s="20" t="s">
        <v>1334</v>
      </c>
      <c r="B1791" s="102">
        <v>43973</v>
      </c>
      <c r="C1791" s="103">
        <v>0.22</v>
      </c>
      <c r="D1791" s="133">
        <v>2600</v>
      </c>
      <c r="E1791" s="108" t="str">
        <f>_xlfn.XLOOKUP($A1791,'Task3 Baza'!$A$2:$A$1999,'Task3 Baza'!$C$2:$C$1999,"non",0)</f>
        <v>Sumqayıt</v>
      </c>
      <c r="F1791" s="109" t="str">
        <f t="shared" si="58"/>
        <v>Gəncə</v>
      </c>
      <c r="G1791" s="110">
        <f t="shared" si="59"/>
        <v>20</v>
      </c>
    </row>
    <row r="1792" spans="1:7" x14ac:dyDescent="0.3">
      <c r="A1792" s="20" t="s">
        <v>329</v>
      </c>
      <c r="B1792" s="102">
        <v>44936</v>
      </c>
      <c r="C1792" s="103">
        <v>0.15</v>
      </c>
      <c r="D1792" s="133">
        <v>7100</v>
      </c>
      <c r="E1792" s="108" t="str">
        <f>_xlfn.XLOOKUP($A1792,'Task3 Baza'!$A$2:$A$1999,'Task3 Baza'!$C$2:$C$1999,"non",0)</f>
        <v>Şərur</v>
      </c>
      <c r="F1792" s="109" t="str">
        <f t="shared" si="58"/>
        <v>Lənkəran</v>
      </c>
      <c r="G1792" s="110">
        <f t="shared" si="59"/>
        <v>42</v>
      </c>
    </row>
    <row r="1793" spans="1:7" x14ac:dyDescent="0.3">
      <c r="A1793" s="20" t="s">
        <v>1335</v>
      </c>
      <c r="B1793" s="102">
        <v>44072</v>
      </c>
      <c r="C1793" s="103">
        <v>0.21</v>
      </c>
      <c r="D1793" s="133">
        <v>12400</v>
      </c>
      <c r="E1793" s="108" t="str">
        <f>_xlfn.XLOOKUP($A1793,'Task3 Baza'!$A$2:$A$1999,'Task3 Baza'!$C$2:$C$1999,"non",0)</f>
        <v>Göyçay</v>
      </c>
      <c r="F1793" s="109" t="str">
        <f t="shared" si="58"/>
        <v>Sumqayıt</v>
      </c>
      <c r="G1793" s="110">
        <f t="shared" si="59"/>
        <v>50</v>
      </c>
    </row>
    <row r="1794" spans="1:7" x14ac:dyDescent="0.3">
      <c r="A1794" s="20" t="s">
        <v>1336</v>
      </c>
      <c r="B1794" s="102">
        <v>43924</v>
      </c>
      <c r="C1794" s="103">
        <v>0.22</v>
      </c>
      <c r="D1794" s="133">
        <v>12000</v>
      </c>
      <c r="E1794" s="108" t="str">
        <f>_xlfn.XLOOKUP($A1794,'Task3 Baza'!$A$2:$A$1999,'Task3 Baza'!$C$2:$C$1999,"non",0)</f>
        <v>Xızı</v>
      </c>
      <c r="F1794" s="109" t="str">
        <f t="shared" ref="F1794:F1857" si="60">VLOOKUP($E1794,$I$3:$K$75,2,0)</f>
        <v>Sumqayıt</v>
      </c>
      <c r="G1794" s="110">
        <f t="shared" ref="G1794:G1857" si="61">VLOOKUP(VLOOKUP($E1794,$I$3:$J$75,2,0),$L$3:$M$6,2,0)</f>
        <v>50</v>
      </c>
    </row>
    <row r="1795" spans="1:7" x14ac:dyDescent="0.3">
      <c r="A1795" s="20" t="s">
        <v>1337</v>
      </c>
      <c r="B1795" s="102">
        <v>43768</v>
      </c>
      <c r="C1795" s="103">
        <v>0.14000000000000001</v>
      </c>
      <c r="D1795" s="133">
        <v>7800</v>
      </c>
      <c r="E1795" s="108" t="str">
        <f>_xlfn.XLOOKUP($A1795,'Task3 Baza'!$A$2:$A$1999,'Task3 Baza'!$C$2:$C$1999,"non",0)</f>
        <v>Beyləqan</v>
      </c>
      <c r="F1795" s="109" t="str">
        <f t="shared" si="60"/>
        <v>Bakı</v>
      </c>
      <c r="G1795" s="110">
        <f t="shared" si="61"/>
        <v>10</v>
      </c>
    </row>
    <row r="1796" spans="1:7" x14ac:dyDescent="0.3">
      <c r="A1796" s="20" t="s">
        <v>1338</v>
      </c>
      <c r="B1796" s="102">
        <v>43854</v>
      </c>
      <c r="C1796" s="103">
        <v>0.17</v>
      </c>
      <c r="D1796" s="133">
        <v>1300</v>
      </c>
      <c r="E1796" s="108" t="str">
        <f>_xlfn.XLOOKUP($A1796,'Task3 Baza'!$A$2:$A$1999,'Task3 Baza'!$C$2:$C$1999,"non",0)</f>
        <v>Ağcabədi</v>
      </c>
      <c r="F1796" s="109" t="str">
        <f t="shared" si="60"/>
        <v>Bakı</v>
      </c>
      <c r="G1796" s="110">
        <f t="shared" si="61"/>
        <v>10</v>
      </c>
    </row>
    <row r="1797" spans="1:7" x14ac:dyDescent="0.3">
      <c r="A1797" s="20" t="s">
        <v>1339</v>
      </c>
      <c r="B1797" s="102">
        <v>43895</v>
      </c>
      <c r="C1797" s="103">
        <v>0.24</v>
      </c>
      <c r="D1797" s="133">
        <v>5200</v>
      </c>
      <c r="E1797" s="108" t="str">
        <f>_xlfn.XLOOKUP($A1797,'Task3 Baza'!$A$2:$A$1999,'Task3 Baza'!$C$2:$C$1999,"non",0)</f>
        <v>Ağsu</v>
      </c>
      <c r="F1797" s="109" t="str">
        <f t="shared" si="60"/>
        <v>Bakı</v>
      </c>
      <c r="G1797" s="110">
        <f t="shared" si="61"/>
        <v>10</v>
      </c>
    </row>
    <row r="1798" spans="1:7" x14ac:dyDescent="0.3">
      <c r="A1798" s="20" t="s">
        <v>1096</v>
      </c>
      <c r="B1798" s="102">
        <v>44058</v>
      </c>
      <c r="C1798" s="103">
        <v>0.22</v>
      </c>
      <c r="D1798" s="133">
        <v>12000</v>
      </c>
      <c r="E1798" s="108" t="str">
        <f>_xlfn.XLOOKUP($A1798,'Task3 Baza'!$A$2:$A$1999,'Task3 Baza'!$C$2:$C$1999,"non",0)</f>
        <v>Sabirabad</v>
      </c>
      <c r="F1798" s="109" t="str">
        <f t="shared" si="60"/>
        <v>Gəncə</v>
      </c>
      <c r="G1798" s="110">
        <f t="shared" si="61"/>
        <v>20</v>
      </c>
    </row>
    <row r="1799" spans="1:7" x14ac:dyDescent="0.3">
      <c r="A1799" s="20" t="s">
        <v>1008</v>
      </c>
      <c r="B1799" s="102">
        <v>44038</v>
      </c>
      <c r="C1799" s="103">
        <v>0.16</v>
      </c>
      <c r="D1799" s="133">
        <v>11300</v>
      </c>
      <c r="E1799" s="108" t="str">
        <f>_xlfn.XLOOKUP($A1799,'Task3 Baza'!$A$2:$A$1999,'Task3 Baza'!$C$2:$C$1999,"non",0)</f>
        <v>Mingəçevir</v>
      </c>
      <c r="F1799" s="109" t="str">
        <f t="shared" si="60"/>
        <v>Gəncə</v>
      </c>
      <c r="G1799" s="110">
        <f t="shared" si="61"/>
        <v>20</v>
      </c>
    </row>
    <row r="1800" spans="1:7" x14ac:dyDescent="0.3">
      <c r="A1800" s="20" t="s">
        <v>1204</v>
      </c>
      <c r="B1800" s="102">
        <v>43500</v>
      </c>
      <c r="C1800" s="103">
        <v>0.15</v>
      </c>
      <c r="D1800" s="133">
        <v>10100</v>
      </c>
      <c r="E1800" s="108" t="str">
        <f>_xlfn.XLOOKUP($A1800,'Task3 Baza'!$A$2:$A$1999,'Task3 Baza'!$C$2:$C$1999,"non",0)</f>
        <v>Şabran</v>
      </c>
      <c r="F1800" s="109" t="str">
        <f t="shared" si="60"/>
        <v>Gəncə</v>
      </c>
      <c r="G1800" s="110">
        <f t="shared" si="61"/>
        <v>20</v>
      </c>
    </row>
    <row r="1801" spans="1:7" x14ac:dyDescent="0.3">
      <c r="A1801" s="20" t="s">
        <v>586</v>
      </c>
      <c r="B1801" s="102">
        <v>44733</v>
      </c>
      <c r="C1801" s="103">
        <v>0.14000000000000001</v>
      </c>
      <c r="D1801" s="133">
        <v>5100</v>
      </c>
      <c r="E1801" s="108" t="str">
        <f>_xlfn.XLOOKUP($A1801,'Task3 Baza'!$A$2:$A$1999,'Task3 Baza'!$C$2:$C$1999,"non",0)</f>
        <v>İsmayıllı</v>
      </c>
      <c r="F1801" s="109" t="str">
        <f t="shared" si="60"/>
        <v>Sumqayıt</v>
      </c>
      <c r="G1801" s="110">
        <f t="shared" si="61"/>
        <v>50</v>
      </c>
    </row>
    <row r="1802" spans="1:7" x14ac:dyDescent="0.3">
      <c r="A1802" s="20" t="s">
        <v>1340</v>
      </c>
      <c r="B1802" s="102">
        <v>43677</v>
      </c>
      <c r="C1802" s="103">
        <v>0.22</v>
      </c>
      <c r="D1802" s="133">
        <v>6500</v>
      </c>
      <c r="E1802" s="108" t="str">
        <f>_xlfn.XLOOKUP($A1802,'Task3 Baza'!$A$2:$A$1999,'Task3 Baza'!$C$2:$C$1999,"non",0)</f>
        <v>Sabirabad</v>
      </c>
      <c r="F1802" s="109" t="str">
        <f t="shared" si="60"/>
        <v>Gəncə</v>
      </c>
      <c r="G1802" s="110">
        <f t="shared" si="61"/>
        <v>20</v>
      </c>
    </row>
    <row r="1803" spans="1:7" x14ac:dyDescent="0.3">
      <c r="A1803" s="20" t="s">
        <v>1341</v>
      </c>
      <c r="B1803" s="102">
        <v>44720</v>
      </c>
      <c r="C1803" s="103">
        <v>0.2</v>
      </c>
      <c r="D1803" s="133">
        <v>6100</v>
      </c>
      <c r="E1803" s="108" t="str">
        <f>_xlfn.XLOOKUP($A1803,'Task3 Baza'!$A$2:$A$1999,'Task3 Baza'!$C$2:$C$1999,"non",0)</f>
        <v>Qazax</v>
      </c>
      <c r="F1803" s="109" t="str">
        <f t="shared" si="60"/>
        <v>Sumqayıt</v>
      </c>
      <c r="G1803" s="110">
        <f t="shared" si="61"/>
        <v>50</v>
      </c>
    </row>
    <row r="1804" spans="1:7" x14ac:dyDescent="0.3">
      <c r="A1804" s="20" t="s">
        <v>342</v>
      </c>
      <c r="B1804" s="102">
        <v>44608</v>
      </c>
      <c r="C1804" s="103">
        <v>0.19</v>
      </c>
      <c r="D1804" s="133">
        <v>2200</v>
      </c>
      <c r="E1804" s="108" t="str">
        <f>_xlfn.XLOOKUP($A1804,'Task3 Baza'!$A$2:$A$1999,'Task3 Baza'!$C$2:$C$1999,"non",0)</f>
        <v>Hacıqabul</v>
      </c>
      <c r="F1804" s="109" t="str">
        <f t="shared" si="60"/>
        <v>Sumqayıt</v>
      </c>
      <c r="G1804" s="110">
        <f t="shared" si="61"/>
        <v>50</v>
      </c>
    </row>
    <row r="1805" spans="1:7" x14ac:dyDescent="0.3">
      <c r="A1805" s="20" t="s">
        <v>1342</v>
      </c>
      <c r="B1805" s="102">
        <v>44393</v>
      </c>
      <c r="C1805" s="103">
        <v>0.15</v>
      </c>
      <c r="D1805" s="133">
        <v>9100</v>
      </c>
      <c r="E1805" s="108" t="str">
        <f>_xlfn.XLOOKUP($A1805,'Task3 Baza'!$A$2:$A$1999,'Task3 Baza'!$C$2:$C$1999,"non",0)</f>
        <v>Quba</v>
      </c>
      <c r="F1805" s="109" t="str">
        <f t="shared" si="60"/>
        <v>Gəncə</v>
      </c>
      <c r="G1805" s="110">
        <f t="shared" si="61"/>
        <v>20</v>
      </c>
    </row>
    <row r="1806" spans="1:7" x14ac:dyDescent="0.3">
      <c r="A1806" s="20" t="s">
        <v>1343</v>
      </c>
      <c r="B1806" s="102">
        <v>44035</v>
      </c>
      <c r="C1806" s="103">
        <v>0.15</v>
      </c>
      <c r="D1806" s="133">
        <v>10500</v>
      </c>
      <c r="E1806" s="108" t="str">
        <f>_xlfn.XLOOKUP($A1806,'Task3 Baza'!$A$2:$A$1999,'Task3 Baza'!$C$2:$C$1999,"non",0)</f>
        <v>Qobustan</v>
      </c>
      <c r="F1806" s="109" t="str">
        <f t="shared" si="60"/>
        <v>Gəncə</v>
      </c>
      <c r="G1806" s="110">
        <f t="shared" si="61"/>
        <v>20</v>
      </c>
    </row>
    <row r="1807" spans="1:7" x14ac:dyDescent="0.3">
      <c r="A1807" s="20" t="s">
        <v>1344</v>
      </c>
      <c r="B1807" s="102">
        <v>44712</v>
      </c>
      <c r="C1807" s="103">
        <v>0.21</v>
      </c>
      <c r="D1807" s="133">
        <v>12800</v>
      </c>
      <c r="E1807" s="108" t="str">
        <f>_xlfn.XLOOKUP($A1807,'Task3 Baza'!$A$2:$A$1999,'Task3 Baza'!$C$2:$C$1999,"non",0)</f>
        <v>Qazax</v>
      </c>
      <c r="F1807" s="109" t="str">
        <f t="shared" si="60"/>
        <v>Sumqayıt</v>
      </c>
      <c r="G1807" s="110">
        <f t="shared" si="61"/>
        <v>50</v>
      </c>
    </row>
    <row r="1808" spans="1:7" x14ac:dyDescent="0.3">
      <c r="A1808" s="20" t="s">
        <v>1225</v>
      </c>
      <c r="B1808" s="102">
        <v>43961</v>
      </c>
      <c r="C1808" s="103">
        <v>0.19</v>
      </c>
      <c r="D1808" s="133">
        <v>4800</v>
      </c>
      <c r="E1808" s="108" t="str">
        <f>_xlfn.XLOOKUP($A1808,'Task3 Baza'!$A$2:$A$1999,'Task3 Baza'!$C$2:$C$1999,"non",0)</f>
        <v>Saatlı</v>
      </c>
      <c r="F1808" s="109" t="str">
        <f t="shared" si="60"/>
        <v>Gəncə</v>
      </c>
      <c r="G1808" s="110">
        <f t="shared" si="61"/>
        <v>20</v>
      </c>
    </row>
    <row r="1809" spans="1:7" x14ac:dyDescent="0.3">
      <c r="A1809" s="20" t="s">
        <v>1345</v>
      </c>
      <c r="B1809" s="102">
        <v>44139</v>
      </c>
      <c r="C1809" s="103">
        <v>0.22</v>
      </c>
      <c r="D1809" s="133">
        <v>11200</v>
      </c>
      <c r="E1809" s="108" t="str">
        <f>_xlfn.XLOOKUP($A1809,'Task3 Baza'!$A$2:$A$1999,'Task3 Baza'!$C$2:$C$1999,"non",0)</f>
        <v>Lənkəran</v>
      </c>
      <c r="F1809" s="109" t="str">
        <f t="shared" si="60"/>
        <v>Gəncə</v>
      </c>
      <c r="G1809" s="110">
        <f t="shared" si="61"/>
        <v>20</v>
      </c>
    </row>
    <row r="1810" spans="1:7" x14ac:dyDescent="0.3">
      <c r="A1810" s="20" t="s">
        <v>1233</v>
      </c>
      <c r="B1810" s="102">
        <v>44245</v>
      </c>
      <c r="C1810" s="103">
        <v>0.18</v>
      </c>
      <c r="D1810" s="133">
        <v>8000</v>
      </c>
      <c r="E1810" s="108" t="str">
        <f>_xlfn.XLOOKUP($A1810,'Task3 Baza'!$A$2:$A$1999,'Task3 Baza'!$C$2:$C$1999,"non",0)</f>
        <v>Ucar</v>
      </c>
      <c r="F1810" s="109" t="str">
        <f t="shared" si="60"/>
        <v>Lənkəran</v>
      </c>
      <c r="G1810" s="110">
        <f t="shared" si="61"/>
        <v>42</v>
      </c>
    </row>
    <row r="1811" spans="1:7" x14ac:dyDescent="0.3">
      <c r="A1811" s="20" t="s">
        <v>753</v>
      </c>
      <c r="B1811" s="102">
        <v>43576</v>
      </c>
      <c r="C1811" s="103">
        <v>0.17</v>
      </c>
      <c r="D1811" s="133">
        <v>9000</v>
      </c>
      <c r="E1811" s="108" t="str">
        <f>_xlfn.XLOOKUP($A1811,'Task3 Baza'!$A$2:$A$1999,'Task3 Baza'!$C$2:$C$1999,"non",0)</f>
        <v>Yardımlı</v>
      </c>
      <c r="F1811" s="109" t="str">
        <f t="shared" si="60"/>
        <v>Lənkəran</v>
      </c>
      <c r="G1811" s="110">
        <f t="shared" si="61"/>
        <v>42</v>
      </c>
    </row>
    <row r="1812" spans="1:7" x14ac:dyDescent="0.3">
      <c r="A1812" s="20" t="s">
        <v>227</v>
      </c>
      <c r="B1812" s="102">
        <v>44118</v>
      </c>
      <c r="C1812" s="103">
        <v>0.15</v>
      </c>
      <c r="D1812" s="133">
        <v>7500</v>
      </c>
      <c r="E1812" s="108" t="str">
        <f>_xlfn.XLOOKUP($A1812,'Task3 Baza'!$A$2:$A$1999,'Task3 Baza'!$C$2:$C$1999,"non",0)</f>
        <v>Ucar</v>
      </c>
      <c r="F1812" s="109" t="str">
        <f t="shared" si="60"/>
        <v>Lənkəran</v>
      </c>
      <c r="G1812" s="110">
        <f t="shared" si="61"/>
        <v>42</v>
      </c>
    </row>
    <row r="1813" spans="1:7" x14ac:dyDescent="0.3">
      <c r="A1813" s="20" t="s">
        <v>606</v>
      </c>
      <c r="B1813" s="102">
        <v>43672</v>
      </c>
      <c r="C1813" s="103">
        <v>0.18</v>
      </c>
      <c r="D1813" s="133">
        <v>6400</v>
      </c>
      <c r="E1813" s="108" t="str">
        <f>_xlfn.XLOOKUP($A1813,'Task3 Baza'!$A$2:$A$1999,'Task3 Baza'!$C$2:$C$1999,"non",0)</f>
        <v>Şəki</v>
      </c>
      <c r="F1813" s="109" t="str">
        <f t="shared" si="60"/>
        <v>Lənkəran</v>
      </c>
      <c r="G1813" s="110">
        <f t="shared" si="61"/>
        <v>42</v>
      </c>
    </row>
    <row r="1814" spans="1:7" x14ac:dyDescent="0.3">
      <c r="A1814" s="20" t="s">
        <v>184</v>
      </c>
      <c r="B1814" s="102">
        <v>44111</v>
      </c>
      <c r="C1814" s="103">
        <v>0.19</v>
      </c>
      <c r="D1814" s="133">
        <v>3600</v>
      </c>
      <c r="E1814" s="108" t="str">
        <f>_xlfn.XLOOKUP($A1814,'Task3 Baza'!$A$2:$A$1999,'Task3 Baza'!$C$2:$C$1999,"non",0)</f>
        <v>Tovuz</v>
      </c>
      <c r="F1814" s="109" t="str">
        <f t="shared" si="60"/>
        <v>Lənkəran</v>
      </c>
      <c r="G1814" s="110">
        <f t="shared" si="61"/>
        <v>42</v>
      </c>
    </row>
    <row r="1815" spans="1:7" x14ac:dyDescent="0.3">
      <c r="A1815" s="20" t="s">
        <v>1346</v>
      </c>
      <c r="B1815" s="102">
        <v>44532</v>
      </c>
      <c r="C1815" s="103">
        <v>0.23</v>
      </c>
      <c r="D1815" s="133">
        <v>2600</v>
      </c>
      <c r="E1815" s="108" t="str">
        <f>_xlfn.XLOOKUP($A1815,'Task3 Baza'!$A$2:$A$1999,'Task3 Baza'!$C$2:$C$1999,"non",0)</f>
        <v>Kürdəmir</v>
      </c>
      <c r="F1815" s="109" t="str">
        <f t="shared" si="60"/>
        <v>Sumqayıt</v>
      </c>
      <c r="G1815" s="110">
        <f t="shared" si="61"/>
        <v>50</v>
      </c>
    </row>
    <row r="1816" spans="1:7" x14ac:dyDescent="0.3">
      <c r="A1816" s="20" t="s">
        <v>1347</v>
      </c>
      <c r="B1816" s="102">
        <v>44677</v>
      </c>
      <c r="C1816" s="103">
        <v>0.22</v>
      </c>
      <c r="D1816" s="133">
        <v>9500</v>
      </c>
      <c r="E1816" s="108" t="str">
        <f>_xlfn.XLOOKUP($A1816,'Task3 Baza'!$A$2:$A$1999,'Task3 Baza'!$C$2:$C$1999,"non",0)</f>
        <v>Qubadlı</v>
      </c>
      <c r="F1816" s="109" t="str">
        <f t="shared" si="60"/>
        <v>Gəncə</v>
      </c>
      <c r="G1816" s="110">
        <f t="shared" si="61"/>
        <v>20</v>
      </c>
    </row>
    <row r="1817" spans="1:7" x14ac:dyDescent="0.3">
      <c r="A1817" s="20" t="s">
        <v>1348</v>
      </c>
      <c r="B1817" s="102">
        <v>44665</v>
      </c>
      <c r="C1817" s="103">
        <v>0.19</v>
      </c>
      <c r="D1817" s="133">
        <v>7000</v>
      </c>
      <c r="E1817" s="108" t="str">
        <f>_xlfn.XLOOKUP($A1817,'Task3 Baza'!$A$2:$A$1999,'Task3 Baza'!$C$2:$C$1999,"non",0)</f>
        <v>Ağstafa</v>
      </c>
      <c r="F1817" s="109" t="str">
        <f t="shared" si="60"/>
        <v>Bakı</v>
      </c>
      <c r="G1817" s="110">
        <f t="shared" si="61"/>
        <v>10</v>
      </c>
    </row>
    <row r="1818" spans="1:7" x14ac:dyDescent="0.3">
      <c r="A1818" s="20" t="s">
        <v>992</v>
      </c>
      <c r="B1818" s="102">
        <v>43698</v>
      </c>
      <c r="C1818" s="103">
        <v>0.15</v>
      </c>
      <c r="D1818" s="133">
        <v>10000</v>
      </c>
      <c r="E1818" s="108" t="str">
        <f>_xlfn.XLOOKUP($A1818,'Task3 Baza'!$A$2:$A$1999,'Task3 Baza'!$C$2:$C$1999,"non",0)</f>
        <v>Ağdam</v>
      </c>
      <c r="F1818" s="109" t="str">
        <f t="shared" si="60"/>
        <v>Bakı</v>
      </c>
      <c r="G1818" s="110">
        <f t="shared" si="61"/>
        <v>10</v>
      </c>
    </row>
    <row r="1819" spans="1:7" x14ac:dyDescent="0.3">
      <c r="A1819" s="20" t="s">
        <v>285</v>
      </c>
      <c r="B1819" s="102">
        <v>43948</v>
      </c>
      <c r="C1819" s="103">
        <v>0.21</v>
      </c>
      <c r="D1819" s="133">
        <v>1100</v>
      </c>
      <c r="E1819" s="108" t="str">
        <f>_xlfn.XLOOKUP($A1819,'Task3 Baza'!$A$2:$A$1999,'Task3 Baza'!$C$2:$C$1999,"non",0)</f>
        <v>Astara</v>
      </c>
      <c r="F1819" s="109" t="str">
        <f t="shared" si="60"/>
        <v>Bakı</v>
      </c>
      <c r="G1819" s="110">
        <f t="shared" si="61"/>
        <v>10</v>
      </c>
    </row>
    <row r="1820" spans="1:7" x14ac:dyDescent="0.3">
      <c r="A1820" s="20" t="s">
        <v>312</v>
      </c>
      <c r="B1820" s="102">
        <v>44451</v>
      </c>
      <c r="C1820" s="103">
        <v>0.23</v>
      </c>
      <c r="D1820" s="133">
        <v>11000</v>
      </c>
      <c r="E1820" s="108" t="str">
        <f>_xlfn.XLOOKUP($A1820,'Task3 Baza'!$A$2:$A$1999,'Task3 Baza'!$C$2:$C$1999,"non",0)</f>
        <v>Beyləqan</v>
      </c>
      <c r="F1820" s="109" t="str">
        <f t="shared" si="60"/>
        <v>Bakı</v>
      </c>
      <c r="G1820" s="110">
        <f t="shared" si="61"/>
        <v>10</v>
      </c>
    </row>
    <row r="1821" spans="1:7" x14ac:dyDescent="0.3">
      <c r="A1821" s="20" t="s">
        <v>1348</v>
      </c>
      <c r="B1821" s="102">
        <v>44183</v>
      </c>
      <c r="C1821" s="103">
        <v>0.16</v>
      </c>
      <c r="D1821" s="133">
        <v>11000</v>
      </c>
      <c r="E1821" s="108" t="str">
        <f>_xlfn.XLOOKUP($A1821,'Task3 Baza'!$A$2:$A$1999,'Task3 Baza'!$C$2:$C$1999,"non",0)</f>
        <v>Ağstafa</v>
      </c>
      <c r="F1821" s="109" t="str">
        <f t="shared" si="60"/>
        <v>Bakı</v>
      </c>
      <c r="G1821" s="110">
        <f t="shared" si="61"/>
        <v>10</v>
      </c>
    </row>
    <row r="1822" spans="1:7" x14ac:dyDescent="0.3">
      <c r="A1822" s="20" t="s">
        <v>257</v>
      </c>
      <c r="B1822" s="102">
        <v>44206</v>
      </c>
      <c r="C1822" s="103">
        <v>0.17</v>
      </c>
      <c r="D1822" s="133">
        <v>5300</v>
      </c>
      <c r="E1822" s="108" t="str">
        <f>_xlfn.XLOOKUP($A1822,'Task3 Baza'!$A$2:$A$1999,'Task3 Baza'!$C$2:$C$1999,"non",0)</f>
        <v>Mingəçevir</v>
      </c>
      <c r="F1822" s="109" t="str">
        <f t="shared" si="60"/>
        <v>Gəncə</v>
      </c>
      <c r="G1822" s="110">
        <f t="shared" si="61"/>
        <v>20</v>
      </c>
    </row>
    <row r="1823" spans="1:7" x14ac:dyDescent="0.3">
      <c r="A1823" s="20" t="s">
        <v>254</v>
      </c>
      <c r="B1823" s="102">
        <v>44553</v>
      </c>
      <c r="C1823" s="103">
        <v>0.19</v>
      </c>
      <c r="D1823" s="133">
        <v>6300</v>
      </c>
      <c r="E1823" s="108" t="str">
        <f>_xlfn.XLOOKUP($A1823,'Task3 Baza'!$A$2:$A$1999,'Task3 Baza'!$C$2:$C$1999,"non",0)</f>
        <v>Kəlbəcər</v>
      </c>
      <c r="F1823" s="109" t="str">
        <f t="shared" si="60"/>
        <v>Sumqayıt</v>
      </c>
      <c r="G1823" s="110">
        <f t="shared" si="61"/>
        <v>50</v>
      </c>
    </row>
    <row r="1824" spans="1:7" x14ac:dyDescent="0.3">
      <c r="A1824" s="20" t="s">
        <v>847</v>
      </c>
      <c r="B1824" s="102">
        <v>44367</v>
      </c>
      <c r="C1824" s="103">
        <v>0.18</v>
      </c>
      <c r="D1824" s="133">
        <v>2100</v>
      </c>
      <c r="E1824" s="108" t="str">
        <f>_xlfn.XLOOKUP($A1824,'Task3 Baza'!$A$2:$A$1999,'Task3 Baza'!$C$2:$C$1999,"non",0)</f>
        <v>Culfa</v>
      </c>
      <c r="F1824" s="109" t="str">
        <f t="shared" si="60"/>
        <v>Bakı</v>
      </c>
      <c r="G1824" s="110">
        <f t="shared" si="61"/>
        <v>10</v>
      </c>
    </row>
    <row r="1825" spans="1:7" x14ac:dyDescent="0.3">
      <c r="A1825" s="20" t="s">
        <v>801</v>
      </c>
      <c r="B1825" s="102">
        <v>44224</v>
      </c>
      <c r="C1825" s="103">
        <v>0.2</v>
      </c>
      <c r="D1825" s="133">
        <v>11000</v>
      </c>
      <c r="E1825" s="108" t="str">
        <f>_xlfn.XLOOKUP($A1825,'Task3 Baza'!$A$2:$A$1999,'Task3 Baza'!$C$2:$C$1999,"non",0)</f>
        <v>İmişli</v>
      </c>
      <c r="F1825" s="109" t="str">
        <f t="shared" si="60"/>
        <v>Sumqayıt</v>
      </c>
      <c r="G1825" s="110">
        <f t="shared" si="61"/>
        <v>50</v>
      </c>
    </row>
    <row r="1826" spans="1:7" x14ac:dyDescent="0.3">
      <c r="A1826" s="20" t="s">
        <v>1349</v>
      </c>
      <c r="B1826" s="102">
        <v>44165</v>
      </c>
      <c r="C1826" s="103">
        <v>0.23</v>
      </c>
      <c r="D1826" s="133">
        <v>9300</v>
      </c>
      <c r="E1826" s="108" t="str">
        <f>_xlfn.XLOOKUP($A1826,'Task3 Baza'!$A$2:$A$1999,'Task3 Baza'!$C$2:$C$1999,"non",0)</f>
        <v>Xızı</v>
      </c>
      <c r="F1826" s="109" t="str">
        <f t="shared" si="60"/>
        <v>Sumqayıt</v>
      </c>
      <c r="G1826" s="110">
        <f t="shared" si="61"/>
        <v>50</v>
      </c>
    </row>
    <row r="1827" spans="1:7" x14ac:dyDescent="0.3">
      <c r="A1827" s="20" t="s">
        <v>524</v>
      </c>
      <c r="B1827" s="102">
        <v>44427</v>
      </c>
      <c r="C1827" s="103">
        <v>0.23</v>
      </c>
      <c r="D1827" s="133">
        <v>5500</v>
      </c>
      <c r="E1827" s="108" t="str">
        <f>_xlfn.XLOOKUP($A1827,'Task3 Baza'!$A$2:$A$1999,'Task3 Baza'!$C$2:$C$1999,"non",0)</f>
        <v>Şəki</v>
      </c>
      <c r="F1827" s="109" t="str">
        <f t="shared" si="60"/>
        <v>Lənkəran</v>
      </c>
      <c r="G1827" s="110">
        <f t="shared" si="61"/>
        <v>42</v>
      </c>
    </row>
    <row r="1828" spans="1:7" x14ac:dyDescent="0.3">
      <c r="A1828" s="20" t="s">
        <v>1350</v>
      </c>
      <c r="B1828" s="102">
        <v>44160</v>
      </c>
      <c r="C1828" s="103">
        <v>0.24</v>
      </c>
      <c r="D1828" s="133">
        <v>9200</v>
      </c>
      <c r="E1828" s="108" t="str">
        <f>_xlfn.XLOOKUP($A1828,'Task3 Baza'!$A$2:$A$1999,'Task3 Baza'!$C$2:$C$1999,"non",0)</f>
        <v>Qusar</v>
      </c>
      <c r="F1828" s="109" t="str">
        <f t="shared" si="60"/>
        <v>Gəncə</v>
      </c>
      <c r="G1828" s="110">
        <f t="shared" si="61"/>
        <v>20</v>
      </c>
    </row>
    <row r="1829" spans="1:7" x14ac:dyDescent="0.3">
      <c r="A1829" s="20" t="s">
        <v>1111</v>
      </c>
      <c r="B1829" s="102">
        <v>44308</v>
      </c>
      <c r="C1829" s="103">
        <v>0.18</v>
      </c>
      <c r="D1829" s="133">
        <v>1100</v>
      </c>
      <c r="E1829" s="108" t="str">
        <f>_xlfn.XLOOKUP($A1829,'Task3 Baza'!$A$2:$A$1999,'Task3 Baza'!$C$2:$C$1999,"non",0)</f>
        <v>Ağdam</v>
      </c>
      <c r="F1829" s="109" t="str">
        <f t="shared" si="60"/>
        <v>Bakı</v>
      </c>
      <c r="G1829" s="110">
        <f t="shared" si="61"/>
        <v>10</v>
      </c>
    </row>
    <row r="1830" spans="1:7" x14ac:dyDescent="0.3">
      <c r="A1830" s="20" t="s">
        <v>171</v>
      </c>
      <c r="B1830" s="102">
        <v>44684</v>
      </c>
      <c r="C1830" s="103">
        <v>0.2</v>
      </c>
      <c r="D1830" s="133">
        <v>3500</v>
      </c>
      <c r="E1830" s="108" t="str">
        <f>_xlfn.XLOOKUP($A1830,'Task3 Baza'!$A$2:$A$1999,'Task3 Baza'!$C$2:$C$1999,"non",0)</f>
        <v>Xaçmaz</v>
      </c>
      <c r="F1830" s="109" t="str">
        <f t="shared" si="60"/>
        <v>Sumqayıt</v>
      </c>
      <c r="G1830" s="110">
        <f t="shared" si="61"/>
        <v>50</v>
      </c>
    </row>
    <row r="1831" spans="1:7" x14ac:dyDescent="0.3">
      <c r="A1831" s="20" t="s">
        <v>320</v>
      </c>
      <c r="B1831" s="102">
        <v>43982</v>
      </c>
      <c r="C1831" s="103">
        <v>0.17</v>
      </c>
      <c r="D1831" s="133">
        <v>5200</v>
      </c>
      <c r="E1831" s="108" t="str">
        <f>_xlfn.XLOOKUP($A1831,'Task3 Baza'!$A$2:$A$1999,'Task3 Baza'!$C$2:$C$1999,"non",0)</f>
        <v>Kürdəmir</v>
      </c>
      <c r="F1831" s="109" t="str">
        <f t="shared" si="60"/>
        <v>Sumqayıt</v>
      </c>
      <c r="G1831" s="110">
        <f t="shared" si="61"/>
        <v>50</v>
      </c>
    </row>
    <row r="1832" spans="1:7" x14ac:dyDescent="0.3">
      <c r="A1832" s="20" t="s">
        <v>1351</v>
      </c>
      <c r="B1832" s="102">
        <v>43964</v>
      </c>
      <c r="C1832" s="103">
        <v>0.22</v>
      </c>
      <c r="D1832" s="133">
        <v>10700</v>
      </c>
      <c r="E1832" s="108" t="str">
        <f>_xlfn.XLOOKUP($A1832,'Task3 Baza'!$A$2:$A$1999,'Task3 Baza'!$C$2:$C$1999,"non",0)</f>
        <v>Siyəzən</v>
      </c>
      <c r="F1832" s="109" t="str">
        <f t="shared" si="60"/>
        <v>Gəncə</v>
      </c>
      <c r="G1832" s="110">
        <f t="shared" si="61"/>
        <v>20</v>
      </c>
    </row>
    <row r="1833" spans="1:7" x14ac:dyDescent="0.3">
      <c r="A1833" s="20" t="s">
        <v>219</v>
      </c>
      <c r="B1833" s="102">
        <v>44291</v>
      </c>
      <c r="C1833" s="103">
        <v>0.17</v>
      </c>
      <c r="D1833" s="133">
        <v>5300</v>
      </c>
      <c r="E1833" s="108" t="str">
        <f>_xlfn.XLOOKUP($A1833,'Task3 Baza'!$A$2:$A$1999,'Task3 Baza'!$C$2:$C$1999,"non",0)</f>
        <v>Ağdaş</v>
      </c>
      <c r="F1833" s="109" t="str">
        <f t="shared" si="60"/>
        <v>Bakı</v>
      </c>
      <c r="G1833" s="110">
        <f t="shared" si="61"/>
        <v>10</v>
      </c>
    </row>
    <row r="1834" spans="1:7" x14ac:dyDescent="0.3">
      <c r="A1834" s="20" t="s">
        <v>1352</v>
      </c>
      <c r="B1834" s="102">
        <v>44613</v>
      </c>
      <c r="C1834" s="103">
        <v>0.18</v>
      </c>
      <c r="D1834" s="133">
        <v>2700</v>
      </c>
      <c r="E1834" s="108" t="str">
        <f>_xlfn.XLOOKUP($A1834,'Task3 Baza'!$A$2:$A$1999,'Task3 Baza'!$C$2:$C$1999,"non",0)</f>
        <v>Balakən</v>
      </c>
      <c r="F1834" s="109" t="str">
        <f t="shared" si="60"/>
        <v>Bakı</v>
      </c>
      <c r="G1834" s="110">
        <f t="shared" si="61"/>
        <v>10</v>
      </c>
    </row>
    <row r="1835" spans="1:7" x14ac:dyDescent="0.3">
      <c r="A1835" s="20" t="s">
        <v>1353</v>
      </c>
      <c r="B1835" s="102">
        <v>44300</v>
      </c>
      <c r="C1835" s="103">
        <v>0.17</v>
      </c>
      <c r="D1835" s="133">
        <v>9000</v>
      </c>
      <c r="E1835" s="108" t="str">
        <f>_xlfn.XLOOKUP($A1835,'Task3 Baza'!$A$2:$A$1999,'Task3 Baza'!$C$2:$C$1999,"non",0)</f>
        <v>Ağdam</v>
      </c>
      <c r="F1835" s="109" t="str">
        <f t="shared" si="60"/>
        <v>Bakı</v>
      </c>
      <c r="G1835" s="110">
        <f t="shared" si="61"/>
        <v>10</v>
      </c>
    </row>
    <row r="1836" spans="1:7" x14ac:dyDescent="0.3">
      <c r="A1836" s="20" t="s">
        <v>1354</v>
      </c>
      <c r="B1836" s="102">
        <v>44329</v>
      </c>
      <c r="C1836" s="103">
        <v>0.18</v>
      </c>
      <c r="D1836" s="133">
        <v>1300</v>
      </c>
      <c r="E1836" s="108" t="str">
        <f>_xlfn.XLOOKUP($A1836,'Task3 Baza'!$A$2:$A$1999,'Task3 Baza'!$C$2:$C$1999,"non",0)</f>
        <v>Kəlbəcər</v>
      </c>
      <c r="F1836" s="109" t="str">
        <f t="shared" si="60"/>
        <v>Sumqayıt</v>
      </c>
      <c r="G1836" s="110">
        <f t="shared" si="61"/>
        <v>50</v>
      </c>
    </row>
    <row r="1837" spans="1:7" x14ac:dyDescent="0.3">
      <c r="A1837" s="20" t="s">
        <v>664</v>
      </c>
      <c r="B1837" s="102">
        <v>44611</v>
      </c>
      <c r="C1837" s="103">
        <v>0.18</v>
      </c>
      <c r="D1837" s="133">
        <v>4700</v>
      </c>
      <c r="E1837" s="108" t="str">
        <f>_xlfn.XLOOKUP($A1837,'Task3 Baza'!$A$2:$A$1999,'Task3 Baza'!$C$2:$C$1999,"non",0)</f>
        <v>Ağdaş</v>
      </c>
      <c r="F1837" s="109" t="str">
        <f t="shared" si="60"/>
        <v>Bakı</v>
      </c>
      <c r="G1837" s="110">
        <f t="shared" si="61"/>
        <v>10</v>
      </c>
    </row>
    <row r="1838" spans="1:7" x14ac:dyDescent="0.3">
      <c r="A1838" s="20" t="s">
        <v>1355</v>
      </c>
      <c r="B1838" s="102">
        <v>44154</v>
      </c>
      <c r="C1838" s="103">
        <v>0.17</v>
      </c>
      <c r="D1838" s="133">
        <v>7100</v>
      </c>
      <c r="E1838" s="108" t="str">
        <f>_xlfn.XLOOKUP($A1838,'Task3 Baza'!$A$2:$A$1999,'Task3 Baza'!$C$2:$C$1999,"non",0)</f>
        <v>Salyan</v>
      </c>
      <c r="F1838" s="109" t="str">
        <f t="shared" si="60"/>
        <v>Gəncə</v>
      </c>
      <c r="G1838" s="110">
        <f t="shared" si="61"/>
        <v>20</v>
      </c>
    </row>
    <row r="1839" spans="1:7" x14ac:dyDescent="0.3">
      <c r="A1839" s="20" t="s">
        <v>1356</v>
      </c>
      <c r="B1839" s="102">
        <v>44135</v>
      </c>
      <c r="C1839" s="103">
        <v>0.18</v>
      </c>
      <c r="D1839" s="133">
        <v>12600</v>
      </c>
      <c r="E1839" s="108" t="str">
        <f>_xlfn.XLOOKUP($A1839,'Task3 Baza'!$A$2:$A$1999,'Task3 Baza'!$C$2:$C$1999,"non",0)</f>
        <v>Sumqayıt</v>
      </c>
      <c r="F1839" s="109" t="str">
        <f t="shared" si="60"/>
        <v>Gəncə</v>
      </c>
      <c r="G1839" s="110">
        <f t="shared" si="61"/>
        <v>20</v>
      </c>
    </row>
    <row r="1840" spans="1:7" x14ac:dyDescent="0.3">
      <c r="A1840" s="20" t="s">
        <v>1008</v>
      </c>
      <c r="B1840" s="102">
        <v>44425</v>
      </c>
      <c r="C1840" s="103">
        <v>0.17</v>
      </c>
      <c r="D1840" s="133">
        <v>1000</v>
      </c>
      <c r="E1840" s="108" t="str">
        <f>_xlfn.XLOOKUP($A1840,'Task3 Baza'!$A$2:$A$1999,'Task3 Baza'!$C$2:$C$1999,"non",0)</f>
        <v>Mingəçevir</v>
      </c>
      <c r="F1840" s="109" t="str">
        <f t="shared" si="60"/>
        <v>Gəncə</v>
      </c>
      <c r="G1840" s="110">
        <f t="shared" si="61"/>
        <v>20</v>
      </c>
    </row>
    <row r="1841" spans="1:7" x14ac:dyDescent="0.3">
      <c r="A1841" s="20" t="s">
        <v>1357</v>
      </c>
      <c r="B1841" s="102">
        <v>44317</v>
      </c>
      <c r="C1841" s="103">
        <v>0.22</v>
      </c>
      <c r="D1841" s="133">
        <v>1800</v>
      </c>
      <c r="E1841" s="108" t="str">
        <f>_xlfn.XLOOKUP($A1841,'Task3 Baza'!$A$2:$A$1999,'Task3 Baza'!$C$2:$C$1999,"non",0)</f>
        <v>Qubadlı</v>
      </c>
      <c r="F1841" s="109" t="str">
        <f t="shared" si="60"/>
        <v>Gəncə</v>
      </c>
      <c r="G1841" s="110">
        <f t="shared" si="61"/>
        <v>20</v>
      </c>
    </row>
    <row r="1842" spans="1:7" x14ac:dyDescent="0.3">
      <c r="A1842" s="20" t="s">
        <v>1358</v>
      </c>
      <c r="B1842" s="102">
        <v>44286</v>
      </c>
      <c r="C1842" s="103">
        <v>0.14000000000000001</v>
      </c>
      <c r="D1842" s="133">
        <v>4100</v>
      </c>
      <c r="E1842" s="108" t="str">
        <f>_xlfn.XLOOKUP($A1842,'Task3 Baza'!$A$2:$A$1999,'Task3 Baza'!$C$2:$C$1999,"non",0)</f>
        <v>Oğuz</v>
      </c>
      <c r="F1842" s="109" t="str">
        <f t="shared" si="60"/>
        <v>Gəncə</v>
      </c>
      <c r="G1842" s="110">
        <f t="shared" si="61"/>
        <v>20</v>
      </c>
    </row>
    <row r="1843" spans="1:7" x14ac:dyDescent="0.3">
      <c r="A1843" s="20" t="s">
        <v>602</v>
      </c>
      <c r="B1843" s="102">
        <v>43806</v>
      </c>
      <c r="C1843" s="103">
        <v>0.15</v>
      </c>
      <c r="D1843" s="133">
        <v>6700</v>
      </c>
      <c r="E1843" s="108" t="str">
        <f>_xlfn.XLOOKUP($A1843,'Task3 Baza'!$A$2:$A$1999,'Task3 Baza'!$C$2:$C$1999,"non",0)</f>
        <v>İsmayıllı</v>
      </c>
      <c r="F1843" s="109" t="str">
        <f t="shared" si="60"/>
        <v>Sumqayıt</v>
      </c>
      <c r="G1843" s="110">
        <f t="shared" si="61"/>
        <v>50</v>
      </c>
    </row>
    <row r="1844" spans="1:7" x14ac:dyDescent="0.3">
      <c r="A1844" s="20" t="s">
        <v>146</v>
      </c>
      <c r="B1844" s="102">
        <v>44415</v>
      </c>
      <c r="C1844" s="103">
        <v>0.24</v>
      </c>
      <c r="D1844" s="133">
        <v>5900</v>
      </c>
      <c r="E1844" s="108" t="str">
        <f>_xlfn.XLOOKUP($A1844,'Task3 Baza'!$A$2:$A$1999,'Task3 Baza'!$C$2:$C$1999,"non",0)</f>
        <v>Qobustan</v>
      </c>
      <c r="F1844" s="109" t="str">
        <f t="shared" si="60"/>
        <v>Gəncə</v>
      </c>
      <c r="G1844" s="110">
        <f t="shared" si="61"/>
        <v>20</v>
      </c>
    </row>
    <row r="1845" spans="1:7" x14ac:dyDescent="0.3">
      <c r="A1845" s="20" t="s">
        <v>805</v>
      </c>
      <c r="B1845" s="102">
        <v>44240</v>
      </c>
      <c r="C1845" s="103">
        <v>0.2</v>
      </c>
      <c r="D1845" s="133">
        <v>2700</v>
      </c>
      <c r="E1845" s="108" t="str">
        <f>_xlfn.XLOOKUP($A1845,'Task3 Baza'!$A$2:$A$1999,'Task3 Baza'!$C$2:$C$1999,"non",0)</f>
        <v>Yevlax</v>
      </c>
      <c r="F1845" s="109" t="str">
        <f t="shared" si="60"/>
        <v>Lənkəran</v>
      </c>
      <c r="G1845" s="110">
        <f t="shared" si="61"/>
        <v>42</v>
      </c>
    </row>
    <row r="1846" spans="1:7" x14ac:dyDescent="0.3">
      <c r="A1846" s="20" t="s">
        <v>761</v>
      </c>
      <c r="B1846" s="102">
        <v>44237</v>
      </c>
      <c r="C1846" s="103">
        <v>0.2</v>
      </c>
      <c r="D1846" s="133">
        <v>7100</v>
      </c>
      <c r="E1846" s="108" t="str">
        <f>_xlfn.XLOOKUP($A1846,'Task3 Baza'!$A$2:$A$1999,'Task3 Baza'!$C$2:$C$1999,"non",0)</f>
        <v>Şəmkir</v>
      </c>
      <c r="F1846" s="109" t="str">
        <f t="shared" si="60"/>
        <v>Lənkəran</v>
      </c>
      <c r="G1846" s="110">
        <f t="shared" si="61"/>
        <v>42</v>
      </c>
    </row>
    <row r="1847" spans="1:7" x14ac:dyDescent="0.3">
      <c r="A1847" s="20" t="s">
        <v>1359</v>
      </c>
      <c r="B1847" s="102">
        <v>44160</v>
      </c>
      <c r="C1847" s="103">
        <v>0.21</v>
      </c>
      <c r="D1847" s="133">
        <v>9700</v>
      </c>
      <c r="E1847" s="108" t="str">
        <f>_xlfn.XLOOKUP($A1847,'Task3 Baza'!$A$2:$A$1999,'Task3 Baza'!$C$2:$C$1999,"non",0)</f>
        <v>Goranboy</v>
      </c>
      <c r="F1847" s="109" t="str">
        <f t="shared" si="60"/>
        <v>Sumqayıt</v>
      </c>
      <c r="G1847" s="110">
        <f t="shared" si="61"/>
        <v>50</v>
      </c>
    </row>
    <row r="1848" spans="1:7" x14ac:dyDescent="0.3">
      <c r="A1848" s="20" t="s">
        <v>364</v>
      </c>
      <c r="B1848" s="102">
        <v>44359</v>
      </c>
      <c r="C1848" s="103">
        <v>0.22</v>
      </c>
      <c r="D1848" s="133">
        <v>11800</v>
      </c>
      <c r="E1848" s="108" t="str">
        <f>_xlfn.XLOOKUP($A1848,'Task3 Baza'!$A$2:$A$1999,'Task3 Baza'!$C$2:$C$1999,"non",0)</f>
        <v>Qazax</v>
      </c>
      <c r="F1848" s="109" t="str">
        <f t="shared" si="60"/>
        <v>Sumqayıt</v>
      </c>
      <c r="G1848" s="110">
        <f t="shared" si="61"/>
        <v>50</v>
      </c>
    </row>
    <row r="1849" spans="1:7" x14ac:dyDescent="0.3">
      <c r="A1849" s="20" t="s">
        <v>1360</v>
      </c>
      <c r="B1849" s="102">
        <v>44153</v>
      </c>
      <c r="C1849" s="103">
        <v>0.24</v>
      </c>
      <c r="D1849" s="133">
        <v>10800</v>
      </c>
      <c r="E1849" s="108" t="str">
        <f>_xlfn.XLOOKUP($A1849,'Task3 Baza'!$A$2:$A$1999,'Task3 Baza'!$C$2:$C$1999,"non",0)</f>
        <v>İsmayıllı</v>
      </c>
      <c r="F1849" s="109" t="str">
        <f t="shared" si="60"/>
        <v>Sumqayıt</v>
      </c>
      <c r="G1849" s="110">
        <f t="shared" si="61"/>
        <v>50</v>
      </c>
    </row>
    <row r="1850" spans="1:7" x14ac:dyDescent="0.3">
      <c r="A1850" s="20" t="s">
        <v>1251</v>
      </c>
      <c r="B1850" s="102">
        <v>43926</v>
      </c>
      <c r="C1850" s="103">
        <v>0.24</v>
      </c>
      <c r="D1850" s="133">
        <v>1000</v>
      </c>
      <c r="E1850" s="108" t="str">
        <f>_xlfn.XLOOKUP($A1850,'Task3 Baza'!$A$2:$A$1999,'Task3 Baza'!$C$2:$C$1999,"non",0)</f>
        <v>Kəlbəcər</v>
      </c>
      <c r="F1850" s="109" t="str">
        <f t="shared" si="60"/>
        <v>Sumqayıt</v>
      </c>
      <c r="G1850" s="110">
        <f t="shared" si="61"/>
        <v>50</v>
      </c>
    </row>
    <row r="1851" spans="1:7" x14ac:dyDescent="0.3">
      <c r="A1851" s="20" t="s">
        <v>906</v>
      </c>
      <c r="B1851" s="102">
        <v>43919</v>
      </c>
      <c r="C1851" s="103">
        <v>0.22</v>
      </c>
      <c r="D1851" s="133">
        <v>6000</v>
      </c>
      <c r="E1851" s="108" t="str">
        <f>_xlfn.XLOOKUP($A1851,'Task3 Baza'!$A$2:$A$1999,'Task3 Baza'!$C$2:$C$1999,"non",0)</f>
        <v>Hacıqabul</v>
      </c>
      <c r="F1851" s="109" t="str">
        <f t="shared" si="60"/>
        <v>Sumqayıt</v>
      </c>
      <c r="G1851" s="110">
        <f t="shared" si="61"/>
        <v>50</v>
      </c>
    </row>
    <row r="1852" spans="1:7" x14ac:dyDescent="0.3">
      <c r="A1852" s="20" t="s">
        <v>1293</v>
      </c>
      <c r="B1852" s="102">
        <v>44495</v>
      </c>
      <c r="C1852" s="103">
        <v>0.19</v>
      </c>
      <c r="D1852" s="133">
        <v>2900</v>
      </c>
      <c r="E1852" s="108" t="str">
        <f>_xlfn.XLOOKUP($A1852,'Task3 Baza'!$A$2:$A$1999,'Task3 Baza'!$C$2:$C$1999,"non",0)</f>
        <v>Gəncə</v>
      </c>
      <c r="F1852" s="109" t="str">
        <f t="shared" si="60"/>
        <v>Sumqayıt</v>
      </c>
      <c r="G1852" s="110">
        <f t="shared" si="61"/>
        <v>50</v>
      </c>
    </row>
    <row r="1853" spans="1:7" x14ac:dyDescent="0.3">
      <c r="A1853" s="20" t="s">
        <v>1361</v>
      </c>
      <c r="B1853" s="102">
        <v>44266</v>
      </c>
      <c r="C1853" s="103">
        <v>0.18</v>
      </c>
      <c r="D1853" s="133">
        <v>1100</v>
      </c>
      <c r="E1853" s="108" t="str">
        <f>_xlfn.XLOOKUP($A1853,'Task3 Baza'!$A$2:$A$1999,'Task3 Baza'!$C$2:$C$1999,"non",0)</f>
        <v>Hacıqabul</v>
      </c>
      <c r="F1853" s="109" t="str">
        <f t="shared" si="60"/>
        <v>Sumqayıt</v>
      </c>
      <c r="G1853" s="110">
        <f t="shared" si="61"/>
        <v>50</v>
      </c>
    </row>
    <row r="1854" spans="1:7" x14ac:dyDescent="0.3">
      <c r="A1854" s="20" t="s">
        <v>872</v>
      </c>
      <c r="B1854" s="102">
        <v>44562</v>
      </c>
      <c r="C1854" s="103">
        <v>0.16</v>
      </c>
      <c r="D1854" s="133">
        <v>5300</v>
      </c>
      <c r="E1854" s="108" t="str">
        <f>_xlfn.XLOOKUP($A1854,'Task3 Baza'!$A$2:$A$1999,'Task3 Baza'!$C$2:$C$1999,"non",0)</f>
        <v>Kürdəmir</v>
      </c>
      <c r="F1854" s="109" t="str">
        <f t="shared" si="60"/>
        <v>Sumqayıt</v>
      </c>
      <c r="G1854" s="110">
        <f t="shared" si="61"/>
        <v>50</v>
      </c>
    </row>
    <row r="1855" spans="1:7" x14ac:dyDescent="0.3">
      <c r="A1855" s="20" t="s">
        <v>1038</v>
      </c>
      <c r="B1855" s="102">
        <v>44615</v>
      </c>
      <c r="C1855" s="103">
        <v>0.23</v>
      </c>
      <c r="D1855" s="133">
        <v>3300</v>
      </c>
      <c r="E1855" s="108" t="str">
        <f>_xlfn.XLOOKUP($A1855,'Task3 Baza'!$A$2:$A$1999,'Task3 Baza'!$C$2:$C$1999,"non",0)</f>
        <v>Abşeron</v>
      </c>
      <c r="F1855" s="109" t="str">
        <f t="shared" si="60"/>
        <v>Bakı</v>
      </c>
      <c r="G1855" s="110">
        <f t="shared" si="61"/>
        <v>10</v>
      </c>
    </row>
    <row r="1856" spans="1:7" x14ac:dyDescent="0.3">
      <c r="A1856" s="20" t="s">
        <v>1362</v>
      </c>
      <c r="B1856" s="102">
        <v>44284</v>
      </c>
      <c r="C1856" s="103">
        <v>0.16</v>
      </c>
      <c r="D1856" s="133">
        <v>11500</v>
      </c>
      <c r="E1856" s="108" t="str">
        <f>_xlfn.XLOOKUP($A1856,'Task3 Baza'!$A$2:$A$1999,'Task3 Baza'!$C$2:$C$1999,"non",0)</f>
        <v>Kəngərli</v>
      </c>
      <c r="F1856" s="109" t="str">
        <f t="shared" si="60"/>
        <v>Sumqayıt</v>
      </c>
      <c r="G1856" s="110">
        <f t="shared" si="61"/>
        <v>50</v>
      </c>
    </row>
    <row r="1857" spans="1:7" x14ac:dyDescent="0.3">
      <c r="A1857" s="20" t="s">
        <v>298</v>
      </c>
      <c r="B1857" s="102">
        <v>44534</v>
      </c>
      <c r="C1857" s="103">
        <v>0.2</v>
      </c>
      <c r="D1857" s="133">
        <v>12000</v>
      </c>
      <c r="E1857" s="108" t="str">
        <f>_xlfn.XLOOKUP($A1857,'Task3 Baza'!$A$2:$A$1999,'Task3 Baza'!$C$2:$C$1999,"non",0)</f>
        <v>Naxçıvan</v>
      </c>
      <c r="F1857" s="109" t="str">
        <f t="shared" si="60"/>
        <v>Gəncə</v>
      </c>
      <c r="G1857" s="110">
        <f t="shared" si="61"/>
        <v>20</v>
      </c>
    </row>
    <row r="1858" spans="1:7" x14ac:dyDescent="0.3">
      <c r="A1858" s="20" t="s">
        <v>1363</v>
      </c>
      <c r="B1858" s="102">
        <v>44418</v>
      </c>
      <c r="C1858" s="103">
        <v>0.15</v>
      </c>
      <c r="D1858" s="133">
        <v>11900</v>
      </c>
      <c r="E1858" s="108" t="str">
        <f>_xlfn.XLOOKUP($A1858,'Task3 Baza'!$A$2:$A$1999,'Task3 Baza'!$C$2:$C$1999,"non",0)</f>
        <v>Gəncə</v>
      </c>
      <c r="F1858" s="109" t="str">
        <f t="shared" ref="F1858:F1921" si="62">VLOOKUP($E1858,$I$3:$K$75,2,0)</f>
        <v>Sumqayıt</v>
      </c>
      <c r="G1858" s="110">
        <f t="shared" ref="G1858:G1921" si="63">VLOOKUP(VLOOKUP($E1858,$I$3:$J$75,2,0),$L$3:$M$6,2,0)</f>
        <v>50</v>
      </c>
    </row>
    <row r="1859" spans="1:7" x14ac:dyDescent="0.3">
      <c r="A1859" s="20" t="s">
        <v>1142</v>
      </c>
      <c r="B1859" s="102">
        <v>44469</v>
      </c>
      <c r="C1859" s="103">
        <v>0.17</v>
      </c>
      <c r="D1859" s="133">
        <v>6600</v>
      </c>
      <c r="E1859" s="108" t="str">
        <f>_xlfn.XLOOKUP($A1859,'Task3 Baza'!$A$2:$A$1999,'Task3 Baza'!$C$2:$C$1999,"non",0)</f>
        <v>Lənkəran</v>
      </c>
      <c r="F1859" s="109" t="str">
        <f t="shared" si="62"/>
        <v>Gəncə</v>
      </c>
      <c r="G1859" s="110">
        <f t="shared" si="63"/>
        <v>20</v>
      </c>
    </row>
    <row r="1860" spans="1:7" x14ac:dyDescent="0.3">
      <c r="A1860" s="20" t="s">
        <v>356</v>
      </c>
      <c r="B1860" s="102">
        <v>44075</v>
      </c>
      <c r="C1860" s="103">
        <v>0.2</v>
      </c>
      <c r="D1860" s="133">
        <v>10700</v>
      </c>
      <c r="E1860" s="108" t="str">
        <f>_xlfn.XLOOKUP($A1860,'Task3 Baza'!$A$2:$A$1999,'Task3 Baza'!$C$2:$C$1999,"non",0)</f>
        <v>Ucar</v>
      </c>
      <c r="F1860" s="109" t="str">
        <f t="shared" si="62"/>
        <v>Lənkəran</v>
      </c>
      <c r="G1860" s="110">
        <f t="shared" si="63"/>
        <v>42</v>
      </c>
    </row>
    <row r="1861" spans="1:7" x14ac:dyDescent="0.3">
      <c r="A1861" s="20" t="s">
        <v>1109</v>
      </c>
      <c r="B1861" s="102">
        <v>44225</v>
      </c>
      <c r="C1861" s="103">
        <v>0.19</v>
      </c>
      <c r="D1861" s="133">
        <v>4300</v>
      </c>
      <c r="E1861" s="108" t="str">
        <f>_xlfn.XLOOKUP($A1861,'Task3 Baza'!$A$2:$A$1999,'Task3 Baza'!$C$2:$C$1999,"non",0)</f>
        <v>Naftalan</v>
      </c>
      <c r="F1861" s="109" t="str">
        <f t="shared" si="62"/>
        <v>Gəncə</v>
      </c>
      <c r="G1861" s="110">
        <f t="shared" si="63"/>
        <v>20</v>
      </c>
    </row>
    <row r="1862" spans="1:7" x14ac:dyDescent="0.3">
      <c r="A1862" s="20" t="s">
        <v>802</v>
      </c>
      <c r="B1862" s="102">
        <v>44274</v>
      </c>
      <c r="C1862" s="103">
        <v>0.19</v>
      </c>
      <c r="D1862" s="133">
        <v>1900</v>
      </c>
      <c r="E1862" s="108" t="str">
        <f>_xlfn.XLOOKUP($A1862,'Task3 Baza'!$A$2:$A$1999,'Task3 Baza'!$C$2:$C$1999,"non",0)</f>
        <v>Zəngilan</v>
      </c>
      <c r="F1862" s="109" t="str">
        <f t="shared" si="62"/>
        <v>Lənkəran</v>
      </c>
      <c r="G1862" s="110">
        <f t="shared" si="63"/>
        <v>42</v>
      </c>
    </row>
    <row r="1863" spans="1:7" x14ac:dyDescent="0.3">
      <c r="A1863" s="20" t="s">
        <v>1364</v>
      </c>
      <c r="B1863" s="102">
        <v>44358</v>
      </c>
      <c r="C1863" s="103">
        <v>0.2</v>
      </c>
      <c r="D1863" s="133">
        <v>2900</v>
      </c>
      <c r="E1863" s="108" t="str">
        <f>_xlfn.XLOOKUP($A1863,'Task3 Baza'!$A$2:$A$1999,'Task3 Baza'!$C$2:$C$1999,"non",0)</f>
        <v>Bakı</v>
      </c>
      <c r="F1863" s="109" t="str">
        <f t="shared" si="62"/>
        <v>Bakı</v>
      </c>
      <c r="G1863" s="110">
        <f t="shared" si="63"/>
        <v>10</v>
      </c>
    </row>
    <row r="1864" spans="1:7" x14ac:dyDescent="0.3">
      <c r="A1864" s="20" t="s">
        <v>1324</v>
      </c>
      <c r="B1864" s="102">
        <v>44120</v>
      </c>
      <c r="C1864" s="103">
        <v>0.14000000000000001</v>
      </c>
      <c r="D1864" s="133">
        <v>6400</v>
      </c>
      <c r="E1864" s="108" t="str">
        <f>_xlfn.XLOOKUP($A1864,'Task3 Baza'!$A$2:$A$1999,'Task3 Baza'!$C$2:$C$1999,"non",0)</f>
        <v>Şəmkir</v>
      </c>
      <c r="F1864" s="109" t="str">
        <f t="shared" si="62"/>
        <v>Lənkəran</v>
      </c>
      <c r="G1864" s="110">
        <f t="shared" si="63"/>
        <v>42</v>
      </c>
    </row>
    <row r="1865" spans="1:7" x14ac:dyDescent="0.3">
      <c r="A1865" s="20" t="s">
        <v>818</v>
      </c>
      <c r="B1865" s="102">
        <v>44483</v>
      </c>
      <c r="C1865" s="103">
        <v>0.18</v>
      </c>
      <c r="D1865" s="133">
        <v>5200</v>
      </c>
      <c r="E1865" s="108" t="str">
        <f>_xlfn.XLOOKUP($A1865,'Task3 Baza'!$A$2:$A$1999,'Task3 Baza'!$C$2:$C$1999,"non",0)</f>
        <v>Mingəçevir</v>
      </c>
      <c r="F1865" s="109" t="str">
        <f t="shared" si="62"/>
        <v>Gəncə</v>
      </c>
      <c r="G1865" s="110">
        <f t="shared" si="63"/>
        <v>20</v>
      </c>
    </row>
    <row r="1866" spans="1:7" x14ac:dyDescent="0.3">
      <c r="A1866" s="20" t="s">
        <v>783</v>
      </c>
      <c r="B1866" s="102">
        <v>44488</v>
      </c>
      <c r="C1866" s="103">
        <v>0.15</v>
      </c>
      <c r="D1866" s="133">
        <v>2500</v>
      </c>
      <c r="E1866" s="108" t="str">
        <f>_xlfn.XLOOKUP($A1866,'Task3 Baza'!$A$2:$A$1999,'Task3 Baza'!$C$2:$C$1999,"non",0)</f>
        <v>Gədəbəy</v>
      </c>
      <c r="F1866" s="109" t="str">
        <f t="shared" si="62"/>
        <v>Sumqayıt</v>
      </c>
      <c r="G1866" s="110">
        <f t="shared" si="63"/>
        <v>50</v>
      </c>
    </row>
    <row r="1867" spans="1:7" x14ac:dyDescent="0.3">
      <c r="A1867" s="20" t="s">
        <v>452</v>
      </c>
      <c r="B1867" s="102">
        <v>44284</v>
      </c>
      <c r="C1867" s="103">
        <v>0.17</v>
      </c>
      <c r="D1867" s="133">
        <v>9400</v>
      </c>
      <c r="E1867" s="108" t="str">
        <f>_xlfn.XLOOKUP($A1867,'Task3 Baza'!$A$2:$A$1999,'Task3 Baza'!$C$2:$C$1999,"non",0)</f>
        <v>Siyəzən</v>
      </c>
      <c r="F1867" s="109" t="str">
        <f t="shared" si="62"/>
        <v>Gəncə</v>
      </c>
      <c r="G1867" s="110">
        <f t="shared" si="63"/>
        <v>20</v>
      </c>
    </row>
    <row r="1868" spans="1:7" x14ac:dyDescent="0.3">
      <c r="A1868" s="20" t="s">
        <v>1365</v>
      </c>
      <c r="B1868" s="102">
        <v>44727</v>
      </c>
      <c r="C1868" s="103">
        <v>0.21</v>
      </c>
      <c r="D1868" s="133">
        <v>8800</v>
      </c>
      <c r="E1868" s="108" t="str">
        <f>_xlfn.XLOOKUP($A1868,'Task3 Baza'!$A$2:$A$1999,'Task3 Baza'!$C$2:$C$1999,"non",0)</f>
        <v>Ağcabədi</v>
      </c>
      <c r="F1868" s="109" t="str">
        <f t="shared" si="62"/>
        <v>Bakı</v>
      </c>
      <c r="G1868" s="110">
        <f t="shared" si="63"/>
        <v>10</v>
      </c>
    </row>
    <row r="1869" spans="1:7" x14ac:dyDescent="0.3">
      <c r="A1869" s="20" t="s">
        <v>1366</v>
      </c>
      <c r="B1869" s="102">
        <v>44029</v>
      </c>
      <c r="C1869" s="103">
        <v>0.21</v>
      </c>
      <c r="D1869" s="133">
        <v>1400</v>
      </c>
      <c r="E1869" s="108" t="str">
        <f>_xlfn.XLOOKUP($A1869,'Task3 Baza'!$A$2:$A$1999,'Task3 Baza'!$C$2:$C$1999,"non",0)</f>
        <v>Göygöl</v>
      </c>
      <c r="F1869" s="109" t="str">
        <f t="shared" si="62"/>
        <v>Sumqayıt</v>
      </c>
      <c r="G1869" s="110">
        <f t="shared" si="63"/>
        <v>50</v>
      </c>
    </row>
    <row r="1870" spans="1:7" x14ac:dyDescent="0.3">
      <c r="A1870" s="20" t="s">
        <v>230</v>
      </c>
      <c r="B1870" s="102">
        <v>44521</v>
      </c>
      <c r="C1870" s="103">
        <v>0.15</v>
      </c>
      <c r="D1870" s="133">
        <v>2800</v>
      </c>
      <c r="E1870" s="108" t="str">
        <f>_xlfn.XLOOKUP($A1870,'Task3 Baza'!$A$2:$A$1999,'Task3 Baza'!$C$2:$C$1999,"non",0)</f>
        <v>Samux</v>
      </c>
      <c r="F1870" s="109" t="str">
        <f t="shared" si="62"/>
        <v>Gəncə</v>
      </c>
      <c r="G1870" s="110">
        <f t="shared" si="63"/>
        <v>20</v>
      </c>
    </row>
    <row r="1871" spans="1:7" x14ac:dyDescent="0.3">
      <c r="A1871" s="20" t="s">
        <v>1367</v>
      </c>
      <c r="B1871" s="102">
        <v>44047</v>
      </c>
      <c r="C1871" s="103">
        <v>0.15</v>
      </c>
      <c r="D1871" s="133">
        <v>4300</v>
      </c>
      <c r="E1871" s="108" t="str">
        <f>_xlfn.XLOOKUP($A1871,'Task3 Baza'!$A$2:$A$1999,'Task3 Baza'!$C$2:$C$1999,"non",0)</f>
        <v>İmişli</v>
      </c>
      <c r="F1871" s="109" t="str">
        <f t="shared" si="62"/>
        <v>Sumqayıt</v>
      </c>
      <c r="G1871" s="110">
        <f t="shared" si="63"/>
        <v>50</v>
      </c>
    </row>
    <row r="1872" spans="1:7" x14ac:dyDescent="0.3">
      <c r="A1872" s="20" t="s">
        <v>508</v>
      </c>
      <c r="B1872" s="102">
        <v>44652</v>
      </c>
      <c r="C1872" s="103">
        <v>0.24</v>
      </c>
      <c r="D1872" s="133">
        <v>5200</v>
      </c>
      <c r="E1872" s="108" t="str">
        <f>_xlfn.XLOOKUP($A1872,'Task3 Baza'!$A$2:$A$1999,'Task3 Baza'!$C$2:$C$1999,"non",0)</f>
        <v>Şəki</v>
      </c>
      <c r="F1872" s="109" t="str">
        <f t="shared" si="62"/>
        <v>Lənkəran</v>
      </c>
      <c r="G1872" s="110">
        <f t="shared" si="63"/>
        <v>42</v>
      </c>
    </row>
    <row r="1873" spans="1:7" x14ac:dyDescent="0.3">
      <c r="A1873" s="20" t="s">
        <v>1201</v>
      </c>
      <c r="B1873" s="102">
        <v>44592</v>
      </c>
      <c r="C1873" s="103">
        <v>0.15</v>
      </c>
      <c r="D1873" s="133">
        <v>11600</v>
      </c>
      <c r="E1873" s="108" t="str">
        <f>_xlfn.XLOOKUP($A1873,'Task3 Baza'!$A$2:$A$1999,'Task3 Baza'!$C$2:$C$1999,"non",0)</f>
        <v>Culfa</v>
      </c>
      <c r="F1873" s="109" t="str">
        <f t="shared" si="62"/>
        <v>Bakı</v>
      </c>
      <c r="G1873" s="110">
        <f t="shared" si="63"/>
        <v>10</v>
      </c>
    </row>
    <row r="1874" spans="1:7" x14ac:dyDescent="0.3">
      <c r="A1874" s="20" t="s">
        <v>1368</v>
      </c>
      <c r="B1874" s="102">
        <v>44262</v>
      </c>
      <c r="C1874" s="103">
        <v>0.18</v>
      </c>
      <c r="D1874" s="133">
        <v>4000</v>
      </c>
      <c r="E1874" s="108" t="str">
        <f>_xlfn.XLOOKUP($A1874,'Task3 Baza'!$A$2:$A$1999,'Task3 Baza'!$C$2:$C$1999,"non",0)</f>
        <v>Biləsuvar</v>
      </c>
      <c r="F1874" s="109" t="str">
        <f t="shared" si="62"/>
        <v>Bakı</v>
      </c>
      <c r="G1874" s="110">
        <f t="shared" si="63"/>
        <v>10</v>
      </c>
    </row>
    <row r="1875" spans="1:7" x14ac:dyDescent="0.3">
      <c r="A1875" s="20" t="s">
        <v>1369</v>
      </c>
      <c r="B1875" s="102">
        <v>44057</v>
      </c>
      <c r="C1875" s="103">
        <v>0.23</v>
      </c>
      <c r="D1875" s="133">
        <v>8800</v>
      </c>
      <c r="E1875" s="108" t="str">
        <f>_xlfn.XLOOKUP($A1875,'Task3 Baza'!$A$2:$A$1999,'Task3 Baza'!$C$2:$C$1999,"non",0)</f>
        <v>Kəlbəcər</v>
      </c>
      <c r="F1875" s="109" t="str">
        <f t="shared" si="62"/>
        <v>Sumqayıt</v>
      </c>
      <c r="G1875" s="110">
        <f t="shared" si="63"/>
        <v>50</v>
      </c>
    </row>
    <row r="1876" spans="1:7" x14ac:dyDescent="0.3">
      <c r="A1876" s="20" t="s">
        <v>1128</v>
      </c>
      <c r="B1876" s="102">
        <v>44194</v>
      </c>
      <c r="C1876" s="103">
        <v>0.16</v>
      </c>
      <c r="D1876" s="133">
        <v>2500</v>
      </c>
      <c r="E1876" s="108" t="str">
        <f>_xlfn.XLOOKUP($A1876,'Task3 Baza'!$A$2:$A$1999,'Task3 Baza'!$C$2:$C$1999,"non",0)</f>
        <v>Gədəbəy</v>
      </c>
      <c r="F1876" s="109" t="str">
        <f t="shared" si="62"/>
        <v>Sumqayıt</v>
      </c>
      <c r="G1876" s="110">
        <f t="shared" si="63"/>
        <v>50</v>
      </c>
    </row>
    <row r="1877" spans="1:7" x14ac:dyDescent="0.3">
      <c r="A1877" s="20" t="s">
        <v>1015</v>
      </c>
      <c r="B1877" s="102">
        <v>44126</v>
      </c>
      <c r="C1877" s="103">
        <v>0.17</v>
      </c>
      <c r="D1877" s="133">
        <v>5700</v>
      </c>
      <c r="E1877" s="108" t="str">
        <f>_xlfn.XLOOKUP($A1877,'Task3 Baza'!$A$2:$A$1999,'Task3 Baza'!$C$2:$C$1999,"non",0)</f>
        <v>Yardımlı</v>
      </c>
      <c r="F1877" s="109" t="str">
        <f t="shared" si="62"/>
        <v>Lənkəran</v>
      </c>
      <c r="G1877" s="110">
        <f t="shared" si="63"/>
        <v>42</v>
      </c>
    </row>
    <row r="1878" spans="1:7" x14ac:dyDescent="0.3">
      <c r="A1878" s="20" t="s">
        <v>1370</v>
      </c>
      <c r="B1878" s="102">
        <v>44493</v>
      </c>
      <c r="C1878" s="103">
        <v>0.2</v>
      </c>
      <c r="D1878" s="133">
        <v>12300</v>
      </c>
      <c r="E1878" s="108" t="str">
        <f>_xlfn.XLOOKUP($A1878,'Task3 Baza'!$A$2:$A$1999,'Task3 Baza'!$C$2:$C$1999,"non",0)</f>
        <v>Sədərək</v>
      </c>
      <c r="F1878" s="109" t="str">
        <f t="shared" si="62"/>
        <v>Gəncə</v>
      </c>
      <c r="G1878" s="110">
        <f t="shared" si="63"/>
        <v>20</v>
      </c>
    </row>
    <row r="1879" spans="1:7" x14ac:dyDescent="0.3">
      <c r="A1879" s="20" t="s">
        <v>1119</v>
      </c>
      <c r="B1879" s="102">
        <v>44900</v>
      </c>
      <c r="C1879" s="103">
        <v>0.18</v>
      </c>
      <c r="D1879" s="133">
        <v>5100</v>
      </c>
      <c r="E1879" s="108" t="str">
        <f>_xlfn.XLOOKUP($A1879,'Task3 Baza'!$A$2:$A$1999,'Task3 Baza'!$C$2:$C$1999,"non",0)</f>
        <v>Xaçmaz</v>
      </c>
      <c r="F1879" s="109" t="str">
        <f t="shared" si="62"/>
        <v>Sumqayıt</v>
      </c>
      <c r="G1879" s="110">
        <f t="shared" si="63"/>
        <v>50</v>
      </c>
    </row>
    <row r="1880" spans="1:7" x14ac:dyDescent="0.3">
      <c r="A1880" s="20" t="s">
        <v>178</v>
      </c>
      <c r="B1880" s="102">
        <v>44008</v>
      </c>
      <c r="C1880" s="103">
        <v>0.17</v>
      </c>
      <c r="D1880" s="133">
        <v>1300</v>
      </c>
      <c r="E1880" s="108" t="str">
        <f>_xlfn.XLOOKUP($A1880,'Task3 Baza'!$A$2:$A$1999,'Task3 Baza'!$C$2:$C$1999,"non",0)</f>
        <v>Zərdab</v>
      </c>
      <c r="F1880" s="109" t="str">
        <f t="shared" si="62"/>
        <v>Lənkəran</v>
      </c>
      <c r="G1880" s="110">
        <f t="shared" si="63"/>
        <v>42</v>
      </c>
    </row>
    <row r="1881" spans="1:7" x14ac:dyDescent="0.3">
      <c r="A1881" s="20" t="s">
        <v>1235</v>
      </c>
      <c r="B1881" s="102">
        <v>44364</v>
      </c>
      <c r="C1881" s="103">
        <v>0.17</v>
      </c>
      <c r="D1881" s="133">
        <v>4400</v>
      </c>
      <c r="E1881" s="108" t="str">
        <f>_xlfn.XLOOKUP($A1881,'Task3 Baza'!$A$2:$A$1999,'Task3 Baza'!$C$2:$C$1999,"non",0)</f>
        <v>Ağcabədi</v>
      </c>
      <c r="F1881" s="109" t="str">
        <f t="shared" si="62"/>
        <v>Bakı</v>
      </c>
      <c r="G1881" s="110">
        <f t="shared" si="63"/>
        <v>10</v>
      </c>
    </row>
    <row r="1882" spans="1:7" x14ac:dyDescent="0.3">
      <c r="A1882" s="20" t="s">
        <v>1262</v>
      </c>
      <c r="B1882" s="102">
        <v>43638</v>
      </c>
      <c r="C1882" s="103">
        <v>0.14000000000000001</v>
      </c>
      <c r="D1882" s="133">
        <v>12100</v>
      </c>
      <c r="E1882" s="108" t="str">
        <f>_xlfn.XLOOKUP($A1882,'Task3 Baza'!$A$2:$A$1999,'Task3 Baza'!$C$2:$C$1999,"non",0)</f>
        <v>Mingəçevir</v>
      </c>
      <c r="F1882" s="109" t="str">
        <f t="shared" si="62"/>
        <v>Gəncə</v>
      </c>
      <c r="G1882" s="110">
        <f t="shared" si="63"/>
        <v>20</v>
      </c>
    </row>
    <row r="1883" spans="1:7" x14ac:dyDescent="0.3">
      <c r="A1883" s="20" t="s">
        <v>1348</v>
      </c>
      <c r="B1883" s="102">
        <v>44202</v>
      </c>
      <c r="C1883" s="103">
        <v>0.17</v>
      </c>
      <c r="D1883" s="133">
        <v>3900</v>
      </c>
      <c r="E1883" s="108" t="str">
        <f>_xlfn.XLOOKUP($A1883,'Task3 Baza'!$A$2:$A$1999,'Task3 Baza'!$C$2:$C$1999,"non",0)</f>
        <v>Ağstafa</v>
      </c>
      <c r="F1883" s="109" t="str">
        <f t="shared" si="62"/>
        <v>Bakı</v>
      </c>
      <c r="G1883" s="110">
        <f t="shared" si="63"/>
        <v>10</v>
      </c>
    </row>
    <row r="1884" spans="1:7" x14ac:dyDescent="0.3">
      <c r="A1884" s="20" t="s">
        <v>1371</v>
      </c>
      <c r="B1884" s="102">
        <v>44324</v>
      </c>
      <c r="C1884" s="103">
        <v>0.22</v>
      </c>
      <c r="D1884" s="133">
        <v>11300</v>
      </c>
      <c r="E1884" s="108" t="str">
        <f>_xlfn.XLOOKUP($A1884,'Task3 Baza'!$A$2:$A$1999,'Task3 Baza'!$C$2:$C$1999,"non",0)</f>
        <v>Ucar</v>
      </c>
      <c r="F1884" s="109" t="str">
        <f t="shared" si="62"/>
        <v>Lənkəran</v>
      </c>
      <c r="G1884" s="110">
        <f t="shared" si="63"/>
        <v>42</v>
      </c>
    </row>
    <row r="1885" spans="1:7" x14ac:dyDescent="0.3">
      <c r="A1885" s="20" t="s">
        <v>1153</v>
      </c>
      <c r="B1885" s="102">
        <v>44316</v>
      </c>
      <c r="C1885" s="103">
        <v>0.2</v>
      </c>
      <c r="D1885" s="133">
        <v>4800</v>
      </c>
      <c r="E1885" s="108" t="str">
        <f>_xlfn.XLOOKUP($A1885,'Task3 Baza'!$A$2:$A$1999,'Task3 Baza'!$C$2:$C$1999,"non",0)</f>
        <v>Şərur</v>
      </c>
      <c r="F1885" s="109" t="str">
        <f t="shared" si="62"/>
        <v>Lənkəran</v>
      </c>
      <c r="G1885" s="110">
        <f t="shared" si="63"/>
        <v>42</v>
      </c>
    </row>
    <row r="1886" spans="1:7" x14ac:dyDescent="0.3">
      <c r="A1886" s="20" t="s">
        <v>829</v>
      </c>
      <c r="B1886" s="102">
        <v>44173</v>
      </c>
      <c r="C1886" s="103">
        <v>0.21</v>
      </c>
      <c r="D1886" s="133">
        <v>12500</v>
      </c>
      <c r="E1886" s="108" t="str">
        <f>_xlfn.XLOOKUP($A1886,'Task3 Baza'!$A$2:$A$1999,'Task3 Baza'!$C$2:$C$1999,"non",0)</f>
        <v>Culfa</v>
      </c>
      <c r="F1886" s="109" t="str">
        <f t="shared" si="62"/>
        <v>Bakı</v>
      </c>
      <c r="G1886" s="110">
        <f t="shared" si="63"/>
        <v>10</v>
      </c>
    </row>
    <row r="1887" spans="1:7" x14ac:dyDescent="0.3">
      <c r="A1887" s="20" t="s">
        <v>353</v>
      </c>
      <c r="B1887" s="102">
        <v>44650</v>
      </c>
      <c r="C1887" s="103">
        <v>0.16</v>
      </c>
      <c r="D1887" s="133">
        <v>4500</v>
      </c>
      <c r="E1887" s="108" t="str">
        <f>_xlfn.XLOOKUP($A1887,'Task3 Baza'!$A$2:$A$1999,'Task3 Baza'!$C$2:$C$1999,"non",0)</f>
        <v>Balakən</v>
      </c>
      <c r="F1887" s="109" t="str">
        <f t="shared" si="62"/>
        <v>Bakı</v>
      </c>
      <c r="G1887" s="110">
        <f t="shared" si="63"/>
        <v>10</v>
      </c>
    </row>
    <row r="1888" spans="1:7" x14ac:dyDescent="0.3">
      <c r="A1888" s="20" t="s">
        <v>212</v>
      </c>
      <c r="B1888" s="102">
        <v>44156</v>
      </c>
      <c r="C1888" s="103">
        <v>0.2</v>
      </c>
      <c r="D1888" s="133">
        <v>2600</v>
      </c>
      <c r="E1888" s="108" t="str">
        <f>_xlfn.XLOOKUP($A1888,'Task3 Baza'!$A$2:$A$1999,'Task3 Baza'!$C$2:$C$1999,"non",0)</f>
        <v>Ağdam</v>
      </c>
      <c r="F1888" s="109" t="str">
        <f t="shared" si="62"/>
        <v>Bakı</v>
      </c>
      <c r="G1888" s="110">
        <f t="shared" si="63"/>
        <v>10</v>
      </c>
    </row>
    <row r="1889" spans="1:7" x14ac:dyDescent="0.3">
      <c r="A1889" s="20" t="s">
        <v>229</v>
      </c>
      <c r="B1889" s="102">
        <v>43862</v>
      </c>
      <c r="C1889" s="103">
        <v>0.14000000000000001</v>
      </c>
      <c r="D1889" s="133">
        <v>8300</v>
      </c>
      <c r="E1889" s="108" t="str">
        <f>_xlfn.XLOOKUP($A1889,'Task3 Baza'!$A$2:$A$1999,'Task3 Baza'!$C$2:$C$1999,"non",0)</f>
        <v>Naxçıvan</v>
      </c>
      <c r="F1889" s="109" t="str">
        <f t="shared" si="62"/>
        <v>Gəncə</v>
      </c>
      <c r="G1889" s="110">
        <f t="shared" si="63"/>
        <v>20</v>
      </c>
    </row>
    <row r="1890" spans="1:7" x14ac:dyDescent="0.3">
      <c r="A1890" s="20" t="s">
        <v>253</v>
      </c>
      <c r="B1890" s="102">
        <v>43832</v>
      </c>
      <c r="C1890" s="103">
        <v>0.17</v>
      </c>
      <c r="D1890" s="133">
        <v>9100</v>
      </c>
      <c r="E1890" s="108" t="str">
        <f>_xlfn.XLOOKUP($A1890,'Task3 Baza'!$A$2:$A$1999,'Task3 Baza'!$C$2:$C$1999,"non",0)</f>
        <v>Şahbuz</v>
      </c>
      <c r="F1890" s="109" t="str">
        <f t="shared" si="62"/>
        <v>Gəncə</v>
      </c>
      <c r="G1890" s="110">
        <f t="shared" si="63"/>
        <v>20</v>
      </c>
    </row>
    <row r="1891" spans="1:7" x14ac:dyDescent="0.3">
      <c r="A1891" s="20" t="s">
        <v>1099</v>
      </c>
      <c r="B1891" s="102">
        <v>44657</v>
      </c>
      <c r="C1891" s="103">
        <v>0.15</v>
      </c>
      <c r="D1891" s="133">
        <v>2100</v>
      </c>
      <c r="E1891" s="108" t="str">
        <f>_xlfn.XLOOKUP($A1891,'Task3 Baza'!$A$2:$A$1999,'Task3 Baza'!$C$2:$C$1999,"non",0)</f>
        <v>Kürdəmir</v>
      </c>
      <c r="F1891" s="109" t="str">
        <f t="shared" si="62"/>
        <v>Sumqayıt</v>
      </c>
      <c r="G1891" s="110">
        <f t="shared" si="63"/>
        <v>50</v>
      </c>
    </row>
    <row r="1892" spans="1:7" x14ac:dyDescent="0.3">
      <c r="A1892" s="20" t="s">
        <v>249</v>
      </c>
      <c r="B1892" s="102">
        <v>44246</v>
      </c>
      <c r="C1892" s="103">
        <v>0.18</v>
      </c>
      <c r="D1892" s="133">
        <v>4600</v>
      </c>
      <c r="E1892" s="108" t="str">
        <f>_xlfn.XLOOKUP($A1892,'Task3 Baza'!$A$2:$A$1999,'Task3 Baza'!$C$2:$C$1999,"non",0)</f>
        <v>Füzuli</v>
      </c>
      <c r="F1892" s="109" t="str">
        <f t="shared" si="62"/>
        <v>Sumqayıt</v>
      </c>
      <c r="G1892" s="110">
        <f t="shared" si="63"/>
        <v>50</v>
      </c>
    </row>
    <row r="1893" spans="1:7" x14ac:dyDescent="0.3">
      <c r="A1893" s="20" t="s">
        <v>1372</v>
      </c>
      <c r="B1893" s="102">
        <v>44354</v>
      </c>
      <c r="C1893" s="103">
        <v>0.19</v>
      </c>
      <c r="D1893" s="133">
        <v>10100</v>
      </c>
      <c r="E1893" s="108" t="str">
        <f>_xlfn.XLOOKUP($A1893,'Task3 Baza'!$A$2:$A$1999,'Task3 Baza'!$C$2:$C$1999,"non",0)</f>
        <v>Saatlı</v>
      </c>
      <c r="F1893" s="109" t="str">
        <f t="shared" si="62"/>
        <v>Gəncə</v>
      </c>
      <c r="G1893" s="110">
        <f t="shared" si="63"/>
        <v>20</v>
      </c>
    </row>
    <row r="1894" spans="1:7" x14ac:dyDescent="0.3">
      <c r="A1894" s="20" t="s">
        <v>151</v>
      </c>
      <c r="B1894" s="102">
        <v>43930</v>
      </c>
      <c r="C1894" s="103">
        <v>0.14000000000000001</v>
      </c>
      <c r="D1894" s="133">
        <v>12100</v>
      </c>
      <c r="E1894" s="108" t="str">
        <f>_xlfn.XLOOKUP($A1894,'Task3 Baza'!$A$2:$A$1999,'Task3 Baza'!$C$2:$C$1999,"non",0)</f>
        <v>Gəncə</v>
      </c>
      <c r="F1894" s="109" t="str">
        <f t="shared" si="62"/>
        <v>Sumqayıt</v>
      </c>
      <c r="G1894" s="110">
        <f t="shared" si="63"/>
        <v>50</v>
      </c>
    </row>
    <row r="1895" spans="1:7" x14ac:dyDescent="0.3">
      <c r="A1895" s="20" t="s">
        <v>1373</v>
      </c>
      <c r="B1895" s="102">
        <v>44417</v>
      </c>
      <c r="C1895" s="103">
        <v>0.24</v>
      </c>
      <c r="D1895" s="133">
        <v>9100</v>
      </c>
      <c r="E1895" s="108" t="str">
        <f>_xlfn.XLOOKUP($A1895,'Task3 Baza'!$A$2:$A$1999,'Task3 Baza'!$C$2:$C$1999,"non",0)</f>
        <v>Gəncə</v>
      </c>
      <c r="F1895" s="109" t="str">
        <f t="shared" si="62"/>
        <v>Sumqayıt</v>
      </c>
      <c r="G1895" s="110">
        <f t="shared" si="63"/>
        <v>50</v>
      </c>
    </row>
    <row r="1896" spans="1:7" x14ac:dyDescent="0.3">
      <c r="A1896" s="20" t="s">
        <v>1128</v>
      </c>
      <c r="B1896" s="102">
        <v>44512</v>
      </c>
      <c r="C1896" s="103">
        <v>0.18</v>
      </c>
      <c r="D1896" s="133">
        <v>3600</v>
      </c>
      <c r="E1896" s="108" t="str">
        <f>_xlfn.XLOOKUP($A1896,'Task3 Baza'!$A$2:$A$1999,'Task3 Baza'!$C$2:$C$1999,"non",0)</f>
        <v>Gədəbəy</v>
      </c>
      <c r="F1896" s="109" t="str">
        <f t="shared" si="62"/>
        <v>Sumqayıt</v>
      </c>
      <c r="G1896" s="110">
        <f t="shared" si="63"/>
        <v>50</v>
      </c>
    </row>
    <row r="1897" spans="1:7" x14ac:dyDescent="0.3">
      <c r="A1897" s="20" t="s">
        <v>1187</v>
      </c>
      <c r="B1897" s="102">
        <v>44231</v>
      </c>
      <c r="C1897" s="103">
        <v>0.2</v>
      </c>
      <c r="D1897" s="133">
        <v>11300</v>
      </c>
      <c r="E1897" s="108" t="str">
        <f>_xlfn.XLOOKUP($A1897,'Task3 Baza'!$A$2:$A$1999,'Task3 Baza'!$C$2:$C$1999,"non",0)</f>
        <v>Xaçmaz</v>
      </c>
      <c r="F1897" s="109" t="str">
        <f t="shared" si="62"/>
        <v>Sumqayıt</v>
      </c>
      <c r="G1897" s="110">
        <f t="shared" si="63"/>
        <v>50</v>
      </c>
    </row>
    <row r="1898" spans="1:7" x14ac:dyDescent="0.3">
      <c r="A1898" s="20" t="s">
        <v>1374</v>
      </c>
      <c r="B1898" s="102">
        <v>44178</v>
      </c>
      <c r="C1898" s="103">
        <v>0.24</v>
      </c>
      <c r="D1898" s="133">
        <v>2600</v>
      </c>
      <c r="E1898" s="108" t="str">
        <f>_xlfn.XLOOKUP($A1898,'Task3 Baza'!$A$2:$A$1999,'Task3 Baza'!$C$2:$C$1999,"non",0)</f>
        <v>Balakən</v>
      </c>
      <c r="F1898" s="109" t="str">
        <f t="shared" si="62"/>
        <v>Bakı</v>
      </c>
      <c r="G1898" s="110">
        <f t="shared" si="63"/>
        <v>10</v>
      </c>
    </row>
    <row r="1899" spans="1:7" x14ac:dyDescent="0.3">
      <c r="A1899" s="20" t="s">
        <v>142</v>
      </c>
      <c r="B1899" s="102">
        <v>44098</v>
      </c>
      <c r="C1899" s="103">
        <v>0.18</v>
      </c>
      <c r="D1899" s="133">
        <v>11500</v>
      </c>
      <c r="E1899" s="108" t="str">
        <f>_xlfn.XLOOKUP($A1899,'Task3 Baza'!$A$2:$A$1999,'Task3 Baza'!$C$2:$C$1999,"non",0)</f>
        <v>Şahbuz</v>
      </c>
      <c r="F1899" s="109" t="str">
        <f t="shared" si="62"/>
        <v>Gəncə</v>
      </c>
      <c r="G1899" s="110">
        <f t="shared" si="63"/>
        <v>20</v>
      </c>
    </row>
    <row r="1900" spans="1:7" x14ac:dyDescent="0.3">
      <c r="A1900" s="20" t="s">
        <v>905</v>
      </c>
      <c r="B1900" s="102">
        <v>44237</v>
      </c>
      <c r="C1900" s="103">
        <v>0.23</v>
      </c>
      <c r="D1900" s="133">
        <v>4900</v>
      </c>
      <c r="E1900" s="108" t="str">
        <f>_xlfn.XLOOKUP($A1900,'Task3 Baza'!$A$2:$A$1999,'Task3 Baza'!$C$2:$C$1999,"non",0)</f>
        <v>Yardımlı</v>
      </c>
      <c r="F1900" s="109" t="str">
        <f t="shared" si="62"/>
        <v>Lənkəran</v>
      </c>
      <c r="G1900" s="110">
        <f t="shared" si="63"/>
        <v>42</v>
      </c>
    </row>
    <row r="1901" spans="1:7" x14ac:dyDescent="0.3">
      <c r="A1901" s="20" t="s">
        <v>154</v>
      </c>
      <c r="B1901" s="102">
        <v>44109</v>
      </c>
      <c r="C1901" s="103">
        <v>0.14000000000000001</v>
      </c>
      <c r="D1901" s="133">
        <v>4300</v>
      </c>
      <c r="E1901" s="108" t="str">
        <f>_xlfn.XLOOKUP($A1901,'Task3 Baza'!$A$2:$A$1999,'Task3 Baza'!$C$2:$C$1999,"non",0)</f>
        <v>Zəngilan</v>
      </c>
      <c r="F1901" s="109" t="str">
        <f t="shared" si="62"/>
        <v>Lənkəran</v>
      </c>
      <c r="G1901" s="110">
        <f t="shared" si="63"/>
        <v>42</v>
      </c>
    </row>
    <row r="1902" spans="1:7" x14ac:dyDescent="0.3">
      <c r="A1902" s="20" t="s">
        <v>224</v>
      </c>
      <c r="B1902" s="102">
        <v>44237</v>
      </c>
      <c r="C1902" s="103">
        <v>0.15</v>
      </c>
      <c r="D1902" s="133">
        <v>1200</v>
      </c>
      <c r="E1902" s="108" t="str">
        <f>_xlfn.XLOOKUP($A1902,'Task3 Baza'!$A$2:$A$1999,'Task3 Baza'!$C$2:$C$1999,"non",0)</f>
        <v>İmişli</v>
      </c>
      <c r="F1902" s="109" t="str">
        <f t="shared" si="62"/>
        <v>Sumqayıt</v>
      </c>
      <c r="G1902" s="110">
        <f t="shared" si="63"/>
        <v>50</v>
      </c>
    </row>
    <row r="1903" spans="1:7" x14ac:dyDescent="0.3">
      <c r="A1903" s="20" t="s">
        <v>1375</v>
      </c>
      <c r="B1903" s="102">
        <v>44035</v>
      </c>
      <c r="C1903" s="103">
        <v>0.16</v>
      </c>
      <c r="D1903" s="133">
        <v>11500</v>
      </c>
      <c r="E1903" s="108" t="str">
        <f>_xlfn.XLOOKUP($A1903,'Task3 Baza'!$A$2:$A$1999,'Task3 Baza'!$C$2:$C$1999,"non",0)</f>
        <v>Masallı</v>
      </c>
      <c r="F1903" s="109" t="str">
        <f t="shared" si="62"/>
        <v>Gəncə</v>
      </c>
      <c r="G1903" s="110">
        <f t="shared" si="63"/>
        <v>20</v>
      </c>
    </row>
    <row r="1904" spans="1:7" x14ac:dyDescent="0.3">
      <c r="A1904" s="20" t="s">
        <v>1376</v>
      </c>
      <c r="B1904" s="102">
        <v>44179</v>
      </c>
      <c r="C1904" s="103">
        <v>0.24</v>
      </c>
      <c r="D1904" s="133">
        <v>6600</v>
      </c>
      <c r="E1904" s="108" t="str">
        <f>_xlfn.XLOOKUP($A1904,'Task3 Baza'!$A$2:$A$1999,'Task3 Baza'!$C$2:$C$1999,"non",0)</f>
        <v>Tərtər</v>
      </c>
      <c r="F1904" s="109" t="str">
        <f t="shared" si="62"/>
        <v>Lənkəran</v>
      </c>
      <c r="G1904" s="110">
        <f t="shared" si="63"/>
        <v>42</v>
      </c>
    </row>
    <row r="1905" spans="1:7" x14ac:dyDescent="0.3">
      <c r="A1905" s="20" t="s">
        <v>513</v>
      </c>
      <c r="B1905" s="102">
        <v>44155</v>
      </c>
      <c r="C1905" s="103">
        <v>0.22</v>
      </c>
      <c r="D1905" s="133">
        <v>12000</v>
      </c>
      <c r="E1905" s="108" t="str">
        <f>_xlfn.XLOOKUP($A1905,'Task3 Baza'!$A$2:$A$1999,'Task3 Baza'!$C$2:$C$1999,"non",0)</f>
        <v>Goranboy</v>
      </c>
      <c r="F1905" s="109" t="str">
        <f t="shared" si="62"/>
        <v>Sumqayıt</v>
      </c>
      <c r="G1905" s="110">
        <f t="shared" si="63"/>
        <v>50</v>
      </c>
    </row>
    <row r="1906" spans="1:7" x14ac:dyDescent="0.3">
      <c r="A1906" s="20" t="s">
        <v>958</v>
      </c>
      <c r="B1906" s="102">
        <v>44208</v>
      </c>
      <c r="C1906" s="103">
        <v>0.16</v>
      </c>
      <c r="D1906" s="133">
        <v>11300</v>
      </c>
      <c r="E1906" s="108" t="str">
        <f>_xlfn.XLOOKUP($A1906,'Task3 Baza'!$A$2:$A$1999,'Task3 Baza'!$C$2:$C$1999,"non",0)</f>
        <v>Ağcabədi</v>
      </c>
      <c r="F1906" s="109" t="str">
        <f t="shared" si="62"/>
        <v>Bakı</v>
      </c>
      <c r="G1906" s="110">
        <f t="shared" si="63"/>
        <v>10</v>
      </c>
    </row>
    <row r="1907" spans="1:7" x14ac:dyDescent="0.3">
      <c r="A1907" s="20" t="s">
        <v>920</v>
      </c>
      <c r="B1907" s="102">
        <v>43707</v>
      </c>
      <c r="C1907" s="103">
        <v>0.24</v>
      </c>
      <c r="D1907" s="133">
        <v>10900</v>
      </c>
      <c r="E1907" s="108" t="str">
        <f>_xlfn.XLOOKUP($A1907,'Task3 Baza'!$A$2:$A$1999,'Task3 Baza'!$C$2:$C$1999,"non",0)</f>
        <v>Qazax</v>
      </c>
      <c r="F1907" s="109" t="str">
        <f t="shared" si="62"/>
        <v>Sumqayıt</v>
      </c>
      <c r="G1907" s="110">
        <f t="shared" si="63"/>
        <v>50</v>
      </c>
    </row>
    <row r="1908" spans="1:7" x14ac:dyDescent="0.3">
      <c r="A1908" s="20" t="s">
        <v>773</v>
      </c>
      <c r="B1908" s="102">
        <v>44148</v>
      </c>
      <c r="C1908" s="103">
        <v>0.23</v>
      </c>
      <c r="D1908" s="133">
        <v>6300</v>
      </c>
      <c r="E1908" s="108" t="str">
        <f>_xlfn.XLOOKUP($A1908,'Task3 Baza'!$A$2:$A$1999,'Task3 Baza'!$C$2:$C$1999,"non",0)</f>
        <v>Astara</v>
      </c>
      <c r="F1908" s="109" t="str">
        <f t="shared" si="62"/>
        <v>Bakı</v>
      </c>
      <c r="G1908" s="110">
        <f t="shared" si="63"/>
        <v>10</v>
      </c>
    </row>
    <row r="1909" spans="1:7" x14ac:dyDescent="0.3">
      <c r="A1909" s="20" t="s">
        <v>1288</v>
      </c>
      <c r="B1909" s="102">
        <v>44193</v>
      </c>
      <c r="C1909" s="103">
        <v>0.19</v>
      </c>
      <c r="D1909" s="133">
        <v>2900</v>
      </c>
      <c r="E1909" s="108" t="str">
        <f>_xlfn.XLOOKUP($A1909,'Task3 Baza'!$A$2:$A$1999,'Task3 Baza'!$C$2:$C$1999,"non",0)</f>
        <v>Kürdəmir</v>
      </c>
      <c r="F1909" s="109" t="str">
        <f t="shared" si="62"/>
        <v>Sumqayıt</v>
      </c>
      <c r="G1909" s="110">
        <f t="shared" si="63"/>
        <v>50</v>
      </c>
    </row>
    <row r="1910" spans="1:7" x14ac:dyDescent="0.3">
      <c r="A1910" s="20" t="s">
        <v>1377</v>
      </c>
      <c r="B1910" s="102">
        <v>43906</v>
      </c>
      <c r="C1910" s="103">
        <v>0.2</v>
      </c>
      <c r="D1910" s="133">
        <v>7800</v>
      </c>
      <c r="E1910" s="108" t="str">
        <f>_xlfn.XLOOKUP($A1910,'Task3 Baza'!$A$2:$A$1999,'Task3 Baza'!$C$2:$C$1999,"non",0)</f>
        <v>Zəngilan</v>
      </c>
      <c r="F1910" s="109" t="str">
        <f t="shared" si="62"/>
        <v>Lənkəran</v>
      </c>
      <c r="G1910" s="110">
        <f t="shared" si="63"/>
        <v>42</v>
      </c>
    </row>
    <row r="1911" spans="1:7" x14ac:dyDescent="0.3">
      <c r="A1911" s="20" t="s">
        <v>606</v>
      </c>
      <c r="B1911" s="102">
        <v>43586</v>
      </c>
      <c r="C1911" s="103">
        <v>0.23</v>
      </c>
      <c r="D1911" s="133">
        <v>11900</v>
      </c>
      <c r="E1911" s="108" t="str">
        <f>_xlfn.XLOOKUP($A1911,'Task3 Baza'!$A$2:$A$1999,'Task3 Baza'!$C$2:$C$1999,"non",0)</f>
        <v>Şəki</v>
      </c>
      <c r="F1911" s="109" t="str">
        <f t="shared" si="62"/>
        <v>Lənkəran</v>
      </c>
      <c r="G1911" s="110">
        <f t="shared" si="63"/>
        <v>42</v>
      </c>
    </row>
    <row r="1912" spans="1:7" x14ac:dyDescent="0.3">
      <c r="A1912" s="20" t="s">
        <v>1045</v>
      </c>
      <c r="B1912" s="102">
        <v>44207</v>
      </c>
      <c r="C1912" s="103">
        <v>0.15</v>
      </c>
      <c r="D1912" s="133">
        <v>4800</v>
      </c>
      <c r="E1912" s="108" t="str">
        <f>_xlfn.XLOOKUP($A1912,'Task3 Baza'!$A$2:$A$1999,'Task3 Baza'!$C$2:$C$1999,"non",0)</f>
        <v>Şuşa</v>
      </c>
      <c r="F1912" s="109" t="str">
        <f t="shared" si="62"/>
        <v>Lənkəran</v>
      </c>
      <c r="G1912" s="110">
        <f t="shared" si="63"/>
        <v>42</v>
      </c>
    </row>
    <row r="1913" spans="1:7" x14ac:dyDescent="0.3">
      <c r="A1913" s="20" t="s">
        <v>1326</v>
      </c>
      <c r="B1913" s="102">
        <v>44081</v>
      </c>
      <c r="C1913" s="103">
        <v>0.19</v>
      </c>
      <c r="D1913" s="133">
        <v>5800</v>
      </c>
      <c r="E1913" s="108" t="str">
        <f>_xlfn.XLOOKUP($A1913,'Task3 Baza'!$A$2:$A$1999,'Task3 Baza'!$C$2:$C$1999,"non",0)</f>
        <v>Xocalı</v>
      </c>
      <c r="F1913" s="109" t="str">
        <f t="shared" si="62"/>
        <v>Sumqayıt</v>
      </c>
      <c r="G1913" s="110">
        <f t="shared" si="63"/>
        <v>50</v>
      </c>
    </row>
    <row r="1914" spans="1:7" x14ac:dyDescent="0.3">
      <c r="A1914" s="20" t="s">
        <v>867</v>
      </c>
      <c r="B1914" s="102">
        <v>44012</v>
      </c>
      <c r="C1914" s="103">
        <v>0.17</v>
      </c>
      <c r="D1914" s="133">
        <v>3200</v>
      </c>
      <c r="E1914" s="108" t="str">
        <f>_xlfn.XLOOKUP($A1914,'Task3 Baza'!$A$2:$A$1999,'Task3 Baza'!$C$2:$C$1999,"non",0)</f>
        <v>Quba</v>
      </c>
      <c r="F1914" s="109" t="str">
        <f t="shared" si="62"/>
        <v>Gəncə</v>
      </c>
      <c r="G1914" s="110">
        <f t="shared" si="63"/>
        <v>20</v>
      </c>
    </row>
    <row r="1915" spans="1:7" x14ac:dyDescent="0.3">
      <c r="A1915" s="20" t="s">
        <v>339</v>
      </c>
      <c r="B1915" s="102">
        <v>44244</v>
      </c>
      <c r="C1915" s="103">
        <v>0.15</v>
      </c>
      <c r="D1915" s="133">
        <v>7100</v>
      </c>
      <c r="E1915" s="108" t="str">
        <f>_xlfn.XLOOKUP($A1915,'Task3 Baza'!$A$2:$A$1999,'Task3 Baza'!$C$2:$C$1999,"non",0)</f>
        <v>Ağstafa</v>
      </c>
      <c r="F1915" s="109" t="str">
        <f t="shared" si="62"/>
        <v>Bakı</v>
      </c>
      <c r="G1915" s="110">
        <f t="shared" si="63"/>
        <v>10</v>
      </c>
    </row>
    <row r="1916" spans="1:7" x14ac:dyDescent="0.3">
      <c r="A1916" s="20" t="s">
        <v>728</v>
      </c>
      <c r="B1916" s="102">
        <v>44724</v>
      </c>
      <c r="C1916" s="103">
        <v>0.2</v>
      </c>
      <c r="D1916" s="133">
        <v>9900</v>
      </c>
      <c r="E1916" s="108" t="str">
        <f>_xlfn.XLOOKUP($A1916,'Task3 Baza'!$A$2:$A$1999,'Task3 Baza'!$C$2:$C$1999,"non",0)</f>
        <v>Salyan</v>
      </c>
      <c r="F1916" s="109" t="str">
        <f t="shared" si="62"/>
        <v>Gəncə</v>
      </c>
      <c r="G1916" s="110">
        <f t="shared" si="63"/>
        <v>20</v>
      </c>
    </row>
    <row r="1917" spans="1:7" x14ac:dyDescent="0.3">
      <c r="A1917" s="20" t="s">
        <v>1104</v>
      </c>
      <c r="B1917" s="102">
        <v>44550</v>
      </c>
      <c r="C1917" s="103">
        <v>0.17</v>
      </c>
      <c r="D1917" s="133">
        <v>10300</v>
      </c>
      <c r="E1917" s="108" t="str">
        <f>_xlfn.XLOOKUP($A1917,'Task3 Baza'!$A$2:$A$1999,'Task3 Baza'!$C$2:$C$1999,"non",0)</f>
        <v>Ucar</v>
      </c>
      <c r="F1917" s="109" t="str">
        <f t="shared" si="62"/>
        <v>Lənkəran</v>
      </c>
      <c r="G1917" s="110">
        <f t="shared" si="63"/>
        <v>42</v>
      </c>
    </row>
    <row r="1918" spans="1:7" x14ac:dyDescent="0.3">
      <c r="A1918" s="20" t="s">
        <v>309</v>
      </c>
      <c r="B1918" s="102">
        <v>44408</v>
      </c>
      <c r="C1918" s="103">
        <v>0.23</v>
      </c>
      <c r="D1918" s="133">
        <v>10600</v>
      </c>
      <c r="E1918" s="108" t="str">
        <f>_xlfn.XLOOKUP($A1918,'Task3 Baza'!$A$2:$A$1999,'Task3 Baza'!$C$2:$C$1999,"non",0)</f>
        <v>İsmayıllı</v>
      </c>
      <c r="F1918" s="109" t="str">
        <f t="shared" si="62"/>
        <v>Sumqayıt</v>
      </c>
      <c r="G1918" s="110">
        <f t="shared" si="63"/>
        <v>50</v>
      </c>
    </row>
    <row r="1919" spans="1:7" x14ac:dyDescent="0.3">
      <c r="A1919" s="20" t="s">
        <v>1216</v>
      </c>
      <c r="B1919" s="102">
        <v>44146</v>
      </c>
      <c r="C1919" s="103">
        <v>0.22</v>
      </c>
      <c r="D1919" s="133">
        <v>4300</v>
      </c>
      <c r="E1919" s="108" t="str">
        <f>_xlfn.XLOOKUP($A1919,'Task3 Baza'!$A$2:$A$1999,'Task3 Baza'!$C$2:$C$1999,"non",0)</f>
        <v>Xaçmaz</v>
      </c>
      <c r="F1919" s="109" t="str">
        <f t="shared" si="62"/>
        <v>Sumqayıt</v>
      </c>
      <c r="G1919" s="110">
        <f t="shared" si="63"/>
        <v>50</v>
      </c>
    </row>
    <row r="1920" spans="1:7" x14ac:dyDescent="0.3">
      <c r="A1920" s="20" t="s">
        <v>1378</v>
      </c>
      <c r="B1920" s="102">
        <v>44320</v>
      </c>
      <c r="C1920" s="103">
        <v>0.15</v>
      </c>
      <c r="D1920" s="133">
        <v>2300</v>
      </c>
      <c r="E1920" s="108" t="str">
        <f>_xlfn.XLOOKUP($A1920,'Task3 Baza'!$A$2:$A$1999,'Task3 Baza'!$C$2:$C$1999,"non",0)</f>
        <v>Kürdəmir</v>
      </c>
      <c r="F1920" s="109" t="str">
        <f t="shared" si="62"/>
        <v>Sumqayıt</v>
      </c>
      <c r="G1920" s="110">
        <f t="shared" si="63"/>
        <v>50</v>
      </c>
    </row>
    <row r="1921" spans="1:7" x14ac:dyDescent="0.3">
      <c r="A1921" s="20" t="s">
        <v>1379</v>
      </c>
      <c r="B1921" s="102">
        <v>44263</v>
      </c>
      <c r="C1921" s="103">
        <v>0.14000000000000001</v>
      </c>
      <c r="D1921" s="133">
        <v>11700</v>
      </c>
      <c r="E1921" s="108" t="str">
        <f>_xlfn.XLOOKUP($A1921,'Task3 Baza'!$A$2:$A$1999,'Task3 Baza'!$C$2:$C$1999,"non",0)</f>
        <v>Lerik</v>
      </c>
      <c r="F1921" s="109" t="str">
        <f t="shared" si="62"/>
        <v>Gəncə</v>
      </c>
      <c r="G1921" s="110">
        <f t="shared" si="63"/>
        <v>20</v>
      </c>
    </row>
    <row r="1922" spans="1:7" x14ac:dyDescent="0.3">
      <c r="A1922" s="20" t="s">
        <v>493</v>
      </c>
      <c r="B1922" s="102">
        <v>44265</v>
      </c>
      <c r="C1922" s="103">
        <v>0.16</v>
      </c>
      <c r="D1922" s="133">
        <v>7300</v>
      </c>
      <c r="E1922" s="108" t="str">
        <f>_xlfn.XLOOKUP($A1922,'Task3 Baza'!$A$2:$A$1999,'Task3 Baza'!$C$2:$C$1999,"non",0)</f>
        <v>Şamaxı</v>
      </c>
      <c r="F1922" s="109" t="str">
        <f t="shared" ref="F1922:F1985" si="64">VLOOKUP($E1922,$I$3:$K$75,2,0)</f>
        <v>Lənkəran</v>
      </c>
      <c r="G1922" s="110">
        <f t="shared" ref="G1922:G1985" si="65">VLOOKUP(VLOOKUP($E1922,$I$3:$J$75,2,0),$L$3:$M$6,2,0)</f>
        <v>42</v>
      </c>
    </row>
    <row r="1923" spans="1:7" x14ac:dyDescent="0.3">
      <c r="A1923" s="20" t="s">
        <v>354</v>
      </c>
      <c r="B1923" s="102">
        <v>44176</v>
      </c>
      <c r="C1923" s="103">
        <v>0.19</v>
      </c>
      <c r="D1923" s="133">
        <v>2500</v>
      </c>
      <c r="E1923" s="108" t="str">
        <f>_xlfn.XLOOKUP($A1923,'Task3 Baza'!$A$2:$A$1999,'Task3 Baza'!$C$2:$C$1999,"non",0)</f>
        <v>Saatlı</v>
      </c>
      <c r="F1923" s="109" t="str">
        <f t="shared" si="64"/>
        <v>Gəncə</v>
      </c>
      <c r="G1923" s="110">
        <f t="shared" si="65"/>
        <v>20</v>
      </c>
    </row>
    <row r="1924" spans="1:7" x14ac:dyDescent="0.3">
      <c r="A1924" s="20" t="s">
        <v>1081</v>
      </c>
      <c r="B1924" s="102">
        <v>44462</v>
      </c>
      <c r="C1924" s="103">
        <v>0.21</v>
      </c>
      <c r="D1924" s="133">
        <v>10800</v>
      </c>
      <c r="E1924" s="108" t="str">
        <f>_xlfn.XLOOKUP($A1924,'Task3 Baza'!$A$2:$A$1999,'Task3 Baza'!$C$2:$C$1999,"non",0)</f>
        <v>Şuşa</v>
      </c>
      <c r="F1924" s="109" t="str">
        <f t="shared" si="64"/>
        <v>Lənkəran</v>
      </c>
      <c r="G1924" s="110">
        <f t="shared" si="65"/>
        <v>42</v>
      </c>
    </row>
    <row r="1925" spans="1:7" x14ac:dyDescent="0.3">
      <c r="A1925" s="20" t="s">
        <v>283</v>
      </c>
      <c r="B1925" s="102">
        <v>44507</v>
      </c>
      <c r="C1925" s="103">
        <v>0.22</v>
      </c>
      <c r="D1925" s="133">
        <v>10500</v>
      </c>
      <c r="E1925" s="108" t="str">
        <f>_xlfn.XLOOKUP($A1925,'Task3 Baza'!$A$2:$A$1999,'Task3 Baza'!$C$2:$C$1999,"non",0)</f>
        <v>Saatlı</v>
      </c>
      <c r="F1925" s="109" t="str">
        <f t="shared" si="64"/>
        <v>Gəncə</v>
      </c>
      <c r="G1925" s="110">
        <f t="shared" si="65"/>
        <v>20</v>
      </c>
    </row>
    <row r="1926" spans="1:7" x14ac:dyDescent="0.3">
      <c r="A1926" s="20" t="s">
        <v>1380</v>
      </c>
      <c r="B1926" s="102">
        <v>44309</v>
      </c>
      <c r="C1926" s="103">
        <v>0.19</v>
      </c>
      <c r="D1926" s="133">
        <v>1900</v>
      </c>
      <c r="E1926" s="108" t="str">
        <f>_xlfn.XLOOKUP($A1926,'Task3 Baza'!$A$2:$A$1999,'Task3 Baza'!$C$2:$C$1999,"non",0)</f>
        <v>Qubadlı</v>
      </c>
      <c r="F1926" s="109" t="str">
        <f t="shared" si="64"/>
        <v>Gəncə</v>
      </c>
      <c r="G1926" s="110">
        <f t="shared" si="65"/>
        <v>20</v>
      </c>
    </row>
    <row r="1927" spans="1:7" x14ac:dyDescent="0.3">
      <c r="A1927" s="20" t="s">
        <v>691</v>
      </c>
      <c r="B1927" s="102">
        <v>44223</v>
      </c>
      <c r="C1927" s="103">
        <v>0.23</v>
      </c>
      <c r="D1927" s="133">
        <v>9300</v>
      </c>
      <c r="E1927" s="108" t="str">
        <f>_xlfn.XLOOKUP($A1927,'Task3 Baza'!$A$2:$A$1999,'Task3 Baza'!$C$2:$C$1999,"non",0)</f>
        <v>Sədərək</v>
      </c>
      <c r="F1927" s="109" t="str">
        <f t="shared" si="64"/>
        <v>Gəncə</v>
      </c>
      <c r="G1927" s="110">
        <f t="shared" si="65"/>
        <v>20</v>
      </c>
    </row>
    <row r="1928" spans="1:7" x14ac:dyDescent="0.3">
      <c r="A1928" s="20" t="s">
        <v>621</v>
      </c>
      <c r="B1928" s="102">
        <v>43949</v>
      </c>
      <c r="C1928" s="103">
        <v>0.15</v>
      </c>
      <c r="D1928" s="133">
        <v>6100</v>
      </c>
      <c r="E1928" s="108" t="str">
        <f>_xlfn.XLOOKUP($A1928,'Task3 Baza'!$A$2:$A$1999,'Task3 Baza'!$C$2:$C$1999,"non",0)</f>
        <v>Kürdəmir</v>
      </c>
      <c r="F1928" s="109" t="str">
        <f t="shared" si="64"/>
        <v>Sumqayıt</v>
      </c>
      <c r="G1928" s="110">
        <f t="shared" si="65"/>
        <v>50</v>
      </c>
    </row>
    <row r="1929" spans="1:7" x14ac:dyDescent="0.3">
      <c r="A1929" s="20" t="s">
        <v>727</v>
      </c>
      <c r="B1929" s="102">
        <v>44150</v>
      </c>
      <c r="C1929" s="103">
        <v>0.24</v>
      </c>
      <c r="D1929" s="133">
        <v>1000</v>
      </c>
      <c r="E1929" s="108" t="str">
        <f>_xlfn.XLOOKUP($A1929,'Task3 Baza'!$A$2:$A$1999,'Task3 Baza'!$C$2:$C$1999,"non",0)</f>
        <v>Zərdab</v>
      </c>
      <c r="F1929" s="109" t="str">
        <f t="shared" si="64"/>
        <v>Lənkəran</v>
      </c>
      <c r="G1929" s="110">
        <f t="shared" si="65"/>
        <v>42</v>
      </c>
    </row>
    <row r="1930" spans="1:7" x14ac:dyDescent="0.3">
      <c r="A1930" s="20" t="s">
        <v>534</v>
      </c>
      <c r="B1930" s="102">
        <v>44609</v>
      </c>
      <c r="C1930" s="103">
        <v>0.14000000000000001</v>
      </c>
      <c r="D1930" s="133">
        <v>5300</v>
      </c>
      <c r="E1930" s="108" t="str">
        <f>_xlfn.XLOOKUP($A1930,'Task3 Baza'!$A$2:$A$1999,'Task3 Baza'!$C$2:$C$1999,"non",0)</f>
        <v>Qobustan</v>
      </c>
      <c r="F1930" s="109" t="str">
        <f t="shared" si="64"/>
        <v>Gəncə</v>
      </c>
      <c r="G1930" s="110">
        <f t="shared" si="65"/>
        <v>20</v>
      </c>
    </row>
    <row r="1931" spans="1:7" x14ac:dyDescent="0.3">
      <c r="A1931" s="20" t="s">
        <v>934</v>
      </c>
      <c r="B1931" s="102">
        <v>44343</v>
      </c>
      <c r="C1931" s="103">
        <v>0.19</v>
      </c>
      <c r="D1931" s="133">
        <v>5200</v>
      </c>
      <c r="E1931" s="108" t="str">
        <f>_xlfn.XLOOKUP($A1931,'Task3 Baza'!$A$2:$A$1999,'Task3 Baza'!$C$2:$C$1999,"non",0)</f>
        <v>Şabran</v>
      </c>
      <c r="F1931" s="109" t="str">
        <f t="shared" si="64"/>
        <v>Gəncə</v>
      </c>
      <c r="G1931" s="110">
        <f t="shared" si="65"/>
        <v>20</v>
      </c>
    </row>
    <row r="1932" spans="1:7" x14ac:dyDescent="0.3">
      <c r="A1932" s="20" t="s">
        <v>1381</v>
      </c>
      <c r="B1932" s="102">
        <v>44488</v>
      </c>
      <c r="C1932" s="103">
        <v>0.24</v>
      </c>
      <c r="D1932" s="133">
        <v>12300</v>
      </c>
      <c r="E1932" s="108" t="str">
        <f>_xlfn.XLOOKUP($A1932,'Task3 Baza'!$A$2:$A$1999,'Task3 Baza'!$C$2:$C$1999,"non",0)</f>
        <v>Daşkəsən</v>
      </c>
      <c r="F1932" s="109" t="str">
        <f t="shared" si="64"/>
        <v>Bakı</v>
      </c>
      <c r="G1932" s="110">
        <f t="shared" si="65"/>
        <v>10</v>
      </c>
    </row>
    <row r="1933" spans="1:7" x14ac:dyDescent="0.3">
      <c r="A1933" s="20" t="s">
        <v>831</v>
      </c>
      <c r="B1933" s="102">
        <v>44334</v>
      </c>
      <c r="C1933" s="103">
        <v>0.19</v>
      </c>
      <c r="D1933" s="133">
        <v>5700</v>
      </c>
      <c r="E1933" s="108" t="str">
        <f>_xlfn.XLOOKUP($A1933,'Task3 Baza'!$A$2:$A$1999,'Task3 Baza'!$C$2:$C$1999,"non",0)</f>
        <v>Qax</v>
      </c>
      <c r="F1933" s="109" t="str">
        <f t="shared" si="64"/>
        <v>Sumqayıt</v>
      </c>
      <c r="G1933" s="110">
        <f t="shared" si="65"/>
        <v>50</v>
      </c>
    </row>
    <row r="1934" spans="1:7" x14ac:dyDescent="0.3">
      <c r="A1934" s="20" t="s">
        <v>693</v>
      </c>
      <c r="B1934" s="102">
        <v>44497</v>
      </c>
      <c r="C1934" s="103">
        <v>0.18</v>
      </c>
      <c r="D1934" s="133">
        <v>6300</v>
      </c>
      <c r="E1934" s="108" t="str">
        <f>_xlfn.XLOOKUP($A1934,'Task3 Baza'!$A$2:$A$1999,'Task3 Baza'!$C$2:$C$1999,"non",0)</f>
        <v>Hacıqabul</v>
      </c>
      <c r="F1934" s="109" t="str">
        <f t="shared" si="64"/>
        <v>Sumqayıt</v>
      </c>
      <c r="G1934" s="110">
        <f t="shared" si="65"/>
        <v>50</v>
      </c>
    </row>
    <row r="1935" spans="1:7" x14ac:dyDescent="0.3">
      <c r="A1935" s="20" t="s">
        <v>1382</v>
      </c>
      <c r="B1935" s="102">
        <v>44288</v>
      </c>
      <c r="C1935" s="103">
        <v>0.15</v>
      </c>
      <c r="D1935" s="133">
        <v>8800</v>
      </c>
      <c r="E1935" s="108" t="str">
        <f>_xlfn.XLOOKUP($A1935,'Task3 Baza'!$A$2:$A$1999,'Task3 Baza'!$C$2:$C$1999,"non",0)</f>
        <v>Şahbuz</v>
      </c>
      <c r="F1935" s="109" t="str">
        <f t="shared" si="64"/>
        <v>Gəncə</v>
      </c>
      <c r="G1935" s="110">
        <f t="shared" si="65"/>
        <v>20</v>
      </c>
    </row>
    <row r="1936" spans="1:7" x14ac:dyDescent="0.3">
      <c r="A1936" s="20" t="s">
        <v>1145</v>
      </c>
      <c r="B1936" s="102">
        <v>44272</v>
      </c>
      <c r="C1936" s="103">
        <v>0.23</v>
      </c>
      <c r="D1936" s="133">
        <v>6800</v>
      </c>
      <c r="E1936" s="108" t="str">
        <f>_xlfn.XLOOKUP($A1936,'Task3 Baza'!$A$2:$A$1999,'Task3 Baza'!$C$2:$C$1999,"non",0)</f>
        <v>Xaçmaz</v>
      </c>
      <c r="F1936" s="109" t="str">
        <f t="shared" si="64"/>
        <v>Sumqayıt</v>
      </c>
      <c r="G1936" s="110">
        <f t="shared" si="65"/>
        <v>50</v>
      </c>
    </row>
    <row r="1937" spans="1:7" x14ac:dyDescent="0.3">
      <c r="A1937" s="20" t="s">
        <v>413</v>
      </c>
      <c r="B1937" s="102">
        <v>44788</v>
      </c>
      <c r="C1937" s="103">
        <v>0.22</v>
      </c>
      <c r="D1937" s="133">
        <v>9400</v>
      </c>
      <c r="E1937" s="108" t="str">
        <f>_xlfn.XLOOKUP($A1937,'Task3 Baza'!$A$2:$A$1999,'Task3 Baza'!$C$2:$C$1999,"non",0)</f>
        <v>Ağdam</v>
      </c>
      <c r="F1937" s="109" t="str">
        <f t="shared" si="64"/>
        <v>Bakı</v>
      </c>
      <c r="G1937" s="110">
        <f t="shared" si="65"/>
        <v>10</v>
      </c>
    </row>
    <row r="1938" spans="1:7" x14ac:dyDescent="0.3">
      <c r="A1938" s="20" t="s">
        <v>500</v>
      </c>
      <c r="B1938" s="102">
        <v>44063</v>
      </c>
      <c r="C1938" s="103">
        <v>0.22</v>
      </c>
      <c r="D1938" s="133">
        <v>9200</v>
      </c>
      <c r="E1938" s="108" t="str">
        <f>_xlfn.XLOOKUP($A1938,'Task3 Baza'!$A$2:$A$1999,'Task3 Baza'!$C$2:$C$1999,"non",0)</f>
        <v>Şəmkir</v>
      </c>
      <c r="F1938" s="109" t="str">
        <f t="shared" si="64"/>
        <v>Lənkəran</v>
      </c>
      <c r="G1938" s="110">
        <f t="shared" si="65"/>
        <v>42</v>
      </c>
    </row>
    <row r="1939" spans="1:7" x14ac:dyDescent="0.3">
      <c r="A1939" s="20" t="s">
        <v>1003</v>
      </c>
      <c r="B1939" s="102">
        <v>44291</v>
      </c>
      <c r="C1939" s="103">
        <v>0.23</v>
      </c>
      <c r="D1939" s="133">
        <v>11800</v>
      </c>
      <c r="E1939" s="108" t="str">
        <f>_xlfn.XLOOKUP($A1939,'Task3 Baza'!$A$2:$A$1999,'Task3 Baza'!$C$2:$C$1999,"non",0)</f>
        <v>Qubadlı</v>
      </c>
      <c r="F1939" s="109" t="str">
        <f t="shared" si="64"/>
        <v>Gəncə</v>
      </c>
      <c r="G1939" s="110">
        <f t="shared" si="65"/>
        <v>20</v>
      </c>
    </row>
    <row r="1940" spans="1:7" x14ac:dyDescent="0.3">
      <c r="A1940" s="20" t="s">
        <v>1186</v>
      </c>
      <c r="B1940" s="102">
        <v>44047</v>
      </c>
      <c r="C1940" s="103">
        <v>0.17</v>
      </c>
      <c r="D1940" s="133">
        <v>5700</v>
      </c>
      <c r="E1940" s="108" t="str">
        <f>_xlfn.XLOOKUP($A1940,'Task3 Baza'!$A$2:$A$1999,'Task3 Baza'!$C$2:$C$1999,"non",0)</f>
        <v>Culfa</v>
      </c>
      <c r="F1940" s="109" t="str">
        <f t="shared" si="64"/>
        <v>Bakı</v>
      </c>
      <c r="G1940" s="110">
        <f t="shared" si="65"/>
        <v>10</v>
      </c>
    </row>
    <row r="1941" spans="1:7" x14ac:dyDescent="0.3">
      <c r="A1941" s="20" t="s">
        <v>955</v>
      </c>
      <c r="B1941" s="102">
        <v>43708</v>
      </c>
      <c r="C1941" s="103">
        <v>0.18</v>
      </c>
      <c r="D1941" s="133">
        <v>10800</v>
      </c>
      <c r="E1941" s="108" t="str">
        <f>_xlfn.XLOOKUP($A1941,'Task3 Baza'!$A$2:$A$1999,'Task3 Baza'!$C$2:$C$1999,"non",0)</f>
        <v>Ordubad</v>
      </c>
      <c r="F1941" s="109" t="str">
        <f t="shared" si="64"/>
        <v>Gəncə</v>
      </c>
      <c r="G1941" s="110">
        <f t="shared" si="65"/>
        <v>20</v>
      </c>
    </row>
    <row r="1942" spans="1:7" x14ac:dyDescent="0.3">
      <c r="A1942" s="20" t="s">
        <v>1383</v>
      </c>
      <c r="B1942" s="102">
        <v>44409</v>
      </c>
      <c r="C1942" s="103">
        <v>0.21</v>
      </c>
      <c r="D1942" s="133">
        <v>8000</v>
      </c>
      <c r="E1942" s="108" t="str">
        <f>_xlfn.XLOOKUP($A1942,'Task3 Baza'!$A$2:$A$1999,'Task3 Baza'!$C$2:$C$1999,"non",0)</f>
        <v>Şabran</v>
      </c>
      <c r="F1942" s="109" t="str">
        <f t="shared" si="64"/>
        <v>Gəncə</v>
      </c>
      <c r="G1942" s="110">
        <f t="shared" si="65"/>
        <v>20</v>
      </c>
    </row>
    <row r="1943" spans="1:7" x14ac:dyDescent="0.3">
      <c r="A1943" s="20" t="s">
        <v>711</v>
      </c>
      <c r="B1943" s="102">
        <v>44261</v>
      </c>
      <c r="C1943" s="103">
        <v>0.23</v>
      </c>
      <c r="D1943" s="133">
        <v>2500</v>
      </c>
      <c r="E1943" s="108" t="str">
        <f>_xlfn.XLOOKUP($A1943,'Task3 Baza'!$A$2:$A$1999,'Task3 Baza'!$C$2:$C$1999,"non",0)</f>
        <v>Zəngilan</v>
      </c>
      <c r="F1943" s="109" t="str">
        <f t="shared" si="64"/>
        <v>Lənkəran</v>
      </c>
      <c r="G1943" s="110">
        <f t="shared" si="65"/>
        <v>42</v>
      </c>
    </row>
    <row r="1944" spans="1:7" x14ac:dyDescent="0.3">
      <c r="A1944" s="20" t="s">
        <v>1384</v>
      </c>
      <c r="B1944" s="102">
        <v>44442</v>
      </c>
      <c r="C1944" s="103">
        <v>0.19</v>
      </c>
      <c r="D1944" s="133">
        <v>1000</v>
      </c>
      <c r="E1944" s="108" t="str">
        <f>_xlfn.XLOOKUP($A1944,'Task3 Baza'!$A$2:$A$1999,'Task3 Baza'!$C$2:$C$1999,"non",0)</f>
        <v>Şahbuz</v>
      </c>
      <c r="F1944" s="109" t="str">
        <f t="shared" si="64"/>
        <v>Gəncə</v>
      </c>
      <c r="G1944" s="110">
        <f t="shared" si="65"/>
        <v>20</v>
      </c>
    </row>
    <row r="1945" spans="1:7" x14ac:dyDescent="0.3">
      <c r="A1945" s="20" t="s">
        <v>194</v>
      </c>
      <c r="B1945" s="102">
        <v>44000</v>
      </c>
      <c r="C1945" s="103">
        <v>0.22</v>
      </c>
      <c r="D1945" s="133">
        <v>9000</v>
      </c>
      <c r="E1945" s="108" t="str">
        <f>_xlfn.XLOOKUP($A1945,'Task3 Baza'!$A$2:$A$1999,'Task3 Baza'!$C$2:$C$1999,"non",0)</f>
        <v>Kəlbəcər</v>
      </c>
      <c r="F1945" s="109" t="str">
        <f t="shared" si="64"/>
        <v>Sumqayıt</v>
      </c>
      <c r="G1945" s="110">
        <f t="shared" si="65"/>
        <v>50</v>
      </c>
    </row>
    <row r="1946" spans="1:7" x14ac:dyDescent="0.3">
      <c r="A1946" s="20" t="s">
        <v>1385</v>
      </c>
      <c r="B1946" s="102">
        <v>43756</v>
      </c>
      <c r="C1946" s="103">
        <v>0.23</v>
      </c>
      <c r="D1946" s="133">
        <v>4600</v>
      </c>
      <c r="E1946" s="108" t="str">
        <f>_xlfn.XLOOKUP($A1946,'Task3 Baza'!$A$2:$A$1999,'Task3 Baza'!$C$2:$C$1999,"non",0)</f>
        <v>Göyçay</v>
      </c>
      <c r="F1946" s="109" t="str">
        <f t="shared" si="64"/>
        <v>Sumqayıt</v>
      </c>
      <c r="G1946" s="110">
        <f t="shared" si="65"/>
        <v>50</v>
      </c>
    </row>
    <row r="1947" spans="1:7" x14ac:dyDescent="0.3">
      <c r="A1947" s="20" t="s">
        <v>1386</v>
      </c>
      <c r="B1947" s="102">
        <v>44520</v>
      </c>
      <c r="C1947" s="103">
        <v>0.16</v>
      </c>
      <c r="D1947" s="133">
        <v>11800</v>
      </c>
      <c r="E1947" s="108" t="str">
        <f>_xlfn.XLOOKUP($A1947,'Task3 Baza'!$A$2:$A$1999,'Task3 Baza'!$C$2:$C$1999,"non",0)</f>
        <v>Siyəzən</v>
      </c>
      <c r="F1947" s="109" t="str">
        <f t="shared" si="64"/>
        <v>Gəncə</v>
      </c>
      <c r="G1947" s="110">
        <f t="shared" si="65"/>
        <v>20</v>
      </c>
    </row>
    <row r="1948" spans="1:7" x14ac:dyDescent="0.3">
      <c r="A1948" s="20" t="s">
        <v>241</v>
      </c>
      <c r="B1948" s="102">
        <v>44420</v>
      </c>
      <c r="C1948" s="103">
        <v>0.22</v>
      </c>
      <c r="D1948" s="133">
        <v>12200</v>
      </c>
      <c r="E1948" s="108" t="str">
        <f>_xlfn.XLOOKUP($A1948,'Task3 Baza'!$A$2:$A$1999,'Task3 Baza'!$C$2:$C$1999,"non",0)</f>
        <v>Culfa</v>
      </c>
      <c r="F1948" s="109" t="str">
        <f t="shared" si="64"/>
        <v>Bakı</v>
      </c>
      <c r="G1948" s="110">
        <f t="shared" si="65"/>
        <v>10</v>
      </c>
    </row>
    <row r="1949" spans="1:7" x14ac:dyDescent="0.3">
      <c r="A1949" s="20" t="s">
        <v>388</v>
      </c>
      <c r="B1949" s="102">
        <v>44366</v>
      </c>
      <c r="C1949" s="103">
        <v>0.16</v>
      </c>
      <c r="D1949" s="133">
        <v>11200</v>
      </c>
      <c r="E1949" s="108" t="str">
        <f>_xlfn.XLOOKUP($A1949,'Task3 Baza'!$A$2:$A$1999,'Task3 Baza'!$C$2:$C$1999,"non",0)</f>
        <v>Tovuz</v>
      </c>
      <c r="F1949" s="109" t="str">
        <f t="shared" si="64"/>
        <v>Lənkəran</v>
      </c>
      <c r="G1949" s="110">
        <f t="shared" si="65"/>
        <v>42</v>
      </c>
    </row>
    <row r="1950" spans="1:7" x14ac:dyDescent="0.3">
      <c r="A1950" s="20" t="s">
        <v>1152</v>
      </c>
      <c r="B1950" s="102">
        <v>44743</v>
      </c>
      <c r="C1950" s="103">
        <v>0.22</v>
      </c>
      <c r="D1950" s="133">
        <v>1500</v>
      </c>
      <c r="E1950" s="108" t="str">
        <f>_xlfn.XLOOKUP($A1950,'Task3 Baza'!$A$2:$A$1999,'Task3 Baza'!$C$2:$C$1999,"non",0)</f>
        <v>Balakən</v>
      </c>
      <c r="F1950" s="109" t="str">
        <f t="shared" si="64"/>
        <v>Bakı</v>
      </c>
      <c r="G1950" s="110">
        <f t="shared" si="65"/>
        <v>10</v>
      </c>
    </row>
    <row r="1951" spans="1:7" x14ac:dyDescent="0.3">
      <c r="A1951" s="20" t="s">
        <v>981</v>
      </c>
      <c r="B1951" s="102">
        <v>43786</v>
      </c>
      <c r="C1951" s="103">
        <v>0.24</v>
      </c>
      <c r="D1951" s="133">
        <v>5800</v>
      </c>
      <c r="E1951" s="108" t="str">
        <f>_xlfn.XLOOKUP($A1951,'Task3 Baza'!$A$2:$A$1999,'Task3 Baza'!$C$2:$C$1999,"non",0)</f>
        <v>Hacıqabul</v>
      </c>
      <c r="F1951" s="109" t="str">
        <f t="shared" si="64"/>
        <v>Sumqayıt</v>
      </c>
      <c r="G1951" s="110">
        <f t="shared" si="65"/>
        <v>50</v>
      </c>
    </row>
    <row r="1952" spans="1:7" x14ac:dyDescent="0.3">
      <c r="A1952" s="20" t="s">
        <v>558</v>
      </c>
      <c r="B1952" s="102">
        <v>44285</v>
      </c>
      <c r="C1952" s="103">
        <v>0.22</v>
      </c>
      <c r="D1952" s="133">
        <v>7000</v>
      </c>
      <c r="E1952" s="108" t="str">
        <f>_xlfn.XLOOKUP($A1952,'Task3 Baza'!$A$2:$A$1999,'Task3 Baza'!$C$2:$C$1999,"non",0)</f>
        <v>Abşeron</v>
      </c>
      <c r="F1952" s="109" t="str">
        <f t="shared" si="64"/>
        <v>Bakı</v>
      </c>
      <c r="G1952" s="110">
        <f t="shared" si="65"/>
        <v>10</v>
      </c>
    </row>
    <row r="1953" spans="1:7" x14ac:dyDescent="0.3">
      <c r="A1953" s="20" t="s">
        <v>595</v>
      </c>
      <c r="B1953" s="102">
        <v>44564</v>
      </c>
      <c r="C1953" s="103">
        <v>0.21</v>
      </c>
      <c r="D1953" s="133">
        <v>4600</v>
      </c>
      <c r="E1953" s="108" t="str">
        <f>_xlfn.XLOOKUP($A1953,'Task3 Baza'!$A$2:$A$1999,'Task3 Baza'!$C$2:$C$1999,"non",0)</f>
        <v>Qobustan</v>
      </c>
      <c r="F1953" s="109" t="str">
        <f t="shared" si="64"/>
        <v>Gəncə</v>
      </c>
      <c r="G1953" s="110">
        <f t="shared" si="65"/>
        <v>20</v>
      </c>
    </row>
    <row r="1954" spans="1:7" x14ac:dyDescent="0.3">
      <c r="A1954" s="20" t="s">
        <v>1327</v>
      </c>
      <c r="B1954" s="102">
        <v>44258</v>
      </c>
      <c r="C1954" s="103">
        <v>0.23</v>
      </c>
      <c r="D1954" s="133">
        <v>11000</v>
      </c>
      <c r="E1954" s="108" t="str">
        <f>_xlfn.XLOOKUP($A1954,'Task3 Baza'!$A$2:$A$1999,'Task3 Baza'!$C$2:$C$1999,"non",0)</f>
        <v>Zərdab</v>
      </c>
      <c r="F1954" s="109" t="str">
        <f t="shared" si="64"/>
        <v>Lənkəran</v>
      </c>
      <c r="G1954" s="110">
        <f t="shared" si="65"/>
        <v>42</v>
      </c>
    </row>
    <row r="1955" spans="1:7" x14ac:dyDescent="0.3">
      <c r="A1955" s="20" t="s">
        <v>1387</v>
      </c>
      <c r="B1955" s="102">
        <v>43823</v>
      </c>
      <c r="C1955" s="103">
        <v>0.24</v>
      </c>
      <c r="D1955" s="133">
        <v>11800</v>
      </c>
      <c r="E1955" s="108" t="str">
        <f>_xlfn.XLOOKUP($A1955,'Task3 Baza'!$A$2:$A$1999,'Task3 Baza'!$C$2:$C$1999,"non",0)</f>
        <v>Culfa</v>
      </c>
      <c r="F1955" s="109" t="str">
        <f t="shared" si="64"/>
        <v>Bakı</v>
      </c>
      <c r="G1955" s="110">
        <f t="shared" si="65"/>
        <v>10</v>
      </c>
    </row>
    <row r="1956" spans="1:7" x14ac:dyDescent="0.3">
      <c r="A1956" s="20" t="s">
        <v>1388</v>
      </c>
      <c r="B1956" s="102">
        <v>44091</v>
      </c>
      <c r="C1956" s="103">
        <v>0.2</v>
      </c>
      <c r="D1956" s="133">
        <v>3200</v>
      </c>
      <c r="E1956" s="108" t="str">
        <f>_xlfn.XLOOKUP($A1956,'Task3 Baza'!$A$2:$A$1999,'Task3 Baza'!$C$2:$C$1999,"non",0)</f>
        <v>Qobustan</v>
      </c>
      <c r="F1956" s="109" t="str">
        <f t="shared" si="64"/>
        <v>Gəncə</v>
      </c>
      <c r="G1956" s="110">
        <f t="shared" si="65"/>
        <v>20</v>
      </c>
    </row>
    <row r="1957" spans="1:7" x14ac:dyDescent="0.3">
      <c r="A1957" s="20" t="s">
        <v>732</v>
      </c>
      <c r="B1957" s="102">
        <v>44190</v>
      </c>
      <c r="C1957" s="103">
        <v>0.18</v>
      </c>
      <c r="D1957" s="133">
        <v>8500</v>
      </c>
      <c r="E1957" s="108" t="str">
        <f>_xlfn.XLOOKUP($A1957,'Task3 Baza'!$A$2:$A$1999,'Task3 Baza'!$C$2:$C$1999,"non",0)</f>
        <v>Daşkəsən</v>
      </c>
      <c r="F1957" s="109" t="str">
        <f t="shared" si="64"/>
        <v>Bakı</v>
      </c>
      <c r="G1957" s="110">
        <f t="shared" si="65"/>
        <v>10</v>
      </c>
    </row>
    <row r="1958" spans="1:7" x14ac:dyDescent="0.3">
      <c r="A1958" s="20" t="s">
        <v>1373</v>
      </c>
      <c r="B1958" s="102">
        <v>44545</v>
      </c>
      <c r="C1958" s="103">
        <v>0.17</v>
      </c>
      <c r="D1958" s="133">
        <v>1300</v>
      </c>
      <c r="E1958" s="108" t="str">
        <f>_xlfn.XLOOKUP($A1958,'Task3 Baza'!$A$2:$A$1999,'Task3 Baza'!$C$2:$C$1999,"non",0)</f>
        <v>Gəncə</v>
      </c>
      <c r="F1958" s="109" t="str">
        <f t="shared" si="64"/>
        <v>Sumqayıt</v>
      </c>
      <c r="G1958" s="110">
        <f t="shared" si="65"/>
        <v>50</v>
      </c>
    </row>
    <row r="1959" spans="1:7" x14ac:dyDescent="0.3">
      <c r="A1959" s="20" t="s">
        <v>1389</v>
      </c>
      <c r="B1959" s="102">
        <v>43978</v>
      </c>
      <c r="C1959" s="103">
        <v>0.14000000000000001</v>
      </c>
      <c r="D1959" s="133">
        <v>9700</v>
      </c>
      <c r="E1959" s="108" t="str">
        <f>_xlfn.XLOOKUP($A1959,'Task3 Baza'!$A$2:$A$1999,'Task3 Baza'!$C$2:$C$1999,"non",0)</f>
        <v>Qobustan</v>
      </c>
      <c r="F1959" s="109" t="str">
        <f t="shared" si="64"/>
        <v>Gəncə</v>
      </c>
      <c r="G1959" s="110">
        <f t="shared" si="65"/>
        <v>20</v>
      </c>
    </row>
    <row r="1960" spans="1:7" x14ac:dyDescent="0.3">
      <c r="A1960" s="20" t="s">
        <v>1390</v>
      </c>
      <c r="B1960" s="102">
        <v>44850</v>
      </c>
      <c r="C1960" s="103">
        <v>0.15</v>
      </c>
      <c r="D1960" s="133">
        <v>4900</v>
      </c>
      <c r="E1960" s="108" t="str">
        <f>_xlfn.XLOOKUP($A1960,'Task3 Baza'!$A$2:$A$1999,'Task3 Baza'!$C$2:$C$1999,"non",0)</f>
        <v>Ağsu</v>
      </c>
      <c r="F1960" s="109" t="str">
        <f t="shared" si="64"/>
        <v>Bakı</v>
      </c>
      <c r="G1960" s="110">
        <f t="shared" si="65"/>
        <v>10</v>
      </c>
    </row>
    <row r="1961" spans="1:7" x14ac:dyDescent="0.3">
      <c r="A1961" s="20" t="s">
        <v>375</v>
      </c>
      <c r="B1961" s="102">
        <v>44218</v>
      </c>
      <c r="C1961" s="103">
        <v>0.14000000000000001</v>
      </c>
      <c r="D1961" s="133">
        <v>10100</v>
      </c>
      <c r="E1961" s="108" t="str">
        <f>_xlfn.XLOOKUP($A1961,'Task3 Baza'!$A$2:$A$1999,'Task3 Baza'!$C$2:$C$1999,"non",0)</f>
        <v>Qubadlı</v>
      </c>
      <c r="F1961" s="109" t="str">
        <f t="shared" si="64"/>
        <v>Gəncə</v>
      </c>
      <c r="G1961" s="110">
        <f t="shared" si="65"/>
        <v>20</v>
      </c>
    </row>
    <row r="1962" spans="1:7" x14ac:dyDescent="0.3">
      <c r="A1962" s="20" t="s">
        <v>1391</v>
      </c>
      <c r="B1962" s="102">
        <v>44692</v>
      </c>
      <c r="C1962" s="103">
        <v>0.19</v>
      </c>
      <c r="D1962" s="133">
        <v>11200</v>
      </c>
      <c r="E1962" s="108" t="str">
        <f>_xlfn.XLOOKUP($A1962,'Task3 Baza'!$A$2:$A$1999,'Task3 Baza'!$C$2:$C$1999,"non",0)</f>
        <v>Babək</v>
      </c>
      <c r="F1962" s="109" t="str">
        <f t="shared" si="64"/>
        <v>Bakı</v>
      </c>
      <c r="G1962" s="110">
        <f t="shared" si="65"/>
        <v>10</v>
      </c>
    </row>
    <row r="1963" spans="1:7" x14ac:dyDescent="0.3">
      <c r="A1963" s="20" t="s">
        <v>849</v>
      </c>
      <c r="B1963" s="102">
        <v>43720</v>
      </c>
      <c r="C1963" s="103">
        <v>0.16</v>
      </c>
      <c r="D1963" s="133">
        <v>1100</v>
      </c>
      <c r="E1963" s="108" t="str">
        <f>_xlfn.XLOOKUP($A1963,'Task3 Baza'!$A$2:$A$1999,'Task3 Baza'!$C$2:$C$1999,"non",0)</f>
        <v>Sabirabad</v>
      </c>
      <c r="F1963" s="109" t="str">
        <f t="shared" si="64"/>
        <v>Gəncə</v>
      </c>
      <c r="G1963" s="110">
        <f t="shared" si="65"/>
        <v>20</v>
      </c>
    </row>
    <row r="1964" spans="1:7" x14ac:dyDescent="0.3">
      <c r="A1964" s="20" t="s">
        <v>436</v>
      </c>
      <c r="B1964" s="102">
        <v>44524</v>
      </c>
      <c r="C1964" s="103">
        <v>0.22</v>
      </c>
      <c r="D1964" s="133">
        <v>11400</v>
      </c>
      <c r="E1964" s="108" t="str">
        <f>_xlfn.XLOOKUP($A1964,'Task3 Baza'!$A$2:$A$1999,'Task3 Baza'!$C$2:$C$1999,"non",0)</f>
        <v>Şamaxı</v>
      </c>
      <c r="F1964" s="109" t="str">
        <f t="shared" si="64"/>
        <v>Lənkəran</v>
      </c>
      <c r="G1964" s="110">
        <f t="shared" si="65"/>
        <v>42</v>
      </c>
    </row>
    <row r="1965" spans="1:7" x14ac:dyDescent="0.3">
      <c r="A1965" s="20" t="s">
        <v>1392</v>
      </c>
      <c r="B1965" s="102">
        <v>43742</v>
      </c>
      <c r="C1965" s="103">
        <v>0.24</v>
      </c>
      <c r="D1965" s="133">
        <v>6400</v>
      </c>
      <c r="E1965" s="108" t="str">
        <f>_xlfn.XLOOKUP($A1965,'Task3 Baza'!$A$2:$A$1999,'Task3 Baza'!$C$2:$C$1999,"non",0)</f>
        <v>Goranboy</v>
      </c>
      <c r="F1965" s="109" t="str">
        <f t="shared" si="64"/>
        <v>Sumqayıt</v>
      </c>
      <c r="G1965" s="110">
        <f t="shared" si="65"/>
        <v>50</v>
      </c>
    </row>
    <row r="1966" spans="1:7" x14ac:dyDescent="0.3">
      <c r="A1966" s="20" t="s">
        <v>1393</v>
      </c>
      <c r="B1966" s="102">
        <v>44034</v>
      </c>
      <c r="C1966" s="103">
        <v>0.19</v>
      </c>
      <c r="D1966" s="133">
        <v>4300</v>
      </c>
      <c r="E1966" s="108" t="str">
        <f>_xlfn.XLOOKUP($A1966,'Task3 Baza'!$A$2:$A$1999,'Task3 Baza'!$C$2:$C$1999,"non",0)</f>
        <v>Yardımlı</v>
      </c>
      <c r="F1966" s="109" t="str">
        <f t="shared" si="64"/>
        <v>Lənkəran</v>
      </c>
      <c r="G1966" s="110">
        <f t="shared" si="65"/>
        <v>42</v>
      </c>
    </row>
    <row r="1967" spans="1:7" x14ac:dyDescent="0.3">
      <c r="A1967" s="20" t="s">
        <v>1394</v>
      </c>
      <c r="B1967" s="102">
        <v>44215</v>
      </c>
      <c r="C1967" s="103">
        <v>0.21</v>
      </c>
      <c r="D1967" s="133">
        <v>12700</v>
      </c>
      <c r="E1967" s="108" t="str">
        <f>_xlfn.XLOOKUP($A1967,'Task3 Baza'!$A$2:$A$1999,'Task3 Baza'!$C$2:$C$1999,"non",0)</f>
        <v>Kəlbəcər</v>
      </c>
      <c r="F1967" s="109" t="str">
        <f t="shared" si="64"/>
        <v>Sumqayıt</v>
      </c>
      <c r="G1967" s="110">
        <f t="shared" si="65"/>
        <v>50</v>
      </c>
    </row>
    <row r="1968" spans="1:7" x14ac:dyDescent="0.3">
      <c r="A1968" s="20" t="s">
        <v>359</v>
      </c>
      <c r="B1968" s="102">
        <v>44066</v>
      </c>
      <c r="C1968" s="103">
        <v>0.18</v>
      </c>
      <c r="D1968" s="133">
        <v>7300</v>
      </c>
      <c r="E1968" s="108" t="str">
        <f>_xlfn.XLOOKUP($A1968,'Task3 Baza'!$A$2:$A$1999,'Task3 Baza'!$C$2:$C$1999,"non",0)</f>
        <v>Qobustan</v>
      </c>
      <c r="F1968" s="109" t="str">
        <f t="shared" si="64"/>
        <v>Gəncə</v>
      </c>
      <c r="G1968" s="110">
        <f t="shared" si="65"/>
        <v>20</v>
      </c>
    </row>
    <row r="1969" spans="1:7" x14ac:dyDescent="0.3">
      <c r="A1969" s="20" t="s">
        <v>1395</v>
      </c>
      <c r="B1969" s="102">
        <v>44182</v>
      </c>
      <c r="C1969" s="103">
        <v>0.19</v>
      </c>
      <c r="D1969" s="133">
        <v>2500</v>
      </c>
      <c r="E1969" s="108" t="str">
        <f>_xlfn.XLOOKUP($A1969,'Task3 Baza'!$A$2:$A$1999,'Task3 Baza'!$C$2:$C$1999,"non",0)</f>
        <v>Gədəbəy</v>
      </c>
      <c r="F1969" s="109" t="str">
        <f t="shared" si="64"/>
        <v>Sumqayıt</v>
      </c>
      <c r="G1969" s="110">
        <f t="shared" si="65"/>
        <v>50</v>
      </c>
    </row>
    <row r="1970" spans="1:7" x14ac:dyDescent="0.3">
      <c r="A1970" s="20" t="s">
        <v>1396</v>
      </c>
      <c r="B1970" s="102">
        <v>44418</v>
      </c>
      <c r="C1970" s="103">
        <v>0.17</v>
      </c>
      <c r="D1970" s="133">
        <v>1200</v>
      </c>
      <c r="E1970" s="108" t="str">
        <f>_xlfn.XLOOKUP($A1970,'Task3 Baza'!$A$2:$A$1999,'Task3 Baza'!$C$2:$C$1999,"non",0)</f>
        <v>Xaçmaz</v>
      </c>
      <c r="F1970" s="109" t="str">
        <f t="shared" si="64"/>
        <v>Sumqayıt</v>
      </c>
      <c r="G1970" s="110">
        <f t="shared" si="65"/>
        <v>50</v>
      </c>
    </row>
    <row r="1971" spans="1:7" x14ac:dyDescent="0.3">
      <c r="A1971" s="20" t="s">
        <v>511</v>
      </c>
      <c r="B1971" s="102">
        <v>43923</v>
      </c>
      <c r="C1971" s="103">
        <v>0.18</v>
      </c>
      <c r="D1971" s="133">
        <v>12600</v>
      </c>
      <c r="E1971" s="108" t="str">
        <f>_xlfn.XLOOKUP($A1971,'Task3 Baza'!$A$2:$A$1999,'Task3 Baza'!$C$2:$C$1999,"non",0)</f>
        <v>Astara</v>
      </c>
      <c r="F1971" s="109" t="str">
        <f t="shared" si="64"/>
        <v>Bakı</v>
      </c>
      <c r="G1971" s="110">
        <f t="shared" si="65"/>
        <v>10</v>
      </c>
    </row>
    <row r="1972" spans="1:7" x14ac:dyDescent="0.3">
      <c r="A1972" s="20" t="s">
        <v>412</v>
      </c>
      <c r="B1972" s="102">
        <v>44114</v>
      </c>
      <c r="C1972" s="103">
        <v>0.24</v>
      </c>
      <c r="D1972" s="133">
        <v>12700</v>
      </c>
      <c r="E1972" s="108" t="str">
        <f>_xlfn.XLOOKUP($A1972,'Task3 Baza'!$A$2:$A$1999,'Task3 Baza'!$C$2:$C$1999,"non",0)</f>
        <v>Yardımlı</v>
      </c>
      <c r="F1972" s="109" t="str">
        <f t="shared" si="64"/>
        <v>Lənkəran</v>
      </c>
      <c r="G1972" s="110">
        <f t="shared" si="65"/>
        <v>42</v>
      </c>
    </row>
    <row r="1973" spans="1:7" x14ac:dyDescent="0.3">
      <c r="A1973" s="20" t="s">
        <v>479</v>
      </c>
      <c r="B1973" s="102">
        <v>43874</v>
      </c>
      <c r="C1973" s="103">
        <v>0.21</v>
      </c>
      <c r="D1973" s="133">
        <v>10900</v>
      </c>
      <c r="E1973" s="108" t="str">
        <f>_xlfn.XLOOKUP($A1973,'Task3 Baza'!$A$2:$A$1999,'Task3 Baza'!$C$2:$C$1999,"non",0)</f>
        <v>Quba</v>
      </c>
      <c r="F1973" s="109" t="str">
        <f t="shared" si="64"/>
        <v>Gəncə</v>
      </c>
      <c r="G1973" s="110">
        <f t="shared" si="65"/>
        <v>20</v>
      </c>
    </row>
    <row r="1974" spans="1:7" x14ac:dyDescent="0.3">
      <c r="A1974" s="20" t="s">
        <v>1065</v>
      </c>
      <c r="B1974" s="102">
        <v>44095</v>
      </c>
      <c r="C1974" s="103">
        <v>0.14000000000000001</v>
      </c>
      <c r="D1974" s="133">
        <v>11400</v>
      </c>
      <c r="E1974" s="108" t="str">
        <f>_xlfn.XLOOKUP($A1974,'Task3 Baza'!$A$2:$A$1999,'Task3 Baza'!$C$2:$C$1999,"non",0)</f>
        <v>Göygöl</v>
      </c>
      <c r="F1974" s="109" t="str">
        <f t="shared" si="64"/>
        <v>Sumqayıt</v>
      </c>
      <c r="G1974" s="110">
        <f t="shared" si="65"/>
        <v>50</v>
      </c>
    </row>
    <row r="1975" spans="1:7" x14ac:dyDescent="0.3">
      <c r="A1975" s="20" t="s">
        <v>534</v>
      </c>
      <c r="B1975" s="102">
        <v>44154</v>
      </c>
      <c r="C1975" s="103">
        <v>0.21</v>
      </c>
      <c r="D1975" s="133">
        <v>12300</v>
      </c>
      <c r="E1975" s="108" t="str">
        <f>_xlfn.XLOOKUP($A1975,'Task3 Baza'!$A$2:$A$1999,'Task3 Baza'!$C$2:$C$1999,"non",0)</f>
        <v>Qobustan</v>
      </c>
      <c r="F1975" s="109" t="str">
        <f t="shared" si="64"/>
        <v>Gəncə</v>
      </c>
      <c r="G1975" s="110">
        <f t="shared" si="65"/>
        <v>20</v>
      </c>
    </row>
    <row r="1976" spans="1:7" x14ac:dyDescent="0.3">
      <c r="A1976" s="20" t="s">
        <v>865</v>
      </c>
      <c r="B1976" s="102">
        <v>44090</v>
      </c>
      <c r="C1976" s="103">
        <v>0.21</v>
      </c>
      <c r="D1976" s="133">
        <v>7600</v>
      </c>
      <c r="E1976" s="108" t="str">
        <f>_xlfn.XLOOKUP($A1976,'Task3 Baza'!$A$2:$A$1999,'Task3 Baza'!$C$2:$C$1999,"non",0)</f>
        <v>Qubadlı</v>
      </c>
      <c r="F1976" s="109" t="str">
        <f t="shared" si="64"/>
        <v>Gəncə</v>
      </c>
      <c r="G1976" s="110">
        <f t="shared" si="65"/>
        <v>20</v>
      </c>
    </row>
    <row r="1977" spans="1:7" x14ac:dyDescent="0.3">
      <c r="A1977" s="20" t="s">
        <v>806</v>
      </c>
      <c r="B1977" s="102">
        <v>44009</v>
      </c>
      <c r="C1977" s="103">
        <v>0.21</v>
      </c>
      <c r="D1977" s="133">
        <v>11300</v>
      </c>
      <c r="E1977" s="108" t="str">
        <f>_xlfn.XLOOKUP($A1977,'Task3 Baza'!$A$2:$A$1999,'Task3 Baza'!$C$2:$C$1999,"non",0)</f>
        <v>Qəbələ</v>
      </c>
      <c r="F1977" s="109" t="str">
        <f t="shared" si="64"/>
        <v>Sumqayıt</v>
      </c>
      <c r="G1977" s="110">
        <f t="shared" si="65"/>
        <v>50</v>
      </c>
    </row>
    <row r="1978" spans="1:7" x14ac:dyDescent="0.3">
      <c r="A1978" s="20" t="s">
        <v>182</v>
      </c>
      <c r="B1978" s="102">
        <v>43930</v>
      </c>
      <c r="C1978" s="103">
        <v>0.14000000000000001</v>
      </c>
      <c r="D1978" s="133">
        <v>2900</v>
      </c>
      <c r="E1978" s="108" t="str">
        <f>_xlfn.XLOOKUP($A1978,'Task3 Baza'!$A$2:$A$1999,'Task3 Baza'!$C$2:$C$1999,"non",0)</f>
        <v>Şirvan</v>
      </c>
      <c r="F1978" s="109" t="str">
        <f t="shared" si="64"/>
        <v>Lənkəran</v>
      </c>
      <c r="G1978" s="110">
        <f t="shared" si="65"/>
        <v>42</v>
      </c>
    </row>
    <row r="1979" spans="1:7" x14ac:dyDescent="0.3">
      <c r="A1979" s="20" t="s">
        <v>650</v>
      </c>
      <c r="B1979" s="102">
        <v>44310</v>
      </c>
      <c r="C1979" s="103">
        <v>0.19</v>
      </c>
      <c r="D1979" s="133">
        <v>12100</v>
      </c>
      <c r="E1979" s="108" t="str">
        <f>_xlfn.XLOOKUP($A1979,'Task3 Baza'!$A$2:$A$1999,'Task3 Baza'!$C$2:$C$1999,"non",0)</f>
        <v>Ağstafa</v>
      </c>
      <c r="F1979" s="109" t="str">
        <f t="shared" si="64"/>
        <v>Bakı</v>
      </c>
      <c r="G1979" s="110">
        <f t="shared" si="65"/>
        <v>10</v>
      </c>
    </row>
    <row r="1980" spans="1:7" x14ac:dyDescent="0.3">
      <c r="A1980" s="20" t="s">
        <v>1291</v>
      </c>
      <c r="B1980" s="102">
        <v>43763</v>
      </c>
      <c r="C1980" s="103">
        <v>0.2</v>
      </c>
      <c r="D1980" s="133">
        <v>5100</v>
      </c>
      <c r="E1980" s="108" t="str">
        <f>_xlfn.XLOOKUP($A1980,'Task3 Baza'!$A$2:$A$1999,'Task3 Baza'!$C$2:$C$1999,"non",0)</f>
        <v>Astara</v>
      </c>
      <c r="F1980" s="109" t="str">
        <f t="shared" si="64"/>
        <v>Bakı</v>
      </c>
      <c r="G1980" s="110">
        <f t="shared" si="65"/>
        <v>10</v>
      </c>
    </row>
    <row r="1981" spans="1:7" x14ac:dyDescent="0.3">
      <c r="A1981" s="20" t="s">
        <v>1091</v>
      </c>
      <c r="B1981" s="102">
        <v>44009</v>
      </c>
      <c r="C1981" s="103">
        <v>0.14000000000000001</v>
      </c>
      <c r="D1981" s="133">
        <v>10500</v>
      </c>
      <c r="E1981" s="108" t="str">
        <f>_xlfn.XLOOKUP($A1981,'Task3 Baza'!$A$2:$A$1999,'Task3 Baza'!$C$2:$C$1999,"non",0)</f>
        <v>Xızı</v>
      </c>
      <c r="F1981" s="109" t="str">
        <f t="shared" si="64"/>
        <v>Sumqayıt</v>
      </c>
      <c r="G1981" s="110">
        <f t="shared" si="65"/>
        <v>50</v>
      </c>
    </row>
    <row r="1982" spans="1:7" x14ac:dyDescent="0.3">
      <c r="A1982" s="20" t="s">
        <v>1339</v>
      </c>
      <c r="B1982" s="102">
        <v>43932</v>
      </c>
      <c r="C1982" s="103">
        <v>0.21</v>
      </c>
      <c r="D1982" s="133">
        <v>6800</v>
      </c>
      <c r="E1982" s="108" t="str">
        <f>_xlfn.XLOOKUP($A1982,'Task3 Baza'!$A$2:$A$1999,'Task3 Baza'!$C$2:$C$1999,"non",0)</f>
        <v>Ağsu</v>
      </c>
      <c r="F1982" s="109" t="str">
        <f t="shared" si="64"/>
        <v>Bakı</v>
      </c>
      <c r="G1982" s="110">
        <f t="shared" si="65"/>
        <v>10</v>
      </c>
    </row>
    <row r="1983" spans="1:7" x14ac:dyDescent="0.3">
      <c r="A1983" s="20" t="s">
        <v>944</v>
      </c>
      <c r="B1983" s="102">
        <v>43998</v>
      </c>
      <c r="C1983" s="103">
        <v>0.19</v>
      </c>
      <c r="D1983" s="133">
        <v>13000</v>
      </c>
      <c r="E1983" s="108" t="str">
        <f>_xlfn.XLOOKUP($A1983,'Task3 Baza'!$A$2:$A$1999,'Task3 Baza'!$C$2:$C$1999,"non",0)</f>
        <v>İsmayıllı</v>
      </c>
      <c r="F1983" s="109" t="str">
        <f t="shared" si="64"/>
        <v>Sumqayıt</v>
      </c>
      <c r="G1983" s="110">
        <f t="shared" si="65"/>
        <v>50</v>
      </c>
    </row>
    <row r="1984" spans="1:7" x14ac:dyDescent="0.3">
      <c r="A1984" s="20" t="s">
        <v>396</v>
      </c>
      <c r="B1984" s="102">
        <v>44424</v>
      </c>
      <c r="C1984" s="103">
        <v>0.22</v>
      </c>
      <c r="D1984" s="133">
        <v>8400</v>
      </c>
      <c r="E1984" s="108" t="str">
        <f>_xlfn.XLOOKUP($A1984,'Task3 Baza'!$A$2:$A$1999,'Task3 Baza'!$C$2:$C$1999,"non",0)</f>
        <v>Zaqatala</v>
      </c>
      <c r="F1984" s="109" t="str">
        <f t="shared" si="64"/>
        <v>Lənkəran</v>
      </c>
      <c r="G1984" s="110">
        <f t="shared" si="65"/>
        <v>42</v>
      </c>
    </row>
    <row r="1985" spans="1:7" x14ac:dyDescent="0.3">
      <c r="A1985" s="20" t="s">
        <v>1068</v>
      </c>
      <c r="B1985" s="102">
        <v>43729</v>
      </c>
      <c r="C1985" s="103">
        <v>0.14000000000000001</v>
      </c>
      <c r="D1985" s="133">
        <v>10800</v>
      </c>
      <c r="E1985" s="108" t="str">
        <f>_xlfn.XLOOKUP($A1985,'Task3 Baza'!$A$2:$A$1999,'Task3 Baza'!$C$2:$C$1999,"non",0)</f>
        <v>Şirvan</v>
      </c>
      <c r="F1985" s="109" t="str">
        <f t="shared" si="64"/>
        <v>Lənkəran</v>
      </c>
      <c r="G1985" s="110">
        <f t="shared" si="65"/>
        <v>42</v>
      </c>
    </row>
    <row r="1986" spans="1:7" x14ac:dyDescent="0.3">
      <c r="A1986" s="20" t="s">
        <v>1397</v>
      </c>
      <c r="B1986" s="102">
        <v>43963</v>
      </c>
      <c r="C1986" s="103">
        <v>0.2</v>
      </c>
      <c r="D1986" s="133">
        <v>11700</v>
      </c>
      <c r="E1986" s="108" t="str">
        <f>_xlfn.XLOOKUP($A1986,'Task3 Baza'!$A$2:$A$1999,'Task3 Baza'!$C$2:$C$1999,"non",0)</f>
        <v>Sədərək</v>
      </c>
      <c r="F1986" s="109" t="str">
        <f t="shared" ref="F1986:F2049" si="66">VLOOKUP($E1986,$I$3:$K$75,2,0)</f>
        <v>Gəncə</v>
      </c>
      <c r="G1986" s="110">
        <f t="shared" ref="G1986:G2049" si="67">VLOOKUP(VLOOKUP($E1986,$I$3:$J$75,2,0),$L$3:$M$6,2,0)</f>
        <v>20</v>
      </c>
    </row>
    <row r="1987" spans="1:7" x14ac:dyDescent="0.3">
      <c r="A1987" s="20" t="s">
        <v>193</v>
      </c>
      <c r="B1987" s="102">
        <v>44201</v>
      </c>
      <c r="C1987" s="103">
        <v>0.21</v>
      </c>
      <c r="D1987" s="133">
        <v>12600</v>
      </c>
      <c r="E1987" s="108" t="str">
        <f>_xlfn.XLOOKUP($A1987,'Task3 Baza'!$A$2:$A$1999,'Task3 Baza'!$C$2:$C$1999,"non",0)</f>
        <v>Gədəbəy</v>
      </c>
      <c r="F1987" s="109" t="str">
        <f t="shared" si="66"/>
        <v>Sumqayıt</v>
      </c>
      <c r="G1987" s="110">
        <f t="shared" si="67"/>
        <v>50</v>
      </c>
    </row>
    <row r="1988" spans="1:7" x14ac:dyDescent="0.3">
      <c r="A1988" s="20" t="s">
        <v>1171</v>
      </c>
      <c r="B1988" s="102">
        <v>44529</v>
      </c>
      <c r="C1988" s="103">
        <v>0.22</v>
      </c>
      <c r="D1988" s="133">
        <v>8000</v>
      </c>
      <c r="E1988" s="108" t="str">
        <f>_xlfn.XLOOKUP($A1988,'Task3 Baza'!$A$2:$A$1999,'Task3 Baza'!$C$2:$C$1999,"non",0)</f>
        <v>Ağstafa</v>
      </c>
      <c r="F1988" s="109" t="str">
        <f t="shared" si="66"/>
        <v>Bakı</v>
      </c>
      <c r="G1988" s="110">
        <f t="shared" si="67"/>
        <v>10</v>
      </c>
    </row>
    <row r="1989" spans="1:7" x14ac:dyDescent="0.3">
      <c r="A1989" s="20" t="s">
        <v>820</v>
      </c>
      <c r="B1989" s="102">
        <v>43734</v>
      </c>
      <c r="C1989" s="103">
        <v>0.17</v>
      </c>
      <c r="D1989" s="133">
        <v>7100</v>
      </c>
      <c r="E1989" s="108" t="str">
        <f>_xlfn.XLOOKUP($A1989,'Task3 Baza'!$A$2:$A$1999,'Task3 Baza'!$C$2:$C$1999,"non",0)</f>
        <v>Cəlilabad</v>
      </c>
      <c r="F1989" s="109" t="str">
        <f t="shared" si="66"/>
        <v>Bakı</v>
      </c>
      <c r="G1989" s="110">
        <f t="shared" si="67"/>
        <v>10</v>
      </c>
    </row>
    <row r="1990" spans="1:7" x14ac:dyDescent="0.3">
      <c r="A1990" s="20" t="s">
        <v>1398</v>
      </c>
      <c r="B1990" s="102">
        <v>43879</v>
      </c>
      <c r="C1990" s="103">
        <v>0.2</v>
      </c>
      <c r="D1990" s="133">
        <v>10800</v>
      </c>
      <c r="E1990" s="108" t="str">
        <f>_xlfn.XLOOKUP($A1990,'Task3 Baza'!$A$2:$A$1999,'Task3 Baza'!$C$2:$C$1999,"non",0)</f>
        <v>Abşeron</v>
      </c>
      <c r="F1990" s="109" t="str">
        <f t="shared" si="66"/>
        <v>Bakı</v>
      </c>
      <c r="G1990" s="110">
        <f t="shared" si="67"/>
        <v>10</v>
      </c>
    </row>
    <row r="1991" spans="1:7" x14ac:dyDescent="0.3">
      <c r="A1991" s="20" t="s">
        <v>770</v>
      </c>
      <c r="B1991" s="102">
        <v>43884</v>
      </c>
      <c r="C1991" s="103">
        <v>0.15</v>
      </c>
      <c r="D1991" s="133">
        <v>8000</v>
      </c>
      <c r="E1991" s="108" t="str">
        <f>_xlfn.XLOOKUP($A1991,'Task3 Baza'!$A$2:$A$1999,'Task3 Baza'!$C$2:$C$1999,"non",0)</f>
        <v>Siyəzən</v>
      </c>
      <c r="F1991" s="109" t="str">
        <f t="shared" si="66"/>
        <v>Gəncə</v>
      </c>
      <c r="G1991" s="110">
        <f t="shared" si="67"/>
        <v>20</v>
      </c>
    </row>
    <row r="1992" spans="1:7" x14ac:dyDescent="0.3">
      <c r="A1992" s="20" t="s">
        <v>1399</v>
      </c>
      <c r="B1992" s="102">
        <v>44477</v>
      </c>
      <c r="C1992" s="103">
        <v>0.24</v>
      </c>
      <c r="D1992" s="133">
        <v>11900</v>
      </c>
      <c r="E1992" s="108" t="str">
        <f>_xlfn.XLOOKUP($A1992,'Task3 Baza'!$A$2:$A$1999,'Task3 Baza'!$C$2:$C$1999,"non",0)</f>
        <v>Ağsu</v>
      </c>
      <c r="F1992" s="109" t="str">
        <f t="shared" si="66"/>
        <v>Bakı</v>
      </c>
      <c r="G1992" s="110">
        <f t="shared" si="67"/>
        <v>10</v>
      </c>
    </row>
    <row r="1993" spans="1:7" x14ac:dyDescent="0.3">
      <c r="A1993" s="20" t="s">
        <v>1400</v>
      </c>
      <c r="B1993" s="102">
        <v>44302</v>
      </c>
      <c r="C1993" s="103">
        <v>0.19</v>
      </c>
      <c r="D1993" s="133">
        <v>11800</v>
      </c>
      <c r="E1993" s="108" t="str">
        <f>_xlfn.XLOOKUP($A1993,'Task3 Baza'!$A$2:$A$1999,'Task3 Baza'!$C$2:$C$1999,"non",0)</f>
        <v>Xızı</v>
      </c>
      <c r="F1993" s="109" t="str">
        <f t="shared" si="66"/>
        <v>Sumqayıt</v>
      </c>
      <c r="G1993" s="110">
        <f t="shared" si="67"/>
        <v>50</v>
      </c>
    </row>
    <row r="1994" spans="1:7" x14ac:dyDescent="0.3">
      <c r="A1994" s="20" t="s">
        <v>1168</v>
      </c>
      <c r="B1994" s="102">
        <v>44039</v>
      </c>
      <c r="C1994" s="103">
        <v>0.18</v>
      </c>
      <c r="D1994" s="133">
        <v>3300</v>
      </c>
      <c r="E1994" s="108" t="str">
        <f>_xlfn.XLOOKUP($A1994,'Task3 Baza'!$A$2:$A$1999,'Task3 Baza'!$C$2:$C$1999,"non",0)</f>
        <v>Kürdəmir</v>
      </c>
      <c r="F1994" s="109" t="str">
        <f t="shared" si="66"/>
        <v>Sumqayıt</v>
      </c>
      <c r="G1994" s="110">
        <f t="shared" si="67"/>
        <v>50</v>
      </c>
    </row>
    <row r="1995" spans="1:7" x14ac:dyDescent="0.3">
      <c r="A1995" s="20" t="s">
        <v>1401</v>
      </c>
      <c r="B1995" s="102">
        <v>44781</v>
      </c>
      <c r="C1995" s="103">
        <v>0.17</v>
      </c>
      <c r="D1995" s="133">
        <v>6100</v>
      </c>
      <c r="E1995" s="108" t="str">
        <f>_xlfn.XLOOKUP($A1995,'Task3 Baza'!$A$2:$A$1999,'Task3 Baza'!$C$2:$C$1999,"non",0)</f>
        <v>Gəncə</v>
      </c>
      <c r="F1995" s="109" t="str">
        <f t="shared" si="66"/>
        <v>Sumqayıt</v>
      </c>
      <c r="G1995" s="110">
        <f t="shared" si="67"/>
        <v>50</v>
      </c>
    </row>
    <row r="1996" spans="1:7" x14ac:dyDescent="0.3">
      <c r="A1996" s="20" t="s">
        <v>222</v>
      </c>
      <c r="B1996" s="102">
        <v>44481</v>
      </c>
      <c r="C1996" s="103">
        <v>0.16</v>
      </c>
      <c r="D1996" s="133">
        <v>12100</v>
      </c>
      <c r="E1996" s="108" t="str">
        <f>_xlfn.XLOOKUP($A1996,'Task3 Baza'!$A$2:$A$1999,'Task3 Baza'!$C$2:$C$1999,"non",0)</f>
        <v>Babək</v>
      </c>
      <c r="F1996" s="109" t="str">
        <f t="shared" si="66"/>
        <v>Bakı</v>
      </c>
      <c r="G1996" s="110">
        <f t="shared" si="67"/>
        <v>10</v>
      </c>
    </row>
    <row r="1997" spans="1:7" x14ac:dyDescent="0.3">
      <c r="A1997" s="20" t="s">
        <v>1402</v>
      </c>
      <c r="B1997" s="102">
        <v>43706</v>
      </c>
      <c r="C1997" s="103">
        <v>0.24</v>
      </c>
      <c r="D1997" s="133">
        <v>11900</v>
      </c>
      <c r="E1997" s="108" t="str">
        <f>_xlfn.XLOOKUP($A1997,'Task3 Baza'!$A$2:$A$1999,'Task3 Baza'!$C$2:$C$1999,"non",0)</f>
        <v>Daşkəsən</v>
      </c>
      <c r="F1997" s="109" t="str">
        <f t="shared" si="66"/>
        <v>Bakı</v>
      </c>
      <c r="G1997" s="110">
        <f t="shared" si="67"/>
        <v>10</v>
      </c>
    </row>
    <row r="1998" spans="1:7" x14ac:dyDescent="0.3">
      <c r="A1998" s="20" t="s">
        <v>1403</v>
      </c>
      <c r="B1998" s="102">
        <v>44122</v>
      </c>
      <c r="C1998" s="103">
        <v>0.23</v>
      </c>
      <c r="D1998" s="133">
        <v>4600</v>
      </c>
      <c r="E1998" s="108" t="str">
        <f>_xlfn.XLOOKUP($A1998,'Task3 Baza'!$A$2:$A$1999,'Task3 Baza'!$C$2:$C$1999,"non",0)</f>
        <v>Daşkəsən</v>
      </c>
      <c r="F1998" s="109" t="str">
        <f t="shared" si="66"/>
        <v>Bakı</v>
      </c>
      <c r="G1998" s="110">
        <f t="shared" si="67"/>
        <v>10</v>
      </c>
    </row>
    <row r="1999" spans="1:7" x14ac:dyDescent="0.3">
      <c r="A1999" s="20" t="s">
        <v>1151</v>
      </c>
      <c r="B1999" s="102">
        <v>44374</v>
      </c>
      <c r="C1999" s="103">
        <v>0.24</v>
      </c>
      <c r="D1999" s="133">
        <v>12700</v>
      </c>
      <c r="E1999" s="108" t="str">
        <f>_xlfn.XLOOKUP($A1999,'Task3 Baza'!$A$2:$A$1999,'Task3 Baza'!$C$2:$C$1999,"non",0)</f>
        <v>Ucar</v>
      </c>
      <c r="F1999" s="109" t="str">
        <f t="shared" si="66"/>
        <v>Lənkəran</v>
      </c>
      <c r="G1999" s="110">
        <f t="shared" si="67"/>
        <v>42</v>
      </c>
    </row>
    <row r="2000" spans="1:7" x14ac:dyDescent="0.3">
      <c r="A2000" s="20" t="s">
        <v>1404</v>
      </c>
      <c r="B2000" s="102">
        <v>44222</v>
      </c>
      <c r="C2000" s="103">
        <v>0.19</v>
      </c>
      <c r="D2000" s="133">
        <v>1400</v>
      </c>
      <c r="E2000" s="108" t="str">
        <f>_xlfn.XLOOKUP($A2000,'Task3 Baza'!$A$2:$A$1999,'Task3 Baza'!$C$2:$C$1999,"non",0)</f>
        <v>Siyəzən</v>
      </c>
      <c r="F2000" s="109" t="str">
        <f t="shared" si="66"/>
        <v>Gəncə</v>
      </c>
      <c r="G2000" s="110">
        <f t="shared" si="67"/>
        <v>20</v>
      </c>
    </row>
    <row r="2001" spans="1:7" x14ac:dyDescent="0.3">
      <c r="A2001" s="20" t="s">
        <v>1264</v>
      </c>
      <c r="B2001" s="102">
        <v>43963</v>
      </c>
      <c r="C2001" s="103">
        <v>0.14000000000000001</v>
      </c>
      <c r="D2001" s="133">
        <v>8900</v>
      </c>
      <c r="E2001" s="108" t="str">
        <f>_xlfn.XLOOKUP($A2001,'Task3 Baza'!$A$2:$A$1999,'Task3 Baza'!$C$2:$C$1999,"non",0)</f>
        <v>Siyəzən</v>
      </c>
      <c r="F2001" s="109" t="str">
        <f t="shared" si="66"/>
        <v>Gəncə</v>
      </c>
      <c r="G2001" s="110">
        <f t="shared" si="67"/>
        <v>20</v>
      </c>
    </row>
    <row r="2002" spans="1:7" x14ac:dyDescent="0.3">
      <c r="A2002" s="20" t="s">
        <v>266</v>
      </c>
      <c r="B2002" s="102">
        <v>44412</v>
      </c>
      <c r="C2002" s="103">
        <v>0.18</v>
      </c>
      <c r="D2002" s="133">
        <v>2500</v>
      </c>
      <c r="E2002" s="108" t="str">
        <f>_xlfn.XLOOKUP($A2002,'Task3 Baza'!$A$2:$A$1999,'Task3 Baza'!$C$2:$C$1999,"non",0)</f>
        <v>Tovuz</v>
      </c>
      <c r="F2002" s="109" t="str">
        <f t="shared" si="66"/>
        <v>Lənkəran</v>
      </c>
      <c r="G2002" s="110">
        <f t="shared" si="67"/>
        <v>42</v>
      </c>
    </row>
    <row r="2003" spans="1:7" x14ac:dyDescent="0.3">
      <c r="A2003" s="20" t="s">
        <v>1405</v>
      </c>
      <c r="B2003" s="102">
        <v>44575</v>
      </c>
      <c r="C2003" s="103">
        <v>0.15</v>
      </c>
      <c r="D2003" s="133">
        <v>6400</v>
      </c>
      <c r="E2003" s="108" t="str">
        <f>_xlfn.XLOOKUP($A2003,'Task3 Baza'!$A$2:$A$1999,'Task3 Baza'!$C$2:$C$1999,"non",0)</f>
        <v>Qax</v>
      </c>
      <c r="F2003" s="109" t="str">
        <f t="shared" si="66"/>
        <v>Sumqayıt</v>
      </c>
      <c r="G2003" s="110">
        <f t="shared" si="67"/>
        <v>50</v>
      </c>
    </row>
    <row r="2004" spans="1:7" x14ac:dyDescent="0.3">
      <c r="A2004" s="20" t="s">
        <v>343</v>
      </c>
      <c r="B2004" s="102">
        <v>44562</v>
      </c>
      <c r="C2004" s="103">
        <v>0.17</v>
      </c>
      <c r="D2004" s="133">
        <v>1100</v>
      </c>
      <c r="E2004" s="108" t="str">
        <f>_xlfn.XLOOKUP($A2004,'Task3 Baza'!$A$2:$A$1999,'Task3 Baza'!$C$2:$C$1999,"non",0)</f>
        <v>Şəmkir</v>
      </c>
      <c r="F2004" s="109" t="str">
        <f t="shared" si="66"/>
        <v>Lənkəran</v>
      </c>
      <c r="G2004" s="110">
        <f t="shared" si="67"/>
        <v>42</v>
      </c>
    </row>
    <row r="2005" spans="1:7" x14ac:dyDescent="0.3">
      <c r="A2005" s="20" t="s">
        <v>309</v>
      </c>
      <c r="B2005" s="102">
        <v>44026</v>
      </c>
      <c r="C2005" s="103">
        <v>0.22</v>
      </c>
      <c r="D2005" s="133">
        <v>11100</v>
      </c>
      <c r="E2005" s="108" t="str">
        <f>_xlfn.XLOOKUP($A2005,'Task3 Baza'!$A$2:$A$1999,'Task3 Baza'!$C$2:$C$1999,"non",0)</f>
        <v>İsmayıllı</v>
      </c>
      <c r="F2005" s="109" t="str">
        <f t="shared" si="66"/>
        <v>Sumqayıt</v>
      </c>
      <c r="G2005" s="110">
        <f t="shared" si="67"/>
        <v>50</v>
      </c>
    </row>
    <row r="2006" spans="1:7" x14ac:dyDescent="0.3">
      <c r="A2006" s="20" t="s">
        <v>1272</v>
      </c>
      <c r="B2006" s="102">
        <v>44050</v>
      </c>
      <c r="C2006" s="103">
        <v>0.16</v>
      </c>
      <c r="D2006" s="133">
        <v>2300</v>
      </c>
      <c r="E2006" s="108" t="str">
        <f>_xlfn.XLOOKUP($A2006,'Task3 Baza'!$A$2:$A$1999,'Task3 Baza'!$C$2:$C$1999,"non",0)</f>
        <v>Cəbrayıl</v>
      </c>
      <c r="F2006" s="109" t="str">
        <f t="shared" si="66"/>
        <v>Bakı</v>
      </c>
      <c r="G2006" s="110">
        <f t="shared" si="67"/>
        <v>10</v>
      </c>
    </row>
    <row r="2007" spans="1:7" x14ac:dyDescent="0.3">
      <c r="A2007" s="20" t="s">
        <v>1406</v>
      </c>
      <c r="B2007" s="102">
        <v>44066</v>
      </c>
      <c r="C2007" s="103">
        <v>0.19</v>
      </c>
      <c r="D2007" s="133">
        <v>3500</v>
      </c>
      <c r="E2007" s="108" t="str">
        <f>_xlfn.XLOOKUP($A2007,'Task3 Baza'!$A$2:$A$1999,'Task3 Baza'!$C$2:$C$1999,"non",0)</f>
        <v>Zərdab</v>
      </c>
      <c r="F2007" s="109" t="str">
        <f t="shared" si="66"/>
        <v>Lənkəran</v>
      </c>
      <c r="G2007" s="110">
        <f t="shared" si="67"/>
        <v>42</v>
      </c>
    </row>
    <row r="2008" spans="1:7" x14ac:dyDescent="0.3">
      <c r="A2008" s="20" t="s">
        <v>856</v>
      </c>
      <c r="B2008" s="102">
        <v>44008</v>
      </c>
      <c r="C2008" s="103">
        <v>0.15</v>
      </c>
      <c r="D2008" s="133">
        <v>2800</v>
      </c>
      <c r="E2008" s="108" t="str">
        <f>_xlfn.XLOOKUP($A2008,'Task3 Baza'!$A$2:$A$1999,'Task3 Baza'!$C$2:$C$1999,"non",0)</f>
        <v>Xocalı</v>
      </c>
      <c r="F2008" s="109" t="str">
        <f t="shared" si="66"/>
        <v>Sumqayıt</v>
      </c>
      <c r="G2008" s="110">
        <f t="shared" si="67"/>
        <v>50</v>
      </c>
    </row>
    <row r="2009" spans="1:7" x14ac:dyDescent="0.3">
      <c r="A2009" s="20" t="s">
        <v>359</v>
      </c>
      <c r="B2009" s="102">
        <v>43853</v>
      </c>
      <c r="C2009" s="103">
        <v>0.17</v>
      </c>
      <c r="D2009" s="133">
        <v>4100</v>
      </c>
      <c r="E2009" s="108" t="str">
        <f>_xlfn.XLOOKUP($A2009,'Task3 Baza'!$A$2:$A$1999,'Task3 Baza'!$C$2:$C$1999,"non",0)</f>
        <v>Qobustan</v>
      </c>
      <c r="F2009" s="109" t="str">
        <f t="shared" si="66"/>
        <v>Gəncə</v>
      </c>
      <c r="G2009" s="110">
        <f t="shared" si="67"/>
        <v>20</v>
      </c>
    </row>
    <row r="2010" spans="1:7" x14ac:dyDescent="0.3">
      <c r="A2010" s="20" t="s">
        <v>636</v>
      </c>
      <c r="B2010" s="102">
        <v>44187</v>
      </c>
      <c r="C2010" s="103">
        <v>0.22</v>
      </c>
      <c r="D2010" s="133">
        <v>4500</v>
      </c>
      <c r="E2010" s="108" t="str">
        <f>_xlfn.XLOOKUP($A2010,'Task3 Baza'!$A$2:$A$1999,'Task3 Baza'!$C$2:$C$1999,"non",0)</f>
        <v>Ağdam</v>
      </c>
      <c r="F2010" s="109" t="str">
        <f t="shared" si="66"/>
        <v>Bakı</v>
      </c>
      <c r="G2010" s="110">
        <f t="shared" si="67"/>
        <v>10</v>
      </c>
    </row>
    <row r="2011" spans="1:7" x14ac:dyDescent="0.3">
      <c r="A2011" s="20" t="s">
        <v>1407</v>
      </c>
      <c r="B2011" s="102">
        <v>44271</v>
      </c>
      <c r="C2011" s="103">
        <v>0.18</v>
      </c>
      <c r="D2011" s="133">
        <v>12800</v>
      </c>
      <c r="E2011" s="108" t="str">
        <f>_xlfn.XLOOKUP($A2011,'Task3 Baza'!$A$2:$A$1999,'Task3 Baza'!$C$2:$C$1999,"non",0)</f>
        <v>Sumqayıt</v>
      </c>
      <c r="F2011" s="109" t="str">
        <f t="shared" si="66"/>
        <v>Gəncə</v>
      </c>
      <c r="G2011" s="110">
        <f t="shared" si="67"/>
        <v>20</v>
      </c>
    </row>
    <row r="2012" spans="1:7" x14ac:dyDescent="0.3">
      <c r="A2012" s="20" t="s">
        <v>696</v>
      </c>
      <c r="B2012" s="102">
        <v>44271</v>
      </c>
      <c r="C2012" s="103">
        <v>0.15</v>
      </c>
      <c r="D2012" s="133">
        <v>10200</v>
      </c>
      <c r="E2012" s="108" t="str">
        <f>_xlfn.XLOOKUP($A2012,'Task3 Baza'!$A$2:$A$1999,'Task3 Baza'!$C$2:$C$1999,"non",0)</f>
        <v>Salyan</v>
      </c>
      <c r="F2012" s="109" t="str">
        <f t="shared" si="66"/>
        <v>Gəncə</v>
      </c>
      <c r="G2012" s="110">
        <f t="shared" si="67"/>
        <v>20</v>
      </c>
    </row>
    <row r="2013" spans="1:7" x14ac:dyDescent="0.3">
      <c r="A2013" s="20" t="s">
        <v>901</v>
      </c>
      <c r="B2013" s="102">
        <v>44074</v>
      </c>
      <c r="C2013" s="103">
        <v>0.16</v>
      </c>
      <c r="D2013" s="133">
        <v>4800</v>
      </c>
      <c r="E2013" s="108" t="str">
        <f>_xlfn.XLOOKUP($A2013,'Task3 Baza'!$A$2:$A$1999,'Task3 Baza'!$C$2:$C$1999,"non",0)</f>
        <v>Biləsuvar</v>
      </c>
      <c r="F2013" s="109" t="str">
        <f t="shared" si="66"/>
        <v>Bakı</v>
      </c>
      <c r="G2013" s="110">
        <f t="shared" si="67"/>
        <v>10</v>
      </c>
    </row>
    <row r="2014" spans="1:7" x14ac:dyDescent="0.3">
      <c r="A2014" s="20" t="s">
        <v>1408</v>
      </c>
      <c r="B2014" s="102">
        <v>44306</v>
      </c>
      <c r="C2014" s="103">
        <v>0.18</v>
      </c>
      <c r="D2014" s="133">
        <v>4700</v>
      </c>
      <c r="E2014" s="108" t="str">
        <f>_xlfn.XLOOKUP($A2014,'Task3 Baza'!$A$2:$A$1999,'Task3 Baza'!$C$2:$C$1999,"non",0)</f>
        <v>Zəngilan</v>
      </c>
      <c r="F2014" s="109" t="str">
        <f t="shared" si="66"/>
        <v>Lənkəran</v>
      </c>
      <c r="G2014" s="110">
        <f t="shared" si="67"/>
        <v>42</v>
      </c>
    </row>
    <row r="2015" spans="1:7" x14ac:dyDescent="0.3">
      <c r="A2015" s="20" t="s">
        <v>1409</v>
      </c>
      <c r="B2015" s="102">
        <v>44122</v>
      </c>
      <c r="C2015" s="103">
        <v>0.2</v>
      </c>
      <c r="D2015" s="133">
        <v>7900</v>
      </c>
      <c r="E2015" s="108" t="str">
        <f>_xlfn.XLOOKUP($A2015,'Task3 Baza'!$A$2:$A$1999,'Task3 Baza'!$C$2:$C$1999,"non",0)</f>
        <v>Culfa</v>
      </c>
      <c r="F2015" s="109" t="str">
        <f t="shared" si="66"/>
        <v>Bakı</v>
      </c>
      <c r="G2015" s="110">
        <f t="shared" si="67"/>
        <v>10</v>
      </c>
    </row>
    <row r="2016" spans="1:7" x14ac:dyDescent="0.3">
      <c r="A2016" s="20" t="s">
        <v>432</v>
      </c>
      <c r="B2016" s="102">
        <v>43949</v>
      </c>
      <c r="C2016" s="103">
        <v>0.14000000000000001</v>
      </c>
      <c r="D2016" s="133">
        <v>8600</v>
      </c>
      <c r="E2016" s="108" t="str">
        <f>_xlfn.XLOOKUP($A2016,'Task3 Baza'!$A$2:$A$1999,'Task3 Baza'!$C$2:$C$1999,"non",0)</f>
        <v>Hacıqabul</v>
      </c>
      <c r="F2016" s="109" t="str">
        <f t="shared" si="66"/>
        <v>Sumqayıt</v>
      </c>
      <c r="G2016" s="110">
        <f t="shared" si="67"/>
        <v>50</v>
      </c>
    </row>
    <row r="2017" spans="1:7" x14ac:dyDescent="0.3">
      <c r="A2017" s="20" t="s">
        <v>1410</v>
      </c>
      <c r="B2017" s="102">
        <v>44194</v>
      </c>
      <c r="C2017" s="103">
        <v>0.18</v>
      </c>
      <c r="D2017" s="133">
        <v>9900</v>
      </c>
      <c r="E2017" s="108" t="str">
        <f>_xlfn.XLOOKUP($A2017,'Task3 Baza'!$A$2:$A$1999,'Task3 Baza'!$C$2:$C$1999,"non",0)</f>
        <v>Qəbələ</v>
      </c>
      <c r="F2017" s="109" t="str">
        <f t="shared" si="66"/>
        <v>Sumqayıt</v>
      </c>
      <c r="G2017" s="110">
        <f t="shared" si="67"/>
        <v>50</v>
      </c>
    </row>
    <row r="2018" spans="1:7" x14ac:dyDescent="0.3">
      <c r="A2018" s="20" t="s">
        <v>1364</v>
      </c>
      <c r="B2018" s="102">
        <v>43659</v>
      </c>
      <c r="C2018" s="103">
        <v>0.24</v>
      </c>
      <c r="D2018" s="133">
        <v>7500</v>
      </c>
      <c r="E2018" s="108" t="str">
        <f>_xlfn.XLOOKUP($A2018,'Task3 Baza'!$A$2:$A$1999,'Task3 Baza'!$C$2:$C$1999,"non",0)</f>
        <v>Bakı</v>
      </c>
      <c r="F2018" s="109" t="str">
        <f t="shared" si="66"/>
        <v>Bakı</v>
      </c>
      <c r="G2018" s="110">
        <f t="shared" si="67"/>
        <v>10</v>
      </c>
    </row>
    <row r="2019" spans="1:7" x14ac:dyDescent="0.3">
      <c r="A2019" s="20" t="s">
        <v>1411</v>
      </c>
      <c r="B2019" s="102">
        <v>44689</v>
      </c>
      <c r="C2019" s="103">
        <v>0.23</v>
      </c>
      <c r="D2019" s="133">
        <v>1100</v>
      </c>
      <c r="E2019" s="108" t="str">
        <f>_xlfn.XLOOKUP($A2019,'Task3 Baza'!$A$2:$A$1999,'Task3 Baza'!$C$2:$C$1999,"non",0)</f>
        <v>Ucar</v>
      </c>
      <c r="F2019" s="109" t="str">
        <f t="shared" si="66"/>
        <v>Lənkəran</v>
      </c>
      <c r="G2019" s="110">
        <f t="shared" si="67"/>
        <v>42</v>
      </c>
    </row>
    <row r="2020" spans="1:7" x14ac:dyDescent="0.3">
      <c r="A2020" s="20" t="s">
        <v>1412</v>
      </c>
      <c r="B2020" s="102">
        <v>44238</v>
      </c>
      <c r="C2020" s="103">
        <v>0.17</v>
      </c>
      <c r="D2020" s="133">
        <v>6800</v>
      </c>
      <c r="E2020" s="108" t="str">
        <f>_xlfn.XLOOKUP($A2020,'Task3 Baza'!$A$2:$A$1999,'Task3 Baza'!$C$2:$C$1999,"non",0)</f>
        <v>Ağcabədi</v>
      </c>
      <c r="F2020" s="109" t="str">
        <f t="shared" si="66"/>
        <v>Bakı</v>
      </c>
      <c r="G2020" s="110">
        <f t="shared" si="67"/>
        <v>10</v>
      </c>
    </row>
    <row r="2021" spans="1:7" x14ac:dyDescent="0.3">
      <c r="A2021" s="20" t="s">
        <v>731</v>
      </c>
      <c r="B2021" s="102">
        <v>44230</v>
      </c>
      <c r="C2021" s="103">
        <v>0.22</v>
      </c>
      <c r="D2021" s="133">
        <v>12100</v>
      </c>
      <c r="E2021" s="108" t="str">
        <f>_xlfn.XLOOKUP($A2021,'Task3 Baza'!$A$2:$A$1999,'Task3 Baza'!$C$2:$C$1999,"non",0)</f>
        <v>Kəngərli</v>
      </c>
      <c r="F2021" s="109" t="str">
        <f t="shared" si="66"/>
        <v>Sumqayıt</v>
      </c>
      <c r="G2021" s="110">
        <f t="shared" si="67"/>
        <v>50</v>
      </c>
    </row>
    <row r="2022" spans="1:7" x14ac:dyDescent="0.3">
      <c r="A2022" s="20" t="s">
        <v>1413</v>
      </c>
      <c r="B2022" s="102">
        <v>44325</v>
      </c>
      <c r="C2022" s="103">
        <v>0.15</v>
      </c>
      <c r="D2022" s="133">
        <v>9600</v>
      </c>
      <c r="E2022" s="108" t="str">
        <f>_xlfn.XLOOKUP($A2022,'Task3 Baza'!$A$2:$A$1999,'Task3 Baza'!$C$2:$C$1999,"non",0)</f>
        <v>Şuşa</v>
      </c>
      <c r="F2022" s="109" t="str">
        <f t="shared" si="66"/>
        <v>Lənkəran</v>
      </c>
      <c r="G2022" s="110">
        <f t="shared" si="67"/>
        <v>42</v>
      </c>
    </row>
    <row r="2023" spans="1:7" x14ac:dyDescent="0.3">
      <c r="A2023" s="20" t="s">
        <v>1121</v>
      </c>
      <c r="B2023" s="102">
        <v>43951</v>
      </c>
      <c r="C2023" s="103">
        <v>0.15</v>
      </c>
      <c r="D2023" s="133">
        <v>9100</v>
      </c>
      <c r="E2023" s="108" t="str">
        <f>_xlfn.XLOOKUP($A2023,'Task3 Baza'!$A$2:$A$1999,'Task3 Baza'!$C$2:$C$1999,"non",0)</f>
        <v>Balakən</v>
      </c>
      <c r="F2023" s="109" t="str">
        <f t="shared" si="66"/>
        <v>Bakı</v>
      </c>
      <c r="G2023" s="110">
        <f t="shared" si="67"/>
        <v>10</v>
      </c>
    </row>
    <row r="2024" spans="1:7" x14ac:dyDescent="0.3">
      <c r="A2024" s="20" t="s">
        <v>1414</v>
      </c>
      <c r="B2024" s="102">
        <v>44479</v>
      </c>
      <c r="C2024" s="103">
        <v>0.24</v>
      </c>
      <c r="D2024" s="133">
        <v>1000</v>
      </c>
      <c r="E2024" s="108" t="str">
        <f>_xlfn.XLOOKUP($A2024,'Task3 Baza'!$A$2:$A$1999,'Task3 Baza'!$C$2:$C$1999,"non",0)</f>
        <v>Goranboy</v>
      </c>
      <c r="F2024" s="109" t="str">
        <f t="shared" si="66"/>
        <v>Sumqayıt</v>
      </c>
      <c r="G2024" s="110">
        <f t="shared" si="67"/>
        <v>50</v>
      </c>
    </row>
    <row r="2025" spans="1:7" x14ac:dyDescent="0.3">
      <c r="A2025" s="20" t="s">
        <v>1202</v>
      </c>
      <c r="B2025" s="102">
        <v>44432</v>
      </c>
      <c r="C2025" s="103">
        <v>0.16</v>
      </c>
      <c r="D2025" s="133">
        <v>1000</v>
      </c>
      <c r="E2025" s="108" t="str">
        <f>_xlfn.XLOOKUP($A2025,'Task3 Baza'!$A$2:$A$1999,'Task3 Baza'!$C$2:$C$1999,"non",0)</f>
        <v>Xızı</v>
      </c>
      <c r="F2025" s="109" t="str">
        <f t="shared" si="66"/>
        <v>Sumqayıt</v>
      </c>
      <c r="G2025" s="110">
        <f t="shared" si="67"/>
        <v>50</v>
      </c>
    </row>
    <row r="2026" spans="1:7" x14ac:dyDescent="0.3">
      <c r="A2026" s="20" t="s">
        <v>572</v>
      </c>
      <c r="B2026" s="102">
        <v>44564</v>
      </c>
      <c r="C2026" s="103">
        <v>0.15</v>
      </c>
      <c r="D2026" s="133">
        <v>5000</v>
      </c>
      <c r="E2026" s="108" t="str">
        <f>_xlfn.XLOOKUP($A2026,'Task3 Baza'!$A$2:$A$1999,'Task3 Baza'!$C$2:$C$1999,"non",0)</f>
        <v>Daşkəsən</v>
      </c>
      <c r="F2026" s="109" t="str">
        <f t="shared" si="66"/>
        <v>Bakı</v>
      </c>
      <c r="G2026" s="110">
        <f t="shared" si="67"/>
        <v>10</v>
      </c>
    </row>
    <row r="2027" spans="1:7" x14ac:dyDescent="0.3">
      <c r="A2027" s="20" t="s">
        <v>880</v>
      </c>
      <c r="B2027" s="102">
        <v>44274</v>
      </c>
      <c r="C2027" s="103">
        <v>0.14000000000000001</v>
      </c>
      <c r="D2027" s="133">
        <v>3300</v>
      </c>
      <c r="E2027" s="108" t="str">
        <f>_xlfn.XLOOKUP($A2027,'Task3 Baza'!$A$2:$A$1999,'Task3 Baza'!$C$2:$C$1999,"non",0)</f>
        <v>Qobustan</v>
      </c>
      <c r="F2027" s="109" t="str">
        <f t="shared" si="66"/>
        <v>Gəncə</v>
      </c>
      <c r="G2027" s="110">
        <f t="shared" si="67"/>
        <v>20</v>
      </c>
    </row>
    <row r="2028" spans="1:7" x14ac:dyDescent="0.3">
      <c r="A2028" s="20" t="s">
        <v>1415</v>
      </c>
      <c r="B2028" s="102">
        <v>43899</v>
      </c>
      <c r="C2028" s="103">
        <v>0.23</v>
      </c>
      <c r="D2028" s="133">
        <v>11600</v>
      </c>
      <c r="E2028" s="108" t="str">
        <f>_xlfn.XLOOKUP($A2028,'Task3 Baza'!$A$2:$A$1999,'Task3 Baza'!$C$2:$C$1999,"non",0)</f>
        <v>Balakən</v>
      </c>
      <c r="F2028" s="109" t="str">
        <f t="shared" si="66"/>
        <v>Bakı</v>
      </c>
      <c r="G2028" s="110">
        <f t="shared" si="67"/>
        <v>10</v>
      </c>
    </row>
    <row r="2029" spans="1:7" x14ac:dyDescent="0.3">
      <c r="A2029" s="20" t="s">
        <v>1340</v>
      </c>
      <c r="B2029" s="102">
        <v>44166</v>
      </c>
      <c r="C2029" s="103">
        <v>0.16</v>
      </c>
      <c r="D2029" s="133">
        <v>6200</v>
      </c>
      <c r="E2029" s="108" t="str">
        <f>_xlfn.XLOOKUP($A2029,'Task3 Baza'!$A$2:$A$1999,'Task3 Baza'!$C$2:$C$1999,"non",0)</f>
        <v>Sabirabad</v>
      </c>
      <c r="F2029" s="109" t="str">
        <f t="shared" si="66"/>
        <v>Gəncə</v>
      </c>
      <c r="G2029" s="110">
        <f t="shared" si="67"/>
        <v>20</v>
      </c>
    </row>
    <row r="2030" spans="1:7" x14ac:dyDescent="0.3">
      <c r="A2030" s="20" t="s">
        <v>1416</v>
      </c>
      <c r="B2030" s="102">
        <v>44227</v>
      </c>
      <c r="C2030" s="103">
        <v>0.18</v>
      </c>
      <c r="D2030" s="133">
        <v>11800</v>
      </c>
      <c r="E2030" s="108" t="str">
        <f>_xlfn.XLOOKUP($A2030,'Task3 Baza'!$A$2:$A$1999,'Task3 Baza'!$C$2:$C$1999,"non",0)</f>
        <v>Daşkəsən</v>
      </c>
      <c r="F2030" s="109" t="str">
        <f t="shared" si="66"/>
        <v>Bakı</v>
      </c>
      <c r="G2030" s="110">
        <f t="shared" si="67"/>
        <v>10</v>
      </c>
    </row>
    <row r="2031" spans="1:7" x14ac:dyDescent="0.3">
      <c r="A2031" s="20" t="s">
        <v>284</v>
      </c>
      <c r="B2031" s="102">
        <v>43839</v>
      </c>
      <c r="C2031" s="103">
        <v>0.18</v>
      </c>
      <c r="D2031" s="133">
        <v>10300</v>
      </c>
      <c r="E2031" s="108" t="str">
        <f>_xlfn.XLOOKUP($A2031,'Task3 Baza'!$A$2:$A$1999,'Task3 Baza'!$C$2:$C$1999,"non",0)</f>
        <v>Yardımlı</v>
      </c>
      <c r="F2031" s="109" t="str">
        <f t="shared" si="66"/>
        <v>Lənkəran</v>
      </c>
      <c r="G2031" s="110">
        <f t="shared" si="67"/>
        <v>42</v>
      </c>
    </row>
    <row r="2032" spans="1:7" x14ac:dyDescent="0.3">
      <c r="A2032" s="20" t="s">
        <v>1112</v>
      </c>
      <c r="B2032" s="102">
        <v>44174</v>
      </c>
      <c r="C2032" s="103">
        <v>0.15</v>
      </c>
      <c r="D2032" s="133">
        <v>8100</v>
      </c>
      <c r="E2032" s="108" t="str">
        <f>_xlfn.XLOOKUP($A2032,'Task3 Baza'!$A$2:$A$1999,'Task3 Baza'!$C$2:$C$1999,"non",0)</f>
        <v>Xaçmaz</v>
      </c>
      <c r="F2032" s="109" t="str">
        <f t="shared" si="66"/>
        <v>Sumqayıt</v>
      </c>
      <c r="G2032" s="110">
        <f t="shared" si="67"/>
        <v>50</v>
      </c>
    </row>
    <row r="2033" spans="1:7" x14ac:dyDescent="0.3">
      <c r="A2033" s="20" t="s">
        <v>1417</v>
      </c>
      <c r="B2033" s="102">
        <v>44076</v>
      </c>
      <c r="C2033" s="103">
        <v>0.17</v>
      </c>
      <c r="D2033" s="133">
        <v>11800</v>
      </c>
      <c r="E2033" s="108" t="str">
        <f>_xlfn.XLOOKUP($A2033,'Task3 Baza'!$A$2:$A$1999,'Task3 Baza'!$C$2:$C$1999,"non",0)</f>
        <v>Qusar</v>
      </c>
      <c r="F2033" s="109" t="str">
        <f t="shared" si="66"/>
        <v>Gəncə</v>
      </c>
      <c r="G2033" s="110">
        <f t="shared" si="67"/>
        <v>20</v>
      </c>
    </row>
    <row r="2034" spans="1:7" x14ac:dyDescent="0.3">
      <c r="A2034" s="20" t="s">
        <v>788</v>
      </c>
      <c r="B2034" s="102">
        <v>44171</v>
      </c>
      <c r="C2034" s="103">
        <v>0.22</v>
      </c>
      <c r="D2034" s="133">
        <v>10800</v>
      </c>
      <c r="E2034" s="108" t="str">
        <f>_xlfn.XLOOKUP($A2034,'Task3 Baza'!$A$2:$A$1999,'Task3 Baza'!$C$2:$C$1999,"non",0)</f>
        <v>Ağdam</v>
      </c>
      <c r="F2034" s="109" t="str">
        <f t="shared" si="66"/>
        <v>Bakı</v>
      </c>
      <c r="G2034" s="110">
        <f t="shared" si="67"/>
        <v>10</v>
      </c>
    </row>
    <row r="2035" spans="1:7" x14ac:dyDescent="0.3">
      <c r="A2035" s="20" t="s">
        <v>1027</v>
      </c>
      <c r="B2035" s="102">
        <v>44137</v>
      </c>
      <c r="C2035" s="103">
        <v>0.24</v>
      </c>
      <c r="D2035" s="133">
        <v>11300</v>
      </c>
      <c r="E2035" s="108" t="str">
        <f>_xlfn.XLOOKUP($A2035,'Task3 Baza'!$A$2:$A$1999,'Task3 Baza'!$C$2:$C$1999,"non",0)</f>
        <v>Qəbələ</v>
      </c>
      <c r="F2035" s="109" t="str">
        <f t="shared" si="66"/>
        <v>Sumqayıt</v>
      </c>
      <c r="G2035" s="110">
        <f t="shared" si="67"/>
        <v>50</v>
      </c>
    </row>
    <row r="2036" spans="1:7" x14ac:dyDescent="0.3">
      <c r="A2036" s="20" t="s">
        <v>1418</v>
      </c>
      <c r="B2036" s="102">
        <v>44500</v>
      </c>
      <c r="C2036" s="103">
        <v>0.15</v>
      </c>
      <c r="D2036" s="133">
        <v>12700</v>
      </c>
      <c r="E2036" s="108" t="str">
        <f>_xlfn.XLOOKUP($A2036,'Task3 Baza'!$A$2:$A$1999,'Task3 Baza'!$C$2:$C$1999,"non",0)</f>
        <v>Şuşa</v>
      </c>
      <c r="F2036" s="109" t="str">
        <f t="shared" si="66"/>
        <v>Lənkəran</v>
      </c>
      <c r="G2036" s="110">
        <f t="shared" si="67"/>
        <v>42</v>
      </c>
    </row>
    <row r="2037" spans="1:7" x14ac:dyDescent="0.3">
      <c r="A2037" s="20" t="s">
        <v>1162</v>
      </c>
      <c r="B2037" s="102">
        <v>44896</v>
      </c>
      <c r="C2037" s="103">
        <v>0.18</v>
      </c>
      <c r="D2037" s="133">
        <v>2300</v>
      </c>
      <c r="E2037" s="108" t="str">
        <f>_xlfn.XLOOKUP($A2037,'Task3 Baza'!$A$2:$A$1999,'Task3 Baza'!$C$2:$C$1999,"non",0)</f>
        <v>Bərdə</v>
      </c>
      <c r="F2037" s="109" t="str">
        <f t="shared" si="66"/>
        <v>Bakı</v>
      </c>
      <c r="G2037" s="110">
        <f t="shared" si="67"/>
        <v>10</v>
      </c>
    </row>
    <row r="2038" spans="1:7" x14ac:dyDescent="0.3">
      <c r="A2038" s="20" t="s">
        <v>881</v>
      </c>
      <c r="B2038" s="102">
        <v>44409</v>
      </c>
      <c r="C2038" s="103">
        <v>0.17</v>
      </c>
      <c r="D2038" s="133">
        <v>8000</v>
      </c>
      <c r="E2038" s="108" t="str">
        <f>_xlfn.XLOOKUP($A2038,'Task3 Baza'!$A$2:$A$1999,'Task3 Baza'!$C$2:$C$1999,"non",0)</f>
        <v>Şuşa</v>
      </c>
      <c r="F2038" s="109" t="str">
        <f t="shared" si="66"/>
        <v>Lənkəran</v>
      </c>
      <c r="G2038" s="110">
        <f t="shared" si="67"/>
        <v>42</v>
      </c>
    </row>
    <row r="2039" spans="1:7" x14ac:dyDescent="0.3">
      <c r="A2039" s="20" t="s">
        <v>711</v>
      </c>
      <c r="B2039" s="102">
        <v>44497</v>
      </c>
      <c r="C2039" s="103">
        <v>0.22</v>
      </c>
      <c r="D2039" s="133">
        <v>12400</v>
      </c>
      <c r="E2039" s="108" t="str">
        <f>_xlfn.XLOOKUP($A2039,'Task3 Baza'!$A$2:$A$1999,'Task3 Baza'!$C$2:$C$1999,"non",0)</f>
        <v>Zəngilan</v>
      </c>
      <c r="F2039" s="109" t="str">
        <f t="shared" si="66"/>
        <v>Lənkəran</v>
      </c>
      <c r="G2039" s="110">
        <f t="shared" si="67"/>
        <v>42</v>
      </c>
    </row>
    <row r="2040" spans="1:7" x14ac:dyDescent="0.3">
      <c r="A2040" s="20" t="s">
        <v>1419</v>
      </c>
      <c r="B2040" s="102">
        <v>44347</v>
      </c>
      <c r="C2040" s="103">
        <v>0.14000000000000001</v>
      </c>
      <c r="D2040" s="133">
        <v>5700</v>
      </c>
      <c r="E2040" s="108" t="str">
        <f>_xlfn.XLOOKUP($A2040,'Task3 Baza'!$A$2:$A$1999,'Task3 Baza'!$C$2:$C$1999,"non",0)</f>
        <v>Daşkəsən</v>
      </c>
      <c r="F2040" s="109" t="str">
        <f t="shared" si="66"/>
        <v>Bakı</v>
      </c>
      <c r="G2040" s="110">
        <f t="shared" si="67"/>
        <v>10</v>
      </c>
    </row>
    <row r="2041" spans="1:7" x14ac:dyDescent="0.3">
      <c r="A2041" s="20" t="s">
        <v>979</v>
      </c>
      <c r="B2041" s="102">
        <v>43904</v>
      </c>
      <c r="C2041" s="103">
        <v>0.21</v>
      </c>
      <c r="D2041" s="133">
        <v>7700</v>
      </c>
      <c r="E2041" s="108" t="str">
        <f>_xlfn.XLOOKUP($A2041,'Task3 Baza'!$A$2:$A$1999,'Task3 Baza'!$C$2:$C$1999,"non",0)</f>
        <v>Xaçmaz</v>
      </c>
      <c r="F2041" s="109" t="str">
        <f t="shared" si="66"/>
        <v>Sumqayıt</v>
      </c>
      <c r="G2041" s="110">
        <f t="shared" si="67"/>
        <v>50</v>
      </c>
    </row>
    <row r="2042" spans="1:7" x14ac:dyDescent="0.3">
      <c r="A2042" s="20" t="s">
        <v>1420</v>
      </c>
      <c r="B2042" s="102">
        <v>43968</v>
      </c>
      <c r="C2042" s="103">
        <v>0.19</v>
      </c>
      <c r="D2042" s="133">
        <v>2800</v>
      </c>
      <c r="E2042" s="108" t="str">
        <f>_xlfn.XLOOKUP($A2042,'Task3 Baza'!$A$2:$A$1999,'Task3 Baza'!$C$2:$C$1999,"non",0)</f>
        <v>Sumqayıt</v>
      </c>
      <c r="F2042" s="109" t="str">
        <f t="shared" si="66"/>
        <v>Gəncə</v>
      </c>
      <c r="G2042" s="110">
        <f t="shared" si="67"/>
        <v>20</v>
      </c>
    </row>
    <row r="2043" spans="1:7" x14ac:dyDescent="0.3">
      <c r="A2043" s="20" t="s">
        <v>740</v>
      </c>
      <c r="B2043" s="102">
        <v>44509</v>
      </c>
      <c r="C2043" s="103">
        <v>0.23</v>
      </c>
      <c r="D2043" s="133">
        <v>2500</v>
      </c>
      <c r="E2043" s="108" t="str">
        <f>_xlfn.XLOOKUP($A2043,'Task3 Baza'!$A$2:$A$1999,'Task3 Baza'!$C$2:$C$1999,"non",0)</f>
        <v>Cəlilabad</v>
      </c>
      <c r="F2043" s="109" t="str">
        <f t="shared" si="66"/>
        <v>Bakı</v>
      </c>
      <c r="G2043" s="110">
        <f t="shared" si="67"/>
        <v>10</v>
      </c>
    </row>
    <row r="2044" spans="1:7" x14ac:dyDescent="0.3">
      <c r="A2044" s="20" t="s">
        <v>1421</v>
      </c>
      <c r="B2044" s="102">
        <v>44268</v>
      </c>
      <c r="C2044" s="103">
        <v>0.18</v>
      </c>
      <c r="D2044" s="133">
        <v>11300</v>
      </c>
      <c r="E2044" s="108" t="str">
        <f>_xlfn.XLOOKUP($A2044,'Task3 Baza'!$A$2:$A$1999,'Task3 Baza'!$C$2:$C$1999,"non",0)</f>
        <v>Yardımlı</v>
      </c>
      <c r="F2044" s="109" t="str">
        <f t="shared" si="66"/>
        <v>Lənkəran</v>
      </c>
      <c r="G2044" s="110">
        <f t="shared" si="67"/>
        <v>42</v>
      </c>
    </row>
    <row r="2045" spans="1:7" x14ac:dyDescent="0.3">
      <c r="A2045" s="20" t="s">
        <v>1138</v>
      </c>
      <c r="B2045" s="102">
        <v>43763</v>
      </c>
      <c r="C2045" s="103">
        <v>0.17</v>
      </c>
      <c r="D2045" s="133">
        <v>6900</v>
      </c>
      <c r="E2045" s="108" t="str">
        <f>_xlfn.XLOOKUP($A2045,'Task3 Baza'!$A$2:$A$1999,'Task3 Baza'!$C$2:$C$1999,"non",0)</f>
        <v>Şəki</v>
      </c>
      <c r="F2045" s="109" t="str">
        <f t="shared" si="66"/>
        <v>Lənkəran</v>
      </c>
      <c r="G2045" s="110">
        <f t="shared" si="67"/>
        <v>42</v>
      </c>
    </row>
    <row r="2046" spans="1:7" x14ac:dyDescent="0.3">
      <c r="A2046" s="20" t="s">
        <v>1422</v>
      </c>
      <c r="B2046" s="102">
        <v>44668</v>
      </c>
      <c r="C2046" s="103">
        <v>0.14000000000000001</v>
      </c>
      <c r="D2046" s="133">
        <v>8900</v>
      </c>
      <c r="E2046" s="108" t="str">
        <f>_xlfn.XLOOKUP($A2046,'Task3 Baza'!$A$2:$A$1999,'Task3 Baza'!$C$2:$C$1999,"non",0)</f>
        <v>Qazax</v>
      </c>
      <c r="F2046" s="109" t="str">
        <f t="shared" si="66"/>
        <v>Sumqayıt</v>
      </c>
      <c r="G2046" s="110">
        <f t="shared" si="67"/>
        <v>50</v>
      </c>
    </row>
    <row r="2047" spans="1:7" x14ac:dyDescent="0.3">
      <c r="A2047" s="20" t="s">
        <v>468</v>
      </c>
      <c r="B2047" s="102">
        <v>44404</v>
      </c>
      <c r="C2047" s="103">
        <v>0.21</v>
      </c>
      <c r="D2047" s="133">
        <v>5100</v>
      </c>
      <c r="E2047" s="108" t="str">
        <f>_xlfn.XLOOKUP($A2047,'Task3 Baza'!$A$2:$A$1999,'Task3 Baza'!$C$2:$C$1999,"non",0)</f>
        <v>Qubadlı</v>
      </c>
      <c r="F2047" s="109" t="str">
        <f t="shared" si="66"/>
        <v>Gəncə</v>
      </c>
      <c r="G2047" s="110">
        <f t="shared" si="67"/>
        <v>20</v>
      </c>
    </row>
    <row r="2048" spans="1:7" x14ac:dyDescent="0.3">
      <c r="A2048" s="20" t="s">
        <v>647</v>
      </c>
      <c r="B2048" s="102">
        <v>44105</v>
      </c>
      <c r="C2048" s="103">
        <v>0.17</v>
      </c>
      <c r="D2048" s="133">
        <v>12600</v>
      </c>
      <c r="E2048" s="108" t="str">
        <f>_xlfn.XLOOKUP($A2048,'Task3 Baza'!$A$2:$A$1999,'Task3 Baza'!$C$2:$C$1999,"non",0)</f>
        <v>Beyləqan</v>
      </c>
      <c r="F2048" s="109" t="str">
        <f t="shared" si="66"/>
        <v>Bakı</v>
      </c>
      <c r="G2048" s="110">
        <f t="shared" si="67"/>
        <v>10</v>
      </c>
    </row>
    <row r="2049" spans="1:7" x14ac:dyDescent="0.3">
      <c r="A2049" s="20" t="s">
        <v>270</v>
      </c>
      <c r="B2049" s="102">
        <v>44285</v>
      </c>
      <c r="C2049" s="103">
        <v>0.15</v>
      </c>
      <c r="D2049" s="133">
        <v>10100</v>
      </c>
      <c r="E2049" s="108" t="str">
        <f>_xlfn.XLOOKUP($A2049,'Task3 Baza'!$A$2:$A$1999,'Task3 Baza'!$C$2:$C$1999,"non",0)</f>
        <v>Bakı</v>
      </c>
      <c r="F2049" s="109" t="str">
        <f t="shared" si="66"/>
        <v>Bakı</v>
      </c>
      <c r="G2049" s="110">
        <f t="shared" si="67"/>
        <v>10</v>
      </c>
    </row>
    <row r="2050" spans="1:7" x14ac:dyDescent="0.3">
      <c r="A2050" s="20" t="s">
        <v>1056</v>
      </c>
      <c r="B2050" s="102">
        <v>44083</v>
      </c>
      <c r="C2050" s="103">
        <v>0.22</v>
      </c>
      <c r="D2050" s="133">
        <v>9200</v>
      </c>
      <c r="E2050" s="108" t="str">
        <f>_xlfn.XLOOKUP($A2050,'Task3 Baza'!$A$2:$A$1999,'Task3 Baza'!$C$2:$C$1999,"non",0)</f>
        <v>Zaqatala</v>
      </c>
      <c r="F2050" s="109" t="str">
        <f t="shared" ref="F2050:F2113" si="68">VLOOKUP($E2050,$I$3:$K$75,2,0)</f>
        <v>Lənkəran</v>
      </c>
      <c r="G2050" s="110">
        <f t="shared" ref="G2050:G2113" si="69">VLOOKUP(VLOOKUP($E2050,$I$3:$J$75,2,0),$L$3:$M$6,2,0)</f>
        <v>42</v>
      </c>
    </row>
    <row r="2051" spans="1:7" x14ac:dyDescent="0.3">
      <c r="A2051" s="20" t="s">
        <v>1423</v>
      </c>
      <c r="B2051" s="102">
        <v>44003</v>
      </c>
      <c r="C2051" s="103">
        <v>0.19</v>
      </c>
      <c r="D2051" s="133">
        <v>2400</v>
      </c>
      <c r="E2051" s="108" t="str">
        <f>_xlfn.XLOOKUP($A2051,'Task3 Baza'!$A$2:$A$1999,'Task3 Baza'!$C$2:$C$1999,"non",0)</f>
        <v>Saatlı</v>
      </c>
      <c r="F2051" s="109" t="str">
        <f t="shared" si="68"/>
        <v>Gəncə</v>
      </c>
      <c r="G2051" s="110">
        <f t="shared" si="69"/>
        <v>20</v>
      </c>
    </row>
    <row r="2052" spans="1:7" x14ac:dyDescent="0.3">
      <c r="A2052" s="20" t="s">
        <v>939</v>
      </c>
      <c r="B2052" s="102">
        <v>44176</v>
      </c>
      <c r="C2052" s="103">
        <v>0.22</v>
      </c>
      <c r="D2052" s="133">
        <v>6100</v>
      </c>
      <c r="E2052" s="108" t="str">
        <f>_xlfn.XLOOKUP($A2052,'Task3 Baza'!$A$2:$A$1999,'Task3 Baza'!$C$2:$C$1999,"non",0)</f>
        <v>Bərdə</v>
      </c>
      <c r="F2052" s="109" t="str">
        <f t="shared" si="68"/>
        <v>Bakı</v>
      </c>
      <c r="G2052" s="110">
        <f t="shared" si="69"/>
        <v>10</v>
      </c>
    </row>
    <row r="2053" spans="1:7" x14ac:dyDescent="0.3">
      <c r="A2053" s="20" t="s">
        <v>1099</v>
      </c>
      <c r="B2053" s="102">
        <v>44798</v>
      </c>
      <c r="C2053" s="103">
        <v>0.2</v>
      </c>
      <c r="D2053" s="133">
        <v>1900</v>
      </c>
      <c r="E2053" s="108" t="str">
        <f>_xlfn.XLOOKUP($A2053,'Task3 Baza'!$A$2:$A$1999,'Task3 Baza'!$C$2:$C$1999,"non",0)</f>
        <v>Kürdəmir</v>
      </c>
      <c r="F2053" s="109" t="str">
        <f t="shared" si="68"/>
        <v>Sumqayıt</v>
      </c>
      <c r="G2053" s="110">
        <f t="shared" si="69"/>
        <v>50</v>
      </c>
    </row>
    <row r="2054" spans="1:7" x14ac:dyDescent="0.3">
      <c r="A2054" s="20" t="s">
        <v>1424</v>
      </c>
      <c r="B2054" s="102">
        <v>43757</v>
      </c>
      <c r="C2054" s="103">
        <v>0.14000000000000001</v>
      </c>
      <c r="D2054" s="133">
        <v>4500</v>
      </c>
      <c r="E2054" s="108" t="str">
        <f>_xlfn.XLOOKUP($A2054,'Task3 Baza'!$A$2:$A$1999,'Task3 Baza'!$C$2:$C$1999,"non",0)</f>
        <v>İsmayıllı</v>
      </c>
      <c r="F2054" s="109" t="str">
        <f t="shared" si="68"/>
        <v>Sumqayıt</v>
      </c>
      <c r="G2054" s="110">
        <f t="shared" si="69"/>
        <v>50</v>
      </c>
    </row>
    <row r="2055" spans="1:7" x14ac:dyDescent="0.3">
      <c r="A2055" s="20" t="s">
        <v>1425</v>
      </c>
      <c r="B2055" s="102">
        <v>44127</v>
      </c>
      <c r="C2055" s="103">
        <v>0.24</v>
      </c>
      <c r="D2055" s="133">
        <v>6700</v>
      </c>
      <c r="E2055" s="108" t="str">
        <f>_xlfn.XLOOKUP($A2055,'Task3 Baza'!$A$2:$A$1999,'Task3 Baza'!$C$2:$C$1999,"non",0)</f>
        <v>Saatlı</v>
      </c>
      <c r="F2055" s="109" t="str">
        <f t="shared" si="68"/>
        <v>Gəncə</v>
      </c>
      <c r="G2055" s="110">
        <f t="shared" si="69"/>
        <v>20</v>
      </c>
    </row>
    <row r="2056" spans="1:7" x14ac:dyDescent="0.3">
      <c r="A2056" s="20" t="s">
        <v>474</v>
      </c>
      <c r="B2056" s="102">
        <v>44259</v>
      </c>
      <c r="C2056" s="103">
        <v>0.18</v>
      </c>
      <c r="D2056" s="133">
        <v>1700</v>
      </c>
      <c r="E2056" s="108" t="str">
        <f>_xlfn.XLOOKUP($A2056,'Task3 Baza'!$A$2:$A$1999,'Task3 Baza'!$C$2:$C$1999,"non",0)</f>
        <v>Qəbələ</v>
      </c>
      <c r="F2056" s="109" t="str">
        <f t="shared" si="68"/>
        <v>Sumqayıt</v>
      </c>
      <c r="G2056" s="110">
        <f t="shared" si="69"/>
        <v>50</v>
      </c>
    </row>
    <row r="2057" spans="1:7" x14ac:dyDescent="0.3">
      <c r="A2057" s="20" t="s">
        <v>1383</v>
      </c>
      <c r="B2057" s="102">
        <v>44232</v>
      </c>
      <c r="C2057" s="103">
        <v>0.21</v>
      </c>
      <c r="D2057" s="133">
        <v>12900</v>
      </c>
      <c r="E2057" s="108" t="str">
        <f>_xlfn.XLOOKUP($A2057,'Task3 Baza'!$A$2:$A$1999,'Task3 Baza'!$C$2:$C$1999,"non",0)</f>
        <v>Şabran</v>
      </c>
      <c r="F2057" s="109" t="str">
        <f t="shared" si="68"/>
        <v>Gəncə</v>
      </c>
      <c r="G2057" s="110">
        <f t="shared" si="69"/>
        <v>20</v>
      </c>
    </row>
    <row r="2058" spans="1:7" x14ac:dyDescent="0.3">
      <c r="A2058" s="20" t="s">
        <v>1426</v>
      </c>
      <c r="B2058" s="102">
        <v>44239</v>
      </c>
      <c r="C2058" s="103">
        <v>0.17</v>
      </c>
      <c r="D2058" s="133">
        <v>8900</v>
      </c>
      <c r="E2058" s="108" t="str">
        <f>_xlfn.XLOOKUP($A2058,'Task3 Baza'!$A$2:$A$1999,'Task3 Baza'!$C$2:$C$1999,"non",0)</f>
        <v>Xaçmaz</v>
      </c>
      <c r="F2058" s="109" t="str">
        <f t="shared" si="68"/>
        <v>Sumqayıt</v>
      </c>
      <c r="G2058" s="110">
        <f t="shared" si="69"/>
        <v>50</v>
      </c>
    </row>
    <row r="2059" spans="1:7" x14ac:dyDescent="0.3">
      <c r="A2059" s="20" t="s">
        <v>478</v>
      </c>
      <c r="B2059" s="102">
        <v>44206</v>
      </c>
      <c r="C2059" s="103">
        <v>0.16</v>
      </c>
      <c r="D2059" s="133">
        <v>10400</v>
      </c>
      <c r="E2059" s="108" t="str">
        <f>_xlfn.XLOOKUP($A2059,'Task3 Baza'!$A$2:$A$1999,'Task3 Baza'!$C$2:$C$1999,"non",0)</f>
        <v>Kəngərli</v>
      </c>
      <c r="F2059" s="109" t="str">
        <f t="shared" si="68"/>
        <v>Sumqayıt</v>
      </c>
      <c r="G2059" s="110">
        <f t="shared" si="69"/>
        <v>50</v>
      </c>
    </row>
    <row r="2060" spans="1:7" x14ac:dyDescent="0.3">
      <c r="A2060" s="20" t="s">
        <v>888</v>
      </c>
      <c r="B2060" s="102">
        <v>43691</v>
      </c>
      <c r="C2060" s="103">
        <v>0.16</v>
      </c>
      <c r="D2060" s="133">
        <v>11400</v>
      </c>
      <c r="E2060" s="108" t="str">
        <f>_xlfn.XLOOKUP($A2060,'Task3 Baza'!$A$2:$A$1999,'Task3 Baza'!$C$2:$C$1999,"non",0)</f>
        <v>Sabirabad</v>
      </c>
      <c r="F2060" s="109" t="str">
        <f t="shared" si="68"/>
        <v>Gəncə</v>
      </c>
      <c r="G2060" s="110">
        <f t="shared" si="69"/>
        <v>20</v>
      </c>
    </row>
    <row r="2061" spans="1:7" x14ac:dyDescent="0.3">
      <c r="A2061" s="20" t="s">
        <v>687</v>
      </c>
      <c r="B2061" s="102">
        <v>44193</v>
      </c>
      <c r="C2061" s="103">
        <v>0.17</v>
      </c>
      <c r="D2061" s="133">
        <v>9000</v>
      </c>
      <c r="E2061" s="108" t="str">
        <f>_xlfn.XLOOKUP($A2061,'Task3 Baza'!$A$2:$A$1999,'Task3 Baza'!$C$2:$C$1999,"non",0)</f>
        <v>Sumqayıt</v>
      </c>
      <c r="F2061" s="109" t="str">
        <f t="shared" si="68"/>
        <v>Gəncə</v>
      </c>
      <c r="G2061" s="110">
        <f t="shared" si="69"/>
        <v>20</v>
      </c>
    </row>
    <row r="2062" spans="1:7" x14ac:dyDescent="0.3">
      <c r="A2062" s="20" t="s">
        <v>314</v>
      </c>
      <c r="B2062" s="102">
        <v>43804</v>
      </c>
      <c r="C2062" s="103">
        <v>0.17</v>
      </c>
      <c r="D2062" s="133">
        <v>10100</v>
      </c>
      <c r="E2062" s="108" t="str">
        <f>_xlfn.XLOOKUP($A2062,'Task3 Baza'!$A$2:$A$1999,'Task3 Baza'!$C$2:$C$1999,"non",0)</f>
        <v>Ağdam</v>
      </c>
      <c r="F2062" s="109" t="str">
        <f t="shared" si="68"/>
        <v>Bakı</v>
      </c>
      <c r="G2062" s="110">
        <f t="shared" si="69"/>
        <v>10</v>
      </c>
    </row>
    <row r="2063" spans="1:7" x14ac:dyDescent="0.3">
      <c r="A2063" s="20" t="s">
        <v>790</v>
      </c>
      <c r="B2063" s="102">
        <v>44464</v>
      </c>
      <c r="C2063" s="103">
        <v>0.14000000000000001</v>
      </c>
      <c r="D2063" s="133">
        <v>2800</v>
      </c>
      <c r="E2063" s="108" t="str">
        <f>_xlfn.XLOOKUP($A2063,'Task3 Baza'!$A$2:$A$1999,'Task3 Baza'!$C$2:$C$1999,"non",0)</f>
        <v>Cəbrayıl</v>
      </c>
      <c r="F2063" s="109" t="str">
        <f t="shared" si="68"/>
        <v>Bakı</v>
      </c>
      <c r="G2063" s="110">
        <f t="shared" si="69"/>
        <v>10</v>
      </c>
    </row>
    <row r="2064" spans="1:7" x14ac:dyDescent="0.3">
      <c r="A2064" s="20" t="s">
        <v>768</v>
      </c>
      <c r="B2064" s="102">
        <v>43855</v>
      </c>
      <c r="C2064" s="103">
        <v>0.21</v>
      </c>
      <c r="D2064" s="133">
        <v>2200</v>
      </c>
      <c r="E2064" s="108" t="str">
        <f>_xlfn.XLOOKUP($A2064,'Task3 Baza'!$A$2:$A$1999,'Task3 Baza'!$C$2:$C$1999,"non",0)</f>
        <v>Cəbrayıl</v>
      </c>
      <c r="F2064" s="109" t="str">
        <f t="shared" si="68"/>
        <v>Bakı</v>
      </c>
      <c r="G2064" s="110">
        <f t="shared" si="69"/>
        <v>10</v>
      </c>
    </row>
    <row r="2065" spans="1:7" x14ac:dyDescent="0.3">
      <c r="A2065" s="20" t="s">
        <v>582</v>
      </c>
      <c r="B2065" s="102">
        <v>44001</v>
      </c>
      <c r="C2065" s="103">
        <v>0.14000000000000001</v>
      </c>
      <c r="D2065" s="133">
        <v>4300</v>
      </c>
      <c r="E2065" s="108" t="str">
        <f>_xlfn.XLOOKUP($A2065,'Task3 Baza'!$A$2:$A$1999,'Task3 Baza'!$C$2:$C$1999,"non",0)</f>
        <v>Ucar</v>
      </c>
      <c r="F2065" s="109" t="str">
        <f t="shared" si="68"/>
        <v>Lənkəran</v>
      </c>
      <c r="G2065" s="110">
        <f t="shared" si="69"/>
        <v>42</v>
      </c>
    </row>
    <row r="2066" spans="1:7" x14ac:dyDescent="0.3">
      <c r="A2066" s="20" t="s">
        <v>882</v>
      </c>
      <c r="B2066" s="102">
        <v>44227</v>
      </c>
      <c r="C2066" s="103">
        <v>0.19</v>
      </c>
      <c r="D2066" s="133">
        <v>12200</v>
      </c>
      <c r="E2066" s="108" t="str">
        <f>_xlfn.XLOOKUP($A2066,'Task3 Baza'!$A$2:$A$1999,'Task3 Baza'!$C$2:$C$1999,"non",0)</f>
        <v>Saatlı</v>
      </c>
      <c r="F2066" s="109" t="str">
        <f t="shared" si="68"/>
        <v>Gəncə</v>
      </c>
      <c r="G2066" s="110">
        <f t="shared" si="69"/>
        <v>20</v>
      </c>
    </row>
    <row r="2067" spans="1:7" x14ac:dyDescent="0.3">
      <c r="A2067" s="20" t="s">
        <v>1427</v>
      </c>
      <c r="B2067" s="102">
        <v>44624</v>
      </c>
      <c r="C2067" s="103">
        <v>0.22</v>
      </c>
      <c r="D2067" s="133">
        <v>6200</v>
      </c>
      <c r="E2067" s="108" t="str">
        <f>_xlfn.XLOOKUP($A2067,'Task3 Baza'!$A$2:$A$1999,'Task3 Baza'!$C$2:$C$1999,"non",0)</f>
        <v>Balakən</v>
      </c>
      <c r="F2067" s="109" t="str">
        <f t="shared" si="68"/>
        <v>Bakı</v>
      </c>
      <c r="G2067" s="110">
        <f t="shared" si="69"/>
        <v>10</v>
      </c>
    </row>
    <row r="2068" spans="1:7" x14ac:dyDescent="0.3">
      <c r="A2068" s="20" t="s">
        <v>992</v>
      </c>
      <c r="B2068" s="102">
        <v>44212</v>
      </c>
      <c r="C2068" s="103">
        <v>0.16</v>
      </c>
      <c r="D2068" s="133">
        <v>5900</v>
      </c>
      <c r="E2068" s="108" t="str">
        <f>_xlfn.XLOOKUP($A2068,'Task3 Baza'!$A$2:$A$1999,'Task3 Baza'!$C$2:$C$1999,"non",0)</f>
        <v>Ağdam</v>
      </c>
      <c r="F2068" s="109" t="str">
        <f t="shared" si="68"/>
        <v>Bakı</v>
      </c>
      <c r="G2068" s="110">
        <f t="shared" si="69"/>
        <v>10</v>
      </c>
    </row>
    <row r="2069" spans="1:7" x14ac:dyDescent="0.3">
      <c r="A2069" s="20" t="s">
        <v>1428</v>
      </c>
      <c r="B2069" s="102">
        <v>44490</v>
      </c>
      <c r="C2069" s="103">
        <v>0.21</v>
      </c>
      <c r="D2069" s="133">
        <v>10300</v>
      </c>
      <c r="E2069" s="108" t="str">
        <f>_xlfn.XLOOKUP($A2069,'Task3 Baza'!$A$2:$A$1999,'Task3 Baza'!$C$2:$C$1999,"non",0)</f>
        <v>Beyləqan</v>
      </c>
      <c r="F2069" s="109" t="str">
        <f t="shared" si="68"/>
        <v>Bakı</v>
      </c>
      <c r="G2069" s="110">
        <f t="shared" si="69"/>
        <v>10</v>
      </c>
    </row>
    <row r="2070" spans="1:7" x14ac:dyDescent="0.3">
      <c r="A2070" s="20" t="s">
        <v>608</v>
      </c>
      <c r="B2070" s="102">
        <v>44169</v>
      </c>
      <c r="C2070" s="103">
        <v>0.17</v>
      </c>
      <c r="D2070" s="133">
        <v>10200</v>
      </c>
      <c r="E2070" s="108" t="str">
        <f>_xlfn.XLOOKUP($A2070,'Task3 Baza'!$A$2:$A$1999,'Task3 Baza'!$C$2:$C$1999,"non",0)</f>
        <v>İmişli</v>
      </c>
      <c r="F2070" s="109" t="str">
        <f t="shared" si="68"/>
        <v>Sumqayıt</v>
      </c>
      <c r="G2070" s="110">
        <f t="shared" si="69"/>
        <v>50</v>
      </c>
    </row>
    <row r="2071" spans="1:7" x14ac:dyDescent="0.3">
      <c r="A2071" s="20" t="s">
        <v>1429</v>
      </c>
      <c r="B2071" s="102">
        <v>44586</v>
      </c>
      <c r="C2071" s="103">
        <v>0.19</v>
      </c>
      <c r="D2071" s="133">
        <v>6300</v>
      </c>
      <c r="E2071" s="108" t="str">
        <f>_xlfn.XLOOKUP($A2071,'Task3 Baza'!$A$2:$A$1999,'Task3 Baza'!$C$2:$C$1999,"non",0)</f>
        <v>Şamaxı</v>
      </c>
      <c r="F2071" s="109" t="str">
        <f t="shared" si="68"/>
        <v>Lənkəran</v>
      </c>
      <c r="G2071" s="110">
        <f t="shared" si="69"/>
        <v>42</v>
      </c>
    </row>
    <row r="2072" spans="1:7" x14ac:dyDescent="0.3">
      <c r="A2072" s="20" t="s">
        <v>1344</v>
      </c>
      <c r="B2072" s="102">
        <v>44426</v>
      </c>
      <c r="C2072" s="103">
        <v>0.21</v>
      </c>
      <c r="D2072" s="133">
        <v>12700</v>
      </c>
      <c r="E2072" s="108" t="str">
        <f>_xlfn.XLOOKUP($A2072,'Task3 Baza'!$A$2:$A$1999,'Task3 Baza'!$C$2:$C$1999,"non",0)</f>
        <v>Qazax</v>
      </c>
      <c r="F2072" s="109" t="str">
        <f t="shared" si="68"/>
        <v>Sumqayıt</v>
      </c>
      <c r="G2072" s="110">
        <f t="shared" si="69"/>
        <v>50</v>
      </c>
    </row>
    <row r="2073" spans="1:7" x14ac:dyDescent="0.3">
      <c r="A2073" s="20" t="s">
        <v>1430</v>
      </c>
      <c r="B2073" s="102">
        <v>44342</v>
      </c>
      <c r="C2073" s="103">
        <v>0.16</v>
      </c>
      <c r="D2073" s="133">
        <v>4300</v>
      </c>
      <c r="E2073" s="108" t="str">
        <f>_xlfn.XLOOKUP($A2073,'Task3 Baza'!$A$2:$A$1999,'Task3 Baza'!$C$2:$C$1999,"non",0)</f>
        <v>Tərtər</v>
      </c>
      <c r="F2073" s="109" t="str">
        <f t="shared" si="68"/>
        <v>Lənkəran</v>
      </c>
      <c r="G2073" s="110">
        <f t="shared" si="69"/>
        <v>42</v>
      </c>
    </row>
    <row r="2074" spans="1:7" x14ac:dyDescent="0.3">
      <c r="A2074" s="20" t="s">
        <v>1363</v>
      </c>
      <c r="B2074" s="102">
        <v>44652</v>
      </c>
      <c r="C2074" s="103">
        <v>0.24</v>
      </c>
      <c r="D2074" s="133">
        <v>10600</v>
      </c>
      <c r="E2074" s="108" t="str">
        <f>_xlfn.XLOOKUP($A2074,'Task3 Baza'!$A$2:$A$1999,'Task3 Baza'!$C$2:$C$1999,"non",0)</f>
        <v>Gəncə</v>
      </c>
      <c r="F2074" s="109" t="str">
        <f t="shared" si="68"/>
        <v>Sumqayıt</v>
      </c>
      <c r="G2074" s="110">
        <f t="shared" si="69"/>
        <v>50</v>
      </c>
    </row>
    <row r="2075" spans="1:7" x14ac:dyDescent="0.3">
      <c r="A2075" s="20" t="s">
        <v>785</v>
      </c>
      <c r="B2075" s="102">
        <v>44008</v>
      </c>
      <c r="C2075" s="103">
        <v>0.18</v>
      </c>
      <c r="D2075" s="133">
        <v>3200</v>
      </c>
      <c r="E2075" s="108" t="str">
        <f>_xlfn.XLOOKUP($A2075,'Task3 Baza'!$A$2:$A$1999,'Task3 Baza'!$C$2:$C$1999,"non",0)</f>
        <v>Hacıqabul</v>
      </c>
      <c r="F2075" s="109" t="str">
        <f t="shared" si="68"/>
        <v>Sumqayıt</v>
      </c>
      <c r="G2075" s="110">
        <f t="shared" si="69"/>
        <v>50</v>
      </c>
    </row>
    <row r="2076" spans="1:7" x14ac:dyDescent="0.3">
      <c r="A2076" s="20" t="s">
        <v>1431</v>
      </c>
      <c r="B2076" s="102">
        <v>44122</v>
      </c>
      <c r="C2076" s="103">
        <v>0.19</v>
      </c>
      <c r="D2076" s="133">
        <v>4100</v>
      </c>
      <c r="E2076" s="108" t="str">
        <f>_xlfn.XLOOKUP($A2076,'Task3 Baza'!$A$2:$A$1999,'Task3 Baza'!$C$2:$C$1999,"non",0)</f>
        <v>Ordubad</v>
      </c>
      <c r="F2076" s="109" t="str">
        <f t="shared" si="68"/>
        <v>Gəncə</v>
      </c>
      <c r="G2076" s="110">
        <f t="shared" si="69"/>
        <v>20</v>
      </c>
    </row>
    <row r="2077" spans="1:7" x14ac:dyDescent="0.3">
      <c r="A2077" s="20" t="s">
        <v>1295</v>
      </c>
      <c r="B2077" s="102">
        <v>44415</v>
      </c>
      <c r="C2077" s="103">
        <v>0.15</v>
      </c>
      <c r="D2077" s="133">
        <v>2000</v>
      </c>
      <c r="E2077" s="108" t="str">
        <f>_xlfn.XLOOKUP($A2077,'Task3 Baza'!$A$2:$A$1999,'Task3 Baza'!$C$2:$C$1999,"non",0)</f>
        <v>Sədərək</v>
      </c>
      <c r="F2077" s="109" t="str">
        <f t="shared" si="68"/>
        <v>Gəncə</v>
      </c>
      <c r="G2077" s="110">
        <f t="shared" si="69"/>
        <v>20</v>
      </c>
    </row>
    <row r="2078" spans="1:7" x14ac:dyDescent="0.3">
      <c r="A2078" s="20" t="s">
        <v>1432</v>
      </c>
      <c r="B2078" s="102">
        <v>44037</v>
      </c>
      <c r="C2078" s="103">
        <v>0.2</v>
      </c>
      <c r="D2078" s="133">
        <v>2700</v>
      </c>
      <c r="E2078" s="108" t="str">
        <f>_xlfn.XLOOKUP($A2078,'Task3 Baza'!$A$2:$A$1999,'Task3 Baza'!$C$2:$C$1999,"non",0)</f>
        <v>Tovuz</v>
      </c>
      <c r="F2078" s="109" t="str">
        <f t="shared" si="68"/>
        <v>Lənkəran</v>
      </c>
      <c r="G2078" s="110">
        <f t="shared" si="69"/>
        <v>42</v>
      </c>
    </row>
    <row r="2079" spans="1:7" x14ac:dyDescent="0.3">
      <c r="A2079" s="20" t="s">
        <v>1433</v>
      </c>
      <c r="B2079" s="102">
        <v>44535</v>
      </c>
      <c r="C2079" s="103">
        <v>0.19</v>
      </c>
      <c r="D2079" s="133">
        <v>8800</v>
      </c>
      <c r="E2079" s="108" t="str">
        <f>_xlfn.XLOOKUP($A2079,'Task3 Baza'!$A$2:$A$1999,'Task3 Baza'!$C$2:$C$1999,"non",0)</f>
        <v>Goranboy</v>
      </c>
      <c r="F2079" s="109" t="str">
        <f t="shared" si="68"/>
        <v>Sumqayıt</v>
      </c>
      <c r="G2079" s="110">
        <f t="shared" si="69"/>
        <v>50</v>
      </c>
    </row>
    <row r="2080" spans="1:7" x14ac:dyDescent="0.3">
      <c r="A2080" s="20" t="s">
        <v>927</v>
      </c>
      <c r="B2080" s="102">
        <v>44191</v>
      </c>
      <c r="C2080" s="103">
        <v>0.19</v>
      </c>
      <c r="D2080" s="133">
        <v>8600</v>
      </c>
      <c r="E2080" s="108" t="str">
        <f>_xlfn.XLOOKUP($A2080,'Task3 Baza'!$A$2:$A$1999,'Task3 Baza'!$C$2:$C$1999,"non",0)</f>
        <v>Ağdam</v>
      </c>
      <c r="F2080" s="109" t="str">
        <f t="shared" si="68"/>
        <v>Bakı</v>
      </c>
      <c r="G2080" s="110">
        <f t="shared" si="69"/>
        <v>10</v>
      </c>
    </row>
    <row r="2081" spans="1:7" x14ac:dyDescent="0.3">
      <c r="A2081" s="20" t="s">
        <v>977</v>
      </c>
      <c r="B2081" s="102">
        <v>44287</v>
      </c>
      <c r="C2081" s="103">
        <v>0.16</v>
      </c>
      <c r="D2081" s="133">
        <v>3700</v>
      </c>
      <c r="E2081" s="108" t="str">
        <f>_xlfn.XLOOKUP($A2081,'Task3 Baza'!$A$2:$A$1999,'Task3 Baza'!$C$2:$C$1999,"non",0)</f>
        <v>Saatlı</v>
      </c>
      <c r="F2081" s="109" t="str">
        <f t="shared" si="68"/>
        <v>Gəncə</v>
      </c>
      <c r="G2081" s="110">
        <f t="shared" si="69"/>
        <v>20</v>
      </c>
    </row>
    <row r="2082" spans="1:7" x14ac:dyDescent="0.3">
      <c r="A2082" s="20" t="s">
        <v>1434</v>
      </c>
      <c r="B2082" s="102">
        <v>43910</v>
      </c>
      <c r="C2082" s="103">
        <v>0.22</v>
      </c>
      <c r="D2082" s="133">
        <v>7000</v>
      </c>
      <c r="E2082" s="108" t="str">
        <f>_xlfn.XLOOKUP($A2082,'Task3 Baza'!$A$2:$A$1999,'Task3 Baza'!$C$2:$C$1999,"non",0)</f>
        <v>Qax</v>
      </c>
      <c r="F2082" s="109" t="str">
        <f t="shared" si="68"/>
        <v>Sumqayıt</v>
      </c>
      <c r="G2082" s="110">
        <f t="shared" si="69"/>
        <v>50</v>
      </c>
    </row>
    <row r="2083" spans="1:7" x14ac:dyDescent="0.3">
      <c r="A2083" s="20" t="s">
        <v>648</v>
      </c>
      <c r="B2083" s="102">
        <v>44556</v>
      </c>
      <c r="C2083" s="103">
        <v>0.2</v>
      </c>
      <c r="D2083" s="133">
        <v>9300</v>
      </c>
      <c r="E2083" s="108" t="str">
        <f>_xlfn.XLOOKUP($A2083,'Task3 Baza'!$A$2:$A$1999,'Task3 Baza'!$C$2:$C$1999,"non",0)</f>
        <v>Cəbrayıl</v>
      </c>
      <c r="F2083" s="109" t="str">
        <f t="shared" si="68"/>
        <v>Bakı</v>
      </c>
      <c r="G2083" s="110">
        <f t="shared" si="69"/>
        <v>10</v>
      </c>
    </row>
    <row r="2084" spans="1:7" x14ac:dyDescent="0.3">
      <c r="A2084" s="20" t="s">
        <v>1435</v>
      </c>
      <c r="B2084" s="102">
        <v>44683</v>
      </c>
      <c r="C2084" s="103">
        <v>0.23</v>
      </c>
      <c r="D2084" s="133">
        <v>10800</v>
      </c>
      <c r="E2084" s="108" t="str">
        <f>_xlfn.XLOOKUP($A2084,'Task3 Baza'!$A$2:$A$1999,'Task3 Baza'!$C$2:$C$1999,"non",0)</f>
        <v>Hacıqabul</v>
      </c>
      <c r="F2084" s="109" t="str">
        <f t="shared" si="68"/>
        <v>Sumqayıt</v>
      </c>
      <c r="G2084" s="110">
        <f t="shared" si="69"/>
        <v>50</v>
      </c>
    </row>
    <row r="2085" spans="1:7" x14ac:dyDescent="0.3">
      <c r="A2085" s="20" t="s">
        <v>1422</v>
      </c>
      <c r="B2085" s="102">
        <v>44398</v>
      </c>
      <c r="C2085" s="103">
        <v>0.2</v>
      </c>
      <c r="D2085" s="133">
        <v>5200</v>
      </c>
      <c r="E2085" s="108" t="str">
        <f>_xlfn.XLOOKUP($A2085,'Task3 Baza'!$A$2:$A$1999,'Task3 Baza'!$C$2:$C$1999,"non",0)</f>
        <v>Qazax</v>
      </c>
      <c r="F2085" s="109" t="str">
        <f t="shared" si="68"/>
        <v>Sumqayıt</v>
      </c>
      <c r="G2085" s="110">
        <f t="shared" si="69"/>
        <v>50</v>
      </c>
    </row>
    <row r="2086" spans="1:7" x14ac:dyDescent="0.3">
      <c r="A2086" s="20" t="s">
        <v>1103</v>
      </c>
      <c r="B2086" s="102">
        <v>44200</v>
      </c>
      <c r="C2086" s="103">
        <v>0.15</v>
      </c>
      <c r="D2086" s="133">
        <v>11500</v>
      </c>
      <c r="E2086" s="108" t="str">
        <f>_xlfn.XLOOKUP($A2086,'Task3 Baza'!$A$2:$A$1999,'Task3 Baza'!$C$2:$C$1999,"non",0)</f>
        <v>Mingəçevir</v>
      </c>
      <c r="F2086" s="109" t="str">
        <f t="shared" si="68"/>
        <v>Gəncə</v>
      </c>
      <c r="G2086" s="110">
        <f t="shared" si="69"/>
        <v>20</v>
      </c>
    </row>
    <row r="2087" spans="1:7" x14ac:dyDescent="0.3">
      <c r="A2087" s="20" t="s">
        <v>1436</v>
      </c>
      <c r="B2087" s="102">
        <v>44496</v>
      </c>
      <c r="C2087" s="103">
        <v>0.22</v>
      </c>
      <c r="D2087" s="133">
        <v>3400</v>
      </c>
      <c r="E2087" s="108" t="str">
        <f>_xlfn.XLOOKUP($A2087,'Task3 Baza'!$A$2:$A$1999,'Task3 Baza'!$C$2:$C$1999,"non",0)</f>
        <v>Qazax</v>
      </c>
      <c r="F2087" s="109" t="str">
        <f t="shared" si="68"/>
        <v>Sumqayıt</v>
      </c>
      <c r="G2087" s="110">
        <f t="shared" si="69"/>
        <v>50</v>
      </c>
    </row>
    <row r="2088" spans="1:7" x14ac:dyDescent="0.3">
      <c r="A2088" s="20" t="s">
        <v>1437</v>
      </c>
      <c r="B2088" s="102">
        <v>44194</v>
      </c>
      <c r="C2088" s="103">
        <v>0.15</v>
      </c>
      <c r="D2088" s="133">
        <v>5700</v>
      </c>
      <c r="E2088" s="108" t="str">
        <f>_xlfn.XLOOKUP($A2088,'Task3 Baza'!$A$2:$A$1999,'Task3 Baza'!$C$2:$C$1999,"non",0)</f>
        <v>Bərdə</v>
      </c>
      <c r="F2088" s="109" t="str">
        <f t="shared" si="68"/>
        <v>Bakı</v>
      </c>
      <c r="G2088" s="110">
        <f t="shared" si="69"/>
        <v>10</v>
      </c>
    </row>
    <row r="2089" spans="1:7" x14ac:dyDescent="0.3">
      <c r="A2089" s="20" t="s">
        <v>454</v>
      </c>
      <c r="B2089" s="102">
        <v>43547</v>
      </c>
      <c r="C2089" s="103">
        <v>0.23</v>
      </c>
      <c r="D2089" s="133">
        <v>8800</v>
      </c>
      <c r="E2089" s="108" t="str">
        <f>_xlfn.XLOOKUP($A2089,'Task3 Baza'!$A$2:$A$1999,'Task3 Baza'!$C$2:$C$1999,"non",0)</f>
        <v>Naxçıvan</v>
      </c>
      <c r="F2089" s="109" t="str">
        <f t="shared" si="68"/>
        <v>Gəncə</v>
      </c>
      <c r="G2089" s="110">
        <f t="shared" si="69"/>
        <v>20</v>
      </c>
    </row>
    <row r="2090" spans="1:7" x14ac:dyDescent="0.3">
      <c r="A2090" s="20" t="s">
        <v>1438</v>
      </c>
      <c r="B2090" s="102">
        <v>44328</v>
      </c>
      <c r="C2090" s="103">
        <v>0.18</v>
      </c>
      <c r="D2090" s="133">
        <v>7000</v>
      </c>
      <c r="E2090" s="108" t="str">
        <f>_xlfn.XLOOKUP($A2090,'Task3 Baza'!$A$2:$A$1999,'Task3 Baza'!$C$2:$C$1999,"non",0)</f>
        <v>Ucar</v>
      </c>
      <c r="F2090" s="109" t="str">
        <f t="shared" si="68"/>
        <v>Lənkəran</v>
      </c>
      <c r="G2090" s="110">
        <f t="shared" si="69"/>
        <v>42</v>
      </c>
    </row>
    <row r="2091" spans="1:7" x14ac:dyDescent="0.3">
      <c r="A2091" s="20" t="s">
        <v>1205</v>
      </c>
      <c r="B2091" s="102">
        <v>44458</v>
      </c>
      <c r="C2091" s="103">
        <v>0.21</v>
      </c>
      <c r="D2091" s="133">
        <v>4400</v>
      </c>
      <c r="E2091" s="108" t="str">
        <f>_xlfn.XLOOKUP($A2091,'Task3 Baza'!$A$2:$A$1999,'Task3 Baza'!$C$2:$C$1999,"non",0)</f>
        <v>Xocalı</v>
      </c>
      <c r="F2091" s="109" t="str">
        <f t="shared" si="68"/>
        <v>Sumqayıt</v>
      </c>
      <c r="G2091" s="110">
        <f t="shared" si="69"/>
        <v>50</v>
      </c>
    </row>
    <row r="2092" spans="1:7" x14ac:dyDescent="0.3">
      <c r="A2092" s="20" t="s">
        <v>263</v>
      </c>
      <c r="B2092" s="102">
        <v>44461</v>
      </c>
      <c r="C2092" s="103">
        <v>0.23</v>
      </c>
      <c r="D2092" s="133">
        <v>10500</v>
      </c>
      <c r="E2092" s="108" t="str">
        <f>_xlfn.XLOOKUP($A2092,'Task3 Baza'!$A$2:$A$1999,'Task3 Baza'!$C$2:$C$1999,"non",0)</f>
        <v>Neftçala</v>
      </c>
      <c r="F2092" s="109" t="str">
        <f t="shared" si="68"/>
        <v>Gəncə</v>
      </c>
      <c r="G2092" s="110">
        <f t="shared" si="69"/>
        <v>20</v>
      </c>
    </row>
    <row r="2093" spans="1:7" x14ac:dyDescent="0.3">
      <c r="A2093" s="20" t="s">
        <v>1439</v>
      </c>
      <c r="B2093" s="102">
        <v>44835</v>
      </c>
      <c r="C2093" s="103">
        <v>0.23</v>
      </c>
      <c r="D2093" s="133">
        <v>6500</v>
      </c>
      <c r="E2093" s="108" t="str">
        <f>_xlfn.XLOOKUP($A2093,'Task3 Baza'!$A$2:$A$1999,'Task3 Baza'!$C$2:$C$1999,"non",0)</f>
        <v>Ağstafa</v>
      </c>
      <c r="F2093" s="109" t="str">
        <f t="shared" si="68"/>
        <v>Bakı</v>
      </c>
      <c r="G2093" s="110">
        <f t="shared" si="69"/>
        <v>10</v>
      </c>
    </row>
    <row r="2094" spans="1:7" x14ac:dyDescent="0.3">
      <c r="A2094" s="20" t="s">
        <v>1268</v>
      </c>
      <c r="B2094" s="102">
        <v>44185</v>
      </c>
      <c r="C2094" s="103">
        <v>0.23</v>
      </c>
      <c r="D2094" s="133">
        <v>1300</v>
      </c>
      <c r="E2094" s="108" t="str">
        <f>_xlfn.XLOOKUP($A2094,'Task3 Baza'!$A$2:$A$1999,'Task3 Baza'!$C$2:$C$1999,"non",0)</f>
        <v>Saatlı</v>
      </c>
      <c r="F2094" s="109" t="str">
        <f t="shared" si="68"/>
        <v>Gəncə</v>
      </c>
      <c r="G2094" s="110">
        <f t="shared" si="69"/>
        <v>20</v>
      </c>
    </row>
    <row r="2095" spans="1:7" x14ac:dyDescent="0.3">
      <c r="A2095" s="20" t="s">
        <v>471</v>
      </c>
      <c r="B2095" s="102">
        <v>44380</v>
      </c>
      <c r="C2095" s="103">
        <v>0.15</v>
      </c>
      <c r="D2095" s="133">
        <v>9000</v>
      </c>
      <c r="E2095" s="108" t="str">
        <f>_xlfn.XLOOKUP($A2095,'Task3 Baza'!$A$2:$A$1999,'Task3 Baza'!$C$2:$C$1999,"non",0)</f>
        <v>Bərdə</v>
      </c>
      <c r="F2095" s="109" t="str">
        <f t="shared" si="68"/>
        <v>Bakı</v>
      </c>
      <c r="G2095" s="110">
        <f t="shared" si="69"/>
        <v>10</v>
      </c>
    </row>
    <row r="2096" spans="1:7" x14ac:dyDescent="0.3">
      <c r="A2096" s="20" t="s">
        <v>308</v>
      </c>
      <c r="B2096" s="102">
        <v>44611</v>
      </c>
      <c r="C2096" s="103">
        <v>0.22</v>
      </c>
      <c r="D2096" s="133">
        <v>9100</v>
      </c>
      <c r="E2096" s="108" t="str">
        <f>_xlfn.XLOOKUP($A2096,'Task3 Baza'!$A$2:$A$1999,'Task3 Baza'!$C$2:$C$1999,"non",0)</f>
        <v>Abşeron</v>
      </c>
      <c r="F2096" s="109" t="str">
        <f t="shared" si="68"/>
        <v>Bakı</v>
      </c>
      <c r="G2096" s="110">
        <f t="shared" si="69"/>
        <v>10</v>
      </c>
    </row>
    <row r="2097" spans="1:7" x14ac:dyDescent="0.3">
      <c r="A2097" s="20" t="s">
        <v>562</v>
      </c>
      <c r="B2097" s="102">
        <v>44771</v>
      </c>
      <c r="C2097" s="103">
        <v>0.21</v>
      </c>
      <c r="D2097" s="133">
        <v>5700</v>
      </c>
      <c r="E2097" s="108" t="str">
        <f>_xlfn.XLOOKUP($A2097,'Task3 Baza'!$A$2:$A$1999,'Task3 Baza'!$C$2:$C$1999,"non",0)</f>
        <v>Ağcabədi</v>
      </c>
      <c r="F2097" s="109" t="str">
        <f t="shared" si="68"/>
        <v>Bakı</v>
      </c>
      <c r="G2097" s="110">
        <f t="shared" si="69"/>
        <v>10</v>
      </c>
    </row>
    <row r="2098" spans="1:7" x14ac:dyDescent="0.3">
      <c r="A2098" s="20" t="s">
        <v>376</v>
      </c>
      <c r="B2098" s="102">
        <v>44337</v>
      </c>
      <c r="C2098" s="103">
        <v>0.22</v>
      </c>
      <c r="D2098" s="133">
        <v>5200</v>
      </c>
      <c r="E2098" s="108" t="str">
        <f>_xlfn.XLOOKUP($A2098,'Task3 Baza'!$A$2:$A$1999,'Task3 Baza'!$C$2:$C$1999,"non",0)</f>
        <v>Ucar</v>
      </c>
      <c r="F2098" s="109" t="str">
        <f t="shared" si="68"/>
        <v>Lənkəran</v>
      </c>
      <c r="G2098" s="110">
        <f t="shared" si="69"/>
        <v>42</v>
      </c>
    </row>
    <row r="2099" spans="1:7" x14ac:dyDescent="0.3">
      <c r="A2099" s="20" t="s">
        <v>1440</v>
      </c>
      <c r="B2099" s="102">
        <v>44289</v>
      </c>
      <c r="C2099" s="103">
        <v>0.14000000000000001</v>
      </c>
      <c r="D2099" s="133">
        <v>12700</v>
      </c>
      <c r="E2099" s="108" t="str">
        <f>_xlfn.XLOOKUP($A2099,'Task3 Baza'!$A$2:$A$1999,'Task3 Baza'!$C$2:$C$1999,"non",0)</f>
        <v>Abşeron</v>
      </c>
      <c r="F2099" s="109" t="str">
        <f t="shared" si="68"/>
        <v>Bakı</v>
      </c>
      <c r="G2099" s="110">
        <f t="shared" si="69"/>
        <v>10</v>
      </c>
    </row>
    <row r="2100" spans="1:7" x14ac:dyDescent="0.3">
      <c r="A2100" s="20" t="s">
        <v>1441</v>
      </c>
      <c r="B2100" s="102">
        <v>43805</v>
      </c>
      <c r="C2100" s="103">
        <v>0.15</v>
      </c>
      <c r="D2100" s="133">
        <v>7400</v>
      </c>
      <c r="E2100" s="108" t="str">
        <f>_xlfn.XLOOKUP($A2100,'Task3 Baza'!$A$2:$A$1999,'Task3 Baza'!$C$2:$C$1999,"non",0)</f>
        <v>Saatlı</v>
      </c>
      <c r="F2100" s="109" t="str">
        <f t="shared" si="68"/>
        <v>Gəncə</v>
      </c>
      <c r="G2100" s="110">
        <f t="shared" si="69"/>
        <v>20</v>
      </c>
    </row>
    <row r="2101" spans="1:7" x14ac:dyDescent="0.3">
      <c r="A2101" s="20" t="s">
        <v>1442</v>
      </c>
      <c r="B2101" s="102">
        <v>44747</v>
      </c>
      <c r="C2101" s="103">
        <v>0.18</v>
      </c>
      <c r="D2101" s="133">
        <v>8600</v>
      </c>
      <c r="E2101" s="108" t="str">
        <f>_xlfn.XLOOKUP($A2101,'Task3 Baza'!$A$2:$A$1999,'Task3 Baza'!$C$2:$C$1999,"non",0)</f>
        <v>Neftçala</v>
      </c>
      <c r="F2101" s="109" t="str">
        <f t="shared" si="68"/>
        <v>Gəncə</v>
      </c>
      <c r="G2101" s="110">
        <f t="shared" si="69"/>
        <v>20</v>
      </c>
    </row>
    <row r="2102" spans="1:7" x14ac:dyDescent="0.3">
      <c r="A2102" s="20" t="s">
        <v>1443</v>
      </c>
      <c r="B2102" s="102">
        <v>44004</v>
      </c>
      <c r="C2102" s="103">
        <v>0.16</v>
      </c>
      <c r="D2102" s="133">
        <v>4300</v>
      </c>
      <c r="E2102" s="108" t="str">
        <f>_xlfn.XLOOKUP($A2102,'Task3 Baza'!$A$2:$A$1999,'Task3 Baza'!$C$2:$C$1999,"non",0)</f>
        <v>Xızı</v>
      </c>
      <c r="F2102" s="109" t="str">
        <f t="shared" si="68"/>
        <v>Sumqayıt</v>
      </c>
      <c r="G2102" s="110">
        <f t="shared" si="69"/>
        <v>50</v>
      </c>
    </row>
    <row r="2103" spans="1:7" x14ac:dyDescent="0.3">
      <c r="A2103" s="20" t="s">
        <v>1078</v>
      </c>
      <c r="B2103" s="102">
        <v>44091</v>
      </c>
      <c r="C2103" s="103">
        <v>0.19</v>
      </c>
      <c r="D2103" s="133">
        <v>3900</v>
      </c>
      <c r="E2103" s="108" t="str">
        <f>_xlfn.XLOOKUP($A2103,'Task3 Baza'!$A$2:$A$1999,'Task3 Baza'!$C$2:$C$1999,"non",0)</f>
        <v>Babək</v>
      </c>
      <c r="F2103" s="109" t="str">
        <f t="shared" si="68"/>
        <v>Bakı</v>
      </c>
      <c r="G2103" s="110">
        <f t="shared" si="69"/>
        <v>10</v>
      </c>
    </row>
    <row r="2104" spans="1:7" x14ac:dyDescent="0.3">
      <c r="A2104" s="20" t="s">
        <v>1115</v>
      </c>
      <c r="B2104" s="102">
        <v>44474</v>
      </c>
      <c r="C2104" s="103">
        <v>0.22</v>
      </c>
      <c r="D2104" s="133">
        <v>4300</v>
      </c>
      <c r="E2104" s="108" t="str">
        <f>_xlfn.XLOOKUP($A2104,'Task3 Baza'!$A$2:$A$1999,'Task3 Baza'!$C$2:$C$1999,"non",0)</f>
        <v>Ucar</v>
      </c>
      <c r="F2104" s="109" t="str">
        <f t="shared" si="68"/>
        <v>Lənkəran</v>
      </c>
      <c r="G2104" s="110">
        <f t="shared" si="69"/>
        <v>42</v>
      </c>
    </row>
    <row r="2105" spans="1:7" x14ac:dyDescent="0.3">
      <c r="A2105" s="20" t="s">
        <v>1444</v>
      </c>
      <c r="B2105" s="102">
        <v>43861</v>
      </c>
      <c r="C2105" s="103">
        <v>0.22</v>
      </c>
      <c r="D2105" s="133">
        <v>4200</v>
      </c>
      <c r="E2105" s="108" t="str">
        <f>_xlfn.XLOOKUP($A2105,'Task3 Baza'!$A$2:$A$1999,'Task3 Baza'!$C$2:$C$1999,"non",0)</f>
        <v>Xocalı</v>
      </c>
      <c r="F2105" s="109" t="str">
        <f t="shared" si="68"/>
        <v>Sumqayıt</v>
      </c>
      <c r="G2105" s="110">
        <f t="shared" si="69"/>
        <v>50</v>
      </c>
    </row>
    <row r="2106" spans="1:7" x14ac:dyDescent="0.3">
      <c r="A2106" s="20" t="s">
        <v>1296</v>
      </c>
      <c r="B2106" s="102">
        <v>44368</v>
      </c>
      <c r="C2106" s="103">
        <v>0.17</v>
      </c>
      <c r="D2106" s="133">
        <v>5200</v>
      </c>
      <c r="E2106" s="108" t="str">
        <f>_xlfn.XLOOKUP($A2106,'Task3 Baza'!$A$2:$A$1999,'Task3 Baza'!$C$2:$C$1999,"non",0)</f>
        <v>Şirvan</v>
      </c>
      <c r="F2106" s="109" t="str">
        <f t="shared" si="68"/>
        <v>Lənkəran</v>
      </c>
      <c r="G2106" s="110">
        <f t="shared" si="69"/>
        <v>42</v>
      </c>
    </row>
    <row r="2107" spans="1:7" x14ac:dyDescent="0.3">
      <c r="A2107" s="20" t="s">
        <v>1417</v>
      </c>
      <c r="B2107" s="102">
        <v>44183</v>
      </c>
      <c r="C2107" s="103">
        <v>0.16</v>
      </c>
      <c r="D2107" s="133">
        <v>2200</v>
      </c>
      <c r="E2107" s="108" t="str">
        <f>_xlfn.XLOOKUP($A2107,'Task3 Baza'!$A$2:$A$1999,'Task3 Baza'!$C$2:$C$1999,"non",0)</f>
        <v>Qusar</v>
      </c>
      <c r="F2107" s="109" t="str">
        <f t="shared" si="68"/>
        <v>Gəncə</v>
      </c>
      <c r="G2107" s="110">
        <f t="shared" si="69"/>
        <v>20</v>
      </c>
    </row>
    <row r="2108" spans="1:7" x14ac:dyDescent="0.3">
      <c r="A2108" s="20" t="s">
        <v>649</v>
      </c>
      <c r="B2108" s="102">
        <v>43581</v>
      </c>
      <c r="C2108" s="103">
        <v>0.19</v>
      </c>
      <c r="D2108" s="133">
        <v>3200</v>
      </c>
      <c r="E2108" s="108" t="str">
        <f>_xlfn.XLOOKUP($A2108,'Task3 Baza'!$A$2:$A$1999,'Task3 Baza'!$C$2:$C$1999,"non",0)</f>
        <v>Kürdəmir</v>
      </c>
      <c r="F2108" s="109" t="str">
        <f t="shared" si="68"/>
        <v>Sumqayıt</v>
      </c>
      <c r="G2108" s="110">
        <f t="shared" si="69"/>
        <v>50</v>
      </c>
    </row>
    <row r="2109" spans="1:7" x14ac:dyDescent="0.3">
      <c r="A2109" s="20" t="s">
        <v>443</v>
      </c>
      <c r="B2109" s="102">
        <v>44216</v>
      </c>
      <c r="C2109" s="103">
        <v>0.24</v>
      </c>
      <c r="D2109" s="133">
        <v>8000</v>
      </c>
      <c r="E2109" s="108" t="str">
        <f>_xlfn.XLOOKUP($A2109,'Task3 Baza'!$A$2:$A$1999,'Task3 Baza'!$C$2:$C$1999,"non",0)</f>
        <v>Tovuz</v>
      </c>
      <c r="F2109" s="109" t="str">
        <f t="shared" si="68"/>
        <v>Lənkəran</v>
      </c>
      <c r="G2109" s="110">
        <f t="shared" si="69"/>
        <v>42</v>
      </c>
    </row>
    <row r="2110" spans="1:7" x14ac:dyDescent="0.3">
      <c r="A2110" s="20" t="s">
        <v>861</v>
      </c>
      <c r="B2110" s="102">
        <v>44622</v>
      </c>
      <c r="C2110" s="103">
        <v>0.23</v>
      </c>
      <c r="D2110" s="133">
        <v>12200</v>
      </c>
      <c r="E2110" s="108" t="str">
        <f>_xlfn.XLOOKUP($A2110,'Task3 Baza'!$A$2:$A$1999,'Task3 Baza'!$C$2:$C$1999,"non",0)</f>
        <v>Lerik</v>
      </c>
      <c r="F2110" s="109" t="str">
        <f t="shared" si="68"/>
        <v>Gəncə</v>
      </c>
      <c r="G2110" s="110">
        <f t="shared" si="69"/>
        <v>20</v>
      </c>
    </row>
    <row r="2111" spans="1:7" x14ac:dyDescent="0.3">
      <c r="A2111" s="20" t="s">
        <v>1445</v>
      </c>
      <c r="B2111" s="102">
        <v>44736</v>
      </c>
      <c r="C2111" s="103">
        <v>0.23</v>
      </c>
      <c r="D2111" s="133">
        <v>6700</v>
      </c>
      <c r="E2111" s="108" t="str">
        <f>_xlfn.XLOOKUP($A2111,'Task3 Baza'!$A$2:$A$1999,'Task3 Baza'!$C$2:$C$1999,"non",0)</f>
        <v>Quba</v>
      </c>
      <c r="F2111" s="109" t="str">
        <f t="shared" si="68"/>
        <v>Gəncə</v>
      </c>
      <c r="G2111" s="110">
        <f t="shared" si="69"/>
        <v>20</v>
      </c>
    </row>
    <row r="2112" spans="1:7" x14ac:dyDescent="0.3">
      <c r="A2112" s="20" t="s">
        <v>883</v>
      </c>
      <c r="B2112" s="102">
        <v>44485</v>
      </c>
      <c r="C2112" s="103">
        <v>0.18</v>
      </c>
      <c r="D2112" s="133">
        <v>11900</v>
      </c>
      <c r="E2112" s="108" t="str">
        <f>_xlfn.XLOOKUP($A2112,'Task3 Baza'!$A$2:$A$1999,'Task3 Baza'!$C$2:$C$1999,"non",0)</f>
        <v>Salyan</v>
      </c>
      <c r="F2112" s="109" t="str">
        <f t="shared" si="68"/>
        <v>Gəncə</v>
      </c>
      <c r="G2112" s="110">
        <f t="shared" si="69"/>
        <v>20</v>
      </c>
    </row>
    <row r="2113" spans="1:7" x14ac:dyDescent="0.3">
      <c r="A2113" s="20" t="s">
        <v>1029</v>
      </c>
      <c r="B2113" s="102">
        <v>44191</v>
      </c>
      <c r="C2113" s="103">
        <v>0.19</v>
      </c>
      <c r="D2113" s="133">
        <v>5300</v>
      </c>
      <c r="E2113" s="108" t="str">
        <f>_xlfn.XLOOKUP($A2113,'Task3 Baza'!$A$2:$A$1999,'Task3 Baza'!$C$2:$C$1999,"non",0)</f>
        <v>Daşkəsən</v>
      </c>
      <c r="F2113" s="109" t="str">
        <f t="shared" si="68"/>
        <v>Bakı</v>
      </c>
      <c r="G2113" s="110">
        <f t="shared" si="69"/>
        <v>10</v>
      </c>
    </row>
    <row r="2114" spans="1:7" x14ac:dyDescent="0.3">
      <c r="A2114" s="20" t="s">
        <v>1446</v>
      </c>
      <c r="B2114" s="102">
        <v>44126</v>
      </c>
      <c r="C2114" s="103">
        <v>0.23</v>
      </c>
      <c r="D2114" s="133">
        <v>2200</v>
      </c>
      <c r="E2114" s="108" t="str">
        <f>_xlfn.XLOOKUP($A2114,'Task3 Baza'!$A$2:$A$1999,'Task3 Baza'!$C$2:$C$1999,"non",0)</f>
        <v>Biləsuvar</v>
      </c>
      <c r="F2114" s="109" t="str">
        <f t="shared" ref="F2114:F2177" si="70">VLOOKUP($E2114,$I$3:$K$75,2,0)</f>
        <v>Bakı</v>
      </c>
      <c r="G2114" s="110">
        <f t="shared" ref="G2114:G2177" si="71">VLOOKUP(VLOOKUP($E2114,$I$3:$J$75,2,0),$L$3:$M$6,2,0)</f>
        <v>10</v>
      </c>
    </row>
    <row r="2115" spans="1:7" x14ac:dyDescent="0.3">
      <c r="A2115" s="20" t="s">
        <v>1054</v>
      </c>
      <c r="B2115" s="102">
        <v>43757</v>
      </c>
      <c r="C2115" s="103">
        <v>0.22</v>
      </c>
      <c r="D2115" s="133">
        <v>1800</v>
      </c>
      <c r="E2115" s="108" t="str">
        <f>_xlfn.XLOOKUP($A2115,'Task3 Baza'!$A$2:$A$1999,'Task3 Baza'!$C$2:$C$1999,"non",0)</f>
        <v>Samux</v>
      </c>
      <c r="F2115" s="109" t="str">
        <f t="shared" si="70"/>
        <v>Gəncə</v>
      </c>
      <c r="G2115" s="110">
        <f t="shared" si="71"/>
        <v>20</v>
      </c>
    </row>
    <row r="2116" spans="1:7" x14ac:dyDescent="0.3">
      <c r="A2116" s="20" t="s">
        <v>1447</v>
      </c>
      <c r="B2116" s="102">
        <v>44528</v>
      </c>
      <c r="C2116" s="103">
        <v>0.18</v>
      </c>
      <c r="D2116" s="133">
        <v>6300</v>
      </c>
      <c r="E2116" s="108" t="str">
        <f>_xlfn.XLOOKUP($A2116,'Task3 Baza'!$A$2:$A$1999,'Task3 Baza'!$C$2:$C$1999,"non",0)</f>
        <v>Gəncə</v>
      </c>
      <c r="F2116" s="109" t="str">
        <f t="shared" si="70"/>
        <v>Sumqayıt</v>
      </c>
      <c r="G2116" s="110">
        <f t="shared" si="71"/>
        <v>50</v>
      </c>
    </row>
    <row r="2117" spans="1:7" x14ac:dyDescent="0.3">
      <c r="A2117" s="20" t="s">
        <v>387</v>
      </c>
      <c r="B2117" s="102">
        <v>44410</v>
      </c>
      <c r="C2117" s="103">
        <v>0.14000000000000001</v>
      </c>
      <c r="D2117" s="133">
        <v>9300</v>
      </c>
      <c r="E2117" s="108" t="str">
        <f>_xlfn.XLOOKUP($A2117,'Task3 Baza'!$A$2:$A$1999,'Task3 Baza'!$C$2:$C$1999,"non",0)</f>
        <v>Gədəbəy</v>
      </c>
      <c r="F2117" s="109" t="str">
        <f t="shared" si="70"/>
        <v>Sumqayıt</v>
      </c>
      <c r="G2117" s="110">
        <f t="shared" si="71"/>
        <v>50</v>
      </c>
    </row>
    <row r="2118" spans="1:7" x14ac:dyDescent="0.3">
      <c r="A2118" s="20" t="s">
        <v>1123</v>
      </c>
      <c r="B2118" s="102">
        <v>43914</v>
      </c>
      <c r="C2118" s="103">
        <v>0.2</v>
      </c>
      <c r="D2118" s="133">
        <v>2500</v>
      </c>
      <c r="E2118" s="108" t="str">
        <f>_xlfn.XLOOKUP($A2118,'Task3 Baza'!$A$2:$A$1999,'Task3 Baza'!$C$2:$C$1999,"non",0)</f>
        <v>Ağstafa</v>
      </c>
      <c r="F2118" s="109" t="str">
        <f t="shared" si="70"/>
        <v>Bakı</v>
      </c>
      <c r="G2118" s="110">
        <f t="shared" si="71"/>
        <v>10</v>
      </c>
    </row>
    <row r="2119" spans="1:7" x14ac:dyDescent="0.3">
      <c r="A2119" s="20" t="s">
        <v>1448</v>
      </c>
      <c r="B2119" s="102">
        <v>44141</v>
      </c>
      <c r="C2119" s="103">
        <v>0.23</v>
      </c>
      <c r="D2119" s="133">
        <v>3400</v>
      </c>
      <c r="E2119" s="108" t="str">
        <f>_xlfn.XLOOKUP($A2119,'Task3 Baza'!$A$2:$A$1999,'Task3 Baza'!$C$2:$C$1999,"non",0)</f>
        <v>Füzuli</v>
      </c>
      <c r="F2119" s="109" t="str">
        <f t="shared" si="70"/>
        <v>Sumqayıt</v>
      </c>
      <c r="G2119" s="110">
        <f t="shared" si="71"/>
        <v>50</v>
      </c>
    </row>
    <row r="2120" spans="1:7" x14ac:dyDescent="0.3">
      <c r="A2120" s="20" t="s">
        <v>1449</v>
      </c>
      <c r="B2120" s="102">
        <v>44206</v>
      </c>
      <c r="C2120" s="103">
        <v>0.23</v>
      </c>
      <c r="D2120" s="133">
        <v>7800</v>
      </c>
      <c r="E2120" s="108" t="str">
        <f>_xlfn.XLOOKUP($A2120,'Task3 Baza'!$A$2:$A$1999,'Task3 Baza'!$C$2:$C$1999,"non",0)</f>
        <v>Masallı</v>
      </c>
      <c r="F2120" s="109" t="str">
        <f t="shared" si="70"/>
        <v>Gəncə</v>
      </c>
      <c r="G2120" s="110">
        <f t="shared" si="71"/>
        <v>20</v>
      </c>
    </row>
    <row r="2121" spans="1:7" x14ac:dyDescent="0.3">
      <c r="A2121" s="20" t="s">
        <v>176</v>
      </c>
      <c r="B2121" s="102">
        <v>44405</v>
      </c>
      <c r="C2121" s="103">
        <v>0.18</v>
      </c>
      <c r="D2121" s="133">
        <v>7400</v>
      </c>
      <c r="E2121" s="108" t="str">
        <f>_xlfn.XLOOKUP($A2121,'Task3 Baza'!$A$2:$A$1999,'Task3 Baza'!$C$2:$C$1999,"non",0)</f>
        <v>Neftçala</v>
      </c>
      <c r="F2121" s="109" t="str">
        <f t="shared" si="70"/>
        <v>Gəncə</v>
      </c>
      <c r="G2121" s="110">
        <f t="shared" si="71"/>
        <v>20</v>
      </c>
    </row>
    <row r="2122" spans="1:7" x14ac:dyDescent="0.3">
      <c r="A2122" s="20" t="s">
        <v>905</v>
      </c>
      <c r="B2122" s="102">
        <v>43717</v>
      </c>
      <c r="C2122" s="103">
        <v>0.14000000000000001</v>
      </c>
      <c r="D2122" s="133">
        <v>9900</v>
      </c>
      <c r="E2122" s="108" t="str">
        <f>_xlfn.XLOOKUP($A2122,'Task3 Baza'!$A$2:$A$1999,'Task3 Baza'!$C$2:$C$1999,"non",0)</f>
        <v>Yardımlı</v>
      </c>
      <c r="F2122" s="109" t="str">
        <f t="shared" si="70"/>
        <v>Lənkəran</v>
      </c>
      <c r="G2122" s="110">
        <f t="shared" si="71"/>
        <v>42</v>
      </c>
    </row>
    <row r="2123" spans="1:7" x14ac:dyDescent="0.3">
      <c r="A2123" s="20" t="s">
        <v>1450</v>
      </c>
      <c r="B2123" s="102">
        <v>44191</v>
      </c>
      <c r="C2123" s="103">
        <v>0.17</v>
      </c>
      <c r="D2123" s="133">
        <v>7800</v>
      </c>
      <c r="E2123" s="108" t="str">
        <f>_xlfn.XLOOKUP($A2123,'Task3 Baza'!$A$2:$A$1999,'Task3 Baza'!$C$2:$C$1999,"non",0)</f>
        <v>Xocavənd</v>
      </c>
      <c r="F2123" s="109" t="str">
        <f t="shared" si="70"/>
        <v>Sumqayıt</v>
      </c>
      <c r="G2123" s="110">
        <f t="shared" si="71"/>
        <v>50</v>
      </c>
    </row>
    <row r="2124" spans="1:7" x14ac:dyDescent="0.3">
      <c r="A2124" s="20" t="s">
        <v>1451</v>
      </c>
      <c r="B2124" s="102">
        <v>44528</v>
      </c>
      <c r="C2124" s="103">
        <v>0.23</v>
      </c>
      <c r="D2124" s="133">
        <v>2900</v>
      </c>
      <c r="E2124" s="108" t="str">
        <f>_xlfn.XLOOKUP($A2124,'Task3 Baza'!$A$2:$A$1999,'Task3 Baza'!$C$2:$C$1999,"non",0)</f>
        <v>Kürdəmir</v>
      </c>
      <c r="F2124" s="109" t="str">
        <f t="shared" si="70"/>
        <v>Sumqayıt</v>
      </c>
      <c r="G2124" s="110">
        <f t="shared" si="71"/>
        <v>50</v>
      </c>
    </row>
    <row r="2125" spans="1:7" x14ac:dyDescent="0.3">
      <c r="A2125" s="20" t="s">
        <v>967</v>
      </c>
      <c r="B2125" s="102">
        <v>43883</v>
      </c>
      <c r="C2125" s="103">
        <v>0.24</v>
      </c>
      <c r="D2125" s="133">
        <v>5800</v>
      </c>
      <c r="E2125" s="108" t="str">
        <f>_xlfn.XLOOKUP($A2125,'Task3 Baza'!$A$2:$A$1999,'Task3 Baza'!$C$2:$C$1999,"non",0)</f>
        <v>Gədəbəy</v>
      </c>
      <c r="F2125" s="109" t="str">
        <f t="shared" si="70"/>
        <v>Sumqayıt</v>
      </c>
      <c r="G2125" s="110">
        <f t="shared" si="71"/>
        <v>50</v>
      </c>
    </row>
    <row r="2126" spans="1:7" x14ac:dyDescent="0.3">
      <c r="A2126" s="20" t="s">
        <v>1164</v>
      </c>
      <c r="B2126" s="102">
        <v>44339</v>
      </c>
      <c r="C2126" s="103">
        <v>0.15</v>
      </c>
      <c r="D2126" s="133">
        <v>8300</v>
      </c>
      <c r="E2126" s="108" t="str">
        <f>_xlfn.XLOOKUP($A2126,'Task3 Baza'!$A$2:$A$1999,'Task3 Baza'!$C$2:$C$1999,"non",0)</f>
        <v>Qusar</v>
      </c>
      <c r="F2126" s="109" t="str">
        <f t="shared" si="70"/>
        <v>Gəncə</v>
      </c>
      <c r="G2126" s="110">
        <f t="shared" si="71"/>
        <v>20</v>
      </c>
    </row>
    <row r="2127" spans="1:7" x14ac:dyDescent="0.3">
      <c r="A2127" s="20" t="s">
        <v>1452</v>
      </c>
      <c r="B2127" s="102">
        <v>44484</v>
      </c>
      <c r="C2127" s="103">
        <v>0.17</v>
      </c>
      <c r="D2127" s="133">
        <v>9100</v>
      </c>
      <c r="E2127" s="108" t="str">
        <f>_xlfn.XLOOKUP($A2127,'Task3 Baza'!$A$2:$A$1999,'Task3 Baza'!$C$2:$C$1999,"non",0)</f>
        <v>Lənkəran</v>
      </c>
      <c r="F2127" s="109" t="str">
        <f t="shared" si="70"/>
        <v>Gəncə</v>
      </c>
      <c r="G2127" s="110">
        <f t="shared" si="71"/>
        <v>20</v>
      </c>
    </row>
    <row r="2128" spans="1:7" x14ac:dyDescent="0.3">
      <c r="A2128" s="20" t="s">
        <v>1289</v>
      </c>
      <c r="B2128" s="102">
        <v>43831</v>
      </c>
      <c r="C2128" s="103">
        <v>0.24</v>
      </c>
      <c r="D2128" s="133">
        <v>11900</v>
      </c>
      <c r="E2128" s="108" t="str">
        <f>_xlfn.XLOOKUP($A2128,'Task3 Baza'!$A$2:$A$1999,'Task3 Baza'!$C$2:$C$1999,"non",0)</f>
        <v>Ağdam</v>
      </c>
      <c r="F2128" s="109" t="str">
        <f t="shared" si="70"/>
        <v>Bakı</v>
      </c>
      <c r="G2128" s="110">
        <f t="shared" si="71"/>
        <v>10</v>
      </c>
    </row>
    <row r="2129" spans="1:7" x14ac:dyDescent="0.3">
      <c r="A2129" s="20" t="s">
        <v>1453</v>
      </c>
      <c r="B2129" s="102">
        <v>44482</v>
      </c>
      <c r="C2129" s="103">
        <v>0.15</v>
      </c>
      <c r="D2129" s="133">
        <v>8900</v>
      </c>
      <c r="E2129" s="108" t="str">
        <f>_xlfn.XLOOKUP($A2129,'Task3 Baza'!$A$2:$A$1999,'Task3 Baza'!$C$2:$C$1999,"non",0)</f>
        <v>Qusar</v>
      </c>
      <c r="F2129" s="109" t="str">
        <f t="shared" si="70"/>
        <v>Gəncə</v>
      </c>
      <c r="G2129" s="110">
        <f t="shared" si="71"/>
        <v>20</v>
      </c>
    </row>
    <row r="2130" spans="1:7" x14ac:dyDescent="0.3">
      <c r="A2130" s="20" t="s">
        <v>1454</v>
      </c>
      <c r="B2130" s="102">
        <v>43763</v>
      </c>
      <c r="C2130" s="103">
        <v>0.2</v>
      </c>
      <c r="D2130" s="133">
        <v>10400</v>
      </c>
      <c r="E2130" s="108" t="str">
        <f>_xlfn.XLOOKUP($A2130,'Task3 Baza'!$A$2:$A$1999,'Task3 Baza'!$C$2:$C$1999,"non",0)</f>
        <v>Beyləqan</v>
      </c>
      <c r="F2130" s="109" t="str">
        <f t="shared" si="70"/>
        <v>Bakı</v>
      </c>
      <c r="G2130" s="110">
        <f t="shared" si="71"/>
        <v>10</v>
      </c>
    </row>
    <row r="2131" spans="1:7" x14ac:dyDescent="0.3">
      <c r="A2131" s="20" t="s">
        <v>235</v>
      </c>
      <c r="B2131" s="102">
        <v>43969</v>
      </c>
      <c r="C2131" s="103">
        <v>0.17</v>
      </c>
      <c r="D2131" s="133">
        <v>12100</v>
      </c>
      <c r="E2131" s="108" t="str">
        <f>_xlfn.XLOOKUP($A2131,'Task3 Baza'!$A$2:$A$1999,'Task3 Baza'!$C$2:$C$1999,"non",0)</f>
        <v>Cəlilabad</v>
      </c>
      <c r="F2131" s="109" t="str">
        <f t="shared" si="70"/>
        <v>Bakı</v>
      </c>
      <c r="G2131" s="110">
        <f t="shared" si="71"/>
        <v>10</v>
      </c>
    </row>
    <row r="2132" spans="1:7" x14ac:dyDescent="0.3">
      <c r="A2132" s="20" t="s">
        <v>159</v>
      </c>
      <c r="B2132" s="102">
        <v>44711</v>
      </c>
      <c r="C2132" s="103">
        <v>0.17</v>
      </c>
      <c r="D2132" s="133">
        <v>10800</v>
      </c>
      <c r="E2132" s="108" t="str">
        <f>_xlfn.XLOOKUP($A2132,'Task3 Baza'!$A$2:$A$1999,'Task3 Baza'!$C$2:$C$1999,"non",0)</f>
        <v>Qəbələ</v>
      </c>
      <c r="F2132" s="109" t="str">
        <f t="shared" si="70"/>
        <v>Sumqayıt</v>
      </c>
      <c r="G2132" s="110">
        <f t="shared" si="71"/>
        <v>50</v>
      </c>
    </row>
    <row r="2133" spans="1:7" x14ac:dyDescent="0.3">
      <c r="A2133" s="20" t="s">
        <v>1323</v>
      </c>
      <c r="B2133" s="102">
        <v>44215</v>
      </c>
      <c r="C2133" s="103">
        <v>0.2</v>
      </c>
      <c r="D2133" s="133">
        <v>4800</v>
      </c>
      <c r="E2133" s="108" t="str">
        <f>_xlfn.XLOOKUP($A2133,'Task3 Baza'!$A$2:$A$1999,'Task3 Baza'!$C$2:$C$1999,"non",0)</f>
        <v>Cəbrayıl</v>
      </c>
      <c r="F2133" s="109" t="str">
        <f t="shared" si="70"/>
        <v>Bakı</v>
      </c>
      <c r="G2133" s="110">
        <f t="shared" si="71"/>
        <v>10</v>
      </c>
    </row>
    <row r="2134" spans="1:7" x14ac:dyDescent="0.3">
      <c r="A2134" s="20" t="s">
        <v>1264</v>
      </c>
      <c r="B2134" s="102">
        <v>44189</v>
      </c>
      <c r="C2134" s="103">
        <v>0.15</v>
      </c>
      <c r="D2134" s="133">
        <v>10100</v>
      </c>
      <c r="E2134" s="108" t="str">
        <f>_xlfn.XLOOKUP($A2134,'Task3 Baza'!$A$2:$A$1999,'Task3 Baza'!$C$2:$C$1999,"non",0)</f>
        <v>Siyəzən</v>
      </c>
      <c r="F2134" s="109" t="str">
        <f t="shared" si="70"/>
        <v>Gəncə</v>
      </c>
      <c r="G2134" s="110">
        <f t="shared" si="71"/>
        <v>20</v>
      </c>
    </row>
    <row r="2135" spans="1:7" x14ac:dyDescent="0.3">
      <c r="A2135" s="20" t="s">
        <v>1455</v>
      </c>
      <c r="B2135" s="102">
        <v>44012</v>
      </c>
      <c r="C2135" s="103">
        <v>0.16</v>
      </c>
      <c r="D2135" s="133">
        <v>12400</v>
      </c>
      <c r="E2135" s="108" t="str">
        <f>_xlfn.XLOOKUP($A2135,'Task3 Baza'!$A$2:$A$1999,'Task3 Baza'!$C$2:$C$1999,"non",0)</f>
        <v>Biləsuvar</v>
      </c>
      <c r="F2135" s="109" t="str">
        <f t="shared" si="70"/>
        <v>Bakı</v>
      </c>
      <c r="G2135" s="110">
        <f t="shared" si="71"/>
        <v>10</v>
      </c>
    </row>
    <row r="2136" spans="1:7" x14ac:dyDescent="0.3">
      <c r="A2136" s="20" t="s">
        <v>1456</v>
      </c>
      <c r="B2136" s="102">
        <v>44142</v>
      </c>
      <c r="C2136" s="103">
        <v>0.18</v>
      </c>
      <c r="D2136" s="133">
        <v>11400</v>
      </c>
      <c r="E2136" s="108" t="str">
        <f>_xlfn.XLOOKUP($A2136,'Task3 Baza'!$A$2:$A$1999,'Task3 Baza'!$C$2:$C$1999,"non",0)</f>
        <v>Daşkəsən</v>
      </c>
      <c r="F2136" s="109" t="str">
        <f t="shared" si="70"/>
        <v>Bakı</v>
      </c>
      <c r="G2136" s="110">
        <f t="shared" si="71"/>
        <v>10</v>
      </c>
    </row>
    <row r="2137" spans="1:7" x14ac:dyDescent="0.3">
      <c r="A2137" s="20" t="s">
        <v>1011</v>
      </c>
      <c r="B2137" s="102">
        <v>44619</v>
      </c>
      <c r="C2137" s="103">
        <v>0.14000000000000001</v>
      </c>
      <c r="D2137" s="133">
        <v>11500</v>
      </c>
      <c r="E2137" s="108" t="str">
        <f>_xlfn.XLOOKUP($A2137,'Task3 Baza'!$A$2:$A$1999,'Task3 Baza'!$C$2:$C$1999,"non",0)</f>
        <v>Daşkəsən</v>
      </c>
      <c r="F2137" s="109" t="str">
        <f t="shared" si="70"/>
        <v>Bakı</v>
      </c>
      <c r="G2137" s="110">
        <f t="shared" si="71"/>
        <v>10</v>
      </c>
    </row>
    <row r="2138" spans="1:7" x14ac:dyDescent="0.3">
      <c r="A2138" s="20" t="s">
        <v>1457</v>
      </c>
      <c r="B2138" s="102">
        <v>43649</v>
      </c>
      <c r="C2138" s="103">
        <v>0.24</v>
      </c>
      <c r="D2138" s="133">
        <v>7300</v>
      </c>
      <c r="E2138" s="108" t="str">
        <f>_xlfn.XLOOKUP($A2138,'Task3 Baza'!$A$2:$A$1999,'Task3 Baza'!$C$2:$C$1999,"non",0)</f>
        <v>Ordubad</v>
      </c>
      <c r="F2138" s="109" t="str">
        <f t="shared" si="70"/>
        <v>Gəncə</v>
      </c>
      <c r="G2138" s="110">
        <f t="shared" si="71"/>
        <v>20</v>
      </c>
    </row>
    <row r="2139" spans="1:7" x14ac:dyDescent="0.3">
      <c r="A2139" s="20" t="s">
        <v>373</v>
      </c>
      <c r="B2139" s="102">
        <v>44668</v>
      </c>
      <c r="C2139" s="103">
        <v>0.24</v>
      </c>
      <c r="D2139" s="133">
        <v>9400</v>
      </c>
      <c r="E2139" s="108" t="str">
        <f>_xlfn.XLOOKUP($A2139,'Task3 Baza'!$A$2:$A$1999,'Task3 Baza'!$C$2:$C$1999,"non",0)</f>
        <v>Lənkəran</v>
      </c>
      <c r="F2139" s="109" t="str">
        <f t="shared" si="70"/>
        <v>Gəncə</v>
      </c>
      <c r="G2139" s="110">
        <f t="shared" si="71"/>
        <v>20</v>
      </c>
    </row>
    <row r="2140" spans="1:7" x14ac:dyDescent="0.3">
      <c r="A2140" s="20" t="s">
        <v>1458</v>
      </c>
      <c r="B2140" s="102">
        <v>44572</v>
      </c>
      <c r="C2140" s="103">
        <v>0.22</v>
      </c>
      <c r="D2140" s="133">
        <v>3800</v>
      </c>
      <c r="E2140" s="108" t="str">
        <f>_xlfn.XLOOKUP($A2140,'Task3 Baza'!$A$2:$A$1999,'Task3 Baza'!$C$2:$C$1999,"non",0)</f>
        <v>Samux</v>
      </c>
      <c r="F2140" s="109" t="str">
        <f t="shared" si="70"/>
        <v>Gəncə</v>
      </c>
      <c r="G2140" s="110">
        <f t="shared" si="71"/>
        <v>20</v>
      </c>
    </row>
    <row r="2141" spans="1:7" x14ac:dyDescent="0.3">
      <c r="A2141" s="20" t="s">
        <v>1415</v>
      </c>
      <c r="B2141" s="102">
        <v>44136</v>
      </c>
      <c r="C2141" s="103">
        <v>0.17</v>
      </c>
      <c r="D2141" s="133">
        <v>1200</v>
      </c>
      <c r="E2141" s="108" t="str">
        <f>_xlfn.XLOOKUP($A2141,'Task3 Baza'!$A$2:$A$1999,'Task3 Baza'!$C$2:$C$1999,"non",0)</f>
        <v>Balakən</v>
      </c>
      <c r="F2141" s="109" t="str">
        <f t="shared" si="70"/>
        <v>Bakı</v>
      </c>
      <c r="G2141" s="110">
        <f t="shared" si="71"/>
        <v>10</v>
      </c>
    </row>
    <row r="2142" spans="1:7" x14ac:dyDescent="0.3">
      <c r="A2142" s="20" t="s">
        <v>1459</v>
      </c>
      <c r="B2142" s="102">
        <v>44007</v>
      </c>
      <c r="C2142" s="103">
        <v>0.24</v>
      </c>
      <c r="D2142" s="133">
        <v>6100</v>
      </c>
      <c r="E2142" s="108" t="str">
        <f>_xlfn.XLOOKUP($A2142,'Task3 Baza'!$A$2:$A$1999,'Task3 Baza'!$C$2:$C$1999,"non",0)</f>
        <v>Kəlbəcər</v>
      </c>
      <c r="F2142" s="109" t="str">
        <f t="shared" si="70"/>
        <v>Sumqayıt</v>
      </c>
      <c r="G2142" s="110">
        <f t="shared" si="71"/>
        <v>50</v>
      </c>
    </row>
    <row r="2143" spans="1:7" x14ac:dyDescent="0.3">
      <c r="A2143" s="20" t="s">
        <v>1240</v>
      </c>
      <c r="B2143" s="102">
        <v>43792</v>
      </c>
      <c r="C2143" s="103">
        <v>0.2</v>
      </c>
      <c r="D2143" s="133">
        <v>1200</v>
      </c>
      <c r="E2143" s="108" t="str">
        <f>_xlfn.XLOOKUP($A2143,'Task3 Baza'!$A$2:$A$1999,'Task3 Baza'!$C$2:$C$1999,"non",0)</f>
        <v>Göygöl</v>
      </c>
      <c r="F2143" s="109" t="str">
        <f t="shared" si="70"/>
        <v>Sumqayıt</v>
      </c>
      <c r="G2143" s="110">
        <f t="shared" si="71"/>
        <v>50</v>
      </c>
    </row>
    <row r="2144" spans="1:7" x14ac:dyDescent="0.3">
      <c r="A2144" s="20" t="s">
        <v>905</v>
      </c>
      <c r="B2144" s="102">
        <v>43522</v>
      </c>
      <c r="C2144" s="103">
        <v>0.2</v>
      </c>
      <c r="D2144" s="133">
        <v>7200</v>
      </c>
      <c r="E2144" s="108" t="str">
        <f>_xlfn.XLOOKUP($A2144,'Task3 Baza'!$A$2:$A$1999,'Task3 Baza'!$C$2:$C$1999,"non",0)</f>
        <v>Yardımlı</v>
      </c>
      <c r="F2144" s="109" t="str">
        <f t="shared" si="70"/>
        <v>Lənkəran</v>
      </c>
      <c r="G2144" s="110">
        <f t="shared" si="71"/>
        <v>42</v>
      </c>
    </row>
    <row r="2145" spans="1:7" x14ac:dyDescent="0.3">
      <c r="A2145" s="20" t="s">
        <v>1460</v>
      </c>
      <c r="B2145" s="102">
        <v>44317</v>
      </c>
      <c r="C2145" s="103">
        <v>0.23</v>
      </c>
      <c r="D2145" s="133">
        <v>6200</v>
      </c>
      <c r="E2145" s="108" t="str">
        <f>_xlfn.XLOOKUP($A2145,'Task3 Baza'!$A$2:$A$1999,'Task3 Baza'!$C$2:$C$1999,"non",0)</f>
        <v>Daşkəsən</v>
      </c>
      <c r="F2145" s="109" t="str">
        <f t="shared" si="70"/>
        <v>Bakı</v>
      </c>
      <c r="G2145" s="110">
        <f t="shared" si="71"/>
        <v>10</v>
      </c>
    </row>
    <row r="2146" spans="1:7" x14ac:dyDescent="0.3">
      <c r="A2146" s="20" t="s">
        <v>1461</v>
      </c>
      <c r="B2146" s="102">
        <v>44473</v>
      </c>
      <c r="C2146" s="103">
        <v>0.2</v>
      </c>
      <c r="D2146" s="133">
        <v>10100</v>
      </c>
      <c r="E2146" s="108" t="str">
        <f>_xlfn.XLOOKUP($A2146,'Task3 Baza'!$A$2:$A$1999,'Task3 Baza'!$C$2:$C$1999,"non",0)</f>
        <v>Daşkəsən</v>
      </c>
      <c r="F2146" s="109" t="str">
        <f t="shared" si="70"/>
        <v>Bakı</v>
      </c>
      <c r="G2146" s="110">
        <f t="shared" si="71"/>
        <v>10</v>
      </c>
    </row>
    <row r="2147" spans="1:7" x14ac:dyDescent="0.3">
      <c r="A2147" s="20" t="s">
        <v>1462</v>
      </c>
      <c r="B2147" s="102">
        <v>43658</v>
      </c>
      <c r="C2147" s="103">
        <v>0.19</v>
      </c>
      <c r="D2147" s="133">
        <v>6600</v>
      </c>
      <c r="E2147" s="108" t="str">
        <f>_xlfn.XLOOKUP($A2147,'Task3 Baza'!$A$2:$A$1999,'Task3 Baza'!$C$2:$C$1999,"non",0)</f>
        <v>Qax</v>
      </c>
      <c r="F2147" s="109" t="str">
        <f t="shared" si="70"/>
        <v>Sumqayıt</v>
      </c>
      <c r="G2147" s="110">
        <f t="shared" si="71"/>
        <v>50</v>
      </c>
    </row>
    <row r="2148" spans="1:7" x14ac:dyDescent="0.3">
      <c r="A2148" s="20" t="s">
        <v>353</v>
      </c>
      <c r="B2148" s="102">
        <v>44529</v>
      </c>
      <c r="C2148" s="103">
        <v>0.2</v>
      </c>
      <c r="D2148" s="133">
        <v>2400</v>
      </c>
      <c r="E2148" s="108" t="str">
        <f>_xlfn.XLOOKUP($A2148,'Task3 Baza'!$A$2:$A$1999,'Task3 Baza'!$C$2:$C$1999,"non",0)</f>
        <v>Balakən</v>
      </c>
      <c r="F2148" s="109" t="str">
        <f t="shared" si="70"/>
        <v>Bakı</v>
      </c>
      <c r="G2148" s="110">
        <f t="shared" si="71"/>
        <v>10</v>
      </c>
    </row>
    <row r="2149" spans="1:7" x14ac:dyDescent="0.3">
      <c r="A2149" s="20" t="s">
        <v>1285</v>
      </c>
      <c r="B2149" s="102">
        <v>43970</v>
      </c>
      <c r="C2149" s="103">
        <v>0.15</v>
      </c>
      <c r="D2149" s="133">
        <v>1400</v>
      </c>
      <c r="E2149" s="108" t="str">
        <f>_xlfn.XLOOKUP($A2149,'Task3 Baza'!$A$2:$A$1999,'Task3 Baza'!$C$2:$C$1999,"non",0)</f>
        <v>Şəki</v>
      </c>
      <c r="F2149" s="109" t="str">
        <f t="shared" si="70"/>
        <v>Lənkəran</v>
      </c>
      <c r="G2149" s="110">
        <f t="shared" si="71"/>
        <v>42</v>
      </c>
    </row>
    <row r="2150" spans="1:7" x14ac:dyDescent="0.3">
      <c r="A2150" s="20" t="s">
        <v>1327</v>
      </c>
      <c r="B2150" s="102">
        <v>43620</v>
      </c>
      <c r="C2150" s="103">
        <v>0.14000000000000001</v>
      </c>
      <c r="D2150" s="133">
        <v>3100</v>
      </c>
      <c r="E2150" s="108" t="str">
        <f>_xlfn.XLOOKUP($A2150,'Task3 Baza'!$A$2:$A$1999,'Task3 Baza'!$C$2:$C$1999,"non",0)</f>
        <v>Zərdab</v>
      </c>
      <c r="F2150" s="109" t="str">
        <f t="shared" si="70"/>
        <v>Lənkəran</v>
      </c>
      <c r="G2150" s="110">
        <f t="shared" si="71"/>
        <v>42</v>
      </c>
    </row>
    <row r="2151" spans="1:7" x14ac:dyDescent="0.3">
      <c r="A2151" s="20" t="s">
        <v>1258</v>
      </c>
      <c r="B2151" s="102">
        <v>43931</v>
      </c>
      <c r="C2151" s="103">
        <v>0.16</v>
      </c>
      <c r="D2151" s="133">
        <v>8700</v>
      </c>
      <c r="E2151" s="108" t="str">
        <f>_xlfn.XLOOKUP($A2151,'Task3 Baza'!$A$2:$A$1999,'Task3 Baza'!$C$2:$C$1999,"non",0)</f>
        <v>Zəngilan</v>
      </c>
      <c r="F2151" s="109" t="str">
        <f t="shared" si="70"/>
        <v>Lənkəran</v>
      </c>
      <c r="G2151" s="110">
        <f t="shared" si="71"/>
        <v>42</v>
      </c>
    </row>
    <row r="2152" spans="1:7" x14ac:dyDescent="0.3">
      <c r="A2152" s="20" t="s">
        <v>263</v>
      </c>
      <c r="B2152" s="102">
        <v>44155</v>
      </c>
      <c r="C2152" s="103">
        <v>0.24</v>
      </c>
      <c r="D2152" s="133">
        <v>12400</v>
      </c>
      <c r="E2152" s="108" t="str">
        <f>_xlfn.XLOOKUP($A2152,'Task3 Baza'!$A$2:$A$1999,'Task3 Baza'!$C$2:$C$1999,"non",0)</f>
        <v>Neftçala</v>
      </c>
      <c r="F2152" s="109" t="str">
        <f t="shared" si="70"/>
        <v>Gəncə</v>
      </c>
      <c r="G2152" s="110">
        <f t="shared" si="71"/>
        <v>20</v>
      </c>
    </row>
    <row r="2153" spans="1:7" x14ac:dyDescent="0.3">
      <c r="A2153" s="20" t="s">
        <v>507</v>
      </c>
      <c r="B2153" s="102">
        <v>44609</v>
      </c>
      <c r="C2153" s="103">
        <v>0.18</v>
      </c>
      <c r="D2153" s="133">
        <v>4300</v>
      </c>
      <c r="E2153" s="108" t="str">
        <f>_xlfn.XLOOKUP($A2153,'Task3 Baza'!$A$2:$A$1999,'Task3 Baza'!$C$2:$C$1999,"non",0)</f>
        <v>Şamaxı</v>
      </c>
      <c r="F2153" s="109" t="str">
        <f t="shared" si="70"/>
        <v>Lənkəran</v>
      </c>
      <c r="G2153" s="110">
        <f t="shared" si="71"/>
        <v>42</v>
      </c>
    </row>
    <row r="2154" spans="1:7" x14ac:dyDescent="0.3">
      <c r="A2154" s="20" t="s">
        <v>1463</v>
      </c>
      <c r="B2154" s="102">
        <v>44636</v>
      </c>
      <c r="C2154" s="103">
        <v>0.15</v>
      </c>
      <c r="D2154" s="133">
        <v>12400</v>
      </c>
      <c r="E2154" s="108" t="str">
        <f>_xlfn.XLOOKUP($A2154,'Task3 Baza'!$A$2:$A$1999,'Task3 Baza'!$C$2:$C$1999,"non",0)</f>
        <v>Xocavənd</v>
      </c>
      <c r="F2154" s="109" t="str">
        <f t="shared" si="70"/>
        <v>Sumqayıt</v>
      </c>
      <c r="G2154" s="110">
        <f t="shared" si="71"/>
        <v>50</v>
      </c>
    </row>
    <row r="2155" spans="1:7" x14ac:dyDescent="0.3">
      <c r="A2155" s="20" t="s">
        <v>1464</v>
      </c>
      <c r="B2155" s="102">
        <v>43940</v>
      </c>
      <c r="C2155" s="103">
        <v>0.14000000000000001</v>
      </c>
      <c r="D2155" s="133">
        <v>8300</v>
      </c>
      <c r="E2155" s="108" t="str">
        <f>_xlfn.XLOOKUP($A2155,'Task3 Baza'!$A$2:$A$1999,'Task3 Baza'!$C$2:$C$1999,"non",0)</f>
        <v>Şərur</v>
      </c>
      <c r="F2155" s="109" t="str">
        <f t="shared" si="70"/>
        <v>Lənkəran</v>
      </c>
      <c r="G2155" s="110">
        <f t="shared" si="71"/>
        <v>42</v>
      </c>
    </row>
    <row r="2156" spans="1:7" x14ac:dyDescent="0.3">
      <c r="A2156" s="20" t="s">
        <v>1237</v>
      </c>
      <c r="B2156" s="102">
        <v>44497</v>
      </c>
      <c r="C2156" s="103">
        <v>0.14000000000000001</v>
      </c>
      <c r="D2156" s="133">
        <v>4500</v>
      </c>
      <c r="E2156" s="108" t="str">
        <f>_xlfn.XLOOKUP($A2156,'Task3 Baza'!$A$2:$A$1999,'Task3 Baza'!$C$2:$C$1999,"non",0)</f>
        <v>Gədəbəy</v>
      </c>
      <c r="F2156" s="109" t="str">
        <f t="shared" si="70"/>
        <v>Sumqayıt</v>
      </c>
      <c r="G2156" s="110">
        <f t="shared" si="71"/>
        <v>50</v>
      </c>
    </row>
    <row r="2157" spans="1:7" x14ac:dyDescent="0.3">
      <c r="A2157" s="20" t="s">
        <v>635</v>
      </c>
      <c r="B2157" s="102">
        <v>44275</v>
      </c>
      <c r="C2157" s="103">
        <v>0.18</v>
      </c>
      <c r="D2157" s="133">
        <v>4800</v>
      </c>
      <c r="E2157" s="108" t="str">
        <f>_xlfn.XLOOKUP($A2157,'Task3 Baza'!$A$2:$A$1999,'Task3 Baza'!$C$2:$C$1999,"non",0)</f>
        <v>Şərur</v>
      </c>
      <c r="F2157" s="109" t="str">
        <f t="shared" si="70"/>
        <v>Lənkəran</v>
      </c>
      <c r="G2157" s="110">
        <f t="shared" si="71"/>
        <v>42</v>
      </c>
    </row>
    <row r="2158" spans="1:7" x14ac:dyDescent="0.3">
      <c r="A2158" s="20" t="s">
        <v>1465</v>
      </c>
      <c r="B2158" s="102">
        <v>44324</v>
      </c>
      <c r="C2158" s="103">
        <v>0.15</v>
      </c>
      <c r="D2158" s="133">
        <v>9400</v>
      </c>
      <c r="E2158" s="108" t="str">
        <f>_xlfn.XLOOKUP($A2158,'Task3 Baza'!$A$2:$A$1999,'Task3 Baza'!$C$2:$C$1999,"non",0)</f>
        <v>Daşkəsən</v>
      </c>
      <c r="F2158" s="109" t="str">
        <f t="shared" si="70"/>
        <v>Bakı</v>
      </c>
      <c r="G2158" s="110">
        <f t="shared" si="71"/>
        <v>10</v>
      </c>
    </row>
    <row r="2159" spans="1:7" x14ac:dyDescent="0.3">
      <c r="A2159" s="20" t="s">
        <v>1466</v>
      </c>
      <c r="B2159" s="102">
        <v>44218</v>
      </c>
      <c r="C2159" s="103">
        <v>0.15</v>
      </c>
      <c r="D2159" s="133">
        <v>6700</v>
      </c>
      <c r="E2159" s="108" t="str">
        <f>_xlfn.XLOOKUP($A2159,'Task3 Baza'!$A$2:$A$1999,'Task3 Baza'!$C$2:$C$1999,"non",0)</f>
        <v>Xocavənd</v>
      </c>
      <c r="F2159" s="109" t="str">
        <f t="shared" si="70"/>
        <v>Sumqayıt</v>
      </c>
      <c r="G2159" s="110">
        <f t="shared" si="71"/>
        <v>50</v>
      </c>
    </row>
    <row r="2160" spans="1:7" x14ac:dyDescent="0.3">
      <c r="A2160" s="20" t="s">
        <v>428</v>
      </c>
      <c r="B2160" s="102">
        <v>43689</v>
      </c>
      <c r="C2160" s="103">
        <v>0.24</v>
      </c>
      <c r="D2160" s="133">
        <v>1500</v>
      </c>
      <c r="E2160" s="108" t="str">
        <f>_xlfn.XLOOKUP($A2160,'Task3 Baza'!$A$2:$A$1999,'Task3 Baza'!$C$2:$C$1999,"non",0)</f>
        <v>Kürdəmir</v>
      </c>
      <c r="F2160" s="109" t="str">
        <f t="shared" si="70"/>
        <v>Sumqayıt</v>
      </c>
      <c r="G2160" s="110">
        <f t="shared" si="71"/>
        <v>50</v>
      </c>
    </row>
    <row r="2161" spans="1:7" x14ac:dyDescent="0.3">
      <c r="A2161" s="20" t="s">
        <v>745</v>
      </c>
      <c r="B2161" s="102">
        <v>44110</v>
      </c>
      <c r="C2161" s="103">
        <v>0.24</v>
      </c>
      <c r="D2161" s="133">
        <v>11100</v>
      </c>
      <c r="E2161" s="108" t="str">
        <f>_xlfn.XLOOKUP($A2161,'Task3 Baza'!$A$2:$A$1999,'Task3 Baza'!$C$2:$C$1999,"non",0)</f>
        <v>Kəlbəcər</v>
      </c>
      <c r="F2161" s="109" t="str">
        <f t="shared" si="70"/>
        <v>Sumqayıt</v>
      </c>
      <c r="G2161" s="110">
        <f t="shared" si="71"/>
        <v>50</v>
      </c>
    </row>
    <row r="2162" spans="1:7" x14ac:dyDescent="0.3">
      <c r="A2162" s="20" t="s">
        <v>982</v>
      </c>
      <c r="B2162" s="102">
        <v>44551</v>
      </c>
      <c r="C2162" s="103">
        <v>0.21</v>
      </c>
      <c r="D2162" s="133">
        <v>6700</v>
      </c>
      <c r="E2162" s="108" t="str">
        <f>_xlfn.XLOOKUP($A2162,'Task3 Baza'!$A$2:$A$1999,'Task3 Baza'!$C$2:$C$1999,"non",0)</f>
        <v>Qəbələ</v>
      </c>
      <c r="F2162" s="109" t="str">
        <f t="shared" si="70"/>
        <v>Sumqayıt</v>
      </c>
      <c r="G2162" s="110">
        <f t="shared" si="71"/>
        <v>50</v>
      </c>
    </row>
    <row r="2163" spans="1:7" x14ac:dyDescent="0.3">
      <c r="A2163" s="20" t="s">
        <v>446</v>
      </c>
      <c r="B2163" s="102">
        <v>44646</v>
      </c>
      <c r="C2163" s="103">
        <v>0.18</v>
      </c>
      <c r="D2163" s="133">
        <v>6600</v>
      </c>
      <c r="E2163" s="108" t="str">
        <f>_xlfn.XLOOKUP($A2163,'Task3 Baza'!$A$2:$A$1999,'Task3 Baza'!$C$2:$C$1999,"non",0)</f>
        <v>Qazax</v>
      </c>
      <c r="F2163" s="109" t="str">
        <f t="shared" si="70"/>
        <v>Sumqayıt</v>
      </c>
      <c r="G2163" s="110">
        <f t="shared" si="71"/>
        <v>50</v>
      </c>
    </row>
    <row r="2164" spans="1:7" x14ac:dyDescent="0.3">
      <c r="A2164" s="20" t="s">
        <v>1343</v>
      </c>
      <c r="B2164" s="102">
        <v>44214</v>
      </c>
      <c r="C2164" s="103">
        <v>0.22</v>
      </c>
      <c r="D2164" s="133">
        <v>9500</v>
      </c>
      <c r="E2164" s="108" t="str">
        <f>_xlfn.XLOOKUP($A2164,'Task3 Baza'!$A$2:$A$1999,'Task3 Baza'!$C$2:$C$1999,"non",0)</f>
        <v>Qobustan</v>
      </c>
      <c r="F2164" s="109" t="str">
        <f t="shared" si="70"/>
        <v>Gəncə</v>
      </c>
      <c r="G2164" s="110">
        <f t="shared" si="71"/>
        <v>20</v>
      </c>
    </row>
    <row r="2165" spans="1:7" x14ac:dyDescent="0.3">
      <c r="A2165" s="20" t="s">
        <v>387</v>
      </c>
      <c r="B2165" s="102">
        <v>44558</v>
      </c>
      <c r="C2165" s="103">
        <v>0.16</v>
      </c>
      <c r="D2165" s="133">
        <v>4000</v>
      </c>
      <c r="E2165" s="108" t="str">
        <f>_xlfn.XLOOKUP($A2165,'Task3 Baza'!$A$2:$A$1999,'Task3 Baza'!$C$2:$C$1999,"non",0)</f>
        <v>Gədəbəy</v>
      </c>
      <c r="F2165" s="109" t="str">
        <f t="shared" si="70"/>
        <v>Sumqayıt</v>
      </c>
      <c r="G2165" s="110">
        <f t="shared" si="71"/>
        <v>50</v>
      </c>
    </row>
    <row r="2166" spans="1:7" x14ac:dyDescent="0.3">
      <c r="A2166" s="20" t="s">
        <v>745</v>
      </c>
      <c r="B2166" s="102">
        <v>44495</v>
      </c>
      <c r="C2166" s="103">
        <v>0.15</v>
      </c>
      <c r="D2166" s="133">
        <v>5500</v>
      </c>
      <c r="E2166" s="108" t="str">
        <f>_xlfn.XLOOKUP($A2166,'Task3 Baza'!$A$2:$A$1999,'Task3 Baza'!$C$2:$C$1999,"non",0)</f>
        <v>Kəlbəcər</v>
      </c>
      <c r="F2166" s="109" t="str">
        <f t="shared" si="70"/>
        <v>Sumqayıt</v>
      </c>
      <c r="G2166" s="110">
        <f t="shared" si="71"/>
        <v>50</v>
      </c>
    </row>
    <row r="2167" spans="1:7" x14ac:dyDescent="0.3">
      <c r="A2167" s="20" t="s">
        <v>618</v>
      </c>
      <c r="B2167" s="102">
        <v>44039</v>
      </c>
      <c r="C2167" s="103">
        <v>0.17</v>
      </c>
      <c r="D2167" s="133">
        <v>5500</v>
      </c>
      <c r="E2167" s="108" t="str">
        <f>_xlfn.XLOOKUP($A2167,'Task3 Baza'!$A$2:$A$1999,'Task3 Baza'!$C$2:$C$1999,"non",0)</f>
        <v>Cəlilabad</v>
      </c>
      <c r="F2167" s="109" t="str">
        <f t="shared" si="70"/>
        <v>Bakı</v>
      </c>
      <c r="G2167" s="110">
        <f t="shared" si="71"/>
        <v>10</v>
      </c>
    </row>
    <row r="2168" spans="1:7" x14ac:dyDescent="0.3">
      <c r="A2168" s="20" t="s">
        <v>1396</v>
      </c>
      <c r="B2168" s="102">
        <v>44234</v>
      </c>
      <c r="C2168" s="103">
        <v>0.24</v>
      </c>
      <c r="D2168" s="133">
        <v>8900</v>
      </c>
      <c r="E2168" s="108" t="str">
        <f>_xlfn.XLOOKUP($A2168,'Task3 Baza'!$A$2:$A$1999,'Task3 Baza'!$C$2:$C$1999,"non",0)</f>
        <v>Xaçmaz</v>
      </c>
      <c r="F2168" s="109" t="str">
        <f t="shared" si="70"/>
        <v>Sumqayıt</v>
      </c>
      <c r="G2168" s="110">
        <f t="shared" si="71"/>
        <v>50</v>
      </c>
    </row>
    <row r="2169" spans="1:7" x14ac:dyDescent="0.3">
      <c r="A2169" s="20" t="s">
        <v>1467</v>
      </c>
      <c r="B2169" s="102">
        <v>44574</v>
      </c>
      <c r="C2169" s="103">
        <v>0.21</v>
      </c>
      <c r="D2169" s="133">
        <v>8500</v>
      </c>
      <c r="E2169" s="108" t="str">
        <f>_xlfn.XLOOKUP($A2169,'Task3 Baza'!$A$2:$A$1999,'Task3 Baza'!$C$2:$C$1999,"non",0)</f>
        <v>Qubadlı</v>
      </c>
      <c r="F2169" s="109" t="str">
        <f t="shared" si="70"/>
        <v>Gəncə</v>
      </c>
      <c r="G2169" s="110">
        <f t="shared" si="71"/>
        <v>20</v>
      </c>
    </row>
    <row r="2170" spans="1:7" x14ac:dyDescent="0.3">
      <c r="A2170" s="20" t="s">
        <v>1062</v>
      </c>
      <c r="B2170" s="102">
        <v>44021</v>
      </c>
      <c r="C2170" s="103">
        <v>0.16</v>
      </c>
      <c r="D2170" s="133">
        <v>6500</v>
      </c>
      <c r="E2170" s="108" t="str">
        <f>_xlfn.XLOOKUP($A2170,'Task3 Baza'!$A$2:$A$1999,'Task3 Baza'!$C$2:$C$1999,"non",0)</f>
        <v>Kəngərli</v>
      </c>
      <c r="F2170" s="109" t="str">
        <f t="shared" si="70"/>
        <v>Sumqayıt</v>
      </c>
      <c r="G2170" s="110">
        <f t="shared" si="71"/>
        <v>50</v>
      </c>
    </row>
    <row r="2171" spans="1:7" x14ac:dyDescent="0.3">
      <c r="A2171" s="20" t="s">
        <v>991</v>
      </c>
      <c r="B2171" s="102">
        <v>44082</v>
      </c>
      <c r="C2171" s="103">
        <v>0.16</v>
      </c>
      <c r="D2171" s="133">
        <v>6300</v>
      </c>
      <c r="E2171" s="108" t="str">
        <f>_xlfn.XLOOKUP($A2171,'Task3 Baza'!$A$2:$A$1999,'Task3 Baza'!$C$2:$C$1999,"non",0)</f>
        <v>Sabirabad</v>
      </c>
      <c r="F2171" s="109" t="str">
        <f t="shared" si="70"/>
        <v>Gəncə</v>
      </c>
      <c r="G2171" s="110">
        <f t="shared" si="71"/>
        <v>20</v>
      </c>
    </row>
    <row r="2172" spans="1:7" x14ac:dyDescent="0.3">
      <c r="A2172" s="20" t="s">
        <v>340</v>
      </c>
      <c r="B2172" s="102">
        <v>43784</v>
      </c>
      <c r="C2172" s="103">
        <v>0.15</v>
      </c>
      <c r="D2172" s="133">
        <v>6400</v>
      </c>
      <c r="E2172" s="108" t="str">
        <f>_xlfn.XLOOKUP($A2172,'Task3 Baza'!$A$2:$A$1999,'Task3 Baza'!$C$2:$C$1999,"non",0)</f>
        <v>Cəlilabad</v>
      </c>
      <c r="F2172" s="109" t="str">
        <f t="shared" si="70"/>
        <v>Bakı</v>
      </c>
      <c r="G2172" s="110">
        <f t="shared" si="71"/>
        <v>10</v>
      </c>
    </row>
    <row r="2173" spans="1:7" x14ac:dyDescent="0.3">
      <c r="A2173" s="20" t="s">
        <v>866</v>
      </c>
      <c r="B2173" s="102">
        <v>44461</v>
      </c>
      <c r="C2173" s="103">
        <v>0.17</v>
      </c>
      <c r="D2173" s="133">
        <v>2600</v>
      </c>
      <c r="E2173" s="108" t="str">
        <f>_xlfn.XLOOKUP($A2173,'Task3 Baza'!$A$2:$A$1999,'Task3 Baza'!$C$2:$C$1999,"non",0)</f>
        <v>Culfa</v>
      </c>
      <c r="F2173" s="109" t="str">
        <f t="shared" si="70"/>
        <v>Bakı</v>
      </c>
      <c r="G2173" s="110">
        <f t="shared" si="71"/>
        <v>10</v>
      </c>
    </row>
    <row r="2174" spans="1:7" x14ac:dyDescent="0.3">
      <c r="A2174" s="20" t="s">
        <v>1079</v>
      </c>
      <c r="B2174" s="102">
        <v>44082</v>
      </c>
      <c r="C2174" s="103">
        <v>0.15</v>
      </c>
      <c r="D2174" s="133">
        <v>6800</v>
      </c>
      <c r="E2174" s="108" t="str">
        <f>_xlfn.XLOOKUP($A2174,'Task3 Baza'!$A$2:$A$1999,'Task3 Baza'!$C$2:$C$1999,"non",0)</f>
        <v>Qax</v>
      </c>
      <c r="F2174" s="109" t="str">
        <f t="shared" si="70"/>
        <v>Sumqayıt</v>
      </c>
      <c r="G2174" s="110">
        <f t="shared" si="71"/>
        <v>50</v>
      </c>
    </row>
    <row r="2175" spans="1:7" x14ac:dyDescent="0.3">
      <c r="A2175" s="20" t="s">
        <v>1299</v>
      </c>
      <c r="B2175" s="102">
        <v>44049</v>
      </c>
      <c r="C2175" s="103">
        <v>0.24</v>
      </c>
      <c r="D2175" s="133">
        <v>8100</v>
      </c>
      <c r="E2175" s="108" t="str">
        <f>_xlfn.XLOOKUP($A2175,'Task3 Baza'!$A$2:$A$1999,'Task3 Baza'!$C$2:$C$1999,"non",0)</f>
        <v>Şərur</v>
      </c>
      <c r="F2175" s="109" t="str">
        <f t="shared" si="70"/>
        <v>Lənkəran</v>
      </c>
      <c r="G2175" s="110">
        <f t="shared" si="71"/>
        <v>42</v>
      </c>
    </row>
    <row r="2176" spans="1:7" x14ac:dyDescent="0.3">
      <c r="A2176" s="20" t="s">
        <v>538</v>
      </c>
      <c r="B2176" s="102">
        <v>44349</v>
      </c>
      <c r="C2176" s="103">
        <v>0.14000000000000001</v>
      </c>
      <c r="D2176" s="133">
        <v>9200</v>
      </c>
      <c r="E2176" s="108" t="str">
        <f>_xlfn.XLOOKUP($A2176,'Task3 Baza'!$A$2:$A$1999,'Task3 Baza'!$C$2:$C$1999,"non",0)</f>
        <v>Gədəbəy</v>
      </c>
      <c r="F2176" s="109" t="str">
        <f t="shared" si="70"/>
        <v>Sumqayıt</v>
      </c>
      <c r="G2176" s="110">
        <f t="shared" si="71"/>
        <v>50</v>
      </c>
    </row>
    <row r="2177" spans="1:7" x14ac:dyDescent="0.3">
      <c r="A2177" s="20" t="s">
        <v>1468</v>
      </c>
      <c r="B2177" s="102">
        <v>44477</v>
      </c>
      <c r="C2177" s="103">
        <v>0.22</v>
      </c>
      <c r="D2177" s="133">
        <v>1800</v>
      </c>
      <c r="E2177" s="108" t="str">
        <f>_xlfn.XLOOKUP($A2177,'Task3 Baza'!$A$2:$A$1999,'Task3 Baza'!$C$2:$C$1999,"non",0)</f>
        <v>Kürdəmir</v>
      </c>
      <c r="F2177" s="109" t="str">
        <f t="shared" si="70"/>
        <v>Sumqayıt</v>
      </c>
      <c r="G2177" s="110">
        <f t="shared" si="71"/>
        <v>50</v>
      </c>
    </row>
    <row r="2178" spans="1:7" x14ac:dyDescent="0.3">
      <c r="A2178" s="20" t="s">
        <v>1469</v>
      </c>
      <c r="B2178" s="102">
        <v>43950</v>
      </c>
      <c r="C2178" s="103">
        <v>0.14000000000000001</v>
      </c>
      <c r="D2178" s="133">
        <v>3000</v>
      </c>
      <c r="E2178" s="108" t="str">
        <f>_xlfn.XLOOKUP($A2178,'Task3 Baza'!$A$2:$A$1999,'Task3 Baza'!$C$2:$C$1999,"non",0)</f>
        <v>Beyləqan</v>
      </c>
      <c r="F2178" s="109" t="str">
        <f t="shared" ref="F2178:F2241" si="72">VLOOKUP($E2178,$I$3:$K$75,2,0)</f>
        <v>Bakı</v>
      </c>
      <c r="G2178" s="110">
        <f t="shared" ref="G2178:G2241" si="73">VLOOKUP(VLOOKUP($E2178,$I$3:$J$75,2,0),$L$3:$M$6,2,0)</f>
        <v>10</v>
      </c>
    </row>
    <row r="2179" spans="1:7" x14ac:dyDescent="0.3">
      <c r="A2179" s="20" t="s">
        <v>1337</v>
      </c>
      <c r="B2179" s="102">
        <v>44026</v>
      </c>
      <c r="C2179" s="103">
        <v>0.19</v>
      </c>
      <c r="D2179" s="133">
        <v>6700</v>
      </c>
      <c r="E2179" s="108" t="str">
        <f>_xlfn.XLOOKUP($A2179,'Task3 Baza'!$A$2:$A$1999,'Task3 Baza'!$C$2:$C$1999,"non",0)</f>
        <v>Beyləqan</v>
      </c>
      <c r="F2179" s="109" t="str">
        <f t="shared" si="72"/>
        <v>Bakı</v>
      </c>
      <c r="G2179" s="110">
        <f t="shared" si="73"/>
        <v>10</v>
      </c>
    </row>
    <row r="2180" spans="1:7" x14ac:dyDescent="0.3">
      <c r="A2180" s="20" t="s">
        <v>1360</v>
      </c>
      <c r="B2180" s="102">
        <v>44535</v>
      </c>
      <c r="C2180" s="103">
        <v>0.22</v>
      </c>
      <c r="D2180" s="133">
        <v>5700</v>
      </c>
      <c r="E2180" s="108" t="str">
        <f>_xlfn.XLOOKUP($A2180,'Task3 Baza'!$A$2:$A$1999,'Task3 Baza'!$C$2:$C$1999,"non",0)</f>
        <v>İsmayıllı</v>
      </c>
      <c r="F2180" s="109" t="str">
        <f t="shared" si="72"/>
        <v>Sumqayıt</v>
      </c>
      <c r="G2180" s="110">
        <f t="shared" si="73"/>
        <v>50</v>
      </c>
    </row>
    <row r="2181" spans="1:7" x14ac:dyDescent="0.3">
      <c r="A2181" s="20" t="s">
        <v>1112</v>
      </c>
      <c r="B2181" s="102">
        <v>44142</v>
      </c>
      <c r="C2181" s="103">
        <v>0.24</v>
      </c>
      <c r="D2181" s="133">
        <v>1400</v>
      </c>
      <c r="E2181" s="108" t="str">
        <f>_xlfn.XLOOKUP($A2181,'Task3 Baza'!$A$2:$A$1999,'Task3 Baza'!$C$2:$C$1999,"non",0)</f>
        <v>Xaçmaz</v>
      </c>
      <c r="F2181" s="109" t="str">
        <f t="shared" si="72"/>
        <v>Sumqayıt</v>
      </c>
      <c r="G2181" s="110">
        <f t="shared" si="73"/>
        <v>50</v>
      </c>
    </row>
    <row r="2182" spans="1:7" x14ac:dyDescent="0.3">
      <c r="A2182" s="20" t="s">
        <v>440</v>
      </c>
      <c r="B2182" s="102">
        <v>44196</v>
      </c>
      <c r="C2182" s="103">
        <v>0.24</v>
      </c>
      <c r="D2182" s="133">
        <v>12500</v>
      </c>
      <c r="E2182" s="108" t="str">
        <f>_xlfn.XLOOKUP($A2182,'Task3 Baza'!$A$2:$A$1999,'Task3 Baza'!$C$2:$C$1999,"non",0)</f>
        <v>Ağdam</v>
      </c>
      <c r="F2182" s="109" t="str">
        <f t="shared" si="72"/>
        <v>Bakı</v>
      </c>
      <c r="G2182" s="110">
        <f t="shared" si="73"/>
        <v>10</v>
      </c>
    </row>
    <row r="2183" spans="1:7" x14ac:dyDescent="0.3">
      <c r="A2183" s="20" t="s">
        <v>904</v>
      </c>
      <c r="B2183" s="102">
        <v>44270</v>
      </c>
      <c r="C2183" s="103">
        <v>0.23</v>
      </c>
      <c r="D2183" s="133">
        <v>3700</v>
      </c>
      <c r="E2183" s="108" t="str">
        <f>_xlfn.XLOOKUP($A2183,'Task3 Baza'!$A$2:$A$1999,'Task3 Baza'!$C$2:$C$1999,"non",0)</f>
        <v>Ağdaş</v>
      </c>
      <c r="F2183" s="109" t="str">
        <f t="shared" si="72"/>
        <v>Bakı</v>
      </c>
      <c r="G2183" s="110">
        <f t="shared" si="73"/>
        <v>10</v>
      </c>
    </row>
    <row r="2184" spans="1:7" x14ac:dyDescent="0.3">
      <c r="A2184" s="20" t="s">
        <v>1470</v>
      </c>
      <c r="B2184" s="102">
        <v>44275</v>
      </c>
      <c r="C2184" s="103">
        <v>0.21</v>
      </c>
      <c r="D2184" s="133">
        <v>11400</v>
      </c>
      <c r="E2184" s="108" t="str">
        <f>_xlfn.XLOOKUP($A2184,'Task3 Baza'!$A$2:$A$1999,'Task3 Baza'!$C$2:$C$1999,"non",0)</f>
        <v>Ordubad</v>
      </c>
      <c r="F2184" s="109" t="str">
        <f t="shared" si="72"/>
        <v>Gəncə</v>
      </c>
      <c r="G2184" s="110">
        <f t="shared" si="73"/>
        <v>20</v>
      </c>
    </row>
    <row r="2185" spans="1:7" x14ac:dyDescent="0.3">
      <c r="A2185" s="20" t="s">
        <v>250</v>
      </c>
      <c r="B2185" s="102">
        <v>43969</v>
      </c>
      <c r="C2185" s="103">
        <v>0.18</v>
      </c>
      <c r="D2185" s="133">
        <v>5400</v>
      </c>
      <c r="E2185" s="108" t="str">
        <f>_xlfn.XLOOKUP($A2185,'Task3 Baza'!$A$2:$A$1999,'Task3 Baza'!$C$2:$C$1999,"non",0)</f>
        <v>Tərtər</v>
      </c>
      <c r="F2185" s="109" t="str">
        <f t="shared" si="72"/>
        <v>Lənkəran</v>
      </c>
      <c r="G2185" s="110">
        <f t="shared" si="73"/>
        <v>42</v>
      </c>
    </row>
    <row r="2186" spans="1:7" x14ac:dyDescent="0.3">
      <c r="A2186" s="20" t="s">
        <v>1471</v>
      </c>
      <c r="B2186" s="102">
        <v>44294</v>
      </c>
      <c r="C2186" s="103">
        <v>0.21</v>
      </c>
      <c r="D2186" s="133">
        <v>3400</v>
      </c>
      <c r="E2186" s="108" t="str">
        <f>_xlfn.XLOOKUP($A2186,'Task3 Baza'!$A$2:$A$1999,'Task3 Baza'!$C$2:$C$1999,"non",0)</f>
        <v>Şərur</v>
      </c>
      <c r="F2186" s="109" t="str">
        <f t="shared" si="72"/>
        <v>Lənkəran</v>
      </c>
      <c r="G2186" s="110">
        <f t="shared" si="73"/>
        <v>42</v>
      </c>
    </row>
    <row r="2187" spans="1:7" x14ac:dyDescent="0.3">
      <c r="A2187" s="20" t="s">
        <v>1225</v>
      </c>
      <c r="B2187" s="102">
        <v>44160</v>
      </c>
      <c r="C2187" s="103">
        <v>0.14000000000000001</v>
      </c>
      <c r="D2187" s="133">
        <v>5000</v>
      </c>
      <c r="E2187" s="108" t="str">
        <f>_xlfn.XLOOKUP($A2187,'Task3 Baza'!$A$2:$A$1999,'Task3 Baza'!$C$2:$C$1999,"non",0)</f>
        <v>Saatlı</v>
      </c>
      <c r="F2187" s="109" t="str">
        <f t="shared" si="72"/>
        <v>Gəncə</v>
      </c>
      <c r="G2187" s="110">
        <f t="shared" si="73"/>
        <v>20</v>
      </c>
    </row>
    <row r="2188" spans="1:7" x14ac:dyDescent="0.3">
      <c r="A2188" s="20" t="s">
        <v>1411</v>
      </c>
      <c r="B2188" s="102">
        <v>44661</v>
      </c>
      <c r="C2188" s="103">
        <v>0.2</v>
      </c>
      <c r="D2188" s="133">
        <v>1800</v>
      </c>
      <c r="E2188" s="108" t="str">
        <f>_xlfn.XLOOKUP($A2188,'Task3 Baza'!$A$2:$A$1999,'Task3 Baza'!$C$2:$C$1999,"non",0)</f>
        <v>Ucar</v>
      </c>
      <c r="F2188" s="109" t="str">
        <f t="shared" si="72"/>
        <v>Lənkəran</v>
      </c>
      <c r="G2188" s="110">
        <f t="shared" si="73"/>
        <v>42</v>
      </c>
    </row>
    <row r="2189" spans="1:7" x14ac:dyDescent="0.3">
      <c r="A2189" s="20" t="s">
        <v>1295</v>
      </c>
      <c r="B2189" s="102">
        <v>44572</v>
      </c>
      <c r="C2189" s="103">
        <v>0.19</v>
      </c>
      <c r="D2189" s="133">
        <v>4200</v>
      </c>
      <c r="E2189" s="108" t="str">
        <f>_xlfn.XLOOKUP($A2189,'Task3 Baza'!$A$2:$A$1999,'Task3 Baza'!$C$2:$C$1999,"non",0)</f>
        <v>Sədərək</v>
      </c>
      <c r="F2189" s="109" t="str">
        <f t="shared" si="72"/>
        <v>Gəncə</v>
      </c>
      <c r="G2189" s="110">
        <f t="shared" si="73"/>
        <v>20</v>
      </c>
    </row>
    <row r="2190" spans="1:7" x14ac:dyDescent="0.3">
      <c r="A2190" s="20" t="s">
        <v>1472</v>
      </c>
      <c r="B2190" s="102">
        <v>44025</v>
      </c>
      <c r="C2190" s="103">
        <v>0.23</v>
      </c>
      <c r="D2190" s="133">
        <v>5100</v>
      </c>
      <c r="E2190" s="108" t="str">
        <f>_xlfn.XLOOKUP($A2190,'Task3 Baza'!$A$2:$A$1999,'Task3 Baza'!$C$2:$C$1999,"non",0)</f>
        <v>Kürdəmir</v>
      </c>
      <c r="F2190" s="109" t="str">
        <f t="shared" si="72"/>
        <v>Sumqayıt</v>
      </c>
      <c r="G2190" s="110">
        <f t="shared" si="73"/>
        <v>50</v>
      </c>
    </row>
    <row r="2191" spans="1:7" x14ac:dyDescent="0.3">
      <c r="A2191" s="20" t="s">
        <v>606</v>
      </c>
      <c r="B2191" s="102">
        <v>43589</v>
      </c>
      <c r="C2191" s="103">
        <v>0.22</v>
      </c>
      <c r="D2191" s="133">
        <v>4700</v>
      </c>
      <c r="E2191" s="108" t="str">
        <f>_xlfn.XLOOKUP($A2191,'Task3 Baza'!$A$2:$A$1999,'Task3 Baza'!$C$2:$C$1999,"non",0)</f>
        <v>Şəki</v>
      </c>
      <c r="F2191" s="109" t="str">
        <f t="shared" si="72"/>
        <v>Lənkəran</v>
      </c>
      <c r="G2191" s="110">
        <f t="shared" si="73"/>
        <v>42</v>
      </c>
    </row>
    <row r="2192" spans="1:7" x14ac:dyDescent="0.3">
      <c r="A2192" s="20" t="s">
        <v>1308</v>
      </c>
      <c r="B2192" s="102">
        <v>44022</v>
      </c>
      <c r="C2192" s="103">
        <v>0.24</v>
      </c>
      <c r="D2192" s="133">
        <v>8100</v>
      </c>
      <c r="E2192" s="108" t="str">
        <f>_xlfn.XLOOKUP($A2192,'Task3 Baza'!$A$2:$A$1999,'Task3 Baza'!$C$2:$C$1999,"non",0)</f>
        <v>Zəngilan</v>
      </c>
      <c r="F2192" s="109" t="str">
        <f t="shared" si="72"/>
        <v>Lənkəran</v>
      </c>
      <c r="G2192" s="110">
        <f t="shared" si="73"/>
        <v>42</v>
      </c>
    </row>
    <row r="2193" spans="1:7" x14ac:dyDescent="0.3">
      <c r="A2193" s="20" t="s">
        <v>1473</v>
      </c>
      <c r="B2193" s="102">
        <v>44378</v>
      </c>
      <c r="C2193" s="103">
        <v>0.23</v>
      </c>
      <c r="D2193" s="133">
        <v>9500</v>
      </c>
      <c r="E2193" s="108" t="str">
        <f>_xlfn.XLOOKUP($A2193,'Task3 Baza'!$A$2:$A$1999,'Task3 Baza'!$C$2:$C$1999,"non",0)</f>
        <v>Kəngərli</v>
      </c>
      <c r="F2193" s="109" t="str">
        <f t="shared" si="72"/>
        <v>Sumqayıt</v>
      </c>
      <c r="G2193" s="110">
        <f t="shared" si="73"/>
        <v>50</v>
      </c>
    </row>
    <row r="2194" spans="1:7" x14ac:dyDescent="0.3">
      <c r="A2194" s="20" t="s">
        <v>1474</v>
      </c>
      <c r="B2194" s="102">
        <v>44410</v>
      </c>
      <c r="C2194" s="103">
        <v>0.15</v>
      </c>
      <c r="D2194" s="133">
        <v>5700</v>
      </c>
      <c r="E2194" s="108" t="str">
        <f>_xlfn.XLOOKUP($A2194,'Task3 Baza'!$A$2:$A$1999,'Task3 Baza'!$C$2:$C$1999,"non",0)</f>
        <v>Şəmkir</v>
      </c>
      <c r="F2194" s="109" t="str">
        <f t="shared" si="72"/>
        <v>Lənkəran</v>
      </c>
      <c r="G2194" s="110">
        <f t="shared" si="73"/>
        <v>42</v>
      </c>
    </row>
    <row r="2195" spans="1:7" x14ac:dyDescent="0.3">
      <c r="A2195" s="20" t="s">
        <v>324</v>
      </c>
      <c r="B2195" s="102">
        <v>44330</v>
      </c>
      <c r="C2195" s="103">
        <v>0.22</v>
      </c>
      <c r="D2195" s="133">
        <v>4600</v>
      </c>
      <c r="E2195" s="108" t="str">
        <f>_xlfn.XLOOKUP($A2195,'Task3 Baza'!$A$2:$A$1999,'Task3 Baza'!$C$2:$C$1999,"non",0)</f>
        <v>Cəlilabad</v>
      </c>
      <c r="F2195" s="109" t="str">
        <f t="shared" si="72"/>
        <v>Bakı</v>
      </c>
      <c r="G2195" s="110">
        <f t="shared" si="73"/>
        <v>10</v>
      </c>
    </row>
    <row r="2196" spans="1:7" x14ac:dyDescent="0.3">
      <c r="A2196" s="20" t="s">
        <v>1475</v>
      </c>
      <c r="B2196" s="102">
        <v>44737</v>
      </c>
      <c r="C2196" s="103">
        <v>0.21</v>
      </c>
      <c r="D2196" s="133">
        <v>8100</v>
      </c>
      <c r="E2196" s="108" t="str">
        <f>_xlfn.XLOOKUP($A2196,'Task3 Baza'!$A$2:$A$1999,'Task3 Baza'!$C$2:$C$1999,"non",0)</f>
        <v>Zəngilan</v>
      </c>
      <c r="F2196" s="109" t="str">
        <f t="shared" si="72"/>
        <v>Lənkəran</v>
      </c>
      <c r="G2196" s="110">
        <f t="shared" si="73"/>
        <v>42</v>
      </c>
    </row>
    <row r="2197" spans="1:7" x14ac:dyDescent="0.3">
      <c r="A2197" s="20" t="s">
        <v>780</v>
      </c>
      <c r="B2197" s="102">
        <v>44096</v>
      </c>
      <c r="C2197" s="103">
        <v>0.2</v>
      </c>
      <c r="D2197" s="133">
        <v>1300</v>
      </c>
      <c r="E2197" s="108" t="str">
        <f>_xlfn.XLOOKUP($A2197,'Task3 Baza'!$A$2:$A$1999,'Task3 Baza'!$C$2:$C$1999,"non",0)</f>
        <v>Xocalı</v>
      </c>
      <c r="F2197" s="109" t="str">
        <f t="shared" si="72"/>
        <v>Sumqayıt</v>
      </c>
      <c r="G2197" s="110">
        <f t="shared" si="73"/>
        <v>50</v>
      </c>
    </row>
    <row r="2198" spans="1:7" x14ac:dyDescent="0.3">
      <c r="A2198" s="20" t="s">
        <v>1476</v>
      </c>
      <c r="B2198" s="102">
        <v>44601</v>
      </c>
      <c r="C2198" s="103">
        <v>0.17</v>
      </c>
      <c r="D2198" s="133">
        <v>5700</v>
      </c>
      <c r="E2198" s="108" t="str">
        <f>_xlfn.XLOOKUP($A2198,'Task3 Baza'!$A$2:$A$1999,'Task3 Baza'!$C$2:$C$1999,"non",0)</f>
        <v>Qax</v>
      </c>
      <c r="F2198" s="109" t="str">
        <f t="shared" si="72"/>
        <v>Sumqayıt</v>
      </c>
      <c r="G2198" s="110">
        <f t="shared" si="73"/>
        <v>50</v>
      </c>
    </row>
    <row r="2199" spans="1:7" x14ac:dyDescent="0.3">
      <c r="A2199" s="20" t="s">
        <v>1477</v>
      </c>
      <c r="B2199" s="102">
        <v>43652</v>
      </c>
      <c r="C2199" s="103">
        <v>0.24</v>
      </c>
      <c r="D2199" s="133">
        <v>13000</v>
      </c>
      <c r="E2199" s="108" t="str">
        <f>_xlfn.XLOOKUP($A2199,'Task3 Baza'!$A$2:$A$1999,'Task3 Baza'!$C$2:$C$1999,"non",0)</f>
        <v>Qusar</v>
      </c>
      <c r="F2199" s="109" t="str">
        <f t="shared" si="72"/>
        <v>Gəncə</v>
      </c>
      <c r="G2199" s="110">
        <f t="shared" si="73"/>
        <v>20</v>
      </c>
    </row>
    <row r="2200" spans="1:7" x14ac:dyDescent="0.3">
      <c r="A2200" s="20" t="s">
        <v>1439</v>
      </c>
      <c r="B2200" s="102">
        <v>44132</v>
      </c>
      <c r="C2200" s="103">
        <v>0.21</v>
      </c>
      <c r="D2200" s="133">
        <v>8400</v>
      </c>
      <c r="E2200" s="108" t="str">
        <f>_xlfn.XLOOKUP($A2200,'Task3 Baza'!$A$2:$A$1999,'Task3 Baza'!$C$2:$C$1999,"non",0)</f>
        <v>Ağstafa</v>
      </c>
      <c r="F2200" s="109" t="str">
        <f t="shared" si="72"/>
        <v>Bakı</v>
      </c>
      <c r="G2200" s="110">
        <f t="shared" si="73"/>
        <v>10</v>
      </c>
    </row>
    <row r="2201" spans="1:7" x14ac:dyDescent="0.3">
      <c r="A2201" s="20" t="s">
        <v>826</v>
      </c>
      <c r="B2201" s="102">
        <v>44290</v>
      </c>
      <c r="C2201" s="103">
        <v>0.18</v>
      </c>
      <c r="D2201" s="133">
        <v>9800</v>
      </c>
      <c r="E2201" s="108" t="str">
        <f>_xlfn.XLOOKUP($A2201,'Task3 Baza'!$A$2:$A$1999,'Task3 Baza'!$C$2:$C$1999,"non",0)</f>
        <v>Şirvan</v>
      </c>
      <c r="F2201" s="109" t="str">
        <f t="shared" si="72"/>
        <v>Lənkəran</v>
      </c>
      <c r="G2201" s="110">
        <f t="shared" si="73"/>
        <v>42</v>
      </c>
    </row>
    <row r="2202" spans="1:7" x14ac:dyDescent="0.3">
      <c r="A2202" s="20" t="s">
        <v>451</v>
      </c>
      <c r="B2202" s="102">
        <v>44614</v>
      </c>
      <c r="C2202" s="103">
        <v>0.18</v>
      </c>
      <c r="D2202" s="133">
        <v>7500</v>
      </c>
      <c r="E2202" s="108" t="str">
        <f>_xlfn.XLOOKUP($A2202,'Task3 Baza'!$A$2:$A$1999,'Task3 Baza'!$C$2:$C$1999,"non",0)</f>
        <v>Xaçmaz</v>
      </c>
      <c r="F2202" s="109" t="str">
        <f t="shared" si="72"/>
        <v>Sumqayıt</v>
      </c>
      <c r="G2202" s="110">
        <f t="shared" si="73"/>
        <v>50</v>
      </c>
    </row>
    <row r="2203" spans="1:7" x14ac:dyDescent="0.3">
      <c r="A2203" s="20" t="s">
        <v>929</v>
      </c>
      <c r="B2203" s="102">
        <v>43976</v>
      </c>
      <c r="C2203" s="103">
        <v>0.18</v>
      </c>
      <c r="D2203" s="133">
        <v>1200</v>
      </c>
      <c r="E2203" s="108" t="str">
        <f>_xlfn.XLOOKUP($A2203,'Task3 Baza'!$A$2:$A$1999,'Task3 Baza'!$C$2:$C$1999,"non",0)</f>
        <v>Şəki</v>
      </c>
      <c r="F2203" s="109" t="str">
        <f t="shared" si="72"/>
        <v>Lənkəran</v>
      </c>
      <c r="G2203" s="110">
        <f t="shared" si="73"/>
        <v>42</v>
      </c>
    </row>
    <row r="2204" spans="1:7" x14ac:dyDescent="0.3">
      <c r="A2204" s="20" t="s">
        <v>1478</v>
      </c>
      <c r="B2204" s="102">
        <v>44178</v>
      </c>
      <c r="C2204" s="103">
        <v>0.23</v>
      </c>
      <c r="D2204" s="133">
        <v>5800</v>
      </c>
      <c r="E2204" s="108" t="str">
        <f>_xlfn.XLOOKUP($A2204,'Task3 Baza'!$A$2:$A$1999,'Task3 Baza'!$C$2:$C$1999,"non",0)</f>
        <v>Lerik</v>
      </c>
      <c r="F2204" s="109" t="str">
        <f t="shared" si="72"/>
        <v>Gəncə</v>
      </c>
      <c r="G2204" s="110">
        <f t="shared" si="73"/>
        <v>20</v>
      </c>
    </row>
    <row r="2205" spans="1:7" x14ac:dyDescent="0.3">
      <c r="A2205" s="20" t="s">
        <v>1479</v>
      </c>
      <c r="B2205" s="102">
        <v>44562</v>
      </c>
      <c r="C2205" s="103">
        <v>0.22</v>
      </c>
      <c r="D2205" s="133">
        <v>3800</v>
      </c>
      <c r="E2205" s="108" t="str">
        <f>_xlfn.XLOOKUP($A2205,'Task3 Baza'!$A$2:$A$1999,'Task3 Baza'!$C$2:$C$1999,"non",0)</f>
        <v>Astara</v>
      </c>
      <c r="F2205" s="109" t="str">
        <f t="shared" si="72"/>
        <v>Bakı</v>
      </c>
      <c r="G2205" s="110">
        <f t="shared" si="73"/>
        <v>10</v>
      </c>
    </row>
    <row r="2206" spans="1:7" x14ac:dyDescent="0.3">
      <c r="A2206" s="20" t="s">
        <v>1480</v>
      </c>
      <c r="B2206" s="102">
        <v>44107</v>
      </c>
      <c r="C2206" s="103">
        <v>0.21</v>
      </c>
      <c r="D2206" s="133">
        <v>2500</v>
      </c>
      <c r="E2206" s="108" t="str">
        <f>_xlfn.XLOOKUP($A2206,'Task3 Baza'!$A$2:$A$1999,'Task3 Baza'!$C$2:$C$1999,"non",0)</f>
        <v>Xocalı</v>
      </c>
      <c r="F2206" s="109" t="str">
        <f t="shared" si="72"/>
        <v>Sumqayıt</v>
      </c>
      <c r="G2206" s="110">
        <f t="shared" si="73"/>
        <v>50</v>
      </c>
    </row>
    <row r="2207" spans="1:7" x14ac:dyDescent="0.3">
      <c r="A2207" s="20" t="s">
        <v>1481</v>
      </c>
      <c r="B2207" s="102">
        <v>44253</v>
      </c>
      <c r="C2207" s="103">
        <v>0.22</v>
      </c>
      <c r="D2207" s="133">
        <v>4900</v>
      </c>
      <c r="E2207" s="108" t="str">
        <f>_xlfn.XLOOKUP($A2207,'Task3 Baza'!$A$2:$A$1999,'Task3 Baza'!$C$2:$C$1999,"non",0)</f>
        <v>Neftçala</v>
      </c>
      <c r="F2207" s="109" t="str">
        <f t="shared" si="72"/>
        <v>Gəncə</v>
      </c>
      <c r="G2207" s="110">
        <f t="shared" si="73"/>
        <v>20</v>
      </c>
    </row>
    <row r="2208" spans="1:7" x14ac:dyDescent="0.3">
      <c r="A2208" s="20" t="s">
        <v>1482</v>
      </c>
      <c r="B2208" s="102">
        <v>43646</v>
      </c>
      <c r="C2208" s="103">
        <v>0.16</v>
      </c>
      <c r="D2208" s="133">
        <v>11700</v>
      </c>
      <c r="E2208" s="108" t="str">
        <f>_xlfn.XLOOKUP($A2208,'Task3 Baza'!$A$2:$A$1999,'Task3 Baza'!$C$2:$C$1999,"non",0)</f>
        <v>Zaqatala</v>
      </c>
      <c r="F2208" s="109" t="str">
        <f t="shared" si="72"/>
        <v>Lənkəran</v>
      </c>
      <c r="G2208" s="110">
        <f t="shared" si="73"/>
        <v>42</v>
      </c>
    </row>
    <row r="2209" spans="1:7" x14ac:dyDescent="0.3">
      <c r="A2209" s="20" t="s">
        <v>1483</v>
      </c>
      <c r="B2209" s="102">
        <v>44384</v>
      </c>
      <c r="C2209" s="103">
        <v>0.18</v>
      </c>
      <c r="D2209" s="133">
        <v>10000</v>
      </c>
      <c r="E2209" s="108" t="str">
        <f>_xlfn.XLOOKUP($A2209,'Task3 Baza'!$A$2:$A$1999,'Task3 Baza'!$C$2:$C$1999,"non",0)</f>
        <v>Neftçala</v>
      </c>
      <c r="F2209" s="109" t="str">
        <f t="shared" si="72"/>
        <v>Gəncə</v>
      </c>
      <c r="G2209" s="110">
        <f t="shared" si="73"/>
        <v>20</v>
      </c>
    </row>
    <row r="2210" spans="1:7" x14ac:dyDescent="0.3">
      <c r="A2210" s="20" t="s">
        <v>1384</v>
      </c>
      <c r="B2210" s="102">
        <v>44600</v>
      </c>
      <c r="C2210" s="103">
        <v>0.22</v>
      </c>
      <c r="D2210" s="133">
        <v>2200</v>
      </c>
      <c r="E2210" s="108" t="str">
        <f>_xlfn.XLOOKUP($A2210,'Task3 Baza'!$A$2:$A$1999,'Task3 Baza'!$C$2:$C$1999,"non",0)</f>
        <v>Şahbuz</v>
      </c>
      <c r="F2210" s="109" t="str">
        <f t="shared" si="72"/>
        <v>Gəncə</v>
      </c>
      <c r="G2210" s="110">
        <f t="shared" si="73"/>
        <v>20</v>
      </c>
    </row>
    <row r="2211" spans="1:7" x14ac:dyDescent="0.3">
      <c r="A2211" s="20" t="s">
        <v>251</v>
      </c>
      <c r="B2211" s="102">
        <v>44459</v>
      </c>
      <c r="C2211" s="103">
        <v>0.24</v>
      </c>
      <c r="D2211" s="133">
        <v>12000</v>
      </c>
      <c r="E2211" s="108" t="str">
        <f>_xlfn.XLOOKUP($A2211,'Task3 Baza'!$A$2:$A$1999,'Task3 Baza'!$C$2:$C$1999,"non",0)</f>
        <v>Ağdaş</v>
      </c>
      <c r="F2211" s="109" t="str">
        <f t="shared" si="72"/>
        <v>Bakı</v>
      </c>
      <c r="G2211" s="110">
        <f t="shared" si="73"/>
        <v>10</v>
      </c>
    </row>
    <row r="2212" spans="1:7" x14ac:dyDescent="0.3">
      <c r="A2212" s="20" t="s">
        <v>584</v>
      </c>
      <c r="B2212" s="102">
        <v>44031</v>
      </c>
      <c r="C2212" s="103">
        <v>0.22</v>
      </c>
      <c r="D2212" s="133">
        <v>1500</v>
      </c>
      <c r="E2212" s="108" t="str">
        <f>_xlfn.XLOOKUP($A2212,'Task3 Baza'!$A$2:$A$1999,'Task3 Baza'!$C$2:$C$1999,"non",0)</f>
        <v>Zaqatala</v>
      </c>
      <c r="F2212" s="109" t="str">
        <f t="shared" si="72"/>
        <v>Lənkəran</v>
      </c>
      <c r="G2212" s="110">
        <f t="shared" si="73"/>
        <v>42</v>
      </c>
    </row>
    <row r="2213" spans="1:7" x14ac:dyDescent="0.3">
      <c r="A2213" s="20" t="s">
        <v>1484</v>
      </c>
      <c r="B2213" s="102">
        <v>44313</v>
      </c>
      <c r="C2213" s="103">
        <v>0.14000000000000001</v>
      </c>
      <c r="D2213" s="133">
        <v>7700</v>
      </c>
      <c r="E2213" s="108" t="str">
        <f>_xlfn.XLOOKUP($A2213,'Task3 Baza'!$A$2:$A$1999,'Task3 Baza'!$C$2:$C$1999,"non",0)</f>
        <v>Qobustan</v>
      </c>
      <c r="F2213" s="109" t="str">
        <f t="shared" si="72"/>
        <v>Gəncə</v>
      </c>
      <c r="G2213" s="110">
        <f t="shared" si="73"/>
        <v>20</v>
      </c>
    </row>
    <row r="2214" spans="1:7" x14ac:dyDescent="0.3">
      <c r="A2214" s="20" t="s">
        <v>1485</v>
      </c>
      <c r="B2214" s="102">
        <v>44811</v>
      </c>
      <c r="C2214" s="103">
        <v>0.18</v>
      </c>
      <c r="D2214" s="133">
        <v>9500</v>
      </c>
      <c r="E2214" s="108" t="str">
        <f>_xlfn.XLOOKUP($A2214,'Task3 Baza'!$A$2:$A$1999,'Task3 Baza'!$C$2:$C$1999,"non",0)</f>
        <v>Gədəbəy</v>
      </c>
      <c r="F2214" s="109" t="str">
        <f t="shared" si="72"/>
        <v>Sumqayıt</v>
      </c>
      <c r="G2214" s="110">
        <f t="shared" si="73"/>
        <v>50</v>
      </c>
    </row>
    <row r="2215" spans="1:7" x14ac:dyDescent="0.3">
      <c r="A2215" s="20" t="s">
        <v>234</v>
      </c>
      <c r="B2215" s="102">
        <v>44427</v>
      </c>
      <c r="C2215" s="103">
        <v>0.18</v>
      </c>
      <c r="D2215" s="133">
        <v>1100</v>
      </c>
      <c r="E2215" s="108" t="str">
        <f>_xlfn.XLOOKUP($A2215,'Task3 Baza'!$A$2:$A$1999,'Task3 Baza'!$C$2:$C$1999,"non",0)</f>
        <v>Ucar</v>
      </c>
      <c r="F2215" s="109" t="str">
        <f t="shared" si="72"/>
        <v>Lənkəran</v>
      </c>
      <c r="G2215" s="110">
        <f t="shared" si="73"/>
        <v>42</v>
      </c>
    </row>
    <row r="2216" spans="1:7" x14ac:dyDescent="0.3">
      <c r="A2216" s="20" t="s">
        <v>1485</v>
      </c>
      <c r="B2216" s="102">
        <v>44058</v>
      </c>
      <c r="C2216" s="103">
        <v>0.16</v>
      </c>
      <c r="D2216" s="133">
        <v>9400</v>
      </c>
      <c r="E2216" s="108" t="str">
        <f>_xlfn.XLOOKUP($A2216,'Task3 Baza'!$A$2:$A$1999,'Task3 Baza'!$C$2:$C$1999,"non",0)</f>
        <v>Gədəbəy</v>
      </c>
      <c r="F2216" s="109" t="str">
        <f t="shared" si="72"/>
        <v>Sumqayıt</v>
      </c>
      <c r="G2216" s="110">
        <f t="shared" si="73"/>
        <v>50</v>
      </c>
    </row>
    <row r="2217" spans="1:7" x14ac:dyDescent="0.3">
      <c r="A2217" s="20" t="s">
        <v>1034</v>
      </c>
      <c r="B2217" s="102">
        <v>43999</v>
      </c>
      <c r="C2217" s="103">
        <v>0.14000000000000001</v>
      </c>
      <c r="D2217" s="133">
        <v>8600</v>
      </c>
      <c r="E2217" s="108" t="str">
        <f>_xlfn.XLOOKUP($A2217,'Task3 Baza'!$A$2:$A$1999,'Task3 Baza'!$C$2:$C$1999,"non",0)</f>
        <v>Babək</v>
      </c>
      <c r="F2217" s="109" t="str">
        <f t="shared" si="72"/>
        <v>Bakı</v>
      </c>
      <c r="G2217" s="110">
        <f t="shared" si="73"/>
        <v>10</v>
      </c>
    </row>
    <row r="2218" spans="1:7" x14ac:dyDescent="0.3">
      <c r="A2218" s="20" t="s">
        <v>1486</v>
      </c>
      <c r="B2218" s="102">
        <v>44044</v>
      </c>
      <c r="C2218" s="103">
        <v>0.23</v>
      </c>
      <c r="D2218" s="133">
        <v>5900</v>
      </c>
      <c r="E2218" s="108" t="str">
        <f>_xlfn.XLOOKUP($A2218,'Task3 Baza'!$A$2:$A$1999,'Task3 Baza'!$C$2:$C$1999,"non",0)</f>
        <v>Zərdab</v>
      </c>
      <c r="F2218" s="109" t="str">
        <f t="shared" si="72"/>
        <v>Lənkəran</v>
      </c>
      <c r="G2218" s="110">
        <f t="shared" si="73"/>
        <v>42</v>
      </c>
    </row>
    <row r="2219" spans="1:7" x14ac:dyDescent="0.3">
      <c r="A2219" s="20" t="s">
        <v>1059</v>
      </c>
      <c r="B2219" s="102">
        <v>44203</v>
      </c>
      <c r="C2219" s="103">
        <v>0.18</v>
      </c>
      <c r="D2219" s="133">
        <v>4300</v>
      </c>
      <c r="E2219" s="108" t="str">
        <f>_xlfn.XLOOKUP($A2219,'Task3 Baza'!$A$2:$A$1999,'Task3 Baza'!$C$2:$C$1999,"non",0)</f>
        <v>Samux</v>
      </c>
      <c r="F2219" s="109" t="str">
        <f t="shared" si="72"/>
        <v>Gəncə</v>
      </c>
      <c r="G2219" s="110">
        <f t="shared" si="73"/>
        <v>20</v>
      </c>
    </row>
    <row r="2220" spans="1:7" x14ac:dyDescent="0.3">
      <c r="A2220" s="20" t="s">
        <v>1487</v>
      </c>
      <c r="B2220" s="102">
        <v>44433</v>
      </c>
      <c r="C2220" s="103">
        <v>0.22</v>
      </c>
      <c r="D2220" s="133">
        <v>10000</v>
      </c>
      <c r="E2220" s="108" t="str">
        <f>_xlfn.XLOOKUP($A2220,'Task3 Baza'!$A$2:$A$1999,'Task3 Baza'!$C$2:$C$1999,"non",0)</f>
        <v>Neftçala</v>
      </c>
      <c r="F2220" s="109" t="str">
        <f t="shared" si="72"/>
        <v>Gəncə</v>
      </c>
      <c r="G2220" s="110">
        <f t="shared" si="73"/>
        <v>20</v>
      </c>
    </row>
    <row r="2221" spans="1:7" x14ac:dyDescent="0.3">
      <c r="A2221" s="20" t="s">
        <v>987</v>
      </c>
      <c r="B2221" s="102">
        <v>44335</v>
      </c>
      <c r="C2221" s="103">
        <v>0.19</v>
      </c>
      <c r="D2221" s="133">
        <v>3800</v>
      </c>
      <c r="E2221" s="108" t="str">
        <f>_xlfn.XLOOKUP($A2221,'Task3 Baza'!$A$2:$A$1999,'Task3 Baza'!$C$2:$C$1999,"non",0)</f>
        <v>Salyan</v>
      </c>
      <c r="F2221" s="109" t="str">
        <f t="shared" si="72"/>
        <v>Gəncə</v>
      </c>
      <c r="G2221" s="110">
        <f t="shared" si="73"/>
        <v>20</v>
      </c>
    </row>
    <row r="2222" spans="1:7" x14ac:dyDescent="0.3">
      <c r="A2222" s="20" t="s">
        <v>1488</v>
      </c>
      <c r="B2222" s="102">
        <v>43850</v>
      </c>
      <c r="C2222" s="103">
        <v>0.16</v>
      </c>
      <c r="D2222" s="133">
        <v>1800</v>
      </c>
      <c r="E2222" s="108" t="str">
        <f>_xlfn.XLOOKUP($A2222,'Task3 Baza'!$A$2:$A$1999,'Task3 Baza'!$C$2:$C$1999,"non",0)</f>
        <v>Füzuli</v>
      </c>
      <c r="F2222" s="109" t="str">
        <f t="shared" si="72"/>
        <v>Sumqayıt</v>
      </c>
      <c r="G2222" s="110">
        <f t="shared" si="73"/>
        <v>50</v>
      </c>
    </row>
    <row r="2223" spans="1:7" x14ac:dyDescent="0.3">
      <c r="A2223" s="20" t="s">
        <v>152</v>
      </c>
      <c r="B2223" s="102">
        <v>44135</v>
      </c>
      <c r="C2223" s="103">
        <v>0.22</v>
      </c>
      <c r="D2223" s="133">
        <v>1500</v>
      </c>
      <c r="E2223" s="108" t="str">
        <f>_xlfn.XLOOKUP($A2223,'Task3 Baza'!$A$2:$A$1999,'Task3 Baza'!$C$2:$C$1999,"non",0)</f>
        <v>Şəmkir</v>
      </c>
      <c r="F2223" s="109" t="str">
        <f t="shared" si="72"/>
        <v>Lənkəran</v>
      </c>
      <c r="G2223" s="110">
        <f t="shared" si="73"/>
        <v>42</v>
      </c>
    </row>
    <row r="2224" spans="1:7" x14ac:dyDescent="0.3">
      <c r="A2224" s="20" t="s">
        <v>1489</v>
      </c>
      <c r="B2224" s="102">
        <v>44199</v>
      </c>
      <c r="C2224" s="103">
        <v>0.23</v>
      </c>
      <c r="D2224" s="133">
        <v>9800</v>
      </c>
      <c r="E2224" s="108" t="str">
        <f>_xlfn.XLOOKUP($A2224,'Task3 Baza'!$A$2:$A$1999,'Task3 Baza'!$C$2:$C$1999,"non",0)</f>
        <v>Qubadlı</v>
      </c>
      <c r="F2224" s="109" t="str">
        <f t="shared" si="72"/>
        <v>Gəncə</v>
      </c>
      <c r="G2224" s="110">
        <f t="shared" si="73"/>
        <v>20</v>
      </c>
    </row>
    <row r="2225" spans="1:7" x14ac:dyDescent="0.3">
      <c r="A2225" s="20" t="s">
        <v>1490</v>
      </c>
      <c r="B2225" s="102">
        <v>44408</v>
      </c>
      <c r="C2225" s="103">
        <v>0.14000000000000001</v>
      </c>
      <c r="D2225" s="133">
        <v>4400</v>
      </c>
      <c r="E2225" s="108" t="str">
        <f>_xlfn.XLOOKUP($A2225,'Task3 Baza'!$A$2:$A$1999,'Task3 Baza'!$C$2:$C$1999,"non",0)</f>
        <v>Masallı</v>
      </c>
      <c r="F2225" s="109" t="str">
        <f t="shared" si="72"/>
        <v>Gəncə</v>
      </c>
      <c r="G2225" s="110">
        <f t="shared" si="73"/>
        <v>20</v>
      </c>
    </row>
    <row r="2226" spans="1:7" x14ac:dyDescent="0.3">
      <c r="A2226" s="20" t="s">
        <v>1491</v>
      </c>
      <c r="B2226" s="102">
        <v>44488</v>
      </c>
      <c r="C2226" s="103">
        <v>0.14000000000000001</v>
      </c>
      <c r="D2226" s="133">
        <v>7200</v>
      </c>
      <c r="E2226" s="108" t="str">
        <f>_xlfn.XLOOKUP($A2226,'Task3 Baza'!$A$2:$A$1999,'Task3 Baza'!$C$2:$C$1999,"non",0)</f>
        <v>Ağdam</v>
      </c>
      <c r="F2226" s="109" t="str">
        <f t="shared" si="72"/>
        <v>Bakı</v>
      </c>
      <c r="G2226" s="110">
        <f t="shared" si="73"/>
        <v>10</v>
      </c>
    </row>
    <row r="2227" spans="1:7" x14ac:dyDescent="0.3">
      <c r="A2227" s="20" t="s">
        <v>1492</v>
      </c>
      <c r="B2227" s="102">
        <v>44681</v>
      </c>
      <c r="C2227" s="103">
        <v>0.22</v>
      </c>
      <c r="D2227" s="133">
        <v>6700</v>
      </c>
      <c r="E2227" s="108" t="str">
        <f>_xlfn.XLOOKUP($A2227,'Task3 Baza'!$A$2:$A$1999,'Task3 Baza'!$C$2:$C$1999,"non",0)</f>
        <v>Astara</v>
      </c>
      <c r="F2227" s="109" t="str">
        <f t="shared" si="72"/>
        <v>Bakı</v>
      </c>
      <c r="G2227" s="110">
        <f t="shared" si="73"/>
        <v>10</v>
      </c>
    </row>
    <row r="2228" spans="1:7" x14ac:dyDescent="0.3">
      <c r="A2228" s="20" t="s">
        <v>838</v>
      </c>
      <c r="B2228" s="102">
        <v>44016</v>
      </c>
      <c r="C2228" s="103">
        <v>0.15</v>
      </c>
      <c r="D2228" s="133">
        <v>9400</v>
      </c>
      <c r="E2228" s="108" t="str">
        <f>_xlfn.XLOOKUP($A2228,'Task3 Baza'!$A$2:$A$1999,'Task3 Baza'!$C$2:$C$1999,"non",0)</f>
        <v>Qubadlı</v>
      </c>
      <c r="F2228" s="109" t="str">
        <f t="shared" si="72"/>
        <v>Gəncə</v>
      </c>
      <c r="G2228" s="110">
        <f t="shared" si="73"/>
        <v>20</v>
      </c>
    </row>
    <row r="2229" spans="1:7" x14ac:dyDescent="0.3">
      <c r="A2229" s="20" t="s">
        <v>1484</v>
      </c>
      <c r="B2229" s="102">
        <v>44198</v>
      </c>
      <c r="C2229" s="103">
        <v>0.2</v>
      </c>
      <c r="D2229" s="133">
        <v>12300</v>
      </c>
      <c r="E2229" s="108" t="str">
        <f>_xlfn.XLOOKUP($A2229,'Task3 Baza'!$A$2:$A$1999,'Task3 Baza'!$C$2:$C$1999,"non",0)</f>
        <v>Qobustan</v>
      </c>
      <c r="F2229" s="109" t="str">
        <f t="shared" si="72"/>
        <v>Gəncə</v>
      </c>
      <c r="G2229" s="110">
        <f t="shared" si="73"/>
        <v>20</v>
      </c>
    </row>
    <row r="2230" spans="1:7" x14ac:dyDescent="0.3">
      <c r="A2230" s="20" t="s">
        <v>1493</v>
      </c>
      <c r="B2230" s="102">
        <v>44110</v>
      </c>
      <c r="C2230" s="103">
        <v>0.14000000000000001</v>
      </c>
      <c r="D2230" s="133">
        <v>6800</v>
      </c>
      <c r="E2230" s="108" t="str">
        <f>_xlfn.XLOOKUP($A2230,'Task3 Baza'!$A$2:$A$1999,'Task3 Baza'!$C$2:$C$1999,"non",0)</f>
        <v>Zəngilan</v>
      </c>
      <c r="F2230" s="109" t="str">
        <f t="shared" si="72"/>
        <v>Lənkəran</v>
      </c>
      <c r="G2230" s="110">
        <f t="shared" si="73"/>
        <v>42</v>
      </c>
    </row>
    <row r="2231" spans="1:7" x14ac:dyDescent="0.3">
      <c r="A2231" s="20" t="s">
        <v>1170</v>
      </c>
      <c r="B2231" s="102">
        <v>44779</v>
      </c>
      <c r="C2231" s="103">
        <v>0.22</v>
      </c>
      <c r="D2231" s="133">
        <v>12800</v>
      </c>
      <c r="E2231" s="108" t="str">
        <f>_xlfn.XLOOKUP($A2231,'Task3 Baza'!$A$2:$A$1999,'Task3 Baza'!$C$2:$C$1999,"non",0)</f>
        <v>Ağdaş</v>
      </c>
      <c r="F2231" s="109" t="str">
        <f t="shared" si="72"/>
        <v>Bakı</v>
      </c>
      <c r="G2231" s="110">
        <f t="shared" si="73"/>
        <v>10</v>
      </c>
    </row>
    <row r="2232" spans="1:7" x14ac:dyDescent="0.3">
      <c r="A2232" s="20" t="s">
        <v>1017</v>
      </c>
      <c r="B2232" s="102">
        <v>44007</v>
      </c>
      <c r="C2232" s="103">
        <v>0.16</v>
      </c>
      <c r="D2232" s="133">
        <v>5500</v>
      </c>
      <c r="E2232" s="108" t="str">
        <f>_xlfn.XLOOKUP($A2232,'Task3 Baza'!$A$2:$A$1999,'Task3 Baza'!$C$2:$C$1999,"non",0)</f>
        <v>Samux</v>
      </c>
      <c r="F2232" s="109" t="str">
        <f t="shared" si="72"/>
        <v>Gəncə</v>
      </c>
      <c r="G2232" s="110">
        <f t="shared" si="73"/>
        <v>20</v>
      </c>
    </row>
    <row r="2233" spans="1:7" x14ac:dyDescent="0.3">
      <c r="A2233" s="20" t="s">
        <v>511</v>
      </c>
      <c r="B2233" s="102">
        <v>43748</v>
      </c>
      <c r="C2233" s="103">
        <v>0.2</v>
      </c>
      <c r="D2233" s="133">
        <v>6500</v>
      </c>
      <c r="E2233" s="108" t="str">
        <f>_xlfn.XLOOKUP($A2233,'Task3 Baza'!$A$2:$A$1999,'Task3 Baza'!$C$2:$C$1999,"non",0)</f>
        <v>Astara</v>
      </c>
      <c r="F2233" s="109" t="str">
        <f t="shared" si="72"/>
        <v>Bakı</v>
      </c>
      <c r="G2233" s="110">
        <f t="shared" si="73"/>
        <v>10</v>
      </c>
    </row>
    <row r="2234" spans="1:7" x14ac:dyDescent="0.3">
      <c r="A2234" s="20" t="s">
        <v>509</v>
      </c>
      <c r="B2234" s="102">
        <v>44125</v>
      </c>
      <c r="C2234" s="103">
        <v>0.2</v>
      </c>
      <c r="D2234" s="133">
        <v>8200</v>
      </c>
      <c r="E2234" s="108" t="str">
        <f>_xlfn.XLOOKUP($A2234,'Task3 Baza'!$A$2:$A$1999,'Task3 Baza'!$C$2:$C$1999,"non",0)</f>
        <v>Tovuz</v>
      </c>
      <c r="F2234" s="109" t="str">
        <f t="shared" si="72"/>
        <v>Lənkəran</v>
      </c>
      <c r="G2234" s="110">
        <f t="shared" si="73"/>
        <v>42</v>
      </c>
    </row>
    <row r="2235" spans="1:7" x14ac:dyDescent="0.3">
      <c r="A2235" s="20" t="s">
        <v>1088</v>
      </c>
      <c r="B2235" s="102">
        <v>44251</v>
      </c>
      <c r="C2235" s="103">
        <v>0.22</v>
      </c>
      <c r="D2235" s="133">
        <v>10600</v>
      </c>
      <c r="E2235" s="108" t="str">
        <f>_xlfn.XLOOKUP($A2235,'Task3 Baza'!$A$2:$A$1999,'Task3 Baza'!$C$2:$C$1999,"non",0)</f>
        <v>Gədəbəy</v>
      </c>
      <c r="F2235" s="109" t="str">
        <f t="shared" si="72"/>
        <v>Sumqayıt</v>
      </c>
      <c r="G2235" s="110">
        <f t="shared" si="73"/>
        <v>50</v>
      </c>
    </row>
    <row r="2236" spans="1:7" x14ac:dyDescent="0.3">
      <c r="A2236" s="20" t="s">
        <v>420</v>
      </c>
      <c r="B2236" s="102">
        <v>43748</v>
      </c>
      <c r="C2236" s="103">
        <v>0.2</v>
      </c>
      <c r="D2236" s="133">
        <v>2800</v>
      </c>
      <c r="E2236" s="108" t="str">
        <f>_xlfn.XLOOKUP($A2236,'Task3 Baza'!$A$2:$A$1999,'Task3 Baza'!$C$2:$C$1999,"non",0)</f>
        <v>Qazax</v>
      </c>
      <c r="F2236" s="109" t="str">
        <f t="shared" si="72"/>
        <v>Sumqayıt</v>
      </c>
      <c r="G2236" s="110">
        <f t="shared" si="73"/>
        <v>50</v>
      </c>
    </row>
    <row r="2237" spans="1:7" x14ac:dyDescent="0.3">
      <c r="A2237" s="20" t="s">
        <v>1494</v>
      </c>
      <c r="B2237" s="102">
        <v>44143</v>
      </c>
      <c r="C2237" s="103">
        <v>0.2</v>
      </c>
      <c r="D2237" s="133">
        <v>3900</v>
      </c>
      <c r="E2237" s="108" t="str">
        <f>_xlfn.XLOOKUP($A2237,'Task3 Baza'!$A$2:$A$1999,'Task3 Baza'!$C$2:$C$1999,"non",0)</f>
        <v>Kürdəmir</v>
      </c>
      <c r="F2237" s="109" t="str">
        <f t="shared" si="72"/>
        <v>Sumqayıt</v>
      </c>
      <c r="G2237" s="110">
        <f t="shared" si="73"/>
        <v>50</v>
      </c>
    </row>
    <row r="2238" spans="1:7" x14ac:dyDescent="0.3">
      <c r="A2238" s="20" t="s">
        <v>533</v>
      </c>
      <c r="B2238" s="102">
        <v>44150</v>
      </c>
      <c r="C2238" s="103">
        <v>0.22</v>
      </c>
      <c r="D2238" s="133">
        <v>7800</v>
      </c>
      <c r="E2238" s="108" t="str">
        <f>_xlfn.XLOOKUP($A2238,'Task3 Baza'!$A$2:$A$1999,'Task3 Baza'!$C$2:$C$1999,"non",0)</f>
        <v>Qubadlı</v>
      </c>
      <c r="F2238" s="109" t="str">
        <f t="shared" si="72"/>
        <v>Gəncə</v>
      </c>
      <c r="G2238" s="110">
        <f t="shared" si="73"/>
        <v>20</v>
      </c>
    </row>
    <row r="2239" spans="1:7" x14ac:dyDescent="0.3">
      <c r="A2239" s="20" t="s">
        <v>1475</v>
      </c>
      <c r="B2239" s="102">
        <v>44088</v>
      </c>
      <c r="C2239" s="103">
        <v>0.14000000000000001</v>
      </c>
      <c r="D2239" s="133">
        <v>12000</v>
      </c>
      <c r="E2239" s="108" t="str">
        <f>_xlfn.XLOOKUP($A2239,'Task3 Baza'!$A$2:$A$1999,'Task3 Baza'!$C$2:$C$1999,"non",0)</f>
        <v>Zəngilan</v>
      </c>
      <c r="F2239" s="109" t="str">
        <f t="shared" si="72"/>
        <v>Lənkəran</v>
      </c>
      <c r="G2239" s="110">
        <f t="shared" si="73"/>
        <v>42</v>
      </c>
    </row>
    <row r="2240" spans="1:7" x14ac:dyDescent="0.3">
      <c r="A2240" s="20" t="s">
        <v>722</v>
      </c>
      <c r="B2240" s="102">
        <v>43548</v>
      </c>
      <c r="C2240" s="103">
        <v>0.22</v>
      </c>
      <c r="D2240" s="133">
        <v>8000</v>
      </c>
      <c r="E2240" s="108" t="str">
        <f>_xlfn.XLOOKUP($A2240,'Task3 Baza'!$A$2:$A$1999,'Task3 Baza'!$C$2:$C$1999,"non",0)</f>
        <v>Bakı</v>
      </c>
      <c r="F2240" s="109" t="str">
        <f t="shared" si="72"/>
        <v>Bakı</v>
      </c>
      <c r="G2240" s="110">
        <f t="shared" si="73"/>
        <v>10</v>
      </c>
    </row>
    <row r="2241" spans="1:7" x14ac:dyDescent="0.3">
      <c r="A2241" s="20" t="s">
        <v>1294</v>
      </c>
      <c r="B2241" s="102">
        <v>44017</v>
      </c>
      <c r="C2241" s="103">
        <v>0.2</v>
      </c>
      <c r="D2241" s="133">
        <v>5700</v>
      </c>
      <c r="E2241" s="108" t="str">
        <f>_xlfn.XLOOKUP($A2241,'Task3 Baza'!$A$2:$A$1999,'Task3 Baza'!$C$2:$C$1999,"non",0)</f>
        <v>Şuşa</v>
      </c>
      <c r="F2241" s="109" t="str">
        <f t="shared" si="72"/>
        <v>Lənkəran</v>
      </c>
      <c r="G2241" s="110">
        <f t="shared" si="73"/>
        <v>42</v>
      </c>
    </row>
    <row r="2242" spans="1:7" x14ac:dyDescent="0.3">
      <c r="A2242" s="20" t="s">
        <v>172</v>
      </c>
      <c r="B2242" s="102">
        <v>44357</v>
      </c>
      <c r="C2242" s="103">
        <v>0.14000000000000001</v>
      </c>
      <c r="D2242" s="133">
        <v>11900</v>
      </c>
      <c r="E2242" s="108" t="str">
        <f>_xlfn.XLOOKUP($A2242,'Task3 Baza'!$A$2:$A$1999,'Task3 Baza'!$C$2:$C$1999,"non",0)</f>
        <v>Naxçıvan</v>
      </c>
      <c r="F2242" s="109" t="str">
        <f t="shared" ref="F2242:F2305" si="74">VLOOKUP($E2242,$I$3:$K$75,2,0)</f>
        <v>Gəncə</v>
      </c>
      <c r="G2242" s="110">
        <f t="shared" ref="G2242:G2305" si="75">VLOOKUP(VLOOKUP($E2242,$I$3:$J$75,2,0),$L$3:$M$6,2,0)</f>
        <v>20</v>
      </c>
    </row>
    <row r="2243" spans="1:7" x14ac:dyDescent="0.3">
      <c r="A2243" s="20" t="s">
        <v>1482</v>
      </c>
      <c r="B2243" s="102">
        <v>43859</v>
      </c>
      <c r="C2243" s="103">
        <v>0.24</v>
      </c>
      <c r="D2243" s="133">
        <v>3300</v>
      </c>
      <c r="E2243" s="108" t="str">
        <f>_xlfn.XLOOKUP($A2243,'Task3 Baza'!$A$2:$A$1999,'Task3 Baza'!$C$2:$C$1999,"non",0)</f>
        <v>Zaqatala</v>
      </c>
      <c r="F2243" s="109" t="str">
        <f t="shared" si="74"/>
        <v>Lənkəran</v>
      </c>
      <c r="G2243" s="110">
        <f t="shared" si="75"/>
        <v>42</v>
      </c>
    </row>
    <row r="2244" spans="1:7" x14ac:dyDescent="0.3">
      <c r="A2244" s="20" t="s">
        <v>595</v>
      </c>
      <c r="B2244" s="102">
        <v>44198</v>
      </c>
      <c r="C2244" s="103">
        <v>0.17</v>
      </c>
      <c r="D2244" s="133">
        <v>12000</v>
      </c>
      <c r="E2244" s="108" t="str">
        <f>_xlfn.XLOOKUP($A2244,'Task3 Baza'!$A$2:$A$1999,'Task3 Baza'!$C$2:$C$1999,"non",0)</f>
        <v>Qobustan</v>
      </c>
      <c r="F2244" s="109" t="str">
        <f t="shared" si="74"/>
        <v>Gəncə</v>
      </c>
      <c r="G2244" s="110">
        <f t="shared" si="75"/>
        <v>20</v>
      </c>
    </row>
    <row r="2245" spans="1:7" x14ac:dyDescent="0.3">
      <c r="A2245" s="20" t="s">
        <v>897</v>
      </c>
      <c r="B2245" s="102">
        <v>44269</v>
      </c>
      <c r="C2245" s="103">
        <v>0.2</v>
      </c>
      <c r="D2245" s="133">
        <v>1400</v>
      </c>
      <c r="E2245" s="108" t="str">
        <f>_xlfn.XLOOKUP($A2245,'Task3 Baza'!$A$2:$A$1999,'Task3 Baza'!$C$2:$C$1999,"non",0)</f>
        <v>Ağdam</v>
      </c>
      <c r="F2245" s="109" t="str">
        <f t="shared" si="74"/>
        <v>Bakı</v>
      </c>
      <c r="G2245" s="110">
        <f t="shared" si="75"/>
        <v>10</v>
      </c>
    </row>
    <row r="2246" spans="1:7" x14ac:dyDescent="0.3">
      <c r="A2246" s="20" t="s">
        <v>600</v>
      </c>
      <c r="B2246" s="102">
        <v>43903</v>
      </c>
      <c r="C2246" s="103">
        <v>0.19</v>
      </c>
      <c r="D2246" s="133">
        <v>4600</v>
      </c>
      <c r="E2246" s="108" t="str">
        <f>_xlfn.XLOOKUP($A2246,'Task3 Baza'!$A$2:$A$1999,'Task3 Baza'!$C$2:$C$1999,"non",0)</f>
        <v>Şuşa</v>
      </c>
      <c r="F2246" s="109" t="str">
        <f t="shared" si="74"/>
        <v>Lənkəran</v>
      </c>
      <c r="G2246" s="110">
        <f t="shared" si="75"/>
        <v>42</v>
      </c>
    </row>
    <row r="2247" spans="1:7" x14ac:dyDescent="0.3">
      <c r="A2247" s="20" t="s">
        <v>1242</v>
      </c>
      <c r="B2247" s="102">
        <v>44217</v>
      </c>
      <c r="C2247" s="103">
        <v>0.22</v>
      </c>
      <c r="D2247" s="133">
        <v>9500</v>
      </c>
      <c r="E2247" s="108" t="str">
        <f>_xlfn.XLOOKUP($A2247,'Task3 Baza'!$A$2:$A$1999,'Task3 Baza'!$C$2:$C$1999,"non",0)</f>
        <v>Saatlı</v>
      </c>
      <c r="F2247" s="109" t="str">
        <f t="shared" si="74"/>
        <v>Gəncə</v>
      </c>
      <c r="G2247" s="110">
        <f t="shared" si="75"/>
        <v>20</v>
      </c>
    </row>
    <row r="2248" spans="1:7" x14ac:dyDescent="0.3">
      <c r="A2248" s="20" t="s">
        <v>1097</v>
      </c>
      <c r="B2248" s="102">
        <v>44376</v>
      </c>
      <c r="C2248" s="103">
        <v>0.18</v>
      </c>
      <c r="D2248" s="133">
        <v>3100</v>
      </c>
      <c r="E2248" s="108" t="str">
        <f>_xlfn.XLOOKUP($A2248,'Task3 Baza'!$A$2:$A$1999,'Task3 Baza'!$C$2:$C$1999,"non",0)</f>
        <v>Balakən</v>
      </c>
      <c r="F2248" s="109" t="str">
        <f t="shared" si="74"/>
        <v>Bakı</v>
      </c>
      <c r="G2248" s="110">
        <f t="shared" si="75"/>
        <v>10</v>
      </c>
    </row>
    <row r="2249" spans="1:7" x14ac:dyDescent="0.3">
      <c r="A2249" s="20" t="s">
        <v>1495</v>
      </c>
      <c r="B2249" s="102">
        <v>44190</v>
      </c>
      <c r="C2249" s="103">
        <v>0.18</v>
      </c>
      <c r="D2249" s="133">
        <v>13000</v>
      </c>
      <c r="E2249" s="108" t="str">
        <f>_xlfn.XLOOKUP($A2249,'Task3 Baza'!$A$2:$A$1999,'Task3 Baza'!$C$2:$C$1999,"non",0)</f>
        <v>Qazax</v>
      </c>
      <c r="F2249" s="109" t="str">
        <f t="shared" si="74"/>
        <v>Sumqayıt</v>
      </c>
      <c r="G2249" s="110">
        <f t="shared" si="75"/>
        <v>50</v>
      </c>
    </row>
    <row r="2250" spans="1:7" x14ac:dyDescent="0.3">
      <c r="A2250" s="20" t="s">
        <v>1229</v>
      </c>
      <c r="B2250" s="102">
        <v>43599</v>
      </c>
      <c r="C2250" s="103">
        <v>0.18</v>
      </c>
      <c r="D2250" s="133">
        <v>7600</v>
      </c>
      <c r="E2250" s="108" t="str">
        <f>_xlfn.XLOOKUP($A2250,'Task3 Baza'!$A$2:$A$1999,'Task3 Baza'!$C$2:$C$1999,"non",0)</f>
        <v>Kəngərli</v>
      </c>
      <c r="F2250" s="109" t="str">
        <f t="shared" si="74"/>
        <v>Sumqayıt</v>
      </c>
      <c r="G2250" s="110">
        <f t="shared" si="75"/>
        <v>50</v>
      </c>
    </row>
    <row r="2251" spans="1:7" x14ac:dyDescent="0.3">
      <c r="A2251" s="20" t="s">
        <v>891</v>
      </c>
      <c r="B2251" s="102">
        <v>44722</v>
      </c>
      <c r="C2251" s="103">
        <v>0.21</v>
      </c>
      <c r="D2251" s="133">
        <v>12600</v>
      </c>
      <c r="E2251" s="108" t="str">
        <f>_xlfn.XLOOKUP($A2251,'Task3 Baza'!$A$2:$A$1999,'Task3 Baza'!$C$2:$C$1999,"non",0)</f>
        <v>Lerik</v>
      </c>
      <c r="F2251" s="109" t="str">
        <f t="shared" si="74"/>
        <v>Gəncə</v>
      </c>
      <c r="G2251" s="110">
        <f t="shared" si="75"/>
        <v>20</v>
      </c>
    </row>
    <row r="2252" spans="1:7" x14ac:dyDescent="0.3">
      <c r="A2252" s="20" t="s">
        <v>818</v>
      </c>
      <c r="B2252" s="102">
        <v>43964</v>
      </c>
      <c r="C2252" s="103">
        <v>0.23</v>
      </c>
      <c r="D2252" s="133">
        <v>8500</v>
      </c>
      <c r="E2252" s="108" t="str">
        <f>_xlfn.XLOOKUP($A2252,'Task3 Baza'!$A$2:$A$1999,'Task3 Baza'!$C$2:$C$1999,"non",0)</f>
        <v>Mingəçevir</v>
      </c>
      <c r="F2252" s="109" t="str">
        <f t="shared" si="74"/>
        <v>Gəncə</v>
      </c>
      <c r="G2252" s="110">
        <f t="shared" si="75"/>
        <v>20</v>
      </c>
    </row>
    <row r="2253" spans="1:7" x14ac:dyDescent="0.3">
      <c r="A2253" s="20" t="s">
        <v>569</v>
      </c>
      <c r="B2253" s="102">
        <v>44675</v>
      </c>
      <c r="C2253" s="103">
        <v>0.23</v>
      </c>
      <c r="D2253" s="133">
        <v>11900</v>
      </c>
      <c r="E2253" s="108" t="str">
        <f>_xlfn.XLOOKUP($A2253,'Task3 Baza'!$A$2:$A$1999,'Task3 Baza'!$C$2:$C$1999,"non",0)</f>
        <v>Qazax</v>
      </c>
      <c r="F2253" s="109" t="str">
        <f t="shared" si="74"/>
        <v>Sumqayıt</v>
      </c>
      <c r="G2253" s="110">
        <f t="shared" si="75"/>
        <v>50</v>
      </c>
    </row>
    <row r="2254" spans="1:7" x14ac:dyDescent="0.3">
      <c r="A2254" s="20" t="s">
        <v>1496</v>
      </c>
      <c r="B2254" s="102">
        <v>44224</v>
      </c>
      <c r="C2254" s="103">
        <v>0.22</v>
      </c>
      <c r="D2254" s="133">
        <v>2100</v>
      </c>
      <c r="E2254" s="108" t="str">
        <f>_xlfn.XLOOKUP($A2254,'Task3 Baza'!$A$2:$A$1999,'Task3 Baza'!$C$2:$C$1999,"non",0)</f>
        <v>Şəki</v>
      </c>
      <c r="F2254" s="109" t="str">
        <f t="shared" si="74"/>
        <v>Lənkəran</v>
      </c>
      <c r="G2254" s="110">
        <f t="shared" si="75"/>
        <v>42</v>
      </c>
    </row>
    <row r="2255" spans="1:7" x14ac:dyDescent="0.3">
      <c r="A2255" s="20" t="s">
        <v>1255</v>
      </c>
      <c r="B2255" s="102">
        <v>44226</v>
      </c>
      <c r="C2255" s="103">
        <v>0.15</v>
      </c>
      <c r="D2255" s="133">
        <v>11700</v>
      </c>
      <c r="E2255" s="108" t="str">
        <f>_xlfn.XLOOKUP($A2255,'Task3 Baza'!$A$2:$A$1999,'Task3 Baza'!$C$2:$C$1999,"non",0)</f>
        <v>Beyləqan</v>
      </c>
      <c r="F2255" s="109" t="str">
        <f t="shared" si="74"/>
        <v>Bakı</v>
      </c>
      <c r="G2255" s="110">
        <f t="shared" si="75"/>
        <v>10</v>
      </c>
    </row>
    <row r="2256" spans="1:7" x14ac:dyDescent="0.3">
      <c r="A2256" s="20" t="s">
        <v>902</v>
      </c>
      <c r="B2256" s="102">
        <v>44623</v>
      </c>
      <c r="C2256" s="103">
        <v>0.19</v>
      </c>
      <c r="D2256" s="133">
        <v>2900</v>
      </c>
      <c r="E2256" s="108" t="str">
        <f>_xlfn.XLOOKUP($A2256,'Task3 Baza'!$A$2:$A$1999,'Task3 Baza'!$C$2:$C$1999,"non",0)</f>
        <v>Şirvan</v>
      </c>
      <c r="F2256" s="109" t="str">
        <f t="shared" si="74"/>
        <v>Lənkəran</v>
      </c>
      <c r="G2256" s="110">
        <f t="shared" si="75"/>
        <v>42</v>
      </c>
    </row>
    <row r="2257" spans="1:7" x14ac:dyDescent="0.3">
      <c r="A2257" s="20" t="s">
        <v>1497</v>
      </c>
      <c r="B2257" s="102">
        <v>44296</v>
      </c>
      <c r="C2257" s="103">
        <v>0.2</v>
      </c>
      <c r="D2257" s="133">
        <v>1500</v>
      </c>
      <c r="E2257" s="108" t="str">
        <f>_xlfn.XLOOKUP($A2257,'Task3 Baza'!$A$2:$A$1999,'Task3 Baza'!$C$2:$C$1999,"non",0)</f>
        <v>Lənkəran</v>
      </c>
      <c r="F2257" s="109" t="str">
        <f t="shared" si="74"/>
        <v>Gəncə</v>
      </c>
      <c r="G2257" s="110">
        <f t="shared" si="75"/>
        <v>20</v>
      </c>
    </row>
    <row r="2258" spans="1:7" x14ac:dyDescent="0.3">
      <c r="A2258" s="20" t="s">
        <v>633</v>
      </c>
      <c r="B2258" s="102">
        <v>44462</v>
      </c>
      <c r="C2258" s="103">
        <v>0.2</v>
      </c>
      <c r="D2258" s="133">
        <v>1900</v>
      </c>
      <c r="E2258" s="108" t="str">
        <f>_xlfn.XLOOKUP($A2258,'Task3 Baza'!$A$2:$A$1999,'Task3 Baza'!$C$2:$C$1999,"non",0)</f>
        <v>Qax</v>
      </c>
      <c r="F2258" s="109" t="str">
        <f t="shared" si="74"/>
        <v>Sumqayıt</v>
      </c>
      <c r="G2258" s="110">
        <f t="shared" si="75"/>
        <v>50</v>
      </c>
    </row>
    <row r="2259" spans="1:7" x14ac:dyDescent="0.3">
      <c r="A2259" s="20" t="s">
        <v>1498</v>
      </c>
      <c r="B2259" s="102">
        <v>44071</v>
      </c>
      <c r="C2259" s="103">
        <v>0.24</v>
      </c>
      <c r="D2259" s="133">
        <v>7200</v>
      </c>
      <c r="E2259" s="108" t="str">
        <f>_xlfn.XLOOKUP($A2259,'Task3 Baza'!$A$2:$A$1999,'Task3 Baza'!$C$2:$C$1999,"non",0)</f>
        <v>Ucar</v>
      </c>
      <c r="F2259" s="109" t="str">
        <f t="shared" si="74"/>
        <v>Lənkəran</v>
      </c>
      <c r="G2259" s="110">
        <f t="shared" si="75"/>
        <v>42</v>
      </c>
    </row>
    <row r="2260" spans="1:7" x14ac:dyDescent="0.3">
      <c r="A2260" s="20" t="s">
        <v>308</v>
      </c>
      <c r="B2260" s="102">
        <v>44336</v>
      </c>
      <c r="C2260" s="103">
        <v>0.23</v>
      </c>
      <c r="D2260" s="133">
        <v>10000</v>
      </c>
      <c r="E2260" s="108" t="str">
        <f>_xlfn.XLOOKUP($A2260,'Task3 Baza'!$A$2:$A$1999,'Task3 Baza'!$C$2:$C$1999,"non",0)</f>
        <v>Abşeron</v>
      </c>
      <c r="F2260" s="109" t="str">
        <f t="shared" si="74"/>
        <v>Bakı</v>
      </c>
      <c r="G2260" s="110">
        <f t="shared" si="75"/>
        <v>10</v>
      </c>
    </row>
    <row r="2261" spans="1:7" x14ac:dyDescent="0.3">
      <c r="A2261" s="20" t="s">
        <v>707</v>
      </c>
      <c r="B2261" s="102">
        <v>44200</v>
      </c>
      <c r="C2261" s="103">
        <v>0.19</v>
      </c>
      <c r="D2261" s="133">
        <v>9300</v>
      </c>
      <c r="E2261" s="108" t="str">
        <f>_xlfn.XLOOKUP($A2261,'Task3 Baza'!$A$2:$A$1999,'Task3 Baza'!$C$2:$C$1999,"non",0)</f>
        <v>Sumqayıt</v>
      </c>
      <c r="F2261" s="109" t="str">
        <f t="shared" si="74"/>
        <v>Gəncə</v>
      </c>
      <c r="G2261" s="110">
        <f t="shared" si="75"/>
        <v>20</v>
      </c>
    </row>
    <row r="2262" spans="1:7" x14ac:dyDescent="0.3">
      <c r="A2262" s="20" t="s">
        <v>1263</v>
      </c>
      <c r="B2262" s="102">
        <v>43695</v>
      </c>
      <c r="C2262" s="103">
        <v>0.17</v>
      </c>
      <c r="D2262" s="133">
        <v>2800</v>
      </c>
      <c r="E2262" s="108" t="str">
        <f>_xlfn.XLOOKUP($A2262,'Task3 Baza'!$A$2:$A$1999,'Task3 Baza'!$C$2:$C$1999,"non",0)</f>
        <v>Kürdəmir</v>
      </c>
      <c r="F2262" s="109" t="str">
        <f t="shared" si="74"/>
        <v>Sumqayıt</v>
      </c>
      <c r="G2262" s="110">
        <f t="shared" si="75"/>
        <v>50</v>
      </c>
    </row>
    <row r="2263" spans="1:7" x14ac:dyDescent="0.3">
      <c r="A2263" s="20" t="s">
        <v>793</v>
      </c>
      <c r="B2263" s="102">
        <v>44372</v>
      </c>
      <c r="C2263" s="103">
        <v>0.15</v>
      </c>
      <c r="D2263" s="133">
        <v>9300</v>
      </c>
      <c r="E2263" s="108" t="str">
        <f>_xlfn.XLOOKUP($A2263,'Task3 Baza'!$A$2:$A$1999,'Task3 Baza'!$C$2:$C$1999,"non",0)</f>
        <v>Daşkəsən</v>
      </c>
      <c r="F2263" s="109" t="str">
        <f t="shared" si="74"/>
        <v>Bakı</v>
      </c>
      <c r="G2263" s="110">
        <f t="shared" si="75"/>
        <v>10</v>
      </c>
    </row>
    <row r="2264" spans="1:7" x14ac:dyDescent="0.3">
      <c r="A2264" s="20" t="s">
        <v>707</v>
      </c>
      <c r="B2264" s="102">
        <v>43863</v>
      </c>
      <c r="C2264" s="103">
        <v>0.18</v>
      </c>
      <c r="D2264" s="133">
        <v>4200</v>
      </c>
      <c r="E2264" s="108" t="str">
        <f>_xlfn.XLOOKUP($A2264,'Task3 Baza'!$A$2:$A$1999,'Task3 Baza'!$C$2:$C$1999,"non",0)</f>
        <v>Sumqayıt</v>
      </c>
      <c r="F2264" s="109" t="str">
        <f t="shared" si="74"/>
        <v>Gəncə</v>
      </c>
      <c r="G2264" s="110">
        <f t="shared" si="75"/>
        <v>20</v>
      </c>
    </row>
    <row r="2265" spans="1:7" x14ac:dyDescent="0.3">
      <c r="A2265" s="20" t="s">
        <v>489</v>
      </c>
      <c r="B2265" s="102">
        <v>44100</v>
      </c>
      <c r="C2265" s="103">
        <v>0.18</v>
      </c>
      <c r="D2265" s="133">
        <v>12600</v>
      </c>
      <c r="E2265" s="108" t="str">
        <f>_xlfn.XLOOKUP($A2265,'Task3 Baza'!$A$2:$A$1999,'Task3 Baza'!$C$2:$C$1999,"non",0)</f>
        <v>Cəbrayıl</v>
      </c>
      <c r="F2265" s="109" t="str">
        <f t="shared" si="74"/>
        <v>Bakı</v>
      </c>
      <c r="G2265" s="110">
        <f t="shared" si="75"/>
        <v>10</v>
      </c>
    </row>
    <row r="2266" spans="1:7" x14ac:dyDescent="0.3">
      <c r="A2266" s="20" t="s">
        <v>1337</v>
      </c>
      <c r="B2266" s="102">
        <v>43737</v>
      </c>
      <c r="C2266" s="103">
        <v>0.14000000000000001</v>
      </c>
      <c r="D2266" s="133">
        <v>6200</v>
      </c>
      <c r="E2266" s="108" t="str">
        <f>_xlfn.XLOOKUP($A2266,'Task3 Baza'!$A$2:$A$1999,'Task3 Baza'!$C$2:$C$1999,"non",0)</f>
        <v>Beyləqan</v>
      </c>
      <c r="F2266" s="109" t="str">
        <f t="shared" si="74"/>
        <v>Bakı</v>
      </c>
      <c r="G2266" s="110">
        <f t="shared" si="75"/>
        <v>10</v>
      </c>
    </row>
    <row r="2267" spans="1:7" x14ac:dyDescent="0.3">
      <c r="A2267" s="20" t="s">
        <v>1499</v>
      </c>
      <c r="B2267" s="102">
        <v>43669</v>
      </c>
      <c r="C2267" s="103">
        <v>0.16</v>
      </c>
      <c r="D2267" s="133">
        <v>12600</v>
      </c>
      <c r="E2267" s="108" t="str">
        <f>_xlfn.XLOOKUP($A2267,'Task3 Baza'!$A$2:$A$1999,'Task3 Baza'!$C$2:$C$1999,"non",0)</f>
        <v>Xızı</v>
      </c>
      <c r="F2267" s="109" t="str">
        <f t="shared" si="74"/>
        <v>Sumqayıt</v>
      </c>
      <c r="G2267" s="110">
        <f t="shared" si="75"/>
        <v>50</v>
      </c>
    </row>
    <row r="2268" spans="1:7" x14ac:dyDescent="0.3">
      <c r="A2268" s="20" t="s">
        <v>482</v>
      </c>
      <c r="B2268" s="102">
        <v>44415</v>
      </c>
      <c r="C2268" s="103">
        <v>0.18</v>
      </c>
      <c r="D2268" s="133">
        <v>4500</v>
      </c>
      <c r="E2268" s="108" t="str">
        <f>_xlfn.XLOOKUP($A2268,'Task3 Baza'!$A$2:$A$1999,'Task3 Baza'!$C$2:$C$1999,"non",0)</f>
        <v>Cəlilabad</v>
      </c>
      <c r="F2268" s="109" t="str">
        <f t="shared" si="74"/>
        <v>Bakı</v>
      </c>
      <c r="G2268" s="110">
        <f t="shared" si="75"/>
        <v>10</v>
      </c>
    </row>
    <row r="2269" spans="1:7" x14ac:dyDescent="0.3">
      <c r="A2269" s="20" t="s">
        <v>174</v>
      </c>
      <c r="B2269" s="102">
        <v>44220</v>
      </c>
      <c r="C2269" s="103">
        <v>0.15</v>
      </c>
      <c r="D2269" s="133">
        <v>11000</v>
      </c>
      <c r="E2269" s="108" t="str">
        <f>_xlfn.XLOOKUP($A2269,'Task3 Baza'!$A$2:$A$1999,'Task3 Baza'!$C$2:$C$1999,"non",0)</f>
        <v>Ağdam</v>
      </c>
      <c r="F2269" s="109" t="str">
        <f t="shared" si="74"/>
        <v>Bakı</v>
      </c>
      <c r="G2269" s="110">
        <f t="shared" si="75"/>
        <v>10</v>
      </c>
    </row>
    <row r="2270" spans="1:7" x14ac:dyDescent="0.3">
      <c r="A2270" s="20" t="s">
        <v>182</v>
      </c>
      <c r="B2270" s="102">
        <v>43943</v>
      </c>
      <c r="C2270" s="103">
        <v>0.17</v>
      </c>
      <c r="D2270" s="133">
        <v>7500</v>
      </c>
      <c r="E2270" s="108" t="str">
        <f>_xlfn.XLOOKUP($A2270,'Task3 Baza'!$A$2:$A$1999,'Task3 Baza'!$C$2:$C$1999,"non",0)</f>
        <v>Şirvan</v>
      </c>
      <c r="F2270" s="109" t="str">
        <f t="shared" si="74"/>
        <v>Lənkəran</v>
      </c>
      <c r="G2270" s="110">
        <f t="shared" si="75"/>
        <v>42</v>
      </c>
    </row>
    <row r="2271" spans="1:7" x14ac:dyDescent="0.3">
      <c r="A2271" s="20" t="s">
        <v>727</v>
      </c>
      <c r="B2271" s="102">
        <v>44390</v>
      </c>
      <c r="C2271" s="103">
        <v>0.18</v>
      </c>
      <c r="D2271" s="133">
        <v>4200</v>
      </c>
      <c r="E2271" s="108" t="str">
        <f>_xlfn.XLOOKUP($A2271,'Task3 Baza'!$A$2:$A$1999,'Task3 Baza'!$C$2:$C$1999,"non",0)</f>
        <v>Zərdab</v>
      </c>
      <c r="F2271" s="109" t="str">
        <f t="shared" si="74"/>
        <v>Lənkəran</v>
      </c>
      <c r="G2271" s="110">
        <f t="shared" si="75"/>
        <v>42</v>
      </c>
    </row>
    <row r="2272" spans="1:7" x14ac:dyDescent="0.3">
      <c r="A2272" s="20" t="s">
        <v>1500</v>
      </c>
      <c r="B2272" s="102">
        <v>44093</v>
      </c>
      <c r="C2272" s="103">
        <v>0.2</v>
      </c>
      <c r="D2272" s="133">
        <v>12600</v>
      </c>
      <c r="E2272" s="108" t="str">
        <f>_xlfn.XLOOKUP($A2272,'Task3 Baza'!$A$2:$A$1999,'Task3 Baza'!$C$2:$C$1999,"non",0)</f>
        <v>Hacıqabul</v>
      </c>
      <c r="F2272" s="109" t="str">
        <f t="shared" si="74"/>
        <v>Sumqayıt</v>
      </c>
      <c r="G2272" s="110">
        <f t="shared" si="75"/>
        <v>50</v>
      </c>
    </row>
    <row r="2273" spans="1:7" x14ac:dyDescent="0.3">
      <c r="A2273" s="20" t="s">
        <v>679</v>
      </c>
      <c r="B2273" s="102">
        <v>44587</v>
      </c>
      <c r="C2273" s="103">
        <v>0.19</v>
      </c>
      <c r="D2273" s="133">
        <v>1300</v>
      </c>
      <c r="E2273" s="108" t="str">
        <f>_xlfn.XLOOKUP($A2273,'Task3 Baza'!$A$2:$A$1999,'Task3 Baza'!$C$2:$C$1999,"non",0)</f>
        <v>Şabran</v>
      </c>
      <c r="F2273" s="109" t="str">
        <f t="shared" si="74"/>
        <v>Gəncə</v>
      </c>
      <c r="G2273" s="110">
        <f t="shared" si="75"/>
        <v>20</v>
      </c>
    </row>
    <row r="2274" spans="1:7" x14ac:dyDescent="0.3">
      <c r="A2274" s="20" t="s">
        <v>1459</v>
      </c>
      <c r="B2274" s="102">
        <v>43644</v>
      </c>
      <c r="C2274" s="103">
        <v>0.2</v>
      </c>
      <c r="D2274" s="133">
        <v>5500</v>
      </c>
      <c r="E2274" s="108" t="str">
        <f>_xlfn.XLOOKUP($A2274,'Task3 Baza'!$A$2:$A$1999,'Task3 Baza'!$C$2:$C$1999,"non",0)</f>
        <v>Kəlbəcər</v>
      </c>
      <c r="F2274" s="109" t="str">
        <f t="shared" si="74"/>
        <v>Sumqayıt</v>
      </c>
      <c r="G2274" s="110">
        <f t="shared" si="75"/>
        <v>50</v>
      </c>
    </row>
    <row r="2275" spans="1:7" x14ac:dyDescent="0.3">
      <c r="A2275" s="20" t="s">
        <v>1454</v>
      </c>
      <c r="B2275" s="102">
        <v>44126</v>
      </c>
      <c r="C2275" s="103">
        <v>0.21</v>
      </c>
      <c r="D2275" s="133">
        <v>6800</v>
      </c>
      <c r="E2275" s="108" t="str">
        <f>_xlfn.XLOOKUP($A2275,'Task3 Baza'!$A$2:$A$1999,'Task3 Baza'!$C$2:$C$1999,"non",0)</f>
        <v>Beyləqan</v>
      </c>
      <c r="F2275" s="109" t="str">
        <f t="shared" si="74"/>
        <v>Bakı</v>
      </c>
      <c r="G2275" s="110">
        <f t="shared" si="75"/>
        <v>10</v>
      </c>
    </row>
    <row r="2276" spans="1:7" x14ac:dyDescent="0.3">
      <c r="A2276" s="20" t="s">
        <v>760</v>
      </c>
      <c r="B2276" s="102">
        <v>44287</v>
      </c>
      <c r="C2276" s="103">
        <v>0.17</v>
      </c>
      <c r="D2276" s="133">
        <v>4800</v>
      </c>
      <c r="E2276" s="108" t="str">
        <f>_xlfn.XLOOKUP($A2276,'Task3 Baza'!$A$2:$A$1999,'Task3 Baza'!$C$2:$C$1999,"non",0)</f>
        <v>Sədərək</v>
      </c>
      <c r="F2276" s="109" t="str">
        <f t="shared" si="74"/>
        <v>Gəncə</v>
      </c>
      <c r="G2276" s="110">
        <f t="shared" si="75"/>
        <v>20</v>
      </c>
    </row>
    <row r="2277" spans="1:7" x14ac:dyDescent="0.3">
      <c r="A2277" s="20" t="s">
        <v>1125</v>
      </c>
      <c r="B2277" s="102">
        <v>44295</v>
      </c>
      <c r="C2277" s="103">
        <v>0.19</v>
      </c>
      <c r="D2277" s="133">
        <v>4000</v>
      </c>
      <c r="E2277" s="108" t="str">
        <f>_xlfn.XLOOKUP($A2277,'Task3 Baza'!$A$2:$A$1999,'Task3 Baza'!$C$2:$C$1999,"non",0)</f>
        <v>Saatlı</v>
      </c>
      <c r="F2277" s="109" t="str">
        <f t="shared" si="74"/>
        <v>Gəncə</v>
      </c>
      <c r="G2277" s="110">
        <f t="shared" si="75"/>
        <v>20</v>
      </c>
    </row>
    <row r="2278" spans="1:7" x14ac:dyDescent="0.3">
      <c r="A2278" s="20" t="s">
        <v>1501</v>
      </c>
      <c r="B2278" s="102">
        <v>43833</v>
      </c>
      <c r="C2278" s="103">
        <v>0.23</v>
      </c>
      <c r="D2278" s="133">
        <v>10700</v>
      </c>
      <c r="E2278" s="108" t="str">
        <f>_xlfn.XLOOKUP($A2278,'Task3 Baza'!$A$2:$A$1999,'Task3 Baza'!$C$2:$C$1999,"non",0)</f>
        <v>Tərtər</v>
      </c>
      <c r="F2278" s="109" t="str">
        <f t="shared" si="74"/>
        <v>Lənkəran</v>
      </c>
      <c r="G2278" s="110">
        <f t="shared" si="75"/>
        <v>42</v>
      </c>
    </row>
    <row r="2279" spans="1:7" x14ac:dyDescent="0.3">
      <c r="A2279" s="20" t="s">
        <v>637</v>
      </c>
      <c r="B2279" s="102">
        <v>44557</v>
      </c>
      <c r="C2279" s="103">
        <v>0.23</v>
      </c>
      <c r="D2279" s="133">
        <v>12900</v>
      </c>
      <c r="E2279" s="108" t="str">
        <f>_xlfn.XLOOKUP($A2279,'Task3 Baza'!$A$2:$A$1999,'Task3 Baza'!$C$2:$C$1999,"non",0)</f>
        <v>Şamaxı</v>
      </c>
      <c r="F2279" s="109" t="str">
        <f t="shared" si="74"/>
        <v>Lənkəran</v>
      </c>
      <c r="G2279" s="110">
        <f t="shared" si="75"/>
        <v>42</v>
      </c>
    </row>
    <row r="2280" spans="1:7" x14ac:dyDescent="0.3">
      <c r="A2280" s="20" t="s">
        <v>758</v>
      </c>
      <c r="B2280" s="102">
        <v>44128</v>
      </c>
      <c r="C2280" s="103">
        <v>0.15</v>
      </c>
      <c r="D2280" s="133">
        <v>10400</v>
      </c>
      <c r="E2280" s="108" t="str">
        <f>_xlfn.XLOOKUP($A2280,'Task3 Baza'!$A$2:$A$1999,'Task3 Baza'!$C$2:$C$1999,"non",0)</f>
        <v>Quba</v>
      </c>
      <c r="F2280" s="109" t="str">
        <f t="shared" si="74"/>
        <v>Gəncə</v>
      </c>
      <c r="G2280" s="110">
        <f t="shared" si="75"/>
        <v>20</v>
      </c>
    </row>
    <row r="2281" spans="1:7" x14ac:dyDescent="0.3">
      <c r="A2281" s="20" t="s">
        <v>369</v>
      </c>
      <c r="B2281" s="102">
        <v>44077</v>
      </c>
      <c r="C2281" s="103">
        <v>0.16</v>
      </c>
      <c r="D2281" s="133">
        <v>8700</v>
      </c>
      <c r="E2281" s="108" t="str">
        <f>_xlfn.XLOOKUP($A2281,'Task3 Baza'!$A$2:$A$1999,'Task3 Baza'!$C$2:$C$1999,"non",0)</f>
        <v>Siyəzən</v>
      </c>
      <c r="F2281" s="109" t="str">
        <f t="shared" si="74"/>
        <v>Gəncə</v>
      </c>
      <c r="G2281" s="110">
        <f t="shared" si="75"/>
        <v>20</v>
      </c>
    </row>
    <row r="2282" spans="1:7" x14ac:dyDescent="0.3">
      <c r="A2282" s="20" t="s">
        <v>933</v>
      </c>
      <c r="B2282" s="102">
        <v>44672</v>
      </c>
      <c r="C2282" s="103">
        <v>0.21</v>
      </c>
      <c r="D2282" s="133">
        <v>1500</v>
      </c>
      <c r="E2282" s="108" t="str">
        <f>_xlfn.XLOOKUP($A2282,'Task3 Baza'!$A$2:$A$1999,'Task3 Baza'!$C$2:$C$1999,"non",0)</f>
        <v>Ağdaş</v>
      </c>
      <c r="F2282" s="109" t="str">
        <f t="shared" si="74"/>
        <v>Bakı</v>
      </c>
      <c r="G2282" s="110">
        <f t="shared" si="75"/>
        <v>10</v>
      </c>
    </row>
    <row r="2283" spans="1:7" x14ac:dyDescent="0.3">
      <c r="A2283" s="20" t="s">
        <v>611</v>
      </c>
      <c r="B2283" s="102">
        <v>44220</v>
      </c>
      <c r="C2283" s="103">
        <v>0.16</v>
      </c>
      <c r="D2283" s="133">
        <v>2100</v>
      </c>
      <c r="E2283" s="108" t="str">
        <f>_xlfn.XLOOKUP($A2283,'Task3 Baza'!$A$2:$A$1999,'Task3 Baza'!$C$2:$C$1999,"non",0)</f>
        <v>Mingəçevir</v>
      </c>
      <c r="F2283" s="109" t="str">
        <f t="shared" si="74"/>
        <v>Gəncə</v>
      </c>
      <c r="G2283" s="110">
        <f t="shared" si="75"/>
        <v>20</v>
      </c>
    </row>
    <row r="2284" spans="1:7" x14ac:dyDescent="0.3">
      <c r="A2284" s="20" t="s">
        <v>951</v>
      </c>
      <c r="B2284" s="102">
        <v>44480</v>
      </c>
      <c r="C2284" s="103">
        <v>0.18</v>
      </c>
      <c r="D2284" s="133">
        <v>7400</v>
      </c>
      <c r="E2284" s="108" t="str">
        <f>_xlfn.XLOOKUP($A2284,'Task3 Baza'!$A$2:$A$1999,'Task3 Baza'!$C$2:$C$1999,"non",0)</f>
        <v>Sabirabad</v>
      </c>
      <c r="F2284" s="109" t="str">
        <f t="shared" si="74"/>
        <v>Gəncə</v>
      </c>
      <c r="G2284" s="110">
        <f t="shared" si="75"/>
        <v>20</v>
      </c>
    </row>
    <row r="2285" spans="1:7" x14ac:dyDescent="0.3">
      <c r="A2285" s="20" t="s">
        <v>1376</v>
      </c>
      <c r="B2285" s="102">
        <v>44079</v>
      </c>
      <c r="C2285" s="103">
        <v>0.15</v>
      </c>
      <c r="D2285" s="133">
        <v>11000</v>
      </c>
      <c r="E2285" s="108" t="str">
        <f>_xlfn.XLOOKUP($A2285,'Task3 Baza'!$A$2:$A$1999,'Task3 Baza'!$C$2:$C$1999,"non",0)</f>
        <v>Tərtər</v>
      </c>
      <c r="F2285" s="109" t="str">
        <f t="shared" si="74"/>
        <v>Lənkəran</v>
      </c>
      <c r="G2285" s="110">
        <f t="shared" si="75"/>
        <v>42</v>
      </c>
    </row>
    <row r="2286" spans="1:7" x14ac:dyDescent="0.3">
      <c r="A2286" s="20" t="s">
        <v>1498</v>
      </c>
      <c r="B2286" s="102">
        <v>43908</v>
      </c>
      <c r="C2286" s="103">
        <v>0.21</v>
      </c>
      <c r="D2286" s="133">
        <v>8800</v>
      </c>
      <c r="E2286" s="108" t="str">
        <f>_xlfn.XLOOKUP($A2286,'Task3 Baza'!$A$2:$A$1999,'Task3 Baza'!$C$2:$C$1999,"non",0)</f>
        <v>Ucar</v>
      </c>
      <c r="F2286" s="109" t="str">
        <f t="shared" si="74"/>
        <v>Lənkəran</v>
      </c>
      <c r="G2286" s="110">
        <f t="shared" si="75"/>
        <v>42</v>
      </c>
    </row>
    <row r="2287" spans="1:7" x14ac:dyDescent="0.3">
      <c r="A2287" s="20" t="s">
        <v>1025</v>
      </c>
      <c r="B2287" s="102">
        <v>44133</v>
      </c>
      <c r="C2287" s="103">
        <v>0.17</v>
      </c>
      <c r="D2287" s="133">
        <v>11200</v>
      </c>
      <c r="E2287" s="108" t="str">
        <f>_xlfn.XLOOKUP($A2287,'Task3 Baza'!$A$2:$A$1999,'Task3 Baza'!$C$2:$C$1999,"non",0)</f>
        <v>Şabran</v>
      </c>
      <c r="F2287" s="109" t="str">
        <f t="shared" si="74"/>
        <v>Gəncə</v>
      </c>
      <c r="G2287" s="110">
        <f t="shared" si="75"/>
        <v>20</v>
      </c>
    </row>
    <row r="2288" spans="1:7" x14ac:dyDescent="0.3">
      <c r="A2288" s="20" t="s">
        <v>197</v>
      </c>
      <c r="B2288" s="102">
        <v>43942</v>
      </c>
      <c r="C2288" s="103">
        <v>0.2</v>
      </c>
      <c r="D2288" s="133">
        <v>2900</v>
      </c>
      <c r="E2288" s="108" t="str">
        <f>_xlfn.XLOOKUP($A2288,'Task3 Baza'!$A$2:$A$1999,'Task3 Baza'!$C$2:$C$1999,"non",0)</f>
        <v>Zəngilan</v>
      </c>
      <c r="F2288" s="109" t="str">
        <f t="shared" si="74"/>
        <v>Lənkəran</v>
      </c>
      <c r="G2288" s="110">
        <f t="shared" si="75"/>
        <v>42</v>
      </c>
    </row>
    <row r="2289" spans="1:7" x14ac:dyDescent="0.3">
      <c r="A2289" s="20" t="s">
        <v>1468</v>
      </c>
      <c r="B2289" s="102">
        <v>44156</v>
      </c>
      <c r="C2289" s="103">
        <v>0.15</v>
      </c>
      <c r="D2289" s="133">
        <v>10500</v>
      </c>
      <c r="E2289" s="108" t="str">
        <f>_xlfn.XLOOKUP($A2289,'Task3 Baza'!$A$2:$A$1999,'Task3 Baza'!$C$2:$C$1999,"non",0)</f>
        <v>Kürdəmir</v>
      </c>
      <c r="F2289" s="109" t="str">
        <f t="shared" si="74"/>
        <v>Sumqayıt</v>
      </c>
      <c r="G2289" s="110">
        <f t="shared" si="75"/>
        <v>50</v>
      </c>
    </row>
    <row r="2290" spans="1:7" x14ac:dyDescent="0.3">
      <c r="A2290" s="20" t="s">
        <v>1502</v>
      </c>
      <c r="B2290" s="102">
        <v>44462</v>
      </c>
      <c r="C2290" s="103">
        <v>0.2</v>
      </c>
      <c r="D2290" s="133">
        <v>7900</v>
      </c>
      <c r="E2290" s="108" t="str">
        <f>_xlfn.XLOOKUP($A2290,'Task3 Baza'!$A$2:$A$1999,'Task3 Baza'!$C$2:$C$1999,"non",0)</f>
        <v>Xocalı</v>
      </c>
      <c r="F2290" s="109" t="str">
        <f t="shared" si="74"/>
        <v>Sumqayıt</v>
      </c>
      <c r="G2290" s="110">
        <f t="shared" si="75"/>
        <v>50</v>
      </c>
    </row>
    <row r="2291" spans="1:7" x14ac:dyDescent="0.3">
      <c r="A2291" s="20" t="s">
        <v>1469</v>
      </c>
      <c r="B2291" s="102">
        <v>44413</v>
      </c>
      <c r="C2291" s="103">
        <v>0.21</v>
      </c>
      <c r="D2291" s="133">
        <v>1700</v>
      </c>
      <c r="E2291" s="108" t="str">
        <f>_xlfn.XLOOKUP($A2291,'Task3 Baza'!$A$2:$A$1999,'Task3 Baza'!$C$2:$C$1999,"non",0)</f>
        <v>Beyləqan</v>
      </c>
      <c r="F2291" s="109" t="str">
        <f t="shared" si="74"/>
        <v>Bakı</v>
      </c>
      <c r="G2291" s="110">
        <f t="shared" si="75"/>
        <v>10</v>
      </c>
    </row>
    <row r="2292" spans="1:7" x14ac:dyDescent="0.3">
      <c r="A2292" s="20" t="s">
        <v>457</v>
      </c>
      <c r="B2292" s="102">
        <v>44622</v>
      </c>
      <c r="C2292" s="103">
        <v>0.18</v>
      </c>
      <c r="D2292" s="133">
        <v>11000</v>
      </c>
      <c r="E2292" s="108" t="str">
        <f>_xlfn.XLOOKUP($A2292,'Task3 Baza'!$A$2:$A$1999,'Task3 Baza'!$C$2:$C$1999,"non",0)</f>
        <v>İmişli</v>
      </c>
      <c r="F2292" s="109" t="str">
        <f t="shared" si="74"/>
        <v>Sumqayıt</v>
      </c>
      <c r="G2292" s="110">
        <f t="shared" si="75"/>
        <v>50</v>
      </c>
    </row>
    <row r="2293" spans="1:7" x14ac:dyDescent="0.3">
      <c r="A2293" s="20" t="s">
        <v>916</v>
      </c>
      <c r="B2293" s="102">
        <v>44029</v>
      </c>
      <c r="C2293" s="103">
        <v>0.16</v>
      </c>
      <c r="D2293" s="133">
        <v>7000</v>
      </c>
      <c r="E2293" s="108" t="str">
        <f>_xlfn.XLOOKUP($A2293,'Task3 Baza'!$A$2:$A$1999,'Task3 Baza'!$C$2:$C$1999,"non",0)</f>
        <v>Qazax</v>
      </c>
      <c r="F2293" s="109" t="str">
        <f t="shared" si="74"/>
        <v>Sumqayıt</v>
      </c>
      <c r="G2293" s="110">
        <f t="shared" si="75"/>
        <v>50</v>
      </c>
    </row>
    <row r="2294" spans="1:7" x14ac:dyDescent="0.3">
      <c r="A2294" s="20" t="s">
        <v>1503</v>
      </c>
      <c r="B2294" s="102">
        <v>43941</v>
      </c>
      <c r="C2294" s="103">
        <v>0.24</v>
      </c>
      <c r="D2294" s="133">
        <v>2600</v>
      </c>
      <c r="E2294" s="108" t="str">
        <f>_xlfn.XLOOKUP($A2294,'Task3 Baza'!$A$2:$A$1999,'Task3 Baza'!$C$2:$C$1999,"non",0)</f>
        <v>Salyan</v>
      </c>
      <c r="F2294" s="109" t="str">
        <f t="shared" si="74"/>
        <v>Gəncə</v>
      </c>
      <c r="G2294" s="110">
        <f t="shared" si="75"/>
        <v>20</v>
      </c>
    </row>
    <row r="2295" spans="1:7" x14ac:dyDescent="0.3">
      <c r="A2295" s="20" t="s">
        <v>862</v>
      </c>
      <c r="B2295" s="102">
        <v>44118</v>
      </c>
      <c r="C2295" s="103">
        <v>0.18</v>
      </c>
      <c r="D2295" s="133">
        <v>8600</v>
      </c>
      <c r="E2295" s="108" t="str">
        <f>_xlfn.XLOOKUP($A2295,'Task3 Baza'!$A$2:$A$1999,'Task3 Baza'!$C$2:$C$1999,"non",0)</f>
        <v>Yardımlı</v>
      </c>
      <c r="F2295" s="109" t="str">
        <f t="shared" si="74"/>
        <v>Lənkəran</v>
      </c>
      <c r="G2295" s="110">
        <f t="shared" si="75"/>
        <v>42</v>
      </c>
    </row>
    <row r="2296" spans="1:7" x14ac:dyDescent="0.3">
      <c r="A2296" s="20" t="s">
        <v>1504</v>
      </c>
      <c r="B2296" s="102">
        <v>43980</v>
      </c>
      <c r="C2296" s="103">
        <v>0.17</v>
      </c>
      <c r="D2296" s="133">
        <v>4700</v>
      </c>
      <c r="E2296" s="108" t="str">
        <f>_xlfn.XLOOKUP($A2296,'Task3 Baza'!$A$2:$A$1999,'Task3 Baza'!$C$2:$C$1999,"non",0)</f>
        <v>Cəlilabad</v>
      </c>
      <c r="F2296" s="109" t="str">
        <f t="shared" si="74"/>
        <v>Bakı</v>
      </c>
      <c r="G2296" s="110">
        <f t="shared" si="75"/>
        <v>10</v>
      </c>
    </row>
    <row r="2297" spans="1:7" x14ac:dyDescent="0.3">
      <c r="A2297" s="20" t="s">
        <v>1331</v>
      </c>
      <c r="B2297" s="102">
        <v>44446</v>
      </c>
      <c r="C2297" s="103">
        <v>0.23</v>
      </c>
      <c r="D2297" s="133">
        <v>12100</v>
      </c>
      <c r="E2297" s="108" t="str">
        <f>_xlfn.XLOOKUP($A2297,'Task3 Baza'!$A$2:$A$1999,'Task3 Baza'!$C$2:$C$1999,"non",0)</f>
        <v>Balakən</v>
      </c>
      <c r="F2297" s="109" t="str">
        <f t="shared" si="74"/>
        <v>Bakı</v>
      </c>
      <c r="G2297" s="110">
        <f t="shared" si="75"/>
        <v>10</v>
      </c>
    </row>
    <row r="2298" spans="1:7" x14ac:dyDescent="0.3">
      <c r="A2298" s="20" t="s">
        <v>1079</v>
      </c>
      <c r="B2298" s="102">
        <v>44687</v>
      </c>
      <c r="C2298" s="103">
        <v>0.15</v>
      </c>
      <c r="D2298" s="133">
        <v>1400</v>
      </c>
      <c r="E2298" s="108" t="str">
        <f>_xlfn.XLOOKUP($A2298,'Task3 Baza'!$A$2:$A$1999,'Task3 Baza'!$C$2:$C$1999,"non",0)</f>
        <v>Qax</v>
      </c>
      <c r="F2298" s="109" t="str">
        <f t="shared" si="74"/>
        <v>Sumqayıt</v>
      </c>
      <c r="G2298" s="110">
        <f t="shared" si="75"/>
        <v>50</v>
      </c>
    </row>
    <row r="2299" spans="1:7" x14ac:dyDescent="0.3">
      <c r="A2299" s="20" t="s">
        <v>1505</v>
      </c>
      <c r="B2299" s="102">
        <v>44092</v>
      </c>
      <c r="C2299" s="103">
        <v>0.21</v>
      </c>
      <c r="D2299" s="133">
        <v>10800</v>
      </c>
      <c r="E2299" s="108" t="str">
        <f>_xlfn.XLOOKUP($A2299,'Task3 Baza'!$A$2:$A$1999,'Task3 Baza'!$C$2:$C$1999,"non",0)</f>
        <v>Xocavənd</v>
      </c>
      <c r="F2299" s="109" t="str">
        <f t="shared" si="74"/>
        <v>Sumqayıt</v>
      </c>
      <c r="G2299" s="110">
        <f t="shared" si="75"/>
        <v>50</v>
      </c>
    </row>
    <row r="2300" spans="1:7" x14ac:dyDescent="0.3">
      <c r="A2300" s="20" t="s">
        <v>1107</v>
      </c>
      <c r="B2300" s="102">
        <v>44556</v>
      </c>
      <c r="C2300" s="103">
        <v>0.16</v>
      </c>
      <c r="D2300" s="133">
        <v>5100</v>
      </c>
      <c r="E2300" s="108" t="str">
        <f>_xlfn.XLOOKUP($A2300,'Task3 Baza'!$A$2:$A$1999,'Task3 Baza'!$C$2:$C$1999,"non",0)</f>
        <v>Bərdə</v>
      </c>
      <c r="F2300" s="109" t="str">
        <f t="shared" si="74"/>
        <v>Bakı</v>
      </c>
      <c r="G2300" s="110">
        <f t="shared" si="75"/>
        <v>10</v>
      </c>
    </row>
    <row r="2301" spans="1:7" x14ac:dyDescent="0.3">
      <c r="A2301" s="20" t="s">
        <v>1506</v>
      </c>
      <c r="B2301" s="102">
        <v>43684</v>
      </c>
      <c r="C2301" s="103">
        <v>0.18</v>
      </c>
      <c r="D2301" s="133">
        <v>3400</v>
      </c>
      <c r="E2301" s="108" t="str">
        <f>_xlfn.XLOOKUP($A2301,'Task3 Baza'!$A$2:$A$1999,'Task3 Baza'!$C$2:$C$1999,"non",0)</f>
        <v>Ağsu</v>
      </c>
      <c r="F2301" s="109" t="str">
        <f t="shared" si="74"/>
        <v>Bakı</v>
      </c>
      <c r="G2301" s="110">
        <f t="shared" si="75"/>
        <v>10</v>
      </c>
    </row>
    <row r="2302" spans="1:7" x14ac:dyDescent="0.3">
      <c r="A2302" s="20" t="s">
        <v>1361</v>
      </c>
      <c r="B2302" s="102">
        <v>44427</v>
      </c>
      <c r="C2302" s="103">
        <v>0.19</v>
      </c>
      <c r="D2302" s="133">
        <v>11300</v>
      </c>
      <c r="E2302" s="108" t="str">
        <f>_xlfn.XLOOKUP($A2302,'Task3 Baza'!$A$2:$A$1999,'Task3 Baza'!$C$2:$C$1999,"non",0)</f>
        <v>Hacıqabul</v>
      </c>
      <c r="F2302" s="109" t="str">
        <f t="shared" si="74"/>
        <v>Sumqayıt</v>
      </c>
      <c r="G2302" s="110">
        <f t="shared" si="75"/>
        <v>50</v>
      </c>
    </row>
    <row r="2303" spans="1:7" x14ac:dyDescent="0.3">
      <c r="A2303" s="20" t="s">
        <v>1507</v>
      </c>
      <c r="B2303" s="102">
        <v>44114</v>
      </c>
      <c r="C2303" s="103">
        <v>0.14000000000000001</v>
      </c>
      <c r="D2303" s="133">
        <v>2700</v>
      </c>
      <c r="E2303" s="108" t="str">
        <f>_xlfn.XLOOKUP($A2303,'Task3 Baza'!$A$2:$A$1999,'Task3 Baza'!$C$2:$C$1999,"non",0)</f>
        <v>Zərdab</v>
      </c>
      <c r="F2303" s="109" t="str">
        <f t="shared" si="74"/>
        <v>Lənkəran</v>
      </c>
      <c r="G2303" s="110">
        <f t="shared" si="75"/>
        <v>42</v>
      </c>
    </row>
    <row r="2304" spans="1:7" x14ac:dyDescent="0.3">
      <c r="A2304" s="20" t="s">
        <v>453</v>
      </c>
      <c r="B2304" s="102">
        <v>44406</v>
      </c>
      <c r="C2304" s="103">
        <v>0.2</v>
      </c>
      <c r="D2304" s="133">
        <v>6000</v>
      </c>
      <c r="E2304" s="108" t="str">
        <f>_xlfn.XLOOKUP($A2304,'Task3 Baza'!$A$2:$A$1999,'Task3 Baza'!$C$2:$C$1999,"non",0)</f>
        <v>Abşeron</v>
      </c>
      <c r="F2304" s="109" t="str">
        <f t="shared" si="74"/>
        <v>Bakı</v>
      </c>
      <c r="G2304" s="110">
        <f t="shared" si="75"/>
        <v>10</v>
      </c>
    </row>
    <row r="2305" spans="1:7" x14ac:dyDescent="0.3">
      <c r="A2305" s="20" t="s">
        <v>1368</v>
      </c>
      <c r="B2305" s="102">
        <v>43920</v>
      </c>
      <c r="C2305" s="103">
        <v>0.16</v>
      </c>
      <c r="D2305" s="133">
        <v>5500</v>
      </c>
      <c r="E2305" s="108" t="str">
        <f>_xlfn.XLOOKUP($A2305,'Task3 Baza'!$A$2:$A$1999,'Task3 Baza'!$C$2:$C$1999,"non",0)</f>
        <v>Biləsuvar</v>
      </c>
      <c r="F2305" s="109" t="str">
        <f t="shared" si="74"/>
        <v>Bakı</v>
      </c>
      <c r="G2305" s="110">
        <f t="shared" si="75"/>
        <v>10</v>
      </c>
    </row>
    <row r="2306" spans="1:7" x14ac:dyDescent="0.3">
      <c r="A2306" s="20" t="s">
        <v>277</v>
      </c>
      <c r="B2306" s="102">
        <v>43773</v>
      </c>
      <c r="C2306" s="103">
        <v>0.14000000000000001</v>
      </c>
      <c r="D2306" s="133">
        <v>4600</v>
      </c>
      <c r="E2306" s="108" t="str">
        <f>_xlfn.XLOOKUP($A2306,'Task3 Baza'!$A$2:$A$1999,'Task3 Baza'!$C$2:$C$1999,"non",0)</f>
        <v>Samux</v>
      </c>
      <c r="F2306" s="109" t="str">
        <f t="shared" ref="F2306:F2369" si="76">VLOOKUP($E2306,$I$3:$K$75,2,0)</f>
        <v>Gəncə</v>
      </c>
      <c r="G2306" s="110">
        <f t="shared" ref="G2306:G2369" si="77">VLOOKUP(VLOOKUP($E2306,$I$3:$J$75,2,0),$L$3:$M$6,2,0)</f>
        <v>20</v>
      </c>
    </row>
    <row r="2307" spans="1:7" x14ac:dyDescent="0.3">
      <c r="A2307" s="20" t="s">
        <v>873</v>
      </c>
      <c r="B2307" s="102">
        <v>44374</v>
      </c>
      <c r="C2307" s="103">
        <v>0.22</v>
      </c>
      <c r="D2307" s="133">
        <v>12200</v>
      </c>
      <c r="E2307" s="108" t="str">
        <f>_xlfn.XLOOKUP($A2307,'Task3 Baza'!$A$2:$A$1999,'Task3 Baza'!$C$2:$C$1999,"non",0)</f>
        <v>Naxçıvan</v>
      </c>
      <c r="F2307" s="109" t="str">
        <f t="shared" si="76"/>
        <v>Gəncə</v>
      </c>
      <c r="G2307" s="110">
        <f t="shared" si="77"/>
        <v>20</v>
      </c>
    </row>
    <row r="2308" spans="1:7" x14ac:dyDescent="0.3">
      <c r="A2308" s="20" t="s">
        <v>1415</v>
      </c>
      <c r="B2308" s="102">
        <v>43713</v>
      </c>
      <c r="C2308" s="103">
        <v>0.21</v>
      </c>
      <c r="D2308" s="133">
        <v>1800</v>
      </c>
      <c r="E2308" s="108" t="str">
        <f>_xlfn.XLOOKUP($A2308,'Task3 Baza'!$A$2:$A$1999,'Task3 Baza'!$C$2:$C$1999,"non",0)</f>
        <v>Balakən</v>
      </c>
      <c r="F2308" s="109" t="str">
        <f t="shared" si="76"/>
        <v>Bakı</v>
      </c>
      <c r="G2308" s="110">
        <f t="shared" si="77"/>
        <v>10</v>
      </c>
    </row>
    <row r="2309" spans="1:7" x14ac:dyDescent="0.3">
      <c r="A2309" s="20" t="s">
        <v>261</v>
      </c>
      <c r="B2309" s="102">
        <v>44198</v>
      </c>
      <c r="C2309" s="103">
        <v>0.19</v>
      </c>
      <c r="D2309" s="133">
        <v>2100</v>
      </c>
      <c r="E2309" s="108" t="str">
        <f>_xlfn.XLOOKUP($A2309,'Task3 Baza'!$A$2:$A$1999,'Task3 Baza'!$C$2:$C$1999,"non",0)</f>
        <v>Cəlilabad</v>
      </c>
      <c r="F2309" s="109" t="str">
        <f t="shared" si="76"/>
        <v>Bakı</v>
      </c>
      <c r="G2309" s="110">
        <f t="shared" si="77"/>
        <v>10</v>
      </c>
    </row>
    <row r="2310" spans="1:7" x14ac:dyDescent="0.3">
      <c r="A2310" s="20" t="s">
        <v>524</v>
      </c>
      <c r="B2310" s="102">
        <v>44240</v>
      </c>
      <c r="C2310" s="103">
        <v>0.17</v>
      </c>
      <c r="D2310" s="133">
        <v>1800</v>
      </c>
      <c r="E2310" s="108" t="str">
        <f>_xlfn.XLOOKUP($A2310,'Task3 Baza'!$A$2:$A$1999,'Task3 Baza'!$C$2:$C$1999,"non",0)</f>
        <v>Şəki</v>
      </c>
      <c r="F2310" s="109" t="str">
        <f t="shared" si="76"/>
        <v>Lənkəran</v>
      </c>
      <c r="G2310" s="110">
        <f t="shared" si="77"/>
        <v>42</v>
      </c>
    </row>
    <row r="2311" spans="1:7" x14ac:dyDescent="0.3">
      <c r="A2311" s="20" t="s">
        <v>1508</v>
      </c>
      <c r="B2311" s="102">
        <v>44611</v>
      </c>
      <c r="C2311" s="103">
        <v>0.21</v>
      </c>
      <c r="D2311" s="133">
        <v>10800</v>
      </c>
      <c r="E2311" s="108" t="str">
        <f>_xlfn.XLOOKUP($A2311,'Task3 Baza'!$A$2:$A$1999,'Task3 Baza'!$C$2:$C$1999,"non",0)</f>
        <v>Füzuli</v>
      </c>
      <c r="F2311" s="109" t="str">
        <f t="shared" si="76"/>
        <v>Sumqayıt</v>
      </c>
      <c r="G2311" s="110">
        <f t="shared" si="77"/>
        <v>50</v>
      </c>
    </row>
    <row r="2312" spans="1:7" x14ac:dyDescent="0.3">
      <c r="A2312" s="20" t="s">
        <v>1509</v>
      </c>
      <c r="B2312" s="102">
        <v>44474</v>
      </c>
      <c r="C2312" s="103">
        <v>0.15</v>
      </c>
      <c r="D2312" s="133">
        <v>2100</v>
      </c>
      <c r="E2312" s="108" t="str">
        <f>_xlfn.XLOOKUP($A2312,'Task3 Baza'!$A$2:$A$1999,'Task3 Baza'!$C$2:$C$1999,"non",0)</f>
        <v>Daşkəsən</v>
      </c>
      <c r="F2312" s="109" t="str">
        <f t="shared" si="76"/>
        <v>Bakı</v>
      </c>
      <c r="G2312" s="110">
        <f t="shared" si="77"/>
        <v>10</v>
      </c>
    </row>
    <row r="2313" spans="1:7" x14ac:dyDescent="0.3">
      <c r="A2313" s="20" t="s">
        <v>1048</v>
      </c>
      <c r="B2313" s="102">
        <v>44375</v>
      </c>
      <c r="C2313" s="103">
        <v>0.2</v>
      </c>
      <c r="D2313" s="133">
        <v>8500</v>
      </c>
      <c r="E2313" s="108" t="str">
        <f>_xlfn.XLOOKUP($A2313,'Task3 Baza'!$A$2:$A$1999,'Task3 Baza'!$C$2:$C$1999,"non",0)</f>
        <v>Laçın</v>
      </c>
      <c r="F2313" s="109" t="str">
        <f t="shared" si="76"/>
        <v>Gəncə</v>
      </c>
      <c r="G2313" s="110">
        <f t="shared" si="77"/>
        <v>20</v>
      </c>
    </row>
    <row r="2314" spans="1:7" x14ac:dyDescent="0.3">
      <c r="A2314" s="20" t="s">
        <v>1510</v>
      </c>
      <c r="B2314" s="102">
        <v>43911</v>
      </c>
      <c r="C2314" s="103">
        <v>0.24</v>
      </c>
      <c r="D2314" s="133">
        <v>1700</v>
      </c>
      <c r="E2314" s="108" t="str">
        <f>_xlfn.XLOOKUP($A2314,'Task3 Baza'!$A$2:$A$1999,'Task3 Baza'!$C$2:$C$1999,"non",0)</f>
        <v>Bərdə</v>
      </c>
      <c r="F2314" s="109" t="str">
        <f t="shared" si="76"/>
        <v>Bakı</v>
      </c>
      <c r="G2314" s="110">
        <f t="shared" si="77"/>
        <v>10</v>
      </c>
    </row>
    <row r="2315" spans="1:7" x14ac:dyDescent="0.3">
      <c r="A2315" s="20" t="s">
        <v>773</v>
      </c>
      <c r="B2315" s="102">
        <v>44068</v>
      </c>
      <c r="C2315" s="103">
        <v>0.23</v>
      </c>
      <c r="D2315" s="133">
        <v>2000</v>
      </c>
      <c r="E2315" s="108" t="str">
        <f>_xlfn.XLOOKUP($A2315,'Task3 Baza'!$A$2:$A$1999,'Task3 Baza'!$C$2:$C$1999,"non",0)</f>
        <v>Astara</v>
      </c>
      <c r="F2315" s="109" t="str">
        <f t="shared" si="76"/>
        <v>Bakı</v>
      </c>
      <c r="G2315" s="110">
        <f t="shared" si="77"/>
        <v>10</v>
      </c>
    </row>
    <row r="2316" spans="1:7" x14ac:dyDescent="0.3">
      <c r="A2316" s="20" t="s">
        <v>1151</v>
      </c>
      <c r="B2316" s="102">
        <v>44454</v>
      </c>
      <c r="C2316" s="103">
        <v>0.19</v>
      </c>
      <c r="D2316" s="133">
        <v>10100</v>
      </c>
      <c r="E2316" s="108" t="str">
        <f>_xlfn.XLOOKUP($A2316,'Task3 Baza'!$A$2:$A$1999,'Task3 Baza'!$C$2:$C$1999,"non",0)</f>
        <v>Ucar</v>
      </c>
      <c r="F2316" s="109" t="str">
        <f t="shared" si="76"/>
        <v>Lənkəran</v>
      </c>
      <c r="G2316" s="110">
        <f t="shared" si="77"/>
        <v>42</v>
      </c>
    </row>
    <row r="2317" spans="1:7" x14ac:dyDescent="0.3">
      <c r="A2317" s="20" t="s">
        <v>972</v>
      </c>
      <c r="B2317" s="102">
        <v>43624</v>
      </c>
      <c r="C2317" s="103">
        <v>0.16</v>
      </c>
      <c r="D2317" s="133">
        <v>10700</v>
      </c>
      <c r="E2317" s="108" t="str">
        <f>_xlfn.XLOOKUP($A2317,'Task3 Baza'!$A$2:$A$1999,'Task3 Baza'!$C$2:$C$1999,"non",0)</f>
        <v>Füzuli</v>
      </c>
      <c r="F2317" s="109" t="str">
        <f t="shared" si="76"/>
        <v>Sumqayıt</v>
      </c>
      <c r="G2317" s="110">
        <f t="shared" si="77"/>
        <v>50</v>
      </c>
    </row>
    <row r="2318" spans="1:7" x14ac:dyDescent="0.3">
      <c r="A2318" s="20" t="s">
        <v>346</v>
      </c>
      <c r="B2318" s="102">
        <v>44174</v>
      </c>
      <c r="C2318" s="103">
        <v>0.2</v>
      </c>
      <c r="D2318" s="133">
        <v>12100</v>
      </c>
      <c r="E2318" s="108" t="str">
        <f>_xlfn.XLOOKUP($A2318,'Task3 Baza'!$A$2:$A$1999,'Task3 Baza'!$C$2:$C$1999,"non",0)</f>
        <v>Naxçıvan</v>
      </c>
      <c r="F2318" s="109" t="str">
        <f t="shared" si="76"/>
        <v>Gəncə</v>
      </c>
      <c r="G2318" s="110">
        <f t="shared" si="77"/>
        <v>20</v>
      </c>
    </row>
    <row r="2319" spans="1:7" x14ac:dyDescent="0.3">
      <c r="A2319" s="20" t="s">
        <v>1511</v>
      </c>
      <c r="B2319" s="102">
        <v>44447</v>
      </c>
      <c r="C2319" s="103">
        <v>0.14000000000000001</v>
      </c>
      <c r="D2319" s="133">
        <v>11900</v>
      </c>
      <c r="E2319" s="108" t="str">
        <f>_xlfn.XLOOKUP($A2319,'Task3 Baza'!$A$2:$A$1999,'Task3 Baza'!$C$2:$C$1999,"non",0)</f>
        <v>Bərdə</v>
      </c>
      <c r="F2319" s="109" t="str">
        <f t="shared" si="76"/>
        <v>Bakı</v>
      </c>
      <c r="G2319" s="110">
        <f t="shared" si="77"/>
        <v>10</v>
      </c>
    </row>
    <row r="2320" spans="1:7" x14ac:dyDescent="0.3">
      <c r="A2320" s="20" t="s">
        <v>181</v>
      </c>
      <c r="B2320" s="102">
        <v>43938</v>
      </c>
      <c r="C2320" s="103">
        <v>0.24</v>
      </c>
      <c r="D2320" s="133">
        <v>9100</v>
      </c>
      <c r="E2320" s="108" t="str">
        <f>_xlfn.XLOOKUP($A2320,'Task3 Baza'!$A$2:$A$1999,'Task3 Baza'!$C$2:$C$1999,"non",0)</f>
        <v>Göyçay</v>
      </c>
      <c r="F2320" s="109" t="str">
        <f t="shared" si="76"/>
        <v>Sumqayıt</v>
      </c>
      <c r="G2320" s="110">
        <f t="shared" si="77"/>
        <v>50</v>
      </c>
    </row>
    <row r="2321" spans="1:7" x14ac:dyDescent="0.3">
      <c r="A2321" s="20" t="s">
        <v>1512</v>
      </c>
      <c r="B2321" s="102">
        <v>44745</v>
      </c>
      <c r="C2321" s="103">
        <v>0.19</v>
      </c>
      <c r="D2321" s="133">
        <v>3200</v>
      </c>
      <c r="E2321" s="108" t="str">
        <f>_xlfn.XLOOKUP($A2321,'Task3 Baza'!$A$2:$A$1999,'Task3 Baza'!$C$2:$C$1999,"non",0)</f>
        <v>Ağsu</v>
      </c>
      <c r="F2321" s="109" t="str">
        <f t="shared" si="76"/>
        <v>Bakı</v>
      </c>
      <c r="G2321" s="110">
        <f t="shared" si="77"/>
        <v>10</v>
      </c>
    </row>
    <row r="2322" spans="1:7" x14ac:dyDescent="0.3">
      <c r="A2322" s="20" t="s">
        <v>476</v>
      </c>
      <c r="B2322" s="102">
        <v>43596</v>
      </c>
      <c r="C2322" s="103">
        <v>0.22</v>
      </c>
      <c r="D2322" s="133">
        <v>6100</v>
      </c>
      <c r="E2322" s="108" t="str">
        <f>_xlfn.XLOOKUP($A2322,'Task3 Baza'!$A$2:$A$1999,'Task3 Baza'!$C$2:$C$1999,"non",0)</f>
        <v>Qusar</v>
      </c>
      <c r="F2322" s="109" t="str">
        <f t="shared" si="76"/>
        <v>Gəncə</v>
      </c>
      <c r="G2322" s="110">
        <f t="shared" si="77"/>
        <v>20</v>
      </c>
    </row>
    <row r="2323" spans="1:7" x14ac:dyDescent="0.3">
      <c r="A2323" s="20" t="s">
        <v>834</v>
      </c>
      <c r="B2323" s="102">
        <v>43754</v>
      </c>
      <c r="C2323" s="103">
        <v>0.18</v>
      </c>
      <c r="D2323" s="133">
        <v>12500</v>
      </c>
      <c r="E2323" s="108" t="str">
        <f>_xlfn.XLOOKUP($A2323,'Task3 Baza'!$A$2:$A$1999,'Task3 Baza'!$C$2:$C$1999,"non",0)</f>
        <v>Lerik</v>
      </c>
      <c r="F2323" s="109" t="str">
        <f t="shared" si="76"/>
        <v>Gəncə</v>
      </c>
      <c r="G2323" s="110">
        <f t="shared" si="77"/>
        <v>20</v>
      </c>
    </row>
    <row r="2324" spans="1:7" x14ac:dyDescent="0.3">
      <c r="A2324" s="20" t="s">
        <v>507</v>
      </c>
      <c r="B2324" s="102">
        <v>44569</v>
      </c>
      <c r="C2324" s="103">
        <v>0.14000000000000001</v>
      </c>
      <c r="D2324" s="133">
        <v>5200</v>
      </c>
      <c r="E2324" s="108" t="str">
        <f>_xlfn.XLOOKUP($A2324,'Task3 Baza'!$A$2:$A$1999,'Task3 Baza'!$C$2:$C$1999,"non",0)</f>
        <v>Şamaxı</v>
      </c>
      <c r="F2324" s="109" t="str">
        <f t="shared" si="76"/>
        <v>Lənkəran</v>
      </c>
      <c r="G2324" s="110">
        <f t="shared" si="77"/>
        <v>42</v>
      </c>
    </row>
    <row r="2325" spans="1:7" x14ac:dyDescent="0.3">
      <c r="A2325" s="20" t="s">
        <v>746</v>
      </c>
      <c r="B2325" s="102">
        <v>44513</v>
      </c>
      <c r="C2325" s="103">
        <v>0.15</v>
      </c>
      <c r="D2325" s="133">
        <v>3400</v>
      </c>
      <c r="E2325" s="108" t="str">
        <f>_xlfn.XLOOKUP($A2325,'Task3 Baza'!$A$2:$A$1999,'Task3 Baza'!$C$2:$C$1999,"non",0)</f>
        <v>İmişli</v>
      </c>
      <c r="F2325" s="109" t="str">
        <f t="shared" si="76"/>
        <v>Sumqayıt</v>
      </c>
      <c r="G2325" s="110">
        <f t="shared" si="77"/>
        <v>50</v>
      </c>
    </row>
    <row r="2326" spans="1:7" x14ac:dyDescent="0.3">
      <c r="A2326" s="20" t="s">
        <v>1090</v>
      </c>
      <c r="B2326" s="102">
        <v>44725</v>
      </c>
      <c r="C2326" s="103">
        <v>0.23</v>
      </c>
      <c r="D2326" s="133">
        <v>10500</v>
      </c>
      <c r="E2326" s="108" t="str">
        <f>_xlfn.XLOOKUP($A2326,'Task3 Baza'!$A$2:$A$1999,'Task3 Baza'!$C$2:$C$1999,"non",0)</f>
        <v>İmişli</v>
      </c>
      <c r="F2326" s="109" t="str">
        <f t="shared" si="76"/>
        <v>Sumqayıt</v>
      </c>
      <c r="G2326" s="110">
        <f t="shared" si="77"/>
        <v>50</v>
      </c>
    </row>
    <row r="2327" spans="1:7" x14ac:dyDescent="0.3">
      <c r="A2327" s="20" t="s">
        <v>302</v>
      </c>
      <c r="B2327" s="102">
        <v>43714</v>
      </c>
      <c r="C2327" s="103">
        <v>0.22</v>
      </c>
      <c r="D2327" s="133">
        <v>3800</v>
      </c>
      <c r="E2327" s="108" t="str">
        <f>_xlfn.XLOOKUP($A2327,'Task3 Baza'!$A$2:$A$1999,'Task3 Baza'!$C$2:$C$1999,"non",0)</f>
        <v>Yevlax</v>
      </c>
      <c r="F2327" s="109" t="str">
        <f t="shared" si="76"/>
        <v>Lənkəran</v>
      </c>
      <c r="G2327" s="110">
        <f t="shared" si="77"/>
        <v>42</v>
      </c>
    </row>
    <row r="2328" spans="1:7" x14ac:dyDescent="0.3">
      <c r="A2328" s="20" t="s">
        <v>1479</v>
      </c>
      <c r="B2328" s="102">
        <v>44734</v>
      </c>
      <c r="C2328" s="103">
        <v>0.19</v>
      </c>
      <c r="D2328" s="133">
        <v>13000</v>
      </c>
      <c r="E2328" s="108" t="str">
        <f>_xlfn.XLOOKUP($A2328,'Task3 Baza'!$A$2:$A$1999,'Task3 Baza'!$C$2:$C$1999,"non",0)</f>
        <v>Astara</v>
      </c>
      <c r="F2328" s="109" t="str">
        <f t="shared" si="76"/>
        <v>Bakı</v>
      </c>
      <c r="G2328" s="110">
        <f t="shared" si="77"/>
        <v>10</v>
      </c>
    </row>
    <row r="2329" spans="1:7" x14ac:dyDescent="0.3">
      <c r="A2329" s="20" t="s">
        <v>431</v>
      </c>
      <c r="B2329" s="102">
        <v>44350</v>
      </c>
      <c r="C2329" s="103">
        <v>0.22</v>
      </c>
      <c r="D2329" s="133">
        <v>6900</v>
      </c>
      <c r="E2329" s="108" t="str">
        <f>_xlfn.XLOOKUP($A2329,'Task3 Baza'!$A$2:$A$1999,'Task3 Baza'!$C$2:$C$1999,"non",0)</f>
        <v>Göygöl</v>
      </c>
      <c r="F2329" s="109" t="str">
        <f t="shared" si="76"/>
        <v>Sumqayıt</v>
      </c>
      <c r="G2329" s="110">
        <f t="shared" si="77"/>
        <v>50</v>
      </c>
    </row>
    <row r="2330" spans="1:7" x14ac:dyDescent="0.3">
      <c r="A2330" s="20" t="s">
        <v>1513</v>
      </c>
      <c r="B2330" s="102">
        <v>44063</v>
      </c>
      <c r="C2330" s="103">
        <v>0.21</v>
      </c>
      <c r="D2330" s="133">
        <v>4400</v>
      </c>
      <c r="E2330" s="108" t="str">
        <f>_xlfn.XLOOKUP($A2330,'Task3 Baza'!$A$2:$A$1999,'Task3 Baza'!$C$2:$C$1999,"non",0)</f>
        <v>Sumqayıt</v>
      </c>
      <c r="F2330" s="109" t="str">
        <f t="shared" si="76"/>
        <v>Gəncə</v>
      </c>
      <c r="G2330" s="110">
        <f t="shared" si="77"/>
        <v>20</v>
      </c>
    </row>
    <row r="2331" spans="1:7" x14ac:dyDescent="0.3">
      <c r="A2331" s="20" t="s">
        <v>1475</v>
      </c>
      <c r="B2331" s="102">
        <v>44605</v>
      </c>
      <c r="C2331" s="103">
        <v>0.15</v>
      </c>
      <c r="D2331" s="133">
        <v>2300</v>
      </c>
      <c r="E2331" s="108" t="str">
        <f>_xlfn.XLOOKUP($A2331,'Task3 Baza'!$A$2:$A$1999,'Task3 Baza'!$C$2:$C$1999,"non",0)</f>
        <v>Zəngilan</v>
      </c>
      <c r="F2331" s="109" t="str">
        <f t="shared" si="76"/>
        <v>Lənkəran</v>
      </c>
      <c r="G2331" s="110">
        <f t="shared" si="77"/>
        <v>42</v>
      </c>
    </row>
    <row r="2332" spans="1:7" x14ac:dyDescent="0.3">
      <c r="A2332" s="20" t="s">
        <v>191</v>
      </c>
      <c r="B2332" s="102">
        <v>44051</v>
      </c>
      <c r="C2332" s="103">
        <v>0.21</v>
      </c>
      <c r="D2332" s="133">
        <v>8000</v>
      </c>
      <c r="E2332" s="108" t="str">
        <f>_xlfn.XLOOKUP($A2332,'Task3 Baza'!$A$2:$A$1999,'Task3 Baza'!$C$2:$C$1999,"non",0)</f>
        <v>Oğuz</v>
      </c>
      <c r="F2332" s="109" t="str">
        <f t="shared" si="76"/>
        <v>Gəncə</v>
      </c>
      <c r="G2332" s="110">
        <f t="shared" si="77"/>
        <v>20</v>
      </c>
    </row>
    <row r="2333" spans="1:7" x14ac:dyDescent="0.3">
      <c r="A2333" s="20" t="s">
        <v>291</v>
      </c>
      <c r="B2333" s="102">
        <v>44520</v>
      </c>
      <c r="C2333" s="103">
        <v>0.24</v>
      </c>
      <c r="D2333" s="133">
        <v>2700</v>
      </c>
      <c r="E2333" s="108" t="str">
        <f>_xlfn.XLOOKUP($A2333,'Task3 Baza'!$A$2:$A$1999,'Task3 Baza'!$C$2:$C$1999,"non",0)</f>
        <v>Samux</v>
      </c>
      <c r="F2333" s="109" t="str">
        <f t="shared" si="76"/>
        <v>Gəncə</v>
      </c>
      <c r="G2333" s="110">
        <f t="shared" si="77"/>
        <v>20</v>
      </c>
    </row>
    <row r="2334" spans="1:7" x14ac:dyDescent="0.3">
      <c r="A2334" s="20" t="s">
        <v>426</v>
      </c>
      <c r="B2334" s="102">
        <v>44617</v>
      </c>
      <c r="C2334" s="103">
        <v>0.17</v>
      </c>
      <c r="D2334" s="133">
        <v>9400</v>
      </c>
      <c r="E2334" s="108" t="str">
        <f>_xlfn.XLOOKUP($A2334,'Task3 Baza'!$A$2:$A$1999,'Task3 Baza'!$C$2:$C$1999,"non",0)</f>
        <v>Oğuz</v>
      </c>
      <c r="F2334" s="109" t="str">
        <f t="shared" si="76"/>
        <v>Gəncə</v>
      </c>
      <c r="G2334" s="110">
        <f t="shared" si="77"/>
        <v>20</v>
      </c>
    </row>
    <row r="2335" spans="1:7" x14ac:dyDescent="0.3">
      <c r="A2335" s="20" t="s">
        <v>964</v>
      </c>
      <c r="B2335" s="102">
        <v>44208</v>
      </c>
      <c r="C2335" s="103">
        <v>0.14000000000000001</v>
      </c>
      <c r="D2335" s="133">
        <v>9700</v>
      </c>
      <c r="E2335" s="108" t="str">
        <f>_xlfn.XLOOKUP($A2335,'Task3 Baza'!$A$2:$A$1999,'Task3 Baza'!$C$2:$C$1999,"non",0)</f>
        <v>Tərtər</v>
      </c>
      <c r="F2335" s="109" t="str">
        <f t="shared" si="76"/>
        <v>Lənkəran</v>
      </c>
      <c r="G2335" s="110">
        <f t="shared" si="77"/>
        <v>42</v>
      </c>
    </row>
    <row r="2336" spans="1:7" x14ac:dyDescent="0.3">
      <c r="A2336" s="20" t="s">
        <v>1437</v>
      </c>
      <c r="B2336" s="102">
        <v>44164</v>
      </c>
      <c r="C2336" s="103">
        <v>0.23</v>
      </c>
      <c r="D2336" s="133">
        <v>11900</v>
      </c>
      <c r="E2336" s="108" t="str">
        <f>_xlfn.XLOOKUP($A2336,'Task3 Baza'!$A$2:$A$1999,'Task3 Baza'!$C$2:$C$1999,"non",0)</f>
        <v>Bərdə</v>
      </c>
      <c r="F2336" s="109" t="str">
        <f t="shared" si="76"/>
        <v>Bakı</v>
      </c>
      <c r="G2336" s="110">
        <f t="shared" si="77"/>
        <v>10</v>
      </c>
    </row>
    <row r="2337" spans="1:7" x14ac:dyDescent="0.3">
      <c r="A2337" s="20" t="s">
        <v>186</v>
      </c>
      <c r="B2337" s="102">
        <v>44167</v>
      </c>
      <c r="C2337" s="103">
        <v>0.2</v>
      </c>
      <c r="D2337" s="133">
        <v>8800</v>
      </c>
      <c r="E2337" s="108" t="str">
        <f>_xlfn.XLOOKUP($A2337,'Task3 Baza'!$A$2:$A$1999,'Task3 Baza'!$C$2:$C$1999,"non",0)</f>
        <v>Cəlilabad</v>
      </c>
      <c r="F2337" s="109" t="str">
        <f t="shared" si="76"/>
        <v>Bakı</v>
      </c>
      <c r="G2337" s="110">
        <f t="shared" si="77"/>
        <v>10</v>
      </c>
    </row>
    <row r="2338" spans="1:7" x14ac:dyDescent="0.3">
      <c r="A2338" s="20" t="s">
        <v>1345</v>
      </c>
      <c r="B2338" s="102">
        <v>44086</v>
      </c>
      <c r="C2338" s="103">
        <v>0.18</v>
      </c>
      <c r="D2338" s="133">
        <v>7700</v>
      </c>
      <c r="E2338" s="108" t="str">
        <f>_xlfn.XLOOKUP($A2338,'Task3 Baza'!$A$2:$A$1999,'Task3 Baza'!$C$2:$C$1999,"non",0)</f>
        <v>Lənkəran</v>
      </c>
      <c r="F2338" s="109" t="str">
        <f t="shared" si="76"/>
        <v>Gəncə</v>
      </c>
      <c r="G2338" s="110">
        <f t="shared" si="77"/>
        <v>20</v>
      </c>
    </row>
    <row r="2339" spans="1:7" x14ac:dyDescent="0.3">
      <c r="A2339" s="20" t="s">
        <v>1514</v>
      </c>
      <c r="B2339" s="102">
        <v>43829</v>
      </c>
      <c r="C2339" s="103">
        <v>0.17</v>
      </c>
      <c r="D2339" s="133">
        <v>8500</v>
      </c>
      <c r="E2339" s="108" t="str">
        <f>_xlfn.XLOOKUP($A2339,'Task3 Baza'!$A$2:$A$1999,'Task3 Baza'!$C$2:$C$1999,"non",0)</f>
        <v>Laçın</v>
      </c>
      <c r="F2339" s="109" t="str">
        <f t="shared" si="76"/>
        <v>Gəncə</v>
      </c>
      <c r="G2339" s="110">
        <f t="shared" si="77"/>
        <v>20</v>
      </c>
    </row>
    <row r="2340" spans="1:7" x14ac:dyDescent="0.3">
      <c r="A2340" s="20" t="s">
        <v>1515</v>
      </c>
      <c r="B2340" s="102">
        <v>44002</v>
      </c>
      <c r="C2340" s="103">
        <v>0.18</v>
      </c>
      <c r="D2340" s="133">
        <v>6000</v>
      </c>
      <c r="E2340" s="108" t="str">
        <f>_xlfn.XLOOKUP($A2340,'Task3 Baza'!$A$2:$A$1999,'Task3 Baza'!$C$2:$C$1999,"non",0)</f>
        <v>Cəbrayıl</v>
      </c>
      <c r="F2340" s="109" t="str">
        <f t="shared" si="76"/>
        <v>Bakı</v>
      </c>
      <c r="G2340" s="110">
        <f t="shared" si="77"/>
        <v>10</v>
      </c>
    </row>
    <row r="2341" spans="1:7" x14ac:dyDescent="0.3">
      <c r="A2341" s="20" t="s">
        <v>170</v>
      </c>
      <c r="B2341" s="102">
        <v>44128</v>
      </c>
      <c r="C2341" s="103">
        <v>0.14000000000000001</v>
      </c>
      <c r="D2341" s="133">
        <v>1200</v>
      </c>
      <c r="E2341" s="108" t="str">
        <f>_xlfn.XLOOKUP($A2341,'Task3 Baza'!$A$2:$A$1999,'Task3 Baza'!$C$2:$C$1999,"non",0)</f>
        <v>Zəngilan</v>
      </c>
      <c r="F2341" s="109" t="str">
        <f t="shared" si="76"/>
        <v>Lənkəran</v>
      </c>
      <c r="G2341" s="110">
        <f t="shared" si="77"/>
        <v>42</v>
      </c>
    </row>
    <row r="2342" spans="1:7" x14ac:dyDescent="0.3">
      <c r="A2342" s="20" t="s">
        <v>1389</v>
      </c>
      <c r="B2342" s="102">
        <v>44075</v>
      </c>
      <c r="C2342" s="103">
        <v>0.21</v>
      </c>
      <c r="D2342" s="133">
        <v>2100</v>
      </c>
      <c r="E2342" s="108" t="str">
        <f>_xlfn.XLOOKUP($A2342,'Task3 Baza'!$A$2:$A$1999,'Task3 Baza'!$C$2:$C$1999,"non",0)</f>
        <v>Qobustan</v>
      </c>
      <c r="F2342" s="109" t="str">
        <f t="shared" si="76"/>
        <v>Gəncə</v>
      </c>
      <c r="G2342" s="110">
        <f t="shared" si="77"/>
        <v>20</v>
      </c>
    </row>
    <row r="2343" spans="1:7" x14ac:dyDescent="0.3">
      <c r="A2343" s="20" t="s">
        <v>659</v>
      </c>
      <c r="B2343" s="102">
        <v>44347</v>
      </c>
      <c r="C2343" s="103">
        <v>0.23</v>
      </c>
      <c r="D2343" s="133">
        <v>11600</v>
      </c>
      <c r="E2343" s="108" t="str">
        <f>_xlfn.XLOOKUP($A2343,'Task3 Baza'!$A$2:$A$1999,'Task3 Baza'!$C$2:$C$1999,"non",0)</f>
        <v>Kəlbəcər</v>
      </c>
      <c r="F2343" s="109" t="str">
        <f t="shared" si="76"/>
        <v>Sumqayıt</v>
      </c>
      <c r="G2343" s="110">
        <f t="shared" si="77"/>
        <v>50</v>
      </c>
    </row>
    <row r="2344" spans="1:7" x14ac:dyDescent="0.3">
      <c r="A2344" s="20" t="s">
        <v>1516</v>
      </c>
      <c r="B2344" s="102">
        <v>44135</v>
      </c>
      <c r="C2344" s="103">
        <v>0.15</v>
      </c>
      <c r="D2344" s="133">
        <v>12100</v>
      </c>
      <c r="E2344" s="108" t="str">
        <f>_xlfn.XLOOKUP($A2344,'Task3 Baza'!$A$2:$A$1999,'Task3 Baza'!$C$2:$C$1999,"non",0)</f>
        <v>Yardımlı</v>
      </c>
      <c r="F2344" s="109" t="str">
        <f t="shared" si="76"/>
        <v>Lənkəran</v>
      </c>
      <c r="G2344" s="110">
        <f t="shared" si="77"/>
        <v>42</v>
      </c>
    </row>
    <row r="2345" spans="1:7" x14ac:dyDescent="0.3">
      <c r="A2345" s="20" t="s">
        <v>1517</v>
      </c>
      <c r="B2345" s="102">
        <v>44156</v>
      </c>
      <c r="C2345" s="103">
        <v>0.23</v>
      </c>
      <c r="D2345" s="133">
        <v>8900</v>
      </c>
      <c r="E2345" s="108" t="str">
        <f>_xlfn.XLOOKUP($A2345,'Task3 Baza'!$A$2:$A$1999,'Task3 Baza'!$C$2:$C$1999,"non",0)</f>
        <v>Zərdab</v>
      </c>
      <c r="F2345" s="109" t="str">
        <f t="shared" si="76"/>
        <v>Lənkəran</v>
      </c>
      <c r="G2345" s="110">
        <f t="shared" si="77"/>
        <v>42</v>
      </c>
    </row>
    <row r="2346" spans="1:7" x14ac:dyDescent="0.3">
      <c r="A2346" s="20" t="s">
        <v>1136</v>
      </c>
      <c r="B2346" s="102">
        <v>44642</v>
      </c>
      <c r="C2346" s="103">
        <v>0.23</v>
      </c>
      <c r="D2346" s="133">
        <v>5600</v>
      </c>
      <c r="E2346" s="108" t="str">
        <f>_xlfn.XLOOKUP($A2346,'Task3 Baza'!$A$2:$A$1999,'Task3 Baza'!$C$2:$C$1999,"non",0)</f>
        <v>Beyləqan</v>
      </c>
      <c r="F2346" s="109" t="str">
        <f t="shared" si="76"/>
        <v>Bakı</v>
      </c>
      <c r="G2346" s="110">
        <f t="shared" si="77"/>
        <v>10</v>
      </c>
    </row>
    <row r="2347" spans="1:7" x14ac:dyDescent="0.3">
      <c r="A2347" s="20" t="s">
        <v>1518</v>
      </c>
      <c r="B2347" s="102">
        <v>43904</v>
      </c>
      <c r="C2347" s="103">
        <v>0.18</v>
      </c>
      <c r="D2347" s="133">
        <v>9200</v>
      </c>
      <c r="E2347" s="108" t="str">
        <f>_xlfn.XLOOKUP($A2347,'Task3 Baza'!$A$2:$A$1999,'Task3 Baza'!$C$2:$C$1999,"non",0)</f>
        <v>Qəbələ</v>
      </c>
      <c r="F2347" s="109" t="str">
        <f t="shared" si="76"/>
        <v>Sumqayıt</v>
      </c>
      <c r="G2347" s="110">
        <f t="shared" si="77"/>
        <v>50</v>
      </c>
    </row>
    <row r="2348" spans="1:7" x14ac:dyDescent="0.3">
      <c r="A2348" s="20" t="s">
        <v>1519</v>
      </c>
      <c r="B2348" s="102">
        <v>44275</v>
      </c>
      <c r="C2348" s="103">
        <v>0.19</v>
      </c>
      <c r="D2348" s="133">
        <v>11500</v>
      </c>
      <c r="E2348" s="108" t="str">
        <f>_xlfn.XLOOKUP($A2348,'Task3 Baza'!$A$2:$A$1999,'Task3 Baza'!$C$2:$C$1999,"non",0)</f>
        <v>Hacıqabul</v>
      </c>
      <c r="F2348" s="109" t="str">
        <f t="shared" si="76"/>
        <v>Sumqayıt</v>
      </c>
      <c r="G2348" s="110">
        <f t="shared" si="77"/>
        <v>50</v>
      </c>
    </row>
    <row r="2349" spans="1:7" x14ac:dyDescent="0.3">
      <c r="A2349" s="20" t="s">
        <v>782</v>
      </c>
      <c r="B2349" s="102">
        <v>44324</v>
      </c>
      <c r="C2349" s="103">
        <v>0.2</v>
      </c>
      <c r="D2349" s="133">
        <v>4400</v>
      </c>
      <c r="E2349" s="108" t="str">
        <f>_xlfn.XLOOKUP($A2349,'Task3 Baza'!$A$2:$A$1999,'Task3 Baza'!$C$2:$C$1999,"non",0)</f>
        <v>Qazax</v>
      </c>
      <c r="F2349" s="109" t="str">
        <f t="shared" si="76"/>
        <v>Sumqayıt</v>
      </c>
      <c r="G2349" s="110">
        <f t="shared" si="77"/>
        <v>50</v>
      </c>
    </row>
    <row r="2350" spans="1:7" x14ac:dyDescent="0.3">
      <c r="A2350" s="20" t="s">
        <v>1520</v>
      </c>
      <c r="B2350" s="102">
        <v>43978</v>
      </c>
      <c r="C2350" s="103">
        <v>0.2</v>
      </c>
      <c r="D2350" s="133">
        <v>6800</v>
      </c>
      <c r="E2350" s="108" t="str">
        <f>_xlfn.XLOOKUP($A2350,'Task3 Baza'!$A$2:$A$1999,'Task3 Baza'!$C$2:$C$1999,"non",0)</f>
        <v>Kürdəmir</v>
      </c>
      <c r="F2350" s="109" t="str">
        <f t="shared" si="76"/>
        <v>Sumqayıt</v>
      </c>
      <c r="G2350" s="110">
        <f t="shared" si="77"/>
        <v>50</v>
      </c>
    </row>
    <row r="2351" spans="1:7" x14ac:dyDescent="0.3">
      <c r="A2351" s="20" t="s">
        <v>314</v>
      </c>
      <c r="B2351" s="102">
        <v>43808</v>
      </c>
      <c r="C2351" s="103">
        <v>0.15</v>
      </c>
      <c r="D2351" s="133">
        <v>11000</v>
      </c>
      <c r="E2351" s="108" t="str">
        <f>_xlfn.XLOOKUP($A2351,'Task3 Baza'!$A$2:$A$1999,'Task3 Baza'!$C$2:$C$1999,"non",0)</f>
        <v>Ağdam</v>
      </c>
      <c r="F2351" s="109" t="str">
        <f t="shared" si="76"/>
        <v>Bakı</v>
      </c>
      <c r="G2351" s="110">
        <f t="shared" si="77"/>
        <v>10</v>
      </c>
    </row>
    <row r="2352" spans="1:7" x14ac:dyDescent="0.3">
      <c r="A2352" s="20" t="s">
        <v>740</v>
      </c>
      <c r="B2352" s="102">
        <v>44719</v>
      </c>
      <c r="C2352" s="103">
        <v>0.21</v>
      </c>
      <c r="D2352" s="133">
        <v>3000</v>
      </c>
      <c r="E2352" s="108" t="str">
        <f>_xlfn.XLOOKUP($A2352,'Task3 Baza'!$A$2:$A$1999,'Task3 Baza'!$C$2:$C$1999,"non",0)</f>
        <v>Cəlilabad</v>
      </c>
      <c r="F2352" s="109" t="str">
        <f t="shared" si="76"/>
        <v>Bakı</v>
      </c>
      <c r="G2352" s="110">
        <f t="shared" si="77"/>
        <v>10</v>
      </c>
    </row>
    <row r="2353" spans="1:7" x14ac:dyDescent="0.3">
      <c r="A2353" s="20" t="s">
        <v>1521</v>
      </c>
      <c r="B2353" s="102">
        <v>43896</v>
      </c>
      <c r="C2353" s="103">
        <v>0.2</v>
      </c>
      <c r="D2353" s="133">
        <v>9200</v>
      </c>
      <c r="E2353" s="108" t="str">
        <f>_xlfn.XLOOKUP($A2353,'Task3 Baza'!$A$2:$A$1999,'Task3 Baza'!$C$2:$C$1999,"non",0)</f>
        <v>Naftalan</v>
      </c>
      <c r="F2353" s="109" t="str">
        <f t="shared" si="76"/>
        <v>Gəncə</v>
      </c>
      <c r="G2353" s="110">
        <f t="shared" si="77"/>
        <v>20</v>
      </c>
    </row>
    <row r="2354" spans="1:7" x14ac:dyDescent="0.3">
      <c r="A2354" s="20" t="s">
        <v>1395</v>
      </c>
      <c r="B2354" s="102">
        <v>44421</v>
      </c>
      <c r="C2354" s="103">
        <v>0.17</v>
      </c>
      <c r="D2354" s="133">
        <v>3600</v>
      </c>
      <c r="E2354" s="108" t="str">
        <f>_xlfn.XLOOKUP($A2354,'Task3 Baza'!$A$2:$A$1999,'Task3 Baza'!$C$2:$C$1999,"non",0)</f>
        <v>Gədəbəy</v>
      </c>
      <c r="F2354" s="109" t="str">
        <f t="shared" si="76"/>
        <v>Sumqayıt</v>
      </c>
      <c r="G2354" s="110">
        <f t="shared" si="77"/>
        <v>50</v>
      </c>
    </row>
    <row r="2355" spans="1:7" x14ac:dyDescent="0.3">
      <c r="A2355" s="20" t="s">
        <v>1522</v>
      </c>
      <c r="B2355" s="102">
        <v>43838</v>
      </c>
      <c r="C2355" s="103">
        <v>0.19</v>
      </c>
      <c r="D2355" s="133">
        <v>2400</v>
      </c>
      <c r="E2355" s="108" t="str">
        <f>_xlfn.XLOOKUP($A2355,'Task3 Baza'!$A$2:$A$1999,'Task3 Baza'!$C$2:$C$1999,"non",0)</f>
        <v>Ağsu</v>
      </c>
      <c r="F2355" s="109" t="str">
        <f t="shared" si="76"/>
        <v>Bakı</v>
      </c>
      <c r="G2355" s="110">
        <f t="shared" si="77"/>
        <v>10</v>
      </c>
    </row>
    <row r="2356" spans="1:7" x14ac:dyDescent="0.3">
      <c r="A2356" s="20" t="s">
        <v>846</v>
      </c>
      <c r="B2356" s="102">
        <v>44173</v>
      </c>
      <c r="C2356" s="103">
        <v>0.16</v>
      </c>
      <c r="D2356" s="133">
        <v>9900</v>
      </c>
      <c r="E2356" s="108" t="str">
        <f>_xlfn.XLOOKUP($A2356,'Task3 Baza'!$A$2:$A$1999,'Task3 Baza'!$C$2:$C$1999,"non",0)</f>
        <v>Ağcabədi</v>
      </c>
      <c r="F2356" s="109" t="str">
        <f t="shared" si="76"/>
        <v>Bakı</v>
      </c>
      <c r="G2356" s="110">
        <f t="shared" si="77"/>
        <v>10</v>
      </c>
    </row>
    <row r="2357" spans="1:7" x14ac:dyDescent="0.3">
      <c r="A2357" s="20" t="s">
        <v>1523</v>
      </c>
      <c r="B2357" s="102">
        <v>43804</v>
      </c>
      <c r="C2357" s="103">
        <v>0.24</v>
      </c>
      <c r="D2357" s="133">
        <v>10600</v>
      </c>
      <c r="E2357" s="108" t="str">
        <f>_xlfn.XLOOKUP($A2357,'Task3 Baza'!$A$2:$A$1999,'Task3 Baza'!$C$2:$C$1999,"non",0)</f>
        <v>Biləsuvar</v>
      </c>
      <c r="F2357" s="109" t="str">
        <f t="shared" si="76"/>
        <v>Bakı</v>
      </c>
      <c r="G2357" s="110">
        <f t="shared" si="77"/>
        <v>10</v>
      </c>
    </row>
    <row r="2358" spans="1:7" x14ac:dyDescent="0.3">
      <c r="A2358" s="20" t="s">
        <v>546</v>
      </c>
      <c r="B2358" s="102">
        <v>44537</v>
      </c>
      <c r="C2358" s="103">
        <v>0.15</v>
      </c>
      <c r="D2358" s="133">
        <v>7800</v>
      </c>
      <c r="E2358" s="108" t="str">
        <f>_xlfn.XLOOKUP($A2358,'Task3 Baza'!$A$2:$A$1999,'Task3 Baza'!$C$2:$C$1999,"non",0)</f>
        <v>Göygöl</v>
      </c>
      <c r="F2358" s="109" t="str">
        <f t="shared" si="76"/>
        <v>Sumqayıt</v>
      </c>
      <c r="G2358" s="110">
        <f t="shared" si="77"/>
        <v>50</v>
      </c>
    </row>
    <row r="2359" spans="1:7" x14ac:dyDescent="0.3">
      <c r="A2359" s="20" t="s">
        <v>794</v>
      </c>
      <c r="B2359" s="102">
        <v>44042</v>
      </c>
      <c r="C2359" s="103">
        <v>0.14000000000000001</v>
      </c>
      <c r="D2359" s="133">
        <v>7000</v>
      </c>
      <c r="E2359" s="108" t="str">
        <f>_xlfn.XLOOKUP($A2359,'Task3 Baza'!$A$2:$A$1999,'Task3 Baza'!$C$2:$C$1999,"non",0)</f>
        <v>Cəbrayıl</v>
      </c>
      <c r="F2359" s="109" t="str">
        <f t="shared" si="76"/>
        <v>Bakı</v>
      </c>
      <c r="G2359" s="110">
        <f t="shared" si="77"/>
        <v>10</v>
      </c>
    </row>
    <row r="2360" spans="1:7" x14ac:dyDescent="0.3">
      <c r="A2360" s="20" t="s">
        <v>1524</v>
      </c>
      <c r="B2360" s="102">
        <v>44315</v>
      </c>
      <c r="C2360" s="103">
        <v>0.16</v>
      </c>
      <c r="D2360" s="133">
        <v>9000</v>
      </c>
      <c r="E2360" s="108" t="str">
        <f>_xlfn.XLOOKUP($A2360,'Task3 Baza'!$A$2:$A$1999,'Task3 Baza'!$C$2:$C$1999,"non",0)</f>
        <v>Qobustan</v>
      </c>
      <c r="F2360" s="109" t="str">
        <f t="shared" si="76"/>
        <v>Gəncə</v>
      </c>
      <c r="G2360" s="110">
        <f t="shared" si="77"/>
        <v>20</v>
      </c>
    </row>
    <row r="2361" spans="1:7" x14ac:dyDescent="0.3">
      <c r="A2361" s="20" t="s">
        <v>848</v>
      </c>
      <c r="B2361" s="102">
        <v>44217</v>
      </c>
      <c r="C2361" s="103">
        <v>0.15</v>
      </c>
      <c r="D2361" s="133">
        <v>12300</v>
      </c>
      <c r="E2361" s="108" t="str">
        <f>_xlfn.XLOOKUP($A2361,'Task3 Baza'!$A$2:$A$1999,'Task3 Baza'!$C$2:$C$1999,"non",0)</f>
        <v>Kürdəmir</v>
      </c>
      <c r="F2361" s="109" t="str">
        <f t="shared" si="76"/>
        <v>Sumqayıt</v>
      </c>
      <c r="G2361" s="110">
        <f t="shared" si="77"/>
        <v>50</v>
      </c>
    </row>
    <row r="2362" spans="1:7" x14ac:dyDescent="0.3">
      <c r="A2362" s="20" t="s">
        <v>1525</v>
      </c>
      <c r="B2362" s="102">
        <v>44104</v>
      </c>
      <c r="C2362" s="103">
        <v>0.21</v>
      </c>
      <c r="D2362" s="133">
        <v>7100</v>
      </c>
      <c r="E2362" s="108" t="str">
        <f>_xlfn.XLOOKUP($A2362,'Task3 Baza'!$A$2:$A$1999,'Task3 Baza'!$C$2:$C$1999,"non",0)</f>
        <v>Ağsu</v>
      </c>
      <c r="F2362" s="109" t="str">
        <f t="shared" si="76"/>
        <v>Bakı</v>
      </c>
      <c r="G2362" s="110">
        <f t="shared" si="77"/>
        <v>10</v>
      </c>
    </row>
    <row r="2363" spans="1:7" x14ac:dyDescent="0.3">
      <c r="A2363" s="20" t="s">
        <v>988</v>
      </c>
      <c r="B2363" s="102">
        <v>44196</v>
      </c>
      <c r="C2363" s="103">
        <v>0.19</v>
      </c>
      <c r="D2363" s="133">
        <v>1900</v>
      </c>
      <c r="E2363" s="108" t="str">
        <f>_xlfn.XLOOKUP($A2363,'Task3 Baza'!$A$2:$A$1999,'Task3 Baza'!$C$2:$C$1999,"non",0)</f>
        <v>Tərtər</v>
      </c>
      <c r="F2363" s="109" t="str">
        <f t="shared" si="76"/>
        <v>Lənkəran</v>
      </c>
      <c r="G2363" s="110">
        <f t="shared" si="77"/>
        <v>42</v>
      </c>
    </row>
    <row r="2364" spans="1:7" x14ac:dyDescent="0.3">
      <c r="A2364" s="20" t="s">
        <v>631</v>
      </c>
      <c r="B2364" s="102">
        <v>43799</v>
      </c>
      <c r="C2364" s="103">
        <v>0.2</v>
      </c>
      <c r="D2364" s="133">
        <v>7900</v>
      </c>
      <c r="E2364" s="108" t="str">
        <f>_xlfn.XLOOKUP($A2364,'Task3 Baza'!$A$2:$A$1999,'Task3 Baza'!$C$2:$C$1999,"non",0)</f>
        <v>Şamaxı</v>
      </c>
      <c r="F2364" s="109" t="str">
        <f t="shared" si="76"/>
        <v>Lənkəran</v>
      </c>
      <c r="G2364" s="110">
        <f t="shared" si="77"/>
        <v>42</v>
      </c>
    </row>
    <row r="2365" spans="1:7" x14ac:dyDescent="0.3">
      <c r="A2365" s="20" t="s">
        <v>1307</v>
      </c>
      <c r="B2365" s="102">
        <v>43901</v>
      </c>
      <c r="C2365" s="103">
        <v>0.24</v>
      </c>
      <c r="D2365" s="133">
        <v>2400</v>
      </c>
      <c r="E2365" s="108" t="str">
        <f>_xlfn.XLOOKUP($A2365,'Task3 Baza'!$A$2:$A$1999,'Task3 Baza'!$C$2:$C$1999,"non",0)</f>
        <v>Gəncə</v>
      </c>
      <c r="F2365" s="109" t="str">
        <f t="shared" si="76"/>
        <v>Sumqayıt</v>
      </c>
      <c r="G2365" s="110">
        <f t="shared" si="77"/>
        <v>50</v>
      </c>
    </row>
    <row r="2366" spans="1:7" x14ac:dyDescent="0.3">
      <c r="A2366" s="20" t="s">
        <v>286</v>
      </c>
      <c r="B2366" s="102">
        <v>44192</v>
      </c>
      <c r="C2366" s="103">
        <v>0.22</v>
      </c>
      <c r="D2366" s="133">
        <v>10100</v>
      </c>
      <c r="E2366" s="108" t="str">
        <f>_xlfn.XLOOKUP($A2366,'Task3 Baza'!$A$2:$A$1999,'Task3 Baza'!$C$2:$C$1999,"non",0)</f>
        <v>Lerik</v>
      </c>
      <c r="F2366" s="109" t="str">
        <f t="shared" si="76"/>
        <v>Gəncə</v>
      </c>
      <c r="G2366" s="110">
        <f t="shared" si="77"/>
        <v>20</v>
      </c>
    </row>
    <row r="2367" spans="1:7" x14ac:dyDescent="0.3">
      <c r="A2367" s="20" t="s">
        <v>1158</v>
      </c>
      <c r="B2367" s="102">
        <v>44472</v>
      </c>
      <c r="C2367" s="103">
        <v>0.22</v>
      </c>
      <c r="D2367" s="133">
        <v>9800</v>
      </c>
      <c r="E2367" s="108" t="str">
        <f>_xlfn.XLOOKUP($A2367,'Task3 Baza'!$A$2:$A$1999,'Task3 Baza'!$C$2:$C$1999,"non",0)</f>
        <v>Sabirabad</v>
      </c>
      <c r="F2367" s="109" t="str">
        <f t="shared" si="76"/>
        <v>Gəncə</v>
      </c>
      <c r="G2367" s="110">
        <f t="shared" si="77"/>
        <v>20</v>
      </c>
    </row>
    <row r="2368" spans="1:7" x14ac:dyDescent="0.3">
      <c r="A2368" s="20" t="s">
        <v>1526</v>
      </c>
      <c r="B2368" s="102">
        <v>43933</v>
      </c>
      <c r="C2368" s="103">
        <v>0.2</v>
      </c>
      <c r="D2368" s="133">
        <v>11500</v>
      </c>
      <c r="E2368" s="108" t="str">
        <f>_xlfn.XLOOKUP($A2368,'Task3 Baza'!$A$2:$A$1999,'Task3 Baza'!$C$2:$C$1999,"non",0)</f>
        <v>Xızı</v>
      </c>
      <c r="F2368" s="109" t="str">
        <f t="shared" si="76"/>
        <v>Sumqayıt</v>
      </c>
      <c r="G2368" s="110">
        <f t="shared" si="77"/>
        <v>50</v>
      </c>
    </row>
    <row r="2369" spans="1:7" x14ac:dyDescent="0.3">
      <c r="A2369" s="20" t="s">
        <v>696</v>
      </c>
      <c r="B2369" s="102">
        <v>44027</v>
      </c>
      <c r="C2369" s="103">
        <v>0.18</v>
      </c>
      <c r="D2369" s="133">
        <v>9700</v>
      </c>
      <c r="E2369" s="108" t="str">
        <f>_xlfn.XLOOKUP($A2369,'Task3 Baza'!$A$2:$A$1999,'Task3 Baza'!$C$2:$C$1999,"non",0)</f>
        <v>Salyan</v>
      </c>
      <c r="F2369" s="109" t="str">
        <f t="shared" si="76"/>
        <v>Gəncə</v>
      </c>
      <c r="G2369" s="110">
        <f t="shared" si="77"/>
        <v>20</v>
      </c>
    </row>
    <row r="2370" spans="1:7" x14ac:dyDescent="0.3">
      <c r="A2370" s="20" t="s">
        <v>1510</v>
      </c>
      <c r="B2370" s="102">
        <v>44176</v>
      </c>
      <c r="C2370" s="103">
        <v>0.24</v>
      </c>
      <c r="D2370" s="133">
        <v>1000</v>
      </c>
      <c r="E2370" s="108" t="str">
        <f>_xlfn.XLOOKUP($A2370,'Task3 Baza'!$A$2:$A$1999,'Task3 Baza'!$C$2:$C$1999,"non",0)</f>
        <v>Bərdə</v>
      </c>
      <c r="F2370" s="109" t="str">
        <f t="shared" ref="F2370:F2433" si="78">VLOOKUP($E2370,$I$3:$K$75,2,0)</f>
        <v>Bakı</v>
      </c>
      <c r="G2370" s="110">
        <f t="shared" ref="G2370:G2433" si="79">VLOOKUP(VLOOKUP($E2370,$I$3:$J$75,2,0),$L$3:$M$6,2,0)</f>
        <v>10</v>
      </c>
    </row>
    <row r="2371" spans="1:7" x14ac:dyDescent="0.3">
      <c r="A2371" s="20" t="s">
        <v>1212</v>
      </c>
      <c r="B2371" s="102">
        <v>44307</v>
      </c>
      <c r="C2371" s="103">
        <v>0.18</v>
      </c>
      <c r="D2371" s="133">
        <v>1800</v>
      </c>
      <c r="E2371" s="108" t="str">
        <f>_xlfn.XLOOKUP($A2371,'Task3 Baza'!$A$2:$A$1999,'Task3 Baza'!$C$2:$C$1999,"non",0)</f>
        <v>Mingəçevir</v>
      </c>
      <c r="F2371" s="109" t="str">
        <f t="shared" si="78"/>
        <v>Gəncə</v>
      </c>
      <c r="G2371" s="110">
        <f t="shared" si="79"/>
        <v>20</v>
      </c>
    </row>
    <row r="2372" spans="1:7" x14ac:dyDescent="0.3">
      <c r="A2372" s="20" t="s">
        <v>1527</v>
      </c>
      <c r="B2372" s="102">
        <v>44139</v>
      </c>
      <c r="C2372" s="103">
        <v>0.19</v>
      </c>
      <c r="D2372" s="133">
        <v>1100</v>
      </c>
      <c r="E2372" s="108" t="str">
        <f>_xlfn.XLOOKUP($A2372,'Task3 Baza'!$A$2:$A$1999,'Task3 Baza'!$C$2:$C$1999,"non",0)</f>
        <v>Goranboy</v>
      </c>
      <c r="F2372" s="109" t="str">
        <f t="shared" si="78"/>
        <v>Sumqayıt</v>
      </c>
      <c r="G2372" s="110">
        <f t="shared" si="79"/>
        <v>50</v>
      </c>
    </row>
    <row r="2373" spans="1:7" x14ac:dyDescent="0.3">
      <c r="A2373" s="20" t="s">
        <v>1528</v>
      </c>
      <c r="B2373" s="102">
        <v>44164</v>
      </c>
      <c r="C2373" s="103">
        <v>0.14000000000000001</v>
      </c>
      <c r="D2373" s="133">
        <v>2200</v>
      </c>
      <c r="E2373" s="108" t="str">
        <f>_xlfn.XLOOKUP($A2373,'Task3 Baza'!$A$2:$A$1999,'Task3 Baza'!$C$2:$C$1999,"non",0)</f>
        <v>Tərtər</v>
      </c>
      <c r="F2373" s="109" t="str">
        <f t="shared" si="78"/>
        <v>Lənkəran</v>
      </c>
      <c r="G2373" s="110">
        <f t="shared" si="79"/>
        <v>42</v>
      </c>
    </row>
    <row r="2374" spans="1:7" x14ac:dyDescent="0.3">
      <c r="A2374" s="20" t="s">
        <v>411</v>
      </c>
      <c r="B2374" s="102">
        <v>44224</v>
      </c>
      <c r="C2374" s="103">
        <v>0.2</v>
      </c>
      <c r="D2374" s="133">
        <v>10300</v>
      </c>
      <c r="E2374" s="108" t="str">
        <f>_xlfn.XLOOKUP($A2374,'Task3 Baza'!$A$2:$A$1999,'Task3 Baza'!$C$2:$C$1999,"non",0)</f>
        <v>Füzuli</v>
      </c>
      <c r="F2374" s="109" t="str">
        <f t="shared" si="78"/>
        <v>Sumqayıt</v>
      </c>
      <c r="G2374" s="110">
        <f t="shared" si="79"/>
        <v>50</v>
      </c>
    </row>
    <row r="2375" spans="1:7" x14ac:dyDescent="0.3">
      <c r="A2375" s="20" t="s">
        <v>993</v>
      </c>
      <c r="B2375" s="102">
        <v>44837</v>
      </c>
      <c r="C2375" s="103">
        <v>0.22</v>
      </c>
      <c r="D2375" s="133">
        <v>2000</v>
      </c>
      <c r="E2375" s="108" t="str">
        <f>_xlfn.XLOOKUP($A2375,'Task3 Baza'!$A$2:$A$1999,'Task3 Baza'!$C$2:$C$1999,"non",0)</f>
        <v>Ağsu</v>
      </c>
      <c r="F2375" s="109" t="str">
        <f t="shared" si="78"/>
        <v>Bakı</v>
      </c>
      <c r="G2375" s="110">
        <f t="shared" si="79"/>
        <v>10</v>
      </c>
    </row>
    <row r="2376" spans="1:7" x14ac:dyDescent="0.3">
      <c r="A2376" s="20" t="s">
        <v>1529</v>
      </c>
      <c r="B2376" s="102">
        <v>43968</v>
      </c>
      <c r="C2376" s="103">
        <v>0.23</v>
      </c>
      <c r="D2376" s="133">
        <v>7900</v>
      </c>
      <c r="E2376" s="108" t="str">
        <f>_xlfn.XLOOKUP($A2376,'Task3 Baza'!$A$2:$A$1999,'Task3 Baza'!$C$2:$C$1999,"non",0)</f>
        <v>Ağsu</v>
      </c>
      <c r="F2376" s="109" t="str">
        <f t="shared" si="78"/>
        <v>Bakı</v>
      </c>
      <c r="G2376" s="110">
        <f t="shared" si="79"/>
        <v>10</v>
      </c>
    </row>
    <row r="2377" spans="1:7" x14ac:dyDescent="0.3">
      <c r="A2377" s="20" t="s">
        <v>312</v>
      </c>
      <c r="B2377" s="102">
        <v>44675</v>
      </c>
      <c r="C2377" s="103">
        <v>0.19</v>
      </c>
      <c r="D2377" s="133">
        <v>9800</v>
      </c>
      <c r="E2377" s="108" t="str">
        <f>_xlfn.XLOOKUP($A2377,'Task3 Baza'!$A$2:$A$1999,'Task3 Baza'!$C$2:$C$1999,"non",0)</f>
        <v>Beyləqan</v>
      </c>
      <c r="F2377" s="109" t="str">
        <f t="shared" si="78"/>
        <v>Bakı</v>
      </c>
      <c r="G2377" s="110">
        <f t="shared" si="79"/>
        <v>10</v>
      </c>
    </row>
    <row r="2378" spans="1:7" x14ac:dyDescent="0.3">
      <c r="A2378" s="20" t="s">
        <v>139</v>
      </c>
      <c r="B2378" s="102">
        <v>43992</v>
      </c>
      <c r="C2378" s="103">
        <v>0.16</v>
      </c>
      <c r="D2378" s="133">
        <v>4600</v>
      </c>
      <c r="E2378" s="108" t="str">
        <f>_xlfn.XLOOKUP($A2378,'Task3 Baza'!$A$2:$A$1999,'Task3 Baza'!$C$2:$C$1999,"non",0)</f>
        <v>Kəngərli</v>
      </c>
      <c r="F2378" s="109" t="str">
        <f t="shared" si="78"/>
        <v>Sumqayıt</v>
      </c>
      <c r="G2378" s="110">
        <f t="shared" si="79"/>
        <v>50</v>
      </c>
    </row>
    <row r="2379" spans="1:7" x14ac:dyDescent="0.3">
      <c r="A2379" s="20" t="s">
        <v>720</v>
      </c>
      <c r="B2379" s="102">
        <v>44314</v>
      </c>
      <c r="C2379" s="103">
        <v>0.2</v>
      </c>
      <c r="D2379" s="133">
        <v>2800</v>
      </c>
      <c r="E2379" s="108" t="str">
        <f>_xlfn.XLOOKUP($A2379,'Task3 Baza'!$A$2:$A$1999,'Task3 Baza'!$C$2:$C$1999,"non",0)</f>
        <v>Şabran</v>
      </c>
      <c r="F2379" s="109" t="str">
        <f t="shared" si="78"/>
        <v>Gəncə</v>
      </c>
      <c r="G2379" s="110">
        <f t="shared" si="79"/>
        <v>20</v>
      </c>
    </row>
    <row r="2380" spans="1:7" x14ac:dyDescent="0.3">
      <c r="A2380" s="20" t="s">
        <v>1530</v>
      </c>
      <c r="B2380" s="102">
        <v>44167</v>
      </c>
      <c r="C2380" s="103">
        <v>0.14000000000000001</v>
      </c>
      <c r="D2380" s="133">
        <v>2200</v>
      </c>
      <c r="E2380" s="108" t="str">
        <f>_xlfn.XLOOKUP($A2380,'Task3 Baza'!$A$2:$A$1999,'Task3 Baza'!$C$2:$C$1999,"non",0)</f>
        <v>Cəlilabad</v>
      </c>
      <c r="F2380" s="109" t="str">
        <f t="shared" si="78"/>
        <v>Bakı</v>
      </c>
      <c r="G2380" s="110">
        <f t="shared" si="79"/>
        <v>10</v>
      </c>
    </row>
    <row r="2381" spans="1:7" x14ac:dyDescent="0.3">
      <c r="A2381" s="20" t="s">
        <v>1046</v>
      </c>
      <c r="B2381" s="102">
        <v>44267</v>
      </c>
      <c r="C2381" s="103">
        <v>0.18</v>
      </c>
      <c r="D2381" s="133">
        <v>9500</v>
      </c>
      <c r="E2381" s="108" t="str">
        <f>_xlfn.XLOOKUP($A2381,'Task3 Baza'!$A$2:$A$1999,'Task3 Baza'!$C$2:$C$1999,"non",0)</f>
        <v>Ağdam</v>
      </c>
      <c r="F2381" s="109" t="str">
        <f t="shared" si="78"/>
        <v>Bakı</v>
      </c>
      <c r="G2381" s="110">
        <f t="shared" si="79"/>
        <v>10</v>
      </c>
    </row>
    <row r="2382" spans="1:7" x14ac:dyDescent="0.3">
      <c r="A2382" s="20" t="s">
        <v>494</v>
      </c>
      <c r="B2382" s="102">
        <v>44308</v>
      </c>
      <c r="C2382" s="103">
        <v>0.15</v>
      </c>
      <c r="D2382" s="133">
        <v>6000</v>
      </c>
      <c r="E2382" s="108" t="str">
        <f>_xlfn.XLOOKUP($A2382,'Task3 Baza'!$A$2:$A$1999,'Task3 Baza'!$C$2:$C$1999,"non",0)</f>
        <v>Kəlbəcər</v>
      </c>
      <c r="F2382" s="109" t="str">
        <f t="shared" si="78"/>
        <v>Sumqayıt</v>
      </c>
      <c r="G2382" s="110">
        <f t="shared" si="79"/>
        <v>50</v>
      </c>
    </row>
    <row r="2383" spans="1:7" x14ac:dyDescent="0.3">
      <c r="A2383" s="20" t="s">
        <v>1531</v>
      </c>
      <c r="B2383" s="102">
        <v>44125</v>
      </c>
      <c r="C2383" s="103">
        <v>0.24</v>
      </c>
      <c r="D2383" s="133">
        <v>7600</v>
      </c>
      <c r="E2383" s="108" t="str">
        <f>_xlfn.XLOOKUP($A2383,'Task3 Baza'!$A$2:$A$1999,'Task3 Baza'!$C$2:$C$1999,"non",0)</f>
        <v>Neftçala</v>
      </c>
      <c r="F2383" s="109" t="str">
        <f t="shared" si="78"/>
        <v>Gəncə</v>
      </c>
      <c r="G2383" s="110">
        <f t="shared" si="79"/>
        <v>20</v>
      </c>
    </row>
    <row r="2384" spans="1:7" x14ac:dyDescent="0.3">
      <c r="A2384" s="20" t="s">
        <v>1532</v>
      </c>
      <c r="B2384" s="102">
        <v>44206</v>
      </c>
      <c r="C2384" s="103">
        <v>0.22</v>
      </c>
      <c r="D2384" s="133">
        <v>9700</v>
      </c>
      <c r="E2384" s="108" t="str">
        <f>_xlfn.XLOOKUP($A2384,'Task3 Baza'!$A$2:$A$1999,'Task3 Baza'!$C$2:$C$1999,"non",0)</f>
        <v>Qusar</v>
      </c>
      <c r="F2384" s="109" t="str">
        <f t="shared" si="78"/>
        <v>Gəncə</v>
      </c>
      <c r="G2384" s="110">
        <f t="shared" si="79"/>
        <v>20</v>
      </c>
    </row>
    <row r="2385" spans="1:7" x14ac:dyDescent="0.3">
      <c r="A2385" s="20" t="s">
        <v>779</v>
      </c>
      <c r="B2385" s="102">
        <v>44090</v>
      </c>
      <c r="C2385" s="103">
        <v>0.18</v>
      </c>
      <c r="D2385" s="133">
        <v>4300</v>
      </c>
      <c r="E2385" s="108" t="str">
        <f>_xlfn.XLOOKUP($A2385,'Task3 Baza'!$A$2:$A$1999,'Task3 Baza'!$C$2:$C$1999,"non",0)</f>
        <v>Xocavənd</v>
      </c>
      <c r="F2385" s="109" t="str">
        <f t="shared" si="78"/>
        <v>Sumqayıt</v>
      </c>
      <c r="G2385" s="110">
        <f t="shared" si="79"/>
        <v>50</v>
      </c>
    </row>
    <row r="2386" spans="1:7" x14ac:dyDescent="0.3">
      <c r="A2386" s="20" t="s">
        <v>1374</v>
      </c>
      <c r="B2386" s="102">
        <v>44289</v>
      </c>
      <c r="C2386" s="103">
        <v>0.15</v>
      </c>
      <c r="D2386" s="133">
        <v>8700</v>
      </c>
      <c r="E2386" s="108" t="str">
        <f>_xlfn.XLOOKUP($A2386,'Task3 Baza'!$A$2:$A$1999,'Task3 Baza'!$C$2:$C$1999,"non",0)</f>
        <v>Balakən</v>
      </c>
      <c r="F2386" s="109" t="str">
        <f t="shared" si="78"/>
        <v>Bakı</v>
      </c>
      <c r="G2386" s="110">
        <f t="shared" si="79"/>
        <v>10</v>
      </c>
    </row>
    <row r="2387" spans="1:7" x14ac:dyDescent="0.3">
      <c r="A2387" s="20" t="s">
        <v>1533</v>
      </c>
      <c r="B2387" s="102">
        <v>44708</v>
      </c>
      <c r="C2387" s="103">
        <v>0.22</v>
      </c>
      <c r="D2387" s="133">
        <v>11100</v>
      </c>
      <c r="E2387" s="108" t="str">
        <f>_xlfn.XLOOKUP($A2387,'Task3 Baza'!$A$2:$A$1999,'Task3 Baza'!$C$2:$C$1999,"non",0)</f>
        <v>Sabirabad</v>
      </c>
      <c r="F2387" s="109" t="str">
        <f t="shared" si="78"/>
        <v>Gəncə</v>
      </c>
      <c r="G2387" s="110">
        <f t="shared" si="79"/>
        <v>20</v>
      </c>
    </row>
    <row r="2388" spans="1:7" x14ac:dyDescent="0.3">
      <c r="A2388" s="20" t="s">
        <v>1534</v>
      </c>
      <c r="B2388" s="102">
        <v>44409</v>
      </c>
      <c r="C2388" s="103">
        <v>0.22</v>
      </c>
      <c r="D2388" s="133">
        <v>3000</v>
      </c>
      <c r="E2388" s="108" t="str">
        <f>_xlfn.XLOOKUP($A2388,'Task3 Baza'!$A$2:$A$1999,'Task3 Baza'!$C$2:$C$1999,"non",0)</f>
        <v>Samux</v>
      </c>
      <c r="F2388" s="109" t="str">
        <f t="shared" si="78"/>
        <v>Gəncə</v>
      </c>
      <c r="G2388" s="110">
        <f t="shared" si="79"/>
        <v>20</v>
      </c>
    </row>
    <row r="2389" spans="1:7" x14ac:dyDescent="0.3">
      <c r="A2389" s="20" t="s">
        <v>1258</v>
      </c>
      <c r="B2389" s="102">
        <v>44016</v>
      </c>
      <c r="C2389" s="103">
        <v>0.17</v>
      </c>
      <c r="D2389" s="133">
        <v>3100</v>
      </c>
      <c r="E2389" s="108" t="str">
        <f>_xlfn.XLOOKUP($A2389,'Task3 Baza'!$A$2:$A$1999,'Task3 Baza'!$C$2:$C$1999,"non",0)</f>
        <v>Zəngilan</v>
      </c>
      <c r="F2389" s="109" t="str">
        <f t="shared" si="78"/>
        <v>Lənkəran</v>
      </c>
      <c r="G2389" s="110">
        <f t="shared" si="79"/>
        <v>42</v>
      </c>
    </row>
    <row r="2390" spans="1:7" x14ac:dyDescent="0.3">
      <c r="A2390" s="20" t="s">
        <v>324</v>
      </c>
      <c r="B2390" s="102">
        <v>44453</v>
      </c>
      <c r="C2390" s="103">
        <v>0.14000000000000001</v>
      </c>
      <c r="D2390" s="133">
        <v>8300</v>
      </c>
      <c r="E2390" s="108" t="str">
        <f>_xlfn.XLOOKUP($A2390,'Task3 Baza'!$A$2:$A$1999,'Task3 Baza'!$C$2:$C$1999,"non",0)</f>
        <v>Cəlilabad</v>
      </c>
      <c r="F2390" s="109" t="str">
        <f t="shared" si="78"/>
        <v>Bakı</v>
      </c>
      <c r="G2390" s="110">
        <f t="shared" si="79"/>
        <v>10</v>
      </c>
    </row>
    <row r="2391" spans="1:7" x14ac:dyDescent="0.3">
      <c r="A2391" s="20" t="s">
        <v>144</v>
      </c>
      <c r="B2391" s="102">
        <v>44077</v>
      </c>
      <c r="C2391" s="103">
        <v>0.17</v>
      </c>
      <c r="D2391" s="133">
        <v>12300</v>
      </c>
      <c r="E2391" s="108" t="str">
        <f>_xlfn.XLOOKUP($A2391,'Task3 Baza'!$A$2:$A$1999,'Task3 Baza'!$C$2:$C$1999,"non",0)</f>
        <v>Şahbuz</v>
      </c>
      <c r="F2391" s="109" t="str">
        <f t="shared" si="78"/>
        <v>Gəncə</v>
      </c>
      <c r="G2391" s="110">
        <f t="shared" si="79"/>
        <v>20</v>
      </c>
    </row>
    <row r="2392" spans="1:7" x14ac:dyDescent="0.3">
      <c r="A2392" s="20" t="s">
        <v>680</v>
      </c>
      <c r="B2392" s="102">
        <v>44421</v>
      </c>
      <c r="C2392" s="103">
        <v>0.22</v>
      </c>
      <c r="D2392" s="133">
        <v>4000</v>
      </c>
      <c r="E2392" s="108" t="str">
        <f>_xlfn.XLOOKUP($A2392,'Task3 Baza'!$A$2:$A$1999,'Task3 Baza'!$C$2:$C$1999,"non",0)</f>
        <v>Bakı</v>
      </c>
      <c r="F2392" s="109" t="str">
        <f t="shared" si="78"/>
        <v>Bakı</v>
      </c>
      <c r="G2392" s="110">
        <f t="shared" si="79"/>
        <v>10</v>
      </c>
    </row>
    <row r="2393" spans="1:7" x14ac:dyDescent="0.3">
      <c r="A2393" s="20" t="s">
        <v>477</v>
      </c>
      <c r="B2393" s="102">
        <v>44227</v>
      </c>
      <c r="C2393" s="103">
        <v>0.16</v>
      </c>
      <c r="D2393" s="133">
        <v>2800</v>
      </c>
      <c r="E2393" s="108" t="str">
        <f>_xlfn.XLOOKUP($A2393,'Task3 Baza'!$A$2:$A$1999,'Task3 Baza'!$C$2:$C$1999,"non",0)</f>
        <v>Şəki</v>
      </c>
      <c r="F2393" s="109" t="str">
        <f t="shared" si="78"/>
        <v>Lənkəran</v>
      </c>
      <c r="G2393" s="110">
        <f t="shared" si="79"/>
        <v>42</v>
      </c>
    </row>
    <row r="2394" spans="1:7" x14ac:dyDescent="0.3">
      <c r="A2394" s="20" t="s">
        <v>1523</v>
      </c>
      <c r="B2394" s="102">
        <v>44001</v>
      </c>
      <c r="C2394" s="103">
        <v>0.15</v>
      </c>
      <c r="D2394" s="133">
        <v>4400</v>
      </c>
      <c r="E2394" s="108" t="str">
        <f>_xlfn.XLOOKUP($A2394,'Task3 Baza'!$A$2:$A$1999,'Task3 Baza'!$C$2:$C$1999,"non",0)</f>
        <v>Biləsuvar</v>
      </c>
      <c r="F2394" s="109" t="str">
        <f t="shared" si="78"/>
        <v>Bakı</v>
      </c>
      <c r="G2394" s="110">
        <f t="shared" si="79"/>
        <v>10</v>
      </c>
    </row>
    <row r="2395" spans="1:7" x14ac:dyDescent="0.3">
      <c r="A2395" s="20" t="s">
        <v>1535</v>
      </c>
      <c r="B2395" s="102">
        <v>43710</v>
      </c>
      <c r="C2395" s="103">
        <v>0.16</v>
      </c>
      <c r="D2395" s="133">
        <v>5700</v>
      </c>
      <c r="E2395" s="108" t="str">
        <f>_xlfn.XLOOKUP($A2395,'Task3 Baza'!$A$2:$A$1999,'Task3 Baza'!$C$2:$C$1999,"non",0)</f>
        <v>Saatlı</v>
      </c>
      <c r="F2395" s="109" t="str">
        <f t="shared" si="78"/>
        <v>Gəncə</v>
      </c>
      <c r="G2395" s="110">
        <f t="shared" si="79"/>
        <v>20</v>
      </c>
    </row>
    <row r="2396" spans="1:7" x14ac:dyDescent="0.3">
      <c r="A2396" s="20" t="s">
        <v>1265</v>
      </c>
      <c r="B2396" s="102">
        <v>44131</v>
      </c>
      <c r="C2396" s="103">
        <v>0.21</v>
      </c>
      <c r="D2396" s="133">
        <v>2000</v>
      </c>
      <c r="E2396" s="108" t="str">
        <f>_xlfn.XLOOKUP($A2396,'Task3 Baza'!$A$2:$A$1999,'Task3 Baza'!$C$2:$C$1999,"non",0)</f>
        <v>Babək</v>
      </c>
      <c r="F2396" s="109" t="str">
        <f t="shared" si="78"/>
        <v>Bakı</v>
      </c>
      <c r="G2396" s="110">
        <f t="shared" si="79"/>
        <v>10</v>
      </c>
    </row>
    <row r="2397" spans="1:7" x14ac:dyDescent="0.3">
      <c r="A2397" s="20" t="s">
        <v>1185</v>
      </c>
      <c r="B2397" s="102">
        <v>44283</v>
      </c>
      <c r="C2397" s="103">
        <v>0.16</v>
      </c>
      <c r="D2397" s="133">
        <v>2400</v>
      </c>
      <c r="E2397" s="108" t="str">
        <f>_xlfn.XLOOKUP($A2397,'Task3 Baza'!$A$2:$A$1999,'Task3 Baza'!$C$2:$C$1999,"non",0)</f>
        <v>Şəmkir</v>
      </c>
      <c r="F2397" s="109" t="str">
        <f t="shared" si="78"/>
        <v>Lənkəran</v>
      </c>
      <c r="G2397" s="110">
        <f t="shared" si="79"/>
        <v>42</v>
      </c>
    </row>
    <row r="2398" spans="1:7" x14ac:dyDescent="0.3">
      <c r="A2398" s="20" t="s">
        <v>1536</v>
      </c>
      <c r="B2398" s="102">
        <v>44653</v>
      </c>
      <c r="C2398" s="103">
        <v>0.17</v>
      </c>
      <c r="D2398" s="133">
        <v>8400</v>
      </c>
      <c r="E2398" s="108" t="str">
        <f>_xlfn.XLOOKUP($A2398,'Task3 Baza'!$A$2:$A$1999,'Task3 Baza'!$C$2:$C$1999,"non",0)</f>
        <v>Masallı</v>
      </c>
      <c r="F2398" s="109" t="str">
        <f t="shared" si="78"/>
        <v>Gəncə</v>
      </c>
      <c r="G2398" s="110">
        <f t="shared" si="79"/>
        <v>20</v>
      </c>
    </row>
    <row r="2399" spans="1:7" x14ac:dyDescent="0.3">
      <c r="A2399" s="20" t="s">
        <v>958</v>
      </c>
      <c r="B2399" s="102">
        <v>44163</v>
      </c>
      <c r="C2399" s="103">
        <v>0.14000000000000001</v>
      </c>
      <c r="D2399" s="133">
        <v>11300</v>
      </c>
      <c r="E2399" s="108" t="str">
        <f>_xlfn.XLOOKUP($A2399,'Task3 Baza'!$A$2:$A$1999,'Task3 Baza'!$C$2:$C$1999,"non",0)</f>
        <v>Ağcabədi</v>
      </c>
      <c r="F2399" s="109" t="str">
        <f t="shared" si="78"/>
        <v>Bakı</v>
      </c>
      <c r="G2399" s="110">
        <f t="shared" si="79"/>
        <v>10</v>
      </c>
    </row>
    <row r="2400" spans="1:7" x14ac:dyDescent="0.3">
      <c r="A2400" s="20" t="s">
        <v>1474</v>
      </c>
      <c r="B2400" s="102">
        <v>44363</v>
      </c>
      <c r="C2400" s="103">
        <v>0.17</v>
      </c>
      <c r="D2400" s="133">
        <v>12800</v>
      </c>
      <c r="E2400" s="108" t="str">
        <f>_xlfn.XLOOKUP($A2400,'Task3 Baza'!$A$2:$A$1999,'Task3 Baza'!$C$2:$C$1999,"non",0)</f>
        <v>Şəmkir</v>
      </c>
      <c r="F2400" s="109" t="str">
        <f t="shared" si="78"/>
        <v>Lənkəran</v>
      </c>
      <c r="G2400" s="110">
        <f t="shared" si="79"/>
        <v>42</v>
      </c>
    </row>
    <row r="2401" spans="1:7" x14ac:dyDescent="0.3">
      <c r="A2401" s="20" t="s">
        <v>476</v>
      </c>
      <c r="B2401" s="102">
        <v>43752</v>
      </c>
      <c r="C2401" s="103">
        <v>0.14000000000000001</v>
      </c>
      <c r="D2401" s="133">
        <v>12900</v>
      </c>
      <c r="E2401" s="108" t="str">
        <f>_xlfn.XLOOKUP($A2401,'Task3 Baza'!$A$2:$A$1999,'Task3 Baza'!$C$2:$C$1999,"non",0)</f>
        <v>Qusar</v>
      </c>
      <c r="F2401" s="109" t="str">
        <f t="shared" si="78"/>
        <v>Gəncə</v>
      </c>
      <c r="G2401" s="110">
        <f t="shared" si="79"/>
        <v>20</v>
      </c>
    </row>
    <row r="2402" spans="1:7" x14ac:dyDescent="0.3">
      <c r="A2402" s="20" t="s">
        <v>755</v>
      </c>
      <c r="B2402" s="102">
        <v>44341</v>
      </c>
      <c r="C2402" s="103">
        <v>0.24</v>
      </c>
      <c r="D2402" s="133">
        <v>10300</v>
      </c>
      <c r="E2402" s="108" t="str">
        <f>_xlfn.XLOOKUP($A2402,'Task3 Baza'!$A$2:$A$1999,'Task3 Baza'!$C$2:$C$1999,"non",0)</f>
        <v>Ağdaş</v>
      </c>
      <c r="F2402" s="109" t="str">
        <f t="shared" si="78"/>
        <v>Bakı</v>
      </c>
      <c r="G2402" s="110">
        <f t="shared" si="79"/>
        <v>10</v>
      </c>
    </row>
    <row r="2403" spans="1:7" x14ac:dyDescent="0.3">
      <c r="A2403" s="20" t="s">
        <v>288</v>
      </c>
      <c r="B2403" s="102">
        <v>44521</v>
      </c>
      <c r="C2403" s="103">
        <v>0.14000000000000001</v>
      </c>
      <c r="D2403" s="133">
        <v>7700</v>
      </c>
      <c r="E2403" s="108" t="str">
        <f>_xlfn.XLOOKUP($A2403,'Task3 Baza'!$A$2:$A$1999,'Task3 Baza'!$C$2:$C$1999,"non",0)</f>
        <v>Bakı</v>
      </c>
      <c r="F2403" s="109" t="str">
        <f t="shared" si="78"/>
        <v>Bakı</v>
      </c>
      <c r="G2403" s="110">
        <f t="shared" si="79"/>
        <v>10</v>
      </c>
    </row>
    <row r="2404" spans="1:7" x14ac:dyDescent="0.3">
      <c r="A2404" s="20" t="s">
        <v>1537</v>
      </c>
      <c r="B2404" s="102">
        <v>44150</v>
      </c>
      <c r="C2404" s="103">
        <v>0.14000000000000001</v>
      </c>
      <c r="D2404" s="133">
        <v>12500</v>
      </c>
      <c r="E2404" s="108" t="str">
        <f>_xlfn.XLOOKUP($A2404,'Task3 Baza'!$A$2:$A$1999,'Task3 Baza'!$C$2:$C$1999,"non",0)</f>
        <v>Babək</v>
      </c>
      <c r="F2404" s="109" t="str">
        <f t="shared" si="78"/>
        <v>Bakı</v>
      </c>
      <c r="G2404" s="110">
        <f t="shared" si="79"/>
        <v>10</v>
      </c>
    </row>
    <row r="2405" spans="1:7" x14ac:dyDescent="0.3">
      <c r="A2405" s="20" t="s">
        <v>1538</v>
      </c>
      <c r="B2405" s="102">
        <v>44492</v>
      </c>
      <c r="C2405" s="103">
        <v>0.14000000000000001</v>
      </c>
      <c r="D2405" s="133">
        <v>12600</v>
      </c>
      <c r="E2405" s="108" t="str">
        <f>_xlfn.XLOOKUP($A2405,'Task3 Baza'!$A$2:$A$1999,'Task3 Baza'!$C$2:$C$1999,"non",0)</f>
        <v>Kəlbəcər</v>
      </c>
      <c r="F2405" s="109" t="str">
        <f t="shared" si="78"/>
        <v>Sumqayıt</v>
      </c>
      <c r="G2405" s="110">
        <f t="shared" si="79"/>
        <v>50</v>
      </c>
    </row>
    <row r="2406" spans="1:7" x14ac:dyDescent="0.3">
      <c r="A2406" s="20" t="s">
        <v>1434</v>
      </c>
      <c r="B2406" s="102">
        <v>43553</v>
      </c>
      <c r="C2406" s="103">
        <v>0.17</v>
      </c>
      <c r="D2406" s="133">
        <v>9800</v>
      </c>
      <c r="E2406" s="108" t="str">
        <f>_xlfn.XLOOKUP($A2406,'Task3 Baza'!$A$2:$A$1999,'Task3 Baza'!$C$2:$C$1999,"non",0)</f>
        <v>Qax</v>
      </c>
      <c r="F2406" s="109" t="str">
        <f t="shared" si="78"/>
        <v>Sumqayıt</v>
      </c>
      <c r="G2406" s="110">
        <f t="shared" si="79"/>
        <v>50</v>
      </c>
    </row>
    <row r="2407" spans="1:7" x14ac:dyDescent="0.3">
      <c r="A2407" s="20" t="s">
        <v>617</v>
      </c>
      <c r="B2407" s="102">
        <v>44532</v>
      </c>
      <c r="C2407" s="103">
        <v>0.22</v>
      </c>
      <c r="D2407" s="133">
        <v>2100</v>
      </c>
      <c r="E2407" s="108" t="str">
        <f>_xlfn.XLOOKUP($A2407,'Task3 Baza'!$A$2:$A$1999,'Task3 Baza'!$C$2:$C$1999,"non",0)</f>
        <v>Xızı</v>
      </c>
      <c r="F2407" s="109" t="str">
        <f t="shared" si="78"/>
        <v>Sumqayıt</v>
      </c>
      <c r="G2407" s="110">
        <f t="shared" si="79"/>
        <v>50</v>
      </c>
    </row>
    <row r="2408" spans="1:7" x14ac:dyDescent="0.3">
      <c r="A2408" s="20" t="s">
        <v>814</v>
      </c>
      <c r="B2408" s="102">
        <v>43605</v>
      </c>
      <c r="C2408" s="103">
        <v>0.15</v>
      </c>
      <c r="D2408" s="133">
        <v>2100</v>
      </c>
      <c r="E2408" s="108" t="str">
        <f>_xlfn.XLOOKUP($A2408,'Task3 Baza'!$A$2:$A$1999,'Task3 Baza'!$C$2:$C$1999,"non",0)</f>
        <v>Kəlbəcər</v>
      </c>
      <c r="F2408" s="109" t="str">
        <f t="shared" si="78"/>
        <v>Sumqayıt</v>
      </c>
      <c r="G2408" s="110">
        <f t="shared" si="79"/>
        <v>50</v>
      </c>
    </row>
    <row r="2409" spans="1:7" x14ac:dyDescent="0.3">
      <c r="A2409" s="20" t="s">
        <v>472</v>
      </c>
      <c r="B2409" s="102">
        <v>44284</v>
      </c>
      <c r="C2409" s="103">
        <v>0.19</v>
      </c>
      <c r="D2409" s="133">
        <v>9700</v>
      </c>
      <c r="E2409" s="108" t="str">
        <f>_xlfn.XLOOKUP($A2409,'Task3 Baza'!$A$2:$A$1999,'Task3 Baza'!$C$2:$C$1999,"non",0)</f>
        <v>Tovuz</v>
      </c>
      <c r="F2409" s="109" t="str">
        <f t="shared" si="78"/>
        <v>Lənkəran</v>
      </c>
      <c r="G2409" s="110">
        <f t="shared" si="79"/>
        <v>42</v>
      </c>
    </row>
    <row r="2410" spans="1:7" x14ac:dyDescent="0.3">
      <c r="A2410" s="20" t="s">
        <v>1440</v>
      </c>
      <c r="B2410" s="102">
        <v>43804</v>
      </c>
      <c r="C2410" s="103">
        <v>0.21</v>
      </c>
      <c r="D2410" s="133">
        <v>2400</v>
      </c>
      <c r="E2410" s="108" t="str">
        <f>_xlfn.XLOOKUP($A2410,'Task3 Baza'!$A$2:$A$1999,'Task3 Baza'!$C$2:$C$1999,"non",0)</f>
        <v>Abşeron</v>
      </c>
      <c r="F2410" s="109" t="str">
        <f t="shared" si="78"/>
        <v>Bakı</v>
      </c>
      <c r="G2410" s="110">
        <f t="shared" si="79"/>
        <v>10</v>
      </c>
    </row>
    <row r="2411" spans="1:7" x14ac:dyDescent="0.3">
      <c r="A2411" s="20" t="s">
        <v>871</v>
      </c>
      <c r="B2411" s="102">
        <v>44486</v>
      </c>
      <c r="C2411" s="103">
        <v>0.19</v>
      </c>
      <c r="D2411" s="133">
        <v>2600</v>
      </c>
      <c r="E2411" s="108" t="str">
        <f>_xlfn.XLOOKUP($A2411,'Task3 Baza'!$A$2:$A$1999,'Task3 Baza'!$C$2:$C$1999,"non",0)</f>
        <v>Babək</v>
      </c>
      <c r="F2411" s="109" t="str">
        <f t="shared" si="78"/>
        <v>Bakı</v>
      </c>
      <c r="G2411" s="110">
        <f t="shared" si="79"/>
        <v>10</v>
      </c>
    </row>
    <row r="2412" spans="1:7" x14ac:dyDescent="0.3">
      <c r="A2412" s="20" t="s">
        <v>563</v>
      </c>
      <c r="B2412" s="102">
        <v>43697</v>
      </c>
      <c r="C2412" s="103">
        <v>0.14000000000000001</v>
      </c>
      <c r="D2412" s="133">
        <v>3900</v>
      </c>
      <c r="E2412" s="108" t="str">
        <f>_xlfn.XLOOKUP($A2412,'Task3 Baza'!$A$2:$A$1999,'Task3 Baza'!$C$2:$C$1999,"non",0)</f>
        <v>Zərdab</v>
      </c>
      <c r="F2412" s="109" t="str">
        <f t="shared" si="78"/>
        <v>Lənkəran</v>
      </c>
      <c r="G2412" s="110">
        <f t="shared" si="79"/>
        <v>42</v>
      </c>
    </row>
    <row r="2413" spans="1:7" x14ac:dyDescent="0.3">
      <c r="A2413" s="20" t="s">
        <v>334</v>
      </c>
      <c r="B2413" s="102">
        <v>44548</v>
      </c>
      <c r="C2413" s="103">
        <v>0.16</v>
      </c>
      <c r="D2413" s="133">
        <v>2200</v>
      </c>
      <c r="E2413" s="108" t="str">
        <f>_xlfn.XLOOKUP($A2413,'Task3 Baza'!$A$2:$A$1999,'Task3 Baza'!$C$2:$C$1999,"non",0)</f>
        <v>Ağdam</v>
      </c>
      <c r="F2413" s="109" t="str">
        <f t="shared" si="78"/>
        <v>Bakı</v>
      </c>
      <c r="G2413" s="110">
        <f t="shared" si="79"/>
        <v>10</v>
      </c>
    </row>
    <row r="2414" spans="1:7" x14ac:dyDescent="0.3">
      <c r="A2414" s="20" t="s">
        <v>1289</v>
      </c>
      <c r="B2414" s="102">
        <v>44177</v>
      </c>
      <c r="C2414" s="103">
        <v>0.17</v>
      </c>
      <c r="D2414" s="133">
        <v>6900</v>
      </c>
      <c r="E2414" s="108" t="str">
        <f>_xlfn.XLOOKUP($A2414,'Task3 Baza'!$A$2:$A$1999,'Task3 Baza'!$C$2:$C$1999,"non",0)</f>
        <v>Ağdam</v>
      </c>
      <c r="F2414" s="109" t="str">
        <f t="shared" si="78"/>
        <v>Bakı</v>
      </c>
      <c r="G2414" s="110">
        <f t="shared" si="79"/>
        <v>10</v>
      </c>
    </row>
    <row r="2415" spans="1:7" x14ac:dyDescent="0.3">
      <c r="A2415" s="20" t="s">
        <v>511</v>
      </c>
      <c r="B2415" s="102">
        <v>43687</v>
      </c>
      <c r="C2415" s="103">
        <v>0.15</v>
      </c>
      <c r="D2415" s="133">
        <v>13000</v>
      </c>
      <c r="E2415" s="108" t="str">
        <f>_xlfn.XLOOKUP($A2415,'Task3 Baza'!$A$2:$A$1999,'Task3 Baza'!$C$2:$C$1999,"non",0)</f>
        <v>Astara</v>
      </c>
      <c r="F2415" s="109" t="str">
        <f t="shared" si="78"/>
        <v>Bakı</v>
      </c>
      <c r="G2415" s="110">
        <f t="shared" si="79"/>
        <v>10</v>
      </c>
    </row>
    <row r="2416" spans="1:7" x14ac:dyDescent="0.3">
      <c r="A2416" s="20" t="s">
        <v>1539</v>
      </c>
      <c r="B2416" s="102">
        <v>44090</v>
      </c>
      <c r="C2416" s="103">
        <v>0.14000000000000001</v>
      </c>
      <c r="D2416" s="133">
        <v>3800</v>
      </c>
      <c r="E2416" s="108" t="str">
        <f>_xlfn.XLOOKUP($A2416,'Task3 Baza'!$A$2:$A$1999,'Task3 Baza'!$C$2:$C$1999,"non",0)</f>
        <v>Şəmkir</v>
      </c>
      <c r="F2416" s="109" t="str">
        <f t="shared" si="78"/>
        <v>Lənkəran</v>
      </c>
      <c r="G2416" s="110">
        <f t="shared" si="79"/>
        <v>42</v>
      </c>
    </row>
    <row r="2417" spans="1:7" x14ac:dyDescent="0.3">
      <c r="A2417" s="20" t="s">
        <v>1540</v>
      </c>
      <c r="B2417" s="102">
        <v>44034</v>
      </c>
      <c r="C2417" s="103">
        <v>0.2</v>
      </c>
      <c r="D2417" s="133">
        <v>7500</v>
      </c>
      <c r="E2417" s="108" t="str">
        <f>_xlfn.XLOOKUP($A2417,'Task3 Baza'!$A$2:$A$1999,'Task3 Baza'!$C$2:$C$1999,"non",0)</f>
        <v>Naxçıvan</v>
      </c>
      <c r="F2417" s="109" t="str">
        <f t="shared" si="78"/>
        <v>Gəncə</v>
      </c>
      <c r="G2417" s="110">
        <f t="shared" si="79"/>
        <v>20</v>
      </c>
    </row>
    <row r="2418" spans="1:7" x14ac:dyDescent="0.3">
      <c r="A2418" s="20" t="s">
        <v>805</v>
      </c>
      <c r="B2418" s="102">
        <v>43728</v>
      </c>
      <c r="C2418" s="103">
        <v>0.19</v>
      </c>
      <c r="D2418" s="133">
        <v>7300</v>
      </c>
      <c r="E2418" s="108" t="str">
        <f>_xlfn.XLOOKUP($A2418,'Task3 Baza'!$A$2:$A$1999,'Task3 Baza'!$C$2:$C$1999,"non",0)</f>
        <v>Yevlax</v>
      </c>
      <c r="F2418" s="109" t="str">
        <f t="shared" si="78"/>
        <v>Lənkəran</v>
      </c>
      <c r="G2418" s="110">
        <f t="shared" si="79"/>
        <v>42</v>
      </c>
    </row>
    <row r="2419" spans="1:7" x14ac:dyDescent="0.3">
      <c r="A2419" s="20" t="s">
        <v>1094</v>
      </c>
      <c r="B2419" s="102">
        <v>44331</v>
      </c>
      <c r="C2419" s="103">
        <v>0.16</v>
      </c>
      <c r="D2419" s="133">
        <v>2300</v>
      </c>
      <c r="E2419" s="108" t="str">
        <f>_xlfn.XLOOKUP($A2419,'Task3 Baza'!$A$2:$A$1999,'Task3 Baza'!$C$2:$C$1999,"non",0)</f>
        <v>Daşkəsən</v>
      </c>
      <c r="F2419" s="109" t="str">
        <f t="shared" si="78"/>
        <v>Bakı</v>
      </c>
      <c r="G2419" s="110">
        <f t="shared" si="79"/>
        <v>10</v>
      </c>
    </row>
    <row r="2420" spans="1:7" x14ac:dyDescent="0.3">
      <c r="A2420" s="20" t="s">
        <v>1303</v>
      </c>
      <c r="B2420" s="102">
        <v>44215</v>
      </c>
      <c r="C2420" s="103">
        <v>0.16</v>
      </c>
      <c r="D2420" s="133">
        <v>5600</v>
      </c>
      <c r="E2420" s="108" t="str">
        <f>_xlfn.XLOOKUP($A2420,'Task3 Baza'!$A$2:$A$1999,'Task3 Baza'!$C$2:$C$1999,"non",0)</f>
        <v>Sabirabad</v>
      </c>
      <c r="F2420" s="109" t="str">
        <f t="shared" si="78"/>
        <v>Gəncə</v>
      </c>
      <c r="G2420" s="110">
        <f t="shared" si="79"/>
        <v>20</v>
      </c>
    </row>
    <row r="2421" spans="1:7" x14ac:dyDescent="0.3">
      <c r="A2421" s="20" t="s">
        <v>585</v>
      </c>
      <c r="B2421" s="102">
        <v>43584</v>
      </c>
      <c r="C2421" s="103">
        <v>0.24</v>
      </c>
      <c r="D2421" s="133">
        <v>8500</v>
      </c>
      <c r="E2421" s="108" t="str">
        <f>_xlfn.XLOOKUP($A2421,'Task3 Baza'!$A$2:$A$1999,'Task3 Baza'!$C$2:$C$1999,"non",0)</f>
        <v>Göyçay</v>
      </c>
      <c r="F2421" s="109" t="str">
        <f t="shared" si="78"/>
        <v>Sumqayıt</v>
      </c>
      <c r="G2421" s="110">
        <f t="shared" si="79"/>
        <v>50</v>
      </c>
    </row>
    <row r="2422" spans="1:7" x14ac:dyDescent="0.3">
      <c r="A2422" s="20" t="s">
        <v>579</v>
      </c>
      <c r="B2422" s="102">
        <v>44662</v>
      </c>
      <c r="C2422" s="103">
        <v>0.2</v>
      </c>
      <c r="D2422" s="133">
        <v>4600</v>
      </c>
      <c r="E2422" s="108" t="str">
        <f>_xlfn.XLOOKUP($A2422,'Task3 Baza'!$A$2:$A$1999,'Task3 Baza'!$C$2:$C$1999,"non",0)</f>
        <v>Zaqatala</v>
      </c>
      <c r="F2422" s="109" t="str">
        <f t="shared" si="78"/>
        <v>Lənkəran</v>
      </c>
      <c r="G2422" s="110">
        <f t="shared" si="79"/>
        <v>42</v>
      </c>
    </row>
    <row r="2423" spans="1:7" x14ac:dyDescent="0.3">
      <c r="A2423" s="20" t="s">
        <v>587</v>
      </c>
      <c r="B2423" s="102">
        <v>44314</v>
      </c>
      <c r="C2423" s="103">
        <v>0.17</v>
      </c>
      <c r="D2423" s="133">
        <v>8200</v>
      </c>
      <c r="E2423" s="108" t="str">
        <f>_xlfn.XLOOKUP($A2423,'Task3 Baza'!$A$2:$A$1999,'Task3 Baza'!$C$2:$C$1999,"non",0)</f>
        <v>Füzuli</v>
      </c>
      <c r="F2423" s="109" t="str">
        <f t="shared" si="78"/>
        <v>Sumqayıt</v>
      </c>
      <c r="G2423" s="110">
        <f t="shared" si="79"/>
        <v>50</v>
      </c>
    </row>
    <row r="2424" spans="1:7" x14ac:dyDescent="0.3">
      <c r="A2424" s="20" t="s">
        <v>934</v>
      </c>
      <c r="B2424" s="102">
        <v>44353</v>
      </c>
      <c r="C2424" s="103">
        <v>0.15</v>
      </c>
      <c r="D2424" s="133">
        <v>9200</v>
      </c>
      <c r="E2424" s="108" t="str">
        <f>_xlfn.XLOOKUP($A2424,'Task3 Baza'!$A$2:$A$1999,'Task3 Baza'!$C$2:$C$1999,"non",0)</f>
        <v>Şabran</v>
      </c>
      <c r="F2424" s="109" t="str">
        <f t="shared" si="78"/>
        <v>Gəncə</v>
      </c>
      <c r="G2424" s="110">
        <f t="shared" si="79"/>
        <v>20</v>
      </c>
    </row>
    <row r="2425" spans="1:7" x14ac:dyDescent="0.3">
      <c r="A2425" s="20" t="s">
        <v>1461</v>
      </c>
      <c r="B2425" s="102">
        <v>44107</v>
      </c>
      <c r="C2425" s="103">
        <v>0.17</v>
      </c>
      <c r="D2425" s="133">
        <v>6900</v>
      </c>
      <c r="E2425" s="108" t="str">
        <f>_xlfn.XLOOKUP($A2425,'Task3 Baza'!$A$2:$A$1999,'Task3 Baza'!$C$2:$C$1999,"non",0)</f>
        <v>Daşkəsən</v>
      </c>
      <c r="F2425" s="109" t="str">
        <f t="shared" si="78"/>
        <v>Bakı</v>
      </c>
      <c r="G2425" s="110">
        <f t="shared" si="79"/>
        <v>10</v>
      </c>
    </row>
    <row r="2426" spans="1:7" x14ac:dyDescent="0.3">
      <c r="A2426" s="20" t="s">
        <v>1101</v>
      </c>
      <c r="B2426" s="102">
        <v>44444</v>
      </c>
      <c r="C2426" s="103">
        <v>0.17</v>
      </c>
      <c r="D2426" s="133">
        <v>1400</v>
      </c>
      <c r="E2426" s="108" t="str">
        <f>_xlfn.XLOOKUP($A2426,'Task3 Baza'!$A$2:$A$1999,'Task3 Baza'!$C$2:$C$1999,"non",0)</f>
        <v>Masallı</v>
      </c>
      <c r="F2426" s="109" t="str">
        <f t="shared" si="78"/>
        <v>Gəncə</v>
      </c>
      <c r="G2426" s="110">
        <f t="shared" si="79"/>
        <v>20</v>
      </c>
    </row>
    <row r="2427" spans="1:7" x14ac:dyDescent="0.3">
      <c r="A2427" s="20" t="s">
        <v>809</v>
      </c>
      <c r="B2427" s="102">
        <v>44244</v>
      </c>
      <c r="C2427" s="103">
        <v>0.15</v>
      </c>
      <c r="D2427" s="133">
        <v>8000</v>
      </c>
      <c r="E2427" s="108" t="str">
        <f>_xlfn.XLOOKUP($A2427,'Task3 Baza'!$A$2:$A$1999,'Task3 Baza'!$C$2:$C$1999,"non",0)</f>
        <v>Naftalan</v>
      </c>
      <c r="F2427" s="109" t="str">
        <f t="shared" si="78"/>
        <v>Gəncə</v>
      </c>
      <c r="G2427" s="110">
        <f t="shared" si="79"/>
        <v>20</v>
      </c>
    </row>
    <row r="2428" spans="1:7" x14ac:dyDescent="0.3">
      <c r="A2428" s="20" t="s">
        <v>643</v>
      </c>
      <c r="B2428" s="102">
        <v>43979</v>
      </c>
      <c r="C2428" s="103">
        <v>0.23</v>
      </c>
      <c r="D2428" s="133">
        <v>12800</v>
      </c>
      <c r="E2428" s="108" t="str">
        <f>_xlfn.XLOOKUP($A2428,'Task3 Baza'!$A$2:$A$1999,'Task3 Baza'!$C$2:$C$1999,"non",0)</f>
        <v>Göygöl</v>
      </c>
      <c r="F2428" s="109" t="str">
        <f t="shared" si="78"/>
        <v>Sumqayıt</v>
      </c>
      <c r="G2428" s="110">
        <f t="shared" si="79"/>
        <v>50</v>
      </c>
    </row>
    <row r="2429" spans="1:7" x14ac:dyDescent="0.3">
      <c r="A2429" s="20" t="s">
        <v>251</v>
      </c>
      <c r="B2429" s="102">
        <v>44369</v>
      </c>
      <c r="C2429" s="103">
        <v>0.23</v>
      </c>
      <c r="D2429" s="133">
        <v>2000</v>
      </c>
      <c r="E2429" s="108" t="str">
        <f>_xlfn.XLOOKUP($A2429,'Task3 Baza'!$A$2:$A$1999,'Task3 Baza'!$C$2:$C$1999,"non",0)</f>
        <v>Ağdaş</v>
      </c>
      <c r="F2429" s="109" t="str">
        <f t="shared" si="78"/>
        <v>Bakı</v>
      </c>
      <c r="G2429" s="110">
        <f t="shared" si="79"/>
        <v>10</v>
      </c>
    </row>
    <row r="2430" spans="1:7" x14ac:dyDescent="0.3">
      <c r="A2430" s="20" t="s">
        <v>1390</v>
      </c>
      <c r="B2430" s="102">
        <v>44288</v>
      </c>
      <c r="C2430" s="103">
        <v>0.15</v>
      </c>
      <c r="D2430" s="133">
        <v>3600</v>
      </c>
      <c r="E2430" s="108" t="str">
        <f>_xlfn.XLOOKUP($A2430,'Task3 Baza'!$A$2:$A$1999,'Task3 Baza'!$C$2:$C$1999,"non",0)</f>
        <v>Ağsu</v>
      </c>
      <c r="F2430" s="109" t="str">
        <f t="shared" si="78"/>
        <v>Bakı</v>
      </c>
      <c r="G2430" s="110">
        <f t="shared" si="79"/>
        <v>10</v>
      </c>
    </row>
    <row r="2431" spans="1:7" x14ac:dyDescent="0.3">
      <c r="A2431" s="20" t="s">
        <v>502</v>
      </c>
      <c r="B2431" s="102">
        <v>44723</v>
      </c>
      <c r="C2431" s="103">
        <v>0.21</v>
      </c>
      <c r="D2431" s="133">
        <v>6000</v>
      </c>
      <c r="E2431" s="108" t="str">
        <f>_xlfn.XLOOKUP($A2431,'Task3 Baza'!$A$2:$A$1999,'Task3 Baza'!$C$2:$C$1999,"non",0)</f>
        <v>Şamaxı</v>
      </c>
      <c r="F2431" s="109" t="str">
        <f t="shared" si="78"/>
        <v>Lənkəran</v>
      </c>
      <c r="G2431" s="110">
        <f t="shared" si="79"/>
        <v>42</v>
      </c>
    </row>
    <row r="2432" spans="1:7" x14ac:dyDescent="0.3">
      <c r="A2432" s="20" t="s">
        <v>416</v>
      </c>
      <c r="B2432" s="102">
        <v>44089</v>
      </c>
      <c r="C2432" s="103">
        <v>0.24</v>
      </c>
      <c r="D2432" s="133">
        <v>7400</v>
      </c>
      <c r="E2432" s="108" t="str">
        <f>_xlfn.XLOOKUP($A2432,'Task3 Baza'!$A$2:$A$1999,'Task3 Baza'!$C$2:$C$1999,"non",0)</f>
        <v>Naftalan</v>
      </c>
      <c r="F2432" s="109" t="str">
        <f t="shared" si="78"/>
        <v>Gəncə</v>
      </c>
      <c r="G2432" s="110">
        <f t="shared" si="79"/>
        <v>20</v>
      </c>
    </row>
    <row r="2433" spans="1:7" x14ac:dyDescent="0.3">
      <c r="A2433" s="20" t="s">
        <v>549</v>
      </c>
      <c r="B2433" s="102">
        <v>44610</v>
      </c>
      <c r="C2433" s="103">
        <v>0.21</v>
      </c>
      <c r="D2433" s="133">
        <v>12500</v>
      </c>
      <c r="E2433" s="108" t="str">
        <f>_xlfn.XLOOKUP($A2433,'Task3 Baza'!$A$2:$A$1999,'Task3 Baza'!$C$2:$C$1999,"non",0)</f>
        <v>Ağstafa</v>
      </c>
      <c r="F2433" s="109" t="str">
        <f t="shared" si="78"/>
        <v>Bakı</v>
      </c>
      <c r="G2433" s="110">
        <f t="shared" si="79"/>
        <v>10</v>
      </c>
    </row>
    <row r="2434" spans="1:7" x14ac:dyDescent="0.3">
      <c r="A2434" s="20" t="s">
        <v>1541</v>
      </c>
      <c r="B2434" s="102">
        <v>44084</v>
      </c>
      <c r="C2434" s="103">
        <v>0.15</v>
      </c>
      <c r="D2434" s="133">
        <v>8500</v>
      </c>
      <c r="E2434" s="108" t="str">
        <f>_xlfn.XLOOKUP($A2434,'Task3 Baza'!$A$2:$A$1999,'Task3 Baza'!$C$2:$C$1999,"non",0)</f>
        <v>Bərdə</v>
      </c>
      <c r="F2434" s="109" t="str">
        <f t="shared" ref="F2434:F2497" si="80">VLOOKUP($E2434,$I$3:$K$75,2,0)</f>
        <v>Bakı</v>
      </c>
      <c r="G2434" s="110">
        <f t="shared" ref="G2434:G2497" si="81">VLOOKUP(VLOOKUP($E2434,$I$3:$J$75,2,0),$L$3:$M$6,2,0)</f>
        <v>10</v>
      </c>
    </row>
    <row r="2435" spans="1:7" x14ac:dyDescent="0.3">
      <c r="A2435" s="20" t="s">
        <v>324</v>
      </c>
      <c r="B2435" s="102">
        <v>44490</v>
      </c>
      <c r="C2435" s="103">
        <v>0.18</v>
      </c>
      <c r="D2435" s="133">
        <v>3800</v>
      </c>
      <c r="E2435" s="108" t="str">
        <f>_xlfn.XLOOKUP($A2435,'Task3 Baza'!$A$2:$A$1999,'Task3 Baza'!$C$2:$C$1999,"non",0)</f>
        <v>Cəlilabad</v>
      </c>
      <c r="F2435" s="109" t="str">
        <f t="shared" si="80"/>
        <v>Bakı</v>
      </c>
      <c r="G2435" s="110">
        <f t="shared" si="81"/>
        <v>10</v>
      </c>
    </row>
    <row r="2436" spans="1:7" x14ac:dyDescent="0.3">
      <c r="A2436" s="20" t="s">
        <v>1542</v>
      </c>
      <c r="B2436" s="102">
        <v>44057</v>
      </c>
      <c r="C2436" s="103">
        <v>0.21</v>
      </c>
      <c r="D2436" s="133">
        <v>4400</v>
      </c>
      <c r="E2436" s="108" t="str">
        <f>_xlfn.XLOOKUP($A2436,'Task3 Baza'!$A$2:$A$1999,'Task3 Baza'!$C$2:$C$1999,"non",0)</f>
        <v>Tovuz</v>
      </c>
      <c r="F2436" s="109" t="str">
        <f t="shared" si="80"/>
        <v>Lənkəran</v>
      </c>
      <c r="G2436" s="110">
        <f t="shared" si="81"/>
        <v>42</v>
      </c>
    </row>
    <row r="2437" spans="1:7" x14ac:dyDescent="0.3">
      <c r="A2437" s="20" t="s">
        <v>1420</v>
      </c>
      <c r="B2437" s="102">
        <v>44311</v>
      </c>
      <c r="C2437" s="103">
        <v>0.19</v>
      </c>
      <c r="D2437" s="133">
        <v>9300</v>
      </c>
      <c r="E2437" s="108" t="str">
        <f>_xlfn.XLOOKUP($A2437,'Task3 Baza'!$A$2:$A$1999,'Task3 Baza'!$C$2:$C$1999,"non",0)</f>
        <v>Sumqayıt</v>
      </c>
      <c r="F2437" s="109" t="str">
        <f t="shared" si="80"/>
        <v>Gəncə</v>
      </c>
      <c r="G2437" s="110">
        <f t="shared" si="81"/>
        <v>20</v>
      </c>
    </row>
    <row r="2438" spans="1:7" x14ac:dyDescent="0.3">
      <c r="A2438" s="20" t="s">
        <v>1351</v>
      </c>
      <c r="B2438" s="102">
        <v>44574</v>
      </c>
      <c r="C2438" s="103">
        <v>0.19</v>
      </c>
      <c r="D2438" s="133">
        <v>2300</v>
      </c>
      <c r="E2438" s="108" t="str">
        <f>_xlfn.XLOOKUP($A2438,'Task3 Baza'!$A$2:$A$1999,'Task3 Baza'!$C$2:$C$1999,"non",0)</f>
        <v>Siyəzən</v>
      </c>
      <c r="F2438" s="109" t="str">
        <f t="shared" si="80"/>
        <v>Gəncə</v>
      </c>
      <c r="G2438" s="110">
        <f t="shared" si="81"/>
        <v>20</v>
      </c>
    </row>
    <row r="2439" spans="1:7" x14ac:dyDescent="0.3">
      <c r="A2439" s="20" t="s">
        <v>534</v>
      </c>
      <c r="B2439" s="102">
        <v>44467</v>
      </c>
      <c r="C2439" s="103">
        <v>0.18</v>
      </c>
      <c r="D2439" s="133">
        <v>3600</v>
      </c>
      <c r="E2439" s="108" t="str">
        <f>_xlfn.XLOOKUP($A2439,'Task3 Baza'!$A$2:$A$1999,'Task3 Baza'!$C$2:$C$1999,"non",0)</f>
        <v>Qobustan</v>
      </c>
      <c r="F2439" s="109" t="str">
        <f t="shared" si="80"/>
        <v>Gəncə</v>
      </c>
      <c r="G2439" s="110">
        <f t="shared" si="81"/>
        <v>20</v>
      </c>
    </row>
    <row r="2440" spans="1:7" x14ac:dyDescent="0.3">
      <c r="A2440" s="20" t="s">
        <v>846</v>
      </c>
      <c r="B2440" s="102">
        <v>44375</v>
      </c>
      <c r="C2440" s="103">
        <v>0.15</v>
      </c>
      <c r="D2440" s="133">
        <v>2800</v>
      </c>
      <c r="E2440" s="108" t="str">
        <f>_xlfn.XLOOKUP($A2440,'Task3 Baza'!$A$2:$A$1999,'Task3 Baza'!$C$2:$C$1999,"non",0)</f>
        <v>Ağcabədi</v>
      </c>
      <c r="F2440" s="109" t="str">
        <f t="shared" si="80"/>
        <v>Bakı</v>
      </c>
      <c r="G2440" s="110">
        <f t="shared" si="81"/>
        <v>10</v>
      </c>
    </row>
    <row r="2441" spans="1:7" x14ac:dyDescent="0.3">
      <c r="A2441" s="20" t="s">
        <v>1543</v>
      </c>
      <c r="B2441" s="102">
        <v>43897</v>
      </c>
      <c r="C2441" s="103">
        <v>0.15</v>
      </c>
      <c r="D2441" s="133">
        <v>1300</v>
      </c>
      <c r="E2441" s="108" t="str">
        <f>_xlfn.XLOOKUP($A2441,'Task3 Baza'!$A$2:$A$1999,'Task3 Baza'!$C$2:$C$1999,"non",0)</f>
        <v>Masallı</v>
      </c>
      <c r="F2441" s="109" t="str">
        <f t="shared" si="80"/>
        <v>Gəncə</v>
      </c>
      <c r="G2441" s="110">
        <f t="shared" si="81"/>
        <v>20</v>
      </c>
    </row>
    <row r="2442" spans="1:7" x14ac:dyDescent="0.3">
      <c r="A2442" s="20" t="s">
        <v>1544</v>
      </c>
      <c r="B2442" s="102">
        <v>44361</v>
      </c>
      <c r="C2442" s="103">
        <v>0.15</v>
      </c>
      <c r="D2442" s="133">
        <v>9400</v>
      </c>
      <c r="E2442" s="108" t="str">
        <f>_xlfn.XLOOKUP($A2442,'Task3 Baza'!$A$2:$A$1999,'Task3 Baza'!$C$2:$C$1999,"non",0)</f>
        <v>Ağcabədi</v>
      </c>
      <c r="F2442" s="109" t="str">
        <f t="shared" si="80"/>
        <v>Bakı</v>
      </c>
      <c r="G2442" s="110">
        <f t="shared" si="81"/>
        <v>10</v>
      </c>
    </row>
    <row r="2443" spans="1:7" x14ac:dyDescent="0.3">
      <c r="A2443" s="20" t="s">
        <v>239</v>
      </c>
      <c r="B2443" s="102">
        <v>44756</v>
      </c>
      <c r="C2443" s="103">
        <v>0.2</v>
      </c>
      <c r="D2443" s="133">
        <v>7800</v>
      </c>
      <c r="E2443" s="108" t="str">
        <f>_xlfn.XLOOKUP($A2443,'Task3 Baza'!$A$2:$A$1999,'Task3 Baza'!$C$2:$C$1999,"non",0)</f>
        <v>Beyləqan</v>
      </c>
      <c r="F2443" s="109" t="str">
        <f t="shared" si="80"/>
        <v>Bakı</v>
      </c>
      <c r="G2443" s="110">
        <f t="shared" si="81"/>
        <v>10</v>
      </c>
    </row>
    <row r="2444" spans="1:7" x14ac:dyDescent="0.3">
      <c r="A2444" s="20" t="s">
        <v>289</v>
      </c>
      <c r="B2444" s="102">
        <v>43766</v>
      </c>
      <c r="C2444" s="103">
        <v>0.2</v>
      </c>
      <c r="D2444" s="133">
        <v>5000</v>
      </c>
      <c r="E2444" s="108" t="str">
        <f>_xlfn.XLOOKUP($A2444,'Task3 Baza'!$A$2:$A$1999,'Task3 Baza'!$C$2:$C$1999,"non",0)</f>
        <v>Cəlilabad</v>
      </c>
      <c r="F2444" s="109" t="str">
        <f t="shared" si="80"/>
        <v>Bakı</v>
      </c>
      <c r="G2444" s="110">
        <f t="shared" si="81"/>
        <v>10</v>
      </c>
    </row>
    <row r="2445" spans="1:7" x14ac:dyDescent="0.3">
      <c r="A2445" s="20" t="s">
        <v>1545</v>
      </c>
      <c r="B2445" s="102">
        <v>44073</v>
      </c>
      <c r="C2445" s="103">
        <v>0.18</v>
      </c>
      <c r="D2445" s="133">
        <v>10100</v>
      </c>
      <c r="E2445" s="108" t="str">
        <f>_xlfn.XLOOKUP($A2445,'Task3 Baza'!$A$2:$A$1999,'Task3 Baza'!$C$2:$C$1999,"non",0)</f>
        <v>Qubadlı</v>
      </c>
      <c r="F2445" s="109" t="str">
        <f t="shared" si="80"/>
        <v>Gəncə</v>
      </c>
      <c r="G2445" s="110">
        <f t="shared" si="81"/>
        <v>20</v>
      </c>
    </row>
    <row r="2446" spans="1:7" x14ac:dyDescent="0.3">
      <c r="A2446" s="20" t="s">
        <v>837</v>
      </c>
      <c r="B2446" s="102">
        <v>43841</v>
      </c>
      <c r="C2446" s="103">
        <v>0.23</v>
      </c>
      <c r="D2446" s="133">
        <v>3100</v>
      </c>
      <c r="E2446" s="108" t="str">
        <f>_xlfn.XLOOKUP($A2446,'Task3 Baza'!$A$2:$A$1999,'Task3 Baza'!$C$2:$C$1999,"non",0)</f>
        <v>Kəngərli</v>
      </c>
      <c r="F2446" s="109" t="str">
        <f t="shared" si="80"/>
        <v>Sumqayıt</v>
      </c>
      <c r="G2446" s="110">
        <f t="shared" si="81"/>
        <v>50</v>
      </c>
    </row>
    <row r="2447" spans="1:7" x14ac:dyDescent="0.3">
      <c r="A2447" s="20" t="s">
        <v>1546</v>
      </c>
      <c r="B2447" s="102">
        <v>43836</v>
      </c>
      <c r="C2447" s="103">
        <v>0.2</v>
      </c>
      <c r="D2447" s="133">
        <v>9600</v>
      </c>
      <c r="E2447" s="108" t="str">
        <f>_xlfn.XLOOKUP($A2447,'Task3 Baza'!$A$2:$A$1999,'Task3 Baza'!$C$2:$C$1999,"non",0)</f>
        <v>Lənkəran</v>
      </c>
      <c r="F2447" s="109" t="str">
        <f t="shared" si="80"/>
        <v>Gəncə</v>
      </c>
      <c r="G2447" s="110">
        <f t="shared" si="81"/>
        <v>20</v>
      </c>
    </row>
    <row r="2448" spans="1:7" x14ac:dyDescent="0.3">
      <c r="A2448" s="20" t="s">
        <v>1091</v>
      </c>
      <c r="B2448" s="102">
        <v>44330</v>
      </c>
      <c r="C2448" s="103">
        <v>0.23</v>
      </c>
      <c r="D2448" s="133">
        <v>11500</v>
      </c>
      <c r="E2448" s="108" t="str">
        <f>_xlfn.XLOOKUP($A2448,'Task3 Baza'!$A$2:$A$1999,'Task3 Baza'!$C$2:$C$1999,"non",0)</f>
        <v>Xızı</v>
      </c>
      <c r="F2448" s="109" t="str">
        <f t="shared" si="80"/>
        <v>Sumqayıt</v>
      </c>
      <c r="G2448" s="110">
        <f t="shared" si="81"/>
        <v>50</v>
      </c>
    </row>
    <row r="2449" spans="1:7" x14ac:dyDescent="0.3">
      <c r="A2449" s="20" t="s">
        <v>451</v>
      </c>
      <c r="B2449" s="102">
        <v>44279</v>
      </c>
      <c r="C2449" s="103">
        <v>0.16</v>
      </c>
      <c r="D2449" s="133">
        <v>11800</v>
      </c>
      <c r="E2449" s="108" t="str">
        <f>_xlfn.XLOOKUP($A2449,'Task3 Baza'!$A$2:$A$1999,'Task3 Baza'!$C$2:$C$1999,"non",0)</f>
        <v>Xaçmaz</v>
      </c>
      <c r="F2449" s="109" t="str">
        <f t="shared" si="80"/>
        <v>Sumqayıt</v>
      </c>
      <c r="G2449" s="110">
        <f t="shared" si="81"/>
        <v>50</v>
      </c>
    </row>
    <row r="2450" spans="1:7" x14ac:dyDescent="0.3">
      <c r="A2450" s="20" t="s">
        <v>1547</v>
      </c>
      <c r="B2450" s="102">
        <v>44422</v>
      </c>
      <c r="C2450" s="103">
        <v>0.24</v>
      </c>
      <c r="D2450" s="133">
        <v>8900</v>
      </c>
      <c r="E2450" s="108" t="str">
        <f>_xlfn.XLOOKUP($A2450,'Task3 Baza'!$A$2:$A$1999,'Task3 Baza'!$C$2:$C$1999,"non",0)</f>
        <v>Naxçıvan</v>
      </c>
      <c r="F2450" s="109" t="str">
        <f t="shared" si="80"/>
        <v>Gəncə</v>
      </c>
      <c r="G2450" s="110">
        <f t="shared" si="81"/>
        <v>20</v>
      </c>
    </row>
    <row r="2451" spans="1:7" x14ac:dyDescent="0.3">
      <c r="A2451" s="20" t="s">
        <v>911</v>
      </c>
      <c r="B2451" s="102">
        <v>44027</v>
      </c>
      <c r="C2451" s="103">
        <v>0.2</v>
      </c>
      <c r="D2451" s="133">
        <v>8800</v>
      </c>
      <c r="E2451" s="108" t="str">
        <f>_xlfn.XLOOKUP($A2451,'Task3 Baza'!$A$2:$A$1999,'Task3 Baza'!$C$2:$C$1999,"non",0)</f>
        <v>Qubadlı</v>
      </c>
      <c r="F2451" s="109" t="str">
        <f t="shared" si="80"/>
        <v>Gəncə</v>
      </c>
      <c r="G2451" s="110">
        <f t="shared" si="81"/>
        <v>20</v>
      </c>
    </row>
    <row r="2452" spans="1:7" x14ac:dyDescent="0.3">
      <c r="A2452" s="20" t="s">
        <v>1537</v>
      </c>
      <c r="B2452" s="102">
        <v>44623</v>
      </c>
      <c r="C2452" s="103">
        <v>0.21</v>
      </c>
      <c r="D2452" s="133">
        <v>2000</v>
      </c>
      <c r="E2452" s="108" t="str">
        <f>_xlfn.XLOOKUP($A2452,'Task3 Baza'!$A$2:$A$1999,'Task3 Baza'!$C$2:$C$1999,"non",0)</f>
        <v>Babək</v>
      </c>
      <c r="F2452" s="109" t="str">
        <f t="shared" si="80"/>
        <v>Bakı</v>
      </c>
      <c r="G2452" s="110">
        <f t="shared" si="81"/>
        <v>10</v>
      </c>
    </row>
    <row r="2453" spans="1:7" x14ac:dyDescent="0.3">
      <c r="A2453" s="20" t="s">
        <v>1460</v>
      </c>
      <c r="B2453" s="102">
        <v>44122</v>
      </c>
      <c r="C2453" s="103">
        <v>0.18</v>
      </c>
      <c r="D2453" s="133">
        <v>6200</v>
      </c>
      <c r="E2453" s="108" t="str">
        <f>_xlfn.XLOOKUP($A2453,'Task3 Baza'!$A$2:$A$1999,'Task3 Baza'!$C$2:$C$1999,"non",0)</f>
        <v>Daşkəsən</v>
      </c>
      <c r="F2453" s="109" t="str">
        <f t="shared" si="80"/>
        <v>Bakı</v>
      </c>
      <c r="G2453" s="110">
        <f t="shared" si="81"/>
        <v>10</v>
      </c>
    </row>
    <row r="2454" spans="1:7" x14ac:dyDescent="0.3">
      <c r="A2454" s="20" t="s">
        <v>1548</v>
      </c>
      <c r="B2454" s="102">
        <v>44064</v>
      </c>
      <c r="C2454" s="103">
        <v>0.18</v>
      </c>
      <c r="D2454" s="133">
        <v>5300</v>
      </c>
      <c r="E2454" s="108" t="str">
        <f>_xlfn.XLOOKUP($A2454,'Task3 Baza'!$A$2:$A$1999,'Task3 Baza'!$C$2:$C$1999,"non",0)</f>
        <v>Xızı</v>
      </c>
      <c r="F2454" s="109" t="str">
        <f t="shared" si="80"/>
        <v>Sumqayıt</v>
      </c>
      <c r="G2454" s="110">
        <f t="shared" si="81"/>
        <v>50</v>
      </c>
    </row>
    <row r="2455" spans="1:7" x14ac:dyDescent="0.3">
      <c r="A2455" s="20" t="s">
        <v>532</v>
      </c>
      <c r="B2455" s="102">
        <v>44708</v>
      </c>
      <c r="C2455" s="103">
        <v>0.2</v>
      </c>
      <c r="D2455" s="133">
        <v>10700</v>
      </c>
      <c r="E2455" s="108" t="str">
        <f>_xlfn.XLOOKUP($A2455,'Task3 Baza'!$A$2:$A$1999,'Task3 Baza'!$C$2:$C$1999,"non",0)</f>
        <v>Qəbələ</v>
      </c>
      <c r="F2455" s="109" t="str">
        <f t="shared" si="80"/>
        <v>Sumqayıt</v>
      </c>
      <c r="G2455" s="110">
        <f t="shared" si="81"/>
        <v>50</v>
      </c>
    </row>
    <row r="2456" spans="1:7" x14ac:dyDescent="0.3">
      <c r="A2456" s="20" t="s">
        <v>1549</v>
      </c>
      <c r="B2456" s="102">
        <v>44253</v>
      </c>
      <c r="C2456" s="103">
        <v>0.23</v>
      </c>
      <c r="D2456" s="133">
        <v>8400</v>
      </c>
      <c r="E2456" s="108" t="str">
        <f>_xlfn.XLOOKUP($A2456,'Task3 Baza'!$A$2:$A$1999,'Task3 Baza'!$C$2:$C$1999,"non",0)</f>
        <v>Göygöl</v>
      </c>
      <c r="F2456" s="109" t="str">
        <f t="shared" si="80"/>
        <v>Sumqayıt</v>
      </c>
      <c r="G2456" s="110">
        <f t="shared" si="81"/>
        <v>50</v>
      </c>
    </row>
    <row r="2457" spans="1:7" x14ac:dyDescent="0.3">
      <c r="A2457" s="20" t="s">
        <v>1169</v>
      </c>
      <c r="B2457" s="102">
        <v>44484</v>
      </c>
      <c r="C2457" s="103">
        <v>0.22</v>
      </c>
      <c r="D2457" s="133">
        <v>13000</v>
      </c>
      <c r="E2457" s="108" t="str">
        <f>_xlfn.XLOOKUP($A2457,'Task3 Baza'!$A$2:$A$1999,'Task3 Baza'!$C$2:$C$1999,"non",0)</f>
        <v>Kəngərli</v>
      </c>
      <c r="F2457" s="109" t="str">
        <f t="shared" si="80"/>
        <v>Sumqayıt</v>
      </c>
      <c r="G2457" s="110">
        <f t="shared" si="81"/>
        <v>50</v>
      </c>
    </row>
    <row r="2458" spans="1:7" x14ac:dyDescent="0.3">
      <c r="A2458" s="20" t="s">
        <v>1219</v>
      </c>
      <c r="B2458" s="102">
        <v>44375</v>
      </c>
      <c r="C2458" s="103">
        <v>0.15</v>
      </c>
      <c r="D2458" s="133">
        <v>10500</v>
      </c>
      <c r="E2458" s="108" t="str">
        <f>_xlfn.XLOOKUP($A2458,'Task3 Baza'!$A$2:$A$1999,'Task3 Baza'!$C$2:$C$1999,"non",0)</f>
        <v>Şabran</v>
      </c>
      <c r="F2458" s="109" t="str">
        <f t="shared" si="80"/>
        <v>Gəncə</v>
      </c>
      <c r="G2458" s="110">
        <f t="shared" si="81"/>
        <v>20</v>
      </c>
    </row>
    <row r="2459" spans="1:7" x14ac:dyDescent="0.3">
      <c r="A2459" s="20" t="s">
        <v>1245</v>
      </c>
      <c r="B2459" s="102">
        <v>43919</v>
      </c>
      <c r="C2459" s="103">
        <v>0.23</v>
      </c>
      <c r="D2459" s="133">
        <v>8600</v>
      </c>
      <c r="E2459" s="108" t="str">
        <f>_xlfn.XLOOKUP($A2459,'Task3 Baza'!$A$2:$A$1999,'Task3 Baza'!$C$2:$C$1999,"non",0)</f>
        <v>Zərdab</v>
      </c>
      <c r="F2459" s="109" t="str">
        <f t="shared" si="80"/>
        <v>Lənkəran</v>
      </c>
      <c r="G2459" s="110">
        <f t="shared" si="81"/>
        <v>42</v>
      </c>
    </row>
    <row r="2460" spans="1:7" x14ac:dyDescent="0.3">
      <c r="A2460" s="20" t="s">
        <v>1550</v>
      </c>
      <c r="B2460" s="102">
        <v>44484</v>
      </c>
      <c r="C2460" s="103">
        <v>0.21</v>
      </c>
      <c r="D2460" s="133">
        <v>7000</v>
      </c>
      <c r="E2460" s="108" t="str">
        <f>_xlfn.XLOOKUP($A2460,'Task3 Baza'!$A$2:$A$1999,'Task3 Baza'!$C$2:$C$1999,"non",0)</f>
        <v>Qusar</v>
      </c>
      <c r="F2460" s="109" t="str">
        <f t="shared" si="80"/>
        <v>Gəncə</v>
      </c>
      <c r="G2460" s="110">
        <f t="shared" si="81"/>
        <v>20</v>
      </c>
    </row>
    <row r="2461" spans="1:7" x14ac:dyDescent="0.3">
      <c r="A2461" s="20" t="s">
        <v>1551</v>
      </c>
      <c r="B2461" s="102">
        <v>44635</v>
      </c>
      <c r="C2461" s="103">
        <v>0.14000000000000001</v>
      </c>
      <c r="D2461" s="133">
        <v>6700</v>
      </c>
      <c r="E2461" s="108" t="str">
        <f>_xlfn.XLOOKUP($A2461,'Task3 Baza'!$A$2:$A$1999,'Task3 Baza'!$C$2:$C$1999,"non",0)</f>
        <v>Qobustan</v>
      </c>
      <c r="F2461" s="109" t="str">
        <f t="shared" si="80"/>
        <v>Gəncə</v>
      </c>
      <c r="G2461" s="110">
        <f t="shared" si="81"/>
        <v>20</v>
      </c>
    </row>
    <row r="2462" spans="1:7" x14ac:dyDescent="0.3">
      <c r="A2462" s="20" t="s">
        <v>1407</v>
      </c>
      <c r="B2462" s="102">
        <v>44490</v>
      </c>
      <c r="C2462" s="103">
        <v>0.18</v>
      </c>
      <c r="D2462" s="133">
        <v>7000</v>
      </c>
      <c r="E2462" s="108" t="str">
        <f>_xlfn.XLOOKUP($A2462,'Task3 Baza'!$A$2:$A$1999,'Task3 Baza'!$C$2:$C$1999,"non",0)</f>
        <v>Sumqayıt</v>
      </c>
      <c r="F2462" s="109" t="str">
        <f t="shared" si="80"/>
        <v>Gəncə</v>
      </c>
      <c r="G2462" s="110">
        <f t="shared" si="81"/>
        <v>20</v>
      </c>
    </row>
    <row r="2463" spans="1:7" x14ac:dyDescent="0.3">
      <c r="A2463" s="20" t="s">
        <v>387</v>
      </c>
      <c r="B2463" s="102">
        <v>44706</v>
      </c>
      <c r="C2463" s="103">
        <v>0.2</v>
      </c>
      <c r="D2463" s="133">
        <v>12000</v>
      </c>
      <c r="E2463" s="108" t="str">
        <f>_xlfn.XLOOKUP($A2463,'Task3 Baza'!$A$2:$A$1999,'Task3 Baza'!$C$2:$C$1999,"non",0)</f>
        <v>Gədəbəy</v>
      </c>
      <c r="F2463" s="109" t="str">
        <f t="shared" si="80"/>
        <v>Sumqayıt</v>
      </c>
      <c r="G2463" s="110">
        <f t="shared" si="81"/>
        <v>50</v>
      </c>
    </row>
    <row r="2464" spans="1:7" x14ac:dyDescent="0.3">
      <c r="A2464" s="20" t="s">
        <v>1552</v>
      </c>
      <c r="B2464" s="102">
        <v>44398</v>
      </c>
      <c r="C2464" s="103">
        <v>0.19</v>
      </c>
      <c r="D2464" s="133">
        <v>10600</v>
      </c>
      <c r="E2464" s="108" t="str">
        <f>_xlfn.XLOOKUP($A2464,'Task3 Baza'!$A$2:$A$1999,'Task3 Baza'!$C$2:$C$1999,"non",0)</f>
        <v>Babək</v>
      </c>
      <c r="F2464" s="109" t="str">
        <f t="shared" si="80"/>
        <v>Bakı</v>
      </c>
      <c r="G2464" s="110">
        <f t="shared" si="81"/>
        <v>10</v>
      </c>
    </row>
    <row r="2465" spans="1:7" x14ac:dyDescent="0.3">
      <c r="A2465" s="20" t="s">
        <v>443</v>
      </c>
      <c r="B2465" s="102">
        <v>44633</v>
      </c>
      <c r="C2465" s="103">
        <v>0.22</v>
      </c>
      <c r="D2465" s="133">
        <v>3200</v>
      </c>
      <c r="E2465" s="108" t="str">
        <f>_xlfn.XLOOKUP($A2465,'Task3 Baza'!$A$2:$A$1999,'Task3 Baza'!$C$2:$C$1999,"non",0)</f>
        <v>Tovuz</v>
      </c>
      <c r="F2465" s="109" t="str">
        <f t="shared" si="80"/>
        <v>Lənkəran</v>
      </c>
      <c r="G2465" s="110">
        <f t="shared" si="81"/>
        <v>42</v>
      </c>
    </row>
    <row r="2466" spans="1:7" x14ac:dyDescent="0.3">
      <c r="A2466" s="20" t="s">
        <v>867</v>
      </c>
      <c r="B2466" s="102">
        <v>44225</v>
      </c>
      <c r="C2466" s="103">
        <v>0.22</v>
      </c>
      <c r="D2466" s="133">
        <v>11700</v>
      </c>
      <c r="E2466" s="108" t="str">
        <f>_xlfn.XLOOKUP($A2466,'Task3 Baza'!$A$2:$A$1999,'Task3 Baza'!$C$2:$C$1999,"non",0)</f>
        <v>Quba</v>
      </c>
      <c r="F2466" s="109" t="str">
        <f t="shared" si="80"/>
        <v>Gəncə</v>
      </c>
      <c r="G2466" s="110">
        <f t="shared" si="81"/>
        <v>20</v>
      </c>
    </row>
    <row r="2467" spans="1:7" x14ac:dyDescent="0.3">
      <c r="A2467" s="20" t="s">
        <v>995</v>
      </c>
      <c r="B2467" s="102">
        <v>44210</v>
      </c>
      <c r="C2467" s="103">
        <v>0.17</v>
      </c>
      <c r="D2467" s="133">
        <v>13000</v>
      </c>
      <c r="E2467" s="108" t="str">
        <f>_xlfn.XLOOKUP($A2467,'Task3 Baza'!$A$2:$A$1999,'Task3 Baza'!$C$2:$C$1999,"non",0)</f>
        <v>Gədəbəy</v>
      </c>
      <c r="F2467" s="109" t="str">
        <f t="shared" si="80"/>
        <v>Sumqayıt</v>
      </c>
      <c r="G2467" s="110">
        <f t="shared" si="81"/>
        <v>50</v>
      </c>
    </row>
    <row r="2468" spans="1:7" x14ac:dyDescent="0.3">
      <c r="A2468" s="20" t="s">
        <v>999</v>
      </c>
      <c r="B2468" s="102">
        <v>44369</v>
      </c>
      <c r="C2468" s="103">
        <v>0.21</v>
      </c>
      <c r="D2468" s="133">
        <v>3400</v>
      </c>
      <c r="E2468" s="108" t="str">
        <f>_xlfn.XLOOKUP($A2468,'Task3 Baza'!$A$2:$A$1999,'Task3 Baza'!$C$2:$C$1999,"non",0)</f>
        <v>Yevlax</v>
      </c>
      <c r="F2468" s="109" t="str">
        <f t="shared" si="80"/>
        <v>Lənkəran</v>
      </c>
      <c r="G2468" s="110">
        <f t="shared" si="81"/>
        <v>42</v>
      </c>
    </row>
    <row r="2469" spans="1:7" x14ac:dyDescent="0.3">
      <c r="A2469" s="20" t="s">
        <v>910</v>
      </c>
      <c r="B2469" s="102">
        <v>43540</v>
      </c>
      <c r="C2469" s="103">
        <v>0.18</v>
      </c>
      <c r="D2469" s="133">
        <v>5200</v>
      </c>
      <c r="E2469" s="108" t="str">
        <f>_xlfn.XLOOKUP($A2469,'Task3 Baza'!$A$2:$A$1999,'Task3 Baza'!$C$2:$C$1999,"non",0)</f>
        <v>Şahbuz</v>
      </c>
      <c r="F2469" s="109" t="str">
        <f t="shared" si="80"/>
        <v>Gəncə</v>
      </c>
      <c r="G2469" s="110">
        <f t="shared" si="81"/>
        <v>20</v>
      </c>
    </row>
    <row r="2470" spans="1:7" x14ac:dyDescent="0.3">
      <c r="A2470" s="20" t="s">
        <v>1460</v>
      </c>
      <c r="B2470" s="102">
        <v>44171</v>
      </c>
      <c r="C2470" s="103">
        <v>0.18</v>
      </c>
      <c r="D2470" s="133">
        <v>7000</v>
      </c>
      <c r="E2470" s="108" t="str">
        <f>_xlfn.XLOOKUP($A2470,'Task3 Baza'!$A$2:$A$1999,'Task3 Baza'!$C$2:$C$1999,"non",0)</f>
        <v>Daşkəsən</v>
      </c>
      <c r="F2470" s="109" t="str">
        <f t="shared" si="80"/>
        <v>Bakı</v>
      </c>
      <c r="G2470" s="110">
        <f t="shared" si="81"/>
        <v>10</v>
      </c>
    </row>
    <row r="2471" spans="1:7" x14ac:dyDescent="0.3">
      <c r="A2471" s="20" t="s">
        <v>512</v>
      </c>
      <c r="B2471" s="102">
        <v>44586</v>
      </c>
      <c r="C2471" s="103">
        <v>0.23</v>
      </c>
      <c r="D2471" s="133">
        <v>4700</v>
      </c>
      <c r="E2471" s="108" t="str">
        <f>_xlfn.XLOOKUP($A2471,'Task3 Baza'!$A$2:$A$1999,'Task3 Baza'!$C$2:$C$1999,"non",0)</f>
        <v>Qəbələ</v>
      </c>
      <c r="F2471" s="109" t="str">
        <f t="shared" si="80"/>
        <v>Sumqayıt</v>
      </c>
      <c r="G2471" s="110">
        <f t="shared" si="81"/>
        <v>50</v>
      </c>
    </row>
    <row r="2472" spans="1:7" x14ac:dyDescent="0.3">
      <c r="A2472" s="20" t="s">
        <v>1553</v>
      </c>
      <c r="B2472" s="102">
        <v>44279</v>
      </c>
      <c r="C2472" s="103">
        <v>0.19</v>
      </c>
      <c r="D2472" s="133">
        <v>4300</v>
      </c>
      <c r="E2472" s="108" t="str">
        <f>_xlfn.XLOOKUP($A2472,'Task3 Baza'!$A$2:$A$1999,'Task3 Baza'!$C$2:$C$1999,"non",0)</f>
        <v>Daşkəsən</v>
      </c>
      <c r="F2472" s="109" t="str">
        <f t="shared" si="80"/>
        <v>Bakı</v>
      </c>
      <c r="G2472" s="110">
        <f t="shared" si="81"/>
        <v>10</v>
      </c>
    </row>
    <row r="2473" spans="1:7" x14ac:dyDescent="0.3">
      <c r="A2473" s="20" t="s">
        <v>1095</v>
      </c>
      <c r="B2473" s="102">
        <v>44408</v>
      </c>
      <c r="C2473" s="103">
        <v>0.16</v>
      </c>
      <c r="D2473" s="133">
        <v>11300</v>
      </c>
      <c r="E2473" s="108" t="str">
        <f>_xlfn.XLOOKUP($A2473,'Task3 Baza'!$A$2:$A$1999,'Task3 Baza'!$C$2:$C$1999,"non",0)</f>
        <v>Sədərək</v>
      </c>
      <c r="F2473" s="109" t="str">
        <f t="shared" si="80"/>
        <v>Gəncə</v>
      </c>
      <c r="G2473" s="110">
        <f t="shared" si="81"/>
        <v>20</v>
      </c>
    </row>
    <row r="2474" spans="1:7" x14ac:dyDescent="0.3">
      <c r="A2474" s="20" t="s">
        <v>709</v>
      </c>
      <c r="B2474" s="102">
        <v>44029</v>
      </c>
      <c r="C2474" s="103">
        <v>0.23</v>
      </c>
      <c r="D2474" s="133">
        <v>6100</v>
      </c>
      <c r="E2474" s="108" t="str">
        <f>_xlfn.XLOOKUP($A2474,'Task3 Baza'!$A$2:$A$1999,'Task3 Baza'!$C$2:$C$1999,"non",0)</f>
        <v>Sabirabad</v>
      </c>
      <c r="F2474" s="109" t="str">
        <f t="shared" si="80"/>
        <v>Gəncə</v>
      </c>
      <c r="G2474" s="110">
        <f t="shared" si="81"/>
        <v>20</v>
      </c>
    </row>
    <row r="2475" spans="1:7" x14ac:dyDescent="0.3">
      <c r="A2475" s="20" t="s">
        <v>1026</v>
      </c>
      <c r="B2475" s="102">
        <v>44105</v>
      </c>
      <c r="C2475" s="103">
        <v>0.19</v>
      </c>
      <c r="D2475" s="133">
        <v>6100</v>
      </c>
      <c r="E2475" s="108" t="str">
        <f>_xlfn.XLOOKUP($A2475,'Task3 Baza'!$A$2:$A$1999,'Task3 Baza'!$C$2:$C$1999,"non",0)</f>
        <v>Tovuz</v>
      </c>
      <c r="F2475" s="109" t="str">
        <f t="shared" si="80"/>
        <v>Lənkəran</v>
      </c>
      <c r="G2475" s="110">
        <f t="shared" si="81"/>
        <v>42</v>
      </c>
    </row>
    <row r="2476" spans="1:7" x14ac:dyDescent="0.3">
      <c r="A2476" s="20" t="s">
        <v>884</v>
      </c>
      <c r="B2476" s="102">
        <v>44383</v>
      </c>
      <c r="C2476" s="103">
        <v>0.22</v>
      </c>
      <c r="D2476" s="133">
        <v>2400</v>
      </c>
      <c r="E2476" s="108" t="str">
        <f>_xlfn.XLOOKUP($A2476,'Task3 Baza'!$A$2:$A$1999,'Task3 Baza'!$C$2:$C$1999,"non",0)</f>
        <v>Samux</v>
      </c>
      <c r="F2476" s="109" t="str">
        <f t="shared" si="80"/>
        <v>Gəncə</v>
      </c>
      <c r="G2476" s="110">
        <f t="shared" si="81"/>
        <v>20</v>
      </c>
    </row>
    <row r="2477" spans="1:7" x14ac:dyDescent="0.3">
      <c r="A2477" s="20" t="s">
        <v>1058</v>
      </c>
      <c r="B2477" s="102">
        <v>44457</v>
      </c>
      <c r="C2477" s="103">
        <v>0.21</v>
      </c>
      <c r="D2477" s="133">
        <v>6500</v>
      </c>
      <c r="E2477" s="108" t="str">
        <f>_xlfn.XLOOKUP($A2477,'Task3 Baza'!$A$2:$A$1999,'Task3 Baza'!$C$2:$C$1999,"non",0)</f>
        <v>Naftalan</v>
      </c>
      <c r="F2477" s="109" t="str">
        <f t="shared" si="80"/>
        <v>Gəncə</v>
      </c>
      <c r="G2477" s="110">
        <f t="shared" si="81"/>
        <v>20</v>
      </c>
    </row>
    <row r="2478" spans="1:7" x14ac:dyDescent="0.3">
      <c r="A2478" s="20" t="s">
        <v>841</v>
      </c>
      <c r="B2478" s="102">
        <v>43922</v>
      </c>
      <c r="C2478" s="103">
        <v>0.19</v>
      </c>
      <c r="D2478" s="133">
        <v>8300</v>
      </c>
      <c r="E2478" s="108" t="str">
        <f>_xlfn.XLOOKUP($A2478,'Task3 Baza'!$A$2:$A$1999,'Task3 Baza'!$C$2:$C$1999,"non",0)</f>
        <v>Qəbələ</v>
      </c>
      <c r="F2478" s="109" t="str">
        <f t="shared" si="80"/>
        <v>Sumqayıt</v>
      </c>
      <c r="G2478" s="110">
        <f t="shared" si="81"/>
        <v>50</v>
      </c>
    </row>
    <row r="2479" spans="1:7" x14ac:dyDescent="0.3">
      <c r="A2479" s="20" t="s">
        <v>1554</v>
      </c>
      <c r="B2479" s="102">
        <v>44531</v>
      </c>
      <c r="C2479" s="103">
        <v>0.19</v>
      </c>
      <c r="D2479" s="133">
        <v>8600</v>
      </c>
      <c r="E2479" s="108" t="str">
        <f>_xlfn.XLOOKUP($A2479,'Task3 Baza'!$A$2:$A$1999,'Task3 Baza'!$C$2:$C$1999,"non",0)</f>
        <v>Naxçıvan</v>
      </c>
      <c r="F2479" s="109" t="str">
        <f t="shared" si="80"/>
        <v>Gəncə</v>
      </c>
      <c r="G2479" s="110">
        <f t="shared" si="81"/>
        <v>20</v>
      </c>
    </row>
    <row r="2480" spans="1:7" x14ac:dyDescent="0.3">
      <c r="A2480" s="20" t="s">
        <v>147</v>
      </c>
      <c r="B2480" s="102">
        <v>44679</v>
      </c>
      <c r="C2480" s="103">
        <v>0.22</v>
      </c>
      <c r="D2480" s="133">
        <v>9100</v>
      </c>
      <c r="E2480" s="108" t="str">
        <f>_xlfn.XLOOKUP($A2480,'Task3 Baza'!$A$2:$A$1999,'Task3 Baza'!$C$2:$C$1999,"non",0)</f>
        <v>Şərur</v>
      </c>
      <c r="F2480" s="109" t="str">
        <f t="shared" si="80"/>
        <v>Lənkəran</v>
      </c>
      <c r="G2480" s="110">
        <f t="shared" si="81"/>
        <v>42</v>
      </c>
    </row>
    <row r="2481" spans="1:7" x14ac:dyDescent="0.3">
      <c r="A2481" s="20" t="s">
        <v>536</v>
      </c>
      <c r="B2481" s="102">
        <v>44157</v>
      </c>
      <c r="C2481" s="103">
        <v>0.23</v>
      </c>
      <c r="D2481" s="133">
        <v>5400</v>
      </c>
      <c r="E2481" s="108" t="str">
        <f>_xlfn.XLOOKUP($A2481,'Task3 Baza'!$A$2:$A$1999,'Task3 Baza'!$C$2:$C$1999,"non",0)</f>
        <v>Tovuz</v>
      </c>
      <c r="F2481" s="109" t="str">
        <f t="shared" si="80"/>
        <v>Lənkəran</v>
      </c>
      <c r="G2481" s="110">
        <f t="shared" si="81"/>
        <v>42</v>
      </c>
    </row>
    <row r="2482" spans="1:7" x14ac:dyDescent="0.3">
      <c r="A2482" s="20" t="s">
        <v>276</v>
      </c>
      <c r="B2482" s="102">
        <v>44602</v>
      </c>
      <c r="C2482" s="103">
        <v>0.24</v>
      </c>
      <c r="D2482" s="133">
        <v>1300</v>
      </c>
      <c r="E2482" s="108" t="str">
        <f>_xlfn.XLOOKUP($A2482,'Task3 Baza'!$A$2:$A$1999,'Task3 Baza'!$C$2:$C$1999,"non",0)</f>
        <v>Kəngərli</v>
      </c>
      <c r="F2482" s="109" t="str">
        <f t="shared" si="80"/>
        <v>Sumqayıt</v>
      </c>
      <c r="G2482" s="110">
        <f t="shared" si="81"/>
        <v>50</v>
      </c>
    </row>
    <row r="2483" spans="1:7" x14ac:dyDescent="0.3">
      <c r="A2483" s="20" t="s">
        <v>1555</v>
      </c>
      <c r="B2483" s="102">
        <v>43816</v>
      </c>
      <c r="C2483" s="103">
        <v>0.19</v>
      </c>
      <c r="D2483" s="133">
        <v>6100</v>
      </c>
      <c r="E2483" s="108" t="str">
        <f>_xlfn.XLOOKUP($A2483,'Task3 Baza'!$A$2:$A$1999,'Task3 Baza'!$C$2:$C$1999,"non",0)</f>
        <v>Cəbrayıl</v>
      </c>
      <c r="F2483" s="109" t="str">
        <f t="shared" si="80"/>
        <v>Bakı</v>
      </c>
      <c r="G2483" s="110">
        <f t="shared" si="81"/>
        <v>10</v>
      </c>
    </row>
    <row r="2484" spans="1:7" x14ac:dyDescent="0.3">
      <c r="A2484" s="20" t="s">
        <v>296</v>
      </c>
      <c r="B2484" s="102">
        <v>44177</v>
      </c>
      <c r="C2484" s="103">
        <v>0.23</v>
      </c>
      <c r="D2484" s="133">
        <v>4900</v>
      </c>
      <c r="E2484" s="108" t="str">
        <f>_xlfn.XLOOKUP($A2484,'Task3 Baza'!$A$2:$A$1999,'Task3 Baza'!$C$2:$C$1999,"non",0)</f>
        <v>Gəncə</v>
      </c>
      <c r="F2484" s="109" t="str">
        <f t="shared" si="80"/>
        <v>Sumqayıt</v>
      </c>
      <c r="G2484" s="110">
        <f t="shared" si="81"/>
        <v>50</v>
      </c>
    </row>
    <row r="2485" spans="1:7" x14ac:dyDescent="0.3">
      <c r="A2485" s="20" t="s">
        <v>829</v>
      </c>
      <c r="B2485" s="102">
        <v>44277</v>
      </c>
      <c r="C2485" s="103">
        <v>0.15</v>
      </c>
      <c r="D2485" s="133">
        <v>12600</v>
      </c>
      <c r="E2485" s="108" t="str">
        <f>_xlfn.XLOOKUP($A2485,'Task3 Baza'!$A$2:$A$1999,'Task3 Baza'!$C$2:$C$1999,"non",0)</f>
        <v>Culfa</v>
      </c>
      <c r="F2485" s="109" t="str">
        <f t="shared" si="80"/>
        <v>Bakı</v>
      </c>
      <c r="G2485" s="110">
        <f t="shared" si="81"/>
        <v>10</v>
      </c>
    </row>
    <row r="2486" spans="1:7" x14ac:dyDescent="0.3">
      <c r="A2486" s="20" t="s">
        <v>1481</v>
      </c>
      <c r="B2486" s="102">
        <v>43844</v>
      </c>
      <c r="C2486" s="103">
        <v>0.14000000000000001</v>
      </c>
      <c r="D2486" s="133">
        <v>12300</v>
      </c>
      <c r="E2486" s="108" t="str">
        <f>_xlfn.XLOOKUP($A2486,'Task3 Baza'!$A$2:$A$1999,'Task3 Baza'!$C$2:$C$1999,"non",0)</f>
        <v>Neftçala</v>
      </c>
      <c r="F2486" s="109" t="str">
        <f t="shared" si="80"/>
        <v>Gəncə</v>
      </c>
      <c r="G2486" s="110">
        <f t="shared" si="81"/>
        <v>20</v>
      </c>
    </row>
    <row r="2487" spans="1:7" x14ac:dyDescent="0.3">
      <c r="A2487" s="20" t="s">
        <v>1107</v>
      </c>
      <c r="B2487" s="102">
        <v>44418</v>
      </c>
      <c r="C2487" s="103">
        <v>0.15</v>
      </c>
      <c r="D2487" s="133">
        <v>9000</v>
      </c>
      <c r="E2487" s="108" t="str">
        <f>_xlfn.XLOOKUP($A2487,'Task3 Baza'!$A$2:$A$1999,'Task3 Baza'!$C$2:$C$1999,"non",0)</f>
        <v>Bərdə</v>
      </c>
      <c r="F2487" s="109" t="str">
        <f t="shared" si="80"/>
        <v>Bakı</v>
      </c>
      <c r="G2487" s="110">
        <f t="shared" si="81"/>
        <v>10</v>
      </c>
    </row>
    <row r="2488" spans="1:7" x14ac:dyDescent="0.3">
      <c r="A2488" s="20" t="s">
        <v>537</v>
      </c>
      <c r="B2488" s="102">
        <v>43867</v>
      </c>
      <c r="C2488" s="103">
        <v>0.17</v>
      </c>
      <c r="D2488" s="133">
        <v>9600</v>
      </c>
      <c r="E2488" s="108" t="str">
        <f>_xlfn.XLOOKUP($A2488,'Task3 Baza'!$A$2:$A$1999,'Task3 Baza'!$C$2:$C$1999,"non",0)</f>
        <v>Göygöl</v>
      </c>
      <c r="F2488" s="109" t="str">
        <f t="shared" si="80"/>
        <v>Sumqayıt</v>
      </c>
      <c r="G2488" s="110">
        <f t="shared" si="81"/>
        <v>50</v>
      </c>
    </row>
    <row r="2489" spans="1:7" x14ac:dyDescent="0.3">
      <c r="A2489" s="20" t="s">
        <v>695</v>
      </c>
      <c r="B2489" s="102">
        <v>43833</v>
      </c>
      <c r="C2489" s="103">
        <v>0.2</v>
      </c>
      <c r="D2489" s="133">
        <v>9800</v>
      </c>
      <c r="E2489" s="108" t="str">
        <f>_xlfn.XLOOKUP($A2489,'Task3 Baza'!$A$2:$A$1999,'Task3 Baza'!$C$2:$C$1999,"non",0)</f>
        <v>Saatlı</v>
      </c>
      <c r="F2489" s="109" t="str">
        <f t="shared" si="80"/>
        <v>Gəncə</v>
      </c>
      <c r="G2489" s="110">
        <f t="shared" si="81"/>
        <v>20</v>
      </c>
    </row>
    <row r="2490" spans="1:7" x14ac:dyDescent="0.3">
      <c r="A2490" s="20" t="s">
        <v>396</v>
      </c>
      <c r="B2490" s="102">
        <v>44767</v>
      </c>
      <c r="C2490" s="103">
        <v>0.18</v>
      </c>
      <c r="D2490" s="133">
        <v>3900</v>
      </c>
      <c r="E2490" s="108" t="str">
        <f>_xlfn.XLOOKUP($A2490,'Task3 Baza'!$A$2:$A$1999,'Task3 Baza'!$C$2:$C$1999,"non",0)</f>
        <v>Zaqatala</v>
      </c>
      <c r="F2490" s="109" t="str">
        <f t="shared" si="80"/>
        <v>Lənkəran</v>
      </c>
      <c r="G2490" s="110">
        <f t="shared" si="81"/>
        <v>42</v>
      </c>
    </row>
    <row r="2491" spans="1:7" x14ac:dyDescent="0.3">
      <c r="A2491" s="20" t="s">
        <v>754</v>
      </c>
      <c r="B2491" s="102">
        <v>44378</v>
      </c>
      <c r="C2491" s="103">
        <v>0.17</v>
      </c>
      <c r="D2491" s="133">
        <v>11200</v>
      </c>
      <c r="E2491" s="108" t="str">
        <f>_xlfn.XLOOKUP($A2491,'Task3 Baza'!$A$2:$A$1999,'Task3 Baza'!$C$2:$C$1999,"non",0)</f>
        <v>Ağdaş</v>
      </c>
      <c r="F2491" s="109" t="str">
        <f t="shared" si="80"/>
        <v>Bakı</v>
      </c>
      <c r="G2491" s="110">
        <f t="shared" si="81"/>
        <v>10</v>
      </c>
    </row>
    <row r="2492" spans="1:7" x14ac:dyDescent="0.3">
      <c r="A2492" s="20" t="s">
        <v>1556</v>
      </c>
      <c r="B2492" s="102">
        <v>44438</v>
      </c>
      <c r="C2492" s="103">
        <v>0.18</v>
      </c>
      <c r="D2492" s="133">
        <v>8000</v>
      </c>
      <c r="E2492" s="108" t="str">
        <f>_xlfn.XLOOKUP($A2492,'Task3 Baza'!$A$2:$A$1999,'Task3 Baza'!$C$2:$C$1999,"non",0)</f>
        <v>Balakən</v>
      </c>
      <c r="F2492" s="109" t="str">
        <f t="shared" si="80"/>
        <v>Bakı</v>
      </c>
      <c r="G2492" s="110">
        <f t="shared" si="81"/>
        <v>10</v>
      </c>
    </row>
    <row r="2493" spans="1:7" x14ac:dyDescent="0.3">
      <c r="A2493" s="20" t="s">
        <v>1334</v>
      </c>
      <c r="B2493" s="102">
        <v>44246</v>
      </c>
      <c r="C2493" s="103">
        <v>0.18</v>
      </c>
      <c r="D2493" s="133">
        <v>1500</v>
      </c>
      <c r="E2493" s="108" t="str">
        <f>_xlfn.XLOOKUP($A2493,'Task3 Baza'!$A$2:$A$1999,'Task3 Baza'!$C$2:$C$1999,"non",0)</f>
        <v>Sumqayıt</v>
      </c>
      <c r="F2493" s="109" t="str">
        <f t="shared" si="80"/>
        <v>Gəncə</v>
      </c>
      <c r="G2493" s="110">
        <f t="shared" si="81"/>
        <v>20</v>
      </c>
    </row>
    <row r="2494" spans="1:7" x14ac:dyDescent="0.3">
      <c r="A2494" s="20" t="s">
        <v>1557</v>
      </c>
      <c r="B2494" s="102">
        <v>44423</v>
      </c>
      <c r="C2494" s="103">
        <v>0.2</v>
      </c>
      <c r="D2494" s="133">
        <v>12200</v>
      </c>
      <c r="E2494" s="108" t="str">
        <f>_xlfn.XLOOKUP($A2494,'Task3 Baza'!$A$2:$A$1999,'Task3 Baza'!$C$2:$C$1999,"non",0)</f>
        <v>Masallı</v>
      </c>
      <c r="F2494" s="109" t="str">
        <f t="shared" si="80"/>
        <v>Gəncə</v>
      </c>
      <c r="G2494" s="110">
        <f t="shared" si="81"/>
        <v>20</v>
      </c>
    </row>
    <row r="2495" spans="1:7" x14ac:dyDescent="0.3">
      <c r="A2495" s="20" t="s">
        <v>1558</v>
      </c>
      <c r="B2495" s="102">
        <v>44278</v>
      </c>
      <c r="C2495" s="103">
        <v>0.16</v>
      </c>
      <c r="D2495" s="133">
        <v>7100</v>
      </c>
      <c r="E2495" s="108" t="str">
        <f>_xlfn.XLOOKUP($A2495,'Task3 Baza'!$A$2:$A$1999,'Task3 Baza'!$C$2:$C$1999,"non",0)</f>
        <v>Xızı</v>
      </c>
      <c r="F2495" s="109" t="str">
        <f t="shared" si="80"/>
        <v>Sumqayıt</v>
      </c>
      <c r="G2495" s="110">
        <f t="shared" si="81"/>
        <v>50</v>
      </c>
    </row>
    <row r="2496" spans="1:7" x14ac:dyDescent="0.3">
      <c r="A2496" s="20" t="s">
        <v>786</v>
      </c>
      <c r="B2496" s="102">
        <v>44578</v>
      </c>
      <c r="C2496" s="103">
        <v>0.17</v>
      </c>
      <c r="D2496" s="133">
        <v>11200</v>
      </c>
      <c r="E2496" s="108" t="str">
        <f>_xlfn.XLOOKUP($A2496,'Task3 Baza'!$A$2:$A$1999,'Task3 Baza'!$C$2:$C$1999,"non",0)</f>
        <v>Sabirabad</v>
      </c>
      <c r="F2496" s="109" t="str">
        <f t="shared" si="80"/>
        <v>Gəncə</v>
      </c>
      <c r="G2496" s="110">
        <f t="shared" si="81"/>
        <v>20</v>
      </c>
    </row>
    <row r="2497" spans="1:7" x14ac:dyDescent="0.3">
      <c r="A2497" s="20" t="s">
        <v>1559</v>
      </c>
      <c r="B2497" s="102">
        <v>44039</v>
      </c>
      <c r="C2497" s="103">
        <v>0.22</v>
      </c>
      <c r="D2497" s="133">
        <v>8600</v>
      </c>
      <c r="E2497" s="108" t="str">
        <f>_xlfn.XLOOKUP($A2497,'Task3 Baza'!$A$2:$A$1999,'Task3 Baza'!$C$2:$C$1999,"non",0)</f>
        <v>Yardımlı</v>
      </c>
      <c r="F2497" s="109" t="str">
        <f t="shared" si="80"/>
        <v>Lənkəran</v>
      </c>
      <c r="G2497" s="110">
        <f t="shared" si="81"/>
        <v>42</v>
      </c>
    </row>
    <row r="2498" spans="1:7" x14ac:dyDescent="0.3">
      <c r="A2498" s="20" t="s">
        <v>166</v>
      </c>
      <c r="B2498" s="102">
        <v>44557</v>
      </c>
      <c r="C2498" s="103">
        <v>0.21</v>
      </c>
      <c r="D2498" s="133">
        <v>10700</v>
      </c>
      <c r="E2498" s="108" t="str">
        <f>_xlfn.XLOOKUP($A2498,'Task3 Baza'!$A$2:$A$1999,'Task3 Baza'!$C$2:$C$1999,"non",0)</f>
        <v>Qubadlı</v>
      </c>
      <c r="F2498" s="109" t="str">
        <f t="shared" ref="F2498:F2561" si="82">VLOOKUP($E2498,$I$3:$K$75,2,0)</f>
        <v>Gəncə</v>
      </c>
      <c r="G2498" s="110">
        <f t="shared" ref="G2498:G2561" si="83">VLOOKUP(VLOOKUP($E2498,$I$3:$J$75,2,0),$L$3:$M$6,2,0)</f>
        <v>20</v>
      </c>
    </row>
    <row r="2499" spans="1:7" x14ac:dyDescent="0.3">
      <c r="A2499" s="20" t="s">
        <v>1074</v>
      </c>
      <c r="B2499" s="102">
        <v>44280</v>
      </c>
      <c r="C2499" s="103">
        <v>0.14000000000000001</v>
      </c>
      <c r="D2499" s="133">
        <v>5900</v>
      </c>
      <c r="E2499" s="108" t="str">
        <f>_xlfn.XLOOKUP($A2499,'Task3 Baza'!$A$2:$A$1999,'Task3 Baza'!$C$2:$C$1999,"non",0)</f>
        <v>Biləsuvar</v>
      </c>
      <c r="F2499" s="109" t="str">
        <f t="shared" si="82"/>
        <v>Bakı</v>
      </c>
      <c r="G2499" s="110">
        <f t="shared" si="83"/>
        <v>10</v>
      </c>
    </row>
    <row r="2500" spans="1:7" x14ac:dyDescent="0.3">
      <c r="A2500" s="20" t="s">
        <v>199</v>
      </c>
      <c r="B2500" s="102">
        <v>43769</v>
      </c>
      <c r="C2500" s="103">
        <v>0.17</v>
      </c>
      <c r="D2500" s="133">
        <v>9500</v>
      </c>
      <c r="E2500" s="108" t="str">
        <f>_xlfn.XLOOKUP($A2500,'Task3 Baza'!$A$2:$A$1999,'Task3 Baza'!$C$2:$C$1999,"non",0)</f>
        <v>Mingəçevir</v>
      </c>
      <c r="F2500" s="109" t="str">
        <f t="shared" si="82"/>
        <v>Gəncə</v>
      </c>
      <c r="G2500" s="110">
        <f t="shared" si="83"/>
        <v>20</v>
      </c>
    </row>
    <row r="2501" spans="1:7" x14ac:dyDescent="0.3">
      <c r="A2501" s="20" t="s">
        <v>260</v>
      </c>
      <c r="B2501" s="102">
        <v>44393</v>
      </c>
      <c r="C2501" s="103">
        <v>0.16</v>
      </c>
      <c r="D2501" s="133">
        <v>8300</v>
      </c>
      <c r="E2501" s="108" t="str">
        <f>_xlfn.XLOOKUP($A2501,'Task3 Baza'!$A$2:$A$1999,'Task3 Baza'!$C$2:$C$1999,"non",0)</f>
        <v>Abşeron</v>
      </c>
      <c r="F2501" s="109" t="str">
        <f t="shared" si="82"/>
        <v>Bakı</v>
      </c>
      <c r="G2501" s="110">
        <f t="shared" si="83"/>
        <v>10</v>
      </c>
    </row>
    <row r="2502" spans="1:7" x14ac:dyDescent="0.3">
      <c r="A2502" s="20" t="s">
        <v>451</v>
      </c>
      <c r="B2502" s="102">
        <v>44189</v>
      </c>
      <c r="C2502" s="103">
        <v>0.16</v>
      </c>
      <c r="D2502" s="133">
        <v>6200</v>
      </c>
      <c r="E2502" s="108" t="str">
        <f>_xlfn.XLOOKUP($A2502,'Task3 Baza'!$A$2:$A$1999,'Task3 Baza'!$C$2:$C$1999,"non",0)</f>
        <v>Xaçmaz</v>
      </c>
      <c r="F2502" s="109" t="str">
        <f t="shared" si="82"/>
        <v>Sumqayıt</v>
      </c>
      <c r="G2502" s="110">
        <f t="shared" si="83"/>
        <v>50</v>
      </c>
    </row>
    <row r="2503" spans="1:7" x14ac:dyDescent="0.3">
      <c r="A2503" s="20" t="s">
        <v>1292</v>
      </c>
      <c r="B2503" s="102">
        <v>44250</v>
      </c>
      <c r="C2503" s="103">
        <v>0.24</v>
      </c>
      <c r="D2503" s="133">
        <v>2500</v>
      </c>
      <c r="E2503" s="108" t="str">
        <f>_xlfn.XLOOKUP($A2503,'Task3 Baza'!$A$2:$A$1999,'Task3 Baza'!$C$2:$C$1999,"non",0)</f>
        <v>Qəbələ</v>
      </c>
      <c r="F2503" s="109" t="str">
        <f t="shared" si="82"/>
        <v>Sumqayıt</v>
      </c>
      <c r="G2503" s="110">
        <f t="shared" si="83"/>
        <v>50</v>
      </c>
    </row>
    <row r="2504" spans="1:7" x14ac:dyDescent="0.3">
      <c r="A2504" s="20" t="s">
        <v>1560</v>
      </c>
      <c r="B2504" s="102">
        <v>44286</v>
      </c>
      <c r="C2504" s="103">
        <v>0.19</v>
      </c>
      <c r="D2504" s="133">
        <v>10500</v>
      </c>
      <c r="E2504" s="108" t="str">
        <f>_xlfn.XLOOKUP($A2504,'Task3 Baza'!$A$2:$A$1999,'Task3 Baza'!$C$2:$C$1999,"non",0)</f>
        <v>Qax</v>
      </c>
      <c r="F2504" s="109" t="str">
        <f t="shared" si="82"/>
        <v>Sumqayıt</v>
      </c>
      <c r="G2504" s="110">
        <f t="shared" si="83"/>
        <v>50</v>
      </c>
    </row>
    <row r="2505" spans="1:7" x14ac:dyDescent="0.3">
      <c r="A2505" s="20" t="s">
        <v>290</v>
      </c>
      <c r="B2505" s="102">
        <v>44110</v>
      </c>
      <c r="C2505" s="103">
        <v>0.16</v>
      </c>
      <c r="D2505" s="133">
        <v>1200</v>
      </c>
      <c r="E2505" s="108" t="str">
        <f>_xlfn.XLOOKUP($A2505,'Task3 Baza'!$A$2:$A$1999,'Task3 Baza'!$C$2:$C$1999,"non",0)</f>
        <v>Xocalı</v>
      </c>
      <c r="F2505" s="109" t="str">
        <f t="shared" si="82"/>
        <v>Sumqayıt</v>
      </c>
      <c r="G2505" s="110">
        <f t="shared" si="83"/>
        <v>50</v>
      </c>
    </row>
    <row r="2506" spans="1:7" x14ac:dyDescent="0.3">
      <c r="A2506" s="20" t="s">
        <v>686</v>
      </c>
      <c r="B2506" s="102">
        <v>43971</v>
      </c>
      <c r="C2506" s="103">
        <v>0.14000000000000001</v>
      </c>
      <c r="D2506" s="133">
        <v>5400</v>
      </c>
      <c r="E2506" s="108" t="str">
        <f>_xlfn.XLOOKUP($A2506,'Task3 Baza'!$A$2:$A$1999,'Task3 Baza'!$C$2:$C$1999,"non",0)</f>
        <v>Mingəçevir</v>
      </c>
      <c r="F2506" s="109" t="str">
        <f t="shared" si="82"/>
        <v>Gəncə</v>
      </c>
      <c r="G2506" s="110">
        <f t="shared" si="83"/>
        <v>20</v>
      </c>
    </row>
    <row r="2507" spans="1:7" x14ac:dyDescent="0.3">
      <c r="A2507" s="20" t="s">
        <v>1561</v>
      </c>
      <c r="B2507" s="102">
        <v>44186</v>
      </c>
      <c r="C2507" s="103">
        <v>0.22</v>
      </c>
      <c r="D2507" s="133">
        <v>2000</v>
      </c>
      <c r="E2507" s="108" t="str">
        <f>_xlfn.XLOOKUP($A2507,'Task3 Baza'!$A$2:$A$1999,'Task3 Baza'!$C$2:$C$1999,"non",0)</f>
        <v>Şəmkir</v>
      </c>
      <c r="F2507" s="109" t="str">
        <f t="shared" si="82"/>
        <v>Lənkəran</v>
      </c>
      <c r="G2507" s="110">
        <f t="shared" si="83"/>
        <v>42</v>
      </c>
    </row>
    <row r="2508" spans="1:7" x14ac:dyDescent="0.3">
      <c r="A2508" s="20" t="s">
        <v>550</v>
      </c>
      <c r="B2508" s="102">
        <v>44199</v>
      </c>
      <c r="C2508" s="103">
        <v>0.21</v>
      </c>
      <c r="D2508" s="133">
        <v>7600</v>
      </c>
      <c r="E2508" s="108" t="str">
        <f>_xlfn.XLOOKUP($A2508,'Task3 Baza'!$A$2:$A$1999,'Task3 Baza'!$C$2:$C$1999,"non",0)</f>
        <v>Zaqatala</v>
      </c>
      <c r="F2508" s="109" t="str">
        <f t="shared" si="82"/>
        <v>Lənkəran</v>
      </c>
      <c r="G2508" s="110">
        <f t="shared" si="83"/>
        <v>42</v>
      </c>
    </row>
    <row r="2509" spans="1:7" x14ac:dyDescent="0.3">
      <c r="A2509" s="20" t="s">
        <v>1119</v>
      </c>
      <c r="B2509" s="102">
        <v>44185</v>
      </c>
      <c r="C2509" s="103">
        <v>0.21</v>
      </c>
      <c r="D2509" s="133">
        <v>12300</v>
      </c>
      <c r="E2509" s="108" t="str">
        <f>_xlfn.XLOOKUP($A2509,'Task3 Baza'!$A$2:$A$1999,'Task3 Baza'!$C$2:$C$1999,"non",0)</f>
        <v>Xaçmaz</v>
      </c>
      <c r="F2509" s="109" t="str">
        <f t="shared" si="82"/>
        <v>Sumqayıt</v>
      </c>
      <c r="G2509" s="110">
        <f t="shared" si="83"/>
        <v>50</v>
      </c>
    </row>
    <row r="2510" spans="1:7" x14ac:dyDescent="0.3">
      <c r="A2510" s="20" t="s">
        <v>245</v>
      </c>
      <c r="B2510" s="102">
        <v>44176</v>
      </c>
      <c r="C2510" s="103">
        <v>0.19</v>
      </c>
      <c r="D2510" s="133">
        <v>8600</v>
      </c>
      <c r="E2510" s="108" t="str">
        <f>_xlfn.XLOOKUP($A2510,'Task3 Baza'!$A$2:$A$1999,'Task3 Baza'!$C$2:$C$1999,"non",0)</f>
        <v>Şərur</v>
      </c>
      <c r="F2510" s="109" t="str">
        <f t="shared" si="82"/>
        <v>Lənkəran</v>
      </c>
      <c r="G2510" s="110">
        <f t="shared" si="83"/>
        <v>42</v>
      </c>
    </row>
    <row r="2511" spans="1:7" x14ac:dyDescent="0.3">
      <c r="A2511" s="20" t="s">
        <v>1562</v>
      </c>
      <c r="B2511" s="102">
        <v>44172</v>
      </c>
      <c r="C2511" s="103">
        <v>0.2</v>
      </c>
      <c r="D2511" s="133">
        <v>12600</v>
      </c>
      <c r="E2511" s="108" t="str">
        <f>_xlfn.XLOOKUP($A2511,'Task3 Baza'!$A$2:$A$1999,'Task3 Baza'!$C$2:$C$1999,"non",0)</f>
        <v>Salyan</v>
      </c>
      <c r="F2511" s="109" t="str">
        <f t="shared" si="82"/>
        <v>Gəncə</v>
      </c>
      <c r="G2511" s="110">
        <f t="shared" si="83"/>
        <v>20</v>
      </c>
    </row>
    <row r="2512" spans="1:7" x14ac:dyDescent="0.3">
      <c r="A2512" s="20" t="s">
        <v>747</v>
      </c>
      <c r="B2512" s="102">
        <v>44460</v>
      </c>
      <c r="C2512" s="103">
        <v>0.18</v>
      </c>
      <c r="D2512" s="133">
        <v>11800</v>
      </c>
      <c r="E2512" s="108" t="str">
        <f>_xlfn.XLOOKUP($A2512,'Task3 Baza'!$A$2:$A$1999,'Task3 Baza'!$C$2:$C$1999,"non",0)</f>
        <v>Naxçıvan</v>
      </c>
      <c r="F2512" s="109" t="str">
        <f t="shared" si="82"/>
        <v>Gəncə</v>
      </c>
      <c r="G2512" s="110">
        <f t="shared" si="83"/>
        <v>20</v>
      </c>
    </row>
    <row r="2513" spans="1:7" x14ac:dyDescent="0.3">
      <c r="A2513" s="20" t="s">
        <v>1563</v>
      </c>
      <c r="B2513" s="102">
        <v>44606</v>
      </c>
      <c r="C2513" s="103">
        <v>0.19</v>
      </c>
      <c r="D2513" s="133">
        <v>6400</v>
      </c>
      <c r="E2513" s="108" t="str">
        <f>_xlfn.XLOOKUP($A2513,'Task3 Baza'!$A$2:$A$1999,'Task3 Baza'!$C$2:$C$1999,"non",0)</f>
        <v>Cəbrayıl</v>
      </c>
      <c r="F2513" s="109" t="str">
        <f t="shared" si="82"/>
        <v>Bakı</v>
      </c>
      <c r="G2513" s="110">
        <f t="shared" si="83"/>
        <v>10</v>
      </c>
    </row>
    <row r="2514" spans="1:7" x14ac:dyDescent="0.3">
      <c r="A2514" s="20" t="s">
        <v>1564</v>
      </c>
      <c r="B2514" s="102">
        <v>44203</v>
      </c>
      <c r="C2514" s="103">
        <v>0.16</v>
      </c>
      <c r="D2514" s="133">
        <v>11800</v>
      </c>
      <c r="E2514" s="108" t="str">
        <f>_xlfn.XLOOKUP($A2514,'Task3 Baza'!$A$2:$A$1999,'Task3 Baza'!$C$2:$C$1999,"non",0)</f>
        <v>Babək</v>
      </c>
      <c r="F2514" s="109" t="str">
        <f t="shared" si="82"/>
        <v>Bakı</v>
      </c>
      <c r="G2514" s="110">
        <f t="shared" si="83"/>
        <v>10</v>
      </c>
    </row>
    <row r="2515" spans="1:7" x14ac:dyDescent="0.3">
      <c r="A2515" s="20" t="s">
        <v>1479</v>
      </c>
      <c r="B2515" s="102">
        <v>44593</v>
      </c>
      <c r="C2515" s="103">
        <v>0.22</v>
      </c>
      <c r="D2515" s="133">
        <v>4900</v>
      </c>
      <c r="E2515" s="108" t="str">
        <f>_xlfn.XLOOKUP($A2515,'Task3 Baza'!$A$2:$A$1999,'Task3 Baza'!$C$2:$C$1999,"non",0)</f>
        <v>Astara</v>
      </c>
      <c r="F2515" s="109" t="str">
        <f t="shared" si="82"/>
        <v>Bakı</v>
      </c>
      <c r="G2515" s="110">
        <f t="shared" si="83"/>
        <v>10</v>
      </c>
    </row>
    <row r="2516" spans="1:7" x14ac:dyDescent="0.3">
      <c r="A2516" s="20" t="s">
        <v>331</v>
      </c>
      <c r="B2516" s="102">
        <v>43906</v>
      </c>
      <c r="C2516" s="103">
        <v>0.17</v>
      </c>
      <c r="D2516" s="133">
        <v>12700</v>
      </c>
      <c r="E2516" s="108" t="str">
        <f>_xlfn.XLOOKUP($A2516,'Task3 Baza'!$A$2:$A$1999,'Task3 Baza'!$C$2:$C$1999,"non",0)</f>
        <v>Şabran</v>
      </c>
      <c r="F2516" s="109" t="str">
        <f t="shared" si="82"/>
        <v>Gəncə</v>
      </c>
      <c r="G2516" s="110">
        <f t="shared" si="83"/>
        <v>20</v>
      </c>
    </row>
    <row r="2517" spans="1:7" x14ac:dyDescent="0.3">
      <c r="A2517" s="20" t="s">
        <v>1565</v>
      </c>
      <c r="B2517" s="102">
        <v>44002</v>
      </c>
      <c r="C2517" s="103">
        <v>0.17</v>
      </c>
      <c r="D2517" s="133">
        <v>9300</v>
      </c>
      <c r="E2517" s="108" t="str">
        <f>_xlfn.XLOOKUP($A2517,'Task3 Baza'!$A$2:$A$1999,'Task3 Baza'!$C$2:$C$1999,"non",0)</f>
        <v>Şəki</v>
      </c>
      <c r="F2517" s="109" t="str">
        <f t="shared" si="82"/>
        <v>Lənkəran</v>
      </c>
      <c r="G2517" s="110">
        <f t="shared" si="83"/>
        <v>42</v>
      </c>
    </row>
    <row r="2518" spans="1:7" x14ac:dyDescent="0.3">
      <c r="A2518" s="20" t="s">
        <v>626</v>
      </c>
      <c r="B2518" s="102">
        <v>43584</v>
      </c>
      <c r="C2518" s="103">
        <v>0.18</v>
      </c>
      <c r="D2518" s="133">
        <v>12800</v>
      </c>
      <c r="E2518" s="108" t="str">
        <f>_xlfn.XLOOKUP($A2518,'Task3 Baza'!$A$2:$A$1999,'Task3 Baza'!$C$2:$C$1999,"non",0)</f>
        <v>Yardımlı</v>
      </c>
      <c r="F2518" s="109" t="str">
        <f t="shared" si="82"/>
        <v>Lənkəran</v>
      </c>
      <c r="G2518" s="110">
        <f t="shared" si="83"/>
        <v>42</v>
      </c>
    </row>
    <row r="2519" spans="1:7" x14ac:dyDescent="0.3">
      <c r="A2519" s="20" t="s">
        <v>917</v>
      </c>
      <c r="B2519" s="102">
        <v>43829</v>
      </c>
      <c r="C2519" s="103">
        <v>0.23</v>
      </c>
      <c r="D2519" s="133">
        <v>6500</v>
      </c>
      <c r="E2519" s="108" t="str">
        <f>_xlfn.XLOOKUP($A2519,'Task3 Baza'!$A$2:$A$1999,'Task3 Baza'!$C$2:$C$1999,"non",0)</f>
        <v>Balakən</v>
      </c>
      <c r="F2519" s="109" t="str">
        <f t="shared" si="82"/>
        <v>Bakı</v>
      </c>
      <c r="G2519" s="110">
        <f t="shared" si="83"/>
        <v>10</v>
      </c>
    </row>
    <row r="2520" spans="1:7" x14ac:dyDescent="0.3">
      <c r="A2520" s="20" t="s">
        <v>1566</v>
      </c>
      <c r="B2520" s="102">
        <v>44230</v>
      </c>
      <c r="C2520" s="103">
        <v>0.24</v>
      </c>
      <c r="D2520" s="133">
        <v>6400</v>
      </c>
      <c r="E2520" s="108" t="str">
        <f>_xlfn.XLOOKUP($A2520,'Task3 Baza'!$A$2:$A$1999,'Task3 Baza'!$C$2:$C$1999,"non",0)</f>
        <v>Beyləqan</v>
      </c>
      <c r="F2520" s="109" t="str">
        <f t="shared" si="82"/>
        <v>Bakı</v>
      </c>
      <c r="G2520" s="110">
        <f t="shared" si="83"/>
        <v>10</v>
      </c>
    </row>
    <row r="2521" spans="1:7" x14ac:dyDescent="0.3">
      <c r="A2521" s="20" t="s">
        <v>1567</v>
      </c>
      <c r="B2521" s="102">
        <v>44189</v>
      </c>
      <c r="C2521" s="103">
        <v>0.23</v>
      </c>
      <c r="D2521" s="133">
        <v>12400</v>
      </c>
      <c r="E2521" s="108" t="str">
        <f>_xlfn.XLOOKUP($A2521,'Task3 Baza'!$A$2:$A$1999,'Task3 Baza'!$C$2:$C$1999,"non",0)</f>
        <v>Culfa</v>
      </c>
      <c r="F2521" s="109" t="str">
        <f t="shared" si="82"/>
        <v>Bakı</v>
      </c>
      <c r="G2521" s="110">
        <f t="shared" si="83"/>
        <v>10</v>
      </c>
    </row>
    <row r="2522" spans="1:7" x14ac:dyDescent="0.3">
      <c r="A2522" s="20" t="s">
        <v>268</v>
      </c>
      <c r="B2522" s="102">
        <v>44129</v>
      </c>
      <c r="C2522" s="103">
        <v>0.23</v>
      </c>
      <c r="D2522" s="133">
        <v>1200</v>
      </c>
      <c r="E2522" s="108" t="str">
        <f>_xlfn.XLOOKUP($A2522,'Task3 Baza'!$A$2:$A$1999,'Task3 Baza'!$C$2:$C$1999,"non",0)</f>
        <v>Şərur</v>
      </c>
      <c r="F2522" s="109" t="str">
        <f t="shared" si="82"/>
        <v>Lənkəran</v>
      </c>
      <c r="G2522" s="110">
        <f t="shared" si="83"/>
        <v>42</v>
      </c>
    </row>
    <row r="2523" spans="1:7" x14ac:dyDescent="0.3">
      <c r="A2523" s="20" t="s">
        <v>656</v>
      </c>
      <c r="B2523" s="102">
        <v>43550</v>
      </c>
      <c r="C2523" s="103">
        <v>0.17</v>
      </c>
      <c r="D2523" s="133">
        <v>11600</v>
      </c>
      <c r="E2523" s="108" t="str">
        <f>_xlfn.XLOOKUP($A2523,'Task3 Baza'!$A$2:$A$1999,'Task3 Baza'!$C$2:$C$1999,"non",0)</f>
        <v>Zərdab</v>
      </c>
      <c r="F2523" s="109" t="str">
        <f t="shared" si="82"/>
        <v>Lənkəran</v>
      </c>
      <c r="G2523" s="110">
        <f t="shared" si="83"/>
        <v>42</v>
      </c>
    </row>
    <row r="2524" spans="1:7" x14ac:dyDescent="0.3">
      <c r="A2524" s="20" t="s">
        <v>594</v>
      </c>
      <c r="B2524" s="102">
        <v>44472</v>
      </c>
      <c r="C2524" s="103">
        <v>0.2</v>
      </c>
      <c r="D2524" s="133">
        <v>4400</v>
      </c>
      <c r="E2524" s="108" t="str">
        <f>_xlfn.XLOOKUP($A2524,'Task3 Baza'!$A$2:$A$1999,'Task3 Baza'!$C$2:$C$1999,"non",0)</f>
        <v>Oğuz</v>
      </c>
      <c r="F2524" s="109" t="str">
        <f t="shared" si="82"/>
        <v>Gəncə</v>
      </c>
      <c r="G2524" s="110">
        <f t="shared" si="83"/>
        <v>20</v>
      </c>
    </row>
    <row r="2525" spans="1:7" x14ac:dyDescent="0.3">
      <c r="A2525" s="20" t="s">
        <v>1568</v>
      </c>
      <c r="B2525" s="102">
        <v>44667</v>
      </c>
      <c r="C2525" s="103">
        <v>0.18</v>
      </c>
      <c r="D2525" s="133">
        <v>11900</v>
      </c>
      <c r="E2525" s="108" t="str">
        <f>_xlfn.XLOOKUP($A2525,'Task3 Baza'!$A$2:$A$1999,'Task3 Baza'!$C$2:$C$1999,"non",0)</f>
        <v>Masallı</v>
      </c>
      <c r="F2525" s="109" t="str">
        <f t="shared" si="82"/>
        <v>Gəncə</v>
      </c>
      <c r="G2525" s="110">
        <f t="shared" si="83"/>
        <v>20</v>
      </c>
    </row>
    <row r="2526" spans="1:7" x14ac:dyDescent="0.3">
      <c r="A2526" s="20" t="s">
        <v>482</v>
      </c>
      <c r="B2526" s="102">
        <v>44315</v>
      </c>
      <c r="C2526" s="103">
        <v>0.14000000000000001</v>
      </c>
      <c r="D2526" s="133">
        <v>1100</v>
      </c>
      <c r="E2526" s="108" t="str">
        <f>_xlfn.XLOOKUP($A2526,'Task3 Baza'!$A$2:$A$1999,'Task3 Baza'!$C$2:$C$1999,"non",0)</f>
        <v>Cəlilabad</v>
      </c>
      <c r="F2526" s="109" t="str">
        <f t="shared" si="82"/>
        <v>Bakı</v>
      </c>
      <c r="G2526" s="110">
        <f t="shared" si="83"/>
        <v>10</v>
      </c>
    </row>
    <row r="2527" spans="1:7" x14ac:dyDescent="0.3">
      <c r="A2527" s="20" t="s">
        <v>1557</v>
      </c>
      <c r="B2527" s="102">
        <v>44542</v>
      </c>
      <c r="C2527" s="103">
        <v>0.21</v>
      </c>
      <c r="D2527" s="133">
        <v>2400</v>
      </c>
      <c r="E2527" s="108" t="str">
        <f>_xlfn.XLOOKUP($A2527,'Task3 Baza'!$A$2:$A$1999,'Task3 Baza'!$C$2:$C$1999,"non",0)</f>
        <v>Masallı</v>
      </c>
      <c r="F2527" s="109" t="str">
        <f t="shared" si="82"/>
        <v>Gəncə</v>
      </c>
      <c r="G2527" s="110">
        <f t="shared" si="83"/>
        <v>20</v>
      </c>
    </row>
    <row r="2528" spans="1:7" x14ac:dyDescent="0.3">
      <c r="A2528" s="20" t="s">
        <v>359</v>
      </c>
      <c r="B2528" s="102">
        <v>44218</v>
      </c>
      <c r="C2528" s="103">
        <v>0.23</v>
      </c>
      <c r="D2528" s="133">
        <v>2800</v>
      </c>
      <c r="E2528" s="108" t="str">
        <f>_xlfn.XLOOKUP($A2528,'Task3 Baza'!$A$2:$A$1999,'Task3 Baza'!$C$2:$C$1999,"non",0)</f>
        <v>Qobustan</v>
      </c>
      <c r="F2528" s="109" t="str">
        <f t="shared" si="82"/>
        <v>Gəncə</v>
      </c>
      <c r="G2528" s="110">
        <f t="shared" si="83"/>
        <v>20</v>
      </c>
    </row>
    <row r="2529" spans="1:7" x14ac:dyDescent="0.3">
      <c r="A2529" s="20" t="s">
        <v>1569</v>
      </c>
      <c r="B2529" s="102">
        <v>44418</v>
      </c>
      <c r="C2529" s="103">
        <v>0.21</v>
      </c>
      <c r="D2529" s="133">
        <v>4500</v>
      </c>
      <c r="E2529" s="108" t="str">
        <f>_xlfn.XLOOKUP($A2529,'Task3 Baza'!$A$2:$A$1999,'Task3 Baza'!$C$2:$C$1999,"non",0)</f>
        <v>Oğuz</v>
      </c>
      <c r="F2529" s="109" t="str">
        <f t="shared" si="82"/>
        <v>Gəncə</v>
      </c>
      <c r="G2529" s="110">
        <f t="shared" si="83"/>
        <v>20</v>
      </c>
    </row>
    <row r="2530" spans="1:7" x14ac:dyDescent="0.3">
      <c r="A2530" s="20" t="s">
        <v>974</v>
      </c>
      <c r="B2530" s="102">
        <v>43732</v>
      </c>
      <c r="C2530" s="103">
        <v>0.24</v>
      </c>
      <c r="D2530" s="133">
        <v>2400</v>
      </c>
      <c r="E2530" s="108" t="str">
        <f>_xlfn.XLOOKUP($A2530,'Task3 Baza'!$A$2:$A$1999,'Task3 Baza'!$C$2:$C$1999,"non",0)</f>
        <v>Sədərək</v>
      </c>
      <c r="F2530" s="109" t="str">
        <f t="shared" si="82"/>
        <v>Gəncə</v>
      </c>
      <c r="G2530" s="110">
        <f t="shared" si="83"/>
        <v>20</v>
      </c>
    </row>
    <row r="2531" spans="1:7" x14ac:dyDescent="0.3">
      <c r="A2531" s="20" t="s">
        <v>461</v>
      </c>
      <c r="B2531" s="102">
        <v>44102</v>
      </c>
      <c r="C2531" s="103">
        <v>0.21</v>
      </c>
      <c r="D2531" s="133">
        <v>6400</v>
      </c>
      <c r="E2531" s="108" t="str">
        <f>_xlfn.XLOOKUP($A2531,'Task3 Baza'!$A$2:$A$1999,'Task3 Baza'!$C$2:$C$1999,"non",0)</f>
        <v>Ağdaş</v>
      </c>
      <c r="F2531" s="109" t="str">
        <f t="shared" si="82"/>
        <v>Bakı</v>
      </c>
      <c r="G2531" s="110">
        <f t="shared" si="83"/>
        <v>10</v>
      </c>
    </row>
    <row r="2532" spans="1:7" x14ac:dyDescent="0.3">
      <c r="A2532" s="20" t="s">
        <v>1570</v>
      </c>
      <c r="B2532" s="102">
        <v>44534</v>
      </c>
      <c r="C2532" s="103">
        <v>0.16</v>
      </c>
      <c r="D2532" s="133">
        <v>2900</v>
      </c>
      <c r="E2532" s="108" t="str">
        <f>_xlfn.XLOOKUP($A2532,'Task3 Baza'!$A$2:$A$1999,'Task3 Baza'!$C$2:$C$1999,"non",0)</f>
        <v>Yevlax</v>
      </c>
      <c r="F2532" s="109" t="str">
        <f t="shared" si="82"/>
        <v>Lənkəran</v>
      </c>
      <c r="G2532" s="110">
        <f t="shared" si="83"/>
        <v>42</v>
      </c>
    </row>
    <row r="2533" spans="1:7" x14ac:dyDescent="0.3">
      <c r="A2533" s="20" t="s">
        <v>1571</v>
      </c>
      <c r="B2533" s="102">
        <v>44499</v>
      </c>
      <c r="C2533" s="103">
        <v>0.18</v>
      </c>
      <c r="D2533" s="133">
        <v>10700</v>
      </c>
      <c r="E2533" s="108" t="str">
        <f>_xlfn.XLOOKUP($A2533,'Task3 Baza'!$A$2:$A$1999,'Task3 Baza'!$C$2:$C$1999,"non",0)</f>
        <v>Qobustan</v>
      </c>
      <c r="F2533" s="109" t="str">
        <f t="shared" si="82"/>
        <v>Gəncə</v>
      </c>
      <c r="G2533" s="110">
        <f t="shared" si="83"/>
        <v>20</v>
      </c>
    </row>
    <row r="2534" spans="1:7" x14ac:dyDescent="0.3">
      <c r="A2534" s="20" t="s">
        <v>558</v>
      </c>
      <c r="B2534" s="102">
        <v>44012</v>
      </c>
      <c r="C2534" s="103">
        <v>0.19</v>
      </c>
      <c r="D2534" s="133">
        <v>3600</v>
      </c>
      <c r="E2534" s="108" t="str">
        <f>_xlfn.XLOOKUP($A2534,'Task3 Baza'!$A$2:$A$1999,'Task3 Baza'!$C$2:$C$1999,"non",0)</f>
        <v>Abşeron</v>
      </c>
      <c r="F2534" s="109" t="str">
        <f t="shared" si="82"/>
        <v>Bakı</v>
      </c>
      <c r="G2534" s="110">
        <f t="shared" si="83"/>
        <v>10</v>
      </c>
    </row>
    <row r="2535" spans="1:7" x14ac:dyDescent="0.3">
      <c r="A2535" s="20" t="s">
        <v>889</v>
      </c>
      <c r="B2535" s="102">
        <v>44878</v>
      </c>
      <c r="C2535" s="103">
        <v>0.17</v>
      </c>
      <c r="D2535" s="133">
        <v>3500</v>
      </c>
      <c r="E2535" s="108" t="str">
        <f>_xlfn.XLOOKUP($A2535,'Task3 Baza'!$A$2:$A$1999,'Task3 Baza'!$C$2:$C$1999,"non",0)</f>
        <v>Sədərək</v>
      </c>
      <c r="F2535" s="109" t="str">
        <f t="shared" si="82"/>
        <v>Gəncə</v>
      </c>
      <c r="G2535" s="110">
        <f t="shared" si="83"/>
        <v>20</v>
      </c>
    </row>
    <row r="2536" spans="1:7" x14ac:dyDescent="0.3">
      <c r="A2536" s="20" t="s">
        <v>591</v>
      </c>
      <c r="B2536" s="102">
        <v>43876</v>
      </c>
      <c r="C2536" s="103">
        <v>0.15</v>
      </c>
      <c r="D2536" s="133">
        <v>9600</v>
      </c>
      <c r="E2536" s="108" t="str">
        <f>_xlfn.XLOOKUP($A2536,'Task3 Baza'!$A$2:$A$1999,'Task3 Baza'!$C$2:$C$1999,"non",0)</f>
        <v>Quba</v>
      </c>
      <c r="F2536" s="109" t="str">
        <f t="shared" si="82"/>
        <v>Gəncə</v>
      </c>
      <c r="G2536" s="110">
        <f t="shared" si="83"/>
        <v>20</v>
      </c>
    </row>
    <row r="2537" spans="1:7" x14ac:dyDescent="0.3">
      <c r="A2537" s="20" t="s">
        <v>1336</v>
      </c>
      <c r="B2537" s="102">
        <v>44308</v>
      </c>
      <c r="C2537" s="103">
        <v>0.24</v>
      </c>
      <c r="D2537" s="133">
        <v>11800</v>
      </c>
      <c r="E2537" s="108" t="str">
        <f>_xlfn.XLOOKUP($A2537,'Task3 Baza'!$A$2:$A$1999,'Task3 Baza'!$C$2:$C$1999,"non",0)</f>
        <v>Xızı</v>
      </c>
      <c r="F2537" s="109" t="str">
        <f t="shared" si="82"/>
        <v>Sumqayıt</v>
      </c>
      <c r="G2537" s="110">
        <f t="shared" si="83"/>
        <v>50</v>
      </c>
    </row>
    <row r="2538" spans="1:7" x14ac:dyDescent="0.3">
      <c r="A2538" s="20" t="s">
        <v>483</v>
      </c>
      <c r="B2538" s="102">
        <v>44782</v>
      </c>
      <c r="C2538" s="103">
        <v>0.2</v>
      </c>
      <c r="D2538" s="133">
        <v>12400</v>
      </c>
      <c r="E2538" s="108" t="str">
        <f>_xlfn.XLOOKUP($A2538,'Task3 Baza'!$A$2:$A$1999,'Task3 Baza'!$C$2:$C$1999,"non",0)</f>
        <v>Hacıqabul</v>
      </c>
      <c r="F2538" s="109" t="str">
        <f t="shared" si="82"/>
        <v>Sumqayıt</v>
      </c>
      <c r="G2538" s="110">
        <f t="shared" si="83"/>
        <v>50</v>
      </c>
    </row>
    <row r="2539" spans="1:7" x14ac:dyDescent="0.3">
      <c r="A2539" s="20" t="s">
        <v>1572</v>
      </c>
      <c r="B2539" s="102">
        <v>44869</v>
      </c>
      <c r="C2539" s="103">
        <v>0.19</v>
      </c>
      <c r="D2539" s="133">
        <v>6600</v>
      </c>
      <c r="E2539" s="108" t="str">
        <f>_xlfn.XLOOKUP($A2539,'Task3 Baza'!$A$2:$A$1999,'Task3 Baza'!$C$2:$C$1999,"non",0)</f>
        <v>Tərtər</v>
      </c>
      <c r="F2539" s="109" t="str">
        <f t="shared" si="82"/>
        <v>Lənkəran</v>
      </c>
      <c r="G2539" s="110">
        <f t="shared" si="83"/>
        <v>42</v>
      </c>
    </row>
    <row r="2540" spans="1:7" x14ac:dyDescent="0.3">
      <c r="A2540" s="20" t="s">
        <v>1258</v>
      </c>
      <c r="B2540" s="102">
        <v>44000</v>
      </c>
      <c r="C2540" s="103">
        <v>0.24</v>
      </c>
      <c r="D2540" s="133">
        <v>11400</v>
      </c>
      <c r="E2540" s="108" t="str">
        <f>_xlfn.XLOOKUP($A2540,'Task3 Baza'!$A$2:$A$1999,'Task3 Baza'!$C$2:$C$1999,"non",0)</f>
        <v>Zəngilan</v>
      </c>
      <c r="F2540" s="109" t="str">
        <f t="shared" si="82"/>
        <v>Lənkəran</v>
      </c>
      <c r="G2540" s="110">
        <f t="shared" si="83"/>
        <v>42</v>
      </c>
    </row>
    <row r="2541" spans="1:7" x14ac:dyDescent="0.3">
      <c r="A2541" s="20" t="s">
        <v>536</v>
      </c>
      <c r="B2541" s="102">
        <v>44302</v>
      </c>
      <c r="C2541" s="103">
        <v>0.15</v>
      </c>
      <c r="D2541" s="133">
        <v>12700</v>
      </c>
      <c r="E2541" s="108" t="str">
        <f>_xlfn.XLOOKUP($A2541,'Task3 Baza'!$A$2:$A$1999,'Task3 Baza'!$C$2:$C$1999,"non",0)</f>
        <v>Tovuz</v>
      </c>
      <c r="F2541" s="109" t="str">
        <f t="shared" si="82"/>
        <v>Lənkəran</v>
      </c>
      <c r="G2541" s="110">
        <f t="shared" si="83"/>
        <v>42</v>
      </c>
    </row>
    <row r="2542" spans="1:7" x14ac:dyDescent="0.3">
      <c r="A2542" s="20" t="s">
        <v>1201</v>
      </c>
      <c r="B2542" s="102">
        <v>44553</v>
      </c>
      <c r="C2542" s="103">
        <v>0.14000000000000001</v>
      </c>
      <c r="D2542" s="133">
        <v>9800</v>
      </c>
      <c r="E2542" s="108" t="str">
        <f>_xlfn.XLOOKUP($A2542,'Task3 Baza'!$A$2:$A$1999,'Task3 Baza'!$C$2:$C$1999,"non",0)</f>
        <v>Culfa</v>
      </c>
      <c r="F2542" s="109" t="str">
        <f t="shared" si="82"/>
        <v>Bakı</v>
      </c>
      <c r="G2542" s="110">
        <f t="shared" si="83"/>
        <v>10</v>
      </c>
    </row>
    <row r="2543" spans="1:7" x14ac:dyDescent="0.3">
      <c r="A2543" s="20" t="s">
        <v>727</v>
      </c>
      <c r="B2543" s="102">
        <v>44346</v>
      </c>
      <c r="C2543" s="103">
        <v>0.17</v>
      </c>
      <c r="D2543" s="133">
        <v>8700</v>
      </c>
      <c r="E2543" s="108" t="str">
        <f>_xlfn.XLOOKUP($A2543,'Task3 Baza'!$A$2:$A$1999,'Task3 Baza'!$C$2:$C$1999,"non",0)</f>
        <v>Zərdab</v>
      </c>
      <c r="F2543" s="109" t="str">
        <f t="shared" si="82"/>
        <v>Lənkəran</v>
      </c>
      <c r="G2543" s="110">
        <f t="shared" si="83"/>
        <v>42</v>
      </c>
    </row>
    <row r="2544" spans="1:7" x14ac:dyDescent="0.3">
      <c r="A2544" s="20" t="s">
        <v>1573</v>
      </c>
      <c r="B2544" s="102">
        <v>44550</v>
      </c>
      <c r="C2544" s="103">
        <v>0.24</v>
      </c>
      <c r="D2544" s="133">
        <v>11200</v>
      </c>
      <c r="E2544" s="108" t="str">
        <f>_xlfn.XLOOKUP($A2544,'Task3 Baza'!$A$2:$A$1999,'Task3 Baza'!$C$2:$C$1999,"non",0)</f>
        <v>Oğuz</v>
      </c>
      <c r="F2544" s="109" t="str">
        <f t="shared" si="82"/>
        <v>Gəncə</v>
      </c>
      <c r="G2544" s="110">
        <f t="shared" si="83"/>
        <v>20</v>
      </c>
    </row>
    <row r="2545" spans="1:7" x14ac:dyDescent="0.3">
      <c r="A2545" s="20" t="s">
        <v>1574</v>
      </c>
      <c r="B2545" s="102">
        <v>44010</v>
      </c>
      <c r="C2545" s="103">
        <v>0.15</v>
      </c>
      <c r="D2545" s="133">
        <v>6900</v>
      </c>
      <c r="E2545" s="108" t="str">
        <f>_xlfn.XLOOKUP($A2545,'Task3 Baza'!$A$2:$A$1999,'Task3 Baza'!$C$2:$C$1999,"non",0)</f>
        <v>Qubadlı</v>
      </c>
      <c r="F2545" s="109" t="str">
        <f t="shared" si="82"/>
        <v>Gəncə</v>
      </c>
      <c r="G2545" s="110">
        <f t="shared" si="83"/>
        <v>20</v>
      </c>
    </row>
    <row r="2546" spans="1:7" x14ac:dyDescent="0.3">
      <c r="A2546" s="20" t="s">
        <v>1555</v>
      </c>
      <c r="B2546" s="102">
        <v>43763</v>
      </c>
      <c r="C2546" s="103">
        <v>0.14000000000000001</v>
      </c>
      <c r="D2546" s="133">
        <v>7400</v>
      </c>
      <c r="E2546" s="108" t="str">
        <f>_xlfn.XLOOKUP($A2546,'Task3 Baza'!$A$2:$A$1999,'Task3 Baza'!$C$2:$C$1999,"non",0)</f>
        <v>Cəbrayıl</v>
      </c>
      <c r="F2546" s="109" t="str">
        <f t="shared" si="82"/>
        <v>Bakı</v>
      </c>
      <c r="G2546" s="110">
        <f t="shared" si="83"/>
        <v>10</v>
      </c>
    </row>
    <row r="2547" spans="1:7" x14ac:dyDescent="0.3">
      <c r="A2547" s="20" t="s">
        <v>800</v>
      </c>
      <c r="B2547" s="102">
        <v>44007</v>
      </c>
      <c r="C2547" s="103">
        <v>0.14000000000000001</v>
      </c>
      <c r="D2547" s="133">
        <v>6500</v>
      </c>
      <c r="E2547" s="108" t="str">
        <f>_xlfn.XLOOKUP($A2547,'Task3 Baza'!$A$2:$A$1999,'Task3 Baza'!$C$2:$C$1999,"non",0)</f>
        <v>Şuşa</v>
      </c>
      <c r="F2547" s="109" t="str">
        <f t="shared" si="82"/>
        <v>Lənkəran</v>
      </c>
      <c r="G2547" s="110">
        <f t="shared" si="83"/>
        <v>42</v>
      </c>
    </row>
    <row r="2548" spans="1:7" x14ac:dyDescent="0.3">
      <c r="A2548" s="20" t="s">
        <v>1575</v>
      </c>
      <c r="B2548" s="102">
        <v>44495</v>
      </c>
      <c r="C2548" s="103">
        <v>0.22</v>
      </c>
      <c r="D2548" s="133">
        <v>12300</v>
      </c>
      <c r="E2548" s="108" t="str">
        <f>_xlfn.XLOOKUP($A2548,'Task3 Baza'!$A$2:$A$1999,'Task3 Baza'!$C$2:$C$1999,"non",0)</f>
        <v>Zəngilan</v>
      </c>
      <c r="F2548" s="109" t="str">
        <f t="shared" si="82"/>
        <v>Lənkəran</v>
      </c>
      <c r="G2548" s="110">
        <f t="shared" si="83"/>
        <v>42</v>
      </c>
    </row>
    <row r="2549" spans="1:7" x14ac:dyDescent="0.3">
      <c r="A2549" s="20" t="s">
        <v>1300</v>
      </c>
      <c r="B2549" s="102">
        <v>44209</v>
      </c>
      <c r="C2549" s="103">
        <v>0.17</v>
      </c>
      <c r="D2549" s="133">
        <v>1200</v>
      </c>
      <c r="E2549" s="108" t="str">
        <f>_xlfn.XLOOKUP($A2549,'Task3 Baza'!$A$2:$A$1999,'Task3 Baza'!$C$2:$C$1999,"non",0)</f>
        <v>Ucar</v>
      </c>
      <c r="F2549" s="109" t="str">
        <f t="shared" si="82"/>
        <v>Lənkəran</v>
      </c>
      <c r="G2549" s="110">
        <f t="shared" si="83"/>
        <v>42</v>
      </c>
    </row>
    <row r="2550" spans="1:7" x14ac:dyDescent="0.3">
      <c r="A2550" s="20" t="s">
        <v>1576</v>
      </c>
      <c r="B2550" s="102">
        <v>43996</v>
      </c>
      <c r="C2550" s="103">
        <v>0.19</v>
      </c>
      <c r="D2550" s="133">
        <v>2100</v>
      </c>
      <c r="E2550" s="108" t="str">
        <f>_xlfn.XLOOKUP($A2550,'Task3 Baza'!$A$2:$A$1999,'Task3 Baza'!$C$2:$C$1999,"non",0)</f>
        <v>Balakən</v>
      </c>
      <c r="F2550" s="109" t="str">
        <f t="shared" si="82"/>
        <v>Bakı</v>
      </c>
      <c r="G2550" s="110">
        <f t="shared" si="83"/>
        <v>10</v>
      </c>
    </row>
    <row r="2551" spans="1:7" x14ac:dyDescent="0.3">
      <c r="A2551" s="20" t="s">
        <v>598</v>
      </c>
      <c r="B2551" s="102">
        <v>44838</v>
      </c>
      <c r="C2551" s="103">
        <v>0.18</v>
      </c>
      <c r="D2551" s="133">
        <v>11100</v>
      </c>
      <c r="E2551" s="108" t="str">
        <f>_xlfn.XLOOKUP($A2551,'Task3 Baza'!$A$2:$A$1999,'Task3 Baza'!$C$2:$C$1999,"non",0)</f>
        <v>Ordubad</v>
      </c>
      <c r="F2551" s="109" t="str">
        <f t="shared" si="82"/>
        <v>Gəncə</v>
      </c>
      <c r="G2551" s="110">
        <f t="shared" si="83"/>
        <v>20</v>
      </c>
    </row>
    <row r="2552" spans="1:7" x14ac:dyDescent="0.3">
      <c r="A2552" s="20" t="s">
        <v>1156</v>
      </c>
      <c r="B2552" s="102">
        <v>44323</v>
      </c>
      <c r="C2552" s="103">
        <v>0.23</v>
      </c>
      <c r="D2552" s="133">
        <v>7700</v>
      </c>
      <c r="E2552" s="108" t="str">
        <f>_xlfn.XLOOKUP($A2552,'Task3 Baza'!$A$2:$A$1999,'Task3 Baza'!$C$2:$C$1999,"non",0)</f>
        <v>Qusar</v>
      </c>
      <c r="F2552" s="109" t="str">
        <f t="shared" si="82"/>
        <v>Gəncə</v>
      </c>
      <c r="G2552" s="110">
        <f t="shared" si="83"/>
        <v>20</v>
      </c>
    </row>
    <row r="2553" spans="1:7" x14ac:dyDescent="0.3">
      <c r="A2553" s="20" t="s">
        <v>1577</v>
      </c>
      <c r="B2553" s="102">
        <v>43741</v>
      </c>
      <c r="C2553" s="103">
        <v>0.23</v>
      </c>
      <c r="D2553" s="133">
        <v>10000</v>
      </c>
      <c r="E2553" s="108" t="str">
        <f>_xlfn.XLOOKUP($A2553,'Task3 Baza'!$A$2:$A$1999,'Task3 Baza'!$C$2:$C$1999,"non",0)</f>
        <v>Astara</v>
      </c>
      <c r="F2553" s="109" t="str">
        <f t="shared" si="82"/>
        <v>Bakı</v>
      </c>
      <c r="G2553" s="110">
        <f t="shared" si="83"/>
        <v>10</v>
      </c>
    </row>
    <row r="2554" spans="1:7" x14ac:dyDescent="0.3">
      <c r="A2554" s="20" t="s">
        <v>1578</v>
      </c>
      <c r="B2554" s="102">
        <v>43786</v>
      </c>
      <c r="C2554" s="103">
        <v>0.15</v>
      </c>
      <c r="D2554" s="133">
        <v>12300</v>
      </c>
      <c r="E2554" s="108" t="str">
        <f>_xlfn.XLOOKUP($A2554,'Task3 Baza'!$A$2:$A$1999,'Task3 Baza'!$C$2:$C$1999,"non",0)</f>
        <v>Daşkəsən</v>
      </c>
      <c r="F2554" s="109" t="str">
        <f t="shared" si="82"/>
        <v>Bakı</v>
      </c>
      <c r="G2554" s="110">
        <f t="shared" si="83"/>
        <v>10</v>
      </c>
    </row>
    <row r="2555" spans="1:7" x14ac:dyDescent="0.3">
      <c r="A2555" s="20" t="s">
        <v>346</v>
      </c>
      <c r="B2555" s="102">
        <v>44395</v>
      </c>
      <c r="C2555" s="103">
        <v>0.17</v>
      </c>
      <c r="D2555" s="133">
        <v>9900</v>
      </c>
      <c r="E2555" s="108" t="str">
        <f>_xlfn.XLOOKUP($A2555,'Task3 Baza'!$A$2:$A$1999,'Task3 Baza'!$C$2:$C$1999,"non",0)</f>
        <v>Naxçıvan</v>
      </c>
      <c r="F2555" s="109" t="str">
        <f t="shared" si="82"/>
        <v>Gəncə</v>
      </c>
      <c r="G2555" s="110">
        <f t="shared" si="83"/>
        <v>20</v>
      </c>
    </row>
    <row r="2556" spans="1:7" x14ac:dyDescent="0.3">
      <c r="A2556" s="20" t="s">
        <v>704</v>
      </c>
      <c r="B2556" s="102">
        <v>43892</v>
      </c>
      <c r="C2556" s="103">
        <v>0.17</v>
      </c>
      <c r="D2556" s="133">
        <v>7400</v>
      </c>
      <c r="E2556" s="108" t="str">
        <f>_xlfn.XLOOKUP($A2556,'Task3 Baza'!$A$2:$A$1999,'Task3 Baza'!$C$2:$C$1999,"non",0)</f>
        <v>Cəbrayıl</v>
      </c>
      <c r="F2556" s="109" t="str">
        <f t="shared" si="82"/>
        <v>Bakı</v>
      </c>
      <c r="G2556" s="110">
        <f t="shared" si="83"/>
        <v>10</v>
      </c>
    </row>
    <row r="2557" spans="1:7" x14ac:dyDescent="0.3">
      <c r="A2557" s="20" t="s">
        <v>249</v>
      </c>
      <c r="B2557" s="102">
        <v>44670</v>
      </c>
      <c r="C2557" s="103">
        <v>0.21</v>
      </c>
      <c r="D2557" s="133">
        <v>4400</v>
      </c>
      <c r="E2557" s="108" t="str">
        <f>_xlfn.XLOOKUP($A2557,'Task3 Baza'!$A$2:$A$1999,'Task3 Baza'!$C$2:$C$1999,"non",0)</f>
        <v>Füzuli</v>
      </c>
      <c r="F2557" s="109" t="str">
        <f t="shared" si="82"/>
        <v>Sumqayıt</v>
      </c>
      <c r="G2557" s="110">
        <f t="shared" si="83"/>
        <v>50</v>
      </c>
    </row>
    <row r="2558" spans="1:7" x14ac:dyDescent="0.3">
      <c r="A2558" s="20" t="s">
        <v>454</v>
      </c>
      <c r="B2558" s="102">
        <v>43694</v>
      </c>
      <c r="C2558" s="103">
        <v>0.18</v>
      </c>
      <c r="D2558" s="133">
        <v>10200</v>
      </c>
      <c r="E2558" s="108" t="str">
        <f>_xlfn.XLOOKUP($A2558,'Task3 Baza'!$A$2:$A$1999,'Task3 Baza'!$C$2:$C$1999,"non",0)</f>
        <v>Naxçıvan</v>
      </c>
      <c r="F2558" s="109" t="str">
        <f t="shared" si="82"/>
        <v>Gəncə</v>
      </c>
      <c r="G2558" s="110">
        <f t="shared" si="83"/>
        <v>20</v>
      </c>
    </row>
    <row r="2559" spans="1:7" x14ac:dyDescent="0.3">
      <c r="A2559" s="20" t="s">
        <v>1579</v>
      </c>
      <c r="B2559" s="102">
        <v>43575</v>
      </c>
      <c r="C2559" s="103">
        <v>0.24</v>
      </c>
      <c r="D2559" s="133">
        <v>1100</v>
      </c>
      <c r="E2559" s="108" t="str">
        <f>_xlfn.XLOOKUP($A2559,'Task3 Baza'!$A$2:$A$1999,'Task3 Baza'!$C$2:$C$1999,"non",0)</f>
        <v>Qusar</v>
      </c>
      <c r="F2559" s="109" t="str">
        <f t="shared" si="82"/>
        <v>Gəncə</v>
      </c>
      <c r="G2559" s="110">
        <f t="shared" si="83"/>
        <v>20</v>
      </c>
    </row>
    <row r="2560" spans="1:7" x14ac:dyDescent="0.3">
      <c r="A2560" s="20" t="s">
        <v>1580</v>
      </c>
      <c r="B2560" s="102">
        <v>44472</v>
      </c>
      <c r="C2560" s="103">
        <v>0.14000000000000001</v>
      </c>
      <c r="D2560" s="133">
        <v>1500</v>
      </c>
      <c r="E2560" s="108" t="str">
        <f>_xlfn.XLOOKUP($A2560,'Task3 Baza'!$A$2:$A$1999,'Task3 Baza'!$C$2:$C$1999,"non",0)</f>
        <v>Daşkəsən</v>
      </c>
      <c r="F2560" s="109" t="str">
        <f t="shared" si="82"/>
        <v>Bakı</v>
      </c>
      <c r="G2560" s="110">
        <f t="shared" si="83"/>
        <v>10</v>
      </c>
    </row>
    <row r="2561" spans="1:7" x14ac:dyDescent="0.3">
      <c r="A2561" s="20" t="s">
        <v>521</v>
      </c>
      <c r="B2561" s="102">
        <v>43900</v>
      </c>
      <c r="C2561" s="103">
        <v>0.16</v>
      </c>
      <c r="D2561" s="133">
        <v>7400</v>
      </c>
      <c r="E2561" s="108" t="str">
        <f>_xlfn.XLOOKUP($A2561,'Task3 Baza'!$A$2:$A$1999,'Task3 Baza'!$C$2:$C$1999,"non",0)</f>
        <v>Kürdəmir</v>
      </c>
      <c r="F2561" s="109" t="str">
        <f t="shared" si="82"/>
        <v>Sumqayıt</v>
      </c>
      <c r="G2561" s="110">
        <f t="shared" si="83"/>
        <v>50</v>
      </c>
    </row>
    <row r="2562" spans="1:7" x14ac:dyDescent="0.3">
      <c r="A2562" s="20" t="s">
        <v>1581</v>
      </c>
      <c r="B2562" s="102">
        <v>44690</v>
      </c>
      <c r="C2562" s="103">
        <v>0.15</v>
      </c>
      <c r="D2562" s="133">
        <v>6700</v>
      </c>
      <c r="E2562" s="108" t="str">
        <f>_xlfn.XLOOKUP($A2562,'Task3 Baza'!$A$2:$A$1999,'Task3 Baza'!$C$2:$C$1999,"non",0)</f>
        <v>Şahbuz</v>
      </c>
      <c r="F2562" s="109" t="str">
        <f t="shared" ref="F2562:F2625" si="84">VLOOKUP($E2562,$I$3:$K$75,2,0)</f>
        <v>Gəncə</v>
      </c>
      <c r="G2562" s="110">
        <f t="shared" ref="G2562:G2625" si="85">VLOOKUP(VLOOKUP($E2562,$I$3:$J$75,2,0),$L$3:$M$6,2,0)</f>
        <v>20</v>
      </c>
    </row>
    <row r="2563" spans="1:7" x14ac:dyDescent="0.3">
      <c r="A2563" s="20" t="s">
        <v>1349</v>
      </c>
      <c r="B2563" s="102">
        <v>43811</v>
      </c>
      <c r="C2563" s="103">
        <v>0.21</v>
      </c>
      <c r="D2563" s="133">
        <v>2700</v>
      </c>
      <c r="E2563" s="108" t="str">
        <f>_xlfn.XLOOKUP($A2563,'Task3 Baza'!$A$2:$A$1999,'Task3 Baza'!$C$2:$C$1999,"non",0)</f>
        <v>Xızı</v>
      </c>
      <c r="F2563" s="109" t="str">
        <f t="shared" si="84"/>
        <v>Sumqayıt</v>
      </c>
      <c r="G2563" s="110">
        <f t="shared" si="85"/>
        <v>50</v>
      </c>
    </row>
    <row r="2564" spans="1:7" x14ac:dyDescent="0.3">
      <c r="A2564" s="20" t="s">
        <v>1200</v>
      </c>
      <c r="B2564" s="102">
        <v>44896</v>
      </c>
      <c r="C2564" s="103">
        <v>0.19</v>
      </c>
      <c r="D2564" s="133">
        <v>11900</v>
      </c>
      <c r="E2564" s="108" t="str">
        <f>_xlfn.XLOOKUP($A2564,'Task3 Baza'!$A$2:$A$1999,'Task3 Baza'!$C$2:$C$1999,"non",0)</f>
        <v>Hacıqabul</v>
      </c>
      <c r="F2564" s="109" t="str">
        <f t="shared" si="84"/>
        <v>Sumqayıt</v>
      </c>
      <c r="G2564" s="110">
        <f t="shared" si="85"/>
        <v>50</v>
      </c>
    </row>
    <row r="2565" spans="1:7" x14ac:dyDescent="0.3">
      <c r="A2565" s="20" t="s">
        <v>960</v>
      </c>
      <c r="B2565" s="102">
        <v>43938</v>
      </c>
      <c r="C2565" s="103">
        <v>0.18</v>
      </c>
      <c r="D2565" s="133">
        <v>7500</v>
      </c>
      <c r="E2565" s="108" t="str">
        <f>_xlfn.XLOOKUP($A2565,'Task3 Baza'!$A$2:$A$1999,'Task3 Baza'!$C$2:$C$1999,"non",0)</f>
        <v>Zaqatala</v>
      </c>
      <c r="F2565" s="109" t="str">
        <f t="shared" si="84"/>
        <v>Lənkəran</v>
      </c>
      <c r="G2565" s="110">
        <f t="shared" si="85"/>
        <v>42</v>
      </c>
    </row>
    <row r="2566" spans="1:7" x14ac:dyDescent="0.3">
      <c r="A2566" s="20" t="s">
        <v>1566</v>
      </c>
      <c r="B2566" s="102">
        <v>44172</v>
      </c>
      <c r="C2566" s="103">
        <v>0.19</v>
      </c>
      <c r="D2566" s="133">
        <v>6400</v>
      </c>
      <c r="E2566" s="108" t="str">
        <f>_xlfn.XLOOKUP($A2566,'Task3 Baza'!$A$2:$A$1999,'Task3 Baza'!$C$2:$C$1999,"non",0)</f>
        <v>Beyləqan</v>
      </c>
      <c r="F2566" s="109" t="str">
        <f t="shared" si="84"/>
        <v>Bakı</v>
      </c>
      <c r="G2566" s="110">
        <f t="shared" si="85"/>
        <v>10</v>
      </c>
    </row>
    <row r="2567" spans="1:7" x14ac:dyDescent="0.3">
      <c r="A2567" s="20" t="s">
        <v>1582</v>
      </c>
      <c r="B2567" s="102">
        <v>44208</v>
      </c>
      <c r="C2567" s="103">
        <v>0.14000000000000001</v>
      </c>
      <c r="D2567" s="133">
        <v>6700</v>
      </c>
      <c r="E2567" s="108" t="str">
        <f>_xlfn.XLOOKUP($A2567,'Task3 Baza'!$A$2:$A$1999,'Task3 Baza'!$C$2:$C$1999,"non",0)</f>
        <v>Kürdəmir</v>
      </c>
      <c r="F2567" s="109" t="str">
        <f t="shared" si="84"/>
        <v>Sumqayıt</v>
      </c>
      <c r="G2567" s="110">
        <f t="shared" si="85"/>
        <v>50</v>
      </c>
    </row>
    <row r="2568" spans="1:7" x14ac:dyDescent="0.3">
      <c r="A2568" s="20" t="s">
        <v>1561</v>
      </c>
      <c r="B2568" s="102">
        <v>44196</v>
      </c>
      <c r="C2568" s="103">
        <v>0.15</v>
      </c>
      <c r="D2568" s="133">
        <v>5700</v>
      </c>
      <c r="E2568" s="108" t="str">
        <f>_xlfn.XLOOKUP($A2568,'Task3 Baza'!$A$2:$A$1999,'Task3 Baza'!$C$2:$C$1999,"non",0)</f>
        <v>Şəmkir</v>
      </c>
      <c r="F2568" s="109" t="str">
        <f t="shared" si="84"/>
        <v>Lənkəran</v>
      </c>
      <c r="G2568" s="110">
        <f t="shared" si="85"/>
        <v>42</v>
      </c>
    </row>
    <row r="2569" spans="1:7" x14ac:dyDescent="0.3">
      <c r="A2569" s="20" t="s">
        <v>1105</v>
      </c>
      <c r="B2569" s="102">
        <v>43861</v>
      </c>
      <c r="C2569" s="103">
        <v>0.14000000000000001</v>
      </c>
      <c r="D2569" s="133">
        <v>10100</v>
      </c>
      <c r="E2569" s="108" t="str">
        <f>_xlfn.XLOOKUP($A2569,'Task3 Baza'!$A$2:$A$1999,'Task3 Baza'!$C$2:$C$1999,"non",0)</f>
        <v>Siyəzən</v>
      </c>
      <c r="F2569" s="109" t="str">
        <f t="shared" si="84"/>
        <v>Gəncə</v>
      </c>
      <c r="G2569" s="110">
        <f t="shared" si="85"/>
        <v>20</v>
      </c>
    </row>
    <row r="2570" spans="1:7" x14ac:dyDescent="0.3">
      <c r="A2570" s="20" t="s">
        <v>1583</v>
      </c>
      <c r="B2570" s="102">
        <v>44192</v>
      </c>
      <c r="C2570" s="103">
        <v>0.22</v>
      </c>
      <c r="D2570" s="133">
        <v>10900</v>
      </c>
      <c r="E2570" s="108" t="str">
        <f>_xlfn.XLOOKUP($A2570,'Task3 Baza'!$A$2:$A$1999,'Task3 Baza'!$C$2:$C$1999,"non",0)</f>
        <v>Şabran</v>
      </c>
      <c r="F2570" s="109" t="str">
        <f t="shared" si="84"/>
        <v>Gəncə</v>
      </c>
      <c r="G2570" s="110">
        <f t="shared" si="85"/>
        <v>20</v>
      </c>
    </row>
    <row r="2571" spans="1:7" x14ac:dyDescent="0.3">
      <c r="A2571" s="20" t="s">
        <v>613</v>
      </c>
      <c r="B2571" s="102">
        <v>43933</v>
      </c>
      <c r="C2571" s="103">
        <v>0.17</v>
      </c>
      <c r="D2571" s="133">
        <v>9900</v>
      </c>
      <c r="E2571" s="108" t="str">
        <f>_xlfn.XLOOKUP($A2571,'Task3 Baza'!$A$2:$A$1999,'Task3 Baza'!$C$2:$C$1999,"non",0)</f>
        <v>Samux</v>
      </c>
      <c r="F2571" s="109" t="str">
        <f t="shared" si="84"/>
        <v>Gəncə</v>
      </c>
      <c r="G2571" s="110">
        <f t="shared" si="85"/>
        <v>20</v>
      </c>
    </row>
    <row r="2572" spans="1:7" x14ac:dyDescent="0.3">
      <c r="A2572" s="20" t="s">
        <v>1584</v>
      </c>
      <c r="B2572" s="102">
        <v>44711</v>
      </c>
      <c r="C2572" s="103">
        <v>0.17</v>
      </c>
      <c r="D2572" s="133">
        <v>8600</v>
      </c>
      <c r="E2572" s="108" t="str">
        <f>_xlfn.XLOOKUP($A2572,'Task3 Baza'!$A$2:$A$1999,'Task3 Baza'!$C$2:$C$1999,"non",0)</f>
        <v>Göyçay</v>
      </c>
      <c r="F2572" s="109" t="str">
        <f t="shared" si="84"/>
        <v>Sumqayıt</v>
      </c>
      <c r="G2572" s="110">
        <f t="shared" si="85"/>
        <v>50</v>
      </c>
    </row>
    <row r="2573" spans="1:7" x14ac:dyDescent="0.3">
      <c r="A2573" s="20" t="s">
        <v>1236</v>
      </c>
      <c r="B2573" s="102">
        <v>44715</v>
      </c>
      <c r="C2573" s="103">
        <v>0.2</v>
      </c>
      <c r="D2573" s="133">
        <v>11200</v>
      </c>
      <c r="E2573" s="108" t="str">
        <f>_xlfn.XLOOKUP($A2573,'Task3 Baza'!$A$2:$A$1999,'Task3 Baza'!$C$2:$C$1999,"non",0)</f>
        <v>Astara</v>
      </c>
      <c r="F2573" s="109" t="str">
        <f t="shared" si="84"/>
        <v>Bakı</v>
      </c>
      <c r="G2573" s="110">
        <f t="shared" si="85"/>
        <v>10</v>
      </c>
    </row>
    <row r="2574" spans="1:7" x14ac:dyDescent="0.3">
      <c r="A2574" s="20" t="s">
        <v>394</v>
      </c>
      <c r="B2574" s="102">
        <v>44240</v>
      </c>
      <c r="C2574" s="103">
        <v>0.22</v>
      </c>
      <c r="D2574" s="133">
        <v>2300</v>
      </c>
      <c r="E2574" s="108" t="str">
        <f>_xlfn.XLOOKUP($A2574,'Task3 Baza'!$A$2:$A$1999,'Task3 Baza'!$C$2:$C$1999,"non",0)</f>
        <v>Lənkəran</v>
      </c>
      <c r="F2574" s="109" t="str">
        <f t="shared" si="84"/>
        <v>Gəncə</v>
      </c>
      <c r="G2574" s="110">
        <f t="shared" si="85"/>
        <v>20</v>
      </c>
    </row>
    <row r="2575" spans="1:7" x14ac:dyDescent="0.3">
      <c r="A2575" s="20" t="s">
        <v>552</v>
      </c>
      <c r="B2575" s="102">
        <v>43645</v>
      </c>
      <c r="C2575" s="103">
        <v>0.23</v>
      </c>
      <c r="D2575" s="133">
        <v>6700</v>
      </c>
      <c r="E2575" s="108" t="str">
        <f>_xlfn.XLOOKUP($A2575,'Task3 Baza'!$A$2:$A$1999,'Task3 Baza'!$C$2:$C$1999,"non",0)</f>
        <v>Lənkəran</v>
      </c>
      <c r="F2575" s="109" t="str">
        <f t="shared" si="84"/>
        <v>Gəncə</v>
      </c>
      <c r="G2575" s="110">
        <f t="shared" si="85"/>
        <v>20</v>
      </c>
    </row>
    <row r="2576" spans="1:7" x14ac:dyDescent="0.3">
      <c r="A2576" s="20" t="s">
        <v>849</v>
      </c>
      <c r="B2576" s="102">
        <v>43637</v>
      </c>
      <c r="C2576" s="103">
        <v>0.16</v>
      </c>
      <c r="D2576" s="133">
        <v>6100</v>
      </c>
      <c r="E2576" s="108" t="str">
        <f>_xlfn.XLOOKUP($A2576,'Task3 Baza'!$A$2:$A$1999,'Task3 Baza'!$C$2:$C$1999,"non",0)</f>
        <v>Sabirabad</v>
      </c>
      <c r="F2576" s="109" t="str">
        <f t="shared" si="84"/>
        <v>Gəncə</v>
      </c>
      <c r="G2576" s="110">
        <f t="shared" si="85"/>
        <v>20</v>
      </c>
    </row>
    <row r="2577" spans="1:7" x14ac:dyDescent="0.3">
      <c r="A2577" s="20" t="s">
        <v>1354</v>
      </c>
      <c r="B2577" s="102">
        <v>44050</v>
      </c>
      <c r="C2577" s="103">
        <v>0.17</v>
      </c>
      <c r="D2577" s="133">
        <v>11400</v>
      </c>
      <c r="E2577" s="108" t="str">
        <f>_xlfn.XLOOKUP($A2577,'Task3 Baza'!$A$2:$A$1999,'Task3 Baza'!$C$2:$C$1999,"non",0)</f>
        <v>Kəlbəcər</v>
      </c>
      <c r="F2577" s="109" t="str">
        <f t="shared" si="84"/>
        <v>Sumqayıt</v>
      </c>
      <c r="G2577" s="110">
        <f t="shared" si="85"/>
        <v>50</v>
      </c>
    </row>
    <row r="2578" spans="1:7" x14ac:dyDescent="0.3">
      <c r="A2578" s="20" t="s">
        <v>1229</v>
      </c>
      <c r="B2578" s="102">
        <v>44009</v>
      </c>
      <c r="C2578" s="103">
        <v>0.15</v>
      </c>
      <c r="D2578" s="133">
        <v>3100</v>
      </c>
      <c r="E2578" s="108" t="str">
        <f>_xlfn.XLOOKUP($A2578,'Task3 Baza'!$A$2:$A$1999,'Task3 Baza'!$C$2:$C$1999,"non",0)</f>
        <v>Kəngərli</v>
      </c>
      <c r="F2578" s="109" t="str">
        <f t="shared" si="84"/>
        <v>Sumqayıt</v>
      </c>
      <c r="G2578" s="110">
        <f t="shared" si="85"/>
        <v>50</v>
      </c>
    </row>
    <row r="2579" spans="1:7" x14ac:dyDescent="0.3">
      <c r="A2579" s="20" t="s">
        <v>1019</v>
      </c>
      <c r="B2579" s="102">
        <v>44303</v>
      </c>
      <c r="C2579" s="103">
        <v>0.14000000000000001</v>
      </c>
      <c r="D2579" s="133">
        <v>7600</v>
      </c>
      <c r="E2579" s="108" t="str">
        <f>_xlfn.XLOOKUP($A2579,'Task3 Baza'!$A$2:$A$1999,'Task3 Baza'!$C$2:$C$1999,"non",0)</f>
        <v>Füzuli</v>
      </c>
      <c r="F2579" s="109" t="str">
        <f t="shared" si="84"/>
        <v>Sumqayıt</v>
      </c>
      <c r="G2579" s="110">
        <f t="shared" si="85"/>
        <v>50</v>
      </c>
    </row>
    <row r="2580" spans="1:7" x14ac:dyDescent="0.3">
      <c r="A2580" s="20" t="s">
        <v>175</v>
      </c>
      <c r="B2580" s="102">
        <v>44070</v>
      </c>
      <c r="C2580" s="103">
        <v>0.22</v>
      </c>
      <c r="D2580" s="133">
        <v>2000</v>
      </c>
      <c r="E2580" s="108" t="str">
        <f>_xlfn.XLOOKUP($A2580,'Task3 Baza'!$A$2:$A$1999,'Task3 Baza'!$C$2:$C$1999,"non",0)</f>
        <v>Cəlilabad</v>
      </c>
      <c r="F2580" s="109" t="str">
        <f t="shared" si="84"/>
        <v>Bakı</v>
      </c>
      <c r="G2580" s="110">
        <f t="shared" si="85"/>
        <v>10</v>
      </c>
    </row>
    <row r="2581" spans="1:7" x14ac:dyDescent="0.3">
      <c r="A2581" s="20" t="s">
        <v>1060</v>
      </c>
      <c r="B2581" s="102">
        <v>44423</v>
      </c>
      <c r="C2581" s="103">
        <v>0.24</v>
      </c>
      <c r="D2581" s="133">
        <v>11300</v>
      </c>
      <c r="E2581" s="108" t="str">
        <f>_xlfn.XLOOKUP($A2581,'Task3 Baza'!$A$2:$A$1999,'Task3 Baza'!$C$2:$C$1999,"non",0)</f>
        <v>Şəki</v>
      </c>
      <c r="F2581" s="109" t="str">
        <f t="shared" si="84"/>
        <v>Lənkəran</v>
      </c>
      <c r="G2581" s="110">
        <f t="shared" si="85"/>
        <v>42</v>
      </c>
    </row>
    <row r="2582" spans="1:7" x14ac:dyDescent="0.3">
      <c r="A2582" s="20" t="s">
        <v>1235</v>
      </c>
      <c r="B2582" s="102">
        <v>44676</v>
      </c>
      <c r="C2582" s="103">
        <v>0.17</v>
      </c>
      <c r="D2582" s="133">
        <v>1800</v>
      </c>
      <c r="E2582" s="108" t="str">
        <f>_xlfn.XLOOKUP($A2582,'Task3 Baza'!$A$2:$A$1999,'Task3 Baza'!$C$2:$C$1999,"non",0)</f>
        <v>Ağcabədi</v>
      </c>
      <c r="F2582" s="109" t="str">
        <f t="shared" si="84"/>
        <v>Bakı</v>
      </c>
      <c r="G2582" s="110">
        <f t="shared" si="85"/>
        <v>10</v>
      </c>
    </row>
    <row r="2583" spans="1:7" x14ac:dyDescent="0.3">
      <c r="A2583" s="20" t="s">
        <v>414</v>
      </c>
      <c r="B2583" s="102">
        <v>44022</v>
      </c>
      <c r="C2583" s="103">
        <v>0.22</v>
      </c>
      <c r="D2583" s="133">
        <v>5800</v>
      </c>
      <c r="E2583" s="108" t="str">
        <f>_xlfn.XLOOKUP($A2583,'Task3 Baza'!$A$2:$A$1999,'Task3 Baza'!$C$2:$C$1999,"non",0)</f>
        <v>Bakı</v>
      </c>
      <c r="F2583" s="109" t="str">
        <f t="shared" si="84"/>
        <v>Bakı</v>
      </c>
      <c r="G2583" s="110">
        <f t="shared" si="85"/>
        <v>10</v>
      </c>
    </row>
    <row r="2584" spans="1:7" x14ac:dyDescent="0.3">
      <c r="A2584" s="20" t="s">
        <v>633</v>
      </c>
      <c r="B2584" s="102">
        <v>44144</v>
      </c>
      <c r="C2584" s="103">
        <v>0.22</v>
      </c>
      <c r="D2584" s="133">
        <v>11500</v>
      </c>
      <c r="E2584" s="108" t="str">
        <f>_xlfn.XLOOKUP($A2584,'Task3 Baza'!$A$2:$A$1999,'Task3 Baza'!$C$2:$C$1999,"non",0)</f>
        <v>Qax</v>
      </c>
      <c r="F2584" s="109" t="str">
        <f t="shared" si="84"/>
        <v>Sumqayıt</v>
      </c>
      <c r="G2584" s="110">
        <f t="shared" si="85"/>
        <v>50</v>
      </c>
    </row>
    <row r="2585" spans="1:7" x14ac:dyDescent="0.3">
      <c r="A2585" s="20" t="s">
        <v>474</v>
      </c>
      <c r="B2585" s="102">
        <v>44340</v>
      </c>
      <c r="C2585" s="103">
        <v>0.2</v>
      </c>
      <c r="D2585" s="133">
        <v>11500</v>
      </c>
      <c r="E2585" s="108" t="str">
        <f>_xlfn.XLOOKUP($A2585,'Task3 Baza'!$A$2:$A$1999,'Task3 Baza'!$C$2:$C$1999,"non",0)</f>
        <v>Qəbələ</v>
      </c>
      <c r="F2585" s="109" t="str">
        <f t="shared" si="84"/>
        <v>Sumqayıt</v>
      </c>
      <c r="G2585" s="110">
        <f t="shared" si="85"/>
        <v>50</v>
      </c>
    </row>
    <row r="2586" spans="1:7" x14ac:dyDescent="0.3">
      <c r="A2586" s="20" t="s">
        <v>1097</v>
      </c>
      <c r="B2586" s="102">
        <v>44612</v>
      </c>
      <c r="C2586" s="103">
        <v>0.21</v>
      </c>
      <c r="D2586" s="133">
        <v>2400</v>
      </c>
      <c r="E2586" s="108" t="str">
        <f>_xlfn.XLOOKUP($A2586,'Task3 Baza'!$A$2:$A$1999,'Task3 Baza'!$C$2:$C$1999,"non",0)</f>
        <v>Balakən</v>
      </c>
      <c r="F2586" s="109" t="str">
        <f t="shared" si="84"/>
        <v>Bakı</v>
      </c>
      <c r="G2586" s="110">
        <f t="shared" si="85"/>
        <v>10</v>
      </c>
    </row>
    <row r="2587" spans="1:7" x14ac:dyDescent="0.3">
      <c r="A2587" s="20" t="s">
        <v>1585</v>
      </c>
      <c r="B2587" s="102">
        <v>44316</v>
      </c>
      <c r="C2587" s="103">
        <v>0.17</v>
      </c>
      <c r="D2587" s="133">
        <v>11600</v>
      </c>
      <c r="E2587" s="108" t="str">
        <f>_xlfn.XLOOKUP($A2587,'Task3 Baza'!$A$2:$A$1999,'Task3 Baza'!$C$2:$C$1999,"non",0)</f>
        <v>Daşkəsən</v>
      </c>
      <c r="F2587" s="109" t="str">
        <f t="shared" si="84"/>
        <v>Bakı</v>
      </c>
      <c r="G2587" s="110">
        <f t="shared" si="85"/>
        <v>10</v>
      </c>
    </row>
    <row r="2588" spans="1:7" x14ac:dyDescent="0.3">
      <c r="A2588" s="20" t="s">
        <v>1586</v>
      </c>
      <c r="B2588" s="102">
        <v>44095</v>
      </c>
      <c r="C2588" s="103">
        <v>0.17</v>
      </c>
      <c r="D2588" s="133">
        <v>4600</v>
      </c>
      <c r="E2588" s="108" t="str">
        <f>_xlfn.XLOOKUP($A2588,'Task3 Baza'!$A$2:$A$1999,'Task3 Baza'!$C$2:$C$1999,"non",0)</f>
        <v>Ağdaş</v>
      </c>
      <c r="F2588" s="109" t="str">
        <f t="shared" si="84"/>
        <v>Bakı</v>
      </c>
      <c r="G2588" s="110">
        <f t="shared" si="85"/>
        <v>10</v>
      </c>
    </row>
    <row r="2589" spans="1:7" x14ac:dyDescent="0.3">
      <c r="A2589" s="20" t="s">
        <v>193</v>
      </c>
      <c r="B2589" s="102">
        <v>43680</v>
      </c>
      <c r="C2589" s="103">
        <v>0.24</v>
      </c>
      <c r="D2589" s="133">
        <v>4700</v>
      </c>
      <c r="E2589" s="108" t="str">
        <f>_xlfn.XLOOKUP($A2589,'Task3 Baza'!$A$2:$A$1999,'Task3 Baza'!$C$2:$C$1999,"non",0)</f>
        <v>Gədəbəy</v>
      </c>
      <c r="F2589" s="109" t="str">
        <f t="shared" si="84"/>
        <v>Sumqayıt</v>
      </c>
      <c r="G2589" s="110">
        <f t="shared" si="85"/>
        <v>50</v>
      </c>
    </row>
    <row r="2590" spans="1:7" x14ac:dyDescent="0.3">
      <c r="A2590" s="20" t="s">
        <v>1587</v>
      </c>
      <c r="B2590" s="102">
        <v>43796</v>
      </c>
      <c r="C2590" s="103">
        <v>0.21</v>
      </c>
      <c r="D2590" s="133">
        <v>4500</v>
      </c>
      <c r="E2590" s="108" t="str">
        <f>_xlfn.XLOOKUP($A2590,'Task3 Baza'!$A$2:$A$1999,'Task3 Baza'!$C$2:$C$1999,"non",0)</f>
        <v>Naftalan</v>
      </c>
      <c r="F2590" s="109" t="str">
        <f t="shared" si="84"/>
        <v>Gəncə</v>
      </c>
      <c r="G2590" s="110">
        <f t="shared" si="85"/>
        <v>20</v>
      </c>
    </row>
    <row r="2591" spans="1:7" x14ac:dyDescent="0.3">
      <c r="A2591" s="20" t="s">
        <v>1588</v>
      </c>
      <c r="B2591" s="102">
        <v>44590</v>
      </c>
      <c r="C2591" s="103">
        <v>0.17</v>
      </c>
      <c r="D2591" s="133">
        <v>11800</v>
      </c>
      <c r="E2591" s="108" t="str">
        <f>_xlfn.XLOOKUP($A2591,'Task3 Baza'!$A$2:$A$1999,'Task3 Baza'!$C$2:$C$1999,"non",0)</f>
        <v>Gəncə</v>
      </c>
      <c r="F2591" s="109" t="str">
        <f t="shared" si="84"/>
        <v>Sumqayıt</v>
      </c>
      <c r="G2591" s="110">
        <f t="shared" si="85"/>
        <v>50</v>
      </c>
    </row>
    <row r="2592" spans="1:7" x14ac:dyDescent="0.3">
      <c r="A2592" s="20" t="s">
        <v>1589</v>
      </c>
      <c r="B2592" s="102">
        <v>44403</v>
      </c>
      <c r="C2592" s="103">
        <v>0.18</v>
      </c>
      <c r="D2592" s="133">
        <v>7500</v>
      </c>
      <c r="E2592" s="108" t="str">
        <f>_xlfn.XLOOKUP($A2592,'Task3 Baza'!$A$2:$A$1999,'Task3 Baza'!$C$2:$C$1999,"non",0)</f>
        <v>Ağcabədi</v>
      </c>
      <c r="F2592" s="109" t="str">
        <f t="shared" si="84"/>
        <v>Bakı</v>
      </c>
      <c r="G2592" s="110">
        <f t="shared" si="85"/>
        <v>10</v>
      </c>
    </row>
    <row r="2593" spans="1:7" x14ac:dyDescent="0.3">
      <c r="A2593" s="20" t="s">
        <v>1060</v>
      </c>
      <c r="B2593" s="102">
        <v>44018</v>
      </c>
      <c r="C2593" s="103">
        <v>0.18</v>
      </c>
      <c r="D2593" s="133">
        <v>9700</v>
      </c>
      <c r="E2593" s="108" t="str">
        <f>_xlfn.XLOOKUP($A2593,'Task3 Baza'!$A$2:$A$1999,'Task3 Baza'!$C$2:$C$1999,"non",0)</f>
        <v>Şəki</v>
      </c>
      <c r="F2593" s="109" t="str">
        <f t="shared" si="84"/>
        <v>Lənkəran</v>
      </c>
      <c r="G2593" s="110">
        <f t="shared" si="85"/>
        <v>42</v>
      </c>
    </row>
    <row r="2594" spans="1:7" x14ac:dyDescent="0.3">
      <c r="A2594" s="20" t="s">
        <v>1590</v>
      </c>
      <c r="B2594" s="102">
        <v>44211</v>
      </c>
      <c r="C2594" s="103">
        <v>0.16</v>
      </c>
      <c r="D2594" s="133">
        <v>3300</v>
      </c>
      <c r="E2594" s="108" t="str">
        <f>_xlfn.XLOOKUP($A2594,'Task3 Baza'!$A$2:$A$1999,'Task3 Baza'!$C$2:$C$1999,"non",0)</f>
        <v>Ağcabədi</v>
      </c>
      <c r="F2594" s="109" t="str">
        <f t="shared" si="84"/>
        <v>Bakı</v>
      </c>
      <c r="G2594" s="110">
        <f t="shared" si="85"/>
        <v>10</v>
      </c>
    </row>
    <row r="2595" spans="1:7" x14ac:dyDescent="0.3">
      <c r="A2595" s="20" t="s">
        <v>1591</v>
      </c>
      <c r="B2595" s="102">
        <v>43931</v>
      </c>
      <c r="C2595" s="103">
        <v>0.21</v>
      </c>
      <c r="D2595" s="133">
        <v>7000</v>
      </c>
      <c r="E2595" s="108" t="str">
        <f>_xlfn.XLOOKUP($A2595,'Task3 Baza'!$A$2:$A$1999,'Task3 Baza'!$C$2:$C$1999,"non",0)</f>
        <v>Yevlax</v>
      </c>
      <c r="F2595" s="109" t="str">
        <f t="shared" si="84"/>
        <v>Lənkəran</v>
      </c>
      <c r="G2595" s="110">
        <f t="shared" si="85"/>
        <v>42</v>
      </c>
    </row>
    <row r="2596" spans="1:7" x14ac:dyDescent="0.3">
      <c r="A2596" s="20" t="s">
        <v>908</v>
      </c>
      <c r="B2596" s="102">
        <v>44208</v>
      </c>
      <c r="C2596" s="103">
        <v>0.18</v>
      </c>
      <c r="D2596" s="133">
        <v>9500</v>
      </c>
      <c r="E2596" s="108" t="str">
        <f>_xlfn.XLOOKUP($A2596,'Task3 Baza'!$A$2:$A$1999,'Task3 Baza'!$C$2:$C$1999,"non",0)</f>
        <v>Laçın</v>
      </c>
      <c r="F2596" s="109" t="str">
        <f t="shared" si="84"/>
        <v>Gəncə</v>
      </c>
      <c r="G2596" s="110">
        <f t="shared" si="85"/>
        <v>20</v>
      </c>
    </row>
    <row r="2597" spans="1:7" x14ac:dyDescent="0.3">
      <c r="A2597" s="20" t="s">
        <v>1321</v>
      </c>
      <c r="B2597" s="102">
        <v>44367</v>
      </c>
      <c r="C2597" s="103">
        <v>0.24</v>
      </c>
      <c r="D2597" s="133">
        <v>6400</v>
      </c>
      <c r="E2597" s="108" t="str">
        <f>_xlfn.XLOOKUP($A2597,'Task3 Baza'!$A$2:$A$1999,'Task3 Baza'!$C$2:$C$1999,"non",0)</f>
        <v>Cəbrayıl</v>
      </c>
      <c r="F2597" s="109" t="str">
        <f t="shared" si="84"/>
        <v>Bakı</v>
      </c>
      <c r="G2597" s="110">
        <f t="shared" si="85"/>
        <v>10</v>
      </c>
    </row>
    <row r="2598" spans="1:7" x14ac:dyDescent="0.3">
      <c r="A2598" s="20" t="s">
        <v>1347</v>
      </c>
      <c r="B2598" s="102">
        <v>44473</v>
      </c>
      <c r="C2598" s="103">
        <v>0.16</v>
      </c>
      <c r="D2598" s="133">
        <v>10300</v>
      </c>
      <c r="E2598" s="108" t="str">
        <f>_xlfn.XLOOKUP($A2598,'Task3 Baza'!$A$2:$A$1999,'Task3 Baza'!$C$2:$C$1999,"non",0)</f>
        <v>Qubadlı</v>
      </c>
      <c r="F2598" s="109" t="str">
        <f t="shared" si="84"/>
        <v>Gəncə</v>
      </c>
      <c r="G2598" s="110">
        <f t="shared" si="85"/>
        <v>20</v>
      </c>
    </row>
    <row r="2599" spans="1:7" x14ac:dyDescent="0.3">
      <c r="A2599" s="20" t="s">
        <v>341</v>
      </c>
      <c r="B2599" s="102">
        <v>44304</v>
      </c>
      <c r="C2599" s="103">
        <v>0.17</v>
      </c>
      <c r="D2599" s="133">
        <v>10900</v>
      </c>
      <c r="E2599" s="108" t="str">
        <f>_xlfn.XLOOKUP($A2599,'Task3 Baza'!$A$2:$A$1999,'Task3 Baza'!$C$2:$C$1999,"non",0)</f>
        <v>Qazax</v>
      </c>
      <c r="F2599" s="109" t="str">
        <f t="shared" si="84"/>
        <v>Sumqayıt</v>
      </c>
      <c r="G2599" s="110">
        <f t="shared" si="85"/>
        <v>50</v>
      </c>
    </row>
    <row r="2600" spans="1:7" x14ac:dyDescent="0.3">
      <c r="A2600" s="20" t="s">
        <v>409</v>
      </c>
      <c r="B2600" s="102">
        <v>44316</v>
      </c>
      <c r="C2600" s="103">
        <v>0.17</v>
      </c>
      <c r="D2600" s="133">
        <v>5400</v>
      </c>
      <c r="E2600" s="108" t="str">
        <f>_xlfn.XLOOKUP($A2600,'Task3 Baza'!$A$2:$A$1999,'Task3 Baza'!$C$2:$C$1999,"non",0)</f>
        <v>Qazax</v>
      </c>
      <c r="F2600" s="109" t="str">
        <f t="shared" si="84"/>
        <v>Sumqayıt</v>
      </c>
      <c r="G2600" s="110">
        <f t="shared" si="85"/>
        <v>50</v>
      </c>
    </row>
    <row r="2601" spans="1:7" x14ac:dyDescent="0.3">
      <c r="A2601" s="20" t="s">
        <v>1122</v>
      </c>
      <c r="B2601" s="102">
        <v>44528</v>
      </c>
      <c r="C2601" s="103">
        <v>0.21</v>
      </c>
      <c r="D2601" s="133">
        <v>6200</v>
      </c>
      <c r="E2601" s="108" t="str">
        <f>_xlfn.XLOOKUP($A2601,'Task3 Baza'!$A$2:$A$1999,'Task3 Baza'!$C$2:$C$1999,"non",0)</f>
        <v>Neftçala</v>
      </c>
      <c r="F2601" s="109" t="str">
        <f t="shared" si="84"/>
        <v>Gəncə</v>
      </c>
      <c r="G2601" s="110">
        <f t="shared" si="85"/>
        <v>20</v>
      </c>
    </row>
    <row r="2602" spans="1:7" x14ac:dyDescent="0.3">
      <c r="A2602" s="20" t="s">
        <v>181</v>
      </c>
      <c r="B2602" s="102">
        <v>43864</v>
      </c>
      <c r="C2602" s="103">
        <v>0.2</v>
      </c>
      <c r="D2602" s="133">
        <v>12600</v>
      </c>
      <c r="E2602" s="108" t="str">
        <f>_xlfn.XLOOKUP($A2602,'Task3 Baza'!$A$2:$A$1999,'Task3 Baza'!$C$2:$C$1999,"non",0)</f>
        <v>Göyçay</v>
      </c>
      <c r="F2602" s="109" t="str">
        <f t="shared" si="84"/>
        <v>Sumqayıt</v>
      </c>
      <c r="G2602" s="110">
        <f t="shared" si="85"/>
        <v>50</v>
      </c>
    </row>
    <row r="2603" spans="1:7" x14ac:dyDescent="0.3">
      <c r="A2603" s="20" t="s">
        <v>1592</v>
      </c>
      <c r="B2603" s="102">
        <v>44275</v>
      </c>
      <c r="C2603" s="103">
        <v>0.17</v>
      </c>
      <c r="D2603" s="133">
        <v>5700</v>
      </c>
      <c r="E2603" s="108" t="str">
        <f>_xlfn.XLOOKUP($A2603,'Task3 Baza'!$A$2:$A$1999,'Task3 Baza'!$C$2:$C$1999,"non",0)</f>
        <v>Göygöl</v>
      </c>
      <c r="F2603" s="109" t="str">
        <f t="shared" si="84"/>
        <v>Sumqayıt</v>
      </c>
      <c r="G2603" s="110">
        <f t="shared" si="85"/>
        <v>50</v>
      </c>
    </row>
    <row r="2604" spans="1:7" x14ac:dyDescent="0.3">
      <c r="A2604" s="20" t="s">
        <v>1593</v>
      </c>
      <c r="B2604" s="102">
        <v>43926</v>
      </c>
      <c r="C2604" s="103">
        <v>0.17</v>
      </c>
      <c r="D2604" s="133">
        <v>3400</v>
      </c>
      <c r="E2604" s="108" t="str">
        <f>_xlfn.XLOOKUP($A2604,'Task3 Baza'!$A$2:$A$1999,'Task3 Baza'!$C$2:$C$1999,"non",0)</f>
        <v>Abşeron</v>
      </c>
      <c r="F2604" s="109" t="str">
        <f t="shared" si="84"/>
        <v>Bakı</v>
      </c>
      <c r="G2604" s="110">
        <f t="shared" si="85"/>
        <v>10</v>
      </c>
    </row>
    <row r="2605" spans="1:7" x14ac:dyDescent="0.3">
      <c r="A2605" s="20" t="s">
        <v>1549</v>
      </c>
      <c r="B2605" s="102">
        <v>44570</v>
      </c>
      <c r="C2605" s="103">
        <v>0.24</v>
      </c>
      <c r="D2605" s="133">
        <v>6400</v>
      </c>
      <c r="E2605" s="108" t="str">
        <f>_xlfn.XLOOKUP($A2605,'Task3 Baza'!$A$2:$A$1999,'Task3 Baza'!$C$2:$C$1999,"non",0)</f>
        <v>Göygöl</v>
      </c>
      <c r="F2605" s="109" t="str">
        <f t="shared" si="84"/>
        <v>Sumqayıt</v>
      </c>
      <c r="G2605" s="110">
        <f t="shared" si="85"/>
        <v>50</v>
      </c>
    </row>
    <row r="2606" spans="1:7" x14ac:dyDescent="0.3">
      <c r="A2606" s="20" t="s">
        <v>1594</v>
      </c>
      <c r="B2606" s="102">
        <v>44307</v>
      </c>
      <c r="C2606" s="103">
        <v>0.24</v>
      </c>
      <c r="D2606" s="133">
        <v>1900</v>
      </c>
      <c r="E2606" s="108" t="str">
        <f>_xlfn.XLOOKUP($A2606,'Task3 Baza'!$A$2:$A$1999,'Task3 Baza'!$C$2:$C$1999,"non",0)</f>
        <v>Şəki</v>
      </c>
      <c r="F2606" s="109" t="str">
        <f t="shared" si="84"/>
        <v>Lənkəran</v>
      </c>
      <c r="G2606" s="110">
        <f t="shared" si="85"/>
        <v>42</v>
      </c>
    </row>
    <row r="2607" spans="1:7" x14ac:dyDescent="0.3">
      <c r="A2607" s="20" t="s">
        <v>355</v>
      </c>
      <c r="B2607" s="102">
        <v>43575</v>
      </c>
      <c r="C2607" s="103">
        <v>0.16</v>
      </c>
      <c r="D2607" s="133">
        <v>8900</v>
      </c>
      <c r="E2607" s="108" t="str">
        <f>_xlfn.XLOOKUP($A2607,'Task3 Baza'!$A$2:$A$1999,'Task3 Baza'!$C$2:$C$1999,"non",0)</f>
        <v>Kəngərli</v>
      </c>
      <c r="F2607" s="109" t="str">
        <f t="shared" si="84"/>
        <v>Sumqayıt</v>
      </c>
      <c r="G2607" s="110">
        <f t="shared" si="85"/>
        <v>50</v>
      </c>
    </row>
    <row r="2608" spans="1:7" x14ac:dyDescent="0.3">
      <c r="A2608" s="20" t="s">
        <v>1137</v>
      </c>
      <c r="B2608" s="102">
        <v>44233</v>
      </c>
      <c r="C2608" s="103">
        <v>0.2</v>
      </c>
      <c r="D2608" s="133">
        <v>11300</v>
      </c>
      <c r="E2608" s="108" t="str">
        <f>_xlfn.XLOOKUP($A2608,'Task3 Baza'!$A$2:$A$1999,'Task3 Baza'!$C$2:$C$1999,"non",0)</f>
        <v>Şəki</v>
      </c>
      <c r="F2608" s="109" t="str">
        <f t="shared" si="84"/>
        <v>Lənkəran</v>
      </c>
      <c r="G2608" s="110">
        <f t="shared" si="85"/>
        <v>42</v>
      </c>
    </row>
    <row r="2609" spans="1:7" x14ac:dyDescent="0.3">
      <c r="A2609" s="20" t="s">
        <v>901</v>
      </c>
      <c r="B2609" s="102">
        <v>44142</v>
      </c>
      <c r="C2609" s="103">
        <v>0.19</v>
      </c>
      <c r="D2609" s="133">
        <v>11500</v>
      </c>
      <c r="E2609" s="108" t="str">
        <f>_xlfn.XLOOKUP($A2609,'Task3 Baza'!$A$2:$A$1999,'Task3 Baza'!$C$2:$C$1999,"non",0)</f>
        <v>Biləsuvar</v>
      </c>
      <c r="F2609" s="109" t="str">
        <f t="shared" si="84"/>
        <v>Bakı</v>
      </c>
      <c r="G2609" s="110">
        <f t="shared" si="85"/>
        <v>10</v>
      </c>
    </row>
    <row r="2610" spans="1:7" x14ac:dyDescent="0.3">
      <c r="A2610" s="20" t="s">
        <v>1089</v>
      </c>
      <c r="B2610" s="102">
        <v>44611</v>
      </c>
      <c r="C2610" s="103">
        <v>0.22</v>
      </c>
      <c r="D2610" s="133">
        <v>12300</v>
      </c>
      <c r="E2610" s="108" t="str">
        <f>_xlfn.XLOOKUP($A2610,'Task3 Baza'!$A$2:$A$1999,'Task3 Baza'!$C$2:$C$1999,"non",0)</f>
        <v>Şuşa</v>
      </c>
      <c r="F2610" s="109" t="str">
        <f t="shared" si="84"/>
        <v>Lənkəran</v>
      </c>
      <c r="G2610" s="110">
        <f t="shared" si="85"/>
        <v>42</v>
      </c>
    </row>
    <row r="2611" spans="1:7" x14ac:dyDescent="0.3">
      <c r="A2611" s="20" t="s">
        <v>806</v>
      </c>
      <c r="B2611" s="102">
        <v>44028</v>
      </c>
      <c r="C2611" s="103">
        <v>0.16</v>
      </c>
      <c r="D2611" s="133">
        <v>5200</v>
      </c>
      <c r="E2611" s="108" t="str">
        <f>_xlfn.XLOOKUP($A2611,'Task3 Baza'!$A$2:$A$1999,'Task3 Baza'!$C$2:$C$1999,"non",0)</f>
        <v>Qəbələ</v>
      </c>
      <c r="F2611" s="109" t="str">
        <f t="shared" si="84"/>
        <v>Sumqayıt</v>
      </c>
      <c r="G2611" s="110">
        <f t="shared" si="85"/>
        <v>50</v>
      </c>
    </row>
    <row r="2612" spans="1:7" x14ac:dyDescent="0.3">
      <c r="A2612" s="20" t="s">
        <v>1595</v>
      </c>
      <c r="B2612" s="102">
        <v>43606</v>
      </c>
      <c r="C2612" s="103">
        <v>0.15</v>
      </c>
      <c r="D2612" s="133">
        <v>3300</v>
      </c>
      <c r="E2612" s="108" t="str">
        <f>_xlfn.XLOOKUP($A2612,'Task3 Baza'!$A$2:$A$1999,'Task3 Baza'!$C$2:$C$1999,"non",0)</f>
        <v>Xocalı</v>
      </c>
      <c r="F2612" s="109" t="str">
        <f t="shared" si="84"/>
        <v>Sumqayıt</v>
      </c>
      <c r="G2612" s="110">
        <f t="shared" si="85"/>
        <v>50</v>
      </c>
    </row>
    <row r="2613" spans="1:7" x14ac:dyDescent="0.3">
      <c r="A2613" s="20" t="s">
        <v>609</v>
      </c>
      <c r="B2613" s="102">
        <v>44535</v>
      </c>
      <c r="C2613" s="103">
        <v>0.17</v>
      </c>
      <c r="D2613" s="133">
        <v>1200</v>
      </c>
      <c r="E2613" s="108" t="str">
        <f>_xlfn.XLOOKUP($A2613,'Task3 Baza'!$A$2:$A$1999,'Task3 Baza'!$C$2:$C$1999,"non",0)</f>
        <v>Gəncə</v>
      </c>
      <c r="F2613" s="109" t="str">
        <f t="shared" si="84"/>
        <v>Sumqayıt</v>
      </c>
      <c r="G2613" s="110">
        <f t="shared" si="85"/>
        <v>50</v>
      </c>
    </row>
    <row r="2614" spans="1:7" x14ac:dyDescent="0.3">
      <c r="A2614" s="20" t="s">
        <v>1596</v>
      </c>
      <c r="B2614" s="102">
        <v>44381</v>
      </c>
      <c r="C2614" s="103">
        <v>0.17</v>
      </c>
      <c r="D2614" s="133">
        <v>3500</v>
      </c>
      <c r="E2614" s="108" t="str">
        <f>_xlfn.XLOOKUP($A2614,'Task3 Baza'!$A$2:$A$1999,'Task3 Baza'!$C$2:$C$1999,"non",0)</f>
        <v>Göyçay</v>
      </c>
      <c r="F2614" s="109" t="str">
        <f t="shared" si="84"/>
        <v>Sumqayıt</v>
      </c>
      <c r="G2614" s="110">
        <f t="shared" si="85"/>
        <v>50</v>
      </c>
    </row>
    <row r="2615" spans="1:7" x14ac:dyDescent="0.3">
      <c r="A2615" s="20" t="s">
        <v>1536</v>
      </c>
      <c r="B2615" s="102">
        <v>44583</v>
      </c>
      <c r="C2615" s="103">
        <v>0.17</v>
      </c>
      <c r="D2615" s="133">
        <v>1900</v>
      </c>
      <c r="E2615" s="108" t="str">
        <f>_xlfn.XLOOKUP($A2615,'Task3 Baza'!$A$2:$A$1999,'Task3 Baza'!$C$2:$C$1999,"non",0)</f>
        <v>Masallı</v>
      </c>
      <c r="F2615" s="109" t="str">
        <f t="shared" si="84"/>
        <v>Gəncə</v>
      </c>
      <c r="G2615" s="110">
        <f t="shared" si="85"/>
        <v>20</v>
      </c>
    </row>
    <row r="2616" spans="1:7" x14ac:dyDescent="0.3">
      <c r="A2616" s="20" t="s">
        <v>592</v>
      </c>
      <c r="B2616" s="102">
        <v>44575</v>
      </c>
      <c r="C2616" s="103">
        <v>0.14000000000000001</v>
      </c>
      <c r="D2616" s="133">
        <v>1500</v>
      </c>
      <c r="E2616" s="108" t="str">
        <f>_xlfn.XLOOKUP($A2616,'Task3 Baza'!$A$2:$A$1999,'Task3 Baza'!$C$2:$C$1999,"non",0)</f>
        <v>Beyləqan</v>
      </c>
      <c r="F2616" s="109" t="str">
        <f t="shared" si="84"/>
        <v>Bakı</v>
      </c>
      <c r="G2616" s="110">
        <f t="shared" si="85"/>
        <v>10</v>
      </c>
    </row>
    <row r="2617" spans="1:7" x14ac:dyDescent="0.3">
      <c r="A2617" s="20" t="s">
        <v>1269</v>
      </c>
      <c r="B2617" s="102">
        <v>43864</v>
      </c>
      <c r="C2617" s="103">
        <v>0.16</v>
      </c>
      <c r="D2617" s="133">
        <v>11400</v>
      </c>
      <c r="E2617" s="108" t="str">
        <f>_xlfn.XLOOKUP($A2617,'Task3 Baza'!$A$2:$A$1999,'Task3 Baza'!$C$2:$C$1999,"non",0)</f>
        <v>Oğuz</v>
      </c>
      <c r="F2617" s="109" t="str">
        <f t="shared" si="84"/>
        <v>Gəncə</v>
      </c>
      <c r="G2617" s="110">
        <f t="shared" si="85"/>
        <v>20</v>
      </c>
    </row>
    <row r="2618" spans="1:7" x14ac:dyDescent="0.3">
      <c r="A2618" s="20" t="s">
        <v>395</v>
      </c>
      <c r="B2618" s="102">
        <v>44108</v>
      </c>
      <c r="C2618" s="103">
        <v>0.24</v>
      </c>
      <c r="D2618" s="133">
        <v>5500</v>
      </c>
      <c r="E2618" s="108" t="str">
        <f>_xlfn.XLOOKUP($A2618,'Task3 Baza'!$A$2:$A$1999,'Task3 Baza'!$C$2:$C$1999,"non",0)</f>
        <v>Füzuli</v>
      </c>
      <c r="F2618" s="109" t="str">
        <f t="shared" si="84"/>
        <v>Sumqayıt</v>
      </c>
      <c r="G2618" s="110">
        <f t="shared" si="85"/>
        <v>50</v>
      </c>
    </row>
    <row r="2619" spans="1:7" x14ac:dyDescent="0.3">
      <c r="A2619" s="20" t="s">
        <v>1314</v>
      </c>
      <c r="B2619" s="102">
        <v>44572</v>
      </c>
      <c r="C2619" s="103">
        <v>0.18</v>
      </c>
      <c r="D2619" s="133">
        <v>10300</v>
      </c>
      <c r="E2619" s="108" t="str">
        <f>_xlfn.XLOOKUP($A2619,'Task3 Baza'!$A$2:$A$1999,'Task3 Baza'!$C$2:$C$1999,"non",0)</f>
        <v>Qubadlı</v>
      </c>
      <c r="F2619" s="109" t="str">
        <f t="shared" si="84"/>
        <v>Gəncə</v>
      </c>
      <c r="G2619" s="110">
        <f t="shared" si="85"/>
        <v>20</v>
      </c>
    </row>
    <row r="2620" spans="1:7" x14ac:dyDescent="0.3">
      <c r="A2620" s="20" t="s">
        <v>226</v>
      </c>
      <c r="B2620" s="102">
        <v>44224</v>
      </c>
      <c r="C2620" s="103">
        <v>0.19</v>
      </c>
      <c r="D2620" s="133">
        <v>12300</v>
      </c>
      <c r="E2620" s="108" t="str">
        <f>_xlfn.XLOOKUP($A2620,'Task3 Baza'!$A$2:$A$1999,'Task3 Baza'!$C$2:$C$1999,"non",0)</f>
        <v>Şərur</v>
      </c>
      <c r="F2620" s="109" t="str">
        <f t="shared" si="84"/>
        <v>Lənkəran</v>
      </c>
      <c r="G2620" s="110">
        <f t="shared" si="85"/>
        <v>42</v>
      </c>
    </row>
    <row r="2621" spans="1:7" x14ac:dyDescent="0.3">
      <c r="A2621" s="20" t="s">
        <v>1204</v>
      </c>
      <c r="B2621" s="102">
        <v>43540</v>
      </c>
      <c r="C2621" s="103">
        <v>0.22</v>
      </c>
      <c r="D2621" s="133">
        <v>8800</v>
      </c>
      <c r="E2621" s="108" t="str">
        <f>_xlfn.XLOOKUP($A2621,'Task3 Baza'!$A$2:$A$1999,'Task3 Baza'!$C$2:$C$1999,"non",0)</f>
        <v>Şabran</v>
      </c>
      <c r="F2621" s="109" t="str">
        <f t="shared" si="84"/>
        <v>Gəncə</v>
      </c>
      <c r="G2621" s="110">
        <f t="shared" si="85"/>
        <v>20</v>
      </c>
    </row>
    <row r="2622" spans="1:7" x14ac:dyDescent="0.3">
      <c r="A2622" s="20" t="s">
        <v>1228</v>
      </c>
      <c r="B2622" s="102">
        <v>43529</v>
      </c>
      <c r="C2622" s="103">
        <v>0.17</v>
      </c>
      <c r="D2622" s="133">
        <v>6500</v>
      </c>
      <c r="E2622" s="108" t="str">
        <f>_xlfn.XLOOKUP($A2622,'Task3 Baza'!$A$2:$A$1999,'Task3 Baza'!$C$2:$C$1999,"non",0)</f>
        <v>İsmayıllı</v>
      </c>
      <c r="F2622" s="109" t="str">
        <f t="shared" si="84"/>
        <v>Sumqayıt</v>
      </c>
      <c r="G2622" s="110">
        <f t="shared" si="85"/>
        <v>50</v>
      </c>
    </row>
    <row r="2623" spans="1:7" x14ac:dyDescent="0.3">
      <c r="A2623" s="20" t="s">
        <v>893</v>
      </c>
      <c r="B2623" s="102">
        <v>44322</v>
      </c>
      <c r="C2623" s="103">
        <v>0.15</v>
      </c>
      <c r="D2623" s="133">
        <v>12200</v>
      </c>
      <c r="E2623" s="108" t="str">
        <f>_xlfn.XLOOKUP($A2623,'Task3 Baza'!$A$2:$A$1999,'Task3 Baza'!$C$2:$C$1999,"non",0)</f>
        <v>Şamaxı</v>
      </c>
      <c r="F2623" s="109" t="str">
        <f t="shared" si="84"/>
        <v>Lənkəran</v>
      </c>
      <c r="G2623" s="110">
        <f t="shared" si="85"/>
        <v>42</v>
      </c>
    </row>
    <row r="2624" spans="1:7" x14ac:dyDescent="0.3">
      <c r="A2624" s="20" t="s">
        <v>745</v>
      </c>
      <c r="B2624" s="102">
        <v>44619</v>
      </c>
      <c r="C2624" s="103">
        <v>0.22</v>
      </c>
      <c r="D2624" s="133">
        <v>9100</v>
      </c>
      <c r="E2624" s="108" t="str">
        <f>_xlfn.XLOOKUP($A2624,'Task3 Baza'!$A$2:$A$1999,'Task3 Baza'!$C$2:$C$1999,"non",0)</f>
        <v>Kəlbəcər</v>
      </c>
      <c r="F2624" s="109" t="str">
        <f t="shared" si="84"/>
        <v>Sumqayıt</v>
      </c>
      <c r="G2624" s="110">
        <f t="shared" si="85"/>
        <v>50</v>
      </c>
    </row>
    <row r="2625" spans="1:7" x14ac:dyDescent="0.3">
      <c r="A2625" s="20" t="s">
        <v>1597</v>
      </c>
      <c r="B2625" s="102">
        <v>43750</v>
      </c>
      <c r="C2625" s="103">
        <v>0.22</v>
      </c>
      <c r="D2625" s="133">
        <v>2900</v>
      </c>
      <c r="E2625" s="108" t="str">
        <f>_xlfn.XLOOKUP($A2625,'Task3 Baza'!$A$2:$A$1999,'Task3 Baza'!$C$2:$C$1999,"non",0)</f>
        <v>Ağsu</v>
      </c>
      <c r="F2625" s="109" t="str">
        <f t="shared" si="84"/>
        <v>Bakı</v>
      </c>
      <c r="G2625" s="110">
        <f t="shared" si="85"/>
        <v>10</v>
      </c>
    </row>
    <row r="2626" spans="1:7" x14ac:dyDescent="0.3">
      <c r="A2626" s="20" t="s">
        <v>1598</v>
      </c>
      <c r="B2626" s="102">
        <v>44790</v>
      </c>
      <c r="C2626" s="103">
        <v>0.19</v>
      </c>
      <c r="D2626" s="133">
        <v>4700</v>
      </c>
      <c r="E2626" s="108" t="str">
        <f>_xlfn.XLOOKUP($A2626,'Task3 Baza'!$A$2:$A$1999,'Task3 Baza'!$C$2:$C$1999,"non",0)</f>
        <v>Salyan</v>
      </c>
      <c r="F2626" s="109" t="str">
        <f t="shared" ref="F2626:F2689" si="86">VLOOKUP($E2626,$I$3:$K$75,2,0)</f>
        <v>Gəncə</v>
      </c>
      <c r="G2626" s="110">
        <f t="shared" ref="G2626:G2689" si="87">VLOOKUP(VLOOKUP($E2626,$I$3:$J$75,2,0),$L$3:$M$6,2,0)</f>
        <v>20</v>
      </c>
    </row>
    <row r="2627" spans="1:7" x14ac:dyDescent="0.3">
      <c r="A2627" s="20" t="s">
        <v>1223</v>
      </c>
      <c r="B2627" s="102">
        <v>44474</v>
      </c>
      <c r="C2627" s="103">
        <v>0.21</v>
      </c>
      <c r="D2627" s="133">
        <v>7200</v>
      </c>
      <c r="E2627" s="108" t="str">
        <f>_xlfn.XLOOKUP($A2627,'Task3 Baza'!$A$2:$A$1999,'Task3 Baza'!$C$2:$C$1999,"non",0)</f>
        <v>Masallı</v>
      </c>
      <c r="F2627" s="109" t="str">
        <f t="shared" si="86"/>
        <v>Gəncə</v>
      </c>
      <c r="G2627" s="110">
        <f t="shared" si="87"/>
        <v>20</v>
      </c>
    </row>
    <row r="2628" spans="1:7" x14ac:dyDescent="0.3">
      <c r="A2628" s="20" t="s">
        <v>1310</v>
      </c>
      <c r="B2628" s="102">
        <v>44243</v>
      </c>
      <c r="C2628" s="103">
        <v>0.24</v>
      </c>
      <c r="D2628" s="133">
        <v>6900</v>
      </c>
      <c r="E2628" s="108" t="str">
        <f>_xlfn.XLOOKUP($A2628,'Task3 Baza'!$A$2:$A$1999,'Task3 Baza'!$C$2:$C$1999,"non",0)</f>
        <v>Yardımlı</v>
      </c>
      <c r="F2628" s="109" t="str">
        <f t="shared" si="86"/>
        <v>Lənkəran</v>
      </c>
      <c r="G2628" s="110">
        <f t="shared" si="87"/>
        <v>42</v>
      </c>
    </row>
    <row r="2629" spans="1:7" x14ac:dyDescent="0.3">
      <c r="A2629" s="20" t="s">
        <v>1599</v>
      </c>
      <c r="B2629" s="102">
        <v>44122</v>
      </c>
      <c r="C2629" s="103">
        <v>0.14000000000000001</v>
      </c>
      <c r="D2629" s="133">
        <v>7400</v>
      </c>
      <c r="E2629" s="108" t="str">
        <f>_xlfn.XLOOKUP($A2629,'Task3 Baza'!$A$2:$A$1999,'Task3 Baza'!$C$2:$C$1999,"non",0)</f>
        <v>Ordubad</v>
      </c>
      <c r="F2629" s="109" t="str">
        <f t="shared" si="86"/>
        <v>Gəncə</v>
      </c>
      <c r="G2629" s="110">
        <f t="shared" si="87"/>
        <v>20</v>
      </c>
    </row>
    <row r="2630" spans="1:7" x14ac:dyDescent="0.3">
      <c r="A2630" s="20" t="s">
        <v>1525</v>
      </c>
      <c r="B2630" s="102">
        <v>44192</v>
      </c>
      <c r="C2630" s="103">
        <v>0.2</v>
      </c>
      <c r="D2630" s="133">
        <v>5900</v>
      </c>
      <c r="E2630" s="108" t="str">
        <f>_xlfn.XLOOKUP($A2630,'Task3 Baza'!$A$2:$A$1999,'Task3 Baza'!$C$2:$C$1999,"non",0)</f>
        <v>Ağsu</v>
      </c>
      <c r="F2630" s="109" t="str">
        <f t="shared" si="86"/>
        <v>Bakı</v>
      </c>
      <c r="G2630" s="110">
        <f t="shared" si="87"/>
        <v>10</v>
      </c>
    </row>
    <row r="2631" spans="1:7" x14ac:dyDescent="0.3">
      <c r="A2631" s="20" t="s">
        <v>1101</v>
      </c>
      <c r="B2631" s="102">
        <v>44788</v>
      </c>
      <c r="C2631" s="103">
        <v>0.23</v>
      </c>
      <c r="D2631" s="133">
        <v>11000</v>
      </c>
      <c r="E2631" s="108" t="str">
        <f>_xlfn.XLOOKUP($A2631,'Task3 Baza'!$A$2:$A$1999,'Task3 Baza'!$C$2:$C$1999,"non",0)</f>
        <v>Masallı</v>
      </c>
      <c r="F2631" s="109" t="str">
        <f t="shared" si="86"/>
        <v>Gəncə</v>
      </c>
      <c r="G2631" s="110">
        <f t="shared" si="87"/>
        <v>20</v>
      </c>
    </row>
    <row r="2632" spans="1:7" x14ac:dyDescent="0.3">
      <c r="A2632" s="20" t="s">
        <v>477</v>
      </c>
      <c r="B2632" s="102">
        <v>44455</v>
      </c>
      <c r="C2632" s="103">
        <v>0.16</v>
      </c>
      <c r="D2632" s="133">
        <v>10400</v>
      </c>
      <c r="E2632" s="108" t="str">
        <f>_xlfn.XLOOKUP($A2632,'Task3 Baza'!$A$2:$A$1999,'Task3 Baza'!$C$2:$C$1999,"non",0)</f>
        <v>Şəki</v>
      </c>
      <c r="F2632" s="109" t="str">
        <f t="shared" si="86"/>
        <v>Lənkəran</v>
      </c>
      <c r="G2632" s="110">
        <f t="shared" si="87"/>
        <v>42</v>
      </c>
    </row>
    <row r="2633" spans="1:7" x14ac:dyDescent="0.3">
      <c r="A2633" s="20" t="s">
        <v>1253</v>
      </c>
      <c r="B2633" s="102">
        <v>43977</v>
      </c>
      <c r="C2633" s="103">
        <v>0.2</v>
      </c>
      <c r="D2633" s="133">
        <v>2900</v>
      </c>
      <c r="E2633" s="108" t="str">
        <f>_xlfn.XLOOKUP($A2633,'Task3 Baza'!$A$2:$A$1999,'Task3 Baza'!$C$2:$C$1999,"non",0)</f>
        <v>Qəbələ</v>
      </c>
      <c r="F2633" s="109" t="str">
        <f t="shared" si="86"/>
        <v>Sumqayıt</v>
      </c>
      <c r="G2633" s="110">
        <f t="shared" si="87"/>
        <v>50</v>
      </c>
    </row>
    <row r="2634" spans="1:7" x14ac:dyDescent="0.3">
      <c r="A2634" s="20" t="s">
        <v>1573</v>
      </c>
      <c r="B2634" s="102">
        <v>44218</v>
      </c>
      <c r="C2634" s="103">
        <v>0.21</v>
      </c>
      <c r="D2634" s="133">
        <v>8300</v>
      </c>
      <c r="E2634" s="108" t="str">
        <f>_xlfn.XLOOKUP($A2634,'Task3 Baza'!$A$2:$A$1999,'Task3 Baza'!$C$2:$C$1999,"non",0)</f>
        <v>Oğuz</v>
      </c>
      <c r="F2634" s="109" t="str">
        <f t="shared" si="86"/>
        <v>Gəncə</v>
      </c>
      <c r="G2634" s="110">
        <f t="shared" si="87"/>
        <v>20</v>
      </c>
    </row>
    <row r="2635" spans="1:7" x14ac:dyDescent="0.3">
      <c r="A2635" s="20" t="s">
        <v>1360</v>
      </c>
      <c r="B2635" s="102">
        <v>44394</v>
      </c>
      <c r="C2635" s="103">
        <v>0.15</v>
      </c>
      <c r="D2635" s="133">
        <v>4500</v>
      </c>
      <c r="E2635" s="108" t="str">
        <f>_xlfn.XLOOKUP($A2635,'Task3 Baza'!$A$2:$A$1999,'Task3 Baza'!$C$2:$C$1999,"non",0)</f>
        <v>İsmayıllı</v>
      </c>
      <c r="F2635" s="109" t="str">
        <f t="shared" si="86"/>
        <v>Sumqayıt</v>
      </c>
      <c r="G2635" s="110">
        <f t="shared" si="87"/>
        <v>50</v>
      </c>
    </row>
    <row r="2636" spans="1:7" x14ac:dyDescent="0.3">
      <c r="A2636" s="20" t="s">
        <v>1600</v>
      </c>
      <c r="B2636" s="102">
        <v>43847</v>
      </c>
      <c r="C2636" s="103">
        <v>0.16</v>
      </c>
      <c r="D2636" s="133">
        <v>2200</v>
      </c>
      <c r="E2636" s="108" t="str">
        <f>_xlfn.XLOOKUP($A2636,'Task3 Baza'!$A$2:$A$1999,'Task3 Baza'!$C$2:$C$1999,"non",0)</f>
        <v>Ağdaş</v>
      </c>
      <c r="F2636" s="109" t="str">
        <f t="shared" si="86"/>
        <v>Bakı</v>
      </c>
      <c r="G2636" s="110">
        <f t="shared" si="87"/>
        <v>10</v>
      </c>
    </row>
    <row r="2637" spans="1:7" x14ac:dyDescent="0.3">
      <c r="A2637" s="20" t="s">
        <v>994</v>
      </c>
      <c r="B2637" s="102">
        <v>44050</v>
      </c>
      <c r="C2637" s="103">
        <v>0.16</v>
      </c>
      <c r="D2637" s="133">
        <v>4900</v>
      </c>
      <c r="E2637" s="108" t="str">
        <f>_xlfn.XLOOKUP($A2637,'Task3 Baza'!$A$2:$A$1999,'Task3 Baza'!$C$2:$C$1999,"non",0)</f>
        <v>Siyəzən</v>
      </c>
      <c r="F2637" s="109" t="str">
        <f t="shared" si="86"/>
        <v>Gəncə</v>
      </c>
      <c r="G2637" s="110">
        <f t="shared" si="87"/>
        <v>20</v>
      </c>
    </row>
    <row r="2638" spans="1:7" x14ac:dyDescent="0.3">
      <c r="A2638" s="20" t="s">
        <v>1570</v>
      </c>
      <c r="B2638" s="102">
        <v>44101</v>
      </c>
      <c r="C2638" s="103">
        <v>0.16</v>
      </c>
      <c r="D2638" s="133">
        <v>11000</v>
      </c>
      <c r="E2638" s="108" t="str">
        <f>_xlfn.XLOOKUP($A2638,'Task3 Baza'!$A$2:$A$1999,'Task3 Baza'!$C$2:$C$1999,"non",0)</f>
        <v>Yevlax</v>
      </c>
      <c r="F2638" s="109" t="str">
        <f t="shared" si="86"/>
        <v>Lənkəran</v>
      </c>
      <c r="G2638" s="110">
        <f t="shared" si="87"/>
        <v>42</v>
      </c>
    </row>
    <row r="2639" spans="1:7" x14ac:dyDescent="0.3">
      <c r="A2639" s="20" t="s">
        <v>1601</v>
      </c>
      <c r="B2639" s="102">
        <v>44283</v>
      </c>
      <c r="C2639" s="103">
        <v>0.22</v>
      </c>
      <c r="D2639" s="133">
        <v>2200</v>
      </c>
      <c r="E2639" s="108" t="str">
        <f>_xlfn.XLOOKUP($A2639,'Task3 Baza'!$A$2:$A$1999,'Task3 Baza'!$C$2:$C$1999,"non",0)</f>
        <v>Cəlilabad</v>
      </c>
      <c r="F2639" s="109" t="str">
        <f t="shared" si="86"/>
        <v>Bakı</v>
      </c>
      <c r="G2639" s="110">
        <f t="shared" si="87"/>
        <v>10</v>
      </c>
    </row>
    <row r="2640" spans="1:7" x14ac:dyDescent="0.3">
      <c r="A2640" s="20" t="s">
        <v>1602</v>
      </c>
      <c r="B2640" s="102">
        <v>44582</v>
      </c>
      <c r="C2640" s="103">
        <v>0.21</v>
      </c>
      <c r="D2640" s="133">
        <v>12100</v>
      </c>
      <c r="E2640" s="108" t="str">
        <f>_xlfn.XLOOKUP($A2640,'Task3 Baza'!$A$2:$A$1999,'Task3 Baza'!$C$2:$C$1999,"non",0)</f>
        <v>Masallı</v>
      </c>
      <c r="F2640" s="109" t="str">
        <f t="shared" si="86"/>
        <v>Gəncə</v>
      </c>
      <c r="G2640" s="110">
        <f t="shared" si="87"/>
        <v>20</v>
      </c>
    </row>
    <row r="2641" spans="1:7" x14ac:dyDescent="0.3">
      <c r="A2641" s="20" t="s">
        <v>595</v>
      </c>
      <c r="B2641" s="102">
        <v>44155</v>
      </c>
      <c r="C2641" s="103">
        <v>0.14000000000000001</v>
      </c>
      <c r="D2641" s="133">
        <v>12400</v>
      </c>
      <c r="E2641" s="108" t="str">
        <f>_xlfn.XLOOKUP($A2641,'Task3 Baza'!$A$2:$A$1999,'Task3 Baza'!$C$2:$C$1999,"non",0)</f>
        <v>Qobustan</v>
      </c>
      <c r="F2641" s="109" t="str">
        <f t="shared" si="86"/>
        <v>Gəncə</v>
      </c>
      <c r="G2641" s="110">
        <f t="shared" si="87"/>
        <v>20</v>
      </c>
    </row>
    <row r="2642" spans="1:7" x14ac:dyDescent="0.3">
      <c r="A2642" s="20" t="s">
        <v>496</v>
      </c>
      <c r="B2642" s="102">
        <v>44094</v>
      </c>
      <c r="C2642" s="103">
        <v>0.24</v>
      </c>
      <c r="D2642" s="133">
        <v>1400</v>
      </c>
      <c r="E2642" s="108" t="str">
        <f>_xlfn.XLOOKUP($A2642,'Task3 Baza'!$A$2:$A$1999,'Task3 Baza'!$C$2:$C$1999,"non",0)</f>
        <v>Cəbrayıl</v>
      </c>
      <c r="F2642" s="109" t="str">
        <f t="shared" si="86"/>
        <v>Bakı</v>
      </c>
      <c r="G2642" s="110">
        <f t="shared" si="87"/>
        <v>10</v>
      </c>
    </row>
    <row r="2643" spans="1:7" x14ac:dyDescent="0.3">
      <c r="A2643" s="20" t="s">
        <v>1603</v>
      </c>
      <c r="B2643" s="102">
        <v>44306</v>
      </c>
      <c r="C2643" s="103">
        <v>0.2</v>
      </c>
      <c r="D2643" s="133">
        <v>3200</v>
      </c>
      <c r="E2643" s="108" t="str">
        <f>_xlfn.XLOOKUP($A2643,'Task3 Baza'!$A$2:$A$1999,'Task3 Baza'!$C$2:$C$1999,"non",0)</f>
        <v>Xızı</v>
      </c>
      <c r="F2643" s="109" t="str">
        <f t="shared" si="86"/>
        <v>Sumqayıt</v>
      </c>
      <c r="G2643" s="110">
        <f t="shared" si="87"/>
        <v>50</v>
      </c>
    </row>
    <row r="2644" spans="1:7" x14ac:dyDescent="0.3">
      <c r="A2644" s="20" t="s">
        <v>675</v>
      </c>
      <c r="B2644" s="102">
        <v>44652</v>
      </c>
      <c r="C2644" s="103">
        <v>0.15</v>
      </c>
      <c r="D2644" s="133">
        <v>9300</v>
      </c>
      <c r="E2644" s="108" t="str">
        <f>_xlfn.XLOOKUP($A2644,'Task3 Baza'!$A$2:$A$1999,'Task3 Baza'!$C$2:$C$1999,"non",0)</f>
        <v>Daşkəsən</v>
      </c>
      <c r="F2644" s="109" t="str">
        <f t="shared" si="86"/>
        <v>Bakı</v>
      </c>
      <c r="G2644" s="110">
        <f t="shared" si="87"/>
        <v>10</v>
      </c>
    </row>
    <row r="2645" spans="1:7" x14ac:dyDescent="0.3">
      <c r="A2645" s="20" t="s">
        <v>1415</v>
      </c>
      <c r="B2645" s="102">
        <v>43974</v>
      </c>
      <c r="C2645" s="103">
        <v>0.16</v>
      </c>
      <c r="D2645" s="133">
        <v>2200</v>
      </c>
      <c r="E2645" s="108" t="str">
        <f>_xlfn.XLOOKUP($A2645,'Task3 Baza'!$A$2:$A$1999,'Task3 Baza'!$C$2:$C$1999,"non",0)</f>
        <v>Balakən</v>
      </c>
      <c r="F2645" s="109" t="str">
        <f t="shared" si="86"/>
        <v>Bakı</v>
      </c>
      <c r="G2645" s="110">
        <f t="shared" si="87"/>
        <v>10</v>
      </c>
    </row>
    <row r="2646" spans="1:7" x14ac:dyDescent="0.3">
      <c r="A2646" s="20" t="s">
        <v>569</v>
      </c>
      <c r="B2646" s="102">
        <v>44638</v>
      </c>
      <c r="C2646" s="103">
        <v>0.15</v>
      </c>
      <c r="D2646" s="133">
        <v>7000</v>
      </c>
      <c r="E2646" s="108" t="str">
        <f>_xlfn.XLOOKUP($A2646,'Task3 Baza'!$A$2:$A$1999,'Task3 Baza'!$C$2:$C$1999,"non",0)</f>
        <v>Qazax</v>
      </c>
      <c r="F2646" s="109" t="str">
        <f t="shared" si="86"/>
        <v>Sumqayıt</v>
      </c>
      <c r="G2646" s="110">
        <f t="shared" si="87"/>
        <v>50</v>
      </c>
    </row>
    <row r="2647" spans="1:7" x14ac:dyDescent="0.3">
      <c r="A2647" s="20" t="s">
        <v>1021</v>
      </c>
      <c r="B2647" s="102">
        <v>43718</v>
      </c>
      <c r="C2647" s="103">
        <v>0.2</v>
      </c>
      <c r="D2647" s="133">
        <v>3000</v>
      </c>
      <c r="E2647" s="108" t="str">
        <f>_xlfn.XLOOKUP($A2647,'Task3 Baza'!$A$2:$A$1999,'Task3 Baza'!$C$2:$C$1999,"non",0)</f>
        <v>Beyləqan</v>
      </c>
      <c r="F2647" s="109" t="str">
        <f t="shared" si="86"/>
        <v>Bakı</v>
      </c>
      <c r="G2647" s="110">
        <f t="shared" si="87"/>
        <v>10</v>
      </c>
    </row>
    <row r="2648" spans="1:7" x14ac:dyDescent="0.3">
      <c r="A2648" s="20" t="s">
        <v>1222</v>
      </c>
      <c r="B2648" s="102">
        <v>44459</v>
      </c>
      <c r="C2648" s="103">
        <v>0.24</v>
      </c>
      <c r="D2648" s="133">
        <v>10200</v>
      </c>
      <c r="E2648" s="108" t="str">
        <f>_xlfn.XLOOKUP($A2648,'Task3 Baza'!$A$2:$A$1999,'Task3 Baza'!$C$2:$C$1999,"non",0)</f>
        <v>Şabran</v>
      </c>
      <c r="F2648" s="109" t="str">
        <f t="shared" si="86"/>
        <v>Gəncə</v>
      </c>
      <c r="G2648" s="110">
        <f t="shared" si="87"/>
        <v>20</v>
      </c>
    </row>
    <row r="2649" spans="1:7" x14ac:dyDescent="0.3">
      <c r="A2649" s="20" t="s">
        <v>1597</v>
      </c>
      <c r="B2649" s="102">
        <v>44101</v>
      </c>
      <c r="C2649" s="103">
        <v>0.23</v>
      </c>
      <c r="D2649" s="133">
        <v>9000</v>
      </c>
      <c r="E2649" s="108" t="str">
        <f>_xlfn.XLOOKUP($A2649,'Task3 Baza'!$A$2:$A$1999,'Task3 Baza'!$C$2:$C$1999,"non",0)</f>
        <v>Ağsu</v>
      </c>
      <c r="F2649" s="109" t="str">
        <f t="shared" si="86"/>
        <v>Bakı</v>
      </c>
      <c r="G2649" s="110">
        <f t="shared" si="87"/>
        <v>10</v>
      </c>
    </row>
    <row r="2650" spans="1:7" x14ac:dyDescent="0.3">
      <c r="A2650" s="20" t="s">
        <v>1604</v>
      </c>
      <c r="B2650" s="102">
        <v>44333</v>
      </c>
      <c r="C2650" s="103">
        <v>0.17</v>
      </c>
      <c r="D2650" s="133">
        <v>7700</v>
      </c>
      <c r="E2650" s="108" t="str">
        <f>_xlfn.XLOOKUP($A2650,'Task3 Baza'!$A$2:$A$1999,'Task3 Baza'!$C$2:$C$1999,"non",0)</f>
        <v>Lerik</v>
      </c>
      <c r="F2650" s="109" t="str">
        <f t="shared" si="86"/>
        <v>Gəncə</v>
      </c>
      <c r="G2650" s="110">
        <f t="shared" si="87"/>
        <v>20</v>
      </c>
    </row>
    <row r="2651" spans="1:7" x14ac:dyDescent="0.3">
      <c r="A2651" s="20" t="s">
        <v>287</v>
      </c>
      <c r="B2651" s="102">
        <v>44479</v>
      </c>
      <c r="C2651" s="103">
        <v>0.16</v>
      </c>
      <c r="D2651" s="133">
        <v>12900</v>
      </c>
      <c r="E2651" s="108" t="str">
        <f>_xlfn.XLOOKUP($A2651,'Task3 Baza'!$A$2:$A$1999,'Task3 Baza'!$C$2:$C$1999,"non",0)</f>
        <v>Mingəçevir</v>
      </c>
      <c r="F2651" s="109" t="str">
        <f t="shared" si="86"/>
        <v>Gəncə</v>
      </c>
      <c r="G2651" s="110">
        <f t="shared" si="87"/>
        <v>20</v>
      </c>
    </row>
    <row r="2652" spans="1:7" x14ac:dyDescent="0.3">
      <c r="A2652" s="20" t="s">
        <v>1605</v>
      </c>
      <c r="B2652" s="102">
        <v>44228</v>
      </c>
      <c r="C2652" s="103">
        <v>0.19</v>
      </c>
      <c r="D2652" s="133">
        <v>9900</v>
      </c>
      <c r="E2652" s="108" t="str">
        <f>_xlfn.XLOOKUP($A2652,'Task3 Baza'!$A$2:$A$1999,'Task3 Baza'!$C$2:$C$1999,"non",0)</f>
        <v>Qazax</v>
      </c>
      <c r="F2652" s="109" t="str">
        <f t="shared" si="86"/>
        <v>Sumqayıt</v>
      </c>
      <c r="G2652" s="110">
        <f t="shared" si="87"/>
        <v>50</v>
      </c>
    </row>
    <row r="2653" spans="1:7" x14ac:dyDescent="0.3">
      <c r="A2653" s="20" t="s">
        <v>1028</v>
      </c>
      <c r="B2653" s="102">
        <v>44034</v>
      </c>
      <c r="C2653" s="103">
        <v>0.24</v>
      </c>
      <c r="D2653" s="133">
        <v>3600</v>
      </c>
      <c r="E2653" s="108" t="str">
        <f>_xlfn.XLOOKUP($A2653,'Task3 Baza'!$A$2:$A$1999,'Task3 Baza'!$C$2:$C$1999,"non",0)</f>
        <v>Qusar</v>
      </c>
      <c r="F2653" s="109" t="str">
        <f t="shared" si="86"/>
        <v>Gəncə</v>
      </c>
      <c r="G2653" s="110">
        <f t="shared" si="87"/>
        <v>20</v>
      </c>
    </row>
    <row r="2654" spans="1:7" x14ac:dyDescent="0.3">
      <c r="A2654" s="20" t="s">
        <v>1065</v>
      </c>
      <c r="B2654" s="102">
        <v>44526</v>
      </c>
      <c r="C2654" s="103">
        <v>0.19</v>
      </c>
      <c r="D2654" s="133">
        <v>2400</v>
      </c>
      <c r="E2654" s="108" t="str">
        <f>_xlfn.XLOOKUP($A2654,'Task3 Baza'!$A$2:$A$1999,'Task3 Baza'!$C$2:$C$1999,"non",0)</f>
        <v>Göygöl</v>
      </c>
      <c r="F2654" s="109" t="str">
        <f t="shared" si="86"/>
        <v>Sumqayıt</v>
      </c>
      <c r="G2654" s="110">
        <f t="shared" si="87"/>
        <v>50</v>
      </c>
    </row>
    <row r="2655" spans="1:7" x14ac:dyDescent="0.3">
      <c r="A2655" s="20" t="s">
        <v>1606</v>
      </c>
      <c r="B2655" s="102">
        <v>43978</v>
      </c>
      <c r="C2655" s="103">
        <v>0.2</v>
      </c>
      <c r="D2655" s="133">
        <v>4800</v>
      </c>
      <c r="E2655" s="108" t="str">
        <f>_xlfn.XLOOKUP($A2655,'Task3 Baza'!$A$2:$A$1999,'Task3 Baza'!$C$2:$C$1999,"non",0)</f>
        <v>Beyləqan</v>
      </c>
      <c r="F2655" s="109" t="str">
        <f t="shared" si="86"/>
        <v>Bakı</v>
      </c>
      <c r="G2655" s="110">
        <f t="shared" si="87"/>
        <v>10</v>
      </c>
    </row>
    <row r="2656" spans="1:7" x14ac:dyDescent="0.3">
      <c r="A2656" s="20" t="s">
        <v>587</v>
      </c>
      <c r="B2656" s="102">
        <v>44539</v>
      </c>
      <c r="C2656" s="103">
        <v>0.14000000000000001</v>
      </c>
      <c r="D2656" s="133">
        <v>6900</v>
      </c>
      <c r="E2656" s="108" t="str">
        <f>_xlfn.XLOOKUP($A2656,'Task3 Baza'!$A$2:$A$1999,'Task3 Baza'!$C$2:$C$1999,"non",0)</f>
        <v>Füzuli</v>
      </c>
      <c r="F2656" s="109" t="str">
        <f t="shared" si="86"/>
        <v>Sumqayıt</v>
      </c>
      <c r="G2656" s="110">
        <f t="shared" si="87"/>
        <v>50</v>
      </c>
    </row>
    <row r="2657" spans="1:7" x14ac:dyDescent="0.3">
      <c r="A2657" s="20" t="s">
        <v>1412</v>
      </c>
      <c r="B2657" s="102">
        <v>44602</v>
      </c>
      <c r="C2657" s="103">
        <v>0.23</v>
      </c>
      <c r="D2657" s="133">
        <v>9400</v>
      </c>
      <c r="E2657" s="108" t="str">
        <f>_xlfn.XLOOKUP($A2657,'Task3 Baza'!$A$2:$A$1999,'Task3 Baza'!$C$2:$C$1999,"non",0)</f>
        <v>Ağcabədi</v>
      </c>
      <c r="F2657" s="109" t="str">
        <f t="shared" si="86"/>
        <v>Bakı</v>
      </c>
      <c r="G2657" s="110">
        <f t="shared" si="87"/>
        <v>10</v>
      </c>
    </row>
    <row r="2658" spans="1:7" x14ac:dyDescent="0.3">
      <c r="A2658" s="20" t="s">
        <v>752</v>
      </c>
      <c r="B2658" s="102">
        <v>44160</v>
      </c>
      <c r="C2658" s="103">
        <v>0.19</v>
      </c>
      <c r="D2658" s="133">
        <v>6000</v>
      </c>
      <c r="E2658" s="108" t="str">
        <f>_xlfn.XLOOKUP($A2658,'Task3 Baza'!$A$2:$A$1999,'Task3 Baza'!$C$2:$C$1999,"non",0)</f>
        <v>Zaqatala</v>
      </c>
      <c r="F2658" s="109" t="str">
        <f t="shared" si="86"/>
        <v>Lənkəran</v>
      </c>
      <c r="G2658" s="110">
        <f t="shared" si="87"/>
        <v>42</v>
      </c>
    </row>
    <row r="2659" spans="1:7" x14ac:dyDescent="0.3">
      <c r="A2659" s="20" t="s">
        <v>1607</v>
      </c>
      <c r="B2659" s="102">
        <v>44620</v>
      </c>
      <c r="C2659" s="103">
        <v>0.24</v>
      </c>
      <c r="D2659" s="133">
        <v>7300</v>
      </c>
      <c r="E2659" s="108" t="str">
        <f>_xlfn.XLOOKUP($A2659,'Task3 Baza'!$A$2:$A$1999,'Task3 Baza'!$C$2:$C$1999,"non",0)</f>
        <v>Qubadlı</v>
      </c>
      <c r="F2659" s="109" t="str">
        <f t="shared" si="86"/>
        <v>Gəncə</v>
      </c>
      <c r="G2659" s="110">
        <f t="shared" si="87"/>
        <v>20</v>
      </c>
    </row>
    <row r="2660" spans="1:7" x14ac:dyDescent="0.3">
      <c r="A2660" s="20" t="s">
        <v>1307</v>
      </c>
      <c r="B2660" s="102">
        <v>44432</v>
      </c>
      <c r="C2660" s="103">
        <v>0.16</v>
      </c>
      <c r="D2660" s="133">
        <v>4000</v>
      </c>
      <c r="E2660" s="108" t="str">
        <f>_xlfn.XLOOKUP($A2660,'Task3 Baza'!$A$2:$A$1999,'Task3 Baza'!$C$2:$C$1999,"non",0)</f>
        <v>Gəncə</v>
      </c>
      <c r="F2660" s="109" t="str">
        <f t="shared" si="86"/>
        <v>Sumqayıt</v>
      </c>
      <c r="G2660" s="110">
        <f t="shared" si="87"/>
        <v>50</v>
      </c>
    </row>
    <row r="2661" spans="1:7" x14ac:dyDescent="0.3">
      <c r="A2661" s="20" t="s">
        <v>1608</v>
      </c>
      <c r="B2661" s="102">
        <v>44289</v>
      </c>
      <c r="C2661" s="103">
        <v>0.15</v>
      </c>
      <c r="D2661" s="133">
        <v>1900</v>
      </c>
      <c r="E2661" s="108" t="str">
        <f>_xlfn.XLOOKUP($A2661,'Task3 Baza'!$A$2:$A$1999,'Task3 Baza'!$C$2:$C$1999,"non",0)</f>
        <v>Xaçmaz</v>
      </c>
      <c r="F2661" s="109" t="str">
        <f t="shared" si="86"/>
        <v>Sumqayıt</v>
      </c>
      <c r="G2661" s="110">
        <f t="shared" si="87"/>
        <v>50</v>
      </c>
    </row>
    <row r="2662" spans="1:7" x14ac:dyDescent="0.3">
      <c r="A2662" s="20" t="s">
        <v>1263</v>
      </c>
      <c r="B2662" s="102">
        <v>43820</v>
      </c>
      <c r="C2662" s="103">
        <v>0.24</v>
      </c>
      <c r="D2662" s="133">
        <v>9500</v>
      </c>
      <c r="E2662" s="108" t="str">
        <f>_xlfn.XLOOKUP($A2662,'Task3 Baza'!$A$2:$A$1999,'Task3 Baza'!$C$2:$C$1999,"non",0)</f>
        <v>Kürdəmir</v>
      </c>
      <c r="F2662" s="109" t="str">
        <f t="shared" si="86"/>
        <v>Sumqayıt</v>
      </c>
      <c r="G2662" s="110">
        <f t="shared" si="87"/>
        <v>50</v>
      </c>
    </row>
    <row r="2663" spans="1:7" x14ac:dyDescent="0.3">
      <c r="A2663" s="20" t="s">
        <v>757</v>
      </c>
      <c r="B2663" s="102">
        <v>44354</v>
      </c>
      <c r="C2663" s="103">
        <v>0.23</v>
      </c>
      <c r="D2663" s="133">
        <v>10000</v>
      </c>
      <c r="E2663" s="108" t="str">
        <f>_xlfn.XLOOKUP($A2663,'Task3 Baza'!$A$2:$A$1999,'Task3 Baza'!$C$2:$C$1999,"non",0)</f>
        <v>Şərur</v>
      </c>
      <c r="F2663" s="109" t="str">
        <f t="shared" si="86"/>
        <v>Lənkəran</v>
      </c>
      <c r="G2663" s="110">
        <f t="shared" si="87"/>
        <v>42</v>
      </c>
    </row>
    <row r="2664" spans="1:7" x14ac:dyDescent="0.3">
      <c r="A2664" s="20" t="s">
        <v>971</v>
      </c>
      <c r="B2664" s="102">
        <v>44134</v>
      </c>
      <c r="C2664" s="103">
        <v>0.21</v>
      </c>
      <c r="D2664" s="133">
        <v>1600</v>
      </c>
      <c r="E2664" s="108" t="str">
        <f>_xlfn.XLOOKUP($A2664,'Task3 Baza'!$A$2:$A$1999,'Task3 Baza'!$C$2:$C$1999,"non",0)</f>
        <v>Yardımlı</v>
      </c>
      <c r="F2664" s="109" t="str">
        <f t="shared" si="86"/>
        <v>Lənkəran</v>
      </c>
      <c r="G2664" s="110">
        <f t="shared" si="87"/>
        <v>42</v>
      </c>
    </row>
    <row r="2665" spans="1:7" x14ac:dyDescent="0.3">
      <c r="A2665" s="20" t="s">
        <v>1609</v>
      </c>
      <c r="B2665" s="102">
        <v>43870</v>
      </c>
      <c r="C2665" s="103">
        <v>0.17</v>
      </c>
      <c r="D2665" s="133">
        <v>9400</v>
      </c>
      <c r="E2665" s="108" t="str">
        <f>_xlfn.XLOOKUP($A2665,'Task3 Baza'!$A$2:$A$1999,'Task3 Baza'!$C$2:$C$1999,"non",0)</f>
        <v>Şabran</v>
      </c>
      <c r="F2665" s="109" t="str">
        <f t="shared" si="86"/>
        <v>Gəncə</v>
      </c>
      <c r="G2665" s="110">
        <f t="shared" si="87"/>
        <v>20</v>
      </c>
    </row>
    <row r="2666" spans="1:7" x14ac:dyDescent="0.3">
      <c r="A2666" s="20" t="s">
        <v>1610</v>
      </c>
      <c r="B2666" s="102">
        <v>44324</v>
      </c>
      <c r="C2666" s="103">
        <v>0.24</v>
      </c>
      <c r="D2666" s="133">
        <v>7000</v>
      </c>
      <c r="E2666" s="108" t="str">
        <f>_xlfn.XLOOKUP($A2666,'Task3 Baza'!$A$2:$A$1999,'Task3 Baza'!$C$2:$C$1999,"non",0)</f>
        <v>Sədərək</v>
      </c>
      <c r="F2666" s="109" t="str">
        <f t="shared" si="86"/>
        <v>Gəncə</v>
      </c>
      <c r="G2666" s="110">
        <f t="shared" si="87"/>
        <v>20</v>
      </c>
    </row>
    <row r="2667" spans="1:7" x14ac:dyDescent="0.3">
      <c r="A2667" s="20" t="s">
        <v>477</v>
      </c>
      <c r="B2667" s="102">
        <v>44319</v>
      </c>
      <c r="C2667" s="103">
        <v>0.18</v>
      </c>
      <c r="D2667" s="133">
        <v>5300</v>
      </c>
      <c r="E2667" s="108" t="str">
        <f>_xlfn.XLOOKUP($A2667,'Task3 Baza'!$A$2:$A$1999,'Task3 Baza'!$C$2:$C$1999,"non",0)</f>
        <v>Şəki</v>
      </c>
      <c r="F2667" s="109" t="str">
        <f t="shared" si="86"/>
        <v>Lənkəran</v>
      </c>
      <c r="G2667" s="110">
        <f t="shared" si="87"/>
        <v>42</v>
      </c>
    </row>
    <row r="2668" spans="1:7" x14ac:dyDescent="0.3">
      <c r="A2668" s="20" t="s">
        <v>1275</v>
      </c>
      <c r="B2668" s="102">
        <v>44406</v>
      </c>
      <c r="C2668" s="103">
        <v>0.17</v>
      </c>
      <c r="D2668" s="133">
        <v>8000</v>
      </c>
      <c r="E2668" s="108" t="str">
        <f>_xlfn.XLOOKUP($A2668,'Task3 Baza'!$A$2:$A$1999,'Task3 Baza'!$C$2:$C$1999,"non",0)</f>
        <v>Qusar</v>
      </c>
      <c r="F2668" s="109" t="str">
        <f t="shared" si="86"/>
        <v>Gəncə</v>
      </c>
      <c r="G2668" s="110">
        <f t="shared" si="87"/>
        <v>20</v>
      </c>
    </row>
    <row r="2669" spans="1:7" x14ac:dyDescent="0.3">
      <c r="A2669" s="20" t="s">
        <v>1105</v>
      </c>
      <c r="B2669" s="102">
        <v>44120</v>
      </c>
      <c r="C2669" s="103">
        <v>0.17</v>
      </c>
      <c r="D2669" s="133">
        <v>11000</v>
      </c>
      <c r="E2669" s="108" t="str">
        <f>_xlfn.XLOOKUP($A2669,'Task3 Baza'!$A$2:$A$1999,'Task3 Baza'!$C$2:$C$1999,"non",0)</f>
        <v>Siyəzən</v>
      </c>
      <c r="F2669" s="109" t="str">
        <f t="shared" si="86"/>
        <v>Gəncə</v>
      </c>
      <c r="G2669" s="110">
        <f t="shared" si="87"/>
        <v>20</v>
      </c>
    </row>
    <row r="2670" spans="1:7" x14ac:dyDescent="0.3">
      <c r="A2670" s="20" t="s">
        <v>629</v>
      </c>
      <c r="B2670" s="102">
        <v>44653</v>
      </c>
      <c r="C2670" s="103">
        <v>0.15</v>
      </c>
      <c r="D2670" s="133">
        <v>2300</v>
      </c>
      <c r="E2670" s="108" t="str">
        <f>_xlfn.XLOOKUP($A2670,'Task3 Baza'!$A$2:$A$1999,'Task3 Baza'!$C$2:$C$1999,"non",0)</f>
        <v>Daşkəsən</v>
      </c>
      <c r="F2670" s="109" t="str">
        <f t="shared" si="86"/>
        <v>Bakı</v>
      </c>
      <c r="G2670" s="110">
        <f t="shared" si="87"/>
        <v>10</v>
      </c>
    </row>
    <row r="2671" spans="1:7" x14ac:dyDescent="0.3">
      <c r="A2671" s="20" t="s">
        <v>188</v>
      </c>
      <c r="B2671" s="102">
        <v>44260</v>
      </c>
      <c r="C2671" s="103">
        <v>0.21</v>
      </c>
      <c r="D2671" s="133">
        <v>10800</v>
      </c>
      <c r="E2671" s="108" t="str">
        <f>_xlfn.XLOOKUP($A2671,'Task3 Baza'!$A$2:$A$1999,'Task3 Baza'!$C$2:$C$1999,"non",0)</f>
        <v>Şəki</v>
      </c>
      <c r="F2671" s="109" t="str">
        <f t="shared" si="86"/>
        <v>Lənkəran</v>
      </c>
      <c r="G2671" s="110">
        <f t="shared" si="87"/>
        <v>42</v>
      </c>
    </row>
    <row r="2672" spans="1:7" x14ac:dyDescent="0.3">
      <c r="A2672" s="20" t="s">
        <v>1324</v>
      </c>
      <c r="B2672" s="102">
        <v>44472</v>
      </c>
      <c r="C2672" s="103">
        <v>0.23</v>
      </c>
      <c r="D2672" s="133">
        <v>1300</v>
      </c>
      <c r="E2672" s="108" t="str">
        <f>_xlfn.XLOOKUP($A2672,'Task3 Baza'!$A$2:$A$1999,'Task3 Baza'!$C$2:$C$1999,"non",0)</f>
        <v>Şəmkir</v>
      </c>
      <c r="F2672" s="109" t="str">
        <f t="shared" si="86"/>
        <v>Lənkəran</v>
      </c>
      <c r="G2672" s="110">
        <f t="shared" si="87"/>
        <v>42</v>
      </c>
    </row>
    <row r="2673" spans="1:7" x14ac:dyDescent="0.3">
      <c r="A2673" s="20" t="s">
        <v>848</v>
      </c>
      <c r="B2673" s="102">
        <v>44290</v>
      </c>
      <c r="C2673" s="103">
        <v>0.24</v>
      </c>
      <c r="D2673" s="133">
        <v>9300</v>
      </c>
      <c r="E2673" s="108" t="str">
        <f>_xlfn.XLOOKUP($A2673,'Task3 Baza'!$A$2:$A$1999,'Task3 Baza'!$C$2:$C$1999,"non",0)</f>
        <v>Kürdəmir</v>
      </c>
      <c r="F2673" s="109" t="str">
        <f t="shared" si="86"/>
        <v>Sumqayıt</v>
      </c>
      <c r="G2673" s="110">
        <f t="shared" si="87"/>
        <v>50</v>
      </c>
    </row>
    <row r="2674" spans="1:7" x14ac:dyDescent="0.3">
      <c r="A2674" s="20" t="s">
        <v>277</v>
      </c>
      <c r="B2674" s="102">
        <v>44059</v>
      </c>
      <c r="C2674" s="103">
        <v>0.18</v>
      </c>
      <c r="D2674" s="133">
        <v>9500</v>
      </c>
      <c r="E2674" s="108" t="str">
        <f>_xlfn.XLOOKUP($A2674,'Task3 Baza'!$A$2:$A$1999,'Task3 Baza'!$C$2:$C$1999,"non",0)</f>
        <v>Samux</v>
      </c>
      <c r="F2674" s="109" t="str">
        <f t="shared" si="86"/>
        <v>Gəncə</v>
      </c>
      <c r="G2674" s="110">
        <f t="shared" si="87"/>
        <v>20</v>
      </c>
    </row>
    <row r="2675" spans="1:7" x14ac:dyDescent="0.3">
      <c r="A2675" s="20" t="s">
        <v>938</v>
      </c>
      <c r="B2675" s="102">
        <v>44404</v>
      </c>
      <c r="C2675" s="103">
        <v>0.16</v>
      </c>
      <c r="D2675" s="133">
        <v>1000</v>
      </c>
      <c r="E2675" s="108" t="str">
        <f>_xlfn.XLOOKUP($A2675,'Task3 Baza'!$A$2:$A$1999,'Task3 Baza'!$C$2:$C$1999,"non",0)</f>
        <v>Sumqayıt</v>
      </c>
      <c r="F2675" s="109" t="str">
        <f t="shared" si="86"/>
        <v>Gəncə</v>
      </c>
      <c r="G2675" s="110">
        <f t="shared" si="87"/>
        <v>20</v>
      </c>
    </row>
    <row r="2676" spans="1:7" x14ac:dyDescent="0.3">
      <c r="A2676" s="20" t="s">
        <v>603</v>
      </c>
      <c r="B2676" s="102">
        <v>44834</v>
      </c>
      <c r="C2676" s="103">
        <v>0.17</v>
      </c>
      <c r="D2676" s="133">
        <v>2700</v>
      </c>
      <c r="E2676" s="108" t="str">
        <f>_xlfn.XLOOKUP($A2676,'Task3 Baza'!$A$2:$A$1999,'Task3 Baza'!$C$2:$C$1999,"non",0)</f>
        <v>Yardımlı</v>
      </c>
      <c r="F2676" s="109" t="str">
        <f t="shared" si="86"/>
        <v>Lənkəran</v>
      </c>
      <c r="G2676" s="110">
        <f t="shared" si="87"/>
        <v>42</v>
      </c>
    </row>
    <row r="2677" spans="1:7" x14ac:dyDescent="0.3">
      <c r="A2677" s="20" t="s">
        <v>1611</v>
      </c>
      <c r="B2677" s="102">
        <v>44200</v>
      </c>
      <c r="C2677" s="103">
        <v>0.22</v>
      </c>
      <c r="D2677" s="133">
        <v>7600</v>
      </c>
      <c r="E2677" s="108" t="str">
        <f>_xlfn.XLOOKUP($A2677,'Task3 Baza'!$A$2:$A$1999,'Task3 Baza'!$C$2:$C$1999,"non",0)</f>
        <v>Şəki</v>
      </c>
      <c r="F2677" s="109" t="str">
        <f t="shared" si="86"/>
        <v>Lənkəran</v>
      </c>
      <c r="G2677" s="110">
        <f t="shared" si="87"/>
        <v>42</v>
      </c>
    </row>
    <row r="2678" spans="1:7" x14ac:dyDescent="0.3">
      <c r="A2678" s="20" t="s">
        <v>363</v>
      </c>
      <c r="B2678" s="102">
        <v>44380</v>
      </c>
      <c r="C2678" s="103">
        <v>0.22</v>
      </c>
      <c r="D2678" s="133">
        <v>10900</v>
      </c>
      <c r="E2678" s="108" t="str">
        <f>_xlfn.XLOOKUP($A2678,'Task3 Baza'!$A$2:$A$1999,'Task3 Baza'!$C$2:$C$1999,"non",0)</f>
        <v>Ucar</v>
      </c>
      <c r="F2678" s="109" t="str">
        <f t="shared" si="86"/>
        <v>Lənkəran</v>
      </c>
      <c r="G2678" s="110">
        <f t="shared" si="87"/>
        <v>42</v>
      </c>
    </row>
    <row r="2679" spans="1:7" x14ac:dyDescent="0.3">
      <c r="A2679" s="20" t="s">
        <v>1522</v>
      </c>
      <c r="B2679" s="102">
        <v>43955</v>
      </c>
      <c r="C2679" s="103">
        <v>0.15</v>
      </c>
      <c r="D2679" s="133">
        <v>6300</v>
      </c>
      <c r="E2679" s="108" t="str">
        <f>_xlfn.XLOOKUP($A2679,'Task3 Baza'!$A$2:$A$1999,'Task3 Baza'!$C$2:$C$1999,"non",0)</f>
        <v>Ağsu</v>
      </c>
      <c r="F2679" s="109" t="str">
        <f t="shared" si="86"/>
        <v>Bakı</v>
      </c>
      <c r="G2679" s="110">
        <f t="shared" si="87"/>
        <v>10</v>
      </c>
    </row>
    <row r="2680" spans="1:7" x14ac:dyDescent="0.3">
      <c r="A2680" s="20" t="s">
        <v>228</v>
      </c>
      <c r="B2680" s="102">
        <v>43931</v>
      </c>
      <c r="C2680" s="103">
        <v>0.22</v>
      </c>
      <c r="D2680" s="133">
        <v>12100</v>
      </c>
      <c r="E2680" s="108" t="str">
        <f>_xlfn.XLOOKUP($A2680,'Task3 Baza'!$A$2:$A$1999,'Task3 Baza'!$C$2:$C$1999,"non",0)</f>
        <v>Tərtər</v>
      </c>
      <c r="F2680" s="109" t="str">
        <f t="shared" si="86"/>
        <v>Lənkəran</v>
      </c>
      <c r="G2680" s="110">
        <f t="shared" si="87"/>
        <v>42</v>
      </c>
    </row>
    <row r="2681" spans="1:7" x14ac:dyDescent="0.3">
      <c r="A2681" s="20" t="s">
        <v>1612</v>
      </c>
      <c r="B2681" s="102">
        <v>44128</v>
      </c>
      <c r="C2681" s="103">
        <v>0.18</v>
      </c>
      <c r="D2681" s="133">
        <v>3000</v>
      </c>
      <c r="E2681" s="108" t="str">
        <f>_xlfn.XLOOKUP($A2681,'Task3 Baza'!$A$2:$A$1999,'Task3 Baza'!$C$2:$C$1999,"non",0)</f>
        <v>Culfa</v>
      </c>
      <c r="F2681" s="109" t="str">
        <f t="shared" si="86"/>
        <v>Bakı</v>
      </c>
      <c r="G2681" s="110">
        <f t="shared" si="87"/>
        <v>10</v>
      </c>
    </row>
    <row r="2682" spans="1:7" x14ac:dyDescent="0.3">
      <c r="A2682" s="20" t="s">
        <v>1330</v>
      </c>
      <c r="B2682" s="102">
        <v>44420</v>
      </c>
      <c r="C2682" s="103">
        <v>0.21</v>
      </c>
      <c r="D2682" s="133">
        <v>10300</v>
      </c>
      <c r="E2682" s="108" t="str">
        <f>_xlfn.XLOOKUP($A2682,'Task3 Baza'!$A$2:$A$1999,'Task3 Baza'!$C$2:$C$1999,"non",0)</f>
        <v>Şamaxı</v>
      </c>
      <c r="F2682" s="109" t="str">
        <f t="shared" si="86"/>
        <v>Lənkəran</v>
      </c>
      <c r="G2682" s="110">
        <f t="shared" si="87"/>
        <v>42</v>
      </c>
    </row>
    <row r="2683" spans="1:7" x14ac:dyDescent="0.3">
      <c r="A2683" s="20" t="s">
        <v>1437</v>
      </c>
      <c r="B2683" s="102">
        <v>43848</v>
      </c>
      <c r="C2683" s="103">
        <v>0.15</v>
      </c>
      <c r="D2683" s="133">
        <v>11200</v>
      </c>
      <c r="E2683" s="108" t="str">
        <f>_xlfn.XLOOKUP($A2683,'Task3 Baza'!$A$2:$A$1999,'Task3 Baza'!$C$2:$C$1999,"non",0)</f>
        <v>Bərdə</v>
      </c>
      <c r="F2683" s="109" t="str">
        <f t="shared" si="86"/>
        <v>Bakı</v>
      </c>
      <c r="G2683" s="110">
        <f t="shared" si="87"/>
        <v>10</v>
      </c>
    </row>
    <row r="2684" spans="1:7" x14ac:dyDescent="0.3">
      <c r="A2684" s="20" t="s">
        <v>351</v>
      </c>
      <c r="B2684" s="102">
        <v>43744</v>
      </c>
      <c r="C2684" s="103">
        <v>0.17</v>
      </c>
      <c r="D2684" s="133">
        <v>7400</v>
      </c>
      <c r="E2684" s="108" t="str">
        <f>_xlfn.XLOOKUP($A2684,'Task3 Baza'!$A$2:$A$1999,'Task3 Baza'!$C$2:$C$1999,"non",0)</f>
        <v>Zaqatala</v>
      </c>
      <c r="F2684" s="109" t="str">
        <f t="shared" si="86"/>
        <v>Lənkəran</v>
      </c>
      <c r="G2684" s="110">
        <f t="shared" si="87"/>
        <v>42</v>
      </c>
    </row>
    <row r="2685" spans="1:7" x14ac:dyDescent="0.3">
      <c r="A2685" s="20" t="s">
        <v>782</v>
      </c>
      <c r="B2685" s="102">
        <v>44384</v>
      </c>
      <c r="C2685" s="103">
        <v>0.22</v>
      </c>
      <c r="D2685" s="133">
        <v>4800</v>
      </c>
      <c r="E2685" s="108" t="str">
        <f>_xlfn.XLOOKUP($A2685,'Task3 Baza'!$A$2:$A$1999,'Task3 Baza'!$C$2:$C$1999,"non",0)</f>
        <v>Qazax</v>
      </c>
      <c r="F2685" s="109" t="str">
        <f t="shared" si="86"/>
        <v>Sumqayıt</v>
      </c>
      <c r="G2685" s="110">
        <f t="shared" si="87"/>
        <v>50</v>
      </c>
    </row>
    <row r="2686" spans="1:7" x14ac:dyDescent="0.3">
      <c r="A2686" s="20" t="s">
        <v>1554</v>
      </c>
      <c r="B2686" s="102">
        <v>44380</v>
      </c>
      <c r="C2686" s="103">
        <v>0.2</v>
      </c>
      <c r="D2686" s="133">
        <v>11300</v>
      </c>
      <c r="E2686" s="108" t="str">
        <f>_xlfn.XLOOKUP($A2686,'Task3 Baza'!$A$2:$A$1999,'Task3 Baza'!$C$2:$C$1999,"non",0)</f>
        <v>Naxçıvan</v>
      </c>
      <c r="F2686" s="109" t="str">
        <f t="shared" si="86"/>
        <v>Gəncə</v>
      </c>
      <c r="G2686" s="110">
        <f t="shared" si="87"/>
        <v>20</v>
      </c>
    </row>
    <row r="2687" spans="1:7" x14ac:dyDescent="0.3">
      <c r="A2687" s="20" t="s">
        <v>1372</v>
      </c>
      <c r="B2687" s="102">
        <v>44466</v>
      </c>
      <c r="C2687" s="103">
        <v>0.19</v>
      </c>
      <c r="D2687" s="133">
        <v>3500</v>
      </c>
      <c r="E2687" s="108" t="str">
        <f>_xlfn.XLOOKUP($A2687,'Task3 Baza'!$A$2:$A$1999,'Task3 Baza'!$C$2:$C$1999,"non",0)</f>
        <v>Saatlı</v>
      </c>
      <c r="F2687" s="109" t="str">
        <f t="shared" si="86"/>
        <v>Gəncə</v>
      </c>
      <c r="G2687" s="110">
        <f t="shared" si="87"/>
        <v>20</v>
      </c>
    </row>
    <row r="2688" spans="1:7" x14ac:dyDescent="0.3">
      <c r="A2688" s="20" t="s">
        <v>705</v>
      </c>
      <c r="B2688" s="102">
        <v>43984</v>
      </c>
      <c r="C2688" s="103">
        <v>0.14000000000000001</v>
      </c>
      <c r="D2688" s="133">
        <v>2200</v>
      </c>
      <c r="E2688" s="108" t="str">
        <f>_xlfn.XLOOKUP($A2688,'Task3 Baza'!$A$2:$A$1999,'Task3 Baza'!$C$2:$C$1999,"non",0)</f>
        <v>Qobustan</v>
      </c>
      <c r="F2688" s="109" t="str">
        <f t="shared" si="86"/>
        <v>Gəncə</v>
      </c>
      <c r="G2688" s="110">
        <f t="shared" si="87"/>
        <v>20</v>
      </c>
    </row>
    <row r="2689" spans="1:7" x14ac:dyDescent="0.3">
      <c r="A2689" s="20" t="s">
        <v>924</v>
      </c>
      <c r="B2689" s="102">
        <v>44021</v>
      </c>
      <c r="C2689" s="103">
        <v>0.2</v>
      </c>
      <c r="D2689" s="133">
        <v>8200</v>
      </c>
      <c r="E2689" s="108" t="str">
        <f>_xlfn.XLOOKUP($A2689,'Task3 Baza'!$A$2:$A$1999,'Task3 Baza'!$C$2:$C$1999,"non",0)</f>
        <v>Naftalan</v>
      </c>
      <c r="F2689" s="109" t="str">
        <f t="shared" si="86"/>
        <v>Gəncə</v>
      </c>
      <c r="G2689" s="110">
        <f t="shared" si="87"/>
        <v>20</v>
      </c>
    </row>
    <row r="2690" spans="1:7" x14ac:dyDescent="0.3">
      <c r="A2690" s="20" t="s">
        <v>1129</v>
      </c>
      <c r="B2690" s="102">
        <v>44126</v>
      </c>
      <c r="C2690" s="103">
        <v>0.2</v>
      </c>
      <c r="D2690" s="133">
        <v>12000</v>
      </c>
      <c r="E2690" s="108" t="str">
        <f>_xlfn.XLOOKUP($A2690,'Task3 Baza'!$A$2:$A$1999,'Task3 Baza'!$C$2:$C$1999,"non",0)</f>
        <v>Ağdam</v>
      </c>
      <c r="F2690" s="109" t="str">
        <f t="shared" ref="F2690:F2753" si="88">VLOOKUP($E2690,$I$3:$K$75,2,0)</f>
        <v>Bakı</v>
      </c>
      <c r="G2690" s="110">
        <f t="shared" ref="G2690:G2753" si="89">VLOOKUP(VLOOKUP($E2690,$I$3:$J$75,2,0),$L$3:$M$6,2,0)</f>
        <v>10</v>
      </c>
    </row>
    <row r="2691" spans="1:7" x14ac:dyDescent="0.3">
      <c r="A2691" s="20" t="s">
        <v>804</v>
      </c>
      <c r="B2691" s="102">
        <v>43572</v>
      </c>
      <c r="C2691" s="103">
        <v>0.15</v>
      </c>
      <c r="D2691" s="133">
        <v>12000</v>
      </c>
      <c r="E2691" s="108" t="str">
        <f>_xlfn.XLOOKUP($A2691,'Task3 Baza'!$A$2:$A$1999,'Task3 Baza'!$C$2:$C$1999,"non",0)</f>
        <v>Xocalı</v>
      </c>
      <c r="F2691" s="109" t="str">
        <f t="shared" si="88"/>
        <v>Sumqayıt</v>
      </c>
      <c r="G2691" s="110">
        <f t="shared" si="89"/>
        <v>50</v>
      </c>
    </row>
    <row r="2692" spans="1:7" x14ac:dyDescent="0.3">
      <c r="A2692" s="20" t="s">
        <v>914</v>
      </c>
      <c r="B2692" s="102">
        <v>44737</v>
      </c>
      <c r="C2692" s="103">
        <v>0.22</v>
      </c>
      <c r="D2692" s="133">
        <v>5800</v>
      </c>
      <c r="E2692" s="108" t="str">
        <f>_xlfn.XLOOKUP($A2692,'Task3 Baza'!$A$2:$A$1999,'Task3 Baza'!$C$2:$C$1999,"non",0)</f>
        <v>Ağstafa</v>
      </c>
      <c r="F2692" s="109" t="str">
        <f t="shared" si="88"/>
        <v>Bakı</v>
      </c>
      <c r="G2692" s="110">
        <f t="shared" si="89"/>
        <v>10</v>
      </c>
    </row>
    <row r="2693" spans="1:7" x14ac:dyDescent="0.3">
      <c r="A2693" s="20" t="s">
        <v>1308</v>
      </c>
      <c r="B2693" s="102">
        <v>44257</v>
      </c>
      <c r="C2693" s="103">
        <v>0.15</v>
      </c>
      <c r="D2693" s="133">
        <v>9900</v>
      </c>
      <c r="E2693" s="108" t="str">
        <f>_xlfn.XLOOKUP($A2693,'Task3 Baza'!$A$2:$A$1999,'Task3 Baza'!$C$2:$C$1999,"non",0)</f>
        <v>Zəngilan</v>
      </c>
      <c r="F2693" s="109" t="str">
        <f t="shared" si="88"/>
        <v>Lənkəran</v>
      </c>
      <c r="G2693" s="110">
        <f t="shared" si="89"/>
        <v>42</v>
      </c>
    </row>
    <row r="2694" spans="1:7" x14ac:dyDescent="0.3">
      <c r="A2694" s="20" t="s">
        <v>1613</v>
      </c>
      <c r="B2694" s="102">
        <v>44151</v>
      </c>
      <c r="C2694" s="103">
        <v>0.14000000000000001</v>
      </c>
      <c r="D2694" s="133">
        <v>9000</v>
      </c>
      <c r="E2694" s="108" t="str">
        <f>_xlfn.XLOOKUP($A2694,'Task3 Baza'!$A$2:$A$1999,'Task3 Baza'!$C$2:$C$1999,"non",0)</f>
        <v>Tovuz</v>
      </c>
      <c r="F2694" s="109" t="str">
        <f t="shared" si="88"/>
        <v>Lənkəran</v>
      </c>
      <c r="G2694" s="110">
        <f t="shared" si="89"/>
        <v>42</v>
      </c>
    </row>
    <row r="2695" spans="1:7" x14ac:dyDescent="0.3">
      <c r="A2695" s="20" t="s">
        <v>629</v>
      </c>
      <c r="B2695" s="102">
        <v>44213</v>
      </c>
      <c r="C2695" s="103">
        <v>0.22</v>
      </c>
      <c r="D2695" s="133">
        <v>4600</v>
      </c>
      <c r="E2695" s="108" t="str">
        <f>_xlfn.XLOOKUP($A2695,'Task3 Baza'!$A$2:$A$1999,'Task3 Baza'!$C$2:$C$1999,"non",0)</f>
        <v>Daşkəsən</v>
      </c>
      <c r="F2695" s="109" t="str">
        <f t="shared" si="88"/>
        <v>Bakı</v>
      </c>
      <c r="G2695" s="110">
        <f t="shared" si="89"/>
        <v>10</v>
      </c>
    </row>
    <row r="2696" spans="1:7" x14ac:dyDescent="0.3">
      <c r="A2696" s="20" t="s">
        <v>912</v>
      </c>
      <c r="B2696" s="102">
        <v>44417</v>
      </c>
      <c r="C2696" s="103">
        <v>0.14000000000000001</v>
      </c>
      <c r="D2696" s="133">
        <v>6300</v>
      </c>
      <c r="E2696" s="108" t="str">
        <f>_xlfn.XLOOKUP($A2696,'Task3 Baza'!$A$2:$A$1999,'Task3 Baza'!$C$2:$C$1999,"non",0)</f>
        <v>Şabran</v>
      </c>
      <c r="F2696" s="109" t="str">
        <f t="shared" si="88"/>
        <v>Gəncə</v>
      </c>
      <c r="G2696" s="110">
        <f t="shared" si="89"/>
        <v>20</v>
      </c>
    </row>
    <row r="2697" spans="1:7" x14ac:dyDescent="0.3">
      <c r="A2697" s="20" t="s">
        <v>250</v>
      </c>
      <c r="B2697" s="102">
        <v>44442</v>
      </c>
      <c r="C2697" s="103">
        <v>0.14000000000000001</v>
      </c>
      <c r="D2697" s="133">
        <v>5700</v>
      </c>
      <c r="E2697" s="108" t="str">
        <f>_xlfn.XLOOKUP($A2697,'Task3 Baza'!$A$2:$A$1999,'Task3 Baza'!$C$2:$C$1999,"non",0)</f>
        <v>Tərtər</v>
      </c>
      <c r="F2697" s="109" t="str">
        <f t="shared" si="88"/>
        <v>Lənkəran</v>
      </c>
      <c r="G2697" s="110">
        <f t="shared" si="89"/>
        <v>42</v>
      </c>
    </row>
    <row r="2698" spans="1:7" x14ac:dyDescent="0.3">
      <c r="A2698" s="20" t="s">
        <v>858</v>
      </c>
      <c r="B2698" s="102">
        <v>43733</v>
      </c>
      <c r="C2698" s="103">
        <v>0.24</v>
      </c>
      <c r="D2698" s="133">
        <v>2300</v>
      </c>
      <c r="E2698" s="108" t="str">
        <f>_xlfn.XLOOKUP($A2698,'Task3 Baza'!$A$2:$A$1999,'Task3 Baza'!$C$2:$C$1999,"non",0)</f>
        <v>Xocavənd</v>
      </c>
      <c r="F2698" s="109" t="str">
        <f t="shared" si="88"/>
        <v>Sumqayıt</v>
      </c>
      <c r="G2698" s="110">
        <f t="shared" si="89"/>
        <v>50</v>
      </c>
    </row>
    <row r="2699" spans="1:7" x14ac:dyDescent="0.3">
      <c r="A2699" s="20" t="s">
        <v>1614</v>
      </c>
      <c r="B2699" s="102">
        <v>44713</v>
      </c>
      <c r="C2699" s="103">
        <v>0.24</v>
      </c>
      <c r="D2699" s="133">
        <v>3100</v>
      </c>
      <c r="E2699" s="108" t="str">
        <f>_xlfn.XLOOKUP($A2699,'Task3 Baza'!$A$2:$A$1999,'Task3 Baza'!$C$2:$C$1999,"non",0)</f>
        <v>Yardımlı</v>
      </c>
      <c r="F2699" s="109" t="str">
        <f t="shared" si="88"/>
        <v>Lənkəran</v>
      </c>
      <c r="G2699" s="110">
        <f t="shared" si="89"/>
        <v>42</v>
      </c>
    </row>
    <row r="2700" spans="1:7" x14ac:dyDescent="0.3">
      <c r="A2700" s="20" t="s">
        <v>1615</v>
      </c>
      <c r="B2700" s="102">
        <v>44472</v>
      </c>
      <c r="C2700" s="103">
        <v>0.22</v>
      </c>
      <c r="D2700" s="133">
        <v>6200</v>
      </c>
      <c r="E2700" s="108" t="str">
        <f>_xlfn.XLOOKUP($A2700,'Task3 Baza'!$A$2:$A$1999,'Task3 Baza'!$C$2:$C$1999,"non",0)</f>
        <v>Yevlax</v>
      </c>
      <c r="F2700" s="109" t="str">
        <f t="shared" si="88"/>
        <v>Lənkəran</v>
      </c>
      <c r="G2700" s="110">
        <f t="shared" si="89"/>
        <v>42</v>
      </c>
    </row>
    <row r="2701" spans="1:7" x14ac:dyDescent="0.3">
      <c r="A2701" s="20" t="s">
        <v>475</v>
      </c>
      <c r="B2701" s="102">
        <v>44199</v>
      </c>
      <c r="C2701" s="103">
        <v>0.23</v>
      </c>
      <c r="D2701" s="133">
        <v>10100</v>
      </c>
      <c r="E2701" s="108" t="str">
        <f>_xlfn.XLOOKUP($A2701,'Task3 Baza'!$A$2:$A$1999,'Task3 Baza'!$C$2:$C$1999,"non",0)</f>
        <v>Quba</v>
      </c>
      <c r="F2701" s="109" t="str">
        <f t="shared" si="88"/>
        <v>Gəncə</v>
      </c>
      <c r="G2701" s="110">
        <f t="shared" si="89"/>
        <v>20</v>
      </c>
    </row>
    <row r="2702" spans="1:7" x14ac:dyDescent="0.3">
      <c r="A2702" s="20" t="s">
        <v>1616</v>
      </c>
      <c r="B2702" s="102">
        <v>44409</v>
      </c>
      <c r="C2702" s="103">
        <v>0.16</v>
      </c>
      <c r="D2702" s="133">
        <v>6300</v>
      </c>
      <c r="E2702" s="108" t="str">
        <f>_xlfn.XLOOKUP($A2702,'Task3 Baza'!$A$2:$A$1999,'Task3 Baza'!$C$2:$C$1999,"non",0)</f>
        <v>Şabran</v>
      </c>
      <c r="F2702" s="109" t="str">
        <f t="shared" si="88"/>
        <v>Gəncə</v>
      </c>
      <c r="G2702" s="110">
        <f t="shared" si="89"/>
        <v>20</v>
      </c>
    </row>
    <row r="2703" spans="1:7" x14ac:dyDescent="0.3">
      <c r="A2703" s="20" t="s">
        <v>970</v>
      </c>
      <c r="B2703" s="102">
        <v>44267</v>
      </c>
      <c r="C2703" s="103">
        <v>0.23</v>
      </c>
      <c r="D2703" s="133">
        <v>6600</v>
      </c>
      <c r="E2703" s="108" t="str">
        <f>_xlfn.XLOOKUP($A2703,'Task3 Baza'!$A$2:$A$1999,'Task3 Baza'!$C$2:$C$1999,"non",0)</f>
        <v>Naxçıvan</v>
      </c>
      <c r="F2703" s="109" t="str">
        <f t="shared" si="88"/>
        <v>Gəncə</v>
      </c>
      <c r="G2703" s="110">
        <f t="shared" si="89"/>
        <v>20</v>
      </c>
    </row>
    <row r="2704" spans="1:7" x14ac:dyDescent="0.3">
      <c r="A2704" s="20" t="s">
        <v>1024</v>
      </c>
      <c r="B2704" s="102">
        <v>44226</v>
      </c>
      <c r="C2704" s="103">
        <v>0.2</v>
      </c>
      <c r="D2704" s="133">
        <v>7900</v>
      </c>
      <c r="E2704" s="108" t="str">
        <f>_xlfn.XLOOKUP($A2704,'Task3 Baza'!$A$2:$A$1999,'Task3 Baza'!$C$2:$C$1999,"non",0)</f>
        <v>İmişli</v>
      </c>
      <c r="F2704" s="109" t="str">
        <f t="shared" si="88"/>
        <v>Sumqayıt</v>
      </c>
      <c r="G2704" s="110">
        <f t="shared" si="89"/>
        <v>50</v>
      </c>
    </row>
    <row r="2705" spans="1:7" x14ac:dyDescent="0.3">
      <c r="A2705" s="20" t="s">
        <v>749</v>
      </c>
      <c r="B2705" s="102">
        <v>44272</v>
      </c>
      <c r="C2705" s="103">
        <v>0.2</v>
      </c>
      <c r="D2705" s="133">
        <v>1000</v>
      </c>
      <c r="E2705" s="108" t="str">
        <f>_xlfn.XLOOKUP($A2705,'Task3 Baza'!$A$2:$A$1999,'Task3 Baza'!$C$2:$C$1999,"non",0)</f>
        <v>Ağstafa</v>
      </c>
      <c r="F2705" s="109" t="str">
        <f t="shared" si="88"/>
        <v>Bakı</v>
      </c>
      <c r="G2705" s="110">
        <f t="shared" si="89"/>
        <v>10</v>
      </c>
    </row>
    <row r="2706" spans="1:7" x14ac:dyDescent="0.3">
      <c r="A2706" s="20" t="s">
        <v>262</v>
      </c>
      <c r="B2706" s="102">
        <v>44278</v>
      </c>
      <c r="C2706" s="103">
        <v>0.22</v>
      </c>
      <c r="D2706" s="133">
        <v>13000</v>
      </c>
      <c r="E2706" s="108" t="str">
        <f>_xlfn.XLOOKUP($A2706,'Task3 Baza'!$A$2:$A$1999,'Task3 Baza'!$C$2:$C$1999,"non",0)</f>
        <v>İmişli</v>
      </c>
      <c r="F2706" s="109" t="str">
        <f t="shared" si="88"/>
        <v>Sumqayıt</v>
      </c>
      <c r="G2706" s="110">
        <f t="shared" si="89"/>
        <v>50</v>
      </c>
    </row>
    <row r="2707" spans="1:7" x14ac:dyDescent="0.3">
      <c r="A2707" s="20" t="s">
        <v>575</v>
      </c>
      <c r="B2707" s="102">
        <v>44124</v>
      </c>
      <c r="C2707" s="103">
        <v>0.22</v>
      </c>
      <c r="D2707" s="133">
        <v>2700</v>
      </c>
      <c r="E2707" s="108" t="str">
        <f>_xlfn.XLOOKUP($A2707,'Task3 Baza'!$A$2:$A$1999,'Task3 Baza'!$C$2:$C$1999,"non",0)</f>
        <v>Lənkəran</v>
      </c>
      <c r="F2707" s="109" t="str">
        <f t="shared" si="88"/>
        <v>Gəncə</v>
      </c>
      <c r="G2707" s="110">
        <f t="shared" si="89"/>
        <v>20</v>
      </c>
    </row>
    <row r="2708" spans="1:7" x14ac:dyDescent="0.3">
      <c r="A2708" s="20" t="s">
        <v>389</v>
      </c>
      <c r="B2708" s="102">
        <v>44113</v>
      </c>
      <c r="C2708" s="103">
        <v>0.16</v>
      </c>
      <c r="D2708" s="133">
        <v>5000</v>
      </c>
      <c r="E2708" s="108" t="str">
        <f>_xlfn.XLOOKUP($A2708,'Task3 Baza'!$A$2:$A$1999,'Task3 Baza'!$C$2:$C$1999,"non",0)</f>
        <v>Göygöl</v>
      </c>
      <c r="F2708" s="109" t="str">
        <f t="shared" si="88"/>
        <v>Sumqayıt</v>
      </c>
      <c r="G2708" s="110">
        <f t="shared" si="89"/>
        <v>50</v>
      </c>
    </row>
    <row r="2709" spans="1:7" x14ac:dyDescent="0.3">
      <c r="A2709" s="20" t="s">
        <v>1617</v>
      </c>
      <c r="B2709" s="102">
        <v>43986</v>
      </c>
      <c r="C2709" s="103">
        <v>0.19</v>
      </c>
      <c r="D2709" s="133">
        <v>7900</v>
      </c>
      <c r="E2709" s="108" t="str">
        <f>_xlfn.XLOOKUP($A2709,'Task3 Baza'!$A$2:$A$1999,'Task3 Baza'!$C$2:$C$1999,"non",0)</f>
        <v>Ağcabədi</v>
      </c>
      <c r="F2709" s="109" t="str">
        <f t="shared" si="88"/>
        <v>Bakı</v>
      </c>
      <c r="G2709" s="110">
        <f t="shared" si="89"/>
        <v>10</v>
      </c>
    </row>
    <row r="2710" spans="1:7" x14ac:dyDescent="0.3">
      <c r="A2710" s="20" t="s">
        <v>1618</v>
      </c>
      <c r="B2710" s="102">
        <v>44146</v>
      </c>
      <c r="C2710" s="103">
        <v>0.21</v>
      </c>
      <c r="D2710" s="133">
        <v>4500</v>
      </c>
      <c r="E2710" s="108" t="str">
        <f>_xlfn.XLOOKUP($A2710,'Task3 Baza'!$A$2:$A$1999,'Task3 Baza'!$C$2:$C$1999,"non",0)</f>
        <v>Ağdaş</v>
      </c>
      <c r="F2710" s="109" t="str">
        <f t="shared" si="88"/>
        <v>Bakı</v>
      </c>
      <c r="G2710" s="110">
        <f t="shared" si="89"/>
        <v>10</v>
      </c>
    </row>
    <row r="2711" spans="1:7" x14ac:dyDescent="0.3">
      <c r="A2711" s="20" t="s">
        <v>1619</v>
      </c>
      <c r="B2711" s="102">
        <v>44372</v>
      </c>
      <c r="C2711" s="103">
        <v>0.23</v>
      </c>
      <c r="D2711" s="133">
        <v>2500</v>
      </c>
      <c r="E2711" s="108" t="str">
        <f>_xlfn.XLOOKUP($A2711,'Task3 Baza'!$A$2:$A$1999,'Task3 Baza'!$C$2:$C$1999,"non",0)</f>
        <v>Laçın</v>
      </c>
      <c r="F2711" s="109" t="str">
        <f t="shared" si="88"/>
        <v>Gəncə</v>
      </c>
      <c r="G2711" s="110">
        <f t="shared" si="89"/>
        <v>20</v>
      </c>
    </row>
    <row r="2712" spans="1:7" x14ac:dyDescent="0.3">
      <c r="A2712" s="20" t="s">
        <v>1256</v>
      </c>
      <c r="B2712" s="102">
        <v>44374</v>
      </c>
      <c r="C2712" s="103">
        <v>0.21</v>
      </c>
      <c r="D2712" s="133">
        <v>13000</v>
      </c>
      <c r="E2712" s="108" t="str">
        <f>_xlfn.XLOOKUP($A2712,'Task3 Baza'!$A$2:$A$1999,'Task3 Baza'!$C$2:$C$1999,"non",0)</f>
        <v>Xızı</v>
      </c>
      <c r="F2712" s="109" t="str">
        <f t="shared" si="88"/>
        <v>Sumqayıt</v>
      </c>
      <c r="G2712" s="110">
        <f t="shared" si="89"/>
        <v>50</v>
      </c>
    </row>
    <row r="2713" spans="1:7" x14ac:dyDescent="0.3">
      <c r="A2713" s="20" t="s">
        <v>1620</v>
      </c>
      <c r="B2713" s="102">
        <v>43957</v>
      </c>
      <c r="C2713" s="103">
        <v>0.16</v>
      </c>
      <c r="D2713" s="133">
        <v>3200</v>
      </c>
      <c r="E2713" s="108" t="str">
        <f>_xlfn.XLOOKUP($A2713,'Task3 Baza'!$A$2:$A$1999,'Task3 Baza'!$C$2:$C$1999,"non",0)</f>
        <v>Qəbələ</v>
      </c>
      <c r="F2713" s="109" t="str">
        <f t="shared" si="88"/>
        <v>Sumqayıt</v>
      </c>
      <c r="G2713" s="110">
        <f t="shared" si="89"/>
        <v>50</v>
      </c>
    </row>
    <row r="2714" spans="1:7" x14ac:dyDescent="0.3">
      <c r="A2714" s="20" t="s">
        <v>1621</v>
      </c>
      <c r="B2714" s="102">
        <v>44070</v>
      </c>
      <c r="C2714" s="103">
        <v>0.21</v>
      </c>
      <c r="D2714" s="133">
        <v>6500</v>
      </c>
      <c r="E2714" s="108" t="str">
        <f>_xlfn.XLOOKUP($A2714,'Task3 Baza'!$A$2:$A$1999,'Task3 Baza'!$C$2:$C$1999,"non",0)</f>
        <v>Beyləqan</v>
      </c>
      <c r="F2714" s="109" t="str">
        <f t="shared" si="88"/>
        <v>Bakı</v>
      </c>
      <c r="G2714" s="110">
        <f t="shared" si="89"/>
        <v>10</v>
      </c>
    </row>
    <row r="2715" spans="1:7" x14ac:dyDescent="0.3">
      <c r="A2715" s="20" t="s">
        <v>1622</v>
      </c>
      <c r="B2715" s="102">
        <v>44385</v>
      </c>
      <c r="C2715" s="103">
        <v>0.2</v>
      </c>
      <c r="D2715" s="133">
        <v>7600</v>
      </c>
      <c r="E2715" s="108" t="str">
        <f>_xlfn.XLOOKUP($A2715,'Task3 Baza'!$A$2:$A$1999,'Task3 Baza'!$C$2:$C$1999,"non",0)</f>
        <v>Yevlax</v>
      </c>
      <c r="F2715" s="109" t="str">
        <f t="shared" si="88"/>
        <v>Lənkəran</v>
      </c>
      <c r="G2715" s="110">
        <f t="shared" si="89"/>
        <v>42</v>
      </c>
    </row>
    <row r="2716" spans="1:7" x14ac:dyDescent="0.3">
      <c r="A2716" s="20" t="s">
        <v>1243</v>
      </c>
      <c r="B2716" s="102">
        <v>44059</v>
      </c>
      <c r="C2716" s="103">
        <v>0.23</v>
      </c>
      <c r="D2716" s="133">
        <v>8800</v>
      </c>
      <c r="E2716" s="108" t="str">
        <f>_xlfn.XLOOKUP($A2716,'Task3 Baza'!$A$2:$A$1999,'Task3 Baza'!$C$2:$C$1999,"non",0)</f>
        <v>Kəlbəcər</v>
      </c>
      <c r="F2716" s="109" t="str">
        <f t="shared" si="88"/>
        <v>Sumqayıt</v>
      </c>
      <c r="G2716" s="110">
        <f t="shared" si="89"/>
        <v>50</v>
      </c>
    </row>
    <row r="2717" spans="1:7" x14ac:dyDescent="0.3">
      <c r="A2717" s="20" t="s">
        <v>710</v>
      </c>
      <c r="B2717" s="102">
        <v>43827</v>
      </c>
      <c r="C2717" s="103">
        <v>0.16</v>
      </c>
      <c r="D2717" s="133">
        <v>7500</v>
      </c>
      <c r="E2717" s="108" t="str">
        <f>_xlfn.XLOOKUP($A2717,'Task3 Baza'!$A$2:$A$1999,'Task3 Baza'!$C$2:$C$1999,"non",0)</f>
        <v>Füzuli</v>
      </c>
      <c r="F2717" s="109" t="str">
        <f t="shared" si="88"/>
        <v>Sumqayıt</v>
      </c>
      <c r="G2717" s="110">
        <f t="shared" si="89"/>
        <v>50</v>
      </c>
    </row>
    <row r="2718" spans="1:7" x14ac:dyDescent="0.3">
      <c r="A2718" s="20" t="s">
        <v>499</v>
      </c>
      <c r="B2718" s="102">
        <v>44327</v>
      </c>
      <c r="C2718" s="103">
        <v>0.21</v>
      </c>
      <c r="D2718" s="133">
        <v>11800</v>
      </c>
      <c r="E2718" s="108" t="str">
        <f>_xlfn.XLOOKUP($A2718,'Task3 Baza'!$A$2:$A$1999,'Task3 Baza'!$C$2:$C$1999,"non",0)</f>
        <v>Kürdəmir</v>
      </c>
      <c r="F2718" s="109" t="str">
        <f t="shared" si="88"/>
        <v>Sumqayıt</v>
      </c>
      <c r="G2718" s="110">
        <f t="shared" si="89"/>
        <v>50</v>
      </c>
    </row>
    <row r="2719" spans="1:7" x14ac:dyDescent="0.3">
      <c r="A2719" s="20" t="s">
        <v>1420</v>
      </c>
      <c r="B2719" s="102">
        <v>44160</v>
      </c>
      <c r="C2719" s="103">
        <v>0.23</v>
      </c>
      <c r="D2719" s="133">
        <v>10000</v>
      </c>
      <c r="E2719" s="108" t="str">
        <f>_xlfn.XLOOKUP($A2719,'Task3 Baza'!$A$2:$A$1999,'Task3 Baza'!$C$2:$C$1999,"non",0)</f>
        <v>Sumqayıt</v>
      </c>
      <c r="F2719" s="109" t="str">
        <f t="shared" si="88"/>
        <v>Gəncə</v>
      </c>
      <c r="G2719" s="110">
        <f t="shared" si="89"/>
        <v>20</v>
      </c>
    </row>
    <row r="2720" spans="1:7" x14ac:dyDescent="0.3">
      <c r="A2720" s="20" t="s">
        <v>1623</v>
      </c>
      <c r="B2720" s="102">
        <v>44630</v>
      </c>
      <c r="C2720" s="103">
        <v>0.23</v>
      </c>
      <c r="D2720" s="133">
        <v>8500</v>
      </c>
      <c r="E2720" s="108" t="str">
        <f>_xlfn.XLOOKUP($A2720,'Task3 Baza'!$A$2:$A$1999,'Task3 Baza'!$C$2:$C$1999,"non",0)</f>
        <v>Qubadlı</v>
      </c>
      <c r="F2720" s="109" t="str">
        <f t="shared" si="88"/>
        <v>Gəncə</v>
      </c>
      <c r="G2720" s="110">
        <f t="shared" si="89"/>
        <v>20</v>
      </c>
    </row>
    <row r="2721" spans="1:7" x14ac:dyDescent="0.3">
      <c r="A2721" s="20" t="s">
        <v>1491</v>
      </c>
      <c r="B2721" s="102">
        <v>44477</v>
      </c>
      <c r="C2721" s="103">
        <v>0.16</v>
      </c>
      <c r="D2721" s="133">
        <v>6800</v>
      </c>
      <c r="E2721" s="108" t="str">
        <f>_xlfn.XLOOKUP($A2721,'Task3 Baza'!$A$2:$A$1999,'Task3 Baza'!$C$2:$C$1999,"non",0)</f>
        <v>Ağdam</v>
      </c>
      <c r="F2721" s="109" t="str">
        <f t="shared" si="88"/>
        <v>Bakı</v>
      </c>
      <c r="G2721" s="110">
        <f t="shared" si="89"/>
        <v>10</v>
      </c>
    </row>
    <row r="2722" spans="1:7" x14ac:dyDescent="0.3">
      <c r="A2722" s="20" t="s">
        <v>1503</v>
      </c>
      <c r="B2722" s="102">
        <v>44060</v>
      </c>
      <c r="C2722" s="103">
        <v>0.19</v>
      </c>
      <c r="D2722" s="133">
        <v>4200</v>
      </c>
      <c r="E2722" s="108" t="str">
        <f>_xlfn.XLOOKUP($A2722,'Task3 Baza'!$A$2:$A$1999,'Task3 Baza'!$C$2:$C$1999,"non",0)</f>
        <v>Salyan</v>
      </c>
      <c r="F2722" s="109" t="str">
        <f t="shared" si="88"/>
        <v>Gəncə</v>
      </c>
      <c r="G2722" s="110">
        <f t="shared" si="89"/>
        <v>20</v>
      </c>
    </row>
    <row r="2723" spans="1:7" x14ac:dyDescent="0.3">
      <c r="A2723" s="20" t="s">
        <v>1453</v>
      </c>
      <c r="B2723" s="102">
        <v>44118</v>
      </c>
      <c r="C2723" s="103">
        <v>0.15</v>
      </c>
      <c r="D2723" s="133">
        <v>10700</v>
      </c>
      <c r="E2723" s="108" t="str">
        <f>_xlfn.XLOOKUP($A2723,'Task3 Baza'!$A$2:$A$1999,'Task3 Baza'!$C$2:$C$1999,"non",0)</f>
        <v>Qusar</v>
      </c>
      <c r="F2723" s="109" t="str">
        <f t="shared" si="88"/>
        <v>Gəncə</v>
      </c>
      <c r="G2723" s="110">
        <f t="shared" si="89"/>
        <v>20</v>
      </c>
    </row>
    <row r="2724" spans="1:7" x14ac:dyDescent="0.3">
      <c r="A2724" s="20" t="s">
        <v>1624</v>
      </c>
      <c r="B2724" s="102">
        <v>44082</v>
      </c>
      <c r="C2724" s="103">
        <v>0.23</v>
      </c>
      <c r="D2724" s="133">
        <v>12500</v>
      </c>
      <c r="E2724" s="108" t="str">
        <f>_xlfn.XLOOKUP($A2724,'Task3 Baza'!$A$2:$A$1999,'Task3 Baza'!$C$2:$C$1999,"non",0)</f>
        <v>Qubadlı</v>
      </c>
      <c r="F2724" s="109" t="str">
        <f t="shared" si="88"/>
        <v>Gəncə</v>
      </c>
      <c r="G2724" s="110">
        <f t="shared" si="89"/>
        <v>20</v>
      </c>
    </row>
    <row r="2725" spans="1:7" x14ac:dyDescent="0.3">
      <c r="A2725" s="20" t="s">
        <v>1625</v>
      </c>
      <c r="B2725" s="102">
        <v>44157</v>
      </c>
      <c r="C2725" s="103">
        <v>0.24</v>
      </c>
      <c r="D2725" s="133">
        <v>5500</v>
      </c>
      <c r="E2725" s="108" t="str">
        <f>_xlfn.XLOOKUP($A2725,'Task3 Baza'!$A$2:$A$1999,'Task3 Baza'!$C$2:$C$1999,"non",0)</f>
        <v>Xocalı</v>
      </c>
      <c r="F2725" s="109" t="str">
        <f t="shared" si="88"/>
        <v>Sumqayıt</v>
      </c>
      <c r="G2725" s="110">
        <f t="shared" si="89"/>
        <v>50</v>
      </c>
    </row>
    <row r="2726" spans="1:7" x14ac:dyDescent="0.3">
      <c r="A2726" s="20" t="s">
        <v>1155</v>
      </c>
      <c r="B2726" s="102">
        <v>43966</v>
      </c>
      <c r="C2726" s="103">
        <v>0.2</v>
      </c>
      <c r="D2726" s="133">
        <v>10800</v>
      </c>
      <c r="E2726" s="108" t="str">
        <f>_xlfn.XLOOKUP($A2726,'Task3 Baza'!$A$2:$A$1999,'Task3 Baza'!$C$2:$C$1999,"non",0)</f>
        <v>Siyəzən</v>
      </c>
      <c r="F2726" s="109" t="str">
        <f t="shared" si="88"/>
        <v>Gəncə</v>
      </c>
      <c r="G2726" s="110">
        <f t="shared" si="89"/>
        <v>20</v>
      </c>
    </row>
    <row r="2727" spans="1:7" x14ac:dyDescent="0.3">
      <c r="A2727" s="20" t="s">
        <v>1014</v>
      </c>
      <c r="B2727" s="102">
        <v>43808</v>
      </c>
      <c r="C2727" s="103">
        <v>0.2</v>
      </c>
      <c r="D2727" s="133">
        <v>12000</v>
      </c>
      <c r="E2727" s="108" t="str">
        <f>_xlfn.XLOOKUP($A2727,'Task3 Baza'!$A$2:$A$1999,'Task3 Baza'!$C$2:$C$1999,"non",0)</f>
        <v>Füzuli</v>
      </c>
      <c r="F2727" s="109" t="str">
        <f t="shared" si="88"/>
        <v>Sumqayıt</v>
      </c>
      <c r="G2727" s="110">
        <f t="shared" si="89"/>
        <v>50</v>
      </c>
    </row>
    <row r="2728" spans="1:7" x14ac:dyDescent="0.3">
      <c r="A2728" s="20" t="s">
        <v>1626</v>
      </c>
      <c r="B2728" s="102">
        <v>44110</v>
      </c>
      <c r="C2728" s="103">
        <v>0.23</v>
      </c>
      <c r="D2728" s="133">
        <v>6200</v>
      </c>
      <c r="E2728" s="108" t="str">
        <f>_xlfn.XLOOKUP($A2728,'Task3 Baza'!$A$2:$A$1999,'Task3 Baza'!$C$2:$C$1999,"non",0)</f>
        <v>Kəlbəcər</v>
      </c>
      <c r="F2728" s="109" t="str">
        <f t="shared" si="88"/>
        <v>Sumqayıt</v>
      </c>
      <c r="G2728" s="110">
        <f t="shared" si="89"/>
        <v>50</v>
      </c>
    </row>
    <row r="2729" spans="1:7" x14ac:dyDescent="0.3">
      <c r="A2729" s="20" t="s">
        <v>365</v>
      </c>
      <c r="B2729" s="102">
        <v>44457</v>
      </c>
      <c r="C2729" s="103">
        <v>0.16</v>
      </c>
      <c r="D2729" s="133">
        <v>7300</v>
      </c>
      <c r="E2729" s="108" t="str">
        <f>_xlfn.XLOOKUP($A2729,'Task3 Baza'!$A$2:$A$1999,'Task3 Baza'!$C$2:$C$1999,"non",0)</f>
        <v>Şuşa</v>
      </c>
      <c r="F2729" s="109" t="str">
        <f t="shared" si="88"/>
        <v>Lənkəran</v>
      </c>
      <c r="G2729" s="110">
        <f t="shared" si="89"/>
        <v>42</v>
      </c>
    </row>
    <row r="2730" spans="1:7" x14ac:dyDescent="0.3">
      <c r="A2730" s="20" t="s">
        <v>257</v>
      </c>
      <c r="B2730" s="102">
        <v>43714</v>
      </c>
      <c r="C2730" s="103">
        <v>0.18</v>
      </c>
      <c r="D2730" s="133">
        <v>8600</v>
      </c>
      <c r="E2730" s="108" t="str">
        <f>_xlfn.XLOOKUP($A2730,'Task3 Baza'!$A$2:$A$1999,'Task3 Baza'!$C$2:$C$1999,"non",0)</f>
        <v>Mingəçevir</v>
      </c>
      <c r="F2730" s="109" t="str">
        <f t="shared" si="88"/>
        <v>Gəncə</v>
      </c>
      <c r="G2730" s="110">
        <f t="shared" si="89"/>
        <v>20</v>
      </c>
    </row>
    <row r="2731" spans="1:7" x14ac:dyDescent="0.3">
      <c r="A2731" s="20" t="s">
        <v>870</v>
      </c>
      <c r="B2731" s="102">
        <v>44207</v>
      </c>
      <c r="C2731" s="103">
        <v>0.16</v>
      </c>
      <c r="D2731" s="133">
        <v>1600</v>
      </c>
      <c r="E2731" s="108" t="str">
        <f>_xlfn.XLOOKUP($A2731,'Task3 Baza'!$A$2:$A$1999,'Task3 Baza'!$C$2:$C$1999,"non",0)</f>
        <v>Ağsu</v>
      </c>
      <c r="F2731" s="109" t="str">
        <f t="shared" si="88"/>
        <v>Bakı</v>
      </c>
      <c r="G2731" s="110">
        <f t="shared" si="89"/>
        <v>10</v>
      </c>
    </row>
    <row r="2732" spans="1:7" x14ac:dyDescent="0.3">
      <c r="A2732" s="20" t="s">
        <v>1627</v>
      </c>
      <c r="B2732" s="102">
        <v>44482</v>
      </c>
      <c r="C2732" s="103">
        <v>0.18</v>
      </c>
      <c r="D2732" s="133">
        <v>10600</v>
      </c>
      <c r="E2732" s="108" t="str">
        <f>_xlfn.XLOOKUP($A2732,'Task3 Baza'!$A$2:$A$1999,'Task3 Baza'!$C$2:$C$1999,"non",0)</f>
        <v>Şəmkir</v>
      </c>
      <c r="F2732" s="109" t="str">
        <f t="shared" si="88"/>
        <v>Lənkəran</v>
      </c>
      <c r="G2732" s="110">
        <f t="shared" si="89"/>
        <v>42</v>
      </c>
    </row>
    <row r="2733" spans="1:7" x14ac:dyDescent="0.3">
      <c r="A2733" s="20" t="s">
        <v>321</v>
      </c>
      <c r="B2733" s="102">
        <v>44466</v>
      </c>
      <c r="C2733" s="103">
        <v>0.16</v>
      </c>
      <c r="D2733" s="133">
        <v>11500</v>
      </c>
      <c r="E2733" s="108" t="str">
        <f>_xlfn.XLOOKUP($A2733,'Task3 Baza'!$A$2:$A$1999,'Task3 Baza'!$C$2:$C$1999,"non",0)</f>
        <v>Sədərək</v>
      </c>
      <c r="F2733" s="109" t="str">
        <f t="shared" si="88"/>
        <v>Gəncə</v>
      </c>
      <c r="G2733" s="110">
        <f t="shared" si="89"/>
        <v>20</v>
      </c>
    </row>
    <row r="2734" spans="1:7" x14ac:dyDescent="0.3">
      <c r="A2734" s="20" t="s">
        <v>732</v>
      </c>
      <c r="B2734" s="102">
        <v>44278</v>
      </c>
      <c r="C2734" s="103">
        <v>0.23</v>
      </c>
      <c r="D2734" s="133">
        <v>3200</v>
      </c>
      <c r="E2734" s="108" t="str">
        <f>_xlfn.XLOOKUP($A2734,'Task3 Baza'!$A$2:$A$1999,'Task3 Baza'!$C$2:$C$1999,"non",0)</f>
        <v>Daşkəsən</v>
      </c>
      <c r="F2734" s="109" t="str">
        <f t="shared" si="88"/>
        <v>Bakı</v>
      </c>
      <c r="G2734" s="110">
        <f t="shared" si="89"/>
        <v>10</v>
      </c>
    </row>
    <row r="2735" spans="1:7" x14ac:dyDescent="0.3">
      <c r="A2735" s="20" t="s">
        <v>1221</v>
      </c>
      <c r="B2735" s="102">
        <v>44587</v>
      </c>
      <c r="C2735" s="103">
        <v>0.14000000000000001</v>
      </c>
      <c r="D2735" s="133">
        <v>7400</v>
      </c>
      <c r="E2735" s="108" t="str">
        <f>_xlfn.XLOOKUP($A2735,'Task3 Baza'!$A$2:$A$1999,'Task3 Baza'!$C$2:$C$1999,"non",0)</f>
        <v>Xızı</v>
      </c>
      <c r="F2735" s="109" t="str">
        <f t="shared" si="88"/>
        <v>Sumqayıt</v>
      </c>
      <c r="G2735" s="110">
        <f t="shared" si="89"/>
        <v>50</v>
      </c>
    </row>
    <row r="2736" spans="1:7" x14ac:dyDescent="0.3">
      <c r="A2736" s="20" t="s">
        <v>1402</v>
      </c>
      <c r="B2736" s="102">
        <v>44312</v>
      </c>
      <c r="C2736" s="103">
        <v>0.24</v>
      </c>
      <c r="D2736" s="133">
        <v>1500</v>
      </c>
      <c r="E2736" s="108" t="str">
        <f>_xlfn.XLOOKUP($A2736,'Task3 Baza'!$A$2:$A$1999,'Task3 Baza'!$C$2:$C$1999,"non",0)</f>
        <v>Daşkəsən</v>
      </c>
      <c r="F2736" s="109" t="str">
        <f t="shared" si="88"/>
        <v>Bakı</v>
      </c>
      <c r="G2736" s="110">
        <f t="shared" si="89"/>
        <v>10</v>
      </c>
    </row>
    <row r="2737" spans="1:7" x14ac:dyDescent="0.3">
      <c r="A2737" s="20" t="s">
        <v>1628</v>
      </c>
      <c r="B2737" s="102">
        <v>44289</v>
      </c>
      <c r="C2737" s="103">
        <v>0.16</v>
      </c>
      <c r="D2737" s="133">
        <v>9600</v>
      </c>
      <c r="E2737" s="108" t="str">
        <f>_xlfn.XLOOKUP($A2737,'Task3 Baza'!$A$2:$A$1999,'Task3 Baza'!$C$2:$C$1999,"non",0)</f>
        <v>Saatlı</v>
      </c>
      <c r="F2737" s="109" t="str">
        <f t="shared" si="88"/>
        <v>Gəncə</v>
      </c>
      <c r="G2737" s="110">
        <f t="shared" si="89"/>
        <v>20</v>
      </c>
    </row>
    <row r="2738" spans="1:7" x14ac:dyDescent="0.3">
      <c r="A2738" s="20" t="s">
        <v>847</v>
      </c>
      <c r="B2738" s="102">
        <v>43802</v>
      </c>
      <c r="C2738" s="103">
        <v>0.2</v>
      </c>
      <c r="D2738" s="133">
        <v>7700</v>
      </c>
      <c r="E2738" s="108" t="str">
        <f>_xlfn.XLOOKUP($A2738,'Task3 Baza'!$A$2:$A$1999,'Task3 Baza'!$C$2:$C$1999,"non",0)</f>
        <v>Culfa</v>
      </c>
      <c r="F2738" s="109" t="str">
        <f t="shared" si="88"/>
        <v>Bakı</v>
      </c>
      <c r="G2738" s="110">
        <f t="shared" si="89"/>
        <v>10</v>
      </c>
    </row>
    <row r="2739" spans="1:7" x14ac:dyDescent="0.3">
      <c r="A2739" s="20" t="s">
        <v>685</v>
      </c>
      <c r="B2739" s="102">
        <v>44200</v>
      </c>
      <c r="C2739" s="103">
        <v>0.24</v>
      </c>
      <c r="D2739" s="133">
        <v>1300</v>
      </c>
      <c r="E2739" s="108" t="str">
        <f>_xlfn.XLOOKUP($A2739,'Task3 Baza'!$A$2:$A$1999,'Task3 Baza'!$C$2:$C$1999,"non",0)</f>
        <v>Bərdə</v>
      </c>
      <c r="F2739" s="109" t="str">
        <f t="shared" si="88"/>
        <v>Bakı</v>
      </c>
      <c r="G2739" s="110">
        <f t="shared" si="89"/>
        <v>10</v>
      </c>
    </row>
    <row r="2740" spans="1:7" x14ac:dyDescent="0.3">
      <c r="A2740" s="20" t="s">
        <v>1413</v>
      </c>
      <c r="B2740" s="102">
        <v>44520</v>
      </c>
      <c r="C2740" s="103">
        <v>0.23</v>
      </c>
      <c r="D2740" s="133">
        <v>12100</v>
      </c>
      <c r="E2740" s="108" t="str">
        <f>_xlfn.XLOOKUP($A2740,'Task3 Baza'!$A$2:$A$1999,'Task3 Baza'!$C$2:$C$1999,"non",0)</f>
        <v>Şuşa</v>
      </c>
      <c r="F2740" s="109" t="str">
        <f t="shared" si="88"/>
        <v>Lənkəran</v>
      </c>
      <c r="G2740" s="110">
        <f t="shared" si="89"/>
        <v>42</v>
      </c>
    </row>
    <row r="2741" spans="1:7" x14ac:dyDescent="0.3">
      <c r="A2741" s="20" t="s">
        <v>1629</v>
      </c>
      <c r="B2741" s="102">
        <v>43672</v>
      </c>
      <c r="C2741" s="103">
        <v>0.17</v>
      </c>
      <c r="D2741" s="133">
        <v>11100</v>
      </c>
      <c r="E2741" s="108" t="str">
        <f>_xlfn.XLOOKUP($A2741,'Task3 Baza'!$A$2:$A$1999,'Task3 Baza'!$C$2:$C$1999,"non",0)</f>
        <v>Göyçay</v>
      </c>
      <c r="F2741" s="109" t="str">
        <f t="shared" si="88"/>
        <v>Sumqayıt</v>
      </c>
      <c r="G2741" s="110">
        <f t="shared" si="89"/>
        <v>50</v>
      </c>
    </row>
    <row r="2742" spans="1:7" x14ac:dyDescent="0.3">
      <c r="A2742" s="20" t="s">
        <v>1513</v>
      </c>
      <c r="B2742" s="102">
        <v>44132</v>
      </c>
      <c r="C2742" s="103">
        <v>0.16</v>
      </c>
      <c r="D2742" s="133">
        <v>9300</v>
      </c>
      <c r="E2742" s="108" t="str">
        <f>_xlfn.XLOOKUP($A2742,'Task3 Baza'!$A$2:$A$1999,'Task3 Baza'!$C$2:$C$1999,"non",0)</f>
        <v>Sumqayıt</v>
      </c>
      <c r="F2742" s="109" t="str">
        <f t="shared" si="88"/>
        <v>Gəncə</v>
      </c>
      <c r="G2742" s="110">
        <f t="shared" si="89"/>
        <v>20</v>
      </c>
    </row>
    <row r="2743" spans="1:7" x14ac:dyDescent="0.3">
      <c r="A2743" s="20" t="s">
        <v>357</v>
      </c>
      <c r="B2743" s="102">
        <v>43540</v>
      </c>
      <c r="C2743" s="103">
        <v>0.19</v>
      </c>
      <c r="D2743" s="133">
        <v>1900</v>
      </c>
      <c r="E2743" s="108" t="str">
        <f>_xlfn.XLOOKUP($A2743,'Task3 Baza'!$A$2:$A$1999,'Task3 Baza'!$C$2:$C$1999,"non",0)</f>
        <v>Ağdam</v>
      </c>
      <c r="F2743" s="109" t="str">
        <f t="shared" si="88"/>
        <v>Bakı</v>
      </c>
      <c r="G2743" s="110">
        <f t="shared" si="89"/>
        <v>10</v>
      </c>
    </row>
    <row r="2744" spans="1:7" x14ac:dyDescent="0.3">
      <c r="A2744" s="20" t="s">
        <v>1630</v>
      </c>
      <c r="B2744" s="102">
        <v>44087</v>
      </c>
      <c r="C2744" s="103">
        <v>0.2</v>
      </c>
      <c r="D2744" s="133">
        <v>7800</v>
      </c>
      <c r="E2744" s="108" t="str">
        <f>_xlfn.XLOOKUP($A2744,'Task3 Baza'!$A$2:$A$1999,'Task3 Baza'!$C$2:$C$1999,"non",0)</f>
        <v>Ağdam</v>
      </c>
      <c r="F2744" s="109" t="str">
        <f t="shared" si="88"/>
        <v>Bakı</v>
      </c>
      <c r="G2744" s="110">
        <f t="shared" si="89"/>
        <v>10</v>
      </c>
    </row>
    <row r="2745" spans="1:7" x14ac:dyDescent="0.3">
      <c r="A2745" s="20" t="s">
        <v>1354</v>
      </c>
      <c r="B2745" s="102">
        <v>43943</v>
      </c>
      <c r="C2745" s="103">
        <v>0.17</v>
      </c>
      <c r="D2745" s="133">
        <v>8700</v>
      </c>
      <c r="E2745" s="108" t="str">
        <f>_xlfn.XLOOKUP($A2745,'Task3 Baza'!$A$2:$A$1999,'Task3 Baza'!$C$2:$C$1999,"non",0)</f>
        <v>Kəlbəcər</v>
      </c>
      <c r="F2745" s="109" t="str">
        <f t="shared" si="88"/>
        <v>Sumqayıt</v>
      </c>
      <c r="G2745" s="110">
        <f t="shared" si="89"/>
        <v>50</v>
      </c>
    </row>
    <row r="2746" spans="1:7" x14ac:dyDescent="0.3">
      <c r="A2746" s="20" t="s">
        <v>1600</v>
      </c>
      <c r="B2746" s="102">
        <v>44250</v>
      </c>
      <c r="C2746" s="103">
        <v>0.23</v>
      </c>
      <c r="D2746" s="133">
        <v>11800</v>
      </c>
      <c r="E2746" s="108" t="str">
        <f>_xlfn.XLOOKUP($A2746,'Task3 Baza'!$A$2:$A$1999,'Task3 Baza'!$C$2:$C$1999,"non",0)</f>
        <v>Ağdaş</v>
      </c>
      <c r="F2746" s="109" t="str">
        <f t="shared" si="88"/>
        <v>Bakı</v>
      </c>
      <c r="G2746" s="110">
        <f t="shared" si="89"/>
        <v>10</v>
      </c>
    </row>
    <row r="2747" spans="1:7" x14ac:dyDescent="0.3">
      <c r="A2747" s="20" t="s">
        <v>1431</v>
      </c>
      <c r="B2747" s="102">
        <v>43754</v>
      </c>
      <c r="C2747" s="103">
        <v>0.14000000000000001</v>
      </c>
      <c r="D2747" s="133">
        <v>3200</v>
      </c>
      <c r="E2747" s="108" t="str">
        <f>_xlfn.XLOOKUP($A2747,'Task3 Baza'!$A$2:$A$1999,'Task3 Baza'!$C$2:$C$1999,"non",0)</f>
        <v>Ordubad</v>
      </c>
      <c r="F2747" s="109" t="str">
        <f t="shared" si="88"/>
        <v>Gəncə</v>
      </c>
      <c r="G2747" s="110">
        <f t="shared" si="89"/>
        <v>20</v>
      </c>
    </row>
    <row r="2748" spans="1:7" x14ac:dyDescent="0.3">
      <c r="A2748" s="20" t="s">
        <v>828</v>
      </c>
      <c r="B2748" s="102">
        <v>43828</v>
      </c>
      <c r="C2748" s="103">
        <v>0.22</v>
      </c>
      <c r="D2748" s="133">
        <v>7900</v>
      </c>
      <c r="E2748" s="108" t="str">
        <f>_xlfn.XLOOKUP($A2748,'Task3 Baza'!$A$2:$A$1999,'Task3 Baza'!$C$2:$C$1999,"non",0)</f>
        <v>Quba</v>
      </c>
      <c r="F2748" s="109" t="str">
        <f t="shared" si="88"/>
        <v>Gəncə</v>
      </c>
      <c r="G2748" s="110">
        <f t="shared" si="89"/>
        <v>20</v>
      </c>
    </row>
    <row r="2749" spans="1:7" x14ac:dyDescent="0.3">
      <c r="A2749" s="20" t="s">
        <v>1342</v>
      </c>
      <c r="B2749" s="102">
        <v>44257</v>
      </c>
      <c r="C2749" s="103">
        <v>0.19</v>
      </c>
      <c r="D2749" s="133">
        <v>6000</v>
      </c>
      <c r="E2749" s="108" t="str">
        <f>_xlfn.XLOOKUP($A2749,'Task3 Baza'!$A$2:$A$1999,'Task3 Baza'!$C$2:$C$1999,"non",0)</f>
        <v>Quba</v>
      </c>
      <c r="F2749" s="109" t="str">
        <f t="shared" si="88"/>
        <v>Gəncə</v>
      </c>
      <c r="G2749" s="110">
        <f t="shared" si="89"/>
        <v>20</v>
      </c>
    </row>
    <row r="2750" spans="1:7" x14ac:dyDescent="0.3">
      <c r="A2750" s="20" t="s">
        <v>583</v>
      </c>
      <c r="B2750" s="102">
        <v>44638</v>
      </c>
      <c r="C2750" s="103">
        <v>0.19</v>
      </c>
      <c r="D2750" s="133">
        <v>11600</v>
      </c>
      <c r="E2750" s="108" t="str">
        <f>_xlfn.XLOOKUP($A2750,'Task3 Baza'!$A$2:$A$1999,'Task3 Baza'!$C$2:$C$1999,"non",0)</f>
        <v>Ağsu</v>
      </c>
      <c r="F2750" s="109" t="str">
        <f t="shared" si="88"/>
        <v>Bakı</v>
      </c>
      <c r="G2750" s="110">
        <f t="shared" si="89"/>
        <v>10</v>
      </c>
    </row>
    <row r="2751" spans="1:7" x14ac:dyDescent="0.3">
      <c r="A2751" s="20" t="s">
        <v>1619</v>
      </c>
      <c r="B2751" s="102">
        <v>44119</v>
      </c>
      <c r="C2751" s="103">
        <v>0.2</v>
      </c>
      <c r="D2751" s="133">
        <v>9700</v>
      </c>
      <c r="E2751" s="108" t="str">
        <f>_xlfn.XLOOKUP($A2751,'Task3 Baza'!$A$2:$A$1999,'Task3 Baza'!$C$2:$C$1999,"non",0)</f>
        <v>Laçın</v>
      </c>
      <c r="F2751" s="109" t="str">
        <f t="shared" si="88"/>
        <v>Gəncə</v>
      </c>
      <c r="G2751" s="110">
        <f t="shared" si="89"/>
        <v>20</v>
      </c>
    </row>
    <row r="2752" spans="1:7" x14ac:dyDescent="0.3">
      <c r="A2752" s="20" t="s">
        <v>1631</v>
      </c>
      <c r="B2752" s="102">
        <v>44231</v>
      </c>
      <c r="C2752" s="103">
        <v>0.18</v>
      </c>
      <c r="D2752" s="133">
        <v>9500</v>
      </c>
      <c r="E2752" s="108" t="str">
        <f>_xlfn.XLOOKUP($A2752,'Task3 Baza'!$A$2:$A$1999,'Task3 Baza'!$C$2:$C$1999,"non",0)</f>
        <v>Göyçay</v>
      </c>
      <c r="F2752" s="109" t="str">
        <f t="shared" si="88"/>
        <v>Sumqayıt</v>
      </c>
      <c r="G2752" s="110">
        <f t="shared" si="89"/>
        <v>50</v>
      </c>
    </row>
    <row r="2753" spans="1:7" x14ac:dyDescent="0.3">
      <c r="A2753" s="20" t="s">
        <v>1177</v>
      </c>
      <c r="B2753" s="102">
        <v>44202</v>
      </c>
      <c r="C2753" s="103">
        <v>0.17</v>
      </c>
      <c r="D2753" s="133">
        <v>1100</v>
      </c>
      <c r="E2753" s="108" t="str">
        <f>_xlfn.XLOOKUP($A2753,'Task3 Baza'!$A$2:$A$1999,'Task3 Baza'!$C$2:$C$1999,"non",0)</f>
        <v>Qobustan</v>
      </c>
      <c r="F2753" s="109" t="str">
        <f t="shared" si="88"/>
        <v>Gəncə</v>
      </c>
      <c r="G2753" s="110">
        <f t="shared" si="89"/>
        <v>20</v>
      </c>
    </row>
    <row r="2754" spans="1:7" x14ac:dyDescent="0.3">
      <c r="A2754" s="20" t="s">
        <v>1532</v>
      </c>
      <c r="B2754" s="102">
        <v>44115</v>
      </c>
      <c r="C2754" s="103">
        <v>0.24</v>
      </c>
      <c r="D2754" s="133">
        <v>1200</v>
      </c>
      <c r="E2754" s="108" t="str">
        <f>_xlfn.XLOOKUP($A2754,'Task3 Baza'!$A$2:$A$1999,'Task3 Baza'!$C$2:$C$1999,"non",0)</f>
        <v>Qusar</v>
      </c>
      <c r="F2754" s="109" t="str">
        <f t="shared" ref="F2754:F2817" si="90">VLOOKUP($E2754,$I$3:$K$75,2,0)</f>
        <v>Gəncə</v>
      </c>
      <c r="G2754" s="110">
        <f t="shared" ref="G2754:G2817" si="91">VLOOKUP(VLOOKUP($E2754,$I$3:$J$75,2,0),$L$3:$M$6,2,0)</f>
        <v>20</v>
      </c>
    </row>
    <row r="2755" spans="1:7" x14ac:dyDescent="0.3">
      <c r="A2755" s="20" t="s">
        <v>1632</v>
      </c>
      <c r="B2755" s="102">
        <v>44157</v>
      </c>
      <c r="C2755" s="103">
        <v>0.24</v>
      </c>
      <c r="D2755" s="133">
        <v>2900</v>
      </c>
      <c r="E2755" s="108" t="str">
        <f>_xlfn.XLOOKUP($A2755,'Task3 Baza'!$A$2:$A$1999,'Task3 Baza'!$C$2:$C$1999,"non",0)</f>
        <v>Beyləqan</v>
      </c>
      <c r="F2755" s="109" t="str">
        <f t="shared" si="90"/>
        <v>Bakı</v>
      </c>
      <c r="G2755" s="110">
        <f t="shared" si="91"/>
        <v>10</v>
      </c>
    </row>
    <row r="2756" spans="1:7" x14ac:dyDescent="0.3">
      <c r="A2756" s="20" t="s">
        <v>1078</v>
      </c>
      <c r="B2756" s="102">
        <v>43864</v>
      </c>
      <c r="C2756" s="103">
        <v>0.17</v>
      </c>
      <c r="D2756" s="133">
        <v>10600</v>
      </c>
      <c r="E2756" s="108" t="str">
        <f>_xlfn.XLOOKUP($A2756,'Task3 Baza'!$A$2:$A$1999,'Task3 Baza'!$C$2:$C$1999,"non",0)</f>
        <v>Babək</v>
      </c>
      <c r="F2756" s="109" t="str">
        <f t="shared" si="90"/>
        <v>Bakı</v>
      </c>
      <c r="G2756" s="110">
        <f t="shared" si="91"/>
        <v>10</v>
      </c>
    </row>
    <row r="2757" spans="1:7" x14ac:dyDescent="0.3">
      <c r="A2757" s="20" t="s">
        <v>1378</v>
      </c>
      <c r="B2757" s="102">
        <v>43954</v>
      </c>
      <c r="C2757" s="103">
        <v>0.21</v>
      </c>
      <c r="D2757" s="133">
        <v>1700</v>
      </c>
      <c r="E2757" s="108" t="str">
        <f>_xlfn.XLOOKUP($A2757,'Task3 Baza'!$A$2:$A$1999,'Task3 Baza'!$C$2:$C$1999,"non",0)</f>
        <v>Kürdəmir</v>
      </c>
      <c r="F2757" s="109" t="str">
        <f t="shared" si="90"/>
        <v>Sumqayıt</v>
      </c>
      <c r="G2757" s="110">
        <f t="shared" si="91"/>
        <v>50</v>
      </c>
    </row>
    <row r="2758" spans="1:7" x14ac:dyDescent="0.3">
      <c r="A2758" s="20" t="s">
        <v>234</v>
      </c>
      <c r="B2758" s="102">
        <v>44102</v>
      </c>
      <c r="C2758" s="103">
        <v>0.14000000000000001</v>
      </c>
      <c r="D2758" s="133">
        <v>6200</v>
      </c>
      <c r="E2758" s="108" t="str">
        <f>_xlfn.XLOOKUP($A2758,'Task3 Baza'!$A$2:$A$1999,'Task3 Baza'!$C$2:$C$1999,"non",0)</f>
        <v>Ucar</v>
      </c>
      <c r="F2758" s="109" t="str">
        <f t="shared" si="90"/>
        <v>Lənkəran</v>
      </c>
      <c r="G2758" s="110">
        <f t="shared" si="91"/>
        <v>42</v>
      </c>
    </row>
    <row r="2759" spans="1:7" x14ac:dyDescent="0.3">
      <c r="A2759" s="20" t="s">
        <v>588</v>
      </c>
      <c r="B2759" s="102">
        <v>44387</v>
      </c>
      <c r="C2759" s="103">
        <v>0.14000000000000001</v>
      </c>
      <c r="D2759" s="133">
        <v>3800</v>
      </c>
      <c r="E2759" s="108" t="str">
        <f>_xlfn.XLOOKUP($A2759,'Task3 Baza'!$A$2:$A$1999,'Task3 Baza'!$C$2:$C$1999,"non",0)</f>
        <v>Şəmkir</v>
      </c>
      <c r="F2759" s="109" t="str">
        <f t="shared" si="90"/>
        <v>Lənkəran</v>
      </c>
      <c r="G2759" s="110">
        <f t="shared" si="91"/>
        <v>42</v>
      </c>
    </row>
    <row r="2760" spans="1:7" x14ac:dyDescent="0.3">
      <c r="A2760" s="20" t="s">
        <v>1328</v>
      </c>
      <c r="B2760" s="102">
        <v>44074</v>
      </c>
      <c r="C2760" s="103">
        <v>0.23</v>
      </c>
      <c r="D2760" s="133">
        <v>8800</v>
      </c>
      <c r="E2760" s="108" t="str">
        <f>_xlfn.XLOOKUP($A2760,'Task3 Baza'!$A$2:$A$1999,'Task3 Baza'!$C$2:$C$1999,"non",0)</f>
        <v>Neftçala</v>
      </c>
      <c r="F2760" s="109" t="str">
        <f t="shared" si="90"/>
        <v>Gəncə</v>
      </c>
      <c r="G2760" s="110">
        <f t="shared" si="91"/>
        <v>20</v>
      </c>
    </row>
    <row r="2761" spans="1:7" x14ac:dyDescent="0.3">
      <c r="A2761" s="20" t="s">
        <v>708</v>
      </c>
      <c r="B2761" s="102">
        <v>44224</v>
      </c>
      <c r="C2761" s="103">
        <v>0.23</v>
      </c>
      <c r="D2761" s="133">
        <v>8100</v>
      </c>
      <c r="E2761" s="108" t="str">
        <f>_xlfn.XLOOKUP($A2761,'Task3 Baza'!$A$2:$A$1999,'Task3 Baza'!$C$2:$C$1999,"non",0)</f>
        <v>Goranboy</v>
      </c>
      <c r="F2761" s="109" t="str">
        <f t="shared" si="90"/>
        <v>Sumqayıt</v>
      </c>
      <c r="G2761" s="110">
        <f t="shared" si="91"/>
        <v>50</v>
      </c>
    </row>
    <row r="2762" spans="1:7" x14ac:dyDescent="0.3">
      <c r="A2762" s="20" t="s">
        <v>1633</v>
      </c>
      <c r="B2762" s="102">
        <v>44288</v>
      </c>
      <c r="C2762" s="103">
        <v>0.17</v>
      </c>
      <c r="D2762" s="133">
        <v>12900</v>
      </c>
      <c r="E2762" s="108" t="str">
        <f>_xlfn.XLOOKUP($A2762,'Task3 Baza'!$A$2:$A$1999,'Task3 Baza'!$C$2:$C$1999,"non",0)</f>
        <v>Naxçıvan</v>
      </c>
      <c r="F2762" s="109" t="str">
        <f t="shared" si="90"/>
        <v>Gəncə</v>
      </c>
      <c r="G2762" s="110">
        <f t="shared" si="91"/>
        <v>20</v>
      </c>
    </row>
    <row r="2763" spans="1:7" x14ac:dyDescent="0.3">
      <c r="A2763" s="20" t="s">
        <v>1634</v>
      </c>
      <c r="B2763" s="102">
        <v>44776</v>
      </c>
      <c r="C2763" s="103">
        <v>0.14000000000000001</v>
      </c>
      <c r="D2763" s="133">
        <v>9400</v>
      </c>
      <c r="E2763" s="108" t="str">
        <f>_xlfn.XLOOKUP($A2763,'Task3 Baza'!$A$2:$A$1999,'Task3 Baza'!$C$2:$C$1999,"non",0)</f>
        <v>Şirvan</v>
      </c>
      <c r="F2763" s="109" t="str">
        <f t="shared" si="90"/>
        <v>Lənkəran</v>
      </c>
      <c r="G2763" s="110">
        <f t="shared" si="91"/>
        <v>42</v>
      </c>
    </row>
    <row r="2764" spans="1:7" x14ac:dyDescent="0.3">
      <c r="A2764" s="20" t="s">
        <v>621</v>
      </c>
      <c r="B2764" s="102">
        <v>43882</v>
      </c>
      <c r="C2764" s="103">
        <v>0.2</v>
      </c>
      <c r="D2764" s="133">
        <v>6900</v>
      </c>
      <c r="E2764" s="108" t="str">
        <f>_xlfn.XLOOKUP($A2764,'Task3 Baza'!$A$2:$A$1999,'Task3 Baza'!$C$2:$C$1999,"non",0)</f>
        <v>Kürdəmir</v>
      </c>
      <c r="F2764" s="109" t="str">
        <f t="shared" si="90"/>
        <v>Sumqayıt</v>
      </c>
      <c r="G2764" s="110">
        <f t="shared" si="91"/>
        <v>50</v>
      </c>
    </row>
    <row r="2765" spans="1:7" x14ac:dyDescent="0.3">
      <c r="A2765" s="20" t="s">
        <v>1635</v>
      </c>
      <c r="B2765" s="102">
        <v>44290</v>
      </c>
      <c r="C2765" s="103">
        <v>0.24</v>
      </c>
      <c r="D2765" s="133">
        <v>9000</v>
      </c>
      <c r="E2765" s="108" t="str">
        <f>_xlfn.XLOOKUP($A2765,'Task3 Baza'!$A$2:$A$1999,'Task3 Baza'!$C$2:$C$1999,"non",0)</f>
        <v>Ağdaş</v>
      </c>
      <c r="F2765" s="109" t="str">
        <f t="shared" si="90"/>
        <v>Bakı</v>
      </c>
      <c r="G2765" s="110">
        <f t="shared" si="91"/>
        <v>10</v>
      </c>
    </row>
    <row r="2766" spans="1:7" x14ac:dyDescent="0.3">
      <c r="A2766" s="20" t="s">
        <v>824</v>
      </c>
      <c r="B2766" s="102">
        <v>44640</v>
      </c>
      <c r="C2766" s="103">
        <v>0.19</v>
      </c>
      <c r="D2766" s="133">
        <v>6900</v>
      </c>
      <c r="E2766" s="108" t="str">
        <f>_xlfn.XLOOKUP($A2766,'Task3 Baza'!$A$2:$A$1999,'Task3 Baza'!$C$2:$C$1999,"non",0)</f>
        <v>Naxçıvan</v>
      </c>
      <c r="F2766" s="109" t="str">
        <f t="shared" si="90"/>
        <v>Gəncə</v>
      </c>
      <c r="G2766" s="110">
        <f t="shared" si="91"/>
        <v>20</v>
      </c>
    </row>
    <row r="2767" spans="1:7" x14ac:dyDescent="0.3">
      <c r="A2767" s="20" t="s">
        <v>1636</v>
      </c>
      <c r="B2767" s="102">
        <v>44446</v>
      </c>
      <c r="C2767" s="103">
        <v>0.21</v>
      </c>
      <c r="D2767" s="133">
        <v>2500</v>
      </c>
      <c r="E2767" s="108" t="str">
        <f>_xlfn.XLOOKUP($A2767,'Task3 Baza'!$A$2:$A$1999,'Task3 Baza'!$C$2:$C$1999,"non",0)</f>
        <v>Ağdam</v>
      </c>
      <c r="F2767" s="109" t="str">
        <f t="shared" si="90"/>
        <v>Bakı</v>
      </c>
      <c r="G2767" s="110">
        <f t="shared" si="91"/>
        <v>10</v>
      </c>
    </row>
    <row r="2768" spans="1:7" x14ac:dyDescent="0.3">
      <c r="A2768" s="20" t="s">
        <v>1222</v>
      </c>
      <c r="B2768" s="102">
        <v>43950</v>
      </c>
      <c r="C2768" s="103">
        <v>0.14000000000000001</v>
      </c>
      <c r="D2768" s="133">
        <v>5800</v>
      </c>
      <c r="E2768" s="108" t="str">
        <f>_xlfn.XLOOKUP($A2768,'Task3 Baza'!$A$2:$A$1999,'Task3 Baza'!$C$2:$C$1999,"non",0)</f>
        <v>Şabran</v>
      </c>
      <c r="F2768" s="109" t="str">
        <f t="shared" si="90"/>
        <v>Gəncə</v>
      </c>
      <c r="G2768" s="110">
        <f t="shared" si="91"/>
        <v>20</v>
      </c>
    </row>
    <row r="2769" spans="1:7" x14ac:dyDescent="0.3">
      <c r="A2769" s="20" t="s">
        <v>1637</v>
      </c>
      <c r="B2769" s="102">
        <v>44164</v>
      </c>
      <c r="C2769" s="103">
        <v>0.22</v>
      </c>
      <c r="D2769" s="133">
        <v>9500</v>
      </c>
      <c r="E2769" s="108" t="str">
        <f>_xlfn.XLOOKUP($A2769,'Task3 Baza'!$A$2:$A$1999,'Task3 Baza'!$C$2:$C$1999,"non",0)</f>
        <v>Gədəbəy</v>
      </c>
      <c r="F2769" s="109" t="str">
        <f t="shared" si="90"/>
        <v>Sumqayıt</v>
      </c>
      <c r="G2769" s="110">
        <f t="shared" si="91"/>
        <v>50</v>
      </c>
    </row>
    <row r="2770" spans="1:7" x14ac:dyDescent="0.3">
      <c r="A2770" s="20" t="s">
        <v>1638</v>
      </c>
      <c r="B2770" s="102">
        <v>44186</v>
      </c>
      <c r="C2770" s="103">
        <v>0.24</v>
      </c>
      <c r="D2770" s="133">
        <v>6200</v>
      </c>
      <c r="E2770" s="108" t="str">
        <f>_xlfn.XLOOKUP($A2770,'Task3 Baza'!$A$2:$A$1999,'Task3 Baza'!$C$2:$C$1999,"non",0)</f>
        <v>Qubadlı</v>
      </c>
      <c r="F2770" s="109" t="str">
        <f t="shared" si="90"/>
        <v>Gəncə</v>
      </c>
      <c r="G2770" s="110">
        <f t="shared" si="91"/>
        <v>20</v>
      </c>
    </row>
    <row r="2771" spans="1:7" x14ac:dyDescent="0.3">
      <c r="A2771" s="20" t="s">
        <v>1516</v>
      </c>
      <c r="B2771" s="102">
        <v>44174</v>
      </c>
      <c r="C2771" s="103">
        <v>0.23</v>
      </c>
      <c r="D2771" s="133">
        <v>1300</v>
      </c>
      <c r="E2771" s="108" t="str">
        <f>_xlfn.XLOOKUP($A2771,'Task3 Baza'!$A$2:$A$1999,'Task3 Baza'!$C$2:$C$1999,"non",0)</f>
        <v>Yardımlı</v>
      </c>
      <c r="F2771" s="109" t="str">
        <f t="shared" si="90"/>
        <v>Lənkəran</v>
      </c>
      <c r="G2771" s="110">
        <f t="shared" si="91"/>
        <v>42</v>
      </c>
    </row>
    <row r="2772" spans="1:7" x14ac:dyDescent="0.3">
      <c r="A2772" s="20" t="s">
        <v>342</v>
      </c>
      <c r="B2772" s="102">
        <v>44388</v>
      </c>
      <c r="C2772" s="103">
        <v>0.22</v>
      </c>
      <c r="D2772" s="133">
        <v>9300</v>
      </c>
      <c r="E2772" s="108" t="str">
        <f>_xlfn.XLOOKUP($A2772,'Task3 Baza'!$A$2:$A$1999,'Task3 Baza'!$C$2:$C$1999,"non",0)</f>
        <v>Hacıqabul</v>
      </c>
      <c r="F2772" s="109" t="str">
        <f t="shared" si="90"/>
        <v>Sumqayıt</v>
      </c>
      <c r="G2772" s="110">
        <f t="shared" si="91"/>
        <v>50</v>
      </c>
    </row>
    <row r="2773" spans="1:7" x14ac:dyDescent="0.3">
      <c r="A2773" s="20" t="s">
        <v>945</v>
      </c>
      <c r="B2773" s="102">
        <v>44351</v>
      </c>
      <c r="C2773" s="103">
        <v>0.17</v>
      </c>
      <c r="D2773" s="133">
        <v>9400</v>
      </c>
      <c r="E2773" s="108" t="str">
        <f>_xlfn.XLOOKUP($A2773,'Task3 Baza'!$A$2:$A$1999,'Task3 Baza'!$C$2:$C$1999,"non",0)</f>
        <v>Xocavənd</v>
      </c>
      <c r="F2773" s="109" t="str">
        <f t="shared" si="90"/>
        <v>Sumqayıt</v>
      </c>
      <c r="G2773" s="110">
        <f t="shared" si="91"/>
        <v>50</v>
      </c>
    </row>
    <row r="2774" spans="1:7" x14ac:dyDescent="0.3">
      <c r="A2774" s="20" t="s">
        <v>1449</v>
      </c>
      <c r="B2774" s="102">
        <v>44316</v>
      </c>
      <c r="C2774" s="103">
        <v>0.16</v>
      </c>
      <c r="D2774" s="133">
        <v>10200</v>
      </c>
      <c r="E2774" s="108" t="str">
        <f>_xlfn.XLOOKUP($A2774,'Task3 Baza'!$A$2:$A$1999,'Task3 Baza'!$C$2:$C$1999,"non",0)</f>
        <v>Masallı</v>
      </c>
      <c r="F2774" s="109" t="str">
        <f t="shared" si="90"/>
        <v>Gəncə</v>
      </c>
      <c r="G2774" s="110">
        <f t="shared" si="91"/>
        <v>20</v>
      </c>
    </row>
    <row r="2775" spans="1:7" x14ac:dyDescent="0.3">
      <c r="A2775" s="20" t="s">
        <v>556</v>
      </c>
      <c r="B2775" s="102">
        <v>44450</v>
      </c>
      <c r="C2775" s="103">
        <v>0.15</v>
      </c>
      <c r="D2775" s="133">
        <v>10000</v>
      </c>
      <c r="E2775" s="108" t="str">
        <f>_xlfn.XLOOKUP($A2775,'Task3 Baza'!$A$2:$A$1999,'Task3 Baza'!$C$2:$C$1999,"non",0)</f>
        <v>Ağsu</v>
      </c>
      <c r="F2775" s="109" t="str">
        <f t="shared" si="90"/>
        <v>Bakı</v>
      </c>
      <c r="G2775" s="110">
        <f t="shared" si="91"/>
        <v>10</v>
      </c>
    </row>
    <row r="2776" spans="1:7" x14ac:dyDescent="0.3">
      <c r="A2776" s="20" t="s">
        <v>1257</v>
      </c>
      <c r="B2776" s="102">
        <v>44268</v>
      </c>
      <c r="C2776" s="103">
        <v>0.18</v>
      </c>
      <c r="D2776" s="133">
        <v>1100</v>
      </c>
      <c r="E2776" s="108" t="str">
        <f>_xlfn.XLOOKUP($A2776,'Task3 Baza'!$A$2:$A$1999,'Task3 Baza'!$C$2:$C$1999,"non",0)</f>
        <v>Kəlbəcər</v>
      </c>
      <c r="F2776" s="109" t="str">
        <f t="shared" si="90"/>
        <v>Sumqayıt</v>
      </c>
      <c r="G2776" s="110">
        <f t="shared" si="91"/>
        <v>50</v>
      </c>
    </row>
    <row r="2777" spans="1:7" x14ac:dyDescent="0.3">
      <c r="A2777" s="20" t="s">
        <v>1209</v>
      </c>
      <c r="B2777" s="102">
        <v>44250</v>
      </c>
      <c r="C2777" s="103">
        <v>0.24</v>
      </c>
      <c r="D2777" s="133">
        <v>11900</v>
      </c>
      <c r="E2777" s="108" t="str">
        <f>_xlfn.XLOOKUP($A2777,'Task3 Baza'!$A$2:$A$1999,'Task3 Baza'!$C$2:$C$1999,"non",0)</f>
        <v>Quba</v>
      </c>
      <c r="F2777" s="109" t="str">
        <f t="shared" si="90"/>
        <v>Gəncə</v>
      </c>
      <c r="G2777" s="110">
        <f t="shared" si="91"/>
        <v>20</v>
      </c>
    </row>
    <row r="2778" spans="1:7" x14ac:dyDescent="0.3">
      <c r="A2778" s="20" t="s">
        <v>933</v>
      </c>
      <c r="B2778" s="102">
        <v>44642</v>
      </c>
      <c r="C2778" s="103">
        <v>0.18</v>
      </c>
      <c r="D2778" s="133">
        <v>10500</v>
      </c>
      <c r="E2778" s="108" t="str">
        <f>_xlfn.XLOOKUP($A2778,'Task3 Baza'!$A$2:$A$1999,'Task3 Baza'!$C$2:$C$1999,"non",0)</f>
        <v>Ağdaş</v>
      </c>
      <c r="F2778" s="109" t="str">
        <f t="shared" si="90"/>
        <v>Bakı</v>
      </c>
      <c r="G2778" s="110">
        <f t="shared" si="91"/>
        <v>10</v>
      </c>
    </row>
    <row r="2779" spans="1:7" x14ac:dyDescent="0.3">
      <c r="A2779" s="20" t="s">
        <v>416</v>
      </c>
      <c r="B2779" s="102">
        <v>43991</v>
      </c>
      <c r="C2779" s="103">
        <v>0.16</v>
      </c>
      <c r="D2779" s="133">
        <v>7600</v>
      </c>
      <c r="E2779" s="108" t="str">
        <f>_xlfn.XLOOKUP($A2779,'Task3 Baza'!$A$2:$A$1999,'Task3 Baza'!$C$2:$C$1999,"non",0)</f>
        <v>Naftalan</v>
      </c>
      <c r="F2779" s="109" t="str">
        <f t="shared" si="90"/>
        <v>Gəncə</v>
      </c>
      <c r="G2779" s="110">
        <f t="shared" si="91"/>
        <v>20</v>
      </c>
    </row>
    <row r="2780" spans="1:7" x14ac:dyDescent="0.3">
      <c r="A2780" s="20" t="s">
        <v>254</v>
      </c>
      <c r="B2780" s="102">
        <v>44612</v>
      </c>
      <c r="C2780" s="103">
        <v>0.17</v>
      </c>
      <c r="D2780" s="133">
        <v>5500</v>
      </c>
      <c r="E2780" s="108" t="str">
        <f>_xlfn.XLOOKUP($A2780,'Task3 Baza'!$A$2:$A$1999,'Task3 Baza'!$C$2:$C$1999,"non",0)</f>
        <v>Kəlbəcər</v>
      </c>
      <c r="F2780" s="109" t="str">
        <f t="shared" si="90"/>
        <v>Sumqayıt</v>
      </c>
      <c r="G2780" s="110">
        <f t="shared" si="91"/>
        <v>50</v>
      </c>
    </row>
    <row r="2781" spans="1:7" x14ac:dyDescent="0.3">
      <c r="A2781" s="20" t="s">
        <v>951</v>
      </c>
      <c r="B2781" s="102">
        <v>44323</v>
      </c>
      <c r="C2781" s="103">
        <v>0.16</v>
      </c>
      <c r="D2781" s="133">
        <v>3400</v>
      </c>
      <c r="E2781" s="108" t="str">
        <f>_xlfn.XLOOKUP($A2781,'Task3 Baza'!$A$2:$A$1999,'Task3 Baza'!$C$2:$C$1999,"non",0)</f>
        <v>Sabirabad</v>
      </c>
      <c r="F2781" s="109" t="str">
        <f t="shared" si="90"/>
        <v>Gəncə</v>
      </c>
      <c r="G2781" s="110">
        <f t="shared" si="91"/>
        <v>20</v>
      </c>
    </row>
    <row r="2782" spans="1:7" x14ac:dyDescent="0.3">
      <c r="A2782" s="20" t="s">
        <v>1639</v>
      </c>
      <c r="B2782" s="102">
        <v>44139</v>
      </c>
      <c r="C2782" s="103">
        <v>0.22</v>
      </c>
      <c r="D2782" s="133">
        <v>6000</v>
      </c>
      <c r="E2782" s="108" t="str">
        <f>_xlfn.XLOOKUP($A2782,'Task3 Baza'!$A$2:$A$1999,'Task3 Baza'!$C$2:$C$1999,"non",0)</f>
        <v>Bərdə</v>
      </c>
      <c r="F2782" s="109" t="str">
        <f t="shared" si="90"/>
        <v>Bakı</v>
      </c>
      <c r="G2782" s="110">
        <f t="shared" si="91"/>
        <v>10</v>
      </c>
    </row>
    <row r="2783" spans="1:7" x14ac:dyDescent="0.3">
      <c r="A2783" s="20" t="s">
        <v>1640</v>
      </c>
      <c r="B2783" s="102">
        <v>44731</v>
      </c>
      <c r="C2783" s="103">
        <v>0.2</v>
      </c>
      <c r="D2783" s="133">
        <v>1000</v>
      </c>
      <c r="E2783" s="108" t="str">
        <f>_xlfn.XLOOKUP($A2783,'Task3 Baza'!$A$2:$A$1999,'Task3 Baza'!$C$2:$C$1999,"non",0)</f>
        <v>Babək</v>
      </c>
      <c r="F2783" s="109" t="str">
        <f t="shared" si="90"/>
        <v>Bakı</v>
      </c>
      <c r="G2783" s="110">
        <f t="shared" si="91"/>
        <v>10</v>
      </c>
    </row>
    <row r="2784" spans="1:7" x14ac:dyDescent="0.3">
      <c r="A2784" s="20" t="s">
        <v>422</v>
      </c>
      <c r="B2784" s="102">
        <v>43613</v>
      </c>
      <c r="C2784" s="103">
        <v>0.24</v>
      </c>
      <c r="D2784" s="133">
        <v>1100</v>
      </c>
      <c r="E2784" s="108" t="str">
        <f>_xlfn.XLOOKUP($A2784,'Task3 Baza'!$A$2:$A$1999,'Task3 Baza'!$C$2:$C$1999,"non",0)</f>
        <v>Şabran</v>
      </c>
      <c r="F2784" s="109" t="str">
        <f t="shared" si="90"/>
        <v>Gəncə</v>
      </c>
      <c r="G2784" s="110">
        <f t="shared" si="91"/>
        <v>20</v>
      </c>
    </row>
    <row r="2785" spans="1:7" x14ac:dyDescent="0.3">
      <c r="A2785" s="20" t="s">
        <v>1541</v>
      </c>
      <c r="B2785" s="102">
        <v>44384</v>
      </c>
      <c r="C2785" s="103">
        <v>0.17</v>
      </c>
      <c r="D2785" s="133">
        <v>6900</v>
      </c>
      <c r="E2785" s="108" t="str">
        <f>_xlfn.XLOOKUP($A2785,'Task3 Baza'!$A$2:$A$1999,'Task3 Baza'!$C$2:$C$1999,"non",0)</f>
        <v>Bərdə</v>
      </c>
      <c r="F2785" s="109" t="str">
        <f t="shared" si="90"/>
        <v>Bakı</v>
      </c>
      <c r="G2785" s="110">
        <f t="shared" si="91"/>
        <v>10</v>
      </c>
    </row>
    <row r="2786" spans="1:7" x14ac:dyDescent="0.3">
      <c r="A2786" s="20" t="s">
        <v>1319</v>
      </c>
      <c r="B2786" s="102">
        <v>44477</v>
      </c>
      <c r="C2786" s="103">
        <v>0.22</v>
      </c>
      <c r="D2786" s="133">
        <v>12100</v>
      </c>
      <c r="E2786" s="108" t="str">
        <f>_xlfn.XLOOKUP($A2786,'Task3 Baza'!$A$2:$A$1999,'Task3 Baza'!$C$2:$C$1999,"non",0)</f>
        <v>Kəlbəcər</v>
      </c>
      <c r="F2786" s="109" t="str">
        <f t="shared" si="90"/>
        <v>Sumqayıt</v>
      </c>
      <c r="G2786" s="110">
        <f t="shared" si="91"/>
        <v>50</v>
      </c>
    </row>
    <row r="2787" spans="1:7" x14ac:dyDescent="0.3">
      <c r="A2787" s="20" t="s">
        <v>682</v>
      </c>
      <c r="B2787" s="102">
        <v>44122</v>
      </c>
      <c r="C2787" s="103">
        <v>0.15</v>
      </c>
      <c r="D2787" s="133">
        <v>5500</v>
      </c>
      <c r="E2787" s="108" t="str">
        <f>_xlfn.XLOOKUP($A2787,'Task3 Baza'!$A$2:$A$1999,'Task3 Baza'!$C$2:$C$1999,"non",0)</f>
        <v>Cəlilabad</v>
      </c>
      <c r="F2787" s="109" t="str">
        <f t="shared" si="90"/>
        <v>Bakı</v>
      </c>
      <c r="G2787" s="110">
        <f t="shared" si="91"/>
        <v>10</v>
      </c>
    </row>
    <row r="2788" spans="1:7" x14ac:dyDescent="0.3">
      <c r="A2788" s="20" t="s">
        <v>562</v>
      </c>
      <c r="B2788" s="102">
        <v>44526</v>
      </c>
      <c r="C2788" s="103">
        <v>0.19</v>
      </c>
      <c r="D2788" s="133">
        <v>3700</v>
      </c>
      <c r="E2788" s="108" t="str">
        <f>_xlfn.XLOOKUP($A2788,'Task3 Baza'!$A$2:$A$1999,'Task3 Baza'!$C$2:$C$1999,"non",0)</f>
        <v>Ağcabədi</v>
      </c>
      <c r="F2788" s="109" t="str">
        <f t="shared" si="90"/>
        <v>Bakı</v>
      </c>
      <c r="G2788" s="110">
        <f t="shared" si="91"/>
        <v>10</v>
      </c>
    </row>
    <row r="2789" spans="1:7" x14ac:dyDescent="0.3">
      <c r="A2789" s="20" t="s">
        <v>1641</v>
      </c>
      <c r="B2789" s="102">
        <v>44194</v>
      </c>
      <c r="C2789" s="103">
        <v>0.22</v>
      </c>
      <c r="D2789" s="133">
        <v>5500</v>
      </c>
      <c r="E2789" s="108" t="str">
        <f>_xlfn.XLOOKUP($A2789,'Task3 Baza'!$A$2:$A$1999,'Task3 Baza'!$C$2:$C$1999,"non",0)</f>
        <v>Abşeron</v>
      </c>
      <c r="F2789" s="109" t="str">
        <f t="shared" si="90"/>
        <v>Bakı</v>
      </c>
      <c r="G2789" s="110">
        <f t="shared" si="91"/>
        <v>10</v>
      </c>
    </row>
    <row r="2790" spans="1:7" x14ac:dyDescent="0.3">
      <c r="A2790" s="20" t="s">
        <v>1642</v>
      </c>
      <c r="B2790" s="102">
        <v>44102</v>
      </c>
      <c r="C2790" s="103">
        <v>0.19</v>
      </c>
      <c r="D2790" s="133">
        <v>8100</v>
      </c>
      <c r="E2790" s="108" t="str">
        <f>_xlfn.XLOOKUP($A2790,'Task3 Baza'!$A$2:$A$1999,'Task3 Baza'!$C$2:$C$1999,"non",0)</f>
        <v>Yardımlı</v>
      </c>
      <c r="F2790" s="109" t="str">
        <f t="shared" si="90"/>
        <v>Lənkəran</v>
      </c>
      <c r="G2790" s="110">
        <f t="shared" si="91"/>
        <v>42</v>
      </c>
    </row>
    <row r="2791" spans="1:7" x14ac:dyDescent="0.3">
      <c r="A2791" s="20" t="s">
        <v>1351</v>
      </c>
      <c r="B2791" s="102">
        <v>43966</v>
      </c>
      <c r="C2791" s="103">
        <v>0.24</v>
      </c>
      <c r="D2791" s="133">
        <v>1700</v>
      </c>
      <c r="E2791" s="108" t="str">
        <f>_xlfn.XLOOKUP($A2791,'Task3 Baza'!$A$2:$A$1999,'Task3 Baza'!$C$2:$C$1999,"non",0)</f>
        <v>Siyəzən</v>
      </c>
      <c r="F2791" s="109" t="str">
        <f t="shared" si="90"/>
        <v>Gəncə</v>
      </c>
      <c r="G2791" s="110">
        <f t="shared" si="91"/>
        <v>20</v>
      </c>
    </row>
    <row r="2792" spans="1:7" x14ac:dyDescent="0.3">
      <c r="A2792" s="20" t="s">
        <v>684</v>
      </c>
      <c r="B2792" s="102">
        <v>44243</v>
      </c>
      <c r="C2792" s="103">
        <v>0.15</v>
      </c>
      <c r="D2792" s="133">
        <v>7800</v>
      </c>
      <c r="E2792" s="108" t="str">
        <f>_xlfn.XLOOKUP($A2792,'Task3 Baza'!$A$2:$A$1999,'Task3 Baza'!$C$2:$C$1999,"non",0)</f>
        <v>Ucar</v>
      </c>
      <c r="F2792" s="109" t="str">
        <f t="shared" si="90"/>
        <v>Lənkəran</v>
      </c>
      <c r="G2792" s="110">
        <f t="shared" si="91"/>
        <v>42</v>
      </c>
    </row>
    <row r="2793" spans="1:7" x14ac:dyDescent="0.3">
      <c r="A2793" s="20" t="s">
        <v>1291</v>
      </c>
      <c r="B2793" s="102">
        <v>43627</v>
      </c>
      <c r="C2793" s="103">
        <v>0.21</v>
      </c>
      <c r="D2793" s="133">
        <v>2600</v>
      </c>
      <c r="E2793" s="108" t="str">
        <f>_xlfn.XLOOKUP($A2793,'Task3 Baza'!$A$2:$A$1999,'Task3 Baza'!$C$2:$C$1999,"non",0)</f>
        <v>Astara</v>
      </c>
      <c r="F2793" s="109" t="str">
        <f t="shared" si="90"/>
        <v>Bakı</v>
      </c>
      <c r="G2793" s="110">
        <f t="shared" si="91"/>
        <v>10</v>
      </c>
    </row>
    <row r="2794" spans="1:7" x14ac:dyDescent="0.3">
      <c r="A2794" s="20" t="s">
        <v>1643</v>
      </c>
      <c r="B2794" s="102">
        <v>44188</v>
      </c>
      <c r="C2794" s="103">
        <v>0.18</v>
      </c>
      <c r="D2794" s="133">
        <v>5500</v>
      </c>
      <c r="E2794" s="108" t="str">
        <f>_xlfn.XLOOKUP($A2794,'Task3 Baza'!$A$2:$A$1999,'Task3 Baza'!$C$2:$C$1999,"non",0)</f>
        <v>Zəngilan</v>
      </c>
      <c r="F2794" s="109" t="str">
        <f t="shared" si="90"/>
        <v>Lənkəran</v>
      </c>
      <c r="G2794" s="110">
        <f t="shared" si="91"/>
        <v>42</v>
      </c>
    </row>
    <row r="2795" spans="1:7" x14ac:dyDescent="0.3">
      <c r="A2795" s="20" t="s">
        <v>1644</v>
      </c>
      <c r="B2795" s="102">
        <v>43739</v>
      </c>
      <c r="C2795" s="103">
        <v>0.21</v>
      </c>
      <c r="D2795" s="133">
        <v>1800</v>
      </c>
      <c r="E2795" s="108" t="str">
        <f>_xlfn.XLOOKUP($A2795,'Task3 Baza'!$A$2:$A$1999,'Task3 Baza'!$C$2:$C$1999,"non",0)</f>
        <v>Xocavənd</v>
      </c>
      <c r="F2795" s="109" t="str">
        <f t="shared" si="90"/>
        <v>Sumqayıt</v>
      </c>
      <c r="G2795" s="110">
        <f t="shared" si="91"/>
        <v>50</v>
      </c>
    </row>
    <row r="2796" spans="1:7" x14ac:dyDescent="0.3">
      <c r="A2796" s="20" t="s">
        <v>858</v>
      </c>
      <c r="B2796" s="102">
        <v>44201</v>
      </c>
      <c r="C2796" s="103">
        <v>0.16</v>
      </c>
      <c r="D2796" s="133">
        <v>6600</v>
      </c>
      <c r="E2796" s="108" t="str">
        <f>_xlfn.XLOOKUP($A2796,'Task3 Baza'!$A$2:$A$1999,'Task3 Baza'!$C$2:$C$1999,"non",0)</f>
        <v>Xocavənd</v>
      </c>
      <c r="F2796" s="109" t="str">
        <f t="shared" si="90"/>
        <v>Sumqayıt</v>
      </c>
      <c r="G2796" s="110">
        <f t="shared" si="91"/>
        <v>50</v>
      </c>
    </row>
    <row r="2797" spans="1:7" x14ac:dyDescent="0.3">
      <c r="A2797" s="20" t="s">
        <v>1605</v>
      </c>
      <c r="B2797" s="102">
        <v>44349</v>
      </c>
      <c r="C2797" s="103">
        <v>0.2</v>
      </c>
      <c r="D2797" s="133">
        <v>4200</v>
      </c>
      <c r="E2797" s="108" t="str">
        <f>_xlfn.XLOOKUP($A2797,'Task3 Baza'!$A$2:$A$1999,'Task3 Baza'!$C$2:$C$1999,"non",0)</f>
        <v>Qazax</v>
      </c>
      <c r="F2797" s="109" t="str">
        <f t="shared" si="90"/>
        <v>Sumqayıt</v>
      </c>
      <c r="G2797" s="110">
        <f t="shared" si="91"/>
        <v>50</v>
      </c>
    </row>
    <row r="2798" spans="1:7" x14ac:dyDescent="0.3">
      <c r="A2798" s="20" t="s">
        <v>1645</v>
      </c>
      <c r="B2798" s="102">
        <v>44821</v>
      </c>
      <c r="C2798" s="103">
        <v>0.15</v>
      </c>
      <c r="D2798" s="133">
        <v>1800</v>
      </c>
      <c r="E2798" s="108" t="str">
        <f>_xlfn.XLOOKUP($A2798,'Task3 Baza'!$A$2:$A$1999,'Task3 Baza'!$C$2:$C$1999,"non",0)</f>
        <v>Yardımlı</v>
      </c>
      <c r="F2798" s="109" t="str">
        <f t="shared" si="90"/>
        <v>Lənkəran</v>
      </c>
      <c r="G2798" s="110">
        <f t="shared" si="91"/>
        <v>42</v>
      </c>
    </row>
    <row r="2799" spans="1:7" x14ac:dyDescent="0.3">
      <c r="A2799" s="20" t="s">
        <v>668</v>
      </c>
      <c r="B2799" s="102">
        <v>44390</v>
      </c>
      <c r="C2799" s="103">
        <v>0.19</v>
      </c>
      <c r="D2799" s="133">
        <v>2100</v>
      </c>
      <c r="E2799" s="108" t="str">
        <f>_xlfn.XLOOKUP($A2799,'Task3 Baza'!$A$2:$A$1999,'Task3 Baza'!$C$2:$C$1999,"non",0)</f>
        <v>Qobustan</v>
      </c>
      <c r="F2799" s="109" t="str">
        <f t="shared" si="90"/>
        <v>Gəncə</v>
      </c>
      <c r="G2799" s="110">
        <f t="shared" si="91"/>
        <v>20</v>
      </c>
    </row>
    <row r="2800" spans="1:7" x14ac:dyDescent="0.3">
      <c r="A2800" s="20" t="s">
        <v>1646</v>
      </c>
      <c r="B2800" s="102">
        <v>44414</v>
      </c>
      <c r="C2800" s="103">
        <v>0.19</v>
      </c>
      <c r="D2800" s="133">
        <v>11400</v>
      </c>
      <c r="E2800" s="108" t="str">
        <f>_xlfn.XLOOKUP($A2800,'Task3 Baza'!$A$2:$A$1999,'Task3 Baza'!$C$2:$C$1999,"non",0)</f>
        <v>Şuşa</v>
      </c>
      <c r="F2800" s="109" t="str">
        <f t="shared" si="90"/>
        <v>Lənkəran</v>
      </c>
      <c r="G2800" s="110">
        <f t="shared" si="91"/>
        <v>42</v>
      </c>
    </row>
    <row r="2801" spans="1:7" x14ac:dyDescent="0.3">
      <c r="A2801" s="20" t="s">
        <v>784</v>
      </c>
      <c r="B2801" s="102">
        <v>44001</v>
      </c>
      <c r="C2801" s="103">
        <v>0.21</v>
      </c>
      <c r="D2801" s="133">
        <v>4300</v>
      </c>
      <c r="E2801" s="108" t="str">
        <f>_xlfn.XLOOKUP($A2801,'Task3 Baza'!$A$2:$A$1999,'Task3 Baza'!$C$2:$C$1999,"non",0)</f>
        <v>Tərtər</v>
      </c>
      <c r="F2801" s="109" t="str">
        <f t="shared" si="90"/>
        <v>Lənkəran</v>
      </c>
      <c r="G2801" s="110">
        <f t="shared" si="91"/>
        <v>42</v>
      </c>
    </row>
    <row r="2802" spans="1:7" x14ac:dyDescent="0.3">
      <c r="A2802" s="20" t="s">
        <v>1052</v>
      </c>
      <c r="B2802" s="102">
        <v>44650</v>
      </c>
      <c r="C2802" s="103">
        <v>0.2</v>
      </c>
      <c r="D2802" s="133">
        <v>2700</v>
      </c>
      <c r="E2802" s="108" t="str">
        <f>_xlfn.XLOOKUP($A2802,'Task3 Baza'!$A$2:$A$1999,'Task3 Baza'!$C$2:$C$1999,"non",0)</f>
        <v>Ucar</v>
      </c>
      <c r="F2802" s="109" t="str">
        <f t="shared" si="90"/>
        <v>Lənkəran</v>
      </c>
      <c r="G2802" s="110">
        <f t="shared" si="91"/>
        <v>42</v>
      </c>
    </row>
    <row r="2803" spans="1:7" x14ac:dyDescent="0.3">
      <c r="A2803" s="20" t="s">
        <v>548</v>
      </c>
      <c r="B2803" s="102">
        <v>44249</v>
      </c>
      <c r="C2803" s="103">
        <v>0.17</v>
      </c>
      <c r="D2803" s="133">
        <v>11800</v>
      </c>
      <c r="E2803" s="108" t="str">
        <f>_xlfn.XLOOKUP($A2803,'Task3 Baza'!$A$2:$A$1999,'Task3 Baza'!$C$2:$C$1999,"non",0)</f>
        <v>Qobustan</v>
      </c>
      <c r="F2803" s="109" t="str">
        <f t="shared" si="90"/>
        <v>Gəncə</v>
      </c>
      <c r="G2803" s="110">
        <f t="shared" si="91"/>
        <v>20</v>
      </c>
    </row>
    <row r="2804" spans="1:7" x14ac:dyDescent="0.3">
      <c r="A2804" s="20" t="s">
        <v>945</v>
      </c>
      <c r="B2804" s="102">
        <v>44099</v>
      </c>
      <c r="C2804" s="103">
        <v>0.2</v>
      </c>
      <c r="D2804" s="133">
        <v>8800</v>
      </c>
      <c r="E2804" s="108" t="str">
        <f>_xlfn.XLOOKUP($A2804,'Task3 Baza'!$A$2:$A$1999,'Task3 Baza'!$C$2:$C$1999,"non",0)</f>
        <v>Xocavənd</v>
      </c>
      <c r="F2804" s="109" t="str">
        <f t="shared" si="90"/>
        <v>Sumqayıt</v>
      </c>
      <c r="G2804" s="110">
        <f t="shared" si="91"/>
        <v>50</v>
      </c>
    </row>
    <row r="2805" spans="1:7" x14ac:dyDescent="0.3">
      <c r="A2805" s="20" t="s">
        <v>1647</v>
      </c>
      <c r="B2805" s="102">
        <v>44630</v>
      </c>
      <c r="C2805" s="103">
        <v>0.19</v>
      </c>
      <c r="D2805" s="133">
        <v>3200</v>
      </c>
      <c r="E2805" s="108" t="str">
        <f>_xlfn.XLOOKUP($A2805,'Task3 Baza'!$A$2:$A$1999,'Task3 Baza'!$C$2:$C$1999,"non",0)</f>
        <v>Xocalı</v>
      </c>
      <c r="F2805" s="109" t="str">
        <f t="shared" si="90"/>
        <v>Sumqayıt</v>
      </c>
      <c r="G2805" s="110">
        <f t="shared" si="91"/>
        <v>50</v>
      </c>
    </row>
    <row r="2806" spans="1:7" x14ac:dyDescent="0.3">
      <c r="A2806" s="20" t="s">
        <v>1648</v>
      </c>
      <c r="B2806" s="102">
        <v>44000</v>
      </c>
      <c r="C2806" s="103">
        <v>0.19</v>
      </c>
      <c r="D2806" s="133">
        <v>12400</v>
      </c>
      <c r="E2806" s="108" t="str">
        <f>_xlfn.XLOOKUP($A2806,'Task3 Baza'!$A$2:$A$1999,'Task3 Baza'!$C$2:$C$1999,"non",0)</f>
        <v>Kəlbəcər</v>
      </c>
      <c r="F2806" s="109" t="str">
        <f t="shared" si="90"/>
        <v>Sumqayıt</v>
      </c>
      <c r="G2806" s="110">
        <f t="shared" si="91"/>
        <v>50</v>
      </c>
    </row>
    <row r="2807" spans="1:7" x14ac:dyDescent="0.3">
      <c r="A2807" s="20" t="s">
        <v>1649</v>
      </c>
      <c r="B2807" s="102">
        <v>44077</v>
      </c>
      <c r="C2807" s="103">
        <v>0.2</v>
      </c>
      <c r="D2807" s="133">
        <v>5800</v>
      </c>
      <c r="E2807" s="108" t="str">
        <f>_xlfn.XLOOKUP($A2807,'Task3 Baza'!$A$2:$A$1999,'Task3 Baza'!$C$2:$C$1999,"non",0)</f>
        <v>Şuşa</v>
      </c>
      <c r="F2807" s="109" t="str">
        <f t="shared" si="90"/>
        <v>Lənkəran</v>
      </c>
      <c r="G2807" s="110">
        <f t="shared" si="91"/>
        <v>42</v>
      </c>
    </row>
    <row r="2808" spans="1:7" x14ac:dyDescent="0.3">
      <c r="A2808" s="20" t="s">
        <v>1650</v>
      </c>
      <c r="B2808" s="102">
        <v>43824</v>
      </c>
      <c r="C2808" s="103">
        <v>0.21</v>
      </c>
      <c r="D2808" s="133">
        <v>10200</v>
      </c>
      <c r="E2808" s="108" t="str">
        <f>_xlfn.XLOOKUP($A2808,'Task3 Baza'!$A$2:$A$1999,'Task3 Baza'!$C$2:$C$1999,"non",0)</f>
        <v>Naftalan</v>
      </c>
      <c r="F2808" s="109" t="str">
        <f t="shared" si="90"/>
        <v>Gəncə</v>
      </c>
      <c r="G2808" s="110">
        <f t="shared" si="91"/>
        <v>20</v>
      </c>
    </row>
    <row r="2809" spans="1:7" x14ac:dyDescent="0.3">
      <c r="A2809" s="20" t="s">
        <v>1651</v>
      </c>
      <c r="B2809" s="102">
        <v>43999</v>
      </c>
      <c r="C2809" s="103">
        <v>0.21</v>
      </c>
      <c r="D2809" s="133">
        <v>6100</v>
      </c>
      <c r="E2809" s="108" t="str">
        <f>_xlfn.XLOOKUP($A2809,'Task3 Baza'!$A$2:$A$1999,'Task3 Baza'!$C$2:$C$1999,"non",0)</f>
        <v>Kəlbəcər</v>
      </c>
      <c r="F2809" s="109" t="str">
        <f t="shared" si="90"/>
        <v>Sumqayıt</v>
      </c>
      <c r="G2809" s="110">
        <f t="shared" si="91"/>
        <v>50</v>
      </c>
    </row>
    <row r="2810" spans="1:7" x14ac:dyDescent="0.3">
      <c r="A2810" s="20" t="s">
        <v>1652</v>
      </c>
      <c r="B2810" s="102">
        <v>44397</v>
      </c>
      <c r="C2810" s="103">
        <v>0.21</v>
      </c>
      <c r="D2810" s="133">
        <v>4300</v>
      </c>
      <c r="E2810" s="108" t="str">
        <f>_xlfn.XLOOKUP($A2810,'Task3 Baza'!$A$2:$A$1999,'Task3 Baza'!$C$2:$C$1999,"non",0)</f>
        <v>Ağsu</v>
      </c>
      <c r="F2810" s="109" t="str">
        <f t="shared" si="90"/>
        <v>Bakı</v>
      </c>
      <c r="G2810" s="110">
        <f t="shared" si="91"/>
        <v>10</v>
      </c>
    </row>
    <row r="2811" spans="1:7" x14ac:dyDescent="0.3">
      <c r="A2811" s="20" t="s">
        <v>686</v>
      </c>
      <c r="B2811" s="102">
        <v>43928</v>
      </c>
      <c r="C2811" s="103">
        <v>0.14000000000000001</v>
      </c>
      <c r="D2811" s="133">
        <v>10700</v>
      </c>
      <c r="E2811" s="108" t="str">
        <f>_xlfn.XLOOKUP($A2811,'Task3 Baza'!$A$2:$A$1999,'Task3 Baza'!$C$2:$C$1999,"non",0)</f>
        <v>Mingəçevir</v>
      </c>
      <c r="F2811" s="109" t="str">
        <f t="shared" si="90"/>
        <v>Gəncə</v>
      </c>
      <c r="G2811" s="110">
        <f t="shared" si="91"/>
        <v>20</v>
      </c>
    </row>
    <row r="2812" spans="1:7" x14ac:dyDescent="0.3">
      <c r="A2812" s="20" t="s">
        <v>1369</v>
      </c>
      <c r="B2812" s="102">
        <v>44164</v>
      </c>
      <c r="C2812" s="103">
        <v>0.16</v>
      </c>
      <c r="D2812" s="133">
        <v>6900</v>
      </c>
      <c r="E2812" s="108" t="str">
        <f>_xlfn.XLOOKUP($A2812,'Task3 Baza'!$A$2:$A$1999,'Task3 Baza'!$C$2:$C$1999,"non",0)</f>
        <v>Kəlbəcər</v>
      </c>
      <c r="F2812" s="109" t="str">
        <f t="shared" si="90"/>
        <v>Sumqayıt</v>
      </c>
      <c r="G2812" s="110">
        <f t="shared" si="91"/>
        <v>50</v>
      </c>
    </row>
    <row r="2813" spans="1:7" x14ac:dyDescent="0.3">
      <c r="A2813" s="20" t="s">
        <v>142</v>
      </c>
      <c r="B2813" s="102">
        <v>43923</v>
      </c>
      <c r="C2813" s="103">
        <v>0.19</v>
      </c>
      <c r="D2813" s="133">
        <v>11000</v>
      </c>
      <c r="E2813" s="108" t="str">
        <f>_xlfn.XLOOKUP($A2813,'Task3 Baza'!$A$2:$A$1999,'Task3 Baza'!$C$2:$C$1999,"non",0)</f>
        <v>Şahbuz</v>
      </c>
      <c r="F2813" s="109" t="str">
        <f t="shared" si="90"/>
        <v>Gəncə</v>
      </c>
      <c r="G2813" s="110">
        <f t="shared" si="91"/>
        <v>20</v>
      </c>
    </row>
    <row r="2814" spans="1:7" x14ac:dyDescent="0.3">
      <c r="A2814" s="20" t="s">
        <v>1653</v>
      </c>
      <c r="B2814" s="102">
        <v>44256</v>
      </c>
      <c r="C2814" s="103">
        <v>0.22</v>
      </c>
      <c r="D2814" s="133">
        <v>10800</v>
      </c>
      <c r="E2814" s="108" t="str">
        <f>_xlfn.XLOOKUP($A2814,'Task3 Baza'!$A$2:$A$1999,'Task3 Baza'!$C$2:$C$1999,"non",0)</f>
        <v>Qusar</v>
      </c>
      <c r="F2814" s="109" t="str">
        <f t="shared" si="90"/>
        <v>Gəncə</v>
      </c>
      <c r="G2814" s="110">
        <f t="shared" si="91"/>
        <v>20</v>
      </c>
    </row>
    <row r="2815" spans="1:7" x14ac:dyDescent="0.3">
      <c r="A2815" s="20" t="s">
        <v>1114</v>
      </c>
      <c r="B2815" s="102">
        <v>44178</v>
      </c>
      <c r="C2815" s="103">
        <v>0.22</v>
      </c>
      <c r="D2815" s="133">
        <v>9900</v>
      </c>
      <c r="E2815" s="108" t="str">
        <f>_xlfn.XLOOKUP($A2815,'Task3 Baza'!$A$2:$A$1999,'Task3 Baza'!$C$2:$C$1999,"non",0)</f>
        <v>Şuşa</v>
      </c>
      <c r="F2815" s="109" t="str">
        <f t="shared" si="90"/>
        <v>Lənkəran</v>
      </c>
      <c r="G2815" s="110">
        <f t="shared" si="91"/>
        <v>42</v>
      </c>
    </row>
    <row r="2816" spans="1:7" x14ac:dyDescent="0.3">
      <c r="A2816" s="20" t="s">
        <v>1654</v>
      </c>
      <c r="B2816" s="102">
        <v>44214</v>
      </c>
      <c r="C2816" s="103">
        <v>0.14000000000000001</v>
      </c>
      <c r="D2816" s="133">
        <v>12100</v>
      </c>
      <c r="E2816" s="108" t="str">
        <f>_xlfn.XLOOKUP($A2816,'Task3 Baza'!$A$2:$A$1999,'Task3 Baza'!$C$2:$C$1999,"non",0)</f>
        <v>Ağsu</v>
      </c>
      <c r="F2816" s="109" t="str">
        <f t="shared" si="90"/>
        <v>Bakı</v>
      </c>
      <c r="G2816" s="110">
        <f t="shared" si="91"/>
        <v>10</v>
      </c>
    </row>
    <row r="2817" spans="1:7" x14ac:dyDescent="0.3">
      <c r="A2817" s="20" t="s">
        <v>1655</v>
      </c>
      <c r="B2817" s="102">
        <v>43903</v>
      </c>
      <c r="C2817" s="103">
        <v>0.23</v>
      </c>
      <c r="D2817" s="133">
        <v>4100</v>
      </c>
      <c r="E2817" s="108" t="str">
        <f>_xlfn.XLOOKUP($A2817,'Task3 Baza'!$A$2:$A$1999,'Task3 Baza'!$C$2:$C$1999,"non",0)</f>
        <v>Saatlı</v>
      </c>
      <c r="F2817" s="109" t="str">
        <f t="shared" si="90"/>
        <v>Gəncə</v>
      </c>
      <c r="G2817" s="110">
        <f t="shared" si="91"/>
        <v>20</v>
      </c>
    </row>
    <row r="2818" spans="1:7" x14ac:dyDescent="0.3">
      <c r="A2818" s="20" t="s">
        <v>712</v>
      </c>
      <c r="B2818" s="102">
        <v>44039</v>
      </c>
      <c r="C2818" s="103">
        <v>0.16</v>
      </c>
      <c r="D2818" s="133">
        <v>2400</v>
      </c>
      <c r="E2818" s="108" t="str">
        <f>_xlfn.XLOOKUP($A2818,'Task3 Baza'!$A$2:$A$1999,'Task3 Baza'!$C$2:$C$1999,"non",0)</f>
        <v>Qax</v>
      </c>
      <c r="F2818" s="109" t="str">
        <f t="shared" ref="F2818:F2881" si="92">VLOOKUP($E2818,$I$3:$K$75,2,0)</f>
        <v>Sumqayıt</v>
      </c>
      <c r="G2818" s="110">
        <f t="shared" ref="G2818:G2881" si="93">VLOOKUP(VLOOKUP($E2818,$I$3:$J$75,2,0),$L$3:$M$6,2,0)</f>
        <v>50</v>
      </c>
    </row>
    <row r="2819" spans="1:7" x14ac:dyDescent="0.3">
      <c r="A2819" s="20" t="s">
        <v>658</v>
      </c>
      <c r="B2819" s="102">
        <v>44123</v>
      </c>
      <c r="C2819" s="103">
        <v>0.17</v>
      </c>
      <c r="D2819" s="133">
        <v>7500</v>
      </c>
      <c r="E2819" s="108" t="str">
        <f>_xlfn.XLOOKUP($A2819,'Task3 Baza'!$A$2:$A$1999,'Task3 Baza'!$C$2:$C$1999,"non",0)</f>
        <v>Yevlax</v>
      </c>
      <c r="F2819" s="109" t="str">
        <f t="shared" si="92"/>
        <v>Lənkəran</v>
      </c>
      <c r="G2819" s="110">
        <f t="shared" si="93"/>
        <v>42</v>
      </c>
    </row>
    <row r="2820" spans="1:7" x14ac:dyDescent="0.3">
      <c r="A2820" s="20" t="s">
        <v>1656</v>
      </c>
      <c r="B2820" s="102">
        <v>43874</v>
      </c>
      <c r="C2820" s="103">
        <v>0.14000000000000001</v>
      </c>
      <c r="D2820" s="133">
        <v>2400</v>
      </c>
      <c r="E2820" s="108" t="str">
        <f>_xlfn.XLOOKUP($A2820,'Task3 Baza'!$A$2:$A$1999,'Task3 Baza'!$C$2:$C$1999,"non",0)</f>
        <v>Neftçala</v>
      </c>
      <c r="F2820" s="109" t="str">
        <f t="shared" si="92"/>
        <v>Gəncə</v>
      </c>
      <c r="G2820" s="110">
        <f t="shared" si="93"/>
        <v>20</v>
      </c>
    </row>
    <row r="2821" spans="1:7" x14ac:dyDescent="0.3">
      <c r="A2821" s="20" t="s">
        <v>963</v>
      </c>
      <c r="B2821" s="102">
        <v>44607</v>
      </c>
      <c r="C2821" s="103">
        <v>0.22</v>
      </c>
      <c r="D2821" s="133">
        <v>12700</v>
      </c>
      <c r="E2821" s="108" t="str">
        <f>_xlfn.XLOOKUP($A2821,'Task3 Baza'!$A$2:$A$1999,'Task3 Baza'!$C$2:$C$1999,"non",0)</f>
        <v>Culfa</v>
      </c>
      <c r="F2821" s="109" t="str">
        <f t="shared" si="92"/>
        <v>Bakı</v>
      </c>
      <c r="G2821" s="110">
        <f t="shared" si="93"/>
        <v>10</v>
      </c>
    </row>
    <row r="2822" spans="1:7" x14ac:dyDescent="0.3">
      <c r="A2822" s="20" t="s">
        <v>1657</v>
      </c>
      <c r="B2822" s="102">
        <v>44684</v>
      </c>
      <c r="C2822" s="103">
        <v>0.18</v>
      </c>
      <c r="D2822" s="133">
        <v>8800</v>
      </c>
      <c r="E2822" s="108" t="str">
        <f>_xlfn.XLOOKUP($A2822,'Task3 Baza'!$A$2:$A$1999,'Task3 Baza'!$C$2:$C$1999,"non",0)</f>
        <v>Ordubad</v>
      </c>
      <c r="F2822" s="109" t="str">
        <f t="shared" si="92"/>
        <v>Gəncə</v>
      </c>
      <c r="G2822" s="110">
        <f t="shared" si="93"/>
        <v>20</v>
      </c>
    </row>
    <row r="2823" spans="1:7" x14ac:dyDescent="0.3">
      <c r="A2823" s="20" t="s">
        <v>1543</v>
      </c>
      <c r="B2823" s="102">
        <v>44133</v>
      </c>
      <c r="C2823" s="103">
        <v>0.21</v>
      </c>
      <c r="D2823" s="133">
        <v>6800</v>
      </c>
      <c r="E2823" s="108" t="str">
        <f>_xlfn.XLOOKUP($A2823,'Task3 Baza'!$A$2:$A$1999,'Task3 Baza'!$C$2:$C$1999,"non",0)</f>
        <v>Masallı</v>
      </c>
      <c r="F2823" s="109" t="str">
        <f t="shared" si="92"/>
        <v>Gəncə</v>
      </c>
      <c r="G2823" s="110">
        <f t="shared" si="93"/>
        <v>20</v>
      </c>
    </row>
    <row r="2824" spans="1:7" x14ac:dyDescent="0.3">
      <c r="A2824" s="20" t="s">
        <v>783</v>
      </c>
      <c r="B2824" s="102">
        <v>44266</v>
      </c>
      <c r="C2824" s="103">
        <v>0.22</v>
      </c>
      <c r="D2824" s="133">
        <v>2500</v>
      </c>
      <c r="E2824" s="108" t="str">
        <f>_xlfn.XLOOKUP($A2824,'Task3 Baza'!$A$2:$A$1999,'Task3 Baza'!$C$2:$C$1999,"non",0)</f>
        <v>Gədəbəy</v>
      </c>
      <c r="F2824" s="109" t="str">
        <f t="shared" si="92"/>
        <v>Sumqayıt</v>
      </c>
      <c r="G2824" s="110">
        <f t="shared" si="93"/>
        <v>50</v>
      </c>
    </row>
    <row r="2825" spans="1:7" x14ac:dyDescent="0.3">
      <c r="A2825" s="20" t="s">
        <v>1658</v>
      </c>
      <c r="B2825" s="102">
        <v>44415</v>
      </c>
      <c r="C2825" s="103">
        <v>0.18</v>
      </c>
      <c r="D2825" s="133">
        <v>3700</v>
      </c>
      <c r="E2825" s="108" t="str">
        <f>_xlfn.XLOOKUP($A2825,'Task3 Baza'!$A$2:$A$1999,'Task3 Baza'!$C$2:$C$1999,"non",0)</f>
        <v>Füzuli</v>
      </c>
      <c r="F2825" s="109" t="str">
        <f t="shared" si="92"/>
        <v>Sumqayıt</v>
      </c>
      <c r="G2825" s="110">
        <f t="shared" si="93"/>
        <v>50</v>
      </c>
    </row>
    <row r="2826" spans="1:7" x14ac:dyDescent="0.3">
      <c r="A2826" s="20" t="s">
        <v>1659</v>
      </c>
      <c r="B2826" s="102">
        <v>44322</v>
      </c>
      <c r="C2826" s="103">
        <v>0.18</v>
      </c>
      <c r="D2826" s="133">
        <v>6900</v>
      </c>
      <c r="E2826" s="108" t="str">
        <f>_xlfn.XLOOKUP($A2826,'Task3 Baza'!$A$2:$A$1999,'Task3 Baza'!$C$2:$C$1999,"non",0)</f>
        <v>Şuşa</v>
      </c>
      <c r="F2826" s="109" t="str">
        <f t="shared" si="92"/>
        <v>Lənkəran</v>
      </c>
      <c r="G2826" s="110">
        <f t="shared" si="93"/>
        <v>42</v>
      </c>
    </row>
    <row r="2827" spans="1:7" x14ac:dyDescent="0.3">
      <c r="A2827" s="20" t="s">
        <v>1660</v>
      </c>
      <c r="B2827" s="102">
        <v>44543</v>
      </c>
      <c r="C2827" s="103">
        <v>0.19</v>
      </c>
      <c r="D2827" s="133">
        <v>3800</v>
      </c>
      <c r="E2827" s="108" t="str">
        <f>_xlfn.XLOOKUP($A2827,'Task3 Baza'!$A$2:$A$1999,'Task3 Baza'!$C$2:$C$1999,"non",0)</f>
        <v>Ağdam</v>
      </c>
      <c r="F2827" s="109" t="str">
        <f t="shared" si="92"/>
        <v>Bakı</v>
      </c>
      <c r="G2827" s="110">
        <f t="shared" si="93"/>
        <v>10</v>
      </c>
    </row>
    <row r="2828" spans="1:7" x14ac:dyDescent="0.3">
      <c r="A2828" s="20" t="s">
        <v>650</v>
      </c>
      <c r="B2828" s="102">
        <v>44677</v>
      </c>
      <c r="C2828" s="103">
        <v>0.24</v>
      </c>
      <c r="D2828" s="133">
        <v>7300</v>
      </c>
      <c r="E2828" s="108" t="str">
        <f>_xlfn.XLOOKUP($A2828,'Task3 Baza'!$A$2:$A$1999,'Task3 Baza'!$C$2:$C$1999,"non",0)</f>
        <v>Ağstafa</v>
      </c>
      <c r="F2828" s="109" t="str">
        <f t="shared" si="92"/>
        <v>Bakı</v>
      </c>
      <c r="G2828" s="110">
        <f t="shared" si="93"/>
        <v>10</v>
      </c>
    </row>
    <row r="2829" spans="1:7" x14ac:dyDescent="0.3">
      <c r="A2829" s="20" t="s">
        <v>873</v>
      </c>
      <c r="B2829" s="102">
        <v>44250</v>
      </c>
      <c r="C2829" s="103">
        <v>0.19</v>
      </c>
      <c r="D2829" s="133">
        <v>12600</v>
      </c>
      <c r="E2829" s="108" t="str">
        <f>_xlfn.XLOOKUP($A2829,'Task3 Baza'!$A$2:$A$1999,'Task3 Baza'!$C$2:$C$1999,"non",0)</f>
        <v>Naxçıvan</v>
      </c>
      <c r="F2829" s="109" t="str">
        <f t="shared" si="92"/>
        <v>Gəncə</v>
      </c>
      <c r="G2829" s="110">
        <f t="shared" si="93"/>
        <v>20</v>
      </c>
    </row>
    <row r="2830" spans="1:7" x14ac:dyDescent="0.3">
      <c r="A2830" s="20" t="s">
        <v>396</v>
      </c>
      <c r="B2830" s="102">
        <v>44836</v>
      </c>
      <c r="C2830" s="103">
        <v>0.16</v>
      </c>
      <c r="D2830" s="133">
        <v>2700</v>
      </c>
      <c r="E2830" s="108" t="str">
        <f>_xlfn.XLOOKUP($A2830,'Task3 Baza'!$A$2:$A$1999,'Task3 Baza'!$C$2:$C$1999,"non",0)</f>
        <v>Zaqatala</v>
      </c>
      <c r="F2830" s="109" t="str">
        <f t="shared" si="92"/>
        <v>Lənkəran</v>
      </c>
      <c r="G2830" s="110">
        <f t="shared" si="93"/>
        <v>42</v>
      </c>
    </row>
    <row r="2831" spans="1:7" x14ac:dyDescent="0.3">
      <c r="A2831" s="20" t="s">
        <v>1661</v>
      </c>
      <c r="B2831" s="102">
        <v>43786</v>
      </c>
      <c r="C2831" s="103">
        <v>0.21</v>
      </c>
      <c r="D2831" s="133">
        <v>2300</v>
      </c>
      <c r="E2831" s="108" t="str">
        <f>_xlfn.XLOOKUP($A2831,'Task3 Baza'!$A$2:$A$1999,'Task3 Baza'!$C$2:$C$1999,"non",0)</f>
        <v>Laçın</v>
      </c>
      <c r="F2831" s="109" t="str">
        <f t="shared" si="92"/>
        <v>Gəncə</v>
      </c>
      <c r="G2831" s="110">
        <f t="shared" si="93"/>
        <v>20</v>
      </c>
    </row>
    <row r="2832" spans="1:7" x14ac:dyDescent="0.3">
      <c r="A2832" s="20" t="s">
        <v>1662</v>
      </c>
      <c r="B2832" s="102">
        <v>44216</v>
      </c>
      <c r="C2832" s="103">
        <v>0.19</v>
      </c>
      <c r="D2832" s="133">
        <v>7100</v>
      </c>
      <c r="E2832" s="108" t="str">
        <f>_xlfn.XLOOKUP($A2832,'Task3 Baza'!$A$2:$A$1999,'Task3 Baza'!$C$2:$C$1999,"non",0)</f>
        <v>Gəncə</v>
      </c>
      <c r="F2832" s="109" t="str">
        <f t="shared" si="92"/>
        <v>Sumqayıt</v>
      </c>
      <c r="G2832" s="110">
        <f t="shared" si="93"/>
        <v>50</v>
      </c>
    </row>
    <row r="2833" spans="1:7" x14ac:dyDescent="0.3">
      <c r="A2833" s="20" t="s">
        <v>1663</v>
      </c>
      <c r="B2833" s="102">
        <v>43604</v>
      </c>
      <c r="C2833" s="103">
        <v>0.2</v>
      </c>
      <c r="D2833" s="133">
        <v>8000</v>
      </c>
      <c r="E2833" s="108" t="str">
        <f>_xlfn.XLOOKUP($A2833,'Task3 Baza'!$A$2:$A$1999,'Task3 Baza'!$C$2:$C$1999,"non",0)</f>
        <v>Qəbələ</v>
      </c>
      <c r="F2833" s="109" t="str">
        <f t="shared" si="92"/>
        <v>Sumqayıt</v>
      </c>
      <c r="G2833" s="110">
        <f t="shared" si="93"/>
        <v>50</v>
      </c>
    </row>
    <row r="2834" spans="1:7" x14ac:dyDescent="0.3">
      <c r="A2834" s="20" t="s">
        <v>1664</v>
      </c>
      <c r="B2834" s="102">
        <v>44173</v>
      </c>
      <c r="C2834" s="103">
        <v>0.23</v>
      </c>
      <c r="D2834" s="133">
        <v>9300</v>
      </c>
      <c r="E2834" s="108" t="str">
        <f>_xlfn.XLOOKUP($A2834,'Task3 Baza'!$A$2:$A$1999,'Task3 Baza'!$C$2:$C$1999,"non",0)</f>
        <v>Siyəzən</v>
      </c>
      <c r="F2834" s="109" t="str">
        <f t="shared" si="92"/>
        <v>Gəncə</v>
      </c>
      <c r="G2834" s="110">
        <f t="shared" si="93"/>
        <v>20</v>
      </c>
    </row>
    <row r="2835" spans="1:7" x14ac:dyDescent="0.3">
      <c r="A2835" s="20" t="s">
        <v>1593</v>
      </c>
      <c r="B2835" s="102">
        <v>43766</v>
      </c>
      <c r="C2835" s="103">
        <v>0.16</v>
      </c>
      <c r="D2835" s="133">
        <v>9400</v>
      </c>
      <c r="E2835" s="108" t="str">
        <f>_xlfn.XLOOKUP($A2835,'Task3 Baza'!$A$2:$A$1999,'Task3 Baza'!$C$2:$C$1999,"non",0)</f>
        <v>Abşeron</v>
      </c>
      <c r="F2835" s="109" t="str">
        <f t="shared" si="92"/>
        <v>Bakı</v>
      </c>
      <c r="G2835" s="110">
        <f t="shared" si="93"/>
        <v>10</v>
      </c>
    </row>
    <row r="2836" spans="1:7" x14ac:dyDescent="0.3">
      <c r="A2836" s="20" t="s">
        <v>1252</v>
      </c>
      <c r="B2836" s="102">
        <v>44261</v>
      </c>
      <c r="C2836" s="103">
        <v>0.22</v>
      </c>
      <c r="D2836" s="133">
        <v>12900</v>
      </c>
      <c r="E2836" s="108" t="str">
        <f>_xlfn.XLOOKUP($A2836,'Task3 Baza'!$A$2:$A$1999,'Task3 Baza'!$C$2:$C$1999,"non",0)</f>
        <v>Kürdəmir</v>
      </c>
      <c r="F2836" s="109" t="str">
        <f t="shared" si="92"/>
        <v>Sumqayıt</v>
      </c>
      <c r="G2836" s="110">
        <f t="shared" si="93"/>
        <v>50</v>
      </c>
    </row>
    <row r="2837" spans="1:7" x14ac:dyDescent="0.3">
      <c r="A2837" s="20" t="s">
        <v>245</v>
      </c>
      <c r="B2837" s="102">
        <v>43837</v>
      </c>
      <c r="C2837" s="103">
        <v>0.23</v>
      </c>
      <c r="D2837" s="133">
        <v>8800</v>
      </c>
      <c r="E2837" s="108" t="str">
        <f>_xlfn.XLOOKUP($A2837,'Task3 Baza'!$A$2:$A$1999,'Task3 Baza'!$C$2:$C$1999,"non",0)</f>
        <v>Şərur</v>
      </c>
      <c r="F2837" s="109" t="str">
        <f t="shared" si="92"/>
        <v>Lənkəran</v>
      </c>
      <c r="G2837" s="110">
        <f t="shared" si="93"/>
        <v>42</v>
      </c>
    </row>
    <row r="2838" spans="1:7" x14ac:dyDescent="0.3">
      <c r="A2838" s="20" t="s">
        <v>1522</v>
      </c>
      <c r="B2838" s="102">
        <v>44426</v>
      </c>
      <c r="C2838" s="103">
        <v>0.22</v>
      </c>
      <c r="D2838" s="133">
        <v>4400</v>
      </c>
      <c r="E2838" s="108" t="str">
        <f>_xlfn.XLOOKUP($A2838,'Task3 Baza'!$A$2:$A$1999,'Task3 Baza'!$C$2:$C$1999,"non",0)</f>
        <v>Ağsu</v>
      </c>
      <c r="F2838" s="109" t="str">
        <f t="shared" si="92"/>
        <v>Bakı</v>
      </c>
      <c r="G2838" s="110">
        <f t="shared" si="93"/>
        <v>10</v>
      </c>
    </row>
    <row r="2839" spans="1:7" x14ac:dyDescent="0.3">
      <c r="A2839" s="20" t="s">
        <v>1665</v>
      </c>
      <c r="B2839" s="102">
        <v>44425</v>
      </c>
      <c r="C2839" s="103">
        <v>0.16</v>
      </c>
      <c r="D2839" s="133">
        <v>3900</v>
      </c>
      <c r="E2839" s="108" t="str">
        <f>_xlfn.XLOOKUP($A2839,'Task3 Baza'!$A$2:$A$1999,'Task3 Baza'!$C$2:$C$1999,"non",0)</f>
        <v>Babək</v>
      </c>
      <c r="F2839" s="109" t="str">
        <f t="shared" si="92"/>
        <v>Bakı</v>
      </c>
      <c r="G2839" s="110">
        <f t="shared" si="93"/>
        <v>10</v>
      </c>
    </row>
    <row r="2840" spans="1:7" x14ac:dyDescent="0.3">
      <c r="A2840" s="20" t="s">
        <v>1666</v>
      </c>
      <c r="B2840" s="102">
        <v>44899</v>
      </c>
      <c r="C2840" s="103">
        <v>0.2</v>
      </c>
      <c r="D2840" s="133">
        <v>11000</v>
      </c>
      <c r="E2840" s="108" t="str">
        <f>_xlfn.XLOOKUP($A2840,'Task3 Baza'!$A$2:$A$1999,'Task3 Baza'!$C$2:$C$1999,"non",0)</f>
        <v>Qəbələ</v>
      </c>
      <c r="F2840" s="109" t="str">
        <f t="shared" si="92"/>
        <v>Sumqayıt</v>
      </c>
      <c r="G2840" s="110">
        <f t="shared" si="93"/>
        <v>50</v>
      </c>
    </row>
    <row r="2841" spans="1:7" x14ac:dyDescent="0.3">
      <c r="A2841" s="20" t="s">
        <v>1144</v>
      </c>
      <c r="B2841" s="102">
        <v>44448</v>
      </c>
      <c r="C2841" s="103">
        <v>0.14000000000000001</v>
      </c>
      <c r="D2841" s="133">
        <v>9800</v>
      </c>
      <c r="E2841" s="108" t="str">
        <f>_xlfn.XLOOKUP($A2841,'Task3 Baza'!$A$2:$A$1999,'Task3 Baza'!$C$2:$C$1999,"non",0)</f>
        <v>Füzuli</v>
      </c>
      <c r="F2841" s="109" t="str">
        <f t="shared" si="92"/>
        <v>Sumqayıt</v>
      </c>
      <c r="G2841" s="110">
        <f t="shared" si="93"/>
        <v>50</v>
      </c>
    </row>
    <row r="2842" spans="1:7" x14ac:dyDescent="0.3">
      <c r="A2842" s="20" t="s">
        <v>1409</v>
      </c>
      <c r="B2842" s="102">
        <v>44112</v>
      </c>
      <c r="C2842" s="103">
        <v>0.15</v>
      </c>
      <c r="D2842" s="133">
        <v>3600</v>
      </c>
      <c r="E2842" s="108" t="str">
        <f>_xlfn.XLOOKUP($A2842,'Task3 Baza'!$A$2:$A$1999,'Task3 Baza'!$C$2:$C$1999,"non",0)</f>
        <v>Culfa</v>
      </c>
      <c r="F2842" s="109" t="str">
        <f t="shared" si="92"/>
        <v>Bakı</v>
      </c>
      <c r="G2842" s="110">
        <f t="shared" si="93"/>
        <v>10</v>
      </c>
    </row>
    <row r="2843" spans="1:7" x14ac:dyDescent="0.3">
      <c r="A2843" s="20" t="s">
        <v>1667</v>
      </c>
      <c r="B2843" s="102">
        <v>44057</v>
      </c>
      <c r="C2843" s="103">
        <v>0.14000000000000001</v>
      </c>
      <c r="D2843" s="133">
        <v>7300</v>
      </c>
      <c r="E2843" s="108" t="str">
        <f>_xlfn.XLOOKUP($A2843,'Task3 Baza'!$A$2:$A$1999,'Task3 Baza'!$C$2:$C$1999,"non",0)</f>
        <v>Daşkəsən</v>
      </c>
      <c r="F2843" s="109" t="str">
        <f t="shared" si="92"/>
        <v>Bakı</v>
      </c>
      <c r="G2843" s="110">
        <f t="shared" si="93"/>
        <v>10</v>
      </c>
    </row>
    <row r="2844" spans="1:7" x14ac:dyDescent="0.3">
      <c r="A2844" s="20" t="s">
        <v>982</v>
      </c>
      <c r="B2844" s="102">
        <v>44704</v>
      </c>
      <c r="C2844" s="103">
        <v>0.16</v>
      </c>
      <c r="D2844" s="133">
        <v>9200</v>
      </c>
      <c r="E2844" s="108" t="str">
        <f>_xlfn.XLOOKUP($A2844,'Task3 Baza'!$A$2:$A$1999,'Task3 Baza'!$C$2:$C$1999,"non",0)</f>
        <v>Qəbələ</v>
      </c>
      <c r="F2844" s="109" t="str">
        <f t="shared" si="92"/>
        <v>Sumqayıt</v>
      </c>
      <c r="G2844" s="110">
        <f t="shared" si="93"/>
        <v>50</v>
      </c>
    </row>
    <row r="2845" spans="1:7" x14ac:dyDescent="0.3">
      <c r="A2845" s="20" t="s">
        <v>1462</v>
      </c>
      <c r="B2845" s="102">
        <v>44153</v>
      </c>
      <c r="C2845" s="103">
        <v>0.21</v>
      </c>
      <c r="D2845" s="133">
        <v>5800</v>
      </c>
      <c r="E2845" s="108" t="str">
        <f>_xlfn.XLOOKUP($A2845,'Task3 Baza'!$A$2:$A$1999,'Task3 Baza'!$C$2:$C$1999,"non",0)</f>
        <v>Qax</v>
      </c>
      <c r="F2845" s="109" t="str">
        <f t="shared" si="92"/>
        <v>Sumqayıt</v>
      </c>
      <c r="G2845" s="110">
        <f t="shared" si="93"/>
        <v>50</v>
      </c>
    </row>
    <row r="2846" spans="1:7" x14ac:dyDescent="0.3">
      <c r="A2846" s="20" t="s">
        <v>288</v>
      </c>
      <c r="B2846" s="102">
        <v>44388</v>
      </c>
      <c r="C2846" s="103">
        <v>0.23</v>
      </c>
      <c r="D2846" s="133">
        <v>5900</v>
      </c>
      <c r="E2846" s="108" t="str">
        <f>_xlfn.XLOOKUP($A2846,'Task3 Baza'!$A$2:$A$1999,'Task3 Baza'!$C$2:$C$1999,"non",0)</f>
        <v>Bakı</v>
      </c>
      <c r="F2846" s="109" t="str">
        <f t="shared" si="92"/>
        <v>Bakı</v>
      </c>
      <c r="G2846" s="110">
        <f t="shared" si="93"/>
        <v>10</v>
      </c>
    </row>
    <row r="2847" spans="1:7" x14ac:dyDescent="0.3">
      <c r="A2847" s="20" t="s">
        <v>930</v>
      </c>
      <c r="B2847" s="102">
        <v>44007</v>
      </c>
      <c r="C2847" s="103">
        <v>0.19</v>
      </c>
      <c r="D2847" s="133">
        <v>7800</v>
      </c>
      <c r="E2847" s="108" t="str">
        <f>_xlfn.XLOOKUP($A2847,'Task3 Baza'!$A$2:$A$1999,'Task3 Baza'!$C$2:$C$1999,"non",0)</f>
        <v>Masallı</v>
      </c>
      <c r="F2847" s="109" t="str">
        <f t="shared" si="92"/>
        <v>Gəncə</v>
      </c>
      <c r="G2847" s="110">
        <f t="shared" si="93"/>
        <v>20</v>
      </c>
    </row>
    <row r="2848" spans="1:7" x14ac:dyDescent="0.3">
      <c r="A2848" s="20" t="s">
        <v>1442</v>
      </c>
      <c r="B2848" s="102">
        <v>44693</v>
      </c>
      <c r="C2848" s="103">
        <v>0.24</v>
      </c>
      <c r="D2848" s="133">
        <v>12200</v>
      </c>
      <c r="E2848" s="108" t="str">
        <f>_xlfn.XLOOKUP($A2848,'Task3 Baza'!$A$2:$A$1999,'Task3 Baza'!$C$2:$C$1999,"non",0)</f>
        <v>Neftçala</v>
      </c>
      <c r="F2848" s="109" t="str">
        <f t="shared" si="92"/>
        <v>Gəncə</v>
      </c>
      <c r="G2848" s="110">
        <f t="shared" si="93"/>
        <v>20</v>
      </c>
    </row>
    <row r="2849" spans="1:7" x14ac:dyDescent="0.3">
      <c r="A2849" s="20" t="s">
        <v>1450</v>
      </c>
      <c r="B2849" s="102">
        <v>44762</v>
      </c>
      <c r="C2849" s="103">
        <v>0.23</v>
      </c>
      <c r="D2849" s="133">
        <v>6000</v>
      </c>
      <c r="E2849" s="108" t="str">
        <f>_xlfn.XLOOKUP($A2849,'Task3 Baza'!$A$2:$A$1999,'Task3 Baza'!$C$2:$C$1999,"non",0)</f>
        <v>Xocavənd</v>
      </c>
      <c r="F2849" s="109" t="str">
        <f t="shared" si="92"/>
        <v>Sumqayıt</v>
      </c>
      <c r="G2849" s="110">
        <f t="shared" si="93"/>
        <v>50</v>
      </c>
    </row>
    <row r="2850" spans="1:7" x14ac:dyDescent="0.3">
      <c r="A2850" s="20" t="s">
        <v>1668</v>
      </c>
      <c r="B2850" s="102">
        <v>44213</v>
      </c>
      <c r="C2850" s="103">
        <v>0.21</v>
      </c>
      <c r="D2850" s="133">
        <v>6300</v>
      </c>
      <c r="E2850" s="108" t="str">
        <f>_xlfn.XLOOKUP($A2850,'Task3 Baza'!$A$2:$A$1999,'Task3 Baza'!$C$2:$C$1999,"non",0)</f>
        <v>Cəlilabad</v>
      </c>
      <c r="F2850" s="109" t="str">
        <f t="shared" si="92"/>
        <v>Bakı</v>
      </c>
      <c r="G2850" s="110">
        <f t="shared" si="93"/>
        <v>10</v>
      </c>
    </row>
    <row r="2851" spans="1:7" x14ac:dyDescent="0.3">
      <c r="A2851" s="20" t="s">
        <v>1669</v>
      </c>
      <c r="B2851" s="102">
        <v>44639</v>
      </c>
      <c r="C2851" s="103">
        <v>0.18</v>
      </c>
      <c r="D2851" s="133">
        <v>9700</v>
      </c>
      <c r="E2851" s="108" t="str">
        <f>_xlfn.XLOOKUP($A2851,'Task3 Baza'!$A$2:$A$1999,'Task3 Baza'!$C$2:$C$1999,"non",0)</f>
        <v>İmişli</v>
      </c>
      <c r="F2851" s="109" t="str">
        <f t="shared" si="92"/>
        <v>Sumqayıt</v>
      </c>
      <c r="G2851" s="110">
        <f t="shared" si="93"/>
        <v>50</v>
      </c>
    </row>
    <row r="2852" spans="1:7" x14ac:dyDescent="0.3">
      <c r="A2852" s="20" t="s">
        <v>1299</v>
      </c>
      <c r="B2852" s="102">
        <v>43725</v>
      </c>
      <c r="C2852" s="103">
        <v>0.16</v>
      </c>
      <c r="D2852" s="133">
        <v>13000</v>
      </c>
      <c r="E2852" s="108" t="str">
        <f>_xlfn.XLOOKUP($A2852,'Task3 Baza'!$A$2:$A$1999,'Task3 Baza'!$C$2:$C$1999,"non",0)</f>
        <v>Şərur</v>
      </c>
      <c r="F2852" s="109" t="str">
        <f t="shared" si="92"/>
        <v>Lənkəran</v>
      </c>
      <c r="G2852" s="110">
        <f t="shared" si="93"/>
        <v>42</v>
      </c>
    </row>
    <row r="2853" spans="1:7" x14ac:dyDescent="0.3">
      <c r="A2853" s="20" t="s">
        <v>1670</v>
      </c>
      <c r="B2853" s="102">
        <v>43753</v>
      </c>
      <c r="C2853" s="103">
        <v>0.23</v>
      </c>
      <c r="D2853" s="133">
        <v>4100</v>
      </c>
      <c r="E2853" s="108" t="str">
        <f>_xlfn.XLOOKUP($A2853,'Task3 Baza'!$A$2:$A$1999,'Task3 Baza'!$C$2:$C$1999,"non",0)</f>
        <v>Ordubad</v>
      </c>
      <c r="F2853" s="109" t="str">
        <f t="shared" si="92"/>
        <v>Gəncə</v>
      </c>
      <c r="G2853" s="110">
        <f t="shared" si="93"/>
        <v>20</v>
      </c>
    </row>
    <row r="2854" spans="1:7" x14ac:dyDescent="0.3">
      <c r="A2854" s="20" t="s">
        <v>686</v>
      </c>
      <c r="B2854" s="102">
        <v>44427</v>
      </c>
      <c r="C2854" s="103">
        <v>0.2</v>
      </c>
      <c r="D2854" s="133">
        <v>4200</v>
      </c>
      <c r="E2854" s="108" t="str">
        <f>_xlfn.XLOOKUP($A2854,'Task3 Baza'!$A$2:$A$1999,'Task3 Baza'!$C$2:$C$1999,"non",0)</f>
        <v>Mingəçevir</v>
      </c>
      <c r="F2854" s="109" t="str">
        <f t="shared" si="92"/>
        <v>Gəncə</v>
      </c>
      <c r="G2854" s="110">
        <f t="shared" si="93"/>
        <v>20</v>
      </c>
    </row>
    <row r="2855" spans="1:7" x14ac:dyDescent="0.3">
      <c r="A2855" s="20" t="s">
        <v>1671</v>
      </c>
      <c r="B2855" s="102">
        <v>44340</v>
      </c>
      <c r="C2855" s="103">
        <v>0.22</v>
      </c>
      <c r="D2855" s="133">
        <v>4800</v>
      </c>
      <c r="E2855" s="108" t="str">
        <f>_xlfn.XLOOKUP($A2855,'Task3 Baza'!$A$2:$A$1999,'Task3 Baza'!$C$2:$C$1999,"non",0)</f>
        <v>İsmayıllı</v>
      </c>
      <c r="F2855" s="109" t="str">
        <f t="shared" si="92"/>
        <v>Sumqayıt</v>
      </c>
      <c r="G2855" s="110">
        <f t="shared" si="93"/>
        <v>50</v>
      </c>
    </row>
    <row r="2856" spans="1:7" x14ac:dyDescent="0.3">
      <c r="A2856" s="20" t="s">
        <v>1554</v>
      </c>
      <c r="B2856" s="102">
        <v>44468</v>
      </c>
      <c r="C2856" s="103">
        <v>0.17</v>
      </c>
      <c r="D2856" s="133">
        <v>8800</v>
      </c>
      <c r="E2856" s="108" t="str">
        <f>_xlfn.XLOOKUP($A2856,'Task3 Baza'!$A$2:$A$1999,'Task3 Baza'!$C$2:$C$1999,"non",0)</f>
        <v>Naxçıvan</v>
      </c>
      <c r="F2856" s="109" t="str">
        <f t="shared" si="92"/>
        <v>Gəncə</v>
      </c>
      <c r="G2856" s="110">
        <f t="shared" si="93"/>
        <v>20</v>
      </c>
    </row>
    <row r="2857" spans="1:7" x14ac:dyDescent="0.3">
      <c r="A2857" s="20" t="s">
        <v>1672</v>
      </c>
      <c r="B2857" s="102">
        <v>44657</v>
      </c>
      <c r="C2857" s="103">
        <v>0.19</v>
      </c>
      <c r="D2857" s="133">
        <v>5400</v>
      </c>
      <c r="E2857" s="108" t="str">
        <f>_xlfn.XLOOKUP($A2857,'Task3 Baza'!$A$2:$A$1999,'Task3 Baza'!$C$2:$C$1999,"non",0)</f>
        <v>Yevlax</v>
      </c>
      <c r="F2857" s="109" t="str">
        <f t="shared" si="92"/>
        <v>Lənkəran</v>
      </c>
      <c r="G2857" s="110">
        <f t="shared" si="93"/>
        <v>42</v>
      </c>
    </row>
    <row r="2858" spans="1:7" x14ac:dyDescent="0.3">
      <c r="A2858" s="20" t="s">
        <v>1608</v>
      </c>
      <c r="B2858" s="102">
        <v>44257</v>
      </c>
      <c r="C2858" s="103">
        <v>0.15</v>
      </c>
      <c r="D2858" s="133">
        <v>2300</v>
      </c>
      <c r="E2858" s="108" t="str">
        <f>_xlfn.XLOOKUP($A2858,'Task3 Baza'!$A$2:$A$1999,'Task3 Baza'!$C$2:$C$1999,"non",0)</f>
        <v>Xaçmaz</v>
      </c>
      <c r="F2858" s="109" t="str">
        <f t="shared" si="92"/>
        <v>Sumqayıt</v>
      </c>
      <c r="G2858" s="110">
        <f t="shared" si="93"/>
        <v>50</v>
      </c>
    </row>
    <row r="2859" spans="1:7" x14ac:dyDescent="0.3">
      <c r="A2859" s="20" t="s">
        <v>1126</v>
      </c>
      <c r="B2859" s="102">
        <v>44184</v>
      </c>
      <c r="C2859" s="103">
        <v>0.24</v>
      </c>
      <c r="D2859" s="133">
        <v>12400</v>
      </c>
      <c r="E2859" s="108" t="str">
        <f>_xlfn.XLOOKUP($A2859,'Task3 Baza'!$A$2:$A$1999,'Task3 Baza'!$C$2:$C$1999,"non",0)</f>
        <v>Qubadlı</v>
      </c>
      <c r="F2859" s="109" t="str">
        <f t="shared" si="92"/>
        <v>Gəncə</v>
      </c>
      <c r="G2859" s="110">
        <f t="shared" si="93"/>
        <v>20</v>
      </c>
    </row>
    <row r="2860" spans="1:7" x14ac:dyDescent="0.3">
      <c r="A2860" s="20" t="s">
        <v>597</v>
      </c>
      <c r="B2860" s="102">
        <v>44367</v>
      </c>
      <c r="C2860" s="103">
        <v>0.22</v>
      </c>
      <c r="D2860" s="133">
        <v>5800</v>
      </c>
      <c r="E2860" s="108" t="str">
        <f>_xlfn.XLOOKUP($A2860,'Task3 Baza'!$A$2:$A$1999,'Task3 Baza'!$C$2:$C$1999,"non",0)</f>
        <v>Ağcabədi</v>
      </c>
      <c r="F2860" s="109" t="str">
        <f t="shared" si="92"/>
        <v>Bakı</v>
      </c>
      <c r="G2860" s="110">
        <f t="shared" si="93"/>
        <v>10</v>
      </c>
    </row>
    <row r="2861" spans="1:7" x14ac:dyDescent="0.3">
      <c r="A2861" s="20" t="s">
        <v>1522</v>
      </c>
      <c r="B2861" s="102">
        <v>44380</v>
      </c>
      <c r="C2861" s="103">
        <v>0.17</v>
      </c>
      <c r="D2861" s="133">
        <v>11100</v>
      </c>
      <c r="E2861" s="108" t="str">
        <f>_xlfn.XLOOKUP($A2861,'Task3 Baza'!$A$2:$A$1999,'Task3 Baza'!$C$2:$C$1999,"non",0)</f>
        <v>Ağsu</v>
      </c>
      <c r="F2861" s="109" t="str">
        <f t="shared" si="92"/>
        <v>Bakı</v>
      </c>
      <c r="G2861" s="110">
        <f t="shared" si="93"/>
        <v>10</v>
      </c>
    </row>
    <row r="2862" spans="1:7" x14ac:dyDescent="0.3">
      <c r="A2862" s="20" t="s">
        <v>789</v>
      </c>
      <c r="B2862" s="102">
        <v>43929</v>
      </c>
      <c r="C2862" s="103">
        <v>0.15</v>
      </c>
      <c r="D2862" s="133">
        <v>9500</v>
      </c>
      <c r="E2862" s="108" t="str">
        <f>_xlfn.XLOOKUP($A2862,'Task3 Baza'!$A$2:$A$1999,'Task3 Baza'!$C$2:$C$1999,"non",0)</f>
        <v>Sabirabad</v>
      </c>
      <c r="F2862" s="109" t="str">
        <f t="shared" si="92"/>
        <v>Gəncə</v>
      </c>
      <c r="G2862" s="110">
        <f t="shared" si="93"/>
        <v>20</v>
      </c>
    </row>
    <row r="2863" spans="1:7" x14ac:dyDescent="0.3">
      <c r="A2863" s="20" t="s">
        <v>1071</v>
      </c>
      <c r="B2863" s="102">
        <v>44422</v>
      </c>
      <c r="C2863" s="103">
        <v>0.18</v>
      </c>
      <c r="D2863" s="133">
        <v>7000</v>
      </c>
      <c r="E2863" s="108" t="str">
        <f>_xlfn.XLOOKUP($A2863,'Task3 Baza'!$A$2:$A$1999,'Task3 Baza'!$C$2:$C$1999,"non",0)</f>
        <v>Bərdə</v>
      </c>
      <c r="F2863" s="109" t="str">
        <f t="shared" si="92"/>
        <v>Bakı</v>
      </c>
      <c r="G2863" s="110">
        <f t="shared" si="93"/>
        <v>10</v>
      </c>
    </row>
    <row r="2864" spans="1:7" x14ac:dyDescent="0.3">
      <c r="A2864" s="20" t="s">
        <v>1673</v>
      </c>
      <c r="B2864" s="102">
        <v>44264</v>
      </c>
      <c r="C2864" s="103">
        <v>0.21</v>
      </c>
      <c r="D2864" s="133">
        <v>7600</v>
      </c>
      <c r="E2864" s="108" t="str">
        <f>_xlfn.XLOOKUP($A2864,'Task3 Baza'!$A$2:$A$1999,'Task3 Baza'!$C$2:$C$1999,"non",0)</f>
        <v>Şuşa</v>
      </c>
      <c r="F2864" s="109" t="str">
        <f t="shared" si="92"/>
        <v>Lənkəran</v>
      </c>
      <c r="G2864" s="110">
        <f t="shared" si="93"/>
        <v>42</v>
      </c>
    </row>
    <row r="2865" spans="1:7" x14ac:dyDescent="0.3">
      <c r="A2865" s="20" t="s">
        <v>1102</v>
      </c>
      <c r="B2865" s="102">
        <v>44418</v>
      </c>
      <c r="C2865" s="103">
        <v>0.15</v>
      </c>
      <c r="D2865" s="133">
        <v>12200</v>
      </c>
      <c r="E2865" s="108" t="str">
        <f>_xlfn.XLOOKUP($A2865,'Task3 Baza'!$A$2:$A$1999,'Task3 Baza'!$C$2:$C$1999,"non",0)</f>
        <v>Şirvan</v>
      </c>
      <c r="F2865" s="109" t="str">
        <f t="shared" si="92"/>
        <v>Lənkəran</v>
      </c>
      <c r="G2865" s="110">
        <f t="shared" si="93"/>
        <v>42</v>
      </c>
    </row>
    <row r="2866" spans="1:7" x14ac:dyDescent="0.3">
      <c r="A2866" s="20" t="s">
        <v>1337</v>
      </c>
      <c r="B2866" s="102">
        <v>43798</v>
      </c>
      <c r="C2866" s="103">
        <v>0.19</v>
      </c>
      <c r="D2866" s="133">
        <v>3100</v>
      </c>
      <c r="E2866" s="108" t="str">
        <f>_xlfn.XLOOKUP($A2866,'Task3 Baza'!$A$2:$A$1999,'Task3 Baza'!$C$2:$C$1999,"non",0)</f>
        <v>Beyləqan</v>
      </c>
      <c r="F2866" s="109" t="str">
        <f t="shared" si="92"/>
        <v>Bakı</v>
      </c>
      <c r="G2866" s="110">
        <f t="shared" si="93"/>
        <v>10</v>
      </c>
    </row>
    <row r="2867" spans="1:7" x14ac:dyDescent="0.3">
      <c r="A2867" s="20" t="s">
        <v>1593</v>
      </c>
      <c r="B2867" s="102">
        <v>43943</v>
      </c>
      <c r="C2867" s="103">
        <v>0.18</v>
      </c>
      <c r="D2867" s="133">
        <v>5300</v>
      </c>
      <c r="E2867" s="108" t="str">
        <f>_xlfn.XLOOKUP($A2867,'Task3 Baza'!$A$2:$A$1999,'Task3 Baza'!$C$2:$C$1999,"non",0)</f>
        <v>Abşeron</v>
      </c>
      <c r="F2867" s="109" t="str">
        <f t="shared" si="92"/>
        <v>Bakı</v>
      </c>
      <c r="G2867" s="110">
        <f t="shared" si="93"/>
        <v>10</v>
      </c>
    </row>
    <row r="2868" spans="1:7" x14ac:dyDescent="0.3">
      <c r="A2868" s="20" t="s">
        <v>217</v>
      </c>
      <c r="B2868" s="102">
        <v>44103</v>
      </c>
      <c r="C2868" s="103">
        <v>0.21</v>
      </c>
      <c r="D2868" s="133">
        <v>5500</v>
      </c>
      <c r="E2868" s="108" t="str">
        <f>_xlfn.XLOOKUP($A2868,'Task3 Baza'!$A$2:$A$1999,'Task3 Baza'!$C$2:$C$1999,"non",0)</f>
        <v>Cəbrayıl</v>
      </c>
      <c r="F2868" s="109" t="str">
        <f t="shared" si="92"/>
        <v>Bakı</v>
      </c>
      <c r="G2868" s="110">
        <f t="shared" si="93"/>
        <v>10</v>
      </c>
    </row>
    <row r="2869" spans="1:7" x14ac:dyDescent="0.3">
      <c r="A2869" s="20" t="s">
        <v>1573</v>
      </c>
      <c r="B2869" s="102">
        <v>44081</v>
      </c>
      <c r="C2869" s="103">
        <v>0.21</v>
      </c>
      <c r="D2869" s="133">
        <v>8100</v>
      </c>
      <c r="E2869" s="108" t="str">
        <f>_xlfn.XLOOKUP($A2869,'Task3 Baza'!$A$2:$A$1999,'Task3 Baza'!$C$2:$C$1999,"non",0)</f>
        <v>Oğuz</v>
      </c>
      <c r="F2869" s="109" t="str">
        <f t="shared" si="92"/>
        <v>Gəncə</v>
      </c>
      <c r="G2869" s="110">
        <f t="shared" si="93"/>
        <v>20</v>
      </c>
    </row>
    <row r="2870" spans="1:7" x14ac:dyDescent="0.3">
      <c r="A2870" s="20" t="s">
        <v>1544</v>
      </c>
      <c r="B2870" s="102">
        <v>44650</v>
      </c>
      <c r="C2870" s="103">
        <v>0.14000000000000001</v>
      </c>
      <c r="D2870" s="133">
        <v>3900</v>
      </c>
      <c r="E2870" s="108" t="str">
        <f>_xlfn.XLOOKUP($A2870,'Task3 Baza'!$A$2:$A$1999,'Task3 Baza'!$C$2:$C$1999,"non",0)</f>
        <v>Ağcabədi</v>
      </c>
      <c r="F2870" s="109" t="str">
        <f t="shared" si="92"/>
        <v>Bakı</v>
      </c>
      <c r="G2870" s="110">
        <f t="shared" si="93"/>
        <v>10</v>
      </c>
    </row>
    <row r="2871" spans="1:7" x14ac:dyDescent="0.3">
      <c r="A2871" s="20" t="s">
        <v>1019</v>
      </c>
      <c r="B2871" s="102">
        <v>44191</v>
      </c>
      <c r="C2871" s="103">
        <v>0.15</v>
      </c>
      <c r="D2871" s="133">
        <v>7800</v>
      </c>
      <c r="E2871" s="108" t="str">
        <f>_xlfn.XLOOKUP($A2871,'Task3 Baza'!$A$2:$A$1999,'Task3 Baza'!$C$2:$C$1999,"non",0)</f>
        <v>Füzuli</v>
      </c>
      <c r="F2871" s="109" t="str">
        <f t="shared" si="92"/>
        <v>Sumqayıt</v>
      </c>
      <c r="G2871" s="110">
        <f t="shared" si="93"/>
        <v>50</v>
      </c>
    </row>
    <row r="2872" spans="1:7" x14ac:dyDescent="0.3">
      <c r="A2872" s="20" t="s">
        <v>788</v>
      </c>
      <c r="B2872" s="102">
        <v>44640</v>
      </c>
      <c r="C2872" s="103">
        <v>0.23</v>
      </c>
      <c r="D2872" s="133">
        <v>3500</v>
      </c>
      <c r="E2872" s="108" t="str">
        <f>_xlfn.XLOOKUP($A2872,'Task3 Baza'!$A$2:$A$1999,'Task3 Baza'!$C$2:$C$1999,"non",0)</f>
        <v>Ağdam</v>
      </c>
      <c r="F2872" s="109" t="str">
        <f t="shared" si="92"/>
        <v>Bakı</v>
      </c>
      <c r="G2872" s="110">
        <f t="shared" si="93"/>
        <v>10</v>
      </c>
    </row>
    <row r="2873" spans="1:7" x14ac:dyDescent="0.3">
      <c r="A2873" s="20" t="s">
        <v>722</v>
      </c>
      <c r="B2873" s="102">
        <v>43679</v>
      </c>
      <c r="C2873" s="103">
        <v>0.24</v>
      </c>
      <c r="D2873" s="133">
        <v>9100</v>
      </c>
      <c r="E2873" s="108" t="str">
        <f>_xlfn.XLOOKUP($A2873,'Task3 Baza'!$A$2:$A$1999,'Task3 Baza'!$C$2:$C$1999,"non",0)</f>
        <v>Bakı</v>
      </c>
      <c r="F2873" s="109" t="str">
        <f t="shared" si="92"/>
        <v>Bakı</v>
      </c>
      <c r="G2873" s="110">
        <f t="shared" si="93"/>
        <v>10</v>
      </c>
    </row>
    <row r="2874" spans="1:7" x14ac:dyDescent="0.3">
      <c r="A2874" s="20" t="s">
        <v>1674</v>
      </c>
      <c r="B2874" s="102">
        <v>44270</v>
      </c>
      <c r="C2874" s="103">
        <v>0.14000000000000001</v>
      </c>
      <c r="D2874" s="133">
        <v>11500</v>
      </c>
      <c r="E2874" s="108" t="str">
        <f>_xlfn.XLOOKUP($A2874,'Task3 Baza'!$A$2:$A$1999,'Task3 Baza'!$C$2:$C$1999,"non",0)</f>
        <v>Yevlax</v>
      </c>
      <c r="F2874" s="109" t="str">
        <f t="shared" si="92"/>
        <v>Lənkəran</v>
      </c>
      <c r="G2874" s="110">
        <f t="shared" si="93"/>
        <v>42</v>
      </c>
    </row>
    <row r="2875" spans="1:7" x14ac:dyDescent="0.3">
      <c r="A2875" s="20" t="s">
        <v>1645</v>
      </c>
      <c r="B2875" s="102">
        <v>44758</v>
      </c>
      <c r="C2875" s="103">
        <v>0.19</v>
      </c>
      <c r="D2875" s="133">
        <v>9600</v>
      </c>
      <c r="E2875" s="108" t="str">
        <f>_xlfn.XLOOKUP($A2875,'Task3 Baza'!$A$2:$A$1999,'Task3 Baza'!$C$2:$C$1999,"non",0)</f>
        <v>Yardımlı</v>
      </c>
      <c r="F2875" s="109" t="str">
        <f t="shared" si="92"/>
        <v>Lənkəran</v>
      </c>
      <c r="G2875" s="110">
        <f t="shared" si="93"/>
        <v>42</v>
      </c>
    </row>
    <row r="2876" spans="1:7" x14ac:dyDescent="0.3">
      <c r="A2876" s="20" t="s">
        <v>240</v>
      </c>
      <c r="B2876" s="102">
        <v>44067</v>
      </c>
      <c r="C2876" s="103">
        <v>0.2</v>
      </c>
      <c r="D2876" s="133">
        <v>9600</v>
      </c>
      <c r="E2876" s="108" t="str">
        <f>_xlfn.XLOOKUP($A2876,'Task3 Baza'!$A$2:$A$1999,'Task3 Baza'!$C$2:$C$1999,"non",0)</f>
        <v>Lerik</v>
      </c>
      <c r="F2876" s="109" t="str">
        <f t="shared" si="92"/>
        <v>Gəncə</v>
      </c>
      <c r="G2876" s="110">
        <f t="shared" si="93"/>
        <v>20</v>
      </c>
    </row>
    <row r="2877" spans="1:7" x14ac:dyDescent="0.3">
      <c r="A2877" s="20" t="s">
        <v>444</v>
      </c>
      <c r="B2877" s="102">
        <v>44039</v>
      </c>
      <c r="C2877" s="103">
        <v>0.2</v>
      </c>
      <c r="D2877" s="133">
        <v>12000</v>
      </c>
      <c r="E2877" s="108" t="str">
        <f>_xlfn.XLOOKUP($A2877,'Task3 Baza'!$A$2:$A$1999,'Task3 Baza'!$C$2:$C$1999,"non",0)</f>
        <v>Xocalı</v>
      </c>
      <c r="F2877" s="109" t="str">
        <f t="shared" si="92"/>
        <v>Sumqayıt</v>
      </c>
      <c r="G2877" s="110">
        <f t="shared" si="93"/>
        <v>50</v>
      </c>
    </row>
    <row r="2878" spans="1:7" x14ac:dyDescent="0.3">
      <c r="A2878" s="20" t="s">
        <v>1395</v>
      </c>
      <c r="B2878" s="102">
        <v>44755</v>
      </c>
      <c r="C2878" s="103">
        <v>0.22</v>
      </c>
      <c r="D2878" s="133">
        <v>12200</v>
      </c>
      <c r="E2878" s="108" t="str">
        <f>_xlfn.XLOOKUP($A2878,'Task3 Baza'!$A$2:$A$1999,'Task3 Baza'!$C$2:$C$1999,"non",0)</f>
        <v>Gədəbəy</v>
      </c>
      <c r="F2878" s="109" t="str">
        <f t="shared" si="92"/>
        <v>Sumqayıt</v>
      </c>
      <c r="G2878" s="110">
        <f t="shared" si="93"/>
        <v>50</v>
      </c>
    </row>
    <row r="2879" spans="1:7" x14ac:dyDescent="0.3">
      <c r="A2879" s="20" t="s">
        <v>861</v>
      </c>
      <c r="B2879" s="102">
        <v>44399</v>
      </c>
      <c r="C2879" s="103">
        <v>0.21</v>
      </c>
      <c r="D2879" s="133">
        <v>2700</v>
      </c>
      <c r="E2879" s="108" t="str">
        <f>_xlfn.XLOOKUP($A2879,'Task3 Baza'!$A$2:$A$1999,'Task3 Baza'!$C$2:$C$1999,"non",0)</f>
        <v>Lerik</v>
      </c>
      <c r="F2879" s="109" t="str">
        <f t="shared" si="92"/>
        <v>Gəncə</v>
      </c>
      <c r="G2879" s="110">
        <f t="shared" si="93"/>
        <v>20</v>
      </c>
    </row>
    <row r="2880" spans="1:7" x14ac:dyDescent="0.3">
      <c r="A2880" s="20" t="s">
        <v>281</v>
      </c>
      <c r="B2880" s="102">
        <v>44369</v>
      </c>
      <c r="C2880" s="103">
        <v>0.21</v>
      </c>
      <c r="D2880" s="133">
        <v>2400</v>
      </c>
      <c r="E2880" s="108" t="str">
        <f>_xlfn.XLOOKUP($A2880,'Task3 Baza'!$A$2:$A$1999,'Task3 Baza'!$C$2:$C$1999,"non",0)</f>
        <v>Ağdam</v>
      </c>
      <c r="F2880" s="109" t="str">
        <f t="shared" si="92"/>
        <v>Bakı</v>
      </c>
      <c r="G2880" s="110">
        <f t="shared" si="93"/>
        <v>10</v>
      </c>
    </row>
    <row r="2881" spans="1:7" x14ac:dyDescent="0.3">
      <c r="A2881" s="20" t="s">
        <v>1241</v>
      </c>
      <c r="B2881" s="102">
        <v>44041</v>
      </c>
      <c r="C2881" s="103">
        <v>0.15</v>
      </c>
      <c r="D2881" s="133">
        <v>8100</v>
      </c>
      <c r="E2881" s="108" t="str">
        <f>_xlfn.XLOOKUP($A2881,'Task3 Baza'!$A$2:$A$1999,'Task3 Baza'!$C$2:$C$1999,"non",0)</f>
        <v>Naftalan</v>
      </c>
      <c r="F2881" s="109" t="str">
        <f t="shared" si="92"/>
        <v>Gəncə</v>
      </c>
      <c r="G2881" s="110">
        <f t="shared" si="93"/>
        <v>20</v>
      </c>
    </row>
    <row r="2882" spans="1:7" x14ac:dyDescent="0.3">
      <c r="A2882" s="20" t="s">
        <v>1675</v>
      </c>
      <c r="B2882" s="102">
        <v>44073</v>
      </c>
      <c r="C2882" s="103">
        <v>0.18</v>
      </c>
      <c r="D2882" s="133">
        <v>1300</v>
      </c>
      <c r="E2882" s="108" t="str">
        <f>_xlfn.XLOOKUP($A2882,'Task3 Baza'!$A$2:$A$1999,'Task3 Baza'!$C$2:$C$1999,"non",0)</f>
        <v>Abşeron</v>
      </c>
      <c r="F2882" s="109" t="str">
        <f t="shared" ref="F2882:F2945" si="94">VLOOKUP($E2882,$I$3:$K$75,2,0)</f>
        <v>Bakı</v>
      </c>
      <c r="G2882" s="110">
        <f t="shared" ref="G2882:G2945" si="95">VLOOKUP(VLOOKUP($E2882,$I$3:$J$75,2,0),$L$3:$M$6,2,0)</f>
        <v>10</v>
      </c>
    </row>
    <row r="2883" spans="1:7" x14ac:dyDescent="0.3">
      <c r="A2883" s="20" t="s">
        <v>1142</v>
      </c>
      <c r="B2883" s="102">
        <v>44174</v>
      </c>
      <c r="C2883" s="103">
        <v>0.23</v>
      </c>
      <c r="D2883" s="133">
        <v>4100</v>
      </c>
      <c r="E2883" s="108" t="str">
        <f>_xlfn.XLOOKUP($A2883,'Task3 Baza'!$A$2:$A$1999,'Task3 Baza'!$C$2:$C$1999,"non",0)</f>
        <v>Lənkəran</v>
      </c>
      <c r="F2883" s="109" t="str">
        <f t="shared" si="94"/>
        <v>Gəncə</v>
      </c>
      <c r="G2883" s="110">
        <f t="shared" si="95"/>
        <v>20</v>
      </c>
    </row>
    <row r="2884" spans="1:7" x14ac:dyDescent="0.3">
      <c r="A2884" s="20" t="s">
        <v>1676</v>
      </c>
      <c r="B2884" s="102">
        <v>44112</v>
      </c>
      <c r="C2884" s="103">
        <v>0.14000000000000001</v>
      </c>
      <c r="D2884" s="133">
        <v>6200</v>
      </c>
      <c r="E2884" s="108" t="str">
        <f>_xlfn.XLOOKUP($A2884,'Task3 Baza'!$A$2:$A$1999,'Task3 Baza'!$C$2:$C$1999,"non",0)</f>
        <v>Siyəzən</v>
      </c>
      <c r="F2884" s="109" t="str">
        <f t="shared" si="94"/>
        <v>Gəncə</v>
      </c>
      <c r="G2884" s="110">
        <f t="shared" si="95"/>
        <v>20</v>
      </c>
    </row>
    <row r="2885" spans="1:7" x14ac:dyDescent="0.3">
      <c r="A2885" s="20" t="s">
        <v>512</v>
      </c>
      <c r="B2885" s="102">
        <v>44353</v>
      </c>
      <c r="C2885" s="103">
        <v>0.19</v>
      </c>
      <c r="D2885" s="133">
        <v>3900</v>
      </c>
      <c r="E2885" s="108" t="str">
        <f>_xlfn.XLOOKUP($A2885,'Task3 Baza'!$A$2:$A$1999,'Task3 Baza'!$C$2:$C$1999,"non",0)</f>
        <v>Qəbələ</v>
      </c>
      <c r="F2885" s="109" t="str">
        <f t="shared" si="94"/>
        <v>Sumqayıt</v>
      </c>
      <c r="G2885" s="110">
        <f t="shared" si="95"/>
        <v>50</v>
      </c>
    </row>
    <row r="2886" spans="1:7" x14ac:dyDescent="0.3">
      <c r="A2886" s="20" t="s">
        <v>1251</v>
      </c>
      <c r="B2886" s="102">
        <v>43970</v>
      </c>
      <c r="C2886" s="103">
        <v>0.19</v>
      </c>
      <c r="D2886" s="133">
        <v>7600</v>
      </c>
      <c r="E2886" s="108" t="str">
        <f>_xlfn.XLOOKUP($A2886,'Task3 Baza'!$A$2:$A$1999,'Task3 Baza'!$C$2:$C$1999,"non",0)</f>
        <v>Kəlbəcər</v>
      </c>
      <c r="F2886" s="109" t="str">
        <f t="shared" si="94"/>
        <v>Sumqayıt</v>
      </c>
      <c r="G2886" s="110">
        <f t="shared" si="95"/>
        <v>50</v>
      </c>
    </row>
    <row r="2887" spans="1:7" x14ac:dyDescent="0.3">
      <c r="A2887" s="20" t="s">
        <v>1677</v>
      </c>
      <c r="B2887" s="102">
        <v>44874</v>
      </c>
      <c r="C2887" s="103">
        <v>0.23</v>
      </c>
      <c r="D2887" s="133">
        <v>4200</v>
      </c>
      <c r="E2887" s="108" t="str">
        <f>_xlfn.XLOOKUP($A2887,'Task3 Baza'!$A$2:$A$1999,'Task3 Baza'!$C$2:$C$1999,"non",0)</f>
        <v>Şabran</v>
      </c>
      <c r="F2887" s="109" t="str">
        <f t="shared" si="94"/>
        <v>Gəncə</v>
      </c>
      <c r="G2887" s="110">
        <f t="shared" si="95"/>
        <v>20</v>
      </c>
    </row>
    <row r="2888" spans="1:7" x14ac:dyDescent="0.3">
      <c r="A2888" s="20" t="s">
        <v>1528</v>
      </c>
      <c r="B2888" s="102">
        <v>43747</v>
      </c>
      <c r="C2888" s="103">
        <v>0.18</v>
      </c>
      <c r="D2888" s="133">
        <v>6400</v>
      </c>
      <c r="E2888" s="108" t="str">
        <f>_xlfn.XLOOKUP($A2888,'Task3 Baza'!$A$2:$A$1999,'Task3 Baza'!$C$2:$C$1999,"non",0)</f>
        <v>Tərtər</v>
      </c>
      <c r="F2888" s="109" t="str">
        <f t="shared" si="94"/>
        <v>Lənkəran</v>
      </c>
      <c r="G2888" s="110">
        <f t="shared" si="95"/>
        <v>42</v>
      </c>
    </row>
    <row r="2889" spans="1:7" x14ac:dyDescent="0.3">
      <c r="A2889" s="20" t="s">
        <v>1612</v>
      </c>
      <c r="B2889" s="102">
        <v>43679</v>
      </c>
      <c r="C2889" s="103">
        <v>0.19</v>
      </c>
      <c r="D2889" s="133">
        <v>9800</v>
      </c>
      <c r="E2889" s="108" t="str">
        <f>_xlfn.XLOOKUP($A2889,'Task3 Baza'!$A$2:$A$1999,'Task3 Baza'!$C$2:$C$1999,"non",0)</f>
        <v>Culfa</v>
      </c>
      <c r="F2889" s="109" t="str">
        <f t="shared" si="94"/>
        <v>Bakı</v>
      </c>
      <c r="G2889" s="110">
        <f t="shared" si="95"/>
        <v>10</v>
      </c>
    </row>
    <row r="2890" spans="1:7" x14ac:dyDescent="0.3">
      <c r="A2890" s="20" t="s">
        <v>1678</v>
      </c>
      <c r="B2890" s="102">
        <v>44548</v>
      </c>
      <c r="C2890" s="103">
        <v>0.21</v>
      </c>
      <c r="D2890" s="133">
        <v>3400</v>
      </c>
      <c r="E2890" s="108" t="str">
        <f>_xlfn.XLOOKUP($A2890,'Task3 Baza'!$A$2:$A$1999,'Task3 Baza'!$C$2:$C$1999,"non",0)</f>
        <v>Naftalan</v>
      </c>
      <c r="F2890" s="109" t="str">
        <f t="shared" si="94"/>
        <v>Gəncə</v>
      </c>
      <c r="G2890" s="110">
        <f t="shared" si="95"/>
        <v>20</v>
      </c>
    </row>
    <row r="2891" spans="1:7" x14ac:dyDescent="0.3">
      <c r="A2891" s="20" t="s">
        <v>1259</v>
      </c>
      <c r="B2891" s="102">
        <v>44864</v>
      </c>
      <c r="C2891" s="103">
        <v>0.2</v>
      </c>
      <c r="D2891" s="133">
        <v>4500</v>
      </c>
      <c r="E2891" s="108" t="str">
        <f>_xlfn.XLOOKUP($A2891,'Task3 Baza'!$A$2:$A$1999,'Task3 Baza'!$C$2:$C$1999,"non",0)</f>
        <v>Sabirabad</v>
      </c>
      <c r="F2891" s="109" t="str">
        <f t="shared" si="94"/>
        <v>Gəncə</v>
      </c>
      <c r="G2891" s="110">
        <f t="shared" si="95"/>
        <v>20</v>
      </c>
    </row>
    <row r="2892" spans="1:7" x14ac:dyDescent="0.3">
      <c r="A2892" s="20" t="s">
        <v>1679</v>
      </c>
      <c r="B2892" s="102">
        <v>44491</v>
      </c>
      <c r="C2892" s="103">
        <v>0.16</v>
      </c>
      <c r="D2892" s="133">
        <v>5500</v>
      </c>
      <c r="E2892" s="108" t="str">
        <f>_xlfn.XLOOKUP($A2892,'Task3 Baza'!$A$2:$A$1999,'Task3 Baza'!$C$2:$C$1999,"non",0)</f>
        <v>Beyləqan</v>
      </c>
      <c r="F2892" s="109" t="str">
        <f t="shared" si="94"/>
        <v>Bakı</v>
      </c>
      <c r="G2892" s="110">
        <f t="shared" si="95"/>
        <v>10</v>
      </c>
    </row>
    <row r="2893" spans="1:7" x14ac:dyDescent="0.3">
      <c r="A2893" s="20" t="s">
        <v>1227</v>
      </c>
      <c r="B2893" s="102">
        <v>44475</v>
      </c>
      <c r="C2893" s="103">
        <v>0.14000000000000001</v>
      </c>
      <c r="D2893" s="133">
        <v>6000</v>
      </c>
      <c r="E2893" s="108" t="str">
        <f>_xlfn.XLOOKUP($A2893,'Task3 Baza'!$A$2:$A$1999,'Task3 Baza'!$C$2:$C$1999,"non",0)</f>
        <v>Şəki</v>
      </c>
      <c r="F2893" s="109" t="str">
        <f t="shared" si="94"/>
        <v>Lənkəran</v>
      </c>
      <c r="G2893" s="110">
        <f t="shared" si="95"/>
        <v>42</v>
      </c>
    </row>
    <row r="2894" spans="1:7" x14ac:dyDescent="0.3">
      <c r="A2894" s="20" t="s">
        <v>1411</v>
      </c>
      <c r="B2894" s="102">
        <v>44630</v>
      </c>
      <c r="C2894" s="103">
        <v>0.21</v>
      </c>
      <c r="D2894" s="133">
        <v>12400</v>
      </c>
      <c r="E2894" s="108" t="str">
        <f>_xlfn.XLOOKUP($A2894,'Task3 Baza'!$A$2:$A$1999,'Task3 Baza'!$C$2:$C$1999,"non",0)</f>
        <v>Ucar</v>
      </c>
      <c r="F2894" s="109" t="str">
        <f t="shared" si="94"/>
        <v>Lənkəran</v>
      </c>
      <c r="G2894" s="110">
        <f t="shared" si="95"/>
        <v>42</v>
      </c>
    </row>
    <row r="2895" spans="1:7" x14ac:dyDescent="0.3">
      <c r="A2895" s="20" t="s">
        <v>1515</v>
      </c>
      <c r="B2895" s="102">
        <v>44112</v>
      </c>
      <c r="C2895" s="103">
        <v>0.23</v>
      </c>
      <c r="D2895" s="133">
        <v>9900</v>
      </c>
      <c r="E2895" s="108" t="str">
        <f>_xlfn.XLOOKUP($A2895,'Task3 Baza'!$A$2:$A$1999,'Task3 Baza'!$C$2:$C$1999,"non",0)</f>
        <v>Cəbrayıl</v>
      </c>
      <c r="F2895" s="109" t="str">
        <f t="shared" si="94"/>
        <v>Bakı</v>
      </c>
      <c r="G2895" s="110">
        <f t="shared" si="95"/>
        <v>10</v>
      </c>
    </row>
    <row r="2896" spans="1:7" x14ac:dyDescent="0.3">
      <c r="A2896" s="20" t="s">
        <v>656</v>
      </c>
      <c r="B2896" s="102">
        <v>44040</v>
      </c>
      <c r="C2896" s="103">
        <v>0.21</v>
      </c>
      <c r="D2896" s="133">
        <v>3800</v>
      </c>
      <c r="E2896" s="108" t="str">
        <f>_xlfn.XLOOKUP($A2896,'Task3 Baza'!$A$2:$A$1999,'Task3 Baza'!$C$2:$C$1999,"non",0)</f>
        <v>Zərdab</v>
      </c>
      <c r="F2896" s="109" t="str">
        <f t="shared" si="94"/>
        <v>Lənkəran</v>
      </c>
      <c r="G2896" s="110">
        <f t="shared" si="95"/>
        <v>42</v>
      </c>
    </row>
    <row r="2897" spans="1:7" x14ac:dyDescent="0.3">
      <c r="A2897" s="20" t="s">
        <v>1110</v>
      </c>
      <c r="B2897" s="102">
        <v>44077</v>
      </c>
      <c r="C2897" s="103">
        <v>0.18</v>
      </c>
      <c r="D2897" s="133">
        <v>4800</v>
      </c>
      <c r="E2897" s="108" t="str">
        <f>_xlfn.XLOOKUP($A2897,'Task3 Baza'!$A$2:$A$1999,'Task3 Baza'!$C$2:$C$1999,"non",0)</f>
        <v>Ağstafa</v>
      </c>
      <c r="F2897" s="109" t="str">
        <f t="shared" si="94"/>
        <v>Bakı</v>
      </c>
      <c r="G2897" s="110">
        <f t="shared" si="95"/>
        <v>10</v>
      </c>
    </row>
    <row r="2898" spans="1:7" x14ac:dyDescent="0.3">
      <c r="A2898" s="20" t="s">
        <v>521</v>
      </c>
      <c r="B2898" s="102">
        <v>44509</v>
      </c>
      <c r="C2898" s="103">
        <v>0.15</v>
      </c>
      <c r="D2898" s="133">
        <v>3100</v>
      </c>
      <c r="E2898" s="108" t="str">
        <f>_xlfn.XLOOKUP($A2898,'Task3 Baza'!$A$2:$A$1999,'Task3 Baza'!$C$2:$C$1999,"non",0)</f>
        <v>Kürdəmir</v>
      </c>
      <c r="F2898" s="109" t="str">
        <f t="shared" si="94"/>
        <v>Sumqayıt</v>
      </c>
      <c r="G2898" s="110">
        <f t="shared" si="95"/>
        <v>50</v>
      </c>
    </row>
    <row r="2899" spans="1:7" x14ac:dyDescent="0.3">
      <c r="A2899" s="20" t="s">
        <v>237</v>
      </c>
      <c r="B2899" s="102">
        <v>44167</v>
      </c>
      <c r="C2899" s="103">
        <v>0.16</v>
      </c>
      <c r="D2899" s="133">
        <v>11000</v>
      </c>
      <c r="E2899" s="108" t="str">
        <f>_xlfn.XLOOKUP($A2899,'Task3 Baza'!$A$2:$A$1999,'Task3 Baza'!$C$2:$C$1999,"non",0)</f>
        <v>Yevlax</v>
      </c>
      <c r="F2899" s="109" t="str">
        <f t="shared" si="94"/>
        <v>Lənkəran</v>
      </c>
      <c r="G2899" s="110">
        <f t="shared" si="95"/>
        <v>42</v>
      </c>
    </row>
    <row r="2900" spans="1:7" x14ac:dyDescent="0.3">
      <c r="A2900" s="20" t="s">
        <v>1680</v>
      </c>
      <c r="B2900" s="102">
        <v>44155</v>
      </c>
      <c r="C2900" s="103">
        <v>0.23</v>
      </c>
      <c r="D2900" s="133">
        <v>12900</v>
      </c>
      <c r="E2900" s="108" t="str">
        <f>_xlfn.XLOOKUP($A2900,'Task3 Baza'!$A$2:$A$1999,'Task3 Baza'!$C$2:$C$1999,"non",0)</f>
        <v>Zəngilan</v>
      </c>
      <c r="F2900" s="109" t="str">
        <f t="shared" si="94"/>
        <v>Lənkəran</v>
      </c>
      <c r="G2900" s="110">
        <f t="shared" si="95"/>
        <v>42</v>
      </c>
    </row>
    <row r="2901" spans="1:7" x14ac:dyDescent="0.3">
      <c r="A2901" s="20" t="s">
        <v>377</v>
      </c>
      <c r="B2901" s="102">
        <v>44370</v>
      </c>
      <c r="C2901" s="103">
        <v>0.15</v>
      </c>
      <c r="D2901" s="133">
        <v>8700</v>
      </c>
      <c r="E2901" s="108" t="str">
        <f>_xlfn.XLOOKUP($A2901,'Task3 Baza'!$A$2:$A$1999,'Task3 Baza'!$C$2:$C$1999,"non",0)</f>
        <v>Ucar</v>
      </c>
      <c r="F2901" s="109" t="str">
        <f t="shared" si="94"/>
        <v>Lənkəran</v>
      </c>
      <c r="G2901" s="110">
        <f t="shared" si="95"/>
        <v>42</v>
      </c>
    </row>
    <row r="2902" spans="1:7" x14ac:dyDescent="0.3">
      <c r="A2902" s="20" t="s">
        <v>1681</v>
      </c>
      <c r="B2902" s="102">
        <v>44517</v>
      </c>
      <c r="C2902" s="103">
        <v>0.2</v>
      </c>
      <c r="D2902" s="133">
        <v>7500</v>
      </c>
      <c r="E2902" s="108" t="str">
        <f>_xlfn.XLOOKUP($A2902,'Task3 Baza'!$A$2:$A$1999,'Task3 Baza'!$C$2:$C$1999,"non",0)</f>
        <v>Sabirabad</v>
      </c>
      <c r="F2902" s="109" t="str">
        <f t="shared" si="94"/>
        <v>Gəncə</v>
      </c>
      <c r="G2902" s="110">
        <f t="shared" si="95"/>
        <v>20</v>
      </c>
    </row>
    <row r="2903" spans="1:7" x14ac:dyDescent="0.3">
      <c r="A2903" s="20" t="s">
        <v>1665</v>
      </c>
      <c r="B2903" s="102">
        <v>43874</v>
      </c>
      <c r="C2903" s="103">
        <v>0.21</v>
      </c>
      <c r="D2903" s="133">
        <v>8000</v>
      </c>
      <c r="E2903" s="108" t="str">
        <f>_xlfn.XLOOKUP($A2903,'Task3 Baza'!$A$2:$A$1999,'Task3 Baza'!$C$2:$C$1999,"non",0)</f>
        <v>Babək</v>
      </c>
      <c r="F2903" s="109" t="str">
        <f t="shared" si="94"/>
        <v>Bakı</v>
      </c>
      <c r="G2903" s="110">
        <f t="shared" si="95"/>
        <v>10</v>
      </c>
    </row>
    <row r="2904" spans="1:7" x14ac:dyDescent="0.3">
      <c r="A2904" s="20" t="s">
        <v>1289</v>
      </c>
      <c r="B2904" s="102">
        <v>44247</v>
      </c>
      <c r="C2904" s="103">
        <v>0.23</v>
      </c>
      <c r="D2904" s="133">
        <v>1000</v>
      </c>
      <c r="E2904" s="108" t="str">
        <f>_xlfn.XLOOKUP($A2904,'Task3 Baza'!$A$2:$A$1999,'Task3 Baza'!$C$2:$C$1999,"non",0)</f>
        <v>Ağdam</v>
      </c>
      <c r="F2904" s="109" t="str">
        <f t="shared" si="94"/>
        <v>Bakı</v>
      </c>
      <c r="G2904" s="110">
        <f t="shared" si="95"/>
        <v>10</v>
      </c>
    </row>
    <row r="2905" spans="1:7" x14ac:dyDescent="0.3">
      <c r="A2905" s="20" t="s">
        <v>1378</v>
      </c>
      <c r="B2905" s="102">
        <v>44098</v>
      </c>
      <c r="C2905" s="103">
        <v>0.18</v>
      </c>
      <c r="D2905" s="133">
        <v>10300</v>
      </c>
      <c r="E2905" s="108" t="str">
        <f>_xlfn.XLOOKUP($A2905,'Task3 Baza'!$A$2:$A$1999,'Task3 Baza'!$C$2:$C$1999,"non",0)</f>
        <v>Kürdəmir</v>
      </c>
      <c r="F2905" s="109" t="str">
        <f t="shared" si="94"/>
        <v>Sumqayıt</v>
      </c>
      <c r="G2905" s="110">
        <f t="shared" si="95"/>
        <v>50</v>
      </c>
    </row>
    <row r="2906" spans="1:7" x14ac:dyDescent="0.3">
      <c r="A2906" s="20" t="s">
        <v>1106</v>
      </c>
      <c r="B2906" s="102">
        <v>44371</v>
      </c>
      <c r="C2906" s="103">
        <v>0.19</v>
      </c>
      <c r="D2906" s="133">
        <v>8500</v>
      </c>
      <c r="E2906" s="108" t="str">
        <f>_xlfn.XLOOKUP($A2906,'Task3 Baza'!$A$2:$A$1999,'Task3 Baza'!$C$2:$C$1999,"non",0)</f>
        <v>Xocavənd</v>
      </c>
      <c r="F2906" s="109" t="str">
        <f t="shared" si="94"/>
        <v>Sumqayıt</v>
      </c>
      <c r="G2906" s="110">
        <f t="shared" si="95"/>
        <v>50</v>
      </c>
    </row>
    <row r="2907" spans="1:7" x14ac:dyDescent="0.3">
      <c r="A2907" s="20" t="s">
        <v>964</v>
      </c>
      <c r="B2907" s="102">
        <v>44077</v>
      </c>
      <c r="C2907" s="103">
        <v>0.15</v>
      </c>
      <c r="D2907" s="133">
        <v>6600</v>
      </c>
      <c r="E2907" s="108" t="str">
        <f>_xlfn.XLOOKUP($A2907,'Task3 Baza'!$A$2:$A$1999,'Task3 Baza'!$C$2:$C$1999,"non",0)</f>
        <v>Tərtər</v>
      </c>
      <c r="F2907" s="109" t="str">
        <f t="shared" si="94"/>
        <v>Lənkəran</v>
      </c>
      <c r="G2907" s="110">
        <f t="shared" si="95"/>
        <v>42</v>
      </c>
    </row>
    <row r="2908" spans="1:7" x14ac:dyDescent="0.3">
      <c r="A2908" s="20" t="s">
        <v>848</v>
      </c>
      <c r="B2908" s="102">
        <v>44196</v>
      </c>
      <c r="C2908" s="103">
        <v>0.16</v>
      </c>
      <c r="D2908" s="133">
        <v>2100</v>
      </c>
      <c r="E2908" s="108" t="str">
        <f>_xlfn.XLOOKUP($A2908,'Task3 Baza'!$A$2:$A$1999,'Task3 Baza'!$C$2:$C$1999,"non",0)</f>
        <v>Kürdəmir</v>
      </c>
      <c r="F2908" s="109" t="str">
        <f t="shared" si="94"/>
        <v>Sumqayıt</v>
      </c>
      <c r="G2908" s="110">
        <f t="shared" si="95"/>
        <v>50</v>
      </c>
    </row>
    <row r="2909" spans="1:7" x14ac:dyDescent="0.3">
      <c r="A2909" s="20" t="s">
        <v>963</v>
      </c>
      <c r="B2909" s="102">
        <v>44421</v>
      </c>
      <c r="C2909" s="103">
        <v>0.23</v>
      </c>
      <c r="D2909" s="133">
        <v>9700</v>
      </c>
      <c r="E2909" s="108" t="str">
        <f>_xlfn.XLOOKUP($A2909,'Task3 Baza'!$A$2:$A$1999,'Task3 Baza'!$C$2:$C$1999,"non",0)</f>
        <v>Culfa</v>
      </c>
      <c r="F2909" s="109" t="str">
        <f t="shared" si="94"/>
        <v>Bakı</v>
      </c>
      <c r="G2909" s="110">
        <f t="shared" si="95"/>
        <v>10</v>
      </c>
    </row>
    <row r="2910" spans="1:7" x14ac:dyDescent="0.3">
      <c r="A2910" s="20" t="s">
        <v>971</v>
      </c>
      <c r="B2910" s="102">
        <v>43790</v>
      </c>
      <c r="C2910" s="103">
        <v>0.14000000000000001</v>
      </c>
      <c r="D2910" s="133">
        <v>6400</v>
      </c>
      <c r="E2910" s="108" t="str">
        <f>_xlfn.XLOOKUP($A2910,'Task3 Baza'!$A$2:$A$1999,'Task3 Baza'!$C$2:$C$1999,"non",0)</f>
        <v>Yardımlı</v>
      </c>
      <c r="F2910" s="109" t="str">
        <f t="shared" si="94"/>
        <v>Lənkəran</v>
      </c>
      <c r="G2910" s="110">
        <f t="shared" si="95"/>
        <v>42</v>
      </c>
    </row>
    <row r="2911" spans="1:7" x14ac:dyDescent="0.3">
      <c r="A2911" s="20" t="s">
        <v>1682</v>
      </c>
      <c r="B2911" s="102">
        <v>44688</v>
      </c>
      <c r="C2911" s="103">
        <v>0.24</v>
      </c>
      <c r="D2911" s="133">
        <v>1900</v>
      </c>
      <c r="E2911" s="108" t="str">
        <f>_xlfn.XLOOKUP($A2911,'Task3 Baza'!$A$2:$A$1999,'Task3 Baza'!$C$2:$C$1999,"non",0)</f>
        <v>Cəlilabad</v>
      </c>
      <c r="F2911" s="109" t="str">
        <f t="shared" si="94"/>
        <v>Bakı</v>
      </c>
      <c r="G2911" s="110">
        <f t="shared" si="95"/>
        <v>10</v>
      </c>
    </row>
    <row r="2912" spans="1:7" x14ac:dyDescent="0.3">
      <c r="A2912" s="20" t="s">
        <v>1683</v>
      </c>
      <c r="B2912" s="102">
        <v>44160</v>
      </c>
      <c r="C2912" s="103">
        <v>0.21</v>
      </c>
      <c r="D2912" s="133">
        <v>13000</v>
      </c>
      <c r="E2912" s="108" t="str">
        <f>_xlfn.XLOOKUP($A2912,'Task3 Baza'!$A$2:$A$1999,'Task3 Baza'!$C$2:$C$1999,"non",0)</f>
        <v>İsmayıllı</v>
      </c>
      <c r="F2912" s="109" t="str">
        <f t="shared" si="94"/>
        <v>Sumqayıt</v>
      </c>
      <c r="G2912" s="110">
        <f t="shared" si="95"/>
        <v>50</v>
      </c>
    </row>
    <row r="2913" spans="1:7" x14ac:dyDescent="0.3">
      <c r="A2913" s="20" t="s">
        <v>1238</v>
      </c>
      <c r="B2913" s="102">
        <v>44092</v>
      </c>
      <c r="C2913" s="103">
        <v>0.14000000000000001</v>
      </c>
      <c r="D2913" s="133">
        <v>2000</v>
      </c>
      <c r="E2913" s="108" t="str">
        <f>_xlfn.XLOOKUP($A2913,'Task3 Baza'!$A$2:$A$1999,'Task3 Baza'!$C$2:$C$1999,"non",0)</f>
        <v>Şirvan</v>
      </c>
      <c r="F2913" s="109" t="str">
        <f t="shared" si="94"/>
        <v>Lənkəran</v>
      </c>
      <c r="G2913" s="110">
        <f t="shared" si="95"/>
        <v>42</v>
      </c>
    </row>
    <row r="2914" spans="1:7" x14ac:dyDescent="0.3">
      <c r="A2914" s="20" t="s">
        <v>686</v>
      </c>
      <c r="B2914" s="102">
        <v>44025</v>
      </c>
      <c r="C2914" s="103">
        <v>0.24</v>
      </c>
      <c r="D2914" s="133">
        <v>12400</v>
      </c>
      <c r="E2914" s="108" t="str">
        <f>_xlfn.XLOOKUP($A2914,'Task3 Baza'!$A$2:$A$1999,'Task3 Baza'!$C$2:$C$1999,"non",0)</f>
        <v>Mingəçevir</v>
      </c>
      <c r="F2914" s="109" t="str">
        <f t="shared" si="94"/>
        <v>Gəncə</v>
      </c>
      <c r="G2914" s="110">
        <f t="shared" si="95"/>
        <v>20</v>
      </c>
    </row>
    <row r="2915" spans="1:7" x14ac:dyDescent="0.3">
      <c r="A2915" s="20" t="s">
        <v>305</v>
      </c>
      <c r="B2915" s="102">
        <v>44305</v>
      </c>
      <c r="C2915" s="103">
        <v>0.16</v>
      </c>
      <c r="D2915" s="133">
        <v>11500</v>
      </c>
      <c r="E2915" s="108" t="str">
        <f>_xlfn.XLOOKUP($A2915,'Task3 Baza'!$A$2:$A$1999,'Task3 Baza'!$C$2:$C$1999,"non",0)</f>
        <v>Qubadlı</v>
      </c>
      <c r="F2915" s="109" t="str">
        <f t="shared" si="94"/>
        <v>Gəncə</v>
      </c>
      <c r="G2915" s="110">
        <f t="shared" si="95"/>
        <v>20</v>
      </c>
    </row>
    <row r="2916" spans="1:7" x14ac:dyDescent="0.3">
      <c r="A2916" s="20" t="s">
        <v>1283</v>
      </c>
      <c r="B2916" s="102">
        <v>44274</v>
      </c>
      <c r="C2916" s="103">
        <v>0.2</v>
      </c>
      <c r="D2916" s="133">
        <v>9000</v>
      </c>
      <c r="E2916" s="108" t="str">
        <f>_xlfn.XLOOKUP($A2916,'Task3 Baza'!$A$2:$A$1999,'Task3 Baza'!$C$2:$C$1999,"non",0)</f>
        <v>Biləsuvar</v>
      </c>
      <c r="F2916" s="109" t="str">
        <f t="shared" si="94"/>
        <v>Bakı</v>
      </c>
      <c r="G2916" s="110">
        <f t="shared" si="95"/>
        <v>10</v>
      </c>
    </row>
    <row r="2917" spans="1:7" x14ac:dyDescent="0.3">
      <c r="A2917" s="20" t="s">
        <v>1423</v>
      </c>
      <c r="B2917" s="102">
        <v>44415</v>
      </c>
      <c r="C2917" s="103">
        <v>0.2</v>
      </c>
      <c r="D2917" s="133">
        <v>9800</v>
      </c>
      <c r="E2917" s="108" t="str">
        <f>_xlfn.XLOOKUP($A2917,'Task3 Baza'!$A$2:$A$1999,'Task3 Baza'!$C$2:$C$1999,"non",0)</f>
        <v>Saatlı</v>
      </c>
      <c r="F2917" s="109" t="str">
        <f t="shared" si="94"/>
        <v>Gəncə</v>
      </c>
      <c r="G2917" s="110">
        <f t="shared" si="95"/>
        <v>20</v>
      </c>
    </row>
    <row r="2918" spans="1:7" x14ac:dyDescent="0.3">
      <c r="A2918" s="20" t="s">
        <v>390</v>
      </c>
      <c r="B2918" s="102">
        <v>43719</v>
      </c>
      <c r="C2918" s="103">
        <v>0.21</v>
      </c>
      <c r="D2918" s="133">
        <v>11200</v>
      </c>
      <c r="E2918" s="108" t="str">
        <f>_xlfn.XLOOKUP($A2918,'Task3 Baza'!$A$2:$A$1999,'Task3 Baza'!$C$2:$C$1999,"non",0)</f>
        <v>Biləsuvar</v>
      </c>
      <c r="F2918" s="109" t="str">
        <f t="shared" si="94"/>
        <v>Bakı</v>
      </c>
      <c r="G2918" s="110">
        <f t="shared" si="95"/>
        <v>10</v>
      </c>
    </row>
    <row r="2919" spans="1:7" x14ac:dyDescent="0.3">
      <c r="A2919" s="20" t="s">
        <v>1333</v>
      </c>
      <c r="B2919" s="102">
        <v>43988</v>
      </c>
      <c r="C2919" s="103">
        <v>0.22</v>
      </c>
      <c r="D2919" s="133">
        <v>11200</v>
      </c>
      <c r="E2919" s="108" t="str">
        <f>_xlfn.XLOOKUP($A2919,'Task3 Baza'!$A$2:$A$1999,'Task3 Baza'!$C$2:$C$1999,"non",0)</f>
        <v>Ağcabədi</v>
      </c>
      <c r="F2919" s="109" t="str">
        <f t="shared" si="94"/>
        <v>Bakı</v>
      </c>
      <c r="G2919" s="110">
        <f t="shared" si="95"/>
        <v>10</v>
      </c>
    </row>
    <row r="2920" spans="1:7" x14ac:dyDescent="0.3">
      <c r="A2920" s="20" t="s">
        <v>1684</v>
      </c>
      <c r="B2920" s="102">
        <v>44444</v>
      </c>
      <c r="C2920" s="103">
        <v>0.16</v>
      </c>
      <c r="D2920" s="133">
        <v>12700</v>
      </c>
      <c r="E2920" s="108" t="str">
        <f>_xlfn.XLOOKUP($A2920,'Task3 Baza'!$A$2:$A$1999,'Task3 Baza'!$C$2:$C$1999,"non",0)</f>
        <v>Şamaxı</v>
      </c>
      <c r="F2920" s="109" t="str">
        <f t="shared" si="94"/>
        <v>Lənkəran</v>
      </c>
      <c r="G2920" s="110">
        <f t="shared" si="95"/>
        <v>42</v>
      </c>
    </row>
    <row r="2921" spans="1:7" x14ac:dyDescent="0.3">
      <c r="A2921" s="20" t="s">
        <v>1685</v>
      </c>
      <c r="B2921" s="102">
        <v>44128</v>
      </c>
      <c r="C2921" s="103">
        <v>0.14000000000000001</v>
      </c>
      <c r="D2921" s="133">
        <v>6800</v>
      </c>
      <c r="E2921" s="108" t="str">
        <f>_xlfn.XLOOKUP($A2921,'Task3 Baza'!$A$2:$A$1999,'Task3 Baza'!$C$2:$C$1999,"non",0)</f>
        <v>Beyləqan</v>
      </c>
      <c r="F2921" s="109" t="str">
        <f t="shared" si="94"/>
        <v>Bakı</v>
      </c>
      <c r="G2921" s="110">
        <f t="shared" si="95"/>
        <v>10</v>
      </c>
    </row>
    <row r="2922" spans="1:7" x14ac:dyDescent="0.3">
      <c r="A2922" s="20" t="s">
        <v>698</v>
      </c>
      <c r="B2922" s="102">
        <v>44452</v>
      </c>
      <c r="C2922" s="103">
        <v>0.24</v>
      </c>
      <c r="D2922" s="133">
        <v>8900</v>
      </c>
      <c r="E2922" s="108" t="str">
        <f>_xlfn.XLOOKUP($A2922,'Task3 Baza'!$A$2:$A$1999,'Task3 Baza'!$C$2:$C$1999,"non",0)</f>
        <v>Babək</v>
      </c>
      <c r="F2922" s="109" t="str">
        <f t="shared" si="94"/>
        <v>Bakı</v>
      </c>
      <c r="G2922" s="110">
        <f t="shared" si="95"/>
        <v>10</v>
      </c>
    </row>
    <row r="2923" spans="1:7" x14ac:dyDescent="0.3">
      <c r="A2923" s="20" t="s">
        <v>594</v>
      </c>
      <c r="B2923" s="102">
        <v>44319</v>
      </c>
      <c r="C2923" s="103">
        <v>0.19</v>
      </c>
      <c r="D2923" s="133">
        <v>12800</v>
      </c>
      <c r="E2923" s="108" t="str">
        <f>_xlfn.XLOOKUP($A2923,'Task3 Baza'!$A$2:$A$1999,'Task3 Baza'!$C$2:$C$1999,"non",0)</f>
        <v>Oğuz</v>
      </c>
      <c r="F2923" s="109" t="str">
        <f t="shared" si="94"/>
        <v>Gəncə</v>
      </c>
      <c r="G2923" s="110">
        <f t="shared" si="95"/>
        <v>20</v>
      </c>
    </row>
    <row r="2924" spans="1:7" x14ac:dyDescent="0.3">
      <c r="A2924" s="20" t="s">
        <v>1007</v>
      </c>
      <c r="B2924" s="102">
        <v>43890</v>
      </c>
      <c r="C2924" s="103">
        <v>0.22</v>
      </c>
      <c r="D2924" s="133">
        <v>5700</v>
      </c>
      <c r="E2924" s="108" t="str">
        <f>_xlfn.XLOOKUP($A2924,'Task3 Baza'!$A$2:$A$1999,'Task3 Baza'!$C$2:$C$1999,"non",0)</f>
        <v>Babək</v>
      </c>
      <c r="F2924" s="109" t="str">
        <f t="shared" si="94"/>
        <v>Bakı</v>
      </c>
      <c r="G2924" s="110">
        <f t="shared" si="95"/>
        <v>10</v>
      </c>
    </row>
    <row r="2925" spans="1:7" x14ac:dyDescent="0.3">
      <c r="A2925" s="20" t="s">
        <v>311</v>
      </c>
      <c r="B2925" s="102">
        <v>43896</v>
      </c>
      <c r="C2925" s="103">
        <v>0.15</v>
      </c>
      <c r="D2925" s="133">
        <v>6700</v>
      </c>
      <c r="E2925" s="108" t="str">
        <f>_xlfn.XLOOKUP($A2925,'Task3 Baza'!$A$2:$A$1999,'Task3 Baza'!$C$2:$C$1999,"non",0)</f>
        <v>Zərdab</v>
      </c>
      <c r="F2925" s="109" t="str">
        <f t="shared" si="94"/>
        <v>Lənkəran</v>
      </c>
      <c r="G2925" s="110">
        <f t="shared" si="95"/>
        <v>42</v>
      </c>
    </row>
    <row r="2926" spans="1:7" x14ac:dyDescent="0.3">
      <c r="A2926" s="20" t="s">
        <v>709</v>
      </c>
      <c r="B2926" s="102">
        <v>44151</v>
      </c>
      <c r="C2926" s="103">
        <v>0.22</v>
      </c>
      <c r="D2926" s="133">
        <v>6900</v>
      </c>
      <c r="E2926" s="108" t="str">
        <f>_xlfn.XLOOKUP($A2926,'Task3 Baza'!$A$2:$A$1999,'Task3 Baza'!$C$2:$C$1999,"non",0)</f>
        <v>Sabirabad</v>
      </c>
      <c r="F2926" s="109" t="str">
        <f t="shared" si="94"/>
        <v>Gəncə</v>
      </c>
      <c r="G2926" s="110">
        <f t="shared" si="95"/>
        <v>20</v>
      </c>
    </row>
    <row r="2927" spans="1:7" x14ac:dyDescent="0.3">
      <c r="A2927" s="20" t="s">
        <v>945</v>
      </c>
      <c r="B2927" s="102">
        <v>44049</v>
      </c>
      <c r="C2927" s="103">
        <v>0.21</v>
      </c>
      <c r="D2927" s="133">
        <v>5100</v>
      </c>
      <c r="E2927" s="108" t="str">
        <f>_xlfn.XLOOKUP($A2927,'Task3 Baza'!$A$2:$A$1999,'Task3 Baza'!$C$2:$C$1999,"non",0)</f>
        <v>Xocavənd</v>
      </c>
      <c r="F2927" s="109" t="str">
        <f t="shared" si="94"/>
        <v>Sumqayıt</v>
      </c>
      <c r="G2927" s="110">
        <f t="shared" si="95"/>
        <v>50</v>
      </c>
    </row>
    <row r="2928" spans="1:7" x14ac:dyDescent="0.3">
      <c r="A2928" s="20" t="s">
        <v>862</v>
      </c>
      <c r="B2928" s="102">
        <v>43899</v>
      </c>
      <c r="C2928" s="103">
        <v>0.24</v>
      </c>
      <c r="D2928" s="133">
        <v>3700</v>
      </c>
      <c r="E2928" s="108" t="str">
        <f>_xlfn.XLOOKUP($A2928,'Task3 Baza'!$A$2:$A$1999,'Task3 Baza'!$C$2:$C$1999,"non",0)</f>
        <v>Yardımlı</v>
      </c>
      <c r="F2928" s="109" t="str">
        <f t="shared" si="94"/>
        <v>Lənkəran</v>
      </c>
      <c r="G2928" s="110">
        <f t="shared" si="95"/>
        <v>42</v>
      </c>
    </row>
    <row r="2929" spans="1:7" x14ac:dyDescent="0.3">
      <c r="A2929" s="20" t="s">
        <v>813</v>
      </c>
      <c r="B2929" s="102">
        <v>44311</v>
      </c>
      <c r="C2929" s="103">
        <v>0.21</v>
      </c>
      <c r="D2929" s="133">
        <v>6700</v>
      </c>
      <c r="E2929" s="108" t="str">
        <f>_xlfn.XLOOKUP($A2929,'Task3 Baza'!$A$2:$A$1999,'Task3 Baza'!$C$2:$C$1999,"non",0)</f>
        <v>Beyləqan</v>
      </c>
      <c r="F2929" s="109" t="str">
        <f t="shared" si="94"/>
        <v>Bakı</v>
      </c>
      <c r="G2929" s="110">
        <f t="shared" si="95"/>
        <v>10</v>
      </c>
    </row>
    <row r="2930" spans="1:7" x14ac:dyDescent="0.3">
      <c r="A2930" s="20" t="s">
        <v>1003</v>
      </c>
      <c r="B2930" s="102">
        <v>44111</v>
      </c>
      <c r="C2930" s="103">
        <v>0.21</v>
      </c>
      <c r="D2930" s="133">
        <v>7700</v>
      </c>
      <c r="E2930" s="108" t="str">
        <f>_xlfn.XLOOKUP($A2930,'Task3 Baza'!$A$2:$A$1999,'Task3 Baza'!$C$2:$C$1999,"non",0)</f>
        <v>Qubadlı</v>
      </c>
      <c r="F2930" s="109" t="str">
        <f t="shared" si="94"/>
        <v>Gəncə</v>
      </c>
      <c r="G2930" s="110">
        <f t="shared" si="95"/>
        <v>20</v>
      </c>
    </row>
    <row r="2931" spans="1:7" x14ac:dyDescent="0.3">
      <c r="A2931" s="20" t="s">
        <v>813</v>
      </c>
      <c r="B2931" s="102">
        <v>44201</v>
      </c>
      <c r="C2931" s="103">
        <v>0.17</v>
      </c>
      <c r="D2931" s="133">
        <v>7300</v>
      </c>
      <c r="E2931" s="108" t="str">
        <f>_xlfn.XLOOKUP($A2931,'Task3 Baza'!$A$2:$A$1999,'Task3 Baza'!$C$2:$C$1999,"non",0)</f>
        <v>Beyləqan</v>
      </c>
      <c r="F2931" s="109" t="str">
        <f t="shared" si="94"/>
        <v>Bakı</v>
      </c>
      <c r="G2931" s="110">
        <f t="shared" si="95"/>
        <v>10</v>
      </c>
    </row>
    <row r="2932" spans="1:7" x14ac:dyDescent="0.3">
      <c r="A2932" s="20" t="s">
        <v>1638</v>
      </c>
      <c r="B2932" s="102">
        <v>43986</v>
      </c>
      <c r="C2932" s="103">
        <v>0.2</v>
      </c>
      <c r="D2932" s="133">
        <v>7400</v>
      </c>
      <c r="E2932" s="108" t="str">
        <f>_xlfn.XLOOKUP($A2932,'Task3 Baza'!$A$2:$A$1999,'Task3 Baza'!$C$2:$C$1999,"non",0)</f>
        <v>Qubadlı</v>
      </c>
      <c r="F2932" s="109" t="str">
        <f t="shared" si="94"/>
        <v>Gəncə</v>
      </c>
      <c r="G2932" s="110">
        <f t="shared" si="95"/>
        <v>20</v>
      </c>
    </row>
    <row r="2933" spans="1:7" x14ac:dyDescent="0.3">
      <c r="A2933" s="20" t="s">
        <v>1452</v>
      </c>
      <c r="B2933" s="102">
        <v>44176</v>
      </c>
      <c r="C2933" s="103">
        <v>0.2</v>
      </c>
      <c r="D2933" s="133">
        <v>1800</v>
      </c>
      <c r="E2933" s="108" t="str">
        <f>_xlfn.XLOOKUP($A2933,'Task3 Baza'!$A$2:$A$1999,'Task3 Baza'!$C$2:$C$1999,"non",0)</f>
        <v>Lənkəran</v>
      </c>
      <c r="F2933" s="109" t="str">
        <f t="shared" si="94"/>
        <v>Gəncə</v>
      </c>
      <c r="G2933" s="110">
        <f t="shared" si="95"/>
        <v>20</v>
      </c>
    </row>
    <row r="2934" spans="1:7" x14ac:dyDescent="0.3">
      <c r="A2934" s="20" t="s">
        <v>1686</v>
      </c>
      <c r="B2934" s="102">
        <v>44605</v>
      </c>
      <c r="C2934" s="103">
        <v>0.2</v>
      </c>
      <c r="D2934" s="133">
        <v>8900</v>
      </c>
      <c r="E2934" s="108" t="str">
        <f>_xlfn.XLOOKUP($A2934,'Task3 Baza'!$A$2:$A$1999,'Task3 Baza'!$C$2:$C$1999,"non",0)</f>
        <v>Şəki</v>
      </c>
      <c r="F2934" s="109" t="str">
        <f t="shared" si="94"/>
        <v>Lənkəran</v>
      </c>
      <c r="G2934" s="110">
        <f t="shared" si="95"/>
        <v>42</v>
      </c>
    </row>
    <row r="2935" spans="1:7" x14ac:dyDescent="0.3">
      <c r="A2935" s="20" t="s">
        <v>188</v>
      </c>
      <c r="B2935" s="102">
        <v>44253</v>
      </c>
      <c r="C2935" s="103">
        <v>0.2</v>
      </c>
      <c r="D2935" s="133">
        <v>7100</v>
      </c>
      <c r="E2935" s="108" t="str">
        <f>_xlfn.XLOOKUP($A2935,'Task3 Baza'!$A$2:$A$1999,'Task3 Baza'!$C$2:$C$1999,"non",0)</f>
        <v>Şəki</v>
      </c>
      <c r="F2935" s="109" t="str">
        <f t="shared" si="94"/>
        <v>Lənkəran</v>
      </c>
      <c r="G2935" s="110">
        <f t="shared" si="95"/>
        <v>42</v>
      </c>
    </row>
    <row r="2936" spans="1:7" x14ac:dyDescent="0.3">
      <c r="A2936" s="20" t="s">
        <v>1473</v>
      </c>
      <c r="B2936" s="102">
        <v>44016</v>
      </c>
      <c r="C2936" s="103">
        <v>0.17</v>
      </c>
      <c r="D2936" s="133">
        <v>2700</v>
      </c>
      <c r="E2936" s="108" t="str">
        <f>_xlfn.XLOOKUP($A2936,'Task3 Baza'!$A$2:$A$1999,'Task3 Baza'!$C$2:$C$1999,"non",0)</f>
        <v>Kəngərli</v>
      </c>
      <c r="F2936" s="109" t="str">
        <f t="shared" si="94"/>
        <v>Sumqayıt</v>
      </c>
      <c r="G2936" s="110">
        <f t="shared" si="95"/>
        <v>50</v>
      </c>
    </row>
    <row r="2937" spans="1:7" x14ac:dyDescent="0.3">
      <c r="A2937" s="20" t="s">
        <v>1096</v>
      </c>
      <c r="B2937" s="102">
        <v>44250</v>
      </c>
      <c r="C2937" s="103">
        <v>0.18</v>
      </c>
      <c r="D2937" s="133">
        <v>9900</v>
      </c>
      <c r="E2937" s="108" t="str">
        <f>_xlfn.XLOOKUP($A2937,'Task3 Baza'!$A$2:$A$1999,'Task3 Baza'!$C$2:$C$1999,"non",0)</f>
        <v>Sabirabad</v>
      </c>
      <c r="F2937" s="109" t="str">
        <f t="shared" si="94"/>
        <v>Gəncə</v>
      </c>
      <c r="G2937" s="110">
        <f t="shared" si="95"/>
        <v>20</v>
      </c>
    </row>
    <row r="2938" spans="1:7" x14ac:dyDescent="0.3">
      <c r="A2938" s="20" t="s">
        <v>1687</v>
      </c>
      <c r="B2938" s="102">
        <v>44565</v>
      </c>
      <c r="C2938" s="103">
        <v>0.16</v>
      </c>
      <c r="D2938" s="133">
        <v>1000</v>
      </c>
      <c r="E2938" s="108" t="str">
        <f>_xlfn.XLOOKUP($A2938,'Task3 Baza'!$A$2:$A$1999,'Task3 Baza'!$C$2:$C$1999,"non",0)</f>
        <v>Şəmkir</v>
      </c>
      <c r="F2938" s="109" t="str">
        <f t="shared" si="94"/>
        <v>Lənkəran</v>
      </c>
      <c r="G2938" s="110">
        <f t="shared" si="95"/>
        <v>42</v>
      </c>
    </row>
    <row r="2939" spans="1:7" x14ac:dyDescent="0.3">
      <c r="A2939" s="20" t="s">
        <v>874</v>
      </c>
      <c r="B2939" s="102">
        <v>44118</v>
      </c>
      <c r="C2939" s="103">
        <v>0.23</v>
      </c>
      <c r="D2939" s="133">
        <v>12200</v>
      </c>
      <c r="E2939" s="108" t="str">
        <f>_xlfn.XLOOKUP($A2939,'Task3 Baza'!$A$2:$A$1999,'Task3 Baza'!$C$2:$C$1999,"non",0)</f>
        <v>Göyçay</v>
      </c>
      <c r="F2939" s="109" t="str">
        <f t="shared" si="94"/>
        <v>Sumqayıt</v>
      </c>
      <c r="G2939" s="110">
        <f t="shared" si="95"/>
        <v>50</v>
      </c>
    </row>
    <row r="2940" spans="1:7" x14ac:dyDescent="0.3">
      <c r="A2940" s="20" t="s">
        <v>1066</v>
      </c>
      <c r="B2940" s="102">
        <v>43932</v>
      </c>
      <c r="C2940" s="103">
        <v>0.18</v>
      </c>
      <c r="D2940" s="133">
        <v>5300</v>
      </c>
      <c r="E2940" s="108" t="str">
        <f>_xlfn.XLOOKUP($A2940,'Task3 Baza'!$A$2:$A$1999,'Task3 Baza'!$C$2:$C$1999,"non",0)</f>
        <v>Sumqayıt</v>
      </c>
      <c r="F2940" s="109" t="str">
        <f t="shared" si="94"/>
        <v>Gəncə</v>
      </c>
      <c r="G2940" s="110">
        <f t="shared" si="95"/>
        <v>20</v>
      </c>
    </row>
    <row r="2941" spans="1:7" x14ac:dyDescent="0.3">
      <c r="A2941" s="20" t="s">
        <v>920</v>
      </c>
      <c r="B2941" s="102">
        <v>43745</v>
      </c>
      <c r="C2941" s="103">
        <v>0.21</v>
      </c>
      <c r="D2941" s="133">
        <v>8000</v>
      </c>
      <c r="E2941" s="108" t="str">
        <f>_xlfn.XLOOKUP($A2941,'Task3 Baza'!$A$2:$A$1999,'Task3 Baza'!$C$2:$C$1999,"non",0)</f>
        <v>Qazax</v>
      </c>
      <c r="F2941" s="109" t="str">
        <f t="shared" si="94"/>
        <v>Sumqayıt</v>
      </c>
      <c r="G2941" s="110">
        <f t="shared" si="95"/>
        <v>50</v>
      </c>
    </row>
    <row r="2942" spans="1:7" x14ac:dyDescent="0.3">
      <c r="A2942" s="20" t="s">
        <v>1688</v>
      </c>
      <c r="B2942" s="102">
        <v>43720</v>
      </c>
      <c r="C2942" s="103">
        <v>0.24</v>
      </c>
      <c r="D2942" s="133">
        <v>3700</v>
      </c>
      <c r="E2942" s="108" t="str">
        <f>_xlfn.XLOOKUP($A2942,'Task3 Baza'!$A$2:$A$1999,'Task3 Baza'!$C$2:$C$1999,"non",0)</f>
        <v>Ağstafa</v>
      </c>
      <c r="F2942" s="109" t="str">
        <f t="shared" si="94"/>
        <v>Bakı</v>
      </c>
      <c r="G2942" s="110">
        <f t="shared" si="95"/>
        <v>10</v>
      </c>
    </row>
    <row r="2943" spans="1:7" x14ac:dyDescent="0.3">
      <c r="A2943" s="20" t="s">
        <v>510</v>
      </c>
      <c r="B2943" s="102">
        <v>43804</v>
      </c>
      <c r="C2943" s="103">
        <v>0.2</v>
      </c>
      <c r="D2943" s="133">
        <v>12500</v>
      </c>
      <c r="E2943" s="108" t="str">
        <f>_xlfn.XLOOKUP($A2943,'Task3 Baza'!$A$2:$A$1999,'Task3 Baza'!$C$2:$C$1999,"non",0)</f>
        <v>İmişli</v>
      </c>
      <c r="F2943" s="109" t="str">
        <f t="shared" si="94"/>
        <v>Sumqayıt</v>
      </c>
      <c r="G2943" s="110">
        <f t="shared" si="95"/>
        <v>50</v>
      </c>
    </row>
    <row r="2944" spans="1:7" x14ac:dyDescent="0.3">
      <c r="A2944" s="20" t="s">
        <v>170</v>
      </c>
      <c r="B2944" s="102">
        <v>44064</v>
      </c>
      <c r="C2944" s="103">
        <v>0.14000000000000001</v>
      </c>
      <c r="D2944" s="133">
        <v>12100</v>
      </c>
      <c r="E2944" s="108" t="str">
        <f>_xlfn.XLOOKUP($A2944,'Task3 Baza'!$A$2:$A$1999,'Task3 Baza'!$C$2:$C$1999,"non",0)</f>
        <v>Zəngilan</v>
      </c>
      <c r="F2944" s="109" t="str">
        <f t="shared" si="94"/>
        <v>Lənkəran</v>
      </c>
      <c r="G2944" s="110">
        <f t="shared" si="95"/>
        <v>42</v>
      </c>
    </row>
    <row r="2945" spans="1:7" x14ac:dyDescent="0.3">
      <c r="A2945" s="20" t="s">
        <v>156</v>
      </c>
      <c r="B2945" s="102">
        <v>44087</v>
      </c>
      <c r="C2945" s="103">
        <v>0.24</v>
      </c>
      <c r="D2945" s="133">
        <v>6300</v>
      </c>
      <c r="E2945" s="108" t="str">
        <f>_xlfn.XLOOKUP($A2945,'Task3 Baza'!$A$2:$A$1999,'Task3 Baza'!$C$2:$C$1999,"non",0)</f>
        <v>Salyan</v>
      </c>
      <c r="F2945" s="109" t="str">
        <f t="shared" si="94"/>
        <v>Gəncə</v>
      </c>
      <c r="G2945" s="110">
        <f t="shared" si="95"/>
        <v>20</v>
      </c>
    </row>
    <row r="2946" spans="1:7" x14ac:dyDescent="0.3">
      <c r="A2946" s="20" t="s">
        <v>987</v>
      </c>
      <c r="B2946" s="102">
        <v>44380</v>
      </c>
      <c r="C2946" s="103">
        <v>0.19</v>
      </c>
      <c r="D2946" s="133">
        <v>3400</v>
      </c>
      <c r="E2946" s="108" t="str">
        <f>_xlfn.XLOOKUP($A2946,'Task3 Baza'!$A$2:$A$1999,'Task3 Baza'!$C$2:$C$1999,"non",0)</f>
        <v>Salyan</v>
      </c>
      <c r="F2946" s="109" t="str">
        <f t="shared" ref="F2946:F3009" si="96">VLOOKUP($E2946,$I$3:$K$75,2,0)</f>
        <v>Gəncə</v>
      </c>
      <c r="G2946" s="110">
        <f t="shared" ref="G2946:G3009" si="97">VLOOKUP(VLOOKUP($E2946,$I$3:$J$75,2,0),$L$3:$M$6,2,0)</f>
        <v>20</v>
      </c>
    </row>
    <row r="2947" spans="1:7" x14ac:dyDescent="0.3">
      <c r="A2947" s="20" t="s">
        <v>954</v>
      </c>
      <c r="B2947" s="102">
        <v>44106</v>
      </c>
      <c r="C2947" s="103">
        <v>0.17</v>
      </c>
      <c r="D2947" s="133">
        <v>9500</v>
      </c>
      <c r="E2947" s="108" t="str">
        <f>_xlfn.XLOOKUP($A2947,'Task3 Baza'!$A$2:$A$1999,'Task3 Baza'!$C$2:$C$1999,"non",0)</f>
        <v>Ağcabədi</v>
      </c>
      <c r="F2947" s="109" t="str">
        <f t="shared" si="96"/>
        <v>Bakı</v>
      </c>
      <c r="G2947" s="110">
        <f t="shared" si="97"/>
        <v>10</v>
      </c>
    </row>
    <row r="2948" spans="1:7" x14ac:dyDescent="0.3">
      <c r="A2948" s="20" t="s">
        <v>1689</v>
      </c>
      <c r="B2948" s="102">
        <v>44085</v>
      </c>
      <c r="C2948" s="103">
        <v>0.18</v>
      </c>
      <c r="D2948" s="133">
        <v>5100</v>
      </c>
      <c r="E2948" s="108" t="str">
        <f>_xlfn.XLOOKUP($A2948,'Task3 Baza'!$A$2:$A$1999,'Task3 Baza'!$C$2:$C$1999,"non",0)</f>
        <v>Şahbuz</v>
      </c>
      <c r="F2948" s="109" t="str">
        <f t="shared" si="96"/>
        <v>Gəncə</v>
      </c>
      <c r="G2948" s="110">
        <f t="shared" si="97"/>
        <v>20</v>
      </c>
    </row>
    <row r="2949" spans="1:7" x14ac:dyDescent="0.3">
      <c r="A2949" s="20" t="s">
        <v>717</v>
      </c>
      <c r="B2949" s="102">
        <v>44508</v>
      </c>
      <c r="C2949" s="103">
        <v>0.18</v>
      </c>
      <c r="D2949" s="133">
        <v>1800</v>
      </c>
      <c r="E2949" s="108" t="str">
        <f>_xlfn.XLOOKUP($A2949,'Task3 Baza'!$A$2:$A$1999,'Task3 Baza'!$C$2:$C$1999,"non",0)</f>
        <v>Biləsuvar</v>
      </c>
      <c r="F2949" s="109" t="str">
        <f t="shared" si="96"/>
        <v>Bakı</v>
      </c>
      <c r="G2949" s="110">
        <f t="shared" si="97"/>
        <v>10</v>
      </c>
    </row>
    <row r="2950" spans="1:7" x14ac:dyDescent="0.3">
      <c r="A2950" s="20" t="s">
        <v>373</v>
      </c>
      <c r="B2950" s="102">
        <v>44196</v>
      </c>
      <c r="C2950" s="103">
        <v>0.2</v>
      </c>
      <c r="D2950" s="133">
        <v>11600</v>
      </c>
      <c r="E2950" s="108" t="str">
        <f>_xlfn.XLOOKUP($A2950,'Task3 Baza'!$A$2:$A$1999,'Task3 Baza'!$C$2:$C$1999,"non",0)</f>
        <v>Lənkəran</v>
      </c>
      <c r="F2950" s="109" t="str">
        <f t="shared" si="96"/>
        <v>Gəncə</v>
      </c>
      <c r="G2950" s="110">
        <f t="shared" si="97"/>
        <v>20</v>
      </c>
    </row>
    <row r="2951" spans="1:7" x14ac:dyDescent="0.3">
      <c r="A2951" s="20" t="s">
        <v>399</v>
      </c>
      <c r="B2951" s="102">
        <v>44830</v>
      </c>
      <c r="C2951" s="103">
        <v>0.21</v>
      </c>
      <c r="D2951" s="133">
        <v>5400</v>
      </c>
      <c r="E2951" s="108" t="str">
        <f>_xlfn.XLOOKUP($A2951,'Task3 Baza'!$A$2:$A$1999,'Task3 Baza'!$C$2:$C$1999,"non",0)</f>
        <v>Ağdaş</v>
      </c>
      <c r="F2951" s="109" t="str">
        <f t="shared" si="96"/>
        <v>Bakı</v>
      </c>
      <c r="G2951" s="110">
        <f t="shared" si="97"/>
        <v>10</v>
      </c>
    </row>
    <row r="2952" spans="1:7" x14ac:dyDescent="0.3">
      <c r="A2952" s="20" t="s">
        <v>1690</v>
      </c>
      <c r="B2952" s="102">
        <v>43990</v>
      </c>
      <c r="C2952" s="103">
        <v>0.2</v>
      </c>
      <c r="D2952" s="133">
        <v>10300</v>
      </c>
      <c r="E2952" s="108" t="str">
        <f>_xlfn.XLOOKUP($A2952,'Task3 Baza'!$A$2:$A$1999,'Task3 Baza'!$C$2:$C$1999,"non",0)</f>
        <v>Lənkəran</v>
      </c>
      <c r="F2952" s="109" t="str">
        <f t="shared" si="96"/>
        <v>Gəncə</v>
      </c>
      <c r="G2952" s="110">
        <f t="shared" si="97"/>
        <v>20</v>
      </c>
    </row>
    <row r="2953" spans="1:7" x14ac:dyDescent="0.3">
      <c r="A2953" s="20" t="s">
        <v>680</v>
      </c>
      <c r="B2953" s="102">
        <v>44185</v>
      </c>
      <c r="C2953" s="103">
        <v>0.23</v>
      </c>
      <c r="D2953" s="133">
        <v>12800</v>
      </c>
      <c r="E2953" s="108" t="str">
        <f>_xlfn.XLOOKUP($A2953,'Task3 Baza'!$A$2:$A$1999,'Task3 Baza'!$C$2:$C$1999,"non",0)</f>
        <v>Bakı</v>
      </c>
      <c r="F2953" s="109" t="str">
        <f t="shared" si="96"/>
        <v>Bakı</v>
      </c>
      <c r="G2953" s="110">
        <f t="shared" si="97"/>
        <v>10</v>
      </c>
    </row>
    <row r="2954" spans="1:7" x14ac:dyDescent="0.3">
      <c r="A2954" s="20" t="s">
        <v>641</v>
      </c>
      <c r="B2954" s="102">
        <v>44290</v>
      </c>
      <c r="C2954" s="103">
        <v>0.19</v>
      </c>
      <c r="D2954" s="133">
        <v>1400</v>
      </c>
      <c r="E2954" s="108" t="str">
        <f>_xlfn.XLOOKUP($A2954,'Task3 Baza'!$A$2:$A$1999,'Task3 Baza'!$C$2:$C$1999,"non",0)</f>
        <v>Göygöl</v>
      </c>
      <c r="F2954" s="109" t="str">
        <f t="shared" si="96"/>
        <v>Sumqayıt</v>
      </c>
      <c r="G2954" s="110">
        <f t="shared" si="97"/>
        <v>50</v>
      </c>
    </row>
    <row r="2955" spans="1:7" x14ac:dyDescent="0.3">
      <c r="A2955" s="20" t="s">
        <v>1342</v>
      </c>
      <c r="B2955" s="102">
        <v>44483</v>
      </c>
      <c r="C2955" s="103">
        <v>0.16</v>
      </c>
      <c r="D2955" s="133">
        <v>12500</v>
      </c>
      <c r="E2955" s="108" t="str">
        <f>_xlfn.XLOOKUP($A2955,'Task3 Baza'!$A$2:$A$1999,'Task3 Baza'!$C$2:$C$1999,"non",0)</f>
        <v>Quba</v>
      </c>
      <c r="F2955" s="109" t="str">
        <f t="shared" si="96"/>
        <v>Gəncə</v>
      </c>
      <c r="G2955" s="110">
        <f t="shared" si="97"/>
        <v>20</v>
      </c>
    </row>
    <row r="2956" spans="1:7" x14ac:dyDescent="0.3">
      <c r="A2956" s="20" t="s">
        <v>1691</v>
      </c>
      <c r="B2956" s="102">
        <v>44580</v>
      </c>
      <c r="C2956" s="103">
        <v>0.14000000000000001</v>
      </c>
      <c r="D2956" s="133">
        <v>1100</v>
      </c>
      <c r="E2956" s="108" t="str">
        <f>_xlfn.XLOOKUP($A2956,'Task3 Baza'!$A$2:$A$1999,'Task3 Baza'!$C$2:$C$1999,"non",0)</f>
        <v>Ağsu</v>
      </c>
      <c r="F2956" s="109" t="str">
        <f t="shared" si="96"/>
        <v>Bakı</v>
      </c>
      <c r="G2956" s="110">
        <f t="shared" si="97"/>
        <v>10</v>
      </c>
    </row>
    <row r="2957" spans="1:7" x14ac:dyDescent="0.3">
      <c r="A2957" s="20" t="s">
        <v>1122</v>
      </c>
      <c r="B2957" s="102">
        <v>43922</v>
      </c>
      <c r="C2957" s="103">
        <v>0.2</v>
      </c>
      <c r="D2957" s="133">
        <v>6800</v>
      </c>
      <c r="E2957" s="108" t="str">
        <f>_xlfn.XLOOKUP($A2957,'Task3 Baza'!$A$2:$A$1999,'Task3 Baza'!$C$2:$C$1999,"non",0)</f>
        <v>Neftçala</v>
      </c>
      <c r="F2957" s="109" t="str">
        <f t="shared" si="96"/>
        <v>Gəncə</v>
      </c>
      <c r="G2957" s="110">
        <f t="shared" si="97"/>
        <v>20</v>
      </c>
    </row>
    <row r="2958" spans="1:7" x14ac:dyDescent="0.3">
      <c r="A2958" s="20" t="s">
        <v>1645</v>
      </c>
      <c r="B2958" s="102">
        <v>44634</v>
      </c>
      <c r="C2958" s="103">
        <v>0.22</v>
      </c>
      <c r="D2958" s="133">
        <v>4600</v>
      </c>
      <c r="E2958" s="108" t="str">
        <f>_xlfn.XLOOKUP($A2958,'Task3 Baza'!$A$2:$A$1999,'Task3 Baza'!$C$2:$C$1999,"non",0)</f>
        <v>Yardımlı</v>
      </c>
      <c r="F2958" s="109" t="str">
        <f t="shared" si="96"/>
        <v>Lənkəran</v>
      </c>
      <c r="G2958" s="110">
        <f t="shared" si="97"/>
        <v>42</v>
      </c>
    </row>
    <row r="2959" spans="1:7" x14ac:dyDescent="0.3">
      <c r="A2959" s="20" t="s">
        <v>1692</v>
      </c>
      <c r="B2959" s="102">
        <v>44419</v>
      </c>
      <c r="C2959" s="103">
        <v>0.22</v>
      </c>
      <c r="D2959" s="133">
        <v>12200</v>
      </c>
      <c r="E2959" s="108" t="str">
        <f>_xlfn.XLOOKUP($A2959,'Task3 Baza'!$A$2:$A$1999,'Task3 Baza'!$C$2:$C$1999,"non",0)</f>
        <v>Qəbələ</v>
      </c>
      <c r="F2959" s="109" t="str">
        <f t="shared" si="96"/>
        <v>Sumqayıt</v>
      </c>
      <c r="G2959" s="110">
        <f t="shared" si="97"/>
        <v>50</v>
      </c>
    </row>
    <row r="2960" spans="1:7" x14ac:dyDescent="0.3">
      <c r="A2960" s="20" t="s">
        <v>607</v>
      </c>
      <c r="B2960" s="102">
        <v>44632</v>
      </c>
      <c r="C2960" s="103">
        <v>0.15</v>
      </c>
      <c r="D2960" s="133">
        <v>1800</v>
      </c>
      <c r="E2960" s="108" t="str">
        <f>_xlfn.XLOOKUP($A2960,'Task3 Baza'!$A$2:$A$1999,'Task3 Baza'!$C$2:$C$1999,"non",0)</f>
        <v>Ağcabədi</v>
      </c>
      <c r="F2960" s="109" t="str">
        <f t="shared" si="96"/>
        <v>Bakı</v>
      </c>
      <c r="G2960" s="110">
        <f t="shared" si="97"/>
        <v>10</v>
      </c>
    </row>
    <row r="2961" spans="1:7" x14ac:dyDescent="0.3">
      <c r="A2961" s="20" t="s">
        <v>854</v>
      </c>
      <c r="B2961" s="102">
        <v>43797</v>
      </c>
      <c r="C2961" s="103">
        <v>0.14000000000000001</v>
      </c>
      <c r="D2961" s="133">
        <v>3000</v>
      </c>
      <c r="E2961" s="108" t="str">
        <f>_xlfn.XLOOKUP($A2961,'Task3 Baza'!$A$2:$A$1999,'Task3 Baza'!$C$2:$C$1999,"non",0)</f>
        <v>Ağsu</v>
      </c>
      <c r="F2961" s="109" t="str">
        <f t="shared" si="96"/>
        <v>Bakı</v>
      </c>
      <c r="G2961" s="110">
        <f t="shared" si="97"/>
        <v>10</v>
      </c>
    </row>
    <row r="2962" spans="1:7" x14ac:dyDescent="0.3">
      <c r="A2962" s="20" t="s">
        <v>1693</v>
      </c>
      <c r="B2962" s="102">
        <v>44105</v>
      </c>
      <c r="C2962" s="103">
        <v>0.22</v>
      </c>
      <c r="D2962" s="133">
        <v>8300</v>
      </c>
      <c r="E2962" s="108" t="str">
        <f>_xlfn.XLOOKUP($A2962,'Task3 Baza'!$A$2:$A$1999,'Task3 Baza'!$C$2:$C$1999,"non",0)</f>
        <v>Göyçay</v>
      </c>
      <c r="F2962" s="109" t="str">
        <f t="shared" si="96"/>
        <v>Sumqayıt</v>
      </c>
      <c r="G2962" s="110">
        <f t="shared" si="97"/>
        <v>50</v>
      </c>
    </row>
    <row r="2963" spans="1:7" x14ac:dyDescent="0.3">
      <c r="A2963" s="20" t="s">
        <v>401</v>
      </c>
      <c r="B2963" s="102">
        <v>43935</v>
      </c>
      <c r="C2963" s="103">
        <v>0.17</v>
      </c>
      <c r="D2963" s="133">
        <v>3300</v>
      </c>
      <c r="E2963" s="108" t="str">
        <f>_xlfn.XLOOKUP($A2963,'Task3 Baza'!$A$2:$A$1999,'Task3 Baza'!$C$2:$C$1999,"non",0)</f>
        <v>Culfa</v>
      </c>
      <c r="F2963" s="109" t="str">
        <f t="shared" si="96"/>
        <v>Bakı</v>
      </c>
      <c r="G2963" s="110">
        <f t="shared" si="97"/>
        <v>10</v>
      </c>
    </row>
    <row r="2964" spans="1:7" x14ac:dyDescent="0.3">
      <c r="A2964" s="20" t="s">
        <v>1694</v>
      </c>
      <c r="B2964" s="102">
        <v>43884</v>
      </c>
      <c r="C2964" s="103">
        <v>0.2</v>
      </c>
      <c r="D2964" s="133">
        <v>4700</v>
      </c>
      <c r="E2964" s="108" t="str">
        <f>_xlfn.XLOOKUP($A2964,'Task3 Baza'!$A$2:$A$1999,'Task3 Baza'!$C$2:$C$1999,"non",0)</f>
        <v>İsmayıllı</v>
      </c>
      <c r="F2964" s="109" t="str">
        <f t="shared" si="96"/>
        <v>Sumqayıt</v>
      </c>
      <c r="G2964" s="110">
        <f t="shared" si="97"/>
        <v>50</v>
      </c>
    </row>
    <row r="2965" spans="1:7" x14ac:dyDescent="0.3">
      <c r="A2965" s="20" t="s">
        <v>473</v>
      </c>
      <c r="B2965" s="102">
        <v>44282</v>
      </c>
      <c r="C2965" s="103">
        <v>0.22</v>
      </c>
      <c r="D2965" s="133">
        <v>12800</v>
      </c>
      <c r="E2965" s="108" t="str">
        <f>_xlfn.XLOOKUP($A2965,'Task3 Baza'!$A$2:$A$1999,'Task3 Baza'!$C$2:$C$1999,"non",0)</f>
        <v>Qazax</v>
      </c>
      <c r="F2965" s="109" t="str">
        <f t="shared" si="96"/>
        <v>Sumqayıt</v>
      </c>
      <c r="G2965" s="110">
        <f t="shared" si="97"/>
        <v>50</v>
      </c>
    </row>
    <row r="2966" spans="1:7" x14ac:dyDescent="0.3">
      <c r="A2966" s="20" t="s">
        <v>1043</v>
      </c>
      <c r="B2966" s="102">
        <v>44859</v>
      </c>
      <c r="C2966" s="103">
        <v>0.15</v>
      </c>
      <c r="D2966" s="133">
        <v>8100</v>
      </c>
      <c r="E2966" s="108" t="str">
        <f>_xlfn.XLOOKUP($A2966,'Task3 Baza'!$A$2:$A$1999,'Task3 Baza'!$C$2:$C$1999,"non",0)</f>
        <v>Tərtər</v>
      </c>
      <c r="F2966" s="109" t="str">
        <f t="shared" si="96"/>
        <v>Lənkəran</v>
      </c>
      <c r="G2966" s="110">
        <f t="shared" si="97"/>
        <v>42</v>
      </c>
    </row>
    <row r="2967" spans="1:7" x14ac:dyDescent="0.3">
      <c r="A2967" s="20" t="s">
        <v>1501</v>
      </c>
      <c r="B2967" s="102">
        <v>43820</v>
      </c>
      <c r="C2967" s="103">
        <v>0.17</v>
      </c>
      <c r="D2967" s="133">
        <v>12100</v>
      </c>
      <c r="E2967" s="108" t="str">
        <f>_xlfn.XLOOKUP($A2967,'Task3 Baza'!$A$2:$A$1999,'Task3 Baza'!$C$2:$C$1999,"non",0)</f>
        <v>Tərtər</v>
      </c>
      <c r="F2967" s="109" t="str">
        <f t="shared" si="96"/>
        <v>Lənkəran</v>
      </c>
      <c r="G2967" s="110">
        <f t="shared" si="97"/>
        <v>42</v>
      </c>
    </row>
    <row r="2968" spans="1:7" x14ac:dyDescent="0.3">
      <c r="A2968" s="20" t="s">
        <v>1257</v>
      </c>
      <c r="B2968" s="102">
        <v>44329</v>
      </c>
      <c r="C2968" s="103">
        <v>0.24</v>
      </c>
      <c r="D2968" s="133">
        <v>9900</v>
      </c>
      <c r="E2968" s="108" t="str">
        <f>_xlfn.XLOOKUP($A2968,'Task3 Baza'!$A$2:$A$1999,'Task3 Baza'!$C$2:$C$1999,"non",0)</f>
        <v>Kəlbəcər</v>
      </c>
      <c r="F2968" s="109" t="str">
        <f t="shared" si="96"/>
        <v>Sumqayıt</v>
      </c>
      <c r="G2968" s="110">
        <f t="shared" si="97"/>
        <v>50</v>
      </c>
    </row>
    <row r="2969" spans="1:7" x14ac:dyDescent="0.3">
      <c r="A2969" s="20" t="s">
        <v>309</v>
      </c>
      <c r="B2969" s="102">
        <v>44247</v>
      </c>
      <c r="C2969" s="103">
        <v>0.18</v>
      </c>
      <c r="D2969" s="133">
        <v>9600</v>
      </c>
      <c r="E2969" s="108" t="str">
        <f>_xlfn.XLOOKUP($A2969,'Task3 Baza'!$A$2:$A$1999,'Task3 Baza'!$C$2:$C$1999,"non",0)</f>
        <v>İsmayıllı</v>
      </c>
      <c r="F2969" s="109" t="str">
        <f t="shared" si="96"/>
        <v>Sumqayıt</v>
      </c>
      <c r="G2969" s="110">
        <f t="shared" si="97"/>
        <v>50</v>
      </c>
    </row>
    <row r="2970" spans="1:7" x14ac:dyDescent="0.3">
      <c r="A2970" s="20" t="s">
        <v>1307</v>
      </c>
      <c r="B2970" s="102">
        <v>44141</v>
      </c>
      <c r="C2970" s="103">
        <v>0.14000000000000001</v>
      </c>
      <c r="D2970" s="133">
        <v>8000</v>
      </c>
      <c r="E2970" s="108" t="str">
        <f>_xlfn.XLOOKUP($A2970,'Task3 Baza'!$A$2:$A$1999,'Task3 Baza'!$C$2:$C$1999,"non",0)</f>
        <v>Gəncə</v>
      </c>
      <c r="F2970" s="109" t="str">
        <f t="shared" si="96"/>
        <v>Sumqayıt</v>
      </c>
      <c r="G2970" s="110">
        <f t="shared" si="97"/>
        <v>50</v>
      </c>
    </row>
    <row r="2971" spans="1:7" x14ac:dyDescent="0.3">
      <c r="A2971" s="20" t="s">
        <v>1695</v>
      </c>
      <c r="B2971" s="102">
        <v>44165</v>
      </c>
      <c r="C2971" s="103">
        <v>0.19</v>
      </c>
      <c r="D2971" s="133">
        <v>11900</v>
      </c>
      <c r="E2971" s="108" t="str">
        <f>_xlfn.XLOOKUP($A2971,'Task3 Baza'!$A$2:$A$1999,'Task3 Baza'!$C$2:$C$1999,"non",0)</f>
        <v>Bakı</v>
      </c>
      <c r="F2971" s="109" t="str">
        <f t="shared" si="96"/>
        <v>Bakı</v>
      </c>
      <c r="G2971" s="110">
        <f t="shared" si="97"/>
        <v>10</v>
      </c>
    </row>
    <row r="2972" spans="1:7" x14ac:dyDescent="0.3">
      <c r="A2972" s="20" t="s">
        <v>1618</v>
      </c>
      <c r="B2972" s="102">
        <v>44396</v>
      </c>
      <c r="C2972" s="103">
        <v>0.17</v>
      </c>
      <c r="D2972" s="133">
        <v>9800</v>
      </c>
      <c r="E2972" s="108" t="str">
        <f>_xlfn.XLOOKUP($A2972,'Task3 Baza'!$A$2:$A$1999,'Task3 Baza'!$C$2:$C$1999,"non",0)</f>
        <v>Ağdaş</v>
      </c>
      <c r="F2972" s="109" t="str">
        <f t="shared" si="96"/>
        <v>Bakı</v>
      </c>
      <c r="G2972" s="110">
        <f t="shared" si="97"/>
        <v>10</v>
      </c>
    </row>
    <row r="2973" spans="1:7" x14ac:dyDescent="0.3">
      <c r="A2973" s="20" t="s">
        <v>1696</v>
      </c>
      <c r="B2973" s="102">
        <v>44114</v>
      </c>
      <c r="C2973" s="103">
        <v>0.24</v>
      </c>
      <c r="D2973" s="133">
        <v>9400</v>
      </c>
      <c r="E2973" s="108" t="str">
        <f>_xlfn.XLOOKUP($A2973,'Task3 Baza'!$A$2:$A$1999,'Task3 Baza'!$C$2:$C$1999,"non",0)</f>
        <v>Lerik</v>
      </c>
      <c r="F2973" s="109" t="str">
        <f t="shared" si="96"/>
        <v>Gəncə</v>
      </c>
      <c r="G2973" s="110">
        <f t="shared" si="97"/>
        <v>20</v>
      </c>
    </row>
    <row r="2974" spans="1:7" x14ac:dyDescent="0.3">
      <c r="A2974" s="20" t="s">
        <v>337</v>
      </c>
      <c r="B2974" s="102">
        <v>44761</v>
      </c>
      <c r="C2974" s="103">
        <v>0.24</v>
      </c>
      <c r="D2974" s="133">
        <v>11800</v>
      </c>
      <c r="E2974" s="108" t="str">
        <f>_xlfn.XLOOKUP($A2974,'Task3 Baza'!$A$2:$A$1999,'Task3 Baza'!$C$2:$C$1999,"non",0)</f>
        <v>Sabirabad</v>
      </c>
      <c r="F2974" s="109" t="str">
        <f t="shared" si="96"/>
        <v>Gəncə</v>
      </c>
      <c r="G2974" s="110">
        <f t="shared" si="97"/>
        <v>20</v>
      </c>
    </row>
    <row r="2975" spans="1:7" x14ac:dyDescent="0.3">
      <c r="A2975" s="20" t="s">
        <v>472</v>
      </c>
      <c r="B2975" s="102">
        <v>44160</v>
      </c>
      <c r="C2975" s="103">
        <v>0.17</v>
      </c>
      <c r="D2975" s="133">
        <v>4400</v>
      </c>
      <c r="E2975" s="108" t="str">
        <f>_xlfn.XLOOKUP($A2975,'Task3 Baza'!$A$2:$A$1999,'Task3 Baza'!$C$2:$C$1999,"non",0)</f>
        <v>Tovuz</v>
      </c>
      <c r="F2975" s="109" t="str">
        <f t="shared" si="96"/>
        <v>Lənkəran</v>
      </c>
      <c r="G2975" s="110">
        <f t="shared" si="97"/>
        <v>42</v>
      </c>
    </row>
    <row r="2976" spans="1:7" x14ac:dyDescent="0.3">
      <c r="A2976" s="20" t="s">
        <v>366</v>
      </c>
      <c r="B2976" s="102">
        <v>44318</v>
      </c>
      <c r="C2976" s="103">
        <v>0.22</v>
      </c>
      <c r="D2976" s="133">
        <v>7600</v>
      </c>
      <c r="E2976" s="108" t="str">
        <f>_xlfn.XLOOKUP($A2976,'Task3 Baza'!$A$2:$A$1999,'Task3 Baza'!$C$2:$C$1999,"non",0)</f>
        <v>Cəlilabad</v>
      </c>
      <c r="F2976" s="109" t="str">
        <f t="shared" si="96"/>
        <v>Bakı</v>
      </c>
      <c r="G2976" s="110">
        <f t="shared" si="97"/>
        <v>10</v>
      </c>
    </row>
    <row r="2977" spans="1:7" x14ac:dyDescent="0.3">
      <c r="A2977" s="20" t="s">
        <v>1033</v>
      </c>
      <c r="B2977" s="102">
        <v>43910</v>
      </c>
      <c r="C2977" s="103">
        <v>0.15</v>
      </c>
      <c r="D2977" s="133">
        <v>2100</v>
      </c>
      <c r="E2977" s="108" t="str">
        <f>_xlfn.XLOOKUP($A2977,'Task3 Baza'!$A$2:$A$1999,'Task3 Baza'!$C$2:$C$1999,"non",0)</f>
        <v>Ordubad</v>
      </c>
      <c r="F2977" s="109" t="str">
        <f t="shared" si="96"/>
        <v>Gəncə</v>
      </c>
      <c r="G2977" s="110">
        <f t="shared" si="97"/>
        <v>20</v>
      </c>
    </row>
    <row r="2978" spans="1:7" x14ac:dyDescent="0.3">
      <c r="A2978" s="20" t="s">
        <v>996</v>
      </c>
      <c r="B2978" s="102">
        <v>43977</v>
      </c>
      <c r="C2978" s="103">
        <v>0.2</v>
      </c>
      <c r="D2978" s="133">
        <v>7100</v>
      </c>
      <c r="E2978" s="108" t="str">
        <f>_xlfn.XLOOKUP($A2978,'Task3 Baza'!$A$2:$A$1999,'Task3 Baza'!$C$2:$C$1999,"non",0)</f>
        <v>Zaqatala</v>
      </c>
      <c r="F2978" s="109" t="str">
        <f t="shared" si="96"/>
        <v>Lənkəran</v>
      </c>
      <c r="G2978" s="110">
        <f t="shared" si="97"/>
        <v>42</v>
      </c>
    </row>
    <row r="2979" spans="1:7" x14ac:dyDescent="0.3">
      <c r="A2979" s="20" t="s">
        <v>1697</v>
      </c>
      <c r="B2979" s="102">
        <v>44167</v>
      </c>
      <c r="C2979" s="103">
        <v>0.2</v>
      </c>
      <c r="D2979" s="133">
        <v>11700</v>
      </c>
      <c r="E2979" s="108" t="str">
        <f>_xlfn.XLOOKUP($A2979,'Task3 Baza'!$A$2:$A$1999,'Task3 Baza'!$C$2:$C$1999,"non",0)</f>
        <v>Şahbuz</v>
      </c>
      <c r="F2979" s="109" t="str">
        <f t="shared" si="96"/>
        <v>Gəncə</v>
      </c>
      <c r="G2979" s="110">
        <f t="shared" si="97"/>
        <v>20</v>
      </c>
    </row>
    <row r="2980" spans="1:7" x14ac:dyDescent="0.3">
      <c r="A2980" s="20" t="s">
        <v>372</v>
      </c>
      <c r="B2980" s="102">
        <v>44508</v>
      </c>
      <c r="C2980" s="103">
        <v>0.23</v>
      </c>
      <c r="D2980" s="133">
        <v>1300</v>
      </c>
      <c r="E2980" s="108" t="str">
        <f>_xlfn.XLOOKUP($A2980,'Task3 Baza'!$A$2:$A$1999,'Task3 Baza'!$C$2:$C$1999,"non",0)</f>
        <v>Zərdab</v>
      </c>
      <c r="F2980" s="109" t="str">
        <f t="shared" si="96"/>
        <v>Lənkəran</v>
      </c>
      <c r="G2980" s="110">
        <f t="shared" si="97"/>
        <v>42</v>
      </c>
    </row>
    <row r="2981" spans="1:7" x14ac:dyDescent="0.3">
      <c r="A2981" s="20" t="s">
        <v>1698</v>
      </c>
      <c r="B2981" s="102">
        <v>44572</v>
      </c>
      <c r="C2981" s="103">
        <v>0.21</v>
      </c>
      <c r="D2981" s="133">
        <v>1900</v>
      </c>
      <c r="E2981" s="108" t="str">
        <f>_xlfn.XLOOKUP($A2981,'Task3 Baza'!$A$2:$A$1999,'Task3 Baza'!$C$2:$C$1999,"non",0)</f>
        <v>Şərur</v>
      </c>
      <c r="F2981" s="109" t="str">
        <f t="shared" si="96"/>
        <v>Lənkəran</v>
      </c>
      <c r="G2981" s="110">
        <f t="shared" si="97"/>
        <v>42</v>
      </c>
    </row>
    <row r="2982" spans="1:7" x14ac:dyDescent="0.3">
      <c r="A2982" s="20" t="s">
        <v>1394</v>
      </c>
      <c r="B2982" s="102">
        <v>44328</v>
      </c>
      <c r="C2982" s="103">
        <v>0.14000000000000001</v>
      </c>
      <c r="D2982" s="133">
        <v>4800</v>
      </c>
      <c r="E2982" s="108" t="str">
        <f>_xlfn.XLOOKUP($A2982,'Task3 Baza'!$A$2:$A$1999,'Task3 Baza'!$C$2:$C$1999,"non",0)</f>
        <v>Kəlbəcər</v>
      </c>
      <c r="F2982" s="109" t="str">
        <f t="shared" si="96"/>
        <v>Sumqayıt</v>
      </c>
      <c r="G2982" s="110">
        <f t="shared" si="97"/>
        <v>50</v>
      </c>
    </row>
    <row r="2983" spans="1:7" x14ac:dyDescent="0.3">
      <c r="A2983" s="20" t="s">
        <v>732</v>
      </c>
      <c r="B2983" s="102">
        <v>44429</v>
      </c>
      <c r="C2983" s="103">
        <v>0.15</v>
      </c>
      <c r="D2983" s="133">
        <v>6000</v>
      </c>
      <c r="E2983" s="108" t="str">
        <f>_xlfn.XLOOKUP($A2983,'Task3 Baza'!$A$2:$A$1999,'Task3 Baza'!$C$2:$C$1999,"non",0)</f>
        <v>Daşkəsən</v>
      </c>
      <c r="F2983" s="109" t="str">
        <f t="shared" si="96"/>
        <v>Bakı</v>
      </c>
      <c r="G2983" s="110">
        <f t="shared" si="97"/>
        <v>10</v>
      </c>
    </row>
    <row r="2984" spans="1:7" x14ac:dyDescent="0.3">
      <c r="A2984" s="20" t="s">
        <v>431</v>
      </c>
      <c r="B2984" s="102">
        <v>43923</v>
      </c>
      <c r="C2984" s="103">
        <v>0.18</v>
      </c>
      <c r="D2984" s="133">
        <v>2800</v>
      </c>
      <c r="E2984" s="108" t="str">
        <f>_xlfn.XLOOKUP($A2984,'Task3 Baza'!$A$2:$A$1999,'Task3 Baza'!$C$2:$C$1999,"non",0)</f>
        <v>Göygöl</v>
      </c>
      <c r="F2984" s="109" t="str">
        <f t="shared" si="96"/>
        <v>Sumqayıt</v>
      </c>
      <c r="G2984" s="110">
        <f t="shared" si="97"/>
        <v>50</v>
      </c>
    </row>
    <row r="2985" spans="1:7" x14ac:dyDescent="0.3">
      <c r="A2985" s="20" t="s">
        <v>1699</v>
      </c>
      <c r="B2985" s="102">
        <v>44381</v>
      </c>
      <c r="C2985" s="103">
        <v>0.22</v>
      </c>
      <c r="D2985" s="133">
        <v>6300</v>
      </c>
      <c r="E2985" s="108" t="str">
        <f>_xlfn.XLOOKUP($A2985,'Task3 Baza'!$A$2:$A$1999,'Task3 Baza'!$C$2:$C$1999,"non",0)</f>
        <v>Saatlı</v>
      </c>
      <c r="F2985" s="109" t="str">
        <f t="shared" si="96"/>
        <v>Gəncə</v>
      </c>
      <c r="G2985" s="110">
        <f t="shared" si="97"/>
        <v>20</v>
      </c>
    </row>
    <row r="2986" spans="1:7" x14ac:dyDescent="0.3">
      <c r="A2986" s="20" t="s">
        <v>1700</v>
      </c>
      <c r="B2986" s="102">
        <v>44045</v>
      </c>
      <c r="C2986" s="103">
        <v>0.23</v>
      </c>
      <c r="D2986" s="133">
        <v>5200</v>
      </c>
      <c r="E2986" s="108" t="str">
        <f>_xlfn.XLOOKUP($A2986,'Task3 Baza'!$A$2:$A$1999,'Task3 Baza'!$C$2:$C$1999,"non",0)</f>
        <v>Naxçıvan</v>
      </c>
      <c r="F2986" s="109" t="str">
        <f t="shared" si="96"/>
        <v>Gəncə</v>
      </c>
      <c r="G2986" s="110">
        <f t="shared" si="97"/>
        <v>20</v>
      </c>
    </row>
    <row r="2987" spans="1:7" x14ac:dyDescent="0.3">
      <c r="A2987" s="20" t="s">
        <v>202</v>
      </c>
      <c r="B2987" s="102">
        <v>44072</v>
      </c>
      <c r="C2987" s="103">
        <v>0.21</v>
      </c>
      <c r="D2987" s="133">
        <v>8800</v>
      </c>
      <c r="E2987" s="108" t="str">
        <f>_xlfn.XLOOKUP($A2987,'Task3 Baza'!$A$2:$A$1999,'Task3 Baza'!$C$2:$C$1999,"non",0)</f>
        <v>Naxçıvan</v>
      </c>
      <c r="F2987" s="109" t="str">
        <f t="shared" si="96"/>
        <v>Gəncə</v>
      </c>
      <c r="G2987" s="110">
        <f t="shared" si="97"/>
        <v>20</v>
      </c>
    </row>
    <row r="2988" spans="1:7" x14ac:dyDescent="0.3">
      <c r="A2988" s="20" t="s">
        <v>770</v>
      </c>
      <c r="B2988" s="102">
        <v>43847</v>
      </c>
      <c r="C2988" s="103">
        <v>0.18</v>
      </c>
      <c r="D2988" s="133">
        <v>12000</v>
      </c>
      <c r="E2988" s="108" t="str">
        <f>_xlfn.XLOOKUP($A2988,'Task3 Baza'!$A$2:$A$1999,'Task3 Baza'!$C$2:$C$1999,"non",0)</f>
        <v>Siyəzən</v>
      </c>
      <c r="F2988" s="109" t="str">
        <f t="shared" si="96"/>
        <v>Gəncə</v>
      </c>
      <c r="G2988" s="110">
        <f t="shared" si="97"/>
        <v>20</v>
      </c>
    </row>
    <row r="2989" spans="1:7" x14ac:dyDescent="0.3">
      <c r="A2989" s="20" t="s">
        <v>1407</v>
      </c>
      <c r="B2989" s="102">
        <v>44287</v>
      </c>
      <c r="C2989" s="103">
        <v>0.24</v>
      </c>
      <c r="D2989" s="133">
        <v>12100</v>
      </c>
      <c r="E2989" s="108" t="str">
        <f>_xlfn.XLOOKUP($A2989,'Task3 Baza'!$A$2:$A$1999,'Task3 Baza'!$C$2:$C$1999,"non",0)</f>
        <v>Sumqayıt</v>
      </c>
      <c r="F2989" s="109" t="str">
        <f t="shared" si="96"/>
        <v>Gəncə</v>
      </c>
      <c r="G2989" s="110">
        <f t="shared" si="97"/>
        <v>20</v>
      </c>
    </row>
    <row r="2990" spans="1:7" x14ac:dyDescent="0.3">
      <c r="A2990" s="20" t="s">
        <v>383</v>
      </c>
      <c r="B2990" s="102">
        <v>44201</v>
      </c>
      <c r="C2990" s="103">
        <v>0.17</v>
      </c>
      <c r="D2990" s="133">
        <v>7400</v>
      </c>
      <c r="E2990" s="108" t="str">
        <f>_xlfn.XLOOKUP($A2990,'Task3 Baza'!$A$2:$A$1999,'Task3 Baza'!$C$2:$C$1999,"non",0)</f>
        <v>Naxçıvan</v>
      </c>
      <c r="F2990" s="109" t="str">
        <f t="shared" si="96"/>
        <v>Gəncə</v>
      </c>
      <c r="G2990" s="110">
        <f t="shared" si="97"/>
        <v>20</v>
      </c>
    </row>
    <row r="2991" spans="1:7" x14ac:dyDescent="0.3">
      <c r="A2991" s="20" t="s">
        <v>1388</v>
      </c>
      <c r="B2991" s="102">
        <v>44286</v>
      </c>
      <c r="C2991" s="103">
        <v>0.24</v>
      </c>
      <c r="D2991" s="133">
        <v>4700</v>
      </c>
      <c r="E2991" s="108" t="str">
        <f>_xlfn.XLOOKUP($A2991,'Task3 Baza'!$A$2:$A$1999,'Task3 Baza'!$C$2:$C$1999,"non",0)</f>
        <v>Qobustan</v>
      </c>
      <c r="F2991" s="109" t="str">
        <f t="shared" si="96"/>
        <v>Gəncə</v>
      </c>
      <c r="G2991" s="110">
        <f t="shared" si="97"/>
        <v>20</v>
      </c>
    </row>
    <row r="2992" spans="1:7" x14ac:dyDescent="0.3">
      <c r="A2992" s="20" t="s">
        <v>444</v>
      </c>
      <c r="B2992" s="102">
        <v>44048</v>
      </c>
      <c r="C2992" s="103">
        <v>0.17</v>
      </c>
      <c r="D2992" s="133">
        <v>5800</v>
      </c>
      <c r="E2992" s="108" t="str">
        <f>_xlfn.XLOOKUP($A2992,'Task3 Baza'!$A$2:$A$1999,'Task3 Baza'!$C$2:$C$1999,"non",0)</f>
        <v>Xocalı</v>
      </c>
      <c r="F2992" s="109" t="str">
        <f t="shared" si="96"/>
        <v>Sumqayıt</v>
      </c>
      <c r="G2992" s="110">
        <f t="shared" si="97"/>
        <v>50</v>
      </c>
    </row>
    <row r="2993" spans="1:7" x14ac:dyDescent="0.3">
      <c r="A2993" s="20" t="s">
        <v>699</v>
      </c>
      <c r="B2993" s="102">
        <v>44502</v>
      </c>
      <c r="C2993" s="103">
        <v>0.18</v>
      </c>
      <c r="D2993" s="133">
        <v>4300</v>
      </c>
      <c r="E2993" s="108" t="str">
        <f>_xlfn.XLOOKUP($A2993,'Task3 Baza'!$A$2:$A$1999,'Task3 Baza'!$C$2:$C$1999,"non",0)</f>
        <v>Bakı</v>
      </c>
      <c r="F2993" s="109" t="str">
        <f t="shared" si="96"/>
        <v>Bakı</v>
      </c>
      <c r="G2993" s="110">
        <f t="shared" si="97"/>
        <v>10</v>
      </c>
    </row>
    <row r="2994" spans="1:7" x14ac:dyDescent="0.3">
      <c r="A2994" s="20" t="s">
        <v>581</v>
      </c>
      <c r="B2994" s="102">
        <v>43911</v>
      </c>
      <c r="C2994" s="103">
        <v>0.18</v>
      </c>
      <c r="D2994" s="133">
        <v>2100</v>
      </c>
      <c r="E2994" s="108" t="str">
        <f>_xlfn.XLOOKUP($A2994,'Task3 Baza'!$A$2:$A$1999,'Task3 Baza'!$C$2:$C$1999,"non",0)</f>
        <v>Zaqatala</v>
      </c>
      <c r="F2994" s="109" t="str">
        <f t="shared" si="96"/>
        <v>Lənkəran</v>
      </c>
      <c r="G2994" s="110">
        <f t="shared" si="97"/>
        <v>42</v>
      </c>
    </row>
    <row r="2995" spans="1:7" x14ac:dyDescent="0.3">
      <c r="A2995" s="20" t="s">
        <v>1258</v>
      </c>
      <c r="B2995" s="102">
        <v>44057</v>
      </c>
      <c r="C2995" s="103">
        <v>0.21</v>
      </c>
      <c r="D2995" s="133">
        <v>3700</v>
      </c>
      <c r="E2995" s="108" t="str">
        <f>_xlfn.XLOOKUP($A2995,'Task3 Baza'!$A$2:$A$1999,'Task3 Baza'!$C$2:$C$1999,"non",0)</f>
        <v>Zəngilan</v>
      </c>
      <c r="F2995" s="109" t="str">
        <f t="shared" si="96"/>
        <v>Lənkəran</v>
      </c>
      <c r="G2995" s="110">
        <f t="shared" si="97"/>
        <v>42</v>
      </c>
    </row>
    <row r="2996" spans="1:7" x14ac:dyDescent="0.3">
      <c r="A2996" s="20" t="s">
        <v>1701</v>
      </c>
      <c r="B2996" s="102">
        <v>44378</v>
      </c>
      <c r="C2996" s="103">
        <v>0.16</v>
      </c>
      <c r="D2996" s="133">
        <v>8200</v>
      </c>
      <c r="E2996" s="108" t="str">
        <f>_xlfn.XLOOKUP($A2996,'Task3 Baza'!$A$2:$A$1999,'Task3 Baza'!$C$2:$C$1999,"non",0)</f>
        <v>Qazax</v>
      </c>
      <c r="F2996" s="109" t="str">
        <f t="shared" si="96"/>
        <v>Sumqayıt</v>
      </c>
      <c r="G2996" s="110">
        <f t="shared" si="97"/>
        <v>50</v>
      </c>
    </row>
    <row r="2997" spans="1:7" x14ac:dyDescent="0.3">
      <c r="A2997" s="20" t="s">
        <v>1702</v>
      </c>
      <c r="B2997" s="102">
        <v>44252</v>
      </c>
      <c r="C2997" s="103">
        <v>0.24</v>
      </c>
      <c r="D2997" s="133">
        <v>5900</v>
      </c>
      <c r="E2997" s="108" t="str">
        <f>_xlfn.XLOOKUP($A2997,'Task3 Baza'!$A$2:$A$1999,'Task3 Baza'!$C$2:$C$1999,"non",0)</f>
        <v>Ağsu</v>
      </c>
      <c r="F2997" s="109" t="str">
        <f t="shared" si="96"/>
        <v>Bakı</v>
      </c>
      <c r="G2997" s="110">
        <f t="shared" si="97"/>
        <v>10</v>
      </c>
    </row>
    <row r="2998" spans="1:7" x14ac:dyDescent="0.3">
      <c r="A2998" s="20" t="s">
        <v>805</v>
      </c>
      <c r="B2998" s="102">
        <v>43625</v>
      </c>
      <c r="C2998" s="103">
        <v>0.17</v>
      </c>
      <c r="D2998" s="133">
        <v>9500</v>
      </c>
      <c r="E2998" s="108" t="str">
        <f>_xlfn.XLOOKUP($A2998,'Task3 Baza'!$A$2:$A$1999,'Task3 Baza'!$C$2:$C$1999,"non",0)</f>
        <v>Yevlax</v>
      </c>
      <c r="F2998" s="109" t="str">
        <f t="shared" si="96"/>
        <v>Lənkəran</v>
      </c>
      <c r="G2998" s="110">
        <f t="shared" si="97"/>
        <v>42</v>
      </c>
    </row>
    <row r="2999" spans="1:7" x14ac:dyDescent="0.3">
      <c r="A2999" s="20" t="s">
        <v>1330</v>
      </c>
      <c r="B2999" s="102">
        <v>44269</v>
      </c>
      <c r="C2999" s="103">
        <v>0.19</v>
      </c>
      <c r="D2999" s="133">
        <v>6300</v>
      </c>
      <c r="E2999" s="108" t="str">
        <f>_xlfn.XLOOKUP($A2999,'Task3 Baza'!$A$2:$A$1999,'Task3 Baza'!$C$2:$C$1999,"non",0)</f>
        <v>Şamaxı</v>
      </c>
      <c r="F2999" s="109" t="str">
        <f t="shared" si="96"/>
        <v>Lənkəran</v>
      </c>
      <c r="G2999" s="110">
        <f t="shared" si="97"/>
        <v>42</v>
      </c>
    </row>
    <row r="3000" spans="1:7" x14ac:dyDescent="0.3">
      <c r="A3000" s="20" t="s">
        <v>1703</v>
      </c>
      <c r="B3000" s="102">
        <v>44435</v>
      </c>
      <c r="C3000" s="103">
        <v>0.23</v>
      </c>
      <c r="D3000" s="133">
        <v>10800</v>
      </c>
      <c r="E3000" s="108" t="str">
        <f>_xlfn.XLOOKUP($A3000,'Task3 Baza'!$A$2:$A$1999,'Task3 Baza'!$C$2:$C$1999,"non",0)</f>
        <v>Xocavənd</v>
      </c>
      <c r="F3000" s="109" t="str">
        <f t="shared" si="96"/>
        <v>Sumqayıt</v>
      </c>
      <c r="G3000" s="110">
        <f t="shared" si="97"/>
        <v>50</v>
      </c>
    </row>
    <row r="3001" spans="1:7" x14ac:dyDescent="0.3">
      <c r="A3001" s="20" t="s">
        <v>817</v>
      </c>
      <c r="B3001" s="102">
        <v>44287</v>
      </c>
      <c r="C3001" s="103">
        <v>0.19</v>
      </c>
      <c r="D3001" s="133">
        <v>10300</v>
      </c>
      <c r="E3001" s="108" t="str">
        <f>_xlfn.XLOOKUP($A3001,'Task3 Baza'!$A$2:$A$1999,'Task3 Baza'!$C$2:$C$1999,"non",0)</f>
        <v>Abşeron</v>
      </c>
      <c r="F3001" s="109" t="str">
        <f t="shared" si="96"/>
        <v>Bakı</v>
      </c>
      <c r="G3001" s="110">
        <f t="shared" si="97"/>
        <v>10</v>
      </c>
    </row>
    <row r="3002" spans="1:7" x14ac:dyDescent="0.3">
      <c r="A3002" s="20" t="s">
        <v>414</v>
      </c>
      <c r="B3002" s="102">
        <v>43492</v>
      </c>
      <c r="C3002" s="103">
        <v>0.2</v>
      </c>
      <c r="D3002" s="133">
        <v>10400</v>
      </c>
      <c r="E3002" s="108" t="str">
        <f>_xlfn.XLOOKUP($A3002,'Task3 Baza'!$A$2:$A$1999,'Task3 Baza'!$C$2:$C$1999,"non",0)</f>
        <v>Bakı</v>
      </c>
      <c r="F3002" s="109" t="str">
        <f t="shared" si="96"/>
        <v>Bakı</v>
      </c>
      <c r="G3002" s="110">
        <f t="shared" si="97"/>
        <v>10</v>
      </c>
    </row>
    <row r="3003" spans="1:7" x14ac:dyDescent="0.3">
      <c r="A3003" s="20" t="s">
        <v>1492</v>
      </c>
      <c r="B3003" s="102">
        <v>44251</v>
      </c>
      <c r="C3003" s="103">
        <v>0.22</v>
      </c>
      <c r="D3003" s="133">
        <v>8700</v>
      </c>
      <c r="E3003" s="108" t="str">
        <f>_xlfn.XLOOKUP($A3003,'Task3 Baza'!$A$2:$A$1999,'Task3 Baza'!$C$2:$C$1999,"non",0)</f>
        <v>Astara</v>
      </c>
      <c r="F3003" s="109" t="str">
        <f t="shared" si="96"/>
        <v>Bakı</v>
      </c>
      <c r="G3003" s="110">
        <f t="shared" si="97"/>
        <v>10</v>
      </c>
    </row>
    <row r="3004" spans="1:7" x14ac:dyDescent="0.3">
      <c r="A3004" s="20" t="s">
        <v>1704</v>
      </c>
      <c r="B3004" s="102">
        <v>44173</v>
      </c>
      <c r="C3004" s="103">
        <v>0.14000000000000001</v>
      </c>
      <c r="D3004" s="133">
        <v>5600</v>
      </c>
      <c r="E3004" s="108" t="str">
        <f>_xlfn.XLOOKUP($A3004,'Task3 Baza'!$A$2:$A$1999,'Task3 Baza'!$C$2:$C$1999,"non",0)</f>
        <v>Tovuz</v>
      </c>
      <c r="F3004" s="109" t="str">
        <f t="shared" si="96"/>
        <v>Lənkəran</v>
      </c>
      <c r="G3004" s="110">
        <f t="shared" si="97"/>
        <v>42</v>
      </c>
    </row>
    <row r="3005" spans="1:7" x14ac:dyDescent="0.3">
      <c r="A3005" s="20" t="s">
        <v>196</v>
      </c>
      <c r="B3005" s="102">
        <v>43906</v>
      </c>
      <c r="C3005" s="103">
        <v>0.16</v>
      </c>
      <c r="D3005" s="133">
        <v>6500</v>
      </c>
      <c r="E3005" s="108" t="str">
        <f>_xlfn.XLOOKUP($A3005,'Task3 Baza'!$A$2:$A$1999,'Task3 Baza'!$C$2:$C$1999,"non",0)</f>
        <v>Ağsu</v>
      </c>
      <c r="F3005" s="109" t="str">
        <f t="shared" si="96"/>
        <v>Bakı</v>
      </c>
      <c r="G3005" s="110">
        <f t="shared" si="97"/>
        <v>10</v>
      </c>
    </row>
    <row r="3006" spans="1:7" x14ac:dyDescent="0.3">
      <c r="A3006" s="20" t="s">
        <v>594</v>
      </c>
      <c r="B3006" s="102">
        <v>44109</v>
      </c>
      <c r="C3006" s="103">
        <v>0.16</v>
      </c>
      <c r="D3006" s="133">
        <v>3100</v>
      </c>
      <c r="E3006" s="108" t="str">
        <f>_xlfn.XLOOKUP($A3006,'Task3 Baza'!$A$2:$A$1999,'Task3 Baza'!$C$2:$C$1999,"non",0)</f>
        <v>Oğuz</v>
      </c>
      <c r="F3006" s="109" t="str">
        <f t="shared" si="96"/>
        <v>Gəncə</v>
      </c>
      <c r="G3006" s="110">
        <f t="shared" si="97"/>
        <v>20</v>
      </c>
    </row>
    <row r="3007" spans="1:7" x14ac:dyDescent="0.3">
      <c r="A3007" s="20" t="s">
        <v>1705</v>
      </c>
      <c r="B3007" s="102">
        <v>43942</v>
      </c>
      <c r="C3007" s="103">
        <v>0.14000000000000001</v>
      </c>
      <c r="D3007" s="133">
        <v>4200</v>
      </c>
      <c r="E3007" s="108" t="str">
        <f>_xlfn.XLOOKUP($A3007,'Task3 Baza'!$A$2:$A$1999,'Task3 Baza'!$C$2:$C$1999,"non",0)</f>
        <v>Sumqayıt</v>
      </c>
      <c r="F3007" s="109" t="str">
        <f t="shared" si="96"/>
        <v>Gəncə</v>
      </c>
      <c r="G3007" s="110">
        <f t="shared" si="97"/>
        <v>20</v>
      </c>
    </row>
    <row r="3008" spans="1:7" x14ac:dyDescent="0.3">
      <c r="A3008" s="20" t="s">
        <v>246</v>
      </c>
      <c r="B3008" s="102">
        <v>44272</v>
      </c>
      <c r="C3008" s="103">
        <v>0.22</v>
      </c>
      <c r="D3008" s="133">
        <v>5800</v>
      </c>
      <c r="E3008" s="108" t="str">
        <f>_xlfn.XLOOKUP($A3008,'Task3 Baza'!$A$2:$A$1999,'Task3 Baza'!$C$2:$C$1999,"non",0)</f>
        <v>Qax</v>
      </c>
      <c r="F3008" s="109" t="str">
        <f t="shared" si="96"/>
        <v>Sumqayıt</v>
      </c>
      <c r="G3008" s="110">
        <f t="shared" si="97"/>
        <v>50</v>
      </c>
    </row>
    <row r="3009" spans="1:7" x14ac:dyDescent="0.3">
      <c r="A3009" s="20" t="s">
        <v>1148</v>
      </c>
      <c r="B3009" s="102">
        <v>44602</v>
      </c>
      <c r="C3009" s="103">
        <v>0.2</v>
      </c>
      <c r="D3009" s="133">
        <v>10200</v>
      </c>
      <c r="E3009" s="108" t="str">
        <f>_xlfn.XLOOKUP($A3009,'Task3 Baza'!$A$2:$A$1999,'Task3 Baza'!$C$2:$C$1999,"non",0)</f>
        <v>Şəmkir</v>
      </c>
      <c r="F3009" s="109" t="str">
        <f t="shared" si="96"/>
        <v>Lənkəran</v>
      </c>
      <c r="G3009" s="110">
        <f t="shared" si="97"/>
        <v>42</v>
      </c>
    </row>
    <row r="3010" spans="1:7" x14ac:dyDescent="0.3">
      <c r="A3010" s="20" t="s">
        <v>1346</v>
      </c>
      <c r="B3010" s="102">
        <v>44203</v>
      </c>
      <c r="C3010" s="103">
        <v>0.16</v>
      </c>
      <c r="D3010" s="133">
        <v>11600</v>
      </c>
      <c r="E3010" s="108" t="str">
        <f>_xlfn.XLOOKUP($A3010,'Task3 Baza'!$A$2:$A$1999,'Task3 Baza'!$C$2:$C$1999,"non",0)</f>
        <v>Kürdəmir</v>
      </c>
      <c r="F3010" s="109" t="str">
        <f t="shared" ref="F3010:F3073" si="98">VLOOKUP($E3010,$I$3:$K$75,2,0)</f>
        <v>Sumqayıt</v>
      </c>
      <c r="G3010" s="110">
        <f t="shared" ref="G3010:G3073" si="99">VLOOKUP(VLOOKUP($E3010,$I$3:$J$75,2,0),$L$3:$M$6,2,0)</f>
        <v>50</v>
      </c>
    </row>
    <row r="3011" spans="1:7" x14ac:dyDescent="0.3">
      <c r="A3011" s="20" t="s">
        <v>622</v>
      </c>
      <c r="B3011" s="102">
        <v>44225</v>
      </c>
      <c r="C3011" s="103">
        <v>0.18</v>
      </c>
      <c r="D3011" s="133">
        <v>8600</v>
      </c>
      <c r="E3011" s="108" t="str">
        <f>_xlfn.XLOOKUP($A3011,'Task3 Baza'!$A$2:$A$1999,'Task3 Baza'!$C$2:$C$1999,"non",0)</f>
        <v>Zəngilan</v>
      </c>
      <c r="F3011" s="109" t="str">
        <f t="shared" si="98"/>
        <v>Lənkəran</v>
      </c>
      <c r="G3011" s="110">
        <f t="shared" si="99"/>
        <v>42</v>
      </c>
    </row>
    <row r="3012" spans="1:7" x14ac:dyDescent="0.3">
      <c r="A3012" s="20" t="s">
        <v>1508</v>
      </c>
      <c r="B3012" s="102">
        <v>44427</v>
      </c>
      <c r="C3012" s="103">
        <v>0.24</v>
      </c>
      <c r="D3012" s="133">
        <v>5100</v>
      </c>
      <c r="E3012" s="108" t="str">
        <f>_xlfn.XLOOKUP($A3012,'Task3 Baza'!$A$2:$A$1999,'Task3 Baza'!$C$2:$C$1999,"non",0)</f>
        <v>Füzuli</v>
      </c>
      <c r="F3012" s="109" t="str">
        <f t="shared" si="98"/>
        <v>Sumqayıt</v>
      </c>
      <c r="G3012" s="110">
        <f t="shared" si="99"/>
        <v>50</v>
      </c>
    </row>
    <row r="3013" spans="1:7" x14ac:dyDescent="0.3">
      <c r="A3013" s="20" t="s">
        <v>458</v>
      </c>
      <c r="B3013" s="102">
        <v>44143</v>
      </c>
      <c r="C3013" s="103">
        <v>0.16</v>
      </c>
      <c r="D3013" s="133">
        <v>3600</v>
      </c>
      <c r="E3013" s="108" t="str">
        <f>_xlfn.XLOOKUP($A3013,'Task3 Baza'!$A$2:$A$1999,'Task3 Baza'!$C$2:$C$1999,"non",0)</f>
        <v>Yardımlı</v>
      </c>
      <c r="F3013" s="109" t="str">
        <f t="shared" si="98"/>
        <v>Lənkəran</v>
      </c>
      <c r="G3013" s="110">
        <f t="shared" si="99"/>
        <v>42</v>
      </c>
    </row>
    <row r="3014" spans="1:7" x14ac:dyDescent="0.3">
      <c r="A3014" s="20" t="s">
        <v>1706</v>
      </c>
      <c r="B3014" s="102">
        <v>43999</v>
      </c>
      <c r="C3014" s="103">
        <v>0.22</v>
      </c>
      <c r="D3014" s="133">
        <v>4300</v>
      </c>
      <c r="E3014" s="108" t="str">
        <f>_xlfn.XLOOKUP($A3014,'Task3 Baza'!$A$2:$A$1999,'Task3 Baza'!$C$2:$C$1999,"non",0)</f>
        <v>Astara</v>
      </c>
      <c r="F3014" s="109" t="str">
        <f t="shared" si="98"/>
        <v>Bakı</v>
      </c>
      <c r="G3014" s="110">
        <f t="shared" si="99"/>
        <v>10</v>
      </c>
    </row>
    <row r="3015" spans="1:7" x14ac:dyDescent="0.3">
      <c r="A3015" s="20" t="s">
        <v>1469</v>
      </c>
      <c r="B3015" s="102">
        <v>44274</v>
      </c>
      <c r="C3015" s="103">
        <v>0.16</v>
      </c>
      <c r="D3015" s="133">
        <v>2500</v>
      </c>
      <c r="E3015" s="108" t="str">
        <f>_xlfn.XLOOKUP($A3015,'Task3 Baza'!$A$2:$A$1999,'Task3 Baza'!$C$2:$C$1999,"non",0)</f>
        <v>Beyləqan</v>
      </c>
      <c r="F3015" s="109" t="str">
        <f t="shared" si="98"/>
        <v>Bakı</v>
      </c>
      <c r="G3015" s="110">
        <f t="shared" si="99"/>
        <v>10</v>
      </c>
    </row>
    <row r="3016" spans="1:7" x14ac:dyDescent="0.3">
      <c r="A3016" s="20" t="s">
        <v>1076</v>
      </c>
      <c r="B3016" s="102">
        <v>44228</v>
      </c>
      <c r="C3016" s="103">
        <v>0.15</v>
      </c>
      <c r="D3016" s="133">
        <v>4900</v>
      </c>
      <c r="E3016" s="108" t="str">
        <f>_xlfn.XLOOKUP($A3016,'Task3 Baza'!$A$2:$A$1999,'Task3 Baza'!$C$2:$C$1999,"non",0)</f>
        <v>Kəlbəcər</v>
      </c>
      <c r="F3016" s="109" t="str">
        <f t="shared" si="98"/>
        <v>Sumqayıt</v>
      </c>
      <c r="G3016" s="110">
        <f t="shared" si="99"/>
        <v>50</v>
      </c>
    </row>
    <row r="3017" spans="1:7" x14ac:dyDescent="0.3">
      <c r="A3017" s="20" t="s">
        <v>676</v>
      </c>
      <c r="B3017" s="102">
        <v>44288</v>
      </c>
      <c r="C3017" s="103">
        <v>0.23</v>
      </c>
      <c r="D3017" s="133">
        <v>8900</v>
      </c>
      <c r="E3017" s="108" t="str">
        <f>_xlfn.XLOOKUP($A3017,'Task3 Baza'!$A$2:$A$1999,'Task3 Baza'!$C$2:$C$1999,"non",0)</f>
        <v>Xızı</v>
      </c>
      <c r="F3017" s="109" t="str">
        <f t="shared" si="98"/>
        <v>Sumqayıt</v>
      </c>
      <c r="G3017" s="110">
        <f t="shared" si="99"/>
        <v>50</v>
      </c>
    </row>
    <row r="3018" spans="1:7" x14ac:dyDescent="0.3">
      <c r="A3018" s="20" t="s">
        <v>949</v>
      </c>
      <c r="B3018" s="102">
        <v>43633</v>
      </c>
      <c r="C3018" s="103">
        <v>0.17</v>
      </c>
      <c r="D3018" s="133">
        <v>12500</v>
      </c>
      <c r="E3018" s="108" t="str">
        <f>_xlfn.XLOOKUP($A3018,'Task3 Baza'!$A$2:$A$1999,'Task3 Baza'!$C$2:$C$1999,"non",0)</f>
        <v>Bərdə</v>
      </c>
      <c r="F3018" s="109" t="str">
        <f t="shared" si="98"/>
        <v>Bakı</v>
      </c>
      <c r="G3018" s="110">
        <f t="shared" si="99"/>
        <v>10</v>
      </c>
    </row>
    <row r="3019" spans="1:7" x14ac:dyDescent="0.3">
      <c r="A3019" s="20" t="s">
        <v>682</v>
      </c>
      <c r="B3019" s="102">
        <v>44772</v>
      </c>
      <c r="C3019" s="103">
        <v>0.21</v>
      </c>
      <c r="D3019" s="133">
        <v>10100</v>
      </c>
      <c r="E3019" s="108" t="str">
        <f>_xlfn.XLOOKUP($A3019,'Task3 Baza'!$A$2:$A$1999,'Task3 Baza'!$C$2:$C$1999,"non",0)</f>
        <v>Cəlilabad</v>
      </c>
      <c r="F3019" s="109" t="str">
        <f t="shared" si="98"/>
        <v>Bakı</v>
      </c>
      <c r="G3019" s="110">
        <f t="shared" si="99"/>
        <v>10</v>
      </c>
    </row>
    <row r="3020" spans="1:7" x14ac:dyDescent="0.3">
      <c r="A3020" s="20" t="s">
        <v>264</v>
      </c>
      <c r="B3020" s="102">
        <v>44484</v>
      </c>
      <c r="C3020" s="103">
        <v>0.15</v>
      </c>
      <c r="D3020" s="133">
        <v>9000</v>
      </c>
      <c r="E3020" s="108" t="str">
        <f>_xlfn.XLOOKUP($A3020,'Task3 Baza'!$A$2:$A$1999,'Task3 Baza'!$C$2:$C$1999,"non",0)</f>
        <v>Ağcabədi</v>
      </c>
      <c r="F3020" s="109" t="str">
        <f t="shared" si="98"/>
        <v>Bakı</v>
      </c>
      <c r="G3020" s="110">
        <f t="shared" si="99"/>
        <v>10</v>
      </c>
    </row>
    <row r="3021" spans="1:7" x14ac:dyDescent="0.3">
      <c r="A3021" s="20" t="s">
        <v>1233</v>
      </c>
      <c r="B3021" s="102">
        <v>44169</v>
      </c>
      <c r="C3021" s="103">
        <v>0.24</v>
      </c>
      <c r="D3021" s="133">
        <v>10300</v>
      </c>
      <c r="E3021" s="108" t="str">
        <f>_xlfn.XLOOKUP($A3021,'Task3 Baza'!$A$2:$A$1999,'Task3 Baza'!$C$2:$C$1999,"non",0)</f>
        <v>Ucar</v>
      </c>
      <c r="F3021" s="109" t="str">
        <f t="shared" si="98"/>
        <v>Lənkəran</v>
      </c>
      <c r="G3021" s="110">
        <f t="shared" si="99"/>
        <v>42</v>
      </c>
    </row>
    <row r="3022" spans="1:7" x14ac:dyDescent="0.3">
      <c r="A3022" s="20" t="s">
        <v>516</v>
      </c>
      <c r="B3022" s="102">
        <v>44541</v>
      </c>
      <c r="C3022" s="103">
        <v>0.23</v>
      </c>
      <c r="D3022" s="133">
        <v>11600</v>
      </c>
      <c r="E3022" s="108" t="str">
        <f>_xlfn.XLOOKUP($A3022,'Task3 Baza'!$A$2:$A$1999,'Task3 Baza'!$C$2:$C$1999,"non",0)</f>
        <v>Ucar</v>
      </c>
      <c r="F3022" s="109" t="str">
        <f t="shared" si="98"/>
        <v>Lənkəran</v>
      </c>
      <c r="G3022" s="110">
        <f t="shared" si="99"/>
        <v>42</v>
      </c>
    </row>
    <row r="3023" spans="1:7" x14ac:dyDescent="0.3">
      <c r="A3023" s="20" t="s">
        <v>1671</v>
      </c>
      <c r="B3023" s="102">
        <v>44498</v>
      </c>
      <c r="C3023" s="103">
        <v>0.24</v>
      </c>
      <c r="D3023" s="133">
        <v>7500</v>
      </c>
      <c r="E3023" s="108" t="str">
        <f>_xlfn.XLOOKUP($A3023,'Task3 Baza'!$A$2:$A$1999,'Task3 Baza'!$C$2:$C$1999,"non",0)</f>
        <v>İsmayıllı</v>
      </c>
      <c r="F3023" s="109" t="str">
        <f t="shared" si="98"/>
        <v>Sumqayıt</v>
      </c>
      <c r="G3023" s="110">
        <f t="shared" si="99"/>
        <v>50</v>
      </c>
    </row>
    <row r="3024" spans="1:7" x14ac:dyDescent="0.3">
      <c r="A3024" s="20" t="s">
        <v>580</v>
      </c>
      <c r="B3024" s="102">
        <v>44182</v>
      </c>
      <c r="C3024" s="103">
        <v>0.24</v>
      </c>
      <c r="D3024" s="133">
        <v>11000</v>
      </c>
      <c r="E3024" s="108" t="str">
        <f>_xlfn.XLOOKUP($A3024,'Task3 Baza'!$A$2:$A$1999,'Task3 Baza'!$C$2:$C$1999,"non",0)</f>
        <v>Sədərək</v>
      </c>
      <c r="F3024" s="109" t="str">
        <f t="shared" si="98"/>
        <v>Gəncə</v>
      </c>
      <c r="G3024" s="110">
        <f t="shared" si="99"/>
        <v>20</v>
      </c>
    </row>
    <row r="3025" spans="1:7" x14ac:dyDescent="0.3">
      <c r="A3025" s="20" t="s">
        <v>1355</v>
      </c>
      <c r="B3025" s="102">
        <v>44357</v>
      </c>
      <c r="C3025" s="103">
        <v>0.15</v>
      </c>
      <c r="D3025" s="133">
        <v>1200</v>
      </c>
      <c r="E3025" s="108" t="str">
        <f>_xlfn.XLOOKUP($A3025,'Task3 Baza'!$A$2:$A$1999,'Task3 Baza'!$C$2:$C$1999,"non",0)</f>
        <v>Salyan</v>
      </c>
      <c r="F3025" s="109" t="str">
        <f t="shared" si="98"/>
        <v>Gəncə</v>
      </c>
      <c r="G3025" s="110">
        <f t="shared" si="99"/>
        <v>20</v>
      </c>
    </row>
    <row r="3026" spans="1:7" x14ac:dyDescent="0.3">
      <c r="A3026" s="20" t="s">
        <v>840</v>
      </c>
      <c r="B3026" s="102">
        <v>44632</v>
      </c>
      <c r="C3026" s="103">
        <v>0.16</v>
      </c>
      <c r="D3026" s="133">
        <v>12500</v>
      </c>
      <c r="E3026" s="108" t="str">
        <f>_xlfn.XLOOKUP($A3026,'Task3 Baza'!$A$2:$A$1999,'Task3 Baza'!$C$2:$C$1999,"non",0)</f>
        <v>Xocavənd</v>
      </c>
      <c r="F3026" s="109" t="str">
        <f t="shared" si="98"/>
        <v>Sumqayıt</v>
      </c>
      <c r="G3026" s="110">
        <f t="shared" si="99"/>
        <v>50</v>
      </c>
    </row>
    <row r="3027" spans="1:7" x14ac:dyDescent="0.3">
      <c r="A3027" s="20" t="s">
        <v>1649</v>
      </c>
      <c r="B3027" s="102">
        <v>44589</v>
      </c>
      <c r="C3027" s="103">
        <v>0.17</v>
      </c>
      <c r="D3027" s="133">
        <v>7900</v>
      </c>
      <c r="E3027" s="108" t="str">
        <f>_xlfn.XLOOKUP($A3027,'Task3 Baza'!$A$2:$A$1999,'Task3 Baza'!$C$2:$C$1999,"non",0)</f>
        <v>Şuşa</v>
      </c>
      <c r="F3027" s="109" t="str">
        <f t="shared" si="98"/>
        <v>Lənkəran</v>
      </c>
      <c r="G3027" s="110">
        <f t="shared" si="99"/>
        <v>42</v>
      </c>
    </row>
    <row r="3028" spans="1:7" x14ac:dyDescent="0.3">
      <c r="A3028" s="20" t="s">
        <v>665</v>
      </c>
      <c r="B3028" s="102">
        <v>44532</v>
      </c>
      <c r="C3028" s="103">
        <v>0.23</v>
      </c>
      <c r="D3028" s="133">
        <v>5500</v>
      </c>
      <c r="E3028" s="108" t="str">
        <f>_xlfn.XLOOKUP($A3028,'Task3 Baza'!$A$2:$A$1999,'Task3 Baza'!$C$2:$C$1999,"non",0)</f>
        <v>Saatlı</v>
      </c>
      <c r="F3028" s="109" t="str">
        <f t="shared" si="98"/>
        <v>Gəncə</v>
      </c>
      <c r="G3028" s="110">
        <f t="shared" si="99"/>
        <v>20</v>
      </c>
    </row>
    <row r="3029" spans="1:7" x14ac:dyDescent="0.3">
      <c r="A3029" s="20" t="s">
        <v>1505</v>
      </c>
      <c r="B3029" s="102">
        <v>43534</v>
      </c>
      <c r="C3029" s="103">
        <v>0.2</v>
      </c>
      <c r="D3029" s="133">
        <v>2200</v>
      </c>
      <c r="E3029" s="108" t="str">
        <f>_xlfn.XLOOKUP($A3029,'Task3 Baza'!$A$2:$A$1999,'Task3 Baza'!$C$2:$C$1999,"non",0)</f>
        <v>Xocavənd</v>
      </c>
      <c r="F3029" s="109" t="str">
        <f t="shared" si="98"/>
        <v>Sumqayıt</v>
      </c>
      <c r="G3029" s="110">
        <f t="shared" si="99"/>
        <v>50</v>
      </c>
    </row>
    <row r="3030" spans="1:7" x14ac:dyDescent="0.3">
      <c r="A3030" s="20" t="s">
        <v>332</v>
      </c>
      <c r="B3030" s="102">
        <v>44662</v>
      </c>
      <c r="C3030" s="103">
        <v>0.14000000000000001</v>
      </c>
      <c r="D3030" s="133">
        <v>4300</v>
      </c>
      <c r="E3030" s="108" t="str">
        <f>_xlfn.XLOOKUP($A3030,'Task3 Baza'!$A$2:$A$1999,'Task3 Baza'!$C$2:$C$1999,"non",0)</f>
        <v>Qobustan</v>
      </c>
      <c r="F3030" s="109" t="str">
        <f t="shared" si="98"/>
        <v>Gəncə</v>
      </c>
      <c r="G3030" s="110">
        <f t="shared" si="99"/>
        <v>20</v>
      </c>
    </row>
    <row r="3031" spans="1:7" x14ac:dyDescent="0.3">
      <c r="A3031" s="20" t="s">
        <v>1121</v>
      </c>
      <c r="B3031" s="102">
        <v>44549</v>
      </c>
      <c r="C3031" s="103">
        <v>0.23</v>
      </c>
      <c r="D3031" s="133">
        <v>10000</v>
      </c>
      <c r="E3031" s="108" t="str">
        <f>_xlfn.XLOOKUP($A3031,'Task3 Baza'!$A$2:$A$1999,'Task3 Baza'!$C$2:$C$1999,"non",0)</f>
        <v>Balakən</v>
      </c>
      <c r="F3031" s="109" t="str">
        <f t="shared" si="98"/>
        <v>Bakı</v>
      </c>
      <c r="G3031" s="110">
        <f t="shared" si="99"/>
        <v>10</v>
      </c>
    </row>
    <row r="3032" spans="1:7" x14ac:dyDescent="0.3">
      <c r="A3032" s="20" t="s">
        <v>380</v>
      </c>
      <c r="B3032" s="102">
        <v>43874</v>
      </c>
      <c r="C3032" s="103">
        <v>0.2</v>
      </c>
      <c r="D3032" s="133">
        <v>8600</v>
      </c>
      <c r="E3032" s="108" t="str">
        <f>_xlfn.XLOOKUP($A3032,'Task3 Baza'!$A$2:$A$1999,'Task3 Baza'!$C$2:$C$1999,"non",0)</f>
        <v>Cəlilabad</v>
      </c>
      <c r="F3032" s="109" t="str">
        <f t="shared" si="98"/>
        <v>Bakı</v>
      </c>
      <c r="G3032" s="110">
        <f t="shared" si="99"/>
        <v>10</v>
      </c>
    </row>
    <row r="3033" spans="1:7" x14ac:dyDescent="0.3">
      <c r="A3033" s="20" t="s">
        <v>1707</v>
      </c>
      <c r="B3033" s="102">
        <v>44068</v>
      </c>
      <c r="C3033" s="103">
        <v>0.22</v>
      </c>
      <c r="D3033" s="133">
        <v>10300</v>
      </c>
      <c r="E3033" s="108" t="str">
        <f>_xlfn.XLOOKUP($A3033,'Task3 Baza'!$A$2:$A$1999,'Task3 Baza'!$C$2:$C$1999,"non",0)</f>
        <v>Zərdab</v>
      </c>
      <c r="F3033" s="109" t="str">
        <f t="shared" si="98"/>
        <v>Lənkəran</v>
      </c>
      <c r="G3033" s="110">
        <f t="shared" si="99"/>
        <v>42</v>
      </c>
    </row>
    <row r="3034" spans="1:7" x14ac:dyDescent="0.3">
      <c r="A3034" s="20" t="s">
        <v>176</v>
      </c>
      <c r="B3034" s="102">
        <v>44694</v>
      </c>
      <c r="C3034" s="103">
        <v>0.21</v>
      </c>
      <c r="D3034" s="133">
        <v>6900</v>
      </c>
      <c r="E3034" s="108" t="str">
        <f>_xlfn.XLOOKUP($A3034,'Task3 Baza'!$A$2:$A$1999,'Task3 Baza'!$C$2:$C$1999,"non",0)</f>
        <v>Neftçala</v>
      </c>
      <c r="F3034" s="109" t="str">
        <f t="shared" si="98"/>
        <v>Gəncə</v>
      </c>
      <c r="G3034" s="110">
        <f t="shared" si="99"/>
        <v>20</v>
      </c>
    </row>
    <row r="3035" spans="1:7" x14ac:dyDescent="0.3">
      <c r="A3035" s="20" t="s">
        <v>1708</v>
      </c>
      <c r="B3035" s="102">
        <v>44166</v>
      </c>
      <c r="C3035" s="103">
        <v>0.23</v>
      </c>
      <c r="D3035" s="133">
        <v>2500</v>
      </c>
      <c r="E3035" s="108" t="str">
        <f>_xlfn.XLOOKUP($A3035,'Task3 Baza'!$A$2:$A$1999,'Task3 Baza'!$C$2:$C$1999,"non",0)</f>
        <v>Siyəzən</v>
      </c>
      <c r="F3035" s="109" t="str">
        <f t="shared" si="98"/>
        <v>Gəncə</v>
      </c>
      <c r="G3035" s="110">
        <f t="shared" si="99"/>
        <v>20</v>
      </c>
    </row>
    <row r="3036" spans="1:7" x14ac:dyDescent="0.3">
      <c r="A3036" s="20" t="s">
        <v>1184</v>
      </c>
      <c r="B3036" s="102">
        <v>43622</v>
      </c>
      <c r="C3036" s="103">
        <v>0.15</v>
      </c>
      <c r="D3036" s="133">
        <v>6400</v>
      </c>
      <c r="E3036" s="108" t="str">
        <f>_xlfn.XLOOKUP($A3036,'Task3 Baza'!$A$2:$A$1999,'Task3 Baza'!$C$2:$C$1999,"non",0)</f>
        <v>Xaçmaz</v>
      </c>
      <c r="F3036" s="109" t="str">
        <f t="shared" si="98"/>
        <v>Sumqayıt</v>
      </c>
      <c r="G3036" s="110">
        <f t="shared" si="99"/>
        <v>50</v>
      </c>
    </row>
    <row r="3037" spans="1:7" x14ac:dyDescent="0.3">
      <c r="A3037" s="20" t="s">
        <v>792</v>
      </c>
      <c r="B3037" s="102">
        <v>44337</v>
      </c>
      <c r="C3037" s="103">
        <v>0.17</v>
      </c>
      <c r="D3037" s="133">
        <v>4400</v>
      </c>
      <c r="E3037" s="108" t="str">
        <f>_xlfn.XLOOKUP($A3037,'Task3 Baza'!$A$2:$A$1999,'Task3 Baza'!$C$2:$C$1999,"non",0)</f>
        <v>Bakı</v>
      </c>
      <c r="F3037" s="109" t="str">
        <f t="shared" si="98"/>
        <v>Bakı</v>
      </c>
      <c r="G3037" s="110">
        <f t="shared" si="99"/>
        <v>10</v>
      </c>
    </row>
    <row r="3038" spans="1:7" x14ac:dyDescent="0.3">
      <c r="A3038" s="20" t="s">
        <v>157</v>
      </c>
      <c r="B3038" s="102">
        <v>44080</v>
      </c>
      <c r="C3038" s="103">
        <v>0.2</v>
      </c>
      <c r="D3038" s="133">
        <v>8500</v>
      </c>
      <c r="E3038" s="108" t="str">
        <f>_xlfn.XLOOKUP($A3038,'Task3 Baza'!$A$2:$A$1999,'Task3 Baza'!$C$2:$C$1999,"non",0)</f>
        <v>Şərur</v>
      </c>
      <c r="F3038" s="109" t="str">
        <f t="shared" si="98"/>
        <v>Lənkəran</v>
      </c>
      <c r="G3038" s="110">
        <f t="shared" si="99"/>
        <v>42</v>
      </c>
    </row>
    <row r="3039" spans="1:7" x14ac:dyDescent="0.3">
      <c r="A3039" s="20" t="s">
        <v>994</v>
      </c>
      <c r="B3039" s="102">
        <v>44242</v>
      </c>
      <c r="C3039" s="103">
        <v>0.23</v>
      </c>
      <c r="D3039" s="133">
        <v>4200</v>
      </c>
      <c r="E3039" s="108" t="str">
        <f>_xlfn.XLOOKUP($A3039,'Task3 Baza'!$A$2:$A$1999,'Task3 Baza'!$C$2:$C$1999,"non",0)</f>
        <v>Siyəzən</v>
      </c>
      <c r="F3039" s="109" t="str">
        <f t="shared" si="98"/>
        <v>Gəncə</v>
      </c>
      <c r="G3039" s="110">
        <f t="shared" si="99"/>
        <v>20</v>
      </c>
    </row>
    <row r="3040" spans="1:7" x14ac:dyDescent="0.3">
      <c r="A3040" s="20" t="s">
        <v>616</v>
      </c>
      <c r="B3040" s="102">
        <v>44695</v>
      </c>
      <c r="C3040" s="103">
        <v>0.19</v>
      </c>
      <c r="D3040" s="133">
        <v>5400</v>
      </c>
      <c r="E3040" s="108" t="str">
        <f>_xlfn.XLOOKUP($A3040,'Task3 Baza'!$A$2:$A$1999,'Task3 Baza'!$C$2:$C$1999,"non",0)</f>
        <v>Şəki</v>
      </c>
      <c r="F3040" s="109" t="str">
        <f t="shared" si="98"/>
        <v>Lənkəran</v>
      </c>
      <c r="G3040" s="110">
        <f t="shared" si="99"/>
        <v>42</v>
      </c>
    </row>
    <row r="3041" spans="1:7" x14ac:dyDescent="0.3">
      <c r="A3041" s="20" t="s">
        <v>815</v>
      </c>
      <c r="B3041" s="102">
        <v>44596</v>
      </c>
      <c r="C3041" s="103">
        <v>0.14000000000000001</v>
      </c>
      <c r="D3041" s="133">
        <v>11200</v>
      </c>
      <c r="E3041" s="108" t="str">
        <f>_xlfn.XLOOKUP($A3041,'Task3 Baza'!$A$2:$A$1999,'Task3 Baza'!$C$2:$C$1999,"non",0)</f>
        <v>Cəlilabad</v>
      </c>
      <c r="F3041" s="109" t="str">
        <f t="shared" si="98"/>
        <v>Bakı</v>
      </c>
      <c r="G3041" s="110">
        <f t="shared" si="99"/>
        <v>10</v>
      </c>
    </row>
    <row r="3042" spans="1:7" x14ac:dyDescent="0.3">
      <c r="A3042" s="20" t="s">
        <v>227</v>
      </c>
      <c r="B3042" s="102">
        <v>43929</v>
      </c>
      <c r="C3042" s="103">
        <v>0.17</v>
      </c>
      <c r="D3042" s="133">
        <v>8700</v>
      </c>
      <c r="E3042" s="108" t="str">
        <f>_xlfn.XLOOKUP($A3042,'Task3 Baza'!$A$2:$A$1999,'Task3 Baza'!$C$2:$C$1999,"non",0)</f>
        <v>Ucar</v>
      </c>
      <c r="F3042" s="109" t="str">
        <f t="shared" si="98"/>
        <v>Lənkəran</v>
      </c>
      <c r="G3042" s="110">
        <f t="shared" si="99"/>
        <v>42</v>
      </c>
    </row>
    <row r="3043" spans="1:7" x14ac:dyDescent="0.3">
      <c r="A3043" s="20" t="s">
        <v>1455</v>
      </c>
      <c r="B3043" s="102">
        <v>44616</v>
      </c>
      <c r="C3043" s="103">
        <v>0.21</v>
      </c>
      <c r="D3043" s="133">
        <v>6900</v>
      </c>
      <c r="E3043" s="108" t="str">
        <f>_xlfn.XLOOKUP($A3043,'Task3 Baza'!$A$2:$A$1999,'Task3 Baza'!$C$2:$C$1999,"non",0)</f>
        <v>Biləsuvar</v>
      </c>
      <c r="F3043" s="109" t="str">
        <f t="shared" si="98"/>
        <v>Bakı</v>
      </c>
      <c r="G3043" s="110">
        <f t="shared" si="99"/>
        <v>10</v>
      </c>
    </row>
    <row r="3044" spans="1:7" x14ac:dyDescent="0.3">
      <c r="A3044" s="20" t="s">
        <v>337</v>
      </c>
      <c r="B3044" s="102">
        <v>44131</v>
      </c>
      <c r="C3044" s="103">
        <v>0.2</v>
      </c>
      <c r="D3044" s="133">
        <v>2600</v>
      </c>
      <c r="E3044" s="108" t="str">
        <f>_xlfn.XLOOKUP($A3044,'Task3 Baza'!$A$2:$A$1999,'Task3 Baza'!$C$2:$C$1999,"non",0)</f>
        <v>Sabirabad</v>
      </c>
      <c r="F3044" s="109" t="str">
        <f t="shared" si="98"/>
        <v>Gəncə</v>
      </c>
      <c r="G3044" s="110">
        <f t="shared" si="99"/>
        <v>20</v>
      </c>
    </row>
    <row r="3045" spans="1:7" x14ac:dyDescent="0.3">
      <c r="A3045" s="20" t="s">
        <v>1395</v>
      </c>
      <c r="B3045" s="102">
        <v>44604</v>
      </c>
      <c r="C3045" s="103">
        <v>0.22</v>
      </c>
      <c r="D3045" s="133">
        <v>2000</v>
      </c>
      <c r="E3045" s="108" t="str">
        <f>_xlfn.XLOOKUP($A3045,'Task3 Baza'!$A$2:$A$1999,'Task3 Baza'!$C$2:$C$1999,"non",0)</f>
        <v>Gədəbəy</v>
      </c>
      <c r="F3045" s="109" t="str">
        <f t="shared" si="98"/>
        <v>Sumqayıt</v>
      </c>
      <c r="G3045" s="110">
        <f t="shared" si="99"/>
        <v>50</v>
      </c>
    </row>
    <row r="3046" spans="1:7" x14ac:dyDescent="0.3">
      <c r="A3046" s="20" t="s">
        <v>377</v>
      </c>
      <c r="B3046" s="102">
        <v>44370</v>
      </c>
      <c r="C3046" s="103">
        <v>0.14000000000000001</v>
      </c>
      <c r="D3046" s="133">
        <v>6600</v>
      </c>
      <c r="E3046" s="108" t="str">
        <f>_xlfn.XLOOKUP($A3046,'Task3 Baza'!$A$2:$A$1999,'Task3 Baza'!$C$2:$C$1999,"non",0)</f>
        <v>Ucar</v>
      </c>
      <c r="F3046" s="109" t="str">
        <f t="shared" si="98"/>
        <v>Lənkəran</v>
      </c>
      <c r="G3046" s="110">
        <f t="shared" si="99"/>
        <v>42</v>
      </c>
    </row>
    <row r="3047" spans="1:7" x14ac:dyDescent="0.3">
      <c r="A3047" s="20" t="s">
        <v>1666</v>
      </c>
      <c r="B3047" s="102">
        <v>44563</v>
      </c>
      <c r="C3047" s="103">
        <v>0.21</v>
      </c>
      <c r="D3047" s="133">
        <v>5900</v>
      </c>
      <c r="E3047" s="108" t="str">
        <f>_xlfn.XLOOKUP($A3047,'Task3 Baza'!$A$2:$A$1999,'Task3 Baza'!$C$2:$C$1999,"non",0)</f>
        <v>Qəbələ</v>
      </c>
      <c r="F3047" s="109" t="str">
        <f t="shared" si="98"/>
        <v>Sumqayıt</v>
      </c>
      <c r="G3047" s="110">
        <f t="shared" si="99"/>
        <v>50</v>
      </c>
    </row>
    <row r="3048" spans="1:7" x14ac:dyDescent="0.3">
      <c r="A3048" s="20" t="s">
        <v>1238</v>
      </c>
      <c r="B3048" s="102">
        <v>44018</v>
      </c>
      <c r="C3048" s="103">
        <v>0.2</v>
      </c>
      <c r="D3048" s="133">
        <v>10400</v>
      </c>
      <c r="E3048" s="108" t="str">
        <f>_xlfn.XLOOKUP($A3048,'Task3 Baza'!$A$2:$A$1999,'Task3 Baza'!$C$2:$C$1999,"non",0)</f>
        <v>Şirvan</v>
      </c>
      <c r="F3048" s="109" t="str">
        <f t="shared" si="98"/>
        <v>Lənkəran</v>
      </c>
      <c r="G3048" s="110">
        <f t="shared" si="99"/>
        <v>42</v>
      </c>
    </row>
    <row r="3049" spans="1:7" x14ac:dyDescent="0.3">
      <c r="A3049" s="20" t="s">
        <v>1709</v>
      </c>
      <c r="B3049" s="102">
        <v>44355</v>
      </c>
      <c r="C3049" s="103">
        <v>0.22</v>
      </c>
      <c r="D3049" s="133">
        <v>4100</v>
      </c>
      <c r="E3049" s="108" t="str">
        <f>_xlfn.XLOOKUP($A3049,'Task3 Baza'!$A$2:$A$1999,'Task3 Baza'!$C$2:$C$1999,"non",0)</f>
        <v>Göyçay</v>
      </c>
      <c r="F3049" s="109" t="str">
        <f t="shared" si="98"/>
        <v>Sumqayıt</v>
      </c>
      <c r="G3049" s="110">
        <f t="shared" si="99"/>
        <v>50</v>
      </c>
    </row>
    <row r="3050" spans="1:7" x14ac:dyDescent="0.3">
      <c r="A3050" s="20" t="s">
        <v>169</v>
      </c>
      <c r="B3050" s="102">
        <v>43939</v>
      </c>
      <c r="C3050" s="103">
        <v>0.19</v>
      </c>
      <c r="D3050" s="133">
        <v>11700</v>
      </c>
      <c r="E3050" s="108" t="str">
        <f>_xlfn.XLOOKUP($A3050,'Task3 Baza'!$A$2:$A$1999,'Task3 Baza'!$C$2:$C$1999,"non",0)</f>
        <v>Hacıqabul</v>
      </c>
      <c r="F3050" s="109" t="str">
        <f t="shared" si="98"/>
        <v>Sumqayıt</v>
      </c>
      <c r="G3050" s="110">
        <f t="shared" si="99"/>
        <v>50</v>
      </c>
    </row>
    <row r="3051" spans="1:7" x14ac:dyDescent="0.3">
      <c r="A3051" s="20" t="s">
        <v>1710</v>
      </c>
      <c r="B3051" s="102">
        <v>44808</v>
      </c>
      <c r="C3051" s="103">
        <v>0.23</v>
      </c>
      <c r="D3051" s="133">
        <v>6400</v>
      </c>
      <c r="E3051" s="108" t="str">
        <f>_xlfn.XLOOKUP($A3051,'Task3 Baza'!$A$2:$A$1999,'Task3 Baza'!$C$2:$C$1999,"non",0)</f>
        <v>Tovuz</v>
      </c>
      <c r="F3051" s="109" t="str">
        <f t="shared" si="98"/>
        <v>Lənkəran</v>
      </c>
      <c r="G3051" s="110">
        <f t="shared" si="99"/>
        <v>42</v>
      </c>
    </row>
    <row r="3052" spans="1:7" x14ac:dyDescent="0.3">
      <c r="A3052" s="20" t="s">
        <v>1689</v>
      </c>
      <c r="B3052" s="102">
        <v>44630</v>
      </c>
      <c r="C3052" s="103">
        <v>0.18</v>
      </c>
      <c r="D3052" s="133">
        <v>4900</v>
      </c>
      <c r="E3052" s="108" t="str">
        <f>_xlfn.XLOOKUP($A3052,'Task3 Baza'!$A$2:$A$1999,'Task3 Baza'!$C$2:$C$1999,"non",0)</f>
        <v>Şahbuz</v>
      </c>
      <c r="F3052" s="109" t="str">
        <f t="shared" si="98"/>
        <v>Gəncə</v>
      </c>
      <c r="G3052" s="110">
        <f t="shared" si="99"/>
        <v>20</v>
      </c>
    </row>
    <row r="3053" spans="1:7" x14ac:dyDescent="0.3">
      <c r="A3053" s="20" t="s">
        <v>274</v>
      </c>
      <c r="B3053" s="102">
        <v>43741</v>
      </c>
      <c r="C3053" s="103">
        <v>0.15</v>
      </c>
      <c r="D3053" s="133">
        <v>8400</v>
      </c>
      <c r="E3053" s="108" t="str">
        <f>_xlfn.XLOOKUP($A3053,'Task3 Baza'!$A$2:$A$1999,'Task3 Baza'!$C$2:$C$1999,"non",0)</f>
        <v>Tərtər</v>
      </c>
      <c r="F3053" s="109" t="str">
        <f t="shared" si="98"/>
        <v>Lənkəran</v>
      </c>
      <c r="G3053" s="110">
        <f t="shared" si="99"/>
        <v>42</v>
      </c>
    </row>
    <row r="3054" spans="1:7" x14ac:dyDescent="0.3">
      <c r="A3054" s="20" t="s">
        <v>1568</v>
      </c>
      <c r="B3054" s="102">
        <v>44464</v>
      </c>
      <c r="C3054" s="103">
        <v>0.2</v>
      </c>
      <c r="D3054" s="133">
        <v>10900</v>
      </c>
      <c r="E3054" s="108" t="str">
        <f>_xlfn.XLOOKUP($A3054,'Task3 Baza'!$A$2:$A$1999,'Task3 Baza'!$C$2:$C$1999,"non",0)</f>
        <v>Masallı</v>
      </c>
      <c r="F3054" s="109" t="str">
        <f t="shared" si="98"/>
        <v>Gəncə</v>
      </c>
      <c r="G3054" s="110">
        <f t="shared" si="99"/>
        <v>20</v>
      </c>
    </row>
    <row r="3055" spans="1:7" x14ac:dyDescent="0.3">
      <c r="A3055" s="20" t="s">
        <v>1711</v>
      </c>
      <c r="B3055" s="102">
        <v>43730</v>
      </c>
      <c r="C3055" s="103">
        <v>0.24</v>
      </c>
      <c r="D3055" s="133">
        <v>9700</v>
      </c>
      <c r="E3055" s="108" t="str">
        <f>_xlfn.XLOOKUP($A3055,'Task3 Baza'!$A$2:$A$1999,'Task3 Baza'!$C$2:$C$1999,"non",0)</f>
        <v>Biləsuvar</v>
      </c>
      <c r="F3055" s="109" t="str">
        <f t="shared" si="98"/>
        <v>Bakı</v>
      </c>
      <c r="G3055" s="110">
        <f t="shared" si="99"/>
        <v>10</v>
      </c>
    </row>
    <row r="3056" spans="1:7" x14ac:dyDescent="0.3">
      <c r="A3056" s="20" t="s">
        <v>918</v>
      </c>
      <c r="B3056" s="102">
        <v>44768</v>
      </c>
      <c r="C3056" s="103">
        <v>0.23</v>
      </c>
      <c r="D3056" s="133">
        <v>7400</v>
      </c>
      <c r="E3056" s="108" t="str">
        <f>_xlfn.XLOOKUP($A3056,'Task3 Baza'!$A$2:$A$1999,'Task3 Baza'!$C$2:$C$1999,"non",0)</f>
        <v>Saatlı</v>
      </c>
      <c r="F3056" s="109" t="str">
        <f t="shared" si="98"/>
        <v>Gəncə</v>
      </c>
      <c r="G3056" s="110">
        <f t="shared" si="99"/>
        <v>20</v>
      </c>
    </row>
    <row r="3057" spans="1:7" x14ac:dyDescent="0.3">
      <c r="A3057" s="20" t="s">
        <v>441</v>
      </c>
      <c r="B3057" s="102">
        <v>44078</v>
      </c>
      <c r="C3057" s="103">
        <v>0.18</v>
      </c>
      <c r="D3057" s="133">
        <v>1300</v>
      </c>
      <c r="E3057" s="108" t="str">
        <f>_xlfn.XLOOKUP($A3057,'Task3 Baza'!$A$2:$A$1999,'Task3 Baza'!$C$2:$C$1999,"non",0)</f>
        <v>Sumqayıt</v>
      </c>
      <c r="F3057" s="109" t="str">
        <f t="shared" si="98"/>
        <v>Gəncə</v>
      </c>
      <c r="G3057" s="110">
        <f t="shared" si="99"/>
        <v>20</v>
      </c>
    </row>
    <row r="3058" spans="1:7" x14ac:dyDescent="0.3">
      <c r="A3058" s="20" t="s">
        <v>674</v>
      </c>
      <c r="B3058" s="102">
        <v>43742</v>
      </c>
      <c r="C3058" s="103">
        <v>0.23</v>
      </c>
      <c r="D3058" s="133">
        <v>9100</v>
      </c>
      <c r="E3058" s="108" t="str">
        <f>_xlfn.XLOOKUP($A3058,'Task3 Baza'!$A$2:$A$1999,'Task3 Baza'!$C$2:$C$1999,"non",0)</f>
        <v>Lerik</v>
      </c>
      <c r="F3058" s="109" t="str">
        <f t="shared" si="98"/>
        <v>Gəncə</v>
      </c>
      <c r="G3058" s="110">
        <f t="shared" si="99"/>
        <v>20</v>
      </c>
    </row>
    <row r="3059" spans="1:7" x14ac:dyDescent="0.3">
      <c r="A3059" s="20" t="s">
        <v>947</v>
      </c>
      <c r="B3059" s="102">
        <v>44186</v>
      </c>
      <c r="C3059" s="103">
        <v>0.17</v>
      </c>
      <c r="D3059" s="133">
        <v>2500</v>
      </c>
      <c r="E3059" s="108" t="str">
        <f>_xlfn.XLOOKUP($A3059,'Task3 Baza'!$A$2:$A$1999,'Task3 Baza'!$C$2:$C$1999,"non",0)</f>
        <v>Şahbuz</v>
      </c>
      <c r="F3059" s="109" t="str">
        <f t="shared" si="98"/>
        <v>Gəncə</v>
      </c>
      <c r="G3059" s="110">
        <f t="shared" si="99"/>
        <v>20</v>
      </c>
    </row>
    <row r="3060" spans="1:7" x14ac:dyDescent="0.3">
      <c r="A3060" s="20" t="s">
        <v>1712</v>
      </c>
      <c r="B3060" s="102">
        <v>44474</v>
      </c>
      <c r="C3060" s="103">
        <v>0.23</v>
      </c>
      <c r="D3060" s="133">
        <v>9100</v>
      </c>
      <c r="E3060" s="108" t="str">
        <f>_xlfn.XLOOKUP($A3060,'Task3 Baza'!$A$2:$A$1999,'Task3 Baza'!$C$2:$C$1999,"non",0)</f>
        <v>Laçın</v>
      </c>
      <c r="F3060" s="109" t="str">
        <f t="shared" si="98"/>
        <v>Gəncə</v>
      </c>
      <c r="G3060" s="110">
        <f t="shared" si="99"/>
        <v>20</v>
      </c>
    </row>
    <row r="3061" spans="1:7" x14ac:dyDescent="0.3">
      <c r="A3061" s="20" t="s">
        <v>1713</v>
      </c>
      <c r="B3061" s="102">
        <v>44297</v>
      </c>
      <c r="C3061" s="103">
        <v>0.22</v>
      </c>
      <c r="D3061" s="133">
        <v>9200</v>
      </c>
      <c r="E3061" s="108" t="str">
        <f>_xlfn.XLOOKUP($A3061,'Task3 Baza'!$A$2:$A$1999,'Task3 Baza'!$C$2:$C$1999,"non",0)</f>
        <v>Göyçay</v>
      </c>
      <c r="F3061" s="109" t="str">
        <f t="shared" si="98"/>
        <v>Sumqayıt</v>
      </c>
      <c r="G3061" s="110">
        <f t="shared" si="99"/>
        <v>50</v>
      </c>
    </row>
    <row r="3062" spans="1:7" x14ac:dyDescent="0.3">
      <c r="A3062" s="20" t="s">
        <v>249</v>
      </c>
      <c r="B3062" s="102">
        <v>44515</v>
      </c>
      <c r="C3062" s="103">
        <v>0.17</v>
      </c>
      <c r="D3062" s="133">
        <v>2600</v>
      </c>
      <c r="E3062" s="108" t="str">
        <f>_xlfn.XLOOKUP($A3062,'Task3 Baza'!$A$2:$A$1999,'Task3 Baza'!$C$2:$C$1999,"non",0)</f>
        <v>Füzuli</v>
      </c>
      <c r="F3062" s="109" t="str">
        <f t="shared" si="98"/>
        <v>Sumqayıt</v>
      </c>
      <c r="G3062" s="110">
        <f t="shared" si="99"/>
        <v>50</v>
      </c>
    </row>
    <row r="3063" spans="1:7" x14ac:dyDescent="0.3">
      <c r="A3063" s="20" t="s">
        <v>594</v>
      </c>
      <c r="B3063" s="102">
        <v>44264</v>
      </c>
      <c r="C3063" s="103">
        <v>0.16</v>
      </c>
      <c r="D3063" s="133">
        <v>8900</v>
      </c>
      <c r="E3063" s="108" t="str">
        <f>_xlfn.XLOOKUP($A3063,'Task3 Baza'!$A$2:$A$1999,'Task3 Baza'!$C$2:$C$1999,"non",0)</f>
        <v>Oğuz</v>
      </c>
      <c r="F3063" s="109" t="str">
        <f t="shared" si="98"/>
        <v>Gəncə</v>
      </c>
      <c r="G3063" s="110">
        <f t="shared" si="99"/>
        <v>20</v>
      </c>
    </row>
    <row r="3064" spans="1:7" x14ac:dyDescent="0.3">
      <c r="A3064" s="20" t="s">
        <v>1714</v>
      </c>
      <c r="B3064" s="102">
        <v>44441</v>
      </c>
      <c r="C3064" s="103">
        <v>0.19</v>
      </c>
      <c r="D3064" s="133">
        <v>1500</v>
      </c>
      <c r="E3064" s="108" t="str">
        <f>_xlfn.XLOOKUP($A3064,'Task3 Baza'!$A$2:$A$1999,'Task3 Baza'!$C$2:$C$1999,"non",0)</f>
        <v>Yardımlı</v>
      </c>
      <c r="F3064" s="109" t="str">
        <f t="shared" si="98"/>
        <v>Lənkəran</v>
      </c>
      <c r="G3064" s="110">
        <f t="shared" si="99"/>
        <v>42</v>
      </c>
    </row>
    <row r="3065" spans="1:7" x14ac:dyDescent="0.3">
      <c r="A3065" s="20" t="s">
        <v>1002</v>
      </c>
      <c r="B3065" s="102">
        <v>44099</v>
      </c>
      <c r="C3065" s="103">
        <v>0.14000000000000001</v>
      </c>
      <c r="D3065" s="133">
        <v>1300</v>
      </c>
      <c r="E3065" s="108" t="str">
        <f>_xlfn.XLOOKUP($A3065,'Task3 Baza'!$A$2:$A$1999,'Task3 Baza'!$C$2:$C$1999,"non",0)</f>
        <v>Xızı</v>
      </c>
      <c r="F3065" s="109" t="str">
        <f t="shared" si="98"/>
        <v>Sumqayıt</v>
      </c>
      <c r="G3065" s="110">
        <f t="shared" si="99"/>
        <v>50</v>
      </c>
    </row>
    <row r="3066" spans="1:7" x14ac:dyDescent="0.3">
      <c r="A3066" s="20" t="s">
        <v>146</v>
      </c>
      <c r="B3066" s="102">
        <v>44359</v>
      </c>
      <c r="C3066" s="103">
        <v>0.19</v>
      </c>
      <c r="D3066" s="133">
        <v>5500</v>
      </c>
      <c r="E3066" s="108" t="str">
        <f>_xlfn.XLOOKUP($A3066,'Task3 Baza'!$A$2:$A$1999,'Task3 Baza'!$C$2:$C$1999,"non",0)</f>
        <v>Qobustan</v>
      </c>
      <c r="F3066" s="109" t="str">
        <f t="shared" si="98"/>
        <v>Gəncə</v>
      </c>
      <c r="G3066" s="110">
        <f t="shared" si="99"/>
        <v>20</v>
      </c>
    </row>
    <row r="3067" spans="1:7" x14ac:dyDescent="0.3">
      <c r="A3067" s="20" t="s">
        <v>253</v>
      </c>
      <c r="B3067" s="102">
        <v>44079</v>
      </c>
      <c r="C3067" s="103">
        <v>0.21</v>
      </c>
      <c r="D3067" s="133">
        <v>5700</v>
      </c>
      <c r="E3067" s="108" t="str">
        <f>_xlfn.XLOOKUP($A3067,'Task3 Baza'!$A$2:$A$1999,'Task3 Baza'!$C$2:$C$1999,"non",0)</f>
        <v>Şahbuz</v>
      </c>
      <c r="F3067" s="109" t="str">
        <f t="shared" si="98"/>
        <v>Gəncə</v>
      </c>
      <c r="G3067" s="110">
        <f t="shared" si="99"/>
        <v>20</v>
      </c>
    </row>
    <row r="3068" spans="1:7" x14ac:dyDescent="0.3">
      <c r="A3068" s="20" t="s">
        <v>370</v>
      </c>
      <c r="B3068" s="102">
        <v>44620</v>
      </c>
      <c r="C3068" s="103">
        <v>0.15</v>
      </c>
      <c r="D3068" s="133">
        <v>12300</v>
      </c>
      <c r="E3068" s="108" t="str">
        <f>_xlfn.XLOOKUP($A3068,'Task3 Baza'!$A$2:$A$1999,'Task3 Baza'!$C$2:$C$1999,"non",0)</f>
        <v>Ordubad</v>
      </c>
      <c r="F3068" s="109" t="str">
        <f t="shared" si="98"/>
        <v>Gəncə</v>
      </c>
      <c r="G3068" s="110">
        <f t="shared" si="99"/>
        <v>20</v>
      </c>
    </row>
    <row r="3069" spans="1:7" x14ac:dyDescent="0.3">
      <c r="A3069" s="20" t="s">
        <v>1610</v>
      </c>
      <c r="B3069" s="102">
        <v>44534</v>
      </c>
      <c r="C3069" s="103">
        <v>0.23</v>
      </c>
      <c r="D3069" s="133">
        <v>11100</v>
      </c>
      <c r="E3069" s="108" t="str">
        <f>_xlfn.XLOOKUP($A3069,'Task3 Baza'!$A$2:$A$1999,'Task3 Baza'!$C$2:$C$1999,"non",0)</f>
        <v>Sədərək</v>
      </c>
      <c r="F3069" s="109" t="str">
        <f t="shared" si="98"/>
        <v>Gəncə</v>
      </c>
      <c r="G3069" s="110">
        <f t="shared" si="99"/>
        <v>20</v>
      </c>
    </row>
    <row r="3070" spans="1:7" x14ac:dyDescent="0.3">
      <c r="A3070" s="20" t="s">
        <v>1712</v>
      </c>
      <c r="B3070" s="102">
        <v>44254</v>
      </c>
      <c r="C3070" s="103">
        <v>0.22</v>
      </c>
      <c r="D3070" s="133">
        <v>2400</v>
      </c>
      <c r="E3070" s="108" t="str">
        <f>_xlfn.XLOOKUP($A3070,'Task3 Baza'!$A$2:$A$1999,'Task3 Baza'!$C$2:$C$1999,"non",0)</f>
        <v>Laçın</v>
      </c>
      <c r="F3070" s="109" t="str">
        <f t="shared" si="98"/>
        <v>Gəncə</v>
      </c>
      <c r="G3070" s="110">
        <f t="shared" si="99"/>
        <v>20</v>
      </c>
    </row>
    <row r="3071" spans="1:7" x14ac:dyDescent="0.3">
      <c r="A3071" s="20" t="s">
        <v>1051</v>
      </c>
      <c r="B3071" s="102">
        <v>44404</v>
      </c>
      <c r="C3071" s="103">
        <v>0.16</v>
      </c>
      <c r="D3071" s="133">
        <v>12400</v>
      </c>
      <c r="E3071" s="108" t="str">
        <f>_xlfn.XLOOKUP($A3071,'Task3 Baza'!$A$2:$A$1999,'Task3 Baza'!$C$2:$C$1999,"non",0)</f>
        <v>Göygöl</v>
      </c>
      <c r="F3071" s="109" t="str">
        <f t="shared" si="98"/>
        <v>Sumqayıt</v>
      </c>
      <c r="G3071" s="110">
        <f t="shared" si="99"/>
        <v>50</v>
      </c>
    </row>
    <row r="3072" spans="1:7" x14ac:dyDescent="0.3">
      <c r="A3072" s="20" t="s">
        <v>342</v>
      </c>
      <c r="B3072" s="102">
        <v>44543</v>
      </c>
      <c r="C3072" s="103">
        <v>0.15</v>
      </c>
      <c r="D3072" s="133">
        <v>1400</v>
      </c>
      <c r="E3072" s="108" t="str">
        <f>_xlfn.XLOOKUP($A3072,'Task3 Baza'!$A$2:$A$1999,'Task3 Baza'!$C$2:$C$1999,"non",0)</f>
        <v>Hacıqabul</v>
      </c>
      <c r="F3072" s="109" t="str">
        <f t="shared" si="98"/>
        <v>Sumqayıt</v>
      </c>
      <c r="G3072" s="110">
        <f t="shared" si="99"/>
        <v>50</v>
      </c>
    </row>
    <row r="3073" spans="1:7" x14ac:dyDescent="0.3">
      <c r="A3073" s="20" t="s">
        <v>767</v>
      </c>
      <c r="B3073" s="102">
        <v>43797</v>
      </c>
      <c r="C3073" s="103">
        <v>0.18</v>
      </c>
      <c r="D3073" s="133">
        <v>4800</v>
      </c>
      <c r="E3073" s="108" t="str">
        <f>_xlfn.XLOOKUP($A3073,'Task3 Baza'!$A$2:$A$1999,'Task3 Baza'!$C$2:$C$1999,"non",0)</f>
        <v>Cəbrayıl</v>
      </c>
      <c r="F3073" s="109" t="str">
        <f t="shared" si="98"/>
        <v>Bakı</v>
      </c>
      <c r="G3073" s="110">
        <f t="shared" si="99"/>
        <v>10</v>
      </c>
    </row>
    <row r="3074" spans="1:7" x14ac:dyDescent="0.3">
      <c r="A3074" s="20" t="s">
        <v>736</v>
      </c>
      <c r="B3074" s="102">
        <v>44067</v>
      </c>
      <c r="C3074" s="103">
        <v>0.19</v>
      </c>
      <c r="D3074" s="133">
        <v>6000</v>
      </c>
      <c r="E3074" s="108" t="str">
        <f>_xlfn.XLOOKUP($A3074,'Task3 Baza'!$A$2:$A$1999,'Task3 Baza'!$C$2:$C$1999,"non",0)</f>
        <v>Salyan</v>
      </c>
      <c r="F3074" s="109" t="str">
        <f t="shared" ref="F3074:F3137" si="100">VLOOKUP($E3074,$I$3:$K$75,2,0)</f>
        <v>Gəncə</v>
      </c>
      <c r="G3074" s="110">
        <f t="shared" ref="G3074:G3137" si="101">VLOOKUP(VLOOKUP($E3074,$I$3:$J$75,2,0),$L$3:$M$6,2,0)</f>
        <v>20</v>
      </c>
    </row>
    <row r="3075" spans="1:7" x14ac:dyDescent="0.3">
      <c r="A3075" s="20" t="s">
        <v>1715</v>
      </c>
      <c r="B3075" s="102">
        <v>44292</v>
      </c>
      <c r="C3075" s="103">
        <v>0.24</v>
      </c>
      <c r="D3075" s="133">
        <v>7100</v>
      </c>
      <c r="E3075" s="108" t="str">
        <f>_xlfn.XLOOKUP($A3075,'Task3 Baza'!$A$2:$A$1999,'Task3 Baza'!$C$2:$C$1999,"non",0)</f>
        <v>Tovuz</v>
      </c>
      <c r="F3075" s="109" t="str">
        <f t="shared" si="100"/>
        <v>Lənkəran</v>
      </c>
      <c r="G3075" s="110">
        <f t="shared" si="101"/>
        <v>42</v>
      </c>
    </row>
    <row r="3076" spans="1:7" x14ac:dyDescent="0.3">
      <c r="A3076" s="20" t="s">
        <v>716</v>
      </c>
      <c r="B3076" s="102">
        <v>44070</v>
      </c>
      <c r="C3076" s="103">
        <v>0.23</v>
      </c>
      <c r="D3076" s="133">
        <v>5800</v>
      </c>
      <c r="E3076" s="108" t="str">
        <f>_xlfn.XLOOKUP($A3076,'Task3 Baza'!$A$2:$A$1999,'Task3 Baza'!$C$2:$C$1999,"non",0)</f>
        <v>Xocalı</v>
      </c>
      <c r="F3076" s="109" t="str">
        <f t="shared" si="100"/>
        <v>Sumqayıt</v>
      </c>
      <c r="G3076" s="110">
        <f t="shared" si="101"/>
        <v>50</v>
      </c>
    </row>
    <row r="3077" spans="1:7" x14ac:dyDescent="0.3">
      <c r="A3077" s="20" t="s">
        <v>906</v>
      </c>
      <c r="B3077" s="102">
        <v>43626</v>
      </c>
      <c r="C3077" s="103">
        <v>0.17</v>
      </c>
      <c r="D3077" s="133">
        <v>7700</v>
      </c>
      <c r="E3077" s="108" t="str">
        <f>_xlfn.XLOOKUP($A3077,'Task3 Baza'!$A$2:$A$1999,'Task3 Baza'!$C$2:$C$1999,"non",0)</f>
        <v>Hacıqabul</v>
      </c>
      <c r="F3077" s="109" t="str">
        <f t="shared" si="100"/>
        <v>Sumqayıt</v>
      </c>
      <c r="G3077" s="110">
        <f t="shared" si="101"/>
        <v>50</v>
      </c>
    </row>
    <row r="3078" spans="1:7" x14ac:dyDescent="0.3">
      <c r="A3078" s="20" t="s">
        <v>1642</v>
      </c>
      <c r="B3078" s="102">
        <v>44425</v>
      </c>
      <c r="C3078" s="103">
        <v>0.2</v>
      </c>
      <c r="D3078" s="133">
        <v>7800</v>
      </c>
      <c r="E3078" s="108" t="str">
        <f>_xlfn.XLOOKUP($A3078,'Task3 Baza'!$A$2:$A$1999,'Task3 Baza'!$C$2:$C$1999,"non",0)</f>
        <v>Yardımlı</v>
      </c>
      <c r="F3078" s="109" t="str">
        <f t="shared" si="100"/>
        <v>Lənkəran</v>
      </c>
      <c r="G3078" s="110">
        <f t="shared" si="101"/>
        <v>42</v>
      </c>
    </row>
    <row r="3079" spans="1:7" x14ac:dyDescent="0.3">
      <c r="A3079" s="20" t="s">
        <v>936</v>
      </c>
      <c r="B3079" s="102">
        <v>44429</v>
      </c>
      <c r="C3079" s="103">
        <v>0.16</v>
      </c>
      <c r="D3079" s="133">
        <v>4200</v>
      </c>
      <c r="E3079" s="108" t="str">
        <f>_xlfn.XLOOKUP($A3079,'Task3 Baza'!$A$2:$A$1999,'Task3 Baza'!$C$2:$C$1999,"non",0)</f>
        <v>Tovuz</v>
      </c>
      <c r="F3079" s="109" t="str">
        <f t="shared" si="100"/>
        <v>Lənkəran</v>
      </c>
      <c r="G3079" s="110">
        <f t="shared" si="101"/>
        <v>42</v>
      </c>
    </row>
    <row r="3080" spans="1:7" x14ac:dyDescent="0.3">
      <c r="A3080" s="20" t="s">
        <v>464</v>
      </c>
      <c r="B3080" s="102">
        <v>43697</v>
      </c>
      <c r="C3080" s="103">
        <v>0.2</v>
      </c>
      <c r="D3080" s="133">
        <v>7600</v>
      </c>
      <c r="E3080" s="108" t="str">
        <f>_xlfn.XLOOKUP($A3080,'Task3 Baza'!$A$2:$A$1999,'Task3 Baza'!$C$2:$C$1999,"non",0)</f>
        <v>Ağdam</v>
      </c>
      <c r="F3080" s="109" t="str">
        <f t="shared" si="100"/>
        <v>Bakı</v>
      </c>
      <c r="G3080" s="110">
        <f t="shared" si="101"/>
        <v>10</v>
      </c>
    </row>
    <row r="3081" spans="1:7" x14ac:dyDescent="0.3">
      <c r="A3081" s="20" t="s">
        <v>979</v>
      </c>
      <c r="B3081" s="102">
        <v>44503</v>
      </c>
      <c r="C3081" s="103">
        <v>0.14000000000000001</v>
      </c>
      <c r="D3081" s="133">
        <v>6600</v>
      </c>
      <c r="E3081" s="108" t="str">
        <f>_xlfn.XLOOKUP($A3081,'Task3 Baza'!$A$2:$A$1999,'Task3 Baza'!$C$2:$C$1999,"non",0)</f>
        <v>Xaçmaz</v>
      </c>
      <c r="F3081" s="109" t="str">
        <f t="shared" si="100"/>
        <v>Sumqayıt</v>
      </c>
      <c r="G3081" s="110">
        <f t="shared" si="101"/>
        <v>50</v>
      </c>
    </row>
    <row r="3082" spans="1:7" x14ac:dyDescent="0.3">
      <c r="A3082" s="20" t="s">
        <v>451</v>
      </c>
      <c r="B3082" s="102">
        <v>44421</v>
      </c>
      <c r="C3082" s="103">
        <v>0.14000000000000001</v>
      </c>
      <c r="D3082" s="133">
        <v>2100</v>
      </c>
      <c r="E3082" s="108" t="str">
        <f>_xlfn.XLOOKUP($A3082,'Task3 Baza'!$A$2:$A$1999,'Task3 Baza'!$C$2:$C$1999,"non",0)</f>
        <v>Xaçmaz</v>
      </c>
      <c r="F3082" s="109" t="str">
        <f t="shared" si="100"/>
        <v>Sumqayıt</v>
      </c>
      <c r="G3082" s="110">
        <f t="shared" si="101"/>
        <v>50</v>
      </c>
    </row>
    <row r="3083" spans="1:7" x14ac:dyDescent="0.3">
      <c r="A3083" s="20" t="s">
        <v>199</v>
      </c>
      <c r="B3083" s="102">
        <v>43883</v>
      </c>
      <c r="C3083" s="103">
        <v>0.16</v>
      </c>
      <c r="D3083" s="133">
        <v>4500</v>
      </c>
      <c r="E3083" s="108" t="str">
        <f>_xlfn.XLOOKUP($A3083,'Task3 Baza'!$A$2:$A$1999,'Task3 Baza'!$C$2:$C$1999,"non",0)</f>
        <v>Mingəçevir</v>
      </c>
      <c r="F3083" s="109" t="str">
        <f t="shared" si="100"/>
        <v>Gəncə</v>
      </c>
      <c r="G3083" s="110">
        <f t="shared" si="101"/>
        <v>20</v>
      </c>
    </row>
    <row r="3084" spans="1:7" x14ac:dyDescent="0.3">
      <c r="A3084" s="20" t="s">
        <v>963</v>
      </c>
      <c r="B3084" s="102">
        <v>44259</v>
      </c>
      <c r="C3084" s="103">
        <v>0.21</v>
      </c>
      <c r="D3084" s="133">
        <v>12300</v>
      </c>
      <c r="E3084" s="108" t="str">
        <f>_xlfn.XLOOKUP($A3084,'Task3 Baza'!$A$2:$A$1999,'Task3 Baza'!$C$2:$C$1999,"non",0)</f>
        <v>Culfa</v>
      </c>
      <c r="F3084" s="109" t="str">
        <f t="shared" si="100"/>
        <v>Bakı</v>
      </c>
      <c r="G3084" s="110">
        <f t="shared" si="101"/>
        <v>10</v>
      </c>
    </row>
    <row r="3085" spans="1:7" x14ac:dyDescent="0.3">
      <c r="A3085" s="20" t="s">
        <v>828</v>
      </c>
      <c r="B3085" s="102">
        <v>44229</v>
      </c>
      <c r="C3085" s="103">
        <v>0.2</v>
      </c>
      <c r="D3085" s="133">
        <v>5800</v>
      </c>
      <c r="E3085" s="108" t="str">
        <f>_xlfn.XLOOKUP($A3085,'Task3 Baza'!$A$2:$A$1999,'Task3 Baza'!$C$2:$C$1999,"non",0)</f>
        <v>Quba</v>
      </c>
      <c r="F3085" s="109" t="str">
        <f t="shared" si="100"/>
        <v>Gəncə</v>
      </c>
      <c r="G3085" s="110">
        <f t="shared" si="101"/>
        <v>20</v>
      </c>
    </row>
    <row r="3086" spans="1:7" x14ac:dyDescent="0.3">
      <c r="A3086" s="20" t="s">
        <v>1116</v>
      </c>
      <c r="B3086" s="102">
        <v>43990</v>
      </c>
      <c r="C3086" s="103">
        <v>0.16</v>
      </c>
      <c r="D3086" s="133">
        <v>2900</v>
      </c>
      <c r="E3086" s="108" t="str">
        <f>_xlfn.XLOOKUP($A3086,'Task3 Baza'!$A$2:$A$1999,'Task3 Baza'!$C$2:$C$1999,"non",0)</f>
        <v>Siyəzən</v>
      </c>
      <c r="F3086" s="109" t="str">
        <f t="shared" si="100"/>
        <v>Gəncə</v>
      </c>
      <c r="G3086" s="110">
        <f t="shared" si="101"/>
        <v>20</v>
      </c>
    </row>
    <row r="3087" spans="1:7" x14ac:dyDescent="0.3">
      <c r="A3087" s="20" t="s">
        <v>1633</v>
      </c>
      <c r="B3087" s="102">
        <v>44471</v>
      </c>
      <c r="C3087" s="103">
        <v>0.15</v>
      </c>
      <c r="D3087" s="133">
        <v>9600</v>
      </c>
      <c r="E3087" s="108" t="str">
        <f>_xlfn.XLOOKUP($A3087,'Task3 Baza'!$A$2:$A$1999,'Task3 Baza'!$C$2:$C$1999,"non",0)</f>
        <v>Naxçıvan</v>
      </c>
      <c r="F3087" s="109" t="str">
        <f t="shared" si="100"/>
        <v>Gəncə</v>
      </c>
      <c r="G3087" s="110">
        <f t="shared" si="101"/>
        <v>20</v>
      </c>
    </row>
    <row r="3088" spans="1:7" x14ac:dyDescent="0.3">
      <c r="A3088" s="20" t="s">
        <v>1716</v>
      </c>
      <c r="B3088" s="102">
        <v>44562</v>
      </c>
      <c r="C3088" s="103">
        <v>0.17</v>
      </c>
      <c r="D3088" s="133">
        <v>2600</v>
      </c>
      <c r="E3088" s="108" t="str">
        <f>_xlfn.XLOOKUP($A3088,'Task3 Baza'!$A$2:$A$1999,'Task3 Baza'!$C$2:$C$1999,"non",0)</f>
        <v>Oğuz</v>
      </c>
      <c r="F3088" s="109" t="str">
        <f t="shared" si="100"/>
        <v>Gəncə</v>
      </c>
      <c r="G3088" s="110">
        <f t="shared" si="101"/>
        <v>20</v>
      </c>
    </row>
    <row r="3089" spans="1:7" x14ac:dyDescent="0.3">
      <c r="A3089" s="20" t="s">
        <v>1717</v>
      </c>
      <c r="B3089" s="102">
        <v>43949</v>
      </c>
      <c r="C3089" s="103">
        <v>0.24</v>
      </c>
      <c r="D3089" s="133">
        <v>3900</v>
      </c>
      <c r="E3089" s="108" t="str">
        <f>_xlfn.XLOOKUP($A3089,'Task3 Baza'!$A$2:$A$1999,'Task3 Baza'!$C$2:$C$1999,"non",0)</f>
        <v>Goranboy</v>
      </c>
      <c r="F3089" s="109" t="str">
        <f t="shared" si="100"/>
        <v>Sumqayıt</v>
      </c>
      <c r="G3089" s="110">
        <f t="shared" si="101"/>
        <v>50</v>
      </c>
    </row>
    <row r="3090" spans="1:7" x14ac:dyDescent="0.3">
      <c r="A3090" s="20" t="s">
        <v>1624</v>
      </c>
      <c r="B3090" s="102">
        <v>44041</v>
      </c>
      <c r="C3090" s="103">
        <v>0.18</v>
      </c>
      <c r="D3090" s="133">
        <v>1500</v>
      </c>
      <c r="E3090" s="108" t="str">
        <f>_xlfn.XLOOKUP($A3090,'Task3 Baza'!$A$2:$A$1999,'Task3 Baza'!$C$2:$C$1999,"non",0)</f>
        <v>Qubadlı</v>
      </c>
      <c r="F3090" s="109" t="str">
        <f t="shared" si="100"/>
        <v>Gəncə</v>
      </c>
      <c r="G3090" s="110">
        <f t="shared" si="101"/>
        <v>20</v>
      </c>
    </row>
    <row r="3091" spans="1:7" x14ac:dyDescent="0.3">
      <c r="A3091" s="20" t="s">
        <v>988</v>
      </c>
      <c r="B3091" s="102">
        <v>44660</v>
      </c>
      <c r="C3091" s="103">
        <v>0.24</v>
      </c>
      <c r="D3091" s="133">
        <v>4400</v>
      </c>
      <c r="E3091" s="108" t="str">
        <f>_xlfn.XLOOKUP($A3091,'Task3 Baza'!$A$2:$A$1999,'Task3 Baza'!$C$2:$C$1999,"non",0)</f>
        <v>Tərtər</v>
      </c>
      <c r="F3091" s="109" t="str">
        <f t="shared" si="100"/>
        <v>Lənkəran</v>
      </c>
      <c r="G3091" s="110">
        <f t="shared" si="101"/>
        <v>42</v>
      </c>
    </row>
    <row r="3092" spans="1:7" x14ac:dyDescent="0.3">
      <c r="A3092" s="20" t="s">
        <v>1718</v>
      </c>
      <c r="B3092" s="102">
        <v>44559</v>
      </c>
      <c r="C3092" s="103">
        <v>0.24</v>
      </c>
      <c r="D3092" s="133">
        <v>3800</v>
      </c>
      <c r="E3092" s="108" t="str">
        <f>_xlfn.XLOOKUP($A3092,'Task3 Baza'!$A$2:$A$1999,'Task3 Baza'!$C$2:$C$1999,"non",0)</f>
        <v>Zaqatala</v>
      </c>
      <c r="F3092" s="109" t="str">
        <f t="shared" si="100"/>
        <v>Lənkəran</v>
      </c>
      <c r="G3092" s="110">
        <f t="shared" si="101"/>
        <v>42</v>
      </c>
    </row>
    <row r="3093" spans="1:7" x14ac:dyDescent="0.3">
      <c r="A3093" s="20" t="s">
        <v>1719</v>
      </c>
      <c r="B3093" s="102">
        <v>44321</v>
      </c>
      <c r="C3093" s="103">
        <v>0.21</v>
      </c>
      <c r="D3093" s="133">
        <v>1900</v>
      </c>
      <c r="E3093" s="108" t="str">
        <f>_xlfn.XLOOKUP($A3093,'Task3 Baza'!$A$2:$A$1999,'Task3 Baza'!$C$2:$C$1999,"non",0)</f>
        <v>İsmayıllı</v>
      </c>
      <c r="F3093" s="109" t="str">
        <f t="shared" si="100"/>
        <v>Sumqayıt</v>
      </c>
      <c r="G3093" s="110">
        <f t="shared" si="101"/>
        <v>50</v>
      </c>
    </row>
    <row r="3094" spans="1:7" x14ac:dyDescent="0.3">
      <c r="A3094" s="20" t="s">
        <v>1720</v>
      </c>
      <c r="B3094" s="102">
        <v>44765</v>
      </c>
      <c r="C3094" s="103">
        <v>0.18</v>
      </c>
      <c r="D3094" s="133">
        <v>2800</v>
      </c>
      <c r="E3094" s="108" t="str">
        <f>_xlfn.XLOOKUP($A3094,'Task3 Baza'!$A$2:$A$1999,'Task3 Baza'!$C$2:$C$1999,"non",0)</f>
        <v>Gəncə</v>
      </c>
      <c r="F3094" s="109" t="str">
        <f t="shared" si="100"/>
        <v>Sumqayıt</v>
      </c>
      <c r="G3094" s="110">
        <f t="shared" si="101"/>
        <v>50</v>
      </c>
    </row>
    <row r="3095" spans="1:7" x14ac:dyDescent="0.3">
      <c r="A3095" s="20" t="s">
        <v>186</v>
      </c>
      <c r="B3095" s="102">
        <v>44727</v>
      </c>
      <c r="C3095" s="103">
        <v>0.14000000000000001</v>
      </c>
      <c r="D3095" s="133">
        <v>12200</v>
      </c>
      <c r="E3095" s="108" t="str">
        <f>_xlfn.XLOOKUP($A3095,'Task3 Baza'!$A$2:$A$1999,'Task3 Baza'!$C$2:$C$1999,"non",0)</f>
        <v>Cəlilabad</v>
      </c>
      <c r="F3095" s="109" t="str">
        <f t="shared" si="100"/>
        <v>Bakı</v>
      </c>
      <c r="G3095" s="110">
        <f t="shared" si="101"/>
        <v>10</v>
      </c>
    </row>
    <row r="3096" spans="1:7" x14ac:dyDescent="0.3">
      <c r="A3096" s="20" t="s">
        <v>1721</v>
      </c>
      <c r="B3096" s="102">
        <v>44299</v>
      </c>
      <c r="C3096" s="103">
        <v>0.23</v>
      </c>
      <c r="D3096" s="133">
        <v>4400</v>
      </c>
      <c r="E3096" s="108" t="str">
        <f>_xlfn.XLOOKUP($A3096,'Task3 Baza'!$A$2:$A$1999,'Task3 Baza'!$C$2:$C$1999,"non",0)</f>
        <v>Daşkəsən</v>
      </c>
      <c r="F3096" s="109" t="str">
        <f t="shared" si="100"/>
        <v>Bakı</v>
      </c>
      <c r="G3096" s="110">
        <f t="shared" si="101"/>
        <v>10</v>
      </c>
    </row>
    <row r="3097" spans="1:7" x14ac:dyDescent="0.3">
      <c r="A3097" s="20" t="s">
        <v>1119</v>
      </c>
      <c r="B3097" s="102">
        <v>44258</v>
      </c>
      <c r="C3097" s="103">
        <v>0.19</v>
      </c>
      <c r="D3097" s="133">
        <v>12300</v>
      </c>
      <c r="E3097" s="108" t="str">
        <f>_xlfn.XLOOKUP($A3097,'Task3 Baza'!$A$2:$A$1999,'Task3 Baza'!$C$2:$C$1999,"non",0)</f>
        <v>Xaçmaz</v>
      </c>
      <c r="F3097" s="109" t="str">
        <f t="shared" si="100"/>
        <v>Sumqayıt</v>
      </c>
      <c r="G3097" s="110">
        <f t="shared" si="101"/>
        <v>50</v>
      </c>
    </row>
    <row r="3098" spans="1:7" x14ac:dyDescent="0.3">
      <c r="A3098" s="20" t="s">
        <v>1665</v>
      </c>
      <c r="B3098" s="102">
        <v>44599</v>
      </c>
      <c r="C3098" s="103">
        <v>0.18</v>
      </c>
      <c r="D3098" s="133">
        <v>8400</v>
      </c>
      <c r="E3098" s="108" t="str">
        <f>_xlfn.XLOOKUP($A3098,'Task3 Baza'!$A$2:$A$1999,'Task3 Baza'!$C$2:$C$1999,"non",0)</f>
        <v>Babək</v>
      </c>
      <c r="F3098" s="109" t="str">
        <f t="shared" si="100"/>
        <v>Bakı</v>
      </c>
      <c r="G3098" s="110">
        <f t="shared" si="101"/>
        <v>10</v>
      </c>
    </row>
    <row r="3099" spans="1:7" x14ac:dyDescent="0.3">
      <c r="A3099" s="20" t="s">
        <v>728</v>
      </c>
      <c r="B3099" s="102">
        <v>44013</v>
      </c>
      <c r="C3099" s="103">
        <v>0.17</v>
      </c>
      <c r="D3099" s="133">
        <v>12500</v>
      </c>
      <c r="E3099" s="108" t="str">
        <f>_xlfn.XLOOKUP($A3099,'Task3 Baza'!$A$2:$A$1999,'Task3 Baza'!$C$2:$C$1999,"non",0)</f>
        <v>Salyan</v>
      </c>
      <c r="F3099" s="109" t="str">
        <f t="shared" si="100"/>
        <v>Gəncə</v>
      </c>
      <c r="G3099" s="110">
        <f t="shared" si="101"/>
        <v>20</v>
      </c>
    </row>
    <row r="3100" spans="1:7" x14ac:dyDescent="0.3">
      <c r="A3100" s="20" t="s">
        <v>692</v>
      </c>
      <c r="B3100" s="102">
        <v>43988</v>
      </c>
      <c r="C3100" s="103">
        <v>0.18</v>
      </c>
      <c r="D3100" s="133">
        <v>2000</v>
      </c>
      <c r="E3100" s="108" t="str">
        <f>_xlfn.XLOOKUP($A3100,'Task3 Baza'!$A$2:$A$1999,'Task3 Baza'!$C$2:$C$1999,"non",0)</f>
        <v>Saatlı</v>
      </c>
      <c r="F3100" s="109" t="str">
        <f t="shared" si="100"/>
        <v>Gəncə</v>
      </c>
      <c r="G3100" s="110">
        <f t="shared" si="101"/>
        <v>20</v>
      </c>
    </row>
    <row r="3101" spans="1:7" x14ac:dyDescent="0.3">
      <c r="A3101" s="20" t="s">
        <v>1428</v>
      </c>
      <c r="B3101" s="102">
        <v>44337</v>
      </c>
      <c r="C3101" s="103">
        <v>0.19</v>
      </c>
      <c r="D3101" s="133">
        <v>1200</v>
      </c>
      <c r="E3101" s="108" t="str">
        <f>_xlfn.XLOOKUP($A3101,'Task3 Baza'!$A$2:$A$1999,'Task3 Baza'!$C$2:$C$1999,"non",0)</f>
        <v>Beyləqan</v>
      </c>
      <c r="F3101" s="109" t="str">
        <f t="shared" si="100"/>
        <v>Bakı</v>
      </c>
      <c r="G3101" s="110">
        <f t="shared" si="101"/>
        <v>10</v>
      </c>
    </row>
    <row r="3102" spans="1:7" x14ac:dyDescent="0.3">
      <c r="A3102" s="20" t="s">
        <v>571</v>
      </c>
      <c r="B3102" s="102">
        <v>44510</v>
      </c>
      <c r="C3102" s="103">
        <v>0.24</v>
      </c>
      <c r="D3102" s="133">
        <v>12800</v>
      </c>
      <c r="E3102" s="108" t="str">
        <f>_xlfn.XLOOKUP($A3102,'Task3 Baza'!$A$2:$A$1999,'Task3 Baza'!$C$2:$C$1999,"non",0)</f>
        <v>Ağdam</v>
      </c>
      <c r="F3102" s="109" t="str">
        <f t="shared" si="100"/>
        <v>Bakı</v>
      </c>
      <c r="G3102" s="110">
        <f t="shared" si="101"/>
        <v>10</v>
      </c>
    </row>
    <row r="3103" spans="1:7" x14ac:dyDescent="0.3">
      <c r="A3103" s="20" t="s">
        <v>1399</v>
      </c>
      <c r="B3103" s="102">
        <v>44279</v>
      </c>
      <c r="C3103" s="103">
        <v>0.17</v>
      </c>
      <c r="D3103" s="133">
        <v>12100</v>
      </c>
      <c r="E3103" s="108" t="str">
        <f>_xlfn.XLOOKUP($A3103,'Task3 Baza'!$A$2:$A$1999,'Task3 Baza'!$C$2:$C$1999,"non",0)</f>
        <v>Ağsu</v>
      </c>
      <c r="F3103" s="109" t="str">
        <f t="shared" si="100"/>
        <v>Bakı</v>
      </c>
      <c r="G3103" s="110">
        <f t="shared" si="101"/>
        <v>10</v>
      </c>
    </row>
    <row r="3104" spans="1:7" x14ac:dyDescent="0.3">
      <c r="A3104" s="20" t="s">
        <v>1474</v>
      </c>
      <c r="B3104" s="102">
        <v>44773</v>
      </c>
      <c r="C3104" s="103">
        <v>0.22</v>
      </c>
      <c r="D3104" s="133">
        <v>5500</v>
      </c>
      <c r="E3104" s="108" t="str">
        <f>_xlfn.XLOOKUP($A3104,'Task3 Baza'!$A$2:$A$1999,'Task3 Baza'!$C$2:$C$1999,"non",0)</f>
        <v>Şəmkir</v>
      </c>
      <c r="F3104" s="109" t="str">
        <f t="shared" si="100"/>
        <v>Lənkəran</v>
      </c>
      <c r="G3104" s="110">
        <f t="shared" si="101"/>
        <v>42</v>
      </c>
    </row>
    <row r="3105" spans="1:7" x14ac:dyDescent="0.3">
      <c r="A3105" s="20" t="s">
        <v>1456</v>
      </c>
      <c r="B3105" s="102">
        <v>44186</v>
      </c>
      <c r="C3105" s="103">
        <v>0.22</v>
      </c>
      <c r="D3105" s="133">
        <v>11000</v>
      </c>
      <c r="E3105" s="108" t="str">
        <f>_xlfn.XLOOKUP($A3105,'Task3 Baza'!$A$2:$A$1999,'Task3 Baza'!$C$2:$C$1999,"non",0)</f>
        <v>Daşkəsən</v>
      </c>
      <c r="F3105" s="109" t="str">
        <f t="shared" si="100"/>
        <v>Bakı</v>
      </c>
      <c r="G3105" s="110">
        <f t="shared" si="101"/>
        <v>10</v>
      </c>
    </row>
    <row r="3106" spans="1:7" x14ac:dyDescent="0.3">
      <c r="A3106" s="20" t="s">
        <v>1562</v>
      </c>
      <c r="B3106" s="102">
        <v>43883</v>
      </c>
      <c r="C3106" s="103">
        <v>0.2</v>
      </c>
      <c r="D3106" s="133">
        <v>7500</v>
      </c>
      <c r="E3106" s="108" t="str">
        <f>_xlfn.XLOOKUP($A3106,'Task3 Baza'!$A$2:$A$1999,'Task3 Baza'!$C$2:$C$1999,"non",0)</f>
        <v>Salyan</v>
      </c>
      <c r="F3106" s="109" t="str">
        <f t="shared" si="100"/>
        <v>Gəncə</v>
      </c>
      <c r="G3106" s="110">
        <f t="shared" si="101"/>
        <v>20</v>
      </c>
    </row>
    <row r="3107" spans="1:7" x14ac:dyDescent="0.3">
      <c r="A3107" s="20" t="s">
        <v>743</v>
      </c>
      <c r="B3107" s="102">
        <v>44295</v>
      </c>
      <c r="C3107" s="103">
        <v>0.22</v>
      </c>
      <c r="D3107" s="133">
        <v>2300</v>
      </c>
      <c r="E3107" s="108" t="str">
        <f>_xlfn.XLOOKUP($A3107,'Task3 Baza'!$A$2:$A$1999,'Task3 Baza'!$C$2:$C$1999,"non",0)</f>
        <v>Şamaxı</v>
      </c>
      <c r="F3107" s="109" t="str">
        <f t="shared" si="100"/>
        <v>Lənkəran</v>
      </c>
      <c r="G3107" s="110">
        <f t="shared" si="101"/>
        <v>42</v>
      </c>
    </row>
    <row r="3108" spans="1:7" x14ac:dyDescent="0.3">
      <c r="A3108" s="20" t="s">
        <v>1236</v>
      </c>
      <c r="B3108" s="102">
        <v>44390</v>
      </c>
      <c r="C3108" s="103">
        <v>0.18</v>
      </c>
      <c r="D3108" s="133">
        <v>2800</v>
      </c>
      <c r="E3108" s="108" t="str">
        <f>_xlfn.XLOOKUP($A3108,'Task3 Baza'!$A$2:$A$1999,'Task3 Baza'!$C$2:$C$1999,"non",0)</f>
        <v>Astara</v>
      </c>
      <c r="F3108" s="109" t="str">
        <f t="shared" si="100"/>
        <v>Bakı</v>
      </c>
      <c r="G3108" s="110">
        <f t="shared" si="101"/>
        <v>10</v>
      </c>
    </row>
    <row r="3109" spans="1:7" x14ac:dyDescent="0.3">
      <c r="A3109" s="20" t="s">
        <v>942</v>
      </c>
      <c r="B3109" s="102">
        <v>44493</v>
      </c>
      <c r="C3109" s="103">
        <v>0.22</v>
      </c>
      <c r="D3109" s="133">
        <v>6200</v>
      </c>
      <c r="E3109" s="108" t="str">
        <f>_xlfn.XLOOKUP($A3109,'Task3 Baza'!$A$2:$A$1999,'Task3 Baza'!$C$2:$C$1999,"non",0)</f>
        <v>Qax</v>
      </c>
      <c r="F3109" s="109" t="str">
        <f t="shared" si="100"/>
        <v>Sumqayıt</v>
      </c>
      <c r="G3109" s="110">
        <f t="shared" si="101"/>
        <v>50</v>
      </c>
    </row>
    <row r="3110" spans="1:7" x14ac:dyDescent="0.3">
      <c r="A3110" s="20" t="s">
        <v>1722</v>
      </c>
      <c r="B3110" s="102">
        <v>44453</v>
      </c>
      <c r="C3110" s="103">
        <v>0.18</v>
      </c>
      <c r="D3110" s="133">
        <v>7600</v>
      </c>
      <c r="E3110" s="108" t="str">
        <f>_xlfn.XLOOKUP($A3110,'Task3 Baza'!$A$2:$A$1999,'Task3 Baza'!$C$2:$C$1999,"non",0)</f>
        <v>Ucar</v>
      </c>
      <c r="F3110" s="109" t="str">
        <f t="shared" si="100"/>
        <v>Lənkəran</v>
      </c>
      <c r="G3110" s="110">
        <f t="shared" si="101"/>
        <v>42</v>
      </c>
    </row>
    <row r="3111" spans="1:7" x14ac:dyDescent="0.3">
      <c r="A3111" s="20" t="s">
        <v>1719</v>
      </c>
      <c r="B3111" s="102">
        <v>43692</v>
      </c>
      <c r="C3111" s="103">
        <v>0.21</v>
      </c>
      <c r="D3111" s="133">
        <v>5500</v>
      </c>
      <c r="E3111" s="108" t="str">
        <f>_xlfn.XLOOKUP($A3111,'Task3 Baza'!$A$2:$A$1999,'Task3 Baza'!$C$2:$C$1999,"non",0)</f>
        <v>İsmayıllı</v>
      </c>
      <c r="F3111" s="109" t="str">
        <f t="shared" si="100"/>
        <v>Sumqayıt</v>
      </c>
      <c r="G3111" s="110">
        <f t="shared" si="101"/>
        <v>50</v>
      </c>
    </row>
    <row r="3112" spans="1:7" x14ac:dyDescent="0.3">
      <c r="A3112" s="20" t="s">
        <v>886</v>
      </c>
      <c r="B3112" s="102">
        <v>44341</v>
      </c>
      <c r="C3112" s="103">
        <v>0.24</v>
      </c>
      <c r="D3112" s="133">
        <v>12900</v>
      </c>
      <c r="E3112" s="108" t="str">
        <f>_xlfn.XLOOKUP($A3112,'Task3 Baza'!$A$2:$A$1999,'Task3 Baza'!$C$2:$C$1999,"non",0)</f>
        <v>Babək</v>
      </c>
      <c r="F3112" s="109" t="str">
        <f t="shared" si="100"/>
        <v>Bakı</v>
      </c>
      <c r="G3112" s="110">
        <f t="shared" si="101"/>
        <v>10</v>
      </c>
    </row>
    <row r="3113" spans="1:7" x14ac:dyDescent="0.3">
      <c r="A3113" s="20" t="s">
        <v>1606</v>
      </c>
      <c r="B3113" s="102">
        <v>43785</v>
      </c>
      <c r="C3113" s="103">
        <v>0.18</v>
      </c>
      <c r="D3113" s="133">
        <v>11300</v>
      </c>
      <c r="E3113" s="108" t="str">
        <f>_xlfn.XLOOKUP($A3113,'Task3 Baza'!$A$2:$A$1999,'Task3 Baza'!$C$2:$C$1999,"non",0)</f>
        <v>Beyləqan</v>
      </c>
      <c r="F3113" s="109" t="str">
        <f t="shared" si="100"/>
        <v>Bakı</v>
      </c>
      <c r="G3113" s="110">
        <f t="shared" si="101"/>
        <v>10</v>
      </c>
    </row>
    <row r="3114" spans="1:7" x14ac:dyDescent="0.3">
      <c r="A3114" s="20" t="s">
        <v>1323</v>
      </c>
      <c r="B3114" s="102">
        <v>44587</v>
      </c>
      <c r="C3114" s="103">
        <v>0.22</v>
      </c>
      <c r="D3114" s="133">
        <v>6400</v>
      </c>
      <c r="E3114" s="108" t="str">
        <f>_xlfn.XLOOKUP($A3114,'Task3 Baza'!$A$2:$A$1999,'Task3 Baza'!$C$2:$C$1999,"non",0)</f>
        <v>Cəbrayıl</v>
      </c>
      <c r="F3114" s="109" t="str">
        <f t="shared" si="100"/>
        <v>Bakı</v>
      </c>
      <c r="G3114" s="110">
        <f t="shared" si="101"/>
        <v>10</v>
      </c>
    </row>
    <row r="3115" spans="1:7" x14ac:dyDescent="0.3">
      <c r="A3115" s="20" t="s">
        <v>1723</v>
      </c>
      <c r="B3115" s="102">
        <v>44628</v>
      </c>
      <c r="C3115" s="103">
        <v>0.23</v>
      </c>
      <c r="D3115" s="133">
        <v>11200</v>
      </c>
      <c r="E3115" s="108" t="str">
        <f>_xlfn.XLOOKUP($A3115,'Task3 Baza'!$A$2:$A$1999,'Task3 Baza'!$C$2:$C$1999,"non",0)</f>
        <v>Cəlilabad</v>
      </c>
      <c r="F3115" s="109" t="str">
        <f t="shared" si="100"/>
        <v>Bakı</v>
      </c>
      <c r="G3115" s="110">
        <f t="shared" si="101"/>
        <v>10</v>
      </c>
    </row>
    <row r="3116" spans="1:7" x14ac:dyDescent="0.3">
      <c r="A3116" s="20" t="s">
        <v>1724</v>
      </c>
      <c r="B3116" s="102">
        <v>44098</v>
      </c>
      <c r="C3116" s="103">
        <v>0.2</v>
      </c>
      <c r="D3116" s="133">
        <v>5900</v>
      </c>
      <c r="E3116" s="108" t="str">
        <f>_xlfn.XLOOKUP($A3116,'Task3 Baza'!$A$2:$A$1999,'Task3 Baza'!$C$2:$C$1999,"non",0)</f>
        <v>Gədəbəy</v>
      </c>
      <c r="F3116" s="109" t="str">
        <f t="shared" si="100"/>
        <v>Sumqayıt</v>
      </c>
      <c r="G3116" s="110">
        <f t="shared" si="101"/>
        <v>50</v>
      </c>
    </row>
    <row r="3117" spans="1:7" x14ac:dyDescent="0.3">
      <c r="A3117" s="20" t="s">
        <v>1725</v>
      </c>
      <c r="B3117" s="102">
        <v>43853</v>
      </c>
      <c r="C3117" s="103">
        <v>0.22</v>
      </c>
      <c r="D3117" s="133">
        <v>10800</v>
      </c>
      <c r="E3117" s="108" t="str">
        <f>_xlfn.XLOOKUP($A3117,'Task3 Baza'!$A$2:$A$1999,'Task3 Baza'!$C$2:$C$1999,"non",0)</f>
        <v>Ağsu</v>
      </c>
      <c r="F3117" s="109" t="str">
        <f t="shared" si="100"/>
        <v>Bakı</v>
      </c>
      <c r="G3117" s="110">
        <f t="shared" si="101"/>
        <v>10</v>
      </c>
    </row>
    <row r="3118" spans="1:7" x14ac:dyDescent="0.3">
      <c r="A3118" s="20" t="s">
        <v>640</v>
      </c>
      <c r="B3118" s="102">
        <v>43975</v>
      </c>
      <c r="C3118" s="103">
        <v>0.24</v>
      </c>
      <c r="D3118" s="133">
        <v>8200</v>
      </c>
      <c r="E3118" s="108" t="str">
        <f>_xlfn.XLOOKUP($A3118,'Task3 Baza'!$A$2:$A$1999,'Task3 Baza'!$C$2:$C$1999,"non",0)</f>
        <v>Kürdəmir</v>
      </c>
      <c r="F3118" s="109" t="str">
        <f t="shared" si="100"/>
        <v>Sumqayıt</v>
      </c>
      <c r="G3118" s="110">
        <f t="shared" si="101"/>
        <v>50</v>
      </c>
    </row>
    <row r="3119" spans="1:7" x14ac:dyDescent="0.3">
      <c r="A3119" s="20" t="s">
        <v>707</v>
      </c>
      <c r="B3119" s="102">
        <v>44072</v>
      </c>
      <c r="C3119" s="103">
        <v>0.19</v>
      </c>
      <c r="D3119" s="133">
        <v>3500</v>
      </c>
      <c r="E3119" s="108" t="str">
        <f>_xlfn.XLOOKUP($A3119,'Task3 Baza'!$A$2:$A$1999,'Task3 Baza'!$C$2:$C$1999,"non",0)</f>
        <v>Sumqayıt</v>
      </c>
      <c r="F3119" s="109" t="str">
        <f t="shared" si="100"/>
        <v>Gəncə</v>
      </c>
      <c r="G3119" s="110">
        <f t="shared" si="101"/>
        <v>20</v>
      </c>
    </row>
    <row r="3120" spans="1:7" x14ac:dyDescent="0.3">
      <c r="A3120" s="20" t="s">
        <v>1726</v>
      </c>
      <c r="B3120" s="102">
        <v>43898</v>
      </c>
      <c r="C3120" s="103">
        <v>0.18</v>
      </c>
      <c r="D3120" s="133">
        <v>6200</v>
      </c>
      <c r="E3120" s="108" t="str">
        <f>_xlfn.XLOOKUP($A3120,'Task3 Baza'!$A$2:$A$1999,'Task3 Baza'!$C$2:$C$1999,"non",0)</f>
        <v>Abşeron</v>
      </c>
      <c r="F3120" s="109" t="str">
        <f t="shared" si="100"/>
        <v>Bakı</v>
      </c>
      <c r="G3120" s="110">
        <f t="shared" si="101"/>
        <v>10</v>
      </c>
    </row>
    <row r="3121" spans="1:7" x14ac:dyDescent="0.3">
      <c r="A3121" s="20" t="s">
        <v>1659</v>
      </c>
      <c r="B3121" s="102">
        <v>44338</v>
      </c>
      <c r="C3121" s="103">
        <v>0.16</v>
      </c>
      <c r="D3121" s="133">
        <v>4300</v>
      </c>
      <c r="E3121" s="108" t="str">
        <f>_xlfn.XLOOKUP($A3121,'Task3 Baza'!$A$2:$A$1999,'Task3 Baza'!$C$2:$C$1999,"non",0)</f>
        <v>Şuşa</v>
      </c>
      <c r="F3121" s="109" t="str">
        <f t="shared" si="100"/>
        <v>Lənkəran</v>
      </c>
      <c r="G3121" s="110">
        <f t="shared" si="101"/>
        <v>42</v>
      </c>
    </row>
    <row r="3122" spans="1:7" x14ac:dyDescent="0.3">
      <c r="A3122" s="20" t="s">
        <v>1441</v>
      </c>
      <c r="B3122" s="102">
        <v>44089</v>
      </c>
      <c r="C3122" s="103">
        <v>0.24</v>
      </c>
      <c r="D3122" s="133">
        <v>3800</v>
      </c>
      <c r="E3122" s="108" t="str">
        <f>_xlfn.XLOOKUP($A3122,'Task3 Baza'!$A$2:$A$1999,'Task3 Baza'!$C$2:$C$1999,"non",0)</f>
        <v>Saatlı</v>
      </c>
      <c r="F3122" s="109" t="str">
        <f t="shared" si="100"/>
        <v>Gəncə</v>
      </c>
      <c r="G3122" s="110">
        <f t="shared" si="101"/>
        <v>20</v>
      </c>
    </row>
    <row r="3123" spans="1:7" x14ac:dyDescent="0.3">
      <c r="A3123" s="20" t="s">
        <v>1662</v>
      </c>
      <c r="B3123" s="102">
        <v>43576</v>
      </c>
      <c r="C3123" s="103">
        <v>0.18</v>
      </c>
      <c r="D3123" s="133">
        <v>8100</v>
      </c>
      <c r="E3123" s="108" t="str">
        <f>_xlfn.XLOOKUP($A3123,'Task3 Baza'!$A$2:$A$1999,'Task3 Baza'!$C$2:$C$1999,"non",0)</f>
        <v>Gəncə</v>
      </c>
      <c r="F3123" s="109" t="str">
        <f t="shared" si="100"/>
        <v>Sumqayıt</v>
      </c>
      <c r="G3123" s="110">
        <f t="shared" si="101"/>
        <v>50</v>
      </c>
    </row>
    <row r="3124" spans="1:7" x14ac:dyDescent="0.3">
      <c r="A3124" s="20" t="s">
        <v>643</v>
      </c>
      <c r="B3124" s="102">
        <v>43596</v>
      </c>
      <c r="C3124" s="103">
        <v>0.21</v>
      </c>
      <c r="D3124" s="133">
        <v>6400</v>
      </c>
      <c r="E3124" s="108" t="str">
        <f>_xlfn.XLOOKUP($A3124,'Task3 Baza'!$A$2:$A$1999,'Task3 Baza'!$C$2:$C$1999,"non",0)</f>
        <v>Göygöl</v>
      </c>
      <c r="F3124" s="109" t="str">
        <f t="shared" si="100"/>
        <v>Sumqayıt</v>
      </c>
      <c r="G3124" s="110">
        <f t="shared" si="101"/>
        <v>50</v>
      </c>
    </row>
    <row r="3125" spans="1:7" x14ac:dyDescent="0.3">
      <c r="A3125" s="20" t="s">
        <v>977</v>
      </c>
      <c r="B3125" s="102">
        <v>44186</v>
      </c>
      <c r="C3125" s="103">
        <v>0.23</v>
      </c>
      <c r="D3125" s="133">
        <v>2100</v>
      </c>
      <c r="E3125" s="108" t="str">
        <f>_xlfn.XLOOKUP($A3125,'Task3 Baza'!$A$2:$A$1999,'Task3 Baza'!$C$2:$C$1999,"non",0)</f>
        <v>Saatlı</v>
      </c>
      <c r="F3125" s="109" t="str">
        <f t="shared" si="100"/>
        <v>Gəncə</v>
      </c>
      <c r="G3125" s="110">
        <f t="shared" si="101"/>
        <v>20</v>
      </c>
    </row>
    <row r="3126" spans="1:7" x14ac:dyDescent="0.3">
      <c r="A3126" s="20" t="s">
        <v>170</v>
      </c>
      <c r="B3126" s="102">
        <v>44026</v>
      </c>
      <c r="C3126" s="103">
        <v>0.14000000000000001</v>
      </c>
      <c r="D3126" s="133">
        <v>3800</v>
      </c>
      <c r="E3126" s="108" t="str">
        <f>_xlfn.XLOOKUP($A3126,'Task3 Baza'!$A$2:$A$1999,'Task3 Baza'!$C$2:$C$1999,"non",0)</f>
        <v>Zəngilan</v>
      </c>
      <c r="F3126" s="109" t="str">
        <f t="shared" si="100"/>
        <v>Lənkəran</v>
      </c>
      <c r="G3126" s="110">
        <f t="shared" si="101"/>
        <v>42</v>
      </c>
    </row>
    <row r="3127" spans="1:7" x14ac:dyDescent="0.3">
      <c r="A3127" s="20" t="s">
        <v>1332</v>
      </c>
      <c r="B3127" s="102">
        <v>44650</v>
      </c>
      <c r="C3127" s="103">
        <v>0.22</v>
      </c>
      <c r="D3127" s="133">
        <v>3900</v>
      </c>
      <c r="E3127" s="108" t="str">
        <f>_xlfn.XLOOKUP($A3127,'Task3 Baza'!$A$2:$A$1999,'Task3 Baza'!$C$2:$C$1999,"non",0)</f>
        <v>Lənkəran</v>
      </c>
      <c r="F3127" s="109" t="str">
        <f t="shared" si="100"/>
        <v>Gəncə</v>
      </c>
      <c r="G3127" s="110">
        <f t="shared" si="101"/>
        <v>20</v>
      </c>
    </row>
    <row r="3128" spans="1:7" x14ac:dyDescent="0.3">
      <c r="A3128" s="20" t="s">
        <v>881</v>
      </c>
      <c r="B3128" s="102">
        <v>44251</v>
      </c>
      <c r="C3128" s="103">
        <v>0.2</v>
      </c>
      <c r="D3128" s="133">
        <v>11200</v>
      </c>
      <c r="E3128" s="108" t="str">
        <f>_xlfn.XLOOKUP($A3128,'Task3 Baza'!$A$2:$A$1999,'Task3 Baza'!$C$2:$C$1999,"non",0)</f>
        <v>Şuşa</v>
      </c>
      <c r="F3128" s="109" t="str">
        <f t="shared" si="100"/>
        <v>Lənkəran</v>
      </c>
      <c r="G3128" s="110">
        <f t="shared" si="101"/>
        <v>42</v>
      </c>
    </row>
    <row r="3129" spans="1:7" x14ac:dyDescent="0.3">
      <c r="A3129" s="20" t="s">
        <v>1163</v>
      </c>
      <c r="B3129" s="102">
        <v>44046</v>
      </c>
      <c r="C3129" s="103">
        <v>0.18</v>
      </c>
      <c r="D3129" s="133">
        <v>7500</v>
      </c>
      <c r="E3129" s="108" t="str">
        <f>_xlfn.XLOOKUP($A3129,'Task3 Baza'!$A$2:$A$1999,'Task3 Baza'!$C$2:$C$1999,"non",0)</f>
        <v>Quba</v>
      </c>
      <c r="F3129" s="109" t="str">
        <f t="shared" si="100"/>
        <v>Gəncə</v>
      </c>
      <c r="G3129" s="110">
        <f t="shared" si="101"/>
        <v>20</v>
      </c>
    </row>
    <row r="3130" spans="1:7" x14ac:dyDescent="0.3">
      <c r="A3130" s="20" t="s">
        <v>1727</v>
      </c>
      <c r="B3130" s="102">
        <v>44011</v>
      </c>
      <c r="C3130" s="103">
        <v>0.18</v>
      </c>
      <c r="D3130" s="133">
        <v>1800</v>
      </c>
      <c r="E3130" s="108" t="str">
        <f>_xlfn.XLOOKUP($A3130,'Task3 Baza'!$A$2:$A$1999,'Task3 Baza'!$C$2:$C$1999,"non",0)</f>
        <v>Xaçmaz</v>
      </c>
      <c r="F3130" s="109" t="str">
        <f t="shared" si="100"/>
        <v>Sumqayıt</v>
      </c>
      <c r="G3130" s="110">
        <f t="shared" si="101"/>
        <v>50</v>
      </c>
    </row>
    <row r="3131" spans="1:7" x14ac:dyDescent="0.3">
      <c r="A3131" s="20" t="s">
        <v>1728</v>
      </c>
      <c r="B3131" s="102">
        <v>44414</v>
      </c>
      <c r="C3131" s="103">
        <v>0.19</v>
      </c>
      <c r="D3131" s="133">
        <v>10200</v>
      </c>
      <c r="E3131" s="108" t="str">
        <f>_xlfn.XLOOKUP($A3131,'Task3 Baza'!$A$2:$A$1999,'Task3 Baza'!$C$2:$C$1999,"non",0)</f>
        <v>Kürdəmir</v>
      </c>
      <c r="F3131" s="109" t="str">
        <f t="shared" si="100"/>
        <v>Sumqayıt</v>
      </c>
      <c r="G3131" s="110">
        <f t="shared" si="101"/>
        <v>50</v>
      </c>
    </row>
    <row r="3132" spans="1:7" x14ac:dyDescent="0.3">
      <c r="A3132" s="20" t="s">
        <v>1124</v>
      </c>
      <c r="B3132" s="102">
        <v>44486</v>
      </c>
      <c r="C3132" s="103">
        <v>0.16</v>
      </c>
      <c r="D3132" s="133">
        <v>11200</v>
      </c>
      <c r="E3132" s="108" t="str">
        <f>_xlfn.XLOOKUP($A3132,'Task3 Baza'!$A$2:$A$1999,'Task3 Baza'!$C$2:$C$1999,"non",0)</f>
        <v>Naxçıvan</v>
      </c>
      <c r="F3132" s="109" t="str">
        <f t="shared" si="100"/>
        <v>Gəncə</v>
      </c>
      <c r="G3132" s="110">
        <f t="shared" si="101"/>
        <v>20</v>
      </c>
    </row>
    <row r="3133" spans="1:7" x14ac:dyDescent="0.3">
      <c r="A3133" s="20" t="s">
        <v>1417</v>
      </c>
      <c r="B3133" s="102">
        <v>44339</v>
      </c>
      <c r="C3133" s="103">
        <v>0.15</v>
      </c>
      <c r="D3133" s="133">
        <v>11000</v>
      </c>
      <c r="E3133" s="108" t="str">
        <f>_xlfn.XLOOKUP($A3133,'Task3 Baza'!$A$2:$A$1999,'Task3 Baza'!$C$2:$C$1999,"non",0)</f>
        <v>Qusar</v>
      </c>
      <c r="F3133" s="109" t="str">
        <f t="shared" si="100"/>
        <v>Gəncə</v>
      </c>
      <c r="G3133" s="110">
        <f t="shared" si="101"/>
        <v>20</v>
      </c>
    </row>
    <row r="3134" spans="1:7" x14ac:dyDescent="0.3">
      <c r="A3134" s="20" t="s">
        <v>862</v>
      </c>
      <c r="B3134" s="102">
        <v>44266</v>
      </c>
      <c r="C3134" s="103">
        <v>0.19</v>
      </c>
      <c r="D3134" s="133">
        <v>8400</v>
      </c>
      <c r="E3134" s="108" t="str">
        <f>_xlfn.XLOOKUP($A3134,'Task3 Baza'!$A$2:$A$1999,'Task3 Baza'!$C$2:$C$1999,"non",0)</f>
        <v>Yardımlı</v>
      </c>
      <c r="F3134" s="109" t="str">
        <f t="shared" si="100"/>
        <v>Lənkəran</v>
      </c>
      <c r="G3134" s="110">
        <f t="shared" si="101"/>
        <v>42</v>
      </c>
    </row>
    <row r="3135" spans="1:7" x14ac:dyDescent="0.3">
      <c r="A3135" s="20" t="s">
        <v>159</v>
      </c>
      <c r="B3135" s="102">
        <v>44315</v>
      </c>
      <c r="C3135" s="103">
        <v>0.21</v>
      </c>
      <c r="D3135" s="133">
        <v>3300</v>
      </c>
      <c r="E3135" s="108" t="str">
        <f>_xlfn.XLOOKUP($A3135,'Task3 Baza'!$A$2:$A$1999,'Task3 Baza'!$C$2:$C$1999,"non",0)</f>
        <v>Qəbələ</v>
      </c>
      <c r="F3135" s="109" t="str">
        <f t="shared" si="100"/>
        <v>Sumqayıt</v>
      </c>
      <c r="G3135" s="110">
        <f t="shared" si="101"/>
        <v>50</v>
      </c>
    </row>
    <row r="3136" spans="1:7" x14ac:dyDescent="0.3">
      <c r="A3136" s="20" t="s">
        <v>414</v>
      </c>
      <c r="B3136" s="102">
        <v>43543</v>
      </c>
      <c r="C3136" s="103">
        <v>0.19</v>
      </c>
      <c r="D3136" s="133">
        <v>3600</v>
      </c>
      <c r="E3136" s="108" t="str">
        <f>_xlfn.XLOOKUP($A3136,'Task3 Baza'!$A$2:$A$1999,'Task3 Baza'!$C$2:$C$1999,"non",0)</f>
        <v>Bakı</v>
      </c>
      <c r="F3136" s="109" t="str">
        <f t="shared" si="100"/>
        <v>Bakı</v>
      </c>
      <c r="G3136" s="110">
        <f t="shared" si="101"/>
        <v>10</v>
      </c>
    </row>
    <row r="3137" spans="1:7" x14ac:dyDescent="0.3">
      <c r="A3137" s="20" t="s">
        <v>1729</v>
      </c>
      <c r="B3137" s="102">
        <v>44211</v>
      </c>
      <c r="C3137" s="103">
        <v>0.14000000000000001</v>
      </c>
      <c r="D3137" s="133">
        <v>3600</v>
      </c>
      <c r="E3137" s="108" t="str">
        <f>_xlfn.XLOOKUP($A3137,'Task3 Baza'!$A$2:$A$1999,'Task3 Baza'!$C$2:$C$1999,"non",0)</f>
        <v>Culfa</v>
      </c>
      <c r="F3137" s="109" t="str">
        <f t="shared" si="100"/>
        <v>Bakı</v>
      </c>
      <c r="G3137" s="110">
        <f t="shared" si="101"/>
        <v>10</v>
      </c>
    </row>
    <row r="3138" spans="1:7" x14ac:dyDescent="0.3">
      <c r="A3138" s="20" t="s">
        <v>1730</v>
      </c>
      <c r="B3138" s="102">
        <v>44105</v>
      </c>
      <c r="C3138" s="103">
        <v>0.19</v>
      </c>
      <c r="D3138" s="133">
        <v>3700</v>
      </c>
      <c r="E3138" s="108" t="str">
        <f>_xlfn.XLOOKUP($A3138,'Task3 Baza'!$A$2:$A$1999,'Task3 Baza'!$C$2:$C$1999,"non",0)</f>
        <v>Yardımlı</v>
      </c>
      <c r="F3138" s="109" t="str">
        <f t="shared" ref="F3138:F3201" si="102">VLOOKUP($E3138,$I$3:$K$75,2,0)</f>
        <v>Lənkəran</v>
      </c>
      <c r="G3138" s="110">
        <f t="shared" ref="G3138:G3201" si="103">VLOOKUP(VLOOKUP($E3138,$I$3:$J$75,2,0),$L$3:$M$6,2,0)</f>
        <v>42</v>
      </c>
    </row>
    <row r="3139" spans="1:7" x14ac:dyDescent="0.3">
      <c r="A3139" s="20" t="s">
        <v>446</v>
      </c>
      <c r="B3139" s="102">
        <v>44310</v>
      </c>
      <c r="C3139" s="103">
        <v>0.15</v>
      </c>
      <c r="D3139" s="133">
        <v>9300</v>
      </c>
      <c r="E3139" s="108" t="str">
        <f>_xlfn.XLOOKUP($A3139,'Task3 Baza'!$A$2:$A$1999,'Task3 Baza'!$C$2:$C$1999,"non",0)</f>
        <v>Qazax</v>
      </c>
      <c r="F3139" s="109" t="str">
        <f t="shared" si="102"/>
        <v>Sumqayıt</v>
      </c>
      <c r="G3139" s="110">
        <f t="shared" si="103"/>
        <v>50</v>
      </c>
    </row>
    <row r="3140" spans="1:7" x14ac:dyDescent="0.3">
      <c r="A3140" s="20" t="s">
        <v>1468</v>
      </c>
      <c r="B3140" s="102">
        <v>44389</v>
      </c>
      <c r="C3140" s="103">
        <v>0.23</v>
      </c>
      <c r="D3140" s="133">
        <v>8800</v>
      </c>
      <c r="E3140" s="108" t="str">
        <f>_xlfn.XLOOKUP($A3140,'Task3 Baza'!$A$2:$A$1999,'Task3 Baza'!$C$2:$C$1999,"non",0)</f>
        <v>Kürdəmir</v>
      </c>
      <c r="F3140" s="109" t="str">
        <f t="shared" si="102"/>
        <v>Sumqayıt</v>
      </c>
      <c r="G3140" s="110">
        <f t="shared" si="103"/>
        <v>50</v>
      </c>
    </row>
    <row r="3141" spans="1:7" x14ac:dyDescent="0.3">
      <c r="A3141" s="20" t="s">
        <v>964</v>
      </c>
      <c r="B3141" s="102">
        <v>43895</v>
      </c>
      <c r="C3141" s="103">
        <v>0.19</v>
      </c>
      <c r="D3141" s="133">
        <v>11700</v>
      </c>
      <c r="E3141" s="108" t="str">
        <f>_xlfn.XLOOKUP($A3141,'Task3 Baza'!$A$2:$A$1999,'Task3 Baza'!$C$2:$C$1999,"non",0)</f>
        <v>Tərtər</v>
      </c>
      <c r="F3141" s="109" t="str">
        <f t="shared" si="102"/>
        <v>Lənkəran</v>
      </c>
      <c r="G3141" s="110">
        <f t="shared" si="103"/>
        <v>42</v>
      </c>
    </row>
    <row r="3142" spans="1:7" x14ac:dyDescent="0.3">
      <c r="A3142" s="20" t="s">
        <v>613</v>
      </c>
      <c r="B3142" s="102">
        <v>44110</v>
      </c>
      <c r="C3142" s="103">
        <v>0.23</v>
      </c>
      <c r="D3142" s="133">
        <v>11900</v>
      </c>
      <c r="E3142" s="108" t="str">
        <f>_xlfn.XLOOKUP($A3142,'Task3 Baza'!$A$2:$A$1999,'Task3 Baza'!$C$2:$C$1999,"non",0)</f>
        <v>Samux</v>
      </c>
      <c r="F3142" s="109" t="str">
        <f t="shared" si="102"/>
        <v>Gəncə</v>
      </c>
      <c r="G3142" s="110">
        <f t="shared" si="103"/>
        <v>20</v>
      </c>
    </row>
    <row r="3143" spans="1:7" x14ac:dyDescent="0.3">
      <c r="A3143" s="20" t="s">
        <v>1629</v>
      </c>
      <c r="B3143" s="102">
        <v>43690</v>
      </c>
      <c r="C3143" s="103">
        <v>0.21</v>
      </c>
      <c r="D3143" s="133">
        <v>11900</v>
      </c>
      <c r="E3143" s="108" t="str">
        <f>_xlfn.XLOOKUP($A3143,'Task3 Baza'!$A$2:$A$1999,'Task3 Baza'!$C$2:$C$1999,"non",0)</f>
        <v>Göyçay</v>
      </c>
      <c r="F3143" s="109" t="str">
        <f t="shared" si="102"/>
        <v>Sumqayıt</v>
      </c>
      <c r="G3143" s="110">
        <f t="shared" si="103"/>
        <v>50</v>
      </c>
    </row>
    <row r="3144" spans="1:7" x14ac:dyDescent="0.3">
      <c r="A3144" s="20" t="s">
        <v>1731</v>
      </c>
      <c r="B3144" s="102">
        <v>43982</v>
      </c>
      <c r="C3144" s="103">
        <v>0.23</v>
      </c>
      <c r="D3144" s="133">
        <v>7100</v>
      </c>
      <c r="E3144" s="108" t="str">
        <f>_xlfn.XLOOKUP($A3144,'Task3 Baza'!$A$2:$A$1999,'Task3 Baza'!$C$2:$C$1999,"non",0)</f>
        <v>Şuşa</v>
      </c>
      <c r="F3144" s="109" t="str">
        <f t="shared" si="102"/>
        <v>Lənkəran</v>
      </c>
      <c r="G3144" s="110">
        <f t="shared" si="103"/>
        <v>42</v>
      </c>
    </row>
    <row r="3145" spans="1:7" x14ac:dyDescent="0.3">
      <c r="A3145" s="20" t="s">
        <v>1613</v>
      </c>
      <c r="B3145" s="102">
        <v>43966</v>
      </c>
      <c r="C3145" s="103">
        <v>0.18</v>
      </c>
      <c r="D3145" s="133">
        <v>3800</v>
      </c>
      <c r="E3145" s="108" t="str">
        <f>_xlfn.XLOOKUP($A3145,'Task3 Baza'!$A$2:$A$1999,'Task3 Baza'!$C$2:$C$1999,"non",0)</f>
        <v>Tovuz</v>
      </c>
      <c r="F3145" s="109" t="str">
        <f t="shared" si="102"/>
        <v>Lənkəran</v>
      </c>
      <c r="G3145" s="110">
        <f t="shared" si="103"/>
        <v>42</v>
      </c>
    </row>
    <row r="3146" spans="1:7" x14ac:dyDescent="0.3">
      <c r="A3146" s="20" t="s">
        <v>834</v>
      </c>
      <c r="B3146" s="102">
        <v>43765</v>
      </c>
      <c r="C3146" s="103">
        <v>0.15</v>
      </c>
      <c r="D3146" s="133">
        <v>3800</v>
      </c>
      <c r="E3146" s="108" t="str">
        <f>_xlfn.XLOOKUP($A3146,'Task3 Baza'!$A$2:$A$1999,'Task3 Baza'!$C$2:$C$1999,"non",0)</f>
        <v>Lerik</v>
      </c>
      <c r="F3146" s="109" t="str">
        <f t="shared" si="102"/>
        <v>Gəncə</v>
      </c>
      <c r="G3146" s="110">
        <f t="shared" si="103"/>
        <v>20</v>
      </c>
    </row>
    <row r="3147" spans="1:7" x14ac:dyDescent="0.3">
      <c r="A3147" s="20" t="s">
        <v>1203</v>
      </c>
      <c r="B3147" s="102">
        <v>44181</v>
      </c>
      <c r="C3147" s="103">
        <v>0.19</v>
      </c>
      <c r="D3147" s="133">
        <v>9000</v>
      </c>
      <c r="E3147" s="108" t="str">
        <f>_xlfn.XLOOKUP($A3147,'Task3 Baza'!$A$2:$A$1999,'Task3 Baza'!$C$2:$C$1999,"non",0)</f>
        <v>Xaçmaz</v>
      </c>
      <c r="F3147" s="109" t="str">
        <f t="shared" si="102"/>
        <v>Sumqayıt</v>
      </c>
      <c r="G3147" s="110">
        <f t="shared" si="103"/>
        <v>50</v>
      </c>
    </row>
    <row r="3148" spans="1:7" x14ac:dyDescent="0.3">
      <c r="A3148" s="20" t="s">
        <v>763</v>
      </c>
      <c r="B3148" s="102">
        <v>44139</v>
      </c>
      <c r="C3148" s="103">
        <v>0.2</v>
      </c>
      <c r="D3148" s="133">
        <v>5200</v>
      </c>
      <c r="E3148" s="108" t="str">
        <f>_xlfn.XLOOKUP($A3148,'Task3 Baza'!$A$2:$A$1999,'Task3 Baza'!$C$2:$C$1999,"non",0)</f>
        <v>Xızı</v>
      </c>
      <c r="F3148" s="109" t="str">
        <f t="shared" si="102"/>
        <v>Sumqayıt</v>
      </c>
      <c r="G3148" s="110">
        <f t="shared" si="103"/>
        <v>50</v>
      </c>
    </row>
    <row r="3149" spans="1:7" x14ac:dyDescent="0.3">
      <c r="A3149" s="20" t="s">
        <v>1106</v>
      </c>
      <c r="B3149" s="102">
        <v>44371</v>
      </c>
      <c r="C3149" s="103">
        <v>0.24</v>
      </c>
      <c r="D3149" s="133">
        <v>4300</v>
      </c>
      <c r="E3149" s="108" t="str">
        <f>_xlfn.XLOOKUP($A3149,'Task3 Baza'!$A$2:$A$1999,'Task3 Baza'!$C$2:$C$1999,"non",0)</f>
        <v>Xocavənd</v>
      </c>
      <c r="F3149" s="109" t="str">
        <f t="shared" si="102"/>
        <v>Sumqayıt</v>
      </c>
      <c r="G3149" s="110">
        <f t="shared" si="103"/>
        <v>50</v>
      </c>
    </row>
    <row r="3150" spans="1:7" x14ac:dyDescent="0.3">
      <c r="A3150" s="20" t="s">
        <v>808</v>
      </c>
      <c r="B3150" s="102">
        <v>43873</v>
      </c>
      <c r="C3150" s="103">
        <v>0.21</v>
      </c>
      <c r="D3150" s="133">
        <v>5100</v>
      </c>
      <c r="E3150" s="108" t="str">
        <f>_xlfn.XLOOKUP($A3150,'Task3 Baza'!$A$2:$A$1999,'Task3 Baza'!$C$2:$C$1999,"non",0)</f>
        <v>Naxçıvan</v>
      </c>
      <c r="F3150" s="109" t="str">
        <f t="shared" si="102"/>
        <v>Gəncə</v>
      </c>
      <c r="G3150" s="110">
        <f t="shared" si="103"/>
        <v>20</v>
      </c>
    </row>
    <row r="3151" spans="1:7" x14ac:dyDescent="0.3">
      <c r="A3151" s="20" t="s">
        <v>614</v>
      </c>
      <c r="B3151" s="102">
        <v>44242</v>
      </c>
      <c r="C3151" s="103">
        <v>0.23</v>
      </c>
      <c r="D3151" s="133">
        <v>3700</v>
      </c>
      <c r="E3151" s="108" t="str">
        <f>_xlfn.XLOOKUP($A3151,'Task3 Baza'!$A$2:$A$1999,'Task3 Baza'!$C$2:$C$1999,"non",0)</f>
        <v>Zərdab</v>
      </c>
      <c r="F3151" s="109" t="str">
        <f t="shared" si="102"/>
        <v>Lənkəran</v>
      </c>
      <c r="G3151" s="110">
        <f t="shared" si="103"/>
        <v>42</v>
      </c>
    </row>
    <row r="3152" spans="1:7" x14ac:dyDescent="0.3">
      <c r="A3152" s="20" t="s">
        <v>621</v>
      </c>
      <c r="B3152" s="102">
        <v>44036</v>
      </c>
      <c r="C3152" s="103">
        <v>0.17</v>
      </c>
      <c r="D3152" s="133">
        <v>8300</v>
      </c>
      <c r="E3152" s="108" t="str">
        <f>_xlfn.XLOOKUP($A3152,'Task3 Baza'!$A$2:$A$1999,'Task3 Baza'!$C$2:$C$1999,"non",0)</f>
        <v>Kürdəmir</v>
      </c>
      <c r="F3152" s="109" t="str">
        <f t="shared" si="102"/>
        <v>Sumqayıt</v>
      </c>
      <c r="G3152" s="110">
        <f t="shared" si="103"/>
        <v>50</v>
      </c>
    </row>
    <row r="3153" spans="1:7" x14ac:dyDescent="0.3">
      <c r="A3153" s="20" t="s">
        <v>877</v>
      </c>
      <c r="B3153" s="102">
        <v>44551</v>
      </c>
      <c r="C3153" s="103">
        <v>0.24</v>
      </c>
      <c r="D3153" s="133">
        <v>10000</v>
      </c>
      <c r="E3153" s="108" t="str">
        <f>_xlfn.XLOOKUP($A3153,'Task3 Baza'!$A$2:$A$1999,'Task3 Baza'!$C$2:$C$1999,"non",0)</f>
        <v>Yardımlı</v>
      </c>
      <c r="F3153" s="109" t="str">
        <f t="shared" si="102"/>
        <v>Lənkəran</v>
      </c>
      <c r="G3153" s="110">
        <f t="shared" si="103"/>
        <v>42</v>
      </c>
    </row>
    <row r="3154" spans="1:7" x14ac:dyDescent="0.3">
      <c r="A3154" s="20" t="s">
        <v>1671</v>
      </c>
      <c r="B3154" s="102">
        <v>44557</v>
      </c>
      <c r="C3154" s="103">
        <v>0.19</v>
      </c>
      <c r="D3154" s="133">
        <v>2000</v>
      </c>
      <c r="E3154" s="108" t="str">
        <f>_xlfn.XLOOKUP($A3154,'Task3 Baza'!$A$2:$A$1999,'Task3 Baza'!$C$2:$C$1999,"non",0)</f>
        <v>İsmayıllı</v>
      </c>
      <c r="F3154" s="109" t="str">
        <f t="shared" si="102"/>
        <v>Sumqayıt</v>
      </c>
      <c r="G3154" s="110">
        <f t="shared" si="103"/>
        <v>50</v>
      </c>
    </row>
    <row r="3155" spans="1:7" x14ac:dyDescent="0.3">
      <c r="A3155" s="20" t="s">
        <v>1732</v>
      </c>
      <c r="B3155" s="102">
        <v>43961</v>
      </c>
      <c r="C3155" s="103">
        <v>0.14000000000000001</v>
      </c>
      <c r="D3155" s="133">
        <v>1300</v>
      </c>
      <c r="E3155" s="108" t="str">
        <f>_xlfn.XLOOKUP($A3155,'Task3 Baza'!$A$2:$A$1999,'Task3 Baza'!$C$2:$C$1999,"non",0)</f>
        <v>İmişli</v>
      </c>
      <c r="F3155" s="109" t="str">
        <f t="shared" si="102"/>
        <v>Sumqayıt</v>
      </c>
      <c r="G3155" s="110">
        <f t="shared" si="103"/>
        <v>50</v>
      </c>
    </row>
    <row r="3156" spans="1:7" x14ac:dyDescent="0.3">
      <c r="A3156" s="20" t="s">
        <v>1028</v>
      </c>
      <c r="B3156" s="102">
        <v>43988</v>
      </c>
      <c r="C3156" s="103">
        <v>0.21</v>
      </c>
      <c r="D3156" s="133">
        <v>2000</v>
      </c>
      <c r="E3156" s="108" t="str">
        <f>_xlfn.XLOOKUP($A3156,'Task3 Baza'!$A$2:$A$1999,'Task3 Baza'!$C$2:$C$1999,"non",0)</f>
        <v>Qusar</v>
      </c>
      <c r="F3156" s="109" t="str">
        <f t="shared" si="102"/>
        <v>Gəncə</v>
      </c>
      <c r="G3156" s="110">
        <f t="shared" si="103"/>
        <v>20</v>
      </c>
    </row>
    <row r="3157" spans="1:7" x14ac:dyDescent="0.3">
      <c r="A3157" s="20" t="s">
        <v>925</v>
      </c>
      <c r="B3157" s="102">
        <v>44155</v>
      </c>
      <c r="C3157" s="103">
        <v>0.15</v>
      </c>
      <c r="D3157" s="133">
        <v>2300</v>
      </c>
      <c r="E3157" s="108" t="str">
        <f>_xlfn.XLOOKUP($A3157,'Task3 Baza'!$A$2:$A$1999,'Task3 Baza'!$C$2:$C$1999,"non",0)</f>
        <v>Naxçıvan</v>
      </c>
      <c r="F3157" s="109" t="str">
        <f t="shared" si="102"/>
        <v>Gəncə</v>
      </c>
      <c r="G3157" s="110">
        <f t="shared" si="103"/>
        <v>20</v>
      </c>
    </row>
    <row r="3158" spans="1:7" x14ac:dyDescent="0.3">
      <c r="A3158" s="20" t="s">
        <v>648</v>
      </c>
      <c r="B3158" s="102">
        <v>44256</v>
      </c>
      <c r="C3158" s="103">
        <v>0.24</v>
      </c>
      <c r="D3158" s="133">
        <v>5900</v>
      </c>
      <c r="E3158" s="108" t="str">
        <f>_xlfn.XLOOKUP($A3158,'Task3 Baza'!$A$2:$A$1999,'Task3 Baza'!$C$2:$C$1999,"non",0)</f>
        <v>Cəbrayıl</v>
      </c>
      <c r="F3158" s="109" t="str">
        <f t="shared" si="102"/>
        <v>Bakı</v>
      </c>
      <c r="G3158" s="110">
        <f t="shared" si="103"/>
        <v>10</v>
      </c>
    </row>
    <row r="3159" spans="1:7" x14ac:dyDescent="0.3">
      <c r="A3159" s="20" t="s">
        <v>1235</v>
      </c>
      <c r="B3159" s="102">
        <v>44903</v>
      </c>
      <c r="C3159" s="103">
        <v>0.16</v>
      </c>
      <c r="D3159" s="133">
        <v>10000</v>
      </c>
      <c r="E3159" s="108" t="str">
        <f>_xlfn.XLOOKUP($A3159,'Task3 Baza'!$A$2:$A$1999,'Task3 Baza'!$C$2:$C$1999,"non",0)</f>
        <v>Ağcabədi</v>
      </c>
      <c r="F3159" s="109" t="str">
        <f t="shared" si="102"/>
        <v>Bakı</v>
      </c>
      <c r="G3159" s="110">
        <f t="shared" si="103"/>
        <v>10</v>
      </c>
    </row>
    <row r="3160" spans="1:7" x14ac:dyDescent="0.3">
      <c r="A3160" s="20" t="s">
        <v>190</v>
      </c>
      <c r="B3160" s="102">
        <v>43977</v>
      </c>
      <c r="C3160" s="103">
        <v>0.16</v>
      </c>
      <c r="D3160" s="133">
        <v>4400</v>
      </c>
      <c r="E3160" s="108" t="str">
        <f>_xlfn.XLOOKUP($A3160,'Task3 Baza'!$A$2:$A$1999,'Task3 Baza'!$C$2:$C$1999,"non",0)</f>
        <v>Lənkəran</v>
      </c>
      <c r="F3160" s="109" t="str">
        <f t="shared" si="102"/>
        <v>Gəncə</v>
      </c>
      <c r="G3160" s="110">
        <f t="shared" si="103"/>
        <v>20</v>
      </c>
    </row>
    <row r="3161" spans="1:7" x14ac:dyDescent="0.3">
      <c r="A3161" s="20" t="s">
        <v>467</v>
      </c>
      <c r="B3161" s="102">
        <v>44309</v>
      </c>
      <c r="C3161" s="103">
        <v>0.18</v>
      </c>
      <c r="D3161" s="133">
        <v>3300</v>
      </c>
      <c r="E3161" s="108" t="str">
        <f>_xlfn.XLOOKUP($A3161,'Task3 Baza'!$A$2:$A$1999,'Task3 Baza'!$C$2:$C$1999,"non",0)</f>
        <v>Quba</v>
      </c>
      <c r="F3161" s="109" t="str">
        <f t="shared" si="102"/>
        <v>Gəncə</v>
      </c>
      <c r="G3161" s="110">
        <f t="shared" si="103"/>
        <v>20</v>
      </c>
    </row>
    <row r="3162" spans="1:7" x14ac:dyDescent="0.3">
      <c r="A3162" s="20" t="s">
        <v>940</v>
      </c>
      <c r="B3162" s="102">
        <v>44731</v>
      </c>
      <c r="C3162" s="103">
        <v>0.18</v>
      </c>
      <c r="D3162" s="133">
        <v>1700</v>
      </c>
      <c r="E3162" s="108" t="str">
        <f>_xlfn.XLOOKUP($A3162,'Task3 Baza'!$A$2:$A$1999,'Task3 Baza'!$C$2:$C$1999,"non",0)</f>
        <v>Ordubad</v>
      </c>
      <c r="F3162" s="109" t="str">
        <f t="shared" si="102"/>
        <v>Gəncə</v>
      </c>
      <c r="G3162" s="110">
        <f t="shared" si="103"/>
        <v>20</v>
      </c>
    </row>
    <row r="3163" spans="1:7" x14ac:dyDescent="0.3">
      <c r="A3163" s="20" t="s">
        <v>657</v>
      </c>
      <c r="B3163" s="102">
        <v>44515</v>
      </c>
      <c r="C3163" s="103">
        <v>0.19</v>
      </c>
      <c r="D3163" s="133">
        <v>8500</v>
      </c>
      <c r="E3163" s="108" t="str">
        <f>_xlfn.XLOOKUP($A3163,'Task3 Baza'!$A$2:$A$1999,'Task3 Baza'!$C$2:$C$1999,"non",0)</f>
        <v>Samux</v>
      </c>
      <c r="F3163" s="109" t="str">
        <f t="shared" si="102"/>
        <v>Gəncə</v>
      </c>
      <c r="G3163" s="110">
        <f t="shared" si="103"/>
        <v>20</v>
      </c>
    </row>
    <row r="3164" spans="1:7" x14ac:dyDescent="0.3">
      <c r="A3164" s="20" t="s">
        <v>603</v>
      </c>
      <c r="B3164" s="102">
        <v>44270</v>
      </c>
      <c r="C3164" s="103">
        <v>0.16</v>
      </c>
      <c r="D3164" s="133">
        <v>5400</v>
      </c>
      <c r="E3164" s="108" t="str">
        <f>_xlfn.XLOOKUP($A3164,'Task3 Baza'!$A$2:$A$1999,'Task3 Baza'!$C$2:$C$1999,"non",0)</f>
        <v>Yardımlı</v>
      </c>
      <c r="F3164" s="109" t="str">
        <f t="shared" si="102"/>
        <v>Lənkəran</v>
      </c>
      <c r="G3164" s="110">
        <f t="shared" si="103"/>
        <v>42</v>
      </c>
    </row>
    <row r="3165" spans="1:7" x14ac:dyDescent="0.3">
      <c r="A3165" s="20" t="s">
        <v>1196</v>
      </c>
      <c r="B3165" s="102">
        <v>44326</v>
      </c>
      <c r="C3165" s="103">
        <v>0.17</v>
      </c>
      <c r="D3165" s="133">
        <v>11000</v>
      </c>
      <c r="E3165" s="108" t="str">
        <f>_xlfn.XLOOKUP($A3165,'Task3 Baza'!$A$2:$A$1999,'Task3 Baza'!$C$2:$C$1999,"non",0)</f>
        <v>Qobustan</v>
      </c>
      <c r="F3165" s="109" t="str">
        <f t="shared" si="102"/>
        <v>Gəncə</v>
      </c>
      <c r="G3165" s="110">
        <f t="shared" si="103"/>
        <v>20</v>
      </c>
    </row>
    <row r="3166" spans="1:7" x14ac:dyDescent="0.3">
      <c r="A3166" s="20" t="s">
        <v>822</v>
      </c>
      <c r="B3166" s="102">
        <v>44129</v>
      </c>
      <c r="C3166" s="103">
        <v>0.18</v>
      </c>
      <c r="D3166" s="133">
        <v>12400</v>
      </c>
      <c r="E3166" s="108" t="str">
        <f>_xlfn.XLOOKUP($A3166,'Task3 Baza'!$A$2:$A$1999,'Task3 Baza'!$C$2:$C$1999,"non",0)</f>
        <v>Göygöl</v>
      </c>
      <c r="F3166" s="109" t="str">
        <f t="shared" si="102"/>
        <v>Sumqayıt</v>
      </c>
      <c r="G3166" s="110">
        <f t="shared" si="103"/>
        <v>50</v>
      </c>
    </row>
    <row r="3167" spans="1:7" x14ac:dyDescent="0.3">
      <c r="A3167" s="20" t="s">
        <v>614</v>
      </c>
      <c r="B3167" s="102">
        <v>44334</v>
      </c>
      <c r="C3167" s="103">
        <v>0.17</v>
      </c>
      <c r="D3167" s="133">
        <v>7300</v>
      </c>
      <c r="E3167" s="108" t="str">
        <f>_xlfn.XLOOKUP($A3167,'Task3 Baza'!$A$2:$A$1999,'Task3 Baza'!$C$2:$C$1999,"non",0)</f>
        <v>Zərdab</v>
      </c>
      <c r="F3167" s="109" t="str">
        <f t="shared" si="102"/>
        <v>Lənkəran</v>
      </c>
      <c r="G3167" s="110">
        <f t="shared" si="103"/>
        <v>42</v>
      </c>
    </row>
    <row r="3168" spans="1:7" x14ac:dyDescent="0.3">
      <c r="A3168" s="20" t="s">
        <v>1207</v>
      </c>
      <c r="B3168" s="102">
        <v>43759</v>
      </c>
      <c r="C3168" s="103">
        <v>0.14000000000000001</v>
      </c>
      <c r="D3168" s="133">
        <v>12100</v>
      </c>
      <c r="E3168" s="108" t="str">
        <f>_xlfn.XLOOKUP($A3168,'Task3 Baza'!$A$2:$A$1999,'Task3 Baza'!$C$2:$C$1999,"non",0)</f>
        <v>Ağdam</v>
      </c>
      <c r="F3168" s="109" t="str">
        <f t="shared" si="102"/>
        <v>Bakı</v>
      </c>
      <c r="G3168" s="110">
        <f t="shared" si="103"/>
        <v>10</v>
      </c>
    </row>
    <row r="3169" spans="1:7" x14ac:dyDescent="0.3">
      <c r="A3169" s="20" t="s">
        <v>839</v>
      </c>
      <c r="B3169" s="102">
        <v>44937</v>
      </c>
      <c r="C3169" s="103">
        <v>0.17</v>
      </c>
      <c r="D3169" s="133">
        <v>1500</v>
      </c>
      <c r="E3169" s="108" t="str">
        <f>_xlfn.XLOOKUP($A3169,'Task3 Baza'!$A$2:$A$1999,'Task3 Baza'!$C$2:$C$1999,"non",0)</f>
        <v>Xaçmaz</v>
      </c>
      <c r="F3169" s="109" t="str">
        <f t="shared" si="102"/>
        <v>Sumqayıt</v>
      </c>
      <c r="G3169" s="110">
        <f t="shared" si="103"/>
        <v>50</v>
      </c>
    </row>
    <row r="3170" spans="1:7" x14ac:dyDescent="0.3">
      <c r="A3170" s="20" t="s">
        <v>725</v>
      </c>
      <c r="B3170" s="102">
        <v>44410</v>
      </c>
      <c r="C3170" s="103">
        <v>0.22</v>
      </c>
      <c r="D3170" s="133">
        <v>12900</v>
      </c>
      <c r="E3170" s="108" t="str">
        <f>_xlfn.XLOOKUP($A3170,'Task3 Baza'!$A$2:$A$1999,'Task3 Baza'!$C$2:$C$1999,"non",0)</f>
        <v>Şərur</v>
      </c>
      <c r="F3170" s="109" t="str">
        <f t="shared" si="102"/>
        <v>Lənkəran</v>
      </c>
      <c r="G3170" s="110">
        <f t="shared" si="103"/>
        <v>42</v>
      </c>
    </row>
    <row r="3171" spans="1:7" x14ac:dyDescent="0.3">
      <c r="A3171" s="20" t="s">
        <v>1046</v>
      </c>
      <c r="B3171" s="102">
        <v>44045</v>
      </c>
      <c r="C3171" s="103">
        <v>0.14000000000000001</v>
      </c>
      <c r="D3171" s="133">
        <v>4000</v>
      </c>
      <c r="E3171" s="108" t="str">
        <f>_xlfn.XLOOKUP($A3171,'Task3 Baza'!$A$2:$A$1999,'Task3 Baza'!$C$2:$C$1999,"non",0)</f>
        <v>Ağdam</v>
      </c>
      <c r="F3171" s="109" t="str">
        <f t="shared" si="102"/>
        <v>Bakı</v>
      </c>
      <c r="G3171" s="110">
        <f t="shared" si="103"/>
        <v>10</v>
      </c>
    </row>
    <row r="3172" spans="1:7" x14ac:dyDescent="0.3">
      <c r="A3172" s="20" t="s">
        <v>150</v>
      </c>
      <c r="B3172" s="102">
        <v>44411</v>
      </c>
      <c r="C3172" s="103">
        <v>0.19</v>
      </c>
      <c r="D3172" s="133">
        <v>3900</v>
      </c>
      <c r="E3172" s="108" t="str">
        <f>_xlfn.XLOOKUP($A3172,'Task3 Baza'!$A$2:$A$1999,'Task3 Baza'!$C$2:$C$1999,"non",0)</f>
        <v>Şirvan</v>
      </c>
      <c r="F3172" s="109" t="str">
        <f t="shared" si="102"/>
        <v>Lənkəran</v>
      </c>
      <c r="G3172" s="110">
        <f t="shared" si="103"/>
        <v>42</v>
      </c>
    </row>
    <row r="3173" spans="1:7" x14ac:dyDescent="0.3">
      <c r="A3173" s="20" t="s">
        <v>1733</v>
      </c>
      <c r="B3173" s="102">
        <v>44115</v>
      </c>
      <c r="C3173" s="103">
        <v>0.21</v>
      </c>
      <c r="D3173" s="133">
        <v>7900</v>
      </c>
      <c r="E3173" s="108" t="str">
        <f>_xlfn.XLOOKUP($A3173,'Task3 Baza'!$A$2:$A$1999,'Task3 Baza'!$C$2:$C$1999,"non",0)</f>
        <v>Sabirabad</v>
      </c>
      <c r="F3173" s="109" t="str">
        <f t="shared" si="102"/>
        <v>Gəncə</v>
      </c>
      <c r="G3173" s="110">
        <f t="shared" si="103"/>
        <v>20</v>
      </c>
    </row>
    <row r="3174" spans="1:7" x14ac:dyDescent="0.3">
      <c r="A3174" s="20" t="s">
        <v>1734</v>
      </c>
      <c r="B3174" s="102">
        <v>44309</v>
      </c>
      <c r="C3174" s="103">
        <v>0.21</v>
      </c>
      <c r="D3174" s="133">
        <v>3500</v>
      </c>
      <c r="E3174" s="108" t="str">
        <f>_xlfn.XLOOKUP($A3174,'Task3 Baza'!$A$2:$A$1999,'Task3 Baza'!$C$2:$C$1999,"non",0)</f>
        <v>Ağdaş</v>
      </c>
      <c r="F3174" s="109" t="str">
        <f t="shared" si="102"/>
        <v>Bakı</v>
      </c>
      <c r="G3174" s="110">
        <f t="shared" si="103"/>
        <v>10</v>
      </c>
    </row>
    <row r="3175" spans="1:7" x14ac:dyDescent="0.3">
      <c r="A3175" s="20" t="s">
        <v>393</v>
      </c>
      <c r="B3175" s="102">
        <v>44001</v>
      </c>
      <c r="C3175" s="103">
        <v>0.23</v>
      </c>
      <c r="D3175" s="133">
        <v>7600</v>
      </c>
      <c r="E3175" s="108" t="str">
        <f>_xlfn.XLOOKUP($A3175,'Task3 Baza'!$A$2:$A$1999,'Task3 Baza'!$C$2:$C$1999,"non",0)</f>
        <v>Qubadlı</v>
      </c>
      <c r="F3175" s="109" t="str">
        <f t="shared" si="102"/>
        <v>Gəncə</v>
      </c>
      <c r="G3175" s="110">
        <f t="shared" si="103"/>
        <v>20</v>
      </c>
    </row>
    <row r="3176" spans="1:7" x14ac:dyDescent="0.3">
      <c r="A3176" s="20" t="s">
        <v>381</v>
      </c>
      <c r="B3176" s="102">
        <v>44105</v>
      </c>
      <c r="C3176" s="103">
        <v>0.16</v>
      </c>
      <c r="D3176" s="133">
        <v>12300</v>
      </c>
      <c r="E3176" s="108" t="str">
        <f>_xlfn.XLOOKUP($A3176,'Task3 Baza'!$A$2:$A$1999,'Task3 Baza'!$C$2:$C$1999,"non",0)</f>
        <v>Şabran</v>
      </c>
      <c r="F3176" s="109" t="str">
        <f t="shared" si="102"/>
        <v>Gəncə</v>
      </c>
      <c r="G3176" s="110">
        <f t="shared" si="103"/>
        <v>20</v>
      </c>
    </row>
    <row r="3177" spans="1:7" x14ac:dyDescent="0.3">
      <c r="A3177" s="20" t="s">
        <v>1430</v>
      </c>
      <c r="B3177" s="102">
        <v>44223</v>
      </c>
      <c r="C3177" s="103">
        <v>0.21</v>
      </c>
      <c r="D3177" s="133">
        <v>7800</v>
      </c>
      <c r="E3177" s="108" t="str">
        <f>_xlfn.XLOOKUP($A3177,'Task3 Baza'!$A$2:$A$1999,'Task3 Baza'!$C$2:$C$1999,"non",0)</f>
        <v>Tərtər</v>
      </c>
      <c r="F3177" s="109" t="str">
        <f t="shared" si="102"/>
        <v>Lənkəran</v>
      </c>
      <c r="G3177" s="110">
        <f t="shared" si="103"/>
        <v>42</v>
      </c>
    </row>
    <row r="3178" spans="1:7" x14ac:dyDescent="0.3">
      <c r="A3178" s="20" t="s">
        <v>1122</v>
      </c>
      <c r="B3178" s="102">
        <v>44648</v>
      </c>
      <c r="C3178" s="103">
        <v>0.24</v>
      </c>
      <c r="D3178" s="133">
        <v>12400</v>
      </c>
      <c r="E3178" s="108" t="str">
        <f>_xlfn.XLOOKUP($A3178,'Task3 Baza'!$A$2:$A$1999,'Task3 Baza'!$C$2:$C$1999,"non",0)</f>
        <v>Neftçala</v>
      </c>
      <c r="F3178" s="109" t="str">
        <f t="shared" si="102"/>
        <v>Gəncə</v>
      </c>
      <c r="G3178" s="110">
        <f t="shared" si="103"/>
        <v>20</v>
      </c>
    </row>
    <row r="3179" spans="1:7" x14ac:dyDescent="0.3">
      <c r="A3179" s="20" t="s">
        <v>304</v>
      </c>
      <c r="B3179" s="102">
        <v>43889</v>
      </c>
      <c r="C3179" s="103">
        <v>0.2</v>
      </c>
      <c r="D3179" s="133">
        <v>12300</v>
      </c>
      <c r="E3179" s="108" t="str">
        <f>_xlfn.XLOOKUP($A3179,'Task3 Baza'!$A$2:$A$1999,'Task3 Baza'!$C$2:$C$1999,"non",0)</f>
        <v>Naxçıvan</v>
      </c>
      <c r="F3179" s="109" t="str">
        <f t="shared" si="102"/>
        <v>Gəncə</v>
      </c>
      <c r="G3179" s="110">
        <f t="shared" si="103"/>
        <v>20</v>
      </c>
    </row>
    <row r="3180" spans="1:7" x14ac:dyDescent="0.3">
      <c r="A3180" s="20" t="s">
        <v>1382</v>
      </c>
      <c r="B3180" s="102">
        <v>44155</v>
      </c>
      <c r="C3180" s="103">
        <v>0.23</v>
      </c>
      <c r="D3180" s="133">
        <v>12700</v>
      </c>
      <c r="E3180" s="108" t="str">
        <f>_xlfn.XLOOKUP($A3180,'Task3 Baza'!$A$2:$A$1999,'Task3 Baza'!$C$2:$C$1999,"non",0)</f>
        <v>Şahbuz</v>
      </c>
      <c r="F3180" s="109" t="str">
        <f t="shared" si="102"/>
        <v>Gəncə</v>
      </c>
      <c r="G3180" s="110">
        <f t="shared" si="103"/>
        <v>20</v>
      </c>
    </row>
    <row r="3181" spans="1:7" x14ac:dyDescent="0.3">
      <c r="A3181" s="20" t="s">
        <v>1735</v>
      </c>
      <c r="B3181" s="102">
        <v>44215</v>
      </c>
      <c r="C3181" s="103">
        <v>0.21</v>
      </c>
      <c r="D3181" s="133">
        <v>6800</v>
      </c>
      <c r="E3181" s="108" t="str">
        <f>_xlfn.XLOOKUP($A3181,'Task3 Baza'!$A$2:$A$1999,'Task3 Baza'!$C$2:$C$1999,"non",0)</f>
        <v>İmişli</v>
      </c>
      <c r="F3181" s="109" t="str">
        <f t="shared" si="102"/>
        <v>Sumqayıt</v>
      </c>
      <c r="G3181" s="110">
        <f t="shared" si="103"/>
        <v>50</v>
      </c>
    </row>
    <row r="3182" spans="1:7" x14ac:dyDescent="0.3">
      <c r="A3182" s="20" t="s">
        <v>748</v>
      </c>
      <c r="B3182" s="102">
        <v>44365</v>
      </c>
      <c r="C3182" s="103">
        <v>0.21</v>
      </c>
      <c r="D3182" s="133">
        <v>10700</v>
      </c>
      <c r="E3182" s="108" t="str">
        <f>_xlfn.XLOOKUP($A3182,'Task3 Baza'!$A$2:$A$1999,'Task3 Baza'!$C$2:$C$1999,"non",0)</f>
        <v>Ordubad</v>
      </c>
      <c r="F3182" s="109" t="str">
        <f t="shared" si="102"/>
        <v>Gəncə</v>
      </c>
      <c r="G3182" s="110">
        <f t="shared" si="103"/>
        <v>20</v>
      </c>
    </row>
    <row r="3183" spans="1:7" x14ac:dyDescent="0.3">
      <c r="A3183" s="20" t="s">
        <v>150</v>
      </c>
      <c r="B3183" s="102">
        <v>44844</v>
      </c>
      <c r="C3183" s="103">
        <v>0.2</v>
      </c>
      <c r="D3183" s="133">
        <v>12300</v>
      </c>
      <c r="E3183" s="108" t="str">
        <f>_xlfn.XLOOKUP($A3183,'Task3 Baza'!$A$2:$A$1999,'Task3 Baza'!$C$2:$C$1999,"non",0)</f>
        <v>Şirvan</v>
      </c>
      <c r="F3183" s="109" t="str">
        <f t="shared" si="102"/>
        <v>Lənkəran</v>
      </c>
      <c r="G3183" s="110">
        <f t="shared" si="103"/>
        <v>42</v>
      </c>
    </row>
    <row r="3184" spans="1:7" x14ac:dyDescent="0.3">
      <c r="A3184" s="20" t="s">
        <v>1736</v>
      </c>
      <c r="B3184" s="102">
        <v>44092</v>
      </c>
      <c r="C3184" s="103">
        <v>0.17</v>
      </c>
      <c r="D3184" s="133">
        <v>8700</v>
      </c>
      <c r="E3184" s="108" t="str">
        <f>_xlfn.XLOOKUP($A3184,'Task3 Baza'!$A$2:$A$1999,'Task3 Baza'!$C$2:$C$1999,"non",0)</f>
        <v>Göygöl</v>
      </c>
      <c r="F3184" s="109" t="str">
        <f t="shared" si="102"/>
        <v>Sumqayıt</v>
      </c>
      <c r="G3184" s="110">
        <f t="shared" si="103"/>
        <v>50</v>
      </c>
    </row>
    <row r="3185" spans="1:7" x14ac:dyDescent="0.3">
      <c r="A3185" s="20" t="s">
        <v>1186</v>
      </c>
      <c r="B3185" s="102">
        <v>43951</v>
      </c>
      <c r="C3185" s="103">
        <v>0.15</v>
      </c>
      <c r="D3185" s="133">
        <v>12600</v>
      </c>
      <c r="E3185" s="108" t="str">
        <f>_xlfn.XLOOKUP($A3185,'Task3 Baza'!$A$2:$A$1999,'Task3 Baza'!$C$2:$C$1999,"non",0)</f>
        <v>Culfa</v>
      </c>
      <c r="F3185" s="109" t="str">
        <f t="shared" si="102"/>
        <v>Bakı</v>
      </c>
      <c r="G3185" s="110">
        <f t="shared" si="103"/>
        <v>10</v>
      </c>
    </row>
    <row r="3186" spans="1:7" x14ac:dyDescent="0.3">
      <c r="A3186" s="20" t="s">
        <v>1737</v>
      </c>
      <c r="B3186" s="102">
        <v>44272</v>
      </c>
      <c r="C3186" s="103">
        <v>0.19</v>
      </c>
      <c r="D3186" s="133">
        <v>10100</v>
      </c>
      <c r="E3186" s="108" t="str">
        <f>_xlfn.XLOOKUP($A3186,'Task3 Baza'!$A$2:$A$1999,'Task3 Baza'!$C$2:$C$1999,"non",0)</f>
        <v>Şuşa</v>
      </c>
      <c r="F3186" s="109" t="str">
        <f t="shared" si="102"/>
        <v>Lənkəran</v>
      </c>
      <c r="G3186" s="110">
        <f t="shared" si="103"/>
        <v>42</v>
      </c>
    </row>
    <row r="3187" spans="1:7" x14ac:dyDescent="0.3">
      <c r="A3187" s="20" t="s">
        <v>1249</v>
      </c>
      <c r="B3187" s="102">
        <v>44265</v>
      </c>
      <c r="C3187" s="103">
        <v>0.15</v>
      </c>
      <c r="D3187" s="133">
        <v>10700</v>
      </c>
      <c r="E3187" s="108" t="str">
        <f>_xlfn.XLOOKUP($A3187,'Task3 Baza'!$A$2:$A$1999,'Task3 Baza'!$C$2:$C$1999,"non",0)</f>
        <v>Gədəbəy</v>
      </c>
      <c r="F3187" s="109" t="str">
        <f t="shared" si="102"/>
        <v>Sumqayıt</v>
      </c>
      <c r="G3187" s="110">
        <f t="shared" si="103"/>
        <v>50</v>
      </c>
    </row>
    <row r="3188" spans="1:7" x14ac:dyDescent="0.3">
      <c r="A3188" s="20" t="s">
        <v>743</v>
      </c>
      <c r="B3188" s="102">
        <v>44586</v>
      </c>
      <c r="C3188" s="103">
        <v>0.24</v>
      </c>
      <c r="D3188" s="133">
        <v>10100</v>
      </c>
      <c r="E3188" s="108" t="str">
        <f>_xlfn.XLOOKUP($A3188,'Task3 Baza'!$A$2:$A$1999,'Task3 Baza'!$C$2:$C$1999,"non",0)</f>
        <v>Şamaxı</v>
      </c>
      <c r="F3188" s="109" t="str">
        <f t="shared" si="102"/>
        <v>Lənkəran</v>
      </c>
      <c r="G3188" s="110">
        <f t="shared" si="103"/>
        <v>42</v>
      </c>
    </row>
    <row r="3189" spans="1:7" x14ac:dyDescent="0.3">
      <c r="A3189" s="20" t="s">
        <v>838</v>
      </c>
      <c r="B3189" s="102">
        <v>44483</v>
      </c>
      <c r="C3189" s="103">
        <v>0.21</v>
      </c>
      <c r="D3189" s="133">
        <v>4400</v>
      </c>
      <c r="E3189" s="108" t="str">
        <f>_xlfn.XLOOKUP($A3189,'Task3 Baza'!$A$2:$A$1999,'Task3 Baza'!$C$2:$C$1999,"non",0)</f>
        <v>Qubadlı</v>
      </c>
      <c r="F3189" s="109" t="str">
        <f t="shared" si="102"/>
        <v>Gəncə</v>
      </c>
      <c r="G3189" s="110">
        <f t="shared" si="103"/>
        <v>20</v>
      </c>
    </row>
    <row r="3190" spans="1:7" x14ac:dyDescent="0.3">
      <c r="A3190" s="20" t="s">
        <v>373</v>
      </c>
      <c r="B3190" s="102">
        <v>44726</v>
      </c>
      <c r="C3190" s="103">
        <v>0.21</v>
      </c>
      <c r="D3190" s="133">
        <v>5600</v>
      </c>
      <c r="E3190" s="108" t="str">
        <f>_xlfn.XLOOKUP($A3190,'Task3 Baza'!$A$2:$A$1999,'Task3 Baza'!$C$2:$C$1999,"non",0)</f>
        <v>Lənkəran</v>
      </c>
      <c r="F3190" s="109" t="str">
        <f t="shared" si="102"/>
        <v>Gəncə</v>
      </c>
      <c r="G3190" s="110">
        <f t="shared" si="103"/>
        <v>20</v>
      </c>
    </row>
    <row r="3191" spans="1:7" x14ac:dyDescent="0.3">
      <c r="A3191" s="20" t="s">
        <v>1313</v>
      </c>
      <c r="B3191" s="102">
        <v>44437</v>
      </c>
      <c r="C3191" s="103">
        <v>0.2</v>
      </c>
      <c r="D3191" s="133">
        <v>2400</v>
      </c>
      <c r="E3191" s="108" t="str">
        <f>_xlfn.XLOOKUP($A3191,'Task3 Baza'!$A$2:$A$1999,'Task3 Baza'!$C$2:$C$1999,"non",0)</f>
        <v>Şəmkir</v>
      </c>
      <c r="F3191" s="109" t="str">
        <f t="shared" si="102"/>
        <v>Lənkəran</v>
      </c>
      <c r="G3191" s="110">
        <f t="shared" si="103"/>
        <v>42</v>
      </c>
    </row>
    <row r="3192" spans="1:7" x14ac:dyDescent="0.3">
      <c r="A3192" s="20" t="s">
        <v>253</v>
      </c>
      <c r="B3192" s="102">
        <v>44045</v>
      </c>
      <c r="C3192" s="103">
        <v>0.18</v>
      </c>
      <c r="D3192" s="133">
        <v>4600</v>
      </c>
      <c r="E3192" s="108" t="str">
        <f>_xlfn.XLOOKUP($A3192,'Task3 Baza'!$A$2:$A$1999,'Task3 Baza'!$C$2:$C$1999,"non",0)</f>
        <v>Şahbuz</v>
      </c>
      <c r="F3192" s="109" t="str">
        <f t="shared" si="102"/>
        <v>Gəncə</v>
      </c>
      <c r="G3192" s="110">
        <f t="shared" si="103"/>
        <v>20</v>
      </c>
    </row>
    <row r="3193" spans="1:7" x14ac:dyDescent="0.3">
      <c r="A3193" s="20" t="s">
        <v>1418</v>
      </c>
      <c r="B3193" s="102">
        <v>44556</v>
      </c>
      <c r="C3193" s="103">
        <v>0.19</v>
      </c>
      <c r="D3193" s="133">
        <v>9300</v>
      </c>
      <c r="E3193" s="108" t="str">
        <f>_xlfn.XLOOKUP($A3193,'Task3 Baza'!$A$2:$A$1999,'Task3 Baza'!$C$2:$C$1999,"non",0)</f>
        <v>Şuşa</v>
      </c>
      <c r="F3193" s="109" t="str">
        <f t="shared" si="102"/>
        <v>Lənkəran</v>
      </c>
      <c r="G3193" s="110">
        <f t="shared" si="103"/>
        <v>42</v>
      </c>
    </row>
    <row r="3194" spans="1:7" x14ac:dyDescent="0.3">
      <c r="A3194" s="20" t="s">
        <v>1309</v>
      </c>
      <c r="B3194" s="102">
        <v>44165</v>
      </c>
      <c r="C3194" s="103">
        <v>0.2</v>
      </c>
      <c r="D3194" s="133">
        <v>5500</v>
      </c>
      <c r="E3194" s="108" t="str">
        <f>_xlfn.XLOOKUP($A3194,'Task3 Baza'!$A$2:$A$1999,'Task3 Baza'!$C$2:$C$1999,"non",0)</f>
        <v>Goranboy</v>
      </c>
      <c r="F3194" s="109" t="str">
        <f t="shared" si="102"/>
        <v>Sumqayıt</v>
      </c>
      <c r="G3194" s="110">
        <f t="shared" si="103"/>
        <v>50</v>
      </c>
    </row>
    <row r="3195" spans="1:7" x14ac:dyDescent="0.3">
      <c r="A3195" s="20" t="s">
        <v>393</v>
      </c>
      <c r="B3195" s="102">
        <v>43803</v>
      </c>
      <c r="C3195" s="103">
        <v>0.22</v>
      </c>
      <c r="D3195" s="133">
        <v>9600</v>
      </c>
      <c r="E3195" s="108" t="str">
        <f>_xlfn.XLOOKUP($A3195,'Task3 Baza'!$A$2:$A$1999,'Task3 Baza'!$C$2:$C$1999,"non",0)</f>
        <v>Qubadlı</v>
      </c>
      <c r="F3195" s="109" t="str">
        <f t="shared" si="102"/>
        <v>Gəncə</v>
      </c>
      <c r="G3195" s="110">
        <f t="shared" si="103"/>
        <v>20</v>
      </c>
    </row>
    <row r="3196" spans="1:7" x14ac:dyDescent="0.3">
      <c r="A3196" s="20" t="s">
        <v>1196</v>
      </c>
      <c r="B3196" s="102">
        <v>44566</v>
      </c>
      <c r="C3196" s="103">
        <v>0.23</v>
      </c>
      <c r="D3196" s="133">
        <v>8800</v>
      </c>
      <c r="E3196" s="108" t="str">
        <f>_xlfn.XLOOKUP($A3196,'Task3 Baza'!$A$2:$A$1999,'Task3 Baza'!$C$2:$C$1999,"non",0)</f>
        <v>Qobustan</v>
      </c>
      <c r="F3196" s="109" t="str">
        <f t="shared" si="102"/>
        <v>Gəncə</v>
      </c>
      <c r="G3196" s="110">
        <f t="shared" si="103"/>
        <v>20</v>
      </c>
    </row>
    <row r="3197" spans="1:7" x14ac:dyDescent="0.3">
      <c r="A3197" s="20" t="s">
        <v>1569</v>
      </c>
      <c r="B3197" s="102">
        <v>44359</v>
      </c>
      <c r="C3197" s="103">
        <v>0.15</v>
      </c>
      <c r="D3197" s="133">
        <v>1500</v>
      </c>
      <c r="E3197" s="108" t="str">
        <f>_xlfn.XLOOKUP($A3197,'Task3 Baza'!$A$2:$A$1999,'Task3 Baza'!$C$2:$C$1999,"non",0)</f>
        <v>Oğuz</v>
      </c>
      <c r="F3197" s="109" t="str">
        <f t="shared" si="102"/>
        <v>Gəncə</v>
      </c>
      <c r="G3197" s="110">
        <f t="shared" si="103"/>
        <v>20</v>
      </c>
    </row>
    <row r="3198" spans="1:7" x14ac:dyDescent="0.3">
      <c r="A3198" s="20" t="s">
        <v>1738</v>
      </c>
      <c r="B3198" s="102">
        <v>44649</v>
      </c>
      <c r="C3198" s="103">
        <v>0.18</v>
      </c>
      <c r="D3198" s="133">
        <v>9500</v>
      </c>
      <c r="E3198" s="108" t="str">
        <f>_xlfn.XLOOKUP($A3198,'Task3 Baza'!$A$2:$A$1999,'Task3 Baza'!$C$2:$C$1999,"non",0)</f>
        <v>Siyəzən</v>
      </c>
      <c r="F3198" s="109" t="str">
        <f t="shared" si="102"/>
        <v>Gəncə</v>
      </c>
      <c r="G3198" s="110">
        <f t="shared" si="103"/>
        <v>20</v>
      </c>
    </row>
    <row r="3199" spans="1:7" x14ac:dyDescent="0.3">
      <c r="A3199" s="20" t="s">
        <v>1142</v>
      </c>
      <c r="B3199" s="102">
        <v>44447</v>
      </c>
      <c r="C3199" s="103">
        <v>0.21</v>
      </c>
      <c r="D3199" s="133">
        <v>8500</v>
      </c>
      <c r="E3199" s="108" t="str">
        <f>_xlfn.XLOOKUP($A3199,'Task3 Baza'!$A$2:$A$1999,'Task3 Baza'!$C$2:$C$1999,"non",0)</f>
        <v>Lənkəran</v>
      </c>
      <c r="F3199" s="109" t="str">
        <f t="shared" si="102"/>
        <v>Gəncə</v>
      </c>
      <c r="G3199" s="110">
        <f t="shared" si="103"/>
        <v>20</v>
      </c>
    </row>
    <row r="3200" spans="1:7" x14ac:dyDescent="0.3">
      <c r="A3200" s="20" t="s">
        <v>818</v>
      </c>
      <c r="B3200" s="102">
        <v>44136</v>
      </c>
      <c r="C3200" s="103">
        <v>0.22</v>
      </c>
      <c r="D3200" s="133">
        <v>4300</v>
      </c>
      <c r="E3200" s="108" t="str">
        <f>_xlfn.XLOOKUP($A3200,'Task3 Baza'!$A$2:$A$1999,'Task3 Baza'!$C$2:$C$1999,"non",0)</f>
        <v>Mingəçevir</v>
      </c>
      <c r="F3200" s="109" t="str">
        <f t="shared" si="102"/>
        <v>Gəncə</v>
      </c>
      <c r="G3200" s="110">
        <f t="shared" si="103"/>
        <v>20</v>
      </c>
    </row>
    <row r="3201" spans="1:7" x14ac:dyDescent="0.3">
      <c r="A3201" s="20" t="s">
        <v>475</v>
      </c>
      <c r="B3201" s="102">
        <v>44180</v>
      </c>
      <c r="C3201" s="103">
        <v>0.14000000000000001</v>
      </c>
      <c r="D3201" s="133">
        <v>10000</v>
      </c>
      <c r="E3201" s="108" t="str">
        <f>_xlfn.XLOOKUP($A3201,'Task3 Baza'!$A$2:$A$1999,'Task3 Baza'!$C$2:$C$1999,"non",0)</f>
        <v>Quba</v>
      </c>
      <c r="F3201" s="109" t="str">
        <f t="shared" si="102"/>
        <v>Gəncə</v>
      </c>
      <c r="G3201" s="110">
        <f t="shared" si="103"/>
        <v>20</v>
      </c>
    </row>
    <row r="3202" spans="1:7" x14ac:dyDescent="0.3">
      <c r="A3202" s="20" t="s">
        <v>737</v>
      </c>
      <c r="B3202" s="102">
        <v>43871</v>
      </c>
      <c r="C3202" s="103">
        <v>0.22</v>
      </c>
      <c r="D3202" s="133">
        <v>5700</v>
      </c>
      <c r="E3202" s="108" t="str">
        <f>_xlfn.XLOOKUP($A3202,'Task3 Baza'!$A$2:$A$1999,'Task3 Baza'!$C$2:$C$1999,"non",0)</f>
        <v>Neftçala</v>
      </c>
      <c r="F3202" s="109" t="str">
        <f t="shared" ref="F3202:F3265" si="104">VLOOKUP($E3202,$I$3:$K$75,2,0)</f>
        <v>Gəncə</v>
      </c>
      <c r="G3202" s="110">
        <f t="shared" ref="G3202:G3265" si="105">VLOOKUP(VLOOKUP($E3202,$I$3:$J$75,2,0),$L$3:$M$6,2,0)</f>
        <v>20</v>
      </c>
    </row>
    <row r="3203" spans="1:7" x14ac:dyDescent="0.3">
      <c r="A3203" s="20" t="s">
        <v>877</v>
      </c>
      <c r="B3203" s="102">
        <v>44767</v>
      </c>
      <c r="C3203" s="103">
        <v>0.15</v>
      </c>
      <c r="D3203" s="133">
        <v>4300</v>
      </c>
      <c r="E3203" s="108" t="str">
        <f>_xlfn.XLOOKUP($A3203,'Task3 Baza'!$A$2:$A$1999,'Task3 Baza'!$C$2:$C$1999,"non",0)</f>
        <v>Yardımlı</v>
      </c>
      <c r="F3203" s="109" t="str">
        <f t="shared" si="104"/>
        <v>Lənkəran</v>
      </c>
      <c r="G3203" s="110">
        <f t="shared" si="105"/>
        <v>42</v>
      </c>
    </row>
    <row r="3204" spans="1:7" x14ac:dyDescent="0.3">
      <c r="A3204" s="20" t="s">
        <v>1047</v>
      </c>
      <c r="B3204" s="102">
        <v>44089</v>
      </c>
      <c r="C3204" s="103">
        <v>0.15</v>
      </c>
      <c r="D3204" s="133">
        <v>7300</v>
      </c>
      <c r="E3204" s="108" t="str">
        <f>_xlfn.XLOOKUP($A3204,'Task3 Baza'!$A$2:$A$1999,'Task3 Baza'!$C$2:$C$1999,"non",0)</f>
        <v>Qobustan</v>
      </c>
      <c r="F3204" s="109" t="str">
        <f t="shared" si="104"/>
        <v>Gəncə</v>
      </c>
      <c r="G3204" s="110">
        <f t="shared" si="105"/>
        <v>20</v>
      </c>
    </row>
    <row r="3205" spans="1:7" x14ac:dyDescent="0.3">
      <c r="A3205" s="20" t="s">
        <v>1059</v>
      </c>
      <c r="B3205" s="102">
        <v>43934</v>
      </c>
      <c r="C3205" s="103">
        <v>0.24</v>
      </c>
      <c r="D3205" s="133">
        <v>6800</v>
      </c>
      <c r="E3205" s="108" t="str">
        <f>_xlfn.XLOOKUP($A3205,'Task3 Baza'!$A$2:$A$1999,'Task3 Baza'!$C$2:$C$1999,"non",0)</f>
        <v>Samux</v>
      </c>
      <c r="F3205" s="109" t="str">
        <f t="shared" si="104"/>
        <v>Gəncə</v>
      </c>
      <c r="G3205" s="110">
        <f t="shared" si="105"/>
        <v>20</v>
      </c>
    </row>
    <row r="3206" spans="1:7" x14ac:dyDescent="0.3">
      <c r="A3206" s="20" t="s">
        <v>390</v>
      </c>
      <c r="B3206" s="102">
        <v>43741</v>
      </c>
      <c r="C3206" s="103">
        <v>0.22</v>
      </c>
      <c r="D3206" s="133">
        <v>3800</v>
      </c>
      <c r="E3206" s="108" t="str">
        <f>_xlfn.XLOOKUP($A3206,'Task3 Baza'!$A$2:$A$1999,'Task3 Baza'!$C$2:$C$1999,"non",0)</f>
        <v>Biləsuvar</v>
      </c>
      <c r="F3206" s="109" t="str">
        <f t="shared" si="104"/>
        <v>Bakı</v>
      </c>
      <c r="G3206" s="110">
        <f t="shared" si="105"/>
        <v>10</v>
      </c>
    </row>
    <row r="3207" spans="1:7" x14ac:dyDescent="0.3">
      <c r="A3207" s="20" t="s">
        <v>161</v>
      </c>
      <c r="B3207" s="102">
        <v>44725</v>
      </c>
      <c r="C3207" s="103">
        <v>0.14000000000000001</v>
      </c>
      <c r="D3207" s="133">
        <v>8400</v>
      </c>
      <c r="E3207" s="108" t="str">
        <f>_xlfn.XLOOKUP($A3207,'Task3 Baza'!$A$2:$A$1999,'Task3 Baza'!$C$2:$C$1999,"non",0)</f>
        <v>Bakı</v>
      </c>
      <c r="F3207" s="109" t="str">
        <f t="shared" si="104"/>
        <v>Bakı</v>
      </c>
      <c r="G3207" s="110">
        <f t="shared" si="105"/>
        <v>10</v>
      </c>
    </row>
    <row r="3208" spans="1:7" x14ac:dyDescent="0.3">
      <c r="A3208" s="20" t="s">
        <v>1517</v>
      </c>
      <c r="B3208" s="102">
        <v>44070</v>
      </c>
      <c r="C3208" s="103">
        <v>0.19</v>
      </c>
      <c r="D3208" s="133">
        <v>6000</v>
      </c>
      <c r="E3208" s="108" t="str">
        <f>_xlfn.XLOOKUP($A3208,'Task3 Baza'!$A$2:$A$1999,'Task3 Baza'!$C$2:$C$1999,"non",0)</f>
        <v>Zərdab</v>
      </c>
      <c r="F3208" s="109" t="str">
        <f t="shared" si="104"/>
        <v>Lənkəran</v>
      </c>
      <c r="G3208" s="110">
        <f t="shared" si="105"/>
        <v>42</v>
      </c>
    </row>
    <row r="3209" spans="1:7" x14ac:dyDescent="0.3">
      <c r="A3209" s="20" t="s">
        <v>1077</v>
      </c>
      <c r="B3209" s="102">
        <v>43705</v>
      </c>
      <c r="C3209" s="103">
        <v>0.24</v>
      </c>
      <c r="D3209" s="133">
        <v>6100</v>
      </c>
      <c r="E3209" s="108" t="str">
        <f>_xlfn.XLOOKUP($A3209,'Task3 Baza'!$A$2:$A$1999,'Task3 Baza'!$C$2:$C$1999,"non",0)</f>
        <v>Samux</v>
      </c>
      <c r="F3209" s="109" t="str">
        <f t="shared" si="104"/>
        <v>Gəncə</v>
      </c>
      <c r="G3209" s="110">
        <f t="shared" si="105"/>
        <v>20</v>
      </c>
    </row>
    <row r="3210" spans="1:7" x14ac:dyDescent="0.3">
      <c r="A3210" s="20" t="s">
        <v>1646</v>
      </c>
      <c r="B3210" s="102">
        <v>44091</v>
      </c>
      <c r="C3210" s="103">
        <v>0.19</v>
      </c>
      <c r="D3210" s="133">
        <v>6900</v>
      </c>
      <c r="E3210" s="108" t="str">
        <f>_xlfn.XLOOKUP($A3210,'Task3 Baza'!$A$2:$A$1999,'Task3 Baza'!$C$2:$C$1999,"non",0)</f>
        <v>Şuşa</v>
      </c>
      <c r="F3210" s="109" t="str">
        <f t="shared" si="104"/>
        <v>Lənkəran</v>
      </c>
      <c r="G3210" s="110">
        <f t="shared" si="105"/>
        <v>42</v>
      </c>
    </row>
    <row r="3211" spans="1:7" x14ac:dyDescent="0.3">
      <c r="A3211" s="20" t="s">
        <v>1145</v>
      </c>
      <c r="B3211" s="102">
        <v>44477</v>
      </c>
      <c r="C3211" s="103">
        <v>0.19</v>
      </c>
      <c r="D3211" s="133">
        <v>8300</v>
      </c>
      <c r="E3211" s="108" t="str">
        <f>_xlfn.XLOOKUP($A3211,'Task3 Baza'!$A$2:$A$1999,'Task3 Baza'!$C$2:$C$1999,"non",0)</f>
        <v>Xaçmaz</v>
      </c>
      <c r="F3211" s="109" t="str">
        <f t="shared" si="104"/>
        <v>Sumqayıt</v>
      </c>
      <c r="G3211" s="110">
        <f t="shared" si="105"/>
        <v>50</v>
      </c>
    </row>
    <row r="3212" spans="1:7" x14ac:dyDescent="0.3">
      <c r="A3212" s="20" t="s">
        <v>1739</v>
      </c>
      <c r="B3212" s="102">
        <v>44207</v>
      </c>
      <c r="C3212" s="103">
        <v>0.19</v>
      </c>
      <c r="D3212" s="133">
        <v>9800</v>
      </c>
      <c r="E3212" s="108" t="str">
        <f>_xlfn.XLOOKUP($A3212,'Task3 Baza'!$A$2:$A$1999,'Task3 Baza'!$C$2:$C$1999,"non",0)</f>
        <v>Tovuz</v>
      </c>
      <c r="F3212" s="109" t="str">
        <f t="shared" si="104"/>
        <v>Lənkəran</v>
      </c>
      <c r="G3212" s="110">
        <f t="shared" si="105"/>
        <v>42</v>
      </c>
    </row>
    <row r="3213" spans="1:7" x14ac:dyDescent="0.3">
      <c r="A3213" s="20" t="s">
        <v>151</v>
      </c>
      <c r="B3213" s="102">
        <v>44109</v>
      </c>
      <c r="C3213" s="103">
        <v>0.21</v>
      </c>
      <c r="D3213" s="133">
        <v>4200</v>
      </c>
      <c r="E3213" s="108" t="str">
        <f>_xlfn.XLOOKUP($A3213,'Task3 Baza'!$A$2:$A$1999,'Task3 Baza'!$C$2:$C$1999,"non",0)</f>
        <v>Gəncə</v>
      </c>
      <c r="F3213" s="109" t="str">
        <f t="shared" si="104"/>
        <v>Sumqayıt</v>
      </c>
      <c r="G3213" s="110">
        <f t="shared" si="105"/>
        <v>50</v>
      </c>
    </row>
    <row r="3214" spans="1:7" x14ac:dyDescent="0.3">
      <c r="A3214" s="20" t="s">
        <v>1281</v>
      </c>
      <c r="B3214" s="102">
        <v>44226</v>
      </c>
      <c r="C3214" s="103">
        <v>0.23</v>
      </c>
      <c r="D3214" s="133">
        <v>9200</v>
      </c>
      <c r="E3214" s="108" t="str">
        <f>_xlfn.XLOOKUP($A3214,'Task3 Baza'!$A$2:$A$1999,'Task3 Baza'!$C$2:$C$1999,"non",0)</f>
        <v>Şabran</v>
      </c>
      <c r="F3214" s="109" t="str">
        <f t="shared" si="104"/>
        <v>Gəncə</v>
      </c>
      <c r="G3214" s="110">
        <f t="shared" si="105"/>
        <v>20</v>
      </c>
    </row>
    <row r="3215" spans="1:7" x14ac:dyDescent="0.3">
      <c r="A3215" s="20" t="s">
        <v>667</v>
      </c>
      <c r="B3215" s="102">
        <v>44556</v>
      </c>
      <c r="C3215" s="103">
        <v>0.16</v>
      </c>
      <c r="D3215" s="133">
        <v>10200</v>
      </c>
      <c r="E3215" s="108" t="str">
        <f>_xlfn.XLOOKUP($A3215,'Task3 Baza'!$A$2:$A$1999,'Task3 Baza'!$C$2:$C$1999,"non",0)</f>
        <v>Quba</v>
      </c>
      <c r="F3215" s="109" t="str">
        <f t="shared" si="104"/>
        <v>Gəncə</v>
      </c>
      <c r="G3215" s="110">
        <f t="shared" si="105"/>
        <v>20</v>
      </c>
    </row>
    <row r="3216" spans="1:7" x14ac:dyDescent="0.3">
      <c r="A3216" s="20" t="s">
        <v>1137</v>
      </c>
      <c r="B3216" s="102">
        <v>43876</v>
      </c>
      <c r="C3216" s="103">
        <v>0.2</v>
      </c>
      <c r="D3216" s="133">
        <v>4200</v>
      </c>
      <c r="E3216" s="108" t="str">
        <f>_xlfn.XLOOKUP($A3216,'Task3 Baza'!$A$2:$A$1999,'Task3 Baza'!$C$2:$C$1999,"non",0)</f>
        <v>Şəki</v>
      </c>
      <c r="F3216" s="109" t="str">
        <f t="shared" si="104"/>
        <v>Lənkəran</v>
      </c>
      <c r="G3216" s="110">
        <f t="shared" si="105"/>
        <v>42</v>
      </c>
    </row>
    <row r="3217" spans="1:7" x14ac:dyDescent="0.3">
      <c r="A3217" s="20" t="s">
        <v>528</v>
      </c>
      <c r="B3217" s="102">
        <v>44121</v>
      </c>
      <c r="C3217" s="103">
        <v>0.22</v>
      </c>
      <c r="D3217" s="133">
        <v>5700</v>
      </c>
      <c r="E3217" s="108" t="str">
        <f>_xlfn.XLOOKUP($A3217,'Task3 Baza'!$A$2:$A$1999,'Task3 Baza'!$C$2:$C$1999,"non",0)</f>
        <v>Zaqatala</v>
      </c>
      <c r="F3217" s="109" t="str">
        <f t="shared" si="104"/>
        <v>Lənkəran</v>
      </c>
      <c r="G3217" s="110">
        <f t="shared" si="105"/>
        <v>42</v>
      </c>
    </row>
    <row r="3218" spans="1:7" x14ac:dyDescent="0.3">
      <c r="A3218" s="20" t="s">
        <v>1740</v>
      </c>
      <c r="B3218" s="102">
        <v>44414</v>
      </c>
      <c r="C3218" s="103">
        <v>0.17</v>
      </c>
      <c r="D3218" s="133">
        <v>4900</v>
      </c>
      <c r="E3218" s="108" t="str">
        <f>_xlfn.XLOOKUP($A3218,'Task3 Baza'!$A$2:$A$1999,'Task3 Baza'!$C$2:$C$1999,"non",0)</f>
        <v>Ağsu</v>
      </c>
      <c r="F3218" s="109" t="str">
        <f t="shared" si="104"/>
        <v>Bakı</v>
      </c>
      <c r="G3218" s="110">
        <f t="shared" si="105"/>
        <v>10</v>
      </c>
    </row>
    <row r="3219" spans="1:7" x14ac:dyDescent="0.3">
      <c r="A3219" s="20" t="s">
        <v>342</v>
      </c>
      <c r="B3219" s="102">
        <v>44618</v>
      </c>
      <c r="C3219" s="103">
        <v>0.17</v>
      </c>
      <c r="D3219" s="133">
        <v>3500</v>
      </c>
      <c r="E3219" s="108" t="str">
        <f>_xlfn.XLOOKUP($A3219,'Task3 Baza'!$A$2:$A$1999,'Task3 Baza'!$C$2:$C$1999,"non",0)</f>
        <v>Hacıqabul</v>
      </c>
      <c r="F3219" s="109" t="str">
        <f t="shared" si="104"/>
        <v>Sumqayıt</v>
      </c>
      <c r="G3219" s="110">
        <f t="shared" si="105"/>
        <v>50</v>
      </c>
    </row>
    <row r="3220" spans="1:7" x14ac:dyDescent="0.3">
      <c r="A3220" s="20" t="s">
        <v>1388</v>
      </c>
      <c r="B3220" s="102">
        <v>44001</v>
      </c>
      <c r="C3220" s="103">
        <v>0.22</v>
      </c>
      <c r="D3220" s="133">
        <v>12500</v>
      </c>
      <c r="E3220" s="108" t="str">
        <f>_xlfn.XLOOKUP($A3220,'Task3 Baza'!$A$2:$A$1999,'Task3 Baza'!$C$2:$C$1999,"non",0)</f>
        <v>Qobustan</v>
      </c>
      <c r="F3220" s="109" t="str">
        <f t="shared" si="104"/>
        <v>Gəncə</v>
      </c>
      <c r="G3220" s="110">
        <f t="shared" si="105"/>
        <v>20</v>
      </c>
    </row>
    <row r="3221" spans="1:7" x14ac:dyDescent="0.3">
      <c r="A3221" s="20" t="s">
        <v>1104</v>
      </c>
      <c r="B3221" s="102">
        <v>44379</v>
      </c>
      <c r="C3221" s="103">
        <v>0.24</v>
      </c>
      <c r="D3221" s="133">
        <v>3100</v>
      </c>
      <c r="E3221" s="108" t="str">
        <f>_xlfn.XLOOKUP($A3221,'Task3 Baza'!$A$2:$A$1999,'Task3 Baza'!$C$2:$C$1999,"non",0)</f>
        <v>Ucar</v>
      </c>
      <c r="F3221" s="109" t="str">
        <f t="shared" si="104"/>
        <v>Lənkəran</v>
      </c>
      <c r="G3221" s="110">
        <f t="shared" si="105"/>
        <v>42</v>
      </c>
    </row>
    <row r="3222" spans="1:7" x14ac:dyDescent="0.3">
      <c r="A3222" s="20" t="s">
        <v>1423</v>
      </c>
      <c r="B3222" s="102">
        <v>44032</v>
      </c>
      <c r="C3222" s="103">
        <v>0.16</v>
      </c>
      <c r="D3222" s="133">
        <v>12300</v>
      </c>
      <c r="E3222" s="108" t="str">
        <f>_xlfn.XLOOKUP($A3222,'Task3 Baza'!$A$2:$A$1999,'Task3 Baza'!$C$2:$C$1999,"non",0)</f>
        <v>Saatlı</v>
      </c>
      <c r="F3222" s="109" t="str">
        <f t="shared" si="104"/>
        <v>Gəncə</v>
      </c>
      <c r="G3222" s="110">
        <f t="shared" si="105"/>
        <v>20</v>
      </c>
    </row>
    <row r="3223" spans="1:7" x14ac:dyDescent="0.3">
      <c r="A3223" s="20" t="s">
        <v>1341</v>
      </c>
      <c r="B3223" s="102">
        <v>44262</v>
      </c>
      <c r="C3223" s="103">
        <v>0.17</v>
      </c>
      <c r="D3223" s="133">
        <v>7300</v>
      </c>
      <c r="E3223" s="108" t="str">
        <f>_xlfn.XLOOKUP($A3223,'Task3 Baza'!$A$2:$A$1999,'Task3 Baza'!$C$2:$C$1999,"non",0)</f>
        <v>Qazax</v>
      </c>
      <c r="F3223" s="109" t="str">
        <f t="shared" si="104"/>
        <v>Sumqayıt</v>
      </c>
      <c r="G3223" s="110">
        <f t="shared" si="105"/>
        <v>50</v>
      </c>
    </row>
    <row r="3224" spans="1:7" x14ac:dyDescent="0.3">
      <c r="A3224" s="20" t="s">
        <v>674</v>
      </c>
      <c r="B3224" s="102">
        <v>44160</v>
      </c>
      <c r="C3224" s="103">
        <v>0.15</v>
      </c>
      <c r="D3224" s="133">
        <v>10100</v>
      </c>
      <c r="E3224" s="108" t="str">
        <f>_xlfn.XLOOKUP($A3224,'Task3 Baza'!$A$2:$A$1999,'Task3 Baza'!$C$2:$C$1999,"non",0)</f>
        <v>Lerik</v>
      </c>
      <c r="F3224" s="109" t="str">
        <f t="shared" si="104"/>
        <v>Gəncə</v>
      </c>
      <c r="G3224" s="110">
        <f t="shared" si="105"/>
        <v>20</v>
      </c>
    </row>
    <row r="3225" spans="1:7" x14ac:dyDescent="0.3">
      <c r="A3225" s="20" t="s">
        <v>1545</v>
      </c>
      <c r="B3225" s="102">
        <v>43817</v>
      </c>
      <c r="C3225" s="103">
        <v>0.23</v>
      </c>
      <c r="D3225" s="133">
        <v>12600</v>
      </c>
      <c r="E3225" s="108" t="str">
        <f>_xlfn.XLOOKUP($A3225,'Task3 Baza'!$A$2:$A$1999,'Task3 Baza'!$C$2:$C$1999,"non",0)</f>
        <v>Qubadlı</v>
      </c>
      <c r="F3225" s="109" t="str">
        <f t="shared" si="104"/>
        <v>Gəncə</v>
      </c>
      <c r="G3225" s="110">
        <f t="shared" si="105"/>
        <v>20</v>
      </c>
    </row>
    <row r="3226" spans="1:7" x14ac:dyDescent="0.3">
      <c r="A3226" s="20" t="s">
        <v>1741</v>
      </c>
      <c r="B3226" s="102">
        <v>44147</v>
      </c>
      <c r="C3226" s="103">
        <v>0.14000000000000001</v>
      </c>
      <c r="D3226" s="133">
        <v>7200</v>
      </c>
      <c r="E3226" s="108" t="str">
        <f>_xlfn.XLOOKUP($A3226,'Task3 Baza'!$A$2:$A$1999,'Task3 Baza'!$C$2:$C$1999,"non",0)</f>
        <v>Bərdə</v>
      </c>
      <c r="F3226" s="109" t="str">
        <f t="shared" si="104"/>
        <v>Bakı</v>
      </c>
      <c r="G3226" s="110">
        <f t="shared" si="105"/>
        <v>10</v>
      </c>
    </row>
    <row r="3227" spans="1:7" x14ac:dyDescent="0.3">
      <c r="A3227" s="20" t="s">
        <v>1742</v>
      </c>
      <c r="B3227" s="102">
        <v>43930</v>
      </c>
      <c r="C3227" s="103">
        <v>0.21</v>
      </c>
      <c r="D3227" s="133">
        <v>6900</v>
      </c>
      <c r="E3227" s="108" t="str">
        <f>_xlfn.XLOOKUP($A3227,'Task3 Baza'!$A$2:$A$1999,'Task3 Baza'!$C$2:$C$1999,"non",0)</f>
        <v>Şamaxı</v>
      </c>
      <c r="F3227" s="109" t="str">
        <f t="shared" si="104"/>
        <v>Lənkəran</v>
      </c>
      <c r="G3227" s="110">
        <f t="shared" si="105"/>
        <v>42</v>
      </c>
    </row>
    <row r="3228" spans="1:7" x14ac:dyDescent="0.3">
      <c r="A3228" s="20" t="s">
        <v>1025</v>
      </c>
      <c r="B3228" s="102">
        <v>44187</v>
      </c>
      <c r="C3228" s="103">
        <v>0.19</v>
      </c>
      <c r="D3228" s="133">
        <v>1300</v>
      </c>
      <c r="E3228" s="108" t="str">
        <f>_xlfn.XLOOKUP($A3228,'Task3 Baza'!$A$2:$A$1999,'Task3 Baza'!$C$2:$C$1999,"non",0)</f>
        <v>Şabran</v>
      </c>
      <c r="F3228" s="109" t="str">
        <f t="shared" si="104"/>
        <v>Gəncə</v>
      </c>
      <c r="G3228" s="110">
        <f t="shared" si="105"/>
        <v>20</v>
      </c>
    </row>
    <row r="3229" spans="1:7" x14ac:dyDescent="0.3">
      <c r="A3229" s="20" t="s">
        <v>1066</v>
      </c>
      <c r="B3229" s="102">
        <v>43936</v>
      </c>
      <c r="C3229" s="103">
        <v>0.2</v>
      </c>
      <c r="D3229" s="133">
        <v>3400</v>
      </c>
      <c r="E3229" s="108" t="str">
        <f>_xlfn.XLOOKUP($A3229,'Task3 Baza'!$A$2:$A$1999,'Task3 Baza'!$C$2:$C$1999,"non",0)</f>
        <v>Sumqayıt</v>
      </c>
      <c r="F3229" s="109" t="str">
        <f t="shared" si="104"/>
        <v>Gəncə</v>
      </c>
      <c r="G3229" s="110">
        <f t="shared" si="105"/>
        <v>20</v>
      </c>
    </row>
    <row r="3230" spans="1:7" x14ac:dyDescent="0.3">
      <c r="A3230" s="20" t="s">
        <v>1472</v>
      </c>
      <c r="B3230" s="102">
        <v>44307</v>
      </c>
      <c r="C3230" s="103">
        <v>0.17</v>
      </c>
      <c r="D3230" s="133">
        <v>4500</v>
      </c>
      <c r="E3230" s="108" t="str">
        <f>_xlfn.XLOOKUP($A3230,'Task3 Baza'!$A$2:$A$1999,'Task3 Baza'!$C$2:$C$1999,"non",0)</f>
        <v>Kürdəmir</v>
      </c>
      <c r="F3230" s="109" t="str">
        <f t="shared" si="104"/>
        <v>Sumqayıt</v>
      </c>
      <c r="G3230" s="110">
        <f t="shared" si="105"/>
        <v>50</v>
      </c>
    </row>
    <row r="3231" spans="1:7" x14ac:dyDescent="0.3">
      <c r="A3231" s="20" t="s">
        <v>923</v>
      </c>
      <c r="B3231" s="102">
        <v>44276</v>
      </c>
      <c r="C3231" s="103">
        <v>0.16</v>
      </c>
      <c r="D3231" s="133">
        <v>12700</v>
      </c>
      <c r="E3231" s="108" t="str">
        <f>_xlfn.XLOOKUP($A3231,'Task3 Baza'!$A$2:$A$1999,'Task3 Baza'!$C$2:$C$1999,"non",0)</f>
        <v>Tərtər</v>
      </c>
      <c r="F3231" s="109" t="str">
        <f t="shared" si="104"/>
        <v>Lənkəran</v>
      </c>
      <c r="G3231" s="110">
        <f t="shared" si="105"/>
        <v>42</v>
      </c>
    </row>
    <row r="3232" spans="1:7" x14ac:dyDescent="0.3">
      <c r="A3232" s="20" t="s">
        <v>873</v>
      </c>
      <c r="B3232" s="102">
        <v>44546</v>
      </c>
      <c r="C3232" s="103">
        <v>0.15</v>
      </c>
      <c r="D3232" s="133">
        <v>11100</v>
      </c>
      <c r="E3232" s="108" t="str">
        <f>_xlfn.XLOOKUP($A3232,'Task3 Baza'!$A$2:$A$1999,'Task3 Baza'!$C$2:$C$1999,"non",0)</f>
        <v>Naxçıvan</v>
      </c>
      <c r="F3232" s="109" t="str">
        <f t="shared" si="104"/>
        <v>Gəncə</v>
      </c>
      <c r="G3232" s="110">
        <f t="shared" si="105"/>
        <v>20</v>
      </c>
    </row>
    <row r="3233" spans="1:7" x14ac:dyDescent="0.3">
      <c r="A3233" s="20" t="s">
        <v>472</v>
      </c>
      <c r="B3233" s="102">
        <v>43892</v>
      </c>
      <c r="C3233" s="103">
        <v>0.24</v>
      </c>
      <c r="D3233" s="133">
        <v>10400</v>
      </c>
      <c r="E3233" s="108" t="str">
        <f>_xlfn.XLOOKUP($A3233,'Task3 Baza'!$A$2:$A$1999,'Task3 Baza'!$C$2:$C$1999,"non",0)</f>
        <v>Tovuz</v>
      </c>
      <c r="F3233" s="109" t="str">
        <f t="shared" si="104"/>
        <v>Lənkəran</v>
      </c>
      <c r="G3233" s="110">
        <f t="shared" si="105"/>
        <v>42</v>
      </c>
    </row>
    <row r="3234" spans="1:7" x14ac:dyDescent="0.3">
      <c r="A3234" s="20" t="s">
        <v>1473</v>
      </c>
      <c r="B3234" s="102">
        <v>44150</v>
      </c>
      <c r="C3234" s="103">
        <v>0.23</v>
      </c>
      <c r="D3234" s="133">
        <v>9100</v>
      </c>
      <c r="E3234" s="108" t="str">
        <f>_xlfn.XLOOKUP($A3234,'Task3 Baza'!$A$2:$A$1999,'Task3 Baza'!$C$2:$C$1999,"non",0)</f>
        <v>Kəngərli</v>
      </c>
      <c r="F3234" s="109" t="str">
        <f t="shared" si="104"/>
        <v>Sumqayıt</v>
      </c>
      <c r="G3234" s="110">
        <f t="shared" si="105"/>
        <v>50</v>
      </c>
    </row>
    <row r="3235" spans="1:7" x14ac:dyDescent="0.3">
      <c r="A3235" s="20" t="s">
        <v>1046</v>
      </c>
      <c r="B3235" s="102">
        <v>43698</v>
      </c>
      <c r="C3235" s="103">
        <v>0.2</v>
      </c>
      <c r="D3235" s="133">
        <v>6300</v>
      </c>
      <c r="E3235" s="108" t="str">
        <f>_xlfn.XLOOKUP($A3235,'Task3 Baza'!$A$2:$A$1999,'Task3 Baza'!$C$2:$C$1999,"non",0)</f>
        <v>Ağdam</v>
      </c>
      <c r="F3235" s="109" t="str">
        <f t="shared" si="104"/>
        <v>Bakı</v>
      </c>
      <c r="G3235" s="110">
        <f t="shared" si="105"/>
        <v>10</v>
      </c>
    </row>
    <row r="3236" spans="1:7" x14ac:dyDescent="0.3">
      <c r="A3236" s="20" t="s">
        <v>1707</v>
      </c>
      <c r="B3236" s="102">
        <v>44439</v>
      </c>
      <c r="C3236" s="103">
        <v>0.22</v>
      </c>
      <c r="D3236" s="133">
        <v>11300</v>
      </c>
      <c r="E3236" s="108" t="str">
        <f>_xlfn.XLOOKUP($A3236,'Task3 Baza'!$A$2:$A$1999,'Task3 Baza'!$C$2:$C$1999,"non",0)</f>
        <v>Zərdab</v>
      </c>
      <c r="F3236" s="109" t="str">
        <f t="shared" si="104"/>
        <v>Lənkəran</v>
      </c>
      <c r="G3236" s="110">
        <f t="shared" si="105"/>
        <v>42</v>
      </c>
    </row>
    <row r="3237" spans="1:7" x14ac:dyDescent="0.3">
      <c r="A3237" s="20" t="s">
        <v>231</v>
      </c>
      <c r="B3237" s="102">
        <v>44714</v>
      </c>
      <c r="C3237" s="103">
        <v>0.14000000000000001</v>
      </c>
      <c r="D3237" s="133">
        <v>13000</v>
      </c>
      <c r="E3237" s="108" t="str">
        <f>_xlfn.XLOOKUP($A3237,'Task3 Baza'!$A$2:$A$1999,'Task3 Baza'!$C$2:$C$1999,"non",0)</f>
        <v>Salyan</v>
      </c>
      <c r="F3237" s="109" t="str">
        <f t="shared" si="104"/>
        <v>Gəncə</v>
      </c>
      <c r="G3237" s="110">
        <f t="shared" si="105"/>
        <v>20</v>
      </c>
    </row>
    <row r="3238" spans="1:7" x14ac:dyDescent="0.3">
      <c r="A3238" s="20" t="s">
        <v>1743</v>
      </c>
      <c r="B3238" s="102">
        <v>43826</v>
      </c>
      <c r="C3238" s="103">
        <v>0.17</v>
      </c>
      <c r="D3238" s="133">
        <v>9200</v>
      </c>
      <c r="E3238" s="108" t="str">
        <f>_xlfn.XLOOKUP($A3238,'Task3 Baza'!$A$2:$A$1999,'Task3 Baza'!$C$2:$C$1999,"non",0)</f>
        <v>Ağsu</v>
      </c>
      <c r="F3238" s="109" t="str">
        <f t="shared" si="104"/>
        <v>Bakı</v>
      </c>
      <c r="G3238" s="110">
        <f t="shared" si="105"/>
        <v>10</v>
      </c>
    </row>
    <row r="3239" spans="1:7" x14ac:dyDescent="0.3">
      <c r="A3239" s="20" t="s">
        <v>677</v>
      </c>
      <c r="B3239" s="102">
        <v>44412</v>
      </c>
      <c r="C3239" s="103">
        <v>0.2</v>
      </c>
      <c r="D3239" s="133">
        <v>1200</v>
      </c>
      <c r="E3239" s="108" t="str">
        <f>_xlfn.XLOOKUP($A3239,'Task3 Baza'!$A$2:$A$1999,'Task3 Baza'!$C$2:$C$1999,"non",0)</f>
        <v>Samux</v>
      </c>
      <c r="F3239" s="109" t="str">
        <f t="shared" si="104"/>
        <v>Gəncə</v>
      </c>
      <c r="G3239" s="110">
        <f t="shared" si="105"/>
        <v>20</v>
      </c>
    </row>
    <row r="3240" spans="1:7" x14ac:dyDescent="0.3">
      <c r="A3240" s="20" t="s">
        <v>1350</v>
      </c>
      <c r="B3240" s="102">
        <v>44060</v>
      </c>
      <c r="C3240" s="103">
        <v>0.2</v>
      </c>
      <c r="D3240" s="133">
        <v>10300</v>
      </c>
      <c r="E3240" s="108" t="str">
        <f>_xlfn.XLOOKUP($A3240,'Task3 Baza'!$A$2:$A$1999,'Task3 Baza'!$C$2:$C$1999,"non",0)</f>
        <v>Qusar</v>
      </c>
      <c r="F3240" s="109" t="str">
        <f t="shared" si="104"/>
        <v>Gəncə</v>
      </c>
      <c r="G3240" s="110">
        <f t="shared" si="105"/>
        <v>20</v>
      </c>
    </row>
    <row r="3241" spans="1:7" x14ac:dyDescent="0.3">
      <c r="A3241" s="20" t="s">
        <v>1638</v>
      </c>
      <c r="B3241" s="102">
        <v>44358</v>
      </c>
      <c r="C3241" s="103">
        <v>0.14000000000000001</v>
      </c>
      <c r="D3241" s="133">
        <v>11300</v>
      </c>
      <c r="E3241" s="108" t="str">
        <f>_xlfn.XLOOKUP($A3241,'Task3 Baza'!$A$2:$A$1999,'Task3 Baza'!$C$2:$C$1999,"non",0)</f>
        <v>Qubadlı</v>
      </c>
      <c r="F3241" s="109" t="str">
        <f t="shared" si="104"/>
        <v>Gəncə</v>
      </c>
      <c r="G3241" s="110">
        <f t="shared" si="105"/>
        <v>20</v>
      </c>
    </row>
    <row r="3242" spans="1:7" x14ac:dyDescent="0.3">
      <c r="A3242" s="20" t="s">
        <v>704</v>
      </c>
      <c r="B3242" s="102">
        <v>44093</v>
      </c>
      <c r="C3242" s="103">
        <v>0.2</v>
      </c>
      <c r="D3242" s="133">
        <v>12800</v>
      </c>
      <c r="E3242" s="108" t="str">
        <f>_xlfn.XLOOKUP($A3242,'Task3 Baza'!$A$2:$A$1999,'Task3 Baza'!$C$2:$C$1999,"non",0)</f>
        <v>Cəbrayıl</v>
      </c>
      <c r="F3242" s="109" t="str">
        <f t="shared" si="104"/>
        <v>Bakı</v>
      </c>
      <c r="G3242" s="110">
        <f t="shared" si="105"/>
        <v>10</v>
      </c>
    </row>
    <row r="3243" spans="1:7" x14ac:dyDescent="0.3">
      <c r="A3243" s="20" t="s">
        <v>1037</v>
      </c>
      <c r="B3243" s="102">
        <v>44705</v>
      </c>
      <c r="C3243" s="103">
        <v>0.17</v>
      </c>
      <c r="D3243" s="133">
        <v>8800</v>
      </c>
      <c r="E3243" s="108" t="str">
        <f>_xlfn.XLOOKUP($A3243,'Task3 Baza'!$A$2:$A$1999,'Task3 Baza'!$C$2:$C$1999,"non",0)</f>
        <v>Şuşa</v>
      </c>
      <c r="F3243" s="109" t="str">
        <f t="shared" si="104"/>
        <v>Lənkəran</v>
      </c>
      <c r="G3243" s="110">
        <f t="shared" si="105"/>
        <v>42</v>
      </c>
    </row>
    <row r="3244" spans="1:7" x14ac:dyDescent="0.3">
      <c r="A3244" s="20" t="s">
        <v>1304</v>
      </c>
      <c r="B3244" s="102">
        <v>43711</v>
      </c>
      <c r="C3244" s="103">
        <v>0.15</v>
      </c>
      <c r="D3244" s="133">
        <v>10300</v>
      </c>
      <c r="E3244" s="108" t="str">
        <f>_xlfn.XLOOKUP($A3244,'Task3 Baza'!$A$2:$A$1999,'Task3 Baza'!$C$2:$C$1999,"non",0)</f>
        <v>Füzuli</v>
      </c>
      <c r="F3244" s="109" t="str">
        <f t="shared" si="104"/>
        <v>Sumqayıt</v>
      </c>
      <c r="G3244" s="110">
        <f t="shared" si="105"/>
        <v>50</v>
      </c>
    </row>
    <row r="3245" spans="1:7" x14ac:dyDescent="0.3">
      <c r="A3245" s="20" t="s">
        <v>1744</v>
      </c>
      <c r="B3245" s="102">
        <v>44114</v>
      </c>
      <c r="C3245" s="103">
        <v>0.22</v>
      </c>
      <c r="D3245" s="133">
        <v>3900</v>
      </c>
      <c r="E3245" s="108" t="str">
        <f>_xlfn.XLOOKUP($A3245,'Task3 Baza'!$A$2:$A$1999,'Task3 Baza'!$C$2:$C$1999,"non",0)</f>
        <v>Sabirabad</v>
      </c>
      <c r="F3245" s="109" t="str">
        <f t="shared" si="104"/>
        <v>Gəncə</v>
      </c>
      <c r="G3245" s="110">
        <f t="shared" si="105"/>
        <v>20</v>
      </c>
    </row>
    <row r="3246" spans="1:7" x14ac:dyDescent="0.3">
      <c r="A3246" s="20" t="s">
        <v>493</v>
      </c>
      <c r="B3246" s="102">
        <v>44269</v>
      </c>
      <c r="C3246" s="103">
        <v>0.17</v>
      </c>
      <c r="D3246" s="133">
        <v>4400</v>
      </c>
      <c r="E3246" s="108" t="str">
        <f>_xlfn.XLOOKUP($A3246,'Task3 Baza'!$A$2:$A$1999,'Task3 Baza'!$C$2:$C$1999,"non",0)</f>
        <v>Şamaxı</v>
      </c>
      <c r="F3246" s="109" t="str">
        <f t="shared" si="104"/>
        <v>Lənkəran</v>
      </c>
      <c r="G3246" s="110">
        <f t="shared" si="105"/>
        <v>42</v>
      </c>
    </row>
    <row r="3247" spans="1:7" x14ac:dyDescent="0.3">
      <c r="A3247" s="20" t="s">
        <v>596</v>
      </c>
      <c r="B3247" s="102">
        <v>44039</v>
      </c>
      <c r="C3247" s="103">
        <v>0.17</v>
      </c>
      <c r="D3247" s="133">
        <v>7500</v>
      </c>
      <c r="E3247" s="108" t="str">
        <f>_xlfn.XLOOKUP($A3247,'Task3 Baza'!$A$2:$A$1999,'Task3 Baza'!$C$2:$C$1999,"non",0)</f>
        <v>Mingəçevir</v>
      </c>
      <c r="F3247" s="109" t="str">
        <f t="shared" si="104"/>
        <v>Gəncə</v>
      </c>
      <c r="G3247" s="110">
        <f t="shared" si="105"/>
        <v>20</v>
      </c>
    </row>
    <row r="3248" spans="1:7" x14ac:dyDescent="0.3">
      <c r="A3248" s="20" t="s">
        <v>1745</v>
      </c>
      <c r="B3248" s="102">
        <v>44118</v>
      </c>
      <c r="C3248" s="103">
        <v>0.24</v>
      </c>
      <c r="D3248" s="133">
        <v>4700</v>
      </c>
      <c r="E3248" s="108" t="str">
        <f>_xlfn.XLOOKUP($A3248,'Task3 Baza'!$A$2:$A$1999,'Task3 Baza'!$C$2:$C$1999,"non",0)</f>
        <v>Sumqayıt</v>
      </c>
      <c r="F3248" s="109" t="str">
        <f t="shared" si="104"/>
        <v>Gəncə</v>
      </c>
      <c r="G3248" s="110">
        <f t="shared" si="105"/>
        <v>20</v>
      </c>
    </row>
    <row r="3249" spans="1:7" x14ac:dyDescent="0.3">
      <c r="A3249" s="20" t="s">
        <v>1727</v>
      </c>
      <c r="B3249" s="102">
        <v>44420</v>
      </c>
      <c r="C3249" s="103">
        <v>0.15</v>
      </c>
      <c r="D3249" s="133">
        <v>10100</v>
      </c>
      <c r="E3249" s="108" t="str">
        <f>_xlfn.XLOOKUP($A3249,'Task3 Baza'!$A$2:$A$1999,'Task3 Baza'!$C$2:$C$1999,"non",0)</f>
        <v>Xaçmaz</v>
      </c>
      <c r="F3249" s="109" t="str">
        <f t="shared" si="104"/>
        <v>Sumqayıt</v>
      </c>
      <c r="G3249" s="110">
        <f t="shared" si="105"/>
        <v>50</v>
      </c>
    </row>
    <row r="3250" spans="1:7" x14ac:dyDescent="0.3">
      <c r="A3250" s="20" t="s">
        <v>1516</v>
      </c>
      <c r="B3250" s="102">
        <v>44447</v>
      </c>
      <c r="C3250" s="103">
        <v>0.17</v>
      </c>
      <c r="D3250" s="133">
        <v>8900</v>
      </c>
      <c r="E3250" s="108" t="str">
        <f>_xlfn.XLOOKUP($A3250,'Task3 Baza'!$A$2:$A$1999,'Task3 Baza'!$C$2:$C$1999,"non",0)</f>
        <v>Yardımlı</v>
      </c>
      <c r="F3250" s="109" t="str">
        <f t="shared" si="104"/>
        <v>Lənkəran</v>
      </c>
      <c r="G3250" s="110">
        <f t="shared" si="105"/>
        <v>42</v>
      </c>
    </row>
    <row r="3251" spans="1:7" x14ac:dyDescent="0.3">
      <c r="A3251" s="20" t="s">
        <v>634</v>
      </c>
      <c r="B3251" s="102">
        <v>44207</v>
      </c>
      <c r="C3251" s="103">
        <v>0.17</v>
      </c>
      <c r="D3251" s="133">
        <v>6900</v>
      </c>
      <c r="E3251" s="108" t="str">
        <f>_xlfn.XLOOKUP($A3251,'Task3 Baza'!$A$2:$A$1999,'Task3 Baza'!$C$2:$C$1999,"non",0)</f>
        <v>Tovuz</v>
      </c>
      <c r="F3251" s="109" t="str">
        <f t="shared" si="104"/>
        <v>Lənkəran</v>
      </c>
      <c r="G3251" s="110">
        <f t="shared" si="105"/>
        <v>42</v>
      </c>
    </row>
    <row r="3252" spans="1:7" x14ac:dyDescent="0.3">
      <c r="A3252" s="20" t="s">
        <v>188</v>
      </c>
      <c r="B3252" s="102">
        <v>44077</v>
      </c>
      <c r="C3252" s="103">
        <v>0.22</v>
      </c>
      <c r="D3252" s="133">
        <v>1300</v>
      </c>
      <c r="E3252" s="108" t="str">
        <f>_xlfn.XLOOKUP($A3252,'Task3 Baza'!$A$2:$A$1999,'Task3 Baza'!$C$2:$C$1999,"non",0)</f>
        <v>Şəki</v>
      </c>
      <c r="F3252" s="109" t="str">
        <f t="shared" si="104"/>
        <v>Lənkəran</v>
      </c>
      <c r="G3252" s="110">
        <f t="shared" si="105"/>
        <v>42</v>
      </c>
    </row>
    <row r="3253" spans="1:7" x14ac:dyDescent="0.3">
      <c r="A3253" s="20" t="s">
        <v>936</v>
      </c>
      <c r="B3253" s="102">
        <v>44700</v>
      </c>
      <c r="C3253" s="103">
        <v>0.21</v>
      </c>
      <c r="D3253" s="133">
        <v>2500</v>
      </c>
      <c r="E3253" s="108" t="str">
        <f>_xlfn.XLOOKUP($A3253,'Task3 Baza'!$A$2:$A$1999,'Task3 Baza'!$C$2:$C$1999,"non",0)</f>
        <v>Tovuz</v>
      </c>
      <c r="F3253" s="109" t="str">
        <f t="shared" si="104"/>
        <v>Lənkəran</v>
      </c>
      <c r="G3253" s="110">
        <f t="shared" si="105"/>
        <v>42</v>
      </c>
    </row>
    <row r="3254" spans="1:7" x14ac:dyDescent="0.3">
      <c r="A3254" s="20" t="s">
        <v>1186</v>
      </c>
      <c r="B3254" s="102">
        <v>44449</v>
      </c>
      <c r="C3254" s="103">
        <v>0.24</v>
      </c>
      <c r="D3254" s="133">
        <v>6700</v>
      </c>
      <c r="E3254" s="108" t="str">
        <f>_xlfn.XLOOKUP($A3254,'Task3 Baza'!$A$2:$A$1999,'Task3 Baza'!$C$2:$C$1999,"non",0)</f>
        <v>Culfa</v>
      </c>
      <c r="F3254" s="109" t="str">
        <f t="shared" si="104"/>
        <v>Bakı</v>
      </c>
      <c r="G3254" s="110">
        <f t="shared" si="105"/>
        <v>10</v>
      </c>
    </row>
    <row r="3255" spans="1:7" x14ac:dyDescent="0.3">
      <c r="A3255" s="20" t="s">
        <v>1746</v>
      </c>
      <c r="B3255" s="102">
        <v>44645</v>
      </c>
      <c r="C3255" s="103">
        <v>0.2</v>
      </c>
      <c r="D3255" s="133">
        <v>2000</v>
      </c>
      <c r="E3255" s="108" t="str">
        <f>_xlfn.XLOOKUP($A3255,'Task3 Baza'!$A$2:$A$1999,'Task3 Baza'!$C$2:$C$1999,"non",0)</f>
        <v>Gədəbəy</v>
      </c>
      <c r="F3255" s="109" t="str">
        <f t="shared" si="104"/>
        <v>Sumqayıt</v>
      </c>
      <c r="G3255" s="110">
        <f t="shared" si="105"/>
        <v>50</v>
      </c>
    </row>
    <row r="3256" spans="1:7" x14ac:dyDescent="0.3">
      <c r="A3256" s="20" t="s">
        <v>1238</v>
      </c>
      <c r="B3256" s="102">
        <v>43904</v>
      </c>
      <c r="C3256" s="103">
        <v>0.17</v>
      </c>
      <c r="D3256" s="133">
        <v>2200</v>
      </c>
      <c r="E3256" s="108" t="str">
        <f>_xlfn.XLOOKUP($A3256,'Task3 Baza'!$A$2:$A$1999,'Task3 Baza'!$C$2:$C$1999,"non",0)</f>
        <v>Şirvan</v>
      </c>
      <c r="F3256" s="109" t="str">
        <f t="shared" si="104"/>
        <v>Lənkəran</v>
      </c>
      <c r="G3256" s="110">
        <f t="shared" si="105"/>
        <v>42</v>
      </c>
    </row>
    <row r="3257" spans="1:7" x14ac:dyDescent="0.3">
      <c r="A3257" s="20" t="s">
        <v>1747</v>
      </c>
      <c r="B3257" s="102">
        <v>44193</v>
      </c>
      <c r="C3257" s="103">
        <v>0.23</v>
      </c>
      <c r="D3257" s="133">
        <v>7800</v>
      </c>
      <c r="E3257" s="108" t="str">
        <f>_xlfn.XLOOKUP($A3257,'Task3 Baza'!$A$2:$A$1999,'Task3 Baza'!$C$2:$C$1999,"non",0)</f>
        <v>Kürdəmir</v>
      </c>
      <c r="F3257" s="109" t="str">
        <f t="shared" si="104"/>
        <v>Sumqayıt</v>
      </c>
      <c r="G3257" s="110">
        <f t="shared" si="105"/>
        <v>50</v>
      </c>
    </row>
    <row r="3258" spans="1:7" x14ac:dyDescent="0.3">
      <c r="A3258" s="20" t="s">
        <v>485</v>
      </c>
      <c r="B3258" s="102">
        <v>44775</v>
      </c>
      <c r="C3258" s="103">
        <v>0.2</v>
      </c>
      <c r="D3258" s="133">
        <v>2000</v>
      </c>
      <c r="E3258" s="108" t="str">
        <f>_xlfn.XLOOKUP($A3258,'Task3 Baza'!$A$2:$A$1999,'Task3 Baza'!$C$2:$C$1999,"non",0)</f>
        <v>Hacıqabul</v>
      </c>
      <c r="F3258" s="109" t="str">
        <f t="shared" si="104"/>
        <v>Sumqayıt</v>
      </c>
      <c r="G3258" s="110">
        <f t="shared" si="105"/>
        <v>50</v>
      </c>
    </row>
    <row r="3259" spans="1:7" x14ac:dyDescent="0.3">
      <c r="A3259" s="20" t="s">
        <v>1748</v>
      </c>
      <c r="B3259" s="102">
        <v>44039</v>
      </c>
      <c r="C3259" s="103">
        <v>0.15</v>
      </c>
      <c r="D3259" s="133">
        <v>2500</v>
      </c>
      <c r="E3259" s="108" t="str">
        <f>_xlfn.XLOOKUP($A3259,'Task3 Baza'!$A$2:$A$1999,'Task3 Baza'!$C$2:$C$1999,"non",0)</f>
        <v>Şərur</v>
      </c>
      <c r="F3259" s="109" t="str">
        <f t="shared" si="104"/>
        <v>Lənkəran</v>
      </c>
      <c r="G3259" s="110">
        <f t="shared" si="105"/>
        <v>42</v>
      </c>
    </row>
    <row r="3260" spans="1:7" x14ac:dyDescent="0.3">
      <c r="A3260" s="20" t="s">
        <v>1511</v>
      </c>
      <c r="B3260" s="102">
        <v>44754</v>
      </c>
      <c r="C3260" s="103">
        <v>0.17</v>
      </c>
      <c r="D3260" s="133">
        <v>7000</v>
      </c>
      <c r="E3260" s="108" t="str">
        <f>_xlfn.XLOOKUP($A3260,'Task3 Baza'!$A$2:$A$1999,'Task3 Baza'!$C$2:$C$1999,"non",0)</f>
        <v>Bərdə</v>
      </c>
      <c r="F3260" s="109" t="str">
        <f t="shared" si="104"/>
        <v>Bakı</v>
      </c>
      <c r="G3260" s="110">
        <f t="shared" si="105"/>
        <v>10</v>
      </c>
    </row>
    <row r="3261" spans="1:7" x14ac:dyDescent="0.3">
      <c r="A3261" s="20" t="s">
        <v>1749</v>
      </c>
      <c r="B3261" s="102">
        <v>44460</v>
      </c>
      <c r="C3261" s="103">
        <v>0.15</v>
      </c>
      <c r="D3261" s="133">
        <v>4200</v>
      </c>
      <c r="E3261" s="108" t="str">
        <f>_xlfn.XLOOKUP($A3261,'Task3 Baza'!$A$2:$A$1999,'Task3 Baza'!$C$2:$C$1999,"non",0)</f>
        <v>Bərdə</v>
      </c>
      <c r="F3261" s="109" t="str">
        <f t="shared" si="104"/>
        <v>Bakı</v>
      </c>
      <c r="G3261" s="110">
        <f t="shared" si="105"/>
        <v>10</v>
      </c>
    </row>
    <row r="3262" spans="1:7" x14ac:dyDescent="0.3">
      <c r="A3262" s="20" t="s">
        <v>1750</v>
      </c>
      <c r="B3262" s="102">
        <v>44323</v>
      </c>
      <c r="C3262" s="103">
        <v>0.15</v>
      </c>
      <c r="D3262" s="133">
        <v>4900</v>
      </c>
      <c r="E3262" s="108" t="str">
        <f>_xlfn.XLOOKUP($A3262,'Task3 Baza'!$A$2:$A$1999,'Task3 Baza'!$C$2:$C$1999,"non",0)</f>
        <v>Sumqayıt</v>
      </c>
      <c r="F3262" s="109" t="str">
        <f t="shared" si="104"/>
        <v>Gəncə</v>
      </c>
      <c r="G3262" s="110">
        <f t="shared" si="105"/>
        <v>20</v>
      </c>
    </row>
    <row r="3263" spans="1:7" x14ac:dyDescent="0.3">
      <c r="A3263" s="20" t="s">
        <v>660</v>
      </c>
      <c r="B3263" s="102">
        <v>44534</v>
      </c>
      <c r="C3263" s="103">
        <v>0.15</v>
      </c>
      <c r="D3263" s="133">
        <v>8100</v>
      </c>
      <c r="E3263" s="108" t="str">
        <f>_xlfn.XLOOKUP($A3263,'Task3 Baza'!$A$2:$A$1999,'Task3 Baza'!$C$2:$C$1999,"non",0)</f>
        <v>Salyan</v>
      </c>
      <c r="F3263" s="109" t="str">
        <f t="shared" si="104"/>
        <v>Gəncə</v>
      </c>
      <c r="G3263" s="110">
        <f t="shared" si="105"/>
        <v>20</v>
      </c>
    </row>
    <row r="3264" spans="1:7" x14ac:dyDescent="0.3">
      <c r="A3264" s="20" t="s">
        <v>810</v>
      </c>
      <c r="B3264" s="102">
        <v>44381</v>
      </c>
      <c r="C3264" s="103">
        <v>0.24</v>
      </c>
      <c r="D3264" s="133">
        <v>9600</v>
      </c>
      <c r="E3264" s="108" t="str">
        <f>_xlfn.XLOOKUP($A3264,'Task3 Baza'!$A$2:$A$1999,'Task3 Baza'!$C$2:$C$1999,"non",0)</f>
        <v>Ağcabədi</v>
      </c>
      <c r="F3264" s="109" t="str">
        <f t="shared" si="104"/>
        <v>Bakı</v>
      </c>
      <c r="G3264" s="110">
        <f t="shared" si="105"/>
        <v>10</v>
      </c>
    </row>
    <row r="3265" spans="1:7" x14ac:dyDescent="0.3">
      <c r="A3265" s="20" t="s">
        <v>850</v>
      </c>
      <c r="B3265" s="102">
        <v>44093</v>
      </c>
      <c r="C3265" s="103">
        <v>0.17</v>
      </c>
      <c r="D3265" s="133">
        <v>9000</v>
      </c>
      <c r="E3265" s="108" t="str">
        <f>_xlfn.XLOOKUP($A3265,'Task3 Baza'!$A$2:$A$1999,'Task3 Baza'!$C$2:$C$1999,"non",0)</f>
        <v>Göygöl</v>
      </c>
      <c r="F3265" s="109" t="str">
        <f t="shared" si="104"/>
        <v>Sumqayıt</v>
      </c>
      <c r="G3265" s="110">
        <f t="shared" si="105"/>
        <v>50</v>
      </c>
    </row>
    <row r="3266" spans="1:7" x14ac:dyDescent="0.3">
      <c r="A3266" s="20" t="s">
        <v>1261</v>
      </c>
      <c r="B3266" s="102">
        <v>44334</v>
      </c>
      <c r="C3266" s="103">
        <v>0.22</v>
      </c>
      <c r="D3266" s="133">
        <v>6400</v>
      </c>
      <c r="E3266" s="108" t="str">
        <f>_xlfn.XLOOKUP($A3266,'Task3 Baza'!$A$2:$A$1999,'Task3 Baza'!$C$2:$C$1999,"non",0)</f>
        <v>Naftalan</v>
      </c>
      <c r="F3266" s="109" t="str">
        <f t="shared" ref="F3266:F3329" si="106">VLOOKUP($E3266,$I$3:$K$75,2,0)</f>
        <v>Gəncə</v>
      </c>
      <c r="G3266" s="110">
        <f t="shared" ref="G3266:G3329" si="107">VLOOKUP(VLOOKUP($E3266,$I$3:$J$75,2,0),$L$3:$M$6,2,0)</f>
        <v>20</v>
      </c>
    </row>
    <row r="3267" spans="1:7" x14ac:dyDescent="0.3">
      <c r="A3267" s="20" t="s">
        <v>1070</v>
      </c>
      <c r="B3267" s="102">
        <v>44373</v>
      </c>
      <c r="C3267" s="103">
        <v>0.22</v>
      </c>
      <c r="D3267" s="133">
        <v>5600</v>
      </c>
      <c r="E3267" s="108" t="str">
        <f>_xlfn.XLOOKUP($A3267,'Task3 Baza'!$A$2:$A$1999,'Task3 Baza'!$C$2:$C$1999,"non",0)</f>
        <v>Daşkəsən</v>
      </c>
      <c r="F3267" s="109" t="str">
        <f t="shared" si="106"/>
        <v>Bakı</v>
      </c>
      <c r="G3267" s="110">
        <f t="shared" si="107"/>
        <v>10</v>
      </c>
    </row>
    <row r="3268" spans="1:7" x14ac:dyDescent="0.3">
      <c r="A3268" s="20" t="s">
        <v>1428</v>
      </c>
      <c r="B3268" s="102">
        <v>43930</v>
      </c>
      <c r="C3268" s="103">
        <v>0.16</v>
      </c>
      <c r="D3268" s="133">
        <v>11500</v>
      </c>
      <c r="E3268" s="108" t="str">
        <f>_xlfn.XLOOKUP($A3268,'Task3 Baza'!$A$2:$A$1999,'Task3 Baza'!$C$2:$C$1999,"non",0)</f>
        <v>Beyləqan</v>
      </c>
      <c r="F3268" s="109" t="str">
        <f t="shared" si="106"/>
        <v>Bakı</v>
      </c>
      <c r="G3268" s="110">
        <f t="shared" si="107"/>
        <v>10</v>
      </c>
    </row>
    <row r="3269" spans="1:7" x14ac:dyDescent="0.3">
      <c r="A3269" s="20" t="s">
        <v>574</v>
      </c>
      <c r="B3269" s="102">
        <v>43794</v>
      </c>
      <c r="C3269" s="103">
        <v>0.18</v>
      </c>
      <c r="D3269" s="133">
        <v>11700</v>
      </c>
      <c r="E3269" s="108" t="str">
        <f>_xlfn.XLOOKUP($A3269,'Task3 Baza'!$A$2:$A$1999,'Task3 Baza'!$C$2:$C$1999,"non",0)</f>
        <v>Mingəçevir</v>
      </c>
      <c r="F3269" s="109" t="str">
        <f t="shared" si="106"/>
        <v>Gəncə</v>
      </c>
      <c r="G3269" s="110">
        <f t="shared" si="107"/>
        <v>20</v>
      </c>
    </row>
    <row r="3270" spans="1:7" x14ac:dyDescent="0.3">
      <c r="A3270" s="20" t="s">
        <v>1698</v>
      </c>
      <c r="B3270" s="102">
        <v>44672</v>
      </c>
      <c r="C3270" s="103">
        <v>0.21</v>
      </c>
      <c r="D3270" s="133">
        <v>8900</v>
      </c>
      <c r="E3270" s="108" t="str">
        <f>_xlfn.XLOOKUP($A3270,'Task3 Baza'!$A$2:$A$1999,'Task3 Baza'!$C$2:$C$1999,"non",0)</f>
        <v>Şərur</v>
      </c>
      <c r="F3270" s="109" t="str">
        <f t="shared" si="106"/>
        <v>Lənkəran</v>
      </c>
      <c r="G3270" s="110">
        <f t="shared" si="107"/>
        <v>42</v>
      </c>
    </row>
    <row r="3271" spans="1:7" x14ac:dyDescent="0.3">
      <c r="A3271" s="20" t="s">
        <v>739</v>
      </c>
      <c r="B3271" s="102">
        <v>43960</v>
      </c>
      <c r="C3271" s="103">
        <v>0.15</v>
      </c>
      <c r="D3271" s="133">
        <v>11600</v>
      </c>
      <c r="E3271" s="108" t="str">
        <f>_xlfn.XLOOKUP($A3271,'Task3 Baza'!$A$2:$A$1999,'Task3 Baza'!$C$2:$C$1999,"non",0)</f>
        <v>Goranboy</v>
      </c>
      <c r="F3271" s="109" t="str">
        <f t="shared" si="106"/>
        <v>Sumqayıt</v>
      </c>
      <c r="G3271" s="110">
        <f t="shared" si="107"/>
        <v>50</v>
      </c>
    </row>
    <row r="3272" spans="1:7" x14ac:dyDescent="0.3">
      <c r="A3272" s="20" t="s">
        <v>1751</v>
      </c>
      <c r="B3272" s="102">
        <v>44612</v>
      </c>
      <c r="C3272" s="103">
        <v>0.14000000000000001</v>
      </c>
      <c r="D3272" s="133">
        <v>10300</v>
      </c>
      <c r="E3272" s="108" t="str">
        <f>_xlfn.XLOOKUP($A3272,'Task3 Baza'!$A$2:$A$1999,'Task3 Baza'!$C$2:$C$1999,"non",0)</f>
        <v>Şirvan</v>
      </c>
      <c r="F3272" s="109" t="str">
        <f t="shared" si="106"/>
        <v>Lənkəran</v>
      </c>
      <c r="G3272" s="110">
        <f t="shared" si="107"/>
        <v>42</v>
      </c>
    </row>
    <row r="3273" spans="1:7" x14ac:dyDescent="0.3">
      <c r="A3273" s="20" t="s">
        <v>1565</v>
      </c>
      <c r="B3273" s="102">
        <v>44173</v>
      </c>
      <c r="C3273" s="103">
        <v>0.15</v>
      </c>
      <c r="D3273" s="133">
        <v>6800</v>
      </c>
      <c r="E3273" s="108" t="str">
        <f>_xlfn.XLOOKUP($A3273,'Task3 Baza'!$A$2:$A$1999,'Task3 Baza'!$C$2:$C$1999,"non",0)</f>
        <v>Şəki</v>
      </c>
      <c r="F3273" s="109" t="str">
        <f t="shared" si="106"/>
        <v>Lənkəran</v>
      </c>
      <c r="G3273" s="110">
        <f t="shared" si="107"/>
        <v>42</v>
      </c>
    </row>
    <row r="3274" spans="1:7" x14ac:dyDescent="0.3">
      <c r="A3274" s="20" t="s">
        <v>290</v>
      </c>
      <c r="B3274" s="102">
        <v>43976</v>
      </c>
      <c r="C3274" s="103">
        <v>0.21</v>
      </c>
      <c r="D3274" s="133">
        <v>3700</v>
      </c>
      <c r="E3274" s="108" t="str">
        <f>_xlfn.XLOOKUP($A3274,'Task3 Baza'!$A$2:$A$1999,'Task3 Baza'!$C$2:$C$1999,"non",0)</f>
        <v>Xocalı</v>
      </c>
      <c r="F3274" s="109" t="str">
        <f t="shared" si="106"/>
        <v>Sumqayıt</v>
      </c>
      <c r="G3274" s="110">
        <f t="shared" si="107"/>
        <v>50</v>
      </c>
    </row>
    <row r="3275" spans="1:7" x14ac:dyDescent="0.3">
      <c r="A3275" s="20" t="s">
        <v>1007</v>
      </c>
      <c r="B3275" s="102">
        <v>44060</v>
      </c>
      <c r="C3275" s="103">
        <v>0.2</v>
      </c>
      <c r="D3275" s="133">
        <v>4300</v>
      </c>
      <c r="E3275" s="108" t="str">
        <f>_xlfn.XLOOKUP($A3275,'Task3 Baza'!$A$2:$A$1999,'Task3 Baza'!$C$2:$C$1999,"non",0)</f>
        <v>Babək</v>
      </c>
      <c r="F3275" s="109" t="str">
        <f t="shared" si="106"/>
        <v>Bakı</v>
      </c>
      <c r="G3275" s="110">
        <f t="shared" si="107"/>
        <v>10</v>
      </c>
    </row>
    <row r="3276" spans="1:7" x14ac:dyDescent="0.3">
      <c r="A3276" s="20" t="s">
        <v>1019</v>
      </c>
      <c r="B3276" s="102">
        <v>44009</v>
      </c>
      <c r="C3276" s="103">
        <v>0.16</v>
      </c>
      <c r="D3276" s="133">
        <v>6000</v>
      </c>
      <c r="E3276" s="108" t="str">
        <f>_xlfn.XLOOKUP($A3276,'Task3 Baza'!$A$2:$A$1999,'Task3 Baza'!$C$2:$C$1999,"non",0)</f>
        <v>Füzuli</v>
      </c>
      <c r="F3276" s="109" t="str">
        <f t="shared" si="106"/>
        <v>Sumqayıt</v>
      </c>
      <c r="G3276" s="110">
        <f t="shared" si="107"/>
        <v>50</v>
      </c>
    </row>
    <row r="3277" spans="1:7" x14ac:dyDescent="0.3">
      <c r="A3277" s="20" t="s">
        <v>545</v>
      </c>
      <c r="B3277" s="102">
        <v>44438</v>
      </c>
      <c r="C3277" s="103">
        <v>0.23</v>
      </c>
      <c r="D3277" s="133">
        <v>9500</v>
      </c>
      <c r="E3277" s="108" t="str">
        <f>_xlfn.XLOOKUP($A3277,'Task3 Baza'!$A$2:$A$1999,'Task3 Baza'!$C$2:$C$1999,"non",0)</f>
        <v>Yardımlı</v>
      </c>
      <c r="F3277" s="109" t="str">
        <f t="shared" si="106"/>
        <v>Lənkəran</v>
      </c>
      <c r="G3277" s="110">
        <f t="shared" si="107"/>
        <v>42</v>
      </c>
    </row>
    <row r="3278" spans="1:7" x14ac:dyDescent="0.3">
      <c r="A3278" s="20" t="s">
        <v>942</v>
      </c>
      <c r="B3278" s="102">
        <v>44583</v>
      </c>
      <c r="C3278" s="103">
        <v>0.14000000000000001</v>
      </c>
      <c r="D3278" s="133">
        <v>10400</v>
      </c>
      <c r="E3278" s="108" t="str">
        <f>_xlfn.XLOOKUP($A3278,'Task3 Baza'!$A$2:$A$1999,'Task3 Baza'!$C$2:$C$1999,"non",0)</f>
        <v>Qax</v>
      </c>
      <c r="F3278" s="109" t="str">
        <f t="shared" si="106"/>
        <v>Sumqayıt</v>
      </c>
      <c r="G3278" s="110">
        <f t="shared" si="107"/>
        <v>50</v>
      </c>
    </row>
    <row r="3279" spans="1:7" x14ac:dyDescent="0.3">
      <c r="A3279" s="20" t="s">
        <v>1209</v>
      </c>
      <c r="B3279" s="102">
        <v>44636</v>
      </c>
      <c r="C3279" s="103">
        <v>0.24</v>
      </c>
      <c r="D3279" s="133">
        <v>2500</v>
      </c>
      <c r="E3279" s="108" t="str">
        <f>_xlfn.XLOOKUP($A3279,'Task3 Baza'!$A$2:$A$1999,'Task3 Baza'!$C$2:$C$1999,"non",0)</f>
        <v>Quba</v>
      </c>
      <c r="F3279" s="109" t="str">
        <f t="shared" si="106"/>
        <v>Gəncə</v>
      </c>
      <c r="G3279" s="110">
        <f t="shared" si="107"/>
        <v>20</v>
      </c>
    </row>
    <row r="3280" spans="1:7" x14ac:dyDescent="0.3">
      <c r="A3280" s="20" t="s">
        <v>1257</v>
      </c>
      <c r="B3280" s="102">
        <v>44815</v>
      </c>
      <c r="C3280" s="103">
        <v>0.16</v>
      </c>
      <c r="D3280" s="133">
        <v>12000</v>
      </c>
      <c r="E3280" s="108" t="str">
        <f>_xlfn.XLOOKUP($A3280,'Task3 Baza'!$A$2:$A$1999,'Task3 Baza'!$C$2:$C$1999,"non",0)</f>
        <v>Kəlbəcər</v>
      </c>
      <c r="F3280" s="109" t="str">
        <f t="shared" si="106"/>
        <v>Sumqayıt</v>
      </c>
      <c r="G3280" s="110">
        <f t="shared" si="107"/>
        <v>50</v>
      </c>
    </row>
    <row r="3281" spans="1:7" x14ac:dyDescent="0.3">
      <c r="A3281" s="20" t="s">
        <v>872</v>
      </c>
      <c r="B3281" s="102">
        <v>44455</v>
      </c>
      <c r="C3281" s="103">
        <v>0.2</v>
      </c>
      <c r="D3281" s="133">
        <v>7000</v>
      </c>
      <c r="E3281" s="108" t="str">
        <f>_xlfn.XLOOKUP($A3281,'Task3 Baza'!$A$2:$A$1999,'Task3 Baza'!$C$2:$C$1999,"non",0)</f>
        <v>Kürdəmir</v>
      </c>
      <c r="F3281" s="109" t="str">
        <f t="shared" si="106"/>
        <v>Sumqayıt</v>
      </c>
      <c r="G3281" s="110">
        <f t="shared" si="107"/>
        <v>50</v>
      </c>
    </row>
    <row r="3282" spans="1:7" x14ac:dyDescent="0.3">
      <c r="A3282" s="20" t="s">
        <v>1189</v>
      </c>
      <c r="B3282" s="102">
        <v>43674</v>
      </c>
      <c r="C3282" s="103">
        <v>0.18</v>
      </c>
      <c r="D3282" s="133">
        <v>11800</v>
      </c>
      <c r="E3282" s="108" t="str">
        <f>_xlfn.XLOOKUP($A3282,'Task3 Baza'!$A$2:$A$1999,'Task3 Baza'!$C$2:$C$1999,"non",0)</f>
        <v>Ağsu</v>
      </c>
      <c r="F3282" s="109" t="str">
        <f t="shared" si="106"/>
        <v>Bakı</v>
      </c>
      <c r="G3282" s="110">
        <f t="shared" si="107"/>
        <v>10</v>
      </c>
    </row>
    <row r="3283" spans="1:7" x14ac:dyDescent="0.3">
      <c r="A3283" s="20" t="s">
        <v>1282</v>
      </c>
      <c r="B3283" s="102">
        <v>43871</v>
      </c>
      <c r="C3283" s="103">
        <v>0.23</v>
      </c>
      <c r="D3283" s="133">
        <v>9600</v>
      </c>
      <c r="E3283" s="108" t="str">
        <f>_xlfn.XLOOKUP($A3283,'Task3 Baza'!$A$2:$A$1999,'Task3 Baza'!$C$2:$C$1999,"non",0)</f>
        <v>Naxçıvan</v>
      </c>
      <c r="F3283" s="109" t="str">
        <f t="shared" si="106"/>
        <v>Gəncə</v>
      </c>
      <c r="G3283" s="110">
        <f t="shared" si="107"/>
        <v>20</v>
      </c>
    </row>
    <row r="3284" spans="1:7" x14ac:dyDescent="0.3">
      <c r="A3284" s="20" t="s">
        <v>912</v>
      </c>
      <c r="B3284" s="102">
        <v>44521</v>
      </c>
      <c r="C3284" s="103">
        <v>0.17</v>
      </c>
      <c r="D3284" s="133">
        <v>5300</v>
      </c>
      <c r="E3284" s="108" t="str">
        <f>_xlfn.XLOOKUP($A3284,'Task3 Baza'!$A$2:$A$1999,'Task3 Baza'!$C$2:$C$1999,"non",0)</f>
        <v>Şabran</v>
      </c>
      <c r="F3284" s="109" t="str">
        <f t="shared" si="106"/>
        <v>Gəncə</v>
      </c>
      <c r="G3284" s="110">
        <f t="shared" si="107"/>
        <v>20</v>
      </c>
    </row>
    <row r="3285" spans="1:7" x14ac:dyDescent="0.3">
      <c r="A3285" s="20" t="s">
        <v>1470</v>
      </c>
      <c r="B3285" s="102">
        <v>43880</v>
      </c>
      <c r="C3285" s="103">
        <v>0.22</v>
      </c>
      <c r="D3285" s="133">
        <v>8300</v>
      </c>
      <c r="E3285" s="108" t="str">
        <f>_xlfn.XLOOKUP($A3285,'Task3 Baza'!$A$2:$A$1999,'Task3 Baza'!$C$2:$C$1999,"non",0)</f>
        <v>Ordubad</v>
      </c>
      <c r="F3285" s="109" t="str">
        <f t="shared" si="106"/>
        <v>Gəncə</v>
      </c>
      <c r="G3285" s="110">
        <f t="shared" si="107"/>
        <v>20</v>
      </c>
    </row>
    <row r="3286" spans="1:7" x14ac:dyDescent="0.3">
      <c r="A3286" s="20" t="s">
        <v>1044</v>
      </c>
      <c r="B3286" s="102">
        <v>44061</v>
      </c>
      <c r="C3286" s="103">
        <v>0.19</v>
      </c>
      <c r="D3286" s="133">
        <v>8200</v>
      </c>
      <c r="E3286" s="108" t="str">
        <f>_xlfn.XLOOKUP($A3286,'Task3 Baza'!$A$2:$A$1999,'Task3 Baza'!$C$2:$C$1999,"non",0)</f>
        <v>Zəngilan</v>
      </c>
      <c r="F3286" s="109" t="str">
        <f t="shared" si="106"/>
        <v>Lənkəran</v>
      </c>
      <c r="G3286" s="110">
        <f t="shared" si="107"/>
        <v>42</v>
      </c>
    </row>
    <row r="3287" spans="1:7" x14ac:dyDescent="0.3">
      <c r="A3287" s="20" t="s">
        <v>1659</v>
      </c>
      <c r="B3287" s="102">
        <v>43633</v>
      </c>
      <c r="C3287" s="103">
        <v>0.19</v>
      </c>
      <c r="D3287" s="133">
        <v>4600</v>
      </c>
      <c r="E3287" s="108" t="str">
        <f>_xlfn.XLOOKUP($A3287,'Task3 Baza'!$A$2:$A$1999,'Task3 Baza'!$C$2:$C$1999,"non",0)</f>
        <v>Şuşa</v>
      </c>
      <c r="F3287" s="109" t="str">
        <f t="shared" si="106"/>
        <v>Lənkəran</v>
      </c>
      <c r="G3287" s="110">
        <f t="shared" si="107"/>
        <v>42</v>
      </c>
    </row>
    <row r="3288" spans="1:7" x14ac:dyDescent="0.3">
      <c r="A3288" s="20" t="s">
        <v>1752</v>
      </c>
      <c r="B3288" s="102">
        <v>44173</v>
      </c>
      <c r="C3288" s="103">
        <v>0.19</v>
      </c>
      <c r="D3288" s="133">
        <v>1600</v>
      </c>
      <c r="E3288" s="108" t="str">
        <f>_xlfn.XLOOKUP($A3288,'Task3 Baza'!$A$2:$A$1999,'Task3 Baza'!$C$2:$C$1999,"non",0)</f>
        <v>Şərur</v>
      </c>
      <c r="F3288" s="109" t="str">
        <f t="shared" si="106"/>
        <v>Lənkəran</v>
      </c>
      <c r="G3288" s="110">
        <f t="shared" si="107"/>
        <v>42</v>
      </c>
    </row>
    <row r="3289" spans="1:7" x14ac:dyDescent="0.3">
      <c r="A3289" s="20" t="s">
        <v>365</v>
      </c>
      <c r="B3289" s="102">
        <v>44533</v>
      </c>
      <c r="C3289" s="103">
        <v>0.16</v>
      </c>
      <c r="D3289" s="133">
        <v>4200</v>
      </c>
      <c r="E3289" s="108" t="str">
        <f>_xlfn.XLOOKUP($A3289,'Task3 Baza'!$A$2:$A$1999,'Task3 Baza'!$C$2:$C$1999,"non",0)</f>
        <v>Şuşa</v>
      </c>
      <c r="F3289" s="109" t="str">
        <f t="shared" si="106"/>
        <v>Lənkəran</v>
      </c>
      <c r="G3289" s="110">
        <f t="shared" si="107"/>
        <v>42</v>
      </c>
    </row>
    <row r="3290" spans="1:7" x14ac:dyDescent="0.3">
      <c r="A3290" s="20" t="s">
        <v>1753</v>
      </c>
      <c r="B3290" s="102">
        <v>44244</v>
      </c>
      <c r="C3290" s="103">
        <v>0.17</v>
      </c>
      <c r="D3290" s="133">
        <v>3200</v>
      </c>
      <c r="E3290" s="108" t="str">
        <f>_xlfn.XLOOKUP($A3290,'Task3 Baza'!$A$2:$A$1999,'Task3 Baza'!$C$2:$C$1999,"non",0)</f>
        <v>Hacıqabul</v>
      </c>
      <c r="F3290" s="109" t="str">
        <f t="shared" si="106"/>
        <v>Sumqayıt</v>
      </c>
      <c r="G3290" s="110">
        <f t="shared" si="107"/>
        <v>50</v>
      </c>
    </row>
    <row r="3291" spans="1:7" x14ac:dyDescent="0.3">
      <c r="A3291" s="20" t="s">
        <v>1754</v>
      </c>
      <c r="B3291" s="102">
        <v>44376</v>
      </c>
      <c r="C3291" s="103">
        <v>0.21</v>
      </c>
      <c r="D3291" s="133">
        <v>11500</v>
      </c>
      <c r="E3291" s="108" t="str">
        <f>_xlfn.XLOOKUP($A3291,'Task3 Baza'!$A$2:$A$1999,'Task3 Baza'!$C$2:$C$1999,"non",0)</f>
        <v>Xızı</v>
      </c>
      <c r="F3291" s="109" t="str">
        <f t="shared" si="106"/>
        <v>Sumqayıt</v>
      </c>
      <c r="G3291" s="110">
        <f t="shared" si="107"/>
        <v>50</v>
      </c>
    </row>
    <row r="3292" spans="1:7" x14ac:dyDescent="0.3">
      <c r="A3292" s="20" t="s">
        <v>1457</v>
      </c>
      <c r="B3292" s="102">
        <v>44152</v>
      </c>
      <c r="C3292" s="103">
        <v>0.24</v>
      </c>
      <c r="D3292" s="133">
        <v>8700</v>
      </c>
      <c r="E3292" s="108" t="str">
        <f>_xlfn.XLOOKUP($A3292,'Task3 Baza'!$A$2:$A$1999,'Task3 Baza'!$C$2:$C$1999,"non",0)</f>
        <v>Ordubad</v>
      </c>
      <c r="F3292" s="109" t="str">
        <f t="shared" si="106"/>
        <v>Gəncə</v>
      </c>
      <c r="G3292" s="110">
        <f t="shared" si="107"/>
        <v>20</v>
      </c>
    </row>
    <row r="3293" spans="1:7" x14ac:dyDescent="0.3">
      <c r="A3293" s="20" t="s">
        <v>1381</v>
      </c>
      <c r="B3293" s="102">
        <v>44324</v>
      </c>
      <c r="C3293" s="103">
        <v>0.16</v>
      </c>
      <c r="D3293" s="133">
        <v>11100</v>
      </c>
      <c r="E3293" s="108" t="str">
        <f>_xlfn.XLOOKUP($A3293,'Task3 Baza'!$A$2:$A$1999,'Task3 Baza'!$C$2:$C$1999,"non",0)</f>
        <v>Daşkəsən</v>
      </c>
      <c r="F3293" s="109" t="str">
        <f t="shared" si="106"/>
        <v>Bakı</v>
      </c>
      <c r="G3293" s="110">
        <f t="shared" si="107"/>
        <v>10</v>
      </c>
    </row>
    <row r="3294" spans="1:7" x14ac:dyDescent="0.3">
      <c r="A3294" s="20" t="s">
        <v>529</v>
      </c>
      <c r="B3294" s="102">
        <v>44302</v>
      </c>
      <c r="C3294" s="103">
        <v>0.2</v>
      </c>
      <c r="D3294" s="133">
        <v>1400</v>
      </c>
      <c r="E3294" s="108" t="str">
        <f>_xlfn.XLOOKUP($A3294,'Task3 Baza'!$A$2:$A$1999,'Task3 Baza'!$C$2:$C$1999,"non",0)</f>
        <v>Qobustan</v>
      </c>
      <c r="F3294" s="109" t="str">
        <f t="shared" si="106"/>
        <v>Gəncə</v>
      </c>
      <c r="G3294" s="110">
        <f t="shared" si="107"/>
        <v>20</v>
      </c>
    </row>
    <row r="3295" spans="1:7" x14ac:dyDescent="0.3">
      <c r="A3295" s="20" t="s">
        <v>1177</v>
      </c>
      <c r="B3295" s="102">
        <v>44032</v>
      </c>
      <c r="C3295" s="103">
        <v>0.24</v>
      </c>
      <c r="D3295" s="133">
        <v>3400</v>
      </c>
      <c r="E3295" s="108" t="str">
        <f>_xlfn.XLOOKUP($A3295,'Task3 Baza'!$A$2:$A$1999,'Task3 Baza'!$C$2:$C$1999,"non",0)</f>
        <v>Qobustan</v>
      </c>
      <c r="F3295" s="109" t="str">
        <f t="shared" si="106"/>
        <v>Gəncə</v>
      </c>
      <c r="G3295" s="110">
        <f t="shared" si="107"/>
        <v>20</v>
      </c>
    </row>
    <row r="3296" spans="1:7" x14ac:dyDescent="0.3">
      <c r="A3296" s="20" t="s">
        <v>788</v>
      </c>
      <c r="B3296" s="102">
        <v>44784</v>
      </c>
      <c r="C3296" s="103">
        <v>0.2</v>
      </c>
      <c r="D3296" s="133">
        <v>9200</v>
      </c>
      <c r="E3296" s="108" t="str">
        <f>_xlfn.XLOOKUP($A3296,'Task3 Baza'!$A$2:$A$1999,'Task3 Baza'!$C$2:$C$1999,"non",0)</f>
        <v>Ağdam</v>
      </c>
      <c r="F3296" s="109" t="str">
        <f t="shared" si="106"/>
        <v>Bakı</v>
      </c>
      <c r="G3296" s="110">
        <f t="shared" si="107"/>
        <v>10</v>
      </c>
    </row>
    <row r="3297" spans="1:7" x14ac:dyDescent="0.3">
      <c r="A3297" s="20" t="s">
        <v>1306</v>
      </c>
      <c r="B3297" s="102">
        <v>44301</v>
      </c>
      <c r="C3297" s="103">
        <v>0.14000000000000001</v>
      </c>
      <c r="D3297" s="133">
        <v>12400</v>
      </c>
      <c r="E3297" s="108" t="str">
        <f>_xlfn.XLOOKUP($A3297,'Task3 Baza'!$A$2:$A$1999,'Task3 Baza'!$C$2:$C$1999,"non",0)</f>
        <v>Qubadlı</v>
      </c>
      <c r="F3297" s="109" t="str">
        <f t="shared" si="106"/>
        <v>Gəncə</v>
      </c>
      <c r="G3297" s="110">
        <f t="shared" si="107"/>
        <v>20</v>
      </c>
    </row>
    <row r="3298" spans="1:7" x14ac:dyDescent="0.3">
      <c r="A3298" s="20" t="s">
        <v>916</v>
      </c>
      <c r="B3298" s="102">
        <v>44659</v>
      </c>
      <c r="C3298" s="103">
        <v>0.22</v>
      </c>
      <c r="D3298" s="133">
        <v>11200</v>
      </c>
      <c r="E3298" s="108" t="str">
        <f>_xlfn.XLOOKUP($A3298,'Task3 Baza'!$A$2:$A$1999,'Task3 Baza'!$C$2:$C$1999,"non",0)</f>
        <v>Qazax</v>
      </c>
      <c r="F3298" s="109" t="str">
        <f t="shared" si="106"/>
        <v>Sumqayıt</v>
      </c>
      <c r="G3298" s="110">
        <f t="shared" si="107"/>
        <v>50</v>
      </c>
    </row>
    <row r="3299" spans="1:7" x14ac:dyDescent="0.3">
      <c r="A3299" s="20" t="s">
        <v>1483</v>
      </c>
      <c r="B3299" s="102">
        <v>44071</v>
      </c>
      <c r="C3299" s="103">
        <v>0.24</v>
      </c>
      <c r="D3299" s="133">
        <v>12400</v>
      </c>
      <c r="E3299" s="108" t="str">
        <f>_xlfn.XLOOKUP($A3299,'Task3 Baza'!$A$2:$A$1999,'Task3 Baza'!$C$2:$C$1999,"non",0)</f>
        <v>Neftçala</v>
      </c>
      <c r="F3299" s="109" t="str">
        <f t="shared" si="106"/>
        <v>Gəncə</v>
      </c>
      <c r="G3299" s="110">
        <f t="shared" si="107"/>
        <v>20</v>
      </c>
    </row>
    <row r="3300" spans="1:7" x14ac:dyDescent="0.3">
      <c r="A3300" s="20" t="s">
        <v>468</v>
      </c>
      <c r="B3300" s="102">
        <v>44280</v>
      </c>
      <c r="C3300" s="103">
        <v>0.16</v>
      </c>
      <c r="D3300" s="133">
        <v>6500</v>
      </c>
      <c r="E3300" s="108" t="str">
        <f>_xlfn.XLOOKUP($A3300,'Task3 Baza'!$A$2:$A$1999,'Task3 Baza'!$C$2:$C$1999,"non",0)</f>
        <v>Qubadlı</v>
      </c>
      <c r="F3300" s="109" t="str">
        <f t="shared" si="106"/>
        <v>Gəncə</v>
      </c>
      <c r="G3300" s="110">
        <f t="shared" si="107"/>
        <v>20</v>
      </c>
    </row>
    <row r="3301" spans="1:7" x14ac:dyDescent="0.3">
      <c r="A3301" s="20" t="s">
        <v>1755</v>
      </c>
      <c r="B3301" s="102">
        <v>44029</v>
      </c>
      <c r="C3301" s="103">
        <v>0.22</v>
      </c>
      <c r="D3301" s="133">
        <v>10800</v>
      </c>
      <c r="E3301" s="108" t="str">
        <f>_xlfn.XLOOKUP($A3301,'Task3 Baza'!$A$2:$A$1999,'Task3 Baza'!$C$2:$C$1999,"non",0)</f>
        <v>Gəncə</v>
      </c>
      <c r="F3301" s="109" t="str">
        <f t="shared" si="106"/>
        <v>Sumqayıt</v>
      </c>
      <c r="G3301" s="110">
        <f t="shared" si="107"/>
        <v>50</v>
      </c>
    </row>
    <row r="3302" spans="1:7" x14ac:dyDescent="0.3">
      <c r="A3302" s="20" t="s">
        <v>1061</v>
      </c>
      <c r="B3302" s="102">
        <v>44607</v>
      </c>
      <c r="C3302" s="103">
        <v>0.17</v>
      </c>
      <c r="D3302" s="133">
        <v>2200</v>
      </c>
      <c r="E3302" s="108" t="str">
        <f>_xlfn.XLOOKUP($A3302,'Task3 Baza'!$A$2:$A$1999,'Task3 Baza'!$C$2:$C$1999,"non",0)</f>
        <v>Ağdam</v>
      </c>
      <c r="F3302" s="109" t="str">
        <f t="shared" si="106"/>
        <v>Bakı</v>
      </c>
      <c r="G3302" s="110">
        <f t="shared" si="107"/>
        <v>10</v>
      </c>
    </row>
    <row r="3303" spans="1:7" x14ac:dyDescent="0.3">
      <c r="A3303" s="20" t="s">
        <v>1528</v>
      </c>
      <c r="B3303" s="102">
        <v>43863</v>
      </c>
      <c r="C3303" s="103">
        <v>0.19</v>
      </c>
      <c r="D3303" s="133">
        <v>8500</v>
      </c>
      <c r="E3303" s="108" t="str">
        <f>_xlfn.XLOOKUP($A3303,'Task3 Baza'!$A$2:$A$1999,'Task3 Baza'!$C$2:$C$1999,"non",0)</f>
        <v>Tərtər</v>
      </c>
      <c r="F3303" s="109" t="str">
        <f t="shared" si="106"/>
        <v>Lənkəran</v>
      </c>
      <c r="G3303" s="110">
        <f t="shared" si="107"/>
        <v>42</v>
      </c>
    </row>
    <row r="3304" spans="1:7" x14ac:dyDescent="0.3">
      <c r="A3304" s="20" t="s">
        <v>1348</v>
      </c>
      <c r="B3304" s="102">
        <v>44108</v>
      </c>
      <c r="C3304" s="103">
        <v>0.16</v>
      </c>
      <c r="D3304" s="133">
        <v>4800</v>
      </c>
      <c r="E3304" s="108" t="str">
        <f>_xlfn.XLOOKUP($A3304,'Task3 Baza'!$A$2:$A$1999,'Task3 Baza'!$C$2:$C$1999,"non",0)</f>
        <v>Ağstafa</v>
      </c>
      <c r="F3304" s="109" t="str">
        <f t="shared" si="106"/>
        <v>Bakı</v>
      </c>
      <c r="G3304" s="110">
        <f t="shared" si="107"/>
        <v>10</v>
      </c>
    </row>
    <row r="3305" spans="1:7" x14ac:dyDescent="0.3">
      <c r="A3305" s="20" t="s">
        <v>1756</v>
      </c>
      <c r="B3305" s="102">
        <v>44313</v>
      </c>
      <c r="C3305" s="103">
        <v>0.23</v>
      </c>
      <c r="D3305" s="133">
        <v>1300</v>
      </c>
      <c r="E3305" s="108" t="str">
        <f>_xlfn.XLOOKUP($A3305,'Task3 Baza'!$A$2:$A$1999,'Task3 Baza'!$C$2:$C$1999,"non",0)</f>
        <v>Şuşa</v>
      </c>
      <c r="F3305" s="109" t="str">
        <f t="shared" si="106"/>
        <v>Lənkəran</v>
      </c>
      <c r="G3305" s="110">
        <f t="shared" si="107"/>
        <v>42</v>
      </c>
    </row>
    <row r="3306" spans="1:7" x14ac:dyDescent="0.3">
      <c r="A3306" s="20" t="s">
        <v>168</v>
      </c>
      <c r="B3306" s="102">
        <v>44026</v>
      </c>
      <c r="C3306" s="103">
        <v>0.14000000000000001</v>
      </c>
      <c r="D3306" s="133">
        <v>1400</v>
      </c>
      <c r="E3306" s="108" t="str">
        <f>_xlfn.XLOOKUP($A3306,'Task3 Baza'!$A$2:$A$1999,'Task3 Baza'!$C$2:$C$1999,"non",0)</f>
        <v>Ağstafa</v>
      </c>
      <c r="F3306" s="109" t="str">
        <f t="shared" si="106"/>
        <v>Bakı</v>
      </c>
      <c r="G3306" s="110">
        <f t="shared" si="107"/>
        <v>10</v>
      </c>
    </row>
    <row r="3307" spans="1:7" x14ac:dyDescent="0.3">
      <c r="A3307" s="20" t="s">
        <v>357</v>
      </c>
      <c r="B3307" s="102">
        <v>43654</v>
      </c>
      <c r="C3307" s="103">
        <v>0.23</v>
      </c>
      <c r="D3307" s="133">
        <v>2200</v>
      </c>
      <c r="E3307" s="108" t="str">
        <f>_xlfn.XLOOKUP($A3307,'Task3 Baza'!$A$2:$A$1999,'Task3 Baza'!$C$2:$C$1999,"non",0)</f>
        <v>Ağdam</v>
      </c>
      <c r="F3307" s="109" t="str">
        <f t="shared" si="106"/>
        <v>Bakı</v>
      </c>
      <c r="G3307" s="110">
        <f t="shared" si="107"/>
        <v>10</v>
      </c>
    </row>
    <row r="3308" spans="1:7" x14ac:dyDescent="0.3">
      <c r="A3308" s="20" t="s">
        <v>926</v>
      </c>
      <c r="B3308" s="102">
        <v>44037</v>
      </c>
      <c r="C3308" s="103">
        <v>0.19</v>
      </c>
      <c r="D3308" s="133">
        <v>1400</v>
      </c>
      <c r="E3308" s="108" t="str">
        <f>_xlfn.XLOOKUP($A3308,'Task3 Baza'!$A$2:$A$1999,'Task3 Baza'!$C$2:$C$1999,"non",0)</f>
        <v>Şamaxı</v>
      </c>
      <c r="F3308" s="109" t="str">
        <f t="shared" si="106"/>
        <v>Lənkəran</v>
      </c>
      <c r="G3308" s="110">
        <f t="shared" si="107"/>
        <v>42</v>
      </c>
    </row>
    <row r="3309" spans="1:7" x14ac:dyDescent="0.3">
      <c r="A3309" s="20" t="s">
        <v>1612</v>
      </c>
      <c r="B3309" s="102">
        <v>43706</v>
      </c>
      <c r="C3309" s="103">
        <v>0.17</v>
      </c>
      <c r="D3309" s="133">
        <v>12700</v>
      </c>
      <c r="E3309" s="108" t="str">
        <f>_xlfn.XLOOKUP($A3309,'Task3 Baza'!$A$2:$A$1999,'Task3 Baza'!$C$2:$C$1999,"non",0)</f>
        <v>Culfa</v>
      </c>
      <c r="F3309" s="109" t="str">
        <f t="shared" si="106"/>
        <v>Bakı</v>
      </c>
      <c r="G3309" s="110">
        <f t="shared" si="107"/>
        <v>10</v>
      </c>
    </row>
    <row r="3310" spans="1:7" x14ac:dyDescent="0.3">
      <c r="A3310" s="20" t="s">
        <v>1351</v>
      </c>
      <c r="B3310" s="102">
        <v>43840</v>
      </c>
      <c r="C3310" s="103">
        <v>0.14000000000000001</v>
      </c>
      <c r="D3310" s="133">
        <v>9400</v>
      </c>
      <c r="E3310" s="108" t="str">
        <f>_xlfn.XLOOKUP($A3310,'Task3 Baza'!$A$2:$A$1999,'Task3 Baza'!$C$2:$C$1999,"non",0)</f>
        <v>Siyəzən</v>
      </c>
      <c r="F3310" s="109" t="str">
        <f t="shared" si="106"/>
        <v>Gəncə</v>
      </c>
      <c r="G3310" s="110">
        <f t="shared" si="107"/>
        <v>20</v>
      </c>
    </row>
    <row r="3311" spans="1:7" x14ac:dyDescent="0.3">
      <c r="A3311" s="20" t="s">
        <v>1757</v>
      </c>
      <c r="B3311" s="102">
        <v>44421</v>
      </c>
      <c r="C3311" s="103">
        <v>0.23</v>
      </c>
      <c r="D3311" s="133">
        <v>9900</v>
      </c>
      <c r="E3311" s="108" t="str">
        <f>_xlfn.XLOOKUP($A3311,'Task3 Baza'!$A$2:$A$1999,'Task3 Baza'!$C$2:$C$1999,"non",0)</f>
        <v>Tərtər</v>
      </c>
      <c r="F3311" s="109" t="str">
        <f t="shared" si="106"/>
        <v>Lənkəran</v>
      </c>
      <c r="G3311" s="110">
        <f t="shared" si="107"/>
        <v>42</v>
      </c>
    </row>
    <row r="3312" spans="1:7" x14ac:dyDescent="0.3">
      <c r="A3312" s="20" t="s">
        <v>1758</v>
      </c>
      <c r="B3312" s="102">
        <v>44735</v>
      </c>
      <c r="C3312" s="103">
        <v>0.2</v>
      </c>
      <c r="D3312" s="133">
        <v>7700</v>
      </c>
      <c r="E3312" s="108" t="str">
        <f>_xlfn.XLOOKUP($A3312,'Task3 Baza'!$A$2:$A$1999,'Task3 Baza'!$C$2:$C$1999,"non",0)</f>
        <v>Ağcabədi</v>
      </c>
      <c r="F3312" s="109" t="str">
        <f t="shared" si="106"/>
        <v>Bakı</v>
      </c>
      <c r="G3312" s="110">
        <f t="shared" si="107"/>
        <v>10</v>
      </c>
    </row>
    <row r="3313" spans="1:7" x14ac:dyDescent="0.3">
      <c r="A3313" s="20" t="s">
        <v>1010</v>
      </c>
      <c r="B3313" s="102">
        <v>43750</v>
      </c>
      <c r="C3313" s="103">
        <v>0.21</v>
      </c>
      <c r="D3313" s="133">
        <v>6300</v>
      </c>
      <c r="E3313" s="108" t="str">
        <f>_xlfn.XLOOKUP($A3313,'Task3 Baza'!$A$2:$A$1999,'Task3 Baza'!$C$2:$C$1999,"non",0)</f>
        <v>Şabran</v>
      </c>
      <c r="F3313" s="109" t="str">
        <f t="shared" si="106"/>
        <v>Gəncə</v>
      </c>
      <c r="G3313" s="110">
        <f t="shared" si="107"/>
        <v>20</v>
      </c>
    </row>
    <row r="3314" spans="1:7" x14ac:dyDescent="0.3">
      <c r="A3314" s="20" t="s">
        <v>1759</v>
      </c>
      <c r="B3314" s="102">
        <v>43853</v>
      </c>
      <c r="C3314" s="103">
        <v>0.22</v>
      </c>
      <c r="D3314" s="133">
        <v>8400</v>
      </c>
      <c r="E3314" s="108" t="str">
        <f>_xlfn.XLOOKUP($A3314,'Task3 Baza'!$A$2:$A$1999,'Task3 Baza'!$C$2:$C$1999,"non",0)</f>
        <v>Şabran</v>
      </c>
      <c r="F3314" s="109" t="str">
        <f t="shared" si="106"/>
        <v>Gəncə</v>
      </c>
      <c r="G3314" s="110">
        <f t="shared" si="107"/>
        <v>20</v>
      </c>
    </row>
    <row r="3315" spans="1:7" x14ac:dyDescent="0.3">
      <c r="A3315" s="20" t="s">
        <v>1505</v>
      </c>
      <c r="B3315" s="102">
        <v>44258</v>
      </c>
      <c r="C3315" s="103">
        <v>0.18</v>
      </c>
      <c r="D3315" s="133">
        <v>3200</v>
      </c>
      <c r="E3315" s="108" t="str">
        <f>_xlfn.XLOOKUP($A3315,'Task3 Baza'!$A$2:$A$1999,'Task3 Baza'!$C$2:$C$1999,"non",0)</f>
        <v>Xocavənd</v>
      </c>
      <c r="F3315" s="109" t="str">
        <f t="shared" si="106"/>
        <v>Sumqayıt</v>
      </c>
      <c r="G3315" s="110">
        <f t="shared" si="107"/>
        <v>50</v>
      </c>
    </row>
    <row r="3316" spans="1:7" x14ac:dyDescent="0.3">
      <c r="A3316" s="20" t="s">
        <v>708</v>
      </c>
      <c r="B3316" s="102">
        <v>44328</v>
      </c>
      <c r="C3316" s="103">
        <v>0.17</v>
      </c>
      <c r="D3316" s="133">
        <v>5200</v>
      </c>
      <c r="E3316" s="108" t="str">
        <f>_xlfn.XLOOKUP($A3316,'Task3 Baza'!$A$2:$A$1999,'Task3 Baza'!$C$2:$C$1999,"non",0)</f>
        <v>Goranboy</v>
      </c>
      <c r="F3316" s="109" t="str">
        <f t="shared" si="106"/>
        <v>Sumqayıt</v>
      </c>
      <c r="G3316" s="110">
        <f t="shared" si="107"/>
        <v>50</v>
      </c>
    </row>
    <row r="3317" spans="1:7" x14ac:dyDescent="0.3">
      <c r="A3317" s="20" t="s">
        <v>919</v>
      </c>
      <c r="B3317" s="102">
        <v>44463</v>
      </c>
      <c r="C3317" s="103">
        <v>0.23</v>
      </c>
      <c r="D3317" s="133">
        <v>12200</v>
      </c>
      <c r="E3317" s="108" t="str">
        <f>_xlfn.XLOOKUP($A3317,'Task3 Baza'!$A$2:$A$1999,'Task3 Baza'!$C$2:$C$1999,"non",0)</f>
        <v>Hacıqabul</v>
      </c>
      <c r="F3317" s="109" t="str">
        <f t="shared" si="106"/>
        <v>Sumqayıt</v>
      </c>
      <c r="G3317" s="110">
        <f t="shared" si="107"/>
        <v>50</v>
      </c>
    </row>
    <row r="3318" spans="1:7" x14ac:dyDescent="0.3">
      <c r="A3318" s="20" t="s">
        <v>1336</v>
      </c>
      <c r="B3318" s="102">
        <v>44219</v>
      </c>
      <c r="C3318" s="103">
        <v>0.22</v>
      </c>
      <c r="D3318" s="133">
        <v>9500</v>
      </c>
      <c r="E3318" s="108" t="str">
        <f>_xlfn.XLOOKUP($A3318,'Task3 Baza'!$A$2:$A$1999,'Task3 Baza'!$C$2:$C$1999,"non",0)</f>
        <v>Xızı</v>
      </c>
      <c r="F3318" s="109" t="str">
        <f t="shared" si="106"/>
        <v>Sumqayıt</v>
      </c>
      <c r="G3318" s="110">
        <f t="shared" si="107"/>
        <v>50</v>
      </c>
    </row>
    <row r="3319" spans="1:7" x14ac:dyDescent="0.3">
      <c r="A3319" s="20" t="s">
        <v>679</v>
      </c>
      <c r="B3319" s="102">
        <v>44317</v>
      </c>
      <c r="C3319" s="103">
        <v>0.17</v>
      </c>
      <c r="D3319" s="133">
        <v>11400</v>
      </c>
      <c r="E3319" s="108" t="str">
        <f>_xlfn.XLOOKUP($A3319,'Task3 Baza'!$A$2:$A$1999,'Task3 Baza'!$C$2:$C$1999,"non",0)</f>
        <v>Şabran</v>
      </c>
      <c r="F3319" s="109" t="str">
        <f t="shared" si="106"/>
        <v>Gəncə</v>
      </c>
      <c r="G3319" s="110">
        <f t="shared" si="107"/>
        <v>20</v>
      </c>
    </row>
    <row r="3320" spans="1:7" x14ac:dyDescent="0.3">
      <c r="A3320" s="20" t="s">
        <v>1440</v>
      </c>
      <c r="B3320" s="102">
        <v>43576</v>
      </c>
      <c r="C3320" s="103">
        <v>0.21</v>
      </c>
      <c r="D3320" s="133">
        <v>8200</v>
      </c>
      <c r="E3320" s="108" t="str">
        <f>_xlfn.XLOOKUP($A3320,'Task3 Baza'!$A$2:$A$1999,'Task3 Baza'!$C$2:$C$1999,"non",0)</f>
        <v>Abşeron</v>
      </c>
      <c r="F3320" s="109" t="str">
        <f t="shared" si="106"/>
        <v>Bakı</v>
      </c>
      <c r="G3320" s="110">
        <f t="shared" si="107"/>
        <v>10</v>
      </c>
    </row>
    <row r="3321" spans="1:7" x14ac:dyDescent="0.3">
      <c r="A3321" s="20" t="s">
        <v>1634</v>
      </c>
      <c r="B3321" s="102">
        <v>44379</v>
      </c>
      <c r="C3321" s="103">
        <v>0.17</v>
      </c>
      <c r="D3321" s="133">
        <v>10600</v>
      </c>
      <c r="E3321" s="108" t="str">
        <f>_xlfn.XLOOKUP($A3321,'Task3 Baza'!$A$2:$A$1999,'Task3 Baza'!$C$2:$C$1999,"non",0)</f>
        <v>Şirvan</v>
      </c>
      <c r="F3321" s="109" t="str">
        <f t="shared" si="106"/>
        <v>Lənkəran</v>
      </c>
      <c r="G3321" s="110">
        <f t="shared" si="107"/>
        <v>42</v>
      </c>
    </row>
    <row r="3322" spans="1:7" x14ac:dyDescent="0.3">
      <c r="A3322" s="20" t="s">
        <v>1278</v>
      </c>
      <c r="B3322" s="102">
        <v>44085</v>
      </c>
      <c r="C3322" s="103">
        <v>0.23</v>
      </c>
      <c r="D3322" s="133">
        <v>8900</v>
      </c>
      <c r="E3322" s="108" t="str">
        <f>_xlfn.XLOOKUP($A3322,'Task3 Baza'!$A$2:$A$1999,'Task3 Baza'!$C$2:$C$1999,"non",0)</f>
        <v>Ağdaş</v>
      </c>
      <c r="F3322" s="109" t="str">
        <f t="shared" si="106"/>
        <v>Bakı</v>
      </c>
      <c r="G3322" s="110">
        <f t="shared" si="107"/>
        <v>10</v>
      </c>
    </row>
    <row r="3323" spans="1:7" x14ac:dyDescent="0.3">
      <c r="A3323" s="20" t="s">
        <v>535</v>
      </c>
      <c r="B3323" s="102">
        <v>44391</v>
      </c>
      <c r="C3323" s="103">
        <v>0.15</v>
      </c>
      <c r="D3323" s="133">
        <v>8800</v>
      </c>
      <c r="E3323" s="108" t="str">
        <f>_xlfn.XLOOKUP($A3323,'Task3 Baza'!$A$2:$A$1999,'Task3 Baza'!$C$2:$C$1999,"non",0)</f>
        <v>Tovuz</v>
      </c>
      <c r="F3323" s="109" t="str">
        <f t="shared" si="106"/>
        <v>Lənkəran</v>
      </c>
      <c r="G3323" s="110">
        <f t="shared" si="107"/>
        <v>42</v>
      </c>
    </row>
    <row r="3324" spans="1:7" x14ac:dyDescent="0.3">
      <c r="A3324" s="20" t="s">
        <v>1760</v>
      </c>
      <c r="B3324" s="102">
        <v>44321</v>
      </c>
      <c r="C3324" s="103">
        <v>0.17</v>
      </c>
      <c r="D3324" s="133">
        <v>8800</v>
      </c>
      <c r="E3324" s="108" t="str">
        <f>_xlfn.XLOOKUP($A3324,'Task3 Baza'!$A$2:$A$1999,'Task3 Baza'!$C$2:$C$1999,"non",0)</f>
        <v>Sabirabad</v>
      </c>
      <c r="F3324" s="109" t="str">
        <f t="shared" si="106"/>
        <v>Gəncə</v>
      </c>
      <c r="G3324" s="110">
        <f t="shared" si="107"/>
        <v>20</v>
      </c>
    </row>
    <row r="3325" spans="1:7" x14ac:dyDescent="0.3">
      <c r="A3325" s="20" t="s">
        <v>1517</v>
      </c>
      <c r="B3325" s="102">
        <v>44003</v>
      </c>
      <c r="C3325" s="103">
        <v>0.22</v>
      </c>
      <c r="D3325" s="133">
        <v>1800</v>
      </c>
      <c r="E3325" s="108" t="str">
        <f>_xlfn.XLOOKUP($A3325,'Task3 Baza'!$A$2:$A$1999,'Task3 Baza'!$C$2:$C$1999,"non",0)</f>
        <v>Zərdab</v>
      </c>
      <c r="F3325" s="109" t="str">
        <f t="shared" si="106"/>
        <v>Lənkəran</v>
      </c>
      <c r="G3325" s="110">
        <f t="shared" si="107"/>
        <v>42</v>
      </c>
    </row>
    <row r="3326" spans="1:7" x14ac:dyDescent="0.3">
      <c r="A3326" s="20" t="s">
        <v>1488</v>
      </c>
      <c r="B3326" s="102">
        <v>44274</v>
      </c>
      <c r="C3326" s="103">
        <v>0.15</v>
      </c>
      <c r="D3326" s="133">
        <v>7200</v>
      </c>
      <c r="E3326" s="108" t="str">
        <f>_xlfn.XLOOKUP($A3326,'Task3 Baza'!$A$2:$A$1999,'Task3 Baza'!$C$2:$C$1999,"non",0)</f>
        <v>Füzuli</v>
      </c>
      <c r="F3326" s="109" t="str">
        <f t="shared" si="106"/>
        <v>Sumqayıt</v>
      </c>
      <c r="G3326" s="110">
        <f t="shared" si="107"/>
        <v>50</v>
      </c>
    </row>
    <row r="3327" spans="1:7" x14ac:dyDescent="0.3">
      <c r="A3327" s="20" t="s">
        <v>772</v>
      </c>
      <c r="B3327" s="102">
        <v>43753</v>
      </c>
      <c r="C3327" s="103">
        <v>0.17</v>
      </c>
      <c r="D3327" s="133">
        <v>5500</v>
      </c>
      <c r="E3327" s="108" t="str">
        <f>_xlfn.XLOOKUP($A3327,'Task3 Baza'!$A$2:$A$1999,'Task3 Baza'!$C$2:$C$1999,"non",0)</f>
        <v>Şahbuz</v>
      </c>
      <c r="F3327" s="109" t="str">
        <f t="shared" si="106"/>
        <v>Gəncə</v>
      </c>
      <c r="G3327" s="110">
        <f t="shared" si="107"/>
        <v>20</v>
      </c>
    </row>
    <row r="3328" spans="1:7" x14ac:dyDescent="0.3">
      <c r="A3328" s="20" t="s">
        <v>1761</v>
      </c>
      <c r="B3328" s="102">
        <v>43787</v>
      </c>
      <c r="C3328" s="103">
        <v>0.23</v>
      </c>
      <c r="D3328" s="133">
        <v>2800</v>
      </c>
      <c r="E3328" s="108" t="str">
        <f>_xlfn.XLOOKUP($A3328,'Task3 Baza'!$A$2:$A$1999,'Task3 Baza'!$C$2:$C$1999,"non",0)</f>
        <v>Ağdam</v>
      </c>
      <c r="F3328" s="109" t="str">
        <f t="shared" si="106"/>
        <v>Bakı</v>
      </c>
      <c r="G3328" s="110">
        <f t="shared" si="107"/>
        <v>10</v>
      </c>
    </row>
    <row r="3329" spans="1:7" x14ac:dyDescent="0.3">
      <c r="A3329" s="20" t="s">
        <v>1605</v>
      </c>
      <c r="B3329" s="102">
        <v>44043</v>
      </c>
      <c r="C3329" s="103">
        <v>0.2</v>
      </c>
      <c r="D3329" s="133">
        <v>13000</v>
      </c>
      <c r="E3329" s="108" t="str">
        <f>_xlfn.XLOOKUP($A3329,'Task3 Baza'!$A$2:$A$1999,'Task3 Baza'!$C$2:$C$1999,"non",0)</f>
        <v>Qazax</v>
      </c>
      <c r="F3329" s="109" t="str">
        <f t="shared" si="106"/>
        <v>Sumqayıt</v>
      </c>
      <c r="G3329" s="110">
        <f t="shared" si="107"/>
        <v>50</v>
      </c>
    </row>
    <row r="3330" spans="1:7" x14ac:dyDescent="0.3">
      <c r="A3330" s="20" t="s">
        <v>1067</v>
      </c>
      <c r="B3330" s="102">
        <v>44586</v>
      </c>
      <c r="C3330" s="103">
        <v>0.15</v>
      </c>
      <c r="D3330" s="133">
        <v>12900</v>
      </c>
      <c r="E3330" s="108" t="str">
        <f>_xlfn.XLOOKUP($A3330,'Task3 Baza'!$A$2:$A$1999,'Task3 Baza'!$C$2:$C$1999,"non",0)</f>
        <v>Qobustan</v>
      </c>
      <c r="F3330" s="109" t="str">
        <f t="shared" ref="F3330:F3393" si="108">VLOOKUP($E3330,$I$3:$K$75,2,0)</f>
        <v>Gəncə</v>
      </c>
      <c r="G3330" s="110">
        <f t="shared" ref="G3330:G3393" si="109">VLOOKUP(VLOOKUP($E3330,$I$3:$J$75,2,0),$L$3:$M$6,2,0)</f>
        <v>20</v>
      </c>
    </row>
    <row r="3331" spans="1:7" x14ac:dyDescent="0.3">
      <c r="A3331" s="20" t="s">
        <v>878</v>
      </c>
      <c r="B3331" s="102">
        <v>44459</v>
      </c>
      <c r="C3331" s="103">
        <v>0.21</v>
      </c>
      <c r="D3331" s="133">
        <v>3900</v>
      </c>
      <c r="E3331" s="108" t="str">
        <f>_xlfn.XLOOKUP($A3331,'Task3 Baza'!$A$2:$A$1999,'Task3 Baza'!$C$2:$C$1999,"non",0)</f>
        <v>Şəmkir</v>
      </c>
      <c r="F3331" s="109" t="str">
        <f t="shared" si="108"/>
        <v>Lənkəran</v>
      </c>
      <c r="G3331" s="110">
        <f t="shared" si="109"/>
        <v>42</v>
      </c>
    </row>
    <row r="3332" spans="1:7" x14ac:dyDescent="0.3">
      <c r="A3332" s="20" t="s">
        <v>627</v>
      </c>
      <c r="B3332" s="102">
        <v>44405</v>
      </c>
      <c r="C3332" s="103">
        <v>0.2</v>
      </c>
      <c r="D3332" s="133">
        <v>2600</v>
      </c>
      <c r="E3332" s="108" t="str">
        <f>_xlfn.XLOOKUP($A3332,'Task3 Baza'!$A$2:$A$1999,'Task3 Baza'!$C$2:$C$1999,"non",0)</f>
        <v>Şəmkir</v>
      </c>
      <c r="F3332" s="109" t="str">
        <f t="shared" si="108"/>
        <v>Lənkəran</v>
      </c>
      <c r="G3332" s="110">
        <f t="shared" si="109"/>
        <v>42</v>
      </c>
    </row>
    <row r="3333" spans="1:7" x14ac:dyDescent="0.3">
      <c r="A3333" s="20" t="s">
        <v>1297</v>
      </c>
      <c r="B3333" s="102">
        <v>43920</v>
      </c>
      <c r="C3333" s="103">
        <v>0.15</v>
      </c>
      <c r="D3333" s="133">
        <v>8100</v>
      </c>
      <c r="E3333" s="108" t="str">
        <f>_xlfn.XLOOKUP($A3333,'Task3 Baza'!$A$2:$A$1999,'Task3 Baza'!$C$2:$C$1999,"non",0)</f>
        <v>Kəngərli</v>
      </c>
      <c r="F3333" s="109" t="str">
        <f t="shared" si="108"/>
        <v>Sumqayıt</v>
      </c>
      <c r="G3333" s="110">
        <f t="shared" si="109"/>
        <v>50</v>
      </c>
    </row>
    <row r="3334" spans="1:7" x14ac:dyDescent="0.3">
      <c r="A3334" s="20" t="s">
        <v>1762</v>
      </c>
      <c r="B3334" s="102">
        <v>43909</v>
      </c>
      <c r="C3334" s="103">
        <v>0.14000000000000001</v>
      </c>
      <c r="D3334" s="133">
        <v>2100</v>
      </c>
      <c r="E3334" s="108" t="str">
        <f>_xlfn.XLOOKUP($A3334,'Task3 Baza'!$A$2:$A$1999,'Task3 Baza'!$C$2:$C$1999,"non",0)</f>
        <v>Salyan</v>
      </c>
      <c r="F3334" s="109" t="str">
        <f t="shared" si="108"/>
        <v>Gəncə</v>
      </c>
      <c r="G3334" s="110">
        <f t="shared" si="109"/>
        <v>20</v>
      </c>
    </row>
    <row r="3335" spans="1:7" x14ac:dyDescent="0.3">
      <c r="A3335" s="20" t="s">
        <v>1064</v>
      </c>
      <c r="B3335" s="102">
        <v>43947</v>
      </c>
      <c r="C3335" s="103">
        <v>0.24</v>
      </c>
      <c r="D3335" s="133">
        <v>6700</v>
      </c>
      <c r="E3335" s="108" t="str">
        <f>_xlfn.XLOOKUP($A3335,'Task3 Baza'!$A$2:$A$1999,'Task3 Baza'!$C$2:$C$1999,"non",0)</f>
        <v>Quba</v>
      </c>
      <c r="F3335" s="109" t="str">
        <f t="shared" si="108"/>
        <v>Gəncə</v>
      </c>
      <c r="G3335" s="110">
        <f t="shared" si="109"/>
        <v>20</v>
      </c>
    </row>
    <row r="3336" spans="1:7" x14ac:dyDescent="0.3">
      <c r="A3336" s="20" t="s">
        <v>729</v>
      </c>
      <c r="B3336" s="102">
        <v>44196</v>
      </c>
      <c r="C3336" s="103">
        <v>0.19</v>
      </c>
      <c r="D3336" s="133">
        <v>4000</v>
      </c>
      <c r="E3336" s="108" t="str">
        <f>_xlfn.XLOOKUP($A3336,'Task3 Baza'!$A$2:$A$1999,'Task3 Baza'!$C$2:$C$1999,"non",0)</f>
        <v>Şahbuz</v>
      </c>
      <c r="F3336" s="109" t="str">
        <f t="shared" si="108"/>
        <v>Gəncə</v>
      </c>
      <c r="G3336" s="110">
        <f t="shared" si="109"/>
        <v>20</v>
      </c>
    </row>
    <row r="3337" spans="1:7" x14ac:dyDescent="0.3">
      <c r="A3337" s="20" t="s">
        <v>577</v>
      </c>
      <c r="B3337" s="102">
        <v>44227</v>
      </c>
      <c r="C3337" s="103">
        <v>0.18</v>
      </c>
      <c r="D3337" s="133">
        <v>9000</v>
      </c>
      <c r="E3337" s="108" t="str">
        <f>_xlfn.XLOOKUP($A3337,'Task3 Baza'!$A$2:$A$1999,'Task3 Baza'!$C$2:$C$1999,"non",0)</f>
        <v>Xaçmaz</v>
      </c>
      <c r="F3337" s="109" t="str">
        <f t="shared" si="108"/>
        <v>Sumqayıt</v>
      </c>
      <c r="G3337" s="110">
        <f t="shared" si="109"/>
        <v>50</v>
      </c>
    </row>
    <row r="3338" spans="1:7" x14ac:dyDescent="0.3">
      <c r="A3338" s="20" t="s">
        <v>716</v>
      </c>
      <c r="B3338" s="102">
        <v>43979</v>
      </c>
      <c r="C3338" s="103">
        <v>0.23</v>
      </c>
      <c r="D3338" s="133">
        <v>8900</v>
      </c>
      <c r="E3338" s="108" t="str">
        <f>_xlfn.XLOOKUP($A3338,'Task3 Baza'!$A$2:$A$1999,'Task3 Baza'!$C$2:$C$1999,"non",0)</f>
        <v>Xocalı</v>
      </c>
      <c r="F3338" s="109" t="str">
        <f t="shared" si="108"/>
        <v>Sumqayıt</v>
      </c>
      <c r="G3338" s="110">
        <f t="shared" si="109"/>
        <v>50</v>
      </c>
    </row>
    <row r="3339" spans="1:7" x14ac:dyDescent="0.3">
      <c r="A3339" s="20" t="s">
        <v>534</v>
      </c>
      <c r="B3339" s="102">
        <v>44148</v>
      </c>
      <c r="C3339" s="103">
        <v>0.21</v>
      </c>
      <c r="D3339" s="133">
        <v>11700</v>
      </c>
      <c r="E3339" s="108" t="str">
        <f>_xlfn.XLOOKUP($A3339,'Task3 Baza'!$A$2:$A$1999,'Task3 Baza'!$C$2:$C$1999,"non",0)</f>
        <v>Qobustan</v>
      </c>
      <c r="F3339" s="109" t="str">
        <f t="shared" si="108"/>
        <v>Gəncə</v>
      </c>
      <c r="G3339" s="110">
        <f t="shared" si="109"/>
        <v>20</v>
      </c>
    </row>
    <row r="3340" spans="1:7" x14ac:dyDescent="0.3">
      <c r="A3340" s="20" t="s">
        <v>1098</v>
      </c>
      <c r="B3340" s="102">
        <v>43541</v>
      </c>
      <c r="C3340" s="103">
        <v>0.18</v>
      </c>
      <c r="D3340" s="133">
        <v>2100</v>
      </c>
      <c r="E3340" s="108" t="str">
        <f>_xlfn.XLOOKUP($A3340,'Task3 Baza'!$A$2:$A$1999,'Task3 Baza'!$C$2:$C$1999,"non",0)</f>
        <v>Qəbələ</v>
      </c>
      <c r="F3340" s="109" t="str">
        <f t="shared" si="108"/>
        <v>Sumqayıt</v>
      </c>
      <c r="G3340" s="110">
        <f t="shared" si="109"/>
        <v>50</v>
      </c>
    </row>
    <row r="3341" spans="1:7" x14ac:dyDescent="0.3">
      <c r="A3341" s="20" t="s">
        <v>377</v>
      </c>
      <c r="B3341" s="102">
        <v>43975</v>
      </c>
      <c r="C3341" s="103">
        <v>0.16</v>
      </c>
      <c r="D3341" s="133">
        <v>11000</v>
      </c>
      <c r="E3341" s="108" t="str">
        <f>_xlfn.XLOOKUP($A3341,'Task3 Baza'!$A$2:$A$1999,'Task3 Baza'!$C$2:$C$1999,"non",0)</f>
        <v>Ucar</v>
      </c>
      <c r="F3341" s="109" t="str">
        <f t="shared" si="108"/>
        <v>Lənkəran</v>
      </c>
      <c r="G3341" s="110">
        <f t="shared" si="109"/>
        <v>42</v>
      </c>
    </row>
    <row r="3342" spans="1:7" x14ac:dyDescent="0.3">
      <c r="A3342" s="20" t="s">
        <v>953</v>
      </c>
      <c r="B3342" s="102">
        <v>44411</v>
      </c>
      <c r="C3342" s="103">
        <v>0.23</v>
      </c>
      <c r="D3342" s="133">
        <v>1100</v>
      </c>
      <c r="E3342" s="108" t="str">
        <f>_xlfn.XLOOKUP($A3342,'Task3 Baza'!$A$2:$A$1999,'Task3 Baza'!$C$2:$C$1999,"non",0)</f>
        <v>Ağstafa</v>
      </c>
      <c r="F3342" s="109" t="str">
        <f t="shared" si="108"/>
        <v>Bakı</v>
      </c>
      <c r="G3342" s="110">
        <f t="shared" si="109"/>
        <v>10</v>
      </c>
    </row>
    <row r="3343" spans="1:7" x14ac:dyDescent="0.3">
      <c r="A3343" s="20" t="s">
        <v>962</v>
      </c>
      <c r="B3343" s="102">
        <v>44199</v>
      </c>
      <c r="C3343" s="103">
        <v>0.24</v>
      </c>
      <c r="D3343" s="133">
        <v>6400</v>
      </c>
      <c r="E3343" s="108" t="str">
        <f>_xlfn.XLOOKUP($A3343,'Task3 Baza'!$A$2:$A$1999,'Task3 Baza'!$C$2:$C$1999,"non",0)</f>
        <v>Hacıqabul</v>
      </c>
      <c r="F3343" s="109" t="str">
        <f t="shared" si="108"/>
        <v>Sumqayıt</v>
      </c>
      <c r="G3343" s="110">
        <f t="shared" si="109"/>
        <v>50</v>
      </c>
    </row>
    <row r="3344" spans="1:7" x14ac:dyDescent="0.3">
      <c r="A3344" s="20" t="s">
        <v>831</v>
      </c>
      <c r="B3344" s="102">
        <v>44550</v>
      </c>
      <c r="C3344" s="103">
        <v>0.24</v>
      </c>
      <c r="D3344" s="133">
        <v>4500</v>
      </c>
      <c r="E3344" s="108" t="str">
        <f>_xlfn.XLOOKUP($A3344,'Task3 Baza'!$A$2:$A$1999,'Task3 Baza'!$C$2:$C$1999,"non",0)</f>
        <v>Qax</v>
      </c>
      <c r="F3344" s="109" t="str">
        <f t="shared" si="108"/>
        <v>Sumqayıt</v>
      </c>
      <c r="G3344" s="110">
        <f t="shared" si="109"/>
        <v>50</v>
      </c>
    </row>
    <row r="3345" spans="1:7" x14ac:dyDescent="0.3">
      <c r="A3345" s="20" t="s">
        <v>1233</v>
      </c>
      <c r="B3345" s="102">
        <v>43951</v>
      </c>
      <c r="C3345" s="103">
        <v>0.23</v>
      </c>
      <c r="D3345" s="133">
        <v>10400</v>
      </c>
      <c r="E3345" s="108" t="str">
        <f>_xlfn.XLOOKUP($A3345,'Task3 Baza'!$A$2:$A$1999,'Task3 Baza'!$C$2:$C$1999,"non",0)</f>
        <v>Ucar</v>
      </c>
      <c r="F3345" s="109" t="str">
        <f t="shared" si="108"/>
        <v>Lənkəran</v>
      </c>
      <c r="G3345" s="110">
        <f t="shared" si="109"/>
        <v>42</v>
      </c>
    </row>
    <row r="3346" spans="1:7" x14ac:dyDescent="0.3">
      <c r="A3346" s="20" t="s">
        <v>1745</v>
      </c>
      <c r="B3346" s="102">
        <v>44186</v>
      </c>
      <c r="C3346" s="103">
        <v>0.18</v>
      </c>
      <c r="D3346" s="133">
        <v>2100</v>
      </c>
      <c r="E3346" s="108" t="str">
        <f>_xlfn.XLOOKUP($A3346,'Task3 Baza'!$A$2:$A$1999,'Task3 Baza'!$C$2:$C$1999,"non",0)</f>
        <v>Sumqayıt</v>
      </c>
      <c r="F3346" s="109" t="str">
        <f t="shared" si="108"/>
        <v>Gəncə</v>
      </c>
      <c r="G3346" s="110">
        <f t="shared" si="109"/>
        <v>20</v>
      </c>
    </row>
    <row r="3347" spans="1:7" x14ac:dyDescent="0.3">
      <c r="A3347" s="20" t="s">
        <v>1130</v>
      </c>
      <c r="B3347" s="102">
        <v>43813</v>
      </c>
      <c r="C3347" s="103">
        <v>0.19</v>
      </c>
      <c r="D3347" s="133">
        <v>7700</v>
      </c>
      <c r="E3347" s="108" t="str">
        <f>_xlfn.XLOOKUP($A3347,'Task3 Baza'!$A$2:$A$1999,'Task3 Baza'!$C$2:$C$1999,"non",0)</f>
        <v>İmişli</v>
      </c>
      <c r="F3347" s="109" t="str">
        <f t="shared" si="108"/>
        <v>Sumqayıt</v>
      </c>
      <c r="G3347" s="110">
        <f t="shared" si="109"/>
        <v>50</v>
      </c>
    </row>
    <row r="3348" spans="1:7" x14ac:dyDescent="0.3">
      <c r="A3348" s="20" t="s">
        <v>1577</v>
      </c>
      <c r="B3348" s="102">
        <v>44098</v>
      </c>
      <c r="C3348" s="103">
        <v>0.16</v>
      </c>
      <c r="D3348" s="133">
        <v>5300</v>
      </c>
      <c r="E3348" s="108" t="str">
        <f>_xlfn.XLOOKUP($A3348,'Task3 Baza'!$A$2:$A$1999,'Task3 Baza'!$C$2:$C$1999,"non",0)</f>
        <v>Astara</v>
      </c>
      <c r="F3348" s="109" t="str">
        <f t="shared" si="108"/>
        <v>Bakı</v>
      </c>
      <c r="G3348" s="110">
        <f t="shared" si="109"/>
        <v>10</v>
      </c>
    </row>
    <row r="3349" spans="1:7" x14ac:dyDescent="0.3">
      <c r="A3349" s="20" t="s">
        <v>770</v>
      </c>
      <c r="B3349" s="102">
        <v>44285</v>
      </c>
      <c r="C3349" s="103">
        <v>0.24</v>
      </c>
      <c r="D3349" s="133">
        <v>10500</v>
      </c>
      <c r="E3349" s="108" t="str">
        <f>_xlfn.XLOOKUP($A3349,'Task3 Baza'!$A$2:$A$1999,'Task3 Baza'!$C$2:$C$1999,"non",0)</f>
        <v>Siyəzən</v>
      </c>
      <c r="F3349" s="109" t="str">
        <f t="shared" si="108"/>
        <v>Gəncə</v>
      </c>
      <c r="G3349" s="110">
        <f t="shared" si="109"/>
        <v>20</v>
      </c>
    </row>
    <row r="3350" spans="1:7" x14ac:dyDescent="0.3">
      <c r="A3350" s="20" t="s">
        <v>872</v>
      </c>
      <c r="B3350" s="102">
        <v>44409</v>
      </c>
      <c r="C3350" s="103">
        <v>0.14000000000000001</v>
      </c>
      <c r="D3350" s="133">
        <v>2000</v>
      </c>
      <c r="E3350" s="108" t="str">
        <f>_xlfn.XLOOKUP($A3350,'Task3 Baza'!$A$2:$A$1999,'Task3 Baza'!$C$2:$C$1999,"non",0)</f>
        <v>Kürdəmir</v>
      </c>
      <c r="F3350" s="109" t="str">
        <f t="shared" si="108"/>
        <v>Sumqayıt</v>
      </c>
      <c r="G3350" s="110">
        <f t="shared" si="109"/>
        <v>50</v>
      </c>
    </row>
    <row r="3351" spans="1:7" x14ac:dyDescent="0.3">
      <c r="A3351" s="20" t="s">
        <v>901</v>
      </c>
      <c r="B3351" s="102">
        <v>44347</v>
      </c>
      <c r="C3351" s="103">
        <v>0.15</v>
      </c>
      <c r="D3351" s="133">
        <v>8000</v>
      </c>
      <c r="E3351" s="108" t="str">
        <f>_xlfn.XLOOKUP($A3351,'Task3 Baza'!$A$2:$A$1999,'Task3 Baza'!$C$2:$C$1999,"non",0)</f>
        <v>Biləsuvar</v>
      </c>
      <c r="F3351" s="109" t="str">
        <f t="shared" si="108"/>
        <v>Bakı</v>
      </c>
      <c r="G3351" s="110">
        <f t="shared" si="109"/>
        <v>10</v>
      </c>
    </row>
    <row r="3352" spans="1:7" x14ac:dyDescent="0.3">
      <c r="A3352" s="20" t="s">
        <v>1763</v>
      </c>
      <c r="B3352" s="102">
        <v>44393</v>
      </c>
      <c r="C3352" s="103">
        <v>0.19</v>
      </c>
      <c r="D3352" s="133">
        <v>9500</v>
      </c>
      <c r="E3352" s="108" t="str">
        <f>_xlfn.XLOOKUP($A3352,'Task3 Baza'!$A$2:$A$1999,'Task3 Baza'!$C$2:$C$1999,"non",0)</f>
        <v>Abşeron</v>
      </c>
      <c r="F3352" s="109" t="str">
        <f t="shared" si="108"/>
        <v>Bakı</v>
      </c>
      <c r="G3352" s="110">
        <f t="shared" si="109"/>
        <v>10</v>
      </c>
    </row>
    <row r="3353" spans="1:7" x14ac:dyDescent="0.3">
      <c r="A3353" s="20" t="s">
        <v>872</v>
      </c>
      <c r="B3353" s="102">
        <v>44617</v>
      </c>
      <c r="C3353" s="103">
        <v>0.22</v>
      </c>
      <c r="D3353" s="133">
        <v>7600</v>
      </c>
      <c r="E3353" s="108" t="str">
        <f>_xlfn.XLOOKUP($A3353,'Task3 Baza'!$A$2:$A$1999,'Task3 Baza'!$C$2:$C$1999,"non",0)</f>
        <v>Kürdəmir</v>
      </c>
      <c r="F3353" s="109" t="str">
        <f t="shared" si="108"/>
        <v>Sumqayıt</v>
      </c>
      <c r="G3353" s="110">
        <f t="shared" si="109"/>
        <v>50</v>
      </c>
    </row>
    <row r="3354" spans="1:7" x14ac:dyDescent="0.3">
      <c r="A3354" s="20" t="s">
        <v>1625</v>
      </c>
      <c r="B3354" s="102">
        <v>43868</v>
      </c>
      <c r="C3354" s="103">
        <v>0.17</v>
      </c>
      <c r="D3354" s="133">
        <v>9100</v>
      </c>
      <c r="E3354" s="108" t="str">
        <f>_xlfn.XLOOKUP($A3354,'Task3 Baza'!$A$2:$A$1999,'Task3 Baza'!$C$2:$C$1999,"non",0)</f>
        <v>Xocalı</v>
      </c>
      <c r="F3354" s="109" t="str">
        <f t="shared" si="108"/>
        <v>Sumqayıt</v>
      </c>
      <c r="G3354" s="110">
        <f t="shared" si="109"/>
        <v>50</v>
      </c>
    </row>
    <row r="3355" spans="1:7" x14ac:dyDescent="0.3">
      <c r="A3355" s="20" t="s">
        <v>1764</v>
      </c>
      <c r="B3355" s="102">
        <v>44258</v>
      </c>
      <c r="C3355" s="103">
        <v>0.17</v>
      </c>
      <c r="D3355" s="133">
        <v>12500</v>
      </c>
      <c r="E3355" s="108" t="str">
        <f>_xlfn.XLOOKUP($A3355,'Task3 Baza'!$A$2:$A$1999,'Task3 Baza'!$C$2:$C$1999,"non",0)</f>
        <v>Şəmkir</v>
      </c>
      <c r="F3355" s="109" t="str">
        <f t="shared" si="108"/>
        <v>Lənkəran</v>
      </c>
      <c r="G3355" s="110">
        <f t="shared" si="109"/>
        <v>42</v>
      </c>
    </row>
    <row r="3356" spans="1:7" x14ac:dyDescent="0.3">
      <c r="A3356" s="20" t="s">
        <v>1325</v>
      </c>
      <c r="B3356" s="102">
        <v>44437</v>
      </c>
      <c r="C3356" s="103">
        <v>0.18</v>
      </c>
      <c r="D3356" s="133">
        <v>2700</v>
      </c>
      <c r="E3356" s="108" t="str">
        <f>_xlfn.XLOOKUP($A3356,'Task3 Baza'!$A$2:$A$1999,'Task3 Baza'!$C$2:$C$1999,"non",0)</f>
        <v>Sumqayıt</v>
      </c>
      <c r="F3356" s="109" t="str">
        <f t="shared" si="108"/>
        <v>Gəncə</v>
      </c>
      <c r="G3356" s="110">
        <f t="shared" si="109"/>
        <v>20</v>
      </c>
    </row>
    <row r="3357" spans="1:7" x14ac:dyDescent="0.3">
      <c r="A3357" s="20" t="s">
        <v>1269</v>
      </c>
      <c r="B3357" s="102">
        <v>44332</v>
      </c>
      <c r="C3357" s="103">
        <v>0.16</v>
      </c>
      <c r="D3357" s="133">
        <v>7900</v>
      </c>
      <c r="E3357" s="108" t="str">
        <f>_xlfn.XLOOKUP($A3357,'Task3 Baza'!$A$2:$A$1999,'Task3 Baza'!$C$2:$C$1999,"non",0)</f>
        <v>Oğuz</v>
      </c>
      <c r="F3357" s="109" t="str">
        <f t="shared" si="108"/>
        <v>Gəncə</v>
      </c>
      <c r="G3357" s="110">
        <f t="shared" si="109"/>
        <v>20</v>
      </c>
    </row>
    <row r="3358" spans="1:7" x14ac:dyDescent="0.3">
      <c r="A3358" s="20" t="s">
        <v>340</v>
      </c>
      <c r="B3358" s="102">
        <v>43998</v>
      </c>
      <c r="C3358" s="103">
        <v>0.18</v>
      </c>
      <c r="D3358" s="133">
        <v>12300</v>
      </c>
      <c r="E3358" s="108" t="str">
        <f>_xlfn.XLOOKUP($A3358,'Task3 Baza'!$A$2:$A$1999,'Task3 Baza'!$C$2:$C$1999,"non",0)</f>
        <v>Cəlilabad</v>
      </c>
      <c r="F3358" s="109" t="str">
        <f t="shared" si="108"/>
        <v>Bakı</v>
      </c>
      <c r="G3358" s="110">
        <f t="shared" si="109"/>
        <v>10</v>
      </c>
    </row>
    <row r="3359" spans="1:7" x14ac:dyDescent="0.3">
      <c r="A3359" s="20" t="s">
        <v>556</v>
      </c>
      <c r="B3359" s="102">
        <v>44717</v>
      </c>
      <c r="C3359" s="103">
        <v>0.17</v>
      </c>
      <c r="D3359" s="133">
        <v>3500</v>
      </c>
      <c r="E3359" s="108" t="str">
        <f>_xlfn.XLOOKUP($A3359,'Task3 Baza'!$A$2:$A$1999,'Task3 Baza'!$C$2:$C$1999,"non",0)</f>
        <v>Ağsu</v>
      </c>
      <c r="F3359" s="109" t="str">
        <f t="shared" si="108"/>
        <v>Bakı</v>
      </c>
      <c r="G3359" s="110">
        <f t="shared" si="109"/>
        <v>10</v>
      </c>
    </row>
    <row r="3360" spans="1:7" x14ac:dyDescent="0.3">
      <c r="A3360" s="20" t="s">
        <v>286</v>
      </c>
      <c r="B3360" s="102">
        <v>44259</v>
      </c>
      <c r="C3360" s="103">
        <v>0.18</v>
      </c>
      <c r="D3360" s="133">
        <v>1300</v>
      </c>
      <c r="E3360" s="108" t="str">
        <f>_xlfn.XLOOKUP($A3360,'Task3 Baza'!$A$2:$A$1999,'Task3 Baza'!$C$2:$C$1999,"non",0)</f>
        <v>Lerik</v>
      </c>
      <c r="F3360" s="109" t="str">
        <f t="shared" si="108"/>
        <v>Gəncə</v>
      </c>
      <c r="G3360" s="110">
        <f t="shared" si="109"/>
        <v>20</v>
      </c>
    </row>
    <row r="3361" spans="1:7" x14ac:dyDescent="0.3">
      <c r="A3361" s="20" t="s">
        <v>395</v>
      </c>
      <c r="B3361" s="102">
        <v>43970</v>
      </c>
      <c r="C3361" s="103">
        <v>0.15</v>
      </c>
      <c r="D3361" s="133">
        <v>1300</v>
      </c>
      <c r="E3361" s="108" t="str">
        <f>_xlfn.XLOOKUP($A3361,'Task3 Baza'!$A$2:$A$1999,'Task3 Baza'!$C$2:$C$1999,"non",0)</f>
        <v>Füzuli</v>
      </c>
      <c r="F3361" s="109" t="str">
        <f t="shared" si="108"/>
        <v>Sumqayıt</v>
      </c>
      <c r="G3361" s="110">
        <f t="shared" si="109"/>
        <v>50</v>
      </c>
    </row>
    <row r="3362" spans="1:7" x14ac:dyDescent="0.3">
      <c r="A3362" s="20" t="s">
        <v>1765</v>
      </c>
      <c r="B3362" s="102">
        <v>43576</v>
      </c>
      <c r="C3362" s="103">
        <v>0.15</v>
      </c>
      <c r="D3362" s="133">
        <v>1900</v>
      </c>
      <c r="E3362" s="108" t="str">
        <f>_xlfn.XLOOKUP($A3362,'Task3 Baza'!$A$2:$A$1999,'Task3 Baza'!$C$2:$C$1999,"non",0)</f>
        <v>Qubadlı</v>
      </c>
      <c r="F3362" s="109" t="str">
        <f t="shared" si="108"/>
        <v>Gəncə</v>
      </c>
      <c r="G3362" s="110">
        <f t="shared" si="109"/>
        <v>20</v>
      </c>
    </row>
    <row r="3363" spans="1:7" x14ac:dyDescent="0.3">
      <c r="A3363" s="20" t="s">
        <v>630</v>
      </c>
      <c r="B3363" s="102">
        <v>44228</v>
      </c>
      <c r="C3363" s="103">
        <v>0.24</v>
      </c>
      <c r="D3363" s="133">
        <v>8500</v>
      </c>
      <c r="E3363" s="108" t="str">
        <f>_xlfn.XLOOKUP($A3363,'Task3 Baza'!$A$2:$A$1999,'Task3 Baza'!$C$2:$C$1999,"non",0)</f>
        <v>Culfa</v>
      </c>
      <c r="F3363" s="109" t="str">
        <f t="shared" si="108"/>
        <v>Bakı</v>
      </c>
      <c r="G3363" s="110">
        <f t="shared" si="109"/>
        <v>10</v>
      </c>
    </row>
    <row r="3364" spans="1:7" x14ac:dyDescent="0.3">
      <c r="A3364" s="20" t="s">
        <v>278</v>
      </c>
      <c r="B3364" s="102">
        <v>44548</v>
      </c>
      <c r="C3364" s="103">
        <v>0.15</v>
      </c>
      <c r="D3364" s="133">
        <v>1600</v>
      </c>
      <c r="E3364" s="108" t="str">
        <f>_xlfn.XLOOKUP($A3364,'Task3 Baza'!$A$2:$A$1999,'Task3 Baza'!$C$2:$C$1999,"non",0)</f>
        <v>Kəngərli</v>
      </c>
      <c r="F3364" s="109" t="str">
        <f t="shared" si="108"/>
        <v>Sumqayıt</v>
      </c>
      <c r="G3364" s="110">
        <f t="shared" si="109"/>
        <v>50</v>
      </c>
    </row>
    <row r="3365" spans="1:7" x14ac:dyDescent="0.3">
      <c r="A3365" s="20" t="s">
        <v>1448</v>
      </c>
      <c r="B3365" s="102">
        <v>44742</v>
      </c>
      <c r="C3365" s="103">
        <v>0.23</v>
      </c>
      <c r="D3365" s="133">
        <v>11600</v>
      </c>
      <c r="E3365" s="108" t="str">
        <f>_xlfn.XLOOKUP($A3365,'Task3 Baza'!$A$2:$A$1999,'Task3 Baza'!$C$2:$C$1999,"non",0)</f>
        <v>Füzuli</v>
      </c>
      <c r="F3365" s="109" t="str">
        <f t="shared" si="108"/>
        <v>Sumqayıt</v>
      </c>
      <c r="G3365" s="110">
        <f t="shared" si="109"/>
        <v>50</v>
      </c>
    </row>
    <row r="3366" spans="1:7" x14ac:dyDescent="0.3">
      <c r="A3366" s="20" t="s">
        <v>1766</v>
      </c>
      <c r="B3366" s="102">
        <v>44463</v>
      </c>
      <c r="C3366" s="103">
        <v>0.19</v>
      </c>
      <c r="D3366" s="133">
        <v>2500</v>
      </c>
      <c r="E3366" s="108" t="str">
        <f>_xlfn.XLOOKUP($A3366,'Task3 Baza'!$A$2:$A$1999,'Task3 Baza'!$C$2:$C$1999,"non",0)</f>
        <v>Qazax</v>
      </c>
      <c r="F3366" s="109" t="str">
        <f t="shared" si="108"/>
        <v>Sumqayıt</v>
      </c>
      <c r="G3366" s="110">
        <f t="shared" si="109"/>
        <v>50</v>
      </c>
    </row>
    <row r="3367" spans="1:7" x14ac:dyDescent="0.3">
      <c r="A3367" s="20" t="s">
        <v>1767</v>
      </c>
      <c r="B3367" s="102">
        <v>44714</v>
      </c>
      <c r="C3367" s="103">
        <v>0.18</v>
      </c>
      <c r="D3367" s="133">
        <v>8700</v>
      </c>
      <c r="E3367" s="108" t="str">
        <f>_xlfn.XLOOKUP($A3367,'Task3 Baza'!$A$2:$A$1999,'Task3 Baza'!$C$2:$C$1999,"non",0)</f>
        <v>Abşeron</v>
      </c>
      <c r="F3367" s="109" t="str">
        <f t="shared" si="108"/>
        <v>Bakı</v>
      </c>
      <c r="G3367" s="110">
        <f t="shared" si="109"/>
        <v>10</v>
      </c>
    </row>
    <row r="3368" spans="1:7" x14ac:dyDescent="0.3">
      <c r="A3368" s="20" t="s">
        <v>1705</v>
      </c>
      <c r="B3368" s="102">
        <v>43890</v>
      </c>
      <c r="C3368" s="103">
        <v>0.18</v>
      </c>
      <c r="D3368" s="133">
        <v>11100</v>
      </c>
      <c r="E3368" s="108" t="str">
        <f>_xlfn.XLOOKUP($A3368,'Task3 Baza'!$A$2:$A$1999,'Task3 Baza'!$C$2:$C$1999,"non",0)</f>
        <v>Sumqayıt</v>
      </c>
      <c r="F3368" s="109" t="str">
        <f t="shared" si="108"/>
        <v>Gəncə</v>
      </c>
      <c r="G3368" s="110">
        <f t="shared" si="109"/>
        <v>20</v>
      </c>
    </row>
    <row r="3369" spans="1:7" x14ac:dyDescent="0.3">
      <c r="A3369" s="20" t="s">
        <v>434</v>
      </c>
      <c r="B3369" s="102">
        <v>43604</v>
      </c>
      <c r="C3369" s="103">
        <v>0.23</v>
      </c>
      <c r="D3369" s="133">
        <v>5500</v>
      </c>
      <c r="E3369" s="108" t="str">
        <f>_xlfn.XLOOKUP($A3369,'Task3 Baza'!$A$2:$A$1999,'Task3 Baza'!$C$2:$C$1999,"non",0)</f>
        <v>Şirvan</v>
      </c>
      <c r="F3369" s="109" t="str">
        <f t="shared" si="108"/>
        <v>Lənkəran</v>
      </c>
      <c r="G3369" s="110">
        <f t="shared" si="109"/>
        <v>42</v>
      </c>
    </row>
    <row r="3370" spans="1:7" x14ac:dyDescent="0.3">
      <c r="A3370" s="20" t="s">
        <v>1352</v>
      </c>
      <c r="B3370" s="102">
        <v>44856</v>
      </c>
      <c r="C3370" s="103">
        <v>0.2</v>
      </c>
      <c r="D3370" s="133">
        <v>8700</v>
      </c>
      <c r="E3370" s="108" t="str">
        <f>_xlfn.XLOOKUP($A3370,'Task3 Baza'!$A$2:$A$1999,'Task3 Baza'!$C$2:$C$1999,"non",0)</f>
        <v>Balakən</v>
      </c>
      <c r="F3370" s="109" t="str">
        <f t="shared" si="108"/>
        <v>Bakı</v>
      </c>
      <c r="G3370" s="110">
        <f t="shared" si="109"/>
        <v>10</v>
      </c>
    </row>
    <row r="3371" spans="1:7" x14ac:dyDescent="0.3">
      <c r="A3371" s="20" t="s">
        <v>1467</v>
      </c>
      <c r="B3371" s="102">
        <v>44366</v>
      </c>
      <c r="C3371" s="103">
        <v>0.18</v>
      </c>
      <c r="D3371" s="133">
        <v>4300</v>
      </c>
      <c r="E3371" s="108" t="str">
        <f>_xlfn.XLOOKUP($A3371,'Task3 Baza'!$A$2:$A$1999,'Task3 Baza'!$C$2:$C$1999,"non",0)</f>
        <v>Qubadlı</v>
      </c>
      <c r="F3371" s="109" t="str">
        <f t="shared" si="108"/>
        <v>Gəncə</v>
      </c>
      <c r="G3371" s="110">
        <f t="shared" si="109"/>
        <v>20</v>
      </c>
    </row>
    <row r="3372" spans="1:7" x14ac:dyDescent="0.3">
      <c r="A3372" s="20" t="s">
        <v>1683</v>
      </c>
      <c r="B3372" s="102">
        <v>44193</v>
      </c>
      <c r="C3372" s="103">
        <v>0.22</v>
      </c>
      <c r="D3372" s="133">
        <v>6200</v>
      </c>
      <c r="E3372" s="108" t="str">
        <f>_xlfn.XLOOKUP($A3372,'Task3 Baza'!$A$2:$A$1999,'Task3 Baza'!$C$2:$C$1999,"non",0)</f>
        <v>İsmayıllı</v>
      </c>
      <c r="F3372" s="109" t="str">
        <f t="shared" si="108"/>
        <v>Sumqayıt</v>
      </c>
      <c r="G3372" s="110">
        <f t="shared" si="109"/>
        <v>50</v>
      </c>
    </row>
    <row r="3373" spans="1:7" x14ac:dyDescent="0.3">
      <c r="A3373" s="20" t="s">
        <v>884</v>
      </c>
      <c r="B3373" s="102">
        <v>44374</v>
      </c>
      <c r="C3373" s="103">
        <v>0.19</v>
      </c>
      <c r="D3373" s="133">
        <v>8500</v>
      </c>
      <c r="E3373" s="108" t="str">
        <f>_xlfn.XLOOKUP($A3373,'Task3 Baza'!$A$2:$A$1999,'Task3 Baza'!$C$2:$C$1999,"non",0)</f>
        <v>Samux</v>
      </c>
      <c r="F3373" s="109" t="str">
        <f t="shared" si="108"/>
        <v>Gəncə</v>
      </c>
      <c r="G3373" s="110">
        <f t="shared" si="109"/>
        <v>20</v>
      </c>
    </row>
    <row r="3374" spans="1:7" x14ac:dyDescent="0.3">
      <c r="A3374" s="20" t="s">
        <v>1768</v>
      </c>
      <c r="B3374" s="102">
        <v>44768</v>
      </c>
      <c r="C3374" s="103">
        <v>0.14000000000000001</v>
      </c>
      <c r="D3374" s="133">
        <v>2300</v>
      </c>
      <c r="E3374" s="108" t="str">
        <f>_xlfn.XLOOKUP($A3374,'Task3 Baza'!$A$2:$A$1999,'Task3 Baza'!$C$2:$C$1999,"non",0)</f>
        <v>Bakı</v>
      </c>
      <c r="F3374" s="109" t="str">
        <f t="shared" si="108"/>
        <v>Bakı</v>
      </c>
      <c r="G3374" s="110">
        <f t="shared" si="109"/>
        <v>10</v>
      </c>
    </row>
    <row r="3375" spans="1:7" x14ac:dyDescent="0.3">
      <c r="A3375" s="20" t="s">
        <v>1099</v>
      </c>
      <c r="B3375" s="102">
        <v>44573</v>
      </c>
      <c r="C3375" s="103">
        <v>0.21</v>
      </c>
      <c r="D3375" s="133">
        <v>12800</v>
      </c>
      <c r="E3375" s="108" t="str">
        <f>_xlfn.XLOOKUP($A3375,'Task3 Baza'!$A$2:$A$1999,'Task3 Baza'!$C$2:$C$1999,"non",0)</f>
        <v>Kürdəmir</v>
      </c>
      <c r="F3375" s="109" t="str">
        <f t="shared" si="108"/>
        <v>Sumqayıt</v>
      </c>
      <c r="G3375" s="110">
        <f t="shared" si="109"/>
        <v>50</v>
      </c>
    </row>
    <row r="3376" spans="1:7" x14ac:dyDescent="0.3">
      <c r="A3376" s="20" t="s">
        <v>1278</v>
      </c>
      <c r="B3376" s="102">
        <v>44147</v>
      </c>
      <c r="C3376" s="103">
        <v>0.22</v>
      </c>
      <c r="D3376" s="133">
        <v>4200</v>
      </c>
      <c r="E3376" s="108" t="str">
        <f>_xlfn.XLOOKUP($A3376,'Task3 Baza'!$A$2:$A$1999,'Task3 Baza'!$C$2:$C$1999,"non",0)</f>
        <v>Ağdaş</v>
      </c>
      <c r="F3376" s="109" t="str">
        <f t="shared" si="108"/>
        <v>Bakı</v>
      </c>
      <c r="G3376" s="110">
        <f t="shared" si="109"/>
        <v>10</v>
      </c>
    </row>
    <row r="3377" spans="1:7" x14ac:dyDescent="0.3">
      <c r="A3377" s="20" t="s">
        <v>288</v>
      </c>
      <c r="B3377" s="102">
        <v>44744</v>
      </c>
      <c r="C3377" s="103">
        <v>0.22</v>
      </c>
      <c r="D3377" s="133">
        <v>4100</v>
      </c>
      <c r="E3377" s="108" t="str">
        <f>_xlfn.XLOOKUP($A3377,'Task3 Baza'!$A$2:$A$1999,'Task3 Baza'!$C$2:$C$1999,"non",0)</f>
        <v>Bakı</v>
      </c>
      <c r="F3377" s="109" t="str">
        <f t="shared" si="108"/>
        <v>Bakı</v>
      </c>
      <c r="G3377" s="110">
        <f t="shared" si="109"/>
        <v>10</v>
      </c>
    </row>
    <row r="3378" spans="1:7" x14ac:dyDescent="0.3">
      <c r="A3378" s="20" t="s">
        <v>1665</v>
      </c>
      <c r="B3378" s="102">
        <v>44363</v>
      </c>
      <c r="C3378" s="103">
        <v>0.16</v>
      </c>
      <c r="D3378" s="133">
        <v>12700</v>
      </c>
      <c r="E3378" s="108" t="str">
        <f>_xlfn.XLOOKUP($A3378,'Task3 Baza'!$A$2:$A$1999,'Task3 Baza'!$C$2:$C$1999,"non",0)</f>
        <v>Babək</v>
      </c>
      <c r="F3378" s="109" t="str">
        <f t="shared" si="108"/>
        <v>Bakı</v>
      </c>
      <c r="G3378" s="110">
        <f t="shared" si="109"/>
        <v>10</v>
      </c>
    </row>
    <row r="3379" spans="1:7" x14ac:dyDescent="0.3">
      <c r="A3379" s="20" t="s">
        <v>168</v>
      </c>
      <c r="B3379" s="102">
        <v>44346</v>
      </c>
      <c r="C3379" s="103">
        <v>0.2</v>
      </c>
      <c r="D3379" s="133">
        <v>1000</v>
      </c>
      <c r="E3379" s="108" t="str">
        <f>_xlfn.XLOOKUP($A3379,'Task3 Baza'!$A$2:$A$1999,'Task3 Baza'!$C$2:$C$1999,"non",0)</f>
        <v>Ağstafa</v>
      </c>
      <c r="F3379" s="109" t="str">
        <f t="shared" si="108"/>
        <v>Bakı</v>
      </c>
      <c r="G3379" s="110">
        <f t="shared" si="109"/>
        <v>10</v>
      </c>
    </row>
    <row r="3380" spans="1:7" x14ac:dyDescent="0.3">
      <c r="A3380" s="20" t="s">
        <v>1535</v>
      </c>
      <c r="B3380" s="102">
        <v>44171</v>
      </c>
      <c r="C3380" s="103">
        <v>0.18</v>
      </c>
      <c r="D3380" s="133">
        <v>4800</v>
      </c>
      <c r="E3380" s="108" t="str">
        <f>_xlfn.XLOOKUP($A3380,'Task3 Baza'!$A$2:$A$1999,'Task3 Baza'!$C$2:$C$1999,"non",0)</f>
        <v>Saatlı</v>
      </c>
      <c r="F3380" s="109" t="str">
        <f t="shared" si="108"/>
        <v>Gəncə</v>
      </c>
      <c r="G3380" s="110">
        <f t="shared" si="109"/>
        <v>20</v>
      </c>
    </row>
    <row r="3381" spans="1:7" x14ac:dyDescent="0.3">
      <c r="A3381" s="20" t="s">
        <v>1063</v>
      </c>
      <c r="B3381" s="102">
        <v>44481</v>
      </c>
      <c r="C3381" s="103">
        <v>0.15</v>
      </c>
      <c r="D3381" s="133">
        <v>6100</v>
      </c>
      <c r="E3381" s="108" t="str">
        <f>_xlfn.XLOOKUP($A3381,'Task3 Baza'!$A$2:$A$1999,'Task3 Baza'!$C$2:$C$1999,"non",0)</f>
        <v>Füzuli</v>
      </c>
      <c r="F3381" s="109" t="str">
        <f t="shared" si="108"/>
        <v>Sumqayıt</v>
      </c>
      <c r="G3381" s="110">
        <f t="shared" si="109"/>
        <v>50</v>
      </c>
    </row>
    <row r="3382" spans="1:7" x14ac:dyDescent="0.3">
      <c r="A3382" s="20" t="s">
        <v>398</v>
      </c>
      <c r="B3382" s="102">
        <v>44185</v>
      </c>
      <c r="C3382" s="103">
        <v>0.17</v>
      </c>
      <c r="D3382" s="133">
        <v>6600</v>
      </c>
      <c r="E3382" s="108" t="str">
        <f>_xlfn.XLOOKUP($A3382,'Task3 Baza'!$A$2:$A$1999,'Task3 Baza'!$C$2:$C$1999,"non",0)</f>
        <v>Ağdaş</v>
      </c>
      <c r="F3382" s="109" t="str">
        <f t="shared" si="108"/>
        <v>Bakı</v>
      </c>
      <c r="G3382" s="110">
        <f t="shared" si="109"/>
        <v>10</v>
      </c>
    </row>
    <row r="3383" spans="1:7" x14ac:dyDescent="0.3">
      <c r="A3383" s="20" t="s">
        <v>1769</v>
      </c>
      <c r="B3383" s="102">
        <v>44702</v>
      </c>
      <c r="C3383" s="103">
        <v>0.23</v>
      </c>
      <c r="D3383" s="133">
        <v>3300</v>
      </c>
      <c r="E3383" s="108" t="str">
        <f>_xlfn.XLOOKUP($A3383,'Task3 Baza'!$A$2:$A$1999,'Task3 Baza'!$C$2:$C$1999,"non",0)</f>
        <v>İmişli</v>
      </c>
      <c r="F3383" s="109" t="str">
        <f t="shared" si="108"/>
        <v>Sumqayıt</v>
      </c>
      <c r="G3383" s="110">
        <f t="shared" si="109"/>
        <v>50</v>
      </c>
    </row>
    <row r="3384" spans="1:7" x14ac:dyDescent="0.3">
      <c r="A3384" s="20" t="s">
        <v>1256</v>
      </c>
      <c r="B3384" s="102">
        <v>44310</v>
      </c>
      <c r="C3384" s="103">
        <v>0.21</v>
      </c>
      <c r="D3384" s="133">
        <v>8000</v>
      </c>
      <c r="E3384" s="108" t="str">
        <f>_xlfn.XLOOKUP($A3384,'Task3 Baza'!$A$2:$A$1999,'Task3 Baza'!$C$2:$C$1999,"non",0)</f>
        <v>Xızı</v>
      </c>
      <c r="F3384" s="109" t="str">
        <f t="shared" si="108"/>
        <v>Sumqayıt</v>
      </c>
      <c r="G3384" s="110">
        <f t="shared" si="109"/>
        <v>50</v>
      </c>
    </row>
    <row r="3385" spans="1:7" x14ac:dyDescent="0.3">
      <c r="A3385" s="20" t="s">
        <v>1681</v>
      </c>
      <c r="B3385" s="102">
        <v>44405</v>
      </c>
      <c r="C3385" s="103">
        <v>0.2</v>
      </c>
      <c r="D3385" s="133">
        <v>4800</v>
      </c>
      <c r="E3385" s="108" t="str">
        <f>_xlfn.XLOOKUP($A3385,'Task3 Baza'!$A$2:$A$1999,'Task3 Baza'!$C$2:$C$1999,"non",0)</f>
        <v>Sabirabad</v>
      </c>
      <c r="F3385" s="109" t="str">
        <f t="shared" si="108"/>
        <v>Gəncə</v>
      </c>
      <c r="G3385" s="110">
        <f t="shared" si="109"/>
        <v>20</v>
      </c>
    </row>
    <row r="3386" spans="1:7" x14ac:dyDescent="0.3">
      <c r="A3386" s="20" t="s">
        <v>1770</v>
      </c>
      <c r="B3386" s="102">
        <v>44179</v>
      </c>
      <c r="C3386" s="103">
        <v>0.21</v>
      </c>
      <c r="D3386" s="133">
        <v>12000</v>
      </c>
      <c r="E3386" s="108" t="str">
        <f>_xlfn.XLOOKUP($A3386,'Task3 Baza'!$A$2:$A$1999,'Task3 Baza'!$C$2:$C$1999,"non",0)</f>
        <v>Qəbələ</v>
      </c>
      <c r="F3386" s="109" t="str">
        <f t="shared" si="108"/>
        <v>Sumqayıt</v>
      </c>
      <c r="G3386" s="110">
        <f t="shared" si="109"/>
        <v>50</v>
      </c>
    </row>
    <row r="3387" spans="1:7" x14ac:dyDescent="0.3">
      <c r="A3387" s="20" t="s">
        <v>1435</v>
      </c>
      <c r="B3387" s="102">
        <v>44348</v>
      </c>
      <c r="C3387" s="103">
        <v>0.16</v>
      </c>
      <c r="D3387" s="133">
        <v>10200</v>
      </c>
      <c r="E3387" s="108" t="str">
        <f>_xlfn.XLOOKUP($A3387,'Task3 Baza'!$A$2:$A$1999,'Task3 Baza'!$C$2:$C$1999,"non",0)</f>
        <v>Hacıqabul</v>
      </c>
      <c r="F3387" s="109" t="str">
        <f t="shared" si="108"/>
        <v>Sumqayıt</v>
      </c>
      <c r="G3387" s="110">
        <f t="shared" si="109"/>
        <v>50</v>
      </c>
    </row>
    <row r="3388" spans="1:7" x14ac:dyDescent="0.3">
      <c r="A3388" s="20" t="s">
        <v>850</v>
      </c>
      <c r="B3388" s="102">
        <v>43964</v>
      </c>
      <c r="C3388" s="103">
        <v>0.22</v>
      </c>
      <c r="D3388" s="133">
        <v>2900</v>
      </c>
      <c r="E3388" s="108" t="str">
        <f>_xlfn.XLOOKUP($A3388,'Task3 Baza'!$A$2:$A$1999,'Task3 Baza'!$C$2:$C$1999,"non",0)</f>
        <v>Göygöl</v>
      </c>
      <c r="F3388" s="109" t="str">
        <f t="shared" si="108"/>
        <v>Sumqayıt</v>
      </c>
      <c r="G3388" s="110">
        <f t="shared" si="109"/>
        <v>50</v>
      </c>
    </row>
    <row r="3389" spans="1:7" x14ac:dyDescent="0.3">
      <c r="A3389" s="20" t="s">
        <v>1166</v>
      </c>
      <c r="B3389" s="102">
        <v>44456</v>
      </c>
      <c r="C3389" s="103">
        <v>0.17</v>
      </c>
      <c r="D3389" s="133">
        <v>1000</v>
      </c>
      <c r="E3389" s="108" t="str">
        <f>_xlfn.XLOOKUP($A3389,'Task3 Baza'!$A$2:$A$1999,'Task3 Baza'!$C$2:$C$1999,"non",0)</f>
        <v>Füzuli</v>
      </c>
      <c r="F3389" s="109" t="str">
        <f t="shared" si="108"/>
        <v>Sumqayıt</v>
      </c>
      <c r="G3389" s="110">
        <f t="shared" si="109"/>
        <v>50</v>
      </c>
    </row>
    <row r="3390" spans="1:7" x14ac:dyDescent="0.3">
      <c r="A3390" s="20" t="s">
        <v>1202</v>
      </c>
      <c r="B3390" s="102">
        <v>44556</v>
      </c>
      <c r="C3390" s="103">
        <v>0.2</v>
      </c>
      <c r="D3390" s="133">
        <v>10700</v>
      </c>
      <c r="E3390" s="108" t="str">
        <f>_xlfn.XLOOKUP($A3390,'Task3 Baza'!$A$2:$A$1999,'Task3 Baza'!$C$2:$C$1999,"non",0)</f>
        <v>Xızı</v>
      </c>
      <c r="F3390" s="109" t="str">
        <f t="shared" si="108"/>
        <v>Sumqayıt</v>
      </c>
      <c r="G3390" s="110">
        <f t="shared" si="109"/>
        <v>50</v>
      </c>
    </row>
    <row r="3391" spans="1:7" x14ac:dyDescent="0.3">
      <c r="A3391" s="20" t="s">
        <v>1250</v>
      </c>
      <c r="B3391" s="102">
        <v>44625</v>
      </c>
      <c r="C3391" s="103">
        <v>0.14000000000000001</v>
      </c>
      <c r="D3391" s="133">
        <v>8300</v>
      </c>
      <c r="E3391" s="108" t="str">
        <f>_xlfn.XLOOKUP($A3391,'Task3 Baza'!$A$2:$A$1999,'Task3 Baza'!$C$2:$C$1999,"non",0)</f>
        <v>Yardımlı</v>
      </c>
      <c r="F3391" s="109" t="str">
        <f t="shared" si="108"/>
        <v>Lənkəran</v>
      </c>
      <c r="G3391" s="110">
        <f t="shared" si="109"/>
        <v>42</v>
      </c>
    </row>
    <row r="3392" spans="1:7" x14ac:dyDescent="0.3">
      <c r="A3392" s="20" t="s">
        <v>596</v>
      </c>
      <c r="B3392" s="102">
        <v>44199</v>
      </c>
      <c r="C3392" s="103">
        <v>0.24</v>
      </c>
      <c r="D3392" s="133">
        <v>3100</v>
      </c>
      <c r="E3392" s="108" t="str">
        <f>_xlfn.XLOOKUP($A3392,'Task3 Baza'!$A$2:$A$1999,'Task3 Baza'!$C$2:$C$1999,"non",0)</f>
        <v>Mingəçevir</v>
      </c>
      <c r="F3392" s="109" t="str">
        <f t="shared" si="108"/>
        <v>Gəncə</v>
      </c>
      <c r="G3392" s="110">
        <f t="shared" si="109"/>
        <v>20</v>
      </c>
    </row>
    <row r="3393" spans="1:7" x14ac:dyDescent="0.3">
      <c r="A3393" s="20" t="s">
        <v>1263</v>
      </c>
      <c r="B3393" s="102">
        <v>44161</v>
      </c>
      <c r="C3393" s="103">
        <v>0.14000000000000001</v>
      </c>
      <c r="D3393" s="133">
        <v>4700</v>
      </c>
      <c r="E3393" s="108" t="str">
        <f>_xlfn.XLOOKUP($A3393,'Task3 Baza'!$A$2:$A$1999,'Task3 Baza'!$C$2:$C$1999,"non",0)</f>
        <v>Kürdəmir</v>
      </c>
      <c r="F3393" s="109" t="str">
        <f t="shared" si="108"/>
        <v>Sumqayıt</v>
      </c>
      <c r="G3393" s="110">
        <f t="shared" si="109"/>
        <v>50</v>
      </c>
    </row>
    <row r="3394" spans="1:7" x14ac:dyDescent="0.3">
      <c r="A3394" s="20" t="s">
        <v>1564</v>
      </c>
      <c r="B3394" s="102">
        <v>44236</v>
      </c>
      <c r="C3394" s="103">
        <v>0.21</v>
      </c>
      <c r="D3394" s="133">
        <v>7300</v>
      </c>
      <c r="E3394" s="108" t="str">
        <f>_xlfn.XLOOKUP($A3394,'Task3 Baza'!$A$2:$A$1999,'Task3 Baza'!$C$2:$C$1999,"non",0)</f>
        <v>Babək</v>
      </c>
      <c r="F3394" s="109" t="str">
        <f t="shared" ref="F3394:F3457" si="110">VLOOKUP($E3394,$I$3:$K$75,2,0)</f>
        <v>Bakı</v>
      </c>
      <c r="G3394" s="110">
        <f t="shared" ref="G3394:G3457" si="111">VLOOKUP(VLOOKUP($E3394,$I$3:$J$75,2,0),$L$3:$M$6,2,0)</f>
        <v>10</v>
      </c>
    </row>
    <row r="3395" spans="1:7" x14ac:dyDescent="0.3">
      <c r="A3395" s="20" t="s">
        <v>575</v>
      </c>
      <c r="B3395" s="102">
        <v>44211</v>
      </c>
      <c r="C3395" s="103">
        <v>0.19</v>
      </c>
      <c r="D3395" s="133">
        <v>3700</v>
      </c>
      <c r="E3395" s="108" t="str">
        <f>_xlfn.XLOOKUP($A3395,'Task3 Baza'!$A$2:$A$1999,'Task3 Baza'!$C$2:$C$1999,"non",0)</f>
        <v>Lənkəran</v>
      </c>
      <c r="F3395" s="109" t="str">
        <f t="shared" si="110"/>
        <v>Gəncə</v>
      </c>
      <c r="G3395" s="110">
        <f t="shared" si="111"/>
        <v>20</v>
      </c>
    </row>
    <row r="3396" spans="1:7" x14ac:dyDescent="0.3">
      <c r="A3396" s="20" t="s">
        <v>1338</v>
      </c>
      <c r="B3396" s="102">
        <v>44295</v>
      </c>
      <c r="C3396" s="103">
        <v>0.18</v>
      </c>
      <c r="D3396" s="133">
        <v>2000</v>
      </c>
      <c r="E3396" s="108" t="str">
        <f>_xlfn.XLOOKUP($A3396,'Task3 Baza'!$A$2:$A$1999,'Task3 Baza'!$C$2:$C$1999,"non",0)</f>
        <v>Ağcabədi</v>
      </c>
      <c r="F3396" s="109" t="str">
        <f t="shared" si="110"/>
        <v>Bakı</v>
      </c>
      <c r="G3396" s="110">
        <f t="shared" si="111"/>
        <v>10</v>
      </c>
    </row>
    <row r="3397" spans="1:7" x14ac:dyDescent="0.3">
      <c r="A3397" s="20" t="s">
        <v>1771</v>
      </c>
      <c r="B3397" s="102">
        <v>44329</v>
      </c>
      <c r="C3397" s="103">
        <v>0.22</v>
      </c>
      <c r="D3397" s="133">
        <v>11700</v>
      </c>
      <c r="E3397" s="108" t="str">
        <f>_xlfn.XLOOKUP($A3397,'Task3 Baza'!$A$2:$A$1999,'Task3 Baza'!$C$2:$C$1999,"non",0)</f>
        <v>Culfa</v>
      </c>
      <c r="F3397" s="109" t="str">
        <f t="shared" si="110"/>
        <v>Bakı</v>
      </c>
      <c r="G3397" s="110">
        <f t="shared" si="111"/>
        <v>10</v>
      </c>
    </row>
    <row r="3398" spans="1:7" x14ac:dyDescent="0.3">
      <c r="A3398" s="20" t="s">
        <v>630</v>
      </c>
      <c r="B3398" s="102">
        <v>44439</v>
      </c>
      <c r="C3398" s="103">
        <v>0.24</v>
      </c>
      <c r="D3398" s="133">
        <v>5200</v>
      </c>
      <c r="E3398" s="108" t="str">
        <f>_xlfn.XLOOKUP($A3398,'Task3 Baza'!$A$2:$A$1999,'Task3 Baza'!$C$2:$C$1999,"non",0)</f>
        <v>Culfa</v>
      </c>
      <c r="F3398" s="109" t="str">
        <f t="shared" si="110"/>
        <v>Bakı</v>
      </c>
      <c r="G3398" s="110">
        <f t="shared" si="111"/>
        <v>10</v>
      </c>
    </row>
    <row r="3399" spans="1:7" x14ac:dyDescent="0.3">
      <c r="A3399" s="20" t="s">
        <v>1772</v>
      </c>
      <c r="B3399" s="102">
        <v>44190</v>
      </c>
      <c r="C3399" s="103">
        <v>0.15</v>
      </c>
      <c r="D3399" s="133">
        <v>4500</v>
      </c>
      <c r="E3399" s="108" t="str">
        <f>_xlfn.XLOOKUP($A3399,'Task3 Baza'!$A$2:$A$1999,'Task3 Baza'!$C$2:$C$1999,"non",0)</f>
        <v>Quba</v>
      </c>
      <c r="F3399" s="109" t="str">
        <f t="shared" si="110"/>
        <v>Gəncə</v>
      </c>
      <c r="G3399" s="110">
        <f t="shared" si="111"/>
        <v>20</v>
      </c>
    </row>
    <row r="3400" spans="1:7" x14ac:dyDescent="0.3">
      <c r="A3400" s="20" t="s">
        <v>293</v>
      </c>
      <c r="B3400" s="102">
        <v>44178</v>
      </c>
      <c r="C3400" s="103">
        <v>0.2</v>
      </c>
      <c r="D3400" s="133">
        <v>11700</v>
      </c>
      <c r="E3400" s="108" t="str">
        <f>_xlfn.XLOOKUP($A3400,'Task3 Baza'!$A$2:$A$1999,'Task3 Baza'!$C$2:$C$1999,"non",0)</f>
        <v>Goranboy</v>
      </c>
      <c r="F3400" s="109" t="str">
        <f t="shared" si="110"/>
        <v>Sumqayıt</v>
      </c>
      <c r="G3400" s="110">
        <f t="shared" si="111"/>
        <v>50</v>
      </c>
    </row>
    <row r="3401" spans="1:7" x14ac:dyDescent="0.3">
      <c r="A3401" s="20" t="s">
        <v>918</v>
      </c>
      <c r="B3401" s="102">
        <v>44789</v>
      </c>
      <c r="C3401" s="103">
        <v>0.2</v>
      </c>
      <c r="D3401" s="133">
        <v>3100</v>
      </c>
      <c r="E3401" s="108" t="str">
        <f>_xlfn.XLOOKUP($A3401,'Task3 Baza'!$A$2:$A$1999,'Task3 Baza'!$C$2:$C$1999,"non",0)</f>
        <v>Saatlı</v>
      </c>
      <c r="F3401" s="109" t="str">
        <f t="shared" si="110"/>
        <v>Gəncə</v>
      </c>
      <c r="G3401" s="110">
        <f t="shared" si="111"/>
        <v>20</v>
      </c>
    </row>
    <row r="3402" spans="1:7" x14ac:dyDescent="0.3">
      <c r="A3402" s="20" t="s">
        <v>1446</v>
      </c>
      <c r="B3402" s="102">
        <v>44125</v>
      </c>
      <c r="C3402" s="103">
        <v>0.19</v>
      </c>
      <c r="D3402" s="133">
        <v>6500</v>
      </c>
      <c r="E3402" s="108" t="str">
        <f>_xlfn.XLOOKUP($A3402,'Task3 Baza'!$A$2:$A$1999,'Task3 Baza'!$C$2:$C$1999,"non",0)</f>
        <v>Biləsuvar</v>
      </c>
      <c r="F3402" s="109" t="str">
        <f t="shared" si="110"/>
        <v>Bakı</v>
      </c>
      <c r="G3402" s="110">
        <f t="shared" si="111"/>
        <v>10</v>
      </c>
    </row>
    <row r="3403" spans="1:7" x14ac:dyDescent="0.3">
      <c r="A3403" s="20" t="s">
        <v>1443</v>
      </c>
      <c r="B3403" s="102">
        <v>44275</v>
      </c>
      <c r="C3403" s="103">
        <v>0.2</v>
      </c>
      <c r="D3403" s="133">
        <v>6300</v>
      </c>
      <c r="E3403" s="108" t="str">
        <f>_xlfn.XLOOKUP($A3403,'Task3 Baza'!$A$2:$A$1999,'Task3 Baza'!$C$2:$C$1999,"non",0)</f>
        <v>Xızı</v>
      </c>
      <c r="F3403" s="109" t="str">
        <f t="shared" si="110"/>
        <v>Sumqayıt</v>
      </c>
      <c r="G3403" s="110">
        <f t="shared" si="111"/>
        <v>50</v>
      </c>
    </row>
    <row r="3404" spans="1:7" x14ac:dyDescent="0.3">
      <c r="A3404" s="20" t="s">
        <v>1663</v>
      </c>
      <c r="B3404" s="102">
        <v>43916</v>
      </c>
      <c r="C3404" s="103">
        <v>0.16</v>
      </c>
      <c r="D3404" s="133">
        <v>4100</v>
      </c>
      <c r="E3404" s="108" t="str">
        <f>_xlfn.XLOOKUP($A3404,'Task3 Baza'!$A$2:$A$1999,'Task3 Baza'!$C$2:$C$1999,"non",0)</f>
        <v>Qəbələ</v>
      </c>
      <c r="F3404" s="109" t="str">
        <f t="shared" si="110"/>
        <v>Sumqayıt</v>
      </c>
      <c r="G3404" s="110">
        <f t="shared" si="111"/>
        <v>50</v>
      </c>
    </row>
    <row r="3405" spans="1:7" x14ac:dyDescent="0.3">
      <c r="A3405" s="20" t="s">
        <v>1773</v>
      </c>
      <c r="B3405" s="102">
        <v>43895</v>
      </c>
      <c r="C3405" s="103">
        <v>0.21</v>
      </c>
      <c r="D3405" s="133">
        <v>10200</v>
      </c>
      <c r="E3405" s="108" t="str">
        <f>_xlfn.XLOOKUP($A3405,'Task3 Baza'!$A$2:$A$1999,'Task3 Baza'!$C$2:$C$1999,"non",0)</f>
        <v>Kəlbəcər</v>
      </c>
      <c r="F3405" s="109" t="str">
        <f t="shared" si="110"/>
        <v>Sumqayıt</v>
      </c>
      <c r="G3405" s="110">
        <f t="shared" si="111"/>
        <v>50</v>
      </c>
    </row>
    <row r="3406" spans="1:7" x14ac:dyDescent="0.3">
      <c r="A3406" s="20" t="s">
        <v>1334</v>
      </c>
      <c r="B3406" s="102">
        <v>43820</v>
      </c>
      <c r="C3406" s="103">
        <v>0.15</v>
      </c>
      <c r="D3406" s="133">
        <v>8500</v>
      </c>
      <c r="E3406" s="108" t="str">
        <f>_xlfn.XLOOKUP($A3406,'Task3 Baza'!$A$2:$A$1999,'Task3 Baza'!$C$2:$C$1999,"non",0)</f>
        <v>Sumqayıt</v>
      </c>
      <c r="F3406" s="109" t="str">
        <f t="shared" si="110"/>
        <v>Gəncə</v>
      </c>
      <c r="G3406" s="110">
        <f t="shared" si="111"/>
        <v>20</v>
      </c>
    </row>
    <row r="3407" spans="1:7" x14ac:dyDescent="0.3">
      <c r="A3407" s="20" t="s">
        <v>1110</v>
      </c>
      <c r="B3407" s="102">
        <v>44503</v>
      </c>
      <c r="C3407" s="103">
        <v>0.17</v>
      </c>
      <c r="D3407" s="133">
        <v>10800</v>
      </c>
      <c r="E3407" s="108" t="str">
        <f>_xlfn.XLOOKUP($A3407,'Task3 Baza'!$A$2:$A$1999,'Task3 Baza'!$C$2:$C$1999,"non",0)</f>
        <v>Ağstafa</v>
      </c>
      <c r="F3407" s="109" t="str">
        <f t="shared" si="110"/>
        <v>Bakı</v>
      </c>
      <c r="G3407" s="110">
        <f t="shared" si="111"/>
        <v>10</v>
      </c>
    </row>
    <row r="3408" spans="1:7" x14ac:dyDescent="0.3">
      <c r="A3408" s="20" t="s">
        <v>1774</v>
      </c>
      <c r="B3408" s="102">
        <v>44163</v>
      </c>
      <c r="C3408" s="103">
        <v>0.16</v>
      </c>
      <c r="D3408" s="133">
        <v>9000</v>
      </c>
      <c r="E3408" s="108" t="str">
        <f>_xlfn.XLOOKUP($A3408,'Task3 Baza'!$A$2:$A$1999,'Task3 Baza'!$C$2:$C$1999,"non",0)</f>
        <v>Şəmkir</v>
      </c>
      <c r="F3408" s="109" t="str">
        <f t="shared" si="110"/>
        <v>Lənkəran</v>
      </c>
      <c r="G3408" s="110">
        <f t="shared" si="111"/>
        <v>42</v>
      </c>
    </row>
    <row r="3409" spans="1:7" x14ac:dyDescent="0.3">
      <c r="A3409" s="20" t="s">
        <v>1448</v>
      </c>
      <c r="B3409" s="102">
        <v>44141</v>
      </c>
      <c r="C3409" s="103">
        <v>0.18</v>
      </c>
      <c r="D3409" s="133">
        <v>4600</v>
      </c>
      <c r="E3409" s="108" t="str">
        <f>_xlfn.XLOOKUP($A3409,'Task3 Baza'!$A$2:$A$1999,'Task3 Baza'!$C$2:$C$1999,"non",0)</f>
        <v>Füzuli</v>
      </c>
      <c r="F3409" s="109" t="str">
        <f t="shared" si="110"/>
        <v>Sumqayıt</v>
      </c>
      <c r="G3409" s="110">
        <f t="shared" si="111"/>
        <v>50</v>
      </c>
    </row>
    <row r="3410" spans="1:7" x14ac:dyDescent="0.3">
      <c r="A3410" s="20" t="s">
        <v>1426</v>
      </c>
      <c r="B3410" s="102">
        <v>43780</v>
      </c>
      <c r="C3410" s="103">
        <v>0.24</v>
      </c>
      <c r="D3410" s="133">
        <v>1700</v>
      </c>
      <c r="E3410" s="108" t="str">
        <f>_xlfn.XLOOKUP($A3410,'Task3 Baza'!$A$2:$A$1999,'Task3 Baza'!$C$2:$C$1999,"non",0)</f>
        <v>Xaçmaz</v>
      </c>
      <c r="F3410" s="109" t="str">
        <f t="shared" si="110"/>
        <v>Sumqayıt</v>
      </c>
      <c r="G3410" s="110">
        <f t="shared" si="111"/>
        <v>50</v>
      </c>
    </row>
    <row r="3411" spans="1:7" x14ac:dyDescent="0.3">
      <c r="A3411" s="20" t="s">
        <v>1201</v>
      </c>
      <c r="B3411" s="102">
        <v>44328</v>
      </c>
      <c r="C3411" s="103">
        <v>0.23</v>
      </c>
      <c r="D3411" s="133">
        <v>7300</v>
      </c>
      <c r="E3411" s="108" t="str">
        <f>_xlfn.XLOOKUP($A3411,'Task3 Baza'!$A$2:$A$1999,'Task3 Baza'!$C$2:$C$1999,"non",0)</f>
        <v>Culfa</v>
      </c>
      <c r="F3411" s="109" t="str">
        <f t="shared" si="110"/>
        <v>Bakı</v>
      </c>
      <c r="G3411" s="110">
        <f t="shared" si="111"/>
        <v>10</v>
      </c>
    </row>
    <row r="3412" spans="1:7" x14ac:dyDescent="0.3">
      <c r="A3412" s="20" t="s">
        <v>1511</v>
      </c>
      <c r="B3412" s="102">
        <v>44425</v>
      </c>
      <c r="C3412" s="103">
        <v>0.2</v>
      </c>
      <c r="D3412" s="133">
        <v>9200</v>
      </c>
      <c r="E3412" s="108" t="str">
        <f>_xlfn.XLOOKUP($A3412,'Task3 Baza'!$A$2:$A$1999,'Task3 Baza'!$C$2:$C$1999,"non",0)</f>
        <v>Bərdə</v>
      </c>
      <c r="F3412" s="109" t="str">
        <f t="shared" si="110"/>
        <v>Bakı</v>
      </c>
      <c r="G3412" s="110">
        <f t="shared" si="111"/>
        <v>10</v>
      </c>
    </row>
    <row r="3413" spans="1:7" x14ac:dyDescent="0.3">
      <c r="A3413" s="20" t="s">
        <v>1200</v>
      </c>
      <c r="B3413" s="102">
        <v>44283</v>
      </c>
      <c r="C3413" s="103">
        <v>0.19</v>
      </c>
      <c r="D3413" s="133">
        <v>12500</v>
      </c>
      <c r="E3413" s="108" t="str">
        <f>_xlfn.XLOOKUP($A3413,'Task3 Baza'!$A$2:$A$1999,'Task3 Baza'!$C$2:$C$1999,"non",0)</f>
        <v>Hacıqabul</v>
      </c>
      <c r="F3413" s="109" t="str">
        <f t="shared" si="110"/>
        <v>Sumqayıt</v>
      </c>
      <c r="G3413" s="110">
        <f t="shared" si="111"/>
        <v>50</v>
      </c>
    </row>
    <row r="3414" spans="1:7" x14ac:dyDescent="0.3">
      <c r="A3414" s="20" t="s">
        <v>475</v>
      </c>
      <c r="B3414" s="102">
        <v>44198</v>
      </c>
      <c r="C3414" s="103">
        <v>0.23</v>
      </c>
      <c r="D3414" s="133">
        <v>12200</v>
      </c>
      <c r="E3414" s="108" t="str">
        <f>_xlfn.XLOOKUP($A3414,'Task3 Baza'!$A$2:$A$1999,'Task3 Baza'!$C$2:$C$1999,"non",0)</f>
        <v>Quba</v>
      </c>
      <c r="F3414" s="109" t="str">
        <f t="shared" si="110"/>
        <v>Gəncə</v>
      </c>
      <c r="G3414" s="110">
        <f t="shared" si="111"/>
        <v>20</v>
      </c>
    </row>
    <row r="3415" spans="1:7" x14ac:dyDescent="0.3">
      <c r="A3415" s="20" t="s">
        <v>1397</v>
      </c>
      <c r="B3415" s="102">
        <v>43757</v>
      </c>
      <c r="C3415" s="103">
        <v>0.23</v>
      </c>
      <c r="D3415" s="133">
        <v>9500</v>
      </c>
      <c r="E3415" s="108" t="str">
        <f>_xlfn.XLOOKUP($A3415,'Task3 Baza'!$A$2:$A$1999,'Task3 Baza'!$C$2:$C$1999,"non",0)</f>
        <v>Sədərək</v>
      </c>
      <c r="F3415" s="109" t="str">
        <f t="shared" si="110"/>
        <v>Gəncə</v>
      </c>
      <c r="G3415" s="110">
        <f t="shared" si="111"/>
        <v>20</v>
      </c>
    </row>
    <row r="3416" spans="1:7" x14ac:dyDescent="0.3">
      <c r="A3416" s="20" t="s">
        <v>1775</v>
      </c>
      <c r="B3416" s="102">
        <v>44476</v>
      </c>
      <c r="C3416" s="103">
        <v>0.22</v>
      </c>
      <c r="D3416" s="133">
        <v>6600</v>
      </c>
      <c r="E3416" s="108" t="str">
        <f>_xlfn.XLOOKUP($A3416,'Task3 Baza'!$A$2:$A$1999,'Task3 Baza'!$C$2:$C$1999,"non",0)</f>
        <v>Füzuli</v>
      </c>
      <c r="F3416" s="109" t="str">
        <f t="shared" si="110"/>
        <v>Sumqayıt</v>
      </c>
      <c r="G3416" s="110">
        <f t="shared" si="111"/>
        <v>50</v>
      </c>
    </row>
    <row r="3417" spans="1:7" x14ac:dyDescent="0.3">
      <c r="A3417" s="20" t="s">
        <v>1749</v>
      </c>
      <c r="B3417" s="102">
        <v>44506</v>
      </c>
      <c r="C3417" s="103">
        <v>0.24</v>
      </c>
      <c r="D3417" s="133">
        <v>9700</v>
      </c>
      <c r="E3417" s="108" t="str">
        <f>_xlfn.XLOOKUP($A3417,'Task3 Baza'!$A$2:$A$1999,'Task3 Baza'!$C$2:$C$1999,"non",0)</f>
        <v>Bərdə</v>
      </c>
      <c r="F3417" s="109" t="str">
        <f t="shared" si="110"/>
        <v>Bakı</v>
      </c>
      <c r="G3417" s="110">
        <f t="shared" si="111"/>
        <v>10</v>
      </c>
    </row>
    <row r="3418" spans="1:7" x14ac:dyDescent="0.3">
      <c r="A3418" s="20" t="s">
        <v>698</v>
      </c>
      <c r="B3418" s="102">
        <v>44330</v>
      </c>
      <c r="C3418" s="103">
        <v>0.15</v>
      </c>
      <c r="D3418" s="133">
        <v>3200</v>
      </c>
      <c r="E3418" s="108" t="str">
        <f>_xlfn.XLOOKUP($A3418,'Task3 Baza'!$A$2:$A$1999,'Task3 Baza'!$C$2:$C$1999,"non",0)</f>
        <v>Babək</v>
      </c>
      <c r="F3418" s="109" t="str">
        <f t="shared" si="110"/>
        <v>Bakı</v>
      </c>
      <c r="G3418" s="110">
        <f t="shared" si="111"/>
        <v>10</v>
      </c>
    </row>
    <row r="3419" spans="1:7" x14ac:dyDescent="0.3">
      <c r="A3419" s="20" t="s">
        <v>1130</v>
      </c>
      <c r="B3419" s="102">
        <v>44275</v>
      </c>
      <c r="C3419" s="103">
        <v>0.22</v>
      </c>
      <c r="D3419" s="133">
        <v>7600</v>
      </c>
      <c r="E3419" s="108" t="str">
        <f>_xlfn.XLOOKUP($A3419,'Task3 Baza'!$A$2:$A$1999,'Task3 Baza'!$C$2:$C$1999,"non",0)</f>
        <v>İmişli</v>
      </c>
      <c r="F3419" s="109" t="str">
        <f t="shared" si="110"/>
        <v>Sumqayıt</v>
      </c>
      <c r="G3419" s="110">
        <f t="shared" si="111"/>
        <v>50</v>
      </c>
    </row>
    <row r="3420" spans="1:7" x14ac:dyDescent="0.3">
      <c r="A3420" s="20" t="s">
        <v>1604</v>
      </c>
      <c r="B3420" s="102">
        <v>44488</v>
      </c>
      <c r="C3420" s="103">
        <v>0.2</v>
      </c>
      <c r="D3420" s="133">
        <v>12700</v>
      </c>
      <c r="E3420" s="108" t="str">
        <f>_xlfn.XLOOKUP($A3420,'Task3 Baza'!$A$2:$A$1999,'Task3 Baza'!$C$2:$C$1999,"non",0)</f>
        <v>Lerik</v>
      </c>
      <c r="F3420" s="109" t="str">
        <f t="shared" si="110"/>
        <v>Gəncə</v>
      </c>
      <c r="G3420" s="110">
        <f t="shared" si="111"/>
        <v>20</v>
      </c>
    </row>
    <row r="3421" spans="1:7" x14ac:dyDescent="0.3">
      <c r="A3421" s="20" t="s">
        <v>1776</v>
      </c>
      <c r="B3421" s="102">
        <v>43605</v>
      </c>
      <c r="C3421" s="103">
        <v>0.19</v>
      </c>
      <c r="D3421" s="133">
        <v>4300</v>
      </c>
      <c r="E3421" s="108" t="str">
        <f>_xlfn.XLOOKUP($A3421,'Task3 Baza'!$A$2:$A$1999,'Task3 Baza'!$C$2:$C$1999,"non",0)</f>
        <v>Xızı</v>
      </c>
      <c r="F3421" s="109" t="str">
        <f t="shared" si="110"/>
        <v>Sumqayıt</v>
      </c>
      <c r="G3421" s="110">
        <f t="shared" si="111"/>
        <v>50</v>
      </c>
    </row>
    <row r="3422" spans="1:7" x14ac:dyDescent="0.3">
      <c r="A3422" s="20" t="s">
        <v>1227</v>
      </c>
      <c r="B3422" s="102">
        <v>44618</v>
      </c>
      <c r="C3422" s="103">
        <v>0.17</v>
      </c>
      <c r="D3422" s="133">
        <v>10700</v>
      </c>
      <c r="E3422" s="108" t="str">
        <f>_xlfn.XLOOKUP($A3422,'Task3 Baza'!$A$2:$A$1999,'Task3 Baza'!$C$2:$C$1999,"non",0)</f>
        <v>Şəki</v>
      </c>
      <c r="F3422" s="109" t="str">
        <f t="shared" si="110"/>
        <v>Lənkəran</v>
      </c>
      <c r="G3422" s="110">
        <f t="shared" si="111"/>
        <v>42</v>
      </c>
    </row>
    <row r="3423" spans="1:7" x14ac:dyDescent="0.3">
      <c r="A3423" s="20" t="s">
        <v>825</v>
      </c>
      <c r="B3423" s="102">
        <v>44280</v>
      </c>
      <c r="C3423" s="103">
        <v>0.15</v>
      </c>
      <c r="D3423" s="133">
        <v>11300</v>
      </c>
      <c r="E3423" s="108" t="str">
        <f>_xlfn.XLOOKUP($A3423,'Task3 Baza'!$A$2:$A$1999,'Task3 Baza'!$C$2:$C$1999,"non",0)</f>
        <v>Cəbrayıl</v>
      </c>
      <c r="F3423" s="109" t="str">
        <f t="shared" si="110"/>
        <v>Bakı</v>
      </c>
      <c r="G3423" s="110">
        <f t="shared" si="111"/>
        <v>10</v>
      </c>
    </row>
    <row r="3424" spans="1:7" x14ac:dyDescent="0.3">
      <c r="A3424" s="20" t="s">
        <v>1430</v>
      </c>
      <c r="B3424" s="102">
        <v>44097</v>
      </c>
      <c r="C3424" s="103">
        <v>0.24</v>
      </c>
      <c r="D3424" s="133">
        <v>5900</v>
      </c>
      <c r="E3424" s="108" t="str">
        <f>_xlfn.XLOOKUP($A3424,'Task3 Baza'!$A$2:$A$1999,'Task3 Baza'!$C$2:$C$1999,"non",0)</f>
        <v>Tərtər</v>
      </c>
      <c r="F3424" s="109" t="str">
        <f t="shared" si="110"/>
        <v>Lənkəran</v>
      </c>
      <c r="G3424" s="110">
        <f t="shared" si="111"/>
        <v>42</v>
      </c>
    </row>
    <row r="3425" spans="1:7" x14ac:dyDescent="0.3">
      <c r="A3425" s="20" t="s">
        <v>1650</v>
      </c>
      <c r="B3425" s="102">
        <v>44056</v>
      </c>
      <c r="C3425" s="103">
        <v>0.18</v>
      </c>
      <c r="D3425" s="133">
        <v>6100</v>
      </c>
      <c r="E3425" s="108" t="str">
        <f>_xlfn.XLOOKUP($A3425,'Task3 Baza'!$A$2:$A$1999,'Task3 Baza'!$C$2:$C$1999,"non",0)</f>
        <v>Naftalan</v>
      </c>
      <c r="F3425" s="109" t="str">
        <f t="shared" si="110"/>
        <v>Gəncə</v>
      </c>
      <c r="G3425" s="110">
        <f t="shared" si="111"/>
        <v>20</v>
      </c>
    </row>
    <row r="3426" spans="1:7" x14ac:dyDescent="0.3">
      <c r="A3426" s="20" t="s">
        <v>1777</v>
      </c>
      <c r="B3426" s="102">
        <v>44117</v>
      </c>
      <c r="C3426" s="103">
        <v>0.15</v>
      </c>
      <c r="D3426" s="133">
        <v>5900</v>
      </c>
      <c r="E3426" s="108" t="str">
        <f>_xlfn.XLOOKUP($A3426,'Task3 Baza'!$A$2:$A$1999,'Task3 Baza'!$C$2:$C$1999,"non",0)</f>
        <v>Ordubad</v>
      </c>
      <c r="F3426" s="109" t="str">
        <f t="shared" si="110"/>
        <v>Gəncə</v>
      </c>
      <c r="G3426" s="110">
        <f t="shared" si="111"/>
        <v>20</v>
      </c>
    </row>
    <row r="3427" spans="1:7" x14ac:dyDescent="0.3">
      <c r="A3427" s="20" t="s">
        <v>347</v>
      </c>
      <c r="B3427" s="102">
        <v>44292</v>
      </c>
      <c r="C3427" s="103">
        <v>0.18</v>
      </c>
      <c r="D3427" s="133">
        <v>3800</v>
      </c>
      <c r="E3427" s="108" t="str">
        <f>_xlfn.XLOOKUP($A3427,'Task3 Baza'!$A$2:$A$1999,'Task3 Baza'!$C$2:$C$1999,"non",0)</f>
        <v>Füzuli</v>
      </c>
      <c r="F3427" s="109" t="str">
        <f t="shared" si="110"/>
        <v>Sumqayıt</v>
      </c>
      <c r="G3427" s="110">
        <f t="shared" si="111"/>
        <v>50</v>
      </c>
    </row>
    <row r="3428" spans="1:7" x14ac:dyDescent="0.3">
      <c r="A3428" s="20" t="s">
        <v>1684</v>
      </c>
      <c r="B3428" s="102">
        <v>44751</v>
      </c>
      <c r="C3428" s="103">
        <v>0.22</v>
      </c>
      <c r="D3428" s="133">
        <v>5800</v>
      </c>
      <c r="E3428" s="108" t="str">
        <f>_xlfn.XLOOKUP($A3428,'Task3 Baza'!$A$2:$A$1999,'Task3 Baza'!$C$2:$C$1999,"non",0)</f>
        <v>Şamaxı</v>
      </c>
      <c r="F3428" s="109" t="str">
        <f t="shared" si="110"/>
        <v>Lənkəran</v>
      </c>
      <c r="G3428" s="110">
        <f t="shared" si="111"/>
        <v>42</v>
      </c>
    </row>
    <row r="3429" spans="1:7" x14ac:dyDescent="0.3">
      <c r="A3429" s="20" t="s">
        <v>1707</v>
      </c>
      <c r="B3429" s="102">
        <v>44228</v>
      </c>
      <c r="C3429" s="103">
        <v>0.21</v>
      </c>
      <c r="D3429" s="133">
        <v>2500</v>
      </c>
      <c r="E3429" s="108" t="str">
        <f>_xlfn.XLOOKUP($A3429,'Task3 Baza'!$A$2:$A$1999,'Task3 Baza'!$C$2:$C$1999,"non",0)</f>
        <v>Zərdab</v>
      </c>
      <c r="F3429" s="109" t="str">
        <f t="shared" si="110"/>
        <v>Lənkəran</v>
      </c>
      <c r="G3429" s="110">
        <f t="shared" si="111"/>
        <v>42</v>
      </c>
    </row>
    <row r="3430" spans="1:7" x14ac:dyDescent="0.3">
      <c r="A3430" s="20" t="s">
        <v>1001</v>
      </c>
      <c r="B3430" s="102">
        <v>44065</v>
      </c>
      <c r="C3430" s="103">
        <v>0.17</v>
      </c>
      <c r="D3430" s="133">
        <v>5500</v>
      </c>
      <c r="E3430" s="108" t="str">
        <f>_xlfn.XLOOKUP($A3430,'Task3 Baza'!$A$2:$A$1999,'Task3 Baza'!$C$2:$C$1999,"non",0)</f>
        <v>Şəki</v>
      </c>
      <c r="F3430" s="109" t="str">
        <f t="shared" si="110"/>
        <v>Lənkəran</v>
      </c>
      <c r="G3430" s="110">
        <f t="shared" si="111"/>
        <v>42</v>
      </c>
    </row>
    <row r="3431" spans="1:7" x14ac:dyDescent="0.3">
      <c r="A3431" s="20" t="s">
        <v>483</v>
      </c>
      <c r="B3431" s="102">
        <v>44503</v>
      </c>
      <c r="C3431" s="103">
        <v>0.23</v>
      </c>
      <c r="D3431" s="133">
        <v>10000</v>
      </c>
      <c r="E3431" s="108" t="str">
        <f>_xlfn.XLOOKUP($A3431,'Task3 Baza'!$A$2:$A$1999,'Task3 Baza'!$C$2:$C$1999,"non",0)</f>
        <v>Hacıqabul</v>
      </c>
      <c r="F3431" s="109" t="str">
        <f t="shared" si="110"/>
        <v>Sumqayıt</v>
      </c>
      <c r="G3431" s="110">
        <f t="shared" si="111"/>
        <v>50</v>
      </c>
    </row>
    <row r="3432" spans="1:7" x14ac:dyDescent="0.3">
      <c r="A3432" s="20" t="s">
        <v>162</v>
      </c>
      <c r="B3432" s="102">
        <v>44626</v>
      </c>
      <c r="C3432" s="103">
        <v>0.21</v>
      </c>
      <c r="D3432" s="133">
        <v>7000</v>
      </c>
      <c r="E3432" s="108" t="str">
        <f>_xlfn.XLOOKUP($A3432,'Task3 Baza'!$A$2:$A$1999,'Task3 Baza'!$C$2:$C$1999,"non",0)</f>
        <v>Qubadlı</v>
      </c>
      <c r="F3432" s="109" t="str">
        <f t="shared" si="110"/>
        <v>Gəncə</v>
      </c>
      <c r="G3432" s="110">
        <f t="shared" si="111"/>
        <v>20</v>
      </c>
    </row>
    <row r="3433" spans="1:7" x14ac:dyDescent="0.3">
      <c r="A3433" s="20" t="s">
        <v>1778</v>
      </c>
      <c r="B3433" s="102">
        <v>44105</v>
      </c>
      <c r="C3433" s="103">
        <v>0.17</v>
      </c>
      <c r="D3433" s="133">
        <v>10900</v>
      </c>
      <c r="E3433" s="108" t="str">
        <f>_xlfn.XLOOKUP($A3433,'Task3 Baza'!$A$2:$A$1999,'Task3 Baza'!$C$2:$C$1999,"non",0)</f>
        <v>Ağcabədi</v>
      </c>
      <c r="F3433" s="109" t="str">
        <f t="shared" si="110"/>
        <v>Bakı</v>
      </c>
      <c r="G3433" s="110">
        <f t="shared" si="111"/>
        <v>10</v>
      </c>
    </row>
    <row r="3434" spans="1:7" x14ac:dyDescent="0.3">
      <c r="A3434" s="20" t="s">
        <v>1095</v>
      </c>
      <c r="B3434" s="102">
        <v>44309</v>
      </c>
      <c r="C3434" s="103">
        <v>0.22</v>
      </c>
      <c r="D3434" s="133">
        <v>1000</v>
      </c>
      <c r="E3434" s="108" t="str">
        <f>_xlfn.XLOOKUP($A3434,'Task3 Baza'!$A$2:$A$1999,'Task3 Baza'!$C$2:$C$1999,"non",0)</f>
        <v>Sədərək</v>
      </c>
      <c r="F3434" s="109" t="str">
        <f t="shared" si="110"/>
        <v>Gəncə</v>
      </c>
      <c r="G3434" s="110">
        <f t="shared" si="111"/>
        <v>20</v>
      </c>
    </row>
    <row r="3435" spans="1:7" x14ac:dyDescent="0.3">
      <c r="A3435" s="20" t="s">
        <v>1519</v>
      </c>
      <c r="B3435" s="102">
        <v>44458</v>
      </c>
      <c r="C3435" s="103">
        <v>0.15</v>
      </c>
      <c r="D3435" s="133">
        <v>3600</v>
      </c>
      <c r="E3435" s="108" t="str">
        <f>_xlfn.XLOOKUP($A3435,'Task3 Baza'!$A$2:$A$1999,'Task3 Baza'!$C$2:$C$1999,"non",0)</f>
        <v>Hacıqabul</v>
      </c>
      <c r="F3435" s="109" t="str">
        <f t="shared" si="110"/>
        <v>Sumqayıt</v>
      </c>
      <c r="G3435" s="110">
        <f t="shared" si="111"/>
        <v>50</v>
      </c>
    </row>
    <row r="3436" spans="1:7" x14ac:dyDescent="0.3">
      <c r="A3436" s="20" t="s">
        <v>1779</v>
      </c>
      <c r="B3436" s="102">
        <v>43877</v>
      </c>
      <c r="C3436" s="103">
        <v>0.16</v>
      </c>
      <c r="D3436" s="133">
        <v>1600</v>
      </c>
      <c r="E3436" s="108" t="str">
        <f>_xlfn.XLOOKUP($A3436,'Task3 Baza'!$A$2:$A$1999,'Task3 Baza'!$C$2:$C$1999,"non",0)</f>
        <v>Tovuz</v>
      </c>
      <c r="F3436" s="109" t="str">
        <f t="shared" si="110"/>
        <v>Lənkəran</v>
      </c>
      <c r="G3436" s="110">
        <f t="shared" si="111"/>
        <v>42</v>
      </c>
    </row>
    <row r="3437" spans="1:7" x14ac:dyDescent="0.3">
      <c r="A3437" s="20" t="s">
        <v>552</v>
      </c>
      <c r="B3437" s="102">
        <v>43785</v>
      </c>
      <c r="C3437" s="103">
        <v>0.22</v>
      </c>
      <c r="D3437" s="133">
        <v>8400</v>
      </c>
      <c r="E3437" s="108" t="str">
        <f>_xlfn.XLOOKUP($A3437,'Task3 Baza'!$A$2:$A$1999,'Task3 Baza'!$C$2:$C$1999,"non",0)</f>
        <v>Lənkəran</v>
      </c>
      <c r="F3437" s="109" t="str">
        <f t="shared" si="110"/>
        <v>Gəncə</v>
      </c>
      <c r="G3437" s="110">
        <f t="shared" si="111"/>
        <v>20</v>
      </c>
    </row>
    <row r="3438" spans="1:7" x14ac:dyDescent="0.3">
      <c r="A3438" s="20" t="s">
        <v>1011</v>
      </c>
      <c r="B3438" s="102">
        <v>44321</v>
      </c>
      <c r="C3438" s="103">
        <v>0.19</v>
      </c>
      <c r="D3438" s="133">
        <v>7800</v>
      </c>
      <c r="E3438" s="108" t="str">
        <f>_xlfn.XLOOKUP($A3438,'Task3 Baza'!$A$2:$A$1999,'Task3 Baza'!$C$2:$C$1999,"non",0)</f>
        <v>Daşkəsən</v>
      </c>
      <c r="F3438" s="109" t="str">
        <f t="shared" si="110"/>
        <v>Bakı</v>
      </c>
      <c r="G3438" s="110">
        <f t="shared" si="111"/>
        <v>10</v>
      </c>
    </row>
    <row r="3439" spans="1:7" x14ac:dyDescent="0.3">
      <c r="A3439" s="20" t="s">
        <v>1483</v>
      </c>
      <c r="B3439" s="102">
        <v>44426</v>
      </c>
      <c r="C3439" s="103">
        <v>0.16</v>
      </c>
      <c r="D3439" s="133">
        <v>12700</v>
      </c>
      <c r="E3439" s="108" t="str">
        <f>_xlfn.XLOOKUP($A3439,'Task3 Baza'!$A$2:$A$1999,'Task3 Baza'!$C$2:$C$1999,"non",0)</f>
        <v>Neftçala</v>
      </c>
      <c r="F3439" s="109" t="str">
        <f t="shared" si="110"/>
        <v>Gəncə</v>
      </c>
      <c r="G3439" s="110">
        <f t="shared" si="111"/>
        <v>20</v>
      </c>
    </row>
    <row r="3440" spans="1:7" x14ac:dyDescent="0.3">
      <c r="A3440" s="20" t="s">
        <v>281</v>
      </c>
      <c r="B3440" s="102">
        <v>44353</v>
      </c>
      <c r="C3440" s="103">
        <v>0.22</v>
      </c>
      <c r="D3440" s="133">
        <v>9300</v>
      </c>
      <c r="E3440" s="108" t="str">
        <f>_xlfn.XLOOKUP($A3440,'Task3 Baza'!$A$2:$A$1999,'Task3 Baza'!$C$2:$C$1999,"non",0)</f>
        <v>Ağdam</v>
      </c>
      <c r="F3440" s="109" t="str">
        <f t="shared" si="110"/>
        <v>Bakı</v>
      </c>
      <c r="G3440" s="110">
        <f t="shared" si="111"/>
        <v>10</v>
      </c>
    </row>
    <row r="3441" spans="1:7" x14ac:dyDescent="0.3">
      <c r="A3441" s="20" t="s">
        <v>1780</v>
      </c>
      <c r="B3441" s="102">
        <v>43838</v>
      </c>
      <c r="C3441" s="103">
        <v>0.23</v>
      </c>
      <c r="D3441" s="133">
        <v>1800</v>
      </c>
      <c r="E3441" s="108" t="str">
        <f>_xlfn.XLOOKUP($A3441,'Task3 Baza'!$A$2:$A$1999,'Task3 Baza'!$C$2:$C$1999,"non",0)</f>
        <v>Füzuli</v>
      </c>
      <c r="F3441" s="109" t="str">
        <f t="shared" si="110"/>
        <v>Sumqayıt</v>
      </c>
      <c r="G3441" s="110">
        <f t="shared" si="111"/>
        <v>50</v>
      </c>
    </row>
    <row r="3442" spans="1:7" x14ac:dyDescent="0.3">
      <c r="A3442" s="20" t="s">
        <v>1010</v>
      </c>
      <c r="B3442" s="102">
        <v>44416</v>
      </c>
      <c r="C3442" s="103">
        <v>0.24</v>
      </c>
      <c r="D3442" s="133">
        <v>5700</v>
      </c>
      <c r="E3442" s="108" t="str">
        <f>_xlfn.XLOOKUP($A3442,'Task3 Baza'!$A$2:$A$1999,'Task3 Baza'!$C$2:$C$1999,"non",0)</f>
        <v>Şabran</v>
      </c>
      <c r="F3442" s="109" t="str">
        <f t="shared" si="110"/>
        <v>Gəncə</v>
      </c>
      <c r="G3442" s="110">
        <f t="shared" si="111"/>
        <v>20</v>
      </c>
    </row>
    <row r="3443" spans="1:7" x14ac:dyDescent="0.3">
      <c r="A3443" s="20" t="s">
        <v>729</v>
      </c>
      <c r="B3443" s="102">
        <v>44661</v>
      </c>
      <c r="C3443" s="103">
        <v>0.19</v>
      </c>
      <c r="D3443" s="133">
        <v>8600</v>
      </c>
      <c r="E3443" s="108" t="str">
        <f>_xlfn.XLOOKUP($A3443,'Task3 Baza'!$A$2:$A$1999,'Task3 Baza'!$C$2:$C$1999,"non",0)</f>
        <v>Şahbuz</v>
      </c>
      <c r="F3443" s="109" t="str">
        <f t="shared" si="110"/>
        <v>Gəncə</v>
      </c>
      <c r="G3443" s="110">
        <f t="shared" si="111"/>
        <v>20</v>
      </c>
    </row>
    <row r="3444" spans="1:7" x14ac:dyDescent="0.3">
      <c r="A3444" s="20" t="s">
        <v>1246</v>
      </c>
      <c r="B3444" s="102">
        <v>44325</v>
      </c>
      <c r="C3444" s="103">
        <v>0.2</v>
      </c>
      <c r="D3444" s="133">
        <v>2300</v>
      </c>
      <c r="E3444" s="108" t="str">
        <f>_xlfn.XLOOKUP($A3444,'Task3 Baza'!$A$2:$A$1999,'Task3 Baza'!$C$2:$C$1999,"non",0)</f>
        <v>Qubadlı</v>
      </c>
      <c r="F3444" s="109" t="str">
        <f t="shared" si="110"/>
        <v>Gəncə</v>
      </c>
      <c r="G3444" s="110">
        <f t="shared" si="111"/>
        <v>20</v>
      </c>
    </row>
    <row r="3445" spans="1:7" x14ac:dyDescent="0.3">
      <c r="A3445" s="20" t="s">
        <v>449</v>
      </c>
      <c r="B3445" s="102">
        <v>44581</v>
      </c>
      <c r="C3445" s="103">
        <v>0.21</v>
      </c>
      <c r="D3445" s="133">
        <v>1800</v>
      </c>
      <c r="E3445" s="108" t="str">
        <f>_xlfn.XLOOKUP($A3445,'Task3 Baza'!$A$2:$A$1999,'Task3 Baza'!$C$2:$C$1999,"non",0)</f>
        <v>Cəlilabad</v>
      </c>
      <c r="F3445" s="109" t="str">
        <f t="shared" si="110"/>
        <v>Bakı</v>
      </c>
      <c r="G3445" s="110">
        <f t="shared" si="111"/>
        <v>10</v>
      </c>
    </row>
    <row r="3446" spans="1:7" x14ac:dyDescent="0.3">
      <c r="A3446" s="20" t="s">
        <v>844</v>
      </c>
      <c r="B3446" s="102">
        <v>44620</v>
      </c>
      <c r="C3446" s="103">
        <v>0.24</v>
      </c>
      <c r="D3446" s="133">
        <v>11900</v>
      </c>
      <c r="E3446" s="108" t="str">
        <f>_xlfn.XLOOKUP($A3446,'Task3 Baza'!$A$2:$A$1999,'Task3 Baza'!$C$2:$C$1999,"non",0)</f>
        <v>Daşkəsən</v>
      </c>
      <c r="F3446" s="109" t="str">
        <f t="shared" si="110"/>
        <v>Bakı</v>
      </c>
      <c r="G3446" s="110">
        <f t="shared" si="111"/>
        <v>10</v>
      </c>
    </row>
    <row r="3447" spans="1:7" x14ac:dyDescent="0.3">
      <c r="A3447" s="20" t="s">
        <v>299</v>
      </c>
      <c r="B3447" s="102">
        <v>44751</v>
      </c>
      <c r="C3447" s="103">
        <v>0.21</v>
      </c>
      <c r="D3447" s="133">
        <v>7600</v>
      </c>
      <c r="E3447" s="108" t="str">
        <f>_xlfn.XLOOKUP($A3447,'Task3 Baza'!$A$2:$A$1999,'Task3 Baza'!$C$2:$C$1999,"non",0)</f>
        <v>Qobustan</v>
      </c>
      <c r="F3447" s="109" t="str">
        <f t="shared" si="110"/>
        <v>Gəncə</v>
      </c>
      <c r="G3447" s="110">
        <f t="shared" si="111"/>
        <v>20</v>
      </c>
    </row>
    <row r="3448" spans="1:7" x14ac:dyDescent="0.3">
      <c r="A3448" s="20" t="s">
        <v>1693</v>
      </c>
      <c r="B3448" s="102">
        <v>44445</v>
      </c>
      <c r="C3448" s="103">
        <v>0.23</v>
      </c>
      <c r="D3448" s="133">
        <v>7100</v>
      </c>
      <c r="E3448" s="108" t="str">
        <f>_xlfn.XLOOKUP($A3448,'Task3 Baza'!$A$2:$A$1999,'Task3 Baza'!$C$2:$C$1999,"non",0)</f>
        <v>Göyçay</v>
      </c>
      <c r="F3448" s="109" t="str">
        <f t="shared" si="110"/>
        <v>Sumqayıt</v>
      </c>
      <c r="G3448" s="110">
        <f t="shared" si="111"/>
        <v>50</v>
      </c>
    </row>
    <row r="3449" spans="1:7" x14ac:dyDescent="0.3">
      <c r="A3449" s="20" t="s">
        <v>1347</v>
      </c>
      <c r="B3449" s="102">
        <v>44517</v>
      </c>
      <c r="C3449" s="103">
        <v>0.16</v>
      </c>
      <c r="D3449" s="133">
        <v>2400</v>
      </c>
      <c r="E3449" s="108" t="str">
        <f>_xlfn.XLOOKUP($A3449,'Task3 Baza'!$A$2:$A$1999,'Task3 Baza'!$C$2:$C$1999,"non",0)</f>
        <v>Qubadlı</v>
      </c>
      <c r="F3449" s="109" t="str">
        <f t="shared" si="110"/>
        <v>Gəncə</v>
      </c>
      <c r="G3449" s="110">
        <f t="shared" si="111"/>
        <v>20</v>
      </c>
    </row>
    <row r="3450" spans="1:7" x14ac:dyDescent="0.3">
      <c r="A3450" s="20" t="s">
        <v>1266</v>
      </c>
      <c r="B3450" s="102">
        <v>44201</v>
      </c>
      <c r="C3450" s="103">
        <v>0.23</v>
      </c>
      <c r="D3450" s="133">
        <v>12200</v>
      </c>
      <c r="E3450" s="108" t="str">
        <f>_xlfn.XLOOKUP($A3450,'Task3 Baza'!$A$2:$A$1999,'Task3 Baza'!$C$2:$C$1999,"non",0)</f>
        <v>Bərdə</v>
      </c>
      <c r="F3450" s="109" t="str">
        <f t="shared" si="110"/>
        <v>Bakı</v>
      </c>
      <c r="G3450" s="110">
        <f t="shared" si="111"/>
        <v>10</v>
      </c>
    </row>
    <row r="3451" spans="1:7" x14ac:dyDescent="0.3">
      <c r="A3451" s="20" t="s">
        <v>1493</v>
      </c>
      <c r="B3451" s="102">
        <v>43935</v>
      </c>
      <c r="C3451" s="103">
        <v>0.22</v>
      </c>
      <c r="D3451" s="133">
        <v>5200</v>
      </c>
      <c r="E3451" s="108" t="str">
        <f>_xlfn.XLOOKUP($A3451,'Task3 Baza'!$A$2:$A$1999,'Task3 Baza'!$C$2:$C$1999,"non",0)</f>
        <v>Zəngilan</v>
      </c>
      <c r="F3451" s="109" t="str">
        <f t="shared" si="110"/>
        <v>Lənkəran</v>
      </c>
      <c r="G3451" s="110">
        <f t="shared" si="111"/>
        <v>42</v>
      </c>
    </row>
    <row r="3452" spans="1:7" x14ac:dyDescent="0.3">
      <c r="A3452" s="20" t="s">
        <v>1368</v>
      </c>
      <c r="B3452" s="102">
        <v>44162</v>
      </c>
      <c r="C3452" s="103">
        <v>0.19</v>
      </c>
      <c r="D3452" s="133">
        <v>11200</v>
      </c>
      <c r="E3452" s="108" t="str">
        <f>_xlfn.XLOOKUP($A3452,'Task3 Baza'!$A$2:$A$1999,'Task3 Baza'!$C$2:$C$1999,"non",0)</f>
        <v>Biləsuvar</v>
      </c>
      <c r="F3452" s="109" t="str">
        <f t="shared" si="110"/>
        <v>Bakı</v>
      </c>
      <c r="G3452" s="110">
        <f t="shared" si="111"/>
        <v>10</v>
      </c>
    </row>
    <row r="3453" spans="1:7" x14ac:dyDescent="0.3">
      <c r="A3453" s="20" t="s">
        <v>146</v>
      </c>
      <c r="B3453" s="102">
        <v>44662</v>
      </c>
      <c r="C3453" s="103">
        <v>0.14000000000000001</v>
      </c>
      <c r="D3453" s="133">
        <v>1200</v>
      </c>
      <c r="E3453" s="108" t="str">
        <f>_xlfn.XLOOKUP($A3453,'Task3 Baza'!$A$2:$A$1999,'Task3 Baza'!$C$2:$C$1999,"non",0)</f>
        <v>Qobustan</v>
      </c>
      <c r="F3453" s="109" t="str">
        <f t="shared" si="110"/>
        <v>Gəncə</v>
      </c>
      <c r="G3453" s="110">
        <f t="shared" si="111"/>
        <v>20</v>
      </c>
    </row>
    <row r="3454" spans="1:7" x14ac:dyDescent="0.3">
      <c r="A3454" s="20" t="s">
        <v>484</v>
      </c>
      <c r="B3454" s="102">
        <v>44103</v>
      </c>
      <c r="C3454" s="103">
        <v>0.2</v>
      </c>
      <c r="D3454" s="133">
        <v>8300</v>
      </c>
      <c r="E3454" s="108" t="str">
        <f>_xlfn.XLOOKUP($A3454,'Task3 Baza'!$A$2:$A$1999,'Task3 Baza'!$C$2:$C$1999,"non",0)</f>
        <v>Biləsuvar</v>
      </c>
      <c r="F3454" s="109" t="str">
        <f t="shared" si="110"/>
        <v>Bakı</v>
      </c>
      <c r="G3454" s="110">
        <f t="shared" si="111"/>
        <v>10</v>
      </c>
    </row>
    <row r="3455" spans="1:7" x14ac:dyDescent="0.3">
      <c r="A3455" s="20" t="s">
        <v>806</v>
      </c>
      <c r="B3455" s="102">
        <v>44179</v>
      </c>
      <c r="C3455" s="103">
        <v>0.21</v>
      </c>
      <c r="D3455" s="133">
        <v>2900</v>
      </c>
      <c r="E3455" s="108" t="str">
        <f>_xlfn.XLOOKUP($A3455,'Task3 Baza'!$A$2:$A$1999,'Task3 Baza'!$C$2:$C$1999,"non",0)</f>
        <v>Qəbələ</v>
      </c>
      <c r="F3455" s="109" t="str">
        <f t="shared" si="110"/>
        <v>Sumqayıt</v>
      </c>
      <c r="G3455" s="110">
        <f t="shared" si="111"/>
        <v>50</v>
      </c>
    </row>
    <row r="3456" spans="1:7" x14ac:dyDescent="0.3">
      <c r="A3456" s="20" t="s">
        <v>1781</v>
      </c>
      <c r="B3456" s="102">
        <v>44275</v>
      </c>
      <c r="C3456" s="103">
        <v>0.24</v>
      </c>
      <c r="D3456" s="133">
        <v>4800</v>
      </c>
      <c r="E3456" s="108" t="str">
        <f>_xlfn.XLOOKUP($A3456,'Task3 Baza'!$A$2:$A$1999,'Task3 Baza'!$C$2:$C$1999,"non",0)</f>
        <v>Sabirabad</v>
      </c>
      <c r="F3456" s="109" t="str">
        <f t="shared" si="110"/>
        <v>Gəncə</v>
      </c>
      <c r="G3456" s="110">
        <f t="shared" si="111"/>
        <v>20</v>
      </c>
    </row>
    <row r="3457" spans="1:7" x14ac:dyDescent="0.3">
      <c r="A3457" s="20" t="s">
        <v>633</v>
      </c>
      <c r="B3457" s="102">
        <v>44227</v>
      </c>
      <c r="C3457" s="103">
        <v>0.19</v>
      </c>
      <c r="D3457" s="133">
        <v>11600</v>
      </c>
      <c r="E3457" s="108" t="str">
        <f>_xlfn.XLOOKUP($A3457,'Task3 Baza'!$A$2:$A$1999,'Task3 Baza'!$C$2:$C$1999,"non",0)</f>
        <v>Qax</v>
      </c>
      <c r="F3457" s="109" t="str">
        <f t="shared" si="110"/>
        <v>Sumqayıt</v>
      </c>
      <c r="G3457" s="110">
        <f t="shared" si="111"/>
        <v>50</v>
      </c>
    </row>
    <row r="3458" spans="1:7" x14ac:dyDescent="0.3">
      <c r="A3458" s="20" t="s">
        <v>1127</v>
      </c>
      <c r="B3458" s="102">
        <v>44842</v>
      </c>
      <c r="C3458" s="103">
        <v>0.17</v>
      </c>
      <c r="D3458" s="133">
        <v>12400</v>
      </c>
      <c r="E3458" s="108" t="str">
        <f>_xlfn.XLOOKUP($A3458,'Task3 Baza'!$A$2:$A$1999,'Task3 Baza'!$C$2:$C$1999,"non",0)</f>
        <v>Şəki</v>
      </c>
      <c r="F3458" s="109" t="str">
        <f t="shared" ref="F3458:F3521" si="112">VLOOKUP($E3458,$I$3:$K$75,2,0)</f>
        <v>Lənkəran</v>
      </c>
      <c r="G3458" s="110">
        <f t="shared" ref="G3458:G3521" si="113">VLOOKUP(VLOOKUP($E3458,$I$3:$J$75,2,0),$L$3:$M$6,2,0)</f>
        <v>42</v>
      </c>
    </row>
    <row r="3459" spans="1:7" x14ac:dyDescent="0.3">
      <c r="A3459" s="20" t="s">
        <v>178</v>
      </c>
      <c r="B3459" s="102">
        <v>44290</v>
      </c>
      <c r="C3459" s="103">
        <v>0.15</v>
      </c>
      <c r="D3459" s="133">
        <v>6900</v>
      </c>
      <c r="E3459" s="108" t="str">
        <f>_xlfn.XLOOKUP($A3459,'Task3 Baza'!$A$2:$A$1999,'Task3 Baza'!$C$2:$C$1999,"non",0)</f>
        <v>Zərdab</v>
      </c>
      <c r="F3459" s="109" t="str">
        <f t="shared" si="112"/>
        <v>Lənkəran</v>
      </c>
      <c r="G3459" s="110">
        <f t="shared" si="113"/>
        <v>42</v>
      </c>
    </row>
    <row r="3460" spans="1:7" x14ac:dyDescent="0.3">
      <c r="A3460" s="20" t="s">
        <v>649</v>
      </c>
      <c r="B3460" s="102">
        <v>43713</v>
      </c>
      <c r="C3460" s="103">
        <v>0.18</v>
      </c>
      <c r="D3460" s="133">
        <v>5300</v>
      </c>
      <c r="E3460" s="108" t="str">
        <f>_xlfn.XLOOKUP($A3460,'Task3 Baza'!$A$2:$A$1999,'Task3 Baza'!$C$2:$C$1999,"non",0)</f>
        <v>Kürdəmir</v>
      </c>
      <c r="F3460" s="109" t="str">
        <f t="shared" si="112"/>
        <v>Sumqayıt</v>
      </c>
      <c r="G3460" s="110">
        <f t="shared" si="113"/>
        <v>50</v>
      </c>
    </row>
    <row r="3461" spans="1:7" x14ac:dyDescent="0.3">
      <c r="A3461" s="20" t="s">
        <v>1211</v>
      </c>
      <c r="B3461" s="102">
        <v>44773</v>
      </c>
      <c r="C3461" s="103">
        <v>0.2</v>
      </c>
      <c r="D3461" s="133">
        <v>6800</v>
      </c>
      <c r="E3461" s="108" t="str">
        <f>_xlfn.XLOOKUP($A3461,'Task3 Baza'!$A$2:$A$1999,'Task3 Baza'!$C$2:$C$1999,"non",0)</f>
        <v>Şirvan</v>
      </c>
      <c r="F3461" s="109" t="str">
        <f t="shared" si="112"/>
        <v>Lənkəran</v>
      </c>
      <c r="G3461" s="110">
        <f t="shared" si="113"/>
        <v>42</v>
      </c>
    </row>
    <row r="3462" spans="1:7" x14ac:dyDescent="0.3">
      <c r="A3462" s="20" t="s">
        <v>149</v>
      </c>
      <c r="B3462" s="102">
        <v>44453</v>
      </c>
      <c r="C3462" s="103">
        <v>0.14000000000000001</v>
      </c>
      <c r="D3462" s="133">
        <v>6300</v>
      </c>
      <c r="E3462" s="108" t="str">
        <f>_xlfn.XLOOKUP($A3462,'Task3 Baza'!$A$2:$A$1999,'Task3 Baza'!$C$2:$C$1999,"non",0)</f>
        <v>Naxçıvan</v>
      </c>
      <c r="F3462" s="109" t="str">
        <f t="shared" si="112"/>
        <v>Gəncə</v>
      </c>
      <c r="G3462" s="110">
        <f t="shared" si="113"/>
        <v>20</v>
      </c>
    </row>
    <row r="3463" spans="1:7" x14ac:dyDescent="0.3">
      <c r="A3463" s="20" t="s">
        <v>1782</v>
      </c>
      <c r="B3463" s="102">
        <v>44145</v>
      </c>
      <c r="C3463" s="103">
        <v>0.19</v>
      </c>
      <c r="D3463" s="133">
        <v>7800</v>
      </c>
      <c r="E3463" s="108" t="str">
        <f>_xlfn.XLOOKUP($A3463,'Task3 Baza'!$A$2:$A$1999,'Task3 Baza'!$C$2:$C$1999,"non",0)</f>
        <v>Ağstafa</v>
      </c>
      <c r="F3463" s="109" t="str">
        <f t="shared" si="112"/>
        <v>Bakı</v>
      </c>
      <c r="G3463" s="110">
        <f t="shared" si="113"/>
        <v>10</v>
      </c>
    </row>
    <row r="3464" spans="1:7" x14ac:dyDescent="0.3">
      <c r="A3464" s="20" t="s">
        <v>1462</v>
      </c>
      <c r="B3464" s="102">
        <v>43880</v>
      </c>
      <c r="C3464" s="103">
        <v>0.19</v>
      </c>
      <c r="D3464" s="133">
        <v>6200</v>
      </c>
      <c r="E3464" s="108" t="str">
        <f>_xlfn.XLOOKUP($A3464,'Task3 Baza'!$A$2:$A$1999,'Task3 Baza'!$C$2:$C$1999,"non",0)</f>
        <v>Qax</v>
      </c>
      <c r="F3464" s="109" t="str">
        <f t="shared" si="112"/>
        <v>Sumqayıt</v>
      </c>
      <c r="G3464" s="110">
        <f t="shared" si="113"/>
        <v>50</v>
      </c>
    </row>
    <row r="3465" spans="1:7" x14ac:dyDescent="0.3">
      <c r="A3465" s="20" t="s">
        <v>517</v>
      </c>
      <c r="B3465" s="102">
        <v>44384</v>
      </c>
      <c r="C3465" s="103">
        <v>0.15</v>
      </c>
      <c r="D3465" s="133">
        <v>12600</v>
      </c>
      <c r="E3465" s="108" t="str">
        <f>_xlfn.XLOOKUP($A3465,'Task3 Baza'!$A$2:$A$1999,'Task3 Baza'!$C$2:$C$1999,"non",0)</f>
        <v>Qəbələ</v>
      </c>
      <c r="F3465" s="109" t="str">
        <f t="shared" si="112"/>
        <v>Sumqayıt</v>
      </c>
      <c r="G3465" s="110">
        <f t="shared" si="113"/>
        <v>50</v>
      </c>
    </row>
    <row r="3466" spans="1:7" x14ac:dyDescent="0.3">
      <c r="A3466" s="20" t="s">
        <v>1199</v>
      </c>
      <c r="B3466" s="102">
        <v>44406</v>
      </c>
      <c r="C3466" s="103">
        <v>0.17</v>
      </c>
      <c r="D3466" s="133">
        <v>9100</v>
      </c>
      <c r="E3466" s="108" t="str">
        <f>_xlfn.XLOOKUP($A3466,'Task3 Baza'!$A$2:$A$1999,'Task3 Baza'!$C$2:$C$1999,"non",0)</f>
        <v>Şamaxı</v>
      </c>
      <c r="F3466" s="109" t="str">
        <f t="shared" si="112"/>
        <v>Lənkəran</v>
      </c>
      <c r="G3466" s="110">
        <f t="shared" si="113"/>
        <v>42</v>
      </c>
    </row>
    <row r="3467" spans="1:7" x14ac:dyDescent="0.3">
      <c r="A3467" s="20" t="s">
        <v>1565</v>
      </c>
      <c r="B3467" s="102">
        <v>44171</v>
      </c>
      <c r="C3467" s="103">
        <v>0.18</v>
      </c>
      <c r="D3467" s="133">
        <v>3200</v>
      </c>
      <c r="E3467" s="108" t="str">
        <f>_xlfn.XLOOKUP($A3467,'Task3 Baza'!$A$2:$A$1999,'Task3 Baza'!$C$2:$C$1999,"non",0)</f>
        <v>Şəki</v>
      </c>
      <c r="F3467" s="109" t="str">
        <f t="shared" si="112"/>
        <v>Lənkəran</v>
      </c>
      <c r="G3467" s="110">
        <f t="shared" si="113"/>
        <v>42</v>
      </c>
    </row>
    <row r="3468" spans="1:7" x14ac:dyDescent="0.3">
      <c r="A3468" s="20" t="s">
        <v>1217</v>
      </c>
      <c r="B3468" s="102">
        <v>44013</v>
      </c>
      <c r="C3468" s="103">
        <v>0.24</v>
      </c>
      <c r="D3468" s="133">
        <v>3900</v>
      </c>
      <c r="E3468" s="108" t="str">
        <f>_xlfn.XLOOKUP($A3468,'Task3 Baza'!$A$2:$A$1999,'Task3 Baza'!$C$2:$C$1999,"non",0)</f>
        <v>İsmayıllı</v>
      </c>
      <c r="F3468" s="109" t="str">
        <f t="shared" si="112"/>
        <v>Sumqayıt</v>
      </c>
      <c r="G3468" s="110">
        <f t="shared" si="113"/>
        <v>50</v>
      </c>
    </row>
    <row r="3469" spans="1:7" x14ac:dyDescent="0.3">
      <c r="A3469" s="20" t="s">
        <v>678</v>
      </c>
      <c r="B3469" s="102">
        <v>43957</v>
      </c>
      <c r="C3469" s="103">
        <v>0.24</v>
      </c>
      <c r="D3469" s="133">
        <v>10100</v>
      </c>
      <c r="E3469" s="108" t="str">
        <f>_xlfn.XLOOKUP($A3469,'Task3 Baza'!$A$2:$A$1999,'Task3 Baza'!$C$2:$C$1999,"non",0)</f>
        <v>İmişli</v>
      </c>
      <c r="F3469" s="109" t="str">
        <f t="shared" si="112"/>
        <v>Sumqayıt</v>
      </c>
      <c r="G3469" s="110">
        <f t="shared" si="113"/>
        <v>50</v>
      </c>
    </row>
    <row r="3470" spans="1:7" x14ac:dyDescent="0.3">
      <c r="A3470" s="20" t="s">
        <v>1575</v>
      </c>
      <c r="B3470" s="102">
        <v>44283</v>
      </c>
      <c r="C3470" s="103">
        <v>0.18</v>
      </c>
      <c r="D3470" s="133">
        <v>10200</v>
      </c>
      <c r="E3470" s="108" t="str">
        <f>_xlfn.XLOOKUP($A3470,'Task3 Baza'!$A$2:$A$1999,'Task3 Baza'!$C$2:$C$1999,"non",0)</f>
        <v>Zəngilan</v>
      </c>
      <c r="F3470" s="109" t="str">
        <f t="shared" si="112"/>
        <v>Lənkəran</v>
      </c>
      <c r="G3470" s="110">
        <f t="shared" si="113"/>
        <v>42</v>
      </c>
    </row>
    <row r="3471" spans="1:7" x14ac:dyDescent="0.3">
      <c r="A3471" s="20" t="s">
        <v>345</v>
      </c>
      <c r="B3471" s="102">
        <v>44402</v>
      </c>
      <c r="C3471" s="103">
        <v>0.22</v>
      </c>
      <c r="D3471" s="133">
        <v>8800</v>
      </c>
      <c r="E3471" s="108" t="str">
        <f>_xlfn.XLOOKUP($A3471,'Task3 Baza'!$A$2:$A$1999,'Task3 Baza'!$C$2:$C$1999,"non",0)</f>
        <v>Ağdaş</v>
      </c>
      <c r="F3471" s="109" t="str">
        <f t="shared" si="112"/>
        <v>Bakı</v>
      </c>
      <c r="G3471" s="110">
        <f t="shared" si="113"/>
        <v>10</v>
      </c>
    </row>
    <row r="3472" spans="1:7" x14ac:dyDescent="0.3">
      <c r="A3472" s="20" t="s">
        <v>1726</v>
      </c>
      <c r="B3472" s="102">
        <v>44211</v>
      </c>
      <c r="C3472" s="103">
        <v>0.17</v>
      </c>
      <c r="D3472" s="133">
        <v>12200</v>
      </c>
      <c r="E3472" s="108" t="str">
        <f>_xlfn.XLOOKUP($A3472,'Task3 Baza'!$A$2:$A$1999,'Task3 Baza'!$C$2:$C$1999,"non",0)</f>
        <v>Abşeron</v>
      </c>
      <c r="F3472" s="109" t="str">
        <f t="shared" si="112"/>
        <v>Bakı</v>
      </c>
      <c r="G3472" s="110">
        <f t="shared" si="113"/>
        <v>10</v>
      </c>
    </row>
    <row r="3473" spans="1:7" x14ac:dyDescent="0.3">
      <c r="A3473" s="20" t="s">
        <v>792</v>
      </c>
      <c r="B3473" s="102">
        <v>44131</v>
      </c>
      <c r="C3473" s="103">
        <v>0.16</v>
      </c>
      <c r="D3473" s="133">
        <v>12500</v>
      </c>
      <c r="E3473" s="108" t="str">
        <f>_xlfn.XLOOKUP($A3473,'Task3 Baza'!$A$2:$A$1999,'Task3 Baza'!$C$2:$C$1999,"non",0)</f>
        <v>Bakı</v>
      </c>
      <c r="F3473" s="109" t="str">
        <f t="shared" si="112"/>
        <v>Bakı</v>
      </c>
      <c r="G3473" s="110">
        <f t="shared" si="113"/>
        <v>10</v>
      </c>
    </row>
    <row r="3474" spans="1:7" x14ac:dyDescent="0.3">
      <c r="A3474" s="20" t="s">
        <v>446</v>
      </c>
      <c r="B3474" s="102">
        <v>44510</v>
      </c>
      <c r="C3474" s="103">
        <v>0.23</v>
      </c>
      <c r="D3474" s="133">
        <v>7700</v>
      </c>
      <c r="E3474" s="108" t="str">
        <f>_xlfn.XLOOKUP($A3474,'Task3 Baza'!$A$2:$A$1999,'Task3 Baza'!$C$2:$C$1999,"non",0)</f>
        <v>Qazax</v>
      </c>
      <c r="F3474" s="109" t="str">
        <f t="shared" si="112"/>
        <v>Sumqayıt</v>
      </c>
      <c r="G3474" s="110">
        <f t="shared" si="113"/>
        <v>50</v>
      </c>
    </row>
    <row r="3475" spans="1:7" x14ac:dyDescent="0.3">
      <c r="A3475" s="20" t="s">
        <v>204</v>
      </c>
      <c r="B3475" s="102">
        <v>44001</v>
      </c>
      <c r="C3475" s="103">
        <v>0.14000000000000001</v>
      </c>
      <c r="D3475" s="133">
        <v>12800</v>
      </c>
      <c r="E3475" s="108" t="str">
        <f>_xlfn.XLOOKUP($A3475,'Task3 Baza'!$A$2:$A$1999,'Task3 Baza'!$C$2:$C$1999,"non",0)</f>
        <v>İmişli</v>
      </c>
      <c r="F3475" s="109" t="str">
        <f t="shared" si="112"/>
        <v>Sumqayıt</v>
      </c>
      <c r="G3475" s="110">
        <f t="shared" si="113"/>
        <v>50</v>
      </c>
    </row>
    <row r="3476" spans="1:7" x14ac:dyDescent="0.3">
      <c r="A3476" s="20" t="s">
        <v>975</v>
      </c>
      <c r="B3476" s="102">
        <v>44079</v>
      </c>
      <c r="C3476" s="103">
        <v>0.19</v>
      </c>
      <c r="D3476" s="133">
        <v>2500</v>
      </c>
      <c r="E3476" s="108" t="str">
        <f>_xlfn.XLOOKUP($A3476,'Task3 Baza'!$A$2:$A$1999,'Task3 Baza'!$C$2:$C$1999,"non",0)</f>
        <v>Füzuli</v>
      </c>
      <c r="F3476" s="109" t="str">
        <f t="shared" si="112"/>
        <v>Sumqayıt</v>
      </c>
      <c r="G3476" s="110">
        <f t="shared" si="113"/>
        <v>50</v>
      </c>
    </row>
    <row r="3477" spans="1:7" x14ac:dyDescent="0.3">
      <c r="A3477" s="20" t="s">
        <v>1345</v>
      </c>
      <c r="B3477" s="102">
        <v>44319</v>
      </c>
      <c r="C3477" s="103">
        <v>0.17</v>
      </c>
      <c r="D3477" s="133">
        <v>6400</v>
      </c>
      <c r="E3477" s="108" t="str">
        <f>_xlfn.XLOOKUP($A3477,'Task3 Baza'!$A$2:$A$1999,'Task3 Baza'!$C$2:$C$1999,"non",0)</f>
        <v>Lənkəran</v>
      </c>
      <c r="F3477" s="109" t="str">
        <f t="shared" si="112"/>
        <v>Gəncə</v>
      </c>
      <c r="G3477" s="110">
        <f t="shared" si="113"/>
        <v>20</v>
      </c>
    </row>
    <row r="3478" spans="1:7" x14ac:dyDescent="0.3">
      <c r="A3478" s="20" t="s">
        <v>1783</v>
      </c>
      <c r="B3478" s="102">
        <v>44193</v>
      </c>
      <c r="C3478" s="103">
        <v>0.16</v>
      </c>
      <c r="D3478" s="133">
        <v>3100</v>
      </c>
      <c r="E3478" s="108" t="str">
        <f>_xlfn.XLOOKUP($A3478,'Task3 Baza'!$A$2:$A$1999,'Task3 Baza'!$C$2:$C$1999,"non",0)</f>
        <v>Sədərək</v>
      </c>
      <c r="F3478" s="109" t="str">
        <f t="shared" si="112"/>
        <v>Gəncə</v>
      </c>
      <c r="G3478" s="110">
        <f t="shared" si="113"/>
        <v>20</v>
      </c>
    </row>
    <row r="3479" spans="1:7" x14ac:dyDescent="0.3">
      <c r="A3479" s="20" t="s">
        <v>1168</v>
      </c>
      <c r="B3479" s="102">
        <v>43707</v>
      </c>
      <c r="C3479" s="103">
        <v>0.23</v>
      </c>
      <c r="D3479" s="133">
        <v>4300</v>
      </c>
      <c r="E3479" s="108" t="str">
        <f>_xlfn.XLOOKUP($A3479,'Task3 Baza'!$A$2:$A$1999,'Task3 Baza'!$C$2:$C$1999,"non",0)</f>
        <v>Kürdəmir</v>
      </c>
      <c r="F3479" s="109" t="str">
        <f t="shared" si="112"/>
        <v>Sumqayıt</v>
      </c>
      <c r="G3479" s="110">
        <f t="shared" si="113"/>
        <v>50</v>
      </c>
    </row>
    <row r="3480" spans="1:7" x14ac:dyDescent="0.3">
      <c r="A3480" s="20" t="s">
        <v>442</v>
      </c>
      <c r="B3480" s="102">
        <v>43949</v>
      </c>
      <c r="C3480" s="103">
        <v>0.15</v>
      </c>
      <c r="D3480" s="133">
        <v>1400</v>
      </c>
      <c r="E3480" s="108" t="str">
        <f>_xlfn.XLOOKUP($A3480,'Task3 Baza'!$A$2:$A$1999,'Task3 Baza'!$C$2:$C$1999,"non",0)</f>
        <v>Lerik</v>
      </c>
      <c r="F3480" s="109" t="str">
        <f t="shared" si="112"/>
        <v>Gəncə</v>
      </c>
      <c r="G3480" s="110">
        <f t="shared" si="113"/>
        <v>20</v>
      </c>
    </row>
    <row r="3481" spans="1:7" x14ac:dyDescent="0.3">
      <c r="A3481" s="20" t="s">
        <v>1013</v>
      </c>
      <c r="B3481" s="102">
        <v>43838</v>
      </c>
      <c r="C3481" s="103">
        <v>0.23</v>
      </c>
      <c r="D3481" s="133">
        <v>12300</v>
      </c>
      <c r="E3481" s="108" t="str">
        <f>_xlfn.XLOOKUP($A3481,'Task3 Baza'!$A$2:$A$1999,'Task3 Baza'!$C$2:$C$1999,"non",0)</f>
        <v>Füzuli</v>
      </c>
      <c r="F3481" s="109" t="str">
        <f t="shared" si="112"/>
        <v>Sumqayıt</v>
      </c>
      <c r="G3481" s="110">
        <f t="shared" si="113"/>
        <v>50</v>
      </c>
    </row>
    <row r="3482" spans="1:7" x14ac:dyDescent="0.3">
      <c r="A3482" s="20" t="s">
        <v>1282</v>
      </c>
      <c r="B3482" s="102">
        <v>44268</v>
      </c>
      <c r="C3482" s="103">
        <v>0.22</v>
      </c>
      <c r="D3482" s="133">
        <v>7000</v>
      </c>
      <c r="E3482" s="108" t="str">
        <f>_xlfn.XLOOKUP($A3482,'Task3 Baza'!$A$2:$A$1999,'Task3 Baza'!$C$2:$C$1999,"non",0)</f>
        <v>Naxçıvan</v>
      </c>
      <c r="F3482" s="109" t="str">
        <f t="shared" si="112"/>
        <v>Gəncə</v>
      </c>
      <c r="G3482" s="110">
        <f t="shared" si="113"/>
        <v>20</v>
      </c>
    </row>
    <row r="3483" spans="1:7" x14ac:dyDescent="0.3">
      <c r="A3483" s="20" t="s">
        <v>1784</v>
      </c>
      <c r="B3483" s="102">
        <v>44343</v>
      </c>
      <c r="C3483" s="103">
        <v>0.15</v>
      </c>
      <c r="D3483" s="133">
        <v>4300</v>
      </c>
      <c r="E3483" s="108" t="str">
        <f>_xlfn.XLOOKUP($A3483,'Task3 Baza'!$A$2:$A$1999,'Task3 Baza'!$C$2:$C$1999,"non",0)</f>
        <v>Bakı</v>
      </c>
      <c r="F3483" s="109" t="str">
        <f t="shared" si="112"/>
        <v>Bakı</v>
      </c>
      <c r="G3483" s="110">
        <f t="shared" si="113"/>
        <v>10</v>
      </c>
    </row>
    <row r="3484" spans="1:7" x14ac:dyDescent="0.3">
      <c r="A3484" s="20" t="s">
        <v>719</v>
      </c>
      <c r="B3484" s="102">
        <v>44159</v>
      </c>
      <c r="C3484" s="103">
        <v>0.21</v>
      </c>
      <c r="D3484" s="133">
        <v>9500</v>
      </c>
      <c r="E3484" s="108" t="str">
        <f>_xlfn.XLOOKUP($A3484,'Task3 Baza'!$A$2:$A$1999,'Task3 Baza'!$C$2:$C$1999,"non",0)</f>
        <v>Gədəbəy</v>
      </c>
      <c r="F3484" s="109" t="str">
        <f t="shared" si="112"/>
        <v>Sumqayıt</v>
      </c>
      <c r="G3484" s="110">
        <f t="shared" si="113"/>
        <v>50</v>
      </c>
    </row>
    <row r="3485" spans="1:7" x14ac:dyDescent="0.3">
      <c r="A3485" s="20" t="s">
        <v>412</v>
      </c>
      <c r="B3485" s="102">
        <v>44403</v>
      </c>
      <c r="C3485" s="103">
        <v>0.14000000000000001</v>
      </c>
      <c r="D3485" s="133">
        <v>8400</v>
      </c>
      <c r="E3485" s="108" t="str">
        <f>_xlfn.XLOOKUP($A3485,'Task3 Baza'!$A$2:$A$1999,'Task3 Baza'!$C$2:$C$1999,"non",0)</f>
        <v>Yardımlı</v>
      </c>
      <c r="F3485" s="109" t="str">
        <f t="shared" si="112"/>
        <v>Lənkəran</v>
      </c>
      <c r="G3485" s="110">
        <f t="shared" si="113"/>
        <v>42</v>
      </c>
    </row>
    <row r="3486" spans="1:7" x14ac:dyDescent="0.3">
      <c r="A3486" s="20" t="s">
        <v>1785</v>
      </c>
      <c r="B3486" s="102">
        <v>44646</v>
      </c>
      <c r="C3486" s="103">
        <v>0.15</v>
      </c>
      <c r="D3486" s="133">
        <v>11500</v>
      </c>
      <c r="E3486" s="108" t="str">
        <f>_xlfn.XLOOKUP($A3486,'Task3 Baza'!$A$2:$A$1999,'Task3 Baza'!$C$2:$C$1999,"non",0)</f>
        <v>Ağdam</v>
      </c>
      <c r="F3486" s="109" t="str">
        <f t="shared" si="112"/>
        <v>Bakı</v>
      </c>
      <c r="G3486" s="110">
        <f t="shared" si="113"/>
        <v>10</v>
      </c>
    </row>
    <row r="3487" spans="1:7" x14ac:dyDescent="0.3">
      <c r="A3487" s="20" t="s">
        <v>1514</v>
      </c>
      <c r="B3487" s="102">
        <v>44289</v>
      </c>
      <c r="C3487" s="103">
        <v>0.16</v>
      </c>
      <c r="D3487" s="133">
        <v>11400</v>
      </c>
      <c r="E3487" s="108" t="str">
        <f>_xlfn.XLOOKUP($A3487,'Task3 Baza'!$A$2:$A$1999,'Task3 Baza'!$C$2:$C$1999,"non",0)</f>
        <v>Laçın</v>
      </c>
      <c r="F3487" s="109" t="str">
        <f t="shared" si="112"/>
        <v>Gəncə</v>
      </c>
      <c r="G3487" s="110">
        <f t="shared" si="113"/>
        <v>20</v>
      </c>
    </row>
    <row r="3488" spans="1:7" x14ac:dyDescent="0.3">
      <c r="A3488" s="20" t="s">
        <v>1786</v>
      </c>
      <c r="B3488" s="102">
        <v>44140</v>
      </c>
      <c r="C3488" s="103">
        <v>0.19</v>
      </c>
      <c r="D3488" s="133">
        <v>7100</v>
      </c>
      <c r="E3488" s="108" t="str">
        <f>_xlfn.XLOOKUP($A3488,'Task3 Baza'!$A$2:$A$1999,'Task3 Baza'!$C$2:$C$1999,"non",0)</f>
        <v>Lənkəran</v>
      </c>
      <c r="F3488" s="109" t="str">
        <f t="shared" si="112"/>
        <v>Gəncə</v>
      </c>
      <c r="G3488" s="110">
        <f t="shared" si="113"/>
        <v>20</v>
      </c>
    </row>
    <row r="3489" spans="1:7" x14ac:dyDescent="0.3">
      <c r="A3489" s="20" t="s">
        <v>1787</v>
      </c>
      <c r="B3489" s="102">
        <v>43972</v>
      </c>
      <c r="C3489" s="103">
        <v>0.18</v>
      </c>
      <c r="D3489" s="133">
        <v>6000</v>
      </c>
      <c r="E3489" s="108" t="str">
        <f>_xlfn.XLOOKUP($A3489,'Task3 Baza'!$A$2:$A$1999,'Task3 Baza'!$C$2:$C$1999,"non",0)</f>
        <v>Qəbələ</v>
      </c>
      <c r="F3489" s="109" t="str">
        <f t="shared" si="112"/>
        <v>Sumqayıt</v>
      </c>
      <c r="G3489" s="110">
        <f t="shared" si="113"/>
        <v>50</v>
      </c>
    </row>
    <row r="3490" spans="1:7" x14ac:dyDescent="0.3">
      <c r="A3490" s="20" t="s">
        <v>1781</v>
      </c>
      <c r="B3490" s="102">
        <v>44383</v>
      </c>
      <c r="C3490" s="103">
        <v>0.18</v>
      </c>
      <c r="D3490" s="133">
        <v>1700</v>
      </c>
      <c r="E3490" s="108" t="str">
        <f>_xlfn.XLOOKUP($A3490,'Task3 Baza'!$A$2:$A$1999,'Task3 Baza'!$C$2:$C$1999,"non",0)</f>
        <v>Sabirabad</v>
      </c>
      <c r="F3490" s="109" t="str">
        <f t="shared" si="112"/>
        <v>Gəncə</v>
      </c>
      <c r="G3490" s="110">
        <f t="shared" si="113"/>
        <v>20</v>
      </c>
    </row>
    <row r="3491" spans="1:7" x14ac:dyDescent="0.3">
      <c r="A3491" s="20" t="s">
        <v>1090</v>
      </c>
      <c r="B3491" s="102">
        <v>44491</v>
      </c>
      <c r="C3491" s="103">
        <v>0.24</v>
      </c>
      <c r="D3491" s="133">
        <v>9500</v>
      </c>
      <c r="E3491" s="108" t="str">
        <f>_xlfn.XLOOKUP($A3491,'Task3 Baza'!$A$2:$A$1999,'Task3 Baza'!$C$2:$C$1999,"non",0)</f>
        <v>İmişli</v>
      </c>
      <c r="F3491" s="109" t="str">
        <f t="shared" si="112"/>
        <v>Sumqayıt</v>
      </c>
      <c r="G3491" s="110">
        <f t="shared" si="113"/>
        <v>50</v>
      </c>
    </row>
    <row r="3492" spans="1:7" x14ac:dyDescent="0.3">
      <c r="A3492" s="20" t="s">
        <v>1173</v>
      </c>
      <c r="B3492" s="102">
        <v>44428</v>
      </c>
      <c r="C3492" s="103">
        <v>0.16</v>
      </c>
      <c r="D3492" s="133">
        <v>11000</v>
      </c>
      <c r="E3492" s="108" t="str">
        <f>_xlfn.XLOOKUP($A3492,'Task3 Baza'!$A$2:$A$1999,'Task3 Baza'!$C$2:$C$1999,"non",0)</f>
        <v>Şamaxı</v>
      </c>
      <c r="F3492" s="109" t="str">
        <f t="shared" si="112"/>
        <v>Lənkəran</v>
      </c>
      <c r="G3492" s="110">
        <f t="shared" si="113"/>
        <v>42</v>
      </c>
    </row>
    <row r="3493" spans="1:7" x14ac:dyDescent="0.3">
      <c r="A3493" s="20" t="s">
        <v>1304</v>
      </c>
      <c r="B3493" s="102">
        <v>44318</v>
      </c>
      <c r="C3493" s="103">
        <v>0.18</v>
      </c>
      <c r="D3493" s="133">
        <v>10300</v>
      </c>
      <c r="E3493" s="108" t="str">
        <f>_xlfn.XLOOKUP($A3493,'Task3 Baza'!$A$2:$A$1999,'Task3 Baza'!$C$2:$C$1999,"non",0)</f>
        <v>Füzuli</v>
      </c>
      <c r="F3493" s="109" t="str">
        <f t="shared" si="112"/>
        <v>Sumqayıt</v>
      </c>
      <c r="G3493" s="110">
        <f t="shared" si="113"/>
        <v>50</v>
      </c>
    </row>
    <row r="3494" spans="1:7" x14ac:dyDescent="0.3">
      <c r="A3494" s="20" t="s">
        <v>1701</v>
      </c>
      <c r="B3494" s="102">
        <v>44541</v>
      </c>
      <c r="C3494" s="103">
        <v>0.21</v>
      </c>
      <c r="D3494" s="133">
        <v>7000</v>
      </c>
      <c r="E3494" s="108" t="str">
        <f>_xlfn.XLOOKUP($A3494,'Task3 Baza'!$A$2:$A$1999,'Task3 Baza'!$C$2:$C$1999,"non",0)</f>
        <v>Qazax</v>
      </c>
      <c r="F3494" s="109" t="str">
        <f t="shared" si="112"/>
        <v>Sumqayıt</v>
      </c>
      <c r="G3494" s="110">
        <f t="shared" si="113"/>
        <v>50</v>
      </c>
    </row>
    <row r="3495" spans="1:7" x14ac:dyDescent="0.3">
      <c r="A3495" s="20" t="s">
        <v>1523</v>
      </c>
      <c r="B3495" s="102">
        <v>44451</v>
      </c>
      <c r="C3495" s="103">
        <v>0.23</v>
      </c>
      <c r="D3495" s="133">
        <v>3200</v>
      </c>
      <c r="E3495" s="108" t="str">
        <f>_xlfn.XLOOKUP($A3495,'Task3 Baza'!$A$2:$A$1999,'Task3 Baza'!$C$2:$C$1999,"non",0)</f>
        <v>Biləsuvar</v>
      </c>
      <c r="F3495" s="109" t="str">
        <f t="shared" si="112"/>
        <v>Bakı</v>
      </c>
      <c r="G3495" s="110">
        <f t="shared" si="113"/>
        <v>10</v>
      </c>
    </row>
    <row r="3496" spans="1:7" x14ac:dyDescent="0.3">
      <c r="A3496" s="20" t="s">
        <v>1140</v>
      </c>
      <c r="B3496" s="102">
        <v>44038</v>
      </c>
      <c r="C3496" s="103">
        <v>0.24</v>
      </c>
      <c r="D3496" s="133">
        <v>11600</v>
      </c>
      <c r="E3496" s="108" t="str">
        <f>_xlfn.XLOOKUP($A3496,'Task3 Baza'!$A$2:$A$1999,'Task3 Baza'!$C$2:$C$1999,"non",0)</f>
        <v>Laçın</v>
      </c>
      <c r="F3496" s="109" t="str">
        <f t="shared" si="112"/>
        <v>Gəncə</v>
      </c>
      <c r="G3496" s="110">
        <f t="shared" si="113"/>
        <v>20</v>
      </c>
    </row>
    <row r="3497" spans="1:7" x14ac:dyDescent="0.3">
      <c r="A3497" s="20" t="s">
        <v>916</v>
      </c>
      <c r="B3497" s="102">
        <v>44363</v>
      </c>
      <c r="C3497" s="103">
        <v>0.14000000000000001</v>
      </c>
      <c r="D3497" s="133">
        <v>7000</v>
      </c>
      <c r="E3497" s="108" t="str">
        <f>_xlfn.XLOOKUP($A3497,'Task3 Baza'!$A$2:$A$1999,'Task3 Baza'!$C$2:$C$1999,"non",0)</f>
        <v>Qazax</v>
      </c>
      <c r="F3497" s="109" t="str">
        <f t="shared" si="112"/>
        <v>Sumqayıt</v>
      </c>
      <c r="G3497" s="110">
        <f t="shared" si="113"/>
        <v>50</v>
      </c>
    </row>
    <row r="3498" spans="1:7" x14ac:dyDescent="0.3">
      <c r="A3498" s="20" t="s">
        <v>1612</v>
      </c>
      <c r="B3498" s="102">
        <v>43663</v>
      </c>
      <c r="C3498" s="103">
        <v>0.16</v>
      </c>
      <c r="D3498" s="133">
        <v>5700</v>
      </c>
      <c r="E3498" s="108" t="str">
        <f>_xlfn.XLOOKUP($A3498,'Task3 Baza'!$A$2:$A$1999,'Task3 Baza'!$C$2:$C$1999,"non",0)</f>
        <v>Culfa</v>
      </c>
      <c r="F3498" s="109" t="str">
        <f t="shared" si="112"/>
        <v>Bakı</v>
      </c>
      <c r="G3498" s="110">
        <f t="shared" si="113"/>
        <v>10</v>
      </c>
    </row>
    <row r="3499" spans="1:7" x14ac:dyDescent="0.3">
      <c r="A3499" s="20" t="s">
        <v>1310</v>
      </c>
      <c r="B3499" s="102">
        <v>44202</v>
      </c>
      <c r="C3499" s="103">
        <v>0.23</v>
      </c>
      <c r="D3499" s="133">
        <v>8500</v>
      </c>
      <c r="E3499" s="108" t="str">
        <f>_xlfn.XLOOKUP($A3499,'Task3 Baza'!$A$2:$A$1999,'Task3 Baza'!$C$2:$C$1999,"non",0)</f>
        <v>Yardımlı</v>
      </c>
      <c r="F3499" s="109" t="str">
        <f t="shared" si="112"/>
        <v>Lənkəran</v>
      </c>
      <c r="G3499" s="110">
        <f t="shared" si="113"/>
        <v>42</v>
      </c>
    </row>
    <row r="3500" spans="1:7" x14ac:dyDescent="0.3">
      <c r="A3500" s="20" t="s">
        <v>791</v>
      </c>
      <c r="B3500" s="102">
        <v>44034</v>
      </c>
      <c r="C3500" s="103">
        <v>0.14000000000000001</v>
      </c>
      <c r="D3500" s="133">
        <v>5400</v>
      </c>
      <c r="E3500" s="108" t="str">
        <f>_xlfn.XLOOKUP($A3500,'Task3 Baza'!$A$2:$A$1999,'Task3 Baza'!$C$2:$C$1999,"non",0)</f>
        <v>Salyan</v>
      </c>
      <c r="F3500" s="109" t="str">
        <f t="shared" si="112"/>
        <v>Gəncə</v>
      </c>
      <c r="G3500" s="110">
        <f t="shared" si="113"/>
        <v>20</v>
      </c>
    </row>
    <row r="3501" spans="1:7" x14ac:dyDescent="0.3">
      <c r="A3501" s="20" t="s">
        <v>231</v>
      </c>
      <c r="B3501" s="102">
        <v>44763</v>
      </c>
      <c r="C3501" s="103">
        <v>0.22</v>
      </c>
      <c r="D3501" s="133">
        <v>7700</v>
      </c>
      <c r="E3501" s="108" t="str">
        <f>_xlfn.XLOOKUP($A3501,'Task3 Baza'!$A$2:$A$1999,'Task3 Baza'!$C$2:$C$1999,"non",0)</f>
        <v>Salyan</v>
      </c>
      <c r="F3501" s="109" t="str">
        <f t="shared" si="112"/>
        <v>Gəncə</v>
      </c>
      <c r="G3501" s="110">
        <f t="shared" si="113"/>
        <v>20</v>
      </c>
    </row>
    <row r="3502" spans="1:7" x14ac:dyDescent="0.3">
      <c r="A3502" s="20" t="s">
        <v>515</v>
      </c>
      <c r="B3502" s="102">
        <v>44357</v>
      </c>
      <c r="C3502" s="103">
        <v>0.24</v>
      </c>
      <c r="D3502" s="133">
        <v>1300</v>
      </c>
      <c r="E3502" s="108" t="str">
        <f>_xlfn.XLOOKUP($A3502,'Task3 Baza'!$A$2:$A$1999,'Task3 Baza'!$C$2:$C$1999,"non",0)</f>
        <v>Babək</v>
      </c>
      <c r="F3502" s="109" t="str">
        <f t="shared" si="112"/>
        <v>Bakı</v>
      </c>
      <c r="G3502" s="110">
        <f t="shared" si="113"/>
        <v>10</v>
      </c>
    </row>
    <row r="3503" spans="1:7" x14ac:dyDescent="0.3">
      <c r="A3503" s="20" t="s">
        <v>1736</v>
      </c>
      <c r="B3503" s="102">
        <v>44087</v>
      </c>
      <c r="C3503" s="103">
        <v>0.17</v>
      </c>
      <c r="D3503" s="133">
        <v>4100</v>
      </c>
      <c r="E3503" s="108" t="str">
        <f>_xlfn.XLOOKUP($A3503,'Task3 Baza'!$A$2:$A$1999,'Task3 Baza'!$C$2:$C$1999,"non",0)</f>
        <v>Göygöl</v>
      </c>
      <c r="F3503" s="109" t="str">
        <f t="shared" si="112"/>
        <v>Sumqayıt</v>
      </c>
      <c r="G3503" s="110">
        <f t="shared" si="113"/>
        <v>50</v>
      </c>
    </row>
    <row r="3504" spans="1:7" x14ac:dyDescent="0.3">
      <c r="A3504" s="20" t="s">
        <v>841</v>
      </c>
      <c r="B3504" s="102">
        <v>44034</v>
      </c>
      <c r="C3504" s="103">
        <v>0.14000000000000001</v>
      </c>
      <c r="D3504" s="133">
        <v>6900</v>
      </c>
      <c r="E3504" s="108" t="str">
        <f>_xlfn.XLOOKUP($A3504,'Task3 Baza'!$A$2:$A$1999,'Task3 Baza'!$C$2:$C$1999,"non",0)</f>
        <v>Qəbələ</v>
      </c>
      <c r="F3504" s="109" t="str">
        <f t="shared" si="112"/>
        <v>Sumqayıt</v>
      </c>
      <c r="G3504" s="110">
        <f t="shared" si="113"/>
        <v>50</v>
      </c>
    </row>
    <row r="3505" spans="1:7" x14ac:dyDescent="0.3">
      <c r="A3505" s="20" t="s">
        <v>1133</v>
      </c>
      <c r="B3505" s="102">
        <v>44647</v>
      </c>
      <c r="C3505" s="103">
        <v>0.17</v>
      </c>
      <c r="D3505" s="133">
        <v>9300</v>
      </c>
      <c r="E3505" s="108" t="str">
        <f>_xlfn.XLOOKUP($A3505,'Task3 Baza'!$A$2:$A$1999,'Task3 Baza'!$C$2:$C$1999,"non",0)</f>
        <v>Zəngilan</v>
      </c>
      <c r="F3505" s="109" t="str">
        <f t="shared" si="112"/>
        <v>Lənkəran</v>
      </c>
      <c r="G3505" s="110">
        <f t="shared" si="113"/>
        <v>42</v>
      </c>
    </row>
    <row r="3506" spans="1:7" x14ac:dyDescent="0.3">
      <c r="A3506" s="20" t="s">
        <v>1728</v>
      </c>
      <c r="B3506" s="102">
        <v>44448</v>
      </c>
      <c r="C3506" s="103">
        <v>0.24</v>
      </c>
      <c r="D3506" s="133">
        <v>2300</v>
      </c>
      <c r="E3506" s="108" t="str">
        <f>_xlfn.XLOOKUP($A3506,'Task3 Baza'!$A$2:$A$1999,'Task3 Baza'!$C$2:$C$1999,"non",0)</f>
        <v>Kürdəmir</v>
      </c>
      <c r="F3506" s="109" t="str">
        <f t="shared" si="112"/>
        <v>Sumqayıt</v>
      </c>
      <c r="G3506" s="110">
        <f t="shared" si="113"/>
        <v>50</v>
      </c>
    </row>
    <row r="3507" spans="1:7" x14ac:dyDescent="0.3">
      <c r="A3507" s="20" t="s">
        <v>1677</v>
      </c>
      <c r="B3507" s="102">
        <v>44896</v>
      </c>
      <c r="C3507" s="103">
        <v>0.21</v>
      </c>
      <c r="D3507" s="133">
        <v>2100</v>
      </c>
      <c r="E3507" s="108" t="str">
        <f>_xlfn.XLOOKUP($A3507,'Task3 Baza'!$A$2:$A$1999,'Task3 Baza'!$C$2:$C$1999,"non",0)</f>
        <v>Şabran</v>
      </c>
      <c r="F3507" s="109" t="str">
        <f t="shared" si="112"/>
        <v>Gəncə</v>
      </c>
      <c r="G3507" s="110">
        <f t="shared" si="113"/>
        <v>20</v>
      </c>
    </row>
    <row r="3508" spans="1:7" x14ac:dyDescent="0.3">
      <c r="A3508" s="20" t="s">
        <v>727</v>
      </c>
      <c r="B3508" s="102">
        <v>44180</v>
      </c>
      <c r="C3508" s="103">
        <v>0.17</v>
      </c>
      <c r="D3508" s="133">
        <v>6700</v>
      </c>
      <c r="E3508" s="108" t="str">
        <f>_xlfn.XLOOKUP($A3508,'Task3 Baza'!$A$2:$A$1999,'Task3 Baza'!$C$2:$C$1999,"non",0)</f>
        <v>Zərdab</v>
      </c>
      <c r="F3508" s="109" t="str">
        <f t="shared" si="112"/>
        <v>Lənkəran</v>
      </c>
      <c r="G3508" s="110">
        <f t="shared" si="113"/>
        <v>42</v>
      </c>
    </row>
    <row r="3509" spans="1:7" x14ac:dyDescent="0.3">
      <c r="A3509" s="20" t="s">
        <v>1394</v>
      </c>
      <c r="B3509" s="102">
        <v>43903</v>
      </c>
      <c r="C3509" s="103">
        <v>0.14000000000000001</v>
      </c>
      <c r="D3509" s="133">
        <v>1100</v>
      </c>
      <c r="E3509" s="108" t="str">
        <f>_xlfn.XLOOKUP($A3509,'Task3 Baza'!$A$2:$A$1999,'Task3 Baza'!$C$2:$C$1999,"non",0)</f>
        <v>Kəlbəcər</v>
      </c>
      <c r="F3509" s="109" t="str">
        <f t="shared" si="112"/>
        <v>Sumqayıt</v>
      </c>
      <c r="G3509" s="110">
        <f t="shared" si="113"/>
        <v>50</v>
      </c>
    </row>
    <row r="3510" spans="1:7" x14ac:dyDescent="0.3">
      <c r="A3510" s="20" t="s">
        <v>291</v>
      </c>
      <c r="B3510" s="102">
        <v>44316</v>
      </c>
      <c r="C3510" s="103">
        <v>0.19</v>
      </c>
      <c r="D3510" s="133">
        <v>11900</v>
      </c>
      <c r="E3510" s="108" t="str">
        <f>_xlfn.XLOOKUP($A3510,'Task3 Baza'!$A$2:$A$1999,'Task3 Baza'!$C$2:$C$1999,"non",0)</f>
        <v>Samux</v>
      </c>
      <c r="F3510" s="109" t="str">
        <f t="shared" si="112"/>
        <v>Gəncə</v>
      </c>
      <c r="G3510" s="110">
        <f t="shared" si="113"/>
        <v>20</v>
      </c>
    </row>
    <row r="3511" spans="1:7" x14ac:dyDescent="0.3">
      <c r="A3511" s="20" t="s">
        <v>1788</v>
      </c>
      <c r="B3511" s="102">
        <v>44045</v>
      </c>
      <c r="C3511" s="103">
        <v>0.24</v>
      </c>
      <c r="D3511" s="133">
        <v>10300</v>
      </c>
      <c r="E3511" s="108" t="str">
        <f>_xlfn.XLOOKUP($A3511,'Task3 Baza'!$A$2:$A$1999,'Task3 Baza'!$C$2:$C$1999,"non",0)</f>
        <v>Şahbuz</v>
      </c>
      <c r="F3511" s="109" t="str">
        <f t="shared" si="112"/>
        <v>Gəncə</v>
      </c>
      <c r="G3511" s="110">
        <f t="shared" si="113"/>
        <v>20</v>
      </c>
    </row>
    <row r="3512" spans="1:7" x14ac:dyDescent="0.3">
      <c r="A3512" s="20" t="s">
        <v>1098</v>
      </c>
      <c r="B3512" s="102">
        <v>44251</v>
      </c>
      <c r="C3512" s="103">
        <v>0.18</v>
      </c>
      <c r="D3512" s="133">
        <v>2600</v>
      </c>
      <c r="E3512" s="108" t="str">
        <f>_xlfn.XLOOKUP($A3512,'Task3 Baza'!$A$2:$A$1999,'Task3 Baza'!$C$2:$C$1999,"non",0)</f>
        <v>Qəbələ</v>
      </c>
      <c r="F3512" s="109" t="str">
        <f t="shared" si="112"/>
        <v>Sumqayıt</v>
      </c>
      <c r="G3512" s="110">
        <f t="shared" si="113"/>
        <v>50</v>
      </c>
    </row>
    <row r="3513" spans="1:7" x14ac:dyDescent="0.3">
      <c r="A3513" s="20" t="s">
        <v>315</v>
      </c>
      <c r="B3513" s="102">
        <v>43881</v>
      </c>
      <c r="C3513" s="103">
        <v>0.14000000000000001</v>
      </c>
      <c r="D3513" s="133">
        <v>11900</v>
      </c>
      <c r="E3513" s="108" t="str">
        <f>_xlfn.XLOOKUP($A3513,'Task3 Baza'!$A$2:$A$1999,'Task3 Baza'!$C$2:$C$1999,"non",0)</f>
        <v>Ağcabədi</v>
      </c>
      <c r="F3513" s="109" t="str">
        <f t="shared" si="112"/>
        <v>Bakı</v>
      </c>
      <c r="G3513" s="110">
        <f t="shared" si="113"/>
        <v>10</v>
      </c>
    </row>
    <row r="3514" spans="1:7" x14ac:dyDescent="0.3">
      <c r="A3514" s="20" t="s">
        <v>1020</v>
      </c>
      <c r="B3514" s="102">
        <v>44199</v>
      </c>
      <c r="C3514" s="103">
        <v>0.16</v>
      </c>
      <c r="D3514" s="133">
        <v>4600</v>
      </c>
      <c r="E3514" s="108" t="str">
        <f>_xlfn.XLOOKUP($A3514,'Task3 Baza'!$A$2:$A$1999,'Task3 Baza'!$C$2:$C$1999,"non",0)</f>
        <v>Ucar</v>
      </c>
      <c r="F3514" s="109" t="str">
        <f t="shared" si="112"/>
        <v>Lənkəran</v>
      </c>
      <c r="G3514" s="110">
        <f t="shared" si="113"/>
        <v>42</v>
      </c>
    </row>
    <row r="3515" spans="1:7" x14ac:dyDescent="0.3">
      <c r="A3515" s="20" t="s">
        <v>623</v>
      </c>
      <c r="B3515" s="102">
        <v>44284</v>
      </c>
      <c r="C3515" s="103">
        <v>0.14000000000000001</v>
      </c>
      <c r="D3515" s="133">
        <v>9300</v>
      </c>
      <c r="E3515" s="108" t="str">
        <f>_xlfn.XLOOKUP($A3515,'Task3 Baza'!$A$2:$A$1999,'Task3 Baza'!$C$2:$C$1999,"non",0)</f>
        <v>Ağstafa</v>
      </c>
      <c r="F3515" s="109" t="str">
        <f t="shared" si="112"/>
        <v>Bakı</v>
      </c>
      <c r="G3515" s="110">
        <f t="shared" si="113"/>
        <v>10</v>
      </c>
    </row>
    <row r="3516" spans="1:7" x14ac:dyDescent="0.3">
      <c r="A3516" s="20" t="s">
        <v>1162</v>
      </c>
      <c r="B3516" s="102">
        <v>44565</v>
      </c>
      <c r="C3516" s="103">
        <v>0.24</v>
      </c>
      <c r="D3516" s="133">
        <v>9900</v>
      </c>
      <c r="E3516" s="108" t="str">
        <f>_xlfn.XLOOKUP($A3516,'Task3 Baza'!$A$2:$A$1999,'Task3 Baza'!$C$2:$C$1999,"non",0)</f>
        <v>Bərdə</v>
      </c>
      <c r="F3516" s="109" t="str">
        <f t="shared" si="112"/>
        <v>Bakı</v>
      </c>
      <c r="G3516" s="110">
        <f t="shared" si="113"/>
        <v>10</v>
      </c>
    </row>
    <row r="3517" spans="1:7" x14ac:dyDescent="0.3">
      <c r="A3517" s="20" t="s">
        <v>444</v>
      </c>
      <c r="B3517" s="102">
        <v>44031</v>
      </c>
      <c r="C3517" s="103">
        <v>0.15</v>
      </c>
      <c r="D3517" s="133">
        <v>5800</v>
      </c>
      <c r="E3517" s="108" t="str">
        <f>_xlfn.XLOOKUP($A3517,'Task3 Baza'!$A$2:$A$1999,'Task3 Baza'!$C$2:$C$1999,"non",0)</f>
        <v>Xocalı</v>
      </c>
      <c r="F3517" s="109" t="str">
        <f t="shared" si="112"/>
        <v>Sumqayıt</v>
      </c>
      <c r="G3517" s="110">
        <f t="shared" si="113"/>
        <v>50</v>
      </c>
    </row>
    <row r="3518" spans="1:7" x14ac:dyDescent="0.3">
      <c r="A3518" s="20" t="s">
        <v>490</v>
      </c>
      <c r="B3518" s="102">
        <v>44170</v>
      </c>
      <c r="C3518" s="103">
        <v>0.22</v>
      </c>
      <c r="D3518" s="133">
        <v>8600</v>
      </c>
      <c r="E3518" s="108" t="str">
        <f>_xlfn.XLOOKUP($A3518,'Task3 Baza'!$A$2:$A$1999,'Task3 Baza'!$C$2:$C$1999,"non",0)</f>
        <v>Tovuz</v>
      </c>
      <c r="F3518" s="109" t="str">
        <f t="shared" si="112"/>
        <v>Lənkəran</v>
      </c>
      <c r="G3518" s="110">
        <f t="shared" si="113"/>
        <v>42</v>
      </c>
    </row>
    <row r="3519" spans="1:7" x14ac:dyDescent="0.3">
      <c r="A3519" s="20" t="s">
        <v>1457</v>
      </c>
      <c r="B3519" s="102">
        <v>43843</v>
      </c>
      <c r="C3519" s="103">
        <v>0.23</v>
      </c>
      <c r="D3519" s="133">
        <v>11800</v>
      </c>
      <c r="E3519" s="108" t="str">
        <f>_xlfn.XLOOKUP($A3519,'Task3 Baza'!$A$2:$A$1999,'Task3 Baza'!$C$2:$C$1999,"non",0)</f>
        <v>Ordubad</v>
      </c>
      <c r="F3519" s="109" t="str">
        <f t="shared" si="112"/>
        <v>Gəncə</v>
      </c>
      <c r="G3519" s="110">
        <f t="shared" si="113"/>
        <v>20</v>
      </c>
    </row>
    <row r="3520" spans="1:7" x14ac:dyDescent="0.3">
      <c r="A3520" s="20" t="s">
        <v>1207</v>
      </c>
      <c r="B3520" s="102">
        <v>44162</v>
      </c>
      <c r="C3520" s="103">
        <v>0.17</v>
      </c>
      <c r="D3520" s="133">
        <v>6000</v>
      </c>
      <c r="E3520" s="108" t="str">
        <f>_xlfn.XLOOKUP($A3520,'Task3 Baza'!$A$2:$A$1999,'Task3 Baza'!$C$2:$C$1999,"non",0)</f>
        <v>Ağdam</v>
      </c>
      <c r="F3520" s="109" t="str">
        <f t="shared" si="112"/>
        <v>Bakı</v>
      </c>
      <c r="G3520" s="110">
        <f t="shared" si="113"/>
        <v>10</v>
      </c>
    </row>
    <row r="3521" spans="1:7" x14ac:dyDescent="0.3">
      <c r="A3521" s="20" t="s">
        <v>1256</v>
      </c>
      <c r="B3521" s="102">
        <v>44497</v>
      </c>
      <c r="C3521" s="103">
        <v>0.16</v>
      </c>
      <c r="D3521" s="133">
        <v>5400</v>
      </c>
      <c r="E3521" s="108" t="str">
        <f>_xlfn.XLOOKUP($A3521,'Task3 Baza'!$A$2:$A$1999,'Task3 Baza'!$C$2:$C$1999,"non",0)</f>
        <v>Xızı</v>
      </c>
      <c r="F3521" s="109" t="str">
        <f t="shared" si="112"/>
        <v>Sumqayıt</v>
      </c>
      <c r="G3521" s="110">
        <f t="shared" si="113"/>
        <v>50</v>
      </c>
    </row>
    <row r="3522" spans="1:7" x14ac:dyDescent="0.3">
      <c r="A3522" s="20" t="s">
        <v>1523</v>
      </c>
      <c r="B3522" s="102">
        <v>44454</v>
      </c>
      <c r="C3522" s="103">
        <v>0.18</v>
      </c>
      <c r="D3522" s="133">
        <v>6300</v>
      </c>
      <c r="E3522" s="108" t="str">
        <f>_xlfn.XLOOKUP($A3522,'Task3 Baza'!$A$2:$A$1999,'Task3 Baza'!$C$2:$C$1999,"non",0)</f>
        <v>Biləsuvar</v>
      </c>
      <c r="F3522" s="109" t="str">
        <f t="shared" ref="F3522:F3585" si="114">VLOOKUP($E3522,$I$3:$K$75,2,0)</f>
        <v>Bakı</v>
      </c>
      <c r="G3522" s="110">
        <f t="shared" ref="G3522:G3585" si="115">VLOOKUP(VLOOKUP($E3522,$I$3:$J$75,2,0),$L$3:$M$6,2,0)</f>
        <v>10</v>
      </c>
    </row>
    <row r="3523" spans="1:7" x14ac:dyDescent="0.3">
      <c r="A3523" s="20" t="s">
        <v>1382</v>
      </c>
      <c r="B3523" s="102">
        <v>44017</v>
      </c>
      <c r="C3523" s="103">
        <v>0.22</v>
      </c>
      <c r="D3523" s="133">
        <v>1400</v>
      </c>
      <c r="E3523" s="108" t="str">
        <f>_xlfn.XLOOKUP($A3523,'Task3 Baza'!$A$2:$A$1999,'Task3 Baza'!$C$2:$C$1999,"non",0)</f>
        <v>Şahbuz</v>
      </c>
      <c r="F3523" s="109" t="str">
        <f t="shared" si="114"/>
        <v>Gəncə</v>
      </c>
      <c r="G3523" s="110">
        <f t="shared" si="115"/>
        <v>20</v>
      </c>
    </row>
    <row r="3524" spans="1:7" x14ac:dyDescent="0.3">
      <c r="A3524" s="20" t="s">
        <v>981</v>
      </c>
      <c r="B3524" s="102">
        <v>43614</v>
      </c>
      <c r="C3524" s="103">
        <v>0.2</v>
      </c>
      <c r="D3524" s="133">
        <v>3100</v>
      </c>
      <c r="E3524" s="108" t="str">
        <f>_xlfn.XLOOKUP($A3524,'Task3 Baza'!$A$2:$A$1999,'Task3 Baza'!$C$2:$C$1999,"non",0)</f>
        <v>Hacıqabul</v>
      </c>
      <c r="F3524" s="109" t="str">
        <f t="shared" si="114"/>
        <v>Sumqayıt</v>
      </c>
      <c r="G3524" s="110">
        <f t="shared" si="115"/>
        <v>50</v>
      </c>
    </row>
    <row r="3525" spans="1:7" x14ac:dyDescent="0.3">
      <c r="A3525" s="20" t="s">
        <v>913</v>
      </c>
      <c r="B3525" s="102">
        <v>44287</v>
      </c>
      <c r="C3525" s="103">
        <v>0.17</v>
      </c>
      <c r="D3525" s="133">
        <v>12500</v>
      </c>
      <c r="E3525" s="108" t="str">
        <f>_xlfn.XLOOKUP($A3525,'Task3 Baza'!$A$2:$A$1999,'Task3 Baza'!$C$2:$C$1999,"non",0)</f>
        <v>Ağsu</v>
      </c>
      <c r="F3525" s="109" t="str">
        <f t="shared" si="114"/>
        <v>Bakı</v>
      </c>
      <c r="G3525" s="110">
        <f t="shared" si="115"/>
        <v>10</v>
      </c>
    </row>
    <row r="3526" spans="1:7" x14ac:dyDescent="0.3">
      <c r="A3526" s="20" t="s">
        <v>1453</v>
      </c>
      <c r="B3526" s="102">
        <v>44542</v>
      </c>
      <c r="C3526" s="103">
        <v>0.18</v>
      </c>
      <c r="D3526" s="133">
        <v>9800</v>
      </c>
      <c r="E3526" s="108" t="str">
        <f>_xlfn.XLOOKUP($A3526,'Task3 Baza'!$A$2:$A$1999,'Task3 Baza'!$C$2:$C$1999,"non",0)</f>
        <v>Qusar</v>
      </c>
      <c r="F3526" s="109" t="str">
        <f t="shared" si="114"/>
        <v>Gəncə</v>
      </c>
      <c r="G3526" s="110">
        <f t="shared" si="115"/>
        <v>20</v>
      </c>
    </row>
    <row r="3527" spans="1:7" x14ac:dyDescent="0.3">
      <c r="A3527" s="20" t="s">
        <v>732</v>
      </c>
      <c r="B3527" s="102">
        <v>44378</v>
      </c>
      <c r="C3527" s="103">
        <v>0.21</v>
      </c>
      <c r="D3527" s="133">
        <v>7500</v>
      </c>
      <c r="E3527" s="108" t="str">
        <f>_xlfn.XLOOKUP($A3527,'Task3 Baza'!$A$2:$A$1999,'Task3 Baza'!$C$2:$C$1999,"non",0)</f>
        <v>Daşkəsən</v>
      </c>
      <c r="F3527" s="109" t="str">
        <f t="shared" si="114"/>
        <v>Bakı</v>
      </c>
      <c r="G3527" s="110">
        <f t="shared" si="115"/>
        <v>10</v>
      </c>
    </row>
    <row r="3528" spans="1:7" x14ac:dyDescent="0.3">
      <c r="A3528" s="20" t="s">
        <v>1235</v>
      </c>
      <c r="B3528" s="102">
        <v>44767</v>
      </c>
      <c r="C3528" s="103">
        <v>0.16</v>
      </c>
      <c r="D3528" s="133">
        <v>1800</v>
      </c>
      <c r="E3528" s="108" t="str">
        <f>_xlfn.XLOOKUP($A3528,'Task3 Baza'!$A$2:$A$1999,'Task3 Baza'!$C$2:$C$1999,"non",0)</f>
        <v>Ağcabədi</v>
      </c>
      <c r="F3528" s="109" t="str">
        <f t="shared" si="114"/>
        <v>Bakı</v>
      </c>
      <c r="G3528" s="110">
        <f t="shared" si="115"/>
        <v>10</v>
      </c>
    </row>
    <row r="3529" spans="1:7" x14ac:dyDescent="0.3">
      <c r="A3529" s="20" t="s">
        <v>614</v>
      </c>
      <c r="B3529" s="102">
        <v>44700</v>
      </c>
      <c r="C3529" s="103">
        <v>0.21</v>
      </c>
      <c r="D3529" s="133">
        <v>5100</v>
      </c>
      <c r="E3529" s="108" t="str">
        <f>_xlfn.XLOOKUP($A3529,'Task3 Baza'!$A$2:$A$1999,'Task3 Baza'!$C$2:$C$1999,"non",0)</f>
        <v>Zərdab</v>
      </c>
      <c r="F3529" s="109" t="str">
        <f t="shared" si="114"/>
        <v>Lənkəran</v>
      </c>
      <c r="G3529" s="110">
        <f t="shared" si="115"/>
        <v>42</v>
      </c>
    </row>
    <row r="3530" spans="1:7" x14ac:dyDescent="0.3">
      <c r="A3530" s="20" t="s">
        <v>1596</v>
      </c>
      <c r="B3530" s="102">
        <v>44185</v>
      </c>
      <c r="C3530" s="103">
        <v>0.22</v>
      </c>
      <c r="D3530" s="133">
        <v>11700</v>
      </c>
      <c r="E3530" s="108" t="str">
        <f>_xlfn.XLOOKUP($A3530,'Task3 Baza'!$A$2:$A$1999,'Task3 Baza'!$C$2:$C$1999,"non",0)</f>
        <v>Göyçay</v>
      </c>
      <c r="F3530" s="109" t="str">
        <f t="shared" si="114"/>
        <v>Sumqayıt</v>
      </c>
      <c r="G3530" s="110">
        <f t="shared" si="115"/>
        <v>50</v>
      </c>
    </row>
    <row r="3531" spans="1:7" x14ac:dyDescent="0.3">
      <c r="A3531" s="20" t="s">
        <v>1789</v>
      </c>
      <c r="B3531" s="102">
        <v>44077</v>
      </c>
      <c r="C3531" s="103">
        <v>0.23</v>
      </c>
      <c r="D3531" s="133">
        <v>3500</v>
      </c>
      <c r="E3531" s="108" t="str">
        <f>_xlfn.XLOOKUP($A3531,'Task3 Baza'!$A$2:$A$1999,'Task3 Baza'!$C$2:$C$1999,"non",0)</f>
        <v>İsmayıllı</v>
      </c>
      <c r="F3531" s="109" t="str">
        <f t="shared" si="114"/>
        <v>Sumqayıt</v>
      </c>
      <c r="G3531" s="110">
        <f t="shared" si="115"/>
        <v>50</v>
      </c>
    </row>
    <row r="3532" spans="1:7" x14ac:dyDescent="0.3">
      <c r="A3532" s="20" t="s">
        <v>317</v>
      </c>
      <c r="B3532" s="102">
        <v>44688</v>
      </c>
      <c r="C3532" s="103">
        <v>0.23</v>
      </c>
      <c r="D3532" s="133">
        <v>1700</v>
      </c>
      <c r="E3532" s="108" t="str">
        <f>_xlfn.XLOOKUP($A3532,'Task3 Baza'!$A$2:$A$1999,'Task3 Baza'!$C$2:$C$1999,"non",0)</f>
        <v>Beyləqan</v>
      </c>
      <c r="F3532" s="109" t="str">
        <f t="shared" si="114"/>
        <v>Bakı</v>
      </c>
      <c r="G3532" s="110">
        <f t="shared" si="115"/>
        <v>10</v>
      </c>
    </row>
    <row r="3533" spans="1:7" x14ac:dyDescent="0.3">
      <c r="A3533" s="20" t="s">
        <v>719</v>
      </c>
      <c r="B3533" s="102">
        <v>44693</v>
      </c>
      <c r="C3533" s="103">
        <v>0.17</v>
      </c>
      <c r="D3533" s="133">
        <v>1000</v>
      </c>
      <c r="E3533" s="108" t="str">
        <f>_xlfn.XLOOKUP($A3533,'Task3 Baza'!$A$2:$A$1999,'Task3 Baza'!$C$2:$C$1999,"non",0)</f>
        <v>Gədəbəy</v>
      </c>
      <c r="F3533" s="109" t="str">
        <f t="shared" si="114"/>
        <v>Sumqayıt</v>
      </c>
      <c r="G3533" s="110">
        <f t="shared" si="115"/>
        <v>50</v>
      </c>
    </row>
    <row r="3534" spans="1:7" x14ac:dyDescent="0.3">
      <c r="A3534" s="20" t="s">
        <v>587</v>
      </c>
      <c r="B3534" s="102">
        <v>44930</v>
      </c>
      <c r="C3534" s="103">
        <v>0.17</v>
      </c>
      <c r="D3534" s="133">
        <v>2000</v>
      </c>
      <c r="E3534" s="108" t="str">
        <f>_xlfn.XLOOKUP($A3534,'Task3 Baza'!$A$2:$A$1999,'Task3 Baza'!$C$2:$C$1999,"non",0)</f>
        <v>Füzuli</v>
      </c>
      <c r="F3534" s="109" t="str">
        <f t="shared" si="114"/>
        <v>Sumqayıt</v>
      </c>
      <c r="G3534" s="110">
        <f t="shared" si="115"/>
        <v>50</v>
      </c>
    </row>
    <row r="3535" spans="1:7" x14ac:dyDescent="0.3">
      <c r="A3535" s="20" t="s">
        <v>1534</v>
      </c>
      <c r="B3535" s="102">
        <v>44611</v>
      </c>
      <c r="C3535" s="103">
        <v>0.2</v>
      </c>
      <c r="D3535" s="133">
        <v>1500</v>
      </c>
      <c r="E3535" s="108" t="str">
        <f>_xlfn.XLOOKUP($A3535,'Task3 Baza'!$A$2:$A$1999,'Task3 Baza'!$C$2:$C$1999,"non",0)</f>
        <v>Samux</v>
      </c>
      <c r="F3535" s="109" t="str">
        <f t="shared" si="114"/>
        <v>Gəncə</v>
      </c>
      <c r="G3535" s="110">
        <f t="shared" si="115"/>
        <v>20</v>
      </c>
    </row>
    <row r="3536" spans="1:7" x14ac:dyDescent="0.3">
      <c r="A3536" s="20" t="s">
        <v>296</v>
      </c>
      <c r="B3536" s="102">
        <v>44034</v>
      </c>
      <c r="C3536" s="103">
        <v>0.2</v>
      </c>
      <c r="D3536" s="133">
        <v>2700</v>
      </c>
      <c r="E3536" s="108" t="str">
        <f>_xlfn.XLOOKUP($A3536,'Task3 Baza'!$A$2:$A$1999,'Task3 Baza'!$C$2:$C$1999,"non",0)</f>
        <v>Gəncə</v>
      </c>
      <c r="F3536" s="109" t="str">
        <f t="shared" si="114"/>
        <v>Sumqayıt</v>
      </c>
      <c r="G3536" s="110">
        <f t="shared" si="115"/>
        <v>50</v>
      </c>
    </row>
    <row r="3537" spans="1:7" x14ac:dyDescent="0.3">
      <c r="A3537" s="20" t="s">
        <v>1688</v>
      </c>
      <c r="B3537" s="102">
        <v>43850</v>
      </c>
      <c r="C3537" s="103">
        <v>0.16</v>
      </c>
      <c r="D3537" s="133">
        <v>12600</v>
      </c>
      <c r="E3537" s="108" t="str">
        <f>_xlfn.XLOOKUP($A3537,'Task3 Baza'!$A$2:$A$1999,'Task3 Baza'!$C$2:$C$1999,"non",0)</f>
        <v>Ağstafa</v>
      </c>
      <c r="F3537" s="109" t="str">
        <f t="shared" si="114"/>
        <v>Bakı</v>
      </c>
      <c r="G3537" s="110">
        <f t="shared" si="115"/>
        <v>10</v>
      </c>
    </row>
    <row r="3538" spans="1:7" x14ac:dyDescent="0.3">
      <c r="A3538" s="20" t="s">
        <v>1769</v>
      </c>
      <c r="B3538" s="102">
        <v>44535</v>
      </c>
      <c r="C3538" s="103">
        <v>0.15</v>
      </c>
      <c r="D3538" s="133">
        <v>13000</v>
      </c>
      <c r="E3538" s="108" t="str">
        <f>_xlfn.XLOOKUP($A3538,'Task3 Baza'!$A$2:$A$1999,'Task3 Baza'!$C$2:$C$1999,"non",0)</f>
        <v>İmişli</v>
      </c>
      <c r="F3538" s="109" t="str">
        <f t="shared" si="114"/>
        <v>Sumqayıt</v>
      </c>
      <c r="G3538" s="110">
        <f t="shared" si="115"/>
        <v>50</v>
      </c>
    </row>
    <row r="3539" spans="1:7" x14ac:dyDescent="0.3">
      <c r="A3539" s="20" t="s">
        <v>1245</v>
      </c>
      <c r="B3539" s="102">
        <v>44182</v>
      </c>
      <c r="C3539" s="103">
        <v>0.2</v>
      </c>
      <c r="D3539" s="133">
        <v>6000</v>
      </c>
      <c r="E3539" s="108" t="str">
        <f>_xlfn.XLOOKUP($A3539,'Task3 Baza'!$A$2:$A$1999,'Task3 Baza'!$C$2:$C$1999,"non",0)</f>
        <v>Zərdab</v>
      </c>
      <c r="F3539" s="109" t="str">
        <f t="shared" si="114"/>
        <v>Lənkəran</v>
      </c>
      <c r="G3539" s="110">
        <f t="shared" si="115"/>
        <v>42</v>
      </c>
    </row>
    <row r="3540" spans="1:7" x14ac:dyDescent="0.3">
      <c r="A3540" s="20" t="s">
        <v>870</v>
      </c>
      <c r="B3540" s="102">
        <v>44108</v>
      </c>
      <c r="C3540" s="103">
        <v>0.21</v>
      </c>
      <c r="D3540" s="133">
        <v>1000</v>
      </c>
      <c r="E3540" s="108" t="str">
        <f>_xlfn.XLOOKUP($A3540,'Task3 Baza'!$A$2:$A$1999,'Task3 Baza'!$C$2:$C$1999,"non",0)</f>
        <v>Ağsu</v>
      </c>
      <c r="F3540" s="109" t="str">
        <f t="shared" si="114"/>
        <v>Bakı</v>
      </c>
      <c r="G3540" s="110">
        <f t="shared" si="115"/>
        <v>10</v>
      </c>
    </row>
    <row r="3541" spans="1:7" x14ac:dyDescent="0.3">
      <c r="A3541" s="20" t="s">
        <v>1790</v>
      </c>
      <c r="B3541" s="102">
        <v>43838</v>
      </c>
      <c r="C3541" s="103">
        <v>0.19</v>
      </c>
      <c r="D3541" s="133">
        <v>8100</v>
      </c>
      <c r="E3541" s="108" t="str">
        <f>_xlfn.XLOOKUP($A3541,'Task3 Baza'!$A$2:$A$1999,'Task3 Baza'!$C$2:$C$1999,"non",0)</f>
        <v>Göygöl</v>
      </c>
      <c r="F3541" s="109" t="str">
        <f t="shared" si="114"/>
        <v>Sumqayıt</v>
      </c>
      <c r="G3541" s="110">
        <f t="shared" si="115"/>
        <v>50</v>
      </c>
    </row>
    <row r="3542" spans="1:7" x14ac:dyDescent="0.3">
      <c r="A3542" s="20" t="s">
        <v>1171</v>
      </c>
      <c r="B3542" s="102">
        <v>44363</v>
      </c>
      <c r="C3542" s="103">
        <v>0.15</v>
      </c>
      <c r="D3542" s="133">
        <v>5400</v>
      </c>
      <c r="E3542" s="108" t="str">
        <f>_xlfn.XLOOKUP($A3542,'Task3 Baza'!$A$2:$A$1999,'Task3 Baza'!$C$2:$C$1999,"non",0)</f>
        <v>Ağstafa</v>
      </c>
      <c r="F3542" s="109" t="str">
        <f t="shared" si="114"/>
        <v>Bakı</v>
      </c>
      <c r="G3542" s="110">
        <f t="shared" si="115"/>
        <v>10</v>
      </c>
    </row>
    <row r="3543" spans="1:7" x14ac:dyDescent="0.3">
      <c r="A3543" s="20" t="s">
        <v>1055</v>
      </c>
      <c r="B3543" s="102">
        <v>44155</v>
      </c>
      <c r="C3543" s="103">
        <v>0.17</v>
      </c>
      <c r="D3543" s="133">
        <v>6200</v>
      </c>
      <c r="E3543" s="108" t="str">
        <f>_xlfn.XLOOKUP($A3543,'Task3 Baza'!$A$2:$A$1999,'Task3 Baza'!$C$2:$C$1999,"non",0)</f>
        <v>Zaqatala</v>
      </c>
      <c r="F3543" s="109" t="str">
        <f t="shared" si="114"/>
        <v>Lənkəran</v>
      </c>
      <c r="G3543" s="110">
        <f t="shared" si="115"/>
        <v>42</v>
      </c>
    </row>
    <row r="3544" spans="1:7" x14ac:dyDescent="0.3">
      <c r="A3544" s="20" t="s">
        <v>470</v>
      </c>
      <c r="B3544" s="102">
        <v>44379</v>
      </c>
      <c r="C3544" s="103">
        <v>0.21</v>
      </c>
      <c r="D3544" s="133">
        <v>5900</v>
      </c>
      <c r="E3544" s="108" t="str">
        <f>_xlfn.XLOOKUP($A3544,'Task3 Baza'!$A$2:$A$1999,'Task3 Baza'!$C$2:$C$1999,"non",0)</f>
        <v>Yardımlı</v>
      </c>
      <c r="F3544" s="109" t="str">
        <f t="shared" si="114"/>
        <v>Lənkəran</v>
      </c>
      <c r="G3544" s="110">
        <f t="shared" si="115"/>
        <v>42</v>
      </c>
    </row>
    <row r="3545" spans="1:7" x14ac:dyDescent="0.3">
      <c r="A3545" s="20" t="s">
        <v>1546</v>
      </c>
      <c r="B3545" s="102">
        <v>44026</v>
      </c>
      <c r="C3545" s="103">
        <v>0.24</v>
      </c>
      <c r="D3545" s="133">
        <v>1900</v>
      </c>
      <c r="E3545" s="108" t="str">
        <f>_xlfn.XLOOKUP($A3545,'Task3 Baza'!$A$2:$A$1999,'Task3 Baza'!$C$2:$C$1999,"non",0)</f>
        <v>Lənkəran</v>
      </c>
      <c r="F3545" s="109" t="str">
        <f t="shared" si="114"/>
        <v>Gəncə</v>
      </c>
      <c r="G3545" s="110">
        <f t="shared" si="115"/>
        <v>20</v>
      </c>
    </row>
    <row r="3546" spans="1:7" x14ac:dyDescent="0.3">
      <c r="A3546" s="20" t="s">
        <v>1609</v>
      </c>
      <c r="B3546" s="102">
        <v>43788</v>
      </c>
      <c r="C3546" s="103">
        <v>0.22</v>
      </c>
      <c r="D3546" s="133">
        <v>7300</v>
      </c>
      <c r="E3546" s="108" t="str">
        <f>_xlfn.XLOOKUP($A3546,'Task3 Baza'!$A$2:$A$1999,'Task3 Baza'!$C$2:$C$1999,"non",0)</f>
        <v>Şabran</v>
      </c>
      <c r="F3546" s="109" t="str">
        <f t="shared" si="114"/>
        <v>Gəncə</v>
      </c>
      <c r="G3546" s="110">
        <f t="shared" si="115"/>
        <v>20</v>
      </c>
    </row>
    <row r="3547" spans="1:7" x14ac:dyDescent="0.3">
      <c r="A3547" s="20" t="s">
        <v>1636</v>
      </c>
      <c r="B3547" s="102">
        <v>44459</v>
      </c>
      <c r="C3547" s="103">
        <v>0.19</v>
      </c>
      <c r="D3547" s="133">
        <v>10500</v>
      </c>
      <c r="E3547" s="108" t="str">
        <f>_xlfn.XLOOKUP($A3547,'Task3 Baza'!$A$2:$A$1999,'Task3 Baza'!$C$2:$C$1999,"non",0)</f>
        <v>Ağdam</v>
      </c>
      <c r="F3547" s="109" t="str">
        <f t="shared" si="114"/>
        <v>Bakı</v>
      </c>
      <c r="G3547" s="110">
        <f t="shared" si="115"/>
        <v>10</v>
      </c>
    </row>
    <row r="3548" spans="1:7" x14ac:dyDescent="0.3">
      <c r="A3548" s="20" t="s">
        <v>1178</v>
      </c>
      <c r="B3548" s="102">
        <v>44116</v>
      </c>
      <c r="C3548" s="103">
        <v>0.16</v>
      </c>
      <c r="D3548" s="133">
        <v>6800</v>
      </c>
      <c r="E3548" s="108" t="str">
        <f>_xlfn.XLOOKUP($A3548,'Task3 Baza'!$A$2:$A$1999,'Task3 Baza'!$C$2:$C$1999,"non",0)</f>
        <v>Yardımlı</v>
      </c>
      <c r="F3548" s="109" t="str">
        <f t="shared" si="114"/>
        <v>Lənkəran</v>
      </c>
      <c r="G3548" s="110">
        <f t="shared" si="115"/>
        <v>42</v>
      </c>
    </row>
    <row r="3549" spans="1:7" x14ac:dyDescent="0.3">
      <c r="A3549" s="20" t="s">
        <v>398</v>
      </c>
      <c r="B3549" s="102">
        <v>44253</v>
      </c>
      <c r="C3549" s="103">
        <v>0.19</v>
      </c>
      <c r="D3549" s="133">
        <v>9700</v>
      </c>
      <c r="E3549" s="108" t="str">
        <f>_xlfn.XLOOKUP($A3549,'Task3 Baza'!$A$2:$A$1999,'Task3 Baza'!$C$2:$C$1999,"non",0)</f>
        <v>Ağdaş</v>
      </c>
      <c r="F3549" s="109" t="str">
        <f t="shared" si="114"/>
        <v>Bakı</v>
      </c>
      <c r="G3549" s="110">
        <f t="shared" si="115"/>
        <v>10</v>
      </c>
    </row>
    <row r="3550" spans="1:7" x14ac:dyDescent="0.3">
      <c r="A3550" s="20" t="s">
        <v>419</v>
      </c>
      <c r="B3550" s="102">
        <v>43491</v>
      </c>
      <c r="C3550" s="103">
        <v>0.2</v>
      </c>
      <c r="D3550" s="133">
        <v>7200</v>
      </c>
      <c r="E3550" s="108" t="str">
        <f>_xlfn.XLOOKUP($A3550,'Task3 Baza'!$A$2:$A$1999,'Task3 Baza'!$C$2:$C$1999,"non",0)</f>
        <v>Bakı</v>
      </c>
      <c r="F3550" s="109" t="str">
        <f t="shared" si="114"/>
        <v>Bakı</v>
      </c>
      <c r="G3550" s="110">
        <f t="shared" si="115"/>
        <v>10</v>
      </c>
    </row>
    <row r="3551" spans="1:7" x14ac:dyDescent="0.3">
      <c r="A3551" s="20" t="s">
        <v>1425</v>
      </c>
      <c r="B3551" s="102">
        <v>43782</v>
      </c>
      <c r="C3551" s="103">
        <v>0.19</v>
      </c>
      <c r="D3551" s="133">
        <v>7200</v>
      </c>
      <c r="E3551" s="108" t="str">
        <f>_xlfn.XLOOKUP($A3551,'Task3 Baza'!$A$2:$A$1999,'Task3 Baza'!$C$2:$C$1999,"non",0)</f>
        <v>Saatlı</v>
      </c>
      <c r="F3551" s="109" t="str">
        <f t="shared" si="114"/>
        <v>Gəncə</v>
      </c>
      <c r="G3551" s="110">
        <f t="shared" si="115"/>
        <v>20</v>
      </c>
    </row>
    <row r="3552" spans="1:7" x14ac:dyDescent="0.3">
      <c r="A3552" s="20" t="s">
        <v>271</v>
      </c>
      <c r="B3552" s="102">
        <v>44381</v>
      </c>
      <c r="C3552" s="103">
        <v>0.21</v>
      </c>
      <c r="D3552" s="133">
        <v>3300</v>
      </c>
      <c r="E3552" s="108" t="str">
        <f>_xlfn.XLOOKUP($A3552,'Task3 Baza'!$A$2:$A$1999,'Task3 Baza'!$C$2:$C$1999,"non",0)</f>
        <v>Masallı</v>
      </c>
      <c r="F3552" s="109" t="str">
        <f t="shared" si="114"/>
        <v>Gəncə</v>
      </c>
      <c r="G3552" s="110">
        <f t="shared" si="115"/>
        <v>20</v>
      </c>
    </row>
    <row r="3553" spans="1:7" x14ac:dyDescent="0.3">
      <c r="A3553" s="20" t="s">
        <v>161</v>
      </c>
      <c r="B3553" s="102">
        <v>44685</v>
      </c>
      <c r="C3553" s="103">
        <v>0.17</v>
      </c>
      <c r="D3553" s="133">
        <v>6400</v>
      </c>
      <c r="E3553" s="108" t="str">
        <f>_xlfn.XLOOKUP($A3553,'Task3 Baza'!$A$2:$A$1999,'Task3 Baza'!$C$2:$C$1999,"non",0)</f>
        <v>Bakı</v>
      </c>
      <c r="F3553" s="109" t="str">
        <f t="shared" si="114"/>
        <v>Bakı</v>
      </c>
      <c r="G3553" s="110">
        <f t="shared" si="115"/>
        <v>10</v>
      </c>
    </row>
    <row r="3554" spans="1:7" x14ac:dyDescent="0.3">
      <c r="A3554" s="20" t="s">
        <v>1791</v>
      </c>
      <c r="B3554" s="102">
        <v>43908</v>
      </c>
      <c r="C3554" s="103">
        <v>0.23</v>
      </c>
      <c r="D3554" s="133">
        <v>12100</v>
      </c>
      <c r="E3554" s="108" t="str">
        <f>_xlfn.XLOOKUP($A3554,'Task3 Baza'!$A$2:$A$1999,'Task3 Baza'!$C$2:$C$1999,"non",0)</f>
        <v>Füzuli</v>
      </c>
      <c r="F3554" s="109" t="str">
        <f t="shared" si="114"/>
        <v>Sumqayıt</v>
      </c>
      <c r="G3554" s="110">
        <f t="shared" si="115"/>
        <v>50</v>
      </c>
    </row>
    <row r="3555" spans="1:7" x14ac:dyDescent="0.3">
      <c r="A3555" s="20" t="s">
        <v>1609</v>
      </c>
      <c r="B3555" s="102">
        <v>43699</v>
      </c>
      <c r="C3555" s="103">
        <v>0.16</v>
      </c>
      <c r="D3555" s="133">
        <v>2200</v>
      </c>
      <c r="E3555" s="108" t="str">
        <f>_xlfn.XLOOKUP($A3555,'Task3 Baza'!$A$2:$A$1999,'Task3 Baza'!$C$2:$C$1999,"non",0)</f>
        <v>Şabran</v>
      </c>
      <c r="F3555" s="109" t="str">
        <f t="shared" si="114"/>
        <v>Gəncə</v>
      </c>
      <c r="G3555" s="110">
        <f t="shared" si="115"/>
        <v>20</v>
      </c>
    </row>
    <row r="3556" spans="1:7" x14ac:dyDescent="0.3">
      <c r="A3556" s="20" t="s">
        <v>804</v>
      </c>
      <c r="B3556" s="102">
        <v>44000</v>
      </c>
      <c r="C3556" s="103">
        <v>0.15</v>
      </c>
      <c r="D3556" s="133">
        <v>7600</v>
      </c>
      <c r="E3556" s="108" t="str">
        <f>_xlfn.XLOOKUP($A3556,'Task3 Baza'!$A$2:$A$1999,'Task3 Baza'!$C$2:$C$1999,"non",0)</f>
        <v>Xocalı</v>
      </c>
      <c r="F3556" s="109" t="str">
        <f t="shared" si="114"/>
        <v>Sumqayıt</v>
      </c>
      <c r="G3556" s="110">
        <f t="shared" si="115"/>
        <v>50</v>
      </c>
    </row>
    <row r="3557" spans="1:7" x14ac:dyDescent="0.3">
      <c r="A3557" s="20" t="s">
        <v>1792</v>
      </c>
      <c r="B3557" s="102">
        <v>44440</v>
      </c>
      <c r="C3557" s="103">
        <v>0.21</v>
      </c>
      <c r="D3557" s="133">
        <v>9200</v>
      </c>
      <c r="E3557" s="108" t="str">
        <f>_xlfn.XLOOKUP($A3557,'Task3 Baza'!$A$2:$A$1999,'Task3 Baza'!$C$2:$C$1999,"non",0)</f>
        <v>Xızı</v>
      </c>
      <c r="F3557" s="109" t="str">
        <f t="shared" si="114"/>
        <v>Sumqayıt</v>
      </c>
      <c r="G3557" s="110">
        <f t="shared" si="115"/>
        <v>50</v>
      </c>
    </row>
    <row r="3558" spans="1:7" x14ac:dyDescent="0.3">
      <c r="A3558" s="20" t="s">
        <v>1542</v>
      </c>
      <c r="B3558" s="102">
        <v>43930</v>
      </c>
      <c r="C3558" s="103">
        <v>0.17</v>
      </c>
      <c r="D3558" s="133">
        <v>5000</v>
      </c>
      <c r="E3558" s="108" t="str">
        <f>_xlfn.XLOOKUP($A3558,'Task3 Baza'!$A$2:$A$1999,'Task3 Baza'!$C$2:$C$1999,"non",0)</f>
        <v>Tovuz</v>
      </c>
      <c r="F3558" s="109" t="str">
        <f t="shared" si="114"/>
        <v>Lənkəran</v>
      </c>
      <c r="G3558" s="110">
        <f t="shared" si="115"/>
        <v>42</v>
      </c>
    </row>
    <row r="3559" spans="1:7" x14ac:dyDescent="0.3">
      <c r="A3559" s="20" t="s">
        <v>288</v>
      </c>
      <c r="B3559" s="102">
        <v>44140</v>
      </c>
      <c r="C3559" s="103">
        <v>0.19</v>
      </c>
      <c r="D3559" s="133">
        <v>8600</v>
      </c>
      <c r="E3559" s="108" t="str">
        <f>_xlfn.XLOOKUP($A3559,'Task3 Baza'!$A$2:$A$1999,'Task3 Baza'!$C$2:$C$1999,"non",0)</f>
        <v>Bakı</v>
      </c>
      <c r="F3559" s="109" t="str">
        <f t="shared" si="114"/>
        <v>Bakı</v>
      </c>
      <c r="G3559" s="110">
        <f t="shared" si="115"/>
        <v>10</v>
      </c>
    </row>
    <row r="3560" spans="1:7" x14ac:dyDescent="0.3">
      <c r="A3560" s="20" t="s">
        <v>187</v>
      </c>
      <c r="B3560" s="102">
        <v>44235</v>
      </c>
      <c r="C3560" s="103">
        <v>0.24</v>
      </c>
      <c r="D3560" s="133">
        <v>2000</v>
      </c>
      <c r="E3560" s="108" t="str">
        <f>_xlfn.XLOOKUP($A3560,'Task3 Baza'!$A$2:$A$1999,'Task3 Baza'!$C$2:$C$1999,"non",0)</f>
        <v>Astara</v>
      </c>
      <c r="F3560" s="109" t="str">
        <f t="shared" si="114"/>
        <v>Bakı</v>
      </c>
      <c r="G3560" s="110">
        <f t="shared" si="115"/>
        <v>10</v>
      </c>
    </row>
    <row r="3561" spans="1:7" x14ac:dyDescent="0.3">
      <c r="A3561" s="20" t="s">
        <v>753</v>
      </c>
      <c r="B3561" s="102">
        <v>43852</v>
      </c>
      <c r="C3561" s="103">
        <v>0.23</v>
      </c>
      <c r="D3561" s="133">
        <v>5500</v>
      </c>
      <c r="E3561" s="108" t="str">
        <f>_xlfn.XLOOKUP($A3561,'Task3 Baza'!$A$2:$A$1999,'Task3 Baza'!$C$2:$C$1999,"non",0)</f>
        <v>Yardımlı</v>
      </c>
      <c r="F3561" s="109" t="str">
        <f t="shared" si="114"/>
        <v>Lənkəran</v>
      </c>
      <c r="G3561" s="110">
        <f t="shared" si="115"/>
        <v>42</v>
      </c>
    </row>
    <row r="3562" spans="1:7" x14ac:dyDescent="0.3">
      <c r="A3562" s="20" t="s">
        <v>1720</v>
      </c>
      <c r="B3562" s="102">
        <v>44376</v>
      </c>
      <c r="C3562" s="103">
        <v>0.15</v>
      </c>
      <c r="D3562" s="133">
        <v>5000</v>
      </c>
      <c r="E3562" s="108" t="str">
        <f>_xlfn.XLOOKUP($A3562,'Task3 Baza'!$A$2:$A$1999,'Task3 Baza'!$C$2:$C$1999,"non",0)</f>
        <v>Gəncə</v>
      </c>
      <c r="F3562" s="109" t="str">
        <f t="shared" si="114"/>
        <v>Sumqayıt</v>
      </c>
      <c r="G3562" s="110">
        <f t="shared" si="115"/>
        <v>50</v>
      </c>
    </row>
    <row r="3563" spans="1:7" x14ac:dyDescent="0.3">
      <c r="A3563" s="20" t="s">
        <v>1793</v>
      </c>
      <c r="B3563" s="102">
        <v>44296</v>
      </c>
      <c r="C3563" s="103">
        <v>0.2</v>
      </c>
      <c r="D3563" s="133">
        <v>13000</v>
      </c>
      <c r="E3563" s="108" t="str">
        <f>_xlfn.XLOOKUP($A3563,'Task3 Baza'!$A$2:$A$1999,'Task3 Baza'!$C$2:$C$1999,"non",0)</f>
        <v>Qazax</v>
      </c>
      <c r="F3563" s="109" t="str">
        <f t="shared" si="114"/>
        <v>Sumqayıt</v>
      </c>
      <c r="G3563" s="110">
        <f t="shared" si="115"/>
        <v>50</v>
      </c>
    </row>
    <row r="3564" spans="1:7" x14ac:dyDescent="0.3">
      <c r="A3564" s="20" t="s">
        <v>1240</v>
      </c>
      <c r="B3564" s="102">
        <v>44234</v>
      </c>
      <c r="C3564" s="103">
        <v>0.14000000000000001</v>
      </c>
      <c r="D3564" s="133">
        <v>10300</v>
      </c>
      <c r="E3564" s="108" t="str">
        <f>_xlfn.XLOOKUP($A3564,'Task3 Baza'!$A$2:$A$1999,'Task3 Baza'!$C$2:$C$1999,"non",0)</f>
        <v>Göygöl</v>
      </c>
      <c r="F3564" s="109" t="str">
        <f t="shared" si="114"/>
        <v>Sumqayıt</v>
      </c>
      <c r="G3564" s="110">
        <f t="shared" si="115"/>
        <v>50</v>
      </c>
    </row>
    <row r="3565" spans="1:7" x14ac:dyDescent="0.3">
      <c r="A3565" s="20" t="s">
        <v>391</v>
      </c>
      <c r="B3565" s="102">
        <v>44537</v>
      </c>
      <c r="C3565" s="103">
        <v>0.23</v>
      </c>
      <c r="D3565" s="133">
        <v>3200</v>
      </c>
      <c r="E3565" s="108" t="str">
        <f>_xlfn.XLOOKUP($A3565,'Task3 Baza'!$A$2:$A$1999,'Task3 Baza'!$C$2:$C$1999,"non",0)</f>
        <v>Quba</v>
      </c>
      <c r="F3565" s="109" t="str">
        <f t="shared" si="114"/>
        <v>Gəncə</v>
      </c>
      <c r="G3565" s="110">
        <f t="shared" si="115"/>
        <v>20</v>
      </c>
    </row>
    <row r="3566" spans="1:7" x14ac:dyDescent="0.3">
      <c r="A3566" s="20" t="s">
        <v>603</v>
      </c>
      <c r="B3566" s="102">
        <v>44610</v>
      </c>
      <c r="C3566" s="103">
        <v>0.2</v>
      </c>
      <c r="D3566" s="133">
        <v>12800</v>
      </c>
      <c r="E3566" s="108" t="str">
        <f>_xlfn.XLOOKUP($A3566,'Task3 Baza'!$A$2:$A$1999,'Task3 Baza'!$C$2:$C$1999,"non",0)</f>
        <v>Yardımlı</v>
      </c>
      <c r="F3566" s="109" t="str">
        <f t="shared" si="114"/>
        <v>Lənkəran</v>
      </c>
      <c r="G3566" s="110">
        <f t="shared" si="115"/>
        <v>42</v>
      </c>
    </row>
    <row r="3567" spans="1:7" x14ac:dyDescent="0.3">
      <c r="A3567" s="20" t="s">
        <v>1794</v>
      </c>
      <c r="B3567" s="102">
        <v>44141</v>
      </c>
      <c r="C3567" s="103">
        <v>0.14000000000000001</v>
      </c>
      <c r="D3567" s="133">
        <v>3000</v>
      </c>
      <c r="E3567" s="108" t="str">
        <f>_xlfn.XLOOKUP($A3567,'Task3 Baza'!$A$2:$A$1999,'Task3 Baza'!$C$2:$C$1999,"non",0)</f>
        <v>Siyəzən</v>
      </c>
      <c r="F3567" s="109" t="str">
        <f t="shared" si="114"/>
        <v>Gəncə</v>
      </c>
      <c r="G3567" s="110">
        <f t="shared" si="115"/>
        <v>20</v>
      </c>
    </row>
    <row r="3568" spans="1:7" x14ac:dyDescent="0.3">
      <c r="A3568" s="20" t="s">
        <v>349</v>
      </c>
      <c r="B3568" s="102">
        <v>43650</v>
      </c>
      <c r="C3568" s="103">
        <v>0.19</v>
      </c>
      <c r="D3568" s="133">
        <v>5800</v>
      </c>
      <c r="E3568" s="108" t="str">
        <f>_xlfn.XLOOKUP($A3568,'Task3 Baza'!$A$2:$A$1999,'Task3 Baza'!$C$2:$C$1999,"non",0)</f>
        <v>Şirvan</v>
      </c>
      <c r="F3568" s="109" t="str">
        <f t="shared" si="114"/>
        <v>Lənkəran</v>
      </c>
      <c r="G3568" s="110">
        <f t="shared" si="115"/>
        <v>42</v>
      </c>
    </row>
    <row r="3569" spans="1:7" x14ac:dyDescent="0.3">
      <c r="A3569" s="20" t="s">
        <v>1795</v>
      </c>
      <c r="B3569" s="102">
        <v>44334</v>
      </c>
      <c r="C3569" s="103">
        <v>0.14000000000000001</v>
      </c>
      <c r="D3569" s="133">
        <v>7100</v>
      </c>
      <c r="E3569" s="108" t="str">
        <f>_xlfn.XLOOKUP($A3569,'Task3 Baza'!$A$2:$A$1999,'Task3 Baza'!$C$2:$C$1999,"non",0)</f>
        <v>Xızı</v>
      </c>
      <c r="F3569" s="109" t="str">
        <f t="shared" si="114"/>
        <v>Sumqayıt</v>
      </c>
      <c r="G3569" s="110">
        <f t="shared" si="115"/>
        <v>50</v>
      </c>
    </row>
    <row r="3570" spans="1:7" x14ac:dyDescent="0.3">
      <c r="A3570" s="20" t="s">
        <v>153</v>
      </c>
      <c r="B3570" s="102">
        <v>43612</v>
      </c>
      <c r="C3570" s="103">
        <v>0.21</v>
      </c>
      <c r="D3570" s="133">
        <v>8600</v>
      </c>
      <c r="E3570" s="108" t="str">
        <f>_xlfn.XLOOKUP($A3570,'Task3 Baza'!$A$2:$A$1999,'Task3 Baza'!$C$2:$C$1999,"non",0)</f>
        <v>Sumqayıt</v>
      </c>
      <c r="F3570" s="109" t="str">
        <f t="shared" si="114"/>
        <v>Gəncə</v>
      </c>
      <c r="G3570" s="110">
        <f t="shared" si="115"/>
        <v>20</v>
      </c>
    </row>
    <row r="3571" spans="1:7" x14ac:dyDescent="0.3">
      <c r="A3571" s="20" t="s">
        <v>362</v>
      </c>
      <c r="B3571" s="102">
        <v>43608</v>
      </c>
      <c r="C3571" s="103">
        <v>0.17</v>
      </c>
      <c r="D3571" s="133">
        <v>2200</v>
      </c>
      <c r="E3571" s="108" t="str">
        <f>_xlfn.XLOOKUP($A3571,'Task3 Baza'!$A$2:$A$1999,'Task3 Baza'!$C$2:$C$1999,"non",0)</f>
        <v>Saatlı</v>
      </c>
      <c r="F3571" s="109" t="str">
        <f t="shared" si="114"/>
        <v>Gəncə</v>
      </c>
      <c r="G3571" s="110">
        <f t="shared" si="115"/>
        <v>20</v>
      </c>
    </row>
    <row r="3572" spans="1:7" x14ac:dyDescent="0.3">
      <c r="A3572" s="20" t="s">
        <v>1796</v>
      </c>
      <c r="B3572" s="102">
        <v>44007</v>
      </c>
      <c r="C3572" s="103">
        <v>0.14000000000000001</v>
      </c>
      <c r="D3572" s="133">
        <v>2500</v>
      </c>
      <c r="E3572" s="108" t="str">
        <f>_xlfn.XLOOKUP($A3572,'Task3 Baza'!$A$2:$A$1999,'Task3 Baza'!$C$2:$C$1999,"non",0)</f>
        <v>Beyləqan</v>
      </c>
      <c r="F3572" s="109" t="str">
        <f t="shared" si="114"/>
        <v>Bakı</v>
      </c>
      <c r="G3572" s="110">
        <f t="shared" si="115"/>
        <v>10</v>
      </c>
    </row>
    <row r="3573" spans="1:7" x14ac:dyDescent="0.3">
      <c r="A3573" s="20" t="s">
        <v>1745</v>
      </c>
      <c r="B3573" s="102">
        <v>44194</v>
      </c>
      <c r="C3573" s="103">
        <v>0.22</v>
      </c>
      <c r="D3573" s="133">
        <v>13000</v>
      </c>
      <c r="E3573" s="108" t="str">
        <f>_xlfn.XLOOKUP($A3573,'Task3 Baza'!$A$2:$A$1999,'Task3 Baza'!$C$2:$C$1999,"non",0)</f>
        <v>Sumqayıt</v>
      </c>
      <c r="F3573" s="109" t="str">
        <f t="shared" si="114"/>
        <v>Gəncə</v>
      </c>
      <c r="G3573" s="110">
        <f t="shared" si="115"/>
        <v>20</v>
      </c>
    </row>
    <row r="3574" spans="1:7" x14ac:dyDescent="0.3">
      <c r="A3574" s="20" t="s">
        <v>722</v>
      </c>
      <c r="B3574" s="102">
        <v>44072</v>
      </c>
      <c r="C3574" s="103">
        <v>0.24</v>
      </c>
      <c r="D3574" s="133">
        <v>5900</v>
      </c>
      <c r="E3574" s="108" t="str">
        <f>_xlfn.XLOOKUP($A3574,'Task3 Baza'!$A$2:$A$1999,'Task3 Baza'!$C$2:$C$1999,"non",0)</f>
        <v>Bakı</v>
      </c>
      <c r="F3574" s="109" t="str">
        <f t="shared" si="114"/>
        <v>Bakı</v>
      </c>
      <c r="G3574" s="110">
        <f t="shared" si="115"/>
        <v>10</v>
      </c>
    </row>
    <row r="3575" spans="1:7" x14ac:dyDescent="0.3">
      <c r="A3575" s="20" t="s">
        <v>850</v>
      </c>
      <c r="B3575" s="102">
        <v>43843</v>
      </c>
      <c r="C3575" s="103">
        <v>0.18</v>
      </c>
      <c r="D3575" s="133">
        <v>1000</v>
      </c>
      <c r="E3575" s="108" t="str">
        <f>_xlfn.XLOOKUP($A3575,'Task3 Baza'!$A$2:$A$1999,'Task3 Baza'!$C$2:$C$1999,"non",0)</f>
        <v>Göygöl</v>
      </c>
      <c r="F3575" s="109" t="str">
        <f t="shared" si="114"/>
        <v>Sumqayıt</v>
      </c>
      <c r="G3575" s="110">
        <f t="shared" si="115"/>
        <v>50</v>
      </c>
    </row>
    <row r="3576" spans="1:7" x14ac:dyDescent="0.3">
      <c r="A3576" s="20" t="s">
        <v>510</v>
      </c>
      <c r="B3576" s="102">
        <v>44385</v>
      </c>
      <c r="C3576" s="103">
        <v>0.21</v>
      </c>
      <c r="D3576" s="133">
        <v>10200</v>
      </c>
      <c r="E3576" s="108" t="str">
        <f>_xlfn.XLOOKUP($A3576,'Task3 Baza'!$A$2:$A$1999,'Task3 Baza'!$C$2:$C$1999,"non",0)</f>
        <v>İmişli</v>
      </c>
      <c r="F3576" s="109" t="str">
        <f t="shared" si="114"/>
        <v>Sumqayıt</v>
      </c>
      <c r="G3576" s="110">
        <f t="shared" si="115"/>
        <v>50</v>
      </c>
    </row>
    <row r="3577" spans="1:7" x14ac:dyDescent="0.3">
      <c r="A3577" s="20" t="s">
        <v>1294</v>
      </c>
      <c r="B3577" s="102">
        <v>44255</v>
      </c>
      <c r="C3577" s="103">
        <v>0.17</v>
      </c>
      <c r="D3577" s="133">
        <v>6500</v>
      </c>
      <c r="E3577" s="108" t="str">
        <f>_xlfn.XLOOKUP($A3577,'Task3 Baza'!$A$2:$A$1999,'Task3 Baza'!$C$2:$C$1999,"non",0)</f>
        <v>Şuşa</v>
      </c>
      <c r="F3577" s="109" t="str">
        <f t="shared" si="114"/>
        <v>Lənkəran</v>
      </c>
      <c r="G3577" s="110">
        <f t="shared" si="115"/>
        <v>42</v>
      </c>
    </row>
    <row r="3578" spans="1:7" x14ac:dyDescent="0.3">
      <c r="A3578" s="20" t="s">
        <v>1216</v>
      </c>
      <c r="B3578" s="102">
        <v>43770</v>
      </c>
      <c r="C3578" s="103">
        <v>0.24</v>
      </c>
      <c r="D3578" s="133">
        <v>5000</v>
      </c>
      <c r="E3578" s="108" t="str">
        <f>_xlfn.XLOOKUP($A3578,'Task3 Baza'!$A$2:$A$1999,'Task3 Baza'!$C$2:$C$1999,"non",0)</f>
        <v>Xaçmaz</v>
      </c>
      <c r="F3578" s="109" t="str">
        <f t="shared" si="114"/>
        <v>Sumqayıt</v>
      </c>
      <c r="G3578" s="110">
        <f t="shared" si="115"/>
        <v>50</v>
      </c>
    </row>
    <row r="3579" spans="1:7" x14ac:dyDescent="0.3">
      <c r="A3579" s="20" t="s">
        <v>1416</v>
      </c>
      <c r="B3579" s="102">
        <v>44518</v>
      </c>
      <c r="C3579" s="103">
        <v>0.24</v>
      </c>
      <c r="D3579" s="133">
        <v>12500</v>
      </c>
      <c r="E3579" s="108" t="str">
        <f>_xlfn.XLOOKUP($A3579,'Task3 Baza'!$A$2:$A$1999,'Task3 Baza'!$C$2:$C$1999,"non",0)</f>
        <v>Daşkəsən</v>
      </c>
      <c r="F3579" s="109" t="str">
        <f t="shared" si="114"/>
        <v>Bakı</v>
      </c>
      <c r="G3579" s="110">
        <f t="shared" si="115"/>
        <v>10</v>
      </c>
    </row>
    <row r="3580" spans="1:7" x14ac:dyDescent="0.3">
      <c r="A3580" s="20" t="s">
        <v>583</v>
      </c>
      <c r="B3580" s="102">
        <v>44253</v>
      </c>
      <c r="C3580" s="103">
        <v>0.17</v>
      </c>
      <c r="D3580" s="133">
        <v>4200</v>
      </c>
      <c r="E3580" s="108" t="str">
        <f>_xlfn.XLOOKUP($A3580,'Task3 Baza'!$A$2:$A$1999,'Task3 Baza'!$C$2:$C$1999,"non",0)</f>
        <v>Ağsu</v>
      </c>
      <c r="F3580" s="109" t="str">
        <f t="shared" si="114"/>
        <v>Bakı</v>
      </c>
      <c r="G3580" s="110">
        <f t="shared" si="115"/>
        <v>10</v>
      </c>
    </row>
    <row r="3581" spans="1:7" x14ac:dyDescent="0.3">
      <c r="A3581" s="20" t="s">
        <v>397</v>
      </c>
      <c r="B3581" s="102">
        <v>44489</v>
      </c>
      <c r="C3581" s="103">
        <v>0.14000000000000001</v>
      </c>
      <c r="D3581" s="133">
        <v>9100</v>
      </c>
      <c r="E3581" s="108" t="str">
        <f>_xlfn.XLOOKUP($A3581,'Task3 Baza'!$A$2:$A$1999,'Task3 Baza'!$C$2:$C$1999,"non",0)</f>
        <v>Göyçay</v>
      </c>
      <c r="F3581" s="109" t="str">
        <f t="shared" si="114"/>
        <v>Sumqayıt</v>
      </c>
      <c r="G3581" s="110">
        <f t="shared" si="115"/>
        <v>50</v>
      </c>
    </row>
    <row r="3582" spans="1:7" x14ac:dyDescent="0.3">
      <c r="A3582" s="20" t="s">
        <v>950</v>
      </c>
      <c r="B3582" s="102">
        <v>44509</v>
      </c>
      <c r="C3582" s="103">
        <v>0.16</v>
      </c>
      <c r="D3582" s="133">
        <v>1900</v>
      </c>
      <c r="E3582" s="108" t="str">
        <f>_xlfn.XLOOKUP($A3582,'Task3 Baza'!$A$2:$A$1999,'Task3 Baza'!$C$2:$C$1999,"non",0)</f>
        <v>Zaqatala</v>
      </c>
      <c r="F3582" s="109" t="str">
        <f t="shared" si="114"/>
        <v>Lənkəran</v>
      </c>
      <c r="G3582" s="110">
        <f t="shared" si="115"/>
        <v>42</v>
      </c>
    </row>
    <row r="3583" spans="1:7" x14ac:dyDescent="0.3">
      <c r="A3583" s="20" t="s">
        <v>1032</v>
      </c>
      <c r="B3583" s="102">
        <v>43835</v>
      </c>
      <c r="C3583" s="103">
        <v>0.17</v>
      </c>
      <c r="D3583" s="133">
        <v>2900</v>
      </c>
      <c r="E3583" s="108" t="str">
        <f>_xlfn.XLOOKUP($A3583,'Task3 Baza'!$A$2:$A$1999,'Task3 Baza'!$C$2:$C$1999,"non",0)</f>
        <v>Xaçmaz</v>
      </c>
      <c r="F3583" s="109" t="str">
        <f t="shared" si="114"/>
        <v>Sumqayıt</v>
      </c>
      <c r="G3583" s="110">
        <f t="shared" si="115"/>
        <v>50</v>
      </c>
    </row>
    <row r="3584" spans="1:7" x14ac:dyDescent="0.3">
      <c r="A3584" s="20" t="s">
        <v>1797</v>
      </c>
      <c r="B3584" s="102">
        <v>43835</v>
      </c>
      <c r="C3584" s="103">
        <v>0.22</v>
      </c>
      <c r="D3584" s="133">
        <v>2300</v>
      </c>
      <c r="E3584" s="108" t="str">
        <f>_xlfn.XLOOKUP($A3584,'Task3 Baza'!$A$2:$A$1999,'Task3 Baza'!$C$2:$C$1999,"non",0)</f>
        <v>Xocalı</v>
      </c>
      <c r="F3584" s="109" t="str">
        <f t="shared" si="114"/>
        <v>Sumqayıt</v>
      </c>
      <c r="G3584" s="110">
        <f t="shared" si="115"/>
        <v>50</v>
      </c>
    </row>
    <row r="3585" spans="1:7" x14ac:dyDescent="0.3">
      <c r="A3585" s="20" t="s">
        <v>1718</v>
      </c>
      <c r="B3585" s="102">
        <v>44730</v>
      </c>
      <c r="C3585" s="103">
        <v>0.24</v>
      </c>
      <c r="D3585" s="133">
        <v>5000</v>
      </c>
      <c r="E3585" s="108" t="str">
        <f>_xlfn.XLOOKUP($A3585,'Task3 Baza'!$A$2:$A$1999,'Task3 Baza'!$C$2:$C$1999,"non",0)</f>
        <v>Zaqatala</v>
      </c>
      <c r="F3585" s="109" t="str">
        <f t="shared" si="114"/>
        <v>Lənkəran</v>
      </c>
      <c r="G3585" s="110">
        <f t="shared" si="115"/>
        <v>42</v>
      </c>
    </row>
    <row r="3586" spans="1:7" x14ac:dyDescent="0.3">
      <c r="A3586" s="20" t="s">
        <v>1798</v>
      </c>
      <c r="B3586" s="102">
        <v>44242</v>
      </c>
      <c r="C3586" s="103">
        <v>0.15</v>
      </c>
      <c r="D3586" s="133">
        <v>11900</v>
      </c>
      <c r="E3586" s="108" t="str">
        <f>_xlfn.XLOOKUP($A3586,'Task3 Baza'!$A$2:$A$1999,'Task3 Baza'!$C$2:$C$1999,"non",0)</f>
        <v>Salyan</v>
      </c>
      <c r="F3586" s="109" t="str">
        <f t="shared" ref="F3586:F3649" si="116">VLOOKUP($E3586,$I$3:$K$75,2,0)</f>
        <v>Gəncə</v>
      </c>
      <c r="G3586" s="110">
        <f t="shared" ref="G3586:G3649" si="117">VLOOKUP(VLOOKUP($E3586,$I$3:$J$75,2,0),$L$3:$M$6,2,0)</f>
        <v>20</v>
      </c>
    </row>
    <row r="3587" spans="1:7" x14ac:dyDescent="0.3">
      <c r="A3587" s="20" t="s">
        <v>1316</v>
      </c>
      <c r="B3587" s="102">
        <v>44739</v>
      </c>
      <c r="C3587" s="103">
        <v>0.15</v>
      </c>
      <c r="D3587" s="133">
        <v>6600</v>
      </c>
      <c r="E3587" s="108" t="str">
        <f>_xlfn.XLOOKUP($A3587,'Task3 Baza'!$A$2:$A$1999,'Task3 Baza'!$C$2:$C$1999,"non",0)</f>
        <v>Goranboy</v>
      </c>
      <c r="F3587" s="109" t="str">
        <f t="shared" si="116"/>
        <v>Sumqayıt</v>
      </c>
      <c r="G3587" s="110">
        <f t="shared" si="117"/>
        <v>50</v>
      </c>
    </row>
    <row r="3588" spans="1:7" x14ac:dyDescent="0.3">
      <c r="A3588" s="20" t="s">
        <v>194</v>
      </c>
      <c r="B3588" s="102">
        <v>43868</v>
      </c>
      <c r="C3588" s="103">
        <v>0.19</v>
      </c>
      <c r="D3588" s="133">
        <v>11700</v>
      </c>
      <c r="E3588" s="108" t="str">
        <f>_xlfn.XLOOKUP($A3588,'Task3 Baza'!$A$2:$A$1999,'Task3 Baza'!$C$2:$C$1999,"non",0)</f>
        <v>Kəlbəcər</v>
      </c>
      <c r="F3588" s="109" t="str">
        <f t="shared" si="116"/>
        <v>Sumqayıt</v>
      </c>
      <c r="G3588" s="110">
        <f t="shared" si="117"/>
        <v>50</v>
      </c>
    </row>
    <row r="3589" spans="1:7" x14ac:dyDescent="0.3">
      <c r="A3589" s="20" t="s">
        <v>843</v>
      </c>
      <c r="B3589" s="102">
        <v>44771</v>
      </c>
      <c r="C3589" s="103">
        <v>0.23</v>
      </c>
      <c r="D3589" s="133">
        <v>5600</v>
      </c>
      <c r="E3589" s="108" t="str">
        <f>_xlfn.XLOOKUP($A3589,'Task3 Baza'!$A$2:$A$1999,'Task3 Baza'!$C$2:$C$1999,"non",0)</f>
        <v>Göygöl</v>
      </c>
      <c r="F3589" s="109" t="str">
        <f t="shared" si="116"/>
        <v>Sumqayıt</v>
      </c>
      <c r="G3589" s="110">
        <f t="shared" si="117"/>
        <v>50</v>
      </c>
    </row>
    <row r="3590" spans="1:7" x14ac:dyDescent="0.3">
      <c r="A3590" s="20" t="s">
        <v>892</v>
      </c>
      <c r="B3590" s="102">
        <v>44093</v>
      </c>
      <c r="C3590" s="103">
        <v>0.23</v>
      </c>
      <c r="D3590" s="133">
        <v>6100</v>
      </c>
      <c r="E3590" s="108" t="str">
        <f>_xlfn.XLOOKUP($A3590,'Task3 Baza'!$A$2:$A$1999,'Task3 Baza'!$C$2:$C$1999,"non",0)</f>
        <v>Laçın</v>
      </c>
      <c r="F3590" s="109" t="str">
        <f t="shared" si="116"/>
        <v>Gəncə</v>
      </c>
      <c r="G3590" s="110">
        <f t="shared" si="117"/>
        <v>20</v>
      </c>
    </row>
    <row r="3591" spans="1:7" x14ac:dyDescent="0.3">
      <c r="A3591" s="20" t="s">
        <v>451</v>
      </c>
      <c r="B3591" s="102">
        <v>44439</v>
      </c>
      <c r="C3591" s="103">
        <v>0.23</v>
      </c>
      <c r="D3591" s="133">
        <v>4100</v>
      </c>
      <c r="E3591" s="108" t="str">
        <f>_xlfn.XLOOKUP($A3591,'Task3 Baza'!$A$2:$A$1999,'Task3 Baza'!$C$2:$C$1999,"non",0)</f>
        <v>Xaçmaz</v>
      </c>
      <c r="F3591" s="109" t="str">
        <f t="shared" si="116"/>
        <v>Sumqayıt</v>
      </c>
      <c r="G3591" s="110">
        <f t="shared" si="117"/>
        <v>50</v>
      </c>
    </row>
    <row r="3592" spans="1:7" x14ac:dyDescent="0.3">
      <c r="A3592" s="20" t="s">
        <v>572</v>
      </c>
      <c r="B3592" s="102">
        <v>44112</v>
      </c>
      <c r="C3592" s="103">
        <v>0.23</v>
      </c>
      <c r="D3592" s="133">
        <v>11700</v>
      </c>
      <c r="E3592" s="108" t="str">
        <f>_xlfn.XLOOKUP($A3592,'Task3 Baza'!$A$2:$A$1999,'Task3 Baza'!$C$2:$C$1999,"non",0)</f>
        <v>Daşkəsən</v>
      </c>
      <c r="F3592" s="109" t="str">
        <f t="shared" si="116"/>
        <v>Bakı</v>
      </c>
      <c r="G3592" s="110">
        <f t="shared" si="117"/>
        <v>10</v>
      </c>
    </row>
    <row r="3593" spans="1:7" x14ac:dyDescent="0.3">
      <c r="A3593" s="20" t="s">
        <v>1260</v>
      </c>
      <c r="B3593" s="102">
        <v>44113</v>
      </c>
      <c r="C3593" s="103">
        <v>0.19</v>
      </c>
      <c r="D3593" s="133">
        <v>6100</v>
      </c>
      <c r="E3593" s="108" t="str">
        <f>_xlfn.XLOOKUP($A3593,'Task3 Baza'!$A$2:$A$1999,'Task3 Baza'!$C$2:$C$1999,"non",0)</f>
        <v>Ağsu</v>
      </c>
      <c r="F3593" s="109" t="str">
        <f t="shared" si="116"/>
        <v>Bakı</v>
      </c>
      <c r="G3593" s="110">
        <f t="shared" si="117"/>
        <v>10</v>
      </c>
    </row>
    <row r="3594" spans="1:7" x14ac:dyDescent="0.3">
      <c r="A3594" s="20" t="s">
        <v>1719</v>
      </c>
      <c r="B3594" s="102">
        <v>44234</v>
      </c>
      <c r="C3594" s="103">
        <v>0.18</v>
      </c>
      <c r="D3594" s="133">
        <v>5900</v>
      </c>
      <c r="E3594" s="108" t="str">
        <f>_xlfn.XLOOKUP($A3594,'Task3 Baza'!$A$2:$A$1999,'Task3 Baza'!$C$2:$C$1999,"non",0)</f>
        <v>İsmayıllı</v>
      </c>
      <c r="F3594" s="109" t="str">
        <f t="shared" si="116"/>
        <v>Sumqayıt</v>
      </c>
      <c r="G3594" s="110">
        <f t="shared" si="117"/>
        <v>50</v>
      </c>
    </row>
    <row r="3595" spans="1:7" x14ac:dyDescent="0.3">
      <c r="A3595" s="20" t="s">
        <v>747</v>
      </c>
      <c r="B3595" s="102">
        <v>44434</v>
      </c>
      <c r="C3595" s="103">
        <v>0.17</v>
      </c>
      <c r="D3595" s="133">
        <v>8600</v>
      </c>
      <c r="E3595" s="108" t="str">
        <f>_xlfn.XLOOKUP($A3595,'Task3 Baza'!$A$2:$A$1999,'Task3 Baza'!$C$2:$C$1999,"non",0)</f>
        <v>Naxçıvan</v>
      </c>
      <c r="F3595" s="109" t="str">
        <f t="shared" si="116"/>
        <v>Gəncə</v>
      </c>
      <c r="G3595" s="110">
        <f t="shared" si="117"/>
        <v>20</v>
      </c>
    </row>
    <row r="3596" spans="1:7" x14ac:dyDescent="0.3">
      <c r="A3596" s="20" t="s">
        <v>1799</v>
      </c>
      <c r="B3596" s="102">
        <v>43638</v>
      </c>
      <c r="C3596" s="103">
        <v>0.19</v>
      </c>
      <c r="D3596" s="133">
        <v>2000</v>
      </c>
      <c r="E3596" s="108" t="str">
        <f>_xlfn.XLOOKUP($A3596,'Task3 Baza'!$A$2:$A$1999,'Task3 Baza'!$C$2:$C$1999,"non",0)</f>
        <v>Astara</v>
      </c>
      <c r="F3596" s="109" t="str">
        <f t="shared" si="116"/>
        <v>Bakı</v>
      </c>
      <c r="G3596" s="110">
        <f t="shared" si="117"/>
        <v>10</v>
      </c>
    </row>
    <row r="3597" spans="1:7" x14ac:dyDescent="0.3">
      <c r="A3597" s="20" t="s">
        <v>676</v>
      </c>
      <c r="B3597" s="102">
        <v>43916</v>
      </c>
      <c r="C3597" s="103">
        <v>0.18</v>
      </c>
      <c r="D3597" s="133">
        <v>11900</v>
      </c>
      <c r="E3597" s="108" t="str">
        <f>_xlfn.XLOOKUP($A3597,'Task3 Baza'!$A$2:$A$1999,'Task3 Baza'!$C$2:$C$1999,"non",0)</f>
        <v>Xızı</v>
      </c>
      <c r="F3597" s="109" t="str">
        <f t="shared" si="116"/>
        <v>Sumqayıt</v>
      </c>
      <c r="G3597" s="110">
        <f t="shared" si="117"/>
        <v>50</v>
      </c>
    </row>
    <row r="3598" spans="1:7" x14ac:dyDescent="0.3">
      <c r="A3598" s="20" t="s">
        <v>1596</v>
      </c>
      <c r="B3598" s="102">
        <v>44668</v>
      </c>
      <c r="C3598" s="103">
        <v>0.14000000000000001</v>
      </c>
      <c r="D3598" s="133">
        <v>8000</v>
      </c>
      <c r="E3598" s="108" t="str">
        <f>_xlfn.XLOOKUP($A3598,'Task3 Baza'!$A$2:$A$1999,'Task3 Baza'!$C$2:$C$1999,"non",0)</f>
        <v>Göyçay</v>
      </c>
      <c r="F3598" s="109" t="str">
        <f t="shared" si="116"/>
        <v>Sumqayıt</v>
      </c>
      <c r="G3598" s="110">
        <f t="shared" si="117"/>
        <v>50</v>
      </c>
    </row>
    <row r="3599" spans="1:7" x14ac:dyDescent="0.3">
      <c r="A3599" s="20" t="s">
        <v>1439</v>
      </c>
      <c r="B3599" s="102">
        <v>44634</v>
      </c>
      <c r="C3599" s="103">
        <v>0.24</v>
      </c>
      <c r="D3599" s="133">
        <v>3200</v>
      </c>
      <c r="E3599" s="108" t="str">
        <f>_xlfn.XLOOKUP($A3599,'Task3 Baza'!$A$2:$A$1999,'Task3 Baza'!$C$2:$C$1999,"non",0)</f>
        <v>Ağstafa</v>
      </c>
      <c r="F3599" s="109" t="str">
        <f t="shared" si="116"/>
        <v>Bakı</v>
      </c>
      <c r="G3599" s="110">
        <f t="shared" si="117"/>
        <v>10</v>
      </c>
    </row>
    <row r="3600" spans="1:7" x14ac:dyDescent="0.3">
      <c r="A3600" s="20" t="s">
        <v>1800</v>
      </c>
      <c r="B3600" s="102">
        <v>44295</v>
      </c>
      <c r="C3600" s="103">
        <v>0.22</v>
      </c>
      <c r="D3600" s="133">
        <v>5500</v>
      </c>
      <c r="E3600" s="108" t="str">
        <f>_xlfn.XLOOKUP($A3600,'Task3 Baza'!$A$2:$A$1999,'Task3 Baza'!$C$2:$C$1999,"non",0)</f>
        <v>Biləsuvar</v>
      </c>
      <c r="F3600" s="109" t="str">
        <f t="shared" si="116"/>
        <v>Bakı</v>
      </c>
      <c r="G3600" s="110">
        <f t="shared" si="117"/>
        <v>10</v>
      </c>
    </row>
    <row r="3601" spans="1:7" x14ac:dyDescent="0.3">
      <c r="A3601" s="20" t="s">
        <v>588</v>
      </c>
      <c r="B3601" s="102">
        <v>43738</v>
      </c>
      <c r="C3601" s="103">
        <v>0.21</v>
      </c>
      <c r="D3601" s="133">
        <v>12200</v>
      </c>
      <c r="E3601" s="108" t="str">
        <f>_xlfn.XLOOKUP($A3601,'Task3 Baza'!$A$2:$A$1999,'Task3 Baza'!$C$2:$C$1999,"non",0)</f>
        <v>Şəmkir</v>
      </c>
      <c r="F3601" s="109" t="str">
        <f t="shared" si="116"/>
        <v>Lənkəran</v>
      </c>
      <c r="G3601" s="110">
        <f t="shared" si="117"/>
        <v>42</v>
      </c>
    </row>
    <row r="3602" spans="1:7" x14ac:dyDescent="0.3">
      <c r="A3602" s="20" t="s">
        <v>966</v>
      </c>
      <c r="B3602" s="102">
        <v>44263</v>
      </c>
      <c r="C3602" s="103">
        <v>0.22</v>
      </c>
      <c r="D3602" s="133">
        <v>4100</v>
      </c>
      <c r="E3602" s="108" t="str">
        <f>_xlfn.XLOOKUP($A3602,'Task3 Baza'!$A$2:$A$1999,'Task3 Baza'!$C$2:$C$1999,"non",0)</f>
        <v>Quba</v>
      </c>
      <c r="F3602" s="109" t="str">
        <f t="shared" si="116"/>
        <v>Gəncə</v>
      </c>
      <c r="G3602" s="110">
        <f t="shared" si="117"/>
        <v>20</v>
      </c>
    </row>
    <row r="3603" spans="1:7" x14ac:dyDescent="0.3">
      <c r="A3603" s="20" t="s">
        <v>1801</v>
      </c>
      <c r="B3603" s="102">
        <v>44623</v>
      </c>
      <c r="C3603" s="103">
        <v>0.23</v>
      </c>
      <c r="D3603" s="133">
        <v>9700</v>
      </c>
      <c r="E3603" s="108" t="str">
        <f>_xlfn.XLOOKUP($A3603,'Task3 Baza'!$A$2:$A$1999,'Task3 Baza'!$C$2:$C$1999,"non",0)</f>
        <v>Zaqatala</v>
      </c>
      <c r="F3603" s="109" t="str">
        <f t="shared" si="116"/>
        <v>Lənkəran</v>
      </c>
      <c r="G3603" s="110">
        <f t="shared" si="117"/>
        <v>42</v>
      </c>
    </row>
    <row r="3604" spans="1:7" x14ac:dyDescent="0.3">
      <c r="A3604" s="20" t="s">
        <v>1802</v>
      </c>
      <c r="B3604" s="102">
        <v>43544</v>
      </c>
      <c r="C3604" s="103">
        <v>0.14000000000000001</v>
      </c>
      <c r="D3604" s="133">
        <v>7000</v>
      </c>
      <c r="E3604" s="108" t="str">
        <f>_xlfn.XLOOKUP($A3604,'Task3 Baza'!$A$2:$A$1999,'Task3 Baza'!$C$2:$C$1999,"non",0)</f>
        <v>Beyləqan</v>
      </c>
      <c r="F3604" s="109" t="str">
        <f t="shared" si="116"/>
        <v>Bakı</v>
      </c>
      <c r="G3604" s="110">
        <f t="shared" si="117"/>
        <v>10</v>
      </c>
    </row>
    <row r="3605" spans="1:7" x14ac:dyDescent="0.3">
      <c r="A3605" s="20" t="s">
        <v>1211</v>
      </c>
      <c r="B3605" s="102">
        <v>44279</v>
      </c>
      <c r="C3605" s="103">
        <v>0.16</v>
      </c>
      <c r="D3605" s="133">
        <v>4800</v>
      </c>
      <c r="E3605" s="108" t="str">
        <f>_xlfn.XLOOKUP($A3605,'Task3 Baza'!$A$2:$A$1999,'Task3 Baza'!$C$2:$C$1999,"non",0)</f>
        <v>Şirvan</v>
      </c>
      <c r="F3605" s="109" t="str">
        <f t="shared" si="116"/>
        <v>Lənkəran</v>
      </c>
      <c r="G3605" s="110">
        <f t="shared" si="117"/>
        <v>42</v>
      </c>
    </row>
    <row r="3606" spans="1:7" x14ac:dyDescent="0.3">
      <c r="A3606" s="20" t="s">
        <v>1659</v>
      </c>
      <c r="B3606" s="102">
        <v>43766</v>
      </c>
      <c r="C3606" s="103">
        <v>0.24</v>
      </c>
      <c r="D3606" s="133">
        <v>8500</v>
      </c>
      <c r="E3606" s="108" t="str">
        <f>_xlfn.XLOOKUP($A3606,'Task3 Baza'!$A$2:$A$1999,'Task3 Baza'!$C$2:$C$1999,"non",0)</f>
        <v>Şuşa</v>
      </c>
      <c r="F3606" s="109" t="str">
        <f t="shared" si="116"/>
        <v>Lənkəran</v>
      </c>
      <c r="G3606" s="110">
        <f t="shared" si="117"/>
        <v>42</v>
      </c>
    </row>
    <row r="3607" spans="1:7" x14ac:dyDescent="0.3">
      <c r="A3607" s="20" t="s">
        <v>1803</v>
      </c>
      <c r="B3607" s="102">
        <v>44804</v>
      </c>
      <c r="C3607" s="103">
        <v>0.22</v>
      </c>
      <c r="D3607" s="133">
        <v>6700</v>
      </c>
      <c r="E3607" s="108" t="str">
        <f>_xlfn.XLOOKUP($A3607,'Task3 Baza'!$A$2:$A$1999,'Task3 Baza'!$C$2:$C$1999,"non",0)</f>
        <v>Babək</v>
      </c>
      <c r="F3607" s="109" t="str">
        <f t="shared" si="116"/>
        <v>Bakı</v>
      </c>
      <c r="G3607" s="110">
        <f t="shared" si="117"/>
        <v>10</v>
      </c>
    </row>
    <row r="3608" spans="1:7" x14ac:dyDescent="0.3">
      <c r="A3608" s="20" t="s">
        <v>1804</v>
      </c>
      <c r="B3608" s="102">
        <v>43884</v>
      </c>
      <c r="C3608" s="103">
        <v>0.22</v>
      </c>
      <c r="D3608" s="133">
        <v>6000</v>
      </c>
      <c r="E3608" s="108" t="str">
        <f>_xlfn.XLOOKUP($A3608,'Task3 Baza'!$A$2:$A$1999,'Task3 Baza'!$C$2:$C$1999,"non",0)</f>
        <v>Siyəzən</v>
      </c>
      <c r="F3608" s="109" t="str">
        <f t="shared" si="116"/>
        <v>Gəncə</v>
      </c>
      <c r="G3608" s="110">
        <f t="shared" si="117"/>
        <v>20</v>
      </c>
    </row>
    <row r="3609" spans="1:7" x14ac:dyDescent="0.3">
      <c r="A3609" s="20" t="s">
        <v>566</v>
      </c>
      <c r="B3609" s="102">
        <v>43719</v>
      </c>
      <c r="C3609" s="103">
        <v>0.15</v>
      </c>
      <c r="D3609" s="133">
        <v>6400</v>
      </c>
      <c r="E3609" s="108" t="str">
        <f>_xlfn.XLOOKUP($A3609,'Task3 Baza'!$A$2:$A$1999,'Task3 Baza'!$C$2:$C$1999,"non",0)</f>
        <v>Abşeron</v>
      </c>
      <c r="F3609" s="109" t="str">
        <f t="shared" si="116"/>
        <v>Bakı</v>
      </c>
      <c r="G3609" s="110">
        <f t="shared" si="117"/>
        <v>10</v>
      </c>
    </row>
    <row r="3610" spans="1:7" x14ac:dyDescent="0.3">
      <c r="A3610" s="20" t="s">
        <v>1248</v>
      </c>
      <c r="B3610" s="102">
        <v>44235</v>
      </c>
      <c r="C3610" s="103">
        <v>0.16</v>
      </c>
      <c r="D3610" s="133">
        <v>6200</v>
      </c>
      <c r="E3610" s="108" t="str">
        <f>_xlfn.XLOOKUP($A3610,'Task3 Baza'!$A$2:$A$1999,'Task3 Baza'!$C$2:$C$1999,"non",0)</f>
        <v>Culfa</v>
      </c>
      <c r="F3610" s="109" t="str">
        <f t="shared" si="116"/>
        <v>Bakı</v>
      </c>
      <c r="G3610" s="110">
        <f t="shared" si="117"/>
        <v>10</v>
      </c>
    </row>
    <row r="3611" spans="1:7" x14ac:dyDescent="0.3">
      <c r="A3611" s="20" t="s">
        <v>303</v>
      </c>
      <c r="B3611" s="102">
        <v>44247</v>
      </c>
      <c r="C3611" s="103">
        <v>0.24</v>
      </c>
      <c r="D3611" s="133">
        <v>3400</v>
      </c>
      <c r="E3611" s="108" t="str">
        <f>_xlfn.XLOOKUP($A3611,'Task3 Baza'!$A$2:$A$1999,'Task3 Baza'!$C$2:$C$1999,"non",0)</f>
        <v>Tovuz</v>
      </c>
      <c r="F3611" s="109" t="str">
        <f t="shared" si="116"/>
        <v>Lənkəran</v>
      </c>
      <c r="G3611" s="110">
        <f t="shared" si="117"/>
        <v>42</v>
      </c>
    </row>
    <row r="3612" spans="1:7" x14ac:dyDescent="0.3">
      <c r="A3612" s="20" t="s">
        <v>1005</v>
      </c>
      <c r="B3612" s="102">
        <v>44244</v>
      </c>
      <c r="C3612" s="103">
        <v>0.23</v>
      </c>
      <c r="D3612" s="133">
        <v>6300</v>
      </c>
      <c r="E3612" s="108" t="str">
        <f>_xlfn.XLOOKUP($A3612,'Task3 Baza'!$A$2:$A$1999,'Task3 Baza'!$C$2:$C$1999,"non",0)</f>
        <v>Sabirabad</v>
      </c>
      <c r="F3612" s="109" t="str">
        <f t="shared" si="116"/>
        <v>Gəncə</v>
      </c>
      <c r="G3612" s="110">
        <f t="shared" si="117"/>
        <v>20</v>
      </c>
    </row>
    <row r="3613" spans="1:7" x14ac:dyDescent="0.3">
      <c r="A3613" s="20" t="s">
        <v>1288</v>
      </c>
      <c r="B3613" s="102">
        <v>44283</v>
      </c>
      <c r="C3613" s="103">
        <v>0.23</v>
      </c>
      <c r="D3613" s="133">
        <v>6300</v>
      </c>
      <c r="E3613" s="108" t="str">
        <f>_xlfn.XLOOKUP($A3613,'Task3 Baza'!$A$2:$A$1999,'Task3 Baza'!$C$2:$C$1999,"non",0)</f>
        <v>Kürdəmir</v>
      </c>
      <c r="F3613" s="109" t="str">
        <f t="shared" si="116"/>
        <v>Sumqayıt</v>
      </c>
      <c r="G3613" s="110">
        <f t="shared" si="117"/>
        <v>50</v>
      </c>
    </row>
    <row r="3614" spans="1:7" x14ac:dyDescent="0.3">
      <c r="A3614" s="20" t="s">
        <v>161</v>
      </c>
      <c r="B3614" s="102">
        <v>44168</v>
      </c>
      <c r="C3614" s="103">
        <v>0.22</v>
      </c>
      <c r="D3614" s="133">
        <v>12900</v>
      </c>
      <c r="E3614" s="108" t="str">
        <f>_xlfn.XLOOKUP($A3614,'Task3 Baza'!$A$2:$A$1999,'Task3 Baza'!$C$2:$C$1999,"non",0)</f>
        <v>Bakı</v>
      </c>
      <c r="F3614" s="109" t="str">
        <f t="shared" si="116"/>
        <v>Bakı</v>
      </c>
      <c r="G3614" s="110">
        <f t="shared" si="117"/>
        <v>10</v>
      </c>
    </row>
    <row r="3615" spans="1:7" x14ac:dyDescent="0.3">
      <c r="A3615" s="20" t="s">
        <v>1734</v>
      </c>
      <c r="B3615" s="102">
        <v>44733</v>
      </c>
      <c r="C3615" s="103">
        <v>0.2</v>
      </c>
      <c r="D3615" s="133">
        <v>9000</v>
      </c>
      <c r="E3615" s="108" t="str">
        <f>_xlfn.XLOOKUP($A3615,'Task3 Baza'!$A$2:$A$1999,'Task3 Baza'!$C$2:$C$1999,"non",0)</f>
        <v>Ağdaş</v>
      </c>
      <c r="F3615" s="109" t="str">
        <f t="shared" si="116"/>
        <v>Bakı</v>
      </c>
      <c r="G3615" s="110">
        <f t="shared" si="117"/>
        <v>10</v>
      </c>
    </row>
    <row r="3616" spans="1:7" x14ac:dyDescent="0.3">
      <c r="A3616" s="20" t="s">
        <v>304</v>
      </c>
      <c r="B3616" s="102">
        <v>43772</v>
      </c>
      <c r="C3616" s="103">
        <v>0.16</v>
      </c>
      <c r="D3616" s="133">
        <v>9400</v>
      </c>
      <c r="E3616" s="108" t="str">
        <f>_xlfn.XLOOKUP($A3616,'Task3 Baza'!$A$2:$A$1999,'Task3 Baza'!$C$2:$C$1999,"non",0)</f>
        <v>Naxçıvan</v>
      </c>
      <c r="F3616" s="109" t="str">
        <f t="shared" si="116"/>
        <v>Gəncə</v>
      </c>
      <c r="G3616" s="110">
        <f t="shared" si="117"/>
        <v>20</v>
      </c>
    </row>
    <row r="3617" spans="1:7" x14ac:dyDescent="0.3">
      <c r="A3617" s="20" t="s">
        <v>355</v>
      </c>
      <c r="B3617" s="102">
        <v>44212</v>
      </c>
      <c r="C3617" s="103">
        <v>0.18</v>
      </c>
      <c r="D3617" s="133">
        <v>11600</v>
      </c>
      <c r="E3617" s="108" t="str">
        <f>_xlfn.XLOOKUP($A3617,'Task3 Baza'!$A$2:$A$1999,'Task3 Baza'!$C$2:$C$1999,"non",0)</f>
        <v>Kəngərli</v>
      </c>
      <c r="F3617" s="109" t="str">
        <f t="shared" si="116"/>
        <v>Sumqayıt</v>
      </c>
      <c r="G3617" s="110">
        <f t="shared" si="117"/>
        <v>50</v>
      </c>
    </row>
    <row r="3618" spans="1:7" x14ac:dyDescent="0.3">
      <c r="A3618" s="20" t="s">
        <v>1805</v>
      </c>
      <c r="B3618" s="102">
        <v>43526</v>
      </c>
      <c r="C3618" s="103">
        <v>0.14000000000000001</v>
      </c>
      <c r="D3618" s="133">
        <v>12400</v>
      </c>
      <c r="E3618" s="108" t="str">
        <f>_xlfn.XLOOKUP($A3618,'Task3 Baza'!$A$2:$A$1999,'Task3 Baza'!$C$2:$C$1999,"non",0)</f>
        <v>Culfa</v>
      </c>
      <c r="F3618" s="109" t="str">
        <f t="shared" si="116"/>
        <v>Bakı</v>
      </c>
      <c r="G3618" s="110">
        <f t="shared" si="117"/>
        <v>10</v>
      </c>
    </row>
    <row r="3619" spans="1:7" x14ac:dyDescent="0.3">
      <c r="A3619" s="20" t="s">
        <v>1806</v>
      </c>
      <c r="B3619" s="102">
        <v>44055</v>
      </c>
      <c r="C3619" s="103">
        <v>0.19</v>
      </c>
      <c r="D3619" s="133">
        <v>6300</v>
      </c>
      <c r="E3619" s="108" t="str">
        <f>_xlfn.XLOOKUP($A3619,'Task3 Baza'!$A$2:$A$1999,'Task3 Baza'!$C$2:$C$1999,"non",0)</f>
        <v>Siyəzən</v>
      </c>
      <c r="F3619" s="109" t="str">
        <f t="shared" si="116"/>
        <v>Gəncə</v>
      </c>
      <c r="G3619" s="110">
        <f t="shared" si="117"/>
        <v>20</v>
      </c>
    </row>
    <row r="3620" spans="1:7" x14ac:dyDescent="0.3">
      <c r="A3620" s="20" t="s">
        <v>750</v>
      </c>
      <c r="B3620" s="102">
        <v>44729</v>
      </c>
      <c r="C3620" s="103">
        <v>0.18</v>
      </c>
      <c r="D3620" s="133">
        <v>3500</v>
      </c>
      <c r="E3620" s="108" t="str">
        <f>_xlfn.XLOOKUP($A3620,'Task3 Baza'!$A$2:$A$1999,'Task3 Baza'!$C$2:$C$1999,"non",0)</f>
        <v>Şamaxı</v>
      </c>
      <c r="F3620" s="109" t="str">
        <f t="shared" si="116"/>
        <v>Lənkəran</v>
      </c>
      <c r="G3620" s="110">
        <f t="shared" si="117"/>
        <v>42</v>
      </c>
    </row>
    <row r="3621" spans="1:7" x14ac:dyDescent="0.3">
      <c r="A3621" s="20" t="s">
        <v>822</v>
      </c>
      <c r="B3621" s="102">
        <v>44566</v>
      </c>
      <c r="C3621" s="103">
        <v>0.17</v>
      </c>
      <c r="D3621" s="133">
        <v>7700</v>
      </c>
      <c r="E3621" s="108" t="str">
        <f>_xlfn.XLOOKUP($A3621,'Task3 Baza'!$A$2:$A$1999,'Task3 Baza'!$C$2:$C$1999,"non",0)</f>
        <v>Göygöl</v>
      </c>
      <c r="F3621" s="109" t="str">
        <f t="shared" si="116"/>
        <v>Sumqayıt</v>
      </c>
      <c r="G3621" s="110">
        <f t="shared" si="117"/>
        <v>50</v>
      </c>
    </row>
    <row r="3622" spans="1:7" x14ac:dyDescent="0.3">
      <c r="A3622" s="20" t="s">
        <v>226</v>
      </c>
      <c r="B3622" s="102">
        <v>44606</v>
      </c>
      <c r="C3622" s="103">
        <v>0.14000000000000001</v>
      </c>
      <c r="D3622" s="133">
        <v>1600</v>
      </c>
      <c r="E3622" s="108" t="str">
        <f>_xlfn.XLOOKUP($A3622,'Task3 Baza'!$A$2:$A$1999,'Task3 Baza'!$C$2:$C$1999,"non",0)</f>
        <v>Şərur</v>
      </c>
      <c r="F3622" s="109" t="str">
        <f t="shared" si="116"/>
        <v>Lənkəran</v>
      </c>
      <c r="G3622" s="110">
        <f t="shared" si="117"/>
        <v>42</v>
      </c>
    </row>
    <row r="3623" spans="1:7" x14ac:dyDescent="0.3">
      <c r="A3623" s="20" t="s">
        <v>1011</v>
      </c>
      <c r="B3623" s="102">
        <v>44537</v>
      </c>
      <c r="C3623" s="103">
        <v>0.2</v>
      </c>
      <c r="D3623" s="133">
        <v>6100</v>
      </c>
      <c r="E3623" s="108" t="str">
        <f>_xlfn.XLOOKUP($A3623,'Task3 Baza'!$A$2:$A$1999,'Task3 Baza'!$C$2:$C$1999,"non",0)</f>
        <v>Daşkəsən</v>
      </c>
      <c r="F3623" s="109" t="str">
        <f t="shared" si="116"/>
        <v>Bakı</v>
      </c>
      <c r="G3623" s="110">
        <f t="shared" si="117"/>
        <v>10</v>
      </c>
    </row>
    <row r="3624" spans="1:7" x14ac:dyDescent="0.3">
      <c r="A3624" s="20" t="s">
        <v>1807</v>
      </c>
      <c r="B3624" s="102">
        <v>44431</v>
      </c>
      <c r="C3624" s="103">
        <v>0.21</v>
      </c>
      <c r="D3624" s="133">
        <v>6800</v>
      </c>
      <c r="E3624" s="108" t="str">
        <f>_xlfn.XLOOKUP($A3624,'Task3 Baza'!$A$2:$A$1999,'Task3 Baza'!$C$2:$C$1999,"non",0)</f>
        <v>Şəki</v>
      </c>
      <c r="F3624" s="109" t="str">
        <f t="shared" si="116"/>
        <v>Lənkəran</v>
      </c>
      <c r="G3624" s="110">
        <f t="shared" si="117"/>
        <v>42</v>
      </c>
    </row>
    <row r="3625" spans="1:7" x14ac:dyDescent="0.3">
      <c r="A3625" s="20" t="s">
        <v>1808</v>
      </c>
      <c r="B3625" s="102">
        <v>44882</v>
      </c>
      <c r="C3625" s="103">
        <v>0.24</v>
      </c>
      <c r="D3625" s="133">
        <v>5500</v>
      </c>
      <c r="E3625" s="108" t="str">
        <f>_xlfn.XLOOKUP($A3625,'Task3 Baza'!$A$2:$A$1999,'Task3 Baza'!$C$2:$C$1999,"non",0)</f>
        <v>Şamaxı</v>
      </c>
      <c r="F3625" s="109" t="str">
        <f t="shared" si="116"/>
        <v>Lənkəran</v>
      </c>
      <c r="G3625" s="110">
        <f t="shared" si="117"/>
        <v>42</v>
      </c>
    </row>
    <row r="3626" spans="1:7" x14ac:dyDescent="0.3">
      <c r="A3626" s="20" t="s">
        <v>453</v>
      </c>
      <c r="B3626" s="102">
        <v>44422</v>
      </c>
      <c r="C3626" s="103">
        <v>0.2</v>
      </c>
      <c r="D3626" s="133">
        <v>6400</v>
      </c>
      <c r="E3626" s="108" t="str">
        <f>_xlfn.XLOOKUP($A3626,'Task3 Baza'!$A$2:$A$1999,'Task3 Baza'!$C$2:$C$1999,"non",0)</f>
        <v>Abşeron</v>
      </c>
      <c r="F3626" s="109" t="str">
        <f t="shared" si="116"/>
        <v>Bakı</v>
      </c>
      <c r="G3626" s="110">
        <f t="shared" si="117"/>
        <v>10</v>
      </c>
    </row>
    <row r="3627" spans="1:7" x14ac:dyDescent="0.3">
      <c r="A3627" s="20" t="s">
        <v>1809</v>
      </c>
      <c r="B3627" s="102">
        <v>44038</v>
      </c>
      <c r="C3627" s="103">
        <v>0.18</v>
      </c>
      <c r="D3627" s="133">
        <v>9600</v>
      </c>
      <c r="E3627" s="108" t="str">
        <f>_xlfn.XLOOKUP($A3627,'Task3 Baza'!$A$2:$A$1999,'Task3 Baza'!$C$2:$C$1999,"non",0)</f>
        <v>Cəbrayıl</v>
      </c>
      <c r="F3627" s="109" t="str">
        <f t="shared" si="116"/>
        <v>Bakı</v>
      </c>
      <c r="G3627" s="110">
        <f t="shared" si="117"/>
        <v>10</v>
      </c>
    </row>
    <row r="3628" spans="1:7" x14ac:dyDescent="0.3">
      <c r="A3628" s="20" t="s">
        <v>1392</v>
      </c>
      <c r="B3628" s="102">
        <v>43697</v>
      </c>
      <c r="C3628" s="103">
        <v>0.17</v>
      </c>
      <c r="D3628" s="133">
        <v>3000</v>
      </c>
      <c r="E3628" s="108" t="str">
        <f>_xlfn.XLOOKUP($A3628,'Task3 Baza'!$A$2:$A$1999,'Task3 Baza'!$C$2:$C$1999,"non",0)</f>
        <v>Goranboy</v>
      </c>
      <c r="F3628" s="109" t="str">
        <f t="shared" si="116"/>
        <v>Sumqayıt</v>
      </c>
      <c r="G3628" s="110">
        <f t="shared" si="117"/>
        <v>50</v>
      </c>
    </row>
    <row r="3629" spans="1:7" x14ac:dyDescent="0.3">
      <c r="A3629" s="20" t="s">
        <v>318</v>
      </c>
      <c r="B3629" s="102">
        <v>44825</v>
      </c>
      <c r="C3629" s="103">
        <v>0.16</v>
      </c>
      <c r="D3629" s="133">
        <v>6700</v>
      </c>
      <c r="E3629" s="108" t="str">
        <f>_xlfn.XLOOKUP($A3629,'Task3 Baza'!$A$2:$A$1999,'Task3 Baza'!$C$2:$C$1999,"non",0)</f>
        <v>Yardımlı</v>
      </c>
      <c r="F3629" s="109" t="str">
        <f t="shared" si="116"/>
        <v>Lənkəran</v>
      </c>
      <c r="G3629" s="110">
        <f t="shared" si="117"/>
        <v>42</v>
      </c>
    </row>
    <row r="3630" spans="1:7" x14ac:dyDescent="0.3">
      <c r="A3630" s="20" t="s">
        <v>429</v>
      </c>
      <c r="B3630" s="102">
        <v>44199</v>
      </c>
      <c r="C3630" s="103">
        <v>0.24</v>
      </c>
      <c r="D3630" s="133">
        <v>4000</v>
      </c>
      <c r="E3630" s="108" t="str">
        <f>_xlfn.XLOOKUP($A3630,'Task3 Baza'!$A$2:$A$1999,'Task3 Baza'!$C$2:$C$1999,"non",0)</f>
        <v>Mingəçevir</v>
      </c>
      <c r="F3630" s="109" t="str">
        <f t="shared" si="116"/>
        <v>Gəncə</v>
      </c>
      <c r="G3630" s="110">
        <f t="shared" si="117"/>
        <v>20</v>
      </c>
    </row>
    <row r="3631" spans="1:7" x14ac:dyDescent="0.3">
      <c r="A3631" s="20" t="s">
        <v>1810</v>
      </c>
      <c r="B3631" s="102">
        <v>44205</v>
      </c>
      <c r="C3631" s="103">
        <v>0.16</v>
      </c>
      <c r="D3631" s="133">
        <v>1700</v>
      </c>
      <c r="E3631" s="108" t="str">
        <f>_xlfn.XLOOKUP($A3631,'Task3 Baza'!$A$2:$A$1999,'Task3 Baza'!$C$2:$C$1999,"non",0)</f>
        <v>Goranboy</v>
      </c>
      <c r="F3631" s="109" t="str">
        <f t="shared" si="116"/>
        <v>Sumqayıt</v>
      </c>
      <c r="G3631" s="110">
        <f t="shared" si="117"/>
        <v>50</v>
      </c>
    </row>
    <row r="3632" spans="1:7" x14ac:dyDescent="0.3">
      <c r="A3632" s="20" t="s">
        <v>230</v>
      </c>
      <c r="B3632" s="102">
        <v>44462</v>
      </c>
      <c r="C3632" s="103">
        <v>0.15</v>
      </c>
      <c r="D3632" s="133">
        <v>3500</v>
      </c>
      <c r="E3632" s="108" t="str">
        <f>_xlfn.XLOOKUP($A3632,'Task3 Baza'!$A$2:$A$1999,'Task3 Baza'!$C$2:$C$1999,"non",0)</f>
        <v>Samux</v>
      </c>
      <c r="F3632" s="109" t="str">
        <f t="shared" si="116"/>
        <v>Gəncə</v>
      </c>
      <c r="G3632" s="110">
        <f t="shared" si="117"/>
        <v>20</v>
      </c>
    </row>
    <row r="3633" spans="1:7" x14ac:dyDescent="0.3">
      <c r="A3633" s="20" t="s">
        <v>915</v>
      </c>
      <c r="B3633" s="102">
        <v>44163</v>
      </c>
      <c r="C3633" s="103">
        <v>0.18</v>
      </c>
      <c r="D3633" s="133">
        <v>8400</v>
      </c>
      <c r="E3633" s="108" t="str">
        <f>_xlfn.XLOOKUP($A3633,'Task3 Baza'!$A$2:$A$1999,'Task3 Baza'!$C$2:$C$1999,"non",0)</f>
        <v>Beyləqan</v>
      </c>
      <c r="F3633" s="109" t="str">
        <f t="shared" si="116"/>
        <v>Bakı</v>
      </c>
      <c r="G3633" s="110">
        <f t="shared" si="117"/>
        <v>10</v>
      </c>
    </row>
    <row r="3634" spans="1:7" x14ac:dyDescent="0.3">
      <c r="A3634" s="20" t="s">
        <v>620</v>
      </c>
      <c r="B3634" s="102">
        <v>44792</v>
      </c>
      <c r="C3634" s="103">
        <v>0.2</v>
      </c>
      <c r="D3634" s="133">
        <v>7400</v>
      </c>
      <c r="E3634" s="108" t="str">
        <f>_xlfn.XLOOKUP($A3634,'Task3 Baza'!$A$2:$A$1999,'Task3 Baza'!$C$2:$C$1999,"non",0)</f>
        <v>Masallı</v>
      </c>
      <c r="F3634" s="109" t="str">
        <f t="shared" si="116"/>
        <v>Gəncə</v>
      </c>
      <c r="G3634" s="110">
        <f t="shared" si="117"/>
        <v>20</v>
      </c>
    </row>
    <row r="3635" spans="1:7" x14ac:dyDescent="0.3">
      <c r="A3635" s="20" t="s">
        <v>1808</v>
      </c>
      <c r="B3635" s="102">
        <v>44196</v>
      </c>
      <c r="C3635" s="103">
        <v>0.14000000000000001</v>
      </c>
      <c r="D3635" s="133">
        <v>4300</v>
      </c>
      <c r="E3635" s="108" t="str">
        <f>_xlfn.XLOOKUP($A3635,'Task3 Baza'!$A$2:$A$1999,'Task3 Baza'!$C$2:$C$1999,"non",0)</f>
        <v>Şamaxı</v>
      </c>
      <c r="F3635" s="109" t="str">
        <f t="shared" si="116"/>
        <v>Lənkəran</v>
      </c>
      <c r="G3635" s="110">
        <f t="shared" si="117"/>
        <v>42</v>
      </c>
    </row>
    <row r="3636" spans="1:7" x14ac:dyDescent="0.3">
      <c r="A3636" s="20" t="s">
        <v>988</v>
      </c>
      <c r="B3636" s="102">
        <v>44558</v>
      </c>
      <c r="C3636" s="103">
        <v>0.19</v>
      </c>
      <c r="D3636" s="133">
        <v>12800</v>
      </c>
      <c r="E3636" s="108" t="str">
        <f>_xlfn.XLOOKUP($A3636,'Task3 Baza'!$A$2:$A$1999,'Task3 Baza'!$C$2:$C$1999,"non",0)</f>
        <v>Tərtər</v>
      </c>
      <c r="F3636" s="109" t="str">
        <f t="shared" si="116"/>
        <v>Lənkəran</v>
      </c>
      <c r="G3636" s="110">
        <f t="shared" si="117"/>
        <v>42</v>
      </c>
    </row>
    <row r="3637" spans="1:7" x14ac:dyDescent="0.3">
      <c r="A3637" s="20" t="s">
        <v>1326</v>
      </c>
      <c r="B3637" s="102">
        <v>43948</v>
      </c>
      <c r="C3637" s="103">
        <v>0.16</v>
      </c>
      <c r="D3637" s="133">
        <v>10700</v>
      </c>
      <c r="E3637" s="108" t="str">
        <f>_xlfn.XLOOKUP($A3637,'Task3 Baza'!$A$2:$A$1999,'Task3 Baza'!$C$2:$C$1999,"non",0)</f>
        <v>Xocalı</v>
      </c>
      <c r="F3637" s="109" t="str">
        <f t="shared" si="116"/>
        <v>Sumqayıt</v>
      </c>
      <c r="G3637" s="110">
        <f t="shared" si="117"/>
        <v>50</v>
      </c>
    </row>
    <row r="3638" spans="1:7" x14ac:dyDescent="0.3">
      <c r="A3638" s="20" t="s">
        <v>416</v>
      </c>
      <c r="B3638" s="102">
        <v>44024</v>
      </c>
      <c r="C3638" s="103">
        <v>0.14000000000000001</v>
      </c>
      <c r="D3638" s="133">
        <v>5800</v>
      </c>
      <c r="E3638" s="108" t="str">
        <f>_xlfn.XLOOKUP($A3638,'Task3 Baza'!$A$2:$A$1999,'Task3 Baza'!$C$2:$C$1999,"non",0)</f>
        <v>Naftalan</v>
      </c>
      <c r="F3638" s="109" t="str">
        <f t="shared" si="116"/>
        <v>Gəncə</v>
      </c>
      <c r="G3638" s="110">
        <f t="shared" si="117"/>
        <v>20</v>
      </c>
    </row>
    <row r="3639" spans="1:7" x14ac:dyDescent="0.3">
      <c r="A3639" s="20" t="s">
        <v>1121</v>
      </c>
      <c r="B3639" s="102">
        <v>43938</v>
      </c>
      <c r="C3639" s="103">
        <v>0.21</v>
      </c>
      <c r="D3639" s="133">
        <v>3500</v>
      </c>
      <c r="E3639" s="108" t="str">
        <f>_xlfn.XLOOKUP($A3639,'Task3 Baza'!$A$2:$A$1999,'Task3 Baza'!$C$2:$C$1999,"non",0)</f>
        <v>Balakən</v>
      </c>
      <c r="F3639" s="109" t="str">
        <f t="shared" si="116"/>
        <v>Bakı</v>
      </c>
      <c r="G3639" s="110">
        <f t="shared" si="117"/>
        <v>10</v>
      </c>
    </row>
    <row r="3640" spans="1:7" x14ac:dyDescent="0.3">
      <c r="A3640" s="20" t="s">
        <v>1811</v>
      </c>
      <c r="B3640" s="102">
        <v>44580</v>
      </c>
      <c r="C3640" s="103">
        <v>0.15</v>
      </c>
      <c r="D3640" s="133">
        <v>1800</v>
      </c>
      <c r="E3640" s="108" t="str">
        <f>_xlfn.XLOOKUP($A3640,'Task3 Baza'!$A$2:$A$1999,'Task3 Baza'!$C$2:$C$1999,"non",0)</f>
        <v>Babək</v>
      </c>
      <c r="F3640" s="109" t="str">
        <f t="shared" si="116"/>
        <v>Bakı</v>
      </c>
      <c r="G3640" s="110">
        <f t="shared" si="117"/>
        <v>10</v>
      </c>
    </row>
    <row r="3641" spans="1:7" x14ac:dyDescent="0.3">
      <c r="A3641" s="20" t="s">
        <v>1420</v>
      </c>
      <c r="B3641" s="102">
        <v>44253</v>
      </c>
      <c r="C3641" s="103">
        <v>0.21</v>
      </c>
      <c r="D3641" s="133">
        <v>2400</v>
      </c>
      <c r="E3641" s="108" t="str">
        <f>_xlfn.XLOOKUP($A3641,'Task3 Baza'!$A$2:$A$1999,'Task3 Baza'!$C$2:$C$1999,"non",0)</f>
        <v>Sumqayıt</v>
      </c>
      <c r="F3641" s="109" t="str">
        <f t="shared" si="116"/>
        <v>Gəncə</v>
      </c>
      <c r="G3641" s="110">
        <f t="shared" si="117"/>
        <v>20</v>
      </c>
    </row>
    <row r="3642" spans="1:7" x14ac:dyDescent="0.3">
      <c r="A3642" s="20" t="s">
        <v>1431</v>
      </c>
      <c r="B3642" s="102">
        <v>43804</v>
      </c>
      <c r="C3642" s="103">
        <v>0.22</v>
      </c>
      <c r="D3642" s="133">
        <v>9600</v>
      </c>
      <c r="E3642" s="108" t="str">
        <f>_xlfn.XLOOKUP($A3642,'Task3 Baza'!$A$2:$A$1999,'Task3 Baza'!$C$2:$C$1999,"non",0)</f>
        <v>Ordubad</v>
      </c>
      <c r="F3642" s="109" t="str">
        <f t="shared" si="116"/>
        <v>Gəncə</v>
      </c>
      <c r="G3642" s="110">
        <f t="shared" si="117"/>
        <v>20</v>
      </c>
    </row>
    <row r="3643" spans="1:7" x14ac:dyDescent="0.3">
      <c r="A3643" s="20" t="s">
        <v>1253</v>
      </c>
      <c r="B3643" s="102">
        <v>43921</v>
      </c>
      <c r="C3643" s="103">
        <v>0.2</v>
      </c>
      <c r="D3643" s="133">
        <v>9000</v>
      </c>
      <c r="E3643" s="108" t="str">
        <f>_xlfn.XLOOKUP($A3643,'Task3 Baza'!$A$2:$A$1999,'Task3 Baza'!$C$2:$C$1999,"non",0)</f>
        <v>Qəbələ</v>
      </c>
      <c r="F3643" s="109" t="str">
        <f t="shared" si="116"/>
        <v>Sumqayıt</v>
      </c>
      <c r="G3643" s="110">
        <f t="shared" si="117"/>
        <v>50</v>
      </c>
    </row>
    <row r="3644" spans="1:7" x14ac:dyDescent="0.3">
      <c r="A3644" s="20" t="s">
        <v>1700</v>
      </c>
      <c r="B3644" s="102">
        <v>44159</v>
      </c>
      <c r="C3644" s="103">
        <v>0.15</v>
      </c>
      <c r="D3644" s="133">
        <v>4700</v>
      </c>
      <c r="E3644" s="108" t="str">
        <f>_xlfn.XLOOKUP($A3644,'Task3 Baza'!$A$2:$A$1999,'Task3 Baza'!$C$2:$C$1999,"non",0)</f>
        <v>Naxçıvan</v>
      </c>
      <c r="F3644" s="109" t="str">
        <f t="shared" si="116"/>
        <v>Gəncə</v>
      </c>
      <c r="G3644" s="110">
        <f t="shared" si="117"/>
        <v>20</v>
      </c>
    </row>
    <row r="3645" spans="1:7" x14ac:dyDescent="0.3">
      <c r="A3645" s="20" t="s">
        <v>1812</v>
      </c>
      <c r="B3645" s="102">
        <v>44393</v>
      </c>
      <c r="C3645" s="103">
        <v>0.21</v>
      </c>
      <c r="D3645" s="133">
        <v>7100</v>
      </c>
      <c r="E3645" s="108" t="str">
        <f>_xlfn.XLOOKUP($A3645,'Task3 Baza'!$A$2:$A$1999,'Task3 Baza'!$C$2:$C$1999,"non",0)</f>
        <v>Yevlax</v>
      </c>
      <c r="F3645" s="109" t="str">
        <f t="shared" si="116"/>
        <v>Lənkəran</v>
      </c>
      <c r="G3645" s="110">
        <f t="shared" si="117"/>
        <v>42</v>
      </c>
    </row>
    <row r="3646" spans="1:7" x14ac:dyDescent="0.3">
      <c r="A3646" s="20" t="s">
        <v>1154</v>
      </c>
      <c r="B3646" s="102">
        <v>43777</v>
      </c>
      <c r="C3646" s="103">
        <v>0.15</v>
      </c>
      <c r="D3646" s="133">
        <v>11700</v>
      </c>
      <c r="E3646" s="108" t="str">
        <f>_xlfn.XLOOKUP($A3646,'Task3 Baza'!$A$2:$A$1999,'Task3 Baza'!$C$2:$C$1999,"non",0)</f>
        <v>Salyan</v>
      </c>
      <c r="F3646" s="109" t="str">
        <f t="shared" si="116"/>
        <v>Gəncə</v>
      </c>
      <c r="G3646" s="110">
        <f t="shared" si="117"/>
        <v>20</v>
      </c>
    </row>
    <row r="3647" spans="1:7" x14ac:dyDescent="0.3">
      <c r="A3647" s="20" t="s">
        <v>771</v>
      </c>
      <c r="B3647" s="102">
        <v>44767</v>
      </c>
      <c r="C3647" s="103">
        <v>0.16</v>
      </c>
      <c r="D3647" s="133">
        <v>10700</v>
      </c>
      <c r="E3647" s="108" t="str">
        <f>_xlfn.XLOOKUP($A3647,'Task3 Baza'!$A$2:$A$1999,'Task3 Baza'!$C$2:$C$1999,"non",0)</f>
        <v>Samux</v>
      </c>
      <c r="F3647" s="109" t="str">
        <f t="shared" si="116"/>
        <v>Gəncə</v>
      </c>
      <c r="G3647" s="110">
        <f t="shared" si="117"/>
        <v>20</v>
      </c>
    </row>
    <row r="3648" spans="1:7" x14ac:dyDescent="0.3">
      <c r="A3648" s="20" t="s">
        <v>1813</v>
      </c>
      <c r="B3648" s="102">
        <v>44784</v>
      </c>
      <c r="C3648" s="103">
        <v>0.15</v>
      </c>
      <c r="D3648" s="133">
        <v>7900</v>
      </c>
      <c r="E3648" s="108" t="str">
        <f>_xlfn.XLOOKUP($A3648,'Task3 Baza'!$A$2:$A$1999,'Task3 Baza'!$C$2:$C$1999,"non",0)</f>
        <v>Şərur</v>
      </c>
      <c r="F3648" s="109" t="str">
        <f t="shared" si="116"/>
        <v>Lənkəran</v>
      </c>
      <c r="G3648" s="110">
        <f t="shared" si="117"/>
        <v>42</v>
      </c>
    </row>
    <row r="3649" spans="1:7" x14ac:dyDescent="0.3">
      <c r="A3649" s="20" t="s">
        <v>1242</v>
      </c>
      <c r="B3649" s="102">
        <v>44761</v>
      </c>
      <c r="C3649" s="103">
        <v>0.2</v>
      </c>
      <c r="D3649" s="133">
        <v>7200</v>
      </c>
      <c r="E3649" s="108" t="str">
        <f>_xlfn.XLOOKUP($A3649,'Task3 Baza'!$A$2:$A$1999,'Task3 Baza'!$C$2:$C$1999,"non",0)</f>
        <v>Saatlı</v>
      </c>
      <c r="F3649" s="109" t="str">
        <f t="shared" si="116"/>
        <v>Gəncə</v>
      </c>
      <c r="G3649" s="110">
        <f t="shared" si="117"/>
        <v>20</v>
      </c>
    </row>
    <row r="3650" spans="1:7" x14ac:dyDescent="0.3">
      <c r="A3650" s="20" t="s">
        <v>559</v>
      </c>
      <c r="B3650" s="102">
        <v>44538</v>
      </c>
      <c r="C3650" s="103">
        <v>0.23</v>
      </c>
      <c r="D3650" s="133">
        <v>8500</v>
      </c>
      <c r="E3650" s="108" t="str">
        <f>_xlfn.XLOOKUP($A3650,'Task3 Baza'!$A$2:$A$1999,'Task3 Baza'!$C$2:$C$1999,"non",0)</f>
        <v>Zərdab</v>
      </c>
      <c r="F3650" s="109" t="str">
        <f t="shared" ref="F3650:F3713" si="118">VLOOKUP($E3650,$I$3:$K$75,2,0)</f>
        <v>Lənkəran</v>
      </c>
      <c r="G3650" s="110">
        <f t="shared" ref="G3650:G3713" si="119">VLOOKUP(VLOOKUP($E3650,$I$3:$J$75,2,0),$L$3:$M$6,2,0)</f>
        <v>42</v>
      </c>
    </row>
    <row r="3651" spans="1:7" x14ac:dyDescent="0.3">
      <c r="A3651" s="20" t="s">
        <v>459</v>
      </c>
      <c r="B3651" s="102">
        <v>44151</v>
      </c>
      <c r="C3651" s="103">
        <v>0.2</v>
      </c>
      <c r="D3651" s="133">
        <v>5900</v>
      </c>
      <c r="E3651" s="108" t="str">
        <f>_xlfn.XLOOKUP($A3651,'Task3 Baza'!$A$2:$A$1999,'Task3 Baza'!$C$2:$C$1999,"non",0)</f>
        <v>Kürdəmir</v>
      </c>
      <c r="F3651" s="109" t="str">
        <f t="shared" si="118"/>
        <v>Sumqayıt</v>
      </c>
      <c r="G3651" s="110">
        <f t="shared" si="119"/>
        <v>50</v>
      </c>
    </row>
    <row r="3652" spans="1:7" x14ac:dyDescent="0.3">
      <c r="A3652" s="20" t="s">
        <v>796</v>
      </c>
      <c r="B3652" s="102">
        <v>44744</v>
      </c>
      <c r="C3652" s="103">
        <v>0.17</v>
      </c>
      <c r="D3652" s="133">
        <v>7200</v>
      </c>
      <c r="E3652" s="108" t="str">
        <f>_xlfn.XLOOKUP($A3652,'Task3 Baza'!$A$2:$A$1999,'Task3 Baza'!$C$2:$C$1999,"non",0)</f>
        <v>Daşkəsən</v>
      </c>
      <c r="F3652" s="109" t="str">
        <f t="shared" si="118"/>
        <v>Bakı</v>
      </c>
      <c r="G3652" s="110">
        <f t="shared" si="119"/>
        <v>10</v>
      </c>
    </row>
    <row r="3653" spans="1:7" x14ac:dyDescent="0.3">
      <c r="A3653" s="20" t="s">
        <v>1814</v>
      </c>
      <c r="B3653" s="102">
        <v>43718</v>
      </c>
      <c r="C3653" s="103">
        <v>0.15</v>
      </c>
      <c r="D3653" s="133">
        <v>4400</v>
      </c>
      <c r="E3653" s="108" t="str">
        <f>_xlfn.XLOOKUP($A3653,'Task3 Baza'!$A$2:$A$1999,'Task3 Baza'!$C$2:$C$1999,"non",0)</f>
        <v>Qazax</v>
      </c>
      <c r="F3653" s="109" t="str">
        <f t="shared" si="118"/>
        <v>Sumqayıt</v>
      </c>
      <c r="G3653" s="110">
        <f t="shared" si="119"/>
        <v>50</v>
      </c>
    </row>
    <row r="3654" spans="1:7" x14ac:dyDescent="0.3">
      <c r="A3654" s="20" t="s">
        <v>191</v>
      </c>
      <c r="B3654" s="102">
        <v>44204</v>
      </c>
      <c r="C3654" s="103">
        <v>0.16</v>
      </c>
      <c r="D3654" s="133">
        <v>3300</v>
      </c>
      <c r="E3654" s="108" t="str">
        <f>_xlfn.XLOOKUP($A3654,'Task3 Baza'!$A$2:$A$1999,'Task3 Baza'!$C$2:$C$1999,"non",0)</f>
        <v>Oğuz</v>
      </c>
      <c r="F3654" s="109" t="str">
        <f t="shared" si="118"/>
        <v>Gəncə</v>
      </c>
      <c r="G3654" s="110">
        <f t="shared" si="119"/>
        <v>20</v>
      </c>
    </row>
    <row r="3655" spans="1:7" x14ac:dyDescent="0.3">
      <c r="A3655" s="20" t="s">
        <v>1815</v>
      </c>
      <c r="B3655" s="102">
        <v>43946</v>
      </c>
      <c r="C3655" s="103">
        <v>0.18</v>
      </c>
      <c r="D3655" s="133">
        <v>3100</v>
      </c>
      <c r="E3655" s="108" t="str">
        <f>_xlfn.XLOOKUP($A3655,'Task3 Baza'!$A$2:$A$1999,'Task3 Baza'!$C$2:$C$1999,"non",0)</f>
        <v>Şəmkir</v>
      </c>
      <c r="F3655" s="109" t="str">
        <f t="shared" si="118"/>
        <v>Lənkəran</v>
      </c>
      <c r="G3655" s="110">
        <f t="shared" si="119"/>
        <v>42</v>
      </c>
    </row>
    <row r="3656" spans="1:7" x14ac:dyDescent="0.3">
      <c r="A3656" s="20" t="s">
        <v>1040</v>
      </c>
      <c r="B3656" s="102">
        <v>43993</v>
      </c>
      <c r="C3656" s="103">
        <v>0.14000000000000001</v>
      </c>
      <c r="D3656" s="133">
        <v>6200</v>
      </c>
      <c r="E3656" s="108" t="str">
        <f>_xlfn.XLOOKUP($A3656,'Task3 Baza'!$A$2:$A$1999,'Task3 Baza'!$C$2:$C$1999,"non",0)</f>
        <v>Göygöl</v>
      </c>
      <c r="F3656" s="109" t="str">
        <f t="shared" si="118"/>
        <v>Sumqayıt</v>
      </c>
      <c r="G3656" s="110">
        <f t="shared" si="119"/>
        <v>50</v>
      </c>
    </row>
    <row r="3657" spans="1:7" x14ac:dyDescent="0.3">
      <c r="A3657" s="20" t="s">
        <v>1816</v>
      </c>
      <c r="B3657" s="102">
        <v>44549</v>
      </c>
      <c r="C3657" s="103">
        <v>0.2</v>
      </c>
      <c r="D3657" s="133">
        <v>10700</v>
      </c>
      <c r="E3657" s="108" t="str">
        <f>_xlfn.XLOOKUP($A3657,'Task3 Baza'!$A$2:$A$1999,'Task3 Baza'!$C$2:$C$1999,"non",0)</f>
        <v>Ağsu</v>
      </c>
      <c r="F3657" s="109" t="str">
        <f t="shared" si="118"/>
        <v>Bakı</v>
      </c>
      <c r="G3657" s="110">
        <f t="shared" si="119"/>
        <v>10</v>
      </c>
    </row>
    <row r="3658" spans="1:7" x14ac:dyDescent="0.3">
      <c r="A3658" s="20" t="s">
        <v>611</v>
      </c>
      <c r="B3658" s="102">
        <v>44639</v>
      </c>
      <c r="C3658" s="103">
        <v>0.18</v>
      </c>
      <c r="D3658" s="133">
        <v>5200</v>
      </c>
      <c r="E3658" s="108" t="str">
        <f>_xlfn.XLOOKUP($A3658,'Task3 Baza'!$A$2:$A$1999,'Task3 Baza'!$C$2:$C$1999,"non",0)</f>
        <v>Mingəçevir</v>
      </c>
      <c r="F3658" s="109" t="str">
        <f t="shared" si="118"/>
        <v>Gəncə</v>
      </c>
      <c r="G3658" s="110">
        <f t="shared" si="119"/>
        <v>20</v>
      </c>
    </row>
    <row r="3659" spans="1:7" x14ac:dyDescent="0.3">
      <c r="A3659" s="20" t="s">
        <v>1708</v>
      </c>
      <c r="B3659" s="102">
        <v>44461</v>
      </c>
      <c r="C3659" s="103">
        <v>0.17</v>
      </c>
      <c r="D3659" s="133">
        <v>1100</v>
      </c>
      <c r="E3659" s="108" t="str">
        <f>_xlfn.XLOOKUP($A3659,'Task3 Baza'!$A$2:$A$1999,'Task3 Baza'!$C$2:$C$1999,"non",0)</f>
        <v>Siyəzən</v>
      </c>
      <c r="F3659" s="109" t="str">
        <f t="shared" si="118"/>
        <v>Gəncə</v>
      </c>
      <c r="G3659" s="110">
        <f t="shared" si="119"/>
        <v>20</v>
      </c>
    </row>
    <row r="3660" spans="1:7" x14ac:dyDescent="0.3">
      <c r="A3660" s="20" t="s">
        <v>1467</v>
      </c>
      <c r="B3660" s="102">
        <v>44473</v>
      </c>
      <c r="C3660" s="103">
        <v>0.14000000000000001</v>
      </c>
      <c r="D3660" s="133">
        <v>4200</v>
      </c>
      <c r="E3660" s="108" t="str">
        <f>_xlfn.XLOOKUP($A3660,'Task3 Baza'!$A$2:$A$1999,'Task3 Baza'!$C$2:$C$1999,"non",0)</f>
        <v>Qubadlı</v>
      </c>
      <c r="F3660" s="109" t="str">
        <f t="shared" si="118"/>
        <v>Gəncə</v>
      </c>
      <c r="G3660" s="110">
        <f t="shared" si="119"/>
        <v>20</v>
      </c>
    </row>
    <row r="3661" spans="1:7" x14ac:dyDescent="0.3">
      <c r="A3661" s="20" t="s">
        <v>1539</v>
      </c>
      <c r="B3661" s="102">
        <v>43893</v>
      </c>
      <c r="C3661" s="103">
        <v>0.2</v>
      </c>
      <c r="D3661" s="133">
        <v>6700</v>
      </c>
      <c r="E3661" s="108" t="str">
        <f>_xlfn.XLOOKUP($A3661,'Task3 Baza'!$A$2:$A$1999,'Task3 Baza'!$C$2:$C$1999,"non",0)</f>
        <v>Şəmkir</v>
      </c>
      <c r="F3661" s="109" t="str">
        <f t="shared" si="118"/>
        <v>Lənkəran</v>
      </c>
      <c r="G3661" s="110">
        <f t="shared" si="119"/>
        <v>42</v>
      </c>
    </row>
    <row r="3662" spans="1:7" x14ac:dyDescent="0.3">
      <c r="A3662" s="20" t="s">
        <v>1562</v>
      </c>
      <c r="B3662" s="102">
        <v>44477</v>
      </c>
      <c r="C3662" s="103">
        <v>0.14000000000000001</v>
      </c>
      <c r="D3662" s="133">
        <v>8800</v>
      </c>
      <c r="E3662" s="108" t="str">
        <f>_xlfn.XLOOKUP($A3662,'Task3 Baza'!$A$2:$A$1999,'Task3 Baza'!$C$2:$C$1999,"non",0)</f>
        <v>Salyan</v>
      </c>
      <c r="F3662" s="109" t="str">
        <f t="shared" si="118"/>
        <v>Gəncə</v>
      </c>
      <c r="G3662" s="110">
        <f t="shared" si="119"/>
        <v>20</v>
      </c>
    </row>
    <row r="3663" spans="1:7" x14ac:dyDescent="0.3">
      <c r="A3663" s="20" t="s">
        <v>670</v>
      </c>
      <c r="B3663" s="102">
        <v>44017</v>
      </c>
      <c r="C3663" s="103">
        <v>0.24</v>
      </c>
      <c r="D3663" s="133">
        <v>4700</v>
      </c>
      <c r="E3663" s="108" t="str">
        <f>_xlfn.XLOOKUP($A3663,'Task3 Baza'!$A$2:$A$1999,'Task3 Baza'!$C$2:$C$1999,"non",0)</f>
        <v>Ordubad</v>
      </c>
      <c r="F3663" s="109" t="str">
        <f t="shared" si="118"/>
        <v>Gəncə</v>
      </c>
      <c r="G3663" s="110">
        <f t="shared" si="119"/>
        <v>20</v>
      </c>
    </row>
    <row r="3664" spans="1:7" x14ac:dyDescent="0.3">
      <c r="A3664" s="20" t="s">
        <v>727</v>
      </c>
      <c r="B3664" s="102">
        <v>44113</v>
      </c>
      <c r="C3664" s="103">
        <v>0.18</v>
      </c>
      <c r="D3664" s="133">
        <v>10600</v>
      </c>
      <c r="E3664" s="108" t="str">
        <f>_xlfn.XLOOKUP($A3664,'Task3 Baza'!$A$2:$A$1999,'Task3 Baza'!$C$2:$C$1999,"non",0)</f>
        <v>Zərdab</v>
      </c>
      <c r="F3664" s="109" t="str">
        <f t="shared" si="118"/>
        <v>Lənkəran</v>
      </c>
      <c r="G3664" s="110">
        <f t="shared" si="119"/>
        <v>42</v>
      </c>
    </row>
    <row r="3665" spans="1:7" x14ac:dyDescent="0.3">
      <c r="A3665" s="20" t="s">
        <v>1085</v>
      </c>
      <c r="B3665" s="102">
        <v>44452</v>
      </c>
      <c r="C3665" s="103">
        <v>0.21</v>
      </c>
      <c r="D3665" s="133">
        <v>3800</v>
      </c>
      <c r="E3665" s="108" t="str">
        <f>_xlfn.XLOOKUP($A3665,'Task3 Baza'!$A$2:$A$1999,'Task3 Baza'!$C$2:$C$1999,"non",0)</f>
        <v>Zərdab</v>
      </c>
      <c r="F3665" s="109" t="str">
        <f t="shared" si="118"/>
        <v>Lənkəran</v>
      </c>
      <c r="G3665" s="110">
        <f t="shared" si="119"/>
        <v>42</v>
      </c>
    </row>
    <row r="3666" spans="1:7" x14ac:dyDescent="0.3">
      <c r="A3666" s="20" t="s">
        <v>875</v>
      </c>
      <c r="B3666" s="102">
        <v>44362</v>
      </c>
      <c r="C3666" s="103">
        <v>0.15</v>
      </c>
      <c r="D3666" s="133">
        <v>11300</v>
      </c>
      <c r="E3666" s="108" t="str">
        <f>_xlfn.XLOOKUP($A3666,'Task3 Baza'!$A$2:$A$1999,'Task3 Baza'!$C$2:$C$1999,"non",0)</f>
        <v>Sabirabad</v>
      </c>
      <c r="F3666" s="109" t="str">
        <f t="shared" si="118"/>
        <v>Gəncə</v>
      </c>
      <c r="G3666" s="110">
        <f t="shared" si="119"/>
        <v>20</v>
      </c>
    </row>
    <row r="3667" spans="1:7" x14ac:dyDescent="0.3">
      <c r="A3667" s="20" t="s">
        <v>959</v>
      </c>
      <c r="B3667" s="102">
        <v>43699</v>
      </c>
      <c r="C3667" s="103">
        <v>0.17</v>
      </c>
      <c r="D3667" s="133">
        <v>8700</v>
      </c>
      <c r="E3667" s="108" t="str">
        <f>_xlfn.XLOOKUP($A3667,'Task3 Baza'!$A$2:$A$1999,'Task3 Baza'!$C$2:$C$1999,"non",0)</f>
        <v>Lerik</v>
      </c>
      <c r="F3667" s="109" t="str">
        <f t="shared" si="118"/>
        <v>Gəncə</v>
      </c>
      <c r="G3667" s="110">
        <f t="shared" si="119"/>
        <v>20</v>
      </c>
    </row>
    <row r="3668" spans="1:7" x14ac:dyDescent="0.3">
      <c r="A3668" s="20" t="s">
        <v>763</v>
      </c>
      <c r="B3668" s="102">
        <v>44075</v>
      </c>
      <c r="C3668" s="103">
        <v>0.23</v>
      </c>
      <c r="D3668" s="133">
        <v>10100</v>
      </c>
      <c r="E3668" s="108" t="str">
        <f>_xlfn.XLOOKUP($A3668,'Task3 Baza'!$A$2:$A$1999,'Task3 Baza'!$C$2:$C$1999,"non",0)</f>
        <v>Xızı</v>
      </c>
      <c r="F3668" s="109" t="str">
        <f t="shared" si="118"/>
        <v>Sumqayıt</v>
      </c>
      <c r="G3668" s="110">
        <f t="shared" si="119"/>
        <v>50</v>
      </c>
    </row>
    <row r="3669" spans="1:7" x14ac:dyDescent="0.3">
      <c r="A3669" s="20" t="s">
        <v>1817</v>
      </c>
      <c r="B3669" s="102">
        <v>44062</v>
      </c>
      <c r="C3669" s="103">
        <v>0.23</v>
      </c>
      <c r="D3669" s="133">
        <v>3200</v>
      </c>
      <c r="E3669" s="108" t="str">
        <f>_xlfn.XLOOKUP($A3669,'Task3 Baza'!$A$2:$A$1999,'Task3 Baza'!$C$2:$C$1999,"non",0)</f>
        <v>Ağcabədi</v>
      </c>
      <c r="F3669" s="109" t="str">
        <f t="shared" si="118"/>
        <v>Bakı</v>
      </c>
      <c r="G3669" s="110">
        <f t="shared" si="119"/>
        <v>10</v>
      </c>
    </row>
    <row r="3670" spans="1:7" x14ac:dyDescent="0.3">
      <c r="A3670" s="20" t="s">
        <v>1762</v>
      </c>
      <c r="B3670" s="102">
        <v>43973</v>
      </c>
      <c r="C3670" s="103">
        <v>0.18</v>
      </c>
      <c r="D3670" s="133">
        <v>4400</v>
      </c>
      <c r="E3670" s="108" t="str">
        <f>_xlfn.XLOOKUP($A3670,'Task3 Baza'!$A$2:$A$1999,'Task3 Baza'!$C$2:$C$1999,"non",0)</f>
        <v>Salyan</v>
      </c>
      <c r="F3670" s="109" t="str">
        <f t="shared" si="118"/>
        <v>Gəncə</v>
      </c>
      <c r="G3670" s="110">
        <f t="shared" si="119"/>
        <v>20</v>
      </c>
    </row>
    <row r="3671" spans="1:7" x14ac:dyDescent="0.3">
      <c r="A3671" s="20" t="s">
        <v>419</v>
      </c>
      <c r="B3671" s="102">
        <v>44228</v>
      </c>
      <c r="C3671" s="103">
        <v>0.23</v>
      </c>
      <c r="D3671" s="133">
        <v>1600</v>
      </c>
      <c r="E3671" s="108" t="str">
        <f>_xlfn.XLOOKUP($A3671,'Task3 Baza'!$A$2:$A$1999,'Task3 Baza'!$C$2:$C$1999,"non",0)</f>
        <v>Bakı</v>
      </c>
      <c r="F3671" s="109" t="str">
        <f t="shared" si="118"/>
        <v>Bakı</v>
      </c>
      <c r="G3671" s="110">
        <f t="shared" si="119"/>
        <v>10</v>
      </c>
    </row>
    <row r="3672" spans="1:7" x14ac:dyDescent="0.3">
      <c r="A3672" s="20" t="s">
        <v>397</v>
      </c>
      <c r="B3672" s="102">
        <v>44122</v>
      </c>
      <c r="C3672" s="103">
        <v>0.17</v>
      </c>
      <c r="D3672" s="133">
        <v>12000</v>
      </c>
      <c r="E3672" s="108" t="str">
        <f>_xlfn.XLOOKUP($A3672,'Task3 Baza'!$A$2:$A$1999,'Task3 Baza'!$C$2:$C$1999,"non",0)</f>
        <v>Göyçay</v>
      </c>
      <c r="F3672" s="109" t="str">
        <f t="shared" si="118"/>
        <v>Sumqayıt</v>
      </c>
      <c r="G3672" s="110">
        <f t="shared" si="119"/>
        <v>50</v>
      </c>
    </row>
    <row r="3673" spans="1:7" x14ac:dyDescent="0.3">
      <c r="A3673" s="20" t="s">
        <v>1327</v>
      </c>
      <c r="B3673" s="102">
        <v>43798</v>
      </c>
      <c r="C3673" s="103">
        <v>0.16</v>
      </c>
      <c r="D3673" s="133">
        <v>10800</v>
      </c>
      <c r="E3673" s="108" t="str">
        <f>_xlfn.XLOOKUP($A3673,'Task3 Baza'!$A$2:$A$1999,'Task3 Baza'!$C$2:$C$1999,"non",0)</f>
        <v>Zərdab</v>
      </c>
      <c r="F3673" s="109" t="str">
        <f t="shared" si="118"/>
        <v>Lənkəran</v>
      </c>
      <c r="G3673" s="110">
        <f t="shared" si="119"/>
        <v>42</v>
      </c>
    </row>
    <row r="3674" spans="1:7" x14ac:dyDescent="0.3">
      <c r="A3674" s="20" t="s">
        <v>704</v>
      </c>
      <c r="B3674" s="102">
        <v>43697</v>
      </c>
      <c r="C3674" s="103">
        <v>0.21</v>
      </c>
      <c r="D3674" s="133">
        <v>9900</v>
      </c>
      <c r="E3674" s="108" t="str">
        <f>_xlfn.XLOOKUP($A3674,'Task3 Baza'!$A$2:$A$1999,'Task3 Baza'!$C$2:$C$1999,"non",0)</f>
        <v>Cəbrayıl</v>
      </c>
      <c r="F3674" s="109" t="str">
        <f t="shared" si="118"/>
        <v>Bakı</v>
      </c>
      <c r="G3674" s="110">
        <f t="shared" si="119"/>
        <v>10</v>
      </c>
    </row>
    <row r="3675" spans="1:7" x14ac:dyDescent="0.3">
      <c r="A3675" s="20" t="s">
        <v>1169</v>
      </c>
      <c r="B3675" s="102">
        <v>44388</v>
      </c>
      <c r="C3675" s="103">
        <v>0.23</v>
      </c>
      <c r="D3675" s="133">
        <v>7300</v>
      </c>
      <c r="E3675" s="108" t="str">
        <f>_xlfn.XLOOKUP($A3675,'Task3 Baza'!$A$2:$A$1999,'Task3 Baza'!$C$2:$C$1999,"non",0)</f>
        <v>Kəngərli</v>
      </c>
      <c r="F3675" s="109" t="str">
        <f t="shared" si="118"/>
        <v>Sumqayıt</v>
      </c>
      <c r="G3675" s="110">
        <f t="shared" si="119"/>
        <v>50</v>
      </c>
    </row>
    <row r="3676" spans="1:7" x14ac:dyDescent="0.3">
      <c r="A3676" s="20" t="s">
        <v>626</v>
      </c>
      <c r="B3676" s="102">
        <v>43857</v>
      </c>
      <c r="C3676" s="103">
        <v>0.18</v>
      </c>
      <c r="D3676" s="133">
        <v>12300</v>
      </c>
      <c r="E3676" s="108" t="str">
        <f>_xlfn.XLOOKUP($A3676,'Task3 Baza'!$A$2:$A$1999,'Task3 Baza'!$C$2:$C$1999,"non",0)</f>
        <v>Yardımlı</v>
      </c>
      <c r="F3676" s="109" t="str">
        <f t="shared" si="118"/>
        <v>Lənkəran</v>
      </c>
      <c r="G3676" s="110">
        <f t="shared" si="119"/>
        <v>42</v>
      </c>
    </row>
    <row r="3677" spans="1:7" x14ac:dyDescent="0.3">
      <c r="A3677" s="20" t="s">
        <v>1818</v>
      </c>
      <c r="B3677" s="102">
        <v>43744</v>
      </c>
      <c r="C3677" s="103">
        <v>0.22</v>
      </c>
      <c r="D3677" s="133">
        <v>10600</v>
      </c>
      <c r="E3677" s="108" t="str">
        <f>_xlfn.XLOOKUP($A3677,'Task3 Baza'!$A$2:$A$1999,'Task3 Baza'!$C$2:$C$1999,"non",0)</f>
        <v>Quba</v>
      </c>
      <c r="F3677" s="109" t="str">
        <f t="shared" si="118"/>
        <v>Gəncə</v>
      </c>
      <c r="G3677" s="110">
        <f t="shared" si="119"/>
        <v>20</v>
      </c>
    </row>
    <row r="3678" spans="1:7" x14ac:dyDescent="0.3">
      <c r="A3678" s="20" t="s">
        <v>693</v>
      </c>
      <c r="B3678" s="102">
        <v>44452</v>
      </c>
      <c r="C3678" s="103">
        <v>0.23</v>
      </c>
      <c r="D3678" s="133">
        <v>4700</v>
      </c>
      <c r="E3678" s="108" t="str">
        <f>_xlfn.XLOOKUP($A3678,'Task3 Baza'!$A$2:$A$1999,'Task3 Baza'!$C$2:$C$1999,"non",0)</f>
        <v>Hacıqabul</v>
      </c>
      <c r="F3678" s="109" t="str">
        <f t="shared" si="118"/>
        <v>Sumqayıt</v>
      </c>
      <c r="G3678" s="110">
        <f t="shared" si="119"/>
        <v>50</v>
      </c>
    </row>
    <row r="3679" spans="1:7" x14ac:dyDescent="0.3">
      <c r="A3679" s="20" t="s">
        <v>321</v>
      </c>
      <c r="B3679" s="102">
        <v>44609</v>
      </c>
      <c r="C3679" s="103">
        <v>0.2</v>
      </c>
      <c r="D3679" s="133">
        <v>11300</v>
      </c>
      <c r="E3679" s="108" t="str">
        <f>_xlfn.XLOOKUP($A3679,'Task3 Baza'!$A$2:$A$1999,'Task3 Baza'!$C$2:$C$1999,"non",0)</f>
        <v>Sədərək</v>
      </c>
      <c r="F3679" s="109" t="str">
        <f t="shared" si="118"/>
        <v>Gəncə</v>
      </c>
      <c r="G3679" s="110">
        <f t="shared" si="119"/>
        <v>20</v>
      </c>
    </row>
    <row r="3680" spans="1:7" x14ac:dyDescent="0.3">
      <c r="A3680" s="20" t="s">
        <v>1306</v>
      </c>
      <c r="B3680" s="102">
        <v>44523</v>
      </c>
      <c r="C3680" s="103">
        <v>0.21</v>
      </c>
      <c r="D3680" s="133">
        <v>1900</v>
      </c>
      <c r="E3680" s="108" t="str">
        <f>_xlfn.XLOOKUP($A3680,'Task3 Baza'!$A$2:$A$1999,'Task3 Baza'!$C$2:$C$1999,"non",0)</f>
        <v>Qubadlı</v>
      </c>
      <c r="F3680" s="109" t="str">
        <f t="shared" si="118"/>
        <v>Gəncə</v>
      </c>
      <c r="G3680" s="110">
        <f t="shared" si="119"/>
        <v>20</v>
      </c>
    </row>
    <row r="3681" spans="1:7" x14ac:dyDescent="0.3">
      <c r="A3681" s="20" t="s">
        <v>1415</v>
      </c>
      <c r="B3681" s="102">
        <v>44017</v>
      </c>
      <c r="C3681" s="103">
        <v>0.24</v>
      </c>
      <c r="D3681" s="133">
        <v>11000</v>
      </c>
      <c r="E3681" s="108" t="str">
        <f>_xlfn.XLOOKUP($A3681,'Task3 Baza'!$A$2:$A$1999,'Task3 Baza'!$C$2:$C$1999,"non",0)</f>
        <v>Balakən</v>
      </c>
      <c r="F3681" s="109" t="str">
        <f t="shared" si="118"/>
        <v>Bakı</v>
      </c>
      <c r="G3681" s="110">
        <f t="shared" si="119"/>
        <v>10</v>
      </c>
    </row>
    <row r="3682" spans="1:7" x14ac:dyDescent="0.3">
      <c r="A3682" s="20" t="s">
        <v>1819</v>
      </c>
      <c r="B3682" s="102">
        <v>44402</v>
      </c>
      <c r="C3682" s="103">
        <v>0.17</v>
      </c>
      <c r="D3682" s="133">
        <v>3500</v>
      </c>
      <c r="E3682" s="108" t="str">
        <f>_xlfn.XLOOKUP($A3682,'Task3 Baza'!$A$2:$A$1999,'Task3 Baza'!$C$2:$C$1999,"non",0)</f>
        <v>Zaqatala</v>
      </c>
      <c r="F3682" s="109" t="str">
        <f t="shared" si="118"/>
        <v>Lənkəran</v>
      </c>
      <c r="G3682" s="110">
        <f t="shared" si="119"/>
        <v>42</v>
      </c>
    </row>
    <row r="3683" spans="1:7" x14ac:dyDescent="0.3">
      <c r="A3683" s="20" t="s">
        <v>1296</v>
      </c>
      <c r="B3683" s="102">
        <v>44142</v>
      </c>
      <c r="C3683" s="103">
        <v>0.19</v>
      </c>
      <c r="D3683" s="133">
        <v>5700</v>
      </c>
      <c r="E3683" s="108" t="str">
        <f>_xlfn.XLOOKUP($A3683,'Task3 Baza'!$A$2:$A$1999,'Task3 Baza'!$C$2:$C$1999,"non",0)</f>
        <v>Şirvan</v>
      </c>
      <c r="F3683" s="109" t="str">
        <f t="shared" si="118"/>
        <v>Lənkəran</v>
      </c>
      <c r="G3683" s="110">
        <f t="shared" si="119"/>
        <v>42</v>
      </c>
    </row>
    <row r="3684" spans="1:7" x14ac:dyDescent="0.3">
      <c r="A3684" s="20" t="s">
        <v>292</v>
      </c>
      <c r="B3684" s="102">
        <v>44419</v>
      </c>
      <c r="C3684" s="103">
        <v>0.15</v>
      </c>
      <c r="D3684" s="133">
        <v>9100</v>
      </c>
      <c r="E3684" s="108" t="str">
        <f>_xlfn.XLOOKUP($A3684,'Task3 Baza'!$A$2:$A$1999,'Task3 Baza'!$C$2:$C$1999,"non",0)</f>
        <v>Daşkəsən</v>
      </c>
      <c r="F3684" s="109" t="str">
        <f t="shared" si="118"/>
        <v>Bakı</v>
      </c>
      <c r="G3684" s="110">
        <f t="shared" si="119"/>
        <v>10</v>
      </c>
    </row>
    <row r="3685" spans="1:7" x14ac:dyDescent="0.3">
      <c r="A3685" s="20" t="s">
        <v>969</v>
      </c>
      <c r="B3685" s="102">
        <v>44416</v>
      </c>
      <c r="C3685" s="103">
        <v>0.14000000000000001</v>
      </c>
      <c r="D3685" s="133">
        <v>3600</v>
      </c>
      <c r="E3685" s="108" t="str">
        <f>_xlfn.XLOOKUP($A3685,'Task3 Baza'!$A$2:$A$1999,'Task3 Baza'!$C$2:$C$1999,"non",0)</f>
        <v>Sumqayıt</v>
      </c>
      <c r="F3685" s="109" t="str">
        <f t="shared" si="118"/>
        <v>Gəncə</v>
      </c>
      <c r="G3685" s="110">
        <f t="shared" si="119"/>
        <v>20</v>
      </c>
    </row>
    <row r="3686" spans="1:7" x14ac:dyDescent="0.3">
      <c r="A3686" s="20" t="s">
        <v>1477</v>
      </c>
      <c r="B3686" s="102">
        <v>44259</v>
      </c>
      <c r="C3686" s="103">
        <v>0.14000000000000001</v>
      </c>
      <c r="D3686" s="133">
        <v>11700</v>
      </c>
      <c r="E3686" s="108" t="str">
        <f>_xlfn.XLOOKUP($A3686,'Task3 Baza'!$A$2:$A$1999,'Task3 Baza'!$C$2:$C$1999,"non",0)</f>
        <v>Qusar</v>
      </c>
      <c r="F3686" s="109" t="str">
        <f t="shared" si="118"/>
        <v>Gəncə</v>
      </c>
      <c r="G3686" s="110">
        <f t="shared" si="119"/>
        <v>20</v>
      </c>
    </row>
    <row r="3687" spans="1:7" x14ac:dyDescent="0.3">
      <c r="A3687" s="20" t="s">
        <v>290</v>
      </c>
      <c r="B3687" s="102">
        <v>44315</v>
      </c>
      <c r="C3687" s="103">
        <v>0.21</v>
      </c>
      <c r="D3687" s="133">
        <v>12600</v>
      </c>
      <c r="E3687" s="108" t="str">
        <f>_xlfn.XLOOKUP($A3687,'Task3 Baza'!$A$2:$A$1999,'Task3 Baza'!$C$2:$C$1999,"non",0)</f>
        <v>Xocalı</v>
      </c>
      <c r="F3687" s="109" t="str">
        <f t="shared" si="118"/>
        <v>Sumqayıt</v>
      </c>
      <c r="G3687" s="110">
        <f t="shared" si="119"/>
        <v>50</v>
      </c>
    </row>
    <row r="3688" spans="1:7" x14ac:dyDescent="0.3">
      <c r="A3688" s="20" t="s">
        <v>1447</v>
      </c>
      <c r="B3688" s="102">
        <v>44812</v>
      </c>
      <c r="C3688" s="103">
        <v>0.18</v>
      </c>
      <c r="D3688" s="133">
        <v>4100</v>
      </c>
      <c r="E3688" s="108" t="str">
        <f>_xlfn.XLOOKUP($A3688,'Task3 Baza'!$A$2:$A$1999,'Task3 Baza'!$C$2:$C$1999,"non",0)</f>
        <v>Gəncə</v>
      </c>
      <c r="F3688" s="109" t="str">
        <f t="shared" si="118"/>
        <v>Sumqayıt</v>
      </c>
      <c r="G3688" s="110">
        <f t="shared" si="119"/>
        <v>50</v>
      </c>
    </row>
    <row r="3689" spans="1:7" x14ac:dyDescent="0.3">
      <c r="A3689" s="20" t="s">
        <v>1520</v>
      </c>
      <c r="B3689" s="102">
        <v>44406</v>
      </c>
      <c r="C3689" s="103">
        <v>0.18</v>
      </c>
      <c r="D3689" s="133">
        <v>3400</v>
      </c>
      <c r="E3689" s="108" t="str">
        <f>_xlfn.XLOOKUP($A3689,'Task3 Baza'!$A$2:$A$1999,'Task3 Baza'!$C$2:$C$1999,"non",0)</f>
        <v>Kürdəmir</v>
      </c>
      <c r="F3689" s="109" t="str">
        <f t="shared" si="118"/>
        <v>Sumqayıt</v>
      </c>
      <c r="G3689" s="110">
        <f t="shared" si="119"/>
        <v>50</v>
      </c>
    </row>
    <row r="3690" spans="1:7" x14ac:dyDescent="0.3">
      <c r="A3690" s="20" t="s">
        <v>807</v>
      </c>
      <c r="B3690" s="102">
        <v>43901</v>
      </c>
      <c r="C3690" s="103">
        <v>0.19</v>
      </c>
      <c r="D3690" s="133">
        <v>8500</v>
      </c>
      <c r="E3690" s="108" t="str">
        <f>_xlfn.XLOOKUP($A3690,'Task3 Baza'!$A$2:$A$1999,'Task3 Baza'!$C$2:$C$1999,"non",0)</f>
        <v>Tərtər</v>
      </c>
      <c r="F3690" s="109" t="str">
        <f t="shared" si="118"/>
        <v>Lənkəran</v>
      </c>
      <c r="G3690" s="110">
        <f t="shared" si="119"/>
        <v>42</v>
      </c>
    </row>
    <row r="3691" spans="1:7" x14ac:dyDescent="0.3">
      <c r="A3691" s="20" t="s">
        <v>1543</v>
      </c>
      <c r="B3691" s="102">
        <v>43781</v>
      </c>
      <c r="C3691" s="103">
        <v>0.23</v>
      </c>
      <c r="D3691" s="133">
        <v>6300</v>
      </c>
      <c r="E3691" s="108" t="str">
        <f>_xlfn.XLOOKUP($A3691,'Task3 Baza'!$A$2:$A$1999,'Task3 Baza'!$C$2:$C$1999,"non",0)</f>
        <v>Masallı</v>
      </c>
      <c r="F3691" s="109" t="str">
        <f t="shared" si="118"/>
        <v>Gəncə</v>
      </c>
      <c r="G3691" s="110">
        <f t="shared" si="119"/>
        <v>20</v>
      </c>
    </row>
    <row r="3692" spans="1:7" x14ac:dyDescent="0.3">
      <c r="A3692" s="20" t="s">
        <v>809</v>
      </c>
      <c r="B3692" s="102">
        <v>44432</v>
      </c>
      <c r="C3692" s="103">
        <v>0.18</v>
      </c>
      <c r="D3692" s="133">
        <v>8400</v>
      </c>
      <c r="E3692" s="108" t="str">
        <f>_xlfn.XLOOKUP($A3692,'Task3 Baza'!$A$2:$A$1999,'Task3 Baza'!$C$2:$C$1999,"non",0)</f>
        <v>Naftalan</v>
      </c>
      <c r="F3692" s="109" t="str">
        <f t="shared" si="118"/>
        <v>Gəncə</v>
      </c>
      <c r="G3692" s="110">
        <f t="shared" si="119"/>
        <v>20</v>
      </c>
    </row>
    <row r="3693" spans="1:7" x14ac:dyDescent="0.3">
      <c r="A3693" s="20" t="s">
        <v>275</v>
      </c>
      <c r="B3693" s="102">
        <v>44153</v>
      </c>
      <c r="C3693" s="103">
        <v>0.14000000000000001</v>
      </c>
      <c r="D3693" s="133">
        <v>1600</v>
      </c>
      <c r="E3693" s="108" t="str">
        <f>_xlfn.XLOOKUP($A3693,'Task3 Baza'!$A$2:$A$1999,'Task3 Baza'!$C$2:$C$1999,"non",0)</f>
        <v>Qəbələ</v>
      </c>
      <c r="F3693" s="109" t="str">
        <f t="shared" si="118"/>
        <v>Sumqayıt</v>
      </c>
      <c r="G3693" s="110">
        <f t="shared" si="119"/>
        <v>50</v>
      </c>
    </row>
    <row r="3694" spans="1:7" x14ac:dyDescent="0.3">
      <c r="A3694" s="20" t="s">
        <v>1211</v>
      </c>
      <c r="B3694" s="102">
        <v>44490</v>
      </c>
      <c r="C3694" s="103">
        <v>0.17</v>
      </c>
      <c r="D3694" s="133">
        <v>7300</v>
      </c>
      <c r="E3694" s="108" t="str">
        <f>_xlfn.XLOOKUP($A3694,'Task3 Baza'!$A$2:$A$1999,'Task3 Baza'!$C$2:$C$1999,"non",0)</f>
        <v>Şirvan</v>
      </c>
      <c r="F3694" s="109" t="str">
        <f t="shared" si="118"/>
        <v>Lənkəran</v>
      </c>
      <c r="G3694" s="110">
        <f t="shared" si="119"/>
        <v>42</v>
      </c>
    </row>
    <row r="3695" spans="1:7" x14ac:dyDescent="0.3">
      <c r="A3695" s="20" t="s">
        <v>465</v>
      </c>
      <c r="B3695" s="102">
        <v>43975</v>
      </c>
      <c r="C3695" s="103">
        <v>0.23</v>
      </c>
      <c r="D3695" s="133">
        <v>8400</v>
      </c>
      <c r="E3695" s="108" t="str">
        <f>_xlfn.XLOOKUP($A3695,'Task3 Baza'!$A$2:$A$1999,'Task3 Baza'!$C$2:$C$1999,"non",0)</f>
        <v>Xızı</v>
      </c>
      <c r="F3695" s="109" t="str">
        <f t="shared" si="118"/>
        <v>Sumqayıt</v>
      </c>
      <c r="G3695" s="110">
        <f t="shared" si="119"/>
        <v>50</v>
      </c>
    </row>
    <row r="3696" spans="1:7" x14ac:dyDescent="0.3">
      <c r="A3696" s="20" t="s">
        <v>1289</v>
      </c>
      <c r="B3696" s="102">
        <v>44262</v>
      </c>
      <c r="C3696" s="103">
        <v>0.14000000000000001</v>
      </c>
      <c r="D3696" s="133">
        <v>5300</v>
      </c>
      <c r="E3696" s="108" t="str">
        <f>_xlfn.XLOOKUP($A3696,'Task3 Baza'!$A$2:$A$1999,'Task3 Baza'!$C$2:$C$1999,"non",0)</f>
        <v>Ağdam</v>
      </c>
      <c r="F3696" s="109" t="str">
        <f t="shared" si="118"/>
        <v>Bakı</v>
      </c>
      <c r="G3696" s="110">
        <f t="shared" si="119"/>
        <v>10</v>
      </c>
    </row>
    <row r="3697" spans="1:7" x14ac:dyDescent="0.3">
      <c r="A3697" s="20" t="s">
        <v>1471</v>
      </c>
      <c r="B3697" s="102">
        <v>44065</v>
      </c>
      <c r="C3697" s="103">
        <v>0.24</v>
      </c>
      <c r="D3697" s="133">
        <v>6700</v>
      </c>
      <c r="E3697" s="108" t="str">
        <f>_xlfn.XLOOKUP($A3697,'Task3 Baza'!$A$2:$A$1999,'Task3 Baza'!$C$2:$C$1999,"non",0)</f>
        <v>Şərur</v>
      </c>
      <c r="F3697" s="109" t="str">
        <f t="shared" si="118"/>
        <v>Lənkəran</v>
      </c>
      <c r="G3697" s="110">
        <f t="shared" si="119"/>
        <v>42</v>
      </c>
    </row>
    <row r="3698" spans="1:7" x14ac:dyDescent="0.3">
      <c r="A3698" s="20" t="s">
        <v>1684</v>
      </c>
      <c r="B3698" s="102">
        <v>44552</v>
      </c>
      <c r="C3698" s="103">
        <v>0.2</v>
      </c>
      <c r="D3698" s="133">
        <v>6900</v>
      </c>
      <c r="E3698" s="108" t="str">
        <f>_xlfn.XLOOKUP($A3698,'Task3 Baza'!$A$2:$A$1999,'Task3 Baza'!$C$2:$C$1999,"non",0)</f>
        <v>Şamaxı</v>
      </c>
      <c r="F3698" s="109" t="str">
        <f t="shared" si="118"/>
        <v>Lənkəran</v>
      </c>
      <c r="G3698" s="110">
        <f t="shared" si="119"/>
        <v>42</v>
      </c>
    </row>
    <row r="3699" spans="1:7" x14ac:dyDescent="0.3">
      <c r="A3699" s="20" t="s">
        <v>1820</v>
      </c>
      <c r="B3699" s="102">
        <v>44558</v>
      </c>
      <c r="C3699" s="103">
        <v>0.22</v>
      </c>
      <c r="D3699" s="133">
        <v>2200</v>
      </c>
      <c r="E3699" s="108" t="str">
        <f>_xlfn.XLOOKUP($A3699,'Task3 Baza'!$A$2:$A$1999,'Task3 Baza'!$C$2:$C$1999,"non",0)</f>
        <v>Lerik</v>
      </c>
      <c r="F3699" s="109" t="str">
        <f t="shared" si="118"/>
        <v>Gəncə</v>
      </c>
      <c r="G3699" s="110">
        <f t="shared" si="119"/>
        <v>20</v>
      </c>
    </row>
    <row r="3700" spans="1:7" x14ac:dyDescent="0.3">
      <c r="A3700" s="20" t="s">
        <v>1239</v>
      </c>
      <c r="B3700" s="102">
        <v>44555</v>
      </c>
      <c r="C3700" s="103">
        <v>0.16</v>
      </c>
      <c r="D3700" s="133">
        <v>11500</v>
      </c>
      <c r="E3700" s="108" t="str">
        <f>_xlfn.XLOOKUP($A3700,'Task3 Baza'!$A$2:$A$1999,'Task3 Baza'!$C$2:$C$1999,"non",0)</f>
        <v>Bərdə</v>
      </c>
      <c r="F3700" s="109" t="str">
        <f t="shared" si="118"/>
        <v>Bakı</v>
      </c>
      <c r="G3700" s="110">
        <f t="shared" si="119"/>
        <v>10</v>
      </c>
    </row>
    <row r="3701" spans="1:7" x14ac:dyDescent="0.3">
      <c r="A3701" s="20" t="s">
        <v>1525</v>
      </c>
      <c r="B3701" s="102">
        <v>44327</v>
      </c>
      <c r="C3701" s="103">
        <v>0.15</v>
      </c>
      <c r="D3701" s="133">
        <v>2500</v>
      </c>
      <c r="E3701" s="108" t="str">
        <f>_xlfn.XLOOKUP($A3701,'Task3 Baza'!$A$2:$A$1999,'Task3 Baza'!$C$2:$C$1999,"non",0)</f>
        <v>Ağsu</v>
      </c>
      <c r="F3701" s="109" t="str">
        <f t="shared" si="118"/>
        <v>Bakı</v>
      </c>
      <c r="G3701" s="110">
        <f t="shared" si="119"/>
        <v>10</v>
      </c>
    </row>
    <row r="3702" spans="1:7" x14ac:dyDescent="0.3">
      <c r="A3702" s="20" t="s">
        <v>1139</v>
      </c>
      <c r="B3702" s="102">
        <v>44513</v>
      </c>
      <c r="C3702" s="103">
        <v>0.16</v>
      </c>
      <c r="D3702" s="133">
        <v>9200</v>
      </c>
      <c r="E3702" s="108" t="str">
        <f>_xlfn.XLOOKUP($A3702,'Task3 Baza'!$A$2:$A$1999,'Task3 Baza'!$C$2:$C$1999,"non",0)</f>
        <v>Tovuz</v>
      </c>
      <c r="F3702" s="109" t="str">
        <f t="shared" si="118"/>
        <v>Lənkəran</v>
      </c>
      <c r="G3702" s="110">
        <f t="shared" si="119"/>
        <v>42</v>
      </c>
    </row>
    <row r="3703" spans="1:7" x14ac:dyDescent="0.3">
      <c r="A3703" s="20" t="s">
        <v>1821</v>
      </c>
      <c r="B3703" s="102">
        <v>44387</v>
      </c>
      <c r="C3703" s="103">
        <v>0.14000000000000001</v>
      </c>
      <c r="D3703" s="133">
        <v>3000</v>
      </c>
      <c r="E3703" s="108" t="str">
        <f>_xlfn.XLOOKUP($A3703,'Task3 Baza'!$A$2:$A$1999,'Task3 Baza'!$C$2:$C$1999,"non",0)</f>
        <v>Laçın</v>
      </c>
      <c r="F3703" s="109" t="str">
        <f t="shared" si="118"/>
        <v>Gəncə</v>
      </c>
      <c r="G3703" s="110">
        <f t="shared" si="119"/>
        <v>20</v>
      </c>
    </row>
    <row r="3704" spans="1:7" x14ac:dyDescent="0.3">
      <c r="A3704" s="20" t="s">
        <v>1595</v>
      </c>
      <c r="B3704" s="102">
        <v>43762</v>
      </c>
      <c r="C3704" s="103">
        <v>0.17</v>
      </c>
      <c r="D3704" s="133">
        <v>4900</v>
      </c>
      <c r="E3704" s="108" t="str">
        <f>_xlfn.XLOOKUP($A3704,'Task3 Baza'!$A$2:$A$1999,'Task3 Baza'!$C$2:$C$1999,"non",0)</f>
        <v>Xocalı</v>
      </c>
      <c r="F3704" s="109" t="str">
        <f t="shared" si="118"/>
        <v>Sumqayıt</v>
      </c>
      <c r="G3704" s="110">
        <f t="shared" si="119"/>
        <v>50</v>
      </c>
    </row>
    <row r="3705" spans="1:7" x14ac:dyDescent="0.3">
      <c r="A3705" s="20" t="s">
        <v>1140</v>
      </c>
      <c r="B3705" s="102">
        <v>44489</v>
      </c>
      <c r="C3705" s="103">
        <v>0.14000000000000001</v>
      </c>
      <c r="D3705" s="133">
        <v>7700</v>
      </c>
      <c r="E3705" s="108" t="str">
        <f>_xlfn.XLOOKUP($A3705,'Task3 Baza'!$A$2:$A$1999,'Task3 Baza'!$C$2:$C$1999,"non",0)</f>
        <v>Laçın</v>
      </c>
      <c r="F3705" s="109" t="str">
        <f t="shared" si="118"/>
        <v>Gəncə</v>
      </c>
      <c r="G3705" s="110">
        <f t="shared" si="119"/>
        <v>20</v>
      </c>
    </row>
    <row r="3706" spans="1:7" x14ac:dyDescent="0.3">
      <c r="A3706" s="20" t="s">
        <v>1077</v>
      </c>
      <c r="B3706" s="102">
        <v>43623</v>
      </c>
      <c r="C3706" s="103">
        <v>0.19</v>
      </c>
      <c r="D3706" s="133">
        <v>13000</v>
      </c>
      <c r="E3706" s="108" t="str">
        <f>_xlfn.XLOOKUP($A3706,'Task3 Baza'!$A$2:$A$1999,'Task3 Baza'!$C$2:$C$1999,"non",0)</f>
        <v>Samux</v>
      </c>
      <c r="F3706" s="109" t="str">
        <f t="shared" si="118"/>
        <v>Gəncə</v>
      </c>
      <c r="G3706" s="110">
        <f t="shared" si="119"/>
        <v>20</v>
      </c>
    </row>
    <row r="3707" spans="1:7" x14ac:dyDescent="0.3">
      <c r="A3707" s="20" t="s">
        <v>1625</v>
      </c>
      <c r="B3707" s="102">
        <v>44070</v>
      </c>
      <c r="C3707" s="103">
        <v>0.14000000000000001</v>
      </c>
      <c r="D3707" s="133">
        <v>10300</v>
      </c>
      <c r="E3707" s="108" t="str">
        <f>_xlfn.XLOOKUP($A3707,'Task3 Baza'!$A$2:$A$1999,'Task3 Baza'!$C$2:$C$1999,"non",0)</f>
        <v>Xocalı</v>
      </c>
      <c r="F3707" s="109" t="str">
        <f t="shared" si="118"/>
        <v>Sumqayıt</v>
      </c>
      <c r="G3707" s="110">
        <f t="shared" si="119"/>
        <v>50</v>
      </c>
    </row>
    <row r="3708" spans="1:7" x14ac:dyDescent="0.3">
      <c r="A3708" s="20" t="s">
        <v>1822</v>
      </c>
      <c r="B3708" s="102">
        <v>44320</v>
      </c>
      <c r="C3708" s="103">
        <v>0.17</v>
      </c>
      <c r="D3708" s="133">
        <v>10300</v>
      </c>
      <c r="E3708" s="108" t="str">
        <f>_xlfn.XLOOKUP($A3708,'Task3 Baza'!$A$2:$A$1999,'Task3 Baza'!$C$2:$C$1999,"non",0)</f>
        <v>Quba</v>
      </c>
      <c r="F3708" s="109" t="str">
        <f t="shared" si="118"/>
        <v>Gəncə</v>
      </c>
      <c r="G3708" s="110">
        <f t="shared" si="119"/>
        <v>20</v>
      </c>
    </row>
    <row r="3709" spans="1:7" x14ac:dyDescent="0.3">
      <c r="A3709" s="20" t="s">
        <v>260</v>
      </c>
      <c r="B3709" s="102">
        <v>44535</v>
      </c>
      <c r="C3709" s="103">
        <v>0.2</v>
      </c>
      <c r="D3709" s="133">
        <v>9100</v>
      </c>
      <c r="E3709" s="108" t="str">
        <f>_xlfn.XLOOKUP($A3709,'Task3 Baza'!$A$2:$A$1999,'Task3 Baza'!$C$2:$C$1999,"non",0)</f>
        <v>Abşeron</v>
      </c>
      <c r="F3709" s="109" t="str">
        <f t="shared" si="118"/>
        <v>Bakı</v>
      </c>
      <c r="G3709" s="110">
        <f t="shared" si="119"/>
        <v>10</v>
      </c>
    </row>
    <row r="3710" spans="1:7" x14ac:dyDescent="0.3">
      <c r="A3710" s="20" t="s">
        <v>1720</v>
      </c>
      <c r="B3710" s="102">
        <v>44167</v>
      </c>
      <c r="C3710" s="103">
        <v>0.22</v>
      </c>
      <c r="D3710" s="133">
        <v>9900</v>
      </c>
      <c r="E3710" s="108" t="str">
        <f>_xlfn.XLOOKUP($A3710,'Task3 Baza'!$A$2:$A$1999,'Task3 Baza'!$C$2:$C$1999,"non",0)</f>
        <v>Gəncə</v>
      </c>
      <c r="F3710" s="109" t="str">
        <f t="shared" si="118"/>
        <v>Sumqayıt</v>
      </c>
      <c r="G3710" s="110">
        <f t="shared" si="119"/>
        <v>50</v>
      </c>
    </row>
    <row r="3711" spans="1:7" x14ac:dyDescent="0.3">
      <c r="A3711" s="20" t="s">
        <v>1018</v>
      </c>
      <c r="B3711" s="102">
        <v>43634</v>
      </c>
      <c r="C3711" s="103">
        <v>0.19</v>
      </c>
      <c r="D3711" s="133">
        <v>11700</v>
      </c>
      <c r="E3711" s="108" t="str">
        <f>_xlfn.XLOOKUP($A3711,'Task3 Baza'!$A$2:$A$1999,'Task3 Baza'!$C$2:$C$1999,"non",0)</f>
        <v>Zərdab</v>
      </c>
      <c r="F3711" s="109" t="str">
        <f t="shared" si="118"/>
        <v>Lənkəran</v>
      </c>
      <c r="G3711" s="110">
        <f t="shared" si="119"/>
        <v>42</v>
      </c>
    </row>
    <row r="3712" spans="1:7" x14ac:dyDescent="0.3">
      <c r="A3712" s="20" t="s">
        <v>1492</v>
      </c>
      <c r="B3712" s="102">
        <v>44675</v>
      </c>
      <c r="C3712" s="103">
        <v>0.14000000000000001</v>
      </c>
      <c r="D3712" s="133">
        <v>2700</v>
      </c>
      <c r="E3712" s="108" t="str">
        <f>_xlfn.XLOOKUP($A3712,'Task3 Baza'!$A$2:$A$1999,'Task3 Baza'!$C$2:$C$1999,"non",0)</f>
        <v>Astara</v>
      </c>
      <c r="F3712" s="109" t="str">
        <f t="shared" si="118"/>
        <v>Bakı</v>
      </c>
      <c r="G3712" s="110">
        <f t="shared" si="119"/>
        <v>10</v>
      </c>
    </row>
    <row r="3713" spans="1:7" x14ac:dyDescent="0.3">
      <c r="A3713" s="20" t="s">
        <v>1823</v>
      </c>
      <c r="B3713" s="102">
        <v>44411</v>
      </c>
      <c r="C3713" s="103">
        <v>0.24</v>
      </c>
      <c r="D3713" s="133">
        <v>6900</v>
      </c>
      <c r="E3713" s="108" t="str">
        <f>_xlfn.XLOOKUP($A3713,'Task3 Baza'!$A$2:$A$1999,'Task3 Baza'!$C$2:$C$1999,"non",0)</f>
        <v>Kəlbəcər</v>
      </c>
      <c r="F3713" s="109" t="str">
        <f t="shared" si="118"/>
        <v>Sumqayıt</v>
      </c>
      <c r="G3713" s="110">
        <f t="shared" si="119"/>
        <v>50</v>
      </c>
    </row>
    <row r="3714" spans="1:7" x14ac:dyDescent="0.3">
      <c r="A3714" s="20" t="s">
        <v>885</v>
      </c>
      <c r="B3714" s="102">
        <v>44260</v>
      </c>
      <c r="C3714" s="103">
        <v>0.16</v>
      </c>
      <c r="D3714" s="133">
        <v>10000</v>
      </c>
      <c r="E3714" s="108" t="str">
        <f>_xlfn.XLOOKUP($A3714,'Task3 Baza'!$A$2:$A$1999,'Task3 Baza'!$C$2:$C$1999,"non",0)</f>
        <v>Kəngərli</v>
      </c>
      <c r="F3714" s="109" t="str">
        <f t="shared" ref="F3714:F3777" si="120">VLOOKUP($E3714,$I$3:$K$75,2,0)</f>
        <v>Sumqayıt</v>
      </c>
      <c r="G3714" s="110">
        <f t="shared" ref="G3714:G3777" si="121">VLOOKUP(VLOOKUP($E3714,$I$3:$J$75,2,0),$L$3:$M$6,2,0)</f>
        <v>50</v>
      </c>
    </row>
    <row r="3715" spans="1:7" x14ac:dyDescent="0.3">
      <c r="A3715" s="20" t="s">
        <v>303</v>
      </c>
      <c r="B3715" s="102">
        <v>44227</v>
      </c>
      <c r="C3715" s="103">
        <v>0.19</v>
      </c>
      <c r="D3715" s="133">
        <v>5200</v>
      </c>
      <c r="E3715" s="108" t="str">
        <f>_xlfn.XLOOKUP($A3715,'Task3 Baza'!$A$2:$A$1999,'Task3 Baza'!$C$2:$C$1999,"non",0)</f>
        <v>Tovuz</v>
      </c>
      <c r="F3715" s="109" t="str">
        <f t="shared" si="120"/>
        <v>Lənkəran</v>
      </c>
      <c r="G3715" s="110">
        <f t="shared" si="121"/>
        <v>42</v>
      </c>
    </row>
    <row r="3716" spans="1:7" x14ac:dyDescent="0.3">
      <c r="A3716" s="20" t="s">
        <v>1289</v>
      </c>
      <c r="B3716" s="102">
        <v>43824</v>
      </c>
      <c r="C3716" s="103">
        <v>0.14000000000000001</v>
      </c>
      <c r="D3716" s="133">
        <v>1600</v>
      </c>
      <c r="E3716" s="108" t="str">
        <f>_xlfn.XLOOKUP($A3716,'Task3 Baza'!$A$2:$A$1999,'Task3 Baza'!$C$2:$C$1999,"non",0)</f>
        <v>Ağdam</v>
      </c>
      <c r="F3716" s="109" t="str">
        <f t="shared" si="120"/>
        <v>Bakı</v>
      </c>
      <c r="G3716" s="110">
        <f t="shared" si="121"/>
        <v>10</v>
      </c>
    </row>
    <row r="3717" spans="1:7" x14ac:dyDescent="0.3">
      <c r="A3717" s="20" t="s">
        <v>1091</v>
      </c>
      <c r="B3717" s="102">
        <v>44677</v>
      </c>
      <c r="C3717" s="103">
        <v>0.16</v>
      </c>
      <c r="D3717" s="133">
        <v>10500</v>
      </c>
      <c r="E3717" s="108" t="str">
        <f>_xlfn.XLOOKUP($A3717,'Task3 Baza'!$A$2:$A$1999,'Task3 Baza'!$C$2:$C$1999,"non",0)</f>
        <v>Xızı</v>
      </c>
      <c r="F3717" s="109" t="str">
        <f t="shared" si="120"/>
        <v>Sumqayıt</v>
      </c>
      <c r="G3717" s="110">
        <f t="shared" si="121"/>
        <v>50</v>
      </c>
    </row>
    <row r="3718" spans="1:7" x14ac:dyDescent="0.3">
      <c r="A3718" s="20" t="s">
        <v>1090</v>
      </c>
      <c r="B3718" s="102">
        <v>44908</v>
      </c>
      <c r="C3718" s="103">
        <v>0.15</v>
      </c>
      <c r="D3718" s="133">
        <v>4900</v>
      </c>
      <c r="E3718" s="108" t="str">
        <f>_xlfn.XLOOKUP($A3718,'Task3 Baza'!$A$2:$A$1999,'Task3 Baza'!$C$2:$C$1999,"non",0)</f>
        <v>İmişli</v>
      </c>
      <c r="F3718" s="109" t="str">
        <f t="shared" si="120"/>
        <v>Sumqayıt</v>
      </c>
      <c r="G3718" s="110">
        <f t="shared" si="121"/>
        <v>50</v>
      </c>
    </row>
    <row r="3719" spans="1:7" x14ac:dyDescent="0.3">
      <c r="A3719" s="20" t="s">
        <v>335</v>
      </c>
      <c r="B3719" s="102">
        <v>44147</v>
      </c>
      <c r="C3719" s="103">
        <v>0.21</v>
      </c>
      <c r="D3719" s="133">
        <v>4500</v>
      </c>
      <c r="E3719" s="108" t="str">
        <f>_xlfn.XLOOKUP($A3719,'Task3 Baza'!$A$2:$A$1999,'Task3 Baza'!$C$2:$C$1999,"non",0)</f>
        <v>Balakən</v>
      </c>
      <c r="F3719" s="109" t="str">
        <f t="shared" si="120"/>
        <v>Bakı</v>
      </c>
      <c r="G3719" s="110">
        <f t="shared" si="121"/>
        <v>10</v>
      </c>
    </row>
    <row r="3720" spans="1:7" x14ac:dyDescent="0.3">
      <c r="A3720" s="20" t="s">
        <v>151</v>
      </c>
      <c r="B3720" s="102">
        <v>44042</v>
      </c>
      <c r="C3720" s="103">
        <v>0.2</v>
      </c>
      <c r="D3720" s="133">
        <v>4100</v>
      </c>
      <c r="E3720" s="108" t="str">
        <f>_xlfn.XLOOKUP($A3720,'Task3 Baza'!$A$2:$A$1999,'Task3 Baza'!$C$2:$C$1999,"non",0)</f>
        <v>Gəncə</v>
      </c>
      <c r="F3720" s="109" t="str">
        <f t="shared" si="120"/>
        <v>Sumqayıt</v>
      </c>
      <c r="G3720" s="110">
        <f t="shared" si="121"/>
        <v>50</v>
      </c>
    </row>
    <row r="3721" spans="1:7" x14ac:dyDescent="0.3">
      <c r="A3721" s="20" t="s">
        <v>1213</v>
      </c>
      <c r="B3721" s="102">
        <v>44346</v>
      </c>
      <c r="C3721" s="103">
        <v>0.19</v>
      </c>
      <c r="D3721" s="133">
        <v>10500</v>
      </c>
      <c r="E3721" s="108" t="str">
        <f>_xlfn.XLOOKUP($A3721,'Task3 Baza'!$A$2:$A$1999,'Task3 Baza'!$C$2:$C$1999,"non",0)</f>
        <v>Babək</v>
      </c>
      <c r="F3721" s="109" t="str">
        <f t="shared" si="120"/>
        <v>Bakı</v>
      </c>
      <c r="G3721" s="110">
        <f t="shared" si="121"/>
        <v>10</v>
      </c>
    </row>
    <row r="3722" spans="1:7" x14ac:dyDescent="0.3">
      <c r="A3722" s="20" t="s">
        <v>1534</v>
      </c>
      <c r="B3722" s="102">
        <v>44148</v>
      </c>
      <c r="C3722" s="103">
        <v>0.21</v>
      </c>
      <c r="D3722" s="133">
        <v>3800</v>
      </c>
      <c r="E3722" s="108" t="str">
        <f>_xlfn.XLOOKUP($A3722,'Task3 Baza'!$A$2:$A$1999,'Task3 Baza'!$C$2:$C$1999,"non",0)</f>
        <v>Samux</v>
      </c>
      <c r="F3722" s="109" t="str">
        <f t="shared" si="120"/>
        <v>Gəncə</v>
      </c>
      <c r="G3722" s="110">
        <f t="shared" si="121"/>
        <v>20</v>
      </c>
    </row>
    <row r="3723" spans="1:7" x14ac:dyDescent="0.3">
      <c r="A3723" s="20" t="s">
        <v>1594</v>
      </c>
      <c r="B3723" s="102">
        <v>44363</v>
      </c>
      <c r="C3723" s="103">
        <v>0.19</v>
      </c>
      <c r="D3723" s="133">
        <v>13000</v>
      </c>
      <c r="E3723" s="108" t="str">
        <f>_xlfn.XLOOKUP($A3723,'Task3 Baza'!$A$2:$A$1999,'Task3 Baza'!$C$2:$C$1999,"non",0)</f>
        <v>Şəki</v>
      </c>
      <c r="F3723" s="109" t="str">
        <f t="shared" si="120"/>
        <v>Lənkəran</v>
      </c>
      <c r="G3723" s="110">
        <f t="shared" si="121"/>
        <v>42</v>
      </c>
    </row>
    <row r="3724" spans="1:7" x14ac:dyDescent="0.3">
      <c r="A3724" s="20" t="s">
        <v>1824</v>
      </c>
      <c r="B3724" s="102">
        <v>44338</v>
      </c>
      <c r="C3724" s="103">
        <v>0.2</v>
      </c>
      <c r="D3724" s="133">
        <v>10800</v>
      </c>
      <c r="E3724" s="108" t="str">
        <f>_xlfn.XLOOKUP($A3724,'Task3 Baza'!$A$2:$A$1999,'Task3 Baza'!$C$2:$C$1999,"non",0)</f>
        <v>Hacıqabul</v>
      </c>
      <c r="F3724" s="109" t="str">
        <f t="shared" si="120"/>
        <v>Sumqayıt</v>
      </c>
      <c r="G3724" s="110">
        <f t="shared" si="121"/>
        <v>50</v>
      </c>
    </row>
    <row r="3725" spans="1:7" x14ac:dyDescent="0.3">
      <c r="A3725" s="20" t="s">
        <v>653</v>
      </c>
      <c r="B3725" s="102">
        <v>44319</v>
      </c>
      <c r="C3725" s="103">
        <v>0.14000000000000001</v>
      </c>
      <c r="D3725" s="133">
        <v>9700</v>
      </c>
      <c r="E3725" s="108" t="str">
        <f>_xlfn.XLOOKUP($A3725,'Task3 Baza'!$A$2:$A$1999,'Task3 Baza'!$C$2:$C$1999,"non",0)</f>
        <v>Füzuli</v>
      </c>
      <c r="F3725" s="109" t="str">
        <f t="shared" si="120"/>
        <v>Sumqayıt</v>
      </c>
      <c r="G3725" s="110">
        <f t="shared" si="121"/>
        <v>50</v>
      </c>
    </row>
    <row r="3726" spans="1:7" x14ac:dyDescent="0.3">
      <c r="A3726" s="20" t="s">
        <v>1507</v>
      </c>
      <c r="B3726" s="102">
        <v>44539</v>
      </c>
      <c r="C3726" s="103">
        <v>0.21</v>
      </c>
      <c r="D3726" s="133">
        <v>1800</v>
      </c>
      <c r="E3726" s="108" t="str">
        <f>_xlfn.XLOOKUP($A3726,'Task3 Baza'!$A$2:$A$1999,'Task3 Baza'!$C$2:$C$1999,"non",0)</f>
        <v>Zərdab</v>
      </c>
      <c r="F3726" s="109" t="str">
        <f t="shared" si="120"/>
        <v>Lənkəran</v>
      </c>
      <c r="G3726" s="110">
        <f t="shared" si="121"/>
        <v>42</v>
      </c>
    </row>
    <row r="3727" spans="1:7" x14ac:dyDescent="0.3">
      <c r="A3727" s="20" t="s">
        <v>1470</v>
      </c>
      <c r="B3727" s="102">
        <v>44083</v>
      </c>
      <c r="C3727" s="103">
        <v>0.16</v>
      </c>
      <c r="D3727" s="133">
        <v>11000</v>
      </c>
      <c r="E3727" s="108" t="str">
        <f>_xlfn.XLOOKUP($A3727,'Task3 Baza'!$A$2:$A$1999,'Task3 Baza'!$C$2:$C$1999,"non",0)</f>
        <v>Ordubad</v>
      </c>
      <c r="F3727" s="109" t="str">
        <f t="shared" si="120"/>
        <v>Gəncə</v>
      </c>
      <c r="G3727" s="110">
        <f t="shared" si="121"/>
        <v>20</v>
      </c>
    </row>
    <row r="3728" spans="1:7" x14ac:dyDescent="0.3">
      <c r="A3728" s="20" t="s">
        <v>1139</v>
      </c>
      <c r="B3728" s="102">
        <v>44133</v>
      </c>
      <c r="C3728" s="103">
        <v>0.14000000000000001</v>
      </c>
      <c r="D3728" s="133">
        <v>3000</v>
      </c>
      <c r="E3728" s="108" t="str">
        <f>_xlfn.XLOOKUP($A3728,'Task3 Baza'!$A$2:$A$1999,'Task3 Baza'!$C$2:$C$1999,"non",0)</f>
        <v>Tovuz</v>
      </c>
      <c r="F3728" s="109" t="str">
        <f t="shared" si="120"/>
        <v>Lənkəran</v>
      </c>
      <c r="G3728" s="110">
        <f t="shared" si="121"/>
        <v>42</v>
      </c>
    </row>
    <row r="3729" spans="1:7" x14ac:dyDescent="0.3">
      <c r="A3729" s="20" t="s">
        <v>177</v>
      </c>
      <c r="B3729" s="102">
        <v>44345</v>
      </c>
      <c r="C3729" s="103">
        <v>0.24</v>
      </c>
      <c r="D3729" s="133">
        <v>7600</v>
      </c>
      <c r="E3729" s="108" t="str">
        <f>_xlfn.XLOOKUP($A3729,'Task3 Baza'!$A$2:$A$1999,'Task3 Baza'!$C$2:$C$1999,"non",0)</f>
        <v>Oğuz</v>
      </c>
      <c r="F3729" s="109" t="str">
        <f t="shared" si="120"/>
        <v>Gəncə</v>
      </c>
      <c r="G3729" s="110">
        <f t="shared" si="121"/>
        <v>20</v>
      </c>
    </row>
    <row r="3730" spans="1:7" x14ac:dyDescent="0.3">
      <c r="A3730" s="20" t="s">
        <v>398</v>
      </c>
      <c r="B3730" s="102">
        <v>44016</v>
      </c>
      <c r="C3730" s="103">
        <v>0.15</v>
      </c>
      <c r="D3730" s="133">
        <v>4300</v>
      </c>
      <c r="E3730" s="108" t="str">
        <f>_xlfn.XLOOKUP($A3730,'Task3 Baza'!$A$2:$A$1999,'Task3 Baza'!$C$2:$C$1999,"non",0)</f>
        <v>Ağdaş</v>
      </c>
      <c r="F3730" s="109" t="str">
        <f t="shared" si="120"/>
        <v>Bakı</v>
      </c>
      <c r="G3730" s="110">
        <f t="shared" si="121"/>
        <v>10</v>
      </c>
    </row>
    <row r="3731" spans="1:7" x14ac:dyDescent="0.3">
      <c r="A3731" s="20" t="s">
        <v>927</v>
      </c>
      <c r="B3731" s="102">
        <v>44070</v>
      </c>
      <c r="C3731" s="103">
        <v>0.21</v>
      </c>
      <c r="D3731" s="133">
        <v>4400</v>
      </c>
      <c r="E3731" s="108" t="str">
        <f>_xlfn.XLOOKUP($A3731,'Task3 Baza'!$A$2:$A$1999,'Task3 Baza'!$C$2:$C$1999,"non",0)</f>
        <v>Ağdam</v>
      </c>
      <c r="F3731" s="109" t="str">
        <f t="shared" si="120"/>
        <v>Bakı</v>
      </c>
      <c r="G3731" s="110">
        <f t="shared" si="121"/>
        <v>10</v>
      </c>
    </row>
    <row r="3732" spans="1:7" x14ac:dyDescent="0.3">
      <c r="A3732" s="20" t="s">
        <v>728</v>
      </c>
      <c r="B3732" s="102">
        <v>44348</v>
      </c>
      <c r="C3732" s="103">
        <v>0.24</v>
      </c>
      <c r="D3732" s="133">
        <v>7800</v>
      </c>
      <c r="E3732" s="108" t="str">
        <f>_xlfn.XLOOKUP($A3732,'Task3 Baza'!$A$2:$A$1999,'Task3 Baza'!$C$2:$C$1999,"non",0)</f>
        <v>Salyan</v>
      </c>
      <c r="F3732" s="109" t="str">
        <f t="shared" si="120"/>
        <v>Gəncə</v>
      </c>
      <c r="G3732" s="110">
        <f t="shared" si="121"/>
        <v>20</v>
      </c>
    </row>
    <row r="3733" spans="1:7" x14ac:dyDescent="0.3">
      <c r="A3733" s="20" t="s">
        <v>1321</v>
      </c>
      <c r="B3733" s="102">
        <v>44157</v>
      </c>
      <c r="C3733" s="103">
        <v>0.17</v>
      </c>
      <c r="D3733" s="133">
        <v>2800</v>
      </c>
      <c r="E3733" s="108" t="str">
        <f>_xlfn.XLOOKUP($A3733,'Task3 Baza'!$A$2:$A$1999,'Task3 Baza'!$C$2:$C$1999,"non",0)</f>
        <v>Cəbrayıl</v>
      </c>
      <c r="F3733" s="109" t="str">
        <f t="shared" si="120"/>
        <v>Bakı</v>
      </c>
      <c r="G3733" s="110">
        <f t="shared" si="121"/>
        <v>10</v>
      </c>
    </row>
    <row r="3734" spans="1:7" x14ac:dyDescent="0.3">
      <c r="A3734" s="20" t="s">
        <v>555</v>
      </c>
      <c r="B3734" s="102">
        <v>44116</v>
      </c>
      <c r="C3734" s="103">
        <v>0.16</v>
      </c>
      <c r="D3734" s="133">
        <v>2600</v>
      </c>
      <c r="E3734" s="108" t="str">
        <f>_xlfn.XLOOKUP($A3734,'Task3 Baza'!$A$2:$A$1999,'Task3 Baza'!$C$2:$C$1999,"non",0)</f>
        <v>Goranboy</v>
      </c>
      <c r="F3734" s="109" t="str">
        <f t="shared" si="120"/>
        <v>Sumqayıt</v>
      </c>
      <c r="G3734" s="110">
        <f t="shared" si="121"/>
        <v>50</v>
      </c>
    </row>
    <row r="3735" spans="1:7" x14ac:dyDescent="0.3">
      <c r="A3735" s="20" t="s">
        <v>200</v>
      </c>
      <c r="B3735" s="102">
        <v>43857</v>
      </c>
      <c r="C3735" s="103">
        <v>0.18</v>
      </c>
      <c r="D3735" s="133">
        <v>12900</v>
      </c>
      <c r="E3735" s="108" t="str">
        <f>_xlfn.XLOOKUP($A3735,'Task3 Baza'!$A$2:$A$1999,'Task3 Baza'!$C$2:$C$1999,"non",0)</f>
        <v>Ordubad</v>
      </c>
      <c r="F3735" s="109" t="str">
        <f t="shared" si="120"/>
        <v>Gəncə</v>
      </c>
      <c r="G3735" s="110">
        <f t="shared" si="121"/>
        <v>20</v>
      </c>
    </row>
    <row r="3736" spans="1:7" x14ac:dyDescent="0.3">
      <c r="A3736" s="20" t="s">
        <v>170</v>
      </c>
      <c r="B3736" s="102">
        <v>44150</v>
      </c>
      <c r="C3736" s="103">
        <v>0.22</v>
      </c>
      <c r="D3736" s="133">
        <v>1100</v>
      </c>
      <c r="E3736" s="108" t="str">
        <f>_xlfn.XLOOKUP($A3736,'Task3 Baza'!$A$2:$A$1999,'Task3 Baza'!$C$2:$C$1999,"non",0)</f>
        <v>Zəngilan</v>
      </c>
      <c r="F3736" s="109" t="str">
        <f t="shared" si="120"/>
        <v>Lənkəran</v>
      </c>
      <c r="G3736" s="110">
        <f t="shared" si="121"/>
        <v>42</v>
      </c>
    </row>
    <row r="3737" spans="1:7" x14ac:dyDescent="0.3">
      <c r="A3737" s="20" t="s">
        <v>1551</v>
      </c>
      <c r="B3737" s="102">
        <v>44511</v>
      </c>
      <c r="C3737" s="103">
        <v>0.2</v>
      </c>
      <c r="D3737" s="133">
        <v>11800</v>
      </c>
      <c r="E3737" s="108" t="str">
        <f>_xlfn.XLOOKUP($A3737,'Task3 Baza'!$A$2:$A$1999,'Task3 Baza'!$C$2:$C$1999,"non",0)</f>
        <v>Qobustan</v>
      </c>
      <c r="F3737" s="109" t="str">
        <f t="shared" si="120"/>
        <v>Gəncə</v>
      </c>
      <c r="G3737" s="110">
        <f t="shared" si="121"/>
        <v>20</v>
      </c>
    </row>
    <row r="3738" spans="1:7" x14ac:dyDescent="0.3">
      <c r="A3738" s="20" t="s">
        <v>1744</v>
      </c>
      <c r="B3738" s="102">
        <v>43644</v>
      </c>
      <c r="C3738" s="103">
        <v>0.14000000000000001</v>
      </c>
      <c r="D3738" s="133">
        <v>9500</v>
      </c>
      <c r="E3738" s="108" t="str">
        <f>_xlfn.XLOOKUP($A3738,'Task3 Baza'!$A$2:$A$1999,'Task3 Baza'!$C$2:$C$1999,"non",0)</f>
        <v>Sabirabad</v>
      </c>
      <c r="F3738" s="109" t="str">
        <f t="shared" si="120"/>
        <v>Gəncə</v>
      </c>
      <c r="G3738" s="110">
        <f t="shared" si="121"/>
        <v>20</v>
      </c>
    </row>
    <row r="3739" spans="1:7" x14ac:dyDescent="0.3">
      <c r="A3739" s="20" t="s">
        <v>1825</v>
      </c>
      <c r="B3739" s="102">
        <v>44515</v>
      </c>
      <c r="C3739" s="103">
        <v>0.18</v>
      </c>
      <c r="D3739" s="133">
        <v>4600</v>
      </c>
      <c r="E3739" s="108" t="str">
        <f>_xlfn.XLOOKUP($A3739,'Task3 Baza'!$A$2:$A$1999,'Task3 Baza'!$C$2:$C$1999,"non",0)</f>
        <v>Lənkəran</v>
      </c>
      <c r="F3739" s="109" t="str">
        <f t="shared" si="120"/>
        <v>Gəncə</v>
      </c>
      <c r="G3739" s="110">
        <f t="shared" si="121"/>
        <v>20</v>
      </c>
    </row>
    <row r="3740" spans="1:7" x14ac:dyDescent="0.3">
      <c r="A3740" s="20" t="s">
        <v>1688</v>
      </c>
      <c r="B3740" s="102">
        <v>43629</v>
      </c>
      <c r="C3740" s="103">
        <v>0.16</v>
      </c>
      <c r="D3740" s="133">
        <v>10400</v>
      </c>
      <c r="E3740" s="108" t="str">
        <f>_xlfn.XLOOKUP($A3740,'Task3 Baza'!$A$2:$A$1999,'Task3 Baza'!$C$2:$C$1999,"non",0)</f>
        <v>Ağstafa</v>
      </c>
      <c r="F3740" s="109" t="str">
        <f t="shared" si="120"/>
        <v>Bakı</v>
      </c>
      <c r="G3740" s="110">
        <f t="shared" si="121"/>
        <v>10</v>
      </c>
    </row>
    <row r="3741" spans="1:7" x14ac:dyDescent="0.3">
      <c r="A3741" s="20" t="s">
        <v>1140</v>
      </c>
      <c r="B3741" s="102">
        <v>44272</v>
      </c>
      <c r="C3741" s="103">
        <v>0.22</v>
      </c>
      <c r="D3741" s="133">
        <v>9900</v>
      </c>
      <c r="E3741" s="108" t="str">
        <f>_xlfn.XLOOKUP($A3741,'Task3 Baza'!$A$2:$A$1999,'Task3 Baza'!$C$2:$C$1999,"non",0)</f>
        <v>Laçın</v>
      </c>
      <c r="F3741" s="109" t="str">
        <f t="shared" si="120"/>
        <v>Gəncə</v>
      </c>
      <c r="G3741" s="110">
        <f t="shared" si="121"/>
        <v>20</v>
      </c>
    </row>
    <row r="3742" spans="1:7" x14ac:dyDescent="0.3">
      <c r="A3742" s="20" t="s">
        <v>1826</v>
      </c>
      <c r="B3742" s="102">
        <v>44101</v>
      </c>
      <c r="C3742" s="103">
        <v>0.16</v>
      </c>
      <c r="D3742" s="133">
        <v>7200</v>
      </c>
      <c r="E3742" s="108" t="str">
        <f>_xlfn.XLOOKUP($A3742,'Task3 Baza'!$A$2:$A$1999,'Task3 Baza'!$C$2:$C$1999,"non",0)</f>
        <v>Şirvan</v>
      </c>
      <c r="F3742" s="109" t="str">
        <f t="shared" si="120"/>
        <v>Lənkəran</v>
      </c>
      <c r="G3742" s="110">
        <f t="shared" si="121"/>
        <v>42</v>
      </c>
    </row>
    <row r="3743" spans="1:7" x14ac:dyDescent="0.3">
      <c r="A3743" s="20" t="s">
        <v>209</v>
      </c>
      <c r="B3743" s="102">
        <v>44378</v>
      </c>
      <c r="C3743" s="103">
        <v>0.14000000000000001</v>
      </c>
      <c r="D3743" s="133">
        <v>4800</v>
      </c>
      <c r="E3743" s="108" t="str">
        <f>_xlfn.XLOOKUP($A3743,'Task3 Baza'!$A$2:$A$1999,'Task3 Baza'!$C$2:$C$1999,"non",0)</f>
        <v>Ucar</v>
      </c>
      <c r="F3743" s="109" t="str">
        <f t="shared" si="120"/>
        <v>Lənkəran</v>
      </c>
      <c r="G3743" s="110">
        <f t="shared" si="121"/>
        <v>42</v>
      </c>
    </row>
    <row r="3744" spans="1:7" x14ac:dyDescent="0.3">
      <c r="A3744" s="20" t="s">
        <v>1579</v>
      </c>
      <c r="B3744" s="102">
        <v>44248</v>
      </c>
      <c r="C3744" s="103">
        <v>0.15</v>
      </c>
      <c r="D3744" s="133">
        <v>11400</v>
      </c>
      <c r="E3744" s="108" t="str">
        <f>_xlfn.XLOOKUP($A3744,'Task3 Baza'!$A$2:$A$1999,'Task3 Baza'!$C$2:$C$1999,"non",0)</f>
        <v>Qusar</v>
      </c>
      <c r="F3744" s="109" t="str">
        <f t="shared" si="120"/>
        <v>Gəncə</v>
      </c>
      <c r="G3744" s="110">
        <f t="shared" si="121"/>
        <v>20</v>
      </c>
    </row>
    <row r="3745" spans="1:7" x14ac:dyDescent="0.3">
      <c r="A3745" s="20" t="s">
        <v>314</v>
      </c>
      <c r="B3745" s="102">
        <v>44277</v>
      </c>
      <c r="C3745" s="103">
        <v>0.21</v>
      </c>
      <c r="D3745" s="133">
        <v>11000</v>
      </c>
      <c r="E3745" s="108" t="str">
        <f>_xlfn.XLOOKUP($A3745,'Task3 Baza'!$A$2:$A$1999,'Task3 Baza'!$C$2:$C$1999,"non",0)</f>
        <v>Ağdam</v>
      </c>
      <c r="F3745" s="109" t="str">
        <f t="shared" si="120"/>
        <v>Bakı</v>
      </c>
      <c r="G3745" s="110">
        <f t="shared" si="121"/>
        <v>10</v>
      </c>
    </row>
    <row r="3746" spans="1:7" x14ac:dyDescent="0.3">
      <c r="A3746" s="20" t="s">
        <v>1804</v>
      </c>
      <c r="B3746" s="102">
        <v>44508</v>
      </c>
      <c r="C3746" s="103">
        <v>0.21</v>
      </c>
      <c r="D3746" s="133">
        <v>4600</v>
      </c>
      <c r="E3746" s="108" t="str">
        <f>_xlfn.XLOOKUP($A3746,'Task3 Baza'!$A$2:$A$1999,'Task3 Baza'!$C$2:$C$1999,"non",0)</f>
        <v>Siyəzən</v>
      </c>
      <c r="F3746" s="109" t="str">
        <f t="shared" si="120"/>
        <v>Gəncə</v>
      </c>
      <c r="G3746" s="110">
        <f t="shared" si="121"/>
        <v>20</v>
      </c>
    </row>
    <row r="3747" spans="1:7" x14ac:dyDescent="0.3">
      <c r="A3747" s="20" t="s">
        <v>375</v>
      </c>
      <c r="B3747" s="102">
        <v>43980</v>
      </c>
      <c r="C3747" s="103">
        <v>0.18</v>
      </c>
      <c r="D3747" s="133">
        <v>1500</v>
      </c>
      <c r="E3747" s="108" t="str">
        <f>_xlfn.XLOOKUP($A3747,'Task3 Baza'!$A$2:$A$1999,'Task3 Baza'!$C$2:$C$1999,"non",0)</f>
        <v>Qubadlı</v>
      </c>
      <c r="F3747" s="109" t="str">
        <f t="shared" si="120"/>
        <v>Gəncə</v>
      </c>
      <c r="G3747" s="110">
        <f t="shared" si="121"/>
        <v>20</v>
      </c>
    </row>
    <row r="3748" spans="1:7" x14ac:dyDescent="0.3">
      <c r="A3748" s="20" t="s">
        <v>514</v>
      </c>
      <c r="B3748" s="102">
        <v>44195</v>
      </c>
      <c r="C3748" s="103">
        <v>0.18</v>
      </c>
      <c r="D3748" s="133">
        <v>4200</v>
      </c>
      <c r="E3748" s="108" t="str">
        <f>_xlfn.XLOOKUP($A3748,'Task3 Baza'!$A$2:$A$1999,'Task3 Baza'!$C$2:$C$1999,"non",0)</f>
        <v>Tovuz</v>
      </c>
      <c r="F3748" s="109" t="str">
        <f t="shared" si="120"/>
        <v>Lənkəran</v>
      </c>
      <c r="G3748" s="110">
        <f t="shared" si="121"/>
        <v>42</v>
      </c>
    </row>
    <row r="3749" spans="1:7" x14ac:dyDescent="0.3">
      <c r="A3749" s="20" t="s">
        <v>1758</v>
      </c>
      <c r="B3749" s="102">
        <v>44177</v>
      </c>
      <c r="C3749" s="103">
        <v>0.2</v>
      </c>
      <c r="D3749" s="133">
        <v>8300</v>
      </c>
      <c r="E3749" s="108" t="str">
        <f>_xlfn.XLOOKUP($A3749,'Task3 Baza'!$A$2:$A$1999,'Task3 Baza'!$C$2:$C$1999,"non",0)</f>
        <v>Ağcabədi</v>
      </c>
      <c r="F3749" s="109" t="str">
        <f t="shared" si="120"/>
        <v>Bakı</v>
      </c>
      <c r="G3749" s="110">
        <f t="shared" si="121"/>
        <v>10</v>
      </c>
    </row>
    <row r="3750" spans="1:7" x14ac:dyDescent="0.3">
      <c r="A3750" s="20" t="s">
        <v>1245</v>
      </c>
      <c r="B3750" s="102">
        <v>43636</v>
      </c>
      <c r="C3750" s="103">
        <v>0.22</v>
      </c>
      <c r="D3750" s="133">
        <v>12800</v>
      </c>
      <c r="E3750" s="108" t="str">
        <f>_xlfn.XLOOKUP($A3750,'Task3 Baza'!$A$2:$A$1999,'Task3 Baza'!$C$2:$C$1999,"non",0)</f>
        <v>Zərdab</v>
      </c>
      <c r="F3750" s="109" t="str">
        <f t="shared" si="120"/>
        <v>Lənkəran</v>
      </c>
      <c r="G3750" s="110">
        <f t="shared" si="121"/>
        <v>42</v>
      </c>
    </row>
    <row r="3751" spans="1:7" x14ac:dyDescent="0.3">
      <c r="A3751" s="20" t="s">
        <v>403</v>
      </c>
      <c r="B3751" s="102">
        <v>44614</v>
      </c>
      <c r="C3751" s="103">
        <v>0.21</v>
      </c>
      <c r="D3751" s="133">
        <v>5900</v>
      </c>
      <c r="E3751" s="108" t="str">
        <f>_xlfn.XLOOKUP($A3751,'Task3 Baza'!$A$2:$A$1999,'Task3 Baza'!$C$2:$C$1999,"non",0)</f>
        <v>Şəmkir</v>
      </c>
      <c r="F3751" s="109" t="str">
        <f t="shared" si="120"/>
        <v>Lənkəran</v>
      </c>
      <c r="G3751" s="110">
        <f t="shared" si="121"/>
        <v>42</v>
      </c>
    </row>
    <row r="3752" spans="1:7" x14ac:dyDescent="0.3">
      <c r="A3752" s="20" t="s">
        <v>1774</v>
      </c>
      <c r="B3752" s="102">
        <v>44125</v>
      </c>
      <c r="C3752" s="103">
        <v>0.23</v>
      </c>
      <c r="D3752" s="133">
        <v>9200</v>
      </c>
      <c r="E3752" s="108" t="str">
        <f>_xlfn.XLOOKUP($A3752,'Task3 Baza'!$A$2:$A$1999,'Task3 Baza'!$C$2:$C$1999,"non",0)</f>
        <v>Şəmkir</v>
      </c>
      <c r="F3752" s="109" t="str">
        <f t="shared" si="120"/>
        <v>Lənkəran</v>
      </c>
      <c r="G3752" s="110">
        <f t="shared" si="121"/>
        <v>42</v>
      </c>
    </row>
    <row r="3753" spans="1:7" x14ac:dyDescent="0.3">
      <c r="A3753" s="20" t="s">
        <v>1791</v>
      </c>
      <c r="B3753" s="102">
        <v>44440</v>
      </c>
      <c r="C3753" s="103">
        <v>0.22</v>
      </c>
      <c r="D3753" s="133">
        <v>11900</v>
      </c>
      <c r="E3753" s="108" t="str">
        <f>_xlfn.XLOOKUP($A3753,'Task3 Baza'!$A$2:$A$1999,'Task3 Baza'!$C$2:$C$1999,"non",0)</f>
        <v>Füzuli</v>
      </c>
      <c r="F3753" s="109" t="str">
        <f t="shared" si="120"/>
        <v>Sumqayıt</v>
      </c>
      <c r="G3753" s="110">
        <f t="shared" si="121"/>
        <v>50</v>
      </c>
    </row>
    <row r="3754" spans="1:7" x14ac:dyDescent="0.3">
      <c r="A3754" s="20" t="s">
        <v>1033</v>
      </c>
      <c r="B3754" s="102">
        <v>44045</v>
      </c>
      <c r="C3754" s="103">
        <v>0.19</v>
      </c>
      <c r="D3754" s="133">
        <v>2900</v>
      </c>
      <c r="E3754" s="108" t="str">
        <f>_xlfn.XLOOKUP($A3754,'Task3 Baza'!$A$2:$A$1999,'Task3 Baza'!$C$2:$C$1999,"non",0)</f>
        <v>Ordubad</v>
      </c>
      <c r="F3754" s="109" t="str">
        <f t="shared" si="120"/>
        <v>Gəncə</v>
      </c>
      <c r="G3754" s="110">
        <f t="shared" si="121"/>
        <v>20</v>
      </c>
    </row>
    <row r="3755" spans="1:7" x14ac:dyDescent="0.3">
      <c r="A3755" s="20" t="s">
        <v>1827</v>
      </c>
      <c r="B3755" s="102">
        <v>44502</v>
      </c>
      <c r="C3755" s="103">
        <v>0.18</v>
      </c>
      <c r="D3755" s="133">
        <v>6500</v>
      </c>
      <c r="E3755" s="108" t="str">
        <f>_xlfn.XLOOKUP($A3755,'Task3 Baza'!$A$2:$A$1999,'Task3 Baza'!$C$2:$C$1999,"non",0)</f>
        <v>Lənkəran</v>
      </c>
      <c r="F3755" s="109" t="str">
        <f t="shared" si="120"/>
        <v>Gəncə</v>
      </c>
      <c r="G3755" s="110">
        <f t="shared" si="121"/>
        <v>20</v>
      </c>
    </row>
    <row r="3756" spans="1:7" x14ac:dyDescent="0.3">
      <c r="A3756" s="20" t="s">
        <v>183</v>
      </c>
      <c r="B3756" s="102">
        <v>43763</v>
      </c>
      <c r="C3756" s="103">
        <v>0.16</v>
      </c>
      <c r="D3756" s="133">
        <v>7700</v>
      </c>
      <c r="E3756" s="108" t="str">
        <f>_xlfn.XLOOKUP($A3756,'Task3 Baza'!$A$2:$A$1999,'Task3 Baza'!$C$2:$C$1999,"non",0)</f>
        <v>Qubadlı</v>
      </c>
      <c r="F3756" s="109" t="str">
        <f t="shared" si="120"/>
        <v>Gəncə</v>
      </c>
      <c r="G3756" s="110">
        <f t="shared" si="121"/>
        <v>20</v>
      </c>
    </row>
    <row r="3757" spans="1:7" x14ac:dyDescent="0.3">
      <c r="A3757" s="20" t="s">
        <v>1290</v>
      </c>
      <c r="B3757" s="102">
        <v>44424</v>
      </c>
      <c r="C3757" s="103">
        <v>0.17</v>
      </c>
      <c r="D3757" s="133">
        <v>8000</v>
      </c>
      <c r="E3757" s="108" t="str">
        <f>_xlfn.XLOOKUP($A3757,'Task3 Baza'!$A$2:$A$1999,'Task3 Baza'!$C$2:$C$1999,"non",0)</f>
        <v>Ağstafa</v>
      </c>
      <c r="F3757" s="109" t="str">
        <f t="shared" si="120"/>
        <v>Bakı</v>
      </c>
      <c r="G3757" s="110">
        <f t="shared" si="121"/>
        <v>10</v>
      </c>
    </row>
    <row r="3758" spans="1:7" x14ac:dyDescent="0.3">
      <c r="A3758" s="20" t="s">
        <v>1295</v>
      </c>
      <c r="B3758" s="102">
        <v>43888</v>
      </c>
      <c r="C3758" s="103">
        <v>0.22</v>
      </c>
      <c r="D3758" s="133">
        <v>4000</v>
      </c>
      <c r="E3758" s="108" t="str">
        <f>_xlfn.XLOOKUP($A3758,'Task3 Baza'!$A$2:$A$1999,'Task3 Baza'!$C$2:$C$1999,"non",0)</f>
        <v>Sədərək</v>
      </c>
      <c r="F3758" s="109" t="str">
        <f t="shared" si="120"/>
        <v>Gəncə</v>
      </c>
      <c r="G3758" s="110">
        <f t="shared" si="121"/>
        <v>20</v>
      </c>
    </row>
    <row r="3759" spans="1:7" x14ac:dyDescent="0.3">
      <c r="A3759" s="20" t="s">
        <v>943</v>
      </c>
      <c r="B3759" s="102">
        <v>43956</v>
      </c>
      <c r="C3759" s="103">
        <v>0.14000000000000001</v>
      </c>
      <c r="D3759" s="133">
        <v>3000</v>
      </c>
      <c r="E3759" s="108" t="str">
        <f>_xlfn.XLOOKUP($A3759,'Task3 Baza'!$A$2:$A$1999,'Task3 Baza'!$C$2:$C$1999,"non",0)</f>
        <v>Masallı</v>
      </c>
      <c r="F3759" s="109" t="str">
        <f t="shared" si="120"/>
        <v>Gəncə</v>
      </c>
      <c r="G3759" s="110">
        <f t="shared" si="121"/>
        <v>20</v>
      </c>
    </row>
    <row r="3760" spans="1:7" x14ac:dyDescent="0.3">
      <c r="A3760" s="20" t="s">
        <v>749</v>
      </c>
      <c r="B3760" s="102">
        <v>43720</v>
      </c>
      <c r="C3760" s="103">
        <v>0.19</v>
      </c>
      <c r="D3760" s="133">
        <v>13000</v>
      </c>
      <c r="E3760" s="108" t="str">
        <f>_xlfn.XLOOKUP($A3760,'Task3 Baza'!$A$2:$A$1999,'Task3 Baza'!$C$2:$C$1999,"non",0)</f>
        <v>Ağstafa</v>
      </c>
      <c r="F3760" s="109" t="str">
        <f t="shared" si="120"/>
        <v>Bakı</v>
      </c>
      <c r="G3760" s="110">
        <f t="shared" si="121"/>
        <v>10</v>
      </c>
    </row>
    <row r="3761" spans="1:7" x14ac:dyDescent="0.3">
      <c r="A3761" s="20" t="s">
        <v>1386</v>
      </c>
      <c r="B3761" s="102">
        <v>44494</v>
      </c>
      <c r="C3761" s="103">
        <v>0.21</v>
      </c>
      <c r="D3761" s="133">
        <v>3900</v>
      </c>
      <c r="E3761" s="108" t="str">
        <f>_xlfn.XLOOKUP($A3761,'Task3 Baza'!$A$2:$A$1999,'Task3 Baza'!$C$2:$C$1999,"non",0)</f>
        <v>Siyəzən</v>
      </c>
      <c r="F3761" s="109" t="str">
        <f t="shared" si="120"/>
        <v>Gəncə</v>
      </c>
      <c r="G3761" s="110">
        <f t="shared" si="121"/>
        <v>20</v>
      </c>
    </row>
    <row r="3762" spans="1:7" x14ac:dyDescent="0.3">
      <c r="A3762" s="20" t="s">
        <v>1670</v>
      </c>
      <c r="B3762" s="102">
        <v>43906</v>
      </c>
      <c r="C3762" s="103">
        <v>0.17</v>
      </c>
      <c r="D3762" s="133">
        <v>10900</v>
      </c>
      <c r="E3762" s="108" t="str">
        <f>_xlfn.XLOOKUP($A3762,'Task3 Baza'!$A$2:$A$1999,'Task3 Baza'!$C$2:$C$1999,"non",0)</f>
        <v>Ordubad</v>
      </c>
      <c r="F3762" s="109" t="str">
        <f t="shared" si="120"/>
        <v>Gəncə</v>
      </c>
      <c r="G3762" s="110">
        <f t="shared" si="121"/>
        <v>20</v>
      </c>
    </row>
    <row r="3763" spans="1:7" x14ac:dyDescent="0.3">
      <c r="A3763" s="20" t="s">
        <v>773</v>
      </c>
      <c r="B3763" s="102">
        <v>44039</v>
      </c>
      <c r="C3763" s="103">
        <v>0.17</v>
      </c>
      <c r="D3763" s="133">
        <v>6800</v>
      </c>
      <c r="E3763" s="108" t="str">
        <f>_xlfn.XLOOKUP($A3763,'Task3 Baza'!$A$2:$A$1999,'Task3 Baza'!$C$2:$C$1999,"non",0)</f>
        <v>Astara</v>
      </c>
      <c r="F3763" s="109" t="str">
        <f t="shared" si="120"/>
        <v>Bakı</v>
      </c>
      <c r="G3763" s="110">
        <f t="shared" si="121"/>
        <v>10</v>
      </c>
    </row>
    <row r="3764" spans="1:7" x14ac:dyDescent="0.3">
      <c r="A3764" s="20" t="s">
        <v>1003</v>
      </c>
      <c r="B3764" s="102">
        <v>43742</v>
      </c>
      <c r="C3764" s="103">
        <v>0.15</v>
      </c>
      <c r="D3764" s="133">
        <v>9800</v>
      </c>
      <c r="E3764" s="108" t="str">
        <f>_xlfn.XLOOKUP($A3764,'Task3 Baza'!$A$2:$A$1999,'Task3 Baza'!$C$2:$C$1999,"non",0)</f>
        <v>Qubadlı</v>
      </c>
      <c r="F3764" s="109" t="str">
        <f t="shared" si="120"/>
        <v>Gəncə</v>
      </c>
      <c r="G3764" s="110">
        <f t="shared" si="121"/>
        <v>20</v>
      </c>
    </row>
    <row r="3765" spans="1:7" x14ac:dyDescent="0.3">
      <c r="A3765" s="20" t="s">
        <v>1057</v>
      </c>
      <c r="B3765" s="102">
        <v>44013</v>
      </c>
      <c r="C3765" s="103">
        <v>0.19</v>
      </c>
      <c r="D3765" s="133">
        <v>11200</v>
      </c>
      <c r="E3765" s="108" t="str">
        <f>_xlfn.XLOOKUP($A3765,'Task3 Baza'!$A$2:$A$1999,'Task3 Baza'!$C$2:$C$1999,"non",0)</f>
        <v>Masallı</v>
      </c>
      <c r="F3765" s="109" t="str">
        <f t="shared" si="120"/>
        <v>Gəncə</v>
      </c>
      <c r="G3765" s="110">
        <f t="shared" si="121"/>
        <v>20</v>
      </c>
    </row>
    <row r="3766" spans="1:7" x14ac:dyDescent="0.3">
      <c r="A3766" s="20" t="s">
        <v>574</v>
      </c>
      <c r="B3766" s="102">
        <v>44074</v>
      </c>
      <c r="C3766" s="103">
        <v>0.24</v>
      </c>
      <c r="D3766" s="133">
        <v>2100</v>
      </c>
      <c r="E3766" s="108" t="str">
        <f>_xlfn.XLOOKUP($A3766,'Task3 Baza'!$A$2:$A$1999,'Task3 Baza'!$C$2:$C$1999,"non",0)</f>
        <v>Mingəçevir</v>
      </c>
      <c r="F3766" s="109" t="str">
        <f t="shared" si="120"/>
        <v>Gəncə</v>
      </c>
      <c r="G3766" s="110">
        <f t="shared" si="121"/>
        <v>20</v>
      </c>
    </row>
    <row r="3767" spans="1:7" x14ac:dyDescent="0.3">
      <c r="A3767" s="20" t="s">
        <v>184</v>
      </c>
      <c r="B3767" s="102">
        <v>44193</v>
      </c>
      <c r="C3767" s="103">
        <v>0.15</v>
      </c>
      <c r="D3767" s="133">
        <v>4000</v>
      </c>
      <c r="E3767" s="108" t="str">
        <f>_xlfn.XLOOKUP($A3767,'Task3 Baza'!$A$2:$A$1999,'Task3 Baza'!$C$2:$C$1999,"non",0)</f>
        <v>Tovuz</v>
      </c>
      <c r="F3767" s="109" t="str">
        <f t="shared" si="120"/>
        <v>Lənkəran</v>
      </c>
      <c r="G3767" s="110">
        <f t="shared" si="121"/>
        <v>42</v>
      </c>
    </row>
    <row r="3768" spans="1:7" x14ac:dyDescent="0.3">
      <c r="A3768" s="20" t="s">
        <v>664</v>
      </c>
      <c r="B3768" s="102">
        <v>44347</v>
      </c>
      <c r="C3768" s="103">
        <v>0.23</v>
      </c>
      <c r="D3768" s="133">
        <v>7600</v>
      </c>
      <c r="E3768" s="108" t="str">
        <f>_xlfn.XLOOKUP($A3768,'Task3 Baza'!$A$2:$A$1999,'Task3 Baza'!$C$2:$C$1999,"non",0)</f>
        <v>Ağdaş</v>
      </c>
      <c r="F3768" s="109" t="str">
        <f t="shared" si="120"/>
        <v>Bakı</v>
      </c>
      <c r="G3768" s="110">
        <f t="shared" si="121"/>
        <v>10</v>
      </c>
    </row>
    <row r="3769" spans="1:7" x14ac:dyDescent="0.3">
      <c r="A3769" s="20" t="s">
        <v>1828</v>
      </c>
      <c r="B3769" s="102">
        <v>44443</v>
      </c>
      <c r="C3769" s="103">
        <v>0.2</v>
      </c>
      <c r="D3769" s="133">
        <v>8200</v>
      </c>
      <c r="E3769" s="108" t="str">
        <f>_xlfn.XLOOKUP($A3769,'Task3 Baza'!$A$2:$A$1999,'Task3 Baza'!$C$2:$C$1999,"non",0)</f>
        <v>Qobustan</v>
      </c>
      <c r="F3769" s="109" t="str">
        <f t="shared" si="120"/>
        <v>Gəncə</v>
      </c>
      <c r="G3769" s="110">
        <f t="shared" si="121"/>
        <v>20</v>
      </c>
    </row>
    <row r="3770" spans="1:7" x14ac:dyDescent="0.3">
      <c r="A3770" s="20" t="s">
        <v>1829</v>
      </c>
      <c r="B3770" s="102">
        <v>44224</v>
      </c>
      <c r="C3770" s="103">
        <v>0.18</v>
      </c>
      <c r="D3770" s="133">
        <v>2800</v>
      </c>
      <c r="E3770" s="108" t="str">
        <f>_xlfn.XLOOKUP($A3770,'Task3 Baza'!$A$2:$A$1999,'Task3 Baza'!$C$2:$C$1999,"non",0)</f>
        <v>Ağcabədi</v>
      </c>
      <c r="F3770" s="109" t="str">
        <f t="shared" si="120"/>
        <v>Bakı</v>
      </c>
      <c r="G3770" s="110">
        <f t="shared" si="121"/>
        <v>10</v>
      </c>
    </row>
    <row r="3771" spans="1:7" x14ac:dyDescent="0.3">
      <c r="A3771" s="20" t="s">
        <v>1501</v>
      </c>
      <c r="B3771" s="102">
        <v>43669</v>
      </c>
      <c r="C3771" s="103">
        <v>0.17</v>
      </c>
      <c r="D3771" s="133">
        <v>10900</v>
      </c>
      <c r="E3771" s="108" t="str">
        <f>_xlfn.XLOOKUP($A3771,'Task3 Baza'!$A$2:$A$1999,'Task3 Baza'!$C$2:$C$1999,"non",0)</f>
        <v>Tərtər</v>
      </c>
      <c r="F3771" s="109" t="str">
        <f t="shared" si="120"/>
        <v>Lənkəran</v>
      </c>
      <c r="G3771" s="110">
        <f t="shared" si="121"/>
        <v>42</v>
      </c>
    </row>
    <row r="3772" spans="1:7" x14ac:dyDescent="0.3">
      <c r="A3772" s="20" t="s">
        <v>1830</v>
      </c>
      <c r="B3772" s="102">
        <v>44513</v>
      </c>
      <c r="C3772" s="103">
        <v>0.16</v>
      </c>
      <c r="D3772" s="133">
        <v>12900</v>
      </c>
      <c r="E3772" s="108" t="str">
        <f>_xlfn.XLOOKUP($A3772,'Task3 Baza'!$A$2:$A$1999,'Task3 Baza'!$C$2:$C$1999,"non",0)</f>
        <v>Füzuli</v>
      </c>
      <c r="F3772" s="109" t="str">
        <f t="shared" si="120"/>
        <v>Sumqayıt</v>
      </c>
      <c r="G3772" s="110">
        <f t="shared" si="121"/>
        <v>50</v>
      </c>
    </row>
    <row r="3773" spans="1:7" x14ac:dyDescent="0.3">
      <c r="A3773" s="20" t="s">
        <v>476</v>
      </c>
      <c r="B3773" s="102">
        <v>43697</v>
      </c>
      <c r="C3773" s="103">
        <v>0.16</v>
      </c>
      <c r="D3773" s="133">
        <v>10300</v>
      </c>
      <c r="E3773" s="108" t="str">
        <f>_xlfn.XLOOKUP($A3773,'Task3 Baza'!$A$2:$A$1999,'Task3 Baza'!$C$2:$C$1999,"non",0)</f>
        <v>Qusar</v>
      </c>
      <c r="F3773" s="109" t="str">
        <f t="shared" si="120"/>
        <v>Gəncə</v>
      </c>
      <c r="G3773" s="110">
        <f t="shared" si="121"/>
        <v>20</v>
      </c>
    </row>
    <row r="3774" spans="1:7" x14ac:dyDescent="0.3">
      <c r="A3774" s="20" t="s">
        <v>1789</v>
      </c>
      <c r="B3774" s="102">
        <v>44201</v>
      </c>
      <c r="C3774" s="103">
        <v>0.22</v>
      </c>
      <c r="D3774" s="133">
        <v>11000</v>
      </c>
      <c r="E3774" s="108" t="str">
        <f>_xlfn.XLOOKUP($A3774,'Task3 Baza'!$A$2:$A$1999,'Task3 Baza'!$C$2:$C$1999,"non",0)</f>
        <v>İsmayıllı</v>
      </c>
      <c r="F3774" s="109" t="str">
        <f t="shared" si="120"/>
        <v>Sumqayıt</v>
      </c>
      <c r="G3774" s="110">
        <f t="shared" si="121"/>
        <v>50</v>
      </c>
    </row>
    <row r="3775" spans="1:7" x14ac:dyDescent="0.3">
      <c r="A3775" s="20" t="s">
        <v>877</v>
      </c>
      <c r="B3775" s="102">
        <v>44385</v>
      </c>
      <c r="C3775" s="103">
        <v>0.2</v>
      </c>
      <c r="D3775" s="133">
        <v>7400</v>
      </c>
      <c r="E3775" s="108" t="str">
        <f>_xlfn.XLOOKUP($A3775,'Task3 Baza'!$A$2:$A$1999,'Task3 Baza'!$C$2:$C$1999,"non",0)</f>
        <v>Yardımlı</v>
      </c>
      <c r="F3775" s="109" t="str">
        <f t="shared" si="120"/>
        <v>Lənkəran</v>
      </c>
      <c r="G3775" s="110">
        <f t="shared" si="121"/>
        <v>42</v>
      </c>
    </row>
    <row r="3776" spans="1:7" x14ac:dyDescent="0.3">
      <c r="A3776" s="20" t="s">
        <v>1831</v>
      </c>
      <c r="B3776" s="102">
        <v>44921</v>
      </c>
      <c r="C3776" s="103">
        <v>0.21</v>
      </c>
      <c r="D3776" s="133">
        <v>1600</v>
      </c>
      <c r="E3776" s="108" t="str">
        <f>_xlfn.XLOOKUP($A3776,'Task3 Baza'!$A$2:$A$1999,'Task3 Baza'!$C$2:$C$1999,"non",0)</f>
        <v>Qax</v>
      </c>
      <c r="F3776" s="109" t="str">
        <f t="shared" si="120"/>
        <v>Sumqayıt</v>
      </c>
      <c r="G3776" s="110">
        <f t="shared" si="121"/>
        <v>50</v>
      </c>
    </row>
    <row r="3777" spans="1:7" x14ac:dyDescent="0.3">
      <c r="A3777" s="20" t="s">
        <v>197</v>
      </c>
      <c r="B3777" s="102">
        <v>44013</v>
      </c>
      <c r="C3777" s="103">
        <v>0.18</v>
      </c>
      <c r="D3777" s="133">
        <v>12000</v>
      </c>
      <c r="E3777" s="108" t="str">
        <f>_xlfn.XLOOKUP($A3777,'Task3 Baza'!$A$2:$A$1999,'Task3 Baza'!$C$2:$C$1999,"non",0)</f>
        <v>Zəngilan</v>
      </c>
      <c r="F3777" s="109" t="str">
        <f t="shared" si="120"/>
        <v>Lənkəran</v>
      </c>
      <c r="G3777" s="110">
        <f t="shared" si="121"/>
        <v>42</v>
      </c>
    </row>
    <row r="3778" spans="1:7" x14ac:dyDescent="0.3">
      <c r="A3778" s="20" t="s">
        <v>865</v>
      </c>
      <c r="B3778" s="102">
        <v>44454</v>
      </c>
      <c r="C3778" s="103">
        <v>0.18</v>
      </c>
      <c r="D3778" s="133">
        <v>7500</v>
      </c>
      <c r="E3778" s="108" t="str">
        <f>_xlfn.XLOOKUP($A3778,'Task3 Baza'!$A$2:$A$1999,'Task3 Baza'!$C$2:$C$1999,"non",0)</f>
        <v>Qubadlı</v>
      </c>
      <c r="F3778" s="109" t="str">
        <f t="shared" ref="F3778:F3841" si="122">VLOOKUP($E3778,$I$3:$K$75,2,0)</f>
        <v>Gəncə</v>
      </c>
      <c r="G3778" s="110">
        <f t="shared" ref="G3778:G3841" si="123">VLOOKUP(VLOOKUP($E3778,$I$3:$J$75,2,0),$L$3:$M$6,2,0)</f>
        <v>20</v>
      </c>
    </row>
    <row r="3779" spans="1:7" x14ac:dyDescent="0.3">
      <c r="A3779" s="20" t="s">
        <v>368</v>
      </c>
      <c r="B3779" s="102">
        <v>43862</v>
      </c>
      <c r="C3779" s="103">
        <v>0.15</v>
      </c>
      <c r="D3779" s="133">
        <v>7300</v>
      </c>
      <c r="E3779" s="108" t="str">
        <f>_xlfn.XLOOKUP($A3779,'Task3 Baza'!$A$2:$A$1999,'Task3 Baza'!$C$2:$C$1999,"non",0)</f>
        <v>Balakən</v>
      </c>
      <c r="F3779" s="109" t="str">
        <f t="shared" si="122"/>
        <v>Bakı</v>
      </c>
      <c r="G3779" s="110">
        <f t="shared" si="123"/>
        <v>10</v>
      </c>
    </row>
    <row r="3780" spans="1:7" x14ac:dyDescent="0.3">
      <c r="A3780" s="20" t="s">
        <v>338</v>
      </c>
      <c r="B3780" s="102">
        <v>44214</v>
      </c>
      <c r="C3780" s="103">
        <v>0.19</v>
      </c>
      <c r="D3780" s="133">
        <v>9500</v>
      </c>
      <c r="E3780" s="108" t="str">
        <f>_xlfn.XLOOKUP($A3780,'Task3 Baza'!$A$2:$A$1999,'Task3 Baza'!$C$2:$C$1999,"non",0)</f>
        <v>Qax</v>
      </c>
      <c r="F3780" s="109" t="str">
        <f t="shared" si="122"/>
        <v>Sumqayıt</v>
      </c>
      <c r="G3780" s="110">
        <f t="shared" si="123"/>
        <v>50</v>
      </c>
    </row>
    <row r="3781" spans="1:7" x14ac:dyDescent="0.3">
      <c r="A3781" s="20" t="s">
        <v>1433</v>
      </c>
      <c r="B3781" s="102">
        <v>44476</v>
      </c>
      <c r="C3781" s="103">
        <v>0.23</v>
      </c>
      <c r="D3781" s="133">
        <v>8200</v>
      </c>
      <c r="E3781" s="108" t="str">
        <f>_xlfn.XLOOKUP($A3781,'Task3 Baza'!$A$2:$A$1999,'Task3 Baza'!$C$2:$C$1999,"non",0)</f>
        <v>Goranboy</v>
      </c>
      <c r="F3781" s="109" t="str">
        <f t="shared" si="122"/>
        <v>Sumqayıt</v>
      </c>
      <c r="G3781" s="110">
        <f t="shared" si="123"/>
        <v>50</v>
      </c>
    </row>
    <row r="3782" spans="1:7" x14ac:dyDescent="0.3">
      <c r="A3782" s="20" t="s">
        <v>950</v>
      </c>
      <c r="B3782" s="102">
        <v>44463</v>
      </c>
      <c r="C3782" s="103">
        <v>0.23</v>
      </c>
      <c r="D3782" s="133">
        <v>3600</v>
      </c>
      <c r="E3782" s="108" t="str">
        <f>_xlfn.XLOOKUP($A3782,'Task3 Baza'!$A$2:$A$1999,'Task3 Baza'!$C$2:$C$1999,"non",0)</f>
        <v>Zaqatala</v>
      </c>
      <c r="F3782" s="109" t="str">
        <f t="shared" si="122"/>
        <v>Lənkəran</v>
      </c>
      <c r="G3782" s="110">
        <f t="shared" si="123"/>
        <v>42</v>
      </c>
    </row>
    <row r="3783" spans="1:7" x14ac:dyDescent="0.3">
      <c r="A3783" s="20" t="s">
        <v>1434</v>
      </c>
      <c r="B3783" s="102">
        <v>43676</v>
      </c>
      <c r="C3783" s="103">
        <v>0.2</v>
      </c>
      <c r="D3783" s="133">
        <v>7000</v>
      </c>
      <c r="E3783" s="108" t="str">
        <f>_xlfn.XLOOKUP($A3783,'Task3 Baza'!$A$2:$A$1999,'Task3 Baza'!$C$2:$C$1999,"non",0)</f>
        <v>Qax</v>
      </c>
      <c r="F3783" s="109" t="str">
        <f t="shared" si="122"/>
        <v>Sumqayıt</v>
      </c>
      <c r="G3783" s="110">
        <f t="shared" si="123"/>
        <v>50</v>
      </c>
    </row>
    <row r="3784" spans="1:7" x14ac:dyDescent="0.3">
      <c r="A3784" s="20" t="s">
        <v>432</v>
      </c>
      <c r="B3784" s="102">
        <v>44094</v>
      </c>
      <c r="C3784" s="103">
        <v>0.17</v>
      </c>
      <c r="D3784" s="133">
        <v>5000</v>
      </c>
      <c r="E3784" s="108" t="str">
        <f>_xlfn.XLOOKUP($A3784,'Task3 Baza'!$A$2:$A$1999,'Task3 Baza'!$C$2:$C$1999,"non",0)</f>
        <v>Hacıqabul</v>
      </c>
      <c r="F3784" s="109" t="str">
        <f t="shared" si="122"/>
        <v>Sumqayıt</v>
      </c>
      <c r="G3784" s="110">
        <f t="shared" si="123"/>
        <v>50</v>
      </c>
    </row>
    <row r="3785" spans="1:7" x14ac:dyDescent="0.3">
      <c r="A3785" s="20" t="s">
        <v>1832</v>
      </c>
      <c r="B3785" s="102">
        <v>44486</v>
      </c>
      <c r="C3785" s="103">
        <v>0.17</v>
      </c>
      <c r="D3785" s="133">
        <v>11100</v>
      </c>
      <c r="E3785" s="108" t="str">
        <f>_xlfn.XLOOKUP($A3785,'Task3 Baza'!$A$2:$A$1999,'Task3 Baza'!$C$2:$C$1999,"non",0)</f>
        <v>Biləsuvar</v>
      </c>
      <c r="F3785" s="109" t="str">
        <f t="shared" si="122"/>
        <v>Bakı</v>
      </c>
      <c r="G3785" s="110">
        <f t="shared" si="123"/>
        <v>10</v>
      </c>
    </row>
    <row r="3786" spans="1:7" x14ac:dyDescent="0.3">
      <c r="A3786" s="20" t="s">
        <v>1431</v>
      </c>
      <c r="B3786" s="102">
        <v>43924</v>
      </c>
      <c r="C3786" s="103">
        <v>0.2</v>
      </c>
      <c r="D3786" s="133">
        <v>8000</v>
      </c>
      <c r="E3786" s="108" t="str">
        <f>_xlfn.XLOOKUP($A3786,'Task3 Baza'!$A$2:$A$1999,'Task3 Baza'!$C$2:$C$1999,"non",0)</f>
        <v>Ordubad</v>
      </c>
      <c r="F3786" s="109" t="str">
        <f t="shared" si="122"/>
        <v>Gəncə</v>
      </c>
      <c r="G3786" s="110">
        <f t="shared" si="123"/>
        <v>20</v>
      </c>
    </row>
    <row r="3787" spans="1:7" x14ac:dyDescent="0.3">
      <c r="A3787" s="20" t="s">
        <v>719</v>
      </c>
      <c r="B3787" s="102">
        <v>43988</v>
      </c>
      <c r="C3787" s="103">
        <v>0.24</v>
      </c>
      <c r="D3787" s="133">
        <v>9500</v>
      </c>
      <c r="E3787" s="108" t="str">
        <f>_xlfn.XLOOKUP($A3787,'Task3 Baza'!$A$2:$A$1999,'Task3 Baza'!$C$2:$C$1999,"non",0)</f>
        <v>Gədəbəy</v>
      </c>
      <c r="F3787" s="109" t="str">
        <f t="shared" si="122"/>
        <v>Sumqayıt</v>
      </c>
      <c r="G3787" s="110">
        <f t="shared" si="123"/>
        <v>50</v>
      </c>
    </row>
    <row r="3788" spans="1:7" x14ac:dyDescent="0.3">
      <c r="A3788" s="20" t="s">
        <v>778</v>
      </c>
      <c r="B3788" s="102">
        <v>44324</v>
      </c>
      <c r="C3788" s="103">
        <v>0.22</v>
      </c>
      <c r="D3788" s="133">
        <v>5400</v>
      </c>
      <c r="E3788" s="108" t="str">
        <f>_xlfn.XLOOKUP($A3788,'Task3 Baza'!$A$2:$A$1999,'Task3 Baza'!$C$2:$C$1999,"non",0)</f>
        <v>Zəngilan</v>
      </c>
      <c r="F3788" s="109" t="str">
        <f t="shared" si="122"/>
        <v>Lənkəran</v>
      </c>
      <c r="G3788" s="110">
        <f t="shared" si="123"/>
        <v>42</v>
      </c>
    </row>
    <row r="3789" spans="1:7" x14ac:dyDescent="0.3">
      <c r="A3789" s="20" t="s">
        <v>513</v>
      </c>
      <c r="B3789" s="102">
        <v>44133</v>
      </c>
      <c r="C3789" s="103">
        <v>0.17</v>
      </c>
      <c r="D3789" s="133">
        <v>1900</v>
      </c>
      <c r="E3789" s="108" t="str">
        <f>_xlfn.XLOOKUP($A3789,'Task3 Baza'!$A$2:$A$1999,'Task3 Baza'!$C$2:$C$1999,"non",0)</f>
        <v>Goranboy</v>
      </c>
      <c r="F3789" s="109" t="str">
        <f t="shared" si="122"/>
        <v>Sumqayıt</v>
      </c>
      <c r="G3789" s="110">
        <f t="shared" si="123"/>
        <v>50</v>
      </c>
    </row>
    <row r="3790" spans="1:7" x14ac:dyDescent="0.3">
      <c r="A3790" s="20" t="s">
        <v>310</v>
      </c>
      <c r="B3790" s="102">
        <v>44861</v>
      </c>
      <c r="C3790" s="103">
        <v>0.19</v>
      </c>
      <c r="D3790" s="133">
        <v>6700</v>
      </c>
      <c r="E3790" s="108" t="str">
        <f>_xlfn.XLOOKUP($A3790,'Task3 Baza'!$A$2:$A$1999,'Task3 Baza'!$C$2:$C$1999,"non",0)</f>
        <v>Mingəçevir</v>
      </c>
      <c r="F3790" s="109" t="str">
        <f t="shared" si="122"/>
        <v>Gəncə</v>
      </c>
      <c r="G3790" s="110">
        <f t="shared" si="123"/>
        <v>20</v>
      </c>
    </row>
    <row r="3791" spans="1:7" x14ac:dyDescent="0.3">
      <c r="A3791" s="20" t="s">
        <v>1757</v>
      </c>
      <c r="B3791" s="102">
        <v>44435</v>
      </c>
      <c r="C3791" s="103">
        <v>0.2</v>
      </c>
      <c r="D3791" s="133">
        <v>11900</v>
      </c>
      <c r="E3791" s="108" t="str">
        <f>_xlfn.XLOOKUP($A3791,'Task3 Baza'!$A$2:$A$1999,'Task3 Baza'!$C$2:$C$1999,"non",0)</f>
        <v>Tərtər</v>
      </c>
      <c r="F3791" s="109" t="str">
        <f t="shared" si="122"/>
        <v>Lənkəran</v>
      </c>
      <c r="G3791" s="110">
        <f t="shared" si="123"/>
        <v>42</v>
      </c>
    </row>
    <row r="3792" spans="1:7" x14ac:dyDescent="0.3">
      <c r="A3792" s="20" t="s">
        <v>1454</v>
      </c>
      <c r="B3792" s="102">
        <v>44040</v>
      </c>
      <c r="C3792" s="103">
        <v>0.16</v>
      </c>
      <c r="D3792" s="133">
        <v>7100</v>
      </c>
      <c r="E3792" s="108" t="str">
        <f>_xlfn.XLOOKUP($A3792,'Task3 Baza'!$A$2:$A$1999,'Task3 Baza'!$C$2:$C$1999,"non",0)</f>
        <v>Beyləqan</v>
      </c>
      <c r="F3792" s="109" t="str">
        <f t="shared" si="122"/>
        <v>Bakı</v>
      </c>
      <c r="G3792" s="110">
        <f t="shared" si="123"/>
        <v>10</v>
      </c>
    </row>
    <row r="3793" spans="1:7" x14ac:dyDescent="0.3">
      <c r="A3793" s="20" t="s">
        <v>1199</v>
      </c>
      <c r="B3793" s="102">
        <v>44379</v>
      </c>
      <c r="C3793" s="103">
        <v>0.2</v>
      </c>
      <c r="D3793" s="133">
        <v>4700</v>
      </c>
      <c r="E3793" s="108" t="str">
        <f>_xlfn.XLOOKUP($A3793,'Task3 Baza'!$A$2:$A$1999,'Task3 Baza'!$C$2:$C$1999,"non",0)</f>
        <v>Şamaxı</v>
      </c>
      <c r="F3793" s="109" t="str">
        <f t="shared" si="122"/>
        <v>Lənkəran</v>
      </c>
      <c r="G3793" s="110">
        <f t="shared" si="123"/>
        <v>42</v>
      </c>
    </row>
    <row r="3794" spans="1:7" x14ac:dyDescent="0.3">
      <c r="A3794" s="20" t="s">
        <v>1070</v>
      </c>
      <c r="B3794" s="102">
        <v>44807</v>
      </c>
      <c r="C3794" s="103">
        <v>0.21</v>
      </c>
      <c r="D3794" s="133">
        <v>9200</v>
      </c>
      <c r="E3794" s="108" t="str">
        <f>_xlfn.XLOOKUP($A3794,'Task3 Baza'!$A$2:$A$1999,'Task3 Baza'!$C$2:$C$1999,"non",0)</f>
        <v>Daşkəsən</v>
      </c>
      <c r="F3794" s="109" t="str">
        <f t="shared" si="122"/>
        <v>Bakı</v>
      </c>
      <c r="G3794" s="110">
        <f t="shared" si="123"/>
        <v>10</v>
      </c>
    </row>
    <row r="3795" spans="1:7" x14ac:dyDescent="0.3">
      <c r="A3795" s="20" t="s">
        <v>1365</v>
      </c>
      <c r="B3795" s="102">
        <v>44636</v>
      </c>
      <c r="C3795" s="103">
        <v>0.14000000000000001</v>
      </c>
      <c r="D3795" s="133">
        <v>1900</v>
      </c>
      <c r="E3795" s="108" t="str">
        <f>_xlfn.XLOOKUP($A3795,'Task3 Baza'!$A$2:$A$1999,'Task3 Baza'!$C$2:$C$1999,"non",0)</f>
        <v>Ağcabədi</v>
      </c>
      <c r="F3795" s="109" t="str">
        <f t="shared" si="122"/>
        <v>Bakı</v>
      </c>
      <c r="G3795" s="110">
        <f t="shared" si="123"/>
        <v>10</v>
      </c>
    </row>
    <row r="3796" spans="1:7" x14ac:dyDescent="0.3">
      <c r="A3796" s="20" t="s">
        <v>1595</v>
      </c>
      <c r="B3796" s="102">
        <v>43747</v>
      </c>
      <c r="C3796" s="103">
        <v>0.2</v>
      </c>
      <c r="D3796" s="133">
        <v>9900</v>
      </c>
      <c r="E3796" s="108" t="str">
        <f>_xlfn.XLOOKUP($A3796,'Task3 Baza'!$A$2:$A$1999,'Task3 Baza'!$C$2:$C$1999,"non",0)</f>
        <v>Xocalı</v>
      </c>
      <c r="F3796" s="109" t="str">
        <f t="shared" si="122"/>
        <v>Sumqayıt</v>
      </c>
      <c r="G3796" s="110">
        <f t="shared" si="123"/>
        <v>50</v>
      </c>
    </row>
    <row r="3797" spans="1:7" x14ac:dyDescent="0.3">
      <c r="A3797" s="20" t="s">
        <v>752</v>
      </c>
      <c r="B3797" s="102">
        <v>44092</v>
      </c>
      <c r="C3797" s="103">
        <v>0.21</v>
      </c>
      <c r="D3797" s="133">
        <v>10300</v>
      </c>
      <c r="E3797" s="108" t="str">
        <f>_xlfn.XLOOKUP($A3797,'Task3 Baza'!$A$2:$A$1999,'Task3 Baza'!$C$2:$C$1999,"non",0)</f>
        <v>Zaqatala</v>
      </c>
      <c r="F3797" s="109" t="str">
        <f t="shared" si="122"/>
        <v>Lənkəran</v>
      </c>
      <c r="G3797" s="110">
        <f t="shared" si="123"/>
        <v>42</v>
      </c>
    </row>
    <row r="3798" spans="1:7" x14ac:dyDescent="0.3">
      <c r="A3798" s="20" t="s">
        <v>1575</v>
      </c>
      <c r="B3798" s="102">
        <v>44264</v>
      </c>
      <c r="C3798" s="103">
        <v>0.18</v>
      </c>
      <c r="D3798" s="133">
        <v>7700</v>
      </c>
      <c r="E3798" s="108" t="str">
        <f>_xlfn.XLOOKUP($A3798,'Task3 Baza'!$A$2:$A$1999,'Task3 Baza'!$C$2:$C$1999,"non",0)</f>
        <v>Zəngilan</v>
      </c>
      <c r="F3798" s="109" t="str">
        <f t="shared" si="122"/>
        <v>Lənkəran</v>
      </c>
      <c r="G3798" s="110">
        <f t="shared" si="123"/>
        <v>42</v>
      </c>
    </row>
    <row r="3799" spans="1:7" x14ac:dyDescent="0.3">
      <c r="A3799" s="20" t="s">
        <v>1833</v>
      </c>
      <c r="B3799" s="102">
        <v>44473</v>
      </c>
      <c r="C3799" s="103">
        <v>0.18</v>
      </c>
      <c r="D3799" s="133">
        <v>2500</v>
      </c>
      <c r="E3799" s="108" t="str">
        <f>_xlfn.XLOOKUP($A3799,'Task3 Baza'!$A$2:$A$1999,'Task3 Baza'!$C$2:$C$1999,"non",0)</f>
        <v>Ağcabədi</v>
      </c>
      <c r="F3799" s="109" t="str">
        <f t="shared" si="122"/>
        <v>Bakı</v>
      </c>
      <c r="G3799" s="110">
        <f t="shared" si="123"/>
        <v>10</v>
      </c>
    </row>
    <row r="3800" spans="1:7" x14ac:dyDescent="0.3">
      <c r="A3800" s="20" t="s">
        <v>1834</v>
      </c>
      <c r="B3800" s="102">
        <v>44161</v>
      </c>
      <c r="C3800" s="103">
        <v>0.24</v>
      </c>
      <c r="D3800" s="133">
        <v>8900</v>
      </c>
      <c r="E3800" s="108" t="str">
        <f>_xlfn.XLOOKUP($A3800,'Task3 Baza'!$A$2:$A$1999,'Task3 Baza'!$C$2:$C$1999,"non",0)</f>
        <v>Qusar</v>
      </c>
      <c r="F3800" s="109" t="str">
        <f t="shared" si="122"/>
        <v>Gəncə</v>
      </c>
      <c r="G3800" s="110">
        <f t="shared" si="123"/>
        <v>20</v>
      </c>
    </row>
    <row r="3801" spans="1:7" x14ac:dyDescent="0.3">
      <c r="A3801" s="20" t="s">
        <v>730</v>
      </c>
      <c r="B3801" s="102">
        <v>44354</v>
      </c>
      <c r="C3801" s="103">
        <v>0.16</v>
      </c>
      <c r="D3801" s="133">
        <v>3700</v>
      </c>
      <c r="E3801" s="108" t="str">
        <f>_xlfn.XLOOKUP($A3801,'Task3 Baza'!$A$2:$A$1999,'Task3 Baza'!$C$2:$C$1999,"non",0)</f>
        <v>Naxçıvan</v>
      </c>
      <c r="F3801" s="109" t="str">
        <f t="shared" si="122"/>
        <v>Gəncə</v>
      </c>
      <c r="G3801" s="110">
        <f t="shared" si="123"/>
        <v>20</v>
      </c>
    </row>
    <row r="3802" spans="1:7" x14ac:dyDescent="0.3">
      <c r="A3802" s="20" t="s">
        <v>1519</v>
      </c>
      <c r="B3802" s="102">
        <v>43803</v>
      </c>
      <c r="C3802" s="103">
        <v>0.16</v>
      </c>
      <c r="D3802" s="133">
        <v>10600</v>
      </c>
      <c r="E3802" s="108" t="str">
        <f>_xlfn.XLOOKUP($A3802,'Task3 Baza'!$A$2:$A$1999,'Task3 Baza'!$C$2:$C$1999,"non",0)</f>
        <v>Hacıqabul</v>
      </c>
      <c r="F3802" s="109" t="str">
        <f t="shared" si="122"/>
        <v>Sumqayıt</v>
      </c>
      <c r="G3802" s="110">
        <f t="shared" si="123"/>
        <v>50</v>
      </c>
    </row>
    <row r="3803" spans="1:7" x14ac:dyDescent="0.3">
      <c r="A3803" s="20" t="s">
        <v>1735</v>
      </c>
      <c r="B3803" s="102">
        <v>43675</v>
      </c>
      <c r="C3803" s="103">
        <v>0.14000000000000001</v>
      </c>
      <c r="D3803" s="133">
        <v>10700</v>
      </c>
      <c r="E3803" s="108" t="str">
        <f>_xlfn.XLOOKUP($A3803,'Task3 Baza'!$A$2:$A$1999,'Task3 Baza'!$C$2:$C$1999,"non",0)</f>
        <v>İmişli</v>
      </c>
      <c r="F3803" s="109" t="str">
        <f t="shared" si="122"/>
        <v>Sumqayıt</v>
      </c>
      <c r="G3803" s="110">
        <f t="shared" si="123"/>
        <v>50</v>
      </c>
    </row>
    <row r="3804" spans="1:7" x14ac:dyDescent="0.3">
      <c r="A3804" s="20" t="s">
        <v>1835</v>
      </c>
      <c r="B3804" s="102">
        <v>44190</v>
      </c>
      <c r="C3804" s="103">
        <v>0.24</v>
      </c>
      <c r="D3804" s="133">
        <v>9800</v>
      </c>
      <c r="E3804" s="108" t="str">
        <f>_xlfn.XLOOKUP($A3804,'Task3 Baza'!$A$2:$A$1999,'Task3 Baza'!$C$2:$C$1999,"non",0)</f>
        <v>Neftçala</v>
      </c>
      <c r="F3804" s="109" t="str">
        <f t="shared" si="122"/>
        <v>Gəncə</v>
      </c>
      <c r="G3804" s="110">
        <f t="shared" si="123"/>
        <v>20</v>
      </c>
    </row>
    <row r="3805" spans="1:7" x14ac:dyDescent="0.3">
      <c r="A3805" s="20" t="s">
        <v>1836</v>
      </c>
      <c r="B3805" s="102">
        <v>44018</v>
      </c>
      <c r="C3805" s="103">
        <v>0.21</v>
      </c>
      <c r="D3805" s="133">
        <v>6200</v>
      </c>
      <c r="E3805" s="108" t="str">
        <f>_xlfn.XLOOKUP($A3805,'Task3 Baza'!$A$2:$A$1999,'Task3 Baza'!$C$2:$C$1999,"non",0)</f>
        <v>Şuşa</v>
      </c>
      <c r="F3805" s="109" t="str">
        <f t="shared" si="122"/>
        <v>Lənkəran</v>
      </c>
      <c r="G3805" s="110">
        <f t="shared" si="123"/>
        <v>42</v>
      </c>
    </row>
    <row r="3806" spans="1:7" x14ac:dyDescent="0.3">
      <c r="A3806" s="20" t="s">
        <v>1314</v>
      </c>
      <c r="B3806" s="102">
        <v>44437</v>
      </c>
      <c r="C3806" s="103">
        <v>0.2</v>
      </c>
      <c r="D3806" s="133">
        <v>10500</v>
      </c>
      <c r="E3806" s="108" t="str">
        <f>_xlfn.XLOOKUP($A3806,'Task3 Baza'!$A$2:$A$1999,'Task3 Baza'!$C$2:$C$1999,"non",0)</f>
        <v>Qubadlı</v>
      </c>
      <c r="F3806" s="109" t="str">
        <f t="shared" si="122"/>
        <v>Gəncə</v>
      </c>
      <c r="G3806" s="110">
        <f t="shared" si="123"/>
        <v>20</v>
      </c>
    </row>
    <row r="3807" spans="1:7" x14ac:dyDescent="0.3">
      <c r="A3807" s="20" t="s">
        <v>1484</v>
      </c>
      <c r="B3807" s="102">
        <v>44123</v>
      </c>
      <c r="C3807" s="103">
        <v>0.24</v>
      </c>
      <c r="D3807" s="133">
        <v>8800</v>
      </c>
      <c r="E3807" s="108" t="str">
        <f>_xlfn.XLOOKUP($A3807,'Task3 Baza'!$A$2:$A$1999,'Task3 Baza'!$C$2:$C$1999,"non",0)</f>
        <v>Qobustan</v>
      </c>
      <c r="F3807" s="109" t="str">
        <f t="shared" si="122"/>
        <v>Gəncə</v>
      </c>
      <c r="G3807" s="110">
        <f t="shared" si="123"/>
        <v>20</v>
      </c>
    </row>
    <row r="3808" spans="1:7" x14ac:dyDescent="0.3">
      <c r="A3808" s="20" t="s">
        <v>1175</v>
      </c>
      <c r="B3808" s="102">
        <v>44464</v>
      </c>
      <c r="C3808" s="103">
        <v>0.14000000000000001</v>
      </c>
      <c r="D3808" s="133">
        <v>4600</v>
      </c>
      <c r="E3808" s="108" t="str">
        <f>_xlfn.XLOOKUP($A3808,'Task3 Baza'!$A$2:$A$1999,'Task3 Baza'!$C$2:$C$1999,"non",0)</f>
        <v>Qobustan</v>
      </c>
      <c r="F3808" s="109" t="str">
        <f t="shared" si="122"/>
        <v>Gəncə</v>
      </c>
      <c r="G3808" s="110">
        <f t="shared" si="123"/>
        <v>20</v>
      </c>
    </row>
    <row r="3809" spans="1:7" x14ac:dyDescent="0.3">
      <c r="A3809" s="20" t="s">
        <v>965</v>
      </c>
      <c r="B3809" s="102">
        <v>43653</v>
      </c>
      <c r="C3809" s="103">
        <v>0.16</v>
      </c>
      <c r="D3809" s="133">
        <v>1100</v>
      </c>
      <c r="E3809" s="108" t="str">
        <f>_xlfn.XLOOKUP($A3809,'Task3 Baza'!$A$2:$A$1999,'Task3 Baza'!$C$2:$C$1999,"non",0)</f>
        <v>Salyan</v>
      </c>
      <c r="F3809" s="109" t="str">
        <f t="shared" si="122"/>
        <v>Gəncə</v>
      </c>
      <c r="G3809" s="110">
        <f t="shared" si="123"/>
        <v>20</v>
      </c>
    </row>
    <row r="3810" spans="1:7" x14ac:dyDescent="0.3">
      <c r="A3810" s="20" t="s">
        <v>1687</v>
      </c>
      <c r="B3810" s="102">
        <v>44634</v>
      </c>
      <c r="C3810" s="103">
        <v>0.17</v>
      </c>
      <c r="D3810" s="133">
        <v>9600</v>
      </c>
      <c r="E3810" s="108" t="str">
        <f>_xlfn.XLOOKUP($A3810,'Task3 Baza'!$A$2:$A$1999,'Task3 Baza'!$C$2:$C$1999,"non",0)</f>
        <v>Şəmkir</v>
      </c>
      <c r="F3810" s="109" t="str">
        <f t="shared" si="122"/>
        <v>Lənkəran</v>
      </c>
      <c r="G3810" s="110">
        <f t="shared" si="123"/>
        <v>42</v>
      </c>
    </row>
    <row r="3811" spans="1:7" x14ac:dyDescent="0.3">
      <c r="A3811" s="20" t="s">
        <v>1401</v>
      </c>
      <c r="B3811" s="102">
        <v>44297</v>
      </c>
      <c r="C3811" s="103">
        <v>0.18</v>
      </c>
      <c r="D3811" s="133">
        <v>2000</v>
      </c>
      <c r="E3811" s="108" t="str">
        <f>_xlfn.XLOOKUP($A3811,'Task3 Baza'!$A$2:$A$1999,'Task3 Baza'!$C$2:$C$1999,"non",0)</f>
        <v>Gəncə</v>
      </c>
      <c r="F3811" s="109" t="str">
        <f t="shared" si="122"/>
        <v>Sumqayıt</v>
      </c>
      <c r="G3811" s="110">
        <f t="shared" si="123"/>
        <v>50</v>
      </c>
    </row>
    <row r="3812" spans="1:7" x14ac:dyDescent="0.3">
      <c r="A3812" s="20" t="s">
        <v>1606</v>
      </c>
      <c r="B3812" s="102">
        <v>43785</v>
      </c>
      <c r="C3812" s="103">
        <v>0.23</v>
      </c>
      <c r="D3812" s="133">
        <v>12900</v>
      </c>
      <c r="E3812" s="108" t="str">
        <f>_xlfn.XLOOKUP($A3812,'Task3 Baza'!$A$2:$A$1999,'Task3 Baza'!$C$2:$C$1999,"non",0)</f>
        <v>Beyləqan</v>
      </c>
      <c r="F3812" s="109" t="str">
        <f t="shared" si="122"/>
        <v>Bakı</v>
      </c>
      <c r="G3812" s="110">
        <f t="shared" si="123"/>
        <v>10</v>
      </c>
    </row>
    <row r="3813" spans="1:7" x14ac:dyDescent="0.3">
      <c r="A3813" s="20" t="s">
        <v>1837</v>
      </c>
      <c r="B3813" s="102">
        <v>44287</v>
      </c>
      <c r="C3813" s="103">
        <v>0.14000000000000001</v>
      </c>
      <c r="D3813" s="133">
        <v>5000</v>
      </c>
      <c r="E3813" s="108" t="str">
        <f>_xlfn.XLOOKUP($A3813,'Task3 Baza'!$A$2:$A$1999,'Task3 Baza'!$C$2:$C$1999,"non",0)</f>
        <v>Lənkəran</v>
      </c>
      <c r="F3813" s="109" t="str">
        <f t="shared" si="122"/>
        <v>Gəncə</v>
      </c>
      <c r="G3813" s="110">
        <f t="shared" si="123"/>
        <v>20</v>
      </c>
    </row>
    <row r="3814" spans="1:7" x14ac:dyDescent="0.3">
      <c r="A3814" s="20" t="s">
        <v>531</v>
      </c>
      <c r="B3814" s="102">
        <v>44384</v>
      </c>
      <c r="C3814" s="103">
        <v>0.2</v>
      </c>
      <c r="D3814" s="133">
        <v>1400</v>
      </c>
      <c r="E3814" s="108" t="str">
        <f>_xlfn.XLOOKUP($A3814,'Task3 Baza'!$A$2:$A$1999,'Task3 Baza'!$C$2:$C$1999,"non",0)</f>
        <v>Yevlax</v>
      </c>
      <c r="F3814" s="109" t="str">
        <f t="shared" si="122"/>
        <v>Lənkəran</v>
      </c>
      <c r="G3814" s="110">
        <f t="shared" si="123"/>
        <v>42</v>
      </c>
    </row>
    <row r="3815" spans="1:7" x14ac:dyDescent="0.3">
      <c r="A3815" s="20" t="s">
        <v>1171</v>
      </c>
      <c r="B3815" s="102">
        <v>44555</v>
      </c>
      <c r="C3815" s="103">
        <v>0.14000000000000001</v>
      </c>
      <c r="D3815" s="133">
        <v>9400</v>
      </c>
      <c r="E3815" s="108" t="str">
        <f>_xlfn.XLOOKUP($A3815,'Task3 Baza'!$A$2:$A$1999,'Task3 Baza'!$C$2:$C$1999,"non",0)</f>
        <v>Ağstafa</v>
      </c>
      <c r="F3815" s="109" t="str">
        <f t="shared" si="122"/>
        <v>Bakı</v>
      </c>
      <c r="G3815" s="110">
        <f t="shared" si="123"/>
        <v>10</v>
      </c>
    </row>
    <row r="3816" spans="1:7" x14ac:dyDescent="0.3">
      <c r="A3816" s="20" t="s">
        <v>1487</v>
      </c>
      <c r="B3816" s="102">
        <v>44460</v>
      </c>
      <c r="C3816" s="103">
        <v>0.19</v>
      </c>
      <c r="D3816" s="133">
        <v>6300</v>
      </c>
      <c r="E3816" s="108" t="str">
        <f>_xlfn.XLOOKUP($A3816,'Task3 Baza'!$A$2:$A$1999,'Task3 Baza'!$C$2:$C$1999,"non",0)</f>
        <v>Neftçala</v>
      </c>
      <c r="F3816" s="109" t="str">
        <f t="shared" si="122"/>
        <v>Gəncə</v>
      </c>
      <c r="G3816" s="110">
        <f t="shared" si="123"/>
        <v>20</v>
      </c>
    </row>
    <row r="3817" spans="1:7" x14ac:dyDescent="0.3">
      <c r="A3817" s="20" t="s">
        <v>1725</v>
      </c>
      <c r="B3817" s="102">
        <v>44279</v>
      </c>
      <c r="C3817" s="103">
        <v>0.19</v>
      </c>
      <c r="D3817" s="133">
        <v>7100</v>
      </c>
      <c r="E3817" s="108" t="str">
        <f>_xlfn.XLOOKUP($A3817,'Task3 Baza'!$A$2:$A$1999,'Task3 Baza'!$C$2:$C$1999,"non",0)</f>
        <v>Ağsu</v>
      </c>
      <c r="F3817" s="109" t="str">
        <f t="shared" si="122"/>
        <v>Bakı</v>
      </c>
      <c r="G3817" s="110">
        <f t="shared" si="123"/>
        <v>10</v>
      </c>
    </row>
    <row r="3818" spans="1:7" x14ac:dyDescent="0.3">
      <c r="A3818" s="20" t="s">
        <v>618</v>
      </c>
      <c r="B3818" s="102">
        <v>44349</v>
      </c>
      <c r="C3818" s="103">
        <v>0.15</v>
      </c>
      <c r="D3818" s="133">
        <v>2500</v>
      </c>
      <c r="E3818" s="108" t="str">
        <f>_xlfn.XLOOKUP($A3818,'Task3 Baza'!$A$2:$A$1999,'Task3 Baza'!$C$2:$C$1999,"non",0)</f>
        <v>Cəlilabad</v>
      </c>
      <c r="F3818" s="109" t="str">
        <f t="shared" si="122"/>
        <v>Bakı</v>
      </c>
      <c r="G3818" s="110">
        <f t="shared" si="123"/>
        <v>10</v>
      </c>
    </row>
    <row r="3819" spans="1:7" x14ac:dyDescent="0.3">
      <c r="A3819" s="20" t="s">
        <v>1721</v>
      </c>
      <c r="B3819" s="102">
        <v>43879</v>
      </c>
      <c r="C3819" s="103">
        <v>0.2</v>
      </c>
      <c r="D3819" s="133">
        <v>4400</v>
      </c>
      <c r="E3819" s="108" t="str">
        <f>_xlfn.XLOOKUP($A3819,'Task3 Baza'!$A$2:$A$1999,'Task3 Baza'!$C$2:$C$1999,"non",0)</f>
        <v>Daşkəsən</v>
      </c>
      <c r="F3819" s="109" t="str">
        <f t="shared" si="122"/>
        <v>Bakı</v>
      </c>
      <c r="G3819" s="110">
        <f t="shared" si="123"/>
        <v>10</v>
      </c>
    </row>
    <row r="3820" spans="1:7" x14ac:dyDescent="0.3">
      <c r="A3820" s="20" t="s">
        <v>1153</v>
      </c>
      <c r="B3820" s="102">
        <v>44079</v>
      </c>
      <c r="C3820" s="103">
        <v>0.19</v>
      </c>
      <c r="D3820" s="133">
        <v>6200</v>
      </c>
      <c r="E3820" s="108" t="str">
        <f>_xlfn.XLOOKUP($A3820,'Task3 Baza'!$A$2:$A$1999,'Task3 Baza'!$C$2:$C$1999,"non",0)</f>
        <v>Şərur</v>
      </c>
      <c r="F3820" s="109" t="str">
        <f t="shared" si="122"/>
        <v>Lənkəran</v>
      </c>
      <c r="G3820" s="110">
        <f t="shared" si="123"/>
        <v>42</v>
      </c>
    </row>
    <row r="3821" spans="1:7" x14ac:dyDescent="0.3">
      <c r="A3821" s="20" t="s">
        <v>590</v>
      </c>
      <c r="B3821" s="102">
        <v>44375</v>
      </c>
      <c r="C3821" s="103">
        <v>0.14000000000000001</v>
      </c>
      <c r="D3821" s="133">
        <v>12300</v>
      </c>
      <c r="E3821" s="108" t="str">
        <f>_xlfn.XLOOKUP($A3821,'Task3 Baza'!$A$2:$A$1999,'Task3 Baza'!$C$2:$C$1999,"non",0)</f>
        <v>Ağsu</v>
      </c>
      <c r="F3821" s="109" t="str">
        <f t="shared" si="122"/>
        <v>Bakı</v>
      </c>
      <c r="G3821" s="110">
        <f t="shared" si="123"/>
        <v>10</v>
      </c>
    </row>
    <row r="3822" spans="1:7" x14ac:dyDescent="0.3">
      <c r="A3822" s="20" t="s">
        <v>1002</v>
      </c>
      <c r="B3822" s="102">
        <v>44364</v>
      </c>
      <c r="C3822" s="103">
        <v>0.19</v>
      </c>
      <c r="D3822" s="133">
        <v>6800</v>
      </c>
      <c r="E3822" s="108" t="str">
        <f>_xlfn.XLOOKUP($A3822,'Task3 Baza'!$A$2:$A$1999,'Task3 Baza'!$C$2:$C$1999,"non",0)</f>
        <v>Xızı</v>
      </c>
      <c r="F3822" s="109" t="str">
        <f t="shared" si="122"/>
        <v>Sumqayıt</v>
      </c>
      <c r="G3822" s="110">
        <f t="shared" si="123"/>
        <v>50</v>
      </c>
    </row>
    <row r="3823" spans="1:7" x14ac:dyDescent="0.3">
      <c r="A3823" s="20" t="s">
        <v>1709</v>
      </c>
      <c r="B3823" s="102">
        <v>44315</v>
      </c>
      <c r="C3823" s="103">
        <v>0.16</v>
      </c>
      <c r="D3823" s="133">
        <v>7800</v>
      </c>
      <c r="E3823" s="108" t="str">
        <f>_xlfn.XLOOKUP($A3823,'Task3 Baza'!$A$2:$A$1999,'Task3 Baza'!$C$2:$C$1999,"non",0)</f>
        <v>Göyçay</v>
      </c>
      <c r="F3823" s="109" t="str">
        <f t="shared" si="122"/>
        <v>Sumqayıt</v>
      </c>
      <c r="G3823" s="110">
        <f t="shared" si="123"/>
        <v>50</v>
      </c>
    </row>
    <row r="3824" spans="1:7" x14ac:dyDescent="0.3">
      <c r="A3824" s="20" t="s">
        <v>1568</v>
      </c>
      <c r="B3824" s="102">
        <v>44946</v>
      </c>
      <c r="C3824" s="103">
        <v>0.19</v>
      </c>
      <c r="D3824" s="133">
        <v>6900</v>
      </c>
      <c r="E3824" s="108" t="str">
        <f>_xlfn.XLOOKUP($A3824,'Task3 Baza'!$A$2:$A$1999,'Task3 Baza'!$C$2:$C$1999,"non",0)</f>
        <v>Masallı</v>
      </c>
      <c r="F3824" s="109" t="str">
        <f t="shared" si="122"/>
        <v>Gəncə</v>
      </c>
      <c r="G3824" s="110">
        <f t="shared" si="123"/>
        <v>20</v>
      </c>
    </row>
    <row r="3825" spans="1:7" x14ac:dyDescent="0.3">
      <c r="A3825" s="20" t="s">
        <v>1760</v>
      </c>
      <c r="B3825" s="102">
        <v>44161</v>
      </c>
      <c r="C3825" s="103">
        <v>0.23</v>
      </c>
      <c r="D3825" s="133">
        <v>4300</v>
      </c>
      <c r="E3825" s="108" t="str">
        <f>_xlfn.XLOOKUP($A3825,'Task3 Baza'!$A$2:$A$1999,'Task3 Baza'!$C$2:$C$1999,"non",0)</f>
        <v>Sabirabad</v>
      </c>
      <c r="F3825" s="109" t="str">
        <f t="shared" si="122"/>
        <v>Gəncə</v>
      </c>
      <c r="G3825" s="110">
        <f t="shared" si="123"/>
        <v>20</v>
      </c>
    </row>
    <row r="3826" spans="1:7" x14ac:dyDescent="0.3">
      <c r="A3826" s="20" t="s">
        <v>1838</v>
      </c>
      <c r="B3826" s="102">
        <v>43888</v>
      </c>
      <c r="C3826" s="103">
        <v>0.2</v>
      </c>
      <c r="D3826" s="133">
        <v>12900</v>
      </c>
      <c r="E3826" s="108" t="str">
        <f>_xlfn.XLOOKUP($A3826,'Task3 Baza'!$A$2:$A$1999,'Task3 Baza'!$C$2:$C$1999,"non",0)</f>
        <v>Füzuli</v>
      </c>
      <c r="F3826" s="109" t="str">
        <f t="shared" si="122"/>
        <v>Sumqayıt</v>
      </c>
      <c r="G3826" s="110">
        <f t="shared" si="123"/>
        <v>50</v>
      </c>
    </row>
    <row r="3827" spans="1:7" x14ac:dyDescent="0.3">
      <c r="A3827" s="20" t="s">
        <v>343</v>
      </c>
      <c r="B3827" s="102">
        <v>44460</v>
      </c>
      <c r="C3827" s="103">
        <v>0.15</v>
      </c>
      <c r="D3827" s="133">
        <v>3700</v>
      </c>
      <c r="E3827" s="108" t="str">
        <f>_xlfn.XLOOKUP($A3827,'Task3 Baza'!$A$2:$A$1999,'Task3 Baza'!$C$2:$C$1999,"non",0)</f>
        <v>Şəmkir</v>
      </c>
      <c r="F3827" s="109" t="str">
        <f t="shared" si="122"/>
        <v>Lənkəran</v>
      </c>
      <c r="G3827" s="110">
        <f t="shared" si="123"/>
        <v>42</v>
      </c>
    </row>
    <row r="3828" spans="1:7" x14ac:dyDescent="0.3">
      <c r="A3828" s="20" t="s">
        <v>956</v>
      </c>
      <c r="B3828" s="102">
        <v>44178</v>
      </c>
      <c r="C3828" s="103">
        <v>0.23</v>
      </c>
      <c r="D3828" s="133">
        <v>4800</v>
      </c>
      <c r="E3828" s="108" t="str">
        <f>_xlfn.XLOOKUP($A3828,'Task3 Baza'!$A$2:$A$1999,'Task3 Baza'!$C$2:$C$1999,"non",0)</f>
        <v>Qax</v>
      </c>
      <c r="F3828" s="109" t="str">
        <f t="shared" si="122"/>
        <v>Sumqayıt</v>
      </c>
      <c r="G3828" s="110">
        <f t="shared" si="123"/>
        <v>50</v>
      </c>
    </row>
    <row r="3829" spans="1:7" x14ac:dyDescent="0.3">
      <c r="A3829" s="20" t="s">
        <v>1703</v>
      </c>
      <c r="B3829" s="102">
        <v>44281</v>
      </c>
      <c r="C3829" s="103">
        <v>0.17</v>
      </c>
      <c r="D3829" s="133">
        <v>7700</v>
      </c>
      <c r="E3829" s="108" t="str">
        <f>_xlfn.XLOOKUP($A3829,'Task3 Baza'!$A$2:$A$1999,'Task3 Baza'!$C$2:$C$1999,"non",0)</f>
        <v>Xocavənd</v>
      </c>
      <c r="F3829" s="109" t="str">
        <f t="shared" si="122"/>
        <v>Sumqayıt</v>
      </c>
      <c r="G3829" s="110">
        <f t="shared" si="123"/>
        <v>50</v>
      </c>
    </row>
    <row r="3830" spans="1:7" x14ac:dyDescent="0.3">
      <c r="A3830" s="20" t="s">
        <v>983</v>
      </c>
      <c r="B3830" s="102">
        <v>44392</v>
      </c>
      <c r="C3830" s="103">
        <v>0.23</v>
      </c>
      <c r="D3830" s="133">
        <v>4000</v>
      </c>
      <c r="E3830" s="108" t="str">
        <f>_xlfn.XLOOKUP($A3830,'Task3 Baza'!$A$2:$A$1999,'Task3 Baza'!$C$2:$C$1999,"non",0)</f>
        <v>Goranboy</v>
      </c>
      <c r="F3830" s="109" t="str">
        <f t="shared" si="122"/>
        <v>Sumqayıt</v>
      </c>
      <c r="G3830" s="110">
        <f t="shared" si="123"/>
        <v>50</v>
      </c>
    </row>
    <row r="3831" spans="1:7" x14ac:dyDescent="0.3">
      <c r="A3831" s="20" t="s">
        <v>1190</v>
      </c>
      <c r="B3831" s="102">
        <v>44283</v>
      </c>
      <c r="C3831" s="103">
        <v>0.17</v>
      </c>
      <c r="D3831" s="133">
        <v>9500</v>
      </c>
      <c r="E3831" s="108" t="str">
        <f>_xlfn.XLOOKUP($A3831,'Task3 Baza'!$A$2:$A$1999,'Task3 Baza'!$C$2:$C$1999,"non",0)</f>
        <v>Lənkəran</v>
      </c>
      <c r="F3831" s="109" t="str">
        <f t="shared" si="122"/>
        <v>Gəncə</v>
      </c>
      <c r="G3831" s="110">
        <f t="shared" si="123"/>
        <v>20</v>
      </c>
    </row>
    <row r="3832" spans="1:7" x14ac:dyDescent="0.3">
      <c r="A3832" s="20" t="s">
        <v>1839</v>
      </c>
      <c r="B3832" s="102">
        <v>44356</v>
      </c>
      <c r="C3832" s="103">
        <v>0.23</v>
      </c>
      <c r="D3832" s="133">
        <v>11400</v>
      </c>
      <c r="E3832" s="108" t="str">
        <f>_xlfn.XLOOKUP($A3832,'Task3 Baza'!$A$2:$A$1999,'Task3 Baza'!$C$2:$C$1999,"non",0)</f>
        <v>Siyəzən</v>
      </c>
      <c r="F3832" s="109" t="str">
        <f t="shared" si="122"/>
        <v>Gəncə</v>
      </c>
      <c r="G3832" s="110">
        <f t="shared" si="123"/>
        <v>20</v>
      </c>
    </row>
    <row r="3833" spans="1:7" x14ac:dyDescent="0.3">
      <c r="A3833" s="20" t="s">
        <v>615</v>
      </c>
      <c r="B3833" s="102">
        <v>44054</v>
      </c>
      <c r="C3833" s="103">
        <v>0.15</v>
      </c>
      <c r="D3833" s="133">
        <v>8100</v>
      </c>
      <c r="E3833" s="108" t="str">
        <f>_xlfn.XLOOKUP($A3833,'Task3 Baza'!$A$2:$A$1999,'Task3 Baza'!$C$2:$C$1999,"non",0)</f>
        <v>Qubadlı</v>
      </c>
      <c r="F3833" s="109" t="str">
        <f t="shared" si="122"/>
        <v>Gəncə</v>
      </c>
      <c r="G3833" s="110">
        <f t="shared" si="123"/>
        <v>20</v>
      </c>
    </row>
    <row r="3834" spans="1:7" x14ac:dyDescent="0.3">
      <c r="A3834" s="20" t="s">
        <v>1390</v>
      </c>
      <c r="B3834" s="102">
        <v>44920</v>
      </c>
      <c r="C3834" s="103">
        <v>0.21</v>
      </c>
      <c r="D3834" s="133">
        <v>3600</v>
      </c>
      <c r="E3834" s="108" t="str">
        <f>_xlfn.XLOOKUP($A3834,'Task3 Baza'!$A$2:$A$1999,'Task3 Baza'!$C$2:$C$1999,"non",0)</f>
        <v>Ağsu</v>
      </c>
      <c r="F3834" s="109" t="str">
        <f t="shared" si="122"/>
        <v>Bakı</v>
      </c>
      <c r="G3834" s="110">
        <f t="shared" si="123"/>
        <v>10</v>
      </c>
    </row>
    <row r="3835" spans="1:7" x14ac:dyDescent="0.3">
      <c r="A3835" s="20" t="s">
        <v>265</v>
      </c>
      <c r="B3835" s="102">
        <v>44395</v>
      </c>
      <c r="C3835" s="103">
        <v>0.23</v>
      </c>
      <c r="D3835" s="133">
        <v>5000</v>
      </c>
      <c r="E3835" s="108" t="str">
        <f>_xlfn.XLOOKUP($A3835,'Task3 Baza'!$A$2:$A$1999,'Task3 Baza'!$C$2:$C$1999,"non",0)</f>
        <v>Şərur</v>
      </c>
      <c r="F3835" s="109" t="str">
        <f t="shared" si="122"/>
        <v>Lənkəran</v>
      </c>
      <c r="G3835" s="110">
        <f t="shared" si="123"/>
        <v>42</v>
      </c>
    </row>
    <row r="3836" spans="1:7" x14ac:dyDescent="0.3">
      <c r="A3836" s="20" t="s">
        <v>1709</v>
      </c>
      <c r="B3836" s="102">
        <v>44343</v>
      </c>
      <c r="C3836" s="103">
        <v>0.21</v>
      </c>
      <c r="D3836" s="133">
        <v>1000</v>
      </c>
      <c r="E3836" s="108" t="str">
        <f>_xlfn.XLOOKUP($A3836,'Task3 Baza'!$A$2:$A$1999,'Task3 Baza'!$C$2:$C$1999,"non",0)</f>
        <v>Göyçay</v>
      </c>
      <c r="F3836" s="109" t="str">
        <f t="shared" si="122"/>
        <v>Sumqayıt</v>
      </c>
      <c r="G3836" s="110">
        <f t="shared" si="123"/>
        <v>50</v>
      </c>
    </row>
    <row r="3837" spans="1:7" x14ac:dyDescent="0.3">
      <c r="A3837" s="20" t="s">
        <v>1677</v>
      </c>
      <c r="B3837" s="102">
        <v>44326</v>
      </c>
      <c r="C3837" s="103">
        <v>0.23</v>
      </c>
      <c r="D3837" s="133">
        <v>10200</v>
      </c>
      <c r="E3837" s="108" t="str">
        <f>_xlfn.XLOOKUP($A3837,'Task3 Baza'!$A$2:$A$1999,'Task3 Baza'!$C$2:$C$1999,"non",0)</f>
        <v>Şabran</v>
      </c>
      <c r="F3837" s="109" t="str">
        <f t="shared" si="122"/>
        <v>Gəncə</v>
      </c>
      <c r="G3837" s="110">
        <f t="shared" si="123"/>
        <v>20</v>
      </c>
    </row>
    <row r="3838" spans="1:7" x14ac:dyDescent="0.3">
      <c r="A3838" s="20" t="s">
        <v>1360</v>
      </c>
      <c r="B3838" s="102">
        <v>44566</v>
      </c>
      <c r="C3838" s="103">
        <v>0.16</v>
      </c>
      <c r="D3838" s="133">
        <v>6200</v>
      </c>
      <c r="E3838" s="108" t="str">
        <f>_xlfn.XLOOKUP($A3838,'Task3 Baza'!$A$2:$A$1999,'Task3 Baza'!$C$2:$C$1999,"non",0)</f>
        <v>İsmayıllı</v>
      </c>
      <c r="F3838" s="109" t="str">
        <f t="shared" si="122"/>
        <v>Sumqayıt</v>
      </c>
      <c r="G3838" s="110">
        <f t="shared" si="123"/>
        <v>50</v>
      </c>
    </row>
    <row r="3839" spans="1:7" x14ac:dyDescent="0.3">
      <c r="A3839" s="20" t="s">
        <v>1167</v>
      </c>
      <c r="B3839" s="102">
        <v>44669</v>
      </c>
      <c r="C3839" s="103">
        <v>0.17</v>
      </c>
      <c r="D3839" s="133">
        <v>6700</v>
      </c>
      <c r="E3839" s="108" t="str">
        <f>_xlfn.XLOOKUP($A3839,'Task3 Baza'!$A$2:$A$1999,'Task3 Baza'!$C$2:$C$1999,"non",0)</f>
        <v>Tərtər</v>
      </c>
      <c r="F3839" s="109" t="str">
        <f t="shared" si="122"/>
        <v>Lənkəran</v>
      </c>
      <c r="G3839" s="110">
        <f t="shared" si="123"/>
        <v>42</v>
      </c>
    </row>
    <row r="3840" spans="1:7" x14ac:dyDescent="0.3">
      <c r="A3840" s="20" t="s">
        <v>1840</v>
      </c>
      <c r="B3840" s="102">
        <v>43579</v>
      </c>
      <c r="C3840" s="103">
        <v>0.14000000000000001</v>
      </c>
      <c r="D3840" s="133">
        <v>1900</v>
      </c>
      <c r="E3840" s="108" t="str">
        <f>_xlfn.XLOOKUP($A3840,'Task3 Baza'!$A$2:$A$1999,'Task3 Baza'!$C$2:$C$1999,"non",0)</f>
        <v>Ağdam</v>
      </c>
      <c r="F3840" s="109" t="str">
        <f t="shared" si="122"/>
        <v>Bakı</v>
      </c>
      <c r="G3840" s="110">
        <f t="shared" si="123"/>
        <v>10</v>
      </c>
    </row>
    <row r="3841" spans="1:7" x14ac:dyDescent="0.3">
      <c r="A3841" s="20" t="s">
        <v>1635</v>
      </c>
      <c r="B3841" s="102">
        <v>44309</v>
      </c>
      <c r="C3841" s="103">
        <v>0.24</v>
      </c>
      <c r="D3841" s="133">
        <v>9000</v>
      </c>
      <c r="E3841" s="108" t="str">
        <f>_xlfn.XLOOKUP($A3841,'Task3 Baza'!$A$2:$A$1999,'Task3 Baza'!$C$2:$C$1999,"non",0)</f>
        <v>Ağdaş</v>
      </c>
      <c r="F3841" s="109" t="str">
        <f t="shared" si="122"/>
        <v>Bakı</v>
      </c>
      <c r="G3841" s="110">
        <f t="shared" si="123"/>
        <v>10</v>
      </c>
    </row>
    <row r="3842" spans="1:7" x14ac:dyDescent="0.3">
      <c r="A3842" s="20" t="s">
        <v>1450</v>
      </c>
      <c r="B3842" s="102">
        <v>44297</v>
      </c>
      <c r="C3842" s="103">
        <v>0.16</v>
      </c>
      <c r="D3842" s="133">
        <v>7100</v>
      </c>
      <c r="E3842" s="108" t="str">
        <f>_xlfn.XLOOKUP($A3842,'Task3 Baza'!$A$2:$A$1999,'Task3 Baza'!$C$2:$C$1999,"non",0)</f>
        <v>Xocavənd</v>
      </c>
      <c r="F3842" s="109" t="str">
        <f t="shared" ref="F3842:F3905" si="124">VLOOKUP($E3842,$I$3:$K$75,2,0)</f>
        <v>Sumqayıt</v>
      </c>
      <c r="G3842" s="110">
        <f t="shared" ref="G3842:G3905" si="125">VLOOKUP(VLOOKUP($E3842,$I$3:$J$75,2,0),$L$3:$M$6,2,0)</f>
        <v>50</v>
      </c>
    </row>
    <row r="3843" spans="1:7" x14ac:dyDescent="0.3">
      <c r="A3843" s="20" t="s">
        <v>1071</v>
      </c>
      <c r="B3843" s="102">
        <v>44130</v>
      </c>
      <c r="C3843" s="103">
        <v>0.18</v>
      </c>
      <c r="D3843" s="133">
        <v>7100</v>
      </c>
      <c r="E3843" s="108" t="str">
        <f>_xlfn.XLOOKUP($A3843,'Task3 Baza'!$A$2:$A$1999,'Task3 Baza'!$C$2:$C$1999,"non",0)</f>
        <v>Bərdə</v>
      </c>
      <c r="F3843" s="109" t="str">
        <f t="shared" si="124"/>
        <v>Bakı</v>
      </c>
      <c r="G3843" s="110">
        <f t="shared" si="125"/>
        <v>10</v>
      </c>
    </row>
    <row r="3844" spans="1:7" x14ac:dyDescent="0.3">
      <c r="A3844" s="20" t="s">
        <v>202</v>
      </c>
      <c r="B3844" s="102">
        <v>44623</v>
      </c>
      <c r="C3844" s="103">
        <v>0.16</v>
      </c>
      <c r="D3844" s="133">
        <v>12000</v>
      </c>
      <c r="E3844" s="108" t="str">
        <f>_xlfn.XLOOKUP($A3844,'Task3 Baza'!$A$2:$A$1999,'Task3 Baza'!$C$2:$C$1999,"non",0)</f>
        <v>Naxçıvan</v>
      </c>
      <c r="F3844" s="109" t="str">
        <f t="shared" si="124"/>
        <v>Gəncə</v>
      </c>
      <c r="G3844" s="110">
        <f t="shared" si="125"/>
        <v>20</v>
      </c>
    </row>
    <row r="3845" spans="1:7" x14ac:dyDescent="0.3">
      <c r="A3845" s="20" t="s">
        <v>1055</v>
      </c>
      <c r="B3845" s="102">
        <v>44217</v>
      </c>
      <c r="C3845" s="103">
        <v>0.18</v>
      </c>
      <c r="D3845" s="133">
        <v>1300</v>
      </c>
      <c r="E3845" s="108" t="str">
        <f>_xlfn.XLOOKUP($A3845,'Task3 Baza'!$A$2:$A$1999,'Task3 Baza'!$C$2:$C$1999,"non",0)</f>
        <v>Zaqatala</v>
      </c>
      <c r="F3845" s="109" t="str">
        <f t="shared" si="124"/>
        <v>Lənkəran</v>
      </c>
      <c r="G3845" s="110">
        <f t="shared" si="125"/>
        <v>42</v>
      </c>
    </row>
    <row r="3846" spans="1:7" x14ac:dyDescent="0.3">
      <c r="A3846" s="20" t="s">
        <v>1841</v>
      </c>
      <c r="B3846" s="102">
        <v>44265</v>
      </c>
      <c r="C3846" s="103">
        <v>0.23</v>
      </c>
      <c r="D3846" s="133">
        <v>10600</v>
      </c>
      <c r="E3846" s="108" t="str">
        <f>_xlfn.XLOOKUP($A3846,'Task3 Baza'!$A$2:$A$1999,'Task3 Baza'!$C$2:$C$1999,"non",0)</f>
        <v>Yardımlı</v>
      </c>
      <c r="F3846" s="109" t="str">
        <f t="shared" si="124"/>
        <v>Lənkəran</v>
      </c>
      <c r="G3846" s="110">
        <f t="shared" si="125"/>
        <v>42</v>
      </c>
    </row>
    <row r="3847" spans="1:7" x14ac:dyDescent="0.3">
      <c r="A3847" s="20" t="s">
        <v>1582</v>
      </c>
      <c r="B3847" s="102">
        <v>44783</v>
      </c>
      <c r="C3847" s="103">
        <v>0.23</v>
      </c>
      <c r="D3847" s="133">
        <v>9500</v>
      </c>
      <c r="E3847" s="108" t="str">
        <f>_xlfn.XLOOKUP($A3847,'Task3 Baza'!$A$2:$A$1999,'Task3 Baza'!$C$2:$C$1999,"non",0)</f>
        <v>Kürdəmir</v>
      </c>
      <c r="F3847" s="109" t="str">
        <f t="shared" si="124"/>
        <v>Sumqayıt</v>
      </c>
      <c r="G3847" s="110">
        <f t="shared" si="125"/>
        <v>50</v>
      </c>
    </row>
    <row r="3848" spans="1:7" x14ac:dyDescent="0.3">
      <c r="A3848" s="20" t="s">
        <v>586</v>
      </c>
      <c r="B3848" s="102">
        <v>44528</v>
      </c>
      <c r="C3848" s="103">
        <v>0.14000000000000001</v>
      </c>
      <c r="D3848" s="133">
        <v>5800</v>
      </c>
      <c r="E3848" s="108" t="str">
        <f>_xlfn.XLOOKUP($A3848,'Task3 Baza'!$A$2:$A$1999,'Task3 Baza'!$C$2:$C$1999,"non",0)</f>
        <v>İsmayıllı</v>
      </c>
      <c r="F3848" s="109" t="str">
        <f t="shared" si="124"/>
        <v>Sumqayıt</v>
      </c>
      <c r="G3848" s="110">
        <f t="shared" si="125"/>
        <v>50</v>
      </c>
    </row>
    <row r="3849" spans="1:7" x14ac:dyDescent="0.3">
      <c r="A3849" s="20" t="s">
        <v>1173</v>
      </c>
      <c r="B3849" s="102">
        <v>44120</v>
      </c>
      <c r="C3849" s="103">
        <v>0.23</v>
      </c>
      <c r="D3849" s="133">
        <v>1400</v>
      </c>
      <c r="E3849" s="108" t="str">
        <f>_xlfn.XLOOKUP($A3849,'Task3 Baza'!$A$2:$A$1999,'Task3 Baza'!$C$2:$C$1999,"non",0)</f>
        <v>Şamaxı</v>
      </c>
      <c r="F3849" s="109" t="str">
        <f t="shared" si="124"/>
        <v>Lənkəran</v>
      </c>
      <c r="G3849" s="110">
        <f t="shared" si="125"/>
        <v>42</v>
      </c>
    </row>
    <row r="3850" spans="1:7" x14ac:dyDescent="0.3">
      <c r="A3850" s="20" t="s">
        <v>1842</v>
      </c>
      <c r="B3850" s="102">
        <v>43984</v>
      </c>
      <c r="C3850" s="103">
        <v>0.2</v>
      </c>
      <c r="D3850" s="133">
        <v>1400</v>
      </c>
      <c r="E3850" s="108" t="str">
        <f>_xlfn.XLOOKUP($A3850,'Task3 Baza'!$A$2:$A$1999,'Task3 Baza'!$C$2:$C$1999,"non",0)</f>
        <v>Ağdam</v>
      </c>
      <c r="F3850" s="109" t="str">
        <f t="shared" si="124"/>
        <v>Bakı</v>
      </c>
      <c r="G3850" s="110">
        <f t="shared" si="125"/>
        <v>10</v>
      </c>
    </row>
    <row r="3851" spans="1:7" x14ac:dyDescent="0.3">
      <c r="A3851" s="20" t="s">
        <v>1585</v>
      </c>
      <c r="B3851" s="102">
        <v>44369</v>
      </c>
      <c r="C3851" s="103">
        <v>0.16</v>
      </c>
      <c r="D3851" s="133">
        <v>8200</v>
      </c>
      <c r="E3851" s="108" t="str">
        <f>_xlfn.XLOOKUP($A3851,'Task3 Baza'!$A$2:$A$1999,'Task3 Baza'!$C$2:$C$1999,"non",0)</f>
        <v>Daşkəsən</v>
      </c>
      <c r="F3851" s="109" t="str">
        <f t="shared" si="124"/>
        <v>Bakı</v>
      </c>
      <c r="G3851" s="110">
        <f t="shared" si="125"/>
        <v>10</v>
      </c>
    </row>
    <row r="3852" spans="1:7" x14ac:dyDescent="0.3">
      <c r="A3852" s="20" t="s">
        <v>499</v>
      </c>
      <c r="B3852" s="102">
        <v>44563</v>
      </c>
      <c r="C3852" s="103">
        <v>0.17</v>
      </c>
      <c r="D3852" s="133">
        <v>2500</v>
      </c>
      <c r="E3852" s="108" t="str">
        <f>_xlfn.XLOOKUP($A3852,'Task3 Baza'!$A$2:$A$1999,'Task3 Baza'!$C$2:$C$1999,"non",0)</f>
        <v>Kürdəmir</v>
      </c>
      <c r="F3852" s="109" t="str">
        <f t="shared" si="124"/>
        <v>Sumqayıt</v>
      </c>
      <c r="G3852" s="110">
        <f t="shared" si="125"/>
        <v>50</v>
      </c>
    </row>
    <row r="3853" spans="1:7" x14ac:dyDescent="0.3">
      <c r="A3853" s="20" t="s">
        <v>539</v>
      </c>
      <c r="B3853" s="102">
        <v>44126</v>
      </c>
      <c r="C3853" s="103">
        <v>0.23</v>
      </c>
      <c r="D3853" s="133">
        <v>10500</v>
      </c>
      <c r="E3853" s="108" t="str">
        <f>_xlfn.XLOOKUP($A3853,'Task3 Baza'!$A$2:$A$1999,'Task3 Baza'!$C$2:$C$1999,"non",0)</f>
        <v>Qusar</v>
      </c>
      <c r="F3853" s="109" t="str">
        <f t="shared" si="124"/>
        <v>Gəncə</v>
      </c>
      <c r="G3853" s="110">
        <f t="shared" si="125"/>
        <v>20</v>
      </c>
    </row>
    <row r="3854" spans="1:7" x14ac:dyDescent="0.3">
      <c r="A3854" s="20" t="s">
        <v>724</v>
      </c>
      <c r="B3854" s="102">
        <v>44224</v>
      </c>
      <c r="C3854" s="103">
        <v>0.24</v>
      </c>
      <c r="D3854" s="133">
        <v>12700</v>
      </c>
      <c r="E3854" s="108" t="str">
        <f>_xlfn.XLOOKUP($A3854,'Task3 Baza'!$A$2:$A$1999,'Task3 Baza'!$C$2:$C$1999,"non",0)</f>
        <v>Siyəzən</v>
      </c>
      <c r="F3854" s="109" t="str">
        <f t="shared" si="124"/>
        <v>Gəncə</v>
      </c>
      <c r="G3854" s="110">
        <f t="shared" si="125"/>
        <v>20</v>
      </c>
    </row>
    <row r="3855" spans="1:7" x14ac:dyDescent="0.3">
      <c r="A3855" s="20" t="s">
        <v>857</v>
      </c>
      <c r="B3855" s="102">
        <v>44275</v>
      </c>
      <c r="C3855" s="103">
        <v>0.2</v>
      </c>
      <c r="D3855" s="133">
        <v>9600</v>
      </c>
      <c r="E3855" s="108" t="str">
        <f>_xlfn.XLOOKUP($A3855,'Task3 Baza'!$A$2:$A$1999,'Task3 Baza'!$C$2:$C$1999,"non",0)</f>
        <v>Ağsu</v>
      </c>
      <c r="F3855" s="109" t="str">
        <f t="shared" si="124"/>
        <v>Bakı</v>
      </c>
      <c r="G3855" s="110">
        <f t="shared" si="125"/>
        <v>10</v>
      </c>
    </row>
    <row r="3856" spans="1:7" x14ac:dyDescent="0.3">
      <c r="A3856" s="20" t="s">
        <v>1843</v>
      </c>
      <c r="B3856" s="102">
        <v>44280</v>
      </c>
      <c r="C3856" s="103">
        <v>0.2</v>
      </c>
      <c r="D3856" s="133">
        <v>1800</v>
      </c>
      <c r="E3856" s="108" t="str">
        <f>_xlfn.XLOOKUP($A3856,'Task3 Baza'!$A$2:$A$1999,'Task3 Baza'!$C$2:$C$1999,"non",0)</f>
        <v>Goranboy</v>
      </c>
      <c r="F3856" s="109" t="str">
        <f t="shared" si="124"/>
        <v>Sumqayıt</v>
      </c>
      <c r="G3856" s="110">
        <f t="shared" si="125"/>
        <v>50</v>
      </c>
    </row>
    <row r="3857" spans="1:7" x14ac:dyDescent="0.3">
      <c r="A3857" s="20" t="s">
        <v>1148</v>
      </c>
      <c r="B3857" s="102">
        <v>44633</v>
      </c>
      <c r="C3857" s="103">
        <v>0.14000000000000001</v>
      </c>
      <c r="D3857" s="133">
        <v>5000</v>
      </c>
      <c r="E3857" s="108" t="str">
        <f>_xlfn.XLOOKUP($A3857,'Task3 Baza'!$A$2:$A$1999,'Task3 Baza'!$C$2:$C$1999,"non",0)</f>
        <v>Şəmkir</v>
      </c>
      <c r="F3857" s="109" t="str">
        <f t="shared" si="124"/>
        <v>Lənkəran</v>
      </c>
      <c r="G3857" s="110">
        <f t="shared" si="125"/>
        <v>42</v>
      </c>
    </row>
    <row r="3858" spans="1:7" x14ac:dyDescent="0.3">
      <c r="A3858" s="20" t="s">
        <v>172</v>
      </c>
      <c r="B3858" s="102">
        <v>44130</v>
      </c>
      <c r="C3858" s="103">
        <v>0.17</v>
      </c>
      <c r="D3858" s="133">
        <v>6100</v>
      </c>
      <c r="E3858" s="108" t="str">
        <f>_xlfn.XLOOKUP($A3858,'Task3 Baza'!$A$2:$A$1999,'Task3 Baza'!$C$2:$C$1999,"non",0)</f>
        <v>Naxçıvan</v>
      </c>
      <c r="F3858" s="109" t="str">
        <f t="shared" si="124"/>
        <v>Gəncə</v>
      </c>
      <c r="G3858" s="110">
        <f t="shared" si="125"/>
        <v>20</v>
      </c>
    </row>
    <row r="3859" spans="1:7" x14ac:dyDescent="0.3">
      <c r="A3859" s="20" t="s">
        <v>1126</v>
      </c>
      <c r="B3859" s="102">
        <v>44263</v>
      </c>
      <c r="C3859" s="103">
        <v>0.19</v>
      </c>
      <c r="D3859" s="133">
        <v>2400</v>
      </c>
      <c r="E3859" s="108" t="str">
        <f>_xlfn.XLOOKUP($A3859,'Task3 Baza'!$A$2:$A$1999,'Task3 Baza'!$C$2:$C$1999,"non",0)</f>
        <v>Qubadlı</v>
      </c>
      <c r="F3859" s="109" t="str">
        <f t="shared" si="124"/>
        <v>Gəncə</v>
      </c>
      <c r="G3859" s="110">
        <f t="shared" si="125"/>
        <v>20</v>
      </c>
    </row>
    <row r="3860" spans="1:7" x14ac:dyDescent="0.3">
      <c r="A3860" s="20" t="s">
        <v>928</v>
      </c>
      <c r="B3860" s="102">
        <v>44451</v>
      </c>
      <c r="C3860" s="103">
        <v>0.18</v>
      </c>
      <c r="D3860" s="133">
        <v>8300</v>
      </c>
      <c r="E3860" s="108" t="str">
        <f>_xlfn.XLOOKUP($A3860,'Task3 Baza'!$A$2:$A$1999,'Task3 Baza'!$C$2:$C$1999,"non",0)</f>
        <v>Göyçay</v>
      </c>
      <c r="F3860" s="109" t="str">
        <f t="shared" si="124"/>
        <v>Sumqayıt</v>
      </c>
      <c r="G3860" s="110">
        <f t="shared" si="125"/>
        <v>50</v>
      </c>
    </row>
    <row r="3861" spans="1:7" x14ac:dyDescent="0.3">
      <c r="A3861" s="20" t="s">
        <v>181</v>
      </c>
      <c r="B3861" s="102">
        <v>44036</v>
      </c>
      <c r="C3861" s="103">
        <v>0.21</v>
      </c>
      <c r="D3861" s="133">
        <v>2400</v>
      </c>
      <c r="E3861" s="108" t="str">
        <f>_xlfn.XLOOKUP($A3861,'Task3 Baza'!$A$2:$A$1999,'Task3 Baza'!$C$2:$C$1999,"non",0)</f>
        <v>Göyçay</v>
      </c>
      <c r="F3861" s="109" t="str">
        <f t="shared" si="124"/>
        <v>Sumqayıt</v>
      </c>
      <c r="G3861" s="110">
        <f t="shared" si="125"/>
        <v>50</v>
      </c>
    </row>
    <row r="3862" spans="1:7" x14ac:dyDescent="0.3">
      <c r="A3862" s="20" t="s">
        <v>1844</v>
      </c>
      <c r="B3862" s="102">
        <v>43494</v>
      </c>
      <c r="C3862" s="103">
        <v>0.21</v>
      </c>
      <c r="D3862" s="133">
        <v>2800</v>
      </c>
      <c r="E3862" s="108" t="str">
        <f>_xlfn.XLOOKUP($A3862,'Task3 Baza'!$A$2:$A$1999,'Task3 Baza'!$C$2:$C$1999,"non",0)</f>
        <v>Cəlilabad</v>
      </c>
      <c r="F3862" s="109" t="str">
        <f t="shared" si="124"/>
        <v>Bakı</v>
      </c>
      <c r="G3862" s="110">
        <f t="shared" si="125"/>
        <v>10</v>
      </c>
    </row>
    <row r="3863" spans="1:7" x14ac:dyDescent="0.3">
      <c r="A3863" s="20" t="s">
        <v>1519</v>
      </c>
      <c r="B3863" s="102">
        <v>44037</v>
      </c>
      <c r="C3863" s="103">
        <v>0.17</v>
      </c>
      <c r="D3863" s="133">
        <v>8900</v>
      </c>
      <c r="E3863" s="108" t="str">
        <f>_xlfn.XLOOKUP($A3863,'Task3 Baza'!$A$2:$A$1999,'Task3 Baza'!$C$2:$C$1999,"non",0)</f>
        <v>Hacıqabul</v>
      </c>
      <c r="F3863" s="109" t="str">
        <f t="shared" si="124"/>
        <v>Sumqayıt</v>
      </c>
      <c r="G3863" s="110">
        <f t="shared" si="125"/>
        <v>50</v>
      </c>
    </row>
    <row r="3864" spans="1:7" x14ac:dyDescent="0.3">
      <c r="A3864" s="20" t="s">
        <v>286</v>
      </c>
      <c r="B3864" s="102">
        <v>43837</v>
      </c>
      <c r="C3864" s="103">
        <v>0.21</v>
      </c>
      <c r="D3864" s="133">
        <v>11000</v>
      </c>
      <c r="E3864" s="108" t="str">
        <f>_xlfn.XLOOKUP($A3864,'Task3 Baza'!$A$2:$A$1999,'Task3 Baza'!$C$2:$C$1999,"non",0)</f>
        <v>Lerik</v>
      </c>
      <c r="F3864" s="109" t="str">
        <f t="shared" si="124"/>
        <v>Gəncə</v>
      </c>
      <c r="G3864" s="110">
        <f t="shared" si="125"/>
        <v>20</v>
      </c>
    </row>
    <row r="3865" spans="1:7" x14ac:dyDescent="0.3">
      <c r="A3865" s="20" t="s">
        <v>1506</v>
      </c>
      <c r="B3865" s="102">
        <v>44173</v>
      </c>
      <c r="C3865" s="103">
        <v>0.21</v>
      </c>
      <c r="D3865" s="133">
        <v>6400</v>
      </c>
      <c r="E3865" s="108" t="str">
        <f>_xlfn.XLOOKUP($A3865,'Task3 Baza'!$A$2:$A$1999,'Task3 Baza'!$C$2:$C$1999,"non",0)</f>
        <v>Ağsu</v>
      </c>
      <c r="F3865" s="109" t="str">
        <f t="shared" si="124"/>
        <v>Bakı</v>
      </c>
      <c r="G3865" s="110">
        <f t="shared" si="125"/>
        <v>10</v>
      </c>
    </row>
    <row r="3866" spans="1:7" x14ac:dyDescent="0.3">
      <c r="A3866" s="20" t="s">
        <v>766</v>
      </c>
      <c r="B3866" s="102">
        <v>43969</v>
      </c>
      <c r="C3866" s="103">
        <v>0.24</v>
      </c>
      <c r="D3866" s="133">
        <v>11500</v>
      </c>
      <c r="E3866" s="108" t="str">
        <f>_xlfn.XLOOKUP($A3866,'Task3 Baza'!$A$2:$A$1999,'Task3 Baza'!$C$2:$C$1999,"non",0)</f>
        <v>Ağsu</v>
      </c>
      <c r="F3866" s="109" t="str">
        <f t="shared" si="124"/>
        <v>Bakı</v>
      </c>
      <c r="G3866" s="110">
        <f t="shared" si="125"/>
        <v>10</v>
      </c>
    </row>
    <row r="3867" spans="1:7" x14ac:dyDescent="0.3">
      <c r="A3867" s="20" t="s">
        <v>1845</v>
      </c>
      <c r="B3867" s="102">
        <v>43963</v>
      </c>
      <c r="C3867" s="103">
        <v>0.22</v>
      </c>
      <c r="D3867" s="133">
        <v>11000</v>
      </c>
      <c r="E3867" s="108" t="str">
        <f>_xlfn.XLOOKUP($A3867,'Task3 Baza'!$A$2:$A$1999,'Task3 Baza'!$C$2:$C$1999,"non",0)</f>
        <v>Ordubad</v>
      </c>
      <c r="F3867" s="109" t="str">
        <f t="shared" si="124"/>
        <v>Gəncə</v>
      </c>
      <c r="G3867" s="110">
        <f t="shared" si="125"/>
        <v>20</v>
      </c>
    </row>
    <row r="3868" spans="1:7" x14ac:dyDescent="0.3">
      <c r="A3868" s="20" t="s">
        <v>1846</v>
      </c>
      <c r="B3868" s="102">
        <v>43795</v>
      </c>
      <c r="C3868" s="103">
        <v>0.16</v>
      </c>
      <c r="D3868" s="133">
        <v>1500</v>
      </c>
      <c r="E3868" s="108" t="str">
        <f>_xlfn.XLOOKUP($A3868,'Task3 Baza'!$A$2:$A$1999,'Task3 Baza'!$C$2:$C$1999,"non",0)</f>
        <v>Xaçmaz</v>
      </c>
      <c r="F3868" s="109" t="str">
        <f t="shared" si="124"/>
        <v>Sumqayıt</v>
      </c>
      <c r="G3868" s="110">
        <f t="shared" si="125"/>
        <v>50</v>
      </c>
    </row>
    <row r="3869" spans="1:7" x14ac:dyDescent="0.3">
      <c r="A3869" s="20" t="s">
        <v>744</v>
      </c>
      <c r="B3869" s="102">
        <v>43844</v>
      </c>
      <c r="C3869" s="103">
        <v>0.15</v>
      </c>
      <c r="D3869" s="133">
        <v>2900</v>
      </c>
      <c r="E3869" s="108" t="str">
        <f>_xlfn.XLOOKUP($A3869,'Task3 Baza'!$A$2:$A$1999,'Task3 Baza'!$C$2:$C$1999,"non",0)</f>
        <v>Kəlbəcər</v>
      </c>
      <c r="F3869" s="109" t="str">
        <f t="shared" si="124"/>
        <v>Sumqayıt</v>
      </c>
      <c r="G3869" s="110">
        <f t="shared" si="125"/>
        <v>50</v>
      </c>
    </row>
    <row r="3870" spans="1:7" x14ac:dyDescent="0.3">
      <c r="A3870" s="20" t="s">
        <v>1775</v>
      </c>
      <c r="B3870" s="102">
        <v>44870</v>
      </c>
      <c r="C3870" s="103">
        <v>0.2</v>
      </c>
      <c r="D3870" s="133">
        <v>4200</v>
      </c>
      <c r="E3870" s="108" t="str">
        <f>_xlfn.XLOOKUP($A3870,'Task3 Baza'!$A$2:$A$1999,'Task3 Baza'!$C$2:$C$1999,"non",0)</f>
        <v>Füzuli</v>
      </c>
      <c r="F3870" s="109" t="str">
        <f t="shared" si="124"/>
        <v>Sumqayıt</v>
      </c>
      <c r="G3870" s="110">
        <f t="shared" si="125"/>
        <v>50</v>
      </c>
    </row>
    <row r="3871" spans="1:7" x14ac:dyDescent="0.3">
      <c r="A3871" s="20" t="s">
        <v>1189</v>
      </c>
      <c r="B3871" s="102">
        <v>43596</v>
      </c>
      <c r="C3871" s="103">
        <v>0.24</v>
      </c>
      <c r="D3871" s="133">
        <v>10200</v>
      </c>
      <c r="E3871" s="108" t="str">
        <f>_xlfn.XLOOKUP($A3871,'Task3 Baza'!$A$2:$A$1999,'Task3 Baza'!$C$2:$C$1999,"non",0)</f>
        <v>Ağsu</v>
      </c>
      <c r="F3871" s="109" t="str">
        <f t="shared" si="124"/>
        <v>Bakı</v>
      </c>
      <c r="G3871" s="110">
        <f t="shared" si="125"/>
        <v>10</v>
      </c>
    </row>
    <row r="3872" spans="1:7" x14ac:dyDescent="0.3">
      <c r="A3872" s="20" t="s">
        <v>1362</v>
      </c>
      <c r="B3872" s="102">
        <v>44527</v>
      </c>
      <c r="C3872" s="103">
        <v>0.15</v>
      </c>
      <c r="D3872" s="133">
        <v>12100</v>
      </c>
      <c r="E3872" s="108" t="str">
        <f>_xlfn.XLOOKUP($A3872,'Task3 Baza'!$A$2:$A$1999,'Task3 Baza'!$C$2:$C$1999,"non",0)</f>
        <v>Kəngərli</v>
      </c>
      <c r="F3872" s="109" t="str">
        <f t="shared" si="124"/>
        <v>Sumqayıt</v>
      </c>
      <c r="G3872" s="110">
        <f t="shared" si="125"/>
        <v>50</v>
      </c>
    </row>
    <row r="3873" spans="1:7" x14ac:dyDescent="0.3">
      <c r="A3873" s="20" t="s">
        <v>1169</v>
      </c>
      <c r="B3873" s="102">
        <v>44123</v>
      </c>
      <c r="C3873" s="103">
        <v>0.2</v>
      </c>
      <c r="D3873" s="133">
        <v>10900</v>
      </c>
      <c r="E3873" s="108" t="str">
        <f>_xlfn.XLOOKUP($A3873,'Task3 Baza'!$A$2:$A$1999,'Task3 Baza'!$C$2:$C$1999,"non",0)</f>
        <v>Kəngərli</v>
      </c>
      <c r="F3873" s="109" t="str">
        <f t="shared" si="124"/>
        <v>Sumqayıt</v>
      </c>
      <c r="G3873" s="110">
        <f t="shared" si="125"/>
        <v>50</v>
      </c>
    </row>
    <row r="3874" spans="1:7" x14ac:dyDescent="0.3">
      <c r="A3874" s="20" t="s">
        <v>1348</v>
      </c>
      <c r="B3874" s="102">
        <v>44374</v>
      </c>
      <c r="C3874" s="103">
        <v>0.24</v>
      </c>
      <c r="D3874" s="133">
        <v>3600</v>
      </c>
      <c r="E3874" s="108" t="str">
        <f>_xlfn.XLOOKUP($A3874,'Task3 Baza'!$A$2:$A$1999,'Task3 Baza'!$C$2:$C$1999,"non",0)</f>
        <v>Ağstafa</v>
      </c>
      <c r="F3874" s="109" t="str">
        <f t="shared" si="124"/>
        <v>Bakı</v>
      </c>
      <c r="G3874" s="110">
        <f t="shared" si="125"/>
        <v>10</v>
      </c>
    </row>
    <row r="3875" spans="1:7" x14ac:dyDescent="0.3">
      <c r="A3875" s="20" t="s">
        <v>1516</v>
      </c>
      <c r="B3875" s="102">
        <v>44371</v>
      </c>
      <c r="C3875" s="103">
        <v>0.18</v>
      </c>
      <c r="D3875" s="133">
        <v>8700</v>
      </c>
      <c r="E3875" s="108" t="str">
        <f>_xlfn.XLOOKUP($A3875,'Task3 Baza'!$A$2:$A$1999,'Task3 Baza'!$C$2:$C$1999,"non",0)</f>
        <v>Yardımlı</v>
      </c>
      <c r="F3875" s="109" t="str">
        <f t="shared" si="124"/>
        <v>Lənkəran</v>
      </c>
      <c r="G3875" s="110">
        <f t="shared" si="125"/>
        <v>42</v>
      </c>
    </row>
    <row r="3876" spans="1:7" x14ac:dyDescent="0.3">
      <c r="A3876" s="20" t="s">
        <v>1254</v>
      </c>
      <c r="B3876" s="102">
        <v>44128</v>
      </c>
      <c r="C3876" s="103">
        <v>0.17</v>
      </c>
      <c r="D3876" s="133">
        <v>6800</v>
      </c>
      <c r="E3876" s="108" t="str">
        <f>_xlfn.XLOOKUP($A3876,'Task3 Baza'!$A$2:$A$1999,'Task3 Baza'!$C$2:$C$1999,"non",0)</f>
        <v>Şabran</v>
      </c>
      <c r="F3876" s="109" t="str">
        <f t="shared" si="124"/>
        <v>Gəncə</v>
      </c>
      <c r="G3876" s="110">
        <f t="shared" si="125"/>
        <v>20</v>
      </c>
    </row>
    <row r="3877" spans="1:7" x14ac:dyDescent="0.3">
      <c r="A3877" s="20" t="s">
        <v>1210</v>
      </c>
      <c r="B3877" s="102">
        <v>43882</v>
      </c>
      <c r="C3877" s="103">
        <v>0.22</v>
      </c>
      <c r="D3877" s="133">
        <v>6500</v>
      </c>
      <c r="E3877" s="108" t="str">
        <f>_xlfn.XLOOKUP($A3877,'Task3 Baza'!$A$2:$A$1999,'Task3 Baza'!$C$2:$C$1999,"non",0)</f>
        <v>Astara</v>
      </c>
      <c r="F3877" s="109" t="str">
        <f t="shared" si="124"/>
        <v>Bakı</v>
      </c>
      <c r="G3877" s="110">
        <f t="shared" si="125"/>
        <v>10</v>
      </c>
    </row>
    <row r="3878" spans="1:7" x14ac:dyDescent="0.3">
      <c r="A3878" s="20" t="s">
        <v>972</v>
      </c>
      <c r="B3878" s="102">
        <v>43753</v>
      </c>
      <c r="C3878" s="103">
        <v>0.14000000000000001</v>
      </c>
      <c r="D3878" s="133">
        <v>5400</v>
      </c>
      <c r="E3878" s="108" t="str">
        <f>_xlfn.XLOOKUP($A3878,'Task3 Baza'!$A$2:$A$1999,'Task3 Baza'!$C$2:$C$1999,"non",0)</f>
        <v>Füzuli</v>
      </c>
      <c r="F3878" s="109" t="str">
        <f t="shared" si="124"/>
        <v>Sumqayıt</v>
      </c>
      <c r="G3878" s="110">
        <f t="shared" si="125"/>
        <v>50</v>
      </c>
    </row>
    <row r="3879" spans="1:7" x14ac:dyDescent="0.3">
      <c r="A3879" s="20" t="s">
        <v>1847</v>
      </c>
      <c r="B3879" s="102">
        <v>43958</v>
      </c>
      <c r="C3879" s="103">
        <v>0.14000000000000001</v>
      </c>
      <c r="D3879" s="133">
        <v>5500</v>
      </c>
      <c r="E3879" s="108" t="str">
        <f>_xlfn.XLOOKUP($A3879,'Task3 Baza'!$A$2:$A$1999,'Task3 Baza'!$C$2:$C$1999,"non",0)</f>
        <v>Göyçay</v>
      </c>
      <c r="F3879" s="109" t="str">
        <f t="shared" si="124"/>
        <v>Sumqayıt</v>
      </c>
      <c r="G3879" s="110">
        <f t="shared" si="125"/>
        <v>50</v>
      </c>
    </row>
    <row r="3880" spans="1:7" x14ac:dyDescent="0.3">
      <c r="A3880" s="20" t="s">
        <v>1006</v>
      </c>
      <c r="B3880" s="102">
        <v>44137</v>
      </c>
      <c r="C3880" s="103">
        <v>0.15</v>
      </c>
      <c r="D3880" s="133">
        <v>6800</v>
      </c>
      <c r="E3880" s="108" t="str">
        <f>_xlfn.XLOOKUP($A3880,'Task3 Baza'!$A$2:$A$1999,'Task3 Baza'!$C$2:$C$1999,"non",0)</f>
        <v>Sumqayıt</v>
      </c>
      <c r="F3880" s="109" t="str">
        <f t="shared" si="124"/>
        <v>Gəncə</v>
      </c>
      <c r="G3880" s="110">
        <f t="shared" si="125"/>
        <v>20</v>
      </c>
    </row>
    <row r="3881" spans="1:7" x14ac:dyDescent="0.3">
      <c r="A3881" s="20" t="s">
        <v>171</v>
      </c>
      <c r="B3881" s="102">
        <v>44677</v>
      </c>
      <c r="C3881" s="103">
        <v>0.17</v>
      </c>
      <c r="D3881" s="133">
        <v>9200</v>
      </c>
      <c r="E3881" s="108" t="str">
        <f>_xlfn.XLOOKUP($A3881,'Task3 Baza'!$A$2:$A$1999,'Task3 Baza'!$C$2:$C$1999,"non",0)</f>
        <v>Xaçmaz</v>
      </c>
      <c r="F3881" s="109" t="str">
        <f t="shared" si="124"/>
        <v>Sumqayıt</v>
      </c>
      <c r="G3881" s="110">
        <f t="shared" si="125"/>
        <v>50</v>
      </c>
    </row>
    <row r="3882" spans="1:7" x14ac:dyDescent="0.3">
      <c r="A3882" s="20" t="s">
        <v>1299</v>
      </c>
      <c r="B3882" s="102">
        <v>43666</v>
      </c>
      <c r="C3882" s="103">
        <v>0.14000000000000001</v>
      </c>
      <c r="D3882" s="133">
        <v>5800</v>
      </c>
      <c r="E3882" s="108" t="str">
        <f>_xlfn.XLOOKUP($A3882,'Task3 Baza'!$A$2:$A$1999,'Task3 Baza'!$C$2:$C$1999,"non",0)</f>
        <v>Şərur</v>
      </c>
      <c r="F3882" s="109" t="str">
        <f t="shared" si="124"/>
        <v>Lənkəran</v>
      </c>
      <c r="G3882" s="110">
        <f t="shared" si="125"/>
        <v>42</v>
      </c>
    </row>
    <row r="3883" spans="1:7" x14ac:dyDescent="0.3">
      <c r="A3883" s="20" t="s">
        <v>1370</v>
      </c>
      <c r="B3883" s="102">
        <v>44519</v>
      </c>
      <c r="C3883" s="103">
        <v>0.15</v>
      </c>
      <c r="D3883" s="133">
        <v>6000</v>
      </c>
      <c r="E3883" s="108" t="str">
        <f>_xlfn.XLOOKUP($A3883,'Task3 Baza'!$A$2:$A$1999,'Task3 Baza'!$C$2:$C$1999,"non",0)</f>
        <v>Sədərək</v>
      </c>
      <c r="F3883" s="109" t="str">
        <f t="shared" si="124"/>
        <v>Gəncə</v>
      </c>
      <c r="G3883" s="110">
        <f t="shared" si="125"/>
        <v>20</v>
      </c>
    </row>
    <row r="3884" spans="1:7" x14ac:dyDescent="0.3">
      <c r="A3884" s="20" t="s">
        <v>1491</v>
      </c>
      <c r="B3884" s="102">
        <v>44289</v>
      </c>
      <c r="C3884" s="103">
        <v>0.16</v>
      </c>
      <c r="D3884" s="133">
        <v>6500</v>
      </c>
      <c r="E3884" s="108" t="str">
        <f>_xlfn.XLOOKUP($A3884,'Task3 Baza'!$A$2:$A$1999,'Task3 Baza'!$C$2:$C$1999,"non",0)</f>
        <v>Ağdam</v>
      </c>
      <c r="F3884" s="109" t="str">
        <f t="shared" si="124"/>
        <v>Bakı</v>
      </c>
      <c r="G3884" s="110">
        <f t="shared" si="125"/>
        <v>10</v>
      </c>
    </row>
    <row r="3885" spans="1:7" x14ac:dyDescent="0.3">
      <c r="A3885" s="20" t="s">
        <v>316</v>
      </c>
      <c r="B3885" s="102">
        <v>44337</v>
      </c>
      <c r="C3885" s="103">
        <v>0.15</v>
      </c>
      <c r="D3885" s="133">
        <v>2700</v>
      </c>
      <c r="E3885" s="108" t="str">
        <f>_xlfn.XLOOKUP($A3885,'Task3 Baza'!$A$2:$A$1999,'Task3 Baza'!$C$2:$C$1999,"non",0)</f>
        <v>Yardımlı</v>
      </c>
      <c r="F3885" s="109" t="str">
        <f t="shared" si="124"/>
        <v>Lənkəran</v>
      </c>
      <c r="G3885" s="110">
        <f t="shared" si="125"/>
        <v>42</v>
      </c>
    </row>
    <row r="3886" spans="1:7" x14ac:dyDescent="0.3">
      <c r="A3886" s="20" t="s">
        <v>222</v>
      </c>
      <c r="B3886" s="102">
        <v>44091</v>
      </c>
      <c r="C3886" s="103">
        <v>0.22</v>
      </c>
      <c r="D3886" s="133">
        <v>12500</v>
      </c>
      <c r="E3886" s="108" t="str">
        <f>_xlfn.XLOOKUP($A3886,'Task3 Baza'!$A$2:$A$1999,'Task3 Baza'!$C$2:$C$1999,"non",0)</f>
        <v>Babək</v>
      </c>
      <c r="F3886" s="109" t="str">
        <f t="shared" si="124"/>
        <v>Bakı</v>
      </c>
      <c r="G3886" s="110">
        <f t="shared" si="125"/>
        <v>10</v>
      </c>
    </row>
    <row r="3887" spans="1:7" x14ac:dyDescent="0.3">
      <c r="A3887" s="20" t="s">
        <v>444</v>
      </c>
      <c r="B3887" s="102">
        <v>44378</v>
      </c>
      <c r="C3887" s="103">
        <v>0.23</v>
      </c>
      <c r="D3887" s="133">
        <v>11400</v>
      </c>
      <c r="E3887" s="108" t="str">
        <f>_xlfn.XLOOKUP($A3887,'Task3 Baza'!$A$2:$A$1999,'Task3 Baza'!$C$2:$C$1999,"non",0)</f>
        <v>Xocalı</v>
      </c>
      <c r="F3887" s="109" t="str">
        <f t="shared" si="124"/>
        <v>Sumqayıt</v>
      </c>
      <c r="G3887" s="110">
        <f t="shared" si="125"/>
        <v>50</v>
      </c>
    </row>
    <row r="3888" spans="1:7" x14ac:dyDescent="0.3">
      <c r="A3888" s="20" t="s">
        <v>1304</v>
      </c>
      <c r="B3888" s="102">
        <v>44302</v>
      </c>
      <c r="C3888" s="103">
        <v>0.22</v>
      </c>
      <c r="D3888" s="133">
        <v>8000</v>
      </c>
      <c r="E3888" s="108" t="str">
        <f>_xlfn.XLOOKUP($A3888,'Task3 Baza'!$A$2:$A$1999,'Task3 Baza'!$C$2:$C$1999,"non",0)</f>
        <v>Füzuli</v>
      </c>
      <c r="F3888" s="109" t="str">
        <f t="shared" si="124"/>
        <v>Sumqayıt</v>
      </c>
      <c r="G3888" s="110">
        <f t="shared" si="125"/>
        <v>50</v>
      </c>
    </row>
    <row r="3889" spans="1:7" x14ac:dyDescent="0.3">
      <c r="A3889" s="20" t="s">
        <v>664</v>
      </c>
      <c r="B3889" s="102">
        <v>44527</v>
      </c>
      <c r="C3889" s="103">
        <v>0.23</v>
      </c>
      <c r="D3889" s="133">
        <v>5700</v>
      </c>
      <c r="E3889" s="108" t="str">
        <f>_xlfn.XLOOKUP($A3889,'Task3 Baza'!$A$2:$A$1999,'Task3 Baza'!$C$2:$C$1999,"non",0)</f>
        <v>Ağdaş</v>
      </c>
      <c r="F3889" s="109" t="str">
        <f t="shared" si="124"/>
        <v>Bakı</v>
      </c>
      <c r="G3889" s="110">
        <f t="shared" si="125"/>
        <v>10</v>
      </c>
    </row>
    <row r="3890" spans="1:7" x14ac:dyDescent="0.3">
      <c r="A3890" s="20" t="s">
        <v>1319</v>
      </c>
      <c r="B3890" s="102">
        <v>44361</v>
      </c>
      <c r="C3890" s="103">
        <v>0.18</v>
      </c>
      <c r="D3890" s="133">
        <v>3400</v>
      </c>
      <c r="E3890" s="108" t="str">
        <f>_xlfn.XLOOKUP($A3890,'Task3 Baza'!$A$2:$A$1999,'Task3 Baza'!$C$2:$C$1999,"non",0)</f>
        <v>Kəlbəcər</v>
      </c>
      <c r="F3890" s="109" t="str">
        <f t="shared" si="124"/>
        <v>Sumqayıt</v>
      </c>
      <c r="G3890" s="110">
        <f t="shared" si="125"/>
        <v>50</v>
      </c>
    </row>
    <row r="3891" spans="1:7" x14ac:dyDescent="0.3">
      <c r="A3891" s="20" t="s">
        <v>491</v>
      </c>
      <c r="B3891" s="102">
        <v>43728</v>
      </c>
      <c r="C3891" s="103">
        <v>0.16</v>
      </c>
      <c r="D3891" s="133">
        <v>4600</v>
      </c>
      <c r="E3891" s="108" t="str">
        <f>_xlfn.XLOOKUP($A3891,'Task3 Baza'!$A$2:$A$1999,'Task3 Baza'!$C$2:$C$1999,"non",0)</f>
        <v>Siyəzən</v>
      </c>
      <c r="F3891" s="109" t="str">
        <f t="shared" si="124"/>
        <v>Gəncə</v>
      </c>
      <c r="G3891" s="110">
        <f t="shared" si="125"/>
        <v>20</v>
      </c>
    </row>
    <row r="3892" spans="1:7" x14ac:dyDescent="0.3">
      <c r="A3892" s="20" t="s">
        <v>1778</v>
      </c>
      <c r="B3892" s="102">
        <v>44189</v>
      </c>
      <c r="C3892" s="103">
        <v>0.18</v>
      </c>
      <c r="D3892" s="133">
        <v>11700</v>
      </c>
      <c r="E3892" s="108" t="str">
        <f>_xlfn.XLOOKUP($A3892,'Task3 Baza'!$A$2:$A$1999,'Task3 Baza'!$C$2:$C$1999,"non",0)</f>
        <v>Ağcabədi</v>
      </c>
      <c r="F3892" s="109" t="str">
        <f t="shared" si="124"/>
        <v>Bakı</v>
      </c>
      <c r="G3892" s="110">
        <f t="shared" si="125"/>
        <v>10</v>
      </c>
    </row>
    <row r="3893" spans="1:7" x14ac:dyDescent="0.3">
      <c r="A3893" s="20" t="s">
        <v>343</v>
      </c>
      <c r="B3893" s="102">
        <v>44239</v>
      </c>
      <c r="C3893" s="103">
        <v>0.14000000000000001</v>
      </c>
      <c r="D3893" s="133">
        <v>7900</v>
      </c>
      <c r="E3893" s="108" t="str">
        <f>_xlfn.XLOOKUP($A3893,'Task3 Baza'!$A$2:$A$1999,'Task3 Baza'!$C$2:$C$1999,"non",0)</f>
        <v>Şəmkir</v>
      </c>
      <c r="F3893" s="109" t="str">
        <f t="shared" si="124"/>
        <v>Lənkəran</v>
      </c>
      <c r="G3893" s="110">
        <f t="shared" si="125"/>
        <v>42</v>
      </c>
    </row>
    <row r="3894" spans="1:7" x14ac:dyDescent="0.3">
      <c r="A3894" s="20" t="s">
        <v>1727</v>
      </c>
      <c r="B3894" s="102">
        <v>44427</v>
      </c>
      <c r="C3894" s="103">
        <v>0.19</v>
      </c>
      <c r="D3894" s="133">
        <v>5400</v>
      </c>
      <c r="E3894" s="108" t="str">
        <f>_xlfn.XLOOKUP($A3894,'Task3 Baza'!$A$2:$A$1999,'Task3 Baza'!$C$2:$C$1999,"non",0)</f>
        <v>Xaçmaz</v>
      </c>
      <c r="F3894" s="109" t="str">
        <f t="shared" si="124"/>
        <v>Sumqayıt</v>
      </c>
      <c r="G3894" s="110">
        <f t="shared" si="125"/>
        <v>50</v>
      </c>
    </row>
    <row r="3895" spans="1:7" x14ac:dyDescent="0.3">
      <c r="A3895" s="20" t="s">
        <v>1689</v>
      </c>
      <c r="B3895" s="102">
        <v>44531</v>
      </c>
      <c r="C3895" s="103">
        <v>0.23</v>
      </c>
      <c r="D3895" s="133">
        <v>11100</v>
      </c>
      <c r="E3895" s="108" t="str">
        <f>_xlfn.XLOOKUP($A3895,'Task3 Baza'!$A$2:$A$1999,'Task3 Baza'!$C$2:$C$1999,"non",0)</f>
        <v>Şahbuz</v>
      </c>
      <c r="F3895" s="109" t="str">
        <f t="shared" si="124"/>
        <v>Gəncə</v>
      </c>
      <c r="G3895" s="110">
        <f t="shared" si="125"/>
        <v>20</v>
      </c>
    </row>
    <row r="3896" spans="1:7" x14ac:dyDescent="0.3">
      <c r="A3896" s="20" t="s">
        <v>754</v>
      </c>
      <c r="B3896" s="102">
        <v>43784</v>
      </c>
      <c r="C3896" s="103">
        <v>0.21</v>
      </c>
      <c r="D3896" s="133">
        <v>9700</v>
      </c>
      <c r="E3896" s="108" t="str">
        <f>_xlfn.XLOOKUP($A3896,'Task3 Baza'!$A$2:$A$1999,'Task3 Baza'!$C$2:$C$1999,"non",0)</f>
        <v>Ağdaş</v>
      </c>
      <c r="F3896" s="109" t="str">
        <f t="shared" si="124"/>
        <v>Bakı</v>
      </c>
      <c r="G3896" s="110">
        <f t="shared" si="125"/>
        <v>10</v>
      </c>
    </row>
    <row r="3897" spans="1:7" x14ac:dyDescent="0.3">
      <c r="A3897" s="20" t="s">
        <v>729</v>
      </c>
      <c r="B3897" s="102">
        <v>44633</v>
      </c>
      <c r="C3897" s="103">
        <v>0.16</v>
      </c>
      <c r="D3897" s="133">
        <v>13000</v>
      </c>
      <c r="E3897" s="108" t="str">
        <f>_xlfn.XLOOKUP($A3897,'Task3 Baza'!$A$2:$A$1999,'Task3 Baza'!$C$2:$C$1999,"non",0)</f>
        <v>Şahbuz</v>
      </c>
      <c r="F3897" s="109" t="str">
        <f t="shared" si="124"/>
        <v>Gəncə</v>
      </c>
      <c r="G3897" s="110">
        <f t="shared" si="125"/>
        <v>20</v>
      </c>
    </row>
    <row r="3898" spans="1:7" x14ac:dyDescent="0.3">
      <c r="A3898" s="20" t="s">
        <v>1424</v>
      </c>
      <c r="B3898" s="102">
        <v>44053</v>
      </c>
      <c r="C3898" s="103">
        <v>0.23</v>
      </c>
      <c r="D3898" s="133">
        <v>12400</v>
      </c>
      <c r="E3898" s="108" t="str">
        <f>_xlfn.XLOOKUP($A3898,'Task3 Baza'!$A$2:$A$1999,'Task3 Baza'!$C$2:$C$1999,"non",0)</f>
        <v>İsmayıllı</v>
      </c>
      <c r="F3898" s="109" t="str">
        <f t="shared" si="124"/>
        <v>Sumqayıt</v>
      </c>
      <c r="G3898" s="110">
        <f t="shared" si="125"/>
        <v>50</v>
      </c>
    </row>
    <row r="3899" spans="1:7" x14ac:dyDescent="0.3">
      <c r="A3899" s="20" t="s">
        <v>268</v>
      </c>
      <c r="B3899" s="102">
        <v>44562</v>
      </c>
      <c r="C3899" s="103">
        <v>0.17</v>
      </c>
      <c r="D3899" s="133">
        <v>12000</v>
      </c>
      <c r="E3899" s="108" t="str">
        <f>_xlfn.XLOOKUP($A3899,'Task3 Baza'!$A$2:$A$1999,'Task3 Baza'!$C$2:$C$1999,"non",0)</f>
        <v>Şərur</v>
      </c>
      <c r="F3899" s="109" t="str">
        <f t="shared" si="124"/>
        <v>Lənkəran</v>
      </c>
      <c r="G3899" s="110">
        <f t="shared" si="125"/>
        <v>42</v>
      </c>
    </row>
    <row r="3900" spans="1:7" x14ac:dyDescent="0.3">
      <c r="A3900" s="20" t="s">
        <v>234</v>
      </c>
      <c r="B3900" s="102">
        <v>44398</v>
      </c>
      <c r="C3900" s="103">
        <v>0.16</v>
      </c>
      <c r="D3900" s="133">
        <v>7100</v>
      </c>
      <c r="E3900" s="108" t="str">
        <f>_xlfn.XLOOKUP($A3900,'Task3 Baza'!$A$2:$A$1999,'Task3 Baza'!$C$2:$C$1999,"non",0)</f>
        <v>Ucar</v>
      </c>
      <c r="F3900" s="109" t="str">
        <f t="shared" si="124"/>
        <v>Lənkəran</v>
      </c>
      <c r="G3900" s="110">
        <f t="shared" si="125"/>
        <v>42</v>
      </c>
    </row>
    <row r="3901" spans="1:7" x14ac:dyDescent="0.3">
      <c r="A3901" s="20" t="s">
        <v>923</v>
      </c>
      <c r="B3901" s="102">
        <v>44822</v>
      </c>
      <c r="C3901" s="103">
        <v>0.24</v>
      </c>
      <c r="D3901" s="133">
        <v>11400</v>
      </c>
      <c r="E3901" s="108" t="str">
        <f>_xlfn.XLOOKUP($A3901,'Task3 Baza'!$A$2:$A$1999,'Task3 Baza'!$C$2:$C$1999,"non",0)</f>
        <v>Tərtər</v>
      </c>
      <c r="F3901" s="109" t="str">
        <f t="shared" si="124"/>
        <v>Lənkəran</v>
      </c>
      <c r="G3901" s="110">
        <f t="shared" si="125"/>
        <v>42</v>
      </c>
    </row>
    <row r="3902" spans="1:7" x14ac:dyDescent="0.3">
      <c r="A3902" s="20" t="s">
        <v>1137</v>
      </c>
      <c r="B3902" s="102">
        <v>44324</v>
      </c>
      <c r="C3902" s="103">
        <v>0.15</v>
      </c>
      <c r="D3902" s="133">
        <v>3200</v>
      </c>
      <c r="E3902" s="108" t="str">
        <f>_xlfn.XLOOKUP($A3902,'Task3 Baza'!$A$2:$A$1999,'Task3 Baza'!$C$2:$C$1999,"non",0)</f>
        <v>Şəki</v>
      </c>
      <c r="F3902" s="109" t="str">
        <f t="shared" si="124"/>
        <v>Lənkəran</v>
      </c>
      <c r="G3902" s="110">
        <f t="shared" si="125"/>
        <v>42</v>
      </c>
    </row>
    <row r="3903" spans="1:7" x14ac:dyDescent="0.3">
      <c r="A3903" s="20" t="s">
        <v>646</v>
      </c>
      <c r="B3903" s="102">
        <v>43987</v>
      </c>
      <c r="C3903" s="103">
        <v>0.18</v>
      </c>
      <c r="D3903" s="133">
        <v>2200</v>
      </c>
      <c r="E3903" s="108" t="str">
        <f>_xlfn.XLOOKUP($A3903,'Task3 Baza'!$A$2:$A$1999,'Task3 Baza'!$C$2:$C$1999,"non",0)</f>
        <v>Culfa</v>
      </c>
      <c r="F3903" s="109" t="str">
        <f t="shared" si="124"/>
        <v>Bakı</v>
      </c>
      <c r="G3903" s="110">
        <f t="shared" si="125"/>
        <v>10</v>
      </c>
    </row>
    <row r="3904" spans="1:7" x14ac:dyDescent="0.3">
      <c r="A3904" s="20" t="s">
        <v>531</v>
      </c>
      <c r="B3904" s="102">
        <v>44323</v>
      </c>
      <c r="C3904" s="103">
        <v>0.2</v>
      </c>
      <c r="D3904" s="133">
        <v>3200</v>
      </c>
      <c r="E3904" s="108" t="str">
        <f>_xlfn.XLOOKUP($A3904,'Task3 Baza'!$A$2:$A$1999,'Task3 Baza'!$C$2:$C$1999,"non",0)</f>
        <v>Yevlax</v>
      </c>
      <c r="F3904" s="109" t="str">
        <f t="shared" si="124"/>
        <v>Lənkəran</v>
      </c>
      <c r="G3904" s="110">
        <f t="shared" si="125"/>
        <v>42</v>
      </c>
    </row>
    <row r="3905" spans="1:7" x14ac:dyDescent="0.3">
      <c r="A3905" s="20" t="s">
        <v>268</v>
      </c>
      <c r="B3905" s="102">
        <v>44296</v>
      </c>
      <c r="C3905" s="103">
        <v>0.19</v>
      </c>
      <c r="D3905" s="133">
        <v>12400</v>
      </c>
      <c r="E3905" s="108" t="str">
        <f>_xlfn.XLOOKUP($A3905,'Task3 Baza'!$A$2:$A$1999,'Task3 Baza'!$C$2:$C$1999,"non",0)</f>
        <v>Şərur</v>
      </c>
      <c r="F3905" s="109" t="str">
        <f t="shared" si="124"/>
        <v>Lənkəran</v>
      </c>
      <c r="G3905" s="110">
        <f t="shared" si="125"/>
        <v>42</v>
      </c>
    </row>
    <row r="3906" spans="1:7" x14ac:dyDescent="0.3">
      <c r="A3906" s="20" t="s">
        <v>1487</v>
      </c>
      <c r="B3906" s="102">
        <v>44287</v>
      </c>
      <c r="C3906" s="103">
        <v>0.23</v>
      </c>
      <c r="D3906" s="133">
        <v>1200</v>
      </c>
      <c r="E3906" s="108" t="str">
        <f>_xlfn.XLOOKUP($A3906,'Task3 Baza'!$A$2:$A$1999,'Task3 Baza'!$C$2:$C$1999,"non",0)</f>
        <v>Neftçala</v>
      </c>
      <c r="F3906" s="109" t="str">
        <f t="shared" ref="F3906:F3969" si="126">VLOOKUP($E3906,$I$3:$K$75,2,0)</f>
        <v>Gəncə</v>
      </c>
      <c r="G3906" s="110">
        <f t="shared" ref="G3906:G3969" si="127">VLOOKUP(VLOOKUP($E3906,$I$3:$J$75,2,0),$L$3:$M$6,2,0)</f>
        <v>20</v>
      </c>
    </row>
    <row r="3907" spans="1:7" x14ac:dyDescent="0.3">
      <c r="A3907" s="20" t="s">
        <v>1497</v>
      </c>
      <c r="B3907" s="102">
        <v>44095</v>
      </c>
      <c r="C3907" s="103">
        <v>0.23</v>
      </c>
      <c r="D3907" s="133">
        <v>12100</v>
      </c>
      <c r="E3907" s="108" t="str">
        <f>_xlfn.XLOOKUP($A3907,'Task3 Baza'!$A$2:$A$1999,'Task3 Baza'!$C$2:$C$1999,"non",0)</f>
        <v>Lənkəran</v>
      </c>
      <c r="F3907" s="109" t="str">
        <f t="shared" si="126"/>
        <v>Gəncə</v>
      </c>
      <c r="G3907" s="110">
        <f t="shared" si="127"/>
        <v>20</v>
      </c>
    </row>
    <row r="3908" spans="1:7" x14ac:dyDescent="0.3">
      <c r="A3908" s="20" t="s">
        <v>331</v>
      </c>
      <c r="B3908" s="102">
        <v>43778</v>
      </c>
      <c r="C3908" s="103">
        <v>0.2</v>
      </c>
      <c r="D3908" s="133">
        <v>2300</v>
      </c>
      <c r="E3908" s="108" t="str">
        <f>_xlfn.XLOOKUP($A3908,'Task3 Baza'!$A$2:$A$1999,'Task3 Baza'!$C$2:$C$1999,"non",0)</f>
        <v>Şabran</v>
      </c>
      <c r="F3908" s="109" t="str">
        <f t="shared" si="126"/>
        <v>Gəncə</v>
      </c>
      <c r="G3908" s="110">
        <f t="shared" si="127"/>
        <v>20</v>
      </c>
    </row>
    <row r="3909" spans="1:7" x14ac:dyDescent="0.3">
      <c r="A3909" s="20" t="s">
        <v>714</v>
      </c>
      <c r="B3909" s="102">
        <v>43670</v>
      </c>
      <c r="C3909" s="103">
        <v>0.15</v>
      </c>
      <c r="D3909" s="133">
        <v>9600</v>
      </c>
      <c r="E3909" s="108" t="str">
        <f>_xlfn.XLOOKUP($A3909,'Task3 Baza'!$A$2:$A$1999,'Task3 Baza'!$C$2:$C$1999,"non",0)</f>
        <v>Abşeron</v>
      </c>
      <c r="F3909" s="109" t="str">
        <f t="shared" si="126"/>
        <v>Bakı</v>
      </c>
      <c r="G3909" s="110">
        <f t="shared" si="127"/>
        <v>10</v>
      </c>
    </row>
    <row r="3910" spans="1:7" x14ac:dyDescent="0.3">
      <c r="A3910" s="20" t="s">
        <v>1486</v>
      </c>
      <c r="B3910" s="102">
        <v>44373</v>
      </c>
      <c r="C3910" s="103">
        <v>0.15</v>
      </c>
      <c r="D3910" s="133">
        <v>4200</v>
      </c>
      <c r="E3910" s="108" t="str">
        <f>_xlfn.XLOOKUP($A3910,'Task3 Baza'!$A$2:$A$1999,'Task3 Baza'!$C$2:$C$1999,"non",0)</f>
        <v>Zərdab</v>
      </c>
      <c r="F3910" s="109" t="str">
        <f t="shared" si="126"/>
        <v>Lənkəran</v>
      </c>
      <c r="G3910" s="110">
        <f t="shared" si="127"/>
        <v>42</v>
      </c>
    </row>
    <row r="3911" spans="1:7" x14ac:dyDescent="0.3">
      <c r="A3911" s="20" t="s">
        <v>1551</v>
      </c>
      <c r="B3911" s="102">
        <v>44780</v>
      </c>
      <c r="C3911" s="103">
        <v>0.16</v>
      </c>
      <c r="D3911" s="133">
        <v>2600</v>
      </c>
      <c r="E3911" s="108" t="str">
        <f>_xlfn.XLOOKUP($A3911,'Task3 Baza'!$A$2:$A$1999,'Task3 Baza'!$C$2:$C$1999,"non",0)</f>
        <v>Qobustan</v>
      </c>
      <c r="F3911" s="109" t="str">
        <f t="shared" si="126"/>
        <v>Gəncə</v>
      </c>
      <c r="G3911" s="110">
        <f t="shared" si="127"/>
        <v>20</v>
      </c>
    </row>
    <row r="3912" spans="1:7" x14ac:dyDescent="0.3">
      <c r="A3912" s="20" t="s">
        <v>776</v>
      </c>
      <c r="B3912" s="102">
        <v>44042</v>
      </c>
      <c r="C3912" s="103">
        <v>0.23</v>
      </c>
      <c r="D3912" s="133">
        <v>7700</v>
      </c>
      <c r="E3912" s="108" t="str">
        <f>_xlfn.XLOOKUP($A3912,'Task3 Baza'!$A$2:$A$1999,'Task3 Baza'!$C$2:$C$1999,"non",0)</f>
        <v>Şahbuz</v>
      </c>
      <c r="F3912" s="109" t="str">
        <f t="shared" si="126"/>
        <v>Gəncə</v>
      </c>
      <c r="G3912" s="110">
        <f t="shared" si="127"/>
        <v>20</v>
      </c>
    </row>
    <row r="3913" spans="1:7" x14ac:dyDescent="0.3">
      <c r="A3913" s="20" t="s">
        <v>176</v>
      </c>
      <c r="B3913" s="102">
        <v>44538</v>
      </c>
      <c r="C3913" s="103">
        <v>0.23</v>
      </c>
      <c r="D3913" s="133">
        <v>6500</v>
      </c>
      <c r="E3913" s="108" t="str">
        <f>_xlfn.XLOOKUP($A3913,'Task3 Baza'!$A$2:$A$1999,'Task3 Baza'!$C$2:$C$1999,"non",0)</f>
        <v>Neftçala</v>
      </c>
      <c r="F3913" s="109" t="str">
        <f t="shared" si="126"/>
        <v>Gəncə</v>
      </c>
      <c r="G3913" s="110">
        <f t="shared" si="127"/>
        <v>20</v>
      </c>
    </row>
    <row r="3914" spans="1:7" x14ac:dyDescent="0.3">
      <c r="A3914" s="20" t="s">
        <v>1007</v>
      </c>
      <c r="B3914" s="102">
        <v>44126</v>
      </c>
      <c r="C3914" s="103">
        <v>0.24</v>
      </c>
      <c r="D3914" s="133">
        <v>5100</v>
      </c>
      <c r="E3914" s="108" t="str">
        <f>_xlfn.XLOOKUP($A3914,'Task3 Baza'!$A$2:$A$1999,'Task3 Baza'!$C$2:$C$1999,"non",0)</f>
        <v>Babək</v>
      </c>
      <c r="F3914" s="109" t="str">
        <f t="shared" si="126"/>
        <v>Bakı</v>
      </c>
      <c r="G3914" s="110">
        <f t="shared" si="127"/>
        <v>10</v>
      </c>
    </row>
    <row r="3915" spans="1:7" x14ac:dyDescent="0.3">
      <c r="A3915" s="20" t="s">
        <v>1024</v>
      </c>
      <c r="B3915" s="102">
        <v>44407</v>
      </c>
      <c r="C3915" s="103">
        <v>0.15</v>
      </c>
      <c r="D3915" s="133">
        <v>5300</v>
      </c>
      <c r="E3915" s="108" t="str">
        <f>_xlfn.XLOOKUP($A3915,'Task3 Baza'!$A$2:$A$1999,'Task3 Baza'!$C$2:$C$1999,"non",0)</f>
        <v>İmişli</v>
      </c>
      <c r="F3915" s="109" t="str">
        <f t="shared" si="126"/>
        <v>Sumqayıt</v>
      </c>
      <c r="G3915" s="110">
        <f t="shared" si="127"/>
        <v>50</v>
      </c>
    </row>
    <row r="3916" spans="1:7" x14ac:dyDescent="0.3">
      <c r="A3916" s="20" t="s">
        <v>497</v>
      </c>
      <c r="B3916" s="102">
        <v>44787</v>
      </c>
      <c r="C3916" s="103">
        <v>0.22</v>
      </c>
      <c r="D3916" s="133">
        <v>12500</v>
      </c>
      <c r="E3916" s="108" t="str">
        <f>_xlfn.XLOOKUP($A3916,'Task3 Baza'!$A$2:$A$1999,'Task3 Baza'!$C$2:$C$1999,"non",0)</f>
        <v>Sədərək</v>
      </c>
      <c r="F3916" s="109" t="str">
        <f t="shared" si="126"/>
        <v>Gəncə</v>
      </c>
      <c r="G3916" s="110">
        <f t="shared" si="127"/>
        <v>20</v>
      </c>
    </row>
    <row r="3917" spans="1:7" x14ac:dyDescent="0.3">
      <c r="A3917" s="20" t="s">
        <v>762</v>
      </c>
      <c r="B3917" s="102">
        <v>44270</v>
      </c>
      <c r="C3917" s="103">
        <v>0.21</v>
      </c>
      <c r="D3917" s="133">
        <v>4800</v>
      </c>
      <c r="E3917" s="108" t="str">
        <f>_xlfn.XLOOKUP($A3917,'Task3 Baza'!$A$2:$A$1999,'Task3 Baza'!$C$2:$C$1999,"non",0)</f>
        <v>Kəlbəcər</v>
      </c>
      <c r="F3917" s="109" t="str">
        <f t="shared" si="126"/>
        <v>Sumqayıt</v>
      </c>
      <c r="G3917" s="110">
        <f t="shared" si="127"/>
        <v>50</v>
      </c>
    </row>
    <row r="3918" spans="1:7" x14ac:dyDescent="0.3">
      <c r="A3918" s="20" t="s">
        <v>864</v>
      </c>
      <c r="B3918" s="102">
        <v>44513</v>
      </c>
      <c r="C3918" s="103">
        <v>0.14000000000000001</v>
      </c>
      <c r="D3918" s="133">
        <v>12500</v>
      </c>
      <c r="E3918" s="108" t="str">
        <f>_xlfn.XLOOKUP($A3918,'Task3 Baza'!$A$2:$A$1999,'Task3 Baza'!$C$2:$C$1999,"non",0)</f>
        <v>Tovuz</v>
      </c>
      <c r="F3918" s="109" t="str">
        <f t="shared" si="126"/>
        <v>Lənkəran</v>
      </c>
      <c r="G3918" s="110">
        <f t="shared" si="127"/>
        <v>42</v>
      </c>
    </row>
    <row r="3919" spans="1:7" x14ac:dyDescent="0.3">
      <c r="A3919" s="20" t="s">
        <v>825</v>
      </c>
      <c r="B3919" s="102">
        <v>44065</v>
      </c>
      <c r="C3919" s="103">
        <v>0.18</v>
      </c>
      <c r="D3919" s="133">
        <v>3900</v>
      </c>
      <c r="E3919" s="108" t="str">
        <f>_xlfn.XLOOKUP($A3919,'Task3 Baza'!$A$2:$A$1999,'Task3 Baza'!$C$2:$C$1999,"non",0)</f>
        <v>Cəbrayıl</v>
      </c>
      <c r="F3919" s="109" t="str">
        <f t="shared" si="126"/>
        <v>Bakı</v>
      </c>
      <c r="G3919" s="110">
        <f t="shared" si="127"/>
        <v>10</v>
      </c>
    </row>
    <row r="3920" spans="1:7" x14ac:dyDescent="0.3">
      <c r="A3920" s="20" t="s">
        <v>665</v>
      </c>
      <c r="B3920" s="102">
        <v>44535</v>
      </c>
      <c r="C3920" s="103">
        <v>0.23</v>
      </c>
      <c r="D3920" s="133">
        <v>6000</v>
      </c>
      <c r="E3920" s="108" t="str">
        <f>_xlfn.XLOOKUP($A3920,'Task3 Baza'!$A$2:$A$1999,'Task3 Baza'!$C$2:$C$1999,"non",0)</f>
        <v>Saatlı</v>
      </c>
      <c r="F3920" s="109" t="str">
        <f t="shared" si="126"/>
        <v>Gəncə</v>
      </c>
      <c r="G3920" s="110">
        <f t="shared" si="127"/>
        <v>20</v>
      </c>
    </row>
    <row r="3921" spans="1:7" x14ac:dyDescent="0.3">
      <c r="A3921" s="20" t="s">
        <v>252</v>
      </c>
      <c r="B3921" s="102">
        <v>44462</v>
      </c>
      <c r="C3921" s="103">
        <v>0.18</v>
      </c>
      <c r="D3921" s="133">
        <v>10500</v>
      </c>
      <c r="E3921" s="108" t="str">
        <f>_xlfn.XLOOKUP($A3921,'Task3 Baza'!$A$2:$A$1999,'Task3 Baza'!$C$2:$C$1999,"non",0)</f>
        <v>Şabran</v>
      </c>
      <c r="F3921" s="109" t="str">
        <f t="shared" si="126"/>
        <v>Gəncə</v>
      </c>
      <c r="G3921" s="110">
        <f t="shared" si="127"/>
        <v>20</v>
      </c>
    </row>
    <row r="3922" spans="1:7" x14ac:dyDescent="0.3">
      <c r="A3922" s="20" t="s">
        <v>1659</v>
      </c>
      <c r="B3922" s="102">
        <v>43636</v>
      </c>
      <c r="C3922" s="103">
        <v>0.16</v>
      </c>
      <c r="D3922" s="133">
        <v>7300</v>
      </c>
      <c r="E3922" s="108" t="str">
        <f>_xlfn.XLOOKUP($A3922,'Task3 Baza'!$A$2:$A$1999,'Task3 Baza'!$C$2:$C$1999,"non",0)</f>
        <v>Şuşa</v>
      </c>
      <c r="F3922" s="109" t="str">
        <f t="shared" si="126"/>
        <v>Lənkəran</v>
      </c>
      <c r="G3922" s="110">
        <f t="shared" si="127"/>
        <v>42</v>
      </c>
    </row>
    <row r="3923" spans="1:7" x14ac:dyDescent="0.3">
      <c r="A3923" s="20" t="s">
        <v>392</v>
      </c>
      <c r="B3923" s="102">
        <v>44524</v>
      </c>
      <c r="C3923" s="103">
        <v>0.18</v>
      </c>
      <c r="D3923" s="133">
        <v>11000</v>
      </c>
      <c r="E3923" s="108" t="str">
        <f>_xlfn.XLOOKUP($A3923,'Task3 Baza'!$A$2:$A$1999,'Task3 Baza'!$C$2:$C$1999,"non",0)</f>
        <v>Daşkəsən</v>
      </c>
      <c r="F3923" s="109" t="str">
        <f t="shared" si="126"/>
        <v>Bakı</v>
      </c>
      <c r="G3923" s="110">
        <f t="shared" si="127"/>
        <v>10</v>
      </c>
    </row>
    <row r="3924" spans="1:7" x14ac:dyDescent="0.3">
      <c r="A3924" s="20" t="s">
        <v>1848</v>
      </c>
      <c r="B3924" s="102">
        <v>44266</v>
      </c>
      <c r="C3924" s="103">
        <v>0.21</v>
      </c>
      <c r="D3924" s="133">
        <v>5800</v>
      </c>
      <c r="E3924" s="108" t="str">
        <f>_xlfn.XLOOKUP($A3924,'Task3 Baza'!$A$2:$A$1999,'Task3 Baza'!$C$2:$C$1999,"non",0)</f>
        <v>Goranboy</v>
      </c>
      <c r="F3924" s="109" t="str">
        <f t="shared" si="126"/>
        <v>Sumqayıt</v>
      </c>
      <c r="G3924" s="110">
        <f t="shared" si="127"/>
        <v>50</v>
      </c>
    </row>
    <row r="3925" spans="1:7" x14ac:dyDescent="0.3">
      <c r="A3925" s="20" t="s">
        <v>1247</v>
      </c>
      <c r="B3925" s="102">
        <v>44344</v>
      </c>
      <c r="C3925" s="103">
        <v>0.15</v>
      </c>
      <c r="D3925" s="133">
        <v>2500</v>
      </c>
      <c r="E3925" s="108" t="str">
        <f>_xlfn.XLOOKUP($A3925,'Task3 Baza'!$A$2:$A$1999,'Task3 Baza'!$C$2:$C$1999,"non",0)</f>
        <v>Samux</v>
      </c>
      <c r="F3925" s="109" t="str">
        <f t="shared" si="126"/>
        <v>Gəncə</v>
      </c>
      <c r="G3925" s="110">
        <f t="shared" si="127"/>
        <v>20</v>
      </c>
    </row>
    <row r="3926" spans="1:7" x14ac:dyDescent="0.3">
      <c r="A3926" s="20" t="s">
        <v>439</v>
      </c>
      <c r="B3926" s="102">
        <v>44212</v>
      </c>
      <c r="C3926" s="103">
        <v>0.2</v>
      </c>
      <c r="D3926" s="133">
        <v>7500</v>
      </c>
      <c r="E3926" s="108" t="str">
        <f>_xlfn.XLOOKUP($A3926,'Task3 Baza'!$A$2:$A$1999,'Task3 Baza'!$C$2:$C$1999,"non",0)</f>
        <v>Naftalan</v>
      </c>
      <c r="F3926" s="109" t="str">
        <f t="shared" si="126"/>
        <v>Gəncə</v>
      </c>
      <c r="G3926" s="110">
        <f t="shared" si="127"/>
        <v>20</v>
      </c>
    </row>
    <row r="3927" spans="1:7" x14ac:dyDescent="0.3">
      <c r="A3927" s="20" t="s">
        <v>318</v>
      </c>
      <c r="B3927" s="102">
        <v>44647</v>
      </c>
      <c r="C3927" s="103">
        <v>0.18</v>
      </c>
      <c r="D3927" s="133">
        <v>9000</v>
      </c>
      <c r="E3927" s="108" t="str">
        <f>_xlfn.XLOOKUP($A3927,'Task3 Baza'!$A$2:$A$1999,'Task3 Baza'!$C$2:$C$1999,"non",0)</f>
        <v>Yardımlı</v>
      </c>
      <c r="F3927" s="109" t="str">
        <f t="shared" si="126"/>
        <v>Lənkəran</v>
      </c>
      <c r="G3927" s="110">
        <f t="shared" si="127"/>
        <v>42</v>
      </c>
    </row>
    <row r="3928" spans="1:7" x14ac:dyDescent="0.3">
      <c r="A3928" s="20" t="s">
        <v>1849</v>
      </c>
      <c r="B3928" s="102">
        <v>44519</v>
      </c>
      <c r="C3928" s="103">
        <v>0.16</v>
      </c>
      <c r="D3928" s="133">
        <v>11800</v>
      </c>
      <c r="E3928" s="108" t="str">
        <f>_xlfn.XLOOKUP($A3928,'Task3 Baza'!$A$2:$A$1999,'Task3 Baza'!$C$2:$C$1999,"non",0)</f>
        <v>Şamaxı</v>
      </c>
      <c r="F3928" s="109" t="str">
        <f t="shared" si="126"/>
        <v>Lənkəran</v>
      </c>
      <c r="G3928" s="110">
        <f t="shared" si="127"/>
        <v>42</v>
      </c>
    </row>
    <row r="3929" spans="1:7" x14ac:dyDescent="0.3">
      <c r="A3929" s="20" t="s">
        <v>613</v>
      </c>
      <c r="B3929" s="102">
        <v>44197</v>
      </c>
      <c r="C3929" s="103">
        <v>0.17</v>
      </c>
      <c r="D3929" s="133">
        <v>9500</v>
      </c>
      <c r="E3929" s="108" t="str">
        <f>_xlfn.XLOOKUP($A3929,'Task3 Baza'!$A$2:$A$1999,'Task3 Baza'!$C$2:$C$1999,"non",0)</f>
        <v>Samux</v>
      </c>
      <c r="F3929" s="109" t="str">
        <f t="shared" si="126"/>
        <v>Gəncə</v>
      </c>
      <c r="G3929" s="110">
        <f t="shared" si="127"/>
        <v>20</v>
      </c>
    </row>
    <row r="3930" spans="1:7" x14ac:dyDescent="0.3">
      <c r="A3930" s="20" t="s">
        <v>1845</v>
      </c>
      <c r="B3930" s="102">
        <v>43766</v>
      </c>
      <c r="C3930" s="103">
        <v>0.17</v>
      </c>
      <c r="D3930" s="133">
        <v>6400</v>
      </c>
      <c r="E3930" s="108" t="str">
        <f>_xlfn.XLOOKUP($A3930,'Task3 Baza'!$A$2:$A$1999,'Task3 Baza'!$C$2:$C$1999,"non",0)</f>
        <v>Ordubad</v>
      </c>
      <c r="F3930" s="109" t="str">
        <f t="shared" si="126"/>
        <v>Gəncə</v>
      </c>
      <c r="G3930" s="110">
        <f t="shared" si="127"/>
        <v>20</v>
      </c>
    </row>
    <row r="3931" spans="1:7" x14ac:dyDescent="0.3">
      <c r="A3931" s="20" t="s">
        <v>281</v>
      </c>
      <c r="B3931" s="102">
        <v>44391</v>
      </c>
      <c r="C3931" s="103">
        <v>0.16</v>
      </c>
      <c r="D3931" s="133">
        <v>6700</v>
      </c>
      <c r="E3931" s="108" t="str">
        <f>_xlfn.XLOOKUP($A3931,'Task3 Baza'!$A$2:$A$1999,'Task3 Baza'!$C$2:$C$1999,"non",0)</f>
        <v>Ağdam</v>
      </c>
      <c r="F3931" s="109" t="str">
        <f t="shared" si="126"/>
        <v>Bakı</v>
      </c>
      <c r="G3931" s="110">
        <f t="shared" si="127"/>
        <v>10</v>
      </c>
    </row>
    <row r="3932" spans="1:7" x14ac:dyDescent="0.3">
      <c r="A3932" s="20" t="s">
        <v>1802</v>
      </c>
      <c r="B3932" s="102">
        <v>44019</v>
      </c>
      <c r="C3932" s="103">
        <v>0.16</v>
      </c>
      <c r="D3932" s="133">
        <v>2900</v>
      </c>
      <c r="E3932" s="108" t="str">
        <f>_xlfn.XLOOKUP($A3932,'Task3 Baza'!$A$2:$A$1999,'Task3 Baza'!$C$2:$C$1999,"non",0)</f>
        <v>Beyləqan</v>
      </c>
      <c r="F3932" s="109" t="str">
        <f t="shared" si="126"/>
        <v>Bakı</v>
      </c>
      <c r="G3932" s="110">
        <f t="shared" si="127"/>
        <v>10</v>
      </c>
    </row>
    <row r="3933" spans="1:7" x14ac:dyDescent="0.3">
      <c r="A3933" s="20" t="s">
        <v>867</v>
      </c>
      <c r="B3933" s="102">
        <v>44268</v>
      </c>
      <c r="C3933" s="103">
        <v>0.22</v>
      </c>
      <c r="D3933" s="133">
        <v>8400</v>
      </c>
      <c r="E3933" s="108" t="str">
        <f>_xlfn.XLOOKUP($A3933,'Task3 Baza'!$A$2:$A$1999,'Task3 Baza'!$C$2:$C$1999,"non",0)</f>
        <v>Quba</v>
      </c>
      <c r="F3933" s="109" t="str">
        <f t="shared" si="126"/>
        <v>Gəncə</v>
      </c>
      <c r="G3933" s="110">
        <f t="shared" si="127"/>
        <v>20</v>
      </c>
    </row>
    <row r="3934" spans="1:7" x14ac:dyDescent="0.3">
      <c r="A3934" s="20" t="s">
        <v>1850</v>
      </c>
      <c r="B3934" s="102">
        <v>44115</v>
      </c>
      <c r="C3934" s="103">
        <v>0.15</v>
      </c>
      <c r="D3934" s="133">
        <v>6700</v>
      </c>
      <c r="E3934" s="108" t="str">
        <f>_xlfn.XLOOKUP($A3934,'Task3 Baza'!$A$2:$A$1999,'Task3 Baza'!$C$2:$C$1999,"non",0)</f>
        <v>Oğuz</v>
      </c>
      <c r="F3934" s="109" t="str">
        <f t="shared" si="126"/>
        <v>Gəncə</v>
      </c>
      <c r="G3934" s="110">
        <f t="shared" si="127"/>
        <v>20</v>
      </c>
    </row>
    <row r="3935" spans="1:7" x14ac:dyDescent="0.3">
      <c r="A3935" s="20" t="s">
        <v>1507</v>
      </c>
      <c r="B3935" s="102">
        <v>44028</v>
      </c>
      <c r="C3935" s="103">
        <v>0.17</v>
      </c>
      <c r="D3935" s="133">
        <v>2200</v>
      </c>
      <c r="E3935" s="108" t="str">
        <f>_xlfn.XLOOKUP($A3935,'Task3 Baza'!$A$2:$A$1999,'Task3 Baza'!$C$2:$C$1999,"non",0)</f>
        <v>Zərdab</v>
      </c>
      <c r="F3935" s="109" t="str">
        <f t="shared" si="126"/>
        <v>Lənkəran</v>
      </c>
      <c r="G3935" s="110">
        <f t="shared" si="127"/>
        <v>42</v>
      </c>
    </row>
    <row r="3936" spans="1:7" x14ac:dyDescent="0.3">
      <c r="A3936" s="20" t="s">
        <v>464</v>
      </c>
      <c r="B3936" s="102">
        <v>43797</v>
      </c>
      <c r="C3936" s="103">
        <v>0.17</v>
      </c>
      <c r="D3936" s="133">
        <v>10000</v>
      </c>
      <c r="E3936" s="108" t="str">
        <f>_xlfn.XLOOKUP($A3936,'Task3 Baza'!$A$2:$A$1999,'Task3 Baza'!$C$2:$C$1999,"non",0)</f>
        <v>Ağdam</v>
      </c>
      <c r="F3936" s="109" t="str">
        <f t="shared" si="126"/>
        <v>Bakı</v>
      </c>
      <c r="G3936" s="110">
        <f t="shared" si="127"/>
        <v>10</v>
      </c>
    </row>
    <row r="3937" spans="1:7" x14ac:dyDescent="0.3">
      <c r="A3937" s="20" t="s">
        <v>1170</v>
      </c>
      <c r="B3937" s="102">
        <v>44301</v>
      </c>
      <c r="C3937" s="103">
        <v>0.14000000000000001</v>
      </c>
      <c r="D3937" s="133">
        <v>5600</v>
      </c>
      <c r="E3937" s="108" t="str">
        <f>_xlfn.XLOOKUP($A3937,'Task3 Baza'!$A$2:$A$1999,'Task3 Baza'!$C$2:$C$1999,"non",0)</f>
        <v>Ağdaş</v>
      </c>
      <c r="F3937" s="109" t="str">
        <f t="shared" si="126"/>
        <v>Bakı</v>
      </c>
      <c r="G3937" s="110">
        <f t="shared" si="127"/>
        <v>10</v>
      </c>
    </row>
    <row r="3938" spans="1:7" x14ac:dyDescent="0.3">
      <c r="A3938" s="20" t="s">
        <v>1223</v>
      </c>
      <c r="B3938" s="102">
        <v>43847</v>
      </c>
      <c r="C3938" s="103">
        <v>0.16</v>
      </c>
      <c r="D3938" s="133">
        <v>6600</v>
      </c>
      <c r="E3938" s="108" t="str">
        <f>_xlfn.XLOOKUP($A3938,'Task3 Baza'!$A$2:$A$1999,'Task3 Baza'!$C$2:$C$1999,"non",0)</f>
        <v>Masallı</v>
      </c>
      <c r="F3938" s="109" t="str">
        <f t="shared" si="126"/>
        <v>Gəncə</v>
      </c>
      <c r="G3938" s="110">
        <f t="shared" si="127"/>
        <v>20</v>
      </c>
    </row>
    <row r="3939" spans="1:7" x14ac:dyDescent="0.3">
      <c r="A3939" s="20" t="s">
        <v>234</v>
      </c>
      <c r="B3939" s="102">
        <v>44111</v>
      </c>
      <c r="C3939" s="103">
        <v>0.16</v>
      </c>
      <c r="D3939" s="133">
        <v>7200</v>
      </c>
      <c r="E3939" s="108" t="str">
        <f>_xlfn.XLOOKUP($A3939,'Task3 Baza'!$A$2:$A$1999,'Task3 Baza'!$C$2:$C$1999,"non",0)</f>
        <v>Ucar</v>
      </c>
      <c r="F3939" s="109" t="str">
        <f t="shared" si="126"/>
        <v>Lənkəran</v>
      </c>
      <c r="G3939" s="110">
        <f t="shared" si="127"/>
        <v>42</v>
      </c>
    </row>
    <row r="3940" spans="1:7" x14ac:dyDescent="0.3">
      <c r="A3940" s="20" t="s">
        <v>833</v>
      </c>
      <c r="B3940" s="102">
        <v>44310</v>
      </c>
      <c r="C3940" s="103">
        <v>0.14000000000000001</v>
      </c>
      <c r="D3940" s="133">
        <v>5500</v>
      </c>
      <c r="E3940" s="108" t="str">
        <f>_xlfn.XLOOKUP($A3940,'Task3 Baza'!$A$2:$A$1999,'Task3 Baza'!$C$2:$C$1999,"non",0)</f>
        <v>Daşkəsən</v>
      </c>
      <c r="F3940" s="109" t="str">
        <f t="shared" si="126"/>
        <v>Bakı</v>
      </c>
      <c r="G3940" s="110">
        <f t="shared" si="127"/>
        <v>10</v>
      </c>
    </row>
    <row r="3941" spans="1:7" x14ac:dyDescent="0.3">
      <c r="A3941" s="20" t="s">
        <v>1753</v>
      </c>
      <c r="B3941" s="102">
        <v>44356</v>
      </c>
      <c r="C3941" s="103">
        <v>0.24</v>
      </c>
      <c r="D3941" s="133">
        <v>1400</v>
      </c>
      <c r="E3941" s="108" t="str">
        <f>_xlfn.XLOOKUP($A3941,'Task3 Baza'!$A$2:$A$1999,'Task3 Baza'!$C$2:$C$1999,"non",0)</f>
        <v>Hacıqabul</v>
      </c>
      <c r="F3941" s="109" t="str">
        <f t="shared" si="126"/>
        <v>Sumqayıt</v>
      </c>
      <c r="G3941" s="110">
        <f t="shared" si="127"/>
        <v>50</v>
      </c>
    </row>
    <row r="3942" spans="1:7" x14ac:dyDescent="0.3">
      <c r="A3942" s="20" t="s">
        <v>1174</v>
      </c>
      <c r="B3942" s="102">
        <v>44021</v>
      </c>
      <c r="C3942" s="103">
        <v>0.17</v>
      </c>
      <c r="D3942" s="133">
        <v>11500</v>
      </c>
      <c r="E3942" s="108" t="str">
        <f>_xlfn.XLOOKUP($A3942,'Task3 Baza'!$A$2:$A$1999,'Task3 Baza'!$C$2:$C$1999,"non",0)</f>
        <v>Gəncə</v>
      </c>
      <c r="F3942" s="109" t="str">
        <f t="shared" si="126"/>
        <v>Sumqayıt</v>
      </c>
      <c r="G3942" s="110">
        <f t="shared" si="127"/>
        <v>50</v>
      </c>
    </row>
    <row r="3943" spans="1:7" x14ac:dyDescent="0.3">
      <c r="A3943" s="20" t="s">
        <v>174</v>
      </c>
      <c r="B3943" s="102">
        <v>44338</v>
      </c>
      <c r="C3943" s="103">
        <v>0.19</v>
      </c>
      <c r="D3943" s="133">
        <v>5600</v>
      </c>
      <c r="E3943" s="108" t="str">
        <f>_xlfn.XLOOKUP($A3943,'Task3 Baza'!$A$2:$A$1999,'Task3 Baza'!$C$2:$C$1999,"non",0)</f>
        <v>Ağdam</v>
      </c>
      <c r="F3943" s="109" t="str">
        <f t="shared" si="126"/>
        <v>Bakı</v>
      </c>
      <c r="G3943" s="110">
        <f t="shared" si="127"/>
        <v>10</v>
      </c>
    </row>
    <row r="3944" spans="1:7" x14ac:dyDescent="0.3">
      <c r="A3944" s="20" t="s">
        <v>1380</v>
      </c>
      <c r="B3944" s="102">
        <v>44098</v>
      </c>
      <c r="C3944" s="103">
        <v>0.16</v>
      </c>
      <c r="D3944" s="133">
        <v>9900</v>
      </c>
      <c r="E3944" s="108" t="str">
        <f>_xlfn.XLOOKUP($A3944,'Task3 Baza'!$A$2:$A$1999,'Task3 Baza'!$C$2:$C$1999,"non",0)</f>
        <v>Qubadlı</v>
      </c>
      <c r="F3944" s="109" t="str">
        <f t="shared" si="126"/>
        <v>Gəncə</v>
      </c>
      <c r="G3944" s="110">
        <f t="shared" si="127"/>
        <v>20</v>
      </c>
    </row>
    <row r="3945" spans="1:7" x14ac:dyDescent="0.3">
      <c r="A3945" s="20" t="s">
        <v>1661</v>
      </c>
      <c r="B3945" s="102">
        <v>44016</v>
      </c>
      <c r="C3945" s="103">
        <v>0.23</v>
      </c>
      <c r="D3945" s="133">
        <v>11600</v>
      </c>
      <c r="E3945" s="108" t="str">
        <f>_xlfn.XLOOKUP($A3945,'Task3 Baza'!$A$2:$A$1999,'Task3 Baza'!$C$2:$C$1999,"non",0)</f>
        <v>Laçın</v>
      </c>
      <c r="F3945" s="109" t="str">
        <f t="shared" si="126"/>
        <v>Gəncə</v>
      </c>
      <c r="G3945" s="110">
        <f t="shared" si="127"/>
        <v>20</v>
      </c>
    </row>
    <row r="3946" spans="1:7" x14ac:dyDescent="0.3">
      <c r="A3946" s="20" t="s">
        <v>1405</v>
      </c>
      <c r="B3946" s="102">
        <v>44204</v>
      </c>
      <c r="C3946" s="103">
        <v>0.15</v>
      </c>
      <c r="D3946" s="133">
        <v>9100</v>
      </c>
      <c r="E3946" s="108" t="str">
        <f>_xlfn.XLOOKUP($A3946,'Task3 Baza'!$A$2:$A$1999,'Task3 Baza'!$C$2:$C$1999,"non",0)</f>
        <v>Qax</v>
      </c>
      <c r="F3946" s="109" t="str">
        <f t="shared" si="126"/>
        <v>Sumqayıt</v>
      </c>
      <c r="G3946" s="110">
        <f t="shared" si="127"/>
        <v>50</v>
      </c>
    </row>
    <row r="3947" spans="1:7" x14ac:dyDescent="0.3">
      <c r="A3947" s="20" t="s">
        <v>1226</v>
      </c>
      <c r="B3947" s="102">
        <v>44062</v>
      </c>
      <c r="C3947" s="103">
        <v>0.19</v>
      </c>
      <c r="D3947" s="133">
        <v>12300</v>
      </c>
      <c r="E3947" s="108" t="str">
        <f>_xlfn.XLOOKUP($A3947,'Task3 Baza'!$A$2:$A$1999,'Task3 Baza'!$C$2:$C$1999,"non",0)</f>
        <v>Gədəbəy</v>
      </c>
      <c r="F3947" s="109" t="str">
        <f t="shared" si="126"/>
        <v>Sumqayıt</v>
      </c>
      <c r="G3947" s="110">
        <f t="shared" si="127"/>
        <v>50</v>
      </c>
    </row>
    <row r="3948" spans="1:7" x14ac:dyDescent="0.3">
      <c r="A3948" s="20" t="s">
        <v>1499</v>
      </c>
      <c r="B3948" s="102">
        <v>43886</v>
      </c>
      <c r="C3948" s="103">
        <v>0.21</v>
      </c>
      <c r="D3948" s="133">
        <v>7900</v>
      </c>
      <c r="E3948" s="108" t="str">
        <f>_xlfn.XLOOKUP($A3948,'Task3 Baza'!$A$2:$A$1999,'Task3 Baza'!$C$2:$C$1999,"non",0)</f>
        <v>Xızı</v>
      </c>
      <c r="F3948" s="109" t="str">
        <f t="shared" si="126"/>
        <v>Sumqayıt</v>
      </c>
      <c r="G3948" s="110">
        <f t="shared" si="127"/>
        <v>50</v>
      </c>
    </row>
    <row r="3949" spans="1:7" x14ac:dyDescent="0.3">
      <c r="A3949" s="20" t="s">
        <v>547</v>
      </c>
      <c r="B3949" s="102">
        <v>44018</v>
      </c>
      <c r="C3949" s="103">
        <v>0.2</v>
      </c>
      <c r="D3949" s="133">
        <v>4100</v>
      </c>
      <c r="E3949" s="108" t="str">
        <f>_xlfn.XLOOKUP($A3949,'Task3 Baza'!$A$2:$A$1999,'Task3 Baza'!$C$2:$C$1999,"non",0)</f>
        <v>Ucar</v>
      </c>
      <c r="F3949" s="109" t="str">
        <f t="shared" si="126"/>
        <v>Lənkəran</v>
      </c>
      <c r="G3949" s="110">
        <f t="shared" si="127"/>
        <v>42</v>
      </c>
    </row>
    <row r="3950" spans="1:7" x14ac:dyDescent="0.3">
      <c r="A3950" s="20" t="s">
        <v>1301</v>
      </c>
      <c r="B3950" s="102">
        <v>44196</v>
      </c>
      <c r="C3950" s="103">
        <v>0.16</v>
      </c>
      <c r="D3950" s="133">
        <v>11200</v>
      </c>
      <c r="E3950" s="108" t="str">
        <f>_xlfn.XLOOKUP($A3950,'Task3 Baza'!$A$2:$A$1999,'Task3 Baza'!$C$2:$C$1999,"non",0)</f>
        <v>Göyçay</v>
      </c>
      <c r="F3950" s="109" t="str">
        <f t="shared" si="126"/>
        <v>Sumqayıt</v>
      </c>
      <c r="G3950" s="110">
        <f t="shared" si="127"/>
        <v>50</v>
      </c>
    </row>
    <row r="3951" spans="1:7" x14ac:dyDescent="0.3">
      <c r="A3951" s="20" t="s">
        <v>584</v>
      </c>
      <c r="B3951" s="102">
        <v>43627</v>
      </c>
      <c r="C3951" s="103">
        <v>0.14000000000000001</v>
      </c>
      <c r="D3951" s="133">
        <v>5800</v>
      </c>
      <c r="E3951" s="108" t="str">
        <f>_xlfn.XLOOKUP($A3951,'Task3 Baza'!$A$2:$A$1999,'Task3 Baza'!$C$2:$C$1999,"non",0)</f>
        <v>Zaqatala</v>
      </c>
      <c r="F3951" s="109" t="str">
        <f t="shared" si="126"/>
        <v>Lənkəran</v>
      </c>
      <c r="G3951" s="110">
        <f t="shared" si="127"/>
        <v>42</v>
      </c>
    </row>
    <row r="3952" spans="1:7" x14ac:dyDescent="0.3">
      <c r="A3952" s="20" t="s">
        <v>1851</v>
      </c>
      <c r="B3952" s="102">
        <v>44011</v>
      </c>
      <c r="C3952" s="103">
        <v>0.23</v>
      </c>
      <c r="D3952" s="133">
        <v>9900</v>
      </c>
      <c r="E3952" s="108" t="str">
        <f>_xlfn.XLOOKUP($A3952,'Task3 Baza'!$A$2:$A$1999,'Task3 Baza'!$C$2:$C$1999,"non",0)</f>
        <v>Beyləqan</v>
      </c>
      <c r="F3952" s="109" t="str">
        <f t="shared" si="126"/>
        <v>Bakı</v>
      </c>
      <c r="G3952" s="110">
        <f t="shared" si="127"/>
        <v>10</v>
      </c>
    </row>
    <row r="3953" spans="1:7" x14ac:dyDescent="0.3">
      <c r="A3953" s="20" t="s">
        <v>971</v>
      </c>
      <c r="B3953" s="102">
        <v>44231</v>
      </c>
      <c r="C3953" s="103">
        <v>0.23</v>
      </c>
      <c r="D3953" s="133">
        <v>4800</v>
      </c>
      <c r="E3953" s="108" t="str">
        <f>_xlfn.XLOOKUP($A3953,'Task3 Baza'!$A$2:$A$1999,'Task3 Baza'!$C$2:$C$1999,"non",0)</f>
        <v>Yardımlı</v>
      </c>
      <c r="F3953" s="109" t="str">
        <f t="shared" si="126"/>
        <v>Lənkəran</v>
      </c>
      <c r="G3953" s="110">
        <f t="shared" si="127"/>
        <v>42</v>
      </c>
    </row>
    <row r="3954" spans="1:7" x14ac:dyDescent="0.3">
      <c r="A3954" s="20" t="s">
        <v>1293</v>
      </c>
      <c r="B3954" s="102">
        <v>44315</v>
      </c>
      <c r="C3954" s="103">
        <v>0.18</v>
      </c>
      <c r="D3954" s="133">
        <v>6100</v>
      </c>
      <c r="E3954" s="108" t="str">
        <f>_xlfn.XLOOKUP($A3954,'Task3 Baza'!$A$2:$A$1999,'Task3 Baza'!$C$2:$C$1999,"non",0)</f>
        <v>Gəncə</v>
      </c>
      <c r="F3954" s="109" t="str">
        <f t="shared" si="126"/>
        <v>Sumqayıt</v>
      </c>
      <c r="G3954" s="110">
        <f t="shared" si="127"/>
        <v>50</v>
      </c>
    </row>
    <row r="3955" spans="1:7" x14ac:dyDescent="0.3">
      <c r="A3955" s="20" t="s">
        <v>765</v>
      </c>
      <c r="B3955" s="102">
        <v>44221</v>
      </c>
      <c r="C3955" s="103">
        <v>0.14000000000000001</v>
      </c>
      <c r="D3955" s="133">
        <v>10800</v>
      </c>
      <c r="E3955" s="108" t="str">
        <f>_xlfn.XLOOKUP($A3955,'Task3 Baza'!$A$2:$A$1999,'Task3 Baza'!$C$2:$C$1999,"non",0)</f>
        <v>Culfa</v>
      </c>
      <c r="F3955" s="109" t="str">
        <f t="shared" si="126"/>
        <v>Bakı</v>
      </c>
      <c r="G3955" s="110">
        <f t="shared" si="127"/>
        <v>10</v>
      </c>
    </row>
    <row r="3956" spans="1:7" x14ac:dyDescent="0.3">
      <c r="A3956" s="20" t="s">
        <v>1833</v>
      </c>
      <c r="B3956" s="102">
        <v>44696</v>
      </c>
      <c r="C3956" s="103">
        <v>0.17</v>
      </c>
      <c r="D3956" s="133">
        <v>2100</v>
      </c>
      <c r="E3956" s="108" t="str">
        <f>_xlfn.XLOOKUP($A3956,'Task3 Baza'!$A$2:$A$1999,'Task3 Baza'!$C$2:$C$1999,"non",0)</f>
        <v>Ağcabədi</v>
      </c>
      <c r="F3956" s="109" t="str">
        <f t="shared" si="126"/>
        <v>Bakı</v>
      </c>
      <c r="G3956" s="110">
        <f t="shared" si="127"/>
        <v>10</v>
      </c>
    </row>
    <row r="3957" spans="1:7" x14ac:dyDescent="0.3">
      <c r="A3957" s="20" t="s">
        <v>840</v>
      </c>
      <c r="B3957" s="102">
        <v>44638</v>
      </c>
      <c r="C3957" s="103">
        <v>0.2</v>
      </c>
      <c r="D3957" s="133">
        <v>2200</v>
      </c>
      <c r="E3957" s="108" t="str">
        <f>_xlfn.XLOOKUP($A3957,'Task3 Baza'!$A$2:$A$1999,'Task3 Baza'!$C$2:$C$1999,"non",0)</f>
        <v>Xocavənd</v>
      </c>
      <c r="F3957" s="109" t="str">
        <f t="shared" si="126"/>
        <v>Sumqayıt</v>
      </c>
      <c r="G3957" s="110">
        <f t="shared" si="127"/>
        <v>50</v>
      </c>
    </row>
    <row r="3958" spans="1:7" x14ac:dyDescent="0.3">
      <c r="A3958" s="20" t="s">
        <v>1295</v>
      </c>
      <c r="B3958" s="102">
        <v>44319</v>
      </c>
      <c r="C3958" s="103">
        <v>0.21</v>
      </c>
      <c r="D3958" s="133">
        <v>7700</v>
      </c>
      <c r="E3958" s="108" t="str">
        <f>_xlfn.XLOOKUP($A3958,'Task3 Baza'!$A$2:$A$1999,'Task3 Baza'!$C$2:$C$1999,"non",0)</f>
        <v>Sədərək</v>
      </c>
      <c r="F3958" s="109" t="str">
        <f t="shared" si="126"/>
        <v>Gəncə</v>
      </c>
      <c r="G3958" s="110">
        <f t="shared" si="127"/>
        <v>20</v>
      </c>
    </row>
    <row r="3959" spans="1:7" x14ac:dyDescent="0.3">
      <c r="A3959" s="20" t="s">
        <v>1563</v>
      </c>
      <c r="B3959" s="102">
        <v>44024</v>
      </c>
      <c r="C3959" s="103">
        <v>0.18</v>
      </c>
      <c r="D3959" s="133">
        <v>7200</v>
      </c>
      <c r="E3959" s="108" t="str">
        <f>_xlfn.XLOOKUP($A3959,'Task3 Baza'!$A$2:$A$1999,'Task3 Baza'!$C$2:$C$1999,"non",0)</f>
        <v>Cəbrayıl</v>
      </c>
      <c r="F3959" s="109" t="str">
        <f t="shared" si="126"/>
        <v>Bakı</v>
      </c>
      <c r="G3959" s="110">
        <f t="shared" si="127"/>
        <v>10</v>
      </c>
    </row>
    <row r="3960" spans="1:7" x14ac:dyDescent="0.3">
      <c r="A3960" s="20" t="s">
        <v>270</v>
      </c>
      <c r="B3960" s="102">
        <v>43911</v>
      </c>
      <c r="C3960" s="103">
        <v>0.16</v>
      </c>
      <c r="D3960" s="133">
        <v>6300</v>
      </c>
      <c r="E3960" s="108" t="str">
        <f>_xlfn.XLOOKUP($A3960,'Task3 Baza'!$A$2:$A$1999,'Task3 Baza'!$C$2:$C$1999,"non",0)</f>
        <v>Bakı</v>
      </c>
      <c r="F3960" s="109" t="str">
        <f t="shared" si="126"/>
        <v>Bakı</v>
      </c>
      <c r="G3960" s="110">
        <f t="shared" si="127"/>
        <v>10</v>
      </c>
    </row>
    <row r="3961" spans="1:7" x14ac:dyDescent="0.3">
      <c r="A3961" s="20" t="s">
        <v>503</v>
      </c>
      <c r="B3961" s="102">
        <v>44295</v>
      </c>
      <c r="C3961" s="103">
        <v>0.21</v>
      </c>
      <c r="D3961" s="133">
        <v>2800</v>
      </c>
      <c r="E3961" s="108" t="str">
        <f>_xlfn.XLOOKUP($A3961,'Task3 Baza'!$A$2:$A$1999,'Task3 Baza'!$C$2:$C$1999,"non",0)</f>
        <v>Xaçmaz</v>
      </c>
      <c r="F3961" s="109" t="str">
        <f t="shared" si="126"/>
        <v>Sumqayıt</v>
      </c>
      <c r="G3961" s="110">
        <f t="shared" si="127"/>
        <v>50</v>
      </c>
    </row>
    <row r="3962" spans="1:7" x14ac:dyDescent="0.3">
      <c r="A3962" s="20" t="s">
        <v>543</v>
      </c>
      <c r="B3962" s="102">
        <v>44609</v>
      </c>
      <c r="C3962" s="103">
        <v>0.16</v>
      </c>
      <c r="D3962" s="133">
        <v>9200</v>
      </c>
      <c r="E3962" s="108" t="str">
        <f>_xlfn.XLOOKUP($A3962,'Task3 Baza'!$A$2:$A$1999,'Task3 Baza'!$C$2:$C$1999,"non",0)</f>
        <v>Masallı</v>
      </c>
      <c r="F3962" s="109" t="str">
        <f t="shared" si="126"/>
        <v>Gəncə</v>
      </c>
      <c r="G3962" s="110">
        <f t="shared" si="127"/>
        <v>20</v>
      </c>
    </row>
    <row r="3963" spans="1:7" x14ac:dyDescent="0.3">
      <c r="A3963" s="20" t="s">
        <v>565</v>
      </c>
      <c r="B3963" s="102">
        <v>44568</v>
      </c>
      <c r="C3963" s="103">
        <v>0.17</v>
      </c>
      <c r="D3963" s="133">
        <v>9500</v>
      </c>
      <c r="E3963" s="108" t="str">
        <f>_xlfn.XLOOKUP($A3963,'Task3 Baza'!$A$2:$A$1999,'Task3 Baza'!$C$2:$C$1999,"non",0)</f>
        <v>Hacıqabul</v>
      </c>
      <c r="F3963" s="109" t="str">
        <f t="shared" si="126"/>
        <v>Sumqayıt</v>
      </c>
      <c r="G3963" s="110">
        <f t="shared" si="127"/>
        <v>50</v>
      </c>
    </row>
    <row r="3964" spans="1:7" x14ac:dyDescent="0.3">
      <c r="A3964" s="20" t="s">
        <v>1010</v>
      </c>
      <c r="B3964" s="102">
        <v>43884</v>
      </c>
      <c r="C3964" s="103">
        <v>0.18</v>
      </c>
      <c r="D3964" s="133">
        <v>8000</v>
      </c>
      <c r="E3964" s="108" t="str">
        <f>_xlfn.XLOOKUP($A3964,'Task3 Baza'!$A$2:$A$1999,'Task3 Baza'!$C$2:$C$1999,"non",0)</f>
        <v>Şabran</v>
      </c>
      <c r="F3964" s="109" t="str">
        <f t="shared" si="126"/>
        <v>Gəncə</v>
      </c>
      <c r="G3964" s="110">
        <f t="shared" si="127"/>
        <v>20</v>
      </c>
    </row>
    <row r="3965" spans="1:7" x14ac:dyDescent="0.3">
      <c r="A3965" s="20" t="s">
        <v>1703</v>
      </c>
      <c r="B3965" s="102">
        <v>44561</v>
      </c>
      <c r="C3965" s="103">
        <v>0.16</v>
      </c>
      <c r="D3965" s="133">
        <v>2300</v>
      </c>
      <c r="E3965" s="108" t="str">
        <f>_xlfn.XLOOKUP($A3965,'Task3 Baza'!$A$2:$A$1999,'Task3 Baza'!$C$2:$C$1999,"non",0)</f>
        <v>Xocavənd</v>
      </c>
      <c r="F3965" s="109" t="str">
        <f t="shared" si="126"/>
        <v>Sumqayıt</v>
      </c>
      <c r="G3965" s="110">
        <f t="shared" si="127"/>
        <v>50</v>
      </c>
    </row>
    <row r="3966" spans="1:7" x14ac:dyDescent="0.3">
      <c r="A3966" s="20" t="s">
        <v>728</v>
      </c>
      <c r="B3966" s="102">
        <v>44712</v>
      </c>
      <c r="C3966" s="103">
        <v>0.21</v>
      </c>
      <c r="D3966" s="133">
        <v>11300</v>
      </c>
      <c r="E3966" s="108" t="str">
        <f>_xlfn.XLOOKUP($A3966,'Task3 Baza'!$A$2:$A$1999,'Task3 Baza'!$C$2:$C$1999,"non",0)</f>
        <v>Salyan</v>
      </c>
      <c r="F3966" s="109" t="str">
        <f t="shared" si="126"/>
        <v>Gəncə</v>
      </c>
      <c r="G3966" s="110">
        <f t="shared" si="127"/>
        <v>20</v>
      </c>
    </row>
    <row r="3967" spans="1:7" x14ac:dyDescent="0.3">
      <c r="A3967" s="20" t="s">
        <v>688</v>
      </c>
      <c r="B3967" s="102">
        <v>44472</v>
      </c>
      <c r="C3967" s="103">
        <v>0.22</v>
      </c>
      <c r="D3967" s="133">
        <v>12800</v>
      </c>
      <c r="E3967" s="108" t="str">
        <f>_xlfn.XLOOKUP($A3967,'Task3 Baza'!$A$2:$A$1999,'Task3 Baza'!$C$2:$C$1999,"non",0)</f>
        <v>Qəbələ</v>
      </c>
      <c r="F3967" s="109" t="str">
        <f t="shared" si="126"/>
        <v>Sumqayıt</v>
      </c>
      <c r="G3967" s="110">
        <f t="shared" si="127"/>
        <v>50</v>
      </c>
    </row>
    <row r="3968" spans="1:7" x14ac:dyDescent="0.3">
      <c r="A3968" s="20" t="s">
        <v>656</v>
      </c>
      <c r="B3968" s="102">
        <v>43746</v>
      </c>
      <c r="C3968" s="103">
        <v>0.15</v>
      </c>
      <c r="D3968" s="133">
        <v>7400</v>
      </c>
      <c r="E3968" s="108" t="str">
        <f>_xlfn.XLOOKUP($A3968,'Task3 Baza'!$A$2:$A$1999,'Task3 Baza'!$C$2:$C$1999,"non",0)</f>
        <v>Zərdab</v>
      </c>
      <c r="F3968" s="109" t="str">
        <f t="shared" si="126"/>
        <v>Lənkəran</v>
      </c>
      <c r="G3968" s="110">
        <f t="shared" si="127"/>
        <v>42</v>
      </c>
    </row>
    <row r="3969" spans="1:7" x14ac:dyDescent="0.3">
      <c r="A3969" s="20" t="s">
        <v>1794</v>
      </c>
      <c r="B3969" s="102">
        <v>43802</v>
      </c>
      <c r="C3969" s="103">
        <v>0.21</v>
      </c>
      <c r="D3969" s="133">
        <v>4500</v>
      </c>
      <c r="E3969" s="108" t="str">
        <f>_xlfn.XLOOKUP($A3969,'Task3 Baza'!$A$2:$A$1999,'Task3 Baza'!$C$2:$C$1999,"non",0)</f>
        <v>Siyəzən</v>
      </c>
      <c r="F3969" s="109" t="str">
        <f t="shared" si="126"/>
        <v>Gəncə</v>
      </c>
      <c r="G3969" s="110">
        <f t="shared" si="127"/>
        <v>20</v>
      </c>
    </row>
    <row r="3970" spans="1:7" x14ac:dyDescent="0.3">
      <c r="A3970" s="20" t="s">
        <v>1305</v>
      </c>
      <c r="B3970" s="102">
        <v>44250</v>
      </c>
      <c r="C3970" s="103">
        <v>0.15</v>
      </c>
      <c r="D3970" s="133">
        <v>7900</v>
      </c>
      <c r="E3970" s="108" t="str">
        <f>_xlfn.XLOOKUP($A3970,'Task3 Baza'!$A$2:$A$1999,'Task3 Baza'!$C$2:$C$1999,"non",0)</f>
        <v>İsmayıllı</v>
      </c>
      <c r="F3970" s="109" t="str">
        <f t="shared" ref="F3970:F4033" si="128">VLOOKUP($E3970,$I$3:$K$75,2,0)</f>
        <v>Sumqayıt</v>
      </c>
      <c r="G3970" s="110">
        <f t="shared" ref="G3970:G4033" si="129">VLOOKUP(VLOOKUP($E3970,$I$3:$J$75,2,0),$L$3:$M$6,2,0)</f>
        <v>50</v>
      </c>
    </row>
    <row r="3971" spans="1:7" x14ac:dyDescent="0.3">
      <c r="A3971" s="20" t="s">
        <v>1313</v>
      </c>
      <c r="B3971" s="102">
        <v>44200</v>
      </c>
      <c r="C3971" s="103">
        <v>0.21</v>
      </c>
      <c r="D3971" s="133">
        <v>3200</v>
      </c>
      <c r="E3971" s="108" t="str">
        <f>_xlfn.XLOOKUP($A3971,'Task3 Baza'!$A$2:$A$1999,'Task3 Baza'!$C$2:$C$1999,"non",0)</f>
        <v>Şəmkir</v>
      </c>
      <c r="F3971" s="109" t="str">
        <f t="shared" si="128"/>
        <v>Lənkəran</v>
      </c>
      <c r="G3971" s="110">
        <f t="shared" si="129"/>
        <v>42</v>
      </c>
    </row>
    <row r="3972" spans="1:7" x14ac:dyDescent="0.3">
      <c r="A3972" s="20" t="s">
        <v>1602</v>
      </c>
      <c r="B3972" s="102">
        <v>44575</v>
      </c>
      <c r="C3972" s="103">
        <v>0.15</v>
      </c>
      <c r="D3972" s="133">
        <v>6900</v>
      </c>
      <c r="E3972" s="108" t="str">
        <f>_xlfn.XLOOKUP($A3972,'Task3 Baza'!$A$2:$A$1999,'Task3 Baza'!$C$2:$C$1999,"non",0)</f>
        <v>Masallı</v>
      </c>
      <c r="F3972" s="109" t="str">
        <f t="shared" si="128"/>
        <v>Gəncə</v>
      </c>
      <c r="G3972" s="110">
        <f t="shared" si="129"/>
        <v>20</v>
      </c>
    </row>
    <row r="3973" spans="1:7" x14ac:dyDescent="0.3">
      <c r="A3973" s="20" t="s">
        <v>1852</v>
      </c>
      <c r="B3973" s="102">
        <v>44348</v>
      </c>
      <c r="C3973" s="103">
        <v>0.15</v>
      </c>
      <c r="D3973" s="133">
        <v>6400</v>
      </c>
      <c r="E3973" s="108" t="str">
        <f>_xlfn.XLOOKUP($A3973,'Task3 Baza'!$A$2:$A$1999,'Task3 Baza'!$C$2:$C$1999,"non",0)</f>
        <v>Kəlbəcər</v>
      </c>
      <c r="F3973" s="109" t="str">
        <f t="shared" si="128"/>
        <v>Sumqayıt</v>
      </c>
      <c r="G3973" s="110">
        <f t="shared" si="129"/>
        <v>50</v>
      </c>
    </row>
    <row r="3974" spans="1:7" x14ac:dyDescent="0.3">
      <c r="A3974" s="20" t="s">
        <v>861</v>
      </c>
      <c r="B3974" s="102">
        <v>44439</v>
      </c>
      <c r="C3974" s="103">
        <v>0.23</v>
      </c>
      <c r="D3974" s="133">
        <v>3300</v>
      </c>
      <c r="E3974" s="108" t="str">
        <f>_xlfn.XLOOKUP($A3974,'Task3 Baza'!$A$2:$A$1999,'Task3 Baza'!$C$2:$C$1999,"non",0)</f>
        <v>Lerik</v>
      </c>
      <c r="F3974" s="109" t="str">
        <f t="shared" si="128"/>
        <v>Gəncə</v>
      </c>
      <c r="G3974" s="110">
        <f t="shared" si="129"/>
        <v>20</v>
      </c>
    </row>
    <row r="3975" spans="1:7" x14ac:dyDescent="0.3">
      <c r="A3975" s="20" t="s">
        <v>1494</v>
      </c>
      <c r="B3975" s="102">
        <v>44159</v>
      </c>
      <c r="C3975" s="103">
        <v>0.23</v>
      </c>
      <c r="D3975" s="133">
        <v>3000</v>
      </c>
      <c r="E3975" s="108" t="str">
        <f>_xlfn.XLOOKUP($A3975,'Task3 Baza'!$A$2:$A$1999,'Task3 Baza'!$C$2:$C$1999,"non",0)</f>
        <v>Kürdəmir</v>
      </c>
      <c r="F3975" s="109" t="str">
        <f t="shared" si="128"/>
        <v>Sumqayıt</v>
      </c>
      <c r="G3975" s="110">
        <f t="shared" si="129"/>
        <v>50</v>
      </c>
    </row>
    <row r="3976" spans="1:7" x14ac:dyDescent="0.3">
      <c r="A3976" s="20" t="s">
        <v>1079</v>
      </c>
      <c r="B3976" s="102">
        <v>44127</v>
      </c>
      <c r="C3976" s="103">
        <v>0.18</v>
      </c>
      <c r="D3976" s="133">
        <v>1300</v>
      </c>
      <c r="E3976" s="108" t="str">
        <f>_xlfn.XLOOKUP($A3976,'Task3 Baza'!$A$2:$A$1999,'Task3 Baza'!$C$2:$C$1999,"non",0)</f>
        <v>Qax</v>
      </c>
      <c r="F3976" s="109" t="str">
        <f t="shared" si="128"/>
        <v>Sumqayıt</v>
      </c>
      <c r="G3976" s="110">
        <f t="shared" si="129"/>
        <v>50</v>
      </c>
    </row>
    <row r="3977" spans="1:7" x14ac:dyDescent="0.3">
      <c r="A3977" s="20" t="s">
        <v>709</v>
      </c>
      <c r="B3977" s="102">
        <v>44138</v>
      </c>
      <c r="C3977" s="103">
        <v>0.23</v>
      </c>
      <c r="D3977" s="133">
        <v>6000</v>
      </c>
      <c r="E3977" s="108" t="str">
        <f>_xlfn.XLOOKUP($A3977,'Task3 Baza'!$A$2:$A$1999,'Task3 Baza'!$C$2:$C$1999,"non",0)</f>
        <v>Sabirabad</v>
      </c>
      <c r="F3977" s="109" t="str">
        <f t="shared" si="128"/>
        <v>Gəncə</v>
      </c>
      <c r="G3977" s="110">
        <f t="shared" si="129"/>
        <v>20</v>
      </c>
    </row>
    <row r="3978" spans="1:7" x14ac:dyDescent="0.3">
      <c r="A3978" s="20" t="s">
        <v>1853</v>
      </c>
      <c r="B3978" s="102">
        <v>44436</v>
      </c>
      <c r="C3978" s="103">
        <v>0.17</v>
      </c>
      <c r="D3978" s="133">
        <v>6800</v>
      </c>
      <c r="E3978" s="108" t="str">
        <f>_xlfn.XLOOKUP($A3978,'Task3 Baza'!$A$2:$A$1999,'Task3 Baza'!$C$2:$C$1999,"non",0)</f>
        <v>Sumqayıt</v>
      </c>
      <c r="F3978" s="109" t="str">
        <f t="shared" si="128"/>
        <v>Gəncə</v>
      </c>
      <c r="G3978" s="110">
        <f t="shared" si="129"/>
        <v>20</v>
      </c>
    </row>
    <row r="3979" spans="1:7" x14ac:dyDescent="0.3">
      <c r="A3979" s="20" t="s">
        <v>984</v>
      </c>
      <c r="B3979" s="102">
        <v>44727</v>
      </c>
      <c r="C3979" s="103">
        <v>0.15</v>
      </c>
      <c r="D3979" s="133">
        <v>5800</v>
      </c>
      <c r="E3979" s="108" t="str">
        <f>_xlfn.XLOOKUP($A3979,'Task3 Baza'!$A$2:$A$1999,'Task3 Baza'!$C$2:$C$1999,"non",0)</f>
        <v>Ağcabədi</v>
      </c>
      <c r="F3979" s="109" t="str">
        <f t="shared" si="128"/>
        <v>Bakı</v>
      </c>
      <c r="G3979" s="110">
        <f t="shared" si="129"/>
        <v>10</v>
      </c>
    </row>
    <row r="3980" spans="1:7" x14ac:dyDescent="0.3">
      <c r="A3980" s="20" t="s">
        <v>1836</v>
      </c>
      <c r="B3980" s="102">
        <v>44194</v>
      </c>
      <c r="C3980" s="103">
        <v>0.14000000000000001</v>
      </c>
      <c r="D3980" s="133">
        <v>12900</v>
      </c>
      <c r="E3980" s="108" t="str">
        <f>_xlfn.XLOOKUP($A3980,'Task3 Baza'!$A$2:$A$1999,'Task3 Baza'!$C$2:$C$1999,"non",0)</f>
        <v>Şuşa</v>
      </c>
      <c r="F3980" s="109" t="str">
        <f t="shared" si="128"/>
        <v>Lənkəran</v>
      </c>
      <c r="G3980" s="110">
        <f t="shared" si="129"/>
        <v>42</v>
      </c>
    </row>
    <row r="3981" spans="1:7" x14ac:dyDescent="0.3">
      <c r="A3981" s="20" t="s">
        <v>1544</v>
      </c>
      <c r="B3981" s="102">
        <v>44181</v>
      </c>
      <c r="C3981" s="103">
        <v>0.16</v>
      </c>
      <c r="D3981" s="133">
        <v>11900</v>
      </c>
      <c r="E3981" s="108" t="str">
        <f>_xlfn.XLOOKUP($A3981,'Task3 Baza'!$A$2:$A$1999,'Task3 Baza'!$C$2:$C$1999,"non",0)</f>
        <v>Ağcabədi</v>
      </c>
      <c r="F3981" s="109" t="str">
        <f t="shared" si="128"/>
        <v>Bakı</v>
      </c>
      <c r="G3981" s="110">
        <f t="shared" si="129"/>
        <v>10</v>
      </c>
    </row>
    <row r="3982" spans="1:7" x14ac:dyDescent="0.3">
      <c r="A3982" s="20" t="s">
        <v>920</v>
      </c>
      <c r="B3982" s="102">
        <v>43891</v>
      </c>
      <c r="C3982" s="103">
        <v>0.18</v>
      </c>
      <c r="D3982" s="133">
        <v>10900</v>
      </c>
      <c r="E3982" s="108" t="str">
        <f>_xlfn.XLOOKUP($A3982,'Task3 Baza'!$A$2:$A$1999,'Task3 Baza'!$C$2:$C$1999,"non",0)</f>
        <v>Qazax</v>
      </c>
      <c r="F3982" s="109" t="str">
        <f t="shared" si="128"/>
        <v>Sumqayıt</v>
      </c>
      <c r="G3982" s="110">
        <f t="shared" si="129"/>
        <v>50</v>
      </c>
    </row>
    <row r="3983" spans="1:7" x14ac:dyDescent="0.3">
      <c r="A3983" s="20" t="s">
        <v>1080</v>
      </c>
      <c r="B3983" s="102">
        <v>44632</v>
      </c>
      <c r="C3983" s="103">
        <v>0.17</v>
      </c>
      <c r="D3983" s="133">
        <v>2800</v>
      </c>
      <c r="E3983" s="108" t="str">
        <f>_xlfn.XLOOKUP($A3983,'Task3 Baza'!$A$2:$A$1999,'Task3 Baza'!$C$2:$C$1999,"non",0)</f>
        <v>Quba</v>
      </c>
      <c r="F3983" s="109" t="str">
        <f t="shared" si="128"/>
        <v>Gəncə</v>
      </c>
      <c r="G3983" s="110">
        <f t="shared" si="129"/>
        <v>20</v>
      </c>
    </row>
    <row r="3984" spans="1:7" x14ac:dyDescent="0.3">
      <c r="A3984" s="20" t="s">
        <v>636</v>
      </c>
      <c r="B3984" s="102">
        <v>43930</v>
      </c>
      <c r="C3984" s="103">
        <v>0.23</v>
      </c>
      <c r="D3984" s="133">
        <v>11000</v>
      </c>
      <c r="E3984" s="108" t="str">
        <f>_xlfn.XLOOKUP($A3984,'Task3 Baza'!$A$2:$A$1999,'Task3 Baza'!$C$2:$C$1999,"non",0)</f>
        <v>Ağdam</v>
      </c>
      <c r="F3984" s="109" t="str">
        <f t="shared" si="128"/>
        <v>Bakı</v>
      </c>
      <c r="G3984" s="110">
        <f t="shared" si="129"/>
        <v>10</v>
      </c>
    </row>
    <row r="3985" spans="1:7" x14ac:dyDescent="0.3">
      <c r="A3985" s="20" t="s">
        <v>1822</v>
      </c>
      <c r="B3985" s="102">
        <v>44264</v>
      </c>
      <c r="C3985" s="103">
        <v>0.24</v>
      </c>
      <c r="D3985" s="133">
        <v>5000</v>
      </c>
      <c r="E3985" s="108" t="str">
        <f>_xlfn.XLOOKUP($A3985,'Task3 Baza'!$A$2:$A$1999,'Task3 Baza'!$C$2:$C$1999,"non",0)</f>
        <v>Quba</v>
      </c>
      <c r="F3985" s="109" t="str">
        <f t="shared" si="128"/>
        <v>Gəncə</v>
      </c>
      <c r="G3985" s="110">
        <f t="shared" si="129"/>
        <v>20</v>
      </c>
    </row>
    <row r="3986" spans="1:7" x14ac:dyDescent="0.3">
      <c r="A3986" s="20" t="s">
        <v>1320</v>
      </c>
      <c r="B3986" s="102">
        <v>44056</v>
      </c>
      <c r="C3986" s="103">
        <v>0.22</v>
      </c>
      <c r="D3986" s="133">
        <v>12400</v>
      </c>
      <c r="E3986" s="108" t="str">
        <f>_xlfn.XLOOKUP($A3986,'Task3 Baza'!$A$2:$A$1999,'Task3 Baza'!$C$2:$C$1999,"non",0)</f>
        <v>Neftçala</v>
      </c>
      <c r="F3986" s="109" t="str">
        <f t="shared" si="128"/>
        <v>Gəncə</v>
      </c>
      <c r="G3986" s="110">
        <f t="shared" si="129"/>
        <v>20</v>
      </c>
    </row>
    <row r="3987" spans="1:7" x14ac:dyDescent="0.3">
      <c r="A3987" s="20" t="s">
        <v>1758</v>
      </c>
      <c r="B3987" s="102">
        <v>44366</v>
      </c>
      <c r="C3987" s="103">
        <v>0.22</v>
      </c>
      <c r="D3987" s="133">
        <v>12200</v>
      </c>
      <c r="E3987" s="108" t="str">
        <f>_xlfn.XLOOKUP($A3987,'Task3 Baza'!$A$2:$A$1999,'Task3 Baza'!$C$2:$C$1999,"non",0)</f>
        <v>Ağcabədi</v>
      </c>
      <c r="F3987" s="109" t="str">
        <f t="shared" si="128"/>
        <v>Bakı</v>
      </c>
      <c r="G3987" s="110">
        <f t="shared" si="129"/>
        <v>10</v>
      </c>
    </row>
    <row r="3988" spans="1:7" x14ac:dyDescent="0.3">
      <c r="A3988" s="20" t="s">
        <v>237</v>
      </c>
      <c r="B3988" s="102">
        <v>43788</v>
      </c>
      <c r="C3988" s="103">
        <v>0.24</v>
      </c>
      <c r="D3988" s="133">
        <v>12500</v>
      </c>
      <c r="E3988" s="108" t="str">
        <f>_xlfn.XLOOKUP($A3988,'Task3 Baza'!$A$2:$A$1999,'Task3 Baza'!$C$2:$C$1999,"non",0)</f>
        <v>Yevlax</v>
      </c>
      <c r="F3988" s="109" t="str">
        <f t="shared" si="128"/>
        <v>Lənkəran</v>
      </c>
      <c r="G3988" s="110">
        <f t="shared" si="129"/>
        <v>42</v>
      </c>
    </row>
    <row r="3989" spans="1:7" x14ac:dyDescent="0.3">
      <c r="A3989" s="20" t="s">
        <v>1854</v>
      </c>
      <c r="B3989" s="102">
        <v>43775</v>
      </c>
      <c r="C3989" s="103">
        <v>0.17</v>
      </c>
      <c r="D3989" s="133">
        <v>2600</v>
      </c>
      <c r="E3989" s="108" t="str">
        <f>_xlfn.XLOOKUP($A3989,'Task3 Baza'!$A$2:$A$1999,'Task3 Baza'!$C$2:$C$1999,"non",0)</f>
        <v>Neftçala</v>
      </c>
      <c r="F3989" s="109" t="str">
        <f t="shared" si="128"/>
        <v>Gəncə</v>
      </c>
      <c r="G3989" s="110">
        <f t="shared" si="129"/>
        <v>20</v>
      </c>
    </row>
    <row r="3990" spans="1:7" x14ac:dyDescent="0.3">
      <c r="A3990" s="20" t="s">
        <v>1855</v>
      </c>
      <c r="B3990" s="102">
        <v>43856</v>
      </c>
      <c r="C3990" s="103">
        <v>0.24</v>
      </c>
      <c r="D3990" s="133">
        <v>6900</v>
      </c>
      <c r="E3990" s="108" t="str">
        <f>_xlfn.XLOOKUP($A3990,'Task3 Baza'!$A$2:$A$1999,'Task3 Baza'!$C$2:$C$1999,"non",0)</f>
        <v>Gəncə</v>
      </c>
      <c r="F3990" s="109" t="str">
        <f t="shared" si="128"/>
        <v>Sumqayıt</v>
      </c>
      <c r="G3990" s="110">
        <f t="shared" si="129"/>
        <v>50</v>
      </c>
    </row>
    <row r="3991" spans="1:7" x14ac:dyDescent="0.3">
      <c r="A3991" s="20" t="s">
        <v>1856</v>
      </c>
      <c r="B3991" s="102">
        <v>44108</v>
      </c>
      <c r="C3991" s="103">
        <v>0.24</v>
      </c>
      <c r="D3991" s="133">
        <v>4200</v>
      </c>
      <c r="E3991" s="108" t="str">
        <f>_xlfn.XLOOKUP($A3991,'Task3 Baza'!$A$2:$A$1999,'Task3 Baza'!$C$2:$C$1999,"non",0)</f>
        <v>Gədəbəy</v>
      </c>
      <c r="F3991" s="109" t="str">
        <f t="shared" si="128"/>
        <v>Sumqayıt</v>
      </c>
      <c r="G3991" s="110">
        <f t="shared" si="129"/>
        <v>50</v>
      </c>
    </row>
    <row r="3992" spans="1:7" x14ac:dyDescent="0.3">
      <c r="A3992" s="20" t="s">
        <v>1247</v>
      </c>
      <c r="B3992" s="102">
        <v>43941</v>
      </c>
      <c r="C3992" s="103">
        <v>0.22</v>
      </c>
      <c r="D3992" s="133">
        <v>11100</v>
      </c>
      <c r="E3992" s="108" t="str">
        <f>_xlfn.XLOOKUP($A3992,'Task3 Baza'!$A$2:$A$1999,'Task3 Baza'!$C$2:$C$1999,"non",0)</f>
        <v>Samux</v>
      </c>
      <c r="F3992" s="109" t="str">
        <f t="shared" si="128"/>
        <v>Gəncə</v>
      </c>
      <c r="G3992" s="110">
        <f t="shared" si="129"/>
        <v>20</v>
      </c>
    </row>
    <row r="3993" spans="1:7" x14ac:dyDescent="0.3">
      <c r="A3993" s="20" t="s">
        <v>249</v>
      </c>
      <c r="B3993" s="102">
        <v>44646</v>
      </c>
      <c r="C3993" s="103">
        <v>0.17</v>
      </c>
      <c r="D3993" s="133">
        <v>2200</v>
      </c>
      <c r="E3993" s="108" t="str">
        <f>_xlfn.XLOOKUP($A3993,'Task3 Baza'!$A$2:$A$1999,'Task3 Baza'!$C$2:$C$1999,"non",0)</f>
        <v>Füzuli</v>
      </c>
      <c r="F3993" s="109" t="str">
        <f t="shared" si="128"/>
        <v>Sumqayıt</v>
      </c>
      <c r="G3993" s="110">
        <f t="shared" si="129"/>
        <v>50</v>
      </c>
    </row>
    <row r="3994" spans="1:7" x14ac:dyDescent="0.3">
      <c r="A3994" s="20" t="s">
        <v>1475</v>
      </c>
      <c r="B3994" s="102">
        <v>44733</v>
      </c>
      <c r="C3994" s="103">
        <v>0.18</v>
      </c>
      <c r="D3994" s="133">
        <v>7700</v>
      </c>
      <c r="E3994" s="108" t="str">
        <f>_xlfn.XLOOKUP($A3994,'Task3 Baza'!$A$2:$A$1999,'Task3 Baza'!$C$2:$C$1999,"non",0)</f>
        <v>Zəngilan</v>
      </c>
      <c r="F3994" s="109" t="str">
        <f t="shared" si="128"/>
        <v>Lənkəran</v>
      </c>
      <c r="G3994" s="110">
        <f t="shared" si="129"/>
        <v>42</v>
      </c>
    </row>
    <row r="3995" spans="1:7" x14ac:dyDescent="0.3">
      <c r="A3995" s="20" t="s">
        <v>1857</v>
      </c>
      <c r="B3995" s="102">
        <v>44861</v>
      </c>
      <c r="C3995" s="103">
        <v>0.16</v>
      </c>
      <c r="D3995" s="133">
        <v>6900</v>
      </c>
      <c r="E3995" s="108" t="str">
        <f>_xlfn.XLOOKUP($A3995,'Task3 Baza'!$A$2:$A$1999,'Task3 Baza'!$C$2:$C$1999,"non",0)</f>
        <v>Göyçay</v>
      </c>
      <c r="F3995" s="109" t="str">
        <f t="shared" si="128"/>
        <v>Sumqayıt</v>
      </c>
      <c r="G3995" s="110">
        <f t="shared" si="129"/>
        <v>50</v>
      </c>
    </row>
    <row r="3996" spans="1:7" x14ac:dyDescent="0.3">
      <c r="A3996" s="20" t="s">
        <v>1062</v>
      </c>
      <c r="B3996" s="102">
        <v>43962</v>
      </c>
      <c r="C3996" s="103">
        <v>0.19</v>
      </c>
      <c r="D3996" s="133">
        <v>4600</v>
      </c>
      <c r="E3996" s="108" t="str">
        <f>_xlfn.XLOOKUP($A3996,'Task3 Baza'!$A$2:$A$1999,'Task3 Baza'!$C$2:$C$1999,"non",0)</f>
        <v>Kəngərli</v>
      </c>
      <c r="F3996" s="109" t="str">
        <f t="shared" si="128"/>
        <v>Sumqayıt</v>
      </c>
      <c r="G3996" s="110">
        <f t="shared" si="129"/>
        <v>50</v>
      </c>
    </row>
    <row r="3997" spans="1:7" x14ac:dyDescent="0.3">
      <c r="A3997" s="20" t="s">
        <v>1858</v>
      </c>
      <c r="B3997" s="102">
        <v>44121</v>
      </c>
      <c r="C3997" s="103">
        <v>0.2</v>
      </c>
      <c r="D3997" s="133">
        <v>10000</v>
      </c>
      <c r="E3997" s="108" t="str">
        <f>_xlfn.XLOOKUP($A3997,'Task3 Baza'!$A$2:$A$1999,'Task3 Baza'!$C$2:$C$1999,"non",0)</f>
        <v>Culfa</v>
      </c>
      <c r="F3997" s="109" t="str">
        <f t="shared" si="128"/>
        <v>Bakı</v>
      </c>
      <c r="G3997" s="110">
        <f t="shared" si="129"/>
        <v>10</v>
      </c>
    </row>
    <row r="3998" spans="1:7" x14ac:dyDescent="0.3">
      <c r="A3998" s="20" t="s">
        <v>1859</v>
      </c>
      <c r="B3998" s="102">
        <v>44211</v>
      </c>
      <c r="C3998" s="103">
        <v>0.15</v>
      </c>
      <c r="D3998" s="133">
        <v>6300</v>
      </c>
      <c r="E3998" s="108" t="str">
        <f>_xlfn.XLOOKUP($A3998,'Task3 Baza'!$A$2:$A$1999,'Task3 Baza'!$C$2:$C$1999,"non",0)</f>
        <v>Oğuz</v>
      </c>
      <c r="F3998" s="109" t="str">
        <f t="shared" si="128"/>
        <v>Gəncə</v>
      </c>
      <c r="G3998" s="110">
        <f t="shared" si="129"/>
        <v>20</v>
      </c>
    </row>
    <row r="3999" spans="1:7" x14ac:dyDescent="0.3">
      <c r="A3999" s="20" t="s">
        <v>612</v>
      </c>
      <c r="B3999" s="102">
        <v>44219</v>
      </c>
      <c r="C3999" s="103">
        <v>0.14000000000000001</v>
      </c>
      <c r="D3999" s="133">
        <v>11400</v>
      </c>
      <c r="E3999" s="108" t="str">
        <f>_xlfn.XLOOKUP($A3999,'Task3 Baza'!$A$2:$A$1999,'Task3 Baza'!$C$2:$C$1999,"non",0)</f>
        <v>Gədəbəy</v>
      </c>
      <c r="F3999" s="109" t="str">
        <f t="shared" si="128"/>
        <v>Sumqayıt</v>
      </c>
      <c r="G3999" s="110">
        <f t="shared" si="129"/>
        <v>50</v>
      </c>
    </row>
    <row r="4000" spans="1:7" x14ac:dyDescent="0.3">
      <c r="A4000" s="20" t="s">
        <v>662</v>
      </c>
      <c r="B4000" s="102">
        <v>44114</v>
      </c>
      <c r="C4000" s="103">
        <v>0.23</v>
      </c>
      <c r="D4000" s="133">
        <v>2000</v>
      </c>
      <c r="E4000" s="108" t="str">
        <f>_xlfn.XLOOKUP($A4000,'Task3 Baza'!$A$2:$A$1999,'Task3 Baza'!$C$2:$C$1999,"non",0)</f>
        <v>Saatlı</v>
      </c>
      <c r="F4000" s="109" t="str">
        <f t="shared" si="128"/>
        <v>Gəncə</v>
      </c>
      <c r="G4000" s="110">
        <f t="shared" si="129"/>
        <v>20</v>
      </c>
    </row>
    <row r="4001" spans="1:7" x14ac:dyDescent="0.3">
      <c r="A4001" s="20" t="s">
        <v>280</v>
      </c>
      <c r="B4001" s="102">
        <v>44033</v>
      </c>
      <c r="C4001" s="103">
        <v>0.2</v>
      </c>
      <c r="D4001" s="133">
        <v>5800</v>
      </c>
      <c r="E4001" s="108" t="str">
        <f>_xlfn.XLOOKUP($A4001,'Task3 Baza'!$A$2:$A$1999,'Task3 Baza'!$C$2:$C$1999,"non",0)</f>
        <v>Naxçıvan</v>
      </c>
      <c r="F4001" s="109" t="str">
        <f t="shared" si="128"/>
        <v>Gəncə</v>
      </c>
      <c r="G4001" s="110">
        <f t="shared" si="129"/>
        <v>20</v>
      </c>
    </row>
    <row r="4002" spans="1:7" x14ac:dyDescent="0.3">
      <c r="A4002" s="20" t="s">
        <v>608</v>
      </c>
      <c r="B4002" s="102">
        <v>44565</v>
      </c>
      <c r="C4002" s="103">
        <v>0.24</v>
      </c>
      <c r="D4002" s="133">
        <v>2800</v>
      </c>
      <c r="E4002" s="108" t="str">
        <f>_xlfn.XLOOKUP($A4002,'Task3 Baza'!$A$2:$A$1999,'Task3 Baza'!$C$2:$C$1999,"non",0)</f>
        <v>İmişli</v>
      </c>
      <c r="F4002" s="109" t="str">
        <f t="shared" si="128"/>
        <v>Sumqayıt</v>
      </c>
      <c r="G4002" s="110">
        <f t="shared" si="129"/>
        <v>50</v>
      </c>
    </row>
    <row r="4003" spans="1:7" x14ac:dyDescent="0.3">
      <c r="A4003" s="20" t="s">
        <v>785</v>
      </c>
      <c r="B4003" s="102">
        <v>43875</v>
      </c>
      <c r="C4003" s="103">
        <v>0.23</v>
      </c>
      <c r="D4003" s="133">
        <v>5900</v>
      </c>
      <c r="E4003" s="108" t="str">
        <f>_xlfn.XLOOKUP($A4003,'Task3 Baza'!$A$2:$A$1999,'Task3 Baza'!$C$2:$C$1999,"non",0)</f>
        <v>Hacıqabul</v>
      </c>
      <c r="F4003" s="109" t="str">
        <f t="shared" si="128"/>
        <v>Sumqayıt</v>
      </c>
      <c r="G4003" s="110">
        <f t="shared" si="129"/>
        <v>50</v>
      </c>
    </row>
    <row r="4004" spans="1:7" x14ac:dyDescent="0.3">
      <c r="A4004" s="20" t="s">
        <v>1340</v>
      </c>
      <c r="B4004" s="102">
        <v>44155</v>
      </c>
      <c r="C4004" s="103">
        <v>0.19</v>
      </c>
      <c r="D4004" s="133">
        <v>3200</v>
      </c>
      <c r="E4004" s="108" t="str">
        <f>_xlfn.XLOOKUP($A4004,'Task3 Baza'!$A$2:$A$1999,'Task3 Baza'!$C$2:$C$1999,"non",0)</f>
        <v>Sabirabad</v>
      </c>
      <c r="F4004" s="109" t="str">
        <f t="shared" si="128"/>
        <v>Gəncə</v>
      </c>
      <c r="G4004" s="110">
        <f t="shared" si="129"/>
        <v>20</v>
      </c>
    </row>
    <row r="4005" spans="1:7" x14ac:dyDescent="0.3">
      <c r="A4005" s="20" t="s">
        <v>941</v>
      </c>
      <c r="B4005" s="102">
        <v>44260</v>
      </c>
      <c r="C4005" s="103">
        <v>0.17</v>
      </c>
      <c r="D4005" s="133">
        <v>11200</v>
      </c>
      <c r="E4005" s="108" t="str">
        <f>_xlfn.XLOOKUP($A4005,'Task3 Baza'!$A$2:$A$1999,'Task3 Baza'!$C$2:$C$1999,"non",0)</f>
        <v>Naftalan</v>
      </c>
      <c r="F4005" s="109" t="str">
        <f t="shared" si="128"/>
        <v>Gəncə</v>
      </c>
      <c r="G4005" s="110">
        <f t="shared" si="129"/>
        <v>20</v>
      </c>
    </row>
    <row r="4006" spans="1:7" x14ac:dyDescent="0.3">
      <c r="A4006" s="20" t="s">
        <v>1087</v>
      </c>
      <c r="B4006" s="102">
        <v>43574</v>
      </c>
      <c r="C4006" s="103">
        <v>0.24</v>
      </c>
      <c r="D4006" s="133">
        <v>3000</v>
      </c>
      <c r="E4006" s="108" t="str">
        <f>_xlfn.XLOOKUP($A4006,'Task3 Baza'!$A$2:$A$1999,'Task3 Baza'!$C$2:$C$1999,"non",0)</f>
        <v>Ağdaş</v>
      </c>
      <c r="F4006" s="109" t="str">
        <f t="shared" si="128"/>
        <v>Bakı</v>
      </c>
      <c r="G4006" s="110">
        <f t="shared" si="129"/>
        <v>10</v>
      </c>
    </row>
    <row r="4007" spans="1:7" x14ac:dyDescent="0.3">
      <c r="A4007" s="20" t="s">
        <v>434</v>
      </c>
      <c r="B4007" s="102">
        <v>43813</v>
      </c>
      <c r="C4007" s="103">
        <v>0.14000000000000001</v>
      </c>
      <c r="D4007" s="133">
        <v>12600</v>
      </c>
      <c r="E4007" s="108" t="str">
        <f>_xlfn.XLOOKUP($A4007,'Task3 Baza'!$A$2:$A$1999,'Task3 Baza'!$C$2:$C$1999,"non",0)</f>
        <v>Şirvan</v>
      </c>
      <c r="F4007" s="109" t="str">
        <f t="shared" si="128"/>
        <v>Lənkəran</v>
      </c>
      <c r="G4007" s="110">
        <f t="shared" si="129"/>
        <v>42</v>
      </c>
    </row>
    <row r="4008" spans="1:7" x14ac:dyDescent="0.3">
      <c r="A4008" s="20" t="s">
        <v>1805</v>
      </c>
      <c r="B4008" s="102">
        <v>44187</v>
      </c>
      <c r="C4008" s="103">
        <v>0.18</v>
      </c>
      <c r="D4008" s="133">
        <v>3900</v>
      </c>
      <c r="E4008" s="108" t="str">
        <f>_xlfn.XLOOKUP($A4008,'Task3 Baza'!$A$2:$A$1999,'Task3 Baza'!$C$2:$C$1999,"non",0)</f>
        <v>Culfa</v>
      </c>
      <c r="F4008" s="109" t="str">
        <f t="shared" si="128"/>
        <v>Bakı</v>
      </c>
      <c r="G4008" s="110">
        <f t="shared" si="129"/>
        <v>10</v>
      </c>
    </row>
    <row r="4009" spans="1:7" x14ac:dyDescent="0.3">
      <c r="A4009" s="20" t="s">
        <v>739</v>
      </c>
      <c r="B4009" s="102">
        <v>44174</v>
      </c>
      <c r="C4009" s="103">
        <v>0.22</v>
      </c>
      <c r="D4009" s="133">
        <v>12800</v>
      </c>
      <c r="E4009" s="108" t="str">
        <f>_xlfn.XLOOKUP($A4009,'Task3 Baza'!$A$2:$A$1999,'Task3 Baza'!$C$2:$C$1999,"non",0)</f>
        <v>Goranboy</v>
      </c>
      <c r="F4009" s="109" t="str">
        <f t="shared" si="128"/>
        <v>Sumqayıt</v>
      </c>
      <c r="G4009" s="110">
        <f t="shared" si="129"/>
        <v>50</v>
      </c>
    </row>
    <row r="4010" spans="1:7" x14ac:dyDescent="0.3">
      <c r="A4010" s="20" t="s">
        <v>1860</v>
      </c>
      <c r="B4010" s="102">
        <v>44585</v>
      </c>
      <c r="C4010" s="103">
        <v>0.2</v>
      </c>
      <c r="D4010" s="133">
        <v>12900</v>
      </c>
      <c r="E4010" s="108" t="str">
        <f>_xlfn.XLOOKUP($A4010,'Task3 Baza'!$A$2:$A$1999,'Task3 Baza'!$C$2:$C$1999,"non",0)</f>
        <v>Cəbrayıl</v>
      </c>
      <c r="F4010" s="109" t="str">
        <f t="shared" si="128"/>
        <v>Bakı</v>
      </c>
      <c r="G4010" s="110">
        <f t="shared" si="129"/>
        <v>10</v>
      </c>
    </row>
    <row r="4011" spans="1:7" x14ac:dyDescent="0.3">
      <c r="A4011" s="20" t="s">
        <v>1244</v>
      </c>
      <c r="B4011" s="102">
        <v>44719</v>
      </c>
      <c r="C4011" s="103">
        <v>0.2</v>
      </c>
      <c r="D4011" s="133">
        <v>10300</v>
      </c>
      <c r="E4011" s="108" t="str">
        <f>_xlfn.XLOOKUP($A4011,'Task3 Baza'!$A$2:$A$1999,'Task3 Baza'!$C$2:$C$1999,"non",0)</f>
        <v>Cəbrayıl</v>
      </c>
      <c r="F4011" s="109" t="str">
        <f t="shared" si="128"/>
        <v>Bakı</v>
      </c>
      <c r="G4011" s="110">
        <f t="shared" si="129"/>
        <v>10</v>
      </c>
    </row>
    <row r="4012" spans="1:7" x14ac:dyDescent="0.3">
      <c r="A4012" s="20" t="s">
        <v>1788</v>
      </c>
      <c r="B4012" s="102">
        <v>44148</v>
      </c>
      <c r="C4012" s="103">
        <v>0.17</v>
      </c>
      <c r="D4012" s="133">
        <v>12700</v>
      </c>
      <c r="E4012" s="108" t="str">
        <f>_xlfn.XLOOKUP($A4012,'Task3 Baza'!$A$2:$A$1999,'Task3 Baza'!$C$2:$C$1999,"non",0)</f>
        <v>Şahbuz</v>
      </c>
      <c r="F4012" s="109" t="str">
        <f t="shared" si="128"/>
        <v>Gəncə</v>
      </c>
      <c r="G4012" s="110">
        <f t="shared" si="129"/>
        <v>20</v>
      </c>
    </row>
    <row r="4013" spans="1:7" x14ac:dyDescent="0.3">
      <c r="A4013" s="20" t="s">
        <v>1516</v>
      </c>
      <c r="B4013" s="102">
        <v>43960</v>
      </c>
      <c r="C4013" s="103">
        <v>0.2</v>
      </c>
      <c r="D4013" s="133">
        <v>4400</v>
      </c>
      <c r="E4013" s="108" t="str">
        <f>_xlfn.XLOOKUP($A4013,'Task3 Baza'!$A$2:$A$1999,'Task3 Baza'!$C$2:$C$1999,"non",0)</f>
        <v>Yardımlı</v>
      </c>
      <c r="F4013" s="109" t="str">
        <f t="shared" si="128"/>
        <v>Lənkəran</v>
      </c>
      <c r="G4013" s="110">
        <f t="shared" si="129"/>
        <v>42</v>
      </c>
    </row>
    <row r="4014" spans="1:7" x14ac:dyDescent="0.3">
      <c r="A4014" s="20" t="s">
        <v>815</v>
      </c>
      <c r="B4014" s="102">
        <v>44708</v>
      </c>
      <c r="C4014" s="103">
        <v>0.19</v>
      </c>
      <c r="D4014" s="133">
        <v>6200</v>
      </c>
      <c r="E4014" s="108" t="str">
        <f>_xlfn.XLOOKUP($A4014,'Task3 Baza'!$A$2:$A$1999,'Task3 Baza'!$C$2:$C$1999,"non",0)</f>
        <v>Cəlilabad</v>
      </c>
      <c r="F4014" s="109" t="str">
        <f t="shared" si="128"/>
        <v>Bakı</v>
      </c>
      <c r="G4014" s="110">
        <f t="shared" si="129"/>
        <v>10</v>
      </c>
    </row>
    <row r="4015" spans="1:7" x14ac:dyDescent="0.3">
      <c r="A4015" s="20" t="s">
        <v>467</v>
      </c>
      <c r="B4015" s="102">
        <v>44178</v>
      </c>
      <c r="C4015" s="103">
        <v>0.17</v>
      </c>
      <c r="D4015" s="133">
        <v>6600</v>
      </c>
      <c r="E4015" s="108" t="str">
        <f>_xlfn.XLOOKUP($A4015,'Task3 Baza'!$A$2:$A$1999,'Task3 Baza'!$C$2:$C$1999,"non",0)</f>
        <v>Quba</v>
      </c>
      <c r="F4015" s="109" t="str">
        <f t="shared" si="128"/>
        <v>Gəncə</v>
      </c>
      <c r="G4015" s="110">
        <f t="shared" si="129"/>
        <v>20</v>
      </c>
    </row>
    <row r="4016" spans="1:7" x14ac:dyDescent="0.3">
      <c r="A4016" s="20" t="s">
        <v>1350</v>
      </c>
      <c r="B4016" s="102">
        <v>43594</v>
      </c>
      <c r="C4016" s="103">
        <v>0.17</v>
      </c>
      <c r="D4016" s="133">
        <v>10200</v>
      </c>
      <c r="E4016" s="108" t="str">
        <f>_xlfn.XLOOKUP($A4016,'Task3 Baza'!$A$2:$A$1999,'Task3 Baza'!$C$2:$C$1999,"non",0)</f>
        <v>Qusar</v>
      </c>
      <c r="F4016" s="109" t="str">
        <f t="shared" si="128"/>
        <v>Gəncə</v>
      </c>
      <c r="G4016" s="110">
        <f t="shared" si="129"/>
        <v>20</v>
      </c>
    </row>
    <row r="4017" spans="1:7" x14ac:dyDescent="0.3">
      <c r="A4017" s="20" t="s">
        <v>444</v>
      </c>
      <c r="B4017" s="102">
        <v>44732</v>
      </c>
      <c r="C4017" s="103">
        <v>0.19</v>
      </c>
      <c r="D4017" s="133">
        <v>12400</v>
      </c>
      <c r="E4017" s="108" t="str">
        <f>_xlfn.XLOOKUP($A4017,'Task3 Baza'!$A$2:$A$1999,'Task3 Baza'!$C$2:$C$1999,"non",0)</f>
        <v>Xocalı</v>
      </c>
      <c r="F4017" s="109" t="str">
        <f t="shared" si="128"/>
        <v>Sumqayıt</v>
      </c>
      <c r="G4017" s="110">
        <f t="shared" si="129"/>
        <v>50</v>
      </c>
    </row>
    <row r="4018" spans="1:7" x14ac:dyDescent="0.3">
      <c r="A4018" s="20" t="s">
        <v>1861</v>
      </c>
      <c r="B4018" s="102">
        <v>43722</v>
      </c>
      <c r="C4018" s="103">
        <v>0.24</v>
      </c>
      <c r="D4018" s="133">
        <v>6700</v>
      </c>
      <c r="E4018" s="108" t="str">
        <f>_xlfn.XLOOKUP($A4018,'Task3 Baza'!$A$2:$A$1999,'Task3 Baza'!$C$2:$C$1999,"non",0)</f>
        <v>Kəngərli</v>
      </c>
      <c r="F4018" s="109" t="str">
        <f t="shared" si="128"/>
        <v>Sumqayıt</v>
      </c>
      <c r="G4018" s="110">
        <f t="shared" si="129"/>
        <v>50</v>
      </c>
    </row>
    <row r="4019" spans="1:7" x14ac:dyDescent="0.3">
      <c r="A4019" s="20" t="s">
        <v>1407</v>
      </c>
      <c r="B4019" s="102">
        <v>44584</v>
      </c>
      <c r="C4019" s="103">
        <v>0.17</v>
      </c>
      <c r="D4019" s="133">
        <v>8300</v>
      </c>
      <c r="E4019" s="108" t="str">
        <f>_xlfn.XLOOKUP($A4019,'Task3 Baza'!$A$2:$A$1999,'Task3 Baza'!$C$2:$C$1999,"non",0)</f>
        <v>Sumqayıt</v>
      </c>
      <c r="F4019" s="109" t="str">
        <f t="shared" si="128"/>
        <v>Gəncə</v>
      </c>
      <c r="G4019" s="110">
        <f t="shared" si="129"/>
        <v>20</v>
      </c>
    </row>
    <row r="4020" spans="1:7" x14ac:dyDescent="0.3">
      <c r="A4020" s="20" t="s">
        <v>1861</v>
      </c>
      <c r="B4020" s="102">
        <v>44421</v>
      </c>
      <c r="C4020" s="103">
        <v>0.16</v>
      </c>
      <c r="D4020" s="133">
        <v>8900</v>
      </c>
      <c r="E4020" s="108" t="str">
        <f>_xlfn.XLOOKUP($A4020,'Task3 Baza'!$A$2:$A$1999,'Task3 Baza'!$C$2:$C$1999,"non",0)</f>
        <v>Kəngərli</v>
      </c>
      <c r="F4020" s="109" t="str">
        <f t="shared" si="128"/>
        <v>Sumqayıt</v>
      </c>
      <c r="G4020" s="110">
        <f t="shared" si="129"/>
        <v>50</v>
      </c>
    </row>
    <row r="4021" spans="1:7" x14ac:dyDescent="0.3">
      <c r="A4021" s="20" t="s">
        <v>172</v>
      </c>
      <c r="B4021" s="102">
        <v>44260</v>
      </c>
      <c r="C4021" s="103">
        <v>0.23</v>
      </c>
      <c r="D4021" s="133">
        <v>7400</v>
      </c>
      <c r="E4021" s="108" t="str">
        <f>_xlfn.XLOOKUP($A4021,'Task3 Baza'!$A$2:$A$1999,'Task3 Baza'!$C$2:$C$1999,"non",0)</f>
        <v>Naxçıvan</v>
      </c>
      <c r="F4021" s="109" t="str">
        <f t="shared" si="128"/>
        <v>Gəncə</v>
      </c>
      <c r="G4021" s="110">
        <f t="shared" si="129"/>
        <v>20</v>
      </c>
    </row>
    <row r="4022" spans="1:7" x14ac:dyDescent="0.3">
      <c r="A4022" s="20" t="s">
        <v>522</v>
      </c>
      <c r="B4022" s="102">
        <v>44245</v>
      </c>
      <c r="C4022" s="103">
        <v>0.16</v>
      </c>
      <c r="D4022" s="133">
        <v>10800</v>
      </c>
      <c r="E4022" s="108" t="str">
        <f>_xlfn.XLOOKUP($A4022,'Task3 Baza'!$A$2:$A$1999,'Task3 Baza'!$C$2:$C$1999,"non",0)</f>
        <v>Xocalı</v>
      </c>
      <c r="F4022" s="109" t="str">
        <f t="shared" si="128"/>
        <v>Sumqayıt</v>
      </c>
      <c r="G4022" s="110">
        <f t="shared" si="129"/>
        <v>50</v>
      </c>
    </row>
    <row r="4023" spans="1:7" x14ac:dyDescent="0.3">
      <c r="A4023" s="20" t="s">
        <v>296</v>
      </c>
      <c r="B4023" s="102">
        <v>43559</v>
      </c>
      <c r="C4023" s="103">
        <v>0.17</v>
      </c>
      <c r="D4023" s="133">
        <v>7800</v>
      </c>
      <c r="E4023" s="108" t="str">
        <f>_xlfn.XLOOKUP($A4023,'Task3 Baza'!$A$2:$A$1999,'Task3 Baza'!$C$2:$C$1999,"non",0)</f>
        <v>Gəncə</v>
      </c>
      <c r="F4023" s="109" t="str">
        <f t="shared" si="128"/>
        <v>Sumqayıt</v>
      </c>
      <c r="G4023" s="110">
        <f t="shared" si="129"/>
        <v>50</v>
      </c>
    </row>
    <row r="4024" spans="1:7" x14ac:dyDescent="0.3">
      <c r="A4024" s="20" t="s">
        <v>266</v>
      </c>
      <c r="B4024" s="102">
        <v>44386</v>
      </c>
      <c r="C4024" s="103">
        <v>0.22</v>
      </c>
      <c r="D4024" s="133">
        <v>11300</v>
      </c>
      <c r="E4024" s="108" t="str">
        <f>_xlfn.XLOOKUP($A4024,'Task3 Baza'!$A$2:$A$1999,'Task3 Baza'!$C$2:$C$1999,"non",0)</f>
        <v>Tovuz</v>
      </c>
      <c r="F4024" s="109" t="str">
        <f t="shared" si="128"/>
        <v>Lənkəran</v>
      </c>
      <c r="G4024" s="110">
        <f t="shared" si="129"/>
        <v>42</v>
      </c>
    </row>
    <row r="4025" spans="1:7" x14ac:dyDescent="0.3">
      <c r="A4025" s="20" t="s">
        <v>1587</v>
      </c>
      <c r="B4025" s="102">
        <v>43687</v>
      </c>
      <c r="C4025" s="103">
        <v>0.2</v>
      </c>
      <c r="D4025" s="133">
        <v>3900</v>
      </c>
      <c r="E4025" s="108" t="str">
        <f>_xlfn.XLOOKUP($A4025,'Task3 Baza'!$A$2:$A$1999,'Task3 Baza'!$C$2:$C$1999,"non",0)</f>
        <v>Naftalan</v>
      </c>
      <c r="F4025" s="109" t="str">
        <f t="shared" si="128"/>
        <v>Gəncə</v>
      </c>
      <c r="G4025" s="110">
        <f t="shared" si="129"/>
        <v>20</v>
      </c>
    </row>
    <row r="4026" spans="1:7" x14ac:dyDescent="0.3">
      <c r="A4026" s="20" t="s">
        <v>460</v>
      </c>
      <c r="B4026" s="102">
        <v>43695</v>
      </c>
      <c r="C4026" s="103">
        <v>0.22</v>
      </c>
      <c r="D4026" s="133">
        <v>10500</v>
      </c>
      <c r="E4026" s="108" t="str">
        <f>_xlfn.XLOOKUP($A4026,'Task3 Baza'!$A$2:$A$1999,'Task3 Baza'!$C$2:$C$1999,"non",0)</f>
        <v>Astara</v>
      </c>
      <c r="F4026" s="109" t="str">
        <f t="shared" si="128"/>
        <v>Bakı</v>
      </c>
      <c r="G4026" s="110">
        <f t="shared" si="129"/>
        <v>10</v>
      </c>
    </row>
    <row r="4027" spans="1:7" x14ac:dyDescent="0.3">
      <c r="A4027" s="20" t="s">
        <v>161</v>
      </c>
      <c r="B4027" s="102">
        <v>44027</v>
      </c>
      <c r="C4027" s="103">
        <v>0.22</v>
      </c>
      <c r="D4027" s="133">
        <v>1000</v>
      </c>
      <c r="E4027" s="108" t="str">
        <f>_xlfn.XLOOKUP($A4027,'Task3 Baza'!$A$2:$A$1999,'Task3 Baza'!$C$2:$C$1999,"non",0)</f>
        <v>Bakı</v>
      </c>
      <c r="F4027" s="109" t="str">
        <f t="shared" si="128"/>
        <v>Bakı</v>
      </c>
      <c r="G4027" s="110">
        <f t="shared" si="129"/>
        <v>10</v>
      </c>
    </row>
    <row r="4028" spans="1:7" x14ac:dyDescent="0.3">
      <c r="A4028" s="20" t="s">
        <v>1698</v>
      </c>
      <c r="B4028" s="102">
        <v>44577</v>
      </c>
      <c r="C4028" s="103">
        <v>0.24</v>
      </c>
      <c r="D4028" s="133">
        <v>4200</v>
      </c>
      <c r="E4028" s="108" t="str">
        <f>_xlfn.XLOOKUP($A4028,'Task3 Baza'!$A$2:$A$1999,'Task3 Baza'!$C$2:$C$1999,"non",0)</f>
        <v>Şərur</v>
      </c>
      <c r="F4028" s="109" t="str">
        <f t="shared" si="128"/>
        <v>Lənkəran</v>
      </c>
      <c r="G4028" s="110">
        <f t="shared" si="129"/>
        <v>42</v>
      </c>
    </row>
    <row r="4029" spans="1:7" x14ac:dyDescent="0.3">
      <c r="A4029" s="20" t="s">
        <v>1412</v>
      </c>
      <c r="B4029" s="102">
        <v>44192</v>
      </c>
      <c r="C4029" s="103">
        <v>0.21</v>
      </c>
      <c r="D4029" s="133">
        <v>12000</v>
      </c>
      <c r="E4029" s="108" t="str">
        <f>_xlfn.XLOOKUP($A4029,'Task3 Baza'!$A$2:$A$1999,'Task3 Baza'!$C$2:$C$1999,"non",0)</f>
        <v>Ağcabədi</v>
      </c>
      <c r="F4029" s="109" t="str">
        <f t="shared" si="128"/>
        <v>Bakı</v>
      </c>
      <c r="G4029" s="110">
        <f t="shared" si="129"/>
        <v>10</v>
      </c>
    </row>
    <row r="4030" spans="1:7" x14ac:dyDescent="0.3">
      <c r="A4030" s="20" t="s">
        <v>246</v>
      </c>
      <c r="B4030" s="102">
        <v>44839</v>
      </c>
      <c r="C4030" s="103">
        <v>0.24</v>
      </c>
      <c r="D4030" s="133">
        <v>5700</v>
      </c>
      <c r="E4030" s="108" t="str">
        <f>_xlfn.XLOOKUP($A4030,'Task3 Baza'!$A$2:$A$1999,'Task3 Baza'!$C$2:$C$1999,"non",0)</f>
        <v>Qax</v>
      </c>
      <c r="F4030" s="109" t="str">
        <f t="shared" si="128"/>
        <v>Sumqayıt</v>
      </c>
      <c r="G4030" s="110">
        <f t="shared" si="129"/>
        <v>50</v>
      </c>
    </row>
    <row r="4031" spans="1:7" x14ac:dyDescent="0.3">
      <c r="A4031" s="20" t="s">
        <v>638</v>
      </c>
      <c r="B4031" s="102">
        <v>44320</v>
      </c>
      <c r="C4031" s="103">
        <v>0.16</v>
      </c>
      <c r="D4031" s="133">
        <v>4300</v>
      </c>
      <c r="E4031" s="108" t="str">
        <f>_xlfn.XLOOKUP($A4031,'Task3 Baza'!$A$2:$A$1999,'Task3 Baza'!$C$2:$C$1999,"non",0)</f>
        <v>Xızı</v>
      </c>
      <c r="F4031" s="109" t="str">
        <f t="shared" si="128"/>
        <v>Sumqayıt</v>
      </c>
      <c r="G4031" s="110">
        <f t="shared" si="129"/>
        <v>50</v>
      </c>
    </row>
    <row r="4032" spans="1:7" x14ac:dyDescent="0.3">
      <c r="A4032" s="20" t="s">
        <v>860</v>
      </c>
      <c r="B4032" s="102">
        <v>44423</v>
      </c>
      <c r="C4032" s="103">
        <v>0.19</v>
      </c>
      <c r="D4032" s="133">
        <v>11200</v>
      </c>
      <c r="E4032" s="108" t="str">
        <f>_xlfn.XLOOKUP($A4032,'Task3 Baza'!$A$2:$A$1999,'Task3 Baza'!$C$2:$C$1999,"non",0)</f>
        <v>Şahbuz</v>
      </c>
      <c r="F4032" s="109" t="str">
        <f t="shared" si="128"/>
        <v>Gəncə</v>
      </c>
      <c r="G4032" s="110">
        <f t="shared" si="129"/>
        <v>20</v>
      </c>
    </row>
    <row r="4033" spans="1:7" x14ac:dyDescent="0.3">
      <c r="A4033" s="20" t="s">
        <v>661</v>
      </c>
      <c r="B4033" s="102">
        <v>44466</v>
      </c>
      <c r="C4033" s="103">
        <v>0.15</v>
      </c>
      <c r="D4033" s="133">
        <v>6300</v>
      </c>
      <c r="E4033" s="108" t="str">
        <f>_xlfn.XLOOKUP($A4033,'Task3 Baza'!$A$2:$A$1999,'Task3 Baza'!$C$2:$C$1999,"non",0)</f>
        <v>Culfa</v>
      </c>
      <c r="F4033" s="109" t="str">
        <f t="shared" si="128"/>
        <v>Bakı</v>
      </c>
      <c r="G4033" s="110">
        <f t="shared" si="129"/>
        <v>10</v>
      </c>
    </row>
    <row r="4034" spans="1:7" x14ac:dyDescent="0.3">
      <c r="A4034" s="20" t="s">
        <v>870</v>
      </c>
      <c r="B4034" s="102">
        <v>43555</v>
      </c>
      <c r="C4034" s="103">
        <v>0.21</v>
      </c>
      <c r="D4034" s="133">
        <v>4000</v>
      </c>
      <c r="E4034" s="108" t="str">
        <f>_xlfn.XLOOKUP($A4034,'Task3 Baza'!$A$2:$A$1999,'Task3 Baza'!$C$2:$C$1999,"non",0)</f>
        <v>Ağsu</v>
      </c>
      <c r="F4034" s="109" t="str">
        <f t="shared" ref="F4034:F4097" si="130">VLOOKUP($E4034,$I$3:$K$75,2,0)</f>
        <v>Bakı</v>
      </c>
      <c r="G4034" s="110">
        <f t="shared" ref="G4034:G4097" si="131">VLOOKUP(VLOOKUP($E4034,$I$3:$J$75,2,0),$L$3:$M$6,2,0)</f>
        <v>10</v>
      </c>
    </row>
    <row r="4035" spans="1:7" x14ac:dyDescent="0.3">
      <c r="A4035" s="20" t="s">
        <v>1574</v>
      </c>
      <c r="B4035" s="102">
        <v>44319</v>
      </c>
      <c r="C4035" s="103">
        <v>0.21</v>
      </c>
      <c r="D4035" s="133">
        <v>1000</v>
      </c>
      <c r="E4035" s="108" t="str">
        <f>_xlfn.XLOOKUP($A4035,'Task3 Baza'!$A$2:$A$1999,'Task3 Baza'!$C$2:$C$1999,"non",0)</f>
        <v>Qubadlı</v>
      </c>
      <c r="F4035" s="109" t="str">
        <f t="shared" si="130"/>
        <v>Gəncə</v>
      </c>
      <c r="G4035" s="110">
        <f t="shared" si="131"/>
        <v>20</v>
      </c>
    </row>
    <row r="4036" spans="1:7" x14ac:dyDescent="0.3">
      <c r="A4036" s="20" t="s">
        <v>1762</v>
      </c>
      <c r="B4036" s="102">
        <v>44097</v>
      </c>
      <c r="C4036" s="103">
        <v>0.23</v>
      </c>
      <c r="D4036" s="133">
        <v>9900</v>
      </c>
      <c r="E4036" s="108" t="str">
        <f>_xlfn.XLOOKUP($A4036,'Task3 Baza'!$A$2:$A$1999,'Task3 Baza'!$C$2:$C$1999,"non",0)</f>
        <v>Salyan</v>
      </c>
      <c r="F4036" s="109" t="str">
        <f t="shared" si="130"/>
        <v>Gəncə</v>
      </c>
      <c r="G4036" s="110">
        <f t="shared" si="131"/>
        <v>20</v>
      </c>
    </row>
    <row r="4037" spans="1:7" x14ac:dyDescent="0.3">
      <c r="A4037" s="20" t="s">
        <v>1862</v>
      </c>
      <c r="B4037" s="102">
        <v>44186</v>
      </c>
      <c r="C4037" s="103">
        <v>0.2</v>
      </c>
      <c r="D4037" s="133">
        <v>2100</v>
      </c>
      <c r="E4037" s="108" t="str">
        <f>_xlfn.XLOOKUP($A4037,'Task3 Baza'!$A$2:$A$1999,'Task3 Baza'!$C$2:$C$1999,"non",0)</f>
        <v>Lənkəran</v>
      </c>
      <c r="F4037" s="109" t="str">
        <f t="shared" si="130"/>
        <v>Gəncə</v>
      </c>
      <c r="G4037" s="110">
        <f t="shared" si="131"/>
        <v>20</v>
      </c>
    </row>
    <row r="4038" spans="1:7" x14ac:dyDescent="0.3">
      <c r="A4038" s="20" t="s">
        <v>1828</v>
      </c>
      <c r="B4038" s="102">
        <v>44273</v>
      </c>
      <c r="C4038" s="103">
        <v>0.14000000000000001</v>
      </c>
      <c r="D4038" s="133">
        <v>5200</v>
      </c>
      <c r="E4038" s="108" t="str">
        <f>_xlfn.XLOOKUP($A4038,'Task3 Baza'!$A$2:$A$1999,'Task3 Baza'!$C$2:$C$1999,"non",0)</f>
        <v>Qobustan</v>
      </c>
      <c r="F4038" s="109" t="str">
        <f t="shared" si="130"/>
        <v>Gəncə</v>
      </c>
      <c r="G4038" s="110">
        <f t="shared" si="131"/>
        <v>20</v>
      </c>
    </row>
    <row r="4039" spans="1:7" x14ac:dyDescent="0.3">
      <c r="A4039" s="20" t="s">
        <v>1806</v>
      </c>
      <c r="B4039" s="102">
        <v>43823</v>
      </c>
      <c r="C4039" s="103">
        <v>0.22</v>
      </c>
      <c r="D4039" s="133">
        <v>7100</v>
      </c>
      <c r="E4039" s="108" t="str">
        <f>_xlfn.XLOOKUP($A4039,'Task3 Baza'!$A$2:$A$1999,'Task3 Baza'!$C$2:$C$1999,"non",0)</f>
        <v>Siyəzən</v>
      </c>
      <c r="F4039" s="109" t="str">
        <f t="shared" si="130"/>
        <v>Gəncə</v>
      </c>
      <c r="G4039" s="110">
        <f t="shared" si="131"/>
        <v>20</v>
      </c>
    </row>
    <row r="4040" spans="1:7" x14ac:dyDescent="0.3">
      <c r="A4040" s="20" t="s">
        <v>1863</v>
      </c>
      <c r="B4040" s="102">
        <v>44001</v>
      </c>
      <c r="C4040" s="103">
        <v>0.19</v>
      </c>
      <c r="D4040" s="133">
        <v>12500</v>
      </c>
      <c r="E4040" s="108" t="str">
        <f>_xlfn.XLOOKUP($A4040,'Task3 Baza'!$A$2:$A$1999,'Task3 Baza'!$C$2:$C$1999,"non",0)</f>
        <v>Qax</v>
      </c>
      <c r="F4040" s="109" t="str">
        <f t="shared" si="130"/>
        <v>Sumqayıt</v>
      </c>
      <c r="G4040" s="110">
        <f t="shared" si="131"/>
        <v>50</v>
      </c>
    </row>
    <row r="4041" spans="1:7" x14ac:dyDescent="0.3">
      <c r="A4041" s="20" t="s">
        <v>922</v>
      </c>
      <c r="B4041" s="102">
        <v>44281</v>
      </c>
      <c r="C4041" s="103">
        <v>0.15</v>
      </c>
      <c r="D4041" s="133">
        <v>9800</v>
      </c>
      <c r="E4041" s="108" t="str">
        <f>_xlfn.XLOOKUP($A4041,'Task3 Baza'!$A$2:$A$1999,'Task3 Baza'!$C$2:$C$1999,"non",0)</f>
        <v>Şəmkir</v>
      </c>
      <c r="F4041" s="109" t="str">
        <f t="shared" si="130"/>
        <v>Lənkəran</v>
      </c>
      <c r="G4041" s="110">
        <f t="shared" si="131"/>
        <v>42</v>
      </c>
    </row>
    <row r="4042" spans="1:7" x14ac:dyDescent="0.3">
      <c r="A4042" s="20" t="s">
        <v>396</v>
      </c>
      <c r="B4042" s="102">
        <v>44538</v>
      </c>
      <c r="C4042" s="103">
        <v>0.18</v>
      </c>
      <c r="D4042" s="133">
        <v>1700</v>
      </c>
      <c r="E4042" s="108" t="str">
        <f>_xlfn.XLOOKUP($A4042,'Task3 Baza'!$A$2:$A$1999,'Task3 Baza'!$C$2:$C$1999,"non",0)</f>
        <v>Zaqatala</v>
      </c>
      <c r="F4042" s="109" t="str">
        <f t="shared" si="130"/>
        <v>Lənkəran</v>
      </c>
      <c r="G4042" s="110">
        <f t="shared" si="131"/>
        <v>42</v>
      </c>
    </row>
    <row r="4043" spans="1:7" x14ac:dyDescent="0.3">
      <c r="A4043" s="20" t="s">
        <v>1088</v>
      </c>
      <c r="B4043" s="102">
        <v>44118</v>
      </c>
      <c r="C4043" s="103">
        <v>0.18</v>
      </c>
      <c r="D4043" s="133">
        <v>10500</v>
      </c>
      <c r="E4043" s="108" t="str">
        <f>_xlfn.XLOOKUP($A4043,'Task3 Baza'!$A$2:$A$1999,'Task3 Baza'!$C$2:$C$1999,"non",0)</f>
        <v>Gədəbəy</v>
      </c>
      <c r="F4043" s="109" t="str">
        <f t="shared" si="130"/>
        <v>Sumqayıt</v>
      </c>
      <c r="G4043" s="110">
        <f t="shared" si="131"/>
        <v>50</v>
      </c>
    </row>
    <row r="4044" spans="1:7" x14ac:dyDescent="0.3">
      <c r="A4044" s="20" t="s">
        <v>1011</v>
      </c>
      <c r="B4044" s="102">
        <v>44392</v>
      </c>
      <c r="C4044" s="103">
        <v>0.18</v>
      </c>
      <c r="D4044" s="133">
        <v>12300</v>
      </c>
      <c r="E4044" s="108" t="str">
        <f>_xlfn.XLOOKUP($A4044,'Task3 Baza'!$A$2:$A$1999,'Task3 Baza'!$C$2:$C$1999,"non",0)</f>
        <v>Daşkəsən</v>
      </c>
      <c r="F4044" s="109" t="str">
        <f t="shared" si="130"/>
        <v>Bakı</v>
      </c>
      <c r="G4044" s="110">
        <f t="shared" si="131"/>
        <v>10</v>
      </c>
    </row>
    <row r="4045" spans="1:7" x14ac:dyDescent="0.3">
      <c r="A4045" s="20" t="s">
        <v>1738</v>
      </c>
      <c r="B4045" s="102">
        <v>44064</v>
      </c>
      <c r="C4045" s="103">
        <v>0.16</v>
      </c>
      <c r="D4045" s="133">
        <v>3300</v>
      </c>
      <c r="E4045" s="108" t="str">
        <f>_xlfn.XLOOKUP($A4045,'Task3 Baza'!$A$2:$A$1999,'Task3 Baza'!$C$2:$C$1999,"non",0)</f>
        <v>Siyəzən</v>
      </c>
      <c r="F4045" s="109" t="str">
        <f t="shared" si="130"/>
        <v>Gəncə</v>
      </c>
      <c r="G4045" s="110">
        <f t="shared" si="131"/>
        <v>20</v>
      </c>
    </row>
    <row r="4046" spans="1:7" x14ac:dyDescent="0.3">
      <c r="A4046" s="20" t="s">
        <v>701</v>
      </c>
      <c r="B4046" s="102">
        <v>44090</v>
      </c>
      <c r="C4046" s="103">
        <v>0.2</v>
      </c>
      <c r="D4046" s="133">
        <v>4200</v>
      </c>
      <c r="E4046" s="108" t="str">
        <f>_xlfn.XLOOKUP($A4046,'Task3 Baza'!$A$2:$A$1999,'Task3 Baza'!$C$2:$C$1999,"non",0)</f>
        <v>Göyçay</v>
      </c>
      <c r="F4046" s="109" t="str">
        <f t="shared" si="130"/>
        <v>Sumqayıt</v>
      </c>
      <c r="G4046" s="110">
        <f t="shared" si="131"/>
        <v>50</v>
      </c>
    </row>
    <row r="4047" spans="1:7" x14ac:dyDescent="0.3">
      <c r="A4047" s="20" t="s">
        <v>1188</v>
      </c>
      <c r="B4047" s="102">
        <v>43829</v>
      </c>
      <c r="C4047" s="103">
        <v>0.24</v>
      </c>
      <c r="D4047" s="133">
        <v>5500</v>
      </c>
      <c r="E4047" s="108" t="str">
        <f>_xlfn.XLOOKUP($A4047,'Task3 Baza'!$A$2:$A$1999,'Task3 Baza'!$C$2:$C$1999,"non",0)</f>
        <v>Abşeron</v>
      </c>
      <c r="F4047" s="109" t="str">
        <f t="shared" si="130"/>
        <v>Bakı</v>
      </c>
      <c r="G4047" s="110">
        <f t="shared" si="131"/>
        <v>10</v>
      </c>
    </row>
    <row r="4048" spans="1:7" x14ac:dyDescent="0.3">
      <c r="A4048" s="20" t="s">
        <v>1864</v>
      </c>
      <c r="B4048" s="102">
        <v>43952</v>
      </c>
      <c r="C4048" s="103">
        <v>0.2</v>
      </c>
      <c r="D4048" s="133">
        <v>10000</v>
      </c>
      <c r="E4048" s="108" t="str">
        <f>_xlfn.XLOOKUP($A4048,'Task3 Baza'!$A$2:$A$1999,'Task3 Baza'!$C$2:$C$1999,"non",0)</f>
        <v>Quba</v>
      </c>
      <c r="F4048" s="109" t="str">
        <f t="shared" si="130"/>
        <v>Gəncə</v>
      </c>
      <c r="G4048" s="110">
        <f t="shared" si="131"/>
        <v>20</v>
      </c>
    </row>
    <row r="4049" spans="1:7" x14ac:dyDescent="0.3">
      <c r="A4049" s="20" t="s">
        <v>1381</v>
      </c>
      <c r="B4049" s="102">
        <v>43905</v>
      </c>
      <c r="C4049" s="103">
        <v>0.21</v>
      </c>
      <c r="D4049" s="133">
        <v>4900</v>
      </c>
      <c r="E4049" s="108" t="str">
        <f>_xlfn.XLOOKUP($A4049,'Task3 Baza'!$A$2:$A$1999,'Task3 Baza'!$C$2:$C$1999,"non",0)</f>
        <v>Daşkəsən</v>
      </c>
      <c r="F4049" s="109" t="str">
        <f t="shared" si="130"/>
        <v>Bakı</v>
      </c>
      <c r="G4049" s="110">
        <f t="shared" si="131"/>
        <v>10</v>
      </c>
    </row>
    <row r="4050" spans="1:7" x14ac:dyDescent="0.3">
      <c r="A4050" s="20" t="s">
        <v>1124</v>
      </c>
      <c r="B4050" s="102">
        <v>44576</v>
      </c>
      <c r="C4050" s="103">
        <v>0.22</v>
      </c>
      <c r="D4050" s="133">
        <v>4000</v>
      </c>
      <c r="E4050" s="108" t="str">
        <f>_xlfn.XLOOKUP($A4050,'Task3 Baza'!$A$2:$A$1999,'Task3 Baza'!$C$2:$C$1999,"non",0)</f>
        <v>Naxçıvan</v>
      </c>
      <c r="F4050" s="109" t="str">
        <f t="shared" si="130"/>
        <v>Gəncə</v>
      </c>
      <c r="G4050" s="110">
        <f t="shared" si="131"/>
        <v>20</v>
      </c>
    </row>
    <row r="4051" spans="1:7" x14ac:dyDescent="0.3">
      <c r="A4051" s="20" t="s">
        <v>442</v>
      </c>
      <c r="B4051" s="102">
        <v>43646</v>
      </c>
      <c r="C4051" s="103">
        <v>0.17</v>
      </c>
      <c r="D4051" s="133">
        <v>13000</v>
      </c>
      <c r="E4051" s="108" t="str">
        <f>_xlfn.XLOOKUP($A4051,'Task3 Baza'!$A$2:$A$1999,'Task3 Baza'!$C$2:$C$1999,"non",0)</f>
        <v>Lerik</v>
      </c>
      <c r="F4051" s="109" t="str">
        <f t="shared" si="130"/>
        <v>Gəncə</v>
      </c>
      <c r="G4051" s="110">
        <f t="shared" si="131"/>
        <v>20</v>
      </c>
    </row>
    <row r="4052" spans="1:7" x14ac:dyDescent="0.3">
      <c r="A4052" s="20" t="s">
        <v>1642</v>
      </c>
      <c r="B4052" s="102">
        <v>44161</v>
      </c>
      <c r="C4052" s="103">
        <v>0.24</v>
      </c>
      <c r="D4052" s="133">
        <v>4600</v>
      </c>
      <c r="E4052" s="108" t="str">
        <f>_xlfn.XLOOKUP($A4052,'Task3 Baza'!$A$2:$A$1999,'Task3 Baza'!$C$2:$C$1999,"non",0)</f>
        <v>Yardımlı</v>
      </c>
      <c r="F4052" s="109" t="str">
        <f t="shared" si="130"/>
        <v>Lənkəran</v>
      </c>
      <c r="G4052" s="110">
        <f t="shared" si="131"/>
        <v>42</v>
      </c>
    </row>
    <row r="4053" spans="1:7" x14ac:dyDescent="0.3">
      <c r="A4053" s="20" t="s">
        <v>1619</v>
      </c>
      <c r="B4053" s="102">
        <v>44040</v>
      </c>
      <c r="C4053" s="103">
        <v>0.2</v>
      </c>
      <c r="D4053" s="133">
        <v>1000</v>
      </c>
      <c r="E4053" s="108" t="str">
        <f>_xlfn.XLOOKUP($A4053,'Task3 Baza'!$A$2:$A$1999,'Task3 Baza'!$C$2:$C$1999,"non",0)</f>
        <v>Laçın</v>
      </c>
      <c r="F4053" s="109" t="str">
        <f t="shared" si="130"/>
        <v>Gəncə</v>
      </c>
      <c r="G4053" s="110">
        <f t="shared" si="131"/>
        <v>20</v>
      </c>
    </row>
    <row r="4054" spans="1:7" x14ac:dyDescent="0.3">
      <c r="A4054" s="20" t="s">
        <v>1222</v>
      </c>
      <c r="B4054" s="102">
        <v>44463</v>
      </c>
      <c r="C4054" s="103">
        <v>0.21</v>
      </c>
      <c r="D4054" s="133">
        <v>10800</v>
      </c>
      <c r="E4054" s="108" t="str">
        <f>_xlfn.XLOOKUP($A4054,'Task3 Baza'!$A$2:$A$1999,'Task3 Baza'!$C$2:$C$1999,"non",0)</f>
        <v>Şabran</v>
      </c>
      <c r="F4054" s="109" t="str">
        <f t="shared" si="130"/>
        <v>Gəncə</v>
      </c>
      <c r="G4054" s="110">
        <f t="shared" si="131"/>
        <v>20</v>
      </c>
    </row>
    <row r="4055" spans="1:7" x14ac:dyDescent="0.3">
      <c r="A4055" s="20" t="s">
        <v>1865</v>
      </c>
      <c r="B4055" s="102">
        <v>44093</v>
      </c>
      <c r="C4055" s="103">
        <v>0.14000000000000001</v>
      </c>
      <c r="D4055" s="133">
        <v>11000</v>
      </c>
      <c r="E4055" s="108" t="str">
        <f>_xlfn.XLOOKUP($A4055,'Task3 Baza'!$A$2:$A$1999,'Task3 Baza'!$C$2:$C$1999,"non",0)</f>
        <v>Ağstafa</v>
      </c>
      <c r="F4055" s="109" t="str">
        <f t="shared" si="130"/>
        <v>Bakı</v>
      </c>
      <c r="G4055" s="110">
        <f t="shared" si="131"/>
        <v>10</v>
      </c>
    </row>
    <row r="4056" spans="1:7" x14ac:dyDescent="0.3">
      <c r="A4056" s="20" t="s">
        <v>547</v>
      </c>
      <c r="B4056" s="102">
        <v>43863</v>
      </c>
      <c r="C4056" s="103">
        <v>0.18</v>
      </c>
      <c r="D4056" s="133">
        <v>4600</v>
      </c>
      <c r="E4056" s="108" t="str">
        <f>_xlfn.XLOOKUP($A4056,'Task3 Baza'!$A$2:$A$1999,'Task3 Baza'!$C$2:$C$1999,"non",0)</f>
        <v>Ucar</v>
      </c>
      <c r="F4056" s="109" t="str">
        <f t="shared" si="130"/>
        <v>Lənkəran</v>
      </c>
      <c r="G4056" s="110">
        <f t="shared" si="131"/>
        <v>42</v>
      </c>
    </row>
    <row r="4057" spans="1:7" x14ac:dyDescent="0.3">
      <c r="A4057" s="20" t="s">
        <v>681</v>
      </c>
      <c r="B4057" s="102">
        <v>43481</v>
      </c>
      <c r="C4057" s="103">
        <v>0.19</v>
      </c>
      <c r="D4057" s="133">
        <v>10400</v>
      </c>
      <c r="E4057" s="108" t="str">
        <f>_xlfn.XLOOKUP($A4057,'Task3 Baza'!$A$2:$A$1999,'Task3 Baza'!$C$2:$C$1999,"non",0)</f>
        <v>Ağsu</v>
      </c>
      <c r="F4057" s="109" t="str">
        <f t="shared" si="130"/>
        <v>Bakı</v>
      </c>
      <c r="G4057" s="110">
        <f t="shared" si="131"/>
        <v>10</v>
      </c>
    </row>
    <row r="4058" spans="1:7" x14ac:dyDescent="0.3">
      <c r="A4058" s="20" t="s">
        <v>1435</v>
      </c>
      <c r="B4058" s="102">
        <v>44041</v>
      </c>
      <c r="C4058" s="103">
        <v>0.2</v>
      </c>
      <c r="D4058" s="133">
        <v>7200</v>
      </c>
      <c r="E4058" s="108" t="str">
        <f>_xlfn.XLOOKUP($A4058,'Task3 Baza'!$A$2:$A$1999,'Task3 Baza'!$C$2:$C$1999,"non",0)</f>
        <v>Hacıqabul</v>
      </c>
      <c r="F4058" s="109" t="str">
        <f t="shared" si="130"/>
        <v>Sumqayıt</v>
      </c>
      <c r="G4058" s="110">
        <f t="shared" si="131"/>
        <v>50</v>
      </c>
    </row>
    <row r="4059" spans="1:7" x14ac:dyDescent="0.3">
      <c r="A4059" s="20" t="s">
        <v>1866</v>
      </c>
      <c r="B4059" s="102">
        <v>44483</v>
      </c>
      <c r="C4059" s="103">
        <v>0.16</v>
      </c>
      <c r="D4059" s="133">
        <v>11200</v>
      </c>
      <c r="E4059" s="108" t="str">
        <f>_xlfn.XLOOKUP($A4059,'Task3 Baza'!$A$2:$A$1999,'Task3 Baza'!$C$2:$C$1999,"non",0)</f>
        <v>Ağsu</v>
      </c>
      <c r="F4059" s="109" t="str">
        <f t="shared" si="130"/>
        <v>Bakı</v>
      </c>
      <c r="G4059" s="110">
        <f t="shared" si="131"/>
        <v>10</v>
      </c>
    </row>
    <row r="4060" spans="1:7" x14ac:dyDescent="0.3">
      <c r="A4060" s="20" t="s">
        <v>960</v>
      </c>
      <c r="B4060" s="102">
        <v>44013</v>
      </c>
      <c r="C4060" s="103">
        <v>0.17</v>
      </c>
      <c r="D4060" s="133">
        <v>11800</v>
      </c>
      <c r="E4060" s="108" t="str">
        <f>_xlfn.XLOOKUP($A4060,'Task3 Baza'!$A$2:$A$1999,'Task3 Baza'!$C$2:$C$1999,"non",0)</f>
        <v>Zaqatala</v>
      </c>
      <c r="F4060" s="109" t="str">
        <f t="shared" si="130"/>
        <v>Lənkəran</v>
      </c>
      <c r="G4060" s="110">
        <f t="shared" si="131"/>
        <v>42</v>
      </c>
    </row>
    <row r="4061" spans="1:7" x14ac:dyDescent="0.3">
      <c r="A4061" s="20" t="s">
        <v>1615</v>
      </c>
      <c r="B4061" s="102">
        <v>44420</v>
      </c>
      <c r="C4061" s="103">
        <v>0.14000000000000001</v>
      </c>
      <c r="D4061" s="133">
        <v>12500</v>
      </c>
      <c r="E4061" s="108" t="str">
        <f>_xlfn.XLOOKUP($A4061,'Task3 Baza'!$A$2:$A$1999,'Task3 Baza'!$C$2:$C$1999,"non",0)</f>
        <v>Yevlax</v>
      </c>
      <c r="F4061" s="109" t="str">
        <f t="shared" si="130"/>
        <v>Lənkəran</v>
      </c>
      <c r="G4061" s="110">
        <f t="shared" si="131"/>
        <v>42</v>
      </c>
    </row>
    <row r="4062" spans="1:7" x14ac:dyDescent="0.3">
      <c r="A4062" s="20" t="s">
        <v>869</v>
      </c>
      <c r="B4062" s="102">
        <v>44330</v>
      </c>
      <c r="C4062" s="103">
        <v>0.15</v>
      </c>
      <c r="D4062" s="133">
        <v>7900</v>
      </c>
      <c r="E4062" s="108" t="str">
        <f>_xlfn.XLOOKUP($A4062,'Task3 Baza'!$A$2:$A$1999,'Task3 Baza'!$C$2:$C$1999,"non",0)</f>
        <v>Sədərək</v>
      </c>
      <c r="F4062" s="109" t="str">
        <f t="shared" si="130"/>
        <v>Gəncə</v>
      </c>
      <c r="G4062" s="110">
        <f t="shared" si="131"/>
        <v>20</v>
      </c>
    </row>
    <row r="4063" spans="1:7" x14ac:dyDescent="0.3">
      <c r="A4063" s="20" t="s">
        <v>1770</v>
      </c>
      <c r="B4063" s="102">
        <v>44481</v>
      </c>
      <c r="C4063" s="103">
        <v>0.2</v>
      </c>
      <c r="D4063" s="133">
        <v>3200</v>
      </c>
      <c r="E4063" s="108" t="str">
        <f>_xlfn.XLOOKUP($A4063,'Task3 Baza'!$A$2:$A$1999,'Task3 Baza'!$C$2:$C$1999,"non",0)</f>
        <v>Qəbələ</v>
      </c>
      <c r="F4063" s="109" t="str">
        <f t="shared" si="130"/>
        <v>Sumqayıt</v>
      </c>
      <c r="G4063" s="110">
        <f t="shared" si="131"/>
        <v>50</v>
      </c>
    </row>
    <row r="4064" spans="1:7" x14ac:dyDescent="0.3">
      <c r="A4064" s="20" t="s">
        <v>1838</v>
      </c>
      <c r="B4064" s="102">
        <v>44043</v>
      </c>
      <c r="C4064" s="103">
        <v>0.24</v>
      </c>
      <c r="D4064" s="133">
        <v>10400</v>
      </c>
      <c r="E4064" s="108" t="str">
        <f>_xlfn.XLOOKUP($A4064,'Task3 Baza'!$A$2:$A$1999,'Task3 Baza'!$C$2:$C$1999,"non",0)</f>
        <v>Füzuli</v>
      </c>
      <c r="F4064" s="109" t="str">
        <f t="shared" si="130"/>
        <v>Sumqayıt</v>
      </c>
      <c r="G4064" s="110">
        <f t="shared" si="131"/>
        <v>50</v>
      </c>
    </row>
    <row r="4065" spans="1:7" x14ac:dyDescent="0.3">
      <c r="A4065" s="20" t="s">
        <v>1867</v>
      </c>
      <c r="B4065" s="102">
        <v>44464</v>
      </c>
      <c r="C4065" s="103">
        <v>0.18</v>
      </c>
      <c r="D4065" s="133">
        <v>1500</v>
      </c>
      <c r="E4065" s="108" t="str">
        <f>_xlfn.XLOOKUP($A4065,'Task3 Baza'!$A$2:$A$1999,'Task3 Baza'!$C$2:$C$1999,"non",0)</f>
        <v>Kəlbəcər</v>
      </c>
      <c r="F4065" s="109" t="str">
        <f t="shared" si="130"/>
        <v>Sumqayıt</v>
      </c>
      <c r="G4065" s="110">
        <f t="shared" si="131"/>
        <v>50</v>
      </c>
    </row>
    <row r="4066" spans="1:7" x14ac:dyDescent="0.3">
      <c r="A4066" s="20" t="s">
        <v>1702</v>
      </c>
      <c r="B4066" s="102">
        <v>44440</v>
      </c>
      <c r="C4066" s="103">
        <v>0.17</v>
      </c>
      <c r="D4066" s="133">
        <v>3000</v>
      </c>
      <c r="E4066" s="108" t="str">
        <f>_xlfn.XLOOKUP($A4066,'Task3 Baza'!$A$2:$A$1999,'Task3 Baza'!$C$2:$C$1999,"non",0)</f>
        <v>Ağsu</v>
      </c>
      <c r="F4066" s="109" t="str">
        <f t="shared" si="130"/>
        <v>Bakı</v>
      </c>
      <c r="G4066" s="110">
        <f t="shared" si="131"/>
        <v>10</v>
      </c>
    </row>
    <row r="4067" spans="1:7" x14ac:dyDescent="0.3">
      <c r="A4067" s="20" t="s">
        <v>464</v>
      </c>
      <c r="B4067" s="102">
        <v>43700</v>
      </c>
      <c r="C4067" s="103">
        <v>0.2</v>
      </c>
      <c r="D4067" s="133">
        <v>9100</v>
      </c>
      <c r="E4067" s="108" t="str">
        <f>_xlfn.XLOOKUP($A4067,'Task3 Baza'!$A$2:$A$1999,'Task3 Baza'!$C$2:$C$1999,"non",0)</f>
        <v>Ağdam</v>
      </c>
      <c r="F4067" s="109" t="str">
        <f t="shared" si="130"/>
        <v>Bakı</v>
      </c>
      <c r="G4067" s="110">
        <f t="shared" si="131"/>
        <v>10</v>
      </c>
    </row>
    <row r="4068" spans="1:7" x14ac:dyDescent="0.3">
      <c r="A4068" s="20" t="s">
        <v>503</v>
      </c>
      <c r="B4068" s="102">
        <v>44271</v>
      </c>
      <c r="C4068" s="103">
        <v>0.14000000000000001</v>
      </c>
      <c r="D4068" s="133">
        <v>9100</v>
      </c>
      <c r="E4068" s="108" t="str">
        <f>_xlfn.XLOOKUP($A4068,'Task3 Baza'!$A$2:$A$1999,'Task3 Baza'!$C$2:$C$1999,"non",0)</f>
        <v>Xaçmaz</v>
      </c>
      <c r="F4068" s="109" t="str">
        <f t="shared" si="130"/>
        <v>Sumqayıt</v>
      </c>
      <c r="G4068" s="110">
        <f t="shared" si="131"/>
        <v>50</v>
      </c>
    </row>
    <row r="4069" spans="1:7" x14ac:dyDescent="0.3">
      <c r="A4069" s="20" t="s">
        <v>872</v>
      </c>
      <c r="B4069" s="102">
        <v>44198</v>
      </c>
      <c r="C4069" s="103">
        <v>0.16</v>
      </c>
      <c r="D4069" s="133">
        <v>10700</v>
      </c>
      <c r="E4069" s="108" t="str">
        <f>_xlfn.XLOOKUP($A4069,'Task3 Baza'!$A$2:$A$1999,'Task3 Baza'!$C$2:$C$1999,"non",0)</f>
        <v>Kürdəmir</v>
      </c>
      <c r="F4069" s="109" t="str">
        <f t="shared" si="130"/>
        <v>Sumqayıt</v>
      </c>
      <c r="G4069" s="110">
        <f t="shared" si="131"/>
        <v>50</v>
      </c>
    </row>
    <row r="4070" spans="1:7" x14ac:dyDescent="0.3">
      <c r="A4070" s="20" t="s">
        <v>1104</v>
      </c>
      <c r="B4070" s="102">
        <v>44538</v>
      </c>
      <c r="C4070" s="103">
        <v>0.15</v>
      </c>
      <c r="D4070" s="133">
        <v>6500</v>
      </c>
      <c r="E4070" s="108" t="str">
        <f>_xlfn.XLOOKUP($A4070,'Task3 Baza'!$A$2:$A$1999,'Task3 Baza'!$C$2:$C$1999,"non",0)</f>
        <v>Ucar</v>
      </c>
      <c r="F4070" s="109" t="str">
        <f t="shared" si="130"/>
        <v>Lənkəran</v>
      </c>
      <c r="G4070" s="110">
        <f t="shared" si="131"/>
        <v>42</v>
      </c>
    </row>
    <row r="4071" spans="1:7" x14ac:dyDescent="0.3">
      <c r="A4071" s="20" t="s">
        <v>1681</v>
      </c>
      <c r="B4071" s="102">
        <v>44608</v>
      </c>
      <c r="C4071" s="103">
        <v>0.14000000000000001</v>
      </c>
      <c r="D4071" s="133">
        <v>1500</v>
      </c>
      <c r="E4071" s="108" t="str">
        <f>_xlfn.XLOOKUP($A4071,'Task3 Baza'!$A$2:$A$1999,'Task3 Baza'!$C$2:$C$1999,"non",0)</f>
        <v>Sabirabad</v>
      </c>
      <c r="F4071" s="109" t="str">
        <f t="shared" si="130"/>
        <v>Gəncə</v>
      </c>
      <c r="G4071" s="110">
        <f t="shared" si="131"/>
        <v>20</v>
      </c>
    </row>
    <row r="4072" spans="1:7" x14ac:dyDescent="0.3">
      <c r="A4072" s="20" t="s">
        <v>1868</v>
      </c>
      <c r="B4072" s="102">
        <v>43962</v>
      </c>
      <c r="C4072" s="103">
        <v>0.16</v>
      </c>
      <c r="D4072" s="133">
        <v>1900</v>
      </c>
      <c r="E4072" s="108" t="str">
        <f>_xlfn.XLOOKUP($A4072,'Task3 Baza'!$A$2:$A$1999,'Task3 Baza'!$C$2:$C$1999,"non",0)</f>
        <v>Astara</v>
      </c>
      <c r="F4072" s="109" t="str">
        <f t="shared" si="130"/>
        <v>Bakı</v>
      </c>
      <c r="G4072" s="110">
        <f t="shared" si="131"/>
        <v>10</v>
      </c>
    </row>
    <row r="4073" spans="1:7" x14ac:dyDescent="0.3">
      <c r="A4073" s="20" t="s">
        <v>1613</v>
      </c>
      <c r="B4073" s="102">
        <v>43641</v>
      </c>
      <c r="C4073" s="103">
        <v>0.2</v>
      </c>
      <c r="D4073" s="133">
        <v>3700</v>
      </c>
      <c r="E4073" s="108" t="str">
        <f>_xlfn.XLOOKUP($A4073,'Task3 Baza'!$A$2:$A$1999,'Task3 Baza'!$C$2:$C$1999,"non",0)</f>
        <v>Tovuz</v>
      </c>
      <c r="F4073" s="109" t="str">
        <f t="shared" si="130"/>
        <v>Lənkəran</v>
      </c>
      <c r="G4073" s="110">
        <f t="shared" si="131"/>
        <v>42</v>
      </c>
    </row>
    <row r="4074" spans="1:7" x14ac:dyDescent="0.3">
      <c r="A4074" s="20" t="s">
        <v>366</v>
      </c>
      <c r="B4074" s="102">
        <v>44601</v>
      </c>
      <c r="C4074" s="103">
        <v>0.17</v>
      </c>
      <c r="D4074" s="133">
        <v>9200</v>
      </c>
      <c r="E4074" s="108" t="str">
        <f>_xlfn.XLOOKUP($A4074,'Task3 Baza'!$A$2:$A$1999,'Task3 Baza'!$C$2:$C$1999,"non",0)</f>
        <v>Cəlilabad</v>
      </c>
      <c r="F4074" s="109" t="str">
        <f t="shared" si="130"/>
        <v>Bakı</v>
      </c>
      <c r="G4074" s="110">
        <f t="shared" si="131"/>
        <v>10</v>
      </c>
    </row>
    <row r="4075" spans="1:7" x14ac:dyDescent="0.3">
      <c r="A4075" s="20" t="s">
        <v>1497</v>
      </c>
      <c r="B4075" s="102">
        <v>44095</v>
      </c>
      <c r="C4075" s="103">
        <v>0.16</v>
      </c>
      <c r="D4075" s="133">
        <v>4700</v>
      </c>
      <c r="E4075" s="108" t="str">
        <f>_xlfn.XLOOKUP($A4075,'Task3 Baza'!$A$2:$A$1999,'Task3 Baza'!$C$2:$C$1999,"non",0)</f>
        <v>Lənkəran</v>
      </c>
      <c r="F4075" s="109" t="str">
        <f t="shared" si="130"/>
        <v>Gəncə</v>
      </c>
      <c r="G4075" s="110">
        <f t="shared" si="131"/>
        <v>20</v>
      </c>
    </row>
    <row r="4076" spans="1:7" x14ac:dyDescent="0.3">
      <c r="A4076" s="20" t="s">
        <v>1857</v>
      </c>
      <c r="B4076" s="102">
        <v>44256</v>
      </c>
      <c r="C4076" s="103">
        <v>0.16</v>
      </c>
      <c r="D4076" s="133">
        <v>9600</v>
      </c>
      <c r="E4076" s="108" t="str">
        <f>_xlfn.XLOOKUP($A4076,'Task3 Baza'!$A$2:$A$1999,'Task3 Baza'!$C$2:$C$1999,"non",0)</f>
        <v>Göyçay</v>
      </c>
      <c r="F4076" s="109" t="str">
        <f t="shared" si="130"/>
        <v>Sumqayıt</v>
      </c>
      <c r="G4076" s="110">
        <f t="shared" si="131"/>
        <v>50</v>
      </c>
    </row>
    <row r="4077" spans="1:7" x14ac:dyDescent="0.3">
      <c r="A4077" s="20" t="s">
        <v>1869</v>
      </c>
      <c r="B4077" s="102">
        <v>44173</v>
      </c>
      <c r="C4077" s="103">
        <v>0.14000000000000001</v>
      </c>
      <c r="D4077" s="133">
        <v>6900</v>
      </c>
      <c r="E4077" s="108" t="str">
        <f>_xlfn.XLOOKUP($A4077,'Task3 Baza'!$A$2:$A$1999,'Task3 Baza'!$C$2:$C$1999,"non",0)</f>
        <v>Gədəbəy</v>
      </c>
      <c r="F4077" s="109" t="str">
        <f t="shared" si="130"/>
        <v>Sumqayıt</v>
      </c>
      <c r="G4077" s="110">
        <f t="shared" si="131"/>
        <v>50</v>
      </c>
    </row>
    <row r="4078" spans="1:7" x14ac:dyDescent="0.3">
      <c r="A4078" s="20" t="s">
        <v>1541</v>
      </c>
      <c r="B4078" s="102">
        <v>44718</v>
      </c>
      <c r="C4078" s="103">
        <v>0.24</v>
      </c>
      <c r="D4078" s="133">
        <v>9600</v>
      </c>
      <c r="E4078" s="108" t="str">
        <f>_xlfn.XLOOKUP($A4078,'Task3 Baza'!$A$2:$A$1999,'Task3 Baza'!$C$2:$C$1999,"non",0)</f>
        <v>Bərdə</v>
      </c>
      <c r="F4078" s="109" t="str">
        <f t="shared" si="130"/>
        <v>Bakı</v>
      </c>
      <c r="G4078" s="110">
        <f t="shared" si="131"/>
        <v>10</v>
      </c>
    </row>
    <row r="4079" spans="1:7" x14ac:dyDescent="0.3">
      <c r="A4079" s="20" t="s">
        <v>534</v>
      </c>
      <c r="B4079" s="102">
        <v>44340</v>
      </c>
      <c r="C4079" s="103">
        <v>0.16</v>
      </c>
      <c r="D4079" s="133">
        <v>4800</v>
      </c>
      <c r="E4079" s="108" t="str">
        <f>_xlfn.XLOOKUP($A4079,'Task3 Baza'!$A$2:$A$1999,'Task3 Baza'!$C$2:$C$1999,"non",0)</f>
        <v>Qobustan</v>
      </c>
      <c r="F4079" s="109" t="str">
        <f t="shared" si="130"/>
        <v>Gəncə</v>
      </c>
      <c r="G4079" s="110">
        <f t="shared" si="131"/>
        <v>20</v>
      </c>
    </row>
    <row r="4080" spans="1:7" x14ac:dyDescent="0.3">
      <c r="A4080" s="20" t="s">
        <v>725</v>
      </c>
      <c r="B4080" s="102">
        <v>44085</v>
      </c>
      <c r="C4080" s="103">
        <v>0.2</v>
      </c>
      <c r="D4080" s="133">
        <v>6200</v>
      </c>
      <c r="E4080" s="108" t="str">
        <f>_xlfn.XLOOKUP($A4080,'Task3 Baza'!$A$2:$A$1999,'Task3 Baza'!$C$2:$C$1999,"non",0)</f>
        <v>Şərur</v>
      </c>
      <c r="F4080" s="109" t="str">
        <f t="shared" si="130"/>
        <v>Lənkəran</v>
      </c>
      <c r="G4080" s="110">
        <f t="shared" si="131"/>
        <v>42</v>
      </c>
    </row>
    <row r="4081" spans="1:7" x14ac:dyDescent="0.3">
      <c r="A4081" s="20" t="s">
        <v>1036</v>
      </c>
      <c r="B4081" s="102">
        <v>43988</v>
      </c>
      <c r="C4081" s="103">
        <v>0.21</v>
      </c>
      <c r="D4081" s="133">
        <v>8700</v>
      </c>
      <c r="E4081" s="108" t="str">
        <f>_xlfn.XLOOKUP($A4081,'Task3 Baza'!$A$2:$A$1999,'Task3 Baza'!$C$2:$C$1999,"non",0)</f>
        <v>Xocalı</v>
      </c>
      <c r="F4081" s="109" t="str">
        <f t="shared" si="130"/>
        <v>Sumqayıt</v>
      </c>
      <c r="G4081" s="110">
        <f t="shared" si="131"/>
        <v>50</v>
      </c>
    </row>
    <row r="4082" spans="1:7" x14ac:dyDescent="0.3">
      <c r="A4082" s="20" t="s">
        <v>1870</v>
      </c>
      <c r="B4082" s="102">
        <v>43774</v>
      </c>
      <c r="C4082" s="103">
        <v>0.16</v>
      </c>
      <c r="D4082" s="133">
        <v>6400</v>
      </c>
      <c r="E4082" s="108" t="str">
        <f>_xlfn.XLOOKUP($A4082,'Task3 Baza'!$A$2:$A$1999,'Task3 Baza'!$C$2:$C$1999,"non",0)</f>
        <v>Zərdab</v>
      </c>
      <c r="F4082" s="109" t="str">
        <f t="shared" si="130"/>
        <v>Lənkəran</v>
      </c>
      <c r="G4082" s="110">
        <f t="shared" si="131"/>
        <v>42</v>
      </c>
    </row>
    <row r="4083" spans="1:7" x14ac:dyDescent="0.3">
      <c r="A4083" s="20" t="s">
        <v>1313</v>
      </c>
      <c r="B4083" s="102">
        <v>44533</v>
      </c>
      <c r="C4083" s="103">
        <v>0.19</v>
      </c>
      <c r="D4083" s="133">
        <v>4000</v>
      </c>
      <c r="E4083" s="108" t="str">
        <f>_xlfn.XLOOKUP($A4083,'Task3 Baza'!$A$2:$A$1999,'Task3 Baza'!$C$2:$C$1999,"non",0)</f>
        <v>Şəmkir</v>
      </c>
      <c r="F4083" s="109" t="str">
        <f t="shared" si="130"/>
        <v>Lənkəran</v>
      </c>
      <c r="G4083" s="110">
        <f t="shared" si="131"/>
        <v>42</v>
      </c>
    </row>
    <row r="4084" spans="1:7" x14ac:dyDescent="0.3">
      <c r="A4084" s="20" t="s">
        <v>813</v>
      </c>
      <c r="B4084" s="102">
        <v>44484</v>
      </c>
      <c r="C4084" s="103">
        <v>0.16</v>
      </c>
      <c r="D4084" s="133">
        <v>7800</v>
      </c>
      <c r="E4084" s="108" t="str">
        <f>_xlfn.XLOOKUP($A4084,'Task3 Baza'!$A$2:$A$1999,'Task3 Baza'!$C$2:$C$1999,"non",0)</f>
        <v>Beyləqan</v>
      </c>
      <c r="F4084" s="109" t="str">
        <f t="shared" si="130"/>
        <v>Bakı</v>
      </c>
      <c r="G4084" s="110">
        <f t="shared" si="131"/>
        <v>10</v>
      </c>
    </row>
    <row r="4085" spans="1:7" x14ac:dyDescent="0.3">
      <c r="A4085" s="20" t="s">
        <v>794</v>
      </c>
      <c r="B4085" s="102">
        <v>43784</v>
      </c>
      <c r="C4085" s="103">
        <v>0.19</v>
      </c>
      <c r="D4085" s="133">
        <v>8500</v>
      </c>
      <c r="E4085" s="108" t="str">
        <f>_xlfn.XLOOKUP($A4085,'Task3 Baza'!$A$2:$A$1999,'Task3 Baza'!$C$2:$C$1999,"non",0)</f>
        <v>Cəbrayıl</v>
      </c>
      <c r="F4085" s="109" t="str">
        <f t="shared" si="130"/>
        <v>Bakı</v>
      </c>
      <c r="G4085" s="110">
        <f t="shared" si="131"/>
        <v>10</v>
      </c>
    </row>
    <row r="4086" spans="1:7" x14ac:dyDescent="0.3">
      <c r="A4086" s="20" t="s">
        <v>502</v>
      </c>
      <c r="B4086" s="102">
        <v>44653</v>
      </c>
      <c r="C4086" s="103">
        <v>0.23</v>
      </c>
      <c r="D4086" s="133">
        <v>8800</v>
      </c>
      <c r="E4086" s="108" t="str">
        <f>_xlfn.XLOOKUP($A4086,'Task3 Baza'!$A$2:$A$1999,'Task3 Baza'!$C$2:$C$1999,"non",0)</f>
        <v>Şamaxı</v>
      </c>
      <c r="F4086" s="109" t="str">
        <f t="shared" si="130"/>
        <v>Lənkəran</v>
      </c>
      <c r="G4086" s="110">
        <f t="shared" si="131"/>
        <v>42</v>
      </c>
    </row>
    <row r="4087" spans="1:7" x14ac:dyDescent="0.3">
      <c r="A4087" s="20" t="s">
        <v>361</v>
      </c>
      <c r="B4087" s="102">
        <v>44429</v>
      </c>
      <c r="C4087" s="103">
        <v>0.23</v>
      </c>
      <c r="D4087" s="133">
        <v>11400</v>
      </c>
      <c r="E4087" s="108" t="str">
        <f>_xlfn.XLOOKUP($A4087,'Task3 Baza'!$A$2:$A$1999,'Task3 Baza'!$C$2:$C$1999,"non",0)</f>
        <v>Xızı</v>
      </c>
      <c r="F4087" s="109" t="str">
        <f t="shared" si="130"/>
        <v>Sumqayıt</v>
      </c>
      <c r="G4087" s="110">
        <f t="shared" si="131"/>
        <v>50</v>
      </c>
    </row>
    <row r="4088" spans="1:7" x14ac:dyDescent="0.3">
      <c r="A4088" s="20" t="s">
        <v>869</v>
      </c>
      <c r="B4088" s="102">
        <v>44542</v>
      </c>
      <c r="C4088" s="103">
        <v>0.14000000000000001</v>
      </c>
      <c r="D4088" s="133">
        <v>3300</v>
      </c>
      <c r="E4088" s="108" t="str">
        <f>_xlfn.XLOOKUP($A4088,'Task3 Baza'!$A$2:$A$1999,'Task3 Baza'!$C$2:$C$1999,"non",0)</f>
        <v>Sədərək</v>
      </c>
      <c r="F4088" s="109" t="str">
        <f t="shared" si="130"/>
        <v>Gəncə</v>
      </c>
      <c r="G4088" s="110">
        <f t="shared" si="131"/>
        <v>20</v>
      </c>
    </row>
    <row r="4089" spans="1:7" x14ac:dyDescent="0.3">
      <c r="A4089" s="20" t="s">
        <v>1681</v>
      </c>
      <c r="B4089" s="102">
        <v>44268</v>
      </c>
      <c r="C4089" s="103">
        <v>0.23</v>
      </c>
      <c r="D4089" s="133">
        <v>11000</v>
      </c>
      <c r="E4089" s="108" t="str">
        <f>_xlfn.XLOOKUP($A4089,'Task3 Baza'!$A$2:$A$1999,'Task3 Baza'!$C$2:$C$1999,"non",0)</f>
        <v>Sabirabad</v>
      </c>
      <c r="F4089" s="109" t="str">
        <f t="shared" si="130"/>
        <v>Gəncə</v>
      </c>
      <c r="G4089" s="110">
        <f t="shared" si="131"/>
        <v>20</v>
      </c>
    </row>
    <row r="4090" spans="1:7" x14ac:dyDescent="0.3">
      <c r="A4090" s="20" t="s">
        <v>1040</v>
      </c>
      <c r="B4090" s="102">
        <v>43809</v>
      </c>
      <c r="C4090" s="103">
        <v>0.24</v>
      </c>
      <c r="D4090" s="133">
        <v>12700</v>
      </c>
      <c r="E4090" s="108" t="str">
        <f>_xlfn.XLOOKUP($A4090,'Task3 Baza'!$A$2:$A$1999,'Task3 Baza'!$C$2:$C$1999,"non",0)</f>
        <v>Göygöl</v>
      </c>
      <c r="F4090" s="109" t="str">
        <f t="shared" si="130"/>
        <v>Sumqayıt</v>
      </c>
      <c r="G4090" s="110">
        <f t="shared" si="131"/>
        <v>50</v>
      </c>
    </row>
    <row r="4091" spans="1:7" x14ac:dyDescent="0.3">
      <c r="A4091" s="20" t="s">
        <v>1771</v>
      </c>
      <c r="B4091" s="102">
        <v>44132</v>
      </c>
      <c r="C4091" s="103">
        <v>0.15</v>
      </c>
      <c r="D4091" s="133">
        <v>5900</v>
      </c>
      <c r="E4091" s="108" t="str">
        <f>_xlfn.XLOOKUP($A4091,'Task3 Baza'!$A$2:$A$1999,'Task3 Baza'!$C$2:$C$1999,"non",0)</f>
        <v>Culfa</v>
      </c>
      <c r="F4091" s="109" t="str">
        <f t="shared" si="130"/>
        <v>Bakı</v>
      </c>
      <c r="G4091" s="110">
        <f t="shared" si="131"/>
        <v>10</v>
      </c>
    </row>
    <row r="4092" spans="1:7" x14ac:dyDescent="0.3">
      <c r="A4092" s="20" t="s">
        <v>358</v>
      </c>
      <c r="B4092" s="102">
        <v>43954</v>
      </c>
      <c r="C4092" s="103">
        <v>0.24</v>
      </c>
      <c r="D4092" s="133">
        <v>12600</v>
      </c>
      <c r="E4092" s="108" t="str">
        <f>_xlfn.XLOOKUP($A4092,'Task3 Baza'!$A$2:$A$1999,'Task3 Baza'!$C$2:$C$1999,"non",0)</f>
        <v>Daşkəsən</v>
      </c>
      <c r="F4092" s="109" t="str">
        <f t="shared" si="130"/>
        <v>Bakı</v>
      </c>
      <c r="G4092" s="110">
        <f t="shared" si="131"/>
        <v>10</v>
      </c>
    </row>
    <row r="4093" spans="1:7" x14ac:dyDescent="0.3">
      <c r="A4093" s="20" t="s">
        <v>1570</v>
      </c>
      <c r="B4093" s="102">
        <v>43876</v>
      </c>
      <c r="C4093" s="103">
        <v>0.18</v>
      </c>
      <c r="D4093" s="133">
        <v>8500</v>
      </c>
      <c r="E4093" s="108" t="str">
        <f>_xlfn.XLOOKUP($A4093,'Task3 Baza'!$A$2:$A$1999,'Task3 Baza'!$C$2:$C$1999,"non",0)</f>
        <v>Yevlax</v>
      </c>
      <c r="F4093" s="109" t="str">
        <f t="shared" si="130"/>
        <v>Lənkəran</v>
      </c>
      <c r="G4093" s="110">
        <f t="shared" si="131"/>
        <v>42</v>
      </c>
    </row>
    <row r="4094" spans="1:7" x14ac:dyDescent="0.3">
      <c r="A4094" s="20" t="s">
        <v>1405</v>
      </c>
      <c r="B4094" s="102">
        <v>44219</v>
      </c>
      <c r="C4094" s="103">
        <v>0.19</v>
      </c>
      <c r="D4094" s="133">
        <v>4500</v>
      </c>
      <c r="E4094" s="108" t="str">
        <f>_xlfn.XLOOKUP($A4094,'Task3 Baza'!$A$2:$A$1999,'Task3 Baza'!$C$2:$C$1999,"non",0)</f>
        <v>Qax</v>
      </c>
      <c r="F4094" s="109" t="str">
        <f t="shared" si="130"/>
        <v>Sumqayıt</v>
      </c>
      <c r="G4094" s="110">
        <f t="shared" si="131"/>
        <v>50</v>
      </c>
    </row>
    <row r="4095" spans="1:7" x14ac:dyDescent="0.3">
      <c r="A4095" s="20" t="s">
        <v>632</v>
      </c>
      <c r="B4095" s="102">
        <v>44749</v>
      </c>
      <c r="C4095" s="103">
        <v>0.15</v>
      </c>
      <c r="D4095" s="133">
        <v>5000</v>
      </c>
      <c r="E4095" s="108" t="str">
        <f>_xlfn.XLOOKUP($A4095,'Task3 Baza'!$A$2:$A$1999,'Task3 Baza'!$C$2:$C$1999,"non",0)</f>
        <v>Masallı</v>
      </c>
      <c r="F4095" s="109" t="str">
        <f t="shared" si="130"/>
        <v>Gəncə</v>
      </c>
      <c r="G4095" s="110">
        <f t="shared" si="131"/>
        <v>20</v>
      </c>
    </row>
    <row r="4096" spans="1:7" x14ac:dyDescent="0.3">
      <c r="A4096" s="20" t="s">
        <v>1801</v>
      </c>
      <c r="B4096" s="102">
        <v>43905</v>
      </c>
      <c r="C4096" s="103">
        <v>0.24</v>
      </c>
      <c r="D4096" s="133">
        <v>5800</v>
      </c>
      <c r="E4096" s="108" t="str">
        <f>_xlfn.XLOOKUP($A4096,'Task3 Baza'!$A$2:$A$1999,'Task3 Baza'!$C$2:$C$1999,"non",0)</f>
        <v>Zaqatala</v>
      </c>
      <c r="F4096" s="109" t="str">
        <f t="shared" si="130"/>
        <v>Lənkəran</v>
      </c>
      <c r="G4096" s="110">
        <f t="shared" si="131"/>
        <v>42</v>
      </c>
    </row>
    <row r="4097" spans="1:7" x14ac:dyDescent="0.3">
      <c r="A4097" s="20" t="s">
        <v>1200</v>
      </c>
      <c r="B4097" s="102">
        <v>44307</v>
      </c>
      <c r="C4097" s="103">
        <v>0.24</v>
      </c>
      <c r="D4097" s="133">
        <v>1600</v>
      </c>
      <c r="E4097" s="108" t="str">
        <f>_xlfn.XLOOKUP($A4097,'Task3 Baza'!$A$2:$A$1999,'Task3 Baza'!$C$2:$C$1999,"non",0)</f>
        <v>Hacıqabul</v>
      </c>
      <c r="F4097" s="109" t="str">
        <f t="shared" si="130"/>
        <v>Sumqayıt</v>
      </c>
      <c r="G4097" s="110">
        <f t="shared" si="131"/>
        <v>50</v>
      </c>
    </row>
    <row r="4098" spans="1:7" x14ac:dyDescent="0.3">
      <c r="A4098" s="20" t="s">
        <v>225</v>
      </c>
      <c r="B4098" s="102">
        <v>44846</v>
      </c>
      <c r="C4098" s="103">
        <v>0.16</v>
      </c>
      <c r="D4098" s="133">
        <v>6000</v>
      </c>
      <c r="E4098" s="108" t="str">
        <f>_xlfn.XLOOKUP($A4098,'Task3 Baza'!$A$2:$A$1999,'Task3 Baza'!$C$2:$C$1999,"non",0)</f>
        <v>Ordubad</v>
      </c>
      <c r="F4098" s="109" t="str">
        <f t="shared" ref="F4098:F4161" si="132">VLOOKUP($E4098,$I$3:$K$75,2,0)</f>
        <v>Gəncə</v>
      </c>
      <c r="G4098" s="110">
        <f t="shared" ref="G4098:G4161" si="133">VLOOKUP(VLOOKUP($E4098,$I$3:$J$75,2,0),$L$3:$M$6,2,0)</f>
        <v>20</v>
      </c>
    </row>
    <row r="4099" spans="1:7" x14ac:dyDescent="0.3">
      <c r="A4099" s="20" t="s">
        <v>1648</v>
      </c>
      <c r="B4099" s="102">
        <v>43769</v>
      </c>
      <c r="C4099" s="103">
        <v>0.2</v>
      </c>
      <c r="D4099" s="133">
        <v>12000</v>
      </c>
      <c r="E4099" s="108" t="str">
        <f>_xlfn.XLOOKUP($A4099,'Task3 Baza'!$A$2:$A$1999,'Task3 Baza'!$C$2:$C$1999,"non",0)</f>
        <v>Kəlbəcər</v>
      </c>
      <c r="F4099" s="109" t="str">
        <f t="shared" si="132"/>
        <v>Sumqayıt</v>
      </c>
      <c r="G4099" s="110">
        <f t="shared" si="133"/>
        <v>50</v>
      </c>
    </row>
    <row r="4100" spans="1:7" x14ac:dyDescent="0.3">
      <c r="A4100" s="20" t="s">
        <v>204</v>
      </c>
      <c r="B4100" s="102">
        <v>44162</v>
      </c>
      <c r="C4100" s="103">
        <v>0.2</v>
      </c>
      <c r="D4100" s="133">
        <v>12800</v>
      </c>
      <c r="E4100" s="108" t="str">
        <f>_xlfn.XLOOKUP($A4100,'Task3 Baza'!$A$2:$A$1999,'Task3 Baza'!$C$2:$C$1999,"non",0)</f>
        <v>İmişli</v>
      </c>
      <c r="F4100" s="109" t="str">
        <f t="shared" si="132"/>
        <v>Sumqayıt</v>
      </c>
      <c r="G4100" s="110">
        <f t="shared" si="133"/>
        <v>50</v>
      </c>
    </row>
    <row r="4101" spans="1:7" x14ac:dyDescent="0.3">
      <c r="A4101" s="20" t="s">
        <v>1700</v>
      </c>
      <c r="B4101" s="102">
        <v>44396</v>
      </c>
      <c r="C4101" s="103">
        <v>0.16</v>
      </c>
      <c r="D4101" s="133">
        <v>1100</v>
      </c>
      <c r="E4101" s="108" t="str">
        <f>_xlfn.XLOOKUP($A4101,'Task3 Baza'!$A$2:$A$1999,'Task3 Baza'!$C$2:$C$1999,"non",0)</f>
        <v>Naxçıvan</v>
      </c>
      <c r="F4101" s="109" t="str">
        <f t="shared" si="132"/>
        <v>Gəncə</v>
      </c>
      <c r="G4101" s="110">
        <f t="shared" si="133"/>
        <v>20</v>
      </c>
    </row>
    <row r="4102" spans="1:7" x14ac:dyDescent="0.3">
      <c r="A4102" s="20" t="s">
        <v>207</v>
      </c>
      <c r="B4102" s="102">
        <v>44278</v>
      </c>
      <c r="C4102" s="103">
        <v>0.2</v>
      </c>
      <c r="D4102" s="133">
        <v>8700</v>
      </c>
      <c r="E4102" s="108" t="str">
        <f>_xlfn.XLOOKUP($A4102,'Task3 Baza'!$A$2:$A$1999,'Task3 Baza'!$C$2:$C$1999,"non",0)</f>
        <v>Qax</v>
      </c>
      <c r="F4102" s="109" t="str">
        <f t="shared" si="132"/>
        <v>Sumqayıt</v>
      </c>
      <c r="G4102" s="110">
        <f t="shared" si="133"/>
        <v>50</v>
      </c>
    </row>
    <row r="4103" spans="1:7" x14ac:dyDescent="0.3">
      <c r="A4103" s="20" t="s">
        <v>601</v>
      </c>
      <c r="B4103" s="102">
        <v>44534</v>
      </c>
      <c r="C4103" s="103">
        <v>0.24</v>
      </c>
      <c r="D4103" s="133">
        <v>5300</v>
      </c>
      <c r="E4103" s="108" t="str">
        <f>_xlfn.XLOOKUP($A4103,'Task3 Baza'!$A$2:$A$1999,'Task3 Baza'!$C$2:$C$1999,"non",0)</f>
        <v>Culfa</v>
      </c>
      <c r="F4103" s="109" t="str">
        <f t="shared" si="132"/>
        <v>Bakı</v>
      </c>
      <c r="G4103" s="110">
        <f t="shared" si="133"/>
        <v>10</v>
      </c>
    </row>
    <row r="4104" spans="1:7" x14ac:dyDescent="0.3">
      <c r="A4104" s="20" t="s">
        <v>634</v>
      </c>
      <c r="B4104" s="102">
        <v>43823</v>
      </c>
      <c r="C4104" s="103">
        <v>0.2</v>
      </c>
      <c r="D4104" s="133">
        <v>10300</v>
      </c>
      <c r="E4104" s="108" t="str">
        <f>_xlfn.XLOOKUP($A4104,'Task3 Baza'!$A$2:$A$1999,'Task3 Baza'!$C$2:$C$1999,"non",0)</f>
        <v>Tovuz</v>
      </c>
      <c r="F4104" s="109" t="str">
        <f t="shared" si="132"/>
        <v>Lənkəran</v>
      </c>
      <c r="G4104" s="110">
        <f t="shared" si="133"/>
        <v>42</v>
      </c>
    </row>
    <row r="4105" spans="1:7" x14ac:dyDescent="0.3">
      <c r="A4105" s="20" t="s">
        <v>1317</v>
      </c>
      <c r="B4105" s="102">
        <v>44017</v>
      </c>
      <c r="C4105" s="103">
        <v>0.21</v>
      </c>
      <c r="D4105" s="133">
        <v>7300</v>
      </c>
      <c r="E4105" s="108" t="str">
        <f>_xlfn.XLOOKUP($A4105,'Task3 Baza'!$A$2:$A$1999,'Task3 Baza'!$C$2:$C$1999,"non",0)</f>
        <v>Samux</v>
      </c>
      <c r="F4105" s="109" t="str">
        <f t="shared" si="132"/>
        <v>Gəncə</v>
      </c>
      <c r="G4105" s="110">
        <f t="shared" si="133"/>
        <v>20</v>
      </c>
    </row>
    <row r="4106" spans="1:7" x14ac:dyDescent="0.3">
      <c r="A4106" s="20" t="s">
        <v>1797</v>
      </c>
      <c r="B4106" s="102">
        <v>44257</v>
      </c>
      <c r="C4106" s="103">
        <v>0.23</v>
      </c>
      <c r="D4106" s="133">
        <v>3300</v>
      </c>
      <c r="E4106" s="108" t="str">
        <f>_xlfn.XLOOKUP($A4106,'Task3 Baza'!$A$2:$A$1999,'Task3 Baza'!$C$2:$C$1999,"non",0)</f>
        <v>Xocalı</v>
      </c>
      <c r="F4106" s="109" t="str">
        <f t="shared" si="132"/>
        <v>Sumqayıt</v>
      </c>
      <c r="G4106" s="110">
        <f t="shared" si="133"/>
        <v>50</v>
      </c>
    </row>
    <row r="4107" spans="1:7" x14ac:dyDescent="0.3">
      <c r="A4107" s="20" t="s">
        <v>640</v>
      </c>
      <c r="B4107" s="102">
        <v>44618</v>
      </c>
      <c r="C4107" s="103">
        <v>0.23</v>
      </c>
      <c r="D4107" s="133">
        <v>12100</v>
      </c>
      <c r="E4107" s="108" t="str">
        <f>_xlfn.XLOOKUP($A4107,'Task3 Baza'!$A$2:$A$1999,'Task3 Baza'!$C$2:$C$1999,"non",0)</f>
        <v>Kürdəmir</v>
      </c>
      <c r="F4107" s="109" t="str">
        <f t="shared" si="132"/>
        <v>Sumqayıt</v>
      </c>
      <c r="G4107" s="110">
        <f t="shared" si="133"/>
        <v>50</v>
      </c>
    </row>
    <row r="4108" spans="1:7" x14ac:dyDescent="0.3">
      <c r="A4108" s="20" t="s">
        <v>1871</v>
      </c>
      <c r="B4108" s="102">
        <v>44294</v>
      </c>
      <c r="C4108" s="103">
        <v>0.15</v>
      </c>
      <c r="D4108" s="133">
        <v>1500</v>
      </c>
      <c r="E4108" s="108" t="str">
        <f>_xlfn.XLOOKUP($A4108,'Task3 Baza'!$A$2:$A$1999,'Task3 Baza'!$C$2:$C$1999,"non",0)</f>
        <v>Ordubad</v>
      </c>
      <c r="F4108" s="109" t="str">
        <f t="shared" si="132"/>
        <v>Gəncə</v>
      </c>
      <c r="G4108" s="110">
        <f t="shared" si="133"/>
        <v>20</v>
      </c>
    </row>
    <row r="4109" spans="1:7" x14ac:dyDescent="0.3">
      <c r="A4109" s="20" t="s">
        <v>1872</v>
      </c>
      <c r="B4109" s="102">
        <v>44494</v>
      </c>
      <c r="C4109" s="103">
        <v>0.14000000000000001</v>
      </c>
      <c r="D4109" s="133">
        <v>7400</v>
      </c>
      <c r="E4109" s="108" t="str">
        <f>_xlfn.XLOOKUP($A4109,'Task3 Baza'!$A$2:$A$1999,'Task3 Baza'!$C$2:$C$1999,"non",0)</f>
        <v>Göygöl</v>
      </c>
      <c r="F4109" s="109" t="str">
        <f t="shared" si="132"/>
        <v>Sumqayıt</v>
      </c>
      <c r="G4109" s="110">
        <f t="shared" si="133"/>
        <v>50</v>
      </c>
    </row>
    <row r="4110" spans="1:7" x14ac:dyDescent="0.3">
      <c r="A4110" s="20" t="s">
        <v>777</v>
      </c>
      <c r="B4110" s="102">
        <v>43981</v>
      </c>
      <c r="C4110" s="103">
        <v>0.2</v>
      </c>
      <c r="D4110" s="133">
        <v>1800</v>
      </c>
      <c r="E4110" s="108" t="str">
        <f>_xlfn.XLOOKUP($A4110,'Task3 Baza'!$A$2:$A$1999,'Task3 Baza'!$C$2:$C$1999,"non",0)</f>
        <v>Qax</v>
      </c>
      <c r="F4110" s="109" t="str">
        <f t="shared" si="132"/>
        <v>Sumqayıt</v>
      </c>
      <c r="G4110" s="110">
        <f t="shared" si="133"/>
        <v>50</v>
      </c>
    </row>
    <row r="4111" spans="1:7" x14ac:dyDescent="0.3">
      <c r="A4111" s="20" t="s">
        <v>656</v>
      </c>
      <c r="B4111" s="102">
        <v>43736</v>
      </c>
      <c r="C4111" s="103">
        <v>0.18</v>
      </c>
      <c r="D4111" s="133">
        <v>1300</v>
      </c>
      <c r="E4111" s="108" t="str">
        <f>_xlfn.XLOOKUP($A4111,'Task3 Baza'!$A$2:$A$1999,'Task3 Baza'!$C$2:$C$1999,"non",0)</f>
        <v>Zərdab</v>
      </c>
      <c r="F4111" s="109" t="str">
        <f t="shared" si="132"/>
        <v>Lənkəran</v>
      </c>
      <c r="G4111" s="110">
        <f t="shared" si="133"/>
        <v>42</v>
      </c>
    </row>
    <row r="4112" spans="1:7" x14ac:dyDescent="0.3">
      <c r="A4112" s="20" t="s">
        <v>356</v>
      </c>
      <c r="B4112" s="102">
        <v>43793</v>
      </c>
      <c r="C4112" s="103">
        <v>0.23</v>
      </c>
      <c r="D4112" s="133">
        <v>5300</v>
      </c>
      <c r="E4112" s="108" t="str">
        <f>_xlfn.XLOOKUP($A4112,'Task3 Baza'!$A$2:$A$1999,'Task3 Baza'!$C$2:$C$1999,"non",0)</f>
        <v>Ucar</v>
      </c>
      <c r="F4112" s="109" t="str">
        <f t="shared" si="132"/>
        <v>Lənkəran</v>
      </c>
      <c r="G4112" s="110">
        <f t="shared" si="133"/>
        <v>42</v>
      </c>
    </row>
    <row r="4113" spans="1:7" x14ac:dyDescent="0.3">
      <c r="A4113" s="20" t="s">
        <v>901</v>
      </c>
      <c r="B4113" s="102">
        <v>44061</v>
      </c>
      <c r="C4113" s="103">
        <v>0.18</v>
      </c>
      <c r="D4113" s="133">
        <v>2200</v>
      </c>
      <c r="E4113" s="108" t="str">
        <f>_xlfn.XLOOKUP($A4113,'Task3 Baza'!$A$2:$A$1999,'Task3 Baza'!$C$2:$C$1999,"non",0)</f>
        <v>Biləsuvar</v>
      </c>
      <c r="F4113" s="109" t="str">
        <f t="shared" si="132"/>
        <v>Bakı</v>
      </c>
      <c r="G4113" s="110">
        <f t="shared" si="133"/>
        <v>10</v>
      </c>
    </row>
    <row r="4114" spans="1:7" x14ac:dyDescent="0.3">
      <c r="A4114" s="20" t="s">
        <v>1016</v>
      </c>
      <c r="B4114" s="102">
        <v>43945</v>
      </c>
      <c r="C4114" s="103">
        <v>0.15</v>
      </c>
      <c r="D4114" s="133">
        <v>5400</v>
      </c>
      <c r="E4114" s="108" t="str">
        <f>_xlfn.XLOOKUP($A4114,'Task3 Baza'!$A$2:$A$1999,'Task3 Baza'!$C$2:$C$1999,"non",0)</f>
        <v>Kəngərli</v>
      </c>
      <c r="F4114" s="109" t="str">
        <f t="shared" si="132"/>
        <v>Sumqayıt</v>
      </c>
      <c r="G4114" s="110">
        <f t="shared" si="133"/>
        <v>50</v>
      </c>
    </row>
    <row r="4115" spans="1:7" x14ac:dyDescent="0.3">
      <c r="A4115" s="20" t="s">
        <v>1123</v>
      </c>
      <c r="B4115" s="102">
        <v>44057</v>
      </c>
      <c r="C4115" s="103">
        <v>0.14000000000000001</v>
      </c>
      <c r="D4115" s="133">
        <v>1200</v>
      </c>
      <c r="E4115" s="108" t="str">
        <f>_xlfn.XLOOKUP($A4115,'Task3 Baza'!$A$2:$A$1999,'Task3 Baza'!$C$2:$C$1999,"non",0)</f>
        <v>Ağstafa</v>
      </c>
      <c r="F4115" s="109" t="str">
        <f t="shared" si="132"/>
        <v>Bakı</v>
      </c>
      <c r="G4115" s="110">
        <f t="shared" si="133"/>
        <v>10</v>
      </c>
    </row>
    <row r="4116" spans="1:7" x14ac:dyDescent="0.3">
      <c r="A4116" s="20" t="s">
        <v>491</v>
      </c>
      <c r="B4116" s="102">
        <v>43666</v>
      </c>
      <c r="C4116" s="103">
        <v>0.14000000000000001</v>
      </c>
      <c r="D4116" s="133">
        <v>1000</v>
      </c>
      <c r="E4116" s="108" t="str">
        <f>_xlfn.XLOOKUP($A4116,'Task3 Baza'!$A$2:$A$1999,'Task3 Baza'!$C$2:$C$1999,"non",0)</f>
        <v>Siyəzən</v>
      </c>
      <c r="F4116" s="109" t="str">
        <f t="shared" si="132"/>
        <v>Gəncə</v>
      </c>
      <c r="G4116" s="110">
        <f t="shared" si="133"/>
        <v>20</v>
      </c>
    </row>
    <row r="4117" spans="1:7" x14ac:dyDescent="0.3">
      <c r="A4117" s="20" t="s">
        <v>1516</v>
      </c>
      <c r="B4117" s="102">
        <v>44080</v>
      </c>
      <c r="C4117" s="103">
        <v>0.18</v>
      </c>
      <c r="D4117" s="133">
        <v>4900</v>
      </c>
      <c r="E4117" s="108" t="str">
        <f>_xlfn.XLOOKUP($A4117,'Task3 Baza'!$A$2:$A$1999,'Task3 Baza'!$C$2:$C$1999,"non",0)</f>
        <v>Yardımlı</v>
      </c>
      <c r="F4117" s="109" t="str">
        <f t="shared" si="132"/>
        <v>Lənkəran</v>
      </c>
      <c r="G4117" s="110">
        <f t="shared" si="133"/>
        <v>42</v>
      </c>
    </row>
    <row r="4118" spans="1:7" x14ac:dyDescent="0.3">
      <c r="A4118" s="20" t="s">
        <v>1588</v>
      </c>
      <c r="B4118" s="102">
        <v>44387</v>
      </c>
      <c r="C4118" s="103">
        <v>0.24</v>
      </c>
      <c r="D4118" s="133">
        <v>7000</v>
      </c>
      <c r="E4118" s="108" t="str">
        <f>_xlfn.XLOOKUP($A4118,'Task3 Baza'!$A$2:$A$1999,'Task3 Baza'!$C$2:$C$1999,"non",0)</f>
        <v>Gəncə</v>
      </c>
      <c r="F4118" s="109" t="str">
        <f t="shared" si="132"/>
        <v>Sumqayıt</v>
      </c>
      <c r="G4118" s="110">
        <f t="shared" si="133"/>
        <v>50</v>
      </c>
    </row>
    <row r="4119" spans="1:7" x14ac:dyDescent="0.3">
      <c r="A4119" s="20" t="s">
        <v>393</v>
      </c>
      <c r="B4119" s="102">
        <v>44354</v>
      </c>
      <c r="C4119" s="103">
        <v>0.19</v>
      </c>
      <c r="D4119" s="133">
        <v>3800</v>
      </c>
      <c r="E4119" s="108" t="str">
        <f>_xlfn.XLOOKUP($A4119,'Task3 Baza'!$A$2:$A$1999,'Task3 Baza'!$C$2:$C$1999,"non",0)</f>
        <v>Qubadlı</v>
      </c>
      <c r="F4119" s="109" t="str">
        <f t="shared" si="132"/>
        <v>Gəncə</v>
      </c>
      <c r="G4119" s="110">
        <f t="shared" si="133"/>
        <v>20</v>
      </c>
    </row>
    <row r="4120" spans="1:7" x14ac:dyDescent="0.3">
      <c r="A4120" s="20" t="s">
        <v>1501</v>
      </c>
      <c r="B4120" s="102">
        <v>43686</v>
      </c>
      <c r="C4120" s="103">
        <v>0.18</v>
      </c>
      <c r="D4120" s="133">
        <v>7200</v>
      </c>
      <c r="E4120" s="108" t="str">
        <f>_xlfn.XLOOKUP($A4120,'Task3 Baza'!$A$2:$A$1999,'Task3 Baza'!$C$2:$C$1999,"non",0)</f>
        <v>Tərtər</v>
      </c>
      <c r="F4120" s="109" t="str">
        <f t="shared" si="132"/>
        <v>Lənkəran</v>
      </c>
      <c r="G4120" s="110">
        <f t="shared" si="133"/>
        <v>42</v>
      </c>
    </row>
    <row r="4121" spans="1:7" x14ac:dyDescent="0.3">
      <c r="A4121" s="20" t="s">
        <v>1554</v>
      </c>
      <c r="B4121" s="102">
        <v>44136</v>
      </c>
      <c r="C4121" s="103">
        <v>0.17</v>
      </c>
      <c r="D4121" s="133">
        <v>3500</v>
      </c>
      <c r="E4121" s="108" t="str">
        <f>_xlfn.XLOOKUP($A4121,'Task3 Baza'!$A$2:$A$1999,'Task3 Baza'!$C$2:$C$1999,"non",0)</f>
        <v>Naxçıvan</v>
      </c>
      <c r="F4121" s="109" t="str">
        <f t="shared" si="132"/>
        <v>Gəncə</v>
      </c>
      <c r="G4121" s="110">
        <f t="shared" si="133"/>
        <v>20</v>
      </c>
    </row>
    <row r="4122" spans="1:7" x14ac:dyDescent="0.3">
      <c r="A4122" s="20" t="s">
        <v>441</v>
      </c>
      <c r="B4122" s="102">
        <v>44680</v>
      </c>
      <c r="C4122" s="103">
        <v>0.21</v>
      </c>
      <c r="D4122" s="133">
        <v>2700</v>
      </c>
      <c r="E4122" s="108" t="str">
        <f>_xlfn.XLOOKUP($A4122,'Task3 Baza'!$A$2:$A$1999,'Task3 Baza'!$C$2:$C$1999,"non",0)</f>
        <v>Sumqayıt</v>
      </c>
      <c r="F4122" s="109" t="str">
        <f t="shared" si="132"/>
        <v>Gəncə</v>
      </c>
      <c r="G4122" s="110">
        <f t="shared" si="133"/>
        <v>20</v>
      </c>
    </row>
    <row r="4123" spans="1:7" x14ac:dyDescent="0.3">
      <c r="A4123" s="20" t="s">
        <v>1873</v>
      </c>
      <c r="B4123" s="102">
        <v>44718</v>
      </c>
      <c r="C4123" s="103">
        <v>0.22</v>
      </c>
      <c r="D4123" s="133">
        <v>13000</v>
      </c>
      <c r="E4123" s="108" t="str">
        <f>_xlfn.XLOOKUP($A4123,'Task3 Baza'!$A$2:$A$1999,'Task3 Baza'!$C$2:$C$1999,"non",0)</f>
        <v>Laçın</v>
      </c>
      <c r="F4123" s="109" t="str">
        <f t="shared" si="132"/>
        <v>Gəncə</v>
      </c>
      <c r="G4123" s="110">
        <f t="shared" si="133"/>
        <v>20</v>
      </c>
    </row>
    <row r="4124" spans="1:7" x14ac:dyDescent="0.3">
      <c r="A4124" s="20" t="s">
        <v>716</v>
      </c>
      <c r="B4124" s="102">
        <v>43998</v>
      </c>
      <c r="C4124" s="103">
        <v>0.15</v>
      </c>
      <c r="D4124" s="133">
        <v>12500</v>
      </c>
      <c r="E4124" s="108" t="str">
        <f>_xlfn.XLOOKUP($A4124,'Task3 Baza'!$A$2:$A$1999,'Task3 Baza'!$C$2:$C$1999,"non",0)</f>
        <v>Xocalı</v>
      </c>
      <c r="F4124" s="109" t="str">
        <f t="shared" si="132"/>
        <v>Sumqayıt</v>
      </c>
      <c r="G4124" s="110">
        <f t="shared" si="133"/>
        <v>50</v>
      </c>
    </row>
    <row r="4125" spans="1:7" x14ac:dyDescent="0.3">
      <c r="A4125" s="20" t="s">
        <v>1874</v>
      </c>
      <c r="B4125" s="102">
        <v>43800</v>
      </c>
      <c r="C4125" s="103">
        <v>0.22</v>
      </c>
      <c r="D4125" s="133">
        <v>6800</v>
      </c>
      <c r="E4125" s="108" t="str">
        <f>_xlfn.XLOOKUP($A4125,'Task3 Baza'!$A$2:$A$1999,'Task3 Baza'!$C$2:$C$1999,"non",0)</f>
        <v>İsmayıllı</v>
      </c>
      <c r="F4125" s="109" t="str">
        <f t="shared" si="132"/>
        <v>Sumqayıt</v>
      </c>
      <c r="G4125" s="110">
        <f t="shared" si="133"/>
        <v>50</v>
      </c>
    </row>
    <row r="4126" spans="1:7" x14ac:dyDescent="0.3">
      <c r="A4126" s="20" t="s">
        <v>1225</v>
      </c>
      <c r="B4126" s="102">
        <v>44199</v>
      </c>
      <c r="C4126" s="103">
        <v>0.19</v>
      </c>
      <c r="D4126" s="133">
        <v>7800</v>
      </c>
      <c r="E4126" s="108" t="str">
        <f>_xlfn.XLOOKUP($A4126,'Task3 Baza'!$A$2:$A$1999,'Task3 Baza'!$C$2:$C$1999,"non",0)</f>
        <v>Saatlı</v>
      </c>
      <c r="F4126" s="109" t="str">
        <f t="shared" si="132"/>
        <v>Gəncə</v>
      </c>
      <c r="G4126" s="110">
        <f t="shared" si="133"/>
        <v>20</v>
      </c>
    </row>
    <row r="4127" spans="1:7" x14ac:dyDescent="0.3">
      <c r="A4127" s="20" t="s">
        <v>1474</v>
      </c>
      <c r="B4127" s="102">
        <v>44174</v>
      </c>
      <c r="C4127" s="103">
        <v>0.16</v>
      </c>
      <c r="D4127" s="133">
        <v>12500</v>
      </c>
      <c r="E4127" s="108" t="str">
        <f>_xlfn.XLOOKUP($A4127,'Task3 Baza'!$A$2:$A$1999,'Task3 Baza'!$C$2:$C$1999,"non",0)</f>
        <v>Şəmkir</v>
      </c>
      <c r="F4127" s="109" t="str">
        <f t="shared" si="132"/>
        <v>Lənkəran</v>
      </c>
      <c r="G4127" s="110">
        <f t="shared" si="133"/>
        <v>42</v>
      </c>
    </row>
    <row r="4128" spans="1:7" x14ac:dyDescent="0.3">
      <c r="A4128" s="20" t="s">
        <v>355</v>
      </c>
      <c r="B4128" s="102">
        <v>44000</v>
      </c>
      <c r="C4128" s="103">
        <v>0.18</v>
      </c>
      <c r="D4128" s="133">
        <v>8200</v>
      </c>
      <c r="E4128" s="108" t="str">
        <f>_xlfn.XLOOKUP($A4128,'Task3 Baza'!$A$2:$A$1999,'Task3 Baza'!$C$2:$C$1999,"non",0)</f>
        <v>Kəngərli</v>
      </c>
      <c r="F4128" s="109" t="str">
        <f t="shared" si="132"/>
        <v>Sumqayıt</v>
      </c>
      <c r="G4128" s="110">
        <f t="shared" si="133"/>
        <v>50</v>
      </c>
    </row>
    <row r="4129" spans="1:7" x14ac:dyDescent="0.3">
      <c r="A4129" s="20" t="s">
        <v>1706</v>
      </c>
      <c r="B4129" s="102">
        <v>43707</v>
      </c>
      <c r="C4129" s="103">
        <v>0.22</v>
      </c>
      <c r="D4129" s="133">
        <v>11000</v>
      </c>
      <c r="E4129" s="108" t="str">
        <f>_xlfn.XLOOKUP($A4129,'Task3 Baza'!$A$2:$A$1999,'Task3 Baza'!$C$2:$C$1999,"non",0)</f>
        <v>Astara</v>
      </c>
      <c r="F4129" s="109" t="str">
        <f t="shared" si="132"/>
        <v>Bakı</v>
      </c>
      <c r="G4129" s="110">
        <f t="shared" si="133"/>
        <v>10</v>
      </c>
    </row>
    <row r="4130" spans="1:7" x14ac:dyDescent="0.3">
      <c r="A4130" s="20" t="s">
        <v>1875</v>
      </c>
      <c r="B4130" s="102">
        <v>44112</v>
      </c>
      <c r="C4130" s="103">
        <v>0.23</v>
      </c>
      <c r="D4130" s="133">
        <v>3100</v>
      </c>
      <c r="E4130" s="108" t="str">
        <f>_xlfn.XLOOKUP($A4130,'Task3 Baza'!$A$2:$A$1999,'Task3 Baza'!$C$2:$C$1999,"non",0)</f>
        <v>Göyçay</v>
      </c>
      <c r="F4130" s="109" t="str">
        <f t="shared" si="132"/>
        <v>Sumqayıt</v>
      </c>
      <c r="G4130" s="110">
        <f t="shared" si="133"/>
        <v>50</v>
      </c>
    </row>
    <row r="4131" spans="1:7" x14ac:dyDescent="0.3">
      <c r="A4131" s="20" t="s">
        <v>352</v>
      </c>
      <c r="B4131" s="102">
        <v>44235</v>
      </c>
      <c r="C4131" s="103">
        <v>0.19</v>
      </c>
      <c r="D4131" s="133">
        <v>9700</v>
      </c>
      <c r="E4131" s="108" t="str">
        <f>_xlfn.XLOOKUP($A4131,'Task3 Baza'!$A$2:$A$1999,'Task3 Baza'!$C$2:$C$1999,"non",0)</f>
        <v>Tərtər</v>
      </c>
      <c r="F4131" s="109" t="str">
        <f t="shared" si="132"/>
        <v>Lənkəran</v>
      </c>
      <c r="G4131" s="110">
        <f t="shared" si="133"/>
        <v>42</v>
      </c>
    </row>
    <row r="4132" spans="1:7" x14ac:dyDescent="0.3">
      <c r="A4132" s="20" t="s">
        <v>965</v>
      </c>
      <c r="B4132" s="102">
        <v>43636</v>
      </c>
      <c r="C4132" s="103">
        <v>0.2</v>
      </c>
      <c r="D4132" s="133">
        <v>2300</v>
      </c>
      <c r="E4132" s="108" t="str">
        <f>_xlfn.XLOOKUP($A4132,'Task3 Baza'!$A$2:$A$1999,'Task3 Baza'!$C$2:$C$1999,"non",0)</f>
        <v>Salyan</v>
      </c>
      <c r="F4132" s="109" t="str">
        <f t="shared" si="132"/>
        <v>Gəncə</v>
      </c>
      <c r="G4132" s="110">
        <f t="shared" si="133"/>
        <v>20</v>
      </c>
    </row>
    <row r="4133" spans="1:7" x14ac:dyDescent="0.3">
      <c r="A4133" s="20" t="s">
        <v>1719</v>
      </c>
      <c r="B4133" s="102">
        <v>44175</v>
      </c>
      <c r="C4133" s="103">
        <v>0.17</v>
      </c>
      <c r="D4133" s="133">
        <v>7900</v>
      </c>
      <c r="E4133" s="108" t="str">
        <f>_xlfn.XLOOKUP($A4133,'Task3 Baza'!$A$2:$A$1999,'Task3 Baza'!$C$2:$C$1999,"non",0)</f>
        <v>İsmayıllı</v>
      </c>
      <c r="F4133" s="109" t="str">
        <f t="shared" si="132"/>
        <v>Sumqayıt</v>
      </c>
      <c r="G4133" s="110">
        <f t="shared" si="133"/>
        <v>50</v>
      </c>
    </row>
    <row r="4134" spans="1:7" x14ac:dyDescent="0.3">
      <c r="A4134" s="20" t="s">
        <v>836</v>
      </c>
      <c r="B4134" s="102">
        <v>44646</v>
      </c>
      <c r="C4134" s="103">
        <v>0.2</v>
      </c>
      <c r="D4134" s="133">
        <v>6600</v>
      </c>
      <c r="E4134" s="108" t="str">
        <f>_xlfn.XLOOKUP($A4134,'Task3 Baza'!$A$2:$A$1999,'Task3 Baza'!$C$2:$C$1999,"non",0)</f>
        <v>Abşeron</v>
      </c>
      <c r="F4134" s="109" t="str">
        <f t="shared" si="132"/>
        <v>Bakı</v>
      </c>
      <c r="G4134" s="110">
        <f t="shared" si="133"/>
        <v>10</v>
      </c>
    </row>
    <row r="4135" spans="1:7" x14ac:dyDescent="0.3">
      <c r="A4135" s="20" t="s">
        <v>1117</v>
      </c>
      <c r="B4135" s="102">
        <v>44866</v>
      </c>
      <c r="C4135" s="103">
        <v>0.17</v>
      </c>
      <c r="D4135" s="133">
        <v>2400</v>
      </c>
      <c r="E4135" s="108" t="str">
        <f>_xlfn.XLOOKUP($A4135,'Task3 Baza'!$A$2:$A$1999,'Task3 Baza'!$C$2:$C$1999,"non",0)</f>
        <v>Gəncə</v>
      </c>
      <c r="F4135" s="109" t="str">
        <f t="shared" si="132"/>
        <v>Sumqayıt</v>
      </c>
      <c r="G4135" s="110">
        <f t="shared" si="133"/>
        <v>50</v>
      </c>
    </row>
    <row r="4136" spans="1:7" x14ac:dyDescent="0.3">
      <c r="A4136" s="20" t="s">
        <v>1318</v>
      </c>
      <c r="B4136" s="102">
        <v>44059</v>
      </c>
      <c r="C4136" s="103">
        <v>0.24</v>
      </c>
      <c r="D4136" s="133">
        <v>3000</v>
      </c>
      <c r="E4136" s="108" t="str">
        <f>_xlfn.XLOOKUP($A4136,'Task3 Baza'!$A$2:$A$1999,'Task3 Baza'!$C$2:$C$1999,"non",0)</f>
        <v>Siyəzən</v>
      </c>
      <c r="F4136" s="109" t="str">
        <f t="shared" si="132"/>
        <v>Gəncə</v>
      </c>
      <c r="G4136" s="110">
        <f t="shared" si="133"/>
        <v>20</v>
      </c>
    </row>
    <row r="4137" spans="1:7" x14ac:dyDescent="0.3">
      <c r="A4137" s="20" t="s">
        <v>788</v>
      </c>
      <c r="B4137" s="102">
        <v>44854</v>
      </c>
      <c r="C4137" s="103">
        <v>0.15</v>
      </c>
      <c r="D4137" s="133">
        <v>6700</v>
      </c>
      <c r="E4137" s="108" t="str">
        <f>_xlfn.XLOOKUP($A4137,'Task3 Baza'!$A$2:$A$1999,'Task3 Baza'!$C$2:$C$1999,"non",0)</f>
        <v>Ağdam</v>
      </c>
      <c r="F4137" s="109" t="str">
        <f t="shared" si="132"/>
        <v>Bakı</v>
      </c>
      <c r="G4137" s="110">
        <f t="shared" si="133"/>
        <v>10</v>
      </c>
    </row>
    <row r="4138" spans="1:7" x14ac:dyDescent="0.3">
      <c r="A4138" s="20" t="s">
        <v>573</v>
      </c>
      <c r="B4138" s="102">
        <v>44169</v>
      </c>
      <c r="C4138" s="103">
        <v>0.23</v>
      </c>
      <c r="D4138" s="133">
        <v>12300</v>
      </c>
      <c r="E4138" s="108" t="str">
        <f>_xlfn.XLOOKUP($A4138,'Task3 Baza'!$A$2:$A$1999,'Task3 Baza'!$C$2:$C$1999,"non",0)</f>
        <v>Şamaxı</v>
      </c>
      <c r="F4138" s="109" t="str">
        <f t="shared" si="132"/>
        <v>Lənkəran</v>
      </c>
      <c r="G4138" s="110">
        <f t="shared" si="133"/>
        <v>42</v>
      </c>
    </row>
    <row r="4139" spans="1:7" x14ac:dyDescent="0.3">
      <c r="A4139" s="20" t="s">
        <v>366</v>
      </c>
      <c r="B4139" s="102">
        <v>44635</v>
      </c>
      <c r="C4139" s="103">
        <v>0.15</v>
      </c>
      <c r="D4139" s="133">
        <v>10500</v>
      </c>
      <c r="E4139" s="108" t="str">
        <f>_xlfn.XLOOKUP($A4139,'Task3 Baza'!$A$2:$A$1999,'Task3 Baza'!$C$2:$C$1999,"non",0)</f>
        <v>Cəlilabad</v>
      </c>
      <c r="F4139" s="109" t="str">
        <f t="shared" si="132"/>
        <v>Bakı</v>
      </c>
      <c r="G4139" s="110">
        <f t="shared" si="133"/>
        <v>10</v>
      </c>
    </row>
    <row r="4140" spans="1:7" x14ac:dyDescent="0.3">
      <c r="A4140" s="20" t="s">
        <v>914</v>
      </c>
      <c r="B4140" s="102">
        <v>44127</v>
      </c>
      <c r="C4140" s="103">
        <v>0.14000000000000001</v>
      </c>
      <c r="D4140" s="133">
        <v>4000</v>
      </c>
      <c r="E4140" s="108" t="str">
        <f>_xlfn.XLOOKUP($A4140,'Task3 Baza'!$A$2:$A$1999,'Task3 Baza'!$C$2:$C$1999,"non",0)</f>
        <v>Ağstafa</v>
      </c>
      <c r="F4140" s="109" t="str">
        <f t="shared" si="132"/>
        <v>Bakı</v>
      </c>
      <c r="G4140" s="110">
        <f t="shared" si="133"/>
        <v>10</v>
      </c>
    </row>
    <row r="4141" spans="1:7" x14ac:dyDescent="0.3">
      <c r="A4141" s="20" t="s">
        <v>804</v>
      </c>
      <c r="B4141" s="102">
        <v>44208</v>
      </c>
      <c r="C4141" s="103">
        <v>0.24</v>
      </c>
      <c r="D4141" s="133">
        <v>9300</v>
      </c>
      <c r="E4141" s="108" t="str">
        <f>_xlfn.XLOOKUP($A4141,'Task3 Baza'!$A$2:$A$1999,'Task3 Baza'!$C$2:$C$1999,"non",0)</f>
        <v>Xocalı</v>
      </c>
      <c r="F4141" s="109" t="str">
        <f t="shared" si="132"/>
        <v>Sumqayıt</v>
      </c>
      <c r="G4141" s="110">
        <f t="shared" si="133"/>
        <v>50</v>
      </c>
    </row>
    <row r="4142" spans="1:7" x14ac:dyDescent="0.3">
      <c r="A4142" s="20" t="s">
        <v>418</v>
      </c>
      <c r="B4142" s="102">
        <v>44309</v>
      </c>
      <c r="C4142" s="103">
        <v>0.22</v>
      </c>
      <c r="D4142" s="133">
        <v>8700</v>
      </c>
      <c r="E4142" s="108" t="str">
        <f>_xlfn.XLOOKUP($A4142,'Task3 Baza'!$A$2:$A$1999,'Task3 Baza'!$C$2:$C$1999,"non",0)</f>
        <v>Şərur</v>
      </c>
      <c r="F4142" s="109" t="str">
        <f t="shared" si="132"/>
        <v>Lənkəran</v>
      </c>
      <c r="G4142" s="110">
        <f t="shared" si="133"/>
        <v>42</v>
      </c>
    </row>
    <row r="4143" spans="1:7" x14ac:dyDescent="0.3">
      <c r="A4143" s="20" t="s">
        <v>1876</v>
      </c>
      <c r="B4143" s="102">
        <v>43954</v>
      </c>
      <c r="C4143" s="103">
        <v>0.24</v>
      </c>
      <c r="D4143" s="133">
        <v>9300</v>
      </c>
      <c r="E4143" s="108" t="str">
        <f>_xlfn.XLOOKUP($A4143,'Task3 Baza'!$A$2:$A$1999,'Task3 Baza'!$C$2:$C$1999,"non",0)</f>
        <v>Daşkəsən</v>
      </c>
      <c r="F4143" s="109" t="str">
        <f t="shared" si="132"/>
        <v>Bakı</v>
      </c>
      <c r="G4143" s="110">
        <f t="shared" si="133"/>
        <v>10</v>
      </c>
    </row>
    <row r="4144" spans="1:7" x14ac:dyDescent="0.3">
      <c r="A4144" s="20" t="s">
        <v>491</v>
      </c>
      <c r="B4144" s="102">
        <v>43581</v>
      </c>
      <c r="C4144" s="103">
        <v>0.22</v>
      </c>
      <c r="D4144" s="133">
        <v>4500</v>
      </c>
      <c r="E4144" s="108" t="str">
        <f>_xlfn.XLOOKUP($A4144,'Task3 Baza'!$A$2:$A$1999,'Task3 Baza'!$C$2:$C$1999,"non",0)</f>
        <v>Siyəzən</v>
      </c>
      <c r="F4144" s="109" t="str">
        <f t="shared" si="132"/>
        <v>Gəncə</v>
      </c>
      <c r="G4144" s="110">
        <f t="shared" si="133"/>
        <v>20</v>
      </c>
    </row>
    <row r="4145" spans="1:7" x14ac:dyDescent="0.3">
      <c r="A4145" s="20" t="s">
        <v>1118</v>
      </c>
      <c r="B4145" s="102">
        <v>43694</v>
      </c>
      <c r="C4145" s="103">
        <v>0.24</v>
      </c>
      <c r="D4145" s="133">
        <v>5300</v>
      </c>
      <c r="E4145" s="108" t="str">
        <f>_xlfn.XLOOKUP($A4145,'Task3 Baza'!$A$2:$A$1999,'Task3 Baza'!$C$2:$C$1999,"non",0)</f>
        <v>Xocavənd</v>
      </c>
      <c r="F4145" s="109" t="str">
        <f t="shared" si="132"/>
        <v>Sumqayıt</v>
      </c>
      <c r="G4145" s="110">
        <f t="shared" si="133"/>
        <v>50</v>
      </c>
    </row>
    <row r="4146" spans="1:7" x14ac:dyDescent="0.3">
      <c r="A4146" s="20" t="s">
        <v>152</v>
      </c>
      <c r="B4146" s="102">
        <v>43837</v>
      </c>
      <c r="C4146" s="103">
        <v>0.21</v>
      </c>
      <c r="D4146" s="133">
        <v>13000</v>
      </c>
      <c r="E4146" s="108" t="str">
        <f>_xlfn.XLOOKUP($A4146,'Task3 Baza'!$A$2:$A$1999,'Task3 Baza'!$C$2:$C$1999,"non",0)</f>
        <v>Şəmkir</v>
      </c>
      <c r="F4146" s="109" t="str">
        <f t="shared" si="132"/>
        <v>Lənkəran</v>
      </c>
      <c r="G4146" s="110">
        <f t="shared" si="133"/>
        <v>42</v>
      </c>
    </row>
    <row r="4147" spans="1:7" x14ac:dyDescent="0.3">
      <c r="A4147" s="20" t="s">
        <v>246</v>
      </c>
      <c r="B4147" s="102">
        <v>44626</v>
      </c>
      <c r="C4147" s="103">
        <v>0.19</v>
      </c>
      <c r="D4147" s="133">
        <v>6700</v>
      </c>
      <c r="E4147" s="108" t="str">
        <f>_xlfn.XLOOKUP($A4147,'Task3 Baza'!$A$2:$A$1999,'Task3 Baza'!$C$2:$C$1999,"non",0)</f>
        <v>Qax</v>
      </c>
      <c r="F4147" s="109" t="str">
        <f t="shared" si="132"/>
        <v>Sumqayıt</v>
      </c>
      <c r="G4147" s="110">
        <f t="shared" si="133"/>
        <v>50</v>
      </c>
    </row>
    <row r="4148" spans="1:7" x14ac:dyDescent="0.3">
      <c r="A4148" s="20" t="s">
        <v>1297</v>
      </c>
      <c r="B4148" s="102">
        <v>44630</v>
      </c>
      <c r="C4148" s="103">
        <v>0.21</v>
      </c>
      <c r="D4148" s="133">
        <v>5900</v>
      </c>
      <c r="E4148" s="108" t="str">
        <f>_xlfn.XLOOKUP($A4148,'Task3 Baza'!$A$2:$A$1999,'Task3 Baza'!$C$2:$C$1999,"non",0)</f>
        <v>Kəngərli</v>
      </c>
      <c r="F4148" s="109" t="str">
        <f t="shared" si="132"/>
        <v>Sumqayıt</v>
      </c>
      <c r="G4148" s="110">
        <f t="shared" si="133"/>
        <v>50</v>
      </c>
    </row>
    <row r="4149" spans="1:7" x14ac:dyDescent="0.3">
      <c r="A4149" s="20" t="s">
        <v>1796</v>
      </c>
      <c r="B4149" s="102">
        <v>44157</v>
      </c>
      <c r="C4149" s="103">
        <v>0.16</v>
      </c>
      <c r="D4149" s="133">
        <v>1400</v>
      </c>
      <c r="E4149" s="108" t="str">
        <f>_xlfn.XLOOKUP($A4149,'Task3 Baza'!$A$2:$A$1999,'Task3 Baza'!$C$2:$C$1999,"non",0)</f>
        <v>Beyləqan</v>
      </c>
      <c r="F4149" s="109" t="str">
        <f t="shared" si="132"/>
        <v>Bakı</v>
      </c>
      <c r="G4149" s="110">
        <f t="shared" si="133"/>
        <v>10</v>
      </c>
    </row>
    <row r="4150" spans="1:7" x14ac:dyDescent="0.3">
      <c r="A4150" s="20" t="s">
        <v>760</v>
      </c>
      <c r="B4150" s="102">
        <v>44758</v>
      </c>
      <c r="C4150" s="103">
        <v>0.19</v>
      </c>
      <c r="D4150" s="133">
        <v>6200</v>
      </c>
      <c r="E4150" s="108" t="str">
        <f>_xlfn.XLOOKUP($A4150,'Task3 Baza'!$A$2:$A$1999,'Task3 Baza'!$C$2:$C$1999,"non",0)</f>
        <v>Sədərək</v>
      </c>
      <c r="F4150" s="109" t="str">
        <f t="shared" si="132"/>
        <v>Gəncə</v>
      </c>
      <c r="G4150" s="110">
        <f t="shared" si="133"/>
        <v>20</v>
      </c>
    </row>
    <row r="4151" spans="1:7" x14ac:dyDescent="0.3">
      <c r="A4151" s="20" t="s">
        <v>420</v>
      </c>
      <c r="B4151" s="102">
        <v>43772</v>
      </c>
      <c r="C4151" s="103">
        <v>0.15</v>
      </c>
      <c r="D4151" s="133">
        <v>10800</v>
      </c>
      <c r="E4151" s="108" t="str">
        <f>_xlfn.XLOOKUP($A4151,'Task3 Baza'!$A$2:$A$1999,'Task3 Baza'!$C$2:$C$1999,"non",0)</f>
        <v>Qazax</v>
      </c>
      <c r="F4151" s="109" t="str">
        <f t="shared" si="132"/>
        <v>Sumqayıt</v>
      </c>
      <c r="G4151" s="110">
        <f t="shared" si="133"/>
        <v>50</v>
      </c>
    </row>
    <row r="4152" spans="1:7" x14ac:dyDescent="0.3">
      <c r="A4152" s="20" t="s">
        <v>1018</v>
      </c>
      <c r="B4152" s="102">
        <v>43699</v>
      </c>
      <c r="C4152" s="103">
        <v>0.16</v>
      </c>
      <c r="D4152" s="133">
        <v>9100</v>
      </c>
      <c r="E4152" s="108" t="str">
        <f>_xlfn.XLOOKUP($A4152,'Task3 Baza'!$A$2:$A$1999,'Task3 Baza'!$C$2:$C$1999,"non",0)</f>
        <v>Zərdab</v>
      </c>
      <c r="F4152" s="109" t="str">
        <f t="shared" si="132"/>
        <v>Lənkəran</v>
      </c>
      <c r="G4152" s="110">
        <f t="shared" si="133"/>
        <v>42</v>
      </c>
    </row>
    <row r="4153" spans="1:7" x14ac:dyDescent="0.3">
      <c r="A4153" s="20" t="s">
        <v>1823</v>
      </c>
      <c r="B4153" s="102">
        <v>44290</v>
      </c>
      <c r="C4153" s="103">
        <v>0.17</v>
      </c>
      <c r="D4153" s="133">
        <v>12300</v>
      </c>
      <c r="E4153" s="108" t="str">
        <f>_xlfn.XLOOKUP($A4153,'Task3 Baza'!$A$2:$A$1999,'Task3 Baza'!$C$2:$C$1999,"non",0)</f>
        <v>Kəlbəcər</v>
      </c>
      <c r="F4153" s="109" t="str">
        <f t="shared" si="132"/>
        <v>Sumqayıt</v>
      </c>
      <c r="G4153" s="110">
        <f t="shared" si="133"/>
        <v>50</v>
      </c>
    </row>
    <row r="4154" spans="1:7" x14ac:dyDescent="0.3">
      <c r="A4154" s="20" t="s">
        <v>1674</v>
      </c>
      <c r="B4154" s="102">
        <v>44306</v>
      </c>
      <c r="C4154" s="103">
        <v>0.23</v>
      </c>
      <c r="D4154" s="133">
        <v>3600</v>
      </c>
      <c r="E4154" s="108" t="str">
        <f>_xlfn.XLOOKUP($A4154,'Task3 Baza'!$A$2:$A$1999,'Task3 Baza'!$C$2:$C$1999,"non",0)</f>
        <v>Yevlax</v>
      </c>
      <c r="F4154" s="109" t="str">
        <f t="shared" si="132"/>
        <v>Lənkəran</v>
      </c>
      <c r="G4154" s="110">
        <f t="shared" si="133"/>
        <v>42</v>
      </c>
    </row>
    <row r="4155" spans="1:7" x14ac:dyDescent="0.3">
      <c r="A4155" s="20" t="s">
        <v>1592</v>
      </c>
      <c r="B4155" s="102">
        <v>44263</v>
      </c>
      <c r="C4155" s="103">
        <v>0.15</v>
      </c>
      <c r="D4155" s="133">
        <v>1600</v>
      </c>
      <c r="E4155" s="108" t="str">
        <f>_xlfn.XLOOKUP($A4155,'Task3 Baza'!$A$2:$A$1999,'Task3 Baza'!$C$2:$C$1999,"non",0)</f>
        <v>Göygöl</v>
      </c>
      <c r="F4155" s="109" t="str">
        <f t="shared" si="132"/>
        <v>Sumqayıt</v>
      </c>
      <c r="G4155" s="110">
        <f t="shared" si="133"/>
        <v>50</v>
      </c>
    </row>
    <row r="4156" spans="1:7" x14ac:dyDescent="0.3">
      <c r="A4156" s="20" t="s">
        <v>1046</v>
      </c>
      <c r="B4156" s="102">
        <v>43896</v>
      </c>
      <c r="C4156" s="103">
        <v>0.23</v>
      </c>
      <c r="D4156" s="133">
        <v>12900</v>
      </c>
      <c r="E4156" s="108" t="str">
        <f>_xlfn.XLOOKUP($A4156,'Task3 Baza'!$A$2:$A$1999,'Task3 Baza'!$C$2:$C$1999,"non",0)</f>
        <v>Ağdam</v>
      </c>
      <c r="F4156" s="109" t="str">
        <f t="shared" si="132"/>
        <v>Bakı</v>
      </c>
      <c r="G4156" s="110">
        <f t="shared" si="133"/>
        <v>10</v>
      </c>
    </row>
    <row r="4157" spans="1:7" x14ac:dyDescent="0.3">
      <c r="A4157" s="20" t="s">
        <v>680</v>
      </c>
      <c r="B4157" s="102">
        <v>44160</v>
      </c>
      <c r="C4157" s="103">
        <v>0.17</v>
      </c>
      <c r="D4157" s="133">
        <v>6100</v>
      </c>
      <c r="E4157" s="108" t="str">
        <f>_xlfn.XLOOKUP($A4157,'Task3 Baza'!$A$2:$A$1999,'Task3 Baza'!$C$2:$C$1999,"non",0)</f>
        <v>Bakı</v>
      </c>
      <c r="F4157" s="109" t="str">
        <f t="shared" si="132"/>
        <v>Bakı</v>
      </c>
      <c r="G4157" s="110">
        <f t="shared" si="133"/>
        <v>10</v>
      </c>
    </row>
    <row r="4158" spans="1:7" x14ac:dyDescent="0.3">
      <c r="A4158" s="20" t="s">
        <v>494</v>
      </c>
      <c r="B4158" s="102">
        <v>43954</v>
      </c>
      <c r="C4158" s="103">
        <v>0.15</v>
      </c>
      <c r="D4158" s="133">
        <v>5800</v>
      </c>
      <c r="E4158" s="108" t="str">
        <f>_xlfn.XLOOKUP($A4158,'Task3 Baza'!$A$2:$A$1999,'Task3 Baza'!$C$2:$C$1999,"non",0)</f>
        <v>Kəlbəcər</v>
      </c>
      <c r="F4158" s="109" t="str">
        <f t="shared" si="132"/>
        <v>Sumqayıt</v>
      </c>
      <c r="G4158" s="110">
        <f t="shared" si="133"/>
        <v>50</v>
      </c>
    </row>
    <row r="4159" spans="1:7" x14ac:dyDescent="0.3">
      <c r="A4159" s="20" t="s">
        <v>490</v>
      </c>
      <c r="B4159" s="102">
        <v>44169</v>
      </c>
      <c r="C4159" s="103">
        <v>0.14000000000000001</v>
      </c>
      <c r="D4159" s="133">
        <v>9600</v>
      </c>
      <c r="E4159" s="108" t="str">
        <f>_xlfn.XLOOKUP($A4159,'Task3 Baza'!$A$2:$A$1999,'Task3 Baza'!$C$2:$C$1999,"non",0)</f>
        <v>Tovuz</v>
      </c>
      <c r="F4159" s="109" t="str">
        <f t="shared" si="132"/>
        <v>Lənkəran</v>
      </c>
      <c r="G4159" s="110">
        <f t="shared" si="133"/>
        <v>42</v>
      </c>
    </row>
    <row r="4160" spans="1:7" x14ac:dyDescent="0.3">
      <c r="A4160" s="20" t="s">
        <v>1377</v>
      </c>
      <c r="B4160" s="102">
        <v>44364</v>
      </c>
      <c r="C4160" s="103">
        <v>0.23</v>
      </c>
      <c r="D4160" s="133">
        <v>7500</v>
      </c>
      <c r="E4160" s="108" t="str">
        <f>_xlfn.XLOOKUP($A4160,'Task3 Baza'!$A$2:$A$1999,'Task3 Baza'!$C$2:$C$1999,"non",0)</f>
        <v>Zəngilan</v>
      </c>
      <c r="F4160" s="109" t="str">
        <f t="shared" si="132"/>
        <v>Lənkəran</v>
      </c>
      <c r="G4160" s="110">
        <f t="shared" si="133"/>
        <v>42</v>
      </c>
    </row>
    <row r="4161" spans="1:7" x14ac:dyDescent="0.3">
      <c r="A4161" s="20" t="s">
        <v>1741</v>
      </c>
      <c r="B4161" s="102">
        <v>44114</v>
      </c>
      <c r="C4161" s="103">
        <v>0.14000000000000001</v>
      </c>
      <c r="D4161" s="133">
        <v>4100</v>
      </c>
      <c r="E4161" s="108" t="str">
        <f>_xlfn.XLOOKUP($A4161,'Task3 Baza'!$A$2:$A$1999,'Task3 Baza'!$C$2:$C$1999,"non",0)</f>
        <v>Bərdə</v>
      </c>
      <c r="F4161" s="109" t="str">
        <f t="shared" si="132"/>
        <v>Bakı</v>
      </c>
      <c r="G4161" s="110">
        <f t="shared" si="133"/>
        <v>10</v>
      </c>
    </row>
    <row r="4162" spans="1:7" x14ac:dyDescent="0.3">
      <c r="A4162" s="20" t="s">
        <v>1169</v>
      </c>
      <c r="B4162" s="102">
        <v>44257</v>
      </c>
      <c r="C4162" s="103">
        <v>0.17</v>
      </c>
      <c r="D4162" s="133">
        <v>8100</v>
      </c>
      <c r="E4162" s="108" t="str">
        <f>_xlfn.XLOOKUP($A4162,'Task3 Baza'!$A$2:$A$1999,'Task3 Baza'!$C$2:$C$1999,"non",0)</f>
        <v>Kəngərli</v>
      </c>
      <c r="F4162" s="109" t="str">
        <f t="shared" ref="F4162:F4225" si="134">VLOOKUP($E4162,$I$3:$K$75,2,0)</f>
        <v>Sumqayıt</v>
      </c>
      <c r="G4162" s="110">
        <f t="shared" ref="G4162:G4225" si="135">VLOOKUP(VLOOKUP($E4162,$I$3:$J$75,2,0),$L$3:$M$6,2,0)</f>
        <v>50</v>
      </c>
    </row>
    <row r="4163" spans="1:7" x14ac:dyDescent="0.3">
      <c r="A4163" s="20" t="s">
        <v>700</v>
      </c>
      <c r="B4163" s="102">
        <v>43754</v>
      </c>
      <c r="C4163" s="103">
        <v>0.23</v>
      </c>
      <c r="D4163" s="133">
        <v>6400</v>
      </c>
      <c r="E4163" s="108" t="str">
        <f>_xlfn.XLOOKUP($A4163,'Task3 Baza'!$A$2:$A$1999,'Task3 Baza'!$C$2:$C$1999,"non",0)</f>
        <v>Masallı</v>
      </c>
      <c r="F4163" s="109" t="str">
        <f t="shared" si="134"/>
        <v>Gəncə</v>
      </c>
      <c r="G4163" s="110">
        <f t="shared" si="135"/>
        <v>20</v>
      </c>
    </row>
    <row r="4164" spans="1:7" x14ac:dyDescent="0.3">
      <c r="A4164" s="20" t="s">
        <v>1619</v>
      </c>
      <c r="B4164" s="102">
        <v>44153</v>
      </c>
      <c r="C4164" s="103">
        <v>0.23</v>
      </c>
      <c r="D4164" s="133">
        <v>5300</v>
      </c>
      <c r="E4164" s="108" t="str">
        <f>_xlfn.XLOOKUP($A4164,'Task3 Baza'!$A$2:$A$1999,'Task3 Baza'!$C$2:$C$1999,"non",0)</f>
        <v>Laçın</v>
      </c>
      <c r="F4164" s="109" t="str">
        <f t="shared" si="134"/>
        <v>Gəncə</v>
      </c>
      <c r="G4164" s="110">
        <f t="shared" si="135"/>
        <v>20</v>
      </c>
    </row>
    <row r="4165" spans="1:7" x14ac:dyDescent="0.3">
      <c r="A4165" s="20" t="s">
        <v>372</v>
      </c>
      <c r="B4165" s="102">
        <v>44711</v>
      </c>
      <c r="C4165" s="103">
        <v>0.24</v>
      </c>
      <c r="D4165" s="133">
        <v>10600</v>
      </c>
      <c r="E4165" s="108" t="str">
        <f>_xlfn.XLOOKUP($A4165,'Task3 Baza'!$A$2:$A$1999,'Task3 Baza'!$C$2:$C$1999,"non",0)</f>
        <v>Zərdab</v>
      </c>
      <c r="F4165" s="109" t="str">
        <f t="shared" si="134"/>
        <v>Lənkəran</v>
      </c>
      <c r="G4165" s="110">
        <f t="shared" si="135"/>
        <v>42</v>
      </c>
    </row>
    <row r="4166" spans="1:7" x14ac:dyDescent="0.3">
      <c r="A4166" s="20" t="s">
        <v>505</v>
      </c>
      <c r="B4166" s="102">
        <v>44564</v>
      </c>
      <c r="C4166" s="103">
        <v>0.19</v>
      </c>
      <c r="D4166" s="133">
        <v>4800</v>
      </c>
      <c r="E4166" s="108" t="str">
        <f>_xlfn.XLOOKUP($A4166,'Task3 Baza'!$A$2:$A$1999,'Task3 Baza'!$C$2:$C$1999,"non",0)</f>
        <v>Naftalan</v>
      </c>
      <c r="F4166" s="109" t="str">
        <f t="shared" si="134"/>
        <v>Gəncə</v>
      </c>
      <c r="G4166" s="110">
        <f t="shared" si="135"/>
        <v>20</v>
      </c>
    </row>
    <row r="4167" spans="1:7" x14ac:dyDescent="0.3">
      <c r="A4167" s="20" t="s">
        <v>725</v>
      </c>
      <c r="B4167" s="102">
        <v>44319</v>
      </c>
      <c r="C4167" s="103">
        <v>0.23</v>
      </c>
      <c r="D4167" s="133">
        <v>3500</v>
      </c>
      <c r="E4167" s="108" t="str">
        <f>_xlfn.XLOOKUP($A4167,'Task3 Baza'!$A$2:$A$1999,'Task3 Baza'!$C$2:$C$1999,"non",0)</f>
        <v>Şərur</v>
      </c>
      <c r="F4167" s="109" t="str">
        <f t="shared" si="134"/>
        <v>Lənkəran</v>
      </c>
      <c r="G4167" s="110">
        <f t="shared" si="135"/>
        <v>42</v>
      </c>
    </row>
    <row r="4168" spans="1:7" x14ac:dyDescent="0.3">
      <c r="A4168" s="20" t="s">
        <v>1877</v>
      </c>
      <c r="B4168" s="102">
        <v>44314</v>
      </c>
      <c r="C4168" s="103">
        <v>0.14000000000000001</v>
      </c>
      <c r="D4168" s="133">
        <v>6000</v>
      </c>
      <c r="E4168" s="108" t="str">
        <f>_xlfn.XLOOKUP($A4168,'Task3 Baza'!$A$2:$A$1999,'Task3 Baza'!$C$2:$C$1999,"non",0)</f>
        <v>Culfa</v>
      </c>
      <c r="F4168" s="109" t="str">
        <f t="shared" si="134"/>
        <v>Bakı</v>
      </c>
      <c r="G4168" s="110">
        <f t="shared" si="135"/>
        <v>10</v>
      </c>
    </row>
    <row r="4169" spans="1:7" x14ac:dyDescent="0.3">
      <c r="A4169" s="20" t="s">
        <v>378</v>
      </c>
      <c r="B4169" s="102">
        <v>44087</v>
      </c>
      <c r="C4169" s="103">
        <v>0.21</v>
      </c>
      <c r="D4169" s="133">
        <v>1600</v>
      </c>
      <c r="E4169" s="108" t="str">
        <f>_xlfn.XLOOKUP($A4169,'Task3 Baza'!$A$2:$A$1999,'Task3 Baza'!$C$2:$C$1999,"non",0)</f>
        <v>Mingəçevir</v>
      </c>
      <c r="F4169" s="109" t="str">
        <f t="shared" si="134"/>
        <v>Gəncə</v>
      </c>
      <c r="G4169" s="110">
        <f t="shared" si="135"/>
        <v>20</v>
      </c>
    </row>
    <row r="4170" spans="1:7" x14ac:dyDescent="0.3">
      <c r="A4170" s="20" t="s">
        <v>868</v>
      </c>
      <c r="B4170" s="102">
        <v>44388</v>
      </c>
      <c r="C4170" s="103">
        <v>0.19</v>
      </c>
      <c r="D4170" s="133">
        <v>8800</v>
      </c>
      <c r="E4170" s="108" t="str">
        <f>_xlfn.XLOOKUP($A4170,'Task3 Baza'!$A$2:$A$1999,'Task3 Baza'!$C$2:$C$1999,"non",0)</f>
        <v>Culfa</v>
      </c>
      <c r="F4170" s="109" t="str">
        <f t="shared" si="134"/>
        <v>Bakı</v>
      </c>
      <c r="G4170" s="110">
        <f t="shared" si="135"/>
        <v>10</v>
      </c>
    </row>
    <row r="4171" spans="1:7" x14ac:dyDescent="0.3">
      <c r="A4171" s="20" t="s">
        <v>1878</v>
      </c>
      <c r="B4171" s="102">
        <v>43745</v>
      </c>
      <c r="C4171" s="103">
        <v>0.21</v>
      </c>
      <c r="D4171" s="133">
        <v>10000</v>
      </c>
      <c r="E4171" s="108" t="str">
        <f>_xlfn.XLOOKUP($A4171,'Task3 Baza'!$A$2:$A$1999,'Task3 Baza'!$C$2:$C$1999,"non",0)</f>
        <v>Ordubad</v>
      </c>
      <c r="F4171" s="109" t="str">
        <f t="shared" si="134"/>
        <v>Gəncə</v>
      </c>
      <c r="G4171" s="110">
        <f t="shared" si="135"/>
        <v>20</v>
      </c>
    </row>
    <row r="4172" spans="1:7" x14ac:dyDescent="0.3">
      <c r="A4172" s="20" t="s">
        <v>1509</v>
      </c>
      <c r="B4172" s="102">
        <v>44145</v>
      </c>
      <c r="C4172" s="103">
        <v>0.17</v>
      </c>
      <c r="D4172" s="133">
        <v>5100</v>
      </c>
      <c r="E4172" s="108" t="str">
        <f>_xlfn.XLOOKUP($A4172,'Task3 Baza'!$A$2:$A$1999,'Task3 Baza'!$C$2:$C$1999,"non",0)</f>
        <v>Daşkəsən</v>
      </c>
      <c r="F4172" s="109" t="str">
        <f t="shared" si="134"/>
        <v>Bakı</v>
      </c>
      <c r="G4172" s="110">
        <f t="shared" si="135"/>
        <v>10</v>
      </c>
    </row>
    <row r="4173" spans="1:7" x14ac:dyDescent="0.3">
      <c r="A4173" s="20" t="s">
        <v>1183</v>
      </c>
      <c r="B4173" s="102">
        <v>44485</v>
      </c>
      <c r="C4173" s="103">
        <v>0.16</v>
      </c>
      <c r="D4173" s="133">
        <v>6800</v>
      </c>
      <c r="E4173" s="108" t="str">
        <f>_xlfn.XLOOKUP($A4173,'Task3 Baza'!$A$2:$A$1999,'Task3 Baza'!$C$2:$C$1999,"non",0)</f>
        <v>Ordubad</v>
      </c>
      <c r="F4173" s="109" t="str">
        <f t="shared" si="134"/>
        <v>Gəncə</v>
      </c>
      <c r="G4173" s="110">
        <f t="shared" si="135"/>
        <v>20</v>
      </c>
    </row>
    <row r="4174" spans="1:7" x14ac:dyDescent="0.3">
      <c r="A4174" s="20" t="s">
        <v>1384</v>
      </c>
      <c r="B4174" s="102">
        <v>44805</v>
      </c>
      <c r="C4174" s="103">
        <v>0.15</v>
      </c>
      <c r="D4174" s="133">
        <v>7600</v>
      </c>
      <c r="E4174" s="108" t="str">
        <f>_xlfn.XLOOKUP($A4174,'Task3 Baza'!$A$2:$A$1999,'Task3 Baza'!$C$2:$C$1999,"non",0)</f>
        <v>Şahbuz</v>
      </c>
      <c r="F4174" s="109" t="str">
        <f t="shared" si="134"/>
        <v>Gəncə</v>
      </c>
      <c r="G4174" s="110">
        <f t="shared" si="135"/>
        <v>20</v>
      </c>
    </row>
    <row r="4175" spans="1:7" x14ac:dyDescent="0.3">
      <c r="A4175" s="20" t="s">
        <v>1749</v>
      </c>
      <c r="B4175" s="102">
        <v>44027</v>
      </c>
      <c r="C4175" s="103">
        <v>0.16</v>
      </c>
      <c r="D4175" s="133">
        <v>7300</v>
      </c>
      <c r="E4175" s="108" t="str">
        <f>_xlfn.XLOOKUP($A4175,'Task3 Baza'!$A$2:$A$1999,'Task3 Baza'!$C$2:$C$1999,"non",0)</f>
        <v>Bərdə</v>
      </c>
      <c r="F4175" s="109" t="str">
        <f t="shared" si="134"/>
        <v>Bakı</v>
      </c>
      <c r="G4175" s="110">
        <f t="shared" si="135"/>
        <v>10</v>
      </c>
    </row>
    <row r="4176" spans="1:7" x14ac:dyDescent="0.3">
      <c r="A4176" s="20" t="s">
        <v>229</v>
      </c>
      <c r="B4176" s="102">
        <v>44282</v>
      </c>
      <c r="C4176" s="103">
        <v>0.18</v>
      </c>
      <c r="D4176" s="133">
        <v>5400</v>
      </c>
      <c r="E4176" s="108" t="str">
        <f>_xlfn.XLOOKUP($A4176,'Task3 Baza'!$A$2:$A$1999,'Task3 Baza'!$C$2:$C$1999,"non",0)</f>
        <v>Naxçıvan</v>
      </c>
      <c r="F4176" s="109" t="str">
        <f t="shared" si="134"/>
        <v>Gəncə</v>
      </c>
      <c r="G4176" s="110">
        <f t="shared" si="135"/>
        <v>20</v>
      </c>
    </row>
    <row r="4177" spans="1:7" x14ac:dyDescent="0.3">
      <c r="A4177" s="20" t="s">
        <v>1019</v>
      </c>
      <c r="B4177" s="102">
        <v>44235</v>
      </c>
      <c r="C4177" s="103">
        <v>0.18</v>
      </c>
      <c r="D4177" s="133">
        <v>3700</v>
      </c>
      <c r="E4177" s="108" t="str">
        <f>_xlfn.XLOOKUP($A4177,'Task3 Baza'!$A$2:$A$1999,'Task3 Baza'!$C$2:$C$1999,"non",0)</f>
        <v>Füzuli</v>
      </c>
      <c r="F4177" s="109" t="str">
        <f t="shared" si="134"/>
        <v>Sumqayıt</v>
      </c>
      <c r="G4177" s="110">
        <f t="shared" si="135"/>
        <v>50</v>
      </c>
    </row>
    <row r="4178" spans="1:7" x14ac:dyDescent="0.3">
      <c r="A4178" s="20" t="s">
        <v>1879</v>
      </c>
      <c r="B4178" s="102">
        <v>44144</v>
      </c>
      <c r="C4178" s="103">
        <v>0.23</v>
      </c>
      <c r="D4178" s="133">
        <v>4500</v>
      </c>
      <c r="E4178" s="108" t="str">
        <f>_xlfn.XLOOKUP($A4178,'Task3 Baza'!$A$2:$A$1999,'Task3 Baza'!$C$2:$C$1999,"non",0)</f>
        <v>Zəngilan</v>
      </c>
      <c r="F4178" s="109" t="str">
        <f t="shared" si="134"/>
        <v>Lənkəran</v>
      </c>
      <c r="G4178" s="110">
        <f t="shared" si="135"/>
        <v>42</v>
      </c>
    </row>
    <row r="4179" spans="1:7" x14ac:dyDescent="0.3">
      <c r="A4179" s="20" t="s">
        <v>1150</v>
      </c>
      <c r="B4179" s="102">
        <v>44547</v>
      </c>
      <c r="C4179" s="103">
        <v>0.2</v>
      </c>
      <c r="D4179" s="133">
        <v>4100</v>
      </c>
      <c r="E4179" s="108" t="str">
        <f>_xlfn.XLOOKUP($A4179,'Task3 Baza'!$A$2:$A$1999,'Task3 Baza'!$C$2:$C$1999,"non",0)</f>
        <v>Masallı</v>
      </c>
      <c r="F4179" s="109" t="str">
        <f t="shared" si="134"/>
        <v>Gəncə</v>
      </c>
      <c r="G4179" s="110">
        <f t="shared" si="135"/>
        <v>20</v>
      </c>
    </row>
    <row r="4180" spans="1:7" x14ac:dyDescent="0.3">
      <c r="A4180" s="20" t="s">
        <v>1880</v>
      </c>
      <c r="B4180" s="102">
        <v>44223</v>
      </c>
      <c r="C4180" s="103">
        <v>0.18</v>
      </c>
      <c r="D4180" s="133">
        <v>9100</v>
      </c>
      <c r="E4180" s="108" t="str">
        <f>_xlfn.XLOOKUP($A4180,'Task3 Baza'!$A$2:$A$1999,'Task3 Baza'!$C$2:$C$1999,"non",0)</f>
        <v>Ağsu</v>
      </c>
      <c r="F4180" s="109" t="str">
        <f t="shared" si="134"/>
        <v>Bakı</v>
      </c>
      <c r="G4180" s="110">
        <f t="shared" si="135"/>
        <v>10</v>
      </c>
    </row>
    <row r="4181" spans="1:7" x14ac:dyDescent="0.3">
      <c r="A4181" s="20" t="s">
        <v>208</v>
      </c>
      <c r="B4181" s="102">
        <v>44329</v>
      </c>
      <c r="C4181" s="103">
        <v>0.19</v>
      </c>
      <c r="D4181" s="133">
        <v>12600</v>
      </c>
      <c r="E4181" s="108" t="str">
        <f>_xlfn.XLOOKUP($A4181,'Task3 Baza'!$A$2:$A$1999,'Task3 Baza'!$C$2:$C$1999,"non",0)</f>
        <v>Gədəbəy</v>
      </c>
      <c r="F4181" s="109" t="str">
        <f t="shared" si="134"/>
        <v>Sumqayıt</v>
      </c>
      <c r="G4181" s="110">
        <f t="shared" si="135"/>
        <v>50</v>
      </c>
    </row>
    <row r="4182" spans="1:7" x14ac:dyDescent="0.3">
      <c r="A4182" s="20" t="s">
        <v>1246</v>
      </c>
      <c r="B4182" s="102">
        <v>44532</v>
      </c>
      <c r="C4182" s="103">
        <v>0.15</v>
      </c>
      <c r="D4182" s="133">
        <v>1400</v>
      </c>
      <c r="E4182" s="108" t="str">
        <f>_xlfn.XLOOKUP($A4182,'Task3 Baza'!$A$2:$A$1999,'Task3 Baza'!$C$2:$C$1999,"non",0)</f>
        <v>Qubadlı</v>
      </c>
      <c r="F4182" s="109" t="str">
        <f t="shared" si="134"/>
        <v>Gəncə</v>
      </c>
      <c r="G4182" s="110">
        <f t="shared" si="135"/>
        <v>20</v>
      </c>
    </row>
    <row r="4183" spans="1:7" x14ac:dyDescent="0.3">
      <c r="A4183" s="20" t="s">
        <v>639</v>
      </c>
      <c r="B4183" s="102">
        <v>44409</v>
      </c>
      <c r="C4183" s="103">
        <v>0.16</v>
      </c>
      <c r="D4183" s="133">
        <v>9400</v>
      </c>
      <c r="E4183" s="108" t="str">
        <f>_xlfn.XLOOKUP($A4183,'Task3 Baza'!$A$2:$A$1999,'Task3 Baza'!$C$2:$C$1999,"non",0)</f>
        <v>Qubadlı</v>
      </c>
      <c r="F4183" s="109" t="str">
        <f t="shared" si="134"/>
        <v>Gəncə</v>
      </c>
      <c r="G4183" s="110">
        <f t="shared" si="135"/>
        <v>20</v>
      </c>
    </row>
    <row r="4184" spans="1:7" x14ac:dyDescent="0.3">
      <c r="A4184" s="20" t="s">
        <v>1732</v>
      </c>
      <c r="B4184" s="102">
        <v>44270</v>
      </c>
      <c r="C4184" s="103">
        <v>0.2</v>
      </c>
      <c r="D4184" s="133">
        <v>5200</v>
      </c>
      <c r="E4184" s="108" t="str">
        <f>_xlfn.XLOOKUP($A4184,'Task3 Baza'!$A$2:$A$1999,'Task3 Baza'!$C$2:$C$1999,"non",0)</f>
        <v>İmişli</v>
      </c>
      <c r="F4184" s="109" t="str">
        <f t="shared" si="134"/>
        <v>Sumqayıt</v>
      </c>
      <c r="G4184" s="110">
        <f t="shared" si="135"/>
        <v>50</v>
      </c>
    </row>
    <row r="4185" spans="1:7" x14ac:dyDescent="0.3">
      <c r="A4185" s="20" t="s">
        <v>525</v>
      </c>
      <c r="B4185" s="102">
        <v>44247</v>
      </c>
      <c r="C4185" s="103">
        <v>0.19</v>
      </c>
      <c r="D4185" s="133">
        <v>4100</v>
      </c>
      <c r="E4185" s="108" t="str">
        <f>_xlfn.XLOOKUP($A4185,'Task3 Baza'!$A$2:$A$1999,'Task3 Baza'!$C$2:$C$1999,"non",0)</f>
        <v>Abşeron</v>
      </c>
      <c r="F4185" s="109" t="str">
        <f t="shared" si="134"/>
        <v>Bakı</v>
      </c>
      <c r="G4185" s="110">
        <f t="shared" si="135"/>
        <v>10</v>
      </c>
    </row>
    <row r="4186" spans="1:7" x14ac:dyDescent="0.3">
      <c r="A4186" s="20" t="s">
        <v>842</v>
      </c>
      <c r="B4186" s="102">
        <v>43495</v>
      </c>
      <c r="C4186" s="103">
        <v>0.17</v>
      </c>
      <c r="D4186" s="133">
        <v>5900</v>
      </c>
      <c r="E4186" s="108" t="str">
        <f>_xlfn.XLOOKUP($A4186,'Task3 Baza'!$A$2:$A$1999,'Task3 Baza'!$C$2:$C$1999,"non",0)</f>
        <v>Beyləqan</v>
      </c>
      <c r="F4186" s="109" t="str">
        <f t="shared" si="134"/>
        <v>Bakı</v>
      </c>
      <c r="G4186" s="110">
        <f t="shared" si="135"/>
        <v>10</v>
      </c>
    </row>
    <row r="4187" spans="1:7" x14ac:dyDescent="0.3">
      <c r="A4187" s="20" t="s">
        <v>1881</v>
      </c>
      <c r="B4187" s="102">
        <v>44506</v>
      </c>
      <c r="C4187" s="103">
        <v>0.22</v>
      </c>
      <c r="D4187" s="133">
        <v>5600</v>
      </c>
      <c r="E4187" s="108" t="str">
        <f>_xlfn.XLOOKUP($A4187,'Task3 Baza'!$A$2:$A$1999,'Task3 Baza'!$C$2:$C$1999,"non",0)</f>
        <v>Ağdaş</v>
      </c>
      <c r="F4187" s="109" t="str">
        <f t="shared" si="134"/>
        <v>Bakı</v>
      </c>
      <c r="G4187" s="110">
        <f t="shared" si="135"/>
        <v>10</v>
      </c>
    </row>
    <row r="4188" spans="1:7" x14ac:dyDescent="0.3">
      <c r="A4188" s="20" t="s">
        <v>883</v>
      </c>
      <c r="B4188" s="102">
        <v>44495</v>
      </c>
      <c r="C4188" s="103">
        <v>0.16</v>
      </c>
      <c r="D4188" s="133">
        <v>12900</v>
      </c>
      <c r="E4188" s="108" t="str">
        <f>_xlfn.XLOOKUP($A4188,'Task3 Baza'!$A$2:$A$1999,'Task3 Baza'!$C$2:$C$1999,"non",0)</f>
        <v>Salyan</v>
      </c>
      <c r="F4188" s="109" t="str">
        <f t="shared" si="134"/>
        <v>Gəncə</v>
      </c>
      <c r="G4188" s="110">
        <f t="shared" si="135"/>
        <v>20</v>
      </c>
    </row>
    <row r="4189" spans="1:7" x14ac:dyDescent="0.3">
      <c r="A4189" s="20" t="s">
        <v>310</v>
      </c>
      <c r="B4189" s="102">
        <v>44343</v>
      </c>
      <c r="C4189" s="103">
        <v>0.21</v>
      </c>
      <c r="D4189" s="133">
        <v>7400</v>
      </c>
      <c r="E4189" s="108" t="str">
        <f>_xlfn.XLOOKUP($A4189,'Task3 Baza'!$A$2:$A$1999,'Task3 Baza'!$C$2:$C$1999,"non",0)</f>
        <v>Mingəçevir</v>
      </c>
      <c r="F4189" s="109" t="str">
        <f t="shared" si="134"/>
        <v>Gəncə</v>
      </c>
      <c r="G4189" s="110">
        <f t="shared" si="135"/>
        <v>20</v>
      </c>
    </row>
    <row r="4190" spans="1:7" x14ac:dyDescent="0.3">
      <c r="A4190" s="20" t="s">
        <v>1882</v>
      </c>
      <c r="B4190" s="102">
        <v>44242</v>
      </c>
      <c r="C4190" s="103">
        <v>0.24</v>
      </c>
      <c r="D4190" s="133">
        <v>9200</v>
      </c>
      <c r="E4190" s="108" t="str">
        <f>_xlfn.XLOOKUP($A4190,'Task3 Baza'!$A$2:$A$1999,'Task3 Baza'!$C$2:$C$1999,"non",0)</f>
        <v>Hacıqabul</v>
      </c>
      <c r="F4190" s="109" t="str">
        <f t="shared" si="134"/>
        <v>Sumqayıt</v>
      </c>
      <c r="G4190" s="110">
        <f t="shared" si="135"/>
        <v>50</v>
      </c>
    </row>
    <row r="4191" spans="1:7" x14ac:dyDescent="0.3">
      <c r="A4191" s="20" t="s">
        <v>463</v>
      </c>
      <c r="B4191" s="102">
        <v>44740</v>
      </c>
      <c r="C4191" s="103">
        <v>0.19</v>
      </c>
      <c r="D4191" s="133">
        <v>11200</v>
      </c>
      <c r="E4191" s="108" t="str">
        <f>_xlfn.XLOOKUP($A4191,'Task3 Baza'!$A$2:$A$1999,'Task3 Baza'!$C$2:$C$1999,"non",0)</f>
        <v>Qəbələ</v>
      </c>
      <c r="F4191" s="109" t="str">
        <f t="shared" si="134"/>
        <v>Sumqayıt</v>
      </c>
      <c r="G4191" s="110">
        <f t="shared" si="135"/>
        <v>50</v>
      </c>
    </row>
    <row r="4192" spans="1:7" x14ac:dyDescent="0.3">
      <c r="A4192" s="20" t="s">
        <v>1883</v>
      </c>
      <c r="B4192" s="102">
        <v>44010</v>
      </c>
      <c r="C4192" s="103">
        <v>0.14000000000000001</v>
      </c>
      <c r="D4192" s="133">
        <v>9900</v>
      </c>
      <c r="E4192" s="108" t="str">
        <f>_xlfn.XLOOKUP($A4192,'Task3 Baza'!$A$2:$A$1999,'Task3 Baza'!$C$2:$C$1999,"non",0)</f>
        <v>Şərur</v>
      </c>
      <c r="F4192" s="109" t="str">
        <f t="shared" si="134"/>
        <v>Lənkəran</v>
      </c>
      <c r="G4192" s="110">
        <f t="shared" si="135"/>
        <v>42</v>
      </c>
    </row>
    <row r="4193" spans="1:7" x14ac:dyDescent="0.3">
      <c r="A4193" s="20" t="s">
        <v>489</v>
      </c>
      <c r="B4193" s="102">
        <v>43872</v>
      </c>
      <c r="C4193" s="103">
        <v>0.19</v>
      </c>
      <c r="D4193" s="133">
        <v>7700</v>
      </c>
      <c r="E4193" s="108" t="str">
        <f>_xlfn.XLOOKUP($A4193,'Task3 Baza'!$A$2:$A$1999,'Task3 Baza'!$C$2:$C$1999,"non",0)</f>
        <v>Cəbrayıl</v>
      </c>
      <c r="F4193" s="109" t="str">
        <f t="shared" si="134"/>
        <v>Bakı</v>
      </c>
      <c r="G4193" s="110">
        <f t="shared" si="135"/>
        <v>10</v>
      </c>
    </row>
    <row r="4194" spans="1:7" x14ac:dyDescent="0.3">
      <c r="A4194" s="20" t="s">
        <v>1884</v>
      </c>
      <c r="B4194" s="102">
        <v>44487</v>
      </c>
      <c r="C4194" s="103">
        <v>0.24</v>
      </c>
      <c r="D4194" s="133">
        <v>11600</v>
      </c>
      <c r="E4194" s="108" t="str">
        <f>_xlfn.XLOOKUP($A4194,'Task3 Baza'!$A$2:$A$1999,'Task3 Baza'!$C$2:$C$1999,"non",0)</f>
        <v>Şuşa</v>
      </c>
      <c r="F4194" s="109" t="str">
        <f t="shared" si="134"/>
        <v>Lənkəran</v>
      </c>
      <c r="G4194" s="110">
        <f t="shared" si="135"/>
        <v>42</v>
      </c>
    </row>
    <row r="4195" spans="1:7" x14ac:dyDescent="0.3">
      <c r="A4195" s="20" t="s">
        <v>1885</v>
      </c>
      <c r="B4195" s="102">
        <v>43752</v>
      </c>
      <c r="C4195" s="103">
        <v>0.21</v>
      </c>
      <c r="D4195" s="133">
        <v>1900</v>
      </c>
      <c r="E4195" s="108" t="str">
        <f>_xlfn.XLOOKUP($A4195,'Task3 Baza'!$A$2:$A$1999,'Task3 Baza'!$C$2:$C$1999,"non",0)</f>
        <v>Bərdə</v>
      </c>
      <c r="F4195" s="109" t="str">
        <f t="shared" si="134"/>
        <v>Bakı</v>
      </c>
      <c r="G4195" s="110">
        <f t="shared" si="135"/>
        <v>10</v>
      </c>
    </row>
    <row r="4196" spans="1:7" x14ac:dyDescent="0.3">
      <c r="A4196" s="20" t="s">
        <v>1478</v>
      </c>
      <c r="B4196" s="102">
        <v>44107</v>
      </c>
      <c r="C4196" s="103">
        <v>0.19</v>
      </c>
      <c r="D4196" s="133">
        <v>2700</v>
      </c>
      <c r="E4196" s="108" t="str">
        <f>_xlfn.XLOOKUP($A4196,'Task3 Baza'!$A$2:$A$1999,'Task3 Baza'!$C$2:$C$1999,"non",0)</f>
        <v>Lerik</v>
      </c>
      <c r="F4196" s="109" t="str">
        <f t="shared" si="134"/>
        <v>Gəncə</v>
      </c>
      <c r="G4196" s="110">
        <f t="shared" si="135"/>
        <v>20</v>
      </c>
    </row>
    <row r="4197" spans="1:7" x14ac:dyDescent="0.3">
      <c r="A4197" s="20" t="s">
        <v>1825</v>
      </c>
      <c r="B4197" s="102">
        <v>44679</v>
      </c>
      <c r="C4197" s="103">
        <v>0.18</v>
      </c>
      <c r="D4197" s="133">
        <v>1200</v>
      </c>
      <c r="E4197" s="108" t="str">
        <f>_xlfn.XLOOKUP($A4197,'Task3 Baza'!$A$2:$A$1999,'Task3 Baza'!$C$2:$C$1999,"non",0)</f>
        <v>Lənkəran</v>
      </c>
      <c r="F4197" s="109" t="str">
        <f t="shared" si="134"/>
        <v>Gəncə</v>
      </c>
      <c r="G4197" s="110">
        <f t="shared" si="135"/>
        <v>20</v>
      </c>
    </row>
    <row r="4198" spans="1:7" x14ac:dyDescent="0.3">
      <c r="A4198" s="20" t="s">
        <v>1186</v>
      </c>
      <c r="B4198" s="102">
        <v>44122</v>
      </c>
      <c r="C4198" s="103">
        <v>0.14000000000000001</v>
      </c>
      <c r="D4198" s="133">
        <v>10300</v>
      </c>
      <c r="E4198" s="108" t="str">
        <f>_xlfn.XLOOKUP($A4198,'Task3 Baza'!$A$2:$A$1999,'Task3 Baza'!$C$2:$C$1999,"non",0)</f>
        <v>Culfa</v>
      </c>
      <c r="F4198" s="109" t="str">
        <f t="shared" si="134"/>
        <v>Bakı</v>
      </c>
      <c r="G4198" s="110">
        <f t="shared" si="135"/>
        <v>10</v>
      </c>
    </row>
    <row r="4199" spans="1:7" x14ac:dyDescent="0.3">
      <c r="A4199" s="20" t="s">
        <v>1886</v>
      </c>
      <c r="B4199" s="102">
        <v>43671</v>
      </c>
      <c r="C4199" s="103">
        <v>0.19</v>
      </c>
      <c r="D4199" s="133">
        <v>4800</v>
      </c>
      <c r="E4199" s="108" t="str">
        <f>_xlfn.XLOOKUP($A4199,'Task3 Baza'!$A$2:$A$1999,'Task3 Baza'!$C$2:$C$1999,"non",0)</f>
        <v>Salyan</v>
      </c>
      <c r="F4199" s="109" t="str">
        <f t="shared" si="134"/>
        <v>Gəncə</v>
      </c>
      <c r="G4199" s="110">
        <f t="shared" si="135"/>
        <v>20</v>
      </c>
    </row>
    <row r="4200" spans="1:7" x14ac:dyDescent="0.3">
      <c r="A4200" s="20" t="s">
        <v>343</v>
      </c>
      <c r="B4200" s="102">
        <v>44747</v>
      </c>
      <c r="C4200" s="103">
        <v>0.24</v>
      </c>
      <c r="D4200" s="133">
        <v>12700</v>
      </c>
      <c r="E4200" s="108" t="str">
        <f>_xlfn.XLOOKUP($A4200,'Task3 Baza'!$A$2:$A$1999,'Task3 Baza'!$C$2:$C$1999,"non",0)</f>
        <v>Şəmkir</v>
      </c>
      <c r="F4200" s="109" t="str">
        <f t="shared" si="134"/>
        <v>Lənkəran</v>
      </c>
      <c r="G4200" s="110">
        <f t="shared" si="135"/>
        <v>42</v>
      </c>
    </row>
    <row r="4201" spans="1:7" x14ac:dyDescent="0.3">
      <c r="A4201" s="20" t="s">
        <v>853</v>
      </c>
      <c r="B4201" s="102">
        <v>43811</v>
      </c>
      <c r="C4201" s="103">
        <v>0.17</v>
      </c>
      <c r="D4201" s="133">
        <v>8900</v>
      </c>
      <c r="E4201" s="108" t="str">
        <f>_xlfn.XLOOKUP($A4201,'Task3 Baza'!$A$2:$A$1999,'Task3 Baza'!$C$2:$C$1999,"non",0)</f>
        <v>Qəbələ</v>
      </c>
      <c r="F4201" s="109" t="str">
        <f t="shared" si="134"/>
        <v>Sumqayıt</v>
      </c>
      <c r="G4201" s="110">
        <f t="shared" si="135"/>
        <v>50</v>
      </c>
    </row>
    <row r="4202" spans="1:7" x14ac:dyDescent="0.3">
      <c r="A4202" s="20" t="s">
        <v>1797</v>
      </c>
      <c r="B4202" s="102">
        <v>44063</v>
      </c>
      <c r="C4202" s="103">
        <v>0.14000000000000001</v>
      </c>
      <c r="D4202" s="133">
        <v>7000</v>
      </c>
      <c r="E4202" s="108" t="str">
        <f>_xlfn.XLOOKUP($A4202,'Task3 Baza'!$A$2:$A$1999,'Task3 Baza'!$C$2:$C$1999,"non",0)</f>
        <v>Xocalı</v>
      </c>
      <c r="F4202" s="109" t="str">
        <f t="shared" si="134"/>
        <v>Sumqayıt</v>
      </c>
      <c r="G4202" s="110">
        <f t="shared" si="135"/>
        <v>50</v>
      </c>
    </row>
    <row r="4203" spans="1:7" x14ac:dyDescent="0.3">
      <c r="A4203" s="20" t="s">
        <v>1872</v>
      </c>
      <c r="B4203" s="102">
        <v>44794</v>
      </c>
      <c r="C4203" s="103">
        <v>0.14000000000000001</v>
      </c>
      <c r="D4203" s="133">
        <v>1100</v>
      </c>
      <c r="E4203" s="108" t="str">
        <f>_xlfn.XLOOKUP($A4203,'Task3 Baza'!$A$2:$A$1999,'Task3 Baza'!$C$2:$C$1999,"non",0)</f>
        <v>Göygöl</v>
      </c>
      <c r="F4203" s="109" t="str">
        <f t="shared" si="134"/>
        <v>Sumqayıt</v>
      </c>
      <c r="G4203" s="110">
        <f t="shared" si="135"/>
        <v>50</v>
      </c>
    </row>
    <row r="4204" spans="1:7" x14ac:dyDescent="0.3">
      <c r="A4204" s="20" t="s">
        <v>873</v>
      </c>
      <c r="B4204" s="102">
        <v>44559</v>
      </c>
      <c r="C4204" s="103">
        <v>0.23</v>
      </c>
      <c r="D4204" s="133">
        <v>6800</v>
      </c>
      <c r="E4204" s="108" t="str">
        <f>_xlfn.XLOOKUP($A4204,'Task3 Baza'!$A$2:$A$1999,'Task3 Baza'!$C$2:$C$1999,"non",0)</f>
        <v>Naxçıvan</v>
      </c>
      <c r="F4204" s="109" t="str">
        <f t="shared" si="134"/>
        <v>Gəncə</v>
      </c>
      <c r="G4204" s="110">
        <f t="shared" si="135"/>
        <v>20</v>
      </c>
    </row>
    <row r="4205" spans="1:7" x14ac:dyDescent="0.3">
      <c r="A4205" s="20" t="s">
        <v>622</v>
      </c>
      <c r="B4205" s="102">
        <v>44141</v>
      </c>
      <c r="C4205" s="103">
        <v>0.21</v>
      </c>
      <c r="D4205" s="133">
        <v>10900</v>
      </c>
      <c r="E4205" s="108" t="str">
        <f>_xlfn.XLOOKUP($A4205,'Task3 Baza'!$A$2:$A$1999,'Task3 Baza'!$C$2:$C$1999,"non",0)</f>
        <v>Zəngilan</v>
      </c>
      <c r="F4205" s="109" t="str">
        <f t="shared" si="134"/>
        <v>Lənkəran</v>
      </c>
      <c r="G4205" s="110">
        <f t="shared" si="135"/>
        <v>42</v>
      </c>
    </row>
    <row r="4206" spans="1:7" x14ac:dyDescent="0.3">
      <c r="A4206" s="20" t="s">
        <v>1887</v>
      </c>
      <c r="B4206" s="102">
        <v>44279</v>
      </c>
      <c r="C4206" s="103">
        <v>0.23</v>
      </c>
      <c r="D4206" s="133">
        <v>6500</v>
      </c>
      <c r="E4206" s="108" t="str">
        <f>_xlfn.XLOOKUP($A4206,'Task3 Baza'!$A$2:$A$1999,'Task3 Baza'!$C$2:$C$1999,"non",0)</f>
        <v>Quba</v>
      </c>
      <c r="F4206" s="109" t="str">
        <f t="shared" si="134"/>
        <v>Gəncə</v>
      </c>
      <c r="G4206" s="110">
        <f t="shared" si="135"/>
        <v>20</v>
      </c>
    </row>
    <row r="4207" spans="1:7" x14ac:dyDescent="0.3">
      <c r="A4207" s="20" t="s">
        <v>1535</v>
      </c>
      <c r="B4207" s="102">
        <v>44119</v>
      </c>
      <c r="C4207" s="103">
        <v>0.16</v>
      </c>
      <c r="D4207" s="133">
        <v>3900</v>
      </c>
      <c r="E4207" s="108" t="str">
        <f>_xlfn.XLOOKUP($A4207,'Task3 Baza'!$A$2:$A$1999,'Task3 Baza'!$C$2:$C$1999,"non",0)</f>
        <v>Saatlı</v>
      </c>
      <c r="F4207" s="109" t="str">
        <f t="shared" si="134"/>
        <v>Gəncə</v>
      </c>
      <c r="G4207" s="110">
        <f t="shared" si="135"/>
        <v>20</v>
      </c>
    </row>
    <row r="4208" spans="1:7" x14ac:dyDescent="0.3">
      <c r="A4208" s="20" t="s">
        <v>476</v>
      </c>
      <c r="B4208" s="102">
        <v>43936</v>
      </c>
      <c r="C4208" s="103">
        <v>0.2</v>
      </c>
      <c r="D4208" s="133">
        <v>12100</v>
      </c>
      <c r="E4208" s="108" t="str">
        <f>_xlfn.XLOOKUP($A4208,'Task3 Baza'!$A$2:$A$1999,'Task3 Baza'!$C$2:$C$1999,"non",0)</f>
        <v>Qusar</v>
      </c>
      <c r="F4208" s="109" t="str">
        <f t="shared" si="134"/>
        <v>Gəncə</v>
      </c>
      <c r="G4208" s="110">
        <f t="shared" si="135"/>
        <v>20</v>
      </c>
    </row>
    <row r="4209" spans="1:7" x14ac:dyDescent="0.3">
      <c r="A4209" s="20" t="s">
        <v>1764</v>
      </c>
      <c r="B4209" s="102">
        <v>44624</v>
      </c>
      <c r="C4209" s="103">
        <v>0.23</v>
      </c>
      <c r="D4209" s="133">
        <v>7300</v>
      </c>
      <c r="E4209" s="108" t="str">
        <f>_xlfn.XLOOKUP($A4209,'Task3 Baza'!$A$2:$A$1999,'Task3 Baza'!$C$2:$C$1999,"non",0)</f>
        <v>Şəmkir</v>
      </c>
      <c r="F4209" s="109" t="str">
        <f t="shared" si="134"/>
        <v>Lənkəran</v>
      </c>
      <c r="G4209" s="110">
        <f t="shared" si="135"/>
        <v>42</v>
      </c>
    </row>
    <row r="4210" spans="1:7" x14ac:dyDescent="0.3">
      <c r="A4210" s="20" t="s">
        <v>1313</v>
      </c>
      <c r="B4210" s="102">
        <v>44274</v>
      </c>
      <c r="C4210" s="103">
        <v>0.15</v>
      </c>
      <c r="D4210" s="133">
        <v>11400</v>
      </c>
      <c r="E4210" s="108" t="str">
        <f>_xlfn.XLOOKUP($A4210,'Task3 Baza'!$A$2:$A$1999,'Task3 Baza'!$C$2:$C$1999,"non",0)</f>
        <v>Şəmkir</v>
      </c>
      <c r="F4210" s="109" t="str">
        <f t="shared" si="134"/>
        <v>Lənkəran</v>
      </c>
      <c r="G4210" s="110">
        <f t="shared" si="135"/>
        <v>42</v>
      </c>
    </row>
    <row r="4211" spans="1:7" x14ac:dyDescent="0.3">
      <c r="A4211" s="20" t="s">
        <v>506</v>
      </c>
      <c r="B4211" s="102">
        <v>44526</v>
      </c>
      <c r="C4211" s="103">
        <v>0.19</v>
      </c>
      <c r="D4211" s="133">
        <v>3500</v>
      </c>
      <c r="E4211" s="108" t="str">
        <f>_xlfn.XLOOKUP($A4211,'Task3 Baza'!$A$2:$A$1999,'Task3 Baza'!$C$2:$C$1999,"non",0)</f>
        <v>Kəlbəcər</v>
      </c>
      <c r="F4211" s="109" t="str">
        <f t="shared" si="134"/>
        <v>Sumqayıt</v>
      </c>
      <c r="G4211" s="110">
        <f t="shared" si="135"/>
        <v>50</v>
      </c>
    </row>
    <row r="4212" spans="1:7" x14ac:dyDescent="0.3">
      <c r="A4212" s="20" t="s">
        <v>1835</v>
      </c>
      <c r="B4212" s="102">
        <v>43637</v>
      </c>
      <c r="C4212" s="103">
        <v>0.17</v>
      </c>
      <c r="D4212" s="133">
        <v>1900</v>
      </c>
      <c r="E4212" s="108" t="str">
        <f>_xlfn.XLOOKUP($A4212,'Task3 Baza'!$A$2:$A$1999,'Task3 Baza'!$C$2:$C$1999,"non",0)</f>
        <v>Neftçala</v>
      </c>
      <c r="F4212" s="109" t="str">
        <f t="shared" si="134"/>
        <v>Gəncə</v>
      </c>
      <c r="G4212" s="110">
        <f t="shared" si="135"/>
        <v>20</v>
      </c>
    </row>
    <row r="4213" spans="1:7" x14ac:dyDescent="0.3">
      <c r="A4213" s="20" t="s">
        <v>866</v>
      </c>
      <c r="B4213" s="102">
        <v>44363</v>
      </c>
      <c r="C4213" s="103">
        <v>0.18</v>
      </c>
      <c r="D4213" s="133">
        <v>2200</v>
      </c>
      <c r="E4213" s="108" t="str">
        <f>_xlfn.XLOOKUP($A4213,'Task3 Baza'!$A$2:$A$1999,'Task3 Baza'!$C$2:$C$1999,"non",0)</f>
        <v>Culfa</v>
      </c>
      <c r="F4213" s="109" t="str">
        <f t="shared" si="134"/>
        <v>Bakı</v>
      </c>
      <c r="G4213" s="110">
        <f t="shared" si="135"/>
        <v>10</v>
      </c>
    </row>
    <row r="4214" spans="1:7" x14ac:dyDescent="0.3">
      <c r="A4214" s="20" t="s">
        <v>1393</v>
      </c>
      <c r="B4214" s="102">
        <v>44308</v>
      </c>
      <c r="C4214" s="103">
        <v>0.14000000000000001</v>
      </c>
      <c r="D4214" s="133">
        <v>5000</v>
      </c>
      <c r="E4214" s="108" t="str">
        <f>_xlfn.XLOOKUP($A4214,'Task3 Baza'!$A$2:$A$1999,'Task3 Baza'!$C$2:$C$1999,"non",0)</f>
        <v>Yardımlı</v>
      </c>
      <c r="F4214" s="109" t="str">
        <f t="shared" si="134"/>
        <v>Lənkəran</v>
      </c>
      <c r="G4214" s="110">
        <f t="shared" si="135"/>
        <v>42</v>
      </c>
    </row>
    <row r="4215" spans="1:7" x14ac:dyDescent="0.3">
      <c r="A4215" s="20" t="s">
        <v>259</v>
      </c>
      <c r="B4215" s="102">
        <v>44388</v>
      </c>
      <c r="C4215" s="103">
        <v>0.18</v>
      </c>
      <c r="D4215" s="133">
        <v>2400</v>
      </c>
      <c r="E4215" s="108" t="str">
        <f>_xlfn.XLOOKUP($A4215,'Task3 Baza'!$A$2:$A$1999,'Task3 Baza'!$C$2:$C$1999,"non",0)</f>
        <v>Ağdam</v>
      </c>
      <c r="F4215" s="109" t="str">
        <f t="shared" si="134"/>
        <v>Bakı</v>
      </c>
      <c r="G4215" s="110">
        <f t="shared" si="135"/>
        <v>10</v>
      </c>
    </row>
    <row r="4216" spans="1:7" x14ac:dyDescent="0.3">
      <c r="A4216" s="20" t="s">
        <v>1547</v>
      </c>
      <c r="B4216" s="102">
        <v>44418</v>
      </c>
      <c r="C4216" s="103">
        <v>0.15</v>
      </c>
      <c r="D4216" s="133">
        <v>10900</v>
      </c>
      <c r="E4216" s="108" t="str">
        <f>_xlfn.XLOOKUP($A4216,'Task3 Baza'!$A$2:$A$1999,'Task3 Baza'!$C$2:$C$1999,"non",0)</f>
        <v>Naxçıvan</v>
      </c>
      <c r="F4216" s="109" t="str">
        <f t="shared" si="134"/>
        <v>Gəncə</v>
      </c>
      <c r="G4216" s="110">
        <f t="shared" si="135"/>
        <v>20</v>
      </c>
    </row>
    <row r="4217" spans="1:7" x14ac:dyDescent="0.3">
      <c r="A4217" s="20" t="s">
        <v>1638</v>
      </c>
      <c r="B4217" s="102">
        <v>43760</v>
      </c>
      <c r="C4217" s="103">
        <v>0.16</v>
      </c>
      <c r="D4217" s="133">
        <v>12000</v>
      </c>
      <c r="E4217" s="108" t="str">
        <f>_xlfn.XLOOKUP($A4217,'Task3 Baza'!$A$2:$A$1999,'Task3 Baza'!$C$2:$C$1999,"non",0)</f>
        <v>Qubadlı</v>
      </c>
      <c r="F4217" s="109" t="str">
        <f t="shared" si="134"/>
        <v>Gəncə</v>
      </c>
      <c r="G4217" s="110">
        <f t="shared" si="135"/>
        <v>20</v>
      </c>
    </row>
    <row r="4218" spans="1:7" x14ac:dyDescent="0.3">
      <c r="A4218" s="20" t="s">
        <v>1888</v>
      </c>
      <c r="B4218" s="102">
        <v>44629</v>
      </c>
      <c r="C4218" s="103">
        <v>0.19</v>
      </c>
      <c r="D4218" s="133">
        <v>8300</v>
      </c>
      <c r="E4218" s="108" t="str">
        <f>_xlfn.XLOOKUP($A4218,'Task3 Baza'!$A$2:$A$1999,'Task3 Baza'!$C$2:$C$1999,"non",0)</f>
        <v>Şuşa</v>
      </c>
      <c r="F4218" s="109" t="str">
        <f t="shared" si="134"/>
        <v>Lənkəran</v>
      </c>
      <c r="G4218" s="110">
        <f t="shared" si="135"/>
        <v>42</v>
      </c>
    </row>
    <row r="4219" spans="1:7" x14ac:dyDescent="0.3">
      <c r="A4219" s="20" t="s">
        <v>301</v>
      </c>
      <c r="B4219" s="102">
        <v>43965</v>
      </c>
      <c r="C4219" s="103">
        <v>0.18</v>
      </c>
      <c r="D4219" s="133">
        <v>11700</v>
      </c>
      <c r="E4219" s="108" t="str">
        <f>_xlfn.XLOOKUP($A4219,'Task3 Baza'!$A$2:$A$1999,'Task3 Baza'!$C$2:$C$1999,"non",0)</f>
        <v>Şahbuz</v>
      </c>
      <c r="F4219" s="109" t="str">
        <f t="shared" si="134"/>
        <v>Gəncə</v>
      </c>
      <c r="G4219" s="110">
        <f t="shared" si="135"/>
        <v>20</v>
      </c>
    </row>
    <row r="4220" spans="1:7" x14ac:dyDescent="0.3">
      <c r="A4220" s="20" t="s">
        <v>1889</v>
      </c>
      <c r="B4220" s="102">
        <v>44218</v>
      </c>
      <c r="C4220" s="103">
        <v>0.15</v>
      </c>
      <c r="D4220" s="133">
        <v>3300</v>
      </c>
      <c r="E4220" s="108" t="str">
        <f>_xlfn.XLOOKUP($A4220,'Task3 Baza'!$A$2:$A$1999,'Task3 Baza'!$C$2:$C$1999,"non",0)</f>
        <v>Zaqatala</v>
      </c>
      <c r="F4220" s="109" t="str">
        <f t="shared" si="134"/>
        <v>Lənkəran</v>
      </c>
      <c r="G4220" s="110">
        <f t="shared" si="135"/>
        <v>42</v>
      </c>
    </row>
    <row r="4221" spans="1:7" x14ac:dyDescent="0.3">
      <c r="A4221" s="20" t="s">
        <v>1406</v>
      </c>
      <c r="B4221" s="102">
        <v>44330</v>
      </c>
      <c r="C4221" s="103">
        <v>0.24</v>
      </c>
      <c r="D4221" s="133">
        <v>8400</v>
      </c>
      <c r="E4221" s="108" t="str">
        <f>_xlfn.XLOOKUP($A4221,'Task3 Baza'!$A$2:$A$1999,'Task3 Baza'!$C$2:$C$1999,"non",0)</f>
        <v>Zərdab</v>
      </c>
      <c r="F4221" s="109" t="str">
        <f t="shared" si="134"/>
        <v>Lənkəran</v>
      </c>
      <c r="G4221" s="110">
        <f t="shared" si="135"/>
        <v>42</v>
      </c>
    </row>
    <row r="4222" spans="1:7" x14ac:dyDescent="0.3">
      <c r="A4222" s="20" t="s">
        <v>538</v>
      </c>
      <c r="B4222" s="102">
        <v>44253</v>
      </c>
      <c r="C4222" s="103">
        <v>0.17</v>
      </c>
      <c r="D4222" s="133">
        <v>11100</v>
      </c>
      <c r="E4222" s="108" t="str">
        <f>_xlfn.XLOOKUP($A4222,'Task3 Baza'!$A$2:$A$1999,'Task3 Baza'!$C$2:$C$1999,"non",0)</f>
        <v>Gədəbəy</v>
      </c>
      <c r="F4222" s="109" t="str">
        <f t="shared" si="134"/>
        <v>Sumqayıt</v>
      </c>
      <c r="G4222" s="110">
        <f t="shared" si="135"/>
        <v>50</v>
      </c>
    </row>
    <row r="4223" spans="1:7" x14ac:dyDescent="0.3">
      <c r="A4223" s="20" t="s">
        <v>721</v>
      </c>
      <c r="B4223" s="102">
        <v>44247</v>
      </c>
      <c r="C4223" s="103">
        <v>0.17</v>
      </c>
      <c r="D4223" s="133">
        <v>12600</v>
      </c>
      <c r="E4223" s="108" t="str">
        <f>_xlfn.XLOOKUP($A4223,'Task3 Baza'!$A$2:$A$1999,'Task3 Baza'!$C$2:$C$1999,"non",0)</f>
        <v>Cəbrayıl</v>
      </c>
      <c r="F4223" s="109" t="str">
        <f t="shared" si="134"/>
        <v>Bakı</v>
      </c>
      <c r="G4223" s="110">
        <f t="shared" si="135"/>
        <v>10</v>
      </c>
    </row>
    <row r="4224" spans="1:7" x14ac:dyDescent="0.3">
      <c r="A4224" s="20" t="s">
        <v>306</v>
      </c>
      <c r="B4224" s="102">
        <v>44537</v>
      </c>
      <c r="C4224" s="103">
        <v>0.16</v>
      </c>
      <c r="D4224" s="133">
        <v>5700</v>
      </c>
      <c r="E4224" s="108" t="str">
        <f>_xlfn.XLOOKUP($A4224,'Task3 Baza'!$A$2:$A$1999,'Task3 Baza'!$C$2:$C$1999,"non",0)</f>
        <v>Kəngərli</v>
      </c>
      <c r="F4224" s="109" t="str">
        <f t="shared" si="134"/>
        <v>Sumqayıt</v>
      </c>
      <c r="G4224" s="110">
        <f t="shared" si="135"/>
        <v>50</v>
      </c>
    </row>
    <row r="4225" spans="1:7" x14ac:dyDescent="0.3">
      <c r="A4225" s="20" t="s">
        <v>1019</v>
      </c>
      <c r="B4225" s="102">
        <v>44443</v>
      </c>
      <c r="C4225" s="103">
        <v>0.24</v>
      </c>
      <c r="D4225" s="133">
        <v>12300</v>
      </c>
      <c r="E4225" s="108" t="str">
        <f>_xlfn.XLOOKUP($A4225,'Task3 Baza'!$A$2:$A$1999,'Task3 Baza'!$C$2:$C$1999,"non",0)</f>
        <v>Füzuli</v>
      </c>
      <c r="F4225" s="109" t="str">
        <f t="shared" si="134"/>
        <v>Sumqayıt</v>
      </c>
      <c r="G4225" s="110">
        <f t="shared" si="135"/>
        <v>50</v>
      </c>
    </row>
    <row r="4226" spans="1:7" x14ac:dyDescent="0.3">
      <c r="A4226" s="20" t="s">
        <v>1253</v>
      </c>
      <c r="B4226" s="102">
        <v>43856</v>
      </c>
      <c r="C4226" s="103">
        <v>0.21</v>
      </c>
      <c r="D4226" s="133">
        <v>10900</v>
      </c>
      <c r="E4226" s="108" t="str">
        <f>_xlfn.XLOOKUP($A4226,'Task3 Baza'!$A$2:$A$1999,'Task3 Baza'!$C$2:$C$1999,"non",0)</f>
        <v>Qəbələ</v>
      </c>
      <c r="F4226" s="109" t="str">
        <f t="shared" ref="F4226:F4289" si="136">VLOOKUP($E4226,$I$3:$K$75,2,0)</f>
        <v>Sumqayıt</v>
      </c>
      <c r="G4226" s="110">
        <f t="shared" ref="G4226:G4289" si="137">VLOOKUP(VLOOKUP($E4226,$I$3:$J$75,2,0),$L$3:$M$6,2,0)</f>
        <v>50</v>
      </c>
    </row>
    <row r="4227" spans="1:7" x14ac:dyDescent="0.3">
      <c r="A4227" s="20" t="s">
        <v>1890</v>
      </c>
      <c r="B4227" s="102">
        <v>44200</v>
      </c>
      <c r="C4227" s="103">
        <v>0.15</v>
      </c>
      <c r="D4227" s="133">
        <v>3200</v>
      </c>
      <c r="E4227" s="108" t="str">
        <f>_xlfn.XLOOKUP($A4227,'Task3 Baza'!$A$2:$A$1999,'Task3 Baza'!$C$2:$C$1999,"non",0)</f>
        <v>Lənkəran</v>
      </c>
      <c r="F4227" s="109" t="str">
        <f t="shared" si="136"/>
        <v>Gəncə</v>
      </c>
      <c r="G4227" s="110">
        <f t="shared" si="137"/>
        <v>20</v>
      </c>
    </row>
    <row r="4228" spans="1:7" x14ac:dyDescent="0.3">
      <c r="A4228" s="20" t="s">
        <v>1891</v>
      </c>
      <c r="B4228" s="102">
        <v>44106</v>
      </c>
      <c r="C4228" s="103">
        <v>0.24</v>
      </c>
      <c r="D4228" s="133">
        <v>5500</v>
      </c>
      <c r="E4228" s="108" t="str">
        <f>_xlfn.XLOOKUP($A4228,'Task3 Baza'!$A$2:$A$1999,'Task3 Baza'!$C$2:$C$1999,"non",0)</f>
        <v>Zaqatala</v>
      </c>
      <c r="F4228" s="109" t="str">
        <f t="shared" si="136"/>
        <v>Lənkəran</v>
      </c>
      <c r="G4228" s="110">
        <f t="shared" si="137"/>
        <v>42</v>
      </c>
    </row>
    <row r="4229" spans="1:7" x14ac:dyDescent="0.3">
      <c r="A4229" s="20" t="s">
        <v>1292</v>
      </c>
      <c r="B4229" s="102">
        <v>43865</v>
      </c>
      <c r="C4229" s="103">
        <v>0.19</v>
      </c>
      <c r="D4229" s="133">
        <v>10600</v>
      </c>
      <c r="E4229" s="108" t="str">
        <f>_xlfn.XLOOKUP($A4229,'Task3 Baza'!$A$2:$A$1999,'Task3 Baza'!$C$2:$C$1999,"non",0)</f>
        <v>Qəbələ</v>
      </c>
      <c r="F4229" s="109" t="str">
        <f t="shared" si="136"/>
        <v>Sumqayıt</v>
      </c>
      <c r="G4229" s="110">
        <f t="shared" si="137"/>
        <v>50</v>
      </c>
    </row>
    <row r="4230" spans="1:7" x14ac:dyDescent="0.3">
      <c r="A4230" s="20" t="s">
        <v>570</v>
      </c>
      <c r="B4230" s="102">
        <v>44120</v>
      </c>
      <c r="C4230" s="103">
        <v>0.14000000000000001</v>
      </c>
      <c r="D4230" s="133">
        <v>8100</v>
      </c>
      <c r="E4230" s="108" t="str">
        <f>_xlfn.XLOOKUP($A4230,'Task3 Baza'!$A$2:$A$1999,'Task3 Baza'!$C$2:$C$1999,"non",0)</f>
        <v>Şəki</v>
      </c>
      <c r="F4230" s="109" t="str">
        <f t="shared" si="136"/>
        <v>Lənkəran</v>
      </c>
      <c r="G4230" s="110">
        <f t="shared" si="137"/>
        <v>42</v>
      </c>
    </row>
    <row r="4231" spans="1:7" x14ac:dyDescent="0.3">
      <c r="A4231" s="20" t="s">
        <v>1145</v>
      </c>
      <c r="B4231" s="102">
        <v>44492</v>
      </c>
      <c r="C4231" s="103">
        <v>0.23</v>
      </c>
      <c r="D4231" s="133">
        <v>4800</v>
      </c>
      <c r="E4231" s="108" t="str">
        <f>_xlfn.XLOOKUP($A4231,'Task3 Baza'!$A$2:$A$1999,'Task3 Baza'!$C$2:$C$1999,"non",0)</f>
        <v>Xaçmaz</v>
      </c>
      <c r="F4231" s="109" t="str">
        <f t="shared" si="136"/>
        <v>Sumqayıt</v>
      </c>
      <c r="G4231" s="110">
        <f t="shared" si="137"/>
        <v>50</v>
      </c>
    </row>
    <row r="4232" spans="1:7" x14ac:dyDescent="0.3">
      <c r="A4232" s="20" t="s">
        <v>146</v>
      </c>
      <c r="B4232" s="102">
        <v>44228</v>
      </c>
      <c r="C4232" s="103">
        <v>0.14000000000000001</v>
      </c>
      <c r="D4232" s="133">
        <v>4700</v>
      </c>
      <c r="E4232" s="108" t="str">
        <f>_xlfn.XLOOKUP($A4232,'Task3 Baza'!$A$2:$A$1999,'Task3 Baza'!$C$2:$C$1999,"non",0)</f>
        <v>Qobustan</v>
      </c>
      <c r="F4232" s="109" t="str">
        <f t="shared" si="136"/>
        <v>Gəncə</v>
      </c>
      <c r="G4232" s="110">
        <f t="shared" si="137"/>
        <v>20</v>
      </c>
    </row>
    <row r="4233" spans="1:7" x14ac:dyDescent="0.3">
      <c r="A4233" s="20" t="s">
        <v>491</v>
      </c>
      <c r="B4233" s="102">
        <v>43666</v>
      </c>
      <c r="C4233" s="103">
        <v>0.23</v>
      </c>
      <c r="D4233" s="133">
        <v>7200</v>
      </c>
      <c r="E4233" s="108" t="str">
        <f>_xlfn.XLOOKUP($A4233,'Task3 Baza'!$A$2:$A$1999,'Task3 Baza'!$C$2:$C$1999,"non",0)</f>
        <v>Siyəzən</v>
      </c>
      <c r="F4233" s="109" t="str">
        <f t="shared" si="136"/>
        <v>Gəncə</v>
      </c>
      <c r="G4233" s="110">
        <f t="shared" si="137"/>
        <v>20</v>
      </c>
    </row>
    <row r="4234" spans="1:7" x14ac:dyDescent="0.3">
      <c r="A4234" s="20" t="s">
        <v>808</v>
      </c>
      <c r="B4234" s="102">
        <v>44259</v>
      </c>
      <c r="C4234" s="103">
        <v>0.22</v>
      </c>
      <c r="D4234" s="133">
        <v>8200</v>
      </c>
      <c r="E4234" s="108" t="str">
        <f>_xlfn.XLOOKUP($A4234,'Task3 Baza'!$A$2:$A$1999,'Task3 Baza'!$C$2:$C$1999,"non",0)</f>
        <v>Naxçıvan</v>
      </c>
      <c r="F4234" s="109" t="str">
        <f t="shared" si="136"/>
        <v>Gəncə</v>
      </c>
      <c r="G4234" s="110">
        <f t="shared" si="137"/>
        <v>20</v>
      </c>
    </row>
    <row r="4235" spans="1:7" x14ac:dyDescent="0.3">
      <c r="A4235" s="20" t="s">
        <v>1008</v>
      </c>
      <c r="B4235" s="102">
        <v>43910</v>
      </c>
      <c r="C4235" s="103">
        <v>0.24</v>
      </c>
      <c r="D4235" s="133">
        <v>12300</v>
      </c>
      <c r="E4235" s="108" t="str">
        <f>_xlfn.XLOOKUP($A4235,'Task3 Baza'!$A$2:$A$1999,'Task3 Baza'!$C$2:$C$1999,"non",0)</f>
        <v>Mingəçevir</v>
      </c>
      <c r="F4235" s="109" t="str">
        <f t="shared" si="136"/>
        <v>Gəncə</v>
      </c>
      <c r="G4235" s="110">
        <f t="shared" si="137"/>
        <v>20</v>
      </c>
    </row>
    <row r="4236" spans="1:7" x14ac:dyDescent="0.3">
      <c r="A4236" s="20" t="s">
        <v>1852</v>
      </c>
      <c r="B4236" s="102">
        <v>44843</v>
      </c>
      <c r="C4236" s="103">
        <v>0.24</v>
      </c>
      <c r="D4236" s="133">
        <v>4900</v>
      </c>
      <c r="E4236" s="108" t="str">
        <f>_xlfn.XLOOKUP($A4236,'Task3 Baza'!$A$2:$A$1999,'Task3 Baza'!$C$2:$C$1999,"non",0)</f>
        <v>Kəlbəcər</v>
      </c>
      <c r="F4236" s="109" t="str">
        <f t="shared" si="136"/>
        <v>Sumqayıt</v>
      </c>
      <c r="G4236" s="110">
        <f t="shared" si="137"/>
        <v>50</v>
      </c>
    </row>
    <row r="4237" spans="1:7" x14ac:dyDescent="0.3">
      <c r="A4237" s="20" t="s">
        <v>1284</v>
      </c>
      <c r="B4237" s="102">
        <v>44070</v>
      </c>
      <c r="C4237" s="103">
        <v>0.14000000000000001</v>
      </c>
      <c r="D4237" s="133">
        <v>8400</v>
      </c>
      <c r="E4237" s="108" t="str">
        <f>_xlfn.XLOOKUP($A4237,'Task3 Baza'!$A$2:$A$1999,'Task3 Baza'!$C$2:$C$1999,"non",0)</f>
        <v>Ağsu</v>
      </c>
      <c r="F4237" s="109" t="str">
        <f t="shared" si="136"/>
        <v>Bakı</v>
      </c>
      <c r="G4237" s="110">
        <f t="shared" si="137"/>
        <v>10</v>
      </c>
    </row>
    <row r="4238" spans="1:7" x14ac:dyDescent="0.3">
      <c r="A4238" s="20" t="s">
        <v>970</v>
      </c>
      <c r="B4238" s="102">
        <v>44105</v>
      </c>
      <c r="C4238" s="103">
        <v>0.18</v>
      </c>
      <c r="D4238" s="133">
        <v>12900</v>
      </c>
      <c r="E4238" s="108" t="str">
        <f>_xlfn.XLOOKUP($A4238,'Task3 Baza'!$A$2:$A$1999,'Task3 Baza'!$C$2:$C$1999,"non",0)</f>
        <v>Naxçıvan</v>
      </c>
      <c r="F4238" s="109" t="str">
        <f t="shared" si="136"/>
        <v>Gəncə</v>
      </c>
      <c r="G4238" s="110">
        <f t="shared" si="137"/>
        <v>20</v>
      </c>
    </row>
    <row r="4239" spans="1:7" x14ac:dyDescent="0.3">
      <c r="A4239" s="20" t="s">
        <v>1789</v>
      </c>
      <c r="B4239" s="102">
        <v>43888</v>
      </c>
      <c r="C4239" s="103">
        <v>0.2</v>
      </c>
      <c r="D4239" s="133">
        <v>11100</v>
      </c>
      <c r="E4239" s="108" t="str">
        <f>_xlfn.XLOOKUP($A4239,'Task3 Baza'!$A$2:$A$1999,'Task3 Baza'!$C$2:$C$1999,"non",0)</f>
        <v>İsmayıllı</v>
      </c>
      <c r="F4239" s="109" t="str">
        <f t="shared" si="136"/>
        <v>Sumqayıt</v>
      </c>
      <c r="G4239" s="110">
        <f t="shared" si="137"/>
        <v>50</v>
      </c>
    </row>
    <row r="4240" spans="1:7" x14ac:dyDescent="0.3">
      <c r="A4240" s="20" t="s">
        <v>793</v>
      </c>
      <c r="B4240" s="102">
        <v>44433</v>
      </c>
      <c r="C4240" s="103">
        <v>0.16</v>
      </c>
      <c r="D4240" s="133">
        <v>1600</v>
      </c>
      <c r="E4240" s="108" t="str">
        <f>_xlfn.XLOOKUP($A4240,'Task3 Baza'!$A$2:$A$1999,'Task3 Baza'!$C$2:$C$1999,"non",0)</f>
        <v>Daşkəsən</v>
      </c>
      <c r="F4240" s="109" t="str">
        <f t="shared" si="136"/>
        <v>Bakı</v>
      </c>
      <c r="G4240" s="110">
        <f t="shared" si="137"/>
        <v>10</v>
      </c>
    </row>
    <row r="4241" spans="1:7" x14ac:dyDescent="0.3">
      <c r="A4241" s="20" t="s">
        <v>870</v>
      </c>
      <c r="B4241" s="102">
        <v>43565</v>
      </c>
      <c r="C4241" s="103">
        <v>0.2</v>
      </c>
      <c r="D4241" s="133">
        <v>5500</v>
      </c>
      <c r="E4241" s="108" t="str">
        <f>_xlfn.XLOOKUP($A4241,'Task3 Baza'!$A$2:$A$1999,'Task3 Baza'!$C$2:$C$1999,"non",0)</f>
        <v>Ağsu</v>
      </c>
      <c r="F4241" s="109" t="str">
        <f t="shared" si="136"/>
        <v>Bakı</v>
      </c>
      <c r="G4241" s="110">
        <f t="shared" si="137"/>
        <v>10</v>
      </c>
    </row>
    <row r="4242" spans="1:7" x14ac:dyDescent="0.3">
      <c r="A4242" s="20" t="s">
        <v>1208</v>
      </c>
      <c r="B4242" s="102">
        <v>44428</v>
      </c>
      <c r="C4242" s="103">
        <v>0.21</v>
      </c>
      <c r="D4242" s="133">
        <v>2300</v>
      </c>
      <c r="E4242" s="108" t="str">
        <f>_xlfn.XLOOKUP($A4242,'Task3 Baza'!$A$2:$A$1999,'Task3 Baza'!$C$2:$C$1999,"non",0)</f>
        <v>Gəncə</v>
      </c>
      <c r="F4242" s="109" t="str">
        <f t="shared" si="136"/>
        <v>Sumqayıt</v>
      </c>
      <c r="G4242" s="110">
        <f t="shared" si="137"/>
        <v>50</v>
      </c>
    </row>
    <row r="4243" spans="1:7" x14ac:dyDescent="0.3">
      <c r="A4243" s="20" t="s">
        <v>1579</v>
      </c>
      <c r="B4243" s="102">
        <v>43947</v>
      </c>
      <c r="C4243" s="103">
        <v>0.21</v>
      </c>
      <c r="D4243" s="133">
        <v>6100</v>
      </c>
      <c r="E4243" s="108" t="str">
        <f>_xlfn.XLOOKUP($A4243,'Task3 Baza'!$A$2:$A$1999,'Task3 Baza'!$C$2:$C$1999,"non",0)</f>
        <v>Qusar</v>
      </c>
      <c r="F4243" s="109" t="str">
        <f t="shared" si="136"/>
        <v>Gəncə</v>
      </c>
      <c r="G4243" s="110">
        <f t="shared" si="137"/>
        <v>20</v>
      </c>
    </row>
    <row r="4244" spans="1:7" x14ac:dyDescent="0.3">
      <c r="A4244" s="20" t="s">
        <v>1892</v>
      </c>
      <c r="B4244" s="102">
        <v>44372</v>
      </c>
      <c r="C4244" s="103">
        <v>0.23</v>
      </c>
      <c r="D4244" s="133">
        <v>2100</v>
      </c>
      <c r="E4244" s="108" t="str">
        <f>_xlfn.XLOOKUP($A4244,'Task3 Baza'!$A$2:$A$1999,'Task3 Baza'!$C$2:$C$1999,"non",0)</f>
        <v>Qazax</v>
      </c>
      <c r="F4244" s="109" t="str">
        <f t="shared" si="136"/>
        <v>Sumqayıt</v>
      </c>
      <c r="G4244" s="110">
        <f t="shared" si="137"/>
        <v>50</v>
      </c>
    </row>
    <row r="4245" spans="1:7" x14ac:dyDescent="0.3">
      <c r="A4245" s="20" t="s">
        <v>588</v>
      </c>
      <c r="B4245" s="102">
        <v>44294</v>
      </c>
      <c r="C4245" s="103">
        <v>0.14000000000000001</v>
      </c>
      <c r="D4245" s="133">
        <v>12700</v>
      </c>
      <c r="E4245" s="108" t="str">
        <f>_xlfn.XLOOKUP($A4245,'Task3 Baza'!$A$2:$A$1999,'Task3 Baza'!$C$2:$C$1999,"non",0)</f>
        <v>Şəmkir</v>
      </c>
      <c r="F4245" s="109" t="str">
        <f t="shared" si="136"/>
        <v>Lənkəran</v>
      </c>
      <c r="G4245" s="110">
        <f t="shared" si="137"/>
        <v>42</v>
      </c>
    </row>
    <row r="4246" spans="1:7" x14ac:dyDescent="0.3">
      <c r="A4246" s="20" t="s">
        <v>1049</v>
      </c>
      <c r="B4246" s="102">
        <v>44445</v>
      </c>
      <c r="C4246" s="103">
        <v>0.23</v>
      </c>
      <c r="D4246" s="133">
        <v>2100</v>
      </c>
      <c r="E4246" s="108" t="str">
        <f>_xlfn.XLOOKUP($A4246,'Task3 Baza'!$A$2:$A$1999,'Task3 Baza'!$C$2:$C$1999,"non",0)</f>
        <v>Quba</v>
      </c>
      <c r="F4246" s="109" t="str">
        <f t="shared" si="136"/>
        <v>Gəncə</v>
      </c>
      <c r="G4246" s="110">
        <f t="shared" si="137"/>
        <v>20</v>
      </c>
    </row>
    <row r="4247" spans="1:7" x14ac:dyDescent="0.3">
      <c r="A4247" s="20" t="s">
        <v>727</v>
      </c>
      <c r="B4247" s="102">
        <v>44100</v>
      </c>
      <c r="C4247" s="103">
        <v>0.17</v>
      </c>
      <c r="D4247" s="133">
        <v>11200</v>
      </c>
      <c r="E4247" s="108" t="str">
        <f>_xlfn.XLOOKUP($A4247,'Task3 Baza'!$A$2:$A$1999,'Task3 Baza'!$C$2:$C$1999,"non",0)</f>
        <v>Zərdab</v>
      </c>
      <c r="F4247" s="109" t="str">
        <f t="shared" si="136"/>
        <v>Lənkəran</v>
      </c>
      <c r="G4247" s="110">
        <f t="shared" si="137"/>
        <v>42</v>
      </c>
    </row>
    <row r="4248" spans="1:7" x14ac:dyDescent="0.3">
      <c r="A4248" s="20" t="s">
        <v>1443</v>
      </c>
      <c r="B4248" s="102">
        <v>43560</v>
      </c>
      <c r="C4248" s="103">
        <v>0.15</v>
      </c>
      <c r="D4248" s="133">
        <v>2000</v>
      </c>
      <c r="E4248" s="108" t="str">
        <f>_xlfn.XLOOKUP($A4248,'Task3 Baza'!$A$2:$A$1999,'Task3 Baza'!$C$2:$C$1999,"non",0)</f>
        <v>Xızı</v>
      </c>
      <c r="F4248" s="109" t="str">
        <f t="shared" si="136"/>
        <v>Sumqayıt</v>
      </c>
      <c r="G4248" s="110">
        <f t="shared" si="137"/>
        <v>50</v>
      </c>
    </row>
    <row r="4249" spans="1:7" x14ac:dyDescent="0.3">
      <c r="A4249" s="20" t="s">
        <v>1211</v>
      </c>
      <c r="B4249" s="102">
        <v>44375</v>
      </c>
      <c r="C4249" s="103">
        <v>0.24</v>
      </c>
      <c r="D4249" s="133">
        <v>12200</v>
      </c>
      <c r="E4249" s="108" t="str">
        <f>_xlfn.XLOOKUP($A4249,'Task3 Baza'!$A$2:$A$1999,'Task3 Baza'!$C$2:$C$1999,"non",0)</f>
        <v>Şirvan</v>
      </c>
      <c r="F4249" s="109" t="str">
        <f t="shared" si="136"/>
        <v>Lənkəran</v>
      </c>
      <c r="G4249" s="110">
        <f t="shared" si="137"/>
        <v>42</v>
      </c>
    </row>
    <row r="4250" spans="1:7" x14ac:dyDescent="0.3">
      <c r="A4250" s="20" t="s">
        <v>1108</v>
      </c>
      <c r="B4250" s="102">
        <v>44385</v>
      </c>
      <c r="C4250" s="103">
        <v>0.22</v>
      </c>
      <c r="D4250" s="133">
        <v>8000</v>
      </c>
      <c r="E4250" s="108" t="str">
        <f>_xlfn.XLOOKUP($A4250,'Task3 Baza'!$A$2:$A$1999,'Task3 Baza'!$C$2:$C$1999,"non",0)</f>
        <v>Qusar</v>
      </c>
      <c r="F4250" s="109" t="str">
        <f t="shared" si="136"/>
        <v>Gəncə</v>
      </c>
      <c r="G4250" s="110">
        <f t="shared" si="137"/>
        <v>20</v>
      </c>
    </row>
    <row r="4251" spans="1:7" x14ac:dyDescent="0.3">
      <c r="A4251" s="20" t="s">
        <v>1872</v>
      </c>
      <c r="B4251" s="102">
        <v>44374</v>
      </c>
      <c r="C4251" s="103">
        <v>0.15</v>
      </c>
      <c r="D4251" s="133">
        <v>8700</v>
      </c>
      <c r="E4251" s="108" t="str">
        <f>_xlfn.XLOOKUP($A4251,'Task3 Baza'!$A$2:$A$1999,'Task3 Baza'!$C$2:$C$1999,"non",0)</f>
        <v>Göygöl</v>
      </c>
      <c r="F4251" s="109" t="str">
        <f t="shared" si="136"/>
        <v>Sumqayıt</v>
      </c>
      <c r="G4251" s="110">
        <f t="shared" si="137"/>
        <v>50</v>
      </c>
    </row>
    <row r="4252" spans="1:7" x14ac:dyDescent="0.3">
      <c r="A4252" s="20" t="s">
        <v>296</v>
      </c>
      <c r="B4252" s="102">
        <v>43694</v>
      </c>
      <c r="C4252" s="103">
        <v>0.24</v>
      </c>
      <c r="D4252" s="133">
        <v>9400</v>
      </c>
      <c r="E4252" s="108" t="str">
        <f>_xlfn.XLOOKUP($A4252,'Task3 Baza'!$A$2:$A$1999,'Task3 Baza'!$C$2:$C$1999,"non",0)</f>
        <v>Gəncə</v>
      </c>
      <c r="F4252" s="109" t="str">
        <f t="shared" si="136"/>
        <v>Sumqayıt</v>
      </c>
      <c r="G4252" s="110">
        <f t="shared" si="137"/>
        <v>50</v>
      </c>
    </row>
    <row r="4253" spans="1:7" x14ac:dyDescent="0.3">
      <c r="A4253" s="20" t="s">
        <v>1893</v>
      </c>
      <c r="B4253" s="102">
        <v>44368</v>
      </c>
      <c r="C4253" s="103">
        <v>0.15</v>
      </c>
      <c r="D4253" s="133">
        <v>4300</v>
      </c>
      <c r="E4253" s="108" t="str">
        <f>_xlfn.XLOOKUP($A4253,'Task3 Baza'!$A$2:$A$1999,'Task3 Baza'!$C$2:$C$1999,"non",0)</f>
        <v>Xaçmaz</v>
      </c>
      <c r="F4253" s="109" t="str">
        <f t="shared" si="136"/>
        <v>Sumqayıt</v>
      </c>
      <c r="G4253" s="110">
        <f t="shared" si="137"/>
        <v>50</v>
      </c>
    </row>
    <row r="4254" spans="1:7" x14ac:dyDescent="0.3">
      <c r="A4254" s="20" t="s">
        <v>1634</v>
      </c>
      <c r="B4254" s="102">
        <v>44369</v>
      </c>
      <c r="C4254" s="103">
        <v>0.23</v>
      </c>
      <c r="D4254" s="133">
        <v>7400</v>
      </c>
      <c r="E4254" s="108" t="str">
        <f>_xlfn.XLOOKUP($A4254,'Task3 Baza'!$A$2:$A$1999,'Task3 Baza'!$C$2:$C$1999,"non",0)</f>
        <v>Şirvan</v>
      </c>
      <c r="F4254" s="109" t="str">
        <f t="shared" si="136"/>
        <v>Lənkəran</v>
      </c>
      <c r="G4254" s="110">
        <f t="shared" si="137"/>
        <v>42</v>
      </c>
    </row>
    <row r="4255" spans="1:7" x14ac:dyDescent="0.3">
      <c r="A4255" s="20" t="s">
        <v>1121</v>
      </c>
      <c r="B4255" s="102">
        <v>44343</v>
      </c>
      <c r="C4255" s="103">
        <v>0.2</v>
      </c>
      <c r="D4255" s="133">
        <v>6300</v>
      </c>
      <c r="E4255" s="108" t="str">
        <f>_xlfn.XLOOKUP($A4255,'Task3 Baza'!$A$2:$A$1999,'Task3 Baza'!$C$2:$C$1999,"non",0)</f>
        <v>Balakən</v>
      </c>
      <c r="F4255" s="109" t="str">
        <f t="shared" si="136"/>
        <v>Bakı</v>
      </c>
      <c r="G4255" s="110">
        <f t="shared" si="137"/>
        <v>10</v>
      </c>
    </row>
    <row r="4256" spans="1:7" x14ac:dyDescent="0.3">
      <c r="A4256" s="20" t="s">
        <v>1752</v>
      </c>
      <c r="B4256" s="102">
        <v>44325</v>
      </c>
      <c r="C4256" s="103">
        <v>0.15</v>
      </c>
      <c r="D4256" s="133">
        <v>7400</v>
      </c>
      <c r="E4256" s="108" t="str">
        <f>_xlfn.XLOOKUP($A4256,'Task3 Baza'!$A$2:$A$1999,'Task3 Baza'!$C$2:$C$1999,"non",0)</f>
        <v>Şərur</v>
      </c>
      <c r="F4256" s="109" t="str">
        <f t="shared" si="136"/>
        <v>Lənkəran</v>
      </c>
      <c r="G4256" s="110">
        <f t="shared" si="137"/>
        <v>42</v>
      </c>
    </row>
    <row r="4257" spans="1:7" x14ac:dyDescent="0.3">
      <c r="A4257" s="20" t="s">
        <v>875</v>
      </c>
      <c r="B4257" s="102">
        <v>44841</v>
      </c>
      <c r="C4257" s="103">
        <v>0.18</v>
      </c>
      <c r="D4257" s="133">
        <v>6600</v>
      </c>
      <c r="E4257" s="108" t="str">
        <f>_xlfn.XLOOKUP($A4257,'Task3 Baza'!$A$2:$A$1999,'Task3 Baza'!$C$2:$C$1999,"non",0)</f>
        <v>Sabirabad</v>
      </c>
      <c r="F4257" s="109" t="str">
        <f t="shared" si="136"/>
        <v>Gəncə</v>
      </c>
      <c r="G4257" s="110">
        <f t="shared" si="137"/>
        <v>20</v>
      </c>
    </row>
    <row r="4258" spans="1:7" x14ac:dyDescent="0.3">
      <c r="A4258" s="20" t="s">
        <v>687</v>
      </c>
      <c r="B4258" s="102">
        <v>44259</v>
      </c>
      <c r="C4258" s="103">
        <v>0.23</v>
      </c>
      <c r="D4258" s="133">
        <v>1500</v>
      </c>
      <c r="E4258" s="108" t="str">
        <f>_xlfn.XLOOKUP($A4258,'Task3 Baza'!$A$2:$A$1999,'Task3 Baza'!$C$2:$C$1999,"non",0)</f>
        <v>Sumqayıt</v>
      </c>
      <c r="F4258" s="109" t="str">
        <f t="shared" si="136"/>
        <v>Gəncə</v>
      </c>
      <c r="G4258" s="110">
        <f t="shared" si="137"/>
        <v>20</v>
      </c>
    </row>
    <row r="4259" spans="1:7" x14ac:dyDescent="0.3">
      <c r="A4259" s="20" t="s">
        <v>1551</v>
      </c>
      <c r="B4259" s="102">
        <v>44224</v>
      </c>
      <c r="C4259" s="103">
        <v>0.23</v>
      </c>
      <c r="D4259" s="133">
        <v>5700</v>
      </c>
      <c r="E4259" s="108" t="str">
        <f>_xlfn.XLOOKUP($A4259,'Task3 Baza'!$A$2:$A$1999,'Task3 Baza'!$C$2:$C$1999,"non",0)</f>
        <v>Qobustan</v>
      </c>
      <c r="F4259" s="109" t="str">
        <f t="shared" si="136"/>
        <v>Gəncə</v>
      </c>
      <c r="G4259" s="110">
        <f t="shared" si="137"/>
        <v>20</v>
      </c>
    </row>
    <row r="4260" spans="1:7" x14ac:dyDescent="0.3">
      <c r="A4260" s="20" t="s">
        <v>321</v>
      </c>
      <c r="B4260" s="102">
        <v>44713</v>
      </c>
      <c r="C4260" s="103">
        <v>0.17</v>
      </c>
      <c r="D4260" s="133">
        <v>2700</v>
      </c>
      <c r="E4260" s="108" t="str">
        <f>_xlfn.XLOOKUP($A4260,'Task3 Baza'!$A$2:$A$1999,'Task3 Baza'!$C$2:$C$1999,"non",0)</f>
        <v>Sədərək</v>
      </c>
      <c r="F4260" s="109" t="str">
        <f t="shared" si="136"/>
        <v>Gəncə</v>
      </c>
      <c r="G4260" s="110">
        <f t="shared" si="137"/>
        <v>20</v>
      </c>
    </row>
    <row r="4261" spans="1:7" x14ac:dyDescent="0.3">
      <c r="A4261" s="20" t="s">
        <v>1717</v>
      </c>
      <c r="B4261" s="102">
        <v>43987</v>
      </c>
      <c r="C4261" s="103">
        <v>0.16</v>
      </c>
      <c r="D4261" s="133">
        <v>3100</v>
      </c>
      <c r="E4261" s="108" t="str">
        <f>_xlfn.XLOOKUP($A4261,'Task3 Baza'!$A$2:$A$1999,'Task3 Baza'!$C$2:$C$1999,"non",0)</f>
        <v>Goranboy</v>
      </c>
      <c r="F4261" s="109" t="str">
        <f t="shared" si="136"/>
        <v>Sumqayıt</v>
      </c>
      <c r="G4261" s="110">
        <f t="shared" si="137"/>
        <v>50</v>
      </c>
    </row>
    <row r="4262" spans="1:7" x14ac:dyDescent="0.3">
      <c r="A4262" s="20" t="s">
        <v>1894</v>
      </c>
      <c r="B4262" s="102">
        <v>44156</v>
      </c>
      <c r="C4262" s="103">
        <v>0.24</v>
      </c>
      <c r="D4262" s="133">
        <v>7400</v>
      </c>
      <c r="E4262" s="108" t="str">
        <f>_xlfn.XLOOKUP($A4262,'Task3 Baza'!$A$2:$A$1999,'Task3 Baza'!$C$2:$C$1999,"non",0)</f>
        <v>Ağdaş</v>
      </c>
      <c r="F4262" s="109" t="str">
        <f t="shared" si="136"/>
        <v>Bakı</v>
      </c>
      <c r="G4262" s="110">
        <f t="shared" si="137"/>
        <v>10</v>
      </c>
    </row>
    <row r="4263" spans="1:7" x14ac:dyDescent="0.3">
      <c r="A4263" s="20" t="s">
        <v>941</v>
      </c>
      <c r="B4263" s="102">
        <v>44024</v>
      </c>
      <c r="C4263" s="103">
        <v>0.18</v>
      </c>
      <c r="D4263" s="133">
        <v>6200</v>
      </c>
      <c r="E4263" s="108" t="str">
        <f>_xlfn.XLOOKUP($A4263,'Task3 Baza'!$A$2:$A$1999,'Task3 Baza'!$C$2:$C$1999,"non",0)</f>
        <v>Naftalan</v>
      </c>
      <c r="F4263" s="109" t="str">
        <f t="shared" si="136"/>
        <v>Gəncə</v>
      </c>
      <c r="G4263" s="110">
        <f t="shared" si="137"/>
        <v>20</v>
      </c>
    </row>
    <row r="4264" spans="1:7" x14ac:dyDescent="0.3">
      <c r="A4264" s="20" t="s">
        <v>841</v>
      </c>
      <c r="B4264" s="102">
        <v>44223</v>
      </c>
      <c r="C4264" s="103">
        <v>0.23</v>
      </c>
      <c r="D4264" s="133">
        <v>5600</v>
      </c>
      <c r="E4264" s="108" t="str">
        <f>_xlfn.XLOOKUP($A4264,'Task3 Baza'!$A$2:$A$1999,'Task3 Baza'!$C$2:$C$1999,"non",0)</f>
        <v>Qəbələ</v>
      </c>
      <c r="F4264" s="109" t="str">
        <f t="shared" si="136"/>
        <v>Sumqayıt</v>
      </c>
      <c r="G4264" s="110">
        <f t="shared" si="137"/>
        <v>50</v>
      </c>
    </row>
    <row r="4265" spans="1:7" x14ac:dyDescent="0.3">
      <c r="A4265" s="20" t="s">
        <v>555</v>
      </c>
      <c r="B4265" s="102">
        <v>43807</v>
      </c>
      <c r="C4265" s="103">
        <v>0.18</v>
      </c>
      <c r="D4265" s="133">
        <v>7800</v>
      </c>
      <c r="E4265" s="108" t="str">
        <f>_xlfn.XLOOKUP($A4265,'Task3 Baza'!$A$2:$A$1999,'Task3 Baza'!$C$2:$C$1999,"non",0)</f>
        <v>Goranboy</v>
      </c>
      <c r="F4265" s="109" t="str">
        <f t="shared" si="136"/>
        <v>Sumqayıt</v>
      </c>
      <c r="G4265" s="110">
        <f t="shared" si="137"/>
        <v>50</v>
      </c>
    </row>
    <row r="4266" spans="1:7" x14ac:dyDescent="0.3">
      <c r="A4266" s="20" t="s">
        <v>886</v>
      </c>
      <c r="B4266" s="102">
        <v>43850</v>
      </c>
      <c r="C4266" s="103">
        <v>0.22</v>
      </c>
      <c r="D4266" s="133">
        <v>12400</v>
      </c>
      <c r="E4266" s="108" t="str">
        <f>_xlfn.XLOOKUP($A4266,'Task3 Baza'!$A$2:$A$1999,'Task3 Baza'!$C$2:$C$1999,"non",0)</f>
        <v>Babək</v>
      </c>
      <c r="F4266" s="109" t="str">
        <f t="shared" si="136"/>
        <v>Bakı</v>
      </c>
      <c r="G4266" s="110">
        <f t="shared" si="137"/>
        <v>10</v>
      </c>
    </row>
    <row r="4267" spans="1:7" x14ac:dyDescent="0.3">
      <c r="A4267" s="20" t="s">
        <v>519</v>
      </c>
      <c r="B4267" s="102">
        <v>44154</v>
      </c>
      <c r="C4267" s="103">
        <v>0.23</v>
      </c>
      <c r="D4267" s="133">
        <v>9800</v>
      </c>
      <c r="E4267" s="108" t="str">
        <f>_xlfn.XLOOKUP($A4267,'Task3 Baza'!$A$2:$A$1999,'Task3 Baza'!$C$2:$C$1999,"non",0)</f>
        <v>Astara</v>
      </c>
      <c r="F4267" s="109" t="str">
        <f t="shared" si="136"/>
        <v>Bakı</v>
      </c>
      <c r="G4267" s="110">
        <f t="shared" si="137"/>
        <v>10</v>
      </c>
    </row>
    <row r="4268" spans="1:7" x14ac:dyDescent="0.3">
      <c r="A4268" s="20" t="s">
        <v>1055</v>
      </c>
      <c r="B4268" s="102">
        <v>44249</v>
      </c>
      <c r="C4268" s="103">
        <v>0.16</v>
      </c>
      <c r="D4268" s="133">
        <v>11500</v>
      </c>
      <c r="E4268" s="108" t="str">
        <f>_xlfn.XLOOKUP($A4268,'Task3 Baza'!$A$2:$A$1999,'Task3 Baza'!$C$2:$C$1999,"non",0)</f>
        <v>Zaqatala</v>
      </c>
      <c r="F4268" s="109" t="str">
        <f t="shared" si="136"/>
        <v>Lənkəran</v>
      </c>
      <c r="G4268" s="110">
        <f t="shared" si="137"/>
        <v>42</v>
      </c>
    </row>
    <row r="4269" spans="1:7" x14ac:dyDescent="0.3">
      <c r="A4269" s="20" t="s">
        <v>1242</v>
      </c>
      <c r="B4269" s="102">
        <v>44062</v>
      </c>
      <c r="C4269" s="103">
        <v>0.18</v>
      </c>
      <c r="D4269" s="133">
        <v>8800</v>
      </c>
      <c r="E4269" s="108" t="str">
        <f>_xlfn.XLOOKUP($A4269,'Task3 Baza'!$A$2:$A$1999,'Task3 Baza'!$C$2:$C$1999,"non",0)</f>
        <v>Saatlı</v>
      </c>
      <c r="F4269" s="109" t="str">
        <f t="shared" si="136"/>
        <v>Gəncə</v>
      </c>
      <c r="G4269" s="110">
        <f t="shared" si="137"/>
        <v>20</v>
      </c>
    </row>
    <row r="4270" spans="1:7" x14ac:dyDescent="0.3">
      <c r="A4270" s="20" t="s">
        <v>694</v>
      </c>
      <c r="B4270" s="102">
        <v>44565</v>
      </c>
      <c r="C4270" s="103">
        <v>0.14000000000000001</v>
      </c>
      <c r="D4270" s="133">
        <v>2000</v>
      </c>
      <c r="E4270" s="108" t="str">
        <f>_xlfn.XLOOKUP($A4270,'Task3 Baza'!$A$2:$A$1999,'Task3 Baza'!$C$2:$C$1999,"non",0)</f>
        <v>Ağdaş</v>
      </c>
      <c r="F4270" s="109" t="str">
        <f t="shared" si="136"/>
        <v>Bakı</v>
      </c>
      <c r="G4270" s="110">
        <f t="shared" si="137"/>
        <v>10</v>
      </c>
    </row>
    <row r="4271" spans="1:7" x14ac:dyDescent="0.3">
      <c r="A4271" s="20" t="s">
        <v>1895</v>
      </c>
      <c r="B4271" s="102">
        <v>44090</v>
      </c>
      <c r="C4271" s="103">
        <v>0.16</v>
      </c>
      <c r="D4271" s="133">
        <v>3100</v>
      </c>
      <c r="E4271" s="108" t="str">
        <f>_xlfn.XLOOKUP($A4271,'Task3 Baza'!$A$2:$A$1999,'Task3 Baza'!$C$2:$C$1999,"non",0)</f>
        <v>Siyəzən</v>
      </c>
      <c r="F4271" s="109" t="str">
        <f t="shared" si="136"/>
        <v>Gəncə</v>
      </c>
      <c r="G4271" s="110">
        <f t="shared" si="137"/>
        <v>20</v>
      </c>
    </row>
    <row r="4272" spans="1:7" x14ac:dyDescent="0.3">
      <c r="A4272" s="20" t="s">
        <v>1176</v>
      </c>
      <c r="B4272" s="102">
        <v>44172</v>
      </c>
      <c r="C4272" s="103">
        <v>0.22</v>
      </c>
      <c r="D4272" s="133">
        <v>1600</v>
      </c>
      <c r="E4272" s="108" t="str">
        <f>_xlfn.XLOOKUP($A4272,'Task3 Baza'!$A$2:$A$1999,'Task3 Baza'!$C$2:$C$1999,"non",0)</f>
        <v>Füzuli</v>
      </c>
      <c r="F4272" s="109" t="str">
        <f t="shared" si="136"/>
        <v>Sumqayıt</v>
      </c>
      <c r="G4272" s="110">
        <f t="shared" si="137"/>
        <v>50</v>
      </c>
    </row>
    <row r="4273" spans="1:7" x14ac:dyDescent="0.3">
      <c r="A4273" s="20" t="s">
        <v>1896</v>
      </c>
      <c r="B4273" s="102">
        <v>43804</v>
      </c>
      <c r="C4273" s="103">
        <v>0.21</v>
      </c>
      <c r="D4273" s="133">
        <v>10800</v>
      </c>
      <c r="E4273" s="108" t="str">
        <f>_xlfn.XLOOKUP($A4273,'Task3 Baza'!$A$2:$A$1999,'Task3 Baza'!$C$2:$C$1999,"non",0)</f>
        <v>Ordubad</v>
      </c>
      <c r="F4273" s="109" t="str">
        <f t="shared" si="136"/>
        <v>Gəncə</v>
      </c>
      <c r="G4273" s="110">
        <f t="shared" si="137"/>
        <v>20</v>
      </c>
    </row>
    <row r="4274" spans="1:7" x14ac:dyDescent="0.3">
      <c r="A4274" s="20" t="s">
        <v>1314</v>
      </c>
      <c r="B4274" s="102">
        <v>43958</v>
      </c>
      <c r="C4274" s="103">
        <v>0.15</v>
      </c>
      <c r="D4274" s="133">
        <v>1800</v>
      </c>
      <c r="E4274" s="108" t="str">
        <f>_xlfn.XLOOKUP($A4274,'Task3 Baza'!$A$2:$A$1999,'Task3 Baza'!$C$2:$C$1999,"non",0)</f>
        <v>Qubadlı</v>
      </c>
      <c r="F4274" s="109" t="str">
        <f t="shared" si="136"/>
        <v>Gəncə</v>
      </c>
      <c r="G4274" s="110">
        <f t="shared" si="137"/>
        <v>20</v>
      </c>
    </row>
    <row r="4275" spans="1:7" x14ac:dyDescent="0.3">
      <c r="A4275" s="20" t="s">
        <v>1620</v>
      </c>
      <c r="B4275" s="102">
        <v>44027</v>
      </c>
      <c r="C4275" s="103">
        <v>0.19</v>
      </c>
      <c r="D4275" s="133">
        <v>7500</v>
      </c>
      <c r="E4275" s="108" t="str">
        <f>_xlfn.XLOOKUP($A4275,'Task3 Baza'!$A$2:$A$1999,'Task3 Baza'!$C$2:$C$1999,"non",0)</f>
        <v>Qəbələ</v>
      </c>
      <c r="F4275" s="109" t="str">
        <f t="shared" si="136"/>
        <v>Sumqayıt</v>
      </c>
      <c r="G4275" s="110">
        <f t="shared" si="137"/>
        <v>50</v>
      </c>
    </row>
    <row r="4276" spans="1:7" x14ac:dyDescent="0.3">
      <c r="A4276" s="20" t="s">
        <v>1584</v>
      </c>
      <c r="B4276" s="102">
        <v>44640</v>
      </c>
      <c r="C4276" s="103">
        <v>0.24</v>
      </c>
      <c r="D4276" s="133">
        <v>5100</v>
      </c>
      <c r="E4276" s="108" t="str">
        <f>_xlfn.XLOOKUP($A4276,'Task3 Baza'!$A$2:$A$1999,'Task3 Baza'!$C$2:$C$1999,"non",0)</f>
        <v>Göyçay</v>
      </c>
      <c r="F4276" s="109" t="str">
        <f t="shared" si="136"/>
        <v>Sumqayıt</v>
      </c>
      <c r="G4276" s="110">
        <f t="shared" si="137"/>
        <v>50</v>
      </c>
    </row>
    <row r="4277" spans="1:7" x14ac:dyDescent="0.3">
      <c r="A4277" s="20" t="s">
        <v>1375</v>
      </c>
      <c r="B4277" s="102">
        <v>44150</v>
      </c>
      <c r="C4277" s="103">
        <v>0.22</v>
      </c>
      <c r="D4277" s="133">
        <v>6600</v>
      </c>
      <c r="E4277" s="108" t="str">
        <f>_xlfn.XLOOKUP($A4277,'Task3 Baza'!$A$2:$A$1999,'Task3 Baza'!$C$2:$C$1999,"non",0)</f>
        <v>Masallı</v>
      </c>
      <c r="F4277" s="109" t="str">
        <f t="shared" si="136"/>
        <v>Gəncə</v>
      </c>
      <c r="G4277" s="110">
        <f t="shared" si="137"/>
        <v>20</v>
      </c>
    </row>
    <row r="4278" spans="1:7" x14ac:dyDescent="0.3">
      <c r="A4278" s="20" t="s">
        <v>1438</v>
      </c>
      <c r="B4278" s="102">
        <v>44501</v>
      </c>
      <c r="C4278" s="103">
        <v>0.23</v>
      </c>
      <c r="D4278" s="133">
        <v>11600</v>
      </c>
      <c r="E4278" s="108" t="str">
        <f>_xlfn.XLOOKUP($A4278,'Task3 Baza'!$A$2:$A$1999,'Task3 Baza'!$C$2:$C$1999,"non",0)</f>
        <v>Ucar</v>
      </c>
      <c r="F4278" s="109" t="str">
        <f t="shared" si="136"/>
        <v>Lənkəran</v>
      </c>
      <c r="G4278" s="110">
        <f t="shared" si="137"/>
        <v>42</v>
      </c>
    </row>
    <row r="4279" spans="1:7" x14ac:dyDescent="0.3">
      <c r="A4279" s="20" t="s">
        <v>254</v>
      </c>
      <c r="B4279" s="102">
        <v>44274</v>
      </c>
      <c r="C4279" s="103">
        <v>0.16</v>
      </c>
      <c r="D4279" s="133">
        <v>4700</v>
      </c>
      <c r="E4279" s="108" t="str">
        <f>_xlfn.XLOOKUP($A4279,'Task3 Baza'!$A$2:$A$1999,'Task3 Baza'!$C$2:$C$1999,"non",0)</f>
        <v>Kəlbəcər</v>
      </c>
      <c r="F4279" s="109" t="str">
        <f t="shared" si="136"/>
        <v>Sumqayıt</v>
      </c>
      <c r="G4279" s="110">
        <f t="shared" si="137"/>
        <v>50</v>
      </c>
    </row>
    <row r="4280" spans="1:7" x14ac:dyDescent="0.3">
      <c r="A4280" s="20" t="s">
        <v>1668</v>
      </c>
      <c r="B4280" s="102">
        <v>44360</v>
      </c>
      <c r="C4280" s="103">
        <v>0.17</v>
      </c>
      <c r="D4280" s="133">
        <v>10000</v>
      </c>
      <c r="E4280" s="108" t="str">
        <f>_xlfn.XLOOKUP($A4280,'Task3 Baza'!$A$2:$A$1999,'Task3 Baza'!$C$2:$C$1999,"non",0)</f>
        <v>Cəlilabad</v>
      </c>
      <c r="F4280" s="109" t="str">
        <f t="shared" si="136"/>
        <v>Bakı</v>
      </c>
      <c r="G4280" s="110">
        <f t="shared" si="137"/>
        <v>10</v>
      </c>
    </row>
    <row r="4281" spans="1:7" x14ac:dyDescent="0.3">
      <c r="A4281" s="20" t="s">
        <v>1703</v>
      </c>
      <c r="B4281" s="102">
        <v>44495</v>
      </c>
      <c r="C4281" s="103">
        <v>0.15</v>
      </c>
      <c r="D4281" s="133">
        <v>8800</v>
      </c>
      <c r="E4281" s="108" t="str">
        <f>_xlfn.XLOOKUP($A4281,'Task3 Baza'!$A$2:$A$1999,'Task3 Baza'!$C$2:$C$1999,"non",0)</f>
        <v>Xocavənd</v>
      </c>
      <c r="F4281" s="109" t="str">
        <f t="shared" si="136"/>
        <v>Sumqayıt</v>
      </c>
      <c r="G4281" s="110">
        <f t="shared" si="137"/>
        <v>50</v>
      </c>
    </row>
    <row r="4282" spans="1:7" x14ac:dyDescent="0.3">
      <c r="A4282" s="20" t="s">
        <v>1474</v>
      </c>
      <c r="B4282" s="102">
        <v>44101</v>
      </c>
      <c r="C4282" s="103">
        <v>0.21</v>
      </c>
      <c r="D4282" s="133">
        <v>6300</v>
      </c>
      <c r="E4282" s="108" t="str">
        <f>_xlfn.XLOOKUP($A4282,'Task3 Baza'!$A$2:$A$1999,'Task3 Baza'!$C$2:$C$1999,"non",0)</f>
        <v>Şəmkir</v>
      </c>
      <c r="F4282" s="109" t="str">
        <f t="shared" si="136"/>
        <v>Lənkəran</v>
      </c>
      <c r="G4282" s="110">
        <f t="shared" si="137"/>
        <v>42</v>
      </c>
    </row>
    <row r="4283" spans="1:7" x14ac:dyDescent="0.3">
      <c r="A4283" s="20" t="s">
        <v>869</v>
      </c>
      <c r="B4283" s="102">
        <v>44203</v>
      </c>
      <c r="C4283" s="103">
        <v>0.15</v>
      </c>
      <c r="D4283" s="133">
        <v>5000</v>
      </c>
      <c r="E4283" s="108" t="str">
        <f>_xlfn.XLOOKUP($A4283,'Task3 Baza'!$A$2:$A$1999,'Task3 Baza'!$C$2:$C$1999,"non",0)</f>
        <v>Sədərək</v>
      </c>
      <c r="F4283" s="109" t="str">
        <f t="shared" si="136"/>
        <v>Gəncə</v>
      </c>
      <c r="G4283" s="110">
        <f t="shared" si="137"/>
        <v>20</v>
      </c>
    </row>
    <row r="4284" spans="1:7" x14ac:dyDescent="0.3">
      <c r="A4284" s="20" t="s">
        <v>1897</v>
      </c>
      <c r="B4284" s="102">
        <v>43867</v>
      </c>
      <c r="C4284" s="103">
        <v>0.15</v>
      </c>
      <c r="D4284" s="133">
        <v>10400</v>
      </c>
      <c r="E4284" s="108" t="str">
        <f>_xlfn.XLOOKUP($A4284,'Task3 Baza'!$A$2:$A$1999,'Task3 Baza'!$C$2:$C$1999,"non",0)</f>
        <v>Beyləqan</v>
      </c>
      <c r="F4284" s="109" t="str">
        <f t="shared" si="136"/>
        <v>Bakı</v>
      </c>
      <c r="G4284" s="110">
        <f t="shared" si="137"/>
        <v>10</v>
      </c>
    </row>
    <row r="4285" spans="1:7" x14ac:dyDescent="0.3">
      <c r="A4285" s="20" t="s">
        <v>1801</v>
      </c>
      <c r="B4285" s="102">
        <v>43996</v>
      </c>
      <c r="C4285" s="103">
        <v>0.22</v>
      </c>
      <c r="D4285" s="133">
        <v>8500</v>
      </c>
      <c r="E4285" s="108" t="str">
        <f>_xlfn.XLOOKUP($A4285,'Task3 Baza'!$A$2:$A$1999,'Task3 Baza'!$C$2:$C$1999,"non",0)</f>
        <v>Zaqatala</v>
      </c>
      <c r="F4285" s="109" t="str">
        <f t="shared" si="136"/>
        <v>Lənkəran</v>
      </c>
      <c r="G4285" s="110">
        <f t="shared" si="137"/>
        <v>42</v>
      </c>
    </row>
    <row r="4286" spans="1:7" x14ac:dyDescent="0.3">
      <c r="A4286" s="20" t="s">
        <v>1302</v>
      </c>
      <c r="B4286" s="102">
        <v>44102</v>
      </c>
      <c r="C4286" s="103">
        <v>0.16</v>
      </c>
      <c r="D4286" s="133">
        <v>7400</v>
      </c>
      <c r="E4286" s="108" t="str">
        <f>_xlfn.XLOOKUP($A4286,'Task3 Baza'!$A$2:$A$1999,'Task3 Baza'!$C$2:$C$1999,"non",0)</f>
        <v>Lerik</v>
      </c>
      <c r="F4286" s="109" t="str">
        <f t="shared" si="136"/>
        <v>Gəncə</v>
      </c>
      <c r="G4286" s="110">
        <f t="shared" si="137"/>
        <v>20</v>
      </c>
    </row>
    <row r="4287" spans="1:7" x14ac:dyDescent="0.3">
      <c r="A4287" s="20" t="s">
        <v>568</v>
      </c>
      <c r="B4287" s="102">
        <v>44225</v>
      </c>
      <c r="C4287" s="103">
        <v>0.17</v>
      </c>
      <c r="D4287" s="133">
        <v>7800</v>
      </c>
      <c r="E4287" s="108" t="str">
        <f>_xlfn.XLOOKUP($A4287,'Task3 Baza'!$A$2:$A$1999,'Task3 Baza'!$C$2:$C$1999,"non",0)</f>
        <v>Beyləqan</v>
      </c>
      <c r="F4287" s="109" t="str">
        <f t="shared" si="136"/>
        <v>Bakı</v>
      </c>
      <c r="G4287" s="110">
        <f t="shared" si="137"/>
        <v>10</v>
      </c>
    </row>
    <row r="4288" spans="1:7" x14ac:dyDescent="0.3">
      <c r="A4288" s="20" t="s">
        <v>1090</v>
      </c>
      <c r="B4288" s="102">
        <v>44254</v>
      </c>
      <c r="C4288" s="103">
        <v>0.21</v>
      </c>
      <c r="D4288" s="133">
        <v>5900</v>
      </c>
      <c r="E4288" s="108" t="str">
        <f>_xlfn.XLOOKUP($A4288,'Task3 Baza'!$A$2:$A$1999,'Task3 Baza'!$C$2:$C$1999,"non",0)</f>
        <v>İmişli</v>
      </c>
      <c r="F4288" s="109" t="str">
        <f t="shared" si="136"/>
        <v>Sumqayıt</v>
      </c>
      <c r="G4288" s="110">
        <f t="shared" si="137"/>
        <v>50</v>
      </c>
    </row>
    <row r="4289" spans="1:7" x14ac:dyDescent="0.3">
      <c r="A4289" s="20" t="s">
        <v>796</v>
      </c>
      <c r="B4289" s="102">
        <v>44332</v>
      </c>
      <c r="C4289" s="103">
        <v>0.14000000000000001</v>
      </c>
      <c r="D4289" s="133">
        <v>6900</v>
      </c>
      <c r="E4289" s="108" t="str">
        <f>_xlfn.XLOOKUP($A4289,'Task3 Baza'!$A$2:$A$1999,'Task3 Baza'!$C$2:$C$1999,"non",0)</f>
        <v>Daşkəsən</v>
      </c>
      <c r="F4289" s="109" t="str">
        <f t="shared" si="136"/>
        <v>Bakı</v>
      </c>
      <c r="G4289" s="110">
        <f t="shared" si="137"/>
        <v>10</v>
      </c>
    </row>
    <row r="4290" spans="1:7" x14ac:dyDescent="0.3">
      <c r="A4290" s="20" t="s">
        <v>400</v>
      </c>
      <c r="B4290" s="102">
        <v>44828</v>
      </c>
      <c r="C4290" s="103">
        <v>0.24</v>
      </c>
      <c r="D4290" s="133">
        <v>1700</v>
      </c>
      <c r="E4290" s="108" t="str">
        <f>_xlfn.XLOOKUP($A4290,'Task3 Baza'!$A$2:$A$1999,'Task3 Baza'!$C$2:$C$1999,"non",0)</f>
        <v>Tovuz</v>
      </c>
      <c r="F4290" s="109" t="str">
        <f t="shared" ref="F4290:F4353" si="138">VLOOKUP($E4290,$I$3:$K$75,2,0)</f>
        <v>Lənkəran</v>
      </c>
      <c r="G4290" s="110">
        <f t="shared" ref="G4290:G4353" si="139">VLOOKUP(VLOOKUP($E4290,$I$3:$J$75,2,0),$L$3:$M$6,2,0)</f>
        <v>42</v>
      </c>
    </row>
    <row r="4291" spans="1:7" x14ac:dyDescent="0.3">
      <c r="A4291" s="20" t="s">
        <v>1006</v>
      </c>
      <c r="B4291" s="102">
        <v>44843</v>
      </c>
      <c r="C4291" s="103">
        <v>0.23</v>
      </c>
      <c r="D4291" s="133">
        <v>1400</v>
      </c>
      <c r="E4291" s="108" t="str">
        <f>_xlfn.XLOOKUP($A4291,'Task3 Baza'!$A$2:$A$1999,'Task3 Baza'!$C$2:$C$1999,"non",0)</f>
        <v>Sumqayıt</v>
      </c>
      <c r="F4291" s="109" t="str">
        <f t="shared" si="138"/>
        <v>Gəncə</v>
      </c>
      <c r="G4291" s="110">
        <f t="shared" si="139"/>
        <v>20</v>
      </c>
    </row>
    <row r="4292" spans="1:7" x14ac:dyDescent="0.3">
      <c r="A4292" s="20" t="s">
        <v>1835</v>
      </c>
      <c r="B4292" s="102">
        <v>43660</v>
      </c>
      <c r="C4292" s="103">
        <v>0.19</v>
      </c>
      <c r="D4292" s="133">
        <v>11500</v>
      </c>
      <c r="E4292" s="108" t="str">
        <f>_xlfn.XLOOKUP($A4292,'Task3 Baza'!$A$2:$A$1999,'Task3 Baza'!$C$2:$C$1999,"non",0)</f>
        <v>Neftçala</v>
      </c>
      <c r="F4292" s="109" t="str">
        <f t="shared" si="138"/>
        <v>Gəncə</v>
      </c>
      <c r="G4292" s="110">
        <f t="shared" si="139"/>
        <v>20</v>
      </c>
    </row>
    <row r="4293" spans="1:7" x14ac:dyDescent="0.3">
      <c r="A4293" s="20" t="s">
        <v>1340</v>
      </c>
      <c r="B4293" s="102">
        <v>43600</v>
      </c>
      <c r="C4293" s="103">
        <v>0.17</v>
      </c>
      <c r="D4293" s="133">
        <v>1400</v>
      </c>
      <c r="E4293" s="108" t="str">
        <f>_xlfn.XLOOKUP($A4293,'Task3 Baza'!$A$2:$A$1999,'Task3 Baza'!$C$2:$C$1999,"non",0)</f>
        <v>Sabirabad</v>
      </c>
      <c r="F4293" s="109" t="str">
        <f t="shared" si="138"/>
        <v>Gəncə</v>
      </c>
      <c r="G4293" s="110">
        <f t="shared" si="139"/>
        <v>20</v>
      </c>
    </row>
    <row r="4294" spans="1:7" x14ac:dyDescent="0.3">
      <c r="A4294" s="20" t="s">
        <v>158</v>
      </c>
      <c r="B4294" s="102">
        <v>43980</v>
      </c>
      <c r="C4294" s="103">
        <v>0.14000000000000001</v>
      </c>
      <c r="D4294" s="133">
        <v>1400</v>
      </c>
      <c r="E4294" s="108" t="str">
        <f>_xlfn.XLOOKUP($A4294,'Task3 Baza'!$A$2:$A$1999,'Task3 Baza'!$C$2:$C$1999,"non",0)</f>
        <v>Qusar</v>
      </c>
      <c r="F4294" s="109" t="str">
        <f t="shared" si="138"/>
        <v>Gəncə</v>
      </c>
      <c r="G4294" s="110">
        <f t="shared" si="139"/>
        <v>20</v>
      </c>
    </row>
    <row r="4295" spans="1:7" x14ac:dyDescent="0.3">
      <c r="A4295" s="20" t="s">
        <v>1898</v>
      </c>
      <c r="B4295" s="102">
        <v>44228</v>
      </c>
      <c r="C4295" s="103">
        <v>0.21</v>
      </c>
      <c r="D4295" s="133">
        <v>4900</v>
      </c>
      <c r="E4295" s="108" t="str">
        <f>_xlfn.XLOOKUP($A4295,'Task3 Baza'!$A$2:$A$1999,'Task3 Baza'!$C$2:$C$1999,"non",0)</f>
        <v>Quba</v>
      </c>
      <c r="F4295" s="109" t="str">
        <f t="shared" si="138"/>
        <v>Gəncə</v>
      </c>
      <c r="G4295" s="110">
        <f t="shared" si="139"/>
        <v>20</v>
      </c>
    </row>
    <row r="4296" spans="1:7" x14ac:dyDescent="0.3">
      <c r="A4296" s="20" t="s">
        <v>1249</v>
      </c>
      <c r="B4296" s="102">
        <v>44279</v>
      </c>
      <c r="C4296" s="103">
        <v>0.16</v>
      </c>
      <c r="D4296" s="133">
        <v>3900</v>
      </c>
      <c r="E4296" s="108" t="str">
        <f>_xlfn.XLOOKUP($A4296,'Task3 Baza'!$A$2:$A$1999,'Task3 Baza'!$C$2:$C$1999,"non",0)</f>
        <v>Gədəbəy</v>
      </c>
      <c r="F4296" s="109" t="str">
        <f t="shared" si="138"/>
        <v>Sumqayıt</v>
      </c>
      <c r="G4296" s="110">
        <f t="shared" si="139"/>
        <v>50</v>
      </c>
    </row>
    <row r="4297" spans="1:7" x14ac:dyDescent="0.3">
      <c r="A4297" s="20" t="s">
        <v>1899</v>
      </c>
      <c r="B4297" s="102">
        <v>44643</v>
      </c>
      <c r="C4297" s="103">
        <v>0.24</v>
      </c>
      <c r="D4297" s="133">
        <v>11000</v>
      </c>
      <c r="E4297" s="108" t="str">
        <f>_xlfn.XLOOKUP($A4297,'Task3 Baza'!$A$2:$A$1999,'Task3 Baza'!$C$2:$C$1999,"non",0)</f>
        <v>Yevlax</v>
      </c>
      <c r="F4297" s="109" t="str">
        <f t="shared" si="138"/>
        <v>Lənkəran</v>
      </c>
      <c r="G4297" s="110">
        <f t="shared" si="139"/>
        <v>42</v>
      </c>
    </row>
    <row r="4298" spans="1:7" x14ac:dyDescent="0.3">
      <c r="A4298" s="20" t="s">
        <v>663</v>
      </c>
      <c r="B4298" s="102">
        <v>44165</v>
      </c>
      <c r="C4298" s="103">
        <v>0.24</v>
      </c>
      <c r="D4298" s="133">
        <v>1800</v>
      </c>
      <c r="E4298" s="108" t="str">
        <f>_xlfn.XLOOKUP($A4298,'Task3 Baza'!$A$2:$A$1999,'Task3 Baza'!$C$2:$C$1999,"non",0)</f>
        <v>Hacıqabul</v>
      </c>
      <c r="F4298" s="109" t="str">
        <f t="shared" si="138"/>
        <v>Sumqayıt</v>
      </c>
      <c r="G4298" s="110">
        <f t="shared" si="139"/>
        <v>50</v>
      </c>
    </row>
    <row r="4299" spans="1:7" x14ac:dyDescent="0.3">
      <c r="A4299" s="20" t="s">
        <v>1900</v>
      </c>
      <c r="B4299" s="102">
        <v>44088</v>
      </c>
      <c r="C4299" s="103">
        <v>0.19</v>
      </c>
      <c r="D4299" s="133">
        <v>9700</v>
      </c>
      <c r="E4299" s="108" t="str">
        <f>_xlfn.XLOOKUP($A4299,'Task3 Baza'!$A$2:$A$1999,'Task3 Baza'!$C$2:$C$1999,"non",0)</f>
        <v>Abşeron</v>
      </c>
      <c r="F4299" s="109" t="str">
        <f t="shared" si="138"/>
        <v>Bakı</v>
      </c>
      <c r="G4299" s="110">
        <f t="shared" si="139"/>
        <v>10</v>
      </c>
    </row>
    <row r="4300" spans="1:7" x14ac:dyDescent="0.3">
      <c r="A4300" s="20" t="s">
        <v>1018</v>
      </c>
      <c r="B4300" s="102">
        <v>43908</v>
      </c>
      <c r="C4300" s="103">
        <v>0.2</v>
      </c>
      <c r="D4300" s="133">
        <v>3900</v>
      </c>
      <c r="E4300" s="108" t="str">
        <f>_xlfn.XLOOKUP($A4300,'Task3 Baza'!$A$2:$A$1999,'Task3 Baza'!$C$2:$C$1999,"non",0)</f>
        <v>Zərdab</v>
      </c>
      <c r="F4300" s="109" t="str">
        <f t="shared" si="138"/>
        <v>Lənkəran</v>
      </c>
      <c r="G4300" s="110">
        <f t="shared" si="139"/>
        <v>42</v>
      </c>
    </row>
    <row r="4301" spans="1:7" x14ac:dyDescent="0.3">
      <c r="A4301" s="20" t="s">
        <v>175</v>
      </c>
      <c r="B4301" s="102">
        <v>43878</v>
      </c>
      <c r="C4301" s="103">
        <v>0.2</v>
      </c>
      <c r="D4301" s="133">
        <v>4800</v>
      </c>
      <c r="E4301" s="108" t="str">
        <f>_xlfn.XLOOKUP($A4301,'Task3 Baza'!$A$2:$A$1999,'Task3 Baza'!$C$2:$C$1999,"non",0)</f>
        <v>Cəlilabad</v>
      </c>
      <c r="F4301" s="109" t="str">
        <f t="shared" si="138"/>
        <v>Bakı</v>
      </c>
      <c r="G4301" s="110">
        <f t="shared" si="139"/>
        <v>10</v>
      </c>
    </row>
    <row r="4302" spans="1:7" x14ac:dyDescent="0.3">
      <c r="A4302" s="20" t="s">
        <v>749</v>
      </c>
      <c r="B4302" s="102">
        <v>44215</v>
      </c>
      <c r="C4302" s="103">
        <v>0.2</v>
      </c>
      <c r="D4302" s="133">
        <v>4200</v>
      </c>
      <c r="E4302" s="108" t="str">
        <f>_xlfn.XLOOKUP($A4302,'Task3 Baza'!$A$2:$A$1999,'Task3 Baza'!$C$2:$C$1999,"non",0)</f>
        <v>Ağstafa</v>
      </c>
      <c r="F4302" s="109" t="str">
        <f t="shared" si="138"/>
        <v>Bakı</v>
      </c>
      <c r="G4302" s="110">
        <f t="shared" si="139"/>
        <v>10</v>
      </c>
    </row>
    <row r="4303" spans="1:7" x14ac:dyDescent="0.3">
      <c r="A4303" s="20" t="s">
        <v>1459</v>
      </c>
      <c r="B4303" s="102">
        <v>43741</v>
      </c>
      <c r="C4303" s="103">
        <v>0.15</v>
      </c>
      <c r="D4303" s="133">
        <v>10500</v>
      </c>
      <c r="E4303" s="108" t="str">
        <f>_xlfn.XLOOKUP($A4303,'Task3 Baza'!$A$2:$A$1999,'Task3 Baza'!$C$2:$C$1999,"non",0)</f>
        <v>Kəlbəcər</v>
      </c>
      <c r="F4303" s="109" t="str">
        <f t="shared" si="138"/>
        <v>Sumqayıt</v>
      </c>
      <c r="G4303" s="110">
        <f t="shared" si="139"/>
        <v>50</v>
      </c>
    </row>
    <row r="4304" spans="1:7" x14ac:dyDescent="0.3">
      <c r="A4304" s="20" t="s">
        <v>1697</v>
      </c>
      <c r="B4304" s="102">
        <v>44066</v>
      </c>
      <c r="C4304" s="103">
        <v>0.17</v>
      </c>
      <c r="D4304" s="133">
        <v>3700</v>
      </c>
      <c r="E4304" s="108" t="str">
        <f>_xlfn.XLOOKUP($A4304,'Task3 Baza'!$A$2:$A$1999,'Task3 Baza'!$C$2:$C$1999,"non",0)</f>
        <v>Şahbuz</v>
      </c>
      <c r="F4304" s="109" t="str">
        <f t="shared" si="138"/>
        <v>Gəncə</v>
      </c>
      <c r="G4304" s="110">
        <f t="shared" si="139"/>
        <v>20</v>
      </c>
    </row>
    <row r="4305" spans="1:7" x14ac:dyDescent="0.3">
      <c r="A4305" s="20" t="s">
        <v>307</v>
      </c>
      <c r="B4305" s="102">
        <v>44606</v>
      </c>
      <c r="C4305" s="103">
        <v>0.19</v>
      </c>
      <c r="D4305" s="133">
        <v>3000</v>
      </c>
      <c r="E4305" s="108" t="str">
        <f>_xlfn.XLOOKUP($A4305,'Task3 Baza'!$A$2:$A$1999,'Task3 Baza'!$C$2:$C$1999,"non",0)</f>
        <v>Biləsuvar</v>
      </c>
      <c r="F4305" s="109" t="str">
        <f t="shared" si="138"/>
        <v>Bakı</v>
      </c>
      <c r="G4305" s="110">
        <f t="shared" si="139"/>
        <v>10</v>
      </c>
    </row>
    <row r="4306" spans="1:7" x14ac:dyDescent="0.3">
      <c r="A4306" s="20" t="s">
        <v>440</v>
      </c>
      <c r="B4306" s="102">
        <v>44616</v>
      </c>
      <c r="C4306" s="103">
        <v>0.21</v>
      </c>
      <c r="D4306" s="133">
        <v>8200</v>
      </c>
      <c r="E4306" s="108" t="str">
        <f>_xlfn.XLOOKUP($A4306,'Task3 Baza'!$A$2:$A$1999,'Task3 Baza'!$C$2:$C$1999,"non",0)</f>
        <v>Ağdam</v>
      </c>
      <c r="F4306" s="109" t="str">
        <f t="shared" si="138"/>
        <v>Bakı</v>
      </c>
      <c r="G4306" s="110">
        <f t="shared" si="139"/>
        <v>10</v>
      </c>
    </row>
    <row r="4307" spans="1:7" x14ac:dyDescent="0.3">
      <c r="A4307" s="20" t="s">
        <v>360</v>
      </c>
      <c r="B4307" s="102">
        <v>43913</v>
      </c>
      <c r="C4307" s="103">
        <v>0.14000000000000001</v>
      </c>
      <c r="D4307" s="133">
        <v>11300</v>
      </c>
      <c r="E4307" s="108" t="str">
        <f>_xlfn.XLOOKUP($A4307,'Task3 Baza'!$A$2:$A$1999,'Task3 Baza'!$C$2:$C$1999,"non",0)</f>
        <v>Qusar</v>
      </c>
      <c r="F4307" s="109" t="str">
        <f t="shared" si="138"/>
        <v>Gəncə</v>
      </c>
      <c r="G4307" s="110">
        <f t="shared" si="139"/>
        <v>20</v>
      </c>
    </row>
    <row r="4308" spans="1:7" x14ac:dyDescent="0.3">
      <c r="A4308" s="20" t="s">
        <v>449</v>
      </c>
      <c r="B4308" s="102">
        <v>44588</v>
      </c>
      <c r="C4308" s="103">
        <v>0.17</v>
      </c>
      <c r="D4308" s="133">
        <v>10700</v>
      </c>
      <c r="E4308" s="108" t="str">
        <f>_xlfn.XLOOKUP($A4308,'Task3 Baza'!$A$2:$A$1999,'Task3 Baza'!$C$2:$C$1999,"non",0)</f>
        <v>Cəlilabad</v>
      </c>
      <c r="F4308" s="109" t="str">
        <f t="shared" si="138"/>
        <v>Bakı</v>
      </c>
      <c r="G4308" s="110">
        <f t="shared" si="139"/>
        <v>10</v>
      </c>
    </row>
    <row r="4309" spans="1:7" x14ac:dyDescent="0.3">
      <c r="A4309" s="20" t="s">
        <v>1435</v>
      </c>
      <c r="B4309" s="102">
        <v>44372</v>
      </c>
      <c r="C4309" s="103">
        <v>0.23</v>
      </c>
      <c r="D4309" s="133">
        <v>4700</v>
      </c>
      <c r="E4309" s="108" t="str">
        <f>_xlfn.XLOOKUP($A4309,'Task3 Baza'!$A$2:$A$1999,'Task3 Baza'!$C$2:$C$1999,"non",0)</f>
        <v>Hacıqabul</v>
      </c>
      <c r="F4309" s="109" t="str">
        <f t="shared" si="138"/>
        <v>Sumqayıt</v>
      </c>
      <c r="G4309" s="110">
        <f t="shared" si="139"/>
        <v>50</v>
      </c>
    </row>
    <row r="4310" spans="1:7" x14ac:dyDescent="0.3">
      <c r="A4310" s="20" t="s">
        <v>497</v>
      </c>
      <c r="B4310" s="102">
        <v>44446</v>
      </c>
      <c r="C4310" s="103">
        <v>0.18</v>
      </c>
      <c r="D4310" s="133">
        <v>2500</v>
      </c>
      <c r="E4310" s="108" t="str">
        <f>_xlfn.XLOOKUP($A4310,'Task3 Baza'!$A$2:$A$1999,'Task3 Baza'!$C$2:$C$1999,"non",0)</f>
        <v>Sədərək</v>
      </c>
      <c r="F4310" s="109" t="str">
        <f t="shared" si="138"/>
        <v>Gəncə</v>
      </c>
      <c r="G4310" s="110">
        <f t="shared" si="139"/>
        <v>20</v>
      </c>
    </row>
    <row r="4311" spans="1:7" x14ac:dyDescent="0.3">
      <c r="A4311" s="20" t="s">
        <v>680</v>
      </c>
      <c r="B4311" s="102">
        <v>44348</v>
      </c>
      <c r="C4311" s="103">
        <v>0.23</v>
      </c>
      <c r="D4311" s="133">
        <v>9200</v>
      </c>
      <c r="E4311" s="108" t="str">
        <f>_xlfn.XLOOKUP($A4311,'Task3 Baza'!$A$2:$A$1999,'Task3 Baza'!$C$2:$C$1999,"non",0)</f>
        <v>Bakı</v>
      </c>
      <c r="F4311" s="109" t="str">
        <f t="shared" si="138"/>
        <v>Bakı</v>
      </c>
      <c r="G4311" s="110">
        <f t="shared" si="139"/>
        <v>10</v>
      </c>
    </row>
    <row r="4312" spans="1:7" x14ac:dyDescent="0.3">
      <c r="A4312" s="20" t="s">
        <v>1901</v>
      </c>
      <c r="B4312" s="102">
        <v>43779</v>
      </c>
      <c r="C4312" s="103">
        <v>0.24</v>
      </c>
      <c r="D4312" s="133">
        <v>6500</v>
      </c>
      <c r="E4312" s="108" t="str">
        <f>_xlfn.XLOOKUP($A4312,'Task3 Baza'!$A$2:$A$1999,'Task3 Baza'!$C$2:$C$1999,"non",0)</f>
        <v>Qusar</v>
      </c>
      <c r="F4312" s="109" t="str">
        <f t="shared" si="138"/>
        <v>Gəncə</v>
      </c>
      <c r="G4312" s="110">
        <f t="shared" si="139"/>
        <v>20</v>
      </c>
    </row>
    <row r="4313" spans="1:7" x14ac:dyDescent="0.3">
      <c r="A4313" s="20" t="s">
        <v>1128</v>
      </c>
      <c r="B4313" s="102">
        <v>44663</v>
      </c>
      <c r="C4313" s="103">
        <v>0.15</v>
      </c>
      <c r="D4313" s="133">
        <v>3700</v>
      </c>
      <c r="E4313" s="108" t="str">
        <f>_xlfn.XLOOKUP($A4313,'Task3 Baza'!$A$2:$A$1999,'Task3 Baza'!$C$2:$C$1999,"non",0)</f>
        <v>Gədəbəy</v>
      </c>
      <c r="F4313" s="109" t="str">
        <f t="shared" si="138"/>
        <v>Sumqayıt</v>
      </c>
      <c r="G4313" s="110">
        <f t="shared" si="139"/>
        <v>50</v>
      </c>
    </row>
    <row r="4314" spans="1:7" x14ac:dyDescent="0.3">
      <c r="A4314" s="20" t="s">
        <v>952</v>
      </c>
      <c r="B4314" s="102">
        <v>44299</v>
      </c>
      <c r="C4314" s="103">
        <v>0.21</v>
      </c>
      <c r="D4314" s="133">
        <v>6800</v>
      </c>
      <c r="E4314" s="108" t="str">
        <f>_xlfn.XLOOKUP($A4314,'Task3 Baza'!$A$2:$A$1999,'Task3 Baza'!$C$2:$C$1999,"non",0)</f>
        <v>Gədəbəy</v>
      </c>
      <c r="F4314" s="109" t="str">
        <f t="shared" si="138"/>
        <v>Sumqayıt</v>
      </c>
      <c r="G4314" s="110">
        <f t="shared" si="139"/>
        <v>50</v>
      </c>
    </row>
    <row r="4315" spans="1:7" x14ac:dyDescent="0.3">
      <c r="A4315" s="20" t="s">
        <v>158</v>
      </c>
      <c r="B4315" s="102">
        <v>43973</v>
      </c>
      <c r="C4315" s="103">
        <v>0.21</v>
      </c>
      <c r="D4315" s="133">
        <v>9700</v>
      </c>
      <c r="E4315" s="108" t="str">
        <f>_xlfn.XLOOKUP($A4315,'Task3 Baza'!$A$2:$A$1999,'Task3 Baza'!$C$2:$C$1999,"non",0)</f>
        <v>Qusar</v>
      </c>
      <c r="F4315" s="109" t="str">
        <f t="shared" si="138"/>
        <v>Gəncə</v>
      </c>
      <c r="G4315" s="110">
        <f t="shared" si="139"/>
        <v>20</v>
      </c>
    </row>
    <row r="4316" spans="1:7" x14ac:dyDescent="0.3">
      <c r="A4316" s="20" t="s">
        <v>602</v>
      </c>
      <c r="B4316" s="102">
        <v>43969</v>
      </c>
      <c r="C4316" s="103">
        <v>0.19</v>
      </c>
      <c r="D4316" s="133">
        <v>12600</v>
      </c>
      <c r="E4316" s="108" t="str">
        <f>_xlfn.XLOOKUP($A4316,'Task3 Baza'!$A$2:$A$1999,'Task3 Baza'!$C$2:$C$1999,"non",0)</f>
        <v>İsmayıllı</v>
      </c>
      <c r="F4316" s="109" t="str">
        <f t="shared" si="138"/>
        <v>Sumqayıt</v>
      </c>
      <c r="G4316" s="110">
        <f t="shared" si="139"/>
        <v>50</v>
      </c>
    </row>
    <row r="4317" spans="1:7" x14ac:dyDescent="0.3">
      <c r="A4317" s="20" t="s">
        <v>736</v>
      </c>
      <c r="B4317" s="102">
        <v>43697</v>
      </c>
      <c r="C4317" s="103">
        <v>0.18</v>
      </c>
      <c r="D4317" s="133">
        <v>3800</v>
      </c>
      <c r="E4317" s="108" t="str">
        <f>_xlfn.XLOOKUP($A4317,'Task3 Baza'!$A$2:$A$1999,'Task3 Baza'!$C$2:$C$1999,"non",0)</f>
        <v>Salyan</v>
      </c>
      <c r="F4317" s="109" t="str">
        <f t="shared" si="138"/>
        <v>Gəncə</v>
      </c>
      <c r="G4317" s="110">
        <f t="shared" si="139"/>
        <v>20</v>
      </c>
    </row>
    <row r="4318" spans="1:7" x14ac:dyDescent="0.3">
      <c r="A4318" s="20" t="s">
        <v>1557</v>
      </c>
      <c r="B4318" s="102">
        <v>44300</v>
      </c>
      <c r="C4318" s="103">
        <v>0.18</v>
      </c>
      <c r="D4318" s="133">
        <v>3100</v>
      </c>
      <c r="E4318" s="108" t="str">
        <f>_xlfn.XLOOKUP($A4318,'Task3 Baza'!$A$2:$A$1999,'Task3 Baza'!$C$2:$C$1999,"non",0)</f>
        <v>Masallı</v>
      </c>
      <c r="F4318" s="109" t="str">
        <f t="shared" si="138"/>
        <v>Gəncə</v>
      </c>
      <c r="G4318" s="110">
        <f t="shared" si="139"/>
        <v>20</v>
      </c>
    </row>
    <row r="4319" spans="1:7" x14ac:dyDescent="0.3">
      <c r="A4319" s="20" t="s">
        <v>1902</v>
      </c>
      <c r="B4319" s="102">
        <v>44572</v>
      </c>
      <c r="C4319" s="103">
        <v>0.16</v>
      </c>
      <c r="D4319" s="133">
        <v>6300</v>
      </c>
      <c r="E4319" s="108" t="str">
        <f>_xlfn.XLOOKUP($A4319,'Task3 Baza'!$A$2:$A$1999,'Task3 Baza'!$C$2:$C$1999,"non",0)</f>
        <v>Quba</v>
      </c>
      <c r="F4319" s="109" t="str">
        <f t="shared" si="138"/>
        <v>Gəncə</v>
      </c>
      <c r="G4319" s="110">
        <f t="shared" si="139"/>
        <v>20</v>
      </c>
    </row>
    <row r="4320" spans="1:7" x14ac:dyDescent="0.3">
      <c r="A4320" s="20" t="s">
        <v>145</v>
      </c>
      <c r="B4320" s="102">
        <v>44049</v>
      </c>
      <c r="C4320" s="103">
        <v>0.17</v>
      </c>
      <c r="D4320" s="133">
        <v>10200</v>
      </c>
      <c r="E4320" s="108" t="str">
        <f>_xlfn.XLOOKUP($A4320,'Task3 Baza'!$A$2:$A$1999,'Task3 Baza'!$C$2:$C$1999,"non",0)</f>
        <v>Lənkəran</v>
      </c>
      <c r="F4320" s="109" t="str">
        <f t="shared" si="138"/>
        <v>Gəncə</v>
      </c>
      <c r="G4320" s="110">
        <f t="shared" si="139"/>
        <v>20</v>
      </c>
    </row>
    <row r="4321" spans="1:7" x14ac:dyDescent="0.3">
      <c r="A4321" s="20" t="s">
        <v>1903</v>
      </c>
      <c r="B4321" s="102">
        <v>44194</v>
      </c>
      <c r="C4321" s="103">
        <v>0.15</v>
      </c>
      <c r="D4321" s="133">
        <v>11700</v>
      </c>
      <c r="E4321" s="108" t="str">
        <f>_xlfn.XLOOKUP($A4321,'Task3 Baza'!$A$2:$A$1999,'Task3 Baza'!$C$2:$C$1999,"non",0)</f>
        <v>Samux</v>
      </c>
      <c r="F4321" s="109" t="str">
        <f t="shared" si="138"/>
        <v>Gəncə</v>
      </c>
      <c r="G4321" s="110">
        <f t="shared" si="139"/>
        <v>20</v>
      </c>
    </row>
    <row r="4322" spans="1:7" x14ac:dyDescent="0.3">
      <c r="A4322" s="20" t="s">
        <v>1904</v>
      </c>
      <c r="B4322" s="102">
        <v>43857</v>
      </c>
      <c r="C4322" s="103">
        <v>0.24</v>
      </c>
      <c r="D4322" s="133">
        <v>8900</v>
      </c>
      <c r="E4322" s="108" t="str">
        <f>_xlfn.XLOOKUP($A4322,'Task3 Baza'!$A$2:$A$1999,'Task3 Baza'!$C$2:$C$1999,"non",0)</f>
        <v>Goranboy</v>
      </c>
      <c r="F4322" s="109" t="str">
        <f t="shared" si="138"/>
        <v>Sumqayıt</v>
      </c>
      <c r="G4322" s="110">
        <f t="shared" si="139"/>
        <v>50</v>
      </c>
    </row>
    <row r="4323" spans="1:7" x14ac:dyDescent="0.3">
      <c r="A4323" s="20" t="s">
        <v>1104</v>
      </c>
      <c r="B4323" s="102">
        <v>44744</v>
      </c>
      <c r="C4323" s="103">
        <v>0.18</v>
      </c>
      <c r="D4323" s="133">
        <v>11100</v>
      </c>
      <c r="E4323" s="108" t="str">
        <f>_xlfn.XLOOKUP($A4323,'Task3 Baza'!$A$2:$A$1999,'Task3 Baza'!$C$2:$C$1999,"non",0)</f>
        <v>Ucar</v>
      </c>
      <c r="F4323" s="109" t="str">
        <f t="shared" si="138"/>
        <v>Lənkəran</v>
      </c>
      <c r="G4323" s="110">
        <f t="shared" si="139"/>
        <v>42</v>
      </c>
    </row>
    <row r="4324" spans="1:7" x14ac:dyDescent="0.3">
      <c r="A4324" s="20" t="s">
        <v>916</v>
      </c>
      <c r="B4324" s="102">
        <v>44505</v>
      </c>
      <c r="C4324" s="103">
        <v>0.21</v>
      </c>
      <c r="D4324" s="133">
        <v>5300</v>
      </c>
      <c r="E4324" s="108" t="str">
        <f>_xlfn.XLOOKUP($A4324,'Task3 Baza'!$A$2:$A$1999,'Task3 Baza'!$C$2:$C$1999,"non",0)</f>
        <v>Qazax</v>
      </c>
      <c r="F4324" s="109" t="str">
        <f t="shared" si="138"/>
        <v>Sumqayıt</v>
      </c>
      <c r="G4324" s="110">
        <f t="shared" si="139"/>
        <v>50</v>
      </c>
    </row>
    <row r="4325" spans="1:7" x14ac:dyDescent="0.3">
      <c r="A4325" s="20" t="s">
        <v>1792</v>
      </c>
      <c r="B4325" s="102">
        <v>44385</v>
      </c>
      <c r="C4325" s="103">
        <v>0.23</v>
      </c>
      <c r="D4325" s="133">
        <v>8800</v>
      </c>
      <c r="E4325" s="108" t="str">
        <f>_xlfn.XLOOKUP($A4325,'Task3 Baza'!$A$2:$A$1999,'Task3 Baza'!$C$2:$C$1999,"non",0)</f>
        <v>Xızı</v>
      </c>
      <c r="F4325" s="109" t="str">
        <f t="shared" si="138"/>
        <v>Sumqayıt</v>
      </c>
      <c r="G4325" s="110">
        <f t="shared" si="139"/>
        <v>50</v>
      </c>
    </row>
    <row r="4326" spans="1:7" x14ac:dyDescent="0.3">
      <c r="A4326" s="20" t="s">
        <v>1575</v>
      </c>
      <c r="B4326" s="102">
        <v>44799</v>
      </c>
      <c r="C4326" s="103">
        <v>0.18</v>
      </c>
      <c r="D4326" s="133">
        <v>8300</v>
      </c>
      <c r="E4326" s="108" t="str">
        <f>_xlfn.XLOOKUP($A4326,'Task3 Baza'!$A$2:$A$1999,'Task3 Baza'!$C$2:$C$1999,"non",0)</f>
        <v>Zəngilan</v>
      </c>
      <c r="F4326" s="109" t="str">
        <f t="shared" si="138"/>
        <v>Lənkəran</v>
      </c>
      <c r="G4326" s="110">
        <f t="shared" si="139"/>
        <v>42</v>
      </c>
    </row>
    <row r="4327" spans="1:7" x14ac:dyDescent="0.3">
      <c r="A4327" s="20" t="s">
        <v>1171</v>
      </c>
      <c r="B4327" s="102">
        <v>44170</v>
      </c>
      <c r="C4327" s="103">
        <v>0.18</v>
      </c>
      <c r="D4327" s="133">
        <v>8500</v>
      </c>
      <c r="E4327" s="108" t="str">
        <f>_xlfn.XLOOKUP($A4327,'Task3 Baza'!$A$2:$A$1999,'Task3 Baza'!$C$2:$C$1999,"non",0)</f>
        <v>Ağstafa</v>
      </c>
      <c r="F4327" s="109" t="str">
        <f t="shared" si="138"/>
        <v>Bakı</v>
      </c>
      <c r="G4327" s="110">
        <f t="shared" si="139"/>
        <v>10</v>
      </c>
    </row>
    <row r="4328" spans="1:7" x14ac:dyDescent="0.3">
      <c r="A4328" s="20" t="s">
        <v>1573</v>
      </c>
      <c r="B4328" s="102">
        <v>44161</v>
      </c>
      <c r="C4328" s="103">
        <v>0.21</v>
      </c>
      <c r="D4328" s="133">
        <v>5200</v>
      </c>
      <c r="E4328" s="108" t="str">
        <f>_xlfn.XLOOKUP($A4328,'Task3 Baza'!$A$2:$A$1999,'Task3 Baza'!$C$2:$C$1999,"non",0)</f>
        <v>Oğuz</v>
      </c>
      <c r="F4328" s="109" t="str">
        <f t="shared" si="138"/>
        <v>Gəncə</v>
      </c>
      <c r="G4328" s="110">
        <f t="shared" si="139"/>
        <v>20</v>
      </c>
    </row>
    <row r="4329" spans="1:7" x14ac:dyDescent="0.3">
      <c r="A4329" s="20" t="s">
        <v>1523</v>
      </c>
      <c r="B4329" s="102">
        <v>44048</v>
      </c>
      <c r="C4329" s="103">
        <v>0.16</v>
      </c>
      <c r="D4329" s="133">
        <v>6500</v>
      </c>
      <c r="E4329" s="108" t="str">
        <f>_xlfn.XLOOKUP($A4329,'Task3 Baza'!$A$2:$A$1999,'Task3 Baza'!$C$2:$C$1999,"non",0)</f>
        <v>Biləsuvar</v>
      </c>
      <c r="F4329" s="109" t="str">
        <f t="shared" si="138"/>
        <v>Bakı</v>
      </c>
      <c r="G4329" s="110">
        <f t="shared" si="139"/>
        <v>10</v>
      </c>
    </row>
    <row r="4330" spans="1:7" x14ac:dyDescent="0.3">
      <c r="A4330" s="20" t="s">
        <v>1012</v>
      </c>
      <c r="B4330" s="102">
        <v>43975</v>
      </c>
      <c r="C4330" s="103">
        <v>0.16</v>
      </c>
      <c r="D4330" s="133">
        <v>7200</v>
      </c>
      <c r="E4330" s="108" t="str">
        <f>_xlfn.XLOOKUP($A4330,'Task3 Baza'!$A$2:$A$1999,'Task3 Baza'!$C$2:$C$1999,"non",0)</f>
        <v>Kəlbəcər</v>
      </c>
      <c r="F4330" s="109" t="str">
        <f t="shared" si="138"/>
        <v>Sumqayıt</v>
      </c>
      <c r="G4330" s="110">
        <f t="shared" si="139"/>
        <v>50</v>
      </c>
    </row>
    <row r="4331" spans="1:7" x14ac:dyDescent="0.3">
      <c r="A4331" s="20" t="s">
        <v>368</v>
      </c>
      <c r="B4331" s="102">
        <v>44396</v>
      </c>
      <c r="C4331" s="103">
        <v>0.23</v>
      </c>
      <c r="D4331" s="133">
        <v>1800</v>
      </c>
      <c r="E4331" s="108" t="str">
        <f>_xlfn.XLOOKUP($A4331,'Task3 Baza'!$A$2:$A$1999,'Task3 Baza'!$C$2:$C$1999,"non",0)</f>
        <v>Balakən</v>
      </c>
      <c r="F4331" s="109" t="str">
        <f t="shared" si="138"/>
        <v>Bakı</v>
      </c>
      <c r="G4331" s="110">
        <f t="shared" si="139"/>
        <v>10</v>
      </c>
    </row>
    <row r="4332" spans="1:7" x14ac:dyDescent="0.3">
      <c r="A4332" s="20" t="s">
        <v>1868</v>
      </c>
      <c r="B4332" s="102">
        <v>44243</v>
      </c>
      <c r="C4332" s="103">
        <v>0.23</v>
      </c>
      <c r="D4332" s="133">
        <v>11200</v>
      </c>
      <c r="E4332" s="108" t="str">
        <f>_xlfn.XLOOKUP($A4332,'Task3 Baza'!$A$2:$A$1999,'Task3 Baza'!$C$2:$C$1999,"non",0)</f>
        <v>Astara</v>
      </c>
      <c r="F4332" s="109" t="str">
        <f t="shared" si="138"/>
        <v>Bakı</v>
      </c>
      <c r="G4332" s="110">
        <f t="shared" si="139"/>
        <v>10</v>
      </c>
    </row>
    <row r="4333" spans="1:7" x14ac:dyDescent="0.3">
      <c r="A4333" s="20" t="s">
        <v>606</v>
      </c>
      <c r="B4333" s="102">
        <v>44014</v>
      </c>
      <c r="C4333" s="103">
        <v>0.19</v>
      </c>
      <c r="D4333" s="133">
        <v>1200</v>
      </c>
      <c r="E4333" s="108" t="str">
        <f>_xlfn.XLOOKUP($A4333,'Task3 Baza'!$A$2:$A$1999,'Task3 Baza'!$C$2:$C$1999,"non",0)</f>
        <v>Şəki</v>
      </c>
      <c r="F4333" s="109" t="str">
        <f t="shared" si="138"/>
        <v>Lənkəran</v>
      </c>
      <c r="G4333" s="110">
        <f t="shared" si="139"/>
        <v>42</v>
      </c>
    </row>
    <row r="4334" spans="1:7" x14ac:dyDescent="0.3">
      <c r="A4334" s="20" t="s">
        <v>1905</v>
      </c>
      <c r="B4334" s="102">
        <v>44038</v>
      </c>
      <c r="C4334" s="103">
        <v>0.2</v>
      </c>
      <c r="D4334" s="133">
        <v>3600</v>
      </c>
      <c r="E4334" s="108" t="str">
        <f>_xlfn.XLOOKUP($A4334,'Task3 Baza'!$A$2:$A$1999,'Task3 Baza'!$C$2:$C$1999,"non",0)</f>
        <v>Şahbuz</v>
      </c>
      <c r="F4334" s="109" t="str">
        <f t="shared" si="138"/>
        <v>Gəncə</v>
      </c>
      <c r="G4334" s="110">
        <f t="shared" si="139"/>
        <v>20</v>
      </c>
    </row>
    <row r="4335" spans="1:7" x14ac:dyDescent="0.3">
      <c r="A4335" s="20" t="s">
        <v>784</v>
      </c>
      <c r="B4335" s="102">
        <v>44334</v>
      </c>
      <c r="C4335" s="103">
        <v>0.22</v>
      </c>
      <c r="D4335" s="133">
        <v>3200</v>
      </c>
      <c r="E4335" s="108" t="str">
        <f>_xlfn.XLOOKUP($A4335,'Task3 Baza'!$A$2:$A$1999,'Task3 Baza'!$C$2:$C$1999,"non",0)</f>
        <v>Tərtər</v>
      </c>
      <c r="F4335" s="109" t="str">
        <f t="shared" si="138"/>
        <v>Lənkəran</v>
      </c>
      <c r="G4335" s="110">
        <f t="shared" si="139"/>
        <v>42</v>
      </c>
    </row>
    <row r="4336" spans="1:7" x14ac:dyDescent="0.3">
      <c r="A4336" s="20" t="s">
        <v>1313</v>
      </c>
      <c r="B4336" s="102">
        <v>44550</v>
      </c>
      <c r="C4336" s="103">
        <v>0.22</v>
      </c>
      <c r="D4336" s="133">
        <v>10700</v>
      </c>
      <c r="E4336" s="108" t="str">
        <f>_xlfn.XLOOKUP($A4336,'Task3 Baza'!$A$2:$A$1999,'Task3 Baza'!$C$2:$C$1999,"non",0)</f>
        <v>Şəmkir</v>
      </c>
      <c r="F4336" s="109" t="str">
        <f t="shared" si="138"/>
        <v>Lənkəran</v>
      </c>
      <c r="G4336" s="110">
        <f t="shared" si="139"/>
        <v>42</v>
      </c>
    </row>
    <row r="4337" spans="1:7" x14ac:dyDescent="0.3">
      <c r="A4337" s="20" t="s">
        <v>1906</v>
      </c>
      <c r="B4337" s="102">
        <v>44222</v>
      </c>
      <c r="C4337" s="103">
        <v>0.24</v>
      </c>
      <c r="D4337" s="133">
        <v>4300</v>
      </c>
      <c r="E4337" s="108" t="str">
        <f>_xlfn.XLOOKUP($A4337,'Task3 Baza'!$A$2:$A$1999,'Task3 Baza'!$C$2:$C$1999,"non",0)</f>
        <v>Goranboy</v>
      </c>
      <c r="F4337" s="109" t="str">
        <f t="shared" si="138"/>
        <v>Sumqayıt</v>
      </c>
      <c r="G4337" s="110">
        <f t="shared" si="139"/>
        <v>50</v>
      </c>
    </row>
    <row r="4338" spans="1:7" x14ac:dyDescent="0.3">
      <c r="A4338" s="20" t="s">
        <v>1613</v>
      </c>
      <c r="B4338" s="102">
        <v>43559</v>
      </c>
      <c r="C4338" s="103">
        <v>0.21</v>
      </c>
      <c r="D4338" s="133">
        <v>12100</v>
      </c>
      <c r="E4338" s="108" t="str">
        <f>_xlfn.XLOOKUP($A4338,'Task3 Baza'!$A$2:$A$1999,'Task3 Baza'!$C$2:$C$1999,"non",0)</f>
        <v>Tovuz</v>
      </c>
      <c r="F4338" s="109" t="str">
        <f t="shared" si="138"/>
        <v>Lənkəran</v>
      </c>
      <c r="G4338" s="110">
        <f t="shared" si="139"/>
        <v>42</v>
      </c>
    </row>
    <row r="4339" spans="1:7" x14ac:dyDescent="0.3">
      <c r="A4339" s="20" t="s">
        <v>1600</v>
      </c>
      <c r="B4339" s="102">
        <v>43853</v>
      </c>
      <c r="C4339" s="103">
        <v>0.21</v>
      </c>
      <c r="D4339" s="133">
        <v>8000</v>
      </c>
      <c r="E4339" s="108" t="str">
        <f>_xlfn.XLOOKUP($A4339,'Task3 Baza'!$A$2:$A$1999,'Task3 Baza'!$C$2:$C$1999,"non",0)</f>
        <v>Ağdaş</v>
      </c>
      <c r="F4339" s="109" t="str">
        <f t="shared" si="138"/>
        <v>Bakı</v>
      </c>
      <c r="G4339" s="110">
        <f t="shared" si="139"/>
        <v>10</v>
      </c>
    </row>
    <row r="4340" spans="1:7" x14ac:dyDescent="0.3">
      <c r="A4340" s="20" t="s">
        <v>1907</v>
      </c>
      <c r="B4340" s="102">
        <v>43933</v>
      </c>
      <c r="C4340" s="103">
        <v>0.22</v>
      </c>
      <c r="D4340" s="133">
        <v>9000</v>
      </c>
      <c r="E4340" s="108" t="str">
        <f>_xlfn.XLOOKUP($A4340,'Task3 Baza'!$A$2:$A$1999,'Task3 Baza'!$C$2:$C$1999,"non",0)</f>
        <v>Bakı</v>
      </c>
      <c r="F4340" s="109" t="str">
        <f t="shared" si="138"/>
        <v>Bakı</v>
      </c>
      <c r="G4340" s="110">
        <f t="shared" si="139"/>
        <v>10</v>
      </c>
    </row>
    <row r="4341" spans="1:7" x14ac:dyDescent="0.3">
      <c r="A4341" s="20" t="s">
        <v>1469</v>
      </c>
      <c r="B4341" s="102">
        <v>44432</v>
      </c>
      <c r="C4341" s="103">
        <v>0.22</v>
      </c>
      <c r="D4341" s="133">
        <v>5300</v>
      </c>
      <c r="E4341" s="108" t="str">
        <f>_xlfn.XLOOKUP($A4341,'Task3 Baza'!$A$2:$A$1999,'Task3 Baza'!$C$2:$C$1999,"non",0)</f>
        <v>Beyləqan</v>
      </c>
      <c r="F4341" s="109" t="str">
        <f t="shared" si="138"/>
        <v>Bakı</v>
      </c>
      <c r="G4341" s="110">
        <f t="shared" si="139"/>
        <v>10</v>
      </c>
    </row>
    <row r="4342" spans="1:7" x14ac:dyDescent="0.3">
      <c r="A4342" s="20" t="s">
        <v>332</v>
      </c>
      <c r="B4342" s="102">
        <v>44039</v>
      </c>
      <c r="C4342" s="103">
        <v>0.14000000000000001</v>
      </c>
      <c r="D4342" s="133">
        <v>2800</v>
      </c>
      <c r="E4342" s="108" t="str">
        <f>_xlfn.XLOOKUP($A4342,'Task3 Baza'!$A$2:$A$1999,'Task3 Baza'!$C$2:$C$1999,"non",0)</f>
        <v>Qobustan</v>
      </c>
      <c r="F4342" s="109" t="str">
        <f t="shared" si="138"/>
        <v>Gəncə</v>
      </c>
      <c r="G4342" s="110">
        <f t="shared" si="139"/>
        <v>20</v>
      </c>
    </row>
    <row r="4343" spans="1:7" x14ac:dyDescent="0.3">
      <c r="A4343" s="20" t="s">
        <v>962</v>
      </c>
      <c r="B4343" s="102">
        <v>44261</v>
      </c>
      <c r="C4343" s="103">
        <v>0.24</v>
      </c>
      <c r="D4343" s="133">
        <v>10700</v>
      </c>
      <c r="E4343" s="108" t="str">
        <f>_xlfn.XLOOKUP($A4343,'Task3 Baza'!$A$2:$A$1999,'Task3 Baza'!$C$2:$C$1999,"non",0)</f>
        <v>Hacıqabul</v>
      </c>
      <c r="F4343" s="109" t="str">
        <f t="shared" si="138"/>
        <v>Sumqayıt</v>
      </c>
      <c r="G4343" s="110">
        <f t="shared" si="139"/>
        <v>50</v>
      </c>
    </row>
    <row r="4344" spans="1:7" x14ac:dyDescent="0.3">
      <c r="A4344" s="20" t="s">
        <v>830</v>
      </c>
      <c r="B4344" s="102">
        <v>44203</v>
      </c>
      <c r="C4344" s="103">
        <v>0.23</v>
      </c>
      <c r="D4344" s="133">
        <v>8500</v>
      </c>
      <c r="E4344" s="108" t="str">
        <f>_xlfn.XLOOKUP($A4344,'Task3 Baza'!$A$2:$A$1999,'Task3 Baza'!$C$2:$C$1999,"non",0)</f>
        <v>Şabran</v>
      </c>
      <c r="F4344" s="109" t="str">
        <f t="shared" si="138"/>
        <v>Gəncə</v>
      </c>
      <c r="G4344" s="110">
        <f t="shared" si="139"/>
        <v>20</v>
      </c>
    </row>
    <row r="4345" spans="1:7" x14ac:dyDescent="0.3">
      <c r="A4345" s="20" t="s">
        <v>1835</v>
      </c>
      <c r="B4345" s="102">
        <v>43786</v>
      </c>
      <c r="C4345" s="103">
        <v>0.18</v>
      </c>
      <c r="D4345" s="133">
        <v>12200</v>
      </c>
      <c r="E4345" s="108" t="str">
        <f>_xlfn.XLOOKUP($A4345,'Task3 Baza'!$A$2:$A$1999,'Task3 Baza'!$C$2:$C$1999,"non",0)</f>
        <v>Neftçala</v>
      </c>
      <c r="F4345" s="109" t="str">
        <f t="shared" si="138"/>
        <v>Gəncə</v>
      </c>
      <c r="G4345" s="110">
        <f t="shared" si="139"/>
        <v>20</v>
      </c>
    </row>
    <row r="4346" spans="1:7" x14ac:dyDescent="0.3">
      <c r="A4346" s="20" t="s">
        <v>1757</v>
      </c>
      <c r="B4346" s="102">
        <v>44728</v>
      </c>
      <c r="C4346" s="103">
        <v>0.2</v>
      </c>
      <c r="D4346" s="133">
        <v>11600</v>
      </c>
      <c r="E4346" s="108" t="str">
        <f>_xlfn.XLOOKUP($A4346,'Task3 Baza'!$A$2:$A$1999,'Task3 Baza'!$C$2:$C$1999,"non",0)</f>
        <v>Tərtər</v>
      </c>
      <c r="F4346" s="109" t="str">
        <f t="shared" si="138"/>
        <v>Lənkəran</v>
      </c>
      <c r="G4346" s="110">
        <f t="shared" si="139"/>
        <v>42</v>
      </c>
    </row>
    <row r="4347" spans="1:7" x14ac:dyDescent="0.3">
      <c r="A4347" s="20" t="s">
        <v>276</v>
      </c>
      <c r="B4347" s="102">
        <v>44684</v>
      </c>
      <c r="C4347" s="103">
        <v>0.15</v>
      </c>
      <c r="D4347" s="133">
        <v>9400</v>
      </c>
      <c r="E4347" s="108" t="str">
        <f>_xlfn.XLOOKUP($A4347,'Task3 Baza'!$A$2:$A$1999,'Task3 Baza'!$C$2:$C$1999,"non",0)</f>
        <v>Kəngərli</v>
      </c>
      <c r="F4347" s="109" t="str">
        <f t="shared" si="138"/>
        <v>Sumqayıt</v>
      </c>
      <c r="G4347" s="110">
        <f t="shared" si="139"/>
        <v>50</v>
      </c>
    </row>
    <row r="4348" spans="1:7" x14ac:dyDescent="0.3">
      <c r="A4348" s="20" t="s">
        <v>1348</v>
      </c>
      <c r="B4348" s="102">
        <v>44397</v>
      </c>
      <c r="C4348" s="103">
        <v>0.14000000000000001</v>
      </c>
      <c r="D4348" s="133">
        <v>11500</v>
      </c>
      <c r="E4348" s="108" t="str">
        <f>_xlfn.XLOOKUP($A4348,'Task3 Baza'!$A$2:$A$1999,'Task3 Baza'!$C$2:$C$1999,"non",0)</f>
        <v>Ağstafa</v>
      </c>
      <c r="F4348" s="109" t="str">
        <f t="shared" si="138"/>
        <v>Bakı</v>
      </c>
      <c r="G4348" s="110">
        <f t="shared" si="139"/>
        <v>10</v>
      </c>
    </row>
    <row r="4349" spans="1:7" x14ac:dyDescent="0.3">
      <c r="A4349" s="20" t="s">
        <v>1908</v>
      </c>
      <c r="B4349" s="102">
        <v>44298</v>
      </c>
      <c r="C4349" s="103">
        <v>0.15</v>
      </c>
      <c r="D4349" s="133">
        <v>2300</v>
      </c>
      <c r="E4349" s="108" t="str">
        <f>_xlfn.XLOOKUP($A4349,'Task3 Baza'!$A$2:$A$1999,'Task3 Baza'!$C$2:$C$1999,"non",0)</f>
        <v>Salyan</v>
      </c>
      <c r="F4349" s="109" t="str">
        <f t="shared" si="138"/>
        <v>Gəncə</v>
      </c>
      <c r="G4349" s="110">
        <f t="shared" si="139"/>
        <v>20</v>
      </c>
    </row>
    <row r="4350" spans="1:7" x14ac:dyDescent="0.3">
      <c r="A4350" s="20" t="s">
        <v>1097</v>
      </c>
      <c r="B4350" s="102">
        <v>44517</v>
      </c>
      <c r="C4350" s="103">
        <v>0.2</v>
      </c>
      <c r="D4350" s="133">
        <v>3700</v>
      </c>
      <c r="E4350" s="108" t="str">
        <f>_xlfn.XLOOKUP($A4350,'Task3 Baza'!$A$2:$A$1999,'Task3 Baza'!$C$2:$C$1999,"non",0)</f>
        <v>Balakən</v>
      </c>
      <c r="F4350" s="109" t="str">
        <f t="shared" si="138"/>
        <v>Bakı</v>
      </c>
      <c r="G4350" s="110">
        <f t="shared" si="139"/>
        <v>10</v>
      </c>
    </row>
    <row r="4351" spans="1:7" x14ac:dyDescent="0.3">
      <c r="A4351" s="20" t="s">
        <v>1193</v>
      </c>
      <c r="B4351" s="102">
        <v>44425</v>
      </c>
      <c r="C4351" s="103">
        <v>0.18</v>
      </c>
      <c r="D4351" s="133">
        <v>5900</v>
      </c>
      <c r="E4351" s="108" t="str">
        <f>_xlfn.XLOOKUP($A4351,'Task3 Baza'!$A$2:$A$1999,'Task3 Baza'!$C$2:$C$1999,"non",0)</f>
        <v>Bərdə</v>
      </c>
      <c r="F4351" s="109" t="str">
        <f t="shared" si="138"/>
        <v>Bakı</v>
      </c>
      <c r="G4351" s="110">
        <f t="shared" si="139"/>
        <v>10</v>
      </c>
    </row>
    <row r="4352" spans="1:7" x14ac:dyDescent="0.3">
      <c r="A4352" s="20" t="s">
        <v>515</v>
      </c>
      <c r="B4352" s="102">
        <v>44478</v>
      </c>
      <c r="C4352" s="103">
        <v>0.19</v>
      </c>
      <c r="D4352" s="133">
        <v>4300</v>
      </c>
      <c r="E4352" s="108" t="str">
        <f>_xlfn.XLOOKUP($A4352,'Task3 Baza'!$A$2:$A$1999,'Task3 Baza'!$C$2:$C$1999,"non",0)</f>
        <v>Babək</v>
      </c>
      <c r="F4352" s="109" t="str">
        <f t="shared" si="138"/>
        <v>Bakı</v>
      </c>
      <c r="G4352" s="110">
        <f t="shared" si="139"/>
        <v>10</v>
      </c>
    </row>
    <row r="4353" spans="1:7" x14ac:dyDescent="0.3">
      <c r="A4353" s="20" t="s">
        <v>1909</v>
      </c>
      <c r="B4353" s="102">
        <v>44013</v>
      </c>
      <c r="C4353" s="103">
        <v>0.14000000000000001</v>
      </c>
      <c r="D4353" s="133">
        <v>9100</v>
      </c>
      <c r="E4353" s="108" t="str">
        <f>_xlfn.XLOOKUP($A4353,'Task3 Baza'!$A$2:$A$1999,'Task3 Baza'!$C$2:$C$1999,"non",0)</f>
        <v>İsmayıllı</v>
      </c>
      <c r="F4353" s="109" t="str">
        <f t="shared" si="138"/>
        <v>Sumqayıt</v>
      </c>
      <c r="G4353" s="110">
        <f t="shared" si="139"/>
        <v>50</v>
      </c>
    </row>
    <row r="4354" spans="1:7" x14ac:dyDescent="0.3">
      <c r="A4354" s="20" t="s">
        <v>1375</v>
      </c>
      <c r="B4354" s="102">
        <v>43786</v>
      </c>
      <c r="C4354" s="103">
        <v>0.21</v>
      </c>
      <c r="D4354" s="133">
        <v>6900</v>
      </c>
      <c r="E4354" s="108" t="str">
        <f>_xlfn.XLOOKUP($A4354,'Task3 Baza'!$A$2:$A$1999,'Task3 Baza'!$C$2:$C$1999,"non",0)</f>
        <v>Masallı</v>
      </c>
      <c r="F4354" s="109" t="str">
        <f t="shared" ref="F4354:F4417" si="140">VLOOKUP($E4354,$I$3:$K$75,2,0)</f>
        <v>Gəncə</v>
      </c>
      <c r="G4354" s="110">
        <f t="shared" ref="G4354:G4417" si="141">VLOOKUP(VLOOKUP($E4354,$I$3:$J$75,2,0),$L$3:$M$6,2,0)</f>
        <v>20</v>
      </c>
    </row>
    <row r="4355" spans="1:7" x14ac:dyDescent="0.3">
      <c r="A4355" s="20" t="s">
        <v>287</v>
      </c>
      <c r="B4355" s="102">
        <v>44138</v>
      </c>
      <c r="C4355" s="103">
        <v>0.18</v>
      </c>
      <c r="D4355" s="133">
        <v>3200</v>
      </c>
      <c r="E4355" s="108" t="str">
        <f>_xlfn.XLOOKUP($A4355,'Task3 Baza'!$A$2:$A$1999,'Task3 Baza'!$C$2:$C$1999,"non",0)</f>
        <v>Mingəçevir</v>
      </c>
      <c r="F4355" s="109" t="str">
        <f t="shared" si="140"/>
        <v>Gəncə</v>
      </c>
      <c r="G4355" s="110">
        <f t="shared" si="141"/>
        <v>20</v>
      </c>
    </row>
    <row r="4356" spans="1:7" x14ac:dyDescent="0.3">
      <c r="A4356" s="20" t="s">
        <v>738</v>
      </c>
      <c r="B4356" s="102">
        <v>44661</v>
      </c>
      <c r="C4356" s="103">
        <v>0.24</v>
      </c>
      <c r="D4356" s="133">
        <v>1600</v>
      </c>
      <c r="E4356" s="108" t="str">
        <f>_xlfn.XLOOKUP($A4356,'Task3 Baza'!$A$2:$A$1999,'Task3 Baza'!$C$2:$C$1999,"non",0)</f>
        <v>Kəngərli</v>
      </c>
      <c r="F4356" s="109" t="str">
        <f t="shared" si="140"/>
        <v>Sumqayıt</v>
      </c>
      <c r="G4356" s="110">
        <f t="shared" si="141"/>
        <v>50</v>
      </c>
    </row>
    <row r="4357" spans="1:7" x14ac:dyDescent="0.3">
      <c r="A4357" s="20" t="s">
        <v>1508</v>
      </c>
      <c r="B4357" s="102">
        <v>44281</v>
      </c>
      <c r="C4357" s="103">
        <v>0.17</v>
      </c>
      <c r="D4357" s="133">
        <v>8600</v>
      </c>
      <c r="E4357" s="108" t="str">
        <f>_xlfn.XLOOKUP($A4357,'Task3 Baza'!$A$2:$A$1999,'Task3 Baza'!$C$2:$C$1999,"non",0)</f>
        <v>Füzuli</v>
      </c>
      <c r="F4357" s="109" t="str">
        <f t="shared" si="140"/>
        <v>Sumqayıt</v>
      </c>
      <c r="G4357" s="110">
        <f t="shared" si="141"/>
        <v>50</v>
      </c>
    </row>
    <row r="4358" spans="1:7" x14ac:dyDescent="0.3">
      <c r="A4358" s="20" t="s">
        <v>1489</v>
      </c>
      <c r="B4358" s="102">
        <v>43681</v>
      </c>
      <c r="C4358" s="103">
        <v>0.22</v>
      </c>
      <c r="D4358" s="133">
        <v>9800</v>
      </c>
      <c r="E4358" s="108" t="str">
        <f>_xlfn.XLOOKUP($A4358,'Task3 Baza'!$A$2:$A$1999,'Task3 Baza'!$C$2:$C$1999,"non",0)</f>
        <v>Qubadlı</v>
      </c>
      <c r="F4358" s="109" t="str">
        <f t="shared" si="140"/>
        <v>Gəncə</v>
      </c>
      <c r="G4358" s="110">
        <f t="shared" si="141"/>
        <v>20</v>
      </c>
    </row>
    <row r="4359" spans="1:7" x14ac:dyDescent="0.3">
      <c r="A4359" s="20" t="s">
        <v>1450</v>
      </c>
      <c r="B4359" s="102">
        <v>44584</v>
      </c>
      <c r="C4359" s="103">
        <v>0.21</v>
      </c>
      <c r="D4359" s="133">
        <v>5200</v>
      </c>
      <c r="E4359" s="108" t="str">
        <f>_xlfn.XLOOKUP($A4359,'Task3 Baza'!$A$2:$A$1999,'Task3 Baza'!$C$2:$C$1999,"non",0)</f>
        <v>Xocavənd</v>
      </c>
      <c r="F4359" s="109" t="str">
        <f t="shared" si="140"/>
        <v>Sumqayıt</v>
      </c>
      <c r="G4359" s="110">
        <f t="shared" si="141"/>
        <v>50</v>
      </c>
    </row>
    <row r="4360" spans="1:7" x14ac:dyDescent="0.3">
      <c r="A4360" s="20" t="s">
        <v>1144</v>
      </c>
      <c r="B4360" s="102">
        <v>43910</v>
      </c>
      <c r="C4360" s="103">
        <v>0.18</v>
      </c>
      <c r="D4360" s="133">
        <v>7300</v>
      </c>
      <c r="E4360" s="108" t="str">
        <f>_xlfn.XLOOKUP($A4360,'Task3 Baza'!$A$2:$A$1999,'Task3 Baza'!$C$2:$C$1999,"non",0)</f>
        <v>Füzuli</v>
      </c>
      <c r="F4360" s="109" t="str">
        <f t="shared" si="140"/>
        <v>Sumqayıt</v>
      </c>
      <c r="G4360" s="110">
        <f t="shared" si="141"/>
        <v>50</v>
      </c>
    </row>
    <row r="4361" spans="1:7" x14ac:dyDescent="0.3">
      <c r="A4361" s="20" t="s">
        <v>806</v>
      </c>
      <c r="B4361" s="102">
        <v>44153</v>
      </c>
      <c r="C4361" s="103">
        <v>0.22</v>
      </c>
      <c r="D4361" s="133">
        <v>3200</v>
      </c>
      <c r="E4361" s="108" t="str">
        <f>_xlfn.XLOOKUP($A4361,'Task3 Baza'!$A$2:$A$1999,'Task3 Baza'!$C$2:$C$1999,"non",0)</f>
        <v>Qəbələ</v>
      </c>
      <c r="F4361" s="109" t="str">
        <f t="shared" si="140"/>
        <v>Sumqayıt</v>
      </c>
      <c r="G4361" s="110">
        <f t="shared" si="141"/>
        <v>50</v>
      </c>
    </row>
    <row r="4362" spans="1:7" x14ac:dyDescent="0.3">
      <c r="A4362" s="20" t="s">
        <v>858</v>
      </c>
      <c r="B4362" s="102">
        <v>43968</v>
      </c>
      <c r="C4362" s="103">
        <v>0.14000000000000001</v>
      </c>
      <c r="D4362" s="133">
        <v>12500</v>
      </c>
      <c r="E4362" s="108" t="str">
        <f>_xlfn.XLOOKUP($A4362,'Task3 Baza'!$A$2:$A$1999,'Task3 Baza'!$C$2:$C$1999,"non",0)</f>
        <v>Xocavənd</v>
      </c>
      <c r="F4362" s="109" t="str">
        <f t="shared" si="140"/>
        <v>Sumqayıt</v>
      </c>
      <c r="G4362" s="110">
        <f t="shared" si="141"/>
        <v>50</v>
      </c>
    </row>
    <row r="4363" spans="1:7" x14ac:dyDescent="0.3">
      <c r="A4363" s="20" t="s">
        <v>1773</v>
      </c>
      <c r="B4363" s="102">
        <v>43904</v>
      </c>
      <c r="C4363" s="103">
        <v>0.18</v>
      </c>
      <c r="D4363" s="133">
        <v>7900</v>
      </c>
      <c r="E4363" s="108" t="str">
        <f>_xlfn.XLOOKUP($A4363,'Task3 Baza'!$A$2:$A$1999,'Task3 Baza'!$C$2:$C$1999,"non",0)</f>
        <v>Kəlbəcər</v>
      </c>
      <c r="F4363" s="109" t="str">
        <f t="shared" si="140"/>
        <v>Sumqayıt</v>
      </c>
      <c r="G4363" s="110">
        <f t="shared" si="141"/>
        <v>50</v>
      </c>
    </row>
    <row r="4364" spans="1:7" x14ac:dyDescent="0.3">
      <c r="A4364" s="20" t="s">
        <v>1910</v>
      </c>
      <c r="B4364" s="102">
        <v>44265</v>
      </c>
      <c r="C4364" s="103">
        <v>0.19</v>
      </c>
      <c r="D4364" s="133">
        <v>6800</v>
      </c>
      <c r="E4364" s="108" t="str">
        <f>_xlfn.XLOOKUP($A4364,'Task3 Baza'!$A$2:$A$1999,'Task3 Baza'!$C$2:$C$1999,"non",0)</f>
        <v>Füzuli</v>
      </c>
      <c r="F4364" s="109" t="str">
        <f t="shared" si="140"/>
        <v>Sumqayıt</v>
      </c>
      <c r="G4364" s="110">
        <f t="shared" si="141"/>
        <v>50</v>
      </c>
    </row>
    <row r="4365" spans="1:7" x14ac:dyDescent="0.3">
      <c r="A4365" s="20" t="s">
        <v>775</v>
      </c>
      <c r="B4365" s="102">
        <v>44343</v>
      </c>
      <c r="C4365" s="103">
        <v>0.17</v>
      </c>
      <c r="D4365" s="133">
        <v>12100</v>
      </c>
      <c r="E4365" s="108" t="str">
        <f>_xlfn.XLOOKUP($A4365,'Task3 Baza'!$A$2:$A$1999,'Task3 Baza'!$C$2:$C$1999,"non",0)</f>
        <v>Qusar</v>
      </c>
      <c r="F4365" s="109" t="str">
        <f t="shared" si="140"/>
        <v>Gəncə</v>
      </c>
      <c r="G4365" s="110">
        <f t="shared" si="141"/>
        <v>20</v>
      </c>
    </row>
    <row r="4366" spans="1:7" x14ac:dyDescent="0.3">
      <c r="A4366" s="20" t="s">
        <v>536</v>
      </c>
      <c r="B4366" s="102">
        <v>44327</v>
      </c>
      <c r="C4366" s="103">
        <v>0.17</v>
      </c>
      <c r="D4366" s="133">
        <v>5700</v>
      </c>
      <c r="E4366" s="108" t="str">
        <f>_xlfn.XLOOKUP($A4366,'Task3 Baza'!$A$2:$A$1999,'Task3 Baza'!$C$2:$C$1999,"non",0)</f>
        <v>Tovuz</v>
      </c>
      <c r="F4366" s="109" t="str">
        <f t="shared" si="140"/>
        <v>Lənkəran</v>
      </c>
      <c r="G4366" s="110">
        <f t="shared" si="141"/>
        <v>42</v>
      </c>
    </row>
    <row r="4367" spans="1:7" x14ac:dyDescent="0.3">
      <c r="A4367" s="20" t="s">
        <v>870</v>
      </c>
      <c r="B4367" s="102">
        <v>44180</v>
      </c>
      <c r="C4367" s="103">
        <v>0.2</v>
      </c>
      <c r="D4367" s="133">
        <v>6400</v>
      </c>
      <c r="E4367" s="108" t="str">
        <f>_xlfn.XLOOKUP($A4367,'Task3 Baza'!$A$2:$A$1999,'Task3 Baza'!$C$2:$C$1999,"non",0)</f>
        <v>Ağsu</v>
      </c>
      <c r="F4367" s="109" t="str">
        <f t="shared" si="140"/>
        <v>Bakı</v>
      </c>
      <c r="G4367" s="110">
        <f t="shared" si="141"/>
        <v>10</v>
      </c>
    </row>
    <row r="4368" spans="1:7" x14ac:dyDescent="0.3">
      <c r="A4368" s="20" t="s">
        <v>1554</v>
      </c>
      <c r="B4368" s="102">
        <v>44399</v>
      </c>
      <c r="C4368" s="103">
        <v>0.2</v>
      </c>
      <c r="D4368" s="133">
        <v>4900</v>
      </c>
      <c r="E4368" s="108" t="str">
        <f>_xlfn.XLOOKUP($A4368,'Task3 Baza'!$A$2:$A$1999,'Task3 Baza'!$C$2:$C$1999,"non",0)</f>
        <v>Naxçıvan</v>
      </c>
      <c r="F4368" s="109" t="str">
        <f t="shared" si="140"/>
        <v>Gəncə</v>
      </c>
      <c r="G4368" s="110">
        <f t="shared" si="141"/>
        <v>20</v>
      </c>
    </row>
    <row r="4369" spans="1:7" x14ac:dyDescent="0.3">
      <c r="A4369" s="20" t="s">
        <v>454</v>
      </c>
      <c r="B4369" s="102">
        <v>43760</v>
      </c>
      <c r="C4369" s="103">
        <v>0.18</v>
      </c>
      <c r="D4369" s="133">
        <v>8800</v>
      </c>
      <c r="E4369" s="108" t="str">
        <f>_xlfn.XLOOKUP($A4369,'Task3 Baza'!$A$2:$A$1999,'Task3 Baza'!$C$2:$C$1999,"non",0)</f>
        <v>Naxçıvan</v>
      </c>
      <c r="F4369" s="109" t="str">
        <f t="shared" si="140"/>
        <v>Gəncə</v>
      </c>
      <c r="G4369" s="110">
        <f t="shared" si="141"/>
        <v>20</v>
      </c>
    </row>
    <row r="4370" spans="1:7" x14ac:dyDescent="0.3">
      <c r="A4370" s="20" t="s">
        <v>1283</v>
      </c>
      <c r="B4370" s="102">
        <v>44610</v>
      </c>
      <c r="C4370" s="103">
        <v>0.15</v>
      </c>
      <c r="D4370" s="133">
        <v>4900</v>
      </c>
      <c r="E4370" s="108" t="str">
        <f>_xlfn.XLOOKUP($A4370,'Task3 Baza'!$A$2:$A$1999,'Task3 Baza'!$C$2:$C$1999,"non",0)</f>
        <v>Biləsuvar</v>
      </c>
      <c r="F4370" s="109" t="str">
        <f t="shared" si="140"/>
        <v>Bakı</v>
      </c>
      <c r="G4370" s="110">
        <f t="shared" si="141"/>
        <v>10</v>
      </c>
    </row>
    <row r="4371" spans="1:7" x14ac:dyDescent="0.3">
      <c r="A4371" s="20" t="s">
        <v>465</v>
      </c>
      <c r="B4371" s="102">
        <v>44145</v>
      </c>
      <c r="C4371" s="103">
        <v>0.2</v>
      </c>
      <c r="D4371" s="133">
        <v>1300</v>
      </c>
      <c r="E4371" s="108" t="str">
        <f>_xlfn.XLOOKUP($A4371,'Task3 Baza'!$A$2:$A$1999,'Task3 Baza'!$C$2:$C$1999,"non",0)</f>
        <v>Xızı</v>
      </c>
      <c r="F4371" s="109" t="str">
        <f t="shared" si="140"/>
        <v>Sumqayıt</v>
      </c>
      <c r="G4371" s="110">
        <f t="shared" si="141"/>
        <v>50</v>
      </c>
    </row>
    <row r="4372" spans="1:7" x14ac:dyDescent="0.3">
      <c r="A4372" s="20" t="s">
        <v>1255</v>
      </c>
      <c r="B4372" s="102">
        <v>44255</v>
      </c>
      <c r="C4372" s="103">
        <v>0.19</v>
      </c>
      <c r="D4372" s="133">
        <v>5300</v>
      </c>
      <c r="E4372" s="108" t="str">
        <f>_xlfn.XLOOKUP($A4372,'Task3 Baza'!$A$2:$A$1999,'Task3 Baza'!$C$2:$C$1999,"non",0)</f>
        <v>Beyləqan</v>
      </c>
      <c r="F4372" s="109" t="str">
        <f t="shared" si="140"/>
        <v>Bakı</v>
      </c>
      <c r="G4372" s="110">
        <f t="shared" si="141"/>
        <v>10</v>
      </c>
    </row>
    <row r="4373" spans="1:7" x14ac:dyDescent="0.3">
      <c r="A4373" s="20" t="s">
        <v>458</v>
      </c>
      <c r="B4373" s="102">
        <v>43977</v>
      </c>
      <c r="C4373" s="103">
        <v>0.18</v>
      </c>
      <c r="D4373" s="133">
        <v>6100</v>
      </c>
      <c r="E4373" s="108" t="str">
        <f>_xlfn.XLOOKUP($A4373,'Task3 Baza'!$A$2:$A$1999,'Task3 Baza'!$C$2:$C$1999,"non",0)</f>
        <v>Yardımlı</v>
      </c>
      <c r="F4373" s="109" t="str">
        <f t="shared" si="140"/>
        <v>Lənkəran</v>
      </c>
      <c r="G4373" s="110">
        <f t="shared" si="141"/>
        <v>42</v>
      </c>
    </row>
    <row r="4374" spans="1:7" x14ac:dyDescent="0.3">
      <c r="A4374" s="20" t="s">
        <v>703</v>
      </c>
      <c r="B4374" s="102">
        <v>43646</v>
      </c>
      <c r="C4374" s="103">
        <v>0.17</v>
      </c>
      <c r="D4374" s="133">
        <v>8800</v>
      </c>
      <c r="E4374" s="108" t="str">
        <f>_xlfn.XLOOKUP($A4374,'Task3 Baza'!$A$2:$A$1999,'Task3 Baza'!$C$2:$C$1999,"non",0)</f>
        <v>Qusar</v>
      </c>
      <c r="F4374" s="109" t="str">
        <f t="shared" si="140"/>
        <v>Gəncə</v>
      </c>
      <c r="G4374" s="110">
        <f t="shared" si="141"/>
        <v>20</v>
      </c>
    </row>
    <row r="4375" spans="1:7" x14ac:dyDescent="0.3">
      <c r="A4375" s="20" t="s">
        <v>583</v>
      </c>
      <c r="B4375" s="102">
        <v>44340</v>
      </c>
      <c r="C4375" s="103">
        <v>0.18</v>
      </c>
      <c r="D4375" s="133">
        <v>12900</v>
      </c>
      <c r="E4375" s="108" t="str">
        <f>_xlfn.XLOOKUP($A4375,'Task3 Baza'!$A$2:$A$1999,'Task3 Baza'!$C$2:$C$1999,"non",0)</f>
        <v>Ağsu</v>
      </c>
      <c r="F4375" s="109" t="str">
        <f t="shared" si="140"/>
        <v>Bakı</v>
      </c>
      <c r="G4375" s="110">
        <f t="shared" si="141"/>
        <v>10</v>
      </c>
    </row>
    <row r="4376" spans="1:7" x14ac:dyDescent="0.3">
      <c r="A4376" s="20" t="s">
        <v>1911</v>
      </c>
      <c r="B4376" s="102">
        <v>44162</v>
      </c>
      <c r="C4376" s="103">
        <v>0.22</v>
      </c>
      <c r="D4376" s="133">
        <v>1600</v>
      </c>
      <c r="E4376" s="108" t="str">
        <f>_xlfn.XLOOKUP($A4376,'Task3 Baza'!$A$2:$A$1999,'Task3 Baza'!$C$2:$C$1999,"non",0)</f>
        <v>Mingəçevir</v>
      </c>
      <c r="F4376" s="109" t="str">
        <f t="shared" si="140"/>
        <v>Gəncə</v>
      </c>
      <c r="G4376" s="110">
        <f t="shared" si="141"/>
        <v>20</v>
      </c>
    </row>
    <row r="4377" spans="1:7" x14ac:dyDescent="0.3">
      <c r="A4377" s="20" t="s">
        <v>1360</v>
      </c>
      <c r="B4377" s="102">
        <v>44266</v>
      </c>
      <c r="C4377" s="103">
        <v>0.15</v>
      </c>
      <c r="D4377" s="133">
        <v>12000</v>
      </c>
      <c r="E4377" s="108" t="str">
        <f>_xlfn.XLOOKUP($A4377,'Task3 Baza'!$A$2:$A$1999,'Task3 Baza'!$C$2:$C$1999,"non",0)</f>
        <v>İsmayıllı</v>
      </c>
      <c r="F4377" s="109" t="str">
        <f t="shared" si="140"/>
        <v>Sumqayıt</v>
      </c>
      <c r="G4377" s="110">
        <f t="shared" si="141"/>
        <v>50</v>
      </c>
    </row>
    <row r="4378" spans="1:7" x14ac:dyDescent="0.3">
      <c r="A4378" s="20" t="s">
        <v>1380</v>
      </c>
      <c r="B4378" s="102">
        <v>44155</v>
      </c>
      <c r="C4378" s="103">
        <v>0.21</v>
      </c>
      <c r="D4378" s="133">
        <v>3000</v>
      </c>
      <c r="E4378" s="108" t="str">
        <f>_xlfn.XLOOKUP($A4378,'Task3 Baza'!$A$2:$A$1999,'Task3 Baza'!$C$2:$C$1999,"non",0)</f>
        <v>Qubadlı</v>
      </c>
      <c r="F4378" s="109" t="str">
        <f t="shared" si="140"/>
        <v>Gəncə</v>
      </c>
      <c r="G4378" s="110">
        <f t="shared" si="141"/>
        <v>20</v>
      </c>
    </row>
    <row r="4379" spans="1:7" x14ac:dyDescent="0.3">
      <c r="A4379" s="20" t="s">
        <v>1645</v>
      </c>
      <c r="B4379" s="102">
        <v>44755</v>
      </c>
      <c r="C4379" s="103">
        <v>0.18</v>
      </c>
      <c r="D4379" s="133">
        <v>1500</v>
      </c>
      <c r="E4379" s="108" t="str">
        <f>_xlfn.XLOOKUP($A4379,'Task3 Baza'!$A$2:$A$1999,'Task3 Baza'!$C$2:$C$1999,"non",0)</f>
        <v>Yardımlı</v>
      </c>
      <c r="F4379" s="109" t="str">
        <f t="shared" si="140"/>
        <v>Lənkəran</v>
      </c>
      <c r="G4379" s="110">
        <f t="shared" si="141"/>
        <v>42</v>
      </c>
    </row>
    <row r="4380" spans="1:7" x14ac:dyDescent="0.3">
      <c r="A4380" s="20" t="s">
        <v>754</v>
      </c>
      <c r="B4380" s="102">
        <v>43723</v>
      </c>
      <c r="C4380" s="103">
        <v>0.16</v>
      </c>
      <c r="D4380" s="133">
        <v>4700</v>
      </c>
      <c r="E4380" s="108" t="str">
        <f>_xlfn.XLOOKUP($A4380,'Task3 Baza'!$A$2:$A$1999,'Task3 Baza'!$C$2:$C$1999,"non",0)</f>
        <v>Ağdaş</v>
      </c>
      <c r="F4380" s="109" t="str">
        <f t="shared" si="140"/>
        <v>Bakı</v>
      </c>
      <c r="G4380" s="110">
        <f t="shared" si="141"/>
        <v>10</v>
      </c>
    </row>
    <row r="4381" spans="1:7" x14ac:dyDescent="0.3">
      <c r="A4381" s="20" t="s">
        <v>300</v>
      </c>
      <c r="B4381" s="102">
        <v>44717</v>
      </c>
      <c r="C4381" s="103">
        <v>0.16</v>
      </c>
      <c r="D4381" s="133">
        <v>4000</v>
      </c>
      <c r="E4381" s="108" t="str">
        <f>_xlfn.XLOOKUP($A4381,'Task3 Baza'!$A$2:$A$1999,'Task3 Baza'!$C$2:$C$1999,"non",0)</f>
        <v>Gədəbəy</v>
      </c>
      <c r="F4381" s="109" t="str">
        <f t="shared" si="140"/>
        <v>Sumqayıt</v>
      </c>
      <c r="G4381" s="110">
        <f t="shared" si="141"/>
        <v>50</v>
      </c>
    </row>
    <row r="4382" spans="1:7" x14ac:dyDescent="0.3">
      <c r="A4382" s="20" t="s">
        <v>1008</v>
      </c>
      <c r="B4382" s="102">
        <v>44375</v>
      </c>
      <c r="C4382" s="103">
        <v>0.24</v>
      </c>
      <c r="D4382" s="133">
        <v>7200</v>
      </c>
      <c r="E4382" s="108" t="str">
        <f>_xlfn.XLOOKUP($A4382,'Task3 Baza'!$A$2:$A$1999,'Task3 Baza'!$C$2:$C$1999,"non",0)</f>
        <v>Mingəçevir</v>
      </c>
      <c r="F4382" s="109" t="str">
        <f t="shared" si="140"/>
        <v>Gəncə</v>
      </c>
      <c r="G4382" s="110">
        <f t="shared" si="141"/>
        <v>20</v>
      </c>
    </row>
    <row r="4383" spans="1:7" x14ac:dyDescent="0.3">
      <c r="A4383" s="20" t="s">
        <v>1912</v>
      </c>
      <c r="B4383" s="102">
        <v>44326</v>
      </c>
      <c r="C4383" s="103">
        <v>0.24</v>
      </c>
      <c r="D4383" s="133">
        <v>2600</v>
      </c>
      <c r="E4383" s="108" t="str">
        <f>_xlfn.XLOOKUP($A4383,'Task3 Baza'!$A$2:$A$1999,'Task3 Baza'!$C$2:$C$1999,"non",0)</f>
        <v>Şirvan</v>
      </c>
      <c r="F4383" s="109" t="str">
        <f t="shared" si="140"/>
        <v>Lənkəran</v>
      </c>
      <c r="G4383" s="110">
        <f t="shared" si="141"/>
        <v>42</v>
      </c>
    </row>
    <row r="4384" spans="1:7" x14ac:dyDescent="0.3">
      <c r="A4384" s="20" t="s">
        <v>1806</v>
      </c>
      <c r="B4384" s="102">
        <v>44269</v>
      </c>
      <c r="C4384" s="103">
        <v>0.17</v>
      </c>
      <c r="D4384" s="133">
        <v>2100</v>
      </c>
      <c r="E4384" s="108" t="str">
        <f>_xlfn.XLOOKUP($A4384,'Task3 Baza'!$A$2:$A$1999,'Task3 Baza'!$C$2:$C$1999,"non",0)</f>
        <v>Siyəzən</v>
      </c>
      <c r="F4384" s="109" t="str">
        <f t="shared" si="140"/>
        <v>Gəncə</v>
      </c>
      <c r="G4384" s="110">
        <f t="shared" si="141"/>
        <v>20</v>
      </c>
    </row>
    <row r="4385" spans="1:7" x14ac:dyDescent="0.3">
      <c r="A4385" s="20" t="s">
        <v>1385</v>
      </c>
      <c r="B4385" s="102">
        <v>44225</v>
      </c>
      <c r="C4385" s="103">
        <v>0.18</v>
      </c>
      <c r="D4385" s="133">
        <v>11000</v>
      </c>
      <c r="E4385" s="108" t="str">
        <f>_xlfn.XLOOKUP($A4385,'Task3 Baza'!$A$2:$A$1999,'Task3 Baza'!$C$2:$C$1999,"non",0)</f>
        <v>Göyçay</v>
      </c>
      <c r="F4385" s="109" t="str">
        <f t="shared" si="140"/>
        <v>Sumqayıt</v>
      </c>
      <c r="G4385" s="110">
        <f t="shared" si="141"/>
        <v>50</v>
      </c>
    </row>
    <row r="4386" spans="1:7" x14ac:dyDescent="0.3">
      <c r="A4386" s="20" t="s">
        <v>1005</v>
      </c>
      <c r="B4386" s="102">
        <v>43814</v>
      </c>
      <c r="C4386" s="103">
        <v>0.23</v>
      </c>
      <c r="D4386" s="133">
        <v>2200</v>
      </c>
      <c r="E4386" s="108" t="str">
        <f>_xlfn.XLOOKUP($A4386,'Task3 Baza'!$A$2:$A$1999,'Task3 Baza'!$C$2:$C$1999,"non",0)</f>
        <v>Sabirabad</v>
      </c>
      <c r="F4386" s="109" t="str">
        <f t="shared" si="140"/>
        <v>Gəncə</v>
      </c>
      <c r="G4386" s="110">
        <f t="shared" si="141"/>
        <v>20</v>
      </c>
    </row>
    <row r="4387" spans="1:7" x14ac:dyDescent="0.3">
      <c r="A4387" s="20" t="s">
        <v>667</v>
      </c>
      <c r="B4387" s="102">
        <v>44728</v>
      </c>
      <c r="C4387" s="103">
        <v>0.16</v>
      </c>
      <c r="D4387" s="133">
        <v>7000</v>
      </c>
      <c r="E4387" s="108" t="str">
        <f>_xlfn.XLOOKUP($A4387,'Task3 Baza'!$A$2:$A$1999,'Task3 Baza'!$C$2:$C$1999,"non",0)</f>
        <v>Quba</v>
      </c>
      <c r="F4387" s="109" t="str">
        <f t="shared" si="140"/>
        <v>Gəncə</v>
      </c>
      <c r="G4387" s="110">
        <f t="shared" si="141"/>
        <v>20</v>
      </c>
    </row>
    <row r="4388" spans="1:7" x14ac:dyDescent="0.3">
      <c r="A4388" s="20" t="s">
        <v>960</v>
      </c>
      <c r="B4388" s="102">
        <v>43749</v>
      </c>
      <c r="C4388" s="103">
        <v>0.15</v>
      </c>
      <c r="D4388" s="133">
        <v>11600</v>
      </c>
      <c r="E4388" s="108" t="str">
        <f>_xlfn.XLOOKUP($A4388,'Task3 Baza'!$A$2:$A$1999,'Task3 Baza'!$C$2:$C$1999,"non",0)</f>
        <v>Zaqatala</v>
      </c>
      <c r="F4388" s="109" t="str">
        <f t="shared" si="140"/>
        <v>Lənkəran</v>
      </c>
      <c r="G4388" s="110">
        <f t="shared" si="141"/>
        <v>42</v>
      </c>
    </row>
    <row r="4389" spans="1:7" x14ac:dyDescent="0.3">
      <c r="A4389" s="20" t="s">
        <v>1602</v>
      </c>
      <c r="B4389" s="102">
        <v>44180</v>
      </c>
      <c r="C4389" s="103">
        <v>0.19</v>
      </c>
      <c r="D4389" s="133">
        <v>12500</v>
      </c>
      <c r="E4389" s="108" t="str">
        <f>_xlfn.XLOOKUP($A4389,'Task3 Baza'!$A$2:$A$1999,'Task3 Baza'!$C$2:$C$1999,"non",0)</f>
        <v>Masallı</v>
      </c>
      <c r="F4389" s="109" t="str">
        <f t="shared" si="140"/>
        <v>Gəncə</v>
      </c>
      <c r="G4389" s="110">
        <f t="shared" si="141"/>
        <v>20</v>
      </c>
    </row>
    <row r="4390" spans="1:7" x14ac:dyDescent="0.3">
      <c r="A4390" s="20" t="s">
        <v>879</v>
      </c>
      <c r="B4390" s="102">
        <v>44452</v>
      </c>
      <c r="C4390" s="103">
        <v>0.19</v>
      </c>
      <c r="D4390" s="133">
        <v>4400</v>
      </c>
      <c r="E4390" s="108" t="str">
        <f>_xlfn.XLOOKUP($A4390,'Task3 Baza'!$A$2:$A$1999,'Task3 Baza'!$C$2:$C$1999,"non",0)</f>
        <v>Ağdam</v>
      </c>
      <c r="F4390" s="109" t="str">
        <f t="shared" si="140"/>
        <v>Bakı</v>
      </c>
      <c r="G4390" s="110">
        <f t="shared" si="141"/>
        <v>10</v>
      </c>
    </row>
    <row r="4391" spans="1:7" x14ac:dyDescent="0.3">
      <c r="A4391" s="20" t="s">
        <v>1656</v>
      </c>
      <c r="B4391" s="102">
        <v>43987</v>
      </c>
      <c r="C4391" s="103">
        <v>0.19</v>
      </c>
      <c r="D4391" s="133">
        <v>3500</v>
      </c>
      <c r="E4391" s="108" t="str">
        <f>_xlfn.XLOOKUP($A4391,'Task3 Baza'!$A$2:$A$1999,'Task3 Baza'!$C$2:$C$1999,"non",0)</f>
        <v>Neftçala</v>
      </c>
      <c r="F4391" s="109" t="str">
        <f t="shared" si="140"/>
        <v>Gəncə</v>
      </c>
      <c r="G4391" s="110">
        <f t="shared" si="141"/>
        <v>20</v>
      </c>
    </row>
    <row r="4392" spans="1:7" x14ac:dyDescent="0.3">
      <c r="A4392" s="20" t="s">
        <v>1793</v>
      </c>
      <c r="B4392" s="102">
        <v>44819</v>
      </c>
      <c r="C4392" s="103">
        <v>0.18</v>
      </c>
      <c r="D4392" s="133">
        <v>10000</v>
      </c>
      <c r="E4392" s="108" t="str">
        <f>_xlfn.XLOOKUP($A4392,'Task3 Baza'!$A$2:$A$1999,'Task3 Baza'!$C$2:$C$1999,"non",0)</f>
        <v>Qazax</v>
      </c>
      <c r="F4392" s="109" t="str">
        <f t="shared" si="140"/>
        <v>Sumqayıt</v>
      </c>
      <c r="G4392" s="110">
        <f t="shared" si="141"/>
        <v>50</v>
      </c>
    </row>
    <row r="4393" spans="1:7" x14ac:dyDescent="0.3">
      <c r="A4393" s="20" t="s">
        <v>596</v>
      </c>
      <c r="B4393" s="102">
        <v>44001</v>
      </c>
      <c r="C4393" s="103">
        <v>0.2</v>
      </c>
      <c r="D4393" s="133">
        <v>1500</v>
      </c>
      <c r="E4393" s="108" t="str">
        <f>_xlfn.XLOOKUP($A4393,'Task3 Baza'!$A$2:$A$1999,'Task3 Baza'!$C$2:$C$1999,"non",0)</f>
        <v>Mingəçevir</v>
      </c>
      <c r="F4393" s="109" t="str">
        <f t="shared" si="140"/>
        <v>Gəncə</v>
      </c>
      <c r="G4393" s="110">
        <f t="shared" si="141"/>
        <v>20</v>
      </c>
    </row>
    <row r="4394" spans="1:7" x14ac:dyDescent="0.3">
      <c r="A4394" s="20" t="s">
        <v>319</v>
      </c>
      <c r="B4394" s="102">
        <v>44801</v>
      </c>
      <c r="C4394" s="103">
        <v>0.24</v>
      </c>
      <c r="D4394" s="133">
        <v>11300</v>
      </c>
      <c r="E4394" s="108" t="str">
        <f>_xlfn.XLOOKUP($A4394,'Task3 Baza'!$A$2:$A$1999,'Task3 Baza'!$C$2:$C$1999,"non",0)</f>
        <v>Cəlilabad</v>
      </c>
      <c r="F4394" s="109" t="str">
        <f t="shared" si="140"/>
        <v>Bakı</v>
      </c>
      <c r="G4394" s="110">
        <f t="shared" si="141"/>
        <v>10</v>
      </c>
    </row>
    <row r="4395" spans="1:7" x14ac:dyDescent="0.3">
      <c r="A4395" s="20" t="s">
        <v>1913</v>
      </c>
      <c r="B4395" s="102">
        <v>44217</v>
      </c>
      <c r="C4395" s="103">
        <v>0.15</v>
      </c>
      <c r="D4395" s="133">
        <v>2800</v>
      </c>
      <c r="E4395" s="108" t="str">
        <f>_xlfn.XLOOKUP($A4395,'Task3 Baza'!$A$2:$A$1999,'Task3 Baza'!$C$2:$C$1999,"non",0)</f>
        <v>Xocalı</v>
      </c>
      <c r="F4395" s="109" t="str">
        <f t="shared" si="140"/>
        <v>Sumqayıt</v>
      </c>
      <c r="G4395" s="110">
        <f t="shared" si="141"/>
        <v>50</v>
      </c>
    </row>
    <row r="4396" spans="1:7" x14ac:dyDescent="0.3">
      <c r="A4396" s="20" t="s">
        <v>296</v>
      </c>
      <c r="B4396" s="102">
        <v>43638</v>
      </c>
      <c r="C4396" s="103">
        <v>0.16</v>
      </c>
      <c r="D4396" s="133">
        <v>4200</v>
      </c>
      <c r="E4396" s="108" t="str">
        <f>_xlfn.XLOOKUP($A4396,'Task3 Baza'!$A$2:$A$1999,'Task3 Baza'!$C$2:$C$1999,"non",0)</f>
        <v>Gəncə</v>
      </c>
      <c r="F4396" s="109" t="str">
        <f t="shared" si="140"/>
        <v>Sumqayıt</v>
      </c>
      <c r="G4396" s="110">
        <f t="shared" si="141"/>
        <v>50</v>
      </c>
    </row>
    <row r="4397" spans="1:7" x14ac:dyDescent="0.3">
      <c r="A4397" s="20" t="s">
        <v>1114</v>
      </c>
      <c r="B4397" s="102">
        <v>44382</v>
      </c>
      <c r="C4397" s="103">
        <v>0.19</v>
      </c>
      <c r="D4397" s="133">
        <v>8700</v>
      </c>
      <c r="E4397" s="108" t="str">
        <f>_xlfn.XLOOKUP($A4397,'Task3 Baza'!$A$2:$A$1999,'Task3 Baza'!$C$2:$C$1999,"non",0)</f>
        <v>Şuşa</v>
      </c>
      <c r="F4397" s="109" t="str">
        <f t="shared" si="140"/>
        <v>Lənkəran</v>
      </c>
      <c r="G4397" s="110">
        <f t="shared" si="141"/>
        <v>42</v>
      </c>
    </row>
    <row r="4398" spans="1:7" x14ac:dyDescent="0.3">
      <c r="A4398" s="20" t="s">
        <v>1871</v>
      </c>
      <c r="B4398" s="102">
        <v>44191</v>
      </c>
      <c r="C4398" s="103">
        <v>0.16</v>
      </c>
      <c r="D4398" s="133">
        <v>1500</v>
      </c>
      <c r="E4398" s="108" t="str">
        <f>_xlfn.XLOOKUP($A4398,'Task3 Baza'!$A$2:$A$1999,'Task3 Baza'!$C$2:$C$1999,"non",0)</f>
        <v>Ordubad</v>
      </c>
      <c r="F4398" s="109" t="str">
        <f t="shared" si="140"/>
        <v>Gəncə</v>
      </c>
      <c r="G4398" s="110">
        <f t="shared" si="141"/>
        <v>20</v>
      </c>
    </row>
    <row r="4399" spans="1:7" x14ac:dyDescent="0.3">
      <c r="A4399" s="20" t="s">
        <v>550</v>
      </c>
      <c r="B4399" s="102">
        <v>44547</v>
      </c>
      <c r="C4399" s="103">
        <v>0.17</v>
      </c>
      <c r="D4399" s="133">
        <v>12800</v>
      </c>
      <c r="E4399" s="108" t="str">
        <f>_xlfn.XLOOKUP($A4399,'Task3 Baza'!$A$2:$A$1999,'Task3 Baza'!$C$2:$C$1999,"non",0)</f>
        <v>Zaqatala</v>
      </c>
      <c r="F4399" s="109" t="str">
        <f t="shared" si="140"/>
        <v>Lənkəran</v>
      </c>
      <c r="G4399" s="110">
        <f t="shared" si="141"/>
        <v>42</v>
      </c>
    </row>
    <row r="4400" spans="1:7" x14ac:dyDescent="0.3">
      <c r="A4400" s="20" t="s">
        <v>664</v>
      </c>
      <c r="B4400" s="102">
        <v>44364</v>
      </c>
      <c r="C4400" s="103">
        <v>0.19</v>
      </c>
      <c r="D4400" s="133">
        <v>10700</v>
      </c>
      <c r="E4400" s="108" t="str">
        <f>_xlfn.XLOOKUP($A4400,'Task3 Baza'!$A$2:$A$1999,'Task3 Baza'!$C$2:$C$1999,"non",0)</f>
        <v>Ağdaş</v>
      </c>
      <c r="F4400" s="109" t="str">
        <f t="shared" si="140"/>
        <v>Bakı</v>
      </c>
      <c r="G4400" s="110">
        <f t="shared" si="141"/>
        <v>10</v>
      </c>
    </row>
    <row r="4401" spans="1:7" x14ac:dyDescent="0.3">
      <c r="A4401" s="20" t="s">
        <v>1914</v>
      </c>
      <c r="B4401" s="102">
        <v>44140</v>
      </c>
      <c r="C4401" s="103">
        <v>0.2</v>
      </c>
      <c r="D4401" s="133">
        <v>1100</v>
      </c>
      <c r="E4401" s="108" t="str">
        <f>_xlfn.XLOOKUP($A4401,'Task3 Baza'!$A$2:$A$1999,'Task3 Baza'!$C$2:$C$1999,"non",0)</f>
        <v>Füzuli</v>
      </c>
      <c r="F4401" s="109" t="str">
        <f t="shared" si="140"/>
        <v>Sumqayıt</v>
      </c>
      <c r="G4401" s="110">
        <f t="shared" si="141"/>
        <v>50</v>
      </c>
    </row>
    <row r="4402" spans="1:7" x14ac:dyDescent="0.3">
      <c r="A4402" s="20" t="s">
        <v>942</v>
      </c>
      <c r="B4402" s="102">
        <v>44672</v>
      </c>
      <c r="C4402" s="103">
        <v>0.16</v>
      </c>
      <c r="D4402" s="133">
        <v>3000</v>
      </c>
      <c r="E4402" s="108" t="str">
        <f>_xlfn.XLOOKUP($A4402,'Task3 Baza'!$A$2:$A$1999,'Task3 Baza'!$C$2:$C$1999,"non",0)</f>
        <v>Qax</v>
      </c>
      <c r="F4402" s="109" t="str">
        <f t="shared" si="140"/>
        <v>Sumqayıt</v>
      </c>
      <c r="G4402" s="110">
        <f t="shared" si="141"/>
        <v>50</v>
      </c>
    </row>
    <row r="4403" spans="1:7" x14ac:dyDescent="0.3">
      <c r="A4403" s="20" t="s">
        <v>743</v>
      </c>
      <c r="B4403" s="102">
        <v>44883</v>
      </c>
      <c r="C4403" s="103">
        <v>0.16</v>
      </c>
      <c r="D4403" s="133">
        <v>8000</v>
      </c>
      <c r="E4403" s="108" t="str">
        <f>_xlfn.XLOOKUP($A4403,'Task3 Baza'!$A$2:$A$1999,'Task3 Baza'!$C$2:$C$1999,"non",0)</f>
        <v>Şamaxı</v>
      </c>
      <c r="F4403" s="109" t="str">
        <f t="shared" si="140"/>
        <v>Lənkəran</v>
      </c>
      <c r="G4403" s="110">
        <f t="shared" si="141"/>
        <v>42</v>
      </c>
    </row>
    <row r="4404" spans="1:7" x14ac:dyDescent="0.3">
      <c r="A4404" s="20" t="s">
        <v>1554</v>
      </c>
      <c r="B4404" s="102">
        <v>44463</v>
      </c>
      <c r="C4404" s="103">
        <v>0.14000000000000001</v>
      </c>
      <c r="D4404" s="133">
        <v>3600</v>
      </c>
      <c r="E4404" s="108" t="str">
        <f>_xlfn.XLOOKUP($A4404,'Task3 Baza'!$A$2:$A$1999,'Task3 Baza'!$C$2:$C$1999,"non",0)</f>
        <v>Naxçıvan</v>
      </c>
      <c r="F4404" s="109" t="str">
        <f t="shared" si="140"/>
        <v>Gəncə</v>
      </c>
      <c r="G4404" s="110">
        <f t="shared" si="141"/>
        <v>20</v>
      </c>
    </row>
    <row r="4405" spans="1:7" x14ac:dyDescent="0.3">
      <c r="A4405" s="20" t="s">
        <v>495</v>
      </c>
      <c r="B4405" s="102">
        <v>43794</v>
      </c>
      <c r="C4405" s="103">
        <v>0.23</v>
      </c>
      <c r="D4405" s="133">
        <v>6500</v>
      </c>
      <c r="E4405" s="108" t="str">
        <f>_xlfn.XLOOKUP($A4405,'Task3 Baza'!$A$2:$A$1999,'Task3 Baza'!$C$2:$C$1999,"non",0)</f>
        <v>Qubadlı</v>
      </c>
      <c r="F4405" s="109" t="str">
        <f t="shared" si="140"/>
        <v>Gəncə</v>
      </c>
      <c r="G4405" s="110">
        <f t="shared" si="141"/>
        <v>20</v>
      </c>
    </row>
    <row r="4406" spans="1:7" x14ac:dyDescent="0.3">
      <c r="A4406" s="20" t="s">
        <v>1282</v>
      </c>
      <c r="B4406" s="102">
        <v>43822</v>
      </c>
      <c r="C4406" s="103">
        <v>0.17</v>
      </c>
      <c r="D4406" s="133">
        <v>5400</v>
      </c>
      <c r="E4406" s="108" t="str">
        <f>_xlfn.XLOOKUP($A4406,'Task3 Baza'!$A$2:$A$1999,'Task3 Baza'!$C$2:$C$1999,"non",0)</f>
        <v>Naxçıvan</v>
      </c>
      <c r="F4406" s="109" t="str">
        <f t="shared" si="140"/>
        <v>Gəncə</v>
      </c>
      <c r="G4406" s="110">
        <f t="shared" si="141"/>
        <v>20</v>
      </c>
    </row>
    <row r="4407" spans="1:7" x14ac:dyDescent="0.3">
      <c r="A4407" s="20" t="s">
        <v>1167</v>
      </c>
      <c r="B4407" s="102">
        <v>44553</v>
      </c>
      <c r="C4407" s="103">
        <v>0.17</v>
      </c>
      <c r="D4407" s="133">
        <v>11700</v>
      </c>
      <c r="E4407" s="108" t="str">
        <f>_xlfn.XLOOKUP($A4407,'Task3 Baza'!$A$2:$A$1999,'Task3 Baza'!$C$2:$C$1999,"non",0)</f>
        <v>Tərtər</v>
      </c>
      <c r="F4407" s="109" t="str">
        <f t="shared" si="140"/>
        <v>Lənkəran</v>
      </c>
      <c r="G4407" s="110">
        <f t="shared" si="141"/>
        <v>42</v>
      </c>
    </row>
    <row r="4408" spans="1:7" x14ac:dyDescent="0.3">
      <c r="A4408" s="20" t="s">
        <v>307</v>
      </c>
      <c r="B4408" s="102">
        <v>44567</v>
      </c>
      <c r="C4408" s="103">
        <v>0.15</v>
      </c>
      <c r="D4408" s="133">
        <v>7500</v>
      </c>
      <c r="E4408" s="108" t="str">
        <f>_xlfn.XLOOKUP($A4408,'Task3 Baza'!$A$2:$A$1999,'Task3 Baza'!$C$2:$C$1999,"non",0)</f>
        <v>Biləsuvar</v>
      </c>
      <c r="F4408" s="109" t="str">
        <f t="shared" si="140"/>
        <v>Bakı</v>
      </c>
      <c r="G4408" s="110">
        <f t="shared" si="141"/>
        <v>10</v>
      </c>
    </row>
    <row r="4409" spans="1:7" x14ac:dyDescent="0.3">
      <c r="A4409" s="20" t="s">
        <v>1140</v>
      </c>
      <c r="B4409" s="102">
        <v>44777</v>
      </c>
      <c r="C4409" s="103">
        <v>0.14000000000000001</v>
      </c>
      <c r="D4409" s="133">
        <v>4300</v>
      </c>
      <c r="E4409" s="108" t="str">
        <f>_xlfn.XLOOKUP($A4409,'Task3 Baza'!$A$2:$A$1999,'Task3 Baza'!$C$2:$C$1999,"non",0)</f>
        <v>Laçın</v>
      </c>
      <c r="F4409" s="109" t="str">
        <f t="shared" si="140"/>
        <v>Gəncə</v>
      </c>
      <c r="G4409" s="110">
        <f t="shared" si="141"/>
        <v>20</v>
      </c>
    </row>
    <row r="4410" spans="1:7" x14ac:dyDescent="0.3">
      <c r="A4410" s="20" t="s">
        <v>299</v>
      </c>
      <c r="B4410" s="102">
        <v>44425</v>
      </c>
      <c r="C4410" s="103">
        <v>0.15</v>
      </c>
      <c r="D4410" s="133">
        <v>1300</v>
      </c>
      <c r="E4410" s="108" t="str">
        <f>_xlfn.XLOOKUP($A4410,'Task3 Baza'!$A$2:$A$1999,'Task3 Baza'!$C$2:$C$1999,"non",0)</f>
        <v>Qobustan</v>
      </c>
      <c r="F4410" s="109" t="str">
        <f t="shared" si="140"/>
        <v>Gəncə</v>
      </c>
      <c r="G4410" s="110">
        <f t="shared" si="141"/>
        <v>20</v>
      </c>
    </row>
    <row r="4411" spans="1:7" x14ac:dyDescent="0.3">
      <c r="A4411" s="20" t="s">
        <v>1120</v>
      </c>
      <c r="B4411" s="102">
        <v>44552</v>
      </c>
      <c r="C4411" s="103">
        <v>0.19</v>
      </c>
      <c r="D4411" s="133">
        <v>8200</v>
      </c>
      <c r="E4411" s="108" t="str">
        <f>_xlfn.XLOOKUP($A4411,'Task3 Baza'!$A$2:$A$1999,'Task3 Baza'!$C$2:$C$1999,"non",0)</f>
        <v>Bərdə</v>
      </c>
      <c r="F4411" s="109" t="str">
        <f t="shared" si="140"/>
        <v>Bakı</v>
      </c>
      <c r="G4411" s="110">
        <f t="shared" si="141"/>
        <v>10</v>
      </c>
    </row>
    <row r="4412" spans="1:7" x14ac:dyDescent="0.3">
      <c r="A4412" s="20" t="s">
        <v>896</v>
      </c>
      <c r="B4412" s="102">
        <v>44294</v>
      </c>
      <c r="C4412" s="103">
        <v>0.21</v>
      </c>
      <c r="D4412" s="133">
        <v>12100</v>
      </c>
      <c r="E4412" s="108" t="str">
        <f>_xlfn.XLOOKUP($A4412,'Task3 Baza'!$A$2:$A$1999,'Task3 Baza'!$C$2:$C$1999,"non",0)</f>
        <v>Balakən</v>
      </c>
      <c r="F4412" s="109" t="str">
        <f t="shared" si="140"/>
        <v>Bakı</v>
      </c>
      <c r="G4412" s="110">
        <f t="shared" si="141"/>
        <v>10</v>
      </c>
    </row>
    <row r="4413" spans="1:7" x14ac:dyDescent="0.3">
      <c r="A4413" s="20" t="s">
        <v>901</v>
      </c>
      <c r="B4413" s="102">
        <v>44199</v>
      </c>
      <c r="C4413" s="103">
        <v>0.19</v>
      </c>
      <c r="D4413" s="133">
        <v>9600</v>
      </c>
      <c r="E4413" s="108" t="str">
        <f>_xlfn.XLOOKUP($A4413,'Task3 Baza'!$A$2:$A$1999,'Task3 Baza'!$C$2:$C$1999,"non",0)</f>
        <v>Biləsuvar</v>
      </c>
      <c r="F4413" s="109" t="str">
        <f t="shared" si="140"/>
        <v>Bakı</v>
      </c>
      <c r="G4413" s="110">
        <f t="shared" si="141"/>
        <v>10</v>
      </c>
    </row>
    <row r="4414" spans="1:7" x14ac:dyDescent="0.3">
      <c r="A4414" s="20" t="s">
        <v>381</v>
      </c>
      <c r="B4414" s="102">
        <v>43719</v>
      </c>
      <c r="C4414" s="103">
        <v>0.16</v>
      </c>
      <c r="D4414" s="133">
        <v>11700</v>
      </c>
      <c r="E4414" s="108" t="str">
        <f>_xlfn.XLOOKUP($A4414,'Task3 Baza'!$A$2:$A$1999,'Task3 Baza'!$C$2:$C$1999,"non",0)</f>
        <v>Şabran</v>
      </c>
      <c r="F4414" s="109" t="str">
        <f t="shared" si="140"/>
        <v>Gəncə</v>
      </c>
      <c r="G4414" s="110">
        <f t="shared" si="141"/>
        <v>20</v>
      </c>
    </row>
    <row r="4415" spans="1:7" x14ac:dyDescent="0.3">
      <c r="A4415" s="20" t="s">
        <v>1558</v>
      </c>
      <c r="B4415" s="102">
        <v>44402</v>
      </c>
      <c r="C4415" s="103">
        <v>0.2</v>
      </c>
      <c r="D4415" s="133">
        <v>7100</v>
      </c>
      <c r="E4415" s="108" t="str">
        <f>_xlfn.XLOOKUP($A4415,'Task3 Baza'!$A$2:$A$1999,'Task3 Baza'!$C$2:$C$1999,"non",0)</f>
        <v>Xızı</v>
      </c>
      <c r="F4415" s="109" t="str">
        <f t="shared" si="140"/>
        <v>Sumqayıt</v>
      </c>
      <c r="G4415" s="110">
        <f t="shared" si="141"/>
        <v>50</v>
      </c>
    </row>
    <row r="4416" spans="1:7" x14ac:dyDescent="0.3">
      <c r="A4416" s="20" t="s">
        <v>1885</v>
      </c>
      <c r="B4416" s="102">
        <v>43668</v>
      </c>
      <c r="C4416" s="103">
        <v>0.2</v>
      </c>
      <c r="D4416" s="133">
        <v>2900</v>
      </c>
      <c r="E4416" s="108" t="str">
        <f>_xlfn.XLOOKUP($A4416,'Task3 Baza'!$A$2:$A$1999,'Task3 Baza'!$C$2:$C$1999,"non",0)</f>
        <v>Bərdə</v>
      </c>
      <c r="F4416" s="109" t="str">
        <f t="shared" si="140"/>
        <v>Bakı</v>
      </c>
      <c r="G4416" s="110">
        <f t="shared" si="141"/>
        <v>10</v>
      </c>
    </row>
    <row r="4417" spans="1:7" x14ac:dyDescent="0.3">
      <c r="A4417" s="20" t="s">
        <v>640</v>
      </c>
      <c r="B4417" s="102">
        <v>44465</v>
      </c>
      <c r="C4417" s="103">
        <v>0.17</v>
      </c>
      <c r="D4417" s="133">
        <v>2200</v>
      </c>
      <c r="E4417" s="108" t="str">
        <f>_xlfn.XLOOKUP($A4417,'Task3 Baza'!$A$2:$A$1999,'Task3 Baza'!$C$2:$C$1999,"non",0)</f>
        <v>Kürdəmir</v>
      </c>
      <c r="F4417" s="109" t="str">
        <f t="shared" si="140"/>
        <v>Sumqayıt</v>
      </c>
      <c r="G4417" s="110">
        <f t="shared" si="141"/>
        <v>50</v>
      </c>
    </row>
    <row r="4418" spans="1:7" x14ac:dyDescent="0.3">
      <c r="A4418" s="20" t="s">
        <v>240</v>
      </c>
      <c r="B4418" s="102">
        <v>44112</v>
      </c>
      <c r="C4418" s="103">
        <v>0.24</v>
      </c>
      <c r="D4418" s="133">
        <v>1900</v>
      </c>
      <c r="E4418" s="108" t="str">
        <f>_xlfn.XLOOKUP($A4418,'Task3 Baza'!$A$2:$A$1999,'Task3 Baza'!$C$2:$C$1999,"non",0)</f>
        <v>Lerik</v>
      </c>
      <c r="F4418" s="109" t="str">
        <f t="shared" ref="F4418:F4481" si="142">VLOOKUP($E4418,$I$3:$K$75,2,0)</f>
        <v>Gəncə</v>
      </c>
      <c r="G4418" s="110">
        <f t="shared" ref="G4418:G4481" si="143">VLOOKUP(VLOOKUP($E4418,$I$3:$J$75,2,0),$L$3:$M$6,2,0)</f>
        <v>20</v>
      </c>
    </row>
    <row r="4419" spans="1:7" x14ac:dyDescent="0.3">
      <c r="A4419" s="20" t="s">
        <v>231</v>
      </c>
      <c r="B4419" s="102">
        <v>44121</v>
      </c>
      <c r="C4419" s="103">
        <v>0.15</v>
      </c>
      <c r="D4419" s="133">
        <v>5000</v>
      </c>
      <c r="E4419" s="108" t="str">
        <f>_xlfn.XLOOKUP($A4419,'Task3 Baza'!$A$2:$A$1999,'Task3 Baza'!$C$2:$C$1999,"non",0)</f>
        <v>Salyan</v>
      </c>
      <c r="F4419" s="109" t="str">
        <f t="shared" si="142"/>
        <v>Gəncə</v>
      </c>
      <c r="G4419" s="110">
        <f t="shared" si="143"/>
        <v>20</v>
      </c>
    </row>
    <row r="4420" spans="1:7" x14ac:dyDescent="0.3">
      <c r="A4420" s="20" t="s">
        <v>1600</v>
      </c>
      <c r="B4420" s="102">
        <v>44307</v>
      </c>
      <c r="C4420" s="103">
        <v>0.23</v>
      </c>
      <c r="D4420" s="133">
        <v>2100</v>
      </c>
      <c r="E4420" s="108" t="str">
        <f>_xlfn.XLOOKUP($A4420,'Task3 Baza'!$A$2:$A$1999,'Task3 Baza'!$C$2:$C$1999,"non",0)</f>
        <v>Ağdaş</v>
      </c>
      <c r="F4420" s="109" t="str">
        <f t="shared" si="142"/>
        <v>Bakı</v>
      </c>
      <c r="G4420" s="110">
        <f t="shared" si="143"/>
        <v>10</v>
      </c>
    </row>
    <row r="4421" spans="1:7" x14ac:dyDescent="0.3">
      <c r="A4421" s="20" t="s">
        <v>1714</v>
      </c>
      <c r="B4421" s="102">
        <v>44274</v>
      </c>
      <c r="C4421" s="103">
        <v>0.16</v>
      </c>
      <c r="D4421" s="133">
        <v>12300</v>
      </c>
      <c r="E4421" s="108" t="str">
        <f>_xlfn.XLOOKUP($A4421,'Task3 Baza'!$A$2:$A$1999,'Task3 Baza'!$C$2:$C$1999,"non",0)</f>
        <v>Yardımlı</v>
      </c>
      <c r="F4421" s="109" t="str">
        <f t="shared" si="142"/>
        <v>Lənkəran</v>
      </c>
      <c r="G4421" s="110">
        <f t="shared" si="143"/>
        <v>42</v>
      </c>
    </row>
    <row r="4422" spans="1:7" x14ac:dyDescent="0.3">
      <c r="A4422" s="20" t="s">
        <v>500</v>
      </c>
      <c r="B4422" s="102">
        <v>44068</v>
      </c>
      <c r="C4422" s="103">
        <v>0.24</v>
      </c>
      <c r="D4422" s="133">
        <v>3400</v>
      </c>
      <c r="E4422" s="108" t="str">
        <f>_xlfn.XLOOKUP($A4422,'Task3 Baza'!$A$2:$A$1999,'Task3 Baza'!$C$2:$C$1999,"non",0)</f>
        <v>Şəmkir</v>
      </c>
      <c r="F4422" s="109" t="str">
        <f t="shared" si="142"/>
        <v>Lənkəran</v>
      </c>
      <c r="G4422" s="110">
        <f t="shared" si="143"/>
        <v>42</v>
      </c>
    </row>
    <row r="4423" spans="1:7" x14ac:dyDescent="0.3">
      <c r="A4423" s="20" t="s">
        <v>936</v>
      </c>
      <c r="B4423" s="102">
        <v>44413</v>
      </c>
      <c r="C4423" s="103">
        <v>0.2</v>
      </c>
      <c r="D4423" s="133">
        <v>7500</v>
      </c>
      <c r="E4423" s="108" t="str">
        <f>_xlfn.XLOOKUP($A4423,'Task3 Baza'!$A$2:$A$1999,'Task3 Baza'!$C$2:$C$1999,"non",0)</f>
        <v>Tovuz</v>
      </c>
      <c r="F4423" s="109" t="str">
        <f t="shared" si="142"/>
        <v>Lənkəran</v>
      </c>
      <c r="G4423" s="110">
        <f t="shared" si="143"/>
        <v>42</v>
      </c>
    </row>
    <row r="4424" spans="1:7" x14ac:dyDescent="0.3">
      <c r="A4424" s="20" t="s">
        <v>633</v>
      </c>
      <c r="B4424" s="102">
        <v>44442</v>
      </c>
      <c r="C4424" s="103">
        <v>0.14000000000000001</v>
      </c>
      <c r="D4424" s="133">
        <v>4200</v>
      </c>
      <c r="E4424" s="108" t="str">
        <f>_xlfn.XLOOKUP($A4424,'Task3 Baza'!$A$2:$A$1999,'Task3 Baza'!$C$2:$C$1999,"non",0)</f>
        <v>Qax</v>
      </c>
      <c r="F4424" s="109" t="str">
        <f t="shared" si="142"/>
        <v>Sumqayıt</v>
      </c>
      <c r="G4424" s="110">
        <f t="shared" si="143"/>
        <v>50</v>
      </c>
    </row>
    <row r="4425" spans="1:7" x14ac:dyDescent="0.3">
      <c r="A4425" s="20" t="s">
        <v>535</v>
      </c>
      <c r="B4425" s="102">
        <v>44452</v>
      </c>
      <c r="C4425" s="103">
        <v>0.21</v>
      </c>
      <c r="D4425" s="133">
        <v>7100</v>
      </c>
      <c r="E4425" s="108" t="str">
        <f>_xlfn.XLOOKUP($A4425,'Task3 Baza'!$A$2:$A$1999,'Task3 Baza'!$C$2:$C$1999,"non",0)</f>
        <v>Tovuz</v>
      </c>
      <c r="F4425" s="109" t="str">
        <f t="shared" si="142"/>
        <v>Lənkəran</v>
      </c>
      <c r="G4425" s="110">
        <f t="shared" si="143"/>
        <v>42</v>
      </c>
    </row>
    <row r="4426" spans="1:7" x14ac:dyDescent="0.3">
      <c r="A4426" s="20" t="s">
        <v>1430</v>
      </c>
      <c r="B4426" s="102">
        <v>44529</v>
      </c>
      <c r="C4426" s="103">
        <v>0.24</v>
      </c>
      <c r="D4426" s="133">
        <v>1400</v>
      </c>
      <c r="E4426" s="108" t="str">
        <f>_xlfn.XLOOKUP($A4426,'Task3 Baza'!$A$2:$A$1999,'Task3 Baza'!$C$2:$C$1999,"non",0)</f>
        <v>Tərtər</v>
      </c>
      <c r="F4426" s="109" t="str">
        <f t="shared" si="142"/>
        <v>Lənkəran</v>
      </c>
      <c r="G4426" s="110">
        <f t="shared" si="143"/>
        <v>42</v>
      </c>
    </row>
    <row r="4427" spans="1:7" x14ac:dyDescent="0.3">
      <c r="A4427" s="20" t="s">
        <v>1257</v>
      </c>
      <c r="B4427" s="102">
        <v>44400</v>
      </c>
      <c r="C4427" s="103">
        <v>0.21</v>
      </c>
      <c r="D4427" s="133">
        <v>10300</v>
      </c>
      <c r="E4427" s="108" t="str">
        <f>_xlfn.XLOOKUP($A4427,'Task3 Baza'!$A$2:$A$1999,'Task3 Baza'!$C$2:$C$1999,"non",0)</f>
        <v>Kəlbəcər</v>
      </c>
      <c r="F4427" s="109" t="str">
        <f t="shared" si="142"/>
        <v>Sumqayıt</v>
      </c>
      <c r="G4427" s="110">
        <f t="shared" si="143"/>
        <v>50</v>
      </c>
    </row>
    <row r="4428" spans="1:7" x14ac:dyDescent="0.3">
      <c r="A4428" s="20" t="s">
        <v>913</v>
      </c>
      <c r="B4428" s="102">
        <v>43596</v>
      </c>
      <c r="C4428" s="103">
        <v>0.14000000000000001</v>
      </c>
      <c r="D4428" s="133">
        <v>8600</v>
      </c>
      <c r="E4428" s="108" t="str">
        <f>_xlfn.XLOOKUP($A4428,'Task3 Baza'!$A$2:$A$1999,'Task3 Baza'!$C$2:$C$1999,"non",0)</f>
        <v>Ağsu</v>
      </c>
      <c r="F4428" s="109" t="str">
        <f t="shared" si="142"/>
        <v>Bakı</v>
      </c>
      <c r="G4428" s="110">
        <f t="shared" si="143"/>
        <v>10</v>
      </c>
    </row>
    <row r="4429" spans="1:7" x14ac:dyDescent="0.3">
      <c r="A4429" s="20" t="s">
        <v>798</v>
      </c>
      <c r="B4429" s="102">
        <v>44165</v>
      </c>
      <c r="C4429" s="103">
        <v>0.19</v>
      </c>
      <c r="D4429" s="133">
        <v>3800</v>
      </c>
      <c r="E4429" s="108" t="str">
        <f>_xlfn.XLOOKUP($A4429,'Task3 Baza'!$A$2:$A$1999,'Task3 Baza'!$C$2:$C$1999,"non",0)</f>
        <v>Goranboy</v>
      </c>
      <c r="F4429" s="109" t="str">
        <f t="shared" si="142"/>
        <v>Sumqayıt</v>
      </c>
      <c r="G4429" s="110">
        <f t="shared" si="143"/>
        <v>50</v>
      </c>
    </row>
    <row r="4430" spans="1:7" x14ac:dyDescent="0.3">
      <c r="A4430" s="20" t="s">
        <v>1173</v>
      </c>
      <c r="B4430" s="102">
        <v>44841</v>
      </c>
      <c r="C4430" s="103">
        <v>0.18</v>
      </c>
      <c r="D4430" s="133">
        <v>5300</v>
      </c>
      <c r="E4430" s="108" t="str">
        <f>_xlfn.XLOOKUP($A4430,'Task3 Baza'!$A$2:$A$1999,'Task3 Baza'!$C$2:$C$1999,"non",0)</f>
        <v>Şamaxı</v>
      </c>
      <c r="F4430" s="109" t="str">
        <f t="shared" si="142"/>
        <v>Lənkəran</v>
      </c>
      <c r="G4430" s="110">
        <f t="shared" si="143"/>
        <v>42</v>
      </c>
    </row>
    <row r="4431" spans="1:7" x14ac:dyDescent="0.3">
      <c r="A4431" s="20" t="s">
        <v>1915</v>
      </c>
      <c r="B4431" s="102">
        <v>44493</v>
      </c>
      <c r="C4431" s="103">
        <v>0.17</v>
      </c>
      <c r="D4431" s="133">
        <v>3600</v>
      </c>
      <c r="E4431" s="108" t="str">
        <f>_xlfn.XLOOKUP($A4431,'Task3 Baza'!$A$2:$A$1999,'Task3 Baza'!$C$2:$C$1999,"non",0)</f>
        <v>Yevlax</v>
      </c>
      <c r="F4431" s="109" t="str">
        <f t="shared" si="142"/>
        <v>Lənkəran</v>
      </c>
      <c r="G4431" s="110">
        <f t="shared" si="143"/>
        <v>42</v>
      </c>
    </row>
    <row r="4432" spans="1:7" x14ac:dyDescent="0.3">
      <c r="A4432" s="20" t="s">
        <v>764</v>
      </c>
      <c r="B4432" s="102">
        <v>43896</v>
      </c>
      <c r="C4432" s="103">
        <v>0.19</v>
      </c>
      <c r="D4432" s="133">
        <v>4300</v>
      </c>
      <c r="E4432" s="108" t="str">
        <f>_xlfn.XLOOKUP($A4432,'Task3 Baza'!$A$2:$A$1999,'Task3 Baza'!$C$2:$C$1999,"non",0)</f>
        <v>Culfa</v>
      </c>
      <c r="F4432" s="109" t="str">
        <f t="shared" si="142"/>
        <v>Bakı</v>
      </c>
      <c r="G4432" s="110">
        <f t="shared" si="143"/>
        <v>10</v>
      </c>
    </row>
    <row r="4433" spans="1:7" x14ac:dyDescent="0.3">
      <c r="A4433" s="20" t="s">
        <v>233</v>
      </c>
      <c r="B4433" s="102">
        <v>43702</v>
      </c>
      <c r="C4433" s="103">
        <v>0.2</v>
      </c>
      <c r="D4433" s="133">
        <v>9300</v>
      </c>
      <c r="E4433" s="108" t="str">
        <f>_xlfn.XLOOKUP($A4433,'Task3 Baza'!$A$2:$A$1999,'Task3 Baza'!$C$2:$C$1999,"non",0)</f>
        <v>Göyçay</v>
      </c>
      <c r="F4433" s="109" t="str">
        <f t="shared" si="142"/>
        <v>Sumqayıt</v>
      </c>
      <c r="G4433" s="110">
        <f t="shared" si="143"/>
        <v>50</v>
      </c>
    </row>
    <row r="4434" spans="1:7" x14ac:dyDescent="0.3">
      <c r="A4434" s="20" t="s">
        <v>574</v>
      </c>
      <c r="B4434" s="102">
        <v>44058</v>
      </c>
      <c r="C4434" s="103">
        <v>0.14000000000000001</v>
      </c>
      <c r="D4434" s="133">
        <v>11400</v>
      </c>
      <c r="E4434" s="108" t="str">
        <f>_xlfn.XLOOKUP($A4434,'Task3 Baza'!$A$2:$A$1999,'Task3 Baza'!$C$2:$C$1999,"non",0)</f>
        <v>Mingəçevir</v>
      </c>
      <c r="F4434" s="109" t="str">
        <f t="shared" si="142"/>
        <v>Gəncə</v>
      </c>
      <c r="G4434" s="110">
        <f t="shared" si="143"/>
        <v>20</v>
      </c>
    </row>
    <row r="4435" spans="1:7" x14ac:dyDescent="0.3">
      <c r="A4435" s="20" t="s">
        <v>503</v>
      </c>
      <c r="B4435" s="102">
        <v>43808</v>
      </c>
      <c r="C4435" s="103">
        <v>0.2</v>
      </c>
      <c r="D4435" s="133">
        <v>9900</v>
      </c>
      <c r="E4435" s="108" t="str">
        <f>_xlfn.XLOOKUP($A4435,'Task3 Baza'!$A$2:$A$1999,'Task3 Baza'!$C$2:$C$1999,"non",0)</f>
        <v>Xaçmaz</v>
      </c>
      <c r="F4435" s="109" t="str">
        <f t="shared" si="142"/>
        <v>Sumqayıt</v>
      </c>
      <c r="G4435" s="110">
        <f t="shared" si="143"/>
        <v>50</v>
      </c>
    </row>
    <row r="4436" spans="1:7" x14ac:dyDescent="0.3">
      <c r="A4436" s="20" t="s">
        <v>1339</v>
      </c>
      <c r="B4436" s="102">
        <v>44021</v>
      </c>
      <c r="C4436" s="103">
        <v>0.16</v>
      </c>
      <c r="D4436" s="133">
        <v>2100</v>
      </c>
      <c r="E4436" s="108" t="str">
        <f>_xlfn.XLOOKUP($A4436,'Task3 Baza'!$A$2:$A$1999,'Task3 Baza'!$C$2:$C$1999,"non",0)</f>
        <v>Ağsu</v>
      </c>
      <c r="F4436" s="109" t="str">
        <f t="shared" si="142"/>
        <v>Bakı</v>
      </c>
      <c r="G4436" s="110">
        <f t="shared" si="143"/>
        <v>10</v>
      </c>
    </row>
    <row r="4437" spans="1:7" x14ac:dyDescent="0.3">
      <c r="A4437" s="20" t="s">
        <v>1693</v>
      </c>
      <c r="B4437" s="102">
        <v>44038</v>
      </c>
      <c r="C4437" s="103">
        <v>0.24</v>
      </c>
      <c r="D4437" s="133">
        <v>11200</v>
      </c>
      <c r="E4437" s="108" t="str">
        <f>_xlfn.XLOOKUP($A4437,'Task3 Baza'!$A$2:$A$1999,'Task3 Baza'!$C$2:$C$1999,"non",0)</f>
        <v>Göyçay</v>
      </c>
      <c r="F4437" s="109" t="str">
        <f t="shared" si="142"/>
        <v>Sumqayıt</v>
      </c>
      <c r="G4437" s="110">
        <f t="shared" si="143"/>
        <v>50</v>
      </c>
    </row>
    <row r="4438" spans="1:7" x14ac:dyDescent="0.3">
      <c r="A4438" s="20" t="s">
        <v>1802</v>
      </c>
      <c r="B4438" s="102">
        <v>43818</v>
      </c>
      <c r="C4438" s="103">
        <v>0.21</v>
      </c>
      <c r="D4438" s="133">
        <v>5500</v>
      </c>
      <c r="E4438" s="108" t="str">
        <f>_xlfn.XLOOKUP($A4438,'Task3 Baza'!$A$2:$A$1999,'Task3 Baza'!$C$2:$C$1999,"non",0)</f>
        <v>Beyləqan</v>
      </c>
      <c r="F4438" s="109" t="str">
        <f t="shared" si="142"/>
        <v>Bakı</v>
      </c>
      <c r="G4438" s="110">
        <f t="shared" si="143"/>
        <v>10</v>
      </c>
    </row>
    <row r="4439" spans="1:7" x14ac:dyDescent="0.3">
      <c r="A4439" s="20" t="s">
        <v>801</v>
      </c>
      <c r="B4439" s="102">
        <v>44673</v>
      </c>
      <c r="C4439" s="103">
        <v>0.22</v>
      </c>
      <c r="D4439" s="133">
        <v>9100</v>
      </c>
      <c r="E4439" s="108" t="str">
        <f>_xlfn.XLOOKUP($A4439,'Task3 Baza'!$A$2:$A$1999,'Task3 Baza'!$C$2:$C$1999,"non",0)</f>
        <v>İmişli</v>
      </c>
      <c r="F4439" s="109" t="str">
        <f t="shared" si="142"/>
        <v>Sumqayıt</v>
      </c>
      <c r="G4439" s="110">
        <f t="shared" si="143"/>
        <v>50</v>
      </c>
    </row>
    <row r="4440" spans="1:7" x14ac:dyDescent="0.3">
      <c r="A4440" s="20" t="s">
        <v>672</v>
      </c>
      <c r="B4440" s="102">
        <v>43681</v>
      </c>
      <c r="C4440" s="103">
        <v>0.17</v>
      </c>
      <c r="D4440" s="133">
        <v>9000</v>
      </c>
      <c r="E4440" s="108" t="str">
        <f>_xlfn.XLOOKUP($A4440,'Task3 Baza'!$A$2:$A$1999,'Task3 Baza'!$C$2:$C$1999,"non",0)</f>
        <v>Naxçıvan</v>
      </c>
      <c r="F4440" s="109" t="str">
        <f t="shared" si="142"/>
        <v>Gəncə</v>
      </c>
      <c r="G4440" s="110">
        <f t="shared" si="143"/>
        <v>20</v>
      </c>
    </row>
    <row r="4441" spans="1:7" x14ac:dyDescent="0.3">
      <c r="A4441" s="20" t="s">
        <v>1916</v>
      </c>
      <c r="B4441" s="102">
        <v>43957</v>
      </c>
      <c r="C4441" s="103">
        <v>0.14000000000000001</v>
      </c>
      <c r="D4441" s="133">
        <v>7900</v>
      </c>
      <c r="E4441" s="108" t="str">
        <f>_xlfn.XLOOKUP($A4441,'Task3 Baza'!$A$2:$A$1999,'Task3 Baza'!$C$2:$C$1999,"non",0)</f>
        <v>Kəngərli</v>
      </c>
      <c r="F4441" s="109" t="str">
        <f t="shared" si="142"/>
        <v>Sumqayıt</v>
      </c>
      <c r="G4441" s="110">
        <f t="shared" si="143"/>
        <v>50</v>
      </c>
    </row>
    <row r="4442" spans="1:7" x14ac:dyDescent="0.3">
      <c r="A4442" s="20" t="s">
        <v>642</v>
      </c>
      <c r="B4442" s="102">
        <v>44008</v>
      </c>
      <c r="C4442" s="103">
        <v>0.2</v>
      </c>
      <c r="D4442" s="133">
        <v>10300</v>
      </c>
      <c r="E4442" s="108" t="str">
        <f>_xlfn.XLOOKUP($A4442,'Task3 Baza'!$A$2:$A$1999,'Task3 Baza'!$C$2:$C$1999,"non",0)</f>
        <v>Ağdaş</v>
      </c>
      <c r="F4442" s="109" t="str">
        <f t="shared" si="142"/>
        <v>Bakı</v>
      </c>
      <c r="G4442" s="110">
        <f t="shared" si="143"/>
        <v>10</v>
      </c>
    </row>
    <row r="4443" spans="1:7" x14ac:dyDescent="0.3">
      <c r="A4443" s="20" t="s">
        <v>1696</v>
      </c>
      <c r="B4443" s="102">
        <v>43802</v>
      </c>
      <c r="C4443" s="103">
        <v>0.24</v>
      </c>
      <c r="D4443" s="133">
        <v>6100</v>
      </c>
      <c r="E4443" s="108" t="str">
        <f>_xlfn.XLOOKUP($A4443,'Task3 Baza'!$A$2:$A$1999,'Task3 Baza'!$C$2:$C$1999,"non",0)</f>
        <v>Lerik</v>
      </c>
      <c r="F4443" s="109" t="str">
        <f t="shared" si="142"/>
        <v>Gəncə</v>
      </c>
      <c r="G4443" s="110">
        <f t="shared" si="143"/>
        <v>20</v>
      </c>
    </row>
    <row r="4444" spans="1:7" x14ac:dyDescent="0.3">
      <c r="A4444" s="20" t="s">
        <v>647</v>
      </c>
      <c r="B4444" s="102">
        <v>44312</v>
      </c>
      <c r="C4444" s="103">
        <v>0.14000000000000001</v>
      </c>
      <c r="D4444" s="133">
        <v>11100</v>
      </c>
      <c r="E4444" s="108" t="str">
        <f>_xlfn.XLOOKUP($A4444,'Task3 Baza'!$A$2:$A$1999,'Task3 Baza'!$C$2:$C$1999,"non",0)</f>
        <v>Beyləqan</v>
      </c>
      <c r="F4444" s="109" t="str">
        <f t="shared" si="142"/>
        <v>Bakı</v>
      </c>
      <c r="G4444" s="110">
        <f t="shared" si="143"/>
        <v>10</v>
      </c>
    </row>
    <row r="4445" spans="1:7" x14ac:dyDescent="0.3">
      <c r="A4445" s="20" t="s">
        <v>1323</v>
      </c>
      <c r="B4445" s="102">
        <v>44141</v>
      </c>
      <c r="C4445" s="103">
        <v>0.16</v>
      </c>
      <c r="D4445" s="133">
        <v>3400</v>
      </c>
      <c r="E4445" s="108" t="str">
        <f>_xlfn.XLOOKUP($A4445,'Task3 Baza'!$A$2:$A$1999,'Task3 Baza'!$C$2:$C$1999,"non",0)</f>
        <v>Cəbrayıl</v>
      </c>
      <c r="F4445" s="109" t="str">
        <f t="shared" si="142"/>
        <v>Bakı</v>
      </c>
      <c r="G4445" s="110">
        <f t="shared" si="143"/>
        <v>10</v>
      </c>
    </row>
    <row r="4446" spans="1:7" x14ac:dyDescent="0.3">
      <c r="A4446" s="20" t="s">
        <v>296</v>
      </c>
      <c r="B4446" s="102">
        <v>43623</v>
      </c>
      <c r="C4446" s="103">
        <v>0.17</v>
      </c>
      <c r="D4446" s="133">
        <v>3500</v>
      </c>
      <c r="E4446" s="108" t="str">
        <f>_xlfn.XLOOKUP($A4446,'Task3 Baza'!$A$2:$A$1999,'Task3 Baza'!$C$2:$C$1999,"non",0)</f>
        <v>Gəncə</v>
      </c>
      <c r="F4446" s="109" t="str">
        <f t="shared" si="142"/>
        <v>Sumqayıt</v>
      </c>
      <c r="G4446" s="110">
        <f t="shared" si="143"/>
        <v>50</v>
      </c>
    </row>
    <row r="4447" spans="1:7" x14ac:dyDescent="0.3">
      <c r="A4447" s="20" t="s">
        <v>631</v>
      </c>
      <c r="B4447" s="102">
        <v>44270</v>
      </c>
      <c r="C4447" s="103">
        <v>0.24</v>
      </c>
      <c r="D4447" s="133">
        <v>12900</v>
      </c>
      <c r="E4447" s="108" t="str">
        <f>_xlfn.XLOOKUP($A4447,'Task3 Baza'!$A$2:$A$1999,'Task3 Baza'!$C$2:$C$1999,"non",0)</f>
        <v>Şamaxı</v>
      </c>
      <c r="F4447" s="109" t="str">
        <f t="shared" si="142"/>
        <v>Lənkəran</v>
      </c>
      <c r="G4447" s="110">
        <f t="shared" si="143"/>
        <v>42</v>
      </c>
    </row>
    <row r="4448" spans="1:7" x14ac:dyDescent="0.3">
      <c r="A4448" s="20" t="s">
        <v>855</v>
      </c>
      <c r="B4448" s="102">
        <v>44124</v>
      </c>
      <c r="C4448" s="103">
        <v>0.2</v>
      </c>
      <c r="D4448" s="133">
        <v>2100</v>
      </c>
      <c r="E4448" s="108" t="str">
        <f>_xlfn.XLOOKUP($A4448,'Task3 Baza'!$A$2:$A$1999,'Task3 Baza'!$C$2:$C$1999,"non",0)</f>
        <v>Ucar</v>
      </c>
      <c r="F4448" s="109" t="str">
        <f t="shared" si="142"/>
        <v>Lənkəran</v>
      </c>
      <c r="G4448" s="110">
        <f t="shared" si="143"/>
        <v>42</v>
      </c>
    </row>
    <row r="4449" spans="1:7" x14ac:dyDescent="0.3">
      <c r="A4449" s="20" t="s">
        <v>739</v>
      </c>
      <c r="B4449" s="102">
        <v>44419</v>
      </c>
      <c r="C4449" s="103">
        <v>0.21</v>
      </c>
      <c r="D4449" s="133">
        <v>5200</v>
      </c>
      <c r="E4449" s="108" t="str">
        <f>_xlfn.XLOOKUP($A4449,'Task3 Baza'!$A$2:$A$1999,'Task3 Baza'!$C$2:$C$1999,"non",0)</f>
        <v>Goranboy</v>
      </c>
      <c r="F4449" s="109" t="str">
        <f t="shared" si="142"/>
        <v>Sumqayıt</v>
      </c>
      <c r="G4449" s="110">
        <f t="shared" si="143"/>
        <v>50</v>
      </c>
    </row>
    <row r="4450" spans="1:7" x14ac:dyDescent="0.3">
      <c r="A4450" s="20" t="s">
        <v>1917</v>
      </c>
      <c r="B4450" s="102">
        <v>44312</v>
      </c>
      <c r="C4450" s="103">
        <v>0.18</v>
      </c>
      <c r="D4450" s="133">
        <v>8800</v>
      </c>
      <c r="E4450" s="108" t="str">
        <f>_xlfn.XLOOKUP($A4450,'Task3 Baza'!$A$2:$A$1999,'Task3 Baza'!$C$2:$C$1999,"non",0)</f>
        <v>Xızı</v>
      </c>
      <c r="F4450" s="109" t="str">
        <f t="shared" si="142"/>
        <v>Sumqayıt</v>
      </c>
      <c r="G4450" s="110">
        <f t="shared" si="143"/>
        <v>50</v>
      </c>
    </row>
    <row r="4451" spans="1:7" x14ac:dyDescent="0.3">
      <c r="A4451" s="20" t="s">
        <v>1918</v>
      </c>
      <c r="B4451" s="102">
        <v>44060</v>
      </c>
      <c r="C4451" s="103">
        <v>0.21</v>
      </c>
      <c r="D4451" s="133">
        <v>3100</v>
      </c>
      <c r="E4451" s="108" t="str">
        <f>_xlfn.XLOOKUP($A4451,'Task3 Baza'!$A$2:$A$1999,'Task3 Baza'!$C$2:$C$1999,"non",0)</f>
        <v>Xızı</v>
      </c>
      <c r="F4451" s="109" t="str">
        <f t="shared" si="142"/>
        <v>Sumqayıt</v>
      </c>
      <c r="G4451" s="110">
        <f t="shared" si="143"/>
        <v>50</v>
      </c>
    </row>
    <row r="4452" spans="1:7" x14ac:dyDescent="0.3">
      <c r="A4452" s="20" t="s">
        <v>1709</v>
      </c>
      <c r="B4452" s="102">
        <v>44197</v>
      </c>
      <c r="C4452" s="103">
        <v>0.23</v>
      </c>
      <c r="D4452" s="133">
        <v>10000</v>
      </c>
      <c r="E4452" s="108" t="str">
        <f>_xlfn.XLOOKUP($A4452,'Task3 Baza'!$A$2:$A$1999,'Task3 Baza'!$C$2:$C$1999,"non",0)</f>
        <v>Göyçay</v>
      </c>
      <c r="F4452" s="109" t="str">
        <f t="shared" si="142"/>
        <v>Sumqayıt</v>
      </c>
      <c r="G4452" s="110">
        <f t="shared" si="143"/>
        <v>50</v>
      </c>
    </row>
    <row r="4453" spans="1:7" x14ac:dyDescent="0.3">
      <c r="A4453" s="20" t="s">
        <v>630</v>
      </c>
      <c r="B4453" s="102">
        <v>44075</v>
      </c>
      <c r="C4453" s="103">
        <v>0.23</v>
      </c>
      <c r="D4453" s="133">
        <v>12600</v>
      </c>
      <c r="E4453" s="108" t="str">
        <f>_xlfn.XLOOKUP($A4453,'Task3 Baza'!$A$2:$A$1999,'Task3 Baza'!$C$2:$C$1999,"non",0)</f>
        <v>Culfa</v>
      </c>
      <c r="F4453" s="109" t="str">
        <f t="shared" si="142"/>
        <v>Bakı</v>
      </c>
      <c r="G4453" s="110">
        <f t="shared" si="143"/>
        <v>10</v>
      </c>
    </row>
    <row r="4454" spans="1:7" x14ac:dyDescent="0.3">
      <c r="A4454" s="20" t="s">
        <v>1801</v>
      </c>
      <c r="B4454" s="102">
        <v>44563</v>
      </c>
      <c r="C4454" s="103">
        <v>0.2</v>
      </c>
      <c r="D4454" s="133">
        <v>4300</v>
      </c>
      <c r="E4454" s="108" t="str">
        <f>_xlfn.XLOOKUP($A4454,'Task3 Baza'!$A$2:$A$1999,'Task3 Baza'!$C$2:$C$1999,"non",0)</f>
        <v>Zaqatala</v>
      </c>
      <c r="F4454" s="109" t="str">
        <f t="shared" si="142"/>
        <v>Lənkəran</v>
      </c>
      <c r="G4454" s="110">
        <f t="shared" si="143"/>
        <v>42</v>
      </c>
    </row>
    <row r="4455" spans="1:7" x14ac:dyDescent="0.3">
      <c r="A4455" s="20" t="s">
        <v>1616</v>
      </c>
      <c r="B4455" s="102">
        <v>44220</v>
      </c>
      <c r="C4455" s="103">
        <v>0.15</v>
      </c>
      <c r="D4455" s="133">
        <v>9600</v>
      </c>
      <c r="E4455" s="108" t="str">
        <f>_xlfn.XLOOKUP($A4455,'Task3 Baza'!$A$2:$A$1999,'Task3 Baza'!$C$2:$C$1999,"non",0)</f>
        <v>Şabran</v>
      </c>
      <c r="F4455" s="109" t="str">
        <f t="shared" si="142"/>
        <v>Gəncə</v>
      </c>
      <c r="G4455" s="110">
        <f t="shared" si="143"/>
        <v>20</v>
      </c>
    </row>
    <row r="4456" spans="1:7" x14ac:dyDescent="0.3">
      <c r="A4456" s="20" t="s">
        <v>1010</v>
      </c>
      <c r="B4456" s="102">
        <v>43962</v>
      </c>
      <c r="C4456" s="103">
        <v>0.14000000000000001</v>
      </c>
      <c r="D4456" s="133">
        <v>4800</v>
      </c>
      <c r="E4456" s="108" t="str">
        <f>_xlfn.XLOOKUP($A4456,'Task3 Baza'!$A$2:$A$1999,'Task3 Baza'!$C$2:$C$1999,"non",0)</f>
        <v>Şabran</v>
      </c>
      <c r="F4456" s="109" t="str">
        <f t="shared" si="142"/>
        <v>Gəncə</v>
      </c>
      <c r="G4456" s="110">
        <f t="shared" si="143"/>
        <v>20</v>
      </c>
    </row>
    <row r="4457" spans="1:7" x14ac:dyDescent="0.3">
      <c r="A4457" s="20" t="s">
        <v>1919</v>
      </c>
      <c r="B4457" s="102">
        <v>44352</v>
      </c>
      <c r="C4457" s="103">
        <v>0.16</v>
      </c>
      <c r="D4457" s="133">
        <v>1300</v>
      </c>
      <c r="E4457" s="108" t="str">
        <f>_xlfn.XLOOKUP($A4457,'Task3 Baza'!$A$2:$A$1999,'Task3 Baza'!$C$2:$C$1999,"non",0)</f>
        <v>Qobustan</v>
      </c>
      <c r="F4457" s="109" t="str">
        <f t="shared" si="142"/>
        <v>Gəncə</v>
      </c>
      <c r="G4457" s="110">
        <f t="shared" si="143"/>
        <v>20</v>
      </c>
    </row>
    <row r="4458" spans="1:7" x14ac:dyDescent="0.3">
      <c r="A4458" s="20" t="s">
        <v>1134</v>
      </c>
      <c r="B4458" s="102">
        <v>44243</v>
      </c>
      <c r="C4458" s="103">
        <v>0.18</v>
      </c>
      <c r="D4458" s="133">
        <v>7500</v>
      </c>
      <c r="E4458" s="108" t="str">
        <f>_xlfn.XLOOKUP($A4458,'Task3 Baza'!$A$2:$A$1999,'Task3 Baza'!$C$2:$C$1999,"non",0)</f>
        <v>Zərdab</v>
      </c>
      <c r="F4458" s="109" t="str">
        <f t="shared" si="142"/>
        <v>Lənkəran</v>
      </c>
      <c r="G4458" s="110">
        <f t="shared" si="143"/>
        <v>42</v>
      </c>
    </row>
    <row r="4459" spans="1:7" x14ac:dyDescent="0.3">
      <c r="A4459" s="20" t="s">
        <v>1198</v>
      </c>
      <c r="B4459" s="102">
        <v>43658</v>
      </c>
      <c r="C4459" s="103">
        <v>0.17</v>
      </c>
      <c r="D4459" s="133">
        <v>9300</v>
      </c>
      <c r="E4459" s="108" t="str">
        <f>_xlfn.XLOOKUP($A4459,'Task3 Baza'!$A$2:$A$1999,'Task3 Baza'!$C$2:$C$1999,"non",0)</f>
        <v>Sabirabad</v>
      </c>
      <c r="F4459" s="109" t="str">
        <f t="shared" si="142"/>
        <v>Gəncə</v>
      </c>
      <c r="G4459" s="110">
        <f t="shared" si="143"/>
        <v>20</v>
      </c>
    </row>
    <row r="4460" spans="1:7" x14ac:dyDescent="0.3">
      <c r="A4460" s="20" t="s">
        <v>1456</v>
      </c>
      <c r="B4460" s="102">
        <v>43720</v>
      </c>
      <c r="C4460" s="103">
        <v>0.24</v>
      </c>
      <c r="D4460" s="133">
        <v>7000</v>
      </c>
      <c r="E4460" s="108" t="str">
        <f>_xlfn.XLOOKUP($A4460,'Task3 Baza'!$A$2:$A$1999,'Task3 Baza'!$C$2:$C$1999,"non",0)</f>
        <v>Daşkəsən</v>
      </c>
      <c r="F4460" s="109" t="str">
        <f t="shared" si="142"/>
        <v>Bakı</v>
      </c>
      <c r="G4460" s="110">
        <f t="shared" si="143"/>
        <v>10</v>
      </c>
    </row>
    <row r="4461" spans="1:7" x14ac:dyDescent="0.3">
      <c r="A4461" s="20" t="s">
        <v>941</v>
      </c>
      <c r="B4461" s="102">
        <v>44086</v>
      </c>
      <c r="C4461" s="103">
        <v>0.22</v>
      </c>
      <c r="D4461" s="133">
        <v>11800</v>
      </c>
      <c r="E4461" s="108" t="str">
        <f>_xlfn.XLOOKUP($A4461,'Task3 Baza'!$A$2:$A$1999,'Task3 Baza'!$C$2:$C$1999,"non",0)</f>
        <v>Naftalan</v>
      </c>
      <c r="F4461" s="109" t="str">
        <f t="shared" si="142"/>
        <v>Gəncə</v>
      </c>
      <c r="G4461" s="110">
        <f t="shared" si="143"/>
        <v>20</v>
      </c>
    </row>
    <row r="4462" spans="1:7" x14ac:dyDescent="0.3">
      <c r="A4462" s="20" t="s">
        <v>1462</v>
      </c>
      <c r="B4462" s="102">
        <v>43798</v>
      </c>
      <c r="C4462" s="103">
        <v>0.23</v>
      </c>
      <c r="D4462" s="133">
        <v>8100</v>
      </c>
      <c r="E4462" s="108" t="str">
        <f>_xlfn.XLOOKUP($A4462,'Task3 Baza'!$A$2:$A$1999,'Task3 Baza'!$C$2:$C$1999,"non",0)</f>
        <v>Qax</v>
      </c>
      <c r="F4462" s="109" t="str">
        <f t="shared" si="142"/>
        <v>Sumqayıt</v>
      </c>
      <c r="G4462" s="110">
        <f t="shared" si="143"/>
        <v>50</v>
      </c>
    </row>
    <row r="4463" spans="1:7" x14ac:dyDescent="0.3">
      <c r="A4463" s="20" t="s">
        <v>1668</v>
      </c>
      <c r="B4463" s="102">
        <v>43970</v>
      </c>
      <c r="C4463" s="103">
        <v>0.22</v>
      </c>
      <c r="D4463" s="133">
        <v>2300</v>
      </c>
      <c r="E4463" s="108" t="str">
        <f>_xlfn.XLOOKUP($A4463,'Task3 Baza'!$A$2:$A$1999,'Task3 Baza'!$C$2:$C$1999,"non",0)</f>
        <v>Cəlilabad</v>
      </c>
      <c r="F4463" s="109" t="str">
        <f t="shared" si="142"/>
        <v>Bakı</v>
      </c>
      <c r="G4463" s="110">
        <f t="shared" si="143"/>
        <v>10</v>
      </c>
    </row>
    <row r="4464" spans="1:7" x14ac:dyDescent="0.3">
      <c r="A4464" s="20" t="s">
        <v>371</v>
      </c>
      <c r="B4464" s="102">
        <v>44082</v>
      </c>
      <c r="C4464" s="103">
        <v>0.15</v>
      </c>
      <c r="D4464" s="133">
        <v>11500</v>
      </c>
      <c r="E4464" s="108" t="str">
        <f>_xlfn.XLOOKUP($A4464,'Task3 Baza'!$A$2:$A$1999,'Task3 Baza'!$C$2:$C$1999,"non",0)</f>
        <v>Masallı</v>
      </c>
      <c r="F4464" s="109" t="str">
        <f t="shared" si="142"/>
        <v>Gəncə</v>
      </c>
      <c r="G4464" s="110">
        <f t="shared" si="143"/>
        <v>20</v>
      </c>
    </row>
    <row r="4465" spans="1:7" x14ac:dyDescent="0.3">
      <c r="A4465" s="20" t="s">
        <v>1069</v>
      </c>
      <c r="B4465" s="102">
        <v>44303</v>
      </c>
      <c r="C4465" s="103">
        <v>0.15</v>
      </c>
      <c r="D4465" s="133">
        <v>4400</v>
      </c>
      <c r="E4465" s="108" t="str">
        <f>_xlfn.XLOOKUP($A4465,'Task3 Baza'!$A$2:$A$1999,'Task3 Baza'!$C$2:$C$1999,"non",0)</f>
        <v>Goranboy</v>
      </c>
      <c r="F4465" s="109" t="str">
        <f t="shared" si="142"/>
        <v>Sumqayıt</v>
      </c>
      <c r="G4465" s="110">
        <f t="shared" si="143"/>
        <v>50</v>
      </c>
    </row>
    <row r="4466" spans="1:7" x14ac:dyDescent="0.3">
      <c r="A4466" s="20" t="s">
        <v>906</v>
      </c>
      <c r="B4466" s="102">
        <v>44153</v>
      </c>
      <c r="C4466" s="103">
        <v>0.23</v>
      </c>
      <c r="D4466" s="133">
        <v>10800</v>
      </c>
      <c r="E4466" s="108" t="str">
        <f>_xlfn.XLOOKUP($A4466,'Task3 Baza'!$A$2:$A$1999,'Task3 Baza'!$C$2:$C$1999,"non",0)</f>
        <v>Hacıqabul</v>
      </c>
      <c r="F4466" s="109" t="str">
        <f t="shared" si="142"/>
        <v>Sumqayıt</v>
      </c>
      <c r="G4466" s="110">
        <f t="shared" si="143"/>
        <v>50</v>
      </c>
    </row>
    <row r="4467" spans="1:7" x14ac:dyDescent="0.3">
      <c r="A4467" s="20" t="s">
        <v>677</v>
      </c>
      <c r="B4467" s="102">
        <v>44646</v>
      </c>
      <c r="C4467" s="103">
        <v>0.24</v>
      </c>
      <c r="D4467" s="133">
        <v>11400</v>
      </c>
      <c r="E4467" s="108" t="str">
        <f>_xlfn.XLOOKUP($A4467,'Task3 Baza'!$A$2:$A$1999,'Task3 Baza'!$C$2:$C$1999,"non",0)</f>
        <v>Samux</v>
      </c>
      <c r="F4467" s="109" t="str">
        <f t="shared" si="142"/>
        <v>Gəncə</v>
      </c>
      <c r="G4467" s="110">
        <f t="shared" si="143"/>
        <v>20</v>
      </c>
    </row>
    <row r="4468" spans="1:7" x14ac:dyDescent="0.3">
      <c r="A4468" s="20" t="s">
        <v>1702</v>
      </c>
      <c r="B4468" s="102">
        <v>44395</v>
      </c>
      <c r="C4468" s="103">
        <v>0.21</v>
      </c>
      <c r="D4468" s="133">
        <v>11300</v>
      </c>
      <c r="E4468" s="108" t="str">
        <f>_xlfn.XLOOKUP($A4468,'Task3 Baza'!$A$2:$A$1999,'Task3 Baza'!$C$2:$C$1999,"non",0)</f>
        <v>Ağsu</v>
      </c>
      <c r="F4468" s="109" t="str">
        <f t="shared" si="142"/>
        <v>Bakı</v>
      </c>
      <c r="G4468" s="110">
        <f t="shared" si="143"/>
        <v>10</v>
      </c>
    </row>
    <row r="4469" spans="1:7" x14ac:dyDescent="0.3">
      <c r="A4469" s="20" t="s">
        <v>1250</v>
      </c>
      <c r="B4469" s="102">
        <v>44476</v>
      </c>
      <c r="C4469" s="103">
        <v>0.2</v>
      </c>
      <c r="D4469" s="133">
        <v>1600</v>
      </c>
      <c r="E4469" s="108" t="str">
        <f>_xlfn.XLOOKUP($A4469,'Task3 Baza'!$A$2:$A$1999,'Task3 Baza'!$C$2:$C$1999,"non",0)</f>
        <v>Yardımlı</v>
      </c>
      <c r="F4469" s="109" t="str">
        <f t="shared" si="142"/>
        <v>Lənkəran</v>
      </c>
      <c r="G4469" s="110">
        <f t="shared" si="143"/>
        <v>42</v>
      </c>
    </row>
    <row r="4470" spans="1:7" x14ac:dyDescent="0.3">
      <c r="A4470" s="20" t="s">
        <v>1791</v>
      </c>
      <c r="B4470" s="102">
        <v>44409</v>
      </c>
      <c r="C4470" s="103">
        <v>0.17</v>
      </c>
      <c r="D4470" s="133">
        <v>10700</v>
      </c>
      <c r="E4470" s="108" t="str">
        <f>_xlfn.XLOOKUP($A4470,'Task3 Baza'!$A$2:$A$1999,'Task3 Baza'!$C$2:$C$1999,"non",0)</f>
        <v>Füzuli</v>
      </c>
      <c r="F4470" s="109" t="str">
        <f t="shared" si="142"/>
        <v>Sumqayıt</v>
      </c>
      <c r="G4470" s="110">
        <f t="shared" si="143"/>
        <v>50</v>
      </c>
    </row>
    <row r="4471" spans="1:7" x14ac:dyDescent="0.3">
      <c r="A4471" s="20" t="s">
        <v>1242</v>
      </c>
      <c r="B4471" s="102">
        <v>44765</v>
      </c>
      <c r="C4471" s="103">
        <v>0.19</v>
      </c>
      <c r="D4471" s="133">
        <v>5500</v>
      </c>
      <c r="E4471" s="108" t="str">
        <f>_xlfn.XLOOKUP($A4471,'Task3 Baza'!$A$2:$A$1999,'Task3 Baza'!$C$2:$C$1999,"non",0)</f>
        <v>Saatlı</v>
      </c>
      <c r="F4471" s="109" t="str">
        <f t="shared" si="142"/>
        <v>Gəncə</v>
      </c>
      <c r="G4471" s="110">
        <f t="shared" si="143"/>
        <v>20</v>
      </c>
    </row>
    <row r="4472" spans="1:7" x14ac:dyDescent="0.3">
      <c r="A4472" s="20" t="s">
        <v>1494</v>
      </c>
      <c r="B4472" s="102">
        <v>44219</v>
      </c>
      <c r="C4472" s="103">
        <v>0.24</v>
      </c>
      <c r="D4472" s="133">
        <v>1000</v>
      </c>
      <c r="E4472" s="108" t="str">
        <f>_xlfn.XLOOKUP($A4472,'Task3 Baza'!$A$2:$A$1999,'Task3 Baza'!$C$2:$C$1999,"non",0)</f>
        <v>Kürdəmir</v>
      </c>
      <c r="F4472" s="109" t="str">
        <f t="shared" si="142"/>
        <v>Sumqayıt</v>
      </c>
      <c r="G4472" s="110">
        <f t="shared" si="143"/>
        <v>50</v>
      </c>
    </row>
    <row r="4473" spans="1:7" x14ac:dyDescent="0.3">
      <c r="A4473" s="20" t="s">
        <v>882</v>
      </c>
      <c r="B4473" s="102">
        <v>44398</v>
      </c>
      <c r="C4473" s="103">
        <v>0.24</v>
      </c>
      <c r="D4473" s="133">
        <v>3700</v>
      </c>
      <c r="E4473" s="108" t="str">
        <f>_xlfn.XLOOKUP($A4473,'Task3 Baza'!$A$2:$A$1999,'Task3 Baza'!$C$2:$C$1999,"non",0)</f>
        <v>Saatlı</v>
      </c>
      <c r="F4473" s="109" t="str">
        <f t="shared" si="142"/>
        <v>Gəncə</v>
      </c>
      <c r="G4473" s="110">
        <f t="shared" si="143"/>
        <v>20</v>
      </c>
    </row>
    <row r="4474" spans="1:7" x14ac:dyDescent="0.3">
      <c r="A4474" s="20" t="s">
        <v>732</v>
      </c>
      <c r="B4474" s="102">
        <v>44462</v>
      </c>
      <c r="C4474" s="103">
        <v>0.16</v>
      </c>
      <c r="D4474" s="133">
        <v>10300</v>
      </c>
      <c r="E4474" s="108" t="str">
        <f>_xlfn.XLOOKUP($A4474,'Task3 Baza'!$A$2:$A$1999,'Task3 Baza'!$C$2:$C$1999,"non",0)</f>
        <v>Daşkəsən</v>
      </c>
      <c r="F4474" s="109" t="str">
        <f t="shared" si="142"/>
        <v>Bakı</v>
      </c>
      <c r="G4474" s="110">
        <f t="shared" si="143"/>
        <v>10</v>
      </c>
    </row>
    <row r="4475" spans="1:7" x14ac:dyDescent="0.3">
      <c r="A4475" s="20" t="s">
        <v>1100</v>
      </c>
      <c r="B4475" s="102">
        <v>44399</v>
      </c>
      <c r="C4475" s="103">
        <v>0.14000000000000001</v>
      </c>
      <c r="D4475" s="133">
        <v>5300</v>
      </c>
      <c r="E4475" s="108" t="str">
        <f>_xlfn.XLOOKUP($A4475,'Task3 Baza'!$A$2:$A$1999,'Task3 Baza'!$C$2:$C$1999,"non",0)</f>
        <v>Abşeron</v>
      </c>
      <c r="F4475" s="109" t="str">
        <f t="shared" si="142"/>
        <v>Bakı</v>
      </c>
      <c r="G4475" s="110">
        <f t="shared" si="143"/>
        <v>10</v>
      </c>
    </row>
    <row r="4476" spans="1:7" x14ac:dyDescent="0.3">
      <c r="A4476" s="20" t="s">
        <v>1230</v>
      </c>
      <c r="B4476" s="102">
        <v>44656</v>
      </c>
      <c r="C4476" s="103">
        <v>0.21</v>
      </c>
      <c r="D4476" s="133">
        <v>1800</v>
      </c>
      <c r="E4476" s="108" t="str">
        <f>_xlfn.XLOOKUP($A4476,'Task3 Baza'!$A$2:$A$1999,'Task3 Baza'!$C$2:$C$1999,"non",0)</f>
        <v>Ağstafa</v>
      </c>
      <c r="F4476" s="109" t="str">
        <f t="shared" si="142"/>
        <v>Bakı</v>
      </c>
      <c r="G4476" s="110">
        <f t="shared" si="143"/>
        <v>10</v>
      </c>
    </row>
    <row r="4477" spans="1:7" x14ac:dyDescent="0.3">
      <c r="A4477" s="20" t="s">
        <v>698</v>
      </c>
      <c r="B4477" s="102">
        <v>44433</v>
      </c>
      <c r="C4477" s="103">
        <v>0.15</v>
      </c>
      <c r="D4477" s="133">
        <v>7700</v>
      </c>
      <c r="E4477" s="108" t="str">
        <f>_xlfn.XLOOKUP($A4477,'Task3 Baza'!$A$2:$A$1999,'Task3 Baza'!$C$2:$C$1999,"non",0)</f>
        <v>Babək</v>
      </c>
      <c r="F4477" s="109" t="str">
        <f t="shared" si="142"/>
        <v>Bakı</v>
      </c>
      <c r="G4477" s="110">
        <f t="shared" si="143"/>
        <v>10</v>
      </c>
    </row>
    <row r="4478" spans="1:7" x14ac:dyDescent="0.3">
      <c r="A4478" s="20" t="s">
        <v>1225</v>
      </c>
      <c r="B4478" s="102">
        <v>44275</v>
      </c>
      <c r="C4478" s="103">
        <v>0.22</v>
      </c>
      <c r="D4478" s="133">
        <v>2200</v>
      </c>
      <c r="E4478" s="108" t="str">
        <f>_xlfn.XLOOKUP($A4478,'Task3 Baza'!$A$2:$A$1999,'Task3 Baza'!$C$2:$C$1999,"non",0)</f>
        <v>Saatlı</v>
      </c>
      <c r="F4478" s="109" t="str">
        <f t="shared" si="142"/>
        <v>Gəncə</v>
      </c>
      <c r="G4478" s="110">
        <f t="shared" si="143"/>
        <v>20</v>
      </c>
    </row>
    <row r="4479" spans="1:7" x14ac:dyDescent="0.3">
      <c r="A4479" s="20" t="s">
        <v>1006</v>
      </c>
      <c r="B4479" s="102">
        <v>44561</v>
      </c>
      <c r="C4479" s="103">
        <v>0.17</v>
      </c>
      <c r="D4479" s="133">
        <v>2000</v>
      </c>
      <c r="E4479" s="108" t="str">
        <f>_xlfn.XLOOKUP($A4479,'Task3 Baza'!$A$2:$A$1999,'Task3 Baza'!$C$2:$C$1999,"non",0)</f>
        <v>Sumqayıt</v>
      </c>
      <c r="F4479" s="109" t="str">
        <f t="shared" si="142"/>
        <v>Gəncə</v>
      </c>
      <c r="G4479" s="110">
        <f t="shared" si="143"/>
        <v>20</v>
      </c>
    </row>
    <row r="4480" spans="1:7" x14ac:dyDescent="0.3">
      <c r="A4480" s="20" t="s">
        <v>1831</v>
      </c>
      <c r="B4480" s="102">
        <v>44734</v>
      </c>
      <c r="C4480" s="103">
        <v>0.16</v>
      </c>
      <c r="D4480" s="133">
        <v>6000</v>
      </c>
      <c r="E4480" s="108" t="str">
        <f>_xlfn.XLOOKUP($A4480,'Task3 Baza'!$A$2:$A$1999,'Task3 Baza'!$C$2:$C$1999,"non",0)</f>
        <v>Qax</v>
      </c>
      <c r="F4480" s="109" t="str">
        <f t="shared" si="142"/>
        <v>Sumqayıt</v>
      </c>
      <c r="G4480" s="110">
        <f t="shared" si="143"/>
        <v>50</v>
      </c>
    </row>
    <row r="4481" spans="1:7" x14ac:dyDescent="0.3">
      <c r="A4481" s="20" t="s">
        <v>1114</v>
      </c>
      <c r="B4481" s="102">
        <v>43940</v>
      </c>
      <c r="C4481" s="103">
        <v>0.16</v>
      </c>
      <c r="D4481" s="133">
        <v>13000</v>
      </c>
      <c r="E4481" s="108" t="str">
        <f>_xlfn.XLOOKUP($A4481,'Task3 Baza'!$A$2:$A$1999,'Task3 Baza'!$C$2:$C$1999,"non",0)</f>
        <v>Şuşa</v>
      </c>
      <c r="F4481" s="109" t="str">
        <f t="shared" si="142"/>
        <v>Lənkəran</v>
      </c>
      <c r="G4481" s="110">
        <f t="shared" si="143"/>
        <v>42</v>
      </c>
    </row>
    <row r="4482" spans="1:7" x14ac:dyDescent="0.3">
      <c r="A4482" s="20" t="s">
        <v>419</v>
      </c>
      <c r="B4482" s="102">
        <v>43659</v>
      </c>
      <c r="C4482" s="103">
        <v>0.24</v>
      </c>
      <c r="D4482" s="133">
        <v>10900</v>
      </c>
      <c r="E4482" s="108" t="str">
        <f>_xlfn.XLOOKUP($A4482,'Task3 Baza'!$A$2:$A$1999,'Task3 Baza'!$C$2:$C$1999,"non",0)</f>
        <v>Bakı</v>
      </c>
      <c r="F4482" s="109" t="str">
        <f t="shared" ref="F4482:F4545" si="144">VLOOKUP($E4482,$I$3:$K$75,2,0)</f>
        <v>Bakı</v>
      </c>
      <c r="G4482" s="110">
        <f t="shared" ref="G4482:G4545" si="145">VLOOKUP(VLOOKUP($E4482,$I$3:$J$75,2,0),$L$3:$M$6,2,0)</f>
        <v>10</v>
      </c>
    </row>
    <row r="4483" spans="1:7" x14ac:dyDescent="0.3">
      <c r="A4483" s="20" t="s">
        <v>698</v>
      </c>
      <c r="B4483" s="102">
        <v>44437</v>
      </c>
      <c r="C4483" s="103">
        <v>0.24</v>
      </c>
      <c r="D4483" s="133">
        <v>6700</v>
      </c>
      <c r="E4483" s="108" t="str">
        <f>_xlfn.XLOOKUP($A4483,'Task3 Baza'!$A$2:$A$1999,'Task3 Baza'!$C$2:$C$1999,"non",0)</f>
        <v>Babək</v>
      </c>
      <c r="F4483" s="109" t="str">
        <f t="shared" si="144"/>
        <v>Bakı</v>
      </c>
      <c r="G4483" s="110">
        <f t="shared" si="145"/>
        <v>10</v>
      </c>
    </row>
    <row r="4484" spans="1:7" x14ac:dyDescent="0.3">
      <c r="A4484" s="20" t="s">
        <v>1291</v>
      </c>
      <c r="B4484" s="102">
        <v>43901</v>
      </c>
      <c r="C4484" s="103">
        <v>0.21</v>
      </c>
      <c r="D4484" s="133">
        <v>3900</v>
      </c>
      <c r="E4484" s="108" t="str">
        <f>_xlfn.XLOOKUP($A4484,'Task3 Baza'!$A$2:$A$1999,'Task3 Baza'!$C$2:$C$1999,"non",0)</f>
        <v>Astara</v>
      </c>
      <c r="F4484" s="109" t="str">
        <f t="shared" si="144"/>
        <v>Bakı</v>
      </c>
      <c r="G4484" s="110">
        <f t="shared" si="145"/>
        <v>10</v>
      </c>
    </row>
    <row r="4485" spans="1:7" x14ac:dyDescent="0.3">
      <c r="A4485" s="20" t="s">
        <v>851</v>
      </c>
      <c r="B4485" s="102">
        <v>43989</v>
      </c>
      <c r="C4485" s="103">
        <v>0.21</v>
      </c>
      <c r="D4485" s="133">
        <v>5100</v>
      </c>
      <c r="E4485" s="108" t="str">
        <f>_xlfn.XLOOKUP($A4485,'Task3 Baza'!$A$2:$A$1999,'Task3 Baza'!$C$2:$C$1999,"non",0)</f>
        <v>Biləsuvar</v>
      </c>
      <c r="F4485" s="109" t="str">
        <f t="shared" si="144"/>
        <v>Bakı</v>
      </c>
      <c r="G4485" s="110">
        <f t="shared" si="145"/>
        <v>10</v>
      </c>
    </row>
    <row r="4486" spans="1:7" x14ac:dyDescent="0.3">
      <c r="A4486" s="20" t="s">
        <v>383</v>
      </c>
      <c r="B4486" s="102">
        <v>44201</v>
      </c>
      <c r="C4486" s="103">
        <v>0.23</v>
      </c>
      <c r="D4486" s="133">
        <v>2700</v>
      </c>
      <c r="E4486" s="108" t="str">
        <f>_xlfn.XLOOKUP($A4486,'Task3 Baza'!$A$2:$A$1999,'Task3 Baza'!$C$2:$C$1999,"non",0)</f>
        <v>Naxçıvan</v>
      </c>
      <c r="F4486" s="109" t="str">
        <f t="shared" si="144"/>
        <v>Gəncə</v>
      </c>
      <c r="G4486" s="110">
        <f t="shared" si="145"/>
        <v>20</v>
      </c>
    </row>
    <row r="4487" spans="1:7" x14ac:dyDescent="0.3">
      <c r="A4487" s="20" t="s">
        <v>297</v>
      </c>
      <c r="B4487" s="102">
        <v>44020</v>
      </c>
      <c r="C4487" s="103">
        <v>0.24</v>
      </c>
      <c r="D4487" s="133">
        <v>3900</v>
      </c>
      <c r="E4487" s="108" t="str">
        <f>_xlfn.XLOOKUP($A4487,'Task3 Baza'!$A$2:$A$1999,'Task3 Baza'!$C$2:$C$1999,"non",0)</f>
        <v>Lerik</v>
      </c>
      <c r="F4487" s="109" t="str">
        <f t="shared" si="144"/>
        <v>Gəncə</v>
      </c>
      <c r="G4487" s="110">
        <f t="shared" si="145"/>
        <v>20</v>
      </c>
    </row>
    <row r="4488" spans="1:7" x14ac:dyDescent="0.3">
      <c r="A4488" s="20" t="s">
        <v>1380</v>
      </c>
      <c r="B4488" s="102">
        <v>44194</v>
      </c>
      <c r="C4488" s="103">
        <v>0.21</v>
      </c>
      <c r="D4488" s="133">
        <v>8500</v>
      </c>
      <c r="E4488" s="108" t="str">
        <f>_xlfn.XLOOKUP($A4488,'Task3 Baza'!$A$2:$A$1999,'Task3 Baza'!$C$2:$C$1999,"non",0)</f>
        <v>Qubadlı</v>
      </c>
      <c r="F4488" s="109" t="str">
        <f t="shared" si="144"/>
        <v>Gəncə</v>
      </c>
      <c r="G4488" s="110">
        <f t="shared" si="145"/>
        <v>20</v>
      </c>
    </row>
    <row r="4489" spans="1:7" x14ac:dyDescent="0.3">
      <c r="A4489" s="20" t="s">
        <v>652</v>
      </c>
      <c r="B4489" s="102">
        <v>44163</v>
      </c>
      <c r="C4489" s="103">
        <v>0.2</v>
      </c>
      <c r="D4489" s="133">
        <v>10600</v>
      </c>
      <c r="E4489" s="108" t="str">
        <f>_xlfn.XLOOKUP($A4489,'Task3 Baza'!$A$2:$A$1999,'Task3 Baza'!$C$2:$C$1999,"non",0)</f>
        <v>Şuşa</v>
      </c>
      <c r="F4489" s="109" t="str">
        <f t="shared" si="144"/>
        <v>Lənkəran</v>
      </c>
      <c r="G4489" s="110">
        <f t="shared" si="145"/>
        <v>42</v>
      </c>
    </row>
    <row r="4490" spans="1:7" x14ac:dyDescent="0.3">
      <c r="A4490" s="20" t="s">
        <v>980</v>
      </c>
      <c r="B4490" s="102">
        <v>44390</v>
      </c>
      <c r="C4490" s="103">
        <v>0.18</v>
      </c>
      <c r="D4490" s="133">
        <v>9000</v>
      </c>
      <c r="E4490" s="108" t="str">
        <f>_xlfn.XLOOKUP($A4490,'Task3 Baza'!$A$2:$A$1999,'Task3 Baza'!$C$2:$C$1999,"non",0)</f>
        <v>Qəbələ</v>
      </c>
      <c r="F4490" s="109" t="str">
        <f t="shared" si="144"/>
        <v>Sumqayıt</v>
      </c>
      <c r="G4490" s="110">
        <f t="shared" si="145"/>
        <v>50</v>
      </c>
    </row>
    <row r="4491" spans="1:7" x14ac:dyDescent="0.3">
      <c r="A4491" s="20" t="s">
        <v>1920</v>
      </c>
      <c r="B4491" s="102">
        <v>44354</v>
      </c>
      <c r="C4491" s="103">
        <v>0.15</v>
      </c>
      <c r="D4491" s="133">
        <v>6800</v>
      </c>
      <c r="E4491" s="108" t="str">
        <f>_xlfn.XLOOKUP($A4491,'Task3 Baza'!$A$2:$A$1999,'Task3 Baza'!$C$2:$C$1999,"non",0)</f>
        <v>Qax</v>
      </c>
      <c r="F4491" s="109" t="str">
        <f t="shared" si="144"/>
        <v>Sumqayıt</v>
      </c>
      <c r="G4491" s="110">
        <f t="shared" si="145"/>
        <v>50</v>
      </c>
    </row>
    <row r="4492" spans="1:7" x14ac:dyDescent="0.3">
      <c r="A4492" s="20" t="s">
        <v>939</v>
      </c>
      <c r="B4492" s="102">
        <v>44162</v>
      </c>
      <c r="C4492" s="103">
        <v>0.23</v>
      </c>
      <c r="D4492" s="133">
        <v>8300</v>
      </c>
      <c r="E4492" s="108" t="str">
        <f>_xlfn.XLOOKUP($A4492,'Task3 Baza'!$A$2:$A$1999,'Task3 Baza'!$C$2:$C$1999,"non",0)</f>
        <v>Bərdə</v>
      </c>
      <c r="F4492" s="109" t="str">
        <f t="shared" si="144"/>
        <v>Bakı</v>
      </c>
      <c r="G4492" s="110">
        <f t="shared" si="145"/>
        <v>10</v>
      </c>
    </row>
    <row r="4493" spans="1:7" x14ac:dyDescent="0.3">
      <c r="A4493" s="20" t="s">
        <v>375</v>
      </c>
      <c r="B4493" s="102">
        <v>43553</v>
      </c>
      <c r="C4493" s="103">
        <v>0.14000000000000001</v>
      </c>
      <c r="D4493" s="133">
        <v>4700</v>
      </c>
      <c r="E4493" s="108" t="str">
        <f>_xlfn.XLOOKUP($A4493,'Task3 Baza'!$A$2:$A$1999,'Task3 Baza'!$C$2:$C$1999,"non",0)</f>
        <v>Qubadlı</v>
      </c>
      <c r="F4493" s="109" t="str">
        <f t="shared" si="144"/>
        <v>Gəncə</v>
      </c>
      <c r="G4493" s="110">
        <f t="shared" si="145"/>
        <v>20</v>
      </c>
    </row>
    <row r="4494" spans="1:7" x14ac:dyDescent="0.3">
      <c r="A4494" s="20" t="s">
        <v>1452</v>
      </c>
      <c r="B4494" s="102">
        <v>44412</v>
      </c>
      <c r="C4494" s="103">
        <v>0.14000000000000001</v>
      </c>
      <c r="D4494" s="133">
        <v>7700</v>
      </c>
      <c r="E4494" s="108" t="str">
        <f>_xlfn.XLOOKUP($A4494,'Task3 Baza'!$A$2:$A$1999,'Task3 Baza'!$C$2:$C$1999,"non",0)</f>
        <v>Lənkəran</v>
      </c>
      <c r="F4494" s="109" t="str">
        <f t="shared" si="144"/>
        <v>Gəncə</v>
      </c>
      <c r="G4494" s="110">
        <f t="shared" si="145"/>
        <v>20</v>
      </c>
    </row>
    <row r="4495" spans="1:7" x14ac:dyDescent="0.3">
      <c r="A4495" s="20" t="s">
        <v>1921</v>
      </c>
      <c r="B4495" s="102">
        <v>44275</v>
      </c>
      <c r="C4495" s="103">
        <v>0.17</v>
      </c>
      <c r="D4495" s="133">
        <v>12000</v>
      </c>
      <c r="E4495" s="108" t="str">
        <f>_xlfn.XLOOKUP($A4495,'Task3 Baza'!$A$2:$A$1999,'Task3 Baza'!$C$2:$C$1999,"non",0)</f>
        <v>Tərtər</v>
      </c>
      <c r="F4495" s="109" t="str">
        <f t="shared" si="144"/>
        <v>Lənkəran</v>
      </c>
      <c r="G4495" s="110">
        <f t="shared" si="145"/>
        <v>42</v>
      </c>
    </row>
    <row r="4496" spans="1:7" x14ac:dyDescent="0.3">
      <c r="A4496" s="20" t="s">
        <v>1282</v>
      </c>
      <c r="B4496" s="102">
        <v>44202</v>
      </c>
      <c r="C4496" s="103">
        <v>0.22</v>
      </c>
      <c r="D4496" s="133">
        <v>2100</v>
      </c>
      <c r="E4496" s="108" t="str">
        <f>_xlfn.XLOOKUP($A4496,'Task3 Baza'!$A$2:$A$1999,'Task3 Baza'!$C$2:$C$1999,"non",0)</f>
        <v>Naxçıvan</v>
      </c>
      <c r="F4496" s="109" t="str">
        <f t="shared" si="144"/>
        <v>Gəncə</v>
      </c>
      <c r="G4496" s="110">
        <f t="shared" si="145"/>
        <v>20</v>
      </c>
    </row>
    <row r="4497" spans="1:7" x14ac:dyDescent="0.3">
      <c r="A4497" s="20" t="s">
        <v>1625</v>
      </c>
      <c r="B4497" s="102">
        <v>43787</v>
      </c>
      <c r="C4497" s="103">
        <v>0.14000000000000001</v>
      </c>
      <c r="D4497" s="133">
        <v>3400</v>
      </c>
      <c r="E4497" s="108" t="str">
        <f>_xlfn.XLOOKUP($A4497,'Task3 Baza'!$A$2:$A$1999,'Task3 Baza'!$C$2:$C$1999,"non",0)</f>
        <v>Xocalı</v>
      </c>
      <c r="F4497" s="109" t="str">
        <f t="shared" si="144"/>
        <v>Sumqayıt</v>
      </c>
      <c r="G4497" s="110">
        <f t="shared" si="145"/>
        <v>50</v>
      </c>
    </row>
    <row r="4498" spans="1:7" x14ac:dyDescent="0.3">
      <c r="A4498" s="20" t="s">
        <v>1892</v>
      </c>
      <c r="B4498" s="102">
        <v>44001</v>
      </c>
      <c r="C4498" s="103">
        <v>0.24</v>
      </c>
      <c r="D4498" s="133">
        <v>9800</v>
      </c>
      <c r="E4498" s="108" t="str">
        <f>_xlfn.XLOOKUP($A4498,'Task3 Baza'!$A$2:$A$1999,'Task3 Baza'!$C$2:$C$1999,"non",0)</f>
        <v>Qazax</v>
      </c>
      <c r="F4498" s="109" t="str">
        <f t="shared" si="144"/>
        <v>Sumqayıt</v>
      </c>
      <c r="G4498" s="110">
        <f t="shared" si="145"/>
        <v>50</v>
      </c>
    </row>
    <row r="4499" spans="1:7" x14ac:dyDescent="0.3">
      <c r="A4499" s="20" t="s">
        <v>1269</v>
      </c>
      <c r="B4499" s="102">
        <v>44244</v>
      </c>
      <c r="C4499" s="103">
        <v>0.22</v>
      </c>
      <c r="D4499" s="133">
        <v>4300</v>
      </c>
      <c r="E4499" s="108" t="str">
        <f>_xlfn.XLOOKUP($A4499,'Task3 Baza'!$A$2:$A$1999,'Task3 Baza'!$C$2:$C$1999,"non",0)</f>
        <v>Oğuz</v>
      </c>
      <c r="F4499" s="109" t="str">
        <f t="shared" si="144"/>
        <v>Gəncə</v>
      </c>
      <c r="G4499" s="110">
        <f t="shared" si="145"/>
        <v>20</v>
      </c>
    </row>
    <row r="4500" spans="1:7" x14ac:dyDescent="0.3">
      <c r="A4500" s="20" t="s">
        <v>593</v>
      </c>
      <c r="B4500" s="102">
        <v>44102</v>
      </c>
      <c r="C4500" s="103">
        <v>0.22</v>
      </c>
      <c r="D4500" s="133">
        <v>11700</v>
      </c>
      <c r="E4500" s="108" t="str">
        <f>_xlfn.XLOOKUP($A4500,'Task3 Baza'!$A$2:$A$1999,'Task3 Baza'!$C$2:$C$1999,"non",0)</f>
        <v>Ağsu</v>
      </c>
      <c r="F4500" s="109" t="str">
        <f t="shared" si="144"/>
        <v>Bakı</v>
      </c>
      <c r="G4500" s="110">
        <f t="shared" si="145"/>
        <v>10</v>
      </c>
    </row>
    <row r="4501" spans="1:7" x14ac:dyDescent="0.3">
      <c r="A4501" s="20" t="s">
        <v>1813</v>
      </c>
      <c r="B4501" s="102">
        <v>44258</v>
      </c>
      <c r="C4501" s="103">
        <v>0.19</v>
      </c>
      <c r="D4501" s="133">
        <v>1700</v>
      </c>
      <c r="E4501" s="108" t="str">
        <f>_xlfn.XLOOKUP($A4501,'Task3 Baza'!$A$2:$A$1999,'Task3 Baza'!$C$2:$C$1999,"non",0)</f>
        <v>Şərur</v>
      </c>
      <c r="F4501" s="109" t="str">
        <f t="shared" si="144"/>
        <v>Lənkəran</v>
      </c>
      <c r="G4501" s="110">
        <f t="shared" si="145"/>
        <v>42</v>
      </c>
    </row>
    <row r="4502" spans="1:7" x14ac:dyDescent="0.3">
      <c r="A4502" s="20" t="s">
        <v>753</v>
      </c>
      <c r="B4502" s="102">
        <v>43486</v>
      </c>
      <c r="C4502" s="103">
        <v>0.14000000000000001</v>
      </c>
      <c r="D4502" s="133">
        <v>11800</v>
      </c>
      <c r="E4502" s="108" t="str">
        <f>_xlfn.XLOOKUP($A4502,'Task3 Baza'!$A$2:$A$1999,'Task3 Baza'!$C$2:$C$1999,"non",0)</f>
        <v>Yardımlı</v>
      </c>
      <c r="F4502" s="109" t="str">
        <f t="shared" si="144"/>
        <v>Lənkəran</v>
      </c>
      <c r="G4502" s="110">
        <f t="shared" si="145"/>
        <v>42</v>
      </c>
    </row>
    <row r="4503" spans="1:7" x14ac:dyDescent="0.3">
      <c r="A4503" s="20" t="s">
        <v>1898</v>
      </c>
      <c r="B4503" s="102">
        <v>43920</v>
      </c>
      <c r="C4503" s="103">
        <v>0.2</v>
      </c>
      <c r="D4503" s="133">
        <v>5600</v>
      </c>
      <c r="E4503" s="108" t="str">
        <f>_xlfn.XLOOKUP($A4503,'Task3 Baza'!$A$2:$A$1999,'Task3 Baza'!$C$2:$C$1999,"non",0)</f>
        <v>Quba</v>
      </c>
      <c r="F4503" s="109" t="str">
        <f t="shared" si="144"/>
        <v>Gəncə</v>
      </c>
      <c r="G4503" s="110">
        <f t="shared" si="145"/>
        <v>20</v>
      </c>
    </row>
    <row r="4504" spans="1:7" x14ac:dyDescent="0.3">
      <c r="A4504" s="20" t="s">
        <v>1648</v>
      </c>
      <c r="B4504" s="102">
        <v>43997</v>
      </c>
      <c r="C4504" s="103">
        <v>0.18</v>
      </c>
      <c r="D4504" s="133">
        <v>3100</v>
      </c>
      <c r="E4504" s="108" t="str">
        <f>_xlfn.XLOOKUP($A4504,'Task3 Baza'!$A$2:$A$1999,'Task3 Baza'!$C$2:$C$1999,"non",0)</f>
        <v>Kəlbəcər</v>
      </c>
      <c r="F4504" s="109" t="str">
        <f t="shared" si="144"/>
        <v>Sumqayıt</v>
      </c>
      <c r="G4504" s="110">
        <f t="shared" si="145"/>
        <v>50</v>
      </c>
    </row>
    <row r="4505" spans="1:7" x14ac:dyDescent="0.3">
      <c r="A4505" s="20" t="s">
        <v>1022</v>
      </c>
      <c r="B4505" s="102">
        <v>44402</v>
      </c>
      <c r="C4505" s="103">
        <v>0.16</v>
      </c>
      <c r="D4505" s="133">
        <v>11200</v>
      </c>
      <c r="E4505" s="108" t="str">
        <f>_xlfn.XLOOKUP($A4505,'Task3 Baza'!$A$2:$A$1999,'Task3 Baza'!$C$2:$C$1999,"non",0)</f>
        <v>Saatlı</v>
      </c>
      <c r="F4505" s="109" t="str">
        <f t="shared" si="144"/>
        <v>Gəncə</v>
      </c>
      <c r="G4505" s="110">
        <f t="shared" si="145"/>
        <v>20</v>
      </c>
    </row>
    <row r="4506" spans="1:7" x14ac:dyDescent="0.3">
      <c r="A4506" s="20" t="s">
        <v>1406</v>
      </c>
      <c r="B4506" s="102">
        <v>44048</v>
      </c>
      <c r="C4506" s="103">
        <v>0.21</v>
      </c>
      <c r="D4506" s="133">
        <v>6200</v>
      </c>
      <c r="E4506" s="108" t="str">
        <f>_xlfn.XLOOKUP($A4506,'Task3 Baza'!$A$2:$A$1999,'Task3 Baza'!$C$2:$C$1999,"non",0)</f>
        <v>Zərdab</v>
      </c>
      <c r="F4506" s="109" t="str">
        <f t="shared" si="144"/>
        <v>Lənkəran</v>
      </c>
      <c r="G4506" s="110">
        <f t="shared" si="145"/>
        <v>42</v>
      </c>
    </row>
    <row r="4507" spans="1:7" x14ac:dyDescent="0.3">
      <c r="A4507" s="20" t="s">
        <v>1922</v>
      </c>
      <c r="B4507" s="102">
        <v>44588</v>
      </c>
      <c r="C4507" s="103">
        <v>0.14000000000000001</v>
      </c>
      <c r="D4507" s="133">
        <v>6200</v>
      </c>
      <c r="E4507" s="108" t="str">
        <f>_xlfn.XLOOKUP($A4507,'Task3 Baza'!$A$2:$A$1999,'Task3 Baza'!$C$2:$C$1999,"non",0)</f>
        <v>Hacıqabul</v>
      </c>
      <c r="F4507" s="109" t="str">
        <f t="shared" si="144"/>
        <v>Sumqayıt</v>
      </c>
      <c r="G4507" s="110">
        <f t="shared" si="145"/>
        <v>50</v>
      </c>
    </row>
    <row r="4508" spans="1:7" x14ac:dyDescent="0.3">
      <c r="A4508" s="20" t="s">
        <v>1044</v>
      </c>
      <c r="B4508" s="102">
        <v>43922</v>
      </c>
      <c r="C4508" s="103">
        <v>0.17</v>
      </c>
      <c r="D4508" s="133">
        <v>1300</v>
      </c>
      <c r="E4508" s="108" t="str">
        <f>_xlfn.XLOOKUP($A4508,'Task3 Baza'!$A$2:$A$1999,'Task3 Baza'!$C$2:$C$1999,"non",0)</f>
        <v>Zəngilan</v>
      </c>
      <c r="F4508" s="109" t="str">
        <f t="shared" si="144"/>
        <v>Lənkəran</v>
      </c>
      <c r="G4508" s="110">
        <f t="shared" si="145"/>
        <v>42</v>
      </c>
    </row>
    <row r="4509" spans="1:7" x14ac:dyDescent="0.3">
      <c r="A4509" s="20" t="s">
        <v>1222</v>
      </c>
      <c r="B4509" s="102">
        <v>44009</v>
      </c>
      <c r="C4509" s="103">
        <v>0.23</v>
      </c>
      <c r="D4509" s="133">
        <v>4100</v>
      </c>
      <c r="E4509" s="108" t="str">
        <f>_xlfn.XLOOKUP($A4509,'Task3 Baza'!$A$2:$A$1999,'Task3 Baza'!$C$2:$C$1999,"non",0)</f>
        <v>Şabran</v>
      </c>
      <c r="F4509" s="109" t="str">
        <f t="shared" si="144"/>
        <v>Gəncə</v>
      </c>
      <c r="G4509" s="110">
        <f t="shared" si="145"/>
        <v>20</v>
      </c>
    </row>
    <row r="4510" spans="1:7" x14ac:dyDescent="0.3">
      <c r="A4510" s="20" t="s">
        <v>1866</v>
      </c>
      <c r="B4510" s="102">
        <v>44662</v>
      </c>
      <c r="C4510" s="103">
        <v>0.22</v>
      </c>
      <c r="D4510" s="133">
        <v>12600</v>
      </c>
      <c r="E4510" s="108" t="str">
        <f>_xlfn.XLOOKUP($A4510,'Task3 Baza'!$A$2:$A$1999,'Task3 Baza'!$C$2:$C$1999,"non",0)</f>
        <v>Ağsu</v>
      </c>
      <c r="F4510" s="109" t="str">
        <f t="shared" si="144"/>
        <v>Bakı</v>
      </c>
      <c r="G4510" s="110">
        <f t="shared" si="145"/>
        <v>10</v>
      </c>
    </row>
    <row r="4511" spans="1:7" x14ac:dyDescent="0.3">
      <c r="A4511" s="20" t="s">
        <v>685</v>
      </c>
      <c r="B4511" s="102">
        <v>44598</v>
      </c>
      <c r="C4511" s="103">
        <v>0.17</v>
      </c>
      <c r="D4511" s="133">
        <v>9300</v>
      </c>
      <c r="E4511" s="108" t="str">
        <f>_xlfn.XLOOKUP($A4511,'Task3 Baza'!$A$2:$A$1999,'Task3 Baza'!$C$2:$C$1999,"non",0)</f>
        <v>Bərdə</v>
      </c>
      <c r="F4511" s="109" t="str">
        <f t="shared" si="144"/>
        <v>Bakı</v>
      </c>
      <c r="G4511" s="110">
        <f t="shared" si="145"/>
        <v>10</v>
      </c>
    </row>
    <row r="4512" spans="1:7" x14ac:dyDescent="0.3">
      <c r="A4512" s="20" t="s">
        <v>1602</v>
      </c>
      <c r="B4512" s="102">
        <v>44033</v>
      </c>
      <c r="C4512" s="103">
        <v>0.19</v>
      </c>
      <c r="D4512" s="133">
        <v>12700</v>
      </c>
      <c r="E4512" s="108" t="str">
        <f>_xlfn.XLOOKUP($A4512,'Task3 Baza'!$A$2:$A$1999,'Task3 Baza'!$C$2:$C$1999,"non",0)</f>
        <v>Masallı</v>
      </c>
      <c r="F4512" s="109" t="str">
        <f t="shared" si="144"/>
        <v>Gəncə</v>
      </c>
      <c r="G4512" s="110">
        <f t="shared" si="145"/>
        <v>20</v>
      </c>
    </row>
    <row r="4513" spans="1:7" x14ac:dyDescent="0.3">
      <c r="A4513" s="20" t="s">
        <v>1923</v>
      </c>
      <c r="B4513" s="102">
        <v>44508</v>
      </c>
      <c r="C4513" s="103">
        <v>0.19</v>
      </c>
      <c r="D4513" s="133">
        <v>6000</v>
      </c>
      <c r="E4513" s="108" t="str">
        <f>_xlfn.XLOOKUP($A4513,'Task3 Baza'!$A$2:$A$1999,'Task3 Baza'!$C$2:$C$1999,"non",0)</f>
        <v>Qax</v>
      </c>
      <c r="F4513" s="109" t="str">
        <f t="shared" si="144"/>
        <v>Sumqayıt</v>
      </c>
      <c r="G4513" s="110">
        <f t="shared" si="145"/>
        <v>50</v>
      </c>
    </row>
    <row r="4514" spans="1:7" x14ac:dyDescent="0.3">
      <c r="A4514" s="20" t="s">
        <v>822</v>
      </c>
      <c r="B4514" s="102">
        <v>43947</v>
      </c>
      <c r="C4514" s="103">
        <v>0.24</v>
      </c>
      <c r="D4514" s="133">
        <v>6900</v>
      </c>
      <c r="E4514" s="108" t="str">
        <f>_xlfn.XLOOKUP($A4514,'Task3 Baza'!$A$2:$A$1999,'Task3 Baza'!$C$2:$C$1999,"non",0)</f>
        <v>Göygöl</v>
      </c>
      <c r="F4514" s="109" t="str">
        <f t="shared" si="144"/>
        <v>Sumqayıt</v>
      </c>
      <c r="G4514" s="110">
        <f t="shared" si="145"/>
        <v>50</v>
      </c>
    </row>
    <row r="4515" spans="1:7" x14ac:dyDescent="0.3">
      <c r="A4515" s="20" t="s">
        <v>1924</v>
      </c>
      <c r="B4515" s="102">
        <v>44459</v>
      </c>
      <c r="C4515" s="103">
        <v>0.14000000000000001</v>
      </c>
      <c r="D4515" s="133">
        <v>1900</v>
      </c>
      <c r="E4515" s="108" t="str">
        <f>_xlfn.XLOOKUP($A4515,'Task3 Baza'!$A$2:$A$1999,'Task3 Baza'!$C$2:$C$1999,"non",0)</f>
        <v>Hacıqabul</v>
      </c>
      <c r="F4515" s="109" t="str">
        <f t="shared" si="144"/>
        <v>Sumqayıt</v>
      </c>
      <c r="G4515" s="110">
        <f t="shared" si="145"/>
        <v>50</v>
      </c>
    </row>
    <row r="4516" spans="1:7" x14ac:dyDescent="0.3">
      <c r="A4516" s="20" t="s">
        <v>1925</v>
      </c>
      <c r="B4516" s="102">
        <v>44017</v>
      </c>
      <c r="C4516" s="103">
        <v>0.14000000000000001</v>
      </c>
      <c r="D4516" s="133">
        <v>11800</v>
      </c>
      <c r="E4516" s="108" t="str">
        <f>_xlfn.XLOOKUP($A4516,'Task3 Baza'!$A$2:$A$1999,'Task3 Baza'!$C$2:$C$1999,"non",0)</f>
        <v>Kürdəmir</v>
      </c>
      <c r="F4516" s="109" t="str">
        <f t="shared" si="144"/>
        <v>Sumqayıt</v>
      </c>
      <c r="G4516" s="110">
        <f t="shared" si="145"/>
        <v>50</v>
      </c>
    </row>
    <row r="4517" spans="1:7" x14ac:dyDescent="0.3">
      <c r="A4517" s="20" t="s">
        <v>1823</v>
      </c>
      <c r="B4517" s="102">
        <v>44095</v>
      </c>
      <c r="C4517" s="103">
        <v>0.22</v>
      </c>
      <c r="D4517" s="133">
        <v>2700</v>
      </c>
      <c r="E4517" s="108" t="str">
        <f>_xlfn.XLOOKUP($A4517,'Task3 Baza'!$A$2:$A$1999,'Task3 Baza'!$C$2:$C$1999,"non",0)</f>
        <v>Kəlbəcər</v>
      </c>
      <c r="F4517" s="109" t="str">
        <f t="shared" si="144"/>
        <v>Sumqayıt</v>
      </c>
      <c r="G4517" s="110">
        <f t="shared" si="145"/>
        <v>50</v>
      </c>
    </row>
    <row r="4518" spans="1:7" x14ac:dyDescent="0.3">
      <c r="A4518" s="20" t="s">
        <v>1926</v>
      </c>
      <c r="B4518" s="102">
        <v>44098</v>
      </c>
      <c r="C4518" s="103">
        <v>0.24</v>
      </c>
      <c r="D4518" s="133">
        <v>8900</v>
      </c>
      <c r="E4518" s="108" t="str">
        <f>_xlfn.XLOOKUP($A4518,'Task3 Baza'!$A$2:$A$1999,'Task3 Baza'!$C$2:$C$1999,"non",0)</f>
        <v>Xocalı</v>
      </c>
      <c r="F4518" s="109" t="str">
        <f t="shared" si="144"/>
        <v>Sumqayıt</v>
      </c>
      <c r="G4518" s="110">
        <f t="shared" si="145"/>
        <v>50</v>
      </c>
    </row>
    <row r="4519" spans="1:7" x14ac:dyDescent="0.3">
      <c r="A4519" s="20" t="s">
        <v>1819</v>
      </c>
      <c r="B4519" s="102">
        <v>44766</v>
      </c>
      <c r="C4519" s="103">
        <v>0.17</v>
      </c>
      <c r="D4519" s="133">
        <v>3500</v>
      </c>
      <c r="E4519" s="108" t="str">
        <f>_xlfn.XLOOKUP($A4519,'Task3 Baza'!$A$2:$A$1999,'Task3 Baza'!$C$2:$C$1999,"non",0)</f>
        <v>Zaqatala</v>
      </c>
      <c r="F4519" s="109" t="str">
        <f t="shared" si="144"/>
        <v>Lənkəran</v>
      </c>
      <c r="G4519" s="110">
        <f t="shared" si="145"/>
        <v>42</v>
      </c>
    </row>
    <row r="4520" spans="1:7" x14ac:dyDescent="0.3">
      <c r="A4520" s="20" t="s">
        <v>1927</v>
      </c>
      <c r="B4520" s="102">
        <v>44447</v>
      </c>
      <c r="C4520" s="103">
        <v>0.23</v>
      </c>
      <c r="D4520" s="133">
        <v>5100</v>
      </c>
      <c r="E4520" s="108" t="str">
        <f>_xlfn.XLOOKUP($A4520,'Task3 Baza'!$A$2:$A$1999,'Task3 Baza'!$C$2:$C$1999,"non",0)</f>
        <v>Neftçala</v>
      </c>
      <c r="F4520" s="109" t="str">
        <f t="shared" si="144"/>
        <v>Gəncə</v>
      </c>
      <c r="G4520" s="110">
        <f t="shared" si="145"/>
        <v>20</v>
      </c>
    </row>
    <row r="4521" spans="1:7" x14ac:dyDescent="0.3">
      <c r="A4521" s="20" t="s">
        <v>1928</v>
      </c>
      <c r="B4521" s="102">
        <v>44486</v>
      </c>
      <c r="C4521" s="103">
        <v>0.14000000000000001</v>
      </c>
      <c r="D4521" s="133">
        <v>7700</v>
      </c>
      <c r="E4521" s="108" t="str">
        <f>_xlfn.XLOOKUP($A4521,'Task3 Baza'!$A$2:$A$1999,'Task3 Baza'!$C$2:$C$1999,"non",0)</f>
        <v>Balakən</v>
      </c>
      <c r="F4521" s="109" t="str">
        <f t="shared" si="144"/>
        <v>Bakı</v>
      </c>
      <c r="G4521" s="110">
        <f t="shared" si="145"/>
        <v>10</v>
      </c>
    </row>
    <row r="4522" spans="1:7" x14ac:dyDescent="0.3">
      <c r="A4522" s="20" t="s">
        <v>1158</v>
      </c>
      <c r="B4522" s="102">
        <v>44384</v>
      </c>
      <c r="C4522" s="103">
        <v>0.18</v>
      </c>
      <c r="D4522" s="133">
        <v>9500</v>
      </c>
      <c r="E4522" s="108" t="str">
        <f>_xlfn.XLOOKUP($A4522,'Task3 Baza'!$A$2:$A$1999,'Task3 Baza'!$C$2:$C$1999,"non",0)</f>
        <v>Sabirabad</v>
      </c>
      <c r="F4522" s="109" t="str">
        <f t="shared" si="144"/>
        <v>Gəncə</v>
      </c>
      <c r="G4522" s="110">
        <f t="shared" si="145"/>
        <v>20</v>
      </c>
    </row>
    <row r="4523" spans="1:7" x14ac:dyDescent="0.3">
      <c r="A4523" s="20" t="s">
        <v>1066</v>
      </c>
      <c r="B4523" s="102">
        <v>44027</v>
      </c>
      <c r="C4523" s="103">
        <v>0.21</v>
      </c>
      <c r="D4523" s="133">
        <v>8400</v>
      </c>
      <c r="E4523" s="108" t="str">
        <f>_xlfn.XLOOKUP($A4523,'Task3 Baza'!$A$2:$A$1999,'Task3 Baza'!$C$2:$C$1999,"non",0)</f>
        <v>Sumqayıt</v>
      </c>
      <c r="F4523" s="109" t="str">
        <f t="shared" si="144"/>
        <v>Gəncə</v>
      </c>
      <c r="G4523" s="110">
        <f t="shared" si="145"/>
        <v>20</v>
      </c>
    </row>
    <row r="4524" spans="1:7" x14ac:dyDescent="0.3">
      <c r="A4524" s="20" t="s">
        <v>1311</v>
      </c>
      <c r="B4524" s="102">
        <v>43572</v>
      </c>
      <c r="C4524" s="103">
        <v>0.24</v>
      </c>
      <c r="D4524" s="133">
        <v>2300</v>
      </c>
      <c r="E4524" s="108" t="str">
        <f>_xlfn.XLOOKUP($A4524,'Task3 Baza'!$A$2:$A$1999,'Task3 Baza'!$C$2:$C$1999,"non",0)</f>
        <v>Masallı</v>
      </c>
      <c r="F4524" s="109" t="str">
        <f t="shared" si="144"/>
        <v>Gəncə</v>
      </c>
      <c r="G4524" s="110">
        <f t="shared" si="145"/>
        <v>20</v>
      </c>
    </row>
    <row r="4525" spans="1:7" x14ac:dyDescent="0.3">
      <c r="A4525" s="20" t="s">
        <v>1892</v>
      </c>
      <c r="B4525" s="102">
        <v>44176</v>
      </c>
      <c r="C4525" s="103">
        <v>0.24</v>
      </c>
      <c r="D4525" s="133">
        <v>6900</v>
      </c>
      <c r="E4525" s="108" t="str">
        <f>_xlfn.XLOOKUP($A4525,'Task3 Baza'!$A$2:$A$1999,'Task3 Baza'!$C$2:$C$1999,"non",0)</f>
        <v>Qazax</v>
      </c>
      <c r="F4525" s="109" t="str">
        <f t="shared" si="144"/>
        <v>Sumqayıt</v>
      </c>
      <c r="G4525" s="110">
        <f t="shared" si="145"/>
        <v>50</v>
      </c>
    </row>
    <row r="4526" spans="1:7" x14ac:dyDescent="0.3">
      <c r="A4526" s="20" t="s">
        <v>1304</v>
      </c>
      <c r="B4526" s="102">
        <v>44191</v>
      </c>
      <c r="C4526" s="103">
        <v>0.17</v>
      </c>
      <c r="D4526" s="133">
        <v>9100</v>
      </c>
      <c r="E4526" s="108" t="str">
        <f>_xlfn.XLOOKUP($A4526,'Task3 Baza'!$A$2:$A$1999,'Task3 Baza'!$C$2:$C$1999,"non",0)</f>
        <v>Füzuli</v>
      </c>
      <c r="F4526" s="109" t="str">
        <f t="shared" si="144"/>
        <v>Sumqayıt</v>
      </c>
      <c r="G4526" s="110">
        <f t="shared" si="145"/>
        <v>50</v>
      </c>
    </row>
    <row r="4527" spans="1:7" x14ac:dyDescent="0.3">
      <c r="A4527" s="20" t="s">
        <v>1929</v>
      </c>
      <c r="B4527" s="102">
        <v>44359</v>
      </c>
      <c r="C4527" s="103">
        <v>0.14000000000000001</v>
      </c>
      <c r="D4527" s="133">
        <v>11000</v>
      </c>
      <c r="E4527" s="108" t="str">
        <f>_xlfn.XLOOKUP($A4527,'Task3 Baza'!$A$2:$A$1999,'Task3 Baza'!$C$2:$C$1999,"non",0)</f>
        <v>Şuşa</v>
      </c>
      <c r="F4527" s="109" t="str">
        <f t="shared" si="144"/>
        <v>Lənkəran</v>
      </c>
      <c r="G4527" s="110">
        <f t="shared" si="145"/>
        <v>42</v>
      </c>
    </row>
    <row r="4528" spans="1:7" x14ac:dyDescent="0.3">
      <c r="A4528" s="20" t="s">
        <v>547</v>
      </c>
      <c r="B4528" s="102">
        <v>44339</v>
      </c>
      <c r="C4528" s="103">
        <v>0.18</v>
      </c>
      <c r="D4528" s="133">
        <v>7800</v>
      </c>
      <c r="E4528" s="108" t="str">
        <f>_xlfn.XLOOKUP($A4528,'Task3 Baza'!$A$2:$A$1999,'Task3 Baza'!$C$2:$C$1999,"non",0)</f>
        <v>Ucar</v>
      </c>
      <c r="F4528" s="109" t="str">
        <f t="shared" si="144"/>
        <v>Lənkəran</v>
      </c>
      <c r="G4528" s="110">
        <f t="shared" si="145"/>
        <v>42</v>
      </c>
    </row>
    <row r="4529" spans="1:7" x14ac:dyDescent="0.3">
      <c r="A4529" s="20" t="s">
        <v>465</v>
      </c>
      <c r="B4529" s="102">
        <v>43989</v>
      </c>
      <c r="C4529" s="103">
        <v>0.18</v>
      </c>
      <c r="D4529" s="133">
        <v>7800</v>
      </c>
      <c r="E4529" s="108" t="str">
        <f>_xlfn.XLOOKUP($A4529,'Task3 Baza'!$A$2:$A$1999,'Task3 Baza'!$C$2:$C$1999,"non",0)</f>
        <v>Xızı</v>
      </c>
      <c r="F4529" s="109" t="str">
        <f t="shared" si="144"/>
        <v>Sumqayıt</v>
      </c>
      <c r="G4529" s="110">
        <f t="shared" si="145"/>
        <v>50</v>
      </c>
    </row>
    <row r="4530" spans="1:7" x14ac:dyDescent="0.3">
      <c r="A4530" s="20" t="s">
        <v>644</v>
      </c>
      <c r="B4530" s="102">
        <v>44550</v>
      </c>
      <c r="C4530" s="103">
        <v>0.17</v>
      </c>
      <c r="D4530" s="133">
        <v>6300</v>
      </c>
      <c r="E4530" s="108" t="str">
        <f>_xlfn.XLOOKUP($A4530,'Task3 Baza'!$A$2:$A$1999,'Task3 Baza'!$C$2:$C$1999,"non",0)</f>
        <v>Salyan</v>
      </c>
      <c r="F4530" s="109" t="str">
        <f t="shared" si="144"/>
        <v>Gəncə</v>
      </c>
      <c r="G4530" s="110">
        <f t="shared" si="145"/>
        <v>20</v>
      </c>
    </row>
    <row r="4531" spans="1:7" x14ac:dyDescent="0.3">
      <c r="A4531" s="20" t="s">
        <v>1904</v>
      </c>
      <c r="B4531" s="102">
        <v>43863</v>
      </c>
      <c r="C4531" s="103">
        <v>0.24</v>
      </c>
      <c r="D4531" s="133">
        <v>3600</v>
      </c>
      <c r="E4531" s="108" t="str">
        <f>_xlfn.XLOOKUP($A4531,'Task3 Baza'!$A$2:$A$1999,'Task3 Baza'!$C$2:$C$1999,"non",0)</f>
        <v>Goranboy</v>
      </c>
      <c r="F4531" s="109" t="str">
        <f t="shared" si="144"/>
        <v>Sumqayıt</v>
      </c>
      <c r="G4531" s="110">
        <f t="shared" si="145"/>
        <v>50</v>
      </c>
    </row>
    <row r="4532" spans="1:7" x14ac:dyDescent="0.3">
      <c r="A4532" s="20" t="s">
        <v>586</v>
      </c>
      <c r="B4532" s="102">
        <v>44309</v>
      </c>
      <c r="C4532" s="103">
        <v>0.18</v>
      </c>
      <c r="D4532" s="133">
        <v>8700</v>
      </c>
      <c r="E4532" s="108" t="str">
        <f>_xlfn.XLOOKUP($A4532,'Task3 Baza'!$A$2:$A$1999,'Task3 Baza'!$C$2:$C$1999,"non",0)</f>
        <v>İsmayıllı</v>
      </c>
      <c r="F4532" s="109" t="str">
        <f t="shared" si="144"/>
        <v>Sumqayıt</v>
      </c>
      <c r="G4532" s="110">
        <f t="shared" si="145"/>
        <v>50</v>
      </c>
    </row>
    <row r="4533" spans="1:7" x14ac:dyDescent="0.3">
      <c r="A4533" s="20" t="s">
        <v>295</v>
      </c>
      <c r="B4533" s="102">
        <v>44465</v>
      </c>
      <c r="C4533" s="103">
        <v>0.16</v>
      </c>
      <c r="D4533" s="133">
        <v>7200</v>
      </c>
      <c r="E4533" s="108" t="str">
        <f>_xlfn.XLOOKUP($A4533,'Task3 Baza'!$A$2:$A$1999,'Task3 Baza'!$C$2:$C$1999,"non",0)</f>
        <v>Ağdaş</v>
      </c>
      <c r="F4533" s="109" t="str">
        <f t="shared" si="144"/>
        <v>Bakı</v>
      </c>
      <c r="G4533" s="110">
        <f t="shared" si="145"/>
        <v>10</v>
      </c>
    </row>
    <row r="4534" spans="1:7" x14ac:dyDescent="0.3">
      <c r="A4534" s="20" t="s">
        <v>483</v>
      </c>
      <c r="B4534" s="102">
        <v>44695</v>
      </c>
      <c r="C4534" s="103">
        <v>0.18</v>
      </c>
      <c r="D4534" s="133">
        <v>9700</v>
      </c>
      <c r="E4534" s="108" t="str">
        <f>_xlfn.XLOOKUP($A4534,'Task3 Baza'!$A$2:$A$1999,'Task3 Baza'!$C$2:$C$1999,"non",0)</f>
        <v>Hacıqabul</v>
      </c>
      <c r="F4534" s="109" t="str">
        <f t="shared" si="144"/>
        <v>Sumqayıt</v>
      </c>
      <c r="G4534" s="110">
        <f t="shared" si="145"/>
        <v>50</v>
      </c>
    </row>
    <row r="4535" spans="1:7" x14ac:dyDescent="0.3">
      <c r="A4535" s="20" t="s">
        <v>1586</v>
      </c>
      <c r="B4535" s="102">
        <v>44253</v>
      </c>
      <c r="C4535" s="103">
        <v>0.23</v>
      </c>
      <c r="D4535" s="133">
        <v>8400</v>
      </c>
      <c r="E4535" s="108" t="str">
        <f>_xlfn.XLOOKUP($A4535,'Task3 Baza'!$A$2:$A$1999,'Task3 Baza'!$C$2:$C$1999,"non",0)</f>
        <v>Ağdaş</v>
      </c>
      <c r="F4535" s="109" t="str">
        <f t="shared" si="144"/>
        <v>Bakı</v>
      </c>
      <c r="G4535" s="110">
        <f t="shared" si="145"/>
        <v>10</v>
      </c>
    </row>
    <row r="4536" spans="1:7" x14ac:dyDescent="0.3">
      <c r="A4536" s="20" t="s">
        <v>1645</v>
      </c>
      <c r="B4536" s="102">
        <v>44780</v>
      </c>
      <c r="C4536" s="103">
        <v>0.19</v>
      </c>
      <c r="D4536" s="133">
        <v>1300</v>
      </c>
      <c r="E4536" s="108" t="str">
        <f>_xlfn.XLOOKUP($A4536,'Task3 Baza'!$A$2:$A$1999,'Task3 Baza'!$C$2:$C$1999,"non",0)</f>
        <v>Yardımlı</v>
      </c>
      <c r="F4536" s="109" t="str">
        <f t="shared" si="144"/>
        <v>Lənkəran</v>
      </c>
      <c r="G4536" s="110">
        <f t="shared" si="145"/>
        <v>42</v>
      </c>
    </row>
    <row r="4537" spans="1:7" x14ac:dyDescent="0.3">
      <c r="A4537" s="20" t="s">
        <v>319</v>
      </c>
      <c r="B4537" s="102">
        <v>44252</v>
      </c>
      <c r="C4537" s="103">
        <v>0.22</v>
      </c>
      <c r="D4537" s="133">
        <v>4300</v>
      </c>
      <c r="E4537" s="108" t="str">
        <f>_xlfn.XLOOKUP($A4537,'Task3 Baza'!$A$2:$A$1999,'Task3 Baza'!$C$2:$C$1999,"non",0)</f>
        <v>Cəlilabad</v>
      </c>
      <c r="F4537" s="109" t="str">
        <f t="shared" si="144"/>
        <v>Bakı</v>
      </c>
      <c r="G4537" s="110">
        <f t="shared" si="145"/>
        <v>10</v>
      </c>
    </row>
    <row r="4538" spans="1:7" x14ac:dyDescent="0.3">
      <c r="A4538" s="20" t="s">
        <v>1295</v>
      </c>
      <c r="B4538" s="102">
        <v>43825</v>
      </c>
      <c r="C4538" s="103">
        <v>0.16</v>
      </c>
      <c r="D4538" s="133">
        <v>11800</v>
      </c>
      <c r="E4538" s="108" t="str">
        <f>_xlfn.XLOOKUP($A4538,'Task3 Baza'!$A$2:$A$1999,'Task3 Baza'!$C$2:$C$1999,"non",0)</f>
        <v>Sədərək</v>
      </c>
      <c r="F4538" s="109" t="str">
        <f t="shared" si="144"/>
        <v>Gəncə</v>
      </c>
      <c r="G4538" s="110">
        <f t="shared" si="145"/>
        <v>20</v>
      </c>
    </row>
    <row r="4539" spans="1:7" x14ac:dyDescent="0.3">
      <c r="A4539" s="20" t="s">
        <v>752</v>
      </c>
      <c r="B4539" s="102">
        <v>44438</v>
      </c>
      <c r="C4539" s="103">
        <v>0.16</v>
      </c>
      <c r="D4539" s="133">
        <v>4300</v>
      </c>
      <c r="E4539" s="108" t="str">
        <f>_xlfn.XLOOKUP($A4539,'Task3 Baza'!$A$2:$A$1999,'Task3 Baza'!$C$2:$C$1999,"non",0)</f>
        <v>Zaqatala</v>
      </c>
      <c r="F4539" s="109" t="str">
        <f t="shared" si="144"/>
        <v>Lənkəran</v>
      </c>
      <c r="G4539" s="110">
        <f t="shared" si="145"/>
        <v>42</v>
      </c>
    </row>
    <row r="4540" spans="1:7" x14ac:dyDescent="0.3">
      <c r="A4540" s="20" t="s">
        <v>1221</v>
      </c>
      <c r="B4540" s="102">
        <v>44555</v>
      </c>
      <c r="C4540" s="103">
        <v>0.18</v>
      </c>
      <c r="D4540" s="133">
        <v>2600</v>
      </c>
      <c r="E4540" s="108" t="str">
        <f>_xlfn.XLOOKUP($A4540,'Task3 Baza'!$A$2:$A$1999,'Task3 Baza'!$C$2:$C$1999,"non",0)</f>
        <v>Xızı</v>
      </c>
      <c r="F4540" s="109" t="str">
        <f t="shared" si="144"/>
        <v>Sumqayıt</v>
      </c>
      <c r="G4540" s="110">
        <f t="shared" si="145"/>
        <v>50</v>
      </c>
    </row>
    <row r="4541" spans="1:7" x14ac:dyDescent="0.3">
      <c r="A4541" s="20" t="s">
        <v>283</v>
      </c>
      <c r="B4541" s="102">
        <v>44424</v>
      </c>
      <c r="C4541" s="103">
        <v>0.23</v>
      </c>
      <c r="D4541" s="133">
        <v>11500</v>
      </c>
      <c r="E4541" s="108" t="str">
        <f>_xlfn.XLOOKUP($A4541,'Task3 Baza'!$A$2:$A$1999,'Task3 Baza'!$C$2:$C$1999,"non",0)</f>
        <v>Saatlı</v>
      </c>
      <c r="F4541" s="109" t="str">
        <f t="shared" si="144"/>
        <v>Gəncə</v>
      </c>
      <c r="G4541" s="110">
        <f t="shared" si="145"/>
        <v>20</v>
      </c>
    </row>
    <row r="4542" spans="1:7" x14ac:dyDescent="0.3">
      <c r="A4542" s="20" t="s">
        <v>203</v>
      </c>
      <c r="B4542" s="102">
        <v>43713</v>
      </c>
      <c r="C4542" s="103">
        <v>0.23</v>
      </c>
      <c r="D4542" s="133">
        <v>5700</v>
      </c>
      <c r="E4542" s="108" t="str">
        <f>_xlfn.XLOOKUP($A4542,'Task3 Baza'!$A$2:$A$1999,'Task3 Baza'!$C$2:$C$1999,"non",0)</f>
        <v>Yevlax</v>
      </c>
      <c r="F4542" s="109" t="str">
        <f t="shared" si="144"/>
        <v>Lənkəran</v>
      </c>
      <c r="G4542" s="110">
        <f t="shared" si="145"/>
        <v>42</v>
      </c>
    </row>
    <row r="4543" spans="1:7" x14ac:dyDescent="0.3">
      <c r="A4543" s="20" t="s">
        <v>681</v>
      </c>
      <c r="B4543" s="102">
        <v>43589</v>
      </c>
      <c r="C4543" s="103">
        <v>0.19</v>
      </c>
      <c r="D4543" s="133">
        <v>9300</v>
      </c>
      <c r="E4543" s="108" t="str">
        <f>_xlfn.XLOOKUP($A4543,'Task3 Baza'!$A$2:$A$1999,'Task3 Baza'!$C$2:$C$1999,"non",0)</f>
        <v>Ağsu</v>
      </c>
      <c r="F4543" s="109" t="str">
        <f t="shared" si="144"/>
        <v>Bakı</v>
      </c>
      <c r="G4543" s="110">
        <f t="shared" si="145"/>
        <v>10</v>
      </c>
    </row>
    <row r="4544" spans="1:7" x14ac:dyDescent="0.3">
      <c r="A4544" s="20" t="s">
        <v>1732</v>
      </c>
      <c r="B4544" s="102">
        <v>44284</v>
      </c>
      <c r="C4544" s="103">
        <v>0.22</v>
      </c>
      <c r="D4544" s="133">
        <v>11300</v>
      </c>
      <c r="E4544" s="108" t="str">
        <f>_xlfn.XLOOKUP($A4544,'Task3 Baza'!$A$2:$A$1999,'Task3 Baza'!$C$2:$C$1999,"non",0)</f>
        <v>İmişli</v>
      </c>
      <c r="F4544" s="109" t="str">
        <f t="shared" si="144"/>
        <v>Sumqayıt</v>
      </c>
      <c r="G4544" s="110">
        <f t="shared" si="145"/>
        <v>50</v>
      </c>
    </row>
    <row r="4545" spans="1:7" x14ac:dyDescent="0.3">
      <c r="A4545" s="20" t="s">
        <v>269</v>
      </c>
      <c r="B4545" s="102">
        <v>43862</v>
      </c>
      <c r="C4545" s="103">
        <v>0.17</v>
      </c>
      <c r="D4545" s="133">
        <v>11000</v>
      </c>
      <c r="E4545" s="108" t="str">
        <f>_xlfn.XLOOKUP($A4545,'Task3 Baza'!$A$2:$A$1999,'Task3 Baza'!$C$2:$C$1999,"non",0)</f>
        <v>Xocalı</v>
      </c>
      <c r="F4545" s="109" t="str">
        <f t="shared" si="144"/>
        <v>Sumqayıt</v>
      </c>
      <c r="G4545" s="110">
        <f t="shared" si="145"/>
        <v>50</v>
      </c>
    </row>
    <row r="4546" spans="1:7" x14ac:dyDescent="0.3">
      <c r="A4546" s="20" t="s">
        <v>727</v>
      </c>
      <c r="B4546" s="102">
        <v>44200</v>
      </c>
      <c r="C4546" s="103">
        <v>0.2</v>
      </c>
      <c r="D4546" s="133">
        <v>6400</v>
      </c>
      <c r="E4546" s="108" t="str">
        <f>_xlfn.XLOOKUP($A4546,'Task3 Baza'!$A$2:$A$1999,'Task3 Baza'!$C$2:$C$1999,"non",0)</f>
        <v>Zərdab</v>
      </c>
      <c r="F4546" s="109" t="str">
        <f t="shared" ref="F4546:F4609" si="146">VLOOKUP($E4546,$I$3:$K$75,2,0)</f>
        <v>Lənkəran</v>
      </c>
      <c r="G4546" s="110">
        <f t="shared" ref="G4546:G4609" si="147">VLOOKUP(VLOOKUP($E4546,$I$3:$J$75,2,0),$L$3:$M$6,2,0)</f>
        <v>42</v>
      </c>
    </row>
    <row r="4547" spans="1:7" x14ac:dyDescent="0.3">
      <c r="A4547" s="20" t="s">
        <v>1263</v>
      </c>
      <c r="B4547" s="102">
        <v>43591</v>
      </c>
      <c r="C4547" s="103">
        <v>0.17</v>
      </c>
      <c r="D4547" s="133">
        <v>2100</v>
      </c>
      <c r="E4547" s="108" t="str">
        <f>_xlfn.XLOOKUP($A4547,'Task3 Baza'!$A$2:$A$1999,'Task3 Baza'!$C$2:$C$1999,"non",0)</f>
        <v>Kürdəmir</v>
      </c>
      <c r="F4547" s="109" t="str">
        <f t="shared" si="146"/>
        <v>Sumqayıt</v>
      </c>
      <c r="G4547" s="110">
        <f t="shared" si="147"/>
        <v>50</v>
      </c>
    </row>
    <row r="4548" spans="1:7" x14ac:dyDescent="0.3">
      <c r="A4548" s="20" t="s">
        <v>1801</v>
      </c>
      <c r="B4548" s="102">
        <v>44248</v>
      </c>
      <c r="C4548" s="103">
        <v>0.23</v>
      </c>
      <c r="D4548" s="133">
        <v>11600</v>
      </c>
      <c r="E4548" s="108" t="str">
        <f>_xlfn.XLOOKUP($A4548,'Task3 Baza'!$A$2:$A$1999,'Task3 Baza'!$C$2:$C$1999,"non",0)</f>
        <v>Zaqatala</v>
      </c>
      <c r="F4548" s="109" t="str">
        <f t="shared" si="146"/>
        <v>Lənkəran</v>
      </c>
      <c r="G4548" s="110">
        <f t="shared" si="147"/>
        <v>42</v>
      </c>
    </row>
    <row r="4549" spans="1:7" x14ac:dyDescent="0.3">
      <c r="A4549" s="20" t="s">
        <v>1214</v>
      </c>
      <c r="B4549" s="102">
        <v>44330</v>
      </c>
      <c r="C4549" s="103">
        <v>0.24</v>
      </c>
      <c r="D4549" s="133">
        <v>10700</v>
      </c>
      <c r="E4549" s="108" t="str">
        <f>_xlfn.XLOOKUP($A4549,'Task3 Baza'!$A$2:$A$1999,'Task3 Baza'!$C$2:$C$1999,"non",0)</f>
        <v>Füzuli</v>
      </c>
      <c r="F4549" s="109" t="str">
        <f t="shared" si="146"/>
        <v>Sumqayıt</v>
      </c>
      <c r="G4549" s="110">
        <f t="shared" si="147"/>
        <v>50</v>
      </c>
    </row>
    <row r="4550" spans="1:7" x14ac:dyDescent="0.3">
      <c r="A4550" s="20" t="s">
        <v>770</v>
      </c>
      <c r="B4550" s="102">
        <v>44503</v>
      </c>
      <c r="C4550" s="103">
        <v>0.19</v>
      </c>
      <c r="D4550" s="133">
        <v>2900</v>
      </c>
      <c r="E4550" s="108" t="str">
        <f>_xlfn.XLOOKUP($A4550,'Task3 Baza'!$A$2:$A$1999,'Task3 Baza'!$C$2:$C$1999,"non",0)</f>
        <v>Siyəzən</v>
      </c>
      <c r="F4550" s="109" t="str">
        <f t="shared" si="146"/>
        <v>Gəncə</v>
      </c>
      <c r="G4550" s="110">
        <f t="shared" si="147"/>
        <v>20</v>
      </c>
    </row>
    <row r="4551" spans="1:7" x14ac:dyDescent="0.3">
      <c r="A4551" s="20" t="s">
        <v>995</v>
      </c>
      <c r="B4551" s="102">
        <v>43926</v>
      </c>
      <c r="C4551" s="103">
        <v>0.21</v>
      </c>
      <c r="D4551" s="133">
        <v>12900</v>
      </c>
      <c r="E4551" s="108" t="str">
        <f>_xlfn.XLOOKUP($A4551,'Task3 Baza'!$A$2:$A$1999,'Task3 Baza'!$C$2:$C$1999,"non",0)</f>
        <v>Gədəbəy</v>
      </c>
      <c r="F4551" s="109" t="str">
        <f t="shared" si="146"/>
        <v>Sumqayıt</v>
      </c>
      <c r="G4551" s="110">
        <f t="shared" si="147"/>
        <v>50</v>
      </c>
    </row>
    <row r="4552" spans="1:7" x14ac:dyDescent="0.3">
      <c r="A4552" s="20" t="s">
        <v>1445</v>
      </c>
      <c r="B4552" s="102">
        <v>44803</v>
      </c>
      <c r="C4552" s="103">
        <v>0.16</v>
      </c>
      <c r="D4552" s="133">
        <v>11100</v>
      </c>
      <c r="E4552" s="108" t="str">
        <f>_xlfn.XLOOKUP($A4552,'Task3 Baza'!$A$2:$A$1999,'Task3 Baza'!$C$2:$C$1999,"non",0)</f>
        <v>Quba</v>
      </c>
      <c r="F4552" s="109" t="str">
        <f t="shared" si="146"/>
        <v>Gəncə</v>
      </c>
      <c r="G4552" s="110">
        <f t="shared" si="147"/>
        <v>20</v>
      </c>
    </row>
    <row r="4553" spans="1:7" x14ac:dyDescent="0.3">
      <c r="A4553" s="20" t="s">
        <v>896</v>
      </c>
      <c r="B4553" s="102">
        <v>44395</v>
      </c>
      <c r="C4553" s="103">
        <v>0.23</v>
      </c>
      <c r="D4553" s="133">
        <v>1900</v>
      </c>
      <c r="E4553" s="108" t="str">
        <f>_xlfn.XLOOKUP($A4553,'Task3 Baza'!$A$2:$A$1999,'Task3 Baza'!$C$2:$C$1999,"non",0)</f>
        <v>Balakən</v>
      </c>
      <c r="F4553" s="109" t="str">
        <f t="shared" si="146"/>
        <v>Bakı</v>
      </c>
      <c r="G4553" s="110">
        <f t="shared" si="147"/>
        <v>10</v>
      </c>
    </row>
    <row r="4554" spans="1:7" x14ac:dyDescent="0.3">
      <c r="A4554" s="20" t="s">
        <v>646</v>
      </c>
      <c r="B4554" s="102">
        <v>43873</v>
      </c>
      <c r="C4554" s="103">
        <v>0.18</v>
      </c>
      <c r="D4554" s="133">
        <v>6900</v>
      </c>
      <c r="E4554" s="108" t="str">
        <f>_xlfn.XLOOKUP($A4554,'Task3 Baza'!$A$2:$A$1999,'Task3 Baza'!$C$2:$C$1999,"non",0)</f>
        <v>Culfa</v>
      </c>
      <c r="F4554" s="109" t="str">
        <f t="shared" si="146"/>
        <v>Bakı</v>
      </c>
      <c r="G4554" s="110">
        <f t="shared" si="147"/>
        <v>10</v>
      </c>
    </row>
    <row r="4555" spans="1:7" x14ac:dyDescent="0.3">
      <c r="A4555" s="20" t="s">
        <v>1836</v>
      </c>
      <c r="B4555" s="102">
        <v>44438</v>
      </c>
      <c r="C4555" s="103">
        <v>0.19</v>
      </c>
      <c r="D4555" s="133">
        <v>1200</v>
      </c>
      <c r="E4555" s="108" t="str">
        <f>_xlfn.XLOOKUP($A4555,'Task3 Baza'!$A$2:$A$1999,'Task3 Baza'!$C$2:$C$1999,"non",0)</f>
        <v>Şuşa</v>
      </c>
      <c r="F4555" s="109" t="str">
        <f t="shared" si="146"/>
        <v>Lənkəran</v>
      </c>
      <c r="G4555" s="110">
        <f t="shared" si="147"/>
        <v>42</v>
      </c>
    </row>
    <row r="4556" spans="1:7" x14ac:dyDescent="0.3">
      <c r="A4556" s="20" t="s">
        <v>563</v>
      </c>
      <c r="B4556" s="102">
        <v>44045</v>
      </c>
      <c r="C4556" s="103">
        <v>0.21</v>
      </c>
      <c r="D4556" s="133">
        <v>10700</v>
      </c>
      <c r="E4556" s="108" t="str">
        <f>_xlfn.XLOOKUP($A4556,'Task3 Baza'!$A$2:$A$1999,'Task3 Baza'!$C$2:$C$1999,"non",0)</f>
        <v>Zərdab</v>
      </c>
      <c r="F4556" s="109" t="str">
        <f t="shared" si="146"/>
        <v>Lənkəran</v>
      </c>
      <c r="G4556" s="110">
        <f t="shared" si="147"/>
        <v>42</v>
      </c>
    </row>
    <row r="4557" spans="1:7" x14ac:dyDescent="0.3">
      <c r="A4557" s="20" t="s">
        <v>1197</v>
      </c>
      <c r="B4557" s="102">
        <v>44178</v>
      </c>
      <c r="C4557" s="103">
        <v>0.18</v>
      </c>
      <c r="D4557" s="133">
        <v>11600</v>
      </c>
      <c r="E4557" s="108" t="str">
        <f>_xlfn.XLOOKUP($A4557,'Task3 Baza'!$A$2:$A$1999,'Task3 Baza'!$C$2:$C$1999,"non",0)</f>
        <v>İmişli</v>
      </c>
      <c r="F4557" s="109" t="str">
        <f t="shared" si="146"/>
        <v>Sumqayıt</v>
      </c>
      <c r="G4557" s="110">
        <f t="shared" si="147"/>
        <v>50</v>
      </c>
    </row>
    <row r="4558" spans="1:7" x14ac:dyDescent="0.3">
      <c r="A4558" s="20" t="s">
        <v>406</v>
      </c>
      <c r="B4558" s="102">
        <v>44157</v>
      </c>
      <c r="C4558" s="103">
        <v>0.21</v>
      </c>
      <c r="D4558" s="133">
        <v>3500</v>
      </c>
      <c r="E4558" s="108" t="str">
        <f>_xlfn.XLOOKUP($A4558,'Task3 Baza'!$A$2:$A$1999,'Task3 Baza'!$C$2:$C$1999,"non",0)</f>
        <v>Qax</v>
      </c>
      <c r="F4558" s="109" t="str">
        <f t="shared" si="146"/>
        <v>Sumqayıt</v>
      </c>
      <c r="G4558" s="110">
        <f t="shared" si="147"/>
        <v>50</v>
      </c>
    </row>
    <row r="4559" spans="1:7" x14ac:dyDescent="0.3">
      <c r="A4559" s="20" t="s">
        <v>537</v>
      </c>
      <c r="B4559" s="102">
        <v>43744</v>
      </c>
      <c r="C4559" s="103">
        <v>0.21</v>
      </c>
      <c r="D4559" s="133">
        <v>12900</v>
      </c>
      <c r="E4559" s="108" t="str">
        <f>_xlfn.XLOOKUP($A4559,'Task3 Baza'!$A$2:$A$1999,'Task3 Baza'!$C$2:$C$1999,"non",0)</f>
        <v>Göygöl</v>
      </c>
      <c r="F4559" s="109" t="str">
        <f t="shared" si="146"/>
        <v>Sumqayıt</v>
      </c>
      <c r="G4559" s="110">
        <f t="shared" si="147"/>
        <v>50</v>
      </c>
    </row>
    <row r="4560" spans="1:7" x14ac:dyDescent="0.3">
      <c r="A4560" s="20" t="s">
        <v>1534</v>
      </c>
      <c r="B4560" s="102">
        <v>44520</v>
      </c>
      <c r="C4560" s="103">
        <v>0.2</v>
      </c>
      <c r="D4560" s="133">
        <v>8000</v>
      </c>
      <c r="E4560" s="108" t="str">
        <f>_xlfn.XLOOKUP($A4560,'Task3 Baza'!$A$2:$A$1999,'Task3 Baza'!$C$2:$C$1999,"non",0)</f>
        <v>Samux</v>
      </c>
      <c r="F4560" s="109" t="str">
        <f t="shared" si="146"/>
        <v>Gəncə</v>
      </c>
      <c r="G4560" s="110">
        <f t="shared" si="147"/>
        <v>20</v>
      </c>
    </row>
    <row r="4561" spans="1:7" x14ac:dyDescent="0.3">
      <c r="A4561" s="20" t="s">
        <v>304</v>
      </c>
      <c r="B4561" s="102">
        <v>44070</v>
      </c>
      <c r="C4561" s="103">
        <v>0.16</v>
      </c>
      <c r="D4561" s="133">
        <v>5200</v>
      </c>
      <c r="E4561" s="108" t="str">
        <f>_xlfn.XLOOKUP($A4561,'Task3 Baza'!$A$2:$A$1999,'Task3 Baza'!$C$2:$C$1999,"non",0)</f>
        <v>Naxçıvan</v>
      </c>
      <c r="F4561" s="109" t="str">
        <f t="shared" si="146"/>
        <v>Gəncə</v>
      </c>
      <c r="G4561" s="110">
        <f t="shared" si="147"/>
        <v>20</v>
      </c>
    </row>
    <row r="4562" spans="1:7" x14ac:dyDescent="0.3">
      <c r="A4562" s="20" t="s">
        <v>1053</v>
      </c>
      <c r="B4562" s="102">
        <v>44819</v>
      </c>
      <c r="C4562" s="103">
        <v>0.18</v>
      </c>
      <c r="D4562" s="133">
        <v>11700</v>
      </c>
      <c r="E4562" s="108" t="str">
        <f>_xlfn.XLOOKUP($A4562,'Task3 Baza'!$A$2:$A$1999,'Task3 Baza'!$C$2:$C$1999,"non",0)</f>
        <v>Zərdab</v>
      </c>
      <c r="F4562" s="109" t="str">
        <f t="shared" si="146"/>
        <v>Lənkəran</v>
      </c>
      <c r="G4562" s="110">
        <f t="shared" si="147"/>
        <v>42</v>
      </c>
    </row>
    <row r="4563" spans="1:7" x14ac:dyDescent="0.3">
      <c r="A4563" s="20" t="s">
        <v>1930</v>
      </c>
      <c r="B4563" s="102">
        <v>44118</v>
      </c>
      <c r="C4563" s="103">
        <v>0.2</v>
      </c>
      <c r="D4563" s="133">
        <v>7600</v>
      </c>
      <c r="E4563" s="108" t="str">
        <f>_xlfn.XLOOKUP($A4563,'Task3 Baza'!$A$2:$A$1999,'Task3 Baza'!$C$2:$C$1999,"non",0)</f>
        <v>Qobustan</v>
      </c>
      <c r="F4563" s="109" t="str">
        <f t="shared" si="146"/>
        <v>Gəncə</v>
      </c>
      <c r="G4563" s="110">
        <f t="shared" si="147"/>
        <v>20</v>
      </c>
    </row>
    <row r="4564" spans="1:7" x14ac:dyDescent="0.3">
      <c r="A4564" s="20" t="s">
        <v>445</v>
      </c>
      <c r="B4564" s="102">
        <v>44384</v>
      </c>
      <c r="C4564" s="103">
        <v>0.16</v>
      </c>
      <c r="D4564" s="133">
        <v>12900</v>
      </c>
      <c r="E4564" s="108" t="str">
        <f>_xlfn.XLOOKUP($A4564,'Task3 Baza'!$A$2:$A$1999,'Task3 Baza'!$C$2:$C$1999,"non",0)</f>
        <v>Yevlax</v>
      </c>
      <c r="F4564" s="109" t="str">
        <f t="shared" si="146"/>
        <v>Lənkəran</v>
      </c>
      <c r="G4564" s="110">
        <f t="shared" si="147"/>
        <v>42</v>
      </c>
    </row>
    <row r="4565" spans="1:7" x14ac:dyDescent="0.3">
      <c r="A4565" s="20" t="s">
        <v>1325</v>
      </c>
      <c r="B4565" s="102">
        <v>44332</v>
      </c>
      <c r="C4565" s="103">
        <v>0.23</v>
      </c>
      <c r="D4565" s="133">
        <v>5900</v>
      </c>
      <c r="E4565" s="108" t="str">
        <f>_xlfn.XLOOKUP($A4565,'Task3 Baza'!$A$2:$A$1999,'Task3 Baza'!$C$2:$C$1999,"non",0)</f>
        <v>Sumqayıt</v>
      </c>
      <c r="F4565" s="109" t="str">
        <f t="shared" si="146"/>
        <v>Gəncə</v>
      </c>
      <c r="G4565" s="110">
        <f t="shared" si="147"/>
        <v>20</v>
      </c>
    </row>
    <row r="4566" spans="1:7" x14ac:dyDescent="0.3">
      <c r="A4566" s="20" t="s">
        <v>1660</v>
      </c>
      <c r="B4566" s="102">
        <v>44217</v>
      </c>
      <c r="C4566" s="103">
        <v>0.15</v>
      </c>
      <c r="D4566" s="133">
        <v>7700</v>
      </c>
      <c r="E4566" s="108" t="str">
        <f>_xlfn.XLOOKUP($A4566,'Task3 Baza'!$A$2:$A$1999,'Task3 Baza'!$C$2:$C$1999,"non",0)</f>
        <v>Ağdam</v>
      </c>
      <c r="F4566" s="109" t="str">
        <f t="shared" si="146"/>
        <v>Bakı</v>
      </c>
      <c r="G4566" s="110">
        <f t="shared" si="147"/>
        <v>10</v>
      </c>
    </row>
    <row r="4567" spans="1:7" x14ac:dyDescent="0.3">
      <c r="A4567" s="20" t="s">
        <v>700</v>
      </c>
      <c r="B4567" s="102">
        <v>44137</v>
      </c>
      <c r="C4567" s="103">
        <v>0.17</v>
      </c>
      <c r="D4567" s="133">
        <v>8600</v>
      </c>
      <c r="E4567" s="108" t="str">
        <f>_xlfn.XLOOKUP($A4567,'Task3 Baza'!$A$2:$A$1999,'Task3 Baza'!$C$2:$C$1999,"non",0)</f>
        <v>Masallı</v>
      </c>
      <c r="F4567" s="109" t="str">
        <f t="shared" si="146"/>
        <v>Gəncə</v>
      </c>
      <c r="G4567" s="110">
        <f t="shared" si="147"/>
        <v>20</v>
      </c>
    </row>
    <row r="4568" spans="1:7" x14ac:dyDescent="0.3">
      <c r="A4568" s="20" t="s">
        <v>1077</v>
      </c>
      <c r="B4568" s="102">
        <v>43714</v>
      </c>
      <c r="C4568" s="103">
        <v>0.24</v>
      </c>
      <c r="D4568" s="133">
        <v>9800</v>
      </c>
      <c r="E4568" s="108" t="str">
        <f>_xlfn.XLOOKUP($A4568,'Task3 Baza'!$A$2:$A$1999,'Task3 Baza'!$C$2:$C$1999,"non",0)</f>
        <v>Samux</v>
      </c>
      <c r="F4568" s="109" t="str">
        <f t="shared" si="146"/>
        <v>Gəncə</v>
      </c>
      <c r="G4568" s="110">
        <f t="shared" si="147"/>
        <v>20</v>
      </c>
    </row>
    <row r="4569" spans="1:7" x14ac:dyDescent="0.3">
      <c r="A4569" s="20" t="s">
        <v>1424</v>
      </c>
      <c r="B4569" s="102">
        <v>43644</v>
      </c>
      <c r="C4569" s="103">
        <v>0.17</v>
      </c>
      <c r="D4569" s="133">
        <v>4500</v>
      </c>
      <c r="E4569" s="108" t="str">
        <f>_xlfn.XLOOKUP($A4569,'Task3 Baza'!$A$2:$A$1999,'Task3 Baza'!$C$2:$C$1999,"non",0)</f>
        <v>İsmayıllı</v>
      </c>
      <c r="F4569" s="109" t="str">
        <f t="shared" si="146"/>
        <v>Sumqayıt</v>
      </c>
      <c r="G4569" s="110">
        <f t="shared" si="147"/>
        <v>50</v>
      </c>
    </row>
    <row r="4570" spans="1:7" x14ac:dyDescent="0.3">
      <c r="A4570" s="20" t="s">
        <v>1931</v>
      </c>
      <c r="B4570" s="102">
        <v>44162</v>
      </c>
      <c r="C4570" s="103">
        <v>0.16</v>
      </c>
      <c r="D4570" s="133">
        <v>1200</v>
      </c>
      <c r="E4570" s="108" t="str">
        <f>_xlfn.XLOOKUP($A4570,'Task3 Baza'!$A$2:$A$1999,'Task3 Baza'!$C$2:$C$1999,"non",0)</f>
        <v>Culfa</v>
      </c>
      <c r="F4570" s="109" t="str">
        <f t="shared" si="146"/>
        <v>Bakı</v>
      </c>
      <c r="G4570" s="110">
        <f t="shared" si="147"/>
        <v>10</v>
      </c>
    </row>
    <row r="4571" spans="1:7" x14ac:dyDescent="0.3">
      <c r="A4571" s="20" t="s">
        <v>1234</v>
      </c>
      <c r="B4571" s="102">
        <v>43785</v>
      </c>
      <c r="C4571" s="103">
        <v>0.21</v>
      </c>
      <c r="D4571" s="133">
        <v>5100</v>
      </c>
      <c r="E4571" s="108" t="str">
        <f>_xlfn.XLOOKUP($A4571,'Task3 Baza'!$A$2:$A$1999,'Task3 Baza'!$C$2:$C$1999,"non",0)</f>
        <v>Ağsu</v>
      </c>
      <c r="F4571" s="109" t="str">
        <f t="shared" si="146"/>
        <v>Bakı</v>
      </c>
      <c r="G4571" s="110">
        <f t="shared" si="147"/>
        <v>10</v>
      </c>
    </row>
    <row r="4572" spans="1:7" x14ac:dyDescent="0.3">
      <c r="A4572" s="20" t="s">
        <v>675</v>
      </c>
      <c r="B4572" s="102">
        <v>44314</v>
      </c>
      <c r="C4572" s="103">
        <v>0.22</v>
      </c>
      <c r="D4572" s="133">
        <v>3000</v>
      </c>
      <c r="E4572" s="108" t="str">
        <f>_xlfn.XLOOKUP($A4572,'Task3 Baza'!$A$2:$A$1999,'Task3 Baza'!$C$2:$C$1999,"non",0)</f>
        <v>Daşkəsən</v>
      </c>
      <c r="F4572" s="109" t="str">
        <f t="shared" si="146"/>
        <v>Bakı</v>
      </c>
      <c r="G4572" s="110">
        <f t="shared" si="147"/>
        <v>10</v>
      </c>
    </row>
    <row r="4573" spans="1:7" x14ac:dyDescent="0.3">
      <c r="A4573" s="20" t="s">
        <v>1280</v>
      </c>
      <c r="B4573" s="102">
        <v>44007</v>
      </c>
      <c r="C4573" s="103">
        <v>0.18</v>
      </c>
      <c r="D4573" s="133">
        <v>10300</v>
      </c>
      <c r="E4573" s="108" t="str">
        <f>_xlfn.XLOOKUP($A4573,'Task3 Baza'!$A$2:$A$1999,'Task3 Baza'!$C$2:$C$1999,"non",0)</f>
        <v>Samux</v>
      </c>
      <c r="F4573" s="109" t="str">
        <f t="shared" si="146"/>
        <v>Gəncə</v>
      </c>
      <c r="G4573" s="110">
        <f t="shared" si="147"/>
        <v>20</v>
      </c>
    </row>
    <row r="4574" spans="1:7" x14ac:dyDescent="0.3">
      <c r="A4574" s="20" t="s">
        <v>1434</v>
      </c>
      <c r="B4574" s="102">
        <v>43657</v>
      </c>
      <c r="C4574" s="103">
        <v>0.14000000000000001</v>
      </c>
      <c r="D4574" s="133">
        <v>12300</v>
      </c>
      <c r="E4574" s="108" t="str">
        <f>_xlfn.XLOOKUP($A4574,'Task3 Baza'!$A$2:$A$1999,'Task3 Baza'!$C$2:$C$1999,"non",0)</f>
        <v>Qax</v>
      </c>
      <c r="F4574" s="109" t="str">
        <f t="shared" si="146"/>
        <v>Sumqayıt</v>
      </c>
      <c r="G4574" s="110">
        <f t="shared" si="147"/>
        <v>50</v>
      </c>
    </row>
    <row r="4575" spans="1:7" x14ac:dyDescent="0.3">
      <c r="A4575" s="20" t="s">
        <v>1219</v>
      </c>
      <c r="B4575" s="102">
        <v>44013</v>
      </c>
      <c r="C4575" s="103">
        <v>0.23</v>
      </c>
      <c r="D4575" s="133">
        <v>9200</v>
      </c>
      <c r="E4575" s="108" t="str">
        <f>_xlfn.XLOOKUP($A4575,'Task3 Baza'!$A$2:$A$1999,'Task3 Baza'!$C$2:$C$1999,"non",0)</f>
        <v>Şabran</v>
      </c>
      <c r="F4575" s="109" t="str">
        <f t="shared" si="146"/>
        <v>Gəncə</v>
      </c>
      <c r="G4575" s="110">
        <f t="shared" si="147"/>
        <v>20</v>
      </c>
    </row>
    <row r="4576" spans="1:7" x14ac:dyDescent="0.3">
      <c r="A4576" s="20" t="s">
        <v>254</v>
      </c>
      <c r="B4576" s="102">
        <v>44599</v>
      </c>
      <c r="C4576" s="103">
        <v>0.15</v>
      </c>
      <c r="D4576" s="133">
        <v>6200</v>
      </c>
      <c r="E4576" s="108" t="str">
        <f>_xlfn.XLOOKUP($A4576,'Task3 Baza'!$A$2:$A$1999,'Task3 Baza'!$C$2:$C$1999,"non",0)</f>
        <v>Kəlbəcər</v>
      </c>
      <c r="F4576" s="109" t="str">
        <f t="shared" si="146"/>
        <v>Sumqayıt</v>
      </c>
      <c r="G4576" s="110">
        <f t="shared" si="147"/>
        <v>50</v>
      </c>
    </row>
    <row r="4577" spans="1:7" x14ac:dyDescent="0.3">
      <c r="A4577" s="20" t="s">
        <v>790</v>
      </c>
      <c r="B4577" s="102">
        <v>44134</v>
      </c>
      <c r="C4577" s="103">
        <v>0.17</v>
      </c>
      <c r="D4577" s="133">
        <v>8000</v>
      </c>
      <c r="E4577" s="108" t="str">
        <f>_xlfn.XLOOKUP($A4577,'Task3 Baza'!$A$2:$A$1999,'Task3 Baza'!$C$2:$C$1999,"non",0)</f>
        <v>Cəbrayıl</v>
      </c>
      <c r="F4577" s="109" t="str">
        <f t="shared" si="146"/>
        <v>Bakı</v>
      </c>
      <c r="G4577" s="110">
        <f t="shared" si="147"/>
        <v>10</v>
      </c>
    </row>
    <row r="4578" spans="1:7" x14ac:dyDescent="0.3">
      <c r="A4578" s="20" t="s">
        <v>1334</v>
      </c>
      <c r="B4578" s="102">
        <v>44049</v>
      </c>
      <c r="C4578" s="103">
        <v>0.14000000000000001</v>
      </c>
      <c r="D4578" s="133">
        <v>11800</v>
      </c>
      <c r="E4578" s="108" t="str">
        <f>_xlfn.XLOOKUP($A4578,'Task3 Baza'!$A$2:$A$1999,'Task3 Baza'!$C$2:$C$1999,"non",0)</f>
        <v>Sumqayıt</v>
      </c>
      <c r="F4578" s="109" t="str">
        <f t="shared" si="146"/>
        <v>Gəncə</v>
      </c>
      <c r="G4578" s="110">
        <f t="shared" si="147"/>
        <v>20</v>
      </c>
    </row>
    <row r="4579" spans="1:7" x14ac:dyDescent="0.3">
      <c r="A4579" s="20" t="s">
        <v>400</v>
      </c>
      <c r="B4579" s="102">
        <v>44706</v>
      </c>
      <c r="C4579" s="103">
        <v>0.21</v>
      </c>
      <c r="D4579" s="133">
        <v>11100</v>
      </c>
      <c r="E4579" s="108" t="str">
        <f>_xlfn.XLOOKUP($A4579,'Task3 Baza'!$A$2:$A$1999,'Task3 Baza'!$C$2:$C$1999,"non",0)</f>
        <v>Tovuz</v>
      </c>
      <c r="F4579" s="109" t="str">
        <f t="shared" si="146"/>
        <v>Lənkəran</v>
      </c>
      <c r="G4579" s="110">
        <f t="shared" si="147"/>
        <v>42</v>
      </c>
    </row>
    <row r="4580" spans="1:7" x14ac:dyDescent="0.3">
      <c r="A4580" s="20" t="s">
        <v>1273</v>
      </c>
      <c r="B4580" s="102">
        <v>43622</v>
      </c>
      <c r="C4580" s="103">
        <v>0.16</v>
      </c>
      <c r="D4580" s="133">
        <v>1900</v>
      </c>
      <c r="E4580" s="108" t="str">
        <f>_xlfn.XLOOKUP($A4580,'Task3 Baza'!$A$2:$A$1999,'Task3 Baza'!$C$2:$C$1999,"non",0)</f>
        <v>Abşeron</v>
      </c>
      <c r="F4580" s="109" t="str">
        <f t="shared" si="146"/>
        <v>Bakı</v>
      </c>
      <c r="G4580" s="110">
        <f t="shared" si="147"/>
        <v>10</v>
      </c>
    </row>
    <row r="4581" spans="1:7" x14ac:dyDescent="0.3">
      <c r="A4581" s="20" t="s">
        <v>1932</v>
      </c>
      <c r="B4581" s="102">
        <v>44450</v>
      </c>
      <c r="C4581" s="103">
        <v>0.22</v>
      </c>
      <c r="D4581" s="133">
        <v>4700</v>
      </c>
      <c r="E4581" s="108" t="str">
        <f>_xlfn.XLOOKUP($A4581,'Task3 Baza'!$A$2:$A$1999,'Task3 Baza'!$C$2:$C$1999,"non",0)</f>
        <v>Lerik</v>
      </c>
      <c r="F4581" s="109" t="str">
        <f t="shared" si="146"/>
        <v>Gəncə</v>
      </c>
      <c r="G4581" s="110">
        <f t="shared" si="147"/>
        <v>20</v>
      </c>
    </row>
    <row r="4582" spans="1:7" x14ac:dyDescent="0.3">
      <c r="A4582" s="20" t="s">
        <v>1933</v>
      </c>
      <c r="B4582" s="102">
        <v>43941</v>
      </c>
      <c r="C4582" s="103">
        <v>0.21</v>
      </c>
      <c r="D4582" s="133">
        <v>7600</v>
      </c>
      <c r="E4582" s="108" t="str">
        <f>_xlfn.XLOOKUP($A4582,'Task3 Baza'!$A$2:$A$1999,'Task3 Baza'!$C$2:$C$1999,"non",0)</f>
        <v>Xızı</v>
      </c>
      <c r="F4582" s="109" t="str">
        <f t="shared" si="146"/>
        <v>Sumqayıt</v>
      </c>
      <c r="G4582" s="110">
        <f t="shared" si="147"/>
        <v>50</v>
      </c>
    </row>
    <row r="4583" spans="1:7" x14ac:dyDescent="0.3">
      <c r="A4583" s="20" t="s">
        <v>258</v>
      </c>
      <c r="B4583" s="102">
        <v>43955</v>
      </c>
      <c r="C4583" s="103">
        <v>0.22</v>
      </c>
      <c r="D4583" s="133">
        <v>12500</v>
      </c>
      <c r="E4583" s="108" t="str">
        <f>_xlfn.XLOOKUP($A4583,'Task3 Baza'!$A$2:$A$1999,'Task3 Baza'!$C$2:$C$1999,"non",0)</f>
        <v>Siyəzən</v>
      </c>
      <c r="F4583" s="109" t="str">
        <f t="shared" si="146"/>
        <v>Gəncə</v>
      </c>
      <c r="G4583" s="110">
        <f t="shared" si="147"/>
        <v>20</v>
      </c>
    </row>
    <row r="4584" spans="1:7" x14ac:dyDescent="0.3">
      <c r="A4584" s="20" t="s">
        <v>1128</v>
      </c>
      <c r="B4584" s="102">
        <v>44166</v>
      </c>
      <c r="C4584" s="103">
        <v>0.2</v>
      </c>
      <c r="D4584" s="133">
        <v>3000</v>
      </c>
      <c r="E4584" s="108" t="str">
        <f>_xlfn.XLOOKUP($A4584,'Task3 Baza'!$A$2:$A$1999,'Task3 Baza'!$C$2:$C$1999,"non",0)</f>
        <v>Gədəbəy</v>
      </c>
      <c r="F4584" s="109" t="str">
        <f t="shared" si="146"/>
        <v>Sumqayıt</v>
      </c>
      <c r="G4584" s="110">
        <f t="shared" si="147"/>
        <v>50</v>
      </c>
    </row>
    <row r="4585" spans="1:7" x14ac:dyDescent="0.3">
      <c r="A4585" s="20" t="s">
        <v>686</v>
      </c>
      <c r="B4585" s="102">
        <v>44276</v>
      </c>
      <c r="C4585" s="103">
        <v>0.21</v>
      </c>
      <c r="D4585" s="133">
        <v>8900</v>
      </c>
      <c r="E4585" s="108" t="str">
        <f>_xlfn.XLOOKUP($A4585,'Task3 Baza'!$A$2:$A$1999,'Task3 Baza'!$C$2:$C$1999,"non",0)</f>
        <v>Mingəçevir</v>
      </c>
      <c r="F4585" s="109" t="str">
        <f t="shared" si="146"/>
        <v>Gəncə</v>
      </c>
      <c r="G4585" s="110">
        <f t="shared" si="147"/>
        <v>20</v>
      </c>
    </row>
    <row r="4586" spans="1:7" x14ac:dyDescent="0.3">
      <c r="A4586" s="20" t="s">
        <v>1934</v>
      </c>
      <c r="B4586" s="102">
        <v>44060</v>
      </c>
      <c r="C4586" s="103">
        <v>0.16</v>
      </c>
      <c r="D4586" s="133">
        <v>8300</v>
      </c>
      <c r="E4586" s="108" t="str">
        <f>_xlfn.XLOOKUP($A4586,'Task3 Baza'!$A$2:$A$1999,'Task3 Baza'!$C$2:$C$1999,"non",0)</f>
        <v>Hacıqabul</v>
      </c>
      <c r="F4586" s="109" t="str">
        <f t="shared" si="146"/>
        <v>Sumqayıt</v>
      </c>
      <c r="G4586" s="110">
        <f t="shared" si="147"/>
        <v>50</v>
      </c>
    </row>
    <row r="4587" spans="1:7" x14ac:dyDescent="0.3">
      <c r="A4587" s="20" t="s">
        <v>174</v>
      </c>
      <c r="B4587" s="102">
        <v>44392</v>
      </c>
      <c r="C4587" s="103">
        <v>0.2</v>
      </c>
      <c r="D4587" s="133">
        <v>4300</v>
      </c>
      <c r="E4587" s="108" t="str">
        <f>_xlfn.XLOOKUP($A4587,'Task3 Baza'!$A$2:$A$1999,'Task3 Baza'!$C$2:$C$1999,"non",0)</f>
        <v>Ağdam</v>
      </c>
      <c r="F4587" s="109" t="str">
        <f t="shared" si="146"/>
        <v>Bakı</v>
      </c>
      <c r="G4587" s="110">
        <f t="shared" si="147"/>
        <v>10</v>
      </c>
    </row>
    <row r="4588" spans="1:7" x14ac:dyDescent="0.3">
      <c r="A4588" s="20" t="s">
        <v>409</v>
      </c>
      <c r="B4588" s="102">
        <v>44081</v>
      </c>
      <c r="C4588" s="103">
        <v>0.15</v>
      </c>
      <c r="D4588" s="133">
        <v>8000</v>
      </c>
      <c r="E4588" s="108" t="str">
        <f>_xlfn.XLOOKUP($A4588,'Task3 Baza'!$A$2:$A$1999,'Task3 Baza'!$C$2:$C$1999,"non",0)</f>
        <v>Qazax</v>
      </c>
      <c r="F4588" s="109" t="str">
        <f t="shared" si="146"/>
        <v>Sumqayıt</v>
      </c>
      <c r="G4588" s="110">
        <f t="shared" si="147"/>
        <v>50</v>
      </c>
    </row>
    <row r="4589" spans="1:7" x14ac:dyDescent="0.3">
      <c r="A4589" s="20" t="s">
        <v>357</v>
      </c>
      <c r="B4589" s="102">
        <v>43748</v>
      </c>
      <c r="C4589" s="103">
        <v>0.22</v>
      </c>
      <c r="D4589" s="133">
        <v>12100</v>
      </c>
      <c r="E4589" s="108" t="str">
        <f>_xlfn.XLOOKUP($A4589,'Task3 Baza'!$A$2:$A$1999,'Task3 Baza'!$C$2:$C$1999,"non",0)</f>
        <v>Ağdam</v>
      </c>
      <c r="F4589" s="109" t="str">
        <f t="shared" si="146"/>
        <v>Bakı</v>
      </c>
      <c r="G4589" s="110">
        <f t="shared" si="147"/>
        <v>10</v>
      </c>
    </row>
    <row r="4590" spans="1:7" x14ac:dyDescent="0.3">
      <c r="A4590" s="20" t="s">
        <v>1013</v>
      </c>
      <c r="B4590" s="102">
        <v>44327</v>
      </c>
      <c r="C4590" s="103">
        <v>0.16</v>
      </c>
      <c r="D4590" s="133">
        <v>6100</v>
      </c>
      <c r="E4590" s="108" t="str">
        <f>_xlfn.XLOOKUP($A4590,'Task3 Baza'!$A$2:$A$1999,'Task3 Baza'!$C$2:$C$1999,"non",0)</f>
        <v>Füzuli</v>
      </c>
      <c r="F4590" s="109" t="str">
        <f t="shared" si="146"/>
        <v>Sumqayıt</v>
      </c>
      <c r="G4590" s="110">
        <f t="shared" si="147"/>
        <v>50</v>
      </c>
    </row>
    <row r="4591" spans="1:7" x14ac:dyDescent="0.3">
      <c r="A4591" s="20" t="s">
        <v>804</v>
      </c>
      <c r="B4591" s="102">
        <v>43760</v>
      </c>
      <c r="C4591" s="103">
        <v>0.23</v>
      </c>
      <c r="D4591" s="133">
        <v>6100</v>
      </c>
      <c r="E4591" s="108" t="str">
        <f>_xlfn.XLOOKUP($A4591,'Task3 Baza'!$A$2:$A$1999,'Task3 Baza'!$C$2:$C$1999,"non",0)</f>
        <v>Xocalı</v>
      </c>
      <c r="F4591" s="109" t="str">
        <f t="shared" si="146"/>
        <v>Sumqayıt</v>
      </c>
      <c r="G4591" s="110">
        <f t="shared" si="147"/>
        <v>50</v>
      </c>
    </row>
    <row r="4592" spans="1:7" x14ac:dyDescent="0.3">
      <c r="A4592" s="20" t="s">
        <v>558</v>
      </c>
      <c r="B4592" s="102">
        <v>44085</v>
      </c>
      <c r="C4592" s="103">
        <v>0.17</v>
      </c>
      <c r="D4592" s="133">
        <v>5700</v>
      </c>
      <c r="E4592" s="108" t="str">
        <f>_xlfn.XLOOKUP($A4592,'Task3 Baza'!$A$2:$A$1999,'Task3 Baza'!$C$2:$C$1999,"non",0)</f>
        <v>Abşeron</v>
      </c>
      <c r="F4592" s="109" t="str">
        <f t="shared" si="146"/>
        <v>Bakı</v>
      </c>
      <c r="G4592" s="110">
        <f t="shared" si="147"/>
        <v>10</v>
      </c>
    </row>
    <row r="4593" spans="1:7" x14ac:dyDescent="0.3">
      <c r="A4593" s="20" t="s">
        <v>724</v>
      </c>
      <c r="B4593" s="102">
        <v>43949</v>
      </c>
      <c r="C4593" s="103">
        <v>0.15</v>
      </c>
      <c r="D4593" s="133">
        <v>4200</v>
      </c>
      <c r="E4593" s="108" t="str">
        <f>_xlfn.XLOOKUP($A4593,'Task3 Baza'!$A$2:$A$1999,'Task3 Baza'!$C$2:$C$1999,"non",0)</f>
        <v>Siyəzən</v>
      </c>
      <c r="F4593" s="109" t="str">
        <f t="shared" si="146"/>
        <v>Gəncə</v>
      </c>
      <c r="G4593" s="110">
        <f t="shared" si="147"/>
        <v>20</v>
      </c>
    </row>
    <row r="4594" spans="1:7" x14ac:dyDescent="0.3">
      <c r="A4594" s="20" t="s">
        <v>1094</v>
      </c>
      <c r="B4594" s="102">
        <v>44489</v>
      </c>
      <c r="C4594" s="103">
        <v>0.23</v>
      </c>
      <c r="D4594" s="133">
        <v>6500</v>
      </c>
      <c r="E4594" s="108" t="str">
        <f>_xlfn.XLOOKUP($A4594,'Task3 Baza'!$A$2:$A$1999,'Task3 Baza'!$C$2:$C$1999,"non",0)</f>
        <v>Daşkəsən</v>
      </c>
      <c r="F4594" s="109" t="str">
        <f t="shared" si="146"/>
        <v>Bakı</v>
      </c>
      <c r="G4594" s="110">
        <f t="shared" si="147"/>
        <v>10</v>
      </c>
    </row>
    <row r="4595" spans="1:7" x14ac:dyDescent="0.3">
      <c r="A4595" s="20" t="s">
        <v>172</v>
      </c>
      <c r="B4595" s="102">
        <v>43985</v>
      </c>
      <c r="C4595" s="103">
        <v>0.22</v>
      </c>
      <c r="D4595" s="133">
        <v>3100</v>
      </c>
      <c r="E4595" s="108" t="str">
        <f>_xlfn.XLOOKUP($A4595,'Task3 Baza'!$A$2:$A$1999,'Task3 Baza'!$C$2:$C$1999,"non",0)</f>
        <v>Naxçıvan</v>
      </c>
      <c r="F4595" s="109" t="str">
        <f t="shared" si="146"/>
        <v>Gəncə</v>
      </c>
      <c r="G4595" s="110">
        <f t="shared" si="147"/>
        <v>20</v>
      </c>
    </row>
    <row r="4596" spans="1:7" x14ac:dyDescent="0.3">
      <c r="A4596" s="20" t="s">
        <v>520</v>
      </c>
      <c r="B4596" s="102">
        <v>44534</v>
      </c>
      <c r="C4596" s="103">
        <v>0.24</v>
      </c>
      <c r="D4596" s="133">
        <v>2500</v>
      </c>
      <c r="E4596" s="108" t="str">
        <f>_xlfn.XLOOKUP($A4596,'Task3 Baza'!$A$2:$A$1999,'Task3 Baza'!$C$2:$C$1999,"non",0)</f>
        <v>Lerik</v>
      </c>
      <c r="F4596" s="109" t="str">
        <f t="shared" si="146"/>
        <v>Gəncə</v>
      </c>
      <c r="G4596" s="110">
        <f t="shared" si="147"/>
        <v>20</v>
      </c>
    </row>
    <row r="4597" spans="1:7" x14ac:dyDescent="0.3">
      <c r="A4597" s="20" t="s">
        <v>554</v>
      </c>
      <c r="B4597" s="102">
        <v>44445</v>
      </c>
      <c r="C4597" s="103">
        <v>0.17</v>
      </c>
      <c r="D4597" s="133">
        <v>7800</v>
      </c>
      <c r="E4597" s="108" t="str">
        <f>_xlfn.XLOOKUP($A4597,'Task3 Baza'!$A$2:$A$1999,'Task3 Baza'!$C$2:$C$1999,"non",0)</f>
        <v>Şirvan</v>
      </c>
      <c r="F4597" s="109" t="str">
        <f t="shared" si="146"/>
        <v>Lənkəran</v>
      </c>
      <c r="G4597" s="110">
        <f t="shared" si="147"/>
        <v>42</v>
      </c>
    </row>
    <row r="4598" spans="1:7" x14ac:dyDescent="0.3">
      <c r="A4598" s="20" t="s">
        <v>1802</v>
      </c>
      <c r="B4598" s="102">
        <v>43793</v>
      </c>
      <c r="C4598" s="103">
        <v>0.19</v>
      </c>
      <c r="D4598" s="133">
        <v>7400</v>
      </c>
      <c r="E4598" s="108" t="str">
        <f>_xlfn.XLOOKUP($A4598,'Task3 Baza'!$A$2:$A$1999,'Task3 Baza'!$C$2:$C$1999,"non",0)</f>
        <v>Beyləqan</v>
      </c>
      <c r="F4598" s="109" t="str">
        <f t="shared" si="146"/>
        <v>Bakı</v>
      </c>
      <c r="G4598" s="110">
        <f t="shared" si="147"/>
        <v>10</v>
      </c>
    </row>
    <row r="4599" spans="1:7" x14ac:dyDescent="0.3">
      <c r="A4599" s="20" t="s">
        <v>1935</v>
      </c>
      <c r="B4599" s="102">
        <v>44147</v>
      </c>
      <c r="C4599" s="103">
        <v>0.21</v>
      </c>
      <c r="D4599" s="133">
        <v>1100</v>
      </c>
      <c r="E4599" s="108" t="str">
        <f>_xlfn.XLOOKUP($A4599,'Task3 Baza'!$A$2:$A$1999,'Task3 Baza'!$C$2:$C$1999,"non",0)</f>
        <v>Şəki</v>
      </c>
      <c r="F4599" s="109" t="str">
        <f t="shared" si="146"/>
        <v>Lənkəran</v>
      </c>
      <c r="G4599" s="110">
        <f t="shared" si="147"/>
        <v>42</v>
      </c>
    </row>
    <row r="4600" spans="1:7" x14ac:dyDescent="0.3">
      <c r="A4600" s="20" t="s">
        <v>1581</v>
      </c>
      <c r="B4600" s="102">
        <v>44705</v>
      </c>
      <c r="C4600" s="103">
        <v>0.14000000000000001</v>
      </c>
      <c r="D4600" s="133">
        <v>5000</v>
      </c>
      <c r="E4600" s="108" t="str">
        <f>_xlfn.XLOOKUP($A4600,'Task3 Baza'!$A$2:$A$1999,'Task3 Baza'!$C$2:$C$1999,"non",0)</f>
        <v>Şahbuz</v>
      </c>
      <c r="F4600" s="109" t="str">
        <f t="shared" si="146"/>
        <v>Gəncə</v>
      </c>
      <c r="G4600" s="110">
        <f t="shared" si="147"/>
        <v>20</v>
      </c>
    </row>
    <row r="4601" spans="1:7" x14ac:dyDescent="0.3">
      <c r="A4601" s="20" t="s">
        <v>1734</v>
      </c>
      <c r="B4601" s="102">
        <v>44138</v>
      </c>
      <c r="C4601" s="103">
        <v>0.2</v>
      </c>
      <c r="D4601" s="133">
        <v>6100</v>
      </c>
      <c r="E4601" s="108" t="str">
        <f>_xlfn.XLOOKUP($A4601,'Task3 Baza'!$A$2:$A$1999,'Task3 Baza'!$C$2:$C$1999,"non",0)</f>
        <v>Ağdaş</v>
      </c>
      <c r="F4601" s="109" t="str">
        <f t="shared" si="146"/>
        <v>Bakı</v>
      </c>
      <c r="G4601" s="110">
        <f t="shared" si="147"/>
        <v>10</v>
      </c>
    </row>
    <row r="4602" spans="1:7" x14ac:dyDescent="0.3">
      <c r="A4602" s="20" t="s">
        <v>1437</v>
      </c>
      <c r="B4602" s="102">
        <v>44435</v>
      </c>
      <c r="C4602" s="103">
        <v>0.21</v>
      </c>
      <c r="D4602" s="133">
        <v>12800</v>
      </c>
      <c r="E4602" s="108" t="str">
        <f>_xlfn.XLOOKUP($A4602,'Task3 Baza'!$A$2:$A$1999,'Task3 Baza'!$C$2:$C$1999,"non",0)</f>
        <v>Bərdə</v>
      </c>
      <c r="F4602" s="109" t="str">
        <f t="shared" si="146"/>
        <v>Bakı</v>
      </c>
      <c r="G4602" s="110">
        <f t="shared" si="147"/>
        <v>10</v>
      </c>
    </row>
    <row r="4603" spans="1:7" x14ac:dyDescent="0.3">
      <c r="A4603" s="20" t="s">
        <v>1936</v>
      </c>
      <c r="B4603" s="102">
        <v>44444</v>
      </c>
      <c r="C4603" s="103">
        <v>0.16</v>
      </c>
      <c r="D4603" s="133">
        <v>7400</v>
      </c>
      <c r="E4603" s="108" t="str">
        <f>_xlfn.XLOOKUP($A4603,'Task3 Baza'!$A$2:$A$1999,'Task3 Baza'!$C$2:$C$1999,"non",0)</f>
        <v>Kəlbəcər</v>
      </c>
      <c r="F4603" s="109" t="str">
        <f t="shared" si="146"/>
        <v>Sumqayıt</v>
      </c>
      <c r="G4603" s="110">
        <f t="shared" si="147"/>
        <v>50</v>
      </c>
    </row>
    <row r="4604" spans="1:7" x14ac:dyDescent="0.3">
      <c r="A4604" s="20" t="s">
        <v>464</v>
      </c>
      <c r="B4604" s="102">
        <v>43812</v>
      </c>
      <c r="C4604" s="103">
        <v>0.18</v>
      </c>
      <c r="D4604" s="133">
        <v>7200</v>
      </c>
      <c r="E4604" s="108" t="str">
        <f>_xlfn.XLOOKUP($A4604,'Task3 Baza'!$A$2:$A$1999,'Task3 Baza'!$C$2:$C$1999,"non",0)</f>
        <v>Ağdam</v>
      </c>
      <c r="F4604" s="109" t="str">
        <f t="shared" si="146"/>
        <v>Bakı</v>
      </c>
      <c r="G4604" s="110">
        <f t="shared" si="147"/>
        <v>10</v>
      </c>
    </row>
    <row r="4605" spans="1:7" x14ac:dyDescent="0.3">
      <c r="A4605" s="20" t="s">
        <v>499</v>
      </c>
      <c r="B4605" s="102">
        <v>44296</v>
      </c>
      <c r="C4605" s="103">
        <v>0.2</v>
      </c>
      <c r="D4605" s="133">
        <v>2600</v>
      </c>
      <c r="E4605" s="108" t="str">
        <f>_xlfn.XLOOKUP($A4605,'Task3 Baza'!$A$2:$A$1999,'Task3 Baza'!$C$2:$C$1999,"non",0)</f>
        <v>Kürdəmir</v>
      </c>
      <c r="F4605" s="109" t="str">
        <f t="shared" si="146"/>
        <v>Sumqayıt</v>
      </c>
      <c r="G4605" s="110">
        <f t="shared" si="147"/>
        <v>50</v>
      </c>
    </row>
    <row r="4606" spans="1:7" x14ac:dyDescent="0.3">
      <c r="A4606" s="20" t="s">
        <v>967</v>
      </c>
      <c r="B4606" s="102">
        <v>44044</v>
      </c>
      <c r="C4606" s="103">
        <v>0.2</v>
      </c>
      <c r="D4606" s="133">
        <v>1800</v>
      </c>
      <c r="E4606" s="108" t="str">
        <f>_xlfn.XLOOKUP($A4606,'Task3 Baza'!$A$2:$A$1999,'Task3 Baza'!$C$2:$C$1999,"non",0)</f>
        <v>Gədəbəy</v>
      </c>
      <c r="F4606" s="109" t="str">
        <f t="shared" si="146"/>
        <v>Sumqayıt</v>
      </c>
      <c r="G4606" s="110">
        <f t="shared" si="147"/>
        <v>50</v>
      </c>
    </row>
    <row r="4607" spans="1:7" x14ac:dyDescent="0.3">
      <c r="A4607" s="20" t="s">
        <v>891</v>
      </c>
      <c r="B4607" s="102">
        <v>44941</v>
      </c>
      <c r="C4607" s="103">
        <v>0.21</v>
      </c>
      <c r="D4607" s="133">
        <v>6700</v>
      </c>
      <c r="E4607" s="108" t="str">
        <f>_xlfn.XLOOKUP($A4607,'Task3 Baza'!$A$2:$A$1999,'Task3 Baza'!$C$2:$C$1999,"non",0)</f>
        <v>Lerik</v>
      </c>
      <c r="F4607" s="109" t="str">
        <f t="shared" si="146"/>
        <v>Gəncə</v>
      </c>
      <c r="G4607" s="110">
        <f t="shared" si="147"/>
        <v>20</v>
      </c>
    </row>
    <row r="4608" spans="1:7" x14ac:dyDescent="0.3">
      <c r="A4608" s="20" t="s">
        <v>296</v>
      </c>
      <c r="B4608" s="102">
        <v>43732</v>
      </c>
      <c r="C4608" s="103">
        <v>0.19</v>
      </c>
      <c r="D4608" s="133">
        <v>4500</v>
      </c>
      <c r="E4608" s="108" t="str">
        <f>_xlfn.XLOOKUP($A4608,'Task3 Baza'!$A$2:$A$1999,'Task3 Baza'!$C$2:$C$1999,"non",0)</f>
        <v>Gəncə</v>
      </c>
      <c r="F4608" s="109" t="str">
        <f t="shared" si="146"/>
        <v>Sumqayıt</v>
      </c>
      <c r="G4608" s="110">
        <f t="shared" si="147"/>
        <v>50</v>
      </c>
    </row>
    <row r="4609" spans="1:7" x14ac:dyDescent="0.3">
      <c r="A4609" s="20" t="s">
        <v>886</v>
      </c>
      <c r="B4609" s="102">
        <v>44094</v>
      </c>
      <c r="C4609" s="103">
        <v>0.21</v>
      </c>
      <c r="D4609" s="133">
        <v>3900</v>
      </c>
      <c r="E4609" s="108" t="str">
        <f>_xlfn.XLOOKUP($A4609,'Task3 Baza'!$A$2:$A$1999,'Task3 Baza'!$C$2:$C$1999,"non",0)</f>
        <v>Babək</v>
      </c>
      <c r="F4609" s="109" t="str">
        <f t="shared" si="146"/>
        <v>Bakı</v>
      </c>
      <c r="G4609" s="110">
        <f t="shared" si="147"/>
        <v>10</v>
      </c>
    </row>
    <row r="4610" spans="1:7" x14ac:dyDescent="0.3">
      <c r="A4610" s="20" t="s">
        <v>358</v>
      </c>
      <c r="B4610" s="102">
        <v>44508</v>
      </c>
      <c r="C4610" s="103">
        <v>0.24</v>
      </c>
      <c r="D4610" s="133">
        <v>12800</v>
      </c>
      <c r="E4610" s="108" t="str">
        <f>_xlfn.XLOOKUP($A4610,'Task3 Baza'!$A$2:$A$1999,'Task3 Baza'!$C$2:$C$1999,"non",0)</f>
        <v>Daşkəsən</v>
      </c>
      <c r="F4610" s="109" t="str">
        <f t="shared" ref="F4610:F4673" si="148">VLOOKUP($E4610,$I$3:$K$75,2,0)</f>
        <v>Bakı</v>
      </c>
      <c r="G4610" s="110">
        <f t="shared" ref="G4610:G4673" si="149">VLOOKUP(VLOOKUP($E4610,$I$3:$J$75,2,0),$L$3:$M$6,2,0)</f>
        <v>10</v>
      </c>
    </row>
    <row r="4611" spans="1:7" x14ac:dyDescent="0.3">
      <c r="A4611" s="20" t="s">
        <v>199</v>
      </c>
      <c r="B4611" s="102">
        <v>43770</v>
      </c>
      <c r="C4611" s="103">
        <v>0.15</v>
      </c>
      <c r="D4611" s="133">
        <v>10700</v>
      </c>
      <c r="E4611" s="108" t="str">
        <f>_xlfn.XLOOKUP($A4611,'Task3 Baza'!$A$2:$A$1999,'Task3 Baza'!$C$2:$C$1999,"non",0)</f>
        <v>Mingəçevir</v>
      </c>
      <c r="F4611" s="109" t="str">
        <f t="shared" si="148"/>
        <v>Gəncə</v>
      </c>
      <c r="G4611" s="110">
        <f t="shared" si="149"/>
        <v>20</v>
      </c>
    </row>
    <row r="4612" spans="1:7" x14ac:dyDescent="0.3">
      <c r="A4612" s="20" t="s">
        <v>1937</v>
      </c>
      <c r="B4612" s="102">
        <v>44773</v>
      </c>
      <c r="C4612" s="103">
        <v>0.21</v>
      </c>
      <c r="D4612" s="133">
        <v>1100</v>
      </c>
      <c r="E4612" s="108" t="str">
        <f>_xlfn.XLOOKUP($A4612,'Task3 Baza'!$A$2:$A$1999,'Task3 Baza'!$C$2:$C$1999,"non",0)</f>
        <v>Qobustan</v>
      </c>
      <c r="F4612" s="109" t="str">
        <f t="shared" si="148"/>
        <v>Gəncə</v>
      </c>
      <c r="G4612" s="110">
        <f t="shared" si="149"/>
        <v>20</v>
      </c>
    </row>
    <row r="4613" spans="1:7" x14ac:dyDescent="0.3">
      <c r="A4613" s="20" t="s">
        <v>1938</v>
      </c>
      <c r="B4613" s="102">
        <v>43851</v>
      </c>
      <c r="C4613" s="103">
        <v>0.18</v>
      </c>
      <c r="D4613" s="133">
        <v>5300</v>
      </c>
      <c r="E4613" s="108" t="str">
        <f>_xlfn.XLOOKUP($A4613,'Task3 Baza'!$A$2:$A$1999,'Task3 Baza'!$C$2:$C$1999,"non",0)</f>
        <v>Zərdab</v>
      </c>
      <c r="F4613" s="109" t="str">
        <f t="shared" si="148"/>
        <v>Lənkəran</v>
      </c>
      <c r="G4613" s="110">
        <f t="shared" si="149"/>
        <v>42</v>
      </c>
    </row>
    <row r="4614" spans="1:7" x14ac:dyDescent="0.3">
      <c r="A4614" s="20" t="s">
        <v>1589</v>
      </c>
      <c r="B4614" s="102">
        <v>44731</v>
      </c>
      <c r="C4614" s="103">
        <v>0.15</v>
      </c>
      <c r="D4614" s="133">
        <v>12500</v>
      </c>
      <c r="E4614" s="108" t="str">
        <f>_xlfn.XLOOKUP($A4614,'Task3 Baza'!$A$2:$A$1999,'Task3 Baza'!$C$2:$C$1999,"non",0)</f>
        <v>Ağcabədi</v>
      </c>
      <c r="F4614" s="109" t="str">
        <f t="shared" si="148"/>
        <v>Bakı</v>
      </c>
      <c r="G4614" s="110">
        <f t="shared" si="149"/>
        <v>10</v>
      </c>
    </row>
    <row r="4615" spans="1:7" x14ac:dyDescent="0.3">
      <c r="A4615" s="20" t="s">
        <v>276</v>
      </c>
      <c r="B4615" s="102">
        <v>44666</v>
      </c>
      <c r="C4615" s="103">
        <v>0.23</v>
      </c>
      <c r="D4615" s="133">
        <v>7500</v>
      </c>
      <c r="E4615" s="108" t="str">
        <f>_xlfn.XLOOKUP($A4615,'Task3 Baza'!$A$2:$A$1999,'Task3 Baza'!$C$2:$C$1999,"non",0)</f>
        <v>Kəngərli</v>
      </c>
      <c r="F4615" s="109" t="str">
        <f t="shared" si="148"/>
        <v>Sumqayıt</v>
      </c>
      <c r="G4615" s="110">
        <f t="shared" si="149"/>
        <v>50</v>
      </c>
    </row>
    <row r="4616" spans="1:7" x14ac:dyDescent="0.3">
      <c r="A4616" s="20" t="s">
        <v>1939</v>
      </c>
      <c r="B4616" s="102">
        <v>44177</v>
      </c>
      <c r="C4616" s="103">
        <v>0.23</v>
      </c>
      <c r="D4616" s="133">
        <v>3300</v>
      </c>
      <c r="E4616" s="108" t="str">
        <f>_xlfn.XLOOKUP($A4616,'Task3 Baza'!$A$2:$A$1999,'Task3 Baza'!$C$2:$C$1999,"non",0)</f>
        <v>Salyan</v>
      </c>
      <c r="F4616" s="109" t="str">
        <f t="shared" si="148"/>
        <v>Gəncə</v>
      </c>
      <c r="G4616" s="110">
        <f t="shared" si="149"/>
        <v>20</v>
      </c>
    </row>
    <row r="4617" spans="1:7" x14ac:dyDescent="0.3">
      <c r="A4617" s="20" t="s">
        <v>1426</v>
      </c>
      <c r="B4617" s="102">
        <v>44247</v>
      </c>
      <c r="C4617" s="103">
        <v>0.18</v>
      </c>
      <c r="D4617" s="133">
        <v>3700</v>
      </c>
      <c r="E4617" s="108" t="str">
        <f>_xlfn.XLOOKUP($A4617,'Task3 Baza'!$A$2:$A$1999,'Task3 Baza'!$C$2:$C$1999,"non",0)</f>
        <v>Xaçmaz</v>
      </c>
      <c r="F4617" s="109" t="str">
        <f t="shared" si="148"/>
        <v>Sumqayıt</v>
      </c>
      <c r="G4617" s="110">
        <f t="shared" si="149"/>
        <v>50</v>
      </c>
    </row>
    <row r="4618" spans="1:7" x14ac:dyDescent="0.3">
      <c r="A4618" s="20" t="s">
        <v>1852</v>
      </c>
      <c r="B4618" s="102">
        <v>44665</v>
      </c>
      <c r="C4618" s="103">
        <v>0.23</v>
      </c>
      <c r="D4618" s="133">
        <v>11500</v>
      </c>
      <c r="E4618" s="108" t="str">
        <f>_xlfn.XLOOKUP($A4618,'Task3 Baza'!$A$2:$A$1999,'Task3 Baza'!$C$2:$C$1999,"non",0)</f>
        <v>Kəlbəcər</v>
      </c>
      <c r="F4618" s="109" t="str">
        <f t="shared" si="148"/>
        <v>Sumqayıt</v>
      </c>
      <c r="G4618" s="110">
        <f t="shared" si="149"/>
        <v>50</v>
      </c>
    </row>
    <row r="4619" spans="1:7" x14ac:dyDescent="0.3">
      <c r="A4619" s="20" t="s">
        <v>1342</v>
      </c>
      <c r="B4619" s="102">
        <v>44522</v>
      </c>
      <c r="C4619" s="103">
        <v>0.18</v>
      </c>
      <c r="D4619" s="133">
        <v>12100</v>
      </c>
      <c r="E4619" s="108" t="str">
        <f>_xlfn.XLOOKUP($A4619,'Task3 Baza'!$A$2:$A$1999,'Task3 Baza'!$C$2:$C$1999,"non",0)</f>
        <v>Quba</v>
      </c>
      <c r="F4619" s="109" t="str">
        <f t="shared" si="148"/>
        <v>Gəncə</v>
      </c>
      <c r="G4619" s="110">
        <f t="shared" si="149"/>
        <v>20</v>
      </c>
    </row>
    <row r="4620" spans="1:7" x14ac:dyDescent="0.3">
      <c r="A4620" s="20" t="s">
        <v>1825</v>
      </c>
      <c r="B4620" s="102">
        <v>44662</v>
      </c>
      <c r="C4620" s="103">
        <v>0.18</v>
      </c>
      <c r="D4620" s="133">
        <v>6100</v>
      </c>
      <c r="E4620" s="108" t="str">
        <f>_xlfn.XLOOKUP($A4620,'Task3 Baza'!$A$2:$A$1999,'Task3 Baza'!$C$2:$C$1999,"non",0)</f>
        <v>Lənkəran</v>
      </c>
      <c r="F4620" s="109" t="str">
        <f t="shared" si="148"/>
        <v>Gəncə</v>
      </c>
      <c r="G4620" s="110">
        <f t="shared" si="149"/>
        <v>20</v>
      </c>
    </row>
    <row r="4621" spans="1:7" x14ac:dyDescent="0.3">
      <c r="A4621" s="20" t="s">
        <v>438</v>
      </c>
      <c r="B4621" s="102">
        <v>43872</v>
      </c>
      <c r="C4621" s="103">
        <v>0.2</v>
      </c>
      <c r="D4621" s="133">
        <v>11800</v>
      </c>
      <c r="E4621" s="108" t="str">
        <f>_xlfn.XLOOKUP($A4621,'Task3 Baza'!$A$2:$A$1999,'Task3 Baza'!$C$2:$C$1999,"non",0)</f>
        <v>Zərdab</v>
      </c>
      <c r="F4621" s="109" t="str">
        <f t="shared" si="148"/>
        <v>Lənkəran</v>
      </c>
      <c r="G4621" s="110">
        <f t="shared" si="149"/>
        <v>42</v>
      </c>
    </row>
    <row r="4622" spans="1:7" x14ac:dyDescent="0.3">
      <c r="A4622" s="20" t="s">
        <v>931</v>
      </c>
      <c r="B4622" s="102">
        <v>44738</v>
      </c>
      <c r="C4622" s="103">
        <v>0.16</v>
      </c>
      <c r="D4622" s="133">
        <v>9900</v>
      </c>
      <c r="E4622" s="108" t="str">
        <f>_xlfn.XLOOKUP($A4622,'Task3 Baza'!$A$2:$A$1999,'Task3 Baza'!$C$2:$C$1999,"non",0)</f>
        <v>Gədəbəy</v>
      </c>
      <c r="F4622" s="109" t="str">
        <f t="shared" si="148"/>
        <v>Sumqayıt</v>
      </c>
      <c r="G4622" s="110">
        <f t="shared" si="149"/>
        <v>50</v>
      </c>
    </row>
    <row r="4623" spans="1:7" x14ac:dyDescent="0.3">
      <c r="A4623" s="20" t="s">
        <v>883</v>
      </c>
      <c r="B4623" s="102">
        <v>44042</v>
      </c>
      <c r="C4623" s="103">
        <v>0.2</v>
      </c>
      <c r="D4623" s="133">
        <v>6700</v>
      </c>
      <c r="E4623" s="108" t="str">
        <f>_xlfn.XLOOKUP($A4623,'Task3 Baza'!$A$2:$A$1999,'Task3 Baza'!$C$2:$C$1999,"non",0)</f>
        <v>Salyan</v>
      </c>
      <c r="F4623" s="109" t="str">
        <f t="shared" si="148"/>
        <v>Gəncə</v>
      </c>
      <c r="G4623" s="110">
        <f t="shared" si="149"/>
        <v>20</v>
      </c>
    </row>
    <row r="4624" spans="1:7" x14ac:dyDescent="0.3">
      <c r="A4624" s="20" t="s">
        <v>1344</v>
      </c>
      <c r="B4624" s="102">
        <v>44481</v>
      </c>
      <c r="C4624" s="103">
        <v>0.16</v>
      </c>
      <c r="D4624" s="133">
        <v>12700</v>
      </c>
      <c r="E4624" s="108" t="str">
        <f>_xlfn.XLOOKUP($A4624,'Task3 Baza'!$A$2:$A$1999,'Task3 Baza'!$C$2:$C$1999,"non",0)</f>
        <v>Qazax</v>
      </c>
      <c r="F4624" s="109" t="str">
        <f t="shared" si="148"/>
        <v>Sumqayıt</v>
      </c>
      <c r="G4624" s="110">
        <f t="shared" si="149"/>
        <v>50</v>
      </c>
    </row>
    <row r="4625" spans="1:7" x14ac:dyDescent="0.3">
      <c r="A4625" s="20" t="s">
        <v>1352</v>
      </c>
      <c r="B4625" s="102">
        <v>44671</v>
      </c>
      <c r="C4625" s="103">
        <v>0.21</v>
      </c>
      <c r="D4625" s="133">
        <v>1300</v>
      </c>
      <c r="E4625" s="108" t="str">
        <f>_xlfn.XLOOKUP($A4625,'Task3 Baza'!$A$2:$A$1999,'Task3 Baza'!$C$2:$C$1999,"non",0)</f>
        <v>Balakən</v>
      </c>
      <c r="F4625" s="109" t="str">
        <f t="shared" si="148"/>
        <v>Bakı</v>
      </c>
      <c r="G4625" s="110">
        <f t="shared" si="149"/>
        <v>10</v>
      </c>
    </row>
    <row r="4626" spans="1:7" x14ac:dyDescent="0.3">
      <c r="A4626" s="20" t="s">
        <v>482</v>
      </c>
      <c r="B4626" s="102">
        <v>44458</v>
      </c>
      <c r="C4626" s="103">
        <v>0.16</v>
      </c>
      <c r="D4626" s="133">
        <v>4600</v>
      </c>
      <c r="E4626" s="108" t="str">
        <f>_xlfn.XLOOKUP($A4626,'Task3 Baza'!$A$2:$A$1999,'Task3 Baza'!$C$2:$C$1999,"non",0)</f>
        <v>Cəlilabad</v>
      </c>
      <c r="F4626" s="109" t="str">
        <f t="shared" si="148"/>
        <v>Bakı</v>
      </c>
      <c r="G4626" s="110">
        <f t="shared" si="149"/>
        <v>10</v>
      </c>
    </row>
    <row r="4627" spans="1:7" x14ac:dyDescent="0.3">
      <c r="A4627" s="20" t="s">
        <v>1365</v>
      </c>
      <c r="B4627" s="102">
        <v>44399</v>
      </c>
      <c r="C4627" s="103">
        <v>0.19</v>
      </c>
      <c r="D4627" s="133">
        <v>12100</v>
      </c>
      <c r="E4627" s="108" t="str">
        <f>_xlfn.XLOOKUP($A4627,'Task3 Baza'!$A$2:$A$1999,'Task3 Baza'!$C$2:$C$1999,"non",0)</f>
        <v>Ağcabədi</v>
      </c>
      <c r="F4627" s="109" t="str">
        <f t="shared" si="148"/>
        <v>Bakı</v>
      </c>
      <c r="G4627" s="110">
        <f t="shared" si="149"/>
        <v>10</v>
      </c>
    </row>
    <row r="4628" spans="1:7" x14ac:dyDescent="0.3">
      <c r="A4628" s="20" t="s">
        <v>1279</v>
      </c>
      <c r="B4628" s="102">
        <v>44542</v>
      </c>
      <c r="C4628" s="103">
        <v>0.15</v>
      </c>
      <c r="D4628" s="133">
        <v>2200</v>
      </c>
      <c r="E4628" s="108" t="str">
        <f>_xlfn.XLOOKUP($A4628,'Task3 Baza'!$A$2:$A$1999,'Task3 Baza'!$C$2:$C$1999,"non",0)</f>
        <v>Salyan</v>
      </c>
      <c r="F4628" s="109" t="str">
        <f t="shared" si="148"/>
        <v>Gəncə</v>
      </c>
      <c r="G4628" s="110">
        <f t="shared" si="149"/>
        <v>20</v>
      </c>
    </row>
    <row r="4629" spans="1:7" x14ac:dyDescent="0.3">
      <c r="A4629" s="20" t="s">
        <v>971</v>
      </c>
      <c r="B4629" s="102">
        <v>44101</v>
      </c>
      <c r="C4629" s="103">
        <v>0.24</v>
      </c>
      <c r="D4629" s="133">
        <v>7800</v>
      </c>
      <c r="E4629" s="108" t="str">
        <f>_xlfn.XLOOKUP($A4629,'Task3 Baza'!$A$2:$A$1999,'Task3 Baza'!$C$2:$C$1999,"non",0)</f>
        <v>Yardımlı</v>
      </c>
      <c r="F4629" s="109" t="str">
        <f t="shared" si="148"/>
        <v>Lənkəran</v>
      </c>
      <c r="G4629" s="110">
        <f t="shared" si="149"/>
        <v>42</v>
      </c>
    </row>
    <row r="4630" spans="1:7" x14ac:dyDescent="0.3">
      <c r="A4630" s="20" t="s">
        <v>850</v>
      </c>
      <c r="B4630" s="102">
        <v>43733</v>
      </c>
      <c r="C4630" s="103">
        <v>0.16</v>
      </c>
      <c r="D4630" s="133">
        <v>7800</v>
      </c>
      <c r="E4630" s="108" t="str">
        <f>_xlfn.XLOOKUP($A4630,'Task3 Baza'!$A$2:$A$1999,'Task3 Baza'!$C$2:$C$1999,"non",0)</f>
        <v>Göygöl</v>
      </c>
      <c r="F4630" s="109" t="str">
        <f t="shared" si="148"/>
        <v>Sumqayıt</v>
      </c>
      <c r="G4630" s="110">
        <f t="shared" si="149"/>
        <v>50</v>
      </c>
    </row>
    <row r="4631" spans="1:7" x14ac:dyDescent="0.3">
      <c r="A4631" s="20" t="s">
        <v>1164</v>
      </c>
      <c r="B4631" s="102">
        <v>44809</v>
      </c>
      <c r="C4631" s="103">
        <v>0.17</v>
      </c>
      <c r="D4631" s="133">
        <v>8300</v>
      </c>
      <c r="E4631" s="108" t="str">
        <f>_xlfn.XLOOKUP($A4631,'Task3 Baza'!$A$2:$A$1999,'Task3 Baza'!$C$2:$C$1999,"non",0)</f>
        <v>Qusar</v>
      </c>
      <c r="F4631" s="109" t="str">
        <f t="shared" si="148"/>
        <v>Gəncə</v>
      </c>
      <c r="G4631" s="110">
        <f t="shared" si="149"/>
        <v>20</v>
      </c>
    </row>
    <row r="4632" spans="1:7" x14ac:dyDescent="0.3">
      <c r="A4632" s="20" t="s">
        <v>1138</v>
      </c>
      <c r="B4632" s="102">
        <v>44144</v>
      </c>
      <c r="C4632" s="103">
        <v>0.2</v>
      </c>
      <c r="D4632" s="133">
        <v>1800</v>
      </c>
      <c r="E4632" s="108" t="str">
        <f>_xlfn.XLOOKUP($A4632,'Task3 Baza'!$A$2:$A$1999,'Task3 Baza'!$C$2:$C$1999,"non",0)</f>
        <v>Şəki</v>
      </c>
      <c r="F4632" s="109" t="str">
        <f t="shared" si="148"/>
        <v>Lənkəran</v>
      </c>
      <c r="G4632" s="110">
        <f t="shared" si="149"/>
        <v>42</v>
      </c>
    </row>
    <row r="4633" spans="1:7" x14ac:dyDescent="0.3">
      <c r="A4633" s="20" t="s">
        <v>1940</v>
      </c>
      <c r="B4633" s="102">
        <v>44308</v>
      </c>
      <c r="C4633" s="103">
        <v>0.23</v>
      </c>
      <c r="D4633" s="133">
        <v>7200</v>
      </c>
      <c r="E4633" s="108" t="str">
        <f>_xlfn.XLOOKUP($A4633,'Task3 Baza'!$A$2:$A$1999,'Task3 Baza'!$C$2:$C$1999,"non",0)</f>
        <v>Lənkəran</v>
      </c>
      <c r="F4633" s="109" t="str">
        <f t="shared" si="148"/>
        <v>Gəncə</v>
      </c>
      <c r="G4633" s="110">
        <f t="shared" si="149"/>
        <v>20</v>
      </c>
    </row>
    <row r="4634" spans="1:7" x14ac:dyDescent="0.3">
      <c r="A4634" s="20" t="s">
        <v>1659</v>
      </c>
      <c r="B4634" s="102">
        <v>43952</v>
      </c>
      <c r="C4634" s="103">
        <v>0.18</v>
      </c>
      <c r="D4634" s="133">
        <v>10700</v>
      </c>
      <c r="E4634" s="108" t="str">
        <f>_xlfn.XLOOKUP($A4634,'Task3 Baza'!$A$2:$A$1999,'Task3 Baza'!$C$2:$C$1999,"non",0)</f>
        <v>Şuşa</v>
      </c>
      <c r="F4634" s="109" t="str">
        <f t="shared" si="148"/>
        <v>Lənkəran</v>
      </c>
      <c r="G4634" s="110">
        <f t="shared" si="149"/>
        <v>42</v>
      </c>
    </row>
    <row r="4635" spans="1:7" x14ac:dyDescent="0.3">
      <c r="A4635" s="20" t="s">
        <v>1941</v>
      </c>
      <c r="B4635" s="102">
        <v>44170</v>
      </c>
      <c r="C4635" s="103">
        <v>0.16</v>
      </c>
      <c r="D4635" s="133">
        <v>6900</v>
      </c>
      <c r="E4635" s="108" t="str">
        <f>_xlfn.XLOOKUP($A4635,'Task3 Baza'!$A$2:$A$1999,'Task3 Baza'!$C$2:$C$1999,"non",0)</f>
        <v>Şabran</v>
      </c>
      <c r="F4635" s="109" t="str">
        <f t="shared" si="148"/>
        <v>Gəncə</v>
      </c>
      <c r="G4635" s="110">
        <f t="shared" si="149"/>
        <v>20</v>
      </c>
    </row>
    <row r="4636" spans="1:7" x14ac:dyDescent="0.3">
      <c r="A4636" s="20" t="s">
        <v>159</v>
      </c>
      <c r="B4636" s="102">
        <v>44245</v>
      </c>
      <c r="C4636" s="103">
        <v>0.17</v>
      </c>
      <c r="D4636" s="133">
        <v>1900</v>
      </c>
      <c r="E4636" s="108" t="str">
        <f>_xlfn.XLOOKUP($A4636,'Task3 Baza'!$A$2:$A$1999,'Task3 Baza'!$C$2:$C$1999,"non",0)</f>
        <v>Qəbələ</v>
      </c>
      <c r="F4636" s="109" t="str">
        <f t="shared" si="148"/>
        <v>Sumqayıt</v>
      </c>
      <c r="G4636" s="110">
        <f t="shared" si="149"/>
        <v>50</v>
      </c>
    </row>
    <row r="4637" spans="1:7" x14ac:dyDescent="0.3">
      <c r="A4637" s="20" t="s">
        <v>603</v>
      </c>
      <c r="B4637" s="102">
        <v>44309</v>
      </c>
      <c r="C4637" s="103">
        <v>0.24</v>
      </c>
      <c r="D4637" s="133">
        <v>11000</v>
      </c>
      <c r="E4637" s="108" t="str">
        <f>_xlfn.XLOOKUP($A4637,'Task3 Baza'!$A$2:$A$1999,'Task3 Baza'!$C$2:$C$1999,"non",0)</f>
        <v>Yardımlı</v>
      </c>
      <c r="F4637" s="109" t="str">
        <f t="shared" si="148"/>
        <v>Lənkəran</v>
      </c>
      <c r="G4637" s="110">
        <f t="shared" si="149"/>
        <v>42</v>
      </c>
    </row>
    <row r="4638" spans="1:7" x14ac:dyDescent="0.3">
      <c r="A4638" s="20" t="s">
        <v>1942</v>
      </c>
      <c r="B4638" s="102">
        <v>44035</v>
      </c>
      <c r="C4638" s="103">
        <v>0.22</v>
      </c>
      <c r="D4638" s="133">
        <v>11900</v>
      </c>
      <c r="E4638" s="108" t="str">
        <f>_xlfn.XLOOKUP($A4638,'Task3 Baza'!$A$2:$A$1999,'Task3 Baza'!$C$2:$C$1999,"non",0)</f>
        <v>Kəngərli</v>
      </c>
      <c r="F4638" s="109" t="str">
        <f t="shared" si="148"/>
        <v>Sumqayıt</v>
      </c>
      <c r="G4638" s="110">
        <f t="shared" si="149"/>
        <v>50</v>
      </c>
    </row>
    <row r="4639" spans="1:7" x14ac:dyDescent="0.3">
      <c r="A4639" s="20" t="s">
        <v>694</v>
      </c>
      <c r="B4639" s="102">
        <v>44720</v>
      </c>
      <c r="C4639" s="103">
        <v>0.24</v>
      </c>
      <c r="D4639" s="133">
        <v>1600</v>
      </c>
      <c r="E4639" s="108" t="str">
        <f>_xlfn.XLOOKUP($A4639,'Task3 Baza'!$A$2:$A$1999,'Task3 Baza'!$C$2:$C$1999,"non",0)</f>
        <v>Ağdaş</v>
      </c>
      <c r="F4639" s="109" t="str">
        <f t="shared" si="148"/>
        <v>Bakı</v>
      </c>
      <c r="G4639" s="110">
        <f t="shared" si="149"/>
        <v>10</v>
      </c>
    </row>
    <row r="4640" spans="1:7" x14ac:dyDescent="0.3">
      <c r="A4640" s="20" t="s">
        <v>1826</v>
      </c>
      <c r="B4640" s="102">
        <v>44319</v>
      </c>
      <c r="C4640" s="103">
        <v>0.14000000000000001</v>
      </c>
      <c r="D4640" s="133">
        <v>1300</v>
      </c>
      <c r="E4640" s="108" t="str">
        <f>_xlfn.XLOOKUP($A4640,'Task3 Baza'!$A$2:$A$1999,'Task3 Baza'!$C$2:$C$1999,"non",0)</f>
        <v>Şirvan</v>
      </c>
      <c r="F4640" s="109" t="str">
        <f t="shared" si="148"/>
        <v>Lənkəran</v>
      </c>
      <c r="G4640" s="110">
        <f t="shared" si="149"/>
        <v>42</v>
      </c>
    </row>
    <row r="4641" spans="1:7" x14ac:dyDescent="0.3">
      <c r="A4641" s="20" t="s">
        <v>982</v>
      </c>
      <c r="B4641" s="102">
        <v>44099</v>
      </c>
      <c r="C4641" s="103">
        <v>0.24</v>
      </c>
      <c r="D4641" s="133">
        <v>13000</v>
      </c>
      <c r="E4641" s="108" t="str">
        <f>_xlfn.XLOOKUP($A4641,'Task3 Baza'!$A$2:$A$1999,'Task3 Baza'!$C$2:$C$1999,"non",0)</f>
        <v>Qəbələ</v>
      </c>
      <c r="F4641" s="109" t="str">
        <f t="shared" si="148"/>
        <v>Sumqayıt</v>
      </c>
      <c r="G4641" s="110">
        <f t="shared" si="149"/>
        <v>50</v>
      </c>
    </row>
    <row r="4642" spans="1:7" x14ac:dyDescent="0.3">
      <c r="A4642" s="20" t="s">
        <v>1763</v>
      </c>
      <c r="B4642" s="102">
        <v>44585</v>
      </c>
      <c r="C4642" s="103">
        <v>0.18</v>
      </c>
      <c r="D4642" s="133">
        <v>5300</v>
      </c>
      <c r="E4642" s="108" t="str">
        <f>_xlfn.XLOOKUP($A4642,'Task3 Baza'!$A$2:$A$1999,'Task3 Baza'!$C$2:$C$1999,"non",0)</f>
        <v>Abşeron</v>
      </c>
      <c r="F4642" s="109" t="str">
        <f t="shared" si="148"/>
        <v>Bakı</v>
      </c>
      <c r="G4642" s="110">
        <f t="shared" si="149"/>
        <v>10</v>
      </c>
    </row>
    <row r="4643" spans="1:7" x14ac:dyDescent="0.3">
      <c r="A4643" s="20" t="s">
        <v>1330</v>
      </c>
      <c r="B4643" s="102">
        <v>44916</v>
      </c>
      <c r="C4643" s="103">
        <v>0.14000000000000001</v>
      </c>
      <c r="D4643" s="133">
        <v>9900</v>
      </c>
      <c r="E4643" s="108" t="str">
        <f>_xlfn.XLOOKUP($A4643,'Task3 Baza'!$A$2:$A$1999,'Task3 Baza'!$C$2:$C$1999,"non",0)</f>
        <v>Şamaxı</v>
      </c>
      <c r="F4643" s="109" t="str">
        <f t="shared" si="148"/>
        <v>Lənkəran</v>
      </c>
      <c r="G4643" s="110">
        <f t="shared" si="149"/>
        <v>42</v>
      </c>
    </row>
    <row r="4644" spans="1:7" x14ac:dyDescent="0.3">
      <c r="A4644" s="20" t="s">
        <v>1237</v>
      </c>
      <c r="B4644" s="102">
        <v>44690</v>
      </c>
      <c r="C4644" s="103">
        <v>0.19</v>
      </c>
      <c r="D4644" s="133">
        <v>2900</v>
      </c>
      <c r="E4644" s="108" t="str">
        <f>_xlfn.XLOOKUP($A4644,'Task3 Baza'!$A$2:$A$1999,'Task3 Baza'!$C$2:$C$1999,"non",0)</f>
        <v>Gədəbəy</v>
      </c>
      <c r="F4644" s="109" t="str">
        <f t="shared" si="148"/>
        <v>Sumqayıt</v>
      </c>
      <c r="G4644" s="110">
        <f t="shared" si="149"/>
        <v>50</v>
      </c>
    </row>
    <row r="4645" spans="1:7" x14ac:dyDescent="0.3">
      <c r="A4645" s="20" t="s">
        <v>592</v>
      </c>
      <c r="B4645" s="102">
        <v>44639</v>
      </c>
      <c r="C4645" s="103">
        <v>0.21</v>
      </c>
      <c r="D4645" s="133">
        <v>11700</v>
      </c>
      <c r="E4645" s="108" t="str">
        <f>_xlfn.XLOOKUP($A4645,'Task3 Baza'!$A$2:$A$1999,'Task3 Baza'!$C$2:$C$1999,"non",0)</f>
        <v>Beyləqan</v>
      </c>
      <c r="F4645" s="109" t="str">
        <f t="shared" si="148"/>
        <v>Bakı</v>
      </c>
      <c r="G4645" s="110">
        <f t="shared" si="149"/>
        <v>10</v>
      </c>
    </row>
    <row r="4646" spans="1:7" x14ac:dyDescent="0.3">
      <c r="A4646" s="20" t="s">
        <v>316</v>
      </c>
      <c r="B4646" s="102">
        <v>44538</v>
      </c>
      <c r="C4646" s="103">
        <v>0.19</v>
      </c>
      <c r="D4646" s="133">
        <v>3400</v>
      </c>
      <c r="E4646" s="108" t="str">
        <f>_xlfn.XLOOKUP($A4646,'Task3 Baza'!$A$2:$A$1999,'Task3 Baza'!$C$2:$C$1999,"non",0)</f>
        <v>Yardımlı</v>
      </c>
      <c r="F4646" s="109" t="str">
        <f t="shared" si="148"/>
        <v>Lənkəran</v>
      </c>
      <c r="G4646" s="110">
        <f t="shared" si="149"/>
        <v>42</v>
      </c>
    </row>
    <row r="4647" spans="1:7" x14ac:dyDescent="0.3">
      <c r="A4647" s="20" t="s">
        <v>1910</v>
      </c>
      <c r="B4647" s="102">
        <v>44879</v>
      </c>
      <c r="C4647" s="103">
        <v>0.14000000000000001</v>
      </c>
      <c r="D4647" s="133">
        <v>3400</v>
      </c>
      <c r="E4647" s="108" t="str">
        <f>_xlfn.XLOOKUP($A4647,'Task3 Baza'!$A$2:$A$1999,'Task3 Baza'!$C$2:$C$1999,"non",0)</f>
        <v>Füzuli</v>
      </c>
      <c r="F4647" s="109" t="str">
        <f t="shared" si="148"/>
        <v>Sumqayıt</v>
      </c>
      <c r="G4647" s="110">
        <f t="shared" si="149"/>
        <v>50</v>
      </c>
    </row>
    <row r="4648" spans="1:7" x14ac:dyDescent="0.3">
      <c r="A4648" s="20" t="s">
        <v>1463</v>
      </c>
      <c r="B4648" s="102">
        <v>44674</v>
      </c>
      <c r="C4648" s="103">
        <v>0.17</v>
      </c>
      <c r="D4648" s="133">
        <v>3900</v>
      </c>
      <c r="E4648" s="108" t="str">
        <f>_xlfn.XLOOKUP($A4648,'Task3 Baza'!$A$2:$A$1999,'Task3 Baza'!$C$2:$C$1999,"non",0)</f>
        <v>Xocavənd</v>
      </c>
      <c r="F4648" s="109" t="str">
        <f t="shared" si="148"/>
        <v>Sumqayıt</v>
      </c>
      <c r="G4648" s="110">
        <f t="shared" si="149"/>
        <v>50</v>
      </c>
    </row>
    <row r="4649" spans="1:7" x14ac:dyDescent="0.3">
      <c r="A4649" s="20" t="s">
        <v>386</v>
      </c>
      <c r="B4649" s="102">
        <v>43866</v>
      </c>
      <c r="C4649" s="103">
        <v>0.21</v>
      </c>
      <c r="D4649" s="133">
        <v>11600</v>
      </c>
      <c r="E4649" s="108" t="str">
        <f>_xlfn.XLOOKUP($A4649,'Task3 Baza'!$A$2:$A$1999,'Task3 Baza'!$C$2:$C$1999,"non",0)</f>
        <v>İsmayıllı</v>
      </c>
      <c r="F4649" s="109" t="str">
        <f t="shared" si="148"/>
        <v>Sumqayıt</v>
      </c>
      <c r="G4649" s="110">
        <f t="shared" si="149"/>
        <v>50</v>
      </c>
    </row>
    <row r="4650" spans="1:7" x14ac:dyDescent="0.3">
      <c r="A4650" s="20" t="s">
        <v>1919</v>
      </c>
      <c r="B4650" s="102">
        <v>44684</v>
      </c>
      <c r="C4650" s="103">
        <v>0.14000000000000001</v>
      </c>
      <c r="D4650" s="133">
        <v>7400</v>
      </c>
      <c r="E4650" s="108" t="str">
        <f>_xlfn.XLOOKUP($A4650,'Task3 Baza'!$A$2:$A$1999,'Task3 Baza'!$C$2:$C$1999,"non",0)</f>
        <v>Qobustan</v>
      </c>
      <c r="F4650" s="109" t="str">
        <f t="shared" si="148"/>
        <v>Gəncə</v>
      </c>
      <c r="G4650" s="110">
        <f t="shared" si="149"/>
        <v>20</v>
      </c>
    </row>
    <row r="4651" spans="1:7" x14ac:dyDescent="0.3">
      <c r="A4651" s="20" t="s">
        <v>780</v>
      </c>
      <c r="B4651" s="102">
        <v>44154</v>
      </c>
      <c r="C4651" s="103">
        <v>0.14000000000000001</v>
      </c>
      <c r="D4651" s="133">
        <v>2300</v>
      </c>
      <c r="E4651" s="108" t="str">
        <f>_xlfn.XLOOKUP($A4651,'Task3 Baza'!$A$2:$A$1999,'Task3 Baza'!$C$2:$C$1999,"non",0)</f>
        <v>Xocalı</v>
      </c>
      <c r="F4651" s="109" t="str">
        <f t="shared" si="148"/>
        <v>Sumqayıt</v>
      </c>
      <c r="G4651" s="110">
        <f t="shared" si="149"/>
        <v>50</v>
      </c>
    </row>
    <row r="4652" spans="1:7" x14ac:dyDescent="0.3">
      <c r="A4652" s="20" t="s">
        <v>680</v>
      </c>
      <c r="B4652" s="102">
        <v>44419</v>
      </c>
      <c r="C4652" s="103">
        <v>0.22</v>
      </c>
      <c r="D4652" s="133">
        <v>6400</v>
      </c>
      <c r="E4652" s="108" t="str">
        <f>_xlfn.XLOOKUP($A4652,'Task3 Baza'!$A$2:$A$1999,'Task3 Baza'!$C$2:$C$1999,"non",0)</f>
        <v>Bakı</v>
      </c>
      <c r="F4652" s="109" t="str">
        <f t="shared" si="148"/>
        <v>Bakı</v>
      </c>
      <c r="G4652" s="110">
        <f t="shared" si="149"/>
        <v>10</v>
      </c>
    </row>
    <row r="4653" spans="1:7" x14ac:dyDescent="0.3">
      <c r="A4653" s="20" t="s">
        <v>1198</v>
      </c>
      <c r="B4653" s="102">
        <v>43806</v>
      </c>
      <c r="C4653" s="103">
        <v>0.14000000000000001</v>
      </c>
      <c r="D4653" s="133">
        <v>9900</v>
      </c>
      <c r="E4653" s="108" t="str">
        <f>_xlfn.XLOOKUP($A4653,'Task3 Baza'!$A$2:$A$1999,'Task3 Baza'!$C$2:$C$1999,"non",0)</f>
        <v>Sabirabad</v>
      </c>
      <c r="F4653" s="109" t="str">
        <f t="shared" si="148"/>
        <v>Gəncə</v>
      </c>
      <c r="G4653" s="110">
        <f t="shared" si="149"/>
        <v>20</v>
      </c>
    </row>
    <row r="4654" spans="1:7" x14ac:dyDescent="0.3">
      <c r="A4654" s="20" t="s">
        <v>367</v>
      </c>
      <c r="B4654" s="102">
        <v>44327</v>
      </c>
      <c r="C4654" s="103">
        <v>0.23</v>
      </c>
      <c r="D4654" s="133">
        <v>5000</v>
      </c>
      <c r="E4654" s="108" t="str">
        <f>_xlfn.XLOOKUP($A4654,'Task3 Baza'!$A$2:$A$1999,'Task3 Baza'!$C$2:$C$1999,"non",0)</f>
        <v>Ağdaş</v>
      </c>
      <c r="F4654" s="109" t="str">
        <f t="shared" si="148"/>
        <v>Bakı</v>
      </c>
      <c r="G4654" s="110">
        <f t="shared" si="149"/>
        <v>10</v>
      </c>
    </row>
    <row r="4655" spans="1:7" x14ac:dyDescent="0.3">
      <c r="A4655" s="20" t="s">
        <v>311</v>
      </c>
      <c r="B4655" s="102">
        <v>43836</v>
      </c>
      <c r="C4655" s="103">
        <v>0.21</v>
      </c>
      <c r="D4655" s="133">
        <v>8000</v>
      </c>
      <c r="E4655" s="108" t="str">
        <f>_xlfn.XLOOKUP($A4655,'Task3 Baza'!$A$2:$A$1999,'Task3 Baza'!$C$2:$C$1999,"non",0)</f>
        <v>Zərdab</v>
      </c>
      <c r="F4655" s="109" t="str">
        <f t="shared" si="148"/>
        <v>Lənkəran</v>
      </c>
      <c r="G4655" s="110">
        <f t="shared" si="149"/>
        <v>42</v>
      </c>
    </row>
    <row r="4656" spans="1:7" x14ac:dyDescent="0.3">
      <c r="A4656" s="20" t="s">
        <v>597</v>
      </c>
      <c r="B4656" s="102">
        <v>44102</v>
      </c>
      <c r="C4656" s="103">
        <v>0.21</v>
      </c>
      <c r="D4656" s="133">
        <v>12400</v>
      </c>
      <c r="E4656" s="108" t="str">
        <f>_xlfn.XLOOKUP($A4656,'Task3 Baza'!$A$2:$A$1999,'Task3 Baza'!$C$2:$C$1999,"non",0)</f>
        <v>Ağcabədi</v>
      </c>
      <c r="F4656" s="109" t="str">
        <f t="shared" si="148"/>
        <v>Bakı</v>
      </c>
      <c r="G4656" s="110">
        <f t="shared" si="149"/>
        <v>10</v>
      </c>
    </row>
    <row r="4657" spans="1:7" x14ac:dyDescent="0.3">
      <c r="A4657" s="20" t="s">
        <v>1482</v>
      </c>
      <c r="B4657" s="102">
        <v>43970</v>
      </c>
      <c r="C4657" s="103">
        <v>0.24</v>
      </c>
      <c r="D4657" s="133">
        <v>6900</v>
      </c>
      <c r="E4657" s="108" t="str">
        <f>_xlfn.XLOOKUP($A4657,'Task3 Baza'!$A$2:$A$1999,'Task3 Baza'!$C$2:$C$1999,"non",0)</f>
        <v>Zaqatala</v>
      </c>
      <c r="F4657" s="109" t="str">
        <f t="shared" si="148"/>
        <v>Lənkəran</v>
      </c>
      <c r="G4657" s="110">
        <f t="shared" si="149"/>
        <v>42</v>
      </c>
    </row>
    <row r="4658" spans="1:7" x14ac:dyDescent="0.3">
      <c r="A4658" s="20" t="s">
        <v>436</v>
      </c>
      <c r="B4658" s="102">
        <v>44403</v>
      </c>
      <c r="C4658" s="103">
        <v>0.19</v>
      </c>
      <c r="D4658" s="133">
        <v>1000</v>
      </c>
      <c r="E4658" s="108" t="str">
        <f>_xlfn.XLOOKUP($A4658,'Task3 Baza'!$A$2:$A$1999,'Task3 Baza'!$C$2:$C$1999,"non",0)</f>
        <v>Şamaxı</v>
      </c>
      <c r="F4658" s="109" t="str">
        <f t="shared" si="148"/>
        <v>Lənkəran</v>
      </c>
      <c r="G4658" s="110">
        <f t="shared" si="149"/>
        <v>42</v>
      </c>
    </row>
    <row r="4659" spans="1:7" x14ac:dyDescent="0.3">
      <c r="A4659" s="20" t="s">
        <v>178</v>
      </c>
      <c r="B4659" s="102">
        <v>43901</v>
      </c>
      <c r="C4659" s="103">
        <v>0.24</v>
      </c>
      <c r="D4659" s="133">
        <v>2600</v>
      </c>
      <c r="E4659" s="108" t="str">
        <f>_xlfn.XLOOKUP($A4659,'Task3 Baza'!$A$2:$A$1999,'Task3 Baza'!$C$2:$C$1999,"non",0)</f>
        <v>Zərdab</v>
      </c>
      <c r="F4659" s="109" t="str">
        <f t="shared" si="148"/>
        <v>Lənkəran</v>
      </c>
      <c r="G4659" s="110">
        <f t="shared" si="149"/>
        <v>42</v>
      </c>
    </row>
    <row r="4660" spans="1:7" x14ac:dyDescent="0.3">
      <c r="A4660" s="20" t="s">
        <v>1302</v>
      </c>
      <c r="B4660" s="102">
        <v>44281</v>
      </c>
      <c r="C4660" s="103">
        <v>0.24</v>
      </c>
      <c r="D4660" s="133">
        <v>12000</v>
      </c>
      <c r="E4660" s="108" t="str">
        <f>_xlfn.XLOOKUP($A4660,'Task3 Baza'!$A$2:$A$1999,'Task3 Baza'!$C$2:$C$1999,"non",0)</f>
        <v>Lerik</v>
      </c>
      <c r="F4660" s="109" t="str">
        <f t="shared" si="148"/>
        <v>Gəncə</v>
      </c>
      <c r="G4660" s="110">
        <f t="shared" si="149"/>
        <v>20</v>
      </c>
    </row>
    <row r="4661" spans="1:7" x14ac:dyDescent="0.3">
      <c r="A4661" s="20" t="s">
        <v>179</v>
      </c>
      <c r="B4661" s="102">
        <v>44557</v>
      </c>
      <c r="C4661" s="103">
        <v>0.2</v>
      </c>
      <c r="D4661" s="133">
        <v>12200</v>
      </c>
      <c r="E4661" s="108" t="str">
        <f>_xlfn.XLOOKUP($A4661,'Task3 Baza'!$A$2:$A$1999,'Task3 Baza'!$C$2:$C$1999,"non",0)</f>
        <v>Laçın</v>
      </c>
      <c r="F4661" s="109" t="str">
        <f t="shared" si="148"/>
        <v>Gəncə</v>
      </c>
      <c r="G4661" s="110">
        <f t="shared" si="149"/>
        <v>20</v>
      </c>
    </row>
    <row r="4662" spans="1:7" x14ac:dyDescent="0.3">
      <c r="A4662" s="20" t="s">
        <v>677</v>
      </c>
      <c r="B4662" s="102">
        <v>44356</v>
      </c>
      <c r="C4662" s="103">
        <v>0.16</v>
      </c>
      <c r="D4662" s="133">
        <v>6000</v>
      </c>
      <c r="E4662" s="108" t="str">
        <f>_xlfn.XLOOKUP($A4662,'Task3 Baza'!$A$2:$A$1999,'Task3 Baza'!$C$2:$C$1999,"non",0)</f>
        <v>Samux</v>
      </c>
      <c r="F4662" s="109" t="str">
        <f t="shared" si="148"/>
        <v>Gəncə</v>
      </c>
      <c r="G4662" s="110">
        <f t="shared" si="149"/>
        <v>20</v>
      </c>
    </row>
    <row r="4663" spans="1:7" x14ac:dyDescent="0.3">
      <c r="A4663" s="20" t="s">
        <v>1468</v>
      </c>
      <c r="B4663" s="102">
        <v>44167</v>
      </c>
      <c r="C4663" s="103">
        <v>0.23</v>
      </c>
      <c r="D4663" s="133">
        <v>11900</v>
      </c>
      <c r="E4663" s="108" t="str">
        <f>_xlfn.XLOOKUP($A4663,'Task3 Baza'!$A$2:$A$1999,'Task3 Baza'!$C$2:$C$1999,"non",0)</f>
        <v>Kürdəmir</v>
      </c>
      <c r="F4663" s="109" t="str">
        <f t="shared" si="148"/>
        <v>Sumqayıt</v>
      </c>
      <c r="G4663" s="110">
        <f t="shared" si="149"/>
        <v>50</v>
      </c>
    </row>
    <row r="4664" spans="1:7" x14ac:dyDescent="0.3">
      <c r="A4664" s="20" t="s">
        <v>614</v>
      </c>
      <c r="B4664" s="102">
        <v>44862</v>
      </c>
      <c r="C4664" s="103">
        <v>0.17</v>
      </c>
      <c r="D4664" s="133">
        <v>8600</v>
      </c>
      <c r="E4664" s="108" t="str">
        <f>_xlfn.XLOOKUP($A4664,'Task3 Baza'!$A$2:$A$1999,'Task3 Baza'!$C$2:$C$1999,"non",0)</f>
        <v>Zərdab</v>
      </c>
      <c r="F4664" s="109" t="str">
        <f t="shared" si="148"/>
        <v>Lənkəran</v>
      </c>
      <c r="G4664" s="110">
        <f t="shared" si="149"/>
        <v>42</v>
      </c>
    </row>
    <row r="4665" spans="1:7" x14ac:dyDescent="0.3">
      <c r="A4665" s="20" t="s">
        <v>944</v>
      </c>
      <c r="B4665" s="102">
        <v>44533</v>
      </c>
      <c r="C4665" s="103">
        <v>0.19</v>
      </c>
      <c r="D4665" s="133">
        <v>6400</v>
      </c>
      <c r="E4665" s="108" t="str">
        <f>_xlfn.XLOOKUP($A4665,'Task3 Baza'!$A$2:$A$1999,'Task3 Baza'!$C$2:$C$1999,"non",0)</f>
        <v>İsmayıllı</v>
      </c>
      <c r="F4665" s="109" t="str">
        <f t="shared" si="148"/>
        <v>Sumqayıt</v>
      </c>
      <c r="G4665" s="110">
        <f t="shared" si="149"/>
        <v>50</v>
      </c>
    </row>
    <row r="4666" spans="1:7" x14ac:dyDescent="0.3">
      <c r="A4666" s="20" t="s">
        <v>592</v>
      </c>
      <c r="B4666" s="102">
        <v>44200</v>
      </c>
      <c r="C4666" s="103">
        <v>0.24</v>
      </c>
      <c r="D4666" s="133">
        <v>6800</v>
      </c>
      <c r="E4666" s="108" t="str">
        <f>_xlfn.XLOOKUP($A4666,'Task3 Baza'!$A$2:$A$1999,'Task3 Baza'!$C$2:$C$1999,"non",0)</f>
        <v>Beyləqan</v>
      </c>
      <c r="F4666" s="109" t="str">
        <f t="shared" si="148"/>
        <v>Bakı</v>
      </c>
      <c r="G4666" s="110">
        <f t="shared" si="149"/>
        <v>10</v>
      </c>
    </row>
    <row r="4667" spans="1:7" x14ac:dyDescent="0.3">
      <c r="A4667" s="20" t="s">
        <v>659</v>
      </c>
      <c r="B4667" s="102">
        <v>44602</v>
      </c>
      <c r="C4667" s="103">
        <v>0.15</v>
      </c>
      <c r="D4667" s="133">
        <v>1700</v>
      </c>
      <c r="E4667" s="108" t="str">
        <f>_xlfn.XLOOKUP($A4667,'Task3 Baza'!$A$2:$A$1999,'Task3 Baza'!$C$2:$C$1999,"non",0)</f>
        <v>Kəlbəcər</v>
      </c>
      <c r="F4667" s="109" t="str">
        <f t="shared" si="148"/>
        <v>Sumqayıt</v>
      </c>
      <c r="G4667" s="110">
        <f t="shared" si="149"/>
        <v>50</v>
      </c>
    </row>
    <row r="4668" spans="1:7" x14ac:dyDescent="0.3">
      <c r="A4668" s="20" t="s">
        <v>248</v>
      </c>
      <c r="B4668" s="102">
        <v>44467</v>
      </c>
      <c r="C4668" s="103">
        <v>0.2</v>
      </c>
      <c r="D4668" s="133">
        <v>13000</v>
      </c>
      <c r="E4668" s="108" t="str">
        <f>_xlfn.XLOOKUP($A4668,'Task3 Baza'!$A$2:$A$1999,'Task3 Baza'!$C$2:$C$1999,"non",0)</f>
        <v>Zaqatala</v>
      </c>
      <c r="F4668" s="109" t="str">
        <f t="shared" si="148"/>
        <v>Lənkəran</v>
      </c>
      <c r="G4668" s="110">
        <f t="shared" si="149"/>
        <v>42</v>
      </c>
    </row>
    <row r="4669" spans="1:7" x14ac:dyDescent="0.3">
      <c r="A4669" s="20" t="s">
        <v>1806</v>
      </c>
      <c r="B4669" s="102">
        <v>44055</v>
      </c>
      <c r="C4669" s="103">
        <v>0.15</v>
      </c>
      <c r="D4669" s="133">
        <v>1400</v>
      </c>
      <c r="E4669" s="108" t="str">
        <f>_xlfn.XLOOKUP($A4669,'Task3 Baza'!$A$2:$A$1999,'Task3 Baza'!$C$2:$C$1999,"non",0)</f>
        <v>Siyəzən</v>
      </c>
      <c r="F4669" s="109" t="str">
        <f t="shared" si="148"/>
        <v>Gəncə</v>
      </c>
      <c r="G4669" s="110">
        <f t="shared" si="149"/>
        <v>20</v>
      </c>
    </row>
    <row r="4670" spans="1:7" x14ac:dyDescent="0.3">
      <c r="A4670" s="20" t="s">
        <v>1456</v>
      </c>
      <c r="B4670" s="102">
        <v>44248</v>
      </c>
      <c r="C4670" s="103">
        <v>0.23</v>
      </c>
      <c r="D4670" s="133">
        <v>1700</v>
      </c>
      <c r="E4670" s="108" t="str">
        <f>_xlfn.XLOOKUP($A4670,'Task3 Baza'!$A$2:$A$1999,'Task3 Baza'!$C$2:$C$1999,"non",0)</f>
        <v>Daşkəsən</v>
      </c>
      <c r="F4670" s="109" t="str">
        <f t="shared" si="148"/>
        <v>Bakı</v>
      </c>
      <c r="G4670" s="110">
        <f t="shared" si="149"/>
        <v>10</v>
      </c>
    </row>
    <row r="4671" spans="1:7" x14ac:dyDescent="0.3">
      <c r="A4671" s="20" t="s">
        <v>1397</v>
      </c>
      <c r="B4671" s="102">
        <v>43567</v>
      </c>
      <c r="C4671" s="103">
        <v>0.22</v>
      </c>
      <c r="D4671" s="133">
        <v>1600</v>
      </c>
      <c r="E4671" s="108" t="str">
        <f>_xlfn.XLOOKUP($A4671,'Task3 Baza'!$A$2:$A$1999,'Task3 Baza'!$C$2:$C$1999,"non",0)</f>
        <v>Sədərək</v>
      </c>
      <c r="F4671" s="109" t="str">
        <f t="shared" si="148"/>
        <v>Gəncə</v>
      </c>
      <c r="G4671" s="110">
        <f t="shared" si="149"/>
        <v>20</v>
      </c>
    </row>
    <row r="4672" spans="1:7" x14ac:dyDescent="0.3">
      <c r="A4672" s="20" t="s">
        <v>823</v>
      </c>
      <c r="B4672" s="102">
        <v>44409</v>
      </c>
      <c r="C4672" s="103">
        <v>0.19</v>
      </c>
      <c r="D4672" s="133">
        <v>6400</v>
      </c>
      <c r="E4672" s="108" t="str">
        <f>_xlfn.XLOOKUP($A4672,'Task3 Baza'!$A$2:$A$1999,'Task3 Baza'!$C$2:$C$1999,"non",0)</f>
        <v>Şirvan</v>
      </c>
      <c r="F4672" s="109" t="str">
        <f t="shared" si="148"/>
        <v>Lənkəran</v>
      </c>
      <c r="G4672" s="110">
        <f t="shared" si="149"/>
        <v>42</v>
      </c>
    </row>
    <row r="4673" spans="1:7" x14ac:dyDescent="0.3">
      <c r="A4673" s="20" t="s">
        <v>1943</v>
      </c>
      <c r="B4673" s="102">
        <v>43876</v>
      </c>
      <c r="C4673" s="103">
        <v>0.21</v>
      </c>
      <c r="D4673" s="133">
        <v>1800</v>
      </c>
      <c r="E4673" s="108" t="str">
        <f>_xlfn.XLOOKUP($A4673,'Task3 Baza'!$A$2:$A$1999,'Task3 Baza'!$C$2:$C$1999,"non",0)</f>
        <v>Zərdab</v>
      </c>
      <c r="F4673" s="109" t="str">
        <f t="shared" si="148"/>
        <v>Lənkəran</v>
      </c>
      <c r="G4673" s="110">
        <f t="shared" si="149"/>
        <v>42</v>
      </c>
    </row>
    <row r="4674" spans="1:7" x14ac:dyDescent="0.3">
      <c r="A4674" s="20" t="s">
        <v>202</v>
      </c>
      <c r="B4674" s="102">
        <v>44149</v>
      </c>
      <c r="C4674" s="103">
        <v>0.24</v>
      </c>
      <c r="D4674" s="133">
        <v>9800</v>
      </c>
      <c r="E4674" s="108" t="str">
        <f>_xlfn.XLOOKUP($A4674,'Task3 Baza'!$A$2:$A$1999,'Task3 Baza'!$C$2:$C$1999,"non",0)</f>
        <v>Naxçıvan</v>
      </c>
      <c r="F4674" s="109" t="str">
        <f t="shared" ref="F4674:F4737" si="150">VLOOKUP($E4674,$I$3:$K$75,2,0)</f>
        <v>Gəncə</v>
      </c>
      <c r="G4674" s="110">
        <f t="shared" ref="G4674:G4737" si="151">VLOOKUP(VLOOKUP($E4674,$I$3:$J$75,2,0),$L$3:$M$6,2,0)</f>
        <v>20</v>
      </c>
    </row>
    <row r="4675" spans="1:7" x14ac:dyDescent="0.3">
      <c r="A4675" s="20" t="s">
        <v>231</v>
      </c>
      <c r="B4675" s="102">
        <v>44121</v>
      </c>
      <c r="C4675" s="103">
        <v>0.23</v>
      </c>
      <c r="D4675" s="133">
        <v>12100</v>
      </c>
      <c r="E4675" s="108" t="str">
        <f>_xlfn.XLOOKUP($A4675,'Task3 Baza'!$A$2:$A$1999,'Task3 Baza'!$C$2:$C$1999,"non",0)</f>
        <v>Salyan</v>
      </c>
      <c r="F4675" s="109" t="str">
        <f t="shared" si="150"/>
        <v>Gəncə</v>
      </c>
      <c r="G4675" s="110">
        <f t="shared" si="151"/>
        <v>20</v>
      </c>
    </row>
    <row r="4676" spans="1:7" x14ac:dyDescent="0.3">
      <c r="A4676" s="20" t="s">
        <v>423</v>
      </c>
      <c r="B4676" s="102">
        <v>44170</v>
      </c>
      <c r="C4676" s="103">
        <v>0.14000000000000001</v>
      </c>
      <c r="D4676" s="133">
        <v>7000</v>
      </c>
      <c r="E4676" s="108" t="str">
        <f>_xlfn.XLOOKUP($A4676,'Task3 Baza'!$A$2:$A$1999,'Task3 Baza'!$C$2:$C$1999,"non",0)</f>
        <v>Şərur</v>
      </c>
      <c r="F4676" s="109" t="str">
        <f t="shared" si="150"/>
        <v>Lənkəran</v>
      </c>
      <c r="G4676" s="110">
        <f t="shared" si="151"/>
        <v>42</v>
      </c>
    </row>
    <row r="4677" spans="1:7" x14ac:dyDescent="0.3">
      <c r="A4677" s="20" t="s">
        <v>464</v>
      </c>
      <c r="B4677" s="102">
        <v>43634</v>
      </c>
      <c r="C4677" s="103">
        <v>0.23</v>
      </c>
      <c r="D4677" s="133">
        <v>3500</v>
      </c>
      <c r="E4677" s="108" t="str">
        <f>_xlfn.XLOOKUP($A4677,'Task3 Baza'!$A$2:$A$1999,'Task3 Baza'!$C$2:$C$1999,"non",0)</f>
        <v>Ağdam</v>
      </c>
      <c r="F4677" s="109" t="str">
        <f t="shared" si="150"/>
        <v>Bakı</v>
      </c>
      <c r="G4677" s="110">
        <f t="shared" si="151"/>
        <v>10</v>
      </c>
    </row>
    <row r="4678" spans="1:7" x14ac:dyDescent="0.3">
      <c r="A4678" s="20" t="s">
        <v>1026</v>
      </c>
      <c r="B4678" s="102">
        <v>44301</v>
      </c>
      <c r="C4678" s="103">
        <v>0.23</v>
      </c>
      <c r="D4678" s="133">
        <v>8400</v>
      </c>
      <c r="E4678" s="108" t="str">
        <f>_xlfn.XLOOKUP($A4678,'Task3 Baza'!$A$2:$A$1999,'Task3 Baza'!$C$2:$C$1999,"non",0)</f>
        <v>Tovuz</v>
      </c>
      <c r="F4678" s="109" t="str">
        <f t="shared" si="150"/>
        <v>Lənkəran</v>
      </c>
      <c r="G4678" s="110">
        <f t="shared" si="151"/>
        <v>42</v>
      </c>
    </row>
    <row r="4679" spans="1:7" x14ac:dyDescent="0.3">
      <c r="A4679" s="20" t="s">
        <v>1939</v>
      </c>
      <c r="B4679" s="102">
        <v>44115</v>
      </c>
      <c r="C4679" s="103">
        <v>0.18</v>
      </c>
      <c r="D4679" s="133">
        <v>6600</v>
      </c>
      <c r="E4679" s="108" t="str">
        <f>_xlfn.XLOOKUP($A4679,'Task3 Baza'!$A$2:$A$1999,'Task3 Baza'!$C$2:$C$1999,"non",0)</f>
        <v>Salyan</v>
      </c>
      <c r="F4679" s="109" t="str">
        <f t="shared" si="150"/>
        <v>Gəncə</v>
      </c>
      <c r="G4679" s="110">
        <f t="shared" si="151"/>
        <v>20</v>
      </c>
    </row>
    <row r="4680" spans="1:7" x14ac:dyDescent="0.3">
      <c r="A4680" s="20" t="s">
        <v>1574</v>
      </c>
      <c r="B4680" s="102">
        <v>44260</v>
      </c>
      <c r="C4680" s="103">
        <v>0.14000000000000001</v>
      </c>
      <c r="D4680" s="133">
        <v>12900</v>
      </c>
      <c r="E4680" s="108" t="str">
        <f>_xlfn.XLOOKUP($A4680,'Task3 Baza'!$A$2:$A$1999,'Task3 Baza'!$C$2:$C$1999,"non",0)</f>
        <v>Qubadlı</v>
      </c>
      <c r="F4680" s="109" t="str">
        <f t="shared" si="150"/>
        <v>Gəncə</v>
      </c>
      <c r="G4680" s="110">
        <f t="shared" si="151"/>
        <v>20</v>
      </c>
    </row>
    <row r="4681" spans="1:7" x14ac:dyDescent="0.3">
      <c r="A4681" s="20" t="s">
        <v>384</v>
      </c>
      <c r="B4681" s="102">
        <v>43813</v>
      </c>
      <c r="C4681" s="103">
        <v>0.14000000000000001</v>
      </c>
      <c r="D4681" s="133">
        <v>13000</v>
      </c>
      <c r="E4681" s="108" t="str">
        <f>_xlfn.XLOOKUP($A4681,'Task3 Baza'!$A$2:$A$1999,'Task3 Baza'!$C$2:$C$1999,"non",0)</f>
        <v>Ucar</v>
      </c>
      <c r="F4681" s="109" t="str">
        <f t="shared" si="150"/>
        <v>Lənkəran</v>
      </c>
      <c r="G4681" s="110">
        <f t="shared" si="151"/>
        <v>42</v>
      </c>
    </row>
    <row r="4682" spans="1:7" x14ac:dyDescent="0.3">
      <c r="A4682" s="20" t="s">
        <v>1851</v>
      </c>
      <c r="B4682" s="102">
        <v>44542</v>
      </c>
      <c r="C4682" s="103">
        <v>0.22</v>
      </c>
      <c r="D4682" s="133">
        <v>1900</v>
      </c>
      <c r="E4682" s="108" t="str">
        <f>_xlfn.XLOOKUP($A4682,'Task3 Baza'!$A$2:$A$1999,'Task3 Baza'!$C$2:$C$1999,"non",0)</f>
        <v>Beyləqan</v>
      </c>
      <c r="F4682" s="109" t="str">
        <f t="shared" si="150"/>
        <v>Bakı</v>
      </c>
      <c r="G4682" s="110">
        <f t="shared" si="151"/>
        <v>10</v>
      </c>
    </row>
    <row r="4683" spans="1:7" x14ac:dyDescent="0.3">
      <c r="A4683" s="20" t="s">
        <v>1505</v>
      </c>
      <c r="B4683" s="102">
        <v>44249</v>
      </c>
      <c r="C4683" s="103">
        <v>0.2</v>
      </c>
      <c r="D4683" s="133">
        <v>4400</v>
      </c>
      <c r="E4683" s="108" t="str">
        <f>_xlfn.XLOOKUP($A4683,'Task3 Baza'!$A$2:$A$1999,'Task3 Baza'!$C$2:$C$1999,"non",0)</f>
        <v>Xocavənd</v>
      </c>
      <c r="F4683" s="109" t="str">
        <f t="shared" si="150"/>
        <v>Sumqayıt</v>
      </c>
      <c r="G4683" s="110">
        <f t="shared" si="151"/>
        <v>50</v>
      </c>
    </row>
    <row r="4684" spans="1:7" x14ac:dyDescent="0.3">
      <c r="A4684" s="20" t="s">
        <v>1529</v>
      </c>
      <c r="B4684" s="102">
        <v>44000</v>
      </c>
      <c r="C4684" s="103">
        <v>0.22</v>
      </c>
      <c r="D4684" s="133">
        <v>10600</v>
      </c>
      <c r="E4684" s="108" t="str">
        <f>_xlfn.XLOOKUP($A4684,'Task3 Baza'!$A$2:$A$1999,'Task3 Baza'!$C$2:$C$1999,"non",0)</f>
        <v>Ağsu</v>
      </c>
      <c r="F4684" s="109" t="str">
        <f t="shared" si="150"/>
        <v>Bakı</v>
      </c>
      <c r="G4684" s="110">
        <f t="shared" si="151"/>
        <v>10</v>
      </c>
    </row>
    <row r="4685" spans="1:7" x14ac:dyDescent="0.3">
      <c r="A4685" s="20" t="s">
        <v>1925</v>
      </c>
      <c r="B4685" s="102">
        <v>44219</v>
      </c>
      <c r="C4685" s="103">
        <v>0.21</v>
      </c>
      <c r="D4685" s="133">
        <v>5700</v>
      </c>
      <c r="E4685" s="108" t="str">
        <f>_xlfn.XLOOKUP($A4685,'Task3 Baza'!$A$2:$A$1999,'Task3 Baza'!$C$2:$C$1999,"non",0)</f>
        <v>Kürdəmir</v>
      </c>
      <c r="F4685" s="109" t="str">
        <f t="shared" si="150"/>
        <v>Sumqayıt</v>
      </c>
      <c r="G4685" s="110">
        <f t="shared" si="151"/>
        <v>50</v>
      </c>
    </row>
    <row r="4686" spans="1:7" x14ac:dyDescent="0.3">
      <c r="A4686" s="20" t="s">
        <v>365</v>
      </c>
      <c r="B4686" s="102">
        <v>44208</v>
      </c>
      <c r="C4686" s="103">
        <v>0.21</v>
      </c>
      <c r="D4686" s="133">
        <v>6200</v>
      </c>
      <c r="E4686" s="108" t="str">
        <f>_xlfn.XLOOKUP($A4686,'Task3 Baza'!$A$2:$A$1999,'Task3 Baza'!$C$2:$C$1999,"non",0)</f>
        <v>Şuşa</v>
      </c>
      <c r="F4686" s="109" t="str">
        <f t="shared" si="150"/>
        <v>Lənkəran</v>
      </c>
      <c r="G4686" s="110">
        <f t="shared" si="151"/>
        <v>42</v>
      </c>
    </row>
    <row r="4687" spans="1:7" x14ac:dyDescent="0.3">
      <c r="A4687" s="20" t="s">
        <v>1944</v>
      </c>
      <c r="B4687" s="102">
        <v>44830</v>
      </c>
      <c r="C4687" s="103">
        <v>0.21</v>
      </c>
      <c r="D4687" s="133">
        <v>10800</v>
      </c>
      <c r="E4687" s="108" t="str">
        <f>_xlfn.XLOOKUP($A4687,'Task3 Baza'!$A$2:$A$1999,'Task3 Baza'!$C$2:$C$1999,"non",0)</f>
        <v>Xaçmaz</v>
      </c>
      <c r="F4687" s="109" t="str">
        <f t="shared" si="150"/>
        <v>Sumqayıt</v>
      </c>
      <c r="G4687" s="110">
        <f t="shared" si="151"/>
        <v>50</v>
      </c>
    </row>
    <row r="4688" spans="1:7" x14ac:dyDescent="0.3">
      <c r="A4688" s="20" t="s">
        <v>1889</v>
      </c>
      <c r="B4688" s="102">
        <v>43763</v>
      </c>
      <c r="C4688" s="103">
        <v>0.21</v>
      </c>
      <c r="D4688" s="133">
        <v>12200</v>
      </c>
      <c r="E4688" s="108" t="str">
        <f>_xlfn.XLOOKUP($A4688,'Task3 Baza'!$A$2:$A$1999,'Task3 Baza'!$C$2:$C$1999,"non",0)</f>
        <v>Zaqatala</v>
      </c>
      <c r="F4688" s="109" t="str">
        <f t="shared" si="150"/>
        <v>Lənkəran</v>
      </c>
      <c r="G4688" s="110">
        <f t="shared" si="151"/>
        <v>42</v>
      </c>
    </row>
    <row r="4689" spans="1:7" x14ac:dyDescent="0.3">
      <c r="A4689" s="20" t="s">
        <v>205</v>
      </c>
      <c r="B4689" s="102">
        <v>44280</v>
      </c>
      <c r="C4689" s="103">
        <v>0.19</v>
      </c>
      <c r="D4689" s="133">
        <v>1900</v>
      </c>
      <c r="E4689" s="108" t="str">
        <f>_xlfn.XLOOKUP($A4689,'Task3 Baza'!$A$2:$A$1999,'Task3 Baza'!$C$2:$C$1999,"non",0)</f>
        <v>Beyləqan</v>
      </c>
      <c r="F4689" s="109" t="str">
        <f t="shared" si="150"/>
        <v>Bakı</v>
      </c>
      <c r="G4689" s="110">
        <f t="shared" si="151"/>
        <v>10</v>
      </c>
    </row>
    <row r="4690" spans="1:7" x14ac:dyDescent="0.3">
      <c r="A4690" s="20" t="s">
        <v>1726</v>
      </c>
      <c r="B4690" s="102">
        <v>43903</v>
      </c>
      <c r="C4690" s="103">
        <v>0.17</v>
      </c>
      <c r="D4690" s="133">
        <v>3000</v>
      </c>
      <c r="E4690" s="108" t="str">
        <f>_xlfn.XLOOKUP($A4690,'Task3 Baza'!$A$2:$A$1999,'Task3 Baza'!$C$2:$C$1999,"non",0)</f>
        <v>Abşeron</v>
      </c>
      <c r="F4690" s="109" t="str">
        <f t="shared" si="150"/>
        <v>Bakı</v>
      </c>
      <c r="G4690" s="110">
        <f t="shared" si="151"/>
        <v>10</v>
      </c>
    </row>
    <row r="4691" spans="1:7" x14ac:dyDescent="0.3">
      <c r="A4691" s="20" t="s">
        <v>1055</v>
      </c>
      <c r="B4691" s="102">
        <v>43961</v>
      </c>
      <c r="C4691" s="103">
        <v>0.19</v>
      </c>
      <c r="D4691" s="133">
        <v>10300</v>
      </c>
      <c r="E4691" s="108" t="str">
        <f>_xlfn.XLOOKUP($A4691,'Task3 Baza'!$A$2:$A$1999,'Task3 Baza'!$C$2:$C$1999,"non",0)</f>
        <v>Zaqatala</v>
      </c>
      <c r="F4691" s="109" t="str">
        <f t="shared" si="150"/>
        <v>Lənkəran</v>
      </c>
      <c r="G4691" s="110">
        <f t="shared" si="151"/>
        <v>42</v>
      </c>
    </row>
    <row r="4692" spans="1:7" x14ac:dyDescent="0.3">
      <c r="A4692" s="20" t="s">
        <v>1367</v>
      </c>
      <c r="B4692" s="102">
        <v>44213</v>
      </c>
      <c r="C4692" s="103">
        <v>0.16</v>
      </c>
      <c r="D4692" s="133">
        <v>5100</v>
      </c>
      <c r="E4692" s="108" t="str">
        <f>_xlfn.XLOOKUP($A4692,'Task3 Baza'!$A$2:$A$1999,'Task3 Baza'!$C$2:$C$1999,"non",0)</f>
        <v>İmişli</v>
      </c>
      <c r="F4692" s="109" t="str">
        <f t="shared" si="150"/>
        <v>Sumqayıt</v>
      </c>
      <c r="G4692" s="110">
        <f t="shared" si="151"/>
        <v>50</v>
      </c>
    </row>
    <row r="4693" spans="1:7" x14ac:dyDescent="0.3">
      <c r="A4693" s="20" t="s">
        <v>1844</v>
      </c>
      <c r="B4693" s="102">
        <v>43875</v>
      </c>
      <c r="C4693" s="103">
        <v>0.19</v>
      </c>
      <c r="D4693" s="133">
        <v>7600</v>
      </c>
      <c r="E4693" s="108" t="str">
        <f>_xlfn.XLOOKUP($A4693,'Task3 Baza'!$A$2:$A$1999,'Task3 Baza'!$C$2:$C$1999,"non",0)</f>
        <v>Cəlilabad</v>
      </c>
      <c r="F4693" s="109" t="str">
        <f t="shared" si="150"/>
        <v>Bakı</v>
      </c>
      <c r="G4693" s="110">
        <f t="shared" si="151"/>
        <v>10</v>
      </c>
    </row>
    <row r="4694" spans="1:7" x14ac:dyDescent="0.3">
      <c r="A4694" s="20" t="s">
        <v>783</v>
      </c>
      <c r="B4694" s="102">
        <v>44731</v>
      </c>
      <c r="C4694" s="103">
        <v>0.18</v>
      </c>
      <c r="D4694" s="133">
        <v>10600</v>
      </c>
      <c r="E4694" s="108" t="str">
        <f>_xlfn.XLOOKUP($A4694,'Task3 Baza'!$A$2:$A$1999,'Task3 Baza'!$C$2:$C$1999,"non",0)</f>
        <v>Gədəbəy</v>
      </c>
      <c r="F4694" s="109" t="str">
        <f t="shared" si="150"/>
        <v>Sumqayıt</v>
      </c>
      <c r="G4694" s="110">
        <f t="shared" si="151"/>
        <v>50</v>
      </c>
    </row>
    <row r="4695" spans="1:7" x14ac:dyDescent="0.3">
      <c r="A4695" s="20" t="s">
        <v>923</v>
      </c>
      <c r="B4695" s="102">
        <v>44125</v>
      </c>
      <c r="C4695" s="103">
        <v>0.24</v>
      </c>
      <c r="D4695" s="133">
        <v>4400</v>
      </c>
      <c r="E4695" s="108" t="str">
        <f>_xlfn.XLOOKUP($A4695,'Task3 Baza'!$A$2:$A$1999,'Task3 Baza'!$C$2:$C$1999,"non",0)</f>
        <v>Tərtər</v>
      </c>
      <c r="F4695" s="109" t="str">
        <f t="shared" si="150"/>
        <v>Lənkəran</v>
      </c>
      <c r="G4695" s="110">
        <f t="shared" si="151"/>
        <v>42</v>
      </c>
    </row>
    <row r="4696" spans="1:7" x14ac:dyDescent="0.3">
      <c r="A4696" s="20" t="s">
        <v>1805</v>
      </c>
      <c r="B4696" s="102">
        <v>44016</v>
      </c>
      <c r="C4696" s="103">
        <v>0.16</v>
      </c>
      <c r="D4696" s="133">
        <v>11800</v>
      </c>
      <c r="E4696" s="108" t="str">
        <f>_xlfn.XLOOKUP($A4696,'Task3 Baza'!$A$2:$A$1999,'Task3 Baza'!$C$2:$C$1999,"non",0)</f>
        <v>Culfa</v>
      </c>
      <c r="F4696" s="109" t="str">
        <f t="shared" si="150"/>
        <v>Bakı</v>
      </c>
      <c r="G4696" s="110">
        <f t="shared" si="151"/>
        <v>10</v>
      </c>
    </row>
    <row r="4697" spans="1:7" x14ac:dyDescent="0.3">
      <c r="A4697" s="20" t="s">
        <v>700</v>
      </c>
      <c r="B4697" s="102">
        <v>43918</v>
      </c>
      <c r="C4697" s="103">
        <v>0.15</v>
      </c>
      <c r="D4697" s="133">
        <v>10700</v>
      </c>
      <c r="E4697" s="108" t="str">
        <f>_xlfn.XLOOKUP($A4697,'Task3 Baza'!$A$2:$A$1999,'Task3 Baza'!$C$2:$C$1999,"non",0)</f>
        <v>Masallı</v>
      </c>
      <c r="F4697" s="109" t="str">
        <f t="shared" si="150"/>
        <v>Gəncə</v>
      </c>
      <c r="G4697" s="110">
        <f t="shared" si="151"/>
        <v>20</v>
      </c>
    </row>
    <row r="4698" spans="1:7" x14ac:dyDescent="0.3">
      <c r="A4698" s="20" t="s">
        <v>758</v>
      </c>
      <c r="B4698" s="102">
        <v>44227</v>
      </c>
      <c r="C4698" s="103">
        <v>0.21</v>
      </c>
      <c r="D4698" s="133">
        <v>8800</v>
      </c>
      <c r="E4698" s="108" t="str">
        <f>_xlfn.XLOOKUP($A4698,'Task3 Baza'!$A$2:$A$1999,'Task3 Baza'!$C$2:$C$1999,"non",0)</f>
        <v>Quba</v>
      </c>
      <c r="F4698" s="109" t="str">
        <f t="shared" si="150"/>
        <v>Gəncə</v>
      </c>
      <c r="G4698" s="110">
        <f t="shared" si="151"/>
        <v>20</v>
      </c>
    </row>
    <row r="4699" spans="1:7" x14ac:dyDescent="0.3">
      <c r="A4699" s="20" t="s">
        <v>276</v>
      </c>
      <c r="B4699" s="102">
        <v>44334</v>
      </c>
      <c r="C4699" s="103">
        <v>0.18</v>
      </c>
      <c r="D4699" s="133">
        <v>12400</v>
      </c>
      <c r="E4699" s="108" t="str">
        <f>_xlfn.XLOOKUP($A4699,'Task3 Baza'!$A$2:$A$1999,'Task3 Baza'!$C$2:$C$1999,"non",0)</f>
        <v>Kəngərli</v>
      </c>
      <c r="F4699" s="109" t="str">
        <f t="shared" si="150"/>
        <v>Sumqayıt</v>
      </c>
      <c r="G4699" s="110">
        <f t="shared" si="151"/>
        <v>50</v>
      </c>
    </row>
    <row r="4700" spans="1:7" x14ac:dyDescent="0.3">
      <c r="A4700" s="20" t="s">
        <v>1681</v>
      </c>
      <c r="B4700" s="102">
        <v>44147</v>
      </c>
      <c r="C4700" s="103">
        <v>0.16</v>
      </c>
      <c r="D4700" s="133">
        <v>9800</v>
      </c>
      <c r="E4700" s="108" t="str">
        <f>_xlfn.XLOOKUP($A4700,'Task3 Baza'!$A$2:$A$1999,'Task3 Baza'!$C$2:$C$1999,"non",0)</f>
        <v>Sabirabad</v>
      </c>
      <c r="F4700" s="109" t="str">
        <f t="shared" si="150"/>
        <v>Gəncə</v>
      </c>
      <c r="G4700" s="110">
        <f t="shared" si="151"/>
        <v>20</v>
      </c>
    </row>
    <row r="4701" spans="1:7" x14ac:dyDescent="0.3">
      <c r="A4701" s="20" t="s">
        <v>671</v>
      </c>
      <c r="B4701" s="102">
        <v>44033</v>
      </c>
      <c r="C4701" s="103">
        <v>0.21</v>
      </c>
      <c r="D4701" s="133">
        <v>8800</v>
      </c>
      <c r="E4701" s="108" t="str">
        <f>_xlfn.XLOOKUP($A4701,'Task3 Baza'!$A$2:$A$1999,'Task3 Baza'!$C$2:$C$1999,"non",0)</f>
        <v>Balakən</v>
      </c>
      <c r="F4701" s="109" t="str">
        <f t="shared" si="150"/>
        <v>Bakı</v>
      </c>
      <c r="G4701" s="110">
        <f t="shared" si="151"/>
        <v>10</v>
      </c>
    </row>
    <row r="4702" spans="1:7" x14ac:dyDescent="0.3">
      <c r="A4702" s="20" t="s">
        <v>388</v>
      </c>
      <c r="B4702" s="102">
        <v>43949</v>
      </c>
      <c r="C4702" s="103">
        <v>0.14000000000000001</v>
      </c>
      <c r="D4702" s="133">
        <v>7400</v>
      </c>
      <c r="E4702" s="108" t="str">
        <f>_xlfn.XLOOKUP($A4702,'Task3 Baza'!$A$2:$A$1999,'Task3 Baza'!$C$2:$C$1999,"non",0)</f>
        <v>Tovuz</v>
      </c>
      <c r="F4702" s="109" t="str">
        <f t="shared" si="150"/>
        <v>Lənkəran</v>
      </c>
      <c r="G4702" s="110">
        <f t="shared" si="151"/>
        <v>42</v>
      </c>
    </row>
    <row r="4703" spans="1:7" x14ac:dyDescent="0.3">
      <c r="A4703" s="20" t="s">
        <v>706</v>
      </c>
      <c r="B4703" s="102">
        <v>44248</v>
      </c>
      <c r="C4703" s="103">
        <v>0.16</v>
      </c>
      <c r="D4703" s="133">
        <v>8100</v>
      </c>
      <c r="E4703" s="108" t="str">
        <f>_xlfn.XLOOKUP($A4703,'Task3 Baza'!$A$2:$A$1999,'Task3 Baza'!$C$2:$C$1999,"non",0)</f>
        <v>Abşeron</v>
      </c>
      <c r="F4703" s="109" t="str">
        <f t="shared" si="150"/>
        <v>Bakı</v>
      </c>
      <c r="G4703" s="110">
        <f t="shared" si="151"/>
        <v>10</v>
      </c>
    </row>
    <row r="4704" spans="1:7" x14ac:dyDescent="0.3">
      <c r="A4704" s="20" t="s">
        <v>164</v>
      </c>
      <c r="B4704" s="102">
        <v>44364</v>
      </c>
      <c r="C4704" s="103">
        <v>0.24</v>
      </c>
      <c r="D4704" s="133">
        <v>5400</v>
      </c>
      <c r="E4704" s="108" t="str">
        <f>_xlfn.XLOOKUP($A4704,'Task3 Baza'!$A$2:$A$1999,'Task3 Baza'!$C$2:$C$1999,"non",0)</f>
        <v>Salyan</v>
      </c>
      <c r="F4704" s="109" t="str">
        <f t="shared" si="150"/>
        <v>Gəncə</v>
      </c>
      <c r="G4704" s="110">
        <f t="shared" si="151"/>
        <v>20</v>
      </c>
    </row>
    <row r="4705" spans="1:7" x14ac:dyDescent="0.3">
      <c r="A4705" s="20" t="s">
        <v>1478</v>
      </c>
      <c r="B4705" s="102">
        <v>43518</v>
      </c>
      <c r="C4705" s="103">
        <v>0.21</v>
      </c>
      <c r="D4705" s="133">
        <v>12000</v>
      </c>
      <c r="E4705" s="108" t="str">
        <f>_xlfn.XLOOKUP($A4705,'Task3 Baza'!$A$2:$A$1999,'Task3 Baza'!$C$2:$C$1999,"non",0)</f>
        <v>Lerik</v>
      </c>
      <c r="F4705" s="109" t="str">
        <f t="shared" si="150"/>
        <v>Gəncə</v>
      </c>
      <c r="G4705" s="110">
        <f t="shared" si="151"/>
        <v>20</v>
      </c>
    </row>
    <row r="4706" spans="1:7" x14ac:dyDescent="0.3">
      <c r="A4706" s="20" t="s">
        <v>171</v>
      </c>
      <c r="B4706" s="102">
        <v>44513</v>
      </c>
      <c r="C4706" s="103">
        <v>0.22</v>
      </c>
      <c r="D4706" s="133">
        <v>2700</v>
      </c>
      <c r="E4706" s="108" t="str">
        <f>_xlfn.XLOOKUP($A4706,'Task3 Baza'!$A$2:$A$1999,'Task3 Baza'!$C$2:$C$1999,"non",0)</f>
        <v>Xaçmaz</v>
      </c>
      <c r="F4706" s="109" t="str">
        <f t="shared" si="150"/>
        <v>Sumqayıt</v>
      </c>
      <c r="G4706" s="110">
        <f t="shared" si="151"/>
        <v>50</v>
      </c>
    </row>
    <row r="4707" spans="1:7" x14ac:dyDescent="0.3">
      <c r="A4707" s="20" t="s">
        <v>1945</v>
      </c>
      <c r="B4707" s="102">
        <v>44324</v>
      </c>
      <c r="C4707" s="103">
        <v>0.22</v>
      </c>
      <c r="D4707" s="133">
        <v>4100</v>
      </c>
      <c r="E4707" s="108" t="str">
        <f>_xlfn.XLOOKUP($A4707,'Task3 Baza'!$A$2:$A$1999,'Task3 Baza'!$C$2:$C$1999,"non",0)</f>
        <v>Goranboy</v>
      </c>
      <c r="F4707" s="109" t="str">
        <f t="shared" si="150"/>
        <v>Sumqayıt</v>
      </c>
      <c r="G4707" s="110">
        <f t="shared" si="151"/>
        <v>50</v>
      </c>
    </row>
    <row r="4708" spans="1:7" x14ac:dyDescent="0.3">
      <c r="A4708" s="20" t="s">
        <v>409</v>
      </c>
      <c r="B4708" s="102">
        <v>43834</v>
      </c>
      <c r="C4708" s="103">
        <v>0.22</v>
      </c>
      <c r="D4708" s="133">
        <v>4800</v>
      </c>
      <c r="E4708" s="108" t="str">
        <f>_xlfn.XLOOKUP($A4708,'Task3 Baza'!$A$2:$A$1999,'Task3 Baza'!$C$2:$C$1999,"non",0)</f>
        <v>Qazax</v>
      </c>
      <c r="F4708" s="109" t="str">
        <f t="shared" si="150"/>
        <v>Sumqayıt</v>
      </c>
      <c r="G4708" s="110">
        <f t="shared" si="151"/>
        <v>50</v>
      </c>
    </row>
    <row r="4709" spans="1:7" x14ac:dyDescent="0.3">
      <c r="A4709" s="20" t="s">
        <v>1917</v>
      </c>
      <c r="B4709" s="102">
        <v>44703</v>
      </c>
      <c r="C4709" s="103">
        <v>0.14000000000000001</v>
      </c>
      <c r="D4709" s="133">
        <v>9200</v>
      </c>
      <c r="E4709" s="108" t="str">
        <f>_xlfn.XLOOKUP($A4709,'Task3 Baza'!$A$2:$A$1999,'Task3 Baza'!$C$2:$C$1999,"non",0)</f>
        <v>Xızı</v>
      </c>
      <c r="F4709" s="109" t="str">
        <f t="shared" si="150"/>
        <v>Sumqayıt</v>
      </c>
      <c r="G4709" s="110">
        <f t="shared" si="151"/>
        <v>50</v>
      </c>
    </row>
    <row r="4710" spans="1:7" x14ac:dyDescent="0.3">
      <c r="A4710" s="20" t="s">
        <v>591</v>
      </c>
      <c r="B4710" s="102">
        <v>44299</v>
      </c>
      <c r="C4710" s="103">
        <v>0.19</v>
      </c>
      <c r="D4710" s="133">
        <v>12400</v>
      </c>
      <c r="E4710" s="108" t="str">
        <f>_xlfn.XLOOKUP($A4710,'Task3 Baza'!$A$2:$A$1999,'Task3 Baza'!$C$2:$C$1999,"non",0)</f>
        <v>Quba</v>
      </c>
      <c r="F4710" s="109" t="str">
        <f t="shared" si="150"/>
        <v>Gəncə</v>
      </c>
      <c r="G4710" s="110">
        <f t="shared" si="151"/>
        <v>20</v>
      </c>
    </row>
    <row r="4711" spans="1:7" x14ac:dyDescent="0.3">
      <c r="A4711" s="20" t="s">
        <v>842</v>
      </c>
      <c r="B4711" s="102">
        <v>43811</v>
      </c>
      <c r="C4711" s="103">
        <v>0.17</v>
      </c>
      <c r="D4711" s="133">
        <v>10900</v>
      </c>
      <c r="E4711" s="108" t="str">
        <f>_xlfn.XLOOKUP($A4711,'Task3 Baza'!$A$2:$A$1999,'Task3 Baza'!$C$2:$C$1999,"non",0)</f>
        <v>Beyləqan</v>
      </c>
      <c r="F4711" s="109" t="str">
        <f t="shared" si="150"/>
        <v>Bakı</v>
      </c>
      <c r="G4711" s="110">
        <f t="shared" si="151"/>
        <v>10</v>
      </c>
    </row>
    <row r="4712" spans="1:7" x14ac:dyDescent="0.3">
      <c r="A4712" s="20" t="s">
        <v>825</v>
      </c>
      <c r="B4712" s="102">
        <v>44249</v>
      </c>
      <c r="C4712" s="103">
        <v>0.19</v>
      </c>
      <c r="D4712" s="133">
        <v>2100</v>
      </c>
      <c r="E4712" s="108" t="str">
        <f>_xlfn.XLOOKUP($A4712,'Task3 Baza'!$A$2:$A$1999,'Task3 Baza'!$C$2:$C$1999,"non",0)</f>
        <v>Cəbrayıl</v>
      </c>
      <c r="F4712" s="109" t="str">
        <f t="shared" si="150"/>
        <v>Bakı</v>
      </c>
      <c r="G4712" s="110">
        <f t="shared" si="151"/>
        <v>10</v>
      </c>
    </row>
    <row r="4713" spans="1:7" x14ac:dyDescent="0.3">
      <c r="A4713" s="20" t="s">
        <v>1444</v>
      </c>
      <c r="B4713" s="102">
        <v>44008</v>
      </c>
      <c r="C4713" s="103">
        <v>0.17</v>
      </c>
      <c r="D4713" s="133">
        <v>1800</v>
      </c>
      <c r="E4713" s="108" t="str">
        <f>_xlfn.XLOOKUP($A4713,'Task3 Baza'!$A$2:$A$1999,'Task3 Baza'!$C$2:$C$1999,"non",0)</f>
        <v>Xocalı</v>
      </c>
      <c r="F4713" s="109" t="str">
        <f t="shared" si="150"/>
        <v>Sumqayıt</v>
      </c>
      <c r="G4713" s="110">
        <f t="shared" si="151"/>
        <v>50</v>
      </c>
    </row>
    <row r="4714" spans="1:7" x14ac:dyDescent="0.3">
      <c r="A4714" s="20" t="s">
        <v>1039</v>
      </c>
      <c r="B4714" s="102">
        <v>43889</v>
      </c>
      <c r="C4714" s="103">
        <v>0.14000000000000001</v>
      </c>
      <c r="D4714" s="133">
        <v>4000</v>
      </c>
      <c r="E4714" s="108" t="str">
        <f>_xlfn.XLOOKUP($A4714,'Task3 Baza'!$A$2:$A$1999,'Task3 Baza'!$C$2:$C$1999,"non",0)</f>
        <v>Hacıqabul</v>
      </c>
      <c r="F4714" s="109" t="str">
        <f t="shared" si="150"/>
        <v>Sumqayıt</v>
      </c>
      <c r="G4714" s="110">
        <f t="shared" si="151"/>
        <v>50</v>
      </c>
    </row>
    <row r="4715" spans="1:7" x14ac:dyDescent="0.3">
      <c r="A4715" s="20" t="s">
        <v>1946</v>
      </c>
      <c r="B4715" s="102">
        <v>44537</v>
      </c>
      <c r="C4715" s="103">
        <v>0.18</v>
      </c>
      <c r="D4715" s="133">
        <v>5000</v>
      </c>
      <c r="E4715" s="108" t="str">
        <f>_xlfn.XLOOKUP($A4715,'Task3 Baza'!$A$2:$A$1999,'Task3 Baza'!$C$2:$C$1999,"non",0)</f>
        <v>Saatlı</v>
      </c>
      <c r="F4715" s="109" t="str">
        <f t="shared" si="150"/>
        <v>Gəncə</v>
      </c>
      <c r="G4715" s="110">
        <f t="shared" si="151"/>
        <v>20</v>
      </c>
    </row>
    <row r="4716" spans="1:7" x14ac:dyDescent="0.3">
      <c r="A4716" s="20" t="s">
        <v>1156</v>
      </c>
      <c r="B4716" s="102">
        <v>44382</v>
      </c>
      <c r="C4716" s="103">
        <v>0.18</v>
      </c>
      <c r="D4716" s="133">
        <v>10500</v>
      </c>
      <c r="E4716" s="108" t="str">
        <f>_xlfn.XLOOKUP($A4716,'Task3 Baza'!$A$2:$A$1999,'Task3 Baza'!$C$2:$C$1999,"non",0)</f>
        <v>Qusar</v>
      </c>
      <c r="F4716" s="109" t="str">
        <f t="shared" si="150"/>
        <v>Gəncə</v>
      </c>
      <c r="G4716" s="110">
        <f t="shared" si="151"/>
        <v>20</v>
      </c>
    </row>
    <row r="4717" spans="1:7" x14ac:dyDescent="0.3">
      <c r="A4717" s="20" t="s">
        <v>1892</v>
      </c>
      <c r="B4717" s="102">
        <v>44350</v>
      </c>
      <c r="C4717" s="103">
        <v>0.22</v>
      </c>
      <c r="D4717" s="133">
        <v>7200</v>
      </c>
      <c r="E4717" s="108" t="str">
        <f>_xlfn.XLOOKUP($A4717,'Task3 Baza'!$A$2:$A$1999,'Task3 Baza'!$C$2:$C$1999,"non",0)</f>
        <v>Qazax</v>
      </c>
      <c r="F4717" s="109" t="str">
        <f t="shared" si="150"/>
        <v>Sumqayıt</v>
      </c>
      <c r="G4717" s="110">
        <f t="shared" si="151"/>
        <v>50</v>
      </c>
    </row>
    <row r="4718" spans="1:7" x14ac:dyDescent="0.3">
      <c r="A4718" s="20" t="s">
        <v>1841</v>
      </c>
      <c r="B4718" s="102">
        <v>43955</v>
      </c>
      <c r="C4718" s="103">
        <v>0.2</v>
      </c>
      <c r="D4718" s="133">
        <v>1800</v>
      </c>
      <c r="E4718" s="108" t="str">
        <f>_xlfn.XLOOKUP($A4718,'Task3 Baza'!$A$2:$A$1999,'Task3 Baza'!$C$2:$C$1999,"non",0)</f>
        <v>Yardımlı</v>
      </c>
      <c r="F4718" s="109" t="str">
        <f t="shared" si="150"/>
        <v>Lənkəran</v>
      </c>
      <c r="G4718" s="110">
        <f t="shared" si="151"/>
        <v>42</v>
      </c>
    </row>
    <row r="4719" spans="1:7" x14ac:dyDescent="0.3">
      <c r="A4719" s="20" t="s">
        <v>1363</v>
      </c>
      <c r="B4719" s="102">
        <v>44051</v>
      </c>
      <c r="C4719" s="103">
        <v>0.24</v>
      </c>
      <c r="D4719" s="133">
        <v>5500</v>
      </c>
      <c r="E4719" s="108" t="str">
        <f>_xlfn.XLOOKUP($A4719,'Task3 Baza'!$A$2:$A$1999,'Task3 Baza'!$C$2:$C$1999,"non",0)</f>
        <v>Gəncə</v>
      </c>
      <c r="F4719" s="109" t="str">
        <f t="shared" si="150"/>
        <v>Sumqayıt</v>
      </c>
      <c r="G4719" s="110">
        <f t="shared" si="151"/>
        <v>50</v>
      </c>
    </row>
    <row r="4720" spans="1:7" x14ac:dyDescent="0.3">
      <c r="A4720" s="20" t="s">
        <v>1198</v>
      </c>
      <c r="B4720" s="102">
        <v>43805</v>
      </c>
      <c r="C4720" s="103">
        <v>0.22</v>
      </c>
      <c r="D4720" s="133">
        <v>11600</v>
      </c>
      <c r="E4720" s="108" t="str">
        <f>_xlfn.XLOOKUP($A4720,'Task3 Baza'!$A$2:$A$1999,'Task3 Baza'!$C$2:$C$1999,"non",0)</f>
        <v>Sabirabad</v>
      </c>
      <c r="F4720" s="109" t="str">
        <f t="shared" si="150"/>
        <v>Gəncə</v>
      </c>
      <c r="G4720" s="110">
        <f t="shared" si="151"/>
        <v>20</v>
      </c>
    </row>
    <row r="4721" spans="1:7" x14ac:dyDescent="0.3">
      <c r="A4721" s="20" t="s">
        <v>950</v>
      </c>
      <c r="B4721" s="102">
        <v>44607</v>
      </c>
      <c r="C4721" s="103">
        <v>0.21</v>
      </c>
      <c r="D4721" s="133">
        <v>5800</v>
      </c>
      <c r="E4721" s="108" t="str">
        <f>_xlfn.XLOOKUP($A4721,'Task3 Baza'!$A$2:$A$1999,'Task3 Baza'!$C$2:$C$1999,"non",0)</f>
        <v>Zaqatala</v>
      </c>
      <c r="F4721" s="109" t="str">
        <f t="shared" si="150"/>
        <v>Lənkəran</v>
      </c>
      <c r="G4721" s="110">
        <f t="shared" si="151"/>
        <v>42</v>
      </c>
    </row>
    <row r="4722" spans="1:7" x14ac:dyDescent="0.3">
      <c r="A4722" s="20" t="s">
        <v>1592</v>
      </c>
      <c r="B4722" s="102">
        <v>44045</v>
      </c>
      <c r="C4722" s="103">
        <v>0.19</v>
      </c>
      <c r="D4722" s="133">
        <v>8600</v>
      </c>
      <c r="E4722" s="108" t="str">
        <f>_xlfn.XLOOKUP($A4722,'Task3 Baza'!$A$2:$A$1999,'Task3 Baza'!$C$2:$C$1999,"non",0)</f>
        <v>Göygöl</v>
      </c>
      <c r="F4722" s="109" t="str">
        <f t="shared" si="150"/>
        <v>Sumqayıt</v>
      </c>
      <c r="G4722" s="110">
        <f t="shared" si="151"/>
        <v>50</v>
      </c>
    </row>
    <row r="4723" spans="1:7" x14ac:dyDescent="0.3">
      <c r="A4723" s="20" t="s">
        <v>559</v>
      </c>
      <c r="B4723" s="102">
        <v>44454</v>
      </c>
      <c r="C4723" s="103">
        <v>0.22</v>
      </c>
      <c r="D4723" s="133">
        <v>7500</v>
      </c>
      <c r="E4723" s="108" t="str">
        <f>_xlfn.XLOOKUP($A4723,'Task3 Baza'!$A$2:$A$1999,'Task3 Baza'!$C$2:$C$1999,"non",0)</f>
        <v>Zərdab</v>
      </c>
      <c r="F4723" s="109" t="str">
        <f t="shared" si="150"/>
        <v>Lənkəran</v>
      </c>
      <c r="G4723" s="110">
        <f t="shared" si="151"/>
        <v>42</v>
      </c>
    </row>
    <row r="4724" spans="1:7" x14ac:dyDescent="0.3">
      <c r="A4724" s="20" t="s">
        <v>799</v>
      </c>
      <c r="B4724" s="102">
        <v>44172</v>
      </c>
      <c r="C4724" s="103">
        <v>0.2</v>
      </c>
      <c r="D4724" s="133">
        <v>8100</v>
      </c>
      <c r="E4724" s="108" t="str">
        <f>_xlfn.XLOOKUP($A4724,'Task3 Baza'!$A$2:$A$1999,'Task3 Baza'!$C$2:$C$1999,"non",0)</f>
        <v>Şamaxı</v>
      </c>
      <c r="F4724" s="109" t="str">
        <f t="shared" si="150"/>
        <v>Lənkəran</v>
      </c>
      <c r="G4724" s="110">
        <f t="shared" si="151"/>
        <v>42</v>
      </c>
    </row>
    <row r="4725" spans="1:7" x14ac:dyDescent="0.3">
      <c r="A4725" s="20" t="s">
        <v>1666</v>
      </c>
      <c r="B4725" s="102">
        <v>44844</v>
      </c>
      <c r="C4725" s="103">
        <v>0.19</v>
      </c>
      <c r="D4725" s="133">
        <v>12600</v>
      </c>
      <c r="E4725" s="108" t="str">
        <f>_xlfn.XLOOKUP($A4725,'Task3 Baza'!$A$2:$A$1999,'Task3 Baza'!$C$2:$C$1999,"non",0)</f>
        <v>Qəbələ</v>
      </c>
      <c r="F4725" s="109" t="str">
        <f t="shared" si="150"/>
        <v>Sumqayıt</v>
      </c>
      <c r="G4725" s="110">
        <f t="shared" si="151"/>
        <v>50</v>
      </c>
    </row>
    <row r="4726" spans="1:7" x14ac:dyDescent="0.3">
      <c r="A4726" s="20" t="s">
        <v>1921</v>
      </c>
      <c r="B4726" s="102">
        <v>44312</v>
      </c>
      <c r="C4726" s="103">
        <v>0.24</v>
      </c>
      <c r="D4726" s="133">
        <v>10900</v>
      </c>
      <c r="E4726" s="108" t="str">
        <f>_xlfn.XLOOKUP($A4726,'Task3 Baza'!$A$2:$A$1999,'Task3 Baza'!$C$2:$C$1999,"non",0)</f>
        <v>Tərtər</v>
      </c>
      <c r="F4726" s="109" t="str">
        <f t="shared" si="150"/>
        <v>Lənkəran</v>
      </c>
      <c r="G4726" s="110">
        <f t="shared" si="151"/>
        <v>42</v>
      </c>
    </row>
    <row r="4727" spans="1:7" x14ac:dyDescent="0.3">
      <c r="A4727" s="20" t="s">
        <v>685</v>
      </c>
      <c r="B4727" s="102">
        <v>44620</v>
      </c>
      <c r="C4727" s="103">
        <v>0.24</v>
      </c>
      <c r="D4727" s="133">
        <v>7000</v>
      </c>
      <c r="E4727" s="108" t="str">
        <f>_xlfn.XLOOKUP($A4727,'Task3 Baza'!$A$2:$A$1999,'Task3 Baza'!$C$2:$C$1999,"non",0)</f>
        <v>Bərdə</v>
      </c>
      <c r="F4727" s="109" t="str">
        <f t="shared" si="150"/>
        <v>Bakı</v>
      </c>
      <c r="G4727" s="110">
        <f t="shared" si="151"/>
        <v>10</v>
      </c>
    </row>
    <row r="4728" spans="1:7" x14ac:dyDescent="0.3">
      <c r="A4728" s="20" t="s">
        <v>1947</v>
      </c>
      <c r="B4728" s="102">
        <v>43683</v>
      </c>
      <c r="C4728" s="103">
        <v>0.2</v>
      </c>
      <c r="D4728" s="133">
        <v>11300</v>
      </c>
      <c r="E4728" s="108" t="str">
        <f>_xlfn.XLOOKUP($A4728,'Task3 Baza'!$A$2:$A$1999,'Task3 Baza'!$C$2:$C$1999,"non",0)</f>
        <v>Astara</v>
      </c>
      <c r="F4728" s="109" t="str">
        <f t="shared" si="150"/>
        <v>Bakı</v>
      </c>
      <c r="G4728" s="110">
        <f t="shared" si="151"/>
        <v>10</v>
      </c>
    </row>
    <row r="4729" spans="1:7" x14ac:dyDescent="0.3">
      <c r="A4729" s="20" t="s">
        <v>1143</v>
      </c>
      <c r="B4729" s="102">
        <v>44620</v>
      </c>
      <c r="C4729" s="103">
        <v>0.23</v>
      </c>
      <c r="D4729" s="133">
        <v>3600</v>
      </c>
      <c r="E4729" s="108" t="str">
        <f>_xlfn.XLOOKUP($A4729,'Task3 Baza'!$A$2:$A$1999,'Task3 Baza'!$C$2:$C$1999,"non",0)</f>
        <v>Daşkəsən</v>
      </c>
      <c r="F4729" s="109" t="str">
        <f t="shared" si="150"/>
        <v>Bakı</v>
      </c>
      <c r="G4729" s="110">
        <f t="shared" si="151"/>
        <v>10</v>
      </c>
    </row>
    <row r="4730" spans="1:7" x14ac:dyDescent="0.3">
      <c r="A4730" s="20" t="s">
        <v>1948</v>
      </c>
      <c r="B4730" s="102">
        <v>44231</v>
      </c>
      <c r="C4730" s="103">
        <v>0.18</v>
      </c>
      <c r="D4730" s="133">
        <v>9800</v>
      </c>
      <c r="E4730" s="108" t="str">
        <f>_xlfn.XLOOKUP($A4730,'Task3 Baza'!$A$2:$A$1999,'Task3 Baza'!$C$2:$C$1999,"non",0)</f>
        <v>Gəncə</v>
      </c>
      <c r="F4730" s="109" t="str">
        <f t="shared" si="150"/>
        <v>Sumqayıt</v>
      </c>
      <c r="G4730" s="110">
        <f t="shared" si="151"/>
        <v>50</v>
      </c>
    </row>
    <row r="4731" spans="1:7" x14ac:dyDescent="0.3">
      <c r="A4731" s="20" t="s">
        <v>959</v>
      </c>
      <c r="B4731" s="102">
        <v>44004</v>
      </c>
      <c r="C4731" s="103">
        <v>0.19</v>
      </c>
      <c r="D4731" s="133">
        <v>3600</v>
      </c>
      <c r="E4731" s="108" t="str">
        <f>_xlfn.XLOOKUP($A4731,'Task3 Baza'!$A$2:$A$1999,'Task3 Baza'!$C$2:$C$1999,"non",0)</f>
        <v>Lerik</v>
      </c>
      <c r="F4731" s="109" t="str">
        <f t="shared" si="150"/>
        <v>Gəncə</v>
      </c>
      <c r="G4731" s="110">
        <f t="shared" si="151"/>
        <v>20</v>
      </c>
    </row>
    <row r="4732" spans="1:7" x14ac:dyDescent="0.3">
      <c r="A4732" s="20" t="s">
        <v>1334</v>
      </c>
      <c r="B4732" s="102">
        <v>43595</v>
      </c>
      <c r="C4732" s="103">
        <v>0.22</v>
      </c>
      <c r="D4732" s="133">
        <v>1800</v>
      </c>
      <c r="E4732" s="108" t="str">
        <f>_xlfn.XLOOKUP($A4732,'Task3 Baza'!$A$2:$A$1999,'Task3 Baza'!$C$2:$C$1999,"non",0)</f>
        <v>Sumqayıt</v>
      </c>
      <c r="F4732" s="109" t="str">
        <f t="shared" si="150"/>
        <v>Gəncə</v>
      </c>
      <c r="G4732" s="110">
        <f t="shared" si="151"/>
        <v>20</v>
      </c>
    </row>
    <row r="4733" spans="1:7" x14ac:dyDescent="0.3">
      <c r="A4733" s="20" t="s">
        <v>1139</v>
      </c>
      <c r="B4733" s="102">
        <v>44406</v>
      </c>
      <c r="C4733" s="103">
        <v>0.2</v>
      </c>
      <c r="D4733" s="133">
        <v>11600</v>
      </c>
      <c r="E4733" s="108" t="str">
        <f>_xlfn.XLOOKUP($A4733,'Task3 Baza'!$A$2:$A$1999,'Task3 Baza'!$C$2:$C$1999,"non",0)</f>
        <v>Tovuz</v>
      </c>
      <c r="F4733" s="109" t="str">
        <f t="shared" si="150"/>
        <v>Lənkəran</v>
      </c>
      <c r="G4733" s="110">
        <f t="shared" si="151"/>
        <v>42</v>
      </c>
    </row>
    <row r="4734" spans="1:7" x14ac:dyDescent="0.3">
      <c r="A4734" s="20" t="s">
        <v>1027</v>
      </c>
      <c r="B4734" s="102">
        <v>44193</v>
      </c>
      <c r="C4734" s="103">
        <v>0.14000000000000001</v>
      </c>
      <c r="D4734" s="133">
        <v>7700</v>
      </c>
      <c r="E4734" s="108" t="str">
        <f>_xlfn.XLOOKUP($A4734,'Task3 Baza'!$A$2:$A$1999,'Task3 Baza'!$C$2:$C$1999,"non",0)</f>
        <v>Qəbələ</v>
      </c>
      <c r="F4734" s="109" t="str">
        <f t="shared" si="150"/>
        <v>Sumqayıt</v>
      </c>
      <c r="G4734" s="110">
        <f t="shared" si="151"/>
        <v>50</v>
      </c>
    </row>
    <row r="4735" spans="1:7" x14ac:dyDescent="0.3">
      <c r="A4735" s="20" t="s">
        <v>172</v>
      </c>
      <c r="B4735" s="102">
        <v>44205</v>
      </c>
      <c r="C4735" s="103">
        <v>0.15</v>
      </c>
      <c r="D4735" s="133">
        <v>10700</v>
      </c>
      <c r="E4735" s="108" t="str">
        <f>_xlfn.XLOOKUP($A4735,'Task3 Baza'!$A$2:$A$1999,'Task3 Baza'!$C$2:$C$1999,"non",0)</f>
        <v>Naxçıvan</v>
      </c>
      <c r="F4735" s="109" t="str">
        <f t="shared" si="150"/>
        <v>Gəncə</v>
      </c>
      <c r="G4735" s="110">
        <f t="shared" si="151"/>
        <v>20</v>
      </c>
    </row>
    <row r="4736" spans="1:7" x14ac:dyDescent="0.3">
      <c r="A4736" s="20" t="s">
        <v>1637</v>
      </c>
      <c r="B4736" s="102">
        <v>44064</v>
      </c>
      <c r="C4736" s="103">
        <v>0.2</v>
      </c>
      <c r="D4736" s="133">
        <v>4400</v>
      </c>
      <c r="E4736" s="108" t="str">
        <f>_xlfn.XLOOKUP($A4736,'Task3 Baza'!$A$2:$A$1999,'Task3 Baza'!$C$2:$C$1999,"non",0)</f>
        <v>Gədəbəy</v>
      </c>
      <c r="F4736" s="109" t="str">
        <f t="shared" si="150"/>
        <v>Sumqayıt</v>
      </c>
      <c r="G4736" s="110">
        <f t="shared" si="151"/>
        <v>50</v>
      </c>
    </row>
    <row r="4737" spans="1:7" x14ac:dyDescent="0.3">
      <c r="A4737" s="20" t="s">
        <v>1653</v>
      </c>
      <c r="B4737" s="102">
        <v>44287</v>
      </c>
      <c r="C4737" s="103">
        <v>0.2</v>
      </c>
      <c r="D4737" s="133">
        <v>5200</v>
      </c>
      <c r="E4737" s="108" t="str">
        <f>_xlfn.XLOOKUP($A4737,'Task3 Baza'!$A$2:$A$1999,'Task3 Baza'!$C$2:$C$1999,"non",0)</f>
        <v>Qusar</v>
      </c>
      <c r="F4737" s="109" t="str">
        <f t="shared" si="150"/>
        <v>Gəncə</v>
      </c>
      <c r="G4737" s="110">
        <f t="shared" si="151"/>
        <v>20</v>
      </c>
    </row>
    <row r="4738" spans="1:7" x14ac:dyDescent="0.3">
      <c r="A4738" s="20" t="s">
        <v>231</v>
      </c>
      <c r="B4738" s="102">
        <v>44145</v>
      </c>
      <c r="C4738" s="103">
        <v>0.18</v>
      </c>
      <c r="D4738" s="133">
        <v>6700</v>
      </c>
      <c r="E4738" s="108" t="str">
        <f>_xlfn.XLOOKUP($A4738,'Task3 Baza'!$A$2:$A$1999,'Task3 Baza'!$C$2:$C$1999,"non",0)</f>
        <v>Salyan</v>
      </c>
      <c r="F4738" s="109" t="str">
        <f t="shared" ref="F4738:F4801" si="152">VLOOKUP($E4738,$I$3:$K$75,2,0)</f>
        <v>Gəncə</v>
      </c>
      <c r="G4738" s="110">
        <f t="shared" ref="G4738:G4801" si="153">VLOOKUP(VLOOKUP($E4738,$I$3:$J$75,2,0),$L$3:$M$6,2,0)</f>
        <v>20</v>
      </c>
    </row>
    <row r="4739" spans="1:7" x14ac:dyDescent="0.3">
      <c r="A4739" s="20" t="s">
        <v>1884</v>
      </c>
      <c r="B4739" s="102">
        <v>44608</v>
      </c>
      <c r="C4739" s="103">
        <v>0.2</v>
      </c>
      <c r="D4739" s="133">
        <v>11800</v>
      </c>
      <c r="E4739" s="108" t="str">
        <f>_xlfn.XLOOKUP($A4739,'Task3 Baza'!$A$2:$A$1999,'Task3 Baza'!$C$2:$C$1999,"non",0)</f>
        <v>Şuşa</v>
      </c>
      <c r="F4739" s="109" t="str">
        <f t="shared" si="152"/>
        <v>Lənkəran</v>
      </c>
      <c r="G4739" s="110">
        <f t="shared" si="153"/>
        <v>42</v>
      </c>
    </row>
    <row r="4740" spans="1:7" x14ac:dyDescent="0.3">
      <c r="A4740" s="20" t="s">
        <v>1086</v>
      </c>
      <c r="B4740" s="102">
        <v>44058</v>
      </c>
      <c r="C4740" s="103">
        <v>0.21</v>
      </c>
      <c r="D4740" s="133">
        <v>13000</v>
      </c>
      <c r="E4740" s="108" t="str">
        <f>_xlfn.XLOOKUP($A4740,'Task3 Baza'!$A$2:$A$1999,'Task3 Baza'!$C$2:$C$1999,"non",0)</f>
        <v>Samux</v>
      </c>
      <c r="F4740" s="109" t="str">
        <f t="shared" si="152"/>
        <v>Gəncə</v>
      </c>
      <c r="G4740" s="110">
        <f t="shared" si="153"/>
        <v>20</v>
      </c>
    </row>
    <row r="4741" spans="1:7" x14ac:dyDescent="0.3">
      <c r="A4741" s="20" t="s">
        <v>511</v>
      </c>
      <c r="B4741" s="102">
        <v>43724</v>
      </c>
      <c r="C4741" s="103">
        <v>0.16</v>
      </c>
      <c r="D4741" s="133">
        <v>9100</v>
      </c>
      <c r="E4741" s="108" t="str">
        <f>_xlfn.XLOOKUP($A4741,'Task3 Baza'!$A$2:$A$1999,'Task3 Baza'!$C$2:$C$1999,"non",0)</f>
        <v>Astara</v>
      </c>
      <c r="F4741" s="109" t="str">
        <f t="shared" si="152"/>
        <v>Bakı</v>
      </c>
      <c r="G4741" s="110">
        <f t="shared" si="153"/>
        <v>10</v>
      </c>
    </row>
    <row r="4742" spans="1:7" x14ac:dyDescent="0.3">
      <c r="A4742" s="20" t="s">
        <v>1602</v>
      </c>
      <c r="B4742" s="102">
        <v>44089</v>
      </c>
      <c r="C4742" s="103">
        <v>0.15</v>
      </c>
      <c r="D4742" s="133">
        <v>5200</v>
      </c>
      <c r="E4742" s="108" t="str">
        <f>_xlfn.XLOOKUP($A4742,'Task3 Baza'!$A$2:$A$1999,'Task3 Baza'!$C$2:$C$1999,"non",0)</f>
        <v>Masallı</v>
      </c>
      <c r="F4742" s="109" t="str">
        <f t="shared" si="152"/>
        <v>Gəncə</v>
      </c>
      <c r="G4742" s="110">
        <f t="shared" si="153"/>
        <v>20</v>
      </c>
    </row>
    <row r="4743" spans="1:7" x14ac:dyDescent="0.3">
      <c r="A4743" s="20" t="s">
        <v>203</v>
      </c>
      <c r="B4743" s="102">
        <v>43834</v>
      </c>
      <c r="C4743" s="103">
        <v>0.18</v>
      </c>
      <c r="D4743" s="133">
        <v>11800</v>
      </c>
      <c r="E4743" s="108" t="str">
        <f>_xlfn.XLOOKUP($A4743,'Task3 Baza'!$A$2:$A$1999,'Task3 Baza'!$C$2:$C$1999,"non",0)</f>
        <v>Yevlax</v>
      </c>
      <c r="F4743" s="109" t="str">
        <f t="shared" si="152"/>
        <v>Lənkəran</v>
      </c>
      <c r="G4743" s="110">
        <f t="shared" si="153"/>
        <v>42</v>
      </c>
    </row>
    <row r="4744" spans="1:7" x14ac:dyDescent="0.3">
      <c r="A4744" s="20" t="s">
        <v>814</v>
      </c>
      <c r="B4744" s="102">
        <v>43772</v>
      </c>
      <c r="C4744" s="103">
        <v>0.22</v>
      </c>
      <c r="D4744" s="133">
        <v>5000</v>
      </c>
      <c r="E4744" s="108" t="str">
        <f>_xlfn.XLOOKUP($A4744,'Task3 Baza'!$A$2:$A$1999,'Task3 Baza'!$C$2:$C$1999,"non",0)</f>
        <v>Kəlbəcər</v>
      </c>
      <c r="F4744" s="109" t="str">
        <f t="shared" si="152"/>
        <v>Sumqayıt</v>
      </c>
      <c r="G4744" s="110">
        <f t="shared" si="153"/>
        <v>50</v>
      </c>
    </row>
    <row r="4745" spans="1:7" x14ac:dyDescent="0.3">
      <c r="A4745" s="20" t="s">
        <v>1697</v>
      </c>
      <c r="B4745" s="102">
        <v>43997</v>
      </c>
      <c r="C4745" s="103">
        <v>0.2</v>
      </c>
      <c r="D4745" s="133">
        <v>4100</v>
      </c>
      <c r="E4745" s="108" t="str">
        <f>_xlfn.XLOOKUP($A4745,'Task3 Baza'!$A$2:$A$1999,'Task3 Baza'!$C$2:$C$1999,"non",0)</f>
        <v>Şahbuz</v>
      </c>
      <c r="F4745" s="109" t="str">
        <f t="shared" si="152"/>
        <v>Gəncə</v>
      </c>
      <c r="G4745" s="110">
        <f t="shared" si="153"/>
        <v>20</v>
      </c>
    </row>
    <row r="4746" spans="1:7" x14ac:dyDescent="0.3">
      <c r="A4746" s="20" t="s">
        <v>1578</v>
      </c>
      <c r="B4746" s="102">
        <v>43897</v>
      </c>
      <c r="C4746" s="103">
        <v>0.15</v>
      </c>
      <c r="D4746" s="133">
        <v>9800</v>
      </c>
      <c r="E4746" s="108" t="str">
        <f>_xlfn.XLOOKUP($A4746,'Task3 Baza'!$A$2:$A$1999,'Task3 Baza'!$C$2:$C$1999,"non",0)</f>
        <v>Daşkəsən</v>
      </c>
      <c r="F4746" s="109" t="str">
        <f t="shared" si="152"/>
        <v>Bakı</v>
      </c>
      <c r="G4746" s="110">
        <f t="shared" si="153"/>
        <v>10</v>
      </c>
    </row>
    <row r="4747" spans="1:7" x14ac:dyDescent="0.3">
      <c r="A4747" s="20" t="s">
        <v>1915</v>
      </c>
      <c r="B4747" s="102">
        <v>44407</v>
      </c>
      <c r="C4747" s="103">
        <v>0.18</v>
      </c>
      <c r="D4747" s="133">
        <v>4300</v>
      </c>
      <c r="E4747" s="108" t="str">
        <f>_xlfn.XLOOKUP($A4747,'Task3 Baza'!$A$2:$A$1999,'Task3 Baza'!$C$2:$C$1999,"non",0)</f>
        <v>Yevlax</v>
      </c>
      <c r="F4747" s="109" t="str">
        <f t="shared" si="152"/>
        <v>Lənkəran</v>
      </c>
      <c r="G4747" s="110">
        <f t="shared" si="153"/>
        <v>42</v>
      </c>
    </row>
    <row r="4748" spans="1:7" x14ac:dyDescent="0.3">
      <c r="A4748" s="20" t="s">
        <v>1949</v>
      </c>
      <c r="B4748" s="102">
        <v>44215</v>
      </c>
      <c r="C4748" s="103">
        <v>0.24</v>
      </c>
      <c r="D4748" s="133">
        <v>9700</v>
      </c>
      <c r="E4748" s="108" t="str">
        <f>_xlfn.XLOOKUP($A4748,'Task3 Baza'!$A$2:$A$1999,'Task3 Baza'!$C$2:$C$1999,"non",0)</f>
        <v>İsmayıllı</v>
      </c>
      <c r="F4748" s="109" t="str">
        <f t="shared" si="152"/>
        <v>Sumqayıt</v>
      </c>
      <c r="G4748" s="110">
        <f t="shared" si="153"/>
        <v>50</v>
      </c>
    </row>
    <row r="4749" spans="1:7" x14ac:dyDescent="0.3">
      <c r="A4749" s="20" t="s">
        <v>1190</v>
      </c>
      <c r="B4749" s="102">
        <v>44862</v>
      </c>
      <c r="C4749" s="103">
        <v>0.19</v>
      </c>
      <c r="D4749" s="133">
        <v>12200</v>
      </c>
      <c r="E4749" s="108" t="str">
        <f>_xlfn.XLOOKUP($A4749,'Task3 Baza'!$A$2:$A$1999,'Task3 Baza'!$C$2:$C$1999,"non",0)</f>
        <v>Lənkəran</v>
      </c>
      <c r="F4749" s="109" t="str">
        <f t="shared" si="152"/>
        <v>Gəncə</v>
      </c>
      <c r="G4749" s="110">
        <f t="shared" si="153"/>
        <v>20</v>
      </c>
    </row>
    <row r="4750" spans="1:7" x14ac:dyDescent="0.3">
      <c r="A4750" s="20" t="s">
        <v>235</v>
      </c>
      <c r="B4750" s="102">
        <v>44380</v>
      </c>
      <c r="C4750" s="103">
        <v>0.2</v>
      </c>
      <c r="D4750" s="133">
        <v>6600</v>
      </c>
      <c r="E4750" s="108" t="str">
        <f>_xlfn.XLOOKUP($A4750,'Task3 Baza'!$A$2:$A$1999,'Task3 Baza'!$C$2:$C$1999,"non",0)</f>
        <v>Cəlilabad</v>
      </c>
      <c r="F4750" s="109" t="str">
        <f t="shared" si="152"/>
        <v>Bakı</v>
      </c>
      <c r="G4750" s="110">
        <f t="shared" si="153"/>
        <v>10</v>
      </c>
    </row>
    <row r="4751" spans="1:7" x14ac:dyDescent="0.3">
      <c r="A4751" s="20" t="s">
        <v>1950</v>
      </c>
      <c r="B4751" s="102">
        <v>44749</v>
      </c>
      <c r="C4751" s="103">
        <v>0.22</v>
      </c>
      <c r="D4751" s="133">
        <v>7200</v>
      </c>
      <c r="E4751" s="108" t="str">
        <f>_xlfn.XLOOKUP($A4751,'Task3 Baza'!$A$2:$A$1999,'Task3 Baza'!$C$2:$C$1999,"non",0)</f>
        <v>Şabran</v>
      </c>
      <c r="F4751" s="109" t="str">
        <f t="shared" si="152"/>
        <v>Gəncə</v>
      </c>
      <c r="G4751" s="110">
        <f t="shared" si="153"/>
        <v>20</v>
      </c>
    </row>
    <row r="4752" spans="1:7" x14ac:dyDescent="0.3">
      <c r="A4752" s="20" t="s">
        <v>686</v>
      </c>
      <c r="B4752" s="102">
        <v>44096</v>
      </c>
      <c r="C4752" s="103">
        <v>0.14000000000000001</v>
      </c>
      <c r="D4752" s="133">
        <v>1800</v>
      </c>
      <c r="E4752" s="108" t="str">
        <f>_xlfn.XLOOKUP($A4752,'Task3 Baza'!$A$2:$A$1999,'Task3 Baza'!$C$2:$C$1999,"non",0)</f>
        <v>Mingəçevir</v>
      </c>
      <c r="F4752" s="109" t="str">
        <f t="shared" si="152"/>
        <v>Gəncə</v>
      </c>
      <c r="G4752" s="110">
        <f t="shared" si="153"/>
        <v>20</v>
      </c>
    </row>
    <row r="4753" spans="1:7" x14ac:dyDescent="0.3">
      <c r="A4753" s="20" t="s">
        <v>1794</v>
      </c>
      <c r="B4753" s="102">
        <v>44086</v>
      </c>
      <c r="C4753" s="103">
        <v>0.22</v>
      </c>
      <c r="D4753" s="133">
        <v>1600</v>
      </c>
      <c r="E4753" s="108" t="str">
        <f>_xlfn.XLOOKUP($A4753,'Task3 Baza'!$A$2:$A$1999,'Task3 Baza'!$C$2:$C$1999,"non",0)</f>
        <v>Siyəzən</v>
      </c>
      <c r="F4753" s="109" t="str">
        <f t="shared" si="152"/>
        <v>Gəncə</v>
      </c>
      <c r="G4753" s="110">
        <f t="shared" si="153"/>
        <v>20</v>
      </c>
    </row>
    <row r="4754" spans="1:7" x14ac:dyDescent="0.3">
      <c r="A4754" s="20" t="s">
        <v>554</v>
      </c>
      <c r="B4754" s="102">
        <v>44437</v>
      </c>
      <c r="C4754" s="103">
        <v>0.17</v>
      </c>
      <c r="D4754" s="133">
        <v>9600</v>
      </c>
      <c r="E4754" s="108" t="str">
        <f>_xlfn.XLOOKUP($A4754,'Task3 Baza'!$A$2:$A$1999,'Task3 Baza'!$C$2:$C$1999,"non",0)</f>
        <v>Şirvan</v>
      </c>
      <c r="F4754" s="109" t="str">
        <f t="shared" si="152"/>
        <v>Lənkəran</v>
      </c>
      <c r="G4754" s="110">
        <f t="shared" si="153"/>
        <v>42</v>
      </c>
    </row>
    <row r="4755" spans="1:7" x14ac:dyDescent="0.3">
      <c r="A4755" s="20" t="s">
        <v>156</v>
      </c>
      <c r="B4755" s="102">
        <v>43749</v>
      </c>
      <c r="C4755" s="103">
        <v>0.17</v>
      </c>
      <c r="D4755" s="133">
        <v>3400</v>
      </c>
      <c r="E4755" s="108" t="str">
        <f>_xlfn.XLOOKUP($A4755,'Task3 Baza'!$A$2:$A$1999,'Task3 Baza'!$C$2:$C$1999,"non",0)</f>
        <v>Salyan</v>
      </c>
      <c r="F4755" s="109" t="str">
        <f t="shared" si="152"/>
        <v>Gəncə</v>
      </c>
      <c r="G4755" s="110">
        <f t="shared" si="153"/>
        <v>20</v>
      </c>
    </row>
    <row r="4756" spans="1:7" x14ac:dyDescent="0.3">
      <c r="A4756" s="20" t="s">
        <v>618</v>
      </c>
      <c r="B4756" s="102">
        <v>43891</v>
      </c>
      <c r="C4756" s="103">
        <v>0.16</v>
      </c>
      <c r="D4756" s="133">
        <v>8200</v>
      </c>
      <c r="E4756" s="108" t="str">
        <f>_xlfn.XLOOKUP($A4756,'Task3 Baza'!$A$2:$A$1999,'Task3 Baza'!$C$2:$C$1999,"non",0)</f>
        <v>Cəlilabad</v>
      </c>
      <c r="F4756" s="109" t="str">
        <f t="shared" si="152"/>
        <v>Bakı</v>
      </c>
      <c r="G4756" s="110">
        <f t="shared" si="153"/>
        <v>10</v>
      </c>
    </row>
    <row r="4757" spans="1:7" x14ac:dyDescent="0.3">
      <c r="A4757" s="20" t="s">
        <v>226</v>
      </c>
      <c r="B4757" s="102">
        <v>44016</v>
      </c>
      <c r="C4757" s="103">
        <v>0.19</v>
      </c>
      <c r="D4757" s="133">
        <v>12200</v>
      </c>
      <c r="E4757" s="108" t="str">
        <f>_xlfn.XLOOKUP($A4757,'Task3 Baza'!$A$2:$A$1999,'Task3 Baza'!$C$2:$C$1999,"non",0)</f>
        <v>Şərur</v>
      </c>
      <c r="F4757" s="109" t="str">
        <f t="shared" si="152"/>
        <v>Lənkəran</v>
      </c>
      <c r="G4757" s="110">
        <f t="shared" si="153"/>
        <v>42</v>
      </c>
    </row>
    <row r="4758" spans="1:7" x14ac:dyDescent="0.3">
      <c r="A4758" s="20" t="s">
        <v>1907</v>
      </c>
      <c r="B4758" s="102">
        <v>44307</v>
      </c>
      <c r="C4758" s="103">
        <v>0.16</v>
      </c>
      <c r="D4758" s="133">
        <v>5100</v>
      </c>
      <c r="E4758" s="108" t="str">
        <f>_xlfn.XLOOKUP($A4758,'Task3 Baza'!$A$2:$A$1999,'Task3 Baza'!$C$2:$C$1999,"non",0)</f>
        <v>Bakı</v>
      </c>
      <c r="F4758" s="109" t="str">
        <f t="shared" si="152"/>
        <v>Bakı</v>
      </c>
      <c r="G4758" s="110">
        <f t="shared" si="153"/>
        <v>10</v>
      </c>
    </row>
    <row r="4759" spans="1:7" x14ac:dyDescent="0.3">
      <c r="A4759" s="20" t="s">
        <v>1120</v>
      </c>
      <c r="B4759" s="102">
        <v>44706</v>
      </c>
      <c r="C4759" s="103">
        <v>0.22</v>
      </c>
      <c r="D4759" s="133">
        <v>12700</v>
      </c>
      <c r="E4759" s="108" t="str">
        <f>_xlfn.XLOOKUP($A4759,'Task3 Baza'!$A$2:$A$1999,'Task3 Baza'!$C$2:$C$1999,"non",0)</f>
        <v>Bərdə</v>
      </c>
      <c r="F4759" s="109" t="str">
        <f t="shared" si="152"/>
        <v>Bakı</v>
      </c>
      <c r="G4759" s="110">
        <f t="shared" si="153"/>
        <v>10</v>
      </c>
    </row>
    <row r="4760" spans="1:7" x14ac:dyDescent="0.3">
      <c r="A4760" s="20" t="s">
        <v>1073</v>
      </c>
      <c r="B4760" s="102">
        <v>43773</v>
      </c>
      <c r="C4760" s="103">
        <v>0.16</v>
      </c>
      <c r="D4760" s="133">
        <v>11800</v>
      </c>
      <c r="E4760" s="108" t="str">
        <f>_xlfn.XLOOKUP($A4760,'Task3 Baza'!$A$2:$A$1999,'Task3 Baza'!$C$2:$C$1999,"non",0)</f>
        <v>Zaqatala</v>
      </c>
      <c r="F4760" s="109" t="str">
        <f t="shared" si="152"/>
        <v>Lənkəran</v>
      </c>
      <c r="G4760" s="110">
        <f t="shared" si="153"/>
        <v>42</v>
      </c>
    </row>
    <row r="4761" spans="1:7" x14ac:dyDescent="0.3">
      <c r="A4761" s="20" t="s">
        <v>829</v>
      </c>
      <c r="B4761" s="102">
        <v>43937</v>
      </c>
      <c r="C4761" s="103">
        <v>0.24</v>
      </c>
      <c r="D4761" s="133">
        <v>7900</v>
      </c>
      <c r="E4761" s="108" t="str">
        <f>_xlfn.XLOOKUP($A4761,'Task3 Baza'!$A$2:$A$1999,'Task3 Baza'!$C$2:$C$1999,"non",0)</f>
        <v>Culfa</v>
      </c>
      <c r="F4761" s="109" t="str">
        <f t="shared" si="152"/>
        <v>Bakı</v>
      </c>
      <c r="G4761" s="110">
        <f t="shared" si="153"/>
        <v>10</v>
      </c>
    </row>
    <row r="4762" spans="1:7" x14ac:dyDescent="0.3">
      <c r="A4762" s="20" t="s">
        <v>829</v>
      </c>
      <c r="B4762" s="102">
        <v>43923</v>
      </c>
      <c r="C4762" s="103">
        <v>0.19</v>
      </c>
      <c r="D4762" s="133">
        <v>5300</v>
      </c>
      <c r="E4762" s="108" t="str">
        <f>_xlfn.XLOOKUP($A4762,'Task3 Baza'!$A$2:$A$1999,'Task3 Baza'!$C$2:$C$1999,"non",0)</f>
        <v>Culfa</v>
      </c>
      <c r="F4762" s="109" t="str">
        <f t="shared" si="152"/>
        <v>Bakı</v>
      </c>
      <c r="G4762" s="110">
        <f t="shared" si="153"/>
        <v>10</v>
      </c>
    </row>
    <row r="4763" spans="1:7" x14ac:dyDescent="0.3">
      <c r="A4763" s="20" t="s">
        <v>570</v>
      </c>
      <c r="B4763" s="102">
        <v>44491</v>
      </c>
      <c r="C4763" s="103">
        <v>0.24</v>
      </c>
      <c r="D4763" s="133">
        <v>11800</v>
      </c>
      <c r="E4763" s="108" t="str">
        <f>_xlfn.XLOOKUP($A4763,'Task3 Baza'!$A$2:$A$1999,'Task3 Baza'!$C$2:$C$1999,"non",0)</f>
        <v>Şəki</v>
      </c>
      <c r="F4763" s="109" t="str">
        <f t="shared" si="152"/>
        <v>Lənkəran</v>
      </c>
      <c r="G4763" s="110">
        <f t="shared" si="153"/>
        <v>42</v>
      </c>
    </row>
    <row r="4764" spans="1:7" x14ac:dyDescent="0.3">
      <c r="A4764" s="20" t="s">
        <v>1621</v>
      </c>
      <c r="B4764" s="102">
        <v>44024</v>
      </c>
      <c r="C4764" s="103">
        <v>0.21</v>
      </c>
      <c r="D4764" s="133">
        <v>2700</v>
      </c>
      <c r="E4764" s="108" t="str">
        <f>_xlfn.XLOOKUP($A4764,'Task3 Baza'!$A$2:$A$1999,'Task3 Baza'!$C$2:$C$1999,"non",0)</f>
        <v>Beyləqan</v>
      </c>
      <c r="F4764" s="109" t="str">
        <f t="shared" si="152"/>
        <v>Bakı</v>
      </c>
      <c r="G4764" s="110">
        <f t="shared" si="153"/>
        <v>10</v>
      </c>
    </row>
    <row r="4765" spans="1:7" x14ac:dyDescent="0.3">
      <c r="A4765" s="20" t="s">
        <v>184</v>
      </c>
      <c r="B4765" s="102">
        <v>44422</v>
      </c>
      <c r="C4765" s="103">
        <v>0.23</v>
      </c>
      <c r="D4765" s="133">
        <v>10700</v>
      </c>
      <c r="E4765" s="108" t="str">
        <f>_xlfn.XLOOKUP($A4765,'Task3 Baza'!$A$2:$A$1999,'Task3 Baza'!$C$2:$C$1999,"non",0)</f>
        <v>Tovuz</v>
      </c>
      <c r="F4765" s="109" t="str">
        <f t="shared" si="152"/>
        <v>Lənkəran</v>
      </c>
      <c r="G4765" s="110">
        <f t="shared" si="153"/>
        <v>42</v>
      </c>
    </row>
    <row r="4766" spans="1:7" x14ac:dyDescent="0.3">
      <c r="A4766" s="20" t="s">
        <v>1067</v>
      </c>
      <c r="B4766" s="102">
        <v>44335</v>
      </c>
      <c r="C4766" s="103">
        <v>0.18</v>
      </c>
      <c r="D4766" s="133">
        <v>4700</v>
      </c>
      <c r="E4766" s="108" t="str">
        <f>_xlfn.XLOOKUP($A4766,'Task3 Baza'!$A$2:$A$1999,'Task3 Baza'!$C$2:$C$1999,"non",0)</f>
        <v>Qobustan</v>
      </c>
      <c r="F4766" s="109" t="str">
        <f t="shared" si="152"/>
        <v>Gəncə</v>
      </c>
      <c r="G4766" s="110">
        <f t="shared" si="153"/>
        <v>20</v>
      </c>
    </row>
    <row r="4767" spans="1:7" x14ac:dyDescent="0.3">
      <c r="A4767" s="20" t="s">
        <v>1612</v>
      </c>
      <c r="B4767" s="102">
        <v>44147</v>
      </c>
      <c r="C4767" s="103">
        <v>0.18</v>
      </c>
      <c r="D4767" s="133">
        <v>12900</v>
      </c>
      <c r="E4767" s="108" t="str">
        <f>_xlfn.XLOOKUP($A4767,'Task3 Baza'!$A$2:$A$1999,'Task3 Baza'!$C$2:$C$1999,"non",0)</f>
        <v>Culfa</v>
      </c>
      <c r="F4767" s="109" t="str">
        <f t="shared" si="152"/>
        <v>Bakı</v>
      </c>
      <c r="G4767" s="110">
        <f t="shared" si="153"/>
        <v>10</v>
      </c>
    </row>
    <row r="4768" spans="1:7" x14ac:dyDescent="0.3">
      <c r="A4768" s="20" t="s">
        <v>796</v>
      </c>
      <c r="B4768" s="102">
        <v>44698</v>
      </c>
      <c r="C4768" s="103">
        <v>0.15</v>
      </c>
      <c r="D4768" s="133">
        <v>8400</v>
      </c>
      <c r="E4768" s="108" t="str">
        <f>_xlfn.XLOOKUP($A4768,'Task3 Baza'!$A$2:$A$1999,'Task3 Baza'!$C$2:$C$1999,"non",0)</f>
        <v>Daşkəsən</v>
      </c>
      <c r="F4768" s="109" t="str">
        <f t="shared" si="152"/>
        <v>Bakı</v>
      </c>
      <c r="G4768" s="110">
        <f t="shared" si="153"/>
        <v>10</v>
      </c>
    </row>
    <row r="4769" spans="1:7" x14ac:dyDescent="0.3">
      <c r="A4769" s="20" t="s">
        <v>1134</v>
      </c>
      <c r="B4769" s="102">
        <v>43795</v>
      </c>
      <c r="C4769" s="103">
        <v>0.23</v>
      </c>
      <c r="D4769" s="133">
        <v>10900</v>
      </c>
      <c r="E4769" s="108" t="str">
        <f>_xlfn.XLOOKUP($A4769,'Task3 Baza'!$A$2:$A$1999,'Task3 Baza'!$C$2:$C$1999,"non",0)</f>
        <v>Zərdab</v>
      </c>
      <c r="F4769" s="109" t="str">
        <f t="shared" si="152"/>
        <v>Lənkəran</v>
      </c>
      <c r="G4769" s="110">
        <f t="shared" si="153"/>
        <v>42</v>
      </c>
    </row>
    <row r="4770" spans="1:7" x14ac:dyDescent="0.3">
      <c r="A4770" s="20" t="s">
        <v>732</v>
      </c>
      <c r="B4770" s="102">
        <v>44429</v>
      </c>
      <c r="C4770" s="103">
        <v>0.16</v>
      </c>
      <c r="D4770" s="133">
        <v>2600</v>
      </c>
      <c r="E4770" s="108" t="str">
        <f>_xlfn.XLOOKUP($A4770,'Task3 Baza'!$A$2:$A$1999,'Task3 Baza'!$C$2:$C$1999,"non",0)</f>
        <v>Daşkəsən</v>
      </c>
      <c r="F4770" s="109" t="str">
        <f t="shared" si="152"/>
        <v>Bakı</v>
      </c>
      <c r="G4770" s="110">
        <f t="shared" si="153"/>
        <v>10</v>
      </c>
    </row>
    <row r="4771" spans="1:7" x14ac:dyDescent="0.3">
      <c r="A4771" s="20" t="s">
        <v>773</v>
      </c>
      <c r="B4771" s="102">
        <v>43801</v>
      </c>
      <c r="C4771" s="103">
        <v>0.17</v>
      </c>
      <c r="D4771" s="133">
        <v>12000</v>
      </c>
      <c r="E4771" s="108" t="str">
        <f>_xlfn.XLOOKUP($A4771,'Task3 Baza'!$A$2:$A$1999,'Task3 Baza'!$C$2:$C$1999,"non",0)</f>
        <v>Astara</v>
      </c>
      <c r="F4771" s="109" t="str">
        <f t="shared" si="152"/>
        <v>Bakı</v>
      </c>
      <c r="G4771" s="110">
        <f t="shared" si="153"/>
        <v>10</v>
      </c>
    </row>
    <row r="4772" spans="1:7" x14ac:dyDescent="0.3">
      <c r="A4772" s="20" t="s">
        <v>1423</v>
      </c>
      <c r="B4772" s="102">
        <v>44561</v>
      </c>
      <c r="C4772" s="103">
        <v>0.16</v>
      </c>
      <c r="D4772" s="133">
        <v>9400</v>
      </c>
      <c r="E4772" s="108" t="str">
        <f>_xlfn.XLOOKUP($A4772,'Task3 Baza'!$A$2:$A$1999,'Task3 Baza'!$C$2:$C$1999,"non",0)</f>
        <v>Saatlı</v>
      </c>
      <c r="F4772" s="109" t="str">
        <f t="shared" si="152"/>
        <v>Gəncə</v>
      </c>
      <c r="G4772" s="110">
        <f t="shared" si="153"/>
        <v>20</v>
      </c>
    </row>
    <row r="4773" spans="1:7" x14ac:dyDescent="0.3">
      <c r="A4773" s="20" t="s">
        <v>1528</v>
      </c>
      <c r="B4773" s="102">
        <v>43719</v>
      </c>
      <c r="C4773" s="103">
        <v>0.14000000000000001</v>
      </c>
      <c r="D4773" s="133">
        <v>6900</v>
      </c>
      <c r="E4773" s="108" t="str">
        <f>_xlfn.XLOOKUP($A4773,'Task3 Baza'!$A$2:$A$1999,'Task3 Baza'!$C$2:$C$1999,"non",0)</f>
        <v>Tərtər</v>
      </c>
      <c r="F4773" s="109" t="str">
        <f t="shared" si="152"/>
        <v>Lənkəran</v>
      </c>
      <c r="G4773" s="110">
        <f t="shared" si="153"/>
        <v>42</v>
      </c>
    </row>
    <row r="4774" spans="1:7" x14ac:dyDescent="0.3">
      <c r="A4774" s="20" t="s">
        <v>575</v>
      </c>
      <c r="B4774" s="102">
        <v>44146</v>
      </c>
      <c r="C4774" s="103">
        <v>0.2</v>
      </c>
      <c r="D4774" s="133">
        <v>13000</v>
      </c>
      <c r="E4774" s="108" t="str">
        <f>_xlfn.XLOOKUP($A4774,'Task3 Baza'!$A$2:$A$1999,'Task3 Baza'!$C$2:$C$1999,"non",0)</f>
        <v>Lənkəran</v>
      </c>
      <c r="F4774" s="109" t="str">
        <f t="shared" si="152"/>
        <v>Gəncə</v>
      </c>
      <c r="G4774" s="110">
        <f t="shared" si="153"/>
        <v>20</v>
      </c>
    </row>
    <row r="4775" spans="1:7" x14ac:dyDescent="0.3">
      <c r="A4775" s="20" t="s">
        <v>332</v>
      </c>
      <c r="B4775" s="102">
        <v>44124</v>
      </c>
      <c r="C4775" s="103">
        <v>0.21</v>
      </c>
      <c r="D4775" s="133">
        <v>9500</v>
      </c>
      <c r="E4775" s="108" t="str">
        <f>_xlfn.XLOOKUP($A4775,'Task3 Baza'!$A$2:$A$1999,'Task3 Baza'!$C$2:$C$1999,"non",0)</f>
        <v>Qobustan</v>
      </c>
      <c r="F4775" s="109" t="str">
        <f t="shared" si="152"/>
        <v>Gəncə</v>
      </c>
      <c r="G4775" s="110">
        <f t="shared" si="153"/>
        <v>20</v>
      </c>
    </row>
    <row r="4776" spans="1:7" x14ac:dyDescent="0.3">
      <c r="A4776" s="20" t="s">
        <v>1287</v>
      </c>
      <c r="B4776" s="102">
        <v>44126</v>
      </c>
      <c r="C4776" s="103">
        <v>0.18</v>
      </c>
      <c r="D4776" s="133">
        <v>1200</v>
      </c>
      <c r="E4776" s="108" t="str">
        <f>_xlfn.XLOOKUP($A4776,'Task3 Baza'!$A$2:$A$1999,'Task3 Baza'!$C$2:$C$1999,"non",0)</f>
        <v>Balakən</v>
      </c>
      <c r="F4776" s="109" t="str">
        <f t="shared" si="152"/>
        <v>Bakı</v>
      </c>
      <c r="G4776" s="110">
        <f t="shared" si="153"/>
        <v>10</v>
      </c>
    </row>
    <row r="4777" spans="1:7" x14ac:dyDescent="0.3">
      <c r="A4777" s="20" t="s">
        <v>463</v>
      </c>
      <c r="B4777" s="102">
        <v>44138</v>
      </c>
      <c r="C4777" s="103">
        <v>0.15</v>
      </c>
      <c r="D4777" s="133">
        <v>3900</v>
      </c>
      <c r="E4777" s="108" t="str">
        <f>_xlfn.XLOOKUP($A4777,'Task3 Baza'!$A$2:$A$1999,'Task3 Baza'!$C$2:$C$1999,"non",0)</f>
        <v>Qəbələ</v>
      </c>
      <c r="F4777" s="109" t="str">
        <f t="shared" si="152"/>
        <v>Sumqayıt</v>
      </c>
      <c r="G4777" s="110">
        <f t="shared" si="153"/>
        <v>50</v>
      </c>
    </row>
    <row r="4778" spans="1:7" x14ac:dyDescent="0.3">
      <c r="A4778" s="20" t="s">
        <v>1368</v>
      </c>
      <c r="B4778" s="102">
        <v>44339</v>
      </c>
      <c r="C4778" s="103">
        <v>0.15</v>
      </c>
      <c r="D4778" s="133">
        <v>2800</v>
      </c>
      <c r="E4778" s="108" t="str">
        <f>_xlfn.XLOOKUP($A4778,'Task3 Baza'!$A$2:$A$1999,'Task3 Baza'!$C$2:$C$1999,"non",0)</f>
        <v>Biləsuvar</v>
      </c>
      <c r="F4778" s="109" t="str">
        <f t="shared" si="152"/>
        <v>Bakı</v>
      </c>
      <c r="G4778" s="110">
        <f t="shared" si="153"/>
        <v>10</v>
      </c>
    </row>
    <row r="4779" spans="1:7" x14ac:dyDescent="0.3">
      <c r="A4779" s="20" t="s">
        <v>350</v>
      </c>
      <c r="B4779" s="102">
        <v>44518</v>
      </c>
      <c r="C4779" s="103">
        <v>0.23</v>
      </c>
      <c r="D4779" s="133">
        <v>4700</v>
      </c>
      <c r="E4779" s="108" t="str">
        <f>_xlfn.XLOOKUP($A4779,'Task3 Baza'!$A$2:$A$1999,'Task3 Baza'!$C$2:$C$1999,"non",0)</f>
        <v>Saatlı</v>
      </c>
      <c r="F4779" s="109" t="str">
        <f t="shared" si="152"/>
        <v>Gəncə</v>
      </c>
      <c r="G4779" s="110">
        <f t="shared" si="153"/>
        <v>20</v>
      </c>
    </row>
    <row r="4780" spans="1:7" x14ac:dyDescent="0.3">
      <c r="A4780" s="20" t="s">
        <v>187</v>
      </c>
      <c r="B4780" s="102">
        <v>44059</v>
      </c>
      <c r="C4780" s="103">
        <v>0.21</v>
      </c>
      <c r="D4780" s="133">
        <v>6300</v>
      </c>
      <c r="E4780" s="108" t="str">
        <f>_xlfn.XLOOKUP($A4780,'Task3 Baza'!$A$2:$A$1999,'Task3 Baza'!$C$2:$C$1999,"non",0)</f>
        <v>Astara</v>
      </c>
      <c r="F4780" s="109" t="str">
        <f t="shared" si="152"/>
        <v>Bakı</v>
      </c>
      <c r="G4780" s="110">
        <f t="shared" si="153"/>
        <v>10</v>
      </c>
    </row>
    <row r="4781" spans="1:7" x14ac:dyDescent="0.3">
      <c r="A4781" s="20" t="s">
        <v>860</v>
      </c>
      <c r="B4781" s="102">
        <v>44496</v>
      </c>
      <c r="C4781" s="103">
        <v>0.17</v>
      </c>
      <c r="D4781" s="133">
        <v>11700</v>
      </c>
      <c r="E4781" s="108" t="str">
        <f>_xlfn.XLOOKUP($A4781,'Task3 Baza'!$A$2:$A$1999,'Task3 Baza'!$C$2:$C$1999,"non",0)</f>
        <v>Şahbuz</v>
      </c>
      <c r="F4781" s="109" t="str">
        <f t="shared" si="152"/>
        <v>Gəncə</v>
      </c>
      <c r="G4781" s="110">
        <f t="shared" si="153"/>
        <v>20</v>
      </c>
    </row>
    <row r="4782" spans="1:7" x14ac:dyDescent="0.3">
      <c r="A4782" s="20" t="s">
        <v>1951</v>
      </c>
      <c r="B4782" s="102">
        <v>44057</v>
      </c>
      <c r="C4782" s="103">
        <v>0.18</v>
      </c>
      <c r="D4782" s="133">
        <v>6400</v>
      </c>
      <c r="E4782" s="108" t="str">
        <f>_xlfn.XLOOKUP($A4782,'Task3 Baza'!$A$2:$A$1999,'Task3 Baza'!$C$2:$C$1999,"non",0)</f>
        <v>Goranboy</v>
      </c>
      <c r="F4782" s="109" t="str">
        <f t="shared" si="152"/>
        <v>Sumqayıt</v>
      </c>
      <c r="G4782" s="110">
        <f t="shared" si="153"/>
        <v>50</v>
      </c>
    </row>
    <row r="4783" spans="1:7" x14ac:dyDescent="0.3">
      <c r="A4783" s="20" t="s">
        <v>865</v>
      </c>
      <c r="B4783" s="102">
        <v>44344</v>
      </c>
      <c r="C4783" s="103">
        <v>0.2</v>
      </c>
      <c r="D4783" s="133">
        <v>11100</v>
      </c>
      <c r="E4783" s="108" t="str">
        <f>_xlfn.XLOOKUP($A4783,'Task3 Baza'!$A$2:$A$1999,'Task3 Baza'!$C$2:$C$1999,"non",0)</f>
        <v>Qubadlı</v>
      </c>
      <c r="F4783" s="109" t="str">
        <f t="shared" si="152"/>
        <v>Gəncə</v>
      </c>
      <c r="G4783" s="110">
        <f t="shared" si="153"/>
        <v>20</v>
      </c>
    </row>
    <row r="4784" spans="1:7" x14ac:dyDescent="0.3">
      <c r="A4784" s="20" t="s">
        <v>1952</v>
      </c>
      <c r="B4784" s="102">
        <v>44790</v>
      </c>
      <c r="C4784" s="103">
        <v>0.15</v>
      </c>
      <c r="D4784" s="133">
        <v>10500</v>
      </c>
      <c r="E4784" s="108" t="str">
        <f>_xlfn.XLOOKUP($A4784,'Task3 Baza'!$A$2:$A$1999,'Task3 Baza'!$C$2:$C$1999,"non",0)</f>
        <v>Şahbuz</v>
      </c>
      <c r="F4784" s="109" t="str">
        <f t="shared" si="152"/>
        <v>Gəncə</v>
      </c>
      <c r="G4784" s="110">
        <f t="shared" si="153"/>
        <v>20</v>
      </c>
    </row>
    <row r="4785" spans="1:7" x14ac:dyDescent="0.3">
      <c r="A4785" s="20" t="s">
        <v>319</v>
      </c>
      <c r="B4785" s="102">
        <v>44327</v>
      </c>
      <c r="C4785" s="103">
        <v>0.22</v>
      </c>
      <c r="D4785" s="133">
        <v>4700</v>
      </c>
      <c r="E4785" s="108" t="str">
        <f>_xlfn.XLOOKUP($A4785,'Task3 Baza'!$A$2:$A$1999,'Task3 Baza'!$C$2:$C$1999,"non",0)</f>
        <v>Cəlilabad</v>
      </c>
      <c r="F4785" s="109" t="str">
        <f t="shared" si="152"/>
        <v>Bakı</v>
      </c>
      <c r="G4785" s="110">
        <f t="shared" si="153"/>
        <v>10</v>
      </c>
    </row>
    <row r="4786" spans="1:7" x14ac:dyDescent="0.3">
      <c r="A4786" s="20" t="s">
        <v>1168</v>
      </c>
      <c r="B4786" s="102">
        <v>44029</v>
      </c>
      <c r="C4786" s="103">
        <v>0.16</v>
      </c>
      <c r="D4786" s="133">
        <v>3200</v>
      </c>
      <c r="E4786" s="108" t="str">
        <f>_xlfn.XLOOKUP($A4786,'Task3 Baza'!$A$2:$A$1999,'Task3 Baza'!$C$2:$C$1999,"non",0)</f>
        <v>Kürdəmir</v>
      </c>
      <c r="F4786" s="109" t="str">
        <f t="shared" si="152"/>
        <v>Sumqayıt</v>
      </c>
      <c r="G4786" s="110">
        <f t="shared" si="153"/>
        <v>50</v>
      </c>
    </row>
    <row r="4787" spans="1:7" x14ac:dyDescent="0.3">
      <c r="A4787" s="20" t="s">
        <v>793</v>
      </c>
      <c r="B4787" s="102">
        <v>44440</v>
      </c>
      <c r="C4787" s="103">
        <v>0.23</v>
      </c>
      <c r="D4787" s="133">
        <v>2800</v>
      </c>
      <c r="E4787" s="108" t="str">
        <f>_xlfn.XLOOKUP($A4787,'Task3 Baza'!$A$2:$A$1999,'Task3 Baza'!$C$2:$C$1999,"non",0)</f>
        <v>Daşkəsən</v>
      </c>
      <c r="F4787" s="109" t="str">
        <f t="shared" si="152"/>
        <v>Bakı</v>
      </c>
      <c r="G4787" s="110">
        <f t="shared" si="153"/>
        <v>10</v>
      </c>
    </row>
    <row r="4788" spans="1:7" x14ac:dyDescent="0.3">
      <c r="A4788" s="20" t="s">
        <v>1857</v>
      </c>
      <c r="B4788" s="102">
        <v>44852</v>
      </c>
      <c r="C4788" s="103">
        <v>0.14000000000000001</v>
      </c>
      <c r="D4788" s="133">
        <v>2900</v>
      </c>
      <c r="E4788" s="108" t="str">
        <f>_xlfn.XLOOKUP($A4788,'Task3 Baza'!$A$2:$A$1999,'Task3 Baza'!$C$2:$C$1999,"non",0)</f>
        <v>Göyçay</v>
      </c>
      <c r="F4788" s="109" t="str">
        <f t="shared" si="152"/>
        <v>Sumqayıt</v>
      </c>
      <c r="G4788" s="110">
        <f t="shared" si="153"/>
        <v>50</v>
      </c>
    </row>
    <row r="4789" spans="1:7" x14ac:dyDescent="0.3">
      <c r="A4789" s="20" t="s">
        <v>937</v>
      </c>
      <c r="B4789" s="102">
        <v>44207</v>
      </c>
      <c r="C4789" s="103">
        <v>0.18</v>
      </c>
      <c r="D4789" s="133">
        <v>11000</v>
      </c>
      <c r="E4789" s="108" t="str">
        <f>_xlfn.XLOOKUP($A4789,'Task3 Baza'!$A$2:$A$1999,'Task3 Baza'!$C$2:$C$1999,"non",0)</f>
        <v>Hacıqabul</v>
      </c>
      <c r="F4789" s="109" t="str">
        <f t="shared" si="152"/>
        <v>Sumqayıt</v>
      </c>
      <c r="G4789" s="110">
        <f t="shared" si="153"/>
        <v>50</v>
      </c>
    </row>
    <row r="4790" spans="1:7" x14ac:dyDescent="0.3">
      <c r="A4790" s="20" t="s">
        <v>1953</v>
      </c>
      <c r="B4790" s="102">
        <v>44418</v>
      </c>
      <c r="C4790" s="103">
        <v>0.19</v>
      </c>
      <c r="D4790" s="133">
        <v>1000</v>
      </c>
      <c r="E4790" s="108" t="str">
        <f>_xlfn.XLOOKUP($A4790,'Task3 Baza'!$A$2:$A$1999,'Task3 Baza'!$C$2:$C$1999,"non",0)</f>
        <v>Lerik</v>
      </c>
      <c r="F4790" s="109" t="str">
        <f t="shared" si="152"/>
        <v>Gəncə</v>
      </c>
      <c r="G4790" s="110">
        <f t="shared" si="153"/>
        <v>20</v>
      </c>
    </row>
    <row r="4791" spans="1:7" x14ac:dyDescent="0.3">
      <c r="A4791" s="20" t="s">
        <v>1205</v>
      </c>
      <c r="B4791" s="102">
        <v>44291</v>
      </c>
      <c r="C4791" s="103">
        <v>0.15</v>
      </c>
      <c r="D4791" s="133">
        <v>5900</v>
      </c>
      <c r="E4791" s="108" t="str">
        <f>_xlfn.XLOOKUP($A4791,'Task3 Baza'!$A$2:$A$1999,'Task3 Baza'!$C$2:$C$1999,"non",0)</f>
        <v>Xocalı</v>
      </c>
      <c r="F4791" s="109" t="str">
        <f t="shared" si="152"/>
        <v>Sumqayıt</v>
      </c>
      <c r="G4791" s="110">
        <f t="shared" si="153"/>
        <v>50</v>
      </c>
    </row>
    <row r="4792" spans="1:7" x14ac:dyDescent="0.3">
      <c r="A4792" s="20" t="s">
        <v>1535</v>
      </c>
      <c r="B4792" s="102">
        <v>43573</v>
      </c>
      <c r="C4792" s="103">
        <v>0.16</v>
      </c>
      <c r="D4792" s="133">
        <v>7000</v>
      </c>
      <c r="E4792" s="108" t="str">
        <f>_xlfn.XLOOKUP($A4792,'Task3 Baza'!$A$2:$A$1999,'Task3 Baza'!$C$2:$C$1999,"non",0)</f>
        <v>Saatlı</v>
      </c>
      <c r="F4792" s="109" t="str">
        <f t="shared" si="152"/>
        <v>Gəncə</v>
      </c>
      <c r="G4792" s="110">
        <f t="shared" si="153"/>
        <v>20</v>
      </c>
    </row>
    <row r="4793" spans="1:7" x14ac:dyDescent="0.3">
      <c r="A4793" s="20" t="s">
        <v>1383</v>
      </c>
      <c r="B4793" s="102">
        <v>43897</v>
      </c>
      <c r="C4793" s="103">
        <v>0.18</v>
      </c>
      <c r="D4793" s="133">
        <v>3700</v>
      </c>
      <c r="E4793" s="108" t="str">
        <f>_xlfn.XLOOKUP($A4793,'Task3 Baza'!$A$2:$A$1999,'Task3 Baza'!$C$2:$C$1999,"non",0)</f>
        <v>Şabran</v>
      </c>
      <c r="F4793" s="109" t="str">
        <f t="shared" si="152"/>
        <v>Gəncə</v>
      </c>
      <c r="G4793" s="110">
        <f t="shared" si="153"/>
        <v>20</v>
      </c>
    </row>
    <row r="4794" spans="1:7" x14ac:dyDescent="0.3">
      <c r="A4794" s="20" t="s">
        <v>977</v>
      </c>
      <c r="B4794" s="102">
        <v>44767</v>
      </c>
      <c r="C4794" s="103">
        <v>0.15</v>
      </c>
      <c r="D4794" s="133">
        <v>7900</v>
      </c>
      <c r="E4794" s="108" t="str">
        <f>_xlfn.XLOOKUP($A4794,'Task3 Baza'!$A$2:$A$1999,'Task3 Baza'!$C$2:$C$1999,"non",0)</f>
        <v>Saatlı</v>
      </c>
      <c r="F4794" s="109" t="str">
        <f t="shared" si="152"/>
        <v>Gəncə</v>
      </c>
      <c r="G4794" s="110">
        <f t="shared" si="153"/>
        <v>20</v>
      </c>
    </row>
    <row r="4795" spans="1:7" x14ac:dyDescent="0.3">
      <c r="A4795" s="20" t="s">
        <v>695</v>
      </c>
      <c r="B4795" s="102">
        <v>44161</v>
      </c>
      <c r="C4795" s="103">
        <v>0.16</v>
      </c>
      <c r="D4795" s="133">
        <v>2400</v>
      </c>
      <c r="E4795" s="108" t="str">
        <f>_xlfn.XLOOKUP($A4795,'Task3 Baza'!$A$2:$A$1999,'Task3 Baza'!$C$2:$C$1999,"non",0)</f>
        <v>Saatlı</v>
      </c>
      <c r="F4795" s="109" t="str">
        <f t="shared" si="152"/>
        <v>Gəncə</v>
      </c>
      <c r="G4795" s="110">
        <f t="shared" si="153"/>
        <v>20</v>
      </c>
    </row>
    <row r="4796" spans="1:7" x14ac:dyDescent="0.3">
      <c r="A4796" s="20" t="s">
        <v>1271</v>
      </c>
      <c r="B4796" s="102">
        <v>44339</v>
      </c>
      <c r="C4796" s="103">
        <v>0.15</v>
      </c>
      <c r="D4796" s="133">
        <v>3500</v>
      </c>
      <c r="E4796" s="108" t="str">
        <f>_xlfn.XLOOKUP($A4796,'Task3 Baza'!$A$2:$A$1999,'Task3 Baza'!$C$2:$C$1999,"non",0)</f>
        <v>Bakı</v>
      </c>
      <c r="F4796" s="109" t="str">
        <f t="shared" si="152"/>
        <v>Bakı</v>
      </c>
      <c r="G4796" s="110">
        <f t="shared" si="153"/>
        <v>10</v>
      </c>
    </row>
    <row r="4797" spans="1:7" x14ac:dyDescent="0.3">
      <c r="A4797" s="20" t="s">
        <v>1029</v>
      </c>
      <c r="B4797" s="102">
        <v>44459</v>
      </c>
      <c r="C4797" s="103">
        <v>0.14000000000000001</v>
      </c>
      <c r="D4797" s="133">
        <v>12200</v>
      </c>
      <c r="E4797" s="108" t="str">
        <f>_xlfn.XLOOKUP($A4797,'Task3 Baza'!$A$2:$A$1999,'Task3 Baza'!$C$2:$C$1999,"non",0)</f>
        <v>Daşkəsən</v>
      </c>
      <c r="F4797" s="109" t="str">
        <f t="shared" si="152"/>
        <v>Bakı</v>
      </c>
      <c r="G4797" s="110">
        <f t="shared" si="153"/>
        <v>10</v>
      </c>
    </row>
    <row r="4798" spans="1:7" x14ac:dyDescent="0.3">
      <c r="A4798" s="20" t="s">
        <v>1209</v>
      </c>
      <c r="B4798" s="102">
        <v>44117</v>
      </c>
      <c r="C4798" s="103">
        <v>0.18</v>
      </c>
      <c r="D4798" s="133">
        <v>13000</v>
      </c>
      <c r="E4798" s="108" t="str">
        <f>_xlfn.XLOOKUP($A4798,'Task3 Baza'!$A$2:$A$1999,'Task3 Baza'!$C$2:$C$1999,"non",0)</f>
        <v>Quba</v>
      </c>
      <c r="F4798" s="109" t="str">
        <f t="shared" si="152"/>
        <v>Gəncə</v>
      </c>
      <c r="G4798" s="110">
        <f t="shared" si="153"/>
        <v>20</v>
      </c>
    </row>
    <row r="4799" spans="1:7" x14ac:dyDescent="0.3">
      <c r="A4799" s="20" t="s">
        <v>1205</v>
      </c>
      <c r="B4799" s="102">
        <v>44441</v>
      </c>
      <c r="C4799" s="103">
        <v>0.17</v>
      </c>
      <c r="D4799" s="133">
        <v>12700</v>
      </c>
      <c r="E4799" s="108" t="str">
        <f>_xlfn.XLOOKUP($A4799,'Task3 Baza'!$A$2:$A$1999,'Task3 Baza'!$C$2:$C$1999,"non",0)</f>
        <v>Xocalı</v>
      </c>
      <c r="F4799" s="109" t="str">
        <f t="shared" si="152"/>
        <v>Sumqayıt</v>
      </c>
      <c r="G4799" s="110">
        <f t="shared" si="153"/>
        <v>50</v>
      </c>
    </row>
    <row r="4800" spans="1:7" x14ac:dyDescent="0.3">
      <c r="A4800" s="20" t="s">
        <v>439</v>
      </c>
      <c r="B4800" s="102">
        <v>44586</v>
      </c>
      <c r="C4800" s="103">
        <v>0.16</v>
      </c>
      <c r="D4800" s="133">
        <v>5400</v>
      </c>
      <c r="E4800" s="108" t="str">
        <f>_xlfn.XLOOKUP($A4800,'Task3 Baza'!$A$2:$A$1999,'Task3 Baza'!$C$2:$C$1999,"non",0)</f>
        <v>Naftalan</v>
      </c>
      <c r="F4800" s="109" t="str">
        <f t="shared" si="152"/>
        <v>Gəncə</v>
      </c>
      <c r="G4800" s="110">
        <f t="shared" si="153"/>
        <v>20</v>
      </c>
    </row>
    <row r="4801" spans="1:7" x14ac:dyDescent="0.3">
      <c r="A4801" s="20" t="s">
        <v>1055</v>
      </c>
      <c r="B4801" s="102">
        <v>43840</v>
      </c>
      <c r="C4801" s="103">
        <v>0.16</v>
      </c>
      <c r="D4801" s="133">
        <v>3000</v>
      </c>
      <c r="E4801" s="108" t="str">
        <f>_xlfn.XLOOKUP($A4801,'Task3 Baza'!$A$2:$A$1999,'Task3 Baza'!$C$2:$C$1999,"non",0)</f>
        <v>Zaqatala</v>
      </c>
      <c r="F4801" s="109" t="str">
        <f t="shared" si="152"/>
        <v>Lənkəran</v>
      </c>
      <c r="G4801" s="110">
        <f t="shared" si="153"/>
        <v>42</v>
      </c>
    </row>
    <row r="4802" spans="1:7" x14ac:dyDescent="0.3">
      <c r="A4802" s="20" t="s">
        <v>1053</v>
      </c>
      <c r="B4802" s="102">
        <v>44805</v>
      </c>
      <c r="C4802" s="103">
        <v>0.21</v>
      </c>
      <c r="D4802" s="133">
        <v>10700</v>
      </c>
      <c r="E4802" s="108" t="str">
        <f>_xlfn.XLOOKUP($A4802,'Task3 Baza'!$A$2:$A$1999,'Task3 Baza'!$C$2:$C$1999,"non",0)</f>
        <v>Zərdab</v>
      </c>
      <c r="F4802" s="109" t="str">
        <f t="shared" ref="F4802:F4865" si="154">VLOOKUP($E4802,$I$3:$K$75,2,0)</f>
        <v>Lənkəran</v>
      </c>
      <c r="G4802" s="110">
        <f t="shared" ref="G4802:G4865" si="155">VLOOKUP(VLOOKUP($E4802,$I$3:$J$75,2,0),$L$3:$M$6,2,0)</f>
        <v>42</v>
      </c>
    </row>
    <row r="4803" spans="1:7" x14ac:dyDescent="0.3">
      <c r="A4803" s="20" t="s">
        <v>668</v>
      </c>
      <c r="B4803" s="102">
        <v>44556</v>
      </c>
      <c r="C4803" s="103">
        <v>0.14000000000000001</v>
      </c>
      <c r="D4803" s="133">
        <v>9300</v>
      </c>
      <c r="E4803" s="108" t="str">
        <f>_xlfn.XLOOKUP($A4803,'Task3 Baza'!$A$2:$A$1999,'Task3 Baza'!$C$2:$C$1999,"non",0)</f>
        <v>Qobustan</v>
      </c>
      <c r="F4803" s="109" t="str">
        <f t="shared" si="154"/>
        <v>Gəncə</v>
      </c>
      <c r="G4803" s="110">
        <f t="shared" si="155"/>
        <v>20</v>
      </c>
    </row>
    <row r="4804" spans="1:7" x14ac:dyDescent="0.3">
      <c r="A4804" s="20" t="s">
        <v>1954</v>
      </c>
      <c r="B4804" s="102">
        <v>44246</v>
      </c>
      <c r="C4804" s="103">
        <v>0.18</v>
      </c>
      <c r="D4804" s="133">
        <v>1800</v>
      </c>
      <c r="E4804" s="108" t="str">
        <f>_xlfn.XLOOKUP($A4804,'Task3 Baza'!$A$2:$A$1999,'Task3 Baza'!$C$2:$C$1999,"non",0)</f>
        <v>Qobustan</v>
      </c>
      <c r="F4804" s="109" t="str">
        <f t="shared" si="154"/>
        <v>Gəncə</v>
      </c>
      <c r="G4804" s="110">
        <f t="shared" si="155"/>
        <v>20</v>
      </c>
    </row>
    <row r="4805" spans="1:7" x14ac:dyDescent="0.3">
      <c r="A4805" s="20" t="s">
        <v>192</v>
      </c>
      <c r="B4805" s="102">
        <v>44138</v>
      </c>
      <c r="C4805" s="103">
        <v>0.22</v>
      </c>
      <c r="D4805" s="133">
        <v>7400</v>
      </c>
      <c r="E4805" s="108" t="str">
        <f>_xlfn.XLOOKUP($A4805,'Task3 Baza'!$A$2:$A$1999,'Task3 Baza'!$C$2:$C$1999,"non",0)</f>
        <v>Sabirabad</v>
      </c>
      <c r="F4805" s="109" t="str">
        <f t="shared" si="154"/>
        <v>Gəncə</v>
      </c>
      <c r="G4805" s="110">
        <f t="shared" si="155"/>
        <v>20</v>
      </c>
    </row>
    <row r="4806" spans="1:7" x14ac:dyDescent="0.3">
      <c r="A4806" s="20" t="s">
        <v>170</v>
      </c>
      <c r="B4806" s="102">
        <v>44577</v>
      </c>
      <c r="C4806" s="103">
        <v>0.16</v>
      </c>
      <c r="D4806" s="133">
        <v>10500</v>
      </c>
      <c r="E4806" s="108" t="str">
        <f>_xlfn.XLOOKUP($A4806,'Task3 Baza'!$A$2:$A$1999,'Task3 Baza'!$C$2:$C$1999,"non",0)</f>
        <v>Zəngilan</v>
      </c>
      <c r="F4806" s="109" t="str">
        <f t="shared" si="154"/>
        <v>Lənkəran</v>
      </c>
      <c r="G4806" s="110">
        <f t="shared" si="155"/>
        <v>42</v>
      </c>
    </row>
    <row r="4807" spans="1:7" x14ac:dyDescent="0.3">
      <c r="A4807" s="20" t="s">
        <v>541</v>
      </c>
      <c r="B4807" s="102">
        <v>43856</v>
      </c>
      <c r="C4807" s="103">
        <v>0.21</v>
      </c>
      <c r="D4807" s="133">
        <v>5500</v>
      </c>
      <c r="E4807" s="108" t="str">
        <f>_xlfn.XLOOKUP($A4807,'Task3 Baza'!$A$2:$A$1999,'Task3 Baza'!$C$2:$C$1999,"non",0)</f>
        <v>Ordubad</v>
      </c>
      <c r="F4807" s="109" t="str">
        <f t="shared" si="154"/>
        <v>Gəncə</v>
      </c>
      <c r="G4807" s="110">
        <f t="shared" si="155"/>
        <v>20</v>
      </c>
    </row>
    <row r="4808" spans="1:7" x14ac:dyDescent="0.3">
      <c r="A4808" s="20" t="s">
        <v>1455</v>
      </c>
      <c r="B4808" s="102">
        <v>44010</v>
      </c>
      <c r="C4808" s="103">
        <v>0.15</v>
      </c>
      <c r="D4808" s="133">
        <v>3000</v>
      </c>
      <c r="E4808" s="108" t="str">
        <f>_xlfn.XLOOKUP($A4808,'Task3 Baza'!$A$2:$A$1999,'Task3 Baza'!$C$2:$C$1999,"non",0)</f>
        <v>Biləsuvar</v>
      </c>
      <c r="F4808" s="109" t="str">
        <f t="shared" si="154"/>
        <v>Bakı</v>
      </c>
      <c r="G4808" s="110">
        <f t="shared" si="155"/>
        <v>10</v>
      </c>
    </row>
    <row r="4809" spans="1:7" x14ac:dyDescent="0.3">
      <c r="A4809" s="20" t="s">
        <v>1186</v>
      </c>
      <c r="B4809" s="102">
        <v>44347</v>
      </c>
      <c r="C4809" s="103">
        <v>0.18</v>
      </c>
      <c r="D4809" s="133">
        <v>11300</v>
      </c>
      <c r="E4809" s="108" t="str">
        <f>_xlfn.XLOOKUP($A4809,'Task3 Baza'!$A$2:$A$1999,'Task3 Baza'!$C$2:$C$1999,"non",0)</f>
        <v>Culfa</v>
      </c>
      <c r="F4809" s="109" t="str">
        <f t="shared" si="154"/>
        <v>Bakı</v>
      </c>
      <c r="G4809" s="110">
        <f t="shared" si="155"/>
        <v>10</v>
      </c>
    </row>
    <row r="4810" spans="1:7" x14ac:dyDescent="0.3">
      <c r="A4810" s="20" t="s">
        <v>253</v>
      </c>
      <c r="B4810" s="102">
        <v>43661</v>
      </c>
      <c r="C4810" s="103">
        <v>0.24</v>
      </c>
      <c r="D4810" s="133">
        <v>9800</v>
      </c>
      <c r="E4810" s="108" t="str">
        <f>_xlfn.XLOOKUP($A4810,'Task3 Baza'!$A$2:$A$1999,'Task3 Baza'!$C$2:$C$1999,"non",0)</f>
        <v>Şahbuz</v>
      </c>
      <c r="F4810" s="109" t="str">
        <f t="shared" si="154"/>
        <v>Gəncə</v>
      </c>
      <c r="G4810" s="110">
        <f t="shared" si="155"/>
        <v>20</v>
      </c>
    </row>
    <row r="4811" spans="1:7" x14ac:dyDescent="0.3">
      <c r="A4811" s="20" t="s">
        <v>1948</v>
      </c>
      <c r="B4811" s="102">
        <v>43959</v>
      </c>
      <c r="C4811" s="103">
        <v>0.14000000000000001</v>
      </c>
      <c r="D4811" s="133">
        <v>8400</v>
      </c>
      <c r="E4811" s="108" t="str">
        <f>_xlfn.XLOOKUP($A4811,'Task3 Baza'!$A$2:$A$1999,'Task3 Baza'!$C$2:$C$1999,"non",0)</f>
        <v>Gəncə</v>
      </c>
      <c r="F4811" s="109" t="str">
        <f t="shared" si="154"/>
        <v>Sumqayıt</v>
      </c>
      <c r="G4811" s="110">
        <f t="shared" si="155"/>
        <v>50</v>
      </c>
    </row>
    <row r="4812" spans="1:7" x14ac:dyDescent="0.3">
      <c r="A4812" s="20" t="s">
        <v>802</v>
      </c>
      <c r="B4812" s="102">
        <v>44582</v>
      </c>
      <c r="C4812" s="103">
        <v>0.24</v>
      </c>
      <c r="D4812" s="133">
        <v>7600</v>
      </c>
      <c r="E4812" s="108" t="str">
        <f>_xlfn.XLOOKUP($A4812,'Task3 Baza'!$A$2:$A$1999,'Task3 Baza'!$C$2:$C$1999,"non",0)</f>
        <v>Zəngilan</v>
      </c>
      <c r="F4812" s="109" t="str">
        <f t="shared" si="154"/>
        <v>Lənkəran</v>
      </c>
      <c r="G4812" s="110">
        <f t="shared" si="155"/>
        <v>42</v>
      </c>
    </row>
    <row r="4813" spans="1:7" x14ac:dyDescent="0.3">
      <c r="A4813" s="20" t="s">
        <v>1725</v>
      </c>
      <c r="B4813" s="102">
        <v>44216</v>
      </c>
      <c r="C4813" s="103">
        <v>0.16</v>
      </c>
      <c r="D4813" s="133">
        <v>11200</v>
      </c>
      <c r="E4813" s="108" t="str">
        <f>_xlfn.XLOOKUP($A4813,'Task3 Baza'!$A$2:$A$1999,'Task3 Baza'!$C$2:$C$1999,"non",0)</f>
        <v>Ağsu</v>
      </c>
      <c r="F4813" s="109" t="str">
        <f t="shared" si="154"/>
        <v>Bakı</v>
      </c>
      <c r="G4813" s="110">
        <f t="shared" si="155"/>
        <v>10</v>
      </c>
    </row>
    <row r="4814" spans="1:7" x14ac:dyDescent="0.3">
      <c r="A4814" s="20" t="s">
        <v>568</v>
      </c>
      <c r="B4814" s="102">
        <v>43969</v>
      </c>
      <c r="C4814" s="103">
        <v>0.21</v>
      </c>
      <c r="D4814" s="133">
        <v>9800</v>
      </c>
      <c r="E4814" s="108" t="str">
        <f>_xlfn.XLOOKUP($A4814,'Task3 Baza'!$A$2:$A$1999,'Task3 Baza'!$C$2:$C$1999,"non",0)</f>
        <v>Beyləqan</v>
      </c>
      <c r="F4814" s="109" t="str">
        <f t="shared" si="154"/>
        <v>Bakı</v>
      </c>
      <c r="G4814" s="110">
        <f t="shared" si="155"/>
        <v>10</v>
      </c>
    </row>
    <row r="4815" spans="1:7" x14ac:dyDescent="0.3">
      <c r="A4815" s="20" t="s">
        <v>1618</v>
      </c>
      <c r="B4815" s="102">
        <v>43841</v>
      </c>
      <c r="C4815" s="103">
        <v>0.21</v>
      </c>
      <c r="D4815" s="133">
        <v>2400</v>
      </c>
      <c r="E4815" s="108" t="str">
        <f>_xlfn.XLOOKUP($A4815,'Task3 Baza'!$A$2:$A$1999,'Task3 Baza'!$C$2:$C$1999,"non",0)</f>
        <v>Ağdaş</v>
      </c>
      <c r="F4815" s="109" t="str">
        <f t="shared" si="154"/>
        <v>Bakı</v>
      </c>
      <c r="G4815" s="110">
        <f t="shared" si="155"/>
        <v>10</v>
      </c>
    </row>
    <row r="4816" spans="1:7" x14ac:dyDescent="0.3">
      <c r="A4816" s="20" t="s">
        <v>805</v>
      </c>
      <c r="B4816" s="102">
        <v>43997</v>
      </c>
      <c r="C4816" s="103">
        <v>0.18</v>
      </c>
      <c r="D4816" s="133">
        <v>11300</v>
      </c>
      <c r="E4816" s="108" t="str">
        <f>_xlfn.XLOOKUP($A4816,'Task3 Baza'!$A$2:$A$1999,'Task3 Baza'!$C$2:$C$1999,"non",0)</f>
        <v>Yevlax</v>
      </c>
      <c r="F4816" s="109" t="str">
        <f t="shared" si="154"/>
        <v>Lənkəran</v>
      </c>
      <c r="G4816" s="110">
        <f t="shared" si="155"/>
        <v>42</v>
      </c>
    </row>
    <row r="4817" spans="1:7" x14ac:dyDescent="0.3">
      <c r="A4817" s="20" t="s">
        <v>1123</v>
      </c>
      <c r="B4817" s="102">
        <v>43906</v>
      </c>
      <c r="C4817" s="103">
        <v>0.2</v>
      </c>
      <c r="D4817" s="133">
        <v>7400</v>
      </c>
      <c r="E4817" s="108" t="str">
        <f>_xlfn.XLOOKUP($A4817,'Task3 Baza'!$A$2:$A$1999,'Task3 Baza'!$C$2:$C$1999,"non",0)</f>
        <v>Ağstafa</v>
      </c>
      <c r="F4817" s="109" t="str">
        <f t="shared" si="154"/>
        <v>Bakı</v>
      </c>
      <c r="G4817" s="110">
        <f t="shared" si="155"/>
        <v>10</v>
      </c>
    </row>
    <row r="4818" spans="1:7" x14ac:dyDescent="0.3">
      <c r="A4818" s="20" t="s">
        <v>258</v>
      </c>
      <c r="B4818" s="102">
        <v>44109</v>
      </c>
      <c r="C4818" s="103">
        <v>0.22</v>
      </c>
      <c r="D4818" s="133">
        <v>10000</v>
      </c>
      <c r="E4818" s="108" t="str">
        <f>_xlfn.XLOOKUP($A4818,'Task3 Baza'!$A$2:$A$1999,'Task3 Baza'!$C$2:$C$1999,"non",0)</f>
        <v>Siyəzən</v>
      </c>
      <c r="F4818" s="109" t="str">
        <f t="shared" si="154"/>
        <v>Gəncə</v>
      </c>
      <c r="G4818" s="110">
        <f t="shared" si="155"/>
        <v>20</v>
      </c>
    </row>
    <row r="4819" spans="1:7" x14ac:dyDescent="0.3">
      <c r="A4819" s="20" t="s">
        <v>464</v>
      </c>
      <c r="B4819" s="102">
        <v>44126</v>
      </c>
      <c r="C4819" s="103">
        <v>0.21</v>
      </c>
      <c r="D4819" s="133">
        <v>8200</v>
      </c>
      <c r="E4819" s="108" t="str">
        <f>_xlfn.XLOOKUP($A4819,'Task3 Baza'!$A$2:$A$1999,'Task3 Baza'!$C$2:$C$1999,"non",0)</f>
        <v>Ağdam</v>
      </c>
      <c r="F4819" s="109" t="str">
        <f t="shared" si="154"/>
        <v>Bakı</v>
      </c>
      <c r="G4819" s="110">
        <f t="shared" si="155"/>
        <v>10</v>
      </c>
    </row>
    <row r="4820" spans="1:7" x14ac:dyDescent="0.3">
      <c r="A4820" s="20" t="s">
        <v>1790</v>
      </c>
      <c r="B4820" s="102">
        <v>44211</v>
      </c>
      <c r="C4820" s="103">
        <v>0.24</v>
      </c>
      <c r="D4820" s="133">
        <v>9000</v>
      </c>
      <c r="E4820" s="108" t="str">
        <f>_xlfn.XLOOKUP($A4820,'Task3 Baza'!$A$2:$A$1999,'Task3 Baza'!$C$2:$C$1999,"non",0)</f>
        <v>Göygöl</v>
      </c>
      <c r="F4820" s="109" t="str">
        <f t="shared" si="154"/>
        <v>Sumqayıt</v>
      </c>
      <c r="G4820" s="110">
        <f t="shared" si="155"/>
        <v>50</v>
      </c>
    </row>
    <row r="4821" spans="1:7" x14ac:dyDescent="0.3">
      <c r="A4821" s="20" t="s">
        <v>842</v>
      </c>
      <c r="B4821" s="102">
        <v>43674</v>
      </c>
      <c r="C4821" s="103">
        <v>0.23</v>
      </c>
      <c r="D4821" s="133">
        <v>11300</v>
      </c>
      <c r="E4821" s="108" t="str">
        <f>_xlfn.XLOOKUP($A4821,'Task3 Baza'!$A$2:$A$1999,'Task3 Baza'!$C$2:$C$1999,"non",0)</f>
        <v>Beyləqan</v>
      </c>
      <c r="F4821" s="109" t="str">
        <f t="shared" si="154"/>
        <v>Bakı</v>
      </c>
      <c r="G4821" s="110">
        <f t="shared" si="155"/>
        <v>10</v>
      </c>
    </row>
    <row r="4822" spans="1:7" x14ac:dyDescent="0.3">
      <c r="A4822" s="20" t="s">
        <v>441</v>
      </c>
      <c r="B4822" s="102">
        <v>44660</v>
      </c>
      <c r="C4822" s="103">
        <v>0.14000000000000001</v>
      </c>
      <c r="D4822" s="133">
        <v>5600</v>
      </c>
      <c r="E4822" s="108" t="str">
        <f>_xlfn.XLOOKUP($A4822,'Task3 Baza'!$A$2:$A$1999,'Task3 Baza'!$C$2:$C$1999,"non",0)</f>
        <v>Sumqayıt</v>
      </c>
      <c r="F4822" s="109" t="str">
        <f t="shared" si="154"/>
        <v>Gəncə</v>
      </c>
      <c r="G4822" s="110">
        <f t="shared" si="155"/>
        <v>20</v>
      </c>
    </row>
    <row r="4823" spans="1:7" x14ac:dyDescent="0.3">
      <c r="A4823" s="20" t="s">
        <v>1181</v>
      </c>
      <c r="B4823" s="102">
        <v>44267</v>
      </c>
      <c r="C4823" s="103">
        <v>0.15</v>
      </c>
      <c r="D4823" s="133">
        <v>5800</v>
      </c>
      <c r="E4823" s="108" t="str">
        <f>_xlfn.XLOOKUP($A4823,'Task3 Baza'!$A$2:$A$1999,'Task3 Baza'!$C$2:$C$1999,"non",0)</f>
        <v>Xocavənd</v>
      </c>
      <c r="F4823" s="109" t="str">
        <f t="shared" si="154"/>
        <v>Sumqayıt</v>
      </c>
      <c r="G4823" s="110">
        <f t="shared" si="155"/>
        <v>50</v>
      </c>
    </row>
    <row r="4824" spans="1:7" x14ac:dyDescent="0.3">
      <c r="A4824" s="20" t="s">
        <v>656</v>
      </c>
      <c r="B4824" s="102">
        <v>43680</v>
      </c>
      <c r="C4824" s="103">
        <v>0.18</v>
      </c>
      <c r="D4824" s="133">
        <v>4000</v>
      </c>
      <c r="E4824" s="108" t="str">
        <f>_xlfn.XLOOKUP($A4824,'Task3 Baza'!$A$2:$A$1999,'Task3 Baza'!$C$2:$C$1999,"non",0)</f>
        <v>Zərdab</v>
      </c>
      <c r="F4824" s="109" t="str">
        <f t="shared" si="154"/>
        <v>Lənkəran</v>
      </c>
      <c r="G4824" s="110">
        <f t="shared" si="155"/>
        <v>42</v>
      </c>
    </row>
    <row r="4825" spans="1:7" x14ac:dyDescent="0.3">
      <c r="A4825" s="20" t="s">
        <v>589</v>
      </c>
      <c r="B4825" s="102">
        <v>44462</v>
      </c>
      <c r="C4825" s="103">
        <v>0.18</v>
      </c>
      <c r="D4825" s="133">
        <v>8900</v>
      </c>
      <c r="E4825" s="108" t="str">
        <f>_xlfn.XLOOKUP($A4825,'Task3 Baza'!$A$2:$A$1999,'Task3 Baza'!$C$2:$C$1999,"non",0)</f>
        <v>Tərtər</v>
      </c>
      <c r="F4825" s="109" t="str">
        <f t="shared" si="154"/>
        <v>Lənkəran</v>
      </c>
      <c r="G4825" s="110">
        <f t="shared" si="155"/>
        <v>42</v>
      </c>
    </row>
    <row r="4826" spans="1:7" x14ac:dyDescent="0.3">
      <c r="A4826" s="20" t="s">
        <v>327</v>
      </c>
      <c r="B4826" s="102">
        <v>43533</v>
      </c>
      <c r="C4826" s="103">
        <v>0.23</v>
      </c>
      <c r="D4826" s="133">
        <v>9300</v>
      </c>
      <c r="E4826" s="108" t="str">
        <f>_xlfn.XLOOKUP($A4826,'Task3 Baza'!$A$2:$A$1999,'Task3 Baza'!$C$2:$C$1999,"non",0)</f>
        <v>Babək</v>
      </c>
      <c r="F4826" s="109" t="str">
        <f t="shared" si="154"/>
        <v>Bakı</v>
      </c>
      <c r="G4826" s="110">
        <f t="shared" si="155"/>
        <v>10</v>
      </c>
    </row>
    <row r="4827" spans="1:7" x14ac:dyDescent="0.3">
      <c r="A4827" s="20" t="s">
        <v>1955</v>
      </c>
      <c r="B4827" s="102">
        <v>44265</v>
      </c>
      <c r="C4827" s="103">
        <v>0.19</v>
      </c>
      <c r="D4827" s="133">
        <v>11400</v>
      </c>
      <c r="E4827" s="108" t="str">
        <f>_xlfn.XLOOKUP($A4827,'Task3 Baza'!$A$2:$A$1999,'Task3 Baza'!$C$2:$C$1999,"non",0)</f>
        <v>Şamaxı</v>
      </c>
      <c r="F4827" s="109" t="str">
        <f t="shared" si="154"/>
        <v>Lənkəran</v>
      </c>
      <c r="G4827" s="110">
        <f t="shared" si="155"/>
        <v>42</v>
      </c>
    </row>
    <row r="4828" spans="1:7" x14ac:dyDescent="0.3">
      <c r="A4828" s="20" t="s">
        <v>1309</v>
      </c>
      <c r="B4828" s="102">
        <v>43643</v>
      </c>
      <c r="C4828" s="103">
        <v>0.15</v>
      </c>
      <c r="D4828" s="133">
        <v>3500</v>
      </c>
      <c r="E4828" s="108" t="str">
        <f>_xlfn.XLOOKUP($A4828,'Task3 Baza'!$A$2:$A$1999,'Task3 Baza'!$C$2:$C$1999,"non",0)</f>
        <v>Goranboy</v>
      </c>
      <c r="F4828" s="109" t="str">
        <f t="shared" si="154"/>
        <v>Sumqayıt</v>
      </c>
      <c r="G4828" s="110">
        <f t="shared" si="155"/>
        <v>50</v>
      </c>
    </row>
    <row r="4829" spans="1:7" x14ac:dyDescent="0.3">
      <c r="A4829" s="20" t="s">
        <v>324</v>
      </c>
      <c r="B4829" s="102">
        <v>43995</v>
      </c>
      <c r="C4829" s="103">
        <v>0.22</v>
      </c>
      <c r="D4829" s="133">
        <v>2900</v>
      </c>
      <c r="E4829" s="108" t="str">
        <f>_xlfn.XLOOKUP($A4829,'Task3 Baza'!$A$2:$A$1999,'Task3 Baza'!$C$2:$C$1999,"non",0)</f>
        <v>Cəlilabad</v>
      </c>
      <c r="F4829" s="109" t="str">
        <f t="shared" si="154"/>
        <v>Bakı</v>
      </c>
      <c r="G4829" s="110">
        <f t="shared" si="155"/>
        <v>10</v>
      </c>
    </row>
    <row r="4830" spans="1:7" x14ac:dyDescent="0.3">
      <c r="A4830" s="20" t="s">
        <v>1784</v>
      </c>
      <c r="B4830" s="102">
        <v>43839</v>
      </c>
      <c r="C4830" s="103">
        <v>0.16</v>
      </c>
      <c r="D4830" s="133">
        <v>10900</v>
      </c>
      <c r="E4830" s="108" t="str">
        <f>_xlfn.XLOOKUP($A4830,'Task3 Baza'!$A$2:$A$1999,'Task3 Baza'!$C$2:$C$1999,"non",0)</f>
        <v>Bakı</v>
      </c>
      <c r="F4830" s="109" t="str">
        <f t="shared" si="154"/>
        <v>Bakı</v>
      </c>
      <c r="G4830" s="110">
        <f t="shared" si="155"/>
        <v>10</v>
      </c>
    </row>
    <row r="4831" spans="1:7" x14ac:dyDescent="0.3">
      <c r="A4831" s="20" t="s">
        <v>1490</v>
      </c>
      <c r="B4831" s="102">
        <v>44108</v>
      </c>
      <c r="C4831" s="103">
        <v>0.22</v>
      </c>
      <c r="D4831" s="133">
        <v>12300</v>
      </c>
      <c r="E4831" s="108" t="str">
        <f>_xlfn.XLOOKUP($A4831,'Task3 Baza'!$A$2:$A$1999,'Task3 Baza'!$C$2:$C$1999,"non",0)</f>
        <v>Masallı</v>
      </c>
      <c r="F4831" s="109" t="str">
        <f t="shared" si="154"/>
        <v>Gəncə</v>
      </c>
      <c r="G4831" s="110">
        <f t="shared" si="155"/>
        <v>20</v>
      </c>
    </row>
    <row r="4832" spans="1:7" x14ac:dyDescent="0.3">
      <c r="A4832" s="20" t="s">
        <v>923</v>
      </c>
      <c r="B4832" s="102">
        <v>44346</v>
      </c>
      <c r="C4832" s="103">
        <v>0.18</v>
      </c>
      <c r="D4832" s="133">
        <v>8200</v>
      </c>
      <c r="E4832" s="108" t="str">
        <f>_xlfn.XLOOKUP($A4832,'Task3 Baza'!$A$2:$A$1999,'Task3 Baza'!$C$2:$C$1999,"non",0)</f>
        <v>Tərtər</v>
      </c>
      <c r="F4832" s="109" t="str">
        <f t="shared" si="154"/>
        <v>Lənkəran</v>
      </c>
      <c r="G4832" s="110">
        <f t="shared" si="155"/>
        <v>42</v>
      </c>
    </row>
    <row r="4833" spans="1:7" x14ac:dyDescent="0.3">
      <c r="A4833" s="20" t="s">
        <v>893</v>
      </c>
      <c r="B4833" s="102">
        <v>44172</v>
      </c>
      <c r="C4833" s="103">
        <v>0.24</v>
      </c>
      <c r="D4833" s="133">
        <v>6400</v>
      </c>
      <c r="E4833" s="108" t="str">
        <f>_xlfn.XLOOKUP($A4833,'Task3 Baza'!$A$2:$A$1999,'Task3 Baza'!$C$2:$C$1999,"non",0)</f>
        <v>Şamaxı</v>
      </c>
      <c r="F4833" s="109" t="str">
        <f t="shared" si="154"/>
        <v>Lənkəran</v>
      </c>
      <c r="G4833" s="110">
        <f t="shared" si="155"/>
        <v>42</v>
      </c>
    </row>
    <row r="4834" spans="1:7" x14ac:dyDescent="0.3">
      <c r="A4834" s="20" t="s">
        <v>619</v>
      </c>
      <c r="B4834" s="102">
        <v>44094</v>
      </c>
      <c r="C4834" s="103">
        <v>0.14000000000000001</v>
      </c>
      <c r="D4834" s="133">
        <v>2000</v>
      </c>
      <c r="E4834" s="108" t="str">
        <f>_xlfn.XLOOKUP($A4834,'Task3 Baza'!$A$2:$A$1999,'Task3 Baza'!$C$2:$C$1999,"non",0)</f>
        <v>Ağdaş</v>
      </c>
      <c r="F4834" s="109" t="str">
        <f t="shared" si="154"/>
        <v>Bakı</v>
      </c>
      <c r="G4834" s="110">
        <f t="shared" si="155"/>
        <v>10</v>
      </c>
    </row>
    <row r="4835" spans="1:7" x14ac:dyDescent="0.3">
      <c r="A4835" s="20" t="s">
        <v>1956</v>
      </c>
      <c r="B4835" s="102">
        <v>43742</v>
      </c>
      <c r="C4835" s="103">
        <v>0.23</v>
      </c>
      <c r="D4835" s="133">
        <v>11800</v>
      </c>
      <c r="E4835" s="108" t="str">
        <f>_xlfn.XLOOKUP($A4835,'Task3 Baza'!$A$2:$A$1999,'Task3 Baza'!$C$2:$C$1999,"non",0)</f>
        <v>Goranboy</v>
      </c>
      <c r="F4835" s="109" t="str">
        <f t="shared" si="154"/>
        <v>Sumqayıt</v>
      </c>
      <c r="G4835" s="110">
        <f t="shared" si="155"/>
        <v>50</v>
      </c>
    </row>
    <row r="4836" spans="1:7" x14ac:dyDescent="0.3">
      <c r="A4836" s="20" t="s">
        <v>1671</v>
      </c>
      <c r="B4836" s="102">
        <v>44593</v>
      </c>
      <c r="C4836" s="103">
        <v>0.2</v>
      </c>
      <c r="D4836" s="133">
        <v>11100</v>
      </c>
      <c r="E4836" s="108" t="str">
        <f>_xlfn.XLOOKUP($A4836,'Task3 Baza'!$A$2:$A$1999,'Task3 Baza'!$C$2:$C$1999,"non",0)</f>
        <v>İsmayıllı</v>
      </c>
      <c r="F4836" s="109" t="str">
        <f t="shared" si="154"/>
        <v>Sumqayıt</v>
      </c>
      <c r="G4836" s="110">
        <f t="shared" si="155"/>
        <v>50</v>
      </c>
    </row>
    <row r="4837" spans="1:7" x14ac:dyDescent="0.3">
      <c r="A4837" s="20" t="s">
        <v>1915</v>
      </c>
      <c r="B4837" s="102">
        <v>44251</v>
      </c>
      <c r="C4837" s="103">
        <v>0.14000000000000001</v>
      </c>
      <c r="D4837" s="133">
        <v>2900</v>
      </c>
      <c r="E4837" s="108" t="str">
        <f>_xlfn.XLOOKUP($A4837,'Task3 Baza'!$A$2:$A$1999,'Task3 Baza'!$C$2:$C$1999,"non",0)</f>
        <v>Yevlax</v>
      </c>
      <c r="F4837" s="109" t="str">
        <f t="shared" si="154"/>
        <v>Lənkəran</v>
      </c>
      <c r="G4837" s="110">
        <f t="shared" si="155"/>
        <v>42</v>
      </c>
    </row>
    <row r="4838" spans="1:7" x14ac:dyDescent="0.3">
      <c r="A4838" s="20" t="s">
        <v>1244</v>
      </c>
      <c r="B4838" s="102">
        <v>44140</v>
      </c>
      <c r="C4838" s="103">
        <v>0.15</v>
      </c>
      <c r="D4838" s="133">
        <v>7300</v>
      </c>
      <c r="E4838" s="108" t="str">
        <f>_xlfn.XLOOKUP($A4838,'Task3 Baza'!$A$2:$A$1999,'Task3 Baza'!$C$2:$C$1999,"non",0)</f>
        <v>Cəbrayıl</v>
      </c>
      <c r="F4838" s="109" t="str">
        <f t="shared" si="154"/>
        <v>Bakı</v>
      </c>
      <c r="G4838" s="110">
        <f t="shared" si="155"/>
        <v>10</v>
      </c>
    </row>
    <row r="4839" spans="1:7" x14ac:dyDescent="0.3">
      <c r="A4839" s="20" t="s">
        <v>662</v>
      </c>
      <c r="B4839" s="102">
        <v>44514</v>
      </c>
      <c r="C4839" s="103">
        <v>0.23</v>
      </c>
      <c r="D4839" s="133">
        <v>10800</v>
      </c>
      <c r="E4839" s="108" t="str">
        <f>_xlfn.XLOOKUP($A4839,'Task3 Baza'!$A$2:$A$1999,'Task3 Baza'!$C$2:$C$1999,"non",0)</f>
        <v>Saatlı</v>
      </c>
      <c r="F4839" s="109" t="str">
        <f t="shared" si="154"/>
        <v>Gəncə</v>
      </c>
      <c r="G4839" s="110">
        <f t="shared" si="155"/>
        <v>20</v>
      </c>
    </row>
    <row r="4840" spans="1:7" x14ac:dyDescent="0.3">
      <c r="A4840" s="20" t="s">
        <v>1841</v>
      </c>
      <c r="B4840" s="102">
        <v>43943</v>
      </c>
      <c r="C4840" s="103">
        <v>0.17</v>
      </c>
      <c r="D4840" s="133">
        <v>7400</v>
      </c>
      <c r="E4840" s="108" t="str">
        <f>_xlfn.XLOOKUP($A4840,'Task3 Baza'!$A$2:$A$1999,'Task3 Baza'!$C$2:$C$1999,"non",0)</f>
        <v>Yardımlı</v>
      </c>
      <c r="F4840" s="109" t="str">
        <f t="shared" si="154"/>
        <v>Lənkəran</v>
      </c>
      <c r="G4840" s="110">
        <f t="shared" si="155"/>
        <v>42</v>
      </c>
    </row>
    <row r="4841" spans="1:7" x14ac:dyDescent="0.3">
      <c r="A4841" s="20" t="s">
        <v>1449</v>
      </c>
      <c r="B4841" s="102">
        <v>43968</v>
      </c>
      <c r="C4841" s="103">
        <v>0.23</v>
      </c>
      <c r="D4841" s="133">
        <v>1800</v>
      </c>
      <c r="E4841" s="108" t="str">
        <f>_xlfn.XLOOKUP($A4841,'Task3 Baza'!$A$2:$A$1999,'Task3 Baza'!$C$2:$C$1999,"non",0)</f>
        <v>Masallı</v>
      </c>
      <c r="F4841" s="109" t="str">
        <f t="shared" si="154"/>
        <v>Gəncə</v>
      </c>
      <c r="G4841" s="110">
        <f t="shared" si="155"/>
        <v>20</v>
      </c>
    </row>
    <row r="4842" spans="1:7" x14ac:dyDescent="0.3">
      <c r="A4842" s="20" t="s">
        <v>1249</v>
      </c>
      <c r="B4842" s="102">
        <v>44186</v>
      </c>
      <c r="C4842" s="103">
        <v>0.24</v>
      </c>
      <c r="D4842" s="133">
        <v>2700</v>
      </c>
      <c r="E4842" s="108" t="str">
        <f>_xlfn.XLOOKUP($A4842,'Task3 Baza'!$A$2:$A$1999,'Task3 Baza'!$C$2:$C$1999,"non",0)</f>
        <v>Gədəbəy</v>
      </c>
      <c r="F4842" s="109" t="str">
        <f t="shared" si="154"/>
        <v>Sumqayıt</v>
      </c>
      <c r="G4842" s="110">
        <f t="shared" si="155"/>
        <v>50</v>
      </c>
    </row>
    <row r="4843" spans="1:7" x14ac:dyDescent="0.3">
      <c r="A4843" s="20" t="s">
        <v>1737</v>
      </c>
      <c r="B4843" s="102">
        <v>43992</v>
      </c>
      <c r="C4843" s="103">
        <v>0.16</v>
      </c>
      <c r="D4843" s="133">
        <v>11000</v>
      </c>
      <c r="E4843" s="108" t="str">
        <f>_xlfn.XLOOKUP($A4843,'Task3 Baza'!$A$2:$A$1999,'Task3 Baza'!$C$2:$C$1999,"non",0)</f>
        <v>Şuşa</v>
      </c>
      <c r="F4843" s="109" t="str">
        <f t="shared" si="154"/>
        <v>Lənkəran</v>
      </c>
      <c r="G4843" s="110">
        <f t="shared" si="155"/>
        <v>42</v>
      </c>
    </row>
    <row r="4844" spans="1:7" x14ac:dyDescent="0.3">
      <c r="A4844" s="20" t="s">
        <v>1957</v>
      </c>
      <c r="B4844" s="102">
        <v>44492</v>
      </c>
      <c r="C4844" s="103">
        <v>0.15</v>
      </c>
      <c r="D4844" s="133">
        <v>6700</v>
      </c>
      <c r="E4844" s="108" t="str">
        <f>_xlfn.XLOOKUP($A4844,'Task3 Baza'!$A$2:$A$1999,'Task3 Baza'!$C$2:$C$1999,"non",0)</f>
        <v>Qusar</v>
      </c>
      <c r="F4844" s="109" t="str">
        <f t="shared" si="154"/>
        <v>Gəncə</v>
      </c>
      <c r="G4844" s="110">
        <f t="shared" si="155"/>
        <v>20</v>
      </c>
    </row>
    <row r="4845" spans="1:7" x14ac:dyDescent="0.3">
      <c r="A4845" s="20" t="s">
        <v>785</v>
      </c>
      <c r="B4845" s="102">
        <v>44313</v>
      </c>
      <c r="C4845" s="103">
        <v>0.15</v>
      </c>
      <c r="D4845" s="133">
        <v>1300</v>
      </c>
      <c r="E4845" s="108" t="str">
        <f>_xlfn.XLOOKUP($A4845,'Task3 Baza'!$A$2:$A$1999,'Task3 Baza'!$C$2:$C$1999,"non",0)</f>
        <v>Hacıqabul</v>
      </c>
      <c r="F4845" s="109" t="str">
        <f t="shared" si="154"/>
        <v>Sumqayıt</v>
      </c>
      <c r="G4845" s="110">
        <f t="shared" si="155"/>
        <v>50</v>
      </c>
    </row>
    <row r="4846" spans="1:7" x14ac:dyDescent="0.3">
      <c r="A4846" s="20" t="s">
        <v>1952</v>
      </c>
      <c r="B4846" s="102">
        <v>44885</v>
      </c>
      <c r="C4846" s="103">
        <v>0.23</v>
      </c>
      <c r="D4846" s="133">
        <v>5300</v>
      </c>
      <c r="E4846" s="108" t="str">
        <f>_xlfn.XLOOKUP($A4846,'Task3 Baza'!$A$2:$A$1999,'Task3 Baza'!$C$2:$C$1999,"non",0)</f>
        <v>Şahbuz</v>
      </c>
      <c r="F4846" s="109" t="str">
        <f t="shared" si="154"/>
        <v>Gəncə</v>
      </c>
      <c r="G4846" s="110">
        <f t="shared" si="155"/>
        <v>20</v>
      </c>
    </row>
    <row r="4847" spans="1:7" x14ac:dyDescent="0.3">
      <c r="A4847" s="20" t="s">
        <v>1637</v>
      </c>
      <c r="B4847" s="102">
        <v>44550</v>
      </c>
      <c r="C4847" s="103">
        <v>0.19</v>
      </c>
      <c r="D4847" s="133">
        <v>2300</v>
      </c>
      <c r="E4847" s="108" t="str">
        <f>_xlfn.XLOOKUP($A4847,'Task3 Baza'!$A$2:$A$1999,'Task3 Baza'!$C$2:$C$1999,"non",0)</f>
        <v>Gədəbəy</v>
      </c>
      <c r="F4847" s="109" t="str">
        <f t="shared" si="154"/>
        <v>Sumqayıt</v>
      </c>
      <c r="G4847" s="110">
        <f t="shared" si="155"/>
        <v>50</v>
      </c>
    </row>
    <row r="4848" spans="1:7" x14ac:dyDescent="0.3">
      <c r="A4848" s="20" t="s">
        <v>190</v>
      </c>
      <c r="B4848" s="102">
        <v>44345</v>
      </c>
      <c r="C4848" s="103">
        <v>0.23</v>
      </c>
      <c r="D4848" s="133">
        <v>10500</v>
      </c>
      <c r="E4848" s="108" t="str">
        <f>_xlfn.XLOOKUP($A4848,'Task3 Baza'!$A$2:$A$1999,'Task3 Baza'!$C$2:$C$1999,"non",0)</f>
        <v>Lənkəran</v>
      </c>
      <c r="F4848" s="109" t="str">
        <f t="shared" si="154"/>
        <v>Gəncə</v>
      </c>
      <c r="G4848" s="110">
        <f t="shared" si="155"/>
        <v>20</v>
      </c>
    </row>
    <row r="4849" spans="1:7" x14ac:dyDescent="0.3">
      <c r="A4849" s="20" t="s">
        <v>1206</v>
      </c>
      <c r="B4849" s="102">
        <v>43946</v>
      </c>
      <c r="C4849" s="103">
        <v>0.17</v>
      </c>
      <c r="D4849" s="133">
        <v>5700</v>
      </c>
      <c r="E4849" s="108" t="str">
        <f>_xlfn.XLOOKUP($A4849,'Task3 Baza'!$A$2:$A$1999,'Task3 Baza'!$C$2:$C$1999,"non",0)</f>
        <v>Naxçıvan</v>
      </c>
      <c r="F4849" s="109" t="str">
        <f t="shared" si="154"/>
        <v>Gəncə</v>
      </c>
      <c r="G4849" s="110">
        <f t="shared" si="155"/>
        <v>20</v>
      </c>
    </row>
    <row r="4850" spans="1:7" x14ac:dyDescent="0.3">
      <c r="A4850" s="20" t="s">
        <v>1523</v>
      </c>
      <c r="B4850" s="102">
        <v>43799</v>
      </c>
      <c r="C4850" s="103">
        <v>0.21</v>
      </c>
      <c r="D4850" s="133">
        <v>2200</v>
      </c>
      <c r="E4850" s="108" t="str">
        <f>_xlfn.XLOOKUP($A4850,'Task3 Baza'!$A$2:$A$1999,'Task3 Baza'!$C$2:$C$1999,"non",0)</f>
        <v>Biləsuvar</v>
      </c>
      <c r="F4850" s="109" t="str">
        <f t="shared" si="154"/>
        <v>Bakı</v>
      </c>
      <c r="G4850" s="110">
        <f t="shared" si="155"/>
        <v>10</v>
      </c>
    </row>
    <row r="4851" spans="1:7" x14ac:dyDescent="0.3">
      <c r="A4851" s="20" t="s">
        <v>1944</v>
      </c>
      <c r="B4851" s="102">
        <v>44696</v>
      </c>
      <c r="C4851" s="103">
        <v>0.16</v>
      </c>
      <c r="D4851" s="133">
        <v>8900</v>
      </c>
      <c r="E4851" s="108" t="str">
        <f>_xlfn.XLOOKUP($A4851,'Task3 Baza'!$A$2:$A$1999,'Task3 Baza'!$C$2:$C$1999,"non",0)</f>
        <v>Xaçmaz</v>
      </c>
      <c r="F4851" s="109" t="str">
        <f t="shared" si="154"/>
        <v>Sumqayıt</v>
      </c>
      <c r="G4851" s="110">
        <f t="shared" si="155"/>
        <v>50</v>
      </c>
    </row>
    <row r="4852" spans="1:7" x14ac:dyDescent="0.3">
      <c r="A4852" s="20" t="s">
        <v>1853</v>
      </c>
      <c r="B4852" s="102">
        <v>44188</v>
      </c>
      <c r="C4852" s="103">
        <v>0.14000000000000001</v>
      </c>
      <c r="D4852" s="133">
        <v>4300</v>
      </c>
      <c r="E4852" s="108" t="str">
        <f>_xlfn.XLOOKUP($A4852,'Task3 Baza'!$A$2:$A$1999,'Task3 Baza'!$C$2:$C$1999,"non",0)</f>
        <v>Sumqayıt</v>
      </c>
      <c r="F4852" s="109" t="str">
        <f t="shared" si="154"/>
        <v>Gəncə</v>
      </c>
      <c r="G4852" s="110">
        <f t="shared" si="155"/>
        <v>20</v>
      </c>
    </row>
    <row r="4853" spans="1:7" x14ac:dyDescent="0.3">
      <c r="A4853" s="20" t="s">
        <v>250</v>
      </c>
      <c r="B4853" s="102">
        <v>44542</v>
      </c>
      <c r="C4853" s="103">
        <v>0.15</v>
      </c>
      <c r="D4853" s="133">
        <v>2300</v>
      </c>
      <c r="E4853" s="108" t="str">
        <f>_xlfn.XLOOKUP($A4853,'Task3 Baza'!$A$2:$A$1999,'Task3 Baza'!$C$2:$C$1999,"non",0)</f>
        <v>Tərtər</v>
      </c>
      <c r="F4853" s="109" t="str">
        <f t="shared" si="154"/>
        <v>Lənkəran</v>
      </c>
      <c r="G4853" s="110">
        <f t="shared" si="155"/>
        <v>42</v>
      </c>
    </row>
    <row r="4854" spans="1:7" x14ac:dyDescent="0.3">
      <c r="A4854" s="20" t="s">
        <v>501</v>
      </c>
      <c r="B4854" s="102">
        <v>43774</v>
      </c>
      <c r="C4854" s="103">
        <v>0.14000000000000001</v>
      </c>
      <c r="D4854" s="133">
        <v>11300</v>
      </c>
      <c r="E4854" s="108" t="str">
        <f>_xlfn.XLOOKUP($A4854,'Task3 Baza'!$A$2:$A$1999,'Task3 Baza'!$C$2:$C$1999,"non",0)</f>
        <v>Şirvan</v>
      </c>
      <c r="F4854" s="109" t="str">
        <f t="shared" si="154"/>
        <v>Lənkəran</v>
      </c>
      <c r="G4854" s="110">
        <f t="shared" si="155"/>
        <v>42</v>
      </c>
    </row>
    <row r="4855" spans="1:7" x14ac:dyDescent="0.3">
      <c r="A4855" s="20" t="s">
        <v>1313</v>
      </c>
      <c r="B4855" s="102">
        <v>44447</v>
      </c>
      <c r="C4855" s="103">
        <v>0.24</v>
      </c>
      <c r="D4855" s="133">
        <v>3700</v>
      </c>
      <c r="E4855" s="108" t="str">
        <f>_xlfn.XLOOKUP($A4855,'Task3 Baza'!$A$2:$A$1999,'Task3 Baza'!$C$2:$C$1999,"non",0)</f>
        <v>Şəmkir</v>
      </c>
      <c r="F4855" s="109" t="str">
        <f t="shared" si="154"/>
        <v>Lənkəran</v>
      </c>
      <c r="G4855" s="110">
        <f t="shared" si="155"/>
        <v>42</v>
      </c>
    </row>
    <row r="4856" spans="1:7" x14ac:dyDescent="0.3">
      <c r="A4856" s="20" t="s">
        <v>1367</v>
      </c>
      <c r="B4856" s="102">
        <v>44238</v>
      </c>
      <c r="C4856" s="103">
        <v>0.21</v>
      </c>
      <c r="D4856" s="133">
        <v>1700</v>
      </c>
      <c r="E4856" s="108" t="str">
        <f>_xlfn.XLOOKUP($A4856,'Task3 Baza'!$A$2:$A$1999,'Task3 Baza'!$C$2:$C$1999,"non",0)</f>
        <v>İmişli</v>
      </c>
      <c r="F4856" s="109" t="str">
        <f t="shared" si="154"/>
        <v>Sumqayıt</v>
      </c>
      <c r="G4856" s="110">
        <f t="shared" si="155"/>
        <v>50</v>
      </c>
    </row>
    <row r="4857" spans="1:7" x14ac:dyDescent="0.3">
      <c r="A4857" s="20" t="s">
        <v>1742</v>
      </c>
      <c r="B4857" s="102">
        <v>44063</v>
      </c>
      <c r="C4857" s="103">
        <v>0.16</v>
      </c>
      <c r="D4857" s="133">
        <v>8500</v>
      </c>
      <c r="E4857" s="108" t="str">
        <f>_xlfn.XLOOKUP($A4857,'Task3 Baza'!$A$2:$A$1999,'Task3 Baza'!$C$2:$C$1999,"non",0)</f>
        <v>Şamaxı</v>
      </c>
      <c r="F4857" s="109" t="str">
        <f t="shared" si="154"/>
        <v>Lənkəran</v>
      </c>
      <c r="G4857" s="110">
        <f t="shared" si="155"/>
        <v>42</v>
      </c>
    </row>
    <row r="4858" spans="1:7" x14ac:dyDescent="0.3">
      <c r="A4858" s="20" t="s">
        <v>1419</v>
      </c>
      <c r="B4858" s="102">
        <v>43815</v>
      </c>
      <c r="C4858" s="103">
        <v>0.24</v>
      </c>
      <c r="D4858" s="133">
        <v>8400</v>
      </c>
      <c r="E4858" s="108" t="str">
        <f>_xlfn.XLOOKUP($A4858,'Task3 Baza'!$A$2:$A$1999,'Task3 Baza'!$C$2:$C$1999,"non",0)</f>
        <v>Daşkəsən</v>
      </c>
      <c r="F4858" s="109" t="str">
        <f t="shared" si="154"/>
        <v>Bakı</v>
      </c>
      <c r="G4858" s="110">
        <f t="shared" si="155"/>
        <v>10</v>
      </c>
    </row>
    <row r="4859" spans="1:7" x14ac:dyDescent="0.3">
      <c r="A4859" s="20" t="s">
        <v>798</v>
      </c>
      <c r="B4859" s="102">
        <v>43988</v>
      </c>
      <c r="C4859" s="103">
        <v>0.17</v>
      </c>
      <c r="D4859" s="133">
        <v>10300</v>
      </c>
      <c r="E4859" s="108" t="str">
        <f>_xlfn.XLOOKUP($A4859,'Task3 Baza'!$A$2:$A$1999,'Task3 Baza'!$C$2:$C$1999,"non",0)</f>
        <v>Goranboy</v>
      </c>
      <c r="F4859" s="109" t="str">
        <f t="shared" si="154"/>
        <v>Sumqayıt</v>
      </c>
      <c r="G4859" s="110">
        <f t="shared" si="155"/>
        <v>50</v>
      </c>
    </row>
    <row r="4860" spans="1:7" x14ac:dyDescent="0.3">
      <c r="A4860" s="20" t="s">
        <v>388</v>
      </c>
      <c r="B4860" s="102">
        <v>43921</v>
      </c>
      <c r="C4860" s="103">
        <v>0.24</v>
      </c>
      <c r="D4860" s="133">
        <v>1000</v>
      </c>
      <c r="E4860" s="108" t="str">
        <f>_xlfn.XLOOKUP($A4860,'Task3 Baza'!$A$2:$A$1999,'Task3 Baza'!$C$2:$C$1999,"non",0)</f>
        <v>Tovuz</v>
      </c>
      <c r="F4860" s="109" t="str">
        <f t="shared" si="154"/>
        <v>Lənkəran</v>
      </c>
      <c r="G4860" s="110">
        <f t="shared" si="155"/>
        <v>42</v>
      </c>
    </row>
    <row r="4861" spans="1:7" x14ac:dyDescent="0.3">
      <c r="A4861" s="20" t="s">
        <v>1394</v>
      </c>
      <c r="B4861" s="102">
        <v>44359</v>
      </c>
      <c r="C4861" s="103">
        <v>0.22</v>
      </c>
      <c r="D4861" s="133">
        <v>11000</v>
      </c>
      <c r="E4861" s="108" t="str">
        <f>_xlfn.XLOOKUP($A4861,'Task3 Baza'!$A$2:$A$1999,'Task3 Baza'!$C$2:$C$1999,"non",0)</f>
        <v>Kəlbəcər</v>
      </c>
      <c r="F4861" s="109" t="str">
        <f t="shared" si="154"/>
        <v>Sumqayıt</v>
      </c>
      <c r="G4861" s="110">
        <f t="shared" si="155"/>
        <v>50</v>
      </c>
    </row>
    <row r="4862" spans="1:7" x14ac:dyDescent="0.3">
      <c r="A4862" s="20" t="s">
        <v>477</v>
      </c>
      <c r="B4862" s="102">
        <v>44608</v>
      </c>
      <c r="C4862" s="103">
        <v>0.18</v>
      </c>
      <c r="D4862" s="133">
        <v>5200</v>
      </c>
      <c r="E4862" s="108" t="str">
        <f>_xlfn.XLOOKUP($A4862,'Task3 Baza'!$A$2:$A$1999,'Task3 Baza'!$C$2:$C$1999,"non",0)</f>
        <v>Şəki</v>
      </c>
      <c r="F4862" s="109" t="str">
        <f t="shared" si="154"/>
        <v>Lənkəran</v>
      </c>
      <c r="G4862" s="110">
        <f t="shared" si="155"/>
        <v>42</v>
      </c>
    </row>
    <row r="4863" spans="1:7" x14ac:dyDescent="0.3">
      <c r="A4863" s="20" t="s">
        <v>1654</v>
      </c>
      <c r="B4863" s="102">
        <v>43906</v>
      </c>
      <c r="C4863" s="103">
        <v>0.16</v>
      </c>
      <c r="D4863" s="133">
        <v>6200</v>
      </c>
      <c r="E4863" s="108" t="str">
        <f>_xlfn.XLOOKUP($A4863,'Task3 Baza'!$A$2:$A$1999,'Task3 Baza'!$C$2:$C$1999,"non",0)</f>
        <v>Ağsu</v>
      </c>
      <c r="F4863" s="109" t="str">
        <f t="shared" si="154"/>
        <v>Bakı</v>
      </c>
      <c r="G4863" s="110">
        <f t="shared" si="155"/>
        <v>10</v>
      </c>
    </row>
    <row r="4864" spans="1:7" x14ac:dyDescent="0.3">
      <c r="A4864" s="20" t="s">
        <v>1797</v>
      </c>
      <c r="B4864" s="102">
        <v>44528</v>
      </c>
      <c r="C4864" s="103">
        <v>0.22</v>
      </c>
      <c r="D4864" s="133">
        <v>4000</v>
      </c>
      <c r="E4864" s="108" t="str">
        <f>_xlfn.XLOOKUP($A4864,'Task3 Baza'!$A$2:$A$1999,'Task3 Baza'!$C$2:$C$1999,"non",0)</f>
        <v>Xocalı</v>
      </c>
      <c r="F4864" s="109" t="str">
        <f t="shared" si="154"/>
        <v>Sumqayıt</v>
      </c>
      <c r="G4864" s="110">
        <f t="shared" si="155"/>
        <v>50</v>
      </c>
    </row>
    <row r="4865" spans="1:7" x14ac:dyDescent="0.3">
      <c r="A4865" s="20" t="s">
        <v>1456</v>
      </c>
      <c r="B4865" s="102">
        <v>43770</v>
      </c>
      <c r="C4865" s="103">
        <v>0.2</v>
      </c>
      <c r="D4865" s="133">
        <v>1100</v>
      </c>
      <c r="E4865" s="108" t="str">
        <f>_xlfn.XLOOKUP($A4865,'Task3 Baza'!$A$2:$A$1999,'Task3 Baza'!$C$2:$C$1999,"non",0)</f>
        <v>Daşkəsən</v>
      </c>
      <c r="F4865" s="109" t="str">
        <f t="shared" si="154"/>
        <v>Bakı</v>
      </c>
      <c r="G4865" s="110">
        <f t="shared" si="155"/>
        <v>10</v>
      </c>
    </row>
    <row r="4866" spans="1:7" x14ac:dyDescent="0.3">
      <c r="A4866" s="20" t="s">
        <v>1170</v>
      </c>
      <c r="B4866" s="102">
        <v>44593</v>
      </c>
      <c r="C4866" s="103">
        <v>0.23</v>
      </c>
      <c r="D4866" s="133">
        <v>6400</v>
      </c>
      <c r="E4866" s="108" t="str">
        <f>_xlfn.XLOOKUP($A4866,'Task3 Baza'!$A$2:$A$1999,'Task3 Baza'!$C$2:$C$1999,"non",0)</f>
        <v>Ağdaş</v>
      </c>
      <c r="F4866" s="109" t="str">
        <f t="shared" ref="F4866:F4929" si="156">VLOOKUP($E4866,$I$3:$K$75,2,0)</f>
        <v>Bakı</v>
      </c>
      <c r="G4866" s="110">
        <f t="shared" ref="G4866:G4929" si="157">VLOOKUP(VLOOKUP($E4866,$I$3:$J$75,2,0),$L$3:$M$6,2,0)</f>
        <v>10</v>
      </c>
    </row>
    <row r="4867" spans="1:7" x14ac:dyDescent="0.3">
      <c r="A4867" s="20" t="s">
        <v>1286</v>
      </c>
      <c r="B4867" s="102">
        <v>44680</v>
      </c>
      <c r="C4867" s="103">
        <v>0.19</v>
      </c>
      <c r="D4867" s="133">
        <v>10100</v>
      </c>
      <c r="E4867" s="108" t="str">
        <f>_xlfn.XLOOKUP($A4867,'Task3 Baza'!$A$2:$A$1999,'Task3 Baza'!$C$2:$C$1999,"non",0)</f>
        <v>Göyçay</v>
      </c>
      <c r="F4867" s="109" t="str">
        <f t="shared" si="156"/>
        <v>Sumqayıt</v>
      </c>
      <c r="G4867" s="110">
        <f t="shared" si="157"/>
        <v>50</v>
      </c>
    </row>
    <row r="4868" spans="1:7" x14ac:dyDescent="0.3">
      <c r="A4868" s="20" t="s">
        <v>1212</v>
      </c>
      <c r="B4868" s="102">
        <v>44412</v>
      </c>
      <c r="C4868" s="103">
        <v>0.18</v>
      </c>
      <c r="D4868" s="133">
        <v>1800</v>
      </c>
      <c r="E4868" s="108" t="str">
        <f>_xlfn.XLOOKUP($A4868,'Task3 Baza'!$A$2:$A$1999,'Task3 Baza'!$C$2:$C$1999,"non",0)</f>
        <v>Mingəçevir</v>
      </c>
      <c r="F4868" s="109" t="str">
        <f t="shared" si="156"/>
        <v>Gəncə</v>
      </c>
      <c r="G4868" s="110">
        <f t="shared" si="157"/>
        <v>20</v>
      </c>
    </row>
    <row r="4869" spans="1:7" x14ac:dyDescent="0.3">
      <c r="A4869" s="20" t="s">
        <v>1910</v>
      </c>
      <c r="B4869" s="102">
        <v>44822</v>
      </c>
      <c r="C4869" s="103">
        <v>0.23</v>
      </c>
      <c r="D4869" s="133">
        <v>11300</v>
      </c>
      <c r="E4869" s="108" t="str">
        <f>_xlfn.XLOOKUP($A4869,'Task3 Baza'!$A$2:$A$1999,'Task3 Baza'!$C$2:$C$1999,"non",0)</f>
        <v>Füzuli</v>
      </c>
      <c r="F4869" s="109" t="str">
        <f t="shared" si="156"/>
        <v>Sumqayıt</v>
      </c>
      <c r="G4869" s="110">
        <f t="shared" si="157"/>
        <v>50</v>
      </c>
    </row>
    <row r="4870" spans="1:7" x14ac:dyDescent="0.3">
      <c r="A4870" s="20" t="s">
        <v>1958</v>
      </c>
      <c r="B4870" s="102">
        <v>44267</v>
      </c>
      <c r="C4870" s="103">
        <v>0.22</v>
      </c>
      <c r="D4870" s="133">
        <v>12800</v>
      </c>
      <c r="E4870" s="108" t="str">
        <f>_xlfn.XLOOKUP($A4870,'Task3 Baza'!$A$2:$A$1999,'Task3 Baza'!$C$2:$C$1999,"non",0)</f>
        <v>Tərtər</v>
      </c>
      <c r="F4870" s="109" t="str">
        <f t="shared" si="156"/>
        <v>Lənkəran</v>
      </c>
      <c r="G4870" s="110">
        <f t="shared" si="157"/>
        <v>42</v>
      </c>
    </row>
    <row r="4871" spans="1:7" x14ac:dyDescent="0.3">
      <c r="A4871" s="20" t="s">
        <v>721</v>
      </c>
      <c r="B4871" s="102">
        <v>44154</v>
      </c>
      <c r="C4871" s="103">
        <v>0.14000000000000001</v>
      </c>
      <c r="D4871" s="133">
        <v>10300</v>
      </c>
      <c r="E4871" s="108" t="str">
        <f>_xlfn.XLOOKUP($A4871,'Task3 Baza'!$A$2:$A$1999,'Task3 Baza'!$C$2:$C$1999,"non",0)</f>
        <v>Cəbrayıl</v>
      </c>
      <c r="F4871" s="109" t="str">
        <f t="shared" si="156"/>
        <v>Bakı</v>
      </c>
      <c r="G4871" s="110">
        <f t="shared" si="157"/>
        <v>10</v>
      </c>
    </row>
    <row r="4872" spans="1:7" x14ac:dyDescent="0.3">
      <c r="A4872" s="20" t="s">
        <v>1959</v>
      </c>
      <c r="B4872" s="102">
        <v>43997</v>
      </c>
      <c r="C4872" s="103">
        <v>0.15</v>
      </c>
      <c r="D4872" s="133">
        <v>1100</v>
      </c>
      <c r="E4872" s="108" t="str">
        <f>_xlfn.XLOOKUP($A4872,'Task3 Baza'!$A$2:$A$1999,'Task3 Baza'!$C$2:$C$1999,"non",0)</f>
        <v>Mingəçevir</v>
      </c>
      <c r="F4872" s="109" t="str">
        <f t="shared" si="156"/>
        <v>Gəncə</v>
      </c>
      <c r="G4872" s="110">
        <f t="shared" si="157"/>
        <v>20</v>
      </c>
    </row>
    <row r="4873" spans="1:7" x14ac:dyDescent="0.3">
      <c r="A4873" s="20" t="s">
        <v>1520</v>
      </c>
      <c r="B4873" s="102">
        <v>44377</v>
      </c>
      <c r="C4873" s="103">
        <v>0.23</v>
      </c>
      <c r="D4873" s="133">
        <v>3800</v>
      </c>
      <c r="E4873" s="108" t="str">
        <f>_xlfn.XLOOKUP($A4873,'Task3 Baza'!$A$2:$A$1999,'Task3 Baza'!$C$2:$C$1999,"non",0)</f>
        <v>Kürdəmir</v>
      </c>
      <c r="F4873" s="109" t="str">
        <f t="shared" si="156"/>
        <v>Sumqayıt</v>
      </c>
      <c r="G4873" s="110">
        <f t="shared" si="157"/>
        <v>50</v>
      </c>
    </row>
    <row r="4874" spans="1:7" x14ac:dyDescent="0.3">
      <c r="A4874" s="20" t="s">
        <v>517</v>
      </c>
      <c r="B4874" s="102">
        <v>44387</v>
      </c>
      <c r="C4874" s="103">
        <v>0.16</v>
      </c>
      <c r="D4874" s="133">
        <v>5700</v>
      </c>
      <c r="E4874" s="108" t="str">
        <f>_xlfn.XLOOKUP($A4874,'Task3 Baza'!$A$2:$A$1999,'Task3 Baza'!$C$2:$C$1999,"non",0)</f>
        <v>Qəbələ</v>
      </c>
      <c r="F4874" s="109" t="str">
        <f t="shared" si="156"/>
        <v>Sumqayıt</v>
      </c>
      <c r="G4874" s="110">
        <f t="shared" si="157"/>
        <v>50</v>
      </c>
    </row>
    <row r="4875" spans="1:7" x14ac:dyDescent="0.3">
      <c r="A4875" s="20" t="s">
        <v>1775</v>
      </c>
      <c r="B4875" s="102">
        <v>44531</v>
      </c>
      <c r="C4875" s="103">
        <v>0.17</v>
      </c>
      <c r="D4875" s="133">
        <v>2500</v>
      </c>
      <c r="E4875" s="108" t="str">
        <f>_xlfn.XLOOKUP($A4875,'Task3 Baza'!$A$2:$A$1999,'Task3 Baza'!$C$2:$C$1999,"non",0)</f>
        <v>Füzuli</v>
      </c>
      <c r="F4875" s="109" t="str">
        <f t="shared" si="156"/>
        <v>Sumqayıt</v>
      </c>
      <c r="G4875" s="110">
        <f t="shared" si="157"/>
        <v>50</v>
      </c>
    </row>
    <row r="4876" spans="1:7" x14ac:dyDescent="0.3">
      <c r="A4876" s="20" t="s">
        <v>1221</v>
      </c>
      <c r="B4876" s="102">
        <v>44387</v>
      </c>
      <c r="C4876" s="103">
        <v>0.14000000000000001</v>
      </c>
      <c r="D4876" s="133">
        <v>7600</v>
      </c>
      <c r="E4876" s="108" t="str">
        <f>_xlfn.XLOOKUP($A4876,'Task3 Baza'!$A$2:$A$1999,'Task3 Baza'!$C$2:$C$1999,"non",0)</f>
        <v>Xızı</v>
      </c>
      <c r="F4876" s="109" t="str">
        <f t="shared" si="156"/>
        <v>Sumqayıt</v>
      </c>
      <c r="G4876" s="110">
        <f t="shared" si="157"/>
        <v>50</v>
      </c>
    </row>
    <row r="4877" spans="1:7" x14ac:dyDescent="0.3">
      <c r="A4877" s="20" t="s">
        <v>418</v>
      </c>
      <c r="B4877" s="102">
        <v>44222</v>
      </c>
      <c r="C4877" s="103">
        <v>0.19</v>
      </c>
      <c r="D4877" s="133">
        <v>11000</v>
      </c>
      <c r="E4877" s="108" t="str">
        <f>_xlfn.XLOOKUP($A4877,'Task3 Baza'!$A$2:$A$1999,'Task3 Baza'!$C$2:$C$1999,"non",0)</f>
        <v>Şərur</v>
      </c>
      <c r="F4877" s="109" t="str">
        <f t="shared" si="156"/>
        <v>Lənkəran</v>
      </c>
      <c r="G4877" s="110">
        <f t="shared" si="157"/>
        <v>42</v>
      </c>
    </row>
    <row r="4878" spans="1:7" x14ac:dyDescent="0.3">
      <c r="A4878" s="20" t="s">
        <v>1369</v>
      </c>
      <c r="B4878" s="102">
        <v>44057</v>
      </c>
      <c r="C4878" s="103">
        <v>0.16</v>
      </c>
      <c r="D4878" s="133">
        <v>3600</v>
      </c>
      <c r="E4878" s="108" t="str">
        <f>_xlfn.XLOOKUP($A4878,'Task3 Baza'!$A$2:$A$1999,'Task3 Baza'!$C$2:$C$1999,"non",0)</f>
        <v>Kəlbəcər</v>
      </c>
      <c r="F4878" s="109" t="str">
        <f t="shared" si="156"/>
        <v>Sumqayıt</v>
      </c>
      <c r="G4878" s="110">
        <f t="shared" si="157"/>
        <v>50</v>
      </c>
    </row>
    <row r="4879" spans="1:7" x14ac:dyDescent="0.3">
      <c r="A4879" s="20" t="s">
        <v>1657</v>
      </c>
      <c r="B4879" s="102">
        <v>44406</v>
      </c>
      <c r="C4879" s="103">
        <v>0.17</v>
      </c>
      <c r="D4879" s="133">
        <v>11300</v>
      </c>
      <c r="E4879" s="108" t="str">
        <f>_xlfn.XLOOKUP($A4879,'Task3 Baza'!$A$2:$A$1999,'Task3 Baza'!$C$2:$C$1999,"non",0)</f>
        <v>Ordubad</v>
      </c>
      <c r="F4879" s="109" t="str">
        <f t="shared" si="156"/>
        <v>Gəncə</v>
      </c>
      <c r="G4879" s="110">
        <f t="shared" si="157"/>
        <v>20</v>
      </c>
    </row>
    <row r="4880" spans="1:7" x14ac:dyDescent="0.3">
      <c r="A4880" s="20" t="s">
        <v>1481</v>
      </c>
      <c r="B4880" s="102">
        <v>44134</v>
      </c>
      <c r="C4880" s="103">
        <v>0.16</v>
      </c>
      <c r="D4880" s="133">
        <v>5100</v>
      </c>
      <c r="E4880" s="108" t="str">
        <f>_xlfn.XLOOKUP($A4880,'Task3 Baza'!$A$2:$A$1999,'Task3 Baza'!$C$2:$C$1999,"non",0)</f>
        <v>Neftçala</v>
      </c>
      <c r="F4880" s="109" t="str">
        <f t="shared" si="156"/>
        <v>Gəncə</v>
      </c>
      <c r="G4880" s="110">
        <f t="shared" si="157"/>
        <v>20</v>
      </c>
    </row>
    <row r="4881" spans="1:7" x14ac:dyDescent="0.3">
      <c r="A4881" s="20" t="s">
        <v>811</v>
      </c>
      <c r="B4881" s="102">
        <v>43961</v>
      </c>
      <c r="C4881" s="103">
        <v>0.16</v>
      </c>
      <c r="D4881" s="133">
        <v>9000</v>
      </c>
      <c r="E4881" s="108" t="str">
        <f>_xlfn.XLOOKUP($A4881,'Task3 Baza'!$A$2:$A$1999,'Task3 Baza'!$C$2:$C$1999,"non",0)</f>
        <v>Kürdəmir</v>
      </c>
      <c r="F4881" s="109" t="str">
        <f t="shared" si="156"/>
        <v>Sumqayıt</v>
      </c>
      <c r="G4881" s="110">
        <f t="shared" si="157"/>
        <v>50</v>
      </c>
    </row>
    <row r="4882" spans="1:7" x14ac:dyDescent="0.3">
      <c r="A4882" s="20" t="s">
        <v>656</v>
      </c>
      <c r="B4882" s="102">
        <v>44088</v>
      </c>
      <c r="C4882" s="103">
        <v>0.16</v>
      </c>
      <c r="D4882" s="133">
        <v>9500</v>
      </c>
      <c r="E4882" s="108" t="str">
        <f>_xlfn.XLOOKUP($A4882,'Task3 Baza'!$A$2:$A$1999,'Task3 Baza'!$C$2:$C$1999,"non",0)</f>
        <v>Zərdab</v>
      </c>
      <c r="F4882" s="109" t="str">
        <f t="shared" si="156"/>
        <v>Lənkəran</v>
      </c>
      <c r="G4882" s="110">
        <f t="shared" si="157"/>
        <v>42</v>
      </c>
    </row>
    <row r="4883" spans="1:7" x14ac:dyDescent="0.3">
      <c r="A4883" s="20" t="s">
        <v>1011</v>
      </c>
      <c r="B4883" s="102">
        <v>44548</v>
      </c>
      <c r="C4883" s="103">
        <v>0.21</v>
      </c>
      <c r="D4883" s="133">
        <v>2100</v>
      </c>
      <c r="E4883" s="108" t="str">
        <f>_xlfn.XLOOKUP($A4883,'Task3 Baza'!$A$2:$A$1999,'Task3 Baza'!$C$2:$C$1999,"non",0)</f>
        <v>Daşkəsən</v>
      </c>
      <c r="F4883" s="109" t="str">
        <f t="shared" si="156"/>
        <v>Bakı</v>
      </c>
      <c r="G4883" s="110">
        <f t="shared" si="157"/>
        <v>10</v>
      </c>
    </row>
    <row r="4884" spans="1:7" x14ac:dyDescent="0.3">
      <c r="A4884" s="20" t="s">
        <v>1608</v>
      </c>
      <c r="B4884" s="102">
        <v>44106</v>
      </c>
      <c r="C4884" s="103">
        <v>0.14000000000000001</v>
      </c>
      <c r="D4884" s="133">
        <v>11600</v>
      </c>
      <c r="E4884" s="108" t="str">
        <f>_xlfn.XLOOKUP($A4884,'Task3 Baza'!$A$2:$A$1999,'Task3 Baza'!$C$2:$C$1999,"non",0)</f>
        <v>Xaçmaz</v>
      </c>
      <c r="F4884" s="109" t="str">
        <f t="shared" si="156"/>
        <v>Sumqayıt</v>
      </c>
      <c r="G4884" s="110">
        <f t="shared" si="157"/>
        <v>50</v>
      </c>
    </row>
    <row r="4885" spans="1:7" x14ac:dyDescent="0.3">
      <c r="A4885" s="20" t="s">
        <v>931</v>
      </c>
      <c r="B4885" s="102">
        <v>44747</v>
      </c>
      <c r="C4885" s="103">
        <v>0.23</v>
      </c>
      <c r="D4885" s="133">
        <v>1300</v>
      </c>
      <c r="E4885" s="108" t="str">
        <f>_xlfn.XLOOKUP($A4885,'Task3 Baza'!$A$2:$A$1999,'Task3 Baza'!$C$2:$C$1999,"non",0)</f>
        <v>Gədəbəy</v>
      </c>
      <c r="F4885" s="109" t="str">
        <f t="shared" si="156"/>
        <v>Sumqayıt</v>
      </c>
      <c r="G4885" s="110">
        <f t="shared" si="157"/>
        <v>50</v>
      </c>
    </row>
    <row r="4886" spans="1:7" x14ac:dyDescent="0.3">
      <c r="A4886" s="20" t="s">
        <v>1729</v>
      </c>
      <c r="B4886" s="102">
        <v>44343</v>
      </c>
      <c r="C4886" s="103">
        <v>0.18</v>
      </c>
      <c r="D4886" s="133">
        <v>12600</v>
      </c>
      <c r="E4886" s="108" t="str">
        <f>_xlfn.XLOOKUP($A4886,'Task3 Baza'!$A$2:$A$1999,'Task3 Baza'!$C$2:$C$1999,"non",0)</f>
        <v>Culfa</v>
      </c>
      <c r="F4886" s="109" t="str">
        <f t="shared" si="156"/>
        <v>Bakı</v>
      </c>
      <c r="G4886" s="110">
        <f t="shared" si="157"/>
        <v>10</v>
      </c>
    </row>
    <row r="4887" spans="1:7" x14ac:dyDescent="0.3">
      <c r="A4887" s="20" t="s">
        <v>1534</v>
      </c>
      <c r="B4887" s="102">
        <v>44374</v>
      </c>
      <c r="C4887" s="103">
        <v>0.18</v>
      </c>
      <c r="D4887" s="133">
        <v>7300</v>
      </c>
      <c r="E4887" s="108" t="str">
        <f>_xlfn.XLOOKUP($A4887,'Task3 Baza'!$A$2:$A$1999,'Task3 Baza'!$C$2:$C$1999,"non",0)</f>
        <v>Samux</v>
      </c>
      <c r="F4887" s="109" t="str">
        <f t="shared" si="156"/>
        <v>Gəncə</v>
      </c>
      <c r="G4887" s="110">
        <f t="shared" si="157"/>
        <v>20</v>
      </c>
    </row>
    <row r="4888" spans="1:7" x14ac:dyDescent="0.3">
      <c r="A4888" s="20" t="s">
        <v>382</v>
      </c>
      <c r="B4888" s="102">
        <v>44752</v>
      </c>
      <c r="C4888" s="103">
        <v>0.23</v>
      </c>
      <c r="D4888" s="133">
        <v>9600</v>
      </c>
      <c r="E4888" s="108" t="str">
        <f>_xlfn.XLOOKUP($A4888,'Task3 Baza'!$A$2:$A$1999,'Task3 Baza'!$C$2:$C$1999,"non",0)</f>
        <v>Füzuli</v>
      </c>
      <c r="F4888" s="109" t="str">
        <f t="shared" si="156"/>
        <v>Sumqayıt</v>
      </c>
      <c r="G4888" s="110">
        <f t="shared" si="157"/>
        <v>50</v>
      </c>
    </row>
    <row r="4889" spans="1:7" x14ac:dyDescent="0.3">
      <c r="A4889" s="20" t="s">
        <v>177</v>
      </c>
      <c r="B4889" s="102">
        <v>44646</v>
      </c>
      <c r="C4889" s="103">
        <v>0.2</v>
      </c>
      <c r="D4889" s="133">
        <v>8100</v>
      </c>
      <c r="E4889" s="108" t="str">
        <f>_xlfn.XLOOKUP($A4889,'Task3 Baza'!$A$2:$A$1999,'Task3 Baza'!$C$2:$C$1999,"non",0)</f>
        <v>Oğuz</v>
      </c>
      <c r="F4889" s="109" t="str">
        <f t="shared" si="156"/>
        <v>Gəncə</v>
      </c>
      <c r="G4889" s="110">
        <f t="shared" si="157"/>
        <v>20</v>
      </c>
    </row>
    <row r="4890" spans="1:7" x14ac:dyDescent="0.3">
      <c r="A4890" s="20" t="s">
        <v>1043</v>
      </c>
      <c r="B4890" s="102">
        <v>44216</v>
      </c>
      <c r="C4890" s="103">
        <v>0.14000000000000001</v>
      </c>
      <c r="D4890" s="133">
        <v>5200</v>
      </c>
      <c r="E4890" s="108" t="str">
        <f>_xlfn.XLOOKUP($A4890,'Task3 Baza'!$A$2:$A$1999,'Task3 Baza'!$C$2:$C$1999,"non",0)</f>
        <v>Tərtər</v>
      </c>
      <c r="F4890" s="109" t="str">
        <f t="shared" si="156"/>
        <v>Lənkəran</v>
      </c>
      <c r="G4890" s="110">
        <f t="shared" si="157"/>
        <v>42</v>
      </c>
    </row>
    <row r="4891" spans="1:7" x14ac:dyDescent="0.3">
      <c r="A4891" s="20" t="s">
        <v>1959</v>
      </c>
      <c r="B4891" s="102">
        <v>44451</v>
      </c>
      <c r="C4891" s="103">
        <v>0.16</v>
      </c>
      <c r="D4891" s="133">
        <v>10500</v>
      </c>
      <c r="E4891" s="108" t="str">
        <f>_xlfn.XLOOKUP($A4891,'Task3 Baza'!$A$2:$A$1999,'Task3 Baza'!$C$2:$C$1999,"non",0)</f>
        <v>Mingəçevir</v>
      </c>
      <c r="F4891" s="109" t="str">
        <f t="shared" si="156"/>
        <v>Gəncə</v>
      </c>
      <c r="G4891" s="110">
        <f t="shared" si="157"/>
        <v>20</v>
      </c>
    </row>
    <row r="4892" spans="1:7" x14ac:dyDescent="0.3">
      <c r="A4892" s="20" t="s">
        <v>348</v>
      </c>
      <c r="B4892" s="102">
        <v>44594</v>
      </c>
      <c r="C4892" s="103">
        <v>0.14000000000000001</v>
      </c>
      <c r="D4892" s="133">
        <v>4700</v>
      </c>
      <c r="E4892" s="108" t="str">
        <f>_xlfn.XLOOKUP($A4892,'Task3 Baza'!$A$2:$A$1999,'Task3 Baza'!$C$2:$C$1999,"non",0)</f>
        <v>Şərur</v>
      </c>
      <c r="F4892" s="109" t="str">
        <f t="shared" si="156"/>
        <v>Lənkəran</v>
      </c>
      <c r="G4892" s="110">
        <f t="shared" si="157"/>
        <v>42</v>
      </c>
    </row>
    <row r="4893" spans="1:7" x14ac:dyDescent="0.3">
      <c r="A4893" s="20" t="s">
        <v>415</v>
      </c>
      <c r="B4893" s="102">
        <v>43910</v>
      </c>
      <c r="C4893" s="103">
        <v>0.19</v>
      </c>
      <c r="D4893" s="133">
        <v>9800</v>
      </c>
      <c r="E4893" s="108" t="str">
        <f>_xlfn.XLOOKUP($A4893,'Task3 Baza'!$A$2:$A$1999,'Task3 Baza'!$C$2:$C$1999,"non",0)</f>
        <v>Ağstafa</v>
      </c>
      <c r="F4893" s="109" t="str">
        <f t="shared" si="156"/>
        <v>Bakı</v>
      </c>
      <c r="G4893" s="110">
        <f t="shared" si="157"/>
        <v>10</v>
      </c>
    </row>
    <row r="4894" spans="1:7" x14ac:dyDescent="0.3">
      <c r="A4894" s="20" t="s">
        <v>1131</v>
      </c>
      <c r="B4894" s="102">
        <v>44483</v>
      </c>
      <c r="C4894" s="103">
        <v>0.19</v>
      </c>
      <c r="D4894" s="133">
        <v>6400</v>
      </c>
      <c r="E4894" s="108" t="str">
        <f>_xlfn.XLOOKUP($A4894,'Task3 Baza'!$A$2:$A$1999,'Task3 Baza'!$C$2:$C$1999,"non",0)</f>
        <v>Kəngərli</v>
      </c>
      <c r="F4894" s="109" t="str">
        <f t="shared" si="156"/>
        <v>Sumqayıt</v>
      </c>
      <c r="G4894" s="110">
        <f t="shared" si="157"/>
        <v>50</v>
      </c>
    </row>
    <row r="4895" spans="1:7" x14ac:dyDescent="0.3">
      <c r="A4895" s="20" t="s">
        <v>1568</v>
      </c>
      <c r="B4895" s="102">
        <v>44893</v>
      </c>
      <c r="C4895" s="103">
        <v>0.2</v>
      </c>
      <c r="D4895" s="133">
        <v>5600</v>
      </c>
      <c r="E4895" s="108" t="str">
        <f>_xlfn.XLOOKUP($A4895,'Task3 Baza'!$A$2:$A$1999,'Task3 Baza'!$C$2:$C$1999,"non",0)</f>
        <v>Masallı</v>
      </c>
      <c r="F4895" s="109" t="str">
        <f t="shared" si="156"/>
        <v>Gəncə</v>
      </c>
      <c r="G4895" s="110">
        <f t="shared" si="157"/>
        <v>20</v>
      </c>
    </row>
    <row r="4896" spans="1:7" x14ac:dyDescent="0.3">
      <c r="A4896" s="20" t="s">
        <v>1960</v>
      </c>
      <c r="B4896" s="102">
        <v>43806</v>
      </c>
      <c r="C4896" s="103">
        <v>0.14000000000000001</v>
      </c>
      <c r="D4896" s="133">
        <v>8200</v>
      </c>
      <c r="E4896" s="108" t="str">
        <f>_xlfn.XLOOKUP($A4896,'Task3 Baza'!$A$2:$A$1999,'Task3 Baza'!$C$2:$C$1999,"non",0)</f>
        <v>Göyçay</v>
      </c>
      <c r="F4896" s="109" t="str">
        <f t="shared" si="156"/>
        <v>Sumqayıt</v>
      </c>
      <c r="G4896" s="110">
        <f t="shared" si="157"/>
        <v>50</v>
      </c>
    </row>
    <row r="4897" spans="1:7" x14ac:dyDescent="0.3">
      <c r="A4897" s="20" t="s">
        <v>1582</v>
      </c>
      <c r="B4897" s="102">
        <v>44177</v>
      </c>
      <c r="C4897" s="103">
        <v>0.24</v>
      </c>
      <c r="D4897" s="133">
        <v>6400</v>
      </c>
      <c r="E4897" s="108" t="str">
        <f>_xlfn.XLOOKUP($A4897,'Task3 Baza'!$A$2:$A$1999,'Task3 Baza'!$C$2:$C$1999,"non",0)</f>
        <v>Kürdəmir</v>
      </c>
      <c r="F4897" s="109" t="str">
        <f t="shared" si="156"/>
        <v>Sumqayıt</v>
      </c>
      <c r="G4897" s="110">
        <f t="shared" si="157"/>
        <v>50</v>
      </c>
    </row>
    <row r="4898" spans="1:7" x14ac:dyDescent="0.3">
      <c r="A4898" s="20" t="s">
        <v>939</v>
      </c>
      <c r="B4898" s="102">
        <v>44471</v>
      </c>
      <c r="C4898" s="103">
        <v>0.21</v>
      </c>
      <c r="D4898" s="133">
        <v>1400</v>
      </c>
      <c r="E4898" s="108" t="str">
        <f>_xlfn.XLOOKUP($A4898,'Task3 Baza'!$A$2:$A$1999,'Task3 Baza'!$C$2:$C$1999,"non",0)</f>
        <v>Bərdə</v>
      </c>
      <c r="F4898" s="109" t="str">
        <f t="shared" si="156"/>
        <v>Bakı</v>
      </c>
      <c r="G4898" s="110">
        <f t="shared" si="157"/>
        <v>10</v>
      </c>
    </row>
    <row r="4899" spans="1:7" x14ac:dyDescent="0.3">
      <c r="A4899" s="20" t="s">
        <v>1290</v>
      </c>
      <c r="B4899" s="102">
        <v>44471</v>
      </c>
      <c r="C4899" s="103">
        <v>0.18</v>
      </c>
      <c r="D4899" s="133">
        <v>5400</v>
      </c>
      <c r="E4899" s="108" t="str">
        <f>_xlfn.XLOOKUP($A4899,'Task3 Baza'!$A$2:$A$1999,'Task3 Baza'!$C$2:$C$1999,"non",0)</f>
        <v>Ağstafa</v>
      </c>
      <c r="F4899" s="109" t="str">
        <f t="shared" si="156"/>
        <v>Bakı</v>
      </c>
      <c r="G4899" s="110">
        <f t="shared" si="157"/>
        <v>10</v>
      </c>
    </row>
    <row r="4900" spans="1:7" x14ac:dyDescent="0.3">
      <c r="A4900" s="20" t="s">
        <v>1144</v>
      </c>
      <c r="B4900" s="102">
        <v>44185</v>
      </c>
      <c r="C4900" s="103">
        <v>0.23</v>
      </c>
      <c r="D4900" s="133">
        <v>5700</v>
      </c>
      <c r="E4900" s="108" t="str">
        <f>_xlfn.XLOOKUP($A4900,'Task3 Baza'!$A$2:$A$1999,'Task3 Baza'!$C$2:$C$1999,"non",0)</f>
        <v>Füzuli</v>
      </c>
      <c r="F4900" s="109" t="str">
        <f t="shared" si="156"/>
        <v>Sumqayıt</v>
      </c>
      <c r="G4900" s="110">
        <f t="shared" si="157"/>
        <v>50</v>
      </c>
    </row>
    <row r="4901" spans="1:7" x14ac:dyDescent="0.3">
      <c r="A4901" s="20" t="s">
        <v>264</v>
      </c>
      <c r="B4901" s="102">
        <v>43994</v>
      </c>
      <c r="C4901" s="103">
        <v>0.15</v>
      </c>
      <c r="D4901" s="133">
        <v>1500</v>
      </c>
      <c r="E4901" s="108" t="str">
        <f>_xlfn.XLOOKUP($A4901,'Task3 Baza'!$A$2:$A$1999,'Task3 Baza'!$C$2:$C$1999,"non",0)</f>
        <v>Ağcabədi</v>
      </c>
      <c r="F4901" s="109" t="str">
        <f t="shared" si="156"/>
        <v>Bakı</v>
      </c>
      <c r="G4901" s="110">
        <f t="shared" si="157"/>
        <v>10</v>
      </c>
    </row>
    <row r="4902" spans="1:7" x14ac:dyDescent="0.3">
      <c r="A4902" s="20" t="s">
        <v>1375</v>
      </c>
      <c r="B4902" s="102">
        <v>43855</v>
      </c>
      <c r="C4902" s="103">
        <v>0.16</v>
      </c>
      <c r="D4902" s="133">
        <v>6100</v>
      </c>
      <c r="E4902" s="108" t="str">
        <f>_xlfn.XLOOKUP($A4902,'Task3 Baza'!$A$2:$A$1999,'Task3 Baza'!$C$2:$C$1999,"non",0)</f>
        <v>Masallı</v>
      </c>
      <c r="F4902" s="109" t="str">
        <f t="shared" si="156"/>
        <v>Gəncə</v>
      </c>
      <c r="G4902" s="110">
        <f t="shared" si="157"/>
        <v>20</v>
      </c>
    </row>
    <row r="4903" spans="1:7" x14ac:dyDescent="0.3">
      <c r="A4903" s="20" t="s">
        <v>1929</v>
      </c>
      <c r="B4903" s="102">
        <v>44492</v>
      </c>
      <c r="C4903" s="103">
        <v>0.17</v>
      </c>
      <c r="D4903" s="133">
        <v>11700</v>
      </c>
      <c r="E4903" s="108" t="str">
        <f>_xlfn.XLOOKUP($A4903,'Task3 Baza'!$A$2:$A$1999,'Task3 Baza'!$C$2:$C$1999,"non",0)</f>
        <v>Şuşa</v>
      </c>
      <c r="F4903" s="109" t="str">
        <f t="shared" si="156"/>
        <v>Lənkəran</v>
      </c>
      <c r="G4903" s="110">
        <f t="shared" si="157"/>
        <v>42</v>
      </c>
    </row>
    <row r="4904" spans="1:7" x14ac:dyDescent="0.3">
      <c r="A4904" s="20" t="s">
        <v>1461</v>
      </c>
      <c r="B4904" s="102">
        <v>44203</v>
      </c>
      <c r="C4904" s="103">
        <v>0.19</v>
      </c>
      <c r="D4904" s="133">
        <v>7100</v>
      </c>
      <c r="E4904" s="108" t="str">
        <f>_xlfn.XLOOKUP($A4904,'Task3 Baza'!$A$2:$A$1999,'Task3 Baza'!$C$2:$C$1999,"non",0)</f>
        <v>Daşkəsən</v>
      </c>
      <c r="F4904" s="109" t="str">
        <f t="shared" si="156"/>
        <v>Bakı</v>
      </c>
      <c r="G4904" s="110">
        <f t="shared" si="157"/>
        <v>10</v>
      </c>
    </row>
    <row r="4905" spans="1:7" x14ac:dyDescent="0.3">
      <c r="A4905" s="20" t="s">
        <v>825</v>
      </c>
      <c r="B4905" s="102">
        <v>44094</v>
      </c>
      <c r="C4905" s="103">
        <v>0.14000000000000001</v>
      </c>
      <c r="D4905" s="133">
        <v>3700</v>
      </c>
      <c r="E4905" s="108" t="str">
        <f>_xlfn.XLOOKUP($A4905,'Task3 Baza'!$A$2:$A$1999,'Task3 Baza'!$C$2:$C$1999,"non",0)</f>
        <v>Cəbrayıl</v>
      </c>
      <c r="F4905" s="109" t="str">
        <f t="shared" si="156"/>
        <v>Bakı</v>
      </c>
      <c r="G4905" s="110">
        <f t="shared" si="157"/>
        <v>10</v>
      </c>
    </row>
    <row r="4906" spans="1:7" x14ac:dyDescent="0.3">
      <c r="A4906" s="20" t="s">
        <v>1961</v>
      </c>
      <c r="B4906" s="102">
        <v>44306</v>
      </c>
      <c r="C4906" s="103">
        <v>0.15</v>
      </c>
      <c r="D4906" s="133">
        <v>10500</v>
      </c>
      <c r="E4906" s="108" t="str">
        <f>_xlfn.XLOOKUP($A4906,'Task3 Baza'!$A$2:$A$1999,'Task3 Baza'!$C$2:$C$1999,"non",0)</f>
        <v>Quba</v>
      </c>
      <c r="F4906" s="109" t="str">
        <f t="shared" si="156"/>
        <v>Gəncə</v>
      </c>
      <c r="G4906" s="110">
        <f t="shared" si="157"/>
        <v>20</v>
      </c>
    </row>
    <row r="4907" spans="1:7" x14ac:dyDescent="0.3">
      <c r="A4907" s="20" t="s">
        <v>217</v>
      </c>
      <c r="B4907" s="102">
        <v>44517</v>
      </c>
      <c r="C4907" s="103">
        <v>0.14000000000000001</v>
      </c>
      <c r="D4907" s="133">
        <v>12300</v>
      </c>
      <c r="E4907" s="108" t="str">
        <f>_xlfn.XLOOKUP($A4907,'Task3 Baza'!$A$2:$A$1999,'Task3 Baza'!$C$2:$C$1999,"non",0)</f>
        <v>Cəbrayıl</v>
      </c>
      <c r="F4907" s="109" t="str">
        <f t="shared" si="156"/>
        <v>Bakı</v>
      </c>
      <c r="G4907" s="110">
        <f t="shared" si="157"/>
        <v>10</v>
      </c>
    </row>
    <row r="4908" spans="1:7" x14ac:dyDescent="0.3">
      <c r="A4908" s="20" t="s">
        <v>942</v>
      </c>
      <c r="B4908" s="102">
        <v>44226</v>
      </c>
      <c r="C4908" s="103">
        <v>0.18</v>
      </c>
      <c r="D4908" s="133">
        <v>9400</v>
      </c>
      <c r="E4908" s="108" t="str">
        <f>_xlfn.XLOOKUP($A4908,'Task3 Baza'!$A$2:$A$1999,'Task3 Baza'!$C$2:$C$1999,"non",0)</f>
        <v>Qax</v>
      </c>
      <c r="F4908" s="109" t="str">
        <f t="shared" si="156"/>
        <v>Sumqayıt</v>
      </c>
      <c r="G4908" s="110">
        <f t="shared" si="157"/>
        <v>50</v>
      </c>
    </row>
    <row r="4909" spans="1:7" x14ac:dyDescent="0.3">
      <c r="A4909" s="20" t="s">
        <v>1481</v>
      </c>
      <c r="B4909" s="102">
        <v>44108</v>
      </c>
      <c r="C4909" s="103">
        <v>0.2</v>
      </c>
      <c r="D4909" s="133">
        <v>1500</v>
      </c>
      <c r="E4909" s="108" t="str">
        <f>_xlfn.XLOOKUP($A4909,'Task3 Baza'!$A$2:$A$1999,'Task3 Baza'!$C$2:$C$1999,"non",0)</f>
        <v>Neftçala</v>
      </c>
      <c r="F4909" s="109" t="str">
        <f t="shared" si="156"/>
        <v>Gəncə</v>
      </c>
      <c r="G4909" s="110">
        <f t="shared" si="157"/>
        <v>20</v>
      </c>
    </row>
    <row r="4910" spans="1:7" x14ac:dyDescent="0.3">
      <c r="A4910" s="20" t="s">
        <v>1224</v>
      </c>
      <c r="B4910" s="102">
        <v>44714</v>
      </c>
      <c r="C4910" s="103">
        <v>0.17</v>
      </c>
      <c r="D4910" s="133">
        <v>9700</v>
      </c>
      <c r="E4910" s="108" t="str">
        <f>_xlfn.XLOOKUP($A4910,'Task3 Baza'!$A$2:$A$1999,'Task3 Baza'!$C$2:$C$1999,"non",0)</f>
        <v>İmişli</v>
      </c>
      <c r="F4910" s="109" t="str">
        <f t="shared" si="156"/>
        <v>Sumqayıt</v>
      </c>
      <c r="G4910" s="110">
        <f t="shared" si="157"/>
        <v>50</v>
      </c>
    </row>
    <row r="4911" spans="1:7" x14ac:dyDescent="0.3">
      <c r="A4911" s="20" t="s">
        <v>1013</v>
      </c>
      <c r="B4911" s="102">
        <v>43756</v>
      </c>
      <c r="C4911" s="103">
        <v>0.15</v>
      </c>
      <c r="D4911" s="133">
        <v>5600</v>
      </c>
      <c r="E4911" s="108" t="str">
        <f>_xlfn.XLOOKUP($A4911,'Task3 Baza'!$A$2:$A$1999,'Task3 Baza'!$C$2:$C$1999,"non",0)</f>
        <v>Füzuli</v>
      </c>
      <c r="F4911" s="109" t="str">
        <f t="shared" si="156"/>
        <v>Sumqayıt</v>
      </c>
      <c r="G4911" s="110">
        <f t="shared" si="157"/>
        <v>50</v>
      </c>
    </row>
    <row r="4912" spans="1:7" x14ac:dyDescent="0.3">
      <c r="A4912" s="20" t="s">
        <v>1357</v>
      </c>
      <c r="B4912" s="102">
        <v>44138</v>
      </c>
      <c r="C4912" s="103">
        <v>0.2</v>
      </c>
      <c r="D4912" s="133">
        <v>7300</v>
      </c>
      <c r="E4912" s="108" t="str">
        <f>_xlfn.XLOOKUP($A4912,'Task3 Baza'!$A$2:$A$1999,'Task3 Baza'!$C$2:$C$1999,"non",0)</f>
        <v>Qubadlı</v>
      </c>
      <c r="F4912" s="109" t="str">
        <f t="shared" si="156"/>
        <v>Gəncə</v>
      </c>
      <c r="G4912" s="110">
        <f t="shared" si="157"/>
        <v>20</v>
      </c>
    </row>
    <row r="4913" spans="1:7" x14ac:dyDescent="0.3">
      <c r="A4913" s="20" t="s">
        <v>454</v>
      </c>
      <c r="B4913" s="102">
        <v>44215</v>
      </c>
      <c r="C4913" s="103">
        <v>0.22</v>
      </c>
      <c r="D4913" s="133">
        <v>10800</v>
      </c>
      <c r="E4913" s="108" t="str">
        <f>_xlfn.XLOOKUP($A4913,'Task3 Baza'!$A$2:$A$1999,'Task3 Baza'!$C$2:$C$1999,"non",0)</f>
        <v>Naxçıvan</v>
      </c>
      <c r="F4913" s="109" t="str">
        <f t="shared" si="156"/>
        <v>Gəncə</v>
      </c>
      <c r="G4913" s="110">
        <f t="shared" si="157"/>
        <v>20</v>
      </c>
    </row>
    <row r="4914" spans="1:7" x14ac:dyDescent="0.3">
      <c r="A4914" s="20" t="s">
        <v>257</v>
      </c>
      <c r="B4914" s="102">
        <v>44431</v>
      </c>
      <c r="C4914" s="103">
        <v>0.16</v>
      </c>
      <c r="D4914" s="133">
        <v>1700</v>
      </c>
      <c r="E4914" s="108" t="str">
        <f>_xlfn.XLOOKUP($A4914,'Task3 Baza'!$A$2:$A$1999,'Task3 Baza'!$C$2:$C$1999,"non",0)</f>
        <v>Mingəçevir</v>
      </c>
      <c r="F4914" s="109" t="str">
        <f t="shared" si="156"/>
        <v>Gəncə</v>
      </c>
      <c r="G4914" s="110">
        <f t="shared" si="157"/>
        <v>20</v>
      </c>
    </row>
    <row r="4915" spans="1:7" x14ac:dyDescent="0.3">
      <c r="A4915" s="20" t="s">
        <v>1325</v>
      </c>
      <c r="B4915" s="102">
        <v>44161</v>
      </c>
      <c r="C4915" s="103">
        <v>0.19</v>
      </c>
      <c r="D4915" s="133">
        <v>6200</v>
      </c>
      <c r="E4915" s="108" t="str">
        <f>_xlfn.XLOOKUP($A4915,'Task3 Baza'!$A$2:$A$1999,'Task3 Baza'!$C$2:$C$1999,"non",0)</f>
        <v>Sumqayıt</v>
      </c>
      <c r="F4915" s="109" t="str">
        <f t="shared" si="156"/>
        <v>Gəncə</v>
      </c>
      <c r="G4915" s="110">
        <f t="shared" si="157"/>
        <v>20</v>
      </c>
    </row>
    <row r="4916" spans="1:7" x14ac:dyDescent="0.3">
      <c r="A4916" s="20" t="s">
        <v>1962</v>
      </c>
      <c r="B4916" s="102">
        <v>43698</v>
      </c>
      <c r="C4916" s="103">
        <v>0.16</v>
      </c>
      <c r="D4916" s="133">
        <v>6600</v>
      </c>
      <c r="E4916" s="108" t="str">
        <f>_xlfn.XLOOKUP($A4916,'Task3 Baza'!$A$2:$A$1999,'Task3 Baza'!$C$2:$C$1999,"non",0)</f>
        <v>Şəki</v>
      </c>
      <c r="F4916" s="109" t="str">
        <f t="shared" si="156"/>
        <v>Lənkəran</v>
      </c>
      <c r="G4916" s="110">
        <f t="shared" si="157"/>
        <v>42</v>
      </c>
    </row>
    <row r="4917" spans="1:7" x14ac:dyDescent="0.3">
      <c r="A4917" s="20" t="s">
        <v>1413</v>
      </c>
      <c r="B4917" s="102">
        <v>44729</v>
      </c>
      <c r="C4917" s="103">
        <v>0.14000000000000001</v>
      </c>
      <c r="D4917" s="133">
        <v>5400</v>
      </c>
      <c r="E4917" s="108" t="str">
        <f>_xlfn.XLOOKUP($A4917,'Task3 Baza'!$A$2:$A$1999,'Task3 Baza'!$C$2:$C$1999,"non",0)</f>
        <v>Şuşa</v>
      </c>
      <c r="F4917" s="109" t="str">
        <f t="shared" si="156"/>
        <v>Lənkəran</v>
      </c>
      <c r="G4917" s="110">
        <f t="shared" si="157"/>
        <v>42</v>
      </c>
    </row>
    <row r="4918" spans="1:7" x14ac:dyDescent="0.3">
      <c r="A4918" s="20" t="s">
        <v>698</v>
      </c>
      <c r="B4918" s="102">
        <v>44253</v>
      </c>
      <c r="C4918" s="103">
        <v>0.14000000000000001</v>
      </c>
      <c r="D4918" s="133">
        <v>5700</v>
      </c>
      <c r="E4918" s="108" t="str">
        <f>_xlfn.XLOOKUP($A4918,'Task3 Baza'!$A$2:$A$1999,'Task3 Baza'!$C$2:$C$1999,"non",0)</f>
        <v>Babək</v>
      </c>
      <c r="F4918" s="109" t="str">
        <f t="shared" si="156"/>
        <v>Bakı</v>
      </c>
      <c r="G4918" s="110">
        <f t="shared" si="157"/>
        <v>10</v>
      </c>
    </row>
    <row r="4919" spans="1:7" x14ac:dyDescent="0.3">
      <c r="A4919" s="20" t="s">
        <v>715</v>
      </c>
      <c r="B4919" s="102">
        <v>44125</v>
      </c>
      <c r="C4919" s="103">
        <v>0.24</v>
      </c>
      <c r="D4919" s="133">
        <v>1400</v>
      </c>
      <c r="E4919" s="108" t="str">
        <f>_xlfn.XLOOKUP($A4919,'Task3 Baza'!$A$2:$A$1999,'Task3 Baza'!$C$2:$C$1999,"non",0)</f>
        <v>Şərur</v>
      </c>
      <c r="F4919" s="109" t="str">
        <f t="shared" si="156"/>
        <v>Lənkəran</v>
      </c>
      <c r="G4919" s="110">
        <f t="shared" si="157"/>
        <v>42</v>
      </c>
    </row>
    <row r="4920" spans="1:7" x14ac:dyDescent="0.3">
      <c r="A4920" s="20" t="s">
        <v>1845</v>
      </c>
      <c r="B4920" s="102">
        <v>44210</v>
      </c>
      <c r="C4920" s="103">
        <v>0.19</v>
      </c>
      <c r="D4920" s="133">
        <v>10200</v>
      </c>
      <c r="E4920" s="108" t="str">
        <f>_xlfn.XLOOKUP($A4920,'Task3 Baza'!$A$2:$A$1999,'Task3 Baza'!$C$2:$C$1999,"non",0)</f>
        <v>Ordubad</v>
      </c>
      <c r="F4920" s="109" t="str">
        <f t="shared" si="156"/>
        <v>Gəncə</v>
      </c>
      <c r="G4920" s="110">
        <f t="shared" si="157"/>
        <v>20</v>
      </c>
    </row>
    <row r="4921" spans="1:7" x14ac:dyDescent="0.3">
      <c r="A4921" s="20" t="s">
        <v>177</v>
      </c>
      <c r="B4921" s="102">
        <v>44224</v>
      </c>
      <c r="C4921" s="103">
        <v>0.17</v>
      </c>
      <c r="D4921" s="133">
        <v>2000</v>
      </c>
      <c r="E4921" s="108" t="str">
        <f>_xlfn.XLOOKUP($A4921,'Task3 Baza'!$A$2:$A$1999,'Task3 Baza'!$C$2:$C$1999,"non",0)</f>
        <v>Oğuz</v>
      </c>
      <c r="F4921" s="109" t="str">
        <f t="shared" si="156"/>
        <v>Gəncə</v>
      </c>
      <c r="G4921" s="110">
        <f t="shared" si="157"/>
        <v>20</v>
      </c>
    </row>
    <row r="4922" spans="1:7" x14ac:dyDescent="0.3">
      <c r="A4922" s="20" t="s">
        <v>1202</v>
      </c>
      <c r="B4922" s="102">
        <v>44635</v>
      </c>
      <c r="C4922" s="103">
        <v>0.14000000000000001</v>
      </c>
      <c r="D4922" s="133">
        <v>2500</v>
      </c>
      <c r="E4922" s="108" t="str">
        <f>_xlfn.XLOOKUP($A4922,'Task3 Baza'!$A$2:$A$1999,'Task3 Baza'!$C$2:$C$1999,"non",0)</f>
        <v>Xızı</v>
      </c>
      <c r="F4922" s="109" t="str">
        <f t="shared" si="156"/>
        <v>Sumqayıt</v>
      </c>
      <c r="G4922" s="110">
        <f t="shared" si="157"/>
        <v>50</v>
      </c>
    </row>
    <row r="4923" spans="1:7" x14ac:dyDescent="0.3">
      <c r="A4923" s="20" t="s">
        <v>1653</v>
      </c>
      <c r="B4923" s="102">
        <v>43961</v>
      </c>
      <c r="C4923" s="103">
        <v>0.16</v>
      </c>
      <c r="D4923" s="133">
        <v>12800</v>
      </c>
      <c r="E4923" s="108" t="str">
        <f>_xlfn.XLOOKUP($A4923,'Task3 Baza'!$A$2:$A$1999,'Task3 Baza'!$C$2:$C$1999,"non",0)</f>
        <v>Qusar</v>
      </c>
      <c r="F4923" s="109" t="str">
        <f t="shared" si="156"/>
        <v>Gəncə</v>
      </c>
      <c r="G4923" s="110">
        <f t="shared" si="157"/>
        <v>20</v>
      </c>
    </row>
    <row r="4924" spans="1:7" x14ac:dyDescent="0.3">
      <c r="A4924" s="20" t="s">
        <v>834</v>
      </c>
      <c r="B4924" s="102">
        <v>43731</v>
      </c>
      <c r="C4924" s="103">
        <v>0.16</v>
      </c>
      <c r="D4924" s="133">
        <v>6600</v>
      </c>
      <c r="E4924" s="108" t="str">
        <f>_xlfn.XLOOKUP($A4924,'Task3 Baza'!$A$2:$A$1999,'Task3 Baza'!$C$2:$C$1999,"non",0)</f>
        <v>Lerik</v>
      </c>
      <c r="F4924" s="109" t="str">
        <f t="shared" si="156"/>
        <v>Gəncə</v>
      </c>
      <c r="G4924" s="110">
        <f t="shared" si="157"/>
        <v>20</v>
      </c>
    </row>
    <row r="4925" spans="1:7" x14ac:dyDescent="0.3">
      <c r="A4925" s="20" t="s">
        <v>1963</v>
      </c>
      <c r="B4925" s="102">
        <v>43848</v>
      </c>
      <c r="C4925" s="103">
        <v>0.21</v>
      </c>
      <c r="D4925" s="133">
        <v>2000</v>
      </c>
      <c r="E4925" s="108" t="str">
        <f>_xlfn.XLOOKUP($A4925,'Task3 Baza'!$A$2:$A$1999,'Task3 Baza'!$C$2:$C$1999,"non",0)</f>
        <v>Beyləqan</v>
      </c>
      <c r="F4925" s="109" t="str">
        <f t="shared" si="156"/>
        <v>Bakı</v>
      </c>
      <c r="G4925" s="110">
        <f t="shared" si="157"/>
        <v>10</v>
      </c>
    </row>
    <row r="4926" spans="1:7" x14ac:dyDescent="0.3">
      <c r="A4926" s="20" t="s">
        <v>1310</v>
      </c>
      <c r="B4926" s="102">
        <v>44314</v>
      </c>
      <c r="C4926" s="103">
        <v>0.17</v>
      </c>
      <c r="D4926" s="133">
        <v>1700</v>
      </c>
      <c r="E4926" s="108" t="str">
        <f>_xlfn.XLOOKUP($A4926,'Task3 Baza'!$A$2:$A$1999,'Task3 Baza'!$C$2:$C$1999,"non",0)</f>
        <v>Yardımlı</v>
      </c>
      <c r="F4926" s="109" t="str">
        <f t="shared" si="156"/>
        <v>Lənkəran</v>
      </c>
      <c r="G4926" s="110">
        <f t="shared" si="157"/>
        <v>42</v>
      </c>
    </row>
    <row r="4927" spans="1:7" x14ac:dyDescent="0.3">
      <c r="A4927" s="20" t="s">
        <v>169</v>
      </c>
      <c r="B4927" s="102">
        <v>44137</v>
      </c>
      <c r="C4927" s="103">
        <v>0.24</v>
      </c>
      <c r="D4927" s="133">
        <v>11800</v>
      </c>
      <c r="E4927" s="108" t="str">
        <f>_xlfn.XLOOKUP($A4927,'Task3 Baza'!$A$2:$A$1999,'Task3 Baza'!$C$2:$C$1999,"non",0)</f>
        <v>Hacıqabul</v>
      </c>
      <c r="F4927" s="109" t="str">
        <f t="shared" si="156"/>
        <v>Sumqayıt</v>
      </c>
      <c r="G4927" s="110">
        <f t="shared" si="157"/>
        <v>50</v>
      </c>
    </row>
    <row r="4928" spans="1:7" x14ac:dyDescent="0.3">
      <c r="A4928" s="20" t="s">
        <v>671</v>
      </c>
      <c r="B4928" s="102">
        <v>44488</v>
      </c>
      <c r="C4928" s="103">
        <v>0.18</v>
      </c>
      <c r="D4928" s="133">
        <v>8400</v>
      </c>
      <c r="E4928" s="108" t="str">
        <f>_xlfn.XLOOKUP($A4928,'Task3 Baza'!$A$2:$A$1999,'Task3 Baza'!$C$2:$C$1999,"non",0)</f>
        <v>Balakən</v>
      </c>
      <c r="F4928" s="109" t="str">
        <f t="shared" si="156"/>
        <v>Bakı</v>
      </c>
      <c r="G4928" s="110">
        <f t="shared" si="157"/>
        <v>10</v>
      </c>
    </row>
    <row r="4929" spans="1:7" x14ac:dyDescent="0.3">
      <c r="A4929" s="20" t="s">
        <v>1937</v>
      </c>
      <c r="B4929" s="102">
        <v>44346</v>
      </c>
      <c r="C4929" s="103">
        <v>0.2</v>
      </c>
      <c r="D4929" s="133">
        <v>11000</v>
      </c>
      <c r="E4929" s="108" t="str">
        <f>_xlfn.XLOOKUP($A4929,'Task3 Baza'!$A$2:$A$1999,'Task3 Baza'!$C$2:$C$1999,"non",0)</f>
        <v>Qobustan</v>
      </c>
      <c r="F4929" s="109" t="str">
        <f t="shared" si="156"/>
        <v>Gəncə</v>
      </c>
      <c r="G4929" s="110">
        <f t="shared" si="157"/>
        <v>20</v>
      </c>
    </row>
    <row r="4930" spans="1:7" x14ac:dyDescent="0.3">
      <c r="A4930" s="20" t="s">
        <v>348</v>
      </c>
      <c r="B4930" s="102">
        <v>44414</v>
      </c>
      <c r="C4930" s="103">
        <v>0.24</v>
      </c>
      <c r="D4930" s="133">
        <v>3800</v>
      </c>
      <c r="E4930" s="108" t="str">
        <f>_xlfn.XLOOKUP($A4930,'Task3 Baza'!$A$2:$A$1999,'Task3 Baza'!$C$2:$C$1999,"non",0)</f>
        <v>Şərur</v>
      </c>
      <c r="F4930" s="109" t="str">
        <f t="shared" ref="F4930:F4993" si="158">VLOOKUP($E4930,$I$3:$K$75,2,0)</f>
        <v>Lənkəran</v>
      </c>
      <c r="G4930" s="110">
        <f t="shared" ref="G4930:G4993" si="159">VLOOKUP(VLOOKUP($E4930,$I$3:$J$75,2,0),$L$3:$M$6,2,0)</f>
        <v>42</v>
      </c>
    </row>
    <row r="4931" spans="1:7" x14ac:dyDescent="0.3">
      <c r="A4931" s="20" t="s">
        <v>292</v>
      </c>
      <c r="B4931" s="102">
        <v>43731</v>
      </c>
      <c r="C4931" s="103">
        <v>0.23</v>
      </c>
      <c r="D4931" s="133">
        <v>10200</v>
      </c>
      <c r="E4931" s="108" t="str">
        <f>_xlfn.XLOOKUP($A4931,'Task3 Baza'!$A$2:$A$1999,'Task3 Baza'!$C$2:$C$1999,"non",0)</f>
        <v>Daşkəsən</v>
      </c>
      <c r="F4931" s="109" t="str">
        <f t="shared" si="158"/>
        <v>Bakı</v>
      </c>
      <c r="G4931" s="110">
        <f t="shared" si="159"/>
        <v>10</v>
      </c>
    </row>
    <row r="4932" spans="1:7" x14ac:dyDescent="0.3">
      <c r="A4932" s="20" t="s">
        <v>377</v>
      </c>
      <c r="B4932" s="102">
        <v>43756</v>
      </c>
      <c r="C4932" s="103">
        <v>0.24</v>
      </c>
      <c r="D4932" s="133">
        <v>9700</v>
      </c>
      <c r="E4932" s="108" t="str">
        <f>_xlfn.XLOOKUP($A4932,'Task3 Baza'!$A$2:$A$1999,'Task3 Baza'!$C$2:$C$1999,"non",0)</f>
        <v>Ucar</v>
      </c>
      <c r="F4932" s="109" t="str">
        <f t="shared" si="158"/>
        <v>Lənkəran</v>
      </c>
      <c r="G4932" s="110">
        <f t="shared" si="159"/>
        <v>42</v>
      </c>
    </row>
    <row r="4933" spans="1:7" x14ac:dyDescent="0.3">
      <c r="A4933" s="20" t="s">
        <v>1104</v>
      </c>
      <c r="B4933" s="102">
        <v>44554</v>
      </c>
      <c r="C4933" s="103">
        <v>0.2</v>
      </c>
      <c r="D4933" s="133">
        <v>7600</v>
      </c>
      <c r="E4933" s="108" t="str">
        <f>_xlfn.XLOOKUP($A4933,'Task3 Baza'!$A$2:$A$1999,'Task3 Baza'!$C$2:$C$1999,"non",0)</f>
        <v>Ucar</v>
      </c>
      <c r="F4933" s="109" t="str">
        <f t="shared" si="158"/>
        <v>Lənkəran</v>
      </c>
      <c r="G4933" s="110">
        <f t="shared" si="159"/>
        <v>42</v>
      </c>
    </row>
    <row r="4934" spans="1:7" x14ac:dyDescent="0.3">
      <c r="A4934" s="20" t="s">
        <v>1016</v>
      </c>
      <c r="B4934" s="102">
        <v>43786</v>
      </c>
      <c r="C4934" s="103">
        <v>0.24</v>
      </c>
      <c r="D4934" s="133">
        <v>3700</v>
      </c>
      <c r="E4934" s="108" t="str">
        <f>_xlfn.XLOOKUP($A4934,'Task3 Baza'!$A$2:$A$1999,'Task3 Baza'!$C$2:$C$1999,"non",0)</f>
        <v>Kəngərli</v>
      </c>
      <c r="F4934" s="109" t="str">
        <f t="shared" si="158"/>
        <v>Sumqayıt</v>
      </c>
      <c r="G4934" s="110">
        <f t="shared" si="159"/>
        <v>50</v>
      </c>
    </row>
    <row r="4935" spans="1:7" x14ac:dyDescent="0.3">
      <c r="A4935" s="20" t="s">
        <v>1124</v>
      </c>
      <c r="B4935" s="102">
        <v>44889</v>
      </c>
      <c r="C4935" s="103">
        <v>0.23</v>
      </c>
      <c r="D4935" s="133">
        <v>10400</v>
      </c>
      <c r="E4935" s="108" t="str">
        <f>_xlfn.XLOOKUP($A4935,'Task3 Baza'!$A$2:$A$1999,'Task3 Baza'!$C$2:$C$1999,"non",0)</f>
        <v>Naxçıvan</v>
      </c>
      <c r="F4935" s="109" t="str">
        <f t="shared" si="158"/>
        <v>Gəncə</v>
      </c>
      <c r="G4935" s="110">
        <f t="shared" si="159"/>
        <v>20</v>
      </c>
    </row>
    <row r="4936" spans="1:7" x14ac:dyDescent="0.3">
      <c r="A4936" s="20" t="s">
        <v>1221</v>
      </c>
      <c r="B4936" s="102">
        <v>44423</v>
      </c>
      <c r="C4936" s="103">
        <v>0.15</v>
      </c>
      <c r="D4936" s="133">
        <v>2900</v>
      </c>
      <c r="E4936" s="108" t="str">
        <f>_xlfn.XLOOKUP($A4936,'Task3 Baza'!$A$2:$A$1999,'Task3 Baza'!$C$2:$C$1999,"non",0)</f>
        <v>Xızı</v>
      </c>
      <c r="F4936" s="109" t="str">
        <f t="shared" si="158"/>
        <v>Sumqayıt</v>
      </c>
      <c r="G4936" s="110">
        <f t="shared" si="159"/>
        <v>50</v>
      </c>
    </row>
    <row r="4937" spans="1:7" x14ac:dyDescent="0.3">
      <c r="A4937" s="20" t="s">
        <v>652</v>
      </c>
      <c r="B4937" s="102">
        <v>44385</v>
      </c>
      <c r="C4937" s="103">
        <v>0.18</v>
      </c>
      <c r="D4937" s="133">
        <v>11900</v>
      </c>
      <c r="E4937" s="108" t="str">
        <f>_xlfn.XLOOKUP($A4937,'Task3 Baza'!$A$2:$A$1999,'Task3 Baza'!$C$2:$C$1999,"non",0)</f>
        <v>Şuşa</v>
      </c>
      <c r="F4937" s="109" t="str">
        <f t="shared" si="158"/>
        <v>Lənkəran</v>
      </c>
      <c r="G4937" s="110">
        <f t="shared" si="159"/>
        <v>42</v>
      </c>
    </row>
    <row r="4938" spans="1:7" x14ac:dyDescent="0.3">
      <c r="A4938" s="20" t="s">
        <v>1749</v>
      </c>
      <c r="B4938" s="102">
        <v>44036</v>
      </c>
      <c r="C4938" s="103">
        <v>0.24</v>
      </c>
      <c r="D4938" s="133">
        <v>11300</v>
      </c>
      <c r="E4938" s="108" t="str">
        <f>_xlfn.XLOOKUP($A4938,'Task3 Baza'!$A$2:$A$1999,'Task3 Baza'!$C$2:$C$1999,"non",0)</f>
        <v>Bərdə</v>
      </c>
      <c r="F4938" s="109" t="str">
        <f t="shared" si="158"/>
        <v>Bakı</v>
      </c>
      <c r="G4938" s="110">
        <f t="shared" si="159"/>
        <v>10</v>
      </c>
    </row>
    <row r="4939" spans="1:7" x14ac:dyDescent="0.3">
      <c r="A4939" s="20" t="s">
        <v>729</v>
      </c>
      <c r="B4939" s="102">
        <v>44594</v>
      </c>
      <c r="C4939" s="103">
        <v>0.17</v>
      </c>
      <c r="D4939" s="133">
        <v>11600</v>
      </c>
      <c r="E4939" s="108" t="str">
        <f>_xlfn.XLOOKUP($A4939,'Task3 Baza'!$A$2:$A$1999,'Task3 Baza'!$C$2:$C$1999,"non",0)</f>
        <v>Şahbuz</v>
      </c>
      <c r="F4939" s="109" t="str">
        <f t="shared" si="158"/>
        <v>Gəncə</v>
      </c>
      <c r="G4939" s="110">
        <f t="shared" si="159"/>
        <v>20</v>
      </c>
    </row>
    <row r="4940" spans="1:7" x14ac:dyDescent="0.3">
      <c r="A4940" s="20" t="s">
        <v>1081</v>
      </c>
      <c r="B4940" s="102">
        <v>44493</v>
      </c>
      <c r="C4940" s="103">
        <v>0.23</v>
      </c>
      <c r="D4940" s="133">
        <v>1700</v>
      </c>
      <c r="E4940" s="108" t="str">
        <f>_xlfn.XLOOKUP($A4940,'Task3 Baza'!$A$2:$A$1999,'Task3 Baza'!$C$2:$C$1999,"non",0)</f>
        <v>Şuşa</v>
      </c>
      <c r="F4940" s="109" t="str">
        <f t="shared" si="158"/>
        <v>Lənkəran</v>
      </c>
      <c r="G4940" s="110">
        <f t="shared" si="159"/>
        <v>42</v>
      </c>
    </row>
    <row r="4941" spans="1:7" x14ac:dyDescent="0.3">
      <c r="A4941" s="20" t="s">
        <v>1009</v>
      </c>
      <c r="B4941" s="102">
        <v>43665</v>
      </c>
      <c r="C4941" s="103">
        <v>0.14000000000000001</v>
      </c>
      <c r="D4941" s="133">
        <v>6100</v>
      </c>
      <c r="E4941" s="108" t="str">
        <f>_xlfn.XLOOKUP($A4941,'Task3 Baza'!$A$2:$A$1999,'Task3 Baza'!$C$2:$C$1999,"non",0)</f>
        <v>Biləsuvar</v>
      </c>
      <c r="F4941" s="109" t="str">
        <f t="shared" si="158"/>
        <v>Bakı</v>
      </c>
      <c r="G4941" s="110">
        <f t="shared" si="159"/>
        <v>10</v>
      </c>
    </row>
    <row r="4942" spans="1:7" x14ac:dyDescent="0.3">
      <c r="A4942" s="20" t="s">
        <v>1193</v>
      </c>
      <c r="B4942" s="102">
        <v>44716</v>
      </c>
      <c r="C4942" s="103">
        <v>0.17</v>
      </c>
      <c r="D4942" s="133">
        <v>12200</v>
      </c>
      <c r="E4942" s="108" t="str">
        <f>_xlfn.XLOOKUP($A4942,'Task3 Baza'!$A$2:$A$1999,'Task3 Baza'!$C$2:$C$1999,"non",0)</f>
        <v>Bərdə</v>
      </c>
      <c r="F4942" s="109" t="str">
        <f t="shared" si="158"/>
        <v>Bakı</v>
      </c>
      <c r="G4942" s="110">
        <f t="shared" si="159"/>
        <v>10</v>
      </c>
    </row>
    <row r="4943" spans="1:7" x14ac:dyDescent="0.3">
      <c r="A4943" s="20" t="s">
        <v>1964</v>
      </c>
      <c r="B4943" s="102">
        <v>43996</v>
      </c>
      <c r="C4943" s="103">
        <v>0.19</v>
      </c>
      <c r="D4943" s="133">
        <v>10400</v>
      </c>
      <c r="E4943" s="108" t="str">
        <f>_xlfn.XLOOKUP($A4943,'Task3 Baza'!$A$2:$A$1999,'Task3 Baza'!$C$2:$C$1999,"non",0)</f>
        <v>Ordubad</v>
      </c>
      <c r="F4943" s="109" t="str">
        <f t="shared" si="158"/>
        <v>Gəncə</v>
      </c>
      <c r="G4943" s="110">
        <f t="shared" si="159"/>
        <v>20</v>
      </c>
    </row>
    <row r="4944" spans="1:7" x14ac:dyDescent="0.3">
      <c r="A4944" s="20" t="s">
        <v>1560</v>
      </c>
      <c r="B4944" s="102">
        <v>43948</v>
      </c>
      <c r="C4944" s="103">
        <v>0.16</v>
      </c>
      <c r="D4944" s="133">
        <v>8100</v>
      </c>
      <c r="E4944" s="108" t="str">
        <f>_xlfn.XLOOKUP($A4944,'Task3 Baza'!$A$2:$A$1999,'Task3 Baza'!$C$2:$C$1999,"non",0)</f>
        <v>Qax</v>
      </c>
      <c r="F4944" s="109" t="str">
        <f t="shared" si="158"/>
        <v>Sumqayıt</v>
      </c>
      <c r="G4944" s="110">
        <f t="shared" si="159"/>
        <v>50</v>
      </c>
    </row>
    <row r="4945" spans="1:7" x14ac:dyDescent="0.3">
      <c r="A4945" s="20" t="s">
        <v>613</v>
      </c>
      <c r="B4945" s="102">
        <v>44148</v>
      </c>
      <c r="C4945" s="103">
        <v>0.23</v>
      </c>
      <c r="D4945" s="133">
        <v>2300</v>
      </c>
      <c r="E4945" s="108" t="str">
        <f>_xlfn.XLOOKUP($A4945,'Task3 Baza'!$A$2:$A$1999,'Task3 Baza'!$C$2:$C$1999,"non",0)</f>
        <v>Samux</v>
      </c>
      <c r="F4945" s="109" t="str">
        <f t="shared" si="158"/>
        <v>Gəncə</v>
      </c>
      <c r="G4945" s="110">
        <f t="shared" si="159"/>
        <v>20</v>
      </c>
    </row>
    <row r="4946" spans="1:7" x14ac:dyDescent="0.3">
      <c r="A4946" s="20" t="s">
        <v>1964</v>
      </c>
      <c r="B4946" s="102">
        <v>44271</v>
      </c>
      <c r="C4946" s="103">
        <v>0.23</v>
      </c>
      <c r="D4946" s="133">
        <v>1900</v>
      </c>
      <c r="E4946" s="108" t="str">
        <f>_xlfn.XLOOKUP($A4946,'Task3 Baza'!$A$2:$A$1999,'Task3 Baza'!$C$2:$C$1999,"non",0)</f>
        <v>Ordubad</v>
      </c>
      <c r="F4946" s="109" t="str">
        <f t="shared" si="158"/>
        <v>Gəncə</v>
      </c>
      <c r="G4946" s="110">
        <f t="shared" si="159"/>
        <v>20</v>
      </c>
    </row>
    <row r="4947" spans="1:7" x14ac:dyDescent="0.3">
      <c r="A4947" s="20" t="s">
        <v>1965</v>
      </c>
      <c r="B4947" s="102">
        <v>44064</v>
      </c>
      <c r="C4947" s="103">
        <v>0.14000000000000001</v>
      </c>
      <c r="D4947" s="133">
        <v>12500</v>
      </c>
      <c r="E4947" s="108" t="str">
        <f>_xlfn.XLOOKUP($A4947,'Task3 Baza'!$A$2:$A$1999,'Task3 Baza'!$C$2:$C$1999,"non",0)</f>
        <v>Füzuli</v>
      </c>
      <c r="F4947" s="109" t="str">
        <f t="shared" si="158"/>
        <v>Sumqayıt</v>
      </c>
      <c r="G4947" s="110">
        <f t="shared" si="159"/>
        <v>50</v>
      </c>
    </row>
    <row r="4948" spans="1:7" x14ac:dyDescent="0.3">
      <c r="A4948" s="20" t="s">
        <v>1811</v>
      </c>
      <c r="B4948" s="102">
        <v>44526</v>
      </c>
      <c r="C4948" s="103">
        <v>0.21</v>
      </c>
      <c r="D4948" s="133">
        <v>2800</v>
      </c>
      <c r="E4948" s="108" t="str">
        <f>_xlfn.XLOOKUP($A4948,'Task3 Baza'!$A$2:$A$1999,'Task3 Baza'!$C$2:$C$1999,"non",0)</f>
        <v>Babək</v>
      </c>
      <c r="F4948" s="109" t="str">
        <f t="shared" si="158"/>
        <v>Bakı</v>
      </c>
      <c r="G4948" s="110">
        <f t="shared" si="159"/>
        <v>10</v>
      </c>
    </row>
    <row r="4949" spans="1:7" x14ac:dyDescent="0.3">
      <c r="A4949" s="20" t="s">
        <v>1918</v>
      </c>
      <c r="B4949" s="102">
        <v>44365</v>
      </c>
      <c r="C4949" s="103">
        <v>0.17</v>
      </c>
      <c r="D4949" s="133">
        <v>7600</v>
      </c>
      <c r="E4949" s="108" t="str">
        <f>_xlfn.XLOOKUP($A4949,'Task3 Baza'!$A$2:$A$1999,'Task3 Baza'!$C$2:$C$1999,"non",0)</f>
        <v>Xızı</v>
      </c>
      <c r="F4949" s="109" t="str">
        <f t="shared" si="158"/>
        <v>Sumqayıt</v>
      </c>
      <c r="G4949" s="110">
        <f t="shared" si="159"/>
        <v>50</v>
      </c>
    </row>
    <row r="4950" spans="1:7" x14ac:dyDescent="0.3">
      <c r="A4950" s="20" t="s">
        <v>555</v>
      </c>
      <c r="B4950" s="102">
        <v>44240</v>
      </c>
      <c r="C4950" s="103">
        <v>0.21</v>
      </c>
      <c r="D4950" s="133">
        <v>10200</v>
      </c>
      <c r="E4950" s="108" t="str">
        <f>_xlfn.XLOOKUP($A4950,'Task3 Baza'!$A$2:$A$1999,'Task3 Baza'!$C$2:$C$1999,"non",0)</f>
        <v>Goranboy</v>
      </c>
      <c r="F4950" s="109" t="str">
        <f t="shared" si="158"/>
        <v>Sumqayıt</v>
      </c>
      <c r="G4950" s="110">
        <f t="shared" si="159"/>
        <v>50</v>
      </c>
    </row>
    <row r="4951" spans="1:7" x14ac:dyDescent="0.3">
      <c r="A4951" s="20" t="s">
        <v>1068</v>
      </c>
      <c r="B4951" s="102">
        <v>43647</v>
      </c>
      <c r="C4951" s="103">
        <v>0.18</v>
      </c>
      <c r="D4951" s="133">
        <v>6000</v>
      </c>
      <c r="E4951" s="108" t="str">
        <f>_xlfn.XLOOKUP($A4951,'Task3 Baza'!$A$2:$A$1999,'Task3 Baza'!$C$2:$C$1999,"non",0)</f>
        <v>Şirvan</v>
      </c>
      <c r="F4951" s="109" t="str">
        <f t="shared" si="158"/>
        <v>Lənkəran</v>
      </c>
      <c r="G4951" s="110">
        <f t="shared" si="159"/>
        <v>42</v>
      </c>
    </row>
    <row r="4952" spans="1:7" x14ac:dyDescent="0.3">
      <c r="A4952" s="20" t="s">
        <v>765</v>
      </c>
      <c r="B4952" s="102">
        <v>44582</v>
      </c>
      <c r="C4952" s="103">
        <v>0.19</v>
      </c>
      <c r="D4952" s="133">
        <v>7300</v>
      </c>
      <c r="E4952" s="108" t="str">
        <f>_xlfn.XLOOKUP($A4952,'Task3 Baza'!$A$2:$A$1999,'Task3 Baza'!$C$2:$C$1999,"non",0)</f>
        <v>Culfa</v>
      </c>
      <c r="F4952" s="109" t="str">
        <f t="shared" si="158"/>
        <v>Bakı</v>
      </c>
      <c r="G4952" s="110">
        <f t="shared" si="159"/>
        <v>10</v>
      </c>
    </row>
    <row r="4953" spans="1:7" x14ac:dyDescent="0.3">
      <c r="A4953" s="20" t="s">
        <v>832</v>
      </c>
      <c r="B4953" s="102">
        <v>44651</v>
      </c>
      <c r="C4953" s="103">
        <v>0.16</v>
      </c>
      <c r="D4953" s="133">
        <v>12300</v>
      </c>
      <c r="E4953" s="108" t="str">
        <f>_xlfn.XLOOKUP($A4953,'Task3 Baza'!$A$2:$A$1999,'Task3 Baza'!$C$2:$C$1999,"non",0)</f>
        <v>Yevlax</v>
      </c>
      <c r="F4953" s="109" t="str">
        <f t="shared" si="158"/>
        <v>Lənkəran</v>
      </c>
      <c r="G4953" s="110">
        <f t="shared" si="159"/>
        <v>42</v>
      </c>
    </row>
    <row r="4954" spans="1:7" x14ac:dyDescent="0.3">
      <c r="A4954" s="20" t="s">
        <v>542</v>
      </c>
      <c r="B4954" s="102">
        <v>44849</v>
      </c>
      <c r="C4954" s="103">
        <v>0.21</v>
      </c>
      <c r="D4954" s="133">
        <v>9000</v>
      </c>
      <c r="E4954" s="108" t="str">
        <f>_xlfn.XLOOKUP($A4954,'Task3 Baza'!$A$2:$A$1999,'Task3 Baza'!$C$2:$C$1999,"non",0)</f>
        <v>Xaçmaz</v>
      </c>
      <c r="F4954" s="109" t="str">
        <f t="shared" si="158"/>
        <v>Sumqayıt</v>
      </c>
      <c r="G4954" s="110">
        <f t="shared" si="159"/>
        <v>50</v>
      </c>
    </row>
    <row r="4955" spans="1:7" x14ac:dyDescent="0.3">
      <c r="A4955" s="20" t="s">
        <v>991</v>
      </c>
      <c r="B4955" s="102">
        <v>43668</v>
      </c>
      <c r="C4955" s="103">
        <v>0.15</v>
      </c>
      <c r="D4955" s="133">
        <v>5400</v>
      </c>
      <c r="E4955" s="108" t="str">
        <f>_xlfn.XLOOKUP($A4955,'Task3 Baza'!$A$2:$A$1999,'Task3 Baza'!$C$2:$C$1999,"non",0)</f>
        <v>Sabirabad</v>
      </c>
      <c r="F4955" s="109" t="str">
        <f t="shared" si="158"/>
        <v>Gəncə</v>
      </c>
      <c r="G4955" s="110">
        <f t="shared" si="159"/>
        <v>20</v>
      </c>
    </row>
    <row r="4956" spans="1:7" x14ac:dyDescent="0.3">
      <c r="A4956" s="20" t="s">
        <v>606</v>
      </c>
      <c r="B4956" s="102">
        <v>43754</v>
      </c>
      <c r="C4956" s="103">
        <v>0.16</v>
      </c>
      <c r="D4956" s="133">
        <v>5800</v>
      </c>
      <c r="E4956" s="108" t="str">
        <f>_xlfn.XLOOKUP($A4956,'Task3 Baza'!$A$2:$A$1999,'Task3 Baza'!$C$2:$C$1999,"non",0)</f>
        <v>Şəki</v>
      </c>
      <c r="F4956" s="109" t="str">
        <f t="shared" si="158"/>
        <v>Lənkəran</v>
      </c>
      <c r="G4956" s="110">
        <f t="shared" si="159"/>
        <v>42</v>
      </c>
    </row>
    <row r="4957" spans="1:7" x14ac:dyDescent="0.3">
      <c r="A4957" s="20" t="s">
        <v>264</v>
      </c>
      <c r="B4957" s="102">
        <v>44221</v>
      </c>
      <c r="C4957" s="103">
        <v>0.2</v>
      </c>
      <c r="D4957" s="133">
        <v>2900</v>
      </c>
      <c r="E4957" s="108" t="str">
        <f>_xlfn.XLOOKUP($A4957,'Task3 Baza'!$A$2:$A$1999,'Task3 Baza'!$C$2:$C$1999,"non",0)</f>
        <v>Ağcabədi</v>
      </c>
      <c r="F4957" s="109" t="str">
        <f t="shared" si="158"/>
        <v>Bakı</v>
      </c>
      <c r="G4957" s="110">
        <f t="shared" si="159"/>
        <v>10</v>
      </c>
    </row>
    <row r="4958" spans="1:7" x14ac:dyDescent="0.3">
      <c r="A4958" s="20" t="s">
        <v>1639</v>
      </c>
      <c r="B4958" s="102">
        <v>44115</v>
      </c>
      <c r="C4958" s="103">
        <v>0.22</v>
      </c>
      <c r="D4958" s="133">
        <v>10900</v>
      </c>
      <c r="E4958" s="108" t="str">
        <f>_xlfn.XLOOKUP($A4958,'Task3 Baza'!$A$2:$A$1999,'Task3 Baza'!$C$2:$C$1999,"non",0)</f>
        <v>Bərdə</v>
      </c>
      <c r="F4958" s="109" t="str">
        <f t="shared" si="158"/>
        <v>Bakı</v>
      </c>
      <c r="G4958" s="110">
        <f t="shared" si="159"/>
        <v>10</v>
      </c>
    </row>
    <row r="4959" spans="1:7" x14ac:dyDescent="0.3">
      <c r="A4959" s="20" t="s">
        <v>1510</v>
      </c>
      <c r="B4959" s="102">
        <v>44452</v>
      </c>
      <c r="C4959" s="103">
        <v>0.18</v>
      </c>
      <c r="D4959" s="133">
        <v>3100</v>
      </c>
      <c r="E4959" s="108" t="str">
        <f>_xlfn.XLOOKUP($A4959,'Task3 Baza'!$A$2:$A$1999,'Task3 Baza'!$C$2:$C$1999,"non",0)</f>
        <v>Bərdə</v>
      </c>
      <c r="F4959" s="109" t="str">
        <f t="shared" si="158"/>
        <v>Bakı</v>
      </c>
      <c r="G4959" s="110">
        <f t="shared" si="159"/>
        <v>10</v>
      </c>
    </row>
    <row r="4960" spans="1:7" x14ac:dyDescent="0.3">
      <c r="A4960" s="20" t="s">
        <v>1524</v>
      </c>
      <c r="B4960" s="102">
        <v>44620</v>
      </c>
      <c r="C4960" s="103">
        <v>0.16</v>
      </c>
      <c r="D4960" s="133">
        <v>2100</v>
      </c>
      <c r="E4960" s="108" t="str">
        <f>_xlfn.XLOOKUP($A4960,'Task3 Baza'!$A$2:$A$1999,'Task3 Baza'!$C$2:$C$1999,"non",0)</f>
        <v>Qobustan</v>
      </c>
      <c r="F4960" s="109" t="str">
        <f t="shared" si="158"/>
        <v>Gəncə</v>
      </c>
      <c r="G4960" s="110">
        <f t="shared" si="159"/>
        <v>20</v>
      </c>
    </row>
    <row r="4961" spans="1:7" x14ac:dyDescent="0.3">
      <c r="A4961" s="20" t="s">
        <v>914</v>
      </c>
      <c r="B4961" s="102">
        <v>44116</v>
      </c>
      <c r="C4961" s="103">
        <v>0.18</v>
      </c>
      <c r="D4961" s="133">
        <v>6000</v>
      </c>
      <c r="E4961" s="108" t="str">
        <f>_xlfn.XLOOKUP($A4961,'Task3 Baza'!$A$2:$A$1999,'Task3 Baza'!$C$2:$C$1999,"non",0)</f>
        <v>Ağstafa</v>
      </c>
      <c r="F4961" s="109" t="str">
        <f t="shared" si="158"/>
        <v>Bakı</v>
      </c>
      <c r="G4961" s="110">
        <f t="shared" si="159"/>
        <v>10</v>
      </c>
    </row>
    <row r="4962" spans="1:7" x14ac:dyDescent="0.3">
      <c r="A4962" s="20" t="s">
        <v>1513</v>
      </c>
      <c r="B4962" s="102">
        <v>43518</v>
      </c>
      <c r="C4962" s="103">
        <v>0.22</v>
      </c>
      <c r="D4962" s="133">
        <v>11000</v>
      </c>
      <c r="E4962" s="108" t="str">
        <f>_xlfn.XLOOKUP($A4962,'Task3 Baza'!$A$2:$A$1999,'Task3 Baza'!$C$2:$C$1999,"non",0)</f>
        <v>Sumqayıt</v>
      </c>
      <c r="F4962" s="109" t="str">
        <f t="shared" si="158"/>
        <v>Gəncə</v>
      </c>
      <c r="G4962" s="110">
        <f t="shared" si="159"/>
        <v>20</v>
      </c>
    </row>
    <row r="4963" spans="1:7" x14ac:dyDescent="0.3">
      <c r="A4963" s="20" t="s">
        <v>712</v>
      </c>
      <c r="B4963" s="102">
        <v>44233</v>
      </c>
      <c r="C4963" s="103">
        <v>0.14000000000000001</v>
      </c>
      <c r="D4963" s="133">
        <v>10200</v>
      </c>
      <c r="E4963" s="108" t="str">
        <f>_xlfn.XLOOKUP($A4963,'Task3 Baza'!$A$2:$A$1999,'Task3 Baza'!$C$2:$C$1999,"non",0)</f>
        <v>Qax</v>
      </c>
      <c r="F4963" s="109" t="str">
        <f t="shared" si="158"/>
        <v>Sumqayıt</v>
      </c>
      <c r="G4963" s="110">
        <f t="shared" si="159"/>
        <v>50</v>
      </c>
    </row>
    <row r="4964" spans="1:7" x14ac:dyDescent="0.3">
      <c r="A4964" s="20" t="s">
        <v>1604</v>
      </c>
      <c r="B4964" s="102">
        <v>44283</v>
      </c>
      <c r="C4964" s="103">
        <v>0.22</v>
      </c>
      <c r="D4964" s="133">
        <v>3600</v>
      </c>
      <c r="E4964" s="108" t="str">
        <f>_xlfn.XLOOKUP($A4964,'Task3 Baza'!$A$2:$A$1999,'Task3 Baza'!$C$2:$C$1999,"non",0)</f>
        <v>Lerik</v>
      </c>
      <c r="F4964" s="109" t="str">
        <f t="shared" si="158"/>
        <v>Gəncə</v>
      </c>
      <c r="G4964" s="110">
        <f t="shared" si="159"/>
        <v>20</v>
      </c>
    </row>
    <row r="4965" spans="1:7" x14ac:dyDescent="0.3">
      <c r="A4965" s="20" t="s">
        <v>1643</v>
      </c>
      <c r="B4965" s="102">
        <v>43906</v>
      </c>
      <c r="C4965" s="103">
        <v>0.22</v>
      </c>
      <c r="D4965" s="133">
        <v>1900</v>
      </c>
      <c r="E4965" s="108" t="str">
        <f>_xlfn.XLOOKUP($A4965,'Task3 Baza'!$A$2:$A$1999,'Task3 Baza'!$C$2:$C$1999,"non",0)</f>
        <v>Zəngilan</v>
      </c>
      <c r="F4965" s="109" t="str">
        <f t="shared" si="158"/>
        <v>Lənkəran</v>
      </c>
      <c r="G4965" s="110">
        <f t="shared" si="159"/>
        <v>42</v>
      </c>
    </row>
    <row r="4966" spans="1:7" x14ac:dyDescent="0.3">
      <c r="A4966" s="20" t="s">
        <v>1966</v>
      </c>
      <c r="B4966" s="102">
        <v>44211</v>
      </c>
      <c r="C4966" s="103">
        <v>0.23</v>
      </c>
      <c r="D4966" s="133">
        <v>11300</v>
      </c>
      <c r="E4966" s="108" t="str">
        <f>_xlfn.XLOOKUP($A4966,'Task3 Baza'!$A$2:$A$1999,'Task3 Baza'!$C$2:$C$1999,"non",0)</f>
        <v>Yevlax</v>
      </c>
      <c r="F4966" s="109" t="str">
        <f t="shared" si="158"/>
        <v>Lənkəran</v>
      </c>
      <c r="G4966" s="110">
        <f t="shared" si="159"/>
        <v>42</v>
      </c>
    </row>
    <row r="4967" spans="1:7" x14ac:dyDescent="0.3">
      <c r="A4967" s="20" t="s">
        <v>1758</v>
      </c>
      <c r="B4967" s="102">
        <v>44680</v>
      </c>
      <c r="C4967" s="103">
        <v>0.14000000000000001</v>
      </c>
      <c r="D4967" s="133">
        <v>2400</v>
      </c>
      <c r="E4967" s="108" t="str">
        <f>_xlfn.XLOOKUP($A4967,'Task3 Baza'!$A$2:$A$1999,'Task3 Baza'!$C$2:$C$1999,"non",0)</f>
        <v>Ağcabədi</v>
      </c>
      <c r="F4967" s="109" t="str">
        <f t="shared" si="158"/>
        <v>Bakı</v>
      </c>
      <c r="G4967" s="110">
        <f t="shared" si="159"/>
        <v>10</v>
      </c>
    </row>
    <row r="4968" spans="1:7" x14ac:dyDescent="0.3">
      <c r="A4968" s="20" t="s">
        <v>1937</v>
      </c>
      <c r="B4968" s="102">
        <v>44762</v>
      </c>
      <c r="C4968" s="103">
        <v>0.24</v>
      </c>
      <c r="D4968" s="133">
        <v>3800</v>
      </c>
      <c r="E4968" s="108" t="str">
        <f>_xlfn.XLOOKUP($A4968,'Task3 Baza'!$A$2:$A$1999,'Task3 Baza'!$C$2:$C$1999,"non",0)</f>
        <v>Qobustan</v>
      </c>
      <c r="F4968" s="109" t="str">
        <f t="shared" si="158"/>
        <v>Gəncə</v>
      </c>
      <c r="G4968" s="110">
        <f t="shared" si="159"/>
        <v>20</v>
      </c>
    </row>
    <row r="4969" spans="1:7" x14ac:dyDescent="0.3">
      <c r="A4969" s="20" t="s">
        <v>1123</v>
      </c>
      <c r="B4969" s="102">
        <v>43708</v>
      </c>
      <c r="C4969" s="103">
        <v>0.16</v>
      </c>
      <c r="D4969" s="133">
        <v>6500</v>
      </c>
      <c r="E4969" s="108" t="str">
        <f>_xlfn.XLOOKUP($A4969,'Task3 Baza'!$A$2:$A$1999,'Task3 Baza'!$C$2:$C$1999,"non",0)</f>
        <v>Ağstafa</v>
      </c>
      <c r="F4969" s="109" t="str">
        <f t="shared" si="158"/>
        <v>Bakı</v>
      </c>
      <c r="G4969" s="110">
        <f t="shared" si="159"/>
        <v>10</v>
      </c>
    </row>
    <row r="4970" spans="1:7" x14ac:dyDescent="0.3">
      <c r="A4970" s="20" t="s">
        <v>1869</v>
      </c>
      <c r="B4970" s="102">
        <v>43808</v>
      </c>
      <c r="C4970" s="103">
        <v>0.15</v>
      </c>
      <c r="D4970" s="133">
        <v>9300</v>
      </c>
      <c r="E4970" s="108" t="str">
        <f>_xlfn.XLOOKUP($A4970,'Task3 Baza'!$A$2:$A$1999,'Task3 Baza'!$C$2:$C$1999,"non",0)</f>
        <v>Gədəbəy</v>
      </c>
      <c r="F4970" s="109" t="str">
        <f t="shared" si="158"/>
        <v>Sumqayıt</v>
      </c>
      <c r="G4970" s="110">
        <f t="shared" si="159"/>
        <v>50</v>
      </c>
    </row>
    <row r="4971" spans="1:7" x14ac:dyDescent="0.3">
      <c r="A4971" s="20" t="s">
        <v>1272</v>
      </c>
      <c r="B4971" s="102">
        <v>44261</v>
      </c>
      <c r="C4971" s="103">
        <v>0.21</v>
      </c>
      <c r="D4971" s="133">
        <v>6000</v>
      </c>
      <c r="E4971" s="108" t="str">
        <f>_xlfn.XLOOKUP($A4971,'Task3 Baza'!$A$2:$A$1999,'Task3 Baza'!$C$2:$C$1999,"non",0)</f>
        <v>Cəbrayıl</v>
      </c>
      <c r="F4971" s="109" t="str">
        <f t="shared" si="158"/>
        <v>Bakı</v>
      </c>
      <c r="G4971" s="110">
        <f t="shared" si="159"/>
        <v>10</v>
      </c>
    </row>
    <row r="4972" spans="1:7" x14ac:dyDescent="0.3">
      <c r="A4972" s="20" t="s">
        <v>647</v>
      </c>
      <c r="B4972" s="102">
        <v>44080</v>
      </c>
      <c r="C4972" s="103">
        <v>0.2</v>
      </c>
      <c r="D4972" s="133">
        <v>4000</v>
      </c>
      <c r="E4972" s="108" t="str">
        <f>_xlfn.XLOOKUP($A4972,'Task3 Baza'!$A$2:$A$1999,'Task3 Baza'!$C$2:$C$1999,"non",0)</f>
        <v>Beyləqan</v>
      </c>
      <c r="F4972" s="109" t="str">
        <f t="shared" si="158"/>
        <v>Bakı</v>
      </c>
      <c r="G4972" s="110">
        <f t="shared" si="159"/>
        <v>10</v>
      </c>
    </row>
    <row r="4973" spans="1:7" x14ac:dyDescent="0.3">
      <c r="A4973" s="20" t="s">
        <v>1494</v>
      </c>
      <c r="B4973" s="102">
        <v>44468</v>
      </c>
      <c r="C4973" s="103">
        <v>0.14000000000000001</v>
      </c>
      <c r="D4973" s="133">
        <v>12000</v>
      </c>
      <c r="E4973" s="108" t="str">
        <f>_xlfn.XLOOKUP($A4973,'Task3 Baza'!$A$2:$A$1999,'Task3 Baza'!$C$2:$C$1999,"non",0)</f>
        <v>Kürdəmir</v>
      </c>
      <c r="F4973" s="109" t="str">
        <f t="shared" si="158"/>
        <v>Sumqayıt</v>
      </c>
      <c r="G4973" s="110">
        <f t="shared" si="159"/>
        <v>50</v>
      </c>
    </row>
    <row r="4974" spans="1:7" x14ac:dyDescent="0.3">
      <c r="A4974" s="20" t="s">
        <v>1395</v>
      </c>
      <c r="B4974" s="102">
        <v>44070</v>
      </c>
      <c r="C4974" s="103">
        <v>0.15</v>
      </c>
      <c r="D4974" s="133">
        <v>5800</v>
      </c>
      <c r="E4974" s="108" t="str">
        <f>_xlfn.XLOOKUP($A4974,'Task3 Baza'!$A$2:$A$1999,'Task3 Baza'!$C$2:$C$1999,"non",0)</f>
        <v>Gədəbəy</v>
      </c>
      <c r="F4974" s="109" t="str">
        <f t="shared" si="158"/>
        <v>Sumqayıt</v>
      </c>
      <c r="G4974" s="110">
        <f t="shared" si="159"/>
        <v>50</v>
      </c>
    </row>
    <row r="4975" spans="1:7" x14ac:dyDescent="0.3">
      <c r="A4975" s="20" t="s">
        <v>1333</v>
      </c>
      <c r="B4975" s="102">
        <v>44097</v>
      </c>
      <c r="C4975" s="103">
        <v>0.19</v>
      </c>
      <c r="D4975" s="133">
        <v>2700</v>
      </c>
      <c r="E4975" s="108" t="str">
        <f>_xlfn.XLOOKUP($A4975,'Task3 Baza'!$A$2:$A$1999,'Task3 Baza'!$C$2:$C$1999,"non",0)</f>
        <v>Ağcabədi</v>
      </c>
      <c r="F4975" s="109" t="str">
        <f t="shared" si="158"/>
        <v>Bakı</v>
      </c>
      <c r="G4975" s="110">
        <f t="shared" si="159"/>
        <v>10</v>
      </c>
    </row>
    <row r="4976" spans="1:7" x14ac:dyDescent="0.3">
      <c r="A4976" s="20" t="s">
        <v>1497</v>
      </c>
      <c r="B4976" s="102">
        <v>44700</v>
      </c>
      <c r="C4976" s="103">
        <v>0.16</v>
      </c>
      <c r="D4976" s="133">
        <v>5500</v>
      </c>
      <c r="E4976" s="108" t="str">
        <f>_xlfn.XLOOKUP($A4976,'Task3 Baza'!$A$2:$A$1999,'Task3 Baza'!$C$2:$C$1999,"non",0)</f>
        <v>Lənkəran</v>
      </c>
      <c r="F4976" s="109" t="str">
        <f t="shared" si="158"/>
        <v>Gəncə</v>
      </c>
      <c r="G4976" s="110">
        <f t="shared" si="159"/>
        <v>20</v>
      </c>
    </row>
    <row r="4977" spans="1:7" x14ac:dyDescent="0.3">
      <c r="A4977" s="20" t="s">
        <v>405</v>
      </c>
      <c r="B4977" s="102">
        <v>44823</v>
      </c>
      <c r="C4977" s="103">
        <v>0.23</v>
      </c>
      <c r="D4977" s="133">
        <v>8500</v>
      </c>
      <c r="E4977" s="108" t="str">
        <f>_xlfn.XLOOKUP($A4977,'Task3 Baza'!$A$2:$A$1999,'Task3 Baza'!$C$2:$C$1999,"non",0)</f>
        <v>Göygöl</v>
      </c>
      <c r="F4977" s="109" t="str">
        <f t="shared" si="158"/>
        <v>Sumqayıt</v>
      </c>
      <c r="G4977" s="110">
        <f t="shared" si="159"/>
        <v>50</v>
      </c>
    </row>
    <row r="4978" spans="1:7" x14ac:dyDescent="0.3">
      <c r="A4978" s="20" t="s">
        <v>968</v>
      </c>
      <c r="B4978" s="102">
        <v>44690</v>
      </c>
      <c r="C4978" s="103">
        <v>0.16</v>
      </c>
      <c r="D4978" s="133">
        <v>9000</v>
      </c>
      <c r="E4978" s="108" t="str">
        <f>_xlfn.XLOOKUP($A4978,'Task3 Baza'!$A$2:$A$1999,'Task3 Baza'!$C$2:$C$1999,"non",0)</f>
        <v>Şamaxı</v>
      </c>
      <c r="F4978" s="109" t="str">
        <f t="shared" si="158"/>
        <v>Lənkəran</v>
      </c>
      <c r="G4978" s="110">
        <f t="shared" si="159"/>
        <v>42</v>
      </c>
    </row>
    <row r="4979" spans="1:7" x14ac:dyDescent="0.3">
      <c r="A4979" s="20" t="s">
        <v>674</v>
      </c>
      <c r="B4979" s="102">
        <v>44036</v>
      </c>
      <c r="C4979" s="103">
        <v>0.14000000000000001</v>
      </c>
      <c r="D4979" s="133">
        <v>11400</v>
      </c>
      <c r="E4979" s="108" t="str">
        <f>_xlfn.XLOOKUP($A4979,'Task3 Baza'!$A$2:$A$1999,'Task3 Baza'!$C$2:$C$1999,"non",0)</f>
        <v>Lerik</v>
      </c>
      <c r="F4979" s="109" t="str">
        <f t="shared" si="158"/>
        <v>Gəncə</v>
      </c>
      <c r="G4979" s="110">
        <f t="shared" si="159"/>
        <v>20</v>
      </c>
    </row>
    <row r="4980" spans="1:7" x14ac:dyDescent="0.3">
      <c r="A4980" s="20" t="s">
        <v>962</v>
      </c>
      <c r="B4980" s="102">
        <v>43766</v>
      </c>
      <c r="C4980" s="103">
        <v>0.18</v>
      </c>
      <c r="D4980" s="133">
        <v>9600</v>
      </c>
      <c r="E4980" s="108" t="str">
        <f>_xlfn.XLOOKUP($A4980,'Task3 Baza'!$A$2:$A$1999,'Task3 Baza'!$C$2:$C$1999,"non",0)</f>
        <v>Hacıqabul</v>
      </c>
      <c r="F4980" s="109" t="str">
        <f t="shared" si="158"/>
        <v>Sumqayıt</v>
      </c>
      <c r="G4980" s="110">
        <f t="shared" si="159"/>
        <v>50</v>
      </c>
    </row>
    <row r="4981" spans="1:7" x14ac:dyDescent="0.3">
      <c r="A4981" s="20" t="s">
        <v>658</v>
      </c>
      <c r="B4981" s="102">
        <v>44676</v>
      </c>
      <c r="C4981" s="103">
        <v>0.22</v>
      </c>
      <c r="D4981" s="133">
        <v>10800</v>
      </c>
      <c r="E4981" s="108" t="str">
        <f>_xlfn.XLOOKUP($A4981,'Task3 Baza'!$A$2:$A$1999,'Task3 Baza'!$C$2:$C$1999,"non",0)</f>
        <v>Yevlax</v>
      </c>
      <c r="F4981" s="109" t="str">
        <f t="shared" si="158"/>
        <v>Lənkəran</v>
      </c>
      <c r="G4981" s="110">
        <f t="shared" si="159"/>
        <v>42</v>
      </c>
    </row>
    <row r="4982" spans="1:7" x14ac:dyDescent="0.3">
      <c r="A4982" s="20" t="s">
        <v>1576</v>
      </c>
      <c r="B4982" s="102">
        <v>44244</v>
      </c>
      <c r="C4982" s="103">
        <v>0.16</v>
      </c>
      <c r="D4982" s="133">
        <v>2300</v>
      </c>
      <c r="E4982" s="108" t="str">
        <f>_xlfn.XLOOKUP($A4982,'Task3 Baza'!$A$2:$A$1999,'Task3 Baza'!$C$2:$C$1999,"non",0)</f>
        <v>Balakən</v>
      </c>
      <c r="F4982" s="109" t="str">
        <f t="shared" si="158"/>
        <v>Bakı</v>
      </c>
      <c r="G4982" s="110">
        <f t="shared" si="159"/>
        <v>10</v>
      </c>
    </row>
    <row r="4983" spans="1:7" x14ac:dyDescent="0.3">
      <c r="A4983" s="20" t="s">
        <v>987</v>
      </c>
      <c r="B4983" s="102">
        <v>43821</v>
      </c>
      <c r="C4983" s="103">
        <v>0.24</v>
      </c>
      <c r="D4983" s="133">
        <v>1000</v>
      </c>
      <c r="E4983" s="108" t="str">
        <f>_xlfn.XLOOKUP($A4983,'Task3 Baza'!$A$2:$A$1999,'Task3 Baza'!$C$2:$C$1999,"non",0)</f>
        <v>Salyan</v>
      </c>
      <c r="F4983" s="109" t="str">
        <f t="shared" si="158"/>
        <v>Gəncə</v>
      </c>
      <c r="G4983" s="110">
        <f t="shared" si="159"/>
        <v>20</v>
      </c>
    </row>
    <row r="4984" spans="1:7" x14ac:dyDescent="0.3">
      <c r="A4984" s="20" t="s">
        <v>438</v>
      </c>
      <c r="B4984" s="102">
        <v>44387</v>
      </c>
      <c r="C4984" s="103">
        <v>0.18</v>
      </c>
      <c r="D4984" s="133">
        <v>4300</v>
      </c>
      <c r="E4984" s="108" t="str">
        <f>_xlfn.XLOOKUP($A4984,'Task3 Baza'!$A$2:$A$1999,'Task3 Baza'!$C$2:$C$1999,"non",0)</f>
        <v>Zərdab</v>
      </c>
      <c r="F4984" s="109" t="str">
        <f t="shared" si="158"/>
        <v>Lənkəran</v>
      </c>
      <c r="G4984" s="110">
        <f t="shared" si="159"/>
        <v>42</v>
      </c>
    </row>
    <row r="4985" spans="1:7" x14ac:dyDescent="0.3">
      <c r="A4985" s="20" t="s">
        <v>1373</v>
      </c>
      <c r="B4985" s="102">
        <v>44645</v>
      </c>
      <c r="C4985" s="103">
        <v>0.23</v>
      </c>
      <c r="D4985" s="133">
        <v>9100</v>
      </c>
      <c r="E4985" s="108" t="str">
        <f>_xlfn.XLOOKUP($A4985,'Task3 Baza'!$A$2:$A$1999,'Task3 Baza'!$C$2:$C$1999,"non",0)</f>
        <v>Gəncə</v>
      </c>
      <c r="F4985" s="109" t="str">
        <f t="shared" si="158"/>
        <v>Sumqayıt</v>
      </c>
      <c r="G4985" s="110">
        <f t="shared" si="159"/>
        <v>50</v>
      </c>
    </row>
    <row r="4986" spans="1:7" x14ac:dyDescent="0.3">
      <c r="A4986" s="20" t="s">
        <v>185</v>
      </c>
      <c r="B4986" s="102">
        <v>43853</v>
      </c>
      <c r="C4986" s="103">
        <v>0.24</v>
      </c>
      <c r="D4986" s="133">
        <v>12400</v>
      </c>
      <c r="E4986" s="108" t="str">
        <f>_xlfn.XLOOKUP($A4986,'Task3 Baza'!$A$2:$A$1999,'Task3 Baza'!$C$2:$C$1999,"non",0)</f>
        <v>Siyəzən</v>
      </c>
      <c r="F4986" s="109" t="str">
        <f t="shared" si="158"/>
        <v>Gəncə</v>
      </c>
      <c r="G4986" s="110">
        <f t="shared" si="159"/>
        <v>20</v>
      </c>
    </row>
    <row r="4987" spans="1:7" x14ac:dyDescent="0.3">
      <c r="A4987" s="20" t="s">
        <v>1798</v>
      </c>
      <c r="B4987" s="102">
        <v>44740</v>
      </c>
      <c r="C4987" s="103">
        <v>0.18</v>
      </c>
      <c r="D4987" s="133">
        <v>6300</v>
      </c>
      <c r="E4987" s="108" t="str">
        <f>_xlfn.XLOOKUP($A4987,'Task3 Baza'!$A$2:$A$1999,'Task3 Baza'!$C$2:$C$1999,"non",0)</f>
        <v>Salyan</v>
      </c>
      <c r="F4987" s="109" t="str">
        <f t="shared" si="158"/>
        <v>Gəncə</v>
      </c>
      <c r="G4987" s="110">
        <f t="shared" si="159"/>
        <v>20</v>
      </c>
    </row>
    <row r="4988" spans="1:7" x14ac:dyDescent="0.3">
      <c r="A4988" s="20" t="s">
        <v>1775</v>
      </c>
      <c r="B4988" s="102">
        <v>44311</v>
      </c>
      <c r="C4988" s="103">
        <v>0.14000000000000001</v>
      </c>
      <c r="D4988" s="133">
        <v>8000</v>
      </c>
      <c r="E4988" s="108" t="str">
        <f>_xlfn.XLOOKUP($A4988,'Task3 Baza'!$A$2:$A$1999,'Task3 Baza'!$C$2:$C$1999,"non",0)</f>
        <v>Füzuli</v>
      </c>
      <c r="F4988" s="109" t="str">
        <f t="shared" si="158"/>
        <v>Sumqayıt</v>
      </c>
      <c r="G4988" s="110">
        <f t="shared" si="159"/>
        <v>50</v>
      </c>
    </row>
    <row r="4989" spans="1:7" x14ac:dyDescent="0.3">
      <c r="A4989" s="20" t="s">
        <v>1678</v>
      </c>
      <c r="B4989" s="102">
        <v>44525</v>
      </c>
      <c r="C4989" s="103">
        <v>0.23</v>
      </c>
      <c r="D4989" s="133">
        <v>2100</v>
      </c>
      <c r="E4989" s="108" t="str">
        <f>_xlfn.XLOOKUP($A4989,'Task3 Baza'!$A$2:$A$1999,'Task3 Baza'!$C$2:$C$1999,"non",0)</f>
        <v>Naftalan</v>
      </c>
      <c r="F4989" s="109" t="str">
        <f t="shared" si="158"/>
        <v>Gəncə</v>
      </c>
      <c r="G4989" s="110">
        <f t="shared" si="159"/>
        <v>20</v>
      </c>
    </row>
    <row r="4990" spans="1:7" x14ac:dyDescent="0.3">
      <c r="A4990" s="20" t="s">
        <v>1015</v>
      </c>
      <c r="B4990" s="102">
        <v>44241</v>
      </c>
      <c r="C4990" s="103">
        <v>0.2</v>
      </c>
      <c r="D4990" s="133">
        <v>5000</v>
      </c>
      <c r="E4990" s="108" t="str">
        <f>_xlfn.XLOOKUP($A4990,'Task3 Baza'!$A$2:$A$1999,'Task3 Baza'!$C$2:$C$1999,"non",0)</f>
        <v>Yardımlı</v>
      </c>
      <c r="F4990" s="109" t="str">
        <f t="shared" si="158"/>
        <v>Lənkəran</v>
      </c>
      <c r="G4990" s="110">
        <f t="shared" si="159"/>
        <v>42</v>
      </c>
    </row>
    <row r="4991" spans="1:7" x14ac:dyDescent="0.3">
      <c r="A4991" s="20" t="s">
        <v>1262</v>
      </c>
      <c r="B4991" s="102">
        <v>43871</v>
      </c>
      <c r="C4991" s="103">
        <v>0.18</v>
      </c>
      <c r="D4991" s="133">
        <v>12800</v>
      </c>
      <c r="E4991" s="108" t="str">
        <f>_xlfn.XLOOKUP($A4991,'Task3 Baza'!$A$2:$A$1999,'Task3 Baza'!$C$2:$C$1999,"non",0)</f>
        <v>Mingəçevir</v>
      </c>
      <c r="F4991" s="109" t="str">
        <f t="shared" si="158"/>
        <v>Gəncə</v>
      </c>
      <c r="G4991" s="110">
        <f t="shared" si="159"/>
        <v>20</v>
      </c>
    </row>
    <row r="4992" spans="1:7" x14ac:dyDescent="0.3">
      <c r="A4992" s="20" t="s">
        <v>966</v>
      </c>
      <c r="B4992" s="102">
        <v>44740</v>
      </c>
      <c r="C4992" s="103">
        <v>0.23</v>
      </c>
      <c r="D4992" s="133">
        <v>10100</v>
      </c>
      <c r="E4992" s="108" t="str">
        <f>_xlfn.XLOOKUP($A4992,'Task3 Baza'!$A$2:$A$1999,'Task3 Baza'!$C$2:$C$1999,"non",0)</f>
        <v>Quba</v>
      </c>
      <c r="F4992" s="109" t="str">
        <f t="shared" si="158"/>
        <v>Gəncə</v>
      </c>
      <c r="G4992" s="110">
        <f t="shared" si="159"/>
        <v>20</v>
      </c>
    </row>
    <row r="4993" spans="1:7" x14ac:dyDescent="0.3">
      <c r="A4993" s="20" t="s">
        <v>525</v>
      </c>
      <c r="B4993" s="102">
        <v>44617</v>
      </c>
      <c r="C4993" s="103">
        <v>0.2</v>
      </c>
      <c r="D4993" s="133">
        <v>8500</v>
      </c>
      <c r="E4993" s="108" t="str">
        <f>_xlfn.XLOOKUP($A4993,'Task3 Baza'!$A$2:$A$1999,'Task3 Baza'!$C$2:$C$1999,"non",0)</f>
        <v>Abşeron</v>
      </c>
      <c r="F4993" s="109" t="str">
        <f t="shared" si="158"/>
        <v>Bakı</v>
      </c>
      <c r="G4993" s="110">
        <f t="shared" si="159"/>
        <v>10</v>
      </c>
    </row>
    <row r="4994" spans="1:7" x14ac:dyDescent="0.3">
      <c r="A4994" s="20" t="s">
        <v>668</v>
      </c>
      <c r="B4994" s="102">
        <v>44212</v>
      </c>
      <c r="C4994" s="103">
        <v>0.15</v>
      </c>
      <c r="D4994" s="133">
        <v>8700</v>
      </c>
      <c r="E4994" s="108" t="str">
        <f>_xlfn.XLOOKUP($A4994,'Task3 Baza'!$A$2:$A$1999,'Task3 Baza'!$C$2:$C$1999,"non",0)</f>
        <v>Qobustan</v>
      </c>
      <c r="F4994" s="109" t="str">
        <f t="shared" ref="F4994:F5057" si="160">VLOOKUP($E4994,$I$3:$K$75,2,0)</f>
        <v>Gəncə</v>
      </c>
      <c r="G4994" s="110">
        <f t="shared" ref="G4994:G5057" si="161">VLOOKUP(VLOOKUP($E4994,$I$3:$J$75,2,0),$L$3:$M$6,2,0)</f>
        <v>20</v>
      </c>
    </row>
    <row r="4995" spans="1:7" x14ac:dyDescent="0.3">
      <c r="A4995" s="20" t="s">
        <v>1967</v>
      </c>
      <c r="B4995" s="102">
        <v>44169</v>
      </c>
      <c r="C4995" s="103">
        <v>0.18</v>
      </c>
      <c r="D4995" s="133">
        <v>7500</v>
      </c>
      <c r="E4995" s="108" t="str">
        <f>_xlfn.XLOOKUP($A4995,'Task3 Baza'!$A$2:$A$1999,'Task3 Baza'!$C$2:$C$1999,"non",0)</f>
        <v>Bərdə</v>
      </c>
      <c r="F4995" s="109" t="str">
        <f t="shared" si="160"/>
        <v>Bakı</v>
      </c>
      <c r="G4995" s="110">
        <f t="shared" si="161"/>
        <v>10</v>
      </c>
    </row>
    <row r="4996" spans="1:7" x14ac:dyDescent="0.3">
      <c r="A4996" s="20" t="s">
        <v>1400</v>
      </c>
      <c r="B4996" s="102">
        <v>44113</v>
      </c>
      <c r="C4996" s="103">
        <v>0.22</v>
      </c>
      <c r="D4996" s="133">
        <v>2600</v>
      </c>
      <c r="E4996" s="108" t="str">
        <f>_xlfn.XLOOKUP($A4996,'Task3 Baza'!$A$2:$A$1999,'Task3 Baza'!$C$2:$C$1999,"non",0)</f>
        <v>Xızı</v>
      </c>
      <c r="F4996" s="109" t="str">
        <f t="shared" si="160"/>
        <v>Sumqayıt</v>
      </c>
      <c r="G4996" s="110">
        <f t="shared" si="161"/>
        <v>50</v>
      </c>
    </row>
    <row r="4997" spans="1:7" x14ac:dyDescent="0.3">
      <c r="A4997" s="20" t="s">
        <v>798</v>
      </c>
      <c r="B4997" s="102">
        <v>43769</v>
      </c>
      <c r="C4997" s="103">
        <v>0.2</v>
      </c>
      <c r="D4997" s="133">
        <v>8300</v>
      </c>
      <c r="E4997" s="108" t="str">
        <f>_xlfn.XLOOKUP($A4997,'Task3 Baza'!$A$2:$A$1999,'Task3 Baza'!$C$2:$C$1999,"non",0)</f>
        <v>Goranboy</v>
      </c>
      <c r="F4997" s="109" t="str">
        <f t="shared" si="160"/>
        <v>Sumqayıt</v>
      </c>
      <c r="G4997" s="110">
        <f t="shared" si="161"/>
        <v>50</v>
      </c>
    </row>
    <row r="4998" spans="1:7" x14ac:dyDescent="0.3">
      <c r="A4998" s="20" t="s">
        <v>512</v>
      </c>
      <c r="B4998" s="102">
        <v>44624</v>
      </c>
      <c r="C4998" s="103">
        <v>0.24</v>
      </c>
      <c r="D4998" s="133">
        <v>3500</v>
      </c>
      <c r="E4998" s="108" t="str">
        <f>_xlfn.XLOOKUP($A4998,'Task3 Baza'!$A$2:$A$1999,'Task3 Baza'!$C$2:$C$1999,"non",0)</f>
        <v>Qəbələ</v>
      </c>
      <c r="F4998" s="109" t="str">
        <f t="shared" si="160"/>
        <v>Sumqayıt</v>
      </c>
      <c r="G4998" s="110">
        <f t="shared" si="161"/>
        <v>50</v>
      </c>
    </row>
    <row r="4999" spans="1:7" x14ac:dyDescent="0.3">
      <c r="A4999" s="20" t="s">
        <v>1812</v>
      </c>
      <c r="B4999" s="102">
        <v>44353</v>
      </c>
      <c r="C4999" s="103">
        <v>0.18</v>
      </c>
      <c r="D4999" s="133">
        <v>11000</v>
      </c>
      <c r="E4999" s="108" t="str">
        <f>_xlfn.XLOOKUP($A4999,'Task3 Baza'!$A$2:$A$1999,'Task3 Baza'!$C$2:$C$1999,"non",0)</f>
        <v>Yevlax</v>
      </c>
      <c r="F4999" s="109" t="str">
        <f t="shared" si="160"/>
        <v>Lənkəran</v>
      </c>
      <c r="G4999" s="110">
        <f t="shared" si="161"/>
        <v>42</v>
      </c>
    </row>
    <row r="5000" spans="1:7" x14ac:dyDescent="0.3">
      <c r="A5000" s="20" t="s">
        <v>160</v>
      </c>
      <c r="B5000" s="102">
        <v>44371</v>
      </c>
      <c r="C5000" s="103">
        <v>0.23</v>
      </c>
      <c r="D5000" s="133">
        <v>8400</v>
      </c>
      <c r="E5000" s="108" t="str">
        <f>_xlfn.XLOOKUP($A5000,'Task3 Baza'!$A$2:$A$1999,'Task3 Baza'!$C$2:$C$1999,"non",0)</f>
        <v>Naftalan</v>
      </c>
      <c r="F5000" s="109" t="str">
        <f t="shared" si="160"/>
        <v>Gəncə</v>
      </c>
      <c r="G5000" s="110">
        <f t="shared" si="161"/>
        <v>20</v>
      </c>
    </row>
    <row r="5001" spans="1:7" x14ac:dyDescent="0.3">
      <c r="A5001" s="20" t="s">
        <v>1933</v>
      </c>
      <c r="B5001" s="102">
        <v>44485</v>
      </c>
      <c r="C5001" s="103">
        <v>0.18</v>
      </c>
      <c r="D5001" s="133">
        <v>1000</v>
      </c>
      <c r="E5001" s="108" t="str">
        <f>_xlfn.XLOOKUP($A5001,'Task3 Baza'!$A$2:$A$1999,'Task3 Baza'!$C$2:$C$1999,"non",0)</f>
        <v>Xızı</v>
      </c>
      <c r="F5001" s="109" t="str">
        <f t="shared" si="160"/>
        <v>Sumqayıt</v>
      </c>
      <c r="G5001" s="110">
        <f t="shared" si="161"/>
        <v>50</v>
      </c>
    </row>
    <row r="5002" spans="1:7" x14ac:dyDescent="0.3">
      <c r="A5002" s="20" t="s">
        <v>794</v>
      </c>
      <c r="B5002" s="102">
        <v>43723</v>
      </c>
      <c r="C5002" s="103">
        <v>0.16</v>
      </c>
      <c r="D5002" s="133">
        <v>3100</v>
      </c>
      <c r="E5002" s="108" t="str">
        <f>_xlfn.XLOOKUP($A5002,'Task3 Baza'!$A$2:$A$1999,'Task3 Baza'!$C$2:$C$1999,"non",0)</f>
        <v>Cəbrayıl</v>
      </c>
      <c r="F5002" s="109" t="str">
        <f t="shared" si="160"/>
        <v>Bakı</v>
      </c>
      <c r="G5002" s="110">
        <f t="shared" si="161"/>
        <v>10</v>
      </c>
    </row>
    <row r="5003" spans="1:7" x14ac:dyDescent="0.3">
      <c r="A5003" s="20" t="s">
        <v>1968</v>
      </c>
      <c r="B5003" s="102">
        <v>43652</v>
      </c>
      <c r="C5003" s="103">
        <v>0.15</v>
      </c>
      <c r="D5003" s="133">
        <v>3600</v>
      </c>
      <c r="E5003" s="108" t="str">
        <f>_xlfn.XLOOKUP($A5003,'Task3 Baza'!$A$2:$A$1999,'Task3 Baza'!$C$2:$C$1999,"non",0)</f>
        <v>Qəbələ</v>
      </c>
      <c r="F5003" s="109" t="str">
        <f t="shared" si="160"/>
        <v>Sumqayıt</v>
      </c>
      <c r="G5003" s="110">
        <f t="shared" si="161"/>
        <v>50</v>
      </c>
    </row>
    <row r="5004" spans="1:7" x14ac:dyDescent="0.3">
      <c r="A5004" s="20" t="s">
        <v>1424</v>
      </c>
      <c r="B5004" s="102">
        <v>43848</v>
      </c>
      <c r="C5004" s="103">
        <v>0.2</v>
      </c>
      <c r="D5004" s="133">
        <v>4300</v>
      </c>
      <c r="E5004" s="108" t="str">
        <f>_xlfn.XLOOKUP($A5004,'Task3 Baza'!$A$2:$A$1999,'Task3 Baza'!$C$2:$C$1999,"non",0)</f>
        <v>İsmayıllı</v>
      </c>
      <c r="F5004" s="109" t="str">
        <f t="shared" si="160"/>
        <v>Sumqayıt</v>
      </c>
      <c r="G5004" s="110">
        <f t="shared" si="161"/>
        <v>50</v>
      </c>
    </row>
    <row r="5005" spans="1:7" x14ac:dyDescent="0.3">
      <c r="A5005" s="20" t="s">
        <v>914</v>
      </c>
      <c r="B5005" s="102">
        <v>44269</v>
      </c>
      <c r="C5005" s="103">
        <v>0.14000000000000001</v>
      </c>
      <c r="D5005" s="133">
        <v>7800</v>
      </c>
      <c r="E5005" s="108" t="str">
        <f>_xlfn.XLOOKUP($A5005,'Task3 Baza'!$A$2:$A$1999,'Task3 Baza'!$C$2:$C$1999,"non",0)</f>
        <v>Ağstafa</v>
      </c>
      <c r="F5005" s="109" t="str">
        <f t="shared" si="160"/>
        <v>Bakı</v>
      </c>
      <c r="G5005" s="110">
        <f t="shared" si="161"/>
        <v>10</v>
      </c>
    </row>
    <row r="5006" spans="1:7" x14ac:dyDescent="0.3">
      <c r="A5006" s="20" t="s">
        <v>1871</v>
      </c>
      <c r="B5006" s="102">
        <v>44512</v>
      </c>
      <c r="C5006" s="103">
        <v>0.15</v>
      </c>
      <c r="D5006" s="133">
        <v>2900</v>
      </c>
      <c r="E5006" s="108" t="str">
        <f>_xlfn.XLOOKUP($A5006,'Task3 Baza'!$A$2:$A$1999,'Task3 Baza'!$C$2:$C$1999,"non",0)</f>
        <v>Ordubad</v>
      </c>
      <c r="F5006" s="109" t="str">
        <f t="shared" si="160"/>
        <v>Gəncə</v>
      </c>
      <c r="G5006" s="110">
        <f t="shared" si="161"/>
        <v>20</v>
      </c>
    </row>
    <row r="5007" spans="1:7" x14ac:dyDescent="0.3">
      <c r="A5007" s="20" t="s">
        <v>1771</v>
      </c>
      <c r="B5007" s="102">
        <v>43839</v>
      </c>
      <c r="C5007" s="103">
        <v>0.19</v>
      </c>
      <c r="D5007" s="133">
        <v>2300</v>
      </c>
      <c r="E5007" s="108" t="str">
        <f>_xlfn.XLOOKUP($A5007,'Task3 Baza'!$A$2:$A$1999,'Task3 Baza'!$C$2:$C$1999,"non",0)</f>
        <v>Culfa</v>
      </c>
      <c r="F5007" s="109" t="str">
        <f t="shared" si="160"/>
        <v>Bakı</v>
      </c>
      <c r="G5007" s="110">
        <f t="shared" si="161"/>
        <v>10</v>
      </c>
    </row>
    <row r="5008" spans="1:7" x14ac:dyDescent="0.3">
      <c r="A5008" s="20" t="s">
        <v>1942</v>
      </c>
      <c r="B5008" s="102">
        <v>44560</v>
      </c>
      <c r="C5008" s="103">
        <v>0.21</v>
      </c>
      <c r="D5008" s="133">
        <v>12200</v>
      </c>
      <c r="E5008" s="108" t="str">
        <f>_xlfn.XLOOKUP($A5008,'Task3 Baza'!$A$2:$A$1999,'Task3 Baza'!$C$2:$C$1999,"non",0)</f>
        <v>Kəngərli</v>
      </c>
      <c r="F5008" s="109" t="str">
        <f t="shared" si="160"/>
        <v>Sumqayıt</v>
      </c>
      <c r="G5008" s="110">
        <f t="shared" si="161"/>
        <v>50</v>
      </c>
    </row>
    <row r="5009" spans="1:7" x14ac:dyDescent="0.3">
      <c r="A5009" s="20" t="s">
        <v>1584</v>
      </c>
      <c r="B5009" s="102">
        <v>44160</v>
      </c>
      <c r="C5009" s="103">
        <v>0.19</v>
      </c>
      <c r="D5009" s="133">
        <v>9900</v>
      </c>
      <c r="E5009" s="108" t="str">
        <f>_xlfn.XLOOKUP($A5009,'Task3 Baza'!$A$2:$A$1999,'Task3 Baza'!$C$2:$C$1999,"non",0)</f>
        <v>Göyçay</v>
      </c>
      <c r="F5009" s="109" t="str">
        <f t="shared" si="160"/>
        <v>Sumqayıt</v>
      </c>
      <c r="G5009" s="110">
        <f t="shared" si="161"/>
        <v>50</v>
      </c>
    </row>
    <row r="5010" spans="1:7" x14ac:dyDescent="0.3">
      <c r="A5010" s="20" t="s">
        <v>1473</v>
      </c>
      <c r="B5010" s="102">
        <v>44069</v>
      </c>
      <c r="C5010" s="103">
        <v>0.22</v>
      </c>
      <c r="D5010" s="133">
        <v>2600</v>
      </c>
      <c r="E5010" s="108" t="str">
        <f>_xlfn.XLOOKUP($A5010,'Task3 Baza'!$A$2:$A$1999,'Task3 Baza'!$C$2:$C$1999,"non",0)</f>
        <v>Kəngərli</v>
      </c>
      <c r="F5010" s="109" t="str">
        <f t="shared" si="160"/>
        <v>Sumqayıt</v>
      </c>
      <c r="G5010" s="110">
        <f t="shared" si="161"/>
        <v>50</v>
      </c>
    </row>
    <row r="5011" spans="1:7" x14ac:dyDescent="0.3">
      <c r="A5011" s="20" t="s">
        <v>1202</v>
      </c>
      <c r="B5011" s="102">
        <v>44299</v>
      </c>
      <c r="C5011" s="103">
        <v>0.18</v>
      </c>
      <c r="D5011" s="133">
        <v>11300</v>
      </c>
      <c r="E5011" s="108" t="str">
        <f>_xlfn.XLOOKUP($A5011,'Task3 Baza'!$A$2:$A$1999,'Task3 Baza'!$C$2:$C$1999,"non",0)</f>
        <v>Xızı</v>
      </c>
      <c r="F5011" s="109" t="str">
        <f t="shared" si="160"/>
        <v>Sumqayıt</v>
      </c>
      <c r="G5011" s="110">
        <f t="shared" si="161"/>
        <v>50</v>
      </c>
    </row>
    <row r="5012" spans="1:7" x14ac:dyDescent="0.3">
      <c r="A5012" s="20" t="s">
        <v>1969</v>
      </c>
      <c r="B5012" s="102">
        <v>44136</v>
      </c>
      <c r="C5012" s="103">
        <v>0.24</v>
      </c>
      <c r="D5012" s="133">
        <v>12500</v>
      </c>
      <c r="E5012" s="108" t="str">
        <f>_xlfn.XLOOKUP($A5012,'Task3 Baza'!$A$2:$A$1999,'Task3 Baza'!$C$2:$C$1999,"non",0)</f>
        <v>Bərdə</v>
      </c>
      <c r="F5012" s="109" t="str">
        <f t="shared" si="160"/>
        <v>Bakı</v>
      </c>
      <c r="G5012" s="110">
        <f t="shared" si="161"/>
        <v>10</v>
      </c>
    </row>
    <row r="5013" spans="1:7" x14ac:dyDescent="0.3">
      <c r="A5013" s="20" t="s">
        <v>1624</v>
      </c>
      <c r="B5013" s="102">
        <v>44379</v>
      </c>
      <c r="C5013" s="103">
        <v>0.16</v>
      </c>
      <c r="D5013" s="133">
        <v>1300</v>
      </c>
      <c r="E5013" s="108" t="str">
        <f>_xlfn.XLOOKUP($A5013,'Task3 Baza'!$A$2:$A$1999,'Task3 Baza'!$C$2:$C$1999,"non",0)</f>
        <v>Qubadlı</v>
      </c>
      <c r="F5013" s="109" t="str">
        <f t="shared" si="160"/>
        <v>Gəncə</v>
      </c>
      <c r="G5013" s="110">
        <f t="shared" si="161"/>
        <v>20</v>
      </c>
    </row>
    <row r="5014" spans="1:7" x14ac:dyDescent="0.3">
      <c r="A5014" s="20" t="s">
        <v>918</v>
      </c>
      <c r="B5014" s="102">
        <v>44297</v>
      </c>
      <c r="C5014" s="103">
        <v>0.18</v>
      </c>
      <c r="D5014" s="133">
        <v>2000</v>
      </c>
      <c r="E5014" s="108" t="str">
        <f>_xlfn.XLOOKUP($A5014,'Task3 Baza'!$A$2:$A$1999,'Task3 Baza'!$C$2:$C$1999,"non",0)</f>
        <v>Saatlı</v>
      </c>
      <c r="F5014" s="109" t="str">
        <f t="shared" si="160"/>
        <v>Gəncə</v>
      </c>
      <c r="G5014" s="110">
        <f t="shared" si="161"/>
        <v>20</v>
      </c>
    </row>
    <row r="5015" spans="1:7" x14ac:dyDescent="0.3">
      <c r="A5015" s="20" t="s">
        <v>824</v>
      </c>
      <c r="B5015" s="102">
        <v>44219</v>
      </c>
      <c r="C5015" s="103">
        <v>0.21</v>
      </c>
      <c r="D5015" s="133">
        <v>10400</v>
      </c>
      <c r="E5015" s="108" t="str">
        <f>_xlfn.XLOOKUP($A5015,'Task3 Baza'!$A$2:$A$1999,'Task3 Baza'!$C$2:$C$1999,"non",0)</f>
        <v>Naxçıvan</v>
      </c>
      <c r="F5015" s="109" t="str">
        <f t="shared" si="160"/>
        <v>Gəncə</v>
      </c>
      <c r="G5015" s="110">
        <f t="shared" si="161"/>
        <v>20</v>
      </c>
    </row>
    <row r="5016" spans="1:7" x14ac:dyDescent="0.3">
      <c r="A5016" s="20" t="s">
        <v>1186</v>
      </c>
      <c r="B5016" s="102">
        <v>44284</v>
      </c>
      <c r="C5016" s="103">
        <v>0.21</v>
      </c>
      <c r="D5016" s="133">
        <v>5000</v>
      </c>
      <c r="E5016" s="108" t="str">
        <f>_xlfn.XLOOKUP($A5016,'Task3 Baza'!$A$2:$A$1999,'Task3 Baza'!$C$2:$C$1999,"non",0)</f>
        <v>Culfa</v>
      </c>
      <c r="F5016" s="109" t="str">
        <f t="shared" si="160"/>
        <v>Bakı</v>
      </c>
      <c r="G5016" s="110">
        <f t="shared" si="161"/>
        <v>10</v>
      </c>
    </row>
    <row r="5017" spans="1:7" x14ac:dyDescent="0.3">
      <c r="A5017" s="20" t="s">
        <v>1547</v>
      </c>
      <c r="B5017" s="102">
        <v>44389</v>
      </c>
      <c r="C5017" s="103">
        <v>0.16</v>
      </c>
      <c r="D5017" s="133">
        <v>7200</v>
      </c>
      <c r="E5017" s="108" t="str">
        <f>_xlfn.XLOOKUP($A5017,'Task3 Baza'!$A$2:$A$1999,'Task3 Baza'!$C$2:$C$1999,"non",0)</f>
        <v>Naxçıvan</v>
      </c>
      <c r="F5017" s="109" t="str">
        <f t="shared" si="160"/>
        <v>Gəncə</v>
      </c>
      <c r="G5017" s="110">
        <f t="shared" si="161"/>
        <v>20</v>
      </c>
    </row>
    <row r="5018" spans="1:7" x14ac:dyDescent="0.3">
      <c r="A5018" s="20" t="s">
        <v>1159</v>
      </c>
      <c r="B5018" s="102">
        <v>43929</v>
      </c>
      <c r="C5018" s="103">
        <v>0.19</v>
      </c>
      <c r="D5018" s="133">
        <v>2200</v>
      </c>
      <c r="E5018" s="108" t="str">
        <f>_xlfn.XLOOKUP($A5018,'Task3 Baza'!$A$2:$A$1999,'Task3 Baza'!$C$2:$C$1999,"non",0)</f>
        <v>Tovuz</v>
      </c>
      <c r="F5018" s="109" t="str">
        <f t="shared" si="160"/>
        <v>Lənkəran</v>
      </c>
      <c r="G5018" s="110">
        <f t="shared" si="161"/>
        <v>42</v>
      </c>
    </row>
    <row r="5019" spans="1:7" x14ac:dyDescent="0.3">
      <c r="A5019" s="20" t="s">
        <v>1624</v>
      </c>
      <c r="B5019" s="102">
        <v>43980</v>
      </c>
      <c r="C5019" s="103">
        <v>0.21</v>
      </c>
      <c r="D5019" s="133">
        <v>9400</v>
      </c>
      <c r="E5019" s="108" t="str">
        <f>_xlfn.XLOOKUP($A5019,'Task3 Baza'!$A$2:$A$1999,'Task3 Baza'!$C$2:$C$1999,"non",0)</f>
        <v>Qubadlı</v>
      </c>
      <c r="F5019" s="109" t="str">
        <f t="shared" si="160"/>
        <v>Gəncə</v>
      </c>
      <c r="G5019" s="110">
        <f t="shared" si="161"/>
        <v>20</v>
      </c>
    </row>
    <row r="5020" spans="1:7" x14ac:dyDescent="0.3">
      <c r="A5020" s="20" t="s">
        <v>1494</v>
      </c>
      <c r="B5020" s="102">
        <v>44278</v>
      </c>
      <c r="C5020" s="103">
        <v>0.2</v>
      </c>
      <c r="D5020" s="133">
        <v>10200</v>
      </c>
      <c r="E5020" s="108" t="str">
        <f>_xlfn.XLOOKUP($A5020,'Task3 Baza'!$A$2:$A$1999,'Task3 Baza'!$C$2:$C$1999,"non",0)</f>
        <v>Kürdəmir</v>
      </c>
      <c r="F5020" s="109" t="str">
        <f t="shared" si="160"/>
        <v>Sumqayıt</v>
      </c>
      <c r="G5020" s="110">
        <f t="shared" si="161"/>
        <v>50</v>
      </c>
    </row>
    <row r="5021" spans="1:7" x14ac:dyDescent="0.3">
      <c r="A5021" s="20" t="s">
        <v>1098</v>
      </c>
      <c r="B5021" s="102">
        <v>43854</v>
      </c>
      <c r="C5021" s="103">
        <v>0.24</v>
      </c>
      <c r="D5021" s="133">
        <v>3800</v>
      </c>
      <c r="E5021" s="108" t="str">
        <f>_xlfn.XLOOKUP($A5021,'Task3 Baza'!$A$2:$A$1999,'Task3 Baza'!$C$2:$C$1999,"non",0)</f>
        <v>Qəbələ</v>
      </c>
      <c r="F5021" s="109" t="str">
        <f t="shared" si="160"/>
        <v>Sumqayıt</v>
      </c>
      <c r="G5021" s="110">
        <f t="shared" si="161"/>
        <v>50</v>
      </c>
    </row>
    <row r="5022" spans="1:7" x14ac:dyDescent="0.3">
      <c r="A5022" s="20" t="s">
        <v>1970</v>
      </c>
      <c r="B5022" s="102">
        <v>44444</v>
      </c>
      <c r="C5022" s="103">
        <v>0.23</v>
      </c>
      <c r="D5022" s="133">
        <v>4800</v>
      </c>
      <c r="E5022" s="108" t="str">
        <f>_xlfn.XLOOKUP($A5022,'Task3 Baza'!$A$2:$A$1999,'Task3 Baza'!$C$2:$C$1999,"non",0)</f>
        <v>Şərur</v>
      </c>
      <c r="F5022" s="109" t="str">
        <f t="shared" si="160"/>
        <v>Lənkəran</v>
      </c>
      <c r="G5022" s="110">
        <f t="shared" si="161"/>
        <v>42</v>
      </c>
    </row>
    <row r="5023" spans="1:7" x14ac:dyDescent="0.3">
      <c r="A5023" s="20" t="s">
        <v>1627</v>
      </c>
      <c r="B5023" s="102">
        <v>44276</v>
      </c>
      <c r="C5023" s="103">
        <v>0.2</v>
      </c>
      <c r="D5023" s="133">
        <v>10900</v>
      </c>
      <c r="E5023" s="108" t="str">
        <f>_xlfn.XLOOKUP($A5023,'Task3 Baza'!$A$2:$A$1999,'Task3 Baza'!$C$2:$C$1999,"non",0)</f>
        <v>Şəmkir</v>
      </c>
      <c r="F5023" s="109" t="str">
        <f t="shared" si="160"/>
        <v>Lənkəran</v>
      </c>
      <c r="G5023" s="110">
        <f t="shared" si="161"/>
        <v>42</v>
      </c>
    </row>
    <row r="5024" spans="1:7" x14ac:dyDescent="0.3">
      <c r="A5024" s="20" t="s">
        <v>1398</v>
      </c>
      <c r="B5024" s="102">
        <v>44160</v>
      </c>
      <c r="C5024" s="103">
        <v>0.24</v>
      </c>
      <c r="D5024" s="133">
        <v>9100</v>
      </c>
      <c r="E5024" s="108" t="str">
        <f>_xlfn.XLOOKUP($A5024,'Task3 Baza'!$A$2:$A$1999,'Task3 Baza'!$C$2:$C$1999,"non",0)</f>
        <v>Abşeron</v>
      </c>
      <c r="F5024" s="109" t="str">
        <f t="shared" si="160"/>
        <v>Bakı</v>
      </c>
      <c r="G5024" s="110">
        <f t="shared" si="161"/>
        <v>10</v>
      </c>
    </row>
    <row r="5025" spans="1:7" x14ac:dyDescent="0.3">
      <c r="A5025" s="20" t="s">
        <v>1971</v>
      </c>
      <c r="B5025" s="102">
        <v>44121</v>
      </c>
      <c r="C5025" s="103">
        <v>0.21</v>
      </c>
      <c r="D5025" s="133">
        <v>3000</v>
      </c>
      <c r="E5025" s="108" t="str">
        <f>_xlfn.XLOOKUP($A5025,'Task3 Baza'!$A$2:$A$1999,'Task3 Baza'!$C$2:$C$1999,"non",0)</f>
        <v>Şamaxı</v>
      </c>
      <c r="F5025" s="109" t="str">
        <f t="shared" si="160"/>
        <v>Lənkəran</v>
      </c>
      <c r="G5025" s="110">
        <f t="shared" si="161"/>
        <v>42</v>
      </c>
    </row>
    <row r="5026" spans="1:7" x14ac:dyDescent="0.3">
      <c r="A5026" s="20" t="s">
        <v>603</v>
      </c>
      <c r="B5026" s="102">
        <v>44796</v>
      </c>
      <c r="C5026" s="103">
        <v>0.14000000000000001</v>
      </c>
      <c r="D5026" s="133">
        <v>2800</v>
      </c>
      <c r="E5026" s="108" t="str">
        <f>_xlfn.XLOOKUP($A5026,'Task3 Baza'!$A$2:$A$1999,'Task3 Baza'!$C$2:$C$1999,"non",0)</f>
        <v>Yardımlı</v>
      </c>
      <c r="F5026" s="109" t="str">
        <f t="shared" si="160"/>
        <v>Lənkəran</v>
      </c>
      <c r="G5026" s="110">
        <f t="shared" si="161"/>
        <v>42</v>
      </c>
    </row>
    <row r="5027" spans="1:7" x14ac:dyDescent="0.3">
      <c r="A5027" s="20" t="s">
        <v>236</v>
      </c>
      <c r="B5027" s="102">
        <v>43751</v>
      </c>
      <c r="C5027" s="103">
        <v>0.16</v>
      </c>
      <c r="D5027" s="133">
        <v>12700</v>
      </c>
      <c r="E5027" s="108" t="str">
        <f>_xlfn.XLOOKUP($A5027,'Task3 Baza'!$A$2:$A$1999,'Task3 Baza'!$C$2:$C$1999,"non",0)</f>
        <v>Saatlı</v>
      </c>
      <c r="F5027" s="109" t="str">
        <f t="shared" si="160"/>
        <v>Gəncə</v>
      </c>
      <c r="G5027" s="110">
        <f t="shared" si="161"/>
        <v>20</v>
      </c>
    </row>
    <row r="5028" spans="1:7" x14ac:dyDescent="0.3">
      <c r="A5028" s="20" t="s">
        <v>307</v>
      </c>
      <c r="B5028" s="102">
        <v>44355</v>
      </c>
      <c r="C5028" s="103">
        <v>0.22</v>
      </c>
      <c r="D5028" s="133">
        <v>10400</v>
      </c>
      <c r="E5028" s="108" t="str">
        <f>_xlfn.XLOOKUP($A5028,'Task3 Baza'!$A$2:$A$1999,'Task3 Baza'!$C$2:$C$1999,"non",0)</f>
        <v>Biləsuvar</v>
      </c>
      <c r="F5028" s="109" t="str">
        <f t="shared" si="160"/>
        <v>Bakı</v>
      </c>
      <c r="G5028" s="110">
        <f t="shared" si="161"/>
        <v>10</v>
      </c>
    </row>
    <row r="5029" spans="1:7" x14ac:dyDescent="0.3">
      <c r="A5029" s="20" t="s">
        <v>1428</v>
      </c>
      <c r="B5029" s="102">
        <v>43926</v>
      </c>
      <c r="C5029" s="103">
        <v>0.15</v>
      </c>
      <c r="D5029" s="133">
        <v>12700</v>
      </c>
      <c r="E5029" s="108" t="str">
        <f>_xlfn.XLOOKUP($A5029,'Task3 Baza'!$A$2:$A$1999,'Task3 Baza'!$C$2:$C$1999,"non",0)</f>
        <v>Beyləqan</v>
      </c>
      <c r="F5029" s="109" t="str">
        <f t="shared" si="160"/>
        <v>Bakı</v>
      </c>
      <c r="G5029" s="110">
        <f t="shared" si="161"/>
        <v>10</v>
      </c>
    </row>
    <row r="5030" spans="1:7" x14ac:dyDescent="0.3">
      <c r="A5030" s="20" t="s">
        <v>1933</v>
      </c>
      <c r="B5030" s="102">
        <v>44509</v>
      </c>
      <c r="C5030" s="103">
        <v>0.14000000000000001</v>
      </c>
      <c r="D5030" s="133">
        <v>8400</v>
      </c>
      <c r="E5030" s="108" t="str">
        <f>_xlfn.XLOOKUP($A5030,'Task3 Baza'!$A$2:$A$1999,'Task3 Baza'!$C$2:$C$1999,"non",0)</f>
        <v>Xızı</v>
      </c>
      <c r="F5030" s="109" t="str">
        <f t="shared" si="160"/>
        <v>Sumqayıt</v>
      </c>
      <c r="G5030" s="110">
        <f t="shared" si="161"/>
        <v>50</v>
      </c>
    </row>
    <row r="5031" spans="1:7" x14ac:dyDescent="0.3">
      <c r="A5031" s="20" t="s">
        <v>1696</v>
      </c>
      <c r="B5031" s="102">
        <v>44471</v>
      </c>
      <c r="C5031" s="103">
        <v>0.16</v>
      </c>
      <c r="D5031" s="133">
        <v>7400</v>
      </c>
      <c r="E5031" s="108" t="str">
        <f>_xlfn.XLOOKUP($A5031,'Task3 Baza'!$A$2:$A$1999,'Task3 Baza'!$C$2:$C$1999,"non",0)</f>
        <v>Lerik</v>
      </c>
      <c r="F5031" s="109" t="str">
        <f t="shared" si="160"/>
        <v>Gəncə</v>
      </c>
      <c r="G5031" s="110">
        <f t="shared" si="161"/>
        <v>20</v>
      </c>
    </row>
    <row r="5032" spans="1:7" x14ac:dyDescent="0.3">
      <c r="A5032" s="20" t="s">
        <v>647</v>
      </c>
      <c r="B5032" s="102">
        <v>44531</v>
      </c>
      <c r="C5032" s="103">
        <v>0.19</v>
      </c>
      <c r="D5032" s="133">
        <v>7900</v>
      </c>
      <c r="E5032" s="108" t="str">
        <f>_xlfn.XLOOKUP($A5032,'Task3 Baza'!$A$2:$A$1999,'Task3 Baza'!$C$2:$C$1999,"non",0)</f>
        <v>Beyləqan</v>
      </c>
      <c r="F5032" s="109" t="str">
        <f t="shared" si="160"/>
        <v>Bakı</v>
      </c>
      <c r="G5032" s="110">
        <f t="shared" si="161"/>
        <v>10</v>
      </c>
    </row>
    <row r="5033" spans="1:7" x14ac:dyDescent="0.3">
      <c r="A5033" s="20" t="s">
        <v>775</v>
      </c>
      <c r="B5033" s="102">
        <v>44426</v>
      </c>
      <c r="C5033" s="103">
        <v>0.22</v>
      </c>
      <c r="D5033" s="133">
        <v>3700</v>
      </c>
      <c r="E5033" s="108" t="str">
        <f>_xlfn.XLOOKUP($A5033,'Task3 Baza'!$A$2:$A$1999,'Task3 Baza'!$C$2:$C$1999,"non",0)</f>
        <v>Qusar</v>
      </c>
      <c r="F5033" s="109" t="str">
        <f t="shared" si="160"/>
        <v>Gəncə</v>
      </c>
      <c r="G5033" s="110">
        <f t="shared" si="161"/>
        <v>20</v>
      </c>
    </row>
    <row r="5034" spans="1:7" x14ac:dyDescent="0.3">
      <c r="A5034" s="20" t="s">
        <v>1365</v>
      </c>
      <c r="B5034" s="102">
        <v>44257</v>
      </c>
      <c r="C5034" s="103">
        <v>0.21</v>
      </c>
      <c r="D5034" s="133">
        <v>5400</v>
      </c>
      <c r="E5034" s="108" t="str">
        <f>_xlfn.XLOOKUP($A5034,'Task3 Baza'!$A$2:$A$1999,'Task3 Baza'!$C$2:$C$1999,"non",0)</f>
        <v>Ağcabədi</v>
      </c>
      <c r="F5034" s="109" t="str">
        <f t="shared" si="160"/>
        <v>Bakı</v>
      </c>
      <c r="G5034" s="110">
        <f t="shared" si="161"/>
        <v>10</v>
      </c>
    </row>
    <row r="5035" spans="1:7" x14ac:dyDescent="0.3">
      <c r="A5035" s="20" t="s">
        <v>1161</v>
      </c>
      <c r="B5035" s="102">
        <v>43990</v>
      </c>
      <c r="C5035" s="103">
        <v>0.2</v>
      </c>
      <c r="D5035" s="133">
        <v>3800</v>
      </c>
      <c r="E5035" s="108" t="str">
        <f>_xlfn.XLOOKUP($A5035,'Task3 Baza'!$A$2:$A$1999,'Task3 Baza'!$C$2:$C$1999,"non",0)</f>
        <v>Gəncə</v>
      </c>
      <c r="F5035" s="109" t="str">
        <f t="shared" si="160"/>
        <v>Sumqayıt</v>
      </c>
      <c r="G5035" s="110">
        <f t="shared" si="161"/>
        <v>50</v>
      </c>
    </row>
    <row r="5036" spans="1:7" x14ac:dyDescent="0.3">
      <c r="A5036" s="20" t="s">
        <v>1059</v>
      </c>
      <c r="B5036" s="102">
        <v>44142</v>
      </c>
      <c r="C5036" s="103">
        <v>0.16</v>
      </c>
      <c r="D5036" s="133">
        <v>10900</v>
      </c>
      <c r="E5036" s="108" t="str">
        <f>_xlfn.XLOOKUP($A5036,'Task3 Baza'!$A$2:$A$1999,'Task3 Baza'!$C$2:$C$1999,"non",0)</f>
        <v>Samux</v>
      </c>
      <c r="F5036" s="109" t="str">
        <f t="shared" si="160"/>
        <v>Gəncə</v>
      </c>
      <c r="G5036" s="110">
        <f t="shared" si="161"/>
        <v>20</v>
      </c>
    </row>
    <row r="5037" spans="1:7" x14ac:dyDescent="0.3">
      <c r="A5037" s="20" t="s">
        <v>1735</v>
      </c>
      <c r="B5037" s="102">
        <v>43632</v>
      </c>
      <c r="C5037" s="103">
        <v>0.2</v>
      </c>
      <c r="D5037" s="133">
        <v>5400</v>
      </c>
      <c r="E5037" s="108" t="str">
        <f>_xlfn.XLOOKUP($A5037,'Task3 Baza'!$A$2:$A$1999,'Task3 Baza'!$C$2:$C$1999,"non",0)</f>
        <v>İmişli</v>
      </c>
      <c r="F5037" s="109" t="str">
        <f t="shared" si="160"/>
        <v>Sumqayıt</v>
      </c>
      <c r="G5037" s="110">
        <f t="shared" si="161"/>
        <v>50</v>
      </c>
    </row>
    <row r="5038" spans="1:7" x14ac:dyDescent="0.3">
      <c r="A5038" s="20" t="s">
        <v>1352</v>
      </c>
      <c r="B5038" s="102">
        <v>44121</v>
      </c>
      <c r="C5038" s="103">
        <v>0.16</v>
      </c>
      <c r="D5038" s="133">
        <v>8000</v>
      </c>
      <c r="E5038" s="108" t="str">
        <f>_xlfn.XLOOKUP($A5038,'Task3 Baza'!$A$2:$A$1999,'Task3 Baza'!$C$2:$C$1999,"non",0)</f>
        <v>Balakən</v>
      </c>
      <c r="F5038" s="109" t="str">
        <f t="shared" si="160"/>
        <v>Bakı</v>
      </c>
      <c r="G5038" s="110">
        <f t="shared" si="161"/>
        <v>10</v>
      </c>
    </row>
    <row r="5039" spans="1:7" x14ac:dyDescent="0.3">
      <c r="A5039" s="20" t="s">
        <v>1609</v>
      </c>
      <c r="B5039" s="102">
        <v>43593</v>
      </c>
      <c r="C5039" s="103">
        <v>0.24</v>
      </c>
      <c r="D5039" s="133">
        <v>3000</v>
      </c>
      <c r="E5039" s="108" t="str">
        <f>_xlfn.XLOOKUP($A5039,'Task3 Baza'!$A$2:$A$1999,'Task3 Baza'!$C$2:$C$1999,"non",0)</f>
        <v>Şabran</v>
      </c>
      <c r="F5039" s="109" t="str">
        <f t="shared" si="160"/>
        <v>Gəncə</v>
      </c>
      <c r="G5039" s="110">
        <f t="shared" si="161"/>
        <v>20</v>
      </c>
    </row>
    <row r="5040" spans="1:7" x14ac:dyDescent="0.3">
      <c r="A5040" s="20" t="s">
        <v>176</v>
      </c>
      <c r="B5040" s="102">
        <v>44209</v>
      </c>
      <c r="C5040" s="103">
        <v>0.23</v>
      </c>
      <c r="D5040" s="133">
        <v>12200</v>
      </c>
      <c r="E5040" s="108" t="str">
        <f>_xlfn.XLOOKUP($A5040,'Task3 Baza'!$A$2:$A$1999,'Task3 Baza'!$C$2:$C$1999,"non",0)</f>
        <v>Neftçala</v>
      </c>
      <c r="F5040" s="109" t="str">
        <f t="shared" si="160"/>
        <v>Gəncə</v>
      </c>
      <c r="G5040" s="110">
        <f t="shared" si="161"/>
        <v>20</v>
      </c>
    </row>
    <row r="5041" spans="1:7" x14ac:dyDescent="0.3">
      <c r="A5041" s="20" t="s">
        <v>719</v>
      </c>
      <c r="B5041" s="102">
        <v>44243</v>
      </c>
      <c r="C5041" s="103">
        <v>0.21</v>
      </c>
      <c r="D5041" s="133">
        <v>2500</v>
      </c>
      <c r="E5041" s="108" t="str">
        <f>_xlfn.XLOOKUP($A5041,'Task3 Baza'!$A$2:$A$1999,'Task3 Baza'!$C$2:$C$1999,"non",0)</f>
        <v>Gədəbəy</v>
      </c>
      <c r="F5041" s="109" t="str">
        <f t="shared" si="160"/>
        <v>Sumqayıt</v>
      </c>
      <c r="G5041" s="110">
        <f t="shared" si="161"/>
        <v>50</v>
      </c>
    </row>
    <row r="5042" spans="1:7" x14ac:dyDescent="0.3">
      <c r="A5042" s="20" t="s">
        <v>1045</v>
      </c>
      <c r="B5042" s="102">
        <v>44096</v>
      </c>
      <c r="C5042" s="103">
        <v>0.24</v>
      </c>
      <c r="D5042" s="133">
        <v>2500</v>
      </c>
      <c r="E5042" s="108" t="str">
        <f>_xlfn.XLOOKUP($A5042,'Task3 Baza'!$A$2:$A$1999,'Task3 Baza'!$C$2:$C$1999,"non",0)</f>
        <v>Şuşa</v>
      </c>
      <c r="F5042" s="109" t="str">
        <f t="shared" si="160"/>
        <v>Lənkəran</v>
      </c>
      <c r="G5042" s="110">
        <f t="shared" si="161"/>
        <v>42</v>
      </c>
    </row>
    <row r="5043" spans="1:7" x14ac:dyDescent="0.3">
      <c r="A5043" s="20" t="s">
        <v>455</v>
      </c>
      <c r="B5043" s="102">
        <v>43987</v>
      </c>
      <c r="C5043" s="103">
        <v>0.14000000000000001</v>
      </c>
      <c r="D5043" s="133">
        <v>12100</v>
      </c>
      <c r="E5043" s="108" t="str">
        <f>_xlfn.XLOOKUP($A5043,'Task3 Baza'!$A$2:$A$1999,'Task3 Baza'!$C$2:$C$1999,"non",0)</f>
        <v>Sədərək</v>
      </c>
      <c r="F5043" s="109" t="str">
        <f t="shared" si="160"/>
        <v>Gəncə</v>
      </c>
      <c r="G5043" s="110">
        <f t="shared" si="161"/>
        <v>20</v>
      </c>
    </row>
    <row r="5044" spans="1:7" x14ac:dyDescent="0.3">
      <c r="A5044" s="20" t="s">
        <v>844</v>
      </c>
      <c r="B5044" s="102">
        <v>44054</v>
      </c>
      <c r="C5044" s="103">
        <v>0.15</v>
      </c>
      <c r="D5044" s="133">
        <v>1500</v>
      </c>
      <c r="E5044" s="108" t="str">
        <f>_xlfn.XLOOKUP($A5044,'Task3 Baza'!$A$2:$A$1999,'Task3 Baza'!$C$2:$C$1999,"non",0)</f>
        <v>Daşkəsən</v>
      </c>
      <c r="F5044" s="109" t="str">
        <f t="shared" si="160"/>
        <v>Bakı</v>
      </c>
      <c r="G5044" s="110">
        <f t="shared" si="161"/>
        <v>10</v>
      </c>
    </row>
    <row r="5045" spans="1:7" x14ac:dyDescent="0.3">
      <c r="A5045" s="20" t="s">
        <v>666</v>
      </c>
      <c r="B5045" s="102">
        <v>44629</v>
      </c>
      <c r="C5045" s="103">
        <v>0.21</v>
      </c>
      <c r="D5045" s="133">
        <v>8700</v>
      </c>
      <c r="E5045" s="108" t="str">
        <f>_xlfn.XLOOKUP($A5045,'Task3 Baza'!$A$2:$A$1999,'Task3 Baza'!$C$2:$C$1999,"non",0)</f>
        <v>Cəbrayıl</v>
      </c>
      <c r="F5045" s="109" t="str">
        <f t="shared" si="160"/>
        <v>Bakı</v>
      </c>
      <c r="G5045" s="110">
        <f t="shared" si="161"/>
        <v>10</v>
      </c>
    </row>
    <row r="5046" spans="1:7" x14ac:dyDescent="0.3">
      <c r="A5046" s="20" t="s">
        <v>1791</v>
      </c>
      <c r="B5046" s="102">
        <v>44334</v>
      </c>
      <c r="C5046" s="103">
        <v>0.16</v>
      </c>
      <c r="D5046" s="133">
        <v>12100</v>
      </c>
      <c r="E5046" s="108" t="str">
        <f>_xlfn.XLOOKUP($A5046,'Task3 Baza'!$A$2:$A$1999,'Task3 Baza'!$C$2:$C$1999,"non",0)</f>
        <v>Füzuli</v>
      </c>
      <c r="F5046" s="109" t="str">
        <f t="shared" si="160"/>
        <v>Sumqayıt</v>
      </c>
      <c r="G5046" s="110">
        <f t="shared" si="161"/>
        <v>50</v>
      </c>
    </row>
    <row r="5047" spans="1:7" x14ac:dyDescent="0.3">
      <c r="A5047" s="20" t="s">
        <v>1744</v>
      </c>
      <c r="B5047" s="102">
        <v>44275</v>
      </c>
      <c r="C5047" s="103">
        <v>0.15</v>
      </c>
      <c r="D5047" s="133">
        <v>2900</v>
      </c>
      <c r="E5047" s="108" t="str">
        <f>_xlfn.XLOOKUP($A5047,'Task3 Baza'!$A$2:$A$1999,'Task3 Baza'!$C$2:$C$1999,"non",0)</f>
        <v>Sabirabad</v>
      </c>
      <c r="F5047" s="109" t="str">
        <f t="shared" si="160"/>
        <v>Gəncə</v>
      </c>
      <c r="G5047" s="110">
        <f t="shared" si="161"/>
        <v>20</v>
      </c>
    </row>
    <row r="5048" spans="1:7" x14ac:dyDescent="0.3">
      <c r="A5048" s="20" t="s">
        <v>1780</v>
      </c>
      <c r="B5048" s="102">
        <v>43572</v>
      </c>
      <c r="C5048" s="103">
        <v>0.21</v>
      </c>
      <c r="D5048" s="133">
        <v>6500</v>
      </c>
      <c r="E5048" s="108" t="str">
        <f>_xlfn.XLOOKUP($A5048,'Task3 Baza'!$A$2:$A$1999,'Task3 Baza'!$C$2:$C$1999,"non",0)</f>
        <v>Füzuli</v>
      </c>
      <c r="F5048" s="109" t="str">
        <f t="shared" si="160"/>
        <v>Sumqayıt</v>
      </c>
      <c r="G5048" s="110">
        <f t="shared" si="161"/>
        <v>50</v>
      </c>
    </row>
    <row r="5049" spans="1:7" x14ac:dyDescent="0.3">
      <c r="A5049" s="20" t="s">
        <v>793</v>
      </c>
      <c r="B5049" s="102">
        <v>44377</v>
      </c>
      <c r="C5049" s="103">
        <v>0.24</v>
      </c>
      <c r="D5049" s="133">
        <v>7800</v>
      </c>
      <c r="E5049" s="108" t="str">
        <f>_xlfn.XLOOKUP($A5049,'Task3 Baza'!$A$2:$A$1999,'Task3 Baza'!$C$2:$C$1999,"non",0)</f>
        <v>Daşkəsən</v>
      </c>
      <c r="F5049" s="109" t="str">
        <f t="shared" si="160"/>
        <v>Bakı</v>
      </c>
      <c r="G5049" s="110">
        <f t="shared" si="161"/>
        <v>10</v>
      </c>
    </row>
    <row r="5050" spans="1:7" x14ac:dyDescent="0.3">
      <c r="A5050" s="20" t="s">
        <v>269</v>
      </c>
      <c r="B5050" s="102">
        <v>43751</v>
      </c>
      <c r="C5050" s="103">
        <v>0.19</v>
      </c>
      <c r="D5050" s="133">
        <v>1200</v>
      </c>
      <c r="E5050" s="108" t="str">
        <f>_xlfn.XLOOKUP($A5050,'Task3 Baza'!$A$2:$A$1999,'Task3 Baza'!$C$2:$C$1999,"non",0)</f>
        <v>Xocalı</v>
      </c>
      <c r="F5050" s="109" t="str">
        <f t="shared" si="160"/>
        <v>Sumqayıt</v>
      </c>
      <c r="G5050" s="110">
        <f t="shared" si="161"/>
        <v>50</v>
      </c>
    </row>
    <row r="5051" spans="1:7" x14ac:dyDescent="0.3">
      <c r="A5051" s="20" t="s">
        <v>1972</v>
      </c>
      <c r="B5051" s="102">
        <v>44230</v>
      </c>
      <c r="C5051" s="103">
        <v>0.23</v>
      </c>
      <c r="D5051" s="133">
        <v>6500</v>
      </c>
      <c r="E5051" s="108" t="str">
        <f>_xlfn.XLOOKUP($A5051,'Task3 Baza'!$A$2:$A$1999,'Task3 Baza'!$C$2:$C$1999,"non",0)</f>
        <v>Siyəzən</v>
      </c>
      <c r="F5051" s="109" t="str">
        <f t="shared" si="160"/>
        <v>Gəncə</v>
      </c>
      <c r="G5051" s="110">
        <f t="shared" si="161"/>
        <v>20</v>
      </c>
    </row>
    <row r="5052" spans="1:7" x14ac:dyDescent="0.3">
      <c r="A5052" s="20" t="s">
        <v>824</v>
      </c>
      <c r="B5052" s="102">
        <v>44374</v>
      </c>
      <c r="C5052" s="103">
        <v>0.17</v>
      </c>
      <c r="D5052" s="133">
        <v>2300</v>
      </c>
      <c r="E5052" s="108" t="str">
        <f>_xlfn.XLOOKUP($A5052,'Task3 Baza'!$A$2:$A$1999,'Task3 Baza'!$C$2:$C$1999,"non",0)</f>
        <v>Naxçıvan</v>
      </c>
      <c r="F5052" s="109" t="str">
        <f t="shared" si="160"/>
        <v>Gəncə</v>
      </c>
      <c r="G5052" s="110">
        <f t="shared" si="161"/>
        <v>20</v>
      </c>
    </row>
    <row r="5053" spans="1:7" x14ac:dyDescent="0.3">
      <c r="A5053" s="20" t="s">
        <v>805</v>
      </c>
      <c r="B5053" s="102">
        <v>43836</v>
      </c>
      <c r="C5053" s="103">
        <v>0.14000000000000001</v>
      </c>
      <c r="D5053" s="133">
        <v>5300</v>
      </c>
      <c r="E5053" s="108" t="str">
        <f>_xlfn.XLOOKUP($A5053,'Task3 Baza'!$A$2:$A$1999,'Task3 Baza'!$C$2:$C$1999,"non",0)</f>
        <v>Yevlax</v>
      </c>
      <c r="F5053" s="109" t="str">
        <f t="shared" si="160"/>
        <v>Lənkəran</v>
      </c>
      <c r="G5053" s="110">
        <f t="shared" si="161"/>
        <v>42</v>
      </c>
    </row>
    <row r="5054" spans="1:7" x14ac:dyDescent="0.3">
      <c r="A5054" s="20" t="s">
        <v>1885</v>
      </c>
      <c r="B5054" s="102">
        <v>43894</v>
      </c>
      <c r="C5054" s="103">
        <v>0.17</v>
      </c>
      <c r="D5054" s="133">
        <v>8200</v>
      </c>
      <c r="E5054" s="108" t="str">
        <f>_xlfn.XLOOKUP($A5054,'Task3 Baza'!$A$2:$A$1999,'Task3 Baza'!$C$2:$C$1999,"non",0)</f>
        <v>Bərdə</v>
      </c>
      <c r="F5054" s="109" t="str">
        <f t="shared" si="160"/>
        <v>Bakı</v>
      </c>
      <c r="G5054" s="110">
        <f t="shared" si="161"/>
        <v>10</v>
      </c>
    </row>
    <row r="5055" spans="1:7" x14ac:dyDescent="0.3">
      <c r="A5055" s="20" t="s">
        <v>1973</v>
      </c>
      <c r="B5055" s="102">
        <v>44296</v>
      </c>
      <c r="C5055" s="103">
        <v>0.16</v>
      </c>
      <c r="D5055" s="133">
        <v>12600</v>
      </c>
      <c r="E5055" s="108" t="str">
        <f>_xlfn.XLOOKUP($A5055,'Task3 Baza'!$A$2:$A$1999,'Task3 Baza'!$C$2:$C$1999,"non",0)</f>
        <v>Tovuz</v>
      </c>
      <c r="F5055" s="109" t="str">
        <f t="shared" si="160"/>
        <v>Lənkəran</v>
      </c>
      <c r="G5055" s="110">
        <f t="shared" si="161"/>
        <v>42</v>
      </c>
    </row>
    <row r="5056" spans="1:7" x14ac:dyDescent="0.3">
      <c r="A5056" s="20" t="s">
        <v>1638</v>
      </c>
      <c r="B5056" s="102">
        <v>44217</v>
      </c>
      <c r="C5056" s="103">
        <v>0.24</v>
      </c>
      <c r="D5056" s="133">
        <v>13000</v>
      </c>
      <c r="E5056" s="108" t="str">
        <f>_xlfn.XLOOKUP($A5056,'Task3 Baza'!$A$2:$A$1999,'Task3 Baza'!$C$2:$C$1999,"non",0)</f>
        <v>Qubadlı</v>
      </c>
      <c r="F5056" s="109" t="str">
        <f t="shared" si="160"/>
        <v>Gəncə</v>
      </c>
      <c r="G5056" s="110">
        <f t="shared" si="161"/>
        <v>20</v>
      </c>
    </row>
    <row r="5057" spans="1:7" x14ac:dyDescent="0.3">
      <c r="A5057" s="20" t="s">
        <v>927</v>
      </c>
      <c r="B5057" s="102">
        <v>44393</v>
      </c>
      <c r="C5057" s="103">
        <v>0.23</v>
      </c>
      <c r="D5057" s="133">
        <v>7100</v>
      </c>
      <c r="E5057" s="108" t="str">
        <f>_xlfn.XLOOKUP($A5057,'Task3 Baza'!$A$2:$A$1999,'Task3 Baza'!$C$2:$C$1999,"non",0)</f>
        <v>Ağdam</v>
      </c>
      <c r="F5057" s="109" t="str">
        <f t="shared" si="160"/>
        <v>Bakı</v>
      </c>
      <c r="G5057" s="110">
        <f t="shared" si="161"/>
        <v>10</v>
      </c>
    </row>
    <row r="5058" spans="1:7" x14ac:dyDescent="0.3">
      <c r="A5058" s="20" t="s">
        <v>1222</v>
      </c>
      <c r="B5058" s="102">
        <v>43923</v>
      </c>
      <c r="C5058" s="103">
        <v>0.23</v>
      </c>
      <c r="D5058" s="133">
        <v>10100</v>
      </c>
      <c r="E5058" s="108" t="str">
        <f>_xlfn.XLOOKUP($A5058,'Task3 Baza'!$A$2:$A$1999,'Task3 Baza'!$C$2:$C$1999,"non",0)</f>
        <v>Şabran</v>
      </c>
      <c r="F5058" s="109" t="str">
        <f t="shared" ref="F5058:F5121" si="162">VLOOKUP($E5058,$I$3:$K$75,2,0)</f>
        <v>Gəncə</v>
      </c>
      <c r="G5058" s="110">
        <f t="shared" ref="G5058:G5121" si="163">VLOOKUP(VLOOKUP($E5058,$I$3:$J$75,2,0),$L$3:$M$6,2,0)</f>
        <v>20</v>
      </c>
    </row>
    <row r="5059" spans="1:7" x14ac:dyDescent="0.3">
      <c r="A5059" s="20" t="s">
        <v>1840</v>
      </c>
      <c r="B5059" s="102">
        <v>44264</v>
      </c>
      <c r="C5059" s="103">
        <v>0.19</v>
      </c>
      <c r="D5059" s="133">
        <v>6900</v>
      </c>
      <c r="E5059" s="108" t="str">
        <f>_xlfn.XLOOKUP($A5059,'Task3 Baza'!$A$2:$A$1999,'Task3 Baza'!$C$2:$C$1999,"non",0)</f>
        <v>Ağdam</v>
      </c>
      <c r="F5059" s="109" t="str">
        <f t="shared" si="162"/>
        <v>Bakı</v>
      </c>
      <c r="G5059" s="110">
        <f t="shared" si="163"/>
        <v>10</v>
      </c>
    </row>
    <row r="5060" spans="1:7" x14ac:dyDescent="0.3">
      <c r="A5060" s="20" t="s">
        <v>1716</v>
      </c>
      <c r="B5060" s="102">
        <v>44561</v>
      </c>
      <c r="C5060" s="103">
        <v>0.18</v>
      </c>
      <c r="D5060" s="133">
        <v>10000</v>
      </c>
      <c r="E5060" s="108" t="str">
        <f>_xlfn.XLOOKUP($A5060,'Task3 Baza'!$A$2:$A$1999,'Task3 Baza'!$C$2:$C$1999,"non",0)</f>
        <v>Oğuz</v>
      </c>
      <c r="F5060" s="109" t="str">
        <f t="shared" si="162"/>
        <v>Gəncə</v>
      </c>
      <c r="G5060" s="110">
        <f t="shared" si="163"/>
        <v>20</v>
      </c>
    </row>
    <row r="5061" spans="1:7" x14ac:dyDescent="0.3">
      <c r="A5061" s="20" t="s">
        <v>1213</v>
      </c>
      <c r="B5061" s="102">
        <v>44420</v>
      </c>
      <c r="C5061" s="103">
        <v>0.2</v>
      </c>
      <c r="D5061" s="133">
        <v>5000</v>
      </c>
      <c r="E5061" s="108" t="str">
        <f>_xlfn.XLOOKUP($A5061,'Task3 Baza'!$A$2:$A$1999,'Task3 Baza'!$C$2:$C$1999,"non",0)</f>
        <v>Babək</v>
      </c>
      <c r="F5061" s="109" t="str">
        <f t="shared" si="162"/>
        <v>Bakı</v>
      </c>
      <c r="G5061" s="110">
        <f t="shared" si="163"/>
        <v>10</v>
      </c>
    </row>
    <row r="5062" spans="1:7" x14ac:dyDescent="0.3">
      <c r="A5062" s="20" t="s">
        <v>1974</v>
      </c>
      <c r="B5062" s="102">
        <v>43701</v>
      </c>
      <c r="C5062" s="103">
        <v>0.17</v>
      </c>
      <c r="D5062" s="133">
        <v>2000</v>
      </c>
      <c r="E5062" s="108" t="str">
        <f>_xlfn.XLOOKUP($A5062,'Task3 Baza'!$A$2:$A$1999,'Task3 Baza'!$C$2:$C$1999,"non",0)</f>
        <v>Cəlilabad</v>
      </c>
      <c r="F5062" s="109" t="str">
        <f t="shared" si="162"/>
        <v>Bakı</v>
      </c>
      <c r="G5062" s="110">
        <f t="shared" si="163"/>
        <v>10</v>
      </c>
    </row>
    <row r="5063" spans="1:7" x14ac:dyDescent="0.3">
      <c r="A5063" s="20" t="s">
        <v>1468</v>
      </c>
      <c r="B5063" s="102">
        <v>44592</v>
      </c>
      <c r="C5063" s="103">
        <v>0.21</v>
      </c>
      <c r="D5063" s="133">
        <v>1300</v>
      </c>
      <c r="E5063" s="108" t="str">
        <f>_xlfn.XLOOKUP($A5063,'Task3 Baza'!$A$2:$A$1999,'Task3 Baza'!$C$2:$C$1999,"non",0)</f>
        <v>Kürdəmir</v>
      </c>
      <c r="F5063" s="109" t="str">
        <f t="shared" si="162"/>
        <v>Sumqayıt</v>
      </c>
      <c r="G5063" s="110">
        <f t="shared" si="163"/>
        <v>50</v>
      </c>
    </row>
    <row r="5064" spans="1:7" x14ac:dyDescent="0.3">
      <c r="A5064" s="20" t="s">
        <v>705</v>
      </c>
      <c r="B5064" s="102">
        <v>44480</v>
      </c>
      <c r="C5064" s="103">
        <v>0.23</v>
      </c>
      <c r="D5064" s="133">
        <v>11700</v>
      </c>
      <c r="E5064" s="108" t="str">
        <f>_xlfn.XLOOKUP($A5064,'Task3 Baza'!$A$2:$A$1999,'Task3 Baza'!$C$2:$C$1999,"non",0)</f>
        <v>Qobustan</v>
      </c>
      <c r="F5064" s="109" t="str">
        <f t="shared" si="162"/>
        <v>Gəncə</v>
      </c>
      <c r="G5064" s="110">
        <f t="shared" si="163"/>
        <v>20</v>
      </c>
    </row>
    <row r="5065" spans="1:7" x14ac:dyDescent="0.3">
      <c r="A5065" s="20" t="s">
        <v>173</v>
      </c>
      <c r="B5065" s="102">
        <v>44211</v>
      </c>
      <c r="C5065" s="103">
        <v>0.18</v>
      </c>
      <c r="D5065" s="133">
        <v>11400</v>
      </c>
      <c r="E5065" s="108" t="str">
        <f>_xlfn.XLOOKUP($A5065,'Task3 Baza'!$A$2:$A$1999,'Task3 Baza'!$C$2:$C$1999,"non",0)</f>
        <v>Cəbrayıl</v>
      </c>
      <c r="F5065" s="109" t="str">
        <f t="shared" si="162"/>
        <v>Bakı</v>
      </c>
      <c r="G5065" s="110">
        <f t="shared" si="163"/>
        <v>10</v>
      </c>
    </row>
    <row r="5066" spans="1:7" x14ac:dyDescent="0.3">
      <c r="A5066" s="20" t="s">
        <v>1258</v>
      </c>
      <c r="B5066" s="102">
        <v>44174</v>
      </c>
      <c r="C5066" s="103">
        <v>0.23</v>
      </c>
      <c r="D5066" s="133">
        <v>1400</v>
      </c>
      <c r="E5066" s="108" t="str">
        <f>_xlfn.XLOOKUP($A5066,'Task3 Baza'!$A$2:$A$1999,'Task3 Baza'!$C$2:$C$1999,"non",0)</f>
        <v>Zəngilan</v>
      </c>
      <c r="F5066" s="109" t="str">
        <f t="shared" si="162"/>
        <v>Lənkəran</v>
      </c>
      <c r="G5066" s="110">
        <f t="shared" si="163"/>
        <v>42</v>
      </c>
    </row>
    <row r="5067" spans="1:7" x14ac:dyDescent="0.3">
      <c r="A5067" s="20" t="s">
        <v>1975</v>
      </c>
      <c r="B5067" s="102">
        <v>44379</v>
      </c>
      <c r="C5067" s="103">
        <v>0.24</v>
      </c>
      <c r="D5067" s="133">
        <v>5800</v>
      </c>
      <c r="E5067" s="108" t="str">
        <f>_xlfn.XLOOKUP($A5067,'Task3 Baza'!$A$2:$A$1999,'Task3 Baza'!$C$2:$C$1999,"non",0)</f>
        <v>Naxçıvan</v>
      </c>
      <c r="F5067" s="109" t="str">
        <f t="shared" si="162"/>
        <v>Gəncə</v>
      </c>
      <c r="G5067" s="110">
        <f t="shared" si="163"/>
        <v>20</v>
      </c>
    </row>
    <row r="5068" spans="1:7" x14ac:dyDescent="0.3">
      <c r="A5068" s="20" t="s">
        <v>861</v>
      </c>
      <c r="B5068" s="102">
        <v>44036</v>
      </c>
      <c r="C5068" s="103">
        <v>0.22</v>
      </c>
      <c r="D5068" s="133">
        <v>8100</v>
      </c>
      <c r="E5068" s="108" t="str">
        <f>_xlfn.XLOOKUP($A5068,'Task3 Baza'!$A$2:$A$1999,'Task3 Baza'!$C$2:$C$1999,"non",0)</f>
        <v>Lerik</v>
      </c>
      <c r="F5068" s="109" t="str">
        <f t="shared" si="162"/>
        <v>Gəncə</v>
      </c>
      <c r="G5068" s="110">
        <f t="shared" si="163"/>
        <v>20</v>
      </c>
    </row>
    <row r="5069" spans="1:7" x14ac:dyDescent="0.3">
      <c r="A5069" s="20" t="s">
        <v>626</v>
      </c>
      <c r="B5069" s="102">
        <v>44206</v>
      </c>
      <c r="C5069" s="103">
        <v>0.24</v>
      </c>
      <c r="D5069" s="133">
        <v>5500</v>
      </c>
      <c r="E5069" s="108" t="str">
        <f>_xlfn.XLOOKUP($A5069,'Task3 Baza'!$A$2:$A$1999,'Task3 Baza'!$C$2:$C$1999,"non",0)</f>
        <v>Yardımlı</v>
      </c>
      <c r="F5069" s="109" t="str">
        <f t="shared" si="162"/>
        <v>Lənkəran</v>
      </c>
      <c r="G5069" s="110">
        <f t="shared" si="163"/>
        <v>42</v>
      </c>
    </row>
    <row r="5070" spans="1:7" x14ac:dyDescent="0.3">
      <c r="A5070" s="20" t="s">
        <v>513</v>
      </c>
      <c r="B5070" s="102">
        <v>44153</v>
      </c>
      <c r="C5070" s="103">
        <v>0.22</v>
      </c>
      <c r="D5070" s="133">
        <v>10800</v>
      </c>
      <c r="E5070" s="108" t="str">
        <f>_xlfn.XLOOKUP($A5070,'Task3 Baza'!$A$2:$A$1999,'Task3 Baza'!$C$2:$C$1999,"non",0)</f>
        <v>Goranboy</v>
      </c>
      <c r="F5070" s="109" t="str">
        <f t="shared" si="162"/>
        <v>Sumqayıt</v>
      </c>
      <c r="G5070" s="110">
        <f t="shared" si="163"/>
        <v>50</v>
      </c>
    </row>
    <row r="5071" spans="1:7" x14ac:dyDescent="0.3">
      <c r="A5071" s="20" t="s">
        <v>1093</v>
      </c>
      <c r="B5071" s="102">
        <v>44124</v>
      </c>
      <c r="C5071" s="103">
        <v>0.18</v>
      </c>
      <c r="D5071" s="133">
        <v>9500</v>
      </c>
      <c r="E5071" s="108" t="str">
        <f>_xlfn.XLOOKUP($A5071,'Task3 Baza'!$A$2:$A$1999,'Task3 Baza'!$C$2:$C$1999,"non",0)</f>
        <v>Göygöl</v>
      </c>
      <c r="F5071" s="109" t="str">
        <f t="shared" si="162"/>
        <v>Sumqayıt</v>
      </c>
      <c r="G5071" s="110">
        <f t="shared" si="163"/>
        <v>50</v>
      </c>
    </row>
    <row r="5072" spans="1:7" x14ac:dyDescent="0.3">
      <c r="A5072" s="20" t="s">
        <v>1571</v>
      </c>
      <c r="B5072" s="102">
        <v>44781</v>
      </c>
      <c r="C5072" s="103">
        <v>0.21</v>
      </c>
      <c r="D5072" s="133">
        <v>8800</v>
      </c>
      <c r="E5072" s="108" t="str">
        <f>_xlfn.XLOOKUP($A5072,'Task3 Baza'!$A$2:$A$1999,'Task3 Baza'!$C$2:$C$1999,"non",0)</f>
        <v>Qobustan</v>
      </c>
      <c r="F5072" s="109" t="str">
        <f t="shared" si="162"/>
        <v>Gəncə</v>
      </c>
      <c r="G5072" s="110">
        <f t="shared" si="163"/>
        <v>20</v>
      </c>
    </row>
    <row r="5073" spans="1:7" x14ac:dyDescent="0.3">
      <c r="A5073" s="20" t="s">
        <v>1188</v>
      </c>
      <c r="B5073" s="102">
        <v>44156</v>
      </c>
      <c r="C5073" s="103">
        <v>0.22</v>
      </c>
      <c r="D5073" s="133">
        <v>7200</v>
      </c>
      <c r="E5073" s="108" t="str">
        <f>_xlfn.XLOOKUP($A5073,'Task3 Baza'!$A$2:$A$1999,'Task3 Baza'!$C$2:$C$1999,"non",0)</f>
        <v>Abşeron</v>
      </c>
      <c r="F5073" s="109" t="str">
        <f t="shared" si="162"/>
        <v>Bakı</v>
      </c>
      <c r="G5073" s="110">
        <f t="shared" si="163"/>
        <v>10</v>
      </c>
    </row>
    <row r="5074" spans="1:7" x14ac:dyDescent="0.3">
      <c r="A5074" s="20" t="s">
        <v>1972</v>
      </c>
      <c r="B5074" s="102">
        <v>43842</v>
      </c>
      <c r="C5074" s="103">
        <v>0.19</v>
      </c>
      <c r="D5074" s="133">
        <v>5800</v>
      </c>
      <c r="E5074" s="108" t="str">
        <f>_xlfn.XLOOKUP($A5074,'Task3 Baza'!$A$2:$A$1999,'Task3 Baza'!$C$2:$C$1999,"non",0)</f>
        <v>Siyəzən</v>
      </c>
      <c r="F5074" s="109" t="str">
        <f t="shared" si="162"/>
        <v>Gəncə</v>
      </c>
      <c r="G5074" s="110">
        <f t="shared" si="163"/>
        <v>20</v>
      </c>
    </row>
    <row r="5075" spans="1:7" x14ac:dyDescent="0.3">
      <c r="A5075" s="20" t="s">
        <v>938</v>
      </c>
      <c r="B5075" s="102">
        <v>44486</v>
      </c>
      <c r="C5075" s="103">
        <v>0.22</v>
      </c>
      <c r="D5075" s="133">
        <v>3500</v>
      </c>
      <c r="E5075" s="108" t="str">
        <f>_xlfn.XLOOKUP($A5075,'Task3 Baza'!$A$2:$A$1999,'Task3 Baza'!$C$2:$C$1999,"non",0)</f>
        <v>Sumqayıt</v>
      </c>
      <c r="F5075" s="109" t="str">
        <f t="shared" si="162"/>
        <v>Gəncə</v>
      </c>
      <c r="G5075" s="110">
        <f t="shared" si="163"/>
        <v>20</v>
      </c>
    </row>
    <row r="5076" spans="1:7" x14ac:dyDescent="0.3">
      <c r="A5076" s="20" t="s">
        <v>639</v>
      </c>
      <c r="B5076" s="102">
        <v>44138</v>
      </c>
      <c r="C5076" s="103">
        <v>0.17</v>
      </c>
      <c r="D5076" s="133">
        <v>5800</v>
      </c>
      <c r="E5076" s="108" t="str">
        <f>_xlfn.XLOOKUP($A5076,'Task3 Baza'!$A$2:$A$1999,'Task3 Baza'!$C$2:$C$1999,"non",0)</f>
        <v>Qubadlı</v>
      </c>
      <c r="F5076" s="109" t="str">
        <f t="shared" si="162"/>
        <v>Gəncə</v>
      </c>
      <c r="G5076" s="110">
        <f t="shared" si="163"/>
        <v>20</v>
      </c>
    </row>
    <row r="5077" spans="1:7" x14ac:dyDescent="0.3">
      <c r="A5077" s="20" t="s">
        <v>1576</v>
      </c>
      <c r="B5077" s="102">
        <v>44231</v>
      </c>
      <c r="C5077" s="103">
        <v>0.2</v>
      </c>
      <c r="D5077" s="133">
        <v>1500</v>
      </c>
      <c r="E5077" s="108" t="str">
        <f>_xlfn.XLOOKUP($A5077,'Task3 Baza'!$A$2:$A$1999,'Task3 Baza'!$C$2:$C$1999,"non",0)</f>
        <v>Balakən</v>
      </c>
      <c r="F5077" s="109" t="str">
        <f t="shared" si="162"/>
        <v>Bakı</v>
      </c>
      <c r="G5077" s="110">
        <f t="shared" si="163"/>
        <v>10</v>
      </c>
    </row>
    <row r="5078" spans="1:7" x14ac:dyDescent="0.3">
      <c r="A5078" s="20" t="s">
        <v>368</v>
      </c>
      <c r="B5078" s="102">
        <v>44082</v>
      </c>
      <c r="C5078" s="103">
        <v>0.21</v>
      </c>
      <c r="D5078" s="133">
        <v>9600</v>
      </c>
      <c r="E5078" s="108" t="str">
        <f>_xlfn.XLOOKUP($A5078,'Task3 Baza'!$A$2:$A$1999,'Task3 Baza'!$C$2:$C$1999,"non",0)</f>
        <v>Balakən</v>
      </c>
      <c r="F5078" s="109" t="str">
        <f t="shared" si="162"/>
        <v>Bakı</v>
      </c>
      <c r="G5078" s="110">
        <f t="shared" si="163"/>
        <v>10</v>
      </c>
    </row>
    <row r="5079" spans="1:7" x14ac:dyDescent="0.3">
      <c r="A5079" s="20" t="s">
        <v>1976</v>
      </c>
      <c r="B5079" s="102">
        <v>43876</v>
      </c>
      <c r="C5079" s="103">
        <v>0.16</v>
      </c>
      <c r="D5079" s="133">
        <v>5300</v>
      </c>
      <c r="E5079" s="108" t="str">
        <f>_xlfn.XLOOKUP($A5079,'Task3 Baza'!$A$2:$A$1999,'Task3 Baza'!$C$2:$C$1999,"non",0)</f>
        <v>Yevlax</v>
      </c>
      <c r="F5079" s="109" t="str">
        <f t="shared" si="162"/>
        <v>Lənkəran</v>
      </c>
      <c r="G5079" s="110">
        <f t="shared" si="163"/>
        <v>42</v>
      </c>
    </row>
    <row r="5080" spans="1:7" x14ac:dyDescent="0.3">
      <c r="A5080" s="20" t="s">
        <v>692</v>
      </c>
      <c r="B5080" s="102">
        <v>44665</v>
      </c>
      <c r="C5080" s="103">
        <v>0.18</v>
      </c>
      <c r="D5080" s="133">
        <v>12600</v>
      </c>
      <c r="E5080" s="108" t="str">
        <f>_xlfn.XLOOKUP($A5080,'Task3 Baza'!$A$2:$A$1999,'Task3 Baza'!$C$2:$C$1999,"non",0)</f>
        <v>Saatlı</v>
      </c>
      <c r="F5080" s="109" t="str">
        <f t="shared" si="162"/>
        <v>Gəncə</v>
      </c>
      <c r="G5080" s="110">
        <f t="shared" si="163"/>
        <v>20</v>
      </c>
    </row>
    <row r="5081" spans="1:7" x14ac:dyDescent="0.3">
      <c r="A5081" s="20" t="s">
        <v>1336</v>
      </c>
      <c r="B5081" s="102">
        <v>44135</v>
      </c>
      <c r="C5081" s="103">
        <v>0.16</v>
      </c>
      <c r="D5081" s="133">
        <v>1300</v>
      </c>
      <c r="E5081" s="108" t="str">
        <f>_xlfn.XLOOKUP($A5081,'Task3 Baza'!$A$2:$A$1999,'Task3 Baza'!$C$2:$C$1999,"non",0)</f>
        <v>Xızı</v>
      </c>
      <c r="F5081" s="109" t="str">
        <f t="shared" si="162"/>
        <v>Sumqayıt</v>
      </c>
      <c r="G5081" s="110">
        <f t="shared" si="163"/>
        <v>50</v>
      </c>
    </row>
    <row r="5082" spans="1:7" x14ac:dyDescent="0.3">
      <c r="A5082" s="20" t="s">
        <v>1578</v>
      </c>
      <c r="B5082" s="102">
        <v>43957</v>
      </c>
      <c r="C5082" s="103">
        <v>0.16</v>
      </c>
      <c r="D5082" s="133">
        <v>4900</v>
      </c>
      <c r="E5082" s="108" t="str">
        <f>_xlfn.XLOOKUP($A5082,'Task3 Baza'!$A$2:$A$1999,'Task3 Baza'!$C$2:$C$1999,"non",0)</f>
        <v>Daşkəsən</v>
      </c>
      <c r="F5082" s="109" t="str">
        <f t="shared" si="162"/>
        <v>Bakı</v>
      </c>
      <c r="G5082" s="110">
        <f t="shared" si="163"/>
        <v>10</v>
      </c>
    </row>
    <row r="5083" spans="1:7" x14ac:dyDescent="0.3">
      <c r="A5083" s="20" t="s">
        <v>777</v>
      </c>
      <c r="B5083" s="102">
        <v>43940</v>
      </c>
      <c r="C5083" s="103">
        <v>0.21</v>
      </c>
      <c r="D5083" s="133">
        <v>2200</v>
      </c>
      <c r="E5083" s="108" t="str">
        <f>_xlfn.XLOOKUP($A5083,'Task3 Baza'!$A$2:$A$1999,'Task3 Baza'!$C$2:$C$1999,"non",0)</f>
        <v>Qax</v>
      </c>
      <c r="F5083" s="109" t="str">
        <f t="shared" si="162"/>
        <v>Sumqayıt</v>
      </c>
      <c r="G5083" s="110">
        <f t="shared" si="163"/>
        <v>50</v>
      </c>
    </row>
    <row r="5084" spans="1:7" x14ac:dyDescent="0.3">
      <c r="A5084" s="20" t="s">
        <v>730</v>
      </c>
      <c r="B5084" s="102">
        <v>44509</v>
      </c>
      <c r="C5084" s="103">
        <v>0.21</v>
      </c>
      <c r="D5084" s="133">
        <v>8700</v>
      </c>
      <c r="E5084" s="108" t="str">
        <f>_xlfn.XLOOKUP($A5084,'Task3 Baza'!$A$2:$A$1999,'Task3 Baza'!$C$2:$C$1999,"non",0)</f>
        <v>Naxçıvan</v>
      </c>
      <c r="F5084" s="109" t="str">
        <f t="shared" si="162"/>
        <v>Gəncə</v>
      </c>
      <c r="G5084" s="110">
        <f t="shared" si="163"/>
        <v>20</v>
      </c>
    </row>
    <row r="5085" spans="1:7" x14ac:dyDescent="0.3">
      <c r="A5085" s="20" t="s">
        <v>1319</v>
      </c>
      <c r="B5085" s="102">
        <v>44213</v>
      </c>
      <c r="C5085" s="103">
        <v>0.14000000000000001</v>
      </c>
      <c r="D5085" s="133">
        <v>3400</v>
      </c>
      <c r="E5085" s="108" t="str">
        <f>_xlfn.XLOOKUP($A5085,'Task3 Baza'!$A$2:$A$1999,'Task3 Baza'!$C$2:$C$1999,"non",0)</f>
        <v>Kəlbəcər</v>
      </c>
      <c r="F5085" s="109" t="str">
        <f t="shared" si="162"/>
        <v>Sumqayıt</v>
      </c>
      <c r="G5085" s="110">
        <f t="shared" si="163"/>
        <v>50</v>
      </c>
    </row>
    <row r="5086" spans="1:7" x14ac:dyDescent="0.3">
      <c r="A5086" s="20" t="s">
        <v>1312</v>
      </c>
      <c r="B5086" s="102">
        <v>44386</v>
      </c>
      <c r="C5086" s="103">
        <v>0.21</v>
      </c>
      <c r="D5086" s="133">
        <v>6100</v>
      </c>
      <c r="E5086" s="108" t="str">
        <f>_xlfn.XLOOKUP($A5086,'Task3 Baza'!$A$2:$A$1999,'Task3 Baza'!$C$2:$C$1999,"non",0)</f>
        <v>Ağdaş</v>
      </c>
      <c r="F5086" s="109" t="str">
        <f t="shared" si="162"/>
        <v>Bakı</v>
      </c>
      <c r="G5086" s="110">
        <f t="shared" si="163"/>
        <v>10</v>
      </c>
    </row>
    <row r="5087" spans="1:7" x14ac:dyDescent="0.3">
      <c r="A5087" s="20" t="s">
        <v>863</v>
      </c>
      <c r="B5087" s="102">
        <v>44176</v>
      </c>
      <c r="C5087" s="103">
        <v>0.24</v>
      </c>
      <c r="D5087" s="133">
        <v>8000</v>
      </c>
      <c r="E5087" s="108" t="str">
        <f>_xlfn.XLOOKUP($A5087,'Task3 Baza'!$A$2:$A$1999,'Task3 Baza'!$C$2:$C$1999,"non",0)</f>
        <v>Salyan</v>
      </c>
      <c r="F5087" s="109" t="str">
        <f t="shared" si="162"/>
        <v>Gəncə</v>
      </c>
      <c r="G5087" s="110">
        <f t="shared" si="163"/>
        <v>20</v>
      </c>
    </row>
    <row r="5088" spans="1:7" x14ac:dyDescent="0.3">
      <c r="A5088" s="20" t="s">
        <v>1977</v>
      </c>
      <c r="B5088" s="102">
        <v>43902</v>
      </c>
      <c r="C5088" s="103">
        <v>0.17</v>
      </c>
      <c r="D5088" s="133">
        <v>11000</v>
      </c>
      <c r="E5088" s="108" t="str">
        <f>_xlfn.XLOOKUP($A5088,'Task3 Baza'!$A$2:$A$1999,'Task3 Baza'!$C$2:$C$1999,"non",0)</f>
        <v>Şərur</v>
      </c>
      <c r="F5088" s="109" t="str">
        <f t="shared" si="162"/>
        <v>Lənkəran</v>
      </c>
      <c r="G5088" s="110">
        <f t="shared" si="163"/>
        <v>42</v>
      </c>
    </row>
    <row r="5089" spans="1:7" x14ac:dyDescent="0.3">
      <c r="A5089" s="20" t="s">
        <v>1487</v>
      </c>
      <c r="B5089" s="102">
        <v>44625</v>
      </c>
      <c r="C5089" s="103">
        <v>0.2</v>
      </c>
      <c r="D5089" s="133">
        <v>2800</v>
      </c>
      <c r="E5089" s="108" t="str">
        <f>_xlfn.XLOOKUP($A5089,'Task3 Baza'!$A$2:$A$1999,'Task3 Baza'!$C$2:$C$1999,"non",0)</f>
        <v>Neftçala</v>
      </c>
      <c r="F5089" s="109" t="str">
        <f t="shared" si="162"/>
        <v>Gəncə</v>
      </c>
      <c r="G5089" s="110">
        <f t="shared" si="163"/>
        <v>20</v>
      </c>
    </row>
    <row r="5090" spans="1:7" x14ac:dyDescent="0.3">
      <c r="A5090" s="20" t="s">
        <v>1860</v>
      </c>
      <c r="B5090" s="102">
        <v>44519</v>
      </c>
      <c r="C5090" s="103">
        <v>0.22</v>
      </c>
      <c r="D5090" s="133">
        <v>11500</v>
      </c>
      <c r="E5090" s="108" t="str">
        <f>_xlfn.XLOOKUP($A5090,'Task3 Baza'!$A$2:$A$1999,'Task3 Baza'!$C$2:$C$1999,"non",0)</f>
        <v>Cəbrayıl</v>
      </c>
      <c r="F5090" s="109" t="str">
        <f t="shared" si="162"/>
        <v>Bakı</v>
      </c>
      <c r="G5090" s="110">
        <f t="shared" si="163"/>
        <v>10</v>
      </c>
    </row>
    <row r="5091" spans="1:7" x14ac:dyDescent="0.3">
      <c r="A5091" s="20" t="s">
        <v>1978</v>
      </c>
      <c r="B5091" s="102">
        <v>44144</v>
      </c>
      <c r="C5091" s="103">
        <v>0.22</v>
      </c>
      <c r="D5091" s="133">
        <v>8600</v>
      </c>
      <c r="E5091" s="108" t="str">
        <f>_xlfn.XLOOKUP($A5091,'Task3 Baza'!$A$2:$A$1999,'Task3 Baza'!$C$2:$C$1999,"non",0)</f>
        <v>Xocalı</v>
      </c>
      <c r="F5091" s="109" t="str">
        <f t="shared" si="162"/>
        <v>Sumqayıt</v>
      </c>
      <c r="G5091" s="110">
        <f t="shared" si="163"/>
        <v>50</v>
      </c>
    </row>
    <row r="5092" spans="1:7" x14ac:dyDescent="0.3">
      <c r="A5092" s="20" t="s">
        <v>1979</v>
      </c>
      <c r="B5092" s="102">
        <v>44370</v>
      </c>
      <c r="C5092" s="103">
        <v>0.22</v>
      </c>
      <c r="D5092" s="133">
        <v>4800</v>
      </c>
      <c r="E5092" s="108" t="str">
        <f>_xlfn.XLOOKUP($A5092,'Task3 Baza'!$A$2:$A$1999,'Task3 Baza'!$C$2:$C$1999,"non",0)</f>
        <v>Gəncə</v>
      </c>
      <c r="F5092" s="109" t="str">
        <f t="shared" si="162"/>
        <v>Sumqayıt</v>
      </c>
      <c r="G5092" s="110">
        <f t="shared" si="163"/>
        <v>50</v>
      </c>
    </row>
    <row r="5093" spans="1:7" x14ac:dyDescent="0.3">
      <c r="A5093" s="20" t="s">
        <v>1916</v>
      </c>
      <c r="B5093" s="102">
        <v>44335</v>
      </c>
      <c r="C5093" s="103">
        <v>0.2</v>
      </c>
      <c r="D5093" s="133">
        <v>12300</v>
      </c>
      <c r="E5093" s="108" t="str">
        <f>_xlfn.XLOOKUP($A5093,'Task3 Baza'!$A$2:$A$1999,'Task3 Baza'!$C$2:$C$1999,"non",0)</f>
        <v>Kəngərli</v>
      </c>
      <c r="F5093" s="109" t="str">
        <f t="shared" si="162"/>
        <v>Sumqayıt</v>
      </c>
      <c r="G5093" s="110">
        <f t="shared" si="163"/>
        <v>50</v>
      </c>
    </row>
    <row r="5094" spans="1:7" x14ac:dyDescent="0.3">
      <c r="A5094" s="20" t="s">
        <v>945</v>
      </c>
      <c r="B5094" s="102">
        <v>43646</v>
      </c>
      <c r="C5094" s="103">
        <v>0.15</v>
      </c>
      <c r="D5094" s="133">
        <v>1200</v>
      </c>
      <c r="E5094" s="108" t="str">
        <f>_xlfn.XLOOKUP($A5094,'Task3 Baza'!$A$2:$A$1999,'Task3 Baza'!$C$2:$C$1999,"non",0)</f>
        <v>Xocavənd</v>
      </c>
      <c r="F5094" s="109" t="str">
        <f t="shared" si="162"/>
        <v>Sumqayıt</v>
      </c>
      <c r="G5094" s="110">
        <f t="shared" si="163"/>
        <v>50</v>
      </c>
    </row>
    <row r="5095" spans="1:7" x14ac:dyDescent="0.3">
      <c r="A5095" s="20" t="s">
        <v>545</v>
      </c>
      <c r="B5095" s="102">
        <v>44463</v>
      </c>
      <c r="C5095" s="103">
        <v>0.21</v>
      </c>
      <c r="D5095" s="133">
        <v>6500</v>
      </c>
      <c r="E5095" s="108" t="str">
        <f>_xlfn.XLOOKUP($A5095,'Task3 Baza'!$A$2:$A$1999,'Task3 Baza'!$C$2:$C$1999,"non",0)</f>
        <v>Yardımlı</v>
      </c>
      <c r="F5095" s="109" t="str">
        <f t="shared" si="162"/>
        <v>Lənkəran</v>
      </c>
      <c r="G5095" s="110">
        <f t="shared" si="163"/>
        <v>42</v>
      </c>
    </row>
    <row r="5096" spans="1:7" x14ac:dyDescent="0.3">
      <c r="A5096" s="20" t="s">
        <v>611</v>
      </c>
      <c r="B5096" s="102">
        <v>44229</v>
      </c>
      <c r="C5096" s="103">
        <v>0.17</v>
      </c>
      <c r="D5096" s="133">
        <v>7400</v>
      </c>
      <c r="E5096" s="108" t="str">
        <f>_xlfn.XLOOKUP($A5096,'Task3 Baza'!$A$2:$A$1999,'Task3 Baza'!$C$2:$C$1999,"non",0)</f>
        <v>Mingəçevir</v>
      </c>
      <c r="F5096" s="109" t="str">
        <f t="shared" si="162"/>
        <v>Gəncə</v>
      </c>
      <c r="G5096" s="110">
        <f t="shared" si="163"/>
        <v>20</v>
      </c>
    </row>
    <row r="5097" spans="1:7" x14ac:dyDescent="0.3">
      <c r="A5097" s="20" t="s">
        <v>470</v>
      </c>
      <c r="B5097" s="102">
        <v>44132</v>
      </c>
      <c r="C5097" s="103">
        <v>0.22</v>
      </c>
      <c r="D5097" s="133">
        <v>7800</v>
      </c>
      <c r="E5097" s="108" t="str">
        <f>_xlfn.XLOOKUP($A5097,'Task3 Baza'!$A$2:$A$1999,'Task3 Baza'!$C$2:$C$1999,"non",0)</f>
        <v>Yardımlı</v>
      </c>
      <c r="F5097" s="109" t="str">
        <f t="shared" si="162"/>
        <v>Lənkəran</v>
      </c>
      <c r="G5097" s="110">
        <f t="shared" si="163"/>
        <v>42</v>
      </c>
    </row>
    <row r="5098" spans="1:7" x14ac:dyDescent="0.3">
      <c r="A5098" s="20" t="s">
        <v>1928</v>
      </c>
      <c r="B5098" s="102">
        <v>44790</v>
      </c>
      <c r="C5098" s="103">
        <v>0.15</v>
      </c>
      <c r="D5098" s="133">
        <v>5400</v>
      </c>
      <c r="E5098" s="108" t="str">
        <f>_xlfn.XLOOKUP($A5098,'Task3 Baza'!$A$2:$A$1999,'Task3 Baza'!$C$2:$C$1999,"non",0)</f>
        <v>Balakən</v>
      </c>
      <c r="F5098" s="109" t="str">
        <f t="shared" si="162"/>
        <v>Bakı</v>
      </c>
      <c r="G5098" s="110">
        <f t="shared" si="163"/>
        <v>10</v>
      </c>
    </row>
    <row r="5099" spans="1:7" x14ac:dyDescent="0.3">
      <c r="A5099" s="20" t="s">
        <v>1411</v>
      </c>
      <c r="B5099" s="102">
        <v>44548</v>
      </c>
      <c r="C5099" s="103">
        <v>0.17</v>
      </c>
      <c r="D5099" s="133">
        <v>4800</v>
      </c>
      <c r="E5099" s="108" t="str">
        <f>_xlfn.XLOOKUP($A5099,'Task3 Baza'!$A$2:$A$1999,'Task3 Baza'!$C$2:$C$1999,"non",0)</f>
        <v>Ucar</v>
      </c>
      <c r="F5099" s="109" t="str">
        <f t="shared" si="162"/>
        <v>Lənkəran</v>
      </c>
      <c r="G5099" s="110">
        <f t="shared" si="163"/>
        <v>42</v>
      </c>
    </row>
    <row r="5100" spans="1:7" x14ac:dyDescent="0.3">
      <c r="A5100" s="20" t="s">
        <v>1980</v>
      </c>
      <c r="B5100" s="102">
        <v>44166</v>
      </c>
      <c r="C5100" s="103">
        <v>0.24</v>
      </c>
      <c r="D5100" s="133">
        <v>11800</v>
      </c>
      <c r="E5100" s="108" t="str">
        <f>_xlfn.XLOOKUP($A5100,'Task3 Baza'!$A$2:$A$1999,'Task3 Baza'!$C$2:$C$1999,"non",0)</f>
        <v>Tərtər</v>
      </c>
      <c r="F5100" s="109" t="str">
        <f t="shared" si="162"/>
        <v>Lənkəran</v>
      </c>
      <c r="G5100" s="110">
        <f t="shared" si="163"/>
        <v>42</v>
      </c>
    </row>
    <row r="5101" spans="1:7" x14ac:dyDescent="0.3">
      <c r="A5101" s="20" t="s">
        <v>585</v>
      </c>
      <c r="B5101" s="102">
        <v>43700</v>
      </c>
      <c r="C5101" s="103">
        <v>0.2</v>
      </c>
      <c r="D5101" s="133">
        <v>10200</v>
      </c>
      <c r="E5101" s="108" t="str">
        <f>_xlfn.XLOOKUP($A5101,'Task3 Baza'!$A$2:$A$1999,'Task3 Baza'!$C$2:$C$1999,"non",0)</f>
        <v>Göyçay</v>
      </c>
      <c r="F5101" s="109" t="str">
        <f t="shared" si="162"/>
        <v>Sumqayıt</v>
      </c>
      <c r="G5101" s="110">
        <f t="shared" si="163"/>
        <v>50</v>
      </c>
    </row>
    <row r="5102" spans="1:7" x14ac:dyDescent="0.3">
      <c r="A5102" s="20" t="s">
        <v>675</v>
      </c>
      <c r="B5102" s="102">
        <v>44539</v>
      </c>
      <c r="C5102" s="103">
        <v>0.18</v>
      </c>
      <c r="D5102" s="133">
        <v>2600</v>
      </c>
      <c r="E5102" s="108" t="str">
        <f>_xlfn.XLOOKUP($A5102,'Task3 Baza'!$A$2:$A$1999,'Task3 Baza'!$C$2:$C$1999,"non",0)</f>
        <v>Daşkəsən</v>
      </c>
      <c r="F5102" s="109" t="str">
        <f t="shared" si="162"/>
        <v>Bakı</v>
      </c>
      <c r="G5102" s="110">
        <f t="shared" si="163"/>
        <v>10</v>
      </c>
    </row>
    <row r="5103" spans="1:7" x14ac:dyDescent="0.3">
      <c r="A5103" s="20" t="s">
        <v>1808</v>
      </c>
      <c r="B5103" s="102">
        <v>44774</v>
      </c>
      <c r="C5103" s="103">
        <v>0.14000000000000001</v>
      </c>
      <c r="D5103" s="133">
        <v>4200</v>
      </c>
      <c r="E5103" s="108" t="str">
        <f>_xlfn.XLOOKUP($A5103,'Task3 Baza'!$A$2:$A$1999,'Task3 Baza'!$C$2:$C$1999,"non",0)</f>
        <v>Şamaxı</v>
      </c>
      <c r="F5103" s="109" t="str">
        <f t="shared" si="162"/>
        <v>Lənkəran</v>
      </c>
      <c r="G5103" s="110">
        <f t="shared" si="163"/>
        <v>42</v>
      </c>
    </row>
    <row r="5104" spans="1:7" x14ac:dyDescent="0.3">
      <c r="A5104" s="20" t="s">
        <v>361</v>
      </c>
      <c r="B5104" s="102">
        <v>44556</v>
      </c>
      <c r="C5104" s="103">
        <v>0.22</v>
      </c>
      <c r="D5104" s="133">
        <v>10500</v>
      </c>
      <c r="E5104" s="108" t="str">
        <f>_xlfn.XLOOKUP($A5104,'Task3 Baza'!$A$2:$A$1999,'Task3 Baza'!$C$2:$C$1999,"non",0)</f>
        <v>Xızı</v>
      </c>
      <c r="F5104" s="109" t="str">
        <f t="shared" si="162"/>
        <v>Sumqayıt</v>
      </c>
      <c r="G5104" s="110">
        <f t="shared" si="163"/>
        <v>50</v>
      </c>
    </row>
    <row r="5105" spans="1:7" x14ac:dyDescent="0.3">
      <c r="A5105" s="20" t="s">
        <v>1470</v>
      </c>
      <c r="B5105" s="102">
        <v>43854</v>
      </c>
      <c r="C5105" s="103">
        <v>0.24</v>
      </c>
      <c r="D5105" s="133">
        <v>10000</v>
      </c>
      <c r="E5105" s="108" t="str">
        <f>_xlfn.XLOOKUP($A5105,'Task3 Baza'!$A$2:$A$1999,'Task3 Baza'!$C$2:$C$1999,"non",0)</f>
        <v>Ordubad</v>
      </c>
      <c r="F5105" s="109" t="str">
        <f t="shared" si="162"/>
        <v>Gəncə</v>
      </c>
      <c r="G5105" s="110">
        <f t="shared" si="163"/>
        <v>20</v>
      </c>
    </row>
    <row r="5106" spans="1:7" x14ac:dyDescent="0.3">
      <c r="A5106" s="20" t="s">
        <v>951</v>
      </c>
      <c r="B5106" s="102">
        <v>44388</v>
      </c>
      <c r="C5106" s="103">
        <v>0.23</v>
      </c>
      <c r="D5106" s="133">
        <v>4700</v>
      </c>
      <c r="E5106" s="108" t="str">
        <f>_xlfn.XLOOKUP($A5106,'Task3 Baza'!$A$2:$A$1999,'Task3 Baza'!$C$2:$C$1999,"non",0)</f>
        <v>Sabirabad</v>
      </c>
      <c r="F5106" s="109" t="str">
        <f t="shared" si="162"/>
        <v>Gəncə</v>
      </c>
      <c r="G5106" s="110">
        <f t="shared" si="163"/>
        <v>20</v>
      </c>
    </row>
    <row r="5107" spans="1:7" x14ac:dyDescent="0.3">
      <c r="A5107" s="20" t="s">
        <v>1981</v>
      </c>
      <c r="B5107" s="102">
        <v>44189</v>
      </c>
      <c r="C5107" s="103">
        <v>0.18</v>
      </c>
      <c r="D5107" s="133">
        <v>4700</v>
      </c>
      <c r="E5107" s="108" t="str">
        <f>_xlfn.XLOOKUP($A5107,'Task3 Baza'!$A$2:$A$1999,'Task3 Baza'!$C$2:$C$1999,"non",0)</f>
        <v>Sədərək</v>
      </c>
      <c r="F5107" s="109" t="str">
        <f t="shared" si="162"/>
        <v>Gəncə</v>
      </c>
      <c r="G5107" s="110">
        <f t="shared" si="163"/>
        <v>20</v>
      </c>
    </row>
    <row r="5108" spans="1:7" x14ac:dyDescent="0.3">
      <c r="A5108" s="20" t="s">
        <v>1982</v>
      </c>
      <c r="B5108" s="102">
        <v>44515</v>
      </c>
      <c r="C5108" s="103">
        <v>0.17</v>
      </c>
      <c r="D5108" s="133">
        <v>2900</v>
      </c>
      <c r="E5108" s="108" t="str">
        <f>_xlfn.XLOOKUP($A5108,'Task3 Baza'!$A$2:$A$1999,'Task3 Baza'!$C$2:$C$1999,"non",0)</f>
        <v>Kəngərli</v>
      </c>
      <c r="F5108" s="109" t="str">
        <f t="shared" si="162"/>
        <v>Sumqayıt</v>
      </c>
      <c r="G5108" s="110">
        <f t="shared" si="163"/>
        <v>50</v>
      </c>
    </row>
    <row r="5109" spans="1:7" x14ac:dyDescent="0.3">
      <c r="A5109" s="20" t="s">
        <v>1983</v>
      </c>
      <c r="B5109" s="102">
        <v>44046</v>
      </c>
      <c r="C5109" s="103">
        <v>0.22</v>
      </c>
      <c r="D5109" s="133">
        <v>9600</v>
      </c>
      <c r="E5109" s="108" t="str">
        <f>_xlfn.XLOOKUP($A5109,'Task3 Baza'!$A$2:$A$1999,'Task3 Baza'!$C$2:$C$1999,"non",0)</f>
        <v>Gəncə</v>
      </c>
      <c r="F5109" s="109" t="str">
        <f t="shared" si="162"/>
        <v>Sumqayıt</v>
      </c>
      <c r="G5109" s="110">
        <f t="shared" si="163"/>
        <v>50</v>
      </c>
    </row>
    <row r="5110" spans="1:7" x14ac:dyDescent="0.3">
      <c r="A5110" s="20" t="s">
        <v>1398</v>
      </c>
      <c r="B5110" s="102">
        <v>43655</v>
      </c>
      <c r="C5110" s="103">
        <v>0.15</v>
      </c>
      <c r="D5110" s="133">
        <v>5500</v>
      </c>
      <c r="E5110" s="108" t="str">
        <f>_xlfn.XLOOKUP($A5110,'Task3 Baza'!$A$2:$A$1999,'Task3 Baza'!$C$2:$C$1999,"non",0)</f>
        <v>Abşeron</v>
      </c>
      <c r="F5110" s="109" t="str">
        <f t="shared" si="162"/>
        <v>Bakı</v>
      </c>
      <c r="G5110" s="110">
        <f t="shared" si="163"/>
        <v>10</v>
      </c>
    </row>
    <row r="5111" spans="1:7" x14ac:dyDescent="0.3">
      <c r="A5111" s="20" t="s">
        <v>935</v>
      </c>
      <c r="B5111" s="102">
        <v>44220</v>
      </c>
      <c r="C5111" s="103">
        <v>0.22</v>
      </c>
      <c r="D5111" s="133">
        <v>7300</v>
      </c>
      <c r="E5111" s="108" t="str">
        <f>_xlfn.XLOOKUP($A5111,'Task3 Baza'!$A$2:$A$1999,'Task3 Baza'!$C$2:$C$1999,"non",0)</f>
        <v>Oğuz</v>
      </c>
      <c r="F5111" s="109" t="str">
        <f t="shared" si="162"/>
        <v>Gəncə</v>
      </c>
      <c r="G5111" s="110">
        <f t="shared" si="163"/>
        <v>20</v>
      </c>
    </row>
    <row r="5112" spans="1:7" x14ac:dyDescent="0.3">
      <c r="A5112" s="20" t="s">
        <v>1283</v>
      </c>
      <c r="B5112" s="102">
        <v>44152</v>
      </c>
      <c r="C5112" s="103">
        <v>0.23</v>
      </c>
      <c r="D5112" s="133">
        <v>6800</v>
      </c>
      <c r="E5112" s="108" t="str">
        <f>_xlfn.XLOOKUP($A5112,'Task3 Baza'!$A$2:$A$1999,'Task3 Baza'!$C$2:$C$1999,"non",0)</f>
        <v>Biləsuvar</v>
      </c>
      <c r="F5112" s="109" t="str">
        <f t="shared" si="162"/>
        <v>Bakı</v>
      </c>
      <c r="G5112" s="110">
        <f t="shared" si="163"/>
        <v>10</v>
      </c>
    </row>
    <row r="5113" spans="1:7" x14ac:dyDescent="0.3">
      <c r="A5113" s="20" t="s">
        <v>1337</v>
      </c>
      <c r="B5113" s="102">
        <v>44162</v>
      </c>
      <c r="C5113" s="103">
        <v>0.19</v>
      </c>
      <c r="D5113" s="133">
        <v>2900</v>
      </c>
      <c r="E5113" s="108" t="str">
        <f>_xlfn.XLOOKUP($A5113,'Task3 Baza'!$A$2:$A$1999,'Task3 Baza'!$C$2:$C$1999,"non",0)</f>
        <v>Beyləqan</v>
      </c>
      <c r="F5113" s="109" t="str">
        <f t="shared" si="162"/>
        <v>Bakı</v>
      </c>
      <c r="G5113" s="110">
        <f t="shared" si="163"/>
        <v>10</v>
      </c>
    </row>
    <row r="5114" spans="1:7" x14ac:dyDescent="0.3">
      <c r="A5114" s="20" t="s">
        <v>495</v>
      </c>
      <c r="B5114" s="102">
        <v>43885</v>
      </c>
      <c r="C5114" s="103">
        <v>0.19</v>
      </c>
      <c r="D5114" s="133">
        <v>11900</v>
      </c>
      <c r="E5114" s="108" t="str">
        <f>_xlfn.XLOOKUP($A5114,'Task3 Baza'!$A$2:$A$1999,'Task3 Baza'!$C$2:$C$1999,"non",0)</f>
        <v>Qubadlı</v>
      </c>
      <c r="F5114" s="109" t="str">
        <f t="shared" si="162"/>
        <v>Gəncə</v>
      </c>
      <c r="G5114" s="110">
        <f t="shared" si="163"/>
        <v>20</v>
      </c>
    </row>
    <row r="5115" spans="1:7" x14ac:dyDescent="0.3">
      <c r="A5115" s="20" t="s">
        <v>1337</v>
      </c>
      <c r="B5115" s="102">
        <v>44233</v>
      </c>
      <c r="C5115" s="103">
        <v>0.2</v>
      </c>
      <c r="D5115" s="133">
        <v>10700</v>
      </c>
      <c r="E5115" s="108" t="str">
        <f>_xlfn.XLOOKUP($A5115,'Task3 Baza'!$A$2:$A$1999,'Task3 Baza'!$C$2:$C$1999,"non",0)</f>
        <v>Beyləqan</v>
      </c>
      <c r="F5115" s="109" t="str">
        <f t="shared" si="162"/>
        <v>Bakı</v>
      </c>
      <c r="G5115" s="110">
        <f t="shared" si="163"/>
        <v>10</v>
      </c>
    </row>
    <row r="5116" spans="1:7" x14ac:dyDescent="0.3">
      <c r="A5116" s="20" t="s">
        <v>1471</v>
      </c>
      <c r="B5116" s="102">
        <v>44206</v>
      </c>
      <c r="C5116" s="103">
        <v>0.17</v>
      </c>
      <c r="D5116" s="133">
        <v>12000</v>
      </c>
      <c r="E5116" s="108" t="str">
        <f>_xlfn.XLOOKUP($A5116,'Task3 Baza'!$A$2:$A$1999,'Task3 Baza'!$C$2:$C$1999,"non",0)</f>
        <v>Şərur</v>
      </c>
      <c r="F5116" s="109" t="str">
        <f t="shared" si="162"/>
        <v>Lənkəran</v>
      </c>
      <c r="G5116" s="110">
        <f t="shared" si="163"/>
        <v>42</v>
      </c>
    </row>
    <row r="5117" spans="1:7" x14ac:dyDescent="0.3">
      <c r="A5117" s="20" t="s">
        <v>269</v>
      </c>
      <c r="B5117" s="102">
        <v>44140</v>
      </c>
      <c r="C5117" s="103">
        <v>0.14000000000000001</v>
      </c>
      <c r="D5117" s="133">
        <v>9200</v>
      </c>
      <c r="E5117" s="108" t="str">
        <f>_xlfn.XLOOKUP($A5117,'Task3 Baza'!$A$2:$A$1999,'Task3 Baza'!$C$2:$C$1999,"non",0)</f>
        <v>Xocalı</v>
      </c>
      <c r="F5117" s="109" t="str">
        <f t="shared" si="162"/>
        <v>Sumqayıt</v>
      </c>
      <c r="G5117" s="110">
        <f t="shared" si="163"/>
        <v>50</v>
      </c>
    </row>
    <row r="5118" spans="1:7" x14ac:dyDescent="0.3">
      <c r="A5118" s="20" t="s">
        <v>1131</v>
      </c>
      <c r="B5118" s="102">
        <v>44350</v>
      </c>
      <c r="C5118" s="103">
        <v>0.18</v>
      </c>
      <c r="D5118" s="133">
        <v>10100</v>
      </c>
      <c r="E5118" s="108" t="str">
        <f>_xlfn.XLOOKUP($A5118,'Task3 Baza'!$A$2:$A$1999,'Task3 Baza'!$C$2:$C$1999,"non",0)</f>
        <v>Kəngərli</v>
      </c>
      <c r="F5118" s="109" t="str">
        <f t="shared" si="162"/>
        <v>Sumqayıt</v>
      </c>
      <c r="G5118" s="110">
        <f t="shared" si="163"/>
        <v>50</v>
      </c>
    </row>
    <row r="5119" spans="1:7" x14ac:dyDescent="0.3">
      <c r="A5119" s="20" t="s">
        <v>196</v>
      </c>
      <c r="B5119" s="102">
        <v>44097</v>
      </c>
      <c r="C5119" s="103">
        <v>0.2</v>
      </c>
      <c r="D5119" s="133">
        <v>4300</v>
      </c>
      <c r="E5119" s="108" t="str">
        <f>_xlfn.XLOOKUP($A5119,'Task3 Baza'!$A$2:$A$1999,'Task3 Baza'!$C$2:$C$1999,"non",0)</f>
        <v>Ağsu</v>
      </c>
      <c r="F5119" s="109" t="str">
        <f t="shared" si="162"/>
        <v>Bakı</v>
      </c>
      <c r="G5119" s="110">
        <f t="shared" si="163"/>
        <v>10</v>
      </c>
    </row>
    <row r="5120" spans="1:7" x14ac:dyDescent="0.3">
      <c r="A5120" s="20" t="s">
        <v>1283</v>
      </c>
      <c r="B5120" s="102">
        <v>44533</v>
      </c>
      <c r="C5120" s="103">
        <v>0.14000000000000001</v>
      </c>
      <c r="D5120" s="133">
        <v>12100</v>
      </c>
      <c r="E5120" s="108" t="str">
        <f>_xlfn.XLOOKUP($A5120,'Task3 Baza'!$A$2:$A$1999,'Task3 Baza'!$C$2:$C$1999,"non",0)</f>
        <v>Biləsuvar</v>
      </c>
      <c r="F5120" s="109" t="str">
        <f t="shared" si="162"/>
        <v>Bakı</v>
      </c>
      <c r="G5120" s="110">
        <f t="shared" si="163"/>
        <v>10</v>
      </c>
    </row>
    <row r="5121" spans="1:7" x14ac:dyDescent="0.3">
      <c r="A5121" s="20" t="s">
        <v>485</v>
      </c>
      <c r="B5121" s="102">
        <v>44640</v>
      </c>
      <c r="C5121" s="103">
        <v>0.23</v>
      </c>
      <c r="D5121" s="133">
        <v>7400</v>
      </c>
      <c r="E5121" s="108" t="str">
        <f>_xlfn.XLOOKUP($A5121,'Task3 Baza'!$A$2:$A$1999,'Task3 Baza'!$C$2:$C$1999,"non",0)</f>
        <v>Hacıqabul</v>
      </c>
      <c r="F5121" s="109" t="str">
        <f t="shared" si="162"/>
        <v>Sumqayıt</v>
      </c>
      <c r="G5121" s="110">
        <f t="shared" si="163"/>
        <v>50</v>
      </c>
    </row>
    <row r="5122" spans="1:7" x14ac:dyDescent="0.3">
      <c r="A5122" s="20" t="s">
        <v>789</v>
      </c>
      <c r="B5122" s="102">
        <v>43953</v>
      </c>
      <c r="C5122" s="103">
        <v>0.24</v>
      </c>
      <c r="D5122" s="133">
        <v>9300</v>
      </c>
      <c r="E5122" s="108" t="str">
        <f>_xlfn.XLOOKUP($A5122,'Task3 Baza'!$A$2:$A$1999,'Task3 Baza'!$C$2:$C$1999,"non",0)</f>
        <v>Sabirabad</v>
      </c>
      <c r="F5122" s="109" t="str">
        <f t="shared" ref="F5122:F5185" si="164">VLOOKUP($E5122,$I$3:$K$75,2,0)</f>
        <v>Gəncə</v>
      </c>
      <c r="G5122" s="110">
        <f t="shared" ref="G5122:G5185" si="165">VLOOKUP(VLOOKUP($E5122,$I$3:$J$75,2,0),$L$3:$M$6,2,0)</f>
        <v>20</v>
      </c>
    </row>
    <row r="5123" spans="1:7" x14ac:dyDescent="0.3">
      <c r="A5123" s="20" t="s">
        <v>381</v>
      </c>
      <c r="B5123" s="102">
        <v>44144</v>
      </c>
      <c r="C5123" s="103">
        <v>0.16</v>
      </c>
      <c r="D5123" s="133">
        <v>5900</v>
      </c>
      <c r="E5123" s="108" t="str">
        <f>_xlfn.XLOOKUP($A5123,'Task3 Baza'!$A$2:$A$1999,'Task3 Baza'!$C$2:$C$1999,"non",0)</f>
        <v>Şabran</v>
      </c>
      <c r="F5123" s="109" t="str">
        <f t="shared" si="164"/>
        <v>Gəncə</v>
      </c>
      <c r="G5123" s="110">
        <f t="shared" si="165"/>
        <v>20</v>
      </c>
    </row>
    <row r="5124" spans="1:7" x14ac:dyDescent="0.3">
      <c r="A5124" s="20" t="s">
        <v>1143</v>
      </c>
      <c r="B5124" s="102">
        <v>44464</v>
      </c>
      <c r="C5124" s="103">
        <v>0.22</v>
      </c>
      <c r="D5124" s="133">
        <v>8900</v>
      </c>
      <c r="E5124" s="108" t="str">
        <f>_xlfn.XLOOKUP($A5124,'Task3 Baza'!$A$2:$A$1999,'Task3 Baza'!$C$2:$C$1999,"non",0)</f>
        <v>Daşkəsən</v>
      </c>
      <c r="F5124" s="109" t="str">
        <f t="shared" si="164"/>
        <v>Bakı</v>
      </c>
      <c r="G5124" s="110">
        <f t="shared" si="165"/>
        <v>10</v>
      </c>
    </row>
    <row r="5125" spans="1:7" x14ac:dyDescent="0.3">
      <c r="A5125" s="20" t="s">
        <v>340</v>
      </c>
      <c r="B5125" s="102">
        <v>43608</v>
      </c>
      <c r="C5125" s="103">
        <v>0.2</v>
      </c>
      <c r="D5125" s="133">
        <v>4100</v>
      </c>
      <c r="E5125" s="108" t="str">
        <f>_xlfn.XLOOKUP($A5125,'Task3 Baza'!$A$2:$A$1999,'Task3 Baza'!$C$2:$C$1999,"non",0)</f>
        <v>Cəlilabad</v>
      </c>
      <c r="F5125" s="109" t="str">
        <f t="shared" si="164"/>
        <v>Bakı</v>
      </c>
      <c r="G5125" s="110">
        <f t="shared" si="165"/>
        <v>10</v>
      </c>
    </row>
    <row r="5126" spans="1:7" x14ac:dyDescent="0.3">
      <c r="A5126" s="20" t="s">
        <v>1046</v>
      </c>
      <c r="B5126" s="102">
        <v>44184</v>
      </c>
      <c r="C5126" s="103">
        <v>0.23</v>
      </c>
      <c r="D5126" s="133">
        <v>8800</v>
      </c>
      <c r="E5126" s="108" t="str">
        <f>_xlfn.XLOOKUP($A5126,'Task3 Baza'!$A$2:$A$1999,'Task3 Baza'!$C$2:$C$1999,"non",0)</f>
        <v>Ağdam</v>
      </c>
      <c r="F5126" s="109" t="str">
        <f t="shared" si="164"/>
        <v>Bakı</v>
      </c>
      <c r="G5126" s="110">
        <f t="shared" si="165"/>
        <v>10</v>
      </c>
    </row>
    <row r="5127" spans="1:7" x14ac:dyDescent="0.3">
      <c r="A5127" s="20" t="s">
        <v>177</v>
      </c>
      <c r="B5127" s="102">
        <v>44099</v>
      </c>
      <c r="C5127" s="103">
        <v>0.21</v>
      </c>
      <c r="D5127" s="133">
        <v>10100</v>
      </c>
      <c r="E5127" s="108" t="str">
        <f>_xlfn.XLOOKUP($A5127,'Task3 Baza'!$A$2:$A$1999,'Task3 Baza'!$C$2:$C$1999,"non",0)</f>
        <v>Oğuz</v>
      </c>
      <c r="F5127" s="109" t="str">
        <f t="shared" si="164"/>
        <v>Gəncə</v>
      </c>
      <c r="G5127" s="110">
        <f t="shared" si="165"/>
        <v>20</v>
      </c>
    </row>
    <row r="5128" spans="1:7" x14ac:dyDescent="0.3">
      <c r="A5128" s="20" t="s">
        <v>972</v>
      </c>
      <c r="B5128" s="102">
        <v>43956</v>
      </c>
      <c r="C5128" s="103">
        <v>0.17</v>
      </c>
      <c r="D5128" s="133">
        <v>6300</v>
      </c>
      <c r="E5128" s="108" t="str">
        <f>_xlfn.XLOOKUP($A5128,'Task3 Baza'!$A$2:$A$1999,'Task3 Baza'!$C$2:$C$1999,"non",0)</f>
        <v>Füzuli</v>
      </c>
      <c r="F5128" s="109" t="str">
        <f t="shared" si="164"/>
        <v>Sumqayıt</v>
      </c>
      <c r="G5128" s="110">
        <f t="shared" si="165"/>
        <v>50</v>
      </c>
    </row>
    <row r="5129" spans="1:7" x14ac:dyDescent="0.3">
      <c r="A5129" s="20" t="s">
        <v>1984</v>
      </c>
      <c r="B5129" s="102">
        <v>44286</v>
      </c>
      <c r="C5129" s="103">
        <v>0.19</v>
      </c>
      <c r="D5129" s="133">
        <v>2900</v>
      </c>
      <c r="E5129" s="108" t="str">
        <f>_xlfn.XLOOKUP($A5129,'Task3 Baza'!$A$2:$A$1999,'Task3 Baza'!$C$2:$C$1999,"non",0)</f>
        <v>Sabirabad</v>
      </c>
      <c r="F5129" s="109" t="str">
        <f t="shared" si="164"/>
        <v>Gəncə</v>
      </c>
      <c r="G5129" s="110">
        <f t="shared" si="165"/>
        <v>20</v>
      </c>
    </row>
    <row r="5130" spans="1:7" x14ac:dyDescent="0.3">
      <c r="A5130" s="20" t="s">
        <v>256</v>
      </c>
      <c r="B5130" s="102">
        <v>44371</v>
      </c>
      <c r="C5130" s="103">
        <v>0.19</v>
      </c>
      <c r="D5130" s="133">
        <v>12100</v>
      </c>
      <c r="E5130" s="108" t="str">
        <f>_xlfn.XLOOKUP($A5130,'Task3 Baza'!$A$2:$A$1999,'Task3 Baza'!$C$2:$C$1999,"non",0)</f>
        <v>Ağdaş</v>
      </c>
      <c r="F5130" s="109" t="str">
        <f t="shared" si="164"/>
        <v>Bakı</v>
      </c>
      <c r="G5130" s="110">
        <f t="shared" si="165"/>
        <v>10</v>
      </c>
    </row>
    <row r="5131" spans="1:7" x14ac:dyDescent="0.3">
      <c r="A5131" s="20" t="s">
        <v>1699</v>
      </c>
      <c r="B5131" s="102">
        <v>44275</v>
      </c>
      <c r="C5131" s="103">
        <v>0.15</v>
      </c>
      <c r="D5131" s="133">
        <v>11800</v>
      </c>
      <c r="E5131" s="108" t="str">
        <f>_xlfn.XLOOKUP($A5131,'Task3 Baza'!$A$2:$A$1999,'Task3 Baza'!$C$2:$C$1999,"non",0)</f>
        <v>Saatlı</v>
      </c>
      <c r="F5131" s="109" t="str">
        <f t="shared" si="164"/>
        <v>Gəncə</v>
      </c>
      <c r="G5131" s="110">
        <f t="shared" si="165"/>
        <v>20</v>
      </c>
    </row>
    <row r="5132" spans="1:7" x14ac:dyDescent="0.3">
      <c r="A5132" s="20" t="s">
        <v>1033</v>
      </c>
      <c r="B5132" s="102">
        <v>44190</v>
      </c>
      <c r="C5132" s="103">
        <v>0.14000000000000001</v>
      </c>
      <c r="D5132" s="133">
        <v>4100</v>
      </c>
      <c r="E5132" s="108" t="str">
        <f>_xlfn.XLOOKUP($A5132,'Task3 Baza'!$A$2:$A$1999,'Task3 Baza'!$C$2:$C$1999,"non",0)</f>
        <v>Ordubad</v>
      </c>
      <c r="F5132" s="109" t="str">
        <f t="shared" si="164"/>
        <v>Gəncə</v>
      </c>
      <c r="G5132" s="110">
        <f t="shared" si="165"/>
        <v>20</v>
      </c>
    </row>
    <row r="5133" spans="1:7" x14ac:dyDescent="0.3">
      <c r="A5133" s="20" t="s">
        <v>374</v>
      </c>
      <c r="B5133" s="102">
        <v>44432</v>
      </c>
      <c r="C5133" s="103">
        <v>0.22</v>
      </c>
      <c r="D5133" s="133">
        <v>3100</v>
      </c>
      <c r="E5133" s="108" t="str">
        <f>_xlfn.XLOOKUP($A5133,'Task3 Baza'!$A$2:$A$1999,'Task3 Baza'!$C$2:$C$1999,"non",0)</f>
        <v>Lerik</v>
      </c>
      <c r="F5133" s="109" t="str">
        <f t="shared" si="164"/>
        <v>Gəncə</v>
      </c>
      <c r="G5133" s="110">
        <f t="shared" si="165"/>
        <v>20</v>
      </c>
    </row>
    <row r="5134" spans="1:7" x14ac:dyDescent="0.3">
      <c r="A5134" s="20" t="s">
        <v>507</v>
      </c>
      <c r="B5134" s="102">
        <v>44125</v>
      </c>
      <c r="C5134" s="103">
        <v>0.18</v>
      </c>
      <c r="D5134" s="133">
        <v>2900</v>
      </c>
      <c r="E5134" s="108" t="str">
        <f>_xlfn.XLOOKUP($A5134,'Task3 Baza'!$A$2:$A$1999,'Task3 Baza'!$C$2:$C$1999,"non",0)</f>
        <v>Şamaxı</v>
      </c>
      <c r="F5134" s="109" t="str">
        <f t="shared" si="164"/>
        <v>Lənkəran</v>
      </c>
      <c r="G5134" s="110">
        <f t="shared" si="165"/>
        <v>42</v>
      </c>
    </row>
    <row r="5135" spans="1:7" x14ac:dyDescent="0.3">
      <c r="A5135" s="20" t="s">
        <v>1150</v>
      </c>
      <c r="B5135" s="102">
        <v>44663</v>
      </c>
      <c r="C5135" s="103">
        <v>0.2</v>
      </c>
      <c r="D5135" s="133">
        <v>8600</v>
      </c>
      <c r="E5135" s="108" t="str">
        <f>_xlfn.XLOOKUP($A5135,'Task3 Baza'!$A$2:$A$1999,'Task3 Baza'!$C$2:$C$1999,"non",0)</f>
        <v>Masallı</v>
      </c>
      <c r="F5135" s="109" t="str">
        <f t="shared" si="164"/>
        <v>Gəncə</v>
      </c>
      <c r="G5135" s="110">
        <f t="shared" si="165"/>
        <v>20</v>
      </c>
    </row>
    <row r="5136" spans="1:7" x14ac:dyDescent="0.3">
      <c r="A5136" s="20" t="s">
        <v>1511</v>
      </c>
      <c r="B5136" s="102">
        <v>44178</v>
      </c>
      <c r="C5136" s="103">
        <v>0.2</v>
      </c>
      <c r="D5136" s="133">
        <v>10800</v>
      </c>
      <c r="E5136" s="108" t="str">
        <f>_xlfn.XLOOKUP($A5136,'Task3 Baza'!$A$2:$A$1999,'Task3 Baza'!$C$2:$C$1999,"non",0)</f>
        <v>Bərdə</v>
      </c>
      <c r="F5136" s="109" t="str">
        <f t="shared" si="164"/>
        <v>Bakı</v>
      </c>
      <c r="G5136" s="110">
        <f t="shared" si="165"/>
        <v>10</v>
      </c>
    </row>
    <row r="5137" spans="1:7" x14ac:dyDescent="0.3">
      <c r="A5137" s="20" t="s">
        <v>1867</v>
      </c>
      <c r="B5137" s="102">
        <v>44596</v>
      </c>
      <c r="C5137" s="103">
        <v>0.2</v>
      </c>
      <c r="D5137" s="133">
        <v>6400</v>
      </c>
      <c r="E5137" s="108" t="str">
        <f>_xlfn.XLOOKUP($A5137,'Task3 Baza'!$A$2:$A$1999,'Task3 Baza'!$C$2:$C$1999,"non",0)</f>
        <v>Kəlbəcər</v>
      </c>
      <c r="F5137" s="109" t="str">
        <f t="shared" si="164"/>
        <v>Sumqayıt</v>
      </c>
      <c r="G5137" s="110">
        <f t="shared" si="165"/>
        <v>50</v>
      </c>
    </row>
    <row r="5138" spans="1:7" x14ac:dyDescent="0.3">
      <c r="A5138" s="20" t="s">
        <v>1882</v>
      </c>
      <c r="B5138" s="102">
        <v>43904</v>
      </c>
      <c r="C5138" s="103">
        <v>0.15</v>
      </c>
      <c r="D5138" s="133">
        <v>11700</v>
      </c>
      <c r="E5138" s="108" t="str">
        <f>_xlfn.XLOOKUP($A5138,'Task3 Baza'!$A$2:$A$1999,'Task3 Baza'!$C$2:$C$1999,"non",0)</f>
        <v>Hacıqabul</v>
      </c>
      <c r="F5138" s="109" t="str">
        <f t="shared" si="164"/>
        <v>Sumqayıt</v>
      </c>
      <c r="G5138" s="110">
        <f t="shared" si="165"/>
        <v>50</v>
      </c>
    </row>
    <row r="5139" spans="1:7" x14ac:dyDescent="0.3">
      <c r="A5139" s="20" t="s">
        <v>627</v>
      </c>
      <c r="B5139" s="102">
        <v>44699</v>
      </c>
      <c r="C5139" s="103">
        <v>0.17</v>
      </c>
      <c r="D5139" s="133">
        <v>12900</v>
      </c>
      <c r="E5139" s="108" t="str">
        <f>_xlfn.XLOOKUP($A5139,'Task3 Baza'!$A$2:$A$1999,'Task3 Baza'!$C$2:$C$1999,"non",0)</f>
        <v>Şəmkir</v>
      </c>
      <c r="F5139" s="109" t="str">
        <f t="shared" si="164"/>
        <v>Lənkəran</v>
      </c>
      <c r="G5139" s="110">
        <f t="shared" si="165"/>
        <v>42</v>
      </c>
    </row>
    <row r="5140" spans="1:7" x14ac:dyDescent="0.3">
      <c r="A5140" s="20" t="s">
        <v>963</v>
      </c>
      <c r="B5140" s="102">
        <v>44915</v>
      </c>
      <c r="C5140" s="103">
        <v>0.22</v>
      </c>
      <c r="D5140" s="133">
        <v>11100</v>
      </c>
      <c r="E5140" s="108" t="str">
        <f>_xlfn.XLOOKUP($A5140,'Task3 Baza'!$A$2:$A$1999,'Task3 Baza'!$C$2:$C$1999,"non",0)</f>
        <v>Culfa</v>
      </c>
      <c r="F5140" s="109" t="str">
        <f t="shared" si="164"/>
        <v>Bakı</v>
      </c>
      <c r="G5140" s="110">
        <f t="shared" si="165"/>
        <v>10</v>
      </c>
    </row>
    <row r="5141" spans="1:7" x14ac:dyDescent="0.3">
      <c r="A5141" s="20" t="s">
        <v>1145</v>
      </c>
      <c r="B5141" s="102">
        <v>43885</v>
      </c>
      <c r="C5141" s="103">
        <v>0.24</v>
      </c>
      <c r="D5141" s="133">
        <v>6700</v>
      </c>
      <c r="E5141" s="108" t="str">
        <f>_xlfn.XLOOKUP($A5141,'Task3 Baza'!$A$2:$A$1999,'Task3 Baza'!$C$2:$C$1999,"non",0)</f>
        <v>Xaçmaz</v>
      </c>
      <c r="F5141" s="109" t="str">
        <f t="shared" si="164"/>
        <v>Sumqayıt</v>
      </c>
      <c r="G5141" s="110">
        <f t="shared" si="165"/>
        <v>50</v>
      </c>
    </row>
    <row r="5142" spans="1:7" x14ac:dyDescent="0.3">
      <c r="A5142" s="20" t="s">
        <v>1985</v>
      </c>
      <c r="B5142" s="102">
        <v>44715</v>
      </c>
      <c r="C5142" s="103">
        <v>0.18</v>
      </c>
      <c r="D5142" s="133">
        <v>12700</v>
      </c>
      <c r="E5142" s="108" t="str">
        <f>_xlfn.XLOOKUP($A5142,'Task3 Baza'!$A$2:$A$1999,'Task3 Baza'!$C$2:$C$1999,"non",0)</f>
        <v>Ağdam</v>
      </c>
      <c r="F5142" s="109" t="str">
        <f t="shared" si="164"/>
        <v>Bakı</v>
      </c>
      <c r="G5142" s="110">
        <f t="shared" si="165"/>
        <v>10</v>
      </c>
    </row>
    <row r="5143" spans="1:7" x14ac:dyDescent="0.3">
      <c r="A5143" s="20" t="s">
        <v>1281</v>
      </c>
      <c r="B5143" s="102">
        <v>44526</v>
      </c>
      <c r="C5143" s="103">
        <v>0.17</v>
      </c>
      <c r="D5143" s="133">
        <v>10700</v>
      </c>
      <c r="E5143" s="108" t="str">
        <f>_xlfn.XLOOKUP($A5143,'Task3 Baza'!$A$2:$A$1999,'Task3 Baza'!$C$2:$C$1999,"non",0)</f>
        <v>Şabran</v>
      </c>
      <c r="F5143" s="109" t="str">
        <f t="shared" si="164"/>
        <v>Gəncə</v>
      </c>
      <c r="G5143" s="110">
        <f t="shared" si="165"/>
        <v>20</v>
      </c>
    </row>
    <row r="5144" spans="1:7" x14ac:dyDescent="0.3">
      <c r="A5144" s="20" t="s">
        <v>1853</v>
      </c>
      <c r="B5144" s="102">
        <v>44455</v>
      </c>
      <c r="C5144" s="103">
        <v>0.2</v>
      </c>
      <c r="D5144" s="133">
        <v>6100</v>
      </c>
      <c r="E5144" s="108" t="str">
        <f>_xlfn.XLOOKUP($A5144,'Task3 Baza'!$A$2:$A$1999,'Task3 Baza'!$C$2:$C$1999,"non",0)</f>
        <v>Sumqayıt</v>
      </c>
      <c r="F5144" s="109" t="str">
        <f t="shared" si="164"/>
        <v>Gəncə</v>
      </c>
      <c r="G5144" s="110">
        <f t="shared" si="165"/>
        <v>20</v>
      </c>
    </row>
    <row r="5145" spans="1:7" x14ac:dyDescent="0.3">
      <c r="A5145" s="20" t="s">
        <v>1116</v>
      </c>
      <c r="B5145" s="102">
        <v>43725</v>
      </c>
      <c r="C5145" s="103">
        <v>0.23</v>
      </c>
      <c r="D5145" s="133">
        <v>12500</v>
      </c>
      <c r="E5145" s="108" t="str">
        <f>_xlfn.XLOOKUP($A5145,'Task3 Baza'!$A$2:$A$1999,'Task3 Baza'!$C$2:$C$1999,"non",0)</f>
        <v>Siyəzən</v>
      </c>
      <c r="F5145" s="109" t="str">
        <f t="shared" si="164"/>
        <v>Gəncə</v>
      </c>
      <c r="G5145" s="110">
        <f t="shared" si="165"/>
        <v>20</v>
      </c>
    </row>
    <row r="5146" spans="1:7" x14ac:dyDescent="0.3">
      <c r="A5146" s="20" t="s">
        <v>906</v>
      </c>
      <c r="B5146" s="102">
        <v>43604</v>
      </c>
      <c r="C5146" s="103">
        <v>0.24</v>
      </c>
      <c r="D5146" s="133">
        <v>6400</v>
      </c>
      <c r="E5146" s="108" t="str">
        <f>_xlfn.XLOOKUP($A5146,'Task3 Baza'!$A$2:$A$1999,'Task3 Baza'!$C$2:$C$1999,"non",0)</f>
        <v>Hacıqabul</v>
      </c>
      <c r="F5146" s="109" t="str">
        <f t="shared" si="164"/>
        <v>Sumqayıt</v>
      </c>
      <c r="G5146" s="110">
        <f t="shared" si="165"/>
        <v>50</v>
      </c>
    </row>
    <row r="5147" spans="1:7" x14ac:dyDescent="0.3">
      <c r="A5147" s="20" t="s">
        <v>1106</v>
      </c>
      <c r="B5147" s="102">
        <v>44011</v>
      </c>
      <c r="C5147" s="103">
        <v>0.16</v>
      </c>
      <c r="D5147" s="133">
        <v>4700</v>
      </c>
      <c r="E5147" s="108" t="str">
        <f>_xlfn.XLOOKUP($A5147,'Task3 Baza'!$A$2:$A$1999,'Task3 Baza'!$C$2:$C$1999,"non",0)</f>
        <v>Xocavənd</v>
      </c>
      <c r="F5147" s="109" t="str">
        <f t="shared" si="164"/>
        <v>Sumqayıt</v>
      </c>
      <c r="G5147" s="110">
        <f t="shared" si="165"/>
        <v>50</v>
      </c>
    </row>
    <row r="5148" spans="1:7" x14ac:dyDescent="0.3">
      <c r="A5148" s="20" t="s">
        <v>1986</v>
      </c>
      <c r="B5148" s="102">
        <v>43618</v>
      </c>
      <c r="C5148" s="103">
        <v>0.14000000000000001</v>
      </c>
      <c r="D5148" s="133">
        <v>2600</v>
      </c>
      <c r="E5148" s="108" t="str">
        <f>_xlfn.XLOOKUP($A5148,'Task3 Baza'!$A$2:$A$1999,'Task3 Baza'!$C$2:$C$1999,"non",0)</f>
        <v>Kəngərli</v>
      </c>
      <c r="F5148" s="109" t="str">
        <f t="shared" si="164"/>
        <v>Sumqayıt</v>
      </c>
      <c r="G5148" s="110">
        <f t="shared" si="165"/>
        <v>50</v>
      </c>
    </row>
    <row r="5149" spans="1:7" x14ac:dyDescent="0.3">
      <c r="A5149" s="20" t="s">
        <v>1820</v>
      </c>
      <c r="B5149" s="102">
        <v>44135</v>
      </c>
      <c r="C5149" s="103">
        <v>0.19</v>
      </c>
      <c r="D5149" s="133">
        <v>3200</v>
      </c>
      <c r="E5149" s="108" t="str">
        <f>_xlfn.XLOOKUP($A5149,'Task3 Baza'!$A$2:$A$1999,'Task3 Baza'!$C$2:$C$1999,"non",0)</f>
        <v>Lerik</v>
      </c>
      <c r="F5149" s="109" t="str">
        <f t="shared" si="164"/>
        <v>Gəncə</v>
      </c>
      <c r="G5149" s="110">
        <f t="shared" si="165"/>
        <v>20</v>
      </c>
    </row>
    <row r="5150" spans="1:7" x14ac:dyDescent="0.3">
      <c r="A5150" s="20" t="s">
        <v>1675</v>
      </c>
      <c r="B5150" s="102">
        <v>44102</v>
      </c>
      <c r="C5150" s="103">
        <v>0.24</v>
      </c>
      <c r="D5150" s="133">
        <v>11000</v>
      </c>
      <c r="E5150" s="108" t="str">
        <f>_xlfn.XLOOKUP($A5150,'Task3 Baza'!$A$2:$A$1999,'Task3 Baza'!$C$2:$C$1999,"non",0)</f>
        <v>Abşeron</v>
      </c>
      <c r="F5150" s="109" t="str">
        <f t="shared" si="164"/>
        <v>Bakı</v>
      </c>
      <c r="G5150" s="110">
        <f t="shared" si="165"/>
        <v>10</v>
      </c>
    </row>
    <row r="5151" spans="1:7" x14ac:dyDescent="0.3">
      <c r="A5151" s="20" t="s">
        <v>1805</v>
      </c>
      <c r="B5151" s="102">
        <v>43581</v>
      </c>
      <c r="C5151" s="103">
        <v>0.15</v>
      </c>
      <c r="D5151" s="133">
        <v>3900</v>
      </c>
      <c r="E5151" s="108" t="str">
        <f>_xlfn.XLOOKUP($A5151,'Task3 Baza'!$A$2:$A$1999,'Task3 Baza'!$C$2:$C$1999,"non",0)</f>
        <v>Culfa</v>
      </c>
      <c r="F5151" s="109" t="str">
        <f t="shared" si="164"/>
        <v>Bakı</v>
      </c>
      <c r="G5151" s="110">
        <f t="shared" si="165"/>
        <v>10</v>
      </c>
    </row>
    <row r="5152" spans="1:7" x14ac:dyDescent="0.3">
      <c r="A5152" s="20" t="s">
        <v>1825</v>
      </c>
      <c r="B5152" s="102">
        <v>44425</v>
      </c>
      <c r="C5152" s="103">
        <v>0.16</v>
      </c>
      <c r="D5152" s="133">
        <v>12200</v>
      </c>
      <c r="E5152" s="108" t="str">
        <f>_xlfn.XLOOKUP($A5152,'Task3 Baza'!$A$2:$A$1999,'Task3 Baza'!$C$2:$C$1999,"non",0)</f>
        <v>Lənkəran</v>
      </c>
      <c r="F5152" s="109" t="str">
        <f t="shared" si="164"/>
        <v>Gəncə</v>
      </c>
      <c r="G5152" s="110">
        <f t="shared" si="165"/>
        <v>20</v>
      </c>
    </row>
    <row r="5153" spans="1:7" x14ac:dyDescent="0.3">
      <c r="A5153" s="20" t="s">
        <v>1119</v>
      </c>
      <c r="B5153" s="102">
        <v>44834</v>
      </c>
      <c r="C5153" s="103">
        <v>0.2</v>
      </c>
      <c r="D5153" s="133">
        <v>12100</v>
      </c>
      <c r="E5153" s="108" t="str">
        <f>_xlfn.XLOOKUP($A5153,'Task3 Baza'!$A$2:$A$1999,'Task3 Baza'!$C$2:$C$1999,"non",0)</f>
        <v>Xaçmaz</v>
      </c>
      <c r="F5153" s="109" t="str">
        <f t="shared" si="164"/>
        <v>Sumqayıt</v>
      </c>
      <c r="G5153" s="110">
        <f t="shared" si="165"/>
        <v>50</v>
      </c>
    </row>
    <row r="5154" spans="1:7" x14ac:dyDescent="0.3">
      <c r="A5154" s="20" t="s">
        <v>524</v>
      </c>
      <c r="B5154" s="102">
        <v>44087</v>
      </c>
      <c r="C5154" s="103">
        <v>0.18</v>
      </c>
      <c r="D5154" s="133">
        <v>9200</v>
      </c>
      <c r="E5154" s="108" t="str">
        <f>_xlfn.XLOOKUP($A5154,'Task3 Baza'!$A$2:$A$1999,'Task3 Baza'!$C$2:$C$1999,"non",0)</f>
        <v>Şəki</v>
      </c>
      <c r="F5154" s="109" t="str">
        <f t="shared" si="164"/>
        <v>Lənkəran</v>
      </c>
      <c r="G5154" s="110">
        <f t="shared" si="165"/>
        <v>42</v>
      </c>
    </row>
    <row r="5155" spans="1:7" x14ac:dyDescent="0.3">
      <c r="A5155" s="20" t="s">
        <v>236</v>
      </c>
      <c r="B5155" s="102">
        <v>44203</v>
      </c>
      <c r="C5155" s="103">
        <v>0.23</v>
      </c>
      <c r="D5155" s="133">
        <v>9500</v>
      </c>
      <c r="E5155" s="108" t="str">
        <f>_xlfn.XLOOKUP($A5155,'Task3 Baza'!$A$2:$A$1999,'Task3 Baza'!$C$2:$C$1999,"non",0)</f>
        <v>Saatlı</v>
      </c>
      <c r="F5155" s="109" t="str">
        <f t="shared" si="164"/>
        <v>Gəncə</v>
      </c>
      <c r="G5155" s="110">
        <f t="shared" si="165"/>
        <v>20</v>
      </c>
    </row>
    <row r="5156" spans="1:7" x14ac:dyDescent="0.3">
      <c r="A5156" s="20" t="s">
        <v>1943</v>
      </c>
      <c r="B5156" s="102">
        <v>44033</v>
      </c>
      <c r="C5156" s="103">
        <v>0.15</v>
      </c>
      <c r="D5156" s="133">
        <v>10700</v>
      </c>
      <c r="E5156" s="108" t="str">
        <f>_xlfn.XLOOKUP($A5156,'Task3 Baza'!$A$2:$A$1999,'Task3 Baza'!$C$2:$C$1999,"non",0)</f>
        <v>Zərdab</v>
      </c>
      <c r="F5156" s="109" t="str">
        <f t="shared" si="164"/>
        <v>Lənkəran</v>
      </c>
      <c r="G5156" s="110">
        <f t="shared" si="165"/>
        <v>42</v>
      </c>
    </row>
    <row r="5157" spans="1:7" x14ac:dyDescent="0.3">
      <c r="A5157" s="20" t="s">
        <v>886</v>
      </c>
      <c r="B5157" s="102">
        <v>44392</v>
      </c>
      <c r="C5157" s="103">
        <v>0.15</v>
      </c>
      <c r="D5157" s="133">
        <v>2300</v>
      </c>
      <c r="E5157" s="108" t="str">
        <f>_xlfn.XLOOKUP($A5157,'Task3 Baza'!$A$2:$A$1999,'Task3 Baza'!$C$2:$C$1999,"non",0)</f>
        <v>Babək</v>
      </c>
      <c r="F5157" s="109" t="str">
        <f t="shared" si="164"/>
        <v>Bakı</v>
      </c>
      <c r="G5157" s="110">
        <f t="shared" si="165"/>
        <v>10</v>
      </c>
    </row>
    <row r="5158" spans="1:7" x14ac:dyDescent="0.3">
      <c r="A5158" s="20" t="s">
        <v>1927</v>
      </c>
      <c r="B5158" s="102">
        <v>44201</v>
      </c>
      <c r="C5158" s="103">
        <v>0.18</v>
      </c>
      <c r="D5158" s="133">
        <v>1400</v>
      </c>
      <c r="E5158" s="108" t="str">
        <f>_xlfn.XLOOKUP($A5158,'Task3 Baza'!$A$2:$A$1999,'Task3 Baza'!$C$2:$C$1999,"non",0)</f>
        <v>Neftçala</v>
      </c>
      <c r="F5158" s="109" t="str">
        <f t="shared" si="164"/>
        <v>Gəncə</v>
      </c>
      <c r="G5158" s="110">
        <f t="shared" si="165"/>
        <v>20</v>
      </c>
    </row>
    <row r="5159" spans="1:7" x14ac:dyDescent="0.3">
      <c r="A5159" s="20" t="s">
        <v>886</v>
      </c>
      <c r="B5159" s="102">
        <v>43900</v>
      </c>
      <c r="C5159" s="103">
        <v>0.16</v>
      </c>
      <c r="D5159" s="133">
        <v>9000</v>
      </c>
      <c r="E5159" s="108" t="str">
        <f>_xlfn.XLOOKUP($A5159,'Task3 Baza'!$A$2:$A$1999,'Task3 Baza'!$C$2:$C$1999,"non",0)</f>
        <v>Babək</v>
      </c>
      <c r="F5159" s="109" t="str">
        <f t="shared" si="164"/>
        <v>Bakı</v>
      </c>
      <c r="G5159" s="110">
        <f t="shared" si="165"/>
        <v>10</v>
      </c>
    </row>
    <row r="5160" spans="1:7" x14ac:dyDescent="0.3">
      <c r="A5160" s="20" t="s">
        <v>472</v>
      </c>
      <c r="B5160" s="102">
        <v>44035</v>
      </c>
      <c r="C5160" s="103">
        <v>0.23</v>
      </c>
      <c r="D5160" s="133">
        <v>6300</v>
      </c>
      <c r="E5160" s="108" t="str">
        <f>_xlfn.XLOOKUP($A5160,'Task3 Baza'!$A$2:$A$1999,'Task3 Baza'!$C$2:$C$1999,"non",0)</f>
        <v>Tovuz</v>
      </c>
      <c r="F5160" s="109" t="str">
        <f t="shared" si="164"/>
        <v>Lənkəran</v>
      </c>
      <c r="G5160" s="110">
        <f t="shared" si="165"/>
        <v>42</v>
      </c>
    </row>
    <row r="5161" spans="1:7" x14ac:dyDescent="0.3">
      <c r="A5161" s="20" t="s">
        <v>1987</v>
      </c>
      <c r="B5161" s="102">
        <v>43843</v>
      </c>
      <c r="C5161" s="103">
        <v>0.23</v>
      </c>
      <c r="D5161" s="133">
        <v>11300</v>
      </c>
      <c r="E5161" s="108" t="str">
        <f>_xlfn.XLOOKUP($A5161,'Task3 Baza'!$A$2:$A$1999,'Task3 Baza'!$C$2:$C$1999,"non",0)</f>
        <v>Füzuli</v>
      </c>
      <c r="F5161" s="109" t="str">
        <f t="shared" si="164"/>
        <v>Sumqayıt</v>
      </c>
      <c r="G5161" s="110">
        <f t="shared" si="165"/>
        <v>50</v>
      </c>
    </row>
    <row r="5162" spans="1:7" x14ac:dyDescent="0.3">
      <c r="A5162" s="20" t="s">
        <v>243</v>
      </c>
      <c r="B5162" s="102">
        <v>43962</v>
      </c>
      <c r="C5162" s="103">
        <v>0.19</v>
      </c>
      <c r="D5162" s="133">
        <v>11500</v>
      </c>
      <c r="E5162" s="108" t="str">
        <f>_xlfn.XLOOKUP($A5162,'Task3 Baza'!$A$2:$A$1999,'Task3 Baza'!$C$2:$C$1999,"non",0)</f>
        <v>Daşkəsən</v>
      </c>
      <c r="F5162" s="109" t="str">
        <f t="shared" si="164"/>
        <v>Bakı</v>
      </c>
      <c r="G5162" s="110">
        <f t="shared" si="165"/>
        <v>10</v>
      </c>
    </row>
    <row r="5163" spans="1:7" x14ac:dyDescent="0.3">
      <c r="A5163" s="20" t="s">
        <v>868</v>
      </c>
      <c r="B5163" s="102">
        <v>44097</v>
      </c>
      <c r="C5163" s="103">
        <v>0.24</v>
      </c>
      <c r="D5163" s="133">
        <v>4100</v>
      </c>
      <c r="E5163" s="108" t="str">
        <f>_xlfn.XLOOKUP($A5163,'Task3 Baza'!$A$2:$A$1999,'Task3 Baza'!$C$2:$C$1999,"non",0)</f>
        <v>Culfa</v>
      </c>
      <c r="F5163" s="109" t="str">
        <f t="shared" si="164"/>
        <v>Bakı</v>
      </c>
      <c r="G5163" s="110">
        <f t="shared" si="165"/>
        <v>10</v>
      </c>
    </row>
    <row r="5164" spans="1:7" x14ac:dyDescent="0.3">
      <c r="A5164" s="20" t="s">
        <v>1334</v>
      </c>
      <c r="B5164" s="102">
        <v>43648</v>
      </c>
      <c r="C5164" s="103">
        <v>0.18</v>
      </c>
      <c r="D5164" s="133">
        <v>5100</v>
      </c>
      <c r="E5164" s="108" t="str">
        <f>_xlfn.XLOOKUP($A5164,'Task3 Baza'!$A$2:$A$1999,'Task3 Baza'!$C$2:$C$1999,"non",0)</f>
        <v>Sumqayıt</v>
      </c>
      <c r="F5164" s="109" t="str">
        <f t="shared" si="164"/>
        <v>Gəncə</v>
      </c>
      <c r="G5164" s="110">
        <f t="shared" si="165"/>
        <v>20</v>
      </c>
    </row>
    <row r="5165" spans="1:7" x14ac:dyDescent="0.3">
      <c r="A5165" s="20" t="s">
        <v>255</v>
      </c>
      <c r="B5165" s="102">
        <v>44476</v>
      </c>
      <c r="C5165" s="103">
        <v>0.19</v>
      </c>
      <c r="D5165" s="133">
        <v>11300</v>
      </c>
      <c r="E5165" s="108" t="str">
        <f>_xlfn.XLOOKUP($A5165,'Task3 Baza'!$A$2:$A$1999,'Task3 Baza'!$C$2:$C$1999,"non",0)</f>
        <v>Oğuz</v>
      </c>
      <c r="F5165" s="109" t="str">
        <f t="shared" si="164"/>
        <v>Gəncə</v>
      </c>
      <c r="G5165" s="110">
        <f t="shared" si="165"/>
        <v>20</v>
      </c>
    </row>
    <row r="5166" spans="1:7" x14ac:dyDescent="0.3">
      <c r="A5166" s="20" t="s">
        <v>300</v>
      </c>
      <c r="B5166" s="102">
        <v>44356</v>
      </c>
      <c r="C5166" s="103">
        <v>0.19</v>
      </c>
      <c r="D5166" s="133">
        <v>8500</v>
      </c>
      <c r="E5166" s="108" t="str">
        <f>_xlfn.XLOOKUP($A5166,'Task3 Baza'!$A$2:$A$1999,'Task3 Baza'!$C$2:$C$1999,"non",0)</f>
        <v>Gədəbəy</v>
      </c>
      <c r="F5166" s="109" t="str">
        <f t="shared" si="164"/>
        <v>Sumqayıt</v>
      </c>
      <c r="G5166" s="110">
        <f t="shared" si="165"/>
        <v>50</v>
      </c>
    </row>
    <row r="5167" spans="1:7" x14ac:dyDescent="0.3">
      <c r="A5167" s="20" t="s">
        <v>1002</v>
      </c>
      <c r="B5167" s="102">
        <v>43921</v>
      </c>
      <c r="C5167" s="103">
        <v>0.16</v>
      </c>
      <c r="D5167" s="133">
        <v>8300</v>
      </c>
      <c r="E5167" s="108" t="str">
        <f>_xlfn.XLOOKUP($A5167,'Task3 Baza'!$A$2:$A$1999,'Task3 Baza'!$C$2:$C$1999,"non",0)</f>
        <v>Xızı</v>
      </c>
      <c r="F5167" s="109" t="str">
        <f t="shared" si="164"/>
        <v>Sumqayıt</v>
      </c>
      <c r="G5167" s="110">
        <f t="shared" si="165"/>
        <v>50</v>
      </c>
    </row>
    <row r="5168" spans="1:7" x14ac:dyDescent="0.3">
      <c r="A5168" s="20" t="s">
        <v>1021</v>
      </c>
      <c r="B5168" s="102">
        <v>44291</v>
      </c>
      <c r="C5168" s="103">
        <v>0.14000000000000001</v>
      </c>
      <c r="D5168" s="133">
        <v>9500</v>
      </c>
      <c r="E5168" s="108" t="str">
        <f>_xlfn.XLOOKUP($A5168,'Task3 Baza'!$A$2:$A$1999,'Task3 Baza'!$C$2:$C$1999,"non",0)</f>
        <v>Beyləqan</v>
      </c>
      <c r="F5168" s="109" t="str">
        <f t="shared" si="164"/>
        <v>Bakı</v>
      </c>
      <c r="G5168" s="110">
        <f t="shared" si="165"/>
        <v>10</v>
      </c>
    </row>
    <row r="5169" spans="1:7" x14ac:dyDescent="0.3">
      <c r="A5169" s="20" t="s">
        <v>1541</v>
      </c>
      <c r="B5169" s="102">
        <v>44657</v>
      </c>
      <c r="C5169" s="103">
        <v>0.22</v>
      </c>
      <c r="D5169" s="133">
        <v>8500</v>
      </c>
      <c r="E5169" s="108" t="str">
        <f>_xlfn.XLOOKUP($A5169,'Task3 Baza'!$A$2:$A$1999,'Task3 Baza'!$C$2:$C$1999,"non",0)</f>
        <v>Bərdə</v>
      </c>
      <c r="F5169" s="109" t="str">
        <f t="shared" si="164"/>
        <v>Bakı</v>
      </c>
      <c r="G5169" s="110">
        <f t="shared" si="165"/>
        <v>10</v>
      </c>
    </row>
    <row r="5170" spans="1:7" x14ac:dyDescent="0.3">
      <c r="A5170" s="20" t="s">
        <v>1872</v>
      </c>
      <c r="B5170" s="102">
        <v>44135</v>
      </c>
      <c r="C5170" s="103">
        <v>0.19</v>
      </c>
      <c r="D5170" s="133">
        <v>3000</v>
      </c>
      <c r="E5170" s="108" t="str">
        <f>_xlfn.XLOOKUP($A5170,'Task3 Baza'!$A$2:$A$1999,'Task3 Baza'!$C$2:$C$1999,"non",0)</f>
        <v>Göygöl</v>
      </c>
      <c r="F5170" s="109" t="str">
        <f t="shared" si="164"/>
        <v>Sumqayıt</v>
      </c>
      <c r="G5170" s="110">
        <f t="shared" si="165"/>
        <v>50</v>
      </c>
    </row>
    <row r="5171" spans="1:7" x14ac:dyDescent="0.3">
      <c r="A5171" s="20" t="s">
        <v>845</v>
      </c>
      <c r="B5171" s="102">
        <v>43901</v>
      </c>
      <c r="C5171" s="103">
        <v>0.15</v>
      </c>
      <c r="D5171" s="133">
        <v>6100</v>
      </c>
      <c r="E5171" s="108" t="str">
        <f>_xlfn.XLOOKUP($A5171,'Task3 Baza'!$A$2:$A$1999,'Task3 Baza'!$C$2:$C$1999,"non",0)</f>
        <v>Göygöl</v>
      </c>
      <c r="F5171" s="109" t="str">
        <f t="shared" si="164"/>
        <v>Sumqayıt</v>
      </c>
      <c r="G5171" s="110">
        <f t="shared" si="165"/>
        <v>50</v>
      </c>
    </row>
    <row r="5172" spans="1:7" x14ac:dyDescent="0.3">
      <c r="A5172" s="20" t="s">
        <v>1185</v>
      </c>
      <c r="B5172" s="102">
        <v>43755</v>
      </c>
      <c r="C5172" s="103">
        <v>0.19</v>
      </c>
      <c r="D5172" s="133">
        <v>11900</v>
      </c>
      <c r="E5172" s="108" t="str">
        <f>_xlfn.XLOOKUP($A5172,'Task3 Baza'!$A$2:$A$1999,'Task3 Baza'!$C$2:$C$1999,"non",0)</f>
        <v>Şəmkir</v>
      </c>
      <c r="F5172" s="109" t="str">
        <f t="shared" si="164"/>
        <v>Lənkəran</v>
      </c>
      <c r="G5172" s="110">
        <f t="shared" si="165"/>
        <v>42</v>
      </c>
    </row>
    <row r="5173" spans="1:7" x14ac:dyDescent="0.3">
      <c r="A5173" s="20" t="s">
        <v>425</v>
      </c>
      <c r="B5173" s="102">
        <v>44462</v>
      </c>
      <c r="C5173" s="103">
        <v>0.24</v>
      </c>
      <c r="D5173" s="133">
        <v>11400</v>
      </c>
      <c r="E5173" s="108" t="str">
        <f>_xlfn.XLOOKUP($A5173,'Task3 Baza'!$A$2:$A$1999,'Task3 Baza'!$C$2:$C$1999,"non",0)</f>
        <v>Kəlbəcər</v>
      </c>
      <c r="F5173" s="109" t="str">
        <f t="shared" si="164"/>
        <v>Sumqayıt</v>
      </c>
      <c r="G5173" s="110">
        <f t="shared" si="165"/>
        <v>50</v>
      </c>
    </row>
    <row r="5174" spans="1:7" x14ac:dyDescent="0.3">
      <c r="A5174" s="20" t="s">
        <v>973</v>
      </c>
      <c r="B5174" s="102">
        <v>44048</v>
      </c>
      <c r="C5174" s="103">
        <v>0.14000000000000001</v>
      </c>
      <c r="D5174" s="133">
        <v>7000</v>
      </c>
      <c r="E5174" s="108" t="str">
        <f>_xlfn.XLOOKUP($A5174,'Task3 Baza'!$A$2:$A$1999,'Task3 Baza'!$C$2:$C$1999,"non",0)</f>
        <v>Ağstafa</v>
      </c>
      <c r="F5174" s="109" t="str">
        <f t="shared" si="164"/>
        <v>Bakı</v>
      </c>
      <c r="G5174" s="110">
        <f t="shared" si="165"/>
        <v>10</v>
      </c>
    </row>
    <row r="5175" spans="1:7" x14ac:dyDescent="0.3">
      <c r="A5175" s="20" t="s">
        <v>1479</v>
      </c>
      <c r="B5175" s="102">
        <v>44921</v>
      </c>
      <c r="C5175" s="103">
        <v>0.15</v>
      </c>
      <c r="D5175" s="133">
        <v>5700</v>
      </c>
      <c r="E5175" s="108" t="str">
        <f>_xlfn.XLOOKUP($A5175,'Task3 Baza'!$A$2:$A$1999,'Task3 Baza'!$C$2:$C$1999,"non",0)</f>
        <v>Astara</v>
      </c>
      <c r="F5175" s="109" t="str">
        <f t="shared" si="164"/>
        <v>Bakı</v>
      </c>
      <c r="G5175" s="110">
        <f t="shared" si="165"/>
        <v>10</v>
      </c>
    </row>
    <row r="5176" spans="1:7" x14ac:dyDescent="0.3">
      <c r="A5176" s="20" t="s">
        <v>1054</v>
      </c>
      <c r="B5176" s="102">
        <v>43847</v>
      </c>
      <c r="C5176" s="103">
        <v>0.17</v>
      </c>
      <c r="D5176" s="133">
        <v>12400</v>
      </c>
      <c r="E5176" s="108" t="str">
        <f>_xlfn.XLOOKUP($A5176,'Task3 Baza'!$A$2:$A$1999,'Task3 Baza'!$C$2:$C$1999,"non",0)</f>
        <v>Samux</v>
      </c>
      <c r="F5176" s="109" t="str">
        <f t="shared" si="164"/>
        <v>Gəncə</v>
      </c>
      <c r="G5176" s="110">
        <f t="shared" si="165"/>
        <v>20</v>
      </c>
    </row>
    <row r="5177" spans="1:7" x14ac:dyDescent="0.3">
      <c r="A5177" s="20" t="s">
        <v>885</v>
      </c>
      <c r="B5177" s="102">
        <v>43658</v>
      </c>
      <c r="C5177" s="103">
        <v>0.24</v>
      </c>
      <c r="D5177" s="133">
        <v>5700</v>
      </c>
      <c r="E5177" s="108" t="str">
        <f>_xlfn.XLOOKUP($A5177,'Task3 Baza'!$A$2:$A$1999,'Task3 Baza'!$C$2:$C$1999,"non",0)</f>
        <v>Kəngərli</v>
      </c>
      <c r="F5177" s="109" t="str">
        <f t="shared" si="164"/>
        <v>Sumqayıt</v>
      </c>
      <c r="G5177" s="110">
        <f t="shared" si="165"/>
        <v>50</v>
      </c>
    </row>
    <row r="5178" spans="1:7" x14ac:dyDescent="0.3">
      <c r="A5178" s="20" t="s">
        <v>1379</v>
      </c>
      <c r="B5178" s="102">
        <v>43804</v>
      </c>
      <c r="C5178" s="103">
        <v>0.24</v>
      </c>
      <c r="D5178" s="133">
        <v>5900</v>
      </c>
      <c r="E5178" s="108" t="str">
        <f>_xlfn.XLOOKUP($A5178,'Task3 Baza'!$A$2:$A$1999,'Task3 Baza'!$C$2:$C$1999,"non",0)</f>
        <v>Lerik</v>
      </c>
      <c r="F5178" s="109" t="str">
        <f t="shared" si="164"/>
        <v>Gəncə</v>
      </c>
      <c r="G5178" s="110">
        <f t="shared" si="165"/>
        <v>20</v>
      </c>
    </row>
    <row r="5179" spans="1:7" x14ac:dyDescent="0.3">
      <c r="A5179" s="20" t="s">
        <v>594</v>
      </c>
      <c r="B5179" s="102">
        <v>43995</v>
      </c>
      <c r="C5179" s="103">
        <v>0.16</v>
      </c>
      <c r="D5179" s="133">
        <v>1500</v>
      </c>
      <c r="E5179" s="108" t="str">
        <f>_xlfn.XLOOKUP($A5179,'Task3 Baza'!$A$2:$A$1999,'Task3 Baza'!$C$2:$C$1999,"non",0)</f>
        <v>Oğuz</v>
      </c>
      <c r="F5179" s="109" t="str">
        <f t="shared" si="164"/>
        <v>Gəncə</v>
      </c>
      <c r="G5179" s="110">
        <f t="shared" si="165"/>
        <v>20</v>
      </c>
    </row>
    <row r="5180" spans="1:7" x14ac:dyDescent="0.3">
      <c r="A5180" s="20" t="s">
        <v>891</v>
      </c>
      <c r="B5180" s="102">
        <v>44430</v>
      </c>
      <c r="C5180" s="103">
        <v>0.17</v>
      </c>
      <c r="D5180" s="133">
        <v>7500</v>
      </c>
      <c r="E5180" s="108" t="str">
        <f>_xlfn.XLOOKUP($A5180,'Task3 Baza'!$A$2:$A$1999,'Task3 Baza'!$C$2:$C$1999,"non",0)</f>
        <v>Lerik</v>
      </c>
      <c r="F5180" s="109" t="str">
        <f t="shared" si="164"/>
        <v>Gəncə</v>
      </c>
      <c r="G5180" s="110">
        <f t="shared" si="165"/>
        <v>20</v>
      </c>
    </row>
    <row r="5181" spans="1:7" x14ac:dyDescent="0.3">
      <c r="A5181" s="20" t="s">
        <v>1239</v>
      </c>
      <c r="B5181" s="102">
        <v>44624</v>
      </c>
      <c r="C5181" s="103">
        <v>0.22</v>
      </c>
      <c r="D5181" s="133">
        <v>10400</v>
      </c>
      <c r="E5181" s="108" t="str">
        <f>_xlfn.XLOOKUP($A5181,'Task3 Baza'!$A$2:$A$1999,'Task3 Baza'!$C$2:$C$1999,"non",0)</f>
        <v>Bərdə</v>
      </c>
      <c r="F5181" s="109" t="str">
        <f t="shared" si="164"/>
        <v>Bakı</v>
      </c>
      <c r="G5181" s="110">
        <f t="shared" si="165"/>
        <v>10</v>
      </c>
    </row>
    <row r="5182" spans="1:7" x14ac:dyDescent="0.3">
      <c r="A5182" s="20" t="s">
        <v>540</v>
      </c>
      <c r="B5182" s="102">
        <v>44305</v>
      </c>
      <c r="C5182" s="103">
        <v>0.2</v>
      </c>
      <c r="D5182" s="133">
        <v>9200</v>
      </c>
      <c r="E5182" s="108" t="str">
        <f>_xlfn.XLOOKUP($A5182,'Task3 Baza'!$A$2:$A$1999,'Task3 Baza'!$C$2:$C$1999,"non",0)</f>
        <v>Ağdam</v>
      </c>
      <c r="F5182" s="109" t="str">
        <f t="shared" si="164"/>
        <v>Bakı</v>
      </c>
      <c r="G5182" s="110">
        <f t="shared" si="165"/>
        <v>10</v>
      </c>
    </row>
    <row r="5183" spans="1:7" x14ac:dyDescent="0.3">
      <c r="A5183" s="20" t="s">
        <v>1012</v>
      </c>
      <c r="B5183" s="102">
        <v>44482</v>
      </c>
      <c r="C5183" s="103">
        <v>0.14000000000000001</v>
      </c>
      <c r="D5183" s="133">
        <v>3200</v>
      </c>
      <c r="E5183" s="108" t="str">
        <f>_xlfn.XLOOKUP($A5183,'Task3 Baza'!$A$2:$A$1999,'Task3 Baza'!$C$2:$C$1999,"non",0)</f>
        <v>Kəlbəcər</v>
      </c>
      <c r="F5183" s="109" t="str">
        <f t="shared" si="164"/>
        <v>Sumqayıt</v>
      </c>
      <c r="G5183" s="110">
        <f t="shared" si="165"/>
        <v>50</v>
      </c>
    </row>
    <row r="5184" spans="1:7" x14ac:dyDescent="0.3">
      <c r="A5184" s="20" t="s">
        <v>1645</v>
      </c>
      <c r="B5184" s="102">
        <v>44330</v>
      </c>
      <c r="C5184" s="103">
        <v>0.16</v>
      </c>
      <c r="D5184" s="133">
        <v>5100</v>
      </c>
      <c r="E5184" s="108" t="str">
        <f>_xlfn.XLOOKUP($A5184,'Task3 Baza'!$A$2:$A$1999,'Task3 Baza'!$C$2:$C$1999,"non",0)</f>
        <v>Yardımlı</v>
      </c>
      <c r="F5184" s="109" t="str">
        <f t="shared" si="164"/>
        <v>Lənkəran</v>
      </c>
      <c r="G5184" s="110">
        <f t="shared" si="165"/>
        <v>42</v>
      </c>
    </row>
    <row r="5185" spans="1:7" x14ac:dyDescent="0.3">
      <c r="A5185" s="20" t="s">
        <v>344</v>
      </c>
      <c r="B5185" s="102">
        <v>44149</v>
      </c>
      <c r="C5185" s="103">
        <v>0.24</v>
      </c>
      <c r="D5185" s="133">
        <v>12200</v>
      </c>
      <c r="E5185" s="108" t="str">
        <f>_xlfn.XLOOKUP($A5185,'Task3 Baza'!$A$2:$A$1999,'Task3 Baza'!$C$2:$C$1999,"non",0)</f>
        <v>Şərur</v>
      </c>
      <c r="F5185" s="109" t="str">
        <f t="shared" si="164"/>
        <v>Lənkəran</v>
      </c>
      <c r="G5185" s="110">
        <f t="shared" si="165"/>
        <v>42</v>
      </c>
    </row>
    <row r="5186" spans="1:7" x14ac:dyDescent="0.3">
      <c r="A5186" s="20" t="s">
        <v>1776</v>
      </c>
      <c r="B5186" s="102">
        <v>43661</v>
      </c>
      <c r="C5186" s="103">
        <v>0.14000000000000001</v>
      </c>
      <c r="D5186" s="133">
        <v>8400</v>
      </c>
      <c r="E5186" s="108" t="str">
        <f>_xlfn.XLOOKUP($A5186,'Task3 Baza'!$A$2:$A$1999,'Task3 Baza'!$C$2:$C$1999,"non",0)</f>
        <v>Xızı</v>
      </c>
      <c r="F5186" s="109" t="str">
        <f t="shared" ref="F5186:F5249" si="166">VLOOKUP($E5186,$I$3:$K$75,2,0)</f>
        <v>Sumqayıt</v>
      </c>
      <c r="G5186" s="110">
        <f t="shared" ref="G5186:G5249" si="167">VLOOKUP(VLOOKUP($E5186,$I$3:$J$75,2,0),$L$3:$M$6,2,0)</f>
        <v>50</v>
      </c>
    </row>
    <row r="5187" spans="1:7" x14ac:dyDescent="0.3">
      <c r="A5187" s="20" t="s">
        <v>1368</v>
      </c>
      <c r="B5187" s="102">
        <v>43992</v>
      </c>
      <c r="C5187" s="103">
        <v>0.19</v>
      </c>
      <c r="D5187" s="133">
        <v>6000</v>
      </c>
      <c r="E5187" s="108" t="str">
        <f>_xlfn.XLOOKUP($A5187,'Task3 Baza'!$A$2:$A$1999,'Task3 Baza'!$C$2:$C$1999,"non",0)</f>
        <v>Biləsuvar</v>
      </c>
      <c r="F5187" s="109" t="str">
        <f t="shared" si="166"/>
        <v>Bakı</v>
      </c>
      <c r="G5187" s="110">
        <f t="shared" si="167"/>
        <v>10</v>
      </c>
    </row>
    <row r="5188" spans="1:7" x14ac:dyDescent="0.3">
      <c r="A5188" s="20" t="s">
        <v>542</v>
      </c>
      <c r="B5188" s="102">
        <v>44737</v>
      </c>
      <c r="C5188" s="103">
        <v>0.18</v>
      </c>
      <c r="D5188" s="133">
        <v>10500</v>
      </c>
      <c r="E5188" s="108" t="str">
        <f>_xlfn.XLOOKUP($A5188,'Task3 Baza'!$A$2:$A$1999,'Task3 Baza'!$C$2:$C$1999,"non",0)</f>
        <v>Xaçmaz</v>
      </c>
      <c r="F5188" s="109" t="str">
        <f t="shared" si="166"/>
        <v>Sumqayıt</v>
      </c>
      <c r="G5188" s="110">
        <f t="shared" si="167"/>
        <v>50</v>
      </c>
    </row>
    <row r="5189" spans="1:7" x14ac:dyDescent="0.3">
      <c r="A5189" s="20" t="s">
        <v>1988</v>
      </c>
      <c r="B5189" s="102">
        <v>44259</v>
      </c>
      <c r="C5189" s="103">
        <v>0.18</v>
      </c>
      <c r="D5189" s="133">
        <v>11800</v>
      </c>
      <c r="E5189" s="108" t="str">
        <f>_xlfn.XLOOKUP($A5189,'Task3 Baza'!$A$2:$A$1999,'Task3 Baza'!$C$2:$C$1999,"non",0)</f>
        <v>Tovuz</v>
      </c>
      <c r="F5189" s="109" t="str">
        <f t="shared" si="166"/>
        <v>Lənkəran</v>
      </c>
      <c r="G5189" s="110">
        <f t="shared" si="167"/>
        <v>42</v>
      </c>
    </row>
    <row r="5190" spans="1:7" x14ac:dyDescent="0.3">
      <c r="A5190" s="20" t="s">
        <v>1705</v>
      </c>
      <c r="B5190" s="102">
        <v>43640</v>
      </c>
      <c r="C5190" s="103">
        <v>0.14000000000000001</v>
      </c>
      <c r="D5190" s="133">
        <v>2800</v>
      </c>
      <c r="E5190" s="108" t="str">
        <f>_xlfn.XLOOKUP($A5190,'Task3 Baza'!$A$2:$A$1999,'Task3 Baza'!$C$2:$C$1999,"non",0)</f>
        <v>Sumqayıt</v>
      </c>
      <c r="F5190" s="109" t="str">
        <f t="shared" si="166"/>
        <v>Gəncə</v>
      </c>
      <c r="G5190" s="110">
        <f t="shared" si="167"/>
        <v>20</v>
      </c>
    </row>
    <row r="5191" spans="1:7" x14ac:dyDescent="0.3">
      <c r="A5191" s="20" t="s">
        <v>287</v>
      </c>
      <c r="B5191" s="102">
        <v>44303</v>
      </c>
      <c r="C5191" s="103">
        <v>0.23</v>
      </c>
      <c r="D5191" s="133">
        <v>11000</v>
      </c>
      <c r="E5191" s="108" t="str">
        <f>_xlfn.XLOOKUP($A5191,'Task3 Baza'!$A$2:$A$1999,'Task3 Baza'!$C$2:$C$1999,"non",0)</f>
        <v>Mingəçevir</v>
      </c>
      <c r="F5191" s="109" t="str">
        <f t="shared" si="166"/>
        <v>Gəncə</v>
      </c>
      <c r="G5191" s="110">
        <f t="shared" si="167"/>
        <v>20</v>
      </c>
    </row>
    <row r="5192" spans="1:7" x14ac:dyDescent="0.3">
      <c r="A5192" s="20" t="s">
        <v>1260</v>
      </c>
      <c r="B5192" s="102">
        <v>44122</v>
      </c>
      <c r="C5192" s="103">
        <v>0.16</v>
      </c>
      <c r="D5192" s="133">
        <v>7200</v>
      </c>
      <c r="E5192" s="108" t="str">
        <f>_xlfn.XLOOKUP($A5192,'Task3 Baza'!$A$2:$A$1999,'Task3 Baza'!$C$2:$C$1999,"non",0)</f>
        <v>Ağsu</v>
      </c>
      <c r="F5192" s="109" t="str">
        <f t="shared" si="166"/>
        <v>Bakı</v>
      </c>
      <c r="G5192" s="110">
        <f t="shared" si="167"/>
        <v>10</v>
      </c>
    </row>
    <row r="5193" spans="1:7" x14ac:dyDescent="0.3">
      <c r="A5193" s="20" t="s">
        <v>1409</v>
      </c>
      <c r="B5193" s="102">
        <v>43579</v>
      </c>
      <c r="C5193" s="103">
        <v>0.21</v>
      </c>
      <c r="D5193" s="133">
        <v>5400</v>
      </c>
      <c r="E5193" s="108" t="str">
        <f>_xlfn.XLOOKUP($A5193,'Task3 Baza'!$A$2:$A$1999,'Task3 Baza'!$C$2:$C$1999,"non",0)</f>
        <v>Culfa</v>
      </c>
      <c r="F5193" s="109" t="str">
        <f t="shared" si="166"/>
        <v>Bakı</v>
      </c>
      <c r="G5193" s="110">
        <f t="shared" si="167"/>
        <v>10</v>
      </c>
    </row>
    <row r="5194" spans="1:7" x14ac:dyDescent="0.3">
      <c r="A5194" s="20" t="s">
        <v>1155</v>
      </c>
      <c r="B5194" s="102">
        <v>43888</v>
      </c>
      <c r="C5194" s="103">
        <v>0.18</v>
      </c>
      <c r="D5194" s="133">
        <v>10500</v>
      </c>
      <c r="E5194" s="108" t="str">
        <f>_xlfn.XLOOKUP($A5194,'Task3 Baza'!$A$2:$A$1999,'Task3 Baza'!$C$2:$C$1999,"non",0)</f>
        <v>Siyəzən</v>
      </c>
      <c r="F5194" s="109" t="str">
        <f t="shared" si="166"/>
        <v>Gəncə</v>
      </c>
      <c r="G5194" s="110">
        <f t="shared" si="167"/>
        <v>20</v>
      </c>
    </row>
    <row r="5195" spans="1:7" x14ac:dyDescent="0.3">
      <c r="A5195" s="20" t="s">
        <v>1287</v>
      </c>
      <c r="B5195" s="102">
        <v>43854</v>
      </c>
      <c r="C5195" s="103">
        <v>0.19</v>
      </c>
      <c r="D5195" s="133">
        <v>5400</v>
      </c>
      <c r="E5195" s="108" t="str">
        <f>_xlfn.XLOOKUP($A5195,'Task3 Baza'!$A$2:$A$1999,'Task3 Baza'!$C$2:$C$1999,"non",0)</f>
        <v>Balakən</v>
      </c>
      <c r="F5195" s="109" t="str">
        <f t="shared" si="166"/>
        <v>Bakı</v>
      </c>
      <c r="G5195" s="110">
        <f t="shared" si="167"/>
        <v>10</v>
      </c>
    </row>
    <row r="5196" spans="1:7" x14ac:dyDescent="0.3">
      <c r="A5196" s="20" t="s">
        <v>1286</v>
      </c>
      <c r="B5196" s="102">
        <v>43994</v>
      </c>
      <c r="C5196" s="103">
        <v>0.2</v>
      </c>
      <c r="D5196" s="133">
        <v>5100</v>
      </c>
      <c r="E5196" s="108" t="str">
        <f>_xlfn.XLOOKUP($A5196,'Task3 Baza'!$A$2:$A$1999,'Task3 Baza'!$C$2:$C$1999,"non",0)</f>
        <v>Göyçay</v>
      </c>
      <c r="F5196" s="109" t="str">
        <f t="shared" si="166"/>
        <v>Sumqayıt</v>
      </c>
      <c r="G5196" s="110">
        <f t="shared" si="167"/>
        <v>50</v>
      </c>
    </row>
    <row r="5197" spans="1:7" x14ac:dyDescent="0.3">
      <c r="A5197" s="20" t="s">
        <v>1983</v>
      </c>
      <c r="B5197" s="102">
        <v>44103</v>
      </c>
      <c r="C5197" s="103">
        <v>0.17</v>
      </c>
      <c r="D5197" s="133">
        <v>1200</v>
      </c>
      <c r="E5197" s="108" t="str">
        <f>_xlfn.XLOOKUP($A5197,'Task3 Baza'!$A$2:$A$1999,'Task3 Baza'!$C$2:$C$1999,"non",0)</f>
        <v>Gəncə</v>
      </c>
      <c r="F5197" s="109" t="str">
        <f t="shared" si="166"/>
        <v>Sumqayıt</v>
      </c>
      <c r="G5197" s="110">
        <f t="shared" si="167"/>
        <v>50</v>
      </c>
    </row>
    <row r="5198" spans="1:7" x14ac:dyDescent="0.3">
      <c r="A5198" s="20" t="s">
        <v>699</v>
      </c>
      <c r="B5198" s="102">
        <v>44769</v>
      </c>
      <c r="C5198" s="103">
        <v>0.21</v>
      </c>
      <c r="D5198" s="133">
        <v>12900</v>
      </c>
      <c r="E5198" s="108" t="str">
        <f>_xlfn.XLOOKUP($A5198,'Task3 Baza'!$A$2:$A$1999,'Task3 Baza'!$C$2:$C$1999,"non",0)</f>
        <v>Bakı</v>
      </c>
      <c r="F5198" s="109" t="str">
        <f t="shared" si="166"/>
        <v>Bakı</v>
      </c>
      <c r="G5198" s="110">
        <f t="shared" si="167"/>
        <v>10</v>
      </c>
    </row>
    <row r="5199" spans="1:7" x14ac:dyDescent="0.3">
      <c r="A5199" s="20" t="s">
        <v>1086</v>
      </c>
      <c r="B5199" s="102">
        <v>43887</v>
      </c>
      <c r="C5199" s="103">
        <v>0.14000000000000001</v>
      </c>
      <c r="D5199" s="133">
        <v>3300</v>
      </c>
      <c r="E5199" s="108" t="str">
        <f>_xlfn.XLOOKUP($A5199,'Task3 Baza'!$A$2:$A$1999,'Task3 Baza'!$C$2:$C$1999,"non",0)</f>
        <v>Samux</v>
      </c>
      <c r="F5199" s="109" t="str">
        <f t="shared" si="166"/>
        <v>Gəncə</v>
      </c>
      <c r="G5199" s="110">
        <f t="shared" si="167"/>
        <v>20</v>
      </c>
    </row>
    <row r="5200" spans="1:7" x14ac:dyDescent="0.3">
      <c r="A5200" s="20" t="s">
        <v>1775</v>
      </c>
      <c r="B5200" s="102">
        <v>44282</v>
      </c>
      <c r="C5200" s="103">
        <v>0.22</v>
      </c>
      <c r="D5200" s="133">
        <v>3800</v>
      </c>
      <c r="E5200" s="108" t="str">
        <f>_xlfn.XLOOKUP($A5200,'Task3 Baza'!$A$2:$A$1999,'Task3 Baza'!$C$2:$C$1999,"non",0)</f>
        <v>Füzuli</v>
      </c>
      <c r="F5200" s="109" t="str">
        <f t="shared" si="166"/>
        <v>Sumqayıt</v>
      </c>
      <c r="G5200" s="110">
        <f t="shared" si="167"/>
        <v>50</v>
      </c>
    </row>
    <row r="5201" spans="1:7" x14ac:dyDescent="0.3">
      <c r="A5201" s="20" t="s">
        <v>1748</v>
      </c>
      <c r="B5201" s="102">
        <v>43814</v>
      </c>
      <c r="C5201" s="103">
        <v>0.17</v>
      </c>
      <c r="D5201" s="133">
        <v>11000</v>
      </c>
      <c r="E5201" s="108" t="str">
        <f>_xlfn.XLOOKUP($A5201,'Task3 Baza'!$A$2:$A$1999,'Task3 Baza'!$C$2:$C$1999,"non",0)</f>
        <v>Şərur</v>
      </c>
      <c r="F5201" s="109" t="str">
        <f t="shared" si="166"/>
        <v>Lənkəran</v>
      </c>
      <c r="G5201" s="110">
        <f t="shared" si="167"/>
        <v>42</v>
      </c>
    </row>
    <row r="5202" spans="1:7" x14ac:dyDescent="0.3">
      <c r="A5202" s="20" t="s">
        <v>1875</v>
      </c>
      <c r="B5202" s="102">
        <v>43973</v>
      </c>
      <c r="C5202" s="103">
        <v>0.18</v>
      </c>
      <c r="D5202" s="133">
        <v>12100</v>
      </c>
      <c r="E5202" s="108" t="str">
        <f>_xlfn.XLOOKUP($A5202,'Task3 Baza'!$A$2:$A$1999,'Task3 Baza'!$C$2:$C$1999,"non",0)</f>
        <v>Göyçay</v>
      </c>
      <c r="F5202" s="109" t="str">
        <f t="shared" si="166"/>
        <v>Sumqayıt</v>
      </c>
      <c r="G5202" s="110">
        <f t="shared" si="167"/>
        <v>50</v>
      </c>
    </row>
    <row r="5203" spans="1:7" x14ac:dyDescent="0.3">
      <c r="A5203" s="20" t="s">
        <v>1131</v>
      </c>
      <c r="B5203" s="102">
        <v>44489</v>
      </c>
      <c r="C5203" s="103">
        <v>0.21</v>
      </c>
      <c r="D5203" s="133">
        <v>6700</v>
      </c>
      <c r="E5203" s="108" t="str">
        <f>_xlfn.XLOOKUP($A5203,'Task3 Baza'!$A$2:$A$1999,'Task3 Baza'!$C$2:$C$1999,"non",0)</f>
        <v>Kəngərli</v>
      </c>
      <c r="F5203" s="109" t="str">
        <f t="shared" si="166"/>
        <v>Sumqayıt</v>
      </c>
      <c r="G5203" s="110">
        <f t="shared" si="167"/>
        <v>50</v>
      </c>
    </row>
    <row r="5204" spans="1:7" x14ac:dyDescent="0.3">
      <c r="A5204" s="20" t="s">
        <v>1378</v>
      </c>
      <c r="B5204" s="102">
        <v>43796</v>
      </c>
      <c r="C5204" s="103">
        <v>0.17</v>
      </c>
      <c r="D5204" s="133">
        <v>11400</v>
      </c>
      <c r="E5204" s="108" t="str">
        <f>_xlfn.XLOOKUP($A5204,'Task3 Baza'!$A$2:$A$1999,'Task3 Baza'!$C$2:$C$1999,"non",0)</f>
        <v>Kürdəmir</v>
      </c>
      <c r="F5204" s="109" t="str">
        <f t="shared" si="166"/>
        <v>Sumqayıt</v>
      </c>
      <c r="G5204" s="110">
        <f t="shared" si="167"/>
        <v>50</v>
      </c>
    </row>
    <row r="5205" spans="1:7" x14ac:dyDescent="0.3">
      <c r="A5205" s="20" t="s">
        <v>864</v>
      </c>
      <c r="B5205" s="102">
        <v>44554</v>
      </c>
      <c r="C5205" s="103">
        <v>0.19</v>
      </c>
      <c r="D5205" s="133">
        <v>9000</v>
      </c>
      <c r="E5205" s="108" t="str">
        <f>_xlfn.XLOOKUP($A5205,'Task3 Baza'!$A$2:$A$1999,'Task3 Baza'!$C$2:$C$1999,"non",0)</f>
        <v>Tovuz</v>
      </c>
      <c r="F5205" s="109" t="str">
        <f t="shared" si="166"/>
        <v>Lənkəran</v>
      </c>
      <c r="G5205" s="110">
        <f t="shared" si="167"/>
        <v>42</v>
      </c>
    </row>
    <row r="5206" spans="1:7" x14ac:dyDescent="0.3">
      <c r="A5206" s="20" t="s">
        <v>611</v>
      </c>
      <c r="B5206" s="102">
        <v>44609</v>
      </c>
      <c r="C5206" s="103">
        <v>0.23</v>
      </c>
      <c r="D5206" s="133">
        <v>7000</v>
      </c>
      <c r="E5206" s="108" t="str">
        <f>_xlfn.XLOOKUP($A5206,'Task3 Baza'!$A$2:$A$1999,'Task3 Baza'!$C$2:$C$1999,"non",0)</f>
        <v>Mingəçevir</v>
      </c>
      <c r="F5206" s="109" t="str">
        <f t="shared" si="166"/>
        <v>Gəncə</v>
      </c>
      <c r="G5206" s="110">
        <f t="shared" si="167"/>
        <v>20</v>
      </c>
    </row>
    <row r="5207" spans="1:7" x14ac:dyDescent="0.3">
      <c r="A5207" s="20" t="s">
        <v>648</v>
      </c>
      <c r="B5207" s="102">
        <v>44480</v>
      </c>
      <c r="C5207" s="103">
        <v>0.17</v>
      </c>
      <c r="D5207" s="133">
        <v>12000</v>
      </c>
      <c r="E5207" s="108" t="str">
        <f>_xlfn.XLOOKUP($A5207,'Task3 Baza'!$A$2:$A$1999,'Task3 Baza'!$C$2:$C$1999,"non",0)</f>
        <v>Cəbrayıl</v>
      </c>
      <c r="F5207" s="109" t="str">
        <f t="shared" si="166"/>
        <v>Bakı</v>
      </c>
      <c r="G5207" s="110">
        <f t="shared" si="167"/>
        <v>10</v>
      </c>
    </row>
    <row r="5208" spans="1:7" x14ac:dyDescent="0.3">
      <c r="A5208" s="20" t="s">
        <v>182</v>
      </c>
      <c r="B5208" s="102">
        <v>44416</v>
      </c>
      <c r="C5208" s="103">
        <v>0.2</v>
      </c>
      <c r="D5208" s="133">
        <v>10500</v>
      </c>
      <c r="E5208" s="108" t="str">
        <f>_xlfn.XLOOKUP($A5208,'Task3 Baza'!$A$2:$A$1999,'Task3 Baza'!$C$2:$C$1999,"non",0)</f>
        <v>Şirvan</v>
      </c>
      <c r="F5208" s="109" t="str">
        <f t="shared" si="166"/>
        <v>Lənkəran</v>
      </c>
      <c r="G5208" s="110">
        <f t="shared" si="167"/>
        <v>42</v>
      </c>
    </row>
    <row r="5209" spans="1:7" x14ac:dyDescent="0.3">
      <c r="A5209" s="20" t="s">
        <v>538</v>
      </c>
      <c r="B5209" s="102">
        <v>44092</v>
      </c>
      <c r="C5209" s="103">
        <v>0.19</v>
      </c>
      <c r="D5209" s="133">
        <v>6500</v>
      </c>
      <c r="E5209" s="108" t="str">
        <f>_xlfn.XLOOKUP($A5209,'Task3 Baza'!$A$2:$A$1999,'Task3 Baza'!$C$2:$C$1999,"non",0)</f>
        <v>Gədəbəy</v>
      </c>
      <c r="F5209" s="109" t="str">
        <f t="shared" si="166"/>
        <v>Sumqayıt</v>
      </c>
      <c r="G5209" s="110">
        <f t="shared" si="167"/>
        <v>50</v>
      </c>
    </row>
    <row r="5210" spans="1:7" x14ac:dyDescent="0.3">
      <c r="A5210" s="20" t="s">
        <v>1044</v>
      </c>
      <c r="B5210" s="102">
        <v>44054</v>
      </c>
      <c r="C5210" s="103">
        <v>0.23</v>
      </c>
      <c r="D5210" s="133">
        <v>9700</v>
      </c>
      <c r="E5210" s="108" t="str">
        <f>_xlfn.XLOOKUP($A5210,'Task3 Baza'!$A$2:$A$1999,'Task3 Baza'!$C$2:$C$1999,"non",0)</f>
        <v>Zəngilan</v>
      </c>
      <c r="F5210" s="109" t="str">
        <f t="shared" si="166"/>
        <v>Lənkəran</v>
      </c>
      <c r="G5210" s="110">
        <f t="shared" si="167"/>
        <v>42</v>
      </c>
    </row>
    <row r="5211" spans="1:7" x14ac:dyDescent="0.3">
      <c r="A5211" s="20" t="s">
        <v>472</v>
      </c>
      <c r="B5211" s="102">
        <v>43700</v>
      </c>
      <c r="C5211" s="103">
        <v>0.23</v>
      </c>
      <c r="D5211" s="133">
        <v>4000</v>
      </c>
      <c r="E5211" s="108" t="str">
        <f>_xlfn.XLOOKUP($A5211,'Task3 Baza'!$A$2:$A$1999,'Task3 Baza'!$C$2:$C$1999,"non",0)</f>
        <v>Tovuz</v>
      </c>
      <c r="F5211" s="109" t="str">
        <f t="shared" si="166"/>
        <v>Lənkəran</v>
      </c>
      <c r="G5211" s="110">
        <f t="shared" si="167"/>
        <v>42</v>
      </c>
    </row>
    <row r="5212" spans="1:7" x14ac:dyDescent="0.3">
      <c r="A5212" s="20" t="s">
        <v>531</v>
      </c>
      <c r="B5212" s="102">
        <v>44328</v>
      </c>
      <c r="C5212" s="103">
        <v>0.16</v>
      </c>
      <c r="D5212" s="133">
        <v>10400</v>
      </c>
      <c r="E5212" s="108" t="str">
        <f>_xlfn.XLOOKUP($A5212,'Task3 Baza'!$A$2:$A$1999,'Task3 Baza'!$C$2:$C$1999,"non",0)</f>
        <v>Yevlax</v>
      </c>
      <c r="F5212" s="109" t="str">
        <f t="shared" si="166"/>
        <v>Lənkəran</v>
      </c>
      <c r="G5212" s="110">
        <f t="shared" si="167"/>
        <v>42</v>
      </c>
    </row>
    <row r="5213" spans="1:7" x14ac:dyDescent="0.3">
      <c r="A5213" s="20" t="s">
        <v>1975</v>
      </c>
      <c r="B5213" s="102">
        <v>44482</v>
      </c>
      <c r="C5213" s="103">
        <v>0.14000000000000001</v>
      </c>
      <c r="D5213" s="133">
        <v>11700</v>
      </c>
      <c r="E5213" s="108" t="str">
        <f>_xlfn.XLOOKUP($A5213,'Task3 Baza'!$A$2:$A$1999,'Task3 Baza'!$C$2:$C$1999,"non",0)</f>
        <v>Naxçıvan</v>
      </c>
      <c r="F5213" s="109" t="str">
        <f t="shared" si="166"/>
        <v>Gəncə</v>
      </c>
      <c r="G5213" s="110">
        <f t="shared" si="167"/>
        <v>20</v>
      </c>
    </row>
    <row r="5214" spans="1:7" x14ac:dyDescent="0.3">
      <c r="A5214" s="20" t="s">
        <v>1311</v>
      </c>
      <c r="B5214" s="102">
        <v>43730</v>
      </c>
      <c r="C5214" s="103">
        <v>0.22</v>
      </c>
      <c r="D5214" s="133">
        <v>8700</v>
      </c>
      <c r="E5214" s="108" t="str">
        <f>_xlfn.XLOOKUP($A5214,'Task3 Baza'!$A$2:$A$1999,'Task3 Baza'!$C$2:$C$1999,"non",0)</f>
        <v>Masallı</v>
      </c>
      <c r="F5214" s="109" t="str">
        <f t="shared" si="166"/>
        <v>Gəncə</v>
      </c>
      <c r="G5214" s="110">
        <f t="shared" si="167"/>
        <v>20</v>
      </c>
    </row>
    <row r="5215" spans="1:7" x14ac:dyDescent="0.3">
      <c r="A5215" s="20" t="s">
        <v>389</v>
      </c>
      <c r="B5215" s="102">
        <v>44519</v>
      </c>
      <c r="C5215" s="103">
        <v>0.2</v>
      </c>
      <c r="D5215" s="133">
        <v>3000</v>
      </c>
      <c r="E5215" s="108" t="str">
        <f>_xlfn.XLOOKUP($A5215,'Task3 Baza'!$A$2:$A$1999,'Task3 Baza'!$C$2:$C$1999,"non",0)</f>
        <v>Göygöl</v>
      </c>
      <c r="F5215" s="109" t="str">
        <f t="shared" si="166"/>
        <v>Sumqayıt</v>
      </c>
      <c r="G5215" s="110">
        <f t="shared" si="167"/>
        <v>50</v>
      </c>
    </row>
    <row r="5216" spans="1:7" x14ac:dyDescent="0.3">
      <c r="A5216" s="20" t="s">
        <v>584</v>
      </c>
      <c r="B5216" s="102">
        <v>43979</v>
      </c>
      <c r="C5216" s="103">
        <v>0.22</v>
      </c>
      <c r="D5216" s="133">
        <v>4700</v>
      </c>
      <c r="E5216" s="108" t="str">
        <f>_xlfn.XLOOKUP($A5216,'Task3 Baza'!$A$2:$A$1999,'Task3 Baza'!$C$2:$C$1999,"non",0)</f>
        <v>Zaqatala</v>
      </c>
      <c r="F5216" s="109" t="str">
        <f t="shared" si="166"/>
        <v>Lənkəran</v>
      </c>
      <c r="G5216" s="110">
        <f t="shared" si="167"/>
        <v>42</v>
      </c>
    </row>
    <row r="5217" spans="1:7" x14ac:dyDescent="0.3">
      <c r="A5217" s="20" t="s">
        <v>1989</v>
      </c>
      <c r="B5217" s="102">
        <v>44164</v>
      </c>
      <c r="C5217" s="103">
        <v>0.16</v>
      </c>
      <c r="D5217" s="133">
        <v>8900</v>
      </c>
      <c r="E5217" s="108" t="str">
        <f>_xlfn.XLOOKUP($A5217,'Task3 Baza'!$A$2:$A$1999,'Task3 Baza'!$C$2:$C$1999,"non",0)</f>
        <v>Şirvan</v>
      </c>
      <c r="F5217" s="109" t="str">
        <f t="shared" si="166"/>
        <v>Lənkəran</v>
      </c>
      <c r="G5217" s="110">
        <f t="shared" si="167"/>
        <v>42</v>
      </c>
    </row>
    <row r="5218" spans="1:7" x14ac:dyDescent="0.3">
      <c r="A5218" s="20" t="s">
        <v>272</v>
      </c>
      <c r="B5218" s="102">
        <v>44269</v>
      </c>
      <c r="C5218" s="103">
        <v>0.17</v>
      </c>
      <c r="D5218" s="133">
        <v>10300</v>
      </c>
      <c r="E5218" s="108" t="str">
        <f>_xlfn.XLOOKUP($A5218,'Task3 Baza'!$A$2:$A$1999,'Task3 Baza'!$C$2:$C$1999,"non",0)</f>
        <v>Şuşa</v>
      </c>
      <c r="F5218" s="109" t="str">
        <f t="shared" si="166"/>
        <v>Lənkəran</v>
      </c>
      <c r="G5218" s="110">
        <f t="shared" si="167"/>
        <v>42</v>
      </c>
    </row>
    <row r="5219" spans="1:7" x14ac:dyDescent="0.3">
      <c r="A5219" s="20" t="s">
        <v>1770</v>
      </c>
      <c r="B5219" s="102">
        <v>44534</v>
      </c>
      <c r="C5219" s="103">
        <v>0.2</v>
      </c>
      <c r="D5219" s="133">
        <v>1600</v>
      </c>
      <c r="E5219" s="108" t="str">
        <f>_xlfn.XLOOKUP($A5219,'Task3 Baza'!$A$2:$A$1999,'Task3 Baza'!$C$2:$C$1999,"non",0)</f>
        <v>Qəbələ</v>
      </c>
      <c r="F5219" s="109" t="str">
        <f t="shared" si="166"/>
        <v>Sumqayıt</v>
      </c>
      <c r="G5219" s="110">
        <f t="shared" si="167"/>
        <v>50</v>
      </c>
    </row>
    <row r="5220" spans="1:7" x14ac:dyDescent="0.3">
      <c r="A5220" s="20" t="s">
        <v>1085</v>
      </c>
      <c r="B5220" s="102">
        <v>44371</v>
      </c>
      <c r="C5220" s="103">
        <v>0.2</v>
      </c>
      <c r="D5220" s="133">
        <v>4000</v>
      </c>
      <c r="E5220" s="108" t="str">
        <f>_xlfn.XLOOKUP($A5220,'Task3 Baza'!$A$2:$A$1999,'Task3 Baza'!$C$2:$C$1999,"non",0)</f>
        <v>Zərdab</v>
      </c>
      <c r="F5220" s="109" t="str">
        <f t="shared" si="166"/>
        <v>Lənkəran</v>
      </c>
      <c r="G5220" s="110">
        <f t="shared" si="167"/>
        <v>42</v>
      </c>
    </row>
    <row r="5221" spans="1:7" x14ac:dyDescent="0.3">
      <c r="A5221" s="20" t="s">
        <v>1225</v>
      </c>
      <c r="B5221" s="102">
        <v>44281</v>
      </c>
      <c r="C5221" s="103">
        <v>0.2</v>
      </c>
      <c r="D5221" s="133">
        <v>4700</v>
      </c>
      <c r="E5221" s="108" t="str">
        <f>_xlfn.XLOOKUP($A5221,'Task3 Baza'!$A$2:$A$1999,'Task3 Baza'!$C$2:$C$1999,"non",0)</f>
        <v>Saatlı</v>
      </c>
      <c r="F5221" s="109" t="str">
        <f t="shared" si="166"/>
        <v>Gəncə</v>
      </c>
      <c r="G5221" s="110">
        <f t="shared" si="167"/>
        <v>20</v>
      </c>
    </row>
    <row r="5222" spans="1:7" x14ac:dyDescent="0.3">
      <c r="A5222" s="20" t="s">
        <v>289</v>
      </c>
      <c r="B5222" s="102">
        <v>44456</v>
      </c>
      <c r="C5222" s="103">
        <v>0.16</v>
      </c>
      <c r="D5222" s="133">
        <v>5800</v>
      </c>
      <c r="E5222" s="108" t="str">
        <f>_xlfn.XLOOKUP($A5222,'Task3 Baza'!$A$2:$A$1999,'Task3 Baza'!$C$2:$C$1999,"non",0)</f>
        <v>Cəlilabad</v>
      </c>
      <c r="F5222" s="109" t="str">
        <f t="shared" si="166"/>
        <v>Bakı</v>
      </c>
      <c r="G5222" s="110">
        <f t="shared" si="167"/>
        <v>10</v>
      </c>
    </row>
    <row r="5223" spans="1:7" x14ac:dyDescent="0.3">
      <c r="A5223" s="20" t="s">
        <v>880</v>
      </c>
      <c r="B5223" s="102">
        <v>44287</v>
      </c>
      <c r="C5223" s="103">
        <v>0.23</v>
      </c>
      <c r="D5223" s="133">
        <v>5300</v>
      </c>
      <c r="E5223" s="108" t="str">
        <f>_xlfn.XLOOKUP($A5223,'Task3 Baza'!$A$2:$A$1999,'Task3 Baza'!$C$2:$C$1999,"non",0)</f>
        <v>Qobustan</v>
      </c>
      <c r="F5223" s="109" t="str">
        <f t="shared" si="166"/>
        <v>Gəncə</v>
      </c>
      <c r="G5223" s="110">
        <f t="shared" si="167"/>
        <v>20</v>
      </c>
    </row>
    <row r="5224" spans="1:7" x14ac:dyDescent="0.3">
      <c r="A5224" s="20" t="s">
        <v>184</v>
      </c>
      <c r="B5224" s="102">
        <v>44791</v>
      </c>
      <c r="C5224" s="103">
        <v>0.21</v>
      </c>
      <c r="D5224" s="133">
        <v>2300</v>
      </c>
      <c r="E5224" s="108" t="str">
        <f>_xlfn.XLOOKUP($A5224,'Task3 Baza'!$A$2:$A$1999,'Task3 Baza'!$C$2:$C$1999,"non",0)</f>
        <v>Tovuz</v>
      </c>
      <c r="F5224" s="109" t="str">
        <f t="shared" si="166"/>
        <v>Lənkəran</v>
      </c>
      <c r="G5224" s="110">
        <f t="shared" si="167"/>
        <v>42</v>
      </c>
    </row>
    <row r="5225" spans="1:7" x14ac:dyDescent="0.3">
      <c r="A5225" s="20" t="s">
        <v>1854</v>
      </c>
      <c r="B5225" s="102">
        <v>44169</v>
      </c>
      <c r="C5225" s="103">
        <v>0.18</v>
      </c>
      <c r="D5225" s="133">
        <v>8300</v>
      </c>
      <c r="E5225" s="108" t="str">
        <f>_xlfn.XLOOKUP($A5225,'Task3 Baza'!$A$2:$A$1999,'Task3 Baza'!$C$2:$C$1999,"non",0)</f>
        <v>Neftçala</v>
      </c>
      <c r="F5225" s="109" t="str">
        <f t="shared" si="166"/>
        <v>Gəncə</v>
      </c>
      <c r="G5225" s="110">
        <f t="shared" si="167"/>
        <v>20</v>
      </c>
    </row>
    <row r="5226" spans="1:7" x14ac:dyDescent="0.3">
      <c r="A5226" s="20" t="s">
        <v>1584</v>
      </c>
      <c r="B5226" s="102">
        <v>44471</v>
      </c>
      <c r="C5226" s="103">
        <v>0.17</v>
      </c>
      <c r="D5226" s="133">
        <v>9500</v>
      </c>
      <c r="E5226" s="108" t="str">
        <f>_xlfn.XLOOKUP($A5226,'Task3 Baza'!$A$2:$A$1999,'Task3 Baza'!$C$2:$C$1999,"non",0)</f>
        <v>Göyçay</v>
      </c>
      <c r="F5226" s="109" t="str">
        <f t="shared" si="166"/>
        <v>Sumqayıt</v>
      </c>
      <c r="G5226" s="110">
        <f t="shared" si="167"/>
        <v>50</v>
      </c>
    </row>
    <row r="5227" spans="1:7" x14ac:dyDescent="0.3">
      <c r="A5227" s="20" t="s">
        <v>1820</v>
      </c>
      <c r="B5227" s="102">
        <v>44076</v>
      </c>
      <c r="C5227" s="103">
        <v>0.23</v>
      </c>
      <c r="D5227" s="133">
        <v>12000</v>
      </c>
      <c r="E5227" s="108" t="str">
        <f>_xlfn.XLOOKUP($A5227,'Task3 Baza'!$A$2:$A$1999,'Task3 Baza'!$C$2:$C$1999,"non",0)</f>
        <v>Lerik</v>
      </c>
      <c r="F5227" s="109" t="str">
        <f t="shared" si="166"/>
        <v>Gəncə</v>
      </c>
      <c r="G5227" s="110">
        <f t="shared" si="167"/>
        <v>20</v>
      </c>
    </row>
    <row r="5228" spans="1:7" x14ac:dyDescent="0.3">
      <c r="A5228" s="20" t="s">
        <v>1650</v>
      </c>
      <c r="B5228" s="102">
        <v>43964</v>
      </c>
      <c r="C5228" s="103">
        <v>0.23</v>
      </c>
      <c r="D5228" s="133">
        <v>10100</v>
      </c>
      <c r="E5228" s="108" t="str">
        <f>_xlfn.XLOOKUP($A5228,'Task3 Baza'!$A$2:$A$1999,'Task3 Baza'!$C$2:$C$1999,"non",0)</f>
        <v>Naftalan</v>
      </c>
      <c r="F5228" s="109" t="str">
        <f t="shared" si="166"/>
        <v>Gəncə</v>
      </c>
      <c r="G5228" s="110">
        <f t="shared" si="167"/>
        <v>20</v>
      </c>
    </row>
    <row r="5229" spans="1:7" x14ac:dyDescent="0.3">
      <c r="A5229" s="20" t="s">
        <v>1072</v>
      </c>
      <c r="B5229" s="102">
        <v>44006</v>
      </c>
      <c r="C5229" s="103">
        <v>0.16</v>
      </c>
      <c r="D5229" s="133">
        <v>12900</v>
      </c>
      <c r="E5229" s="108" t="str">
        <f>_xlfn.XLOOKUP($A5229,'Task3 Baza'!$A$2:$A$1999,'Task3 Baza'!$C$2:$C$1999,"non",0)</f>
        <v>Saatlı</v>
      </c>
      <c r="F5229" s="109" t="str">
        <f t="shared" si="166"/>
        <v>Gəncə</v>
      </c>
      <c r="G5229" s="110">
        <f t="shared" si="167"/>
        <v>20</v>
      </c>
    </row>
    <row r="5230" spans="1:7" x14ac:dyDescent="0.3">
      <c r="A5230" s="20" t="s">
        <v>1990</v>
      </c>
      <c r="B5230" s="102">
        <v>43782</v>
      </c>
      <c r="C5230" s="103">
        <v>0.17</v>
      </c>
      <c r="D5230" s="133">
        <v>2100</v>
      </c>
      <c r="E5230" s="108" t="str">
        <f>_xlfn.XLOOKUP($A5230,'Task3 Baza'!$A$2:$A$1999,'Task3 Baza'!$C$2:$C$1999,"non",0)</f>
        <v>Ağstafa</v>
      </c>
      <c r="F5230" s="109" t="str">
        <f t="shared" si="166"/>
        <v>Bakı</v>
      </c>
      <c r="G5230" s="110">
        <f t="shared" si="167"/>
        <v>10</v>
      </c>
    </row>
    <row r="5231" spans="1:7" x14ac:dyDescent="0.3">
      <c r="A5231" s="20" t="s">
        <v>908</v>
      </c>
      <c r="B5231" s="102">
        <v>44471</v>
      </c>
      <c r="C5231" s="103">
        <v>0.18</v>
      </c>
      <c r="D5231" s="133">
        <v>8300</v>
      </c>
      <c r="E5231" s="108" t="str">
        <f>_xlfn.XLOOKUP($A5231,'Task3 Baza'!$A$2:$A$1999,'Task3 Baza'!$C$2:$C$1999,"non",0)</f>
        <v>Laçın</v>
      </c>
      <c r="F5231" s="109" t="str">
        <f t="shared" si="166"/>
        <v>Gəncə</v>
      </c>
      <c r="G5231" s="110">
        <f t="shared" si="167"/>
        <v>20</v>
      </c>
    </row>
    <row r="5232" spans="1:7" x14ac:dyDescent="0.3">
      <c r="A5232" s="20" t="s">
        <v>608</v>
      </c>
      <c r="B5232" s="102">
        <v>44323</v>
      </c>
      <c r="C5232" s="103">
        <v>0.22</v>
      </c>
      <c r="D5232" s="133">
        <v>5600</v>
      </c>
      <c r="E5232" s="108" t="str">
        <f>_xlfn.XLOOKUP($A5232,'Task3 Baza'!$A$2:$A$1999,'Task3 Baza'!$C$2:$C$1999,"non",0)</f>
        <v>İmişli</v>
      </c>
      <c r="F5232" s="109" t="str">
        <f t="shared" si="166"/>
        <v>Sumqayıt</v>
      </c>
      <c r="G5232" s="110">
        <f t="shared" si="167"/>
        <v>50</v>
      </c>
    </row>
    <row r="5233" spans="1:7" x14ac:dyDescent="0.3">
      <c r="A5233" s="20" t="s">
        <v>1119</v>
      </c>
      <c r="B5233" s="102">
        <v>44557</v>
      </c>
      <c r="C5233" s="103">
        <v>0.18</v>
      </c>
      <c r="D5233" s="133">
        <v>5300</v>
      </c>
      <c r="E5233" s="108" t="str">
        <f>_xlfn.XLOOKUP($A5233,'Task3 Baza'!$A$2:$A$1999,'Task3 Baza'!$C$2:$C$1999,"non",0)</f>
        <v>Xaçmaz</v>
      </c>
      <c r="F5233" s="109" t="str">
        <f t="shared" si="166"/>
        <v>Sumqayıt</v>
      </c>
      <c r="G5233" s="110">
        <f t="shared" si="167"/>
        <v>50</v>
      </c>
    </row>
    <row r="5234" spans="1:7" x14ac:dyDescent="0.3">
      <c r="A5234" s="20" t="s">
        <v>1077</v>
      </c>
      <c r="B5234" s="102">
        <v>43755</v>
      </c>
      <c r="C5234" s="103">
        <v>0.17</v>
      </c>
      <c r="D5234" s="133">
        <v>7000</v>
      </c>
      <c r="E5234" s="108" t="str">
        <f>_xlfn.XLOOKUP($A5234,'Task3 Baza'!$A$2:$A$1999,'Task3 Baza'!$C$2:$C$1999,"non",0)</f>
        <v>Samux</v>
      </c>
      <c r="F5234" s="109" t="str">
        <f t="shared" si="166"/>
        <v>Gəncə</v>
      </c>
      <c r="G5234" s="110">
        <f t="shared" si="167"/>
        <v>20</v>
      </c>
    </row>
    <row r="5235" spans="1:7" x14ac:dyDescent="0.3">
      <c r="A5235" s="20" t="s">
        <v>958</v>
      </c>
      <c r="B5235" s="102">
        <v>44452</v>
      </c>
      <c r="C5235" s="103">
        <v>0.2</v>
      </c>
      <c r="D5235" s="133">
        <v>12500</v>
      </c>
      <c r="E5235" s="108" t="str">
        <f>_xlfn.XLOOKUP($A5235,'Task3 Baza'!$A$2:$A$1999,'Task3 Baza'!$C$2:$C$1999,"non",0)</f>
        <v>Ağcabədi</v>
      </c>
      <c r="F5235" s="109" t="str">
        <f t="shared" si="166"/>
        <v>Bakı</v>
      </c>
      <c r="G5235" s="110">
        <f t="shared" si="167"/>
        <v>10</v>
      </c>
    </row>
    <row r="5236" spans="1:7" x14ac:dyDescent="0.3">
      <c r="A5236" s="20" t="s">
        <v>932</v>
      </c>
      <c r="B5236" s="102">
        <v>44613</v>
      </c>
      <c r="C5236" s="103">
        <v>0.15</v>
      </c>
      <c r="D5236" s="133">
        <v>8600</v>
      </c>
      <c r="E5236" s="108" t="str">
        <f>_xlfn.XLOOKUP($A5236,'Task3 Baza'!$A$2:$A$1999,'Task3 Baza'!$C$2:$C$1999,"non",0)</f>
        <v>Şəmkir</v>
      </c>
      <c r="F5236" s="109" t="str">
        <f t="shared" si="166"/>
        <v>Lənkəran</v>
      </c>
      <c r="G5236" s="110">
        <f t="shared" si="167"/>
        <v>42</v>
      </c>
    </row>
    <row r="5237" spans="1:7" x14ac:dyDescent="0.3">
      <c r="A5237" s="20" t="s">
        <v>477</v>
      </c>
      <c r="B5237" s="102">
        <v>44154</v>
      </c>
      <c r="C5237" s="103">
        <v>0.16</v>
      </c>
      <c r="D5237" s="133">
        <v>1100</v>
      </c>
      <c r="E5237" s="108" t="str">
        <f>_xlfn.XLOOKUP($A5237,'Task3 Baza'!$A$2:$A$1999,'Task3 Baza'!$C$2:$C$1999,"non",0)</f>
        <v>Şəki</v>
      </c>
      <c r="F5237" s="109" t="str">
        <f t="shared" si="166"/>
        <v>Lənkəran</v>
      </c>
      <c r="G5237" s="110">
        <f t="shared" si="167"/>
        <v>42</v>
      </c>
    </row>
    <row r="5238" spans="1:7" x14ac:dyDescent="0.3">
      <c r="A5238" s="20" t="s">
        <v>188</v>
      </c>
      <c r="B5238" s="102">
        <v>43960</v>
      </c>
      <c r="C5238" s="103">
        <v>0.18</v>
      </c>
      <c r="D5238" s="133">
        <v>5000</v>
      </c>
      <c r="E5238" s="108" t="str">
        <f>_xlfn.XLOOKUP($A5238,'Task3 Baza'!$A$2:$A$1999,'Task3 Baza'!$C$2:$C$1999,"non",0)</f>
        <v>Şəki</v>
      </c>
      <c r="F5238" s="109" t="str">
        <f t="shared" si="166"/>
        <v>Lənkəran</v>
      </c>
      <c r="G5238" s="110">
        <f t="shared" si="167"/>
        <v>42</v>
      </c>
    </row>
    <row r="5239" spans="1:7" x14ac:dyDescent="0.3">
      <c r="A5239" s="20" t="s">
        <v>785</v>
      </c>
      <c r="B5239" s="102">
        <v>44428</v>
      </c>
      <c r="C5239" s="103">
        <v>0.18</v>
      </c>
      <c r="D5239" s="133">
        <v>5000</v>
      </c>
      <c r="E5239" s="108" t="str">
        <f>_xlfn.XLOOKUP($A5239,'Task3 Baza'!$A$2:$A$1999,'Task3 Baza'!$C$2:$C$1999,"non",0)</f>
        <v>Hacıqabul</v>
      </c>
      <c r="F5239" s="109" t="str">
        <f t="shared" si="166"/>
        <v>Sumqayıt</v>
      </c>
      <c r="G5239" s="110">
        <f t="shared" si="167"/>
        <v>50</v>
      </c>
    </row>
    <row r="5240" spans="1:7" x14ac:dyDescent="0.3">
      <c r="A5240" s="20" t="s">
        <v>222</v>
      </c>
      <c r="B5240" s="102">
        <v>44160</v>
      </c>
      <c r="C5240" s="103">
        <v>0.18</v>
      </c>
      <c r="D5240" s="133">
        <v>6000</v>
      </c>
      <c r="E5240" s="108" t="str">
        <f>_xlfn.XLOOKUP($A5240,'Task3 Baza'!$A$2:$A$1999,'Task3 Baza'!$C$2:$C$1999,"non",0)</f>
        <v>Babək</v>
      </c>
      <c r="F5240" s="109" t="str">
        <f t="shared" si="166"/>
        <v>Bakı</v>
      </c>
      <c r="G5240" s="110">
        <f t="shared" si="167"/>
        <v>10</v>
      </c>
    </row>
    <row r="5241" spans="1:7" x14ac:dyDescent="0.3">
      <c r="A5241" s="20" t="s">
        <v>173</v>
      </c>
      <c r="B5241" s="102">
        <v>44653</v>
      </c>
      <c r="C5241" s="103">
        <v>0.19</v>
      </c>
      <c r="D5241" s="133">
        <v>7400</v>
      </c>
      <c r="E5241" s="108" t="str">
        <f>_xlfn.XLOOKUP($A5241,'Task3 Baza'!$A$2:$A$1999,'Task3 Baza'!$C$2:$C$1999,"non",0)</f>
        <v>Cəbrayıl</v>
      </c>
      <c r="F5241" s="109" t="str">
        <f t="shared" si="166"/>
        <v>Bakı</v>
      </c>
      <c r="G5241" s="110">
        <f t="shared" si="167"/>
        <v>10</v>
      </c>
    </row>
    <row r="5242" spans="1:7" x14ac:dyDescent="0.3">
      <c r="A5242" s="20" t="s">
        <v>1624</v>
      </c>
      <c r="B5242" s="102">
        <v>43997</v>
      </c>
      <c r="C5242" s="103">
        <v>0.21</v>
      </c>
      <c r="D5242" s="133">
        <v>6900</v>
      </c>
      <c r="E5242" s="108" t="str">
        <f>_xlfn.XLOOKUP($A5242,'Task3 Baza'!$A$2:$A$1999,'Task3 Baza'!$C$2:$C$1999,"non",0)</f>
        <v>Qubadlı</v>
      </c>
      <c r="F5242" s="109" t="str">
        <f t="shared" si="166"/>
        <v>Gəncə</v>
      </c>
      <c r="G5242" s="110">
        <f t="shared" si="167"/>
        <v>20</v>
      </c>
    </row>
    <row r="5243" spans="1:7" x14ac:dyDescent="0.3">
      <c r="A5243" s="20" t="s">
        <v>391</v>
      </c>
      <c r="B5243" s="102">
        <v>44427</v>
      </c>
      <c r="C5243" s="103">
        <v>0.14000000000000001</v>
      </c>
      <c r="D5243" s="133">
        <v>5700</v>
      </c>
      <c r="E5243" s="108" t="str">
        <f>_xlfn.XLOOKUP($A5243,'Task3 Baza'!$A$2:$A$1999,'Task3 Baza'!$C$2:$C$1999,"non",0)</f>
        <v>Quba</v>
      </c>
      <c r="F5243" s="109" t="str">
        <f t="shared" si="166"/>
        <v>Gəncə</v>
      </c>
      <c r="G5243" s="110">
        <f t="shared" si="167"/>
        <v>20</v>
      </c>
    </row>
    <row r="5244" spans="1:7" x14ac:dyDescent="0.3">
      <c r="A5244" s="20" t="s">
        <v>975</v>
      </c>
      <c r="B5244" s="102">
        <v>44040</v>
      </c>
      <c r="C5244" s="103">
        <v>0.2</v>
      </c>
      <c r="D5244" s="133">
        <v>4100</v>
      </c>
      <c r="E5244" s="108" t="str">
        <f>_xlfn.XLOOKUP($A5244,'Task3 Baza'!$A$2:$A$1999,'Task3 Baza'!$C$2:$C$1999,"non",0)</f>
        <v>Füzuli</v>
      </c>
      <c r="F5244" s="109" t="str">
        <f t="shared" si="166"/>
        <v>Sumqayıt</v>
      </c>
      <c r="G5244" s="110">
        <f t="shared" si="167"/>
        <v>50</v>
      </c>
    </row>
    <row r="5245" spans="1:7" x14ac:dyDescent="0.3">
      <c r="A5245" s="20" t="s">
        <v>1761</v>
      </c>
      <c r="B5245" s="102">
        <v>43900</v>
      </c>
      <c r="C5245" s="103">
        <v>0.17</v>
      </c>
      <c r="D5245" s="133">
        <v>10700</v>
      </c>
      <c r="E5245" s="108" t="str">
        <f>_xlfn.XLOOKUP($A5245,'Task3 Baza'!$A$2:$A$1999,'Task3 Baza'!$C$2:$C$1999,"non",0)</f>
        <v>Ağdam</v>
      </c>
      <c r="F5245" s="109" t="str">
        <f t="shared" si="166"/>
        <v>Bakı</v>
      </c>
      <c r="G5245" s="110">
        <f t="shared" si="167"/>
        <v>10</v>
      </c>
    </row>
    <row r="5246" spans="1:7" x14ac:dyDescent="0.3">
      <c r="A5246" s="20" t="s">
        <v>216</v>
      </c>
      <c r="B5246" s="102">
        <v>44251</v>
      </c>
      <c r="C5246" s="103">
        <v>0.18</v>
      </c>
      <c r="D5246" s="133">
        <v>8500</v>
      </c>
      <c r="E5246" s="108" t="str">
        <f>_xlfn.XLOOKUP($A5246,'Task3 Baza'!$A$2:$A$1999,'Task3 Baza'!$C$2:$C$1999,"non",0)</f>
        <v>Biləsuvar</v>
      </c>
      <c r="F5246" s="109" t="str">
        <f t="shared" si="166"/>
        <v>Bakı</v>
      </c>
      <c r="G5246" s="110">
        <f t="shared" si="167"/>
        <v>10</v>
      </c>
    </row>
    <row r="5247" spans="1:7" x14ac:dyDescent="0.3">
      <c r="A5247" s="20" t="s">
        <v>1333</v>
      </c>
      <c r="B5247" s="102">
        <v>44201</v>
      </c>
      <c r="C5247" s="103">
        <v>0.19</v>
      </c>
      <c r="D5247" s="133">
        <v>4700</v>
      </c>
      <c r="E5247" s="108" t="str">
        <f>_xlfn.XLOOKUP($A5247,'Task3 Baza'!$A$2:$A$1999,'Task3 Baza'!$C$2:$C$1999,"non",0)</f>
        <v>Ağcabədi</v>
      </c>
      <c r="F5247" s="109" t="str">
        <f t="shared" si="166"/>
        <v>Bakı</v>
      </c>
      <c r="G5247" s="110">
        <f t="shared" si="167"/>
        <v>10</v>
      </c>
    </row>
    <row r="5248" spans="1:7" x14ac:dyDescent="0.3">
      <c r="A5248" s="20" t="s">
        <v>1102</v>
      </c>
      <c r="B5248" s="102">
        <v>44054</v>
      </c>
      <c r="C5248" s="103">
        <v>0.21</v>
      </c>
      <c r="D5248" s="133">
        <v>3400</v>
      </c>
      <c r="E5248" s="108" t="str">
        <f>_xlfn.XLOOKUP($A5248,'Task3 Baza'!$A$2:$A$1999,'Task3 Baza'!$C$2:$C$1999,"non",0)</f>
        <v>Şirvan</v>
      </c>
      <c r="F5248" s="109" t="str">
        <f t="shared" si="166"/>
        <v>Lənkəran</v>
      </c>
      <c r="G5248" s="110">
        <f t="shared" si="167"/>
        <v>42</v>
      </c>
    </row>
    <row r="5249" spans="1:7" x14ac:dyDescent="0.3">
      <c r="A5249" s="20" t="s">
        <v>1991</v>
      </c>
      <c r="B5249" s="102">
        <v>44034</v>
      </c>
      <c r="C5249" s="103">
        <v>0.22</v>
      </c>
      <c r="D5249" s="133">
        <v>1700</v>
      </c>
      <c r="E5249" s="108" t="str">
        <f>_xlfn.XLOOKUP($A5249,'Task3 Baza'!$A$2:$A$1999,'Task3 Baza'!$C$2:$C$1999,"non",0)</f>
        <v>Yevlax</v>
      </c>
      <c r="F5249" s="109" t="str">
        <f t="shared" si="166"/>
        <v>Lənkəran</v>
      </c>
      <c r="G5249" s="110">
        <f t="shared" si="167"/>
        <v>42</v>
      </c>
    </row>
    <row r="5250" spans="1:7" x14ac:dyDescent="0.3">
      <c r="A5250" s="20" t="s">
        <v>452</v>
      </c>
      <c r="B5250" s="102">
        <v>43857</v>
      </c>
      <c r="C5250" s="103">
        <v>0.19</v>
      </c>
      <c r="D5250" s="133">
        <v>1100</v>
      </c>
      <c r="E5250" s="108" t="str">
        <f>_xlfn.XLOOKUP($A5250,'Task3 Baza'!$A$2:$A$1999,'Task3 Baza'!$C$2:$C$1999,"non",0)</f>
        <v>Siyəzən</v>
      </c>
      <c r="F5250" s="109" t="str">
        <f t="shared" ref="F5250:F5313" si="168">VLOOKUP($E5250,$I$3:$K$75,2,0)</f>
        <v>Gəncə</v>
      </c>
      <c r="G5250" s="110">
        <f t="shared" ref="G5250:G5313" si="169">VLOOKUP(VLOOKUP($E5250,$I$3:$J$75,2,0),$L$3:$M$6,2,0)</f>
        <v>20</v>
      </c>
    </row>
    <row r="5251" spans="1:7" x14ac:dyDescent="0.3">
      <c r="A5251" s="20" t="s">
        <v>1027</v>
      </c>
      <c r="B5251" s="102">
        <v>44489</v>
      </c>
      <c r="C5251" s="103">
        <v>0.21</v>
      </c>
      <c r="D5251" s="133">
        <v>6400</v>
      </c>
      <c r="E5251" s="108" t="str">
        <f>_xlfn.XLOOKUP($A5251,'Task3 Baza'!$A$2:$A$1999,'Task3 Baza'!$C$2:$C$1999,"non",0)</f>
        <v>Qəbələ</v>
      </c>
      <c r="F5251" s="109" t="str">
        <f t="shared" si="168"/>
        <v>Sumqayıt</v>
      </c>
      <c r="G5251" s="110">
        <f t="shared" si="169"/>
        <v>50</v>
      </c>
    </row>
    <row r="5252" spans="1:7" x14ac:dyDescent="0.3">
      <c r="A5252" s="20" t="s">
        <v>1511</v>
      </c>
      <c r="B5252" s="102">
        <v>44398</v>
      </c>
      <c r="C5252" s="103">
        <v>0.19</v>
      </c>
      <c r="D5252" s="133">
        <v>7100</v>
      </c>
      <c r="E5252" s="108" t="str">
        <f>_xlfn.XLOOKUP($A5252,'Task3 Baza'!$A$2:$A$1999,'Task3 Baza'!$C$2:$C$1999,"non",0)</f>
        <v>Bərdə</v>
      </c>
      <c r="F5252" s="109" t="str">
        <f t="shared" si="168"/>
        <v>Bakı</v>
      </c>
      <c r="G5252" s="110">
        <f t="shared" si="169"/>
        <v>10</v>
      </c>
    </row>
    <row r="5253" spans="1:7" x14ac:dyDescent="0.3">
      <c r="A5253" s="20" t="s">
        <v>1269</v>
      </c>
      <c r="B5253" s="102">
        <v>44525</v>
      </c>
      <c r="C5253" s="103">
        <v>0.16</v>
      </c>
      <c r="D5253" s="133">
        <v>9300</v>
      </c>
      <c r="E5253" s="108" t="str">
        <f>_xlfn.XLOOKUP($A5253,'Task3 Baza'!$A$2:$A$1999,'Task3 Baza'!$C$2:$C$1999,"non",0)</f>
        <v>Oğuz</v>
      </c>
      <c r="F5253" s="109" t="str">
        <f t="shared" si="168"/>
        <v>Gəncə</v>
      </c>
      <c r="G5253" s="110">
        <f t="shared" si="169"/>
        <v>20</v>
      </c>
    </row>
    <row r="5254" spans="1:7" x14ac:dyDescent="0.3">
      <c r="A5254" s="20" t="s">
        <v>1376</v>
      </c>
      <c r="B5254" s="102">
        <v>44566</v>
      </c>
      <c r="C5254" s="103">
        <v>0.17</v>
      </c>
      <c r="D5254" s="133">
        <v>4100</v>
      </c>
      <c r="E5254" s="108" t="str">
        <f>_xlfn.XLOOKUP($A5254,'Task3 Baza'!$A$2:$A$1999,'Task3 Baza'!$C$2:$C$1999,"non",0)</f>
        <v>Tərtər</v>
      </c>
      <c r="F5254" s="109" t="str">
        <f t="shared" si="168"/>
        <v>Lənkəran</v>
      </c>
      <c r="G5254" s="110">
        <f t="shared" si="169"/>
        <v>42</v>
      </c>
    </row>
    <row r="5255" spans="1:7" x14ac:dyDescent="0.3">
      <c r="A5255" s="20" t="s">
        <v>1378</v>
      </c>
      <c r="B5255" s="102">
        <v>43762</v>
      </c>
      <c r="C5255" s="103">
        <v>0.21</v>
      </c>
      <c r="D5255" s="133">
        <v>5300</v>
      </c>
      <c r="E5255" s="108" t="str">
        <f>_xlfn.XLOOKUP($A5255,'Task3 Baza'!$A$2:$A$1999,'Task3 Baza'!$C$2:$C$1999,"non",0)</f>
        <v>Kürdəmir</v>
      </c>
      <c r="F5255" s="109" t="str">
        <f t="shared" si="168"/>
        <v>Sumqayıt</v>
      </c>
      <c r="G5255" s="110">
        <f t="shared" si="169"/>
        <v>50</v>
      </c>
    </row>
    <row r="5256" spans="1:7" x14ac:dyDescent="0.3">
      <c r="A5256" s="20" t="s">
        <v>187</v>
      </c>
      <c r="B5256" s="102">
        <v>43957</v>
      </c>
      <c r="C5256" s="103">
        <v>0.2</v>
      </c>
      <c r="D5256" s="133">
        <v>4600</v>
      </c>
      <c r="E5256" s="108" t="str">
        <f>_xlfn.XLOOKUP($A5256,'Task3 Baza'!$A$2:$A$1999,'Task3 Baza'!$C$2:$C$1999,"non",0)</f>
        <v>Astara</v>
      </c>
      <c r="F5256" s="109" t="str">
        <f t="shared" si="168"/>
        <v>Bakı</v>
      </c>
      <c r="G5256" s="110">
        <f t="shared" si="169"/>
        <v>10</v>
      </c>
    </row>
    <row r="5257" spans="1:7" x14ac:dyDescent="0.3">
      <c r="A5257" s="20" t="s">
        <v>441</v>
      </c>
      <c r="B5257" s="102">
        <v>44431</v>
      </c>
      <c r="C5257" s="103">
        <v>0.19</v>
      </c>
      <c r="D5257" s="133">
        <v>9100</v>
      </c>
      <c r="E5257" s="108" t="str">
        <f>_xlfn.XLOOKUP($A5257,'Task3 Baza'!$A$2:$A$1999,'Task3 Baza'!$C$2:$C$1999,"non",0)</f>
        <v>Sumqayıt</v>
      </c>
      <c r="F5257" s="109" t="str">
        <f t="shared" si="168"/>
        <v>Gəncə</v>
      </c>
      <c r="G5257" s="110">
        <f t="shared" si="169"/>
        <v>20</v>
      </c>
    </row>
    <row r="5258" spans="1:7" x14ac:dyDescent="0.3">
      <c r="A5258" s="20" t="s">
        <v>1211</v>
      </c>
      <c r="B5258" s="102">
        <v>44698</v>
      </c>
      <c r="C5258" s="103">
        <v>0.14000000000000001</v>
      </c>
      <c r="D5258" s="133">
        <v>12400</v>
      </c>
      <c r="E5258" s="108" t="str">
        <f>_xlfn.XLOOKUP($A5258,'Task3 Baza'!$A$2:$A$1999,'Task3 Baza'!$C$2:$C$1999,"non",0)</f>
        <v>Şirvan</v>
      </c>
      <c r="F5258" s="109" t="str">
        <f t="shared" si="168"/>
        <v>Lənkəran</v>
      </c>
      <c r="G5258" s="110">
        <f t="shared" si="169"/>
        <v>42</v>
      </c>
    </row>
    <row r="5259" spans="1:7" x14ac:dyDescent="0.3">
      <c r="A5259" s="20" t="s">
        <v>728</v>
      </c>
      <c r="B5259" s="102">
        <v>44170</v>
      </c>
      <c r="C5259" s="103">
        <v>0.17</v>
      </c>
      <c r="D5259" s="133">
        <v>10500</v>
      </c>
      <c r="E5259" s="108" t="str">
        <f>_xlfn.XLOOKUP($A5259,'Task3 Baza'!$A$2:$A$1999,'Task3 Baza'!$C$2:$C$1999,"non",0)</f>
        <v>Salyan</v>
      </c>
      <c r="F5259" s="109" t="str">
        <f t="shared" si="168"/>
        <v>Gəncə</v>
      </c>
      <c r="G5259" s="110">
        <f t="shared" si="169"/>
        <v>20</v>
      </c>
    </row>
    <row r="5260" spans="1:7" x14ac:dyDescent="0.3">
      <c r="A5260" s="20" t="s">
        <v>1901</v>
      </c>
      <c r="B5260" s="102">
        <v>44152</v>
      </c>
      <c r="C5260" s="103">
        <v>0.23</v>
      </c>
      <c r="D5260" s="133">
        <v>4400</v>
      </c>
      <c r="E5260" s="108" t="str">
        <f>_xlfn.XLOOKUP($A5260,'Task3 Baza'!$A$2:$A$1999,'Task3 Baza'!$C$2:$C$1999,"non",0)</f>
        <v>Qusar</v>
      </c>
      <c r="F5260" s="109" t="str">
        <f t="shared" si="168"/>
        <v>Gəncə</v>
      </c>
      <c r="G5260" s="110">
        <f t="shared" si="169"/>
        <v>20</v>
      </c>
    </row>
    <row r="5261" spans="1:7" x14ac:dyDescent="0.3">
      <c r="A5261" s="20" t="s">
        <v>1006</v>
      </c>
      <c r="B5261" s="102">
        <v>44631</v>
      </c>
      <c r="C5261" s="103">
        <v>0.19</v>
      </c>
      <c r="D5261" s="133">
        <v>1600</v>
      </c>
      <c r="E5261" s="108" t="str">
        <f>_xlfn.XLOOKUP($A5261,'Task3 Baza'!$A$2:$A$1999,'Task3 Baza'!$C$2:$C$1999,"non",0)</f>
        <v>Sumqayıt</v>
      </c>
      <c r="F5261" s="109" t="str">
        <f t="shared" si="168"/>
        <v>Gəncə</v>
      </c>
      <c r="G5261" s="110">
        <f t="shared" si="169"/>
        <v>20</v>
      </c>
    </row>
    <row r="5262" spans="1:7" x14ac:dyDescent="0.3">
      <c r="A5262" s="20" t="s">
        <v>1063</v>
      </c>
      <c r="B5262" s="102">
        <v>44743</v>
      </c>
      <c r="C5262" s="103">
        <v>0.24</v>
      </c>
      <c r="D5262" s="133">
        <v>3500</v>
      </c>
      <c r="E5262" s="108" t="str">
        <f>_xlfn.XLOOKUP($A5262,'Task3 Baza'!$A$2:$A$1999,'Task3 Baza'!$C$2:$C$1999,"non",0)</f>
        <v>Füzuli</v>
      </c>
      <c r="F5262" s="109" t="str">
        <f t="shared" si="168"/>
        <v>Sumqayıt</v>
      </c>
      <c r="G5262" s="110">
        <f t="shared" si="169"/>
        <v>50</v>
      </c>
    </row>
    <row r="5263" spans="1:7" x14ac:dyDescent="0.3">
      <c r="A5263" s="20" t="s">
        <v>1315</v>
      </c>
      <c r="B5263" s="102">
        <v>44069</v>
      </c>
      <c r="C5263" s="103">
        <v>0.2</v>
      </c>
      <c r="D5263" s="133">
        <v>4300</v>
      </c>
      <c r="E5263" s="108" t="str">
        <f>_xlfn.XLOOKUP($A5263,'Task3 Baza'!$A$2:$A$1999,'Task3 Baza'!$C$2:$C$1999,"non",0)</f>
        <v>Şuşa</v>
      </c>
      <c r="F5263" s="109" t="str">
        <f t="shared" si="168"/>
        <v>Lənkəran</v>
      </c>
      <c r="G5263" s="110">
        <f t="shared" si="169"/>
        <v>42</v>
      </c>
    </row>
    <row r="5264" spans="1:7" x14ac:dyDescent="0.3">
      <c r="A5264" s="20" t="s">
        <v>191</v>
      </c>
      <c r="B5264" s="102">
        <v>44053</v>
      </c>
      <c r="C5264" s="103">
        <v>0.15</v>
      </c>
      <c r="D5264" s="133">
        <v>4100</v>
      </c>
      <c r="E5264" s="108" t="str">
        <f>_xlfn.XLOOKUP($A5264,'Task3 Baza'!$A$2:$A$1999,'Task3 Baza'!$C$2:$C$1999,"non",0)</f>
        <v>Oğuz</v>
      </c>
      <c r="F5264" s="109" t="str">
        <f t="shared" si="168"/>
        <v>Gəncə</v>
      </c>
      <c r="G5264" s="110">
        <f t="shared" si="169"/>
        <v>20</v>
      </c>
    </row>
    <row r="5265" spans="1:7" x14ac:dyDescent="0.3">
      <c r="A5265" s="20" t="s">
        <v>1167</v>
      </c>
      <c r="B5265" s="102">
        <v>44341</v>
      </c>
      <c r="C5265" s="103">
        <v>0.14000000000000001</v>
      </c>
      <c r="D5265" s="133">
        <v>9800</v>
      </c>
      <c r="E5265" s="108" t="str">
        <f>_xlfn.XLOOKUP($A5265,'Task3 Baza'!$A$2:$A$1999,'Task3 Baza'!$C$2:$C$1999,"non",0)</f>
        <v>Tərtər</v>
      </c>
      <c r="F5265" s="109" t="str">
        <f t="shared" si="168"/>
        <v>Lənkəran</v>
      </c>
      <c r="G5265" s="110">
        <f t="shared" si="169"/>
        <v>42</v>
      </c>
    </row>
    <row r="5266" spans="1:7" x14ac:dyDescent="0.3">
      <c r="A5266" s="20" t="s">
        <v>578</v>
      </c>
      <c r="B5266" s="102">
        <v>44645</v>
      </c>
      <c r="C5266" s="103">
        <v>0.19</v>
      </c>
      <c r="D5266" s="133">
        <v>11100</v>
      </c>
      <c r="E5266" s="108" t="str">
        <f>_xlfn.XLOOKUP($A5266,'Task3 Baza'!$A$2:$A$1999,'Task3 Baza'!$C$2:$C$1999,"non",0)</f>
        <v>Şabran</v>
      </c>
      <c r="F5266" s="109" t="str">
        <f t="shared" si="168"/>
        <v>Gəncə</v>
      </c>
      <c r="G5266" s="110">
        <f t="shared" si="169"/>
        <v>20</v>
      </c>
    </row>
    <row r="5267" spans="1:7" x14ac:dyDescent="0.3">
      <c r="A5267" s="20" t="s">
        <v>1925</v>
      </c>
      <c r="B5267" s="102">
        <v>44579</v>
      </c>
      <c r="C5267" s="103">
        <v>0.19</v>
      </c>
      <c r="D5267" s="133">
        <v>3600</v>
      </c>
      <c r="E5267" s="108" t="str">
        <f>_xlfn.XLOOKUP($A5267,'Task3 Baza'!$A$2:$A$1999,'Task3 Baza'!$C$2:$C$1999,"non",0)</f>
        <v>Kürdəmir</v>
      </c>
      <c r="F5267" s="109" t="str">
        <f t="shared" si="168"/>
        <v>Sumqayıt</v>
      </c>
      <c r="G5267" s="110">
        <f t="shared" si="169"/>
        <v>50</v>
      </c>
    </row>
    <row r="5268" spans="1:7" x14ac:dyDescent="0.3">
      <c r="A5268" s="20" t="s">
        <v>1202</v>
      </c>
      <c r="B5268" s="102">
        <v>44897</v>
      </c>
      <c r="C5268" s="103">
        <v>0.15</v>
      </c>
      <c r="D5268" s="133">
        <v>7400</v>
      </c>
      <c r="E5268" s="108" t="str">
        <f>_xlfn.XLOOKUP($A5268,'Task3 Baza'!$A$2:$A$1999,'Task3 Baza'!$C$2:$C$1999,"non",0)</f>
        <v>Xızı</v>
      </c>
      <c r="F5268" s="109" t="str">
        <f t="shared" si="168"/>
        <v>Sumqayıt</v>
      </c>
      <c r="G5268" s="110">
        <f t="shared" si="169"/>
        <v>50</v>
      </c>
    </row>
    <row r="5269" spans="1:7" x14ac:dyDescent="0.3">
      <c r="A5269" s="20" t="s">
        <v>1717</v>
      </c>
      <c r="B5269" s="102">
        <v>44263</v>
      </c>
      <c r="C5269" s="103">
        <v>0.2</v>
      </c>
      <c r="D5269" s="133">
        <v>1500</v>
      </c>
      <c r="E5269" s="108" t="str">
        <f>_xlfn.XLOOKUP($A5269,'Task3 Baza'!$A$2:$A$1999,'Task3 Baza'!$C$2:$C$1999,"non",0)</f>
        <v>Goranboy</v>
      </c>
      <c r="F5269" s="109" t="str">
        <f t="shared" si="168"/>
        <v>Sumqayıt</v>
      </c>
      <c r="G5269" s="110">
        <f t="shared" si="169"/>
        <v>50</v>
      </c>
    </row>
    <row r="5270" spans="1:7" x14ac:dyDescent="0.3">
      <c r="A5270" s="20" t="s">
        <v>1223</v>
      </c>
      <c r="B5270" s="102">
        <v>44050</v>
      </c>
      <c r="C5270" s="103">
        <v>0.16</v>
      </c>
      <c r="D5270" s="133">
        <v>11900</v>
      </c>
      <c r="E5270" s="108" t="str">
        <f>_xlfn.XLOOKUP($A5270,'Task3 Baza'!$A$2:$A$1999,'Task3 Baza'!$C$2:$C$1999,"non",0)</f>
        <v>Masallı</v>
      </c>
      <c r="F5270" s="109" t="str">
        <f t="shared" si="168"/>
        <v>Gəncə</v>
      </c>
      <c r="G5270" s="110">
        <f t="shared" si="169"/>
        <v>20</v>
      </c>
    </row>
    <row r="5271" spans="1:7" x14ac:dyDescent="0.3">
      <c r="A5271" s="20" t="s">
        <v>1869</v>
      </c>
      <c r="B5271" s="102">
        <v>43905</v>
      </c>
      <c r="C5271" s="103">
        <v>0.2</v>
      </c>
      <c r="D5271" s="133">
        <v>11300</v>
      </c>
      <c r="E5271" s="108" t="str">
        <f>_xlfn.XLOOKUP($A5271,'Task3 Baza'!$A$2:$A$1999,'Task3 Baza'!$C$2:$C$1999,"non",0)</f>
        <v>Gədəbəy</v>
      </c>
      <c r="F5271" s="109" t="str">
        <f t="shared" si="168"/>
        <v>Sumqayıt</v>
      </c>
      <c r="G5271" s="110">
        <f t="shared" si="169"/>
        <v>50</v>
      </c>
    </row>
    <row r="5272" spans="1:7" x14ac:dyDescent="0.3">
      <c r="A5272" s="20" t="s">
        <v>1505</v>
      </c>
      <c r="B5272" s="102">
        <v>43954</v>
      </c>
      <c r="C5272" s="103">
        <v>0.2</v>
      </c>
      <c r="D5272" s="133">
        <v>3500</v>
      </c>
      <c r="E5272" s="108" t="str">
        <f>_xlfn.XLOOKUP($A5272,'Task3 Baza'!$A$2:$A$1999,'Task3 Baza'!$C$2:$C$1999,"non",0)</f>
        <v>Xocavənd</v>
      </c>
      <c r="F5272" s="109" t="str">
        <f t="shared" si="168"/>
        <v>Sumqayıt</v>
      </c>
      <c r="G5272" s="110">
        <f t="shared" si="169"/>
        <v>50</v>
      </c>
    </row>
    <row r="5273" spans="1:7" x14ac:dyDescent="0.3">
      <c r="A5273" s="20" t="s">
        <v>147</v>
      </c>
      <c r="B5273" s="102">
        <v>44637</v>
      </c>
      <c r="C5273" s="103">
        <v>0.19</v>
      </c>
      <c r="D5273" s="133">
        <v>11100</v>
      </c>
      <c r="E5273" s="108" t="str">
        <f>_xlfn.XLOOKUP($A5273,'Task3 Baza'!$A$2:$A$1999,'Task3 Baza'!$C$2:$C$1999,"non",0)</f>
        <v>Şərur</v>
      </c>
      <c r="F5273" s="109" t="str">
        <f t="shared" si="168"/>
        <v>Lənkəran</v>
      </c>
      <c r="G5273" s="110">
        <f t="shared" si="169"/>
        <v>42</v>
      </c>
    </row>
    <row r="5274" spans="1:7" x14ac:dyDescent="0.3">
      <c r="A5274" s="20" t="s">
        <v>1565</v>
      </c>
      <c r="B5274" s="102">
        <v>44116</v>
      </c>
      <c r="C5274" s="103">
        <v>0.23</v>
      </c>
      <c r="D5274" s="133">
        <v>7400</v>
      </c>
      <c r="E5274" s="108" t="str">
        <f>_xlfn.XLOOKUP($A5274,'Task3 Baza'!$A$2:$A$1999,'Task3 Baza'!$C$2:$C$1999,"non",0)</f>
        <v>Şəki</v>
      </c>
      <c r="F5274" s="109" t="str">
        <f t="shared" si="168"/>
        <v>Lənkəran</v>
      </c>
      <c r="G5274" s="110">
        <f t="shared" si="169"/>
        <v>42</v>
      </c>
    </row>
    <row r="5275" spans="1:7" x14ac:dyDescent="0.3">
      <c r="A5275" s="20" t="s">
        <v>1189</v>
      </c>
      <c r="B5275" s="102">
        <v>44270</v>
      </c>
      <c r="C5275" s="103">
        <v>0.21</v>
      </c>
      <c r="D5275" s="133">
        <v>3400</v>
      </c>
      <c r="E5275" s="108" t="str">
        <f>_xlfn.XLOOKUP($A5275,'Task3 Baza'!$A$2:$A$1999,'Task3 Baza'!$C$2:$C$1999,"non",0)</f>
        <v>Ağsu</v>
      </c>
      <c r="F5275" s="109" t="str">
        <f t="shared" si="168"/>
        <v>Bakı</v>
      </c>
      <c r="G5275" s="110">
        <f t="shared" si="169"/>
        <v>10</v>
      </c>
    </row>
    <row r="5276" spans="1:7" x14ac:dyDescent="0.3">
      <c r="A5276" s="20" t="s">
        <v>637</v>
      </c>
      <c r="B5276" s="102">
        <v>44249</v>
      </c>
      <c r="C5276" s="103">
        <v>0.23</v>
      </c>
      <c r="D5276" s="133">
        <v>6800</v>
      </c>
      <c r="E5276" s="108" t="str">
        <f>_xlfn.XLOOKUP($A5276,'Task3 Baza'!$A$2:$A$1999,'Task3 Baza'!$C$2:$C$1999,"non",0)</f>
        <v>Şamaxı</v>
      </c>
      <c r="F5276" s="109" t="str">
        <f t="shared" si="168"/>
        <v>Lənkəran</v>
      </c>
      <c r="G5276" s="110">
        <f t="shared" si="169"/>
        <v>42</v>
      </c>
    </row>
    <row r="5277" spans="1:7" x14ac:dyDescent="0.3">
      <c r="A5277" s="20" t="s">
        <v>757</v>
      </c>
      <c r="B5277" s="102">
        <v>44713</v>
      </c>
      <c r="C5277" s="103">
        <v>0.23</v>
      </c>
      <c r="D5277" s="133">
        <v>9800</v>
      </c>
      <c r="E5277" s="108" t="str">
        <f>_xlfn.XLOOKUP($A5277,'Task3 Baza'!$A$2:$A$1999,'Task3 Baza'!$C$2:$C$1999,"non",0)</f>
        <v>Şərur</v>
      </c>
      <c r="F5277" s="109" t="str">
        <f t="shared" si="168"/>
        <v>Lənkəran</v>
      </c>
      <c r="G5277" s="110">
        <f t="shared" si="169"/>
        <v>42</v>
      </c>
    </row>
    <row r="5278" spans="1:7" x14ac:dyDescent="0.3">
      <c r="A5278" s="20" t="s">
        <v>366</v>
      </c>
      <c r="B5278" s="102">
        <v>44608</v>
      </c>
      <c r="C5278" s="103">
        <v>0.18</v>
      </c>
      <c r="D5278" s="133">
        <v>11200</v>
      </c>
      <c r="E5278" s="108" t="str">
        <f>_xlfn.XLOOKUP($A5278,'Task3 Baza'!$A$2:$A$1999,'Task3 Baza'!$C$2:$C$1999,"non",0)</f>
        <v>Cəlilabad</v>
      </c>
      <c r="F5278" s="109" t="str">
        <f t="shared" si="168"/>
        <v>Bakı</v>
      </c>
      <c r="G5278" s="110">
        <f t="shared" si="169"/>
        <v>10</v>
      </c>
    </row>
    <row r="5279" spans="1:7" x14ac:dyDescent="0.3">
      <c r="A5279" s="20" t="s">
        <v>1398</v>
      </c>
      <c r="B5279" s="102">
        <v>44161</v>
      </c>
      <c r="C5279" s="103">
        <v>0.15</v>
      </c>
      <c r="D5279" s="133">
        <v>9300</v>
      </c>
      <c r="E5279" s="108" t="str">
        <f>_xlfn.XLOOKUP($A5279,'Task3 Baza'!$A$2:$A$1999,'Task3 Baza'!$C$2:$C$1999,"non",0)</f>
        <v>Abşeron</v>
      </c>
      <c r="F5279" s="109" t="str">
        <f t="shared" si="168"/>
        <v>Bakı</v>
      </c>
      <c r="G5279" s="110">
        <f t="shared" si="169"/>
        <v>10</v>
      </c>
    </row>
    <row r="5280" spans="1:7" x14ac:dyDescent="0.3">
      <c r="A5280" s="20" t="s">
        <v>1500</v>
      </c>
      <c r="B5280" s="102">
        <v>44597</v>
      </c>
      <c r="C5280" s="103">
        <v>0.17</v>
      </c>
      <c r="D5280" s="133">
        <v>6700</v>
      </c>
      <c r="E5280" s="108" t="str">
        <f>_xlfn.XLOOKUP($A5280,'Task3 Baza'!$A$2:$A$1999,'Task3 Baza'!$C$2:$C$1999,"non",0)</f>
        <v>Hacıqabul</v>
      </c>
      <c r="F5280" s="109" t="str">
        <f t="shared" si="168"/>
        <v>Sumqayıt</v>
      </c>
      <c r="G5280" s="110">
        <f t="shared" si="169"/>
        <v>50</v>
      </c>
    </row>
    <row r="5281" spans="1:7" x14ac:dyDescent="0.3">
      <c r="A5281" s="20" t="s">
        <v>1337</v>
      </c>
      <c r="B5281" s="102">
        <v>43997</v>
      </c>
      <c r="C5281" s="103">
        <v>0.24</v>
      </c>
      <c r="D5281" s="133">
        <v>4400</v>
      </c>
      <c r="E5281" s="108" t="str">
        <f>_xlfn.XLOOKUP($A5281,'Task3 Baza'!$A$2:$A$1999,'Task3 Baza'!$C$2:$C$1999,"non",0)</f>
        <v>Beyləqan</v>
      </c>
      <c r="F5281" s="109" t="str">
        <f t="shared" si="168"/>
        <v>Bakı</v>
      </c>
      <c r="G5281" s="110">
        <f t="shared" si="169"/>
        <v>10</v>
      </c>
    </row>
    <row r="5282" spans="1:7" x14ac:dyDescent="0.3">
      <c r="A5282" s="20" t="s">
        <v>1824</v>
      </c>
      <c r="B5282" s="102">
        <v>44000</v>
      </c>
      <c r="C5282" s="103">
        <v>0.15</v>
      </c>
      <c r="D5282" s="133">
        <v>6500</v>
      </c>
      <c r="E5282" s="108" t="str">
        <f>_xlfn.XLOOKUP($A5282,'Task3 Baza'!$A$2:$A$1999,'Task3 Baza'!$C$2:$C$1999,"non",0)</f>
        <v>Hacıqabul</v>
      </c>
      <c r="F5282" s="109" t="str">
        <f t="shared" si="168"/>
        <v>Sumqayıt</v>
      </c>
      <c r="G5282" s="110">
        <f t="shared" si="169"/>
        <v>50</v>
      </c>
    </row>
    <row r="5283" spans="1:7" x14ac:dyDescent="0.3">
      <c r="A5283" s="20" t="s">
        <v>1210</v>
      </c>
      <c r="B5283" s="102">
        <v>43960</v>
      </c>
      <c r="C5283" s="103">
        <v>0.15</v>
      </c>
      <c r="D5283" s="133">
        <v>12500</v>
      </c>
      <c r="E5283" s="108" t="str">
        <f>_xlfn.XLOOKUP($A5283,'Task3 Baza'!$A$2:$A$1999,'Task3 Baza'!$C$2:$C$1999,"non",0)</f>
        <v>Astara</v>
      </c>
      <c r="F5283" s="109" t="str">
        <f t="shared" si="168"/>
        <v>Bakı</v>
      </c>
      <c r="G5283" s="110">
        <f t="shared" si="169"/>
        <v>10</v>
      </c>
    </row>
    <row r="5284" spans="1:7" x14ac:dyDescent="0.3">
      <c r="A5284" s="20" t="s">
        <v>1992</v>
      </c>
      <c r="B5284" s="102">
        <v>44493</v>
      </c>
      <c r="C5284" s="103">
        <v>0.16</v>
      </c>
      <c r="D5284" s="133">
        <v>11200</v>
      </c>
      <c r="E5284" s="108" t="str">
        <f>_xlfn.XLOOKUP($A5284,'Task3 Baza'!$A$2:$A$1999,'Task3 Baza'!$C$2:$C$1999,"non",0)</f>
        <v>Abşeron</v>
      </c>
      <c r="F5284" s="109" t="str">
        <f t="shared" si="168"/>
        <v>Bakı</v>
      </c>
      <c r="G5284" s="110">
        <f t="shared" si="169"/>
        <v>10</v>
      </c>
    </row>
    <row r="5285" spans="1:7" x14ac:dyDescent="0.3">
      <c r="A5285" s="20" t="s">
        <v>903</v>
      </c>
      <c r="B5285" s="102">
        <v>44145</v>
      </c>
      <c r="C5285" s="103">
        <v>0.17</v>
      </c>
      <c r="D5285" s="133">
        <v>7000</v>
      </c>
      <c r="E5285" s="108" t="str">
        <f>_xlfn.XLOOKUP($A5285,'Task3 Baza'!$A$2:$A$1999,'Task3 Baza'!$C$2:$C$1999,"non",0)</f>
        <v>Ucar</v>
      </c>
      <c r="F5285" s="109" t="str">
        <f t="shared" si="168"/>
        <v>Lənkəran</v>
      </c>
      <c r="G5285" s="110">
        <f t="shared" si="169"/>
        <v>42</v>
      </c>
    </row>
    <row r="5286" spans="1:7" x14ac:dyDescent="0.3">
      <c r="A5286" s="20" t="s">
        <v>1993</v>
      </c>
      <c r="B5286" s="102">
        <v>44480</v>
      </c>
      <c r="C5286" s="103">
        <v>0.18</v>
      </c>
      <c r="D5286" s="133">
        <v>1200</v>
      </c>
      <c r="E5286" s="108" t="str">
        <f>_xlfn.XLOOKUP($A5286,'Task3 Baza'!$A$2:$A$1999,'Task3 Baza'!$C$2:$C$1999,"non",0)</f>
        <v>Kəlbəcər</v>
      </c>
      <c r="F5286" s="109" t="str">
        <f t="shared" si="168"/>
        <v>Sumqayıt</v>
      </c>
      <c r="G5286" s="110">
        <f t="shared" si="169"/>
        <v>50</v>
      </c>
    </row>
    <row r="5287" spans="1:7" x14ac:dyDescent="0.3">
      <c r="A5287" s="20" t="s">
        <v>481</v>
      </c>
      <c r="B5287" s="102">
        <v>44353</v>
      </c>
      <c r="C5287" s="103">
        <v>0.19</v>
      </c>
      <c r="D5287" s="133">
        <v>11900</v>
      </c>
      <c r="E5287" s="108" t="str">
        <f>_xlfn.XLOOKUP($A5287,'Task3 Baza'!$A$2:$A$1999,'Task3 Baza'!$C$2:$C$1999,"non",0)</f>
        <v>Hacıqabul</v>
      </c>
      <c r="F5287" s="109" t="str">
        <f t="shared" si="168"/>
        <v>Sumqayıt</v>
      </c>
      <c r="G5287" s="110">
        <f t="shared" si="169"/>
        <v>50</v>
      </c>
    </row>
    <row r="5288" spans="1:7" x14ac:dyDescent="0.3">
      <c r="A5288" s="20" t="s">
        <v>1974</v>
      </c>
      <c r="B5288" s="102">
        <v>43795</v>
      </c>
      <c r="C5288" s="103">
        <v>0.24</v>
      </c>
      <c r="D5288" s="133">
        <v>3500</v>
      </c>
      <c r="E5288" s="108" t="str">
        <f>_xlfn.XLOOKUP($A5288,'Task3 Baza'!$A$2:$A$1999,'Task3 Baza'!$C$2:$C$1999,"non",0)</f>
        <v>Cəlilabad</v>
      </c>
      <c r="F5288" s="109" t="str">
        <f t="shared" si="168"/>
        <v>Bakı</v>
      </c>
      <c r="G5288" s="110">
        <f t="shared" si="169"/>
        <v>10</v>
      </c>
    </row>
    <row r="5289" spans="1:7" x14ac:dyDescent="0.3">
      <c r="A5289" s="20" t="s">
        <v>1994</v>
      </c>
      <c r="B5289" s="102">
        <v>44370</v>
      </c>
      <c r="C5289" s="103">
        <v>0.17</v>
      </c>
      <c r="D5289" s="133">
        <v>10900</v>
      </c>
      <c r="E5289" s="108" t="str">
        <f>_xlfn.XLOOKUP($A5289,'Task3 Baza'!$A$2:$A$1999,'Task3 Baza'!$C$2:$C$1999,"non",0)</f>
        <v>Hacıqabul</v>
      </c>
      <c r="F5289" s="109" t="str">
        <f t="shared" si="168"/>
        <v>Sumqayıt</v>
      </c>
      <c r="G5289" s="110">
        <f t="shared" si="169"/>
        <v>50</v>
      </c>
    </row>
    <row r="5290" spans="1:7" x14ac:dyDescent="0.3">
      <c r="A5290" s="20" t="s">
        <v>706</v>
      </c>
      <c r="B5290" s="102">
        <v>44201</v>
      </c>
      <c r="C5290" s="103">
        <v>0.2</v>
      </c>
      <c r="D5290" s="133">
        <v>11800</v>
      </c>
      <c r="E5290" s="108" t="str">
        <f>_xlfn.XLOOKUP($A5290,'Task3 Baza'!$A$2:$A$1999,'Task3 Baza'!$C$2:$C$1999,"non",0)</f>
        <v>Abşeron</v>
      </c>
      <c r="F5290" s="109" t="str">
        <f t="shared" si="168"/>
        <v>Bakı</v>
      </c>
      <c r="G5290" s="110">
        <f t="shared" si="169"/>
        <v>10</v>
      </c>
    </row>
    <row r="5291" spans="1:7" x14ac:dyDescent="0.3">
      <c r="A5291" s="20" t="s">
        <v>1832</v>
      </c>
      <c r="B5291" s="102">
        <v>44136</v>
      </c>
      <c r="C5291" s="103">
        <v>0.23</v>
      </c>
      <c r="D5291" s="133">
        <v>10900</v>
      </c>
      <c r="E5291" s="108" t="str">
        <f>_xlfn.XLOOKUP($A5291,'Task3 Baza'!$A$2:$A$1999,'Task3 Baza'!$C$2:$C$1999,"non",0)</f>
        <v>Biləsuvar</v>
      </c>
      <c r="F5291" s="109" t="str">
        <f t="shared" si="168"/>
        <v>Bakı</v>
      </c>
      <c r="G5291" s="110">
        <f t="shared" si="169"/>
        <v>10</v>
      </c>
    </row>
    <row r="5292" spans="1:7" x14ac:dyDescent="0.3">
      <c r="A5292" s="20" t="s">
        <v>597</v>
      </c>
      <c r="B5292" s="102">
        <v>44128</v>
      </c>
      <c r="C5292" s="103">
        <v>0.22</v>
      </c>
      <c r="D5292" s="133">
        <v>10400</v>
      </c>
      <c r="E5292" s="108" t="str">
        <f>_xlfn.XLOOKUP($A5292,'Task3 Baza'!$A$2:$A$1999,'Task3 Baza'!$C$2:$C$1999,"non",0)</f>
        <v>Ağcabədi</v>
      </c>
      <c r="F5292" s="109" t="str">
        <f t="shared" si="168"/>
        <v>Bakı</v>
      </c>
      <c r="G5292" s="110">
        <f t="shared" si="169"/>
        <v>10</v>
      </c>
    </row>
    <row r="5293" spans="1:7" x14ac:dyDescent="0.3">
      <c r="A5293" s="20" t="s">
        <v>1585</v>
      </c>
      <c r="B5293" s="102">
        <v>44684</v>
      </c>
      <c r="C5293" s="103">
        <v>0.19</v>
      </c>
      <c r="D5293" s="133">
        <v>8500</v>
      </c>
      <c r="E5293" s="108" t="str">
        <f>_xlfn.XLOOKUP($A5293,'Task3 Baza'!$A$2:$A$1999,'Task3 Baza'!$C$2:$C$1999,"non",0)</f>
        <v>Daşkəsən</v>
      </c>
      <c r="F5293" s="109" t="str">
        <f t="shared" si="168"/>
        <v>Bakı</v>
      </c>
      <c r="G5293" s="110">
        <f t="shared" si="169"/>
        <v>10</v>
      </c>
    </row>
    <row r="5294" spans="1:7" x14ac:dyDescent="0.3">
      <c r="A5294" s="20" t="s">
        <v>928</v>
      </c>
      <c r="B5294" s="102">
        <v>44181</v>
      </c>
      <c r="C5294" s="103">
        <v>0.17</v>
      </c>
      <c r="D5294" s="133">
        <v>2800</v>
      </c>
      <c r="E5294" s="108" t="str">
        <f>_xlfn.XLOOKUP($A5294,'Task3 Baza'!$A$2:$A$1999,'Task3 Baza'!$C$2:$C$1999,"non",0)</f>
        <v>Göyçay</v>
      </c>
      <c r="F5294" s="109" t="str">
        <f t="shared" si="168"/>
        <v>Sumqayıt</v>
      </c>
      <c r="G5294" s="110">
        <f t="shared" si="169"/>
        <v>50</v>
      </c>
    </row>
    <row r="5295" spans="1:7" x14ac:dyDescent="0.3">
      <c r="A5295" s="20" t="s">
        <v>981</v>
      </c>
      <c r="B5295" s="102">
        <v>44076</v>
      </c>
      <c r="C5295" s="103">
        <v>0.18</v>
      </c>
      <c r="D5295" s="133">
        <v>4900</v>
      </c>
      <c r="E5295" s="108" t="str">
        <f>_xlfn.XLOOKUP($A5295,'Task3 Baza'!$A$2:$A$1999,'Task3 Baza'!$C$2:$C$1999,"non",0)</f>
        <v>Hacıqabul</v>
      </c>
      <c r="F5295" s="109" t="str">
        <f t="shared" si="168"/>
        <v>Sumqayıt</v>
      </c>
      <c r="G5295" s="110">
        <f t="shared" si="169"/>
        <v>50</v>
      </c>
    </row>
    <row r="5296" spans="1:7" x14ac:dyDescent="0.3">
      <c r="A5296" s="20" t="s">
        <v>636</v>
      </c>
      <c r="B5296" s="102">
        <v>44031</v>
      </c>
      <c r="C5296" s="103">
        <v>0.16</v>
      </c>
      <c r="D5296" s="133">
        <v>8500</v>
      </c>
      <c r="E5296" s="108" t="str">
        <f>_xlfn.XLOOKUP($A5296,'Task3 Baza'!$A$2:$A$1999,'Task3 Baza'!$C$2:$C$1999,"non",0)</f>
        <v>Ağdam</v>
      </c>
      <c r="F5296" s="109" t="str">
        <f t="shared" si="168"/>
        <v>Bakı</v>
      </c>
      <c r="G5296" s="110">
        <f t="shared" si="169"/>
        <v>10</v>
      </c>
    </row>
    <row r="5297" spans="1:7" x14ac:dyDescent="0.3">
      <c r="A5297" s="20" t="s">
        <v>619</v>
      </c>
      <c r="B5297" s="102">
        <v>44090</v>
      </c>
      <c r="C5297" s="103">
        <v>0.16</v>
      </c>
      <c r="D5297" s="133">
        <v>8200</v>
      </c>
      <c r="E5297" s="108" t="str">
        <f>_xlfn.XLOOKUP($A5297,'Task3 Baza'!$A$2:$A$1999,'Task3 Baza'!$C$2:$C$1999,"non",0)</f>
        <v>Ağdaş</v>
      </c>
      <c r="F5297" s="109" t="str">
        <f t="shared" si="168"/>
        <v>Bakı</v>
      </c>
      <c r="G5297" s="110">
        <f t="shared" si="169"/>
        <v>10</v>
      </c>
    </row>
    <row r="5298" spans="1:7" x14ac:dyDescent="0.3">
      <c r="A5298" s="20" t="s">
        <v>172</v>
      </c>
      <c r="B5298" s="102">
        <v>44107</v>
      </c>
      <c r="C5298" s="103">
        <v>0.22</v>
      </c>
      <c r="D5298" s="133">
        <v>11300</v>
      </c>
      <c r="E5298" s="108" t="str">
        <f>_xlfn.XLOOKUP($A5298,'Task3 Baza'!$A$2:$A$1999,'Task3 Baza'!$C$2:$C$1999,"non",0)</f>
        <v>Naxçıvan</v>
      </c>
      <c r="F5298" s="109" t="str">
        <f t="shared" si="168"/>
        <v>Gəncə</v>
      </c>
      <c r="G5298" s="110">
        <f t="shared" si="169"/>
        <v>20</v>
      </c>
    </row>
    <row r="5299" spans="1:7" x14ac:dyDescent="0.3">
      <c r="A5299" s="20" t="s">
        <v>1205</v>
      </c>
      <c r="B5299" s="102">
        <v>44409</v>
      </c>
      <c r="C5299" s="103">
        <v>0.23</v>
      </c>
      <c r="D5299" s="133">
        <v>9600</v>
      </c>
      <c r="E5299" s="108" t="str">
        <f>_xlfn.XLOOKUP($A5299,'Task3 Baza'!$A$2:$A$1999,'Task3 Baza'!$C$2:$C$1999,"non",0)</f>
        <v>Xocalı</v>
      </c>
      <c r="F5299" s="109" t="str">
        <f t="shared" si="168"/>
        <v>Sumqayıt</v>
      </c>
      <c r="G5299" s="110">
        <f t="shared" si="169"/>
        <v>50</v>
      </c>
    </row>
    <row r="5300" spans="1:7" x14ac:dyDescent="0.3">
      <c r="A5300" s="20" t="s">
        <v>1873</v>
      </c>
      <c r="B5300" s="102">
        <v>44555</v>
      </c>
      <c r="C5300" s="103">
        <v>0.17</v>
      </c>
      <c r="D5300" s="133">
        <v>7700</v>
      </c>
      <c r="E5300" s="108" t="str">
        <f>_xlfn.XLOOKUP($A5300,'Task3 Baza'!$A$2:$A$1999,'Task3 Baza'!$C$2:$C$1999,"non",0)</f>
        <v>Laçın</v>
      </c>
      <c r="F5300" s="109" t="str">
        <f t="shared" si="168"/>
        <v>Gəncə</v>
      </c>
      <c r="G5300" s="110">
        <f t="shared" si="169"/>
        <v>20</v>
      </c>
    </row>
    <row r="5301" spans="1:7" x14ac:dyDescent="0.3">
      <c r="A5301" s="20" t="s">
        <v>871</v>
      </c>
      <c r="B5301" s="102">
        <v>44615</v>
      </c>
      <c r="C5301" s="103">
        <v>0.17</v>
      </c>
      <c r="D5301" s="133">
        <v>5500</v>
      </c>
      <c r="E5301" s="108" t="str">
        <f>_xlfn.XLOOKUP($A5301,'Task3 Baza'!$A$2:$A$1999,'Task3 Baza'!$C$2:$C$1999,"non",0)</f>
        <v>Babək</v>
      </c>
      <c r="F5301" s="109" t="str">
        <f t="shared" si="168"/>
        <v>Bakı</v>
      </c>
      <c r="G5301" s="110">
        <f t="shared" si="169"/>
        <v>10</v>
      </c>
    </row>
    <row r="5302" spans="1:7" x14ac:dyDescent="0.3">
      <c r="A5302" s="20" t="s">
        <v>346</v>
      </c>
      <c r="B5302" s="102">
        <v>44446</v>
      </c>
      <c r="C5302" s="103">
        <v>0.18</v>
      </c>
      <c r="D5302" s="133">
        <v>6600</v>
      </c>
      <c r="E5302" s="108" t="str">
        <f>_xlfn.XLOOKUP($A5302,'Task3 Baza'!$A$2:$A$1999,'Task3 Baza'!$C$2:$C$1999,"non",0)</f>
        <v>Naxçıvan</v>
      </c>
      <c r="F5302" s="109" t="str">
        <f t="shared" si="168"/>
        <v>Gəncə</v>
      </c>
      <c r="G5302" s="110">
        <f t="shared" si="169"/>
        <v>20</v>
      </c>
    </row>
    <row r="5303" spans="1:7" x14ac:dyDescent="0.3">
      <c r="A5303" s="20" t="s">
        <v>1206</v>
      </c>
      <c r="B5303" s="102">
        <v>44274</v>
      </c>
      <c r="C5303" s="103">
        <v>0.18</v>
      </c>
      <c r="D5303" s="133">
        <v>8300</v>
      </c>
      <c r="E5303" s="108" t="str">
        <f>_xlfn.XLOOKUP($A5303,'Task3 Baza'!$A$2:$A$1999,'Task3 Baza'!$C$2:$C$1999,"non",0)</f>
        <v>Naxçıvan</v>
      </c>
      <c r="F5303" s="109" t="str">
        <f t="shared" si="168"/>
        <v>Gəncə</v>
      </c>
      <c r="G5303" s="110">
        <f t="shared" si="169"/>
        <v>20</v>
      </c>
    </row>
    <row r="5304" spans="1:7" x14ac:dyDescent="0.3">
      <c r="A5304" s="20" t="s">
        <v>1811</v>
      </c>
      <c r="B5304" s="102">
        <v>44529</v>
      </c>
      <c r="C5304" s="103">
        <v>0.15</v>
      </c>
      <c r="D5304" s="133">
        <v>4700</v>
      </c>
      <c r="E5304" s="108" t="str">
        <f>_xlfn.XLOOKUP($A5304,'Task3 Baza'!$A$2:$A$1999,'Task3 Baza'!$C$2:$C$1999,"non",0)</f>
        <v>Babək</v>
      </c>
      <c r="F5304" s="109" t="str">
        <f t="shared" si="168"/>
        <v>Bakı</v>
      </c>
      <c r="G5304" s="110">
        <f t="shared" si="169"/>
        <v>10</v>
      </c>
    </row>
    <row r="5305" spans="1:7" x14ac:dyDescent="0.3">
      <c r="A5305" s="20" t="s">
        <v>1909</v>
      </c>
      <c r="B5305" s="102">
        <v>43775</v>
      </c>
      <c r="C5305" s="103">
        <v>0.19</v>
      </c>
      <c r="D5305" s="133">
        <v>7700</v>
      </c>
      <c r="E5305" s="108" t="str">
        <f>_xlfn.XLOOKUP($A5305,'Task3 Baza'!$A$2:$A$1999,'Task3 Baza'!$C$2:$C$1999,"non",0)</f>
        <v>İsmayıllı</v>
      </c>
      <c r="F5305" s="109" t="str">
        <f t="shared" si="168"/>
        <v>Sumqayıt</v>
      </c>
      <c r="G5305" s="110">
        <f t="shared" si="169"/>
        <v>50</v>
      </c>
    </row>
    <row r="5306" spans="1:7" x14ac:dyDescent="0.3">
      <c r="A5306" s="20" t="s">
        <v>1894</v>
      </c>
      <c r="B5306" s="102">
        <v>43929</v>
      </c>
      <c r="C5306" s="103">
        <v>0.14000000000000001</v>
      </c>
      <c r="D5306" s="133">
        <v>1600</v>
      </c>
      <c r="E5306" s="108" t="str">
        <f>_xlfn.XLOOKUP($A5306,'Task3 Baza'!$A$2:$A$1999,'Task3 Baza'!$C$2:$C$1999,"non",0)</f>
        <v>Ağdaş</v>
      </c>
      <c r="F5306" s="109" t="str">
        <f t="shared" si="168"/>
        <v>Bakı</v>
      </c>
      <c r="G5306" s="110">
        <f t="shared" si="169"/>
        <v>10</v>
      </c>
    </row>
    <row r="5307" spans="1:7" x14ac:dyDescent="0.3">
      <c r="A5307" s="20" t="s">
        <v>603</v>
      </c>
      <c r="B5307" s="102">
        <v>44208</v>
      </c>
      <c r="C5307" s="103">
        <v>0.19</v>
      </c>
      <c r="D5307" s="133">
        <v>2200</v>
      </c>
      <c r="E5307" s="108" t="str">
        <f>_xlfn.XLOOKUP($A5307,'Task3 Baza'!$A$2:$A$1999,'Task3 Baza'!$C$2:$C$1999,"non",0)</f>
        <v>Yardımlı</v>
      </c>
      <c r="F5307" s="109" t="str">
        <f t="shared" si="168"/>
        <v>Lənkəran</v>
      </c>
      <c r="G5307" s="110">
        <f t="shared" si="169"/>
        <v>42</v>
      </c>
    </row>
    <row r="5308" spans="1:7" x14ac:dyDescent="0.3">
      <c r="A5308" s="20" t="s">
        <v>1714</v>
      </c>
      <c r="B5308" s="102">
        <v>44602</v>
      </c>
      <c r="C5308" s="103">
        <v>0.14000000000000001</v>
      </c>
      <c r="D5308" s="133">
        <v>6200</v>
      </c>
      <c r="E5308" s="108" t="str">
        <f>_xlfn.XLOOKUP($A5308,'Task3 Baza'!$A$2:$A$1999,'Task3 Baza'!$C$2:$C$1999,"non",0)</f>
        <v>Yardımlı</v>
      </c>
      <c r="F5308" s="109" t="str">
        <f t="shared" si="168"/>
        <v>Lənkəran</v>
      </c>
      <c r="G5308" s="110">
        <f t="shared" si="169"/>
        <v>42</v>
      </c>
    </row>
    <row r="5309" spans="1:7" x14ac:dyDescent="0.3">
      <c r="A5309" s="20" t="s">
        <v>1077</v>
      </c>
      <c r="B5309" s="102">
        <v>43841</v>
      </c>
      <c r="C5309" s="103">
        <v>0.2</v>
      </c>
      <c r="D5309" s="133">
        <v>7100</v>
      </c>
      <c r="E5309" s="108" t="str">
        <f>_xlfn.XLOOKUP($A5309,'Task3 Baza'!$A$2:$A$1999,'Task3 Baza'!$C$2:$C$1999,"non",0)</f>
        <v>Samux</v>
      </c>
      <c r="F5309" s="109" t="str">
        <f t="shared" si="168"/>
        <v>Gəncə</v>
      </c>
      <c r="G5309" s="110">
        <f t="shared" si="169"/>
        <v>20</v>
      </c>
    </row>
    <row r="5310" spans="1:7" x14ac:dyDescent="0.3">
      <c r="A5310" s="20" t="s">
        <v>1425</v>
      </c>
      <c r="B5310" s="102">
        <v>44051</v>
      </c>
      <c r="C5310" s="103">
        <v>0.22</v>
      </c>
      <c r="D5310" s="133">
        <v>9900</v>
      </c>
      <c r="E5310" s="108" t="str">
        <f>_xlfn.XLOOKUP($A5310,'Task3 Baza'!$A$2:$A$1999,'Task3 Baza'!$C$2:$C$1999,"non",0)</f>
        <v>Saatlı</v>
      </c>
      <c r="F5310" s="109" t="str">
        <f t="shared" si="168"/>
        <v>Gəncə</v>
      </c>
      <c r="G5310" s="110">
        <f t="shared" si="169"/>
        <v>20</v>
      </c>
    </row>
    <row r="5311" spans="1:7" x14ac:dyDescent="0.3">
      <c r="A5311" s="20" t="s">
        <v>1043</v>
      </c>
      <c r="B5311" s="102">
        <v>44384</v>
      </c>
      <c r="C5311" s="103">
        <v>0.22</v>
      </c>
      <c r="D5311" s="133">
        <v>10000</v>
      </c>
      <c r="E5311" s="108" t="str">
        <f>_xlfn.XLOOKUP($A5311,'Task3 Baza'!$A$2:$A$1999,'Task3 Baza'!$C$2:$C$1999,"non",0)</f>
        <v>Tərtər</v>
      </c>
      <c r="F5311" s="109" t="str">
        <f t="shared" si="168"/>
        <v>Lənkəran</v>
      </c>
      <c r="G5311" s="110">
        <f t="shared" si="169"/>
        <v>42</v>
      </c>
    </row>
    <row r="5312" spans="1:7" x14ac:dyDescent="0.3">
      <c r="A5312" s="20" t="s">
        <v>1524</v>
      </c>
      <c r="B5312" s="102">
        <v>44621</v>
      </c>
      <c r="C5312" s="103">
        <v>0.14000000000000001</v>
      </c>
      <c r="D5312" s="133">
        <v>5000</v>
      </c>
      <c r="E5312" s="108" t="str">
        <f>_xlfn.XLOOKUP($A5312,'Task3 Baza'!$A$2:$A$1999,'Task3 Baza'!$C$2:$C$1999,"non",0)</f>
        <v>Qobustan</v>
      </c>
      <c r="F5312" s="109" t="str">
        <f t="shared" si="168"/>
        <v>Gəncə</v>
      </c>
      <c r="G5312" s="110">
        <f t="shared" si="169"/>
        <v>20</v>
      </c>
    </row>
    <row r="5313" spans="1:7" x14ac:dyDescent="0.3">
      <c r="A5313" s="20" t="s">
        <v>762</v>
      </c>
      <c r="B5313" s="102">
        <v>43856</v>
      </c>
      <c r="C5313" s="103">
        <v>0.22</v>
      </c>
      <c r="D5313" s="133">
        <v>5600</v>
      </c>
      <c r="E5313" s="108" t="str">
        <f>_xlfn.XLOOKUP($A5313,'Task3 Baza'!$A$2:$A$1999,'Task3 Baza'!$C$2:$C$1999,"non",0)</f>
        <v>Kəlbəcər</v>
      </c>
      <c r="F5313" s="109" t="str">
        <f t="shared" si="168"/>
        <v>Sumqayıt</v>
      </c>
      <c r="G5313" s="110">
        <f t="shared" si="169"/>
        <v>50</v>
      </c>
    </row>
    <row r="5314" spans="1:7" x14ac:dyDescent="0.3">
      <c r="A5314" s="20" t="s">
        <v>1609</v>
      </c>
      <c r="B5314" s="102">
        <v>43620</v>
      </c>
      <c r="C5314" s="103">
        <v>0.21</v>
      </c>
      <c r="D5314" s="133">
        <v>13000</v>
      </c>
      <c r="E5314" s="108" t="str">
        <f>_xlfn.XLOOKUP($A5314,'Task3 Baza'!$A$2:$A$1999,'Task3 Baza'!$C$2:$C$1999,"non",0)</f>
        <v>Şabran</v>
      </c>
      <c r="F5314" s="109" t="str">
        <f t="shared" ref="F5314:F5377" si="170">VLOOKUP($E5314,$I$3:$K$75,2,0)</f>
        <v>Gəncə</v>
      </c>
      <c r="G5314" s="110">
        <f t="shared" ref="G5314:G5377" si="171">VLOOKUP(VLOOKUP($E5314,$I$3:$J$75,2,0),$L$3:$M$6,2,0)</f>
        <v>20</v>
      </c>
    </row>
    <row r="5315" spans="1:7" x14ac:dyDescent="0.3">
      <c r="A5315" s="20" t="s">
        <v>773</v>
      </c>
      <c r="B5315" s="102">
        <v>44040</v>
      </c>
      <c r="C5315" s="103">
        <v>0.24</v>
      </c>
      <c r="D5315" s="133">
        <v>1400</v>
      </c>
      <c r="E5315" s="108" t="str">
        <f>_xlfn.XLOOKUP($A5315,'Task3 Baza'!$A$2:$A$1999,'Task3 Baza'!$C$2:$C$1999,"non",0)</f>
        <v>Astara</v>
      </c>
      <c r="F5315" s="109" t="str">
        <f t="shared" si="170"/>
        <v>Bakı</v>
      </c>
      <c r="G5315" s="110">
        <f t="shared" si="171"/>
        <v>10</v>
      </c>
    </row>
    <row r="5316" spans="1:7" x14ac:dyDescent="0.3">
      <c r="A5316" s="20" t="s">
        <v>298</v>
      </c>
      <c r="B5316" s="102">
        <v>44495</v>
      </c>
      <c r="C5316" s="103">
        <v>0.22</v>
      </c>
      <c r="D5316" s="133">
        <v>10300</v>
      </c>
      <c r="E5316" s="108" t="str">
        <f>_xlfn.XLOOKUP($A5316,'Task3 Baza'!$A$2:$A$1999,'Task3 Baza'!$C$2:$C$1999,"non",0)</f>
        <v>Naxçıvan</v>
      </c>
      <c r="F5316" s="109" t="str">
        <f t="shared" si="170"/>
        <v>Gəncə</v>
      </c>
      <c r="G5316" s="110">
        <f t="shared" si="171"/>
        <v>20</v>
      </c>
    </row>
    <row r="5317" spans="1:7" x14ac:dyDescent="0.3">
      <c r="A5317" s="20" t="s">
        <v>1514</v>
      </c>
      <c r="B5317" s="102">
        <v>43918</v>
      </c>
      <c r="C5317" s="103">
        <v>0.23</v>
      </c>
      <c r="D5317" s="133">
        <v>7900</v>
      </c>
      <c r="E5317" s="108" t="str">
        <f>_xlfn.XLOOKUP($A5317,'Task3 Baza'!$A$2:$A$1999,'Task3 Baza'!$C$2:$C$1999,"non",0)</f>
        <v>Laçın</v>
      </c>
      <c r="F5317" s="109" t="str">
        <f t="shared" si="170"/>
        <v>Gəncə</v>
      </c>
      <c r="G5317" s="110">
        <f t="shared" si="171"/>
        <v>20</v>
      </c>
    </row>
    <row r="5318" spans="1:7" x14ac:dyDescent="0.3">
      <c r="A5318" s="20" t="s">
        <v>253</v>
      </c>
      <c r="B5318" s="102">
        <v>44003</v>
      </c>
      <c r="C5318" s="103">
        <v>0.18</v>
      </c>
      <c r="D5318" s="133">
        <v>13000</v>
      </c>
      <c r="E5318" s="108" t="str">
        <f>_xlfn.XLOOKUP($A5318,'Task3 Baza'!$A$2:$A$1999,'Task3 Baza'!$C$2:$C$1999,"non",0)</f>
        <v>Şahbuz</v>
      </c>
      <c r="F5318" s="109" t="str">
        <f t="shared" si="170"/>
        <v>Gəncə</v>
      </c>
      <c r="G5318" s="110">
        <f t="shared" si="171"/>
        <v>20</v>
      </c>
    </row>
    <row r="5319" spans="1:7" x14ac:dyDescent="0.3">
      <c r="A5319" s="20" t="s">
        <v>1384</v>
      </c>
      <c r="B5319" s="102">
        <v>44823</v>
      </c>
      <c r="C5319" s="103">
        <v>0.18</v>
      </c>
      <c r="D5319" s="133">
        <v>11100</v>
      </c>
      <c r="E5319" s="108" t="str">
        <f>_xlfn.XLOOKUP($A5319,'Task3 Baza'!$A$2:$A$1999,'Task3 Baza'!$C$2:$C$1999,"non",0)</f>
        <v>Şahbuz</v>
      </c>
      <c r="F5319" s="109" t="str">
        <f t="shared" si="170"/>
        <v>Gəncə</v>
      </c>
      <c r="G5319" s="110">
        <f t="shared" si="171"/>
        <v>20</v>
      </c>
    </row>
    <row r="5320" spans="1:7" x14ac:dyDescent="0.3">
      <c r="A5320" s="20" t="s">
        <v>1597</v>
      </c>
      <c r="B5320" s="102">
        <v>44228</v>
      </c>
      <c r="C5320" s="103">
        <v>0.23</v>
      </c>
      <c r="D5320" s="133">
        <v>4300</v>
      </c>
      <c r="E5320" s="108" t="str">
        <f>_xlfn.XLOOKUP($A5320,'Task3 Baza'!$A$2:$A$1999,'Task3 Baza'!$C$2:$C$1999,"non",0)</f>
        <v>Ağsu</v>
      </c>
      <c r="F5320" s="109" t="str">
        <f t="shared" si="170"/>
        <v>Bakı</v>
      </c>
      <c r="G5320" s="110">
        <f t="shared" si="171"/>
        <v>10</v>
      </c>
    </row>
    <row r="5321" spans="1:7" x14ac:dyDescent="0.3">
      <c r="A5321" s="20" t="s">
        <v>1076</v>
      </c>
      <c r="B5321" s="102">
        <v>44705</v>
      </c>
      <c r="C5321" s="103">
        <v>0.23</v>
      </c>
      <c r="D5321" s="133">
        <v>11500</v>
      </c>
      <c r="E5321" s="108" t="str">
        <f>_xlfn.XLOOKUP($A5321,'Task3 Baza'!$A$2:$A$1999,'Task3 Baza'!$C$2:$C$1999,"non",0)</f>
        <v>Kəlbəcər</v>
      </c>
      <c r="F5321" s="109" t="str">
        <f t="shared" si="170"/>
        <v>Sumqayıt</v>
      </c>
      <c r="G5321" s="110">
        <f t="shared" si="171"/>
        <v>50</v>
      </c>
    </row>
    <row r="5322" spans="1:7" x14ac:dyDescent="0.3">
      <c r="A5322" s="20" t="s">
        <v>487</v>
      </c>
      <c r="B5322" s="102">
        <v>44618</v>
      </c>
      <c r="C5322" s="103">
        <v>0.15</v>
      </c>
      <c r="D5322" s="133">
        <v>3700</v>
      </c>
      <c r="E5322" s="108" t="str">
        <f>_xlfn.XLOOKUP($A5322,'Task3 Baza'!$A$2:$A$1999,'Task3 Baza'!$C$2:$C$1999,"non",0)</f>
        <v>Cəlilabad</v>
      </c>
      <c r="F5322" s="109" t="str">
        <f t="shared" si="170"/>
        <v>Bakı</v>
      </c>
      <c r="G5322" s="110">
        <f t="shared" si="171"/>
        <v>10</v>
      </c>
    </row>
    <row r="5323" spans="1:7" x14ac:dyDescent="0.3">
      <c r="A5323" s="20" t="s">
        <v>1995</v>
      </c>
      <c r="B5323" s="102">
        <v>44655</v>
      </c>
      <c r="C5323" s="103">
        <v>0.19</v>
      </c>
      <c r="D5323" s="133">
        <v>2800</v>
      </c>
      <c r="E5323" s="108" t="str">
        <f>_xlfn.XLOOKUP($A5323,'Task3 Baza'!$A$2:$A$1999,'Task3 Baza'!$C$2:$C$1999,"non",0)</f>
        <v>Balakən</v>
      </c>
      <c r="F5323" s="109" t="str">
        <f t="shared" si="170"/>
        <v>Bakı</v>
      </c>
      <c r="G5323" s="110">
        <f t="shared" si="171"/>
        <v>10</v>
      </c>
    </row>
    <row r="5324" spans="1:7" x14ac:dyDescent="0.3">
      <c r="A5324" s="20" t="s">
        <v>675</v>
      </c>
      <c r="B5324" s="102">
        <v>44552</v>
      </c>
      <c r="C5324" s="103">
        <v>0.23</v>
      </c>
      <c r="D5324" s="133">
        <v>2400</v>
      </c>
      <c r="E5324" s="108" t="str">
        <f>_xlfn.XLOOKUP($A5324,'Task3 Baza'!$A$2:$A$1999,'Task3 Baza'!$C$2:$C$1999,"non",0)</f>
        <v>Daşkəsən</v>
      </c>
      <c r="F5324" s="109" t="str">
        <f t="shared" si="170"/>
        <v>Bakı</v>
      </c>
      <c r="G5324" s="110">
        <f t="shared" si="171"/>
        <v>10</v>
      </c>
    </row>
    <row r="5325" spans="1:7" x14ac:dyDescent="0.3">
      <c r="A5325" s="20" t="s">
        <v>1517</v>
      </c>
      <c r="B5325" s="102">
        <v>43918</v>
      </c>
      <c r="C5325" s="103">
        <v>0.18</v>
      </c>
      <c r="D5325" s="133">
        <v>2200</v>
      </c>
      <c r="E5325" s="108" t="str">
        <f>_xlfn.XLOOKUP($A5325,'Task3 Baza'!$A$2:$A$1999,'Task3 Baza'!$C$2:$C$1999,"non",0)</f>
        <v>Zərdab</v>
      </c>
      <c r="F5325" s="109" t="str">
        <f t="shared" si="170"/>
        <v>Lənkəran</v>
      </c>
      <c r="G5325" s="110">
        <f t="shared" si="171"/>
        <v>42</v>
      </c>
    </row>
    <row r="5326" spans="1:7" x14ac:dyDescent="0.3">
      <c r="A5326" s="20" t="s">
        <v>1870</v>
      </c>
      <c r="B5326" s="102">
        <v>44154</v>
      </c>
      <c r="C5326" s="103">
        <v>0.22</v>
      </c>
      <c r="D5326" s="133">
        <v>8200</v>
      </c>
      <c r="E5326" s="108" t="str">
        <f>_xlfn.XLOOKUP($A5326,'Task3 Baza'!$A$2:$A$1999,'Task3 Baza'!$C$2:$C$1999,"non",0)</f>
        <v>Zərdab</v>
      </c>
      <c r="F5326" s="109" t="str">
        <f t="shared" si="170"/>
        <v>Lənkəran</v>
      </c>
      <c r="G5326" s="110">
        <f t="shared" si="171"/>
        <v>42</v>
      </c>
    </row>
    <row r="5327" spans="1:7" x14ac:dyDescent="0.3">
      <c r="A5327" s="20" t="s">
        <v>561</v>
      </c>
      <c r="B5327" s="102">
        <v>43779</v>
      </c>
      <c r="C5327" s="103">
        <v>0.22</v>
      </c>
      <c r="D5327" s="133">
        <v>7800</v>
      </c>
      <c r="E5327" s="108" t="str">
        <f>_xlfn.XLOOKUP($A5327,'Task3 Baza'!$A$2:$A$1999,'Task3 Baza'!$C$2:$C$1999,"non",0)</f>
        <v>Şirvan</v>
      </c>
      <c r="F5327" s="109" t="str">
        <f t="shared" si="170"/>
        <v>Lənkəran</v>
      </c>
      <c r="G5327" s="110">
        <f t="shared" si="171"/>
        <v>42</v>
      </c>
    </row>
    <row r="5328" spans="1:7" x14ac:dyDescent="0.3">
      <c r="A5328" s="20" t="s">
        <v>1395</v>
      </c>
      <c r="B5328" s="102">
        <v>44272</v>
      </c>
      <c r="C5328" s="103">
        <v>0.21</v>
      </c>
      <c r="D5328" s="133">
        <v>4200</v>
      </c>
      <c r="E5328" s="108" t="str">
        <f>_xlfn.XLOOKUP($A5328,'Task3 Baza'!$A$2:$A$1999,'Task3 Baza'!$C$2:$C$1999,"non",0)</f>
        <v>Gədəbəy</v>
      </c>
      <c r="F5328" s="109" t="str">
        <f t="shared" si="170"/>
        <v>Sumqayıt</v>
      </c>
      <c r="G5328" s="110">
        <f t="shared" si="171"/>
        <v>50</v>
      </c>
    </row>
    <row r="5329" spans="1:7" x14ac:dyDescent="0.3">
      <c r="A5329" s="20" t="s">
        <v>1416</v>
      </c>
      <c r="B5329" s="102">
        <v>44235</v>
      </c>
      <c r="C5329" s="103">
        <v>0.19</v>
      </c>
      <c r="D5329" s="133">
        <v>12100</v>
      </c>
      <c r="E5329" s="108" t="str">
        <f>_xlfn.XLOOKUP($A5329,'Task3 Baza'!$A$2:$A$1999,'Task3 Baza'!$C$2:$C$1999,"non",0)</f>
        <v>Daşkəsən</v>
      </c>
      <c r="F5329" s="109" t="str">
        <f t="shared" si="170"/>
        <v>Bakı</v>
      </c>
      <c r="G5329" s="110">
        <f t="shared" si="171"/>
        <v>10</v>
      </c>
    </row>
    <row r="5330" spans="1:7" x14ac:dyDescent="0.3">
      <c r="A5330" s="20" t="s">
        <v>1451</v>
      </c>
      <c r="B5330" s="102">
        <v>44583</v>
      </c>
      <c r="C5330" s="103">
        <v>0.14000000000000001</v>
      </c>
      <c r="D5330" s="133">
        <v>5000</v>
      </c>
      <c r="E5330" s="108" t="str">
        <f>_xlfn.XLOOKUP($A5330,'Task3 Baza'!$A$2:$A$1999,'Task3 Baza'!$C$2:$C$1999,"non",0)</f>
        <v>Kürdəmir</v>
      </c>
      <c r="F5330" s="109" t="str">
        <f t="shared" si="170"/>
        <v>Sumqayıt</v>
      </c>
      <c r="G5330" s="110">
        <f t="shared" si="171"/>
        <v>50</v>
      </c>
    </row>
    <row r="5331" spans="1:7" x14ac:dyDescent="0.3">
      <c r="A5331" s="20" t="s">
        <v>1839</v>
      </c>
      <c r="B5331" s="102">
        <v>44487</v>
      </c>
      <c r="C5331" s="103">
        <v>0.17</v>
      </c>
      <c r="D5331" s="133">
        <v>7300</v>
      </c>
      <c r="E5331" s="108" t="str">
        <f>_xlfn.XLOOKUP($A5331,'Task3 Baza'!$A$2:$A$1999,'Task3 Baza'!$C$2:$C$1999,"non",0)</f>
        <v>Siyəzən</v>
      </c>
      <c r="F5331" s="109" t="str">
        <f t="shared" si="170"/>
        <v>Gəncə</v>
      </c>
      <c r="G5331" s="110">
        <f t="shared" si="171"/>
        <v>20</v>
      </c>
    </row>
    <row r="5332" spans="1:7" x14ac:dyDescent="0.3">
      <c r="A5332" s="20" t="s">
        <v>1137</v>
      </c>
      <c r="B5332" s="102">
        <v>43842</v>
      </c>
      <c r="C5332" s="103">
        <v>0.22</v>
      </c>
      <c r="D5332" s="133">
        <v>12000</v>
      </c>
      <c r="E5332" s="108" t="str">
        <f>_xlfn.XLOOKUP($A5332,'Task3 Baza'!$A$2:$A$1999,'Task3 Baza'!$C$2:$C$1999,"non",0)</f>
        <v>Şəki</v>
      </c>
      <c r="F5332" s="109" t="str">
        <f t="shared" si="170"/>
        <v>Lənkəran</v>
      </c>
      <c r="G5332" s="110">
        <f t="shared" si="171"/>
        <v>42</v>
      </c>
    </row>
    <row r="5333" spans="1:7" x14ac:dyDescent="0.3">
      <c r="A5333" s="20" t="s">
        <v>772</v>
      </c>
      <c r="B5333" s="102">
        <v>43916</v>
      </c>
      <c r="C5333" s="103">
        <v>0.23</v>
      </c>
      <c r="D5333" s="133">
        <v>7800</v>
      </c>
      <c r="E5333" s="108" t="str">
        <f>_xlfn.XLOOKUP($A5333,'Task3 Baza'!$A$2:$A$1999,'Task3 Baza'!$C$2:$C$1999,"non",0)</f>
        <v>Şahbuz</v>
      </c>
      <c r="F5333" s="109" t="str">
        <f t="shared" si="170"/>
        <v>Gəncə</v>
      </c>
      <c r="G5333" s="110">
        <f t="shared" si="171"/>
        <v>20</v>
      </c>
    </row>
    <row r="5334" spans="1:7" x14ac:dyDescent="0.3">
      <c r="A5334" s="20" t="s">
        <v>196</v>
      </c>
      <c r="B5334" s="102">
        <v>44227</v>
      </c>
      <c r="C5334" s="103">
        <v>0.15</v>
      </c>
      <c r="D5334" s="133">
        <v>3600</v>
      </c>
      <c r="E5334" s="108" t="str">
        <f>_xlfn.XLOOKUP($A5334,'Task3 Baza'!$A$2:$A$1999,'Task3 Baza'!$C$2:$C$1999,"non",0)</f>
        <v>Ağsu</v>
      </c>
      <c r="F5334" s="109" t="str">
        <f t="shared" si="170"/>
        <v>Bakı</v>
      </c>
      <c r="G5334" s="110">
        <f t="shared" si="171"/>
        <v>10</v>
      </c>
    </row>
    <row r="5335" spans="1:7" x14ac:dyDescent="0.3">
      <c r="A5335" s="20" t="s">
        <v>770</v>
      </c>
      <c r="B5335" s="102">
        <v>43928</v>
      </c>
      <c r="C5335" s="103">
        <v>0.19</v>
      </c>
      <c r="D5335" s="133">
        <v>7300</v>
      </c>
      <c r="E5335" s="108" t="str">
        <f>_xlfn.XLOOKUP($A5335,'Task3 Baza'!$A$2:$A$1999,'Task3 Baza'!$C$2:$C$1999,"non",0)</f>
        <v>Siyəzən</v>
      </c>
      <c r="F5335" s="109" t="str">
        <f t="shared" si="170"/>
        <v>Gəncə</v>
      </c>
      <c r="G5335" s="110">
        <f t="shared" si="171"/>
        <v>20</v>
      </c>
    </row>
    <row r="5336" spans="1:7" x14ac:dyDescent="0.3">
      <c r="A5336" s="20" t="s">
        <v>1667</v>
      </c>
      <c r="B5336" s="102">
        <v>44504</v>
      </c>
      <c r="C5336" s="103">
        <v>0.2</v>
      </c>
      <c r="D5336" s="133">
        <v>7900</v>
      </c>
      <c r="E5336" s="108" t="str">
        <f>_xlfn.XLOOKUP($A5336,'Task3 Baza'!$A$2:$A$1999,'Task3 Baza'!$C$2:$C$1999,"non",0)</f>
        <v>Daşkəsən</v>
      </c>
      <c r="F5336" s="109" t="str">
        <f t="shared" si="170"/>
        <v>Bakı</v>
      </c>
      <c r="G5336" s="110">
        <f t="shared" si="171"/>
        <v>10</v>
      </c>
    </row>
    <row r="5337" spans="1:7" x14ac:dyDescent="0.3">
      <c r="A5337" s="20" t="s">
        <v>293</v>
      </c>
      <c r="B5337" s="102">
        <v>44163</v>
      </c>
      <c r="C5337" s="103">
        <v>0.22</v>
      </c>
      <c r="D5337" s="133">
        <v>10700</v>
      </c>
      <c r="E5337" s="108" t="str">
        <f>_xlfn.XLOOKUP($A5337,'Task3 Baza'!$A$2:$A$1999,'Task3 Baza'!$C$2:$C$1999,"non",0)</f>
        <v>Goranboy</v>
      </c>
      <c r="F5337" s="109" t="str">
        <f t="shared" si="170"/>
        <v>Sumqayıt</v>
      </c>
      <c r="G5337" s="110">
        <f t="shared" si="171"/>
        <v>50</v>
      </c>
    </row>
    <row r="5338" spans="1:7" x14ac:dyDescent="0.3">
      <c r="A5338" s="20" t="s">
        <v>1787</v>
      </c>
      <c r="B5338" s="102">
        <v>43731</v>
      </c>
      <c r="C5338" s="103">
        <v>0.17</v>
      </c>
      <c r="D5338" s="133">
        <v>12600</v>
      </c>
      <c r="E5338" s="108" t="str">
        <f>_xlfn.XLOOKUP($A5338,'Task3 Baza'!$A$2:$A$1999,'Task3 Baza'!$C$2:$C$1999,"non",0)</f>
        <v>Qəbələ</v>
      </c>
      <c r="F5338" s="109" t="str">
        <f t="shared" si="170"/>
        <v>Sumqayıt</v>
      </c>
      <c r="G5338" s="110">
        <f t="shared" si="171"/>
        <v>50</v>
      </c>
    </row>
    <row r="5339" spans="1:7" x14ac:dyDescent="0.3">
      <c r="A5339" s="20" t="s">
        <v>687</v>
      </c>
      <c r="B5339" s="102">
        <v>44643</v>
      </c>
      <c r="C5339" s="103">
        <v>0.14000000000000001</v>
      </c>
      <c r="D5339" s="133">
        <v>1000</v>
      </c>
      <c r="E5339" s="108" t="str">
        <f>_xlfn.XLOOKUP($A5339,'Task3 Baza'!$A$2:$A$1999,'Task3 Baza'!$C$2:$C$1999,"non",0)</f>
        <v>Sumqayıt</v>
      </c>
      <c r="F5339" s="109" t="str">
        <f t="shared" si="170"/>
        <v>Gəncə</v>
      </c>
      <c r="G5339" s="110">
        <f t="shared" si="171"/>
        <v>20</v>
      </c>
    </row>
    <row r="5340" spans="1:7" x14ac:dyDescent="0.3">
      <c r="A5340" s="20" t="s">
        <v>1113</v>
      </c>
      <c r="B5340" s="102">
        <v>43811</v>
      </c>
      <c r="C5340" s="103">
        <v>0.15</v>
      </c>
      <c r="D5340" s="133">
        <v>12500</v>
      </c>
      <c r="E5340" s="108" t="str">
        <f>_xlfn.XLOOKUP($A5340,'Task3 Baza'!$A$2:$A$1999,'Task3 Baza'!$C$2:$C$1999,"non",0)</f>
        <v>Cəbrayıl</v>
      </c>
      <c r="F5340" s="109" t="str">
        <f t="shared" si="170"/>
        <v>Bakı</v>
      </c>
      <c r="G5340" s="110">
        <f t="shared" si="171"/>
        <v>10</v>
      </c>
    </row>
    <row r="5341" spans="1:7" x14ac:dyDescent="0.3">
      <c r="A5341" s="20" t="s">
        <v>1996</v>
      </c>
      <c r="B5341" s="102">
        <v>43723</v>
      </c>
      <c r="C5341" s="103">
        <v>0.14000000000000001</v>
      </c>
      <c r="D5341" s="133">
        <v>2800</v>
      </c>
      <c r="E5341" s="108" t="str">
        <f>_xlfn.XLOOKUP($A5341,'Task3 Baza'!$A$2:$A$1999,'Task3 Baza'!$C$2:$C$1999,"non",0)</f>
        <v>İsmayıllı</v>
      </c>
      <c r="F5341" s="109" t="str">
        <f t="shared" si="170"/>
        <v>Sumqayıt</v>
      </c>
      <c r="G5341" s="110">
        <f t="shared" si="171"/>
        <v>50</v>
      </c>
    </row>
    <row r="5342" spans="1:7" x14ac:dyDescent="0.3">
      <c r="A5342" s="20" t="s">
        <v>1862</v>
      </c>
      <c r="B5342" s="102">
        <v>44185</v>
      </c>
      <c r="C5342" s="103">
        <v>0.2</v>
      </c>
      <c r="D5342" s="133">
        <v>12800</v>
      </c>
      <c r="E5342" s="108" t="str">
        <f>_xlfn.XLOOKUP($A5342,'Task3 Baza'!$A$2:$A$1999,'Task3 Baza'!$C$2:$C$1999,"non",0)</f>
        <v>Lənkəran</v>
      </c>
      <c r="F5342" s="109" t="str">
        <f t="shared" si="170"/>
        <v>Gəncə</v>
      </c>
      <c r="G5342" s="110">
        <f t="shared" si="171"/>
        <v>20</v>
      </c>
    </row>
    <row r="5343" spans="1:7" x14ac:dyDescent="0.3">
      <c r="A5343" s="20" t="s">
        <v>538</v>
      </c>
      <c r="B5343" s="102">
        <v>44156</v>
      </c>
      <c r="C5343" s="103">
        <v>0.23</v>
      </c>
      <c r="D5343" s="133">
        <v>9300</v>
      </c>
      <c r="E5343" s="108" t="str">
        <f>_xlfn.XLOOKUP($A5343,'Task3 Baza'!$A$2:$A$1999,'Task3 Baza'!$C$2:$C$1999,"non",0)</f>
        <v>Gədəbəy</v>
      </c>
      <c r="F5343" s="109" t="str">
        <f t="shared" si="170"/>
        <v>Sumqayıt</v>
      </c>
      <c r="G5343" s="110">
        <f t="shared" si="171"/>
        <v>50</v>
      </c>
    </row>
    <row r="5344" spans="1:7" x14ac:dyDescent="0.3">
      <c r="A5344" s="20" t="s">
        <v>1956</v>
      </c>
      <c r="B5344" s="102">
        <v>43932</v>
      </c>
      <c r="C5344" s="103">
        <v>0.22</v>
      </c>
      <c r="D5344" s="133">
        <v>12900</v>
      </c>
      <c r="E5344" s="108" t="str">
        <f>_xlfn.XLOOKUP($A5344,'Task3 Baza'!$A$2:$A$1999,'Task3 Baza'!$C$2:$C$1999,"non",0)</f>
        <v>Goranboy</v>
      </c>
      <c r="F5344" s="109" t="str">
        <f t="shared" si="170"/>
        <v>Sumqayıt</v>
      </c>
      <c r="G5344" s="110">
        <f t="shared" si="171"/>
        <v>50</v>
      </c>
    </row>
    <row r="5345" spans="1:7" x14ac:dyDescent="0.3">
      <c r="A5345" s="20" t="s">
        <v>1196</v>
      </c>
      <c r="B5345" s="102">
        <v>44625</v>
      </c>
      <c r="C5345" s="103">
        <v>0.23</v>
      </c>
      <c r="D5345" s="133">
        <v>8800</v>
      </c>
      <c r="E5345" s="108" t="str">
        <f>_xlfn.XLOOKUP($A5345,'Task3 Baza'!$A$2:$A$1999,'Task3 Baza'!$C$2:$C$1999,"non",0)</f>
        <v>Qobustan</v>
      </c>
      <c r="F5345" s="109" t="str">
        <f t="shared" si="170"/>
        <v>Gəncə</v>
      </c>
      <c r="G5345" s="110">
        <f t="shared" si="171"/>
        <v>20</v>
      </c>
    </row>
    <row r="5346" spans="1:7" x14ac:dyDescent="0.3">
      <c r="A5346" s="20" t="s">
        <v>1738</v>
      </c>
      <c r="B5346" s="102">
        <v>44265</v>
      </c>
      <c r="C5346" s="103">
        <v>0.19</v>
      </c>
      <c r="D5346" s="133">
        <v>10800</v>
      </c>
      <c r="E5346" s="108" t="str">
        <f>_xlfn.XLOOKUP($A5346,'Task3 Baza'!$A$2:$A$1999,'Task3 Baza'!$C$2:$C$1999,"non",0)</f>
        <v>Siyəzən</v>
      </c>
      <c r="F5346" s="109" t="str">
        <f t="shared" si="170"/>
        <v>Gəncə</v>
      </c>
      <c r="G5346" s="110">
        <f t="shared" si="171"/>
        <v>20</v>
      </c>
    </row>
    <row r="5347" spans="1:7" x14ac:dyDescent="0.3">
      <c r="A5347" s="20" t="s">
        <v>1611</v>
      </c>
      <c r="B5347" s="102">
        <v>44228</v>
      </c>
      <c r="C5347" s="103">
        <v>0.18</v>
      </c>
      <c r="D5347" s="133">
        <v>8100</v>
      </c>
      <c r="E5347" s="108" t="str">
        <f>_xlfn.XLOOKUP($A5347,'Task3 Baza'!$A$2:$A$1999,'Task3 Baza'!$C$2:$C$1999,"non",0)</f>
        <v>Şəki</v>
      </c>
      <c r="F5347" s="109" t="str">
        <f t="shared" si="170"/>
        <v>Lənkəran</v>
      </c>
      <c r="G5347" s="110">
        <f t="shared" si="171"/>
        <v>42</v>
      </c>
    </row>
    <row r="5348" spans="1:7" x14ac:dyDescent="0.3">
      <c r="A5348" s="20" t="s">
        <v>1163</v>
      </c>
      <c r="B5348" s="102">
        <v>44294</v>
      </c>
      <c r="C5348" s="103">
        <v>0.15</v>
      </c>
      <c r="D5348" s="133">
        <v>11100</v>
      </c>
      <c r="E5348" s="108" t="str">
        <f>_xlfn.XLOOKUP($A5348,'Task3 Baza'!$A$2:$A$1999,'Task3 Baza'!$C$2:$C$1999,"non",0)</f>
        <v>Quba</v>
      </c>
      <c r="F5348" s="109" t="str">
        <f t="shared" si="170"/>
        <v>Gəncə</v>
      </c>
      <c r="G5348" s="110">
        <f t="shared" si="171"/>
        <v>20</v>
      </c>
    </row>
    <row r="5349" spans="1:7" x14ac:dyDescent="0.3">
      <c r="A5349" s="20" t="s">
        <v>1678</v>
      </c>
      <c r="B5349" s="102">
        <v>44219</v>
      </c>
      <c r="C5349" s="103">
        <v>0.24</v>
      </c>
      <c r="D5349" s="133">
        <v>1700</v>
      </c>
      <c r="E5349" s="108" t="str">
        <f>_xlfn.XLOOKUP($A5349,'Task3 Baza'!$A$2:$A$1999,'Task3 Baza'!$C$2:$C$1999,"non",0)</f>
        <v>Naftalan</v>
      </c>
      <c r="F5349" s="109" t="str">
        <f t="shared" si="170"/>
        <v>Gəncə</v>
      </c>
      <c r="G5349" s="110">
        <f t="shared" si="171"/>
        <v>20</v>
      </c>
    </row>
    <row r="5350" spans="1:7" x14ac:dyDescent="0.3">
      <c r="A5350" s="20" t="s">
        <v>872</v>
      </c>
      <c r="B5350" s="102">
        <v>44272</v>
      </c>
      <c r="C5350" s="103">
        <v>0.2</v>
      </c>
      <c r="D5350" s="133">
        <v>7800</v>
      </c>
      <c r="E5350" s="108" t="str">
        <f>_xlfn.XLOOKUP($A5350,'Task3 Baza'!$A$2:$A$1999,'Task3 Baza'!$C$2:$C$1999,"non",0)</f>
        <v>Kürdəmir</v>
      </c>
      <c r="F5350" s="109" t="str">
        <f t="shared" si="170"/>
        <v>Sumqayıt</v>
      </c>
      <c r="G5350" s="110">
        <f t="shared" si="171"/>
        <v>50</v>
      </c>
    </row>
    <row r="5351" spans="1:7" x14ac:dyDescent="0.3">
      <c r="A5351" s="20" t="s">
        <v>936</v>
      </c>
      <c r="B5351" s="102">
        <v>44132</v>
      </c>
      <c r="C5351" s="103">
        <v>0.22</v>
      </c>
      <c r="D5351" s="133">
        <v>11800</v>
      </c>
      <c r="E5351" s="108" t="str">
        <f>_xlfn.XLOOKUP($A5351,'Task3 Baza'!$A$2:$A$1999,'Task3 Baza'!$C$2:$C$1999,"non",0)</f>
        <v>Tovuz</v>
      </c>
      <c r="F5351" s="109" t="str">
        <f t="shared" si="170"/>
        <v>Lənkəran</v>
      </c>
      <c r="G5351" s="110">
        <f t="shared" si="171"/>
        <v>42</v>
      </c>
    </row>
    <row r="5352" spans="1:7" x14ac:dyDescent="0.3">
      <c r="A5352" s="20" t="s">
        <v>966</v>
      </c>
      <c r="B5352" s="102">
        <v>44438</v>
      </c>
      <c r="C5352" s="103">
        <v>0.19</v>
      </c>
      <c r="D5352" s="133">
        <v>12500</v>
      </c>
      <c r="E5352" s="108" t="str">
        <f>_xlfn.XLOOKUP($A5352,'Task3 Baza'!$A$2:$A$1999,'Task3 Baza'!$C$2:$C$1999,"non",0)</f>
        <v>Quba</v>
      </c>
      <c r="F5352" s="109" t="str">
        <f t="shared" si="170"/>
        <v>Gəncə</v>
      </c>
      <c r="G5352" s="110">
        <f t="shared" si="171"/>
        <v>20</v>
      </c>
    </row>
    <row r="5353" spans="1:7" x14ac:dyDescent="0.3">
      <c r="A5353" s="20" t="s">
        <v>872</v>
      </c>
      <c r="B5353" s="102">
        <v>44385</v>
      </c>
      <c r="C5353" s="103">
        <v>0.14000000000000001</v>
      </c>
      <c r="D5353" s="133">
        <v>8800</v>
      </c>
      <c r="E5353" s="108" t="str">
        <f>_xlfn.XLOOKUP($A5353,'Task3 Baza'!$A$2:$A$1999,'Task3 Baza'!$C$2:$C$1999,"non",0)</f>
        <v>Kürdəmir</v>
      </c>
      <c r="F5353" s="109" t="str">
        <f t="shared" si="170"/>
        <v>Sumqayıt</v>
      </c>
      <c r="G5353" s="110">
        <f t="shared" si="171"/>
        <v>50</v>
      </c>
    </row>
    <row r="5354" spans="1:7" x14ac:dyDescent="0.3">
      <c r="A5354" s="20" t="s">
        <v>271</v>
      </c>
      <c r="B5354" s="102">
        <v>44494</v>
      </c>
      <c r="C5354" s="103">
        <v>0.14000000000000001</v>
      </c>
      <c r="D5354" s="133">
        <v>5900</v>
      </c>
      <c r="E5354" s="108" t="str">
        <f>_xlfn.XLOOKUP($A5354,'Task3 Baza'!$A$2:$A$1999,'Task3 Baza'!$C$2:$C$1999,"non",0)</f>
        <v>Masallı</v>
      </c>
      <c r="F5354" s="109" t="str">
        <f t="shared" si="170"/>
        <v>Gəncə</v>
      </c>
      <c r="G5354" s="110">
        <f t="shared" si="171"/>
        <v>20</v>
      </c>
    </row>
    <row r="5355" spans="1:7" x14ac:dyDescent="0.3">
      <c r="A5355" s="20" t="s">
        <v>1700</v>
      </c>
      <c r="B5355" s="102">
        <v>44634</v>
      </c>
      <c r="C5355" s="103">
        <v>0.14000000000000001</v>
      </c>
      <c r="D5355" s="133">
        <v>4600</v>
      </c>
      <c r="E5355" s="108" t="str">
        <f>_xlfn.XLOOKUP($A5355,'Task3 Baza'!$A$2:$A$1999,'Task3 Baza'!$C$2:$C$1999,"non",0)</f>
        <v>Naxçıvan</v>
      </c>
      <c r="F5355" s="109" t="str">
        <f t="shared" si="170"/>
        <v>Gəncə</v>
      </c>
      <c r="G5355" s="110">
        <f t="shared" si="171"/>
        <v>20</v>
      </c>
    </row>
    <row r="5356" spans="1:7" x14ac:dyDescent="0.3">
      <c r="A5356" s="20" t="s">
        <v>507</v>
      </c>
      <c r="B5356" s="102">
        <v>44265</v>
      </c>
      <c r="C5356" s="103">
        <v>0.22</v>
      </c>
      <c r="D5356" s="133">
        <v>9800</v>
      </c>
      <c r="E5356" s="108" t="str">
        <f>_xlfn.XLOOKUP($A5356,'Task3 Baza'!$A$2:$A$1999,'Task3 Baza'!$C$2:$C$1999,"non",0)</f>
        <v>Şamaxı</v>
      </c>
      <c r="F5356" s="109" t="str">
        <f t="shared" si="170"/>
        <v>Lənkəran</v>
      </c>
      <c r="G5356" s="110">
        <f t="shared" si="171"/>
        <v>42</v>
      </c>
    </row>
    <row r="5357" spans="1:7" x14ac:dyDescent="0.3">
      <c r="A5357" s="20" t="s">
        <v>1997</v>
      </c>
      <c r="B5357" s="102">
        <v>44142</v>
      </c>
      <c r="C5357" s="103">
        <v>0.17</v>
      </c>
      <c r="D5357" s="133">
        <v>12600</v>
      </c>
      <c r="E5357" s="108" t="str">
        <f>_xlfn.XLOOKUP($A5357,'Task3 Baza'!$A$2:$A$1999,'Task3 Baza'!$C$2:$C$1999,"non",0)</f>
        <v>Ağstafa</v>
      </c>
      <c r="F5357" s="109" t="str">
        <f t="shared" si="170"/>
        <v>Bakı</v>
      </c>
      <c r="G5357" s="110">
        <f t="shared" si="171"/>
        <v>10</v>
      </c>
    </row>
    <row r="5358" spans="1:7" x14ac:dyDescent="0.3">
      <c r="A5358" s="20" t="s">
        <v>441</v>
      </c>
      <c r="B5358" s="102">
        <v>44346</v>
      </c>
      <c r="C5358" s="103">
        <v>0.15</v>
      </c>
      <c r="D5358" s="133">
        <v>4000</v>
      </c>
      <c r="E5358" s="108" t="str">
        <f>_xlfn.XLOOKUP($A5358,'Task3 Baza'!$A$2:$A$1999,'Task3 Baza'!$C$2:$C$1999,"non",0)</f>
        <v>Sumqayıt</v>
      </c>
      <c r="F5358" s="109" t="str">
        <f t="shared" si="170"/>
        <v>Gəncə</v>
      </c>
      <c r="G5358" s="110">
        <f t="shared" si="171"/>
        <v>20</v>
      </c>
    </row>
    <row r="5359" spans="1:7" x14ac:dyDescent="0.3">
      <c r="A5359" s="20" t="s">
        <v>1286</v>
      </c>
      <c r="B5359" s="102">
        <v>44521</v>
      </c>
      <c r="C5359" s="103">
        <v>0.18</v>
      </c>
      <c r="D5359" s="133">
        <v>7200</v>
      </c>
      <c r="E5359" s="108" t="str">
        <f>_xlfn.XLOOKUP($A5359,'Task3 Baza'!$A$2:$A$1999,'Task3 Baza'!$C$2:$C$1999,"non",0)</f>
        <v>Göyçay</v>
      </c>
      <c r="F5359" s="109" t="str">
        <f t="shared" si="170"/>
        <v>Sumqayıt</v>
      </c>
      <c r="G5359" s="110">
        <f t="shared" si="171"/>
        <v>50</v>
      </c>
    </row>
    <row r="5360" spans="1:7" x14ac:dyDescent="0.3">
      <c r="A5360" s="20" t="s">
        <v>571</v>
      </c>
      <c r="B5360" s="102">
        <v>44411</v>
      </c>
      <c r="C5360" s="103">
        <v>0.16</v>
      </c>
      <c r="D5360" s="133">
        <v>10500</v>
      </c>
      <c r="E5360" s="108" t="str">
        <f>_xlfn.XLOOKUP($A5360,'Task3 Baza'!$A$2:$A$1999,'Task3 Baza'!$C$2:$C$1999,"non",0)</f>
        <v>Ağdam</v>
      </c>
      <c r="F5360" s="109" t="str">
        <f t="shared" si="170"/>
        <v>Bakı</v>
      </c>
      <c r="G5360" s="110">
        <f t="shared" si="171"/>
        <v>10</v>
      </c>
    </row>
    <row r="5361" spans="1:7" x14ac:dyDescent="0.3">
      <c r="A5361" s="20" t="s">
        <v>435</v>
      </c>
      <c r="B5361" s="102">
        <v>44023</v>
      </c>
      <c r="C5361" s="103">
        <v>0.21</v>
      </c>
      <c r="D5361" s="133">
        <v>6500</v>
      </c>
      <c r="E5361" s="108" t="str">
        <f>_xlfn.XLOOKUP($A5361,'Task3 Baza'!$A$2:$A$1999,'Task3 Baza'!$C$2:$C$1999,"non",0)</f>
        <v>Ucar</v>
      </c>
      <c r="F5361" s="109" t="str">
        <f t="shared" si="170"/>
        <v>Lənkəran</v>
      </c>
      <c r="G5361" s="110">
        <f t="shared" si="171"/>
        <v>42</v>
      </c>
    </row>
    <row r="5362" spans="1:7" x14ac:dyDescent="0.3">
      <c r="A5362" s="20" t="s">
        <v>1361</v>
      </c>
      <c r="B5362" s="102">
        <v>44427</v>
      </c>
      <c r="C5362" s="103">
        <v>0.14000000000000001</v>
      </c>
      <c r="D5362" s="133">
        <v>3300</v>
      </c>
      <c r="E5362" s="108" t="str">
        <f>_xlfn.XLOOKUP($A5362,'Task3 Baza'!$A$2:$A$1999,'Task3 Baza'!$C$2:$C$1999,"non",0)</f>
        <v>Hacıqabul</v>
      </c>
      <c r="F5362" s="109" t="str">
        <f t="shared" si="170"/>
        <v>Sumqayıt</v>
      </c>
      <c r="G5362" s="110">
        <f t="shared" si="171"/>
        <v>50</v>
      </c>
    </row>
    <row r="5363" spans="1:7" x14ac:dyDescent="0.3">
      <c r="A5363" s="20" t="s">
        <v>1610</v>
      </c>
      <c r="B5363" s="102">
        <v>43959</v>
      </c>
      <c r="C5363" s="103">
        <v>0.24</v>
      </c>
      <c r="D5363" s="133">
        <v>10000</v>
      </c>
      <c r="E5363" s="108" t="str">
        <f>_xlfn.XLOOKUP($A5363,'Task3 Baza'!$A$2:$A$1999,'Task3 Baza'!$C$2:$C$1999,"non",0)</f>
        <v>Sədərək</v>
      </c>
      <c r="F5363" s="109" t="str">
        <f t="shared" si="170"/>
        <v>Gəncə</v>
      </c>
      <c r="G5363" s="110">
        <f t="shared" si="171"/>
        <v>20</v>
      </c>
    </row>
    <row r="5364" spans="1:7" x14ac:dyDescent="0.3">
      <c r="A5364" s="20" t="s">
        <v>1125</v>
      </c>
      <c r="B5364" s="102">
        <v>44343</v>
      </c>
      <c r="C5364" s="103">
        <v>0.18</v>
      </c>
      <c r="D5364" s="133">
        <v>12000</v>
      </c>
      <c r="E5364" s="108" t="str">
        <f>_xlfn.XLOOKUP($A5364,'Task3 Baza'!$A$2:$A$1999,'Task3 Baza'!$C$2:$C$1999,"non",0)</f>
        <v>Saatlı</v>
      </c>
      <c r="F5364" s="109" t="str">
        <f t="shared" si="170"/>
        <v>Gəncə</v>
      </c>
      <c r="G5364" s="110">
        <f t="shared" si="171"/>
        <v>20</v>
      </c>
    </row>
    <row r="5365" spans="1:7" x14ac:dyDescent="0.3">
      <c r="A5365" s="20" t="s">
        <v>1835</v>
      </c>
      <c r="B5365" s="102">
        <v>44238</v>
      </c>
      <c r="C5365" s="103">
        <v>0.22</v>
      </c>
      <c r="D5365" s="133">
        <v>12300</v>
      </c>
      <c r="E5365" s="108" t="str">
        <f>_xlfn.XLOOKUP($A5365,'Task3 Baza'!$A$2:$A$1999,'Task3 Baza'!$C$2:$C$1999,"non",0)</f>
        <v>Neftçala</v>
      </c>
      <c r="F5365" s="109" t="str">
        <f t="shared" si="170"/>
        <v>Gəncə</v>
      </c>
      <c r="G5365" s="110">
        <f t="shared" si="171"/>
        <v>20</v>
      </c>
    </row>
    <row r="5366" spans="1:7" x14ac:dyDescent="0.3">
      <c r="A5366" s="20" t="s">
        <v>957</v>
      </c>
      <c r="B5366" s="102">
        <v>44016</v>
      </c>
      <c r="C5366" s="103">
        <v>0.23</v>
      </c>
      <c r="D5366" s="133">
        <v>2500</v>
      </c>
      <c r="E5366" s="108" t="str">
        <f>_xlfn.XLOOKUP($A5366,'Task3 Baza'!$A$2:$A$1999,'Task3 Baza'!$C$2:$C$1999,"non",0)</f>
        <v>Daşkəsən</v>
      </c>
      <c r="F5366" s="109" t="str">
        <f t="shared" si="170"/>
        <v>Bakı</v>
      </c>
      <c r="G5366" s="110">
        <f t="shared" si="171"/>
        <v>10</v>
      </c>
    </row>
    <row r="5367" spans="1:7" x14ac:dyDescent="0.3">
      <c r="A5367" s="20" t="s">
        <v>834</v>
      </c>
      <c r="B5367" s="102">
        <v>43944</v>
      </c>
      <c r="C5367" s="103">
        <v>0.2</v>
      </c>
      <c r="D5367" s="133">
        <v>12600</v>
      </c>
      <c r="E5367" s="108" t="str">
        <f>_xlfn.XLOOKUP($A5367,'Task3 Baza'!$A$2:$A$1999,'Task3 Baza'!$C$2:$C$1999,"non",0)</f>
        <v>Lerik</v>
      </c>
      <c r="F5367" s="109" t="str">
        <f t="shared" si="170"/>
        <v>Gəncə</v>
      </c>
      <c r="G5367" s="110">
        <f t="shared" si="171"/>
        <v>20</v>
      </c>
    </row>
    <row r="5368" spans="1:7" x14ac:dyDescent="0.3">
      <c r="A5368" s="20" t="s">
        <v>671</v>
      </c>
      <c r="B5368" s="102">
        <v>44498</v>
      </c>
      <c r="C5368" s="103">
        <v>0.23</v>
      </c>
      <c r="D5368" s="133">
        <v>11000</v>
      </c>
      <c r="E5368" s="108" t="str">
        <f>_xlfn.XLOOKUP($A5368,'Task3 Baza'!$A$2:$A$1999,'Task3 Baza'!$C$2:$C$1999,"non",0)</f>
        <v>Balakən</v>
      </c>
      <c r="F5368" s="109" t="str">
        <f t="shared" si="170"/>
        <v>Bakı</v>
      </c>
      <c r="G5368" s="110">
        <f t="shared" si="171"/>
        <v>10</v>
      </c>
    </row>
    <row r="5369" spans="1:7" x14ac:dyDescent="0.3">
      <c r="A5369" s="20" t="s">
        <v>1659</v>
      </c>
      <c r="B5369" s="102">
        <v>43856</v>
      </c>
      <c r="C5369" s="103">
        <v>0.14000000000000001</v>
      </c>
      <c r="D5369" s="133">
        <v>2100</v>
      </c>
      <c r="E5369" s="108" t="str">
        <f>_xlfn.XLOOKUP($A5369,'Task3 Baza'!$A$2:$A$1999,'Task3 Baza'!$C$2:$C$1999,"non",0)</f>
        <v>Şuşa</v>
      </c>
      <c r="F5369" s="109" t="str">
        <f t="shared" si="170"/>
        <v>Lənkəran</v>
      </c>
      <c r="G5369" s="110">
        <f t="shared" si="171"/>
        <v>42</v>
      </c>
    </row>
    <row r="5370" spans="1:7" x14ac:dyDescent="0.3">
      <c r="A5370" s="20" t="s">
        <v>1998</v>
      </c>
      <c r="B5370" s="102">
        <v>44239</v>
      </c>
      <c r="C5370" s="103">
        <v>0.23</v>
      </c>
      <c r="D5370" s="133">
        <v>10700</v>
      </c>
      <c r="E5370" s="108" t="str">
        <f>_xlfn.XLOOKUP($A5370,'Task3 Baza'!$A$2:$A$1999,'Task3 Baza'!$C$2:$C$1999,"non",0)</f>
        <v>Qubadlı</v>
      </c>
      <c r="F5370" s="109" t="str">
        <f t="shared" si="170"/>
        <v>Gəncə</v>
      </c>
      <c r="G5370" s="110">
        <f t="shared" si="171"/>
        <v>20</v>
      </c>
    </row>
    <row r="5371" spans="1:7" x14ac:dyDescent="0.3">
      <c r="A5371" s="20" t="s">
        <v>1090</v>
      </c>
      <c r="B5371" s="102">
        <v>44781</v>
      </c>
      <c r="C5371" s="103">
        <v>0.18</v>
      </c>
      <c r="D5371" s="133">
        <v>9400</v>
      </c>
      <c r="E5371" s="108" t="str">
        <f>_xlfn.XLOOKUP($A5371,'Task3 Baza'!$A$2:$A$1999,'Task3 Baza'!$C$2:$C$1999,"non",0)</f>
        <v>İmişli</v>
      </c>
      <c r="F5371" s="109" t="str">
        <f t="shared" si="170"/>
        <v>Sumqayıt</v>
      </c>
      <c r="G5371" s="110">
        <f t="shared" si="171"/>
        <v>50</v>
      </c>
    </row>
    <row r="5372" spans="1:7" x14ac:dyDescent="0.3">
      <c r="A5372" s="20" t="s">
        <v>475</v>
      </c>
      <c r="B5372" s="102">
        <v>44223</v>
      </c>
      <c r="C5372" s="103">
        <v>0.19</v>
      </c>
      <c r="D5372" s="133">
        <v>1200</v>
      </c>
      <c r="E5372" s="108" t="str">
        <f>_xlfn.XLOOKUP($A5372,'Task3 Baza'!$A$2:$A$1999,'Task3 Baza'!$C$2:$C$1999,"non",0)</f>
        <v>Quba</v>
      </c>
      <c r="F5372" s="109" t="str">
        <f t="shared" si="170"/>
        <v>Gəncə</v>
      </c>
      <c r="G5372" s="110">
        <f t="shared" si="171"/>
        <v>20</v>
      </c>
    </row>
    <row r="5373" spans="1:7" x14ac:dyDescent="0.3">
      <c r="A5373" s="20" t="s">
        <v>876</v>
      </c>
      <c r="B5373" s="102">
        <v>44382</v>
      </c>
      <c r="C5373" s="103">
        <v>0.15</v>
      </c>
      <c r="D5373" s="133">
        <v>8100</v>
      </c>
      <c r="E5373" s="108" t="str">
        <f>_xlfn.XLOOKUP($A5373,'Task3 Baza'!$A$2:$A$1999,'Task3 Baza'!$C$2:$C$1999,"non",0)</f>
        <v>Kəlbəcər</v>
      </c>
      <c r="F5373" s="109" t="str">
        <f t="shared" si="170"/>
        <v>Sumqayıt</v>
      </c>
      <c r="G5373" s="110">
        <f t="shared" si="171"/>
        <v>50</v>
      </c>
    </row>
    <row r="5374" spans="1:7" x14ac:dyDescent="0.3">
      <c r="A5374" s="20" t="s">
        <v>300</v>
      </c>
      <c r="B5374" s="102">
        <v>44239</v>
      </c>
      <c r="C5374" s="103">
        <v>0.19</v>
      </c>
      <c r="D5374" s="133">
        <v>1900</v>
      </c>
      <c r="E5374" s="108" t="str">
        <f>_xlfn.XLOOKUP($A5374,'Task3 Baza'!$A$2:$A$1999,'Task3 Baza'!$C$2:$C$1999,"non",0)</f>
        <v>Gədəbəy</v>
      </c>
      <c r="F5374" s="109" t="str">
        <f t="shared" si="170"/>
        <v>Sumqayıt</v>
      </c>
      <c r="G5374" s="110">
        <f t="shared" si="171"/>
        <v>50</v>
      </c>
    </row>
    <row r="5375" spans="1:7" x14ac:dyDescent="0.3">
      <c r="A5375" s="20" t="s">
        <v>577</v>
      </c>
      <c r="B5375" s="102">
        <v>43982</v>
      </c>
      <c r="C5375" s="103">
        <v>0.19</v>
      </c>
      <c r="D5375" s="133">
        <v>11700</v>
      </c>
      <c r="E5375" s="108" t="str">
        <f>_xlfn.XLOOKUP($A5375,'Task3 Baza'!$A$2:$A$1999,'Task3 Baza'!$C$2:$C$1999,"non",0)</f>
        <v>Xaçmaz</v>
      </c>
      <c r="F5375" s="109" t="str">
        <f t="shared" si="170"/>
        <v>Sumqayıt</v>
      </c>
      <c r="G5375" s="110">
        <f t="shared" si="171"/>
        <v>50</v>
      </c>
    </row>
    <row r="5376" spans="1:7" x14ac:dyDescent="0.3">
      <c r="A5376" s="20" t="s">
        <v>1346</v>
      </c>
      <c r="B5376" s="102">
        <v>44689</v>
      </c>
      <c r="C5376" s="103">
        <v>0.23</v>
      </c>
      <c r="D5376" s="133">
        <v>9100</v>
      </c>
      <c r="E5376" s="108" t="str">
        <f>_xlfn.XLOOKUP($A5376,'Task3 Baza'!$A$2:$A$1999,'Task3 Baza'!$C$2:$C$1999,"non",0)</f>
        <v>Kürdəmir</v>
      </c>
      <c r="F5376" s="109" t="str">
        <f t="shared" si="170"/>
        <v>Sumqayıt</v>
      </c>
      <c r="G5376" s="110">
        <f t="shared" si="171"/>
        <v>50</v>
      </c>
    </row>
    <row r="5377" spans="1:7" x14ac:dyDescent="0.3">
      <c r="A5377" s="20" t="s">
        <v>1019</v>
      </c>
      <c r="B5377" s="102">
        <v>44249</v>
      </c>
      <c r="C5377" s="103">
        <v>0.19</v>
      </c>
      <c r="D5377" s="133">
        <v>10500</v>
      </c>
      <c r="E5377" s="108" t="str">
        <f>_xlfn.XLOOKUP($A5377,'Task3 Baza'!$A$2:$A$1999,'Task3 Baza'!$C$2:$C$1999,"non",0)</f>
        <v>Füzuli</v>
      </c>
      <c r="F5377" s="109" t="str">
        <f t="shared" si="170"/>
        <v>Sumqayıt</v>
      </c>
      <c r="G5377" s="110">
        <f t="shared" si="171"/>
        <v>50</v>
      </c>
    </row>
    <row r="5378" spans="1:7" x14ac:dyDescent="0.3">
      <c r="A5378" s="20" t="s">
        <v>928</v>
      </c>
      <c r="B5378" s="102">
        <v>44306</v>
      </c>
      <c r="C5378" s="103">
        <v>0.14000000000000001</v>
      </c>
      <c r="D5378" s="133">
        <v>2900</v>
      </c>
      <c r="E5378" s="108" t="str">
        <f>_xlfn.XLOOKUP($A5378,'Task3 Baza'!$A$2:$A$1999,'Task3 Baza'!$C$2:$C$1999,"non",0)</f>
        <v>Göyçay</v>
      </c>
      <c r="F5378" s="109" t="str">
        <f t="shared" ref="F5378:F5441" si="172">VLOOKUP($E5378,$I$3:$K$75,2,0)</f>
        <v>Sumqayıt</v>
      </c>
      <c r="G5378" s="110">
        <f t="shared" ref="G5378:G5441" si="173">VLOOKUP(VLOOKUP($E5378,$I$3:$J$75,2,0),$L$3:$M$6,2,0)</f>
        <v>50</v>
      </c>
    </row>
    <row r="5379" spans="1:7" x14ac:dyDescent="0.3">
      <c r="A5379" s="20" t="s">
        <v>174</v>
      </c>
      <c r="B5379" s="102">
        <v>44573</v>
      </c>
      <c r="C5379" s="103">
        <v>0.14000000000000001</v>
      </c>
      <c r="D5379" s="133">
        <v>2600</v>
      </c>
      <c r="E5379" s="108" t="str">
        <f>_xlfn.XLOOKUP($A5379,'Task3 Baza'!$A$2:$A$1999,'Task3 Baza'!$C$2:$C$1999,"non",0)</f>
        <v>Ağdam</v>
      </c>
      <c r="F5379" s="109" t="str">
        <f t="shared" si="172"/>
        <v>Bakı</v>
      </c>
      <c r="G5379" s="110">
        <f t="shared" si="173"/>
        <v>10</v>
      </c>
    </row>
    <row r="5380" spans="1:7" x14ac:dyDescent="0.3">
      <c r="A5380" s="20" t="s">
        <v>1334</v>
      </c>
      <c r="B5380" s="102">
        <v>44108</v>
      </c>
      <c r="C5380" s="103">
        <v>0.15</v>
      </c>
      <c r="D5380" s="133">
        <v>1200</v>
      </c>
      <c r="E5380" s="108" t="str">
        <f>_xlfn.XLOOKUP($A5380,'Task3 Baza'!$A$2:$A$1999,'Task3 Baza'!$C$2:$C$1999,"non",0)</f>
        <v>Sumqayıt</v>
      </c>
      <c r="F5380" s="109" t="str">
        <f t="shared" si="172"/>
        <v>Gəncə</v>
      </c>
      <c r="G5380" s="110">
        <f t="shared" si="173"/>
        <v>20</v>
      </c>
    </row>
    <row r="5381" spans="1:7" x14ac:dyDescent="0.3">
      <c r="A5381" s="20" t="s">
        <v>1347</v>
      </c>
      <c r="B5381" s="102">
        <v>44676</v>
      </c>
      <c r="C5381" s="103">
        <v>0.15</v>
      </c>
      <c r="D5381" s="133">
        <v>8400</v>
      </c>
      <c r="E5381" s="108" t="str">
        <f>_xlfn.XLOOKUP($A5381,'Task3 Baza'!$A$2:$A$1999,'Task3 Baza'!$C$2:$C$1999,"non",0)</f>
        <v>Qubadlı</v>
      </c>
      <c r="F5381" s="109" t="str">
        <f t="shared" si="172"/>
        <v>Gəncə</v>
      </c>
      <c r="G5381" s="110">
        <f t="shared" si="173"/>
        <v>20</v>
      </c>
    </row>
    <row r="5382" spans="1:7" x14ac:dyDescent="0.3">
      <c r="A5382" s="20" t="s">
        <v>151</v>
      </c>
      <c r="B5382" s="102">
        <v>44410</v>
      </c>
      <c r="C5382" s="103">
        <v>0.22</v>
      </c>
      <c r="D5382" s="133">
        <v>7900</v>
      </c>
      <c r="E5382" s="108" t="str">
        <f>_xlfn.XLOOKUP($A5382,'Task3 Baza'!$A$2:$A$1999,'Task3 Baza'!$C$2:$C$1999,"non",0)</f>
        <v>Gəncə</v>
      </c>
      <c r="F5382" s="109" t="str">
        <f t="shared" si="172"/>
        <v>Sumqayıt</v>
      </c>
      <c r="G5382" s="110">
        <f t="shared" si="173"/>
        <v>50</v>
      </c>
    </row>
    <row r="5383" spans="1:7" x14ac:dyDescent="0.3">
      <c r="A5383" s="20" t="s">
        <v>256</v>
      </c>
      <c r="B5383" s="102">
        <v>44418</v>
      </c>
      <c r="C5383" s="103">
        <v>0.24</v>
      </c>
      <c r="D5383" s="133">
        <v>5800</v>
      </c>
      <c r="E5383" s="108" t="str">
        <f>_xlfn.XLOOKUP($A5383,'Task3 Baza'!$A$2:$A$1999,'Task3 Baza'!$C$2:$C$1999,"non",0)</f>
        <v>Ağdaş</v>
      </c>
      <c r="F5383" s="109" t="str">
        <f t="shared" si="172"/>
        <v>Bakı</v>
      </c>
      <c r="G5383" s="110">
        <f t="shared" si="173"/>
        <v>10</v>
      </c>
    </row>
    <row r="5384" spans="1:7" x14ac:dyDescent="0.3">
      <c r="A5384" s="20" t="s">
        <v>930</v>
      </c>
      <c r="B5384" s="102">
        <v>44209</v>
      </c>
      <c r="C5384" s="103">
        <v>0.24</v>
      </c>
      <c r="D5384" s="133">
        <v>9700</v>
      </c>
      <c r="E5384" s="108" t="str">
        <f>_xlfn.XLOOKUP($A5384,'Task3 Baza'!$A$2:$A$1999,'Task3 Baza'!$C$2:$C$1999,"non",0)</f>
        <v>Masallı</v>
      </c>
      <c r="F5384" s="109" t="str">
        <f t="shared" si="172"/>
        <v>Gəncə</v>
      </c>
      <c r="G5384" s="110">
        <f t="shared" si="173"/>
        <v>20</v>
      </c>
    </row>
    <row r="5385" spans="1:7" x14ac:dyDescent="0.3">
      <c r="A5385" s="20" t="s">
        <v>728</v>
      </c>
      <c r="B5385" s="102">
        <v>44686</v>
      </c>
      <c r="C5385" s="103">
        <v>0.2</v>
      </c>
      <c r="D5385" s="133">
        <v>4900</v>
      </c>
      <c r="E5385" s="108" t="str">
        <f>_xlfn.XLOOKUP($A5385,'Task3 Baza'!$A$2:$A$1999,'Task3 Baza'!$C$2:$C$1999,"non",0)</f>
        <v>Salyan</v>
      </c>
      <c r="F5385" s="109" t="str">
        <f t="shared" si="172"/>
        <v>Gəncə</v>
      </c>
      <c r="G5385" s="110">
        <f t="shared" si="173"/>
        <v>20</v>
      </c>
    </row>
    <row r="5386" spans="1:7" x14ac:dyDescent="0.3">
      <c r="A5386" s="20" t="s">
        <v>487</v>
      </c>
      <c r="B5386" s="102">
        <v>44618</v>
      </c>
      <c r="C5386" s="103">
        <v>0.19</v>
      </c>
      <c r="D5386" s="133">
        <v>8000</v>
      </c>
      <c r="E5386" s="108" t="str">
        <f>_xlfn.XLOOKUP($A5386,'Task3 Baza'!$A$2:$A$1999,'Task3 Baza'!$C$2:$C$1999,"non",0)</f>
        <v>Cəlilabad</v>
      </c>
      <c r="F5386" s="109" t="str">
        <f t="shared" si="172"/>
        <v>Bakı</v>
      </c>
      <c r="G5386" s="110">
        <f t="shared" si="173"/>
        <v>10</v>
      </c>
    </row>
    <row r="5387" spans="1:7" x14ac:dyDescent="0.3">
      <c r="A5387" s="20" t="s">
        <v>1812</v>
      </c>
      <c r="B5387" s="102">
        <v>43905</v>
      </c>
      <c r="C5387" s="103">
        <v>0.14000000000000001</v>
      </c>
      <c r="D5387" s="133">
        <v>8400</v>
      </c>
      <c r="E5387" s="108" t="str">
        <f>_xlfn.XLOOKUP($A5387,'Task3 Baza'!$A$2:$A$1999,'Task3 Baza'!$C$2:$C$1999,"non",0)</f>
        <v>Yevlax</v>
      </c>
      <c r="F5387" s="109" t="str">
        <f t="shared" si="172"/>
        <v>Lənkəran</v>
      </c>
      <c r="G5387" s="110">
        <f t="shared" si="173"/>
        <v>42</v>
      </c>
    </row>
    <row r="5388" spans="1:7" x14ac:dyDescent="0.3">
      <c r="A5388" s="20" t="s">
        <v>1100</v>
      </c>
      <c r="B5388" s="102">
        <v>44767</v>
      </c>
      <c r="C5388" s="103">
        <v>0.18</v>
      </c>
      <c r="D5388" s="133">
        <v>11600</v>
      </c>
      <c r="E5388" s="108" t="str">
        <f>_xlfn.XLOOKUP($A5388,'Task3 Baza'!$A$2:$A$1999,'Task3 Baza'!$C$2:$C$1999,"non",0)</f>
        <v>Abşeron</v>
      </c>
      <c r="F5388" s="109" t="str">
        <f t="shared" si="172"/>
        <v>Bakı</v>
      </c>
      <c r="G5388" s="110">
        <f t="shared" si="173"/>
        <v>10</v>
      </c>
    </row>
    <row r="5389" spans="1:7" x14ac:dyDescent="0.3">
      <c r="A5389" s="20" t="s">
        <v>1999</v>
      </c>
      <c r="B5389" s="102">
        <v>44323</v>
      </c>
      <c r="C5389" s="103">
        <v>0.21</v>
      </c>
      <c r="D5389" s="133">
        <v>9800</v>
      </c>
      <c r="E5389" s="108" t="str">
        <f>_xlfn.XLOOKUP($A5389,'Task3 Baza'!$A$2:$A$1999,'Task3 Baza'!$C$2:$C$1999,"non",0)</f>
        <v>Sabirabad</v>
      </c>
      <c r="F5389" s="109" t="str">
        <f t="shared" si="172"/>
        <v>Gəncə</v>
      </c>
      <c r="G5389" s="110">
        <f t="shared" si="173"/>
        <v>20</v>
      </c>
    </row>
    <row r="5390" spans="1:7" x14ac:dyDescent="0.3">
      <c r="A5390" s="20" t="s">
        <v>738</v>
      </c>
      <c r="B5390" s="102">
        <v>44596</v>
      </c>
      <c r="C5390" s="103">
        <v>0.22</v>
      </c>
      <c r="D5390" s="133">
        <v>2700</v>
      </c>
      <c r="E5390" s="108" t="str">
        <f>_xlfn.XLOOKUP($A5390,'Task3 Baza'!$A$2:$A$1999,'Task3 Baza'!$C$2:$C$1999,"non",0)</f>
        <v>Kəngərli</v>
      </c>
      <c r="F5390" s="109" t="str">
        <f t="shared" si="172"/>
        <v>Sumqayıt</v>
      </c>
      <c r="G5390" s="110">
        <f t="shared" si="173"/>
        <v>50</v>
      </c>
    </row>
    <row r="5391" spans="1:7" x14ac:dyDescent="0.3">
      <c r="A5391" s="20" t="s">
        <v>1110</v>
      </c>
      <c r="B5391" s="102">
        <v>44184</v>
      </c>
      <c r="C5391" s="103">
        <v>0.15</v>
      </c>
      <c r="D5391" s="133">
        <v>12600</v>
      </c>
      <c r="E5391" s="108" t="str">
        <f>_xlfn.XLOOKUP($A5391,'Task3 Baza'!$A$2:$A$1999,'Task3 Baza'!$C$2:$C$1999,"non",0)</f>
        <v>Ağstafa</v>
      </c>
      <c r="F5391" s="109" t="str">
        <f t="shared" si="172"/>
        <v>Bakı</v>
      </c>
      <c r="G5391" s="110">
        <f t="shared" si="173"/>
        <v>10</v>
      </c>
    </row>
    <row r="5392" spans="1:7" x14ac:dyDescent="0.3">
      <c r="A5392" s="20" t="s">
        <v>160</v>
      </c>
      <c r="B5392" s="102">
        <v>43837</v>
      </c>
      <c r="C5392" s="103">
        <v>0.24</v>
      </c>
      <c r="D5392" s="133">
        <v>7700</v>
      </c>
      <c r="E5392" s="108" t="str">
        <f>_xlfn.XLOOKUP($A5392,'Task3 Baza'!$A$2:$A$1999,'Task3 Baza'!$C$2:$C$1999,"non",0)</f>
        <v>Naftalan</v>
      </c>
      <c r="F5392" s="109" t="str">
        <f t="shared" si="172"/>
        <v>Gəncə</v>
      </c>
      <c r="G5392" s="110">
        <f t="shared" si="173"/>
        <v>20</v>
      </c>
    </row>
    <row r="5393" spans="1:7" x14ac:dyDescent="0.3">
      <c r="A5393" s="20" t="s">
        <v>340</v>
      </c>
      <c r="B5393" s="102">
        <v>44161</v>
      </c>
      <c r="C5393" s="103">
        <v>0.2</v>
      </c>
      <c r="D5393" s="133">
        <v>8700</v>
      </c>
      <c r="E5393" s="108" t="str">
        <f>_xlfn.XLOOKUP($A5393,'Task3 Baza'!$A$2:$A$1999,'Task3 Baza'!$C$2:$C$1999,"non",0)</f>
        <v>Cəlilabad</v>
      </c>
      <c r="F5393" s="109" t="str">
        <f t="shared" si="172"/>
        <v>Bakı</v>
      </c>
      <c r="G5393" s="110">
        <f t="shared" si="173"/>
        <v>10</v>
      </c>
    </row>
    <row r="5394" spans="1:7" x14ac:dyDescent="0.3">
      <c r="A5394" s="20" t="s">
        <v>359</v>
      </c>
      <c r="B5394" s="102">
        <v>43705</v>
      </c>
      <c r="C5394" s="103">
        <v>0.14000000000000001</v>
      </c>
      <c r="D5394" s="133">
        <v>4600</v>
      </c>
      <c r="E5394" s="108" t="str">
        <f>_xlfn.XLOOKUP($A5394,'Task3 Baza'!$A$2:$A$1999,'Task3 Baza'!$C$2:$C$1999,"non",0)</f>
        <v>Qobustan</v>
      </c>
      <c r="F5394" s="109" t="str">
        <f t="shared" si="172"/>
        <v>Gəncə</v>
      </c>
      <c r="G5394" s="110">
        <f t="shared" si="173"/>
        <v>20</v>
      </c>
    </row>
    <row r="5395" spans="1:7" x14ac:dyDescent="0.3">
      <c r="A5395" s="20" t="s">
        <v>493</v>
      </c>
      <c r="B5395" s="102">
        <v>43792</v>
      </c>
      <c r="C5395" s="103">
        <v>0.17</v>
      </c>
      <c r="D5395" s="133">
        <v>10600</v>
      </c>
      <c r="E5395" s="108" t="str">
        <f>_xlfn.XLOOKUP($A5395,'Task3 Baza'!$A$2:$A$1999,'Task3 Baza'!$C$2:$C$1999,"non",0)</f>
        <v>Şamaxı</v>
      </c>
      <c r="F5395" s="109" t="str">
        <f t="shared" si="172"/>
        <v>Lənkəran</v>
      </c>
      <c r="G5395" s="110">
        <f t="shared" si="173"/>
        <v>42</v>
      </c>
    </row>
    <row r="5396" spans="1:7" x14ac:dyDescent="0.3">
      <c r="A5396" s="20" t="s">
        <v>574</v>
      </c>
      <c r="B5396" s="102">
        <v>43788</v>
      </c>
      <c r="C5396" s="103">
        <v>0.16</v>
      </c>
      <c r="D5396" s="133">
        <v>4300</v>
      </c>
      <c r="E5396" s="108" t="str">
        <f>_xlfn.XLOOKUP($A5396,'Task3 Baza'!$A$2:$A$1999,'Task3 Baza'!$C$2:$C$1999,"non",0)</f>
        <v>Mingəçevir</v>
      </c>
      <c r="F5396" s="109" t="str">
        <f t="shared" si="172"/>
        <v>Gəncə</v>
      </c>
      <c r="G5396" s="110">
        <f t="shared" si="173"/>
        <v>20</v>
      </c>
    </row>
    <row r="5397" spans="1:7" x14ac:dyDescent="0.3">
      <c r="A5397" s="20" t="s">
        <v>1284</v>
      </c>
      <c r="B5397" s="102">
        <v>43836</v>
      </c>
      <c r="C5397" s="103">
        <v>0.15</v>
      </c>
      <c r="D5397" s="133">
        <v>10400</v>
      </c>
      <c r="E5397" s="108" t="str">
        <f>_xlfn.XLOOKUP($A5397,'Task3 Baza'!$A$2:$A$1999,'Task3 Baza'!$C$2:$C$1999,"non",0)</f>
        <v>Ağsu</v>
      </c>
      <c r="F5397" s="109" t="str">
        <f t="shared" si="172"/>
        <v>Bakı</v>
      </c>
      <c r="G5397" s="110">
        <f t="shared" si="173"/>
        <v>10</v>
      </c>
    </row>
    <row r="5398" spans="1:7" x14ac:dyDescent="0.3">
      <c r="A5398" s="20" t="s">
        <v>1869</v>
      </c>
      <c r="B5398" s="102">
        <v>44294</v>
      </c>
      <c r="C5398" s="103">
        <v>0.23</v>
      </c>
      <c r="D5398" s="133">
        <v>4200</v>
      </c>
      <c r="E5398" s="108" t="str">
        <f>_xlfn.XLOOKUP($A5398,'Task3 Baza'!$A$2:$A$1999,'Task3 Baza'!$C$2:$C$1999,"non",0)</f>
        <v>Gədəbəy</v>
      </c>
      <c r="F5398" s="109" t="str">
        <f t="shared" si="172"/>
        <v>Sumqayıt</v>
      </c>
      <c r="G5398" s="110">
        <f t="shared" si="173"/>
        <v>50</v>
      </c>
    </row>
    <row r="5399" spans="1:7" x14ac:dyDescent="0.3">
      <c r="A5399" s="20" t="s">
        <v>1316</v>
      </c>
      <c r="B5399" s="102">
        <v>44388</v>
      </c>
      <c r="C5399" s="103">
        <v>0.22</v>
      </c>
      <c r="D5399" s="133">
        <v>1600</v>
      </c>
      <c r="E5399" s="108" t="str">
        <f>_xlfn.XLOOKUP($A5399,'Task3 Baza'!$A$2:$A$1999,'Task3 Baza'!$C$2:$C$1999,"non",0)</f>
        <v>Goranboy</v>
      </c>
      <c r="F5399" s="109" t="str">
        <f t="shared" si="172"/>
        <v>Sumqayıt</v>
      </c>
      <c r="G5399" s="110">
        <f t="shared" si="173"/>
        <v>50</v>
      </c>
    </row>
    <row r="5400" spans="1:7" x14ac:dyDescent="0.3">
      <c r="A5400" s="20" t="s">
        <v>1332</v>
      </c>
      <c r="B5400" s="102">
        <v>44352</v>
      </c>
      <c r="C5400" s="103">
        <v>0.14000000000000001</v>
      </c>
      <c r="D5400" s="133">
        <v>12600</v>
      </c>
      <c r="E5400" s="108" t="str">
        <f>_xlfn.XLOOKUP($A5400,'Task3 Baza'!$A$2:$A$1999,'Task3 Baza'!$C$2:$C$1999,"non",0)</f>
        <v>Lənkəran</v>
      </c>
      <c r="F5400" s="109" t="str">
        <f t="shared" si="172"/>
        <v>Gəncə</v>
      </c>
      <c r="G5400" s="110">
        <f t="shared" si="173"/>
        <v>20</v>
      </c>
    </row>
    <row r="5401" spans="1:7" x14ac:dyDescent="0.3">
      <c r="A5401" s="20" t="s">
        <v>1729</v>
      </c>
      <c r="B5401" s="102">
        <v>44326</v>
      </c>
      <c r="C5401" s="103">
        <v>0.19</v>
      </c>
      <c r="D5401" s="133">
        <v>7700</v>
      </c>
      <c r="E5401" s="108" t="str">
        <f>_xlfn.XLOOKUP($A5401,'Task3 Baza'!$A$2:$A$1999,'Task3 Baza'!$C$2:$C$1999,"non",0)</f>
        <v>Culfa</v>
      </c>
      <c r="F5401" s="109" t="str">
        <f t="shared" si="172"/>
        <v>Bakı</v>
      </c>
      <c r="G5401" s="110">
        <f t="shared" si="173"/>
        <v>10</v>
      </c>
    </row>
    <row r="5402" spans="1:7" x14ac:dyDescent="0.3">
      <c r="A5402" s="20" t="s">
        <v>860</v>
      </c>
      <c r="B5402" s="102">
        <v>44034</v>
      </c>
      <c r="C5402" s="103">
        <v>0.18</v>
      </c>
      <c r="D5402" s="133">
        <v>9500</v>
      </c>
      <c r="E5402" s="108" t="str">
        <f>_xlfn.XLOOKUP($A5402,'Task3 Baza'!$A$2:$A$1999,'Task3 Baza'!$C$2:$C$1999,"non",0)</f>
        <v>Şahbuz</v>
      </c>
      <c r="F5402" s="109" t="str">
        <f t="shared" si="172"/>
        <v>Gəncə</v>
      </c>
      <c r="G5402" s="110">
        <f t="shared" si="173"/>
        <v>20</v>
      </c>
    </row>
    <row r="5403" spans="1:7" x14ac:dyDescent="0.3">
      <c r="A5403" s="20" t="s">
        <v>1796</v>
      </c>
      <c r="B5403" s="102">
        <v>44083</v>
      </c>
      <c r="C5403" s="103">
        <v>0.17</v>
      </c>
      <c r="D5403" s="133">
        <v>7500</v>
      </c>
      <c r="E5403" s="108" t="str">
        <f>_xlfn.XLOOKUP($A5403,'Task3 Baza'!$A$2:$A$1999,'Task3 Baza'!$C$2:$C$1999,"non",0)</f>
        <v>Beyləqan</v>
      </c>
      <c r="F5403" s="109" t="str">
        <f t="shared" si="172"/>
        <v>Bakı</v>
      </c>
      <c r="G5403" s="110">
        <f t="shared" si="173"/>
        <v>10</v>
      </c>
    </row>
    <row r="5404" spans="1:7" x14ac:dyDescent="0.3">
      <c r="A5404" s="20" t="s">
        <v>1314</v>
      </c>
      <c r="B5404" s="102">
        <v>44284</v>
      </c>
      <c r="C5404" s="103">
        <v>0.21</v>
      </c>
      <c r="D5404" s="133">
        <v>12900</v>
      </c>
      <c r="E5404" s="108" t="str">
        <f>_xlfn.XLOOKUP($A5404,'Task3 Baza'!$A$2:$A$1999,'Task3 Baza'!$C$2:$C$1999,"non",0)</f>
        <v>Qubadlı</v>
      </c>
      <c r="F5404" s="109" t="str">
        <f t="shared" si="172"/>
        <v>Gəncə</v>
      </c>
      <c r="G5404" s="110">
        <f t="shared" si="173"/>
        <v>20</v>
      </c>
    </row>
    <row r="5405" spans="1:7" x14ac:dyDescent="0.3">
      <c r="A5405" s="20" t="s">
        <v>271</v>
      </c>
      <c r="B5405" s="102">
        <v>44074</v>
      </c>
      <c r="C5405" s="103">
        <v>0.18</v>
      </c>
      <c r="D5405" s="133">
        <v>4900</v>
      </c>
      <c r="E5405" s="108" t="str">
        <f>_xlfn.XLOOKUP($A5405,'Task3 Baza'!$A$2:$A$1999,'Task3 Baza'!$C$2:$C$1999,"non",0)</f>
        <v>Masallı</v>
      </c>
      <c r="F5405" s="109" t="str">
        <f t="shared" si="172"/>
        <v>Gəncə</v>
      </c>
      <c r="G5405" s="110">
        <f t="shared" si="173"/>
        <v>20</v>
      </c>
    </row>
    <row r="5406" spans="1:7" x14ac:dyDescent="0.3">
      <c r="A5406" s="20" t="s">
        <v>1839</v>
      </c>
      <c r="B5406" s="102">
        <v>44473</v>
      </c>
      <c r="C5406" s="103">
        <v>0.21</v>
      </c>
      <c r="D5406" s="133">
        <v>10700</v>
      </c>
      <c r="E5406" s="108" t="str">
        <f>_xlfn.XLOOKUP($A5406,'Task3 Baza'!$A$2:$A$1999,'Task3 Baza'!$C$2:$C$1999,"non",0)</f>
        <v>Siyəzən</v>
      </c>
      <c r="F5406" s="109" t="str">
        <f t="shared" si="172"/>
        <v>Gəncə</v>
      </c>
      <c r="G5406" s="110">
        <f t="shared" si="173"/>
        <v>20</v>
      </c>
    </row>
    <row r="5407" spans="1:7" x14ac:dyDescent="0.3">
      <c r="A5407" s="20" t="s">
        <v>1602</v>
      </c>
      <c r="B5407" s="102">
        <v>44322</v>
      </c>
      <c r="C5407" s="103">
        <v>0.17</v>
      </c>
      <c r="D5407" s="133">
        <v>6100</v>
      </c>
      <c r="E5407" s="108" t="str">
        <f>_xlfn.XLOOKUP($A5407,'Task3 Baza'!$A$2:$A$1999,'Task3 Baza'!$C$2:$C$1999,"non",0)</f>
        <v>Masallı</v>
      </c>
      <c r="F5407" s="109" t="str">
        <f t="shared" si="172"/>
        <v>Gəncə</v>
      </c>
      <c r="G5407" s="110">
        <f t="shared" si="173"/>
        <v>20</v>
      </c>
    </row>
    <row r="5408" spans="1:7" x14ac:dyDescent="0.3">
      <c r="A5408" s="20" t="s">
        <v>779</v>
      </c>
      <c r="B5408" s="102">
        <v>44124</v>
      </c>
      <c r="C5408" s="103">
        <v>0.2</v>
      </c>
      <c r="D5408" s="133">
        <v>1700</v>
      </c>
      <c r="E5408" s="108" t="str">
        <f>_xlfn.XLOOKUP($A5408,'Task3 Baza'!$A$2:$A$1999,'Task3 Baza'!$C$2:$C$1999,"non",0)</f>
        <v>Xocavənd</v>
      </c>
      <c r="F5408" s="109" t="str">
        <f t="shared" si="172"/>
        <v>Sumqayıt</v>
      </c>
      <c r="G5408" s="110">
        <f t="shared" si="173"/>
        <v>50</v>
      </c>
    </row>
    <row r="5409" spans="1:7" x14ac:dyDescent="0.3">
      <c r="A5409" s="20" t="s">
        <v>485</v>
      </c>
      <c r="B5409" s="102">
        <v>44283</v>
      </c>
      <c r="C5409" s="103">
        <v>0.14000000000000001</v>
      </c>
      <c r="D5409" s="133">
        <v>1600</v>
      </c>
      <c r="E5409" s="108" t="str">
        <f>_xlfn.XLOOKUP($A5409,'Task3 Baza'!$A$2:$A$1999,'Task3 Baza'!$C$2:$C$1999,"non",0)</f>
        <v>Hacıqabul</v>
      </c>
      <c r="F5409" s="109" t="str">
        <f t="shared" si="172"/>
        <v>Sumqayıt</v>
      </c>
      <c r="G5409" s="110">
        <f t="shared" si="173"/>
        <v>50</v>
      </c>
    </row>
    <row r="5410" spans="1:7" x14ac:dyDescent="0.3">
      <c r="A5410" s="20" t="s">
        <v>1500</v>
      </c>
      <c r="B5410" s="102">
        <v>44003</v>
      </c>
      <c r="C5410" s="103">
        <v>0.15</v>
      </c>
      <c r="D5410" s="133">
        <v>9600</v>
      </c>
      <c r="E5410" s="108" t="str">
        <f>_xlfn.XLOOKUP($A5410,'Task3 Baza'!$A$2:$A$1999,'Task3 Baza'!$C$2:$C$1999,"non",0)</f>
        <v>Hacıqabul</v>
      </c>
      <c r="F5410" s="109" t="str">
        <f t="shared" si="172"/>
        <v>Sumqayıt</v>
      </c>
      <c r="G5410" s="110">
        <f t="shared" si="173"/>
        <v>50</v>
      </c>
    </row>
    <row r="5411" spans="1:7" x14ac:dyDescent="0.3">
      <c r="A5411" s="20" t="s">
        <v>518</v>
      </c>
      <c r="B5411" s="102">
        <v>44496</v>
      </c>
      <c r="C5411" s="103">
        <v>0.14000000000000001</v>
      </c>
      <c r="D5411" s="133">
        <v>1000</v>
      </c>
      <c r="E5411" s="108" t="str">
        <f>_xlfn.XLOOKUP($A5411,'Task3 Baza'!$A$2:$A$1999,'Task3 Baza'!$C$2:$C$1999,"non",0)</f>
        <v>Oğuz</v>
      </c>
      <c r="F5411" s="109" t="str">
        <f t="shared" si="172"/>
        <v>Gəncə</v>
      </c>
      <c r="G5411" s="110">
        <f t="shared" si="173"/>
        <v>20</v>
      </c>
    </row>
    <row r="5412" spans="1:7" x14ac:dyDescent="0.3">
      <c r="A5412" s="20" t="s">
        <v>387</v>
      </c>
      <c r="B5412" s="102">
        <v>44405</v>
      </c>
      <c r="C5412" s="103">
        <v>0.2</v>
      </c>
      <c r="D5412" s="133">
        <v>10300</v>
      </c>
      <c r="E5412" s="108" t="str">
        <f>_xlfn.XLOOKUP($A5412,'Task3 Baza'!$A$2:$A$1999,'Task3 Baza'!$C$2:$C$1999,"non",0)</f>
        <v>Gədəbəy</v>
      </c>
      <c r="F5412" s="109" t="str">
        <f t="shared" si="172"/>
        <v>Sumqayıt</v>
      </c>
      <c r="G5412" s="110">
        <f t="shared" si="173"/>
        <v>50</v>
      </c>
    </row>
    <row r="5413" spans="1:7" x14ac:dyDescent="0.3">
      <c r="A5413" s="20" t="s">
        <v>1873</v>
      </c>
      <c r="B5413" s="102">
        <v>44733</v>
      </c>
      <c r="C5413" s="103">
        <v>0.22</v>
      </c>
      <c r="D5413" s="133">
        <v>1900</v>
      </c>
      <c r="E5413" s="108" t="str">
        <f>_xlfn.XLOOKUP($A5413,'Task3 Baza'!$A$2:$A$1999,'Task3 Baza'!$C$2:$C$1999,"non",0)</f>
        <v>Laçın</v>
      </c>
      <c r="F5413" s="109" t="str">
        <f t="shared" si="172"/>
        <v>Gəncə</v>
      </c>
      <c r="G5413" s="110">
        <f t="shared" si="173"/>
        <v>20</v>
      </c>
    </row>
    <row r="5414" spans="1:7" x14ac:dyDescent="0.3">
      <c r="A5414" s="20" t="s">
        <v>1786</v>
      </c>
      <c r="B5414" s="102">
        <v>44588</v>
      </c>
      <c r="C5414" s="103">
        <v>0.14000000000000001</v>
      </c>
      <c r="D5414" s="133">
        <v>5600</v>
      </c>
      <c r="E5414" s="108" t="str">
        <f>_xlfn.XLOOKUP($A5414,'Task3 Baza'!$A$2:$A$1999,'Task3 Baza'!$C$2:$C$1999,"non",0)</f>
        <v>Lənkəran</v>
      </c>
      <c r="F5414" s="109" t="str">
        <f t="shared" si="172"/>
        <v>Gəncə</v>
      </c>
      <c r="G5414" s="110">
        <f t="shared" si="173"/>
        <v>20</v>
      </c>
    </row>
    <row r="5415" spans="1:7" x14ac:dyDescent="0.3">
      <c r="A5415" s="20" t="s">
        <v>2000</v>
      </c>
      <c r="B5415" s="102">
        <v>43712</v>
      </c>
      <c r="C5415" s="103">
        <v>0.24</v>
      </c>
      <c r="D5415" s="133">
        <v>8100</v>
      </c>
      <c r="E5415" s="108" t="str">
        <f>_xlfn.XLOOKUP($A5415,'Task3 Baza'!$A$2:$A$1999,'Task3 Baza'!$C$2:$C$1999,"non",0)</f>
        <v>Kəlbəcər</v>
      </c>
      <c r="F5415" s="109" t="str">
        <f t="shared" si="172"/>
        <v>Sumqayıt</v>
      </c>
      <c r="G5415" s="110">
        <f t="shared" si="173"/>
        <v>50</v>
      </c>
    </row>
    <row r="5416" spans="1:7" x14ac:dyDescent="0.3">
      <c r="A5416" s="20" t="s">
        <v>797</v>
      </c>
      <c r="B5416" s="102">
        <v>44298</v>
      </c>
      <c r="C5416" s="103">
        <v>0.2</v>
      </c>
      <c r="D5416" s="133">
        <v>12000</v>
      </c>
      <c r="E5416" s="108" t="str">
        <f>_xlfn.XLOOKUP($A5416,'Task3 Baza'!$A$2:$A$1999,'Task3 Baza'!$C$2:$C$1999,"non",0)</f>
        <v>Şabran</v>
      </c>
      <c r="F5416" s="109" t="str">
        <f t="shared" si="172"/>
        <v>Gəncə</v>
      </c>
      <c r="G5416" s="110">
        <f t="shared" si="173"/>
        <v>20</v>
      </c>
    </row>
    <row r="5417" spans="1:7" x14ac:dyDescent="0.3">
      <c r="A5417" s="20" t="s">
        <v>534</v>
      </c>
      <c r="B5417" s="102">
        <v>44452</v>
      </c>
      <c r="C5417" s="103">
        <v>0.17</v>
      </c>
      <c r="D5417" s="133">
        <v>11900</v>
      </c>
      <c r="E5417" s="108" t="str">
        <f>_xlfn.XLOOKUP($A5417,'Task3 Baza'!$A$2:$A$1999,'Task3 Baza'!$C$2:$C$1999,"non",0)</f>
        <v>Qobustan</v>
      </c>
      <c r="F5417" s="109" t="str">
        <f t="shared" si="172"/>
        <v>Gəncə</v>
      </c>
      <c r="G5417" s="110">
        <f t="shared" si="173"/>
        <v>20</v>
      </c>
    </row>
    <row r="5418" spans="1:7" x14ac:dyDescent="0.3">
      <c r="A5418" s="20" t="s">
        <v>885</v>
      </c>
      <c r="B5418" s="102">
        <v>44077</v>
      </c>
      <c r="C5418" s="103">
        <v>0.23</v>
      </c>
      <c r="D5418" s="133">
        <v>4200</v>
      </c>
      <c r="E5418" s="108" t="str">
        <f>_xlfn.XLOOKUP($A5418,'Task3 Baza'!$A$2:$A$1999,'Task3 Baza'!$C$2:$C$1999,"non",0)</f>
        <v>Kəngərli</v>
      </c>
      <c r="F5418" s="109" t="str">
        <f t="shared" si="172"/>
        <v>Sumqayıt</v>
      </c>
      <c r="G5418" s="110">
        <f t="shared" si="173"/>
        <v>50</v>
      </c>
    </row>
    <row r="5419" spans="1:7" x14ac:dyDescent="0.3">
      <c r="A5419" s="20" t="s">
        <v>1841</v>
      </c>
      <c r="B5419" s="102">
        <v>43928</v>
      </c>
      <c r="C5419" s="103">
        <v>0.14000000000000001</v>
      </c>
      <c r="D5419" s="133">
        <v>12000</v>
      </c>
      <c r="E5419" s="108" t="str">
        <f>_xlfn.XLOOKUP($A5419,'Task3 Baza'!$A$2:$A$1999,'Task3 Baza'!$C$2:$C$1999,"non",0)</f>
        <v>Yardımlı</v>
      </c>
      <c r="F5419" s="109" t="str">
        <f t="shared" si="172"/>
        <v>Lənkəran</v>
      </c>
      <c r="G5419" s="110">
        <f t="shared" si="173"/>
        <v>42</v>
      </c>
    </row>
    <row r="5420" spans="1:7" x14ac:dyDescent="0.3">
      <c r="A5420" s="20" t="s">
        <v>909</v>
      </c>
      <c r="B5420" s="102">
        <v>44196</v>
      </c>
      <c r="C5420" s="103">
        <v>0.21</v>
      </c>
      <c r="D5420" s="133">
        <v>3000</v>
      </c>
      <c r="E5420" s="108" t="str">
        <f>_xlfn.XLOOKUP($A5420,'Task3 Baza'!$A$2:$A$1999,'Task3 Baza'!$C$2:$C$1999,"non",0)</f>
        <v>Lənkəran</v>
      </c>
      <c r="F5420" s="109" t="str">
        <f t="shared" si="172"/>
        <v>Gəncə</v>
      </c>
      <c r="G5420" s="110">
        <f t="shared" si="173"/>
        <v>20</v>
      </c>
    </row>
    <row r="5421" spans="1:7" x14ac:dyDescent="0.3">
      <c r="A5421" s="20" t="s">
        <v>1109</v>
      </c>
      <c r="B5421" s="102">
        <v>44156</v>
      </c>
      <c r="C5421" s="103">
        <v>0.16</v>
      </c>
      <c r="D5421" s="133">
        <v>7600</v>
      </c>
      <c r="E5421" s="108" t="str">
        <f>_xlfn.XLOOKUP($A5421,'Task3 Baza'!$A$2:$A$1999,'Task3 Baza'!$C$2:$C$1999,"non",0)</f>
        <v>Naftalan</v>
      </c>
      <c r="F5421" s="109" t="str">
        <f t="shared" si="172"/>
        <v>Gəncə</v>
      </c>
      <c r="G5421" s="110">
        <f t="shared" si="173"/>
        <v>20</v>
      </c>
    </row>
    <row r="5422" spans="1:7" x14ac:dyDescent="0.3">
      <c r="A5422" s="20" t="s">
        <v>1192</v>
      </c>
      <c r="B5422" s="102">
        <v>43929</v>
      </c>
      <c r="C5422" s="103">
        <v>0.21</v>
      </c>
      <c r="D5422" s="133">
        <v>8600</v>
      </c>
      <c r="E5422" s="108" t="str">
        <f>_xlfn.XLOOKUP($A5422,'Task3 Baza'!$A$2:$A$1999,'Task3 Baza'!$C$2:$C$1999,"non",0)</f>
        <v>Babək</v>
      </c>
      <c r="F5422" s="109" t="str">
        <f t="shared" si="172"/>
        <v>Bakı</v>
      </c>
      <c r="G5422" s="110">
        <f t="shared" si="173"/>
        <v>10</v>
      </c>
    </row>
    <row r="5423" spans="1:7" x14ac:dyDescent="0.3">
      <c r="A5423" s="20" t="s">
        <v>1549</v>
      </c>
      <c r="B5423" s="102">
        <v>44859</v>
      </c>
      <c r="C5423" s="103">
        <v>0.14000000000000001</v>
      </c>
      <c r="D5423" s="133">
        <v>5100</v>
      </c>
      <c r="E5423" s="108" t="str">
        <f>_xlfn.XLOOKUP($A5423,'Task3 Baza'!$A$2:$A$1999,'Task3 Baza'!$C$2:$C$1999,"non",0)</f>
        <v>Göygöl</v>
      </c>
      <c r="F5423" s="109" t="str">
        <f t="shared" si="172"/>
        <v>Sumqayıt</v>
      </c>
      <c r="G5423" s="110">
        <f t="shared" si="173"/>
        <v>50</v>
      </c>
    </row>
    <row r="5424" spans="1:7" x14ac:dyDescent="0.3">
      <c r="A5424" s="20" t="s">
        <v>1298</v>
      </c>
      <c r="B5424" s="102">
        <v>44290</v>
      </c>
      <c r="C5424" s="103">
        <v>0.17</v>
      </c>
      <c r="D5424" s="133">
        <v>8300</v>
      </c>
      <c r="E5424" s="108" t="str">
        <f>_xlfn.XLOOKUP($A5424,'Task3 Baza'!$A$2:$A$1999,'Task3 Baza'!$C$2:$C$1999,"non",0)</f>
        <v>Gəncə</v>
      </c>
      <c r="F5424" s="109" t="str">
        <f t="shared" si="172"/>
        <v>Sumqayıt</v>
      </c>
      <c r="G5424" s="110">
        <f t="shared" si="173"/>
        <v>50</v>
      </c>
    </row>
    <row r="5425" spans="1:7" x14ac:dyDescent="0.3">
      <c r="A5425" s="20" t="s">
        <v>758</v>
      </c>
      <c r="B5425" s="102">
        <v>44481</v>
      </c>
      <c r="C5425" s="103">
        <v>0.19</v>
      </c>
      <c r="D5425" s="133">
        <v>4400</v>
      </c>
      <c r="E5425" s="108" t="str">
        <f>_xlfn.XLOOKUP($A5425,'Task3 Baza'!$A$2:$A$1999,'Task3 Baza'!$C$2:$C$1999,"non",0)</f>
        <v>Quba</v>
      </c>
      <c r="F5425" s="109" t="str">
        <f t="shared" si="172"/>
        <v>Gəncə</v>
      </c>
      <c r="G5425" s="110">
        <f t="shared" si="173"/>
        <v>20</v>
      </c>
    </row>
    <row r="5426" spans="1:7" x14ac:dyDescent="0.3">
      <c r="A5426" s="20" t="s">
        <v>2001</v>
      </c>
      <c r="B5426" s="102">
        <v>44057</v>
      </c>
      <c r="C5426" s="103">
        <v>0.15</v>
      </c>
      <c r="D5426" s="133">
        <v>4200</v>
      </c>
      <c r="E5426" s="108" t="str">
        <f>_xlfn.XLOOKUP($A5426,'Task3 Baza'!$A$2:$A$1999,'Task3 Baza'!$C$2:$C$1999,"non",0)</f>
        <v>Xaçmaz</v>
      </c>
      <c r="F5426" s="109" t="str">
        <f t="shared" si="172"/>
        <v>Sumqayıt</v>
      </c>
      <c r="G5426" s="110">
        <f t="shared" si="173"/>
        <v>50</v>
      </c>
    </row>
    <row r="5427" spans="1:7" x14ac:dyDescent="0.3">
      <c r="A5427" s="20" t="s">
        <v>1358</v>
      </c>
      <c r="B5427" s="102">
        <v>43936</v>
      </c>
      <c r="C5427" s="103">
        <v>0.14000000000000001</v>
      </c>
      <c r="D5427" s="133">
        <v>12000</v>
      </c>
      <c r="E5427" s="108" t="str">
        <f>_xlfn.XLOOKUP($A5427,'Task3 Baza'!$A$2:$A$1999,'Task3 Baza'!$C$2:$C$1999,"non",0)</f>
        <v>Oğuz</v>
      </c>
      <c r="F5427" s="109" t="str">
        <f t="shared" si="172"/>
        <v>Gəncə</v>
      </c>
      <c r="G5427" s="110">
        <f t="shared" si="173"/>
        <v>20</v>
      </c>
    </row>
    <row r="5428" spans="1:7" x14ac:dyDescent="0.3">
      <c r="A5428" s="20" t="s">
        <v>1815</v>
      </c>
      <c r="B5428" s="102">
        <v>44195</v>
      </c>
      <c r="C5428" s="103">
        <v>0.16</v>
      </c>
      <c r="D5428" s="133">
        <v>1400</v>
      </c>
      <c r="E5428" s="108" t="str">
        <f>_xlfn.XLOOKUP($A5428,'Task3 Baza'!$A$2:$A$1999,'Task3 Baza'!$C$2:$C$1999,"non",0)</f>
        <v>Şəmkir</v>
      </c>
      <c r="F5428" s="109" t="str">
        <f t="shared" si="172"/>
        <v>Lənkəran</v>
      </c>
      <c r="G5428" s="110">
        <f t="shared" si="173"/>
        <v>42</v>
      </c>
    </row>
    <row r="5429" spans="1:7" x14ac:dyDescent="0.3">
      <c r="A5429" s="20" t="s">
        <v>535</v>
      </c>
      <c r="B5429" s="102">
        <v>44469</v>
      </c>
      <c r="C5429" s="103">
        <v>0.24</v>
      </c>
      <c r="D5429" s="133">
        <v>12000</v>
      </c>
      <c r="E5429" s="108" t="str">
        <f>_xlfn.XLOOKUP($A5429,'Task3 Baza'!$A$2:$A$1999,'Task3 Baza'!$C$2:$C$1999,"non",0)</f>
        <v>Tovuz</v>
      </c>
      <c r="F5429" s="109" t="str">
        <f t="shared" si="172"/>
        <v>Lənkəran</v>
      </c>
      <c r="G5429" s="110">
        <f t="shared" si="173"/>
        <v>42</v>
      </c>
    </row>
    <row r="5430" spans="1:7" x14ac:dyDescent="0.3">
      <c r="A5430" s="20" t="s">
        <v>168</v>
      </c>
      <c r="B5430" s="102">
        <v>44344</v>
      </c>
      <c r="C5430" s="103">
        <v>0.19</v>
      </c>
      <c r="D5430" s="133">
        <v>12900</v>
      </c>
      <c r="E5430" s="108" t="str">
        <f>_xlfn.XLOOKUP($A5430,'Task3 Baza'!$A$2:$A$1999,'Task3 Baza'!$C$2:$C$1999,"non",0)</f>
        <v>Ağstafa</v>
      </c>
      <c r="F5430" s="109" t="str">
        <f t="shared" si="172"/>
        <v>Bakı</v>
      </c>
      <c r="G5430" s="110">
        <f t="shared" si="173"/>
        <v>10</v>
      </c>
    </row>
    <row r="5431" spans="1:7" x14ac:dyDescent="0.3">
      <c r="A5431" s="20" t="s">
        <v>1871</v>
      </c>
      <c r="B5431" s="102">
        <v>44428</v>
      </c>
      <c r="C5431" s="103">
        <v>0.14000000000000001</v>
      </c>
      <c r="D5431" s="133">
        <v>1700</v>
      </c>
      <c r="E5431" s="108" t="str">
        <f>_xlfn.XLOOKUP($A5431,'Task3 Baza'!$A$2:$A$1999,'Task3 Baza'!$C$2:$C$1999,"non",0)</f>
        <v>Ordubad</v>
      </c>
      <c r="F5431" s="109" t="str">
        <f t="shared" si="172"/>
        <v>Gəncə</v>
      </c>
      <c r="G5431" s="110">
        <f t="shared" si="173"/>
        <v>20</v>
      </c>
    </row>
    <row r="5432" spans="1:7" x14ac:dyDescent="0.3">
      <c r="A5432" s="20" t="s">
        <v>270</v>
      </c>
      <c r="B5432" s="102">
        <v>44504</v>
      </c>
      <c r="C5432" s="103">
        <v>0.17</v>
      </c>
      <c r="D5432" s="133">
        <v>4300</v>
      </c>
      <c r="E5432" s="108" t="str">
        <f>_xlfn.XLOOKUP($A5432,'Task3 Baza'!$A$2:$A$1999,'Task3 Baza'!$C$2:$C$1999,"non",0)</f>
        <v>Bakı</v>
      </c>
      <c r="F5432" s="109" t="str">
        <f t="shared" si="172"/>
        <v>Bakı</v>
      </c>
      <c r="G5432" s="110">
        <f t="shared" si="173"/>
        <v>10</v>
      </c>
    </row>
    <row r="5433" spans="1:7" x14ac:dyDescent="0.3">
      <c r="A5433" s="20" t="s">
        <v>1591</v>
      </c>
      <c r="B5433" s="102">
        <v>43995</v>
      </c>
      <c r="C5433" s="103">
        <v>0.22</v>
      </c>
      <c r="D5433" s="133">
        <v>2200</v>
      </c>
      <c r="E5433" s="108" t="str">
        <f>_xlfn.XLOOKUP($A5433,'Task3 Baza'!$A$2:$A$1999,'Task3 Baza'!$C$2:$C$1999,"non",0)</f>
        <v>Yevlax</v>
      </c>
      <c r="F5433" s="109" t="str">
        <f t="shared" si="172"/>
        <v>Lənkəran</v>
      </c>
      <c r="G5433" s="110">
        <f t="shared" si="173"/>
        <v>42</v>
      </c>
    </row>
    <row r="5434" spans="1:7" x14ac:dyDescent="0.3">
      <c r="A5434" s="20" t="s">
        <v>725</v>
      </c>
      <c r="B5434" s="102">
        <v>44648</v>
      </c>
      <c r="C5434" s="103">
        <v>0.24</v>
      </c>
      <c r="D5434" s="133">
        <v>2400</v>
      </c>
      <c r="E5434" s="108" t="str">
        <f>_xlfn.XLOOKUP($A5434,'Task3 Baza'!$A$2:$A$1999,'Task3 Baza'!$C$2:$C$1999,"non",0)</f>
        <v>Şərur</v>
      </c>
      <c r="F5434" s="109" t="str">
        <f t="shared" si="172"/>
        <v>Lənkəran</v>
      </c>
      <c r="G5434" s="110">
        <f t="shared" si="173"/>
        <v>42</v>
      </c>
    </row>
    <row r="5435" spans="1:7" x14ac:dyDescent="0.3">
      <c r="A5435" s="20" t="s">
        <v>1807</v>
      </c>
      <c r="B5435" s="102">
        <v>44407</v>
      </c>
      <c r="C5435" s="103">
        <v>0.21</v>
      </c>
      <c r="D5435" s="133">
        <v>12300</v>
      </c>
      <c r="E5435" s="108" t="str">
        <f>_xlfn.XLOOKUP($A5435,'Task3 Baza'!$A$2:$A$1999,'Task3 Baza'!$C$2:$C$1999,"non",0)</f>
        <v>Şəki</v>
      </c>
      <c r="F5435" s="109" t="str">
        <f t="shared" si="172"/>
        <v>Lənkəran</v>
      </c>
      <c r="G5435" s="110">
        <f t="shared" si="173"/>
        <v>42</v>
      </c>
    </row>
    <row r="5436" spans="1:7" x14ac:dyDescent="0.3">
      <c r="A5436" s="20" t="s">
        <v>788</v>
      </c>
      <c r="B5436" s="102">
        <v>44737</v>
      </c>
      <c r="C5436" s="103">
        <v>0.15</v>
      </c>
      <c r="D5436" s="133">
        <v>8000</v>
      </c>
      <c r="E5436" s="108" t="str">
        <f>_xlfn.XLOOKUP($A5436,'Task3 Baza'!$A$2:$A$1999,'Task3 Baza'!$C$2:$C$1999,"non",0)</f>
        <v>Ağdam</v>
      </c>
      <c r="F5436" s="109" t="str">
        <f t="shared" si="172"/>
        <v>Bakı</v>
      </c>
      <c r="G5436" s="110">
        <f t="shared" si="173"/>
        <v>10</v>
      </c>
    </row>
    <row r="5437" spans="1:7" x14ac:dyDescent="0.3">
      <c r="A5437" s="20" t="s">
        <v>1110</v>
      </c>
      <c r="B5437" s="102">
        <v>44110</v>
      </c>
      <c r="C5437" s="103">
        <v>0.2</v>
      </c>
      <c r="D5437" s="133">
        <v>9100</v>
      </c>
      <c r="E5437" s="108" t="str">
        <f>_xlfn.XLOOKUP($A5437,'Task3 Baza'!$A$2:$A$1999,'Task3 Baza'!$C$2:$C$1999,"non",0)</f>
        <v>Ağstafa</v>
      </c>
      <c r="F5437" s="109" t="str">
        <f t="shared" si="172"/>
        <v>Bakı</v>
      </c>
      <c r="G5437" s="110">
        <f t="shared" si="173"/>
        <v>10</v>
      </c>
    </row>
    <row r="5438" spans="1:7" x14ac:dyDescent="0.3">
      <c r="A5438" s="20" t="s">
        <v>1718</v>
      </c>
      <c r="B5438" s="102">
        <v>44530</v>
      </c>
      <c r="C5438" s="103">
        <v>0.17</v>
      </c>
      <c r="D5438" s="133">
        <v>7000</v>
      </c>
      <c r="E5438" s="108" t="str">
        <f>_xlfn.XLOOKUP($A5438,'Task3 Baza'!$A$2:$A$1999,'Task3 Baza'!$C$2:$C$1999,"non",0)</f>
        <v>Zaqatala</v>
      </c>
      <c r="F5438" s="109" t="str">
        <f t="shared" si="172"/>
        <v>Lənkəran</v>
      </c>
      <c r="G5438" s="110">
        <f t="shared" si="173"/>
        <v>42</v>
      </c>
    </row>
    <row r="5439" spans="1:7" x14ac:dyDescent="0.3">
      <c r="A5439" s="20" t="s">
        <v>182</v>
      </c>
      <c r="B5439" s="102">
        <v>44259</v>
      </c>
      <c r="C5439" s="103">
        <v>0.19</v>
      </c>
      <c r="D5439" s="133">
        <v>8400</v>
      </c>
      <c r="E5439" s="108" t="str">
        <f>_xlfn.XLOOKUP($A5439,'Task3 Baza'!$A$2:$A$1999,'Task3 Baza'!$C$2:$C$1999,"non",0)</f>
        <v>Şirvan</v>
      </c>
      <c r="F5439" s="109" t="str">
        <f t="shared" si="172"/>
        <v>Lənkəran</v>
      </c>
      <c r="G5439" s="110">
        <f t="shared" si="173"/>
        <v>42</v>
      </c>
    </row>
    <row r="5440" spans="1:7" x14ac:dyDescent="0.3">
      <c r="A5440" s="20" t="s">
        <v>344</v>
      </c>
      <c r="B5440" s="102">
        <v>43704</v>
      </c>
      <c r="C5440" s="103">
        <v>0.16</v>
      </c>
      <c r="D5440" s="133">
        <v>10500</v>
      </c>
      <c r="E5440" s="108" t="str">
        <f>_xlfn.XLOOKUP($A5440,'Task3 Baza'!$A$2:$A$1999,'Task3 Baza'!$C$2:$C$1999,"non",0)</f>
        <v>Şərur</v>
      </c>
      <c r="F5440" s="109" t="str">
        <f t="shared" si="172"/>
        <v>Lənkəran</v>
      </c>
      <c r="G5440" s="110">
        <f t="shared" si="173"/>
        <v>42</v>
      </c>
    </row>
    <row r="5441" spans="1:7" x14ac:dyDescent="0.3">
      <c r="A5441" s="20" t="s">
        <v>1856</v>
      </c>
      <c r="B5441" s="102">
        <v>44381</v>
      </c>
      <c r="C5441" s="103">
        <v>0.19</v>
      </c>
      <c r="D5441" s="133">
        <v>5300</v>
      </c>
      <c r="E5441" s="108" t="str">
        <f>_xlfn.XLOOKUP($A5441,'Task3 Baza'!$A$2:$A$1999,'Task3 Baza'!$C$2:$C$1999,"non",0)</f>
        <v>Gədəbəy</v>
      </c>
      <c r="F5441" s="109" t="str">
        <f t="shared" si="172"/>
        <v>Sumqayıt</v>
      </c>
      <c r="G5441" s="110">
        <f t="shared" si="173"/>
        <v>50</v>
      </c>
    </row>
    <row r="5442" spans="1:7" x14ac:dyDescent="0.3">
      <c r="A5442" s="20" t="s">
        <v>1266</v>
      </c>
      <c r="B5442" s="102">
        <v>44047</v>
      </c>
      <c r="C5442" s="103">
        <v>0.18</v>
      </c>
      <c r="D5442" s="133">
        <v>4600</v>
      </c>
      <c r="E5442" s="108" t="str">
        <f>_xlfn.XLOOKUP($A5442,'Task3 Baza'!$A$2:$A$1999,'Task3 Baza'!$C$2:$C$1999,"non",0)</f>
        <v>Bərdə</v>
      </c>
      <c r="F5442" s="109" t="str">
        <f t="shared" ref="F5442:F5505" si="174">VLOOKUP($E5442,$I$3:$K$75,2,0)</f>
        <v>Bakı</v>
      </c>
      <c r="G5442" s="110">
        <f t="shared" ref="G5442:G5505" si="175">VLOOKUP(VLOOKUP($E5442,$I$3:$J$75,2,0),$L$3:$M$6,2,0)</f>
        <v>10</v>
      </c>
    </row>
    <row r="5443" spans="1:7" x14ac:dyDescent="0.3">
      <c r="A5443" s="20" t="s">
        <v>495</v>
      </c>
      <c r="B5443" s="102">
        <v>44363</v>
      </c>
      <c r="C5443" s="103">
        <v>0.14000000000000001</v>
      </c>
      <c r="D5443" s="133">
        <v>3100</v>
      </c>
      <c r="E5443" s="108" t="str">
        <f>_xlfn.XLOOKUP($A5443,'Task3 Baza'!$A$2:$A$1999,'Task3 Baza'!$C$2:$C$1999,"non",0)</f>
        <v>Qubadlı</v>
      </c>
      <c r="F5443" s="109" t="str">
        <f t="shared" si="174"/>
        <v>Gəncə</v>
      </c>
      <c r="G5443" s="110">
        <f t="shared" si="175"/>
        <v>20</v>
      </c>
    </row>
    <row r="5444" spans="1:7" x14ac:dyDescent="0.3">
      <c r="A5444" s="20" t="s">
        <v>932</v>
      </c>
      <c r="B5444" s="102">
        <v>44333</v>
      </c>
      <c r="C5444" s="103">
        <v>0.14000000000000001</v>
      </c>
      <c r="D5444" s="133">
        <v>5500</v>
      </c>
      <c r="E5444" s="108" t="str">
        <f>_xlfn.XLOOKUP($A5444,'Task3 Baza'!$A$2:$A$1999,'Task3 Baza'!$C$2:$C$1999,"non",0)</f>
        <v>Şəmkir</v>
      </c>
      <c r="F5444" s="109" t="str">
        <f t="shared" si="174"/>
        <v>Lənkəran</v>
      </c>
      <c r="G5444" s="110">
        <f t="shared" si="175"/>
        <v>42</v>
      </c>
    </row>
    <row r="5445" spans="1:7" x14ac:dyDescent="0.3">
      <c r="A5445" s="20" t="s">
        <v>842</v>
      </c>
      <c r="B5445" s="102">
        <v>43888</v>
      </c>
      <c r="C5445" s="103">
        <v>0.19</v>
      </c>
      <c r="D5445" s="133">
        <v>3200</v>
      </c>
      <c r="E5445" s="108" t="str">
        <f>_xlfn.XLOOKUP($A5445,'Task3 Baza'!$A$2:$A$1999,'Task3 Baza'!$C$2:$C$1999,"non",0)</f>
        <v>Beyləqan</v>
      </c>
      <c r="F5445" s="109" t="str">
        <f t="shared" si="174"/>
        <v>Bakı</v>
      </c>
      <c r="G5445" s="110">
        <f t="shared" si="175"/>
        <v>10</v>
      </c>
    </row>
    <row r="5446" spans="1:7" x14ac:dyDescent="0.3">
      <c r="A5446" s="20" t="s">
        <v>785</v>
      </c>
      <c r="B5446" s="102">
        <v>44081</v>
      </c>
      <c r="C5446" s="103">
        <v>0.2</v>
      </c>
      <c r="D5446" s="133">
        <v>7400</v>
      </c>
      <c r="E5446" s="108" t="str">
        <f>_xlfn.XLOOKUP($A5446,'Task3 Baza'!$A$2:$A$1999,'Task3 Baza'!$C$2:$C$1999,"non",0)</f>
        <v>Hacıqabul</v>
      </c>
      <c r="F5446" s="109" t="str">
        <f t="shared" si="174"/>
        <v>Sumqayıt</v>
      </c>
      <c r="G5446" s="110">
        <f t="shared" si="175"/>
        <v>50</v>
      </c>
    </row>
    <row r="5447" spans="1:7" x14ac:dyDescent="0.3">
      <c r="A5447" s="20" t="s">
        <v>1371</v>
      </c>
      <c r="B5447" s="102">
        <v>44244</v>
      </c>
      <c r="C5447" s="103">
        <v>0.21</v>
      </c>
      <c r="D5447" s="133">
        <v>10700</v>
      </c>
      <c r="E5447" s="108" t="str">
        <f>_xlfn.XLOOKUP($A5447,'Task3 Baza'!$A$2:$A$1999,'Task3 Baza'!$C$2:$C$1999,"non",0)</f>
        <v>Ucar</v>
      </c>
      <c r="F5447" s="109" t="str">
        <f t="shared" si="174"/>
        <v>Lənkəran</v>
      </c>
      <c r="G5447" s="110">
        <f t="shared" si="175"/>
        <v>42</v>
      </c>
    </row>
    <row r="5448" spans="1:7" x14ac:dyDescent="0.3">
      <c r="A5448" s="20" t="s">
        <v>1894</v>
      </c>
      <c r="B5448" s="102">
        <v>43796</v>
      </c>
      <c r="C5448" s="103">
        <v>0.23</v>
      </c>
      <c r="D5448" s="133">
        <v>10600</v>
      </c>
      <c r="E5448" s="108" t="str">
        <f>_xlfn.XLOOKUP($A5448,'Task3 Baza'!$A$2:$A$1999,'Task3 Baza'!$C$2:$C$1999,"non",0)</f>
        <v>Ağdaş</v>
      </c>
      <c r="F5448" s="109" t="str">
        <f t="shared" si="174"/>
        <v>Bakı</v>
      </c>
      <c r="G5448" s="110">
        <f t="shared" si="175"/>
        <v>10</v>
      </c>
    </row>
    <row r="5449" spans="1:7" x14ac:dyDescent="0.3">
      <c r="A5449" s="20" t="s">
        <v>904</v>
      </c>
      <c r="B5449" s="102">
        <v>44161</v>
      </c>
      <c r="C5449" s="103">
        <v>0.23</v>
      </c>
      <c r="D5449" s="133">
        <v>12700</v>
      </c>
      <c r="E5449" s="108" t="str">
        <f>_xlfn.XLOOKUP($A5449,'Task3 Baza'!$A$2:$A$1999,'Task3 Baza'!$C$2:$C$1999,"non",0)</f>
        <v>Ağdaş</v>
      </c>
      <c r="F5449" s="109" t="str">
        <f t="shared" si="174"/>
        <v>Bakı</v>
      </c>
      <c r="G5449" s="110">
        <f t="shared" si="175"/>
        <v>10</v>
      </c>
    </row>
    <row r="5450" spans="1:7" x14ac:dyDescent="0.3">
      <c r="A5450" s="20" t="s">
        <v>751</v>
      </c>
      <c r="B5450" s="102">
        <v>43980</v>
      </c>
      <c r="C5450" s="103">
        <v>0.2</v>
      </c>
      <c r="D5450" s="133">
        <v>2300</v>
      </c>
      <c r="E5450" s="108" t="str">
        <f>_xlfn.XLOOKUP($A5450,'Task3 Baza'!$A$2:$A$1999,'Task3 Baza'!$C$2:$C$1999,"non",0)</f>
        <v>Qobustan</v>
      </c>
      <c r="F5450" s="109" t="str">
        <f t="shared" si="174"/>
        <v>Gəncə</v>
      </c>
      <c r="G5450" s="110">
        <f t="shared" si="175"/>
        <v>20</v>
      </c>
    </row>
    <row r="5451" spans="1:7" x14ac:dyDescent="0.3">
      <c r="A5451" s="20" t="s">
        <v>2002</v>
      </c>
      <c r="B5451" s="102">
        <v>44320</v>
      </c>
      <c r="C5451" s="103">
        <v>0.22</v>
      </c>
      <c r="D5451" s="133">
        <v>9800</v>
      </c>
      <c r="E5451" s="108" t="str">
        <f>_xlfn.XLOOKUP($A5451,'Task3 Baza'!$A$2:$A$1999,'Task3 Baza'!$C$2:$C$1999,"non",0)</f>
        <v>Qobustan</v>
      </c>
      <c r="F5451" s="109" t="str">
        <f t="shared" si="174"/>
        <v>Gəncə</v>
      </c>
      <c r="G5451" s="110">
        <f t="shared" si="175"/>
        <v>20</v>
      </c>
    </row>
    <row r="5452" spans="1:7" x14ac:dyDescent="0.3">
      <c r="A5452" s="20" t="s">
        <v>1458</v>
      </c>
      <c r="B5452" s="102">
        <v>44624</v>
      </c>
      <c r="C5452" s="103">
        <v>0.19</v>
      </c>
      <c r="D5452" s="133">
        <v>9200</v>
      </c>
      <c r="E5452" s="108" t="str">
        <f>_xlfn.XLOOKUP($A5452,'Task3 Baza'!$A$2:$A$1999,'Task3 Baza'!$C$2:$C$1999,"non",0)</f>
        <v>Samux</v>
      </c>
      <c r="F5452" s="109" t="str">
        <f t="shared" si="174"/>
        <v>Gəncə</v>
      </c>
      <c r="G5452" s="110">
        <f t="shared" si="175"/>
        <v>20</v>
      </c>
    </row>
    <row r="5453" spans="1:7" x14ac:dyDescent="0.3">
      <c r="A5453" s="20" t="s">
        <v>1174</v>
      </c>
      <c r="B5453" s="102">
        <v>43644</v>
      </c>
      <c r="C5453" s="103">
        <v>0.23</v>
      </c>
      <c r="D5453" s="133">
        <v>2600</v>
      </c>
      <c r="E5453" s="108" t="str">
        <f>_xlfn.XLOOKUP($A5453,'Task3 Baza'!$A$2:$A$1999,'Task3 Baza'!$C$2:$C$1999,"non",0)</f>
        <v>Gəncə</v>
      </c>
      <c r="F5453" s="109" t="str">
        <f t="shared" si="174"/>
        <v>Sumqayıt</v>
      </c>
      <c r="G5453" s="110">
        <f t="shared" si="175"/>
        <v>50</v>
      </c>
    </row>
    <row r="5454" spans="1:7" x14ac:dyDescent="0.3">
      <c r="A5454" s="20" t="s">
        <v>1079</v>
      </c>
      <c r="B5454" s="102">
        <v>44487</v>
      </c>
      <c r="C5454" s="103">
        <v>0.16</v>
      </c>
      <c r="D5454" s="133">
        <v>11400</v>
      </c>
      <c r="E5454" s="108" t="str">
        <f>_xlfn.XLOOKUP($A5454,'Task3 Baza'!$A$2:$A$1999,'Task3 Baza'!$C$2:$C$1999,"non",0)</f>
        <v>Qax</v>
      </c>
      <c r="F5454" s="109" t="str">
        <f t="shared" si="174"/>
        <v>Sumqayıt</v>
      </c>
      <c r="G5454" s="110">
        <f t="shared" si="175"/>
        <v>50</v>
      </c>
    </row>
    <row r="5455" spans="1:7" x14ac:dyDescent="0.3">
      <c r="A5455" s="20" t="s">
        <v>2003</v>
      </c>
      <c r="B5455" s="102">
        <v>44148</v>
      </c>
      <c r="C5455" s="103">
        <v>0.23</v>
      </c>
      <c r="D5455" s="133">
        <v>2100</v>
      </c>
      <c r="E5455" s="108" t="str">
        <f>_xlfn.XLOOKUP($A5455,'Task3 Baza'!$A$2:$A$1999,'Task3 Baza'!$C$2:$C$1999,"non",0)</f>
        <v>Qazax</v>
      </c>
      <c r="F5455" s="109" t="str">
        <f t="shared" si="174"/>
        <v>Sumqayıt</v>
      </c>
      <c r="G5455" s="110">
        <f t="shared" si="175"/>
        <v>50</v>
      </c>
    </row>
    <row r="5456" spans="1:7" x14ac:dyDescent="0.3">
      <c r="A5456" s="20" t="s">
        <v>1568</v>
      </c>
      <c r="B5456" s="102">
        <v>44846</v>
      </c>
      <c r="C5456" s="103">
        <v>0.23</v>
      </c>
      <c r="D5456" s="133">
        <v>5000</v>
      </c>
      <c r="E5456" s="108" t="str">
        <f>_xlfn.XLOOKUP($A5456,'Task3 Baza'!$A$2:$A$1999,'Task3 Baza'!$C$2:$C$1999,"non",0)</f>
        <v>Masallı</v>
      </c>
      <c r="F5456" s="109" t="str">
        <f t="shared" si="174"/>
        <v>Gəncə</v>
      </c>
      <c r="G5456" s="110">
        <f t="shared" si="175"/>
        <v>20</v>
      </c>
    </row>
    <row r="5457" spans="1:7" x14ac:dyDescent="0.3">
      <c r="A5457" s="20" t="s">
        <v>872</v>
      </c>
      <c r="B5457" s="102">
        <v>44441</v>
      </c>
      <c r="C5457" s="103">
        <v>0.18</v>
      </c>
      <c r="D5457" s="133">
        <v>13000</v>
      </c>
      <c r="E5457" s="108" t="str">
        <f>_xlfn.XLOOKUP($A5457,'Task3 Baza'!$A$2:$A$1999,'Task3 Baza'!$C$2:$C$1999,"non",0)</f>
        <v>Kürdəmir</v>
      </c>
      <c r="F5457" s="109" t="str">
        <f t="shared" si="174"/>
        <v>Sumqayıt</v>
      </c>
      <c r="G5457" s="110">
        <f t="shared" si="175"/>
        <v>50</v>
      </c>
    </row>
    <row r="5458" spans="1:7" x14ac:dyDescent="0.3">
      <c r="A5458" s="20" t="s">
        <v>774</v>
      </c>
      <c r="B5458" s="102">
        <v>44277</v>
      </c>
      <c r="C5458" s="103">
        <v>0.17</v>
      </c>
      <c r="D5458" s="133">
        <v>1600</v>
      </c>
      <c r="E5458" s="108" t="str">
        <f>_xlfn.XLOOKUP($A5458,'Task3 Baza'!$A$2:$A$1999,'Task3 Baza'!$C$2:$C$1999,"non",0)</f>
        <v>Yardımlı</v>
      </c>
      <c r="F5458" s="109" t="str">
        <f t="shared" si="174"/>
        <v>Lənkəran</v>
      </c>
      <c r="G5458" s="110">
        <f t="shared" si="175"/>
        <v>42</v>
      </c>
    </row>
    <row r="5459" spans="1:7" x14ac:dyDescent="0.3">
      <c r="A5459" s="20" t="s">
        <v>669</v>
      </c>
      <c r="B5459" s="102">
        <v>44488</v>
      </c>
      <c r="C5459" s="103">
        <v>0.22</v>
      </c>
      <c r="D5459" s="133">
        <v>4200</v>
      </c>
      <c r="E5459" s="108" t="str">
        <f>_xlfn.XLOOKUP($A5459,'Task3 Baza'!$A$2:$A$1999,'Task3 Baza'!$C$2:$C$1999,"non",0)</f>
        <v>Kəngərli</v>
      </c>
      <c r="F5459" s="109" t="str">
        <f t="shared" si="174"/>
        <v>Sumqayıt</v>
      </c>
      <c r="G5459" s="110">
        <f t="shared" si="175"/>
        <v>50</v>
      </c>
    </row>
    <row r="5460" spans="1:7" x14ac:dyDescent="0.3">
      <c r="A5460" s="20" t="s">
        <v>321</v>
      </c>
      <c r="B5460" s="102">
        <v>44387</v>
      </c>
      <c r="C5460" s="103">
        <v>0.23</v>
      </c>
      <c r="D5460" s="133">
        <v>3800</v>
      </c>
      <c r="E5460" s="108" t="str">
        <f>_xlfn.XLOOKUP($A5460,'Task3 Baza'!$A$2:$A$1999,'Task3 Baza'!$C$2:$C$1999,"non",0)</f>
        <v>Sədərək</v>
      </c>
      <c r="F5460" s="109" t="str">
        <f t="shared" si="174"/>
        <v>Gəncə</v>
      </c>
      <c r="G5460" s="110">
        <f t="shared" si="175"/>
        <v>20</v>
      </c>
    </row>
    <row r="5461" spans="1:7" x14ac:dyDescent="0.3">
      <c r="A5461" s="20" t="s">
        <v>908</v>
      </c>
      <c r="B5461" s="102">
        <v>44763</v>
      </c>
      <c r="C5461" s="103">
        <v>0.19</v>
      </c>
      <c r="D5461" s="133">
        <v>2400</v>
      </c>
      <c r="E5461" s="108" t="str">
        <f>_xlfn.XLOOKUP($A5461,'Task3 Baza'!$A$2:$A$1999,'Task3 Baza'!$C$2:$C$1999,"non",0)</f>
        <v>Laçın</v>
      </c>
      <c r="F5461" s="109" t="str">
        <f t="shared" si="174"/>
        <v>Gəncə</v>
      </c>
      <c r="G5461" s="110">
        <f t="shared" si="175"/>
        <v>20</v>
      </c>
    </row>
    <row r="5462" spans="1:7" x14ac:dyDescent="0.3">
      <c r="A5462" s="20" t="s">
        <v>1420</v>
      </c>
      <c r="B5462" s="102">
        <v>44408</v>
      </c>
      <c r="C5462" s="103">
        <v>0.16</v>
      </c>
      <c r="D5462" s="133">
        <v>7000</v>
      </c>
      <c r="E5462" s="108" t="str">
        <f>_xlfn.XLOOKUP($A5462,'Task3 Baza'!$A$2:$A$1999,'Task3 Baza'!$C$2:$C$1999,"non",0)</f>
        <v>Sumqayıt</v>
      </c>
      <c r="F5462" s="109" t="str">
        <f t="shared" si="174"/>
        <v>Gəncə</v>
      </c>
      <c r="G5462" s="110">
        <f t="shared" si="175"/>
        <v>20</v>
      </c>
    </row>
    <row r="5463" spans="1:7" x14ac:dyDescent="0.3">
      <c r="A5463" s="20" t="s">
        <v>1518</v>
      </c>
      <c r="B5463" s="102">
        <v>44298</v>
      </c>
      <c r="C5463" s="103">
        <v>0.18</v>
      </c>
      <c r="D5463" s="133">
        <v>8900</v>
      </c>
      <c r="E5463" s="108" t="str">
        <f>_xlfn.XLOOKUP($A5463,'Task3 Baza'!$A$2:$A$1999,'Task3 Baza'!$C$2:$C$1999,"non",0)</f>
        <v>Qəbələ</v>
      </c>
      <c r="F5463" s="109" t="str">
        <f t="shared" si="174"/>
        <v>Sumqayıt</v>
      </c>
      <c r="G5463" s="110">
        <f t="shared" si="175"/>
        <v>50</v>
      </c>
    </row>
    <row r="5464" spans="1:7" x14ac:dyDescent="0.3">
      <c r="A5464" s="20" t="s">
        <v>1704</v>
      </c>
      <c r="B5464" s="102">
        <v>43869</v>
      </c>
      <c r="C5464" s="103">
        <v>0.15</v>
      </c>
      <c r="D5464" s="133">
        <v>6000</v>
      </c>
      <c r="E5464" s="108" t="str">
        <f>_xlfn.XLOOKUP($A5464,'Task3 Baza'!$A$2:$A$1999,'Task3 Baza'!$C$2:$C$1999,"non",0)</f>
        <v>Tovuz</v>
      </c>
      <c r="F5464" s="109" t="str">
        <f t="shared" si="174"/>
        <v>Lənkəran</v>
      </c>
      <c r="G5464" s="110">
        <f t="shared" si="175"/>
        <v>42</v>
      </c>
    </row>
    <row r="5465" spans="1:7" x14ac:dyDescent="0.3">
      <c r="A5465" s="20" t="s">
        <v>2004</v>
      </c>
      <c r="B5465" s="102">
        <v>43574</v>
      </c>
      <c r="C5465" s="103">
        <v>0.23</v>
      </c>
      <c r="D5465" s="133">
        <v>8600</v>
      </c>
      <c r="E5465" s="108" t="str">
        <f>_xlfn.XLOOKUP($A5465,'Task3 Baza'!$A$2:$A$1999,'Task3 Baza'!$C$2:$C$1999,"non",0)</f>
        <v>Cəbrayıl</v>
      </c>
      <c r="F5465" s="109" t="str">
        <f t="shared" si="174"/>
        <v>Bakı</v>
      </c>
      <c r="G5465" s="110">
        <f t="shared" si="175"/>
        <v>10</v>
      </c>
    </row>
    <row r="5466" spans="1:7" x14ac:dyDescent="0.3">
      <c r="A5466" s="20" t="s">
        <v>449</v>
      </c>
      <c r="B5466" s="102">
        <v>44259</v>
      </c>
      <c r="C5466" s="103">
        <v>0.21</v>
      </c>
      <c r="D5466" s="133">
        <v>12200</v>
      </c>
      <c r="E5466" s="108" t="str">
        <f>_xlfn.XLOOKUP($A5466,'Task3 Baza'!$A$2:$A$1999,'Task3 Baza'!$C$2:$C$1999,"non",0)</f>
        <v>Cəlilabad</v>
      </c>
      <c r="F5466" s="109" t="str">
        <f t="shared" si="174"/>
        <v>Bakı</v>
      </c>
      <c r="G5466" s="110">
        <f t="shared" si="175"/>
        <v>10</v>
      </c>
    </row>
    <row r="5467" spans="1:7" x14ac:dyDescent="0.3">
      <c r="A5467" s="20" t="s">
        <v>150</v>
      </c>
      <c r="B5467" s="102">
        <v>44208</v>
      </c>
      <c r="C5467" s="103">
        <v>0.23</v>
      </c>
      <c r="D5467" s="133">
        <v>3300</v>
      </c>
      <c r="E5467" s="108" t="str">
        <f>_xlfn.XLOOKUP($A5467,'Task3 Baza'!$A$2:$A$1999,'Task3 Baza'!$C$2:$C$1999,"non",0)</f>
        <v>Şirvan</v>
      </c>
      <c r="F5467" s="109" t="str">
        <f t="shared" si="174"/>
        <v>Lənkəran</v>
      </c>
      <c r="G5467" s="110">
        <f t="shared" si="175"/>
        <v>42</v>
      </c>
    </row>
    <row r="5468" spans="1:7" x14ac:dyDescent="0.3">
      <c r="A5468" s="20" t="s">
        <v>2005</v>
      </c>
      <c r="B5468" s="102">
        <v>44007</v>
      </c>
      <c r="C5468" s="103">
        <v>0.21</v>
      </c>
      <c r="D5468" s="133">
        <v>5800</v>
      </c>
      <c r="E5468" s="108" t="str">
        <f>_xlfn.XLOOKUP($A5468,'Task3 Baza'!$A$2:$A$1999,'Task3 Baza'!$C$2:$C$1999,"non",0)</f>
        <v>Culfa</v>
      </c>
      <c r="F5468" s="109" t="str">
        <f t="shared" si="174"/>
        <v>Bakı</v>
      </c>
      <c r="G5468" s="110">
        <f t="shared" si="175"/>
        <v>10</v>
      </c>
    </row>
    <row r="5469" spans="1:7" x14ac:dyDescent="0.3">
      <c r="A5469" s="20" t="s">
        <v>2006</v>
      </c>
      <c r="B5469" s="102">
        <v>43801</v>
      </c>
      <c r="C5469" s="103">
        <v>0.15</v>
      </c>
      <c r="D5469" s="133">
        <v>5700</v>
      </c>
      <c r="E5469" s="108" t="str">
        <f>_xlfn.XLOOKUP($A5469,'Task3 Baza'!$A$2:$A$1999,'Task3 Baza'!$C$2:$C$1999,"non",0)</f>
        <v>Şahbuz</v>
      </c>
      <c r="F5469" s="109" t="str">
        <f t="shared" si="174"/>
        <v>Gəncə</v>
      </c>
      <c r="G5469" s="110">
        <f t="shared" si="175"/>
        <v>20</v>
      </c>
    </row>
    <row r="5470" spans="1:7" x14ac:dyDescent="0.3">
      <c r="A5470" s="20" t="s">
        <v>2007</v>
      </c>
      <c r="B5470" s="102">
        <v>44256</v>
      </c>
      <c r="C5470" s="103">
        <v>0.16</v>
      </c>
      <c r="D5470" s="133">
        <v>11100</v>
      </c>
      <c r="E5470" s="108" t="str">
        <f>_xlfn.XLOOKUP($A5470,'Task3 Baza'!$A$2:$A$1999,'Task3 Baza'!$C$2:$C$1999,"non",0)</f>
        <v>Füzuli</v>
      </c>
      <c r="F5470" s="109" t="str">
        <f t="shared" si="174"/>
        <v>Sumqayıt</v>
      </c>
      <c r="G5470" s="110">
        <f t="shared" si="175"/>
        <v>50</v>
      </c>
    </row>
    <row r="5471" spans="1:7" x14ac:dyDescent="0.3">
      <c r="A5471" s="20" t="s">
        <v>432</v>
      </c>
      <c r="B5471" s="102">
        <v>44188</v>
      </c>
      <c r="C5471" s="103">
        <v>0.23</v>
      </c>
      <c r="D5471" s="133">
        <v>10300</v>
      </c>
      <c r="E5471" s="108" t="str">
        <f>_xlfn.XLOOKUP($A5471,'Task3 Baza'!$A$2:$A$1999,'Task3 Baza'!$C$2:$C$1999,"non",0)</f>
        <v>Hacıqabul</v>
      </c>
      <c r="F5471" s="109" t="str">
        <f t="shared" si="174"/>
        <v>Sumqayıt</v>
      </c>
      <c r="G5471" s="110">
        <f t="shared" si="175"/>
        <v>50</v>
      </c>
    </row>
    <row r="5472" spans="1:7" x14ac:dyDescent="0.3">
      <c r="A5472" s="20" t="s">
        <v>809</v>
      </c>
      <c r="B5472" s="102">
        <v>44048</v>
      </c>
      <c r="C5472" s="103">
        <v>0.24</v>
      </c>
      <c r="D5472" s="133">
        <v>12600</v>
      </c>
      <c r="E5472" s="108" t="str">
        <f>_xlfn.XLOOKUP($A5472,'Task3 Baza'!$A$2:$A$1999,'Task3 Baza'!$C$2:$C$1999,"non",0)</f>
        <v>Naftalan</v>
      </c>
      <c r="F5472" s="109" t="str">
        <f t="shared" si="174"/>
        <v>Gəncə</v>
      </c>
      <c r="G5472" s="110">
        <f t="shared" si="175"/>
        <v>20</v>
      </c>
    </row>
    <row r="5473" spans="1:7" x14ac:dyDescent="0.3">
      <c r="A5473" s="20" t="s">
        <v>863</v>
      </c>
      <c r="B5473" s="102">
        <v>44318</v>
      </c>
      <c r="C5473" s="103">
        <v>0.2</v>
      </c>
      <c r="D5473" s="133">
        <v>2900</v>
      </c>
      <c r="E5473" s="108" t="str">
        <f>_xlfn.XLOOKUP($A5473,'Task3 Baza'!$A$2:$A$1999,'Task3 Baza'!$C$2:$C$1999,"non",0)</f>
        <v>Salyan</v>
      </c>
      <c r="F5473" s="109" t="str">
        <f t="shared" si="174"/>
        <v>Gəncə</v>
      </c>
      <c r="G5473" s="110">
        <f t="shared" si="175"/>
        <v>20</v>
      </c>
    </row>
    <row r="5474" spans="1:7" x14ac:dyDescent="0.3">
      <c r="A5474" s="20" t="s">
        <v>504</v>
      </c>
      <c r="B5474" s="102">
        <v>44164</v>
      </c>
      <c r="C5474" s="103">
        <v>0.17</v>
      </c>
      <c r="D5474" s="133">
        <v>8500</v>
      </c>
      <c r="E5474" s="108" t="str">
        <f>_xlfn.XLOOKUP($A5474,'Task3 Baza'!$A$2:$A$1999,'Task3 Baza'!$C$2:$C$1999,"non",0)</f>
        <v>Xocavənd</v>
      </c>
      <c r="F5474" s="109" t="str">
        <f t="shared" si="174"/>
        <v>Sumqayıt</v>
      </c>
      <c r="G5474" s="110">
        <f t="shared" si="175"/>
        <v>50</v>
      </c>
    </row>
    <row r="5475" spans="1:7" x14ac:dyDescent="0.3">
      <c r="A5475" s="20" t="s">
        <v>1631</v>
      </c>
      <c r="B5475" s="102">
        <v>43685</v>
      </c>
      <c r="C5475" s="103">
        <v>0.15</v>
      </c>
      <c r="D5475" s="133">
        <v>1400</v>
      </c>
      <c r="E5475" s="108" t="str">
        <f>_xlfn.XLOOKUP($A5475,'Task3 Baza'!$A$2:$A$1999,'Task3 Baza'!$C$2:$C$1999,"non",0)</f>
        <v>Göyçay</v>
      </c>
      <c r="F5475" s="109" t="str">
        <f t="shared" si="174"/>
        <v>Sumqayıt</v>
      </c>
      <c r="G5475" s="110">
        <f t="shared" si="175"/>
        <v>50</v>
      </c>
    </row>
    <row r="5476" spans="1:7" x14ac:dyDescent="0.3">
      <c r="A5476" s="20" t="s">
        <v>2008</v>
      </c>
      <c r="B5476" s="102">
        <v>43753</v>
      </c>
      <c r="C5476" s="103">
        <v>0.24</v>
      </c>
      <c r="D5476" s="133">
        <v>9100</v>
      </c>
      <c r="E5476" s="108" t="str">
        <f>_xlfn.XLOOKUP($A5476,'Task3 Baza'!$A$2:$A$1999,'Task3 Baza'!$C$2:$C$1999,"non",0)</f>
        <v>Şuşa</v>
      </c>
      <c r="F5476" s="109" t="str">
        <f t="shared" si="174"/>
        <v>Lənkəran</v>
      </c>
      <c r="G5476" s="110">
        <f t="shared" si="175"/>
        <v>42</v>
      </c>
    </row>
    <row r="5477" spans="1:7" x14ac:dyDescent="0.3">
      <c r="A5477" s="20" t="s">
        <v>449</v>
      </c>
      <c r="B5477" s="102">
        <v>44012</v>
      </c>
      <c r="C5477" s="103">
        <v>0.24</v>
      </c>
      <c r="D5477" s="133">
        <v>8400</v>
      </c>
      <c r="E5477" s="108" t="str">
        <f>_xlfn.XLOOKUP($A5477,'Task3 Baza'!$A$2:$A$1999,'Task3 Baza'!$C$2:$C$1999,"non",0)</f>
        <v>Cəlilabad</v>
      </c>
      <c r="F5477" s="109" t="str">
        <f t="shared" si="174"/>
        <v>Bakı</v>
      </c>
      <c r="G5477" s="110">
        <f t="shared" si="175"/>
        <v>10</v>
      </c>
    </row>
    <row r="5478" spans="1:7" x14ac:dyDescent="0.3">
      <c r="A5478" s="20" t="s">
        <v>1396</v>
      </c>
      <c r="B5478" s="102">
        <v>44187</v>
      </c>
      <c r="C5478" s="103">
        <v>0.21</v>
      </c>
      <c r="D5478" s="133">
        <v>9400</v>
      </c>
      <c r="E5478" s="108" t="str">
        <f>_xlfn.XLOOKUP($A5478,'Task3 Baza'!$A$2:$A$1999,'Task3 Baza'!$C$2:$C$1999,"non",0)</f>
        <v>Xaçmaz</v>
      </c>
      <c r="F5478" s="109" t="str">
        <f t="shared" si="174"/>
        <v>Sumqayıt</v>
      </c>
      <c r="G5478" s="110">
        <f t="shared" si="175"/>
        <v>50</v>
      </c>
    </row>
    <row r="5479" spans="1:7" x14ac:dyDescent="0.3">
      <c r="A5479" s="20" t="s">
        <v>2009</v>
      </c>
      <c r="B5479" s="102">
        <v>44057</v>
      </c>
      <c r="C5479" s="103">
        <v>0.24</v>
      </c>
      <c r="D5479" s="133">
        <v>7400</v>
      </c>
      <c r="E5479" s="108" t="str">
        <f>_xlfn.XLOOKUP($A5479,'Task3 Baza'!$A$2:$A$1999,'Task3 Baza'!$C$2:$C$1999,"non",0)</f>
        <v>İsmayıllı</v>
      </c>
      <c r="F5479" s="109" t="str">
        <f t="shared" si="174"/>
        <v>Sumqayıt</v>
      </c>
      <c r="G5479" s="110">
        <f t="shared" si="175"/>
        <v>50</v>
      </c>
    </row>
    <row r="5480" spans="1:7" x14ac:dyDescent="0.3">
      <c r="A5480" s="20" t="s">
        <v>693</v>
      </c>
      <c r="B5480" s="102">
        <v>44142</v>
      </c>
      <c r="C5480" s="103">
        <v>0.15</v>
      </c>
      <c r="D5480" s="133">
        <v>3900</v>
      </c>
      <c r="E5480" s="108" t="str">
        <f>_xlfn.XLOOKUP($A5480,'Task3 Baza'!$A$2:$A$1999,'Task3 Baza'!$C$2:$C$1999,"non",0)</f>
        <v>Hacıqabul</v>
      </c>
      <c r="F5480" s="109" t="str">
        <f t="shared" si="174"/>
        <v>Sumqayıt</v>
      </c>
      <c r="G5480" s="110">
        <f t="shared" si="175"/>
        <v>50</v>
      </c>
    </row>
    <row r="5481" spans="1:7" x14ac:dyDescent="0.3">
      <c r="A5481" s="20" t="s">
        <v>185</v>
      </c>
      <c r="B5481" s="102">
        <v>44207</v>
      </c>
      <c r="C5481" s="103">
        <v>0.16</v>
      </c>
      <c r="D5481" s="133">
        <v>10600</v>
      </c>
      <c r="E5481" s="108" t="str">
        <f>_xlfn.XLOOKUP($A5481,'Task3 Baza'!$A$2:$A$1999,'Task3 Baza'!$C$2:$C$1999,"non",0)</f>
        <v>Siyəzən</v>
      </c>
      <c r="F5481" s="109" t="str">
        <f t="shared" si="174"/>
        <v>Gəncə</v>
      </c>
      <c r="G5481" s="110">
        <f t="shared" si="175"/>
        <v>20</v>
      </c>
    </row>
    <row r="5482" spans="1:7" x14ac:dyDescent="0.3">
      <c r="A5482" s="20" t="s">
        <v>1800</v>
      </c>
      <c r="B5482" s="102">
        <v>44290</v>
      </c>
      <c r="C5482" s="103">
        <v>0.16</v>
      </c>
      <c r="D5482" s="133">
        <v>12300</v>
      </c>
      <c r="E5482" s="108" t="str">
        <f>_xlfn.XLOOKUP($A5482,'Task3 Baza'!$A$2:$A$1999,'Task3 Baza'!$C$2:$C$1999,"non",0)</f>
        <v>Biləsuvar</v>
      </c>
      <c r="F5482" s="109" t="str">
        <f t="shared" si="174"/>
        <v>Bakı</v>
      </c>
      <c r="G5482" s="110">
        <f t="shared" si="175"/>
        <v>10</v>
      </c>
    </row>
    <row r="5483" spans="1:7" x14ac:dyDescent="0.3">
      <c r="A5483" s="20" t="s">
        <v>707</v>
      </c>
      <c r="B5483" s="102">
        <v>44283</v>
      </c>
      <c r="C5483" s="103">
        <v>0.14000000000000001</v>
      </c>
      <c r="D5483" s="133">
        <v>9700</v>
      </c>
      <c r="E5483" s="108" t="str">
        <f>_xlfn.XLOOKUP($A5483,'Task3 Baza'!$A$2:$A$1999,'Task3 Baza'!$C$2:$C$1999,"non",0)</f>
        <v>Sumqayıt</v>
      </c>
      <c r="F5483" s="109" t="str">
        <f t="shared" si="174"/>
        <v>Gəncə</v>
      </c>
      <c r="G5483" s="110">
        <f t="shared" si="175"/>
        <v>20</v>
      </c>
    </row>
    <row r="5484" spans="1:7" x14ac:dyDescent="0.3">
      <c r="A5484" s="20" t="s">
        <v>1599</v>
      </c>
      <c r="B5484" s="102">
        <v>43775</v>
      </c>
      <c r="C5484" s="103">
        <v>0.21</v>
      </c>
      <c r="D5484" s="133">
        <v>3900</v>
      </c>
      <c r="E5484" s="108" t="str">
        <f>_xlfn.XLOOKUP($A5484,'Task3 Baza'!$A$2:$A$1999,'Task3 Baza'!$C$2:$C$1999,"non",0)</f>
        <v>Ordubad</v>
      </c>
      <c r="F5484" s="109" t="str">
        <f t="shared" si="174"/>
        <v>Gəncə</v>
      </c>
      <c r="G5484" s="110">
        <f t="shared" si="175"/>
        <v>20</v>
      </c>
    </row>
    <row r="5485" spans="1:7" x14ac:dyDescent="0.3">
      <c r="A5485" s="20" t="s">
        <v>612</v>
      </c>
      <c r="B5485" s="102">
        <v>43714</v>
      </c>
      <c r="C5485" s="103">
        <v>0.17</v>
      </c>
      <c r="D5485" s="133">
        <v>2800</v>
      </c>
      <c r="E5485" s="108" t="str">
        <f>_xlfn.XLOOKUP($A5485,'Task3 Baza'!$A$2:$A$1999,'Task3 Baza'!$C$2:$C$1999,"non",0)</f>
        <v>Gədəbəy</v>
      </c>
      <c r="F5485" s="109" t="str">
        <f t="shared" si="174"/>
        <v>Sumqayıt</v>
      </c>
      <c r="G5485" s="110">
        <f t="shared" si="175"/>
        <v>50</v>
      </c>
    </row>
    <row r="5486" spans="1:7" x14ac:dyDescent="0.3">
      <c r="A5486" s="20" t="s">
        <v>476</v>
      </c>
      <c r="B5486" s="102">
        <v>43736</v>
      </c>
      <c r="C5486" s="103">
        <v>0.2</v>
      </c>
      <c r="D5486" s="133">
        <v>8100</v>
      </c>
      <c r="E5486" s="108" t="str">
        <f>_xlfn.XLOOKUP($A5486,'Task3 Baza'!$A$2:$A$1999,'Task3 Baza'!$C$2:$C$1999,"non",0)</f>
        <v>Qusar</v>
      </c>
      <c r="F5486" s="109" t="str">
        <f t="shared" si="174"/>
        <v>Gəncə</v>
      </c>
      <c r="G5486" s="110">
        <f t="shared" si="175"/>
        <v>20</v>
      </c>
    </row>
    <row r="5487" spans="1:7" x14ac:dyDescent="0.3">
      <c r="A5487" s="20" t="s">
        <v>655</v>
      </c>
      <c r="B5487" s="102">
        <v>43976</v>
      </c>
      <c r="C5487" s="103">
        <v>0.15</v>
      </c>
      <c r="D5487" s="133">
        <v>7200</v>
      </c>
      <c r="E5487" s="108" t="str">
        <f>_xlfn.XLOOKUP($A5487,'Task3 Baza'!$A$2:$A$1999,'Task3 Baza'!$C$2:$C$1999,"non",0)</f>
        <v>Astara</v>
      </c>
      <c r="F5487" s="109" t="str">
        <f t="shared" si="174"/>
        <v>Bakı</v>
      </c>
      <c r="G5487" s="110">
        <f t="shared" si="175"/>
        <v>10</v>
      </c>
    </row>
    <row r="5488" spans="1:7" x14ac:dyDescent="0.3">
      <c r="A5488" s="20" t="s">
        <v>1007</v>
      </c>
      <c r="B5488" s="102">
        <v>43706</v>
      </c>
      <c r="C5488" s="103">
        <v>0.21</v>
      </c>
      <c r="D5488" s="133">
        <v>11400</v>
      </c>
      <c r="E5488" s="108" t="str">
        <f>_xlfn.XLOOKUP($A5488,'Task3 Baza'!$A$2:$A$1999,'Task3 Baza'!$C$2:$C$1999,"non",0)</f>
        <v>Babək</v>
      </c>
      <c r="F5488" s="109" t="str">
        <f t="shared" si="174"/>
        <v>Bakı</v>
      </c>
      <c r="G5488" s="110">
        <f t="shared" si="175"/>
        <v>10</v>
      </c>
    </row>
    <row r="5489" spans="1:7" x14ac:dyDescent="0.3">
      <c r="A5489" s="20" t="s">
        <v>895</v>
      </c>
      <c r="B5489" s="102">
        <v>44288</v>
      </c>
      <c r="C5489" s="103">
        <v>0.14000000000000001</v>
      </c>
      <c r="D5489" s="133">
        <v>3500</v>
      </c>
      <c r="E5489" s="108" t="str">
        <f>_xlfn.XLOOKUP($A5489,'Task3 Baza'!$A$2:$A$1999,'Task3 Baza'!$C$2:$C$1999,"non",0)</f>
        <v>Şuşa</v>
      </c>
      <c r="F5489" s="109" t="str">
        <f t="shared" si="174"/>
        <v>Lənkəran</v>
      </c>
      <c r="G5489" s="110">
        <f t="shared" si="175"/>
        <v>42</v>
      </c>
    </row>
    <row r="5490" spans="1:7" x14ac:dyDescent="0.3">
      <c r="A5490" s="20" t="s">
        <v>1394</v>
      </c>
      <c r="B5490" s="102">
        <v>43904</v>
      </c>
      <c r="C5490" s="103">
        <v>0.2</v>
      </c>
      <c r="D5490" s="133">
        <v>3300</v>
      </c>
      <c r="E5490" s="108" t="str">
        <f>_xlfn.XLOOKUP($A5490,'Task3 Baza'!$A$2:$A$1999,'Task3 Baza'!$C$2:$C$1999,"non",0)</f>
        <v>Kəlbəcər</v>
      </c>
      <c r="F5490" s="109" t="str">
        <f t="shared" si="174"/>
        <v>Sumqayıt</v>
      </c>
      <c r="G5490" s="110">
        <f t="shared" si="175"/>
        <v>50</v>
      </c>
    </row>
    <row r="5491" spans="1:7" x14ac:dyDescent="0.3">
      <c r="A5491" s="20" t="s">
        <v>1417</v>
      </c>
      <c r="B5491" s="102">
        <v>44528</v>
      </c>
      <c r="C5491" s="103">
        <v>0.14000000000000001</v>
      </c>
      <c r="D5491" s="133">
        <v>1500</v>
      </c>
      <c r="E5491" s="108" t="str">
        <f>_xlfn.XLOOKUP($A5491,'Task3 Baza'!$A$2:$A$1999,'Task3 Baza'!$C$2:$C$1999,"non",0)</f>
        <v>Qusar</v>
      </c>
      <c r="F5491" s="109" t="str">
        <f t="shared" si="174"/>
        <v>Gəncə</v>
      </c>
      <c r="G5491" s="110">
        <f t="shared" si="175"/>
        <v>20</v>
      </c>
    </row>
    <row r="5492" spans="1:7" x14ac:dyDescent="0.3">
      <c r="A5492" s="20" t="s">
        <v>1850</v>
      </c>
      <c r="B5492" s="102">
        <v>44526</v>
      </c>
      <c r="C5492" s="103">
        <v>0.23</v>
      </c>
      <c r="D5492" s="133">
        <v>6900</v>
      </c>
      <c r="E5492" s="108" t="str">
        <f>_xlfn.XLOOKUP($A5492,'Task3 Baza'!$A$2:$A$1999,'Task3 Baza'!$C$2:$C$1999,"non",0)</f>
        <v>Oğuz</v>
      </c>
      <c r="F5492" s="109" t="str">
        <f t="shared" si="174"/>
        <v>Gəncə</v>
      </c>
      <c r="G5492" s="110">
        <f t="shared" si="175"/>
        <v>20</v>
      </c>
    </row>
    <row r="5493" spans="1:7" x14ac:dyDescent="0.3">
      <c r="A5493" s="20" t="s">
        <v>1245</v>
      </c>
      <c r="B5493" s="102">
        <v>44216</v>
      </c>
      <c r="C5493" s="103">
        <v>0.19</v>
      </c>
      <c r="D5493" s="133">
        <v>2800</v>
      </c>
      <c r="E5493" s="108" t="str">
        <f>_xlfn.XLOOKUP($A5493,'Task3 Baza'!$A$2:$A$1999,'Task3 Baza'!$C$2:$C$1999,"non",0)</f>
        <v>Zərdab</v>
      </c>
      <c r="F5493" s="109" t="str">
        <f t="shared" si="174"/>
        <v>Lənkəran</v>
      </c>
      <c r="G5493" s="110">
        <f t="shared" si="175"/>
        <v>42</v>
      </c>
    </row>
    <row r="5494" spans="1:7" x14ac:dyDescent="0.3">
      <c r="A5494" s="20" t="s">
        <v>1135</v>
      </c>
      <c r="B5494" s="102">
        <v>44187</v>
      </c>
      <c r="C5494" s="103">
        <v>0.16</v>
      </c>
      <c r="D5494" s="133">
        <v>13000</v>
      </c>
      <c r="E5494" s="108" t="str">
        <f>_xlfn.XLOOKUP($A5494,'Task3 Baza'!$A$2:$A$1999,'Task3 Baza'!$C$2:$C$1999,"non",0)</f>
        <v>Balakən</v>
      </c>
      <c r="F5494" s="109" t="str">
        <f t="shared" si="174"/>
        <v>Bakı</v>
      </c>
      <c r="G5494" s="110">
        <f t="shared" si="175"/>
        <v>10</v>
      </c>
    </row>
    <row r="5495" spans="1:7" x14ac:dyDescent="0.3">
      <c r="A5495" s="20" t="s">
        <v>1916</v>
      </c>
      <c r="B5495" s="102">
        <v>44167</v>
      </c>
      <c r="C5495" s="103">
        <v>0.23</v>
      </c>
      <c r="D5495" s="133">
        <v>1700</v>
      </c>
      <c r="E5495" s="108" t="str">
        <f>_xlfn.XLOOKUP($A5495,'Task3 Baza'!$A$2:$A$1999,'Task3 Baza'!$C$2:$C$1999,"non",0)</f>
        <v>Kəngərli</v>
      </c>
      <c r="F5495" s="109" t="str">
        <f t="shared" si="174"/>
        <v>Sumqayıt</v>
      </c>
      <c r="G5495" s="110">
        <f t="shared" si="175"/>
        <v>50</v>
      </c>
    </row>
    <row r="5496" spans="1:7" x14ac:dyDescent="0.3">
      <c r="A5496" s="20" t="s">
        <v>1767</v>
      </c>
      <c r="B5496" s="102">
        <v>44166</v>
      </c>
      <c r="C5496" s="103">
        <v>0.15</v>
      </c>
      <c r="D5496" s="133">
        <v>4100</v>
      </c>
      <c r="E5496" s="108" t="str">
        <f>_xlfn.XLOOKUP($A5496,'Task3 Baza'!$A$2:$A$1999,'Task3 Baza'!$C$2:$C$1999,"non",0)</f>
        <v>Abşeron</v>
      </c>
      <c r="F5496" s="109" t="str">
        <f t="shared" si="174"/>
        <v>Bakı</v>
      </c>
      <c r="G5496" s="110">
        <f t="shared" si="175"/>
        <v>10</v>
      </c>
    </row>
    <row r="5497" spans="1:7" x14ac:dyDescent="0.3">
      <c r="A5497" s="20" t="s">
        <v>1861</v>
      </c>
      <c r="B5497" s="102">
        <v>44284</v>
      </c>
      <c r="C5497" s="103">
        <v>0.14000000000000001</v>
      </c>
      <c r="D5497" s="133">
        <v>2000</v>
      </c>
      <c r="E5497" s="108" t="str">
        <f>_xlfn.XLOOKUP($A5497,'Task3 Baza'!$A$2:$A$1999,'Task3 Baza'!$C$2:$C$1999,"non",0)</f>
        <v>Kəngərli</v>
      </c>
      <c r="F5497" s="109" t="str">
        <f t="shared" si="174"/>
        <v>Sumqayıt</v>
      </c>
      <c r="G5497" s="110">
        <f t="shared" si="175"/>
        <v>50</v>
      </c>
    </row>
    <row r="5498" spans="1:7" x14ac:dyDescent="0.3">
      <c r="A5498" s="20" t="s">
        <v>1755</v>
      </c>
      <c r="B5498" s="102">
        <v>44132</v>
      </c>
      <c r="C5498" s="103">
        <v>0.19</v>
      </c>
      <c r="D5498" s="133">
        <v>12100</v>
      </c>
      <c r="E5498" s="108" t="str">
        <f>_xlfn.XLOOKUP($A5498,'Task3 Baza'!$A$2:$A$1999,'Task3 Baza'!$C$2:$C$1999,"non",0)</f>
        <v>Gəncə</v>
      </c>
      <c r="F5498" s="109" t="str">
        <f t="shared" si="174"/>
        <v>Sumqayıt</v>
      </c>
      <c r="G5498" s="110">
        <f t="shared" si="175"/>
        <v>50</v>
      </c>
    </row>
    <row r="5499" spans="1:7" x14ac:dyDescent="0.3">
      <c r="A5499" s="20" t="s">
        <v>1948</v>
      </c>
      <c r="B5499" s="102">
        <v>44289</v>
      </c>
      <c r="C5499" s="103">
        <v>0.24</v>
      </c>
      <c r="D5499" s="133">
        <v>9100</v>
      </c>
      <c r="E5499" s="108" t="str">
        <f>_xlfn.XLOOKUP($A5499,'Task3 Baza'!$A$2:$A$1999,'Task3 Baza'!$C$2:$C$1999,"non",0)</f>
        <v>Gəncə</v>
      </c>
      <c r="F5499" s="109" t="str">
        <f t="shared" si="174"/>
        <v>Sumqayıt</v>
      </c>
      <c r="G5499" s="110">
        <f t="shared" si="175"/>
        <v>50</v>
      </c>
    </row>
    <row r="5500" spans="1:7" x14ac:dyDescent="0.3">
      <c r="A5500" s="20" t="s">
        <v>500</v>
      </c>
      <c r="B5500" s="102">
        <v>43662</v>
      </c>
      <c r="C5500" s="103">
        <v>0.21</v>
      </c>
      <c r="D5500" s="133">
        <v>9500</v>
      </c>
      <c r="E5500" s="108" t="str">
        <f>_xlfn.XLOOKUP($A5500,'Task3 Baza'!$A$2:$A$1999,'Task3 Baza'!$C$2:$C$1999,"non",0)</f>
        <v>Şəmkir</v>
      </c>
      <c r="F5500" s="109" t="str">
        <f t="shared" si="174"/>
        <v>Lənkəran</v>
      </c>
      <c r="G5500" s="110">
        <f t="shared" si="175"/>
        <v>42</v>
      </c>
    </row>
    <row r="5501" spans="1:7" x14ac:dyDescent="0.3">
      <c r="A5501" s="20" t="s">
        <v>1434</v>
      </c>
      <c r="B5501" s="102">
        <v>43814</v>
      </c>
      <c r="C5501" s="103">
        <v>0.22</v>
      </c>
      <c r="D5501" s="133">
        <v>12200</v>
      </c>
      <c r="E5501" s="108" t="str">
        <f>_xlfn.XLOOKUP($A5501,'Task3 Baza'!$A$2:$A$1999,'Task3 Baza'!$C$2:$C$1999,"non",0)</f>
        <v>Qax</v>
      </c>
      <c r="F5501" s="109" t="str">
        <f t="shared" si="174"/>
        <v>Sumqayıt</v>
      </c>
      <c r="G5501" s="110">
        <f t="shared" si="175"/>
        <v>50</v>
      </c>
    </row>
    <row r="5502" spans="1:7" x14ac:dyDescent="0.3">
      <c r="A5502" s="20" t="s">
        <v>1573</v>
      </c>
      <c r="B5502" s="102">
        <v>44152</v>
      </c>
      <c r="C5502" s="103">
        <v>0.15</v>
      </c>
      <c r="D5502" s="133">
        <v>9900</v>
      </c>
      <c r="E5502" s="108" t="str">
        <f>_xlfn.XLOOKUP($A5502,'Task3 Baza'!$A$2:$A$1999,'Task3 Baza'!$C$2:$C$1999,"non",0)</f>
        <v>Oğuz</v>
      </c>
      <c r="F5502" s="109" t="str">
        <f t="shared" si="174"/>
        <v>Gəncə</v>
      </c>
      <c r="G5502" s="110">
        <f t="shared" si="175"/>
        <v>20</v>
      </c>
    </row>
    <row r="5503" spans="1:7" x14ac:dyDescent="0.3">
      <c r="A5503" s="20" t="s">
        <v>1009</v>
      </c>
      <c r="B5503" s="102">
        <v>44271</v>
      </c>
      <c r="C5503" s="103">
        <v>0.23</v>
      </c>
      <c r="D5503" s="133">
        <v>1400</v>
      </c>
      <c r="E5503" s="108" t="str">
        <f>_xlfn.XLOOKUP($A5503,'Task3 Baza'!$A$2:$A$1999,'Task3 Baza'!$C$2:$C$1999,"non",0)</f>
        <v>Biləsuvar</v>
      </c>
      <c r="F5503" s="109" t="str">
        <f t="shared" si="174"/>
        <v>Bakı</v>
      </c>
      <c r="G5503" s="110">
        <f t="shared" si="175"/>
        <v>10</v>
      </c>
    </row>
    <row r="5504" spans="1:7" x14ac:dyDescent="0.3">
      <c r="A5504" s="20" t="s">
        <v>1927</v>
      </c>
      <c r="B5504" s="102">
        <v>44460</v>
      </c>
      <c r="C5504" s="103">
        <v>0.2</v>
      </c>
      <c r="D5504" s="133">
        <v>7300</v>
      </c>
      <c r="E5504" s="108" t="str">
        <f>_xlfn.XLOOKUP($A5504,'Task3 Baza'!$A$2:$A$1999,'Task3 Baza'!$C$2:$C$1999,"non",0)</f>
        <v>Neftçala</v>
      </c>
      <c r="F5504" s="109" t="str">
        <f t="shared" si="174"/>
        <v>Gəncə</v>
      </c>
      <c r="G5504" s="110">
        <f t="shared" si="175"/>
        <v>20</v>
      </c>
    </row>
    <row r="5505" spans="1:7" x14ac:dyDescent="0.3">
      <c r="A5505" s="20" t="s">
        <v>831</v>
      </c>
      <c r="B5505" s="102">
        <v>44674</v>
      </c>
      <c r="C5505" s="103">
        <v>0.15</v>
      </c>
      <c r="D5505" s="133">
        <v>11200</v>
      </c>
      <c r="E5505" s="108" t="str">
        <f>_xlfn.XLOOKUP($A5505,'Task3 Baza'!$A$2:$A$1999,'Task3 Baza'!$C$2:$C$1999,"non",0)</f>
        <v>Qax</v>
      </c>
      <c r="F5505" s="109" t="str">
        <f t="shared" si="174"/>
        <v>Sumqayıt</v>
      </c>
      <c r="G5505" s="110">
        <f t="shared" si="175"/>
        <v>50</v>
      </c>
    </row>
    <row r="5506" spans="1:7" x14ac:dyDescent="0.3">
      <c r="A5506" s="20" t="s">
        <v>1688</v>
      </c>
      <c r="B5506" s="102">
        <v>43913</v>
      </c>
      <c r="C5506" s="103">
        <v>0.18</v>
      </c>
      <c r="D5506" s="133">
        <v>5200</v>
      </c>
      <c r="E5506" s="108" t="str">
        <f>_xlfn.XLOOKUP($A5506,'Task3 Baza'!$A$2:$A$1999,'Task3 Baza'!$C$2:$C$1999,"non",0)</f>
        <v>Ağstafa</v>
      </c>
      <c r="F5506" s="109" t="str">
        <f t="shared" ref="F5506:F5569" si="176">VLOOKUP($E5506,$I$3:$K$75,2,0)</f>
        <v>Bakı</v>
      </c>
      <c r="G5506" s="110">
        <f t="shared" ref="G5506:G5569" si="177">VLOOKUP(VLOOKUP($E5506,$I$3:$J$75,2,0),$L$3:$M$6,2,0)</f>
        <v>10</v>
      </c>
    </row>
    <row r="5507" spans="1:7" x14ac:dyDescent="0.3">
      <c r="A5507" s="20" t="s">
        <v>238</v>
      </c>
      <c r="B5507" s="102">
        <v>44029</v>
      </c>
      <c r="C5507" s="103">
        <v>0.2</v>
      </c>
      <c r="D5507" s="133">
        <v>7500</v>
      </c>
      <c r="E5507" s="108" t="str">
        <f>_xlfn.XLOOKUP($A5507,'Task3 Baza'!$A$2:$A$1999,'Task3 Baza'!$C$2:$C$1999,"non",0)</f>
        <v>Beyləqan</v>
      </c>
      <c r="F5507" s="109" t="str">
        <f t="shared" si="176"/>
        <v>Bakı</v>
      </c>
      <c r="G5507" s="110">
        <f t="shared" si="177"/>
        <v>10</v>
      </c>
    </row>
    <row r="5508" spans="1:7" x14ac:dyDescent="0.3">
      <c r="A5508" s="20" t="s">
        <v>335</v>
      </c>
      <c r="B5508" s="102">
        <v>43974</v>
      </c>
      <c r="C5508" s="103">
        <v>0.18</v>
      </c>
      <c r="D5508" s="133">
        <v>2700</v>
      </c>
      <c r="E5508" s="108" t="str">
        <f>_xlfn.XLOOKUP($A5508,'Task3 Baza'!$A$2:$A$1999,'Task3 Baza'!$C$2:$C$1999,"non",0)</f>
        <v>Balakən</v>
      </c>
      <c r="F5508" s="109" t="str">
        <f t="shared" si="176"/>
        <v>Bakı</v>
      </c>
      <c r="G5508" s="110">
        <f t="shared" si="177"/>
        <v>10</v>
      </c>
    </row>
    <row r="5509" spans="1:7" x14ac:dyDescent="0.3">
      <c r="A5509" s="20" t="s">
        <v>164</v>
      </c>
      <c r="B5509" s="102">
        <v>44761</v>
      </c>
      <c r="C5509" s="103">
        <v>0.21</v>
      </c>
      <c r="D5509" s="133">
        <v>4500</v>
      </c>
      <c r="E5509" s="108" t="str">
        <f>_xlfn.XLOOKUP($A5509,'Task3 Baza'!$A$2:$A$1999,'Task3 Baza'!$C$2:$C$1999,"non",0)</f>
        <v>Salyan</v>
      </c>
      <c r="F5509" s="109" t="str">
        <f t="shared" si="176"/>
        <v>Gəncə</v>
      </c>
      <c r="G5509" s="110">
        <f t="shared" si="177"/>
        <v>20</v>
      </c>
    </row>
    <row r="5510" spans="1:7" x14ac:dyDescent="0.3">
      <c r="A5510" s="20" t="s">
        <v>475</v>
      </c>
      <c r="B5510" s="102">
        <v>44013</v>
      </c>
      <c r="C5510" s="103">
        <v>0.2</v>
      </c>
      <c r="D5510" s="133">
        <v>3600</v>
      </c>
      <c r="E5510" s="108" t="str">
        <f>_xlfn.XLOOKUP($A5510,'Task3 Baza'!$A$2:$A$1999,'Task3 Baza'!$C$2:$C$1999,"non",0)</f>
        <v>Quba</v>
      </c>
      <c r="F5510" s="109" t="str">
        <f t="shared" si="176"/>
        <v>Gəncə</v>
      </c>
      <c r="G5510" s="110">
        <f t="shared" si="177"/>
        <v>20</v>
      </c>
    </row>
    <row r="5511" spans="1:7" x14ac:dyDescent="0.3">
      <c r="A5511" s="20" t="s">
        <v>771</v>
      </c>
      <c r="B5511" s="102">
        <v>44231</v>
      </c>
      <c r="C5511" s="103">
        <v>0.19</v>
      </c>
      <c r="D5511" s="133">
        <v>9600</v>
      </c>
      <c r="E5511" s="108" t="str">
        <f>_xlfn.XLOOKUP($A5511,'Task3 Baza'!$A$2:$A$1999,'Task3 Baza'!$C$2:$C$1999,"non",0)</f>
        <v>Samux</v>
      </c>
      <c r="F5511" s="109" t="str">
        <f t="shared" si="176"/>
        <v>Gəncə</v>
      </c>
      <c r="G5511" s="110">
        <f t="shared" si="177"/>
        <v>20</v>
      </c>
    </row>
    <row r="5512" spans="1:7" x14ac:dyDescent="0.3">
      <c r="A5512" s="20" t="s">
        <v>595</v>
      </c>
      <c r="B5512" s="102">
        <v>44251</v>
      </c>
      <c r="C5512" s="103">
        <v>0.17</v>
      </c>
      <c r="D5512" s="133">
        <v>6000</v>
      </c>
      <c r="E5512" s="108" t="str">
        <f>_xlfn.XLOOKUP($A5512,'Task3 Baza'!$A$2:$A$1999,'Task3 Baza'!$C$2:$C$1999,"non",0)</f>
        <v>Qobustan</v>
      </c>
      <c r="F5512" s="109" t="str">
        <f t="shared" si="176"/>
        <v>Gəncə</v>
      </c>
      <c r="G5512" s="110">
        <f t="shared" si="177"/>
        <v>20</v>
      </c>
    </row>
    <row r="5513" spans="1:7" x14ac:dyDescent="0.3">
      <c r="A5513" s="20" t="s">
        <v>190</v>
      </c>
      <c r="B5513" s="102">
        <v>43978</v>
      </c>
      <c r="C5513" s="103">
        <v>0.17</v>
      </c>
      <c r="D5513" s="133">
        <v>9300</v>
      </c>
      <c r="E5513" s="108" t="str">
        <f>_xlfn.XLOOKUP($A5513,'Task3 Baza'!$A$2:$A$1999,'Task3 Baza'!$C$2:$C$1999,"non",0)</f>
        <v>Lənkəran</v>
      </c>
      <c r="F5513" s="109" t="str">
        <f t="shared" si="176"/>
        <v>Gəncə</v>
      </c>
      <c r="G5513" s="110">
        <f t="shared" si="177"/>
        <v>20</v>
      </c>
    </row>
    <row r="5514" spans="1:7" x14ac:dyDescent="0.3">
      <c r="A5514" s="20" t="s">
        <v>2010</v>
      </c>
      <c r="B5514" s="102">
        <v>43751</v>
      </c>
      <c r="C5514" s="103">
        <v>0.19</v>
      </c>
      <c r="D5514" s="133">
        <v>4600</v>
      </c>
      <c r="E5514" s="108" t="str">
        <f>_xlfn.XLOOKUP($A5514,'Task3 Baza'!$A$2:$A$1999,'Task3 Baza'!$C$2:$C$1999,"non",0)</f>
        <v>Beyləqan</v>
      </c>
      <c r="F5514" s="109" t="str">
        <f t="shared" si="176"/>
        <v>Bakı</v>
      </c>
      <c r="G5514" s="110">
        <f t="shared" si="177"/>
        <v>10</v>
      </c>
    </row>
    <row r="5515" spans="1:7" x14ac:dyDescent="0.3">
      <c r="A5515" s="20" t="s">
        <v>991</v>
      </c>
      <c r="B5515" s="102">
        <v>43875</v>
      </c>
      <c r="C5515" s="103">
        <v>0.21</v>
      </c>
      <c r="D5515" s="133">
        <v>3400</v>
      </c>
      <c r="E5515" s="108" t="str">
        <f>_xlfn.XLOOKUP($A5515,'Task3 Baza'!$A$2:$A$1999,'Task3 Baza'!$C$2:$C$1999,"non",0)</f>
        <v>Sabirabad</v>
      </c>
      <c r="F5515" s="109" t="str">
        <f t="shared" si="176"/>
        <v>Gəncə</v>
      </c>
      <c r="G5515" s="110">
        <f t="shared" si="177"/>
        <v>20</v>
      </c>
    </row>
    <row r="5516" spans="1:7" x14ac:dyDescent="0.3">
      <c r="A5516" s="20" t="s">
        <v>1675</v>
      </c>
      <c r="B5516" s="102">
        <v>43909</v>
      </c>
      <c r="C5516" s="103">
        <v>0.23</v>
      </c>
      <c r="D5516" s="133">
        <v>7900</v>
      </c>
      <c r="E5516" s="108" t="str">
        <f>_xlfn.XLOOKUP($A5516,'Task3 Baza'!$A$2:$A$1999,'Task3 Baza'!$C$2:$C$1999,"non",0)</f>
        <v>Abşeron</v>
      </c>
      <c r="F5516" s="109" t="str">
        <f t="shared" si="176"/>
        <v>Bakı</v>
      </c>
      <c r="G5516" s="110">
        <f t="shared" si="177"/>
        <v>10</v>
      </c>
    </row>
    <row r="5517" spans="1:7" x14ac:dyDescent="0.3">
      <c r="A5517" s="20" t="s">
        <v>1816</v>
      </c>
      <c r="B5517" s="102">
        <v>43965</v>
      </c>
      <c r="C5517" s="103">
        <v>0.24</v>
      </c>
      <c r="D5517" s="133">
        <v>1100</v>
      </c>
      <c r="E5517" s="108" t="str">
        <f>_xlfn.XLOOKUP($A5517,'Task3 Baza'!$A$2:$A$1999,'Task3 Baza'!$C$2:$C$1999,"non",0)</f>
        <v>Ağsu</v>
      </c>
      <c r="F5517" s="109" t="str">
        <f t="shared" si="176"/>
        <v>Bakı</v>
      </c>
      <c r="G5517" s="110">
        <f t="shared" si="177"/>
        <v>10</v>
      </c>
    </row>
    <row r="5518" spans="1:7" x14ac:dyDescent="0.3">
      <c r="A5518" s="20" t="s">
        <v>1942</v>
      </c>
      <c r="B5518" s="102">
        <v>44308</v>
      </c>
      <c r="C5518" s="103">
        <v>0.14000000000000001</v>
      </c>
      <c r="D5518" s="133">
        <v>2100</v>
      </c>
      <c r="E5518" s="108" t="str">
        <f>_xlfn.XLOOKUP($A5518,'Task3 Baza'!$A$2:$A$1999,'Task3 Baza'!$C$2:$C$1999,"non",0)</f>
        <v>Kəngərli</v>
      </c>
      <c r="F5518" s="109" t="str">
        <f t="shared" si="176"/>
        <v>Sumqayıt</v>
      </c>
      <c r="G5518" s="110">
        <f t="shared" si="177"/>
        <v>50</v>
      </c>
    </row>
    <row r="5519" spans="1:7" x14ac:dyDescent="0.3">
      <c r="A5519" s="20" t="s">
        <v>1109</v>
      </c>
      <c r="B5519" s="102">
        <v>44260</v>
      </c>
      <c r="C5519" s="103">
        <v>0.19</v>
      </c>
      <c r="D5519" s="133">
        <v>9000</v>
      </c>
      <c r="E5519" s="108" t="str">
        <f>_xlfn.XLOOKUP($A5519,'Task3 Baza'!$A$2:$A$1999,'Task3 Baza'!$C$2:$C$1999,"non",0)</f>
        <v>Naftalan</v>
      </c>
      <c r="F5519" s="109" t="str">
        <f t="shared" si="176"/>
        <v>Gəncə</v>
      </c>
      <c r="G5519" s="110">
        <f t="shared" si="177"/>
        <v>20</v>
      </c>
    </row>
    <row r="5520" spans="1:7" x14ac:dyDescent="0.3">
      <c r="A5520" s="20" t="s">
        <v>311</v>
      </c>
      <c r="B5520" s="102">
        <v>43775</v>
      </c>
      <c r="C5520" s="103">
        <v>0.17</v>
      </c>
      <c r="D5520" s="133">
        <v>4200</v>
      </c>
      <c r="E5520" s="108" t="str">
        <f>_xlfn.XLOOKUP($A5520,'Task3 Baza'!$A$2:$A$1999,'Task3 Baza'!$C$2:$C$1999,"non",0)</f>
        <v>Zərdab</v>
      </c>
      <c r="F5520" s="109" t="str">
        <f t="shared" si="176"/>
        <v>Lənkəran</v>
      </c>
      <c r="G5520" s="110">
        <f t="shared" si="177"/>
        <v>42</v>
      </c>
    </row>
    <row r="5521" spans="1:7" x14ac:dyDescent="0.3">
      <c r="A5521" s="20" t="s">
        <v>2011</v>
      </c>
      <c r="B5521" s="102">
        <v>43725</v>
      </c>
      <c r="C5521" s="103">
        <v>0.2</v>
      </c>
      <c r="D5521" s="133">
        <v>5700</v>
      </c>
      <c r="E5521" s="108" t="str">
        <f>_xlfn.XLOOKUP($A5521,'Task3 Baza'!$A$2:$A$1999,'Task3 Baza'!$C$2:$C$1999,"non",0)</f>
        <v>Ağsu</v>
      </c>
      <c r="F5521" s="109" t="str">
        <f t="shared" si="176"/>
        <v>Bakı</v>
      </c>
      <c r="G5521" s="110">
        <f t="shared" si="177"/>
        <v>10</v>
      </c>
    </row>
    <row r="5522" spans="1:7" x14ac:dyDescent="0.3">
      <c r="A5522" s="20" t="s">
        <v>427</v>
      </c>
      <c r="B5522" s="102">
        <v>43854</v>
      </c>
      <c r="C5522" s="103">
        <v>0.21</v>
      </c>
      <c r="D5522" s="133">
        <v>1800</v>
      </c>
      <c r="E5522" s="108" t="str">
        <f>_xlfn.XLOOKUP($A5522,'Task3 Baza'!$A$2:$A$1999,'Task3 Baza'!$C$2:$C$1999,"non",0)</f>
        <v>Göyçay</v>
      </c>
      <c r="F5522" s="109" t="str">
        <f t="shared" si="176"/>
        <v>Sumqayıt</v>
      </c>
      <c r="G5522" s="110">
        <f t="shared" si="177"/>
        <v>50</v>
      </c>
    </row>
    <row r="5523" spans="1:7" x14ac:dyDescent="0.3">
      <c r="A5523" s="20" t="s">
        <v>1877</v>
      </c>
      <c r="B5523" s="102">
        <v>44498</v>
      </c>
      <c r="C5523" s="103">
        <v>0.18</v>
      </c>
      <c r="D5523" s="133">
        <v>11500</v>
      </c>
      <c r="E5523" s="108" t="str">
        <f>_xlfn.XLOOKUP($A5523,'Task3 Baza'!$A$2:$A$1999,'Task3 Baza'!$C$2:$C$1999,"non",0)</f>
        <v>Culfa</v>
      </c>
      <c r="F5523" s="109" t="str">
        <f t="shared" si="176"/>
        <v>Bakı</v>
      </c>
      <c r="G5523" s="110">
        <f t="shared" si="177"/>
        <v>10</v>
      </c>
    </row>
    <row r="5524" spans="1:7" x14ac:dyDescent="0.3">
      <c r="A5524" s="20" t="s">
        <v>2012</v>
      </c>
      <c r="B5524" s="102">
        <v>44481</v>
      </c>
      <c r="C5524" s="103">
        <v>0.2</v>
      </c>
      <c r="D5524" s="133">
        <v>12600</v>
      </c>
      <c r="E5524" s="108" t="str">
        <f>_xlfn.XLOOKUP($A5524,'Task3 Baza'!$A$2:$A$1999,'Task3 Baza'!$C$2:$C$1999,"non",0)</f>
        <v>Lənkəran</v>
      </c>
      <c r="F5524" s="109" t="str">
        <f t="shared" si="176"/>
        <v>Gəncə</v>
      </c>
      <c r="G5524" s="110">
        <f t="shared" si="177"/>
        <v>20</v>
      </c>
    </row>
    <row r="5525" spans="1:7" x14ac:dyDescent="0.3">
      <c r="A5525" s="20" t="s">
        <v>573</v>
      </c>
      <c r="B5525" s="102">
        <v>44428</v>
      </c>
      <c r="C5525" s="103">
        <v>0.21</v>
      </c>
      <c r="D5525" s="133">
        <v>6200</v>
      </c>
      <c r="E5525" s="108" t="str">
        <f>_xlfn.XLOOKUP($A5525,'Task3 Baza'!$A$2:$A$1999,'Task3 Baza'!$C$2:$C$1999,"non",0)</f>
        <v>Şamaxı</v>
      </c>
      <c r="F5525" s="109" t="str">
        <f t="shared" si="176"/>
        <v>Lənkəran</v>
      </c>
      <c r="G5525" s="110">
        <f t="shared" si="177"/>
        <v>42</v>
      </c>
    </row>
    <row r="5526" spans="1:7" x14ac:dyDescent="0.3">
      <c r="A5526" s="20" t="s">
        <v>1750</v>
      </c>
      <c r="B5526" s="102">
        <v>44663</v>
      </c>
      <c r="C5526" s="103">
        <v>0.2</v>
      </c>
      <c r="D5526" s="133">
        <v>10900</v>
      </c>
      <c r="E5526" s="108" t="str">
        <f>_xlfn.XLOOKUP($A5526,'Task3 Baza'!$A$2:$A$1999,'Task3 Baza'!$C$2:$C$1999,"non",0)</f>
        <v>Sumqayıt</v>
      </c>
      <c r="F5526" s="109" t="str">
        <f t="shared" si="176"/>
        <v>Gəncə</v>
      </c>
      <c r="G5526" s="110">
        <f t="shared" si="177"/>
        <v>20</v>
      </c>
    </row>
    <row r="5527" spans="1:7" x14ac:dyDescent="0.3">
      <c r="A5527" s="20" t="s">
        <v>393</v>
      </c>
      <c r="B5527" s="102">
        <v>44464</v>
      </c>
      <c r="C5527" s="103">
        <v>0.14000000000000001</v>
      </c>
      <c r="D5527" s="133">
        <v>12200</v>
      </c>
      <c r="E5527" s="108" t="str">
        <f>_xlfn.XLOOKUP($A5527,'Task3 Baza'!$A$2:$A$1999,'Task3 Baza'!$C$2:$C$1999,"non",0)</f>
        <v>Qubadlı</v>
      </c>
      <c r="F5527" s="109" t="str">
        <f t="shared" si="176"/>
        <v>Gəncə</v>
      </c>
      <c r="G5527" s="110">
        <f t="shared" si="177"/>
        <v>20</v>
      </c>
    </row>
    <row r="5528" spans="1:7" x14ac:dyDescent="0.3">
      <c r="A5528" s="20" t="s">
        <v>1161</v>
      </c>
      <c r="B5528" s="102">
        <v>43903</v>
      </c>
      <c r="C5528" s="103">
        <v>0.22</v>
      </c>
      <c r="D5528" s="133">
        <v>3000</v>
      </c>
      <c r="E5528" s="108" t="str">
        <f>_xlfn.XLOOKUP($A5528,'Task3 Baza'!$A$2:$A$1999,'Task3 Baza'!$C$2:$C$1999,"non",0)</f>
        <v>Gəncə</v>
      </c>
      <c r="F5528" s="109" t="str">
        <f t="shared" si="176"/>
        <v>Sumqayıt</v>
      </c>
      <c r="G5528" s="110">
        <f t="shared" si="177"/>
        <v>50</v>
      </c>
    </row>
    <row r="5529" spans="1:7" x14ac:dyDescent="0.3">
      <c r="A5529" s="20" t="s">
        <v>962</v>
      </c>
      <c r="B5529" s="102">
        <v>43908</v>
      </c>
      <c r="C5529" s="103">
        <v>0.17</v>
      </c>
      <c r="D5529" s="133">
        <v>8400</v>
      </c>
      <c r="E5529" s="108" t="str">
        <f>_xlfn.XLOOKUP($A5529,'Task3 Baza'!$A$2:$A$1999,'Task3 Baza'!$C$2:$C$1999,"non",0)</f>
        <v>Hacıqabul</v>
      </c>
      <c r="F5529" s="109" t="str">
        <f t="shared" si="176"/>
        <v>Sumqayıt</v>
      </c>
      <c r="G5529" s="110">
        <f t="shared" si="177"/>
        <v>50</v>
      </c>
    </row>
    <row r="5530" spans="1:7" x14ac:dyDescent="0.3">
      <c r="A5530" s="20" t="s">
        <v>156</v>
      </c>
      <c r="B5530" s="102">
        <v>44188</v>
      </c>
      <c r="C5530" s="103">
        <v>0.17</v>
      </c>
      <c r="D5530" s="133">
        <v>2700</v>
      </c>
      <c r="E5530" s="108" t="str">
        <f>_xlfn.XLOOKUP($A5530,'Task3 Baza'!$A$2:$A$1999,'Task3 Baza'!$C$2:$C$1999,"non",0)</f>
        <v>Salyan</v>
      </c>
      <c r="F5530" s="109" t="str">
        <f t="shared" si="176"/>
        <v>Gəncə</v>
      </c>
      <c r="G5530" s="110">
        <f t="shared" si="177"/>
        <v>20</v>
      </c>
    </row>
    <row r="5531" spans="1:7" x14ac:dyDescent="0.3">
      <c r="A5531" s="20" t="s">
        <v>1482</v>
      </c>
      <c r="B5531" s="102">
        <v>43841</v>
      </c>
      <c r="C5531" s="103">
        <v>0.14000000000000001</v>
      </c>
      <c r="D5531" s="133">
        <v>6300</v>
      </c>
      <c r="E5531" s="108" t="str">
        <f>_xlfn.XLOOKUP($A5531,'Task3 Baza'!$A$2:$A$1999,'Task3 Baza'!$C$2:$C$1999,"non",0)</f>
        <v>Zaqatala</v>
      </c>
      <c r="F5531" s="109" t="str">
        <f t="shared" si="176"/>
        <v>Lənkəran</v>
      </c>
      <c r="G5531" s="110">
        <f t="shared" si="177"/>
        <v>42</v>
      </c>
    </row>
    <row r="5532" spans="1:7" x14ac:dyDescent="0.3">
      <c r="A5532" s="20" t="s">
        <v>1156</v>
      </c>
      <c r="B5532" s="102">
        <v>44254</v>
      </c>
      <c r="C5532" s="103">
        <v>0.22</v>
      </c>
      <c r="D5532" s="133">
        <v>2700</v>
      </c>
      <c r="E5532" s="108" t="str">
        <f>_xlfn.XLOOKUP($A5532,'Task3 Baza'!$A$2:$A$1999,'Task3 Baza'!$C$2:$C$1999,"non",0)</f>
        <v>Qusar</v>
      </c>
      <c r="F5532" s="109" t="str">
        <f t="shared" si="176"/>
        <v>Gəncə</v>
      </c>
      <c r="G5532" s="110">
        <f t="shared" si="177"/>
        <v>20</v>
      </c>
    </row>
    <row r="5533" spans="1:7" x14ac:dyDescent="0.3">
      <c r="A5533" s="20" t="s">
        <v>1383</v>
      </c>
      <c r="B5533" s="102">
        <v>44045</v>
      </c>
      <c r="C5533" s="103">
        <v>0.14000000000000001</v>
      </c>
      <c r="D5533" s="133">
        <v>6400</v>
      </c>
      <c r="E5533" s="108" t="str">
        <f>_xlfn.XLOOKUP($A5533,'Task3 Baza'!$A$2:$A$1999,'Task3 Baza'!$C$2:$C$1999,"non",0)</f>
        <v>Şabran</v>
      </c>
      <c r="F5533" s="109" t="str">
        <f t="shared" si="176"/>
        <v>Gəncə</v>
      </c>
      <c r="G5533" s="110">
        <f t="shared" si="177"/>
        <v>20</v>
      </c>
    </row>
    <row r="5534" spans="1:7" x14ac:dyDescent="0.3">
      <c r="A5534" s="20" t="s">
        <v>1390</v>
      </c>
      <c r="B5534" s="102">
        <v>44219</v>
      </c>
      <c r="C5534" s="103">
        <v>0.16</v>
      </c>
      <c r="D5534" s="133">
        <v>11500</v>
      </c>
      <c r="E5534" s="108" t="str">
        <f>_xlfn.XLOOKUP($A5534,'Task3 Baza'!$A$2:$A$1999,'Task3 Baza'!$C$2:$C$1999,"non",0)</f>
        <v>Ağsu</v>
      </c>
      <c r="F5534" s="109" t="str">
        <f t="shared" si="176"/>
        <v>Bakı</v>
      </c>
      <c r="G5534" s="110">
        <f t="shared" si="177"/>
        <v>10</v>
      </c>
    </row>
    <row r="5535" spans="1:7" x14ac:dyDescent="0.3">
      <c r="A5535" s="20" t="s">
        <v>892</v>
      </c>
      <c r="B5535" s="102">
        <v>43704</v>
      </c>
      <c r="C5535" s="103">
        <v>0.22</v>
      </c>
      <c r="D5535" s="133">
        <v>2000</v>
      </c>
      <c r="E5535" s="108" t="str">
        <f>_xlfn.XLOOKUP($A5535,'Task3 Baza'!$A$2:$A$1999,'Task3 Baza'!$C$2:$C$1999,"non",0)</f>
        <v>Laçın</v>
      </c>
      <c r="F5535" s="109" t="str">
        <f t="shared" si="176"/>
        <v>Gəncə</v>
      </c>
      <c r="G5535" s="110">
        <f t="shared" si="177"/>
        <v>20</v>
      </c>
    </row>
    <row r="5536" spans="1:7" x14ac:dyDescent="0.3">
      <c r="A5536" s="20" t="s">
        <v>803</v>
      </c>
      <c r="B5536" s="102">
        <v>44238</v>
      </c>
      <c r="C5536" s="103">
        <v>0.23</v>
      </c>
      <c r="D5536" s="133">
        <v>3700</v>
      </c>
      <c r="E5536" s="108" t="str">
        <f>_xlfn.XLOOKUP($A5536,'Task3 Baza'!$A$2:$A$1999,'Task3 Baza'!$C$2:$C$1999,"non",0)</f>
        <v>Füzuli</v>
      </c>
      <c r="F5536" s="109" t="str">
        <f t="shared" si="176"/>
        <v>Sumqayıt</v>
      </c>
      <c r="G5536" s="110">
        <f t="shared" si="177"/>
        <v>50</v>
      </c>
    </row>
    <row r="5537" spans="1:7" x14ac:dyDescent="0.3">
      <c r="A5537" s="20" t="s">
        <v>979</v>
      </c>
      <c r="B5537" s="102">
        <v>43973</v>
      </c>
      <c r="C5537" s="103">
        <v>0.24</v>
      </c>
      <c r="D5537" s="133">
        <v>11600</v>
      </c>
      <c r="E5537" s="108" t="str">
        <f>_xlfn.XLOOKUP($A5537,'Task3 Baza'!$A$2:$A$1999,'Task3 Baza'!$C$2:$C$1999,"non",0)</f>
        <v>Xaçmaz</v>
      </c>
      <c r="F5537" s="109" t="str">
        <f t="shared" si="176"/>
        <v>Sumqayıt</v>
      </c>
      <c r="G5537" s="110">
        <f t="shared" si="177"/>
        <v>50</v>
      </c>
    </row>
    <row r="5538" spans="1:7" x14ac:dyDescent="0.3">
      <c r="A5538" s="20" t="s">
        <v>583</v>
      </c>
      <c r="B5538" s="102">
        <v>44370</v>
      </c>
      <c r="C5538" s="103">
        <v>0.14000000000000001</v>
      </c>
      <c r="D5538" s="133">
        <v>2600</v>
      </c>
      <c r="E5538" s="108" t="str">
        <f>_xlfn.XLOOKUP($A5538,'Task3 Baza'!$A$2:$A$1999,'Task3 Baza'!$C$2:$C$1999,"non",0)</f>
        <v>Ağsu</v>
      </c>
      <c r="F5538" s="109" t="str">
        <f t="shared" si="176"/>
        <v>Bakı</v>
      </c>
      <c r="G5538" s="110">
        <f t="shared" si="177"/>
        <v>10</v>
      </c>
    </row>
    <row r="5539" spans="1:7" x14ac:dyDescent="0.3">
      <c r="A5539" s="20" t="s">
        <v>874</v>
      </c>
      <c r="B5539" s="102">
        <v>44263</v>
      </c>
      <c r="C5539" s="103">
        <v>0.18</v>
      </c>
      <c r="D5539" s="133">
        <v>10100</v>
      </c>
      <c r="E5539" s="108" t="str">
        <f>_xlfn.XLOOKUP($A5539,'Task3 Baza'!$A$2:$A$1999,'Task3 Baza'!$C$2:$C$1999,"non",0)</f>
        <v>Göyçay</v>
      </c>
      <c r="F5539" s="109" t="str">
        <f t="shared" si="176"/>
        <v>Sumqayıt</v>
      </c>
      <c r="G5539" s="110">
        <f t="shared" si="177"/>
        <v>50</v>
      </c>
    </row>
    <row r="5540" spans="1:7" x14ac:dyDescent="0.3">
      <c r="A5540" s="20" t="s">
        <v>644</v>
      </c>
      <c r="B5540" s="102">
        <v>44031</v>
      </c>
      <c r="C5540" s="103">
        <v>0.16</v>
      </c>
      <c r="D5540" s="133">
        <v>1700</v>
      </c>
      <c r="E5540" s="108" t="str">
        <f>_xlfn.XLOOKUP($A5540,'Task3 Baza'!$A$2:$A$1999,'Task3 Baza'!$C$2:$C$1999,"non",0)</f>
        <v>Salyan</v>
      </c>
      <c r="F5540" s="109" t="str">
        <f t="shared" si="176"/>
        <v>Gəncə</v>
      </c>
      <c r="G5540" s="110">
        <f t="shared" si="177"/>
        <v>20</v>
      </c>
    </row>
    <row r="5541" spans="1:7" x14ac:dyDescent="0.3">
      <c r="A5541" s="20" t="s">
        <v>563</v>
      </c>
      <c r="B5541" s="102">
        <v>43706</v>
      </c>
      <c r="C5541" s="103">
        <v>0.22</v>
      </c>
      <c r="D5541" s="133">
        <v>10200</v>
      </c>
      <c r="E5541" s="108" t="str">
        <f>_xlfn.XLOOKUP($A5541,'Task3 Baza'!$A$2:$A$1999,'Task3 Baza'!$C$2:$C$1999,"non",0)</f>
        <v>Zərdab</v>
      </c>
      <c r="F5541" s="109" t="str">
        <f t="shared" si="176"/>
        <v>Lənkəran</v>
      </c>
      <c r="G5541" s="110">
        <f t="shared" si="177"/>
        <v>42</v>
      </c>
    </row>
    <row r="5542" spans="1:7" x14ac:dyDescent="0.3">
      <c r="A5542" s="20" t="s">
        <v>174</v>
      </c>
      <c r="B5542" s="102">
        <v>43926</v>
      </c>
      <c r="C5542" s="103">
        <v>0.18</v>
      </c>
      <c r="D5542" s="133">
        <v>3900</v>
      </c>
      <c r="E5542" s="108" t="str">
        <f>_xlfn.XLOOKUP($A5542,'Task3 Baza'!$A$2:$A$1999,'Task3 Baza'!$C$2:$C$1999,"non",0)</f>
        <v>Ağdam</v>
      </c>
      <c r="F5542" s="109" t="str">
        <f t="shared" si="176"/>
        <v>Bakı</v>
      </c>
      <c r="G5542" s="110">
        <f t="shared" si="177"/>
        <v>10</v>
      </c>
    </row>
    <row r="5543" spans="1:7" x14ac:dyDescent="0.3">
      <c r="A5543" s="20" t="s">
        <v>1429</v>
      </c>
      <c r="B5543" s="102">
        <v>44546</v>
      </c>
      <c r="C5543" s="103">
        <v>0.22</v>
      </c>
      <c r="D5543" s="133">
        <v>8400</v>
      </c>
      <c r="E5543" s="108" t="str">
        <f>_xlfn.XLOOKUP($A5543,'Task3 Baza'!$A$2:$A$1999,'Task3 Baza'!$C$2:$C$1999,"non",0)</f>
        <v>Şamaxı</v>
      </c>
      <c r="F5543" s="109" t="str">
        <f t="shared" si="176"/>
        <v>Lənkəran</v>
      </c>
      <c r="G5543" s="110">
        <f t="shared" si="177"/>
        <v>42</v>
      </c>
    </row>
    <row r="5544" spans="1:7" x14ac:dyDescent="0.3">
      <c r="A5544" s="20" t="s">
        <v>323</v>
      </c>
      <c r="B5544" s="102">
        <v>44055</v>
      </c>
      <c r="C5544" s="103">
        <v>0.17</v>
      </c>
      <c r="D5544" s="133">
        <v>4800</v>
      </c>
      <c r="E5544" s="108" t="str">
        <f>_xlfn.XLOOKUP($A5544,'Task3 Baza'!$A$2:$A$1999,'Task3 Baza'!$C$2:$C$1999,"non",0)</f>
        <v>Sədərək</v>
      </c>
      <c r="F5544" s="109" t="str">
        <f t="shared" si="176"/>
        <v>Gəncə</v>
      </c>
      <c r="G5544" s="110">
        <f t="shared" si="177"/>
        <v>20</v>
      </c>
    </row>
    <row r="5545" spans="1:7" x14ac:dyDescent="0.3">
      <c r="A5545" s="20" t="s">
        <v>1816</v>
      </c>
      <c r="B5545" s="102">
        <v>43931</v>
      </c>
      <c r="C5545" s="103">
        <v>0.19</v>
      </c>
      <c r="D5545" s="133">
        <v>5000</v>
      </c>
      <c r="E5545" s="108" t="str">
        <f>_xlfn.XLOOKUP($A5545,'Task3 Baza'!$A$2:$A$1999,'Task3 Baza'!$C$2:$C$1999,"non",0)</f>
        <v>Ağsu</v>
      </c>
      <c r="F5545" s="109" t="str">
        <f t="shared" si="176"/>
        <v>Bakı</v>
      </c>
      <c r="G5545" s="110">
        <f t="shared" si="177"/>
        <v>10</v>
      </c>
    </row>
    <row r="5546" spans="1:7" x14ac:dyDescent="0.3">
      <c r="A5546" s="20" t="s">
        <v>638</v>
      </c>
      <c r="B5546" s="102">
        <v>44250</v>
      </c>
      <c r="C5546" s="103">
        <v>0.14000000000000001</v>
      </c>
      <c r="D5546" s="133">
        <v>3800</v>
      </c>
      <c r="E5546" s="108" t="str">
        <f>_xlfn.XLOOKUP($A5546,'Task3 Baza'!$A$2:$A$1999,'Task3 Baza'!$C$2:$C$1999,"non",0)</f>
        <v>Xızı</v>
      </c>
      <c r="F5546" s="109" t="str">
        <f t="shared" si="176"/>
        <v>Sumqayıt</v>
      </c>
      <c r="G5546" s="110">
        <f t="shared" si="177"/>
        <v>50</v>
      </c>
    </row>
    <row r="5547" spans="1:7" x14ac:dyDescent="0.3">
      <c r="A5547" s="20" t="s">
        <v>1263</v>
      </c>
      <c r="B5547" s="102">
        <v>43720</v>
      </c>
      <c r="C5547" s="103">
        <v>0.23</v>
      </c>
      <c r="D5547" s="133">
        <v>2200</v>
      </c>
      <c r="E5547" s="108" t="str">
        <f>_xlfn.XLOOKUP($A5547,'Task3 Baza'!$A$2:$A$1999,'Task3 Baza'!$C$2:$C$1999,"non",0)</f>
        <v>Kürdəmir</v>
      </c>
      <c r="F5547" s="109" t="str">
        <f t="shared" si="176"/>
        <v>Sumqayıt</v>
      </c>
      <c r="G5547" s="110">
        <f t="shared" si="177"/>
        <v>50</v>
      </c>
    </row>
    <row r="5548" spans="1:7" x14ac:dyDescent="0.3">
      <c r="A5548" s="20" t="s">
        <v>490</v>
      </c>
      <c r="B5548" s="102">
        <v>44015</v>
      </c>
      <c r="C5548" s="103">
        <v>0.24</v>
      </c>
      <c r="D5548" s="133">
        <v>10700</v>
      </c>
      <c r="E5548" s="108" t="str">
        <f>_xlfn.XLOOKUP($A5548,'Task3 Baza'!$A$2:$A$1999,'Task3 Baza'!$C$2:$C$1999,"non",0)</f>
        <v>Tovuz</v>
      </c>
      <c r="F5548" s="109" t="str">
        <f t="shared" si="176"/>
        <v>Lənkəran</v>
      </c>
      <c r="G5548" s="110">
        <f t="shared" si="177"/>
        <v>42</v>
      </c>
    </row>
    <row r="5549" spans="1:7" x14ac:dyDescent="0.3">
      <c r="A5549" s="20" t="s">
        <v>1494</v>
      </c>
      <c r="B5549" s="102">
        <v>44115</v>
      </c>
      <c r="C5549" s="103">
        <v>0.21</v>
      </c>
      <c r="D5549" s="133">
        <v>4600</v>
      </c>
      <c r="E5549" s="108" t="str">
        <f>_xlfn.XLOOKUP($A5549,'Task3 Baza'!$A$2:$A$1999,'Task3 Baza'!$C$2:$C$1999,"non",0)</f>
        <v>Kürdəmir</v>
      </c>
      <c r="F5549" s="109" t="str">
        <f t="shared" si="176"/>
        <v>Sumqayıt</v>
      </c>
      <c r="G5549" s="110">
        <f t="shared" si="177"/>
        <v>50</v>
      </c>
    </row>
    <row r="5550" spans="1:7" x14ac:dyDescent="0.3">
      <c r="A5550" s="20" t="s">
        <v>1987</v>
      </c>
      <c r="B5550" s="102">
        <v>44290</v>
      </c>
      <c r="C5550" s="103">
        <v>0.21</v>
      </c>
      <c r="D5550" s="133">
        <v>6500</v>
      </c>
      <c r="E5550" s="108" t="str">
        <f>_xlfn.XLOOKUP($A5550,'Task3 Baza'!$A$2:$A$1999,'Task3 Baza'!$C$2:$C$1999,"non",0)</f>
        <v>Füzuli</v>
      </c>
      <c r="F5550" s="109" t="str">
        <f t="shared" si="176"/>
        <v>Sumqayıt</v>
      </c>
      <c r="G5550" s="110">
        <f t="shared" si="177"/>
        <v>50</v>
      </c>
    </row>
    <row r="5551" spans="1:7" x14ac:dyDescent="0.3">
      <c r="A5551" s="20" t="s">
        <v>1668</v>
      </c>
      <c r="B5551" s="102">
        <v>44535</v>
      </c>
      <c r="C5551" s="103">
        <v>0.19</v>
      </c>
      <c r="D5551" s="133">
        <v>7700</v>
      </c>
      <c r="E5551" s="108" t="str">
        <f>_xlfn.XLOOKUP($A5551,'Task3 Baza'!$A$2:$A$1999,'Task3 Baza'!$C$2:$C$1999,"non",0)</f>
        <v>Cəlilabad</v>
      </c>
      <c r="F5551" s="109" t="str">
        <f t="shared" si="176"/>
        <v>Bakı</v>
      </c>
      <c r="G5551" s="110">
        <f t="shared" si="177"/>
        <v>10</v>
      </c>
    </row>
    <row r="5552" spans="1:7" x14ac:dyDescent="0.3">
      <c r="A5552" s="20" t="s">
        <v>314</v>
      </c>
      <c r="B5552" s="102">
        <v>44198</v>
      </c>
      <c r="C5552" s="103">
        <v>0.2</v>
      </c>
      <c r="D5552" s="133">
        <v>12200</v>
      </c>
      <c r="E5552" s="108" t="str">
        <f>_xlfn.XLOOKUP($A5552,'Task3 Baza'!$A$2:$A$1999,'Task3 Baza'!$C$2:$C$1999,"non",0)</f>
        <v>Ağdam</v>
      </c>
      <c r="F5552" s="109" t="str">
        <f t="shared" si="176"/>
        <v>Bakı</v>
      </c>
      <c r="G5552" s="110">
        <f t="shared" si="177"/>
        <v>10</v>
      </c>
    </row>
    <row r="5553" spans="1:7" x14ac:dyDescent="0.3">
      <c r="A5553" s="20" t="s">
        <v>627</v>
      </c>
      <c r="B5553" s="102">
        <v>44495</v>
      </c>
      <c r="C5553" s="103">
        <v>0.2</v>
      </c>
      <c r="D5553" s="133">
        <v>8600</v>
      </c>
      <c r="E5553" s="108" t="str">
        <f>_xlfn.XLOOKUP($A5553,'Task3 Baza'!$A$2:$A$1999,'Task3 Baza'!$C$2:$C$1999,"non",0)</f>
        <v>Şəmkir</v>
      </c>
      <c r="F5553" s="109" t="str">
        <f t="shared" si="176"/>
        <v>Lənkəran</v>
      </c>
      <c r="G5553" s="110">
        <f t="shared" si="177"/>
        <v>42</v>
      </c>
    </row>
    <row r="5554" spans="1:7" x14ac:dyDescent="0.3">
      <c r="A5554" s="20" t="s">
        <v>1241</v>
      </c>
      <c r="B5554" s="102">
        <v>44312</v>
      </c>
      <c r="C5554" s="103">
        <v>0.19</v>
      </c>
      <c r="D5554" s="133">
        <v>11300</v>
      </c>
      <c r="E5554" s="108" t="str">
        <f>_xlfn.XLOOKUP($A5554,'Task3 Baza'!$A$2:$A$1999,'Task3 Baza'!$C$2:$C$1999,"non",0)</f>
        <v>Naftalan</v>
      </c>
      <c r="F5554" s="109" t="str">
        <f t="shared" si="176"/>
        <v>Gəncə</v>
      </c>
      <c r="G5554" s="110">
        <f t="shared" si="177"/>
        <v>20</v>
      </c>
    </row>
    <row r="5555" spans="1:7" x14ac:dyDescent="0.3">
      <c r="A5555" s="20" t="s">
        <v>1544</v>
      </c>
      <c r="B5555" s="102">
        <v>44243</v>
      </c>
      <c r="C5555" s="103">
        <v>0.19</v>
      </c>
      <c r="D5555" s="133">
        <v>12000</v>
      </c>
      <c r="E5555" s="108" t="str">
        <f>_xlfn.XLOOKUP($A5555,'Task3 Baza'!$A$2:$A$1999,'Task3 Baza'!$C$2:$C$1999,"non",0)</f>
        <v>Ağcabədi</v>
      </c>
      <c r="F5555" s="109" t="str">
        <f t="shared" si="176"/>
        <v>Bakı</v>
      </c>
      <c r="G5555" s="110">
        <f t="shared" si="177"/>
        <v>10</v>
      </c>
    </row>
    <row r="5556" spans="1:7" x14ac:dyDescent="0.3">
      <c r="A5556" s="20" t="s">
        <v>1226</v>
      </c>
      <c r="B5556" s="102">
        <v>44177</v>
      </c>
      <c r="C5556" s="103">
        <v>0.24</v>
      </c>
      <c r="D5556" s="133">
        <v>9200</v>
      </c>
      <c r="E5556" s="108" t="str">
        <f>_xlfn.XLOOKUP($A5556,'Task3 Baza'!$A$2:$A$1999,'Task3 Baza'!$C$2:$C$1999,"non",0)</f>
        <v>Gədəbəy</v>
      </c>
      <c r="F5556" s="109" t="str">
        <f t="shared" si="176"/>
        <v>Sumqayıt</v>
      </c>
      <c r="G5556" s="110">
        <f t="shared" si="177"/>
        <v>50</v>
      </c>
    </row>
    <row r="5557" spans="1:7" x14ac:dyDescent="0.3">
      <c r="A5557" s="20" t="s">
        <v>1687</v>
      </c>
      <c r="B5557" s="102">
        <v>44630</v>
      </c>
      <c r="C5557" s="103">
        <v>0.18</v>
      </c>
      <c r="D5557" s="133">
        <v>1100</v>
      </c>
      <c r="E5557" s="108" t="str">
        <f>_xlfn.XLOOKUP($A5557,'Task3 Baza'!$A$2:$A$1999,'Task3 Baza'!$C$2:$C$1999,"non",0)</f>
        <v>Şəmkir</v>
      </c>
      <c r="F5557" s="109" t="str">
        <f t="shared" si="176"/>
        <v>Lənkəran</v>
      </c>
      <c r="G5557" s="110">
        <f t="shared" si="177"/>
        <v>42</v>
      </c>
    </row>
    <row r="5558" spans="1:7" x14ac:dyDescent="0.3">
      <c r="A5558" s="20" t="s">
        <v>1822</v>
      </c>
      <c r="B5558" s="102">
        <v>43641</v>
      </c>
      <c r="C5558" s="103">
        <v>0.17</v>
      </c>
      <c r="D5558" s="133">
        <v>6700</v>
      </c>
      <c r="E5558" s="108" t="str">
        <f>_xlfn.XLOOKUP($A5558,'Task3 Baza'!$A$2:$A$1999,'Task3 Baza'!$C$2:$C$1999,"non",0)</f>
        <v>Quba</v>
      </c>
      <c r="F5558" s="109" t="str">
        <f t="shared" si="176"/>
        <v>Gəncə</v>
      </c>
      <c r="G5558" s="110">
        <f t="shared" si="177"/>
        <v>20</v>
      </c>
    </row>
    <row r="5559" spans="1:7" x14ac:dyDescent="0.3">
      <c r="A5559" s="20" t="s">
        <v>844</v>
      </c>
      <c r="B5559" s="102">
        <v>44471</v>
      </c>
      <c r="C5559" s="103">
        <v>0.2</v>
      </c>
      <c r="D5559" s="133">
        <v>7700</v>
      </c>
      <c r="E5559" s="108" t="str">
        <f>_xlfn.XLOOKUP($A5559,'Task3 Baza'!$A$2:$A$1999,'Task3 Baza'!$C$2:$C$1999,"non",0)</f>
        <v>Daşkəsən</v>
      </c>
      <c r="F5559" s="109" t="str">
        <f t="shared" si="176"/>
        <v>Bakı</v>
      </c>
      <c r="G5559" s="110">
        <f t="shared" si="177"/>
        <v>10</v>
      </c>
    </row>
    <row r="5560" spans="1:7" x14ac:dyDescent="0.3">
      <c r="A5560" s="20" t="s">
        <v>1370</v>
      </c>
      <c r="B5560" s="102">
        <v>44144</v>
      </c>
      <c r="C5560" s="103">
        <v>0.24</v>
      </c>
      <c r="D5560" s="133">
        <v>7000</v>
      </c>
      <c r="E5560" s="108" t="str">
        <f>_xlfn.XLOOKUP($A5560,'Task3 Baza'!$A$2:$A$1999,'Task3 Baza'!$C$2:$C$1999,"non",0)</f>
        <v>Sədərək</v>
      </c>
      <c r="F5560" s="109" t="str">
        <f t="shared" si="176"/>
        <v>Gəncə</v>
      </c>
      <c r="G5560" s="110">
        <f t="shared" si="177"/>
        <v>20</v>
      </c>
    </row>
    <row r="5561" spans="1:7" x14ac:dyDescent="0.3">
      <c r="A5561" s="20" t="s">
        <v>1721</v>
      </c>
      <c r="B5561" s="102">
        <v>43969</v>
      </c>
      <c r="C5561" s="103">
        <v>0.16</v>
      </c>
      <c r="D5561" s="133">
        <v>2900</v>
      </c>
      <c r="E5561" s="108" t="str">
        <f>_xlfn.XLOOKUP($A5561,'Task3 Baza'!$A$2:$A$1999,'Task3 Baza'!$C$2:$C$1999,"non",0)</f>
        <v>Daşkəsən</v>
      </c>
      <c r="F5561" s="109" t="str">
        <f t="shared" si="176"/>
        <v>Bakı</v>
      </c>
      <c r="G5561" s="110">
        <f t="shared" si="177"/>
        <v>10</v>
      </c>
    </row>
    <row r="5562" spans="1:7" x14ac:dyDescent="0.3">
      <c r="A5562" s="20" t="s">
        <v>156</v>
      </c>
      <c r="B5562" s="102">
        <v>43909</v>
      </c>
      <c r="C5562" s="103">
        <v>0.17</v>
      </c>
      <c r="D5562" s="133">
        <v>5900</v>
      </c>
      <c r="E5562" s="108" t="str">
        <f>_xlfn.XLOOKUP($A5562,'Task3 Baza'!$A$2:$A$1999,'Task3 Baza'!$C$2:$C$1999,"non",0)</f>
        <v>Salyan</v>
      </c>
      <c r="F5562" s="109" t="str">
        <f t="shared" si="176"/>
        <v>Gəncə</v>
      </c>
      <c r="G5562" s="110">
        <f t="shared" si="177"/>
        <v>20</v>
      </c>
    </row>
    <row r="5563" spans="1:7" x14ac:dyDescent="0.3">
      <c r="A5563" s="20" t="s">
        <v>1124</v>
      </c>
      <c r="B5563" s="102">
        <v>44923</v>
      </c>
      <c r="C5563" s="103">
        <v>0.2</v>
      </c>
      <c r="D5563" s="133">
        <v>1700</v>
      </c>
      <c r="E5563" s="108" t="str">
        <f>_xlfn.XLOOKUP($A5563,'Task3 Baza'!$A$2:$A$1999,'Task3 Baza'!$C$2:$C$1999,"non",0)</f>
        <v>Naxçıvan</v>
      </c>
      <c r="F5563" s="109" t="str">
        <f t="shared" si="176"/>
        <v>Gəncə</v>
      </c>
      <c r="G5563" s="110">
        <f t="shared" si="177"/>
        <v>20</v>
      </c>
    </row>
    <row r="5564" spans="1:7" x14ac:dyDescent="0.3">
      <c r="A5564" s="20" t="s">
        <v>1934</v>
      </c>
      <c r="B5564" s="102">
        <v>44075</v>
      </c>
      <c r="C5564" s="103">
        <v>0.19</v>
      </c>
      <c r="D5564" s="133">
        <v>9700</v>
      </c>
      <c r="E5564" s="108" t="str">
        <f>_xlfn.XLOOKUP($A5564,'Task3 Baza'!$A$2:$A$1999,'Task3 Baza'!$C$2:$C$1999,"non",0)</f>
        <v>Hacıqabul</v>
      </c>
      <c r="F5564" s="109" t="str">
        <f t="shared" si="176"/>
        <v>Sumqayıt</v>
      </c>
      <c r="G5564" s="110">
        <f t="shared" si="177"/>
        <v>50</v>
      </c>
    </row>
    <row r="5565" spans="1:7" x14ac:dyDescent="0.3">
      <c r="A5565" s="20" t="s">
        <v>1794</v>
      </c>
      <c r="B5565" s="102">
        <v>43740</v>
      </c>
      <c r="C5565" s="103">
        <v>0.14000000000000001</v>
      </c>
      <c r="D5565" s="133">
        <v>11400</v>
      </c>
      <c r="E5565" s="108" t="str">
        <f>_xlfn.XLOOKUP($A5565,'Task3 Baza'!$A$2:$A$1999,'Task3 Baza'!$C$2:$C$1999,"non",0)</f>
        <v>Siyəzən</v>
      </c>
      <c r="F5565" s="109" t="str">
        <f t="shared" si="176"/>
        <v>Gəncə</v>
      </c>
      <c r="G5565" s="110">
        <f t="shared" si="177"/>
        <v>20</v>
      </c>
    </row>
    <row r="5566" spans="1:7" x14ac:dyDescent="0.3">
      <c r="A5566" s="20" t="s">
        <v>830</v>
      </c>
      <c r="B5566" s="102">
        <v>43898</v>
      </c>
      <c r="C5566" s="103">
        <v>0.21</v>
      </c>
      <c r="D5566" s="133">
        <v>8500</v>
      </c>
      <c r="E5566" s="108" t="str">
        <f>_xlfn.XLOOKUP($A5566,'Task3 Baza'!$A$2:$A$1999,'Task3 Baza'!$C$2:$C$1999,"non",0)</f>
        <v>Şabran</v>
      </c>
      <c r="F5566" s="109" t="str">
        <f t="shared" si="176"/>
        <v>Gəncə</v>
      </c>
      <c r="G5566" s="110">
        <f t="shared" si="177"/>
        <v>20</v>
      </c>
    </row>
    <row r="5567" spans="1:7" x14ac:dyDescent="0.3">
      <c r="A5567" s="20" t="s">
        <v>696</v>
      </c>
      <c r="B5567" s="102">
        <v>43940</v>
      </c>
      <c r="C5567" s="103">
        <v>0.15</v>
      </c>
      <c r="D5567" s="133">
        <v>3900</v>
      </c>
      <c r="E5567" s="108" t="str">
        <f>_xlfn.XLOOKUP($A5567,'Task3 Baza'!$A$2:$A$1999,'Task3 Baza'!$C$2:$C$1999,"non",0)</f>
        <v>Salyan</v>
      </c>
      <c r="F5567" s="109" t="str">
        <f t="shared" si="176"/>
        <v>Gəncə</v>
      </c>
      <c r="G5567" s="110">
        <f t="shared" si="177"/>
        <v>20</v>
      </c>
    </row>
    <row r="5568" spans="1:7" x14ac:dyDescent="0.3">
      <c r="A5568" s="20" t="s">
        <v>1185</v>
      </c>
      <c r="B5568" s="102">
        <v>43969</v>
      </c>
      <c r="C5568" s="103">
        <v>0.18</v>
      </c>
      <c r="D5568" s="133">
        <v>4000</v>
      </c>
      <c r="E5568" s="108" t="str">
        <f>_xlfn.XLOOKUP($A5568,'Task3 Baza'!$A$2:$A$1999,'Task3 Baza'!$C$2:$C$1999,"non",0)</f>
        <v>Şəmkir</v>
      </c>
      <c r="F5568" s="109" t="str">
        <f t="shared" si="176"/>
        <v>Lənkəran</v>
      </c>
      <c r="G5568" s="110">
        <f t="shared" si="177"/>
        <v>42</v>
      </c>
    </row>
    <row r="5569" spans="1:7" x14ac:dyDescent="0.3">
      <c r="A5569" s="20" t="s">
        <v>1424</v>
      </c>
      <c r="B5569" s="102">
        <v>43952</v>
      </c>
      <c r="C5569" s="103">
        <v>0.14000000000000001</v>
      </c>
      <c r="D5569" s="133">
        <v>6600</v>
      </c>
      <c r="E5569" s="108" t="str">
        <f>_xlfn.XLOOKUP($A5569,'Task3 Baza'!$A$2:$A$1999,'Task3 Baza'!$C$2:$C$1999,"non",0)</f>
        <v>İsmayıllı</v>
      </c>
      <c r="F5569" s="109" t="str">
        <f t="shared" si="176"/>
        <v>Sumqayıt</v>
      </c>
      <c r="G5569" s="110">
        <f t="shared" si="177"/>
        <v>50</v>
      </c>
    </row>
    <row r="5570" spans="1:7" x14ac:dyDescent="0.3">
      <c r="A5570" s="20" t="s">
        <v>1924</v>
      </c>
      <c r="B5570" s="102">
        <v>44318</v>
      </c>
      <c r="C5570" s="103">
        <v>0.22</v>
      </c>
      <c r="D5570" s="133">
        <v>1700</v>
      </c>
      <c r="E5570" s="108" t="str">
        <f>_xlfn.XLOOKUP($A5570,'Task3 Baza'!$A$2:$A$1999,'Task3 Baza'!$C$2:$C$1999,"non",0)</f>
        <v>Hacıqabul</v>
      </c>
      <c r="F5570" s="109" t="str">
        <f t="shared" ref="F5570:F5633" si="178">VLOOKUP($E5570,$I$3:$K$75,2,0)</f>
        <v>Sumqayıt</v>
      </c>
      <c r="G5570" s="110">
        <f t="shared" ref="G5570:G5633" si="179">VLOOKUP(VLOOKUP($E5570,$I$3:$J$75,2,0),$L$3:$M$6,2,0)</f>
        <v>50</v>
      </c>
    </row>
    <row r="5571" spans="1:7" x14ac:dyDescent="0.3">
      <c r="A5571" s="20" t="s">
        <v>1449</v>
      </c>
      <c r="B5571" s="102">
        <v>44190</v>
      </c>
      <c r="C5571" s="103">
        <v>0.14000000000000001</v>
      </c>
      <c r="D5571" s="133">
        <v>7300</v>
      </c>
      <c r="E5571" s="108" t="str">
        <f>_xlfn.XLOOKUP($A5571,'Task3 Baza'!$A$2:$A$1999,'Task3 Baza'!$C$2:$C$1999,"non",0)</f>
        <v>Masallı</v>
      </c>
      <c r="F5571" s="109" t="str">
        <f t="shared" si="178"/>
        <v>Gəncə</v>
      </c>
      <c r="G5571" s="110">
        <f t="shared" si="179"/>
        <v>20</v>
      </c>
    </row>
    <row r="5572" spans="1:7" x14ac:dyDescent="0.3">
      <c r="A5572" s="20" t="s">
        <v>563</v>
      </c>
      <c r="B5572" s="102">
        <v>43678</v>
      </c>
      <c r="C5572" s="103">
        <v>0.24</v>
      </c>
      <c r="D5572" s="133">
        <v>7600</v>
      </c>
      <c r="E5572" s="108" t="str">
        <f>_xlfn.XLOOKUP($A5572,'Task3 Baza'!$A$2:$A$1999,'Task3 Baza'!$C$2:$C$1999,"non",0)</f>
        <v>Zərdab</v>
      </c>
      <c r="F5572" s="109" t="str">
        <f t="shared" si="178"/>
        <v>Lənkəran</v>
      </c>
      <c r="G5572" s="110">
        <f t="shared" si="179"/>
        <v>42</v>
      </c>
    </row>
    <row r="5573" spans="1:7" x14ac:dyDescent="0.3">
      <c r="A5573" s="20" t="s">
        <v>1782</v>
      </c>
      <c r="B5573" s="102">
        <v>44394</v>
      </c>
      <c r="C5573" s="103">
        <v>0.2</v>
      </c>
      <c r="D5573" s="133">
        <v>12100</v>
      </c>
      <c r="E5573" s="108" t="str">
        <f>_xlfn.XLOOKUP($A5573,'Task3 Baza'!$A$2:$A$1999,'Task3 Baza'!$C$2:$C$1999,"non",0)</f>
        <v>Ağstafa</v>
      </c>
      <c r="F5573" s="109" t="str">
        <f t="shared" si="178"/>
        <v>Bakı</v>
      </c>
      <c r="G5573" s="110">
        <f t="shared" si="179"/>
        <v>10</v>
      </c>
    </row>
    <row r="5574" spans="1:7" x14ac:dyDescent="0.3">
      <c r="A5574" s="20" t="s">
        <v>775</v>
      </c>
      <c r="B5574" s="102">
        <v>44177</v>
      </c>
      <c r="C5574" s="103">
        <v>0.15</v>
      </c>
      <c r="D5574" s="133">
        <v>2600</v>
      </c>
      <c r="E5574" s="108" t="str">
        <f>_xlfn.XLOOKUP($A5574,'Task3 Baza'!$A$2:$A$1999,'Task3 Baza'!$C$2:$C$1999,"non",0)</f>
        <v>Qusar</v>
      </c>
      <c r="F5574" s="109" t="str">
        <f t="shared" si="178"/>
        <v>Gəncə</v>
      </c>
      <c r="G5574" s="110">
        <f t="shared" si="179"/>
        <v>20</v>
      </c>
    </row>
    <row r="5575" spans="1:7" x14ac:dyDescent="0.3">
      <c r="A5575" s="20" t="s">
        <v>696</v>
      </c>
      <c r="B5575" s="102">
        <v>44353</v>
      </c>
      <c r="C5575" s="103">
        <v>0.18</v>
      </c>
      <c r="D5575" s="133">
        <v>2300</v>
      </c>
      <c r="E5575" s="108" t="str">
        <f>_xlfn.XLOOKUP($A5575,'Task3 Baza'!$A$2:$A$1999,'Task3 Baza'!$C$2:$C$1999,"non",0)</f>
        <v>Salyan</v>
      </c>
      <c r="F5575" s="109" t="str">
        <f t="shared" si="178"/>
        <v>Gəncə</v>
      </c>
      <c r="G5575" s="110">
        <f t="shared" si="179"/>
        <v>20</v>
      </c>
    </row>
    <row r="5576" spans="1:7" x14ac:dyDescent="0.3">
      <c r="A5576" s="20" t="s">
        <v>1960</v>
      </c>
      <c r="B5576" s="102">
        <v>44186</v>
      </c>
      <c r="C5576" s="103">
        <v>0.19</v>
      </c>
      <c r="D5576" s="133">
        <v>6700</v>
      </c>
      <c r="E5576" s="108" t="str">
        <f>_xlfn.XLOOKUP($A5576,'Task3 Baza'!$A$2:$A$1999,'Task3 Baza'!$C$2:$C$1999,"non",0)</f>
        <v>Göyçay</v>
      </c>
      <c r="F5576" s="109" t="str">
        <f t="shared" si="178"/>
        <v>Sumqayıt</v>
      </c>
      <c r="G5576" s="110">
        <f t="shared" si="179"/>
        <v>50</v>
      </c>
    </row>
    <row r="5577" spans="1:7" x14ac:dyDescent="0.3">
      <c r="A5577" s="20" t="s">
        <v>1755</v>
      </c>
      <c r="B5577" s="102">
        <v>44130</v>
      </c>
      <c r="C5577" s="103">
        <v>0.19</v>
      </c>
      <c r="D5577" s="133">
        <v>12100</v>
      </c>
      <c r="E5577" s="108" t="str">
        <f>_xlfn.XLOOKUP($A5577,'Task3 Baza'!$A$2:$A$1999,'Task3 Baza'!$C$2:$C$1999,"non",0)</f>
        <v>Gəncə</v>
      </c>
      <c r="F5577" s="109" t="str">
        <f t="shared" si="178"/>
        <v>Sumqayıt</v>
      </c>
      <c r="G5577" s="110">
        <f t="shared" si="179"/>
        <v>50</v>
      </c>
    </row>
    <row r="5578" spans="1:7" x14ac:dyDescent="0.3">
      <c r="A5578" s="20" t="s">
        <v>840</v>
      </c>
      <c r="B5578" s="102">
        <v>44021</v>
      </c>
      <c r="C5578" s="103">
        <v>0.21</v>
      </c>
      <c r="D5578" s="133">
        <v>3100</v>
      </c>
      <c r="E5578" s="108" t="str">
        <f>_xlfn.XLOOKUP($A5578,'Task3 Baza'!$A$2:$A$1999,'Task3 Baza'!$C$2:$C$1999,"non",0)</f>
        <v>Xocavənd</v>
      </c>
      <c r="F5578" s="109" t="str">
        <f t="shared" si="178"/>
        <v>Sumqayıt</v>
      </c>
      <c r="G5578" s="110">
        <f t="shared" si="179"/>
        <v>50</v>
      </c>
    </row>
    <row r="5579" spans="1:7" x14ac:dyDescent="0.3">
      <c r="A5579" s="20" t="s">
        <v>573</v>
      </c>
      <c r="B5579" s="102">
        <v>44125</v>
      </c>
      <c r="C5579" s="103">
        <v>0.23</v>
      </c>
      <c r="D5579" s="133">
        <v>4100</v>
      </c>
      <c r="E5579" s="108" t="str">
        <f>_xlfn.XLOOKUP($A5579,'Task3 Baza'!$A$2:$A$1999,'Task3 Baza'!$C$2:$C$1999,"non",0)</f>
        <v>Şamaxı</v>
      </c>
      <c r="F5579" s="109" t="str">
        <f t="shared" si="178"/>
        <v>Lənkəran</v>
      </c>
      <c r="G5579" s="110">
        <f t="shared" si="179"/>
        <v>42</v>
      </c>
    </row>
    <row r="5580" spans="1:7" x14ac:dyDescent="0.3">
      <c r="A5580" s="20" t="s">
        <v>1789</v>
      </c>
      <c r="B5580" s="102">
        <v>44104</v>
      </c>
      <c r="C5580" s="103">
        <v>0.14000000000000001</v>
      </c>
      <c r="D5580" s="133">
        <v>9900</v>
      </c>
      <c r="E5580" s="108" t="str">
        <f>_xlfn.XLOOKUP($A5580,'Task3 Baza'!$A$2:$A$1999,'Task3 Baza'!$C$2:$C$1999,"non",0)</f>
        <v>İsmayıllı</v>
      </c>
      <c r="F5580" s="109" t="str">
        <f t="shared" si="178"/>
        <v>Sumqayıt</v>
      </c>
      <c r="G5580" s="110">
        <f t="shared" si="179"/>
        <v>50</v>
      </c>
    </row>
    <row r="5581" spans="1:7" x14ac:dyDescent="0.3">
      <c r="A5581" s="20" t="s">
        <v>2013</v>
      </c>
      <c r="B5581" s="102">
        <v>44300</v>
      </c>
      <c r="C5581" s="103">
        <v>0.22</v>
      </c>
      <c r="D5581" s="133">
        <v>8000</v>
      </c>
      <c r="E5581" s="108" t="str">
        <f>_xlfn.XLOOKUP($A5581,'Task3 Baza'!$A$2:$A$1999,'Task3 Baza'!$C$2:$C$1999,"non",0)</f>
        <v>Ağcabədi</v>
      </c>
      <c r="F5581" s="109" t="str">
        <f t="shared" si="178"/>
        <v>Bakı</v>
      </c>
      <c r="G5581" s="110">
        <f t="shared" si="179"/>
        <v>10</v>
      </c>
    </row>
    <row r="5582" spans="1:7" x14ac:dyDescent="0.3">
      <c r="A5582" s="20" t="s">
        <v>1588</v>
      </c>
      <c r="B5582" s="102">
        <v>44400</v>
      </c>
      <c r="C5582" s="103">
        <v>0.15</v>
      </c>
      <c r="D5582" s="133">
        <v>12700</v>
      </c>
      <c r="E5582" s="108" t="str">
        <f>_xlfn.XLOOKUP($A5582,'Task3 Baza'!$A$2:$A$1999,'Task3 Baza'!$C$2:$C$1999,"non",0)</f>
        <v>Gəncə</v>
      </c>
      <c r="F5582" s="109" t="str">
        <f t="shared" si="178"/>
        <v>Sumqayıt</v>
      </c>
      <c r="G5582" s="110">
        <f t="shared" si="179"/>
        <v>50</v>
      </c>
    </row>
    <row r="5583" spans="1:7" x14ac:dyDescent="0.3">
      <c r="A5583" s="20" t="s">
        <v>949</v>
      </c>
      <c r="B5583" s="102">
        <v>44291</v>
      </c>
      <c r="C5583" s="103">
        <v>0.19</v>
      </c>
      <c r="D5583" s="133">
        <v>10000</v>
      </c>
      <c r="E5583" s="108" t="str">
        <f>_xlfn.XLOOKUP($A5583,'Task3 Baza'!$A$2:$A$1999,'Task3 Baza'!$C$2:$C$1999,"non",0)</f>
        <v>Bərdə</v>
      </c>
      <c r="F5583" s="109" t="str">
        <f t="shared" si="178"/>
        <v>Bakı</v>
      </c>
      <c r="G5583" s="110">
        <f t="shared" si="179"/>
        <v>10</v>
      </c>
    </row>
    <row r="5584" spans="1:7" x14ac:dyDescent="0.3">
      <c r="A5584" s="20" t="s">
        <v>1134</v>
      </c>
      <c r="B5584" s="102">
        <v>43990</v>
      </c>
      <c r="C5584" s="103">
        <v>0.21</v>
      </c>
      <c r="D5584" s="133">
        <v>2200</v>
      </c>
      <c r="E5584" s="108" t="str">
        <f>_xlfn.XLOOKUP($A5584,'Task3 Baza'!$A$2:$A$1999,'Task3 Baza'!$C$2:$C$1999,"non",0)</f>
        <v>Zərdab</v>
      </c>
      <c r="F5584" s="109" t="str">
        <f t="shared" si="178"/>
        <v>Lənkəran</v>
      </c>
      <c r="G5584" s="110">
        <f t="shared" si="179"/>
        <v>42</v>
      </c>
    </row>
    <row r="5585" spans="1:7" x14ac:dyDescent="0.3">
      <c r="A5585" s="20" t="s">
        <v>197</v>
      </c>
      <c r="B5585" s="102">
        <v>44256</v>
      </c>
      <c r="C5585" s="103">
        <v>0.24</v>
      </c>
      <c r="D5585" s="133">
        <v>2600</v>
      </c>
      <c r="E5585" s="108" t="str">
        <f>_xlfn.XLOOKUP($A5585,'Task3 Baza'!$A$2:$A$1999,'Task3 Baza'!$C$2:$C$1999,"non",0)</f>
        <v>Zəngilan</v>
      </c>
      <c r="F5585" s="109" t="str">
        <f t="shared" si="178"/>
        <v>Lənkəran</v>
      </c>
      <c r="G5585" s="110">
        <f t="shared" si="179"/>
        <v>42</v>
      </c>
    </row>
    <row r="5586" spans="1:7" x14ac:dyDescent="0.3">
      <c r="A5586" s="20" t="s">
        <v>2014</v>
      </c>
      <c r="B5586" s="102">
        <v>43861</v>
      </c>
      <c r="C5586" s="103">
        <v>0.21</v>
      </c>
      <c r="D5586" s="133">
        <v>7800</v>
      </c>
      <c r="E5586" s="108" t="str">
        <f>_xlfn.XLOOKUP($A5586,'Task3 Baza'!$A$2:$A$1999,'Task3 Baza'!$C$2:$C$1999,"non",0)</f>
        <v>Ucar</v>
      </c>
      <c r="F5586" s="109" t="str">
        <f t="shared" si="178"/>
        <v>Lənkəran</v>
      </c>
      <c r="G5586" s="110">
        <f t="shared" si="179"/>
        <v>42</v>
      </c>
    </row>
    <row r="5587" spans="1:7" x14ac:dyDescent="0.3">
      <c r="A5587" s="20" t="s">
        <v>1995</v>
      </c>
      <c r="B5587" s="102">
        <v>44491</v>
      </c>
      <c r="C5587" s="103">
        <v>0.2</v>
      </c>
      <c r="D5587" s="133">
        <v>4400</v>
      </c>
      <c r="E5587" s="108" t="str">
        <f>_xlfn.XLOOKUP($A5587,'Task3 Baza'!$A$2:$A$1999,'Task3 Baza'!$C$2:$C$1999,"non",0)</f>
        <v>Balakən</v>
      </c>
      <c r="F5587" s="109" t="str">
        <f t="shared" si="178"/>
        <v>Bakı</v>
      </c>
      <c r="G5587" s="110">
        <f t="shared" si="179"/>
        <v>10</v>
      </c>
    </row>
    <row r="5588" spans="1:7" x14ac:dyDescent="0.3">
      <c r="A5588" s="20" t="s">
        <v>142</v>
      </c>
      <c r="B5588" s="102">
        <v>44355</v>
      </c>
      <c r="C5588" s="103">
        <v>0.17</v>
      </c>
      <c r="D5588" s="133">
        <v>6400</v>
      </c>
      <c r="E5588" s="108" t="str">
        <f>_xlfn.XLOOKUP($A5588,'Task3 Baza'!$A$2:$A$1999,'Task3 Baza'!$C$2:$C$1999,"non",0)</f>
        <v>Şahbuz</v>
      </c>
      <c r="F5588" s="109" t="str">
        <f t="shared" si="178"/>
        <v>Gəncə</v>
      </c>
      <c r="G5588" s="110">
        <f t="shared" si="179"/>
        <v>20</v>
      </c>
    </row>
    <row r="5589" spans="1:7" x14ac:dyDescent="0.3">
      <c r="A5589" s="20" t="s">
        <v>387</v>
      </c>
      <c r="B5589" s="102">
        <v>44732</v>
      </c>
      <c r="C5589" s="103">
        <v>0.14000000000000001</v>
      </c>
      <c r="D5589" s="133">
        <v>4500</v>
      </c>
      <c r="E5589" s="108" t="str">
        <f>_xlfn.XLOOKUP($A5589,'Task3 Baza'!$A$2:$A$1999,'Task3 Baza'!$C$2:$C$1999,"non",0)</f>
        <v>Gədəbəy</v>
      </c>
      <c r="F5589" s="109" t="str">
        <f t="shared" si="178"/>
        <v>Sumqayıt</v>
      </c>
      <c r="G5589" s="110">
        <f t="shared" si="179"/>
        <v>50</v>
      </c>
    </row>
    <row r="5590" spans="1:7" x14ac:dyDescent="0.3">
      <c r="A5590" s="20" t="s">
        <v>1597</v>
      </c>
      <c r="B5590" s="102">
        <v>43803</v>
      </c>
      <c r="C5590" s="103">
        <v>0.19</v>
      </c>
      <c r="D5590" s="133">
        <v>7800</v>
      </c>
      <c r="E5590" s="108" t="str">
        <f>_xlfn.XLOOKUP($A5590,'Task3 Baza'!$A$2:$A$1999,'Task3 Baza'!$C$2:$C$1999,"non",0)</f>
        <v>Ağsu</v>
      </c>
      <c r="F5590" s="109" t="str">
        <f t="shared" si="178"/>
        <v>Bakı</v>
      </c>
      <c r="G5590" s="110">
        <f t="shared" si="179"/>
        <v>10</v>
      </c>
    </row>
    <row r="5591" spans="1:7" x14ac:dyDescent="0.3">
      <c r="A5591" s="20" t="s">
        <v>397</v>
      </c>
      <c r="B5591" s="102">
        <v>43911</v>
      </c>
      <c r="C5591" s="103">
        <v>0.22</v>
      </c>
      <c r="D5591" s="133">
        <v>10500</v>
      </c>
      <c r="E5591" s="108" t="str">
        <f>_xlfn.XLOOKUP($A5591,'Task3 Baza'!$A$2:$A$1999,'Task3 Baza'!$C$2:$C$1999,"non",0)</f>
        <v>Göyçay</v>
      </c>
      <c r="F5591" s="109" t="str">
        <f t="shared" si="178"/>
        <v>Sumqayıt</v>
      </c>
      <c r="G5591" s="110">
        <f t="shared" si="179"/>
        <v>50</v>
      </c>
    </row>
    <row r="5592" spans="1:7" x14ac:dyDescent="0.3">
      <c r="A5592" s="20" t="s">
        <v>178</v>
      </c>
      <c r="B5592" s="102">
        <v>44116</v>
      </c>
      <c r="C5592" s="103">
        <v>0.21</v>
      </c>
      <c r="D5592" s="133">
        <v>9800</v>
      </c>
      <c r="E5592" s="108" t="str">
        <f>_xlfn.XLOOKUP($A5592,'Task3 Baza'!$A$2:$A$1999,'Task3 Baza'!$C$2:$C$1999,"non",0)</f>
        <v>Zərdab</v>
      </c>
      <c r="F5592" s="109" t="str">
        <f t="shared" si="178"/>
        <v>Lənkəran</v>
      </c>
      <c r="G5592" s="110">
        <f t="shared" si="179"/>
        <v>42</v>
      </c>
    </row>
    <row r="5593" spans="1:7" x14ac:dyDescent="0.3">
      <c r="A5593" s="20" t="s">
        <v>1752</v>
      </c>
      <c r="B5593" s="102">
        <v>44113</v>
      </c>
      <c r="C5593" s="103">
        <v>0.16</v>
      </c>
      <c r="D5593" s="133">
        <v>12200</v>
      </c>
      <c r="E5593" s="108" t="str">
        <f>_xlfn.XLOOKUP($A5593,'Task3 Baza'!$A$2:$A$1999,'Task3 Baza'!$C$2:$C$1999,"non",0)</f>
        <v>Şərur</v>
      </c>
      <c r="F5593" s="109" t="str">
        <f t="shared" si="178"/>
        <v>Lənkəran</v>
      </c>
      <c r="G5593" s="110">
        <f t="shared" si="179"/>
        <v>42</v>
      </c>
    </row>
    <row r="5594" spans="1:7" x14ac:dyDescent="0.3">
      <c r="A5594" s="20" t="s">
        <v>1859</v>
      </c>
      <c r="B5594" s="102">
        <v>44425</v>
      </c>
      <c r="C5594" s="103">
        <v>0.22</v>
      </c>
      <c r="D5594" s="133">
        <v>5000</v>
      </c>
      <c r="E5594" s="108" t="str">
        <f>_xlfn.XLOOKUP($A5594,'Task3 Baza'!$A$2:$A$1999,'Task3 Baza'!$C$2:$C$1999,"non",0)</f>
        <v>Oğuz</v>
      </c>
      <c r="F5594" s="109" t="str">
        <f t="shared" si="178"/>
        <v>Gəncə</v>
      </c>
      <c r="G5594" s="110">
        <f t="shared" si="179"/>
        <v>20</v>
      </c>
    </row>
    <row r="5595" spans="1:7" x14ac:dyDescent="0.3">
      <c r="A5595" s="20" t="s">
        <v>1918</v>
      </c>
      <c r="B5595" s="102">
        <v>44415</v>
      </c>
      <c r="C5595" s="103">
        <v>0.2</v>
      </c>
      <c r="D5595" s="133">
        <v>7700</v>
      </c>
      <c r="E5595" s="108" t="str">
        <f>_xlfn.XLOOKUP($A5595,'Task3 Baza'!$A$2:$A$1999,'Task3 Baza'!$C$2:$C$1999,"non",0)</f>
        <v>Xızı</v>
      </c>
      <c r="F5595" s="109" t="str">
        <f t="shared" si="178"/>
        <v>Sumqayıt</v>
      </c>
      <c r="G5595" s="110">
        <f t="shared" si="179"/>
        <v>50</v>
      </c>
    </row>
    <row r="5596" spans="1:7" x14ac:dyDescent="0.3">
      <c r="A5596" s="20" t="s">
        <v>1909</v>
      </c>
      <c r="B5596" s="102">
        <v>43917</v>
      </c>
      <c r="C5596" s="103">
        <v>0.22</v>
      </c>
      <c r="D5596" s="133">
        <v>3800</v>
      </c>
      <c r="E5596" s="108" t="str">
        <f>_xlfn.XLOOKUP($A5596,'Task3 Baza'!$A$2:$A$1999,'Task3 Baza'!$C$2:$C$1999,"non",0)</f>
        <v>İsmayıllı</v>
      </c>
      <c r="F5596" s="109" t="str">
        <f t="shared" si="178"/>
        <v>Sumqayıt</v>
      </c>
      <c r="G5596" s="110">
        <f t="shared" si="179"/>
        <v>50</v>
      </c>
    </row>
    <row r="5597" spans="1:7" x14ac:dyDescent="0.3">
      <c r="A5597" s="20" t="s">
        <v>1201</v>
      </c>
      <c r="B5597" s="102">
        <v>44219</v>
      </c>
      <c r="C5597" s="103">
        <v>0.2</v>
      </c>
      <c r="D5597" s="133">
        <v>10600</v>
      </c>
      <c r="E5597" s="108" t="str">
        <f>_xlfn.XLOOKUP($A5597,'Task3 Baza'!$A$2:$A$1999,'Task3 Baza'!$C$2:$C$1999,"non",0)</f>
        <v>Culfa</v>
      </c>
      <c r="F5597" s="109" t="str">
        <f t="shared" si="178"/>
        <v>Bakı</v>
      </c>
      <c r="G5597" s="110">
        <f t="shared" si="179"/>
        <v>10</v>
      </c>
    </row>
    <row r="5598" spans="1:7" x14ac:dyDescent="0.3">
      <c r="A5598" s="20" t="s">
        <v>2015</v>
      </c>
      <c r="B5598" s="102">
        <v>44661</v>
      </c>
      <c r="C5598" s="103">
        <v>0.2</v>
      </c>
      <c r="D5598" s="133">
        <v>6100</v>
      </c>
      <c r="E5598" s="108" t="str">
        <f>_xlfn.XLOOKUP($A5598,'Task3 Baza'!$A$2:$A$1999,'Task3 Baza'!$C$2:$C$1999,"non",0)</f>
        <v>Sədərək</v>
      </c>
      <c r="F5598" s="109" t="str">
        <f t="shared" si="178"/>
        <v>Gəncə</v>
      </c>
      <c r="G5598" s="110">
        <f t="shared" si="179"/>
        <v>20</v>
      </c>
    </row>
    <row r="5599" spans="1:7" x14ac:dyDescent="0.3">
      <c r="A5599" s="20" t="s">
        <v>1445</v>
      </c>
      <c r="B5599" s="102">
        <v>44722</v>
      </c>
      <c r="C5599" s="103">
        <v>0.15</v>
      </c>
      <c r="D5599" s="133">
        <v>1800</v>
      </c>
      <c r="E5599" s="108" t="str">
        <f>_xlfn.XLOOKUP($A5599,'Task3 Baza'!$A$2:$A$1999,'Task3 Baza'!$C$2:$C$1999,"non",0)</f>
        <v>Quba</v>
      </c>
      <c r="F5599" s="109" t="str">
        <f t="shared" si="178"/>
        <v>Gəncə</v>
      </c>
      <c r="G5599" s="110">
        <f t="shared" si="179"/>
        <v>20</v>
      </c>
    </row>
    <row r="5600" spans="1:7" x14ac:dyDescent="0.3">
      <c r="A5600" s="20" t="s">
        <v>372</v>
      </c>
      <c r="B5600" s="102">
        <v>44775</v>
      </c>
      <c r="C5600" s="103">
        <v>0.14000000000000001</v>
      </c>
      <c r="D5600" s="133">
        <v>9900</v>
      </c>
      <c r="E5600" s="108" t="str">
        <f>_xlfn.XLOOKUP($A5600,'Task3 Baza'!$A$2:$A$1999,'Task3 Baza'!$C$2:$C$1999,"non",0)</f>
        <v>Zərdab</v>
      </c>
      <c r="F5600" s="109" t="str">
        <f t="shared" si="178"/>
        <v>Lənkəran</v>
      </c>
      <c r="G5600" s="110">
        <f t="shared" si="179"/>
        <v>42</v>
      </c>
    </row>
    <row r="5601" spans="1:7" x14ac:dyDescent="0.3">
      <c r="A5601" s="20" t="s">
        <v>1980</v>
      </c>
      <c r="B5601" s="102">
        <v>44049</v>
      </c>
      <c r="C5601" s="103">
        <v>0.14000000000000001</v>
      </c>
      <c r="D5601" s="133">
        <v>8000</v>
      </c>
      <c r="E5601" s="108" t="str">
        <f>_xlfn.XLOOKUP($A5601,'Task3 Baza'!$A$2:$A$1999,'Task3 Baza'!$C$2:$C$1999,"non",0)</f>
        <v>Tərtər</v>
      </c>
      <c r="F5601" s="109" t="str">
        <f t="shared" si="178"/>
        <v>Lənkəran</v>
      </c>
      <c r="G5601" s="110">
        <f t="shared" si="179"/>
        <v>42</v>
      </c>
    </row>
    <row r="5602" spans="1:7" x14ac:dyDescent="0.3">
      <c r="A5602" s="20" t="s">
        <v>178</v>
      </c>
      <c r="B5602" s="102">
        <v>43876</v>
      </c>
      <c r="C5602" s="103">
        <v>0.18</v>
      </c>
      <c r="D5602" s="133">
        <v>3400</v>
      </c>
      <c r="E5602" s="108" t="str">
        <f>_xlfn.XLOOKUP($A5602,'Task3 Baza'!$A$2:$A$1999,'Task3 Baza'!$C$2:$C$1999,"non",0)</f>
        <v>Zərdab</v>
      </c>
      <c r="F5602" s="109" t="str">
        <f t="shared" si="178"/>
        <v>Lənkəran</v>
      </c>
      <c r="G5602" s="110">
        <f t="shared" si="179"/>
        <v>42</v>
      </c>
    </row>
    <row r="5603" spans="1:7" x14ac:dyDescent="0.3">
      <c r="A5603" s="20" t="s">
        <v>1157</v>
      </c>
      <c r="B5603" s="102">
        <v>43993</v>
      </c>
      <c r="C5603" s="103">
        <v>0.2</v>
      </c>
      <c r="D5603" s="133">
        <v>1200</v>
      </c>
      <c r="E5603" s="108" t="str">
        <f>_xlfn.XLOOKUP($A5603,'Task3 Baza'!$A$2:$A$1999,'Task3 Baza'!$C$2:$C$1999,"non",0)</f>
        <v>Qax</v>
      </c>
      <c r="F5603" s="109" t="str">
        <f t="shared" si="178"/>
        <v>Sumqayıt</v>
      </c>
      <c r="G5603" s="110">
        <f t="shared" si="179"/>
        <v>50</v>
      </c>
    </row>
    <row r="5604" spans="1:7" x14ac:dyDescent="0.3">
      <c r="A5604" s="20" t="s">
        <v>1478</v>
      </c>
      <c r="B5604" s="102">
        <v>43982</v>
      </c>
      <c r="C5604" s="103">
        <v>0.22</v>
      </c>
      <c r="D5604" s="133">
        <v>3400</v>
      </c>
      <c r="E5604" s="108" t="str">
        <f>_xlfn.XLOOKUP($A5604,'Task3 Baza'!$A$2:$A$1999,'Task3 Baza'!$C$2:$C$1999,"non",0)</f>
        <v>Lerik</v>
      </c>
      <c r="F5604" s="109" t="str">
        <f t="shared" si="178"/>
        <v>Gəncə</v>
      </c>
      <c r="G5604" s="110">
        <f t="shared" si="179"/>
        <v>20</v>
      </c>
    </row>
    <row r="5605" spans="1:7" x14ac:dyDescent="0.3">
      <c r="A5605" s="20" t="s">
        <v>502</v>
      </c>
      <c r="B5605" s="102">
        <v>44852</v>
      </c>
      <c r="C5605" s="103">
        <v>0.23</v>
      </c>
      <c r="D5605" s="133">
        <v>7400</v>
      </c>
      <c r="E5605" s="108" t="str">
        <f>_xlfn.XLOOKUP($A5605,'Task3 Baza'!$A$2:$A$1999,'Task3 Baza'!$C$2:$C$1999,"non",0)</f>
        <v>Şamaxı</v>
      </c>
      <c r="F5605" s="109" t="str">
        <f t="shared" si="178"/>
        <v>Lənkəran</v>
      </c>
      <c r="G5605" s="110">
        <f t="shared" si="179"/>
        <v>42</v>
      </c>
    </row>
    <row r="5606" spans="1:7" x14ac:dyDescent="0.3">
      <c r="A5606" s="20" t="s">
        <v>772</v>
      </c>
      <c r="B5606" s="102">
        <v>43851</v>
      </c>
      <c r="C5606" s="103">
        <v>0.23</v>
      </c>
      <c r="D5606" s="133">
        <v>10800</v>
      </c>
      <c r="E5606" s="108" t="str">
        <f>_xlfn.XLOOKUP($A5606,'Task3 Baza'!$A$2:$A$1999,'Task3 Baza'!$C$2:$C$1999,"non",0)</f>
        <v>Şahbuz</v>
      </c>
      <c r="F5606" s="109" t="str">
        <f t="shared" si="178"/>
        <v>Gəncə</v>
      </c>
      <c r="G5606" s="110">
        <f t="shared" si="179"/>
        <v>20</v>
      </c>
    </row>
    <row r="5607" spans="1:7" x14ac:dyDescent="0.3">
      <c r="A5607" s="20" t="s">
        <v>225</v>
      </c>
      <c r="B5607" s="102">
        <v>44151</v>
      </c>
      <c r="C5607" s="103">
        <v>0.22</v>
      </c>
      <c r="D5607" s="133">
        <v>8600</v>
      </c>
      <c r="E5607" s="108" t="str">
        <f>_xlfn.XLOOKUP($A5607,'Task3 Baza'!$A$2:$A$1999,'Task3 Baza'!$C$2:$C$1999,"non",0)</f>
        <v>Ordubad</v>
      </c>
      <c r="F5607" s="109" t="str">
        <f t="shared" si="178"/>
        <v>Gəncə</v>
      </c>
      <c r="G5607" s="110">
        <f t="shared" si="179"/>
        <v>20</v>
      </c>
    </row>
    <row r="5608" spans="1:7" x14ac:dyDescent="0.3">
      <c r="A5608" s="20" t="s">
        <v>431</v>
      </c>
      <c r="B5608" s="102">
        <v>44263</v>
      </c>
      <c r="C5608" s="103">
        <v>0.21</v>
      </c>
      <c r="D5608" s="133">
        <v>12600</v>
      </c>
      <c r="E5608" s="108" t="str">
        <f>_xlfn.XLOOKUP($A5608,'Task3 Baza'!$A$2:$A$1999,'Task3 Baza'!$C$2:$C$1999,"non",0)</f>
        <v>Göygöl</v>
      </c>
      <c r="F5608" s="109" t="str">
        <f t="shared" si="178"/>
        <v>Sumqayıt</v>
      </c>
      <c r="G5608" s="110">
        <f t="shared" si="179"/>
        <v>50</v>
      </c>
    </row>
    <row r="5609" spans="1:7" x14ac:dyDescent="0.3">
      <c r="A5609" s="20" t="s">
        <v>408</v>
      </c>
      <c r="B5609" s="102">
        <v>44092</v>
      </c>
      <c r="C5609" s="103">
        <v>0.21</v>
      </c>
      <c r="D5609" s="133">
        <v>5900</v>
      </c>
      <c r="E5609" s="108" t="str">
        <f>_xlfn.XLOOKUP($A5609,'Task3 Baza'!$A$2:$A$1999,'Task3 Baza'!$C$2:$C$1999,"non",0)</f>
        <v>Abşeron</v>
      </c>
      <c r="F5609" s="109" t="str">
        <f t="shared" si="178"/>
        <v>Bakı</v>
      </c>
      <c r="G5609" s="110">
        <f t="shared" si="179"/>
        <v>10</v>
      </c>
    </row>
    <row r="5610" spans="1:7" x14ac:dyDescent="0.3">
      <c r="A5610" s="20" t="s">
        <v>1225</v>
      </c>
      <c r="B5610" s="102">
        <v>43735</v>
      </c>
      <c r="C5610" s="103">
        <v>0.14000000000000001</v>
      </c>
      <c r="D5610" s="133">
        <v>7200</v>
      </c>
      <c r="E5610" s="108" t="str">
        <f>_xlfn.XLOOKUP($A5610,'Task3 Baza'!$A$2:$A$1999,'Task3 Baza'!$C$2:$C$1999,"non",0)</f>
        <v>Saatlı</v>
      </c>
      <c r="F5610" s="109" t="str">
        <f t="shared" si="178"/>
        <v>Gəncə</v>
      </c>
      <c r="G5610" s="110">
        <f t="shared" si="179"/>
        <v>20</v>
      </c>
    </row>
    <row r="5611" spans="1:7" x14ac:dyDescent="0.3">
      <c r="A5611" s="20" t="s">
        <v>383</v>
      </c>
      <c r="B5611" s="102">
        <v>43880</v>
      </c>
      <c r="C5611" s="103">
        <v>0.16</v>
      </c>
      <c r="D5611" s="133">
        <v>9800</v>
      </c>
      <c r="E5611" s="108" t="str">
        <f>_xlfn.XLOOKUP($A5611,'Task3 Baza'!$A$2:$A$1999,'Task3 Baza'!$C$2:$C$1999,"non",0)</f>
        <v>Naxçıvan</v>
      </c>
      <c r="F5611" s="109" t="str">
        <f t="shared" si="178"/>
        <v>Gəncə</v>
      </c>
      <c r="G5611" s="110">
        <f t="shared" si="179"/>
        <v>20</v>
      </c>
    </row>
    <row r="5612" spans="1:7" x14ac:dyDescent="0.3">
      <c r="A5612" s="20" t="s">
        <v>297</v>
      </c>
      <c r="B5612" s="102">
        <v>44267</v>
      </c>
      <c r="C5612" s="103">
        <v>0.15</v>
      </c>
      <c r="D5612" s="133">
        <v>11100</v>
      </c>
      <c r="E5612" s="108" t="str">
        <f>_xlfn.XLOOKUP($A5612,'Task3 Baza'!$A$2:$A$1999,'Task3 Baza'!$C$2:$C$1999,"non",0)</f>
        <v>Lerik</v>
      </c>
      <c r="F5612" s="109" t="str">
        <f t="shared" si="178"/>
        <v>Gəncə</v>
      </c>
      <c r="G5612" s="110">
        <f t="shared" si="179"/>
        <v>20</v>
      </c>
    </row>
    <row r="5613" spans="1:7" x14ac:dyDescent="0.3">
      <c r="A5613" s="20" t="s">
        <v>716</v>
      </c>
      <c r="B5613" s="102">
        <v>44247</v>
      </c>
      <c r="C5613" s="103">
        <v>0.19</v>
      </c>
      <c r="D5613" s="133">
        <v>1200</v>
      </c>
      <c r="E5613" s="108" t="str">
        <f>_xlfn.XLOOKUP($A5613,'Task3 Baza'!$A$2:$A$1999,'Task3 Baza'!$C$2:$C$1999,"non",0)</f>
        <v>Xocalı</v>
      </c>
      <c r="F5613" s="109" t="str">
        <f t="shared" si="178"/>
        <v>Sumqayıt</v>
      </c>
      <c r="G5613" s="110">
        <f t="shared" si="179"/>
        <v>50</v>
      </c>
    </row>
    <row r="5614" spans="1:7" x14ac:dyDescent="0.3">
      <c r="A5614" s="20" t="s">
        <v>468</v>
      </c>
      <c r="B5614" s="102">
        <v>44223</v>
      </c>
      <c r="C5614" s="103">
        <v>0.18</v>
      </c>
      <c r="D5614" s="133">
        <v>6400</v>
      </c>
      <c r="E5614" s="108" t="str">
        <f>_xlfn.XLOOKUP($A5614,'Task3 Baza'!$A$2:$A$1999,'Task3 Baza'!$C$2:$C$1999,"non",0)</f>
        <v>Qubadlı</v>
      </c>
      <c r="F5614" s="109" t="str">
        <f t="shared" si="178"/>
        <v>Gəncə</v>
      </c>
      <c r="G5614" s="110">
        <f t="shared" si="179"/>
        <v>20</v>
      </c>
    </row>
    <row r="5615" spans="1:7" x14ac:dyDescent="0.3">
      <c r="A5615" s="20" t="s">
        <v>1784</v>
      </c>
      <c r="B5615" s="102">
        <v>44163</v>
      </c>
      <c r="C5615" s="103">
        <v>0.14000000000000001</v>
      </c>
      <c r="D5615" s="133">
        <v>8600</v>
      </c>
      <c r="E5615" s="108" t="str">
        <f>_xlfn.XLOOKUP($A5615,'Task3 Baza'!$A$2:$A$1999,'Task3 Baza'!$C$2:$C$1999,"non",0)</f>
        <v>Bakı</v>
      </c>
      <c r="F5615" s="109" t="str">
        <f t="shared" si="178"/>
        <v>Bakı</v>
      </c>
      <c r="G5615" s="110">
        <f t="shared" si="179"/>
        <v>10</v>
      </c>
    </row>
    <row r="5616" spans="1:7" x14ac:dyDescent="0.3">
      <c r="A5616" s="20" t="s">
        <v>1948</v>
      </c>
      <c r="B5616" s="102">
        <v>43776</v>
      </c>
      <c r="C5616" s="103">
        <v>0.22</v>
      </c>
      <c r="D5616" s="133">
        <v>1800</v>
      </c>
      <c r="E5616" s="108" t="str">
        <f>_xlfn.XLOOKUP($A5616,'Task3 Baza'!$A$2:$A$1999,'Task3 Baza'!$C$2:$C$1999,"non",0)</f>
        <v>Gəncə</v>
      </c>
      <c r="F5616" s="109" t="str">
        <f t="shared" si="178"/>
        <v>Sumqayıt</v>
      </c>
      <c r="G5616" s="110">
        <f t="shared" si="179"/>
        <v>50</v>
      </c>
    </row>
    <row r="5617" spans="1:7" x14ac:dyDescent="0.3">
      <c r="A5617" s="20" t="s">
        <v>1439</v>
      </c>
      <c r="B5617" s="102">
        <v>44734</v>
      </c>
      <c r="C5617" s="103">
        <v>0.17</v>
      </c>
      <c r="D5617" s="133">
        <v>7200</v>
      </c>
      <c r="E5617" s="108" t="str">
        <f>_xlfn.XLOOKUP($A5617,'Task3 Baza'!$A$2:$A$1999,'Task3 Baza'!$C$2:$C$1999,"non",0)</f>
        <v>Ağstafa</v>
      </c>
      <c r="F5617" s="109" t="str">
        <f t="shared" si="178"/>
        <v>Bakı</v>
      </c>
      <c r="G5617" s="110">
        <f t="shared" si="179"/>
        <v>10</v>
      </c>
    </row>
    <row r="5618" spans="1:7" x14ac:dyDescent="0.3">
      <c r="A5618" s="20" t="s">
        <v>702</v>
      </c>
      <c r="B5618" s="102">
        <v>44223</v>
      </c>
      <c r="C5618" s="103">
        <v>0.15</v>
      </c>
      <c r="D5618" s="133">
        <v>12500</v>
      </c>
      <c r="E5618" s="108" t="str">
        <f>_xlfn.XLOOKUP($A5618,'Task3 Baza'!$A$2:$A$1999,'Task3 Baza'!$C$2:$C$1999,"non",0)</f>
        <v>Füzuli</v>
      </c>
      <c r="F5618" s="109" t="str">
        <f t="shared" si="178"/>
        <v>Sumqayıt</v>
      </c>
      <c r="G5618" s="110">
        <f t="shared" si="179"/>
        <v>50</v>
      </c>
    </row>
    <row r="5619" spans="1:7" x14ac:dyDescent="0.3">
      <c r="A5619" s="20" t="s">
        <v>721</v>
      </c>
      <c r="B5619" s="102">
        <v>44211</v>
      </c>
      <c r="C5619" s="103">
        <v>0.14000000000000001</v>
      </c>
      <c r="D5619" s="133">
        <v>4100</v>
      </c>
      <c r="E5619" s="108" t="str">
        <f>_xlfn.XLOOKUP($A5619,'Task3 Baza'!$A$2:$A$1999,'Task3 Baza'!$C$2:$C$1999,"non",0)</f>
        <v>Cəbrayıl</v>
      </c>
      <c r="F5619" s="109" t="str">
        <f t="shared" si="178"/>
        <v>Bakı</v>
      </c>
      <c r="G5619" s="110">
        <f t="shared" si="179"/>
        <v>10</v>
      </c>
    </row>
    <row r="5620" spans="1:7" x14ac:dyDescent="0.3">
      <c r="A5620" s="20" t="s">
        <v>1397</v>
      </c>
      <c r="B5620" s="102">
        <v>43630</v>
      </c>
      <c r="C5620" s="103">
        <v>0.2</v>
      </c>
      <c r="D5620" s="133">
        <v>7400</v>
      </c>
      <c r="E5620" s="108" t="str">
        <f>_xlfn.XLOOKUP($A5620,'Task3 Baza'!$A$2:$A$1999,'Task3 Baza'!$C$2:$C$1999,"non",0)</f>
        <v>Sədərək</v>
      </c>
      <c r="F5620" s="109" t="str">
        <f t="shared" si="178"/>
        <v>Gəncə</v>
      </c>
      <c r="G5620" s="110">
        <f t="shared" si="179"/>
        <v>20</v>
      </c>
    </row>
    <row r="5621" spans="1:7" x14ac:dyDescent="0.3">
      <c r="A5621" s="20" t="s">
        <v>193</v>
      </c>
      <c r="B5621" s="102">
        <v>43966</v>
      </c>
      <c r="C5621" s="103">
        <v>0.19</v>
      </c>
      <c r="D5621" s="133">
        <v>12600</v>
      </c>
      <c r="E5621" s="108" t="str">
        <f>_xlfn.XLOOKUP($A5621,'Task3 Baza'!$A$2:$A$1999,'Task3 Baza'!$C$2:$C$1999,"non",0)</f>
        <v>Gədəbəy</v>
      </c>
      <c r="F5621" s="109" t="str">
        <f t="shared" si="178"/>
        <v>Sumqayıt</v>
      </c>
      <c r="G5621" s="110">
        <f t="shared" si="179"/>
        <v>50</v>
      </c>
    </row>
    <row r="5622" spans="1:7" x14ac:dyDescent="0.3">
      <c r="A5622" s="20" t="s">
        <v>1301</v>
      </c>
      <c r="B5622" s="102">
        <v>43707</v>
      </c>
      <c r="C5622" s="103">
        <v>0.2</v>
      </c>
      <c r="D5622" s="133">
        <v>8800</v>
      </c>
      <c r="E5622" s="108" t="str">
        <f>_xlfn.XLOOKUP($A5622,'Task3 Baza'!$A$2:$A$1999,'Task3 Baza'!$C$2:$C$1999,"non",0)</f>
        <v>Göyçay</v>
      </c>
      <c r="F5622" s="109" t="str">
        <f t="shared" si="178"/>
        <v>Sumqayıt</v>
      </c>
      <c r="G5622" s="110">
        <f t="shared" si="179"/>
        <v>50</v>
      </c>
    </row>
    <row r="5623" spans="1:7" x14ac:dyDescent="0.3">
      <c r="A5623" s="20" t="s">
        <v>1315</v>
      </c>
      <c r="B5623" s="102">
        <v>43841</v>
      </c>
      <c r="C5623" s="103">
        <v>0.17</v>
      </c>
      <c r="D5623" s="133">
        <v>12300</v>
      </c>
      <c r="E5623" s="108" t="str">
        <f>_xlfn.XLOOKUP($A5623,'Task3 Baza'!$A$2:$A$1999,'Task3 Baza'!$C$2:$C$1999,"non",0)</f>
        <v>Şuşa</v>
      </c>
      <c r="F5623" s="109" t="str">
        <f t="shared" si="178"/>
        <v>Lənkəran</v>
      </c>
      <c r="G5623" s="110">
        <f t="shared" si="179"/>
        <v>42</v>
      </c>
    </row>
    <row r="5624" spans="1:7" x14ac:dyDescent="0.3">
      <c r="A5624" s="20" t="s">
        <v>1367</v>
      </c>
      <c r="B5624" s="102">
        <v>44037</v>
      </c>
      <c r="C5624" s="103">
        <v>0.17</v>
      </c>
      <c r="D5624" s="133">
        <v>3800</v>
      </c>
      <c r="E5624" s="108" t="str">
        <f>_xlfn.XLOOKUP($A5624,'Task3 Baza'!$A$2:$A$1999,'Task3 Baza'!$C$2:$C$1999,"non",0)</f>
        <v>İmişli</v>
      </c>
      <c r="F5624" s="109" t="str">
        <f t="shared" si="178"/>
        <v>Sumqayıt</v>
      </c>
      <c r="G5624" s="110">
        <f t="shared" si="179"/>
        <v>50</v>
      </c>
    </row>
    <row r="5625" spans="1:7" x14ac:dyDescent="0.3">
      <c r="A5625" s="20" t="s">
        <v>518</v>
      </c>
      <c r="B5625" s="102">
        <v>44819</v>
      </c>
      <c r="C5625" s="103">
        <v>0.17</v>
      </c>
      <c r="D5625" s="133">
        <v>3100</v>
      </c>
      <c r="E5625" s="108" t="str">
        <f>_xlfn.XLOOKUP($A5625,'Task3 Baza'!$A$2:$A$1999,'Task3 Baza'!$C$2:$C$1999,"non",0)</f>
        <v>Oğuz</v>
      </c>
      <c r="F5625" s="109" t="str">
        <f t="shared" si="178"/>
        <v>Gəncə</v>
      </c>
      <c r="G5625" s="110">
        <f t="shared" si="179"/>
        <v>20</v>
      </c>
    </row>
    <row r="5626" spans="1:7" x14ac:dyDescent="0.3">
      <c r="A5626" s="20" t="s">
        <v>258</v>
      </c>
      <c r="B5626" s="102">
        <v>43708</v>
      </c>
      <c r="C5626" s="103">
        <v>0.19</v>
      </c>
      <c r="D5626" s="133">
        <v>7600</v>
      </c>
      <c r="E5626" s="108" t="str">
        <f>_xlfn.XLOOKUP($A5626,'Task3 Baza'!$A$2:$A$1999,'Task3 Baza'!$C$2:$C$1999,"non",0)</f>
        <v>Siyəzən</v>
      </c>
      <c r="F5626" s="109" t="str">
        <f t="shared" si="178"/>
        <v>Gəncə</v>
      </c>
      <c r="G5626" s="110">
        <f t="shared" si="179"/>
        <v>20</v>
      </c>
    </row>
    <row r="5627" spans="1:7" x14ac:dyDescent="0.3">
      <c r="A5627" s="20" t="s">
        <v>161</v>
      </c>
      <c r="B5627" s="102">
        <v>44535</v>
      </c>
      <c r="C5627" s="103">
        <v>0.15</v>
      </c>
      <c r="D5627" s="133">
        <v>12800</v>
      </c>
      <c r="E5627" s="108" t="str">
        <f>_xlfn.XLOOKUP($A5627,'Task3 Baza'!$A$2:$A$1999,'Task3 Baza'!$C$2:$C$1999,"non",0)</f>
        <v>Bakı</v>
      </c>
      <c r="F5627" s="109" t="str">
        <f t="shared" si="178"/>
        <v>Bakı</v>
      </c>
      <c r="G5627" s="110">
        <f t="shared" si="179"/>
        <v>10</v>
      </c>
    </row>
    <row r="5628" spans="1:7" x14ac:dyDescent="0.3">
      <c r="A5628" s="20" t="s">
        <v>959</v>
      </c>
      <c r="B5628" s="102">
        <v>43673</v>
      </c>
      <c r="C5628" s="103">
        <v>0.14000000000000001</v>
      </c>
      <c r="D5628" s="133">
        <v>9200</v>
      </c>
      <c r="E5628" s="108" t="str">
        <f>_xlfn.XLOOKUP($A5628,'Task3 Baza'!$A$2:$A$1999,'Task3 Baza'!$C$2:$C$1999,"non",0)</f>
        <v>Lerik</v>
      </c>
      <c r="F5628" s="109" t="str">
        <f t="shared" si="178"/>
        <v>Gəncə</v>
      </c>
      <c r="G5628" s="110">
        <f t="shared" si="179"/>
        <v>20</v>
      </c>
    </row>
    <row r="5629" spans="1:7" x14ac:dyDescent="0.3">
      <c r="A5629" s="20" t="s">
        <v>986</v>
      </c>
      <c r="B5629" s="102">
        <v>44122</v>
      </c>
      <c r="C5629" s="103">
        <v>0.24</v>
      </c>
      <c r="D5629" s="133">
        <v>9800</v>
      </c>
      <c r="E5629" s="108" t="str">
        <f>_xlfn.XLOOKUP($A5629,'Task3 Baza'!$A$2:$A$1999,'Task3 Baza'!$C$2:$C$1999,"non",0)</f>
        <v>Şamaxı</v>
      </c>
      <c r="F5629" s="109" t="str">
        <f t="shared" si="178"/>
        <v>Lənkəran</v>
      </c>
      <c r="G5629" s="110">
        <f t="shared" si="179"/>
        <v>42</v>
      </c>
    </row>
    <row r="5630" spans="1:7" x14ac:dyDescent="0.3">
      <c r="A5630" s="20" t="s">
        <v>452</v>
      </c>
      <c r="B5630" s="102">
        <v>44067</v>
      </c>
      <c r="C5630" s="103">
        <v>0.17</v>
      </c>
      <c r="D5630" s="133">
        <v>10300</v>
      </c>
      <c r="E5630" s="108" t="str">
        <f>_xlfn.XLOOKUP($A5630,'Task3 Baza'!$A$2:$A$1999,'Task3 Baza'!$C$2:$C$1999,"non",0)</f>
        <v>Siyəzən</v>
      </c>
      <c r="F5630" s="109" t="str">
        <f t="shared" si="178"/>
        <v>Gəncə</v>
      </c>
      <c r="G5630" s="110">
        <f t="shared" si="179"/>
        <v>20</v>
      </c>
    </row>
    <row r="5631" spans="1:7" x14ac:dyDescent="0.3">
      <c r="A5631" s="20" t="s">
        <v>323</v>
      </c>
      <c r="B5631" s="102">
        <v>44155</v>
      </c>
      <c r="C5631" s="103">
        <v>0.16</v>
      </c>
      <c r="D5631" s="133">
        <v>6000</v>
      </c>
      <c r="E5631" s="108" t="str">
        <f>_xlfn.XLOOKUP($A5631,'Task3 Baza'!$A$2:$A$1999,'Task3 Baza'!$C$2:$C$1999,"non",0)</f>
        <v>Sədərək</v>
      </c>
      <c r="F5631" s="109" t="str">
        <f t="shared" si="178"/>
        <v>Gəncə</v>
      </c>
      <c r="G5631" s="110">
        <f t="shared" si="179"/>
        <v>20</v>
      </c>
    </row>
    <row r="5632" spans="1:7" x14ac:dyDescent="0.3">
      <c r="A5632" s="20" t="s">
        <v>661</v>
      </c>
      <c r="B5632" s="102">
        <v>44835</v>
      </c>
      <c r="C5632" s="103">
        <v>0.24</v>
      </c>
      <c r="D5632" s="133">
        <v>3000</v>
      </c>
      <c r="E5632" s="108" t="str">
        <f>_xlfn.XLOOKUP($A5632,'Task3 Baza'!$A$2:$A$1999,'Task3 Baza'!$C$2:$C$1999,"non",0)</f>
        <v>Culfa</v>
      </c>
      <c r="F5632" s="109" t="str">
        <f t="shared" si="178"/>
        <v>Bakı</v>
      </c>
      <c r="G5632" s="110">
        <f t="shared" si="179"/>
        <v>10</v>
      </c>
    </row>
    <row r="5633" spans="1:7" x14ac:dyDescent="0.3">
      <c r="A5633" s="20" t="s">
        <v>208</v>
      </c>
      <c r="B5633" s="102">
        <v>44062</v>
      </c>
      <c r="C5633" s="103">
        <v>0.17</v>
      </c>
      <c r="D5633" s="133">
        <v>1700</v>
      </c>
      <c r="E5633" s="108" t="str">
        <f>_xlfn.XLOOKUP($A5633,'Task3 Baza'!$A$2:$A$1999,'Task3 Baza'!$C$2:$C$1999,"non",0)</f>
        <v>Gədəbəy</v>
      </c>
      <c r="F5633" s="109" t="str">
        <f t="shared" si="178"/>
        <v>Sumqayıt</v>
      </c>
      <c r="G5633" s="110">
        <f t="shared" si="179"/>
        <v>50</v>
      </c>
    </row>
    <row r="5634" spans="1:7" x14ac:dyDescent="0.3">
      <c r="A5634" s="20" t="s">
        <v>413</v>
      </c>
      <c r="B5634" s="102">
        <v>44748</v>
      </c>
      <c r="C5634" s="103">
        <v>0.22</v>
      </c>
      <c r="D5634" s="133">
        <v>2200</v>
      </c>
      <c r="E5634" s="108" t="str">
        <f>_xlfn.XLOOKUP($A5634,'Task3 Baza'!$A$2:$A$1999,'Task3 Baza'!$C$2:$C$1999,"non",0)</f>
        <v>Ağdam</v>
      </c>
      <c r="F5634" s="109" t="str">
        <f t="shared" ref="F5634:F5697" si="180">VLOOKUP($E5634,$I$3:$K$75,2,0)</f>
        <v>Bakı</v>
      </c>
      <c r="G5634" s="110">
        <f t="shared" ref="G5634:G5697" si="181">VLOOKUP(VLOOKUP($E5634,$I$3:$J$75,2,0),$L$3:$M$6,2,0)</f>
        <v>10</v>
      </c>
    </row>
    <row r="5635" spans="1:7" x14ac:dyDescent="0.3">
      <c r="A5635" s="20" t="s">
        <v>332</v>
      </c>
      <c r="B5635" s="102">
        <v>44124</v>
      </c>
      <c r="C5635" s="103">
        <v>0.21</v>
      </c>
      <c r="D5635" s="133">
        <v>12700</v>
      </c>
      <c r="E5635" s="108" t="str">
        <f>_xlfn.XLOOKUP($A5635,'Task3 Baza'!$A$2:$A$1999,'Task3 Baza'!$C$2:$C$1999,"non",0)</f>
        <v>Qobustan</v>
      </c>
      <c r="F5635" s="109" t="str">
        <f t="shared" si="180"/>
        <v>Gəncə</v>
      </c>
      <c r="G5635" s="110">
        <f t="shared" si="181"/>
        <v>20</v>
      </c>
    </row>
    <row r="5636" spans="1:7" x14ac:dyDescent="0.3">
      <c r="A5636" s="20" t="s">
        <v>418</v>
      </c>
      <c r="B5636" s="102">
        <v>44527</v>
      </c>
      <c r="C5636" s="103">
        <v>0.15</v>
      </c>
      <c r="D5636" s="133">
        <v>5900</v>
      </c>
      <c r="E5636" s="108" t="str">
        <f>_xlfn.XLOOKUP($A5636,'Task3 Baza'!$A$2:$A$1999,'Task3 Baza'!$C$2:$C$1999,"non",0)</f>
        <v>Şərur</v>
      </c>
      <c r="F5636" s="109" t="str">
        <f t="shared" si="180"/>
        <v>Lənkəran</v>
      </c>
      <c r="G5636" s="110">
        <f t="shared" si="181"/>
        <v>42</v>
      </c>
    </row>
    <row r="5637" spans="1:7" x14ac:dyDescent="0.3">
      <c r="A5637" s="20" t="s">
        <v>2016</v>
      </c>
      <c r="B5637" s="102">
        <v>44322</v>
      </c>
      <c r="C5637" s="103">
        <v>0.15</v>
      </c>
      <c r="D5637" s="133">
        <v>12800</v>
      </c>
      <c r="E5637" s="108" t="str">
        <f>_xlfn.XLOOKUP($A5637,'Task3 Baza'!$A$2:$A$1999,'Task3 Baza'!$C$2:$C$1999,"non",0)</f>
        <v>Qobustan</v>
      </c>
      <c r="F5637" s="109" t="str">
        <f t="shared" si="180"/>
        <v>Gəncə</v>
      </c>
      <c r="G5637" s="110">
        <f t="shared" si="181"/>
        <v>20</v>
      </c>
    </row>
    <row r="5638" spans="1:7" x14ac:dyDescent="0.3">
      <c r="A5638" s="20" t="s">
        <v>1772</v>
      </c>
      <c r="B5638" s="102">
        <v>44350</v>
      </c>
      <c r="C5638" s="103">
        <v>0.22</v>
      </c>
      <c r="D5638" s="133">
        <v>7400</v>
      </c>
      <c r="E5638" s="108" t="str">
        <f>_xlfn.XLOOKUP($A5638,'Task3 Baza'!$A$2:$A$1999,'Task3 Baza'!$C$2:$C$1999,"non",0)</f>
        <v>Quba</v>
      </c>
      <c r="F5638" s="109" t="str">
        <f t="shared" si="180"/>
        <v>Gəncə</v>
      </c>
      <c r="G5638" s="110">
        <f t="shared" si="181"/>
        <v>20</v>
      </c>
    </row>
    <row r="5639" spans="1:7" x14ac:dyDescent="0.3">
      <c r="A5639" s="20" t="s">
        <v>1304</v>
      </c>
      <c r="B5639" s="102">
        <v>44024</v>
      </c>
      <c r="C5639" s="103">
        <v>0.17</v>
      </c>
      <c r="D5639" s="133">
        <v>3900</v>
      </c>
      <c r="E5639" s="108" t="str">
        <f>_xlfn.XLOOKUP($A5639,'Task3 Baza'!$A$2:$A$1999,'Task3 Baza'!$C$2:$C$1999,"non",0)</f>
        <v>Füzuli</v>
      </c>
      <c r="F5639" s="109" t="str">
        <f t="shared" si="180"/>
        <v>Sumqayıt</v>
      </c>
      <c r="G5639" s="110">
        <f t="shared" si="181"/>
        <v>50</v>
      </c>
    </row>
    <row r="5640" spans="1:7" x14ac:dyDescent="0.3">
      <c r="A5640" s="20" t="s">
        <v>847</v>
      </c>
      <c r="B5640" s="102">
        <v>43860</v>
      </c>
      <c r="C5640" s="103">
        <v>0.16</v>
      </c>
      <c r="D5640" s="133">
        <v>7400</v>
      </c>
      <c r="E5640" s="108" t="str">
        <f>_xlfn.XLOOKUP($A5640,'Task3 Baza'!$A$2:$A$1999,'Task3 Baza'!$C$2:$C$1999,"non",0)</f>
        <v>Culfa</v>
      </c>
      <c r="F5640" s="109" t="str">
        <f t="shared" si="180"/>
        <v>Bakı</v>
      </c>
      <c r="G5640" s="110">
        <f t="shared" si="181"/>
        <v>10</v>
      </c>
    </row>
    <row r="5641" spans="1:7" x14ac:dyDescent="0.3">
      <c r="A5641" s="20" t="s">
        <v>1288</v>
      </c>
      <c r="B5641" s="102">
        <v>44121</v>
      </c>
      <c r="C5641" s="103">
        <v>0.16</v>
      </c>
      <c r="D5641" s="133">
        <v>6800</v>
      </c>
      <c r="E5641" s="108" t="str">
        <f>_xlfn.XLOOKUP($A5641,'Task3 Baza'!$A$2:$A$1999,'Task3 Baza'!$C$2:$C$1999,"non",0)</f>
        <v>Kürdəmir</v>
      </c>
      <c r="F5641" s="109" t="str">
        <f t="shared" si="180"/>
        <v>Sumqayıt</v>
      </c>
      <c r="G5641" s="110">
        <f t="shared" si="181"/>
        <v>50</v>
      </c>
    </row>
    <row r="5642" spans="1:7" x14ac:dyDescent="0.3">
      <c r="A5642" s="20" t="s">
        <v>703</v>
      </c>
      <c r="B5642" s="102">
        <v>43744</v>
      </c>
      <c r="C5642" s="103">
        <v>0.14000000000000001</v>
      </c>
      <c r="D5642" s="133">
        <v>5900</v>
      </c>
      <c r="E5642" s="108" t="str">
        <f>_xlfn.XLOOKUP($A5642,'Task3 Baza'!$A$2:$A$1999,'Task3 Baza'!$C$2:$C$1999,"non",0)</f>
        <v>Qusar</v>
      </c>
      <c r="F5642" s="109" t="str">
        <f t="shared" si="180"/>
        <v>Gəncə</v>
      </c>
      <c r="G5642" s="110">
        <f t="shared" si="181"/>
        <v>20</v>
      </c>
    </row>
    <row r="5643" spans="1:7" x14ac:dyDescent="0.3">
      <c r="A5643" s="20" t="s">
        <v>944</v>
      </c>
      <c r="B5643" s="102">
        <v>44388</v>
      </c>
      <c r="C5643" s="103">
        <v>0.24</v>
      </c>
      <c r="D5643" s="133">
        <v>2700</v>
      </c>
      <c r="E5643" s="108" t="str">
        <f>_xlfn.XLOOKUP($A5643,'Task3 Baza'!$A$2:$A$1999,'Task3 Baza'!$C$2:$C$1999,"non",0)</f>
        <v>İsmayıllı</v>
      </c>
      <c r="F5643" s="109" t="str">
        <f t="shared" si="180"/>
        <v>Sumqayıt</v>
      </c>
      <c r="G5643" s="110">
        <f t="shared" si="181"/>
        <v>50</v>
      </c>
    </row>
    <row r="5644" spans="1:7" x14ac:dyDescent="0.3">
      <c r="A5644" s="20" t="s">
        <v>760</v>
      </c>
      <c r="B5644" s="102">
        <v>44535</v>
      </c>
      <c r="C5644" s="103">
        <v>0.19</v>
      </c>
      <c r="D5644" s="133">
        <v>9100</v>
      </c>
      <c r="E5644" s="108" t="str">
        <f>_xlfn.XLOOKUP($A5644,'Task3 Baza'!$A$2:$A$1999,'Task3 Baza'!$C$2:$C$1999,"non",0)</f>
        <v>Sədərək</v>
      </c>
      <c r="F5644" s="109" t="str">
        <f t="shared" si="180"/>
        <v>Gəncə</v>
      </c>
      <c r="G5644" s="110">
        <f t="shared" si="181"/>
        <v>20</v>
      </c>
    </row>
    <row r="5645" spans="1:7" x14ac:dyDescent="0.3">
      <c r="A5645" s="20" t="s">
        <v>558</v>
      </c>
      <c r="B5645" s="102">
        <v>44296</v>
      </c>
      <c r="C5645" s="103">
        <v>0.23</v>
      </c>
      <c r="D5645" s="133">
        <v>10100</v>
      </c>
      <c r="E5645" s="108" t="str">
        <f>_xlfn.XLOOKUP($A5645,'Task3 Baza'!$A$2:$A$1999,'Task3 Baza'!$C$2:$C$1999,"non",0)</f>
        <v>Abşeron</v>
      </c>
      <c r="F5645" s="109" t="str">
        <f t="shared" si="180"/>
        <v>Bakı</v>
      </c>
      <c r="G5645" s="110">
        <f t="shared" si="181"/>
        <v>10</v>
      </c>
    </row>
    <row r="5646" spans="1:7" x14ac:dyDescent="0.3">
      <c r="A5646" s="20" t="s">
        <v>405</v>
      </c>
      <c r="B5646" s="102">
        <v>44340</v>
      </c>
      <c r="C5646" s="103">
        <v>0.22</v>
      </c>
      <c r="D5646" s="133">
        <v>9700</v>
      </c>
      <c r="E5646" s="108" t="str">
        <f>_xlfn.XLOOKUP($A5646,'Task3 Baza'!$A$2:$A$1999,'Task3 Baza'!$C$2:$C$1999,"non",0)</f>
        <v>Göygöl</v>
      </c>
      <c r="F5646" s="109" t="str">
        <f t="shared" si="180"/>
        <v>Sumqayıt</v>
      </c>
      <c r="G5646" s="110">
        <f t="shared" si="181"/>
        <v>50</v>
      </c>
    </row>
    <row r="5647" spans="1:7" x14ac:dyDescent="0.3">
      <c r="A5647" s="20" t="s">
        <v>1085</v>
      </c>
      <c r="B5647" s="102">
        <v>44288</v>
      </c>
      <c r="C5647" s="103">
        <v>0.17</v>
      </c>
      <c r="D5647" s="133">
        <v>13000</v>
      </c>
      <c r="E5647" s="108" t="str">
        <f>_xlfn.XLOOKUP($A5647,'Task3 Baza'!$A$2:$A$1999,'Task3 Baza'!$C$2:$C$1999,"non",0)</f>
        <v>Zərdab</v>
      </c>
      <c r="F5647" s="109" t="str">
        <f t="shared" si="180"/>
        <v>Lənkəran</v>
      </c>
      <c r="G5647" s="110">
        <f t="shared" si="181"/>
        <v>42</v>
      </c>
    </row>
    <row r="5648" spans="1:7" x14ac:dyDescent="0.3">
      <c r="A5648" s="20" t="s">
        <v>1383</v>
      </c>
      <c r="B5648" s="102">
        <v>44030</v>
      </c>
      <c r="C5648" s="103">
        <v>0.17</v>
      </c>
      <c r="D5648" s="133">
        <v>10200</v>
      </c>
      <c r="E5648" s="108" t="str">
        <f>_xlfn.XLOOKUP($A5648,'Task3 Baza'!$A$2:$A$1999,'Task3 Baza'!$C$2:$C$1999,"non",0)</f>
        <v>Şabran</v>
      </c>
      <c r="F5648" s="109" t="str">
        <f t="shared" si="180"/>
        <v>Gəncə</v>
      </c>
      <c r="G5648" s="110">
        <f t="shared" si="181"/>
        <v>20</v>
      </c>
    </row>
    <row r="5649" spans="1:7" x14ac:dyDescent="0.3">
      <c r="A5649" s="20" t="s">
        <v>596</v>
      </c>
      <c r="B5649" s="102">
        <v>44282</v>
      </c>
      <c r="C5649" s="103">
        <v>0.19</v>
      </c>
      <c r="D5649" s="133">
        <v>10300</v>
      </c>
      <c r="E5649" s="108" t="str">
        <f>_xlfn.XLOOKUP($A5649,'Task3 Baza'!$A$2:$A$1999,'Task3 Baza'!$C$2:$C$1999,"non",0)</f>
        <v>Mingəçevir</v>
      </c>
      <c r="F5649" s="109" t="str">
        <f t="shared" si="180"/>
        <v>Gəncə</v>
      </c>
      <c r="G5649" s="110">
        <f t="shared" si="181"/>
        <v>20</v>
      </c>
    </row>
    <row r="5650" spans="1:7" x14ac:dyDescent="0.3">
      <c r="A5650" s="20" t="s">
        <v>1814</v>
      </c>
      <c r="B5650" s="102">
        <v>44326</v>
      </c>
      <c r="C5650" s="103">
        <v>0.14000000000000001</v>
      </c>
      <c r="D5650" s="133">
        <v>2200</v>
      </c>
      <c r="E5650" s="108" t="str">
        <f>_xlfn.XLOOKUP($A5650,'Task3 Baza'!$A$2:$A$1999,'Task3 Baza'!$C$2:$C$1999,"non",0)</f>
        <v>Qazax</v>
      </c>
      <c r="F5650" s="109" t="str">
        <f t="shared" si="180"/>
        <v>Sumqayıt</v>
      </c>
      <c r="G5650" s="110">
        <f t="shared" si="181"/>
        <v>50</v>
      </c>
    </row>
    <row r="5651" spans="1:7" x14ac:dyDescent="0.3">
      <c r="A5651" s="20" t="s">
        <v>2017</v>
      </c>
      <c r="B5651" s="102">
        <v>44146</v>
      </c>
      <c r="C5651" s="103">
        <v>0.23</v>
      </c>
      <c r="D5651" s="133">
        <v>7400</v>
      </c>
      <c r="E5651" s="108" t="str">
        <f>_xlfn.XLOOKUP($A5651,'Task3 Baza'!$A$2:$A$1999,'Task3 Baza'!$C$2:$C$1999,"non",0)</f>
        <v>Cəlilabad</v>
      </c>
      <c r="F5651" s="109" t="str">
        <f t="shared" si="180"/>
        <v>Bakı</v>
      </c>
      <c r="G5651" s="110">
        <f t="shared" si="181"/>
        <v>10</v>
      </c>
    </row>
    <row r="5652" spans="1:7" x14ac:dyDescent="0.3">
      <c r="A5652" s="20" t="s">
        <v>566</v>
      </c>
      <c r="B5652" s="102">
        <v>43638</v>
      </c>
      <c r="C5652" s="103">
        <v>0.14000000000000001</v>
      </c>
      <c r="D5652" s="133">
        <v>3100</v>
      </c>
      <c r="E5652" s="108" t="str">
        <f>_xlfn.XLOOKUP($A5652,'Task3 Baza'!$A$2:$A$1999,'Task3 Baza'!$C$2:$C$1999,"non",0)</f>
        <v>Abşeron</v>
      </c>
      <c r="F5652" s="109" t="str">
        <f t="shared" si="180"/>
        <v>Bakı</v>
      </c>
      <c r="G5652" s="110">
        <f t="shared" si="181"/>
        <v>10</v>
      </c>
    </row>
    <row r="5653" spans="1:7" x14ac:dyDescent="0.3">
      <c r="A5653" s="20" t="s">
        <v>919</v>
      </c>
      <c r="B5653" s="102">
        <v>44692</v>
      </c>
      <c r="C5653" s="103">
        <v>0.22</v>
      </c>
      <c r="D5653" s="133">
        <v>1700</v>
      </c>
      <c r="E5653" s="108" t="str">
        <f>_xlfn.XLOOKUP($A5653,'Task3 Baza'!$A$2:$A$1999,'Task3 Baza'!$C$2:$C$1999,"non",0)</f>
        <v>Hacıqabul</v>
      </c>
      <c r="F5653" s="109" t="str">
        <f t="shared" si="180"/>
        <v>Sumqayıt</v>
      </c>
      <c r="G5653" s="110">
        <f t="shared" si="181"/>
        <v>50</v>
      </c>
    </row>
    <row r="5654" spans="1:7" x14ac:dyDescent="0.3">
      <c r="A5654" s="20" t="s">
        <v>179</v>
      </c>
      <c r="B5654" s="102">
        <v>44549</v>
      </c>
      <c r="C5654" s="103">
        <v>0.21</v>
      </c>
      <c r="D5654" s="133">
        <v>4700</v>
      </c>
      <c r="E5654" s="108" t="str">
        <f>_xlfn.XLOOKUP($A5654,'Task3 Baza'!$A$2:$A$1999,'Task3 Baza'!$C$2:$C$1999,"non",0)</f>
        <v>Laçın</v>
      </c>
      <c r="F5654" s="109" t="str">
        <f t="shared" si="180"/>
        <v>Gəncə</v>
      </c>
      <c r="G5654" s="110">
        <f t="shared" si="181"/>
        <v>20</v>
      </c>
    </row>
    <row r="5655" spans="1:7" x14ac:dyDescent="0.3">
      <c r="A5655" s="20" t="s">
        <v>621</v>
      </c>
      <c r="B5655" s="102">
        <v>43755</v>
      </c>
      <c r="C5655" s="103">
        <v>0.17</v>
      </c>
      <c r="D5655" s="133">
        <v>8300</v>
      </c>
      <c r="E5655" s="108" t="str">
        <f>_xlfn.XLOOKUP($A5655,'Task3 Baza'!$A$2:$A$1999,'Task3 Baza'!$C$2:$C$1999,"non",0)</f>
        <v>Kürdəmir</v>
      </c>
      <c r="F5655" s="109" t="str">
        <f t="shared" si="180"/>
        <v>Sumqayıt</v>
      </c>
      <c r="G5655" s="110">
        <f t="shared" si="181"/>
        <v>50</v>
      </c>
    </row>
    <row r="5656" spans="1:7" x14ac:dyDescent="0.3">
      <c r="A5656" s="20" t="s">
        <v>902</v>
      </c>
      <c r="B5656" s="102">
        <v>43953</v>
      </c>
      <c r="C5656" s="103">
        <v>0.23</v>
      </c>
      <c r="D5656" s="133">
        <v>8000</v>
      </c>
      <c r="E5656" s="108" t="str">
        <f>_xlfn.XLOOKUP($A5656,'Task3 Baza'!$A$2:$A$1999,'Task3 Baza'!$C$2:$C$1999,"non",0)</f>
        <v>Şirvan</v>
      </c>
      <c r="F5656" s="109" t="str">
        <f t="shared" si="180"/>
        <v>Lənkəran</v>
      </c>
      <c r="G5656" s="110">
        <f t="shared" si="181"/>
        <v>42</v>
      </c>
    </row>
    <row r="5657" spans="1:7" x14ac:dyDescent="0.3">
      <c r="A5657" s="20" t="s">
        <v>2014</v>
      </c>
      <c r="B5657" s="102">
        <v>43735</v>
      </c>
      <c r="C5657" s="103">
        <v>0.2</v>
      </c>
      <c r="D5657" s="133">
        <v>1900</v>
      </c>
      <c r="E5657" s="108" t="str">
        <f>_xlfn.XLOOKUP($A5657,'Task3 Baza'!$A$2:$A$1999,'Task3 Baza'!$C$2:$C$1999,"non",0)</f>
        <v>Ucar</v>
      </c>
      <c r="F5657" s="109" t="str">
        <f t="shared" si="180"/>
        <v>Lənkəran</v>
      </c>
      <c r="G5657" s="110">
        <f t="shared" si="181"/>
        <v>42</v>
      </c>
    </row>
    <row r="5658" spans="1:7" x14ac:dyDescent="0.3">
      <c r="A5658" s="20" t="s">
        <v>1510</v>
      </c>
      <c r="B5658" s="102">
        <v>44631</v>
      </c>
      <c r="C5658" s="103">
        <v>0.18</v>
      </c>
      <c r="D5658" s="133">
        <v>5100</v>
      </c>
      <c r="E5658" s="108" t="str">
        <f>_xlfn.XLOOKUP($A5658,'Task3 Baza'!$A$2:$A$1999,'Task3 Baza'!$C$2:$C$1999,"non",0)</f>
        <v>Bərdə</v>
      </c>
      <c r="F5658" s="109" t="str">
        <f t="shared" si="180"/>
        <v>Bakı</v>
      </c>
      <c r="G5658" s="110">
        <f t="shared" si="181"/>
        <v>10</v>
      </c>
    </row>
    <row r="5659" spans="1:7" x14ac:dyDescent="0.3">
      <c r="A5659" s="20" t="s">
        <v>397</v>
      </c>
      <c r="B5659" s="102">
        <v>44401</v>
      </c>
      <c r="C5659" s="103">
        <v>0.19</v>
      </c>
      <c r="D5659" s="133">
        <v>11600</v>
      </c>
      <c r="E5659" s="108" t="str">
        <f>_xlfn.XLOOKUP($A5659,'Task3 Baza'!$A$2:$A$1999,'Task3 Baza'!$C$2:$C$1999,"non",0)</f>
        <v>Göyçay</v>
      </c>
      <c r="F5659" s="109" t="str">
        <f t="shared" si="180"/>
        <v>Sumqayıt</v>
      </c>
      <c r="G5659" s="110">
        <f t="shared" si="181"/>
        <v>50</v>
      </c>
    </row>
    <row r="5660" spans="1:7" x14ac:dyDescent="0.3">
      <c r="A5660" s="20" t="s">
        <v>1719</v>
      </c>
      <c r="B5660" s="102">
        <v>43911</v>
      </c>
      <c r="C5660" s="103">
        <v>0.18</v>
      </c>
      <c r="D5660" s="133">
        <v>10100</v>
      </c>
      <c r="E5660" s="108" t="str">
        <f>_xlfn.XLOOKUP($A5660,'Task3 Baza'!$A$2:$A$1999,'Task3 Baza'!$C$2:$C$1999,"non",0)</f>
        <v>İsmayıllı</v>
      </c>
      <c r="F5660" s="109" t="str">
        <f t="shared" si="180"/>
        <v>Sumqayıt</v>
      </c>
      <c r="G5660" s="110">
        <f t="shared" si="181"/>
        <v>50</v>
      </c>
    </row>
    <row r="5661" spans="1:7" x14ac:dyDescent="0.3">
      <c r="A5661" s="20" t="s">
        <v>1654</v>
      </c>
      <c r="B5661" s="102">
        <v>43837</v>
      </c>
      <c r="C5661" s="103">
        <v>0.2</v>
      </c>
      <c r="D5661" s="133">
        <v>12800</v>
      </c>
      <c r="E5661" s="108" t="str">
        <f>_xlfn.XLOOKUP($A5661,'Task3 Baza'!$A$2:$A$1999,'Task3 Baza'!$C$2:$C$1999,"non",0)</f>
        <v>Ağsu</v>
      </c>
      <c r="F5661" s="109" t="str">
        <f t="shared" si="180"/>
        <v>Bakı</v>
      </c>
      <c r="G5661" s="110">
        <f t="shared" si="181"/>
        <v>10</v>
      </c>
    </row>
    <row r="5662" spans="1:7" x14ac:dyDescent="0.3">
      <c r="A5662" s="20" t="s">
        <v>1152</v>
      </c>
      <c r="B5662" s="102">
        <v>44736</v>
      </c>
      <c r="C5662" s="103">
        <v>0.17</v>
      </c>
      <c r="D5662" s="133">
        <v>10900</v>
      </c>
      <c r="E5662" s="108" t="str">
        <f>_xlfn.XLOOKUP($A5662,'Task3 Baza'!$A$2:$A$1999,'Task3 Baza'!$C$2:$C$1999,"non",0)</f>
        <v>Balakən</v>
      </c>
      <c r="F5662" s="109" t="str">
        <f t="shared" si="180"/>
        <v>Bakı</v>
      </c>
      <c r="G5662" s="110">
        <f t="shared" si="181"/>
        <v>10</v>
      </c>
    </row>
    <row r="5663" spans="1:7" x14ac:dyDescent="0.3">
      <c r="A5663" s="20" t="s">
        <v>424</v>
      </c>
      <c r="B5663" s="102">
        <v>44483</v>
      </c>
      <c r="C5663" s="103">
        <v>0.18</v>
      </c>
      <c r="D5663" s="133">
        <v>9100</v>
      </c>
      <c r="E5663" s="108" t="str">
        <f>_xlfn.XLOOKUP($A5663,'Task3 Baza'!$A$2:$A$1999,'Task3 Baza'!$C$2:$C$1999,"non",0)</f>
        <v>Zərdab</v>
      </c>
      <c r="F5663" s="109" t="str">
        <f t="shared" si="180"/>
        <v>Lənkəran</v>
      </c>
      <c r="G5663" s="110">
        <f t="shared" si="181"/>
        <v>42</v>
      </c>
    </row>
    <row r="5664" spans="1:7" x14ac:dyDescent="0.3">
      <c r="A5664" s="20" t="s">
        <v>1220</v>
      </c>
      <c r="B5664" s="102">
        <v>43831</v>
      </c>
      <c r="C5664" s="103">
        <v>0.23</v>
      </c>
      <c r="D5664" s="133">
        <v>5700</v>
      </c>
      <c r="E5664" s="108" t="str">
        <f>_xlfn.XLOOKUP($A5664,'Task3 Baza'!$A$2:$A$1999,'Task3 Baza'!$C$2:$C$1999,"non",0)</f>
        <v>Babək</v>
      </c>
      <c r="F5664" s="109" t="str">
        <f t="shared" si="180"/>
        <v>Bakı</v>
      </c>
      <c r="G5664" s="110">
        <f t="shared" si="181"/>
        <v>10</v>
      </c>
    </row>
    <row r="5665" spans="1:7" x14ac:dyDescent="0.3">
      <c r="A5665" s="20" t="s">
        <v>2018</v>
      </c>
      <c r="B5665" s="102">
        <v>44098</v>
      </c>
      <c r="C5665" s="103">
        <v>0.17</v>
      </c>
      <c r="D5665" s="133">
        <v>11500</v>
      </c>
      <c r="E5665" s="108" t="str">
        <f>_xlfn.XLOOKUP($A5665,'Task3 Baza'!$A$2:$A$1999,'Task3 Baza'!$C$2:$C$1999,"non",0)</f>
        <v>Siyəzən</v>
      </c>
      <c r="F5665" s="109" t="str">
        <f t="shared" si="180"/>
        <v>Gəncə</v>
      </c>
      <c r="G5665" s="110">
        <f t="shared" si="181"/>
        <v>20</v>
      </c>
    </row>
    <row r="5666" spans="1:7" x14ac:dyDescent="0.3">
      <c r="A5666" s="20" t="s">
        <v>1790</v>
      </c>
      <c r="B5666" s="102">
        <v>43871</v>
      </c>
      <c r="C5666" s="103">
        <v>0.18</v>
      </c>
      <c r="D5666" s="133">
        <v>8900</v>
      </c>
      <c r="E5666" s="108" t="str">
        <f>_xlfn.XLOOKUP($A5666,'Task3 Baza'!$A$2:$A$1999,'Task3 Baza'!$C$2:$C$1999,"non",0)</f>
        <v>Göygöl</v>
      </c>
      <c r="F5666" s="109" t="str">
        <f t="shared" si="180"/>
        <v>Sumqayıt</v>
      </c>
      <c r="G5666" s="110">
        <f t="shared" si="181"/>
        <v>50</v>
      </c>
    </row>
    <row r="5667" spans="1:7" x14ac:dyDescent="0.3">
      <c r="A5667" s="20" t="s">
        <v>612</v>
      </c>
      <c r="B5667" s="102">
        <v>43586</v>
      </c>
      <c r="C5667" s="103">
        <v>0.22</v>
      </c>
      <c r="D5667" s="133">
        <v>11100</v>
      </c>
      <c r="E5667" s="108" t="str">
        <f>_xlfn.XLOOKUP($A5667,'Task3 Baza'!$A$2:$A$1999,'Task3 Baza'!$C$2:$C$1999,"non",0)</f>
        <v>Gədəbəy</v>
      </c>
      <c r="F5667" s="109" t="str">
        <f t="shared" si="180"/>
        <v>Sumqayıt</v>
      </c>
      <c r="G5667" s="110">
        <f t="shared" si="181"/>
        <v>50</v>
      </c>
    </row>
    <row r="5668" spans="1:7" x14ac:dyDescent="0.3">
      <c r="A5668" s="20" t="s">
        <v>425</v>
      </c>
      <c r="B5668" s="102">
        <v>44091</v>
      </c>
      <c r="C5668" s="103">
        <v>0.18</v>
      </c>
      <c r="D5668" s="133">
        <v>5100</v>
      </c>
      <c r="E5668" s="108" t="str">
        <f>_xlfn.XLOOKUP($A5668,'Task3 Baza'!$A$2:$A$1999,'Task3 Baza'!$C$2:$C$1999,"non",0)</f>
        <v>Kəlbəcər</v>
      </c>
      <c r="F5668" s="109" t="str">
        <f t="shared" si="180"/>
        <v>Sumqayıt</v>
      </c>
      <c r="G5668" s="110">
        <f t="shared" si="181"/>
        <v>50</v>
      </c>
    </row>
    <row r="5669" spans="1:7" x14ac:dyDescent="0.3">
      <c r="A5669" s="20" t="s">
        <v>503</v>
      </c>
      <c r="B5669" s="102">
        <v>44098</v>
      </c>
      <c r="C5669" s="103">
        <v>0.16</v>
      </c>
      <c r="D5669" s="133">
        <v>7900</v>
      </c>
      <c r="E5669" s="108" t="str">
        <f>_xlfn.XLOOKUP($A5669,'Task3 Baza'!$A$2:$A$1999,'Task3 Baza'!$C$2:$C$1999,"non",0)</f>
        <v>Xaçmaz</v>
      </c>
      <c r="F5669" s="109" t="str">
        <f t="shared" si="180"/>
        <v>Sumqayıt</v>
      </c>
      <c r="G5669" s="110">
        <f t="shared" si="181"/>
        <v>50</v>
      </c>
    </row>
    <row r="5670" spans="1:7" x14ac:dyDescent="0.3">
      <c r="A5670" s="20" t="s">
        <v>255</v>
      </c>
      <c r="B5670" s="102">
        <v>44568</v>
      </c>
      <c r="C5670" s="103">
        <v>0.17</v>
      </c>
      <c r="D5670" s="133">
        <v>3800</v>
      </c>
      <c r="E5670" s="108" t="str">
        <f>_xlfn.XLOOKUP($A5670,'Task3 Baza'!$A$2:$A$1999,'Task3 Baza'!$C$2:$C$1999,"non",0)</f>
        <v>Oğuz</v>
      </c>
      <c r="F5670" s="109" t="str">
        <f t="shared" si="180"/>
        <v>Gəncə</v>
      </c>
      <c r="G5670" s="110">
        <f t="shared" si="181"/>
        <v>20</v>
      </c>
    </row>
    <row r="5671" spans="1:7" x14ac:dyDescent="0.3">
      <c r="A5671" s="20" t="s">
        <v>1640</v>
      </c>
      <c r="B5671" s="102">
        <v>44248</v>
      </c>
      <c r="C5671" s="103">
        <v>0.24</v>
      </c>
      <c r="D5671" s="133">
        <v>8300</v>
      </c>
      <c r="E5671" s="108" t="str">
        <f>_xlfn.XLOOKUP($A5671,'Task3 Baza'!$A$2:$A$1999,'Task3 Baza'!$C$2:$C$1999,"non",0)</f>
        <v>Babək</v>
      </c>
      <c r="F5671" s="109" t="str">
        <f t="shared" si="180"/>
        <v>Bakı</v>
      </c>
      <c r="G5671" s="110">
        <f t="shared" si="181"/>
        <v>10</v>
      </c>
    </row>
    <row r="5672" spans="1:7" x14ac:dyDescent="0.3">
      <c r="A5672" s="20" t="s">
        <v>257</v>
      </c>
      <c r="B5672" s="102">
        <v>44346</v>
      </c>
      <c r="C5672" s="103">
        <v>0.16</v>
      </c>
      <c r="D5672" s="133">
        <v>5500</v>
      </c>
      <c r="E5672" s="108" t="str">
        <f>_xlfn.XLOOKUP($A5672,'Task3 Baza'!$A$2:$A$1999,'Task3 Baza'!$C$2:$C$1999,"non",0)</f>
        <v>Mingəçevir</v>
      </c>
      <c r="F5672" s="109" t="str">
        <f t="shared" si="180"/>
        <v>Gəncə</v>
      </c>
      <c r="G5672" s="110">
        <f t="shared" si="181"/>
        <v>20</v>
      </c>
    </row>
    <row r="5673" spans="1:7" x14ac:dyDescent="0.3">
      <c r="A5673" s="20" t="s">
        <v>2019</v>
      </c>
      <c r="B5673" s="102">
        <v>44864</v>
      </c>
      <c r="C5673" s="103">
        <v>0.14000000000000001</v>
      </c>
      <c r="D5673" s="133">
        <v>8700</v>
      </c>
      <c r="E5673" s="108" t="str">
        <f>_xlfn.XLOOKUP($A5673,'Task3 Baza'!$A$2:$A$1999,'Task3 Baza'!$C$2:$C$1999,"non",0)</f>
        <v>Bərdə</v>
      </c>
      <c r="F5673" s="109" t="str">
        <f t="shared" si="180"/>
        <v>Bakı</v>
      </c>
      <c r="G5673" s="110">
        <f t="shared" si="181"/>
        <v>10</v>
      </c>
    </row>
    <row r="5674" spans="1:7" x14ac:dyDescent="0.3">
      <c r="A5674" s="20" t="s">
        <v>1597</v>
      </c>
      <c r="B5674" s="102">
        <v>43914</v>
      </c>
      <c r="C5674" s="103">
        <v>0.17</v>
      </c>
      <c r="D5674" s="133">
        <v>10700</v>
      </c>
      <c r="E5674" s="108" t="str">
        <f>_xlfn.XLOOKUP($A5674,'Task3 Baza'!$A$2:$A$1999,'Task3 Baza'!$C$2:$C$1999,"non",0)</f>
        <v>Ağsu</v>
      </c>
      <c r="F5674" s="109" t="str">
        <f t="shared" si="180"/>
        <v>Bakı</v>
      </c>
      <c r="G5674" s="110">
        <f t="shared" si="181"/>
        <v>10</v>
      </c>
    </row>
    <row r="5675" spans="1:7" x14ac:dyDescent="0.3">
      <c r="A5675" s="20" t="s">
        <v>518</v>
      </c>
      <c r="B5675" s="102">
        <v>44928</v>
      </c>
      <c r="C5675" s="103">
        <v>0.14000000000000001</v>
      </c>
      <c r="D5675" s="133">
        <v>4400</v>
      </c>
      <c r="E5675" s="108" t="str">
        <f>_xlfn.XLOOKUP($A5675,'Task3 Baza'!$A$2:$A$1999,'Task3 Baza'!$C$2:$C$1999,"non",0)</f>
        <v>Oğuz</v>
      </c>
      <c r="F5675" s="109" t="str">
        <f t="shared" si="180"/>
        <v>Gəncə</v>
      </c>
      <c r="G5675" s="110">
        <f t="shared" si="181"/>
        <v>20</v>
      </c>
    </row>
    <row r="5676" spans="1:7" x14ac:dyDescent="0.3">
      <c r="A5676" s="20" t="s">
        <v>708</v>
      </c>
      <c r="B5676" s="102">
        <v>44449</v>
      </c>
      <c r="C5676" s="103">
        <v>0.2</v>
      </c>
      <c r="D5676" s="133">
        <v>6500</v>
      </c>
      <c r="E5676" s="108" t="str">
        <f>_xlfn.XLOOKUP($A5676,'Task3 Baza'!$A$2:$A$1999,'Task3 Baza'!$C$2:$C$1999,"non",0)</f>
        <v>Goranboy</v>
      </c>
      <c r="F5676" s="109" t="str">
        <f t="shared" si="180"/>
        <v>Sumqayıt</v>
      </c>
      <c r="G5676" s="110">
        <f t="shared" si="181"/>
        <v>50</v>
      </c>
    </row>
    <row r="5677" spans="1:7" x14ac:dyDescent="0.3">
      <c r="A5677" s="20" t="s">
        <v>726</v>
      </c>
      <c r="B5677" s="102">
        <v>44409</v>
      </c>
      <c r="C5677" s="103">
        <v>0.21</v>
      </c>
      <c r="D5677" s="133">
        <v>6900</v>
      </c>
      <c r="E5677" s="108" t="str">
        <f>_xlfn.XLOOKUP($A5677,'Task3 Baza'!$A$2:$A$1999,'Task3 Baza'!$C$2:$C$1999,"non",0)</f>
        <v>Sumqayıt</v>
      </c>
      <c r="F5677" s="109" t="str">
        <f t="shared" si="180"/>
        <v>Gəncə</v>
      </c>
      <c r="G5677" s="110">
        <f t="shared" si="181"/>
        <v>20</v>
      </c>
    </row>
    <row r="5678" spans="1:7" x14ac:dyDescent="0.3">
      <c r="A5678" s="20" t="s">
        <v>1790</v>
      </c>
      <c r="B5678" s="102">
        <v>43517</v>
      </c>
      <c r="C5678" s="103">
        <v>0.19</v>
      </c>
      <c r="D5678" s="133">
        <v>5200</v>
      </c>
      <c r="E5678" s="108" t="str">
        <f>_xlfn.XLOOKUP($A5678,'Task3 Baza'!$A$2:$A$1999,'Task3 Baza'!$C$2:$C$1999,"non",0)</f>
        <v>Göygöl</v>
      </c>
      <c r="F5678" s="109" t="str">
        <f t="shared" si="180"/>
        <v>Sumqayıt</v>
      </c>
      <c r="G5678" s="110">
        <f t="shared" si="181"/>
        <v>50</v>
      </c>
    </row>
    <row r="5679" spans="1:7" x14ac:dyDescent="0.3">
      <c r="A5679" s="20" t="s">
        <v>150</v>
      </c>
      <c r="B5679" s="102">
        <v>44145</v>
      </c>
      <c r="C5679" s="103">
        <v>0.14000000000000001</v>
      </c>
      <c r="D5679" s="133">
        <v>4000</v>
      </c>
      <c r="E5679" s="108" t="str">
        <f>_xlfn.XLOOKUP($A5679,'Task3 Baza'!$A$2:$A$1999,'Task3 Baza'!$C$2:$C$1999,"non",0)</f>
        <v>Şirvan</v>
      </c>
      <c r="F5679" s="109" t="str">
        <f t="shared" si="180"/>
        <v>Lənkəran</v>
      </c>
      <c r="G5679" s="110">
        <f t="shared" si="181"/>
        <v>42</v>
      </c>
    </row>
    <row r="5680" spans="1:7" x14ac:dyDescent="0.3">
      <c r="A5680" s="20" t="s">
        <v>244</v>
      </c>
      <c r="B5680" s="102">
        <v>44378</v>
      </c>
      <c r="C5680" s="103">
        <v>0.23</v>
      </c>
      <c r="D5680" s="133">
        <v>10900</v>
      </c>
      <c r="E5680" s="108" t="str">
        <f>_xlfn.XLOOKUP($A5680,'Task3 Baza'!$A$2:$A$1999,'Task3 Baza'!$C$2:$C$1999,"non",0)</f>
        <v>Ucar</v>
      </c>
      <c r="F5680" s="109" t="str">
        <f t="shared" si="180"/>
        <v>Lənkəran</v>
      </c>
      <c r="G5680" s="110">
        <f t="shared" si="181"/>
        <v>42</v>
      </c>
    </row>
    <row r="5681" spans="1:7" x14ac:dyDescent="0.3">
      <c r="A5681" s="20" t="s">
        <v>369</v>
      </c>
      <c r="B5681" s="102">
        <v>43885</v>
      </c>
      <c r="C5681" s="103">
        <v>0.22</v>
      </c>
      <c r="D5681" s="133">
        <v>7900</v>
      </c>
      <c r="E5681" s="108" t="str">
        <f>_xlfn.XLOOKUP($A5681,'Task3 Baza'!$A$2:$A$1999,'Task3 Baza'!$C$2:$C$1999,"non",0)</f>
        <v>Siyəzən</v>
      </c>
      <c r="F5681" s="109" t="str">
        <f t="shared" si="180"/>
        <v>Gəncə</v>
      </c>
      <c r="G5681" s="110">
        <f t="shared" si="181"/>
        <v>20</v>
      </c>
    </row>
    <row r="5682" spans="1:7" x14ac:dyDescent="0.3">
      <c r="A5682" s="20" t="s">
        <v>768</v>
      </c>
      <c r="B5682" s="102">
        <v>44096</v>
      </c>
      <c r="C5682" s="103">
        <v>0.16</v>
      </c>
      <c r="D5682" s="133">
        <v>3900</v>
      </c>
      <c r="E5682" s="108" t="str">
        <f>_xlfn.XLOOKUP($A5682,'Task3 Baza'!$A$2:$A$1999,'Task3 Baza'!$C$2:$C$1999,"non",0)</f>
        <v>Cəbrayıl</v>
      </c>
      <c r="F5682" s="109" t="str">
        <f t="shared" si="180"/>
        <v>Bakı</v>
      </c>
      <c r="G5682" s="110">
        <f t="shared" si="181"/>
        <v>10</v>
      </c>
    </row>
    <row r="5683" spans="1:7" x14ac:dyDescent="0.3">
      <c r="A5683" s="20" t="s">
        <v>309</v>
      </c>
      <c r="B5683" s="102">
        <v>44524</v>
      </c>
      <c r="C5683" s="103">
        <v>0.2</v>
      </c>
      <c r="D5683" s="133">
        <v>12100</v>
      </c>
      <c r="E5683" s="108" t="str">
        <f>_xlfn.XLOOKUP($A5683,'Task3 Baza'!$A$2:$A$1999,'Task3 Baza'!$C$2:$C$1999,"non",0)</f>
        <v>İsmayıllı</v>
      </c>
      <c r="F5683" s="109" t="str">
        <f t="shared" si="180"/>
        <v>Sumqayıt</v>
      </c>
      <c r="G5683" s="110">
        <f t="shared" si="181"/>
        <v>50</v>
      </c>
    </row>
    <row r="5684" spans="1:7" x14ac:dyDescent="0.3">
      <c r="A5684" s="20" t="s">
        <v>1091</v>
      </c>
      <c r="B5684" s="102">
        <v>44264</v>
      </c>
      <c r="C5684" s="103">
        <v>0.18</v>
      </c>
      <c r="D5684" s="133">
        <v>6100</v>
      </c>
      <c r="E5684" s="108" t="str">
        <f>_xlfn.XLOOKUP($A5684,'Task3 Baza'!$A$2:$A$1999,'Task3 Baza'!$C$2:$C$1999,"non",0)</f>
        <v>Xızı</v>
      </c>
      <c r="F5684" s="109" t="str">
        <f t="shared" si="180"/>
        <v>Sumqayıt</v>
      </c>
      <c r="G5684" s="110">
        <f t="shared" si="181"/>
        <v>50</v>
      </c>
    </row>
    <row r="5685" spans="1:7" x14ac:dyDescent="0.3">
      <c r="A5685" s="20" t="s">
        <v>2020</v>
      </c>
      <c r="B5685" s="102">
        <v>44209</v>
      </c>
      <c r="C5685" s="103">
        <v>0.2</v>
      </c>
      <c r="D5685" s="133">
        <v>10900</v>
      </c>
      <c r="E5685" s="108" t="str">
        <f>_xlfn.XLOOKUP($A5685,'Task3 Baza'!$A$2:$A$1999,'Task3 Baza'!$C$2:$C$1999,"non",0)</f>
        <v>Abşeron</v>
      </c>
      <c r="F5685" s="109" t="str">
        <f t="shared" si="180"/>
        <v>Bakı</v>
      </c>
      <c r="G5685" s="110">
        <f t="shared" si="181"/>
        <v>10</v>
      </c>
    </row>
    <row r="5686" spans="1:7" x14ac:dyDescent="0.3">
      <c r="A5686" s="20" t="s">
        <v>191</v>
      </c>
      <c r="B5686" s="102">
        <v>44242</v>
      </c>
      <c r="C5686" s="103">
        <v>0.18</v>
      </c>
      <c r="D5686" s="133">
        <v>6200</v>
      </c>
      <c r="E5686" s="108" t="str">
        <f>_xlfn.XLOOKUP($A5686,'Task3 Baza'!$A$2:$A$1999,'Task3 Baza'!$C$2:$C$1999,"non",0)</f>
        <v>Oğuz</v>
      </c>
      <c r="F5686" s="109" t="str">
        <f t="shared" si="180"/>
        <v>Gəncə</v>
      </c>
      <c r="G5686" s="110">
        <f t="shared" si="181"/>
        <v>20</v>
      </c>
    </row>
    <row r="5687" spans="1:7" x14ac:dyDescent="0.3">
      <c r="A5687" s="20" t="s">
        <v>1177</v>
      </c>
      <c r="B5687" s="102">
        <v>44280</v>
      </c>
      <c r="C5687" s="103">
        <v>0.21</v>
      </c>
      <c r="D5687" s="133">
        <v>8500</v>
      </c>
      <c r="E5687" s="108" t="str">
        <f>_xlfn.XLOOKUP($A5687,'Task3 Baza'!$A$2:$A$1999,'Task3 Baza'!$C$2:$C$1999,"non",0)</f>
        <v>Qobustan</v>
      </c>
      <c r="F5687" s="109" t="str">
        <f t="shared" si="180"/>
        <v>Gəncə</v>
      </c>
      <c r="G5687" s="110">
        <f t="shared" si="181"/>
        <v>20</v>
      </c>
    </row>
    <row r="5688" spans="1:7" x14ac:dyDescent="0.3">
      <c r="A5688" s="20" t="s">
        <v>1135</v>
      </c>
      <c r="B5688" s="102">
        <v>44257</v>
      </c>
      <c r="C5688" s="103">
        <v>0.18</v>
      </c>
      <c r="D5688" s="133">
        <v>7200</v>
      </c>
      <c r="E5688" s="108" t="str">
        <f>_xlfn.XLOOKUP($A5688,'Task3 Baza'!$A$2:$A$1999,'Task3 Baza'!$C$2:$C$1999,"non",0)</f>
        <v>Balakən</v>
      </c>
      <c r="F5688" s="109" t="str">
        <f t="shared" si="180"/>
        <v>Bakı</v>
      </c>
      <c r="G5688" s="110">
        <f t="shared" si="181"/>
        <v>10</v>
      </c>
    </row>
    <row r="5689" spans="1:7" x14ac:dyDescent="0.3">
      <c r="A5689" s="20" t="s">
        <v>202</v>
      </c>
      <c r="B5689" s="102">
        <v>44583</v>
      </c>
      <c r="C5689" s="103">
        <v>0.16</v>
      </c>
      <c r="D5689" s="133">
        <v>6800</v>
      </c>
      <c r="E5689" s="108" t="str">
        <f>_xlfn.XLOOKUP($A5689,'Task3 Baza'!$A$2:$A$1999,'Task3 Baza'!$C$2:$C$1999,"non",0)</f>
        <v>Naxçıvan</v>
      </c>
      <c r="F5689" s="109" t="str">
        <f t="shared" si="180"/>
        <v>Gəncə</v>
      </c>
      <c r="G5689" s="110">
        <f t="shared" si="181"/>
        <v>20</v>
      </c>
    </row>
    <row r="5690" spans="1:7" x14ac:dyDescent="0.3">
      <c r="A5690" s="20" t="s">
        <v>632</v>
      </c>
      <c r="B5690" s="102">
        <v>44558</v>
      </c>
      <c r="C5690" s="103">
        <v>0.21</v>
      </c>
      <c r="D5690" s="133">
        <v>10700</v>
      </c>
      <c r="E5690" s="108" t="str">
        <f>_xlfn.XLOOKUP($A5690,'Task3 Baza'!$A$2:$A$1999,'Task3 Baza'!$C$2:$C$1999,"non",0)</f>
        <v>Masallı</v>
      </c>
      <c r="F5690" s="109" t="str">
        <f t="shared" si="180"/>
        <v>Gəncə</v>
      </c>
      <c r="G5690" s="110">
        <f t="shared" si="181"/>
        <v>20</v>
      </c>
    </row>
    <row r="5691" spans="1:7" x14ac:dyDescent="0.3">
      <c r="A5691" s="20" t="s">
        <v>1110</v>
      </c>
      <c r="B5691" s="102">
        <v>44684</v>
      </c>
      <c r="C5691" s="103">
        <v>0.21</v>
      </c>
      <c r="D5691" s="133">
        <v>10300</v>
      </c>
      <c r="E5691" s="108" t="str">
        <f>_xlfn.XLOOKUP($A5691,'Task3 Baza'!$A$2:$A$1999,'Task3 Baza'!$C$2:$C$1999,"non",0)</f>
        <v>Ağstafa</v>
      </c>
      <c r="F5691" s="109" t="str">
        <f t="shared" si="180"/>
        <v>Bakı</v>
      </c>
      <c r="G5691" s="110">
        <f t="shared" si="181"/>
        <v>10</v>
      </c>
    </row>
    <row r="5692" spans="1:7" x14ac:dyDescent="0.3">
      <c r="A5692" s="20" t="s">
        <v>1307</v>
      </c>
      <c r="B5692" s="102">
        <v>44478</v>
      </c>
      <c r="C5692" s="103">
        <v>0.22</v>
      </c>
      <c r="D5692" s="133">
        <v>3100</v>
      </c>
      <c r="E5692" s="108" t="str">
        <f>_xlfn.XLOOKUP($A5692,'Task3 Baza'!$A$2:$A$1999,'Task3 Baza'!$C$2:$C$1999,"non",0)</f>
        <v>Gəncə</v>
      </c>
      <c r="F5692" s="109" t="str">
        <f t="shared" si="180"/>
        <v>Sumqayıt</v>
      </c>
      <c r="G5692" s="110">
        <f t="shared" si="181"/>
        <v>50</v>
      </c>
    </row>
    <row r="5693" spans="1:7" x14ac:dyDescent="0.3">
      <c r="A5693" s="20" t="s">
        <v>2021</v>
      </c>
      <c r="B5693" s="102">
        <v>44515</v>
      </c>
      <c r="C5693" s="103">
        <v>0.23</v>
      </c>
      <c r="D5693" s="133">
        <v>6700</v>
      </c>
      <c r="E5693" s="108" t="str">
        <f>_xlfn.XLOOKUP($A5693,'Task3 Baza'!$A$2:$A$1999,'Task3 Baza'!$C$2:$C$1999,"non",0)</f>
        <v>Zərdab</v>
      </c>
      <c r="F5693" s="109" t="str">
        <f t="shared" si="180"/>
        <v>Lənkəran</v>
      </c>
      <c r="G5693" s="110">
        <f t="shared" si="181"/>
        <v>42</v>
      </c>
    </row>
    <row r="5694" spans="1:7" x14ac:dyDescent="0.3">
      <c r="A5694" s="20" t="s">
        <v>1736</v>
      </c>
      <c r="B5694" s="102">
        <v>43874</v>
      </c>
      <c r="C5694" s="103">
        <v>0.16</v>
      </c>
      <c r="D5694" s="133">
        <v>2400</v>
      </c>
      <c r="E5694" s="108" t="str">
        <f>_xlfn.XLOOKUP($A5694,'Task3 Baza'!$A$2:$A$1999,'Task3 Baza'!$C$2:$C$1999,"non",0)</f>
        <v>Göygöl</v>
      </c>
      <c r="F5694" s="109" t="str">
        <f t="shared" si="180"/>
        <v>Sumqayıt</v>
      </c>
      <c r="G5694" s="110">
        <f t="shared" si="181"/>
        <v>50</v>
      </c>
    </row>
    <row r="5695" spans="1:7" x14ac:dyDescent="0.3">
      <c r="A5695" s="20" t="s">
        <v>1677</v>
      </c>
      <c r="B5695" s="102">
        <v>44198</v>
      </c>
      <c r="C5695" s="103">
        <v>0.17</v>
      </c>
      <c r="D5695" s="133">
        <v>7700</v>
      </c>
      <c r="E5695" s="108" t="str">
        <f>_xlfn.XLOOKUP($A5695,'Task3 Baza'!$A$2:$A$1999,'Task3 Baza'!$C$2:$C$1999,"non",0)</f>
        <v>Şabran</v>
      </c>
      <c r="F5695" s="109" t="str">
        <f t="shared" si="180"/>
        <v>Gəncə</v>
      </c>
      <c r="G5695" s="110">
        <f t="shared" si="181"/>
        <v>20</v>
      </c>
    </row>
    <row r="5696" spans="1:7" x14ac:dyDescent="0.3">
      <c r="A5696" s="20" t="s">
        <v>651</v>
      </c>
      <c r="B5696" s="102">
        <v>43741</v>
      </c>
      <c r="C5696" s="103">
        <v>0.14000000000000001</v>
      </c>
      <c r="D5696" s="133">
        <v>7000</v>
      </c>
      <c r="E5696" s="108" t="str">
        <f>_xlfn.XLOOKUP($A5696,'Task3 Baza'!$A$2:$A$1999,'Task3 Baza'!$C$2:$C$1999,"non",0)</f>
        <v>İsmayıllı</v>
      </c>
      <c r="F5696" s="109" t="str">
        <f t="shared" si="180"/>
        <v>Sumqayıt</v>
      </c>
      <c r="G5696" s="110">
        <f t="shared" si="181"/>
        <v>50</v>
      </c>
    </row>
    <row r="5697" spans="1:7" x14ac:dyDescent="0.3">
      <c r="A5697" s="20" t="s">
        <v>1057</v>
      </c>
      <c r="B5697" s="102">
        <v>44217</v>
      </c>
      <c r="C5697" s="103">
        <v>0.17</v>
      </c>
      <c r="D5697" s="133">
        <v>6600</v>
      </c>
      <c r="E5697" s="108" t="str">
        <f>_xlfn.XLOOKUP($A5697,'Task3 Baza'!$A$2:$A$1999,'Task3 Baza'!$C$2:$C$1999,"non",0)</f>
        <v>Masallı</v>
      </c>
      <c r="F5697" s="109" t="str">
        <f t="shared" si="180"/>
        <v>Gəncə</v>
      </c>
      <c r="G5697" s="110">
        <f t="shared" si="181"/>
        <v>20</v>
      </c>
    </row>
    <row r="5698" spans="1:7" x14ac:dyDescent="0.3">
      <c r="A5698" s="20" t="s">
        <v>1220</v>
      </c>
      <c r="B5698" s="102">
        <v>44296</v>
      </c>
      <c r="C5698" s="103">
        <v>0.14000000000000001</v>
      </c>
      <c r="D5698" s="133">
        <v>3200</v>
      </c>
      <c r="E5698" s="108" t="str">
        <f>_xlfn.XLOOKUP($A5698,'Task3 Baza'!$A$2:$A$1999,'Task3 Baza'!$C$2:$C$1999,"non",0)</f>
        <v>Babək</v>
      </c>
      <c r="F5698" s="109" t="str">
        <f t="shared" ref="F5698:F5761" si="182">VLOOKUP($E5698,$I$3:$K$75,2,0)</f>
        <v>Bakı</v>
      </c>
      <c r="G5698" s="110">
        <f t="shared" ref="G5698:G5761" si="183">VLOOKUP(VLOOKUP($E5698,$I$3:$J$75,2,0),$L$3:$M$6,2,0)</f>
        <v>10</v>
      </c>
    </row>
    <row r="5699" spans="1:7" x14ac:dyDescent="0.3">
      <c r="A5699" s="20" t="s">
        <v>1405</v>
      </c>
      <c r="B5699" s="102">
        <v>44393</v>
      </c>
      <c r="C5699" s="103">
        <v>0.19</v>
      </c>
      <c r="D5699" s="133">
        <v>6800</v>
      </c>
      <c r="E5699" s="108" t="str">
        <f>_xlfn.XLOOKUP($A5699,'Task3 Baza'!$A$2:$A$1999,'Task3 Baza'!$C$2:$C$1999,"non",0)</f>
        <v>Qax</v>
      </c>
      <c r="F5699" s="109" t="str">
        <f t="shared" si="182"/>
        <v>Sumqayıt</v>
      </c>
      <c r="G5699" s="110">
        <f t="shared" si="183"/>
        <v>50</v>
      </c>
    </row>
    <row r="5700" spans="1:7" x14ac:dyDescent="0.3">
      <c r="A5700" s="20" t="s">
        <v>463</v>
      </c>
      <c r="B5700" s="102">
        <v>44495</v>
      </c>
      <c r="C5700" s="103">
        <v>0.23</v>
      </c>
      <c r="D5700" s="133">
        <v>12000</v>
      </c>
      <c r="E5700" s="108" t="str">
        <f>_xlfn.XLOOKUP($A5700,'Task3 Baza'!$A$2:$A$1999,'Task3 Baza'!$C$2:$C$1999,"non",0)</f>
        <v>Qəbələ</v>
      </c>
      <c r="F5700" s="109" t="str">
        <f t="shared" si="182"/>
        <v>Sumqayıt</v>
      </c>
      <c r="G5700" s="110">
        <f t="shared" si="183"/>
        <v>50</v>
      </c>
    </row>
    <row r="5701" spans="1:7" x14ac:dyDescent="0.3">
      <c r="A5701" s="20" t="s">
        <v>211</v>
      </c>
      <c r="B5701" s="102">
        <v>43496</v>
      </c>
      <c r="C5701" s="103">
        <v>0.24</v>
      </c>
      <c r="D5701" s="133">
        <v>4000</v>
      </c>
      <c r="E5701" s="108" t="str">
        <f>_xlfn.XLOOKUP($A5701,'Task3 Baza'!$A$2:$A$1999,'Task3 Baza'!$C$2:$C$1999,"non",0)</f>
        <v>Şəki</v>
      </c>
      <c r="F5701" s="109" t="str">
        <f t="shared" si="182"/>
        <v>Lənkəran</v>
      </c>
      <c r="G5701" s="110">
        <f t="shared" si="183"/>
        <v>42</v>
      </c>
    </row>
    <row r="5702" spans="1:7" x14ac:dyDescent="0.3">
      <c r="A5702" s="20" t="s">
        <v>1760</v>
      </c>
      <c r="B5702" s="102">
        <v>44448</v>
      </c>
      <c r="C5702" s="103">
        <v>0.17</v>
      </c>
      <c r="D5702" s="133">
        <v>6200</v>
      </c>
      <c r="E5702" s="108" t="str">
        <f>_xlfn.XLOOKUP($A5702,'Task3 Baza'!$A$2:$A$1999,'Task3 Baza'!$C$2:$C$1999,"non",0)</f>
        <v>Sabirabad</v>
      </c>
      <c r="F5702" s="109" t="str">
        <f t="shared" si="182"/>
        <v>Gəncə</v>
      </c>
      <c r="G5702" s="110">
        <f t="shared" si="183"/>
        <v>20</v>
      </c>
    </row>
    <row r="5703" spans="1:7" x14ac:dyDescent="0.3">
      <c r="A5703" s="20" t="s">
        <v>1849</v>
      </c>
      <c r="B5703" s="102">
        <v>44481</v>
      </c>
      <c r="C5703" s="103">
        <v>0.23</v>
      </c>
      <c r="D5703" s="133">
        <v>2900</v>
      </c>
      <c r="E5703" s="108" t="str">
        <f>_xlfn.XLOOKUP($A5703,'Task3 Baza'!$A$2:$A$1999,'Task3 Baza'!$C$2:$C$1999,"non",0)</f>
        <v>Şamaxı</v>
      </c>
      <c r="F5703" s="109" t="str">
        <f t="shared" si="182"/>
        <v>Lənkəran</v>
      </c>
      <c r="G5703" s="110">
        <f t="shared" si="183"/>
        <v>42</v>
      </c>
    </row>
    <row r="5704" spans="1:7" x14ac:dyDescent="0.3">
      <c r="A5704" s="20" t="s">
        <v>892</v>
      </c>
      <c r="B5704" s="102">
        <v>43536</v>
      </c>
      <c r="C5704" s="103">
        <v>0.16</v>
      </c>
      <c r="D5704" s="133">
        <v>12200</v>
      </c>
      <c r="E5704" s="108" t="str">
        <f>_xlfn.XLOOKUP($A5704,'Task3 Baza'!$A$2:$A$1999,'Task3 Baza'!$C$2:$C$1999,"non",0)</f>
        <v>Laçın</v>
      </c>
      <c r="F5704" s="109" t="str">
        <f t="shared" si="182"/>
        <v>Gəncə</v>
      </c>
      <c r="G5704" s="110">
        <f t="shared" si="183"/>
        <v>20</v>
      </c>
    </row>
    <row r="5705" spans="1:7" x14ac:dyDescent="0.3">
      <c r="A5705" s="20" t="s">
        <v>1495</v>
      </c>
      <c r="B5705" s="102">
        <v>43999</v>
      </c>
      <c r="C5705" s="103">
        <v>0.2</v>
      </c>
      <c r="D5705" s="133">
        <v>8600</v>
      </c>
      <c r="E5705" s="108" t="str">
        <f>_xlfn.XLOOKUP($A5705,'Task3 Baza'!$A$2:$A$1999,'Task3 Baza'!$C$2:$C$1999,"non",0)</f>
        <v>Qazax</v>
      </c>
      <c r="F5705" s="109" t="str">
        <f t="shared" si="182"/>
        <v>Sumqayıt</v>
      </c>
      <c r="G5705" s="110">
        <f t="shared" si="183"/>
        <v>50</v>
      </c>
    </row>
    <row r="5706" spans="1:7" x14ac:dyDescent="0.3">
      <c r="A5706" s="20" t="s">
        <v>861</v>
      </c>
      <c r="B5706" s="102">
        <v>44446</v>
      </c>
      <c r="C5706" s="103">
        <v>0.16</v>
      </c>
      <c r="D5706" s="133">
        <v>12500</v>
      </c>
      <c r="E5706" s="108" t="str">
        <f>_xlfn.XLOOKUP($A5706,'Task3 Baza'!$A$2:$A$1999,'Task3 Baza'!$C$2:$C$1999,"non",0)</f>
        <v>Lerik</v>
      </c>
      <c r="F5706" s="109" t="str">
        <f t="shared" si="182"/>
        <v>Gəncə</v>
      </c>
      <c r="G5706" s="110">
        <f t="shared" si="183"/>
        <v>20</v>
      </c>
    </row>
    <row r="5707" spans="1:7" x14ac:dyDescent="0.3">
      <c r="A5707" s="20" t="s">
        <v>1734</v>
      </c>
      <c r="B5707" s="102">
        <v>44464</v>
      </c>
      <c r="C5707" s="103">
        <v>0.2</v>
      </c>
      <c r="D5707" s="133">
        <v>5200</v>
      </c>
      <c r="E5707" s="108" t="str">
        <f>_xlfn.XLOOKUP($A5707,'Task3 Baza'!$A$2:$A$1999,'Task3 Baza'!$C$2:$C$1999,"non",0)</f>
        <v>Ağdaş</v>
      </c>
      <c r="F5707" s="109" t="str">
        <f t="shared" si="182"/>
        <v>Bakı</v>
      </c>
      <c r="G5707" s="110">
        <f t="shared" si="183"/>
        <v>10</v>
      </c>
    </row>
    <row r="5708" spans="1:7" x14ac:dyDescent="0.3">
      <c r="A5708" s="20" t="s">
        <v>652</v>
      </c>
      <c r="B5708" s="102">
        <v>44196</v>
      </c>
      <c r="C5708" s="103">
        <v>0.24</v>
      </c>
      <c r="D5708" s="133">
        <v>7000</v>
      </c>
      <c r="E5708" s="108" t="str">
        <f>_xlfn.XLOOKUP($A5708,'Task3 Baza'!$A$2:$A$1999,'Task3 Baza'!$C$2:$C$1999,"non",0)</f>
        <v>Şuşa</v>
      </c>
      <c r="F5708" s="109" t="str">
        <f t="shared" si="182"/>
        <v>Lənkəran</v>
      </c>
      <c r="G5708" s="110">
        <f t="shared" si="183"/>
        <v>42</v>
      </c>
    </row>
    <row r="5709" spans="1:7" x14ac:dyDescent="0.3">
      <c r="A5709" s="20" t="s">
        <v>1881</v>
      </c>
      <c r="B5709" s="102">
        <v>43919</v>
      </c>
      <c r="C5709" s="103">
        <v>0.14000000000000001</v>
      </c>
      <c r="D5709" s="133">
        <v>10500</v>
      </c>
      <c r="E5709" s="108" t="str">
        <f>_xlfn.XLOOKUP($A5709,'Task3 Baza'!$A$2:$A$1999,'Task3 Baza'!$C$2:$C$1999,"non",0)</f>
        <v>Ağdaş</v>
      </c>
      <c r="F5709" s="109" t="str">
        <f t="shared" si="182"/>
        <v>Bakı</v>
      </c>
      <c r="G5709" s="110">
        <f t="shared" si="183"/>
        <v>10</v>
      </c>
    </row>
    <row r="5710" spans="1:7" x14ac:dyDescent="0.3">
      <c r="A5710" s="20" t="s">
        <v>1713</v>
      </c>
      <c r="B5710" s="102">
        <v>44486</v>
      </c>
      <c r="C5710" s="103">
        <v>0.19</v>
      </c>
      <c r="D5710" s="133">
        <v>4800</v>
      </c>
      <c r="E5710" s="108" t="str">
        <f>_xlfn.XLOOKUP($A5710,'Task3 Baza'!$A$2:$A$1999,'Task3 Baza'!$C$2:$C$1999,"non",0)</f>
        <v>Göyçay</v>
      </c>
      <c r="F5710" s="109" t="str">
        <f t="shared" si="182"/>
        <v>Sumqayıt</v>
      </c>
      <c r="G5710" s="110">
        <f t="shared" si="183"/>
        <v>50</v>
      </c>
    </row>
    <row r="5711" spans="1:7" x14ac:dyDescent="0.3">
      <c r="A5711" s="20" t="s">
        <v>549</v>
      </c>
      <c r="B5711" s="102">
        <v>44342</v>
      </c>
      <c r="C5711" s="103">
        <v>0.2</v>
      </c>
      <c r="D5711" s="133">
        <v>8500</v>
      </c>
      <c r="E5711" s="108" t="str">
        <f>_xlfn.XLOOKUP($A5711,'Task3 Baza'!$A$2:$A$1999,'Task3 Baza'!$C$2:$C$1999,"non",0)</f>
        <v>Ağstafa</v>
      </c>
      <c r="F5711" s="109" t="str">
        <f t="shared" si="182"/>
        <v>Bakı</v>
      </c>
      <c r="G5711" s="110">
        <f t="shared" si="183"/>
        <v>10</v>
      </c>
    </row>
    <row r="5712" spans="1:7" x14ac:dyDescent="0.3">
      <c r="A5712" s="20" t="s">
        <v>736</v>
      </c>
      <c r="B5712" s="102">
        <v>43911</v>
      </c>
      <c r="C5712" s="103">
        <v>0.21</v>
      </c>
      <c r="D5712" s="133">
        <v>4500</v>
      </c>
      <c r="E5712" s="108" t="str">
        <f>_xlfn.XLOOKUP($A5712,'Task3 Baza'!$A$2:$A$1999,'Task3 Baza'!$C$2:$C$1999,"non",0)</f>
        <v>Salyan</v>
      </c>
      <c r="F5712" s="109" t="str">
        <f t="shared" si="182"/>
        <v>Gəncə</v>
      </c>
      <c r="G5712" s="110">
        <f t="shared" si="183"/>
        <v>20</v>
      </c>
    </row>
    <row r="5713" spans="1:7" x14ac:dyDescent="0.3">
      <c r="A5713" s="20" t="s">
        <v>1948</v>
      </c>
      <c r="B5713" s="102">
        <v>44121</v>
      </c>
      <c r="C5713" s="103">
        <v>0.22</v>
      </c>
      <c r="D5713" s="133">
        <v>11300</v>
      </c>
      <c r="E5713" s="108" t="str">
        <f>_xlfn.XLOOKUP($A5713,'Task3 Baza'!$A$2:$A$1999,'Task3 Baza'!$C$2:$C$1999,"non",0)</f>
        <v>Gəncə</v>
      </c>
      <c r="F5713" s="109" t="str">
        <f t="shared" si="182"/>
        <v>Sumqayıt</v>
      </c>
      <c r="G5713" s="110">
        <f t="shared" si="183"/>
        <v>50</v>
      </c>
    </row>
    <row r="5714" spans="1:7" x14ac:dyDescent="0.3">
      <c r="A5714" s="20" t="s">
        <v>1285</v>
      </c>
      <c r="B5714" s="102">
        <v>43782</v>
      </c>
      <c r="C5714" s="103">
        <v>0.16</v>
      </c>
      <c r="D5714" s="133">
        <v>4500</v>
      </c>
      <c r="E5714" s="108" t="str">
        <f>_xlfn.XLOOKUP($A5714,'Task3 Baza'!$A$2:$A$1999,'Task3 Baza'!$C$2:$C$1999,"non",0)</f>
        <v>Şəki</v>
      </c>
      <c r="F5714" s="109" t="str">
        <f t="shared" si="182"/>
        <v>Lənkəran</v>
      </c>
      <c r="G5714" s="110">
        <f t="shared" si="183"/>
        <v>42</v>
      </c>
    </row>
    <row r="5715" spans="1:7" x14ac:dyDescent="0.3">
      <c r="A5715" s="20" t="s">
        <v>810</v>
      </c>
      <c r="B5715" s="102">
        <v>44165</v>
      </c>
      <c r="C5715" s="103">
        <v>0.15</v>
      </c>
      <c r="D5715" s="133">
        <v>9800</v>
      </c>
      <c r="E5715" s="108" t="str">
        <f>_xlfn.XLOOKUP($A5715,'Task3 Baza'!$A$2:$A$1999,'Task3 Baza'!$C$2:$C$1999,"non",0)</f>
        <v>Ağcabədi</v>
      </c>
      <c r="F5715" s="109" t="str">
        <f t="shared" si="182"/>
        <v>Bakı</v>
      </c>
      <c r="G5715" s="110">
        <f t="shared" si="183"/>
        <v>10</v>
      </c>
    </row>
    <row r="5716" spans="1:7" x14ac:dyDescent="0.3">
      <c r="A5716" s="20" t="s">
        <v>604</v>
      </c>
      <c r="B5716" s="102">
        <v>44196</v>
      </c>
      <c r="C5716" s="103">
        <v>0.15</v>
      </c>
      <c r="D5716" s="133">
        <v>9000</v>
      </c>
      <c r="E5716" s="108" t="str">
        <f>_xlfn.XLOOKUP($A5716,'Task3 Baza'!$A$2:$A$1999,'Task3 Baza'!$C$2:$C$1999,"non",0)</f>
        <v>Siyəzən</v>
      </c>
      <c r="F5716" s="109" t="str">
        <f t="shared" si="182"/>
        <v>Gəncə</v>
      </c>
      <c r="G5716" s="110">
        <f t="shared" si="183"/>
        <v>20</v>
      </c>
    </row>
    <row r="5717" spans="1:7" x14ac:dyDescent="0.3">
      <c r="A5717" s="20" t="s">
        <v>1843</v>
      </c>
      <c r="B5717" s="102">
        <v>43770</v>
      </c>
      <c r="C5717" s="103">
        <v>0.17</v>
      </c>
      <c r="D5717" s="133">
        <v>8500</v>
      </c>
      <c r="E5717" s="108" t="str">
        <f>_xlfn.XLOOKUP($A5717,'Task3 Baza'!$A$2:$A$1999,'Task3 Baza'!$C$2:$C$1999,"non",0)</f>
        <v>Goranboy</v>
      </c>
      <c r="F5717" s="109" t="str">
        <f t="shared" si="182"/>
        <v>Sumqayıt</v>
      </c>
      <c r="G5717" s="110">
        <f t="shared" si="183"/>
        <v>50</v>
      </c>
    </row>
    <row r="5718" spans="1:7" x14ac:dyDescent="0.3">
      <c r="A5718" s="20" t="s">
        <v>1426</v>
      </c>
      <c r="B5718" s="102">
        <v>43936</v>
      </c>
      <c r="C5718" s="103">
        <v>0.24</v>
      </c>
      <c r="D5718" s="133">
        <v>11300</v>
      </c>
      <c r="E5718" s="108" t="str">
        <f>_xlfn.XLOOKUP($A5718,'Task3 Baza'!$A$2:$A$1999,'Task3 Baza'!$C$2:$C$1999,"non",0)</f>
        <v>Xaçmaz</v>
      </c>
      <c r="F5718" s="109" t="str">
        <f t="shared" si="182"/>
        <v>Sumqayıt</v>
      </c>
      <c r="G5718" s="110">
        <f t="shared" si="183"/>
        <v>50</v>
      </c>
    </row>
    <row r="5719" spans="1:7" x14ac:dyDescent="0.3">
      <c r="A5719" s="20" t="s">
        <v>1553</v>
      </c>
      <c r="B5719" s="102">
        <v>44497</v>
      </c>
      <c r="C5719" s="103">
        <v>0.15</v>
      </c>
      <c r="D5719" s="133">
        <v>1100</v>
      </c>
      <c r="E5719" s="108" t="str">
        <f>_xlfn.XLOOKUP($A5719,'Task3 Baza'!$A$2:$A$1999,'Task3 Baza'!$C$2:$C$1999,"non",0)</f>
        <v>Daşkəsən</v>
      </c>
      <c r="F5719" s="109" t="str">
        <f t="shared" si="182"/>
        <v>Bakı</v>
      </c>
      <c r="G5719" s="110">
        <f t="shared" si="183"/>
        <v>10</v>
      </c>
    </row>
    <row r="5720" spans="1:7" x14ac:dyDescent="0.3">
      <c r="A5720" s="20" t="s">
        <v>323</v>
      </c>
      <c r="B5720" s="102">
        <v>44275</v>
      </c>
      <c r="C5720" s="103">
        <v>0.2</v>
      </c>
      <c r="D5720" s="133">
        <v>12700</v>
      </c>
      <c r="E5720" s="108" t="str">
        <f>_xlfn.XLOOKUP($A5720,'Task3 Baza'!$A$2:$A$1999,'Task3 Baza'!$C$2:$C$1999,"non",0)</f>
        <v>Sədərək</v>
      </c>
      <c r="F5720" s="109" t="str">
        <f t="shared" si="182"/>
        <v>Gəncə</v>
      </c>
      <c r="G5720" s="110">
        <f t="shared" si="183"/>
        <v>20</v>
      </c>
    </row>
    <row r="5721" spans="1:7" x14ac:dyDescent="0.3">
      <c r="A5721" s="20" t="s">
        <v>2022</v>
      </c>
      <c r="B5721" s="102">
        <v>44469</v>
      </c>
      <c r="C5721" s="103">
        <v>0.17</v>
      </c>
      <c r="D5721" s="133">
        <v>5400</v>
      </c>
      <c r="E5721" s="108" t="str">
        <f>_xlfn.XLOOKUP($A5721,'Task3 Baza'!$A$2:$A$1999,'Task3 Baza'!$C$2:$C$1999,"non",0)</f>
        <v>Bərdə</v>
      </c>
      <c r="F5721" s="109" t="str">
        <f t="shared" si="182"/>
        <v>Bakı</v>
      </c>
      <c r="G5721" s="110">
        <f t="shared" si="183"/>
        <v>10</v>
      </c>
    </row>
    <row r="5722" spans="1:7" x14ac:dyDescent="0.3">
      <c r="A5722" s="20" t="s">
        <v>1249</v>
      </c>
      <c r="B5722" s="102">
        <v>43855</v>
      </c>
      <c r="C5722" s="103">
        <v>0.23</v>
      </c>
      <c r="D5722" s="133">
        <v>1400</v>
      </c>
      <c r="E5722" s="108" t="str">
        <f>_xlfn.XLOOKUP($A5722,'Task3 Baza'!$A$2:$A$1999,'Task3 Baza'!$C$2:$C$1999,"non",0)</f>
        <v>Gədəbəy</v>
      </c>
      <c r="F5722" s="109" t="str">
        <f t="shared" si="182"/>
        <v>Sumqayıt</v>
      </c>
      <c r="G5722" s="110">
        <f t="shared" si="183"/>
        <v>50</v>
      </c>
    </row>
    <row r="5723" spans="1:7" x14ac:dyDescent="0.3">
      <c r="A5723" s="20" t="s">
        <v>1852</v>
      </c>
      <c r="B5723" s="102">
        <v>44422</v>
      </c>
      <c r="C5723" s="103">
        <v>0.14000000000000001</v>
      </c>
      <c r="D5723" s="133">
        <v>3100</v>
      </c>
      <c r="E5723" s="108" t="str">
        <f>_xlfn.XLOOKUP($A5723,'Task3 Baza'!$A$2:$A$1999,'Task3 Baza'!$C$2:$C$1999,"non",0)</f>
        <v>Kəlbəcər</v>
      </c>
      <c r="F5723" s="109" t="str">
        <f t="shared" si="182"/>
        <v>Sumqayıt</v>
      </c>
      <c r="G5723" s="110">
        <f t="shared" si="183"/>
        <v>50</v>
      </c>
    </row>
    <row r="5724" spans="1:7" x14ac:dyDescent="0.3">
      <c r="A5724" s="20" t="s">
        <v>247</v>
      </c>
      <c r="B5724" s="102">
        <v>44180</v>
      </c>
      <c r="C5724" s="103">
        <v>0.23</v>
      </c>
      <c r="D5724" s="133">
        <v>3400</v>
      </c>
      <c r="E5724" s="108" t="str">
        <f>_xlfn.XLOOKUP($A5724,'Task3 Baza'!$A$2:$A$1999,'Task3 Baza'!$C$2:$C$1999,"non",0)</f>
        <v>Masallı</v>
      </c>
      <c r="F5724" s="109" t="str">
        <f t="shared" si="182"/>
        <v>Gəncə</v>
      </c>
      <c r="G5724" s="110">
        <f t="shared" si="183"/>
        <v>20</v>
      </c>
    </row>
    <row r="5725" spans="1:7" x14ac:dyDescent="0.3">
      <c r="A5725" s="20" t="s">
        <v>1479</v>
      </c>
      <c r="B5725" s="102">
        <v>44400</v>
      </c>
      <c r="C5725" s="103">
        <v>0.19</v>
      </c>
      <c r="D5725" s="133">
        <v>7400</v>
      </c>
      <c r="E5725" s="108" t="str">
        <f>_xlfn.XLOOKUP($A5725,'Task3 Baza'!$A$2:$A$1999,'Task3 Baza'!$C$2:$C$1999,"non",0)</f>
        <v>Astara</v>
      </c>
      <c r="F5725" s="109" t="str">
        <f t="shared" si="182"/>
        <v>Bakı</v>
      </c>
      <c r="G5725" s="110">
        <f t="shared" si="183"/>
        <v>10</v>
      </c>
    </row>
    <row r="5726" spans="1:7" x14ac:dyDescent="0.3">
      <c r="A5726" s="20" t="s">
        <v>1388</v>
      </c>
      <c r="B5726" s="102">
        <v>44119</v>
      </c>
      <c r="C5726" s="103">
        <v>0.18</v>
      </c>
      <c r="D5726" s="133">
        <v>4800</v>
      </c>
      <c r="E5726" s="108" t="str">
        <f>_xlfn.XLOOKUP($A5726,'Task3 Baza'!$A$2:$A$1999,'Task3 Baza'!$C$2:$C$1999,"non",0)</f>
        <v>Qobustan</v>
      </c>
      <c r="F5726" s="109" t="str">
        <f t="shared" si="182"/>
        <v>Gəncə</v>
      </c>
      <c r="G5726" s="110">
        <f t="shared" si="183"/>
        <v>20</v>
      </c>
    </row>
    <row r="5727" spans="1:7" x14ac:dyDescent="0.3">
      <c r="A5727" s="20" t="s">
        <v>1772</v>
      </c>
      <c r="B5727" s="102">
        <v>44037</v>
      </c>
      <c r="C5727" s="103">
        <v>0.24</v>
      </c>
      <c r="D5727" s="133">
        <v>7300</v>
      </c>
      <c r="E5727" s="108" t="str">
        <f>_xlfn.XLOOKUP($A5727,'Task3 Baza'!$A$2:$A$1999,'Task3 Baza'!$C$2:$C$1999,"non",0)</f>
        <v>Quba</v>
      </c>
      <c r="F5727" s="109" t="str">
        <f t="shared" si="182"/>
        <v>Gəncə</v>
      </c>
      <c r="G5727" s="110">
        <f t="shared" si="183"/>
        <v>20</v>
      </c>
    </row>
    <row r="5728" spans="1:7" x14ac:dyDescent="0.3">
      <c r="A5728" s="20" t="s">
        <v>1509</v>
      </c>
      <c r="B5728" s="102">
        <v>44134</v>
      </c>
      <c r="C5728" s="103">
        <v>0.16</v>
      </c>
      <c r="D5728" s="133">
        <v>8500</v>
      </c>
      <c r="E5728" s="108" t="str">
        <f>_xlfn.XLOOKUP($A5728,'Task3 Baza'!$A$2:$A$1999,'Task3 Baza'!$C$2:$C$1999,"non",0)</f>
        <v>Daşkəsən</v>
      </c>
      <c r="F5728" s="109" t="str">
        <f t="shared" si="182"/>
        <v>Bakı</v>
      </c>
      <c r="G5728" s="110">
        <f t="shared" si="183"/>
        <v>10</v>
      </c>
    </row>
    <row r="5729" spans="1:7" x14ac:dyDescent="0.3">
      <c r="A5729" s="20" t="s">
        <v>1579</v>
      </c>
      <c r="B5729" s="102">
        <v>43753</v>
      </c>
      <c r="C5729" s="103">
        <v>0.21</v>
      </c>
      <c r="D5729" s="133">
        <v>4600</v>
      </c>
      <c r="E5729" s="108" t="str">
        <f>_xlfn.XLOOKUP($A5729,'Task3 Baza'!$A$2:$A$1999,'Task3 Baza'!$C$2:$C$1999,"non",0)</f>
        <v>Qusar</v>
      </c>
      <c r="F5729" s="109" t="str">
        <f t="shared" si="182"/>
        <v>Gəncə</v>
      </c>
      <c r="G5729" s="110">
        <f t="shared" si="183"/>
        <v>20</v>
      </c>
    </row>
    <row r="5730" spans="1:7" x14ac:dyDescent="0.3">
      <c r="A5730" s="20" t="s">
        <v>1283</v>
      </c>
      <c r="B5730" s="102">
        <v>44319</v>
      </c>
      <c r="C5730" s="103">
        <v>0.24</v>
      </c>
      <c r="D5730" s="133">
        <v>10800</v>
      </c>
      <c r="E5730" s="108" t="str">
        <f>_xlfn.XLOOKUP($A5730,'Task3 Baza'!$A$2:$A$1999,'Task3 Baza'!$C$2:$C$1999,"non",0)</f>
        <v>Biləsuvar</v>
      </c>
      <c r="F5730" s="109" t="str">
        <f t="shared" si="182"/>
        <v>Bakı</v>
      </c>
      <c r="G5730" s="110">
        <f t="shared" si="183"/>
        <v>10</v>
      </c>
    </row>
    <row r="5731" spans="1:7" x14ac:dyDescent="0.3">
      <c r="A5731" s="20" t="s">
        <v>1005</v>
      </c>
      <c r="B5731" s="102">
        <v>44250</v>
      </c>
      <c r="C5731" s="103">
        <v>0.2</v>
      </c>
      <c r="D5731" s="133">
        <v>10900</v>
      </c>
      <c r="E5731" s="108" t="str">
        <f>_xlfn.XLOOKUP($A5731,'Task3 Baza'!$A$2:$A$1999,'Task3 Baza'!$C$2:$C$1999,"non",0)</f>
        <v>Sabirabad</v>
      </c>
      <c r="F5731" s="109" t="str">
        <f t="shared" si="182"/>
        <v>Gəncə</v>
      </c>
      <c r="G5731" s="110">
        <f t="shared" si="183"/>
        <v>20</v>
      </c>
    </row>
    <row r="5732" spans="1:7" x14ac:dyDescent="0.3">
      <c r="A5732" s="20" t="s">
        <v>544</v>
      </c>
      <c r="B5732" s="102">
        <v>44173</v>
      </c>
      <c r="C5732" s="103">
        <v>0.18</v>
      </c>
      <c r="D5732" s="133">
        <v>1300</v>
      </c>
      <c r="E5732" s="108" t="str">
        <f>_xlfn.XLOOKUP($A5732,'Task3 Baza'!$A$2:$A$1999,'Task3 Baza'!$C$2:$C$1999,"non",0)</f>
        <v>Neftçala</v>
      </c>
      <c r="F5732" s="109" t="str">
        <f t="shared" si="182"/>
        <v>Gəncə</v>
      </c>
      <c r="G5732" s="110">
        <f t="shared" si="183"/>
        <v>20</v>
      </c>
    </row>
    <row r="5733" spans="1:7" x14ac:dyDescent="0.3">
      <c r="A5733" s="20" t="s">
        <v>1453</v>
      </c>
      <c r="B5733" s="102">
        <v>44813</v>
      </c>
      <c r="C5733" s="103">
        <v>0.22</v>
      </c>
      <c r="D5733" s="133">
        <v>9600</v>
      </c>
      <c r="E5733" s="108" t="str">
        <f>_xlfn.XLOOKUP($A5733,'Task3 Baza'!$A$2:$A$1999,'Task3 Baza'!$C$2:$C$1999,"non",0)</f>
        <v>Qusar</v>
      </c>
      <c r="F5733" s="109" t="str">
        <f t="shared" si="182"/>
        <v>Gəncə</v>
      </c>
      <c r="G5733" s="110">
        <f t="shared" si="183"/>
        <v>20</v>
      </c>
    </row>
    <row r="5734" spans="1:7" x14ac:dyDescent="0.3">
      <c r="A5734" s="20" t="s">
        <v>304</v>
      </c>
      <c r="B5734" s="102">
        <v>44116</v>
      </c>
      <c r="C5734" s="103">
        <v>0.17</v>
      </c>
      <c r="D5734" s="133">
        <v>1500</v>
      </c>
      <c r="E5734" s="108" t="str">
        <f>_xlfn.XLOOKUP($A5734,'Task3 Baza'!$A$2:$A$1999,'Task3 Baza'!$C$2:$C$1999,"non",0)</f>
        <v>Naxçıvan</v>
      </c>
      <c r="F5734" s="109" t="str">
        <f t="shared" si="182"/>
        <v>Gəncə</v>
      </c>
      <c r="G5734" s="110">
        <f t="shared" si="183"/>
        <v>20</v>
      </c>
    </row>
    <row r="5735" spans="1:7" x14ac:dyDescent="0.3">
      <c r="A5735" s="20" t="s">
        <v>1129</v>
      </c>
      <c r="B5735" s="102">
        <v>43633</v>
      </c>
      <c r="C5735" s="103">
        <v>0.17</v>
      </c>
      <c r="D5735" s="133">
        <v>5500</v>
      </c>
      <c r="E5735" s="108" t="str">
        <f>_xlfn.XLOOKUP($A5735,'Task3 Baza'!$A$2:$A$1999,'Task3 Baza'!$C$2:$C$1999,"non",0)</f>
        <v>Ağdam</v>
      </c>
      <c r="F5735" s="109" t="str">
        <f t="shared" si="182"/>
        <v>Bakı</v>
      </c>
      <c r="G5735" s="110">
        <f t="shared" si="183"/>
        <v>10</v>
      </c>
    </row>
    <row r="5736" spans="1:7" x14ac:dyDescent="0.3">
      <c r="A5736" s="20" t="s">
        <v>942</v>
      </c>
      <c r="B5736" s="102">
        <v>44520</v>
      </c>
      <c r="C5736" s="103">
        <v>0.2</v>
      </c>
      <c r="D5736" s="133">
        <v>2800</v>
      </c>
      <c r="E5736" s="108" t="str">
        <f>_xlfn.XLOOKUP($A5736,'Task3 Baza'!$A$2:$A$1999,'Task3 Baza'!$C$2:$C$1999,"non",0)</f>
        <v>Qax</v>
      </c>
      <c r="F5736" s="109" t="str">
        <f t="shared" si="182"/>
        <v>Sumqayıt</v>
      </c>
      <c r="G5736" s="110">
        <f t="shared" si="183"/>
        <v>50</v>
      </c>
    </row>
    <row r="5737" spans="1:7" x14ac:dyDescent="0.3">
      <c r="A5737" s="20" t="s">
        <v>439</v>
      </c>
      <c r="B5737" s="102">
        <v>44343</v>
      </c>
      <c r="C5737" s="103">
        <v>0.14000000000000001</v>
      </c>
      <c r="D5737" s="133">
        <v>12600</v>
      </c>
      <c r="E5737" s="108" t="str">
        <f>_xlfn.XLOOKUP($A5737,'Task3 Baza'!$A$2:$A$1999,'Task3 Baza'!$C$2:$C$1999,"non",0)</f>
        <v>Naftalan</v>
      </c>
      <c r="F5737" s="109" t="str">
        <f t="shared" si="182"/>
        <v>Gəncə</v>
      </c>
      <c r="G5737" s="110">
        <f t="shared" si="183"/>
        <v>20</v>
      </c>
    </row>
    <row r="5738" spans="1:7" x14ac:dyDescent="0.3">
      <c r="A5738" s="20" t="s">
        <v>600</v>
      </c>
      <c r="B5738" s="102">
        <v>44524</v>
      </c>
      <c r="C5738" s="103">
        <v>0.23</v>
      </c>
      <c r="D5738" s="133">
        <v>5600</v>
      </c>
      <c r="E5738" s="108" t="str">
        <f>_xlfn.XLOOKUP($A5738,'Task3 Baza'!$A$2:$A$1999,'Task3 Baza'!$C$2:$C$1999,"non",0)</f>
        <v>Şuşa</v>
      </c>
      <c r="F5738" s="109" t="str">
        <f t="shared" si="182"/>
        <v>Lənkəran</v>
      </c>
      <c r="G5738" s="110">
        <f t="shared" si="183"/>
        <v>42</v>
      </c>
    </row>
    <row r="5739" spans="1:7" x14ac:dyDescent="0.3">
      <c r="A5739" s="20" t="s">
        <v>2023</v>
      </c>
      <c r="B5739" s="102">
        <v>44523</v>
      </c>
      <c r="C5739" s="103">
        <v>0.17</v>
      </c>
      <c r="D5739" s="133">
        <v>9000</v>
      </c>
      <c r="E5739" s="108" t="str">
        <f>_xlfn.XLOOKUP($A5739,'Task3 Baza'!$A$2:$A$1999,'Task3 Baza'!$C$2:$C$1999,"non",0)</f>
        <v>Naxçıvan</v>
      </c>
      <c r="F5739" s="109" t="str">
        <f t="shared" si="182"/>
        <v>Gəncə</v>
      </c>
      <c r="G5739" s="110">
        <f t="shared" si="183"/>
        <v>20</v>
      </c>
    </row>
    <row r="5740" spans="1:7" x14ac:dyDescent="0.3">
      <c r="A5740" s="20" t="s">
        <v>1712</v>
      </c>
      <c r="B5740" s="102">
        <v>43917</v>
      </c>
      <c r="C5740" s="103">
        <v>0.24</v>
      </c>
      <c r="D5740" s="133">
        <v>12400</v>
      </c>
      <c r="E5740" s="108" t="str">
        <f>_xlfn.XLOOKUP($A5740,'Task3 Baza'!$A$2:$A$1999,'Task3 Baza'!$C$2:$C$1999,"non",0)</f>
        <v>Laçın</v>
      </c>
      <c r="F5740" s="109" t="str">
        <f t="shared" si="182"/>
        <v>Gəncə</v>
      </c>
      <c r="G5740" s="110">
        <f t="shared" si="183"/>
        <v>20</v>
      </c>
    </row>
    <row r="5741" spans="1:7" x14ac:dyDescent="0.3">
      <c r="A5741" s="20" t="s">
        <v>1770</v>
      </c>
      <c r="B5741" s="102">
        <v>44776</v>
      </c>
      <c r="C5741" s="103">
        <v>0.16</v>
      </c>
      <c r="D5741" s="133">
        <v>10000</v>
      </c>
      <c r="E5741" s="108" t="str">
        <f>_xlfn.XLOOKUP($A5741,'Task3 Baza'!$A$2:$A$1999,'Task3 Baza'!$C$2:$C$1999,"non",0)</f>
        <v>Qəbələ</v>
      </c>
      <c r="F5741" s="109" t="str">
        <f t="shared" si="182"/>
        <v>Sumqayıt</v>
      </c>
      <c r="G5741" s="110">
        <f t="shared" si="183"/>
        <v>50</v>
      </c>
    </row>
    <row r="5742" spans="1:7" x14ac:dyDescent="0.3">
      <c r="A5742" s="20" t="s">
        <v>639</v>
      </c>
      <c r="B5742" s="102">
        <v>44239</v>
      </c>
      <c r="C5742" s="103">
        <v>0.24</v>
      </c>
      <c r="D5742" s="133">
        <v>9600</v>
      </c>
      <c r="E5742" s="108" t="str">
        <f>_xlfn.XLOOKUP($A5742,'Task3 Baza'!$A$2:$A$1999,'Task3 Baza'!$C$2:$C$1999,"non",0)</f>
        <v>Qubadlı</v>
      </c>
      <c r="F5742" s="109" t="str">
        <f t="shared" si="182"/>
        <v>Gəncə</v>
      </c>
      <c r="G5742" s="110">
        <f t="shared" si="183"/>
        <v>20</v>
      </c>
    </row>
    <row r="5743" spans="1:7" x14ac:dyDescent="0.3">
      <c r="A5743" s="20" t="s">
        <v>1710</v>
      </c>
      <c r="B5743" s="102">
        <v>44563</v>
      </c>
      <c r="C5743" s="103">
        <v>0.15</v>
      </c>
      <c r="D5743" s="133">
        <v>2200</v>
      </c>
      <c r="E5743" s="108" t="str">
        <f>_xlfn.XLOOKUP($A5743,'Task3 Baza'!$A$2:$A$1999,'Task3 Baza'!$C$2:$C$1999,"non",0)</f>
        <v>Tovuz</v>
      </c>
      <c r="F5743" s="109" t="str">
        <f t="shared" si="182"/>
        <v>Lənkəran</v>
      </c>
      <c r="G5743" s="110">
        <f t="shared" si="183"/>
        <v>42</v>
      </c>
    </row>
    <row r="5744" spans="1:7" x14ac:dyDescent="0.3">
      <c r="A5744" s="20" t="s">
        <v>398</v>
      </c>
      <c r="B5744" s="102">
        <v>44389</v>
      </c>
      <c r="C5744" s="103">
        <v>0.24</v>
      </c>
      <c r="D5744" s="133">
        <v>10700</v>
      </c>
      <c r="E5744" s="108" t="str">
        <f>_xlfn.XLOOKUP($A5744,'Task3 Baza'!$A$2:$A$1999,'Task3 Baza'!$C$2:$C$1999,"non",0)</f>
        <v>Ağdaş</v>
      </c>
      <c r="F5744" s="109" t="str">
        <f t="shared" si="182"/>
        <v>Bakı</v>
      </c>
      <c r="G5744" s="110">
        <f t="shared" si="183"/>
        <v>10</v>
      </c>
    </row>
    <row r="5745" spans="1:7" x14ac:dyDescent="0.3">
      <c r="A5745" s="20" t="s">
        <v>950</v>
      </c>
      <c r="B5745" s="102">
        <v>44650</v>
      </c>
      <c r="C5745" s="103">
        <v>0.17</v>
      </c>
      <c r="D5745" s="133">
        <v>10900</v>
      </c>
      <c r="E5745" s="108" t="str">
        <f>_xlfn.XLOOKUP($A5745,'Task3 Baza'!$A$2:$A$1999,'Task3 Baza'!$C$2:$C$1999,"non",0)</f>
        <v>Zaqatala</v>
      </c>
      <c r="F5745" s="109" t="str">
        <f t="shared" si="182"/>
        <v>Lənkəran</v>
      </c>
      <c r="G5745" s="110">
        <f t="shared" si="183"/>
        <v>42</v>
      </c>
    </row>
    <row r="5746" spans="1:7" x14ac:dyDescent="0.3">
      <c r="A5746" s="20" t="s">
        <v>189</v>
      </c>
      <c r="B5746" s="102">
        <v>44221</v>
      </c>
      <c r="C5746" s="103">
        <v>0.2</v>
      </c>
      <c r="D5746" s="133">
        <v>2400</v>
      </c>
      <c r="E5746" s="108" t="str">
        <f>_xlfn.XLOOKUP($A5746,'Task3 Baza'!$A$2:$A$1999,'Task3 Baza'!$C$2:$C$1999,"non",0)</f>
        <v>Göygöl</v>
      </c>
      <c r="F5746" s="109" t="str">
        <f t="shared" si="182"/>
        <v>Sumqayıt</v>
      </c>
      <c r="G5746" s="110">
        <f t="shared" si="183"/>
        <v>50</v>
      </c>
    </row>
    <row r="5747" spans="1:7" x14ac:dyDescent="0.3">
      <c r="A5747" s="20" t="s">
        <v>1756</v>
      </c>
      <c r="B5747" s="102">
        <v>43989</v>
      </c>
      <c r="C5747" s="103">
        <v>0.15</v>
      </c>
      <c r="D5747" s="133">
        <v>4400</v>
      </c>
      <c r="E5747" s="108" t="str">
        <f>_xlfn.XLOOKUP($A5747,'Task3 Baza'!$A$2:$A$1999,'Task3 Baza'!$C$2:$C$1999,"non",0)</f>
        <v>Şuşa</v>
      </c>
      <c r="F5747" s="109" t="str">
        <f t="shared" si="182"/>
        <v>Lənkəran</v>
      </c>
      <c r="G5747" s="110">
        <f t="shared" si="183"/>
        <v>42</v>
      </c>
    </row>
    <row r="5748" spans="1:7" x14ac:dyDescent="0.3">
      <c r="A5748" s="20" t="s">
        <v>449</v>
      </c>
      <c r="B5748" s="102">
        <v>44025</v>
      </c>
      <c r="C5748" s="103">
        <v>0.18</v>
      </c>
      <c r="D5748" s="133">
        <v>5000</v>
      </c>
      <c r="E5748" s="108" t="str">
        <f>_xlfn.XLOOKUP($A5748,'Task3 Baza'!$A$2:$A$1999,'Task3 Baza'!$C$2:$C$1999,"non",0)</f>
        <v>Cəlilabad</v>
      </c>
      <c r="F5748" s="109" t="str">
        <f t="shared" si="182"/>
        <v>Bakı</v>
      </c>
      <c r="G5748" s="110">
        <f t="shared" si="183"/>
        <v>10</v>
      </c>
    </row>
    <row r="5749" spans="1:7" x14ac:dyDescent="0.3">
      <c r="A5749" s="20" t="s">
        <v>896</v>
      </c>
      <c r="B5749" s="102">
        <v>44003</v>
      </c>
      <c r="C5749" s="103">
        <v>0.19</v>
      </c>
      <c r="D5749" s="133">
        <v>10300</v>
      </c>
      <c r="E5749" s="108" t="str">
        <f>_xlfn.XLOOKUP($A5749,'Task3 Baza'!$A$2:$A$1999,'Task3 Baza'!$C$2:$C$1999,"non",0)</f>
        <v>Balakən</v>
      </c>
      <c r="F5749" s="109" t="str">
        <f t="shared" si="182"/>
        <v>Bakı</v>
      </c>
      <c r="G5749" s="110">
        <f t="shared" si="183"/>
        <v>10</v>
      </c>
    </row>
    <row r="5750" spans="1:7" x14ac:dyDescent="0.3">
      <c r="A5750" s="20" t="s">
        <v>579</v>
      </c>
      <c r="B5750" s="102">
        <v>44571</v>
      </c>
      <c r="C5750" s="103">
        <v>0.22</v>
      </c>
      <c r="D5750" s="133">
        <v>4100</v>
      </c>
      <c r="E5750" s="108" t="str">
        <f>_xlfn.XLOOKUP($A5750,'Task3 Baza'!$A$2:$A$1999,'Task3 Baza'!$C$2:$C$1999,"non",0)</f>
        <v>Zaqatala</v>
      </c>
      <c r="F5750" s="109" t="str">
        <f t="shared" si="182"/>
        <v>Lənkəran</v>
      </c>
      <c r="G5750" s="110">
        <f t="shared" si="183"/>
        <v>42</v>
      </c>
    </row>
    <row r="5751" spans="1:7" x14ac:dyDescent="0.3">
      <c r="A5751" s="20" t="s">
        <v>887</v>
      </c>
      <c r="B5751" s="102">
        <v>44690</v>
      </c>
      <c r="C5751" s="103">
        <v>0.24</v>
      </c>
      <c r="D5751" s="133">
        <v>3500</v>
      </c>
      <c r="E5751" s="108" t="str">
        <f>_xlfn.XLOOKUP($A5751,'Task3 Baza'!$A$2:$A$1999,'Task3 Baza'!$C$2:$C$1999,"non",0)</f>
        <v>Tərtər</v>
      </c>
      <c r="F5751" s="109" t="str">
        <f t="shared" si="182"/>
        <v>Lənkəran</v>
      </c>
      <c r="G5751" s="110">
        <f t="shared" si="183"/>
        <v>42</v>
      </c>
    </row>
    <row r="5752" spans="1:7" x14ac:dyDescent="0.3">
      <c r="A5752" s="20" t="s">
        <v>578</v>
      </c>
      <c r="B5752" s="102">
        <v>44477</v>
      </c>
      <c r="C5752" s="103">
        <v>0.19</v>
      </c>
      <c r="D5752" s="133">
        <v>2100</v>
      </c>
      <c r="E5752" s="108" t="str">
        <f>_xlfn.XLOOKUP($A5752,'Task3 Baza'!$A$2:$A$1999,'Task3 Baza'!$C$2:$C$1999,"non",0)</f>
        <v>Şabran</v>
      </c>
      <c r="F5752" s="109" t="str">
        <f t="shared" si="182"/>
        <v>Gəncə</v>
      </c>
      <c r="G5752" s="110">
        <f t="shared" si="183"/>
        <v>20</v>
      </c>
    </row>
    <row r="5753" spans="1:7" x14ac:dyDescent="0.3">
      <c r="A5753" s="20" t="s">
        <v>658</v>
      </c>
      <c r="B5753" s="102">
        <v>44478</v>
      </c>
      <c r="C5753" s="103">
        <v>0.18</v>
      </c>
      <c r="D5753" s="133">
        <v>9400</v>
      </c>
      <c r="E5753" s="108" t="str">
        <f>_xlfn.XLOOKUP($A5753,'Task3 Baza'!$A$2:$A$1999,'Task3 Baza'!$C$2:$C$1999,"non",0)</f>
        <v>Yevlax</v>
      </c>
      <c r="F5753" s="109" t="str">
        <f t="shared" si="182"/>
        <v>Lənkəran</v>
      </c>
      <c r="G5753" s="110">
        <f t="shared" si="183"/>
        <v>42</v>
      </c>
    </row>
    <row r="5754" spans="1:7" x14ac:dyDescent="0.3">
      <c r="A5754" s="20" t="s">
        <v>1233</v>
      </c>
      <c r="B5754" s="102">
        <v>44078</v>
      </c>
      <c r="C5754" s="103">
        <v>0.22</v>
      </c>
      <c r="D5754" s="133">
        <v>6700</v>
      </c>
      <c r="E5754" s="108" t="str">
        <f>_xlfn.XLOOKUP($A5754,'Task3 Baza'!$A$2:$A$1999,'Task3 Baza'!$C$2:$C$1999,"non",0)</f>
        <v>Ucar</v>
      </c>
      <c r="F5754" s="109" t="str">
        <f t="shared" si="182"/>
        <v>Lənkəran</v>
      </c>
      <c r="G5754" s="110">
        <f t="shared" si="183"/>
        <v>42</v>
      </c>
    </row>
    <row r="5755" spans="1:7" x14ac:dyDescent="0.3">
      <c r="A5755" s="20" t="s">
        <v>1147</v>
      </c>
      <c r="B5755" s="102">
        <v>43969</v>
      </c>
      <c r="C5755" s="103">
        <v>0.2</v>
      </c>
      <c r="D5755" s="133">
        <v>9500</v>
      </c>
      <c r="E5755" s="108" t="str">
        <f>_xlfn.XLOOKUP($A5755,'Task3 Baza'!$A$2:$A$1999,'Task3 Baza'!$C$2:$C$1999,"non",0)</f>
        <v>Şirvan</v>
      </c>
      <c r="F5755" s="109" t="str">
        <f t="shared" si="182"/>
        <v>Lənkəran</v>
      </c>
      <c r="G5755" s="110">
        <f t="shared" si="183"/>
        <v>42</v>
      </c>
    </row>
    <row r="5756" spans="1:7" x14ac:dyDescent="0.3">
      <c r="A5756" s="20" t="s">
        <v>1665</v>
      </c>
      <c r="B5756" s="102">
        <v>44009</v>
      </c>
      <c r="C5756" s="103">
        <v>0.16</v>
      </c>
      <c r="D5756" s="133">
        <v>4800</v>
      </c>
      <c r="E5756" s="108" t="str">
        <f>_xlfn.XLOOKUP($A5756,'Task3 Baza'!$A$2:$A$1999,'Task3 Baza'!$C$2:$C$1999,"non",0)</f>
        <v>Babək</v>
      </c>
      <c r="F5756" s="109" t="str">
        <f t="shared" si="182"/>
        <v>Bakı</v>
      </c>
      <c r="G5756" s="110">
        <f t="shared" si="183"/>
        <v>10</v>
      </c>
    </row>
    <row r="5757" spans="1:7" x14ac:dyDescent="0.3">
      <c r="A5757" s="20" t="s">
        <v>1031</v>
      </c>
      <c r="B5757" s="102">
        <v>43951</v>
      </c>
      <c r="C5757" s="103">
        <v>0.21</v>
      </c>
      <c r="D5757" s="133">
        <v>11700</v>
      </c>
      <c r="E5757" s="108" t="str">
        <f>_xlfn.XLOOKUP($A5757,'Task3 Baza'!$A$2:$A$1999,'Task3 Baza'!$C$2:$C$1999,"non",0)</f>
        <v>Şəki</v>
      </c>
      <c r="F5757" s="109" t="str">
        <f t="shared" si="182"/>
        <v>Lənkəran</v>
      </c>
      <c r="G5757" s="110">
        <f t="shared" si="183"/>
        <v>42</v>
      </c>
    </row>
    <row r="5758" spans="1:7" x14ac:dyDescent="0.3">
      <c r="A5758" s="20" t="s">
        <v>2024</v>
      </c>
      <c r="B5758" s="102">
        <v>44676</v>
      </c>
      <c r="C5758" s="103">
        <v>0.2</v>
      </c>
      <c r="D5758" s="133">
        <v>3600</v>
      </c>
      <c r="E5758" s="108" t="str">
        <f>_xlfn.XLOOKUP($A5758,'Task3 Baza'!$A$2:$A$1999,'Task3 Baza'!$C$2:$C$1999,"non",0)</f>
        <v>Yardımlı</v>
      </c>
      <c r="F5758" s="109" t="str">
        <f t="shared" si="182"/>
        <v>Lənkəran</v>
      </c>
      <c r="G5758" s="110">
        <f t="shared" si="183"/>
        <v>42</v>
      </c>
    </row>
    <row r="5759" spans="1:7" x14ac:dyDescent="0.3">
      <c r="A5759" s="20" t="s">
        <v>2025</v>
      </c>
      <c r="B5759" s="102">
        <v>44188</v>
      </c>
      <c r="C5759" s="103">
        <v>0.2</v>
      </c>
      <c r="D5759" s="133">
        <v>10800</v>
      </c>
      <c r="E5759" s="108" t="str">
        <f>_xlfn.XLOOKUP($A5759,'Task3 Baza'!$A$2:$A$1999,'Task3 Baza'!$C$2:$C$1999,"non",0)</f>
        <v>Qusar</v>
      </c>
      <c r="F5759" s="109" t="str">
        <f t="shared" si="182"/>
        <v>Gəncə</v>
      </c>
      <c r="G5759" s="110">
        <f t="shared" si="183"/>
        <v>20</v>
      </c>
    </row>
    <row r="5760" spans="1:7" x14ac:dyDescent="0.3">
      <c r="A5760" s="20" t="s">
        <v>1335</v>
      </c>
      <c r="B5760" s="102">
        <v>44311</v>
      </c>
      <c r="C5760" s="103">
        <v>0.17</v>
      </c>
      <c r="D5760" s="133">
        <v>2100</v>
      </c>
      <c r="E5760" s="108" t="str">
        <f>_xlfn.XLOOKUP($A5760,'Task3 Baza'!$A$2:$A$1999,'Task3 Baza'!$C$2:$C$1999,"non",0)</f>
        <v>Göyçay</v>
      </c>
      <c r="F5760" s="109" t="str">
        <f t="shared" si="182"/>
        <v>Sumqayıt</v>
      </c>
      <c r="G5760" s="110">
        <f t="shared" si="183"/>
        <v>50</v>
      </c>
    </row>
    <row r="5761" spans="1:7" x14ac:dyDescent="0.3">
      <c r="A5761" s="20" t="s">
        <v>2026</v>
      </c>
      <c r="B5761" s="102">
        <v>44393</v>
      </c>
      <c r="C5761" s="103">
        <v>0.2</v>
      </c>
      <c r="D5761" s="133">
        <v>4300</v>
      </c>
      <c r="E5761" s="108" t="str">
        <f>_xlfn.XLOOKUP($A5761,'Task3 Baza'!$A$2:$A$1999,'Task3 Baza'!$C$2:$C$1999,"non",0)</f>
        <v>Şərur</v>
      </c>
      <c r="F5761" s="109" t="str">
        <f t="shared" si="182"/>
        <v>Lənkəran</v>
      </c>
      <c r="G5761" s="110">
        <f t="shared" si="183"/>
        <v>42</v>
      </c>
    </row>
    <row r="5762" spans="1:7" x14ac:dyDescent="0.3">
      <c r="A5762" s="20" t="s">
        <v>1585</v>
      </c>
      <c r="B5762" s="102">
        <v>44603</v>
      </c>
      <c r="C5762" s="103">
        <v>0.15</v>
      </c>
      <c r="D5762" s="133">
        <v>5800</v>
      </c>
      <c r="E5762" s="108" t="str">
        <f>_xlfn.XLOOKUP($A5762,'Task3 Baza'!$A$2:$A$1999,'Task3 Baza'!$C$2:$C$1999,"non",0)</f>
        <v>Daşkəsən</v>
      </c>
      <c r="F5762" s="109" t="str">
        <f t="shared" ref="F5762:F5825" si="184">VLOOKUP($E5762,$I$3:$K$75,2,0)</f>
        <v>Bakı</v>
      </c>
      <c r="G5762" s="110">
        <f t="shared" ref="G5762:G5825" si="185">VLOOKUP(VLOOKUP($E5762,$I$3:$J$75,2,0),$L$3:$M$6,2,0)</f>
        <v>10</v>
      </c>
    </row>
    <row r="5763" spans="1:7" x14ac:dyDescent="0.3">
      <c r="A5763" s="20" t="s">
        <v>819</v>
      </c>
      <c r="B5763" s="102">
        <v>43670</v>
      </c>
      <c r="C5763" s="103">
        <v>0.19</v>
      </c>
      <c r="D5763" s="133">
        <v>6800</v>
      </c>
      <c r="E5763" s="108" t="str">
        <f>_xlfn.XLOOKUP($A5763,'Task3 Baza'!$A$2:$A$1999,'Task3 Baza'!$C$2:$C$1999,"non",0)</f>
        <v>Naftalan</v>
      </c>
      <c r="F5763" s="109" t="str">
        <f t="shared" si="184"/>
        <v>Gəncə</v>
      </c>
      <c r="G5763" s="110">
        <f t="shared" si="185"/>
        <v>20</v>
      </c>
    </row>
    <row r="5764" spans="1:7" x14ac:dyDescent="0.3">
      <c r="A5764" s="20" t="s">
        <v>1294</v>
      </c>
      <c r="B5764" s="102">
        <v>44420</v>
      </c>
      <c r="C5764" s="103">
        <v>0.16</v>
      </c>
      <c r="D5764" s="133">
        <v>6800</v>
      </c>
      <c r="E5764" s="108" t="str">
        <f>_xlfn.XLOOKUP($A5764,'Task3 Baza'!$A$2:$A$1999,'Task3 Baza'!$C$2:$C$1999,"non",0)</f>
        <v>Şuşa</v>
      </c>
      <c r="F5764" s="109" t="str">
        <f t="shared" si="184"/>
        <v>Lənkəran</v>
      </c>
      <c r="G5764" s="110">
        <f t="shared" si="185"/>
        <v>42</v>
      </c>
    </row>
    <row r="5765" spans="1:7" x14ac:dyDescent="0.3">
      <c r="A5765" s="20" t="s">
        <v>1663</v>
      </c>
      <c r="B5765" s="102">
        <v>44014</v>
      </c>
      <c r="C5765" s="103">
        <v>0.17</v>
      </c>
      <c r="D5765" s="133">
        <v>9900</v>
      </c>
      <c r="E5765" s="108" t="str">
        <f>_xlfn.XLOOKUP($A5765,'Task3 Baza'!$A$2:$A$1999,'Task3 Baza'!$C$2:$C$1999,"non",0)</f>
        <v>Qəbələ</v>
      </c>
      <c r="F5765" s="109" t="str">
        <f t="shared" si="184"/>
        <v>Sumqayıt</v>
      </c>
      <c r="G5765" s="110">
        <f t="shared" si="185"/>
        <v>50</v>
      </c>
    </row>
    <row r="5766" spans="1:7" x14ac:dyDescent="0.3">
      <c r="A5766" s="20" t="s">
        <v>464</v>
      </c>
      <c r="B5766" s="102">
        <v>43946</v>
      </c>
      <c r="C5766" s="103">
        <v>0.24</v>
      </c>
      <c r="D5766" s="133">
        <v>12300</v>
      </c>
      <c r="E5766" s="108" t="str">
        <f>_xlfn.XLOOKUP($A5766,'Task3 Baza'!$A$2:$A$1999,'Task3 Baza'!$C$2:$C$1999,"non",0)</f>
        <v>Ağdam</v>
      </c>
      <c r="F5766" s="109" t="str">
        <f t="shared" si="184"/>
        <v>Bakı</v>
      </c>
      <c r="G5766" s="110">
        <f t="shared" si="185"/>
        <v>10</v>
      </c>
    </row>
    <row r="5767" spans="1:7" x14ac:dyDescent="0.3">
      <c r="A5767" s="20" t="s">
        <v>1158</v>
      </c>
      <c r="B5767" s="102">
        <v>44011</v>
      </c>
      <c r="C5767" s="103">
        <v>0.21</v>
      </c>
      <c r="D5767" s="133">
        <v>1700</v>
      </c>
      <c r="E5767" s="108" t="str">
        <f>_xlfn.XLOOKUP($A5767,'Task3 Baza'!$A$2:$A$1999,'Task3 Baza'!$C$2:$C$1999,"non",0)</f>
        <v>Sabirabad</v>
      </c>
      <c r="F5767" s="109" t="str">
        <f t="shared" si="184"/>
        <v>Gəncə</v>
      </c>
      <c r="G5767" s="110">
        <f t="shared" si="185"/>
        <v>20</v>
      </c>
    </row>
    <row r="5768" spans="1:7" x14ac:dyDescent="0.3">
      <c r="A5768" s="20" t="s">
        <v>1484</v>
      </c>
      <c r="B5768" s="102">
        <v>44571</v>
      </c>
      <c r="C5768" s="103">
        <v>0.24</v>
      </c>
      <c r="D5768" s="133">
        <v>5000</v>
      </c>
      <c r="E5768" s="108" t="str">
        <f>_xlfn.XLOOKUP($A5768,'Task3 Baza'!$A$2:$A$1999,'Task3 Baza'!$C$2:$C$1999,"non",0)</f>
        <v>Qobustan</v>
      </c>
      <c r="F5768" s="109" t="str">
        <f t="shared" si="184"/>
        <v>Gəncə</v>
      </c>
      <c r="G5768" s="110">
        <f t="shared" si="185"/>
        <v>20</v>
      </c>
    </row>
    <row r="5769" spans="1:7" x14ac:dyDescent="0.3">
      <c r="A5769" s="20" t="s">
        <v>401</v>
      </c>
      <c r="B5769" s="102">
        <v>43732</v>
      </c>
      <c r="C5769" s="103">
        <v>0.16</v>
      </c>
      <c r="D5769" s="133">
        <v>4800</v>
      </c>
      <c r="E5769" s="108" t="str">
        <f>_xlfn.XLOOKUP($A5769,'Task3 Baza'!$A$2:$A$1999,'Task3 Baza'!$C$2:$C$1999,"non",0)</f>
        <v>Culfa</v>
      </c>
      <c r="F5769" s="109" t="str">
        <f t="shared" si="184"/>
        <v>Bakı</v>
      </c>
      <c r="G5769" s="110">
        <f t="shared" si="185"/>
        <v>10</v>
      </c>
    </row>
    <row r="5770" spans="1:7" x14ac:dyDescent="0.3">
      <c r="A5770" s="20" t="s">
        <v>1338</v>
      </c>
      <c r="B5770" s="102">
        <v>43977</v>
      </c>
      <c r="C5770" s="103">
        <v>0.15</v>
      </c>
      <c r="D5770" s="133">
        <v>9500</v>
      </c>
      <c r="E5770" s="108" t="str">
        <f>_xlfn.XLOOKUP($A5770,'Task3 Baza'!$A$2:$A$1999,'Task3 Baza'!$C$2:$C$1999,"non",0)</f>
        <v>Ağcabədi</v>
      </c>
      <c r="F5770" s="109" t="str">
        <f t="shared" si="184"/>
        <v>Bakı</v>
      </c>
      <c r="G5770" s="110">
        <f t="shared" si="185"/>
        <v>10</v>
      </c>
    </row>
    <row r="5771" spans="1:7" x14ac:dyDescent="0.3">
      <c r="A5771" s="20" t="s">
        <v>450</v>
      </c>
      <c r="B5771" s="102">
        <v>43615</v>
      </c>
      <c r="C5771" s="103">
        <v>0.19</v>
      </c>
      <c r="D5771" s="133">
        <v>6700</v>
      </c>
      <c r="E5771" s="108" t="str">
        <f>_xlfn.XLOOKUP($A5771,'Task3 Baza'!$A$2:$A$1999,'Task3 Baza'!$C$2:$C$1999,"non",0)</f>
        <v>Ucar</v>
      </c>
      <c r="F5771" s="109" t="str">
        <f t="shared" si="184"/>
        <v>Lənkəran</v>
      </c>
      <c r="G5771" s="110">
        <f t="shared" si="185"/>
        <v>42</v>
      </c>
    </row>
    <row r="5772" spans="1:7" x14ac:dyDescent="0.3">
      <c r="A5772" s="20" t="s">
        <v>1430</v>
      </c>
      <c r="B5772" s="102">
        <v>44479</v>
      </c>
      <c r="C5772" s="103">
        <v>0.16</v>
      </c>
      <c r="D5772" s="133">
        <v>2200</v>
      </c>
      <c r="E5772" s="108" t="str">
        <f>_xlfn.XLOOKUP($A5772,'Task3 Baza'!$A$2:$A$1999,'Task3 Baza'!$C$2:$C$1999,"non",0)</f>
        <v>Tərtər</v>
      </c>
      <c r="F5772" s="109" t="str">
        <f t="shared" si="184"/>
        <v>Lənkəran</v>
      </c>
      <c r="G5772" s="110">
        <f t="shared" si="185"/>
        <v>42</v>
      </c>
    </row>
    <row r="5773" spans="1:7" x14ac:dyDescent="0.3">
      <c r="A5773" s="20" t="s">
        <v>1650</v>
      </c>
      <c r="B5773" s="102">
        <v>44159</v>
      </c>
      <c r="C5773" s="103">
        <v>0.23</v>
      </c>
      <c r="D5773" s="133">
        <v>12300</v>
      </c>
      <c r="E5773" s="108" t="str">
        <f>_xlfn.XLOOKUP($A5773,'Task3 Baza'!$A$2:$A$1999,'Task3 Baza'!$C$2:$C$1999,"non",0)</f>
        <v>Naftalan</v>
      </c>
      <c r="F5773" s="109" t="str">
        <f t="shared" si="184"/>
        <v>Gəncə</v>
      </c>
      <c r="G5773" s="110">
        <f t="shared" si="185"/>
        <v>20</v>
      </c>
    </row>
    <row r="5774" spans="1:7" x14ac:dyDescent="0.3">
      <c r="A5774" s="20" t="s">
        <v>1928</v>
      </c>
      <c r="B5774" s="102">
        <v>44779</v>
      </c>
      <c r="C5774" s="103">
        <v>0.15</v>
      </c>
      <c r="D5774" s="133">
        <v>2500</v>
      </c>
      <c r="E5774" s="108" t="str">
        <f>_xlfn.XLOOKUP($A5774,'Task3 Baza'!$A$2:$A$1999,'Task3 Baza'!$C$2:$C$1999,"non",0)</f>
        <v>Balakən</v>
      </c>
      <c r="F5774" s="109" t="str">
        <f t="shared" si="184"/>
        <v>Bakı</v>
      </c>
      <c r="G5774" s="110">
        <f t="shared" si="185"/>
        <v>10</v>
      </c>
    </row>
    <row r="5775" spans="1:7" x14ac:dyDescent="0.3">
      <c r="A5775" s="20" t="s">
        <v>1206</v>
      </c>
      <c r="B5775" s="102">
        <v>44294</v>
      </c>
      <c r="C5775" s="103">
        <v>0.19</v>
      </c>
      <c r="D5775" s="133">
        <v>5600</v>
      </c>
      <c r="E5775" s="108" t="str">
        <f>_xlfn.XLOOKUP($A5775,'Task3 Baza'!$A$2:$A$1999,'Task3 Baza'!$C$2:$C$1999,"non",0)</f>
        <v>Naxçıvan</v>
      </c>
      <c r="F5775" s="109" t="str">
        <f t="shared" si="184"/>
        <v>Gəncə</v>
      </c>
      <c r="G5775" s="110">
        <f t="shared" si="185"/>
        <v>20</v>
      </c>
    </row>
    <row r="5776" spans="1:7" x14ac:dyDescent="0.3">
      <c r="A5776" s="20" t="s">
        <v>1454</v>
      </c>
      <c r="B5776" s="102">
        <v>43671</v>
      </c>
      <c r="C5776" s="103">
        <v>0.2</v>
      </c>
      <c r="D5776" s="133">
        <v>3500</v>
      </c>
      <c r="E5776" s="108" t="str">
        <f>_xlfn.XLOOKUP($A5776,'Task3 Baza'!$A$2:$A$1999,'Task3 Baza'!$C$2:$C$1999,"non",0)</f>
        <v>Beyləqan</v>
      </c>
      <c r="F5776" s="109" t="str">
        <f t="shared" si="184"/>
        <v>Bakı</v>
      </c>
      <c r="G5776" s="110">
        <f t="shared" si="185"/>
        <v>10</v>
      </c>
    </row>
    <row r="5777" spans="1:7" x14ac:dyDescent="0.3">
      <c r="A5777" s="20" t="s">
        <v>1558</v>
      </c>
      <c r="B5777" s="102">
        <v>43946</v>
      </c>
      <c r="C5777" s="103">
        <v>0.15</v>
      </c>
      <c r="D5777" s="133">
        <v>9000</v>
      </c>
      <c r="E5777" s="108" t="str">
        <f>_xlfn.XLOOKUP($A5777,'Task3 Baza'!$A$2:$A$1999,'Task3 Baza'!$C$2:$C$1999,"non",0)</f>
        <v>Xızı</v>
      </c>
      <c r="F5777" s="109" t="str">
        <f t="shared" si="184"/>
        <v>Sumqayıt</v>
      </c>
      <c r="G5777" s="110">
        <f t="shared" si="185"/>
        <v>50</v>
      </c>
    </row>
    <row r="5778" spans="1:7" x14ac:dyDescent="0.3">
      <c r="A5778" s="20" t="s">
        <v>841</v>
      </c>
      <c r="B5778" s="102">
        <v>44029</v>
      </c>
      <c r="C5778" s="103">
        <v>0.14000000000000001</v>
      </c>
      <c r="D5778" s="133">
        <v>5500</v>
      </c>
      <c r="E5778" s="108" t="str">
        <f>_xlfn.XLOOKUP($A5778,'Task3 Baza'!$A$2:$A$1999,'Task3 Baza'!$C$2:$C$1999,"non",0)</f>
        <v>Qəbələ</v>
      </c>
      <c r="F5778" s="109" t="str">
        <f t="shared" si="184"/>
        <v>Sumqayıt</v>
      </c>
      <c r="G5778" s="110">
        <f t="shared" si="185"/>
        <v>50</v>
      </c>
    </row>
    <row r="5779" spans="1:7" x14ac:dyDescent="0.3">
      <c r="A5779" s="20" t="s">
        <v>490</v>
      </c>
      <c r="B5779" s="102">
        <v>43554</v>
      </c>
      <c r="C5779" s="103">
        <v>0.18</v>
      </c>
      <c r="D5779" s="133">
        <v>4300</v>
      </c>
      <c r="E5779" s="108" t="str">
        <f>_xlfn.XLOOKUP($A5779,'Task3 Baza'!$A$2:$A$1999,'Task3 Baza'!$C$2:$C$1999,"non",0)</f>
        <v>Tovuz</v>
      </c>
      <c r="F5779" s="109" t="str">
        <f t="shared" si="184"/>
        <v>Lənkəran</v>
      </c>
      <c r="G5779" s="110">
        <f t="shared" si="185"/>
        <v>42</v>
      </c>
    </row>
    <row r="5780" spans="1:7" x14ac:dyDescent="0.3">
      <c r="A5780" s="20" t="s">
        <v>410</v>
      </c>
      <c r="B5780" s="102">
        <v>44200</v>
      </c>
      <c r="C5780" s="103">
        <v>0.22</v>
      </c>
      <c r="D5780" s="133">
        <v>11400</v>
      </c>
      <c r="E5780" s="108" t="str">
        <f>_xlfn.XLOOKUP($A5780,'Task3 Baza'!$A$2:$A$1999,'Task3 Baza'!$C$2:$C$1999,"non",0)</f>
        <v>Zəngilan</v>
      </c>
      <c r="F5780" s="109" t="str">
        <f t="shared" si="184"/>
        <v>Lənkəran</v>
      </c>
      <c r="G5780" s="110">
        <f t="shared" si="185"/>
        <v>42</v>
      </c>
    </row>
    <row r="5781" spans="1:7" x14ac:dyDescent="0.3">
      <c r="A5781" s="20" t="s">
        <v>697</v>
      </c>
      <c r="B5781" s="102">
        <v>44725</v>
      </c>
      <c r="C5781" s="103">
        <v>0.19</v>
      </c>
      <c r="D5781" s="133">
        <v>4900</v>
      </c>
      <c r="E5781" s="108" t="str">
        <f>_xlfn.XLOOKUP($A5781,'Task3 Baza'!$A$2:$A$1999,'Task3 Baza'!$C$2:$C$1999,"non",0)</f>
        <v>Sədərək</v>
      </c>
      <c r="F5781" s="109" t="str">
        <f t="shared" si="184"/>
        <v>Gəncə</v>
      </c>
      <c r="G5781" s="110">
        <f t="shared" si="185"/>
        <v>20</v>
      </c>
    </row>
    <row r="5782" spans="1:7" x14ac:dyDescent="0.3">
      <c r="A5782" s="20" t="s">
        <v>1613</v>
      </c>
      <c r="B5782" s="102">
        <v>43581</v>
      </c>
      <c r="C5782" s="103">
        <v>0.24</v>
      </c>
      <c r="D5782" s="133">
        <v>5300</v>
      </c>
      <c r="E5782" s="108" t="str">
        <f>_xlfn.XLOOKUP($A5782,'Task3 Baza'!$A$2:$A$1999,'Task3 Baza'!$C$2:$C$1999,"non",0)</f>
        <v>Tovuz</v>
      </c>
      <c r="F5782" s="109" t="str">
        <f t="shared" si="184"/>
        <v>Lənkəran</v>
      </c>
      <c r="G5782" s="110">
        <f t="shared" si="185"/>
        <v>42</v>
      </c>
    </row>
    <row r="5783" spans="1:7" x14ac:dyDescent="0.3">
      <c r="A5783" s="20" t="s">
        <v>1486</v>
      </c>
      <c r="B5783" s="102">
        <v>44297</v>
      </c>
      <c r="C5783" s="103">
        <v>0.24</v>
      </c>
      <c r="D5783" s="133">
        <v>8800</v>
      </c>
      <c r="E5783" s="108" t="str">
        <f>_xlfn.XLOOKUP($A5783,'Task3 Baza'!$A$2:$A$1999,'Task3 Baza'!$C$2:$C$1999,"non",0)</f>
        <v>Zərdab</v>
      </c>
      <c r="F5783" s="109" t="str">
        <f t="shared" si="184"/>
        <v>Lənkəran</v>
      </c>
      <c r="G5783" s="110">
        <f t="shared" si="185"/>
        <v>42</v>
      </c>
    </row>
    <row r="5784" spans="1:7" x14ac:dyDescent="0.3">
      <c r="A5784" s="20" t="s">
        <v>1183</v>
      </c>
      <c r="B5784" s="102">
        <v>44401</v>
      </c>
      <c r="C5784" s="103">
        <v>0.15</v>
      </c>
      <c r="D5784" s="133">
        <v>11000</v>
      </c>
      <c r="E5784" s="108" t="str">
        <f>_xlfn.XLOOKUP($A5784,'Task3 Baza'!$A$2:$A$1999,'Task3 Baza'!$C$2:$C$1999,"non",0)</f>
        <v>Ordubad</v>
      </c>
      <c r="F5784" s="109" t="str">
        <f t="shared" si="184"/>
        <v>Gəncə</v>
      </c>
      <c r="G5784" s="110">
        <f t="shared" si="185"/>
        <v>20</v>
      </c>
    </row>
    <row r="5785" spans="1:7" x14ac:dyDescent="0.3">
      <c r="A5785" s="20" t="s">
        <v>565</v>
      </c>
      <c r="B5785" s="102">
        <v>44685</v>
      </c>
      <c r="C5785" s="103">
        <v>0.14000000000000001</v>
      </c>
      <c r="D5785" s="133">
        <v>4700</v>
      </c>
      <c r="E5785" s="108" t="str">
        <f>_xlfn.XLOOKUP($A5785,'Task3 Baza'!$A$2:$A$1999,'Task3 Baza'!$C$2:$C$1999,"non",0)</f>
        <v>Hacıqabul</v>
      </c>
      <c r="F5785" s="109" t="str">
        <f t="shared" si="184"/>
        <v>Sumqayıt</v>
      </c>
      <c r="G5785" s="110">
        <f t="shared" si="185"/>
        <v>50</v>
      </c>
    </row>
    <row r="5786" spans="1:7" x14ac:dyDescent="0.3">
      <c r="A5786" s="20" t="s">
        <v>1900</v>
      </c>
      <c r="B5786" s="102">
        <v>43808</v>
      </c>
      <c r="C5786" s="103">
        <v>0.19</v>
      </c>
      <c r="D5786" s="133">
        <v>2200</v>
      </c>
      <c r="E5786" s="108" t="str">
        <f>_xlfn.XLOOKUP($A5786,'Task3 Baza'!$A$2:$A$1999,'Task3 Baza'!$C$2:$C$1999,"non",0)</f>
        <v>Abşeron</v>
      </c>
      <c r="F5786" s="109" t="str">
        <f t="shared" si="184"/>
        <v>Bakı</v>
      </c>
      <c r="G5786" s="110">
        <f t="shared" si="185"/>
        <v>10</v>
      </c>
    </row>
    <row r="5787" spans="1:7" x14ac:dyDescent="0.3">
      <c r="A5787" s="20" t="s">
        <v>1008</v>
      </c>
      <c r="B5787" s="102">
        <v>43817</v>
      </c>
      <c r="C5787" s="103">
        <v>0.24</v>
      </c>
      <c r="D5787" s="133">
        <v>2700</v>
      </c>
      <c r="E5787" s="108" t="str">
        <f>_xlfn.XLOOKUP($A5787,'Task3 Baza'!$A$2:$A$1999,'Task3 Baza'!$C$2:$C$1999,"non",0)</f>
        <v>Mingəçevir</v>
      </c>
      <c r="F5787" s="109" t="str">
        <f t="shared" si="184"/>
        <v>Gəncə</v>
      </c>
      <c r="G5787" s="110">
        <f t="shared" si="185"/>
        <v>20</v>
      </c>
    </row>
    <row r="5788" spans="1:7" x14ac:dyDescent="0.3">
      <c r="A5788" s="20" t="s">
        <v>449</v>
      </c>
      <c r="B5788" s="102">
        <v>44229</v>
      </c>
      <c r="C5788" s="103">
        <v>0.19</v>
      </c>
      <c r="D5788" s="133">
        <v>11900</v>
      </c>
      <c r="E5788" s="108" t="str">
        <f>_xlfn.XLOOKUP($A5788,'Task3 Baza'!$A$2:$A$1999,'Task3 Baza'!$C$2:$C$1999,"non",0)</f>
        <v>Cəlilabad</v>
      </c>
      <c r="F5788" s="109" t="str">
        <f t="shared" si="184"/>
        <v>Bakı</v>
      </c>
      <c r="G5788" s="110">
        <f t="shared" si="185"/>
        <v>10</v>
      </c>
    </row>
    <row r="5789" spans="1:7" x14ac:dyDescent="0.3">
      <c r="A5789" s="20" t="s">
        <v>400</v>
      </c>
      <c r="B5789" s="102">
        <v>44626</v>
      </c>
      <c r="C5789" s="103">
        <v>0.2</v>
      </c>
      <c r="D5789" s="133">
        <v>4200</v>
      </c>
      <c r="E5789" s="108" t="str">
        <f>_xlfn.XLOOKUP($A5789,'Task3 Baza'!$A$2:$A$1999,'Task3 Baza'!$C$2:$C$1999,"non",0)</f>
        <v>Tovuz</v>
      </c>
      <c r="F5789" s="109" t="str">
        <f t="shared" si="184"/>
        <v>Lənkəran</v>
      </c>
      <c r="G5789" s="110">
        <f t="shared" si="185"/>
        <v>42</v>
      </c>
    </row>
    <row r="5790" spans="1:7" x14ac:dyDescent="0.3">
      <c r="A5790" s="20" t="s">
        <v>1137</v>
      </c>
      <c r="B5790" s="102">
        <v>44239</v>
      </c>
      <c r="C5790" s="103">
        <v>0.19</v>
      </c>
      <c r="D5790" s="133">
        <v>6900</v>
      </c>
      <c r="E5790" s="108" t="str">
        <f>_xlfn.XLOOKUP($A5790,'Task3 Baza'!$A$2:$A$1999,'Task3 Baza'!$C$2:$C$1999,"non",0)</f>
        <v>Şəki</v>
      </c>
      <c r="F5790" s="109" t="str">
        <f t="shared" si="184"/>
        <v>Lənkəran</v>
      </c>
      <c r="G5790" s="110">
        <f t="shared" si="185"/>
        <v>42</v>
      </c>
    </row>
    <row r="5791" spans="1:7" x14ac:dyDescent="0.3">
      <c r="A5791" s="20" t="s">
        <v>1050</v>
      </c>
      <c r="B5791" s="102">
        <v>44263</v>
      </c>
      <c r="C5791" s="103">
        <v>0.18</v>
      </c>
      <c r="D5791" s="133">
        <v>6000</v>
      </c>
      <c r="E5791" s="108" t="str">
        <f>_xlfn.XLOOKUP($A5791,'Task3 Baza'!$A$2:$A$1999,'Task3 Baza'!$C$2:$C$1999,"non",0)</f>
        <v>Naftalan</v>
      </c>
      <c r="F5791" s="109" t="str">
        <f t="shared" si="184"/>
        <v>Gəncə</v>
      </c>
      <c r="G5791" s="110">
        <f t="shared" si="185"/>
        <v>20</v>
      </c>
    </row>
    <row r="5792" spans="1:7" x14ac:dyDescent="0.3">
      <c r="A5792" s="20" t="s">
        <v>1132</v>
      </c>
      <c r="B5792" s="102">
        <v>44098</v>
      </c>
      <c r="C5792" s="103">
        <v>0.18</v>
      </c>
      <c r="D5792" s="133">
        <v>2600</v>
      </c>
      <c r="E5792" s="108" t="str">
        <f>_xlfn.XLOOKUP($A5792,'Task3 Baza'!$A$2:$A$1999,'Task3 Baza'!$C$2:$C$1999,"non",0)</f>
        <v>Balakən</v>
      </c>
      <c r="F5792" s="109" t="str">
        <f t="shared" si="184"/>
        <v>Bakı</v>
      </c>
      <c r="G5792" s="110">
        <f t="shared" si="185"/>
        <v>10</v>
      </c>
    </row>
    <row r="5793" spans="1:7" x14ac:dyDescent="0.3">
      <c r="A5793" s="20" t="s">
        <v>921</v>
      </c>
      <c r="B5793" s="102">
        <v>43596</v>
      </c>
      <c r="C5793" s="103">
        <v>0.23</v>
      </c>
      <c r="D5793" s="133">
        <v>6400</v>
      </c>
      <c r="E5793" s="108" t="str">
        <f>_xlfn.XLOOKUP($A5793,'Task3 Baza'!$A$2:$A$1999,'Task3 Baza'!$C$2:$C$1999,"non",0)</f>
        <v>Neftçala</v>
      </c>
      <c r="F5793" s="109" t="str">
        <f t="shared" si="184"/>
        <v>Gəncə</v>
      </c>
      <c r="G5793" s="110">
        <f t="shared" si="185"/>
        <v>20</v>
      </c>
    </row>
    <row r="5794" spans="1:7" x14ac:dyDescent="0.3">
      <c r="A5794" s="20" t="s">
        <v>985</v>
      </c>
      <c r="B5794" s="102">
        <v>44039</v>
      </c>
      <c r="C5794" s="103">
        <v>0.14000000000000001</v>
      </c>
      <c r="D5794" s="133">
        <v>5800</v>
      </c>
      <c r="E5794" s="108" t="str">
        <f>_xlfn.XLOOKUP($A5794,'Task3 Baza'!$A$2:$A$1999,'Task3 Baza'!$C$2:$C$1999,"non",0)</f>
        <v>Qusar</v>
      </c>
      <c r="F5794" s="109" t="str">
        <f t="shared" si="184"/>
        <v>Gəncə</v>
      </c>
      <c r="G5794" s="110">
        <f t="shared" si="185"/>
        <v>20</v>
      </c>
    </row>
    <row r="5795" spans="1:7" x14ac:dyDescent="0.3">
      <c r="A5795" s="20" t="s">
        <v>877</v>
      </c>
      <c r="B5795" s="102">
        <v>44155</v>
      </c>
      <c r="C5795" s="103">
        <v>0.18</v>
      </c>
      <c r="D5795" s="133">
        <v>2300</v>
      </c>
      <c r="E5795" s="108" t="str">
        <f>_xlfn.XLOOKUP($A5795,'Task3 Baza'!$A$2:$A$1999,'Task3 Baza'!$C$2:$C$1999,"non",0)</f>
        <v>Yardımlı</v>
      </c>
      <c r="F5795" s="109" t="str">
        <f t="shared" si="184"/>
        <v>Lənkəran</v>
      </c>
      <c r="G5795" s="110">
        <f t="shared" si="185"/>
        <v>42</v>
      </c>
    </row>
    <row r="5796" spans="1:7" x14ac:dyDescent="0.3">
      <c r="A5796" s="20" t="s">
        <v>913</v>
      </c>
      <c r="B5796" s="102">
        <v>44190</v>
      </c>
      <c r="C5796" s="103">
        <v>0.22</v>
      </c>
      <c r="D5796" s="133">
        <v>6400</v>
      </c>
      <c r="E5796" s="108" t="str">
        <f>_xlfn.XLOOKUP($A5796,'Task3 Baza'!$A$2:$A$1999,'Task3 Baza'!$C$2:$C$1999,"non",0)</f>
        <v>Ağsu</v>
      </c>
      <c r="F5796" s="109" t="str">
        <f t="shared" si="184"/>
        <v>Bakı</v>
      </c>
      <c r="G5796" s="110">
        <f t="shared" si="185"/>
        <v>10</v>
      </c>
    </row>
    <row r="5797" spans="1:7" x14ac:dyDescent="0.3">
      <c r="A5797" s="20" t="s">
        <v>307</v>
      </c>
      <c r="B5797" s="102">
        <v>44778</v>
      </c>
      <c r="C5797" s="103">
        <v>0.21</v>
      </c>
      <c r="D5797" s="133">
        <v>8100</v>
      </c>
      <c r="E5797" s="108" t="str">
        <f>_xlfn.XLOOKUP($A5797,'Task3 Baza'!$A$2:$A$1999,'Task3 Baza'!$C$2:$C$1999,"non",0)</f>
        <v>Biləsuvar</v>
      </c>
      <c r="F5797" s="109" t="str">
        <f t="shared" si="184"/>
        <v>Bakı</v>
      </c>
      <c r="G5797" s="110">
        <f t="shared" si="185"/>
        <v>10</v>
      </c>
    </row>
    <row r="5798" spans="1:7" x14ac:dyDescent="0.3">
      <c r="A5798" s="20" t="s">
        <v>1086</v>
      </c>
      <c r="B5798" s="102">
        <v>43552</v>
      </c>
      <c r="C5798" s="103">
        <v>0.16</v>
      </c>
      <c r="D5798" s="133">
        <v>9200</v>
      </c>
      <c r="E5798" s="108" t="str">
        <f>_xlfn.XLOOKUP($A5798,'Task3 Baza'!$A$2:$A$1999,'Task3 Baza'!$C$2:$C$1999,"non",0)</f>
        <v>Samux</v>
      </c>
      <c r="F5798" s="109" t="str">
        <f t="shared" si="184"/>
        <v>Gəncə</v>
      </c>
      <c r="G5798" s="110">
        <f t="shared" si="185"/>
        <v>20</v>
      </c>
    </row>
    <row r="5799" spans="1:7" x14ac:dyDescent="0.3">
      <c r="A5799" s="20" t="s">
        <v>1699</v>
      </c>
      <c r="B5799" s="102">
        <v>44235</v>
      </c>
      <c r="C5799" s="103">
        <v>0.15</v>
      </c>
      <c r="D5799" s="133">
        <v>10100</v>
      </c>
      <c r="E5799" s="108" t="str">
        <f>_xlfn.XLOOKUP($A5799,'Task3 Baza'!$A$2:$A$1999,'Task3 Baza'!$C$2:$C$1999,"non",0)</f>
        <v>Saatlı</v>
      </c>
      <c r="F5799" s="109" t="str">
        <f t="shared" si="184"/>
        <v>Gəncə</v>
      </c>
      <c r="G5799" s="110">
        <f t="shared" si="185"/>
        <v>20</v>
      </c>
    </row>
    <row r="5800" spans="1:7" x14ac:dyDescent="0.3">
      <c r="A5800" s="20" t="s">
        <v>456</v>
      </c>
      <c r="B5800" s="102">
        <v>44575</v>
      </c>
      <c r="C5800" s="103">
        <v>0.2</v>
      </c>
      <c r="D5800" s="133">
        <v>12000</v>
      </c>
      <c r="E5800" s="108" t="str">
        <f>_xlfn.XLOOKUP($A5800,'Task3 Baza'!$A$2:$A$1999,'Task3 Baza'!$C$2:$C$1999,"non",0)</f>
        <v>Sədərək</v>
      </c>
      <c r="F5800" s="109" t="str">
        <f t="shared" si="184"/>
        <v>Gəncə</v>
      </c>
      <c r="G5800" s="110">
        <f t="shared" si="185"/>
        <v>20</v>
      </c>
    </row>
    <row r="5801" spans="1:7" x14ac:dyDescent="0.3">
      <c r="A5801" s="20" t="s">
        <v>1669</v>
      </c>
      <c r="B5801" s="102">
        <v>44774</v>
      </c>
      <c r="C5801" s="103">
        <v>0.14000000000000001</v>
      </c>
      <c r="D5801" s="133">
        <v>12500</v>
      </c>
      <c r="E5801" s="108" t="str">
        <f>_xlfn.XLOOKUP($A5801,'Task3 Baza'!$A$2:$A$1999,'Task3 Baza'!$C$2:$C$1999,"non",0)</f>
        <v>İmişli</v>
      </c>
      <c r="F5801" s="109" t="str">
        <f t="shared" si="184"/>
        <v>Sumqayıt</v>
      </c>
      <c r="G5801" s="110">
        <f t="shared" si="185"/>
        <v>50</v>
      </c>
    </row>
    <row r="5802" spans="1:7" x14ac:dyDescent="0.3">
      <c r="A5802" s="20" t="s">
        <v>1148</v>
      </c>
      <c r="B5802" s="102">
        <v>44014</v>
      </c>
      <c r="C5802" s="103">
        <v>0.22</v>
      </c>
      <c r="D5802" s="133">
        <v>2500</v>
      </c>
      <c r="E5802" s="108" t="str">
        <f>_xlfn.XLOOKUP($A5802,'Task3 Baza'!$A$2:$A$1999,'Task3 Baza'!$C$2:$C$1999,"non",0)</f>
        <v>Şəmkir</v>
      </c>
      <c r="F5802" s="109" t="str">
        <f t="shared" si="184"/>
        <v>Lənkəran</v>
      </c>
      <c r="G5802" s="110">
        <f t="shared" si="185"/>
        <v>42</v>
      </c>
    </row>
    <row r="5803" spans="1:7" x14ac:dyDescent="0.3">
      <c r="A5803" s="20" t="s">
        <v>1301</v>
      </c>
      <c r="B5803" s="102">
        <v>43657</v>
      </c>
      <c r="C5803" s="103">
        <v>0.24</v>
      </c>
      <c r="D5803" s="133">
        <v>9300</v>
      </c>
      <c r="E5803" s="108" t="str">
        <f>_xlfn.XLOOKUP($A5803,'Task3 Baza'!$A$2:$A$1999,'Task3 Baza'!$C$2:$C$1999,"non",0)</f>
        <v>Göyçay</v>
      </c>
      <c r="F5803" s="109" t="str">
        <f t="shared" si="184"/>
        <v>Sumqayıt</v>
      </c>
      <c r="G5803" s="110">
        <f t="shared" si="185"/>
        <v>50</v>
      </c>
    </row>
    <row r="5804" spans="1:7" x14ac:dyDescent="0.3">
      <c r="A5804" s="20" t="s">
        <v>1290</v>
      </c>
      <c r="B5804" s="102">
        <v>44225</v>
      </c>
      <c r="C5804" s="103">
        <v>0.15</v>
      </c>
      <c r="D5804" s="133">
        <v>4900</v>
      </c>
      <c r="E5804" s="108" t="str">
        <f>_xlfn.XLOOKUP($A5804,'Task3 Baza'!$A$2:$A$1999,'Task3 Baza'!$C$2:$C$1999,"non",0)</f>
        <v>Ağstafa</v>
      </c>
      <c r="F5804" s="109" t="str">
        <f t="shared" si="184"/>
        <v>Bakı</v>
      </c>
      <c r="G5804" s="110">
        <f t="shared" si="185"/>
        <v>10</v>
      </c>
    </row>
    <row r="5805" spans="1:7" x14ac:dyDescent="0.3">
      <c r="A5805" s="20" t="s">
        <v>674</v>
      </c>
      <c r="B5805" s="102">
        <v>44101</v>
      </c>
      <c r="C5805" s="103">
        <v>0.15</v>
      </c>
      <c r="D5805" s="133">
        <v>5000</v>
      </c>
      <c r="E5805" s="108" t="str">
        <f>_xlfn.XLOOKUP($A5805,'Task3 Baza'!$A$2:$A$1999,'Task3 Baza'!$C$2:$C$1999,"non",0)</f>
        <v>Lerik</v>
      </c>
      <c r="F5805" s="109" t="str">
        <f t="shared" si="184"/>
        <v>Gəncə</v>
      </c>
      <c r="G5805" s="110">
        <f t="shared" si="185"/>
        <v>20</v>
      </c>
    </row>
    <row r="5806" spans="1:7" x14ac:dyDescent="0.3">
      <c r="A5806" s="20" t="s">
        <v>981</v>
      </c>
      <c r="B5806" s="102">
        <v>44114</v>
      </c>
      <c r="C5806" s="103">
        <v>0.18</v>
      </c>
      <c r="D5806" s="133">
        <v>10200</v>
      </c>
      <c r="E5806" s="108" t="str">
        <f>_xlfn.XLOOKUP($A5806,'Task3 Baza'!$A$2:$A$1999,'Task3 Baza'!$C$2:$C$1999,"non",0)</f>
        <v>Hacıqabul</v>
      </c>
      <c r="F5806" s="109" t="str">
        <f t="shared" si="184"/>
        <v>Sumqayıt</v>
      </c>
      <c r="G5806" s="110">
        <f t="shared" si="185"/>
        <v>50</v>
      </c>
    </row>
    <row r="5807" spans="1:7" x14ac:dyDescent="0.3">
      <c r="A5807" s="20" t="s">
        <v>881</v>
      </c>
      <c r="B5807" s="102">
        <v>44358</v>
      </c>
      <c r="C5807" s="103">
        <v>0.24</v>
      </c>
      <c r="D5807" s="133">
        <v>7100</v>
      </c>
      <c r="E5807" s="108" t="str">
        <f>_xlfn.XLOOKUP($A5807,'Task3 Baza'!$A$2:$A$1999,'Task3 Baza'!$C$2:$C$1999,"non",0)</f>
        <v>Şuşa</v>
      </c>
      <c r="F5807" s="109" t="str">
        <f t="shared" si="184"/>
        <v>Lənkəran</v>
      </c>
      <c r="G5807" s="110">
        <f t="shared" si="185"/>
        <v>42</v>
      </c>
    </row>
    <row r="5808" spans="1:7" x14ac:dyDescent="0.3">
      <c r="A5808" s="20" t="s">
        <v>635</v>
      </c>
      <c r="B5808" s="102">
        <v>44510</v>
      </c>
      <c r="C5808" s="103">
        <v>0.16</v>
      </c>
      <c r="D5808" s="133">
        <v>4400</v>
      </c>
      <c r="E5808" s="108" t="str">
        <f>_xlfn.XLOOKUP($A5808,'Task3 Baza'!$A$2:$A$1999,'Task3 Baza'!$C$2:$C$1999,"non",0)</f>
        <v>Şərur</v>
      </c>
      <c r="F5808" s="109" t="str">
        <f t="shared" si="184"/>
        <v>Lənkəran</v>
      </c>
      <c r="G5808" s="110">
        <f t="shared" si="185"/>
        <v>42</v>
      </c>
    </row>
    <row r="5809" spans="1:7" x14ac:dyDescent="0.3">
      <c r="A5809" s="20" t="s">
        <v>1624</v>
      </c>
      <c r="B5809" s="102">
        <v>44046</v>
      </c>
      <c r="C5809" s="103">
        <v>0.18</v>
      </c>
      <c r="D5809" s="133">
        <v>4800</v>
      </c>
      <c r="E5809" s="108" t="str">
        <f>_xlfn.XLOOKUP($A5809,'Task3 Baza'!$A$2:$A$1999,'Task3 Baza'!$C$2:$C$1999,"non",0)</f>
        <v>Qubadlı</v>
      </c>
      <c r="F5809" s="109" t="str">
        <f t="shared" si="184"/>
        <v>Gəncə</v>
      </c>
      <c r="G5809" s="110">
        <f t="shared" si="185"/>
        <v>20</v>
      </c>
    </row>
    <row r="5810" spans="1:7" x14ac:dyDescent="0.3">
      <c r="A5810" s="20" t="s">
        <v>584</v>
      </c>
      <c r="B5810" s="102">
        <v>43661</v>
      </c>
      <c r="C5810" s="103">
        <v>0.23</v>
      </c>
      <c r="D5810" s="133">
        <v>3000</v>
      </c>
      <c r="E5810" s="108" t="str">
        <f>_xlfn.XLOOKUP($A5810,'Task3 Baza'!$A$2:$A$1999,'Task3 Baza'!$C$2:$C$1999,"non",0)</f>
        <v>Zaqatala</v>
      </c>
      <c r="F5810" s="109" t="str">
        <f t="shared" si="184"/>
        <v>Lənkəran</v>
      </c>
      <c r="G5810" s="110">
        <f t="shared" si="185"/>
        <v>42</v>
      </c>
    </row>
    <row r="5811" spans="1:7" x14ac:dyDescent="0.3">
      <c r="A5811" s="20" t="s">
        <v>1767</v>
      </c>
      <c r="B5811" s="102">
        <v>44276</v>
      </c>
      <c r="C5811" s="103">
        <v>0.15</v>
      </c>
      <c r="D5811" s="133">
        <v>12200</v>
      </c>
      <c r="E5811" s="108" t="str">
        <f>_xlfn.XLOOKUP($A5811,'Task3 Baza'!$A$2:$A$1999,'Task3 Baza'!$C$2:$C$1999,"non",0)</f>
        <v>Abşeron</v>
      </c>
      <c r="F5811" s="109" t="str">
        <f t="shared" si="184"/>
        <v>Bakı</v>
      </c>
      <c r="G5811" s="110">
        <f t="shared" si="185"/>
        <v>10</v>
      </c>
    </row>
    <row r="5812" spans="1:7" x14ac:dyDescent="0.3">
      <c r="A5812" s="20" t="s">
        <v>1926</v>
      </c>
      <c r="B5812" s="102">
        <v>43541</v>
      </c>
      <c r="C5812" s="103">
        <v>0.17</v>
      </c>
      <c r="D5812" s="133">
        <v>13000</v>
      </c>
      <c r="E5812" s="108" t="str">
        <f>_xlfn.XLOOKUP($A5812,'Task3 Baza'!$A$2:$A$1999,'Task3 Baza'!$C$2:$C$1999,"non",0)</f>
        <v>Xocalı</v>
      </c>
      <c r="F5812" s="109" t="str">
        <f t="shared" si="184"/>
        <v>Sumqayıt</v>
      </c>
      <c r="G5812" s="110">
        <f t="shared" si="185"/>
        <v>50</v>
      </c>
    </row>
    <row r="5813" spans="1:7" x14ac:dyDescent="0.3">
      <c r="A5813" s="20" t="s">
        <v>1199</v>
      </c>
      <c r="B5813" s="102">
        <v>43771</v>
      </c>
      <c r="C5813" s="103">
        <v>0.14000000000000001</v>
      </c>
      <c r="D5813" s="133">
        <v>9000</v>
      </c>
      <c r="E5813" s="108" t="str">
        <f>_xlfn.XLOOKUP($A5813,'Task3 Baza'!$A$2:$A$1999,'Task3 Baza'!$C$2:$C$1999,"non",0)</f>
        <v>Şamaxı</v>
      </c>
      <c r="F5813" s="109" t="str">
        <f t="shared" si="184"/>
        <v>Lənkəran</v>
      </c>
      <c r="G5813" s="110">
        <f t="shared" si="185"/>
        <v>42</v>
      </c>
    </row>
    <row r="5814" spans="1:7" x14ac:dyDescent="0.3">
      <c r="A5814" s="20" t="s">
        <v>258</v>
      </c>
      <c r="B5814" s="102">
        <v>43944</v>
      </c>
      <c r="C5814" s="103">
        <v>0.22</v>
      </c>
      <c r="D5814" s="133">
        <v>5100</v>
      </c>
      <c r="E5814" s="108" t="str">
        <f>_xlfn.XLOOKUP($A5814,'Task3 Baza'!$A$2:$A$1999,'Task3 Baza'!$C$2:$C$1999,"non",0)</f>
        <v>Siyəzən</v>
      </c>
      <c r="F5814" s="109" t="str">
        <f t="shared" si="184"/>
        <v>Gəncə</v>
      </c>
      <c r="G5814" s="110">
        <f t="shared" si="185"/>
        <v>20</v>
      </c>
    </row>
    <row r="5815" spans="1:7" x14ac:dyDescent="0.3">
      <c r="A5815" s="20" t="s">
        <v>247</v>
      </c>
      <c r="B5815" s="102">
        <v>44272</v>
      </c>
      <c r="C5815" s="103">
        <v>0.2</v>
      </c>
      <c r="D5815" s="133">
        <v>3800</v>
      </c>
      <c r="E5815" s="108" t="str">
        <f>_xlfn.XLOOKUP($A5815,'Task3 Baza'!$A$2:$A$1999,'Task3 Baza'!$C$2:$C$1999,"non",0)</f>
        <v>Masallı</v>
      </c>
      <c r="F5815" s="109" t="str">
        <f t="shared" si="184"/>
        <v>Gəncə</v>
      </c>
      <c r="G5815" s="110">
        <f t="shared" si="185"/>
        <v>20</v>
      </c>
    </row>
    <row r="5816" spans="1:7" x14ac:dyDescent="0.3">
      <c r="A5816" s="20" t="s">
        <v>597</v>
      </c>
      <c r="B5816" s="102">
        <v>44372</v>
      </c>
      <c r="C5816" s="103">
        <v>0.19</v>
      </c>
      <c r="D5816" s="133">
        <v>9200</v>
      </c>
      <c r="E5816" s="108" t="str">
        <f>_xlfn.XLOOKUP($A5816,'Task3 Baza'!$A$2:$A$1999,'Task3 Baza'!$C$2:$C$1999,"non",0)</f>
        <v>Ağcabədi</v>
      </c>
      <c r="F5816" s="109" t="str">
        <f t="shared" si="184"/>
        <v>Bakı</v>
      </c>
      <c r="G5816" s="110">
        <f t="shared" si="185"/>
        <v>10</v>
      </c>
    </row>
    <row r="5817" spans="1:7" x14ac:dyDescent="0.3">
      <c r="A5817" s="20" t="s">
        <v>1804</v>
      </c>
      <c r="B5817" s="102">
        <v>44102</v>
      </c>
      <c r="C5817" s="103">
        <v>0.16</v>
      </c>
      <c r="D5817" s="133">
        <v>12000</v>
      </c>
      <c r="E5817" s="108" t="str">
        <f>_xlfn.XLOOKUP($A5817,'Task3 Baza'!$A$2:$A$1999,'Task3 Baza'!$C$2:$C$1999,"non",0)</f>
        <v>Siyəzən</v>
      </c>
      <c r="F5817" s="109" t="str">
        <f t="shared" si="184"/>
        <v>Gəncə</v>
      </c>
      <c r="G5817" s="110">
        <f t="shared" si="185"/>
        <v>20</v>
      </c>
    </row>
    <row r="5818" spans="1:7" x14ac:dyDescent="0.3">
      <c r="A5818" s="20" t="s">
        <v>1913</v>
      </c>
      <c r="B5818" s="102">
        <v>44491</v>
      </c>
      <c r="C5818" s="103">
        <v>0.14000000000000001</v>
      </c>
      <c r="D5818" s="133">
        <v>2600</v>
      </c>
      <c r="E5818" s="108" t="str">
        <f>_xlfn.XLOOKUP($A5818,'Task3 Baza'!$A$2:$A$1999,'Task3 Baza'!$C$2:$C$1999,"non",0)</f>
        <v>Xocalı</v>
      </c>
      <c r="F5818" s="109" t="str">
        <f t="shared" si="184"/>
        <v>Sumqayıt</v>
      </c>
      <c r="G5818" s="110">
        <f t="shared" si="185"/>
        <v>50</v>
      </c>
    </row>
    <row r="5819" spans="1:7" x14ac:dyDescent="0.3">
      <c r="A5819" s="20" t="s">
        <v>2027</v>
      </c>
      <c r="B5819" s="102">
        <v>44653</v>
      </c>
      <c r="C5819" s="103">
        <v>0.24</v>
      </c>
      <c r="D5819" s="133">
        <v>1200</v>
      </c>
      <c r="E5819" s="108" t="str">
        <f>_xlfn.XLOOKUP($A5819,'Task3 Baza'!$A$2:$A$1999,'Task3 Baza'!$C$2:$C$1999,"non",0)</f>
        <v>Lerik</v>
      </c>
      <c r="F5819" s="109" t="str">
        <f t="shared" si="184"/>
        <v>Gəncə</v>
      </c>
      <c r="G5819" s="110">
        <f t="shared" si="185"/>
        <v>20</v>
      </c>
    </row>
    <row r="5820" spans="1:7" x14ac:dyDescent="0.3">
      <c r="A5820" s="20" t="s">
        <v>1048</v>
      </c>
      <c r="B5820" s="102">
        <v>43925</v>
      </c>
      <c r="C5820" s="103">
        <v>0.19</v>
      </c>
      <c r="D5820" s="133">
        <v>6000</v>
      </c>
      <c r="E5820" s="108" t="str">
        <f>_xlfn.XLOOKUP($A5820,'Task3 Baza'!$A$2:$A$1999,'Task3 Baza'!$C$2:$C$1999,"non",0)</f>
        <v>Laçın</v>
      </c>
      <c r="F5820" s="109" t="str">
        <f t="shared" si="184"/>
        <v>Gəncə</v>
      </c>
      <c r="G5820" s="110">
        <f t="shared" si="185"/>
        <v>20</v>
      </c>
    </row>
    <row r="5821" spans="1:7" x14ac:dyDescent="0.3">
      <c r="A5821" s="20" t="s">
        <v>404</v>
      </c>
      <c r="B5821" s="102">
        <v>44275</v>
      </c>
      <c r="C5821" s="103">
        <v>0.15</v>
      </c>
      <c r="D5821" s="133">
        <v>3800</v>
      </c>
      <c r="E5821" s="108" t="str">
        <f>_xlfn.XLOOKUP($A5821,'Task3 Baza'!$A$2:$A$1999,'Task3 Baza'!$C$2:$C$1999,"non",0)</f>
        <v>Masallı</v>
      </c>
      <c r="F5821" s="109" t="str">
        <f t="shared" si="184"/>
        <v>Gəncə</v>
      </c>
      <c r="G5821" s="110">
        <f t="shared" si="185"/>
        <v>20</v>
      </c>
    </row>
    <row r="5822" spans="1:7" x14ac:dyDescent="0.3">
      <c r="A5822" s="20" t="s">
        <v>858</v>
      </c>
      <c r="B5822" s="102">
        <v>43889</v>
      </c>
      <c r="C5822" s="103">
        <v>0.17</v>
      </c>
      <c r="D5822" s="133">
        <v>12800</v>
      </c>
      <c r="E5822" s="108" t="str">
        <f>_xlfn.XLOOKUP($A5822,'Task3 Baza'!$A$2:$A$1999,'Task3 Baza'!$C$2:$C$1999,"non",0)</f>
        <v>Xocavənd</v>
      </c>
      <c r="F5822" s="109" t="str">
        <f t="shared" si="184"/>
        <v>Sumqayıt</v>
      </c>
      <c r="G5822" s="110">
        <f t="shared" si="185"/>
        <v>50</v>
      </c>
    </row>
    <row r="5823" spans="1:7" x14ac:dyDescent="0.3">
      <c r="A5823" s="20" t="s">
        <v>268</v>
      </c>
      <c r="B5823" s="102">
        <v>44566</v>
      </c>
      <c r="C5823" s="103">
        <v>0.22</v>
      </c>
      <c r="D5823" s="133">
        <v>3200</v>
      </c>
      <c r="E5823" s="108" t="str">
        <f>_xlfn.XLOOKUP($A5823,'Task3 Baza'!$A$2:$A$1999,'Task3 Baza'!$C$2:$C$1999,"non",0)</f>
        <v>Şərur</v>
      </c>
      <c r="F5823" s="109" t="str">
        <f t="shared" si="184"/>
        <v>Lənkəran</v>
      </c>
      <c r="G5823" s="110">
        <f t="shared" si="185"/>
        <v>42</v>
      </c>
    </row>
    <row r="5824" spans="1:7" x14ac:dyDescent="0.3">
      <c r="A5824" s="20" t="s">
        <v>1723</v>
      </c>
      <c r="B5824" s="102">
        <v>44247</v>
      </c>
      <c r="C5824" s="103">
        <v>0.14000000000000001</v>
      </c>
      <c r="D5824" s="133">
        <v>1800</v>
      </c>
      <c r="E5824" s="108" t="str">
        <f>_xlfn.XLOOKUP($A5824,'Task3 Baza'!$A$2:$A$1999,'Task3 Baza'!$C$2:$C$1999,"non",0)</f>
        <v>Cəlilabad</v>
      </c>
      <c r="F5824" s="109" t="str">
        <f t="shared" si="184"/>
        <v>Bakı</v>
      </c>
      <c r="G5824" s="110">
        <f t="shared" si="185"/>
        <v>10</v>
      </c>
    </row>
    <row r="5825" spans="1:7" x14ac:dyDescent="0.3">
      <c r="A5825" s="20" t="s">
        <v>798</v>
      </c>
      <c r="B5825" s="102">
        <v>44155</v>
      </c>
      <c r="C5825" s="103">
        <v>0.18</v>
      </c>
      <c r="D5825" s="133">
        <v>8400</v>
      </c>
      <c r="E5825" s="108" t="str">
        <f>_xlfn.XLOOKUP($A5825,'Task3 Baza'!$A$2:$A$1999,'Task3 Baza'!$C$2:$C$1999,"non",0)</f>
        <v>Goranboy</v>
      </c>
      <c r="F5825" s="109" t="str">
        <f t="shared" si="184"/>
        <v>Sumqayıt</v>
      </c>
      <c r="G5825" s="110">
        <f t="shared" si="185"/>
        <v>50</v>
      </c>
    </row>
    <row r="5826" spans="1:7" x14ac:dyDescent="0.3">
      <c r="A5826" s="20" t="s">
        <v>247</v>
      </c>
      <c r="B5826" s="102">
        <v>43992</v>
      </c>
      <c r="C5826" s="103">
        <v>0.24</v>
      </c>
      <c r="D5826" s="133">
        <v>2900</v>
      </c>
      <c r="E5826" s="108" t="str">
        <f>_xlfn.XLOOKUP($A5826,'Task3 Baza'!$A$2:$A$1999,'Task3 Baza'!$C$2:$C$1999,"non",0)</f>
        <v>Masallı</v>
      </c>
      <c r="F5826" s="109" t="str">
        <f t="shared" ref="F5826:F5889" si="186">VLOOKUP($E5826,$I$3:$K$75,2,0)</f>
        <v>Gəncə</v>
      </c>
      <c r="G5826" s="110">
        <f t="shared" ref="G5826:G5889" si="187">VLOOKUP(VLOOKUP($E5826,$I$3:$J$75,2,0),$L$3:$M$6,2,0)</f>
        <v>20</v>
      </c>
    </row>
    <row r="5827" spans="1:7" x14ac:dyDescent="0.3">
      <c r="A5827" s="20" t="s">
        <v>1859</v>
      </c>
      <c r="B5827" s="102">
        <v>44684</v>
      </c>
      <c r="C5827" s="103">
        <v>0.22</v>
      </c>
      <c r="D5827" s="133">
        <v>9500</v>
      </c>
      <c r="E5827" s="108" t="str">
        <f>_xlfn.XLOOKUP($A5827,'Task3 Baza'!$A$2:$A$1999,'Task3 Baza'!$C$2:$C$1999,"non",0)</f>
        <v>Oğuz</v>
      </c>
      <c r="F5827" s="109" t="str">
        <f t="shared" si="186"/>
        <v>Gəncə</v>
      </c>
      <c r="G5827" s="110">
        <f t="shared" si="187"/>
        <v>20</v>
      </c>
    </row>
    <row r="5828" spans="1:7" x14ac:dyDescent="0.3">
      <c r="A5828" s="20" t="s">
        <v>852</v>
      </c>
      <c r="B5828" s="102">
        <v>44493</v>
      </c>
      <c r="C5828" s="103">
        <v>0.15</v>
      </c>
      <c r="D5828" s="133">
        <v>6600</v>
      </c>
      <c r="E5828" s="108" t="str">
        <f>_xlfn.XLOOKUP($A5828,'Task3 Baza'!$A$2:$A$1999,'Task3 Baza'!$C$2:$C$1999,"non",0)</f>
        <v>Ucar</v>
      </c>
      <c r="F5828" s="109" t="str">
        <f t="shared" si="186"/>
        <v>Lənkəran</v>
      </c>
      <c r="G5828" s="110">
        <f t="shared" si="187"/>
        <v>42</v>
      </c>
    </row>
    <row r="5829" spans="1:7" x14ac:dyDescent="0.3">
      <c r="A5829" s="20" t="s">
        <v>1927</v>
      </c>
      <c r="B5829" s="102">
        <v>44180</v>
      </c>
      <c r="C5829" s="103">
        <v>0.18</v>
      </c>
      <c r="D5829" s="133">
        <v>3200</v>
      </c>
      <c r="E5829" s="108" t="str">
        <f>_xlfn.XLOOKUP($A5829,'Task3 Baza'!$A$2:$A$1999,'Task3 Baza'!$C$2:$C$1999,"non",0)</f>
        <v>Neftçala</v>
      </c>
      <c r="F5829" s="109" t="str">
        <f t="shared" si="186"/>
        <v>Gəncə</v>
      </c>
      <c r="G5829" s="110">
        <f t="shared" si="187"/>
        <v>20</v>
      </c>
    </row>
    <row r="5830" spans="1:7" x14ac:dyDescent="0.3">
      <c r="A5830" s="20" t="s">
        <v>1533</v>
      </c>
      <c r="B5830" s="102">
        <v>44069</v>
      </c>
      <c r="C5830" s="103">
        <v>0.14000000000000001</v>
      </c>
      <c r="D5830" s="133">
        <v>1300</v>
      </c>
      <c r="E5830" s="108" t="str">
        <f>_xlfn.XLOOKUP($A5830,'Task3 Baza'!$A$2:$A$1999,'Task3 Baza'!$C$2:$C$1999,"non",0)</f>
        <v>Sabirabad</v>
      </c>
      <c r="F5830" s="109" t="str">
        <f t="shared" si="186"/>
        <v>Gəncə</v>
      </c>
      <c r="G5830" s="110">
        <f t="shared" si="187"/>
        <v>20</v>
      </c>
    </row>
    <row r="5831" spans="1:7" x14ac:dyDescent="0.3">
      <c r="A5831" s="20" t="s">
        <v>1459</v>
      </c>
      <c r="B5831" s="102">
        <v>43704</v>
      </c>
      <c r="C5831" s="103">
        <v>0.19</v>
      </c>
      <c r="D5831" s="133">
        <v>10300</v>
      </c>
      <c r="E5831" s="108" t="str">
        <f>_xlfn.XLOOKUP($A5831,'Task3 Baza'!$A$2:$A$1999,'Task3 Baza'!$C$2:$C$1999,"non",0)</f>
        <v>Kəlbəcər</v>
      </c>
      <c r="F5831" s="109" t="str">
        <f t="shared" si="186"/>
        <v>Sumqayıt</v>
      </c>
      <c r="G5831" s="110">
        <f t="shared" si="187"/>
        <v>50</v>
      </c>
    </row>
    <row r="5832" spans="1:7" x14ac:dyDescent="0.3">
      <c r="A5832" s="20" t="s">
        <v>1578</v>
      </c>
      <c r="B5832" s="102">
        <v>43948</v>
      </c>
      <c r="C5832" s="103">
        <v>0.21</v>
      </c>
      <c r="D5832" s="133">
        <v>8200</v>
      </c>
      <c r="E5832" s="108" t="str">
        <f>_xlfn.XLOOKUP($A5832,'Task3 Baza'!$A$2:$A$1999,'Task3 Baza'!$C$2:$C$1999,"non",0)</f>
        <v>Daşkəsən</v>
      </c>
      <c r="F5832" s="109" t="str">
        <f t="shared" si="186"/>
        <v>Bakı</v>
      </c>
      <c r="G5832" s="110">
        <f t="shared" si="187"/>
        <v>10</v>
      </c>
    </row>
    <row r="5833" spans="1:7" x14ac:dyDescent="0.3">
      <c r="A5833" s="20" t="s">
        <v>1954</v>
      </c>
      <c r="B5833" s="102">
        <v>44267</v>
      </c>
      <c r="C5833" s="103">
        <v>0.16</v>
      </c>
      <c r="D5833" s="133">
        <v>5800</v>
      </c>
      <c r="E5833" s="108" t="str">
        <f>_xlfn.XLOOKUP($A5833,'Task3 Baza'!$A$2:$A$1999,'Task3 Baza'!$C$2:$C$1999,"non",0)</f>
        <v>Qobustan</v>
      </c>
      <c r="F5833" s="109" t="str">
        <f t="shared" si="186"/>
        <v>Gəncə</v>
      </c>
      <c r="G5833" s="110">
        <f t="shared" si="187"/>
        <v>20</v>
      </c>
    </row>
    <row r="5834" spans="1:7" x14ac:dyDescent="0.3">
      <c r="A5834" s="20" t="s">
        <v>1807</v>
      </c>
      <c r="B5834" s="102">
        <v>44259</v>
      </c>
      <c r="C5834" s="103">
        <v>0.21</v>
      </c>
      <c r="D5834" s="133">
        <v>9000</v>
      </c>
      <c r="E5834" s="108" t="str">
        <f>_xlfn.XLOOKUP($A5834,'Task3 Baza'!$A$2:$A$1999,'Task3 Baza'!$C$2:$C$1999,"non",0)</f>
        <v>Şəki</v>
      </c>
      <c r="F5834" s="109" t="str">
        <f t="shared" si="186"/>
        <v>Lənkəran</v>
      </c>
      <c r="G5834" s="110">
        <f t="shared" si="187"/>
        <v>42</v>
      </c>
    </row>
    <row r="5835" spans="1:7" x14ac:dyDescent="0.3">
      <c r="A5835" s="20" t="s">
        <v>1638</v>
      </c>
      <c r="B5835" s="102">
        <v>44073</v>
      </c>
      <c r="C5835" s="103">
        <v>0.2</v>
      </c>
      <c r="D5835" s="133">
        <v>1600</v>
      </c>
      <c r="E5835" s="108" t="str">
        <f>_xlfn.XLOOKUP($A5835,'Task3 Baza'!$A$2:$A$1999,'Task3 Baza'!$C$2:$C$1999,"non",0)</f>
        <v>Qubadlı</v>
      </c>
      <c r="F5835" s="109" t="str">
        <f t="shared" si="186"/>
        <v>Gəncə</v>
      </c>
      <c r="G5835" s="110">
        <f t="shared" si="187"/>
        <v>20</v>
      </c>
    </row>
    <row r="5836" spans="1:7" x14ac:dyDescent="0.3">
      <c r="A5836" s="20" t="s">
        <v>821</v>
      </c>
      <c r="B5836" s="102">
        <v>44731</v>
      </c>
      <c r="C5836" s="103">
        <v>0.17</v>
      </c>
      <c r="D5836" s="133">
        <v>8200</v>
      </c>
      <c r="E5836" s="108" t="str">
        <f>_xlfn.XLOOKUP($A5836,'Task3 Baza'!$A$2:$A$1999,'Task3 Baza'!$C$2:$C$1999,"non",0)</f>
        <v>Lənkəran</v>
      </c>
      <c r="F5836" s="109" t="str">
        <f t="shared" si="186"/>
        <v>Gəncə</v>
      </c>
      <c r="G5836" s="110">
        <f t="shared" si="187"/>
        <v>20</v>
      </c>
    </row>
    <row r="5837" spans="1:7" x14ac:dyDescent="0.3">
      <c r="A5837" s="20" t="s">
        <v>1649</v>
      </c>
      <c r="B5837" s="102">
        <v>43875</v>
      </c>
      <c r="C5837" s="103">
        <v>0.2</v>
      </c>
      <c r="D5837" s="133">
        <v>2300</v>
      </c>
      <c r="E5837" s="108" t="str">
        <f>_xlfn.XLOOKUP($A5837,'Task3 Baza'!$A$2:$A$1999,'Task3 Baza'!$C$2:$C$1999,"non",0)</f>
        <v>Şuşa</v>
      </c>
      <c r="F5837" s="109" t="str">
        <f t="shared" si="186"/>
        <v>Lənkəran</v>
      </c>
      <c r="G5837" s="110">
        <f t="shared" si="187"/>
        <v>42</v>
      </c>
    </row>
    <row r="5838" spans="1:7" x14ac:dyDescent="0.3">
      <c r="A5838" s="20" t="s">
        <v>1656</v>
      </c>
      <c r="B5838" s="102">
        <v>43742</v>
      </c>
      <c r="C5838" s="103">
        <v>0.24</v>
      </c>
      <c r="D5838" s="133">
        <v>12100</v>
      </c>
      <c r="E5838" s="108" t="str">
        <f>_xlfn.XLOOKUP($A5838,'Task3 Baza'!$A$2:$A$1999,'Task3 Baza'!$C$2:$C$1999,"non",0)</f>
        <v>Neftçala</v>
      </c>
      <c r="F5838" s="109" t="str">
        <f t="shared" si="186"/>
        <v>Gəncə</v>
      </c>
      <c r="G5838" s="110">
        <f t="shared" si="187"/>
        <v>20</v>
      </c>
    </row>
    <row r="5839" spans="1:7" x14ac:dyDescent="0.3">
      <c r="A5839" s="20" t="s">
        <v>1782</v>
      </c>
      <c r="B5839" s="102">
        <v>44364</v>
      </c>
      <c r="C5839" s="103">
        <v>0.2</v>
      </c>
      <c r="D5839" s="133">
        <v>2800</v>
      </c>
      <c r="E5839" s="108" t="str">
        <f>_xlfn.XLOOKUP($A5839,'Task3 Baza'!$A$2:$A$1999,'Task3 Baza'!$C$2:$C$1999,"non",0)</f>
        <v>Ağstafa</v>
      </c>
      <c r="F5839" s="109" t="str">
        <f t="shared" si="186"/>
        <v>Bakı</v>
      </c>
      <c r="G5839" s="110">
        <f t="shared" si="187"/>
        <v>10</v>
      </c>
    </row>
    <row r="5840" spans="1:7" x14ac:dyDescent="0.3">
      <c r="A5840" s="20" t="s">
        <v>594</v>
      </c>
      <c r="B5840" s="102">
        <v>44143</v>
      </c>
      <c r="C5840" s="103">
        <v>0.22</v>
      </c>
      <c r="D5840" s="133">
        <v>12500</v>
      </c>
      <c r="E5840" s="108" t="str">
        <f>_xlfn.XLOOKUP($A5840,'Task3 Baza'!$A$2:$A$1999,'Task3 Baza'!$C$2:$C$1999,"non",0)</f>
        <v>Oğuz</v>
      </c>
      <c r="F5840" s="109" t="str">
        <f t="shared" si="186"/>
        <v>Gəncə</v>
      </c>
      <c r="G5840" s="110">
        <f t="shared" si="187"/>
        <v>20</v>
      </c>
    </row>
    <row r="5841" spans="1:7" x14ac:dyDescent="0.3">
      <c r="A5841" s="20" t="s">
        <v>1829</v>
      </c>
      <c r="B5841" s="102">
        <v>44071</v>
      </c>
      <c r="C5841" s="103">
        <v>0.21</v>
      </c>
      <c r="D5841" s="133">
        <v>1100</v>
      </c>
      <c r="E5841" s="108" t="str">
        <f>_xlfn.XLOOKUP($A5841,'Task3 Baza'!$A$2:$A$1999,'Task3 Baza'!$C$2:$C$1999,"non",0)</f>
        <v>Ağcabədi</v>
      </c>
      <c r="F5841" s="109" t="str">
        <f t="shared" si="186"/>
        <v>Bakı</v>
      </c>
      <c r="G5841" s="110">
        <f t="shared" si="187"/>
        <v>10</v>
      </c>
    </row>
    <row r="5842" spans="1:7" x14ac:dyDescent="0.3">
      <c r="A5842" s="20" t="s">
        <v>336</v>
      </c>
      <c r="B5842" s="102">
        <v>44106</v>
      </c>
      <c r="C5842" s="103">
        <v>0.16</v>
      </c>
      <c r="D5842" s="133">
        <v>6600</v>
      </c>
      <c r="E5842" s="108" t="str">
        <f>_xlfn.XLOOKUP($A5842,'Task3 Baza'!$A$2:$A$1999,'Task3 Baza'!$C$2:$C$1999,"non",0)</f>
        <v>Bakı</v>
      </c>
      <c r="F5842" s="109" t="str">
        <f t="shared" si="186"/>
        <v>Bakı</v>
      </c>
      <c r="G5842" s="110">
        <f t="shared" si="187"/>
        <v>10</v>
      </c>
    </row>
    <row r="5843" spans="1:7" x14ac:dyDescent="0.3">
      <c r="A5843" s="20" t="s">
        <v>919</v>
      </c>
      <c r="B5843" s="102">
        <v>44371</v>
      </c>
      <c r="C5843" s="103">
        <v>0.21</v>
      </c>
      <c r="D5843" s="133">
        <v>13000</v>
      </c>
      <c r="E5843" s="108" t="str">
        <f>_xlfn.XLOOKUP($A5843,'Task3 Baza'!$A$2:$A$1999,'Task3 Baza'!$C$2:$C$1999,"non",0)</f>
        <v>Hacıqabul</v>
      </c>
      <c r="F5843" s="109" t="str">
        <f t="shared" si="186"/>
        <v>Sumqayıt</v>
      </c>
      <c r="G5843" s="110">
        <f t="shared" si="187"/>
        <v>50</v>
      </c>
    </row>
    <row r="5844" spans="1:7" x14ac:dyDescent="0.3">
      <c r="A5844" s="20" t="s">
        <v>1308</v>
      </c>
      <c r="B5844" s="102">
        <v>44075</v>
      </c>
      <c r="C5844" s="103">
        <v>0.22</v>
      </c>
      <c r="D5844" s="133">
        <v>5800</v>
      </c>
      <c r="E5844" s="108" t="str">
        <f>_xlfn.XLOOKUP($A5844,'Task3 Baza'!$A$2:$A$1999,'Task3 Baza'!$C$2:$C$1999,"non",0)</f>
        <v>Zəngilan</v>
      </c>
      <c r="F5844" s="109" t="str">
        <f t="shared" si="186"/>
        <v>Lənkəran</v>
      </c>
      <c r="G5844" s="110">
        <f t="shared" si="187"/>
        <v>42</v>
      </c>
    </row>
    <row r="5845" spans="1:7" x14ac:dyDescent="0.3">
      <c r="A5845" s="20" t="s">
        <v>781</v>
      </c>
      <c r="B5845" s="102">
        <v>43954</v>
      </c>
      <c r="C5845" s="103">
        <v>0.24</v>
      </c>
      <c r="D5845" s="133">
        <v>1000</v>
      </c>
      <c r="E5845" s="108" t="str">
        <f>_xlfn.XLOOKUP($A5845,'Task3 Baza'!$A$2:$A$1999,'Task3 Baza'!$C$2:$C$1999,"non",0)</f>
        <v>Şəmkir</v>
      </c>
      <c r="F5845" s="109" t="str">
        <f t="shared" si="186"/>
        <v>Lənkəran</v>
      </c>
      <c r="G5845" s="110">
        <f t="shared" si="187"/>
        <v>42</v>
      </c>
    </row>
    <row r="5846" spans="1:7" x14ac:dyDescent="0.3">
      <c r="A5846" s="20" t="s">
        <v>1943</v>
      </c>
      <c r="B5846" s="102">
        <v>44271</v>
      </c>
      <c r="C5846" s="103">
        <v>0.17</v>
      </c>
      <c r="D5846" s="133">
        <v>6900</v>
      </c>
      <c r="E5846" s="108" t="str">
        <f>_xlfn.XLOOKUP($A5846,'Task3 Baza'!$A$2:$A$1999,'Task3 Baza'!$C$2:$C$1999,"non",0)</f>
        <v>Zərdab</v>
      </c>
      <c r="F5846" s="109" t="str">
        <f t="shared" si="186"/>
        <v>Lənkəran</v>
      </c>
      <c r="G5846" s="110">
        <f t="shared" si="187"/>
        <v>42</v>
      </c>
    </row>
    <row r="5847" spans="1:7" x14ac:dyDescent="0.3">
      <c r="A5847" s="20" t="s">
        <v>2028</v>
      </c>
      <c r="B5847" s="102">
        <v>44856</v>
      </c>
      <c r="C5847" s="103">
        <v>0.24</v>
      </c>
      <c r="D5847" s="133">
        <v>6100</v>
      </c>
      <c r="E5847" s="108" t="str">
        <f>_xlfn.XLOOKUP($A5847,'Task3 Baza'!$A$2:$A$1999,'Task3 Baza'!$C$2:$C$1999,"non",0)</f>
        <v>Laçın</v>
      </c>
      <c r="F5847" s="109" t="str">
        <f t="shared" si="186"/>
        <v>Gəncə</v>
      </c>
      <c r="G5847" s="110">
        <f t="shared" si="187"/>
        <v>20</v>
      </c>
    </row>
    <row r="5848" spans="1:7" x14ac:dyDescent="0.3">
      <c r="A5848" s="20" t="s">
        <v>340</v>
      </c>
      <c r="B5848" s="102">
        <v>44070</v>
      </c>
      <c r="C5848" s="103">
        <v>0.21</v>
      </c>
      <c r="D5848" s="133">
        <v>1700</v>
      </c>
      <c r="E5848" s="108" t="str">
        <f>_xlfn.XLOOKUP($A5848,'Task3 Baza'!$A$2:$A$1999,'Task3 Baza'!$C$2:$C$1999,"non",0)</f>
        <v>Cəlilabad</v>
      </c>
      <c r="F5848" s="109" t="str">
        <f t="shared" si="186"/>
        <v>Bakı</v>
      </c>
      <c r="G5848" s="110">
        <f t="shared" si="187"/>
        <v>10</v>
      </c>
    </row>
    <row r="5849" spans="1:7" x14ac:dyDescent="0.3">
      <c r="A5849" s="20" t="s">
        <v>1090</v>
      </c>
      <c r="B5849" s="102">
        <v>44577</v>
      </c>
      <c r="C5849" s="103">
        <v>0.24</v>
      </c>
      <c r="D5849" s="133">
        <v>2400</v>
      </c>
      <c r="E5849" s="108" t="str">
        <f>_xlfn.XLOOKUP($A5849,'Task3 Baza'!$A$2:$A$1999,'Task3 Baza'!$C$2:$C$1999,"non",0)</f>
        <v>İmişli</v>
      </c>
      <c r="F5849" s="109" t="str">
        <f t="shared" si="186"/>
        <v>Sumqayıt</v>
      </c>
      <c r="G5849" s="110">
        <f t="shared" si="187"/>
        <v>50</v>
      </c>
    </row>
    <row r="5850" spans="1:7" x14ac:dyDescent="0.3">
      <c r="A5850" s="20" t="s">
        <v>1189</v>
      </c>
      <c r="B5850" s="102">
        <v>43742</v>
      </c>
      <c r="C5850" s="103">
        <v>0.15</v>
      </c>
      <c r="D5850" s="133">
        <v>2700</v>
      </c>
      <c r="E5850" s="108" t="str">
        <f>_xlfn.XLOOKUP($A5850,'Task3 Baza'!$A$2:$A$1999,'Task3 Baza'!$C$2:$C$1999,"non",0)</f>
        <v>Ağsu</v>
      </c>
      <c r="F5850" s="109" t="str">
        <f t="shared" si="186"/>
        <v>Bakı</v>
      </c>
      <c r="G5850" s="110">
        <f t="shared" si="187"/>
        <v>10</v>
      </c>
    </row>
    <row r="5851" spans="1:7" x14ac:dyDescent="0.3">
      <c r="A5851" s="20" t="s">
        <v>990</v>
      </c>
      <c r="B5851" s="102">
        <v>44329</v>
      </c>
      <c r="C5851" s="103">
        <v>0.22</v>
      </c>
      <c r="D5851" s="133">
        <v>2700</v>
      </c>
      <c r="E5851" s="108" t="str">
        <f>_xlfn.XLOOKUP($A5851,'Task3 Baza'!$A$2:$A$1999,'Task3 Baza'!$C$2:$C$1999,"non",0)</f>
        <v>Kəlbəcər</v>
      </c>
      <c r="F5851" s="109" t="str">
        <f t="shared" si="186"/>
        <v>Sumqayıt</v>
      </c>
      <c r="G5851" s="110">
        <f t="shared" si="187"/>
        <v>50</v>
      </c>
    </row>
    <row r="5852" spans="1:7" x14ac:dyDescent="0.3">
      <c r="A5852" s="20" t="s">
        <v>1259</v>
      </c>
      <c r="B5852" s="102">
        <v>44552</v>
      </c>
      <c r="C5852" s="103">
        <v>0.17</v>
      </c>
      <c r="D5852" s="133">
        <v>2200</v>
      </c>
      <c r="E5852" s="108" t="str">
        <f>_xlfn.XLOOKUP($A5852,'Task3 Baza'!$A$2:$A$1999,'Task3 Baza'!$C$2:$C$1999,"non",0)</f>
        <v>Sabirabad</v>
      </c>
      <c r="F5852" s="109" t="str">
        <f t="shared" si="186"/>
        <v>Gəncə</v>
      </c>
      <c r="G5852" s="110">
        <f t="shared" si="187"/>
        <v>20</v>
      </c>
    </row>
    <row r="5853" spans="1:7" x14ac:dyDescent="0.3">
      <c r="A5853" s="20" t="s">
        <v>449</v>
      </c>
      <c r="B5853" s="102">
        <v>44179</v>
      </c>
      <c r="C5853" s="103">
        <v>0.14000000000000001</v>
      </c>
      <c r="D5853" s="133">
        <v>8800</v>
      </c>
      <c r="E5853" s="108" t="str">
        <f>_xlfn.XLOOKUP($A5853,'Task3 Baza'!$A$2:$A$1999,'Task3 Baza'!$C$2:$C$1999,"non",0)</f>
        <v>Cəlilabad</v>
      </c>
      <c r="F5853" s="109" t="str">
        <f t="shared" si="186"/>
        <v>Bakı</v>
      </c>
      <c r="G5853" s="110">
        <f t="shared" si="187"/>
        <v>10</v>
      </c>
    </row>
    <row r="5854" spans="1:7" x14ac:dyDescent="0.3">
      <c r="A5854" s="20" t="s">
        <v>1190</v>
      </c>
      <c r="B5854" s="102">
        <v>44221</v>
      </c>
      <c r="C5854" s="103">
        <v>0.2</v>
      </c>
      <c r="D5854" s="133">
        <v>11600</v>
      </c>
      <c r="E5854" s="108" t="str">
        <f>_xlfn.XLOOKUP($A5854,'Task3 Baza'!$A$2:$A$1999,'Task3 Baza'!$C$2:$C$1999,"non",0)</f>
        <v>Lənkəran</v>
      </c>
      <c r="F5854" s="109" t="str">
        <f t="shared" si="186"/>
        <v>Gəncə</v>
      </c>
      <c r="G5854" s="110">
        <f t="shared" si="187"/>
        <v>20</v>
      </c>
    </row>
    <row r="5855" spans="1:7" x14ac:dyDescent="0.3">
      <c r="A5855" s="20" t="s">
        <v>1463</v>
      </c>
      <c r="B5855" s="102">
        <v>44452</v>
      </c>
      <c r="C5855" s="103">
        <v>0.15</v>
      </c>
      <c r="D5855" s="133">
        <v>2500</v>
      </c>
      <c r="E5855" s="108" t="str">
        <f>_xlfn.XLOOKUP($A5855,'Task3 Baza'!$A$2:$A$1999,'Task3 Baza'!$C$2:$C$1999,"non",0)</f>
        <v>Xocavənd</v>
      </c>
      <c r="F5855" s="109" t="str">
        <f t="shared" si="186"/>
        <v>Sumqayıt</v>
      </c>
      <c r="G5855" s="110">
        <f t="shared" si="187"/>
        <v>50</v>
      </c>
    </row>
    <row r="5856" spans="1:7" x14ac:dyDescent="0.3">
      <c r="A5856" s="20" t="s">
        <v>361</v>
      </c>
      <c r="B5856" s="102">
        <v>44629</v>
      </c>
      <c r="C5856" s="103">
        <v>0.24</v>
      </c>
      <c r="D5856" s="133">
        <v>11800</v>
      </c>
      <c r="E5856" s="108" t="str">
        <f>_xlfn.XLOOKUP($A5856,'Task3 Baza'!$A$2:$A$1999,'Task3 Baza'!$C$2:$C$1999,"non",0)</f>
        <v>Xızı</v>
      </c>
      <c r="F5856" s="109" t="str">
        <f t="shared" si="186"/>
        <v>Sumqayıt</v>
      </c>
      <c r="G5856" s="110">
        <f t="shared" si="187"/>
        <v>50</v>
      </c>
    </row>
    <row r="5857" spans="1:7" x14ac:dyDescent="0.3">
      <c r="A5857" s="20" t="s">
        <v>1476</v>
      </c>
      <c r="B5857" s="102">
        <v>44526</v>
      </c>
      <c r="C5857" s="103">
        <v>0.19</v>
      </c>
      <c r="D5857" s="133">
        <v>3800</v>
      </c>
      <c r="E5857" s="108" t="str">
        <f>_xlfn.XLOOKUP($A5857,'Task3 Baza'!$A$2:$A$1999,'Task3 Baza'!$C$2:$C$1999,"non",0)</f>
        <v>Qax</v>
      </c>
      <c r="F5857" s="109" t="str">
        <f t="shared" si="186"/>
        <v>Sumqayıt</v>
      </c>
      <c r="G5857" s="110">
        <f t="shared" si="187"/>
        <v>50</v>
      </c>
    </row>
    <row r="5858" spans="1:7" x14ac:dyDescent="0.3">
      <c r="A5858" s="20" t="s">
        <v>564</v>
      </c>
      <c r="B5858" s="102">
        <v>44366</v>
      </c>
      <c r="C5858" s="103">
        <v>0.21</v>
      </c>
      <c r="D5858" s="133">
        <v>3200</v>
      </c>
      <c r="E5858" s="108" t="str">
        <f>_xlfn.XLOOKUP($A5858,'Task3 Baza'!$A$2:$A$1999,'Task3 Baza'!$C$2:$C$1999,"non",0)</f>
        <v>Qubadlı</v>
      </c>
      <c r="F5858" s="109" t="str">
        <f t="shared" si="186"/>
        <v>Gəncə</v>
      </c>
      <c r="G5858" s="110">
        <f t="shared" si="187"/>
        <v>20</v>
      </c>
    </row>
    <row r="5859" spans="1:7" x14ac:dyDescent="0.3">
      <c r="A5859" s="20" t="s">
        <v>1222</v>
      </c>
      <c r="B5859" s="102">
        <v>44169</v>
      </c>
      <c r="C5859" s="103">
        <v>0.21</v>
      </c>
      <c r="D5859" s="133">
        <v>12600</v>
      </c>
      <c r="E5859" s="108" t="str">
        <f>_xlfn.XLOOKUP($A5859,'Task3 Baza'!$A$2:$A$1999,'Task3 Baza'!$C$2:$C$1999,"non",0)</f>
        <v>Şabran</v>
      </c>
      <c r="F5859" s="109" t="str">
        <f t="shared" si="186"/>
        <v>Gəncə</v>
      </c>
      <c r="G5859" s="110">
        <f t="shared" si="187"/>
        <v>20</v>
      </c>
    </row>
    <row r="5860" spans="1:7" x14ac:dyDescent="0.3">
      <c r="A5860" s="20" t="s">
        <v>685</v>
      </c>
      <c r="B5860" s="102">
        <v>44569</v>
      </c>
      <c r="C5860" s="103">
        <v>0.24</v>
      </c>
      <c r="D5860" s="133">
        <v>11600</v>
      </c>
      <c r="E5860" s="108" t="str">
        <f>_xlfn.XLOOKUP($A5860,'Task3 Baza'!$A$2:$A$1999,'Task3 Baza'!$C$2:$C$1999,"non",0)</f>
        <v>Bərdə</v>
      </c>
      <c r="F5860" s="109" t="str">
        <f t="shared" si="186"/>
        <v>Bakı</v>
      </c>
      <c r="G5860" s="110">
        <f t="shared" si="187"/>
        <v>10</v>
      </c>
    </row>
    <row r="5861" spans="1:7" x14ac:dyDescent="0.3">
      <c r="A5861" s="20" t="s">
        <v>1646</v>
      </c>
      <c r="B5861" s="102">
        <v>44405</v>
      </c>
      <c r="C5861" s="103">
        <v>0.17</v>
      </c>
      <c r="D5861" s="133">
        <v>12400</v>
      </c>
      <c r="E5861" s="108" t="str">
        <f>_xlfn.XLOOKUP($A5861,'Task3 Baza'!$A$2:$A$1999,'Task3 Baza'!$C$2:$C$1999,"non",0)</f>
        <v>Şuşa</v>
      </c>
      <c r="F5861" s="109" t="str">
        <f t="shared" si="186"/>
        <v>Lənkəran</v>
      </c>
      <c r="G5861" s="110">
        <f t="shared" si="187"/>
        <v>42</v>
      </c>
    </row>
    <row r="5862" spans="1:7" x14ac:dyDescent="0.3">
      <c r="A5862" s="20" t="s">
        <v>183</v>
      </c>
      <c r="B5862" s="102">
        <v>43807</v>
      </c>
      <c r="C5862" s="103">
        <v>0.17</v>
      </c>
      <c r="D5862" s="133">
        <v>8600</v>
      </c>
      <c r="E5862" s="108" t="str">
        <f>_xlfn.XLOOKUP($A5862,'Task3 Baza'!$A$2:$A$1999,'Task3 Baza'!$C$2:$C$1999,"non",0)</f>
        <v>Qubadlı</v>
      </c>
      <c r="F5862" s="109" t="str">
        <f t="shared" si="186"/>
        <v>Gəncə</v>
      </c>
      <c r="G5862" s="110">
        <f t="shared" si="187"/>
        <v>20</v>
      </c>
    </row>
    <row r="5863" spans="1:7" x14ac:dyDescent="0.3">
      <c r="A5863" s="20" t="s">
        <v>420</v>
      </c>
      <c r="B5863" s="102">
        <v>44003</v>
      </c>
      <c r="C5863" s="103">
        <v>0.16</v>
      </c>
      <c r="D5863" s="133">
        <v>8500</v>
      </c>
      <c r="E5863" s="108" t="str">
        <f>_xlfn.XLOOKUP($A5863,'Task3 Baza'!$A$2:$A$1999,'Task3 Baza'!$C$2:$C$1999,"non",0)</f>
        <v>Qazax</v>
      </c>
      <c r="F5863" s="109" t="str">
        <f t="shared" si="186"/>
        <v>Sumqayıt</v>
      </c>
      <c r="G5863" s="110">
        <f t="shared" si="187"/>
        <v>50</v>
      </c>
    </row>
    <row r="5864" spans="1:7" x14ac:dyDescent="0.3">
      <c r="A5864" s="20" t="s">
        <v>1437</v>
      </c>
      <c r="B5864" s="102">
        <v>44196</v>
      </c>
      <c r="C5864" s="103">
        <v>0.23</v>
      </c>
      <c r="D5864" s="133">
        <v>6900</v>
      </c>
      <c r="E5864" s="108" t="str">
        <f>_xlfn.XLOOKUP($A5864,'Task3 Baza'!$A$2:$A$1999,'Task3 Baza'!$C$2:$C$1999,"non",0)</f>
        <v>Bərdə</v>
      </c>
      <c r="F5864" s="109" t="str">
        <f t="shared" si="186"/>
        <v>Bakı</v>
      </c>
      <c r="G5864" s="110">
        <f t="shared" si="187"/>
        <v>10</v>
      </c>
    </row>
    <row r="5865" spans="1:7" x14ac:dyDescent="0.3">
      <c r="A5865" s="20" t="s">
        <v>1516</v>
      </c>
      <c r="B5865" s="102">
        <v>44437</v>
      </c>
      <c r="C5865" s="103">
        <v>0.21</v>
      </c>
      <c r="D5865" s="133">
        <v>11900</v>
      </c>
      <c r="E5865" s="108" t="str">
        <f>_xlfn.XLOOKUP($A5865,'Task3 Baza'!$A$2:$A$1999,'Task3 Baza'!$C$2:$C$1999,"non",0)</f>
        <v>Yardımlı</v>
      </c>
      <c r="F5865" s="109" t="str">
        <f t="shared" si="186"/>
        <v>Lənkəran</v>
      </c>
      <c r="G5865" s="110">
        <f t="shared" si="187"/>
        <v>42</v>
      </c>
    </row>
    <row r="5866" spans="1:7" x14ac:dyDescent="0.3">
      <c r="A5866" s="20" t="s">
        <v>1237</v>
      </c>
      <c r="B5866" s="102">
        <v>44451</v>
      </c>
      <c r="C5866" s="103">
        <v>0.17</v>
      </c>
      <c r="D5866" s="133">
        <v>10300</v>
      </c>
      <c r="E5866" s="108" t="str">
        <f>_xlfn.XLOOKUP($A5866,'Task3 Baza'!$A$2:$A$1999,'Task3 Baza'!$C$2:$C$1999,"non",0)</f>
        <v>Gədəbəy</v>
      </c>
      <c r="F5866" s="109" t="str">
        <f t="shared" si="186"/>
        <v>Sumqayıt</v>
      </c>
      <c r="G5866" s="110">
        <f t="shared" si="187"/>
        <v>50</v>
      </c>
    </row>
    <row r="5867" spans="1:7" x14ac:dyDescent="0.3">
      <c r="A5867" s="20" t="s">
        <v>1637</v>
      </c>
      <c r="B5867" s="102">
        <v>44210</v>
      </c>
      <c r="C5867" s="103">
        <v>0.2</v>
      </c>
      <c r="D5867" s="133">
        <v>10800</v>
      </c>
      <c r="E5867" s="108" t="str">
        <f>_xlfn.XLOOKUP($A5867,'Task3 Baza'!$A$2:$A$1999,'Task3 Baza'!$C$2:$C$1999,"non",0)</f>
        <v>Gədəbəy</v>
      </c>
      <c r="F5867" s="109" t="str">
        <f t="shared" si="186"/>
        <v>Sumqayıt</v>
      </c>
      <c r="G5867" s="110">
        <f t="shared" si="187"/>
        <v>50</v>
      </c>
    </row>
    <row r="5868" spans="1:7" x14ac:dyDescent="0.3">
      <c r="A5868" s="20" t="s">
        <v>1489</v>
      </c>
      <c r="B5868" s="102">
        <v>44331</v>
      </c>
      <c r="C5868" s="103">
        <v>0.14000000000000001</v>
      </c>
      <c r="D5868" s="133">
        <v>2900</v>
      </c>
      <c r="E5868" s="108" t="str">
        <f>_xlfn.XLOOKUP($A5868,'Task3 Baza'!$A$2:$A$1999,'Task3 Baza'!$C$2:$C$1999,"non",0)</f>
        <v>Qubadlı</v>
      </c>
      <c r="F5868" s="109" t="str">
        <f t="shared" si="186"/>
        <v>Gəncə</v>
      </c>
      <c r="G5868" s="110">
        <f t="shared" si="187"/>
        <v>20</v>
      </c>
    </row>
    <row r="5869" spans="1:7" x14ac:dyDescent="0.3">
      <c r="A5869" s="20" t="s">
        <v>1720</v>
      </c>
      <c r="B5869" s="102">
        <v>44605</v>
      </c>
      <c r="C5869" s="103">
        <v>0.19</v>
      </c>
      <c r="D5869" s="133">
        <v>2200</v>
      </c>
      <c r="E5869" s="108" t="str">
        <f>_xlfn.XLOOKUP($A5869,'Task3 Baza'!$A$2:$A$1999,'Task3 Baza'!$C$2:$C$1999,"non",0)</f>
        <v>Gəncə</v>
      </c>
      <c r="F5869" s="109" t="str">
        <f t="shared" si="186"/>
        <v>Sumqayıt</v>
      </c>
      <c r="G5869" s="110">
        <f t="shared" si="187"/>
        <v>50</v>
      </c>
    </row>
    <row r="5870" spans="1:7" x14ac:dyDescent="0.3">
      <c r="A5870" s="20" t="s">
        <v>602</v>
      </c>
      <c r="B5870" s="102">
        <v>44267</v>
      </c>
      <c r="C5870" s="103">
        <v>0.23</v>
      </c>
      <c r="D5870" s="133">
        <v>2100</v>
      </c>
      <c r="E5870" s="108" t="str">
        <f>_xlfn.XLOOKUP($A5870,'Task3 Baza'!$A$2:$A$1999,'Task3 Baza'!$C$2:$C$1999,"non",0)</f>
        <v>İsmayıllı</v>
      </c>
      <c r="F5870" s="109" t="str">
        <f t="shared" si="186"/>
        <v>Sumqayıt</v>
      </c>
      <c r="G5870" s="110">
        <f t="shared" si="187"/>
        <v>50</v>
      </c>
    </row>
    <row r="5871" spans="1:7" x14ac:dyDescent="0.3">
      <c r="A5871" s="20" t="s">
        <v>1119</v>
      </c>
      <c r="B5871" s="102">
        <v>44702</v>
      </c>
      <c r="C5871" s="103">
        <v>0.2</v>
      </c>
      <c r="D5871" s="133">
        <v>11500</v>
      </c>
      <c r="E5871" s="108" t="str">
        <f>_xlfn.XLOOKUP($A5871,'Task3 Baza'!$A$2:$A$1999,'Task3 Baza'!$C$2:$C$1999,"non",0)</f>
        <v>Xaçmaz</v>
      </c>
      <c r="F5871" s="109" t="str">
        <f t="shared" si="186"/>
        <v>Sumqayıt</v>
      </c>
      <c r="G5871" s="110">
        <f t="shared" si="187"/>
        <v>50</v>
      </c>
    </row>
    <row r="5872" spans="1:7" x14ac:dyDescent="0.3">
      <c r="A5872" s="20" t="s">
        <v>990</v>
      </c>
      <c r="B5872" s="102">
        <v>44275</v>
      </c>
      <c r="C5872" s="103">
        <v>0.19</v>
      </c>
      <c r="D5872" s="133">
        <v>4200</v>
      </c>
      <c r="E5872" s="108" t="str">
        <f>_xlfn.XLOOKUP($A5872,'Task3 Baza'!$A$2:$A$1999,'Task3 Baza'!$C$2:$C$1999,"non",0)</f>
        <v>Kəlbəcər</v>
      </c>
      <c r="F5872" s="109" t="str">
        <f t="shared" si="186"/>
        <v>Sumqayıt</v>
      </c>
      <c r="G5872" s="110">
        <f t="shared" si="187"/>
        <v>50</v>
      </c>
    </row>
    <row r="5873" spans="1:7" x14ac:dyDescent="0.3">
      <c r="A5873" s="20" t="s">
        <v>2029</v>
      </c>
      <c r="B5873" s="102">
        <v>43588</v>
      </c>
      <c r="C5873" s="103">
        <v>0.14000000000000001</v>
      </c>
      <c r="D5873" s="133">
        <v>1100</v>
      </c>
      <c r="E5873" s="108" t="str">
        <f>_xlfn.XLOOKUP($A5873,'Task3 Baza'!$A$2:$A$1999,'Task3 Baza'!$C$2:$C$1999,"non",0)</f>
        <v>Balakən</v>
      </c>
      <c r="F5873" s="109" t="str">
        <f t="shared" si="186"/>
        <v>Bakı</v>
      </c>
      <c r="G5873" s="110">
        <f t="shared" si="187"/>
        <v>10</v>
      </c>
    </row>
    <row r="5874" spans="1:7" x14ac:dyDescent="0.3">
      <c r="A5874" s="20" t="s">
        <v>1491</v>
      </c>
      <c r="B5874" s="102">
        <v>44088</v>
      </c>
      <c r="C5874" s="103">
        <v>0.17</v>
      </c>
      <c r="D5874" s="133">
        <v>11400</v>
      </c>
      <c r="E5874" s="108" t="str">
        <f>_xlfn.XLOOKUP($A5874,'Task3 Baza'!$A$2:$A$1999,'Task3 Baza'!$C$2:$C$1999,"non",0)</f>
        <v>Ağdam</v>
      </c>
      <c r="F5874" s="109" t="str">
        <f t="shared" si="186"/>
        <v>Bakı</v>
      </c>
      <c r="G5874" s="110">
        <f t="shared" si="187"/>
        <v>10</v>
      </c>
    </row>
    <row r="5875" spans="1:7" x14ac:dyDescent="0.3">
      <c r="A5875" s="20" t="s">
        <v>527</v>
      </c>
      <c r="B5875" s="102">
        <v>43823</v>
      </c>
      <c r="C5875" s="103">
        <v>0.16</v>
      </c>
      <c r="D5875" s="133">
        <v>8300</v>
      </c>
      <c r="E5875" s="108" t="str">
        <f>_xlfn.XLOOKUP($A5875,'Task3 Baza'!$A$2:$A$1999,'Task3 Baza'!$C$2:$C$1999,"non",0)</f>
        <v>Qubadlı</v>
      </c>
      <c r="F5875" s="109" t="str">
        <f t="shared" si="186"/>
        <v>Gəncə</v>
      </c>
      <c r="G5875" s="110">
        <f t="shared" si="187"/>
        <v>20</v>
      </c>
    </row>
    <row r="5876" spans="1:7" x14ac:dyDescent="0.3">
      <c r="A5876" s="20" t="s">
        <v>1680</v>
      </c>
      <c r="B5876" s="102">
        <v>44452</v>
      </c>
      <c r="C5876" s="103">
        <v>0.23</v>
      </c>
      <c r="D5876" s="133">
        <v>5600</v>
      </c>
      <c r="E5876" s="108" t="str">
        <f>_xlfn.XLOOKUP($A5876,'Task3 Baza'!$A$2:$A$1999,'Task3 Baza'!$C$2:$C$1999,"non",0)</f>
        <v>Zəngilan</v>
      </c>
      <c r="F5876" s="109" t="str">
        <f t="shared" si="186"/>
        <v>Lənkəran</v>
      </c>
      <c r="G5876" s="110">
        <f t="shared" si="187"/>
        <v>42</v>
      </c>
    </row>
    <row r="5877" spans="1:7" x14ac:dyDescent="0.3">
      <c r="A5877" s="20" t="s">
        <v>356</v>
      </c>
      <c r="B5877" s="102">
        <v>44298</v>
      </c>
      <c r="C5877" s="103">
        <v>0.22</v>
      </c>
      <c r="D5877" s="133">
        <v>3100</v>
      </c>
      <c r="E5877" s="108" t="str">
        <f>_xlfn.XLOOKUP($A5877,'Task3 Baza'!$A$2:$A$1999,'Task3 Baza'!$C$2:$C$1999,"non",0)</f>
        <v>Ucar</v>
      </c>
      <c r="F5877" s="109" t="str">
        <f t="shared" si="186"/>
        <v>Lənkəran</v>
      </c>
      <c r="G5877" s="110">
        <f t="shared" si="187"/>
        <v>42</v>
      </c>
    </row>
    <row r="5878" spans="1:7" x14ac:dyDescent="0.3">
      <c r="A5878" s="20" t="s">
        <v>1384</v>
      </c>
      <c r="B5878" s="102">
        <v>44815</v>
      </c>
      <c r="C5878" s="103">
        <v>0.17</v>
      </c>
      <c r="D5878" s="133">
        <v>3400</v>
      </c>
      <c r="E5878" s="108" t="str">
        <f>_xlfn.XLOOKUP($A5878,'Task3 Baza'!$A$2:$A$1999,'Task3 Baza'!$C$2:$C$1999,"non",0)</f>
        <v>Şahbuz</v>
      </c>
      <c r="F5878" s="109" t="str">
        <f t="shared" si="186"/>
        <v>Gəncə</v>
      </c>
      <c r="G5878" s="110">
        <f t="shared" si="187"/>
        <v>20</v>
      </c>
    </row>
    <row r="5879" spans="1:7" x14ac:dyDescent="0.3">
      <c r="A5879" s="20" t="s">
        <v>1917</v>
      </c>
      <c r="B5879" s="102">
        <v>44217</v>
      </c>
      <c r="C5879" s="103">
        <v>0.15</v>
      </c>
      <c r="D5879" s="133">
        <v>11400</v>
      </c>
      <c r="E5879" s="108" t="str">
        <f>_xlfn.XLOOKUP($A5879,'Task3 Baza'!$A$2:$A$1999,'Task3 Baza'!$C$2:$C$1999,"non",0)</f>
        <v>Xızı</v>
      </c>
      <c r="F5879" s="109" t="str">
        <f t="shared" si="186"/>
        <v>Sumqayıt</v>
      </c>
      <c r="G5879" s="110">
        <f t="shared" si="187"/>
        <v>50</v>
      </c>
    </row>
    <row r="5880" spans="1:7" x14ac:dyDescent="0.3">
      <c r="A5880" s="20" t="s">
        <v>1024</v>
      </c>
      <c r="B5880" s="102">
        <v>44578</v>
      </c>
      <c r="C5880" s="103">
        <v>0.15</v>
      </c>
      <c r="D5880" s="133">
        <v>2300</v>
      </c>
      <c r="E5880" s="108" t="str">
        <f>_xlfn.XLOOKUP($A5880,'Task3 Baza'!$A$2:$A$1999,'Task3 Baza'!$C$2:$C$1999,"non",0)</f>
        <v>İmişli</v>
      </c>
      <c r="F5880" s="109" t="str">
        <f t="shared" si="186"/>
        <v>Sumqayıt</v>
      </c>
      <c r="G5880" s="110">
        <f t="shared" si="187"/>
        <v>50</v>
      </c>
    </row>
    <row r="5881" spans="1:7" x14ac:dyDescent="0.3">
      <c r="A5881" s="20" t="s">
        <v>718</v>
      </c>
      <c r="B5881" s="102">
        <v>44028</v>
      </c>
      <c r="C5881" s="103">
        <v>0.14000000000000001</v>
      </c>
      <c r="D5881" s="133">
        <v>8000</v>
      </c>
      <c r="E5881" s="108" t="str">
        <f>_xlfn.XLOOKUP($A5881,'Task3 Baza'!$A$2:$A$1999,'Task3 Baza'!$C$2:$C$1999,"non",0)</f>
        <v>Şəmkir</v>
      </c>
      <c r="F5881" s="109" t="str">
        <f t="shared" si="186"/>
        <v>Lənkəran</v>
      </c>
      <c r="G5881" s="110">
        <f t="shared" si="187"/>
        <v>42</v>
      </c>
    </row>
    <row r="5882" spans="1:7" x14ac:dyDescent="0.3">
      <c r="A5882" s="20" t="s">
        <v>1130</v>
      </c>
      <c r="B5882" s="102">
        <v>43916</v>
      </c>
      <c r="C5882" s="103">
        <v>0.18</v>
      </c>
      <c r="D5882" s="133">
        <v>12900</v>
      </c>
      <c r="E5882" s="108" t="str">
        <f>_xlfn.XLOOKUP($A5882,'Task3 Baza'!$A$2:$A$1999,'Task3 Baza'!$C$2:$C$1999,"non",0)</f>
        <v>İmişli</v>
      </c>
      <c r="F5882" s="109" t="str">
        <f t="shared" si="186"/>
        <v>Sumqayıt</v>
      </c>
      <c r="G5882" s="110">
        <f t="shared" si="187"/>
        <v>50</v>
      </c>
    </row>
    <row r="5883" spans="1:7" x14ac:dyDescent="0.3">
      <c r="A5883" s="20" t="s">
        <v>2010</v>
      </c>
      <c r="B5883" s="102">
        <v>44143</v>
      </c>
      <c r="C5883" s="103">
        <v>0.15</v>
      </c>
      <c r="D5883" s="133">
        <v>6900</v>
      </c>
      <c r="E5883" s="108" t="str">
        <f>_xlfn.XLOOKUP($A5883,'Task3 Baza'!$A$2:$A$1999,'Task3 Baza'!$C$2:$C$1999,"non",0)</f>
        <v>Beyləqan</v>
      </c>
      <c r="F5883" s="109" t="str">
        <f t="shared" si="186"/>
        <v>Bakı</v>
      </c>
      <c r="G5883" s="110">
        <f t="shared" si="187"/>
        <v>10</v>
      </c>
    </row>
    <row r="5884" spans="1:7" x14ac:dyDescent="0.3">
      <c r="A5884" s="20" t="s">
        <v>1162</v>
      </c>
      <c r="B5884" s="102">
        <v>44369</v>
      </c>
      <c r="C5884" s="103">
        <v>0.23</v>
      </c>
      <c r="D5884" s="133">
        <v>6400</v>
      </c>
      <c r="E5884" s="108" t="str">
        <f>_xlfn.XLOOKUP($A5884,'Task3 Baza'!$A$2:$A$1999,'Task3 Baza'!$C$2:$C$1999,"non",0)</f>
        <v>Bərdə</v>
      </c>
      <c r="F5884" s="109" t="str">
        <f t="shared" si="186"/>
        <v>Bakı</v>
      </c>
      <c r="G5884" s="110">
        <f t="shared" si="187"/>
        <v>10</v>
      </c>
    </row>
    <row r="5885" spans="1:7" x14ac:dyDescent="0.3">
      <c r="A5885" s="20" t="s">
        <v>845</v>
      </c>
      <c r="B5885" s="102">
        <v>43721</v>
      </c>
      <c r="C5885" s="103">
        <v>0.24</v>
      </c>
      <c r="D5885" s="133">
        <v>10100</v>
      </c>
      <c r="E5885" s="108" t="str">
        <f>_xlfn.XLOOKUP($A5885,'Task3 Baza'!$A$2:$A$1999,'Task3 Baza'!$C$2:$C$1999,"non",0)</f>
        <v>Göygöl</v>
      </c>
      <c r="F5885" s="109" t="str">
        <f t="shared" si="186"/>
        <v>Sumqayıt</v>
      </c>
      <c r="G5885" s="110">
        <f t="shared" si="187"/>
        <v>50</v>
      </c>
    </row>
    <row r="5886" spans="1:7" x14ac:dyDescent="0.3">
      <c r="A5886" s="20" t="s">
        <v>694</v>
      </c>
      <c r="B5886" s="102">
        <v>44369</v>
      </c>
      <c r="C5886" s="103">
        <v>0.14000000000000001</v>
      </c>
      <c r="D5886" s="133">
        <v>7100</v>
      </c>
      <c r="E5886" s="108" t="str">
        <f>_xlfn.XLOOKUP($A5886,'Task3 Baza'!$A$2:$A$1999,'Task3 Baza'!$C$2:$C$1999,"non",0)</f>
        <v>Ağdaş</v>
      </c>
      <c r="F5886" s="109" t="str">
        <f t="shared" si="186"/>
        <v>Bakı</v>
      </c>
      <c r="G5886" s="110">
        <f t="shared" si="187"/>
        <v>10</v>
      </c>
    </row>
    <row r="5887" spans="1:7" x14ac:dyDescent="0.3">
      <c r="A5887" s="20" t="s">
        <v>495</v>
      </c>
      <c r="B5887" s="102">
        <v>43825</v>
      </c>
      <c r="C5887" s="103">
        <v>0.21</v>
      </c>
      <c r="D5887" s="133">
        <v>1900</v>
      </c>
      <c r="E5887" s="108" t="str">
        <f>_xlfn.XLOOKUP($A5887,'Task3 Baza'!$A$2:$A$1999,'Task3 Baza'!$C$2:$C$1999,"non",0)</f>
        <v>Qubadlı</v>
      </c>
      <c r="F5887" s="109" t="str">
        <f t="shared" si="186"/>
        <v>Gəncə</v>
      </c>
      <c r="G5887" s="110">
        <f t="shared" si="187"/>
        <v>20</v>
      </c>
    </row>
    <row r="5888" spans="1:7" x14ac:dyDescent="0.3">
      <c r="A5888" s="20" t="s">
        <v>926</v>
      </c>
      <c r="B5888" s="102">
        <v>44099</v>
      </c>
      <c r="C5888" s="103">
        <v>0.19</v>
      </c>
      <c r="D5888" s="133">
        <v>10300</v>
      </c>
      <c r="E5888" s="108" t="str">
        <f>_xlfn.XLOOKUP($A5888,'Task3 Baza'!$A$2:$A$1999,'Task3 Baza'!$C$2:$C$1999,"non",0)</f>
        <v>Şamaxı</v>
      </c>
      <c r="F5888" s="109" t="str">
        <f t="shared" si="186"/>
        <v>Lənkəran</v>
      </c>
      <c r="G5888" s="110">
        <f t="shared" si="187"/>
        <v>42</v>
      </c>
    </row>
    <row r="5889" spans="1:7" x14ac:dyDescent="0.3">
      <c r="A5889" s="20" t="s">
        <v>1733</v>
      </c>
      <c r="B5889" s="102">
        <v>44057</v>
      </c>
      <c r="C5889" s="103">
        <v>0.18</v>
      </c>
      <c r="D5889" s="133">
        <v>7500</v>
      </c>
      <c r="E5889" s="108" t="str">
        <f>_xlfn.XLOOKUP($A5889,'Task3 Baza'!$A$2:$A$1999,'Task3 Baza'!$C$2:$C$1999,"non",0)</f>
        <v>Sabirabad</v>
      </c>
      <c r="F5889" s="109" t="str">
        <f t="shared" si="186"/>
        <v>Gəncə</v>
      </c>
      <c r="G5889" s="110">
        <f t="shared" si="187"/>
        <v>20</v>
      </c>
    </row>
    <row r="5890" spans="1:7" x14ac:dyDescent="0.3">
      <c r="A5890" s="20" t="s">
        <v>1265</v>
      </c>
      <c r="B5890" s="102">
        <v>44657</v>
      </c>
      <c r="C5890" s="103">
        <v>0.14000000000000001</v>
      </c>
      <c r="D5890" s="133">
        <v>7700</v>
      </c>
      <c r="E5890" s="108" t="str">
        <f>_xlfn.XLOOKUP($A5890,'Task3 Baza'!$A$2:$A$1999,'Task3 Baza'!$C$2:$C$1999,"non",0)</f>
        <v>Babək</v>
      </c>
      <c r="F5890" s="109" t="str">
        <f t="shared" ref="F5890:F5953" si="188">VLOOKUP($E5890,$I$3:$K$75,2,0)</f>
        <v>Bakı</v>
      </c>
      <c r="G5890" s="110">
        <f t="shared" ref="G5890:G5953" si="189">VLOOKUP(VLOOKUP($E5890,$I$3:$J$75,2,0),$L$3:$M$6,2,0)</f>
        <v>10</v>
      </c>
    </row>
    <row r="5891" spans="1:7" x14ac:dyDescent="0.3">
      <c r="A5891" s="20" t="s">
        <v>587</v>
      </c>
      <c r="B5891" s="102">
        <v>44731</v>
      </c>
      <c r="C5891" s="103">
        <v>0.2</v>
      </c>
      <c r="D5891" s="133">
        <v>3500</v>
      </c>
      <c r="E5891" s="108" t="str">
        <f>_xlfn.XLOOKUP($A5891,'Task3 Baza'!$A$2:$A$1999,'Task3 Baza'!$C$2:$C$1999,"non",0)</f>
        <v>Füzuli</v>
      </c>
      <c r="F5891" s="109" t="str">
        <f t="shared" si="188"/>
        <v>Sumqayıt</v>
      </c>
      <c r="G5891" s="110">
        <f t="shared" si="189"/>
        <v>50</v>
      </c>
    </row>
    <row r="5892" spans="1:7" x14ac:dyDescent="0.3">
      <c r="A5892" s="20" t="s">
        <v>1490</v>
      </c>
      <c r="B5892" s="102">
        <v>44453</v>
      </c>
      <c r="C5892" s="103">
        <v>0.2</v>
      </c>
      <c r="D5892" s="133">
        <v>5600</v>
      </c>
      <c r="E5892" s="108" t="str">
        <f>_xlfn.XLOOKUP($A5892,'Task3 Baza'!$A$2:$A$1999,'Task3 Baza'!$C$2:$C$1999,"non",0)</f>
        <v>Masallı</v>
      </c>
      <c r="F5892" s="109" t="str">
        <f t="shared" si="188"/>
        <v>Gəncə</v>
      </c>
      <c r="G5892" s="110">
        <f t="shared" si="189"/>
        <v>20</v>
      </c>
    </row>
    <row r="5893" spans="1:7" x14ac:dyDescent="0.3">
      <c r="A5893" s="20" t="s">
        <v>839</v>
      </c>
      <c r="B5893" s="102">
        <v>44280</v>
      </c>
      <c r="C5893" s="103">
        <v>0.15</v>
      </c>
      <c r="D5893" s="133">
        <v>1800</v>
      </c>
      <c r="E5893" s="108" t="str">
        <f>_xlfn.XLOOKUP($A5893,'Task3 Baza'!$A$2:$A$1999,'Task3 Baza'!$C$2:$C$1999,"non",0)</f>
        <v>Xaçmaz</v>
      </c>
      <c r="F5893" s="109" t="str">
        <f t="shared" si="188"/>
        <v>Sumqayıt</v>
      </c>
      <c r="G5893" s="110">
        <f t="shared" si="189"/>
        <v>50</v>
      </c>
    </row>
    <row r="5894" spans="1:7" x14ac:dyDescent="0.3">
      <c r="A5894" s="20" t="s">
        <v>860</v>
      </c>
      <c r="B5894" s="102">
        <v>44311</v>
      </c>
      <c r="C5894" s="103">
        <v>0.14000000000000001</v>
      </c>
      <c r="D5894" s="133">
        <v>4100</v>
      </c>
      <c r="E5894" s="108" t="str">
        <f>_xlfn.XLOOKUP($A5894,'Task3 Baza'!$A$2:$A$1999,'Task3 Baza'!$C$2:$C$1999,"non",0)</f>
        <v>Şahbuz</v>
      </c>
      <c r="F5894" s="109" t="str">
        <f t="shared" si="188"/>
        <v>Gəncə</v>
      </c>
      <c r="G5894" s="110">
        <f t="shared" si="189"/>
        <v>20</v>
      </c>
    </row>
    <row r="5895" spans="1:7" x14ac:dyDescent="0.3">
      <c r="A5895" s="20" t="s">
        <v>1045</v>
      </c>
      <c r="B5895" s="102">
        <v>44272</v>
      </c>
      <c r="C5895" s="103">
        <v>0.16</v>
      </c>
      <c r="D5895" s="133">
        <v>4700</v>
      </c>
      <c r="E5895" s="108" t="str">
        <f>_xlfn.XLOOKUP($A5895,'Task3 Baza'!$A$2:$A$1999,'Task3 Baza'!$C$2:$C$1999,"non",0)</f>
        <v>Şuşa</v>
      </c>
      <c r="F5895" s="109" t="str">
        <f t="shared" si="188"/>
        <v>Lənkəran</v>
      </c>
      <c r="G5895" s="110">
        <f t="shared" si="189"/>
        <v>42</v>
      </c>
    </row>
    <row r="5896" spans="1:7" x14ac:dyDescent="0.3">
      <c r="A5896" s="20" t="s">
        <v>426</v>
      </c>
      <c r="B5896" s="102">
        <v>44316</v>
      </c>
      <c r="C5896" s="103">
        <v>0.16</v>
      </c>
      <c r="D5896" s="133">
        <v>12100</v>
      </c>
      <c r="E5896" s="108" t="str">
        <f>_xlfn.XLOOKUP($A5896,'Task3 Baza'!$A$2:$A$1999,'Task3 Baza'!$C$2:$C$1999,"non",0)</f>
        <v>Oğuz</v>
      </c>
      <c r="F5896" s="109" t="str">
        <f t="shared" si="188"/>
        <v>Gəncə</v>
      </c>
      <c r="G5896" s="110">
        <f t="shared" si="189"/>
        <v>20</v>
      </c>
    </row>
    <row r="5897" spans="1:7" x14ac:dyDescent="0.3">
      <c r="A5897" s="20" t="s">
        <v>1307</v>
      </c>
      <c r="B5897" s="102">
        <v>44500</v>
      </c>
      <c r="C5897" s="103">
        <v>0.19</v>
      </c>
      <c r="D5897" s="133">
        <v>6900</v>
      </c>
      <c r="E5897" s="108" t="str">
        <f>_xlfn.XLOOKUP($A5897,'Task3 Baza'!$A$2:$A$1999,'Task3 Baza'!$C$2:$C$1999,"non",0)</f>
        <v>Gəncə</v>
      </c>
      <c r="F5897" s="109" t="str">
        <f t="shared" si="188"/>
        <v>Sumqayıt</v>
      </c>
      <c r="G5897" s="110">
        <f t="shared" si="189"/>
        <v>50</v>
      </c>
    </row>
    <row r="5898" spans="1:7" x14ac:dyDescent="0.3">
      <c r="A5898" s="20" t="s">
        <v>932</v>
      </c>
      <c r="B5898" s="102">
        <v>44645</v>
      </c>
      <c r="C5898" s="103">
        <v>0.14000000000000001</v>
      </c>
      <c r="D5898" s="133">
        <v>6000</v>
      </c>
      <c r="E5898" s="108" t="str">
        <f>_xlfn.XLOOKUP($A5898,'Task3 Baza'!$A$2:$A$1999,'Task3 Baza'!$C$2:$C$1999,"non",0)</f>
        <v>Şəmkir</v>
      </c>
      <c r="F5898" s="109" t="str">
        <f t="shared" si="188"/>
        <v>Lənkəran</v>
      </c>
      <c r="G5898" s="110">
        <f t="shared" si="189"/>
        <v>42</v>
      </c>
    </row>
    <row r="5899" spans="1:7" x14ac:dyDescent="0.3">
      <c r="A5899" s="20" t="s">
        <v>1960</v>
      </c>
      <c r="B5899" s="102">
        <v>43633</v>
      </c>
      <c r="C5899" s="103">
        <v>0.18</v>
      </c>
      <c r="D5899" s="133">
        <v>12200</v>
      </c>
      <c r="E5899" s="108" t="str">
        <f>_xlfn.XLOOKUP($A5899,'Task3 Baza'!$A$2:$A$1999,'Task3 Baza'!$C$2:$C$1999,"non",0)</f>
        <v>Göyçay</v>
      </c>
      <c r="F5899" s="109" t="str">
        <f t="shared" si="188"/>
        <v>Sumqayıt</v>
      </c>
      <c r="G5899" s="110">
        <f t="shared" si="189"/>
        <v>50</v>
      </c>
    </row>
    <row r="5900" spans="1:7" x14ac:dyDescent="0.3">
      <c r="A5900" s="20" t="s">
        <v>2030</v>
      </c>
      <c r="B5900" s="102">
        <v>44016</v>
      </c>
      <c r="C5900" s="103">
        <v>0.24</v>
      </c>
      <c r="D5900" s="133">
        <v>10600</v>
      </c>
      <c r="E5900" s="108" t="str">
        <f>_xlfn.XLOOKUP($A5900,'Task3 Baza'!$A$2:$A$1999,'Task3 Baza'!$C$2:$C$1999,"non",0)</f>
        <v>Ağdaş</v>
      </c>
      <c r="F5900" s="109" t="str">
        <f t="shared" si="188"/>
        <v>Bakı</v>
      </c>
      <c r="G5900" s="110">
        <f t="shared" si="189"/>
        <v>10</v>
      </c>
    </row>
    <row r="5901" spans="1:7" x14ac:dyDescent="0.3">
      <c r="A5901" s="20" t="s">
        <v>1206</v>
      </c>
      <c r="B5901" s="102">
        <v>43867</v>
      </c>
      <c r="C5901" s="103">
        <v>0.21</v>
      </c>
      <c r="D5901" s="133">
        <v>11600</v>
      </c>
      <c r="E5901" s="108" t="str">
        <f>_xlfn.XLOOKUP($A5901,'Task3 Baza'!$A$2:$A$1999,'Task3 Baza'!$C$2:$C$1999,"non",0)</f>
        <v>Naxçıvan</v>
      </c>
      <c r="F5901" s="109" t="str">
        <f t="shared" si="188"/>
        <v>Gəncə</v>
      </c>
      <c r="G5901" s="110">
        <f t="shared" si="189"/>
        <v>20</v>
      </c>
    </row>
    <row r="5902" spans="1:7" x14ac:dyDescent="0.3">
      <c r="A5902" s="20" t="s">
        <v>2017</v>
      </c>
      <c r="B5902" s="102">
        <v>44286</v>
      </c>
      <c r="C5902" s="103">
        <v>0.23</v>
      </c>
      <c r="D5902" s="133">
        <v>5800</v>
      </c>
      <c r="E5902" s="108" t="str">
        <f>_xlfn.XLOOKUP($A5902,'Task3 Baza'!$A$2:$A$1999,'Task3 Baza'!$C$2:$C$1999,"non",0)</f>
        <v>Cəlilabad</v>
      </c>
      <c r="F5902" s="109" t="str">
        <f t="shared" si="188"/>
        <v>Bakı</v>
      </c>
      <c r="G5902" s="110">
        <f t="shared" si="189"/>
        <v>10</v>
      </c>
    </row>
    <row r="5903" spans="1:7" x14ac:dyDescent="0.3">
      <c r="A5903" s="20" t="s">
        <v>2031</v>
      </c>
      <c r="B5903" s="102">
        <v>44488</v>
      </c>
      <c r="C5903" s="103">
        <v>0.14000000000000001</v>
      </c>
      <c r="D5903" s="133">
        <v>3100</v>
      </c>
      <c r="E5903" s="108" t="str">
        <f>_xlfn.XLOOKUP($A5903,'Task3 Baza'!$A$2:$A$1999,'Task3 Baza'!$C$2:$C$1999,"non",0)</f>
        <v>Göygöl</v>
      </c>
      <c r="F5903" s="109" t="str">
        <f t="shared" si="188"/>
        <v>Sumqayıt</v>
      </c>
      <c r="G5903" s="110">
        <f t="shared" si="189"/>
        <v>50</v>
      </c>
    </row>
    <row r="5904" spans="1:7" x14ac:dyDescent="0.3">
      <c r="A5904" s="20" t="s">
        <v>227</v>
      </c>
      <c r="B5904" s="102">
        <v>44116</v>
      </c>
      <c r="C5904" s="103">
        <v>0.18</v>
      </c>
      <c r="D5904" s="133">
        <v>1500</v>
      </c>
      <c r="E5904" s="108" t="str">
        <f>_xlfn.XLOOKUP($A5904,'Task3 Baza'!$A$2:$A$1999,'Task3 Baza'!$C$2:$C$1999,"non",0)</f>
        <v>Ucar</v>
      </c>
      <c r="F5904" s="109" t="str">
        <f t="shared" si="188"/>
        <v>Lənkəran</v>
      </c>
      <c r="G5904" s="110">
        <f t="shared" si="189"/>
        <v>42</v>
      </c>
    </row>
    <row r="5905" spans="1:7" x14ac:dyDescent="0.3">
      <c r="A5905" s="20" t="s">
        <v>1159</v>
      </c>
      <c r="B5905" s="102">
        <v>43653</v>
      </c>
      <c r="C5905" s="103">
        <v>0.15</v>
      </c>
      <c r="D5905" s="133">
        <v>7000</v>
      </c>
      <c r="E5905" s="108" t="str">
        <f>_xlfn.XLOOKUP($A5905,'Task3 Baza'!$A$2:$A$1999,'Task3 Baza'!$C$2:$C$1999,"non",0)</f>
        <v>Tovuz</v>
      </c>
      <c r="F5905" s="109" t="str">
        <f t="shared" si="188"/>
        <v>Lənkəran</v>
      </c>
      <c r="G5905" s="110">
        <f t="shared" si="189"/>
        <v>42</v>
      </c>
    </row>
    <row r="5906" spans="1:7" x14ac:dyDescent="0.3">
      <c r="A5906" s="20" t="s">
        <v>1559</v>
      </c>
      <c r="B5906" s="102">
        <v>44090</v>
      </c>
      <c r="C5906" s="103">
        <v>0.23</v>
      </c>
      <c r="D5906" s="133">
        <v>9500</v>
      </c>
      <c r="E5906" s="108" t="str">
        <f>_xlfn.XLOOKUP($A5906,'Task3 Baza'!$A$2:$A$1999,'Task3 Baza'!$C$2:$C$1999,"non",0)</f>
        <v>Yardımlı</v>
      </c>
      <c r="F5906" s="109" t="str">
        <f t="shared" si="188"/>
        <v>Lənkəran</v>
      </c>
      <c r="G5906" s="110">
        <f t="shared" si="189"/>
        <v>42</v>
      </c>
    </row>
    <row r="5907" spans="1:7" x14ac:dyDescent="0.3">
      <c r="A5907" s="20" t="s">
        <v>474</v>
      </c>
      <c r="B5907" s="102">
        <v>43950</v>
      </c>
      <c r="C5907" s="103">
        <v>0.17</v>
      </c>
      <c r="D5907" s="133">
        <v>7800</v>
      </c>
      <c r="E5907" s="108" t="str">
        <f>_xlfn.XLOOKUP($A5907,'Task3 Baza'!$A$2:$A$1999,'Task3 Baza'!$C$2:$C$1999,"non",0)</f>
        <v>Qəbələ</v>
      </c>
      <c r="F5907" s="109" t="str">
        <f t="shared" si="188"/>
        <v>Sumqayıt</v>
      </c>
      <c r="G5907" s="110">
        <f t="shared" si="189"/>
        <v>50</v>
      </c>
    </row>
    <row r="5908" spans="1:7" x14ac:dyDescent="0.3">
      <c r="A5908" s="20" t="s">
        <v>533</v>
      </c>
      <c r="B5908" s="102">
        <v>44615</v>
      </c>
      <c r="C5908" s="103">
        <v>0.24</v>
      </c>
      <c r="D5908" s="133">
        <v>2300</v>
      </c>
      <c r="E5908" s="108" t="str">
        <f>_xlfn.XLOOKUP($A5908,'Task3 Baza'!$A$2:$A$1999,'Task3 Baza'!$C$2:$C$1999,"non",0)</f>
        <v>Qubadlı</v>
      </c>
      <c r="F5908" s="109" t="str">
        <f t="shared" si="188"/>
        <v>Gəncə</v>
      </c>
      <c r="G5908" s="110">
        <f t="shared" si="189"/>
        <v>20</v>
      </c>
    </row>
    <row r="5909" spans="1:7" x14ac:dyDescent="0.3">
      <c r="A5909" s="20" t="s">
        <v>665</v>
      </c>
      <c r="B5909" s="102">
        <v>44379</v>
      </c>
      <c r="C5909" s="103">
        <v>0.14000000000000001</v>
      </c>
      <c r="D5909" s="133">
        <v>2700</v>
      </c>
      <c r="E5909" s="108" t="str">
        <f>_xlfn.XLOOKUP($A5909,'Task3 Baza'!$A$2:$A$1999,'Task3 Baza'!$C$2:$C$1999,"non",0)</f>
        <v>Saatlı</v>
      </c>
      <c r="F5909" s="109" t="str">
        <f t="shared" si="188"/>
        <v>Gəncə</v>
      </c>
      <c r="G5909" s="110">
        <f t="shared" si="189"/>
        <v>20</v>
      </c>
    </row>
    <row r="5910" spans="1:7" x14ac:dyDescent="0.3">
      <c r="A5910" s="20" t="s">
        <v>1301</v>
      </c>
      <c r="B5910" s="102">
        <v>44319</v>
      </c>
      <c r="C5910" s="103">
        <v>0.18</v>
      </c>
      <c r="D5910" s="133">
        <v>10200</v>
      </c>
      <c r="E5910" s="108" t="str">
        <f>_xlfn.XLOOKUP($A5910,'Task3 Baza'!$A$2:$A$1999,'Task3 Baza'!$C$2:$C$1999,"non",0)</f>
        <v>Göyçay</v>
      </c>
      <c r="F5910" s="109" t="str">
        <f t="shared" si="188"/>
        <v>Sumqayıt</v>
      </c>
      <c r="G5910" s="110">
        <f t="shared" si="189"/>
        <v>50</v>
      </c>
    </row>
    <row r="5911" spans="1:7" x14ac:dyDescent="0.3">
      <c r="A5911" s="20" t="s">
        <v>1653</v>
      </c>
      <c r="B5911" s="102">
        <v>44458</v>
      </c>
      <c r="C5911" s="103">
        <v>0.22</v>
      </c>
      <c r="D5911" s="133">
        <v>9700</v>
      </c>
      <c r="E5911" s="108" t="str">
        <f>_xlfn.XLOOKUP($A5911,'Task3 Baza'!$A$2:$A$1999,'Task3 Baza'!$C$2:$C$1999,"non",0)</f>
        <v>Qusar</v>
      </c>
      <c r="F5911" s="109" t="str">
        <f t="shared" si="188"/>
        <v>Gəncə</v>
      </c>
      <c r="G5911" s="110">
        <f t="shared" si="189"/>
        <v>20</v>
      </c>
    </row>
    <row r="5912" spans="1:7" x14ac:dyDescent="0.3">
      <c r="A5912" s="20" t="s">
        <v>1616</v>
      </c>
      <c r="B5912" s="102">
        <v>44068</v>
      </c>
      <c r="C5912" s="103">
        <v>0.24</v>
      </c>
      <c r="D5912" s="133">
        <v>1900</v>
      </c>
      <c r="E5912" s="108" t="str">
        <f>_xlfn.XLOOKUP($A5912,'Task3 Baza'!$A$2:$A$1999,'Task3 Baza'!$C$2:$C$1999,"non",0)</f>
        <v>Şabran</v>
      </c>
      <c r="F5912" s="109" t="str">
        <f t="shared" si="188"/>
        <v>Gəncə</v>
      </c>
      <c r="G5912" s="110">
        <f t="shared" si="189"/>
        <v>20</v>
      </c>
    </row>
    <row r="5913" spans="1:7" x14ac:dyDescent="0.3">
      <c r="A5913" s="20" t="s">
        <v>953</v>
      </c>
      <c r="B5913" s="102">
        <v>44423</v>
      </c>
      <c r="C5913" s="103">
        <v>0.24</v>
      </c>
      <c r="D5913" s="133">
        <v>11500</v>
      </c>
      <c r="E5913" s="108" t="str">
        <f>_xlfn.XLOOKUP($A5913,'Task3 Baza'!$A$2:$A$1999,'Task3 Baza'!$C$2:$C$1999,"non",0)</f>
        <v>Ağstafa</v>
      </c>
      <c r="F5913" s="109" t="str">
        <f t="shared" si="188"/>
        <v>Bakı</v>
      </c>
      <c r="G5913" s="110">
        <f t="shared" si="189"/>
        <v>10</v>
      </c>
    </row>
    <row r="5914" spans="1:7" x14ac:dyDescent="0.3">
      <c r="A5914" s="20" t="s">
        <v>620</v>
      </c>
      <c r="B5914" s="102">
        <v>44181</v>
      </c>
      <c r="C5914" s="103">
        <v>0.15</v>
      </c>
      <c r="D5914" s="133">
        <v>9900</v>
      </c>
      <c r="E5914" s="108" t="str">
        <f>_xlfn.XLOOKUP($A5914,'Task3 Baza'!$A$2:$A$1999,'Task3 Baza'!$C$2:$C$1999,"non",0)</f>
        <v>Masallı</v>
      </c>
      <c r="F5914" s="109" t="str">
        <f t="shared" si="188"/>
        <v>Gəncə</v>
      </c>
      <c r="G5914" s="110">
        <f t="shared" si="189"/>
        <v>20</v>
      </c>
    </row>
    <row r="5915" spans="1:7" x14ac:dyDescent="0.3">
      <c r="A5915" s="20" t="s">
        <v>2032</v>
      </c>
      <c r="B5915" s="102">
        <v>44236</v>
      </c>
      <c r="C5915" s="103">
        <v>0.14000000000000001</v>
      </c>
      <c r="D5915" s="133">
        <v>4500</v>
      </c>
      <c r="E5915" s="108" t="str">
        <f>_xlfn.XLOOKUP($A5915,'Task3 Baza'!$A$2:$A$1999,'Task3 Baza'!$C$2:$C$1999,"non",0)</f>
        <v>Şamaxı</v>
      </c>
      <c r="F5915" s="109" t="str">
        <f t="shared" si="188"/>
        <v>Lənkəran</v>
      </c>
      <c r="G5915" s="110">
        <f t="shared" si="189"/>
        <v>42</v>
      </c>
    </row>
    <row r="5916" spans="1:7" x14ac:dyDescent="0.3">
      <c r="A5916" s="20" t="s">
        <v>274</v>
      </c>
      <c r="B5916" s="102">
        <v>44034</v>
      </c>
      <c r="C5916" s="103">
        <v>0.15</v>
      </c>
      <c r="D5916" s="133">
        <v>2000</v>
      </c>
      <c r="E5916" s="108" t="str">
        <f>_xlfn.XLOOKUP($A5916,'Task3 Baza'!$A$2:$A$1999,'Task3 Baza'!$C$2:$C$1999,"non",0)</f>
        <v>Tərtər</v>
      </c>
      <c r="F5916" s="109" t="str">
        <f t="shared" si="188"/>
        <v>Lənkəran</v>
      </c>
      <c r="G5916" s="110">
        <f t="shared" si="189"/>
        <v>42</v>
      </c>
    </row>
    <row r="5917" spans="1:7" x14ac:dyDescent="0.3">
      <c r="A5917" s="20" t="s">
        <v>1082</v>
      </c>
      <c r="B5917" s="102">
        <v>44650</v>
      </c>
      <c r="C5917" s="103">
        <v>0.18</v>
      </c>
      <c r="D5917" s="133">
        <v>5300</v>
      </c>
      <c r="E5917" s="108" t="str">
        <f>_xlfn.XLOOKUP($A5917,'Task3 Baza'!$A$2:$A$1999,'Task3 Baza'!$C$2:$C$1999,"non",0)</f>
        <v>Xocalı</v>
      </c>
      <c r="F5917" s="109" t="str">
        <f t="shared" si="188"/>
        <v>Sumqayıt</v>
      </c>
      <c r="G5917" s="110">
        <f t="shared" si="189"/>
        <v>50</v>
      </c>
    </row>
    <row r="5918" spans="1:7" x14ac:dyDescent="0.3">
      <c r="A5918" s="20" t="s">
        <v>2033</v>
      </c>
      <c r="B5918" s="102">
        <v>44275</v>
      </c>
      <c r="C5918" s="103">
        <v>0.21</v>
      </c>
      <c r="D5918" s="133">
        <v>1800</v>
      </c>
      <c r="E5918" s="108" t="str">
        <f>_xlfn.XLOOKUP($A5918,'Task3 Baza'!$A$2:$A$1999,'Task3 Baza'!$C$2:$C$1999,"non",0)</f>
        <v>Qazax</v>
      </c>
      <c r="F5918" s="109" t="str">
        <f t="shared" si="188"/>
        <v>Sumqayıt</v>
      </c>
      <c r="G5918" s="110">
        <f t="shared" si="189"/>
        <v>50</v>
      </c>
    </row>
    <row r="5919" spans="1:7" x14ac:dyDescent="0.3">
      <c r="A5919" s="20" t="s">
        <v>1314</v>
      </c>
      <c r="B5919" s="102">
        <v>44392</v>
      </c>
      <c r="C5919" s="103">
        <v>0.16</v>
      </c>
      <c r="D5919" s="133">
        <v>3800</v>
      </c>
      <c r="E5919" s="108" t="str">
        <f>_xlfn.XLOOKUP($A5919,'Task3 Baza'!$A$2:$A$1999,'Task3 Baza'!$C$2:$C$1999,"non",0)</f>
        <v>Qubadlı</v>
      </c>
      <c r="F5919" s="109" t="str">
        <f t="shared" si="188"/>
        <v>Gəncə</v>
      </c>
      <c r="G5919" s="110">
        <f t="shared" si="189"/>
        <v>20</v>
      </c>
    </row>
    <row r="5920" spans="1:7" x14ac:dyDescent="0.3">
      <c r="A5920" s="20" t="s">
        <v>1865</v>
      </c>
      <c r="B5920" s="102">
        <v>43806</v>
      </c>
      <c r="C5920" s="103">
        <v>0.24</v>
      </c>
      <c r="D5920" s="133">
        <v>11000</v>
      </c>
      <c r="E5920" s="108" t="str">
        <f>_xlfn.XLOOKUP($A5920,'Task3 Baza'!$A$2:$A$1999,'Task3 Baza'!$C$2:$C$1999,"non",0)</f>
        <v>Ağstafa</v>
      </c>
      <c r="F5920" s="109" t="str">
        <f t="shared" si="188"/>
        <v>Bakı</v>
      </c>
      <c r="G5920" s="110">
        <f t="shared" si="189"/>
        <v>10</v>
      </c>
    </row>
    <row r="5921" spans="1:7" x14ac:dyDescent="0.3">
      <c r="A5921" s="20" t="s">
        <v>1734</v>
      </c>
      <c r="B5921" s="102">
        <v>44199</v>
      </c>
      <c r="C5921" s="103">
        <v>0.23</v>
      </c>
      <c r="D5921" s="133">
        <v>9600</v>
      </c>
      <c r="E5921" s="108" t="str">
        <f>_xlfn.XLOOKUP($A5921,'Task3 Baza'!$A$2:$A$1999,'Task3 Baza'!$C$2:$C$1999,"non",0)</f>
        <v>Ağdaş</v>
      </c>
      <c r="F5921" s="109" t="str">
        <f t="shared" si="188"/>
        <v>Bakı</v>
      </c>
      <c r="G5921" s="110">
        <f t="shared" si="189"/>
        <v>10</v>
      </c>
    </row>
    <row r="5922" spans="1:7" x14ac:dyDescent="0.3">
      <c r="A5922" s="20" t="s">
        <v>1621</v>
      </c>
      <c r="B5922" s="102">
        <v>44165</v>
      </c>
      <c r="C5922" s="103">
        <v>0.17</v>
      </c>
      <c r="D5922" s="133">
        <v>11900</v>
      </c>
      <c r="E5922" s="108" t="str">
        <f>_xlfn.XLOOKUP($A5922,'Task3 Baza'!$A$2:$A$1999,'Task3 Baza'!$C$2:$C$1999,"non",0)</f>
        <v>Beyləqan</v>
      </c>
      <c r="F5922" s="109" t="str">
        <f t="shared" si="188"/>
        <v>Bakı</v>
      </c>
      <c r="G5922" s="110">
        <f t="shared" si="189"/>
        <v>10</v>
      </c>
    </row>
    <row r="5923" spans="1:7" x14ac:dyDescent="0.3">
      <c r="A5923" s="20" t="s">
        <v>261</v>
      </c>
      <c r="B5923" s="102">
        <v>43955</v>
      </c>
      <c r="C5923" s="103">
        <v>0.2</v>
      </c>
      <c r="D5923" s="133">
        <v>8100</v>
      </c>
      <c r="E5923" s="108" t="str">
        <f>_xlfn.XLOOKUP($A5923,'Task3 Baza'!$A$2:$A$1999,'Task3 Baza'!$C$2:$C$1999,"non",0)</f>
        <v>Cəlilabad</v>
      </c>
      <c r="F5923" s="109" t="str">
        <f t="shared" si="188"/>
        <v>Bakı</v>
      </c>
      <c r="G5923" s="110">
        <f t="shared" si="189"/>
        <v>10</v>
      </c>
    </row>
    <row r="5924" spans="1:7" x14ac:dyDescent="0.3">
      <c r="A5924" s="20" t="s">
        <v>1709</v>
      </c>
      <c r="B5924" s="102">
        <v>44176</v>
      </c>
      <c r="C5924" s="103">
        <v>0.15</v>
      </c>
      <c r="D5924" s="133">
        <v>4800</v>
      </c>
      <c r="E5924" s="108" t="str">
        <f>_xlfn.XLOOKUP($A5924,'Task3 Baza'!$A$2:$A$1999,'Task3 Baza'!$C$2:$C$1999,"non",0)</f>
        <v>Göyçay</v>
      </c>
      <c r="F5924" s="109" t="str">
        <f t="shared" si="188"/>
        <v>Sumqayıt</v>
      </c>
      <c r="G5924" s="110">
        <f t="shared" si="189"/>
        <v>50</v>
      </c>
    </row>
    <row r="5925" spans="1:7" x14ac:dyDescent="0.3">
      <c r="A5925" s="20" t="s">
        <v>1383</v>
      </c>
      <c r="B5925" s="102">
        <v>43814</v>
      </c>
      <c r="C5925" s="103">
        <v>0.14000000000000001</v>
      </c>
      <c r="D5925" s="133">
        <v>3100</v>
      </c>
      <c r="E5925" s="108" t="str">
        <f>_xlfn.XLOOKUP($A5925,'Task3 Baza'!$A$2:$A$1999,'Task3 Baza'!$C$2:$C$1999,"non",0)</f>
        <v>Şabran</v>
      </c>
      <c r="F5925" s="109" t="str">
        <f t="shared" si="188"/>
        <v>Gəncə</v>
      </c>
      <c r="G5925" s="110">
        <f t="shared" si="189"/>
        <v>20</v>
      </c>
    </row>
    <row r="5926" spans="1:7" x14ac:dyDescent="0.3">
      <c r="A5926" s="20" t="s">
        <v>1550</v>
      </c>
      <c r="B5926" s="102">
        <v>44084</v>
      </c>
      <c r="C5926" s="103">
        <v>0.24</v>
      </c>
      <c r="D5926" s="133">
        <v>8300</v>
      </c>
      <c r="E5926" s="108" t="str">
        <f>_xlfn.XLOOKUP($A5926,'Task3 Baza'!$A$2:$A$1999,'Task3 Baza'!$C$2:$C$1999,"non",0)</f>
        <v>Qusar</v>
      </c>
      <c r="F5926" s="109" t="str">
        <f t="shared" si="188"/>
        <v>Gəncə</v>
      </c>
      <c r="G5926" s="110">
        <f t="shared" si="189"/>
        <v>20</v>
      </c>
    </row>
    <row r="5927" spans="1:7" x14ac:dyDescent="0.3">
      <c r="A5927" s="20" t="s">
        <v>1211</v>
      </c>
      <c r="B5927" s="102">
        <v>44790</v>
      </c>
      <c r="C5927" s="103">
        <v>0.14000000000000001</v>
      </c>
      <c r="D5927" s="133">
        <v>9800</v>
      </c>
      <c r="E5927" s="108" t="str">
        <f>_xlfn.XLOOKUP($A5927,'Task3 Baza'!$A$2:$A$1999,'Task3 Baza'!$C$2:$C$1999,"non",0)</f>
        <v>Şirvan</v>
      </c>
      <c r="F5927" s="109" t="str">
        <f t="shared" si="188"/>
        <v>Lənkəran</v>
      </c>
      <c r="G5927" s="110">
        <f t="shared" si="189"/>
        <v>42</v>
      </c>
    </row>
    <row r="5928" spans="1:7" x14ac:dyDescent="0.3">
      <c r="A5928" s="20" t="s">
        <v>1772</v>
      </c>
      <c r="B5928" s="102">
        <v>44611</v>
      </c>
      <c r="C5928" s="103">
        <v>0.19</v>
      </c>
      <c r="D5928" s="133">
        <v>2500</v>
      </c>
      <c r="E5928" s="108" t="str">
        <f>_xlfn.XLOOKUP($A5928,'Task3 Baza'!$A$2:$A$1999,'Task3 Baza'!$C$2:$C$1999,"non",0)</f>
        <v>Quba</v>
      </c>
      <c r="F5928" s="109" t="str">
        <f t="shared" si="188"/>
        <v>Gəncə</v>
      </c>
      <c r="G5928" s="110">
        <f t="shared" si="189"/>
        <v>20</v>
      </c>
    </row>
    <row r="5929" spans="1:7" x14ac:dyDescent="0.3">
      <c r="A5929" s="20" t="s">
        <v>995</v>
      </c>
      <c r="B5929" s="102">
        <v>43576</v>
      </c>
      <c r="C5929" s="103">
        <v>0.23</v>
      </c>
      <c r="D5929" s="133">
        <v>6900</v>
      </c>
      <c r="E5929" s="108" t="str">
        <f>_xlfn.XLOOKUP($A5929,'Task3 Baza'!$A$2:$A$1999,'Task3 Baza'!$C$2:$C$1999,"non",0)</f>
        <v>Gədəbəy</v>
      </c>
      <c r="F5929" s="109" t="str">
        <f t="shared" si="188"/>
        <v>Sumqayıt</v>
      </c>
      <c r="G5929" s="110">
        <f t="shared" si="189"/>
        <v>50</v>
      </c>
    </row>
    <row r="5930" spans="1:7" x14ac:dyDescent="0.3">
      <c r="A5930" s="20" t="s">
        <v>1699</v>
      </c>
      <c r="B5930" s="102">
        <v>44345</v>
      </c>
      <c r="C5930" s="103">
        <v>0.23</v>
      </c>
      <c r="D5930" s="133">
        <v>4200</v>
      </c>
      <c r="E5930" s="108" t="str">
        <f>_xlfn.XLOOKUP($A5930,'Task3 Baza'!$A$2:$A$1999,'Task3 Baza'!$C$2:$C$1999,"non",0)</f>
        <v>Saatlı</v>
      </c>
      <c r="F5930" s="109" t="str">
        <f t="shared" si="188"/>
        <v>Gəncə</v>
      </c>
      <c r="G5930" s="110">
        <f t="shared" si="189"/>
        <v>20</v>
      </c>
    </row>
    <row r="5931" spans="1:7" x14ac:dyDescent="0.3">
      <c r="A5931" s="20" t="s">
        <v>680</v>
      </c>
      <c r="B5931" s="102">
        <v>44208</v>
      </c>
      <c r="C5931" s="103">
        <v>0.16</v>
      </c>
      <c r="D5931" s="133">
        <v>5000</v>
      </c>
      <c r="E5931" s="108" t="str">
        <f>_xlfn.XLOOKUP($A5931,'Task3 Baza'!$A$2:$A$1999,'Task3 Baza'!$C$2:$C$1999,"non",0)</f>
        <v>Bakı</v>
      </c>
      <c r="F5931" s="109" t="str">
        <f t="shared" si="188"/>
        <v>Bakı</v>
      </c>
      <c r="G5931" s="110">
        <f t="shared" si="189"/>
        <v>10</v>
      </c>
    </row>
    <row r="5932" spans="1:7" x14ac:dyDescent="0.3">
      <c r="A5932" s="20" t="s">
        <v>544</v>
      </c>
      <c r="B5932" s="102">
        <v>43951</v>
      </c>
      <c r="C5932" s="103">
        <v>0.17</v>
      </c>
      <c r="D5932" s="133">
        <v>4600</v>
      </c>
      <c r="E5932" s="108" t="str">
        <f>_xlfn.XLOOKUP($A5932,'Task3 Baza'!$A$2:$A$1999,'Task3 Baza'!$C$2:$C$1999,"non",0)</f>
        <v>Neftçala</v>
      </c>
      <c r="F5932" s="109" t="str">
        <f t="shared" si="188"/>
        <v>Gəncə</v>
      </c>
      <c r="G5932" s="110">
        <f t="shared" si="189"/>
        <v>20</v>
      </c>
    </row>
    <row r="5933" spans="1:7" x14ac:dyDescent="0.3">
      <c r="A5933" s="20" t="s">
        <v>585</v>
      </c>
      <c r="B5933" s="102">
        <v>44096</v>
      </c>
      <c r="C5933" s="103">
        <v>0.22</v>
      </c>
      <c r="D5933" s="133">
        <v>2100</v>
      </c>
      <c r="E5933" s="108" t="str">
        <f>_xlfn.XLOOKUP($A5933,'Task3 Baza'!$A$2:$A$1999,'Task3 Baza'!$C$2:$C$1999,"non",0)</f>
        <v>Göyçay</v>
      </c>
      <c r="F5933" s="109" t="str">
        <f t="shared" si="188"/>
        <v>Sumqayıt</v>
      </c>
      <c r="G5933" s="110">
        <f t="shared" si="189"/>
        <v>50</v>
      </c>
    </row>
    <row r="5934" spans="1:7" x14ac:dyDescent="0.3">
      <c r="A5934" s="20" t="s">
        <v>2034</v>
      </c>
      <c r="B5934" s="102">
        <v>43877</v>
      </c>
      <c r="C5934" s="103">
        <v>0.14000000000000001</v>
      </c>
      <c r="D5934" s="133">
        <v>8900</v>
      </c>
      <c r="E5934" s="108" t="str">
        <f>_xlfn.XLOOKUP($A5934,'Task3 Baza'!$A$2:$A$1999,'Task3 Baza'!$C$2:$C$1999,"non",0)</f>
        <v>Şamaxı</v>
      </c>
      <c r="F5934" s="109" t="str">
        <f t="shared" si="188"/>
        <v>Lənkəran</v>
      </c>
      <c r="G5934" s="110">
        <f t="shared" si="189"/>
        <v>42</v>
      </c>
    </row>
    <row r="5935" spans="1:7" x14ac:dyDescent="0.3">
      <c r="A5935" s="20" t="s">
        <v>763</v>
      </c>
      <c r="B5935" s="102">
        <v>44000</v>
      </c>
      <c r="C5935" s="103">
        <v>0.14000000000000001</v>
      </c>
      <c r="D5935" s="133">
        <v>2100</v>
      </c>
      <c r="E5935" s="108" t="str">
        <f>_xlfn.XLOOKUP($A5935,'Task3 Baza'!$A$2:$A$1999,'Task3 Baza'!$C$2:$C$1999,"non",0)</f>
        <v>Xızı</v>
      </c>
      <c r="F5935" s="109" t="str">
        <f t="shared" si="188"/>
        <v>Sumqayıt</v>
      </c>
      <c r="G5935" s="110">
        <f t="shared" si="189"/>
        <v>50</v>
      </c>
    </row>
    <row r="5936" spans="1:7" x14ac:dyDescent="0.3">
      <c r="A5936" s="20" t="s">
        <v>462</v>
      </c>
      <c r="B5936" s="102">
        <v>43903</v>
      </c>
      <c r="C5936" s="103">
        <v>0.23</v>
      </c>
      <c r="D5936" s="133">
        <v>11900</v>
      </c>
      <c r="E5936" s="108" t="str">
        <f>_xlfn.XLOOKUP($A5936,'Task3 Baza'!$A$2:$A$1999,'Task3 Baza'!$C$2:$C$1999,"non",0)</f>
        <v>Şərur</v>
      </c>
      <c r="F5936" s="109" t="str">
        <f t="shared" si="188"/>
        <v>Lənkəran</v>
      </c>
      <c r="G5936" s="110">
        <f t="shared" si="189"/>
        <v>42</v>
      </c>
    </row>
    <row r="5937" spans="1:7" x14ac:dyDescent="0.3">
      <c r="A5937" s="20" t="s">
        <v>787</v>
      </c>
      <c r="B5937" s="102">
        <v>43857</v>
      </c>
      <c r="C5937" s="103">
        <v>0.15</v>
      </c>
      <c r="D5937" s="133">
        <v>9100</v>
      </c>
      <c r="E5937" s="108" t="str">
        <f>_xlfn.XLOOKUP($A5937,'Task3 Baza'!$A$2:$A$1999,'Task3 Baza'!$C$2:$C$1999,"non",0)</f>
        <v>Şamaxı</v>
      </c>
      <c r="F5937" s="109" t="str">
        <f t="shared" si="188"/>
        <v>Lənkəran</v>
      </c>
      <c r="G5937" s="110">
        <f t="shared" si="189"/>
        <v>42</v>
      </c>
    </row>
    <row r="5938" spans="1:7" x14ac:dyDescent="0.3">
      <c r="A5938" s="20" t="s">
        <v>1052</v>
      </c>
      <c r="B5938" s="102">
        <v>44539</v>
      </c>
      <c r="C5938" s="103">
        <v>0.18</v>
      </c>
      <c r="D5938" s="133">
        <v>10500</v>
      </c>
      <c r="E5938" s="108" t="str">
        <f>_xlfn.XLOOKUP($A5938,'Task3 Baza'!$A$2:$A$1999,'Task3 Baza'!$C$2:$C$1999,"non",0)</f>
        <v>Ucar</v>
      </c>
      <c r="F5938" s="109" t="str">
        <f t="shared" si="188"/>
        <v>Lənkəran</v>
      </c>
      <c r="G5938" s="110">
        <f t="shared" si="189"/>
        <v>42</v>
      </c>
    </row>
    <row r="5939" spans="1:7" x14ac:dyDescent="0.3">
      <c r="A5939" s="20" t="s">
        <v>1753</v>
      </c>
      <c r="B5939" s="102">
        <v>44587</v>
      </c>
      <c r="C5939" s="103">
        <v>0.19</v>
      </c>
      <c r="D5939" s="133">
        <v>5600</v>
      </c>
      <c r="E5939" s="108" t="str">
        <f>_xlfn.XLOOKUP($A5939,'Task3 Baza'!$A$2:$A$1999,'Task3 Baza'!$C$2:$C$1999,"non",0)</f>
        <v>Hacıqabul</v>
      </c>
      <c r="F5939" s="109" t="str">
        <f t="shared" si="188"/>
        <v>Sumqayıt</v>
      </c>
      <c r="G5939" s="110">
        <f t="shared" si="189"/>
        <v>50</v>
      </c>
    </row>
    <row r="5940" spans="1:7" x14ac:dyDescent="0.3">
      <c r="A5940" s="20" t="s">
        <v>407</v>
      </c>
      <c r="B5940" s="102">
        <v>43967</v>
      </c>
      <c r="C5940" s="103">
        <v>0.15</v>
      </c>
      <c r="D5940" s="133">
        <v>11600</v>
      </c>
      <c r="E5940" s="108" t="str">
        <f>_xlfn.XLOOKUP($A5940,'Task3 Baza'!$A$2:$A$1999,'Task3 Baza'!$C$2:$C$1999,"non",0)</f>
        <v>Cəbrayıl</v>
      </c>
      <c r="F5940" s="109" t="str">
        <f t="shared" si="188"/>
        <v>Bakı</v>
      </c>
      <c r="G5940" s="110">
        <f t="shared" si="189"/>
        <v>10</v>
      </c>
    </row>
    <row r="5941" spans="1:7" x14ac:dyDescent="0.3">
      <c r="A5941" s="20" t="s">
        <v>1228</v>
      </c>
      <c r="B5941" s="102">
        <v>43649</v>
      </c>
      <c r="C5941" s="103">
        <v>0.16</v>
      </c>
      <c r="D5941" s="133">
        <v>5900</v>
      </c>
      <c r="E5941" s="108" t="str">
        <f>_xlfn.XLOOKUP($A5941,'Task3 Baza'!$A$2:$A$1999,'Task3 Baza'!$C$2:$C$1999,"non",0)</f>
        <v>İsmayıllı</v>
      </c>
      <c r="F5941" s="109" t="str">
        <f t="shared" si="188"/>
        <v>Sumqayıt</v>
      </c>
      <c r="G5941" s="110">
        <f t="shared" si="189"/>
        <v>50</v>
      </c>
    </row>
    <row r="5942" spans="1:7" x14ac:dyDescent="0.3">
      <c r="A5942" s="20" t="s">
        <v>878</v>
      </c>
      <c r="B5942" s="102">
        <v>43939</v>
      </c>
      <c r="C5942" s="103">
        <v>0.2</v>
      </c>
      <c r="D5942" s="133">
        <v>6500</v>
      </c>
      <c r="E5942" s="108" t="str">
        <f>_xlfn.XLOOKUP($A5942,'Task3 Baza'!$A$2:$A$1999,'Task3 Baza'!$C$2:$C$1999,"non",0)</f>
        <v>Şəmkir</v>
      </c>
      <c r="F5942" s="109" t="str">
        <f t="shared" si="188"/>
        <v>Lənkəran</v>
      </c>
      <c r="G5942" s="110">
        <f t="shared" si="189"/>
        <v>42</v>
      </c>
    </row>
    <row r="5943" spans="1:7" x14ac:dyDescent="0.3">
      <c r="A5943" s="20" t="s">
        <v>957</v>
      </c>
      <c r="B5943" s="102">
        <v>43848</v>
      </c>
      <c r="C5943" s="103">
        <v>0.17</v>
      </c>
      <c r="D5943" s="133">
        <v>10400</v>
      </c>
      <c r="E5943" s="108" t="str">
        <f>_xlfn.XLOOKUP($A5943,'Task3 Baza'!$A$2:$A$1999,'Task3 Baza'!$C$2:$C$1999,"non",0)</f>
        <v>Daşkəsən</v>
      </c>
      <c r="F5943" s="109" t="str">
        <f t="shared" si="188"/>
        <v>Bakı</v>
      </c>
      <c r="G5943" s="110">
        <f t="shared" si="189"/>
        <v>10</v>
      </c>
    </row>
    <row r="5944" spans="1:7" x14ac:dyDescent="0.3">
      <c r="A5944" s="20" t="s">
        <v>433</v>
      </c>
      <c r="B5944" s="102">
        <v>44354</v>
      </c>
      <c r="C5944" s="103">
        <v>0.18</v>
      </c>
      <c r="D5944" s="133">
        <v>4400</v>
      </c>
      <c r="E5944" s="108" t="str">
        <f>_xlfn.XLOOKUP($A5944,'Task3 Baza'!$A$2:$A$1999,'Task3 Baza'!$C$2:$C$1999,"non",0)</f>
        <v>Sədərək</v>
      </c>
      <c r="F5944" s="109" t="str">
        <f t="shared" si="188"/>
        <v>Gəncə</v>
      </c>
      <c r="G5944" s="110">
        <f t="shared" si="189"/>
        <v>20</v>
      </c>
    </row>
    <row r="5945" spans="1:7" x14ac:dyDescent="0.3">
      <c r="A5945" s="20" t="s">
        <v>1953</v>
      </c>
      <c r="B5945" s="102">
        <v>43917</v>
      </c>
      <c r="C5945" s="103">
        <v>0.18</v>
      </c>
      <c r="D5945" s="133">
        <v>7400</v>
      </c>
      <c r="E5945" s="108" t="str">
        <f>_xlfn.XLOOKUP($A5945,'Task3 Baza'!$A$2:$A$1999,'Task3 Baza'!$C$2:$C$1999,"non",0)</f>
        <v>Lerik</v>
      </c>
      <c r="F5945" s="109" t="str">
        <f t="shared" si="188"/>
        <v>Gəncə</v>
      </c>
      <c r="G5945" s="110">
        <f t="shared" si="189"/>
        <v>20</v>
      </c>
    </row>
    <row r="5946" spans="1:7" x14ac:dyDescent="0.3">
      <c r="A5946" s="20" t="s">
        <v>753</v>
      </c>
      <c r="B5946" s="102">
        <v>43482</v>
      </c>
      <c r="C5946" s="103">
        <v>0.24</v>
      </c>
      <c r="D5946" s="133">
        <v>12300</v>
      </c>
      <c r="E5946" s="108" t="str">
        <f>_xlfn.XLOOKUP($A5946,'Task3 Baza'!$A$2:$A$1999,'Task3 Baza'!$C$2:$C$1999,"non",0)</f>
        <v>Yardımlı</v>
      </c>
      <c r="F5946" s="109" t="str">
        <f t="shared" si="188"/>
        <v>Lənkəran</v>
      </c>
      <c r="G5946" s="110">
        <f t="shared" si="189"/>
        <v>42</v>
      </c>
    </row>
    <row r="5947" spans="1:7" x14ac:dyDescent="0.3">
      <c r="A5947" s="20" t="s">
        <v>1271</v>
      </c>
      <c r="B5947" s="102">
        <v>44436</v>
      </c>
      <c r="C5947" s="103">
        <v>0.16</v>
      </c>
      <c r="D5947" s="133">
        <v>6900</v>
      </c>
      <c r="E5947" s="108" t="str">
        <f>_xlfn.XLOOKUP($A5947,'Task3 Baza'!$A$2:$A$1999,'Task3 Baza'!$C$2:$C$1999,"non",0)</f>
        <v>Bakı</v>
      </c>
      <c r="F5947" s="109" t="str">
        <f t="shared" si="188"/>
        <v>Bakı</v>
      </c>
      <c r="G5947" s="110">
        <f t="shared" si="189"/>
        <v>10</v>
      </c>
    </row>
    <row r="5948" spans="1:7" x14ac:dyDescent="0.3">
      <c r="A5948" s="20" t="s">
        <v>383</v>
      </c>
      <c r="B5948" s="102">
        <v>44365</v>
      </c>
      <c r="C5948" s="103">
        <v>0.23</v>
      </c>
      <c r="D5948" s="133">
        <v>6100</v>
      </c>
      <c r="E5948" s="108" t="str">
        <f>_xlfn.XLOOKUP($A5948,'Task3 Baza'!$A$2:$A$1999,'Task3 Baza'!$C$2:$C$1999,"non",0)</f>
        <v>Naxçıvan</v>
      </c>
      <c r="F5948" s="109" t="str">
        <f t="shared" si="188"/>
        <v>Gəncə</v>
      </c>
      <c r="G5948" s="110">
        <f t="shared" si="189"/>
        <v>20</v>
      </c>
    </row>
    <row r="5949" spans="1:7" x14ac:dyDescent="0.3">
      <c r="A5949" s="20" t="s">
        <v>360</v>
      </c>
      <c r="B5949" s="102">
        <v>44244</v>
      </c>
      <c r="C5949" s="103">
        <v>0.17</v>
      </c>
      <c r="D5949" s="133">
        <v>1400</v>
      </c>
      <c r="E5949" s="108" t="str">
        <f>_xlfn.XLOOKUP($A5949,'Task3 Baza'!$A$2:$A$1999,'Task3 Baza'!$C$2:$C$1999,"non",0)</f>
        <v>Qusar</v>
      </c>
      <c r="F5949" s="109" t="str">
        <f t="shared" si="188"/>
        <v>Gəncə</v>
      </c>
      <c r="G5949" s="110">
        <f t="shared" si="189"/>
        <v>20</v>
      </c>
    </row>
    <row r="5950" spans="1:7" x14ac:dyDescent="0.3">
      <c r="A5950" s="20" t="s">
        <v>2035</v>
      </c>
      <c r="B5950" s="102">
        <v>44185</v>
      </c>
      <c r="C5950" s="103">
        <v>0.18</v>
      </c>
      <c r="D5950" s="133">
        <v>6300</v>
      </c>
      <c r="E5950" s="108" t="str">
        <f>_xlfn.XLOOKUP($A5950,'Task3 Baza'!$A$2:$A$1999,'Task3 Baza'!$C$2:$C$1999,"non",0)</f>
        <v>İmişli</v>
      </c>
      <c r="F5950" s="109" t="str">
        <f t="shared" si="188"/>
        <v>Sumqayıt</v>
      </c>
      <c r="G5950" s="110">
        <f t="shared" si="189"/>
        <v>50</v>
      </c>
    </row>
    <row r="5951" spans="1:7" x14ac:dyDescent="0.3">
      <c r="A5951" s="20" t="s">
        <v>1267</v>
      </c>
      <c r="B5951" s="102">
        <v>43739</v>
      </c>
      <c r="C5951" s="103">
        <v>0.17</v>
      </c>
      <c r="D5951" s="133">
        <v>5200</v>
      </c>
      <c r="E5951" s="108" t="str">
        <f>_xlfn.XLOOKUP($A5951,'Task3 Baza'!$A$2:$A$1999,'Task3 Baza'!$C$2:$C$1999,"non",0)</f>
        <v>Xocavənd</v>
      </c>
      <c r="F5951" s="109" t="str">
        <f t="shared" si="188"/>
        <v>Sumqayıt</v>
      </c>
      <c r="G5951" s="110">
        <f t="shared" si="189"/>
        <v>50</v>
      </c>
    </row>
    <row r="5952" spans="1:7" x14ac:dyDescent="0.3">
      <c r="A5952" s="20" t="s">
        <v>1361</v>
      </c>
      <c r="B5952" s="102">
        <v>44368</v>
      </c>
      <c r="C5952" s="103">
        <v>0.24</v>
      </c>
      <c r="D5952" s="133">
        <v>3900</v>
      </c>
      <c r="E5952" s="108" t="str">
        <f>_xlfn.XLOOKUP($A5952,'Task3 Baza'!$A$2:$A$1999,'Task3 Baza'!$C$2:$C$1999,"non",0)</f>
        <v>Hacıqabul</v>
      </c>
      <c r="F5952" s="109" t="str">
        <f t="shared" si="188"/>
        <v>Sumqayıt</v>
      </c>
      <c r="G5952" s="110">
        <f t="shared" si="189"/>
        <v>50</v>
      </c>
    </row>
    <row r="5953" spans="1:7" x14ac:dyDescent="0.3">
      <c r="A5953" s="20" t="s">
        <v>291</v>
      </c>
      <c r="B5953" s="102">
        <v>44546</v>
      </c>
      <c r="C5953" s="103">
        <v>0.2</v>
      </c>
      <c r="D5953" s="133">
        <v>5500</v>
      </c>
      <c r="E5953" s="108" t="str">
        <f>_xlfn.XLOOKUP($A5953,'Task3 Baza'!$A$2:$A$1999,'Task3 Baza'!$C$2:$C$1999,"non",0)</f>
        <v>Samux</v>
      </c>
      <c r="F5953" s="109" t="str">
        <f t="shared" si="188"/>
        <v>Gəncə</v>
      </c>
      <c r="G5953" s="110">
        <f t="shared" si="189"/>
        <v>20</v>
      </c>
    </row>
    <row r="5954" spans="1:7" x14ac:dyDescent="0.3">
      <c r="A5954" s="20" t="s">
        <v>1696</v>
      </c>
      <c r="B5954" s="102">
        <v>44082</v>
      </c>
      <c r="C5954" s="103">
        <v>0.19</v>
      </c>
      <c r="D5954" s="133">
        <v>4300</v>
      </c>
      <c r="E5954" s="108" t="str">
        <f>_xlfn.XLOOKUP($A5954,'Task3 Baza'!$A$2:$A$1999,'Task3 Baza'!$C$2:$C$1999,"non",0)</f>
        <v>Lerik</v>
      </c>
      <c r="F5954" s="109" t="str">
        <f t="shared" ref="F5954:F6017" si="190">VLOOKUP($E5954,$I$3:$K$75,2,0)</f>
        <v>Gəncə</v>
      </c>
      <c r="G5954" s="110">
        <f t="shared" ref="G5954:G6017" si="191">VLOOKUP(VLOOKUP($E5954,$I$3:$J$75,2,0),$L$3:$M$6,2,0)</f>
        <v>20</v>
      </c>
    </row>
    <row r="5955" spans="1:7" x14ac:dyDescent="0.3">
      <c r="A5955" s="20" t="s">
        <v>1238</v>
      </c>
      <c r="B5955" s="102">
        <v>44383</v>
      </c>
      <c r="C5955" s="103">
        <v>0.2</v>
      </c>
      <c r="D5955" s="133">
        <v>3300</v>
      </c>
      <c r="E5955" s="108" t="str">
        <f>_xlfn.XLOOKUP($A5955,'Task3 Baza'!$A$2:$A$1999,'Task3 Baza'!$C$2:$C$1999,"non",0)</f>
        <v>Şirvan</v>
      </c>
      <c r="F5955" s="109" t="str">
        <f t="shared" si="190"/>
        <v>Lənkəran</v>
      </c>
      <c r="G5955" s="110">
        <f t="shared" si="191"/>
        <v>42</v>
      </c>
    </row>
    <row r="5956" spans="1:7" x14ac:dyDescent="0.3">
      <c r="A5956" s="20" t="s">
        <v>439</v>
      </c>
      <c r="B5956" s="102">
        <v>44799</v>
      </c>
      <c r="C5956" s="103">
        <v>0.21</v>
      </c>
      <c r="D5956" s="133">
        <v>9600</v>
      </c>
      <c r="E5956" s="108" t="str">
        <f>_xlfn.XLOOKUP($A5956,'Task3 Baza'!$A$2:$A$1999,'Task3 Baza'!$C$2:$C$1999,"non",0)</f>
        <v>Naftalan</v>
      </c>
      <c r="F5956" s="109" t="str">
        <f t="shared" si="190"/>
        <v>Gəncə</v>
      </c>
      <c r="G5956" s="110">
        <f t="shared" si="191"/>
        <v>20</v>
      </c>
    </row>
    <row r="5957" spans="1:7" x14ac:dyDescent="0.3">
      <c r="A5957" s="20" t="s">
        <v>296</v>
      </c>
      <c r="B5957" s="102">
        <v>44250</v>
      </c>
      <c r="C5957" s="103">
        <v>0.23</v>
      </c>
      <c r="D5957" s="133">
        <v>11900</v>
      </c>
      <c r="E5957" s="108" t="str">
        <f>_xlfn.XLOOKUP($A5957,'Task3 Baza'!$A$2:$A$1999,'Task3 Baza'!$C$2:$C$1999,"non",0)</f>
        <v>Gəncə</v>
      </c>
      <c r="F5957" s="109" t="str">
        <f t="shared" si="190"/>
        <v>Sumqayıt</v>
      </c>
      <c r="G5957" s="110">
        <f t="shared" si="191"/>
        <v>50</v>
      </c>
    </row>
    <row r="5958" spans="1:7" x14ac:dyDescent="0.3">
      <c r="A5958" s="20" t="s">
        <v>1095</v>
      </c>
      <c r="B5958" s="102">
        <v>43897</v>
      </c>
      <c r="C5958" s="103">
        <v>0.16</v>
      </c>
      <c r="D5958" s="133">
        <v>1400</v>
      </c>
      <c r="E5958" s="108" t="str">
        <f>_xlfn.XLOOKUP($A5958,'Task3 Baza'!$A$2:$A$1999,'Task3 Baza'!$C$2:$C$1999,"non",0)</f>
        <v>Sədərək</v>
      </c>
      <c r="F5958" s="109" t="str">
        <f t="shared" si="190"/>
        <v>Gəncə</v>
      </c>
      <c r="G5958" s="110">
        <f t="shared" si="191"/>
        <v>20</v>
      </c>
    </row>
    <row r="5959" spans="1:7" x14ac:dyDescent="0.3">
      <c r="A5959" s="20" t="s">
        <v>1296</v>
      </c>
      <c r="B5959" s="102">
        <v>44399</v>
      </c>
      <c r="C5959" s="103">
        <v>0.22</v>
      </c>
      <c r="D5959" s="133">
        <v>10100</v>
      </c>
      <c r="E5959" s="108" t="str">
        <f>_xlfn.XLOOKUP($A5959,'Task3 Baza'!$A$2:$A$1999,'Task3 Baza'!$C$2:$C$1999,"non",0)</f>
        <v>Şirvan</v>
      </c>
      <c r="F5959" s="109" t="str">
        <f t="shared" si="190"/>
        <v>Lənkəran</v>
      </c>
      <c r="G5959" s="110">
        <f t="shared" si="191"/>
        <v>42</v>
      </c>
    </row>
    <row r="5960" spans="1:7" x14ac:dyDescent="0.3">
      <c r="A5960" s="20" t="s">
        <v>1012</v>
      </c>
      <c r="B5960" s="102">
        <v>44065</v>
      </c>
      <c r="C5960" s="103">
        <v>0.19</v>
      </c>
      <c r="D5960" s="133">
        <v>1000</v>
      </c>
      <c r="E5960" s="108" t="str">
        <f>_xlfn.XLOOKUP($A5960,'Task3 Baza'!$A$2:$A$1999,'Task3 Baza'!$C$2:$C$1999,"non",0)</f>
        <v>Kəlbəcər</v>
      </c>
      <c r="F5960" s="109" t="str">
        <f t="shared" si="190"/>
        <v>Sumqayıt</v>
      </c>
      <c r="G5960" s="110">
        <f t="shared" si="191"/>
        <v>50</v>
      </c>
    </row>
    <row r="5961" spans="1:7" x14ac:dyDescent="0.3">
      <c r="A5961" s="20" t="s">
        <v>2036</v>
      </c>
      <c r="B5961" s="102">
        <v>44588</v>
      </c>
      <c r="C5961" s="103">
        <v>0.23</v>
      </c>
      <c r="D5961" s="133">
        <v>8500</v>
      </c>
      <c r="E5961" s="108" t="str">
        <f>_xlfn.XLOOKUP($A5961,'Task3 Baza'!$A$2:$A$1999,'Task3 Baza'!$C$2:$C$1999,"non",0)</f>
        <v>Zaqatala</v>
      </c>
      <c r="F5961" s="109" t="str">
        <f t="shared" si="190"/>
        <v>Lənkəran</v>
      </c>
      <c r="G5961" s="110">
        <f t="shared" si="191"/>
        <v>42</v>
      </c>
    </row>
    <row r="5962" spans="1:7" x14ac:dyDescent="0.3">
      <c r="A5962" s="20" t="s">
        <v>1156</v>
      </c>
      <c r="B5962" s="102">
        <v>44010</v>
      </c>
      <c r="C5962" s="103">
        <v>0.17</v>
      </c>
      <c r="D5962" s="133">
        <v>7200</v>
      </c>
      <c r="E5962" s="108" t="str">
        <f>_xlfn.XLOOKUP($A5962,'Task3 Baza'!$A$2:$A$1999,'Task3 Baza'!$C$2:$C$1999,"non",0)</f>
        <v>Qusar</v>
      </c>
      <c r="F5962" s="109" t="str">
        <f t="shared" si="190"/>
        <v>Gəncə</v>
      </c>
      <c r="G5962" s="110">
        <f t="shared" si="191"/>
        <v>20</v>
      </c>
    </row>
    <row r="5963" spans="1:7" x14ac:dyDescent="0.3">
      <c r="A5963" s="20" t="s">
        <v>1953</v>
      </c>
      <c r="B5963" s="102">
        <v>43916</v>
      </c>
      <c r="C5963" s="103">
        <v>0.22</v>
      </c>
      <c r="D5963" s="133">
        <v>7700</v>
      </c>
      <c r="E5963" s="108" t="str">
        <f>_xlfn.XLOOKUP($A5963,'Task3 Baza'!$A$2:$A$1999,'Task3 Baza'!$C$2:$C$1999,"non",0)</f>
        <v>Lerik</v>
      </c>
      <c r="F5963" s="109" t="str">
        <f t="shared" si="190"/>
        <v>Gəncə</v>
      </c>
      <c r="G5963" s="110">
        <f t="shared" si="191"/>
        <v>20</v>
      </c>
    </row>
    <row r="5964" spans="1:7" x14ac:dyDescent="0.3">
      <c r="A5964" s="20" t="s">
        <v>1852</v>
      </c>
      <c r="B5964" s="102">
        <v>44548</v>
      </c>
      <c r="C5964" s="103">
        <v>0.2</v>
      </c>
      <c r="D5964" s="133">
        <v>13000</v>
      </c>
      <c r="E5964" s="108" t="str">
        <f>_xlfn.XLOOKUP($A5964,'Task3 Baza'!$A$2:$A$1999,'Task3 Baza'!$C$2:$C$1999,"non",0)</f>
        <v>Kəlbəcər</v>
      </c>
      <c r="F5964" s="109" t="str">
        <f t="shared" si="190"/>
        <v>Sumqayıt</v>
      </c>
      <c r="G5964" s="110">
        <f t="shared" si="191"/>
        <v>50</v>
      </c>
    </row>
    <row r="5965" spans="1:7" x14ac:dyDescent="0.3">
      <c r="A5965" s="20" t="s">
        <v>959</v>
      </c>
      <c r="B5965" s="102">
        <v>43917</v>
      </c>
      <c r="C5965" s="103">
        <v>0.16</v>
      </c>
      <c r="D5965" s="133">
        <v>10000</v>
      </c>
      <c r="E5965" s="108" t="str">
        <f>_xlfn.XLOOKUP($A5965,'Task3 Baza'!$A$2:$A$1999,'Task3 Baza'!$C$2:$C$1999,"non",0)</f>
        <v>Lerik</v>
      </c>
      <c r="F5965" s="109" t="str">
        <f t="shared" si="190"/>
        <v>Gəncə</v>
      </c>
      <c r="G5965" s="110">
        <f t="shared" si="191"/>
        <v>20</v>
      </c>
    </row>
    <row r="5966" spans="1:7" x14ac:dyDescent="0.3">
      <c r="A5966" s="20" t="s">
        <v>1467</v>
      </c>
      <c r="B5966" s="102">
        <v>44072</v>
      </c>
      <c r="C5966" s="103">
        <v>0.24</v>
      </c>
      <c r="D5966" s="133">
        <v>4100</v>
      </c>
      <c r="E5966" s="108" t="str">
        <f>_xlfn.XLOOKUP($A5966,'Task3 Baza'!$A$2:$A$1999,'Task3 Baza'!$C$2:$C$1999,"non",0)</f>
        <v>Qubadlı</v>
      </c>
      <c r="F5966" s="109" t="str">
        <f t="shared" si="190"/>
        <v>Gəncə</v>
      </c>
      <c r="G5966" s="110">
        <f t="shared" si="191"/>
        <v>20</v>
      </c>
    </row>
    <row r="5967" spans="1:7" x14ac:dyDescent="0.3">
      <c r="A5967" s="20" t="s">
        <v>1452</v>
      </c>
      <c r="B5967" s="102">
        <v>44349</v>
      </c>
      <c r="C5967" s="103">
        <v>0.14000000000000001</v>
      </c>
      <c r="D5967" s="133">
        <v>8000</v>
      </c>
      <c r="E5967" s="108" t="str">
        <f>_xlfn.XLOOKUP($A5967,'Task3 Baza'!$A$2:$A$1999,'Task3 Baza'!$C$2:$C$1999,"non",0)</f>
        <v>Lənkəran</v>
      </c>
      <c r="F5967" s="109" t="str">
        <f t="shared" si="190"/>
        <v>Gəncə</v>
      </c>
      <c r="G5967" s="110">
        <f t="shared" si="191"/>
        <v>20</v>
      </c>
    </row>
    <row r="5968" spans="1:7" x14ac:dyDescent="0.3">
      <c r="A5968" s="20" t="s">
        <v>137</v>
      </c>
      <c r="B5968" s="102">
        <v>44013</v>
      </c>
      <c r="C5968" s="103">
        <v>0.22</v>
      </c>
      <c r="D5968" s="133">
        <v>8400</v>
      </c>
      <c r="E5968" s="108" t="str">
        <f>_xlfn.XLOOKUP($A5968,'Task3 Baza'!$A$2:$A$1999,'Task3 Baza'!$C$2:$C$1999,"non",0)</f>
        <v>Quba</v>
      </c>
      <c r="F5968" s="109" t="str">
        <f t="shared" si="190"/>
        <v>Gəncə</v>
      </c>
      <c r="G5968" s="110">
        <f t="shared" si="191"/>
        <v>20</v>
      </c>
    </row>
    <row r="5969" spans="1:7" x14ac:dyDescent="0.3">
      <c r="A5969" s="20" t="s">
        <v>1227</v>
      </c>
      <c r="B5969" s="102">
        <v>44328</v>
      </c>
      <c r="C5969" s="103">
        <v>0.15</v>
      </c>
      <c r="D5969" s="133">
        <v>8400</v>
      </c>
      <c r="E5969" s="108" t="str">
        <f>_xlfn.XLOOKUP($A5969,'Task3 Baza'!$A$2:$A$1999,'Task3 Baza'!$C$2:$C$1999,"non",0)</f>
        <v>Şəki</v>
      </c>
      <c r="F5969" s="109" t="str">
        <f t="shared" si="190"/>
        <v>Lənkəran</v>
      </c>
      <c r="G5969" s="110">
        <f t="shared" si="191"/>
        <v>42</v>
      </c>
    </row>
    <row r="5970" spans="1:7" x14ac:dyDescent="0.3">
      <c r="A5970" s="20" t="s">
        <v>919</v>
      </c>
      <c r="B5970" s="102">
        <v>44241</v>
      </c>
      <c r="C5970" s="103">
        <v>0.19</v>
      </c>
      <c r="D5970" s="133">
        <v>3500</v>
      </c>
      <c r="E5970" s="108" t="str">
        <f>_xlfn.XLOOKUP($A5970,'Task3 Baza'!$A$2:$A$1999,'Task3 Baza'!$C$2:$C$1999,"non",0)</f>
        <v>Hacıqabul</v>
      </c>
      <c r="F5970" s="109" t="str">
        <f t="shared" si="190"/>
        <v>Sumqayıt</v>
      </c>
      <c r="G5970" s="110">
        <f t="shared" si="191"/>
        <v>50</v>
      </c>
    </row>
    <row r="5971" spans="1:7" x14ac:dyDescent="0.3">
      <c r="A5971" s="20" t="s">
        <v>703</v>
      </c>
      <c r="B5971" s="102">
        <v>43618</v>
      </c>
      <c r="C5971" s="103">
        <v>0.19</v>
      </c>
      <c r="D5971" s="133">
        <v>6800</v>
      </c>
      <c r="E5971" s="108" t="str">
        <f>_xlfn.XLOOKUP($A5971,'Task3 Baza'!$A$2:$A$1999,'Task3 Baza'!$C$2:$C$1999,"non",0)</f>
        <v>Qusar</v>
      </c>
      <c r="F5971" s="109" t="str">
        <f t="shared" si="190"/>
        <v>Gəncə</v>
      </c>
      <c r="G5971" s="110">
        <f t="shared" si="191"/>
        <v>20</v>
      </c>
    </row>
    <row r="5972" spans="1:7" x14ac:dyDescent="0.3">
      <c r="A5972" s="20" t="s">
        <v>856</v>
      </c>
      <c r="B5972" s="102">
        <v>44460</v>
      </c>
      <c r="C5972" s="103">
        <v>0.24</v>
      </c>
      <c r="D5972" s="133">
        <v>4700</v>
      </c>
      <c r="E5972" s="108" t="str">
        <f>_xlfn.XLOOKUP($A5972,'Task3 Baza'!$A$2:$A$1999,'Task3 Baza'!$C$2:$C$1999,"non",0)</f>
        <v>Xocalı</v>
      </c>
      <c r="F5972" s="109" t="str">
        <f t="shared" si="190"/>
        <v>Sumqayıt</v>
      </c>
      <c r="G5972" s="110">
        <f t="shared" si="191"/>
        <v>50</v>
      </c>
    </row>
    <row r="5973" spans="1:7" x14ac:dyDescent="0.3">
      <c r="A5973" s="20" t="s">
        <v>194</v>
      </c>
      <c r="B5973" s="102">
        <v>44398</v>
      </c>
      <c r="C5973" s="103">
        <v>0.23</v>
      </c>
      <c r="D5973" s="133">
        <v>2600</v>
      </c>
      <c r="E5973" s="108" t="str">
        <f>_xlfn.XLOOKUP($A5973,'Task3 Baza'!$A$2:$A$1999,'Task3 Baza'!$C$2:$C$1999,"non",0)</f>
        <v>Kəlbəcər</v>
      </c>
      <c r="F5973" s="109" t="str">
        <f t="shared" si="190"/>
        <v>Sumqayıt</v>
      </c>
      <c r="G5973" s="110">
        <f t="shared" si="191"/>
        <v>50</v>
      </c>
    </row>
    <row r="5974" spans="1:7" x14ac:dyDescent="0.3">
      <c r="A5974" s="20" t="s">
        <v>1489</v>
      </c>
      <c r="B5974" s="102">
        <v>44191</v>
      </c>
      <c r="C5974" s="103">
        <v>0.19</v>
      </c>
      <c r="D5974" s="133">
        <v>2700</v>
      </c>
      <c r="E5974" s="108" t="str">
        <f>_xlfn.XLOOKUP($A5974,'Task3 Baza'!$A$2:$A$1999,'Task3 Baza'!$C$2:$C$1999,"non",0)</f>
        <v>Qubadlı</v>
      </c>
      <c r="F5974" s="109" t="str">
        <f t="shared" si="190"/>
        <v>Gəncə</v>
      </c>
      <c r="G5974" s="110">
        <f t="shared" si="191"/>
        <v>20</v>
      </c>
    </row>
    <row r="5975" spans="1:7" x14ac:dyDescent="0.3">
      <c r="A5975" s="20" t="s">
        <v>2037</v>
      </c>
      <c r="B5975" s="102">
        <v>43737</v>
      </c>
      <c r="C5975" s="103">
        <v>0.14000000000000001</v>
      </c>
      <c r="D5975" s="133">
        <v>10300</v>
      </c>
      <c r="E5975" s="108" t="str">
        <f>_xlfn.XLOOKUP($A5975,'Task3 Baza'!$A$2:$A$1999,'Task3 Baza'!$C$2:$C$1999,"non",0)</f>
        <v>Zaqatala</v>
      </c>
      <c r="F5975" s="109" t="str">
        <f t="shared" si="190"/>
        <v>Lənkəran</v>
      </c>
      <c r="G5975" s="110">
        <f t="shared" si="191"/>
        <v>42</v>
      </c>
    </row>
    <row r="5976" spans="1:7" x14ac:dyDescent="0.3">
      <c r="A5976" s="20" t="s">
        <v>1504</v>
      </c>
      <c r="B5976" s="102">
        <v>44238</v>
      </c>
      <c r="C5976" s="103">
        <v>0.24</v>
      </c>
      <c r="D5976" s="133">
        <v>4200</v>
      </c>
      <c r="E5976" s="108" t="str">
        <f>_xlfn.XLOOKUP($A5976,'Task3 Baza'!$A$2:$A$1999,'Task3 Baza'!$C$2:$C$1999,"non",0)</f>
        <v>Cəlilabad</v>
      </c>
      <c r="F5976" s="109" t="str">
        <f t="shared" si="190"/>
        <v>Bakı</v>
      </c>
      <c r="G5976" s="110">
        <f t="shared" si="191"/>
        <v>10</v>
      </c>
    </row>
    <row r="5977" spans="1:7" x14ac:dyDescent="0.3">
      <c r="A5977" s="20" t="s">
        <v>2038</v>
      </c>
      <c r="B5977" s="102">
        <v>44150</v>
      </c>
      <c r="C5977" s="103">
        <v>0.17</v>
      </c>
      <c r="D5977" s="133">
        <v>1200</v>
      </c>
      <c r="E5977" s="108" t="str">
        <f>_xlfn.XLOOKUP($A5977,'Task3 Baza'!$A$2:$A$1999,'Task3 Baza'!$C$2:$C$1999,"non",0)</f>
        <v>Şamaxı</v>
      </c>
      <c r="F5977" s="109" t="str">
        <f t="shared" si="190"/>
        <v>Lənkəran</v>
      </c>
      <c r="G5977" s="110">
        <f t="shared" si="191"/>
        <v>42</v>
      </c>
    </row>
    <row r="5978" spans="1:7" x14ac:dyDescent="0.3">
      <c r="A5978" s="20" t="s">
        <v>1232</v>
      </c>
      <c r="B5978" s="102">
        <v>44336</v>
      </c>
      <c r="C5978" s="103">
        <v>0.14000000000000001</v>
      </c>
      <c r="D5978" s="133">
        <v>12100</v>
      </c>
      <c r="E5978" s="108" t="str">
        <f>_xlfn.XLOOKUP($A5978,'Task3 Baza'!$A$2:$A$1999,'Task3 Baza'!$C$2:$C$1999,"non",0)</f>
        <v>Ağstafa</v>
      </c>
      <c r="F5978" s="109" t="str">
        <f t="shared" si="190"/>
        <v>Bakı</v>
      </c>
      <c r="G5978" s="110">
        <f t="shared" si="191"/>
        <v>10</v>
      </c>
    </row>
    <row r="5979" spans="1:7" x14ac:dyDescent="0.3">
      <c r="A5979" s="20" t="s">
        <v>488</v>
      </c>
      <c r="B5979" s="102">
        <v>44910</v>
      </c>
      <c r="C5979" s="103">
        <v>0.15</v>
      </c>
      <c r="D5979" s="133">
        <v>5900</v>
      </c>
      <c r="E5979" s="108" t="str">
        <f>_xlfn.XLOOKUP($A5979,'Task3 Baza'!$A$2:$A$1999,'Task3 Baza'!$C$2:$C$1999,"non",0)</f>
        <v>Zəngilan</v>
      </c>
      <c r="F5979" s="109" t="str">
        <f t="shared" si="190"/>
        <v>Lənkəran</v>
      </c>
      <c r="G5979" s="110">
        <f t="shared" si="191"/>
        <v>42</v>
      </c>
    </row>
    <row r="5980" spans="1:7" x14ac:dyDescent="0.3">
      <c r="A5980" s="20" t="s">
        <v>1475</v>
      </c>
      <c r="B5980" s="102">
        <v>44237</v>
      </c>
      <c r="C5980" s="103">
        <v>0.17</v>
      </c>
      <c r="D5980" s="133">
        <v>11600</v>
      </c>
      <c r="E5980" s="108" t="str">
        <f>_xlfn.XLOOKUP($A5980,'Task3 Baza'!$A$2:$A$1999,'Task3 Baza'!$C$2:$C$1999,"non",0)</f>
        <v>Zəngilan</v>
      </c>
      <c r="F5980" s="109" t="str">
        <f t="shared" si="190"/>
        <v>Lənkəran</v>
      </c>
      <c r="G5980" s="110">
        <f t="shared" si="191"/>
        <v>42</v>
      </c>
    </row>
    <row r="5981" spans="1:7" x14ac:dyDescent="0.3">
      <c r="A5981" s="20" t="s">
        <v>1588</v>
      </c>
      <c r="B5981" s="102">
        <v>44054</v>
      </c>
      <c r="C5981" s="103">
        <v>0.22</v>
      </c>
      <c r="D5981" s="133">
        <v>2400</v>
      </c>
      <c r="E5981" s="108" t="str">
        <f>_xlfn.XLOOKUP($A5981,'Task3 Baza'!$A$2:$A$1999,'Task3 Baza'!$C$2:$C$1999,"non",0)</f>
        <v>Gəncə</v>
      </c>
      <c r="F5981" s="109" t="str">
        <f t="shared" si="190"/>
        <v>Sumqayıt</v>
      </c>
      <c r="G5981" s="110">
        <f t="shared" si="191"/>
        <v>50</v>
      </c>
    </row>
    <row r="5982" spans="1:7" x14ac:dyDescent="0.3">
      <c r="A5982" s="20" t="s">
        <v>618</v>
      </c>
      <c r="B5982" s="102">
        <v>43914</v>
      </c>
      <c r="C5982" s="103">
        <v>0.15</v>
      </c>
      <c r="D5982" s="133">
        <v>8000</v>
      </c>
      <c r="E5982" s="108" t="str">
        <f>_xlfn.XLOOKUP($A5982,'Task3 Baza'!$A$2:$A$1999,'Task3 Baza'!$C$2:$C$1999,"non",0)</f>
        <v>Cəlilabad</v>
      </c>
      <c r="F5982" s="109" t="str">
        <f t="shared" si="190"/>
        <v>Bakı</v>
      </c>
      <c r="G5982" s="110">
        <f t="shared" si="191"/>
        <v>10</v>
      </c>
    </row>
    <row r="5983" spans="1:7" x14ac:dyDescent="0.3">
      <c r="A5983" s="20" t="s">
        <v>891</v>
      </c>
      <c r="B5983" s="102">
        <v>44624</v>
      </c>
      <c r="C5983" s="103">
        <v>0.21</v>
      </c>
      <c r="D5983" s="133">
        <v>5400</v>
      </c>
      <c r="E5983" s="108" t="str">
        <f>_xlfn.XLOOKUP($A5983,'Task3 Baza'!$A$2:$A$1999,'Task3 Baza'!$C$2:$C$1999,"non",0)</f>
        <v>Lerik</v>
      </c>
      <c r="F5983" s="109" t="str">
        <f t="shared" si="190"/>
        <v>Gəncə</v>
      </c>
      <c r="G5983" s="110">
        <f t="shared" si="191"/>
        <v>20</v>
      </c>
    </row>
    <row r="5984" spans="1:7" x14ac:dyDescent="0.3">
      <c r="A5984" s="20" t="s">
        <v>2039</v>
      </c>
      <c r="B5984" s="102">
        <v>44170</v>
      </c>
      <c r="C5984" s="103">
        <v>0.14000000000000001</v>
      </c>
      <c r="D5984" s="133">
        <v>1700</v>
      </c>
      <c r="E5984" s="108" t="str">
        <f>_xlfn.XLOOKUP($A5984,'Task3 Baza'!$A$2:$A$1999,'Task3 Baza'!$C$2:$C$1999,"non",0)</f>
        <v>Abşeron</v>
      </c>
      <c r="F5984" s="109" t="str">
        <f t="shared" si="190"/>
        <v>Bakı</v>
      </c>
      <c r="G5984" s="110">
        <f t="shared" si="191"/>
        <v>10</v>
      </c>
    </row>
    <row r="5985" spans="1:7" x14ac:dyDescent="0.3">
      <c r="A5985" s="20" t="s">
        <v>441</v>
      </c>
      <c r="B5985" s="102">
        <v>44617</v>
      </c>
      <c r="C5985" s="103">
        <v>0.2</v>
      </c>
      <c r="D5985" s="133">
        <v>3400</v>
      </c>
      <c r="E5985" s="108" t="str">
        <f>_xlfn.XLOOKUP($A5985,'Task3 Baza'!$A$2:$A$1999,'Task3 Baza'!$C$2:$C$1999,"non",0)</f>
        <v>Sumqayıt</v>
      </c>
      <c r="F5985" s="109" t="str">
        <f t="shared" si="190"/>
        <v>Gəncə</v>
      </c>
      <c r="G5985" s="110">
        <f t="shared" si="191"/>
        <v>20</v>
      </c>
    </row>
    <row r="5986" spans="1:7" x14ac:dyDescent="0.3">
      <c r="A5986" s="20" t="s">
        <v>1029</v>
      </c>
      <c r="B5986" s="102">
        <v>44320</v>
      </c>
      <c r="C5986" s="103">
        <v>0.18</v>
      </c>
      <c r="D5986" s="133">
        <v>2400</v>
      </c>
      <c r="E5986" s="108" t="str">
        <f>_xlfn.XLOOKUP($A5986,'Task3 Baza'!$A$2:$A$1999,'Task3 Baza'!$C$2:$C$1999,"non",0)</f>
        <v>Daşkəsən</v>
      </c>
      <c r="F5986" s="109" t="str">
        <f t="shared" si="190"/>
        <v>Bakı</v>
      </c>
      <c r="G5986" s="110">
        <f t="shared" si="191"/>
        <v>10</v>
      </c>
    </row>
    <row r="5987" spans="1:7" x14ac:dyDescent="0.3">
      <c r="A5987" s="20" t="s">
        <v>245</v>
      </c>
      <c r="B5987" s="102">
        <v>43624</v>
      </c>
      <c r="C5987" s="103">
        <v>0.21</v>
      </c>
      <c r="D5987" s="133">
        <v>1000</v>
      </c>
      <c r="E5987" s="108" t="str">
        <f>_xlfn.XLOOKUP($A5987,'Task3 Baza'!$A$2:$A$1999,'Task3 Baza'!$C$2:$C$1999,"non",0)</f>
        <v>Şərur</v>
      </c>
      <c r="F5987" s="109" t="str">
        <f t="shared" si="190"/>
        <v>Lənkəran</v>
      </c>
      <c r="G5987" s="110">
        <f t="shared" si="191"/>
        <v>42</v>
      </c>
    </row>
    <row r="5988" spans="1:7" x14ac:dyDescent="0.3">
      <c r="A5988" s="20" t="s">
        <v>1270</v>
      </c>
      <c r="B5988" s="102">
        <v>44030</v>
      </c>
      <c r="C5988" s="103">
        <v>0.2</v>
      </c>
      <c r="D5988" s="133">
        <v>10200</v>
      </c>
      <c r="E5988" s="108" t="str">
        <f>_xlfn.XLOOKUP($A5988,'Task3 Baza'!$A$2:$A$1999,'Task3 Baza'!$C$2:$C$1999,"non",0)</f>
        <v>Zaqatala</v>
      </c>
      <c r="F5988" s="109" t="str">
        <f t="shared" si="190"/>
        <v>Lənkəran</v>
      </c>
      <c r="G5988" s="110">
        <f t="shared" si="191"/>
        <v>42</v>
      </c>
    </row>
    <row r="5989" spans="1:7" x14ac:dyDescent="0.3">
      <c r="A5989" s="20" t="s">
        <v>1496</v>
      </c>
      <c r="B5989" s="102">
        <v>44052</v>
      </c>
      <c r="C5989" s="103">
        <v>0.18</v>
      </c>
      <c r="D5989" s="133">
        <v>4800</v>
      </c>
      <c r="E5989" s="108" t="str">
        <f>_xlfn.XLOOKUP($A5989,'Task3 Baza'!$A$2:$A$1999,'Task3 Baza'!$C$2:$C$1999,"non",0)</f>
        <v>Şəki</v>
      </c>
      <c r="F5989" s="109" t="str">
        <f t="shared" si="190"/>
        <v>Lənkəran</v>
      </c>
      <c r="G5989" s="110">
        <f t="shared" si="191"/>
        <v>42</v>
      </c>
    </row>
    <row r="5990" spans="1:7" x14ac:dyDescent="0.3">
      <c r="A5990" s="20" t="s">
        <v>2034</v>
      </c>
      <c r="B5990" s="102">
        <v>44118</v>
      </c>
      <c r="C5990" s="103">
        <v>0.2</v>
      </c>
      <c r="D5990" s="133">
        <v>9600</v>
      </c>
      <c r="E5990" s="108" t="str">
        <f>_xlfn.XLOOKUP($A5990,'Task3 Baza'!$A$2:$A$1999,'Task3 Baza'!$C$2:$C$1999,"non",0)</f>
        <v>Şamaxı</v>
      </c>
      <c r="F5990" s="109" t="str">
        <f t="shared" si="190"/>
        <v>Lənkəran</v>
      </c>
      <c r="G5990" s="110">
        <f t="shared" si="191"/>
        <v>42</v>
      </c>
    </row>
    <row r="5991" spans="1:7" x14ac:dyDescent="0.3">
      <c r="A5991" s="20" t="s">
        <v>2034</v>
      </c>
      <c r="B5991" s="102">
        <v>43647</v>
      </c>
      <c r="C5991" s="103">
        <v>0.18</v>
      </c>
      <c r="D5991" s="133">
        <v>10400</v>
      </c>
      <c r="E5991" s="108" t="str">
        <f>_xlfn.XLOOKUP($A5991,'Task3 Baza'!$A$2:$A$1999,'Task3 Baza'!$C$2:$C$1999,"non",0)</f>
        <v>Şamaxı</v>
      </c>
      <c r="F5991" s="109" t="str">
        <f t="shared" si="190"/>
        <v>Lənkəran</v>
      </c>
      <c r="G5991" s="110">
        <f t="shared" si="191"/>
        <v>42</v>
      </c>
    </row>
    <row r="5992" spans="1:7" x14ac:dyDescent="0.3">
      <c r="A5992" s="20" t="s">
        <v>1622</v>
      </c>
      <c r="B5992" s="102">
        <v>44493</v>
      </c>
      <c r="C5992" s="103">
        <v>0.17</v>
      </c>
      <c r="D5992" s="133">
        <v>3400</v>
      </c>
      <c r="E5992" s="108" t="str">
        <f>_xlfn.XLOOKUP($A5992,'Task3 Baza'!$A$2:$A$1999,'Task3 Baza'!$C$2:$C$1999,"non",0)</f>
        <v>Yevlax</v>
      </c>
      <c r="F5992" s="109" t="str">
        <f t="shared" si="190"/>
        <v>Lənkəran</v>
      </c>
      <c r="G5992" s="110">
        <f t="shared" si="191"/>
        <v>42</v>
      </c>
    </row>
    <row r="5993" spans="1:7" x14ac:dyDescent="0.3">
      <c r="A5993" s="20" t="s">
        <v>1415</v>
      </c>
      <c r="B5993" s="102">
        <v>43634</v>
      </c>
      <c r="C5993" s="103">
        <v>0.16</v>
      </c>
      <c r="D5993" s="133">
        <v>8700</v>
      </c>
      <c r="E5993" s="108" t="str">
        <f>_xlfn.XLOOKUP($A5993,'Task3 Baza'!$A$2:$A$1999,'Task3 Baza'!$C$2:$C$1999,"non",0)</f>
        <v>Balakən</v>
      </c>
      <c r="F5993" s="109" t="str">
        <f t="shared" si="190"/>
        <v>Bakı</v>
      </c>
      <c r="G5993" s="110">
        <f t="shared" si="191"/>
        <v>10</v>
      </c>
    </row>
    <row r="5994" spans="1:7" x14ac:dyDescent="0.3">
      <c r="A5994" s="20" t="s">
        <v>1332</v>
      </c>
      <c r="B5994" s="102">
        <v>44737</v>
      </c>
      <c r="C5994" s="103">
        <v>0.16</v>
      </c>
      <c r="D5994" s="133">
        <v>2400</v>
      </c>
      <c r="E5994" s="108" t="str">
        <f>_xlfn.XLOOKUP($A5994,'Task3 Baza'!$A$2:$A$1999,'Task3 Baza'!$C$2:$C$1999,"non",0)</f>
        <v>Lənkəran</v>
      </c>
      <c r="F5994" s="109" t="str">
        <f t="shared" si="190"/>
        <v>Gəncə</v>
      </c>
      <c r="G5994" s="110">
        <f t="shared" si="191"/>
        <v>20</v>
      </c>
    </row>
    <row r="5995" spans="1:7" x14ac:dyDescent="0.3">
      <c r="A5995" s="20" t="s">
        <v>912</v>
      </c>
      <c r="B5995" s="102">
        <v>44519</v>
      </c>
      <c r="C5995" s="103">
        <v>0.21</v>
      </c>
      <c r="D5995" s="133">
        <v>12400</v>
      </c>
      <c r="E5995" s="108" t="str">
        <f>_xlfn.XLOOKUP($A5995,'Task3 Baza'!$A$2:$A$1999,'Task3 Baza'!$C$2:$C$1999,"non",0)</f>
        <v>Şabran</v>
      </c>
      <c r="F5995" s="109" t="str">
        <f t="shared" si="190"/>
        <v>Gəncə</v>
      </c>
      <c r="G5995" s="110">
        <f t="shared" si="191"/>
        <v>20</v>
      </c>
    </row>
    <row r="5996" spans="1:7" x14ac:dyDescent="0.3">
      <c r="A5996" s="20" t="s">
        <v>2040</v>
      </c>
      <c r="B5996" s="102">
        <v>44055</v>
      </c>
      <c r="C5996" s="103">
        <v>0.23</v>
      </c>
      <c r="D5996" s="133">
        <v>10700</v>
      </c>
      <c r="E5996" s="108" t="str">
        <f>_xlfn.XLOOKUP($A5996,'Task3 Baza'!$A$2:$A$1999,'Task3 Baza'!$C$2:$C$1999,"non",0)</f>
        <v>Kəlbəcər</v>
      </c>
      <c r="F5996" s="109" t="str">
        <f t="shared" si="190"/>
        <v>Sumqayıt</v>
      </c>
      <c r="G5996" s="110">
        <f t="shared" si="191"/>
        <v>50</v>
      </c>
    </row>
    <row r="5997" spans="1:7" x14ac:dyDescent="0.3">
      <c r="A5997" s="20" t="s">
        <v>1293</v>
      </c>
      <c r="B5997" s="102">
        <v>44251</v>
      </c>
      <c r="C5997" s="103">
        <v>0.24</v>
      </c>
      <c r="D5997" s="133">
        <v>2700</v>
      </c>
      <c r="E5997" s="108" t="str">
        <f>_xlfn.XLOOKUP($A5997,'Task3 Baza'!$A$2:$A$1999,'Task3 Baza'!$C$2:$C$1999,"non",0)</f>
        <v>Gəncə</v>
      </c>
      <c r="F5997" s="109" t="str">
        <f t="shared" si="190"/>
        <v>Sumqayıt</v>
      </c>
      <c r="G5997" s="110">
        <f t="shared" si="191"/>
        <v>50</v>
      </c>
    </row>
    <row r="5998" spans="1:7" x14ac:dyDescent="0.3">
      <c r="A5998" s="20" t="s">
        <v>808</v>
      </c>
      <c r="B5998" s="102">
        <v>43705</v>
      </c>
      <c r="C5998" s="103">
        <v>0.22</v>
      </c>
      <c r="D5998" s="133">
        <v>9000</v>
      </c>
      <c r="E5998" s="108" t="str">
        <f>_xlfn.XLOOKUP($A5998,'Task3 Baza'!$A$2:$A$1999,'Task3 Baza'!$C$2:$C$1999,"non",0)</f>
        <v>Naxçıvan</v>
      </c>
      <c r="F5998" s="109" t="str">
        <f t="shared" si="190"/>
        <v>Gəncə</v>
      </c>
      <c r="G5998" s="110">
        <f t="shared" si="191"/>
        <v>20</v>
      </c>
    </row>
    <row r="5999" spans="1:7" x14ac:dyDescent="0.3">
      <c r="A5999" s="20" t="s">
        <v>1583</v>
      </c>
      <c r="B5999" s="102">
        <v>44123</v>
      </c>
      <c r="C5999" s="103">
        <v>0.17</v>
      </c>
      <c r="D5999" s="133">
        <v>3900</v>
      </c>
      <c r="E5999" s="108" t="str">
        <f>_xlfn.XLOOKUP($A5999,'Task3 Baza'!$A$2:$A$1999,'Task3 Baza'!$C$2:$C$1999,"non",0)</f>
        <v>Şabran</v>
      </c>
      <c r="F5999" s="109" t="str">
        <f t="shared" si="190"/>
        <v>Gəncə</v>
      </c>
      <c r="G5999" s="110">
        <f t="shared" si="191"/>
        <v>20</v>
      </c>
    </row>
    <row r="6000" spans="1:7" x14ac:dyDescent="0.3">
      <c r="A6000" s="20" t="s">
        <v>1067</v>
      </c>
      <c r="B6000" s="102">
        <v>44361</v>
      </c>
      <c r="C6000" s="103">
        <v>0.17</v>
      </c>
      <c r="D6000" s="133">
        <v>9200</v>
      </c>
      <c r="E6000" s="108" t="str">
        <f>_xlfn.XLOOKUP($A6000,'Task3 Baza'!$A$2:$A$1999,'Task3 Baza'!$C$2:$C$1999,"non",0)</f>
        <v>Qobustan</v>
      </c>
      <c r="F6000" s="109" t="str">
        <f t="shared" si="190"/>
        <v>Gəncə</v>
      </c>
      <c r="G6000" s="110">
        <f t="shared" si="191"/>
        <v>20</v>
      </c>
    </row>
    <row r="6001" spans="1:7" x14ac:dyDescent="0.3">
      <c r="A6001" s="20" t="s">
        <v>1520</v>
      </c>
      <c r="B6001" s="102">
        <v>44180</v>
      </c>
      <c r="C6001" s="103">
        <v>0.23</v>
      </c>
      <c r="D6001" s="133">
        <v>6400</v>
      </c>
      <c r="E6001" s="108" t="str">
        <f>_xlfn.XLOOKUP($A6001,'Task3 Baza'!$A$2:$A$1999,'Task3 Baza'!$C$2:$C$1999,"non",0)</f>
        <v>Kürdəmir</v>
      </c>
      <c r="F6001" s="109" t="str">
        <f t="shared" si="190"/>
        <v>Sumqayıt</v>
      </c>
      <c r="G6001" s="110">
        <f t="shared" si="191"/>
        <v>50</v>
      </c>
    </row>
    <row r="6002" spans="1:7" x14ac:dyDescent="0.3">
      <c r="A6002" s="20" t="s">
        <v>2039</v>
      </c>
      <c r="B6002" s="102">
        <v>44403</v>
      </c>
      <c r="C6002" s="103">
        <v>0.23</v>
      </c>
      <c r="D6002" s="133">
        <v>6600</v>
      </c>
      <c r="E6002" s="108" t="str">
        <f>_xlfn.XLOOKUP($A6002,'Task3 Baza'!$A$2:$A$1999,'Task3 Baza'!$C$2:$C$1999,"non",0)</f>
        <v>Abşeron</v>
      </c>
      <c r="F6002" s="109" t="str">
        <f t="shared" si="190"/>
        <v>Bakı</v>
      </c>
      <c r="G6002" s="110">
        <f t="shared" si="191"/>
        <v>10</v>
      </c>
    </row>
    <row r="6003" spans="1:7" x14ac:dyDescent="0.3">
      <c r="A6003" s="20" t="s">
        <v>528</v>
      </c>
      <c r="B6003" s="102">
        <v>44244</v>
      </c>
      <c r="C6003" s="103">
        <v>0.23</v>
      </c>
      <c r="D6003" s="133">
        <v>10700</v>
      </c>
      <c r="E6003" s="108" t="str">
        <f>_xlfn.XLOOKUP($A6003,'Task3 Baza'!$A$2:$A$1999,'Task3 Baza'!$C$2:$C$1999,"non",0)</f>
        <v>Zaqatala</v>
      </c>
      <c r="F6003" s="109" t="str">
        <f t="shared" si="190"/>
        <v>Lənkəran</v>
      </c>
      <c r="G6003" s="110">
        <f t="shared" si="191"/>
        <v>42</v>
      </c>
    </row>
    <row r="6004" spans="1:7" x14ac:dyDescent="0.3">
      <c r="A6004" s="20" t="s">
        <v>1432</v>
      </c>
      <c r="B6004" s="102">
        <v>43920</v>
      </c>
      <c r="C6004" s="103">
        <v>0.21</v>
      </c>
      <c r="D6004" s="133">
        <v>6300</v>
      </c>
      <c r="E6004" s="108" t="str">
        <f>_xlfn.XLOOKUP($A6004,'Task3 Baza'!$A$2:$A$1999,'Task3 Baza'!$C$2:$C$1999,"non",0)</f>
        <v>Tovuz</v>
      </c>
      <c r="F6004" s="109" t="str">
        <f t="shared" si="190"/>
        <v>Lənkəran</v>
      </c>
      <c r="G6004" s="110">
        <f t="shared" si="191"/>
        <v>42</v>
      </c>
    </row>
    <row r="6005" spans="1:7" x14ac:dyDescent="0.3">
      <c r="A6005" s="20" t="s">
        <v>1143</v>
      </c>
      <c r="B6005" s="102">
        <v>44423</v>
      </c>
      <c r="C6005" s="103">
        <v>0.23</v>
      </c>
      <c r="D6005" s="133">
        <v>5300</v>
      </c>
      <c r="E6005" s="108" t="str">
        <f>_xlfn.XLOOKUP($A6005,'Task3 Baza'!$A$2:$A$1999,'Task3 Baza'!$C$2:$C$1999,"non",0)</f>
        <v>Daşkəsən</v>
      </c>
      <c r="F6005" s="109" t="str">
        <f t="shared" si="190"/>
        <v>Bakı</v>
      </c>
      <c r="G6005" s="110">
        <f t="shared" si="191"/>
        <v>10</v>
      </c>
    </row>
    <row r="6006" spans="1:7" x14ac:dyDescent="0.3">
      <c r="A6006" s="20" t="s">
        <v>237</v>
      </c>
      <c r="B6006" s="102">
        <v>43927</v>
      </c>
      <c r="C6006" s="103">
        <v>0.19</v>
      </c>
      <c r="D6006" s="133">
        <v>11900</v>
      </c>
      <c r="E6006" s="108" t="str">
        <f>_xlfn.XLOOKUP($A6006,'Task3 Baza'!$A$2:$A$1999,'Task3 Baza'!$C$2:$C$1999,"non",0)</f>
        <v>Yevlax</v>
      </c>
      <c r="F6006" s="109" t="str">
        <f t="shared" si="190"/>
        <v>Lənkəran</v>
      </c>
      <c r="G6006" s="110">
        <f t="shared" si="191"/>
        <v>42</v>
      </c>
    </row>
    <row r="6007" spans="1:7" x14ac:dyDescent="0.3">
      <c r="A6007" s="20" t="s">
        <v>2003</v>
      </c>
      <c r="B6007" s="102">
        <v>44539</v>
      </c>
      <c r="C6007" s="103">
        <v>0.14000000000000001</v>
      </c>
      <c r="D6007" s="133">
        <v>8500</v>
      </c>
      <c r="E6007" s="108" t="str">
        <f>_xlfn.XLOOKUP($A6007,'Task3 Baza'!$A$2:$A$1999,'Task3 Baza'!$C$2:$C$1999,"non",0)</f>
        <v>Qazax</v>
      </c>
      <c r="F6007" s="109" t="str">
        <f t="shared" si="190"/>
        <v>Sumqayıt</v>
      </c>
      <c r="G6007" s="110">
        <f t="shared" si="191"/>
        <v>50</v>
      </c>
    </row>
    <row r="6008" spans="1:7" x14ac:dyDescent="0.3">
      <c r="A6008" s="20" t="s">
        <v>1418</v>
      </c>
      <c r="B6008" s="102">
        <v>44068</v>
      </c>
      <c r="C6008" s="103">
        <v>0.2</v>
      </c>
      <c r="D6008" s="133">
        <v>4100</v>
      </c>
      <c r="E6008" s="108" t="str">
        <f>_xlfn.XLOOKUP($A6008,'Task3 Baza'!$A$2:$A$1999,'Task3 Baza'!$C$2:$C$1999,"non",0)</f>
        <v>Şuşa</v>
      </c>
      <c r="F6008" s="109" t="str">
        <f t="shared" si="190"/>
        <v>Lənkəran</v>
      </c>
      <c r="G6008" s="110">
        <f t="shared" si="191"/>
        <v>42</v>
      </c>
    </row>
    <row r="6009" spans="1:7" x14ac:dyDescent="0.3">
      <c r="A6009" s="20" t="s">
        <v>557</v>
      </c>
      <c r="B6009" s="102">
        <v>44032</v>
      </c>
      <c r="C6009" s="103">
        <v>0.2</v>
      </c>
      <c r="D6009" s="133">
        <v>6200</v>
      </c>
      <c r="E6009" s="108" t="str">
        <f>_xlfn.XLOOKUP($A6009,'Task3 Baza'!$A$2:$A$1999,'Task3 Baza'!$C$2:$C$1999,"non",0)</f>
        <v>Daşkəsən</v>
      </c>
      <c r="F6009" s="109" t="str">
        <f t="shared" si="190"/>
        <v>Bakı</v>
      </c>
      <c r="G6009" s="110">
        <f t="shared" si="191"/>
        <v>10</v>
      </c>
    </row>
    <row r="6010" spans="1:7" x14ac:dyDescent="0.3">
      <c r="A6010" s="20" t="s">
        <v>826</v>
      </c>
      <c r="B6010" s="102">
        <v>44106</v>
      </c>
      <c r="C6010" s="103">
        <v>0.16</v>
      </c>
      <c r="D6010" s="133">
        <v>5700</v>
      </c>
      <c r="E6010" s="108" t="str">
        <f>_xlfn.XLOOKUP($A6010,'Task3 Baza'!$A$2:$A$1999,'Task3 Baza'!$C$2:$C$1999,"non",0)</f>
        <v>Şirvan</v>
      </c>
      <c r="F6010" s="109" t="str">
        <f t="shared" si="190"/>
        <v>Lənkəran</v>
      </c>
      <c r="G6010" s="110">
        <f t="shared" si="191"/>
        <v>42</v>
      </c>
    </row>
    <row r="6011" spans="1:7" x14ac:dyDescent="0.3">
      <c r="A6011" s="20" t="s">
        <v>535</v>
      </c>
      <c r="B6011" s="102">
        <v>44457</v>
      </c>
      <c r="C6011" s="103">
        <v>0.24</v>
      </c>
      <c r="D6011" s="133">
        <v>1400</v>
      </c>
      <c r="E6011" s="108" t="str">
        <f>_xlfn.XLOOKUP($A6011,'Task3 Baza'!$A$2:$A$1999,'Task3 Baza'!$C$2:$C$1999,"non",0)</f>
        <v>Tovuz</v>
      </c>
      <c r="F6011" s="109" t="str">
        <f t="shared" si="190"/>
        <v>Lənkəran</v>
      </c>
      <c r="G6011" s="110">
        <f t="shared" si="191"/>
        <v>42</v>
      </c>
    </row>
    <row r="6012" spans="1:7" x14ac:dyDescent="0.3">
      <c r="A6012" s="20" t="s">
        <v>1709</v>
      </c>
      <c r="B6012" s="102">
        <v>43866</v>
      </c>
      <c r="C6012" s="103">
        <v>0.24</v>
      </c>
      <c r="D6012" s="133">
        <v>5700</v>
      </c>
      <c r="E6012" s="108" t="str">
        <f>_xlfn.XLOOKUP($A6012,'Task3 Baza'!$A$2:$A$1999,'Task3 Baza'!$C$2:$C$1999,"non",0)</f>
        <v>Göyçay</v>
      </c>
      <c r="F6012" s="109" t="str">
        <f t="shared" si="190"/>
        <v>Sumqayıt</v>
      </c>
      <c r="G6012" s="110">
        <f t="shared" si="191"/>
        <v>50</v>
      </c>
    </row>
    <row r="6013" spans="1:7" x14ac:dyDescent="0.3">
      <c r="A6013" s="20" t="s">
        <v>266</v>
      </c>
      <c r="B6013" s="102">
        <v>44170</v>
      </c>
      <c r="C6013" s="103">
        <v>0.16</v>
      </c>
      <c r="D6013" s="133">
        <v>5900</v>
      </c>
      <c r="E6013" s="108" t="str">
        <f>_xlfn.XLOOKUP($A6013,'Task3 Baza'!$A$2:$A$1999,'Task3 Baza'!$C$2:$C$1999,"non",0)</f>
        <v>Tovuz</v>
      </c>
      <c r="F6013" s="109" t="str">
        <f t="shared" si="190"/>
        <v>Lənkəran</v>
      </c>
      <c r="G6013" s="110">
        <f t="shared" si="191"/>
        <v>42</v>
      </c>
    </row>
    <row r="6014" spans="1:7" x14ac:dyDescent="0.3">
      <c r="A6014" s="20" t="s">
        <v>1754</v>
      </c>
      <c r="B6014" s="102">
        <v>44285</v>
      </c>
      <c r="C6014" s="103">
        <v>0.18</v>
      </c>
      <c r="D6014" s="133">
        <v>1700</v>
      </c>
      <c r="E6014" s="108" t="str">
        <f>_xlfn.XLOOKUP($A6014,'Task3 Baza'!$A$2:$A$1999,'Task3 Baza'!$C$2:$C$1999,"non",0)</f>
        <v>Xızı</v>
      </c>
      <c r="F6014" s="109" t="str">
        <f t="shared" si="190"/>
        <v>Sumqayıt</v>
      </c>
      <c r="G6014" s="110">
        <f t="shared" si="191"/>
        <v>50</v>
      </c>
    </row>
    <row r="6015" spans="1:7" x14ac:dyDescent="0.3">
      <c r="A6015" s="20" t="s">
        <v>950</v>
      </c>
      <c r="B6015" s="102">
        <v>44205</v>
      </c>
      <c r="C6015" s="103">
        <v>0.23</v>
      </c>
      <c r="D6015" s="133">
        <v>8400</v>
      </c>
      <c r="E6015" s="108" t="str">
        <f>_xlfn.XLOOKUP($A6015,'Task3 Baza'!$A$2:$A$1999,'Task3 Baza'!$C$2:$C$1999,"non",0)</f>
        <v>Zaqatala</v>
      </c>
      <c r="F6015" s="109" t="str">
        <f t="shared" si="190"/>
        <v>Lənkəran</v>
      </c>
      <c r="G6015" s="110">
        <f t="shared" si="191"/>
        <v>42</v>
      </c>
    </row>
    <row r="6016" spans="1:7" x14ac:dyDescent="0.3">
      <c r="A6016" s="20" t="s">
        <v>1373</v>
      </c>
      <c r="B6016" s="102">
        <v>44621</v>
      </c>
      <c r="C6016" s="103">
        <v>0.2</v>
      </c>
      <c r="D6016" s="133">
        <v>8500</v>
      </c>
      <c r="E6016" s="108" t="str">
        <f>_xlfn.XLOOKUP($A6016,'Task3 Baza'!$A$2:$A$1999,'Task3 Baza'!$C$2:$C$1999,"non",0)</f>
        <v>Gəncə</v>
      </c>
      <c r="F6016" s="109" t="str">
        <f t="shared" si="190"/>
        <v>Sumqayıt</v>
      </c>
      <c r="G6016" s="110">
        <f t="shared" si="191"/>
        <v>50</v>
      </c>
    </row>
    <row r="6017" spans="1:7" x14ac:dyDescent="0.3">
      <c r="A6017" s="20" t="s">
        <v>1888</v>
      </c>
      <c r="B6017" s="102">
        <v>44659</v>
      </c>
      <c r="C6017" s="103">
        <v>0.17</v>
      </c>
      <c r="D6017" s="133">
        <v>8200</v>
      </c>
      <c r="E6017" s="108" t="str">
        <f>_xlfn.XLOOKUP($A6017,'Task3 Baza'!$A$2:$A$1999,'Task3 Baza'!$C$2:$C$1999,"non",0)</f>
        <v>Şuşa</v>
      </c>
      <c r="F6017" s="109" t="str">
        <f t="shared" si="190"/>
        <v>Lənkəran</v>
      </c>
      <c r="G6017" s="110">
        <f t="shared" si="191"/>
        <v>42</v>
      </c>
    </row>
    <row r="6018" spans="1:7" x14ac:dyDescent="0.3">
      <c r="A6018" s="20" t="s">
        <v>1693</v>
      </c>
      <c r="B6018" s="102">
        <v>43792</v>
      </c>
      <c r="C6018" s="103">
        <v>0.23</v>
      </c>
      <c r="D6018" s="133">
        <v>6800</v>
      </c>
      <c r="E6018" s="108" t="str">
        <f>_xlfn.XLOOKUP($A6018,'Task3 Baza'!$A$2:$A$1999,'Task3 Baza'!$C$2:$C$1999,"non",0)</f>
        <v>Göyçay</v>
      </c>
      <c r="F6018" s="109" t="str">
        <f t="shared" ref="F6018:F6081" si="192">VLOOKUP($E6018,$I$3:$K$75,2,0)</f>
        <v>Sumqayıt</v>
      </c>
      <c r="G6018" s="110">
        <f t="shared" ref="G6018:G6081" si="193">VLOOKUP(VLOOKUP($E6018,$I$3:$J$75,2,0),$L$3:$M$6,2,0)</f>
        <v>50</v>
      </c>
    </row>
    <row r="6019" spans="1:7" x14ac:dyDescent="0.3">
      <c r="A6019" s="20" t="s">
        <v>171</v>
      </c>
      <c r="B6019" s="102">
        <v>44507</v>
      </c>
      <c r="C6019" s="103">
        <v>0.18</v>
      </c>
      <c r="D6019" s="133">
        <v>12100</v>
      </c>
      <c r="E6019" s="108" t="str">
        <f>_xlfn.XLOOKUP($A6019,'Task3 Baza'!$A$2:$A$1999,'Task3 Baza'!$C$2:$C$1999,"non",0)</f>
        <v>Xaçmaz</v>
      </c>
      <c r="F6019" s="109" t="str">
        <f t="shared" si="192"/>
        <v>Sumqayıt</v>
      </c>
      <c r="G6019" s="110">
        <f t="shared" si="193"/>
        <v>50</v>
      </c>
    </row>
    <row r="6020" spans="1:7" x14ac:dyDescent="0.3">
      <c r="A6020" s="20" t="s">
        <v>447</v>
      </c>
      <c r="B6020" s="102">
        <v>44454</v>
      </c>
      <c r="C6020" s="103">
        <v>0.22</v>
      </c>
      <c r="D6020" s="133">
        <v>6700</v>
      </c>
      <c r="E6020" s="108" t="str">
        <f>_xlfn.XLOOKUP($A6020,'Task3 Baza'!$A$2:$A$1999,'Task3 Baza'!$C$2:$C$1999,"non",0)</f>
        <v>Xızı</v>
      </c>
      <c r="F6020" s="109" t="str">
        <f t="shared" si="192"/>
        <v>Sumqayıt</v>
      </c>
      <c r="G6020" s="110">
        <f t="shared" si="193"/>
        <v>50</v>
      </c>
    </row>
    <row r="6021" spans="1:7" x14ac:dyDescent="0.3">
      <c r="A6021" s="20" t="s">
        <v>307</v>
      </c>
      <c r="B6021" s="102">
        <v>44144</v>
      </c>
      <c r="C6021" s="103">
        <v>0.22</v>
      </c>
      <c r="D6021" s="133">
        <v>12600</v>
      </c>
      <c r="E6021" s="108" t="str">
        <f>_xlfn.XLOOKUP($A6021,'Task3 Baza'!$A$2:$A$1999,'Task3 Baza'!$C$2:$C$1999,"non",0)</f>
        <v>Biləsuvar</v>
      </c>
      <c r="F6021" s="109" t="str">
        <f t="shared" si="192"/>
        <v>Bakı</v>
      </c>
      <c r="G6021" s="110">
        <f t="shared" si="193"/>
        <v>10</v>
      </c>
    </row>
    <row r="6022" spans="1:7" x14ac:dyDescent="0.3">
      <c r="A6022" s="20" t="s">
        <v>740</v>
      </c>
      <c r="B6022" s="102">
        <v>44093</v>
      </c>
      <c r="C6022" s="103">
        <v>0.22</v>
      </c>
      <c r="D6022" s="133">
        <v>12600</v>
      </c>
      <c r="E6022" s="108" t="str">
        <f>_xlfn.XLOOKUP($A6022,'Task3 Baza'!$A$2:$A$1999,'Task3 Baza'!$C$2:$C$1999,"non",0)</f>
        <v>Cəlilabad</v>
      </c>
      <c r="F6022" s="109" t="str">
        <f t="shared" si="192"/>
        <v>Bakı</v>
      </c>
      <c r="G6022" s="110">
        <f t="shared" si="193"/>
        <v>10</v>
      </c>
    </row>
    <row r="6023" spans="1:7" x14ac:dyDescent="0.3">
      <c r="A6023" s="20" t="s">
        <v>190</v>
      </c>
      <c r="B6023" s="102">
        <v>43970</v>
      </c>
      <c r="C6023" s="103">
        <v>0.2</v>
      </c>
      <c r="D6023" s="133">
        <v>10000</v>
      </c>
      <c r="E6023" s="108" t="str">
        <f>_xlfn.XLOOKUP($A6023,'Task3 Baza'!$A$2:$A$1999,'Task3 Baza'!$C$2:$C$1999,"non",0)</f>
        <v>Lənkəran</v>
      </c>
      <c r="F6023" s="109" t="str">
        <f t="shared" si="192"/>
        <v>Gəncə</v>
      </c>
      <c r="G6023" s="110">
        <f t="shared" si="193"/>
        <v>20</v>
      </c>
    </row>
    <row r="6024" spans="1:7" x14ac:dyDescent="0.3">
      <c r="A6024" s="20" t="s">
        <v>1489</v>
      </c>
      <c r="B6024" s="102">
        <v>44169</v>
      </c>
      <c r="C6024" s="103">
        <v>0.15</v>
      </c>
      <c r="D6024" s="133">
        <v>5500</v>
      </c>
      <c r="E6024" s="108" t="str">
        <f>_xlfn.XLOOKUP($A6024,'Task3 Baza'!$A$2:$A$1999,'Task3 Baza'!$C$2:$C$1999,"non",0)</f>
        <v>Qubadlı</v>
      </c>
      <c r="F6024" s="109" t="str">
        <f t="shared" si="192"/>
        <v>Gəncə</v>
      </c>
      <c r="G6024" s="110">
        <f t="shared" si="193"/>
        <v>20</v>
      </c>
    </row>
    <row r="6025" spans="1:7" x14ac:dyDescent="0.3">
      <c r="A6025" s="20" t="s">
        <v>2041</v>
      </c>
      <c r="B6025" s="102">
        <v>44108</v>
      </c>
      <c r="C6025" s="103">
        <v>0.15</v>
      </c>
      <c r="D6025" s="133">
        <v>5700</v>
      </c>
      <c r="E6025" s="108" t="str">
        <f>_xlfn.XLOOKUP($A6025,'Task3 Baza'!$A$2:$A$1999,'Task3 Baza'!$C$2:$C$1999,"non",0)</f>
        <v>Şərur</v>
      </c>
      <c r="F6025" s="109" t="str">
        <f t="shared" si="192"/>
        <v>Lənkəran</v>
      </c>
      <c r="G6025" s="110">
        <f t="shared" si="193"/>
        <v>42</v>
      </c>
    </row>
    <row r="6026" spans="1:7" x14ac:dyDescent="0.3">
      <c r="A6026" s="20" t="s">
        <v>1372</v>
      </c>
      <c r="B6026" s="102">
        <v>44051</v>
      </c>
      <c r="C6026" s="103">
        <v>0.21</v>
      </c>
      <c r="D6026" s="133">
        <v>9200</v>
      </c>
      <c r="E6026" s="108" t="str">
        <f>_xlfn.XLOOKUP($A6026,'Task3 Baza'!$A$2:$A$1999,'Task3 Baza'!$C$2:$C$1999,"non",0)</f>
        <v>Saatlı</v>
      </c>
      <c r="F6026" s="109" t="str">
        <f t="shared" si="192"/>
        <v>Gəncə</v>
      </c>
      <c r="G6026" s="110">
        <f t="shared" si="193"/>
        <v>20</v>
      </c>
    </row>
    <row r="6027" spans="1:7" x14ac:dyDescent="0.3">
      <c r="A6027" s="20" t="s">
        <v>151</v>
      </c>
      <c r="B6027" s="102">
        <v>43754</v>
      </c>
      <c r="C6027" s="103">
        <v>0.2</v>
      </c>
      <c r="D6027" s="133">
        <v>6900</v>
      </c>
      <c r="E6027" s="108" t="str">
        <f>_xlfn.XLOOKUP($A6027,'Task3 Baza'!$A$2:$A$1999,'Task3 Baza'!$C$2:$C$1999,"non",0)</f>
        <v>Gəncə</v>
      </c>
      <c r="F6027" s="109" t="str">
        <f t="shared" si="192"/>
        <v>Sumqayıt</v>
      </c>
      <c r="G6027" s="110">
        <f t="shared" si="193"/>
        <v>50</v>
      </c>
    </row>
    <row r="6028" spans="1:7" x14ac:dyDescent="0.3">
      <c r="A6028" s="20" t="s">
        <v>1457</v>
      </c>
      <c r="B6028" s="102">
        <v>44325</v>
      </c>
      <c r="C6028" s="103">
        <v>0.15</v>
      </c>
      <c r="D6028" s="133">
        <v>10700</v>
      </c>
      <c r="E6028" s="108" t="str">
        <f>_xlfn.XLOOKUP($A6028,'Task3 Baza'!$A$2:$A$1999,'Task3 Baza'!$C$2:$C$1999,"non",0)</f>
        <v>Ordubad</v>
      </c>
      <c r="F6028" s="109" t="str">
        <f t="shared" si="192"/>
        <v>Gəncə</v>
      </c>
      <c r="G6028" s="110">
        <f t="shared" si="193"/>
        <v>20</v>
      </c>
    </row>
    <row r="6029" spans="1:7" x14ac:dyDescent="0.3">
      <c r="A6029" s="20" t="s">
        <v>918</v>
      </c>
      <c r="B6029" s="102">
        <v>44478</v>
      </c>
      <c r="C6029" s="103">
        <v>0.14000000000000001</v>
      </c>
      <c r="D6029" s="133">
        <v>11800</v>
      </c>
      <c r="E6029" s="108" t="str">
        <f>_xlfn.XLOOKUP($A6029,'Task3 Baza'!$A$2:$A$1999,'Task3 Baza'!$C$2:$C$1999,"non",0)</f>
        <v>Saatlı</v>
      </c>
      <c r="F6029" s="109" t="str">
        <f t="shared" si="192"/>
        <v>Gəncə</v>
      </c>
      <c r="G6029" s="110">
        <f t="shared" si="193"/>
        <v>20</v>
      </c>
    </row>
    <row r="6030" spans="1:7" x14ac:dyDescent="0.3">
      <c r="A6030" s="20" t="s">
        <v>169</v>
      </c>
      <c r="B6030" s="102">
        <v>44131</v>
      </c>
      <c r="C6030" s="103">
        <v>0.21</v>
      </c>
      <c r="D6030" s="133">
        <v>1800</v>
      </c>
      <c r="E6030" s="108" t="str">
        <f>_xlfn.XLOOKUP($A6030,'Task3 Baza'!$A$2:$A$1999,'Task3 Baza'!$C$2:$C$1999,"non",0)</f>
        <v>Hacıqabul</v>
      </c>
      <c r="F6030" s="109" t="str">
        <f t="shared" si="192"/>
        <v>Sumqayıt</v>
      </c>
      <c r="G6030" s="110">
        <f t="shared" si="193"/>
        <v>50</v>
      </c>
    </row>
    <row r="6031" spans="1:7" x14ac:dyDescent="0.3">
      <c r="A6031" s="20" t="s">
        <v>769</v>
      </c>
      <c r="B6031" s="102">
        <v>44485</v>
      </c>
      <c r="C6031" s="103">
        <v>0.2</v>
      </c>
      <c r="D6031" s="133">
        <v>12000</v>
      </c>
      <c r="E6031" s="108" t="str">
        <f>_xlfn.XLOOKUP($A6031,'Task3 Baza'!$A$2:$A$1999,'Task3 Baza'!$C$2:$C$1999,"non",0)</f>
        <v>Sabirabad</v>
      </c>
      <c r="F6031" s="109" t="str">
        <f t="shared" si="192"/>
        <v>Gəncə</v>
      </c>
      <c r="G6031" s="110">
        <f t="shared" si="193"/>
        <v>20</v>
      </c>
    </row>
    <row r="6032" spans="1:7" x14ac:dyDescent="0.3">
      <c r="A6032" s="20" t="s">
        <v>1572</v>
      </c>
      <c r="B6032" s="102">
        <v>44320</v>
      </c>
      <c r="C6032" s="103">
        <v>0.23</v>
      </c>
      <c r="D6032" s="133">
        <v>7400</v>
      </c>
      <c r="E6032" s="108" t="str">
        <f>_xlfn.XLOOKUP($A6032,'Task3 Baza'!$A$2:$A$1999,'Task3 Baza'!$C$2:$C$1999,"non",0)</f>
        <v>Tərtər</v>
      </c>
      <c r="F6032" s="109" t="str">
        <f t="shared" si="192"/>
        <v>Lənkəran</v>
      </c>
      <c r="G6032" s="110">
        <f t="shared" si="193"/>
        <v>42</v>
      </c>
    </row>
    <row r="6033" spans="1:7" x14ac:dyDescent="0.3">
      <c r="A6033" s="20" t="s">
        <v>864</v>
      </c>
      <c r="B6033" s="102">
        <v>44029</v>
      </c>
      <c r="C6033" s="103">
        <v>0.23</v>
      </c>
      <c r="D6033" s="133">
        <v>5300</v>
      </c>
      <c r="E6033" s="108" t="str">
        <f>_xlfn.XLOOKUP($A6033,'Task3 Baza'!$A$2:$A$1999,'Task3 Baza'!$C$2:$C$1999,"non",0)</f>
        <v>Tovuz</v>
      </c>
      <c r="F6033" s="109" t="str">
        <f t="shared" si="192"/>
        <v>Lənkəran</v>
      </c>
      <c r="G6033" s="110">
        <f t="shared" si="193"/>
        <v>42</v>
      </c>
    </row>
    <row r="6034" spans="1:7" x14ac:dyDescent="0.3">
      <c r="A6034" s="20" t="s">
        <v>1817</v>
      </c>
      <c r="B6034" s="102">
        <v>44132</v>
      </c>
      <c r="C6034" s="103">
        <v>0.24</v>
      </c>
      <c r="D6034" s="133">
        <v>3100</v>
      </c>
      <c r="E6034" s="108" t="str">
        <f>_xlfn.XLOOKUP($A6034,'Task3 Baza'!$A$2:$A$1999,'Task3 Baza'!$C$2:$C$1999,"non",0)</f>
        <v>Ağcabədi</v>
      </c>
      <c r="F6034" s="109" t="str">
        <f t="shared" si="192"/>
        <v>Bakı</v>
      </c>
      <c r="G6034" s="110">
        <f t="shared" si="193"/>
        <v>10</v>
      </c>
    </row>
    <row r="6035" spans="1:7" x14ac:dyDescent="0.3">
      <c r="A6035" s="20" t="s">
        <v>840</v>
      </c>
      <c r="B6035" s="102">
        <v>44674</v>
      </c>
      <c r="C6035" s="103">
        <v>0.15</v>
      </c>
      <c r="D6035" s="133">
        <v>5900</v>
      </c>
      <c r="E6035" s="108" t="str">
        <f>_xlfn.XLOOKUP($A6035,'Task3 Baza'!$A$2:$A$1999,'Task3 Baza'!$C$2:$C$1999,"non",0)</f>
        <v>Xocavənd</v>
      </c>
      <c r="F6035" s="109" t="str">
        <f t="shared" si="192"/>
        <v>Sumqayıt</v>
      </c>
      <c r="G6035" s="110">
        <f t="shared" si="193"/>
        <v>50</v>
      </c>
    </row>
    <row r="6036" spans="1:7" x14ac:dyDescent="0.3">
      <c r="A6036" s="20" t="s">
        <v>2042</v>
      </c>
      <c r="B6036" s="102">
        <v>44428</v>
      </c>
      <c r="C6036" s="103">
        <v>0.19</v>
      </c>
      <c r="D6036" s="133">
        <v>8000</v>
      </c>
      <c r="E6036" s="108" t="str">
        <f>_xlfn.XLOOKUP($A6036,'Task3 Baza'!$A$2:$A$1999,'Task3 Baza'!$C$2:$C$1999,"non",0)</f>
        <v>Tərtər</v>
      </c>
      <c r="F6036" s="109" t="str">
        <f t="shared" si="192"/>
        <v>Lənkəran</v>
      </c>
      <c r="G6036" s="110">
        <f t="shared" si="193"/>
        <v>42</v>
      </c>
    </row>
    <row r="6037" spans="1:7" x14ac:dyDescent="0.3">
      <c r="A6037" s="20" t="s">
        <v>1267</v>
      </c>
      <c r="B6037" s="102">
        <v>43754</v>
      </c>
      <c r="C6037" s="103">
        <v>0.17</v>
      </c>
      <c r="D6037" s="133">
        <v>2900</v>
      </c>
      <c r="E6037" s="108" t="str">
        <f>_xlfn.XLOOKUP($A6037,'Task3 Baza'!$A$2:$A$1999,'Task3 Baza'!$C$2:$C$1999,"non",0)</f>
        <v>Xocavənd</v>
      </c>
      <c r="F6037" s="109" t="str">
        <f t="shared" si="192"/>
        <v>Sumqayıt</v>
      </c>
      <c r="G6037" s="110">
        <f t="shared" si="193"/>
        <v>50</v>
      </c>
    </row>
    <row r="6038" spans="1:7" x14ac:dyDescent="0.3">
      <c r="A6038" s="20" t="s">
        <v>207</v>
      </c>
      <c r="B6038" s="102">
        <v>44358</v>
      </c>
      <c r="C6038" s="103">
        <v>0.16</v>
      </c>
      <c r="D6038" s="133">
        <v>10700</v>
      </c>
      <c r="E6038" s="108" t="str">
        <f>_xlfn.XLOOKUP($A6038,'Task3 Baza'!$A$2:$A$1999,'Task3 Baza'!$C$2:$C$1999,"non",0)</f>
        <v>Qax</v>
      </c>
      <c r="F6038" s="109" t="str">
        <f t="shared" si="192"/>
        <v>Sumqayıt</v>
      </c>
      <c r="G6038" s="110">
        <f t="shared" si="193"/>
        <v>50</v>
      </c>
    </row>
    <row r="6039" spans="1:7" x14ac:dyDescent="0.3">
      <c r="A6039" s="20" t="s">
        <v>1543</v>
      </c>
      <c r="B6039" s="102">
        <v>43778</v>
      </c>
      <c r="C6039" s="103">
        <v>0.23</v>
      </c>
      <c r="D6039" s="133">
        <v>11500</v>
      </c>
      <c r="E6039" s="108" t="str">
        <f>_xlfn.XLOOKUP($A6039,'Task3 Baza'!$A$2:$A$1999,'Task3 Baza'!$C$2:$C$1999,"non",0)</f>
        <v>Masallı</v>
      </c>
      <c r="F6039" s="109" t="str">
        <f t="shared" si="192"/>
        <v>Gəncə</v>
      </c>
      <c r="G6039" s="110">
        <f t="shared" si="193"/>
        <v>20</v>
      </c>
    </row>
    <row r="6040" spans="1:7" x14ac:dyDescent="0.3">
      <c r="A6040" s="20" t="s">
        <v>1908</v>
      </c>
      <c r="B6040" s="102">
        <v>44096</v>
      </c>
      <c r="C6040" s="103">
        <v>0.14000000000000001</v>
      </c>
      <c r="D6040" s="133">
        <v>5900</v>
      </c>
      <c r="E6040" s="108" t="str">
        <f>_xlfn.XLOOKUP($A6040,'Task3 Baza'!$A$2:$A$1999,'Task3 Baza'!$C$2:$C$1999,"non",0)</f>
        <v>Salyan</v>
      </c>
      <c r="F6040" s="109" t="str">
        <f t="shared" si="192"/>
        <v>Gəncə</v>
      </c>
      <c r="G6040" s="110">
        <f t="shared" si="193"/>
        <v>20</v>
      </c>
    </row>
    <row r="6041" spans="1:7" x14ac:dyDescent="0.3">
      <c r="A6041" s="20" t="s">
        <v>1438</v>
      </c>
      <c r="B6041" s="102">
        <v>44404</v>
      </c>
      <c r="C6041" s="103">
        <v>0.22</v>
      </c>
      <c r="D6041" s="133">
        <v>5700</v>
      </c>
      <c r="E6041" s="108" t="str">
        <f>_xlfn.XLOOKUP($A6041,'Task3 Baza'!$A$2:$A$1999,'Task3 Baza'!$C$2:$C$1999,"non",0)</f>
        <v>Ucar</v>
      </c>
      <c r="F6041" s="109" t="str">
        <f t="shared" si="192"/>
        <v>Lənkəran</v>
      </c>
      <c r="G6041" s="110">
        <f t="shared" si="193"/>
        <v>42</v>
      </c>
    </row>
    <row r="6042" spans="1:7" x14ac:dyDescent="0.3">
      <c r="A6042" s="20" t="s">
        <v>433</v>
      </c>
      <c r="B6042" s="102">
        <v>44184</v>
      </c>
      <c r="C6042" s="103">
        <v>0.24</v>
      </c>
      <c r="D6042" s="133">
        <v>10300</v>
      </c>
      <c r="E6042" s="108" t="str">
        <f>_xlfn.XLOOKUP($A6042,'Task3 Baza'!$A$2:$A$1999,'Task3 Baza'!$C$2:$C$1999,"non",0)</f>
        <v>Sədərək</v>
      </c>
      <c r="F6042" s="109" t="str">
        <f t="shared" si="192"/>
        <v>Gəncə</v>
      </c>
      <c r="G6042" s="110">
        <f t="shared" si="193"/>
        <v>20</v>
      </c>
    </row>
    <row r="6043" spans="1:7" x14ac:dyDescent="0.3">
      <c r="A6043" s="20" t="s">
        <v>1630</v>
      </c>
      <c r="B6043" s="102">
        <v>44492</v>
      </c>
      <c r="C6043" s="103">
        <v>0.21</v>
      </c>
      <c r="D6043" s="133">
        <v>12500</v>
      </c>
      <c r="E6043" s="108" t="str">
        <f>_xlfn.XLOOKUP($A6043,'Task3 Baza'!$A$2:$A$1999,'Task3 Baza'!$C$2:$C$1999,"non",0)</f>
        <v>Ağdam</v>
      </c>
      <c r="F6043" s="109" t="str">
        <f t="shared" si="192"/>
        <v>Bakı</v>
      </c>
      <c r="G6043" s="110">
        <f t="shared" si="193"/>
        <v>10</v>
      </c>
    </row>
    <row r="6044" spans="1:7" x14ac:dyDescent="0.3">
      <c r="A6044" s="20" t="s">
        <v>647</v>
      </c>
      <c r="B6044" s="102">
        <v>44138</v>
      </c>
      <c r="C6044" s="103">
        <v>0.14000000000000001</v>
      </c>
      <c r="D6044" s="133">
        <v>10100</v>
      </c>
      <c r="E6044" s="108" t="str">
        <f>_xlfn.XLOOKUP($A6044,'Task3 Baza'!$A$2:$A$1999,'Task3 Baza'!$C$2:$C$1999,"non",0)</f>
        <v>Beyləqan</v>
      </c>
      <c r="F6044" s="109" t="str">
        <f t="shared" si="192"/>
        <v>Bakı</v>
      </c>
      <c r="G6044" s="110">
        <f t="shared" si="193"/>
        <v>10</v>
      </c>
    </row>
    <row r="6045" spans="1:7" x14ac:dyDescent="0.3">
      <c r="A6045" s="20" t="s">
        <v>1699</v>
      </c>
      <c r="B6045" s="102">
        <v>44173</v>
      </c>
      <c r="C6045" s="103">
        <v>0.16</v>
      </c>
      <c r="D6045" s="133">
        <v>8200</v>
      </c>
      <c r="E6045" s="108" t="str">
        <f>_xlfn.XLOOKUP($A6045,'Task3 Baza'!$A$2:$A$1999,'Task3 Baza'!$C$2:$C$1999,"non",0)</f>
        <v>Saatlı</v>
      </c>
      <c r="F6045" s="109" t="str">
        <f t="shared" si="192"/>
        <v>Gəncə</v>
      </c>
      <c r="G6045" s="110">
        <f t="shared" si="193"/>
        <v>20</v>
      </c>
    </row>
    <row r="6046" spans="1:7" x14ac:dyDescent="0.3">
      <c r="A6046" s="20" t="s">
        <v>2043</v>
      </c>
      <c r="B6046" s="102">
        <v>44357</v>
      </c>
      <c r="C6046" s="103">
        <v>0.18</v>
      </c>
      <c r="D6046" s="133">
        <v>7700</v>
      </c>
      <c r="E6046" s="108" t="str">
        <f>_xlfn.XLOOKUP($A6046,'Task3 Baza'!$A$2:$A$1999,'Task3 Baza'!$C$2:$C$1999,"non",0)</f>
        <v>Qubadlı</v>
      </c>
      <c r="F6046" s="109" t="str">
        <f t="shared" si="192"/>
        <v>Gəncə</v>
      </c>
      <c r="G6046" s="110">
        <f t="shared" si="193"/>
        <v>20</v>
      </c>
    </row>
    <row r="6047" spans="1:7" x14ac:dyDescent="0.3">
      <c r="A6047" s="20" t="s">
        <v>726</v>
      </c>
      <c r="B6047" s="102">
        <v>43692</v>
      </c>
      <c r="C6047" s="103">
        <v>0.23</v>
      </c>
      <c r="D6047" s="133">
        <v>6600</v>
      </c>
      <c r="E6047" s="108" t="str">
        <f>_xlfn.XLOOKUP($A6047,'Task3 Baza'!$A$2:$A$1999,'Task3 Baza'!$C$2:$C$1999,"non",0)</f>
        <v>Sumqayıt</v>
      </c>
      <c r="F6047" s="109" t="str">
        <f t="shared" si="192"/>
        <v>Gəncə</v>
      </c>
      <c r="G6047" s="110">
        <f t="shared" si="193"/>
        <v>20</v>
      </c>
    </row>
    <row r="6048" spans="1:7" x14ac:dyDescent="0.3">
      <c r="A6048" s="20" t="s">
        <v>1648</v>
      </c>
      <c r="B6048" s="102">
        <v>44238</v>
      </c>
      <c r="C6048" s="103">
        <v>0.19</v>
      </c>
      <c r="D6048" s="133">
        <v>3300</v>
      </c>
      <c r="E6048" s="108" t="str">
        <f>_xlfn.XLOOKUP($A6048,'Task3 Baza'!$A$2:$A$1999,'Task3 Baza'!$C$2:$C$1999,"non",0)</f>
        <v>Kəlbəcər</v>
      </c>
      <c r="F6048" s="109" t="str">
        <f t="shared" si="192"/>
        <v>Sumqayıt</v>
      </c>
      <c r="G6048" s="110">
        <f t="shared" si="193"/>
        <v>50</v>
      </c>
    </row>
    <row r="6049" spans="1:7" x14ac:dyDescent="0.3">
      <c r="A6049" s="20" t="s">
        <v>953</v>
      </c>
      <c r="B6049" s="102">
        <v>43851</v>
      </c>
      <c r="C6049" s="103">
        <v>0.16</v>
      </c>
      <c r="D6049" s="133">
        <v>6900</v>
      </c>
      <c r="E6049" s="108" t="str">
        <f>_xlfn.XLOOKUP($A6049,'Task3 Baza'!$A$2:$A$1999,'Task3 Baza'!$C$2:$C$1999,"non",0)</f>
        <v>Ağstafa</v>
      </c>
      <c r="F6049" s="109" t="str">
        <f t="shared" si="192"/>
        <v>Bakı</v>
      </c>
      <c r="G6049" s="110">
        <f t="shared" si="193"/>
        <v>10</v>
      </c>
    </row>
    <row r="6050" spans="1:7" x14ac:dyDescent="0.3">
      <c r="A6050" s="20" t="s">
        <v>434</v>
      </c>
      <c r="B6050" s="102">
        <v>43906</v>
      </c>
      <c r="C6050" s="103">
        <v>0.23</v>
      </c>
      <c r="D6050" s="133">
        <v>8100</v>
      </c>
      <c r="E6050" s="108" t="str">
        <f>_xlfn.XLOOKUP($A6050,'Task3 Baza'!$A$2:$A$1999,'Task3 Baza'!$C$2:$C$1999,"non",0)</f>
        <v>Şirvan</v>
      </c>
      <c r="F6050" s="109" t="str">
        <f t="shared" si="192"/>
        <v>Lənkəran</v>
      </c>
      <c r="G6050" s="110">
        <f t="shared" si="193"/>
        <v>42</v>
      </c>
    </row>
    <row r="6051" spans="1:7" x14ac:dyDescent="0.3">
      <c r="A6051" s="20" t="s">
        <v>1982</v>
      </c>
      <c r="B6051" s="102">
        <v>44592</v>
      </c>
      <c r="C6051" s="103">
        <v>0.17</v>
      </c>
      <c r="D6051" s="133">
        <v>2000</v>
      </c>
      <c r="E6051" s="108" t="str">
        <f>_xlfn.XLOOKUP($A6051,'Task3 Baza'!$A$2:$A$1999,'Task3 Baza'!$C$2:$C$1999,"non",0)</f>
        <v>Kəngərli</v>
      </c>
      <c r="F6051" s="109" t="str">
        <f t="shared" si="192"/>
        <v>Sumqayıt</v>
      </c>
      <c r="G6051" s="110">
        <f t="shared" si="193"/>
        <v>50</v>
      </c>
    </row>
    <row r="6052" spans="1:7" x14ac:dyDescent="0.3">
      <c r="A6052" s="20" t="s">
        <v>1718</v>
      </c>
      <c r="B6052" s="102">
        <v>44129</v>
      </c>
      <c r="C6052" s="103">
        <v>0.19</v>
      </c>
      <c r="D6052" s="133">
        <v>6400</v>
      </c>
      <c r="E6052" s="108" t="str">
        <f>_xlfn.XLOOKUP($A6052,'Task3 Baza'!$A$2:$A$1999,'Task3 Baza'!$C$2:$C$1999,"non",0)</f>
        <v>Zaqatala</v>
      </c>
      <c r="F6052" s="109" t="str">
        <f t="shared" si="192"/>
        <v>Lənkəran</v>
      </c>
      <c r="G6052" s="110">
        <f t="shared" si="193"/>
        <v>42</v>
      </c>
    </row>
    <row r="6053" spans="1:7" x14ac:dyDescent="0.3">
      <c r="A6053" s="20" t="s">
        <v>1187</v>
      </c>
      <c r="B6053" s="102">
        <v>44677</v>
      </c>
      <c r="C6053" s="103">
        <v>0.21</v>
      </c>
      <c r="D6053" s="133">
        <v>11800</v>
      </c>
      <c r="E6053" s="108" t="str">
        <f>_xlfn.XLOOKUP($A6053,'Task3 Baza'!$A$2:$A$1999,'Task3 Baza'!$C$2:$C$1999,"non",0)</f>
        <v>Xaçmaz</v>
      </c>
      <c r="F6053" s="109" t="str">
        <f t="shared" si="192"/>
        <v>Sumqayıt</v>
      </c>
      <c r="G6053" s="110">
        <f t="shared" si="193"/>
        <v>50</v>
      </c>
    </row>
    <row r="6054" spans="1:7" x14ac:dyDescent="0.3">
      <c r="A6054" s="20" t="s">
        <v>659</v>
      </c>
      <c r="B6054" s="102">
        <v>44769</v>
      </c>
      <c r="C6054" s="103">
        <v>0.15</v>
      </c>
      <c r="D6054" s="133">
        <v>4400</v>
      </c>
      <c r="E6054" s="108" t="str">
        <f>_xlfn.XLOOKUP($A6054,'Task3 Baza'!$A$2:$A$1999,'Task3 Baza'!$C$2:$C$1999,"non",0)</f>
        <v>Kəlbəcər</v>
      </c>
      <c r="F6054" s="109" t="str">
        <f t="shared" si="192"/>
        <v>Sumqayıt</v>
      </c>
      <c r="G6054" s="110">
        <f t="shared" si="193"/>
        <v>50</v>
      </c>
    </row>
    <row r="6055" spans="1:7" x14ac:dyDescent="0.3">
      <c r="A6055" s="20" t="s">
        <v>2044</v>
      </c>
      <c r="B6055" s="102">
        <v>44342</v>
      </c>
      <c r="C6055" s="103">
        <v>0.17</v>
      </c>
      <c r="D6055" s="133">
        <v>4800</v>
      </c>
      <c r="E6055" s="108" t="str">
        <f>_xlfn.XLOOKUP($A6055,'Task3 Baza'!$A$2:$A$1999,'Task3 Baza'!$C$2:$C$1999,"non",0)</f>
        <v>Ağstafa</v>
      </c>
      <c r="F6055" s="109" t="str">
        <f t="shared" si="192"/>
        <v>Bakı</v>
      </c>
      <c r="G6055" s="110">
        <f t="shared" si="193"/>
        <v>10</v>
      </c>
    </row>
    <row r="6056" spans="1:7" x14ac:dyDescent="0.3">
      <c r="A6056" s="20" t="s">
        <v>778</v>
      </c>
      <c r="B6056" s="102">
        <v>44083</v>
      </c>
      <c r="C6056" s="103">
        <v>0.23</v>
      </c>
      <c r="D6056" s="133">
        <v>9600</v>
      </c>
      <c r="E6056" s="108" t="str">
        <f>_xlfn.XLOOKUP($A6056,'Task3 Baza'!$A$2:$A$1999,'Task3 Baza'!$C$2:$C$1999,"non",0)</f>
        <v>Zəngilan</v>
      </c>
      <c r="F6056" s="109" t="str">
        <f t="shared" si="192"/>
        <v>Lənkəran</v>
      </c>
      <c r="G6056" s="110">
        <f t="shared" si="193"/>
        <v>42</v>
      </c>
    </row>
    <row r="6057" spans="1:7" x14ac:dyDescent="0.3">
      <c r="A6057" s="20" t="s">
        <v>625</v>
      </c>
      <c r="B6057" s="102">
        <v>44125</v>
      </c>
      <c r="C6057" s="103">
        <v>0.19</v>
      </c>
      <c r="D6057" s="133">
        <v>3600</v>
      </c>
      <c r="E6057" s="108" t="str">
        <f>_xlfn.XLOOKUP($A6057,'Task3 Baza'!$A$2:$A$1999,'Task3 Baza'!$C$2:$C$1999,"non",0)</f>
        <v>Neftçala</v>
      </c>
      <c r="F6057" s="109" t="str">
        <f t="shared" si="192"/>
        <v>Gəncə</v>
      </c>
      <c r="G6057" s="110">
        <f t="shared" si="193"/>
        <v>20</v>
      </c>
    </row>
    <row r="6058" spans="1:7" x14ac:dyDescent="0.3">
      <c r="A6058" s="20" t="s">
        <v>2045</v>
      </c>
      <c r="B6058" s="102">
        <v>43804</v>
      </c>
      <c r="C6058" s="103">
        <v>0.16</v>
      </c>
      <c r="D6058" s="133">
        <v>12800</v>
      </c>
      <c r="E6058" s="108" t="str">
        <f>_xlfn.XLOOKUP($A6058,'Task3 Baza'!$A$2:$A$1999,'Task3 Baza'!$C$2:$C$1999,"non",0)</f>
        <v>Zaqatala</v>
      </c>
      <c r="F6058" s="109" t="str">
        <f t="shared" si="192"/>
        <v>Lənkəran</v>
      </c>
      <c r="G6058" s="110">
        <f t="shared" si="193"/>
        <v>42</v>
      </c>
    </row>
    <row r="6059" spans="1:7" x14ac:dyDescent="0.3">
      <c r="A6059" s="20" t="s">
        <v>174</v>
      </c>
      <c r="B6059" s="102">
        <v>44601</v>
      </c>
      <c r="C6059" s="103">
        <v>0.23</v>
      </c>
      <c r="D6059" s="133">
        <v>2800</v>
      </c>
      <c r="E6059" s="108" t="str">
        <f>_xlfn.XLOOKUP($A6059,'Task3 Baza'!$A$2:$A$1999,'Task3 Baza'!$C$2:$C$1999,"non",0)</f>
        <v>Ağdam</v>
      </c>
      <c r="F6059" s="109" t="str">
        <f t="shared" si="192"/>
        <v>Bakı</v>
      </c>
      <c r="G6059" s="110">
        <f t="shared" si="193"/>
        <v>10</v>
      </c>
    </row>
    <row r="6060" spans="1:7" x14ac:dyDescent="0.3">
      <c r="A6060" s="20" t="s">
        <v>909</v>
      </c>
      <c r="B6060" s="102">
        <v>43874</v>
      </c>
      <c r="C6060" s="103">
        <v>0.23</v>
      </c>
      <c r="D6060" s="133">
        <v>11700</v>
      </c>
      <c r="E6060" s="108" t="str">
        <f>_xlfn.XLOOKUP($A6060,'Task3 Baza'!$A$2:$A$1999,'Task3 Baza'!$C$2:$C$1999,"non",0)</f>
        <v>Lənkəran</v>
      </c>
      <c r="F6060" s="109" t="str">
        <f t="shared" si="192"/>
        <v>Gəncə</v>
      </c>
      <c r="G6060" s="110">
        <f t="shared" si="193"/>
        <v>20</v>
      </c>
    </row>
    <row r="6061" spans="1:7" x14ac:dyDescent="0.3">
      <c r="A6061" s="20" t="s">
        <v>1519</v>
      </c>
      <c r="B6061" s="102">
        <v>44242</v>
      </c>
      <c r="C6061" s="103">
        <v>0.17</v>
      </c>
      <c r="D6061" s="133">
        <v>2800</v>
      </c>
      <c r="E6061" s="108" t="str">
        <f>_xlfn.XLOOKUP($A6061,'Task3 Baza'!$A$2:$A$1999,'Task3 Baza'!$C$2:$C$1999,"non",0)</f>
        <v>Hacıqabul</v>
      </c>
      <c r="F6061" s="109" t="str">
        <f t="shared" si="192"/>
        <v>Sumqayıt</v>
      </c>
      <c r="G6061" s="110">
        <f t="shared" si="193"/>
        <v>50</v>
      </c>
    </row>
    <row r="6062" spans="1:7" x14ac:dyDescent="0.3">
      <c r="A6062" s="20" t="s">
        <v>674</v>
      </c>
      <c r="B6062" s="102">
        <v>43785</v>
      </c>
      <c r="C6062" s="103">
        <v>0.23</v>
      </c>
      <c r="D6062" s="133">
        <v>5300</v>
      </c>
      <c r="E6062" s="108" t="str">
        <f>_xlfn.XLOOKUP($A6062,'Task3 Baza'!$A$2:$A$1999,'Task3 Baza'!$C$2:$C$1999,"non",0)</f>
        <v>Lerik</v>
      </c>
      <c r="F6062" s="109" t="str">
        <f t="shared" si="192"/>
        <v>Gəncə</v>
      </c>
      <c r="G6062" s="110">
        <f t="shared" si="193"/>
        <v>20</v>
      </c>
    </row>
    <row r="6063" spans="1:7" x14ac:dyDescent="0.3">
      <c r="A6063" s="20" t="s">
        <v>772</v>
      </c>
      <c r="B6063" s="102">
        <v>43838</v>
      </c>
      <c r="C6063" s="103">
        <v>0.16</v>
      </c>
      <c r="D6063" s="133">
        <v>7600</v>
      </c>
      <c r="E6063" s="108" t="str">
        <f>_xlfn.XLOOKUP($A6063,'Task3 Baza'!$A$2:$A$1999,'Task3 Baza'!$C$2:$C$1999,"non",0)</f>
        <v>Şahbuz</v>
      </c>
      <c r="F6063" s="109" t="str">
        <f t="shared" si="192"/>
        <v>Gəncə</v>
      </c>
      <c r="G6063" s="110">
        <f t="shared" si="193"/>
        <v>20</v>
      </c>
    </row>
    <row r="6064" spans="1:7" x14ac:dyDescent="0.3">
      <c r="A6064" s="20" t="s">
        <v>698</v>
      </c>
      <c r="B6064" s="102">
        <v>44019</v>
      </c>
      <c r="C6064" s="103">
        <v>0.21</v>
      </c>
      <c r="D6064" s="133">
        <v>11600</v>
      </c>
      <c r="E6064" s="108" t="str">
        <f>_xlfn.XLOOKUP($A6064,'Task3 Baza'!$A$2:$A$1999,'Task3 Baza'!$C$2:$C$1999,"non",0)</f>
        <v>Babək</v>
      </c>
      <c r="F6064" s="109" t="str">
        <f t="shared" si="192"/>
        <v>Bakı</v>
      </c>
      <c r="G6064" s="110">
        <f t="shared" si="193"/>
        <v>10</v>
      </c>
    </row>
    <row r="6065" spans="1:7" x14ac:dyDescent="0.3">
      <c r="A6065" s="20" t="s">
        <v>1979</v>
      </c>
      <c r="B6065" s="102">
        <v>44348</v>
      </c>
      <c r="C6065" s="103">
        <v>0.15</v>
      </c>
      <c r="D6065" s="133">
        <v>2300</v>
      </c>
      <c r="E6065" s="108" t="str">
        <f>_xlfn.XLOOKUP($A6065,'Task3 Baza'!$A$2:$A$1999,'Task3 Baza'!$C$2:$C$1999,"non",0)</f>
        <v>Gəncə</v>
      </c>
      <c r="F6065" s="109" t="str">
        <f t="shared" si="192"/>
        <v>Sumqayıt</v>
      </c>
      <c r="G6065" s="110">
        <f t="shared" si="193"/>
        <v>50</v>
      </c>
    </row>
    <row r="6066" spans="1:7" x14ac:dyDescent="0.3">
      <c r="A6066" s="20" t="s">
        <v>528</v>
      </c>
      <c r="B6066" s="102">
        <v>43909</v>
      </c>
      <c r="C6066" s="103">
        <v>0.14000000000000001</v>
      </c>
      <c r="D6066" s="133">
        <v>10100</v>
      </c>
      <c r="E6066" s="108" t="str">
        <f>_xlfn.XLOOKUP($A6066,'Task3 Baza'!$A$2:$A$1999,'Task3 Baza'!$C$2:$C$1999,"non",0)</f>
        <v>Zaqatala</v>
      </c>
      <c r="F6066" s="109" t="str">
        <f t="shared" si="192"/>
        <v>Lənkəran</v>
      </c>
      <c r="G6066" s="110">
        <f t="shared" si="193"/>
        <v>42</v>
      </c>
    </row>
    <row r="6067" spans="1:7" x14ac:dyDescent="0.3">
      <c r="A6067" s="20" t="s">
        <v>1952</v>
      </c>
      <c r="B6067" s="102">
        <v>44442</v>
      </c>
      <c r="C6067" s="103">
        <v>0.24</v>
      </c>
      <c r="D6067" s="133">
        <v>9600</v>
      </c>
      <c r="E6067" s="108" t="str">
        <f>_xlfn.XLOOKUP($A6067,'Task3 Baza'!$A$2:$A$1999,'Task3 Baza'!$C$2:$C$1999,"non",0)</f>
        <v>Şahbuz</v>
      </c>
      <c r="F6067" s="109" t="str">
        <f t="shared" si="192"/>
        <v>Gəncə</v>
      </c>
      <c r="G6067" s="110">
        <f t="shared" si="193"/>
        <v>20</v>
      </c>
    </row>
    <row r="6068" spans="1:7" x14ac:dyDescent="0.3">
      <c r="A6068" s="20" t="s">
        <v>869</v>
      </c>
      <c r="B6068" s="102">
        <v>44306</v>
      </c>
      <c r="C6068" s="103">
        <v>0.17</v>
      </c>
      <c r="D6068" s="133">
        <v>11600</v>
      </c>
      <c r="E6068" s="108" t="str">
        <f>_xlfn.XLOOKUP($A6068,'Task3 Baza'!$A$2:$A$1999,'Task3 Baza'!$C$2:$C$1999,"non",0)</f>
        <v>Sədərək</v>
      </c>
      <c r="F6068" s="109" t="str">
        <f t="shared" si="192"/>
        <v>Gəncə</v>
      </c>
      <c r="G6068" s="110">
        <f t="shared" si="193"/>
        <v>20</v>
      </c>
    </row>
    <row r="6069" spans="1:7" x14ac:dyDescent="0.3">
      <c r="A6069" s="20" t="s">
        <v>1448</v>
      </c>
      <c r="B6069" s="102">
        <v>44049</v>
      </c>
      <c r="C6069" s="103">
        <v>0.16</v>
      </c>
      <c r="D6069" s="133">
        <v>3000</v>
      </c>
      <c r="E6069" s="108" t="str">
        <f>_xlfn.XLOOKUP($A6069,'Task3 Baza'!$A$2:$A$1999,'Task3 Baza'!$C$2:$C$1999,"non",0)</f>
        <v>Füzuli</v>
      </c>
      <c r="F6069" s="109" t="str">
        <f t="shared" si="192"/>
        <v>Sumqayıt</v>
      </c>
      <c r="G6069" s="110">
        <f t="shared" si="193"/>
        <v>50</v>
      </c>
    </row>
    <row r="6070" spans="1:7" x14ac:dyDescent="0.3">
      <c r="A6070" s="20" t="s">
        <v>467</v>
      </c>
      <c r="B6070" s="102">
        <v>43811</v>
      </c>
      <c r="C6070" s="103">
        <v>0.21</v>
      </c>
      <c r="D6070" s="133">
        <v>2200</v>
      </c>
      <c r="E6070" s="108" t="str">
        <f>_xlfn.XLOOKUP($A6070,'Task3 Baza'!$A$2:$A$1999,'Task3 Baza'!$C$2:$C$1999,"non",0)</f>
        <v>Quba</v>
      </c>
      <c r="F6070" s="109" t="str">
        <f t="shared" si="192"/>
        <v>Gəncə</v>
      </c>
      <c r="G6070" s="110">
        <f t="shared" si="193"/>
        <v>20</v>
      </c>
    </row>
    <row r="6071" spans="1:7" x14ac:dyDescent="0.3">
      <c r="A6071" s="20" t="s">
        <v>1409</v>
      </c>
      <c r="B6071" s="102">
        <v>43969</v>
      </c>
      <c r="C6071" s="103">
        <v>0.14000000000000001</v>
      </c>
      <c r="D6071" s="133">
        <v>3900</v>
      </c>
      <c r="E6071" s="108" t="str">
        <f>_xlfn.XLOOKUP($A6071,'Task3 Baza'!$A$2:$A$1999,'Task3 Baza'!$C$2:$C$1999,"non",0)</f>
        <v>Culfa</v>
      </c>
      <c r="F6071" s="109" t="str">
        <f t="shared" si="192"/>
        <v>Bakı</v>
      </c>
      <c r="G6071" s="110">
        <f t="shared" si="193"/>
        <v>10</v>
      </c>
    </row>
    <row r="6072" spans="1:7" x14ac:dyDescent="0.3">
      <c r="A6072" s="20" t="s">
        <v>630</v>
      </c>
      <c r="B6072" s="102">
        <v>44636</v>
      </c>
      <c r="C6072" s="103">
        <v>0.15</v>
      </c>
      <c r="D6072" s="133">
        <v>10800</v>
      </c>
      <c r="E6072" s="108" t="str">
        <f>_xlfn.XLOOKUP($A6072,'Task3 Baza'!$A$2:$A$1999,'Task3 Baza'!$C$2:$C$1999,"non",0)</f>
        <v>Culfa</v>
      </c>
      <c r="F6072" s="109" t="str">
        <f t="shared" si="192"/>
        <v>Bakı</v>
      </c>
      <c r="G6072" s="110">
        <f t="shared" si="193"/>
        <v>10</v>
      </c>
    </row>
    <row r="6073" spans="1:7" x14ac:dyDescent="0.3">
      <c r="A6073" s="20" t="s">
        <v>246</v>
      </c>
      <c r="B6073" s="102">
        <v>44752</v>
      </c>
      <c r="C6073" s="103">
        <v>0.2</v>
      </c>
      <c r="D6073" s="133">
        <v>12900</v>
      </c>
      <c r="E6073" s="108" t="str">
        <f>_xlfn.XLOOKUP($A6073,'Task3 Baza'!$A$2:$A$1999,'Task3 Baza'!$C$2:$C$1999,"non",0)</f>
        <v>Qax</v>
      </c>
      <c r="F6073" s="109" t="str">
        <f t="shared" si="192"/>
        <v>Sumqayıt</v>
      </c>
      <c r="G6073" s="110">
        <f t="shared" si="193"/>
        <v>50</v>
      </c>
    </row>
    <row r="6074" spans="1:7" x14ac:dyDescent="0.3">
      <c r="A6074" s="20" t="s">
        <v>1695</v>
      </c>
      <c r="B6074" s="102">
        <v>43960</v>
      </c>
      <c r="C6074" s="103">
        <v>0.14000000000000001</v>
      </c>
      <c r="D6074" s="133">
        <v>9400</v>
      </c>
      <c r="E6074" s="108" t="str">
        <f>_xlfn.XLOOKUP($A6074,'Task3 Baza'!$A$2:$A$1999,'Task3 Baza'!$C$2:$C$1999,"non",0)</f>
        <v>Bakı</v>
      </c>
      <c r="F6074" s="109" t="str">
        <f t="shared" si="192"/>
        <v>Bakı</v>
      </c>
      <c r="G6074" s="110">
        <f t="shared" si="193"/>
        <v>10</v>
      </c>
    </row>
    <row r="6075" spans="1:7" x14ac:dyDescent="0.3">
      <c r="A6075" s="20" t="s">
        <v>1404</v>
      </c>
      <c r="B6075" s="102">
        <v>44048</v>
      </c>
      <c r="C6075" s="103">
        <v>0.22</v>
      </c>
      <c r="D6075" s="133">
        <v>8000</v>
      </c>
      <c r="E6075" s="108" t="str">
        <f>_xlfn.XLOOKUP($A6075,'Task3 Baza'!$A$2:$A$1999,'Task3 Baza'!$C$2:$C$1999,"non",0)</f>
        <v>Siyəzən</v>
      </c>
      <c r="F6075" s="109" t="str">
        <f t="shared" si="192"/>
        <v>Gəncə</v>
      </c>
      <c r="G6075" s="110">
        <f t="shared" si="193"/>
        <v>20</v>
      </c>
    </row>
    <row r="6076" spans="1:7" x14ac:dyDescent="0.3">
      <c r="A6076" s="20" t="s">
        <v>1522</v>
      </c>
      <c r="B6076" s="102">
        <v>44477</v>
      </c>
      <c r="C6076" s="103">
        <v>0.24</v>
      </c>
      <c r="D6076" s="133">
        <v>10500</v>
      </c>
      <c r="E6076" s="108" t="str">
        <f>_xlfn.XLOOKUP($A6076,'Task3 Baza'!$A$2:$A$1999,'Task3 Baza'!$C$2:$C$1999,"non",0)</f>
        <v>Ağsu</v>
      </c>
      <c r="F6076" s="109" t="str">
        <f t="shared" si="192"/>
        <v>Bakı</v>
      </c>
      <c r="G6076" s="110">
        <f t="shared" si="193"/>
        <v>10</v>
      </c>
    </row>
    <row r="6077" spans="1:7" x14ac:dyDescent="0.3">
      <c r="A6077" s="20" t="s">
        <v>628</v>
      </c>
      <c r="B6077" s="102">
        <v>44309</v>
      </c>
      <c r="C6077" s="103">
        <v>0.22</v>
      </c>
      <c r="D6077" s="133">
        <v>8900</v>
      </c>
      <c r="E6077" s="108" t="str">
        <f>_xlfn.XLOOKUP($A6077,'Task3 Baza'!$A$2:$A$1999,'Task3 Baza'!$C$2:$C$1999,"non",0)</f>
        <v>Sabirabad</v>
      </c>
      <c r="F6077" s="109" t="str">
        <f t="shared" si="192"/>
        <v>Gəncə</v>
      </c>
      <c r="G6077" s="110">
        <f t="shared" si="193"/>
        <v>20</v>
      </c>
    </row>
    <row r="6078" spans="1:7" x14ac:dyDescent="0.3">
      <c r="A6078" s="20" t="s">
        <v>1571</v>
      </c>
      <c r="B6078" s="102">
        <v>44252</v>
      </c>
      <c r="C6078" s="103">
        <v>0.24</v>
      </c>
      <c r="D6078" s="133">
        <v>4100</v>
      </c>
      <c r="E6078" s="108" t="str">
        <f>_xlfn.XLOOKUP($A6078,'Task3 Baza'!$A$2:$A$1999,'Task3 Baza'!$C$2:$C$1999,"non",0)</f>
        <v>Qobustan</v>
      </c>
      <c r="F6078" s="109" t="str">
        <f t="shared" si="192"/>
        <v>Gəncə</v>
      </c>
      <c r="G6078" s="110">
        <f t="shared" si="193"/>
        <v>20</v>
      </c>
    </row>
    <row r="6079" spans="1:7" x14ac:dyDescent="0.3">
      <c r="A6079" s="20" t="s">
        <v>1325</v>
      </c>
      <c r="B6079" s="102">
        <v>44420</v>
      </c>
      <c r="C6079" s="103">
        <v>0.2</v>
      </c>
      <c r="D6079" s="133">
        <v>4200</v>
      </c>
      <c r="E6079" s="108" t="str">
        <f>_xlfn.XLOOKUP($A6079,'Task3 Baza'!$A$2:$A$1999,'Task3 Baza'!$C$2:$C$1999,"non",0)</f>
        <v>Sumqayıt</v>
      </c>
      <c r="F6079" s="109" t="str">
        <f t="shared" si="192"/>
        <v>Gəncə</v>
      </c>
      <c r="G6079" s="110">
        <f t="shared" si="193"/>
        <v>20</v>
      </c>
    </row>
    <row r="6080" spans="1:7" x14ac:dyDescent="0.3">
      <c r="A6080" s="20" t="s">
        <v>1809</v>
      </c>
      <c r="B6080" s="102">
        <v>44574</v>
      </c>
      <c r="C6080" s="103">
        <v>0.2</v>
      </c>
      <c r="D6080" s="133">
        <v>12100</v>
      </c>
      <c r="E6080" s="108" t="str">
        <f>_xlfn.XLOOKUP($A6080,'Task3 Baza'!$A$2:$A$1999,'Task3 Baza'!$C$2:$C$1999,"non",0)</f>
        <v>Cəbrayıl</v>
      </c>
      <c r="F6080" s="109" t="str">
        <f t="shared" si="192"/>
        <v>Bakı</v>
      </c>
      <c r="G6080" s="110">
        <f t="shared" si="193"/>
        <v>10</v>
      </c>
    </row>
    <row r="6081" spans="1:7" x14ac:dyDescent="0.3">
      <c r="A6081" s="20" t="s">
        <v>1339</v>
      </c>
      <c r="B6081" s="102">
        <v>44195</v>
      </c>
      <c r="C6081" s="103">
        <v>0.21</v>
      </c>
      <c r="D6081" s="133">
        <v>7000</v>
      </c>
      <c r="E6081" s="108" t="str">
        <f>_xlfn.XLOOKUP($A6081,'Task3 Baza'!$A$2:$A$1999,'Task3 Baza'!$C$2:$C$1999,"non",0)</f>
        <v>Ağsu</v>
      </c>
      <c r="F6081" s="109" t="str">
        <f t="shared" si="192"/>
        <v>Bakı</v>
      </c>
      <c r="G6081" s="110">
        <f t="shared" si="193"/>
        <v>10</v>
      </c>
    </row>
    <row r="6082" spans="1:7" x14ac:dyDescent="0.3">
      <c r="A6082" s="20" t="s">
        <v>1151</v>
      </c>
      <c r="B6082" s="102">
        <v>44098</v>
      </c>
      <c r="C6082" s="103">
        <v>0.18</v>
      </c>
      <c r="D6082" s="133">
        <v>4000</v>
      </c>
      <c r="E6082" s="108" t="str">
        <f>_xlfn.XLOOKUP($A6082,'Task3 Baza'!$A$2:$A$1999,'Task3 Baza'!$C$2:$C$1999,"non",0)</f>
        <v>Ucar</v>
      </c>
      <c r="F6082" s="109" t="str">
        <f t="shared" ref="F6082:F6145" si="194">VLOOKUP($E6082,$I$3:$K$75,2,0)</f>
        <v>Lənkəran</v>
      </c>
      <c r="G6082" s="110">
        <f t="shared" ref="G6082:G6145" si="195">VLOOKUP(VLOOKUP($E6082,$I$3:$J$75,2,0),$L$3:$M$6,2,0)</f>
        <v>42</v>
      </c>
    </row>
    <row r="6083" spans="1:7" x14ac:dyDescent="0.3">
      <c r="A6083" s="20" t="s">
        <v>1491</v>
      </c>
      <c r="B6083" s="102">
        <v>44275</v>
      </c>
      <c r="C6083" s="103">
        <v>0.21</v>
      </c>
      <c r="D6083" s="133">
        <v>1000</v>
      </c>
      <c r="E6083" s="108" t="str">
        <f>_xlfn.XLOOKUP($A6083,'Task3 Baza'!$A$2:$A$1999,'Task3 Baza'!$C$2:$C$1999,"non",0)</f>
        <v>Ağdam</v>
      </c>
      <c r="F6083" s="109" t="str">
        <f t="shared" si="194"/>
        <v>Bakı</v>
      </c>
      <c r="G6083" s="110">
        <f t="shared" si="195"/>
        <v>10</v>
      </c>
    </row>
    <row r="6084" spans="1:7" x14ac:dyDescent="0.3">
      <c r="A6084" s="20" t="s">
        <v>203</v>
      </c>
      <c r="B6084" s="102">
        <v>43686</v>
      </c>
      <c r="C6084" s="103">
        <v>0.16</v>
      </c>
      <c r="D6084" s="133">
        <v>7000</v>
      </c>
      <c r="E6084" s="108" t="str">
        <f>_xlfn.XLOOKUP($A6084,'Task3 Baza'!$A$2:$A$1999,'Task3 Baza'!$C$2:$C$1999,"non",0)</f>
        <v>Yevlax</v>
      </c>
      <c r="F6084" s="109" t="str">
        <f t="shared" si="194"/>
        <v>Lənkəran</v>
      </c>
      <c r="G6084" s="110">
        <f t="shared" si="195"/>
        <v>42</v>
      </c>
    </row>
    <row r="6085" spans="1:7" x14ac:dyDescent="0.3">
      <c r="A6085" s="20" t="s">
        <v>1130</v>
      </c>
      <c r="B6085" s="102">
        <v>43800</v>
      </c>
      <c r="C6085" s="103">
        <v>0.24</v>
      </c>
      <c r="D6085" s="133">
        <v>11500</v>
      </c>
      <c r="E6085" s="108" t="str">
        <f>_xlfn.XLOOKUP($A6085,'Task3 Baza'!$A$2:$A$1999,'Task3 Baza'!$C$2:$C$1999,"non",0)</f>
        <v>İmişli</v>
      </c>
      <c r="F6085" s="109" t="str">
        <f t="shared" si="194"/>
        <v>Sumqayıt</v>
      </c>
      <c r="G6085" s="110">
        <f t="shared" si="195"/>
        <v>50</v>
      </c>
    </row>
    <row r="6086" spans="1:7" x14ac:dyDescent="0.3">
      <c r="A6086" s="20" t="s">
        <v>1393</v>
      </c>
      <c r="B6086" s="102">
        <v>44025</v>
      </c>
      <c r="C6086" s="103">
        <v>0.22</v>
      </c>
      <c r="D6086" s="133">
        <v>2100</v>
      </c>
      <c r="E6086" s="108" t="str">
        <f>_xlfn.XLOOKUP($A6086,'Task3 Baza'!$A$2:$A$1999,'Task3 Baza'!$C$2:$C$1999,"non",0)</f>
        <v>Yardımlı</v>
      </c>
      <c r="F6086" s="109" t="str">
        <f t="shared" si="194"/>
        <v>Lənkəran</v>
      </c>
      <c r="G6086" s="110">
        <f t="shared" si="195"/>
        <v>42</v>
      </c>
    </row>
    <row r="6087" spans="1:7" x14ac:dyDescent="0.3">
      <c r="A6087" s="20" t="s">
        <v>845</v>
      </c>
      <c r="B6087" s="102">
        <v>44136</v>
      </c>
      <c r="C6087" s="103">
        <v>0.15</v>
      </c>
      <c r="D6087" s="133">
        <v>7600</v>
      </c>
      <c r="E6087" s="108" t="str">
        <f>_xlfn.XLOOKUP($A6087,'Task3 Baza'!$A$2:$A$1999,'Task3 Baza'!$C$2:$C$1999,"non",0)</f>
        <v>Göygöl</v>
      </c>
      <c r="F6087" s="109" t="str">
        <f t="shared" si="194"/>
        <v>Sumqayıt</v>
      </c>
      <c r="G6087" s="110">
        <f t="shared" si="195"/>
        <v>50</v>
      </c>
    </row>
    <row r="6088" spans="1:7" x14ac:dyDescent="0.3">
      <c r="A6088" s="20" t="s">
        <v>193</v>
      </c>
      <c r="B6088" s="102">
        <v>43935</v>
      </c>
      <c r="C6088" s="103">
        <v>0.14000000000000001</v>
      </c>
      <c r="D6088" s="133">
        <v>7100</v>
      </c>
      <c r="E6088" s="108" t="str">
        <f>_xlfn.XLOOKUP($A6088,'Task3 Baza'!$A$2:$A$1999,'Task3 Baza'!$C$2:$C$1999,"non",0)</f>
        <v>Gədəbəy</v>
      </c>
      <c r="F6088" s="109" t="str">
        <f t="shared" si="194"/>
        <v>Sumqayıt</v>
      </c>
      <c r="G6088" s="110">
        <f t="shared" si="195"/>
        <v>50</v>
      </c>
    </row>
    <row r="6089" spans="1:7" x14ac:dyDescent="0.3">
      <c r="A6089" s="20" t="s">
        <v>843</v>
      </c>
      <c r="B6089" s="102">
        <v>44279</v>
      </c>
      <c r="C6089" s="103">
        <v>0.19</v>
      </c>
      <c r="D6089" s="133">
        <v>5000</v>
      </c>
      <c r="E6089" s="108" t="str">
        <f>_xlfn.XLOOKUP($A6089,'Task3 Baza'!$A$2:$A$1999,'Task3 Baza'!$C$2:$C$1999,"non",0)</f>
        <v>Göygöl</v>
      </c>
      <c r="F6089" s="109" t="str">
        <f t="shared" si="194"/>
        <v>Sumqayıt</v>
      </c>
      <c r="G6089" s="110">
        <f t="shared" si="195"/>
        <v>50</v>
      </c>
    </row>
    <row r="6090" spans="1:7" x14ac:dyDescent="0.3">
      <c r="A6090" s="20" t="s">
        <v>1337</v>
      </c>
      <c r="B6090" s="102">
        <v>44322</v>
      </c>
      <c r="C6090" s="103">
        <v>0.14000000000000001</v>
      </c>
      <c r="D6090" s="133">
        <v>9100</v>
      </c>
      <c r="E6090" s="108" t="str">
        <f>_xlfn.XLOOKUP($A6090,'Task3 Baza'!$A$2:$A$1999,'Task3 Baza'!$C$2:$C$1999,"non",0)</f>
        <v>Beyləqan</v>
      </c>
      <c r="F6090" s="109" t="str">
        <f t="shared" si="194"/>
        <v>Bakı</v>
      </c>
      <c r="G6090" s="110">
        <f t="shared" si="195"/>
        <v>10</v>
      </c>
    </row>
    <row r="6091" spans="1:7" x14ac:dyDescent="0.3">
      <c r="A6091" s="20" t="s">
        <v>1882</v>
      </c>
      <c r="B6091" s="102">
        <v>44321</v>
      </c>
      <c r="C6091" s="103">
        <v>0.2</v>
      </c>
      <c r="D6091" s="133">
        <v>12100</v>
      </c>
      <c r="E6091" s="108" t="str">
        <f>_xlfn.XLOOKUP($A6091,'Task3 Baza'!$A$2:$A$1999,'Task3 Baza'!$C$2:$C$1999,"non",0)</f>
        <v>Hacıqabul</v>
      </c>
      <c r="F6091" s="109" t="str">
        <f t="shared" si="194"/>
        <v>Sumqayıt</v>
      </c>
      <c r="G6091" s="110">
        <f t="shared" si="195"/>
        <v>50</v>
      </c>
    </row>
    <row r="6092" spans="1:7" x14ac:dyDescent="0.3">
      <c r="A6092" s="20" t="s">
        <v>1543</v>
      </c>
      <c r="B6092" s="102">
        <v>43841</v>
      </c>
      <c r="C6092" s="103">
        <v>0.21</v>
      </c>
      <c r="D6092" s="133">
        <v>2200</v>
      </c>
      <c r="E6092" s="108" t="str">
        <f>_xlfn.XLOOKUP($A6092,'Task3 Baza'!$A$2:$A$1999,'Task3 Baza'!$C$2:$C$1999,"non",0)</f>
        <v>Masallı</v>
      </c>
      <c r="F6092" s="109" t="str">
        <f t="shared" si="194"/>
        <v>Gəncə</v>
      </c>
      <c r="G6092" s="110">
        <f t="shared" si="195"/>
        <v>20</v>
      </c>
    </row>
    <row r="6093" spans="1:7" x14ac:dyDescent="0.3">
      <c r="A6093" s="20" t="s">
        <v>785</v>
      </c>
      <c r="B6093" s="102">
        <v>44278</v>
      </c>
      <c r="C6093" s="103">
        <v>0.23</v>
      </c>
      <c r="D6093" s="133">
        <v>9900</v>
      </c>
      <c r="E6093" s="108" t="str">
        <f>_xlfn.XLOOKUP($A6093,'Task3 Baza'!$A$2:$A$1999,'Task3 Baza'!$C$2:$C$1999,"non",0)</f>
        <v>Hacıqabul</v>
      </c>
      <c r="F6093" s="109" t="str">
        <f t="shared" si="194"/>
        <v>Sumqayıt</v>
      </c>
      <c r="G6093" s="110">
        <f t="shared" si="195"/>
        <v>50</v>
      </c>
    </row>
    <row r="6094" spans="1:7" x14ac:dyDescent="0.3">
      <c r="A6094" s="20" t="s">
        <v>377</v>
      </c>
      <c r="B6094" s="102">
        <v>43903</v>
      </c>
      <c r="C6094" s="103">
        <v>0.17</v>
      </c>
      <c r="D6094" s="133">
        <v>2300</v>
      </c>
      <c r="E6094" s="108" t="str">
        <f>_xlfn.XLOOKUP($A6094,'Task3 Baza'!$A$2:$A$1999,'Task3 Baza'!$C$2:$C$1999,"non",0)</f>
        <v>Ucar</v>
      </c>
      <c r="F6094" s="109" t="str">
        <f t="shared" si="194"/>
        <v>Lənkəran</v>
      </c>
      <c r="G6094" s="110">
        <f t="shared" si="195"/>
        <v>42</v>
      </c>
    </row>
    <row r="6095" spans="1:7" x14ac:dyDescent="0.3">
      <c r="A6095" s="20" t="s">
        <v>442</v>
      </c>
      <c r="B6095" s="102">
        <v>44011</v>
      </c>
      <c r="C6095" s="103">
        <v>0.19</v>
      </c>
      <c r="D6095" s="133">
        <v>8900</v>
      </c>
      <c r="E6095" s="108" t="str">
        <f>_xlfn.XLOOKUP($A6095,'Task3 Baza'!$A$2:$A$1999,'Task3 Baza'!$C$2:$C$1999,"non",0)</f>
        <v>Lerik</v>
      </c>
      <c r="F6095" s="109" t="str">
        <f t="shared" si="194"/>
        <v>Gəncə</v>
      </c>
      <c r="G6095" s="110">
        <f t="shared" si="195"/>
        <v>20</v>
      </c>
    </row>
    <row r="6096" spans="1:7" x14ac:dyDescent="0.3">
      <c r="A6096" s="20" t="s">
        <v>1633</v>
      </c>
      <c r="B6096" s="102">
        <v>44709</v>
      </c>
      <c r="C6096" s="103">
        <v>0.15</v>
      </c>
      <c r="D6096" s="133">
        <v>4900</v>
      </c>
      <c r="E6096" s="108" t="str">
        <f>_xlfn.XLOOKUP($A6096,'Task3 Baza'!$A$2:$A$1999,'Task3 Baza'!$C$2:$C$1999,"non",0)</f>
        <v>Naxçıvan</v>
      </c>
      <c r="F6096" s="109" t="str">
        <f t="shared" si="194"/>
        <v>Gəncə</v>
      </c>
      <c r="G6096" s="110">
        <f t="shared" si="195"/>
        <v>20</v>
      </c>
    </row>
    <row r="6097" spans="1:7" x14ac:dyDescent="0.3">
      <c r="A6097" s="20" t="s">
        <v>1499</v>
      </c>
      <c r="B6097" s="102">
        <v>43850</v>
      </c>
      <c r="C6097" s="103">
        <v>0.15</v>
      </c>
      <c r="D6097" s="133">
        <v>7300</v>
      </c>
      <c r="E6097" s="108" t="str">
        <f>_xlfn.XLOOKUP($A6097,'Task3 Baza'!$A$2:$A$1999,'Task3 Baza'!$C$2:$C$1999,"non",0)</f>
        <v>Xızı</v>
      </c>
      <c r="F6097" s="109" t="str">
        <f t="shared" si="194"/>
        <v>Sumqayıt</v>
      </c>
      <c r="G6097" s="110">
        <f t="shared" si="195"/>
        <v>50</v>
      </c>
    </row>
    <row r="6098" spans="1:7" x14ac:dyDescent="0.3">
      <c r="A6098" s="20" t="s">
        <v>897</v>
      </c>
      <c r="B6098" s="102">
        <v>44445</v>
      </c>
      <c r="C6098" s="103">
        <v>0.18</v>
      </c>
      <c r="D6098" s="133">
        <v>3700</v>
      </c>
      <c r="E6098" s="108" t="str">
        <f>_xlfn.XLOOKUP($A6098,'Task3 Baza'!$A$2:$A$1999,'Task3 Baza'!$C$2:$C$1999,"non",0)</f>
        <v>Ağdam</v>
      </c>
      <c r="F6098" s="109" t="str">
        <f t="shared" si="194"/>
        <v>Bakı</v>
      </c>
      <c r="G6098" s="110">
        <f t="shared" si="195"/>
        <v>10</v>
      </c>
    </row>
    <row r="6099" spans="1:7" x14ac:dyDescent="0.3">
      <c r="A6099" s="20" t="s">
        <v>1013</v>
      </c>
      <c r="B6099" s="102">
        <v>43783</v>
      </c>
      <c r="C6099" s="103">
        <v>0.22</v>
      </c>
      <c r="D6099" s="133">
        <v>9900</v>
      </c>
      <c r="E6099" s="108" t="str">
        <f>_xlfn.XLOOKUP($A6099,'Task3 Baza'!$A$2:$A$1999,'Task3 Baza'!$C$2:$C$1999,"non",0)</f>
        <v>Füzuli</v>
      </c>
      <c r="F6099" s="109" t="str">
        <f t="shared" si="194"/>
        <v>Sumqayıt</v>
      </c>
      <c r="G6099" s="110">
        <f t="shared" si="195"/>
        <v>50</v>
      </c>
    </row>
    <row r="6100" spans="1:7" x14ac:dyDescent="0.3">
      <c r="A6100" s="20" t="s">
        <v>796</v>
      </c>
      <c r="B6100" s="102">
        <v>44600</v>
      </c>
      <c r="C6100" s="103">
        <v>0.17</v>
      </c>
      <c r="D6100" s="133">
        <v>2200</v>
      </c>
      <c r="E6100" s="108" t="str">
        <f>_xlfn.XLOOKUP($A6100,'Task3 Baza'!$A$2:$A$1999,'Task3 Baza'!$C$2:$C$1999,"non",0)</f>
        <v>Daşkəsən</v>
      </c>
      <c r="F6100" s="109" t="str">
        <f t="shared" si="194"/>
        <v>Bakı</v>
      </c>
      <c r="G6100" s="110">
        <f t="shared" si="195"/>
        <v>10</v>
      </c>
    </row>
    <row r="6101" spans="1:7" x14ac:dyDescent="0.3">
      <c r="A6101" s="20" t="s">
        <v>1605</v>
      </c>
      <c r="B6101" s="102">
        <v>44447</v>
      </c>
      <c r="C6101" s="103">
        <v>0.18</v>
      </c>
      <c r="D6101" s="133">
        <v>3400</v>
      </c>
      <c r="E6101" s="108" t="str">
        <f>_xlfn.XLOOKUP($A6101,'Task3 Baza'!$A$2:$A$1999,'Task3 Baza'!$C$2:$C$1999,"non",0)</f>
        <v>Qazax</v>
      </c>
      <c r="F6101" s="109" t="str">
        <f t="shared" si="194"/>
        <v>Sumqayıt</v>
      </c>
      <c r="G6101" s="110">
        <f t="shared" si="195"/>
        <v>50</v>
      </c>
    </row>
    <row r="6102" spans="1:7" x14ac:dyDescent="0.3">
      <c r="A6102" s="20" t="s">
        <v>558</v>
      </c>
      <c r="B6102" s="102">
        <v>44667</v>
      </c>
      <c r="C6102" s="103">
        <v>0.18</v>
      </c>
      <c r="D6102" s="133">
        <v>10100</v>
      </c>
      <c r="E6102" s="108" t="str">
        <f>_xlfn.XLOOKUP($A6102,'Task3 Baza'!$A$2:$A$1999,'Task3 Baza'!$C$2:$C$1999,"non",0)</f>
        <v>Abşeron</v>
      </c>
      <c r="F6102" s="109" t="str">
        <f t="shared" si="194"/>
        <v>Bakı</v>
      </c>
      <c r="G6102" s="110">
        <f t="shared" si="195"/>
        <v>10</v>
      </c>
    </row>
    <row r="6103" spans="1:7" x14ac:dyDescent="0.3">
      <c r="A6103" s="20" t="s">
        <v>1827</v>
      </c>
      <c r="B6103" s="102">
        <v>44818</v>
      </c>
      <c r="C6103" s="103">
        <v>0.2</v>
      </c>
      <c r="D6103" s="133">
        <v>12000</v>
      </c>
      <c r="E6103" s="108" t="str">
        <f>_xlfn.XLOOKUP($A6103,'Task3 Baza'!$A$2:$A$1999,'Task3 Baza'!$C$2:$C$1999,"non",0)</f>
        <v>Lənkəran</v>
      </c>
      <c r="F6103" s="109" t="str">
        <f t="shared" si="194"/>
        <v>Gəncə</v>
      </c>
      <c r="G6103" s="110">
        <f t="shared" si="195"/>
        <v>20</v>
      </c>
    </row>
    <row r="6104" spans="1:7" x14ac:dyDescent="0.3">
      <c r="A6104" s="20" t="s">
        <v>1372</v>
      </c>
      <c r="B6104" s="102">
        <v>44476</v>
      </c>
      <c r="C6104" s="103">
        <v>0.19</v>
      </c>
      <c r="D6104" s="133">
        <v>11400</v>
      </c>
      <c r="E6104" s="108" t="str">
        <f>_xlfn.XLOOKUP($A6104,'Task3 Baza'!$A$2:$A$1999,'Task3 Baza'!$C$2:$C$1999,"non",0)</f>
        <v>Saatlı</v>
      </c>
      <c r="F6104" s="109" t="str">
        <f t="shared" si="194"/>
        <v>Gəncə</v>
      </c>
      <c r="G6104" s="110">
        <f t="shared" si="195"/>
        <v>20</v>
      </c>
    </row>
    <row r="6105" spans="1:7" x14ac:dyDescent="0.3">
      <c r="A6105" s="20" t="s">
        <v>1478</v>
      </c>
      <c r="B6105" s="102">
        <v>43746</v>
      </c>
      <c r="C6105" s="103">
        <v>0.19</v>
      </c>
      <c r="D6105" s="133">
        <v>4200</v>
      </c>
      <c r="E6105" s="108" t="str">
        <f>_xlfn.XLOOKUP($A6105,'Task3 Baza'!$A$2:$A$1999,'Task3 Baza'!$C$2:$C$1999,"non",0)</f>
        <v>Lerik</v>
      </c>
      <c r="F6105" s="109" t="str">
        <f t="shared" si="194"/>
        <v>Gəncə</v>
      </c>
      <c r="G6105" s="110">
        <f t="shared" si="195"/>
        <v>20</v>
      </c>
    </row>
    <row r="6106" spans="1:7" x14ac:dyDescent="0.3">
      <c r="A6106" s="20" t="s">
        <v>1020</v>
      </c>
      <c r="B6106" s="102">
        <v>43783</v>
      </c>
      <c r="C6106" s="103">
        <v>0.22</v>
      </c>
      <c r="D6106" s="133">
        <v>5200</v>
      </c>
      <c r="E6106" s="108" t="str">
        <f>_xlfn.XLOOKUP($A6106,'Task3 Baza'!$A$2:$A$1999,'Task3 Baza'!$C$2:$C$1999,"non",0)</f>
        <v>Ucar</v>
      </c>
      <c r="F6106" s="109" t="str">
        <f t="shared" si="194"/>
        <v>Lənkəran</v>
      </c>
      <c r="G6106" s="110">
        <f t="shared" si="195"/>
        <v>42</v>
      </c>
    </row>
    <row r="6107" spans="1:7" x14ac:dyDescent="0.3">
      <c r="A6107" s="20" t="s">
        <v>793</v>
      </c>
      <c r="B6107" s="102">
        <v>44660</v>
      </c>
      <c r="C6107" s="103">
        <v>0.23</v>
      </c>
      <c r="D6107" s="133">
        <v>2900</v>
      </c>
      <c r="E6107" s="108" t="str">
        <f>_xlfn.XLOOKUP($A6107,'Task3 Baza'!$A$2:$A$1999,'Task3 Baza'!$C$2:$C$1999,"non",0)</f>
        <v>Daşkəsən</v>
      </c>
      <c r="F6107" s="109" t="str">
        <f t="shared" si="194"/>
        <v>Bakı</v>
      </c>
      <c r="G6107" s="110">
        <f t="shared" si="195"/>
        <v>10</v>
      </c>
    </row>
    <row r="6108" spans="1:7" x14ac:dyDescent="0.3">
      <c r="A6108" s="20" t="s">
        <v>1146</v>
      </c>
      <c r="B6108" s="102">
        <v>44021</v>
      </c>
      <c r="C6108" s="103">
        <v>0.18</v>
      </c>
      <c r="D6108" s="133">
        <v>3000</v>
      </c>
      <c r="E6108" s="108" t="str">
        <f>_xlfn.XLOOKUP($A6108,'Task3 Baza'!$A$2:$A$1999,'Task3 Baza'!$C$2:$C$1999,"non",0)</f>
        <v>Mingəçevir</v>
      </c>
      <c r="F6108" s="109" t="str">
        <f t="shared" si="194"/>
        <v>Gəncə</v>
      </c>
      <c r="G6108" s="110">
        <f t="shared" si="195"/>
        <v>20</v>
      </c>
    </row>
    <row r="6109" spans="1:7" x14ac:dyDescent="0.3">
      <c r="A6109" s="20" t="s">
        <v>885</v>
      </c>
      <c r="B6109" s="102">
        <v>43716</v>
      </c>
      <c r="C6109" s="103">
        <v>0.19</v>
      </c>
      <c r="D6109" s="133">
        <v>3100</v>
      </c>
      <c r="E6109" s="108" t="str">
        <f>_xlfn.XLOOKUP($A6109,'Task3 Baza'!$A$2:$A$1999,'Task3 Baza'!$C$2:$C$1999,"non",0)</f>
        <v>Kəngərli</v>
      </c>
      <c r="F6109" s="109" t="str">
        <f t="shared" si="194"/>
        <v>Sumqayıt</v>
      </c>
      <c r="G6109" s="110">
        <f t="shared" si="195"/>
        <v>50</v>
      </c>
    </row>
    <row r="6110" spans="1:7" x14ac:dyDescent="0.3">
      <c r="A6110" s="20" t="s">
        <v>256</v>
      </c>
      <c r="B6110" s="102">
        <v>44399</v>
      </c>
      <c r="C6110" s="103">
        <v>0.17</v>
      </c>
      <c r="D6110" s="133">
        <v>9500</v>
      </c>
      <c r="E6110" s="108" t="str">
        <f>_xlfn.XLOOKUP($A6110,'Task3 Baza'!$A$2:$A$1999,'Task3 Baza'!$C$2:$C$1999,"non",0)</f>
        <v>Ağdaş</v>
      </c>
      <c r="F6110" s="109" t="str">
        <f t="shared" si="194"/>
        <v>Bakı</v>
      </c>
      <c r="G6110" s="110">
        <f t="shared" si="195"/>
        <v>10</v>
      </c>
    </row>
    <row r="6111" spans="1:7" x14ac:dyDescent="0.3">
      <c r="A6111" s="20" t="s">
        <v>877</v>
      </c>
      <c r="B6111" s="102">
        <v>44430</v>
      </c>
      <c r="C6111" s="103">
        <v>0.15</v>
      </c>
      <c r="D6111" s="133">
        <v>2400</v>
      </c>
      <c r="E6111" s="108" t="str">
        <f>_xlfn.XLOOKUP($A6111,'Task3 Baza'!$A$2:$A$1999,'Task3 Baza'!$C$2:$C$1999,"non",0)</f>
        <v>Yardımlı</v>
      </c>
      <c r="F6111" s="109" t="str">
        <f t="shared" si="194"/>
        <v>Lənkəran</v>
      </c>
      <c r="G6111" s="110">
        <f t="shared" si="195"/>
        <v>42</v>
      </c>
    </row>
    <row r="6112" spans="1:7" x14ac:dyDescent="0.3">
      <c r="A6112" s="20" t="s">
        <v>2020</v>
      </c>
      <c r="B6112" s="102">
        <v>44628</v>
      </c>
      <c r="C6112" s="103">
        <v>0.18</v>
      </c>
      <c r="D6112" s="133">
        <v>3000</v>
      </c>
      <c r="E6112" s="108" t="str">
        <f>_xlfn.XLOOKUP($A6112,'Task3 Baza'!$A$2:$A$1999,'Task3 Baza'!$C$2:$C$1999,"non",0)</f>
        <v>Abşeron</v>
      </c>
      <c r="F6112" s="109" t="str">
        <f t="shared" si="194"/>
        <v>Bakı</v>
      </c>
      <c r="G6112" s="110">
        <f t="shared" si="195"/>
        <v>10</v>
      </c>
    </row>
    <row r="6113" spans="1:7" x14ac:dyDescent="0.3">
      <c r="A6113" s="20" t="s">
        <v>259</v>
      </c>
      <c r="B6113" s="102">
        <v>44483</v>
      </c>
      <c r="C6113" s="103">
        <v>0.17</v>
      </c>
      <c r="D6113" s="133">
        <v>6100</v>
      </c>
      <c r="E6113" s="108" t="str">
        <f>_xlfn.XLOOKUP($A6113,'Task3 Baza'!$A$2:$A$1999,'Task3 Baza'!$C$2:$C$1999,"non",0)</f>
        <v>Ağdam</v>
      </c>
      <c r="F6113" s="109" t="str">
        <f t="shared" si="194"/>
        <v>Bakı</v>
      </c>
      <c r="G6113" s="110">
        <f t="shared" si="195"/>
        <v>10</v>
      </c>
    </row>
    <row r="6114" spans="1:7" x14ac:dyDescent="0.3">
      <c r="A6114" s="20" t="s">
        <v>1507</v>
      </c>
      <c r="B6114" s="102">
        <v>44530</v>
      </c>
      <c r="C6114" s="103">
        <v>0.17</v>
      </c>
      <c r="D6114" s="133">
        <v>4100</v>
      </c>
      <c r="E6114" s="108" t="str">
        <f>_xlfn.XLOOKUP($A6114,'Task3 Baza'!$A$2:$A$1999,'Task3 Baza'!$C$2:$C$1999,"non",0)</f>
        <v>Zərdab</v>
      </c>
      <c r="F6114" s="109" t="str">
        <f t="shared" si="194"/>
        <v>Lənkəran</v>
      </c>
      <c r="G6114" s="110">
        <f t="shared" si="195"/>
        <v>42</v>
      </c>
    </row>
    <row r="6115" spans="1:7" x14ac:dyDescent="0.3">
      <c r="A6115" s="20" t="s">
        <v>2023</v>
      </c>
      <c r="B6115" s="102">
        <v>44498</v>
      </c>
      <c r="C6115" s="103">
        <v>0.2</v>
      </c>
      <c r="D6115" s="133">
        <v>11200</v>
      </c>
      <c r="E6115" s="108" t="str">
        <f>_xlfn.XLOOKUP($A6115,'Task3 Baza'!$A$2:$A$1999,'Task3 Baza'!$C$2:$C$1999,"non",0)</f>
        <v>Naxçıvan</v>
      </c>
      <c r="F6115" s="109" t="str">
        <f t="shared" si="194"/>
        <v>Gəncə</v>
      </c>
      <c r="G6115" s="110">
        <f t="shared" si="195"/>
        <v>20</v>
      </c>
    </row>
    <row r="6116" spans="1:7" x14ac:dyDescent="0.3">
      <c r="A6116" s="20" t="s">
        <v>1744</v>
      </c>
      <c r="B6116" s="102">
        <v>44195</v>
      </c>
      <c r="C6116" s="103">
        <v>0.22</v>
      </c>
      <c r="D6116" s="133">
        <v>11400</v>
      </c>
      <c r="E6116" s="108" t="str">
        <f>_xlfn.XLOOKUP($A6116,'Task3 Baza'!$A$2:$A$1999,'Task3 Baza'!$C$2:$C$1999,"non",0)</f>
        <v>Sabirabad</v>
      </c>
      <c r="F6116" s="109" t="str">
        <f t="shared" si="194"/>
        <v>Gəncə</v>
      </c>
      <c r="G6116" s="110">
        <f t="shared" si="195"/>
        <v>20</v>
      </c>
    </row>
    <row r="6117" spans="1:7" x14ac:dyDescent="0.3">
      <c r="A6117" s="20" t="s">
        <v>822</v>
      </c>
      <c r="B6117" s="102">
        <v>44534</v>
      </c>
      <c r="C6117" s="103">
        <v>0.18</v>
      </c>
      <c r="D6117" s="133">
        <v>5900</v>
      </c>
      <c r="E6117" s="108" t="str">
        <f>_xlfn.XLOOKUP($A6117,'Task3 Baza'!$A$2:$A$1999,'Task3 Baza'!$C$2:$C$1999,"non",0)</f>
        <v>Göygöl</v>
      </c>
      <c r="F6117" s="109" t="str">
        <f t="shared" si="194"/>
        <v>Sumqayıt</v>
      </c>
      <c r="G6117" s="110">
        <f t="shared" si="195"/>
        <v>50</v>
      </c>
    </row>
    <row r="6118" spans="1:7" x14ac:dyDescent="0.3">
      <c r="A6118" s="20" t="s">
        <v>755</v>
      </c>
      <c r="B6118" s="102">
        <v>44249</v>
      </c>
      <c r="C6118" s="103">
        <v>0.24</v>
      </c>
      <c r="D6118" s="133">
        <v>5500</v>
      </c>
      <c r="E6118" s="108" t="str">
        <f>_xlfn.XLOOKUP($A6118,'Task3 Baza'!$A$2:$A$1999,'Task3 Baza'!$C$2:$C$1999,"non",0)</f>
        <v>Ağdaş</v>
      </c>
      <c r="F6118" s="109" t="str">
        <f t="shared" si="194"/>
        <v>Bakı</v>
      </c>
      <c r="G6118" s="110">
        <f t="shared" si="195"/>
        <v>10</v>
      </c>
    </row>
    <row r="6119" spans="1:7" x14ac:dyDescent="0.3">
      <c r="A6119" s="20" t="s">
        <v>1009</v>
      </c>
      <c r="B6119" s="102">
        <v>44110</v>
      </c>
      <c r="C6119" s="103">
        <v>0.16</v>
      </c>
      <c r="D6119" s="133">
        <v>9000</v>
      </c>
      <c r="E6119" s="108" t="str">
        <f>_xlfn.XLOOKUP($A6119,'Task3 Baza'!$A$2:$A$1999,'Task3 Baza'!$C$2:$C$1999,"non",0)</f>
        <v>Biləsuvar</v>
      </c>
      <c r="F6119" s="109" t="str">
        <f t="shared" si="194"/>
        <v>Bakı</v>
      </c>
      <c r="G6119" s="110">
        <f t="shared" si="195"/>
        <v>10</v>
      </c>
    </row>
    <row r="6120" spans="1:7" x14ac:dyDescent="0.3">
      <c r="A6120" s="20" t="s">
        <v>1744</v>
      </c>
      <c r="B6120" s="102">
        <v>44234</v>
      </c>
      <c r="C6120" s="103">
        <v>0.14000000000000001</v>
      </c>
      <c r="D6120" s="133">
        <v>7200</v>
      </c>
      <c r="E6120" s="108" t="str">
        <f>_xlfn.XLOOKUP($A6120,'Task3 Baza'!$A$2:$A$1999,'Task3 Baza'!$C$2:$C$1999,"non",0)</f>
        <v>Sabirabad</v>
      </c>
      <c r="F6120" s="109" t="str">
        <f t="shared" si="194"/>
        <v>Gəncə</v>
      </c>
      <c r="G6120" s="110">
        <f t="shared" si="195"/>
        <v>20</v>
      </c>
    </row>
    <row r="6121" spans="1:7" x14ac:dyDescent="0.3">
      <c r="A6121" s="20" t="s">
        <v>1493</v>
      </c>
      <c r="B6121" s="102">
        <v>43884</v>
      </c>
      <c r="C6121" s="103">
        <v>0.19</v>
      </c>
      <c r="D6121" s="133">
        <v>8900</v>
      </c>
      <c r="E6121" s="108" t="str">
        <f>_xlfn.XLOOKUP($A6121,'Task3 Baza'!$A$2:$A$1999,'Task3 Baza'!$C$2:$C$1999,"non",0)</f>
        <v>Zəngilan</v>
      </c>
      <c r="F6121" s="109" t="str">
        <f t="shared" si="194"/>
        <v>Lənkəran</v>
      </c>
      <c r="G6121" s="110">
        <f t="shared" si="195"/>
        <v>42</v>
      </c>
    </row>
    <row r="6122" spans="1:7" x14ac:dyDescent="0.3">
      <c r="A6122" s="20" t="s">
        <v>1373</v>
      </c>
      <c r="B6122" s="102">
        <v>44290</v>
      </c>
      <c r="C6122" s="103">
        <v>0.18</v>
      </c>
      <c r="D6122" s="133">
        <v>11500</v>
      </c>
      <c r="E6122" s="108" t="str">
        <f>_xlfn.XLOOKUP($A6122,'Task3 Baza'!$A$2:$A$1999,'Task3 Baza'!$C$2:$C$1999,"non",0)</f>
        <v>Gəncə</v>
      </c>
      <c r="F6122" s="109" t="str">
        <f t="shared" si="194"/>
        <v>Sumqayıt</v>
      </c>
      <c r="G6122" s="110">
        <f t="shared" si="195"/>
        <v>50</v>
      </c>
    </row>
    <row r="6123" spans="1:7" x14ac:dyDescent="0.3">
      <c r="A6123" s="20" t="s">
        <v>797</v>
      </c>
      <c r="B6123" s="102">
        <v>44411</v>
      </c>
      <c r="C6123" s="103">
        <v>0.2</v>
      </c>
      <c r="D6123" s="133">
        <v>3500</v>
      </c>
      <c r="E6123" s="108" t="str">
        <f>_xlfn.XLOOKUP($A6123,'Task3 Baza'!$A$2:$A$1999,'Task3 Baza'!$C$2:$C$1999,"non",0)</f>
        <v>Şabran</v>
      </c>
      <c r="F6123" s="109" t="str">
        <f t="shared" si="194"/>
        <v>Gəncə</v>
      </c>
      <c r="G6123" s="110">
        <f t="shared" si="195"/>
        <v>20</v>
      </c>
    </row>
    <row r="6124" spans="1:7" x14ac:dyDescent="0.3">
      <c r="A6124" s="20" t="s">
        <v>1576</v>
      </c>
      <c r="B6124" s="102">
        <v>43906</v>
      </c>
      <c r="C6124" s="103">
        <v>0.21</v>
      </c>
      <c r="D6124" s="133">
        <v>5900</v>
      </c>
      <c r="E6124" s="108" t="str">
        <f>_xlfn.XLOOKUP($A6124,'Task3 Baza'!$A$2:$A$1999,'Task3 Baza'!$C$2:$C$1999,"non",0)</f>
        <v>Balakən</v>
      </c>
      <c r="F6124" s="109" t="str">
        <f t="shared" si="194"/>
        <v>Bakı</v>
      </c>
      <c r="G6124" s="110">
        <f t="shared" si="195"/>
        <v>10</v>
      </c>
    </row>
    <row r="6125" spans="1:7" x14ac:dyDescent="0.3">
      <c r="A6125" s="20" t="s">
        <v>1732</v>
      </c>
      <c r="B6125" s="102">
        <v>44417</v>
      </c>
      <c r="C6125" s="103">
        <v>0.19</v>
      </c>
      <c r="D6125" s="133">
        <v>2500</v>
      </c>
      <c r="E6125" s="108" t="str">
        <f>_xlfn.XLOOKUP($A6125,'Task3 Baza'!$A$2:$A$1999,'Task3 Baza'!$C$2:$C$1999,"non",0)</f>
        <v>İmişli</v>
      </c>
      <c r="F6125" s="109" t="str">
        <f t="shared" si="194"/>
        <v>Sumqayıt</v>
      </c>
      <c r="G6125" s="110">
        <f t="shared" si="195"/>
        <v>50</v>
      </c>
    </row>
    <row r="6126" spans="1:7" x14ac:dyDescent="0.3">
      <c r="A6126" s="20" t="s">
        <v>805</v>
      </c>
      <c r="B6126" s="102">
        <v>44073</v>
      </c>
      <c r="C6126" s="103">
        <v>0.21</v>
      </c>
      <c r="D6126" s="133">
        <v>7900</v>
      </c>
      <c r="E6126" s="108" t="str">
        <f>_xlfn.XLOOKUP($A6126,'Task3 Baza'!$A$2:$A$1999,'Task3 Baza'!$C$2:$C$1999,"non",0)</f>
        <v>Yevlax</v>
      </c>
      <c r="F6126" s="109" t="str">
        <f t="shared" si="194"/>
        <v>Lənkəran</v>
      </c>
      <c r="G6126" s="110">
        <f t="shared" si="195"/>
        <v>42</v>
      </c>
    </row>
    <row r="6127" spans="1:7" x14ac:dyDescent="0.3">
      <c r="A6127" s="20" t="s">
        <v>149</v>
      </c>
      <c r="B6127" s="102">
        <v>44766</v>
      </c>
      <c r="C6127" s="103">
        <v>0.24</v>
      </c>
      <c r="D6127" s="133">
        <v>6000</v>
      </c>
      <c r="E6127" s="108" t="str">
        <f>_xlfn.XLOOKUP($A6127,'Task3 Baza'!$A$2:$A$1999,'Task3 Baza'!$C$2:$C$1999,"non",0)</f>
        <v>Naxçıvan</v>
      </c>
      <c r="F6127" s="109" t="str">
        <f t="shared" si="194"/>
        <v>Gəncə</v>
      </c>
      <c r="G6127" s="110">
        <f t="shared" si="195"/>
        <v>20</v>
      </c>
    </row>
    <row r="6128" spans="1:7" x14ac:dyDescent="0.3">
      <c r="A6128" s="20" t="s">
        <v>1336</v>
      </c>
      <c r="B6128" s="102">
        <v>44253</v>
      </c>
      <c r="C6128" s="103">
        <v>0.24</v>
      </c>
      <c r="D6128" s="133">
        <v>10000</v>
      </c>
      <c r="E6128" s="108" t="str">
        <f>_xlfn.XLOOKUP($A6128,'Task3 Baza'!$A$2:$A$1999,'Task3 Baza'!$C$2:$C$1999,"non",0)</f>
        <v>Xızı</v>
      </c>
      <c r="F6128" s="109" t="str">
        <f t="shared" si="194"/>
        <v>Sumqayıt</v>
      </c>
      <c r="G6128" s="110">
        <f t="shared" si="195"/>
        <v>50</v>
      </c>
    </row>
    <row r="6129" spans="1:7" x14ac:dyDescent="0.3">
      <c r="A6129" s="20" t="s">
        <v>869</v>
      </c>
      <c r="B6129" s="102">
        <v>44172</v>
      </c>
      <c r="C6129" s="103">
        <v>0.16</v>
      </c>
      <c r="D6129" s="133">
        <v>2300</v>
      </c>
      <c r="E6129" s="108" t="str">
        <f>_xlfn.XLOOKUP($A6129,'Task3 Baza'!$A$2:$A$1999,'Task3 Baza'!$C$2:$C$1999,"non",0)</f>
        <v>Sədərək</v>
      </c>
      <c r="F6129" s="109" t="str">
        <f t="shared" si="194"/>
        <v>Gəncə</v>
      </c>
      <c r="G6129" s="110">
        <f t="shared" si="195"/>
        <v>20</v>
      </c>
    </row>
    <row r="6130" spans="1:7" x14ac:dyDescent="0.3">
      <c r="A6130" s="20" t="s">
        <v>904</v>
      </c>
      <c r="B6130" s="102">
        <v>44258</v>
      </c>
      <c r="C6130" s="103">
        <v>0.19</v>
      </c>
      <c r="D6130" s="133">
        <v>1700</v>
      </c>
      <c r="E6130" s="108" t="str">
        <f>_xlfn.XLOOKUP($A6130,'Task3 Baza'!$A$2:$A$1999,'Task3 Baza'!$C$2:$C$1999,"non",0)</f>
        <v>Ağdaş</v>
      </c>
      <c r="F6130" s="109" t="str">
        <f t="shared" si="194"/>
        <v>Bakı</v>
      </c>
      <c r="G6130" s="110">
        <f t="shared" si="195"/>
        <v>10</v>
      </c>
    </row>
    <row r="6131" spans="1:7" x14ac:dyDescent="0.3">
      <c r="A6131" s="20" t="s">
        <v>985</v>
      </c>
      <c r="B6131" s="102">
        <v>44248</v>
      </c>
      <c r="C6131" s="103">
        <v>0.23</v>
      </c>
      <c r="D6131" s="133">
        <v>8500</v>
      </c>
      <c r="E6131" s="108" t="str">
        <f>_xlfn.XLOOKUP($A6131,'Task3 Baza'!$A$2:$A$1999,'Task3 Baza'!$C$2:$C$1999,"non",0)</f>
        <v>Qusar</v>
      </c>
      <c r="F6131" s="109" t="str">
        <f t="shared" si="194"/>
        <v>Gəncə</v>
      </c>
      <c r="G6131" s="110">
        <f t="shared" si="195"/>
        <v>20</v>
      </c>
    </row>
    <row r="6132" spans="1:7" x14ac:dyDescent="0.3">
      <c r="A6132" s="20" t="s">
        <v>1872</v>
      </c>
      <c r="B6132" s="102">
        <v>44251</v>
      </c>
      <c r="C6132" s="103">
        <v>0.15</v>
      </c>
      <c r="D6132" s="133">
        <v>10700</v>
      </c>
      <c r="E6132" s="108" t="str">
        <f>_xlfn.XLOOKUP($A6132,'Task3 Baza'!$A$2:$A$1999,'Task3 Baza'!$C$2:$C$1999,"non",0)</f>
        <v>Göygöl</v>
      </c>
      <c r="F6132" s="109" t="str">
        <f t="shared" si="194"/>
        <v>Sumqayıt</v>
      </c>
      <c r="G6132" s="110">
        <f t="shared" si="195"/>
        <v>50</v>
      </c>
    </row>
    <row r="6133" spans="1:7" x14ac:dyDescent="0.3">
      <c r="A6133" s="20" t="s">
        <v>1305</v>
      </c>
      <c r="B6133" s="102">
        <v>44740</v>
      </c>
      <c r="C6133" s="103">
        <v>0.21</v>
      </c>
      <c r="D6133" s="133">
        <v>8600</v>
      </c>
      <c r="E6133" s="108" t="str">
        <f>_xlfn.XLOOKUP($A6133,'Task3 Baza'!$A$2:$A$1999,'Task3 Baza'!$C$2:$C$1999,"non",0)</f>
        <v>İsmayıllı</v>
      </c>
      <c r="F6133" s="109" t="str">
        <f t="shared" si="194"/>
        <v>Sumqayıt</v>
      </c>
      <c r="G6133" s="110">
        <f t="shared" si="195"/>
        <v>50</v>
      </c>
    </row>
    <row r="6134" spans="1:7" x14ac:dyDescent="0.3">
      <c r="A6134" s="20" t="s">
        <v>549</v>
      </c>
      <c r="B6134" s="102">
        <v>44211</v>
      </c>
      <c r="C6134" s="103">
        <v>0.19</v>
      </c>
      <c r="D6134" s="133">
        <v>2000</v>
      </c>
      <c r="E6134" s="108" t="str">
        <f>_xlfn.XLOOKUP($A6134,'Task3 Baza'!$A$2:$A$1999,'Task3 Baza'!$C$2:$C$1999,"non",0)</f>
        <v>Ağstafa</v>
      </c>
      <c r="F6134" s="109" t="str">
        <f t="shared" si="194"/>
        <v>Bakı</v>
      </c>
      <c r="G6134" s="110">
        <f t="shared" si="195"/>
        <v>10</v>
      </c>
    </row>
    <row r="6135" spans="1:7" x14ac:dyDescent="0.3">
      <c r="A6135" s="20" t="s">
        <v>188</v>
      </c>
      <c r="B6135" s="102">
        <v>43956</v>
      </c>
      <c r="C6135" s="103">
        <v>0.24</v>
      </c>
      <c r="D6135" s="133">
        <v>6600</v>
      </c>
      <c r="E6135" s="108" t="str">
        <f>_xlfn.XLOOKUP($A6135,'Task3 Baza'!$A$2:$A$1999,'Task3 Baza'!$C$2:$C$1999,"non",0)</f>
        <v>Şəki</v>
      </c>
      <c r="F6135" s="109" t="str">
        <f t="shared" si="194"/>
        <v>Lənkəran</v>
      </c>
      <c r="G6135" s="110">
        <f t="shared" si="195"/>
        <v>42</v>
      </c>
    </row>
    <row r="6136" spans="1:7" x14ac:dyDescent="0.3">
      <c r="A6136" s="20" t="s">
        <v>1263</v>
      </c>
      <c r="B6136" s="102">
        <v>44218</v>
      </c>
      <c r="C6136" s="103">
        <v>0.15</v>
      </c>
      <c r="D6136" s="133">
        <v>4000</v>
      </c>
      <c r="E6136" s="108" t="str">
        <f>_xlfn.XLOOKUP($A6136,'Task3 Baza'!$A$2:$A$1999,'Task3 Baza'!$C$2:$C$1999,"non",0)</f>
        <v>Kürdəmir</v>
      </c>
      <c r="F6136" s="109" t="str">
        <f t="shared" si="194"/>
        <v>Sumqayıt</v>
      </c>
      <c r="G6136" s="110">
        <f t="shared" si="195"/>
        <v>50</v>
      </c>
    </row>
    <row r="6137" spans="1:7" x14ac:dyDescent="0.3">
      <c r="A6137" s="20" t="s">
        <v>188</v>
      </c>
      <c r="B6137" s="102">
        <v>44572</v>
      </c>
      <c r="C6137" s="103">
        <v>0.22</v>
      </c>
      <c r="D6137" s="133">
        <v>9600</v>
      </c>
      <c r="E6137" s="108" t="str">
        <f>_xlfn.XLOOKUP($A6137,'Task3 Baza'!$A$2:$A$1999,'Task3 Baza'!$C$2:$C$1999,"non",0)</f>
        <v>Şəki</v>
      </c>
      <c r="F6137" s="109" t="str">
        <f t="shared" si="194"/>
        <v>Lənkəran</v>
      </c>
      <c r="G6137" s="110">
        <f t="shared" si="195"/>
        <v>42</v>
      </c>
    </row>
    <row r="6138" spans="1:7" x14ac:dyDescent="0.3">
      <c r="A6138" s="20" t="s">
        <v>1107</v>
      </c>
      <c r="B6138" s="102">
        <v>44283</v>
      </c>
      <c r="C6138" s="103">
        <v>0.19</v>
      </c>
      <c r="D6138" s="133">
        <v>3000</v>
      </c>
      <c r="E6138" s="108" t="str">
        <f>_xlfn.XLOOKUP($A6138,'Task3 Baza'!$A$2:$A$1999,'Task3 Baza'!$C$2:$C$1999,"non",0)</f>
        <v>Bərdə</v>
      </c>
      <c r="F6138" s="109" t="str">
        <f t="shared" si="194"/>
        <v>Bakı</v>
      </c>
      <c r="G6138" s="110">
        <f t="shared" si="195"/>
        <v>10</v>
      </c>
    </row>
    <row r="6139" spans="1:7" x14ac:dyDescent="0.3">
      <c r="A6139" s="20" t="s">
        <v>1194</v>
      </c>
      <c r="B6139" s="102">
        <v>44522</v>
      </c>
      <c r="C6139" s="103">
        <v>0.19</v>
      </c>
      <c r="D6139" s="133">
        <v>6500</v>
      </c>
      <c r="E6139" s="108" t="str">
        <f>_xlfn.XLOOKUP($A6139,'Task3 Baza'!$A$2:$A$1999,'Task3 Baza'!$C$2:$C$1999,"non",0)</f>
        <v>Ordubad</v>
      </c>
      <c r="F6139" s="109" t="str">
        <f t="shared" si="194"/>
        <v>Gəncə</v>
      </c>
      <c r="G6139" s="110">
        <f t="shared" si="195"/>
        <v>20</v>
      </c>
    </row>
    <row r="6140" spans="1:7" x14ac:dyDescent="0.3">
      <c r="A6140" s="20" t="s">
        <v>1980</v>
      </c>
      <c r="B6140" s="102">
        <v>43855</v>
      </c>
      <c r="C6140" s="103">
        <v>0.18</v>
      </c>
      <c r="D6140" s="133">
        <v>3100</v>
      </c>
      <c r="E6140" s="108" t="str">
        <f>_xlfn.XLOOKUP($A6140,'Task3 Baza'!$A$2:$A$1999,'Task3 Baza'!$C$2:$C$1999,"non",0)</f>
        <v>Tərtər</v>
      </c>
      <c r="F6140" s="109" t="str">
        <f t="shared" si="194"/>
        <v>Lənkəran</v>
      </c>
      <c r="G6140" s="110">
        <f t="shared" si="195"/>
        <v>42</v>
      </c>
    </row>
    <row r="6141" spans="1:7" x14ac:dyDescent="0.3">
      <c r="A6141" s="20" t="s">
        <v>1173</v>
      </c>
      <c r="B6141" s="102">
        <v>44696</v>
      </c>
      <c r="C6141" s="103">
        <v>0.19</v>
      </c>
      <c r="D6141" s="133">
        <v>9200</v>
      </c>
      <c r="E6141" s="108" t="str">
        <f>_xlfn.XLOOKUP($A6141,'Task3 Baza'!$A$2:$A$1999,'Task3 Baza'!$C$2:$C$1999,"non",0)</f>
        <v>Şamaxı</v>
      </c>
      <c r="F6141" s="109" t="str">
        <f t="shared" si="194"/>
        <v>Lənkəran</v>
      </c>
      <c r="G6141" s="110">
        <f t="shared" si="195"/>
        <v>42</v>
      </c>
    </row>
    <row r="6142" spans="1:7" x14ac:dyDescent="0.3">
      <c r="A6142" s="20" t="s">
        <v>423</v>
      </c>
      <c r="B6142" s="102">
        <v>43930</v>
      </c>
      <c r="C6142" s="103">
        <v>0.2</v>
      </c>
      <c r="D6142" s="133">
        <v>3200</v>
      </c>
      <c r="E6142" s="108" t="str">
        <f>_xlfn.XLOOKUP($A6142,'Task3 Baza'!$A$2:$A$1999,'Task3 Baza'!$C$2:$C$1999,"non",0)</f>
        <v>Şərur</v>
      </c>
      <c r="F6142" s="109" t="str">
        <f t="shared" si="194"/>
        <v>Lənkəran</v>
      </c>
      <c r="G6142" s="110">
        <f t="shared" si="195"/>
        <v>42</v>
      </c>
    </row>
    <row r="6143" spans="1:7" x14ac:dyDescent="0.3">
      <c r="A6143" s="20" t="s">
        <v>1817</v>
      </c>
      <c r="B6143" s="102">
        <v>43711</v>
      </c>
      <c r="C6143" s="103">
        <v>0.2</v>
      </c>
      <c r="D6143" s="133">
        <v>8100</v>
      </c>
      <c r="E6143" s="108" t="str">
        <f>_xlfn.XLOOKUP($A6143,'Task3 Baza'!$A$2:$A$1999,'Task3 Baza'!$C$2:$C$1999,"non",0)</f>
        <v>Ağcabədi</v>
      </c>
      <c r="F6143" s="109" t="str">
        <f t="shared" si="194"/>
        <v>Bakı</v>
      </c>
      <c r="G6143" s="110">
        <f t="shared" si="195"/>
        <v>10</v>
      </c>
    </row>
    <row r="6144" spans="1:7" x14ac:dyDescent="0.3">
      <c r="A6144" s="20" t="s">
        <v>852</v>
      </c>
      <c r="B6144" s="102">
        <v>44551</v>
      </c>
      <c r="C6144" s="103">
        <v>0.22</v>
      </c>
      <c r="D6144" s="133">
        <v>12300</v>
      </c>
      <c r="E6144" s="108" t="str">
        <f>_xlfn.XLOOKUP($A6144,'Task3 Baza'!$A$2:$A$1999,'Task3 Baza'!$C$2:$C$1999,"non",0)</f>
        <v>Ucar</v>
      </c>
      <c r="F6144" s="109" t="str">
        <f t="shared" si="194"/>
        <v>Lənkəran</v>
      </c>
      <c r="G6144" s="110">
        <f t="shared" si="195"/>
        <v>42</v>
      </c>
    </row>
    <row r="6145" spans="1:7" x14ac:dyDescent="0.3">
      <c r="A6145" s="20" t="s">
        <v>247</v>
      </c>
      <c r="B6145" s="102">
        <v>43996</v>
      </c>
      <c r="C6145" s="103">
        <v>0.2</v>
      </c>
      <c r="D6145" s="133">
        <v>2400</v>
      </c>
      <c r="E6145" s="108" t="str">
        <f>_xlfn.XLOOKUP($A6145,'Task3 Baza'!$A$2:$A$1999,'Task3 Baza'!$C$2:$C$1999,"non",0)</f>
        <v>Masallı</v>
      </c>
      <c r="F6145" s="109" t="str">
        <f t="shared" si="194"/>
        <v>Gəncə</v>
      </c>
      <c r="G6145" s="110">
        <f t="shared" si="195"/>
        <v>20</v>
      </c>
    </row>
    <row r="6146" spans="1:7" x14ac:dyDescent="0.3">
      <c r="A6146" s="20" t="s">
        <v>1935</v>
      </c>
      <c r="B6146" s="102">
        <v>43898</v>
      </c>
      <c r="C6146" s="103">
        <v>0.19</v>
      </c>
      <c r="D6146" s="133">
        <v>7200</v>
      </c>
      <c r="E6146" s="108" t="str">
        <f>_xlfn.XLOOKUP($A6146,'Task3 Baza'!$A$2:$A$1999,'Task3 Baza'!$C$2:$C$1999,"non",0)</f>
        <v>Şəki</v>
      </c>
      <c r="F6146" s="109" t="str">
        <f t="shared" ref="F6146:F6209" si="196">VLOOKUP($E6146,$I$3:$K$75,2,0)</f>
        <v>Lənkəran</v>
      </c>
      <c r="G6146" s="110">
        <f t="shared" ref="G6146:G6209" si="197">VLOOKUP(VLOOKUP($E6146,$I$3:$J$75,2,0),$L$3:$M$6,2,0)</f>
        <v>42</v>
      </c>
    </row>
    <row r="6147" spans="1:7" x14ac:dyDescent="0.3">
      <c r="A6147" s="20" t="s">
        <v>1263</v>
      </c>
      <c r="B6147" s="102">
        <v>44146</v>
      </c>
      <c r="C6147" s="103">
        <v>0.18</v>
      </c>
      <c r="D6147" s="133">
        <v>9700</v>
      </c>
      <c r="E6147" s="108" t="str">
        <f>_xlfn.XLOOKUP($A6147,'Task3 Baza'!$A$2:$A$1999,'Task3 Baza'!$C$2:$C$1999,"non",0)</f>
        <v>Kürdəmir</v>
      </c>
      <c r="F6147" s="109" t="str">
        <f t="shared" si="196"/>
        <v>Sumqayıt</v>
      </c>
      <c r="G6147" s="110">
        <f t="shared" si="197"/>
        <v>50</v>
      </c>
    </row>
    <row r="6148" spans="1:7" x14ac:dyDescent="0.3">
      <c r="A6148" s="20" t="s">
        <v>1262</v>
      </c>
      <c r="B6148" s="102">
        <v>43739</v>
      </c>
      <c r="C6148" s="103">
        <v>0.17</v>
      </c>
      <c r="D6148" s="133">
        <v>12000</v>
      </c>
      <c r="E6148" s="108" t="str">
        <f>_xlfn.XLOOKUP($A6148,'Task3 Baza'!$A$2:$A$1999,'Task3 Baza'!$C$2:$C$1999,"non",0)</f>
        <v>Mingəçevir</v>
      </c>
      <c r="F6148" s="109" t="str">
        <f t="shared" si="196"/>
        <v>Gəncə</v>
      </c>
      <c r="G6148" s="110">
        <f t="shared" si="197"/>
        <v>20</v>
      </c>
    </row>
    <row r="6149" spans="1:7" x14ac:dyDescent="0.3">
      <c r="A6149" s="20" t="s">
        <v>240</v>
      </c>
      <c r="B6149" s="102">
        <v>44479</v>
      </c>
      <c r="C6149" s="103">
        <v>0.2</v>
      </c>
      <c r="D6149" s="133">
        <v>12800</v>
      </c>
      <c r="E6149" s="108" t="str">
        <f>_xlfn.XLOOKUP($A6149,'Task3 Baza'!$A$2:$A$1999,'Task3 Baza'!$C$2:$C$1999,"non",0)</f>
        <v>Lerik</v>
      </c>
      <c r="F6149" s="109" t="str">
        <f t="shared" si="196"/>
        <v>Gəncə</v>
      </c>
      <c r="G6149" s="110">
        <f t="shared" si="197"/>
        <v>20</v>
      </c>
    </row>
    <row r="6150" spans="1:7" x14ac:dyDescent="0.3">
      <c r="A6150" s="20" t="s">
        <v>2046</v>
      </c>
      <c r="B6150" s="102">
        <v>44058</v>
      </c>
      <c r="C6150" s="103">
        <v>0.16</v>
      </c>
      <c r="D6150" s="133">
        <v>11700</v>
      </c>
      <c r="E6150" s="108" t="str">
        <f>_xlfn.XLOOKUP($A6150,'Task3 Baza'!$A$2:$A$1999,'Task3 Baza'!$C$2:$C$1999,"non",0)</f>
        <v>Şuşa</v>
      </c>
      <c r="F6150" s="109" t="str">
        <f t="shared" si="196"/>
        <v>Lənkəran</v>
      </c>
      <c r="G6150" s="110">
        <f t="shared" si="197"/>
        <v>42</v>
      </c>
    </row>
    <row r="6151" spans="1:7" x14ac:dyDescent="0.3">
      <c r="A6151" s="20" t="s">
        <v>303</v>
      </c>
      <c r="B6151" s="102">
        <v>44323</v>
      </c>
      <c r="C6151" s="103">
        <v>0.19</v>
      </c>
      <c r="D6151" s="133">
        <v>11400</v>
      </c>
      <c r="E6151" s="108" t="str">
        <f>_xlfn.XLOOKUP($A6151,'Task3 Baza'!$A$2:$A$1999,'Task3 Baza'!$C$2:$C$1999,"non",0)</f>
        <v>Tovuz</v>
      </c>
      <c r="F6151" s="109" t="str">
        <f t="shared" si="196"/>
        <v>Lənkəran</v>
      </c>
      <c r="G6151" s="110">
        <f t="shared" si="197"/>
        <v>42</v>
      </c>
    </row>
    <row r="6152" spans="1:7" x14ac:dyDescent="0.3">
      <c r="A6152" s="20" t="s">
        <v>1142</v>
      </c>
      <c r="B6152" s="102">
        <v>44416</v>
      </c>
      <c r="C6152" s="103">
        <v>0.14000000000000001</v>
      </c>
      <c r="D6152" s="133">
        <v>11400</v>
      </c>
      <c r="E6152" s="108" t="str">
        <f>_xlfn.XLOOKUP($A6152,'Task3 Baza'!$A$2:$A$1999,'Task3 Baza'!$C$2:$C$1999,"non",0)</f>
        <v>Lənkəran</v>
      </c>
      <c r="F6152" s="109" t="str">
        <f t="shared" si="196"/>
        <v>Gəncə</v>
      </c>
      <c r="G6152" s="110">
        <f t="shared" si="197"/>
        <v>20</v>
      </c>
    </row>
    <row r="6153" spans="1:7" x14ac:dyDescent="0.3">
      <c r="A6153" s="20" t="s">
        <v>1597</v>
      </c>
      <c r="B6153" s="102">
        <v>44230</v>
      </c>
      <c r="C6153" s="103">
        <v>0.21</v>
      </c>
      <c r="D6153" s="133">
        <v>4600</v>
      </c>
      <c r="E6153" s="108" t="str">
        <f>_xlfn.XLOOKUP($A6153,'Task3 Baza'!$A$2:$A$1999,'Task3 Baza'!$C$2:$C$1999,"non",0)</f>
        <v>Ağsu</v>
      </c>
      <c r="F6153" s="109" t="str">
        <f t="shared" si="196"/>
        <v>Bakı</v>
      </c>
      <c r="G6153" s="110">
        <f t="shared" si="197"/>
        <v>10</v>
      </c>
    </row>
    <row r="6154" spans="1:7" x14ac:dyDescent="0.3">
      <c r="A6154" s="20" t="s">
        <v>1077</v>
      </c>
      <c r="B6154" s="102">
        <v>43533</v>
      </c>
      <c r="C6154" s="103">
        <v>0.22</v>
      </c>
      <c r="D6154" s="133">
        <v>6900</v>
      </c>
      <c r="E6154" s="108" t="str">
        <f>_xlfn.XLOOKUP($A6154,'Task3 Baza'!$A$2:$A$1999,'Task3 Baza'!$C$2:$C$1999,"non",0)</f>
        <v>Samux</v>
      </c>
      <c r="F6154" s="109" t="str">
        <f t="shared" si="196"/>
        <v>Gəncə</v>
      </c>
      <c r="G6154" s="110">
        <f t="shared" si="197"/>
        <v>20</v>
      </c>
    </row>
    <row r="6155" spans="1:7" x14ac:dyDescent="0.3">
      <c r="A6155" s="20" t="s">
        <v>765</v>
      </c>
      <c r="B6155" s="102">
        <v>44507</v>
      </c>
      <c r="C6155" s="103">
        <v>0.16</v>
      </c>
      <c r="D6155" s="133">
        <v>8300</v>
      </c>
      <c r="E6155" s="108" t="str">
        <f>_xlfn.XLOOKUP($A6155,'Task3 Baza'!$A$2:$A$1999,'Task3 Baza'!$C$2:$C$1999,"non",0)</f>
        <v>Culfa</v>
      </c>
      <c r="F6155" s="109" t="str">
        <f t="shared" si="196"/>
        <v>Bakı</v>
      </c>
      <c r="G6155" s="110">
        <f t="shared" si="197"/>
        <v>10</v>
      </c>
    </row>
    <row r="6156" spans="1:7" x14ac:dyDescent="0.3">
      <c r="A6156" s="20" t="s">
        <v>1496</v>
      </c>
      <c r="B6156" s="102">
        <v>44196</v>
      </c>
      <c r="C6156" s="103">
        <v>0.23</v>
      </c>
      <c r="D6156" s="133">
        <v>12200</v>
      </c>
      <c r="E6156" s="108" t="str">
        <f>_xlfn.XLOOKUP($A6156,'Task3 Baza'!$A$2:$A$1999,'Task3 Baza'!$C$2:$C$1999,"non",0)</f>
        <v>Şəki</v>
      </c>
      <c r="F6156" s="109" t="str">
        <f t="shared" si="196"/>
        <v>Lənkəran</v>
      </c>
      <c r="G6156" s="110">
        <f t="shared" si="197"/>
        <v>42</v>
      </c>
    </row>
    <row r="6157" spans="1:7" x14ac:dyDescent="0.3">
      <c r="A6157" s="20" t="s">
        <v>1807</v>
      </c>
      <c r="B6157" s="102">
        <v>43936</v>
      </c>
      <c r="C6157" s="103">
        <v>0.24</v>
      </c>
      <c r="D6157" s="133">
        <v>3200</v>
      </c>
      <c r="E6157" s="108" t="str">
        <f>_xlfn.XLOOKUP($A6157,'Task3 Baza'!$A$2:$A$1999,'Task3 Baza'!$C$2:$C$1999,"non",0)</f>
        <v>Şəki</v>
      </c>
      <c r="F6157" s="109" t="str">
        <f t="shared" si="196"/>
        <v>Lənkəran</v>
      </c>
      <c r="G6157" s="110">
        <f t="shared" si="197"/>
        <v>42</v>
      </c>
    </row>
    <row r="6158" spans="1:7" x14ac:dyDescent="0.3">
      <c r="A6158" s="20" t="s">
        <v>998</v>
      </c>
      <c r="B6158" s="102">
        <v>44302</v>
      </c>
      <c r="C6158" s="103">
        <v>0.14000000000000001</v>
      </c>
      <c r="D6158" s="133">
        <v>1400</v>
      </c>
      <c r="E6158" s="108" t="str">
        <f>_xlfn.XLOOKUP($A6158,'Task3 Baza'!$A$2:$A$1999,'Task3 Baza'!$C$2:$C$1999,"non",0)</f>
        <v>Ordubad</v>
      </c>
      <c r="F6158" s="109" t="str">
        <f t="shared" si="196"/>
        <v>Gəncə</v>
      </c>
      <c r="G6158" s="110">
        <f t="shared" si="197"/>
        <v>20</v>
      </c>
    </row>
    <row r="6159" spans="1:7" x14ac:dyDescent="0.3">
      <c r="A6159" s="20" t="s">
        <v>1705</v>
      </c>
      <c r="B6159" s="102">
        <v>43557</v>
      </c>
      <c r="C6159" s="103">
        <v>0.22</v>
      </c>
      <c r="D6159" s="133">
        <v>11700</v>
      </c>
      <c r="E6159" s="108" t="str">
        <f>_xlfn.XLOOKUP($A6159,'Task3 Baza'!$A$2:$A$1999,'Task3 Baza'!$C$2:$C$1999,"non",0)</f>
        <v>Sumqayıt</v>
      </c>
      <c r="F6159" s="109" t="str">
        <f t="shared" si="196"/>
        <v>Gəncə</v>
      </c>
      <c r="G6159" s="110">
        <f t="shared" si="197"/>
        <v>20</v>
      </c>
    </row>
    <row r="6160" spans="1:7" x14ac:dyDescent="0.3">
      <c r="A6160" s="20" t="s">
        <v>1755</v>
      </c>
      <c r="B6160" s="102">
        <v>44105</v>
      </c>
      <c r="C6160" s="103">
        <v>0.18</v>
      </c>
      <c r="D6160" s="133">
        <v>11000</v>
      </c>
      <c r="E6160" s="108" t="str">
        <f>_xlfn.XLOOKUP($A6160,'Task3 Baza'!$A$2:$A$1999,'Task3 Baza'!$C$2:$C$1999,"non",0)</f>
        <v>Gəncə</v>
      </c>
      <c r="F6160" s="109" t="str">
        <f t="shared" si="196"/>
        <v>Sumqayıt</v>
      </c>
      <c r="G6160" s="110">
        <f t="shared" si="197"/>
        <v>50</v>
      </c>
    </row>
    <row r="6161" spans="1:7" x14ac:dyDescent="0.3">
      <c r="A6161" s="20" t="s">
        <v>1981</v>
      </c>
      <c r="B6161" s="102">
        <v>44189</v>
      </c>
      <c r="C6161" s="103">
        <v>0.19</v>
      </c>
      <c r="D6161" s="133">
        <v>3900</v>
      </c>
      <c r="E6161" s="108" t="str">
        <f>_xlfn.XLOOKUP($A6161,'Task3 Baza'!$A$2:$A$1999,'Task3 Baza'!$C$2:$C$1999,"non",0)</f>
        <v>Sədərək</v>
      </c>
      <c r="F6161" s="109" t="str">
        <f t="shared" si="196"/>
        <v>Gəncə</v>
      </c>
      <c r="G6161" s="110">
        <f t="shared" si="197"/>
        <v>20</v>
      </c>
    </row>
    <row r="6162" spans="1:7" x14ac:dyDescent="0.3">
      <c r="A6162" s="20" t="s">
        <v>866</v>
      </c>
      <c r="B6162" s="102">
        <v>44360</v>
      </c>
      <c r="C6162" s="103">
        <v>0.2</v>
      </c>
      <c r="D6162" s="133">
        <v>10600</v>
      </c>
      <c r="E6162" s="108" t="str">
        <f>_xlfn.XLOOKUP($A6162,'Task3 Baza'!$A$2:$A$1999,'Task3 Baza'!$C$2:$C$1999,"non",0)</f>
        <v>Culfa</v>
      </c>
      <c r="F6162" s="109" t="str">
        <f t="shared" si="196"/>
        <v>Bakı</v>
      </c>
      <c r="G6162" s="110">
        <f t="shared" si="197"/>
        <v>10</v>
      </c>
    </row>
    <row r="6163" spans="1:7" x14ac:dyDescent="0.3">
      <c r="A6163" s="20" t="s">
        <v>579</v>
      </c>
      <c r="B6163" s="102">
        <v>44611</v>
      </c>
      <c r="C6163" s="103">
        <v>0.18</v>
      </c>
      <c r="D6163" s="133">
        <v>10200</v>
      </c>
      <c r="E6163" s="108" t="str">
        <f>_xlfn.XLOOKUP($A6163,'Task3 Baza'!$A$2:$A$1999,'Task3 Baza'!$C$2:$C$1999,"non",0)</f>
        <v>Zaqatala</v>
      </c>
      <c r="F6163" s="109" t="str">
        <f t="shared" si="196"/>
        <v>Lənkəran</v>
      </c>
      <c r="G6163" s="110">
        <f t="shared" si="197"/>
        <v>42</v>
      </c>
    </row>
    <row r="6164" spans="1:7" x14ac:dyDescent="0.3">
      <c r="A6164" s="20" t="s">
        <v>1627</v>
      </c>
      <c r="B6164" s="102">
        <v>44739</v>
      </c>
      <c r="C6164" s="103">
        <v>0.21</v>
      </c>
      <c r="D6164" s="133">
        <v>7300</v>
      </c>
      <c r="E6164" s="108" t="str">
        <f>_xlfn.XLOOKUP($A6164,'Task3 Baza'!$A$2:$A$1999,'Task3 Baza'!$C$2:$C$1999,"non",0)</f>
        <v>Şəmkir</v>
      </c>
      <c r="F6164" s="109" t="str">
        <f t="shared" si="196"/>
        <v>Lənkəran</v>
      </c>
      <c r="G6164" s="110">
        <f t="shared" si="197"/>
        <v>42</v>
      </c>
    </row>
    <row r="6165" spans="1:7" x14ac:dyDescent="0.3">
      <c r="A6165" s="20" t="s">
        <v>1166</v>
      </c>
      <c r="B6165" s="102">
        <v>44144</v>
      </c>
      <c r="C6165" s="103">
        <v>0.23</v>
      </c>
      <c r="D6165" s="133">
        <v>11700</v>
      </c>
      <c r="E6165" s="108" t="str">
        <f>_xlfn.XLOOKUP($A6165,'Task3 Baza'!$A$2:$A$1999,'Task3 Baza'!$C$2:$C$1999,"non",0)</f>
        <v>Füzuli</v>
      </c>
      <c r="F6165" s="109" t="str">
        <f t="shared" si="196"/>
        <v>Sumqayıt</v>
      </c>
      <c r="G6165" s="110">
        <f t="shared" si="197"/>
        <v>50</v>
      </c>
    </row>
    <row r="6166" spans="1:7" x14ac:dyDescent="0.3">
      <c r="A6166" s="20" t="s">
        <v>800</v>
      </c>
      <c r="B6166" s="102">
        <v>44187</v>
      </c>
      <c r="C6166" s="103">
        <v>0.21</v>
      </c>
      <c r="D6166" s="133">
        <v>9000</v>
      </c>
      <c r="E6166" s="108" t="str">
        <f>_xlfn.XLOOKUP($A6166,'Task3 Baza'!$A$2:$A$1999,'Task3 Baza'!$C$2:$C$1999,"non",0)</f>
        <v>Şuşa</v>
      </c>
      <c r="F6166" s="109" t="str">
        <f t="shared" si="196"/>
        <v>Lənkəran</v>
      </c>
      <c r="G6166" s="110">
        <f t="shared" si="197"/>
        <v>42</v>
      </c>
    </row>
    <row r="6167" spans="1:7" x14ac:dyDescent="0.3">
      <c r="A6167" s="20" t="s">
        <v>2034</v>
      </c>
      <c r="B6167" s="102">
        <v>44110</v>
      </c>
      <c r="C6167" s="103">
        <v>0.17</v>
      </c>
      <c r="D6167" s="133">
        <v>1200</v>
      </c>
      <c r="E6167" s="108" t="str">
        <f>_xlfn.XLOOKUP($A6167,'Task3 Baza'!$A$2:$A$1999,'Task3 Baza'!$C$2:$C$1999,"non",0)</f>
        <v>Şamaxı</v>
      </c>
      <c r="F6167" s="109" t="str">
        <f t="shared" si="196"/>
        <v>Lənkəran</v>
      </c>
      <c r="G6167" s="110">
        <f t="shared" si="197"/>
        <v>42</v>
      </c>
    </row>
    <row r="6168" spans="1:7" x14ac:dyDescent="0.3">
      <c r="A6168" s="20" t="s">
        <v>836</v>
      </c>
      <c r="B6168" s="102">
        <v>44067</v>
      </c>
      <c r="C6168" s="103">
        <v>0.21</v>
      </c>
      <c r="D6168" s="133">
        <v>3300</v>
      </c>
      <c r="E6168" s="108" t="str">
        <f>_xlfn.XLOOKUP($A6168,'Task3 Baza'!$A$2:$A$1999,'Task3 Baza'!$C$2:$C$1999,"non",0)</f>
        <v>Abşeron</v>
      </c>
      <c r="F6168" s="109" t="str">
        <f t="shared" si="196"/>
        <v>Bakı</v>
      </c>
      <c r="G6168" s="110">
        <f t="shared" si="197"/>
        <v>10</v>
      </c>
    </row>
    <row r="6169" spans="1:7" x14ac:dyDescent="0.3">
      <c r="A6169" s="20" t="s">
        <v>1299</v>
      </c>
      <c r="B6169" s="102">
        <v>44074</v>
      </c>
      <c r="C6169" s="103">
        <v>0.16</v>
      </c>
      <c r="D6169" s="133">
        <v>4400</v>
      </c>
      <c r="E6169" s="108" t="str">
        <f>_xlfn.XLOOKUP($A6169,'Task3 Baza'!$A$2:$A$1999,'Task3 Baza'!$C$2:$C$1999,"non",0)</f>
        <v>Şərur</v>
      </c>
      <c r="F6169" s="109" t="str">
        <f t="shared" si="196"/>
        <v>Lənkəran</v>
      </c>
      <c r="G6169" s="110">
        <f t="shared" si="197"/>
        <v>42</v>
      </c>
    </row>
    <row r="6170" spans="1:7" x14ac:dyDescent="0.3">
      <c r="A6170" s="20" t="s">
        <v>701</v>
      </c>
      <c r="B6170" s="102">
        <v>44566</v>
      </c>
      <c r="C6170" s="103">
        <v>0.24</v>
      </c>
      <c r="D6170" s="133">
        <v>7000</v>
      </c>
      <c r="E6170" s="108" t="str">
        <f>_xlfn.XLOOKUP($A6170,'Task3 Baza'!$A$2:$A$1999,'Task3 Baza'!$C$2:$C$1999,"non",0)</f>
        <v>Göyçay</v>
      </c>
      <c r="F6170" s="109" t="str">
        <f t="shared" si="196"/>
        <v>Sumqayıt</v>
      </c>
      <c r="G6170" s="110">
        <f t="shared" si="197"/>
        <v>50</v>
      </c>
    </row>
    <row r="6171" spans="1:7" x14ac:dyDescent="0.3">
      <c r="A6171" s="20" t="s">
        <v>1442</v>
      </c>
      <c r="B6171" s="102">
        <v>44664</v>
      </c>
      <c r="C6171" s="103">
        <v>0.21</v>
      </c>
      <c r="D6171" s="133">
        <v>3000</v>
      </c>
      <c r="E6171" s="108" t="str">
        <f>_xlfn.XLOOKUP($A6171,'Task3 Baza'!$A$2:$A$1999,'Task3 Baza'!$C$2:$C$1999,"non",0)</f>
        <v>Neftçala</v>
      </c>
      <c r="F6171" s="109" t="str">
        <f t="shared" si="196"/>
        <v>Gəncə</v>
      </c>
      <c r="G6171" s="110">
        <f t="shared" si="197"/>
        <v>20</v>
      </c>
    </row>
    <row r="6172" spans="1:7" x14ac:dyDescent="0.3">
      <c r="A6172" s="20" t="s">
        <v>1134</v>
      </c>
      <c r="B6172" s="102">
        <v>44166</v>
      </c>
      <c r="C6172" s="103">
        <v>0.17</v>
      </c>
      <c r="D6172" s="133">
        <v>5900</v>
      </c>
      <c r="E6172" s="108" t="str">
        <f>_xlfn.XLOOKUP($A6172,'Task3 Baza'!$A$2:$A$1999,'Task3 Baza'!$C$2:$C$1999,"non",0)</f>
        <v>Zərdab</v>
      </c>
      <c r="F6172" s="109" t="str">
        <f t="shared" si="196"/>
        <v>Lənkəran</v>
      </c>
      <c r="G6172" s="110">
        <f t="shared" si="197"/>
        <v>42</v>
      </c>
    </row>
    <row r="6173" spans="1:7" x14ac:dyDescent="0.3">
      <c r="A6173" s="20" t="s">
        <v>424</v>
      </c>
      <c r="B6173" s="102">
        <v>43949</v>
      </c>
      <c r="C6173" s="103">
        <v>0.14000000000000001</v>
      </c>
      <c r="D6173" s="133">
        <v>3900</v>
      </c>
      <c r="E6173" s="108" t="str">
        <f>_xlfn.XLOOKUP($A6173,'Task3 Baza'!$A$2:$A$1999,'Task3 Baza'!$C$2:$C$1999,"non",0)</f>
        <v>Zərdab</v>
      </c>
      <c r="F6173" s="109" t="str">
        <f t="shared" si="196"/>
        <v>Lənkəran</v>
      </c>
      <c r="G6173" s="110">
        <f t="shared" si="197"/>
        <v>42</v>
      </c>
    </row>
    <row r="6174" spans="1:7" x14ac:dyDescent="0.3">
      <c r="A6174" s="20" t="s">
        <v>1141</v>
      </c>
      <c r="B6174" s="102">
        <v>44289</v>
      </c>
      <c r="C6174" s="103">
        <v>0.23</v>
      </c>
      <c r="D6174" s="133">
        <v>12700</v>
      </c>
      <c r="E6174" s="108" t="str">
        <f>_xlfn.XLOOKUP($A6174,'Task3 Baza'!$A$2:$A$1999,'Task3 Baza'!$C$2:$C$1999,"non",0)</f>
        <v>Tovuz</v>
      </c>
      <c r="F6174" s="109" t="str">
        <f t="shared" si="196"/>
        <v>Lənkəran</v>
      </c>
      <c r="G6174" s="110">
        <f t="shared" si="197"/>
        <v>42</v>
      </c>
    </row>
    <row r="6175" spans="1:7" x14ac:dyDescent="0.3">
      <c r="A6175" s="20" t="s">
        <v>423</v>
      </c>
      <c r="B6175" s="102">
        <v>44223</v>
      </c>
      <c r="C6175" s="103">
        <v>0.19</v>
      </c>
      <c r="D6175" s="133">
        <v>2200</v>
      </c>
      <c r="E6175" s="108" t="str">
        <f>_xlfn.XLOOKUP($A6175,'Task3 Baza'!$A$2:$A$1999,'Task3 Baza'!$C$2:$C$1999,"non",0)</f>
        <v>Şərur</v>
      </c>
      <c r="F6175" s="109" t="str">
        <f t="shared" si="196"/>
        <v>Lənkəran</v>
      </c>
      <c r="G6175" s="110">
        <f t="shared" si="197"/>
        <v>42</v>
      </c>
    </row>
    <row r="6176" spans="1:7" x14ac:dyDescent="0.3">
      <c r="A6176" s="20" t="s">
        <v>1326</v>
      </c>
      <c r="B6176" s="102">
        <v>43815</v>
      </c>
      <c r="C6176" s="103">
        <v>0.22</v>
      </c>
      <c r="D6176" s="133">
        <v>8300</v>
      </c>
      <c r="E6176" s="108" t="str">
        <f>_xlfn.XLOOKUP($A6176,'Task3 Baza'!$A$2:$A$1999,'Task3 Baza'!$C$2:$C$1999,"non",0)</f>
        <v>Xocalı</v>
      </c>
      <c r="F6176" s="109" t="str">
        <f t="shared" si="196"/>
        <v>Sumqayıt</v>
      </c>
      <c r="G6176" s="110">
        <f t="shared" si="197"/>
        <v>50</v>
      </c>
    </row>
    <row r="6177" spans="1:7" x14ac:dyDescent="0.3">
      <c r="A6177" s="20" t="s">
        <v>1773</v>
      </c>
      <c r="B6177" s="102">
        <v>44040</v>
      </c>
      <c r="C6177" s="103">
        <v>0.18</v>
      </c>
      <c r="D6177" s="133">
        <v>6000</v>
      </c>
      <c r="E6177" s="108" t="str">
        <f>_xlfn.XLOOKUP($A6177,'Task3 Baza'!$A$2:$A$1999,'Task3 Baza'!$C$2:$C$1999,"non",0)</f>
        <v>Kəlbəcər</v>
      </c>
      <c r="F6177" s="109" t="str">
        <f t="shared" si="196"/>
        <v>Sumqayıt</v>
      </c>
      <c r="G6177" s="110">
        <f t="shared" si="197"/>
        <v>50</v>
      </c>
    </row>
    <row r="6178" spans="1:7" x14ac:dyDescent="0.3">
      <c r="A6178" s="20" t="s">
        <v>335</v>
      </c>
      <c r="B6178" s="102">
        <v>44505</v>
      </c>
      <c r="C6178" s="103">
        <v>0.22</v>
      </c>
      <c r="D6178" s="133">
        <v>3900</v>
      </c>
      <c r="E6178" s="108" t="str">
        <f>_xlfn.XLOOKUP($A6178,'Task3 Baza'!$A$2:$A$1999,'Task3 Baza'!$C$2:$C$1999,"non",0)</f>
        <v>Balakən</v>
      </c>
      <c r="F6178" s="109" t="str">
        <f t="shared" si="196"/>
        <v>Bakı</v>
      </c>
      <c r="G6178" s="110">
        <f t="shared" si="197"/>
        <v>10</v>
      </c>
    </row>
    <row r="6179" spans="1:7" x14ac:dyDescent="0.3">
      <c r="A6179" s="20" t="s">
        <v>1030</v>
      </c>
      <c r="B6179" s="102">
        <v>43911</v>
      </c>
      <c r="C6179" s="103">
        <v>0.14000000000000001</v>
      </c>
      <c r="D6179" s="133">
        <v>11800</v>
      </c>
      <c r="E6179" s="108" t="str">
        <f>_xlfn.XLOOKUP($A6179,'Task3 Baza'!$A$2:$A$1999,'Task3 Baza'!$C$2:$C$1999,"non",0)</f>
        <v>Şəmkir</v>
      </c>
      <c r="F6179" s="109" t="str">
        <f t="shared" si="196"/>
        <v>Lənkəran</v>
      </c>
      <c r="G6179" s="110">
        <f t="shared" si="197"/>
        <v>42</v>
      </c>
    </row>
    <row r="6180" spans="1:7" x14ac:dyDescent="0.3">
      <c r="A6180" s="20" t="s">
        <v>1593</v>
      </c>
      <c r="B6180" s="102">
        <v>44213</v>
      </c>
      <c r="C6180" s="103">
        <v>0.21</v>
      </c>
      <c r="D6180" s="133">
        <v>9900</v>
      </c>
      <c r="E6180" s="108" t="str">
        <f>_xlfn.XLOOKUP($A6180,'Task3 Baza'!$A$2:$A$1999,'Task3 Baza'!$C$2:$C$1999,"non",0)</f>
        <v>Abşeron</v>
      </c>
      <c r="F6180" s="109" t="str">
        <f t="shared" si="196"/>
        <v>Bakı</v>
      </c>
      <c r="G6180" s="110">
        <f t="shared" si="197"/>
        <v>10</v>
      </c>
    </row>
    <row r="6181" spans="1:7" x14ac:dyDescent="0.3">
      <c r="A6181" s="20" t="s">
        <v>1172</v>
      </c>
      <c r="B6181" s="102">
        <v>43626</v>
      </c>
      <c r="C6181" s="103">
        <v>0.2</v>
      </c>
      <c r="D6181" s="133">
        <v>9100</v>
      </c>
      <c r="E6181" s="108" t="str">
        <f>_xlfn.XLOOKUP($A6181,'Task3 Baza'!$A$2:$A$1999,'Task3 Baza'!$C$2:$C$1999,"non",0)</f>
        <v>Göyçay</v>
      </c>
      <c r="F6181" s="109" t="str">
        <f t="shared" si="196"/>
        <v>Sumqayıt</v>
      </c>
      <c r="G6181" s="110">
        <f t="shared" si="197"/>
        <v>50</v>
      </c>
    </row>
    <row r="6182" spans="1:7" x14ac:dyDescent="0.3">
      <c r="A6182" s="20" t="s">
        <v>2047</v>
      </c>
      <c r="B6182" s="102">
        <v>44216</v>
      </c>
      <c r="C6182" s="103">
        <v>0.14000000000000001</v>
      </c>
      <c r="D6182" s="133">
        <v>7300</v>
      </c>
      <c r="E6182" s="108" t="str">
        <f>_xlfn.XLOOKUP($A6182,'Task3 Baza'!$A$2:$A$1999,'Task3 Baza'!$C$2:$C$1999,"non",0)</f>
        <v>Bakı</v>
      </c>
      <c r="F6182" s="109" t="str">
        <f t="shared" si="196"/>
        <v>Bakı</v>
      </c>
      <c r="G6182" s="110">
        <f t="shared" si="197"/>
        <v>10</v>
      </c>
    </row>
    <row r="6183" spans="1:7" x14ac:dyDescent="0.3">
      <c r="A6183" s="20" t="s">
        <v>1015</v>
      </c>
      <c r="B6183" s="102">
        <v>43970</v>
      </c>
      <c r="C6183" s="103">
        <v>0.14000000000000001</v>
      </c>
      <c r="D6183" s="133">
        <v>7200</v>
      </c>
      <c r="E6183" s="108" t="str">
        <f>_xlfn.XLOOKUP($A6183,'Task3 Baza'!$A$2:$A$1999,'Task3 Baza'!$C$2:$C$1999,"non",0)</f>
        <v>Yardımlı</v>
      </c>
      <c r="F6183" s="109" t="str">
        <f t="shared" si="196"/>
        <v>Lənkəran</v>
      </c>
      <c r="G6183" s="110">
        <f t="shared" si="197"/>
        <v>42</v>
      </c>
    </row>
    <row r="6184" spans="1:7" x14ac:dyDescent="0.3">
      <c r="A6184" s="20" t="s">
        <v>1424</v>
      </c>
      <c r="B6184" s="102">
        <v>44004</v>
      </c>
      <c r="C6184" s="103">
        <v>0.19</v>
      </c>
      <c r="D6184" s="133">
        <v>5700</v>
      </c>
      <c r="E6184" s="108" t="str">
        <f>_xlfn.XLOOKUP($A6184,'Task3 Baza'!$A$2:$A$1999,'Task3 Baza'!$C$2:$C$1999,"non",0)</f>
        <v>İsmayıllı</v>
      </c>
      <c r="F6184" s="109" t="str">
        <f t="shared" si="196"/>
        <v>Sumqayıt</v>
      </c>
      <c r="G6184" s="110">
        <f t="shared" si="197"/>
        <v>50</v>
      </c>
    </row>
    <row r="6185" spans="1:7" x14ac:dyDescent="0.3">
      <c r="A6185" s="20" t="s">
        <v>941</v>
      </c>
      <c r="B6185" s="102">
        <v>44490</v>
      </c>
      <c r="C6185" s="103">
        <v>0.15</v>
      </c>
      <c r="D6185" s="133">
        <v>9800</v>
      </c>
      <c r="E6185" s="108" t="str">
        <f>_xlfn.XLOOKUP($A6185,'Task3 Baza'!$A$2:$A$1999,'Task3 Baza'!$C$2:$C$1999,"non",0)</f>
        <v>Naftalan</v>
      </c>
      <c r="F6185" s="109" t="str">
        <f t="shared" si="196"/>
        <v>Gəncə</v>
      </c>
      <c r="G6185" s="110">
        <f t="shared" si="197"/>
        <v>20</v>
      </c>
    </row>
    <row r="6186" spans="1:7" x14ac:dyDescent="0.3">
      <c r="A6186" s="20" t="s">
        <v>188</v>
      </c>
      <c r="B6186" s="102">
        <v>43991</v>
      </c>
      <c r="C6186" s="103">
        <v>0.15</v>
      </c>
      <c r="D6186" s="133">
        <v>1500</v>
      </c>
      <c r="E6186" s="108" t="str">
        <f>_xlfn.XLOOKUP($A6186,'Task3 Baza'!$A$2:$A$1999,'Task3 Baza'!$C$2:$C$1999,"non",0)</f>
        <v>Şəki</v>
      </c>
      <c r="F6186" s="109" t="str">
        <f t="shared" si="196"/>
        <v>Lənkəran</v>
      </c>
      <c r="G6186" s="110">
        <f t="shared" si="197"/>
        <v>42</v>
      </c>
    </row>
    <row r="6187" spans="1:7" x14ac:dyDescent="0.3">
      <c r="A6187" s="20" t="s">
        <v>508</v>
      </c>
      <c r="B6187" s="102">
        <v>44335</v>
      </c>
      <c r="C6187" s="103">
        <v>0.14000000000000001</v>
      </c>
      <c r="D6187" s="133">
        <v>7300</v>
      </c>
      <c r="E6187" s="108" t="str">
        <f>_xlfn.XLOOKUP($A6187,'Task3 Baza'!$A$2:$A$1999,'Task3 Baza'!$C$2:$C$1999,"non",0)</f>
        <v>Şəki</v>
      </c>
      <c r="F6187" s="109" t="str">
        <f t="shared" si="196"/>
        <v>Lənkəran</v>
      </c>
      <c r="G6187" s="110">
        <f t="shared" si="197"/>
        <v>42</v>
      </c>
    </row>
    <row r="6188" spans="1:7" x14ac:dyDescent="0.3">
      <c r="A6188" s="20" t="s">
        <v>845</v>
      </c>
      <c r="B6188" s="102">
        <v>43726</v>
      </c>
      <c r="C6188" s="103">
        <v>0.2</v>
      </c>
      <c r="D6188" s="133">
        <v>8300</v>
      </c>
      <c r="E6188" s="108" t="str">
        <f>_xlfn.XLOOKUP($A6188,'Task3 Baza'!$A$2:$A$1999,'Task3 Baza'!$C$2:$C$1999,"non",0)</f>
        <v>Göygöl</v>
      </c>
      <c r="F6188" s="109" t="str">
        <f t="shared" si="196"/>
        <v>Sumqayıt</v>
      </c>
      <c r="G6188" s="110">
        <f t="shared" si="197"/>
        <v>50</v>
      </c>
    </row>
    <row r="6189" spans="1:7" x14ac:dyDescent="0.3">
      <c r="A6189" s="20" t="s">
        <v>1887</v>
      </c>
      <c r="B6189" s="102">
        <v>44495</v>
      </c>
      <c r="C6189" s="103">
        <v>0.21</v>
      </c>
      <c r="D6189" s="133">
        <v>12900</v>
      </c>
      <c r="E6189" s="108" t="str">
        <f>_xlfn.XLOOKUP($A6189,'Task3 Baza'!$A$2:$A$1999,'Task3 Baza'!$C$2:$C$1999,"non",0)</f>
        <v>Quba</v>
      </c>
      <c r="F6189" s="109" t="str">
        <f t="shared" si="196"/>
        <v>Gəncə</v>
      </c>
      <c r="G6189" s="110">
        <f t="shared" si="197"/>
        <v>20</v>
      </c>
    </row>
    <row r="6190" spans="1:7" x14ac:dyDescent="0.3">
      <c r="A6190" s="20" t="s">
        <v>786</v>
      </c>
      <c r="B6190" s="102">
        <v>43981</v>
      </c>
      <c r="C6190" s="103">
        <v>0.21</v>
      </c>
      <c r="D6190" s="133">
        <v>8000</v>
      </c>
      <c r="E6190" s="108" t="str">
        <f>_xlfn.XLOOKUP($A6190,'Task3 Baza'!$A$2:$A$1999,'Task3 Baza'!$C$2:$C$1999,"non",0)</f>
        <v>Sabirabad</v>
      </c>
      <c r="F6190" s="109" t="str">
        <f t="shared" si="196"/>
        <v>Gəncə</v>
      </c>
      <c r="G6190" s="110">
        <f t="shared" si="197"/>
        <v>20</v>
      </c>
    </row>
    <row r="6191" spans="1:7" x14ac:dyDescent="0.3">
      <c r="A6191" s="20" t="s">
        <v>1617</v>
      </c>
      <c r="B6191" s="102">
        <v>43843</v>
      </c>
      <c r="C6191" s="103">
        <v>0.21</v>
      </c>
      <c r="D6191" s="133">
        <v>3700</v>
      </c>
      <c r="E6191" s="108" t="str">
        <f>_xlfn.XLOOKUP($A6191,'Task3 Baza'!$A$2:$A$1999,'Task3 Baza'!$C$2:$C$1999,"non",0)</f>
        <v>Ağcabədi</v>
      </c>
      <c r="F6191" s="109" t="str">
        <f t="shared" si="196"/>
        <v>Bakı</v>
      </c>
      <c r="G6191" s="110">
        <f t="shared" si="197"/>
        <v>10</v>
      </c>
    </row>
    <row r="6192" spans="1:7" x14ac:dyDescent="0.3">
      <c r="A6192" s="20" t="s">
        <v>1195</v>
      </c>
      <c r="B6192" s="102">
        <v>43804</v>
      </c>
      <c r="C6192" s="103">
        <v>0.16</v>
      </c>
      <c r="D6192" s="133">
        <v>6100</v>
      </c>
      <c r="E6192" s="108" t="str">
        <f>_xlfn.XLOOKUP($A6192,'Task3 Baza'!$A$2:$A$1999,'Task3 Baza'!$C$2:$C$1999,"non",0)</f>
        <v>Laçın</v>
      </c>
      <c r="F6192" s="109" t="str">
        <f t="shared" si="196"/>
        <v>Gəncə</v>
      </c>
      <c r="G6192" s="110">
        <f t="shared" si="197"/>
        <v>20</v>
      </c>
    </row>
    <row r="6193" spans="1:7" x14ac:dyDescent="0.3">
      <c r="A6193" s="20" t="s">
        <v>844</v>
      </c>
      <c r="B6193" s="102">
        <v>44042</v>
      </c>
      <c r="C6193" s="103">
        <v>0.14000000000000001</v>
      </c>
      <c r="D6193" s="133">
        <v>7600</v>
      </c>
      <c r="E6193" s="108" t="str">
        <f>_xlfn.XLOOKUP($A6193,'Task3 Baza'!$A$2:$A$1999,'Task3 Baza'!$C$2:$C$1999,"non",0)</f>
        <v>Daşkəsən</v>
      </c>
      <c r="F6193" s="109" t="str">
        <f t="shared" si="196"/>
        <v>Bakı</v>
      </c>
      <c r="G6193" s="110">
        <f t="shared" si="197"/>
        <v>10</v>
      </c>
    </row>
    <row r="6194" spans="1:7" x14ac:dyDescent="0.3">
      <c r="A6194" s="20" t="s">
        <v>1472</v>
      </c>
      <c r="B6194" s="102">
        <v>43953</v>
      </c>
      <c r="C6194" s="103">
        <v>0.24</v>
      </c>
      <c r="D6194" s="133">
        <v>5300</v>
      </c>
      <c r="E6194" s="108" t="str">
        <f>_xlfn.XLOOKUP($A6194,'Task3 Baza'!$A$2:$A$1999,'Task3 Baza'!$C$2:$C$1999,"non",0)</f>
        <v>Kürdəmir</v>
      </c>
      <c r="F6194" s="109" t="str">
        <f t="shared" si="196"/>
        <v>Sumqayıt</v>
      </c>
      <c r="G6194" s="110">
        <f t="shared" si="197"/>
        <v>50</v>
      </c>
    </row>
    <row r="6195" spans="1:7" x14ac:dyDescent="0.3">
      <c r="A6195" s="20" t="s">
        <v>918</v>
      </c>
      <c r="B6195" s="102">
        <v>44875</v>
      </c>
      <c r="C6195" s="103">
        <v>0.2</v>
      </c>
      <c r="D6195" s="133">
        <v>2200</v>
      </c>
      <c r="E6195" s="108" t="str">
        <f>_xlfn.XLOOKUP($A6195,'Task3 Baza'!$A$2:$A$1999,'Task3 Baza'!$C$2:$C$1999,"non",0)</f>
        <v>Saatlı</v>
      </c>
      <c r="F6195" s="109" t="str">
        <f t="shared" si="196"/>
        <v>Gəncə</v>
      </c>
      <c r="G6195" s="110">
        <f t="shared" si="197"/>
        <v>20</v>
      </c>
    </row>
    <row r="6196" spans="1:7" x14ac:dyDescent="0.3">
      <c r="A6196" s="20" t="s">
        <v>1764</v>
      </c>
      <c r="B6196" s="102">
        <v>44934</v>
      </c>
      <c r="C6196" s="103">
        <v>0.21</v>
      </c>
      <c r="D6196" s="133">
        <v>8300</v>
      </c>
      <c r="E6196" s="108" t="str">
        <f>_xlfn.XLOOKUP($A6196,'Task3 Baza'!$A$2:$A$1999,'Task3 Baza'!$C$2:$C$1999,"non",0)</f>
        <v>Şəmkir</v>
      </c>
      <c r="F6196" s="109" t="str">
        <f t="shared" si="196"/>
        <v>Lənkəran</v>
      </c>
      <c r="G6196" s="110">
        <f t="shared" si="197"/>
        <v>42</v>
      </c>
    </row>
    <row r="6197" spans="1:7" x14ac:dyDescent="0.3">
      <c r="A6197" s="20" t="s">
        <v>1075</v>
      </c>
      <c r="B6197" s="102">
        <v>44587</v>
      </c>
      <c r="C6197" s="103">
        <v>0.17</v>
      </c>
      <c r="D6197" s="133">
        <v>6100</v>
      </c>
      <c r="E6197" s="108" t="str">
        <f>_xlfn.XLOOKUP($A6197,'Task3 Baza'!$A$2:$A$1999,'Task3 Baza'!$C$2:$C$1999,"non",0)</f>
        <v>Şahbuz</v>
      </c>
      <c r="F6197" s="109" t="str">
        <f t="shared" si="196"/>
        <v>Gəncə</v>
      </c>
      <c r="G6197" s="110">
        <f t="shared" si="197"/>
        <v>20</v>
      </c>
    </row>
    <row r="6198" spans="1:7" x14ac:dyDescent="0.3">
      <c r="A6198" s="20" t="s">
        <v>2002</v>
      </c>
      <c r="B6198" s="102">
        <v>44583</v>
      </c>
      <c r="C6198" s="103">
        <v>0.22</v>
      </c>
      <c r="D6198" s="133">
        <v>12200</v>
      </c>
      <c r="E6198" s="108" t="str">
        <f>_xlfn.XLOOKUP($A6198,'Task3 Baza'!$A$2:$A$1999,'Task3 Baza'!$C$2:$C$1999,"non",0)</f>
        <v>Qobustan</v>
      </c>
      <c r="F6198" s="109" t="str">
        <f t="shared" si="196"/>
        <v>Gəncə</v>
      </c>
      <c r="G6198" s="110">
        <f t="shared" si="197"/>
        <v>20</v>
      </c>
    </row>
    <row r="6199" spans="1:7" x14ac:dyDescent="0.3">
      <c r="A6199" s="20" t="s">
        <v>1068</v>
      </c>
      <c r="B6199" s="102">
        <v>43638</v>
      </c>
      <c r="C6199" s="103">
        <v>0.24</v>
      </c>
      <c r="D6199" s="133">
        <v>10900</v>
      </c>
      <c r="E6199" s="108" t="str">
        <f>_xlfn.XLOOKUP($A6199,'Task3 Baza'!$A$2:$A$1999,'Task3 Baza'!$C$2:$C$1999,"non",0)</f>
        <v>Şirvan</v>
      </c>
      <c r="F6199" s="109" t="str">
        <f t="shared" si="196"/>
        <v>Lənkəran</v>
      </c>
      <c r="G6199" s="110">
        <f t="shared" si="197"/>
        <v>42</v>
      </c>
    </row>
    <row r="6200" spans="1:7" x14ac:dyDescent="0.3">
      <c r="A6200" s="20" t="s">
        <v>602</v>
      </c>
      <c r="B6200" s="102">
        <v>43590</v>
      </c>
      <c r="C6200" s="103">
        <v>0.16</v>
      </c>
      <c r="D6200" s="133">
        <v>12600</v>
      </c>
      <c r="E6200" s="108" t="str">
        <f>_xlfn.XLOOKUP($A6200,'Task3 Baza'!$A$2:$A$1999,'Task3 Baza'!$C$2:$C$1999,"non",0)</f>
        <v>İsmayıllı</v>
      </c>
      <c r="F6200" s="109" t="str">
        <f t="shared" si="196"/>
        <v>Sumqayıt</v>
      </c>
      <c r="G6200" s="110">
        <f t="shared" si="197"/>
        <v>50</v>
      </c>
    </row>
    <row r="6201" spans="1:7" x14ac:dyDescent="0.3">
      <c r="A6201" s="20" t="s">
        <v>1670</v>
      </c>
      <c r="B6201" s="102">
        <v>43717</v>
      </c>
      <c r="C6201" s="103">
        <v>0.18</v>
      </c>
      <c r="D6201" s="133">
        <v>9400</v>
      </c>
      <c r="E6201" s="108" t="str">
        <f>_xlfn.XLOOKUP($A6201,'Task3 Baza'!$A$2:$A$1999,'Task3 Baza'!$C$2:$C$1999,"non",0)</f>
        <v>Ordubad</v>
      </c>
      <c r="F6201" s="109" t="str">
        <f t="shared" si="196"/>
        <v>Gəncə</v>
      </c>
      <c r="G6201" s="110">
        <f t="shared" si="197"/>
        <v>20</v>
      </c>
    </row>
    <row r="6202" spans="1:7" x14ac:dyDescent="0.3">
      <c r="A6202" s="20" t="s">
        <v>532</v>
      </c>
      <c r="B6202" s="102">
        <v>44897</v>
      </c>
      <c r="C6202" s="103">
        <v>0.14000000000000001</v>
      </c>
      <c r="D6202" s="133">
        <v>11200</v>
      </c>
      <c r="E6202" s="108" t="str">
        <f>_xlfn.XLOOKUP($A6202,'Task3 Baza'!$A$2:$A$1999,'Task3 Baza'!$C$2:$C$1999,"non",0)</f>
        <v>Qəbələ</v>
      </c>
      <c r="F6202" s="109" t="str">
        <f t="shared" si="196"/>
        <v>Sumqayıt</v>
      </c>
      <c r="G6202" s="110">
        <f t="shared" si="197"/>
        <v>50</v>
      </c>
    </row>
    <row r="6203" spans="1:7" x14ac:dyDescent="0.3">
      <c r="A6203" s="20" t="s">
        <v>1976</v>
      </c>
      <c r="B6203" s="102">
        <v>43895</v>
      </c>
      <c r="C6203" s="103">
        <v>0.17</v>
      </c>
      <c r="D6203" s="133">
        <v>11400</v>
      </c>
      <c r="E6203" s="108" t="str">
        <f>_xlfn.XLOOKUP($A6203,'Task3 Baza'!$A$2:$A$1999,'Task3 Baza'!$C$2:$C$1999,"non",0)</f>
        <v>Yevlax</v>
      </c>
      <c r="F6203" s="109" t="str">
        <f t="shared" si="196"/>
        <v>Lənkəran</v>
      </c>
      <c r="G6203" s="110">
        <f t="shared" si="197"/>
        <v>42</v>
      </c>
    </row>
    <row r="6204" spans="1:7" x14ac:dyDescent="0.3">
      <c r="A6204" s="20" t="s">
        <v>700</v>
      </c>
      <c r="B6204" s="102">
        <v>44150</v>
      </c>
      <c r="C6204" s="103">
        <v>0.15</v>
      </c>
      <c r="D6204" s="133">
        <v>12200</v>
      </c>
      <c r="E6204" s="108" t="str">
        <f>_xlfn.XLOOKUP($A6204,'Task3 Baza'!$A$2:$A$1999,'Task3 Baza'!$C$2:$C$1999,"non",0)</f>
        <v>Masallı</v>
      </c>
      <c r="F6204" s="109" t="str">
        <f t="shared" si="196"/>
        <v>Gəncə</v>
      </c>
      <c r="G6204" s="110">
        <f t="shared" si="197"/>
        <v>20</v>
      </c>
    </row>
    <row r="6205" spans="1:7" x14ac:dyDescent="0.3">
      <c r="A6205" s="20" t="s">
        <v>1718</v>
      </c>
      <c r="B6205" s="102">
        <v>44563</v>
      </c>
      <c r="C6205" s="103">
        <v>0.19</v>
      </c>
      <c r="D6205" s="133">
        <v>12300</v>
      </c>
      <c r="E6205" s="108" t="str">
        <f>_xlfn.XLOOKUP($A6205,'Task3 Baza'!$A$2:$A$1999,'Task3 Baza'!$C$2:$C$1999,"non",0)</f>
        <v>Zaqatala</v>
      </c>
      <c r="F6205" s="109" t="str">
        <f t="shared" si="196"/>
        <v>Lənkəran</v>
      </c>
      <c r="G6205" s="110">
        <f t="shared" si="197"/>
        <v>42</v>
      </c>
    </row>
    <row r="6206" spans="1:7" x14ac:dyDescent="0.3">
      <c r="A6206" s="20" t="s">
        <v>1845</v>
      </c>
      <c r="B6206" s="102">
        <v>43663</v>
      </c>
      <c r="C6206" s="103">
        <v>0.19</v>
      </c>
      <c r="D6206" s="133">
        <v>2900</v>
      </c>
      <c r="E6206" s="108" t="str">
        <f>_xlfn.XLOOKUP($A6206,'Task3 Baza'!$A$2:$A$1999,'Task3 Baza'!$C$2:$C$1999,"non",0)</f>
        <v>Ordubad</v>
      </c>
      <c r="F6206" s="109" t="str">
        <f t="shared" si="196"/>
        <v>Gəncə</v>
      </c>
      <c r="G6206" s="110">
        <f t="shared" si="197"/>
        <v>20</v>
      </c>
    </row>
    <row r="6207" spans="1:7" x14ac:dyDescent="0.3">
      <c r="A6207" s="20" t="s">
        <v>362</v>
      </c>
      <c r="B6207" s="102">
        <v>43804</v>
      </c>
      <c r="C6207" s="103">
        <v>0.22</v>
      </c>
      <c r="D6207" s="133">
        <v>7000</v>
      </c>
      <c r="E6207" s="108" t="str">
        <f>_xlfn.XLOOKUP($A6207,'Task3 Baza'!$A$2:$A$1999,'Task3 Baza'!$C$2:$C$1999,"non",0)</f>
        <v>Saatlı</v>
      </c>
      <c r="F6207" s="109" t="str">
        <f t="shared" si="196"/>
        <v>Gəncə</v>
      </c>
      <c r="G6207" s="110">
        <f t="shared" si="197"/>
        <v>20</v>
      </c>
    </row>
    <row r="6208" spans="1:7" x14ac:dyDescent="0.3">
      <c r="A6208" s="20" t="s">
        <v>1398</v>
      </c>
      <c r="B6208" s="102">
        <v>44350</v>
      </c>
      <c r="C6208" s="103">
        <v>0.15</v>
      </c>
      <c r="D6208" s="133">
        <v>2900</v>
      </c>
      <c r="E6208" s="108" t="str">
        <f>_xlfn.XLOOKUP($A6208,'Task3 Baza'!$A$2:$A$1999,'Task3 Baza'!$C$2:$C$1999,"non",0)</f>
        <v>Abşeron</v>
      </c>
      <c r="F6208" s="109" t="str">
        <f t="shared" si="196"/>
        <v>Bakı</v>
      </c>
      <c r="G6208" s="110">
        <f t="shared" si="197"/>
        <v>10</v>
      </c>
    </row>
    <row r="6209" spans="1:7" x14ac:dyDescent="0.3">
      <c r="A6209" s="20" t="s">
        <v>1968</v>
      </c>
      <c r="B6209" s="102">
        <v>43923</v>
      </c>
      <c r="C6209" s="103">
        <v>0.15</v>
      </c>
      <c r="D6209" s="133">
        <v>3600</v>
      </c>
      <c r="E6209" s="108" t="str">
        <f>_xlfn.XLOOKUP($A6209,'Task3 Baza'!$A$2:$A$1999,'Task3 Baza'!$C$2:$C$1999,"non",0)</f>
        <v>Qəbələ</v>
      </c>
      <c r="F6209" s="109" t="str">
        <f t="shared" si="196"/>
        <v>Sumqayıt</v>
      </c>
      <c r="G6209" s="110">
        <f t="shared" si="197"/>
        <v>50</v>
      </c>
    </row>
    <row r="6210" spans="1:7" x14ac:dyDescent="0.3">
      <c r="A6210" s="20" t="s">
        <v>1826</v>
      </c>
      <c r="B6210" s="102">
        <v>44312</v>
      </c>
      <c r="C6210" s="103">
        <v>0.17</v>
      </c>
      <c r="D6210" s="133">
        <v>7600</v>
      </c>
      <c r="E6210" s="108" t="str">
        <f>_xlfn.XLOOKUP($A6210,'Task3 Baza'!$A$2:$A$1999,'Task3 Baza'!$C$2:$C$1999,"non",0)</f>
        <v>Şirvan</v>
      </c>
      <c r="F6210" s="109" t="str">
        <f t="shared" ref="F6210:F6273" si="198">VLOOKUP($E6210,$I$3:$K$75,2,0)</f>
        <v>Lənkəran</v>
      </c>
      <c r="G6210" s="110">
        <f t="shared" ref="G6210:G6273" si="199">VLOOKUP(VLOOKUP($E6210,$I$3:$J$75,2,0),$L$3:$M$6,2,0)</f>
        <v>42</v>
      </c>
    </row>
    <row r="6211" spans="1:7" x14ac:dyDescent="0.3">
      <c r="A6211" s="20" t="s">
        <v>543</v>
      </c>
      <c r="B6211" s="102">
        <v>44235</v>
      </c>
      <c r="C6211" s="103">
        <v>0.14000000000000001</v>
      </c>
      <c r="D6211" s="133">
        <v>11200</v>
      </c>
      <c r="E6211" s="108" t="str">
        <f>_xlfn.XLOOKUP($A6211,'Task3 Baza'!$A$2:$A$1999,'Task3 Baza'!$C$2:$C$1999,"non",0)</f>
        <v>Masallı</v>
      </c>
      <c r="F6211" s="109" t="str">
        <f t="shared" si="198"/>
        <v>Gəncə</v>
      </c>
      <c r="G6211" s="110">
        <f t="shared" si="199"/>
        <v>20</v>
      </c>
    </row>
    <row r="6212" spans="1:7" x14ac:dyDescent="0.3">
      <c r="A6212" s="20" t="s">
        <v>1035</v>
      </c>
      <c r="B6212" s="102">
        <v>44165</v>
      </c>
      <c r="C6212" s="103">
        <v>0.16</v>
      </c>
      <c r="D6212" s="133">
        <v>2000</v>
      </c>
      <c r="E6212" s="108" t="str">
        <f>_xlfn.XLOOKUP($A6212,'Task3 Baza'!$A$2:$A$1999,'Task3 Baza'!$C$2:$C$1999,"non",0)</f>
        <v>Oğuz</v>
      </c>
      <c r="F6212" s="109" t="str">
        <f t="shared" si="198"/>
        <v>Gəncə</v>
      </c>
      <c r="G6212" s="110">
        <f t="shared" si="199"/>
        <v>20</v>
      </c>
    </row>
    <row r="6213" spans="1:7" x14ac:dyDescent="0.3">
      <c r="A6213" s="20" t="s">
        <v>1920</v>
      </c>
      <c r="B6213" s="102">
        <v>44132</v>
      </c>
      <c r="C6213" s="103">
        <v>0.22</v>
      </c>
      <c r="D6213" s="133">
        <v>3800</v>
      </c>
      <c r="E6213" s="108" t="str">
        <f>_xlfn.XLOOKUP($A6213,'Task3 Baza'!$A$2:$A$1999,'Task3 Baza'!$C$2:$C$1999,"non",0)</f>
        <v>Qax</v>
      </c>
      <c r="F6213" s="109" t="str">
        <f t="shared" si="198"/>
        <v>Sumqayıt</v>
      </c>
      <c r="G6213" s="110">
        <f t="shared" si="199"/>
        <v>50</v>
      </c>
    </row>
    <row r="6214" spans="1:7" x14ac:dyDescent="0.3">
      <c r="A6214" s="20" t="s">
        <v>2034</v>
      </c>
      <c r="B6214" s="102">
        <v>44009</v>
      </c>
      <c r="C6214" s="103">
        <v>0.24</v>
      </c>
      <c r="D6214" s="133">
        <v>6500</v>
      </c>
      <c r="E6214" s="108" t="str">
        <f>_xlfn.XLOOKUP($A6214,'Task3 Baza'!$A$2:$A$1999,'Task3 Baza'!$C$2:$C$1999,"non",0)</f>
        <v>Şamaxı</v>
      </c>
      <c r="F6214" s="109" t="str">
        <f t="shared" si="198"/>
        <v>Lənkəran</v>
      </c>
      <c r="G6214" s="110">
        <f t="shared" si="199"/>
        <v>42</v>
      </c>
    </row>
    <row r="6215" spans="1:7" x14ac:dyDescent="0.3">
      <c r="A6215" s="20" t="s">
        <v>962</v>
      </c>
      <c r="B6215" s="102">
        <v>43801</v>
      </c>
      <c r="C6215" s="103">
        <v>0.22</v>
      </c>
      <c r="D6215" s="133">
        <v>5000</v>
      </c>
      <c r="E6215" s="108" t="str">
        <f>_xlfn.XLOOKUP($A6215,'Task3 Baza'!$A$2:$A$1999,'Task3 Baza'!$C$2:$C$1999,"non",0)</f>
        <v>Hacıqabul</v>
      </c>
      <c r="F6215" s="109" t="str">
        <f t="shared" si="198"/>
        <v>Sumqayıt</v>
      </c>
      <c r="G6215" s="110">
        <f t="shared" si="199"/>
        <v>50</v>
      </c>
    </row>
    <row r="6216" spans="1:7" x14ac:dyDescent="0.3">
      <c r="A6216" s="20" t="s">
        <v>1063</v>
      </c>
      <c r="B6216" s="102">
        <v>44120</v>
      </c>
      <c r="C6216" s="103">
        <v>0.22</v>
      </c>
      <c r="D6216" s="133">
        <v>4800</v>
      </c>
      <c r="E6216" s="108" t="str">
        <f>_xlfn.XLOOKUP($A6216,'Task3 Baza'!$A$2:$A$1999,'Task3 Baza'!$C$2:$C$1999,"non",0)</f>
        <v>Füzuli</v>
      </c>
      <c r="F6216" s="109" t="str">
        <f t="shared" si="198"/>
        <v>Sumqayıt</v>
      </c>
      <c r="G6216" s="110">
        <f t="shared" si="199"/>
        <v>50</v>
      </c>
    </row>
    <row r="6217" spans="1:7" x14ac:dyDescent="0.3">
      <c r="A6217" s="20" t="s">
        <v>1417</v>
      </c>
      <c r="B6217" s="102">
        <v>44273</v>
      </c>
      <c r="C6217" s="103">
        <v>0.16</v>
      </c>
      <c r="D6217" s="133">
        <v>9400</v>
      </c>
      <c r="E6217" s="108" t="str">
        <f>_xlfn.XLOOKUP($A6217,'Task3 Baza'!$A$2:$A$1999,'Task3 Baza'!$C$2:$C$1999,"non",0)</f>
        <v>Qusar</v>
      </c>
      <c r="F6217" s="109" t="str">
        <f t="shared" si="198"/>
        <v>Gəncə</v>
      </c>
      <c r="G6217" s="110">
        <f t="shared" si="199"/>
        <v>20</v>
      </c>
    </row>
    <row r="6218" spans="1:7" x14ac:dyDescent="0.3">
      <c r="A6218" s="20" t="s">
        <v>1033</v>
      </c>
      <c r="B6218" s="102">
        <v>43698</v>
      </c>
      <c r="C6218" s="103">
        <v>0.17</v>
      </c>
      <c r="D6218" s="133">
        <v>12300</v>
      </c>
      <c r="E6218" s="108" t="str">
        <f>_xlfn.XLOOKUP($A6218,'Task3 Baza'!$A$2:$A$1999,'Task3 Baza'!$C$2:$C$1999,"non",0)</f>
        <v>Ordubad</v>
      </c>
      <c r="F6218" s="109" t="str">
        <f t="shared" si="198"/>
        <v>Gəncə</v>
      </c>
      <c r="G6218" s="110">
        <f t="shared" si="199"/>
        <v>20</v>
      </c>
    </row>
    <row r="6219" spans="1:7" x14ac:dyDescent="0.3">
      <c r="A6219" s="20" t="s">
        <v>2047</v>
      </c>
      <c r="B6219" s="102">
        <v>43931</v>
      </c>
      <c r="C6219" s="103">
        <v>0.23</v>
      </c>
      <c r="D6219" s="133">
        <v>9600</v>
      </c>
      <c r="E6219" s="108" t="str">
        <f>_xlfn.XLOOKUP($A6219,'Task3 Baza'!$A$2:$A$1999,'Task3 Baza'!$C$2:$C$1999,"non",0)</f>
        <v>Bakı</v>
      </c>
      <c r="F6219" s="109" t="str">
        <f t="shared" si="198"/>
        <v>Bakı</v>
      </c>
      <c r="G6219" s="110">
        <f t="shared" si="199"/>
        <v>10</v>
      </c>
    </row>
    <row r="6220" spans="1:7" x14ac:dyDescent="0.3">
      <c r="A6220" s="20" t="s">
        <v>1572</v>
      </c>
      <c r="B6220" s="102">
        <v>44420</v>
      </c>
      <c r="C6220" s="103">
        <v>0.24</v>
      </c>
      <c r="D6220" s="133">
        <v>5400</v>
      </c>
      <c r="E6220" s="108" t="str">
        <f>_xlfn.XLOOKUP($A6220,'Task3 Baza'!$A$2:$A$1999,'Task3 Baza'!$C$2:$C$1999,"non",0)</f>
        <v>Tərtər</v>
      </c>
      <c r="F6220" s="109" t="str">
        <f t="shared" si="198"/>
        <v>Lənkəran</v>
      </c>
      <c r="G6220" s="110">
        <f t="shared" si="199"/>
        <v>42</v>
      </c>
    </row>
    <row r="6221" spans="1:7" x14ac:dyDescent="0.3">
      <c r="A6221" s="20" t="s">
        <v>1406</v>
      </c>
      <c r="B6221" s="102">
        <v>44166</v>
      </c>
      <c r="C6221" s="103">
        <v>0.19</v>
      </c>
      <c r="D6221" s="133">
        <v>3200</v>
      </c>
      <c r="E6221" s="108" t="str">
        <f>_xlfn.XLOOKUP($A6221,'Task3 Baza'!$A$2:$A$1999,'Task3 Baza'!$C$2:$C$1999,"non",0)</f>
        <v>Zərdab</v>
      </c>
      <c r="F6221" s="109" t="str">
        <f t="shared" si="198"/>
        <v>Lənkəran</v>
      </c>
      <c r="G6221" s="110">
        <f t="shared" si="199"/>
        <v>42</v>
      </c>
    </row>
    <row r="6222" spans="1:7" x14ac:dyDescent="0.3">
      <c r="A6222" s="20" t="s">
        <v>1943</v>
      </c>
      <c r="B6222" s="102">
        <v>44024</v>
      </c>
      <c r="C6222" s="103">
        <v>0.14000000000000001</v>
      </c>
      <c r="D6222" s="133">
        <v>5100</v>
      </c>
      <c r="E6222" s="108" t="str">
        <f>_xlfn.XLOOKUP($A6222,'Task3 Baza'!$A$2:$A$1999,'Task3 Baza'!$C$2:$C$1999,"non",0)</f>
        <v>Zərdab</v>
      </c>
      <c r="F6222" s="109" t="str">
        <f t="shared" si="198"/>
        <v>Lənkəran</v>
      </c>
      <c r="G6222" s="110">
        <f t="shared" si="199"/>
        <v>42</v>
      </c>
    </row>
    <row r="6223" spans="1:7" x14ac:dyDescent="0.3">
      <c r="A6223" s="20" t="s">
        <v>313</v>
      </c>
      <c r="B6223" s="102">
        <v>44161</v>
      </c>
      <c r="C6223" s="103">
        <v>0.24</v>
      </c>
      <c r="D6223" s="133">
        <v>12600</v>
      </c>
      <c r="E6223" s="108" t="str">
        <f>_xlfn.XLOOKUP($A6223,'Task3 Baza'!$A$2:$A$1999,'Task3 Baza'!$C$2:$C$1999,"non",0)</f>
        <v>Astara</v>
      </c>
      <c r="F6223" s="109" t="str">
        <f t="shared" si="198"/>
        <v>Bakı</v>
      </c>
      <c r="G6223" s="110">
        <f t="shared" si="199"/>
        <v>10</v>
      </c>
    </row>
    <row r="6224" spans="1:7" x14ac:dyDescent="0.3">
      <c r="A6224" s="20" t="s">
        <v>602</v>
      </c>
      <c r="B6224" s="102">
        <v>43561</v>
      </c>
      <c r="C6224" s="103">
        <v>0.17</v>
      </c>
      <c r="D6224" s="133">
        <v>3500</v>
      </c>
      <c r="E6224" s="108" t="str">
        <f>_xlfn.XLOOKUP($A6224,'Task3 Baza'!$A$2:$A$1999,'Task3 Baza'!$C$2:$C$1999,"non",0)</f>
        <v>İsmayıllı</v>
      </c>
      <c r="F6224" s="109" t="str">
        <f t="shared" si="198"/>
        <v>Sumqayıt</v>
      </c>
      <c r="G6224" s="110">
        <f t="shared" si="199"/>
        <v>50</v>
      </c>
    </row>
    <row r="6225" spans="1:7" x14ac:dyDescent="0.3">
      <c r="A6225" s="20" t="s">
        <v>498</v>
      </c>
      <c r="B6225" s="102">
        <v>43716</v>
      </c>
      <c r="C6225" s="103">
        <v>0.17</v>
      </c>
      <c r="D6225" s="133">
        <v>1600</v>
      </c>
      <c r="E6225" s="108" t="str">
        <f>_xlfn.XLOOKUP($A6225,'Task3 Baza'!$A$2:$A$1999,'Task3 Baza'!$C$2:$C$1999,"non",0)</f>
        <v>Bakı</v>
      </c>
      <c r="F6225" s="109" t="str">
        <f t="shared" si="198"/>
        <v>Bakı</v>
      </c>
      <c r="G6225" s="110">
        <f t="shared" si="199"/>
        <v>10</v>
      </c>
    </row>
    <row r="6226" spans="1:7" x14ac:dyDescent="0.3">
      <c r="A6226" s="20" t="s">
        <v>212</v>
      </c>
      <c r="B6226" s="102">
        <v>44813</v>
      </c>
      <c r="C6226" s="103">
        <v>0.17</v>
      </c>
      <c r="D6226" s="133">
        <v>8600</v>
      </c>
      <c r="E6226" s="108" t="str">
        <f>_xlfn.XLOOKUP($A6226,'Task3 Baza'!$A$2:$A$1999,'Task3 Baza'!$C$2:$C$1999,"non",0)</f>
        <v>Ağdam</v>
      </c>
      <c r="F6226" s="109" t="str">
        <f t="shared" si="198"/>
        <v>Bakı</v>
      </c>
      <c r="G6226" s="110">
        <f t="shared" si="199"/>
        <v>10</v>
      </c>
    </row>
    <row r="6227" spans="1:7" x14ac:dyDescent="0.3">
      <c r="A6227" s="20" t="s">
        <v>559</v>
      </c>
      <c r="B6227" s="102">
        <v>44551</v>
      </c>
      <c r="C6227" s="103">
        <v>0.15</v>
      </c>
      <c r="D6227" s="133">
        <v>12700</v>
      </c>
      <c r="E6227" s="108" t="str">
        <f>_xlfn.XLOOKUP($A6227,'Task3 Baza'!$A$2:$A$1999,'Task3 Baza'!$C$2:$C$1999,"non",0)</f>
        <v>Zərdab</v>
      </c>
      <c r="F6227" s="109" t="str">
        <f t="shared" si="198"/>
        <v>Lənkəran</v>
      </c>
      <c r="G6227" s="110">
        <f t="shared" si="199"/>
        <v>42</v>
      </c>
    </row>
    <row r="6228" spans="1:7" x14ac:dyDescent="0.3">
      <c r="A6228" s="20" t="s">
        <v>1918</v>
      </c>
      <c r="B6228" s="102">
        <v>43931</v>
      </c>
      <c r="C6228" s="103">
        <v>0.24</v>
      </c>
      <c r="D6228" s="133">
        <v>3500</v>
      </c>
      <c r="E6228" s="108" t="str">
        <f>_xlfn.XLOOKUP($A6228,'Task3 Baza'!$A$2:$A$1999,'Task3 Baza'!$C$2:$C$1999,"non",0)</f>
        <v>Xızı</v>
      </c>
      <c r="F6228" s="109" t="str">
        <f t="shared" si="198"/>
        <v>Sumqayıt</v>
      </c>
      <c r="G6228" s="110">
        <f t="shared" si="199"/>
        <v>50</v>
      </c>
    </row>
    <row r="6229" spans="1:7" x14ac:dyDescent="0.3">
      <c r="A6229" s="20" t="s">
        <v>412</v>
      </c>
      <c r="B6229" s="102">
        <v>44102</v>
      </c>
      <c r="C6229" s="103">
        <v>0.22</v>
      </c>
      <c r="D6229" s="133">
        <v>1800</v>
      </c>
      <c r="E6229" s="108" t="str">
        <f>_xlfn.XLOOKUP($A6229,'Task3 Baza'!$A$2:$A$1999,'Task3 Baza'!$C$2:$C$1999,"non",0)</f>
        <v>Yardımlı</v>
      </c>
      <c r="F6229" s="109" t="str">
        <f t="shared" si="198"/>
        <v>Lənkəran</v>
      </c>
      <c r="G6229" s="110">
        <f t="shared" si="199"/>
        <v>42</v>
      </c>
    </row>
    <row r="6230" spans="1:7" x14ac:dyDescent="0.3">
      <c r="A6230" s="20" t="s">
        <v>1995</v>
      </c>
      <c r="B6230" s="102">
        <v>44595</v>
      </c>
      <c r="C6230" s="103">
        <v>0.18</v>
      </c>
      <c r="D6230" s="133">
        <v>10400</v>
      </c>
      <c r="E6230" s="108" t="str">
        <f>_xlfn.XLOOKUP($A6230,'Task3 Baza'!$A$2:$A$1999,'Task3 Baza'!$C$2:$C$1999,"non",0)</f>
        <v>Balakən</v>
      </c>
      <c r="F6230" s="109" t="str">
        <f t="shared" si="198"/>
        <v>Bakı</v>
      </c>
      <c r="G6230" s="110">
        <f t="shared" si="199"/>
        <v>10</v>
      </c>
    </row>
    <row r="6231" spans="1:7" x14ac:dyDescent="0.3">
      <c r="A6231" s="20" t="s">
        <v>1337</v>
      </c>
      <c r="B6231" s="102">
        <v>43730</v>
      </c>
      <c r="C6231" s="103">
        <v>0.23</v>
      </c>
      <c r="D6231" s="133">
        <v>7400</v>
      </c>
      <c r="E6231" s="108" t="str">
        <f>_xlfn.XLOOKUP($A6231,'Task3 Baza'!$A$2:$A$1999,'Task3 Baza'!$C$2:$C$1999,"non",0)</f>
        <v>Beyləqan</v>
      </c>
      <c r="F6231" s="109" t="str">
        <f t="shared" si="198"/>
        <v>Bakı</v>
      </c>
      <c r="G6231" s="110">
        <f t="shared" si="199"/>
        <v>10</v>
      </c>
    </row>
    <row r="6232" spans="1:7" x14ac:dyDescent="0.3">
      <c r="A6232" s="20" t="s">
        <v>1657</v>
      </c>
      <c r="B6232" s="102">
        <v>44696</v>
      </c>
      <c r="C6232" s="103">
        <v>0.16</v>
      </c>
      <c r="D6232" s="133">
        <v>3600</v>
      </c>
      <c r="E6232" s="108" t="str">
        <f>_xlfn.XLOOKUP($A6232,'Task3 Baza'!$A$2:$A$1999,'Task3 Baza'!$C$2:$C$1999,"non",0)</f>
        <v>Ordubad</v>
      </c>
      <c r="F6232" s="109" t="str">
        <f t="shared" si="198"/>
        <v>Gəncə</v>
      </c>
      <c r="G6232" s="110">
        <f t="shared" si="199"/>
        <v>20</v>
      </c>
    </row>
    <row r="6233" spans="1:7" x14ac:dyDescent="0.3">
      <c r="A6233" s="20" t="s">
        <v>1779</v>
      </c>
      <c r="B6233" s="102">
        <v>44267</v>
      </c>
      <c r="C6233" s="103">
        <v>0.23</v>
      </c>
      <c r="D6233" s="133">
        <v>3000</v>
      </c>
      <c r="E6233" s="108" t="str">
        <f>_xlfn.XLOOKUP($A6233,'Task3 Baza'!$A$2:$A$1999,'Task3 Baza'!$C$2:$C$1999,"non",0)</f>
        <v>Tovuz</v>
      </c>
      <c r="F6233" s="109" t="str">
        <f t="shared" si="198"/>
        <v>Lənkəran</v>
      </c>
      <c r="G6233" s="110">
        <f t="shared" si="199"/>
        <v>42</v>
      </c>
    </row>
    <row r="6234" spans="1:7" x14ac:dyDescent="0.3">
      <c r="A6234" s="20" t="s">
        <v>1136</v>
      </c>
      <c r="B6234" s="102">
        <v>44352</v>
      </c>
      <c r="C6234" s="103">
        <v>0.21</v>
      </c>
      <c r="D6234" s="133">
        <v>11300</v>
      </c>
      <c r="E6234" s="108" t="str">
        <f>_xlfn.XLOOKUP($A6234,'Task3 Baza'!$A$2:$A$1999,'Task3 Baza'!$C$2:$C$1999,"non",0)</f>
        <v>Beyləqan</v>
      </c>
      <c r="F6234" s="109" t="str">
        <f t="shared" si="198"/>
        <v>Bakı</v>
      </c>
      <c r="G6234" s="110">
        <f t="shared" si="199"/>
        <v>10</v>
      </c>
    </row>
    <row r="6235" spans="1:7" x14ac:dyDescent="0.3">
      <c r="A6235" s="20" t="s">
        <v>1990</v>
      </c>
      <c r="B6235" s="102">
        <v>44340</v>
      </c>
      <c r="C6235" s="103">
        <v>0.24</v>
      </c>
      <c r="D6235" s="133">
        <v>2600</v>
      </c>
      <c r="E6235" s="108" t="str">
        <f>_xlfn.XLOOKUP($A6235,'Task3 Baza'!$A$2:$A$1999,'Task3 Baza'!$C$2:$C$1999,"non",0)</f>
        <v>Ağstafa</v>
      </c>
      <c r="F6235" s="109" t="str">
        <f t="shared" si="198"/>
        <v>Bakı</v>
      </c>
      <c r="G6235" s="110">
        <f t="shared" si="199"/>
        <v>10</v>
      </c>
    </row>
    <row r="6236" spans="1:7" x14ac:dyDescent="0.3">
      <c r="A6236" s="20" t="s">
        <v>340</v>
      </c>
      <c r="B6236" s="102">
        <v>44320</v>
      </c>
      <c r="C6236" s="103">
        <v>0.15</v>
      </c>
      <c r="D6236" s="133">
        <v>1300</v>
      </c>
      <c r="E6236" s="108" t="str">
        <f>_xlfn.XLOOKUP($A6236,'Task3 Baza'!$A$2:$A$1999,'Task3 Baza'!$C$2:$C$1999,"non",0)</f>
        <v>Cəlilabad</v>
      </c>
      <c r="F6236" s="109" t="str">
        <f t="shared" si="198"/>
        <v>Bakı</v>
      </c>
      <c r="G6236" s="110">
        <f t="shared" si="199"/>
        <v>10</v>
      </c>
    </row>
    <row r="6237" spans="1:7" x14ac:dyDescent="0.3">
      <c r="A6237" s="20" t="s">
        <v>1740</v>
      </c>
      <c r="B6237" s="102">
        <v>44124</v>
      </c>
      <c r="C6237" s="103">
        <v>0.18</v>
      </c>
      <c r="D6237" s="133">
        <v>8600</v>
      </c>
      <c r="E6237" s="108" t="str">
        <f>_xlfn.XLOOKUP($A6237,'Task3 Baza'!$A$2:$A$1999,'Task3 Baza'!$C$2:$C$1999,"non",0)</f>
        <v>Ağsu</v>
      </c>
      <c r="F6237" s="109" t="str">
        <f t="shared" si="198"/>
        <v>Bakı</v>
      </c>
      <c r="G6237" s="110">
        <f t="shared" si="199"/>
        <v>10</v>
      </c>
    </row>
    <row r="6238" spans="1:7" x14ac:dyDescent="0.3">
      <c r="A6238" s="20" t="s">
        <v>1851</v>
      </c>
      <c r="B6238" s="102">
        <v>44719</v>
      </c>
      <c r="C6238" s="103">
        <v>0.24</v>
      </c>
      <c r="D6238" s="133">
        <v>7900</v>
      </c>
      <c r="E6238" s="108" t="str">
        <f>_xlfn.XLOOKUP($A6238,'Task3 Baza'!$A$2:$A$1999,'Task3 Baza'!$C$2:$C$1999,"non",0)</f>
        <v>Beyləqan</v>
      </c>
      <c r="F6238" s="109" t="str">
        <f t="shared" si="198"/>
        <v>Bakı</v>
      </c>
      <c r="G6238" s="110">
        <f t="shared" si="199"/>
        <v>10</v>
      </c>
    </row>
    <row r="6239" spans="1:7" x14ac:dyDescent="0.3">
      <c r="A6239" s="20" t="s">
        <v>463</v>
      </c>
      <c r="B6239" s="102">
        <v>44781</v>
      </c>
      <c r="C6239" s="103">
        <v>0.2</v>
      </c>
      <c r="D6239" s="133">
        <v>12100</v>
      </c>
      <c r="E6239" s="108" t="str">
        <f>_xlfn.XLOOKUP($A6239,'Task3 Baza'!$A$2:$A$1999,'Task3 Baza'!$C$2:$C$1999,"non",0)</f>
        <v>Qəbələ</v>
      </c>
      <c r="F6239" s="109" t="str">
        <f t="shared" si="198"/>
        <v>Sumqayıt</v>
      </c>
      <c r="G6239" s="110">
        <f t="shared" si="199"/>
        <v>50</v>
      </c>
    </row>
    <row r="6240" spans="1:7" x14ac:dyDescent="0.3">
      <c r="A6240" s="20" t="s">
        <v>1276</v>
      </c>
      <c r="B6240" s="102">
        <v>44559</v>
      </c>
      <c r="C6240" s="103">
        <v>0.22</v>
      </c>
      <c r="D6240" s="133">
        <v>7200</v>
      </c>
      <c r="E6240" s="108" t="str">
        <f>_xlfn.XLOOKUP($A6240,'Task3 Baza'!$A$2:$A$1999,'Task3 Baza'!$C$2:$C$1999,"non",0)</f>
        <v>Mingəçevir</v>
      </c>
      <c r="F6240" s="109" t="str">
        <f t="shared" si="198"/>
        <v>Gəncə</v>
      </c>
      <c r="G6240" s="110">
        <f t="shared" si="199"/>
        <v>20</v>
      </c>
    </row>
    <row r="6241" spans="1:7" x14ac:dyDescent="0.3">
      <c r="A6241" s="20" t="s">
        <v>861</v>
      </c>
      <c r="B6241" s="102">
        <v>44303</v>
      </c>
      <c r="C6241" s="103">
        <v>0.23</v>
      </c>
      <c r="D6241" s="133">
        <v>1800</v>
      </c>
      <c r="E6241" s="108" t="str">
        <f>_xlfn.XLOOKUP($A6241,'Task3 Baza'!$A$2:$A$1999,'Task3 Baza'!$C$2:$C$1999,"non",0)</f>
        <v>Lerik</v>
      </c>
      <c r="F6241" s="109" t="str">
        <f t="shared" si="198"/>
        <v>Gəncə</v>
      </c>
      <c r="G6241" s="110">
        <f t="shared" si="199"/>
        <v>20</v>
      </c>
    </row>
    <row r="6242" spans="1:7" x14ac:dyDescent="0.3">
      <c r="A6242" s="20" t="s">
        <v>980</v>
      </c>
      <c r="B6242" s="102">
        <v>43745</v>
      </c>
      <c r="C6242" s="103">
        <v>0.14000000000000001</v>
      </c>
      <c r="D6242" s="133">
        <v>5200</v>
      </c>
      <c r="E6242" s="108" t="str">
        <f>_xlfn.XLOOKUP($A6242,'Task3 Baza'!$A$2:$A$1999,'Task3 Baza'!$C$2:$C$1999,"non",0)</f>
        <v>Qəbələ</v>
      </c>
      <c r="F6242" s="109" t="str">
        <f t="shared" si="198"/>
        <v>Sumqayıt</v>
      </c>
      <c r="G6242" s="110">
        <f t="shared" si="199"/>
        <v>50</v>
      </c>
    </row>
    <row r="6243" spans="1:7" x14ac:dyDescent="0.3">
      <c r="A6243" s="20" t="s">
        <v>616</v>
      </c>
      <c r="B6243" s="102">
        <v>44620</v>
      </c>
      <c r="C6243" s="103">
        <v>0.17</v>
      </c>
      <c r="D6243" s="133">
        <v>1900</v>
      </c>
      <c r="E6243" s="108" t="str">
        <f>_xlfn.XLOOKUP($A6243,'Task3 Baza'!$A$2:$A$1999,'Task3 Baza'!$C$2:$C$1999,"non",0)</f>
        <v>Şəki</v>
      </c>
      <c r="F6243" s="109" t="str">
        <f t="shared" si="198"/>
        <v>Lənkəran</v>
      </c>
      <c r="G6243" s="110">
        <f t="shared" si="199"/>
        <v>42</v>
      </c>
    </row>
    <row r="6244" spans="1:7" x14ac:dyDescent="0.3">
      <c r="A6244" s="20" t="s">
        <v>507</v>
      </c>
      <c r="B6244" s="102">
        <v>44136</v>
      </c>
      <c r="C6244" s="103">
        <v>0.23</v>
      </c>
      <c r="D6244" s="133">
        <v>7600</v>
      </c>
      <c r="E6244" s="108" t="str">
        <f>_xlfn.XLOOKUP($A6244,'Task3 Baza'!$A$2:$A$1999,'Task3 Baza'!$C$2:$C$1999,"non",0)</f>
        <v>Şamaxı</v>
      </c>
      <c r="F6244" s="109" t="str">
        <f t="shared" si="198"/>
        <v>Lənkəran</v>
      </c>
      <c r="G6244" s="110">
        <f t="shared" si="199"/>
        <v>42</v>
      </c>
    </row>
    <row r="6245" spans="1:7" x14ac:dyDescent="0.3">
      <c r="A6245" s="20" t="s">
        <v>1044</v>
      </c>
      <c r="B6245" s="102">
        <v>44316</v>
      </c>
      <c r="C6245" s="103">
        <v>0.23</v>
      </c>
      <c r="D6245" s="133">
        <v>10300</v>
      </c>
      <c r="E6245" s="108" t="str">
        <f>_xlfn.XLOOKUP($A6245,'Task3 Baza'!$A$2:$A$1999,'Task3 Baza'!$C$2:$C$1999,"non",0)</f>
        <v>Zəngilan</v>
      </c>
      <c r="F6245" s="109" t="str">
        <f t="shared" si="198"/>
        <v>Lənkəran</v>
      </c>
      <c r="G6245" s="110">
        <f t="shared" si="199"/>
        <v>42</v>
      </c>
    </row>
    <row r="6246" spans="1:7" x14ac:dyDescent="0.3">
      <c r="A6246" s="20" t="s">
        <v>834</v>
      </c>
      <c r="B6246" s="102">
        <v>43763</v>
      </c>
      <c r="C6246" s="103">
        <v>0.19</v>
      </c>
      <c r="D6246" s="133">
        <v>7700</v>
      </c>
      <c r="E6246" s="108" t="str">
        <f>_xlfn.XLOOKUP($A6246,'Task3 Baza'!$A$2:$A$1999,'Task3 Baza'!$C$2:$C$1999,"non",0)</f>
        <v>Lerik</v>
      </c>
      <c r="F6246" s="109" t="str">
        <f t="shared" si="198"/>
        <v>Gəncə</v>
      </c>
      <c r="G6246" s="110">
        <f t="shared" si="199"/>
        <v>20</v>
      </c>
    </row>
    <row r="6247" spans="1:7" x14ac:dyDescent="0.3">
      <c r="A6247" s="20" t="s">
        <v>804</v>
      </c>
      <c r="B6247" s="102">
        <v>43782</v>
      </c>
      <c r="C6247" s="103">
        <v>0.2</v>
      </c>
      <c r="D6247" s="133">
        <v>3000</v>
      </c>
      <c r="E6247" s="108" t="str">
        <f>_xlfn.XLOOKUP($A6247,'Task3 Baza'!$A$2:$A$1999,'Task3 Baza'!$C$2:$C$1999,"non",0)</f>
        <v>Xocalı</v>
      </c>
      <c r="F6247" s="109" t="str">
        <f t="shared" si="198"/>
        <v>Sumqayıt</v>
      </c>
      <c r="G6247" s="110">
        <f t="shared" si="199"/>
        <v>50</v>
      </c>
    </row>
    <row r="6248" spans="1:7" x14ac:dyDescent="0.3">
      <c r="A6248" s="20" t="s">
        <v>234</v>
      </c>
      <c r="B6248" s="102">
        <v>43826</v>
      </c>
      <c r="C6248" s="103">
        <v>0.24</v>
      </c>
      <c r="D6248" s="133">
        <v>12700</v>
      </c>
      <c r="E6248" s="108" t="str">
        <f>_xlfn.XLOOKUP($A6248,'Task3 Baza'!$A$2:$A$1999,'Task3 Baza'!$C$2:$C$1999,"non",0)</f>
        <v>Ucar</v>
      </c>
      <c r="F6248" s="109" t="str">
        <f t="shared" si="198"/>
        <v>Lənkəran</v>
      </c>
      <c r="G6248" s="110">
        <f t="shared" si="199"/>
        <v>42</v>
      </c>
    </row>
    <row r="6249" spans="1:7" x14ac:dyDescent="0.3">
      <c r="A6249" s="20" t="s">
        <v>414</v>
      </c>
      <c r="B6249" s="102">
        <v>43594</v>
      </c>
      <c r="C6249" s="103">
        <v>0.22</v>
      </c>
      <c r="D6249" s="133">
        <v>12200</v>
      </c>
      <c r="E6249" s="108" t="str">
        <f>_xlfn.XLOOKUP($A6249,'Task3 Baza'!$A$2:$A$1999,'Task3 Baza'!$C$2:$C$1999,"non",0)</f>
        <v>Bakı</v>
      </c>
      <c r="F6249" s="109" t="str">
        <f t="shared" si="198"/>
        <v>Bakı</v>
      </c>
      <c r="G6249" s="110">
        <f t="shared" si="199"/>
        <v>10</v>
      </c>
    </row>
    <row r="6250" spans="1:7" x14ac:dyDescent="0.3">
      <c r="A6250" s="20" t="s">
        <v>1732</v>
      </c>
      <c r="B6250" s="102">
        <v>44261</v>
      </c>
      <c r="C6250" s="103">
        <v>0.18</v>
      </c>
      <c r="D6250" s="133">
        <v>12700</v>
      </c>
      <c r="E6250" s="108" t="str">
        <f>_xlfn.XLOOKUP($A6250,'Task3 Baza'!$A$2:$A$1999,'Task3 Baza'!$C$2:$C$1999,"non",0)</f>
        <v>İmişli</v>
      </c>
      <c r="F6250" s="109" t="str">
        <f t="shared" si="198"/>
        <v>Sumqayıt</v>
      </c>
      <c r="G6250" s="110">
        <f t="shared" si="199"/>
        <v>50</v>
      </c>
    </row>
    <row r="6251" spans="1:7" x14ac:dyDescent="0.3">
      <c r="A6251" s="20" t="s">
        <v>1234</v>
      </c>
      <c r="B6251" s="102">
        <v>43736</v>
      </c>
      <c r="C6251" s="103">
        <v>0.21</v>
      </c>
      <c r="D6251" s="133">
        <v>9400</v>
      </c>
      <c r="E6251" s="108" t="str">
        <f>_xlfn.XLOOKUP($A6251,'Task3 Baza'!$A$2:$A$1999,'Task3 Baza'!$C$2:$C$1999,"non",0)</f>
        <v>Ağsu</v>
      </c>
      <c r="F6251" s="109" t="str">
        <f t="shared" si="198"/>
        <v>Bakı</v>
      </c>
      <c r="G6251" s="110">
        <f t="shared" si="199"/>
        <v>10</v>
      </c>
    </row>
    <row r="6252" spans="1:7" x14ac:dyDescent="0.3">
      <c r="A6252" s="20" t="s">
        <v>1332</v>
      </c>
      <c r="B6252" s="102">
        <v>44230</v>
      </c>
      <c r="C6252" s="103">
        <v>0.15</v>
      </c>
      <c r="D6252" s="133">
        <v>3000</v>
      </c>
      <c r="E6252" s="108" t="str">
        <f>_xlfn.XLOOKUP($A6252,'Task3 Baza'!$A$2:$A$1999,'Task3 Baza'!$C$2:$C$1999,"non",0)</f>
        <v>Lənkəran</v>
      </c>
      <c r="F6252" s="109" t="str">
        <f t="shared" si="198"/>
        <v>Gəncə</v>
      </c>
      <c r="G6252" s="110">
        <f t="shared" si="199"/>
        <v>20</v>
      </c>
    </row>
    <row r="6253" spans="1:7" x14ac:dyDescent="0.3">
      <c r="A6253" s="20" t="s">
        <v>827</v>
      </c>
      <c r="B6253" s="102">
        <v>44210</v>
      </c>
      <c r="C6253" s="103">
        <v>0.19</v>
      </c>
      <c r="D6253" s="133">
        <v>5800</v>
      </c>
      <c r="E6253" s="108" t="str">
        <f>_xlfn.XLOOKUP($A6253,'Task3 Baza'!$A$2:$A$1999,'Task3 Baza'!$C$2:$C$1999,"non",0)</f>
        <v>Yardımlı</v>
      </c>
      <c r="F6253" s="109" t="str">
        <f t="shared" si="198"/>
        <v>Lənkəran</v>
      </c>
      <c r="G6253" s="110">
        <f t="shared" si="199"/>
        <v>42</v>
      </c>
    </row>
    <row r="6254" spans="1:7" x14ac:dyDescent="0.3">
      <c r="A6254" s="20" t="s">
        <v>2025</v>
      </c>
      <c r="B6254" s="102">
        <v>44576</v>
      </c>
      <c r="C6254" s="103">
        <v>0.24</v>
      </c>
      <c r="D6254" s="133">
        <v>10900</v>
      </c>
      <c r="E6254" s="108" t="str">
        <f>_xlfn.XLOOKUP($A6254,'Task3 Baza'!$A$2:$A$1999,'Task3 Baza'!$C$2:$C$1999,"non",0)</f>
        <v>Qusar</v>
      </c>
      <c r="F6254" s="109" t="str">
        <f t="shared" si="198"/>
        <v>Gəncə</v>
      </c>
      <c r="G6254" s="110">
        <f t="shared" si="199"/>
        <v>20</v>
      </c>
    </row>
    <row r="6255" spans="1:7" x14ac:dyDescent="0.3">
      <c r="A6255" s="20" t="s">
        <v>1071</v>
      </c>
      <c r="B6255" s="102">
        <v>44743</v>
      </c>
      <c r="C6255" s="103">
        <v>0.15</v>
      </c>
      <c r="D6255" s="133">
        <v>2000</v>
      </c>
      <c r="E6255" s="108" t="str">
        <f>_xlfn.XLOOKUP($A6255,'Task3 Baza'!$A$2:$A$1999,'Task3 Baza'!$C$2:$C$1999,"non",0)</f>
        <v>Bərdə</v>
      </c>
      <c r="F6255" s="109" t="str">
        <f t="shared" si="198"/>
        <v>Bakı</v>
      </c>
      <c r="G6255" s="110">
        <f t="shared" si="199"/>
        <v>10</v>
      </c>
    </row>
    <row r="6256" spans="1:7" x14ac:dyDescent="0.3">
      <c r="A6256" s="20" t="s">
        <v>1604</v>
      </c>
      <c r="B6256" s="102">
        <v>43928</v>
      </c>
      <c r="C6256" s="103">
        <v>0.16</v>
      </c>
      <c r="D6256" s="133">
        <v>11700</v>
      </c>
      <c r="E6256" s="108" t="str">
        <f>_xlfn.XLOOKUP($A6256,'Task3 Baza'!$A$2:$A$1999,'Task3 Baza'!$C$2:$C$1999,"non",0)</f>
        <v>Lerik</v>
      </c>
      <c r="F6256" s="109" t="str">
        <f t="shared" si="198"/>
        <v>Gəncə</v>
      </c>
      <c r="G6256" s="110">
        <f t="shared" si="199"/>
        <v>20</v>
      </c>
    </row>
    <row r="6257" spans="1:7" x14ac:dyDescent="0.3">
      <c r="A6257" s="20" t="s">
        <v>450</v>
      </c>
      <c r="B6257" s="102">
        <v>44216</v>
      </c>
      <c r="C6257" s="103">
        <v>0.15</v>
      </c>
      <c r="D6257" s="133">
        <v>8700</v>
      </c>
      <c r="E6257" s="108" t="str">
        <f>_xlfn.XLOOKUP($A6257,'Task3 Baza'!$A$2:$A$1999,'Task3 Baza'!$C$2:$C$1999,"non",0)</f>
        <v>Ucar</v>
      </c>
      <c r="F6257" s="109" t="str">
        <f t="shared" si="198"/>
        <v>Lənkəran</v>
      </c>
      <c r="G6257" s="110">
        <f t="shared" si="199"/>
        <v>42</v>
      </c>
    </row>
    <row r="6258" spans="1:7" x14ac:dyDescent="0.3">
      <c r="A6258" s="20" t="s">
        <v>361</v>
      </c>
      <c r="B6258" s="102">
        <v>44275</v>
      </c>
      <c r="C6258" s="103">
        <v>0.21</v>
      </c>
      <c r="D6258" s="133">
        <v>8700</v>
      </c>
      <c r="E6258" s="108" t="str">
        <f>_xlfn.XLOOKUP($A6258,'Task3 Baza'!$A$2:$A$1999,'Task3 Baza'!$C$2:$C$1999,"non",0)</f>
        <v>Xızı</v>
      </c>
      <c r="F6258" s="109" t="str">
        <f t="shared" si="198"/>
        <v>Sumqayıt</v>
      </c>
      <c r="G6258" s="110">
        <f t="shared" si="199"/>
        <v>50</v>
      </c>
    </row>
    <row r="6259" spans="1:7" x14ac:dyDescent="0.3">
      <c r="A6259" s="20" t="s">
        <v>1879</v>
      </c>
      <c r="B6259" s="102">
        <v>43848</v>
      </c>
      <c r="C6259" s="103">
        <v>0.22</v>
      </c>
      <c r="D6259" s="133">
        <v>10000</v>
      </c>
      <c r="E6259" s="108" t="str">
        <f>_xlfn.XLOOKUP($A6259,'Task3 Baza'!$A$2:$A$1999,'Task3 Baza'!$C$2:$C$1999,"non",0)</f>
        <v>Zəngilan</v>
      </c>
      <c r="F6259" s="109" t="str">
        <f t="shared" si="198"/>
        <v>Lənkəran</v>
      </c>
      <c r="G6259" s="110">
        <f t="shared" si="199"/>
        <v>42</v>
      </c>
    </row>
    <row r="6260" spans="1:7" x14ac:dyDescent="0.3">
      <c r="A6260" s="20" t="s">
        <v>890</v>
      </c>
      <c r="B6260" s="102">
        <v>44482</v>
      </c>
      <c r="C6260" s="103">
        <v>0.15</v>
      </c>
      <c r="D6260" s="133">
        <v>2400</v>
      </c>
      <c r="E6260" s="108" t="str">
        <f>_xlfn.XLOOKUP($A6260,'Task3 Baza'!$A$2:$A$1999,'Task3 Baza'!$C$2:$C$1999,"non",0)</f>
        <v>Ucar</v>
      </c>
      <c r="F6260" s="109" t="str">
        <f t="shared" si="198"/>
        <v>Lənkəran</v>
      </c>
      <c r="G6260" s="110">
        <f t="shared" si="199"/>
        <v>42</v>
      </c>
    </row>
    <row r="6261" spans="1:7" x14ac:dyDescent="0.3">
      <c r="A6261" s="20" t="s">
        <v>1946</v>
      </c>
      <c r="B6261" s="102">
        <v>44550</v>
      </c>
      <c r="C6261" s="103">
        <v>0.14000000000000001</v>
      </c>
      <c r="D6261" s="133">
        <v>5500</v>
      </c>
      <c r="E6261" s="108" t="str">
        <f>_xlfn.XLOOKUP($A6261,'Task3 Baza'!$A$2:$A$1999,'Task3 Baza'!$C$2:$C$1999,"non",0)</f>
        <v>Saatlı</v>
      </c>
      <c r="F6261" s="109" t="str">
        <f t="shared" si="198"/>
        <v>Gəncə</v>
      </c>
      <c r="G6261" s="110">
        <f t="shared" si="199"/>
        <v>20</v>
      </c>
    </row>
    <row r="6262" spans="1:7" x14ac:dyDescent="0.3">
      <c r="A6262" s="20" t="s">
        <v>661</v>
      </c>
      <c r="B6262" s="102">
        <v>44113</v>
      </c>
      <c r="C6262" s="103">
        <v>0.22</v>
      </c>
      <c r="D6262" s="133">
        <v>12500</v>
      </c>
      <c r="E6262" s="108" t="str">
        <f>_xlfn.XLOOKUP($A6262,'Task3 Baza'!$A$2:$A$1999,'Task3 Baza'!$C$2:$C$1999,"non",0)</f>
        <v>Culfa</v>
      </c>
      <c r="F6262" s="109" t="str">
        <f t="shared" si="198"/>
        <v>Bakı</v>
      </c>
      <c r="G6262" s="110">
        <f t="shared" si="199"/>
        <v>10</v>
      </c>
    </row>
    <row r="6263" spans="1:7" x14ac:dyDescent="0.3">
      <c r="A6263" s="20" t="s">
        <v>881</v>
      </c>
      <c r="B6263" s="102">
        <v>44285</v>
      </c>
      <c r="C6263" s="103">
        <v>0.19</v>
      </c>
      <c r="D6263" s="133">
        <v>12000</v>
      </c>
      <c r="E6263" s="108" t="str">
        <f>_xlfn.XLOOKUP($A6263,'Task3 Baza'!$A$2:$A$1999,'Task3 Baza'!$C$2:$C$1999,"non",0)</f>
        <v>Şuşa</v>
      </c>
      <c r="F6263" s="109" t="str">
        <f t="shared" si="198"/>
        <v>Lənkəran</v>
      </c>
      <c r="G6263" s="110">
        <f t="shared" si="199"/>
        <v>42</v>
      </c>
    </row>
    <row r="6264" spans="1:7" x14ac:dyDescent="0.3">
      <c r="A6264" s="20" t="s">
        <v>1770</v>
      </c>
      <c r="B6264" s="102">
        <v>44363</v>
      </c>
      <c r="C6264" s="103">
        <v>0.2</v>
      </c>
      <c r="D6264" s="133">
        <v>2300</v>
      </c>
      <c r="E6264" s="108" t="str">
        <f>_xlfn.XLOOKUP($A6264,'Task3 Baza'!$A$2:$A$1999,'Task3 Baza'!$C$2:$C$1999,"non",0)</f>
        <v>Qəbələ</v>
      </c>
      <c r="F6264" s="109" t="str">
        <f t="shared" si="198"/>
        <v>Sumqayıt</v>
      </c>
      <c r="G6264" s="110">
        <f t="shared" si="199"/>
        <v>50</v>
      </c>
    </row>
    <row r="6265" spans="1:7" x14ac:dyDescent="0.3">
      <c r="A6265" s="20" t="s">
        <v>1621</v>
      </c>
      <c r="B6265" s="102">
        <v>43956</v>
      </c>
      <c r="C6265" s="103">
        <v>0.15</v>
      </c>
      <c r="D6265" s="133">
        <v>2400</v>
      </c>
      <c r="E6265" s="108" t="str">
        <f>_xlfn.XLOOKUP($A6265,'Task3 Baza'!$A$2:$A$1999,'Task3 Baza'!$C$2:$C$1999,"non",0)</f>
        <v>Beyləqan</v>
      </c>
      <c r="F6265" s="109" t="str">
        <f t="shared" si="198"/>
        <v>Bakı</v>
      </c>
      <c r="G6265" s="110">
        <f t="shared" si="199"/>
        <v>10</v>
      </c>
    </row>
    <row r="6266" spans="1:7" x14ac:dyDescent="0.3">
      <c r="A6266" s="20" t="s">
        <v>274</v>
      </c>
      <c r="B6266" s="102">
        <v>43799</v>
      </c>
      <c r="C6266" s="103">
        <v>0.17</v>
      </c>
      <c r="D6266" s="133">
        <v>10300</v>
      </c>
      <c r="E6266" s="108" t="str">
        <f>_xlfn.XLOOKUP($A6266,'Task3 Baza'!$A$2:$A$1999,'Task3 Baza'!$C$2:$C$1999,"non",0)</f>
        <v>Tərtər</v>
      </c>
      <c r="F6266" s="109" t="str">
        <f t="shared" si="198"/>
        <v>Lənkəran</v>
      </c>
      <c r="G6266" s="110">
        <f t="shared" si="199"/>
        <v>42</v>
      </c>
    </row>
    <row r="6267" spans="1:7" x14ac:dyDescent="0.3">
      <c r="A6267" s="20" t="s">
        <v>1638</v>
      </c>
      <c r="B6267" s="102">
        <v>44082</v>
      </c>
      <c r="C6267" s="103">
        <v>0.19</v>
      </c>
      <c r="D6267" s="133">
        <v>9300</v>
      </c>
      <c r="E6267" s="108" t="str">
        <f>_xlfn.XLOOKUP($A6267,'Task3 Baza'!$A$2:$A$1999,'Task3 Baza'!$C$2:$C$1999,"non",0)</f>
        <v>Qubadlı</v>
      </c>
      <c r="F6267" s="109" t="str">
        <f t="shared" si="198"/>
        <v>Gəncə</v>
      </c>
      <c r="G6267" s="110">
        <f t="shared" si="199"/>
        <v>20</v>
      </c>
    </row>
    <row r="6268" spans="1:7" x14ac:dyDescent="0.3">
      <c r="A6268" s="20" t="s">
        <v>454</v>
      </c>
      <c r="B6268" s="102">
        <v>44017</v>
      </c>
      <c r="C6268" s="103">
        <v>0.14000000000000001</v>
      </c>
      <c r="D6268" s="133">
        <v>10300</v>
      </c>
      <c r="E6268" s="108" t="str">
        <f>_xlfn.XLOOKUP($A6268,'Task3 Baza'!$A$2:$A$1999,'Task3 Baza'!$C$2:$C$1999,"non",0)</f>
        <v>Naxçıvan</v>
      </c>
      <c r="F6268" s="109" t="str">
        <f t="shared" si="198"/>
        <v>Gəncə</v>
      </c>
      <c r="G6268" s="110">
        <f t="shared" si="199"/>
        <v>20</v>
      </c>
    </row>
    <row r="6269" spans="1:7" x14ac:dyDescent="0.3">
      <c r="A6269" s="20" t="s">
        <v>1566</v>
      </c>
      <c r="B6269" s="102">
        <v>44637</v>
      </c>
      <c r="C6269" s="103">
        <v>0.15</v>
      </c>
      <c r="D6269" s="133">
        <v>4200</v>
      </c>
      <c r="E6269" s="108" t="str">
        <f>_xlfn.XLOOKUP($A6269,'Task3 Baza'!$A$2:$A$1999,'Task3 Baza'!$C$2:$C$1999,"non",0)</f>
        <v>Beyləqan</v>
      </c>
      <c r="F6269" s="109" t="str">
        <f t="shared" si="198"/>
        <v>Bakı</v>
      </c>
      <c r="G6269" s="110">
        <f t="shared" si="199"/>
        <v>10</v>
      </c>
    </row>
    <row r="6270" spans="1:7" x14ac:dyDescent="0.3">
      <c r="A6270" s="20" t="s">
        <v>632</v>
      </c>
      <c r="B6270" s="102">
        <v>44725</v>
      </c>
      <c r="C6270" s="103">
        <v>0.17</v>
      </c>
      <c r="D6270" s="133">
        <v>9600</v>
      </c>
      <c r="E6270" s="108" t="str">
        <f>_xlfn.XLOOKUP($A6270,'Task3 Baza'!$A$2:$A$1999,'Task3 Baza'!$C$2:$C$1999,"non",0)</f>
        <v>Masallı</v>
      </c>
      <c r="F6270" s="109" t="str">
        <f t="shared" si="198"/>
        <v>Gəncə</v>
      </c>
      <c r="G6270" s="110">
        <f t="shared" si="199"/>
        <v>20</v>
      </c>
    </row>
    <row r="6271" spans="1:7" x14ac:dyDescent="0.3">
      <c r="A6271" s="20" t="s">
        <v>1801</v>
      </c>
      <c r="B6271" s="102">
        <v>43983</v>
      </c>
      <c r="C6271" s="103">
        <v>0.2</v>
      </c>
      <c r="D6271" s="133">
        <v>9700</v>
      </c>
      <c r="E6271" s="108" t="str">
        <f>_xlfn.XLOOKUP($A6271,'Task3 Baza'!$A$2:$A$1999,'Task3 Baza'!$C$2:$C$1999,"non",0)</f>
        <v>Zaqatala</v>
      </c>
      <c r="F6271" s="109" t="str">
        <f t="shared" si="198"/>
        <v>Lənkəran</v>
      </c>
      <c r="G6271" s="110">
        <f t="shared" si="199"/>
        <v>42</v>
      </c>
    </row>
    <row r="6272" spans="1:7" x14ac:dyDescent="0.3">
      <c r="A6272" s="20" t="s">
        <v>1136</v>
      </c>
      <c r="B6272" s="102">
        <v>44439</v>
      </c>
      <c r="C6272" s="103">
        <v>0.16</v>
      </c>
      <c r="D6272" s="133">
        <v>9600</v>
      </c>
      <c r="E6272" s="108" t="str">
        <f>_xlfn.XLOOKUP($A6272,'Task3 Baza'!$A$2:$A$1999,'Task3 Baza'!$C$2:$C$1999,"non",0)</f>
        <v>Beyləqan</v>
      </c>
      <c r="F6272" s="109" t="str">
        <f t="shared" si="198"/>
        <v>Bakı</v>
      </c>
      <c r="G6272" s="110">
        <f t="shared" si="199"/>
        <v>10</v>
      </c>
    </row>
    <row r="6273" spans="1:7" x14ac:dyDescent="0.3">
      <c r="A6273" s="20" t="s">
        <v>515</v>
      </c>
      <c r="B6273" s="102">
        <v>44226</v>
      </c>
      <c r="C6273" s="103">
        <v>0.17</v>
      </c>
      <c r="D6273" s="133">
        <v>5400</v>
      </c>
      <c r="E6273" s="108" t="str">
        <f>_xlfn.XLOOKUP($A6273,'Task3 Baza'!$A$2:$A$1999,'Task3 Baza'!$C$2:$C$1999,"non",0)</f>
        <v>Babək</v>
      </c>
      <c r="F6273" s="109" t="str">
        <f t="shared" si="198"/>
        <v>Bakı</v>
      </c>
      <c r="G6273" s="110">
        <f t="shared" si="199"/>
        <v>10</v>
      </c>
    </row>
    <row r="6274" spans="1:7" x14ac:dyDescent="0.3">
      <c r="A6274" s="20" t="s">
        <v>458</v>
      </c>
      <c r="B6274" s="102">
        <v>44260</v>
      </c>
      <c r="C6274" s="103">
        <v>0.15</v>
      </c>
      <c r="D6274" s="133">
        <v>8300</v>
      </c>
      <c r="E6274" s="108" t="str">
        <f>_xlfn.XLOOKUP($A6274,'Task3 Baza'!$A$2:$A$1999,'Task3 Baza'!$C$2:$C$1999,"non",0)</f>
        <v>Yardımlı</v>
      </c>
      <c r="F6274" s="109" t="str">
        <f t="shared" ref="F6274:F6337" si="200">VLOOKUP($E6274,$I$3:$K$75,2,0)</f>
        <v>Lənkəran</v>
      </c>
      <c r="G6274" s="110">
        <f t="shared" ref="G6274:G6337" si="201">VLOOKUP(VLOOKUP($E6274,$I$3:$J$75,2,0),$L$3:$M$6,2,0)</f>
        <v>42</v>
      </c>
    </row>
    <row r="6275" spans="1:7" x14ac:dyDescent="0.3">
      <c r="A6275" s="20" t="s">
        <v>230</v>
      </c>
      <c r="B6275" s="102">
        <v>44307</v>
      </c>
      <c r="C6275" s="103">
        <v>0.24</v>
      </c>
      <c r="D6275" s="133">
        <v>2000</v>
      </c>
      <c r="E6275" s="108" t="str">
        <f>_xlfn.XLOOKUP($A6275,'Task3 Baza'!$A$2:$A$1999,'Task3 Baza'!$C$2:$C$1999,"non",0)</f>
        <v>Samux</v>
      </c>
      <c r="F6275" s="109" t="str">
        <f t="shared" si="200"/>
        <v>Gəncə</v>
      </c>
      <c r="G6275" s="110">
        <f t="shared" si="201"/>
        <v>20</v>
      </c>
    </row>
    <row r="6276" spans="1:7" x14ac:dyDescent="0.3">
      <c r="A6276" s="20" t="s">
        <v>1635</v>
      </c>
      <c r="B6276" s="102">
        <v>44203</v>
      </c>
      <c r="C6276" s="103">
        <v>0.17</v>
      </c>
      <c r="D6276" s="133">
        <v>9900</v>
      </c>
      <c r="E6276" s="108" t="str">
        <f>_xlfn.XLOOKUP($A6276,'Task3 Baza'!$A$2:$A$1999,'Task3 Baza'!$C$2:$C$1999,"non",0)</f>
        <v>Ağdaş</v>
      </c>
      <c r="F6276" s="109" t="str">
        <f t="shared" si="200"/>
        <v>Bakı</v>
      </c>
      <c r="G6276" s="110">
        <f t="shared" si="201"/>
        <v>10</v>
      </c>
    </row>
    <row r="6277" spans="1:7" x14ac:dyDescent="0.3">
      <c r="A6277" s="20" t="s">
        <v>1222</v>
      </c>
      <c r="B6277" s="102">
        <v>43874</v>
      </c>
      <c r="C6277" s="103">
        <v>0.17</v>
      </c>
      <c r="D6277" s="133">
        <v>12900</v>
      </c>
      <c r="E6277" s="108" t="str">
        <f>_xlfn.XLOOKUP($A6277,'Task3 Baza'!$A$2:$A$1999,'Task3 Baza'!$C$2:$C$1999,"non",0)</f>
        <v>Şabran</v>
      </c>
      <c r="F6277" s="109" t="str">
        <f t="shared" si="200"/>
        <v>Gəncə</v>
      </c>
      <c r="G6277" s="110">
        <f t="shared" si="201"/>
        <v>20</v>
      </c>
    </row>
    <row r="6278" spans="1:7" x14ac:dyDescent="0.3">
      <c r="A6278" s="20" t="s">
        <v>390</v>
      </c>
      <c r="B6278" s="102">
        <v>44113</v>
      </c>
      <c r="C6278" s="103">
        <v>0.17</v>
      </c>
      <c r="D6278" s="133">
        <v>6600</v>
      </c>
      <c r="E6278" s="108" t="str">
        <f>_xlfn.XLOOKUP($A6278,'Task3 Baza'!$A$2:$A$1999,'Task3 Baza'!$C$2:$C$1999,"non",0)</f>
        <v>Biləsuvar</v>
      </c>
      <c r="F6278" s="109" t="str">
        <f t="shared" si="200"/>
        <v>Bakı</v>
      </c>
      <c r="G6278" s="110">
        <f t="shared" si="201"/>
        <v>10</v>
      </c>
    </row>
    <row r="6279" spans="1:7" x14ac:dyDescent="0.3">
      <c r="A6279" s="20" t="s">
        <v>485</v>
      </c>
      <c r="B6279" s="102">
        <v>44615</v>
      </c>
      <c r="C6279" s="103">
        <v>0.23</v>
      </c>
      <c r="D6279" s="133">
        <v>1900</v>
      </c>
      <c r="E6279" s="108" t="str">
        <f>_xlfn.XLOOKUP($A6279,'Task3 Baza'!$A$2:$A$1999,'Task3 Baza'!$C$2:$C$1999,"non",0)</f>
        <v>Hacıqabul</v>
      </c>
      <c r="F6279" s="109" t="str">
        <f t="shared" si="200"/>
        <v>Sumqayıt</v>
      </c>
      <c r="G6279" s="110">
        <f t="shared" si="201"/>
        <v>50</v>
      </c>
    </row>
    <row r="6280" spans="1:7" x14ac:dyDescent="0.3">
      <c r="A6280" s="20" t="s">
        <v>412</v>
      </c>
      <c r="B6280" s="102">
        <v>44629</v>
      </c>
      <c r="C6280" s="103">
        <v>0.18</v>
      </c>
      <c r="D6280" s="133">
        <v>8300</v>
      </c>
      <c r="E6280" s="108" t="str">
        <f>_xlfn.XLOOKUP($A6280,'Task3 Baza'!$A$2:$A$1999,'Task3 Baza'!$C$2:$C$1999,"non",0)</f>
        <v>Yardımlı</v>
      </c>
      <c r="F6280" s="109" t="str">
        <f t="shared" si="200"/>
        <v>Lənkəran</v>
      </c>
      <c r="G6280" s="110">
        <f t="shared" si="201"/>
        <v>42</v>
      </c>
    </row>
    <row r="6281" spans="1:7" x14ac:dyDescent="0.3">
      <c r="A6281" s="20" t="s">
        <v>1335</v>
      </c>
      <c r="B6281" s="102">
        <v>44229</v>
      </c>
      <c r="C6281" s="103">
        <v>0.21</v>
      </c>
      <c r="D6281" s="133">
        <v>8200</v>
      </c>
      <c r="E6281" s="108" t="str">
        <f>_xlfn.XLOOKUP($A6281,'Task3 Baza'!$A$2:$A$1999,'Task3 Baza'!$C$2:$C$1999,"non",0)</f>
        <v>Göyçay</v>
      </c>
      <c r="F6281" s="109" t="str">
        <f t="shared" si="200"/>
        <v>Sumqayıt</v>
      </c>
      <c r="G6281" s="110">
        <f t="shared" si="201"/>
        <v>50</v>
      </c>
    </row>
    <row r="6282" spans="1:7" x14ac:dyDescent="0.3">
      <c r="A6282" s="20" t="s">
        <v>2048</v>
      </c>
      <c r="B6282" s="102">
        <v>44017</v>
      </c>
      <c r="C6282" s="103">
        <v>0.19</v>
      </c>
      <c r="D6282" s="133">
        <v>1900</v>
      </c>
      <c r="E6282" s="108" t="str">
        <f>_xlfn.XLOOKUP($A6282,'Task3 Baza'!$A$2:$A$1999,'Task3 Baza'!$C$2:$C$1999,"non",0)</f>
        <v>Balakən</v>
      </c>
      <c r="F6282" s="109" t="str">
        <f t="shared" si="200"/>
        <v>Bakı</v>
      </c>
      <c r="G6282" s="110">
        <f t="shared" si="201"/>
        <v>10</v>
      </c>
    </row>
    <row r="6283" spans="1:7" x14ac:dyDescent="0.3">
      <c r="A6283" s="20" t="s">
        <v>1668</v>
      </c>
      <c r="B6283" s="102">
        <v>44488</v>
      </c>
      <c r="C6283" s="103">
        <v>0.21</v>
      </c>
      <c r="D6283" s="133">
        <v>3400</v>
      </c>
      <c r="E6283" s="108" t="str">
        <f>_xlfn.XLOOKUP($A6283,'Task3 Baza'!$A$2:$A$1999,'Task3 Baza'!$C$2:$C$1999,"non",0)</f>
        <v>Cəlilabad</v>
      </c>
      <c r="F6283" s="109" t="str">
        <f t="shared" si="200"/>
        <v>Bakı</v>
      </c>
      <c r="G6283" s="110">
        <f t="shared" si="201"/>
        <v>10</v>
      </c>
    </row>
    <row r="6284" spans="1:7" x14ac:dyDescent="0.3">
      <c r="A6284" s="20" t="s">
        <v>503</v>
      </c>
      <c r="B6284" s="102">
        <v>44307</v>
      </c>
      <c r="C6284" s="103">
        <v>0.2</v>
      </c>
      <c r="D6284" s="133">
        <v>7600</v>
      </c>
      <c r="E6284" s="108" t="str">
        <f>_xlfn.XLOOKUP($A6284,'Task3 Baza'!$A$2:$A$1999,'Task3 Baza'!$C$2:$C$1999,"non",0)</f>
        <v>Xaçmaz</v>
      </c>
      <c r="F6284" s="109" t="str">
        <f t="shared" si="200"/>
        <v>Sumqayıt</v>
      </c>
      <c r="G6284" s="110">
        <f t="shared" si="201"/>
        <v>50</v>
      </c>
    </row>
    <row r="6285" spans="1:7" x14ac:dyDescent="0.3">
      <c r="A6285" s="20" t="s">
        <v>1270</v>
      </c>
      <c r="B6285" s="102">
        <v>44728</v>
      </c>
      <c r="C6285" s="103">
        <v>0.22</v>
      </c>
      <c r="D6285" s="133">
        <v>11100</v>
      </c>
      <c r="E6285" s="108" t="str">
        <f>_xlfn.XLOOKUP($A6285,'Task3 Baza'!$A$2:$A$1999,'Task3 Baza'!$C$2:$C$1999,"non",0)</f>
        <v>Zaqatala</v>
      </c>
      <c r="F6285" s="109" t="str">
        <f t="shared" si="200"/>
        <v>Lənkəran</v>
      </c>
      <c r="G6285" s="110">
        <f t="shared" si="201"/>
        <v>42</v>
      </c>
    </row>
    <row r="6286" spans="1:7" x14ac:dyDescent="0.3">
      <c r="A6286" s="20" t="s">
        <v>1072</v>
      </c>
      <c r="B6286" s="102">
        <v>44323</v>
      </c>
      <c r="C6286" s="103">
        <v>0.24</v>
      </c>
      <c r="D6286" s="133">
        <v>5000</v>
      </c>
      <c r="E6286" s="108" t="str">
        <f>_xlfn.XLOOKUP($A6286,'Task3 Baza'!$A$2:$A$1999,'Task3 Baza'!$C$2:$C$1999,"non",0)</f>
        <v>Saatlı</v>
      </c>
      <c r="F6286" s="109" t="str">
        <f t="shared" si="200"/>
        <v>Gəncə</v>
      </c>
      <c r="G6286" s="110">
        <f t="shared" si="201"/>
        <v>20</v>
      </c>
    </row>
    <row r="6287" spans="1:7" x14ac:dyDescent="0.3">
      <c r="A6287" s="20" t="s">
        <v>160</v>
      </c>
      <c r="B6287" s="102">
        <v>44353</v>
      </c>
      <c r="C6287" s="103">
        <v>0.2</v>
      </c>
      <c r="D6287" s="133">
        <v>1500</v>
      </c>
      <c r="E6287" s="108" t="str">
        <f>_xlfn.XLOOKUP($A6287,'Task3 Baza'!$A$2:$A$1999,'Task3 Baza'!$C$2:$C$1999,"non",0)</f>
        <v>Naftalan</v>
      </c>
      <c r="F6287" s="109" t="str">
        <f t="shared" si="200"/>
        <v>Gəncə</v>
      </c>
      <c r="G6287" s="110">
        <f t="shared" si="201"/>
        <v>20</v>
      </c>
    </row>
    <row r="6288" spans="1:7" x14ac:dyDescent="0.3">
      <c r="A6288" s="20" t="s">
        <v>553</v>
      </c>
      <c r="B6288" s="102">
        <v>44545</v>
      </c>
      <c r="C6288" s="103">
        <v>0.19</v>
      </c>
      <c r="D6288" s="133">
        <v>4700</v>
      </c>
      <c r="E6288" s="108" t="str">
        <f>_xlfn.XLOOKUP($A6288,'Task3 Baza'!$A$2:$A$1999,'Task3 Baza'!$C$2:$C$1999,"non",0)</f>
        <v>Zəngilan</v>
      </c>
      <c r="F6288" s="109" t="str">
        <f t="shared" si="200"/>
        <v>Lənkəran</v>
      </c>
      <c r="G6288" s="110">
        <f t="shared" si="201"/>
        <v>42</v>
      </c>
    </row>
    <row r="6289" spans="1:7" x14ac:dyDescent="0.3">
      <c r="A6289" s="20" t="s">
        <v>413</v>
      </c>
      <c r="B6289" s="102">
        <v>44470</v>
      </c>
      <c r="C6289" s="103">
        <v>0.16</v>
      </c>
      <c r="D6289" s="133">
        <v>7600</v>
      </c>
      <c r="E6289" s="108" t="str">
        <f>_xlfn.XLOOKUP($A6289,'Task3 Baza'!$A$2:$A$1999,'Task3 Baza'!$C$2:$C$1999,"non",0)</f>
        <v>Ağdam</v>
      </c>
      <c r="F6289" s="109" t="str">
        <f t="shared" si="200"/>
        <v>Bakı</v>
      </c>
      <c r="G6289" s="110">
        <f t="shared" si="201"/>
        <v>10</v>
      </c>
    </row>
    <row r="6290" spans="1:7" x14ac:dyDescent="0.3">
      <c r="A6290" s="20" t="s">
        <v>886</v>
      </c>
      <c r="B6290" s="102">
        <v>43818</v>
      </c>
      <c r="C6290" s="103">
        <v>0.16</v>
      </c>
      <c r="D6290" s="133">
        <v>9600</v>
      </c>
      <c r="E6290" s="108" t="str">
        <f>_xlfn.XLOOKUP($A6290,'Task3 Baza'!$A$2:$A$1999,'Task3 Baza'!$C$2:$C$1999,"non",0)</f>
        <v>Babək</v>
      </c>
      <c r="F6290" s="109" t="str">
        <f t="shared" si="200"/>
        <v>Bakı</v>
      </c>
      <c r="G6290" s="110">
        <f t="shared" si="201"/>
        <v>10</v>
      </c>
    </row>
    <row r="6291" spans="1:7" x14ac:dyDescent="0.3">
      <c r="A6291" s="20" t="s">
        <v>1945</v>
      </c>
      <c r="B6291" s="102">
        <v>44389</v>
      </c>
      <c r="C6291" s="103">
        <v>0.15</v>
      </c>
      <c r="D6291" s="133">
        <v>9600</v>
      </c>
      <c r="E6291" s="108" t="str">
        <f>_xlfn.XLOOKUP($A6291,'Task3 Baza'!$A$2:$A$1999,'Task3 Baza'!$C$2:$C$1999,"non",0)</f>
        <v>Goranboy</v>
      </c>
      <c r="F6291" s="109" t="str">
        <f t="shared" si="200"/>
        <v>Sumqayıt</v>
      </c>
      <c r="G6291" s="110">
        <f t="shared" si="201"/>
        <v>50</v>
      </c>
    </row>
    <row r="6292" spans="1:7" x14ac:dyDescent="0.3">
      <c r="A6292" s="20" t="s">
        <v>699</v>
      </c>
      <c r="B6292" s="102">
        <v>44501</v>
      </c>
      <c r="C6292" s="103">
        <v>0.2</v>
      </c>
      <c r="D6292" s="133">
        <v>9200</v>
      </c>
      <c r="E6292" s="108" t="str">
        <f>_xlfn.XLOOKUP($A6292,'Task3 Baza'!$A$2:$A$1999,'Task3 Baza'!$C$2:$C$1999,"non",0)</f>
        <v>Bakı</v>
      </c>
      <c r="F6292" s="109" t="str">
        <f t="shared" si="200"/>
        <v>Bakı</v>
      </c>
      <c r="G6292" s="110">
        <f t="shared" si="201"/>
        <v>10</v>
      </c>
    </row>
    <row r="6293" spans="1:7" x14ac:dyDescent="0.3">
      <c r="A6293" s="20" t="s">
        <v>1056</v>
      </c>
      <c r="B6293" s="102">
        <v>44102</v>
      </c>
      <c r="C6293" s="103">
        <v>0.2</v>
      </c>
      <c r="D6293" s="133">
        <v>1300</v>
      </c>
      <c r="E6293" s="108" t="str">
        <f>_xlfn.XLOOKUP($A6293,'Task3 Baza'!$A$2:$A$1999,'Task3 Baza'!$C$2:$C$1999,"non",0)</f>
        <v>Zaqatala</v>
      </c>
      <c r="F6293" s="109" t="str">
        <f t="shared" si="200"/>
        <v>Lənkəran</v>
      </c>
      <c r="G6293" s="110">
        <f t="shared" si="201"/>
        <v>42</v>
      </c>
    </row>
    <row r="6294" spans="1:7" x14ac:dyDescent="0.3">
      <c r="A6294" s="20" t="s">
        <v>1587</v>
      </c>
      <c r="B6294" s="102">
        <v>44278</v>
      </c>
      <c r="C6294" s="103">
        <v>0.23</v>
      </c>
      <c r="D6294" s="133">
        <v>3000</v>
      </c>
      <c r="E6294" s="108" t="str">
        <f>_xlfn.XLOOKUP($A6294,'Task3 Baza'!$A$2:$A$1999,'Task3 Baza'!$C$2:$C$1999,"non",0)</f>
        <v>Naftalan</v>
      </c>
      <c r="F6294" s="109" t="str">
        <f t="shared" si="200"/>
        <v>Gəncə</v>
      </c>
      <c r="G6294" s="110">
        <f t="shared" si="201"/>
        <v>20</v>
      </c>
    </row>
    <row r="6295" spans="1:7" x14ac:dyDescent="0.3">
      <c r="A6295" s="20" t="s">
        <v>1501</v>
      </c>
      <c r="B6295" s="102">
        <v>43858</v>
      </c>
      <c r="C6295" s="103">
        <v>0.23</v>
      </c>
      <c r="D6295" s="133">
        <v>5800</v>
      </c>
      <c r="E6295" s="108" t="str">
        <f>_xlfn.XLOOKUP($A6295,'Task3 Baza'!$A$2:$A$1999,'Task3 Baza'!$C$2:$C$1999,"non",0)</f>
        <v>Tərtər</v>
      </c>
      <c r="F6295" s="109" t="str">
        <f t="shared" si="200"/>
        <v>Lənkəran</v>
      </c>
      <c r="G6295" s="110">
        <f t="shared" si="201"/>
        <v>42</v>
      </c>
    </row>
    <row r="6296" spans="1:7" x14ac:dyDescent="0.3">
      <c r="A6296" s="20" t="s">
        <v>1441</v>
      </c>
      <c r="B6296" s="102">
        <v>43981</v>
      </c>
      <c r="C6296" s="103">
        <v>0.18</v>
      </c>
      <c r="D6296" s="133">
        <v>5400</v>
      </c>
      <c r="E6296" s="108" t="str">
        <f>_xlfn.XLOOKUP($A6296,'Task3 Baza'!$A$2:$A$1999,'Task3 Baza'!$C$2:$C$1999,"non",0)</f>
        <v>Saatlı</v>
      </c>
      <c r="F6296" s="109" t="str">
        <f t="shared" si="200"/>
        <v>Gəncə</v>
      </c>
      <c r="G6296" s="110">
        <f t="shared" si="201"/>
        <v>20</v>
      </c>
    </row>
    <row r="6297" spans="1:7" x14ac:dyDescent="0.3">
      <c r="A6297" s="20" t="s">
        <v>571</v>
      </c>
      <c r="B6297" s="102">
        <v>44259</v>
      </c>
      <c r="C6297" s="103">
        <v>0.15</v>
      </c>
      <c r="D6297" s="133">
        <v>5500</v>
      </c>
      <c r="E6297" s="108" t="str">
        <f>_xlfn.XLOOKUP($A6297,'Task3 Baza'!$A$2:$A$1999,'Task3 Baza'!$C$2:$C$1999,"non",0)</f>
        <v>Ağdam</v>
      </c>
      <c r="F6297" s="109" t="str">
        <f t="shared" si="200"/>
        <v>Bakı</v>
      </c>
      <c r="G6297" s="110">
        <f t="shared" si="201"/>
        <v>10</v>
      </c>
    </row>
    <row r="6298" spans="1:7" x14ac:dyDescent="0.3">
      <c r="A6298" s="20" t="s">
        <v>289</v>
      </c>
      <c r="B6298" s="102">
        <v>44051</v>
      </c>
      <c r="C6298" s="103">
        <v>0.22</v>
      </c>
      <c r="D6298" s="133">
        <v>2000</v>
      </c>
      <c r="E6298" s="108" t="str">
        <f>_xlfn.XLOOKUP($A6298,'Task3 Baza'!$A$2:$A$1999,'Task3 Baza'!$C$2:$C$1999,"non",0)</f>
        <v>Cəlilabad</v>
      </c>
      <c r="F6298" s="109" t="str">
        <f t="shared" si="200"/>
        <v>Bakı</v>
      </c>
      <c r="G6298" s="110">
        <f t="shared" si="201"/>
        <v>10</v>
      </c>
    </row>
    <row r="6299" spans="1:7" x14ac:dyDescent="0.3">
      <c r="A6299" s="20" t="s">
        <v>2049</v>
      </c>
      <c r="B6299" s="102">
        <v>44308</v>
      </c>
      <c r="C6299" s="103">
        <v>0.21</v>
      </c>
      <c r="D6299" s="133">
        <v>8200</v>
      </c>
      <c r="E6299" s="108" t="str">
        <f>_xlfn.XLOOKUP($A6299,'Task3 Baza'!$A$2:$A$1999,'Task3 Baza'!$C$2:$C$1999,"non",0)</f>
        <v>Bərdə</v>
      </c>
      <c r="F6299" s="109" t="str">
        <f t="shared" si="200"/>
        <v>Bakı</v>
      </c>
      <c r="G6299" s="110">
        <f t="shared" si="201"/>
        <v>10</v>
      </c>
    </row>
    <row r="6300" spans="1:7" x14ac:dyDescent="0.3">
      <c r="A6300" s="20" t="s">
        <v>2050</v>
      </c>
      <c r="B6300" s="102">
        <v>43870</v>
      </c>
      <c r="C6300" s="103">
        <v>0.21</v>
      </c>
      <c r="D6300" s="133">
        <v>6400</v>
      </c>
      <c r="E6300" s="108" t="str">
        <f>_xlfn.XLOOKUP($A6300,'Task3 Baza'!$A$2:$A$1999,'Task3 Baza'!$C$2:$C$1999,"non",0)</f>
        <v>Şəki</v>
      </c>
      <c r="F6300" s="109" t="str">
        <f t="shared" si="200"/>
        <v>Lənkəran</v>
      </c>
      <c r="G6300" s="110">
        <f t="shared" si="201"/>
        <v>42</v>
      </c>
    </row>
    <row r="6301" spans="1:7" x14ac:dyDescent="0.3">
      <c r="A6301" s="20" t="s">
        <v>886</v>
      </c>
      <c r="B6301" s="102">
        <v>44030</v>
      </c>
      <c r="C6301" s="103">
        <v>0.19</v>
      </c>
      <c r="D6301" s="133">
        <v>12100</v>
      </c>
      <c r="E6301" s="108" t="str">
        <f>_xlfn.XLOOKUP($A6301,'Task3 Baza'!$A$2:$A$1999,'Task3 Baza'!$C$2:$C$1999,"non",0)</f>
        <v>Babək</v>
      </c>
      <c r="F6301" s="109" t="str">
        <f t="shared" si="200"/>
        <v>Bakı</v>
      </c>
      <c r="G6301" s="110">
        <f t="shared" si="201"/>
        <v>10</v>
      </c>
    </row>
    <row r="6302" spans="1:7" x14ac:dyDescent="0.3">
      <c r="A6302" s="20" t="s">
        <v>943</v>
      </c>
      <c r="B6302" s="102">
        <v>44543</v>
      </c>
      <c r="C6302" s="103">
        <v>0.21</v>
      </c>
      <c r="D6302" s="133">
        <v>1700</v>
      </c>
      <c r="E6302" s="108" t="str">
        <f>_xlfn.XLOOKUP($A6302,'Task3 Baza'!$A$2:$A$1999,'Task3 Baza'!$C$2:$C$1999,"non",0)</f>
        <v>Masallı</v>
      </c>
      <c r="F6302" s="109" t="str">
        <f t="shared" si="200"/>
        <v>Gəncə</v>
      </c>
      <c r="G6302" s="110">
        <f t="shared" si="201"/>
        <v>20</v>
      </c>
    </row>
    <row r="6303" spans="1:7" x14ac:dyDescent="0.3">
      <c r="A6303" s="20" t="s">
        <v>1853</v>
      </c>
      <c r="B6303" s="102">
        <v>43806</v>
      </c>
      <c r="C6303" s="103">
        <v>0.15</v>
      </c>
      <c r="D6303" s="133">
        <v>12500</v>
      </c>
      <c r="E6303" s="108" t="str">
        <f>_xlfn.XLOOKUP($A6303,'Task3 Baza'!$A$2:$A$1999,'Task3 Baza'!$C$2:$C$1999,"non",0)</f>
        <v>Sumqayıt</v>
      </c>
      <c r="F6303" s="109" t="str">
        <f t="shared" si="200"/>
        <v>Gəncə</v>
      </c>
      <c r="G6303" s="110">
        <f t="shared" si="201"/>
        <v>20</v>
      </c>
    </row>
    <row r="6304" spans="1:7" x14ac:dyDescent="0.3">
      <c r="A6304" s="20" t="s">
        <v>519</v>
      </c>
      <c r="B6304" s="102">
        <v>44338</v>
      </c>
      <c r="C6304" s="103">
        <v>0.17</v>
      </c>
      <c r="D6304" s="133">
        <v>4300</v>
      </c>
      <c r="E6304" s="108" t="str">
        <f>_xlfn.XLOOKUP($A6304,'Task3 Baza'!$A$2:$A$1999,'Task3 Baza'!$C$2:$C$1999,"non",0)</f>
        <v>Astara</v>
      </c>
      <c r="F6304" s="109" t="str">
        <f t="shared" si="200"/>
        <v>Bakı</v>
      </c>
      <c r="G6304" s="110">
        <f t="shared" si="201"/>
        <v>10</v>
      </c>
    </row>
    <row r="6305" spans="1:7" x14ac:dyDescent="0.3">
      <c r="A6305" s="20" t="s">
        <v>262</v>
      </c>
      <c r="B6305" s="102">
        <v>44794</v>
      </c>
      <c r="C6305" s="103">
        <v>0.19</v>
      </c>
      <c r="D6305" s="133">
        <v>2900</v>
      </c>
      <c r="E6305" s="108" t="str">
        <f>_xlfn.XLOOKUP($A6305,'Task3 Baza'!$A$2:$A$1999,'Task3 Baza'!$C$2:$C$1999,"non",0)</f>
        <v>İmişli</v>
      </c>
      <c r="F6305" s="109" t="str">
        <f t="shared" si="200"/>
        <v>Sumqayıt</v>
      </c>
      <c r="G6305" s="110">
        <f t="shared" si="201"/>
        <v>50</v>
      </c>
    </row>
    <row r="6306" spans="1:7" x14ac:dyDescent="0.3">
      <c r="A6306" s="20" t="s">
        <v>1793</v>
      </c>
      <c r="B6306" s="102">
        <v>44201</v>
      </c>
      <c r="C6306" s="103">
        <v>0.2</v>
      </c>
      <c r="D6306" s="133">
        <v>9700</v>
      </c>
      <c r="E6306" s="108" t="str">
        <f>_xlfn.XLOOKUP($A6306,'Task3 Baza'!$A$2:$A$1999,'Task3 Baza'!$C$2:$C$1999,"non",0)</f>
        <v>Qazax</v>
      </c>
      <c r="F6306" s="109" t="str">
        <f t="shared" si="200"/>
        <v>Sumqayıt</v>
      </c>
      <c r="G6306" s="110">
        <f t="shared" si="201"/>
        <v>50</v>
      </c>
    </row>
    <row r="6307" spans="1:7" x14ac:dyDescent="0.3">
      <c r="A6307" s="20" t="s">
        <v>1974</v>
      </c>
      <c r="B6307" s="102">
        <v>43698</v>
      </c>
      <c r="C6307" s="103">
        <v>0.14000000000000001</v>
      </c>
      <c r="D6307" s="133">
        <v>8900</v>
      </c>
      <c r="E6307" s="108" t="str">
        <f>_xlfn.XLOOKUP($A6307,'Task3 Baza'!$A$2:$A$1999,'Task3 Baza'!$C$2:$C$1999,"non",0)</f>
        <v>Cəlilabad</v>
      </c>
      <c r="F6307" s="109" t="str">
        <f t="shared" si="200"/>
        <v>Bakı</v>
      </c>
      <c r="G6307" s="110">
        <f t="shared" si="201"/>
        <v>10</v>
      </c>
    </row>
    <row r="6308" spans="1:7" x14ac:dyDescent="0.3">
      <c r="A6308" s="20" t="s">
        <v>1608</v>
      </c>
      <c r="B6308" s="102">
        <v>44357</v>
      </c>
      <c r="C6308" s="103">
        <v>0.23</v>
      </c>
      <c r="D6308" s="133">
        <v>2600</v>
      </c>
      <c r="E6308" s="108" t="str">
        <f>_xlfn.XLOOKUP($A6308,'Task3 Baza'!$A$2:$A$1999,'Task3 Baza'!$C$2:$C$1999,"non",0)</f>
        <v>Xaçmaz</v>
      </c>
      <c r="F6308" s="109" t="str">
        <f t="shared" si="200"/>
        <v>Sumqayıt</v>
      </c>
      <c r="G6308" s="110">
        <f t="shared" si="201"/>
        <v>50</v>
      </c>
    </row>
    <row r="6309" spans="1:7" x14ac:dyDescent="0.3">
      <c r="A6309" s="20" t="s">
        <v>340</v>
      </c>
      <c r="B6309" s="102">
        <v>44216</v>
      </c>
      <c r="C6309" s="103">
        <v>0.21</v>
      </c>
      <c r="D6309" s="133">
        <v>10900</v>
      </c>
      <c r="E6309" s="108" t="str">
        <f>_xlfn.XLOOKUP($A6309,'Task3 Baza'!$A$2:$A$1999,'Task3 Baza'!$C$2:$C$1999,"non",0)</f>
        <v>Cəlilabad</v>
      </c>
      <c r="F6309" s="109" t="str">
        <f t="shared" si="200"/>
        <v>Bakı</v>
      </c>
      <c r="G6309" s="110">
        <f t="shared" si="201"/>
        <v>10</v>
      </c>
    </row>
    <row r="6310" spans="1:7" x14ac:dyDescent="0.3">
      <c r="A6310" s="20" t="s">
        <v>1318</v>
      </c>
      <c r="B6310" s="102">
        <v>43785</v>
      </c>
      <c r="C6310" s="103">
        <v>0.2</v>
      </c>
      <c r="D6310" s="133">
        <v>1100</v>
      </c>
      <c r="E6310" s="108" t="str">
        <f>_xlfn.XLOOKUP($A6310,'Task3 Baza'!$A$2:$A$1999,'Task3 Baza'!$C$2:$C$1999,"non",0)</f>
        <v>Siyəzən</v>
      </c>
      <c r="F6310" s="109" t="str">
        <f t="shared" si="200"/>
        <v>Gəncə</v>
      </c>
      <c r="G6310" s="110">
        <f t="shared" si="201"/>
        <v>20</v>
      </c>
    </row>
    <row r="6311" spans="1:7" x14ac:dyDescent="0.3">
      <c r="A6311" s="20" t="s">
        <v>1768</v>
      </c>
      <c r="B6311" s="102">
        <v>44048</v>
      </c>
      <c r="C6311" s="103">
        <v>0.18</v>
      </c>
      <c r="D6311" s="133">
        <v>3500</v>
      </c>
      <c r="E6311" s="108" t="str">
        <f>_xlfn.XLOOKUP($A6311,'Task3 Baza'!$A$2:$A$1999,'Task3 Baza'!$C$2:$C$1999,"non",0)</f>
        <v>Bakı</v>
      </c>
      <c r="F6311" s="109" t="str">
        <f t="shared" si="200"/>
        <v>Bakı</v>
      </c>
      <c r="G6311" s="110">
        <f t="shared" si="201"/>
        <v>10</v>
      </c>
    </row>
    <row r="6312" spans="1:7" x14ac:dyDescent="0.3">
      <c r="A6312" s="20" t="s">
        <v>349</v>
      </c>
      <c r="B6312" s="102">
        <v>43918</v>
      </c>
      <c r="C6312" s="103">
        <v>0.16</v>
      </c>
      <c r="D6312" s="133">
        <v>10600</v>
      </c>
      <c r="E6312" s="108" t="str">
        <f>_xlfn.XLOOKUP($A6312,'Task3 Baza'!$A$2:$A$1999,'Task3 Baza'!$C$2:$C$1999,"non",0)</f>
        <v>Şirvan</v>
      </c>
      <c r="F6312" s="109" t="str">
        <f t="shared" si="200"/>
        <v>Lənkəran</v>
      </c>
      <c r="G6312" s="110">
        <f t="shared" si="201"/>
        <v>42</v>
      </c>
    </row>
    <row r="6313" spans="1:7" x14ac:dyDescent="0.3">
      <c r="A6313" s="20" t="s">
        <v>1470</v>
      </c>
      <c r="B6313" s="102">
        <v>44089</v>
      </c>
      <c r="C6313" s="103">
        <v>0.24</v>
      </c>
      <c r="D6313" s="133">
        <v>4300</v>
      </c>
      <c r="E6313" s="108" t="str">
        <f>_xlfn.XLOOKUP($A6313,'Task3 Baza'!$A$2:$A$1999,'Task3 Baza'!$C$2:$C$1999,"non",0)</f>
        <v>Ordubad</v>
      </c>
      <c r="F6313" s="109" t="str">
        <f t="shared" si="200"/>
        <v>Gəncə</v>
      </c>
      <c r="G6313" s="110">
        <f t="shared" si="201"/>
        <v>20</v>
      </c>
    </row>
    <row r="6314" spans="1:7" x14ac:dyDescent="0.3">
      <c r="A6314" s="20" t="s">
        <v>927</v>
      </c>
      <c r="B6314" s="102">
        <v>44352</v>
      </c>
      <c r="C6314" s="103">
        <v>0.24</v>
      </c>
      <c r="D6314" s="133">
        <v>7400</v>
      </c>
      <c r="E6314" s="108" t="str">
        <f>_xlfn.XLOOKUP($A6314,'Task3 Baza'!$A$2:$A$1999,'Task3 Baza'!$C$2:$C$1999,"non",0)</f>
        <v>Ağdam</v>
      </c>
      <c r="F6314" s="109" t="str">
        <f t="shared" si="200"/>
        <v>Bakı</v>
      </c>
      <c r="G6314" s="110">
        <f t="shared" si="201"/>
        <v>10</v>
      </c>
    </row>
    <row r="6315" spans="1:7" x14ac:dyDescent="0.3">
      <c r="A6315" s="20" t="s">
        <v>1083</v>
      </c>
      <c r="B6315" s="102">
        <v>44516</v>
      </c>
      <c r="C6315" s="103">
        <v>0.17</v>
      </c>
      <c r="D6315" s="133">
        <v>9700</v>
      </c>
      <c r="E6315" s="108" t="str">
        <f>_xlfn.XLOOKUP($A6315,'Task3 Baza'!$A$2:$A$1999,'Task3 Baza'!$C$2:$C$1999,"non",0)</f>
        <v>Zaqatala</v>
      </c>
      <c r="F6315" s="109" t="str">
        <f t="shared" si="200"/>
        <v>Lənkəran</v>
      </c>
      <c r="G6315" s="110">
        <f t="shared" si="201"/>
        <v>42</v>
      </c>
    </row>
    <row r="6316" spans="1:7" x14ac:dyDescent="0.3">
      <c r="A6316" s="20" t="s">
        <v>1767</v>
      </c>
      <c r="B6316" s="102">
        <v>44533</v>
      </c>
      <c r="C6316" s="103">
        <v>0.23</v>
      </c>
      <c r="D6316" s="133">
        <v>1000</v>
      </c>
      <c r="E6316" s="108" t="str">
        <f>_xlfn.XLOOKUP($A6316,'Task3 Baza'!$A$2:$A$1999,'Task3 Baza'!$C$2:$C$1999,"non",0)</f>
        <v>Abşeron</v>
      </c>
      <c r="F6316" s="109" t="str">
        <f t="shared" si="200"/>
        <v>Bakı</v>
      </c>
      <c r="G6316" s="110">
        <f t="shared" si="201"/>
        <v>10</v>
      </c>
    </row>
    <row r="6317" spans="1:7" x14ac:dyDescent="0.3">
      <c r="A6317" s="20" t="s">
        <v>406</v>
      </c>
      <c r="B6317" s="102">
        <v>44413</v>
      </c>
      <c r="C6317" s="103">
        <v>0.21</v>
      </c>
      <c r="D6317" s="133">
        <v>1600</v>
      </c>
      <c r="E6317" s="108" t="str">
        <f>_xlfn.XLOOKUP($A6317,'Task3 Baza'!$A$2:$A$1999,'Task3 Baza'!$C$2:$C$1999,"non",0)</f>
        <v>Qax</v>
      </c>
      <c r="F6317" s="109" t="str">
        <f t="shared" si="200"/>
        <v>Sumqayıt</v>
      </c>
      <c r="G6317" s="110">
        <f t="shared" si="201"/>
        <v>50</v>
      </c>
    </row>
    <row r="6318" spans="1:7" x14ac:dyDescent="0.3">
      <c r="A6318" s="20" t="s">
        <v>325</v>
      </c>
      <c r="B6318" s="102">
        <v>44089</v>
      </c>
      <c r="C6318" s="103">
        <v>0.15</v>
      </c>
      <c r="D6318" s="133">
        <v>7000</v>
      </c>
      <c r="E6318" s="108" t="str">
        <f>_xlfn.XLOOKUP($A6318,'Task3 Baza'!$A$2:$A$1999,'Task3 Baza'!$C$2:$C$1999,"non",0)</f>
        <v>Şamaxı</v>
      </c>
      <c r="F6318" s="109" t="str">
        <f t="shared" si="200"/>
        <v>Lənkəran</v>
      </c>
      <c r="G6318" s="110">
        <f t="shared" si="201"/>
        <v>42</v>
      </c>
    </row>
    <row r="6319" spans="1:7" x14ac:dyDescent="0.3">
      <c r="A6319" s="20" t="s">
        <v>2014</v>
      </c>
      <c r="B6319" s="102">
        <v>43850</v>
      </c>
      <c r="C6319" s="103">
        <v>0.15</v>
      </c>
      <c r="D6319" s="133">
        <v>10700</v>
      </c>
      <c r="E6319" s="108" t="str">
        <f>_xlfn.XLOOKUP($A6319,'Task3 Baza'!$A$2:$A$1999,'Task3 Baza'!$C$2:$C$1999,"non",0)</f>
        <v>Ucar</v>
      </c>
      <c r="F6319" s="109" t="str">
        <f t="shared" si="200"/>
        <v>Lənkəran</v>
      </c>
      <c r="G6319" s="110">
        <f t="shared" si="201"/>
        <v>42</v>
      </c>
    </row>
    <row r="6320" spans="1:7" x14ac:dyDescent="0.3">
      <c r="A6320" s="20" t="s">
        <v>922</v>
      </c>
      <c r="B6320" s="102">
        <v>44403</v>
      </c>
      <c r="C6320" s="103">
        <v>0.23</v>
      </c>
      <c r="D6320" s="133">
        <v>8700</v>
      </c>
      <c r="E6320" s="108" t="str">
        <f>_xlfn.XLOOKUP($A6320,'Task3 Baza'!$A$2:$A$1999,'Task3 Baza'!$C$2:$C$1999,"non",0)</f>
        <v>Şəmkir</v>
      </c>
      <c r="F6320" s="109" t="str">
        <f t="shared" si="200"/>
        <v>Lənkəran</v>
      </c>
      <c r="G6320" s="110">
        <f t="shared" si="201"/>
        <v>42</v>
      </c>
    </row>
    <row r="6321" spans="1:7" x14ac:dyDescent="0.3">
      <c r="A6321" s="20" t="s">
        <v>530</v>
      </c>
      <c r="B6321" s="102">
        <v>44198</v>
      </c>
      <c r="C6321" s="103">
        <v>0.2</v>
      </c>
      <c r="D6321" s="133">
        <v>10900</v>
      </c>
      <c r="E6321" s="108" t="str">
        <f>_xlfn.XLOOKUP($A6321,'Task3 Baza'!$A$2:$A$1999,'Task3 Baza'!$C$2:$C$1999,"non",0)</f>
        <v>Şuşa</v>
      </c>
      <c r="F6321" s="109" t="str">
        <f t="shared" si="200"/>
        <v>Lənkəran</v>
      </c>
      <c r="G6321" s="110">
        <f t="shared" si="201"/>
        <v>42</v>
      </c>
    </row>
    <row r="6322" spans="1:7" x14ac:dyDescent="0.3">
      <c r="A6322" s="20" t="s">
        <v>1645</v>
      </c>
      <c r="B6322" s="102">
        <v>44797</v>
      </c>
      <c r="C6322" s="103">
        <v>0.14000000000000001</v>
      </c>
      <c r="D6322" s="133">
        <v>12200</v>
      </c>
      <c r="E6322" s="108" t="str">
        <f>_xlfn.XLOOKUP($A6322,'Task3 Baza'!$A$2:$A$1999,'Task3 Baza'!$C$2:$C$1999,"non",0)</f>
        <v>Yardımlı</v>
      </c>
      <c r="F6322" s="109" t="str">
        <f t="shared" si="200"/>
        <v>Lənkəran</v>
      </c>
      <c r="G6322" s="110">
        <f t="shared" si="201"/>
        <v>42</v>
      </c>
    </row>
    <row r="6323" spans="1:7" x14ac:dyDescent="0.3">
      <c r="A6323" s="20" t="s">
        <v>238</v>
      </c>
      <c r="B6323" s="102">
        <v>43864</v>
      </c>
      <c r="C6323" s="103">
        <v>0.16</v>
      </c>
      <c r="D6323" s="133">
        <v>8200</v>
      </c>
      <c r="E6323" s="108" t="str">
        <f>_xlfn.XLOOKUP($A6323,'Task3 Baza'!$A$2:$A$1999,'Task3 Baza'!$C$2:$C$1999,"non",0)</f>
        <v>Beyləqan</v>
      </c>
      <c r="F6323" s="109" t="str">
        <f t="shared" si="200"/>
        <v>Bakı</v>
      </c>
      <c r="G6323" s="110">
        <f t="shared" si="201"/>
        <v>10</v>
      </c>
    </row>
    <row r="6324" spans="1:7" x14ac:dyDescent="0.3">
      <c r="A6324" s="20" t="s">
        <v>565</v>
      </c>
      <c r="B6324" s="102">
        <v>44741</v>
      </c>
      <c r="C6324" s="103">
        <v>0.24</v>
      </c>
      <c r="D6324" s="133">
        <v>3100</v>
      </c>
      <c r="E6324" s="108" t="str">
        <f>_xlfn.XLOOKUP($A6324,'Task3 Baza'!$A$2:$A$1999,'Task3 Baza'!$C$2:$C$1999,"non",0)</f>
        <v>Hacıqabul</v>
      </c>
      <c r="F6324" s="109" t="str">
        <f t="shared" si="200"/>
        <v>Sumqayıt</v>
      </c>
      <c r="G6324" s="110">
        <f t="shared" si="201"/>
        <v>50</v>
      </c>
    </row>
    <row r="6325" spans="1:7" x14ac:dyDescent="0.3">
      <c r="A6325" s="20" t="s">
        <v>441</v>
      </c>
      <c r="B6325" s="102">
        <v>44280</v>
      </c>
      <c r="C6325" s="103">
        <v>0.17</v>
      </c>
      <c r="D6325" s="133">
        <v>5500</v>
      </c>
      <c r="E6325" s="108" t="str">
        <f>_xlfn.XLOOKUP($A6325,'Task3 Baza'!$A$2:$A$1999,'Task3 Baza'!$C$2:$C$1999,"non",0)</f>
        <v>Sumqayıt</v>
      </c>
      <c r="F6325" s="109" t="str">
        <f t="shared" si="200"/>
        <v>Gəncə</v>
      </c>
      <c r="G6325" s="110">
        <f t="shared" si="201"/>
        <v>20</v>
      </c>
    </row>
    <row r="6326" spans="1:7" x14ac:dyDescent="0.3">
      <c r="A6326" s="20" t="s">
        <v>246</v>
      </c>
      <c r="B6326" s="102">
        <v>44226</v>
      </c>
      <c r="C6326" s="103">
        <v>0.16</v>
      </c>
      <c r="D6326" s="133">
        <v>6100</v>
      </c>
      <c r="E6326" s="108" t="str">
        <f>_xlfn.XLOOKUP($A6326,'Task3 Baza'!$A$2:$A$1999,'Task3 Baza'!$C$2:$C$1999,"non",0)</f>
        <v>Qax</v>
      </c>
      <c r="F6326" s="109" t="str">
        <f t="shared" si="200"/>
        <v>Sumqayıt</v>
      </c>
      <c r="G6326" s="110">
        <f t="shared" si="201"/>
        <v>50</v>
      </c>
    </row>
    <row r="6327" spans="1:7" x14ac:dyDescent="0.3">
      <c r="A6327" s="20" t="s">
        <v>513</v>
      </c>
      <c r="B6327" s="102">
        <v>43760</v>
      </c>
      <c r="C6327" s="103">
        <v>0.2</v>
      </c>
      <c r="D6327" s="133">
        <v>9300</v>
      </c>
      <c r="E6327" s="108" t="str">
        <f>_xlfn.XLOOKUP($A6327,'Task3 Baza'!$A$2:$A$1999,'Task3 Baza'!$C$2:$C$1999,"non",0)</f>
        <v>Goranboy</v>
      </c>
      <c r="F6327" s="109" t="str">
        <f t="shared" si="200"/>
        <v>Sumqayıt</v>
      </c>
      <c r="G6327" s="110">
        <f t="shared" si="201"/>
        <v>50</v>
      </c>
    </row>
    <row r="6328" spans="1:7" x14ac:dyDescent="0.3">
      <c r="A6328" s="20" t="s">
        <v>1013</v>
      </c>
      <c r="B6328" s="102">
        <v>44422</v>
      </c>
      <c r="C6328" s="103">
        <v>0.15</v>
      </c>
      <c r="D6328" s="133">
        <v>11200</v>
      </c>
      <c r="E6328" s="108" t="str">
        <f>_xlfn.XLOOKUP($A6328,'Task3 Baza'!$A$2:$A$1999,'Task3 Baza'!$C$2:$C$1999,"non",0)</f>
        <v>Füzuli</v>
      </c>
      <c r="F6328" s="109" t="str">
        <f t="shared" si="200"/>
        <v>Sumqayıt</v>
      </c>
      <c r="G6328" s="110">
        <f t="shared" si="201"/>
        <v>50</v>
      </c>
    </row>
    <row r="6329" spans="1:7" x14ac:dyDescent="0.3">
      <c r="A6329" s="20" t="s">
        <v>793</v>
      </c>
      <c r="B6329" s="102">
        <v>44341</v>
      </c>
      <c r="C6329" s="103">
        <v>0.15</v>
      </c>
      <c r="D6329" s="133">
        <v>11500</v>
      </c>
      <c r="E6329" s="108" t="str">
        <f>_xlfn.XLOOKUP($A6329,'Task3 Baza'!$A$2:$A$1999,'Task3 Baza'!$C$2:$C$1999,"non",0)</f>
        <v>Daşkəsən</v>
      </c>
      <c r="F6329" s="109" t="str">
        <f t="shared" si="200"/>
        <v>Bakı</v>
      </c>
      <c r="G6329" s="110">
        <f t="shared" si="201"/>
        <v>10</v>
      </c>
    </row>
    <row r="6330" spans="1:7" x14ac:dyDescent="0.3">
      <c r="A6330" s="20" t="s">
        <v>202</v>
      </c>
      <c r="B6330" s="102">
        <v>44064</v>
      </c>
      <c r="C6330" s="103">
        <v>0.15</v>
      </c>
      <c r="D6330" s="133">
        <v>4600</v>
      </c>
      <c r="E6330" s="108" t="str">
        <f>_xlfn.XLOOKUP($A6330,'Task3 Baza'!$A$2:$A$1999,'Task3 Baza'!$C$2:$C$1999,"non",0)</f>
        <v>Naxçıvan</v>
      </c>
      <c r="F6330" s="109" t="str">
        <f t="shared" si="200"/>
        <v>Gəncə</v>
      </c>
      <c r="G6330" s="110">
        <f t="shared" si="201"/>
        <v>20</v>
      </c>
    </row>
    <row r="6331" spans="1:7" x14ac:dyDescent="0.3">
      <c r="A6331" s="20" t="s">
        <v>1862</v>
      </c>
      <c r="B6331" s="102">
        <v>44208</v>
      </c>
      <c r="C6331" s="103">
        <v>0.23</v>
      </c>
      <c r="D6331" s="133">
        <v>9300</v>
      </c>
      <c r="E6331" s="108" t="str">
        <f>_xlfn.XLOOKUP($A6331,'Task3 Baza'!$A$2:$A$1999,'Task3 Baza'!$C$2:$C$1999,"non",0)</f>
        <v>Lənkəran</v>
      </c>
      <c r="F6331" s="109" t="str">
        <f t="shared" si="200"/>
        <v>Gəncə</v>
      </c>
      <c r="G6331" s="110">
        <f t="shared" si="201"/>
        <v>20</v>
      </c>
    </row>
    <row r="6332" spans="1:7" x14ac:dyDescent="0.3">
      <c r="A6332" s="20" t="s">
        <v>1217</v>
      </c>
      <c r="B6332" s="102">
        <v>44327</v>
      </c>
      <c r="C6332" s="103">
        <v>0.2</v>
      </c>
      <c r="D6332" s="133">
        <v>4800</v>
      </c>
      <c r="E6332" s="108" t="str">
        <f>_xlfn.XLOOKUP($A6332,'Task3 Baza'!$A$2:$A$1999,'Task3 Baza'!$C$2:$C$1999,"non",0)</f>
        <v>İsmayıllı</v>
      </c>
      <c r="F6332" s="109" t="str">
        <f t="shared" si="200"/>
        <v>Sumqayıt</v>
      </c>
      <c r="G6332" s="110">
        <f t="shared" si="201"/>
        <v>50</v>
      </c>
    </row>
    <row r="6333" spans="1:7" x14ac:dyDescent="0.3">
      <c r="A6333" s="20" t="s">
        <v>1877</v>
      </c>
      <c r="B6333" s="102">
        <v>44386</v>
      </c>
      <c r="C6333" s="103">
        <v>0.19</v>
      </c>
      <c r="D6333" s="133">
        <v>4200</v>
      </c>
      <c r="E6333" s="108" t="str">
        <f>_xlfn.XLOOKUP($A6333,'Task3 Baza'!$A$2:$A$1999,'Task3 Baza'!$C$2:$C$1999,"non",0)</f>
        <v>Culfa</v>
      </c>
      <c r="F6333" s="109" t="str">
        <f t="shared" si="200"/>
        <v>Bakı</v>
      </c>
      <c r="G6333" s="110">
        <f t="shared" si="201"/>
        <v>10</v>
      </c>
    </row>
    <row r="6334" spans="1:7" x14ac:dyDescent="0.3">
      <c r="A6334" s="20" t="s">
        <v>709</v>
      </c>
      <c r="B6334" s="102">
        <v>43842</v>
      </c>
      <c r="C6334" s="103">
        <v>0.17</v>
      </c>
      <c r="D6334" s="133">
        <v>2200</v>
      </c>
      <c r="E6334" s="108" t="str">
        <f>_xlfn.XLOOKUP($A6334,'Task3 Baza'!$A$2:$A$1999,'Task3 Baza'!$C$2:$C$1999,"non",0)</f>
        <v>Sabirabad</v>
      </c>
      <c r="F6334" s="109" t="str">
        <f t="shared" si="200"/>
        <v>Gəncə</v>
      </c>
      <c r="G6334" s="110">
        <f t="shared" si="201"/>
        <v>20</v>
      </c>
    </row>
    <row r="6335" spans="1:7" x14ac:dyDescent="0.3">
      <c r="A6335" s="20" t="s">
        <v>396</v>
      </c>
      <c r="B6335" s="102">
        <v>44407</v>
      </c>
      <c r="C6335" s="103">
        <v>0.23</v>
      </c>
      <c r="D6335" s="133">
        <v>5700</v>
      </c>
      <c r="E6335" s="108" t="str">
        <f>_xlfn.XLOOKUP($A6335,'Task3 Baza'!$A$2:$A$1999,'Task3 Baza'!$C$2:$C$1999,"non",0)</f>
        <v>Zaqatala</v>
      </c>
      <c r="F6335" s="109" t="str">
        <f t="shared" si="200"/>
        <v>Lənkəran</v>
      </c>
      <c r="G6335" s="110">
        <f t="shared" si="201"/>
        <v>42</v>
      </c>
    </row>
    <row r="6336" spans="1:7" x14ac:dyDescent="0.3">
      <c r="A6336" s="20" t="s">
        <v>1008</v>
      </c>
      <c r="B6336" s="102">
        <v>43895</v>
      </c>
      <c r="C6336" s="103">
        <v>0.19</v>
      </c>
      <c r="D6336" s="133">
        <v>12500</v>
      </c>
      <c r="E6336" s="108" t="str">
        <f>_xlfn.XLOOKUP($A6336,'Task3 Baza'!$A$2:$A$1999,'Task3 Baza'!$C$2:$C$1999,"non",0)</f>
        <v>Mingəçevir</v>
      </c>
      <c r="F6336" s="109" t="str">
        <f t="shared" si="200"/>
        <v>Gəncə</v>
      </c>
      <c r="G6336" s="110">
        <f t="shared" si="201"/>
        <v>20</v>
      </c>
    </row>
    <row r="6337" spans="1:7" x14ac:dyDescent="0.3">
      <c r="A6337" s="20" t="s">
        <v>1706</v>
      </c>
      <c r="B6337" s="102">
        <v>44036</v>
      </c>
      <c r="C6337" s="103">
        <v>0.17</v>
      </c>
      <c r="D6337" s="133">
        <v>4100</v>
      </c>
      <c r="E6337" s="108" t="str">
        <f>_xlfn.XLOOKUP($A6337,'Task3 Baza'!$A$2:$A$1999,'Task3 Baza'!$C$2:$C$1999,"non",0)</f>
        <v>Astara</v>
      </c>
      <c r="F6337" s="109" t="str">
        <f t="shared" si="200"/>
        <v>Bakı</v>
      </c>
      <c r="G6337" s="110">
        <f t="shared" si="201"/>
        <v>10</v>
      </c>
    </row>
    <row r="6338" spans="1:7" x14ac:dyDescent="0.3">
      <c r="A6338" s="20" t="s">
        <v>1607</v>
      </c>
      <c r="B6338" s="102">
        <v>44747</v>
      </c>
      <c r="C6338" s="103">
        <v>0.15</v>
      </c>
      <c r="D6338" s="133">
        <v>9200</v>
      </c>
      <c r="E6338" s="108" t="str">
        <f>_xlfn.XLOOKUP($A6338,'Task3 Baza'!$A$2:$A$1999,'Task3 Baza'!$C$2:$C$1999,"non",0)</f>
        <v>Qubadlı</v>
      </c>
      <c r="F6338" s="109" t="str">
        <f t="shared" ref="F6338:F6401" si="202">VLOOKUP($E6338,$I$3:$K$75,2,0)</f>
        <v>Gəncə</v>
      </c>
      <c r="G6338" s="110">
        <f t="shared" ref="G6338:G6401" si="203">VLOOKUP(VLOOKUP($E6338,$I$3:$J$75,2,0),$L$3:$M$6,2,0)</f>
        <v>20</v>
      </c>
    </row>
    <row r="6339" spans="1:7" x14ac:dyDescent="0.3">
      <c r="A6339" s="20" t="s">
        <v>1484</v>
      </c>
      <c r="B6339" s="102">
        <v>44262</v>
      </c>
      <c r="C6339" s="103">
        <v>0.23</v>
      </c>
      <c r="D6339" s="133">
        <v>4900</v>
      </c>
      <c r="E6339" s="108" t="str">
        <f>_xlfn.XLOOKUP($A6339,'Task3 Baza'!$A$2:$A$1999,'Task3 Baza'!$C$2:$C$1999,"non",0)</f>
        <v>Qobustan</v>
      </c>
      <c r="F6339" s="109" t="str">
        <f t="shared" si="202"/>
        <v>Gəncə</v>
      </c>
      <c r="G6339" s="110">
        <f t="shared" si="203"/>
        <v>20</v>
      </c>
    </row>
    <row r="6340" spans="1:7" x14ac:dyDescent="0.3">
      <c r="A6340" s="20" t="s">
        <v>875</v>
      </c>
      <c r="B6340" s="102">
        <v>44154</v>
      </c>
      <c r="C6340" s="103">
        <v>0.23</v>
      </c>
      <c r="D6340" s="133">
        <v>5700</v>
      </c>
      <c r="E6340" s="108" t="str">
        <f>_xlfn.XLOOKUP($A6340,'Task3 Baza'!$A$2:$A$1999,'Task3 Baza'!$C$2:$C$1999,"non",0)</f>
        <v>Sabirabad</v>
      </c>
      <c r="F6340" s="109" t="str">
        <f t="shared" si="202"/>
        <v>Gəncə</v>
      </c>
      <c r="G6340" s="110">
        <f t="shared" si="203"/>
        <v>20</v>
      </c>
    </row>
    <row r="6341" spans="1:7" x14ac:dyDescent="0.3">
      <c r="A6341" s="20" t="s">
        <v>1173</v>
      </c>
      <c r="B6341" s="102">
        <v>44283</v>
      </c>
      <c r="C6341" s="103">
        <v>0.15</v>
      </c>
      <c r="D6341" s="133">
        <v>9000</v>
      </c>
      <c r="E6341" s="108" t="str">
        <f>_xlfn.XLOOKUP($A6341,'Task3 Baza'!$A$2:$A$1999,'Task3 Baza'!$C$2:$C$1999,"non",0)</f>
        <v>Şamaxı</v>
      </c>
      <c r="F6341" s="109" t="str">
        <f t="shared" si="202"/>
        <v>Lənkəran</v>
      </c>
      <c r="G6341" s="110">
        <f t="shared" si="203"/>
        <v>42</v>
      </c>
    </row>
    <row r="6342" spans="1:7" x14ac:dyDescent="0.3">
      <c r="A6342" s="20" t="s">
        <v>1158</v>
      </c>
      <c r="B6342" s="102">
        <v>44589</v>
      </c>
      <c r="C6342" s="103">
        <v>0.22</v>
      </c>
      <c r="D6342" s="133">
        <v>10100</v>
      </c>
      <c r="E6342" s="108" t="str">
        <f>_xlfn.XLOOKUP($A6342,'Task3 Baza'!$A$2:$A$1999,'Task3 Baza'!$C$2:$C$1999,"non",0)</f>
        <v>Sabirabad</v>
      </c>
      <c r="F6342" s="109" t="str">
        <f t="shared" si="202"/>
        <v>Gəncə</v>
      </c>
      <c r="G6342" s="110">
        <f t="shared" si="203"/>
        <v>20</v>
      </c>
    </row>
    <row r="6343" spans="1:7" x14ac:dyDescent="0.3">
      <c r="A6343" s="20" t="s">
        <v>1063</v>
      </c>
      <c r="B6343" s="102">
        <v>44725</v>
      </c>
      <c r="C6343" s="103">
        <v>0.17</v>
      </c>
      <c r="D6343" s="133">
        <v>12400</v>
      </c>
      <c r="E6343" s="108" t="str">
        <f>_xlfn.XLOOKUP($A6343,'Task3 Baza'!$A$2:$A$1999,'Task3 Baza'!$C$2:$C$1999,"non",0)</f>
        <v>Füzuli</v>
      </c>
      <c r="F6343" s="109" t="str">
        <f t="shared" si="202"/>
        <v>Sumqayıt</v>
      </c>
      <c r="G6343" s="110">
        <f t="shared" si="203"/>
        <v>50</v>
      </c>
    </row>
    <row r="6344" spans="1:7" x14ac:dyDescent="0.3">
      <c r="A6344" s="20" t="s">
        <v>1811</v>
      </c>
      <c r="B6344" s="102">
        <v>44357</v>
      </c>
      <c r="C6344" s="103">
        <v>0.22</v>
      </c>
      <c r="D6344" s="133">
        <v>11700</v>
      </c>
      <c r="E6344" s="108" t="str">
        <f>_xlfn.XLOOKUP($A6344,'Task3 Baza'!$A$2:$A$1999,'Task3 Baza'!$C$2:$C$1999,"non",0)</f>
        <v>Babək</v>
      </c>
      <c r="F6344" s="109" t="str">
        <f t="shared" si="202"/>
        <v>Bakı</v>
      </c>
      <c r="G6344" s="110">
        <f t="shared" si="203"/>
        <v>10</v>
      </c>
    </row>
    <row r="6345" spans="1:7" x14ac:dyDescent="0.3">
      <c r="A6345" s="20" t="s">
        <v>1794</v>
      </c>
      <c r="B6345" s="102">
        <v>43865</v>
      </c>
      <c r="C6345" s="103">
        <v>0.15</v>
      </c>
      <c r="D6345" s="133">
        <v>5000</v>
      </c>
      <c r="E6345" s="108" t="str">
        <f>_xlfn.XLOOKUP($A6345,'Task3 Baza'!$A$2:$A$1999,'Task3 Baza'!$C$2:$C$1999,"non",0)</f>
        <v>Siyəzən</v>
      </c>
      <c r="F6345" s="109" t="str">
        <f t="shared" si="202"/>
        <v>Gəncə</v>
      </c>
      <c r="G6345" s="110">
        <f t="shared" si="203"/>
        <v>20</v>
      </c>
    </row>
    <row r="6346" spans="1:7" x14ac:dyDescent="0.3">
      <c r="A6346" s="20" t="s">
        <v>673</v>
      </c>
      <c r="B6346" s="102">
        <v>44552</v>
      </c>
      <c r="C6346" s="103">
        <v>0.22</v>
      </c>
      <c r="D6346" s="133">
        <v>10000</v>
      </c>
      <c r="E6346" s="108" t="str">
        <f>_xlfn.XLOOKUP($A6346,'Task3 Baza'!$A$2:$A$1999,'Task3 Baza'!$C$2:$C$1999,"non",0)</f>
        <v>Qubadlı</v>
      </c>
      <c r="F6346" s="109" t="str">
        <f t="shared" si="202"/>
        <v>Gəncə</v>
      </c>
      <c r="G6346" s="110">
        <f t="shared" si="203"/>
        <v>20</v>
      </c>
    </row>
    <row r="6347" spans="1:7" x14ac:dyDescent="0.3">
      <c r="A6347" s="20" t="s">
        <v>1220</v>
      </c>
      <c r="B6347" s="102">
        <v>44261</v>
      </c>
      <c r="C6347" s="103">
        <v>0.22</v>
      </c>
      <c r="D6347" s="133">
        <v>2700</v>
      </c>
      <c r="E6347" s="108" t="str">
        <f>_xlfn.XLOOKUP($A6347,'Task3 Baza'!$A$2:$A$1999,'Task3 Baza'!$C$2:$C$1999,"non",0)</f>
        <v>Babək</v>
      </c>
      <c r="F6347" s="109" t="str">
        <f t="shared" si="202"/>
        <v>Bakı</v>
      </c>
      <c r="G6347" s="110">
        <f t="shared" si="203"/>
        <v>10</v>
      </c>
    </row>
    <row r="6348" spans="1:7" x14ac:dyDescent="0.3">
      <c r="A6348" s="20" t="s">
        <v>595</v>
      </c>
      <c r="B6348" s="102">
        <v>44211</v>
      </c>
      <c r="C6348" s="103">
        <v>0.16</v>
      </c>
      <c r="D6348" s="133">
        <v>10700</v>
      </c>
      <c r="E6348" s="108" t="str">
        <f>_xlfn.XLOOKUP($A6348,'Task3 Baza'!$A$2:$A$1999,'Task3 Baza'!$C$2:$C$1999,"non",0)</f>
        <v>Qobustan</v>
      </c>
      <c r="F6348" s="109" t="str">
        <f t="shared" si="202"/>
        <v>Gəncə</v>
      </c>
      <c r="G6348" s="110">
        <f t="shared" si="203"/>
        <v>20</v>
      </c>
    </row>
    <row r="6349" spans="1:7" x14ac:dyDescent="0.3">
      <c r="A6349" s="20" t="s">
        <v>1481</v>
      </c>
      <c r="B6349" s="102">
        <v>44097</v>
      </c>
      <c r="C6349" s="103">
        <v>0.21</v>
      </c>
      <c r="D6349" s="133">
        <v>1900</v>
      </c>
      <c r="E6349" s="108" t="str">
        <f>_xlfn.XLOOKUP($A6349,'Task3 Baza'!$A$2:$A$1999,'Task3 Baza'!$C$2:$C$1999,"non",0)</f>
        <v>Neftçala</v>
      </c>
      <c r="F6349" s="109" t="str">
        <f t="shared" si="202"/>
        <v>Gəncə</v>
      </c>
      <c r="G6349" s="110">
        <f t="shared" si="203"/>
        <v>20</v>
      </c>
    </row>
    <row r="6350" spans="1:7" x14ac:dyDescent="0.3">
      <c r="A6350" s="20" t="s">
        <v>891</v>
      </c>
      <c r="B6350" s="102">
        <v>44556</v>
      </c>
      <c r="C6350" s="103">
        <v>0.15</v>
      </c>
      <c r="D6350" s="133">
        <v>5900</v>
      </c>
      <c r="E6350" s="108" t="str">
        <f>_xlfn.XLOOKUP($A6350,'Task3 Baza'!$A$2:$A$1999,'Task3 Baza'!$C$2:$C$1999,"non",0)</f>
        <v>Lerik</v>
      </c>
      <c r="F6350" s="109" t="str">
        <f t="shared" si="202"/>
        <v>Gəncə</v>
      </c>
      <c r="G6350" s="110">
        <f t="shared" si="203"/>
        <v>20</v>
      </c>
    </row>
    <row r="6351" spans="1:7" x14ac:dyDescent="0.3">
      <c r="A6351" s="20" t="s">
        <v>1046</v>
      </c>
      <c r="B6351" s="102">
        <v>43862</v>
      </c>
      <c r="C6351" s="103">
        <v>0.19</v>
      </c>
      <c r="D6351" s="133">
        <v>3700</v>
      </c>
      <c r="E6351" s="108" t="str">
        <f>_xlfn.XLOOKUP($A6351,'Task3 Baza'!$A$2:$A$1999,'Task3 Baza'!$C$2:$C$1999,"non",0)</f>
        <v>Ağdam</v>
      </c>
      <c r="F6351" s="109" t="str">
        <f t="shared" si="202"/>
        <v>Bakı</v>
      </c>
      <c r="G6351" s="110">
        <f t="shared" si="203"/>
        <v>10</v>
      </c>
    </row>
    <row r="6352" spans="1:7" x14ac:dyDescent="0.3">
      <c r="A6352" s="20" t="s">
        <v>359</v>
      </c>
      <c r="B6352" s="102">
        <v>43758</v>
      </c>
      <c r="C6352" s="103">
        <v>0.21</v>
      </c>
      <c r="D6352" s="133">
        <v>5800</v>
      </c>
      <c r="E6352" s="108" t="str">
        <f>_xlfn.XLOOKUP($A6352,'Task3 Baza'!$A$2:$A$1999,'Task3 Baza'!$C$2:$C$1999,"non",0)</f>
        <v>Qobustan</v>
      </c>
      <c r="F6352" s="109" t="str">
        <f t="shared" si="202"/>
        <v>Gəncə</v>
      </c>
      <c r="G6352" s="110">
        <f t="shared" si="203"/>
        <v>20</v>
      </c>
    </row>
    <row r="6353" spans="1:7" x14ac:dyDescent="0.3">
      <c r="A6353" s="20" t="s">
        <v>813</v>
      </c>
      <c r="B6353" s="102">
        <v>44118</v>
      </c>
      <c r="C6353" s="103">
        <v>0.2</v>
      </c>
      <c r="D6353" s="133">
        <v>9400</v>
      </c>
      <c r="E6353" s="108" t="str">
        <f>_xlfn.XLOOKUP($A6353,'Task3 Baza'!$A$2:$A$1999,'Task3 Baza'!$C$2:$C$1999,"non",0)</f>
        <v>Beyləqan</v>
      </c>
      <c r="F6353" s="109" t="str">
        <f t="shared" si="202"/>
        <v>Bakı</v>
      </c>
      <c r="G6353" s="110">
        <f t="shared" si="203"/>
        <v>10</v>
      </c>
    </row>
    <row r="6354" spans="1:7" x14ac:dyDescent="0.3">
      <c r="A6354" s="20" t="s">
        <v>725</v>
      </c>
      <c r="B6354" s="102">
        <v>44203</v>
      </c>
      <c r="C6354" s="103">
        <v>0.14000000000000001</v>
      </c>
      <c r="D6354" s="133">
        <v>6700</v>
      </c>
      <c r="E6354" s="108" t="str">
        <f>_xlfn.XLOOKUP($A6354,'Task3 Baza'!$A$2:$A$1999,'Task3 Baza'!$C$2:$C$1999,"non",0)</f>
        <v>Şərur</v>
      </c>
      <c r="F6354" s="109" t="str">
        <f t="shared" si="202"/>
        <v>Lənkəran</v>
      </c>
      <c r="G6354" s="110">
        <f t="shared" si="203"/>
        <v>42</v>
      </c>
    </row>
    <row r="6355" spans="1:7" x14ac:dyDescent="0.3">
      <c r="A6355" s="20" t="s">
        <v>1776</v>
      </c>
      <c r="B6355" s="102">
        <v>44042</v>
      </c>
      <c r="C6355" s="103">
        <v>0.21</v>
      </c>
      <c r="D6355" s="133">
        <v>11000</v>
      </c>
      <c r="E6355" s="108" t="str">
        <f>_xlfn.XLOOKUP($A6355,'Task3 Baza'!$A$2:$A$1999,'Task3 Baza'!$C$2:$C$1999,"non",0)</f>
        <v>Xızı</v>
      </c>
      <c r="F6355" s="109" t="str">
        <f t="shared" si="202"/>
        <v>Sumqayıt</v>
      </c>
      <c r="G6355" s="110">
        <f t="shared" si="203"/>
        <v>50</v>
      </c>
    </row>
    <row r="6356" spans="1:7" x14ac:dyDescent="0.3">
      <c r="A6356" s="20" t="s">
        <v>757</v>
      </c>
      <c r="B6356" s="102">
        <v>44402</v>
      </c>
      <c r="C6356" s="103">
        <v>0.2</v>
      </c>
      <c r="D6356" s="133">
        <v>1000</v>
      </c>
      <c r="E6356" s="108" t="str">
        <f>_xlfn.XLOOKUP($A6356,'Task3 Baza'!$A$2:$A$1999,'Task3 Baza'!$C$2:$C$1999,"non",0)</f>
        <v>Şərur</v>
      </c>
      <c r="F6356" s="109" t="str">
        <f t="shared" si="202"/>
        <v>Lənkəran</v>
      </c>
      <c r="G6356" s="110">
        <f t="shared" si="203"/>
        <v>42</v>
      </c>
    </row>
    <row r="6357" spans="1:7" x14ac:dyDescent="0.3">
      <c r="A6357" s="20" t="s">
        <v>1702</v>
      </c>
      <c r="B6357" s="102">
        <v>44752</v>
      </c>
      <c r="C6357" s="103">
        <v>0.21</v>
      </c>
      <c r="D6357" s="133">
        <v>7800</v>
      </c>
      <c r="E6357" s="108" t="str">
        <f>_xlfn.XLOOKUP($A6357,'Task3 Baza'!$A$2:$A$1999,'Task3 Baza'!$C$2:$C$1999,"non",0)</f>
        <v>Ağsu</v>
      </c>
      <c r="F6357" s="109" t="str">
        <f t="shared" si="202"/>
        <v>Bakı</v>
      </c>
      <c r="G6357" s="110">
        <f t="shared" si="203"/>
        <v>10</v>
      </c>
    </row>
    <row r="6358" spans="1:7" x14ac:dyDescent="0.3">
      <c r="A6358" s="20" t="s">
        <v>229</v>
      </c>
      <c r="B6358" s="102">
        <v>44249</v>
      </c>
      <c r="C6358" s="103">
        <v>0.21</v>
      </c>
      <c r="D6358" s="133">
        <v>12500</v>
      </c>
      <c r="E6358" s="108" t="str">
        <f>_xlfn.XLOOKUP($A6358,'Task3 Baza'!$A$2:$A$1999,'Task3 Baza'!$C$2:$C$1999,"non",0)</f>
        <v>Naxçıvan</v>
      </c>
      <c r="F6358" s="109" t="str">
        <f t="shared" si="202"/>
        <v>Gəncə</v>
      </c>
      <c r="G6358" s="110">
        <f t="shared" si="203"/>
        <v>20</v>
      </c>
    </row>
    <row r="6359" spans="1:7" x14ac:dyDescent="0.3">
      <c r="A6359" s="20" t="s">
        <v>291</v>
      </c>
      <c r="B6359" s="102">
        <v>44489</v>
      </c>
      <c r="C6359" s="103">
        <v>0.15</v>
      </c>
      <c r="D6359" s="133">
        <v>4100</v>
      </c>
      <c r="E6359" s="108" t="str">
        <f>_xlfn.XLOOKUP($A6359,'Task3 Baza'!$A$2:$A$1999,'Task3 Baza'!$C$2:$C$1999,"non",0)</f>
        <v>Samux</v>
      </c>
      <c r="F6359" s="109" t="str">
        <f t="shared" si="202"/>
        <v>Gəncə</v>
      </c>
      <c r="G6359" s="110">
        <f t="shared" si="203"/>
        <v>20</v>
      </c>
    </row>
    <row r="6360" spans="1:7" x14ac:dyDescent="0.3">
      <c r="A6360" s="20" t="s">
        <v>1090</v>
      </c>
      <c r="B6360" s="102">
        <v>44521</v>
      </c>
      <c r="C6360" s="103">
        <v>0.16</v>
      </c>
      <c r="D6360" s="133">
        <v>1800</v>
      </c>
      <c r="E6360" s="108" t="str">
        <f>_xlfn.XLOOKUP($A6360,'Task3 Baza'!$A$2:$A$1999,'Task3 Baza'!$C$2:$C$1999,"non",0)</f>
        <v>İmişli</v>
      </c>
      <c r="F6360" s="109" t="str">
        <f t="shared" si="202"/>
        <v>Sumqayıt</v>
      </c>
      <c r="G6360" s="110">
        <f t="shared" si="203"/>
        <v>50</v>
      </c>
    </row>
    <row r="6361" spans="1:7" x14ac:dyDescent="0.3">
      <c r="A6361" s="20" t="s">
        <v>954</v>
      </c>
      <c r="B6361" s="102">
        <v>44312</v>
      </c>
      <c r="C6361" s="103">
        <v>0.22</v>
      </c>
      <c r="D6361" s="133">
        <v>2900</v>
      </c>
      <c r="E6361" s="108" t="str">
        <f>_xlfn.XLOOKUP($A6361,'Task3 Baza'!$A$2:$A$1999,'Task3 Baza'!$C$2:$C$1999,"non",0)</f>
        <v>Ağcabədi</v>
      </c>
      <c r="F6361" s="109" t="str">
        <f t="shared" si="202"/>
        <v>Bakı</v>
      </c>
      <c r="G6361" s="110">
        <f t="shared" si="203"/>
        <v>10</v>
      </c>
    </row>
    <row r="6362" spans="1:7" x14ac:dyDescent="0.3">
      <c r="A6362" s="20" t="s">
        <v>368</v>
      </c>
      <c r="B6362" s="102">
        <v>44338</v>
      </c>
      <c r="C6362" s="103">
        <v>0.18</v>
      </c>
      <c r="D6362" s="133">
        <v>2400</v>
      </c>
      <c r="E6362" s="108" t="str">
        <f>_xlfn.XLOOKUP($A6362,'Task3 Baza'!$A$2:$A$1999,'Task3 Baza'!$C$2:$C$1999,"non",0)</f>
        <v>Balakən</v>
      </c>
      <c r="F6362" s="109" t="str">
        <f t="shared" si="202"/>
        <v>Bakı</v>
      </c>
      <c r="G6362" s="110">
        <f t="shared" si="203"/>
        <v>10</v>
      </c>
    </row>
    <row r="6363" spans="1:7" x14ac:dyDescent="0.3">
      <c r="A6363" s="20" t="s">
        <v>991</v>
      </c>
      <c r="B6363" s="102">
        <v>44347</v>
      </c>
      <c r="C6363" s="103">
        <v>0.21</v>
      </c>
      <c r="D6363" s="133">
        <v>7600</v>
      </c>
      <c r="E6363" s="108" t="str">
        <f>_xlfn.XLOOKUP($A6363,'Task3 Baza'!$A$2:$A$1999,'Task3 Baza'!$C$2:$C$1999,"non",0)</f>
        <v>Sabirabad</v>
      </c>
      <c r="F6363" s="109" t="str">
        <f t="shared" si="202"/>
        <v>Gəncə</v>
      </c>
      <c r="G6363" s="110">
        <f t="shared" si="203"/>
        <v>20</v>
      </c>
    </row>
    <row r="6364" spans="1:7" x14ac:dyDescent="0.3">
      <c r="A6364" s="20" t="s">
        <v>1826</v>
      </c>
      <c r="B6364" s="102">
        <v>44406</v>
      </c>
      <c r="C6364" s="103">
        <v>0.18</v>
      </c>
      <c r="D6364" s="133">
        <v>11900</v>
      </c>
      <c r="E6364" s="108" t="str">
        <f>_xlfn.XLOOKUP($A6364,'Task3 Baza'!$A$2:$A$1999,'Task3 Baza'!$C$2:$C$1999,"non",0)</f>
        <v>Şirvan</v>
      </c>
      <c r="F6364" s="109" t="str">
        <f t="shared" si="202"/>
        <v>Lənkəran</v>
      </c>
      <c r="G6364" s="110">
        <f t="shared" si="203"/>
        <v>42</v>
      </c>
    </row>
    <row r="6365" spans="1:7" x14ac:dyDescent="0.3">
      <c r="A6365" s="20" t="s">
        <v>987</v>
      </c>
      <c r="B6365" s="102">
        <v>44333</v>
      </c>
      <c r="C6365" s="103">
        <v>0.23</v>
      </c>
      <c r="D6365" s="133">
        <v>6700</v>
      </c>
      <c r="E6365" s="108" t="str">
        <f>_xlfn.XLOOKUP($A6365,'Task3 Baza'!$A$2:$A$1999,'Task3 Baza'!$C$2:$C$1999,"non",0)</f>
        <v>Salyan</v>
      </c>
      <c r="F6365" s="109" t="str">
        <f t="shared" si="202"/>
        <v>Gəncə</v>
      </c>
      <c r="G6365" s="110">
        <f t="shared" si="203"/>
        <v>20</v>
      </c>
    </row>
    <row r="6366" spans="1:7" x14ac:dyDescent="0.3">
      <c r="A6366" s="20" t="s">
        <v>1766</v>
      </c>
      <c r="B6366" s="102">
        <v>44085</v>
      </c>
      <c r="C6366" s="103">
        <v>0.23</v>
      </c>
      <c r="D6366" s="133">
        <v>7000</v>
      </c>
      <c r="E6366" s="108" t="str">
        <f>_xlfn.XLOOKUP($A6366,'Task3 Baza'!$A$2:$A$1999,'Task3 Baza'!$C$2:$C$1999,"non",0)</f>
        <v>Qazax</v>
      </c>
      <c r="F6366" s="109" t="str">
        <f t="shared" si="202"/>
        <v>Sumqayıt</v>
      </c>
      <c r="G6366" s="110">
        <f t="shared" si="203"/>
        <v>50</v>
      </c>
    </row>
    <row r="6367" spans="1:7" x14ac:dyDescent="0.3">
      <c r="A6367" s="20" t="s">
        <v>422</v>
      </c>
      <c r="B6367" s="102">
        <v>43628</v>
      </c>
      <c r="C6367" s="103">
        <v>0.22</v>
      </c>
      <c r="D6367" s="133">
        <v>9200</v>
      </c>
      <c r="E6367" s="108" t="str">
        <f>_xlfn.XLOOKUP($A6367,'Task3 Baza'!$A$2:$A$1999,'Task3 Baza'!$C$2:$C$1999,"non",0)</f>
        <v>Şabran</v>
      </c>
      <c r="F6367" s="109" t="str">
        <f t="shared" si="202"/>
        <v>Gəncə</v>
      </c>
      <c r="G6367" s="110">
        <f t="shared" si="203"/>
        <v>20</v>
      </c>
    </row>
    <row r="6368" spans="1:7" x14ac:dyDescent="0.3">
      <c r="A6368" s="20" t="s">
        <v>614</v>
      </c>
      <c r="B6368" s="102">
        <v>44689</v>
      </c>
      <c r="C6368" s="103">
        <v>0.18</v>
      </c>
      <c r="D6368" s="133">
        <v>10700</v>
      </c>
      <c r="E6368" s="108" t="str">
        <f>_xlfn.XLOOKUP($A6368,'Task3 Baza'!$A$2:$A$1999,'Task3 Baza'!$C$2:$C$1999,"non",0)</f>
        <v>Zərdab</v>
      </c>
      <c r="F6368" s="109" t="str">
        <f t="shared" si="202"/>
        <v>Lənkəran</v>
      </c>
      <c r="G6368" s="110">
        <f t="shared" si="203"/>
        <v>42</v>
      </c>
    </row>
    <row r="6369" spans="1:7" x14ac:dyDescent="0.3">
      <c r="A6369" s="20" t="s">
        <v>1882</v>
      </c>
      <c r="B6369" s="102">
        <v>43953</v>
      </c>
      <c r="C6369" s="103">
        <v>0.16</v>
      </c>
      <c r="D6369" s="133">
        <v>10900</v>
      </c>
      <c r="E6369" s="108" t="str">
        <f>_xlfn.XLOOKUP($A6369,'Task3 Baza'!$A$2:$A$1999,'Task3 Baza'!$C$2:$C$1999,"non",0)</f>
        <v>Hacıqabul</v>
      </c>
      <c r="F6369" s="109" t="str">
        <f t="shared" si="202"/>
        <v>Sumqayıt</v>
      </c>
      <c r="G6369" s="110">
        <f t="shared" si="203"/>
        <v>50</v>
      </c>
    </row>
    <row r="6370" spans="1:7" x14ac:dyDescent="0.3">
      <c r="A6370" s="20" t="s">
        <v>1215</v>
      </c>
      <c r="B6370" s="102">
        <v>44163</v>
      </c>
      <c r="C6370" s="103">
        <v>0.24</v>
      </c>
      <c r="D6370" s="133">
        <v>5000</v>
      </c>
      <c r="E6370" s="108" t="str">
        <f>_xlfn.XLOOKUP($A6370,'Task3 Baza'!$A$2:$A$1999,'Task3 Baza'!$C$2:$C$1999,"non",0)</f>
        <v>Yevlax</v>
      </c>
      <c r="F6370" s="109" t="str">
        <f t="shared" si="202"/>
        <v>Lənkəran</v>
      </c>
      <c r="G6370" s="110">
        <f t="shared" si="203"/>
        <v>42</v>
      </c>
    </row>
    <row r="6371" spans="1:7" x14ac:dyDescent="0.3">
      <c r="A6371" s="20" t="s">
        <v>1291</v>
      </c>
      <c r="B6371" s="102">
        <v>43849</v>
      </c>
      <c r="C6371" s="103">
        <v>0.16</v>
      </c>
      <c r="D6371" s="133">
        <v>7100</v>
      </c>
      <c r="E6371" s="108" t="str">
        <f>_xlfn.XLOOKUP($A6371,'Task3 Baza'!$A$2:$A$1999,'Task3 Baza'!$C$2:$C$1999,"non",0)</f>
        <v>Astara</v>
      </c>
      <c r="F6371" s="109" t="str">
        <f t="shared" si="202"/>
        <v>Bakı</v>
      </c>
      <c r="G6371" s="110">
        <f t="shared" si="203"/>
        <v>10</v>
      </c>
    </row>
    <row r="6372" spans="1:7" x14ac:dyDescent="0.3">
      <c r="A6372" s="20" t="s">
        <v>1633</v>
      </c>
      <c r="B6372" s="102">
        <v>44635</v>
      </c>
      <c r="C6372" s="103">
        <v>0.18</v>
      </c>
      <c r="D6372" s="133">
        <v>10200</v>
      </c>
      <c r="E6372" s="108" t="str">
        <f>_xlfn.XLOOKUP($A6372,'Task3 Baza'!$A$2:$A$1999,'Task3 Baza'!$C$2:$C$1999,"non",0)</f>
        <v>Naxçıvan</v>
      </c>
      <c r="F6372" s="109" t="str">
        <f t="shared" si="202"/>
        <v>Gəncə</v>
      </c>
      <c r="G6372" s="110">
        <f t="shared" si="203"/>
        <v>20</v>
      </c>
    </row>
    <row r="6373" spans="1:7" x14ac:dyDescent="0.3">
      <c r="A6373" s="20" t="s">
        <v>1393</v>
      </c>
      <c r="B6373" s="102">
        <v>44012</v>
      </c>
      <c r="C6373" s="103">
        <v>0.21</v>
      </c>
      <c r="D6373" s="133">
        <v>4700</v>
      </c>
      <c r="E6373" s="108" t="str">
        <f>_xlfn.XLOOKUP($A6373,'Task3 Baza'!$A$2:$A$1999,'Task3 Baza'!$C$2:$C$1999,"non",0)</f>
        <v>Yardımlı</v>
      </c>
      <c r="F6373" s="109" t="str">
        <f t="shared" si="202"/>
        <v>Lənkəran</v>
      </c>
      <c r="G6373" s="110">
        <f t="shared" si="203"/>
        <v>42</v>
      </c>
    </row>
    <row r="6374" spans="1:7" x14ac:dyDescent="0.3">
      <c r="A6374" s="20" t="s">
        <v>1938</v>
      </c>
      <c r="B6374" s="102">
        <v>43664</v>
      </c>
      <c r="C6374" s="103">
        <v>0.15</v>
      </c>
      <c r="D6374" s="133">
        <v>7400</v>
      </c>
      <c r="E6374" s="108" t="str">
        <f>_xlfn.XLOOKUP($A6374,'Task3 Baza'!$A$2:$A$1999,'Task3 Baza'!$C$2:$C$1999,"non",0)</f>
        <v>Zərdab</v>
      </c>
      <c r="F6374" s="109" t="str">
        <f t="shared" si="202"/>
        <v>Lənkəran</v>
      </c>
      <c r="G6374" s="110">
        <f t="shared" si="203"/>
        <v>42</v>
      </c>
    </row>
    <row r="6375" spans="1:7" x14ac:dyDescent="0.3">
      <c r="A6375" s="20" t="s">
        <v>586</v>
      </c>
      <c r="B6375" s="102">
        <v>44584</v>
      </c>
      <c r="C6375" s="103">
        <v>0.2</v>
      </c>
      <c r="D6375" s="133">
        <v>11800</v>
      </c>
      <c r="E6375" s="108" t="str">
        <f>_xlfn.XLOOKUP($A6375,'Task3 Baza'!$A$2:$A$1999,'Task3 Baza'!$C$2:$C$1999,"non",0)</f>
        <v>İsmayıllı</v>
      </c>
      <c r="F6375" s="109" t="str">
        <f t="shared" si="202"/>
        <v>Sumqayıt</v>
      </c>
      <c r="G6375" s="110">
        <f t="shared" si="203"/>
        <v>50</v>
      </c>
    </row>
    <row r="6376" spans="1:7" x14ac:dyDescent="0.3">
      <c r="A6376" s="20" t="s">
        <v>1549</v>
      </c>
      <c r="B6376" s="102">
        <v>44858</v>
      </c>
      <c r="C6376" s="103">
        <v>0.17</v>
      </c>
      <c r="D6376" s="133">
        <v>5900</v>
      </c>
      <c r="E6376" s="108" t="str">
        <f>_xlfn.XLOOKUP($A6376,'Task3 Baza'!$A$2:$A$1999,'Task3 Baza'!$C$2:$C$1999,"non",0)</f>
        <v>Göygöl</v>
      </c>
      <c r="F6376" s="109" t="str">
        <f t="shared" si="202"/>
        <v>Sumqayıt</v>
      </c>
      <c r="G6376" s="110">
        <f t="shared" si="203"/>
        <v>50</v>
      </c>
    </row>
    <row r="6377" spans="1:7" x14ac:dyDescent="0.3">
      <c r="A6377" s="20" t="s">
        <v>1955</v>
      </c>
      <c r="B6377" s="102">
        <v>44531</v>
      </c>
      <c r="C6377" s="103">
        <v>0.19</v>
      </c>
      <c r="D6377" s="133">
        <v>12600</v>
      </c>
      <c r="E6377" s="108" t="str">
        <f>_xlfn.XLOOKUP($A6377,'Task3 Baza'!$A$2:$A$1999,'Task3 Baza'!$C$2:$C$1999,"non",0)</f>
        <v>Şamaxı</v>
      </c>
      <c r="F6377" s="109" t="str">
        <f t="shared" si="202"/>
        <v>Lənkəran</v>
      </c>
      <c r="G6377" s="110">
        <f t="shared" si="203"/>
        <v>42</v>
      </c>
    </row>
    <row r="6378" spans="1:7" x14ac:dyDescent="0.3">
      <c r="A6378" s="20" t="s">
        <v>1729</v>
      </c>
      <c r="B6378" s="102">
        <v>44628</v>
      </c>
      <c r="C6378" s="103">
        <v>0.24</v>
      </c>
      <c r="D6378" s="133">
        <v>2700</v>
      </c>
      <c r="E6378" s="108" t="str">
        <f>_xlfn.XLOOKUP($A6378,'Task3 Baza'!$A$2:$A$1999,'Task3 Baza'!$C$2:$C$1999,"non",0)</f>
        <v>Culfa</v>
      </c>
      <c r="F6378" s="109" t="str">
        <f t="shared" si="202"/>
        <v>Bakı</v>
      </c>
      <c r="G6378" s="110">
        <f t="shared" si="203"/>
        <v>10</v>
      </c>
    </row>
    <row r="6379" spans="1:7" x14ac:dyDescent="0.3">
      <c r="A6379" s="20" t="s">
        <v>1708</v>
      </c>
      <c r="B6379" s="102">
        <v>44349</v>
      </c>
      <c r="C6379" s="103">
        <v>0.18</v>
      </c>
      <c r="D6379" s="133">
        <v>5700</v>
      </c>
      <c r="E6379" s="108" t="str">
        <f>_xlfn.XLOOKUP($A6379,'Task3 Baza'!$A$2:$A$1999,'Task3 Baza'!$C$2:$C$1999,"non",0)</f>
        <v>Siyəzən</v>
      </c>
      <c r="F6379" s="109" t="str">
        <f t="shared" si="202"/>
        <v>Gəncə</v>
      </c>
      <c r="G6379" s="110">
        <f t="shared" si="203"/>
        <v>20</v>
      </c>
    </row>
    <row r="6380" spans="1:7" x14ac:dyDescent="0.3">
      <c r="A6380" s="20" t="s">
        <v>1069</v>
      </c>
      <c r="B6380" s="102">
        <v>44229</v>
      </c>
      <c r="C6380" s="103">
        <v>0.15</v>
      </c>
      <c r="D6380" s="133">
        <v>6900</v>
      </c>
      <c r="E6380" s="108" t="str">
        <f>_xlfn.XLOOKUP($A6380,'Task3 Baza'!$A$2:$A$1999,'Task3 Baza'!$C$2:$C$1999,"non",0)</f>
        <v>Goranboy</v>
      </c>
      <c r="F6380" s="109" t="str">
        <f t="shared" si="202"/>
        <v>Sumqayıt</v>
      </c>
      <c r="G6380" s="110">
        <f t="shared" si="203"/>
        <v>50</v>
      </c>
    </row>
    <row r="6381" spans="1:7" x14ac:dyDescent="0.3">
      <c r="A6381" s="20" t="s">
        <v>1472</v>
      </c>
      <c r="B6381" s="102">
        <v>44192</v>
      </c>
      <c r="C6381" s="103">
        <v>0.23</v>
      </c>
      <c r="D6381" s="133">
        <v>9200</v>
      </c>
      <c r="E6381" s="108" t="str">
        <f>_xlfn.XLOOKUP($A6381,'Task3 Baza'!$A$2:$A$1999,'Task3 Baza'!$C$2:$C$1999,"non",0)</f>
        <v>Kürdəmir</v>
      </c>
      <c r="F6381" s="109" t="str">
        <f t="shared" si="202"/>
        <v>Sumqayıt</v>
      </c>
      <c r="G6381" s="110">
        <f t="shared" si="203"/>
        <v>50</v>
      </c>
    </row>
    <row r="6382" spans="1:7" x14ac:dyDescent="0.3">
      <c r="A6382" s="20" t="s">
        <v>637</v>
      </c>
      <c r="B6382" s="102">
        <v>44379</v>
      </c>
      <c r="C6382" s="103">
        <v>0.14000000000000001</v>
      </c>
      <c r="D6382" s="133">
        <v>9100</v>
      </c>
      <c r="E6382" s="108" t="str">
        <f>_xlfn.XLOOKUP($A6382,'Task3 Baza'!$A$2:$A$1999,'Task3 Baza'!$C$2:$C$1999,"non",0)</f>
        <v>Şamaxı</v>
      </c>
      <c r="F6382" s="109" t="str">
        <f t="shared" si="202"/>
        <v>Lənkəran</v>
      </c>
      <c r="G6382" s="110">
        <f t="shared" si="203"/>
        <v>42</v>
      </c>
    </row>
    <row r="6383" spans="1:7" x14ac:dyDescent="0.3">
      <c r="A6383" s="20" t="s">
        <v>1374</v>
      </c>
      <c r="B6383" s="102">
        <v>44417</v>
      </c>
      <c r="C6383" s="103">
        <v>0.16</v>
      </c>
      <c r="D6383" s="133">
        <v>4400</v>
      </c>
      <c r="E6383" s="108" t="str">
        <f>_xlfn.XLOOKUP($A6383,'Task3 Baza'!$A$2:$A$1999,'Task3 Baza'!$C$2:$C$1999,"non",0)</f>
        <v>Balakən</v>
      </c>
      <c r="F6383" s="109" t="str">
        <f t="shared" si="202"/>
        <v>Bakı</v>
      </c>
      <c r="G6383" s="110">
        <f t="shared" si="203"/>
        <v>10</v>
      </c>
    </row>
    <row r="6384" spans="1:7" x14ac:dyDescent="0.3">
      <c r="A6384" s="20" t="s">
        <v>1325</v>
      </c>
      <c r="B6384" s="102">
        <v>44096</v>
      </c>
      <c r="C6384" s="103">
        <v>0.21</v>
      </c>
      <c r="D6384" s="133">
        <v>2800</v>
      </c>
      <c r="E6384" s="108" t="str">
        <f>_xlfn.XLOOKUP($A6384,'Task3 Baza'!$A$2:$A$1999,'Task3 Baza'!$C$2:$C$1999,"non",0)</f>
        <v>Sumqayıt</v>
      </c>
      <c r="F6384" s="109" t="str">
        <f t="shared" si="202"/>
        <v>Gəncə</v>
      </c>
      <c r="G6384" s="110">
        <f t="shared" si="203"/>
        <v>20</v>
      </c>
    </row>
    <row r="6385" spans="1:7" x14ac:dyDescent="0.3">
      <c r="A6385" s="20" t="s">
        <v>903</v>
      </c>
      <c r="B6385" s="102">
        <v>44284</v>
      </c>
      <c r="C6385" s="103">
        <v>0.17</v>
      </c>
      <c r="D6385" s="133">
        <v>1300</v>
      </c>
      <c r="E6385" s="108" t="str">
        <f>_xlfn.XLOOKUP($A6385,'Task3 Baza'!$A$2:$A$1999,'Task3 Baza'!$C$2:$C$1999,"non",0)</f>
        <v>Ucar</v>
      </c>
      <c r="F6385" s="109" t="str">
        <f t="shared" si="202"/>
        <v>Lənkəran</v>
      </c>
      <c r="G6385" s="110">
        <f t="shared" si="203"/>
        <v>42</v>
      </c>
    </row>
    <row r="6386" spans="1:7" x14ac:dyDescent="0.3">
      <c r="A6386" s="20" t="s">
        <v>1545</v>
      </c>
      <c r="B6386" s="102">
        <v>43543</v>
      </c>
      <c r="C6386" s="103">
        <v>0.21</v>
      </c>
      <c r="D6386" s="133">
        <v>11100</v>
      </c>
      <c r="E6386" s="108" t="str">
        <f>_xlfn.XLOOKUP($A6386,'Task3 Baza'!$A$2:$A$1999,'Task3 Baza'!$C$2:$C$1999,"non",0)</f>
        <v>Qubadlı</v>
      </c>
      <c r="F6386" s="109" t="str">
        <f t="shared" si="202"/>
        <v>Gəncə</v>
      </c>
      <c r="G6386" s="110">
        <f t="shared" si="203"/>
        <v>20</v>
      </c>
    </row>
    <row r="6387" spans="1:7" x14ac:dyDescent="0.3">
      <c r="A6387" s="20" t="s">
        <v>552</v>
      </c>
      <c r="B6387" s="102">
        <v>44351</v>
      </c>
      <c r="C6387" s="103">
        <v>0.23</v>
      </c>
      <c r="D6387" s="133">
        <v>6500</v>
      </c>
      <c r="E6387" s="108" t="str">
        <f>_xlfn.XLOOKUP($A6387,'Task3 Baza'!$A$2:$A$1999,'Task3 Baza'!$C$2:$C$1999,"non",0)</f>
        <v>Lənkəran</v>
      </c>
      <c r="F6387" s="109" t="str">
        <f t="shared" si="202"/>
        <v>Gəncə</v>
      </c>
      <c r="G6387" s="110">
        <f t="shared" si="203"/>
        <v>20</v>
      </c>
    </row>
    <row r="6388" spans="1:7" x14ac:dyDescent="0.3">
      <c r="A6388" s="20" t="s">
        <v>1009</v>
      </c>
      <c r="B6388" s="102">
        <v>43858</v>
      </c>
      <c r="C6388" s="103">
        <v>0.22</v>
      </c>
      <c r="D6388" s="133">
        <v>12800</v>
      </c>
      <c r="E6388" s="108" t="str">
        <f>_xlfn.XLOOKUP($A6388,'Task3 Baza'!$A$2:$A$1999,'Task3 Baza'!$C$2:$C$1999,"non",0)</f>
        <v>Biləsuvar</v>
      </c>
      <c r="F6388" s="109" t="str">
        <f t="shared" si="202"/>
        <v>Bakı</v>
      </c>
      <c r="G6388" s="110">
        <f t="shared" si="203"/>
        <v>10</v>
      </c>
    </row>
    <row r="6389" spans="1:7" x14ac:dyDescent="0.3">
      <c r="A6389" s="20" t="s">
        <v>1861</v>
      </c>
      <c r="B6389" s="102">
        <v>44053</v>
      </c>
      <c r="C6389" s="103">
        <v>0.22</v>
      </c>
      <c r="D6389" s="133">
        <v>2300</v>
      </c>
      <c r="E6389" s="108" t="str">
        <f>_xlfn.XLOOKUP($A6389,'Task3 Baza'!$A$2:$A$1999,'Task3 Baza'!$C$2:$C$1999,"non",0)</f>
        <v>Kəngərli</v>
      </c>
      <c r="F6389" s="109" t="str">
        <f t="shared" si="202"/>
        <v>Sumqayıt</v>
      </c>
      <c r="G6389" s="110">
        <f t="shared" si="203"/>
        <v>50</v>
      </c>
    </row>
    <row r="6390" spans="1:7" x14ac:dyDescent="0.3">
      <c r="A6390" s="20" t="s">
        <v>1309</v>
      </c>
      <c r="B6390" s="102">
        <v>43665</v>
      </c>
      <c r="C6390" s="103">
        <v>0.14000000000000001</v>
      </c>
      <c r="D6390" s="133">
        <v>1000</v>
      </c>
      <c r="E6390" s="108" t="str">
        <f>_xlfn.XLOOKUP($A6390,'Task3 Baza'!$A$2:$A$1999,'Task3 Baza'!$C$2:$C$1999,"non",0)</f>
        <v>Goranboy</v>
      </c>
      <c r="F6390" s="109" t="str">
        <f t="shared" si="202"/>
        <v>Sumqayıt</v>
      </c>
      <c r="G6390" s="110">
        <f t="shared" si="203"/>
        <v>50</v>
      </c>
    </row>
    <row r="6391" spans="1:7" x14ac:dyDescent="0.3">
      <c r="A6391" s="20" t="s">
        <v>1530</v>
      </c>
      <c r="B6391" s="102">
        <v>43916</v>
      </c>
      <c r="C6391" s="103">
        <v>0.14000000000000001</v>
      </c>
      <c r="D6391" s="133">
        <v>12000</v>
      </c>
      <c r="E6391" s="108" t="str">
        <f>_xlfn.XLOOKUP($A6391,'Task3 Baza'!$A$2:$A$1999,'Task3 Baza'!$C$2:$C$1999,"non",0)</f>
        <v>Cəlilabad</v>
      </c>
      <c r="F6391" s="109" t="str">
        <f t="shared" si="202"/>
        <v>Bakı</v>
      </c>
      <c r="G6391" s="110">
        <f t="shared" si="203"/>
        <v>10</v>
      </c>
    </row>
    <row r="6392" spans="1:7" x14ac:dyDescent="0.3">
      <c r="A6392" s="20" t="s">
        <v>556</v>
      </c>
      <c r="B6392" s="102">
        <v>44184</v>
      </c>
      <c r="C6392" s="103">
        <v>0.23</v>
      </c>
      <c r="D6392" s="133">
        <v>6900</v>
      </c>
      <c r="E6392" s="108" t="str">
        <f>_xlfn.XLOOKUP($A6392,'Task3 Baza'!$A$2:$A$1999,'Task3 Baza'!$C$2:$C$1999,"non",0)</f>
        <v>Ağsu</v>
      </c>
      <c r="F6392" s="109" t="str">
        <f t="shared" si="202"/>
        <v>Bakı</v>
      </c>
      <c r="G6392" s="110">
        <f t="shared" si="203"/>
        <v>10</v>
      </c>
    </row>
    <row r="6393" spans="1:7" x14ac:dyDescent="0.3">
      <c r="A6393" s="20" t="s">
        <v>945</v>
      </c>
      <c r="B6393" s="102">
        <v>43793</v>
      </c>
      <c r="C6393" s="103">
        <v>0.22</v>
      </c>
      <c r="D6393" s="133">
        <v>9200</v>
      </c>
      <c r="E6393" s="108" t="str">
        <f>_xlfn.XLOOKUP($A6393,'Task3 Baza'!$A$2:$A$1999,'Task3 Baza'!$C$2:$C$1999,"non",0)</f>
        <v>Xocavənd</v>
      </c>
      <c r="F6393" s="109" t="str">
        <f t="shared" si="202"/>
        <v>Sumqayıt</v>
      </c>
      <c r="G6393" s="110">
        <f t="shared" si="203"/>
        <v>50</v>
      </c>
    </row>
    <row r="6394" spans="1:7" x14ac:dyDescent="0.3">
      <c r="A6394" s="20" t="s">
        <v>1232</v>
      </c>
      <c r="B6394" s="102">
        <v>44406</v>
      </c>
      <c r="C6394" s="103">
        <v>0.16</v>
      </c>
      <c r="D6394" s="133">
        <v>5400</v>
      </c>
      <c r="E6394" s="108" t="str">
        <f>_xlfn.XLOOKUP($A6394,'Task3 Baza'!$A$2:$A$1999,'Task3 Baza'!$C$2:$C$1999,"non",0)</f>
        <v>Ağstafa</v>
      </c>
      <c r="F6394" s="109" t="str">
        <f t="shared" si="202"/>
        <v>Bakı</v>
      </c>
      <c r="G6394" s="110">
        <f t="shared" si="203"/>
        <v>10</v>
      </c>
    </row>
    <row r="6395" spans="1:7" x14ac:dyDescent="0.3">
      <c r="A6395" s="20" t="s">
        <v>764</v>
      </c>
      <c r="B6395" s="102">
        <v>44131</v>
      </c>
      <c r="C6395" s="103">
        <v>0.17</v>
      </c>
      <c r="D6395" s="133">
        <v>9200</v>
      </c>
      <c r="E6395" s="108" t="str">
        <f>_xlfn.XLOOKUP($A6395,'Task3 Baza'!$A$2:$A$1999,'Task3 Baza'!$C$2:$C$1999,"non",0)</f>
        <v>Culfa</v>
      </c>
      <c r="F6395" s="109" t="str">
        <f t="shared" si="202"/>
        <v>Bakı</v>
      </c>
      <c r="G6395" s="110">
        <f t="shared" si="203"/>
        <v>10</v>
      </c>
    </row>
    <row r="6396" spans="1:7" x14ac:dyDescent="0.3">
      <c r="A6396" s="20" t="s">
        <v>965</v>
      </c>
      <c r="B6396" s="102">
        <v>44013</v>
      </c>
      <c r="C6396" s="103">
        <v>0.24</v>
      </c>
      <c r="D6396" s="133">
        <v>10700</v>
      </c>
      <c r="E6396" s="108" t="str">
        <f>_xlfn.XLOOKUP($A6396,'Task3 Baza'!$A$2:$A$1999,'Task3 Baza'!$C$2:$C$1999,"non",0)</f>
        <v>Salyan</v>
      </c>
      <c r="F6396" s="109" t="str">
        <f t="shared" si="202"/>
        <v>Gəncə</v>
      </c>
      <c r="G6396" s="110">
        <f t="shared" si="203"/>
        <v>20</v>
      </c>
    </row>
    <row r="6397" spans="1:7" x14ac:dyDescent="0.3">
      <c r="A6397" s="20" t="s">
        <v>893</v>
      </c>
      <c r="B6397" s="102">
        <v>44543</v>
      </c>
      <c r="C6397" s="103">
        <v>0.18</v>
      </c>
      <c r="D6397" s="133">
        <v>11100</v>
      </c>
      <c r="E6397" s="108" t="str">
        <f>_xlfn.XLOOKUP($A6397,'Task3 Baza'!$A$2:$A$1999,'Task3 Baza'!$C$2:$C$1999,"non",0)</f>
        <v>Şamaxı</v>
      </c>
      <c r="F6397" s="109" t="str">
        <f t="shared" si="202"/>
        <v>Lənkəran</v>
      </c>
      <c r="G6397" s="110">
        <f t="shared" si="203"/>
        <v>42</v>
      </c>
    </row>
    <row r="6398" spans="1:7" x14ac:dyDescent="0.3">
      <c r="A6398" s="20" t="s">
        <v>991</v>
      </c>
      <c r="B6398" s="102">
        <v>44113</v>
      </c>
      <c r="C6398" s="103">
        <v>0.18</v>
      </c>
      <c r="D6398" s="133">
        <v>6600</v>
      </c>
      <c r="E6398" s="108" t="str">
        <f>_xlfn.XLOOKUP($A6398,'Task3 Baza'!$A$2:$A$1999,'Task3 Baza'!$C$2:$C$1999,"non",0)</f>
        <v>Sabirabad</v>
      </c>
      <c r="F6398" s="109" t="str">
        <f t="shared" si="202"/>
        <v>Gəncə</v>
      </c>
      <c r="G6398" s="110">
        <f t="shared" si="203"/>
        <v>20</v>
      </c>
    </row>
    <row r="6399" spans="1:7" x14ac:dyDescent="0.3">
      <c r="A6399" s="20" t="s">
        <v>510</v>
      </c>
      <c r="B6399" s="102">
        <v>43981</v>
      </c>
      <c r="C6399" s="103">
        <v>0.21</v>
      </c>
      <c r="D6399" s="133">
        <v>7900</v>
      </c>
      <c r="E6399" s="108" t="str">
        <f>_xlfn.XLOOKUP($A6399,'Task3 Baza'!$A$2:$A$1999,'Task3 Baza'!$C$2:$C$1999,"non",0)</f>
        <v>İmişli</v>
      </c>
      <c r="F6399" s="109" t="str">
        <f t="shared" si="202"/>
        <v>Sumqayıt</v>
      </c>
      <c r="G6399" s="110">
        <f t="shared" si="203"/>
        <v>50</v>
      </c>
    </row>
    <row r="6400" spans="1:7" x14ac:dyDescent="0.3">
      <c r="A6400" s="20" t="s">
        <v>499</v>
      </c>
      <c r="B6400" s="102">
        <v>44236</v>
      </c>
      <c r="C6400" s="103">
        <v>0.18</v>
      </c>
      <c r="D6400" s="133">
        <v>7600</v>
      </c>
      <c r="E6400" s="108" t="str">
        <f>_xlfn.XLOOKUP($A6400,'Task3 Baza'!$A$2:$A$1999,'Task3 Baza'!$C$2:$C$1999,"non",0)</f>
        <v>Kürdəmir</v>
      </c>
      <c r="F6400" s="109" t="str">
        <f t="shared" si="202"/>
        <v>Sumqayıt</v>
      </c>
      <c r="G6400" s="110">
        <f t="shared" si="203"/>
        <v>50</v>
      </c>
    </row>
    <row r="6401" spans="1:7" x14ac:dyDescent="0.3">
      <c r="A6401" s="20" t="s">
        <v>683</v>
      </c>
      <c r="B6401" s="102">
        <v>44433</v>
      </c>
      <c r="C6401" s="103">
        <v>0.16</v>
      </c>
      <c r="D6401" s="133">
        <v>2400</v>
      </c>
      <c r="E6401" s="108" t="str">
        <f>_xlfn.XLOOKUP($A6401,'Task3 Baza'!$A$2:$A$1999,'Task3 Baza'!$C$2:$C$1999,"non",0)</f>
        <v>Şamaxı</v>
      </c>
      <c r="F6401" s="109" t="str">
        <f t="shared" si="202"/>
        <v>Lənkəran</v>
      </c>
      <c r="G6401" s="110">
        <f t="shared" si="203"/>
        <v>42</v>
      </c>
    </row>
    <row r="6402" spans="1:7" x14ac:dyDescent="0.3">
      <c r="A6402" s="20" t="s">
        <v>972</v>
      </c>
      <c r="B6402" s="102">
        <v>44065</v>
      </c>
      <c r="C6402" s="103">
        <v>0.23</v>
      </c>
      <c r="D6402" s="133">
        <v>6400</v>
      </c>
      <c r="E6402" s="108" t="str">
        <f>_xlfn.XLOOKUP($A6402,'Task3 Baza'!$A$2:$A$1999,'Task3 Baza'!$C$2:$C$1999,"non",0)</f>
        <v>Füzuli</v>
      </c>
      <c r="F6402" s="109" t="str">
        <f t="shared" ref="F6402:F6465" si="204">VLOOKUP($E6402,$I$3:$K$75,2,0)</f>
        <v>Sumqayıt</v>
      </c>
      <c r="G6402" s="110">
        <f t="shared" ref="G6402:G6465" si="205">VLOOKUP(VLOOKUP($E6402,$I$3:$J$75,2,0),$L$3:$M$6,2,0)</f>
        <v>50</v>
      </c>
    </row>
    <row r="6403" spans="1:7" x14ac:dyDescent="0.3">
      <c r="A6403" s="20" t="s">
        <v>1042</v>
      </c>
      <c r="B6403" s="102">
        <v>44188</v>
      </c>
      <c r="C6403" s="103">
        <v>0.17</v>
      </c>
      <c r="D6403" s="133">
        <v>8600</v>
      </c>
      <c r="E6403" s="108" t="str">
        <f>_xlfn.XLOOKUP($A6403,'Task3 Baza'!$A$2:$A$1999,'Task3 Baza'!$C$2:$C$1999,"non",0)</f>
        <v>Babək</v>
      </c>
      <c r="F6403" s="109" t="str">
        <f t="shared" si="204"/>
        <v>Bakı</v>
      </c>
      <c r="G6403" s="110">
        <f t="shared" si="205"/>
        <v>10</v>
      </c>
    </row>
    <row r="6404" spans="1:7" x14ac:dyDescent="0.3">
      <c r="A6404" s="20" t="s">
        <v>241</v>
      </c>
      <c r="B6404" s="102">
        <v>44450</v>
      </c>
      <c r="C6404" s="103">
        <v>0.19</v>
      </c>
      <c r="D6404" s="133">
        <v>4100</v>
      </c>
      <c r="E6404" s="108" t="str">
        <f>_xlfn.XLOOKUP($A6404,'Task3 Baza'!$A$2:$A$1999,'Task3 Baza'!$C$2:$C$1999,"non",0)</f>
        <v>Culfa</v>
      </c>
      <c r="F6404" s="109" t="str">
        <f t="shared" si="204"/>
        <v>Bakı</v>
      </c>
      <c r="G6404" s="110">
        <f t="shared" si="205"/>
        <v>10</v>
      </c>
    </row>
    <row r="6405" spans="1:7" x14ac:dyDescent="0.3">
      <c r="A6405" s="20" t="s">
        <v>2051</v>
      </c>
      <c r="B6405" s="102">
        <v>44041</v>
      </c>
      <c r="C6405" s="103">
        <v>0.24</v>
      </c>
      <c r="D6405" s="133">
        <v>8300</v>
      </c>
      <c r="E6405" s="108" t="str">
        <f>_xlfn.XLOOKUP($A6405,'Task3 Baza'!$A$2:$A$1999,'Task3 Baza'!$C$2:$C$1999,"non",0)</f>
        <v>Abşeron</v>
      </c>
      <c r="F6405" s="109" t="str">
        <f t="shared" si="204"/>
        <v>Bakı</v>
      </c>
      <c r="G6405" s="110">
        <f t="shared" si="205"/>
        <v>10</v>
      </c>
    </row>
    <row r="6406" spans="1:7" x14ac:dyDescent="0.3">
      <c r="A6406" s="20" t="s">
        <v>554</v>
      </c>
      <c r="B6406" s="102">
        <v>44107</v>
      </c>
      <c r="C6406" s="103">
        <v>0.2</v>
      </c>
      <c r="D6406" s="133">
        <v>2600</v>
      </c>
      <c r="E6406" s="108" t="str">
        <f>_xlfn.XLOOKUP($A6406,'Task3 Baza'!$A$2:$A$1999,'Task3 Baza'!$C$2:$C$1999,"non",0)</f>
        <v>Şirvan</v>
      </c>
      <c r="F6406" s="109" t="str">
        <f t="shared" si="204"/>
        <v>Lənkəran</v>
      </c>
      <c r="G6406" s="110">
        <f t="shared" si="205"/>
        <v>42</v>
      </c>
    </row>
    <row r="6407" spans="1:7" x14ac:dyDescent="0.3">
      <c r="A6407" s="20" t="s">
        <v>1476</v>
      </c>
      <c r="B6407" s="102">
        <v>44714</v>
      </c>
      <c r="C6407" s="103">
        <v>0.15</v>
      </c>
      <c r="D6407" s="133">
        <v>1500</v>
      </c>
      <c r="E6407" s="108" t="str">
        <f>_xlfn.XLOOKUP($A6407,'Task3 Baza'!$A$2:$A$1999,'Task3 Baza'!$C$2:$C$1999,"non",0)</f>
        <v>Qax</v>
      </c>
      <c r="F6407" s="109" t="str">
        <f t="shared" si="204"/>
        <v>Sumqayıt</v>
      </c>
      <c r="G6407" s="110">
        <f t="shared" si="205"/>
        <v>50</v>
      </c>
    </row>
    <row r="6408" spans="1:7" x14ac:dyDescent="0.3">
      <c r="A6408" s="20" t="s">
        <v>1604</v>
      </c>
      <c r="B6408" s="102">
        <v>43818</v>
      </c>
      <c r="C6408" s="103">
        <v>0.18</v>
      </c>
      <c r="D6408" s="133">
        <v>10000</v>
      </c>
      <c r="E6408" s="108" t="str">
        <f>_xlfn.XLOOKUP($A6408,'Task3 Baza'!$A$2:$A$1999,'Task3 Baza'!$C$2:$C$1999,"non",0)</f>
        <v>Lerik</v>
      </c>
      <c r="F6408" s="109" t="str">
        <f t="shared" si="204"/>
        <v>Gəncə</v>
      </c>
      <c r="G6408" s="110">
        <f t="shared" si="205"/>
        <v>20</v>
      </c>
    </row>
    <row r="6409" spans="1:7" x14ac:dyDescent="0.3">
      <c r="A6409" s="20" t="s">
        <v>404</v>
      </c>
      <c r="B6409" s="102">
        <v>44145</v>
      </c>
      <c r="C6409" s="103">
        <v>0.18</v>
      </c>
      <c r="D6409" s="133">
        <v>5800</v>
      </c>
      <c r="E6409" s="108" t="str">
        <f>_xlfn.XLOOKUP($A6409,'Task3 Baza'!$A$2:$A$1999,'Task3 Baza'!$C$2:$C$1999,"non",0)</f>
        <v>Masallı</v>
      </c>
      <c r="F6409" s="109" t="str">
        <f t="shared" si="204"/>
        <v>Gəncə</v>
      </c>
      <c r="G6409" s="110">
        <f t="shared" si="205"/>
        <v>20</v>
      </c>
    </row>
    <row r="6410" spans="1:7" x14ac:dyDescent="0.3">
      <c r="A6410" s="20" t="s">
        <v>1903</v>
      </c>
      <c r="B6410" s="102">
        <v>44325</v>
      </c>
      <c r="C6410" s="103">
        <v>0.19</v>
      </c>
      <c r="D6410" s="133">
        <v>1700</v>
      </c>
      <c r="E6410" s="108" t="str">
        <f>_xlfn.XLOOKUP($A6410,'Task3 Baza'!$A$2:$A$1999,'Task3 Baza'!$C$2:$C$1999,"non",0)</f>
        <v>Samux</v>
      </c>
      <c r="F6410" s="109" t="str">
        <f t="shared" si="204"/>
        <v>Gəncə</v>
      </c>
      <c r="G6410" s="110">
        <f t="shared" si="205"/>
        <v>20</v>
      </c>
    </row>
    <row r="6411" spans="1:7" x14ac:dyDescent="0.3">
      <c r="A6411" s="20" t="s">
        <v>1304</v>
      </c>
      <c r="B6411" s="102">
        <v>43708</v>
      </c>
      <c r="C6411" s="103">
        <v>0.19</v>
      </c>
      <c r="D6411" s="133">
        <v>4400</v>
      </c>
      <c r="E6411" s="108" t="str">
        <f>_xlfn.XLOOKUP($A6411,'Task3 Baza'!$A$2:$A$1999,'Task3 Baza'!$C$2:$C$1999,"non",0)</f>
        <v>Füzuli</v>
      </c>
      <c r="F6411" s="109" t="str">
        <f t="shared" si="204"/>
        <v>Sumqayıt</v>
      </c>
      <c r="G6411" s="110">
        <f t="shared" si="205"/>
        <v>50</v>
      </c>
    </row>
    <row r="6412" spans="1:7" x14ac:dyDescent="0.3">
      <c r="A6412" s="20" t="s">
        <v>1264</v>
      </c>
      <c r="B6412" s="102">
        <v>43645</v>
      </c>
      <c r="C6412" s="103">
        <v>0.18</v>
      </c>
      <c r="D6412" s="133">
        <v>12500</v>
      </c>
      <c r="E6412" s="108" t="str">
        <f>_xlfn.XLOOKUP($A6412,'Task3 Baza'!$A$2:$A$1999,'Task3 Baza'!$C$2:$C$1999,"non",0)</f>
        <v>Siyəzən</v>
      </c>
      <c r="F6412" s="109" t="str">
        <f t="shared" si="204"/>
        <v>Gəncə</v>
      </c>
      <c r="G6412" s="110">
        <f t="shared" si="205"/>
        <v>20</v>
      </c>
    </row>
    <row r="6413" spans="1:7" x14ac:dyDescent="0.3">
      <c r="A6413" s="20" t="s">
        <v>680</v>
      </c>
      <c r="B6413" s="102">
        <v>44319</v>
      </c>
      <c r="C6413" s="103">
        <v>0.16</v>
      </c>
      <c r="D6413" s="133">
        <v>4900</v>
      </c>
      <c r="E6413" s="108" t="str">
        <f>_xlfn.XLOOKUP($A6413,'Task3 Baza'!$A$2:$A$1999,'Task3 Baza'!$C$2:$C$1999,"non",0)</f>
        <v>Bakı</v>
      </c>
      <c r="F6413" s="109" t="str">
        <f t="shared" si="204"/>
        <v>Bakı</v>
      </c>
      <c r="G6413" s="110">
        <f t="shared" si="205"/>
        <v>10</v>
      </c>
    </row>
    <row r="6414" spans="1:7" x14ac:dyDescent="0.3">
      <c r="A6414" s="20" t="s">
        <v>2052</v>
      </c>
      <c r="B6414" s="102">
        <v>44684</v>
      </c>
      <c r="C6414" s="103">
        <v>0.2</v>
      </c>
      <c r="D6414" s="133">
        <v>6400</v>
      </c>
      <c r="E6414" s="108" t="str">
        <f>_xlfn.XLOOKUP($A6414,'Task3 Baza'!$A$2:$A$1999,'Task3 Baza'!$C$2:$C$1999,"non",0)</f>
        <v>Quba</v>
      </c>
      <c r="F6414" s="109" t="str">
        <f t="shared" si="204"/>
        <v>Gəncə</v>
      </c>
      <c r="G6414" s="110">
        <f t="shared" si="205"/>
        <v>20</v>
      </c>
    </row>
    <row r="6415" spans="1:7" x14ac:dyDescent="0.3">
      <c r="A6415" s="20" t="s">
        <v>1933</v>
      </c>
      <c r="B6415" s="102">
        <v>44216</v>
      </c>
      <c r="C6415" s="103">
        <v>0.22</v>
      </c>
      <c r="D6415" s="133">
        <v>4600</v>
      </c>
      <c r="E6415" s="108" t="str">
        <f>_xlfn.XLOOKUP($A6415,'Task3 Baza'!$A$2:$A$1999,'Task3 Baza'!$C$2:$C$1999,"non",0)</f>
        <v>Xızı</v>
      </c>
      <c r="F6415" s="109" t="str">
        <f t="shared" si="204"/>
        <v>Sumqayıt</v>
      </c>
      <c r="G6415" s="110">
        <f t="shared" si="205"/>
        <v>50</v>
      </c>
    </row>
    <row r="6416" spans="1:7" x14ac:dyDescent="0.3">
      <c r="A6416" s="20" t="s">
        <v>249</v>
      </c>
      <c r="B6416" s="102">
        <v>44148</v>
      </c>
      <c r="C6416" s="103">
        <v>0.18</v>
      </c>
      <c r="D6416" s="133">
        <v>6000</v>
      </c>
      <c r="E6416" s="108" t="str">
        <f>_xlfn.XLOOKUP($A6416,'Task3 Baza'!$A$2:$A$1999,'Task3 Baza'!$C$2:$C$1999,"non",0)</f>
        <v>Füzuli</v>
      </c>
      <c r="F6416" s="109" t="str">
        <f t="shared" si="204"/>
        <v>Sumqayıt</v>
      </c>
      <c r="G6416" s="110">
        <f t="shared" si="205"/>
        <v>50</v>
      </c>
    </row>
    <row r="6417" spans="1:7" x14ac:dyDescent="0.3">
      <c r="A6417" s="20" t="s">
        <v>646</v>
      </c>
      <c r="B6417" s="102">
        <v>44177</v>
      </c>
      <c r="C6417" s="103">
        <v>0.21</v>
      </c>
      <c r="D6417" s="133">
        <v>7400</v>
      </c>
      <c r="E6417" s="108" t="str">
        <f>_xlfn.XLOOKUP($A6417,'Task3 Baza'!$A$2:$A$1999,'Task3 Baza'!$C$2:$C$1999,"non",0)</f>
        <v>Culfa</v>
      </c>
      <c r="F6417" s="109" t="str">
        <f t="shared" si="204"/>
        <v>Bakı</v>
      </c>
      <c r="G6417" s="110">
        <f t="shared" si="205"/>
        <v>10</v>
      </c>
    </row>
    <row r="6418" spans="1:7" x14ac:dyDescent="0.3">
      <c r="A6418" s="20" t="s">
        <v>162</v>
      </c>
      <c r="B6418" s="102">
        <v>44666</v>
      </c>
      <c r="C6418" s="103">
        <v>0.16</v>
      </c>
      <c r="D6418" s="133">
        <v>11700</v>
      </c>
      <c r="E6418" s="108" t="str">
        <f>_xlfn.XLOOKUP($A6418,'Task3 Baza'!$A$2:$A$1999,'Task3 Baza'!$C$2:$C$1999,"non",0)</f>
        <v>Qubadlı</v>
      </c>
      <c r="F6418" s="109" t="str">
        <f t="shared" si="204"/>
        <v>Gəncə</v>
      </c>
      <c r="G6418" s="110">
        <f t="shared" si="205"/>
        <v>20</v>
      </c>
    </row>
    <row r="6419" spans="1:7" x14ac:dyDescent="0.3">
      <c r="A6419" s="20" t="s">
        <v>1631</v>
      </c>
      <c r="B6419" s="102">
        <v>44020</v>
      </c>
      <c r="C6419" s="103">
        <v>0.23</v>
      </c>
      <c r="D6419" s="133">
        <v>2700</v>
      </c>
      <c r="E6419" s="108" t="str">
        <f>_xlfn.XLOOKUP($A6419,'Task3 Baza'!$A$2:$A$1999,'Task3 Baza'!$C$2:$C$1999,"non",0)</f>
        <v>Göyçay</v>
      </c>
      <c r="F6419" s="109" t="str">
        <f t="shared" si="204"/>
        <v>Sumqayıt</v>
      </c>
      <c r="G6419" s="110">
        <f t="shared" si="205"/>
        <v>50</v>
      </c>
    </row>
    <row r="6420" spans="1:7" x14ac:dyDescent="0.3">
      <c r="A6420" s="20" t="s">
        <v>912</v>
      </c>
      <c r="B6420" s="102">
        <v>44233</v>
      </c>
      <c r="C6420" s="103">
        <v>0.14000000000000001</v>
      </c>
      <c r="D6420" s="133">
        <v>3400</v>
      </c>
      <c r="E6420" s="108" t="str">
        <f>_xlfn.XLOOKUP($A6420,'Task3 Baza'!$A$2:$A$1999,'Task3 Baza'!$C$2:$C$1999,"non",0)</f>
        <v>Şabran</v>
      </c>
      <c r="F6420" s="109" t="str">
        <f t="shared" si="204"/>
        <v>Gəncə</v>
      </c>
      <c r="G6420" s="110">
        <f t="shared" si="205"/>
        <v>20</v>
      </c>
    </row>
    <row r="6421" spans="1:7" x14ac:dyDescent="0.3">
      <c r="A6421" s="20" t="s">
        <v>671</v>
      </c>
      <c r="B6421" s="102">
        <v>44118</v>
      </c>
      <c r="C6421" s="103">
        <v>0.17</v>
      </c>
      <c r="D6421" s="133">
        <v>2400</v>
      </c>
      <c r="E6421" s="108" t="str">
        <f>_xlfn.XLOOKUP($A6421,'Task3 Baza'!$A$2:$A$1999,'Task3 Baza'!$C$2:$C$1999,"non",0)</f>
        <v>Balakən</v>
      </c>
      <c r="F6421" s="109" t="str">
        <f t="shared" si="204"/>
        <v>Bakı</v>
      </c>
      <c r="G6421" s="110">
        <f t="shared" si="205"/>
        <v>10</v>
      </c>
    </row>
    <row r="6422" spans="1:7" x14ac:dyDescent="0.3">
      <c r="A6422" s="20" t="s">
        <v>545</v>
      </c>
      <c r="B6422" s="102">
        <v>44012</v>
      </c>
      <c r="C6422" s="103">
        <v>0.19</v>
      </c>
      <c r="D6422" s="133">
        <v>10900</v>
      </c>
      <c r="E6422" s="108" t="str">
        <f>_xlfn.XLOOKUP($A6422,'Task3 Baza'!$A$2:$A$1999,'Task3 Baza'!$C$2:$C$1999,"non",0)</f>
        <v>Yardımlı</v>
      </c>
      <c r="F6422" s="109" t="str">
        <f t="shared" si="204"/>
        <v>Lənkəran</v>
      </c>
      <c r="G6422" s="110">
        <f t="shared" si="205"/>
        <v>42</v>
      </c>
    </row>
    <row r="6423" spans="1:7" x14ac:dyDescent="0.3">
      <c r="A6423" s="20" t="s">
        <v>1954</v>
      </c>
      <c r="B6423" s="102">
        <v>43957</v>
      </c>
      <c r="C6423" s="103">
        <v>0.23</v>
      </c>
      <c r="D6423" s="133">
        <v>8200</v>
      </c>
      <c r="E6423" s="108" t="str">
        <f>_xlfn.XLOOKUP($A6423,'Task3 Baza'!$A$2:$A$1999,'Task3 Baza'!$C$2:$C$1999,"non",0)</f>
        <v>Qobustan</v>
      </c>
      <c r="F6423" s="109" t="str">
        <f t="shared" si="204"/>
        <v>Gəncə</v>
      </c>
      <c r="G6423" s="110">
        <f t="shared" si="205"/>
        <v>20</v>
      </c>
    </row>
    <row r="6424" spans="1:7" x14ac:dyDescent="0.3">
      <c r="A6424" s="20" t="s">
        <v>1167</v>
      </c>
      <c r="B6424" s="102">
        <v>44221</v>
      </c>
      <c r="C6424" s="103">
        <v>0.19</v>
      </c>
      <c r="D6424" s="133">
        <v>12500</v>
      </c>
      <c r="E6424" s="108" t="str">
        <f>_xlfn.XLOOKUP($A6424,'Task3 Baza'!$A$2:$A$1999,'Task3 Baza'!$C$2:$C$1999,"non",0)</f>
        <v>Tərtər</v>
      </c>
      <c r="F6424" s="109" t="str">
        <f t="shared" si="204"/>
        <v>Lənkəran</v>
      </c>
      <c r="G6424" s="110">
        <f t="shared" si="205"/>
        <v>42</v>
      </c>
    </row>
    <row r="6425" spans="1:7" x14ac:dyDescent="0.3">
      <c r="A6425" s="20" t="s">
        <v>281</v>
      </c>
      <c r="B6425" s="102">
        <v>44799</v>
      </c>
      <c r="C6425" s="103">
        <v>0.15</v>
      </c>
      <c r="D6425" s="133">
        <v>9300</v>
      </c>
      <c r="E6425" s="108" t="str">
        <f>_xlfn.XLOOKUP($A6425,'Task3 Baza'!$A$2:$A$1999,'Task3 Baza'!$C$2:$C$1999,"non",0)</f>
        <v>Ağdam</v>
      </c>
      <c r="F6425" s="109" t="str">
        <f t="shared" si="204"/>
        <v>Bakı</v>
      </c>
      <c r="G6425" s="110">
        <f t="shared" si="205"/>
        <v>10</v>
      </c>
    </row>
    <row r="6426" spans="1:7" x14ac:dyDescent="0.3">
      <c r="A6426" s="20" t="s">
        <v>1610</v>
      </c>
      <c r="B6426" s="102">
        <v>44420</v>
      </c>
      <c r="C6426" s="103">
        <v>0.17</v>
      </c>
      <c r="D6426" s="133">
        <v>9400</v>
      </c>
      <c r="E6426" s="108" t="str">
        <f>_xlfn.XLOOKUP($A6426,'Task3 Baza'!$A$2:$A$1999,'Task3 Baza'!$C$2:$C$1999,"non",0)</f>
        <v>Sədərək</v>
      </c>
      <c r="F6426" s="109" t="str">
        <f t="shared" si="204"/>
        <v>Gəncə</v>
      </c>
      <c r="G6426" s="110">
        <f t="shared" si="205"/>
        <v>20</v>
      </c>
    </row>
    <row r="6427" spans="1:7" x14ac:dyDescent="0.3">
      <c r="A6427" s="20" t="s">
        <v>1513</v>
      </c>
      <c r="B6427" s="102">
        <v>44057</v>
      </c>
      <c r="C6427" s="103">
        <v>0.17</v>
      </c>
      <c r="D6427" s="133">
        <v>4200</v>
      </c>
      <c r="E6427" s="108" t="str">
        <f>_xlfn.XLOOKUP($A6427,'Task3 Baza'!$A$2:$A$1999,'Task3 Baza'!$C$2:$C$1999,"non",0)</f>
        <v>Sumqayıt</v>
      </c>
      <c r="F6427" s="109" t="str">
        <f t="shared" si="204"/>
        <v>Gəncə</v>
      </c>
      <c r="G6427" s="110">
        <f t="shared" si="205"/>
        <v>20</v>
      </c>
    </row>
    <row r="6428" spans="1:7" x14ac:dyDescent="0.3">
      <c r="A6428" s="20" t="s">
        <v>1545</v>
      </c>
      <c r="B6428" s="102">
        <v>43863</v>
      </c>
      <c r="C6428" s="103">
        <v>0.18</v>
      </c>
      <c r="D6428" s="133">
        <v>6400</v>
      </c>
      <c r="E6428" s="108" t="str">
        <f>_xlfn.XLOOKUP($A6428,'Task3 Baza'!$A$2:$A$1999,'Task3 Baza'!$C$2:$C$1999,"non",0)</f>
        <v>Qubadlı</v>
      </c>
      <c r="F6428" s="109" t="str">
        <f t="shared" si="204"/>
        <v>Gəncə</v>
      </c>
      <c r="G6428" s="110">
        <f t="shared" si="205"/>
        <v>20</v>
      </c>
    </row>
    <row r="6429" spans="1:7" x14ac:dyDescent="0.3">
      <c r="A6429" s="20" t="s">
        <v>835</v>
      </c>
      <c r="B6429" s="102">
        <v>43857</v>
      </c>
      <c r="C6429" s="103">
        <v>0.18</v>
      </c>
      <c r="D6429" s="133">
        <v>11100</v>
      </c>
      <c r="E6429" s="108" t="str">
        <f>_xlfn.XLOOKUP($A6429,'Task3 Baza'!$A$2:$A$1999,'Task3 Baza'!$C$2:$C$1999,"non",0)</f>
        <v>Quba</v>
      </c>
      <c r="F6429" s="109" t="str">
        <f t="shared" si="204"/>
        <v>Gəncə</v>
      </c>
      <c r="G6429" s="110">
        <f t="shared" si="205"/>
        <v>20</v>
      </c>
    </row>
    <row r="6430" spans="1:7" x14ac:dyDescent="0.3">
      <c r="A6430" s="20" t="s">
        <v>434</v>
      </c>
      <c r="B6430" s="102">
        <v>43679</v>
      </c>
      <c r="C6430" s="103">
        <v>0.14000000000000001</v>
      </c>
      <c r="D6430" s="133">
        <v>4900</v>
      </c>
      <c r="E6430" s="108" t="str">
        <f>_xlfn.XLOOKUP($A6430,'Task3 Baza'!$A$2:$A$1999,'Task3 Baza'!$C$2:$C$1999,"non",0)</f>
        <v>Şirvan</v>
      </c>
      <c r="F6430" s="109" t="str">
        <f t="shared" si="204"/>
        <v>Lənkəran</v>
      </c>
      <c r="G6430" s="110">
        <f t="shared" si="205"/>
        <v>42</v>
      </c>
    </row>
    <row r="6431" spans="1:7" x14ac:dyDescent="0.3">
      <c r="A6431" s="20" t="s">
        <v>1794</v>
      </c>
      <c r="B6431" s="102">
        <v>44314</v>
      </c>
      <c r="C6431" s="103">
        <v>0.17</v>
      </c>
      <c r="D6431" s="133">
        <v>10500</v>
      </c>
      <c r="E6431" s="108" t="str">
        <f>_xlfn.XLOOKUP($A6431,'Task3 Baza'!$A$2:$A$1999,'Task3 Baza'!$C$2:$C$1999,"non",0)</f>
        <v>Siyəzən</v>
      </c>
      <c r="F6431" s="109" t="str">
        <f t="shared" si="204"/>
        <v>Gəncə</v>
      </c>
      <c r="G6431" s="110">
        <f t="shared" si="205"/>
        <v>20</v>
      </c>
    </row>
    <row r="6432" spans="1:7" x14ac:dyDescent="0.3">
      <c r="A6432" s="20" t="s">
        <v>1931</v>
      </c>
      <c r="B6432" s="102">
        <v>44014</v>
      </c>
      <c r="C6432" s="103">
        <v>0.18</v>
      </c>
      <c r="D6432" s="133">
        <v>5800</v>
      </c>
      <c r="E6432" s="108" t="str">
        <f>_xlfn.XLOOKUP($A6432,'Task3 Baza'!$A$2:$A$1999,'Task3 Baza'!$C$2:$C$1999,"non",0)</f>
        <v>Culfa</v>
      </c>
      <c r="F6432" s="109" t="str">
        <f t="shared" si="204"/>
        <v>Bakı</v>
      </c>
      <c r="G6432" s="110">
        <f t="shared" si="205"/>
        <v>10</v>
      </c>
    </row>
    <row r="6433" spans="1:7" x14ac:dyDescent="0.3">
      <c r="A6433" s="20" t="s">
        <v>567</v>
      </c>
      <c r="B6433" s="102">
        <v>44417</v>
      </c>
      <c r="C6433" s="103">
        <v>0.23</v>
      </c>
      <c r="D6433" s="133">
        <v>8700</v>
      </c>
      <c r="E6433" s="108" t="str">
        <f>_xlfn.XLOOKUP($A6433,'Task3 Baza'!$A$2:$A$1999,'Task3 Baza'!$C$2:$C$1999,"non",0)</f>
        <v>İmişli</v>
      </c>
      <c r="F6433" s="109" t="str">
        <f t="shared" si="204"/>
        <v>Sumqayıt</v>
      </c>
      <c r="G6433" s="110">
        <f t="shared" si="205"/>
        <v>50</v>
      </c>
    </row>
    <row r="6434" spans="1:7" x14ac:dyDescent="0.3">
      <c r="A6434" s="20" t="s">
        <v>555</v>
      </c>
      <c r="B6434" s="102">
        <v>43784</v>
      </c>
      <c r="C6434" s="103">
        <v>0.19</v>
      </c>
      <c r="D6434" s="133">
        <v>10600</v>
      </c>
      <c r="E6434" s="108" t="str">
        <f>_xlfn.XLOOKUP($A6434,'Task3 Baza'!$A$2:$A$1999,'Task3 Baza'!$C$2:$C$1999,"non",0)</f>
        <v>Goranboy</v>
      </c>
      <c r="F6434" s="109" t="str">
        <f t="shared" si="204"/>
        <v>Sumqayıt</v>
      </c>
      <c r="G6434" s="110">
        <f t="shared" si="205"/>
        <v>50</v>
      </c>
    </row>
    <row r="6435" spans="1:7" x14ac:dyDescent="0.3">
      <c r="A6435" s="20" t="s">
        <v>2053</v>
      </c>
      <c r="B6435" s="102">
        <v>43787</v>
      </c>
      <c r="C6435" s="103">
        <v>0.18</v>
      </c>
      <c r="D6435" s="133">
        <v>1800</v>
      </c>
      <c r="E6435" s="108" t="str">
        <f>_xlfn.XLOOKUP($A6435,'Task3 Baza'!$A$2:$A$1999,'Task3 Baza'!$C$2:$C$1999,"non",0)</f>
        <v>Mingəçevir</v>
      </c>
      <c r="F6435" s="109" t="str">
        <f t="shared" si="204"/>
        <v>Gəncə</v>
      </c>
      <c r="G6435" s="110">
        <f t="shared" si="205"/>
        <v>20</v>
      </c>
    </row>
    <row r="6436" spans="1:7" x14ac:dyDescent="0.3">
      <c r="A6436" s="20" t="s">
        <v>380</v>
      </c>
      <c r="B6436" s="102">
        <v>44540</v>
      </c>
      <c r="C6436" s="103">
        <v>0.22</v>
      </c>
      <c r="D6436" s="133">
        <v>9200</v>
      </c>
      <c r="E6436" s="108" t="str">
        <f>_xlfn.XLOOKUP($A6436,'Task3 Baza'!$A$2:$A$1999,'Task3 Baza'!$C$2:$C$1999,"non",0)</f>
        <v>Cəlilabad</v>
      </c>
      <c r="F6436" s="109" t="str">
        <f t="shared" si="204"/>
        <v>Bakı</v>
      </c>
      <c r="G6436" s="110">
        <f t="shared" si="205"/>
        <v>10</v>
      </c>
    </row>
    <row r="6437" spans="1:7" x14ac:dyDescent="0.3">
      <c r="A6437" s="20" t="s">
        <v>1451</v>
      </c>
      <c r="B6437" s="102">
        <v>44357</v>
      </c>
      <c r="C6437" s="103">
        <v>0.17</v>
      </c>
      <c r="D6437" s="133">
        <v>11800</v>
      </c>
      <c r="E6437" s="108" t="str">
        <f>_xlfn.XLOOKUP($A6437,'Task3 Baza'!$A$2:$A$1999,'Task3 Baza'!$C$2:$C$1999,"non",0)</f>
        <v>Kürdəmir</v>
      </c>
      <c r="F6437" s="109" t="str">
        <f t="shared" si="204"/>
        <v>Sumqayıt</v>
      </c>
      <c r="G6437" s="110">
        <f t="shared" si="205"/>
        <v>50</v>
      </c>
    </row>
    <row r="6438" spans="1:7" x14ac:dyDescent="0.3">
      <c r="A6438" s="20" t="s">
        <v>276</v>
      </c>
      <c r="B6438" s="102">
        <v>44060</v>
      </c>
      <c r="C6438" s="103">
        <v>0.17</v>
      </c>
      <c r="D6438" s="133">
        <v>8900</v>
      </c>
      <c r="E6438" s="108" t="str">
        <f>_xlfn.XLOOKUP($A6438,'Task3 Baza'!$A$2:$A$1999,'Task3 Baza'!$C$2:$C$1999,"non",0)</f>
        <v>Kəngərli</v>
      </c>
      <c r="F6438" s="109" t="str">
        <f t="shared" si="204"/>
        <v>Sumqayıt</v>
      </c>
      <c r="G6438" s="110">
        <f t="shared" si="205"/>
        <v>50</v>
      </c>
    </row>
    <row r="6439" spans="1:7" x14ac:dyDescent="0.3">
      <c r="A6439" s="20" t="s">
        <v>211</v>
      </c>
      <c r="B6439" s="102">
        <v>44018</v>
      </c>
      <c r="C6439" s="103">
        <v>0.2</v>
      </c>
      <c r="D6439" s="133">
        <v>9800</v>
      </c>
      <c r="E6439" s="108" t="str">
        <f>_xlfn.XLOOKUP($A6439,'Task3 Baza'!$A$2:$A$1999,'Task3 Baza'!$C$2:$C$1999,"non",0)</f>
        <v>Şəki</v>
      </c>
      <c r="F6439" s="109" t="str">
        <f t="shared" si="204"/>
        <v>Lənkəran</v>
      </c>
      <c r="G6439" s="110">
        <f t="shared" si="205"/>
        <v>42</v>
      </c>
    </row>
    <row r="6440" spans="1:7" x14ac:dyDescent="0.3">
      <c r="A6440" s="20" t="s">
        <v>513</v>
      </c>
      <c r="B6440" s="102">
        <v>43982</v>
      </c>
      <c r="C6440" s="103">
        <v>0.22</v>
      </c>
      <c r="D6440" s="133">
        <v>2400</v>
      </c>
      <c r="E6440" s="108" t="str">
        <f>_xlfn.XLOOKUP($A6440,'Task3 Baza'!$A$2:$A$1999,'Task3 Baza'!$C$2:$C$1999,"non",0)</f>
        <v>Goranboy</v>
      </c>
      <c r="F6440" s="109" t="str">
        <f t="shared" si="204"/>
        <v>Sumqayıt</v>
      </c>
      <c r="G6440" s="110">
        <f t="shared" si="205"/>
        <v>50</v>
      </c>
    </row>
    <row r="6441" spans="1:7" x14ac:dyDescent="0.3">
      <c r="A6441" s="20" t="s">
        <v>1720</v>
      </c>
      <c r="B6441" s="102">
        <v>44644</v>
      </c>
      <c r="C6441" s="103">
        <v>0.24</v>
      </c>
      <c r="D6441" s="133">
        <v>7200</v>
      </c>
      <c r="E6441" s="108" t="str">
        <f>_xlfn.XLOOKUP($A6441,'Task3 Baza'!$A$2:$A$1999,'Task3 Baza'!$C$2:$C$1999,"non",0)</f>
        <v>Gəncə</v>
      </c>
      <c r="F6441" s="109" t="str">
        <f t="shared" si="204"/>
        <v>Sumqayıt</v>
      </c>
      <c r="G6441" s="110">
        <f t="shared" si="205"/>
        <v>50</v>
      </c>
    </row>
    <row r="6442" spans="1:7" x14ac:dyDescent="0.3">
      <c r="A6442" s="20" t="s">
        <v>1910</v>
      </c>
      <c r="B6442" s="102">
        <v>44736</v>
      </c>
      <c r="C6442" s="103">
        <v>0.22</v>
      </c>
      <c r="D6442" s="133">
        <v>6800</v>
      </c>
      <c r="E6442" s="108" t="str">
        <f>_xlfn.XLOOKUP($A6442,'Task3 Baza'!$A$2:$A$1999,'Task3 Baza'!$C$2:$C$1999,"non",0)</f>
        <v>Füzuli</v>
      </c>
      <c r="F6442" s="109" t="str">
        <f t="shared" si="204"/>
        <v>Sumqayıt</v>
      </c>
      <c r="G6442" s="110">
        <f t="shared" si="205"/>
        <v>50</v>
      </c>
    </row>
    <row r="6443" spans="1:7" x14ac:dyDescent="0.3">
      <c r="A6443" s="20" t="s">
        <v>1928</v>
      </c>
      <c r="B6443" s="102">
        <v>44262</v>
      </c>
      <c r="C6443" s="103">
        <v>0.18</v>
      </c>
      <c r="D6443" s="133">
        <v>8700</v>
      </c>
      <c r="E6443" s="108" t="str">
        <f>_xlfn.XLOOKUP($A6443,'Task3 Baza'!$A$2:$A$1999,'Task3 Baza'!$C$2:$C$1999,"non",0)</f>
        <v>Balakən</v>
      </c>
      <c r="F6443" s="109" t="str">
        <f t="shared" si="204"/>
        <v>Bakı</v>
      </c>
      <c r="G6443" s="110">
        <f t="shared" si="205"/>
        <v>10</v>
      </c>
    </row>
    <row r="6444" spans="1:7" x14ac:dyDescent="0.3">
      <c r="A6444" s="20" t="s">
        <v>2043</v>
      </c>
      <c r="B6444" s="102">
        <v>44501</v>
      </c>
      <c r="C6444" s="103">
        <v>0.2</v>
      </c>
      <c r="D6444" s="133">
        <v>10400</v>
      </c>
      <c r="E6444" s="108" t="str">
        <f>_xlfn.XLOOKUP($A6444,'Task3 Baza'!$A$2:$A$1999,'Task3 Baza'!$C$2:$C$1999,"non",0)</f>
        <v>Qubadlı</v>
      </c>
      <c r="F6444" s="109" t="str">
        <f t="shared" si="204"/>
        <v>Gəncə</v>
      </c>
      <c r="G6444" s="110">
        <f t="shared" si="205"/>
        <v>20</v>
      </c>
    </row>
    <row r="6445" spans="1:7" x14ac:dyDescent="0.3">
      <c r="A6445" s="20" t="s">
        <v>1746</v>
      </c>
      <c r="B6445" s="102">
        <v>44673</v>
      </c>
      <c r="C6445" s="103">
        <v>0.16</v>
      </c>
      <c r="D6445" s="133">
        <v>2400</v>
      </c>
      <c r="E6445" s="108" t="str">
        <f>_xlfn.XLOOKUP($A6445,'Task3 Baza'!$A$2:$A$1999,'Task3 Baza'!$C$2:$C$1999,"non",0)</f>
        <v>Gədəbəy</v>
      </c>
      <c r="F6445" s="109" t="str">
        <f t="shared" si="204"/>
        <v>Sumqayıt</v>
      </c>
      <c r="G6445" s="110">
        <f t="shared" si="205"/>
        <v>50</v>
      </c>
    </row>
    <row r="6446" spans="1:7" x14ac:dyDescent="0.3">
      <c r="A6446" s="20" t="s">
        <v>294</v>
      </c>
      <c r="B6446" s="102">
        <v>44242</v>
      </c>
      <c r="C6446" s="103">
        <v>0.23</v>
      </c>
      <c r="D6446" s="133">
        <v>3800</v>
      </c>
      <c r="E6446" s="108" t="str">
        <f>_xlfn.XLOOKUP($A6446,'Task3 Baza'!$A$2:$A$1999,'Task3 Baza'!$C$2:$C$1999,"non",0)</f>
        <v>Qax</v>
      </c>
      <c r="F6446" s="109" t="str">
        <f t="shared" si="204"/>
        <v>Sumqayıt</v>
      </c>
      <c r="G6446" s="110">
        <f t="shared" si="205"/>
        <v>50</v>
      </c>
    </row>
    <row r="6447" spans="1:7" x14ac:dyDescent="0.3">
      <c r="A6447" s="20" t="s">
        <v>1562</v>
      </c>
      <c r="B6447" s="102">
        <v>44302</v>
      </c>
      <c r="C6447" s="103">
        <v>0.2</v>
      </c>
      <c r="D6447" s="133">
        <v>4100</v>
      </c>
      <c r="E6447" s="108" t="str">
        <f>_xlfn.XLOOKUP($A6447,'Task3 Baza'!$A$2:$A$1999,'Task3 Baza'!$C$2:$C$1999,"non",0)</f>
        <v>Salyan</v>
      </c>
      <c r="F6447" s="109" t="str">
        <f t="shared" si="204"/>
        <v>Gəncə</v>
      </c>
      <c r="G6447" s="110">
        <f t="shared" si="205"/>
        <v>20</v>
      </c>
    </row>
    <row r="6448" spans="1:7" x14ac:dyDescent="0.3">
      <c r="A6448" s="20" t="s">
        <v>1635</v>
      </c>
      <c r="B6448" s="102">
        <v>44311</v>
      </c>
      <c r="C6448" s="103">
        <v>0.18</v>
      </c>
      <c r="D6448" s="133">
        <v>12000</v>
      </c>
      <c r="E6448" s="108" t="str">
        <f>_xlfn.XLOOKUP($A6448,'Task3 Baza'!$A$2:$A$1999,'Task3 Baza'!$C$2:$C$1999,"non",0)</f>
        <v>Ağdaş</v>
      </c>
      <c r="F6448" s="109" t="str">
        <f t="shared" si="204"/>
        <v>Bakı</v>
      </c>
      <c r="G6448" s="110">
        <f t="shared" si="205"/>
        <v>10</v>
      </c>
    </row>
    <row r="6449" spans="1:7" x14ac:dyDescent="0.3">
      <c r="A6449" s="20" t="s">
        <v>1322</v>
      </c>
      <c r="B6449" s="102">
        <v>44588</v>
      </c>
      <c r="C6449" s="103">
        <v>0.15</v>
      </c>
      <c r="D6449" s="133">
        <v>9500</v>
      </c>
      <c r="E6449" s="108" t="str">
        <f>_xlfn.XLOOKUP($A6449,'Task3 Baza'!$A$2:$A$1999,'Task3 Baza'!$C$2:$C$1999,"non",0)</f>
        <v>Ordubad</v>
      </c>
      <c r="F6449" s="109" t="str">
        <f t="shared" si="204"/>
        <v>Gəncə</v>
      </c>
      <c r="G6449" s="110">
        <f t="shared" si="205"/>
        <v>20</v>
      </c>
    </row>
    <row r="6450" spans="1:7" x14ac:dyDescent="0.3">
      <c r="A6450" s="20" t="s">
        <v>1509</v>
      </c>
      <c r="B6450" s="102">
        <v>44517</v>
      </c>
      <c r="C6450" s="103">
        <v>0.23</v>
      </c>
      <c r="D6450" s="133">
        <v>5300</v>
      </c>
      <c r="E6450" s="108" t="str">
        <f>_xlfn.XLOOKUP($A6450,'Task3 Baza'!$A$2:$A$1999,'Task3 Baza'!$C$2:$C$1999,"non",0)</f>
        <v>Daşkəsən</v>
      </c>
      <c r="F6450" s="109" t="str">
        <f t="shared" si="204"/>
        <v>Bakı</v>
      </c>
      <c r="G6450" s="110">
        <f t="shared" si="205"/>
        <v>10</v>
      </c>
    </row>
    <row r="6451" spans="1:7" x14ac:dyDescent="0.3">
      <c r="A6451" s="20" t="s">
        <v>1121</v>
      </c>
      <c r="B6451" s="102">
        <v>44159</v>
      </c>
      <c r="C6451" s="103">
        <v>0.18</v>
      </c>
      <c r="D6451" s="133">
        <v>6700</v>
      </c>
      <c r="E6451" s="108" t="str">
        <f>_xlfn.XLOOKUP($A6451,'Task3 Baza'!$A$2:$A$1999,'Task3 Baza'!$C$2:$C$1999,"non",0)</f>
        <v>Balakən</v>
      </c>
      <c r="F6451" s="109" t="str">
        <f t="shared" si="204"/>
        <v>Bakı</v>
      </c>
      <c r="G6451" s="110">
        <f t="shared" si="205"/>
        <v>10</v>
      </c>
    </row>
    <row r="6452" spans="1:7" x14ac:dyDescent="0.3">
      <c r="A6452" s="20" t="s">
        <v>1454</v>
      </c>
      <c r="B6452" s="102">
        <v>44023</v>
      </c>
      <c r="C6452" s="103">
        <v>0.24</v>
      </c>
      <c r="D6452" s="133">
        <v>3600</v>
      </c>
      <c r="E6452" s="108" t="str">
        <f>_xlfn.XLOOKUP($A6452,'Task3 Baza'!$A$2:$A$1999,'Task3 Baza'!$C$2:$C$1999,"non",0)</f>
        <v>Beyləqan</v>
      </c>
      <c r="F6452" s="109" t="str">
        <f t="shared" si="204"/>
        <v>Bakı</v>
      </c>
      <c r="G6452" s="110">
        <f t="shared" si="205"/>
        <v>10</v>
      </c>
    </row>
    <row r="6453" spans="1:7" x14ac:dyDescent="0.3">
      <c r="A6453" s="20" t="s">
        <v>1343</v>
      </c>
      <c r="B6453" s="102">
        <v>44148</v>
      </c>
      <c r="C6453" s="103">
        <v>0.2</v>
      </c>
      <c r="D6453" s="133">
        <v>5400</v>
      </c>
      <c r="E6453" s="108" t="str">
        <f>_xlfn.XLOOKUP($A6453,'Task3 Baza'!$A$2:$A$1999,'Task3 Baza'!$C$2:$C$1999,"non",0)</f>
        <v>Qobustan</v>
      </c>
      <c r="F6453" s="109" t="str">
        <f t="shared" si="204"/>
        <v>Gəncə</v>
      </c>
      <c r="G6453" s="110">
        <f t="shared" si="205"/>
        <v>20</v>
      </c>
    </row>
    <row r="6454" spans="1:7" x14ac:dyDescent="0.3">
      <c r="A6454" s="20" t="s">
        <v>203</v>
      </c>
      <c r="B6454" s="102">
        <v>44134</v>
      </c>
      <c r="C6454" s="103">
        <v>0.17</v>
      </c>
      <c r="D6454" s="133">
        <v>6600</v>
      </c>
      <c r="E6454" s="108" t="str">
        <f>_xlfn.XLOOKUP($A6454,'Task3 Baza'!$A$2:$A$1999,'Task3 Baza'!$C$2:$C$1999,"non",0)</f>
        <v>Yevlax</v>
      </c>
      <c r="F6454" s="109" t="str">
        <f t="shared" si="204"/>
        <v>Lənkəran</v>
      </c>
      <c r="G6454" s="110">
        <f t="shared" si="205"/>
        <v>42</v>
      </c>
    </row>
    <row r="6455" spans="1:7" x14ac:dyDescent="0.3">
      <c r="A6455" s="20" t="s">
        <v>219</v>
      </c>
      <c r="B6455" s="102">
        <v>44331</v>
      </c>
      <c r="C6455" s="103">
        <v>0.23</v>
      </c>
      <c r="D6455" s="133">
        <v>9100</v>
      </c>
      <c r="E6455" s="108" t="str">
        <f>_xlfn.XLOOKUP($A6455,'Task3 Baza'!$A$2:$A$1999,'Task3 Baza'!$C$2:$C$1999,"non",0)</f>
        <v>Ağdaş</v>
      </c>
      <c r="F6455" s="109" t="str">
        <f t="shared" si="204"/>
        <v>Bakı</v>
      </c>
      <c r="G6455" s="110">
        <f t="shared" si="205"/>
        <v>10</v>
      </c>
    </row>
    <row r="6456" spans="1:7" x14ac:dyDescent="0.3">
      <c r="A6456" s="20" t="s">
        <v>1652</v>
      </c>
      <c r="B6456" s="102">
        <v>44622</v>
      </c>
      <c r="C6456" s="103">
        <v>0.19</v>
      </c>
      <c r="D6456" s="133">
        <v>7100</v>
      </c>
      <c r="E6456" s="108" t="str">
        <f>_xlfn.XLOOKUP($A6456,'Task3 Baza'!$A$2:$A$1999,'Task3 Baza'!$C$2:$C$1999,"non",0)</f>
        <v>Ağsu</v>
      </c>
      <c r="F6456" s="109" t="str">
        <f t="shared" si="204"/>
        <v>Bakı</v>
      </c>
      <c r="G6456" s="110">
        <f t="shared" si="205"/>
        <v>10</v>
      </c>
    </row>
    <row r="6457" spans="1:7" x14ac:dyDescent="0.3">
      <c r="A6457" s="20" t="s">
        <v>798</v>
      </c>
      <c r="B6457" s="102">
        <v>44351</v>
      </c>
      <c r="C6457" s="103">
        <v>0.19</v>
      </c>
      <c r="D6457" s="133">
        <v>1600</v>
      </c>
      <c r="E6457" s="108" t="str">
        <f>_xlfn.XLOOKUP($A6457,'Task3 Baza'!$A$2:$A$1999,'Task3 Baza'!$C$2:$C$1999,"non",0)</f>
        <v>Goranboy</v>
      </c>
      <c r="F6457" s="109" t="str">
        <f t="shared" si="204"/>
        <v>Sumqayıt</v>
      </c>
      <c r="G6457" s="110">
        <f t="shared" si="205"/>
        <v>50</v>
      </c>
    </row>
    <row r="6458" spans="1:7" x14ac:dyDescent="0.3">
      <c r="A6458" s="20" t="s">
        <v>1772</v>
      </c>
      <c r="B6458" s="102">
        <v>43995</v>
      </c>
      <c r="C6458" s="103">
        <v>0.19</v>
      </c>
      <c r="D6458" s="133">
        <v>11000</v>
      </c>
      <c r="E6458" s="108" t="str">
        <f>_xlfn.XLOOKUP($A6458,'Task3 Baza'!$A$2:$A$1999,'Task3 Baza'!$C$2:$C$1999,"non",0)</f>
        <v>Quba</v>
      </c>
      <c r="F6458" s="109" t="str">
        <f t="shared" si="204"/>
        <v>Gəncə</v>
      </c>
      <c r="G6458" s="110">
        <f t="shared" si="205"/>
        <v>20</v>
      </c>
    </row>
    <row r="6459" spans="1:7" x14ac:dyDescent="0.3">
      <c r="A6459" s="20" t="s">
        <v>657</v>
      </c>
      <c r="B6459" s="102">
        <v>44524</v>
      </c>
      <c r="C6459" s="103">
        <v>0.2</v>
      </c>
      <c r="D6459" s="133">
        <v>7600</v>
      </c>
      <c r="E6459" s="108" t="str">
        <f>_xlfn.XLOOKUP($A6459,'Task3 Baza'!$A$2:$A$1999,'Task3 Baza'!$C$2:$C$1999,"non",0)</f>
        <v>Samux</v>
      </c>
      <c r="F6459" s="109" t="str">
        <f t="shared" si="204"/>
        <v>Gəncə</v>
      </c>
      <c r="G6459" s="110">
        <f t="shared" si="205"/>
        <v>20</v>
      </c>
    </row>
    <row r="6460" spans="1:7" x14ac:dyDescent="0.3">
      <c r="A6460" s="20" t="s">
        <v>1015</v>
      </c>
      <c r="B6460" s="102">
        <v>44142</v>
      </c>
      <c r="C6460" s="103">
        <v>0.16</v>
      </c>
      <c r="D6460" s="133">
        <v>5400</v>
      </c>
      <c r="E6460" s="108" t="str">
        <f>_xlfn.XLOOKUP($A6460,'Task3 Baza'!$A$2:$A$1999,'Task3 Baza'!$C$2:$C$1999,"non",0)</f>
        <v>Yardımlı</v>
      </c>
      <c r="F6460" s="109" t="str">
        <f t="shared" si="204"/>
        <v>Lənkəran</v>
      </c>
      <c r="G6460" s="110">
        <f t="shared" si="205"/>
        <v>42</v>
      </c>
    </row>
    <row r="6461" spans="1:7" x14ac:dyDescent="0.3">
      <c r="A6461" s="20" t="s">
        <v>680</v>
      </c>
      <c r="B6461" s="102">
        <v>44249</v>
      </c>
      <c r="C6461" s="103">
        <v>0.19</v>
      </c>
      <c r="D6461" s="133">
        <v>2300</v>
      </c>
      <c r="E6461" s="108" t="str">
        <f>_xlfn.XLOOKUP($A6461,'Task3 Baza'!$A$2:$A$1999,'Task3 Baza'!$C$2:$C$1999,"non",0)</f>
        <v>Bakı</v>
      </c>
      <c r="F6461" s="109" t="str">
        <f t="shared" si="204"/>
        <v>Bakı</v>
      </c>
      <c r="G6461" s="110">
        <f t="shared" si="205"/>
        <v>10</v>
      </c>
    </row>
    <row r="6462" spans="1:7" x14ac:dyDescent="0.3">
      <c r="A6462" s="20" t="s">
        <v>709</v>
      </c>
      <c r="B6462" s="102">
        <v>43770</v>
      </c>
      <c r="C6462" s="103">
        <v>0.2</v>
      </c>
      <c r="D6462" s="133">
        <v>1200</v>
      </c>
      <c r="E6462" s="108" t="str">
        <f>_xlfn.XLOOKUP($A6462,'Task3 Baza'!$A$2:$A$1999,'Task3 Baza'!$C$2:$C$1999,"non",0)</f>
        <v>Sabirabad</v>
      </c>
      <c r="F6462" s="109" t="str">
        <f t="shared" si="204"/>
        <v>Gəncə</v>
      </c>
      <c r="G6462" s="110">
        <f t="shared" si="205"/>
        <v>20</v>
      </c>
    </row>
    <row r="6463" spans="1:7" x14ac:dyDescent="0.3">
      <c r="A6463" s="20" t="s">
        <v>2054</v>
      </c>
      <c r="B6463" s="102">
        <v>44043</v>
      </c>
      <c r="C6463" s="103">
        <v>0.22</v>
      </c>
      <c r="D6463" s="133">
        <v>6700</v>
      </c>
      <c r="E6463" s="108" t="str">
        <f>_xlfn.XLOOKUP($A6463,'Task3 Baza'!$A$2:$A$1999,'Task3 Baza'!$C$2:$C$1999,"non",0)</f>
        <v>Cəlilabad</v>
      </c>
      <c r="F6463" s="109" t="str">
        <f t="shared" si="204"/>
        <v>Bakı</v>
      </c>
      <c r="G6463" s="110">
        <f t="shared" si="205"/>
        <v>10</v>
      </c>
    </row>
    <row r="6464" spans="1:7" x14ac:dyDescent="0.3">
      <c r="A6464" s="20" t="s">
        <v>422</v>
      </c>
      <c r="B6464" s="102">
        <v>43909</v>
      </c>
      <c r="C6464" s="103">
        <v>0.17</v>
      </c>
      <c r="D6464" s="133">
        <v>11400</v>
      </c>
      <c r="E6464" s="108" t="str">
        <f>_xlfn.XLOOKUP($A6464,'Task3 Baza'!$A$2:$A$1999,'Task3 Baza'!$C$2:$C$1999,"non",0)</f>
        <v>Şabran</v>
      </c>
      <c r="F6464" s="109" t="str">
        <f t="shared" si="204"/>
        <v>Gəncə</v>
      </c>
      <c r="G6464" s="110">
        <f t="shared" si="205"/>
        <v>20</v>
      </c>
    </row>
    <row r="6465" spans="1:7" x14ac:dyDescent="0.3">
      <c r="A6465" s="20" t="s">
        <v>1404</v>
      </c>
      <c r="B6465" s="102">
        <v>43957</v>
      </c>
      <c r="C6465" s="103">
        <v>0.15</v>
      </c>
      <c r="D6465" s="133">
        <v>9400</v>
      </c>
      <c r="E6465" s="108" t="str">
        <f>_xlfn.XLOOKUP($A6465,'Task3 Baza'!$A$2:$A$1999,'Task3 Baza'!$C$2:$C$1999,"non",0)</f>
        <v>Siyəzən</v>
      </c>
      <c r="F6465" s="109" t="str">
        <f t="shared" si="204"/>
        <v>Gəncə</v>
      </c>
      <c r="G6465" s="110">
        <f t="shared" si="205"/>
        <v>20</v>
      </c>
    </row>
    <row r="6466" spans="1:7" x14ac:dyDescent="0.3">
      <c r="A6466" s="20" t="s">
        <v>1125</v>
      </c>
      <c r="B6466" s="102">
        <v>44175</v>
      </c>
      <c r="C6466" s="103">
        <v>0.22</v>
      </c>
      <c r="D6466" s="133">
        <v>11200</v>
      </c>
      <c r="E6466" s="108" t="str">
        <f>_xlfn.XLOOKUP($A6466,'Task3 Baza'!$A$2:$A$1999,'Task3 Baza'!$C$2:$C$1999,"non",0)</f>
        <v>Saatlı</v>
      </c>
      <c r="F6466" s="109" t="str">
        <f t="shared" ref="F6466:F6529" si="206">VLOOKUP($E6466,$I$3:$K$75,2,0)</f>
        <v>Gəncə</v>
      </c>
      <c r="G6466" s="110">
        <f t="shared" ref="G6466:G6529" si="207">VLOOKUP(VLOOKUP($E6466,$I$3:$J$75,2,0),$L$3:$M$6,2,0)</f>
        <v>20</v>
      </c>
    </row>
    <row r="6467" spans="1:7" x14ac:dyDescent="0.3">
      <c r="A6467" s="20" t="s">
        <v>1612</v>
      </c>
      <c r="B6467" s="102">
        <v>43912</v>
      </c>
      <c r="C6467" s="103">
        <v>0.2</v>
      </c>
      <c r="D6467" s="133">
        <v>12700</v>
      </c>
      <c r="E6467" s="108" t="str">
        <f>_xlfn.XLOOKUP($A6467,'Task3 Baza'!$A$2:$A$1999,'Task3 Baza'!$C$2:$C$1999,"non",0)</f>
        <v>Culfa</v>
      </c>
      <c r="F6467" s="109" t="str">
        <f t="shared" si="206"/>
        <v>Bakı</v>
      </c>
      <c r="G6467" s="110">
        <f t="shared" si="207"/>
        <v>10</v>
      </c>
    </row>
    <row r="6468" spans="1:7" x14ac:dyDescent="0.3">
      <c r="A6468" s="20" t="s">
        <v>898</v>
      </c>
      <c r="B6468" s="102">
        <v>44064</v>
      </c>
      <c r="C6468" s="103">
        <v>0.18</v>
      </c>
      <c r="D6468" s="133">
        <v>6700</v>
      </c>
      <c r="E6468" s="108" t="str">
        <f>_xlfn.XLOOKUP($A6468,'Task3 Baza'!$A$2:$A$1999,'Task3 Baza'!$C$2:$C$1999,"non",0)</f>
        <v>Ucar</v>
      </c>
      <c r="F6468" s="109" t="str">
        <f t="shared" si="206"/>
        <v>Lənkəran</v>
      </c>
      <c r="G6468" s="110">
        <f t="shared" si="207"/>
        <v>42</v>
      </c>
    </row>
    <row r="6469" spans="1:7" x14ac:dyDescent="0.3">
      <c r="A6469" s="20" t="s">
        <v>2055</v>
      </c>
      <c r="B6469" s="102">
        <v>44677</v>
      </c>
      <c r="C6469" s="103">
        <v>0.16</v>
      </c>
      <c r="D6469" s="133">
        <v>7600</v>
      </c>
      <c r="E6469" s="108" t="str">
        <f>_xlfn.XLOOKUP($A6469,'Task3 Baza'!$A$2:$A$1999,'Task3 Baza'!$C$2:$C$1999,"non",0)</f>
        <v>Şirvan</v>
      </c>
      <c r="F6469" s="109" t="str">
        <f t="shared" si="206"/>
        <v>Lənkəran</v>
      </c>
      <c r="G6469" s="110">
        <f t="shared" si="207"/>
        <v>42</v>
      </c>
    </row>
    <row r="6470" spans="1:7" x14ac:dyDescent="0.3">
      <c r="A6470" s="20" t="s">
        <v>1535</v>
      </c>
      <c r="B6470" s="102">
        <v>43805</v>
      </c>
      <c r="C6470" s="103">
        <v>0.18</v>
      </c>
      <c r="D6470" s="133">
        <v>9600</v>
      </c>
      <c r="E6470" s="108" t="str">
        <f>_xlfn.XLOOKUP($A6470,'Task3 Baza'!$A$2:$A$1999,'Task3 Baza'!$C$2:$C$1999,"non",0)</f>
        <v>Saatlı</v>
      </c>
      <c r="F6470" s="109" t="str">
        <f t="shared" si="206"/>
        <v>Gəncə</v>
      </c>
      <c r="G6470" s="110">
        <f t="shared" si="207"/>
        <v>20</v>
      </c>
    </row>
    <row r="6471" spans="1:7" x14ac:dyDescent="0.3">
      <c r="A6471" s="20" t="s">
        <v>1410</v>
      </c>
      <c r="B6471" s="102">
        <v>44072</v>
      </c>
      <c r="C6471" s="103">
        <v>0.2</v>
      </c>
      <c r="D6471" s="133">
        <v>8100</v>
      </c>
      <c r="E6471" s="108" t="str">
        <f>_xlfn.XLOOKUP($A6471,'Task3 Baza'!$A$2:$A$1999,'Task3 Baza'!$C$2:$C$1999,"non",0)</f>
        <v>Qəbələ</v>
      </c>
      <c r="F6471" s="109" t="str">
        <f t="shared" si="206"/>
        <v>Sumqayıt</v>
      </c>
      <c r="G6471" s="110">
        <f t="shared" si="207"/>
        <v>50</v>
      </c>
    </row>
    <row r="6472" spans="1:7" x14ac:dyDescent="0.3">
      <c r="A6472" s="20" t="s">
        <v>838</v>
      </c>
      <c r="B6472" s="102">
        <v>44375</v>
      </c>
      <c r="C6472" s="103">
        <v>0.18</v>
      </c>
      <c r="D6472" s="133">
        <v>10000</v>
      </c>
      <c r="E6472" s="108" t="str">
        <f>_xlfn.XLOOKUP($A6472,'Task3 Baza'!$A$2:$A$1999,'Task3 Baza'!$C$2:$C$1999,"non",0)</f>
        <v>Qubadlı</v>
      </c>
      <c r="F6472" s="109" t="str">
        <f t="shared" si="206"/>
        <v>Gəncə</v>
      </c>
      <c r="G6472" s="110">
        <f t="shared" si="207"/>
        <v>20</v>
      </c>
    </row>
    <row r="6473" spans="1:7" x14ac:dyDescent="0.3">
      <c r="A6473" s="20" t="s">
        <v>1805</v>
      </c>
      <c r="B6473" s="102">
        <v>43830</v>
      </c>
      <c r="C6473" s="103">
        <v>0.14000000000000001</v>
      </c>
      <c r="D6473" s="133">
        <v>6400</v>
      </c>
      <c r="E6473" s="108" t="str">
        <f>_xlfn.XLOOKUP($A6473,'Task3 Baza'!$A$2:$A$1999,'Task3 Baza'!$C$2:$C$1999,"non",0)</f>
        <v>Culfa</v>
      </c>
      <c r="F6473" s="109" t="str">
        <f t="shared" si="206"/>
        <v>Bakı</v>
      </c>
      <c r="G6473" s="110">
        <f t="shared" si="207"/>
        <v>10</v>
      </c>
    </row>
    <row r="6474" spans="1:7" x14ac:dyDescent="0.3">
      <c r="A6474" s="20" t="s">
        <v>709</v>
      </c>
      <c r="B6474" s="102">
        <v>43720</v>
      </c>
      <c r="C6474" s="103">
        <v>0.14000000000000001</v>
      </c>
      <c r="D6474" s="133">
        <v>8300</v>
      </c>
      <c r="E6474" s="108" t="str">
        <f>_xlfn.XLOOKUP($A6474,'Task3 Baza'!$A$2:$A$1999,'Task3 Baza'!$C$2:$C$1999,"non",0)</f>
        <v>Sabirabad</v>
      </c>
      <c r="F6474" s="109" t="str">
        <f t="shared" si="206"/>
        <v>Gəncə</v>
      </c>
      <c r="G6474" s="110">
        <f t="shared" si="207"/>
        <v>20</v>
      </c>
    </row>
    <row r="6475" spans="1:7" x14ac:dyDescent="0.3">
      <c r="A6475" s="20" t="s">
        <v>1285</v>
      </c>
      <c r="B6475" s="102">
        <v>44094</v>
      </c>
      <c r="C6475" s="103">
        <v>0.19</v>
      </c>
      <c r="D6475" s="133">
        <v>11300</v>
      </c>
      <c r="E6475" s="108" t="str">
        <f>_xlfn.XLOOKUP($A6475,'Task3 Baza'!$A$2:$A$1999,'Task3 Baza'!$C$2:$C$1999,"non",0)</f>
        <v>Şəki</v>
      </c>
      <c r="F6475" s="109" t="str">
        <f t="shared" si="206"/>
        <v>Lənkəran</v>
      </c>
      <c r="G6475" s="110">
        <f t="shared" si="207"/>
        <v>42</v>
      </c>
    </row>
    <row r="6476" spans="1:7" x14ac:dyDescent="0.3">
      <c r="A6476" s="20" t="s">
        <v>1650</v>
      </c>
      <c r="B6476" s="102">
        <v>44111</v>
      </c>
      <c r="C6476" s="103">
        <v>0.19</v>
      </c>
      <c r="D6476" s="133">
        <v>12300</v>
      </c>
      <c r="E6476" s="108" t="str">
        <f>_xlfn.XLOOKUP($A6476,'Task3 Baza'!$A$2:$A$1999,'Task3 Baza'!$C$2:$C$1999,"non",0)</f>
        <v>Naftalan</v>
      </c>
      <c r="F6476" s="109" t="str">
        <f t="shared" si="206"/>
        <v>Gəncə</v>
      </c>
      <c r="G6476" s="110">
        <f t="shared" si="207"/>
        <v>20</v>
      </c>
    </row>
    <row r="6477" spans="1:7" x14ac:dyDescent="0.3">
      <c r="A6477" s="20" t="s">
        <v>1457</v>
      </c>
      <c r="B6477" s="102">
        <v>43991</v>
      </c>
      <c r="C6477" s="103">
        <v>0.23</v>
      </c>
      <c r="D6477" s="133">
        <v>6000</v>
      </c>
      <c r="E6477" s="108" t="str">
        <f>_xlfn.XLOOKUP($A6477,'Task3 Baza'!$A$2:$A$1999,'Task3 Baza'!$C$2:$C$1999,"non",0)</f>
        <v>Ordubad</v>
      </c>
      <c r="F6477" s="109" t="str">
        <f t="shared" si="206"/>
        <v>Gəncə</v>
      </c>
      <c r="G6477" s="110">
        <f t="shared" si="207"/>
        <v>20</v>
      </c>
    </row>
    <row r="6478" spans="1:7" x14ac:dyDescent="0.3">
      <c r="A6478" s="20" t="s">
        <v>1102</v>
      </c>
      <c r="B6478" s="102">
        <v>44000</v>
      </c>
      <c r="C6478" s="103">
        <v>0.18</v>
      </c>
      <c r="D6478" s="133">
        <v>10200</v>
      </c>
      <c r="E6478" s="108" t="str">
        <f>_xlfn.XLOOKUP($A6478,'Task3 Baza'!$A$2:$A$1999,'Task3 Baza'!$C$2:$C$1999,"non",0)</f>
        <v>Şirvan</v>
      </c>
      <c r="F6478" s="109" t="str">
        <f t="shared" si="206"/>
        <v>Lənkəran</v>
      </c>
      <c r="G6478" s="110">
        <f t="shared" si="207"/>
        <v>42</v>
      </c>
    </row>
    <row r="6479" spans="1:7" x14ac:dyDescent="0.3">
      <c r="A6479" s="20" t="s">
        <v>2056</v>
      </c>
      <c r="B6479" s="102">
        <v>44242</v>
      </c>
      <c r="C6479" s="103">
        <v>0.14000000000000001</v>
      </c>
      <c r="D6479" s="133">
        <v>8000</v>
      </c>
      <c r="E6479" s="108" t="str">
        <f>_xlfn.XLOOKUP($A6479,'Task3 Baza'!$A$2:$A$1999,'Task3 Baza'!$C$2:$C$1999,"non",0)</f>
        <v>Gəncə</v>
      </c>
      <c r="F6479" s="109" t="str">
        <f t="shared" si="206"/>
        <v>Sumqayıt</v>
      </c>
      <c r="G6479" s="110">
        <f t="shared" si="207"/>
        <v>50</v>
      </c>
    </row>
    <row r="6480" spans="1:7" x14ac:dyDescent="0.3">
      <c r="A6480" s="20" t="s">
        <v>1151</v>
      </c>
      <c r="B6480" s="102">
        <v>43926</v>
      </c>
      <c r="C6480" s="103">
        <v>0.23</v>
      </c>
      <c r="D6480" s="133">
        <v>8500</v>
      </c>
      <c r="E6480" s="108" t="str">
        <f>_xlfn.XLOOKUP($A6480,'Task3 Baza'!$A$2:$A$1999,'Task3 Baza'!$C$2:$C$1999,"non",0)</f>
        <v>Ucar</v>
      </c>
      <c r="F6480" s="109" t="str">
        <f t="shared" si="206"/>
        <v>Lənkəran</v>
      </c>
      <c r="G6480" s="110">
        <f t="shared" si="207"/>
        <v>42</v>
      </c>
    </row>
    <row r="6481" spans="1:7" x14ac:dyDescent="0.3">
      <c r="A6481" s="20" t="s">
        <v>1232</v>
      </c>
      <c r="B6481" s="102">
        <v>44862</v>
      </c>
      <c r="C6481" s="103">
        <v>0.22</v>
      </c>
      <c r="D6481" s="133">
        <v>11300</v>
      </c>
      <c r="E6481" s="108" t="str">
        <f>_xlfn.XLOOKUP($A6481,'Task3 Baza'!$A$2:$A$1999,'Task3 Baza'!$C$2:$C$1999,"non",0)</f>
        <v>Ağstafa</v>
      </c>
      <c r="F6481" s="109" t="str">
        <f t="shared" si="206"/>
        <v>Bakı</v>
      </c>
      <c r="G6481" s="110">
        <f t="shared" si="207"/>
        <v>10</v>
      </c>
    </row>
    <row r="6482" spans="1:7" x14ac:dyDescent="0.3">
      <c r="A6482" s="20" t="s">
        <v>1993</v>
      </c>
      <c r="B6482" s="102">
        <v>44384</v>
      </c>
      <c r="C6482" s="103">
        <v>0.24</v>
      </c>
      <c r="D6482" s="133">
        <v>9900</v>
      </c>
      <c r="E6482" s="108" t="str">
        <f>_xlfn.XLOOKUP($A6482,'Task3 Baza'!$A$2:$A$1999,'Task3 Baza'!$C$2:$C$1999,"non",0)</f>
        <v>Kəlbəcər</v>
      </c>
      <c r="F6482" s="109" t="str">
        <f t="shared" si="206"/>
        <v>Sumqayıt</v>
      </c>
      <c r="G6482" s="110">
        <f t="shared" si="207"/>
        <v>50</v>
      </c>
    </row>
    <row r="6483" spans="1:7" x14ac:dyDescent="0.3">
      <c r="A6483" s="20" t="s">
        <v>439</v>
      </c>
      <c r="B6483" s="102">
        <v>44397</v>
      </c>
      <c r="C6483" s="103">
        <v>0.21</v>
      </c>
      <c r="D6483" s="133">
        <v>5700</v>
      </c>
      <c r="E6483" s="108" t="str">
        <f>_xlfn.XLOOKUP($A6483,'Task3 Baza'!$A$2:$A$1999,'Task3 Baza'!$C$2:$C$1999,"non",0)</f>
        <v>Naftalan</v>
      </c>
      <c r="F6483" s="109" t="str">
        <f t="shared" si="206"/>
        <v>Gəncə</v>
      </c>
      <c r="G6483" s="110">
        <f t="shared" si="207"/>
        <v>20</v>
      </c>
    </row>
    <row r="6484" spans="1:7" x14ac:dyDescent="0.3">
      <c r="A6484" s="20" t="s">
        <v>1345</v>
      </c>
      <c r="B6484" s="102">
        <v>44100</v>
      </c>
      <c r="C6484" s="103">
        <v>0.18</v>
      </c>
      <c r="D6484" s="133">
        <v>7500</v>
      </c>
      <c r="E6484" s="108" t="str">
        <f>_xlfn.XLOOKUP($A6484,'Task3 Baza'!$A$2:$A$1999,'Task3 Baza'!$C$2:$C$1999,"non",0)</f>
        <v>Lənkəran</v>
      </c>
      <c r="F6484" s="109" t="str">
        <f t="shared" si="206"/>
        <v>Gəncə</v>
      </c>
      <c r="G6484" s="110">
        <f t="shared" si="207"/>
        <v>20</v>
      </c>
    </row>
    <row r="6485" spans="1:7" x14ac:dyDescent="0.3">
      <c r="A6485" s="20" t="s">
        <v>734</v>
      </c>
      <c r="B6485" s="102">
        <v>43628</v>
      </c>
      <c r="C6485" s="103">
        <v>0.23</v>
      </c>
      <c r="D6485" s="133">
        <v>3900</v>
      </c>
      <c r="E6485" s="108" t="str">
        <f>_xlfn.XLOOKUP($A6485,'Task3 Baza'!$A$2:$A$1999,'Task3 Baza'!$C$2:$C$1999,"non",0)</f>
        <v>Göygöl</v>
      </c>
      <c r="F6485" s="109" t="str">
        <f t="shared" si="206"/>
        <v>Sumqayıt</v>
      </c>
      <c r="G6485" s="110">
        <f t="shared" si="207"/>
        <v>50</v>
      </c>
    </row>
    <row r="6486" spans="1:7" x14ac:dyDescent="0.3">
      <c r="A6486" s="20" t="s">
        <v>1670</v>
      </c>
      <c r="B6486" s="102">
        <v>43872</v>
      </c>
      <c r="C6486" s="103">
        <v>0.15</v>
      </c>
      <c r="D6486" s="133">
        <v>11000</v>
      </c>
      <c r="E6486" s="108" t="str">
        <f>_xlfn.XLOOKUP($A6486,'Task3 Baza'!$A$2:$A$1999,'Task3 Baza'!$C$2:$C$1999,"non",0)</f>
        <v>Ordubad</v>
      </c>
      <c r="F6486" s="109" t="str">
        <f t="shared" si="206"/>
        <v>Gəncə</v>
      </c>
      <c r="G6486" s="110">
        <f t="shared" si="207"/>
        <v>20</v>
      </c>
    </row>
    <row r="6487" spans="1:7" x14ac:dyDescent="0.3">
      <c r="A6487" s="20" t="s">
        <v>955</v>
      </c>
      <c r="B6487" s="102">
        <v>43605</v>
      </c>
      <c r="C6487" s="103">
        <v>0.16</v>
      </c>
      <c r="D6487" s="133">
        <v>2400</v>
      </c>
      <c r="E6487" s="108" t="str">
        <f>_xlfn.XLOOKUP($A6487,'Task3 Baza'!$A$2:$A$1999,'Task3 Baza'!$C$2:$C$1999,"non",0)</f>
        <v>Ordubad</v>
      </c>
      <c r="F6487" s="109" t="str">
        <f t="shared" si="206"/>
        <v>Gəncə</v>
      </c>
      <c r="G6487" s="110">
        <f t="shared" si="207"/>
        <v>20</v>
      </c>
    </row>
    <row r="6488" spans="1:7" x14ac:dyDescent="0.3">
      <c r="A6488" s="20" t="s">
        <v>1059</v>
      </c>
      <c r="B6488" s="102">
        <v>43822</v>
      </c>
      <c r="C6488" s="103">
        <v>0.18</v>
      </c>
      <c r="D6488" s="133">
        <v>9500</v>
      </c>
      <c r="E6488" s="108" t="str">
        <f>_xlfn.XLOOKUP($A6488,'Task3 Baza'!$A$2:$A$1999,'Task3 Baza'!$C$2:$C$1999,"non",0)</f>
        <v>Samux</v>
      </c>
      <c r="F6488" s="109" t="str">
        <f t="shared" si="206"/>
        <v>Gəncə</v>
      </c>
      <c r="G6488" s="110">
        <f t="shared" si="207"/>
        <v>20</v>
      </c>
    </row>
    <row r="6489" spans="1:7" x14ac:dyDescent="0.3">
      <c r="A6489" s="20" t="s">
        <v>1728</v>
      </c>
      <c r="B6489" s="102">
        <v>44665</v>
      </c>
      <c r="C6489" s="103">
        <v>0.23</v>
      </c>
      <c r="D6489" s="133">
        <v>6100</v>
      </c>
      <c r="E6489" s="108" t="str">
        <f>_xlfn.XLOOKUP($A6489,'Task3 Baza'!$A$2:$A$1999,'Task3 Baza'!$C$2:$C$1999,"non",0)</f>
        <v>Kürdəmir</v>
      </c>
      <c r="F6489" s="109" t="str">
        <f t="shared" si="206"/>
        <v>Sumqayıt</v>
      </c>
      <c r="G6489" s="110">
        <f t="shared" si="207"/>
        <v>50</v>
      </c>
    </row>
    <row r="6490" spans="1:7" x14ac:dyDescent="0.3">
      <c r="A6490" s="20" t="s">
        <v>2057</v>
      </c>
      <c r="B6490" s="102">
        <v>44491</v>
      </c>
      <c r="C6490" s="103">
        <v>0.19</v>
      </c>
      <c r="D6490" s="133">
        <v>10700</v>
      </c>
      <c r="E6490" s="108" t="str">
        <f>_xlfn.XLOOKUP($A6490,'Task3 Baza'!$A$2:$A$1999,'Task3 Baza'!$C$2:$C$1999,"non",0)</f>
        <v>Qəbələ</v>
      </c>
      <c r="F6490" s="109" t="str">
        <f t="shared" si="206"/>
        <v>Sumqayıt</v>
      </c>
      <c r="G6490" s="110">
        <f t="shared" si="207"/>
        <v>50</v>
      </c>
    </row>
    <row r="6491" spans="1:7" x14ac:dyDescent="0.3">
      <c r="A6491" s="20" t="s">
        <v>1319</v>
      </c>
      <c r="B6491" s="102">
        <v>43971</v>
      </c>
      <c r="C6491" s="103">
        <v>0.2</v>
      </c>
      <c r="D6491" s="133">
        <v>12800</v>
      </c>
      <c r="E6491" s="108" t="str">
        <f>_xlfn.XLOOKUP($A6491,'Task3 Baza'!$A$2:$A$1999,'Task3 Baza'!$C$2:$C$1999,"non",0)</f>
        <v>Kəlbəcər</v>
      </c>
      <c r="F6491" s="109" t="str">
        <f t="shared" si="206"/>
        <v>Sumqayıt</v>
      </c>
      <c r="G6491" s="110">
        <f t="shared" si="207"/>
        <v>50</v>
      </c>
    </row>
    <row r="6492" spans="1:7" x14ac:dyDescent="0.3">
      <c r="A6492" s="20" t="s">
        <v>994</v>
      </c>
      <c r="B6492" s="102">
        <v>44163</v>
      </c>
      <c r="C6492" s="103">
        <v>0.18</v>
      </c>
      <c r="D6492" s="133">
        <v>13000</v>
      </c>
      <c r="E6492" s="108" t="str">
        <f>_xlfn.XLOOKUP($A6492,'Task3 Baza'!$A$2:$A$1999,'Task3 Baza'!$C$2:$C$1999,"non",0)</f>
        <v>Siyəzən</v>
      </c>
      <c r="F6492" s="109" t="str">
        <f t="shared" si="206"/>
        <v>Gəncə</v>
      </c>
      <c r="G6492" s="110">
        <f t="shared" si="207"/>
        <v>20</v>
      </c>
    </row>
    <row r="6493" spans="1:7" x14ac:dyDescent="0.3">
      <c r="A6493" s="20" t="s">
        <v>1043</v>
      </c>
      <c r="B6493" s="102">
        <v>44562</v>
      </c>
      <c r="C6493" s="103">
        <v>0.24</v>
      </c>
      <c r="D6493" s="133">
        <v>9800</v>
      </c>
      <c r="E6493" s="108" t="str">
        <f>_xlfn.XLOOKUP($A6493,'Task3 Baza'!$A$2:$A$1999,'Task3 Baza'!$C$2:$C$1999,"non",0)</f>
        <v>Tərtər</v>
      </c>
      <c r="F6493" s="109" t="str">
        <f t="shared" si="206"/>
        <v>Lənkəran</v>
      </c>
      <c r="G6493" s="110">
        <f t="shared" si="207"/>
        <v>42</v>
      </c>
    </row>
    <row r="6494" spans="1:7" x14ac:dyDescent="0.3">
      <c r="A6494" s="20" t="s">
        <v>2058</v>
      </c>
      <c r="B6494" s="102">
        <v>44359</v>
      </c>
      <c r="C6494" s="103">
        <v>0.24</v>
      </c>
      <c r="D6494" s="133">
        <v>6700</v>
      </c>
      <c r="E6494" s="108" t="str">
        <f>_xlfn.XLOOKUP($A6494,'Task3 Baza'!$A$2:$A$1999,'Task3 Baza'!$C$2:$C$1999,"non",0)</f>
        <v>Biləsuvar</v>
      </c>
      <c r="F6494" s="109" t="str">
        <f t="shared" si="206"/>
        <v>Bakı</v>
      </c>
      <c r="G6494" s="110">
        <f t="shared" si="207"/>
        <v>10</v>
      </c>
    </row>
    <row r="6495" spans="1:7" x14ac:dyDescent="0.3">
      <c r="A6495" s="20" t="s">
        <v>2059</v>
      </c>
      <c r="B6495" s="102">
        <v>44695</v>
      </c>
      <c r="C6495" s="103">
        <v>0.2</v>
      </c>
      <c r="D6495" s="133">
        <v>12900</v>
      </c>
      <c r="E6495" s="108" t="str">
        <f>_xlfn.XLOOKUP($A6495,'Task3 Baza'!$A$2:$A$1999,'Task3 Baza'!$C$2:$C$1999,"non",0)</f>
        <v>Füzuli</v>
      </c>
      <c r="F6495" s="109" t="str">
        <f t="shared" si="206"/>
        <v>Sumqayıt</v>
      </c>
      <c r="G6495" s="110">
        <f t="shared" si="207"/>
        <v>50</v>
      </c>
    </row>
    <row r="6496" spans="1:7" x14ac:dyDescent="0.3">
      <c r="A6496" s="20" t="s">
        <v>1167</v>
      </c>
      <c r="B6496" s="102">
        <v>44424</v>
      </c>
      <c r="C6496" s="103">
        <v>0.23</v>
      </c>
      <c r="D6496" s="133">
        <v>4700</v>
      </c>
      <c r="E6496" s="108" t="str">
        <f>_xlfn.XLOOKUP($A6496,'Task3 Baza'!$A$2:$A$1999,'Task3 Baza'!$C$2:$C$1999,"non",0)</f>
        <v>Tərtər</v>
      </c>
      <c r="F6496" s="109" t="str">
        <f t="shared" si="206"/>
        <v>Lənkəran</v>
      </c>
      <c r="G6496" s="110">
        <f t="shared" si="207"/>
        <v>42</v>
      </c>
    </row>
    <row r="6497" spans="1:7" x14ac:dyDescent="0.3">
      <c r="A6497" s="20" t="s">
        <v>1307</v>
      </c>
      <c r="B6497" s="102">
        <v>44300</v>
      </c>
      <c r="C6497" s="103">
        <v>0.17</v>
      </c>
      <c r="D6497" s="133">
        <v>5300</v>
      </c>
      <c r="E6497" s="108" t="str">
        <f>_xlfn.XLOOKUP($A6497,'Task3 Baza'!$A$2:$A$1999,'Task3 Baza'!$C$2:$C$1999,"non",0)</f>
        <v>Gəncə</v>
      </c>
      <c r="F6497" s="109" t="str">
        <f t="shared" si="206"/>
        <v>Sumqayıt</v>
      </c>
      <c r="G6497" s="110">
        <f t="shared" si="207"/>
        <v>50</v>
      </c>
    </row>
    <row r="6498" spans="1:7" x14ac:dyDescent="0.3">
      <c r="A6498" s="20" t="s">
        <v>1708</v>
      </c>
      <c r="B6498" s="102">
        <v>44639</v>
      </c>
      <c r="C6498" s="103">
        <v>0.24</v>
      </c>
      <c r="D6498" s="133">
        <v>5400</v>
      </c>
      <c r="E6498" s="108" t="str">
        <f>_xlfn.XLOOKUP($A6498,'Task3 Baza'!$A$2:$A$1999,'Task3 Baza'!$C$2:$C$1999,"non",0)</f>
        <v>Siyəzən</v>
      </c>
      <c r="F6498" s="109" t="str">
        <f t="shared" si="206"/>
        <v>Gəncə</v>
      </c>
      <c r="G6498" s="110">
        <f t="shared" si="207"/>
        <v>20</v>
      </c>
    </row>
    <row r="6499" spans="1:7" x14ac:dyDescent="0.3">
      <c r="A6499" s="20" t="s">
        <v>1079</v>
      </c>
      <c r="B6499" s="102">
        <v>44628</v>
      </c>
      <c r="C6499" s="103">
        <v>0.18</v>
      </c>
      <c r="D6499" s="133">
        <v>3000</v>
      </c>
      <c r="E6499" s="108" t="str">
        <f>_xlfn.XLOOKUP($A6499,'Task3 Baza'!$A$2:$A$1999,'Task3 Baza'!$C$2:$C$1999,"non",0)</f>
        <v>Qax</v>
      </c>
      <c r="F6499" s="109" t="str">
        <f t="shared" si="206"/>
        <v>Sumqayıt</v>
      </c>
      <c r="G6499" s="110">
        <f t="shared" si="207"/>
        <v>50</v>
      </c>
    </row>
    <row r="6500" spans="1:7" x14ac:dyDescent="0.3">
      <c r="A6500" s="20" t="s">
        <v>1688</v>
      </c>
      <c r="B6500" s="102">
        <v>43874</v>
      </c>
      <c r="C6500" s="103">
        <v>0.15</v>
      </c>
      <c r="D6500" s="133">
        <v>13000</v>
      </c>
      <c r="E6500" s="108" t="str">
        <f>_xlfn.XLOOKUP($A6500,'Task3 Baza'!$A$2:$A$1999,'Task3 Baza'!$C$2:$C$1999,"non",0)</f>
        <v>Ağstafa</v>
      </c>
      <c r="F6500" s="109" t="str">
        <f t="shared" si="206"/>
        <v>Bakı</v>
      </c>
      <c r="G6500" s="110">
        <f t="shared" si="207"/>
        <v>10</v>
      </c>
    </row>
    <row r="6501" spans="1:7" x14ac:dyDescent="0.3">
      <c r="A6501" s="20" t="s">
        <v>918</v>
      </c>
      <c r="B6501" s="102">
        <v>44504</v>
      </c>
      <c r="C6501" s="103">
        <v>0.22</v>
      </c>
      <c r="D6501" s="133">
        <v>3700</v>
      </c>
      <c r="E6501" s="108" t="str">
        <f>_xlfn.XLOOKUP($A6501,'Task3 Baza'!$A$2:$A$1999,'Task3 Baza'!$C$2:$C$1999,"non",0)</f>
        <v>Saatlı</v>
      </c>
      <c r="F6501" s="109" t="str">
        <f t="shared" si="206"/>
        <v>Gəncə</v>
      </c>
      <c r="G6501" s="110">
        <f t="shared" si="207"/>
        <v>20</v>
      </c>
    </row>
    <row r="6502" spans="1:7" x14ac:dyDescent="0.3">
      <c r="A6502" s="20" t="s">
        <v>1013</v>
      </c>
      <c r="B6502" s="102">
        <v>44122</v>
      </c>
      <c r="C6502" s="103">
        <v>0.2</v>
      </c>
      <c r="D6502" s="133">
        <v>6900</v>
      </c>
      <c r="E6502" s="108" t="str">
        <f>_xlfn.XLOOKUP($A6502,'Task3 Baza'!$A$2:$A$1999,'Task3 Baza'!$C$2:$C$1999,"non",0)</f>
        <v>Füzuli</v>
      </c>
      <c r="F6502" s="109" t="str">
        <f t="shared" si="206"/>
        <v>Sumqayıt</v>
      </c>
      <c r="G6502" s="110">
        <f t="shared" si="207"/>
        <v>50</v>
      </c>
    </row>
    <row r="6503" spans="1:7" x14ac:dyDescent="0.3">
      <c r="A6503" s="20" t="s">
        <v>691</v>
      </c>
      <c r="B6503" s="102">
        <v>44418</v>
      </c>
      <c r="C6503" s="103">
        <v>0.2</v>
      </c>
      <c r="D6503" s="133">
        <v>8400</v>
      </c>
      <c r="E6503" s="108" t="str">
        <f>_xlfn.XLOOKUP($A6503,'Task3 Baza'!$A$2:$A$1999,'Task3 Baza'!$C$2:$C$1999,"non",0)</f>
        <v>Sədərək</v>
      </c>
      <c r="F6503" s="109" t="str">
        <f t="shared" si="206"/>
        <v>Gəncə</v>
      </c>
      <c r="G6503" s="110">
        <f t="shared" si="207"/>
        <v>20</v>
      </c>
    </row>
    <row r="6504" spans="1:7" x14ac:dyDescent="0.3">
      <c r="A6504" s="20" t="s">
        <v>330</v>
      </c>
      <c r="B6504" s="102">
        <v>43945</v>
      </c>
      <c r="C6504" s="103">
        <v>0.21</v>
      </c>
      <c r="D6504" s="133">
        <v>7500</v>
      </c>
      <c r="E6504" s="108" t="str">
        <f>_xlfn.XLOOKUP($A6504,'Task3 Baza'!$A$2:$A$1999,'Task3 Baza'!$C$2:$C$1999,"non",0)</f>
        <v>Tərtər</v>
      </c>
      <c r="F6504" s="109" t="str">
        <f t="shared" si="206"/>
        <v>Lənkəran</v>
      </c>
      <c r="G6504" s="110">
        <f t="shared" si="207"/>
        <v>42</v>
      </c>
    </row>
    <row r="6505" spans="1:7" x14ac:dyDescent="0.3">
      <c r="A6505" s="20" t="s">
        <v>1268</v>
      </c>
      <c r="B6505" s="102">
        <v>44098</v>
      </c>
      <c r="C6505" s="103">
        <v>0.16</v>
      </c>
      <c r="D6505" s="133">
        <v>11200</v>
      </c>
      <c r="E6505" s="108" t="str">
        <f>_xlfn.XLOOKUP($A6505,'Task3 Baza'!$A$2:$A$1999,'Task3 Baza'!$C$2:$C$1999,"non",0)</f>
        <v>Saatlı</v>
      </c>
      <c r="F6505" s="109" t="str">
        <f t="shared" si="206"/>
        <v>Gəncə</v>
      </c>
      <c r="G6505" s="110">
        <f t="shared" si="207"/>
        <v>20</v>
      </c>
    </row>
    <row r="6506" spans="1:7" x14ac:dyDescent="0.3">
      <c r="A6506" s="20" t="s">
        <v>596</v>
      </c>
      <c r="B6506" s="102">
        <v>43682</v>
      </c>
      <c r="C6506" s="103">
        <v>0.21</v>
      </c>
      <c r="D6506" s="133">
        <v>12100</v>
      </c>
      <c r="E6506" s="108" t="str">
        <f>_xlfn.XLOOKUP($A6506,'Task3 Baza'!$A$2:$A$1999,'Task3 Baza'!$C$2:$C$1999,"non",0)</f>
        <v>Mingəçevir</v>
      </c>
      <c r="F6506" s="109" t="str">
        <f t="shared" si="206"/>
        <v>Gəncə</v>
      </c>
      <c r="G6506" s="110">
        <f t="shared" si="207"/>
        <v>20</v>
      </c>
    </row>
    <row r="6507" spans="1:7" x14ac:dyDescent="0.3">
      <c r="A6507" s="20" t="s">
        <v>1372</v>
      </c>
      <c r="B6507" s="102">
        <v>44340</v>
      </c>
      <c r="C6507" s="103">
        <v>0.17</v>
      </c>
      <c r="D6507" s="133">
        <v>6500</v>
      </c>
      <c r="E6507" s="108" t="str">
        <f>_xlfn.XLOOKUP($A6507,'Task3 Baza'!$A$2:$A$1999,'Task3 Baza'!$C$2:$C$1999,"non",0)</f>
        <v>Saatlı</v>
      </c>
      <c r="F6507" s="109" t="str">
        <f t="shared" si="206"/>
        <v>Gəncə</v>
      </c>
      <c r="G6507" s="110">
        <f t="shared" si="207"/>
        <v>20</v>
      </c>
    </row>
    <row r="6508" spans="1:7" x14ac:dyDescent="0.3">
      <c r="A6508" s="20" t="s">
        <v>1210</v>
      </c>
      <c r="B6508" s="102">
        <v>44016</v>
      </c>
      <c r="C6508" s="103">
        <v>0.19</v>
      </c>
      <c r="D6508" s="133">
        <v>2100</v>
      </c>
      <c r="E6508" s="108" t="str">
        <f>_xlfn.XLOOKUP($A6508,'Task3 Baza'!$A$2:$A$1999,'Task3 Baza'!$C$2:$C$1999,"non",0)</f>
        <v>Astara</v>
      </c>
      <c r="F6508" s="109" t="str">
        <f t="shared" si="206"/>
        <v>Bakı</v>
      </c>
      <c r="G6508" s="110">
        <f t="shared" si="207"/>
        <v>10</v>
      </c>
    </row>
    <row r="6509" spans="1:7" x14ac:dyDescent="0.3">
      <c r="A6509" s="20" t="s">
        <v>1168</v>
      </c>
      <c r="B6509" s="102">
        <v>44093</v>
      </c>
      <c r="C6509" s="103">
        <v>0.19</v>
      </c>
      <c r="D6509" s="133">
        <v>10400</v>
      </c>
      <c r="E6509" s="108" t="str">
        <f>_xlfn.XLOOKUP($A6509,'Task3 Baza'!$A$2:$A$1999,'Task3 Baza'!$C$2:$C$1999,"non",0)</f>
        <v>Kürdəmir</v>
      </c>
      <c r="F6509" s="109" t="str">
        <f t="shared" si="206"/>
        <v>Sumqayıt</v>
      </c>
      <c r="G6509" s="110">
        <f t="shared" si="207"/>
        <v>50</v>
      </c>
    </row>
    <row r="6510" spans="1:7" x14ac:dyDescent="0.3">
      <c r="A6510" s="20" t="s">
        <v>255</v>
      </c>
      <c r="B6510" s="102">
        <v>44657</v>
      </c>
      <c r="C6510" s="103">
        <v>0.21</v>
      </c>
      <c r="D6510" s="133">
        <v>9000</v>
      </c>
      <c r="E6510" s="108" t="str">
        <f>_xlfn.XLOOKUP($A6510,'Task3 Baza'!$A$2:$A$1999,'Task3 Baza'!$C$2:$C$1999,"non",0)</f>
        <v>Oğuz</v>
      </c>
      <c r="F6510" s="109" t="str">
        <f t="shared" si="206"/>
        <v>Gəncə</v>
      </c>
      <c r="G6510" s="110">
        <f t="shared" si="207"/>
        <v>20</v>
      </c>
    </row>
    <row r="6511" spans="1:7" x14ac:dyDescent="0.3">
      <c r="A6511" s="20" t="s">
        <v>1107</v>
      </c>
      <c r="B6511" s="102">
        <v>44161</v>
      </c>
      <c r="C6511" s="103">
        <v>0.22</v>
      </c>
      <c r="D6511" s="133">
        <v>4000</v>
      </c>
      <c r="E6511" s="108" t="str">
        <f>_xlfn.XLOOKUP($A6511,'Task3 Baza'!$A$2:$A$1999,'Task3 Baza'!$C$2:$C$1999,"non",0)</f>
        <v>Bərdə</v>
      </c>
      <c r="F6511" s="109" t="str">
        <f t="shared" si="206"/>
        <v>Bakı</v>
      </c>
      <c r="G6511" s="110">
        <f t="shared" si="207"/>
        <v>10</v>
      </c>
    </row>
    <row r="6512" spans="1:7" x14ac:dyDescent="0.3">
      <c r="A6512" s="20" t="s">
        <v>1791</v>
      </c>
      <c r="B6512" s="102">
        <v>44248</v>
      </c>
      <c r="C6512" s="103">
        <v>0.15</v>
      </c>
      <c r="D6512" s="133">
        <v>12400</v>
      </c>
      <c r="E6512" s="108" t="str">
        <f>_xlfn.XLOOKUP($A6512,'Task3 Baza'!$A$2:$A$1999,'Task3 Baza'!$C$2:$C$1999,"non",0)</f>
        <v>Füzuli</v>
      </c>
      <c r="F6512" s="109" t="str">
        <f t="shared" si="206"/>
        <v>Sumqayıt</v>
      </c>
      <c r="G6512" s="110">
        <f t="shared" si="207"/>
        <v>50</v>
      </c>
    </row>
    <row r="6513" spans="1:7" x14ac:dyDescent="0.3">
      <c r="A6513" s="20" t="s">
        <v>1084</v>
      </c>
      <c r="B6513" s="102">
        <v>44192</v>
      </c>
      <c r="C6513" s="103">
        <v>0.22</v>
      </c>
      <c r="D6513" s="133">
        <v>4000</v>
      </c>
      <c r="E6513" s="108" t="str">
        <f>_xlfn.XLOOKUP($A6513,'Task3 Baza'!$A$2:$A$1999,'Task3 Baza'!$C$2:$C$1999,"non",0)</f>
        <v>Xocavənd</v>
      </c>
      <c r="F6513" s="109" t="str">
        <f t="shared" si="206"/>
        <v>Sumqayıt</v>
      </c>
      <c r="G6513" s="110">
        <f t="shared" si="207"/>
        <v>50</v>
      </c>
    </row>
    <row r="6514" spans="1:7" x14ac:dyDescent="0.3">
      <c r="A6514" s="20" t="s">
        <v>2039</v>
      </c>
      <c r="B6514" s="102">
        <v>43934</v>
      </c>
      <c r="C6514" s="103">
        <v>0.24</v>
      </c>
      <c r="D6514" s="133">
        <v>12800</v>
      </c>
      <c r="E6514" s="108" t="str">
        <f>_xlfn.XLOOKUP($A6514,'Task3 Baza'!$A$2:$A$1999,'Task3 Baza'!$C$2:$C$1999,"non",0)</f>
        <v>Abşeron</v>
      </c>
      <c r="F6514" s="109" t="str">
        <f t="shared" si="206"/>
        <v>Bakı</v>
      </c>
      <c r="G6514" s="110">
        <f t="shared" si="207"/>
        <v>10</v>
      </c>
    </row>
    <row r="6515" spans="1:7" x14ac:dyDescent="0.3">
      <c r="A6515" s="20" t="s">
        <v>1181</v>
      </c>
      <c r="B6515" s="102">
        <v>44144</v>
      </c>
      <c r="C6515" s="103">
        <v>0.19</v>
      </c>
      <c r="D6515" s="133">
        <v>6100</v>
      </c>
      <c r="E6515" s="108" t="str">
        <f>_xlfn.XLOOKUP($A6515,'Task3 Baza'!$A$2:$A$1999,'Task3 Baza'!$C$2:$C$1999,"non",0)</f>
        <v>Xocavənd</v>
      </c>
      <c r="F6515" s="109" t="str">
        <f t="shared" si="206"/>
        <v>Sumqayıt</v>
      </c>
      <c r="G6515" s="110">
        <f t="shared" si="207"/>
        <v>50</v>
      </c>
    </row>
    <row r="6516" spans="1:7" x14ac:dyDescent="0.3">
      <c r="A6516" s="20" t="s">
        <v>246</v>
      </c>
      <c r="B6516" s="102">
        <v>44591</v>
      </c>
      <c r="C6516" s="103">
        <v>0.18</v>
      </c>
      <c r="D6516" s="133">
        <v>11000</v>
      </c>
      <c r="E6516" s="108" t="str">
        <f>_xlfn.XLOOKUP($A6516,'Task3 Baza'!$A$2:$A$1999,'Task3 Baza'!$C$2:$C$1999,"non",0)</f>
        <v>Qax</v>
      </c>
      <c r="F6516" s="109" t="str">
        <f t="shared" si="206"/>
        <v>Sumqayıt</v>
      </c>
      <c r="G6516" s="110">
        <f t="shared" si="207"/>
        <v>50</v>
      </c>
    </row>
    <row r="6517" spans="1:7" x14ac:dyDescent="0.3">
      <c r="A6517" s="20" t="s">
        <v>1423</v>
      </c>
      <c r="B6517" s="102">
        <v>43979</v>
      </c>
      <c r="C6517" s="103">
        <v>0.2</v>
      </c>
      <c r="D6517" s="133">
        <v>12200</v>
      </c>
      <c r="E6517" s="108" t="str">
        <f>_xlfn.XLOOKUP($A6517,'Task3 Baza'!$A$2:$A$1999,'Task3 Baza'!$C$2:$C$1999,"non",0)</f>
        <v>Saatlı</v>
      </c>
      <c r="F6517" s="109" t="str">
        <f t="shared" si="206"/>
        <v>Gəncə</v>
      </c>
      <c r="G6517" s="110">
        <f t="shared" si="207"/>
        <v>20</v>
      </c>
    </row>
    <row r="6518" spans="1:7" x14ac:dyDescent="0.3">
      <c r="A6518" s="20" t="s">
        <v>2060</v>
      </c>
      <c r="B6518" s="102">
        <v>44440</v>
      </c>
      <c r="C6518" s="103">
        <v>0.22</v>
      </c>
      <c r="D6518" s="133">
        <v>6700</v>
      </c>
      <c r="E6518" s="108" t="str">
        <f>_xlfn.XLOOKUP($A6518,'Task3 Baza'!$A$2:$A$1999,'Task3 Baza'!$C$2:$C$1999,"non",0)</f>
        <v>Sədərək</v>
      </c>
      <c r="F6518" s="109" t="str">
        <f t="shared" si="206"/>
        <v>Gəncə</v>
      </c>
      <c r="G6518" s="110">
        <f t="shared" si="207"/>
        <v>20</v>
      </c>
    </row>
    <row r="6519" spans="1:7" x14ac:dyDescent="0.3">
      <c r="A6519" s="20" t="s">
        <v>1830</v>
      </c>
      <c r="B6519" s="102">
        <v>44458</v>
      </c>
      <c r="C6519" s="103">
        <v>0.23</v>
      </c>
      <c r="D6519" s="133">
        <v>7300</v>
      </c>
      <c r="E6519" s="108" t="str">
        <f>_xlfn.XLOOKUP($A6519,'Task3 Baza'!$A$2:$A$1999,'Task3 Baza'!$C$2:$C$1999,"non",0)</f>
        <v>Füzuli</v>
      </c>
      <c r="F6519" s="109" t="str">
        <f t="shared" si="206"/>
        <v>Sumqayıt</v>
      </c>
      <c r="G6519" s="110">
        <f t="shared" si="207"/>
        <v>50</v>
      </c>
    </row>
    <row r="6520" spans="1:7" x14ac:dyDescent="0.3">
      <c r="A6520" s="20" t="s">
        <v>1128</v>
      </c>
      <c r="B6520" s="102">
        <v>44158</v>
      </c>
      <c r="C6520" s="103">
        <v>0.24</v>
      </c>
      <c r="D6520" s="133">
        <v>8100</v>
      </c>
      <c r="E6520" s="108" t="str">
        <f>_xlfn.XLOOKUP($A6520,'Task3 Baza'!$A$2:$A$1999,'Task3 Baza'!$C$2:$C$1999,"non",0)</f>
        <v>Gədəbəy</v>
      </c>
      <c r="F6520" s="109" t="str">
        <f t="shared" si="206"/>
        <v>Sumqayıt</v>
      </c>
      <c r="G6520" s="110">
        <f t="shared" si="207"/>
        <v>50</v>
      </c>
    </row>
    <row r="6521" spans="1:7" x14ac:dyDescent="0.3">
      <c r="A6521" s="20" t="s">
        <v>1622</v>
      </c>
      <c r="B6521" s="102">
        <v>44615</v>
      </c>
      <c r="C6521" s="103">
        <v>0.21</v>
      </c>
      <c r="D6521" s="133">
        <v>5500</v>
      </c>
      <c r="E6521" s="108" t="str">
        <f>_xlfn.XLOOKUP($A6521,'Task3 Baza'!$A$2:$A$1999,'Task3 Baza'!$C$2:$C$1999,"non",0)</f>
        <v>Yevlax</v>
      </c>
      <c r="F6521" s="109" t="str">
        <f t="shared" si="206"/>
        <v>Lənkəran</v>
      </c>
      <c r="G6521" s="110">
        <f t="shared" si="207"/>
        <v>42</v>
      </c>
    </row>
    <row r="6522" spans="1:7" x14ac:dyDescent="0.3">
      <c r="A6522" s="20" t="s">
        <v>2004</v>
      </c>
      <c r="B6522" s="102">
        <v>44065</v>
      </c>
      <c r="C6522" s="103">
        <v>0.16</v>
      </c>
      <c r="D6522" s="133">
        <v>12100</v>
      </c>
      <c r="E6522" s="108" t="str">
        <f>_xlfn.XLOOKUP($A6522,'Task3 Baza'!$A$2:$A$1999,'Task3 Baza'!$C$2:$C$1999,"non",0)</f>
        <v>Cəbrayıl</v>
      </c>
      <c r="F6522" s="109" t="str">
        <f t="shared" si="206"/>
        <v>Bakı</v>
      </c>
      <c r="G6522" s="110">
        <f t="shared" si="207"/>
        <v>10</v>
      </c>
    </row>
    <row r="6523" spans="1:7" x14ac:dyDescent="0.3">
      <c r="A6523" s="20" t="s">
        <v>697</v>
      </c>
      <c r="B6523" s="102">
        <v>44530</v>
      </c>
      <c r="C6523" s="103">
        <v>0.18</v>
      </c>
      <c r="D6523" s="133">
        <v>4400</v>
      </c>
      <c r="E6523" s="108" t="str">
        <f>_xlfn.XLOOKUP($A6523,'Task3 Baza'!$A$2:$A$1999,'Task3 Baza'!$C$2:$C$1999,"non",0)</f>
        <v>Sədərək</v>
      </c>
      <c r="F6523" s="109" t="str">
        <f t="shared" si="206"/>
        <v>Gəncə</v>
      </c>
      <c r="G6523" s="110">
        <f t="shared" si="207"/>
        <v>20</v>
      </c>
    </row>
    <row r="6524" spans="1:7" x14ac:dyDescent="0.3">
      <c r="A6524" s="20" t="s">
        <v>967</v>
      </c>
      <c r="B6524" s="102">
        <v>43915</v>
      </c>
      <c r="C6524" s="103">
        <v>0.21</v>
      </c>
      <c r="D6524" s="133">
        <v>3000</v>
      </c>
      <c r="E6524" s="108" t="str">
        <f>_xlfn.XLOOKUP($A6524,'Task3 Baza'!$A$2:$A$1999,'Task3 Baza'!$C$2:$C$1999,"non",0)</f>
        <v>Gədəbəy</v>
      </c>
      <c r="F6524" s="109" t="str">
        <f t="shared" si="206"/>
        <v>Sumqayıt</v>
      </c>
      <c r="G6524" s="110">
        <f t="shared" si="207"/>
        <v>50</v>
      </c>
    </row>
    <row r="6525" spans="1:7" x14ac:dyDescent="0.3">
      <c r="A6525" s="20" t="s">
        <v>898</v>
      </c>
      <c r="B6525" s="102">
        <v>44075</v>
      </c>
      <c r="C6525" s="103">
        <v>0.15</v>
      </c>
      <c r="D6525" s="133">
        <v>1200</v>
      </c>
      <c r="E6525" s="108" t="str">
        <f>_xlfn.XLOOKUP($A6525,'Task3 Baza'!$A$2:$A$1999,'Task3 Baza'!$C$2:$C$1999,"non",0)</f>
        <v>Ucar</v>
      </c>
      <c r="F6525" s="109" t="str">
        <f t="shared" si="206"/>
        <v>Lənkəran</v>
      </c>
      <c r="G6525" s="110">
        <f t="shared" si="207"/>
        <v>42</v>
      </c>
    </row>
    <row r="6526" spans="1:7" x14ac:dyDescent="0.3">
      <c r="A6526" s="20" t="s">
        <v>2061</v>
      </c>
      <c r="B6526" s="102">
        <v>44099</v>
      </c>
      <c r="C6526" s="103">
        <v>0.22</v>
      </c>
      <c r="D6526" s="133">
        <v>2400</v>
      </c>
      <c r="E6526" s="108" t="str">
        <f>_xlfn.XLOOKUP($A6526,'Task3 Baza'!$A$2:$A$1999,'Task3 Baza'!$C$2:$C$1999,"non",0)</f>
        <v>Yevlax</v>
      </c>
      <c r="F6526" s="109" t="str">
        <f t="shared" si="206"/>
        <v>Lənkəran</v>
      </c>
      <c r="G6526" s="110">
        <f t="shared" si="207"/>
        <v>42</v>
      </c>
    </row>
    <row r="6527" spans="1:7" x14ac:dyDescent="0.3">
      <c r="A6527" s="20" t="s">
        <v>215</v>
      </c>
      <c r="B6527" s="102">
        <v>44208</v>
      </c>
      <c r="C6527" s="103">
        <v>0.19</v>
      </c>
      <c r="D6527" s="133">
        <v>9600</v>
      </c>
      <c r="E6527" s="108" t="str">
        <f>_xlfn.XLOOKUP($A6527,'Task3 Baza'!$A$2:$A$1999,'Task3 Baza'!$C$2:$C$1999,"non",0)</f>
        <v>Şəmkir</v>
      </c>
      <c r="F6527" s="109" t="str">
        <f t="shared" si="206"/>
        <v>Lənkəran</v>
      </c>
      <c r="G6527" s="110">
        <f t="shared" si="207"/>
        <v>42</v>
      </c>
    </row>
    <row r="6528" spans="1:7" x14ac:dyDescent="0.3">
      <c r="A6528" s="20" t="s">
        <v>919</v>
      </c>
      <c r="B6528" s="102">
        <v>44471</v>
      </c>
      <c r="C6528" s="103">
        <v>0.17</v>
      </c>
      <c r="D6528" s="133">
        <v>12000</v>
      </c>
      <c r="E6528" s="108" t="str">
        <f>_xlfn.XLOOKUP($A6528,'Task3 Baza'!$A$2:$A$1999,'Task3 Baza'!$C$2:$C$1999,"non",0)</f>
        <v>Hacıqabul</v>
      </c>
      <c r="F6528" s="109" t="str">
        <f t="shared" si="206"/>
        <v>Sumqayıt</v>
      </c>
      <c r="G6528" s="110">
        <f t="shared" si="207"/>
        <v>50</v>
      </c>
    </row>
    <row r="6529" spans="1:7" x14ac:dyDescent="0.3">
      <c r="A6529" s="20" t="s">
        <v>380</v>
      </c>
      <c r="B6529" s="102">
        <v>44546</v>
      </c>
      <c r="C6529" s="103">
        <v>0.19</v>
      </c>
      <c r="D6529" s="133">
        <v>9000</v>
      </c>
      <c r="E6529" s="108" t="str">
        <f>_xlfn.XLOOKUP($A6529,'Task3 Baza'!$A$2:$A$1999,'Task3 Baza'!$C$2:$C$1999,"non",0)</f>
        <v>Cəlilabad</v>
      </c>
      <c r="F6529" s="109" t="str">
        <f t="shared" si="206"/>
        <v>Bakı</v>
      </c>
      <c r="G6529" s="110">
        <f t="shared" si="207"/>
        <v>10</v>
      </c>
    </row>
    <row r="6530" spans="1:7" x14ac:dyDescent="0.3">
      <c r="A6530" s="20" t="s">
        <v>301</v>
      </c>
      <c r="B6530" s="102">
        <v>43908</v>
      </c>
      <c r="C6530" s="103">
        <v>0.17</v>
      </c>
      <c r="D6530" s="133">
        <v>8300</v>
      </c>
      <c r="E6530" s="108" t="str">
        <f>_xlfn.XLOOKUP($A6530,'Task3 Baza'!$A$2:$A$1999,'Task3 Baza'!$C$2:$C$1999,"non",0)</f>
        <v>Şahbuz</v>
      </c>
      <c r="F6530" s="109" t="str">
        <f t="shared" ref="F6530:F6593" si="208">VLOOKUP($E6530,$I$3:$K$75,2,0)</f>
        <v>Gəncə</v>
      </c>
      <c r="G6530" s="110">
        <f t="shared" ref="G6530:G6593" si="209">VLOOKUP(VLOOKUP($E6530,$I$3:$J$75,2,0),$L$3:$M$6,2,0)</f>
        <v>20</v>
      </c>
    </row>
    <row r="6531" spans="1:7" x14ac:dyDescent="0.3">
      <c r="A6531" s="20" t="s">
        <v>1395</v>
      </c>
      <c r="B6531" s="102">
        <v>44439</v>
      </c>
      <c r="C6531" s="103">
        <v>0.21</v>
      </c>
      <c r="D6531" s="133">
        <v>7100</v>
      </c>
      <c r="E6531" s="108" t="str">
        <f>_xlfn.XLOOKUP($A6531,'Task3 Baza'!$A$2:$A$1999,'Task3 Baza'!$C$2:$C$1999,"non",0)</f>
        <v>Gədəbəy</v>
      </c>
      <c r="F6531" s="109" t="str">
        <f t="shared" si="208"/>
        <v>Sumqayıt</v>
      </c>
      <c r="G6531" s="110">
        <f t="shared" si="209"/>
        <v>50</v>
      </c>
    </row>
    <row r="6532" spans="1:7" x14ac:dyDescent="0.3">
      <c r="A6532" s="20" t="s">
        <v>1168</v>
      </c>
      <c r="B6532" s="102">
        <v>43863</v>
      </c>
      <c r="C6532" s="103">
        <v>0.16</v>
      </c>
      <c r="D6532" s="133">
        <v>1100</v>
      </c>
      <c r="E6532" s="108" t="str">
        <f>_xlfn.XLOOKUP($A6532,'Task3 Baza'!$A$2:$A$1999,'Task3 Baza'!$C$2:$C$1999,"non",0)</f>
        <v>Kürdəmir</v>
      </c>
      <c r="F6532" s="109" t="str">
        <f t="shared" si="208"/>
        <v>Sumqayıt</v>
      </c>
      <c r="G6532" s="110">
        <f t="shared" si="209"/>
        <v>50</v>
      </c>
    </row>
    <row r="6533" spans="1:7" x14ac:dyDescent="0.3">
      <c r="A6533" s="20" t="s">
        <v>1954</v>
      </c>
      <c r="B6533" s="102">
        <v>44383</v>
      </c>
      <c r="C6533" s="103">
        <v>0.14000000000000001</v>
      </c>
      <c r="D6533" s="133">
        <v>8200</v>
      </c>
      <c r="E6533" s="108" t="str">
        <f>_xlfn.XLOOKUP($A6533,'Task3 Baza'!$A$2:$A$1999,'Task3 Baza'!$C$2:$C$1999,"non",0)</f>
        <v>Qobustan</v>
      </c>
      <c r="F6533" s="109" t="str">
        <f t="shared" si="208"/>
        <v>Gəncə</v>
      </c>
      <c r="G6533" s="110">
        <f t="shared" si="209"/>
        <v>20</v>
      </c>
    </row>
    <row r="6534" spans="1:7" x14ac:dyDescent="0.3">
      <c r="A6534" s="20" t="s">
        <v>1016</v>
      </c>
      <c r="B6534" s="102">
        <v>44222</v>
      </c>
      <c r="C6534" s="103">
        <v>0.2</v>
      </c>
      <c r="D6534" s="133">
        <v>2500</v>
      </c>
      <c r="E6534" s="108" t="str">
        <f>_xlfn.XLOOKUP($A6534,'Task3 Baza'!$A$2:$A$1999,'Task3 Baza'!$C$2:$C$1999,"non",0)</f>
        <v>Kəngərli</v>
      </c>
      <c r="F6534" s="109" t="str">
        <f t="shared" si="208"/>
        <v>Sumqayıt</v>
      </c>
      <c r="G6534" s="110">
        <f t="shared" si="209"/>
        <v>50</v>
      </c>
    </row>
    <row r="6535" spans="1:7" x14ac:dyDescent="0.3">
      <c r="A6535" s="20" t="s">
        <v>328</v>
      </c>
      <c r="B6535" s="102">
        <v>44409</v>
      </c>
      <c r="C6535" s="103">
        <v>0.14000000000000001</v>
      </c>
      <c r="D6535" s="133">
        <v>1500</v>
      </c>
      <c r="E6535" s="108" t="str">
        <f>_xlfn.XLOOKUP($A6535,'Task3 Baza'!$A$2:$A$1999,'Task3 Baza'!$C$2:$C$1999,"non",0)</f>
        <v>Siyəzən</v>
      </c>
      <c r="F6535" s="109" t="str">
        <f t="shared" si="208"/>
        <v>Gəncə</v>
      </c>
      <c r="G6535" s="110">
        <f t="shared" si="209"/>
        <v>20</v>
      </c>
    </row>
    <row r="6536" spans="1:7" x14ac:dyDescent="0.3">
      <c r="A6536" s="20" t="s">
        <v>1065</v>
      </c>
      <c r="B6536" s="102">
        <v>44461</v>
      </c>
      <c r="C6536" s="103">
        <v>0.22</v>
      </c>
      <c r="D6536" s="133">
        <v>11600</v>
      </c>
      <c r="E6536" s="108" t="str">
        <f>_xlfn.XLOOKUP($A6536,'Task3 Baza'!$A$2:$A$1999,'Task3 Baza'!$C$2:$C$1999,"non",0)</f>
        <v>Göygöl</v>
      </c>
      <c r="F6536" s="109" t="str">
        <f t="shared" si="208"/>
        <v>Sumqayıt</v>
      </c>
      <c r="G6536" s="110">
        <f t="shared" si="209"/>
        <v>50</v>
      </c>
    </row>
    <row r="6537" spans="1:7" x14ac:dyDescent="0.3">
      <c r="A6537" s="20" t="s">
        <v>1189</v>
      </c>
      <c r="B6537" s="102">
        <v>44147</v>
      </c>
      <c r="C6537" s="103">
        <v>0.23</v>
      </c>
      <c r="D6537" s="133">
        <v>10500</v>
      </c>
      <c r="E6537" s="108" t="str">
        <f>_xlfn.XLOOKUP($A6537,'Task3 Baza'!$A$2:$A$1999,'Task3 Baza'!$C$2:$C$1999,"non",0)</f>
        <v>Ağsu</v>
      </c>
      <c r="F6537" s="109" t="str">
        <f t="shared" si="208"/>
        <v>Bakı</v>
      </c>
      <c r="G6537" s="110">
        <f t="shared" si="209"/>
        <v>10</v>
      </c>
    </row>
    <row r="6538" spans="1:7" x14ac:dyDescent="0.3">
      <c r="A6538" s="20" t="s">
        <v>440</v>
      </c>
      <c r="B6538" s="102">
        <v>44622</v>
      </c>
      <c r="C6538" s="103">
        <v>0.18</v>
      </c>
      <c r="D6538" s="133">
        <v>12000</v>
      </c>
      <c r="E6538" s="108" t="str">
        <f>_xlfn.XLOOKUP($A6538,'Task3 Baza'!$A$2:$A$1999,'Task3 Baza'!$C$2:$C$1999,"non",0)</f>
        <v>Ağdam</v>
      </c>
      <c r="F6538" s="109" t="str">
        <f t="shared" si="208"/>
        <v>Bakı</v>
      </c>
      <c r="G6538" s="110">
        <f t="shared" si="209"/>
        <v>10</v>
      </c>
    </row>
    <row r="6539" spans="1:7" x14ac:dyDescent="0.3">
      <c r="A6539" s="20" t="s">
        <v>1272</v>
      </c>
      <c r="B6539" s="102">
        <v>43863</v>
      </c>
      <c r="C6539" s="103">
        <v>0.2</v>
      </c>
      <c r="D6539" s="133">
        <v>8000</v>
      </c>
      <c r="E6539" s="108" t="str">
        <f>_xlfn.XLOOKUP($A6539,'Task3 Baza'!$A$2:$A$1999,'Task3 Baza'!$C$2:$C$1999,"non",0)</f>
        <v>Cəbrayıl</v>
      </c>
      <c r="F6539" s="109" t="str">
        <f t="shared" si="208"/>
        <v>Bakı</v>
      </c>
      <c r="G6539" s="110">
        <f t="shared" si="209"/>
        <v>10</v>
      </c>
    </row>
    <row r="6540" spans="1:7" x14ac:dyDescent="0.3">
      <c r="A6540" s="20" t="s">
        <v>1357</v>
      </c>
      <c r="B6540" s="102">
        <v>44383</v>
      </c>
      <c r="C6540" s="103">
        <v>0.21</v>
      </c>
      <c r="D6540" s="133">
        <v>9300</v>
      </c>
      <c r="E6540" s="108" t="str">
        <f>_xlfn.XLOOKUP($A6540,'Task3 Baza'!$A$2:$A$1999,'Task3 Baza'!$C$2:$C$1999,"non",0)</f>
        <v>Qubadlı</v>
      </c>
      <c r="F6540" s="109" t="str">
        <f t="shared" si="208"/>
        <v>Gəncə</v>
      </c>
      <c r="G6540" s="110">
        <f t="shared" si="209"/>
        <v>20</v>
      </c>
    </row>
    <row r="6541" spans="1:7" x14ac:dyDescent="0.3">
      <c r="A6541" s="20" t="s">
        <v>1655</v>
      </c>
      <c r="B6541" s="102">
        <v>43850</v>
      </c>
      <c r="C6541" s="103">
        <v>0.16</v>
      </c>
      <c r="D6541" s="133">
        <v>2700</v>
      </c>
      <c r="E6541" s="108" t="str">
        <f>_xlfn.XLOOKUP($A6541,'Task3 Baza'!$A$2:$A$1999,'Task3 Baza'!$C$2:$C$1999,"non",0)</f>
        <v>Saatlı</v>
      </c>
      <c r="F6541" s="109" t="str">
        <f t="shared" si="208"/>
        <v>Gəncə</v>
      </c>
      <c r="G6541" s="110">
        <f t="shared" si="209"/>
        <v>20</v>
      </c>
    </row>
    <row r="6542" spans="1:7" x14ac:dyDescent="0.3">
      <c r="A6542" s="20" t="s">
        <v>1040</v>
      </c>
      <c r="B6542" s="102">
        <v>43816</v>
      </c>
      <c r="C6542" s="103">
        <v>0.18</v>
      </c>
      <c r="D6542" s="133">
        <v>3100</v>
      </c>
      <c r="E6542" s="108" t="str">
        <f>_xlfn.XLOOKUP($A6542,'Task3 Baza'!$A$2:$A$1999,'Task3 Baza'!$C$2:$C$1999,"non",0)</f>
        <v>Göygöl</v>
      </c>
      <c r="F6542" s="109" t="str">
        <f t="shared" si="208"/>
        <v>Sumqayıt</v>
      </c>
      <c r="G6542" s="110">
        <f t="shared" si="209"/>
        <v>50</v>
      </c>
    </row>
    <row r="6543" spans="1:7" x14ac:dyDescent="0.3">
      <c r="A6543" s="20" t="s">
        <v>2062</v>
      </c>
      <c r="B6543" s="102">
        <v>44138</v>
      </c>
      <c r="C6543" s="103">
        <v>0.2</v>
      </c>
      <c r="D6543" s="133">
        <v>10600</v>
      </c>
      <c r="E6543" s="108" t="str">
        <f>_xlfn.XLOOKUP($A6543,'Task3 Baza'!$A$2:$A$1999,'Task3 Baza'!$C$2:$C$1999,"non",0)</f>
        <v>Şərur</v>
      </c>
      <c r="F6543" s="109" t="str">
        <f t="shared" si="208"/>
        <v>Lənkəran</v>
      </c>
      <c r="G6543" s="110">
        <f t="shared" si="209"/>
        <v>42</v>
      </c>
    </row>
    <row r="6544" spans="1:7" x14ac:dyDescent="0.3">
      <c r="A6544" s="20" t="s">
        <v>1376</v>
      </c>
      <c r="B6544" s="102">
        <v>44222</v>
      </c>
      <c r="C6544" s="103">
        <v>0.21</v>
      </c>
      <c r="D6544" s="133">
        <v>6900</v>
      </c>
      <c r="E6544" s="108" t="str">
        <f>_xlfn.XLOOKUP($A6544,'Task3 Baza'!$A$2:$A$1999,'Task3 Baza'!$C$2:$C$1999,"non",0)</f>
        <v>Tərtər</v>
      </c>
      <c r="F6544" s="109" t="str">
        <f t="shared" si="208"/>
        <v>Lənkəran</v>
      </c>
      <c r="G6544" s="110">
        <f t="shared" si="209"/>
        <v>42</v>
      </c>
    </row>
    <row r="6545" spans="1:7" x14ac:dyDescent="0.3">
      <c r="A6545" s="20" t="s">
        <v>220</v>
      </c>
      <c r="B6545" s="102">
        <v>44212</v>
      </c>
      <c r="C6545" s="103">
        <v>0.2</v>
      </c>
      <c r="D6545" s="133">
        <v>5500</v>
      </c>
      <c r="E6545" s="108" t="str">
        <f>_xlfn.XLOOKUP($A6545,'Task3 Baza'!$A$2:$A$1999,'Task3 Baza'!$C$2:$C$1999,"non",0)</f>
        <v>Gədəbəy</v>
      </c>
      <c r="F6545" s="109" t="str">
        <f t="shared" si="208"/>
        <v>Sumqayıt</v>
      </c>
      <c r="G6545" s="110">
        <f t="shared" si="209"/>
        <v>50</v>
      </c>
    </row>
    <row r="6546" spans="1:7" x14ac:dyDescent="0.3">
      <c r="A6546" s="20" t="s">
        <v>685</v>
      </c>
      <c r="B6546" s="102">
        <v>44272</v>
      </c>
      <c r="C6546" s="103">
        <v>0.24</v>
      </c>
      <c r="D6546" s="133">
        <v>6100</v>
      </c>
      <c r="E6546" s="108" t="str">
        <f>_xlfn.XLOOKUP($A6546,'Task3 Baza'!$A$2:$A$1999,'Task3 Baza'!$C$2:$C$1999,"non",0)</f>
        <v>Bərdə</v>
      </c>
      <c r="F6546" s="109" t="str">
        <f t="shared" si="208"/>
        <v>Bakı</v>
      </c>
      <c r="G6546" s="110">
        <f t="shared" si="209"/>
        <v>10</v>
      </c>
    </row>
    <row r="6547" spans="1:7" x14ac:dyDescent="0.3">
      <c r="A6547" s="20" t="s">
        <v>1814</v>
      </c>
      <c r="B6547" s="102">
        <v>43840</v>
      </c>
      <c r="C6547" s="103">
        <v>0.18</v>
      </c>
      <c r="D6547" s="133">
        <v>8600</v>
      </c>
      <c r="E6547" s="108" t="str">
        <f>_xlfn.XLOOKUP($A6547,'Task3 Baza'!$A$2:$A$1999,'Task3 Baza'!$C$2:$C$1999,"non",0)</f>
        <v>Qazax</v>
      </c>
      <c r="F6547" s="109" t="str">
        <f t="shared" si="208"/>
        <v>Sumqayıt</v>
      </c>
      <c r="G6547" s="110">
        <f t="shared" si="209"/>
        <v>50</v>
      </c>
    </row>
    <row r="6548" spans="1:7" x14ac:dyDescent="0.3">
      <c r="A6548" s="20" t="s">
        <v>1789</v>
      </c>
      <c r="B6548" s="102">
        <v>43933</v>
      </c>
      <c r="C6548" s="103">
        <v>0.21</v>
      </c>
      <c r="D6548" s="133">
        <v>2900</v>
      </c>
      <c r="E6548" s="108" t="str">
        <f>_xlfn.XLOOKUP($A6548,'Task3 Baza'!$A$2:$A$1999,'Task3 Baza'!$C$2:$C$1999,"non",0)</f>
        <v>İsmayıllı</v>
      </c>
      <c r="F6548" s="109" t="str">
        <f t="shared" si="208"/>
        <v>Sumqayıt</v>
      </c>
      <c r="G6548" s="110">
        <f t="shared" si="209"/>
        <v>50</v>
      </c>
    </row>
    <row r="6549" spans="1:7" x14ac:dyDescent="0.3">
      <c r="A6549" s="20" t="s">
        <v>1668</v>
      </c>
      <c r="B6549" s="102">
        <v>43897</v>
      </c>
      <c r="C6549" s="103">
        <v>0.18</v>
      </c>
      <c r="D6549" s="133">
        <v>2800</v>
      </c>
      <c r="E6549" s="108" t="str">
        <f>_xlfn.XLOOKUP($A6549,'Task3 Baza'!$A$2:$A$1999,'Task3 Baza'!$C$2:$C$1999,"non",0)</f>
        <v>Cəlilabad</v>
      </c>
      <c r="F6549" s="109" t="str">
        <f t="shared" si="208"/>
        <v>Bakı</v>
      </c>
      <c r="G6549" s="110">
        <f t="shared" si="209"/>
        <v>10</v>
      </c>
    </row>
    <row r="6550" spans="1:7" x14ac:dyDescent="0.3">
      <c r="A6550" s="20" t="s">
        <v>1501</v>
      </c>
      <c r="B6550" s="102">
        <v>43952</v>
      </c>
      <c r="C6550" s="103">
        <v>0.2</v>
      </c>
      <c r="D6550" s="133">
        <v>10700</v>
      </c>
      <c r="E6550" s="108" t="str">
        <f>_xlfn.XLOOKUP($A6550,'Task3 Baza'!$A$2:$A$1999,'Task3 Baza'!$C$2:$C$1999,"non",0)</f>
        <v>Tərtər</v>
      </c>
      <c r="F6550" s="109" t="str">
        <f t="shared" si="208"/>
        <v>Lənkəran</v>
      </c>
      <c r="G6550" s="110">
        <f t="shared" si="209"/>
        <v>42</v>
      </c>
    </row>
    <row r="6551" spans="1:7" x14ac:dyDescent="0.3">
      <c r="A6551" s="20" t="s">
        <v>1710</v>
      </c>
      <c r="B6551" s="102">
        <v>44286</v>
      </c>
      <c r="C6551" s="103">
        <v>0.14000000000000001</v>
      </c>
      <c r="D6551" s="133">
        <v>6100</v>
      </c>
      <c r="E6551" s="108" t="str">
        <f>_xlfn.XLOOKUP($A6551,'Task3 Baza'!$A$2:$A$1999,'Task3 Baza'!$C$2:$C$1999,"non",0)</f>
        <v>Tovuz</v>
      </c>
      <c r="F6551" s="109" t="str">
        <f t="shared" si="208"/>
        <v>Lənkəran</v>
      </c>
      <c r="G6551" s="110">
        <f t="shared" si="209"/>
        <v>42</v>
      </c>
    </row>
    <row r="6552" spans="1:7" x14ac:dyDescent="0.3">
      <c r="A6552" s="20" t="s">
        <v>424</v>
      </c>
      <c r="B6552" s="102">
        <v>44493</v>
      </c>
      <c r="C6552" s="103">
        <v>0.23</v>
      </c>
      <c r="D6552" s="133">
        <v>6000</v>
      </c>
      <c r="E6552" s="108" t="str">
        <f>_xlfn.XLOOKUP($A6552,'Task3 Baza'!$A$2:$A$1999,'Task3 Baza'!$C$2:$C$1999,"non",0)</f>
        <v>Zərdab</v>
      </c>
      <c r="F6552" s="109" t="str">
        <f t="shared" si="208"/>
        <v>Lənkəran</v>
      </c>
      <c r="G6552" s="110">
        <f t="shared" si="209"/>
        <v>42</v>
      </c>
    </row>
    <row r="6553" spans="1:7" x14ac:dyDescent="0.3">
      <c r="A6553" s="20" t="s">
        <v>1128</v>
      </c>
      <c r="B6553" s="102">
        <v>44004</v>
      </c>
      <c r="C6553" s="103">
        <v>0.22</v>
      </c>
      <c r="D6553" s="133">
        <v>6200</v>
      </c>
      <c r="E6553" s="108" t="str">
        <f>_xlfn.XLOOKUP($A6553,'Task3 Baza'!$A$2:$A$1999,'Task3 Baza'!$C$2:$C$1999,"non",0)</f>
        <v>Gədəbəy</v>
      </c>
      <c r="F6553" s="109" t="str">
        <f t="shared" si="208"/>
        <v>Sumqayıt</v>
      </c>
      <c r="G6553" s="110">
        <f t="shared" si="209"/>
        <v>50</v>
      </c>
    </row>
    <row r="6554" spans="1:7" x14ac:dyDescent="0.3">
      <c r="A6554" s="20" t="s">
        <v>2063</v>
      </c>
      <c r="B6554" s="102">
        <v>44104</v>
      </c>
      <c r="C6554" s="103">
        <v>0.14000000000000001</v>
      </c>
      <c r="D6554" s="133">
        <v>10400</v>
      </c>
      <c r="E6554" s="108" t="str">
        <f>_xlfn.XLOOKUP($A6554,'Task3 Baza'!$A$2:$A$1999,'Task3 Baza'!$C$2:$C$1999,"non",0)</f>
        <v>İmişli</v>
      </c>
      <c r="F6554" s="109" t="str">
        <f t="shared" si="208"/>
        <v>Sumqayıt</v>
      </c>
      <c r="G6554" s="110">
        <f t="shared" si="209"/>
        <v>50</v>
      </c>
    </row>
    <row r="6555" spans="1:7" x14ac:dyDescent="0.3">
      <c r="A6555" s="20" t="s">
        <v>267</v>
      </c>
      <c r="B6555" s="102">
        <v>44393</v>
      </c>
      <c r="C6555" s="103">
        <v>0.14000000000000001</v>
      </c>
      <c r="D6555" s="133">
        <v>6800</v>
      </c>
      <c r="E6555" s="108" t="str">
        <f>_xlfn.XLOOKUP($A6555,'Task3 Baza'!$A$2:$A$1999,'Task3 Baza'!$C$2:$C$1999,"non",0)</f>
        <v>Goranboy</v>
      </c>
      <c r="F6555" s="109" t="str">
        <f t="shared" si="208"/>
        <v>Sumqayıt</v>
      </c>
      <c r="G6555" s="110">
        <f t="shared" si="209"/>
        <v>50</v>
      </c>
    </row>
    <row r="6556" spans="1:7" x14ac:dyDescent="0.3">
      <c r="A6556" s="20" t="s">
        <v>158</v>
      </c>
      <c r="B6556" s="102">
        <v>44106</v>
      </c>
      <c r="C6556" s="103">
        <v>0.14000000000000001</v>
      </c>
      <c r="D6556" s="133">
        <v>10000</v>
      </c>
      <c r="E6556" s="108" t="str">
        <f>_xlfn.XLOOKUP($A6556,'Task3 Baza'!$A$2:$A$1999,'Task3 Baza'!$C$2:$C$1999,"non",0)</f>
        <v>Qusar</v>
      </c>
      <c r="F6556" s="109" t="str">
        <f t="shared" si="208"/>
        <v>Gəncə</v>
      </c>
      <c r="G6556" s="110">
        <f t="shared" si="209"/>
        <v>20</v>
      </c>
    </row>
    <row r="6557" spans="1:7" x14ac:dyDescent="0.3">
      <c r="A6557" s="20" t="s">
        <v>972</v>
      </c>
      <c r="B6557" s="102">
        <v>43712</v>
      </c>
      <c r="C6557" s="103">
        <v>0.2</v>
      </c>
      <c r="D6557" s="133">
        <v>7100</v>
      </c>
      <c r="E6557" s="108" t="str">
        <f>_xlfn.XLOOKUP($A6557,'Task3 Baza'!$A$2:$A$1999,'Task3 Baza'!$C$2:$C$1999,"non",0)</f>
        <v>Füzuli</v>
      </c>
      <c r="F6557" s="109" t="str">
        <f t="shared" si="208"/>
        <v>Sumqayıt</v>
      </c>
      <c r="G6557" s="110">
        <f t="shared" si="209"/>
        <v>50</v>
      </c>
    </row>
    <row r="6558" spans="1:7" x14ac:dyDescent="0.3">
      <c r="A6558" s="20" t="s">
        <v>334</v>
      </c>
      <c r="B6558" s="102">
        <v>44330</v>
      </c>
      <c r="C6558" s="103">
        <v>0.14000000000000001</v>
      </c>
      <c r="D6558" s="133">
        <v>4500</v>
      </c>
      <c r="E6558" s="108" t="str">
        <f>_xlfn.XLOOKUP($A6558,'Task3 Baza'!$A$2:$A$1999,'Task3 Baza'!$C$2:$C$1999,"non",0)</f>
        <v>Ağdam</v>
      </c>
      <c r="F6558" s="109" t="str">
        <f t="shared" si="208"/>
        <v>Bakı</v>
      </c>
      <c r="G6558" s="110">
        <f t="shared" si="209"/>
        <v>10</v>
      </c>
    </row>
    <row r="6559" spans="1:7" x14ac:dyDescent="0.3">
      <c r="A6559" s="20" t="s">
        <v>1418</v>
      </c>
      <c r="B6559" s="102">
        <v>44186</v>
      </c>
      <c r="C6559" s="103">
        <v>0.18</v>
      </c>
      <c r="D6559" s="133">
        <v>8100</v>
      </c>
      <c r="E6559" s="108" t="str">
        <f>_xlfn.XLOOKUP($A6559,'Task3 Baza'!$A$2:$A$1999,'Task3 Baza'!$C$2:$C$1999,"non",0)</f>
        <v>Şuşa</v>
      </c>
      <c r="F6559" s="109" t="str">
        <f t="shared" si="208"/>
        <v>Lənkəran</v>
      </c>
      <c r="G6559" s="110">
        <f t="shared" si="209"/>
        <v>42</v>
      </c>
    </row>
    <row r="6560" spans="1:7" x14ac:dyDescent="0.3">
      <c r="A6560" s="20" t="s">
        <v>171</v>
      </c>
      <c r="B6560" s="102">
        <v>44397</v>
      </c>
      <c r="C6560" s="103">
        <v>0.22</v>
      </c>
      <c r="D6560" s="133">
        <v>6100</v>
      </c>
      <c r="E6560" s="108" t="str">
        <f>_xlfn.XLOOKUP($A6560,'Task3 Baza'!$A$2:$A$1999,'Task3 Baza'!$C$2:$C$1999,"non",0)</f>
        <v>Xaçmaz</v>
      </c>
      <c r="F6560" s="109" t="str">
        <f t="shared" si="208"/>
        <v>Sumqayıt</v>
      </c>
      <c r="G6560" s="110">
        <f t="shared" si="209"/>
        <v>50</v>
      </c>
    </row>
    <row r="6561" spans="1:7" x14ac:dyDescent="0.3">
      <c r="A6561" s="20" t="s">
        <v>1085</v>
      </c>
      <c r="B6561" s="102">
        <v>44415</v>
      </c>
      <c r="C6561" s="103">
        <v>0.23</v>
      </c>
      <c r="D6561" s="133">
        <v>8200</v>
      </c>
      <c r="E6561" s="108" t="str">
        <f>_xlfn.XLOOKUP($A6561,'Task3 Baza'!$A$2:$A$1999,'Task3 Baza'!$C$2:$C$1999,"non",0)</f>
        <v>Zərdab</v>
      </c>
      <c r="F6561" s="109" t="str">
        <f t="shared" si="208"/>
        <v>Lənkəran</v>
      </c>
      <c r="G6561" s="110">
        <f t="shared" si="209"/>
        <v>42</v>
      </c>
    </row>
    <row r="6562" spans="1:7" x14ac:dyDescent="0.3">
      <c r="A6562" s="20" t="s">
        <v>1313</v>
      </c>
      <c r="B6562" s="102">
        <v>44798</v>
      </c>
      <c r="C6562" s="103">
        <v>0.2</v>
      </c>
      <c r="D6562" s="133">
        <v>3200</v>
      </c>
      <c r="E6562" s="108" t="str">
        <f>_xlfn.XLOOKUP($A6562,'Task3 Baza'!$A$2:$A$1999,'Task3 Baza'!$C$2:$C$1999,"non",0)</f>
        <v>Şəmkir</v>
      </c>
      <c r="F6562" s="109" t="str">
        <f t="shared" si="208"/>
        <v>Lənkəran</v>
      </c>
      <c r="G6562" s="110">
        <f t="shared" si="209"/>
        <v>42</v>
      </c>
    </row>
    <row r="6563" spans="1:7" x14ac:dyDescent="0.3">
      <c r="A6563" s="20" t="s">
        <v>1707</v>
      </c>
      <c r="B6563" s="102">
        <v>44154</v>
      </c>
      <c r="C6563" s="103">
        <v>0.21</v>
      </c>
      <c r="D6563" s="133">
        <v>9300</v>
      </c>
      <c r="E6563" s="108" t="str">
        <f>_xlfn.XLOOKUP($A6563,'Task3 Baza'!$A$2:$A$1999,'Task3 Baza'!$C$2:$C$1999,"non",0)</f>
        <v>Zərdab</v>
      </c>
      <c r="F6563" s="109" t="str">
        <f t="shared" si="208"/>
        <v>Lənkəran</v>
      </c>
      <c r="G6563" s="110">
        <f t="shared" si="209"/>
        <v>42</v>
      </c>
    </row>
    <row r="6564" spans="1:7" x14ac:dyDescent="0.3">
      <c r="A6564" s="20" t="s">
        <v>1356</v>
      </c>
      <c r="B6564" s="102">
        <v>44428</v>
      </c>
      <c r="C6564" s="103">
        <v>0.14000000000000001</v>
      </c>
      <c r="D6564" s="133">
        <v>1800</v>
      </c>
      <c r="E6564" s="108" t="str">
        <f>_xlfn.XLOOKUP($A6564,'Task3 Baza'!$A$2:$A$1999,'Task3 Baza'!$C$2:$C$1999,"non",0)</f>
        <v>Sumqayıt</v>
      </c>
      <c r="F6564" s="109" t="str">
        <f t="shared" si="208"/>
        <v>Gəncə</v>
      </c>
      <c r="G6564" s="110">
        <f t="shared" si="209"/>
        <v>20</v>
      </c>
    </row>
    <row r="6565" spans="1:7" x14ac:dyDescent="0.3">
      <c r="A6565" s="20" t="s">
        <v>1523</v>
      </c>
      <c r="B6565" s="102">
        <v>44252</v>
      </c>
      <c r="C6565" s="103">
        <v>0.17</v>
      </c>
      <c r="D6565" s="133">
        <v>4900</v>
      </c>
      <c r="E6565" s="108" t="str">
        <f>_xlfn.XLOOKUP($A6565,'Task3 Baza'!$A$2:$A$1999,'Task3 Baza'!$C$2:$C$1999,"non",0)</f>
        <v>Biləsuvar</v>
      </c>
      <c r="F6565" s="109" t="str">
        <f t="shared" si="208"/>
        <v>Bakı</v>
      </c>
      <c r="G6565" s="110">
        <f t="shared" si="209"/>
        <v>10</v>
      </c>
    </row>
    <row r="6566" spans="1:7" x14ac:dyDescent="0.3">
      <c r="A6566" s="20" t="s">
        <v>1554</v>
      </c>
      <c r="B6566" s="102">
        <v>44577</v>
      </c>
      <c r="C6566" s="103">
        <v>0.19</v>
      </c>
      <c r="D6566" s="133">
        <v>7500</v>
      </c>
      <c r="E6566" s="108" t="str">
        <f>_xlfn.XLOOKUP($A6566,'Task3 Baza'!$A$2:$A$1999,'Task3 Baza'!$C$2:$C$1999,"non",0)</f>
        <v>Naxçıvan</v>
      </c>
      <c r="F6566" s="109" t="str">
        <f t="shared" si="208"/>
        <v>Gəncə</v>
      </c>
      <c r="G6566" s="110">
        <f t="shared" si="209"/>
        <v>20</v>
      </c>
    </row>
    <row r="6567" spans="1:7" x14ac:dyDescent="0.3">
      <c r="A6567" s="20" t="s">
        <v>1099</v>
      </c>
      <c r="B6567" s="102">
        <v>44101</v>
      </c>
      <c r="C6567" s="103">
        <v>0.14000000000000001</v>
      </c>
      <c r="D6567" s="133">
        <v>11400</v>
      </c>
      <c r="E6567" s="108" t="str">
        <f>_xlfn.XLOOKUP($A6567,'Task3 Baza'!$A$2:$A$1999,'Task3 Baza'!$C$2:$C$1999,"non",0)</f>
        <v>Kürdəmir</v>
      </c>
      <c r="F6567" s="109" t="str">
        <f t="shared" si="208"/>
        <v>Sumqayıt</v>
      </c>
      <c r="G6567" s="110">
        <f t="shared" si="209"/>
        <v>50</v>
      </c>
    </row>
    <row r="6568" spans="1:7" x14ac:dyDescent="0.3">
      <c r="A6568" s="20" t="s">
        <v>1884</v>
      </c>
      <c r="B6568" s="102">
        <v>44602</v>
      </c>
      <c r="C6568" s="103">
        <v>0.19</v>
      </c>
      <c r="D6568" s="133">
        <v>3900</v>
      </c>
      <c r="E6568" s="108" t="str">
        <f>_xlfn.XLOOKUP($A6568,'Task3 Baza'!$A$2:$A$1999,'Task3 Baza'!$C$2:$C$1999,"non",0)</f>
        <v>Şuşa</v>
      </c>
      <c r="F6568" s="109" t="str">
        <f t="shared" si="208"/>
        <v>Lənkəran</v>
      </c>
      <c r="G6568" s="110">
        <f t="shared" si="209"/>
        <v>42</v>
      </c>
    </row>
    <row r="6569" spans="1:7" x14ac:dyDescent="0.3">
      <c r="A6569" s="20" t="s">
        <v>878</v>
      </c>
      <c r="B6569" s="102">
        <v>44069</v>
      </c>
      <c r="C6569" s="103">
        <v>0.17</v>
      </c>
      <c r="D6569" s="133">
        <v>3200</v>
      </c>
      <c r="E6569" s="108" t="str">
        <f>_xlfn.XLOOKUP($A6569,'Task3 Baza'!$A$2:$A$1999,'Task3 Baza'!$C$2:$C$1999,"non",0)</f>
        <v>Şəmkir</v>
      </c>
      <c r="F6569" s="109" t="str">
        <f t="shared" si="208"/>
        <v>Lənkəran</v>
      </c>
      <c r="G6569" s="110">
        <f t="shared" si="209"/>
        <v>42</v>
      </c>
    </row>
    <row r="6570" spans="1:7" x14ac:dyDescent="0.3">
      <c r="A6570" s="20" t="s">
        <v>869</v>
      </c>
      <c r="B6570" s="102">
        <v>44298</v>
      </c>
      <c r="C6570" s="103">
        <v>0.24</v>
      </c>
      <c r="D6570" s="133">
        <v>10800</v>
      </c>
      <c r="E6570" s="108" t="str">
        <f>_xlfn.XLOOKUP($A6570,'Task3 Baza'!$A$2:$A$1999,'Task3 Baza'!$C$2:$C$1999,"non",0)</f>
        <v>Sədərək</v>
      </c>
      <c r="F6570" s="109" t="str">
        <f t="shared" si="208"/>
        <v>Gəncə</v>
      </c>
      <c r="G6570" s="110">
        <f t="shared" si="209"/>
        <v>20</v>
      </c>
    </row>
    <row r="6571" spans="1:7" x14ac:dyDescent="0.3">
      <c r="A6571" s="20" t="s">
        <v>891</v>
      </c>
      <c r="B6571" s="102">
        <v>44693</v>
      </c>
      <c r="C6571" s="103">
        <v>0.22</v>
      </c>
      <c r="D6571" s="133">
        <v>5100</v>
      </c>
      <c r="E6571" s="108" t="str">
        <f>_xlfn.XLOOKUP($A6571,'Task3 Baza'!$A$2:$A$1999,'Task3 Baza'!$C$2:$C$1999,"non",0)</f>
        <v>Lerik</v>
      </c>
      <c r="F6571" s="109" t="str">
        <f t="shared" si="208"/>
        <v>Gəncə</v>
      </c>
      <c r="G6571" s="110">
        <f t="shared" si="209"/>
        <v>20</v>
      </c>
    </row>
    <row r="6572" spans="1:7" x14ac:dyDescent="0.3">
      <c r="A6572" s="20" t="s">
        <v>1298</v>
      </c>
      <c r="B6572" s="102">
        <v>44524</v>
      </c>
      <c r="C6572" s="103">
        <v>0.19</v>
      </c>
      <c r="D6572" s="133">
        <v>10900</v>
      </c>
      <c r="E6572" s="108" t="str">
        <f>_xlfn.XLOOKUP($A6572,'Task3 Baza'!$A$2:$A$1999,'Task3 Baza'!$C$2:$C$1999,"non",0)</f>
        <v>Gəncə</v>
      </c>
      <c r="F6572" s="109" t="str">
        <f t="shared" si="208"/>
        <v>Sumqayıt</v>
      </c>
      <c r="G6572" s="110">
        <f t="shared" si="209"/>
        <v>50</v>
      </c>
    </row>
    <row r="6573" spans="1:7" x14ac:dyDescent="0.3">
      <c r="A6573" s="20" t="s">
        <v>1106</v>
      </c>
      <c r="B6573" s="102">
        <v>44450</v>
      </c>
      <c r="C6573" s="103">
        <v>0.2</v>
      </c>
      <c r="D6573" s="133">
        <v>3700</v>
      </c>
      <c r="E6573" s="108" t="str">
        <f>_xlfn.XLOOKUP($A6573,'Task3 Baza'!$A$2:$A$1999,'Task3 Baza'!$C$2:$C$1999,"non",0)</f>
        <v>Xocavənd</v>
      </c>
      <c r="F6573" s="109" t="str">
        <f t="shared" si="208"/>
        <v>Sumqayıt</v>
      </c>
      <c r="G6573" s="110">
        <f t="shared" si="209"/>
        <v>50</v>
      </c>
    </row>
    <row r="6574" spans="1:7" x14ac:dyDescent="0.3">
      <c r="A6574" s="20" t="s">
        <v>1857</v>
      </c>
      <c r="B6574" s="102">
        <v>44836</v>
      </c>
      <c r="C6574" s="103">
        <v>0.16</v>
      </c>
      <c r="D6574" s="133">
        <v>1300</v>
      </c>
      <c r="E6574" s="108" t="str">
        <f>_xlfn.XLOOKUP($A6574,'Task3 Baza'!$A$2:$A$1999,'Task3 Baza'!$C$2:$C$1999,"non",0)</f>
        <v>Göyçay</v>
      </c>
      <c r="F6574" s="109" t="str">
        <f t="shared" si="208"/>
        <v>Sumqayıt</v>
      </c>
      <c r="G6574" s="110">
        <f t="shared" si="209"/>
        <v>50</v>
      </c>
    </row>
    <row r="6575" spans="1:7" x14ac:dyDescent="0.3">
      <c r="A6575" s="20" t="s">
        <v>1011</v>
      </c>
      <c r="B6575" s="102">
        <v>44540</v>
      </c>
      <c r="C6575" s="103">
        <v>0.21</v>
      </c>
      <c r="D6575" s="133">
        <v>8300</v>
      </c>
      <c r="E6575" s="108" t="str">
        <f>_xlfn.XLOOKUP($A6575,'Task3 Baza'!$A$2:$A$1999,'Task3 Baza'!$C$2:$C$1999,"non",0)</f>
        <v>Daşkəsən</v>
      </c>
      <c r="F6575" s="109" t="str">
        <f t="shared" si="208"/>
        <v>Bakı</v>
      </c>
      <c r="G6575" s="110">
        <f t="shared" si="209"/>
        <v>10</v>
      </c>
    </row>
    <row r="6576" spans="1:7" x14ac:dyDescent="0.3">
      <c r="A6576" s="20" t="s">
        <v>531</v>
      </c>
      <c r="B6576" s="102">
        <v>44471</v>
      </c>
      <c r="C6576" s="103">
        <v>0.16</v>
      </c>
      <c r="D6576" s="133">
        <v>11300</v>
      </c>
      <c r="E6576" s="108" t="str">
        <f>_xlfn.XLOOKUP($A6576,'Task3 Baza'!$A$2:$A$1999,'Task3 Baza'!$C$2:$C$1999,"non",0)</f>
        <v>Yevlax</v>
      </c>
      <c r="F6576" s="109" t="str">
        <f t="shared" si="208"/>
        <v>Lənkəran</v>
      </c>
      <c r="G6576" s="110">
        <f t="shared" si="209"/>
        <v>42</v>
      </c>
    </row>
    <row r="6577" spans="1:7" x14ac:dyDescent="0.3">
      <c r="A6577" s="20" t="s">
        <v>419</v>
      </c>
      <c r="B6577" s="102">
        <v>43538</v>
      </c>
      <c r="C6577" s="103">
        <v>0.16</v>
      </c>
      <c r="D6577" s="133">
        <v>10800</v>
      </c>
      <c r="E6577" s="108" t="str">
        <f>_xlfn.XLOOKUP($A6577,'Task3 Baza'!$A$2:$A$1999,'Task3 Baza'!$C$2:$C$1999,"non",0)</f>
        <v>Bakı</v>
      </c>
      <c r="F6577" s="109" t="str">
        <f t="shared" si="208"/>
        <v>Bakı</v>
      </c>
      <c r="G6577" s="110">
        <f t="shared" si="209"/>
        <v>10</v>
      </c>
    </row>
    <row r="6578" spans="1:7" x14ac:dyDescent="0.3">
      <c r="A6578" s="20" t="s">
        <v>666</v>
      </c>
      <c r="B6578" s="102">
        <v>44156</v>
      </c>
      <c r="C6578" s="103">
        <v>0.24</v>
      </c>
      <c r="D6578" s="133">
        <v>12900</v>
      </c>
      <c r="E6578" s="108" t="str">
        <f>_xlfn.XLOOKUP($A6578,'Task3 Baza'!$A$2:$A$1999,'Task3 Baza'!$C$2:$C$1999,"non",0)</f>
        <v>Cəbrayıl</v>
      </c>
      <c r="F6578" s="109" t="str">
        <f t="shared" si="208"/>
        <v>Bakı</v>
      </c>
      <c r="G6578" s="110">
        <f t="shared" si="209"/>
        <v>10</v>
      </c>
    </row>
    <row r="6579" spans="1:7" x14ac:dyDescent="0.3">
      <c r="A6579" s="20" t="s">
        <v>611</v>
      </c>
      <c r="B6579" s="102">
        <v>44470</v>
      </c>
      <c r="C6579" s="103">
        <v>0.23</v>
      </c>
      <c r="D6579" s="133">
        <v>2800</v>
      </c>
      <c r="E6579" s="108" t="str">
        <f>_xlfn.XLOOKUP($A6579,'Task3 Baza'!$A$2:$A$1999,'Task3 Baza'!$C$2:$C$1999,"non",0)</f>
        <v>Mingəçevir</v>
      </c>
      <c r="F6579" s="109" t="str">
        <f t="shared" si="208"/>
        <v>Gəncə</v>
      </c>
      <c r="G6579" s="110">
        <f t="shared" si="209"/>
        <v>20</v>
      </c>
    </row>
    <row r="6580" spans="1:7" x14ac:dyDescent="0.3">
      <c r="A6580" s="20" t="s">
        <v>607</v>
      </c>
      <c r="B6580" s="102">
        <v>44293</v>
      </c>
      <c r="C6580" s="103">
        <v>0.18</v>
      </c>
      <c r="D6580" s="133">
        <v>12800</v>
      </c>
      <c r="E6580" s="108" t="str">
        <f>_xlfn.XLOOKUP($A6580,'Task3 Baza'!$A$2:$A$1999,'Task3 Baza'!$C$2:$C$1999,"non",0)</f>
        <v>Ağcabədi</v>
      </c>
      <c r="F6580" s="109" t="str">
        <f t="shared" si="208"/>
        <v>Bakı</v>
      </c>
      <c r="G6580" s="110">
        <f t="shared" si="209"/>
        <v>10</v>
      </c>
    </row>
    <row r="6581" spans="1:7" x14ac:dyDescent="0.3">
      <c r="A6581" s="20" t="s">
        <v>508</v>
      </c>
      <c r="B6581" s="102">
        <v>44079</v>
      </c>
      <c r="C6581" s="103">
        <v>0.22</v>
      </c>
      <c r="D6581" s="133">
        <v>8200</v>
      </c>
      <c r="E6581" s="108" t="str">
        <f>_xlfn.XLOOKUP($A6581,'Task3 Baza'!$A$2:$A$1999,'Task3 Baza'!$C$2:$C$1999,"non",0)</f>
        <v>Şəki</v>
      </c>
      <c r="F6581" s="109" t="str">
        <f t="shared" si="208"/>
        <v>Lənkəran</v>
      </c>
      <c r="G6581" s="110">
        <f t="shared" si="209"/>
        <v>42</v>
      </c>
    </row>
    <row r="6582" spans="1:7" x14ac:dyDescent="0.3">
      <c r="A6582" s="20" t="s">
        <v>1974</v>
      </c>
      <c r="B6582" s="102">
        <v>43709</v>
      </c>
      <c r="C6582" s="103">
        <v>0.19</v>
      </c>
      <c r="D6582" s="133">
        <v>1200</v>
      </c>
      <c r="E6582" s="108" t="str">
        <f>_xlfn.XLOOKUP($A6582,'Task3 Baza'!$A$2:$A$1999,'Task3 Baza'!$C$2:$C$1999,"non",0)</f>
        <v>Cəlilabad</v>
      </c>
      <c r="F6582" s="109" t="str">
        <f t="shared" si="208"/>
        <v>Bakı</v>
      </c>
      <c r="G6582" s="110">
        <f t="shared" si="209"/>
        <v>10</v>
      </c>
    </row>
    <row r="6583" spans="1:7" x14ac:dyDescent="0.3">
      <c r="A6583" s="20" t="s">
        <v>153</v>
      </c>
      <c r="B6583" s="102">
        <v>43978</v>
      </c>
      <c r="C6583" s="103">
        <v>0.24</v>
      </c>
      <c r="D6583" s="133">
        <v>2600</v>
      </c>
      <c r="E6583" s="108" t="str">
        <f>_xlfn.XLOOKUP($A6583,'Task3 Baza'!$A$2:$A$1999,'Task3 Baza'!$C$2:$C$1999,"non",0)</f>
        <v>Sumqayıt</v>
      </c>
      <c r="F6583" s="109" t="str">
        <f t="shared" si="208"/>
        <v>Gəncə</v>
      </c>
      <c r="G6583" s="110">
        <f t="shared" si="209"/>
        <v>20</v>
      </c>
    </row>
    <row r="6584" spans="1:7" x14ac:dyDescent="0.3">
      <c r="A6584" s="20" t="s">
        <v>1600</v>
      </c>
      <c r="B6584" s="102">
        <v>44265</v>
      </c>
      <c r="C6584" s="103">
        <v>0.24</v>
      </c>
      <c r="D6584" s="133">
        <v>2000</v>
      </c>
      <c r="E6584" s="108" t="str">
        <f>_xlfn.XLOOKUP($A6584,'Task3 Baza'!$A$2:$A$1999,'Task3 Baza'!$C$2:$C$1999,"non",0)</f>
        <v>Ağdaş</v>
      </c>
      <c r="F6584" s="109" t="str">
        <f t="shared" si="208"/>
        <v>Bakı</v>
      </c>
      <c r="G6584" s="110">
        <f t="shared" si="209"/>
        <v>10</v>
      </c>
    </row>
    <row r="6585" spans="1:7" x14ac:dyDescent="0.3">
      <c r="A6585" s="20" t="s">
        <v>805</v>
      </c>
      <c r="B6585" s="102">
        <v>43793</v>
      </c>
      <c r="C6585" s="103">
        <v>0.24</v>
      </c>
      <c r="D6585" s="133">
        <v>3500</v>
      </c>
      <c r="E6585" s="108" t="str">
        <f>_xlfn.XLOOKUP($A6585,'Task3 Baza'!$A$2:$A$1999,'Task3 Baza'!$C$2:$C$1999,"non",0)</f>
        <v>Yevlax</v>
      </c>
      <c r="F6585" s="109" t="str">
        <f t="shared" si="208"/>
        <v>Lənkəran</v>
      </c>
      <c r="G6585" s="110">
        <f t="shared" si="209"/>
        <v>42</v>
      </c>
    </row>
    <row r="6586" spans="1:7" x14ac:dyDescent="0.3">
      <c r="A6586" s="20" t="s">
        <v>784</v>
      </c>
      <c r="B6586" s="102">
        <v>44043</v>
      </c>
      <c r="C6586" s="103">
        <v>0.23</v>
      </c>
      <c r="D6586" s="133">
        <v>13000</v>
      </c>
      <c r="E6586" s="108" t="str">
        <f>_xlfn.XLOOKUP($A6586,'Task3 Baza'!$A$2:$A$1999,'Task3 Baza'!$C$2:$C$1999,"non",0)</f>
        <v>Tərtər</v>
      </c>
      <c r="F6586" s="109" t="str">
        <f t="shared" si="208"/>
        <v>Lənkəran</v>
      </c>
      <c r="G6586" s="110">
        <f t="shared" si="209"/>
        <v>42</v>
      </c>
    </row>
    <row r="6587" spans="1:7" x14ac:dyDescent="0.3">
      <c r="A6587" s="20" t="s">
        <v>1324</v>
      </c>
      <c r="B6587" s="102">
        <v>44378</v>
      </c>
      <c r="C6587" s="103">
        <v>0.22</v>
      </c>
      <c r="D6587" s="133">
        <v>9400</v>
      </c>
      <c r="E6587" s="108" t="str">
        <f>_xlfn.XLOOKUP($A6587,'Task3 Baza'!$A$2:$A$1999,'Task3 Baza'!$C$2:$C$1999,"non",0)</f>
        <v>Şəmkir</v>
      </c>
      <c r="F6587" s="109" t="str">
        <f t="shared" si="208"/>
        <v>Lənkəran</v>
      </c>
      <c r="G6587" s="110">
        <f t="shared" si="209"/>
        <v>42</v>
      </c>
    </row>
    <row r="6588" spans="1:7" x14ac:dyDescent="0.3">
      <c r="A6588" s="20" t="s">
        <v>1799</v>
      </c>
      <c r="B6588" s="102">
        <v>43597</v>
      </c>
      <c r="C6588" s="103">
        <v>0.24</v>
      </c>
      <c r="D6588" s="133">
        <v>2800</v>
      </c>
      <c r="E6588" s="108" t="str">
        <f>_xlfn.XLOOKUP($A6588,'Task3 Baza'!$A$2:$A$1999,'Task3 Baza'!$C$2:$C$1999,"non",0)</f>
        <v>Astara</v>
      </c>
      <c r="F6588" s="109" t="str">
        <f t="shared" si="208"/>
        <v>Bakı</v>
      </c>
      <c r="G6588" s="110">
        <f t="shared" si="209"/>
        <v>10</v>
      </c>
    </row>
    <row r="6589" spans="1:7" x14ac:dyDescent="0.3">
      <c r="A6589" s="20" t="s">
        <v>1752</v>
      </c>
      <c r="B6589" s="102">
        <v>44621</v>
      </c>
      <c r="C6589" s="103">
        <v>0.21</v>
      </c>
      <c r="D6589" s="133">
        <v>3900</v>
      </c>
      <c r="E6589" s="108" t="str">
        <f>_xlfn.XLOOKUP($A6589,'Task3 Baza'!$A$2:$A$1999,'Task3 Baza'!$C$2:$C$1999,"non",0)</f>
        <v>Şərur</v>
      </c>
      <c r="F6589" s="109" t="str">
        <f t="shared" si="208"/>
        <v>Lənkəran</v>
      </c>
      <c r="G6589" s="110">
        <f t="shared" si="209"/>
        <v>42</v>
      </c>
    </row>
    <row r="6590" spans="1:7" x14ac:dyDescent="0.3">
      <c r="A6590" s="20" t="s">
        <v>2064</v>
      </c>
      <c r="B6590" s="102">
        <v>44030</v>
      </c>
      <c r="C6590" s="103">
        <v>0.14000000000000001</v>
      </c>
      <c r="D6590" s="133">
        <v>1200</v>
      </c>
      <c r="E6590" s="108" t="str">
        <f>_xlfn.XLOOKUP($A6590,'Task3 Baza'!$A$2:$A$1999,'Task3 Baza'!$C$2:$C$1999,"non",0)</f>
        <v>Salyan</v>
      </c>
      <c r="F6590" s="109" t="str">
        <f t="shared" si="208"/>
        <v>Gəncə</v>
      </c>
      <c r="G6590" s="110">
        <f t="shared" si="209"/>
        <v>20</v>
      </c>
    </row>
    <row r="6591" spans="1:7" x14ac:dyDescent="0.3">
      <c r="A6591" s="20" t="s">
        <v>1821</v>
      </c>
      <c r="B6591" s="102">
        <v>44226</v>
      </c>
      <c r="C6591" s="103">
        <v>0.14000000000000001</v>
      </c>
      <c r="D6591" s="133">
        <v>9100</v>
      </c>
      <c r="E6591" s="108" t="str">
        <f>_xlfn.XLOOKUP($A6591,'Task3 Baza'!$A$2:$A$1999,'Task3 Baza'!$C$2:$C$1999,"non",0)</f>
        <v>Laçın</v>
      </c>
      <c r="F6591" s="109" t="str">
        <f t="shared" si="208"/>
        <v>Gəncə</v>
      </c>
      <c r="G6591" s="110">
        <f t="shared" si="209"/>
        <v>20</v>
      </c>
    </row>
    <row r="6592" spans="1:7" x14ac:dyDescent="0.3">
      <c r="A6592" s="20" t="s">
        <v>678</v>
      </c>
      <c r="B6592" s="102">
        <v>44025</v>
      </c>
      <c r="C6592" s="103">
        <v>0.17</v>
      </c>
      <c r="D6592" s="133">
        <v>7400</v>
      </c>
      <c r="E6592" s="108" t="str">
        <f>_xlfn.XLOOKUP($A6592,'Task3 Baza'!$A$2:$A$1999,'Task3 Baza'!$C$2:$C$1999,"non",0)</f>
        <v>İmişli</v>
      </c>
      <c r="F6592" s="109" t="str">
        <f t="shared" si="208"/>
        <v>Sumqayıt</v>
      </c>
      <c r="G6592" s="110">
        <f t="shared" si="209"/>
        <v>50</v>
      </c>
    </row>
    <row r="6593" spans="1:7" x14ac:dyDescent="0.3">
      <c r="A6593" s="20" t="s">
        <v>340</v>
      </c>
      <c r="B6593" s="102">
        <v>43615</v>
      </c>
      <c r="C6593" s="103">
        <v>0.24</v>
      </c>
      <c r="D6593" s="133">
        <v>1900</v>
      </c>
      <c r="E6593" s="108" t="str">
        <f>_xlfn.XLOOKUP($A6593,'Task3 Baza'!$A$2:$A$1999,'Task3 Baza'!$C$2:$C$1999,"non",0)</f>
        <v>Cəlilabad</v>
      </c>
      <c r="F6593" s="109" t="str">
        <f t="shared" si="208"/>
        <v>Bakı</v>
      </c>
      <c r="G6593" s="110">
        <f t="shared" si="209"/>
        <v>10</v>
      </c>
    </row>
    <row r="6594" spans="1:7" x14ac:dyDescent="0.3">
      <c r="A6594" s="20" t="s">
        <v>2032</v>
      </c>
      <c r="B6594" s="102">
        <v>44504</v>
      </c>
      <c r="C6594" s="103">
        <v>0.17</v>
      </c>
      <c r="D6594" s="133">
        <v>10900</v>
      </c>
      <c r="E6594" s="108" t="str">
        <f>_xlfn.XLOOKUP($A6594,'Task3 Baza'!$A$2:$A$1999,'Task3 Baza'!$C$2:$C$1999,"non",0)</f>
        <v>Şamaxı</v>
      </c>
      <c r="F6594" s="109" t="str">
        <f t="shared" ref="F6594:F6657" si="210">VLOOKUP($E6594,$I$3:$K$75,2,0)</f>
        <v>Lənkəran</v>
      </c>
      <c r="G6594" s="110">
        <f t="shared" ref="G6594:G6657" si="211">VLOOKUP(VLOOKUP($E6594,$I$3:$J$75,2,0),$L$3:$M$6,2,0)</f>
        <v>42</v>
      </c>
    </row>
    <row r="6595" spans="1:7" x14ac:dyDescent="0.3">
      <c r="A6595" s="20" t="s">
        <v>1325</v>
      </c>
      <c r="B6595" s="102">
        <v>44218</v>
      </c>
      <c r="C6595" s="103">
        <v>0.2</v>
      </c>
      <c r="D6595" s="133">
        <v>2600</v>
      </c>
      <c r="E6595" s="108" t="str">
        <f>_xlfn.XLOOKUP($A6595,'Task3 Baza'!$A$2:$A$1999,'Task3 Baza'!$C$2:$C$1999,"non",0)</f>
        <v>Sumqayıt</v>
      </c>
      <c r="F6595" s="109" t="str">
        <f t="shared" si="210"/>
        <v>Gəncə</v>
      </c>
      <c r="G6595" s="110">
        <f t="shared" si="211"/>
        <v>20</v>
      </c>
    </row>
    <row r="6596" spans="1:7" x14ac:dyDescent="0.3">
      <c r="A6596" s="20" t="s">
        <v>2065</v>
      </c>
      <c r="B6596" s="102">
        <v>43808</v>
      </c>
      <c r="C6596" s="103">
        <v>0.16</v>
      </c>
      <c r="D6596" s="133">
        <v>11500</v>
      </c>
      <c r="E6596" s="108" t="str">
        <f>_xlfn.XLOOKUP($A6596,'Task3 Baza'!$A$2:$A$1999,'Task3 Baza'!$C$2:$C$1999,"non",0)</f>
        <v>Siyəzən</v>
      </c>
      <c r="F6596" s="109" t="str">
        <f t="shared" si="210"/>
        <v>Gəncə</v>
      </c>
      <c r="G6596" s="110">
        <f t="shared" si="211"/>
        <v>20</v>
      </c>
    </row>
    <row r="6597" spans="1:7" x14ac:dyDescent="0.3">
      <c r="A6597" s="20" t="s">
        <v>1362</v>
      </c>
      <c r="B6597" s="102">
        <v>44789</v>
      </c>
      <c r="C6597" s="103">
        <v>0.18</v>
      </c>
      <c r="D6597" s="133">
        <v>4400</v>
      </c>
      <c r="E6597" s="108" t="str">
        <f>_xlfn.XLOOKUP($A6597,'Task3 Baza'!$A$2:$A$1999,'Task3 Baza'!$C$2:$C$1999,"non",0)</f>
        <v>Kəngərli</v>
      </c>
      <c r="F6597" s="109" t="str">
        <f t="shared" si="210"/>
        <v>Sumqayıt</v>
      </c>
      <c r="G6597" s="110">
        <f t="shared" si="211"/>
        <v>50</v>
      </c>
    </row>
    <row r="6598" spans="1:7" x14ac:dyDescent="0.3">
      <c r="A6598" s="20" t="s">
        <v>710</v>
      </c>
      <c r="B6598" s="102">
        <v>44458</v>
      </c>
      <c r="C6598" s="103">
        <v>0.22</v>
      </c>
      <c r="D6598" s="133">
        <v>3500</v>
      </c>
      <c r="E6598" s="108" t="str">
        <f>_xlfn.XLOOKUP($A6598,'Task3 Baza'!$A$2:$A$1999,'Task3 Baza'!$C$2:$C$1999,"non",0)</f>
        <v>Füzuli</v>
      </c>
      <c r="F6598" s="109" t="str">
        <f t="shared" si="210"/>
        <v>Sumqayıt</v>
      </c>
      <c r="G6598" s="110">
        <f t="shared" si="211"/>
        <v>50</v>
      </c>
    </row>
    <row r="6599" spans="1:7" x14ac:dyDescent="0.3">
      <c r="A6599" s="20" t="s">
        <v>421</v>
      </c>
      <c r="B6599" s="102">
        <v>44926</v>
      </c>
      <c r="C6599" s="103">
        <v>0.17</v>
      </c>
      <c r="D6599" s="133">
        <v>6600</v>
      </c>
      <c r="E6599" s="108" t="str">
        <f>_xlfn.XLOOKUP($A6599,'Task3 Baza'!$A$2:$A$1999,'Task3 Baza'!$C$2:$C$1999,"non",0)</f>
        <v>Quba</v>
      </c>
      <c r="F6599" s="109" t="str">
        <f t="shared" si="210"/>
        <v>Gəncə</v>
      </c>
      <c r="G6599" s="110">
        <f t="shared" si="211"/>
        <v>20</v>
      </c>
    </row>
    <row r="6600" spans="1:7" x14ac:dyDescent="0.3">
      <c r="A6600" s="20" t="s">
        <v>1056</v>
      </c>
      <c r="B6600" s="102">
        <v>44622</v>
      </c>
      <c r="C6600" s="103">
        <v>0.21</v>
      </c>
      <c r="D6600" s="133">
        <v>4400</v>
      </c>
      <c r="E6600" s="108" t="str">
        <f>_xlfn.XLOOKUP($A6600,'Task3 Baza'!$A$2:$A$1999,'Task3 Baza'!$C$2:$C$1999,"non",0)</f>
        <v>Zaqatala</v>
      </c>
      <c r="F6600" s="109" t="str">
        <f t="shared" si="210"/>
        <v>Lənkəran</v>
      </c>
      <c r="G6600" s="110">
        <f t="shared" si="211"/>
        <v>42</v>
      </c>
    </row>
    <row r="6601" spans="1:7" x14ac:dyDescent="0.3">
      <c r="A6601" s="20" t="s">
        <v>1747</v>
      </c>
      <c r="B6601" s="102">
        <v>44015</v>
      </c>
      <c r="C6601" s="103">
        <v>0.14000000000000001</v>
      </c>
      <c r="D6601" s="133">
        <v>3800</v>
      </c>
      <c r="E6601" s="108" t="str">
        <f>_xlfn.XLOOKUP($A6601,'Task3 Baza'!$A$2:$A$1999,'Task3 Baza'!$C$2:$C$1999,"non",0)</f>
        <v>Kürdəmir</v>
      </c>
      <c r="F6601" s="109" t="str">
        <f t="shared" si="210"/>
        <v>Sumqayıt</v>
      </c>
      <c r="G6601" s="110">
        <f t="shared" si="211"/>
        <v>50</v>
      </c>
    </row>
    <row r="6602" spans="1:7" x14ac:dyDescent="0.3">
      <c r="A6602" s="20" t="s">
        <v>820</v>
      </c>
      <c r="B6602" s="102">
        <v>43830</v>
      </c>
      <c r="C6602" s="103">
        <v>0.21</v>
      </c>
      <c r="D6602" s="133">
        <v>3400</v>
      </c>
      <c r="E6602" s="108" t="str">
        <f>_xlfn.XLOOKUP($A6602,'Task3 Baza'!$A$2:$A$1999,'Task3 Baza'!$C$2:$C$1999,"non",0)</f>
        <v>Cəlilabad</v>
      </c>
      <c r="F6602" s="109" t="str">
        <f t="shared" si="210"/>
        <v>Bakı</v>
      </c>
      <c r="G6602" s="110">
        <f t="shared" si="211"/>
        <v>10</v>
      </c>
    </row>
    <row r="6603" spans="1:7" x14ac:dyDescent="0.3">
      <c r="A6603" s="20" t="s">
        <v>1783</v>
      </c>
      <c r="B6603" s="102">
        <v>44621</v>
      </c>
      <c r="C6603" s="103">
        <v>0.23</v>
      </c>
      <c r="D6603" s="133">
        <v>8000</v>
      </c>
      <c r="E6603" s="108" t="str">
        <f>_xlfn.XLOOKUP($A6603,'Task3 Baza'!$A$2:$A$1999,'Task3 Baza'!$C$2:$C$1999,"non",0)</f>
        <v>Sədərək</v>
      </c>
      <c r="F6603" s="109" t="str">
        <f t="shared" si="210"/>
        <v>Gəncə</v>
      </c>
      <c r="G6603" s="110">
        <f t="shared" si="211"/>
        <v>20</v>
      </c>
    </row>
    <row r="6604" spans="1:7" x14ac:dyDescent="0.3">
      <c r="A6604" s="20" t="s">
        <v>2066</v>
      </c>
      <c r="B6604" s="102">
        <v>44160</v>
      </c>
      <c r="C6604" s="103">
        <v>0.24</v>
      </c>
      <c r="D6604" s="133">
        <v>9600</v>
      </c>
      <c r="E6604" s="108" t="str">
        <f>_xlfn.XLOOKUP($A6604,'Task3 Baza'!$A$2:$A$1999,'Task3 Baza'!$C$2:$C$1999,"non",0)</f>
        <v>Xocalı</v>
      </c>
      <c r="F6604" s="109" t="str">
        <f t="shared" si="210"/>
        <v>Sumqayıt</v>
      </c>
      <c r="G6604" s="110">
        <f t="shared" si="211"/>
        <v>50</v>
      </c>
    </row>
    <row r="6605" spans="1:7" x14ac:dyDescent="0.3">
      <c r="A6605" s="20" t="s">
        <v>1170</v>
      </c>
      <c r="B6605" s="102">
        <v>44760</v>
      </c>
      <c r="C6605" s="103">
        <v>0.18</v>
      </c>
      <c r="D6605" s="133">
        <v>3300</v>
      </c>
      <c r="E6605" s="108" t="str">
        <f>_xlfn.XLOOKUP($A6605,'Task3 Baza'!$A$2:$A$1999,'Task3 Baza'!$C$2:$C$1999,"non",0)</f>
        <v>Ağdaş</v>
      </c>
      <c r="F6605" s="109" t="str">
        <f t="shared" si="210"/>
        <v>Bakı</v>
      </c>
      <c r="G6605" s="110">
        <f t="shared" si="211"/>
        <v>10</v>
      </c>
    </row>
    <row r="6606" spans="1:7" x14ac:dyDescent="0.3">
      <c r="A6606" s="20" t="s">
        <v>1333</v>
      </c>
      <c r="B6606" s="102">
        <v>44303</v>
      </c>
      <c r="C6606" s="103">
        <v>0.14000000000000001</v>
      </c>
      <c r="D6606" s="133">
        <v>9600</v>
      </c>
      <c r="E6606" s="108" t="str">
        <f>_xlfn.XLOOKUP($A6606,'Task3 Baza'!$A$2:$A$1999,'Task3 Baza'!$C$2:$C$1999,"non",0)</f>
        <v>Ağcabədi</v>
      </c>
      <c r="F6606" s="109" t="str">
        <f t="shared" si="210"/>
        <v>Bakı</v>
      </c>
      <c r="G6606" s="110">
        <f t="shared" si="211"/>
        <v>10</v>
      </c>
    </row>
    <row r="6607" spans="1:7" x14ac:dyDescent="0.3">
      <c r="A6607" s="20" t="s">
        <v>1825</v>
      </c>
      <c r="B6607" s="102">
        <v>44571</v>
      </c>
      <c r="C6607" s="103">
        <v>0.15</v>
      </c>
      <c r="D6607" s="133">
        <v>10800</v>
      </c>
      <c r="E6607" s="108" t="str">
        <f>_xlfn.XLOOKUP($A6607,'Task3 Baza'!$A$2:$A$1999,'Task3 Baza'!$C$2:$C$1999,"non",0)</f>
        <v>Lənkəran</v>
      </c>
      <c r="F6607" s="109" t="str">
        <f t="shared" si="210"/>
        <v>Gəncə</v>
      </c>
      <c r="G6607" s="110">
        <f t="shared" si="211"/>
        <v>20</v>
      </c>
    </row>
    <row r="6608" spans="1:7" x14ac:dyDescent="0.3">
      <c r="A6608" s="20" t="s">
        <v>1607</v>
      </c>
      <c r="B6608" s="102">
        <v>44591</v>
      </c>
      <c r="C6608" s="103">
        <v>0.16</v>
      </c>
      <c r="D6608" s="133">
        <v>4200</v>
      </c>
      <c r="E6608" s="108" t="str">
        <f>_xlfn.XLOOKUP($A6608,'Task3 Baza'!$A$2:$A$1999,'Task3 Baza'!$C$2:$C$1999,"non",0)</f>
        <v>Qubadlı</v>
      </c>
      <c r="F6608" s="109" t="str">
        <f t="shared" si="210"/>
        <v>Gəncə</v>
      </c>
      <c r="G6608" s="110">
        <f t="shared" si="211"/>
        <v>20</v>
      </c>
    </row>
    <row r="6609" spans="1:7" x14ac:dyDescent="0.3">
      <c r="A6609" s="20" t="s">
        <v>1839</v>
      </c>
      <c r="B6609" s="102">
        <v>44505</v>
      </c>
      <c r="C6609" s="103">
        <v>0.22</v>
      </c>
      <c r="D6609" s="133">
        <v>10900</v>
      </c>
      <c r="E6609" s="108" t="str">
        <f>_xlfn.XLOOKUP($A6609,'Task3 Baza'!$A$2:$A$1999,'Task3 Baza'!$C$2:$C$1999,"non",0)</f>
        <v>Siyəzən</v>
      </c>
      <c r="F6609" s="109" t="str">
        <f t="shared" si="210"/>
        <v>Gəncə</v>
      </c>
      <c r="G6609" s="110">
        <f t="shared" si="211"/>
        <v>20</v>
      </c>
    </row>
    <row r="6610" spans="1:7" x14ac:dyDescent="0.3">
      <c r="A6610" s="20" t="s">
        <v>1055</v>
      </c>
      <c r="B6610" s="102">
        <v>44190</v>
      </c>
      <c r="C6610" s="103">
        <v>0.22</v>
      </c>
      <c r="D6610" s="133">
        <v>1900</v>
      </c>
      <c r="E6610" s="108" t="str">
        <f>_xlfn.XLOOKUP($A6610,'Task3 Baza'!$A$2:$A$1999,'Task3 Baza'!$C$2:$C$1999,"non",0)</f>
        <v>Zaqatala</v>
      </c>
      <c r="F6610" s="109" t="str">
        <f t="shared" si="210"/>
        <v>Lənkəran</v>
      </c>
      <c r="G6610" s="110">
        <f t="shared" si="211"/>
        <v>42</v>
      </c>
    </row>
    <row r="6611" spans="1:7" x14ac:dyDescent="0.3">
      <c r="A6611" s="20" t="s">
        <v>1815</v>
      </c>
      <c r="B6611" s="102">
        <v>43965</v>
      </c>
      <c r="C6611" s="103">
        <v>0.24</v>
      </c>
      <c r="D6611" s="133">
        <v>7400</v>
      </c>
      <c r="E6611" s="108" t="str">
        <f>_xlfn.XLOOKUP($A6611,'Task3 Baza'!$A$2:$A$1999,'Task3 Baza'!$C$2:$C$1999,"non",0)</f>
        <v>Şəmkir</v>
      </c>
      <c r="F6611" s="109" t="str">
        <f t="shared" si="210"/>
        <v>Lənkəran</v>
      </c>
      <c r="G6611" s="110">
        <f t="shared" si="211"/>
        <v>42</v>
      </c>
    </row>
    <row r="6612" spans="1:7" x14ac:dyDescent="0.3">
      <c r="A6612" s="20" t="s">
        <v>408</v>
      </c>
      <c r="B6612" s="102">
        <v>44333</v>
      </c>
      <c r="C6612" s="103">
        <v>0.24</v>
      </c>
      <c r="D6612" s="133">
        <v>12200</v>
      </c>
      <c r="E6612" s="108" t="str">
        <f>_xlfn.XLOOKUP($A6612,'Task3 Baza'!$A$2:$A$1999,'Task3 Baza'!$C$2:$C$1999,"non",0)</f>
        <v>Abşeron</v>
      </c>
      <c r="F6612" s="109" t="str">
        <f t="shared" si="210"/>
        <v>Bakı</v>
      </c>
      <c r="G6612" s="110">
        <f t="shared" si="211"/>
        <v>10</v>
      </c>
    </row>
    <row r="6613" spans="1:7" x14ac:dyDescent="0.3">
      <c r="A6613" s="20" t="s">
        <v>850</v>
      </c>
      <c r="B6613" s="102">
        <v>43871</v>
      </c>
      <c r="C6613" s="103">
        <v>0.15</v>
      </c>
      <c r="D6613" s="133">
        <v>12900</v>
      </c>
      <c r="E6613" s="108" t="str">
        <f>_xlfn.XLOOKUP($A6613,'Task3 Baza'!$A$2:$A$1999,'Task3 Baza'!$C$2:$C$1999,"non",0)</f>
        <v>Göygöl</v>
      </c>
      <c r="F6613" s="109" t="str">
        <f t="shared" si="210"/>
        <v>Sumqayıt</v>
      </c>
      <c r="G6613" s="110">
        <f t="shared" si="211"/>
        <v>50</v>
      </c>
    </row>
    <row r="6614" spans="1:7" x14ac:dyDescent="0.3">
      <c r="A6614" s="20" t="s">
        <v>1596</v>
      </c>
      <c r="B6614" s="102">
        <v>44250</v>
      </c>
      <c r="C6614" s="103">
        <v>0.23</v>
      </c>
      <c r="D6614" s="133">
        <v>7600</v>
      </c>
      <c r="E6614" s="108" t="str">
        <f>_xlfn.XLOOKUP($A6614,'Task3 Baza'!$A$2:$A$1999,'Task3 Baza'!$C$2:$C$1999,"non",0)</f>
        <v>Göyçay</v>
      </c>
      <c r="F6614" s="109" t="str">
        <f t="shared" si="210"/>
        <v>Sumqayıt</v>
      </c>
      <c r="G6614" s="110">
        <f t="shared" si="211"/>
        <v>50</v>
      </c>
    </row>
    <row r="6615" spans="1:7" x14ac:dyDescent="0.3">
      <c r="A6615" s="20" t="s">
        <v>576</v>
      </c>
      <c r="B6615" s="102">
        <v>44013</v>
      </c>
      <c r="C6615" s="103">
        <v>0.19</v>
      </c>
      <c r="D6615" s="133">
        <v>12200</v>
      </c>
      <c r="E6615" s="108" t="str">
        <f>_xlfn.XLOOKUP($A6615,'Task3 Baza'!$A$2:$A$1999,'Task3 Baza'!$C$2:$C$1999,"non",0)</f>
        <v>Ağcabədi</v>
      </c>
      <c r="F6615" s="109" t="str">
        <f t="shared" si="210"/>
        <v>Bakı</v>
      </c>
      <c r="G6615" s="110">
        <f t="shared" si="211"/>
        <v>10</v>
      </c>
    </row>
    <row r="6616" spans="1:7" x14ac:dyDescent="0.3">
      <c r="A6616" s="20" t="s">
        <v>444</v>
      </c>
      <c r="B6616" s="102">
        <v>44272</v>
      </c>
      <c r="C6616" s="103">
        <v>0.14000000000000001</v>
      </c>
      <c r="D6616" s="133">
        <v>7300</v>
      </c>
      <c r="E6616" s="108" t="str">
        <f>_xlfn.XLOOKUP($A6616,'Task3 Baza'!$A$2:$A$1999,'Task3 Baza'!$C$2:$C$1999,"non",0)</f>
        <v>Xocalı</v>
      </c>
      <c r="F6616" s="109" t="str">
        <f t="shared" si="210"/>
        <v>Sumqayıt</v>
      </c>
      <c r="G6616" s="110">
        <f t="shared" si="211"/>
        <v>50</v>
      </c>
    </row>
    <row r="6617" spans="1:7" x14ac:dyDescent="0.3">
      <c r="A6617" s="20" t="s">
        <v>2013</v>
      </c>
      <c r="B6617" s="102">
        <v>44096</v>
      </c>
      <c r="C6617" s="103">
        <v>0.24</v>
      </c>
      <c r="D6617" s="133">
        <v>6800</v>
      </c>
      <c r="E6617" s="108" t="str">
        <f>_xlfn.XLOOKUP($A6617,'Task3 Baza'!$A$2:$A$1999,'Task3 Baza'!$C$2:$C$1999,"non",0)</f>
        <v>Ağcabədi</v>
      </c>
      <c r="F6617" s="109" t="str">
        <f t="shared" si="210"/>
        <v>Bakı</v>
      </c>
      <c r="G6617" s="110">
        <f t="shared" si="211"/>
        <v>10</v>
      </c>
    </row>
    <row r="6618" spans="1:7" x14ac:dyDescent="0.3">
      <c r="A6618" s="20" t="s">
        <v>1825</v>
      </c>
      <c r="B6618" s="102">
        <v>44393</v>
      </c>
      <c r="C6618" s="103">
        <v>0.17</v>
      </c>
      <c r="D6618" s="133">
        <v>8900</v>
      </c>
      <c r="E6618" s="108" t="str">
        <f>_xlfn.XLOOKUP($A6618,'Task3 Baza'!$A$2:$A$1999,'Task3 Baza'!$C$2:$C$1999,"non",0)</f>
        <v>Lənkəran</v>
      </c>
      <c r="F6618" s="109" t="str">
        <f t="shared" si="210"/>
        <v>Gəncə</v>
      </c>
      <c r="G6618" s="110">
        <f t="shared" si="211"/>
        <v>20</v>
      </c>
    </row>
    <row r="6619" spans="1:7" x14ac:dyDescent="0.3">
      <c r="A6619" s="20" t="s">
        <v>643</v>
      </c>
      <c r="B6619" s="102">
        <v>43872</v>
      </c>
      <c r="C6619" s="103">
        <v>0.22</v>
      </c>
      <c r="D6619" s="133">
        <v>12900</v>
      </c>
      <c r="E6619" s="108" t="str">
        <f>_xlfn.XLOOKUP($A6619,'Task3 Baza'!$A$2:$A$1999,'Task3 Baza'!$C$2:$C$1999,"non",0)</f>
        <v>Göygöl</v>
      </c>
      <c r="F6619" s="109" t="str">
        <f t="shared" si="210"/>
        <v>Sumqayıt</v>
      </c>
      <c r="G6619" s="110">
        <f t="shared" si="211"/>
        <v>50</v>
      </c>
    </row>
    <row r="6620" spans="1:7" x14ac:dyDescent="0.3">
      <c r="A6620" s="20" t="s">
        <v>146</v>
      </c>
      <c r="B6620" s="102">
        <v>44265</v>
      </c>
      <c r="C6620" s="103">
        <v>0.15</v>
      </c>
      <c r="D6620" s="133">
        <v>4400</v>
      </c>
      <c r="E6620" s="108" t="str">
        <f>_xlfn.XLOOKUP($A6620,'Task3 Baza'!$A$2:$A$1999,'Task3 Baza'!$C$2:$C$1999,"non",0)</f>
        <v>Qobustan</v>
      </c>
      <c r="F6620" s="109" t="str">
        <f t="shared" si="210"/>
        <v>Gəncə</v>
      </c>
      <c r="G6620" s="110">
        <f t="shared" si="211"/>
        <v>20</v>
      </c>
    </row>
    <row r="6621" spans="1:7" x14ac:dyDescent="0.3">
      <c r="A6621" s="20" t="s">
        <v>1563</v>
      </c>
      <c r="B6621" s="102">
        <v>44505</v>
      </c>
      <c r="C6621" s="103">
        <v>0.24</v>
      </c>
      <c r="D6621" s="133">
        <v>2500</v>
      </c>
      <c r="E6621" s="108" t="str">
        <f>_xlfn.XLOOKUP($A6621,'Task3 Baza'!$A$2:$A$1999,'Task3 Baza'!$C$2:$C$1999,"non",0)</f>
        <v>Cəbrayıl</v>
      </c>
      <c r="F6621" s="109" t="str">
        <f t="shared" si="210"/>
        <v>Bakı</v>
      </c>
      <c r="G6621" s="110">
        <f t="shared" si="211"/>
        <v>10</v>
      </c>
    </row>
    <row r="6622" spans="1:7" x14ac:dyDescent="0.3">
      <c r="A6622" s="20" t="s">
        <v>1867</v>
      </c>
      <c r="B6622" s="102">
        <v>44555</v>
      </c>
      <c r="C6622" s="103">
        <v>0.2</v>
      </c>
      <c r="D6622" s="133">
        <v>7100</v>
      </c>
      <c r="E6622" s="108" t="str">
        <f>_xlfn.XLOOKUP($A6622,'Task3 Baza'!$A$2:$A$1999,'Task3 Baza'!$C$2:$C$1999,"non",0)</f>
        <v>Kəlbəcər</v>
      </c>
      <c r="F6622" s="109" t="str">
        <f t="shared" si="210"/>
        <v>Sumqayıt</v>
      </c>
      <c r="G6622" s="110">
        <f t="shared" si="211"/>
        <v>50</v>
      </c>
    </row>
    <row r="6623" spans="1:7" x14ac:dyDescent="0.3">
      <c r="A6623" s="20" t="s">
        <v>751</v>
      </c>
      <c r="B6623" s="102">
        <v>43992</v>
      </c>
      <c r="C6623" s="103">
        <v>0.22</v>
      </c>
      <c r="D6623" s="133">
        <v>3100</v>
      </c>
      <c r="E6623" s="108" t="str">
        <f>_xlfn.XLOOKUP($A6623,'Task3 Baza'!$A$2:$A$1999,'Task3 Baza'!$C$2:$C$1999,"non",0)</f>
        <v>Qobustan</v>
      </c>
      <c r="F6623" s="109" t="str">
        <f t="shared" si="210"/>
        <v>Gəncə</v>
      </c>
      <c r="G6623" s="110">
        <f t="shared" si="211"/>
        <v>20</v>
      </c>
    </row>
    <row r="6624" spans="1:7" x14ac:dyDescent="0.3">
      <c r="A6624" s="20" t="s">
        <v>1403</v>
      </c>
      <c r="B6624" s="102">
        <v>44000</v>
      </c>
      <c r="C6624" s="103">
        <v>0.21</v>
      </c>
      <c r="D6624" s="133">
        <v>1000</v>
      </c>
      <c r="E6624" s="108" t="str">
        <f>_xlfn.XLOOKUP($A6624,'Task3 Baza'!$A$2:$A$1999,'Task3 Baza'!$C$2:$C$1999,"non",0)</f>
        <v>Daşkəsən</v>
      </c>
      <c r="F6624" s="109" t="str">
        <f t="shared" si="210"/>
        <v>Bakı</v>
      </c>
      <c r="G6624" s="110">
        <f t="shared" si="211"/>
        <v>10</v>
      </c>
    </row>
    <row r="6625" spans="1:7" x14ac:dyDescent="0.3">
      <c r="A6625" s="20" t="s">
        <v>2011</v>
      </c>
      <c r="B6625" s="102">
        <v>44214</v>
      </c>
      <c r="C6625" s="103">
        <v>0.16</v>
      </c>
      <c r="D6625" s="133">
        <v>3500</v>
      </c>
      <c r="E6625" s="108" t="str">
        <f>_xlfn.XLOOKUP($A6625,'Task3 Baza'!$A$2:$A$1999,'Task3 Baza'!$C$2:$C$1999,"non",0)</f>
        <v>Ağsu</v>
      </c>
      <c r="F6625" s="109" t="str">
        <f t="shared" si="210"/>
        <v>Bakı</v>
      </c>
      <c r="G6625" s="110">
        <f t="shared" si="211"/>
        <v>10</v>
      </c>
    </row>
    <row r="6626" spans="1:7" x14ac:dyDescent="0.3">
      <c r="A6626" s="20" t="s">
        <v>1165</v>
      </c>
      <c r="B6626" s="102">
        <v>44014</v>
      </c>
      <c r="C6626" s="103">
        <v>0.23</v>
      </c>
      <c r="D6626" s="133">
        <v>4600</v>
      </c>
      <c r="E6626" s="108" t="str">
        <f>_xlfn.XLOOKUP($A6626,'Task3 Baza'!$A$2:$A$1999,'Task3 Baza'!$C$2:$C$1999,"non",0)</f>
        <v>Qubadlı</v>
      </c>
      <c r="F6626" s="109" t="str">
        <f t="shared" si="210"/>
        <v>Gəncə</v>
      </c>
      <c r="G6626" s="110">
        <f t="shared" si="211"/>
        <v>20</v>
      </c>
    </row>
    <row r="6627" spans="1:7" x14ac:dyDescent="0.3">
      <c r="A6627" s="20" t="s">
        <v>878</v>
      </c>
      <c r="B6627" s="102">
        <v>44144</v>
      </c>
      <c r="C6627" s="103">
        <v>0.17</v>
      </c>
      <c r="D6627" s="133">
        <v>1800</v>
      </c>
      <c r="E6627" s="108" t="str">
        <f>_xlfn.XLOOKUP($A6627,'Task3 Baza'!$A$2:$A$1999,'Task3 Baza'!$C$2:$C$1999,"non",0)</f>
        <v>Şəmkir</v>
      </c>
      <c r="F6627" s="109" t="str">
        <f t="shared" si="210"/>
        <v>Lənkəran</v>
      </c>
      <c r="G6627" s="110">
        <f t="shared" si="211"/>
        <v>42</v>
      </c>
    </row>
    <row r="6628" spans="1:7" x14ac:dyDescent="0.3">
      <c r="A6628" s="20" t="s">
        <v>969</v>
      </c>
      <c r="B6628" s="102">
        <v>44793</v>
      </c>
      <c r="C6628" s="103">
        <v>0.15</v>
      </c>
      <c r="D6628" s="133">
        <v>7700</v>
      </c>
      <c r="E6628" s="108" t="str">
        <f>_xlfn.XLOOKUP($A6628,'Task3 Baza'!$A$2:$A$1999,'Task3 Baza'!$C$2:$C$1999,"non",0)</f>
        <v>Sumqayıt</v>
      </c>
      <c r="F6628" s="109" t="str">
        <f t="shared" si="210"/>
        <v>Gəncə</v>
      </c>
      <c r="G6628" s="110">
        <f t="shared" si="211"/>
        <v>20</v>
      </c>
    </row>
    <row r="6629" spans="1:7" x14ac:dyDescent="0.3">
      <c r="A6629" s="20" t="s">
        <v>545</v>
      </c>
      <c r="B6629" s="102">
        <v>44495</v>
      </c>
      <c r="C6629" s="103">
        <v>0.2</v>
      </c>
      <c r="D6629" s="133">
        <v>10700</v>
      </c>
      <c r="E6629" s="108" t="str">
        <f>_xlfn.XLOOKUP($A6629,'Task3 Baza'!$A$2:$A$1999,'Task3 Baza'!$C$2:$C$1999,"non",0)</f>
        <v>Yardımlı</v>
      </c>
      <c r="F6629" s="109" t="str">
        <f t="shared" si="210"/>
        <v>Lənkəran</v>
      </c>
      <c r="G6629" s="110">
        <f t="shared" si="211"/>
        <v>42</v>
      </c>
    </row>
    <row r="6630" spans="1:7" x14ac:dyDescent="0.3">
      <c r="A6630" s="20" t="s">
        <v>791</v>
      </c>
      <c r="B6630" s="102">
        <v>44158</v>
      </c>
      <c r="C6630" s="103">
        <v>0.14000000000000001</v>
      </c>
      <c r="D6630" s="133">
        <v>2200</v>
      </c>
      <c r="E6630" s="108" t="str">
        <f>_xlfn.XLOOKUP($A6630,'Task3 Baza'!$A$2:$A$1999,'Task3 Baza'!$C$2:$C$1999,"non",0)</f>
        <v>Salyan</v>
      </c>
      <c r="F6630" s="109" t="str">
        <f t="shared" si="210"/>
        <v>Gəncə</v>
      </c>
      <c r="G6630" s="110">
        <f t="shared" si="211"/>
        <v>20</v>
      </c>
    </row>
    <row r="6631" spans="1:7" x14ac:dyDescent="0.3">
      <c r="A6631" s="20" t="s">
        <v>657</v>
      </c>
      <c r="B6631" s="102">
        <v>44109</v>
      </c>
      <c r="C6631" s="103">
        <v>0.2</v>
      </c>
      <c r="D6631" s="133">
        <v>9200</v>
      </c>
      <c r="E6631" s="108" t="str">
        <f>_xlfn.XLOOKUP($A6631,'Task3 Baza'!$A$2:$A$1999,'Task3 Baza'!$C$2:$C$1999,"non",0)</f>
        <v>Samux</v>
      </c>
      <c r="F6631" s="109" t="str">
        <f t="shared" si="210"/>
        <v>Gəncə</v>
      </c>
      <c r="G6631" s="110">
        <f t="shared" si="211"/>
        <v>20</v>
      </c>
    </row>
    <row r="6632" spans="1:7" x14ac:dyDescent="0.3">
      <c r="A6632" s="20" t="s">
        <v>2038</v>
      </c>
      <c r="B6632" s="102">
        <v>44075</v>
      </c>
      <c r="C6632" s="103">
        <v>0.18</v>
      </c>
      <c r="D6632" s="133">
        <v>3500</v>
      </c>
      <c r="E6632" s="108" t="str">
        <f>_xlfn.XLOOKUP($A6632,'Task3 Baza'!$A$2:$A$1999,'Task3 Baza'!$C$2:$C$1999,"non",0)</f>
        <v>Şamaxı</v>
      </c>
      <c r="F6632" s="109" t="str">
        <f t="shared" si="210"/>
        <v>Lənkəran</v>
      </c>
      <c r="G6632" s="110">
        <f t="shared" si="211"/>
        <v>42</v>
      </c>
    </row>
    <row r="6633" spans="1:7" x14ac:dyDescent="0.3">
      <c r="A6633" s="20" t="s">
        <v>1538</v>
      </c>
      <c r="B6633" s="102">
        <v>44425</v>
      </c>
      <c r="C6633" s="103">
        <v>0.15</v>
      </c>
      <c r="D6633" s="133">
        <v>6000</v>
      </c>
      <c r="E6633" s="108" t="str">
        <f>_xlfn.XLOOKUP($A6633,'Task3 Baza'!$A$2:$A$1999,'Task3 Baza'!$C$2:$C$1999,"non",0)</f>
        <v>Kəlbəcər</v>
      </c>
      <c r="F6633" s="109" t="str">
        <f t="shared" si="210"/>
        <v>Sumqayıt</v>
      </c>
      <c r="G6633" s="110">
        <f t="shared" si="211"/>
        <v>50</v>
      </c>
    </row>
    <row r="6634" spans="1:7" x14ac:dyDescent="0.3">
      <c r="A6634" s="20" t="s">
        <v>1820</v>
      </c>
      <c r="B6634" s="102">
        <v>44310</v>
      </c>
      <c r="C6634" s="103">
        <v>0.2</v>
      </c>
      <c r="D6634" s="133">
        <v>9100</v>
      </c>
      <c r="E6634" s="108" t="str">
        <f>_xlfn.XLOOKUP($A6634,'Task3 Baza'!$A$2:$A$1999,'Task3 Baza'!$C$2:$C$1999,"non",0)</f>
        <v>Lerik</v>
      </c>
      <c r="F6634" s="109" t="str">
        <f t="shared" si="210"/>
        <v>Gəncə</v>
      </c>
      <c r="G6634" s="110">
        <f t="shared" si="211"/>
        <v>20</v>
      </c>
    </row>
    <row r="6635" spans="1:7" x14ac:dyDescent="0.3">
      <c r="A6635" s="20" t="s">
        <v>419</v>
      </c>
      <c r="B6635" s="102">
        <v>43597</v>
      </c>
      <c r="C6635" s="103">
        <v>0.2</v>
      </c>
      <c r="D6635" s="133">
        <v>12500</v>
      </c>
      <c r="E6635" s="108" t="str">
        <f>_xlfn.XLOOKUP($A6635,'Task3 Baza'!$A$2:$A$1999,'Task3 Baza'!$C$2:$C$1999,"non",0)</f>
        <v>Bakı</v>
      </c>
      <c r="F6635" s="109" t="str">
        <f t="shared" si="210"/>
        <v>Bakı</v>
      </c>
      <c r="G6635" s="110">
        <f t="shared" si="211"/>
        <v>10</v>
      </c>
    </row>
    <row r="6636" spans="1:7" x14ac:dyDescent="0.3">
      <c r="A6636" s="20" t="s">
        <v>336</v>
      </c>
      <c r="B6636" s="102">
        <v>44524</v>
      </c>
      <c r="C6636" s="103">
        <v>0.22</v>
      </c>
      <c r="D6636" s="133">
        <v>4600</v>
      </c>
      <c r="E6636" s="108" t="str">
        <f>_xlfn.XLOOKUP($A6636,'Task3 Baza'!$A$2:$A$1999,'Task3 Baza'!$C$2:$C$1999,"non",0)</f>
        <v>Bakı</v>
      </c>
      <c r="F6636" s="109" t="str">
        <f t="shared" si="210"/>
        <v>Bakı</v>
      </c>
      <c r="G6636" s="110">
        <f t="shared" si="211"/>
        <v>10</v>
      </c>
    </row>
    <row r="6637" spans="1:7" x14ac:dyDescent="0.3">
      <c r="A6637" s="20" t="s">
        <v>527</v>
      </c>
      <c r="B6637" s="102">
        <v>44488</v>
      </c>
      <c r="C6637" s="103">
        <v>0.18</v>
      </c>
      <c r="D6637" s="133">
        <v>8100</v>
      </c>
      <c r="E6637" s="108" t="str">
        <f>_xlfn.XLOOKUP($A6637,'Task3 Baza'!$A$2:$A$1999,'Task3 Baza'!$C$2:$C$1999,"non",0)</f>
        <v>Qubadlı</v>
      </c>
      <c r="F6637" s="109" t="str">
        <f t="shared" si="210"/>
        <v>Gəncə</v>
      </c>
      <c r="G6637" s="110">
        <f t="shared" si="211"/>
        <v>20</v>
      </c>
    </row>
    <row r="6638" spans="1:7" x14ac:dyDescent="0.3">
      <c r="A6638" s="20" t="s">
        <v>1154</v>
      </c>
      <c r="B6638" s="102">
        <v>43732</v>
      </c>
      <c r="C6638" s="103">
        <v>0.17</v>
      </c>
      <c r="D6638" s="133">
        <v>11600</v>
      </c>
      <c r="E6638" s="108" t="str">
        <f>_xlfn.XLOOKUP($A6638,'Task3 Baza'!$A$2:$A$1999,'Task3 Baza'!$C$2:$C$1999,"non",0)</f>
        <v>Salyan</v>
      </c>
      <c r="F6638" s="109" t="str">
        <f t="shared" si="210"/>
        <v>Gəncə</v>
      </c>
      <c r="G6638" s="110">
        <f t="shared" si="211"/>
        <v>20</v>
      </c>
    </row>
    <row r="6639" spans="1:7" x14ac:dyDescent="0.3">
      <c r="A6639" s="20" t="s">
        <v>407</v>
      </c>
      <c r="B6639" s="102">
        <v>44085</v>
      </c>
      <c r="C6639" s="103">
        <v>0.16</v>
      </c>
      <c r="D6639" s="133">
        <v>5000</v>
      </c>
      <c r="E6639" s="108" t="str">
        <f>_xlfn.XLOOKUP($A6639,'Task3 Baza'!$A$2:$A$1999,'Task3 Baza'!$C$2:$C$1999,"non",0)</f>
        <v>Cəbrayıl</v>
      </c>
      <c r="F6639" s="109" t="str">
        <f t="shared" si="210"/>
        <v>Bakı</v>
      </c>
      <c r="G6639" s="110">
        <f t="shared" si="211"/>
        <v>10</v>
      </c>
    </row>
    <row r="6640" spans="1:7" x14ac:dyDescent="0.3">
      <c r="A6640" s="20" t="s">
        <v>158</v>
      </c>
      <c r="B6640" s="102">
        <v>44458</v>
      </c>
      <c r="C6640" s="103">
        <v>0.22</v>
      </c>
      <c r="D6640" s="133">
        <v>10500</v>
      </c>
      <c r="E6640" s="108" t="str">
        <f>_xlfn.XLOOKUP($A6640,'Task3 Baza'!$A$2:$A$1999,'Task3 Baza'!$C$2:$C$1999,"non",0)</f>
        <v>Qusar</v>
      </c>
      <c r="F6640" s="109" t="str">
        <f t="shared" si="210"/>
        <v>Gəncə</v>
      </c>
      <c r="G6640" s="110">
        <f t="shared" si="211"/>
        <v>20</v>
      </c>
    </row>
    <row r="6641" spans="1:7" x14ac:dyDescent="0.3">
      <c r="A6641" s="20" t="s">
        <v>1992</v>
      </c>
      <c r="B6641" s="102">
        <v>44613</v>
      </c>
      <c r="C6641" s="103">
        <v>0.15</v>
      </c>
      <c r="D6641" s="133">
        <v>12900</v>
      </c>
      <c r="E6641" s="108" t="str">
        <f>_xlfn.XLOOKUP($A6641,'Task3 Baza'!$A$2:$A$1999,'Task3 Baza'!$C$2:$C$1999,"non",0)</f>
        <v>Abşeron</v>
      </c>
      <c r="F6641" s="109" t="str">
        <f t="shared" si="210"/>
        <v>Bakı</v>
      </c>
      <c r="G6641" s="110">
        <f t="shared" si="211"/>
        <v>10</v>
      </c>
    </row>
    <row r="6642" spans="1:7" x14ac:dyDescent="0.3">
      <c r="A6642" s="20" t="s">
        <v>1617</v>
      </c>
      <c r="B6642" s="102">
        <v>44521</v>
      </c>
      <c r="C6642" s="103">
        <v>0.2</v>
      </c>
      <c r="D6642" s="133">
        <v>12500</v>
      </c>
      <c r="E6642" s="108" t="str">
        <f>_xlfn.XLOOKUP($A6642,'Task3 Baza'!$A$2:$A$1999,'Task3 Baza'!$C$2:$C$1999,"non",0)</f>
        <v>Ağcabədi</v>
      </c>
      <c r="F6642" s="109" t="str">
        <f t="shared" si="210"/>
        <v>Bakı</v>
      </c>
      <c r="G6642" s="110">
        <f t="shared" si="211"/>
        <v>10</v>
      </c>
    </row>
    <row r="6643" spans="1:7" x14ac:dyDescent="0.3">
      <c r="A6643" s="20" t="s">
        <v>1550</v>
      </c>
      <c r="B6643" s="102">
        <v>43889</v>
      </c>
      <c r="C6643" s="103">
        <v>0.16</v>
      </c>
      <c r="D6643" s="133">
        <v>4900</v>
      </c>
      <c r="E6643" s="108" t="str">
        <f>_xlfn.XLOOKUP($A6643,'Task3 Baza'!$A$2:$A$1999,'Task3 Baza'!$C$2:$C$1999,"non",0)</f>
        <v>Qusar</v>
      </c>
      <c r="F6643" s="109" t="str">
        <f t="shared" si="210"/>
        <v>Gəncə</v>
      </c>
      <c r="G6643" s="110">
        <f t="shared" si="211"/>
        <v>20</v>
      </c>
    </row>
    <row r="6644" spans="1:7" x14ac:dyDescent="0.3">
      <c r="A6644" s="20" t="s">
        <v>2067</v>
      </c>
      <c r="B6644" s="102">
        <v>44562</v>
      </c>
      <c r="C6644" s="103">
        <v>0.2</v>
      </c>
      <c r="D6644" s="133">
        <v>4400</v>
      </c>
      <c r="E6644" s="108" t="str">
        <f>_xlfn.XLOOKUP($A6644,'Task3 Baza'!$A$2:$A$1999,'Task3 Baza'!$C$2:$C$1999,"non",0)</f>
        <v>Göygöl</v>
      </c>
      <c r="F6644" s="109" t="str">
        <f t="shared" si="210"/>
        <v>Sumqayıt</v>
      </c>
      <c r="G6644" s="110">
        <f t="shared" si="211"/>
        <v>50</v>
      </c>
    </row>
    <row r="6645" spans="1:7" x14ac:dyDescent="0.3">
      <c r="A6645" s="20" t="s">
        <v>2068</v>
      </c>
      <c r="B6645" s="102">
        <v>43907</v>
      </c>
      <c r="C6645" s="103">
        <v>0.23</v>
      </c>
      <c r="D6645" s="133">
        <v>2800</v>
      </c>
      <c r="E6645" s="108" t="str">
        <f>_xlfn.XLOOKUP($A6645,'Task3 Baza'!$A$2:$A$1999,'Task3 Baza'!$C$2:$C$1999,"non",0)</f>
        <v>Ağcabədi</v>
      </c>
      <c r="F6645" s="109" t="str">
        <f t="shared" si="210"/>
        <v>Bakı</v>
      </c>
      <c r="G6645" s="110">
        <f t="shared" si="211"/>
        <v>10</v>
      </c>
    </row>
    <row r="6646" spans="1:7" x14ac:dyDescent="0.3">
      <c r="A6646" s="20" t="s">
        <v>1295</v>
      </c>
      <c r="B6646" s="102">
        <v>44000</v>
      </c>
      <c r="C6646" s="103">
        <v>0.14000000000000001</v>
      </c>
      <c r="D6646" s="133">
        <v>8700</v>
      </c>
      <c r="E6646" s="108" t="str">
        <f>_xlfn.XLOOKUP($A6646,'Task3 Baza'!$A$2:$A$1999,'Task3 Baza'!$C$2:$C$1999,"non",0)</f>
        <v>Sədərək</v>
      </c>
      <c r="F6646" s="109" t="str">
        <f t="shared" si="210"/>
        <v>Gəncə</v>
      </c>
      <c r="G6646" s="110">
        <f t="shared" si="211"/>
        <v>20</v>
      </c>
    </row>
    <row r="6647" spans="1:7" x14ac:dyDescent="0.3">
      <c r="A6647" s="20" t="s">
        <v>548</v>
      </c>
      <c r="B6647" s="102">
        <v>44198</v>
      </c>
      <c r="C6647" s="103">
        <v>0.21</v>
      </c>
      <c r="D6647" s="133">
        <v>1300</v>
      </c>
      <c r="E6647" s="108" t="str">
        <f>_xlfn.XLOOKUP($A6647,'Task3 Baza'!$A$2:$A$1999,'Task3 Baza'!$C$2:$C$1999,"non",0)</f>
        <v>Qobustan</v>
      </c>
      <c r="F6647" s="109" t="str">
        <f t="shared" si="210"/>
        <v>Gəncə</v>
      </c>
      <c r="G6647" s="110">
        <f t="shared" si="211"/>
        <v>20</v>
      </c>
    </row>
    <row r="6648" spans="1:7" x14ac:dyDescent="0.3">
      <c r="A6648" s="20" t="s">
        <v>2069</v>
      </c>
      <c r="B6648" s="102">
        <v>44229</v>
      </c>
      <c r="C6648" s="103">
        <v>0.16</v>
      </c>
      <c r="D6648" s="133">
        <v>4000</v>
      </c>
      <c r="E6648" s="108" t="str">
        <f>_xlfn.XLOOKUP($A6648,'Task3 Baza'!$A$2:$A$1999,'Task3 Baza'!$C$2:$C$1999,"non",0)</f>
        <v>Ağdam</v>
      </c>
      <c r="F6648" s="109" t="str">
        <f t="shared" si="210"/>
        <v>Bakı</v>
      </c>
      <c r="G6648" s="110">
        <f t="shared" si="211"/>
        <v>10</v>
      </c>
    </row>
    <row r="6649" spans="1:7" x14ac:dyDescent="0.3">
      <c r="A6649" s="20" t="s">
        <v>1909</v>
      </c>
      <c r="B6649" s="102">
        <v>44241</v>
      </c>
      <c r="C6649" s="103">
        <v>0.15</v>
      </c>
      <c r="D6649" s="133">
        <v>6900</v>
      </c>
      <c r="E6649" s="108" t="str">
        <f>_xlfn.XLOOKUP($A6649,'Task3 Baza'!$A$2:$A$1999,'Task3 Baza'!$C$2:$C$1999,"non",0)</f>
        <v>İsmayıllı</v>
      </c>
      <c r="F6649" s="109" t="str">
        <f t="shared" si="210"/>
        <v>Sumqayıt</v>
      </c>
      <c r="G6649" s="110">
        <f t="shared" si="211"/>
        <v>50</v>
      </c>
    </row>
    <row r="6650" spans="1:7" x14ac:dyDescent="0.3">
      <c r="A6650" s="20" t="s">
        <v>735</v>
      </c>
      <c r="B6650" s="102">
        <v>44637</v>
      </c>
      <c r="C6650" s="103">
        <v>0.18</v>
      </c>
      <c r="D6650" s="133">
        <v>8800</v>
      </c>
      <c r="E6650" s="108" t="str">
        <f>_xlfn.XLOOKUP($A6650,'Task3 Baza'!$A$2:$A$1999,'Task3 Baza'!$C$2:$C$1999,"non",0)</f>
        <v>Xaçmaz</v>
      </c>
      <c r="F6650" s="109" t="str">
        <f t="shared" si="210"/>
        <v>Sumqayıt</v>
      </c>
      <c r="G6650" s="110">
        <f t="shared" si="211"/>
        <v>50</v>
      </c>
    </row>
    <row r="6651" spans="1:7" x14ac:dyDescent="0.3">
      <c r="A6651" s="20" t="s">
        <v>286</v>
      </c>
      <c r="B6651" s="102">
        <v>43579</v>
      </c>
      <c r="C6651" s="103">
        <v>0.16</v>
      </c>
      <c r="D6651" s="133">
        <v>5400</v>
      </c>
      <c r="E6651" s="108" t="str">
        <f>_xlfn.XLOOKUP($A6651,'Task3 Baza'!$A$2:$A$1999,'Task3 Baza'!$C$2:$C$1999,"non",0)</f>
        <v>Lerik</v>
      </c>
      <c r="F6651" s="109" t="str">
        <f t="shared" si="210"/>
        <v>Gəncə</v>
      </c>
      <c r="G6651" s="110">
        <f t="shared" si="211"/>
        <v>20</v>
      </c>
    </row>
    <row r="6652" spans="1:7" x14ac:dyDescent="0.3">
      <c r="A6652" s="20" t="s">
        <v>1126</v>
      </c>
      <c r="B6652" s="102">
        <v>44056</v>
      </c>
      <c r="C6652" s="103">
        <v>0.21</v>
      </c>
      <c r="D6652" s="133">
        <v>12300</v>
      </c>
      <c r="E6652" s="108" t="str">
        <f>_xlfn.XLOOKUP($A6652,'Task3 Baza'!$A$2:$A$1999,'Task3 Baza'!$C$2:$C$1999,"non",0)</f>
        <v>Qubadlı</v>
      </c>
      <c r="F6652" s="109" t="str">
        <f t="shared" si="210"/>
        <v>Gəncə</v>
      </c>
      <c r="G6652" s="110">
        <f t="shared" si="211"/>
        <v>20</v>
      </c>
    </row>
    <row r="6653" spans="1:7" x14ac:dyDescent="0.3">
      <c r="A6653" s="20" t="s">
        <v>1591</v>
      </c>
      <c r="B6653" s="102">
        <v>44263</v>
      </c>
      <c r="C6653" s="103">
        <v>0.16</v>
      </c>
      <c r="D6653" s="133">
        <v>2600</v>
      </c>
      <c r="E6653" s="108" t="str">
        <f>_xlfn.XLOOKUP($A6653,'Task3 Baza'!$A$2:$A$1999,'Task3 Baza'!$C$2:$C$1999,"non",0)</f>
        <v>Yevlax</v>
      </c>
      <c r="F6653" s="109" t="str">
        <f t="shared" si="210"/>
        <v>Lənkəran</v>
      </c>
      <c r="G6653" s="110">
        <f t="shared" si="211"/>
        <v>42</v>
      </c>
    </row>
    <row r="6654" spans="1:7" x14ac:dyDescent="0.3">
      <c r="A6654" s="20" t="s">
        <v>272</v>
      </c>
      <c r="B6654" s="102">
        <v>43589</v>
      </c>
      <c r="C6654" s="103">
        <v>0.16</v>
      </c>
      <c r="D6654" s="133">
        <v>2400</v>
      </c>
      <c r="E6654" s="108" t="str">
        <f>_xlfn.XLOOKUP($A6654,'Task3 Baza'!$A$2:$A$1999,'Task3 Baza'!$C$2:$C$1999,"non",0)</f>
        <v>Şuşa</v>
      </c>
      <c r="F6654" s="109" t="str">
        <f t="shared" si="210"/>
        <v>Lənkəran</v>
      </c>
      <c r="G6654" s="110">
        <f t="shared" si="211"/>
        <v>42</v>
      </c>
    </row>
    <row r="6655" spans="1:7" x14ac:dyDescent="0.3">
      <c r="A6655" s="20" t="s">
        <v>770</v>
      </c>
      <c r="B6655" s="102">
        <v>44387</v>
      </c>
      <c r="C6655" s="103">
        <v>0.2</v>
      </c>
      <c r="D6655" s="133">
        <v>1800</v>
      </c>
      <c r="E6655" s="108" t="str">
        <f>_xlfn.XLOOKUP($A6655,'Task3 Baza'!$A$2:$A$1999,'Task3 Baza'!$C$2:$C$1999,"non",0)</f>
        <v>Siyəzən</v>
      </c>
      <c r="F6655" s="109" t="str">
        <f t="shared" si="210"/>
        <v>Gəncə</v>
      </c>
      <c r="G6655" s="110">
        <f t="shared" si="211"/>
        <v>20</v>
      </c>
    </row>
    <row r="6656" spans="1:7" x14ac:dyDescent="0.3">
      <c r="A6656" s="20" t="s">
        <v>1518</v>
      </c>
      <c r="B6656" s="102">
        <v>44126</v>
      </c>
      <c r="C6656" s="103">
        <v>0.23</v>
      </c>
      <c r="D6656" s="133">
        <v>4700</v>
      </c>
      <c r="E6656" s="108" t="str">
        <f>_xlfn.XLOOKUP($A6656,'Task3 Baza'!$A$2:$A$1999,'Task3 Baza'!$C$2:$C$1999,"non",0)</f>
        <v>Qəbələ</v>
      </c>
      <c r="F6656" s="109" t="str">
        <f t="shared" si="210"/>
        <v>Sumqayıt</v>
      </c>
      <c r="G6656" s="110">
        <f t="shared" si="211"/>
        <v>50</v>
      </c>
    </row>
    <row r="6657" spans="1:7" x14ac:dyDescent="0.3">
      <c r="A6657" s="20" t="s">
        <v>1807</v>
      </c>
      <c r="B6657" s="102">
        <v>44099</v>
      </c>
      <c r="C6657" s="103">
        <v>0.2</v>
      </c>
      <c r="D6657" s="133">
        <v>7900</v>
      </c>
      <c r="E6657" s="108" t="str">
        <f>_xlfn.XLOOKUP($A6657,'Task3 Baza'!$A$2:$A$1999,'Task3 Baza'!$C$2:$C$1999,"non",0)</f>
        <v>Şəki</v>
      </c>
      <c r="F6657" s="109" t="str">
        <f t="shared" si="210"/>
        <v>Lənkəran</v>
      </c>
      <c r="G6657" s="110">
        <f t="shared" si="211"/>
        <v>42</v>
      </c>
    </row>
    <row r="6658" spans="1:7" x14ac:dyDescent="0.3">
      <c r="A6658" s="20" t="s">
        <v>643</v>
      </c>
      <c r="B6658" s="102">
        <v>44188</v>
      </c>
      <c r="C6658" s="103">
        <v>0.21</v>
      </c>
      <c r="D6658" s="133">
        <v>5700</v>
      </c>
      <c r="E6658" s="108" t="str">
        <f>_xlfn.XLOOKUP($A6658,'Task3 Baza'!$A$2:$A$1999,'Task3 Baza'!$C$2:$C$1999,"non",0)</f>
        <v>Göygöl</v>
      </c>
      <c r="F6658" s="109" t="str">
        <f t="shared" ref="F6658:F6721" si="212">VLOOKUP($E6658,$I$3:$K$75,2,0)</f>
        <v>Sumqayıt</v>
      </c>
      <c r="G6658" s="110">
        <f t="shared" ref="G6658:G6721" si="213">VLOOKUP(VLOOKUP($E6658,$I$3:$J$75,2,0),$L$3:$M$6,2,0)</f>
        <v>50</v>
      </c>
    </row>
    <row r="6659" spans="1:7" x14ac:dyDescent="0.3">
      <c r="A6659" s="20" t="s">
        <v>834</v>
      </c>
      <c r="B6659" s="102">
        <v>44037</v>
      </c>
      <c r="C6659" s="103">
        <v>0.21</v>
      </c>
      <c r="D6659" s="133">
        <v>1400</v>
      </c>
      <c r="E6659" s="108" t="str">
        <f>_xlfn.XLOOKUP($A6659,'Task3 Baza'!$A$2:$A$1999,'Task3 Baza'!$C$2:$C$1999,"non",0)</f>
        <v>Lerik</v>
      </c>
      <c r="F6659" s="109" t="str">
        <f t="shared" si="212"/>
        <v>Gəncə</v>
      </c>
      <c r="G6659" s="110">
        <f t="shared" si="213"/>
        <v>20</v>
      </c>
    </row>
    <row r="6660" spans="1:7" x14ac:dyDescent="0.3">
      <c r="A6660" s="20" t="s">
        <v>1338</v>
      </c>
      <c r="B6660" s="102">
        <v>44279</v>
      </c>
      <c r="C6660" s="103">
        <v>0.22</v>
      </c>
      <c r="D6660" s="133">
        <v>12400</v>
      </c>
      <c r="E6660" s="108" t="str">
        <f>_xlfn.XLOOKUP($A6660,'Task3 Baza'!$A$2:$A$1999,'Task3 Baza'!$C$2:$C$1999,"non",0)</f>
        <v>Ağcabədi</v>
      </c>
      <c r="F6660" s="109" t="str">
        <f t="shared" si="212"/>
        <v>Bakı</v>
      </c>
      <c r="G6660" s="110">
        <f t="shared" si="213"/>
        <v>10</v>
      </c>
    </row>
    <row r="6661" spans="1:7" x14ac:dyDescent="0.3">
      <c r="A6661" s="20" t="s">
        <v>1280</v>
      </c>
      <c r="B6661" s="102">
        <v>43745</v>
      </c>
      <c r="C6661" s="103">
        <v>0.18</v>
      </c>
      <c r="D6661" s="133">
        <v>7500</v>
      </c>
      <c r="E6661" s="108" t="str">
        <f>_xlfn.XLOOKUP($A6661,'Task3 Baza'!$A$2:$A$1999,'Task3 Baza'!$C$2:$C$1999,"non",0)</f>
        <v>Samux</v>
      </c>
      <c r="F6661" s="109" t="str">
        <f t="shared" si="212"/>
        <v>Gəncə</v>
      </c>
      <c r="G6661" s="110">
        <f t="shared" si="213"/>
        <v>20</v>
      </c>
    </row>
    <row r="6662" spans="1:7" x14ac:dyDescent="0.3">
      <c r="A6662" s="20" t="s">
        <v>1942</v>
      </c>
      <c r="B6662" s="102">
        <v>44696</v>
      </c>
      <c r="C6662" s="103">
        <v>0.21</v>
      </c>
      <c r="D6662" s="133">
        <v>6100</v>
      </c>
      <c r="E6662" s="108" t="str">
        <f>_xlfn.XLOOKUP($A6662,'Task3 Baza'!$A$2:$A$1999,'Task3 Baza'!$C$2:$C$1999,"non",0)</f>
        <v>Kəngərli</v>
      </c>
      <c r="F6662" s="109" t="str">
        <f t="shared" si="212"/>
        <v>Sumqayıt</v>
      </c>
      <c r="G6662" s="110">
        <f t="shared" si="213"/>
        <v>50</v>
      </c>
    </row>
    <row r="6663" spans="1:7" x14ac:dyDescent="0.3">
      <c r="A6663" s="20" t="s">
        <v>486</v>
      </c>
      <c r="B6663" s="102">
        <v>43953</v>
      </c>
      <c r="C6663" s="103">
        <v>0.14000000000000001</v>
      </c>
      <c r="D6663" s="133">
        <v>9200</v>
      </c>
      <c r="E6663" s="108" t="str">
        <f>_xlfn.XLOOKUP($A6663,'Task3 Baza'!$A$2:$A$1999,'Task3 Baza'!$C$2:$C$1999,"non",0)</f>
        <v>Zaqatala</v>
      </c>
      <c r="F6663" s="109" t="str">
        <f t="shared" si="212"/>
        <v>Lənkəran</v>
      </c>
      <c r="G6663" s="110">
        <f t="shared" si="213"/>
        <v>42</v>
      </c>
    </row>
    <row r="6664" spans="1:7" x14ac:dyDescent="0.3">
      <c r="A6664" s="20" t="s">
        <v>1083</v>
      </c>
      <c r="B6664" s="102">
        <v>44318</v>
      </c>
      <c r="C6664" s="103">
        <v>0.22</v>
      </c>
      <c r="D6664" s="133">
        <v>10800</v>
      </c>
      <c r="E6664" s="108" t="str">
        <f>_xlfn.XLOOKUP($A6664,'Task3 Baza'!$A$2:$A$1999,'Task3 Baza'!$C$2:$C$1999,"non",0)</f>
        <v>Zaqatala</v>
      </c>
      <c r="F6664" s="109" t="str">
        <f t="shared" si="212"/>
        <v>Lənkəran</v>
      </c>
      <c r="G6664" s="110">
        <f t="shared" si="213"/>
        <v>42</v>
      </c>
    </row>
    <row r="6665" spans="1:7" x14ac:dyDescent="0.3">
      <c r="A6665" s="20" t="s">
        <v>531</v>
      </c>
      <c r="B6665" s="102">
        <v>43905</v>
      </c>
      <c r="C6665" s="103">
        <v>0.21</v>
      </c>
      <c r="D6665" s="133">
        <v>4200</v>
      </c>
      <c r="E6665" s="108" t="str">
        <f>_xlfn.XLOOKUP($A6665,'Task3 Baza'!$A$2:$A$1999,'Task3 Baza'!$C$2:$C$1999,"non",0)</f>
        <v>Yevlax</v>
      </c>
      <c r="F6665" s="109" t="str">
        <f t="shared" si="212"/>
        <v>Lənkəran</v>
      </c>
      <c r="G6665" s="110">
        <f t="shared" si="213"/>
        <v>42</v>
      </c>
    </row>
    <row r="6666" spans="1:7" x14ac:dyDescent="0.3">
      <c r="A6666" s="20" t="s">
        <v>993</v>
      </c>
      <c r="B6666" s="102">
        <v>44417</v>
      </c>
      <c r="C6666" s="103">
        <v>0.15</v>
      </c>
      <c r="D6666" s="133">
        <v>6600</v>
      </c>
      <c r="E6666" s="108" t="str">
        <f>_xlfn.XLOOKUP($A6666,'Task3 Baza'!$A$2:$A$1999,'Task3 Baza'!$C$2:$C$1999,"non",0)</f>
        <v>Ağsu</v>
      </c>
      <c r="F6666" s="109" t="str">
        <f t="shared" si="212"/>
        <v>Bakı</v>
      </c>
      <c r="G6666" s="110">
        <f t="shared" si="213"/>
        <v>10</v>
      </c>
    </row>
    <row r="6667" spans="1:7" x14ac:dyDescent="0.3">
      <c r="A6667" s="20" t="s">
        <v>1191</v>
      </c>
      <c r="B6667" s="102">
        <v>44628</v>
      </c>
      <c r="C6667" s="103">
        <v>0.18</v>
      </c>
      <c r="D6667" s="133">
        <v>7300</v>
      </c>
      <c r="E6667" s="108" t="str">
        <f>_xlfn.XLOOKUP($A6667,'Task3 Baza'!$A$2:$A$1999,'Task3 Baza'!$C$2:$C$1999,"non",0)</f>
        <v>Şahbuz</v>
      </c>
      <c r="F6667" s="109" t="str">
        <f t="shared" si="212"/>
        <v>Gəncə</v>
      </c>
      <c r="G6667" s="110">
        <f t="shared" si="213"/>
        <v>20</v>
      </c>
    </row>
    <row r="6668" spans="1:7" x14ac:dyDescent="0.3">
      <c r="A6668" s="20" t="s">
        <v>616</v>
      </c>
      <c r="B6668" s="102">
        <v>44589</v>
      </c>
      <c r="C6668" s="103">
        <v>0.18</v>
      </c>
      <c r="D6668" s="133">
        <v>7000</v>
      </c>
      <c r="E6668" s="108" t="str">
        <f>_xlfn.XLOOKUP($A6668,'Task3 Baza'!$A$2:$A$1999,'Task3 Baza'!$C$2:$C$1999,"non",0)</f>
        <v>Şəki</v>
      </c>
      <c r="F6668" s="109" t="str">
        <f t="shared" si="212"/>
        <v>Lənkəran</v>
      </c>
      <c r="G6668" s="110">
        <f t="shared" si="213"/>
        <v>42</v>
      </c>
    </row>
    <row r="6669" spans="1:7" x14ac:dyDescent="0.3">
      <c r="A6669" s="20" t="s">
        <v>1728</v>
      </c>
      <c r="B6669" s="102">
        <v>44452</v>
      </c>
      <c r="C6669" s="103">
        <v>0.15</v>
      </c>
      <c r="D6669" s="133">
        <v>3600</v>
      </c>
      <c r="E6669" s="108" t="str">
        <f>_xlfn.XLOOKUP($A6669,'Task3 Baza'!$A$2:$A$1999,'Task3 Baza'!$C$2:$C$1999,"non",0)</f>
        <v>Kürdəmir</v>
      </c>
      <c r="F6669" s="109" t="str">
        <f t="shared" si="212"/>
        <v>Sumqayıt</v>
      </c>
      <c r="G6669" s="110">
        <f t="shared" si="213"/>
        <v>50</v>
      </c>
    </row>
    <row r="6670" spans="1:7" x14ac:dyDescent="0.3">
      <c r="A6670" s="20" t="s">
        <v>1195</v>
      </c>
      <c r="B6670" s="102">
        <v>44312</v>
      </c>
      <c r="C6670" s="103">
        <v>0.17</v>
      </c>
      <c r="D6670" s="133">
        <v>5300</v>
      </c>
      <c r="E6670" s="108" t="str">
        <f>_xlfn.XLOOKUP($A6670,'Task3 Baza'!$A$2:$A$1999,'Task3 Baza'!$C$2:$C$1999,"non",0)</f>
        <v>Laçın</v>
      </c>
      <c r="F6670" s="109" t="str">
        <f t="shared" si="212"/>
        <v>Gəncə</v>
      </c>
      <c r="G6670" s="110">
        <f t="shared" si="213"/>
        <v>20</v>
      </c>
    </row>
    <row r="6671" spans="1:7" x14ac:dyDescent="0.3">
      <c r="A6671" s="20" t="s">
        <v>1055</v>
      </c>
      <c r="B6671" s="102">
        <v>44201</v>
      </c>
      <c r="C6671" s="103">
        <v>0.14000000000000001</v>
      </c>
      <c r="D6671" s="133">
        <v>1600</v>
      </c>
      <c r="E6671" s="108" t="str">
        <f>_xlfn.XLOOKUP($A6671,'Task3 Baza'!$A$2:$A$1999,'Task3 Baza'!$C$2:$C$1999,"non",0)</f>
        <v>Zaqatala</v>
      </c>
      <c r="F6671" s="109" t="str">
        <f t="shared" si="212"/>
        <v>Lənkəran</v>
      </c>
      <c r="G6671" s="110">
        <f t="shared" si="213"/>
        <v>42</v>
      </c>
    </row>
    <row r="6672" spans="1:7" x14ac:dyDescent="0.3">
      <c r="A6672" s="20" t="s">
        <v>2070</v>
      </c>
      <c r="B6672" s="102">
        <v>44492</v>
      </c>
      <c r="C6672" s="103">
        <v>0.17</v>
      </c>
      <c r="D6672" s="133">
        <v>12700</v>
      </c>
      <c r="E6672" s="108" t="str">
        <f>_xlfn.XLOOKUP($A6672,'Task3 Baza'!$A$2:$A$1999,'Task3 Baza'!$C$2:$C$1999,"non",0)</f>
        <v>Kəngərli</v>
      </c>
      <c r="F6672" s="109" t="str">
        <f t="shared" si="212"/>
        <v>Sumqayıt</v>
      </c>
      <c r="G6672" s="110">
        <f t="shared" si="213"/>
        <v>50</v>
      </c>
    </row>
    <row r="6673" spans="1:7" x14ac:dyDescent="0.3">
      <c r="A6673" s="20" t="s">
        <v>269</v>
      </c>
      <c r="B6673" s="102">
        <v>44089</v>
      </c>
      <c r="C6673" s="103">
        <v>0.23</v>
      </c>
      <c r="D6673" s="133">
        <v>4000</v>
      </c>
      <c r="E6673" s="108" t="str">
        <f>_xlfn.XLOOKUP($A6673,'Task3 Baza'!$A$2:$A$1999,'Task3 Baza'!$C$2:$C$1999,"non",0)</f>
        <v>Xocalı</v>
      </c>
      <c r="F6673" s="109" t="str">
        <f t="shared" si="212"/>
        <v>Sumqayıt</v>
      </c>
      <c r="G6673" s="110">
        <f t="shared" si="213"/>
        <v>50</v>
      </c>
    </row>
    <row r="6674" spans="1:7" x14ac:dyDescent="0.3">
      <c r="A6674" s="20" t="s">
        <v>1459</v>
      </c>
      <c r="B6674" s="102">
        <v>43982</v>
      </c>
      <c r="C6674" s="103">
        <v>0.19</v>
      </c>
      <c r="D6674" s="133">
        <v>8500</v>
      </c>
      <c r="E6674" s="108" t="str">
        <f>_xlfn.XLOOKUP($A6674,'Task3 Baza'!$A$2:$A$1999,'Task3 Baza'!$C$2:$C$1999,"non",0)</f>
        <v>Kəlbəcər</v>
      </c>
      <c r="F6674" s="109" t="str">
        <f t="shared" si="212"/>
        <v>Sumqayıt</v>
      </c>
      <c r="G6674" s="110">
        <f t="shared" si="213"/>
        <v>50</v>
      </c>
    </row>
    <row r="6675" spans="1:7" x14ac:dyDescent="0.3">
      <c r="A6675" s="20" t="s">
        <v>402</v>
      </c>
      <c r="B6675" s="102">
        <v>44461</v>
      </c>
      <c r="C6675" s="103">
        <v>0.23</v>
      </c>
      <c r="D6675" s="133">
        <v>8500</v>
      </c>
      <c r="E6675" s="108" t="str">
        <f>_xlfn.XLOOKUP($A6675,'Task3 Baza'!$A$2:$A$1999,'Task3 Baza'!$C$2:$C$1999,"non",0)</f>
        <v>Şəmkir</v>
      </c>
      <c r="F6675" s="109" t="str">
        <f t="shared" si="212"/>
        <v>Lənkəran</v>
      </c>
      <c r="G6675" s="110">
        <f t="shared" si="213"/>
        <v>42</v>
      </c>
    </row>
    <row r="6676" spans="1:7" x14ac:dyDescent="0.3">
      <c r="A6676" s="20" t="s">
        <v>795</v>
      </c>
      <c r="B6676" s="102">
        <v>44159</v>
      </c>
      <c r="C6676" s="103">
        <v>0.2</v>
      </c>
      <c r="D6676" s="133">
        <v>3900</v>
      </c>
      <c r="E6676" s="108" t="str">
        <f>_xlfn.XLOOKUP($A6676,'Task3 Baza'!$A$2:$A$1999,'Task3 Baza'!$C$2:$C$1999,"non",0)</f>
        <v>Kürdəmir</v>
      </c>
      <c r="F6676" s="109" t="str">
        <f t="shared" si="212"/>
        <v>Sumqayıt</v>
      </c>
      <c r="G6676" s="110">
        <f t="shared" si="213"/>
        <v>50</v>
      </c>
    </row>
    <row r="6677" spans="1:7" x14ac:dyDescent="0.3">
      <c r="A6677" s="20" t="s">
        <v>869</v>
      </c>
      <c r="B6677" s="102">
        <v>44097</v>
      </c>
      <c r="C6677" s="103">
        <v>0.21</v>
      </c>
      <c r="D6677" s="133">
        <v>5800</v>
      </c>
      <c r="E6677" s="108" t="str">
        <f>_xlfn.XLOOKUP($A6677,'Task3 Baza'!$A$2:$A$1999,'Task3 Baza'!$C$2:$C$1999,"non",0)</f>
        <v>Sədərək</v>
      </c>
      <c r="F6677" s="109" t="str">
        <f t="shared" si="212"/>
        <v>Gəncə</v>
      </c>
      <c r="G6677" s="110">
        <f t="shared" si="213"/>
        <v>20</v>
      </c>
    </row>
    <row r="6678" spans="1:7" x14ac:dyDescent="0.3">
      <c r="A6678" s="20" t="s">
        <v>1424</v>
      </c>
      <c r="B6678" s="102">
        <v>44167</v>
      </c>
      <c r="C6678" s="103">
        <v>0.22</v>
      </c>
      <c r="D6678" s="133">
        <v>1000</v>
      </c>
      <c r="E6678" s="108" t="str">
        <f>_xlfn.XLOOKUP($A6678,'Task3 Baza'!$A$2:$A$1999,'Task3 Baza'!$C$2:$C$1999,"non",0)</f>
        <v>İsmayıllı</v>
      </c>
      <c r="F6678" s="109" t="str">
        <f t="shared" si="212"/>
        <v>Sumqayıt</v>
      </c>
      <c r="G6678" s="110">
        <f t="shared" si="213"/>
        <v>50</v>
      </c>
    </row>
    <row r="6679" spans="1:7" x14ac:dyDescent="0.3">
      <c r="A6679" s="20" t="s">
        <v>137</v>
      </c>
      <c r="B6679" s="102">
        <v>44418</v>
      </c>
      <c r="C6679" s="103">
        <v>0.18</v>
      </c>
      <c r="D6679" s="133">
        <v>5600</v>
      </c>
      <c r="E6679" s="108" t="str">
        <f>_xlfn.XLOOKUP($A6679,'Task3 Baza'!$A$2:$A$1999,'Task3 Baza'!$C$2:$C$1999,"non",0)</f>
        <v>Quba</v>
      </c>
      <c r="F6679" s="109" t="str">
        <f t="shared" si="212"/>
        <v>Gəncə</v>
      </c>
      <c r="G6679" s="110">
        <f t="shared" si="213"/>
        <v>20</v>
      </c>
    </row>
    <row r="6680" spans="1:7" x14ac:dyDescent="0.3">
      <c r="A6680" s="20" t="s">
        <v>1193</v>
      </c>
      <c r="B6680" s="102">
        <v>44550</v>
      </c>
      <c r="C6680" s="103">
        <v>0.17</v>
      </c>
      <c r="D6680" s="133">
        <v>5400</v>
      </c>
      <c r="E6680" s="108" t="str">
        <f>_xlfn.XLOOKUP($A6680,'Task3 Baza'!$A$2:$A$1999,'Task3 Baza'!$C$2:$C$1999,"non",0)</f>
        <v>Bərdə</v>
      </c>
      <c r="F6680" s="109" t="str">
        <f t="shared" si="212"/>
        <v>Bakı</v>
      </c>
      <c r="G6680" s="110">
        <f t="shared" si="213"/>
        <v>10</v>
      </c>
    </row>
    <row r="6681" spans="1:7" x14ac:dyDescent="0.3">
      <c r="A6681" s="20" t="s">
        <v>599</v>
      </c>
      <c r="B6681" s="102">
        <v>43812</v>
      </c>
      <c r="C6681" s="103">
        <v>0.17</v>
      </c>
      <c r="D6681" s="133">
        <v>6800</v>
      </c>
      <c r="E6681" s="108" t="str">
        <f>_xlfn.XLOOKUP($A6681,'Task3 Baza'!$A$2:$A$1999,'Task3 Baza'!$C$2:$C$1999,"non",0)</f>
        <v>Şəmkir</v>
      </c>
      <c r="F6681" s="109" t="str">
        <f t="shared" si="212"/>
        <v>Lənkəran</v>
      </c>
      <c r="G6681" s="110">
        <f t="shared" si="213"/>
        <v>42</v>
      </c>
    </row>
    <row r="6682" spans="1:7" x14ac:dyDescent="0.3">
      <c r="A6682" s="20" t="s">
        <v>1880</v>
      </c>
      <c r="B6682" s="102">
        <v>43959</v>
      </c>
      <c r="C6682" s="103">
        <v>0.23</v>
      </c>
      <c r="D6682" s="133">
        <v>9200</v>
      </c>
      <c r="E6682" s="108" t="str">
        <f>_xlfn.XLOOKUP($A6682,'Task3 Baza'!$A$2:$A$1999,'Task3 Baza'!$C$2:$C$1999,"non",0)</f>
        <v>Ağsu</v>
      </c>
      <c r="F6682" s="109" t="str">
        <f t="shared" si="212"/>
        <v>Bakı</v>
      </c>
      <c r="G6682" s="110">
        <f t="shared" si="213"/>
        <v>10</v>
      </c>
    </row>
    <row r="6683" spans="1:7" x14ac:dyDescent="0.3">
      <c r="A6683" s="20" t="s">
        <v>1373</v>
      </c>
      <c r="B6683" s="102">
        <v>44365</v>
      </c>
      <c r="C6683" s="103">
        <v>0.15</v>
      </c>
      <c r="D6683" s="133">
        <v>5800</v>
      </c>
      <c r="E6683" s="108" t="str">
        <f>_xlfn.XLOOKUP($A6683,'Task3 Baza'!$A$2:$A$1999,'Task3 Baza'!$C$2:$C$1999,"non",0)</f>
        <v>Gəncə</v>
      </c>
      <c r="F6683" s="109" t="str">
        <f t="shared" si="212"/>
        <v>Sumqayıt</v>
      </c>
      <c r="G6683" s="110">
        <f t="shared" si="213"/>
        <v>50</v>
      </c>
    </row>
    <row r="6684" spans="1:7" x14ac:dyDescent="0.3">
      <c r="A6684" s="20" t="s">
        <v>798</v>
      </c>
      <c r="B6684" s="102">
        <v>44330</v>
      </c>
      <c r="C6684" s="103">
        <v>0.21</v>
      </c>
      <c r="D6684" s="133">
        <v>2300</v>
      </c>
      <c r="E6684" s="108" t="str">
        <f>_xlfn.XLOOKUP($A6684,'Task3 Baza'!$A$2:$A$1999,'Task3 Baza'!$C$2:$C$1999,"non",0)</f>
        <v>Goranboy</v>
      </c>
      <c r="F6684" s="109" t="str">
        <f t="shared" si="212"/>
        <v>Sumqayıt</v>
      </c>
      <c r="G6684" s="110">
        <f t="shared" si="213"/>
        <v>50</v>
      </c>
    </row>
    <row r="6685" spans="1:7" x14ac:dyDescent="0.3">
      <c r="A6685" s="20" t="s">
        <v>1963</v>
      </c>
      <c r="B6685" s="102">
        <v>44197</v>
      </c>
      <c r="C6685" s="103">
        <v>0.14000000000000001</v>
      </c>
      <c r="D6685" s="133">
        <v>6900</v>
      </c>
      <c r="E6685" s="108" t="str">
        <f>_xlfn.XLOOKUP($A6685,'Task3 Baza'!$A$2:$A$1999,'Task3 Baza'!$C$2:$C$1999,"non",0)</f>
        <v>Beyləqan</v>
      </c>
      <c r="F6685" s="109" t="str">
        <f t="shared" si="212"/>
        <v>Bakı</v>
      </c>
      <c r="G6685" s="110">
        <f t="shared" si="213"/>
        <v>10</v>
      </c>
    </row>
    <row r="6686" spans="1:7" x14ac:dyDescent="0.3">
      <c r="A6686" s="20" t="s">
        <v>1414</v>
      </c>
      <c r="B6686" s="102">
        <v>44379</v>
      </c>
      <c r="C6686" s="103">
        <v>0.2</v>
      </c>
      <c r="D6686" s="133">
        <v>12300</v>
      </c>
      <c r="E6686" s="108" t="str">
        <f>_xlfn.XLOOKUP($A6686,'Task3 Baza'!$A$2:$A$1999,'Task3 Baza'!$C$2:$C$1999,"non",0)</f>
        <v>Goranboy</v>
      </c>
      <c r="F6686" s="109" t="str">
        <f t="shared" si="212"/>
        <v>Sumqayıt</v>
      </c>
      <c r="G6686" s="110">
        <f t="shared" si="213"/>
        <v>50</v>
      </c>
    </row>
    <row r="6687" spans="1:7" x14ac:dyDescent="0.3">
      <c r="A6687" s="20" t="s">
        <v>1776</v>
      </c>
      <c r="B6687" s="102">
        <v>43937</v>
      </c>
      <c r="C6687" s="103">
        <v>0.22</v>
      </c>
      <c r="D6687" s="133">
        <v>12700</v>
      </c>
      <c r="E6687" s="108" t="str">
        <f>_xlfn.XLOOKUP($A6687,'Task3 Baza'!$A$2:$A$1999,'Task3 Baza'!$C$2:$C$1999,"non",0)</f>
        <v>Xızı</v>
      </c>
      <c r="F6687" s="109" t="str">
        <f t="shared" si="212"/>
        <v>Sumqayıt</v>
      </c>
      <c r="G6687" s="110">
        <f t="shared" si="213"/>
        <v>50</v>
      </c>
    </row>
    <row r="6688" spans="1:7" x14ac:dyDescent="0.3">
      <c r="A6688" s="20" t="s">
        <v>359</v>
      </c>
      <c r="B6688" s="102">
        <v>44123</v>
      </c>
      <c r="C6688" s="103">
        <v>0.24</v>
      </c>
      <c r="D6688" s="133">
        <v>12900</v>
      </c>
      <c r="E6688" s="108" t="str">
        <f>_xlfn.XLOOKUP($A6688,'Task3 Baza'!$A$2:$A$1999,'Task3 Baza'!$C$2:$C$1999,"non",0)</f>
        <v>Qobustan</v>
      </c>
      <c r="F6688" s="109" t="str">
        <f t="shared" si="212"/>
        <v>Gəncə</v>
      </c>
      <c r="G6688" s="110">
        <f t="shared" si="213"/>
        <v>20</v>
      </c>
    </row>
    <row r="6689" spans="1:7" x14ac:dyDescent="0.3">
      <c r="A6689" s="20" t="s">
        <v>1241</v>
      </c>
      <c r="B6689" s="102">
        <v>44340</v>
      </c>
      <c r="C6689" s="103">
        <v>0.2</v>
      </c>
      <c r="D6689" s="133">
        <v>9700</v>
      </c>
      <c r="E6689" s="108" t="str">
        <f>_xlfn.XLOOKUP($A6689,'Task3 Baza'!$A$2:$A$1999,'Task3 Baza'!$C$2:$C$1999,"non",0)</f>
        <v>Naftalan</v>
      </c>
      <c r="F6689" s="109" t="str">
        <f t="shared" si="212"/>
        <v>Gəncə</v>
      </c>
      <c r="G6689" s="110">
        <f t="shared" si="213"/>
        <v>20</v>
      </c>
    </row>
    <row r="6690" spans="1:7" x14ac:dyDescent="0.3">
      <c r="A6690" s="20" t="s">
        <v>1748</v>
      </c>
      <c r="B6690" s="102">
        <v>44105</v>
      </c>
      <c r="C6690" s="103">
        <v>0.23</v>
      </c>
      <c r="D6690" s="133">
        <v>1200</v>
      </c>
      <c r="E6690" s="108" t="str">
        <f>_xlfn.XLOOKUP($A6690,'Task3 Baza'!$A$2:$A$1999,'Task3 Baza'!$C$2:$C$1999,"non",0)</f>
        <v>Şərur</v>
      </c>
      <c r="F6690" s="109" t="str">
        <f t="shared" si="212"/>
        <v>Lənkəran</v>
      </c>
      <c r="G6690" s="110">
        <f t="shared" si="213"/>
        <v>42</v>
      </c>
    </row>
    <row r="6691" spans="1:7" x14ac:dyDescent="0.3">
      <c r="A6691" s="20" t="s">
        <v>1240</v>
      </c>
      <c r="B6691" s="102">
        <v>43796</v>
      </c>
      <c r="C6691" s="103">
        <v>0.18</v>
      </c>
      <c r="D6691" s="133">
        <v>7600</v>
      </c>
      <c r="E6691" s="108" t="str">
        <f>_xlfn.XLOOKUP($A6691,'Task3 Baza'!$A$2:$A$1999,'Task3 Baza'!$C$2:$C$1999,"non",0)</f>
        <v>Göygöl</v>
      </c>
      <c r="F6691" s="109" t="str">
        <f t="shared" si="212"/>
        <v>Sumqayıt</v>
      </c>
      <c r="G6691" s="110">
        <f t="shared" si="213"/>
        <v>50</v>
      </c>
    </row>
    <row r="6692" spans="1:7" x14ac:dyDescent="0.3">
      <c r="A6692" s="20" t="s">
        <v>1756</v>
      </c>
      <c r="B6692" s="102">
        <v>43962</v>
      </c>
      <c r="C6692" s="103">
        <v>0.22</v>
      </c>
      <c r="D6692" s="133">
        <v>4700</v>
      </c>
      <c r="E6692" s="108" t="str">
        <f>_xlfn.XLOOKUP($A6692,'Task3 Baza'!$A$2:$A$1999,'Task3 Baza'!$C$2:$C$1999,"non",0)</f>
        <v>Şuşa</v>
      </c>
      <c r="F6692" s="109" t="str">
        <f t="shared" si="212"/>
        <v>Lənkəran</v>
      </c>
      <c r="G6692" s="110">
        <f t="shared" si="213"/>
        <v>42</v>
      </c>
    </row>
    <row r="6693" spans="1:7" x14ac:dyDescent="0.3">
      <c r="A6693" s="20" t="s">
        <v>233</v>
      </c>
      <c r="B6693" s="102">
        <v>43891</v>
      </c>
      <c r="C6693" s="103">
        <v>0.19</v>
      </c>
      <c r="D6693" s="133">
        <v>13000</v>
      </c>
      <c r="E6693" s="108" t="str">
        <f>_xlfn.XLOOKUP($A6693,'Task3 Baza'!$A$2:$A$1999,'Task3 Baza'!$C$2:$C$1999,"non",0)</f>
        <v>Göyçay</v>
      </c>
      <c r="F6693" s="109" t="str">
        <f t="shared" si="212"/>
        <v>Sumqayıt</v>
      </c>
      <c r="G6693" s="110">
        <f t="shared" si="213"/>
        <v>50</v>
      </c>
    </row>
    <row r="6694" spans="1:7" x14ac:dyDescent="0.3">
      <c r="A6694" s="20" t="s">
        <v>1489</v>
      </c>
      <c r="B6694" s="102">
        <v>44331</v>
      </c>
      <c r="C6694" s="103">
        <v>0.23</v>
      </c>
      <c r="D6694" s="133">
        <v>8200</v>
      </c>
      <c r="E6694" s="108" t="str">
        <f>_xlfn.XLOOKUP($A6694,'Task3 Baza'!$A$2:$A$1999,'Task3 Baza'!$C$2:$C$1999,"non",0)</f>
        <v>Qubadlı</v>
      </c>
      <c r="F6694" s="109" t="str">
        <f t="shared" si="212"/>
        <v>Gəncə</v>
      </c>
      <c r="G6694" s="110">
        <f t="shared" si="213"/>
        <v>20</v>
      </c>
    </row>
    <row r="6695" spans="1:7" x14ac:dyDescent="0.3">
      <c r="A6695" s="20" t="s">
        <v>221</v>
      </c>
      <c r="B6695" s="102">
        <v>44386</v>
      </c>
      <c r="C6695" s="103">
        <v>0.22</v>
      </c>
      <c r="D6695" s="133">
        <v>1100</v>
      </c>
      <c r="E6695" s="108" t="str">
        <f>_xlfn.XLOOKUP($A6695,'Task3 Baza'!$A$2:$A$1999,'Task3 Baza'!$C$2:$C$1999,"non",0)</f>
        <v>Gəncə</v>
      </c>
      <c r="F6695" s="109" t="str">
        <f t="shared" si="212"/>
        <v>Sumqayıt</v>
      </c>
      <c r="G6695" s="110">
        <f t="shared" si="213"/>
        <v>50</v>
      </c>
    </row>
    <row r="6696" spans="1:7" x14ac:dyDescent="0.3">
      <c r="A6696" s="20" t="s">
        <v>1817</v>
      </c>
      <c r="B6696" s="102">
        <v>44317</v>
      </c>
      <c r="C6696" s="103">
        <v>0.14000000000000001</v>
      </c>
      <c r="D6696" s="133">
        <v>1600</v>
      </c>
      <c r="E6696" s="108" t="str">
        <f>_xlfn.XLOOKUP($A6696,'Task3 Baza'!$A$2:$A$1999,'Task3 Baza'!$C$2:$C$1999,"non",0)</f>
        <v>Ağcabədi</v>
      </c>
      <c r="F6696" s="109" t="str">
        <f t="shared" si="212"/>
        <v>Bakı</v>
      </c>
      <c r="G6696" s="110">
        <f t="shared" si="213"/>
        <v>10</v>
      </c>
    </row>
    <row r="6697" spans="1:7" x14ac:dyDescent="0.3">
      <c r="A6697" s="20" t="s">
        <v>2071</v>
      </c>
      <c r="B6697" s="102">
        <v>44231</v>
      </c>
      <c r="C6697" s="103">
        <v>0.14000000000000001</v>
      </c>
      <c r="D6697" s="133">
        <v>7300</v>
      </c>
      <c r="E6697" s="108" t="str">
        <f>_xlfn.XLOOKUP($A6697,'Task3 Baza'!$A$2:$A$1999,'Task3 Baza'!$C$2:$C$1999,"non",0)</f>
        <v>Ağdam</v>
      </c>
      <c r="F6697" s="109" t="str">
        <f t="shared" si="212"/>
        <v>Bakı</v>
      </c>
      <c r="G6697" s="110">
        <f t="shared" si="213"/>
        <v>10</v>
      </c>
    </row>
    <row r="6698" spans="1:7" x14ac:dyDescent="0.3">
      <c r="A6698" s="20" t="s">
        <v>1292</v>
      </c>
      <c r="B6698" s="102">
        <v>43774</v>
      </c>
      <c r="C6698" s="103">
        <v>0.16</v>
      </c>
      <c r="D6698" s="133">
        <v>10900</v>
      </c>
      <c r="E6698" s="108" t="str">
        <f>_xlfn.XLOOKUP($A6698,'Task3 Baza'!$A$2:$A$1999,'Task3 Baza'!$C$2:$C$1999,"non",0)</f>
        <v>Qəbələ</v>
      </c>
      <c r="F6698" s="109" t="str">
        <f t="shared" si="212"/>
        <v>Sumqayıt</v>
      </c>
      <c r="G6698" s="110">
        <f t="shared" si="213"/>
        <v>50</v>
      </c>
    </row>
    <row r="6699" spans="1:7" x14ac:dyDescent="0.3">
      <c r="A6699" s="20" t="s">
        <v>1645</v>
      </c>
      <c r="B6699" s="102">
        <v>44209</v>
      </c>
      <c r="C6699" s="103">
        <v>0.21</v>
      </c>
      <c r="D6699" s="133">
        <v>4000</v>
      </c>
      <c r="E6699" s="108" t="str">
        <f>_xlfn.XLOOKUP($A6699,'Task3 Baza'!$A$2:$A$1999,'Task3 Baza'!$C$2:$C$1999,"non",0)</f>
        <v>Yardımlı</v>
      </c>
      <c r="F6699" s="109" t="str">
        <f t="shared" si="212"/>
        <v>Lənkəran</v>
      </c>
      <c r="G6699" s="110">
        <f t="shared" si="213"/>
        <v>42</v>
      </c>
    </row>
    <row r="6700" spans="1:7" x14ac:dyDescent="0.3">
      <c r="A6700" s="20" t="s">
        <v>1271</v>
      </c>
      <c r="B6700" s="102">
        <v>44450</v>
      </c>
      <c r="C6700" s="103">
        <v>0.14000000000000001</v>
      </c>
      <c r="D6700" s="133">
        <v>1900</v>
      </c>
      <c r="E6700" s="108" t="str">
        <f>_xlfn.XLOOKUP($A6700,'Task3 Baza'!$A$2:$A$1999,'Task3 Baza'!$C$2:$C$1999,"non",0)</f>
        <v>Bakı</v>
      </c>
      <c r="F6700" s="109" t="str">
        <f t="shared" si="212"/>
        <v>Bakı</v>
      </c>
      <c r="G6700" s="110">
        <f t="shared" si="213"/>
        <v>10</v>
      </c>
    </row>
    <row r="6701" spans="1:7" x14ac:dyDescent="0.3">
      <c r="A6701" s="20" t="s">
        <v>1514</v>
      </c>
      <c r="B6701" s="102">
        <v>44505</v>
      </c>
      <c r="C6701" s="103">
        <v>0.21</v>
      </c>
      <c r="D6701" s="133">
        <v>3500</v>
      </c>
      <c r="E6701" s="108" t="str">
        <f>_xlfn.XLOOKUP($A6701,'Task3 Baza'!$A$2:$A$1999,'Task3 Baza'!$C$2:$C$1999,"non",0)</f>
        <v>Laçın</v>
      </c>
      <c r="F6701" s="109" t="str">
        <f t="shared" si="212"/>
        <v>Gəncə</v>
      </c>
      <c r="G6701" s="110">
        <f t="shared" si="213"/>
        <v>20</v>
      </c>
    </row>
    <row r="6702" spans="1:7" x14ac:dyDescent="0.3">
      <c r="A6702" s="20" t="s">
        <v>1495</v>
      </c>
      <c r="B6702" s="102">
        <v>44364</v>
      </c>
      <c r="C6702" s="103">
        <v>0.22</v>
      </c>
      <c r="D6702" s="133">
        <v>6200</v>
      </c>
      <c r="E6702" s="108" t="str">
        <f>_xlfn.XLOOKUP($A6702,'Task3 Baza'!$A$2:$A$1999,'Task3 Baza'!$C$2:$C$1999,"non",0)</f>
        <v>Qazax</v>
      </c>
      <c r="F6702" s="109" t="str">
        <f t="shared" si="212"/>
        <v>Sumqayıt</v>
      </c>
      <c r="G6702" s="110">
        <f t="shared" si="213"/>
        <v>50</v>
      </c>
    </row>
    <row r="6703" spans="1:7" x14ac:dyDescent="0.3">
      <c r="A6703" s="20" t="s">
        <v>1284</v>
      </c>
      <c r="B6703" s="102">
        <v>43866</v>
      </c>
      <c r="C6703" s="103">
        <v>0.14000000000000001</v>
      </c>
      <c r="D6703" s="133">
        <v>1100</v>
      </c>
      <c r="E6703" s="108" t="str">
        <f>_xlfn.XLOOKUP($A6703,'Task3 Baza'!$A$2:$A$1999,'Task3 Baza'!$C$2:$C$1999,"non",0)</f>
        <v>Ağsu</v>
      </c>
      <c r="F6703" s="109" t="str">
        <f t="shared" si="212"/>
        <v>Bakı</v>
      </c>
      <c r="G6703" s="110">
        <f t="shared" si="213"/>
        <v>10</v>
      </c>
    </row>
    <row r="6704" spans="1:7" x14ac:dyDescent="0.3">
      <c r="A6704" s="20" t="s">
        <v>972</v>
      </c>
      <c r="B6704" s="102">
        <v>44366</v>
      </c>
      <c r="C6704" s="103">
        <v>0.15</v>
      </c>
      <c r="D6704" s="133">
        <v>9500</v>
      </c>
      <c r="E6704" s="108" t="str">
        <f>_xlfn.XLOOKUP($A6704,'Task3 Baza'!$A$2:$A$1999,'Task3 Baza'!$C$2:$C$1999,"non",0)</f>
        <v>Füzuli</v>
      </c>
      <c r="F6704" s="109" t="str">
        <f t="shared" si="212"/>
        <v>Sumqayıt</v>
      </c>
      <c r="G6704" s="110">
        <f t="shared" si="213"/>
        <v>50</v>
      </c>
    </row>
    <row r="6705" spans="1:7" x14ac:dyDescent="0.3">
      <c r="A6705" s="20" t="s">
        <v>964</v>
      </c>
      <c r="B6705" s="102">
        <v>43847</v>
      </c>
      <c r="C6705" s="103">
        <v>0.18</v>
      </c>
      <c r="D6705" s="133">
        <v>7800</v>
      </c>
      <c r="E6705" s="108" t="str">
        <f>_xlfn.XLOOKUP($A6705,'Task3 Baza'!$A$2:$A$1999,'Task3 Baza'!$C$2:$C$1999,"non",0)</f>
        <v>Tərtər</v>
      </c>
      <c r="F6705" s="109" t="str">
        <f t="shared" si="212"/>
        <v>Lənkəran</v>
      </c>
      <c r="G6705" s="110">
        <f t="shared" si="213"/>
        <v>42</v>
      </c>
    </row>
    <row r="6706" spans="1:7" x14ac:dyDescent="0.3">
      <c r="A6706" s="20" t="s">
        <v>212</v>
      </c>
      <c r="B6706" s="102">
        <v>44615</v>
      </c>
      <c r="C6706" s="103">
        <v>0.21</v>
      </c>
      <c r="D6706" s="133">
        <v>1700</v>
      </c>
      <c r="E6706" s="108" t="str">
        <f>_xlfn.XLOOKUP($A6706,'Task3 Baza'!$A$2:$A$1999,'Task3 Baza'!$C$2:$C$1999,"non",0)</f>
        <v>Ağdam</v>
      </c>
      <c r="F6706" s="109" t="str">
        <f t="shared" si="212"/>
        <v>Bakı</v>
      </c>
      <c r="G6706" s="110">
        <f t="shared" si="213"/>
        <v>10</v>
      </c>
    </row>
    <row r="6707" spans="1:7" x14ac:dyDescent="0.3">
      <c r="A6707" s="20" t="s">
        <v>1680</v>
      </c>
      <c r="B6707" s="102">
        <v>44481</v>
      </c>
      <c r="C6707" s="103">
        <v>0.19</v>
      </c>
      <c r="D6707" s="133">
        <v>3400</v>
      </c>
      <c r="E6707" s="108" t="str">
        <f>_xlfn.XLOOKUP($A6707,'Task3 Baza'!$A$2:$A$1999,'Task3 Baza'!$C$2:$C$1999,"non",0)</f>
        <v>Zəngilan</v>
      </c>
      <c r="F6707" s="109" t="str">
        <f t="shared" si="212"/>
        <v>Lənkəran</v>
      </c>
      <c r="G6707" s="110">
        <f t="shared" si="213"/>
        <v>42</v>
      </c>
    </row>
    <row r="6708" spans="1:7" x14ac:dyDescent="0.3">
      <c r="A6708" s="20" t="s">
        <v>383</v>
      </c>
      <c r="B6708" s="102">
        <v>44145</v>
      </c>
      <c r="C6708" s="103">
        <v>0.15</v>
      </c>
      <c r="D6708" s="133">
        <v>11800</v>
      </c>
      <c r="E6708" s="108" t="str">
        <f>_xlfn.XLOOKUP($A6708,'Task3 Baza'!$A$2:$A$1999,'Task3 Baza'!$C$2:$C$1999,"non",0)</f>
        <v>Naxçıvan</v>
      </c>
      <c r="F6708" s="109" t="str">
        <f t="shared" si="212"/>
        <v>Gəncə</v>
      </c>
      <c r="G6708" s="110">
        <f t="shared" si="213"/>
        <v>20</v>
      </c>
    </row>
    <row r="6709" spans="1:7" x14ac:dyDescent="0.3">
      <c r="A6709" s="20" t="s">
        <v>400</v>
      </c>
      <c r="B6709" s="102">
        <v>44416</v>
      </c>
      <c r="C6709" s="103">
        <v>0.2</v>
      </c>
      <c r="D6709" s="133">
        <v>12900</v>
      </c>
      <c r="E6709" s="108" t="str">
        <f>_xlfn.XLOOKUP($A6709,'Task3 Baza'!$A$2:$A$1999,'Task3 Baza'!$C$2:$C$1999,"non",0)</f>
        <v>Tovuz</v>
      </c>
      <c r="F6709" s="109" t="str">
        <f t="shared" si="212"/>
        <v>Lənkəran</v>
      </c>
      <c r="G6709" s="110">
        <f t="shared" si="213"/>
        <v>42</v>
      </c>
    </row>
    <row r="6710" spans="1:7" x14ac:dyDescent="0.3">
      <c r="A6710" s="20" t="s">
        <v>581</v>
      </c>
      <c r="B6710" s="102">
        <v>44099</v>
      </c>
      <c r="C6710" s="103">
        <v>0.19</v>
      </c>
      <c r="D6710" s="133">
        <v>1700</v>
      </c>
      <c r="E6710" s="108" t="str">
        <f>_xlfn.XLOOKUP($A6710,'Task3 Baza'!$A$2:$A$1999,'Task3 Baza'!$C$2:$C$1999,"non",0)</f>
        <v>Zaqatala</v>
      </c>
      <c r="F6710" s="109" t="str">
        <f t="shared" si="212"/>
        <v>Lənkəran</v>
      </c>
      <c r="G6710" s="110">
        <f t="shared" si="213"/>
        <v>42</v>
      </c>
    </row>
    <row r="6711" spans="1:7" x14ac:dyDescent="0.3">
      <c r="A6711" s="20" t="s">
        <v>1386</v>
      </c>
      <c r="B6711" s="102">
        <v>44281</v>
      </c>
      <c r="C6711" s="103">
        <v>0.19</v>
      </c>
      <c r="D6711" s="133">
        <v>6900</v>
      </c>
      <c r="E6711" s="108" t="str">
        <f>_xlfn.XLOOKUP($A6711,'Task3 Baza'!$A$2:$A$1999,'Task3 Baza'!$C$2:$C$1999,"non",0)</f>
        <v>Siyəzən</v>
      </c>
      <c r="F6711" s="109" t="str">
        <f t="shared" si="212"/>
        <v>Gəncə</v>
      </c>
      <c r="G6711" s="110">
        <f t="shared" si="213"/>
        <v>20</v>
      </c>
    </row>
    <row r="6712" spans="1:7" x14ac:dyDescent="0.3">
      <c r="A6712" s="20" t="s">
        <v>1923</v>
      </c>
      <c r="B6712" s="102">
        <v>43915</v>
      </c>
      <c r="C6712" s="103">
        <v>0.18</v>
      </c>
      <c r="D6712" s="133">
        <v>11600</v>
      </c>
      <c r="E6712" s="108" t="str">
        <f>_xlfn.XLOOKUP($A6712,'Task3 Baza'!$A$2:$A$1999,'Task3 Baza'!$C$2:$C$1999,"non",0)</f>
        <v>Qax</v>
      </c>
      <c r="F6712" s="109" t="str">
        <f t="shared" si="212"/>
        <v>Sumqayıt</v>
      </c>
      <c r="G6712" s="110">
        <f t="shared" si="213"/>
        <v>50</v>
      </c>
    </row>
    <row r="6713" spans="1:7" x14ac:dyDescent="0.3">
      <c r="A6713" s="20" t="s">
        <v>1631</v>
      </c>
      <c r="B6713" s="102">
        <v>43900</v>
      </c>
      <c r="C6713" s="103">
        <v>0.18</v>
      </c>
      <c r="D6713" s="133">
        <v>2200</v>
      </c>
      <c r="E6713" s="108" t="str">
        <f>_xlfn.XLOOKUP($A6713,'Task3 Baza'!$A$2:$A$1999,'Task3 Baza'!$C$2:$C$1999,"non",0)</f>
        <v>Göyçay</v>
      </c>
      <c r="F6713" s="109" t="str">
        <f t="shared" si="212"/>
        <v>Sumqayıt</v>
      </c>
      <c r="G6713" s="110">
        <f t="shared" si="213"/>
        <v>50</v>
      </c>
    </row>
    <row r="6714" spans="1:7" x14ac:dyDescent="0.3">
      <c r="A6714" s="20" t="s">
        <v>2018</v>
      </c>
      <c r="B6714" s="102">
        <v>44400</v>
      </c>
      <c r="C6714" s="103">
        <v>0.2</v>
      </c>
      <c r="D6714" s="133">
        <v>2800</v>
      </c>
      <c r="E6714" s="108" t="str">
        <f>_xlfn.XLOOKUP($A6714,'Task3 Baza'!$A$2:$A$1999,'Task3 Baza'!$C$2:$C$1999,"non",0)</f>
        <v>Siyəzən</v>
      </c>
      <c r="F6714" s="109" t="str">
        <f t="shared" si="212"/>
        <v>Gəncə</v>
      </c>
      <c r="G6714" s="110">
        <f t="shared" si="213"/>
        <v>20</v>
      </c>
    </row>
    <row r="6715" spans="1:7" x14ac:dyDescent="0.3">
      <c r="A6715" s="20" t="s">
        <v>1061</v>
      </c>
      <c r="B6715" s="102">
        <v>44609</v>
      </c>
      <c r="C6715" s="103">
        <v>0.17</v>
      </c>
      <c r="D6715" s="133">
        <v>1400</v>
      </c>
      <c r="E6715" s="108" t="str">
        <f>_xlfn.XLOOKUP($A6715,'Task3 Baza'!$A$2:$A$1999,'Task3 Baza'!$C$2:$C$1999,"non",0)</f>
        <v>Ağdam</v>
      </c>
      <c r="F6715" s="109" t="str">
        <f t="shared" si="212"/>
        <v>Bakı</v>
      </c>
      <c r="G6715" s="110">
        <f t="shared" si="213"/>
        <v>10</v>
      </c>
    </row>
    <row r="6716" spans="1:7" x14ac:dyDescent="0.3">
      <c r="A6716" s="20" t="s">
        <v>881</v>
      </c>
      <c r="B6716" s="102">
        <v>44891</v>
      </c>
      <c r="C6716" s="103">
        <v>0.23</v>
      </c>
      <c r="D6716" s="133">
        <v>1900</v>
      </c>
      <c r="E6716" s="108" t="str">
        <f>_xlfn.XLOOKUP($A6716,'Task3 Baza'!$A$2:$A$1999,'Task3 Baza'!$C$2:$C$1999,"non",0)</f>
        <v>Şuşa</v>
      </c>
      <c r="F6716" s="109" t="str">
        <f t="shared" si="212"/>
        <v>Lənkəran</v>
      </c>
      <c r="G6716" s="110">
        <f t="shared" si="213"/>
        <v>42</v>
      </c>
    </row>
    <row r="6717" spans="1:7" x14ac:dyDescent="0.3">
      <c r="A6717" s="20" t="s">
        <v>226</v>
      </c>
      <c r="B6717" s="102">
        <v>44315</v>
      </c>
      <c r="C6717" s="103">
        <v>0.15</v>
      </c>
      <c r="D6717" s="133">
        <v>9400</v>
      </c>
      <c r="E6717" s="108" t="str">
        <f>_xlfn.XLOOKUP($A6717,'Task3 Baza'!$A$2:$A$1999,'Task3 Baza'!$C$2:$C$1999,"non",0)</f>
        <v>Şərur</v>
      </c>
      <c r="F6717" s="109" t="str">
        <f t="shared" si="212"/>
        <v>Lənkəran</v>
      </c>
      <c r="G6717" s="110">
        <f t="shared" si="213"/>
        <v>42</v>
      </c>
    </row>
    <row r="6718" spans="1:7" x14ac:dyDescent="0.3">
      <c r="A6718" s="20" t="s">
        <v>1762</v>
      </c>
      <c r="B6718" s="102">
        <v>44600</v>
      </c>
      <c r="C6718" s="103">
        <v>0.14000000000000001</v>
      </c>
      <c r="D6718" s="133">
        <v>10200</v>
      </c>
      <c r="E6718" s="108" t="str">
        <f>_xlfn.XLOOKUP($A6718,'Task3 Baza'!$A$2:$A$1999,'Task3 Baza'!$C$2:$C$1999,"non",0)</f>
        <v>Salyan</v>
      </c>
      <c r="F6718" s="109" t="str">
        <f t="shared" si="212"/>
        <v>Gəncə</v>
      </c>
      <c r="G6718" s="110">
        <f t="shared" si="213"/>
        <v>20</v>
      </c>
    </row>
    <row r="6719" spans="1:7" x14ac:dyDescent="0.3">
      <c r="A6719" s="20" t="s">
        <v>789</v>
      </c>
      <c r="B6719" s="102">
        <v>44564</v>
      </c>
      <c r="C6719" s="103">
        <v>0.19</v>
      </c>
      <c r="D6719" s="133">
        <v>11900</v>
      </c>
      <c r="E6719" s="108" t="str">
        <f>_xlfn.XLOOKUP($A6719,'Task3 Baza'!$A$2:$A$1999,'Task3 Baza'!$C$2:$C$1999,"non",0)</f>
        <v>Sabirabad</v>
      </c>
      <c r="F6719" s="109" t="str">
        <f t="shared" si="212"/>
        <v>Gəncə</v>
      </c>
      <c r="G6719" s="110">
        <f t="shared" si="213"/>
        <v>20</v>
      </c>
    </row>
    <row r="6720" spans="1:7" x14ac:dyDescent="0.3">
      <c r="A6720" s="20" t="s">
        <v>1351</v>
      </c>
      <c r="B6720" s="102">
        <v>44382</v>
      </c>
      <c r="C6720" s="103">
        <v>0.23</v>
      </c>
      <c r="D6720" s="133">
        <v>9000</v>
      </c>
      <c r="E6720" s="108" t="str">
        <f>_xlfn.XLOOKUP($A6720,'Task3 Baza'!$A$2:$A$1999,'Task3 Baza'!$C$2:$C$1999,"non",0)</f>
        <v>Siyəzən</v>
      </c>
      <c r="F6720" s="109" t="str">
        <f t="shared" si="212"/>
        <v>Gəncə</v>
      </c>
      <c r="G6720" s="110">
        <f t="shared" si="213"/>
        <v>20</v>
      </c>
    </row>
    <row r="6721" spans="1:7" x14ac:dyDescent="0.3">
      <c r="A6721" s="20" t="s">
        <v>429</v>
      </c>
      <c r="B6721" s="102">
        <v>44063</v>
      </c>
      <c r="C6721" s="103">
        <v>0.23</v>
      </c>
      <c r="D6721" s="133">
        <v>12000</v>
      </c>
      <c r="E6721" s="108" t="str">
        <f>_xlfn.XLOOKUP($A6721,'Task3 Baza'!$A$2:$A$1999,'Task3 Baza'!$C$2:$C$1999,"non",0)</f>
        <v>Mingəçevir</v>
      </c>
      <c r="F6721" s="109" t="str">
        <f t="shared" si="212"/>
        <v>Gəncə</v>
      </c>
      <c r="G6721" s="110">
        <f t="shared" si="213"/>
        <v>20</v>
      </c>
    </row>
    <row r="6722" spans="1:7" x14ac:dyDescent="0.3">
      <c r="A6722" s="20" t="s">
        <v>215</v>
      </c>
      <c r="B6722" s="102">
        <v>44818</v>
      </c>
      <c r="C6722" s="103">
        <v>0.18</v>
      </c>
      <c r="D6722" s="133">
        <v>6000</v>
      </c>
      <c r="E6722" s="108" t="str">
        <f>_xlfn.XLOOKUP($A6722,'Task3 Baza'!$A$2:$A$1999,'Task3 Baza'!$C$2:$C$1999,"non",0)</f>
        <v>Şəmkir</v>
      </c>
      <c r="F6722" s="109" t="str">
        <f t="shared" ref="F6722:F6785" si="214">VLOOKUP($E6722,$I$3:$K$75,2,0)</f>
        <v>Lənkəran</v>
      </c>
      <c r="G6722" s="110">
        <f t="shared" ref="G6722:G6785" si="215">VLOOKUP(VLOOKUP($E6722,$I$3:$J$75,2,0),$L$3:$M$6,2,0)</f>
        <v>42</v>
      </c>
    </row>
    <row r="6723" spans="1:7" x14ac:dyDescent="0.3">
      <c r="A6723" s="20" t="s">
        <v>1699</v>
      </c>
      <c r="B6723" s="102">
        <v>44233</v>
      </c>
      <c r="C6723" s="103">
        <v>0.24</v>
      </c>
      <c r="D6723" s="133">
        <v>4800</v>
      </c>
      <c r="E6723" s="108" t="str">
        <f>_xlfn.XLOOKUP($A6723,'Task3 Baza'!$A$2:$A$1999,'Task3 Baza'!$C$2:$C$1999,"non",0)</f>
        <v>Saatlı</v>
      </c>
      <c r="F6723" s="109" t="str">
        <f t="shared" si="214"/>
        <v>Gəncə</v>
      </c>
      <c r="G6723" s="110">
        <f t="shared" si="215"/>
        <v>20</v>
      </c>
    </row>
    <row r="6724" spans="1:7" x14ac:dyDescent="0.3">
      <c r="A6724" s="20" t="s">
        <v>1424</v>
      </c>
      <c r="B6724" s="102">
        <v>43819</v>
      </c>
      <c r="C6724" s="103">
        <v>0.15</v>
      </c>
      <c r="D6724" s="133">
        <v>6700</v>
      </c>
      <c r="E6724" s="108" t="str">
        <f>_xlfn.XLOOKUP($A6724,'Task3 Baza'!$A$2:$A$1999,'Task3 Baza'!$C$2:$C$1999,"non",0)</f>
        <v>İsmayıllı</v>
      </c>
      <c r="F6724" s="109" t="str">
        <f t="shared" si="214"/>
        <v>Sumqayıt</v>
      </c>
      <c r="G6724" s="110">
        <f t="shared" si="215"/>
        <v>50</v>
      </c>
    </row>
    <row r="6725" spans="1:7" x14ac:dyDescent="0.3">
      <c r="A6725" s="20" t="s">
        <v>1191</v>
      </c>
      <c r="B6725" s="102">
        <v>44198</v>
      </c>
      <c r="C6725" s="103">
        <v>0.15</v>
      </c>
      <c r="D6725" s="133">
        <v>8800</v>
      </c>
      <c r="E6725" s="108" t="str">
        <f>_xlfn.XLOOKUP($A6725,'Task3 Baza'!$A$2:$A$1999,'Task3 Baza'!$C$2:$C$1999,"non",0)</f>
        <v>Şahbuz</v>
      </c>
      <c r="F6725" s="109" t="str">
        <f t="shared" si="214"/>
        <v>Gəncə</v>
      </c>
      <c r="G6725" s="110">
        <f t="shared" si="215"/>
        <v>20</v>
      </c>
    </row>
    <row r="6726" spans="1:7" x14ac:dyDescent="0.3">
      <c r="A6726" s="20" t="s">
        <v>483</v>
      </c>
      <c r="B6726" s="102">
        <v>44870</v>
      </c>
      <c r="C6726" s="103">
        <v>0.17</v>
      </c>
      <c r="D6726" s="133">
        <v>8200</v>
      </c>
      <c r="E6726" s="108" t="str">
        <f>_xlfn.XLOOKUP($A6726,'Task3 Baza'!$A$2:$A$1999,'Task3 Baza'!$C$2:$C$1999,"non",0)</f>
        <v>Hacıqabul</v>
      </c>
      <c r="F6726" s="109" t="str">
        <f t="shared" si="214"/>
        <v>Sumqayıt</v>
      </c>
      <c r="G6726" s="110">
        <f t="shared" si="215"/>
        <v>50</v>
      </c>
    </row>
    <row r="6727" spans="1:7" x14ac:dyDescent="0.3">
      <c r="A6727" s="20" t="s">
        <v>1743</v>
      </c>
      <c r="B6727" s="102">
        <v>43975</v>
      </c>
      <c r="C6727" s="103">
        <v>0.17</v>
      </c>
      <c r="D6727" s="133">
        <v>6000</v>
      </c>
      <c r="E6727" s="108" t="str">
        <f>_xlfn.XLOOKUP($A6727,'Task3 Baza'!$A$2:$A$1999,'Task3 Baza'!$C$2:$C$1999,"non",0)</f>
        <v>Ağsu</v>
      </c>
      <c r="F6727" s="109" t="str">
        <f t="shared" si="214"/>
        <v>Bakı</v>
      </c>
      <c r="G6727" s="110">
        <f t="shared" si="215"/>
        <v>10</v>
      </c>
    </row>
    <row r="6728" spans="1:7" x14ac:dyDescent="0.3">
      <c r="A6728" s="20" t="s">
        <v>2072</v>
      </c>
      <c r="B6728" s="102">
        <v>44256</v>
      </c>
      <c r="C6728" s="103">
        <v>0.19</v>
      </c>
      <c r="D6728" s="133">
        <v>9100</v>
      </c>
      <c r="E6728" s="108" t="str">
        <f>_xlfn.XLOOKUP($A6728,'Task3 Baza'!$A$2:$A$1999,'Task3 Baza'!$C$2:$C$1999,"non",0)</f>
        <v>Ağdaş</v>
      </c>
      <c r="F6728" s="109" t="str">
        <f t="shared" si="214"/>
        <v>Bakı</v>
      </c>
      <c r="G6728" s="110">
        <f t="shared" si="215"/>
        <v>10</v>
      </c>
    </row>
    <row r="6729" spans="1:7" x14ac:dyDescent="0.3">
      <c r="A6729" s="20" t="s">
        <v>1036</v>
      </c>
      <c r="B6729" s="102">
        <v>44282</v>
      </c>
      <c r="C6729" s="103">
        <v>0.14000000000000001</v>
      </c>
      <c r="D6729" s="133">
        <v>1100</v>
      </c>
      <c r="E6729" s="108" t="str">
        <f>_xlfn.XLOOKUP($A6729,'Task3 Baza'!$A$2:$A$1999,'Task3 Baza'!$C$2:$C$1999,"non",0)</f>
        <v>Xocalı</v>
      </c>
      <c r="F6729" s="109" t="str">
        <f t="shared" si="214"/>
        <v>Sumqayıt</v>
      </c>
      <c r="G6729" s="110">
        <f t="shared" si="215"/>
        <v>50</v>
      </c>
    </row>
    <row r="6730" spans="1:7" x14ac:dyDescent="0.3">
      <c r="A6730" s="20" t="s">
        <v>1439</v>
      </c>
      <c r="B6730" s="102">
        <v>44679</v>
      </c>
      <c r="C6730" s="103">
        <v>0.14000000000000001</v>
      </c>
      <c r="D6730" s="133">
        <v>7200</v>
      </c>
      <c r="E6730" s="108" t="str">
        <f>_xlfn.XLOOKUP($A6730,'Task3 Baza'!$A$2:$A$1999,'Task3 Baza'!$C$2:$C$1999,"non",0)</f>
        <v>Ağstafa</v>
      </c>
      <c r="F6730" s="109" t="str">
        <f t="shared" si="214"/>
        <v>Bakı</v>
      </c>
      <c r="G6730" s="110">
        <f t="shared" si="215"/>
        <v>10</v>
      </c>
    </row>
    <row r="6731" spans="1:7" x14ac:dyDescent="0.3">
      <c r="A6731" s="20" t="s">
        <v>1119</v>
      </c>
      <c r="B6731" s="102">
        <v>44358</v>
      </c>
      <c r="C6731" s="103">
        <v>0.22</v>
      </c>
      <c r="D6731" s="133">
        <v>3300</v>
      </c>
      <c r="E6731" s="108" t="str">
        <f>_xlfn.XLOOKUP($A6731,'Task3 Baza'!$A$2:$A$1999,'Task3 Baza'!$C$2:$C$1999,"non",0)</f>
        <v>Xaçmaz</v>
      </c>
      <c r="F6731" s="109" t="str">
        <f t="shared" si="214"/>
        <v>Sumqayıt</v>
      </c>
      <c r="G6731" s="110">
        <f t="shared" si="215"/>
        <v>50</v>
      </c>
    </row>
    <row r="6732" spans="1:7" x14ac:dyDescent="0.3">
      <c r="A6732" s="20" t="s">
        <v>1644</v>
      </c>
      <c r="B6732" s="102">
        <v>44044</v>
      </c>
      <c r="C6732" s="103">
        <v>0.23</v>
      </c>
      <c r="D6732" s="133">
        <v>6300</v>
      </c>
      <c r="E6732" s="108" t="str">
        <f>_xlfn.XLOOKUP($A6732,'Task3 Baza'!$A$2:$A$1999,'Task3 Baza'!$C$2:$C$1999,"non",0)</f>
        <v>Xocavənd</v>
      </c>
      <c r="F6732" s="109" t="str">
        <f t="shared" si="214"/>
        <v>Sumqayıt</v>
      </c>
      <c r="G6732" s="110">
        <f t="shared" si="215"/>
        <v>50</v>
      </c>
    </row>
    <row r="6733" spans="1:7" x14ac:dyDescent="0.3">
      <c r="A6733" s="20" t="s">
        <v>1238</v>
      </c>
      <c r="B6733" s="102">
        <v>44114</v>
      </c>
      <c r="C6733" s="103">
        <v>0.23</v>
      </c>
      <c r="D6733" s="133">
        <v>1200</v>
      </c>
      <c r="E6733" s="108" t="str">
        <f>_xlfn.XLOOKUP($A6733,'Task3 Baza'!$A$2:$A$1999,'Task3 Baza'!$C$2:$C$1999,"non",0)</f>
        <v>Şirvan</v>
      </c>
      <c r="F6733" s="109" t="str">
        <f t="shared" si="214"/>
        <v>Lənkəran</v>
      </c>
      <c r="G6733" s="110">
        <f t="shared" si="215"/>
        <v>42</v>
      </c>
    </row>
    <row r="6734" spans="1:7" x14ac:dyDescent="0.3">
      <c r="A6734" s="20" t="s">
        <v>948</v>
      </c>
      <c r="B6734" s="102">
        <v>44337</v>
      </c>
      <c r="C6734" s="103">
        <v>0.17</v>
      </c>
      <c r="D6734" s="133">
        <v>3500</v>
      </c>
      <c r="E6734" s="108" t="str">
        <f>_xlfn.XLOOKUP($A6734,'Task3 Baza'!$A$2:$A$1999,'Task3 Baza'!$C$2:$C$1999,"non",0)</f>
        <v>Biləsuvar</v>
      </c>
      <c r="F6734" s="109" t="str">
        <f t="shared" si="214"/>
        <v>Bakı</v>
      </c>
      <c r="G6734" s="110">
        <f t="shared" si="215"/>
        <v>10</v>
      </c>
    </row>
    <row r="6735" spans="1:7" x14ac:dyDescent="0.3">
      <c r="A6735" s="20" t="s">
        <v>1442</v>
      </c>
      <c r="B6735" s="102">
        <v>44169</v>
      </c>
      <c r="C6735" s="103">
        <v>0.16</v>
      </c>
      <c r="D6735" s="133">
        <v>9500</v>
      </c>
      <c r="E6735" s="108" t="str">
        <f>_xlfn.XLOOKUP($A6735,'Task3 Baza'!$A$2:$A$1999,'Task3 Baza'!$C$2:$C$1999,"non",0)</f>
        <v>Neftçala</v>
      </c>
      <c r="F6735" s="109" t="str">
        <f t="shared" si="214"/>
        <v>Gəncə</v>
      </c>
      <c r="G6735" s="110">
        <f t="shared" si="215"/>
        <v>20</v>
      </c>
    </row>
    <row r="6736" spans="1:7" x14ac:dyDescent="0.3">
      <c r="A6736" s="20" t="s">
        <v>2073</v>
      </c>
      <c r="B6736" s="102">
        <v>44028</v>
      </c>
      <c r="C6736" s="103">
        <v>0.18</v>
      </c>
      <c r="D6736" s="133">
        <v>10300</v>
      </c>
      <c r="E6736" s="108" t="str">
        <f>_xlfn.XLOOKUP($A6736,'Task3 Baza'!$A$2:$A$1999,'Task3 Baza'!$C$2:$C$1999,"non",0)</f>
        <v>Yevlax</v>
      </c>
      <c r="F6736" s="109" t="str">
        <f t="shared" si="214"/>
        <v>Lənkəran</v>
      </c>
      <c r="G6736" s="110">
        <f t="shared" si="215"/>
        <v>42</v>
      </c>
    </row>
    <row r="6737" spans="1:7" x14ac:dyDescent="0.3">
      <c r="A6737" s="20" t="s">
        <v>762</v>
      </c>
      <c r="B6737" s="102">
        <v>43837</v>
      </c>
      <c r="C6737" s="103">
        <v>0.21</v>
      </c>
      <c r="D6737" s="133">
        <v>10900</v>
      </c>
      <c r="E6737" s="108" t="str">
        <f>_xlfn.XLOOKUP($A6737,'Task3 Baza'!$A$2:$A$1999,'Task3 Baza'!$C$2:$C$1999,"non",0)</f>
        <v>Kəlbəcər</v>
      </c>
      <c r="F6737" s="109" t="str">
        <f t="shared" si="214"/>
        <v>Sumqayıt</v>
      </c>
      <c r="G6737" s="110">
        <f t="shared" si="215"/>
        <v>50</v>
      </c>
    </row>
    <row r="6738" spans="1:7" x14ac:dyDescent="0.3">
      <c r="A6738" s="20" t="s">
        <v>822</v>
      </c>
      <c r="B6738" s="102">
        <v>43923</v>
      </c>
      <c r="C6738" s="103">
        <v>0.24</v>
      </c>
      <c r="D6738" s="133">
        <v>2400</v>
      </c>
      <c r="E6738" s="108" t="str">
        <f>_xlfn.XLOOKUP($A6738,'Task3 Baza'!$A$2:$A$1999,'Task3 Baza'!$C$2:$C$1999,"non",0)</f>
        <v>Göygöl</v>
      </c>
      <c r="F6738" s="109" t="str">
        <f t="shared" si="214"/>
        <v>Sumqayıt</v>
      </c>
      <c r="G6738" s="110">
        <f t="shared" si="215"/>
        <v>50</v>
      </c>
    </row>
    <row r="6739" spans="1:7" x14ac:dyDescent="0.3">
      <c r="A6739" s="20" t="s">
        <v>1627</v>
      </c>
      <c r="B6739" s="102">
        <v>44561</v>
      </c>
      <c r="C6739" s="103">
        <v>0.19</v>
      </c>
      <c r="D6739" s="133">
        <v>10100</v>
      </c>
      <c r="E6739" s="108" t="str">
        <f>_xlfn.XLOOKUP($A6739,'Task3 Baza'!$A$2:$A$1999,'Task3 Baza'!$C$2:$C$1999,"non",0)</f>
        <v>Şəmkir</v>
      </c>
      <c r="F6739" s="109" t="str">
        <f t="shared" si="214"/>
        <v>Lənkəran</v>
      </c>
      <c r="G6739" s="110">
        <f t="shared" si="215"/>
        <v>42</v>
      </c>
    </row>
    <row r="6740" spans="1:7" x14ac:dyDescent="0.3">
      <c r="A6740" s="20" t="s">
        <v>1761</v>
      </c>
      <c r="B6740" s="102">
        <v>43724</v>
      </c>
      <c r="C6740" s="103">
        <v>0.24</v>
      </c>
      <c r="D6740" s="133">
        <v>7000</v>
      </c>
      <c r="E6740" s="108" t="str">
        <f>_xlfn.XLOOKUP($A6740,'Task3 Baza'!$A$2:$A$1999,'Task3 Baza'!$C$2:$C$1999,"non",0)</f>
        <v>Ağdam</v>
      </c>
      <c r="F6740" s="109" t="str">
        <f t="shared" si="214"/>
        <v>Bakı</v>
      </c>
      <c r="G6740" s="110">
        <f t="shared" si="215"/>
        <v>10</v>
      </c>
    </row>
    <row r="6741" spans="1:7" x14ac:dyDescent="0.3">
      <c r="A6741" s="20" t="s">
        <v>759</v>
      </c>
      <c r="B6741" s="102">
        <v>44543</v>
      </c>
      <c r="C6741" s="103">
        <v>0.21</v>
      </c>
      <c r="D6741" s="133">
        <v>4600</v>
      </c>
      <c r="E6741" s="108" t="str">
        <f>_xlfn.XLOOKUP($A6741,'Task3 Baza'!$A$2:$A$1999,'Task3 Baza'!$C$2:$C$1999,"non",0)</f>
        <v>Neftçala</v>
      </c>
      <c r="F6741" s="109" t="str">
        <f t="shared" si="214"/>
        <v>Gəncə</v>
      </c>
      <c r="G6741" s="110">
        <f t="shared" si="215"/>
        <v>20</v>
      </c>
    </row>
    <row r="6742" spans="1:7" x14ac:dyDescent="0.3">
      <c r="A6742" s="20" t="s">
        <v>1715</v>
      </c>
      <c r="B6742" s="102">
        <v>43995</v>
      </c>
      <c r="C6742" s="103">
        <v>0.19</v>
      </c>
      <c r="D6742" s="133">
        <v>2500</v>
      </c>
      <c r="E6742" s="108" t="str">
        <f>_xlfn.XLOOKUP($A6742,'Task3 Baza'!$A$2:$A$1999,'Task3 Baza'!$C$2:$C$1999,"non",0)</f>
        <v>Tovuz</v>
      </c>
      <c r="F6742" s="109" t="str">
        <f t="shared" si="214"/>
        <v>Lənkəran</v>
      </c>
      <c r="G6742" s="110">
        <f t="shared" si="215"/>
        <v>42</v>
      </c>
    </row>
    <row r="6743" spans="1:7" x14ac:dyDescent="0.3">
      <c r="A6743" s="20" t="s">
        <v>1589</v>
      </c>
      <c r="B6743" s="102">
        <v>44077</v>
      </c>
      <c r="C6743" s="103">
        <v>0.22</v>
      </c>
      <c r="D6743" s="133">
        <v>7200</v>
      </c>
      <c r="E6743" s="108" t="str">
        <f>_xlfn.XLOOKUP($A6743,'Task3 Baza'!$A$2:$A$1999,'Task3 Baza'!$C$2:$C$1999,"non",0)</f>
        <v>Ağcabədi</v>
      </c>
      <c r="F6743" s="109" t="str">
        <f t="shared" si="214"/>
        <v>Bakı</v>
      </c>
      <c r="G6743" s="110">
        <f t="shared" si="215"/>
        <v>10</v>
      </c>
    </row>
    <row r="6744" spans="1:7" x14ac:dyDescent="0.3">
      <c r="A6744" s="20" t="s">
        <v>1167</v>
      </c>
      <c r="B6744" s="102">
        <v>44701</v>
      </c>
      <c r="C6744" s="103">
        <v>0.16</v>
      </c>
      <c r="D6744" s="133">
        <v>8900</v>
      </c>
      <c r="E6744" s="108" t="str">
        <f>_xlfn.XLOOKUP($A6744,'Task3 Baza'!$A$2:$A$1999,'Task3 Baza'!$C$2:$C$1999,"non",0)</f>
        <v>Tərtər</v>
      </c>
      <c r="F6744" s="109" t="str">
        <f t="shared" si="214"/>
        <v>Lənkəran</v>
      </c>
      <c r="G6744" s="110">
        <f t="shared" si="215"/>
        <v>42</v>
      </c>
    </row>
    <row r="6745" spans="1:7" x14ac:dyDescent="0.3">
      <c r="A6745" s="20" t="s">
        <v>448</v>
      </c>
      <c r="B6745" s="102">
        <v>43790</v>
      </c>
      <c r="C6745" s="103">
        <v>0.22</v>
      </c>
      <c r="D6745" s="133">
        <v>6700</v>
      </c>
      <c r="E6745" s="108" t="str">
        <f>_xlfn.XLOOKUP($A6745,'Task3 Baza'!$A$2:$A$1999,'Task3 Baza'!$C$2:$C$1999,"non",0)</f>
        <v>Sumqayıt</v>
      </c>
      <c r="F6745" s="109" t="str">
        <f t="shared" si="214"/>
        <v>Gəncə</v>
      </c>
      <c r="G6745" s="110">
        <f t="shared" si="215"/>
        <v>20</v>
      </c>
    </row>
    <row r="6746" spans="1:7" x14ac:dyDescent="0.3">
      <c r="A6746" s="20" t="s">
        <v>896</v>
      </c>
      <c r="B6746" s="102">
        <v>44156</v>
      </c>
      <c r="C6746" s="103">
        <v>0.23</v>
      </c>
      <c r="D6746" s="133">
        <v>10900</v>
      </c>
      <c r="E6746" s="108" t="str">
        <f>_xlfn.XLOOKUP($A6746,'Task3 Baza'!$A$2:$A$1999,'Task3 Baza'!$C$2:$C$1999,"non",0)</f>
        <v>Balakən</v>
      </c>
      <c r="F6746" s="109" t="str">
        <f t="shared" si="214"/>
        <v>Bakı</v>
      </c>
      <c r="G6746" s="110">
        <f t="shared" si="215"/>
        <v>10</v>
      </c>
    </row>
    <row r="6747" spans="1:7" x14ac:dyDescent="0.3">
      <c r="A6747" s="20" t="s">
        <v>1386</v>
      </c>
      <c r="B6747" s="102">
        <v>44505</v>
      </c>
      <c r="C6747" s="103">
        <v>0.21</v>
      </c>
      <c r="D6747" s="133">
        <v>11300</v>
      </c>
      <c r="E6747" s="108" t="str">
        <f>_xlfn.XLOOKUP($A6747,'Task3 Baza'!$A$2:$A$1999,'Task3 Baza'!$C$2:$C$1999,"non",0)</f>
        <v>Siyəzən</v>
      </c>
      <c r="F6747" s="109" t="str">
        <f t="shared" si="214"/>
        <v>Gəncə</v>
      </c>
      <c r="G6747" s="110">
        <f t="shared" si="215"/>
        <v>20</v>
      </c>
    </row>
    <row r="6748" spans="1:7" x14ac:dyDescent="0.3">
      <c r="A6748" s="20" t="s">
        <v>562</v>
      </c>
      <c r="B6748" s="102">
        <v>44271</v>
      </c>
      <c r="C6748" s="103">
        <v>0.23</v>
      </c>
      <c r="D6748" s="133">
        <v>11100</v>
      </c>
      <c r="E6748" s="108" t="str">
        <f>_xlfn.XLOOKUP($A6748,'Task3 Baza'!$A$2:$A$1999,'Task3 Baza'!$C$2:$C$1999,"non",0)</f>
        <v>Ağcabədi</v>
      </c>
      <c r="F6748" s="109" t="str">
        <f t="shared" si="214"/>
        <v>Bakı</v>
      </c>
      <c r="G6748" s="110">
        <f t="shared" si="215"/>
        <v>10</v>
      </c>
    </row>
    <row r="6749" spans="1:7" x14ac:dyDescent="0.3">
      <c r="A6749" s="20" t="s">
        <v>1354</v>
      </c>
      <c r="B6749" s="102">
        <v>44434</v>
      </c>
      <c r="C6749" s="103">
        <v>0.19</v>
      </c>
      <c r="D6749" s="133">
        <v>5400</v>
      </c>
      <c r="E6749" s="108" t="str">
        <f>_xlfn.XLOOKUP($A6749,'Task3 Baza'!$A$2:$A$1999,'Task3 Baza'!$C$2:$C$1999,"non",0)</f>
        <v>Kəlbəcər</v>
      </c>
      <c r="F6749" s="109" t="str">
        <f t="shared" si="214"/>
        <v>Sumqayıt</v>
      </c>
      <c r="G6749" s="110">
        <f t="shared" si="215"/>
        <v>50</v>
      </c>
    </row>
    <row r="6750" spans="1:7" x14ac:dyDescent="0.3">
      <c r="A6750" s="20" t="s">
        <v>683</v>
      </c>
      <c r="B6750" s="102">
        <v>44521</v>
      </c>
      <c r="C6750" s="103">
        <v>0.14000000000000001</v>
      </c>
      <c r="D6750" s="133">
        <v>3000</v>
      </c>
      <c r="E6750" s="108" t="str">
        <f>_xlfn.XLOOKUP($A6750,'Task3 Baza'!$A$2:$A$1999,'Task3 Baza'!$C$2:$C$1999,"non",0)</f>
        <v>Şamaxı</v>
      </c>
      <c r="F6750" s="109" t="str">
        <f t="shared" si="214"/>
        <v>Lənkəran</v>
      </c>
      <c r="G6750" s="110">
        <f t="shared" si="215"/>
        <v>42</v>
      </c>
    </row>
    <row r="6751" spans="1:7" x14ac:dyDescent="0.3">
      <c r="A6751" s="20" t="s">
        <v>1971</v>
      </c>
      <c r="B6751" s="102">
        <v>44072</v>
      </c>
      <c r="C6751" s="103">
        <v>0.14000000000000001</v>
      </c>
      <c r="D6751" s="133">
        <v>10500</v>
      </c>
      <c r="E6751" s="108" t="str">
        <f>_xlfn.XLOOKUP($A6751,'Task3 Baza'!$A$2:$A$1999,'Task3 Baza'!$C$2:$C$1999,"non",0)</f>
        <v>Şamaxı</v>
      </c>
      <c r="F6751" s="109" t="str">
        <f t="shared" si="214"/>
        <v>Lənkəran</v>
      </c>
      <c r="G6751" s="110">
        <f t="shared" si="215"/>
        <v>42</v>
      </c>
    </row>
    <row r="6752" spans="1:7" x14ac:dyDescent="0.3">
      <c r="A6752" s="20" t="s">
        <v>1974</v>
      </c>
      <c r="B6752" s="102">
        <v>43715</v>
      </c>
      <c r="C6752" s="103">
        <v>0.19</v>
      </c>
      <c r="D6752" s="133">
        <v>5200</v>
      </c>
      <c r="E6752" s="108" t="str">
        <f>_xlfn.XLOOKUP($A6752,'Task3 Baza'!$A$2:$A$1999,'Task3 Baza'!$C$2:$C$1999,"non",0)</f>
        <v>Cəlilabad</v>
      </c>
      <c r="F6752" s="109" t="str">
        <f t="shared" si="214"/>
        <v>Bakı</v>
      </c>
      <c r="G6752" s="110">
        <f t="shared" si="215"/>
        <v>10</v>
      </c>
    </row>
    <row r="6753" spans="1:7" x14ac:dyDescent="0.3">
      <c r="A6753" s="20" t="s">
        <v>1514</v>
      </c>
      <c r="B6753" s="102">
        <v>43844</v>
      </c>
      <c r="C6753" s="103">
        <v>0.19</v>
      </c>
      <c r="D6753" s="133">
        <v>2900</v>
      </c>
      <c r="E6753" s="108" t="str">
        <f>_xlfn.XLOOKUP($A6753,'Task3 Baza'!$A$2:$A$1999,'Task3 Baza'!$C$2:$C$1999,"non",0)</f>
        <v>Laçın</v>
      </c>
      <c r="F6753" s="109" t="str">
        <f t="shared" si="214"/>
        <v>Gəncə</v>
      </c>
      <c r="G6753" s="110">
        <f t="shared" si="215"/>
        <v>20</v>
      </c>
    </row>
    <row r="6754" spans="1:7" x14ac:dyDescent="0.3">
      <c r="A6754" s="20" t="s">
        <v>908</v>
      </c>
      <c r="B6754" s="102">
        <v>44697</v>
      </c>
      <c r="C6754" s="103">
        <v>0.15</v>
      </c>
      <c r="D6754" s="133">
        <v>6600</v>
      </c>
      <c r="E6754" s="108" t="str">
        <f>_xlfn.XLOOKUP($A6754,'Task3 Baza'!$A$2:$A$1999,'Task3 Baza'!$C$2:$C$1999,"non",0)</f>
        <v>Laçın</v>
      </c>
      <c r="F6754" s="109" t="str">
        <f t="shared" si="214"/>
        <v>Gəncə</v>
      </c>
      <c r="G6754" s="110">
        <f t="shared" si="215"/>
        <v>20</v>
      </c>
    </row>
    <row r="6755" spans="1:7" x14ac:dyDescent="0.3">
      <c r="A6755" s="20" t="s">
        <v>750</v>
      </c>
      <c r="B6755" s="102">
        <v>44805</v>
      </c>
      <c r="C6755" s="103">
        <v>0.17</v>
      </c>
      <c r="D6755" s="133">
        <v>7800</v>
      </c>
      <c r="E6755" s="108" t="str">
        <f>_xlfn.XLOOKUP($A6755,'Task3 Baza'!$A$2:$A$1999,'Task3 Baza'!$C$2:$C$1999,"non",0)</f>
        <v>Şamaxı</v>
      </c>
      <c r="F6755" s="109" t="str">
        <f t="shared" si="214"/>
        <v>Lənkəran</v>
      </c>
      <c r="G6755" s="110">
        <f t="shared" si="215"/>
        <v>42</v>
      </c>
    </row>
    <row r="6756" spans="1:7" x14ac:dyDescent="0.3">
      <c r="A6756" s="20" t="s">
        <v>586</v>
      </c>
      <c r="B6756" s="102">
        <v>44783</v>
      </c>
      <c r="C6756" s="103">
        <v>0.21</v>
      </c>
      <c r="D6756" s="133">
        <v>6000</v>
      </c>
      <c r="E6756" s="108" t="str">
        <f>_xlfn.XLOOKUP($A6756,'Task3 Baza'!$A$2:$A$1999,'Task3 Baza'!$C$2:$C$1999,"non",0)</f>
        <v>İsmayıllı</v>
      </c>
      <c r="F6756" s="109" t="str">
        <f t="shared" si="214"/>
        <v>Sumqayıt</v>
      </c>
      <c r="G6756" s="110">
        <f t="shared" si="215"/>
        <v>50</v>
      </c>
    </row>
    <row r="6757" spans="1:7" x14ac:dyDescent="0.3">
      <c r="A6757" s="20" t="s">
        <v>353</v>
      </c>
      <c r="B6757" s="102">
        <v>44241</v>
      </c>
      <c r="C6757" s="103">
        <v>0.24</v>
      </c>
      <c r="D6757" s="133">
        <v>12000</v>
      </c>
      <c r="E6757" s="108" t="str">
        <f>_xlfn.XLOOKUP($A6757,'Task3 Baza'!$A$2:$A$1999,'Task3 Baza'!$C$2:$C$1999,"non",0)</f>
        <v>Balakən</v>
      </c>
      <c r="F6757" s="109" t="str">
        <f t="shared" si="214"/>
        <v>Bakı</v>
      </c>
      <c r="G6757" s="110">
        <f t="shared" si="215"/>
        <v>10</v>
      </c>
    </row>
    <row r="6758" spans="1:7" x14ac:dyDescent="0.3">
      <c r="A6758" s="20" t="s">
        <v>728</v>
      </c>
      <c r="B6758" s="102">
        <v>44697</v>
      </c>
      <c r="C6758" s="103">
        <v>0.19</v>
      </c>
      <c r="D6758" s="133">
        <v>3300</v>
      </c>
      <c r="E6758" s="108" t="str">
        <f>_xlfn.XLOOKUP($A6758,'Task3 Baza'!$A$2:$A$1999,'Task3 Baza'!$C$2:$C$1999,"non",0)</f>
        <v>Salyan</v>
      </c>
      <c r="F6758" s="109" t="str">
        <f t="shared" si="214"/>
        <v>Gəncə</v>
      </c>
      <c r="G6758" s="110">
        <f t="shared" si="215"/>
        <v>20</v>
      </c>
    </row>
    <row r="6759" spans="1:7" x14ac:dyDescent="0.3">
      <c r="A6759" s="20" t="s">
        <v>718</v>
      </c>
      <c r="B6759" s="102">
        <v>44573</v>
      </c>
      <c r="C6759" s="103">
        <v>0.21</v>
      </c>
      <c r="D6759" s="133">
        <v>8700</v>
      </c>
      <c r="E6759" s="108" t="str">
        <f>_xlfn.XLOOKUP($A6759,'Task3 Baza'!$A$2:$A$1999,'Task3 Baza'!$C$2:$C$1999,"non",0)</f>
        <v>Şəmkir</v>
      </c>
      <c r="F6759" s="109" t="str">
        <f t="shared" si="214"/>
        <v>Lənkəran</v>
      </c>
      <c r="G6759" s="110">
        <f t="shared" si="215"/>
        <v>42</v>
      </c>
    </row>
    <row r="6760" spans="1:7" x14ac:dyDescent="0.3">
      <c r="A6760" s="20" t="s">
        <v>1616</v>
      </c>
      <c r="B6760" s="102">
        <v>44251</v>
      </c>
      <c r="C6760" s="103">
        <v>0.2</v>
      </c>
      <c r="D6760" s="133">
        <v>11700</v>
      </c>
      <c r="E6760" s="108" t="str">
        <f>_xlfn.XLOOKUP($A6760,'Task3 Baza'!$A$2:$A$1999,'Task3 Baza'!$C$2:$C$1999,"non",0)</f>
        <v>Şabran</v>
      </c>
      <c r="F6760" s="109" t="str">
        <f t="shared" si="214"/>
        <v>Gəncə</v>
      </c>
      <c r="G6760" s="110">
        <f t="shared" si="215"/>
        <v>20</v>
      </c>
    </row>
    <row r="6761" spans="1:7" x14ac:dyDescent="0.3">
      <c r="A6761" s="20" t="s">
        <v>930</v>
      </c>
      <c r="B6761" s="102">
        <v>44178</v>
      </c>
      <c r="C6761" s="103">
        <v>0.17</v>
      </c>
      <c r="D6761" s="133">
        <v>10300</v>
      </c>
      <c r="E6761" s="108" t="str">
        <f>_xlfn.XLOOKUP($A6761,'Task3 Baza'!$A$2:$A$1999,'Task3 Baza'!$C$2:$C$1999,"non",0)</f>
        <v>Masallı</v>
      </c>
      <c r="F6761" s="109" t="str">
        <f t="shared" si="214"/>
        <v>Gəncə</v>
      </c>
      <c r="G6761" s="110">
        <f t="shared" si="215"/>
        <v>20</v>
      </c>
    </row>
    <row r="6762" spans="1:7" x14ac:dyDescent="0.3">
      <c r="A6762" s="20" t="s">
        <v>1326</v>
      </c>
      <c r="B6762" s="102">
        <v>44148</v>
      </c>
      <c r="C6762" s="103">
        <v>0.23</v>
      </c>
      <c r="D6762" s="133">
        <v>6300</v>
      </c>
      <c r="E6762" s="108" t="str">
        <f>_xlfn.XLOOKUP($A6762,'Task3 Baza'!$A$2:$A$1999,'Task3 Baza'!$C$2:$C$1999,"non",0)</f>
        <v>Xocalı</v>
      </c>
      <c r="F6762" s="109" t="str">
        <f t="shared" si="214"/>
        <v>Sumqayıt</v>
      </c>
      <c r="G6762" s="110">
        <f t="shared" si="215"/>
        <v>50</v>
      </c>
    </row>
    <row r="6763" spans="1:7" x14ac:dyDescent="0.3">
      <c r="A6763" s="20" t="s">
        <v>499</v>
      </c>
      <c r="B6763" s="102">
        <v>44367</v>
      </c>
      <c r="C6763" s="103">
        <v>0.22</v>
      </c>
      <c r="D6763" s="133">
        <v>1300</v>
      </c>
      <c r="E6763" s="108" t="str">
        <f>_xlfn.XLOOKUP($A6763,'Task3 Baza'!$A$2:$A$1999,'Task3 Baza'!$C$2:$C$1999,"non",0)</f>
        <v>Kürdəmir</v>
      </c>
      <c r="F6763" s="109" t="str">
        <f t="shared" si="214"/>
        <v>Sumqayıt</v>
      </c>
      <c r="G6763" s="110">
        <f t="shared" si="215"/>
        <v>50</v>
      </c>
    </row>
    <row r="6764" spans="1:7" x14ac:dyDescent="0.3">
      <c r="A6764" s="20" t="s">
        <v>671</v>
      </c>
      <c r="B6764" s="102">
        <v>44147</v>
      </c>
      <c r="C6764" s="103">
        <v>0.17</v>
      </c>
      <c r="D6764" s="133">
        <v>5300</v>
      </c>
      <c r="E6764" s="108" t="str">
        <f>_xlfn.XLOOKUP($A6764,'Task3 Baza'!$A$2:$A$1999,'Task3 Baza'!$C$2:$C$1999,"non",0)</f>
        <v>Balakən</v>
      </c>
      <c r="F6764" s="109" t="str">
        <f t="shared" si="214"/>
        <v>Bakı</v>
      </c>
      <c r="G6764" s="110">
        <f t="shared" si="215"/>
        <v>10</v>
      </c>
    </row>
    <row r="6765" spans="1:7" x14ac:dyDescent="0.3">
      <c r="A6765" s="20" t="s">
        <v>491</v>
      </c>
      <c r="B6765" s="102">
        <v>43532</v>
      </c>
      <c r="C6765" s="103">
        <v>0.17</v>
      </c>
      <c r="D6765" s="133">
        <v>4200</v>
      </c>
      <c r="E6765" s="108" t="str">
        <f>_xlfn.XLOOKUP($A6765,'Task3 Baza'!$A$2:$A$1999,'Task3 Baza'!$C$2:$C$1999,"non",0)</f>
        <v>Siyəzən</v>
      </c>
      <c r="F6765" s="109" t="str">
        <f t="shared" si="214"/>
        <v>Gəncə</v>
      </c>
      <c r="G6765" s="110">
        <f t="shared" si="215"/>
        <v>20</v>
      </c>
    </row>
    <row r="6766" spans="1:7" x14ac:dyDescent="0.3">
      <c r="A6766" s="20" t="s">
        <v>989</v>
      </c>
      <c r="B6766" s="102">
        <v>43945</v>
      </c>
      <c r="C6766" s="103">
        <v>0.2</v>
      </c>
      <c r="D6766" s="133">
        <v>3500</v>
      </c>
      <c r="E6766" s="108" t="str">
        <f>_xlfn.XLOOKUP($A6766,'Task3 Baza'!$A$2:$A$1999,'Task3 Baza'!$C$2:$C$1999,"non",0)</f>
        <v>Siyəzən</v>
      </c>
      <c r="F6766" s="109" t="str">
        <f t="shared" si="214"/>
        <v>Gəncə</v>
      </c>
      <c r="G6766" s="110">
        <f t="shared" si="215"/>
        <v>20</v>
      </c>
    </row>
    <row r="6767" spans="1:7" x14ac:dyDescent="0.3">
      <c r="A6767" s="20" t="s">
        <v>1236</v>
      </c>
      <c r="B6767" s="102">
        <v>44582</v>
      </c>
      <c r="C6767" s="103">
        <v>0.21</v>
      </c>
      <c r="D6767" s="133">
        <v>11900</v>
      </c>
      <c r="E6767" s="108" t="str">
        <f>_xlfn.XLOOKUP($A6767,'Task3 Baza'!$A$2:$A$1999,'Task3 Baza'!$C$2:$C$1999,"non",0)</f>
        <v>Astara</v>
      </c>
      <c r="F6767" s="109" t="str">
        <f t="shared" si="214"/>
        <v>Bakı</v>
      </c>
      <c r="G6767" s="110">
        <f t="shared" si="215"/>
        <v>10</v>
      </c>
    </row>
    <row r="6768" spans="1:7" x14ac:dyDescent="0.3">
      <c r="A6768" s="20" t="s">
        <v>1372</v>
      </c>
      <c r="B6768" s="102">
        <v>44435</v>
      </c>
      <c r="C6768" s="103">
        <v>0.17</v>
      </c>
      <c r="D6768" s="133">
        <v>11100</v>
      </c>
      <c r="E6768" s="108" t="str">
        <f>_xlfn.XLOOKUP($A6768,'Task3 Baza'!$A$2:$A$1999,'Task3 Baza'!$C$2:$C$1999,"non",0)</f>
        <v>Saatlı</v>
      </c>
      <c r="F6768" s="109" t="str">
        <f t="shared" si="214"/>
        <v>Gəncə</v>
      </c>
      <c r="G6768" s="110">
        <f t="shared" si="215"/>
        <v>20</v>
      </c>
    </row>
    <row r="6769" spans="1:7" x14ac:dyDescent="0.3">
      <c r="A6769" s="20" t="s">
        <v>1793</v>
      </c>
      <c r="B6769" s="102">
        <v>44812</v>
      </c>
      <c r="C6769" s="103">
        <v>0.18</v>
      </c>
      <c r="D6769" s="133">
        <v>12300</v>
      </c>
      <c r="E6769" s="108" t="str">
        <f>_xlfn.XLOOKUP($A6769,'Task3 Baza'!$A$2:$A$1999,'Task3 Baza'!$C$2:$C$1999,"non",0)</f>
        <v>Qazax</v>
      </c>
      <c r="F6769" s="109" t="str">
        <f t="shared" si="214"/>
        <v>Sumqayıt</v>
      </c>
      <c r="G6769" s="110">
        <f t="shared" si="215"/>
        <v>50</v>
      </c>
    </row>
    <row r="6770" spans="1:7" x14ac:dyDescent="0.3">
      <c r="A6770" s="20" t="s">
        <v>371</v>
      </c>
      <c r="B6770" s="102">
        <v>44082</v>
      </c>
      <c r="C6770" s="103">
        <v>0.24</v>
      </c>
      <c r="D6770" s="133">
        <v>8300</v>
      </c>
      <c r="E6770" s="108" t="str">
        <f>_xlfn.XLOOKUP($A6770,'Task3 Baza'!$A$2:$A$1999,'Task3 Baza'!$C$2:$C$1999,"non",0)</f>
        <v>Masallı</v>
      </c>
      <c r="F6770" s="109" t="str">
        <f t="shared" si="214"/>
        <v>Gəncə</v>
      </c>
      <c r="G6770" s="110">
        <f t="shared" si="215"/>
        <v>20</v>
      </c>
    </row>
    <row r="6771" spans="1:7" x14ac:dyDescent="0.3">
      <c r="A6771" s="20" t="s">
        <v>1976</v>
      </c>
      <c r="B6771" s="102">
        <v>44082</v>
      </c>
      <c r="C6771" s="103">
        <v>0.17</v>
      </c>
      <c r="D6771" s="133">
        <v>7300</v>
      </c>
      <c r="E6771" s="108" t="str">
        <f>_xlfn.XLOOKUP($A6771,'Task3 Baza'!$A$2:$A$1999,'Task3 Baza'!$C$2:$C$1999,"non",0)</f>
        <v>Yevlax</v>
      </c>
      <c r="F6771" s="109" t="str">
        <f t="shared" si="214"/>
        <v>Lənkəran</v>
      </c>
      <c r="G6771" s="110">
        <f t="shared" si="215"/>
        <v>42</v>
      </c>
    </row>
    <row r="6772" spans="1:7" x14ac:dyDescent="0.3">
      <c r="A6772" s="20" t="s">
        <v>504</v>
      </c>
      <c r="B6772" s="102">
        <v>44157</v>
      </c>
      <c r="C6772" s="103">
        <v>0.24</v>
      </c>
      <c r="D6772" s="133">
        <v>4100</v>
      </c>
      <c r="E6772" s="108" t="str">
        <f>_xlfn.XLOOKUP($A6772,'Task3 Baza'!$A$2:$A$1999,'Task3 Baza'!$C$2:$C$1999,"non",0)</f>
        <v>Xocavənd</v>
      </c>
      <c r="F6772" s="109" t="str">
        <f t="shared" si="214"/>
        <v>Sumqayıt</v>
      </c>
      <c r="G6772" s="110">
        <f t="shared" si="215"/>
        <v>50</v>
      </c>
    </row>
    <row r="6773" spans="1:7" x14ac:dyDescent="0.3">
      <c r="A6773" s="20" t="s">
        <v>1006</v>
      </c>
      <c r="B6773" s="102">
        <v>44216</v>
      </c>
      <c r="C6773" s="103">
        <v>0.14000000000000001</v>
      </c>
      <c r="D6773" s="133">
        <v>11900</v>
      </c>
      <c r="E6773" s="108" t="str">
        <f>_xlfn.XLOOKUP($A6773,'Task3 Baza'!$A$2:$A$1999,'Task3 Baza'!$C$2:$C$1999,"non",0)</f>
        <v>Sumqayıt</v>
      </c>
      <c r="F6773" s="109" t="str">
        <f t="shared" si="214"/>
        <v>Gəncə</v>
      </c>
      <c r="G6773" s="110">
        <f t="shared" si="215"/>
        <v>20</v>
      </c>
    </row>
    <row r="6774" spans="1:7" x14ac:dyDescent="0.3">
      <c r="A6774" s="20" t="s">
        <v>203</v>
      </c>
      <c r="B6774" s="102">
        <v>44113</v>
      </c>
      <c r="C6774" s="103">
        <v>0.19</v>
      </c>
      <c r="D6774" s="133">
        <v>3200</v>
      </c>
      <c r="E6774" s="108" t="str">
        <f>_xlfn.XLOOKUP($A6774,'Task3 Baza'!$A$2:$A$1999,'Task3 Baza'!$C$2:$C$1999,"non",0)</f>
        <v>Yevlax</v>
      </c>
      <c r="F6774" s="109" t="str">
        <f t="shared" si="214"/>
        <v>Lənkəran</v>
      </c>
      <c r="G6774" s="110">
        <f t="shared" si="215"/>
        <v>42</v>
      </c>
    </row>
    <row r="6775" spans="1:7" x14ac:dyDescent="0.3">
      <c r="A6775" s="20" t="s">
        <v>911</v>
      </c>
      <c r="B6775" s="102">
        <v>44291</v>
      </c>
      <c r="C6775" s="103">
        <v>0.24</v>
      </c>
      <c r="D6775" s="133">
        <v>5500</v>
      </c>
      <c r="E6775" s="108" t="str">
        <f>_xlfn.XLOOKUP($A6775,'Task3 Baza'!$A$2:$A$1999,'Task3 Baza'!$C$2:$C$1999,"non",0)</f>
        <v>Qubadlı</v>
      </c>
      <c r="F6775" s="109" t="str">
        <f t="shared" si="214"/>
        <v>Gəncə</v>
      </c>
      <c r="G6775" s="110">
        <f t="shared" si="215"/>
        <v>20</v>
      </c>
    </row>
    <row r="6776" spans="1:7" x14ac:dyDescent="0.3">
      <c r="A6776" s="20" t="s">
        <v>456</v>
      </c>
      <c r="B6776" s="102">
        <v>44300</v>
      </c>
      <c r="C6776" s="103">
        <v>0.2</v>
      </c>
      <c r="D6776" s="133">
        <v>7000</v>
      </c>
      <c r="E6776" s="108" t="str">
        <f>_xlfn.XLOOKUP($A6776,'Task3 Baza'!$A$2:$A$1999,'Task3 Baza'!$C$2:$C$1999,"non",0)</f>
        <v>Sədərək</v>
      </c>
      <c r="F6776" s="109" t="str">
        <f t="shared" si="214"/>
        <v>Gəncə</v>
      </c>
      <c r="G6776" s="110">
        <f t="shared" si="215"/>
        <v>20</v>
      </c>
    </row>
    <row r="6777" spans="1:7" x14ac:dyDescent="0.3">
      <c r="A6777" s="20" t="s">
        <v>476</v>
      </c>
      <c r="B6777" s="102">
        <v>43805</v>
      </c>
      <c r="C6777" s="103">
        <v>0.18</v>
      </c>
      <c r="D6777" s="133">
        <v>7900</v>
      </c>
      <c r="E6777" s="108" t="str">
        <f>_xlfn.XLOOKUP($A6777,'Task3 Baza'!$A$2:$A$1999,'Task3 Baza'!$C$2:$C$1999,"non",0)</f>
        <v>Qusar</v>
      </c>
      <c r="F6777" s="109" t="str">
        <f t="shared" si="214"/>
        <v>Gəncə</v>
      </c>
      <c r="G6777" s="110">
        <f t="shared" si="215"/>
        <v>20</v>
      </c>
    </row>
    <row r="6778" spans="1:7" x14ac:dyDescent="0.3">
      <c r="A6778" s="20" t="s">
        <v>1356</v>
      </c>
      <c r="B6778" s="102">
        <v>43985</v>
      </c>
      <c r="C6778" s="103">
        <v>0.24</v>
      </c>
      <c r="D6778" s="133">
        <v>5100</v>
      </c>
      <c r="E6778" s="108" t="str">
        <f>_xlfn.XLOOKUP($A6778,'Task3 Baza'!$A$2:$A$1999,'Task3 Baza'!$C$2:$C$1999,"non",0)</f>
        <v>Sumqayıt</v>
      </c>
      <c r="F6778" s="109" t="str">
        <f t="shared" si="214"/>
        <v>Gəncə</v>
      </c>
      <c r="G6778" s="110">
        <f t="shared" si="215"/>
        <v>20</v>
      </c>
    </row>
    <row r="6779" spans="1:7" x14ac:dyDescent="0.3">
      <c r="A6779" s="20" t="s">
        <v>556</v>
      </c>
      <c r="B6779" s="102">
        <v>44165</v>
      </c>
      <c r="C6779" s="103">
        <v>0.22</v>
      </c>
      <c r="D6779" s="133">
        <v>10200</v>
      </c>
      <c r="E6779" s="108" t="str">
        <f>_xlfn.XLOOKUP($A6779,'Task3 Baza'!$A$2:$A$1999,'Task3 Baza'!$C$2:$C$1999,"non",0)</f>
        <v>Ağsu</v>
      </c>
      <c r="F6779" s="109" t="str">
        <f t="shared" si="214"/>
        <v>Bakı</v>
      </c>
      <c r="G6779" s="110">
        <f t="shared" si="215"/>
        <v>10</v>
      </c>
    </row>
    <row r="6780" spans="1:7" x14ac:dyDescent="0.3">
      <c r="A6780" s="20" t="s">
        <v>1575</v>
      </c>
      <c r="B6780" s="102">
        <v>44815</v>
      </c>
      <c r="C6780" s="103">
        <v>0.24</v>
      </c>
      <c r="D6780" s="133">
        <v>9700</v>
      </c>
      <c r="E6780" s="108" t="str">
        <f>_xlfn.XLOOKUP($A6780,'Task3 Baza'!$A$2:$A$1999,'Task3 Baza'!$C$2:$C$1999,"non",0)</f>
        <v>Zəngilan</v>
      </c>
      <c r="F6780" s="109" t="str">
        <f t="shared" si="214"/>
        <v>Lənkəran</v>
      </c>
      <c r="G6780" s="110">
        <f t="shared" si="215"/>
        <v>42</v>
      </c>
    </row>
    <row r="6781" spans="1:7" x14ac:dyDescent="0.3">
      <c r="A6781" s="20" t="s">
        <v>650</v>
      </c>
      <c r="B6781" s="102">
        <v>44755</v>
      </c>
      <c r="C6781" s="103">
        <v>0.18</v>
      </c>
      <c r="D6781" s="133">
        <v>9700</v>
      </c>
      <c r="E6781" s="108" t="str">
        <f>_xlfn.XLOOKUP($A6781,'Task3 Baza'!$A$2:$A$1999,'Task3 Baza'!$C$2:$C$1999,"non",0)</f>
        <v>Ağstafa</v>
      </c>
      <c r="F6781" s="109" t="str">
        <f t="shared" si="214"/>
        <v>Bakı</v>
      </c>
      <c r="G6781" s="110">
        <f t="shared" si="215"/>
        <v>10</v>
      </c>
    </row>
    <row r="6782" spans="1:7" x14ac:dyDescent="0.3">
      <c r="A6782" s="20" t="s">
        <v>1152</v>
      </c>
      <c r="B6782" s="102">
        <v>44484</v>
      </c>
      <c r="C6782" s="103">
        <v>0.22</v>
      </c>
      <c r="D6782" s="133">
        <v>9300</v>
      </c>
      <c r="E6782" s="108" t="str">
        <f>_xlfn.XLOOKUP($A6782,'Task3 Baza'!$A$2:$A$1999,'Task3 Baza'!$C$2:$C$1999,"non",0)</f>
        <v>Balakən</v>
      </c>
      <c r="F6782" s="109" t="str">
        <f t="shared" si="214"/>
        <v>Bakı</v>
      </c>
      <c r="G6782" s="110">
        <f t="shared" si="215"/>
        <v>10</v>
      </c>
    </row>
    <row r="6783" spans="1:7" x14ac:dyDescent="0.3">
      <c r="A6783" s="20" t="s">
        <v>1676</v>
      </c>
      <c r="B6783" s="102">
        <v>44040</v>
      </c>
      <c r="C6783" s="103">
        <v>0.22</v>
      </c>
      <c r="D6783" s="133">
        <v>9500</v>
      </c>
      <c r="E6783" s="108" t="str">
        <f>_xlfn.XLOOKUP($A6783,'Task3 Baza'!$A$2:$A$1999,'Task3 Baza'!$C$2:$C$1999,"non",0)</f>
        <v>Siyəzən</v>
      </c>
      <c r="F6783" s="109" t="str">
        <f t="shared" si="214"/>
        <v>Gəncə</v>
      </c>
      <c r="G6783" s="110">
        <f t="shared" si="215"/>
        <v>20</v>
      </c>
    </row>
    <row r="6784" spans="1:7" x14ac:dyDescent="0.3">
      <c r="A6784" s="20" t="s">
        <v>797</v>
      </c>
      <c r="B6784" s="102">
        <v>44301</v>
      </c>
      <c r="C6784" s="103">
        <v>0.17</v>
      </c>
      <c r="D6784" s="133">
        <v>5700</v>
      </c>
      <c r="E6784" s="108" t="str">
        <f>_xlfn.XLOOKUP($A6784,'Task3 Baza'!$A$2:$A$1999,'Task3 Baza'!$C$2:$C$1999,"non",0)</f>
        <v>Şabran</v>
      </c>
      <c r="F6784" s="109" t="str">
        <f t="shared" si="214"/>
        <v>Gəncə</v>
      </c>
      <c r="G6784" s="110">
        <f t="shared" si="215"/>
        <v>20</v>
      </c>
    </row>
    <row r="6785" spans="1:7" x14ac:dyDescent="0.3">
      <c r="A6785" s="20" t="s">
        <v>1335</v>
      </c>
      <c r="B6785" s="102">
        <v>44122</v>
      </c>
      <c r="C6785" s="103">
        <v>0.2</v>
      </c>
      <c r="D6785" s="133">
        <v>8700</v>
      </c>
      <c r="E6785" s="108" t="str">
        <f>_xlfn.XLOOKUP($A6785,'Task3 Baza'!$A$2:$A$1999,'Task3 Baza'!$C$2:$C$1999,"non",0)</f>
        <v>Göyçay</v>
      </c>
      <c r="F6785" s="109" t="str">
        <f t="shared" si="214"/>
        <v>Sumqayıt</v>
      </c>
      <c r="G6785" s="110">
        <f t="shared" si="215"/>
        <v>50</v>
      </c>
    </row>
    <row r="6786" spans="1:7" x14ac:dyDescent="0.3">
      <c r="A6786" s="20" t="s">
        <v>2031</v>
      </c>
      <c r="B6786" s="102">
        <v>44268</v>
      </c>
      <c r="C6786" s="103">
        <v>0.17</v>
      </c>
      <c r="D6786" s="133">
        <v>4500</v>
      </c>
      <c r="E6786" s="108" t="str">
        <f>_xlfn.XLOOKUP($A6786,'Task3 Baza'!$A$2:$A$1999,'Task3 Baza'!$C$2:$C$1999,"non",0)</f>
        <v>Göygöl</v>
      </c>
      <c r="F6786" s="109" t="str">
        <f t="shared" ref="F6786:F6849" si="216">VLOOKUP($E6786,$I$3:$K$75,2,0)</f>
        <v>Sumqayıt</v>
      </c>
      <c r="G6786" s="110">
        <f t="shared" ref="G6786:G6849" si="217">VLOOKUP(VLOOKUP($E6786,$I$3:$J$75,2,0),$L$3:$M$6,2,0)</f>
        <v>50</v>
      </c>
    </row>
    <row r="6787" spans="1:7" x14ac:dyDescent="0.3">
      <c r="A6787" s="20" t="s">
        <v>609</v>
      </c>
      <c r="B6787" s="102">
        <v>43907</v>
      </c>
      <c r="C6787" s="103">
        <v>0.18</v>
      </c>
      <c r="D6787" s="133">
        <v>10000</v>
      </c>
      <c r="E6787" s="108" t="str">
        <f>_xlfn.XLOOKUP($A6787,'Task3 Baza'!$A$2:$A$1999,'Task3 Baza'!$C$2:$C$1999,"non",0)</f>
        <v>Gəncə</v>
      </c>
      <c r="F6787" s="109" t="str">
        <f t="shared" si="216"/>
        <v>Sumqayıt</v>
      </c>
      <c r="G6787" s="110">
        <f t="shared" si="217"/>
        <v>50</v>
      </c>
    </row>
    <row r="6788" spans="1:7" x14ac:dyDescent="0.3">
      <c r="A6788" s="20" t="s">
        <v>1056</v>
      </c>
      <c r="B6788" s="102">
        <v>44156</v>
      </c>
      <c r="C6788" s="103">
        <v>0.2</v>
      </c>
      <c r="D6788" s="133">
        <v>9900</v>
      </c>
      <c r="E6788" s="108" t="str">
        <f>_xlfn.XLOOKUP($A6788,'Task3 Baza'!$A$2:$A$1999,'Task3 Baza'!$C$2:$C$1999,"non",0)</f>
        <v>Zaqatala</v>
      </c>
      <c r="F6788" s="109" t="str">
        <f t="shared" si="216"/>
        <v>Lənkəran</v>
      </c>
      <c r="G6788" s="110">
        <f t="shared" si="217"/>
        <v>42</v>
      </c>
    </row>
    <row r="6789" spans="1:7" x14ac:dyDescent="0.3">
      <c r="A6789" s="20" t="s">
        <v>643</v>
      </c>
      <c r="B6789" s="102">
        <v>43663</v>
      </c>
      <c r="C6789" s="103">
        <v>0.17</v>
      </c>
      <c r="D6789" s="133">
        <v>2900</v>
      </c>
      <c r="E6789" s="108" t="str">
        <f>_xlfn.XLOOKUP($A6789,'Task3 Baza'!$A$2:$A$1999,'Task3 Baza'!$C$2:$C$1999,"non",0)</f>
        <v>Göygöl</v>
      </c>
      <c r="F6789" s="109" t="str">
        <f t="shared" si="216"/>
        <v>Sumqayıt</v>
      </c>
      <c r="G6789" s="110">
        <f t="shared" si="217"/>
        <v>50</v>
      </c>
    </row>
    <row r="6790" spans="1:7" x14ac:dyDescent="0.3">
      <c r="A6790" s="20" t="s">
        <v>1608</v>
      </c>
      <c r="B6790" s="102">
        <v>43897</v>
      </c>
      <c r="C6790" s="103">
        <v>0.18</v>
      </c>
      <c r="D6790" s="133">
        <v>3100</v>
      </c>
      <c r="E6790" s="108" t="str">
        <f>_xlfn.XLOOKUP($A6790,'Task3 Baza'!$A$2:$A$1999,'Task3 Baza'!$C$2:$C$1999,"non",0)</f>
        <v>Xaçmaz</v>
      </c>
      <c r="F6790" s="109" t="str">
        <f t="shared" si="216"/>
        <v>Sumqayıt</v>
      </c>
      <c r="G6790" s="110">
        <f t="shared" si="217"/>
        <v>50</v>
      </c>
    </row>
    <row r="6791" spans="1:7" x14ac:dyDescent="0.3">
      <c r="A6791" s="20" t="s">
        <v>766</v>
      </c>
      <c r="B6791" s="102">
        <v>43826</v>
      </c>
      <c r="C6791" s="103">
        <v>0.19</v>
      </c>
      <c r="D6791" s="133">
        <v>1600</v>
      </c>
      <c r="E6791" s="108" t="str">
        <f>_xlfn.XLOOKUP($A6791,'Task3 Baza'!$A$2:$A$1999,'Task3 Baza'!$C$2:$C$1999,"non",0)</f>
        <v>Ağsu</v>
      </c>
      <c r="F6791" s="109" t="str">
        <f t="shared" si="216"/>
        <v>Bakı</v>
      </c>
      <c r="G6791" s="110">
        <f t="shared" si="217"/>
        <v>10</v>
      </c>
    </row>
    <row r="6792" spans="1:7" x14ac:dyDescent="0.3">
      <c r="A6792" s="20" t="s">
        <v>857</v>
      </c>
      <c r="B6792" s="102">
        <v>44178</v>
      </c>
      <c r="C6792" s="103">
        <v>0.2</v>
      </c>
      <c r="D6792" s="133">
        <v>3000</v>
      </c>
      <c r="E6792" s="108" t="str">
        <f>_xlfn.XLOOKUP($A6792,'Task3 Baza'!$A$2:$A$1999,'Task3 Baza'!$C$2:$C$1999,"non",0)</f>
        <v>Ağsu</v>
      </c>
      <c r="F6792" s="109" t="str">
        <f t="shared" si="216"/>
        <v>Bakı</v>
      </c>
      <c r="G6792" s="110">
        <f t="shared" si="217"/>
        <v>10</v>
      </c>
    </row>
    <row r="6793" spans="1:7" x14ac:dyDescent="0.3">
      <c r="A6793" s="20" t="s">
        <v>743</v>
      </c>
      <c r="B6793" s="102">
        <v>44532</v>
      </c>
      <c r="C6793" s="103">
        <v>0.23</v>
      </c>
      <c r="D6793" s="133">
        <v>7800</v>
      </c>
      <c r="E6793" s="108" t="str">
        <f>_xlfn.XLOOKUP($A6793,'Task3 Baza'!$A$2:$A$1999,'Task3 Baza'!$C$2:$C$1999,"non",0)</f>
        <v>Şamaxı</v>
      </c>
      <c r="F6793" s="109" t="str">
        <f t="shared" si="216"/>
        <v>Lənkəran</v>
      </c>
      <c r="G6793" s="110">
        <f t="shared" si="217"/>
        <v>42</v>
      </c>
    </row>
    <row r="6794" spans="1:7" x14ac:dyDescent="0.3">
      <c r="A6794" s="20" t="s">
        <v>257</v>
      </c>
      <c r="B6794" s="102">
        <v>43955</v>
      </c>
      <c r="C6794" s="103">
        <v>0.23</v>
      </c>
      <c r="D6794" s="133">
        <v>9800</v>
      </c>
      <c r="E6794" s="108" t="str">
        <f>_xlfn.XLOOKUP($A6794,'Task3 Baza'!$A$2:$A$1999,'Task3 Baza'!$C$2:$C$1999,"non",0)</f>
        <v>Mingəçevir</v>
      </c>
      <c r="F6794" s="109" t="str">
        <f t="shared" si="216"/>
        <v>Gəncə</v>
      </c>
      <c r="G6794" s="110">
        <f t="shared" si="217"/>
        <v>20</v>
      </c>
    </row>
    <row r="6795" spans="1:7" x14ac:dyDescent="0.3">
      <c r="A6795" s="20" t="s">
        <v>428</v>
      </c>
      <c r="B6795" s="102">
        <v>43612</v>
      </c>
      <c r="C6795" s="103">
        <v>0.23</v>
      </c>
      <c r="D6795" s="133">
        <v>6800</v>
      </c>
      <c r="E6795" s="108" t="str">
        <f>_xlfn.XLOOKUP($A6795,'Task3 Baza'!$A$2:$A$1999,'Task3 Baza'!$C$2:$C$1999,"non",0)</f>
        <v>Kürdəmir</v>
      </c>
      <c r="F6795" s="109" t="str">
        <f t="shared" si="216"/>
        <v>Sumqayıt</v>
      </c>
      <c r="G6795" s="110">
        <f t="shared" si="217"/>
        <v>50</v>
      </c>
    </row>
    <row r="6796" spans="1:7" x14ac:dyDescent="0.3">
      <c r="A6796" s="20" t="s">
        <v>439</v>
      </c>
      <c r="B6796" s="102">
        <v>44186</v>
      </c>
      <c r="C6796" s="103">
        <v>0.2</v>
      </c>
      <c r="D6796" s="133">
        <v>7100</v>
      </c>
      <c r="E6796" s="108" t="str">
        <f>_xlfn.XLOOKUP($A6796,'Task3 Baza'!$A$2:$A$1999,'Task3 Baza'!$C$2:$C$1999,"non",0)</f>
        <v>Naftalan</v>
      </c>
      <c r="F6796" s="109" t="str">
        <f t="shared" si="216"/>
        <v>Gəncə</v>
      </c>
      <c r="G6796" s="110">
        <f t="shared" si="217"/>
        <v>20</v>
      </c>
    </row>
    <row r="6797" spans="1:7" x14ac:dyDescent="0.3">
      <c r="A6797" s="20" t="s">
        <v>998</v>
      </c>
      <c r="B6797" s="102">
        <v>44684</v>
      </c>
      <c r="C6797" s="103">
        <v>0.16</v>
      </c>
      <c r="D6797" s="133">
        <v>12800</v>
      </c>
      <c r="E6797" s="108" t="str">
        <f>_xlfn.XLOOKUP($A6797,'Task3 Baza'!$A$2:$A$1999,'Task3 Baza'!$C$2:$C$1999,"non",0)</f>
        <v>Ordubad</v>
      </c>
      <c r="F6797" s="109" t="str">
        <f t="shared" si="216"/>
        <v>Gəncə</v>
      </c>
      <c r="G6797" s="110">
        <f t="shared" si="217"/>
        <v>20</v>
      </c>
    </row>
    <row r="6798" spans="1:7" x14ac:dyDescent="0.3">
      <c r="A6798" s="20" t="s">
        <v>456</v>
      </c>
      <c r="B6798" s="102">
        <v>44819</v>
      </c>
      <c r="C6798" s="103">
        <v>0.22</v>
      </c>
      <c r="D6798" s="133">
        <v>4900</v>
      </c>
      <c r="E6798" s="108" t="str">
        <f>_xlfn.XLOOKUP($A6798,'Task3 Baza'!$A$2:$A$1999,'Task3 Baza'!$C$2:$C$1999,"non",0)</f>
        <v>Sədərək</v>
      </c>
      <c r="F6798" s="109" t="str">
        <f t="shared" si="216"/>
        <v>Gəncə</v>
      </c>
      <c r="G6798" s="110">
        <f t="shared" si="217"/>
        <v>20</v>
      </c>
    </row>
    <row r="6799" spans="1:7" x14ac:dyDescent="0.3">
      <c r="A6799" s="20" t="s">
        <v>1914</v>
      </c>
      <c r="B6799" s="102">
        <v>44176</v>
      </c>
      <c r="C6799" s="103">
        <v>0.17</v>
      </c>
      <c r="D6799" s="133">
        <v>4500</v>
      </c>
      <c r="E6799" s="108" t="str">
        <f>_xlfn.XLOOKUP($A6799,'Task3 Baza'!$A$2:$A$1999,'Task3 Baza'!$C$2:$C$1999,"non",0)</f>
        <v>Füzuli</v>
      </c>
      <c r="F6799" s="109" t="str">
        <f t="shared" si="216"/>
        <v>Sumqayıt</v>
      </c>
      <c r="G6799" s="110">
        <f t="shared" si="217"/>
        <v>50</v>
      </c>
    </row>
    <row r="6800" spans="1:7" x14ac:dyDescent="0.3">
      <c r="A6800" s="20" t="s">
        <v>1283</v>
      </c>
      <c r="B6800" s="102">
        <v>44364</v>
      </c>
      <c r="C6800" s="103">
        <v>0.18</v>
      </c>
      <c r="D6800" s="133">
        <v>8400</v>
      </c>
      <c r="E6800" s="108" t="str">
        <f>_xlfn.XLOOKUP($A6800,'Task3 Baza'!$A$2:$A$1999,'Task3 Baza'!$C$2:$C$1999,"non",0)</f>
        <v>Biləsuvar</v>
      </c>
      <c r="F6800" s="109" t="str">
        <f t="shared" si="216"/>
        <v>Bakı</v>
      </c>
      <c r="G6800" s="110">
        <f t="shared" si="217"/>
        <v>10</v>
      </c>
    </row>
    <row r="6801" spans="1:7" x14ac:dyDescent="0.3">
      <c r="A6801" s="20" t="s">
        <v>1919</v>
      </c>
      <c r="B6801" s="102">
        <v>44695</v>
      </c>
      <c r="C6801" s="103">
        <v>0.16</v>
      </c>
      <c r="D6801" s="133">
        <v>1700</v>
      </c>
      <c r="E6801" s="108" t="str">
        <f>_xlfn.XLOOKUP($A6801,'Task3 Baza'!$A$2:$A$1999,'Task3 Baza'!$C$2:$C$1999,"non",0)</f>
        <v>Qobustan</v>
      </c>
      <c r="F6801" s="109" t="str">
        <f t="shared" si="216"/>
        <v>Gəncə</v>
      </c>
      <c r="G6801" s="110">
        <f t="shared" si="217"/>
        <v>20</v>
      </c>
    </row>
    <row r="6802" spans="1:7" x14ac:dyDescent="0.3">
      <c r="A6802" s="20" t="s">
        <v>1589</v>
      </c>
      <c r="B6802" s="102">
        <v>44011</v>
      </c>
      <c r="C6802" s="103">
        <v>0.2</v>
      </c>
      <c r="D6802" s="133">
        <v>8600</v>
      </c>
      <c r="E6802" s="108" t="str">
        <f>_xlfn.XLOOKUP($A6802,'Task3 Baza'!$A$2:$A$1999,'Task3 Baza'!$C$2:$C$1999,"non",0)</f>
        <v>Ağcabədi</v>
      </c>
      <c r="F6802" s="109" t="str">
        <f t="shared" si="216"/>
        <v>Bakı</v>
      </c>
      <c r="G6802" s="110">
        <f t="shared" si="217"/>
        <v>10</v>
      </c>
    </row>
    <row r="6803" spans="1:7" x14ac:dyDescent="0.3">
      <c r="A6803" s="20" t="s">
        <v>2074</v>
      </c>
      <c r="B6803" s="102">
        <v>44427</v>
      </c>
      <c r="C6803" s="103">
        <v>0.14000000000000001</v>
      </c>
      <c r="D6803" s="133">
        <v>6000</v>
      </c>
      <c r="E6803" s="108" t="str">
        <f>_xlfn.XLOOKUP($A6803,'Task3 Baza'!$A$2:$A$1999,'Task3 Baza'!$C$2:$C$1999,"non",0)</f>
        <v>Saatlı</v>
      </c>
      <c r="F6803" s="109" t="str">
        <f t="shared" si="216"/>
        <v>Gəncə</v>
      </c>
      <c r="G6803" s="110">
        <f t="shared" si="217"/>
        <v>20</v>
      </c>
    </row>
    <row r="6804" spans="1:7" x14ac:dyDescent="0.3">
      <c r="A6804" s="20" t="s">
        <v>1795</v>
      </c>
      <c r="B6804" s="102">
        <v>44245</v>
      </c>
      <c r="C6804" s="103">
        <v>0.19</v>
      </c>
      <c r="D6804" s="133">
        <v>6800</v>
      </c>
      <c r="E6804" s="108" t="str">
        <f>_xlfn.XLOOKUP($A6804,'Task3 Baza'!$A$2:$A$1999,'Task3 Baza'!$C$2:$C$1999,"non",0)</f>
        <v>Xızı</v>
      </c>
      <c r="F6804" s="109" t="str">
        <f t="shared" si="216"/>
        <v>Sumqayıt</v>
      </c>
      <c r="G6804" s="110">
        <f t="shared" si="217"/>
        <v>50</v>
      </c>
    </row>
    <row r="6805" spans="1:7" x14ac:dyDescent="0.3">
      <c r="A6805" s="20" t="s">
        <v>1248</v>
      </c>
      <c r="B6805" s="102">
        <v>43668</v>
      </c>
      <c r="C6805" s="103">
        <v>0.14000000000000001</v>
      </c>
      <c r="D6805" s="133">
        <v>3600</v>
      </c>
      <c r="E6805" s="108" t="str">
        <f>_xlfn.XLOOKUP($A6805,'Task3 Baza'!$A$2:$A$1999,'Task3 Baza'!$C$2:$C$1999,"non",0)</f>
        <v>Culfa</v>
      </c>
      <c r="F6805" s="109" t="str">
        <f t="shared" si="216"/>
        <v>Bakı</v>
      </c>
      <c r="G6805" s="110">
        <f t="shared" si="217"/>
        <v>10</v>
      </c>
    </row>
    <row r="6806" spans="1:7" x14ac:dyDescent="0.3">
      <c r="A6806" s="20" t="s">
        <v>1152</v>
      </c>
      <c r="B6806" s="102">
        <v>44195</v>
      </c>
      <c r="C6806" s="103">
        <v>0.22</v>
      </c>
      <c r="D6806" s="133">
        <v>6200</v>
      </c>
      <c r="E6806" s="108" t="str">
        <f>_xlfn.XLOOKUP($A6806,'Task3 Baza'!$A$2:$A$1999,'Task3 Baza'!$C$2:$C$1999,"non",0)</f>
        <v>Balakən</v>
      </c>
      <c r="F6806" s="109" t="str">
        <f t="shared" si="216"/>
        <v>Bakı</v>
      </c>
      <c r="G6806" s="110">
        <f t="shared" si="217"/>
        <v>10</v>
      </c>
    </row>
    <row r="6807" spans="1:7" x14ac:dyDescent="0.3">
      <c r="A6807" s="20" t="s">
        <v>430</v>
      </c>
      <c r="B6807" s="102">
        <v>44462</v>
      </c>
      <c r="C6807" s="103">
        <v>0.19</v>
      </c>
      <c r="D6807" s="133">
        <v>2800</v>
      </c>
      <c r="E6807" s="108" t="str">
        <f>_xlfn.XLOOKUP($A6807,'Task3 Baza'!$A$2:$A$1999,'Task3 Baza'!$C$2:$C$1999,"non",0)</f>
        <v>Şəki</v>
      </c>
      <c r="F6807" s="109" t="str">
        <f t="shared" si="216"/>
        <v>Lənkəran</v>
      </c>
      <c r="G6807" s="110">
        <f t="shared" si="217"/>
        <v>42</v>
      </c>
    </row>
    <row r="6808" spans="1:7" x14ac:dyDescent="0.3">
      <c r="A6808" s="20" t="s">
        <v>197</v>
      </c>
      <c r="B6808" s="102">
        <v>43815</v>
      </c>
      <c r="C6808" s="103">
        <v>0.15</v>
      </c>
      <c r="D6808" s="133">
        <v>3300</v>
      </c>
      <c r="E6808" s="108" t="str">
        <f>_xlfn.XLOOKUP($A6808,'Task3 Baza'!$A$2:$A$1999,'Task3 Baza'!$C$2:$C$1999,"non",0)</f>
        <v>Zəngilan</v>
      </c>
      <c r="F6808" s="109" t="str">
        <f t="shared" si="216"/>
        <v>Lənkəran</v>
      </c>
      <c r="G6808" s="110">
        <f t="shared" si="217"/>
        <v>42</v>
      </c>
    </row>
    <row r="6809" spans="1:7" x14ac:dyDescent="0.3">
      <c r="A6809" s="20" t="s">
        <v>1141</v>
      </c>
      <c r="B6809" s="102">
        <v>43852</v>
      </c>
      <c r="C6809" s="103">
        <v>0.17</v>
      </c>
      <c r="D6809" s="133">
        <v>9100</v>
      </c>
      <c r="E6809" s="108" t="str">
        <f>_xlfn.XLOOKUP($A6809,'Task3 Baza'!$A$2:$A$1999,'Task3 Baza'!$C$2:$C$1999,"non",0)</f>
        <v>Tovuz</v>
      </c>
      <c r="F6809" s="109" t="str">
        <f t="shared" si="216"/>
        <v>Lənkəran</v>
      </c>
      <c r="G6809" s="110">
        <f t="shared" si="217"/>
        <v>42</v>
      </c>
    </row>
    <row r="6810" spans="1:7" x14ac:dyDescent="0.3">
      <c r="A6810" s="20" t="s">
        <v>997</v>
      </c>
      <c r="B6810" s="102">
        <v>44690</v>
      </c>
      <c r="C6810" s="103">
        <v>0.21</v>
      </c>
      <c r="D6810" s="133">
        <v>7200</v>
      </c>
      <c r="E6810" s="108" t="str">
        <f>_xlfn.XLOOKUP($A6810,'Task3 Baza'!$A$2:$A$1999,'Task3 Baza'!$C$2:$C$1999,"non",0)</f>
        <v>Qəbələ</v>
      </c>
      <c r="F6810" s="109" t="str">
        <f t="shared" si="216"/>
        <v>Sumqayıt</v>
      </c>
      <c r="G6810" s="110">
        <f t="shared" si="217"/>
        <v>50</v>
      </c>
    </row>
    <row r="6811" spans="1:7" x14ac:dyDescent="0.3">
      <c r="A6811" s="20" t="s">
        <v>542</v>
      </c>
      <c r="B6811" s="102">
        <v>44378</v>
      </c>
      <c r="C6811" s="103">
        <v>0.24</v>
      </c>
      <c r="D6811" s="133">
        <v>8500</v>
      </c>
      <c r="E6811" s="108" t="str">
        <f>_xlfn.XLOOKUP($A6811,'Task3 Baza'!$A$2:$A$1999,'Task3 Baza'!$C$2:$C$1999,"non",0)</f>
        <v>Xaçmaz</v>
      </c>
      <c r="F6811" s="109" t="str">
        <f t="shared" si="216"/>
        <v>Sumqayıt</v>
      </c>
      <c r="G6811" s="110">
        <f t="shared" si="217"/>
        <v>50</v>
      </c>
    </row>
    <row r="6812" spans="1:7" x14ac:dyDescent="0.3">
      <c r="A6812" s="20" t="s">
        <v>265</v>
      </c>
      <c r="B6812" s="102">
        <v>44418</v>
      </c>
      <c r="C6812" s="103">
        <v>0.21</v>
      </c>
      <c r="D6812" s="133">
        <v>3300</v>
      </c>
      <c r="E6812" s="108" t="str">
        <f>_xlfn.XLOOKUP($A6812,'Task3 Baza'!$A$2:$A$1999,'Task3 Baza'!$C$2:$C$1999,"non",0)</f>
        <v>Şərur</v>
      </c>
      <c r="F6812" s="109" t="str">
        <f t="shared" si="216"/>
        <v>Lənkəran</v>
      </c>
      <c r="G6812" s="110">
        <f t="shared" si="217"/>
        <v>42</v>
      </c>
    </row>
    <row r="6813" spans="1:7" x14ac:dyDescent="0.3">
      <c r="A6813" s="20" t="s">
        <v>947</v>
      </c>
      <c r="B6813" s="102">
        <v>44132</v>
      </c>
      <c r="C6813" s="103">
        <v>0.16</v>
      </c>
      <c r="D6813" s="133">
        <v>11200</v>
      </c>
      <c r="E6813" s="108" t="str">
        <f>_xlfn.XLOOKUP($A6813,'Task3 Baza'!$A$2:$A$1999,'Task3 Baza'!$C$2:$C$1999,"non",0)</f>
        <v>Şahbuz</v>
      </c>
      <c r="F6813" s="109" t="str">
        <f t="shared" si="216"/>
        <v>Gəncə</v>
      </c>
      <c r="G6813" s="110">
        <f t="shared" si="217"/>
        <v>20</v>
      </c>
    </row>
    <row r="6814" spans="1:7" x14ac:dyDescent="0.3">
      <c r="A6814" s="20" t="s">
        <v>1390</v>
      </c>
      <c r="B6814" s="102">
        <v>44346</v>
      </c>
      <c r="C6814" s="103">
        <v>0.21</v>
      </c>
      <c r="D6814" s="133">
        <v>1500</v>
      </c>
      <c r="E6814" s="108" t="str">
        <f>_xlfn.XLOOKUP($A6814,'Task3 Baza'!$A$2:$A$1999,'Task3 Baza'!$C$2:$C$1999,"non",0)</f>
        <v>Ağsu</v>
      </c>
      <c r="F6814" s="109" t="str">
        <f t="shared" si="216"/>
        <v>Bakı</v>
      </c>
      <c r="G6814" s="110">
        <f t="shared" si="217"/>
        <v>10</v>
      </c>
    </row>
    <row r="6815" spans="1:7" x14ac:dyDescent="0.3">
      <c r="A6815" s="20" t="s">
        <v>903</v>
      </c>
      <c r="B6815" s="102">
        <v>43899</v>
      </c>
      <c r="C6815" s="103">
        <v>0.15</v>
      </c>
      <c r="D6815" s="133">
        <v>10200</v>
      </c>
      <c r="E6815" s="108" t="str">
        <f>_xlfn.XLOOKUP($A6815,'Task3 Baza'!$A$2:$A$1999,'Task3 Baza'!$C$2:$C$1999,"non",0)</f>
        <v>Ucar</v>
      </c>
      <c r="F6815" s="109" t="str">
        <f t="shared" si="216"/>
        <v>Lənkəran</v>
      </c>
      <c r="G6815" s="110">
        <f t="shared" si="217"/>
        <v>42</v>
      </c>
    </row>
    <row r="6816" spans="1:7" x14ac:dyDescent="0.3">
      <c r="A6816" s="20" t="s">
        <v>1436</v>
      </c>
      <c r="B6816" s="102">
        <v>43920</v>
      </c>
      <c r="C6816" s="103">
        <v>0.15</v>
      </c>
      <c r="D6816" s="133">
        <v>2900</v>
      </c>
      <c r="E6816" s="108" t="str">
        <f>_xlfn.XLOOKUP($A6816,'Task3 Baza'!$A$2:$A$1999,'Task3 Baza'!$C$2:$C$1999,"non",0)</f>
        <v>Qazax</v>
      </c>
      <c r="F6816" s="109" t="str">
        <f t="shared" si="216"/>
        <v>Sumqayıt</v>
      </c>
      <c r="G6816" s="110">
        <f t="shared" si="217"/>
        <v>50</v>
      </c>
    </row>
    <row r="6817" spans="1:7" x14ac:dyDescent="0.3">
      <c r="A6817" s="20" t="s">
        <v>1335</v>
      </c>
      <c r="B6817" s="102">
        <v>44493</v>
      </c>
      <c r="C6817" s="103">
        <v>0.18</v>
      </c>
      <c r="D6817" s="133">
        <v>3800</v>
      </c>
      <c r="E6817" s="108" t="str">
        <f>_xlfn.XLOOKUP($A6817,'Task3 Baza'!$A$2:$A$1999,'Task3 Baza'!$C$2:$C$1999,"non",0)</f>
        <v>Göyçay</v>
      </c>
      <c r="F6817" s="109" t="str">
        <f t="shared" si="216"/>
        <v>Sumqayıt</v>
      </c>
      <c r="G6817" s="110">
        <f t="shared" si="217"/>
        <v>50</v>
      </c>
    </row>
    <row r="6818" spans="1:7" x14ac:dyDescent="0.3">
      <c r="A6818" s="20" t="s">
        <v>1165</v>
      </c>
      <c r="B6818" s="102">
        <v>43898</v>
      </c>
      <c r="C6818" s="103">
        <v>0.24</v>
      </c>
      <c r="D6818" s="133">
        <v>8500</v>
      </c>
      <c r="E6818" s="108" t="str">
        <f>_xlfn.XLOOKUP($A6818,'Task3 Baza'!$A$2:$A$1999,'Task3 Baza'!$C$2:$C$1999,"non",0)</f>
        <v>Qubadlı</v>
      </c>
      <c r="F6818" s="109" t="str">
        <f t="shared" si="216"/>
        <v>Gəncə</v>
      </c>
      <c r="G6818" s="110">
        <f t="shared" si="217"/>
        <v>20</v>
      </c>
    </row>
    <row r="6819" spans="1:7" x14ac:dyDescent="0.3">
      <c r="A6819" s="20" t="s">
        <v>1019</v>
      </c>
      <c r="B6819" s="102">
        <v>44090</v>
      </c>
      <c r="C6819" s="103">
        <v>0.19</v>
      </c>
      <c r="D6819" s="133">
        <v>2300</v>
      </c>
      <c r="E6819" s="108" t="str">
        <f>_xlfn.XLOOKUP($A6819,'Task3 Baza'!$A$2:$A$1999,'Task3 Baza'!$C$2:$C$1999,"non",0)</f>
        <v>Füzuli</v>
      </c>
      <c r="F6819" s="109" t="str">
        <f t="shared" si="216"/>
        <v>Sumqayıt</v>
      </c>
      <c r="G6819" s="110">
        <f t="shared" si="217"/>
        <v>50</v>
      </c>
    </row>
    <row r="6820" spans="1:7" x14ac:dyDescent="0.3">
      <c r="A6820" s="20" t="s">
        <v>886</v>
      </c>
      <c r="B6820" s="102">
        <v>44327</v>
      </c>
      <c r="C6820" s="103">
        <v>0.16</v>
      </c>
      <c r="D6820" s="133">
        <v>12600</v>
      </c>
      <c r="E6820" s="108" t="str">
        <f>_xlfn.XLOOKUP($A6820,'Task3 Baza'!$A$2:$A$1999,'Task3 Baza'!$C$2:$C$1999,"non",0)</f>
        <v>Babək</v>
      </c>
      <c r="F6820" s="109" t="str">
        <f t="shared" si="216"/>
        <v>Bakı</v>
      </c>
      <c r="G6820" s="110">
        <f t="shared" si="217"/>
        <v>10</v>
      </c>
    </row>
    <row r="6821" spans="1:7" x14ac:dyDescent="0.3">
      <c r="A6821" s="20" t="s">
        <v>1632</v>
      </c>
      <c r="B6821" s="102">
        <v>44123</v>
      </c>
      <c r="C6821" s="103">
        <v>0.14000000000000001</v>
      </c>
      <c r="D6821" s="133">
        <v>2500</v>
      </c>
      <c r="E6821" s="108" t="str">
        <f>_xlfn.XLOOKUP($A6821,'Task3 Baza'!$A$2:$A$1999,'Task3 Baza'!$C$2:$C$1999,"non",0)</f>
        <v>Beyləqan</v>
      </c>
      <c r="F6821" s="109" t="str">
        <f t="shared" si="216"/>
        <v>Bakı</v>
      </c>
      <c r="G6821" s="110">
        <f t="shared" si="217"/>
        <v>10</v>
      </c>
    </row>
    <row r="6822" spans="1:7" x14ac:dyDescent="0.3">
      <c r="A6822" s="20" t="s">
        <v>194</v>
      </c>
      <c r="B6822" s="102">
        <v>43875</v>
      </c>
      <c r="C6822" s="103">
        <v>0.14000000000000001</v>
      </c>
      <c r="D6822" s="133">
        <v>1200</v>
      </c>
      <c r="E6822" s="108" t="str">
        <f>_xlfn.XLOOKUP($A6822,'Task3 Baza'!$A$2:$A$1999,'Task3 Baza'!$C$2:$C$1999,"non",0)</f>
        <v>Kəlbəcər</v>
      </c>
      <c r="F6822" s="109" t="str">
        <f t="shared" si="216"/>
        <v>Sumqayıt</v>
      </c>
      <c r="G6822" s="110">
        <f t="shared" si="217"/>
        <v>50</v>
      </c>
    </row>
    <row r="6823" spans="1:7" x14ac:dyDescent="0.3">
      <c r="A6823" s="20" t="s">
        <v>1229</v>
      </c>
      <c r="B6823" s="102">
        <v>43725</v>
      </c>
      <c r="C6823" s="103">
        <v>0.16</v>
      </c>
      <c r="D6823" s="133">
        <v>6800</v>
      </c>
      <c r="E6823" s="108" t="str">
        <f>_xlfn.XLOOKUP($A6823,'Task3 Baza'!$A$2:$A$1999,'Task3 Baza'!$C$2:$C$1999,"non",0)</f>
        <v>Kəngərli</v>
      </c>
      <c r="F6823" s="109" t="str">
        <f t="shared" si="216"/>
        <v>Sumqayıt</v>
      </c>
      <c r="G6823" s="110">
        <f t="shared" si="217"/>
        <v>50</v>
      </c>
    </row>
    <row r="6824" spans="1:7" x14ac:dyDescent="0.3">
      <c r="A6824" s="20" t="s">
        <v>1523</v>
      </c>
      <c r="B6824" s="102">
        <v>44180</v>
      </c>
      <c r="C6824" s="103">
        <v>0.17</v>
      </c>
      <c r="D6824" s="133">
        <v>1100</v>
      </c>
      <c r="E6824" s="108" t="str">
        <f>_xlfn.XLOOKUP($A6824,'Task3 Baza'!$A$2:$A$1999,'Task3 Baza'!$C$2:$C$1999,"non",0)</f>
        <v>Biləsuvar</v>
      </c>
      <c r="F6824" s="109" t="str">
        <f t="shared" si="216"/>
        <v>Bakı</v>
      </c>
      <c r="G6824" s="110">
        <f t="shared" si="217"/>
        <v>10</v>
      </c>
    </row>
    <row r="6825" spans="1:7" x14ac:dyDescent="0.3">
      <c r="A6825" s="20" t="s">
        <v>1427</v>
      </c>
      <c r="B6825" s="102">
        <v>44034</v>
      </c>
      <c r="C6825" s="103">
        <v>0.23</v>
      </c>
      <c r="D6825" s="133">
        <v>10100</v>
      </c>
      <c r="E6825" s="108" t="str">
        <f>_xlfn.XLOOKUP($A6825,'Task3 Baza'!$A$2:$A$1999,'Task3 Baza'!$C$2:$C$1999,"non",0)</f>
        <v>Balakən</v>
      </c>
      <c r="F6825" s="109" t="str">
        <f t="shared" si="216"/>
        <v>Bakı</v>
      </c>
      <c r="G6825" s="110">
        <f t="shared" si="217"/>
        <v>10</v>
      </c>
    </row>
    <row r="6826" spans="1:7" x14ac:dyDescent="0.3">
      <c r="A6826" s="20" t="s">
        <v>415</v>
      </c>
      <c r="B6826" s="102">
        <v>43767</v>
      </c>
      <c r="C6826" s="103">
        <v>0.23</v>
      </c>
      <c r="D6826" s="133">
        <v>10000</v>
      </c>
      <c r="E6826" s="108" t="str">
        <f>_xlfn.XLOOKUP($A6826,'Task3 Baza'!$A$2:$A$1999,'Task3 Baza'!$C$2:$C$1999,"non",0)</f>
        <v>Ağstafa</v>
      </c>
      <c r="F6826" s="109" t="str">
        <f t="shared" si="216"/>
        <v>Bakı</v>
      </c>
      <c r="G6826" s="110">
        <f t="shared" si="217"/>
        <v>10</v>
      </c>
    </row>
    <row r="6827" spans="1:7" x14ac:dyDescent="0.3">
      <c r="A6827" s="20" t="s">
        <v>1524</v>
      </c>
      <c r="B6827" s="102">
        <v>44336</v>
      </c>
      <c r="C6827" s="103">
        <v>0.18</v>
      </c>
      <c r="D6827" s="133">
        <v>6800</v>
      </c>
      <c r="E6827" s="108" t="str">
        <f>_xlfn.XLOOKUP($A6827,'Task3 Baza'!$A$2:$A$1999,'Task3 Baza'!$C$2:$C$1999,"non",0)</f>
        <v>Qobustan</v>
      </c>
      <c r="F6827" s="109" t="str">
        <f t="shared" si="216"/>
        <v>Gəncə</v>
      </c>
      <c r="G6827" s="110">
        <f t="shared" si="217"/>
        <v>20</v>
      </c>
    </row>
    <row r="6828" spans="1:7" x14ac:dyDescent="0.3">
      <c r="A6828" s="20" t="s">
        <v>812</v>
      </c>
      <c r="B6828" s="102">
        <v>44142</v>
      </c>
      <c r="C6828" s="103">
        <v>0.18</v>
      </c>
      <c r="D6828" s="133">
        <v>12700</v>
      </c>
      <c r="E6828" s="108" t="str">
        <f>_xlfn.XLOOKUP($A6828,'Task3 Baza'!$A$2:$A$1999,'Task3 Baza'!$C$2:$C$1999,"non",0)</f>
        <v>Ucar</v>
      </c>
      <c r="F6828" s="109" t="str">
        <f t="shared" si="216"/>
        <v>Lənkəran</v>
      </c>
      <c r="G6828" s="110">
        <f t="shared" si="217"/>
        <v>42</v>
      </c>
    </row>
    <row r="6829" spans="1:7" x14ac:dyDescent="0.3">
      <c r="A6829" s="20" t="s">
        <v>864</v>
      </c>
      <c r="B6829" s="102">
        <v>43961</v>
      </c>
      <c r="C6829" s="103">
        <v>0.22</v>
      </c>
      <c r="D6829" s="133">
        <v>13000</v>
      </c>
      <c r="E6829" s="108" t="str">
        <f>_xlfn.XLOOKUP($A6829,'Task3 Baza'!$A$2:$A$1999,'Task3 Baza'!$C$2:$C$1999,"non",0)</f>
        <v>Tovuz</v>
      </c>
      <c r="F6829" s="109" t="str">
        <f t="shared" si="216"/>
        <v>Lənkəran</v>
      </c>
      <c r="G6829" s="110">
        <f t="shared" si="217"/>
        <v>42</v>
      </c>
    </row>
    <row r="6830" spans="1:7" x14ac:dyDescent="0.3">
      <c r="A6830" s="20" t="s">
        <v>2007</v>
      </c>
      <c r="B6830" s="102">
        <v>44225</v>
      </c>
      <c r="C6830" s="103">
        <v>0.18</v>
      </c>
      <c r="D6830" s="133">
        <v>8800</v>
      </c>
      <c r="E6830" s="108" t="str">
        <f>_xlfn.XLOOKUP($A6830,'Task3 Baza'!$A$2:$A$1999,'Task3 Baza'!$C$2:$C$1999,"non",0)</f>
        <v>Füzuli</v>
      </c>
      <c r="F6830" s="109" t="str">
        <f t="shared" si="216"/>
        <v>Sumqayıt</v>
      </c>
      <c r="G6830" s="110">
        <f t="shared" si="217"/>
        <v>50</v>
      </c>
    </row>
    <row r="6831" spans="1:7" x14ac:dyDescent="0.3">
      <c r="A6831" s="20" t="s">
        <v>1949</v>
      </c>
      <c r="B6831" s="102">
        <v>43802</v>
      </c>
      <c r="C6831" s="103">
        <v>0.14000000000000001</v>
      </c>
      <c r="D6831" s="133">
        <v>9600</v>
      </c>
      <c r="E6831" s="108" t="str">
        <f>_xlfn.XLOOKUP($A6831,'Task3 Baza'!$A$2:$A$1999,'Task3 Baza'!$C$2:$C$1999,"non",0)</f>
        <v>İsmayıllı</v>
      </c>
      <c r="F6831" s="109" t="str">
        <f t="shared" si="216"/>
        <v>Sumqayıt</v>
      </c>
      <c r="G6831" s="110">
        <f t="shared" si="217"/>
        <v>50</v>
      </c>
    </row>
    <row r="6832" spans="1:7" x14ac:dyDescent="0.3">
      <c r="A6832" s="20" t="s">
        <v>958</v>
      </c>
      <c r="B6832" s="102">
        <v>44508</v>
      </c>
      <c r="C6832" s="103">
        <v>0.21</v>
      </c>
      <c r="D6832" s="133">
        <v>1100</v>
      </c>
      <c r="E6832" s="108" t="str">
        <f>_xlfn.XLOOKUP($A6832,'Task3 Baza'!$A$2:$A$1999,'Task3 Baza'!$C$2:$C$1999,"non",0)</f>
        <v>Ağcabədi</v>
      </c>
      <c r="F6832" s="109" t="str">
        <f t="shared" si="216"/>
        <v>Bakı</v>
      </c>
      <c r="G6832" s="110">
        <f t="shared" si="217"/>
        <v>10</v>
      </c>
    </row>
    <row r="6833" spans="1:7" x14ac:dyDescent="0.3">
      <c r="A6833" s="20" t="s">
        <v>658</v>
      </c>
      <c r="B6833" s="102">
        <v>44517</v>
      </c>
      <c r="C6833" s="103">
        <v>0.2</v>
      </c>
      <c r="D6833" s="133">
        <v>6900</v>
      </c>
      <c r="E6833" s="108" t="str">
        <f>_xlfn.XLOOKUP($A6833,'Task3 Baza'!$A$2:$A$1999,'Task3 Baza'!$C$2:$C$1999,"non",0)</f>
        <v>Yevlax</v>
      </c>
      <c r="F6833" s="109" t="str">
        <f t="shared" si="216"/>
        <v>Lənkəran</v>
      </c>
      <c r="G6833" s="110">
        <f t="shared" si="217"/>
        <v>42</v>
      </c>
    </row>
    <row r="6834" spans="1:7" x14ac:dyDescent="0.3">
      <c r="A6834" s="20" t="s">
        <v>1643</v>
      </c>
      <c r="B6834" s="102">
        <v>43888</v>
      </c>
      <c r="C6834" s="103">
        <v>0.16</v>
      </c>
      <c r="D6834" s="133">
        <v>1100</v>
      </c>
      <c r="E6834" s="108" t="str">
        <f>_xlfn.XLOOKUP($A6834,'Task3 Baza'!$A$2:$A$1999,'Task3 Baza'!$C$2:$C$1999,"non",0)</f>
        <v>Zəngilan</v>
      </c>
      <c r="F6834" s="109" t="str">
        <f t="shared" si="216"/>
        <v>Lənkəran</v>
      </c>
      <c r="G6834" s="110">
        <f t="shared" si="217"/>
        <v>42</v>
      </c>
    </row>
    <row r="6835" spans="1:7" x14ac:dyDescent="0.3">
      <c r="A6835" s="20" t="s">
        <v>275</v>
      </c>
      <c r="B6835" s="102">
        <v>44300</v>
      </c>
      <c r="C6835" s="103">
        <v>0.18</v>
      </c>
      <c r="D6835" s="133">
        <v>6100</v>
      </c>
      <c r="E6835" s="108" t="str">
        <f>_xlfn.XLOOKUP($A6835,'Task3 Baza'!$A$2:$A$1999,'Task3 Baza'!$C$2:$C$1999,"non",0)</f>
        <v>Qəbələ</v>
      </c>
      <c r="F6835" s="109" t="str">
        <f t="shared" si="216"/>
        <v>Sumqayıt</v>
      </c>
      <c r="G6835" s="110">
        <f t="shared" si="217"/>
        <v>50</v>
      </c>
    </row>
    <row r="6836" spans="1:7" x14ac:dyDescent="0.3">
      <c r="A6836" s="20" t="s">
        <v>339</v>
      </c>
      <c r="B6836" s="102">
        <v>43868</v>
      </c>
      <c r="C6836" s="103">
        <v>0.15</v>
      </c>
      <c r="D6836" s="133">
        <v>8700</v>
      </c>
      <c r="E6836" s="108" t="str">
        <f>_xlfn.XLOOKUP($A6836,'Task3 Baza'!$A$2:$A$1999,'Task3 Baza'!$C$2:$C$1999,"non",0)</f>
        <v>Ağstafa</v>
      </c>
      <c r="F6836" s="109" t="str">
        <f t="shared" si="216"/>
        <v>Bakı</v>
      </c>
      <c r="G6836" s="110">
        <f t="shared" si="217"/>
        <v>10</v>
      </c>
    </row>
    <row r="6837" spans="1:7" x14ac:dyDescent="0.3">
      <c r="A6837" s="20" t="s">
        <v>1410</v>
      </c>
      <c r="B6837" s="102">
        <v>44147</v>
      </c>
      <c r="C6837" s="103">
        <v>0.14000000000000001</v>
      </c>
      <c r="D6837" s="133">
        <v>9900</v>
      </c>
      <c r="E6837" s="108" t="str">
        <f>_xlfn.XLOOKUP($A6837,'Task3 Baza'!$A$2:$A$1999,'Task3 Baza'!$C$2:$C$1999,"non",0)</f>
        <v>Qəbələ</v>
      </c>
      <c r="F6837" s="109" t="str">
        <f t="shared" si="216"/>
        <v>Sumqayıt</v>
      </c>
      <c r="G6837" s="110">
        <f t="shared" si="217"/>
        <v>50</v>
      </c>
    </row>
    <row r="6838" spans="1:7" x14ac:dyDescent="0.3">
      <c r="A6838" s="20" t="s">
        <v>583</v>
      </c>
      <c r="B6838" s="102">
        <v>44401</v>
      </c>
      <c r="C6838" s="103">
        <v>0.15</v>
      </c>
      <c r="D6838" s="133">
        <v>3200</v>
      </c>
      <c r="E6838" s="108" t="str">
        <f>_xlfn.XLOOKUP($A6838,'Task3 Baza'!$A$2:$A$1999,'Task3 Baza'!$C$2:$C$1999,"non",0)</f>
        <v>Ağsu</v>
      </c>
      <c r="F6838" s="109" t="str">
        <f t="shared" si="216"/>
        <v>Bakı</v>
      </c>
      <c r="G6838" s="110">
        <f t="shared" si="217"/>
        <v>10</v>
      </c>
    </row>
    <row r="6839" spans="1:7" x14ac:dyDescent="0.3">
      <c r="A6839" s="20" t="s">
        <v>825</v>
      </c>
      <c r="B6839" s="102">
        <v>43709</v>
      </c>
      <c r="C6839" s="103">
        <v>0.15</v>
      </c>
      <c r="D6839" s="133">
        <v>12300</v>
      </c>
      <c r="E6839" s="108" t="str">
        <f>_xlfn.XLOOKUP($A6839,'Task3 Baza'!$A$2:$A$1999,'Task3 Baza'!$C$2:$C$1999,"non",0)</f>
        <v>Cəbrayıl</v>
      </c>
      <c r="F6839" s="109" t="str">
        <f t="shared" si="216"/>
        <v>Bakı</v>
      </c>
      <c r="G6839" s="110">
        <f t="shared" si="217"/>
        <v>10</v>
      </c>
    </row>
    <row r="6840" spans="1:7" x14ac:dyDescent="0.3">
      <c r="A6840" s="20" t="s">
        <v>1152</v>
      </c>
      <c r="B6840" s="102">
        <v>44696</v>
      </c>
      <c r="C6840" s="103">
        <v>0.15</v>
      </c>
      <c r="D6840" s="133">
        <v>7700</v>
      </c>
      <c r="E6840" s="108" t="str">
        <f>_xlfn.XLOOKUP($A6840,'Task3 Baza'!$A$2:$A$1999,'Task3 Baza'!$C$2:$C$1999,"non",0)</f>
        <v>Balakən</v>
      </c>
      <c r="F6840" s="109" t="str">
        <f t="shared" si="216"/>
        <v>Bakı</v>
      </c>
      <c r="G6840" s="110">
        <f t="shared" si="217"/>
        <v>10</v>
      </c>
    </row>
    <row r="6841" spans="1:7" x14ac:dyDescent="0.3">
      <c r="A6841" s="20" t="s">
        <v>1637</v>
      </c>
      <c r="B6841" s="102">
        <v>44682</v>
      </c>
      <c r="C6841" s="103">
        <v>0.14000000000000001</v>
      </c>
      <c r="D6841" s="133">
        <v>3100</v>
      </c>
      <c r="E6841" s="108" t="str">
        <f>_xlfn.XLOOKUP($A6841,'Task3 Baza'!$A$2:$A$1999,'Task3 Baza'!$C$2:$C$1999,"non",0)</f>
        <v>Gədəbəy</v>
      </c>
      <c r="F6841" s="109" t="str">
        <f t="shared" si="216"/>
        <v>Sumqayıt</v>
      </c>
      <c r="G6841" s="110">
        <f t="shared" si="217"/>
        <v>50</v>
      </c>
    </row>
    <row r="6842" spans="1:7" x14ac:dyDescent="0.3">
      <c r="A6842" s="20" t="s">
        <v>1018</v>
      </c>
      <c r="B6842" s="102">
        <v>44064</v>
      </c>
      <c r="C6842" s="103">
        <v>0.14000000000000001</v>
      </c>
      <c r="D6842" s="133">
        <v>8600</v>
      </c>
      <c r="E6842" s="108" t="str">
        <f>_xlfn.XLOOKUP($A6842,'Task3 Baza'!$A$2:$A$1999,'Task3 Baza'!$C$2:$C$1999,"non",0)</f>
        <v>Zərdab</v>
      </c>
      <c r="F6842" s="109" t="str">
        <f t="shared" si="216"/>
        <v>Lənkəran</v>
      </c>
      <c r="G6842" s="110">
        <f t="shared" si="217"/>
        <v>42</v>
      </c>
    </row>
    <row r="6843" spans="1:7" x14ac:dyDescent="0.3">
      <c r="A6843" s="20" t="s">
        <v>1486</v>
      </c>
      <c r="B6843" s="102">
        <v>44418</v>
      </c>
      <c r="C6843" s="103">
        <v>0.17</v>
      </c>
      <c r="D6843" s="133">
        <v>5200</v>
      </c>
      <c r="E6843" s="108" t="str">
        <f>_xlfn.XLOOKUP($A6843,'Task3 Baza'!$A$2:$A$1999,'Task3 Baza'!$C$2:$C$1999,"non",0)</f>
        <v>Zərdab</v>
      </c>
      <c r="F6843" s="109" t="str">
        <f t="shared" si="216"/>
        <v>Lənkəran</v>
      </c>
      <c r="G6843" s="110">
        <f t="shared" si="217"/>
        <v>42</v>
      </c>
    </row>
    <row r="6844" spans="1:7" x14ac:dyDescent="0.3">
      <c r="A6844" s="20" t="s">
        <v>1905</v>
      </c>
      <c r="B6844" s="102">
        <v>43934</v>
      </c>
      <c r="C6844" s="103">
        <v>0.22</v>
      </c>
      <c r="D6844" s="133">
        <v>10800</v>
      </c>
      <c r="E6844" s="108" t="str">
        <f>_xlfn.XLOOKUP($A6844,'Task3 Baza'!$A$2:$A$1999,'Task3 Baza'!$C$2:$C$1999,"non",0)</f>
        <v>Şahbuz</v>
      </c>
      <c r="F6844" s="109" t="str">
        <f t="shared" si="216"/>
        <v>Gəncə</v>
      </c>
      <c r="G6844" s="110">
        <f t="shared" si="217"/>
        <v>20</v>
      </c>
    </row>
    <row r="6845" spans="1:7" x14ac:dyDescent="0.3">
      <c r="A6845" s="20" t="s">
        <v>1471</v>
      </c>
      <c r="B6845" s="102">
        <v>44092</v>
      </c>
      <c r="C6845" s="103">
        <v>0.17</v>
      </c>
      <c r="D6845" s="133">
        <v>8100</v>
      </c>
      <c r="E6845" s="108" t="str">
        <f>_xlfn.XLOOKUP($A6845,'Task3 Baza'!$A$2:$A$1999,'Task3 Baza'!$C$2:$C$1999,"non",0)</f>
        <v>Şərur</v>
      </c>
      <c r="F6845" s="109" t="str">
        <f t="shared" si="216"/>
        <v>Lənkəran</v>
      </c>
      <c r="G6845" s="110">
        <f t="shared" si="217"/>
        <v>42</v>
      </c>
    </row>
    <row r="6846" spans="1:7" x14ac:dyDescent="0.3">
      <c r="A6846" s="20" t="s">
        <v>1767</v>
      </c>
      <c r="B6846" s="102">
        <v>44610</v>
      </c>
      <c r="C6846" s="103">
        <v>0.14000000000000001</v>
      </c>
      <c r="D6846" s="133">
        <v>2300</v>
      </c>
      <c r="E6846" s="108" t="str">
        <f>_xlfn.XLOOKUP($A6846,'Task3 Baza'!$A$2:$A$1999,'Task3 Baza'!$C$2:$C$1999,"non",0)</f>
        <v>Abşeron</v>
      </c>
      <c r="F6846" s="109" t="str">
        <f t="shared" si="216"/>
        <v>Bakı</v>
      </c>
      <c r="G6846" s="110">
        <f t="shared" si="217"/>
        <v>10</v>
      </c>
    </row>
    <row r="6847" spans="1:7" x14ac:dyDescent="0.3">
      <c r="A6847" s="20" t="s">
        <v>307</v>
      </c>
      <c r="B6847" s="102">
        <v>44703</v>
      </c>
      <c r="C6847" s="103">
        <v>0.18</v>
      </c>
      <c r="D6847" s="133">
        <v>4900</v>
      </c>
      <c r="E6847" s="108" t="str">
        <f>_xlfn.XLOOKUP($A6847,'Task3 Baza'!$A$2:$A$1999,'Task3 Baza'!$C$2:$C$1999,"non",0)</f>
        <v>Biləsuvar</v>
      </c>
      <c r="F6847" s="109" t="str">
        <f t="shared" si="216"/>
        <v>Bakı</v>
      </c>
      <c r="G6847" s="110">
        <f t="shared" si="217"/>
        <v>10</v>
      </c>
    </row>
    <row r="6848" spans="1:7" x14ac:dyDescent="0.3">
      <c r="A6848" s="20" t="s">
        <v>1212</v>
      </c>
      <c r="B6848" s="102">
        <v>44049</v>
      </c>
      <c r="C6848" s="103">
        <v>0.22</v>
      </c>
      <c r="D6848" s="133">
        <v>12000</v>
      </c>
      <c r="E6848" s="108" t="str">
        <f>_xlfn.XLOOKUP($A6848,'Task3 Baza'!$A$2:$A$1999,'Task3 Baza'!$C$2:$C$1999,"non",0)</f>
        <v>Mingəçevir</v>
      </c>
      <c r="F6848" s="109" t="str">
        <f t="shared" si="216"/>
        <v>Gəncə</v>
      </c>
      <c r="G6848" s="110">
        <f t="shared" si="217"/>
        <v>20</v>
      </c>
    </row>
    <row r="6849" spans="1:7" x14ac:dyDescent="0.3">
      <c r="A6849" s="20" t="s">
        <v>834</v>
      </c>
      <c r="B6849" s="102">
        <v>44051</v>
      </c>
      <c r="C6849" s="103">
        <v>0.15</v>
      </c>
      <c r="D6849" s="133">
        <v>9700</v>
      </c>
      <c r="E6849" s="108" t="str">
        <f>_xlfn.XLOOKUP($A6849,'Task3 Baza'!$A$2:$A$1999,'Task3 Baza'!$C$2:$C$1999,"non",0)</f>
        <v>Lerik</v>
      </c>
      <c r="F6849" s="109" t="str">
        <f t="shared" si="216"/>
        <v>Gəncə</v>
      </c>
      <c r="G6849" s="110">
        <f t="shared" si="217"/>
        <v>20</v>
      </c>
    </row>
    <row r="6850" spans="1:7" x14ac:dyDescent="0.3">
      <c r="A6850" s="20" t="s">
        <v>510</v>
      </c>
      <c r="B6850" s="102">
        <v>43976</v>
      </c>
      <c r="C6850" s="103">
        <v>0.24</v>
      </c>
      <c r="D6850" s="133">
        <v>3900</v>
      </c>
      <c r="E6850" s="108" t="str">
        <f>_xlfn.XLOOKUP($A6850,'Task3 Baza'!$A$2:$A$1999,'Task3 Baza'!$C$2:$C$1999,"non",0)</f>
        <v>İmişli</v>
      </c>
      <c r="F6850" s="109" t="str">
        <f t="shared" ref="F6850:F6913" si="218">VLOOKUP($E6850,$I$3:$K$75,2,0)</f>
        <v>Sumqayıt</v>
      </c>
      <c r="G6850" s="110">
        <f t="shared" ref="G6850:G6913" si="219">VLOOKUP(VLOOKUP($E6850,$I$3:$J$75,2,0),$L$3:$M$6,2,0)</f>
        <v>50</v>
      </c>
    </row>
    <row r="6851" spans="1:7" x14ac:dyDescent="0.3">
      <c r="A6851" s="20" t="s">
        <v>1559</v>
      </c>
      <c r="B6851" s="102">
        <v>44273</v>
      </c>
      <c r="C6851" s="103">
        <v>0.17</v>
      </c>
      <c r="D6851" s="133">
        <v>2900</v>
      </c>
      <c r="E6851" s="108" t="str">
        <f>_xlfn.XLOOKUP($A6851,'Task3 Baza'!$A$2:$A$1999,'Task3 Baza'!$C$2:$C$1999,"non",0)</f>
        <v>Yardımlı</v>
      </c>
      <c r="F6851" s="109" t="str">
        <f t="shared" si="218"/>
        <v>Lənkəran</v>
      </c>
      <c r="G6851" s="110">
        <f t="shared" si="219"/>
        <v>42</v>
      </c>
    </row>
    <row r="6852" spans="1:7" x14ac:dyDescent="0.3">
      <c r="A6852" s="20" t="s">
        <v>1316</v>
      </c>
      <c r="B6852" s="102">
        <v>44199</v>
      </c>
      <c r="C6852" s="103">
        <v>0.2</v>
      </c>
      <c r="D6852" s="133">
        <v>3200</v>
      </c>
      <c r="E6852" s="108" t="str">
        <f>_xlfn.XLOOKUP($A6852,'Task3 Baza'!$A$2:$A$1999,'Task3 Baza'!$C$2:$C$1999,"non",0)</f>
        <v>Goranboy</v>
      </c>
      <c r="F6852" s="109" t="str">
        <f t="shared" si="218"/>
        <v>Sumqayıt</v>
      </c>
      <c r="G6852" s="110">
        <f t="shared" si="219"/>
        <v>50</v>
      </c>
    </row>
    <row r="6853" spans="1:7" x14ac:dyDescent="0.3">
      <c r="A6853" s="20" t="s">
        <v>1324</v>
      </c>
      <c r="B6853" s="102">
        <v>44591</v>
      </c>
      <c r="C6853" s="103">
        <v>0.22</v>
      </c>
      <c r="D6853" s="133">
        <v>2600</v>
      </c>
      <c r="E6853" s="108" t="str">
        <f>_xlfn.XLOOKUP($A6853,'Task3 Baza'!$A$2:$A$1999,'Task3 Baza'!$C$2:$C$1999,"non",0)</f>
        <v>Şəmkir</v>
      </c>
      <c r="F6853" s="109" t="str">
        <f t="shared" si="218"/>
        <v>Lənkəran</v>
      </c>
      <c r="G6853" s="110">
        <f t="shared" si="219"/>
        <v>42</v>
      </c>
    </row>
    <row r="6854" spans="1:7" x14ac:dyDescent="0.3">
      <c r="A6854" s="20" t="s">
        <v>1048</v>
      </c>
      <c r="B6854" s="102">
        <v>44649</v>
      </c>
      <c r="C6854" s="103">
        <v>0.23</v>
      </c>
      <c r="D6854" s="133">
        <v>1200</v>
      </c>
      <c r="E6854" s="108" t="str">
        <f>_xlfn.XLOOKUP($A6854,'Task3 Baza'!$A$2:$A$1999,'Task3 Baza'!$C$2:$C$1999,"non",0)</f>
        <v>Laçın</v>
      </c>
      <c r="F6854" s="109" t="str">
        <f t="shared" si="218"/>
        <v>Gəncə</v>
      </c>
      <c r="G6854" s="110">
        <f t="shared" si="219"/>
        <v>20</v>
      </c>
    </row>
    <row r="6855" spans="1:7" x14ac:dyDescent="0.3">
      <c r="A6855" s="20" t="s">
        <v>1168</v>
      </c>
      <c r="B6855" s="102">
        <v>43904</v>
      </c>
      <c r="C6855" s="103">
        <v>0.15</v>
      </c>
      <c r="D6855" s="133">
        <v>12500</v>
      </c>
      <c r="E6855" s="108" t="str">
        <f>_xlfn.XLOOKUP($A6855,'Task3 Baza'!$A$2:$A$1999,'Task3 Baza'!$C$2:$C$1999,"non",0)</f>
        <v>Kürdəmir</v>
      </c>
      <c r="F6855" s="109" t="str">
        <f t="shared" si="218"/>
        <v>Sumqayıt</v>
      </c>
      <c r="G6855" s="110">
        <f t="shared" si="219"/>
        <v>50</v>
      </c>
    </row>
    <row r="6856" spans="1:7" x14ac:dyDescent="0.3">
      <c r="A6856" s="20" t="s">
        <v>1304</v>
      </c>
      <c r="B6856" s="102">
        <v>43947</v>
      </c>
      <c r="C6856" s="103">
        <v>0.23</v>
      </c>
      <c r="D6856" s="133">
        <v>1500</v>
      </c>
      <c r="E6856" s="108" t="str">
        <f>_xlfn.XLOOKUP($A6856,'Task3 Baza'!$A$2:$A$1999,'Task3 Baza'!$C$2:$C$1999,"non",0)</f>
        <v>Füzuli</v>
      </c>
      <c r="F6856" s="109" t="str">
        <f t="shared" si="218"/>
        <v>Sumqayıt</v>
      </c>
      <c r="G6856" s="110">
        <f t="shared" si="219"/>
        <v>50</v>
      </c>
    </row>
    <row r="6857" spans="1:7" x14ac:dyDescent="0.3">
      <c r="A6857" s="20" t="s">
        <v>521</v>
      </c>
      <c r="B6857" s="102">
        <v>44485</v>
      </c>
      <c r="C6857" s="103">
        <v>0.14000000000000001</v>
      </c>
      <c r="D6857" s="133">
        <v>10300</v>
      </c>
      <c r="E6857" s="108" t="str">
        <f>_xlfn.XLOOKUP($A6857,'Task3 Baza'!$A$2:$A$1999,'Task3 Baza'!$C$2:$C$1999,"non",0)</f>
        <v>Kürdəmir</v>
      </c>
      <c r="F6857" s="109" t="str">
        <f t="shared" si="218"/>
        <v>Sumqayıt</v>
      </c>
      <c r="G6857" s="110">
        <f t="shared" si="219"/>
        <v>50</v>
      </c>
    </row>
    <row r="6858" spans="1:7" x14ac:dyDescent="0.3">
      <c r="A6858" s="20" t="s">
        <v>1671</v>
      </c>
      <c r="B6858" s="102">
        <v>44116</v>
      </c>
      <c r="C6858" s="103">
        <v>0.2</v>
      </c>
      <c r="D6858" s="133">
        <v>6300</v>
      </c>
      <c r="E6858" s="108" t="str">
        <f>_xlfn.XLOOKUP($A6858,'Task3 Baza'!$A$2:$A$1999,'Task3 Baza'!$C$2:$C$1999,"non",0)</f>
        <v>İsmayıllı</v>
      </c>
      <c r="F6858" s="109" t="str">
        <f t="shared" si="218"/>
        <v>Sumqayıt</v>
      </c>
      <c r="G6858" s="110">
        <f t="shared" si="219"/>
        <v>50</v>
      </c>
    </row>
    <row r="6859" spans="1:7" x14ac:dyDescent="0.3">
      <c r="A6859" s="20" t="s">
        <v>2075</v>
      </c>
      <c r="B6859" s="102">
        <v>44177</v>
      </c>
      <c r="C6859" s="103">
        <v>0.2</v>
      </c>
      <c r="D6859" s="133">
        <v>10300</v>
      </c>
      <c r="E6859" s="108" t="str">
        <f>_xlfn.XLOOKUP($A6859,'Task3 Baza'!$A$2:$A$1999,'Task3 Baza'!$C$2:$C$1999,"non",0)</f>
        <v>Quba</v>
      </c>
      <c r="F6859" s="109" t="str">
        <f t="shared" si="218"/>
        <v>Gəncə</v>
      </c>
      <c r="G6859" s="110">
        <f t="shared" si="219"/>
        <v>20</v>
      </c>
    </row>
    <row r="6860" spans="1:7" x14ac:dyDescent="0.3">
      <c r="A6860" s="20" t="s">
        <v>1810</v>
      </c>
      <c r="B6860" s="102">
        <v>44321</v>
      </c>
      <c r="C6860" s="103">
        <v>0.16</v>
      </c>
      <c r="D6860" s="133">
        <v>2600</v>
      </c>
      <c r="E6860" s="108" t="str">
        <f>_xlfn.XLOOKUP($A6860,'Task3 Baza'!$A$2:$A$1999,'Task3 Baza'!$C$2:$C$1999,"non",0)</f>
        <v>Goranboy</v>
      </c>
      <c r="F6860" s="109" t="str">
        <f t="shared" si="218"/>
        <v>Sumqayıt</v>
      </c>
      <c r="G6860" s="110">
        <f t="shared" si="219"/>
        <v>50</v>
      </c>
    </row>
    <row r="6861" spans="1:7" x14ac:dyDescent="0.3">
      <c r="A6861" s="20" t="s">
        <v>1539</v>
      </c>
      <c r="B6861" s="102">
        <v>44629</v>
      </c>
      <c r="C6861" s="103">
        <v>0.21</v>
      </c>
      <c r="D6861" s="133">
        <v>3500</v>
      </c>
      <c r="E6861" s="108" t="str">
        <f>_xlfn.XLOOKUP($A6861,'Task3 Baza'!$A$2:$A$1999,'Task3 Baza'!$C$2:$C$1999,"non",0)</f>
        <v>Şəmkir</v>
      </c>
      <c r="F6861" s="109" t="str">
        <f t="shared" si="218"/>
        <v>Lənkəran</v>
      </c>
      <c r="G6861" s="110">
        <f t="shared" si="219"/>
        <v>42</v>
      </c>
    </row>
    <row r="6862" spans="1:7" x14ac:dyDescent="0.3">
      <c r="A6862" s="20" t="s">
        <v>2031</v>
      </c>
      <c r="B6862" s="102">
        <v>44508</v>
      </c>
      <c r="C6862" s="103">
        <v>0.23</v>
      </c>
      <c r="D6862" s="133">
        <v>12500</v>
      </c>
      <c r="E6862" s="108" t="str">
        <f>_xlfn.XLOOKUP($A6862,'Task3 Baza'!$A$2:$A$1999,'Task3 Baza'!$C$2:$C$1999,"non",0)</f>
        <v>Göygöl</v>
      </c>
      <c r="F6862" s="109" t="str">
        <f t="shared" si="218"/>
        <v>Sumqayıt</v>
      </c>
      <c r="G6862" s="110">
        <f t="shared" si="219"/>
        <v>50</v>
      </c>
    </row>
    <row r="6863" spans="1:7" x14ac:dyDescent="0.3">
      <c r="A6863" s="20" t="s">
        <v>1389</v>
      </c>
      <c r="B6863" s="102">
        <v>43734</v>
      </c>
      <c r="C6863" s="103">
        <v>0.22</v>
      </c>
      <c r="D6863" s="133">
        <v>4900</v>
      </c>
      <c r="E6863" s="108" t="str">
        <f>_xlfn.XLOOKUP($A6863,'Task3 Baza'!$A$2:$A$1999,'Task3 Baza'!$C$2:$C$1999,"non",0)</f>
        <v>Qobustan</v>
      </c>
      <c r="F6863" s="109" t="str">
        <f t="shared" si="218"/>
        <v>Gəncə</v>
      </c>
      <c r="G6863" s="110">
        <f t="shared" si="219"/>
        <v>20</v>
      </c>
    </row>
    <row r="6864" spans="1:7" x14ac:dyDescent="0.3">
      <c r="A6864" s="20" t="s">
        <v>1342</v>
      </c>
      <c r="B6864" s="102">
        <v>44746</v>
      </c>
      <c r="C6864" s="103">
        <v>0.16</v>
      </c>
      <c r="D6864" s="133">
        <v>11900</v>
      </c>
      <c r="E6864" s="108" t="str">
        <f>_xlfn.XLOOKUP($A6864,'Task3 Baza'!$A$2:$A$1999,'Task3 Baza'!$C$2:$C$1999,"non",0)</f>
        <v>Quba</v>
      </c>
      <c r="F6864" s="109" t="str">
        <f t="shared" si="218"/>
        <v>Gəncə</v>
      </c>
      <c r="G6864" s="110">
        <f t="shared" si="219"/>
        <v>20</v>
      </c>
    </row>
    <row r="6865" spans="1:7" x14ac:dyDescent="0.3">
      <c r="A6865" s="20" t="s">
        <v>1760</v>
      </c>
      <c r="B6865" s="102">
        <v>44251</v>
      </c>
      <c r="C6865" s="103">
        <v>0.23</v>
      </c>
      <c r="D6865" s="133">
        <v>3200</v>
      </c>
      <c r="E6865" s="108" t="str">
        <f>_xlfn.XLOOKUP($A6865,'Task3 Baza'!$A$2:$A$1999,'Task3 Baza'!$C$2:$C$1999,"non",0)</f>
        <v>Sabirabad</v>
      </c>
      <c r="F6865" s="109" t="str">
        <f t="shared" si="218"/>
        <v>Gəncə</v>
      </c>
      <c r="G6865" s="110">
        <f t="shared" si="219"/>
        <v>20</v>
      </c>
    </row>
    <row r="6866" spans="1:7" x14ac:dyDescent="0.3">
      <c r="A6866" s="20" t="s">
        <v>1446</v>
      </c>
      <c r="B6866" s="102">
        <v>44249</v>
      </c>
      <c r="C6866" s="103">
        <v>0.18</v>
      </c>
      <c r="D6866" s="133">
        <v>1000</v>
      </c>
      <c r="E6866" s="108" t="str">
        <f>_xlfn.XLOOKUP($A6866,'Task3 Baza'!$A$2:$A$1999,'Task3 Baza'!$C$2:$C$1999,"non",0)</f>
        <v>Biləsuvar</v>
      </c>
      <c r="F6866" s="109" t="str">
        <f t="shared" si="218"/>
        <v>Bakı</v>
      </c>
      <c r="G6866" s="110">
        <f t="shared" si="219"/>
        <v>10</v>
      </c>
    </row>
    <row r="6867" spans="1:7" x14ac:dyDescent="0.3">
      <c r="A6867" s="20" t="s">
        <v>2006</v>
      </c>
      <c r="B6867" s="102">
        <v>43567</v>
      </c>
      <c r="C6867" s="103">
        <v>0.23</v>
      </c>
      <c r="D6867" s="133">
        <v>1600</v>
      </c>
      <c r="E6867" s="108" t="str">
        <f>_xlfn.XLOOKUP($A6867,'Task3 Baza'!$A$2:$A$1999,'Task3 Baza'!$C$2:$C$1999,"non",0)</f>
        <v>Şahbuz</v>
      </c>
      <c r="F6867" s="109" t="str">
        <f t="shared" si="218"/>
        <v>Gəncə</v>
      </c>
      <c r="G6867" s="110">
        <f t="shared" si="219"/>
        <v>20</v>
      </c>
    </row>
    <row r="6868" spans="1:7" x14ac:dyDescent="0.3">
      <c r="A6868" s="20" t="s">
        <v>1526</v>
      </c>
      <c r="B6868" s="102">
        <v>44185</v>
      </c>
      <c r="C6868" s="103">
        <v>0.18</v>
      </c>
      <c r="D6868" s="133">
        <v>4900</v>
      </c>
      <c r="E6868" s="108" t="str">
        <f>_xlfn.XLOOKUP($A6868,'Task3 Baza'!$A$2:$A$1999,'Task3 Baza'!$C$2:$C$1999,"non",0)</f>
        <v>Xızı</v>
      </c>
      <c r="F6868" s="109" t="str">
        <f t="shared" si="218"/>
        <v>Sumqayıt</v>
      </c>
      <c r="G6868" s="110">
        <f t="shared" si="219"/>
        <v>50</v>
      </c>
    </row>
    <row r="6869" spans="1:7" x14ac:dyDescent="0.3">
      <c r="A6869" s="20" t="s">
        <v>1873</v>
      </c>
      <c r="B6869" s="102">
        <v>44522</v>
      </c>
      <c r="C6869" s="103">
        <v>0.23</v>
      </c>
      <c r="D6869" s="133">
        <v>5200</v>
      </c>
      <c r="E6869" s="108" t="str">
        <f>_xlfn.XLOOKUP($A6869,'Task3 Baza'!$A$2:$A$1999,'Task3 Baza'!$C$2:$C$1999,"non",0)</f>
        <v>Laçın</v>
      </c>
      <c r="F6869" s="109" t="str">
        <f t="shared" si="218"/>
        <v>Gəncə</v>
      </c>
      <c r="G6869" s="110">
        <f t="shared" si="219"/>
        <v>20</v>
      </c>
    </row>
    <row r="6870" spans="1:7" x14ac:dyDescent="0.3">
      <c r="A6870" s="20" t="s">
        <v>889</v>
      </c>
      <c r="B6870" s="102">
        <v>44701</v>
      </c>
      <c r="C6870" s="103">
        <v>0.24</v>
      </c>
      <c r="D6870" s="133">
        <v>12600</v>
      </c>
      <c r="E6870" s="108" t="str">
        <f>_xlfn.XLOOKUP($A6870,'Task3 Baza'!$A$2:$A$1999,'Task3 Baza'!$C$2:$C$1999,"non",0)</f>
        <v>Sədərək</v>
      </c>
      <c r="F6870" s="109" t="str">
        <f t="shared" si="218"/>
        <v>Gəncə</v>
      </c>
      <c r="G6870" s="110">
        <f t="shared" si="219"/>
        <v>20</v>
      </c>
    </row>
    <row r="6871" spans="1:7" x14ac:dyDescent="0.3">
      <c r="A6871" s="20" t="s">
        <v>1006</v>
      </c>
      <c r="B6871" s="102">
        <v>44561</v>
      </c>
      <c r="C6871" s="103">
        <v>0.18</v>
      </c>
      <c r="D6871" s="133">
        <v>4000</v>
      </c>
      <c r="E6871" s="108" t="str">
        <f>_xlfn.XLOOKUP($A6871,'Task3 Baza'!$A$2:$A$1999,'Task3 Baza'!$C$2:$C$1999,"non",0)</f>
        <v>Sumqayıt</v>
      </c>
      <c r="F6871" s="109" t="str">
        <f t="shared" si="218"/>
        <v>Gəncə</v>
      </c>
      <c r="G6871" s="110">
        <f t="shared" si="219"/>
        <v>20</v>
      </c>
    </row>
    <row r="6872" spans="1:7" x14ac:dyDescent="0.3">
      <c r="A6872" s="20" t="s">
        <v>1842</v>
      </c>
      <c r="B6872" s="102">
        <v>43753</v>
      </c>
      <c r="C6872" s="103">
        <v>0.16</v>
      </c>
      <c r="D6872" s="133">
        <v>6900</v>
      </c>
      <c r="E6872" s="108" t="str">
        <f>_xlfn.XLOOKUP($A6872,'Task3 Baza'!$A$2:$A$1999,'Task3 Baza'!$C$2:$C$1999,"non",0)</f>
        <v>Ağdam</v>
      </c>
      <c r="F6872" s="109" t="str">
        <f t="shared" si="218"/>
        <v>Bakı</v>
      </c>
      <c r="G6872" s="110">
        <f t="shared" si="219"/>
        <v>10</v>
      </c>
    </row>
    <row r="6873" spans="1:7" x14ac:dyDescent="0.3">
      <c r="A6873" s="20" t="s">
        <v>1827</v>
      </c>
      <c r="B6873" s="102">
        <v>44204</v>
      </c>
      <c r="C6873" s="103">
        <v>0.17</v>
      </c>
      <c r="D6873" s="133">
        <v>7800</v>
      </c>
      <c r="E6873" s="108" t="str">
        <f>_xlfn.XLOOKUP($A6873,'Task3 Baza'!$A$2:$A$1999,'Task3 Baza'!$C$2:$C$1999,"non",0)</f>
        <v>Lənkəran</v>
      </c>
      <c r="F6873" s="109" t="str">
        <f t="shared" si="218"/>
        <v>Gəncə</v>
      </c>
      <c r="G6873" s="110">
        <f t="shared" si="219"/>
        <v>20</v>
      </c>
    </row>
    <row r="6874" spans="1:7" x14ac:dyDescent="0.3">
      <c r="A6874" s="20" t="s">
        <v>1457</v>
      </c>
      <c r="B6874" s="102">
        <v>43732</v>
      </c>
      <c r="C6874" s="103">
        <v>0.14000000000000001</v>
      </c>
      <c r="D6874" s="133">
        <v>1800</v>
      </c>
      <c r="E6874" s="108" t="str">
        <f>_xlfn.XLOOKUP($A6874,'Task3 Baza'!$A$2:$A$1999,'Task3 Baza'!$C$2:$C$1999,"non",0)</f>
        <v>Ordubad</v>
      </c>
      <c r="F6874" s="109" t="str">
        <f t="shared" si="218"/>
        <v>Gəncə</v>
      </c>
      <c r="G6874" s="110">
        <f t="shared" si="219"/>
        <v>20</v>
      </c>
    </row>
    <row r="6875" spans="1:7" x14ac:dyDescent="0.3">
      <c r="A6875" s="20" t="s">
        <v>1426</v>
      </c>
      <c r="B6875" s="102">
        <v>44017</v>
      </c>
      <c r="C6875" s="103">
        <v>0.19</v>
      </c>
      <c r="D6875" s="133">
        <v>1000</v>
      </c>
      <c r="E6875" s="108" t="str">
        <f>_xlfn.XLOOKUP($A6875,'Task3 Baza'!$A$2:$A$1999,'Task3 Baza'!$C$2:$C$1999,"non",0)</f>
        <v>Xaçmaz</v>
      </c>
      <c r="F6875" s="109" t="str">
        <f t="shared" si="218"/>
        <v>Sumqayıt</v>
      </c>
      <c r="G6875" s="110">
        <f t="shared" si="219"/>
        <v>50</v>
      </c>
    </row>
    <row r="6876" spans="1:7" x14ac:dyDescent="0.3">
      <c r="A6876" s="20" t="s">
        <v>1951</v>
      </c>
      <c r="B6876" s="102">
        <v>44447</v>
      </c>
      <c r="C6876" s="103">
        <v>0.2</v>
      </c>
      <c r="D6876" s="133">
        <v>5500</v>
      </c>
      <c r="E6876" s="108" t="str">
        <f>_xlfn.XLOOKUP($A6876,'Task3 Baza'!$A$2:$A$1999,'Task3 Baza'!$C$2:$C$1999,"non",0)</f>
        <v>Goranboy</v>
      </c>
      <c r="F6876" s="109" t="str">
        <f t="shared" si="218"/>
        <v>Sumqayıt</v>
      </c>
      <c r="G6876" s="110">
        <f t="shared" si="219"/>
        <v>50</v>
      </c>
    </row>
    <row r="6877" spans="1:7" x14ac:dyDescent="0.3">
      <c r="A6877" s="20" t="s">
        <v>408</v>
      </c>
      <c r="B6877" s="102">
        <v>44175</v>
      </c>
      <c r="C6877" s="103">
        <v>0.19</v>
      </c>
      <c r="D6877" s="133">
        <v>8900</v>
      </c>
      <c r="E6877" s="108" t="str">
        <f>_xlfn.XLOOKUP($A6877,'Task3 Baza'!$A$2:$A$1999,'Task3 Baza'!$C$2:$C$1999,"non",0)</f>
        <v>Abşeron</v>
      </c>
      <c r="F6877" s="109" t="str">
        <f t="shared" si="218"/>
        <v>Bakı</v>
      </c>
      <c r="G6877" s="110">
        <f t="shared" si="219"/>
        <v>10</v>
      </c>
    </row>
    <row r="6878" spans="1:7" x14ac:dyDescent="0.3">
      <c r="A6878" s="20" t="s">
        <v>1966</v>
      </c>
      <c r="B6878" s="102">
        <v>43782</v>
      </c>
      <c r="C6878" s="103">
        <v>0.14000000000000001</v>
      </c>
      <c r="D6878" s="133">
        <v>3300</v>
      </c>
      <c r="E6878" s="108" t="str">
        <f>_xlfn.XLOOKUP($A6878,'Task3 Baza'!$A$2:$A$1999,'Task3 Baza'!$C$2:$C$1999,"non",0)</f>
        <v>Yevlax</v>
      </c>
      <c r="F6878" s="109" t="str">
        <f t="shared" si="218"/>
        <v>Lənkəran</v>
      </c>
      <c r="G6878" s="110">
        <f t="shared" si="219"/>
        <v>42</v>
      </c>
    </row>
    <row r="6879" spans="1:7" x14ac:dyDescent="0.3">
      <c r="A6879" s="20" t="s">
        <v>1517</v>
      </c>
      <c r="B6879" s="102">
        <v>44170</v>
      </c>
      <c r="C6879" s="103">
        <v>0.17</v>
      </c>
      <c r="D6879" s="133">
        <v>12900</v>
      </c>
      <c r="E6879" s="108" t="str">
        <f>_xlfn.XLOOKUP($A6879,'Task3 Baza'!$A$2:$A$1999,'Task3 Baza'!$C$2:$C$1999,"non",0)</f>
        <v>Zərdab</v>
      </c>
      <c r="F6879" s="109" t="str">
        <f t="shared" si="218"/>
        <v>Lənkəran</v>
      </c>
      <c r="G6879" s="110">
        <f t="shared" si="219"/>
        <v>42</v>
      </c>
    </row>
    <row r="6880" spans="1:7" x14ac:dyDescent="0.3">
      <c r="A6880" s="20" t="s">
        <v>1133</v>
      </c>
      <c r="B6880" s="102">
        <v>44621</v>
      </c>
      <c r="C6880" s="103">
        <v>0.19</v>
      </c>
      <c r="D6880" s="133">
        <v>12500</v>
      </c>
      <c r="E6880" s="108" t="str">
        <f>_xlfn.XLOOKUP($A6880,'Task3 Baza'!$A$2:$A$1999,'Task3 Baza'!$C$2:$C$1999,"non",0)</f>
        <v>Zəngilan</v>
      </c>
      <c r="F6880" s="109" t="str">
        <f t="shared" si="218"/>
        <v>Lənkəran</v>
      </c>
      <c r="G6880" s="110">
        <f t="shared" si="219"/>
        <v>42</v>
      </c>
    </row>
    <row r="6881" spans="1:7" x14ac:dyDescent="0.3">
      <c r="A6881" s="20" t="s">
        <v>1900</v>
      </c>
      <c r="B6881" s="102">
        <v>43616</v>
      </c>
      <c r="C6881" s="103">
        <v>0.21</v>
      </c>
      <c r="D6881" s="133">
        <v>8800</v>
      </c>
      <c r="E6881" s="108" t="str">
        <f>_xlfn.XLOOKUP($A6881,'Task3 Baza'!$A$2:$A$1999,'Task3 Baza'!$C$2:$C$1999,"non",0)</f>
        <v>Abşeron</v>
      </c>
      <c r="F6881" s="109" t="str">
        <f t="shared" si="218"/>
        <v>Bakı</v>
      </c>
      <c r="G6881" s="110">
        <f t="shared" si="219"/>
        <v>10</v>
      </c>
    </row>
    <row r="6882" spans="1:7" x14ac:dyDescent="0.3">
      <c r="A6882" s="20" t="s">
        <v>356</v>
      </c>
      <c r="B6882" s="102">
        <v>43962</v>
      </c>
      <c r="C6882" s="103">
        <v>0.16</v>
      </c>
      <c r="D6882" s="133">
        <v>5600</v>
      </c>
      <c r="E6882" s="108" t="str">
        <f>_xlfn.XLOOKUP($A6882,'Task3 Baza'!$A$2:$A$1999,'Task3 Baza'!$C$2:$C$1999,"non",0)</f>
        <v>Ucar</v>
      </c>
      <c r="F6882" s="109" t="str">
        <f t="shared" si="218"/>
        <v>Lənkəran</v>
      </c>
      <c r="G6882" s="110">
        <f t="shared" si="219"/>
        <v>42</v>
      </c>
    </row>
    <row r="6883" spans="1:7" x14ac:dyDescent="0.3">
      <c r="A6883" s="20" t="s">
        <v>2076</v>
      </c>
      <c r="B6883" s="102">
        <v>44607</v>
      </c>
      <c r="C6883" s="103">
        <v>0.18</v>
      </c>
      <c r="D6883" s="133">
        <v>7300</v>
      </c>
      <c r="E6883" s="108" t="str">
        <f>_xlfn.XLOOKUP($A6883,'Task3 Baza'!$A$2:$A$1999,'Task3 Baza'!$C$2:$C$1999,"non",0)</f>
        <v>Ağdaş</v>
      </c>
      <c r="F6883" s="109" t="str">
        <f t="shared" si="218"/>
        <v>Bakı</v>
      </c>
      <c r="G6883" s="110">
        <f t="shared" si="219"/>
        <v>10</v>
      </c>
    </row>
    <row r="6884" spans="1:7" x14ac:dyDescent="0.3">
      <c r="A6884" s="20" t="s">
        <v>1525</v>
      </c>
      <c r="B6884" s="102">
        <v>43983</v>
      </c>
      <c r="C6884" s="103">
        <v>0.17</v>
      </c>
      <c r="D6884" s="133">
        <v>9100</v>
      </c>
      <c r="E6884" s="108" t="str">
        <f>_xlfn.XLOOKUP($A6884,'Task3 Baza'!$A$2:$A$1999,'Task3 Baza'!$C$2:$C$1999,"non",0)</f>
        <v>Ağsu</v>
      </c>
      <c r="F6884" s="109" t="str">
        <f t="shared" si="218"/>
        <v>Bakı</v>
      </c>
      <c r="G6884" s="110">
        <f t="shared" si="219"/>
        <v>10</v>
      </c>
    </row>
    <row r="6885" spans="1:7" x14ac:dyDescent="0.3">
      <c r="A6885" s="20" t="s">
        <v>1719</v>
      </c>
      <c r="B6885" s="102">
        <v>44098</v>
      </c>
      <c r="C6885" s="103">
        <v>0.18</v>
      </c>
      <c r="D6885" s="133">
        <v>4400</v>
      </c>
      <c r="E6885" s="108" t="str">
        <f>_xlfn.XLOOKUP($A6885,'Task3 Baza'!$A$2:$A$1999,'Task3 Baza'!$C$2:$C$1999,"non",0)</f>
        <v>İsmayıllı</v>
      </c>
      <c r="F6885" s="109" t="str">
        <f t="shared" si="218"/>
        <v>Sumqayıt</v>
      </c>
      <c r="G6885" s="110">
        <f t="shared" si="219"/>
        <v>50</v>
      </c>
    </row>
    <row r="6886" spans="1:7" x14ac:dyDescent="0.3">
      <c r="A6886" s="20" t="s">
        <v>236</v>
      </c>
      <c r="B6886" s="102">
        <v>43795</v>
      </c>
      <c r="C6886" s="103">
        <v>0.2</v>
      </c>
      <c r="D6886" s="133">
        <v>9600</v>
      </c>
      <c r="E6886" s="108" t="str">
        <f>_xlfn.XLOOKUP($A6886,'Task3 Baza'!$A$2:$A$1999,'Task3 Baza'!$C$2:$C$1999,"non",0)</f>
        <v>Saatlı</v>
      </c>
      <c r="F6886" s="109" t="str">
        <f t="shared" si="218"/>
        <v>Gəncə</v>
      </c>
      <c r="G6886" s="110">
        <f t="shared" si="219"/>
        <v>20</v>
      </c>
    </row>
    <row r="6887" spans="1:7" x14ac:dyDescent="0.3">
      <c r="A6887" s="20" t="s">
        <v>294</v>
      </c>
      <c r="B6887" s="102">
        <v>44271</v>
      </c>
      <c r="C6887" s="103">
        <v>0.2</v>
      </c>
      <c r="D6887" s="133">
        <v>10400</v>
      </c>
      <c r="E6887" s="108" t="str">
        <f>_xlfn.XLOOKUP($A6887,'Task3 Baza'!$A$2:$A$1999,'Task3 Baza'!$C$2:$C$1999,"non",0)</f>
        <v>Qax</v>
      </c>
      <c r="F6887" s="109" t="str">
        <f t="shared" si="218"/>
        <v>Sumqayıt</v>
      </c>
      <c r="G6887" s="110">
        <f t="shared" si="219"/>
        <v>50</v>
      </c>
    </row>
    <row r="6888" spans="1:7" x14ac:dyDescent="0.3">
      <c r="A6888" s="20" t="s">
        <v>448</v>
      </c>
      <c r="B6888" s="102">
        <v>43595</v>
      </c>
      <c r="C6888" s="103">
        <v>0.2</v>
      </c>
      <c r="D6888" s="133">
        <v>9200</v>
      </c>
      <c r="E6888" s="108" t="str">
        <f>_xlfn.XLOOKUP($A6888,'Task3 Baza'!$A$2:$A$1999,'Task3 Baza'!$C$2:$C$1999,"non",0)</f>
        <v>Sumqayıt</v>
      </c>
      <c r="F6888" s="109" t="str">
        <f t="shared" si="218"/>
        <v>Gəncə</v>
      </c>
      <c r="G6888" s="110">
        <f t="shared" si="219"/>
        <v>20</v>
      </c>
    </row>
    <row r="6889" spans="1:7" x14ac:dyDescent="0.3">
      <c r="A6889" s="20" t="s">
        <v>920</v>
      </c>
      <c r="B6889" s="102">
        <v>43692</v>
      </c>
      <c r="C6889" s="103">
        <v>0.19</v>
      </c>
      <c r="D6889" s="133">
        <v>12600</v>
      </c>
      <c r="E6889" s="108" t="str">
        <f>_xlfn.XLOOKUP($A6889,'Task3 Baza'!$A$2:$A$1999,'Task3 Baza'!$C$2:$C$1999,"non",0)</f>
        <v>Qazax</v>
      </c>
      <c r="F6889" s="109" t="str">
        <f t="shared" si="218"/>
        <v>Sumqayıt</v>
      </c>
      <c r="G6889" s="110">
        <f t="shared" si="219"/>
        <v>50</v>
      </c>
    </row>
    <row r="6890" spans="1:7" x14ac:dyDescent="0.3">
      <c r="A6890" s="20" t="s">
        <v>1686</v>
      </c>
      <c r="B6890" s="102">
        <v>44571</v>
      </c>
      <c r="C6890" s="103">
        <v>0.2</v>
      </c>
      <c r="D6890" s="133">
        <v>12100</v>
      </c>
      <c r="E6890" s="108" t="str">
        <f>_xlfn.XLOOKUP($A6890,'Task3 Baza'!$A$2:$A$1999,'Task3 Baza'!$C$2:$C$1999,"non",0)</f>
        <v>Şəki</v>
      </c>
      <c r="F6890" s="109" t="str">
        <f t="shared" si="218"/>
        <v>Lənkəran</v>
      </c>
      <c r="G6890" s="110">
        <f t="shared" si="219"/>
        <v>42</v>
      </c>
    </row>
    <row r="6891" spans="1:7" x14ac:dyDescent="0.3">
      <c r="A6891" s="20" t="s">
        <v>1714</v>
      </c>
      <c r="B6891" s="102">
        <v>44653</v>
      </c>
      <c r="C6891" s="103">
        <v>0.17</v>
      </c>
      <c r="D6891" s="133">
        <v>11700</v>
      </c>
      <c r="E6891" s="108" t="str">
        <f>_xlfn.XLOOKUP($A6891,'Task3 Baza'!$A$2:$A$1999,'Task3 Baza'!$C$2:$C$1999,"non",0)</f>
        <v>Yardımlı</v>
      </c>
      <c r="F6891" s="109" t="str">
        <f t="shared" si="218"/>
        <v>Lənkəran</v>
      </c>
      <c r="G6891" s="110">
        <f t="shared" si="219"/>
        <v>42</v>
      </c>
    </row>
    <row r="6892" spans="1:7" x14ac:dyDescent="0.3">
      <c r="A6892" s="20" t="s">
        <v>1258</v>
      </c>
      <c r="B6892" s="102">
        <v>44482</v>
      </c>
      <c r="C6892" s="103">
        <v>0.16</v>
      </c>
      <c r="D6892" s="133">
        <v>5400</v>
      </c>
      <c r="E6892" s="108" t="str">
        <f>_xlfn.XLOOKUP($A6892,'Task3 Baza'!$A$2:$A$1999,'Task3 Baza'!$C$2:$C$1999,"non",0)</f>
        <v>Zəngilan</v>
      </c>
      <c r="F6892" s="109" t="str">
        <f t="shared" si="218"/>
        <v>Lənkəran</v>
      </c>
      <c r="G6892" s="110">
        <f t="shared" si="219"/>
        <v>42</v>
      </c>
    </row>
    <row r="6893" spans="1:7" x14ac:dyDescent="0.3">
      <c r="A6893" s="20" t="s">
        <v>1792</v>
      </c>
      <c r="B6893" s="102">
        <v>44440</v>
      </c>
      <c r="C6893" s="103">
        <v>0.19</v>
      </c>
      <c r="D6893" s="133">
        <v>6900</v>
      </c>
      <c r="E6893" s="108" t="str">
        <f>_xlfn.XLOOKUP($A6893,'Task3 Baza'!$A$2:$A$1999,'Task3 Baza'!$C$2:$C$1999,"non",0)</f>
        <v>Xızı</v>
      </c>
      <c r="F6893" s="109" t="str">
        <f t="shared" si="218"/>
        <v>Sumqayıt</v>
      </c>
      <c r="G6893" s="110">
        <f t="shared" si="219"/>
        <v>50</v>
      </c>
    </row>
    <row r="6894" spans="1:7" x14ac:dyDescent="0.3">
      <c r="A6894" s="20" t="s">
        <v>218</v>
      </c>
      <c r="B6894" s="102">
        <v>44597</v>
      </c>
      <c r="C6894" s="103">
        <v>0.2</v>
      </c>
      <c r="D6894" s="133">
        <v>5700</v>
      </c>
      <c r="E6894" s="108" t="str">
        <f>_xlfn.XLOOKUP($A6894,'Task3 Baza'!$A$2:$A$1999,'Task3 Baza'!$C$2:$C$1999,"non",0)</f>
        <v>Qubadlı</v>
      </c>
      <c r="F6894" s="109" t="str">
        <f t="shared" si="218"/>
        <v>Gəncə</v>
      </c>
      <c r="G6894" s="110">
        <f t="shared" si="219"/>
        <v>20</v>
      </c>
    </row>
    <row r="6895" spans="1:7" x14ac:dyDescent="0.3">
      <c r="A6895" s="20" t="s">
        <v>162</v>
      </c>
      <c r="B6895" s="102">
        <v>44352</v>
      </c>
      <c r="C6895" s="103">
        <v>0.14000000000000001</v>
      </c>
      <c r="D6895" s="133">
        <v>1500</v>
      </c>
      <c r="E6895" s="108" t="str">
        <f>_xlfn.XLOOKUP($A6895,'Task3 Baza'!$A$2:$A$1999,'Task3 Baza'!$C$2:$C$1999,"non",0)</f>
        <v>Qubadlı</v>
      </c>
      <c r="F6895" s="109" t="str">
        <f t="shared" si="218"/>
        <v>Gəncə</v>
      </c>
      <c r="G6895" s="110">
        <f t="shared" si="219"/>
        <v>20</v>
      </c>
    </row>
    <row r="6896" spans="1:7" x14ac:dyDescent="0.3">
      <c r="A6896" s="20" t="s">
        <v>911</v>
      </c>
      <c r="B6896" s="102">
        <v>44157</v>
      </c>
      <c r="C6896" s="103">
        <v>0.2</v>
      </c>
      <c r="D6896" s="133">
        <v>8200</v>
      </c>
      <c r="E6896" s="108" t="str">
        <f>_xlfn.XLOOKUP($A6896,'Task3 Baza'!$A$2:$A$1999,'Task3 Baza'!$C$2:$C$1999,"non",0)</f>
        <v>Qubadlı</v>
      </c>
      <c r="F6896" s="109" t="str">
        <f t="shared" si="218"/>
        <v>Gəncə</v>
      </c>
      <c r="G6896" s="110">
        <f t="shared" si="219"/>
        <v>20</v>
      </c>
    </row>
    <row r="6897" spans="1:7" x14ac:dyDescent="0.3">
      <c r="A6897" s="20" t="s">
        <v>489</v>
      </c>
      <c r="B6897" s="102">
        <v>44038</v>
      </c>
      <c r="C6897" s="103">
        <v>0.21</v>
      </c>
      <c r="D6897" s="133">
        <v>3500</v>
      </c>
      <c r="E6897" s="108" t="str">
        <f>_xlfn.XLOOKUP($A6897,'Task3 Baza'!$A$2:$A$1999,'Task3 Baza'!$C$2:$C$1999,"non",0)</f>
        <v>Cəbrayıl</v>
      </c>
      <c r="F6897" s="109" t="str">
        <f t="shared" si="218"/>
        <v>Bakı</v>
      </c>
      <c r="G6897" s="110">
        <f t="shared" si="219"/>
        <v>10</v>
      </c>
    </row>
    <row r="6898" spans="1:7" x14ac:dyDescent="0.3">
      <c r="A6898" s="20" t="s">
        <v>424</v>
      </c>
      <c r="B6898" s="102">
        <v>44613</v>
      </c>
      <c r="C6898" s="103">
        <v>0.14000000000000001</v>
      </c>
      <c r="D6898" s="133">
        <v>5600</v>
      </c>
      <c r="E6898" s="108" t="str">
        <f>_xlfn.XLOOKUP($A6898,'Task3 Baza'!$A$2:$A$1999,'Task3 Baza'!$C$2:$C$1999,"non",0)</f>
        <v>Zərdab</v>
      </c>
      <c r="F6898" s="109" t="str">
        <f t="shared" si="218"/>
        <v>Lənkəran</v>
      </c>
      <c r="G6898" s="110">
        <f t="shared" si="219"/>
        <v>42</v>
      </c>
    </row>
    <row r="6899" spans="1:7" x14ac:dyDescent="0.3">
      <c r="A6899" s="20" t="s">
        <v>377</v>
      </c>
      <c r="B6899" s="102">
        <v>44281</v>
      </c>
      <c r="C6899" s="103">
        <v>0.19</v>
      </c>
      <c r="D6899" s="133">
        <v>3700</v>
      </c>
      <c r="E6899" s="108" t="str">
        <f>_xlfn.XLOOKUP($A6899,'Task3 Baza'!$A$2:$A$1999,'Task3 Baza'!$C$2:$C$1999,"non",0)</f>
        <v>Ucar</v>
      </c>
      <c r="F6899" s="109" t="str">
        <f t="shared" si="218"/>
        <v>Lənkəran</v>
      </c>
      <c r="G6899" s="110">
        <f t="shared" si="219"/>
        <v>42</v>
      </c>
    </row>
    <row r="6900" spans="1:7" x14ac:dyDescent="0.3">
      <c r="A6900" s="20" t="s">
        <v>1007</v>
      </c>
      <c r="B6900" s="102">
        <v>43850</v>
      </c>
      <c r="C6900" s="103">
        <v>0.15</v>
      </c>
      <c r="D6900" s="133">
        <v>4700</v>
      </c>
      <c r="E6900" s="108" t="str">
        <f>_xlfn.XLOOKUP($A6900,'Task3 Baza'!$A$2:$A$1999,'Task3 Baza'!$C$2:$C$1999,"non",0)</f>
        <v>Babək</v>
      </c>
      <c r="F6900" s="109" t="str">
        <f t="shared" si="218"/>
        <v>Bakı</v>
      </c>
      <c r="G6900" s="110">
        <f t="shared" si="219"/>
        <v>10</v>
      </c>
    </row>
    <row r="6901" spans="1:7" x14ac:dyDescent="0.3">
      <c r="A6901" s="20" t="s">
        <v>1623</v>
      </c>
      <c r="B6901" s="102">
        <v>44536</v>
      </c>
      <c r="C6901" s="103">
        <v>0.22</v>
      </c>
      <c r="D6901" s="133">
        <v>11900</v>
      </c>
      <c r="E6901" s="108" t="str">
        <f>_xlfn.XLOOKUP($A6901,'Task3 Baza'!$A$2:$A$1999,'Task3 Baza'!$C$2:$C$1999,"non",0)</f>
        <v>Qubadlı</v>
      </c>
      <c r="F6901" s="109" t="str">
        <f t="shared" si="218"/>
        <v>Gəncə</v>
      </c>
      <c r="G6901" s="110">
        <f t="shared" si="219"/>
        <v>20</v>
      </c>
    </row>
    <row r="6902" spans="1:7" x14ac:dyDescent="0.3">
      <c r="A6902" s="20" t="s">
        <v>1709</v>
      </c>
      <c r="B6902" s="102">
        <v>43900</v>
      </c>
      <c r="C6902" s="103">
        <v>0.18</v>
      </c>
      <c r="D6902" s="133">
        <v>9800</v>
      </c>
      <c r="E6902" s="108" t="str">
        <f>_xlfn.XLOOKUP($A6902,'Task3 Baza'!$A$2:$A$1999,'Task3 Baza'!$C$2:$C$1999,"non",0)</f>
        <v>Göyçay</v>
      </c>
      <c r="F6902" s="109" t="str">
        <f t="shared" si="218"/>
        <v>Sumqayıt</v>
      </c>
      <c r="G6902" s="110">
        <f t="shared" si="219"/>
        <v>50</v>
      </c>
    </row>
    <row r="6903" spans="1:7" x14ac:dyDescent="0.3">
      <c r="A6903" s="20" t="s">
        <v>1498</v>
      </c>
      <c r="B6903" s="102">
        <v>43845</v>
      </c>
      <c r="C6903" s="103">
        <v>0.24</v>
      </c>
      <c r="D6903" s="133">
        <v>3700</v>
      </c>
      <c r="E6903" s="108" t="str">
        <f>_xlfn.XLOOKUP($A6903,'Task3 Baza'!$A$2:$A$1999,'Task3 Baza'!$C$2:$C$1999,"non",0)</f>
        <v>Ucar</v>
      </c>
      <c r="F6903" s="109" t="str">
        <f t="shared" si="218"/>
        <v>Lənkəran</v>
      </c>
      <c r="G6903" s="110">
        <f t="shared" si="219"/>
        <v>42</v>
      </c>
    </row>
    <row r="6904" spans="1:7" x14ac:dyDescent="0.3">
      <c r="A6904" s="20" t="s">
        <v>931</v>
      </c>
      <c r="B6904" s="102">
        <v>44108</v>
      </c>
      <c r="C6904" s="103">
        <v>0.16</v>
      </c>
      <c r="D6904" s="133">
        <v>4100</v>
      </c>
      <c r="E6904" s="108" t="str">
        <f>_xlfn.XLOOKUP($A6904,'Task3 Baza'!$A$2:$A$1999,'Task3 Baza'!$C$2:$C$1999,"non",0)</f>
        <v>Gədəbəy</v>
      </c>
      <c r="F6904" s="109" t="str">
        <f t="shared" si="218"/>
        <v>Sumqayıt</v>
      </c>
      <c r="G6904" s="110">
        <f t="shared" si="219"/>
        <v>50</v>
      </c>
    </row>
    <row r="6905" spans="1:7" x14ac:dyDescent="0.3">
      <c r="A6905" s="20" t="s">
        <v>1672</v>
      </c>
      <c r="B6905" s="102">
        <v>44169</v>
      </c>
      <c r="C6905" s="103">
        <v>0.14000000000000001</v>
      </c>
      <c r="D6905" s="133">
        <v>10700</v>
      </c>
      <c r="E6905" s="108" t="str">
        <f>_xlfn.XLOOKUP($A6905,'Task3 Baza'!$A$2:$A$1999,'Task3 Baza'!$C$2:$C$1999,"non",0)</f>
        <v>Yevlax</v>
      </c>
      <c r="F6905" s="109" t="str">
        <f t="shared" si="218"/>
        <v>Lənkəran</v>
      </c>
      <c r="G6905" s="110">
        <f t="shared" si="219"/>
        <v>42</v>
      </c>
    </row>
    <row r="6906" spans="1:7" x14ac:dyDescent="0.3">
      <c r="A6906" s="20" t="s">
        <v>860</v>
      </c>
      <c r="B6906" s="102">
        <v>44491</v>
      </c>
      <c r="C6906" s="103">
        <v>0.17</v>
      </c>
      <c r="D6906" s="133">
        <v>7200</v>
      </c>
      <c r="E6906" s="108" t="str">
        <f>_xlfn.XLOOKUP($A6906,'Task3 Baza'!$A$2:$A$1999,'Task3 Baza'!$C$2:$C$1999,"non",0)</f>
        <v>Şahbuz</v>
      </c>
      <c r="F6906" s="109" t="str">
        <f t="shared" si="218"/>
        <v>Gəncə</v>
      </c>
      <c r="G6906" s="110">
        <f t="shared" si="219"/>
        <v>20</v>
      </c>
    </row>
    <row r="6907" spans="1:7" x14ac:dyDescent="0.3">
      <c r="A6907" s="20" t="s">
        <v>1381</v>
      </c>
      <c r="B6907" s="102">
        <v>43790</v>
      </c>
      <c r="C6907" s="103">
        <v>0.15</v>
      </c>
      <c r="D6907" s="133">
        <v>12000</v>
      </c>
      <c r="E6907" s="108" t="str">
        <f>_xlfn.XLOOKUP($A6907,'Task3 Baza'!$A$2:$A$1999,'Task3 Baza'!$C$2:$C$1999,"non",0)</f>
        <v>Daşkəsən</v>
      </c>
      <c r="F6907" s="109" t="str">
        <f t="shared" si="218"/>
        <v>Bakı</v>
      </c>
      <c r="G6907" s="110">
        <f t="shared" si="219"/>
        <v>10</v>
      </c>
    </row>
    <row r="6908" spans="1:7" x14ac:dyDescent="0.3">
      <c r="A6908" s="20" t="s">
        <v>1325</v>
      </c>
      <c r="B6908" s="102">
        <v>43844</v>
      </c>
      <c r="C6908" s="103">
        <v>0.22</v>
      </c>
      <c r="D6908" s="133">
        <v>3400</v>
      </c>
      <c r="E6908" s="108" t="str">
        <f>_xlfn.XLOOKUP($A6908,'Task3 Baza'!$A$2:$A$1999,'Task3 Baza'!$C$2:$C$1999,"non",0)</f>
        <v>Sumqayıt</v>
      </c>
      <c r="F6908" s="109" t="str">
        <f t="shared" si="218"/>
        <v>Gəncə</v>
      </c>
      <c r="G6908" s="110">
        <f t="shared" si="219"/>
        <v>20</v>
      </c>
    </row>
    <row r="6909" spans="1:7" x14ac:dyDescent="0.3">
      <c r="A6909" s="20" t="s">
        <v>1278</v>
      </c>
      <c r="B6909" s="102">
        <v>44128</v>
      </c>
      <c r="C6909" s="103">
        <v>0.16</v>
      </c>
      <c r="D6909" s="133">
        <v>5100</v>
      </c>
      <c r="E6909" s="108" t="str">
        <f>_xlfn.XLOOKUP($A6909,'Task3 Baza'!$A$2:$A$1999,'Task3 Baza'!$C$2:$C$1999,"non",0)</f>
        <v>Ağdaş</v>
      </c>
      <c r="F6909" s="109" t="str">
        <f t="shared" si="218"/>
        <v>Bakı</v>
      </c>
      <c r="G6909" s="110">
        <f t="shared" si="219"/>
        <v>10</v>
      </c>
    </row>
    <row r="6910" spans="1:7" x14ac:dyDescent="0.3">
      <c r="A6910" s="20" t="s">
        <v>2077</v>
      </c>
      <c r="B6910" s="102">
        <v>44466</v>
      </c>
      <c r="C6910" s="103">
        <v>0.18</v>
      </c>
      <c r="D6910" s="133">
        <v>1300</v>
      </c>
      <c r="E6910" s="108" t="str">
        <f>_xlfn.XLOOKUP($A6910,'Task3 Baza'!$A$2:$A$1999,'Task3 Baza'!$C$2:$C$1999,"non",0)</f>
        <v>Naxçıvan</v>
      </c>
      <c r="F6910" s="109" t="str">
        <f t="shared" si="218"/>
        <v>Gəncə</v>
      </c>
      <c r="G6910" s="110">
        <f t="shared" si="219"/>
        <v>20</v>
      </c>
    </row>
    <row r="6911" spans="1:7" x14ac:dyDescent="0.3">
      <c r="A6911" s="20" t="s">
        <v>1211</v>
      </c>
      <c r="B6911" s="102">
        <v>44386</v>
      </c>
      <c r="C6911" s="103">
        <v>0.16</v>
      </c>
      <c r="D6911" s="133">
        <v>6200</v>
      </c>
      <c r="E6911" s="108" t="str">
        <f>_xlfn.XLOOKUP($A6911,'Task3 Baza'!$A$2:$A$1999,'Task3 Baza'!$C$2:$C$1999,"non",0)</f>
        <v>Şirvan</v>
      </c>
      <c r="F6911" s="109" t="str">
        <f t="shared" si="218"/>
        <v>Lənkəran</v>
      </c>
      <c r="G6911" s="110">
        <f t="shared" si="219"/>
        <v>42</v>
      </c>
    </row>
    <row r="6912" spans="1:7" x14ac:dyDescent="0.3">
      <c r="A6912" s="20" t="s">
        <v>969</v>
      </c>
      <c r="B6912" s="102">
        <v>44733</v>
      </c>
      <c r="C6912" s="103">
        <v>0.17</v>
      </c>
      <c r="D6912" s="133">
        <v>1700</v>
      </c>
      <c r="E6912" s="108" t="str">
        <f>_xlfn.XLOOKUP($A6912,'Task3 Baza'!$A$2:$A$1999,'Task3 Baza'!$C$2:$C$1999,"non",0)</f>
        <v>Sumqayıt</v>
      </c>
      <c r="F6912" s="109" t="str">
        <f t="shared" si="218"/>
        <v>Gəncə</v>
      </c>
      <c r="G6912" s="110">
        <f t="shared" si="219"/>
        <v>20</v>
      </c>
    </row>
    <row r="6913" spans="1:7" x14ac:dyDescent="0.3">
      <c r="A6913" s="20" t="s">
        <v>1858</v>
      </c>
      <c r="B6913" s="102">
        <v>43986</v>
      </c>
      <c r="C6913" s="103">
        <v>0.24</v>
      </c>
      <c r="D6913" s="133">
        <v>9500</v>
      </c>
      <c r="E6913" s="108" t="str">
        <f>_xlfn.XLOOKUP($A6913,'Task3 Baza'!$A$2:$A$1999,'Task3 Baza'!$C$2:$C$1999,"non",0)</f>
        <v>Culfa</v>
      </c>
      <c r="F6913" s="109" t="str">
        <f t="shared" si="218"/>
        <v>Bakı</v>
      </c>
      <c r="G6913" s="110">
        <f t="shared" si="219"/>
        <v>10</v>
      </c>
    </row>
    <row r="6914" spans="1:7" x14ac:dyDescent="0.3">
      <c r="A6914" s="20" t="s">
        <v>1766</v>
      </c>
      <c r="B6914" s="102">
        <v>44258</v>
      </c>
      <c r="C6914" s="103">
        <v>0.17</v>
      </c>
      <c r="D6914" s="133">
        <v>10100</v>
      </c>
      <c r="E6914" s="108" t="str">
        <f>_xlfn.XLOOKUP($A6914,'Task3 Baza'!$A$2:$A$1999,'Task3 Baza'!$C$2:$C$1999,"non",0)</f>
        <v>Qazax</v>
      </c>
      <c r="F6914" s="109" t="str">
        <f t="shared" ref="F6914:F6977" si="220">VLOOKUP($E6914,$I$3:$K$75,2,0)</f>
        <v>Sumqayıt</v>
      </c>
      <c r="G6914" s="110">
        <f t="shared" ref="G6914:G6977" si="221">VLOOKUP(VLOOKUP($E6914,$I$3:$J$75,2,0),$L$3:$M$6,2,0)</f>
        <v>50</v>
      </c>
    </row>
    <row r="6915" spans="1:7" x14ac:dyDescent="0.3">
      <c r="A6915" s="20" t="s">
        <v>659</v>
      </c>
      <c r="B6915" s="102">
        <v>44588</v>
      </c>
      <c r="C6915" s="103">
        <v>0.18</v>
      </c>
      <c r="D6915" s="133">
        <v>7600</v>
      </c>
      <c r="E6915" s="108" t="str">
        <f>_xlfn.XLOOKUP($A6915,'Task3 Baza'!$A$2:$A$1999,'Task3 Baza'!$C$2:$C$1999,"non",0)</f>
        <v>Kəlbəcər</v>
      </c>
      <c r="F6915" s="109" t="str">
        <f t="shared" si="220"/>
        <v>Sumqayıt</v>
      </c>
      <c r="G6915" s="110">
        <f t="shared" si="221"/>
        <v>50</v>
      </c>
    </row>
    <row r="6916" spans="1:7" x14ac:dyDescent="0.3">
      <c r="A6916" s="20" t="s">
        <v>503</v>
      </c>
      <c r="B6916" s="102">
        <v>43968</v>
      </c>
      <c r="C6916" s="103">
        <v>0.24</v>
      </c>
      <c r="D6916" s="133">
        <v>10200</v>
      </c>
      <c r="E6916" s="108" t="str">
        <f>_xlfn.XLOOKUP($A6916,'Task3 Baza'!$A$2:$A$1999,'Task3 Baza'!$C$2:$C$1999,"non",0)</f>
        <v>Xaçmaz</v>
      </c>
      <c r="F6916" s="109" t="str">
        <f t="shared" si="220"/>
        <v>Sumqayıt</v>
      </c>
      <c r="G6916" s="110">
        <f t="shared" si="221"/>
        <v>50</v>
      </c>
    </row>
    <row r="6917" spans="1:7" x14ac:dyDescent="0.3">
      <c r="A6917" s="20" t="s">
        <v>1960</v>
      </c>
      <c r="B6917" s="102">
        <v>43565</v>
      </c>
      <c r="C6917" s="103">
        <v>0.23</v>
      </c>
      <c r="D6917" s="133">
        <v>6700</v>
      </c>
      <c r="E6917" s="108" t="str">
        <f>_xlfn.XLOOKUP($A6917,'Task3 Baza'!$A$2:$A$1999,'Task3 Baza'!$C$2:$C$1999,"non",0)</f>
        <v>Göyçay</v>
      </c>
      <c r="F6917" s="109" t="str">
        <f t="shared" si="220"/>
        <v>Sumqayıt</v>
      </c>
      <c r="G6917" s="110">
        <f t="shared" si="221"/>
        <v>50</v>
      </c>
    </row>
    <row r="6918" spans="1:7" x14ac:dyDescent="0.3">
      <c r="A6918" s="20" t="s">
        <v>703</v>
      </c>
      <c r="B6918" s="102">
        <v>43704</v>
      </c>
      <c r="C6918" s="103">
        <v>0.18</v>
      </c>
      <c r="D6918" s="133">
        <v>4400</v>
      </c>
      <c r="E6918" s="108" t="str">
        <f>_xlfn.XLOOKUP($A6918,'Task3 Baza'!$A$2:$A$1999,'Task3 Baza'!$C$2:$C$1999,"non",0)</f>
        <v>Qusar</v>
      </c>
      <c r="F6918" s="109" t="str">
        <f t="shared" si="220"/>
        <v>Gəncə</v>
      </c>
      <c r="G6918" s="110">
        <f t="shared" si="221"/>
        <v>20</v>
      </c>
    </row>
    <row r="6919" spans="1:7" x14ac:dyDescent="0.3">
      <c r="A6919" s="20" t="s">
        <v>693</v>
      </c>
      <c r="B6919" s="102">
        <v>44868</v>
      </c>
      <c r="C6919" s="103">
        <v>0.2</v>
      </c>
      <c r="D6919" s="133">
        <v>10800</v>
      </c>
      <c r="E6919" s="108" t="str">
        <f>_xlfn.XLOOKUP($A6919,'Task3 Baza'!$A$2:$A$1999,'Task3 Baza'!$C$2:$C$1999,"non",0)</f>
        <v>Hacıqabul</v>
      </c>
      <c r="F6919" s="109" t="str">
        <f t="shared" si="220"/>
        <v>Sumqayıt</v>
      </c>
      <c r="G6919" s="110">
        <f t="shared" si="221"/>
        <v>50</v>
      </c>
    </row>
    <row r="6920" spans="1:7" x14ac:dyDescent="0.3">
      <c r="A6920" s="20" t="s">
        <v>1489</v>
      </c>
      <c r="B6920" s="102">
        <v>43901</v>
      </c>
      <c r="C6920" s="103">
        <v>0.14000000000000001</v>
      </c>
      <c r="D6920" s="133">
        <v>7400</v>
      </c>
      <c r="E6920" s="108" t="str">
        <f>_xlfn.XLOOKUP($A6920,'Task3 Baza'!$A$2:$A$1999,'Task3 Baza'!$C$2:$C$1999,"non",0)</f>
        <v>Qubadlı</v>
      </c>
      <c r="F6920" s="109" t="str">
        <f t="shared" si="220"/>
        <v>Gəncə</v>
      </c>
      <c r="G6920" s="110">
        <f t="shared" si="221"/>
        <v>20</v>
      </c>
    </row>
    <row r="6921" spans="1:7" x14ac:dyDescent="0.3">
      <c r="A6921" s="20" t="s">
        <v>1574</v>
      </c>
      <c r="B6921" s="102">
        <v>43679</v>
      </c>
      <c r="C6921" s="103">
        <v>0.16</v>
      </c>
      <c r="D6921" s="133">
        <v>1300</v>
      </c>
      <c r="E6921" s="108" t="str">
        <f>_xlfn.XLOOKUP($A6921,'Task3 Baza'!$A$2:$A$1999,'Task3 Baza'!$C$2:$C$1999,"non",0)</f>
        <v>Qubadlı</v>
      </c>
      <c r="F6921" s="109" t="str">
        <f t="shared" si="220"/>
        <v>Gəncə</v>
      </c>
      <c r="G6921" s="110">
        <f t="shared" si="221"/>
        <v>20</v>
      </c>
    </row>
    <row r="6922" spans="1:7" x14ac:dyDescent="0.3">
      <c r="A6922" s="20" t="s">
        <v>2050</v>
      </c>
      <c r="B6922" s="102">
        <v>44021</v>
      </c>
      <c r="C6922" s="103">
        <v>0.24</v>
      </c>
      <c r="D6922" s="133">
        <v>5700</v>
      </c>
      <c r="E6922" s="108" t="str">
        <f>_xlfn.XLOOKUP($A6922,'Task3 Baza'!$A$2:$A$1999,'Task3 Baza'!$C$2:$C$1999,"non",0)</f>
        <v>Şəki</v>
      </c>
      <c r="F6922" s="109" t="str">
        <f t="shared" si="220"/>
        <v>Lənkəran</v>
      </c>
      <c r="G6922" s="110">
        <f t="shared" si="221"/>
        <v>42</v>
      </c>
    </row>
    <row r="6923" spans="1:7" x14ac:dyDescent="0.3">
      <c r="A6923" s="20" t="s">
        <v>1958</v>
      </c>
      <c r="B6923" s="102">
        <v>44103</v>
      </c>
      <c r="C6923" s="103">
        <v>0.24</v>
      </c>
      <c r="D6923" s="133">
        <v>1700</v>
      </c>
      <c r="E6923" s="108" t="str">
        <f>_xlfn.XLOOKUP($A6923,'Task3 Baza'!$A$2:$A$1999,'Task3 Baza'!$C$2:$C$1999,"non",0)</f>
        <v>Tərtər</v>
      </c>
      <c r="F6923" s="109" t="str">
        <f t="shared" si="220"/>
        <v>Lənkəran</v>
      </c>
      <c r="G6923" s="110">
        <f t="shared" si="221"/>
        <v>42</v>
      </c>
    </row>
    <row r="6924" spans="1:7" x14ac:dyDescent="0.3">
      <c r="A6924" s="20" t="s">
        <v>1090</v>
      </c>
      <c r="B6924" s="102">
        <v>44357</v>
      </c>
      <c r="C6924" s="103">
        <v>0.21</v>
      </c>
      <c r="D6924" s="133">
        <v>12700</v>
      </c>
      <c r="E6924" s="108" t="str">
        <f>_xlfn.XLOOKUP($A6924,'Task3 Baza'!$A$2:$A$1999,'Task3 Baza'!$C$2:$C$1999,"non",0)</f>
        <v>İmişli</v>
      </c>
      <c r="F6924" s="109" t="str">
        <f t="shared" si="220"/>
        <v>Sumqayıt</v>
      </c>
      <c r="G6924" s="110">
        <f t="shared" si="221"/>
        <v>50</v>
      </c>
    </row>
    <row r="6925" spans="1:7" x14ac:dyDescent="0.3">
      <c r="A6925" s="20" t="s">
        <v>1276</v>
      </c>
      <c r="B6925" s="102">
        <v>43963</v>
      </c>
      <c r="C6925" s="103">
        <v>0.23</v>
      </c>
      <c r="D6925" s="133">
        <v>3800</v>
      </c>
      <c r="E6925" s="108" t="str">
        <f>_xlfn.XLOOKUP($A6925,'Task3 Baza'!$A$2:$A$1999,'Task3 Baza'!$C$2:$C$1999,"non",0)</f>
        <v>Mingəçevir</v>
      </c>
      <c r="F6925" s="109" t="str">
        <f t="shared" si="220"/>
        <v>Gəncə</v>
      </c>
      <c r="G6925" s="110">
        <f t="shared" si="221"/>
        <v>20</v>
      </c>
    </row>
    <row r="6926" spans="1:7" x14ac:dyDescent="0.3">
      <c r="A6926" s="20" t="s">
        <v>1705</v>
      </c>
      <c r="B6926" s="102">
        <v>44244</v>
      </c>
      <c r="C6926" s="103">
        <v>0.23</v>
      </c>
      <c r="D6926" s="133">
        <v>9000</v>
      </c>
      <c r="E6926" s="108" t="str">
        <f>_xlfn.XLOOKUP($A6926,'Task3 Baza'!$A$2:$A$1999,'Task3 Baza'!$C$2:$C$1999,"non",0)</f>
        <v>Sumqayıt</v>
      </c>
      <c r="F6926" s="109" t="str">
        <f t="shared" si="220"/>
        <v>Gəncə</v>
      </c>
      <c r="G6926" s="110">
        <f t="shared" si="221"/>
        <v>20</v>
      </c>
    </row>
    <row r="6927" spans="1:7" x14ac:dyDescent="0.3">
      <c r="A6927" s="20" t="s">
        <v>573</v>
      </c>
      <c r="B6927" s="102">
        <v>44370</v>
      </c>
      <c r="C6927" s="103">
        <v>0.23</v>
      </c>
      <c r="D6927" s="133">
        <v>11500</v>
      </c>
      <c r="E6927" s="108" t="str">
        <f>_xlfn.XLOOKUP($A6927,'Task3 Baza'!$A$2:$A$1999,'Task3 Baza'!$C$2:$C$1999,"non",0)</f>
        <v>Şamaxı</v>
      </c>
      <c r="F6927" s="109" t="str">
        <f t="shared" si="220"/>
        <v>Lənkəran</v>
      </c>
      <c r="G6927" s="110">
        <f t="shared" si="221"/>
        <v>42</v>
      </c>
    </row>
    <row r="6928" spans="1:7" x14ac:dyDescent="0.3">
      <c r="A6928" s="20" t="s">
        <v>970</v>
      </c>
      <c r="B6928" s="102">
        <v>44282</v>
      </c>
      <c r="C6928" s="103">
        <v>0.22</v>
      </c>
      <c r="D6928" s="133">
        <v>11700</v>
      </c>
      <c r="E6928" s="108" t="str">
        <f>_xlfn.XLOOKUP($A6928,'Task3 Baza'!$A$2:$A$1999,'Task3 Baza'!$C$2:$C$1999,"non",0)</f>
        <v>Naxçıvan</v>
      </c>
      <c r="F6928" s="109" t="str">
        <f t="shared" si="220"/>
        <v>Gəncə</v>
      </c>
      <c r="G6928" s="110">
        <f t="shared" si="221"/>
        <v>20</v>
      </c>
    </row>
    <row r="6929" spans="1:7" x14ac:dyDescent="0.3">
      <c r="A6929" s="20" t="s">
        <v>1420</v>
      </c>
      <c r="B6929" s="102">
        <v>44469</v>
      </c>
      <c r="C6929" s="103">
        <v>0.21</v>
      </c>
      <c r="D6929" s="133">
        <v>2400</v>
      </c>
      <c r="E6929" s="108" t="str">
        <f>_xlfn.XLOOKUP($A6929,'Task3 Baza'!$A$2:$A$1999,'Task3 Baza'!$C$2:$C$1999,"non",0)</f>
        <v>Sumqayıt</v>
      </c>
      <c r="F6929" s="109" t="str">
        <f t="shared" si="220"/>
        <v>Gəncə</v>
      </c>
      <c r="G6929" s="110">
        <f t="shared" si="221"/>
        <v>20</v>
      </c>
    </row>
    <row r="6930" spans="1:7" x14ac:dyDescent="0.3">
      <c r="A6930" s="20" t="s">
        <v>1027</v>
      </c>
      <c r="B6930" s="102">
        <v>44220</v>
      </c>
      <c r="C6930" s="103">
        <v>0.16</v>
      </c>
      <c r="D6930" s="133">
        <v>8500</v>
      </c>
      <c r="E6930" s="108" t="str">
        <f>_xlfn.XLOOKUP($A6930,'Task3 Baza'!$A$2:$A$1999,'Task3 Baza'!$C$2:$C$1999,"non",0)</f>
        <v>Qəbələ</v>
      </c>
      <c r="F6930" s="109" t="str">
        <f t="shared" si="220"/>
        <v>Sumqayıt</v>
      </c>
      <c r="G6930" s="110">
        <f t="shared" si="221"/>
        <v>50</v>
      </c>
    </row>
    <row r="6931" spans="1:7" x14ac:dyDescent="0.3">
      <c r="A6931" s="20" t="s">
        <v>716</v>
      </c>
      <c r="B6931" s="102">
        <v>44010</v>
      </c>
      <c r="C6931" s="103">
        <v>0.17</v>
      </c>
      <c r="D6931" s="133">
        <v>3100</v>
      </c>
      <c r="E6931" s="108" t="str">
        <f>_xlfn.XLOOKUP($A6931,'Task3 Baza'!$A$2:$A$1999,'Task3 Baza'!$C$2:$C$1999,"non",0)</f>
        <v>Xocalı</v>
      </c>
      <c r="F6931" s="109" t="str">
        <f t="shared" si="220"/>
        <v>Sumqayıt</v>
      </c>
      <c r="G6931" s="110">
        <f t="shared" si="221"/>
        <v>50</v>
      </c>
    </row>
    <row r="6932" spans="1:7" x14ac:dyDescent="0.3">
      <c r="A6932" s="20" t="s">
        <v>1424</v>
      </c>
      <c r="B6932" s="102">
        <v>43678</v>
      </c>
      <c r="C6932" s="103">
        <v>0.18</v>
      </c>
      <c r="D6932" s="133">
        <v>2500</v>
      </c>
      <c r="E6932" s="108" t="str">
        <f>_xlfn.XLOOKUP($A6932,'Task3 Baza'!$A$2:$A$1999,'Task3 Baza'!$C$2:$C$1999,"non",0)</f>
        <v>İsmayıllı</v>
      </c>
      <c r="F6932" s="109" t="str">
        <f t="shared" si="220"/>
        <v>Sumqayıt</v>
      </c>
      <c r="G6932" s="110">
        <f t="shared" si="221"/>
        <v>50</v>
      </c>
    </row>
    <row r="6933" spans="1:7" x14ac:dyDescent="0.3">
      <c r="A6933" s="20" t="s">
        <v>2020</v>
      </c>
      <c r="B6933" s="102">
        <v>44148</v>
      </c>
      <c r="C6933" s="103">
        <v>0.17</v>
      </c>
      <c r="D6933" s="133">
        <v>3100</v>
      </c>
      <c r="E6933" s="108" t="str">
        <f>_xlfn.XLOOKUP($A6933,'Task3 Baza'!$A$2:$A$1999,'Task3 Baza'!$C$2:$C$1999,"non",0)</f>
        <v>Abşeron</v>
      </c>
      <c r="F6933" s="109" t="str">
        <f t="shared" si="220"/>
        <v>Bakı</v>
      </c>
      <c r="G6933" s="110">
        <f t="shared" si="221"/>
        <v>10</v>
      </c>
    </row>
    <row r="6934" spans="1:7" x14ac:dyDescent="0.3">
      <c r="A6934" s="20" t="s">
        <v>1210</v>
      </c>
      <c r="B6934" s="102">
        <v>44297</v>
      </c>
      <c r="C6934" s="103">
        <v>0.21</v>
      </c>
      <c r="D6934" s="133">
        <v>4000</v>
      </c>
      <c r="E6934" s="108" t="str">
        <f>_xlfn.XLOOKUP($A6934,'Task3 Baza'!$A$2:$A$1999,'Task3 Baza'!$C$2:$C$1999,"non",0)</f>
        <v>Astara</v>
      </c>
      <c r="F6934" s="109" t="str">
        <f t="shared" si="220"/>
        <v>Bakı</v>
      </c>
      <c r="G6934" s="110">
        <f t="shared" si="221"/>
        <v>10</v>
      </c>
    </row>
    <row r="6935" spans="1:7" x14ac:dyDescent="0.3">
      <c r="A6935" s="20" t="s">
        <v>261</v>
      </c>
      <c r="B6935" s="102">
        <v>44442</v>
      </c>
      <c r="C6935" s="103">
        <v>0.23</v>
      </c>
      <c r="D6935" s="133">
        <v>9900</v>
      </c>
      <c r="E6935" s="108" t="str">
        <f>_xlfn.XLOOKUP($A6935,'Task3 Baza'!$A$2:$A$1999,'Task3 Baza'!$C$2:$C$1999,"non",0)</f>
        <v>Cəlilabad</v>
      </c>
      <c r="F6935" s="109" t="str">
        <f t="shared" si="220"/>
        <v>Bakı</v>
      </c>
      <c r="G6935" s="110">
        <f t="shared" si="221"/>
        <v>10</v>
      </c>
    </row>
    <row r="6936" spans="1:7" x14ac:dyDescent="0.3">
      <c r="A6936" s="20" t="s">
        <v>1157</v>
      </c>
      <c r="B6936" s="102">
        <v>44175</v>
      </c>
      <c r="C6936" s="103">
        <v>0.14000000000000001</v>
      </c>
      <c r="D6936" s="133">
        <v>5900</v>
      </c>
      <c r="E6936" s="108" t="str">
        <f>_xlfn.XLOOKUP($A6936,'Task3 Baza'!$A$2:$A$1999,'Task3 Baza'!$C$2:$C$1999,"non",0)</f>
        <v>Qax</v>
      </c>
      <c r="F6936" s="109" t="str">
        <f t="shared" si="220"/>
        <v>Sumqayıt</v>
      </c>
      <c r="G6936" s="110">
        <f t="shared" si="221"/>
        <v>50</v>
      </c>
    </row>
    <row r="6937" spans="1:7" x14ac:dyDescent="0.3">
      <c r="A6937" s="20" t="s">
        <v>1540</v>
      </c>
      <c r="B6937" s="102">
        <v>44417</v>
      </c>
      <c r="C6937" s="103">
        <v>0.15</v>
      </c>
      <c r="D6937" s="133">
        <v>6000</v>
      </c>
      <c r="E6937" s="108" t="str">
        <f>_xlfn.XLOOKUP($A6937,'Task3 Baza'!$A$2:$A$1999,'Task3 Baza'!$C$2:$C$1999,"non",0)</f>
        <v>Naxçıvan</v>
      </c>
      <c r="F6937" s="109" t="str">
        <f t="shared" si="220"/>
        <v>Gəncə</v>
      </c>
      <c r="G6937" s="110">
        <f t="shared" si="221"/>
        <v>20</v>
      </c>
    </row>
    <row r="6938" spans="1:7" x14ac:dyDescent="0.3">
      <c r="A6938" s="20" t="s">
        <v>512</v>
      </c>
      <c r="B6938" s="102">
        <v>44110</v>
      </c>
      <c r="C6938" s="103">
        <v>0.17</v>
      </c>
      <c r="D6938" s="133">
        <v>12500</v>
      </c>
      <c r="E6938" s="108" t="str">
        <f>_xlfn.XLOOKUP($A6938,'Task3 Baza'!$A$2:$A$1999,'Task3 Baza'!$C$2:$C$1999,"non",0)</f>
        <v>Qəbələ</v>
      </c>
      <c r="F6938" s="109" t="str">
        <f t="shared" si="220"/>
        <v>Sumqayıt</v>
      </c>
      <c r="G6938" s="110">
        <f t="shared" si="221"/>
        <v>50</v>
      </c>
    </row>
    <row r="6939" spans="1:7" x14ac:dyDescent="0.3">
      <c r="A6939" s="20" t="s">
        <v>915</v>
      </c>
      <c r="B6939" s="102">
        <v>43847</v>
      </c>
      <c r="C6939" s="103">
        <v>0.18</v>
      </c>
      <c r="D6939" s="133">
        <v>12700</v>
      </c>
      <c r="E6939" s="108" t="str">
        <f>_xlfn.XLOOKUP($A6939,'Task3 Baza'!$A$2:$A$1999,'Task3 Baza'!$C$2:$C$1999,"non",0)</f>
        <v>Beyləqan</v>
      </c>
      <c r="F6939" s="109" t="str">
        <f t="shared" si="220"/>
        <v>Bakı</v>
      </c>
      <c r="G6939" s="110">
        <f t="shared" si="221"/>
        <v>10</v>
      </c>
    </row>
    <row r="6940" spans="1:7" x14ac:dyDescent="0.3">
      <c r="A6940" s="20" t="s">
        <v>294</v>
      </c>
      <c r="B6940" s="102">
        <v>44138</v>
      </c>
      <c r="C6940" s="103">
        <v>0.16</v>
      </c>
      <c r="D6940" s="133">
        <v>12400</v>
      </c>
      <c r="E6940" s="108" t="str">
        <f>_xlfn.XLOOKUP($A6940,'Task3 Baza'!$A$2:$A$1999,'Task3 Baza'!$C$2:$C$1999,"non",0)</f>
        <v>Qax</v>
      </c>
      <c r="F6940" s="109" t="str">
        <f t="shared" si="220"/>
        <v>Sumqayıt</v>
      </c>
      <c r="G6940" s="110">
        <f t="shared" si="221"/>
        <v>50</v>
      </c>
    </row>
    <row r="6941" spans="1:7" x14ac:dyDescent="0.3">
      <c r="A6941" s="20" t="s">
        <v>1239</v>
      </c>
      <c r="B6941" s="102">
        <v>44282</v>
      </c>
      <c r="C6941" s="103">
        <v>0.15</v>
      </c>
      <c r="D6941" s="133">
        <v>9600</v>
      </c>
      <c r="E6941" s="108" t="str">
        <f>_xlfn.XLOOKUP($A6941,'Task3 Baza'!$A$2:$A$1999,'Task3 Baza'!$C$2:$C$1999,"non",0)</f>
        <v>Bərdə</v>
      </c>
      <c r="F6941" s="109" t="str">
        <f t="shared" si="220"/>
        <v>Bakı</v>
      </c>
      <c r="G6941" s="110">
        <f t="shared" si="221"/>
        <v>10</v>
      </c>
    </row>
    <row r="6942" spans="1:7" x14ac:dyDescent="0.3">
      <c r="A6942" s="20" t="s">
        <v>1147</v>
      </c>
      <c r="B6942" s="102">
        <v>43675</v>
      </c>
      <c r="C6942" s="103">
        <v>0.14000000000000001</v>
      </c>
      <c r="D6942" s="133">
        <v>7700</v>
      </c>
      <c r="E6942" s="108" t="str">
        <f>_xlfn.XLOOKUP($A6942,'Task3 Baza'!$A$2:$A$1999,'Task3 Baza'!$C$2:$C$1999,"non",0)</f>
        <v>Şirvan</v>
      </c>
      <c r="F6942" s="109" t="str">
        <f t="shared" si="220"/>
        <v>Lənkəran</v>
      </c>
      <c r="G6942" s="110">
        <f t="shared" si="221"/>
        <v>42</v>
      </c>
    </row>
    <row r="6943" spans="1:7" x14ac:dyDescent="0.3">
      <c r="A6943" s="20" t="s">
        <v>1986</v>
      </c>
      <c r="B6943" s="102">
        <v>43802</v>
      </c>
      <c r="C6943" s="103">
        <v>0.18</v>
      </c>
      <c r="D6943" s="133">
        <v>2900</v>
      </c>
      <c r="E6943" s="108" t="str">
        <f>_xlfn.XLOOKUP($A6943,'Task3 Baza'!$A$2:$A$1999,'Task3 Baza'!$C$2:$C$1999,"non",0)</f>
        <v>Kəngərli</v>
      </c>
      <c r="F6943" s="109" t="str">
        <f t="shared" si="220"/>
        <v>Sumqayıt</v>
      </c>
      <c r="G6943" s="110">
        <f t="shared" si="221"/>
        <v>50</v>
      </c>
    </row>
    <row r="6944" spans="1:7" x14ac:dyDescent="0.3">
      <c r="A6944" s="20" t="s">
        <v>1999</v>
      </c>
      <c r="B6944" s="102">
        <v>44402</v>
      </c>
      <c r="C6944" s="103">
        <v>0.18</v>
      </c>
      <c r="D6944" s="133">
        <v>7500</v>
      </c>
      <c r="E6944" s="108" t="str">
        <f>_xlfn.XLOOKUP($A6944,'Task3 Baza'!$A$2:$A$1999,'Task3 Baza'!$C$2:$C$1999,"non",0)</f>
        <v>Sabirabad</v>
      </c>
      <c r="F6944" s="109" t="str">
        <f t="shared" si="220"/>
        <v>Gəncə</v>
      </c>
      <c r="G6944" s="110">
        <f t="shared" si="221"/>
        <v>20</v>
      </c>
    </row>
    <row r="6945" spans="1:7" x14ac:dyDescent="0.3">
      <c r="A6945" s="20" t="s">
        <v>1236</v>
      </c>
      <c r="B6945" s="102">
        <v>44078</v>
      </c>
      <c r="C6945" s="103">
        <v>0.2</v>
      </c>
      <c r="D6945" s="133">
        <v>11700</v>
      </c>
      <c r="E6945" s="108" t="str">
        <f>_xlfn.XLOOKUP($A6945,'Task3 Baza'!$A$2:$A$1999,'Task3 Baza'!$C$2:$C$1999,"non",0)</f>
        <v>Astara</v>
      </c>
      <c r="F6945" s="109" t="str">
        <f t="shared" si="220"/>
        <v>Bakı</v>
      </c>
      <c r="G6945" s="110">
        <f t="shared" si="221"/>
        <v>10</v>
      </c>
    </row>
    <row r="6946" spans="1:7" x14ac:dyDescent="0.3">
      <c r="A6946" s="20" t="s">
        <v>594</v>
      </c>
      <c r="B6946" s="102">
        <v>44566</v>
      </c>
      <c r="C6946" s="103">
        <v>0.22</v>
      </c>
      <c r="D6946" s="133">
        <v>3100</v>
      </c>
      <c r="E6946" s="108" t="str">
        <f>_xlfn.XLOOKUP($A6946,'Task3 Baza'!$A$2:$A$1999,'Task3 Baza'!$C$2:$C$1999,"non",0)</f>
        <v>Oğuz</v>
      </c>
      <c r="F6946" s="109" t="str">
        <f t="shared" si="220"/>
        <v>Gəncə</v>
      </c>
      <c r="G6946" s="110">
        <f t="shared" si="221"/>
        <v>20</v>
      </c>
    </row>
    <row r="6947" spans="1:7" x14ac:dyDescent="0.3">
      <c r="A6947" s="20" t="s">
        <v>893</v>
      </c>
      <c r="B6947" s="102">
        <v>44436</v>
      </c>
      <c r="C6947" s="103">
        <v>0.23</v>
      </c>
      <c r="D6947" s="133">
        <v>11600</v>
      </c>
      <c r="E6947" s="108" t="str">
        <f>_xlfn.XLOOKUP($A6947,'Task3 Baza'!$A$2:$A$1999,'Task3 Baza'!$C$2:$C$1999,"non",0)</f>
        <v>Şamaxı</v>
      </c>
      <c r="F6947" s="109" t="str">
        <f t="shared" si="220"/>
        <v>Lənkəran</v>
      </c>
      <c r="G6947" s="110">
        <f t="shared" si="221"/>
        <v>42</v>
      </c>
    </row>
    <row r="6948" spans="1:7" x14ac:dyDescent="0.3">
      <c r="A6948" s="20" t="s">
        <v>656</v>
      </c>
      <c r="B6948" s="102">
        <v>43907</v>
      </c>
      <c r="C6948" s="103">
        <v>0.22</v>
      </c>
      <c r="D6948" s="133">
        <v>12300</v>
      </c>
      <c r="E6948" s="108" t="str">
        <f>_xlfn.XLOOKUP($A6948,'Task3 Baza'!$A$2:$A$1999,'Task3 Baza'!$C$2:$C$1999,"non",0)</f>
        <v>Zərdab</v>
      </c>
      <c r="F6948" s="109" t="str">
        <f t="shared" si="220"/>
        <v>Lənkəran</v>
      </c>
      <c r="G6948" s="110">
        <f t="shared" si="221"/>
        <v>42</v>
      </c>
    </row>
    <row r="6949" spans="1:7" x14ac:dyDescent="0.3">
      <c r="A6949" s="20" t="s">
        <v>1406</v>
      </c>
      <c r="B6949" s="102">
        <v>44086</v>
      </c>
      <c r="C6949" s="103">
        <v>0.21</v>
      </c>
      <c r="D6949" s="133">
        <v>7700</v>
      </c>
      <c r="E6949" s="108" t="str">
        <f>_xlfn.XLOOKUP($A6949,'Task3 Baza'!$A$2:$A$1999,'Task3 Baza'!$C$2:$C$1999,"non",0)</f>
        <v>Zərdab</v>
      </c>
      <c r="F6949" s="109" t="str">
        <f t="shared" si="220"/>
        <v>Lənkəran</v>
      </c>
      <c r="G6949" s="110">
        <f t="shared" si="221"/>
        <v>42</v>
      </c>
    </row>
    <row r="6950" spans="1:7" x14ac:dyDescent="0.3">
      <c r="A6950" s="20" t="s">
        <v>775</v>
      </c>
      <c r="B6950" s="102">
        <v>44214</v>
      </c>
      <c r="C6950" s="103">
        <v>0.15</v>
      </c>
      <c r="D6950" s="133">
        <v>10200</v>
      </c>
      <c r="E6950" s="108" t="str">
        <f>_xlfn.XLOOKUP($A6950,'Task3 Baza'!$A$2:$A$1999,'Task3 Baza'!$C$2:$C$1999,"non",0)</f>
        <v>Qusar</v>
      </c>
      <c r="F6950" s="109" t="str">
        <f t="shared" si="220"/>
        <v>Gəncə</v>
      </c>
      <c r="G6950" s="110">
        <f t="shared" si="221"/>
        <v>20</v>
      </c>
    </row>
    <row r="6951" spans="1:7" x14ac:dyDescent="0.3">
      <c r="A6951" s="20" t="s">
        <v>772</v>
      </c>
      <c r="B6951" s="102">
        <v>44274</v>
      </c>
      <c r="C6951" s="103">
        <v>0.24</v>
      </c>
      <c r="D6951" s="133">
        <v>3000</v>
      </c>
      <c r="E6951" s="108" t="str">
        <f>_xlfn.XLOOKUP($A6951,'Task3 Baza'!$A$2:$A$1999,'Task3 Baza'!$C$2:$C$1999,"non",0)</f>
        <v>Şahbuz</v>
      </c>
      <c r="F6951" s="109" t="str">
        <f t="shared" si="220"/>
        <v>Gəncə</v>
      </c>
      <c r="G6951" s="110">
        <f t="shared" si="221"/>
        <v>20</v>
      </c>
    </row>
    <row r="6952" spans="1:7" x14ac:dyDescent="0.3">
      <c r="A6952" s="20" t="s">
        <v>235</v>
      </c>
      <c r="B6952" s="102">
        <v>44430</v>
      </c>
      <c r="C6952" s="103">
        <v>0.21</v>
      </c>
      <c r="D6952" s="133">
        <v>9000</v>
      </c>
      <c r="E6952" s="108" t="str">
        <f>_xlfn.XLOOKUP($A6952,'Task3 Baza'!$A$2:$A$1999,'Task3 Baza'!$C$2:$C$1999,"non",0)</f>
        <v>Cəlilabad</v>
      </c>
      <c r="F6952" s="109" t="str">
        <f t="shared" si="220"/>
        <v>Bakı</v>
      </c>
      <c r="G6952" s="110">
        <f t="shared" si="221"/>
        <v>10</v>
      </c>
    </row>
    <row r="6953" spans="1:7" x14ac:dyDescent="0.3">
      <c r="A6953" s="20" t="s">
        <v>340</v>
      </c>
      <c r="B6953" s="102">
        <v>43783</v>
      </c>
      <c r="C6953" s="103">
        <v>0.22</v>
      </c>
      <c r="D6953" s="133">
        <v>8600</v>
      </c>
      <c r="E6953" s="108" t="str">
        <f>_xlfn.XLOOKUP($A6953,'Task3 Baza'!$A$2:$A$1999,'Task3 Baza'!$C$2:$C$1999,"non",0)</f>
        <v>Cəlilabad</v>
      </c>
      <c r="F6953" s="109" t="str">
        <f t="shared" si="220"/>
        <v>Bakı</v>
      </c>
      <c r="G6953" s="110">
        <f t="shared" si="221"/>
        <v>10</v>
      </c>
    </row>
    <row r="6954" spans="1:7" x14ac:dyDescent="0.3">
      <c r="A6954" s="20" t="s">
        <v>720</v>
      </c>
      <c r="B6954" s="102">
        <v>44025</v>
      </c>
      <c r="C6954" s="103">
        <v>0.21</v>
      </c>
      <c r="D6954" s="133">
        <v>4300</v>
      </c>
      <c r="E6954" s="108" t="str">
        <f>_xlfn.XLOOKUP($A6954,'Task3 Baza'!$A$2:$A$1999,'Task3 Baza'!$C$2:$C$1999,"non",0)</f>
        <v>Şabran</v>
      </c>
      <c r="F6954" s="109" t="str">
        <f t="shared" si="220"/>
        <v>Gəncə</v>
      </c>
      <c r="G6954" s="110">
        <f t="shared" si="221"/>
        <v>20</v>
      </c>
    </row>
    <row r="6955" spans="1:7" x14ac:dyDescent="0.3">
      <c r="A6955" s="20" t="s">
        <v>144</v>
      </c>
      <c r="B6955" s="102">
        <v>44120</v>
      </c>
      <c r="C6955" s="103">
        <v>0.14000000000000001</v>
      </c>
      <c r="D6955" s="133">
        <v>3800</v>
      </c>
      <c r="E6955" s="108" t="str">
        <f>_xlfn.XLOOKUP($A6955,'Task3 Baza'!$A$2:$A$1999,'Task3 Baza'!$C$2:$C$1999,"non",0)</f>
        <v>Şahbuz</v>
      </c>
      <c r="F6955" s="109" t="str">
        <f t="shared" si="220"/>
        <v>Gəncə</v>
      </c>
      <c r="G6955" s="110">
        <f t="shared" si="221"/>
        <v>20</v>
      </c>
    </row>
    <row r="6956" spans="1:7" x14ac:dyDescent="0.3">
      <c r="A6956" s="20" t="s">
        <v>2039</v>
      </c>
      <c r="B6956" s="102">
        <v>43963</v>
      </c>
      <c r="C6956" s="103">
        <v>0.23</v>
      </c>
      <c r="D6956" s="133">
        <v>6800</v>
      </c>
      <c r="E6956" s="108" t="str">
        <f>_xlfn.XLOOKUP($A6956,'Task3 Baza'!$A$2:$A$1999,'Task3 Baza'!$C$2:$C$1999,"non",0)</f>
        <v>Abşeron</v>
      </c>
      <c r="F6956" s="109" t="str">
        <f t="shared" si="220"/>
        <v>Bakı</v>
      </c>
      <c r="G6956" s="110">
        <f t="shared" si="221"/>
        <v>10</v>
      </c>
    </row>
    <row r="6957" spans="1:7" x14ac:dyDescent="0.3">
      <c r="A6957" s="20" t="s">
        <v>1709</v>
      </c>
      <c r="B6957" s="102">
        <v>43969</v>
      </c>
      <c r="C6957" s="103">
        <v>0.24</v>
      </c>
      <c r="D6957" s="133">
        <v>10800</v>
      </c>
      <c r="E6957" s="108" t="str">
        <f>_xlfn.XLOOKUP($A6957,'Task3 Baza'!$A$2:$A$1999,'Task3 Baza'!$C$2:$C$1999,"non",0)</f>
        <v>Göyçay</v>
      </c>
      <c r="F6957" s="109" t="str">
        <f t="shared" si="220"/>
        <v>Sumqayıt</v>
      </c>
      <c r="G6957" s="110">
        <f t="shared" si="221"/>
        <v>50</v>
      </c>
    </row>
    <row r="6958" spans="1:7" x14ac:dyDescent="0.3">
      <c r="A6958" s="20" t="s">
        <v>1053</v>
      </c>
      <c r="B6958" s="102">
        <v>44638</v>
      </c>
      <c r="C6958" s="103">
        <v>0.15</v>
      </c>
      <c r="D6958" s="133">
        <v>5100</v>
      </c>
      <c r="E6958" s="108" t="str">
        <f>_xlfn.XLOOKUP($A6958,'Task3 Baza'!$A$2:$A$1999,'Task3 Baza'!$C$2:$C$1999,"non",0)</f>
        <v>Zərdab</v>
      </c>
      <c r="F6958" s="109" t="str">
        <f t="shared" si="220"/>
        <v>Lənkəran</v>
      </c>
      <c r="G6958" s="110">
        <f t="shared" si="221"/>
        <v>42</v>
      </c>
    </row>
    <row r="6959" spans="1:7" x14ac:dyDescent="0.3">
      <c r="A6959" s="20" t="s">
        <v>1013</v>
      </c>
      <c r="B6959" s="102">
        <v>44321</v>
      </c>
      <c r="C6959" s="103">
        <v>0.17</v>
      </c>
      <c r="D6959" s="133">
        <v>2500</v>
      </c>
      <c r="E6959" s="108" t="str">
        <f>_xlfn.XLOOKUP($A6959,'Task3 Baza'!$A$2:$A$1999,'Task3 Baza'!$C$2:$C$1999,"non",0)</f>
        <v>Füzuli</v>
      </c>
      <c r="F6959" s="109" t="str">
        <f t="shared" si="220"/>
        <v>Sumqayıt</v>
      </c>
      <c r="G6959" s="110">
        <f t="shared" si="221"/>
        <v>50</v>
      </c>
    </row>
    <row r="6960" spans="1:7" x14ac:dyDescent="0.3">
      <c r="A6960" s="20" t="s">
        <v>1112</v>
      </c>
      <c r="B6960" s="102">
        <v>44367</v>
      </c>
      <c r="C6960" s="103">
        <v>0.22</v>
      </c>
      <c r="D6960" s="133">
        <v>7200</v>
      </c>
      <c r="E6960" s="108" t="str">
        <f>_xlfn.XLOOKUP($A6960,'Task3 Baza'!$A$2:$A$1999,'Task3 Baza'!$C$2:$C$1999,"non",0)</f>
        <v>Xaçmaz</v>
      </c>
      <c r="F6960" s="109" t="str">
        <f t="shared" si="220"/>
        <v>Sumqayıt</v>
      </c>
      <c r="G6960" s="110">
        <f t="shared" si="221"/>
        <v>50</v>
      </c>
    </row>
    <row r="6961" spans="1:7" x14ac:dyDescent="0.3">
      <c r="A6961" s="20" t="s">
        <v>777</v>
      </c>
      <c r="B6961" s="102">
        <v>43691</v>
      </c>
      <c r="C6961" s="103">
        <v>0.23</v>
      </c>
      <c r="D6961" s="133">
        <v>1900</v>
      </c>
      <c r="E6961" s="108" t="str">
        <f>_xlfn.XLOOKUP($A6961,'Task3 Baza'!$A$2:$A$1999,'Task3 Baza'!$C$2:$C$1999,"non",0)</f>
        <v>Qax</v>
      </c>
      <c r="F6961" s="109" t="str">
        <f t="shared" si="220"/>
        <v>Sumqayıt</v>
      </c>
      <c r="G6961" s="110">
        <f t="shared" si="221"/>
        <v>50</v>
      </c>
    </row>
    <row r="6962" spans="1:7" x14ac:dyDescent="0.3">
      <c r="A6962" s="20" t="s">
        <v>1235</v>
      </c>
      <c r="B6962" s="102">
        <v>44624</v>
      </c>
      <c r="C6962" s="103">
        <v>0.22</v>
      </c>
      <c r="D6962" s="133">
        <v>4600</v>
      </c>
      <c r="E6962" s="108" t="str">
        <f>_xlfn.XLOOKUP($A6962,'Task3 Baza'!$A$2:$A$1999,'Task3 Baza'!$C$2:$C$1999,"non",0)</f>
        <v>Ağcabədi</v>
      </c>
      <c r="F6962" s="109" t="str">
        <f t="shared" si="220"/>
        <v>Bakı</v>
      </c>
      <c r="G6962" s="110">
        <f t="shared" si="221"/>
        <v>10</v>
      </c>
    </row>
    <row r="6963" spans="1:7" x14ac:dyDescent="0.3">
      <c r="A6963" s="20" t="s">
        <v>2060</v>
      </c>
      <c r="B6963" s="102">
        <v>43939</v>
      </c>
      <c r="C6963" s="103">
        <v>0.24</v>
      </c>
      <c r="D6963" s="133">
        <v>10400</v>
      </c>
      <c r="E6963" s="108" t="str">
        <f>_xlfn.XLOOKUP($A6963,'Task3 Baza'!$A$2:$A$1999,'Task3 Baza'!$C$2:$C$1999,"non",0)</f>
        <v>Sədərək</v>
      </c>
      <c r="F6963" s="109" t="str">
        <f t="shared" si="220"/>
        <v>Gəncə</v>
      </c>
      <c r="G6963" s="110">
        <f t="shared" si="221"/>
        <v>20</v>
      </c>
    </row>
    <row r="6964" spans="1:7" x14ac:dyDescent="0.3">
      <c r="A6964" s="20" t="s">
        <v>1296</v>
      </c>
      <c r="B6964" s="102">
        <v>44289</v>
      </c>
      <c r="C6964" s="103">
        <v>0.18</v>
      </c>
      <c r="D6964" s="133">
        <v>10900</v>
      </c>
      <c r="E6964" s="108" t="str">
        <f>_xlfn.XLOOKUP($A6964,'Task3 Baza'!$A$2:$A$1999,'Task3 Baza'!$C$2:$C$1999,"non",0)</f>
        <v>Şirvan</v>
      </c>
      <c r="F6964" s="109" t="str">
        <f t="shared" si="220"/>
        <v>Lənkəran</v>
      </c>
      <c r="G6964" s="110">
        <f t="shared" si="221"/>
        <v>42</v>
      </c>
    </row>
    <row r="6965" spans="1:7" x14ac:dyDescent="0.3">
      <c r="A6965" s="20" t="s">
        <v>825</v>
      </c>
      <c r="B6965" s="102">
        <v>43897</v>
      </c>
      <c r="C6965" s="103">
        <v>0.17</v>
      </c>
      <c r="D6965" s="133">
        <v>2700</v>
      </c>
      <c r="E6965" s="108" t="str">
        <f>_xlfn.XLOOKUP($A6965,'Task3 Baza'!$A$2:$A$1999,'Task3 Baza'!$C$2:$C$1999,"non",0)</f>
        <v>Cəbrayıl</v>
      </c>
      <c r="F6965" s="109" t="str">
        <f t="shared" si="220"/>
        <v>Bakı</v>
      </c>
      <c r="G6965" s="110">
        <f t="shared" si="221"/>
        <v>10</v>
      </c>
    </row>
    <row r="6966" spans="1:7" x14ac:dyDescent="0.3">
      <c r="A6966" s="20" t="s">
        <v>495</v>
      </c>
      <c r="B6966" s="102">
        <v>43659</v>
      </c>
      <c r="C6966" s="103">
        <v>0.14000000000000001</v>
      </c>
      <c r="D6966" s="133">
        <v>7200</v>
      </c>
      <c r="E6966" s="108" t="str">
        <f>_xlfn.XLOOKUP($A6966,'Task3 Baza'!$A$2:$A$1999,'Task3 Baza'!$C$2:$C$1999,"non",0)</f>
        <v>Qubadlı</v>
      </c>
      <c r="F6966" s="109" t="str">
        <f t="shared" si="220"/>
        <v>Gəncə</v>
      </c>
      <c r="G6966" s="110">
        <f t="shared" si="221"/>
        <v>20</v>
      </c>
    </row>
    <row r="6967" spans="1:7" x14ac:dyDescent="0.3">
      <c r="A6967" s="20" t="s">
        <v>1937</v>
      </c>
      <c r="B6967" s="102">
        <v>44593</v>
      </c>
      <c r="C6967" s="103">
        <v>0.14000000000000001</v>
      </c>
      <c r="D6967" s="133">
        <v>3300</v>
      </c>
      <c r="E6967" s="108" t="str">
        <f>_xlfn.XLOOKUP($A6967,'Task3 Baza'!$A$2:$A$1999,'Task3 Baza'!$C$2:$C$1999,"non",0)</f>
        <v>Qobustan</v>
      </c>
      <c r="F6967" s="109" t="str">
        <f t="shared" si="220"/>
        <v>Gəncə</v>
      </c>
      <c r="G6967" s="110">
        <f t="shared" si="221"/>
        <v>20</v>
      </c>
    </row>
    <row r="6968" spans="1:7" x14ac:dyDescent="0.3">
      <c r="A6968" s="20" t="s">
        <v>1748</v>
      </c>
      <c r="B6968" s="102">
        <v>43822</v>
      </c>
      <c r="C6968" s="103">
        <v>0.14000000000000001</v>
      </c>
      <c r="D6968" s="133">
        <v>6200</v>
      </c>
      <c r="E6968" s="108" t="str">
        <f>_xlfn.XLOOKUP($A6968,'Task3 Baza'!$A$2:$A$1999,'Task3 Baza'!$C$2:$C$1999,"non",0)</f>
        <v>Şərur</v>
      </c>
      <c r="F6968" s="109" t="str">
        <f t="shared" si="220"/>
        <v>Lənkəran</v>
      </c>
      <c r="G6968" s="110">
        <f t="shared" si="221"/>
        <v>42</v>
      </c>
    </row>
    <row r="6969" spans="1:7" x14ac:dyDescent="0.3">
      <c r="A6969" s="20" t="s">
        <v>259</v>
      </c>
      <c r="B6969" s="102">
        <v>44071</v>
      </c>
      <c r="C6969" s="103">
        <v>0.14000000000000001</v>
      </c>
      <c r="D6969" s="133">
        <v>1800</v>
      </c>
      <c r="E6969" s="108" t="str">
        <f>_xlfn.XLOOKUP($A6969,'Task3 Baza'!$A$2:$A$1999,'Task3 Baza'!$C$2:$C$1999,"non",0)</f>
        <v>Ağdam</v>
      </c>
      <c r="F6969" s="109" t="str">
        <f t="shared" si="220"/>
        <v>Bakı</v>
      </c>
      <c r="G6969" s="110">
        <f t="shared" si="221"/>
        <v>10</v>
      </c>
    </row>
    <row r="6970" spans="1:7" x14ac:dyDescent="0.3">
      <c r="A6970" s="20" t="s">
        <v>1918</v>
      </c>
      <c r="B6970" s="102">
        <v>44123</v>
      </c>
      <c r="C6970" s="103">
        <v>0.15</v>
      </c>
      <c r="D6970" s="133">
        <v>3300</v>
      </c>
      <c r="E6970" s="108" t="str">
        <f>_xlfn.XLOOKUP($A6970,'Task3 Baza'!$A$2:$A$1999,'Task3 Baza'!$C$2:$C$1999,"non",0)</f>
        <v>Xızı</v>
      </c>
      <c r="F6970" s="109" t="str">
        <f t="shared" si="220"/>
        <v>Sumqayıt</v>
      </c>
      <c r="G6970" s="110">
        <f t="shared" si="221"/>
        <v>50</v>
      </c>
    </row>
    <row r="6971" spans="1:7" x14ac:dyDescent="0.3">
      <c r="A6971" s="20" t="s">
        <v>690</v>
      </c>
      <c r="B6971" s="102">
        <v>43896</v>
      </c>
      <c r="C6971" s="103">
        <v>0.23</v>
      </c>
      <c r="D6971" s="133">
        <v>8000</v>
      </c>
      <c r="E6971" s="108" t="str">
        <f>_xlfn.XLOOKUP($A6971,'Task3 Baza'!$A$2:$A$1999,'Task3 Baza'!$C$2:$C$1999,"non",0)</f>
        <v>Kəlbəcər</v>
      </c>
      <c r="F6971" s="109" t="str">
        <f t="shared" si="220"/>
        <v>Sumqayıt</v>
      </c>
      <c r="G6971" s="110">
        <f t="shared" si="221"/>
        <v>50</v>
      </c>
    </row>
    <row r="6972" spans="1:7" x14ac:dyDescent="0.3">
      <c r="A6972" s="20" t="s">
        <v>1789</v>
      </c>
      <c r="B6972" s="102">
        <v>44135</v>
      </c>
      <c r="C6972" s="103">
        <v>0.18</v>
      </c>
      <c r="D6972" s="133">
        <v>3100</v>
      </c>
      <c r="E6972" s="108" t="str">
        <f>_xlfn.XLOOKUP($A6972,'Task3 Baza'!$A$2:$A$1999,'Task3 Baza'!$C$2:$C$1999,"non",0)</f>
        <v>İsmayıllı</v>
      </c>
      <c r="F6972" s="109" t="str">
        <f t="shared" si="220"/>
        <v>Sumqayıt</v>
      </c>
      <c r="G6972" s="110">
        <f t="shared" si="221"/>
        <v>50</v>
      </c>
    </row>
    <row r="6973" spans="1:7" x14ac:dyDescent="0.3">
      <c r="A6973" s="20" t="s">
        <v>1743</v>
      </c>
      <c r="B6973" s="102">
        <v>44439</v>
      </c>
      <c r="C6973" s="103">
        <v>0.24</v>
      </c>
      <c r="D6973" s="133">
        <v>3500</v>
      </c>
      <c r="E6973" s="108" t="str">
        <f>_xlfn.XLOOKUP($A6973,'Task3 Baza'!$A$2:$A$1999,'Task3 Baza'!$C$2:$C$1999,"non",0)</f>
        <v>Ağsu</v>
      </c>
      <c r="F6973" s="109" t="str">
        <f t="shared" si="220"/>
        <v>Bakı</v>
      </c>
      <c r="G6973" s="110">
        <f t="shared" si="221"/>
        <v>10</v>
      </c>
    </row>
    <row r="6974" spans="1:7" x14ac:dyDescent="0.3">
      <c r="A6974" s="20" t="s">
        <v>507</v>
      </c>
      <c r="B6974" s="102">
        <v>43976</v>
      </c>
      <c r="C6974" s="103">
        <v>0.19</v>
      </c>
      <c r="D6974" s="133">
        <v>1500</v>
      </c>
      <c r="E6974" s="108" t="str">
        <f>_xlfn.XLOOKUP($A6974,'Task3 Baza'!$A$2:$A$1999,'Task3 Baza'!$C$2:$C$1999,"non",0)</f>
        <v>Şamaxı</v>
      </c>
      <c r="F6974" s="109" t="str">
        <f t="shared" si="220"/>
        <v>Lənkəran</v>
      </c>
      <c r="G6974" s="110">
        <f t="shared" si="221"/>
        <v>42</v>
      </c>
    </row>
    <row r="6975" spans="1:7" x14ac:dyDescent="0.3">
      <c r="A6975" s="20" t="s">
        <v>1754</v>
      </c>
      <c r="B6975" s="102">
        <v>43898</v>
      </c>
      <c r="C6975" s="103">
        <v>0.2</v>
      </c>
      <c r="D6975" s="133">
        <v>12900</v>
      </c>
      <c r="E6975" s="108" t="str">
        <f>_xlfn.XLOOKUP($A6975,'Task3 Baza'!$A$2:$A$1999,'Task3 Baza'!$C$2:$C$1999,"non",0)</f>
        <v>Xızı</v>
      </c>
      <c r="F6975" s="109" t="str">
        <f t="shared" si="220"/>
        <v>Sumqayıt</v>
      </c>
      <c r="G6975" s="110">
        <f t="shared" si="221"/>
        <v>50</v>
      </c>
    </row>
    <row r="6976" spans="1:7" x14ac:dyDescent="0.3">
      <c r="A6976" s="20" t="s">
        <v>145</v>
      </c>
      <c r="B6976" s="102">
        <v>44515</v>
      </c>
      <c r="C6976" s="103">
        <v>0.18</v>
      </c>
      <c r="D6976" s="133">
        <v>7700</v>
      </c>
      <c r="E6976" s="108" t="str">
        <f>_xlfn.XLOOKUP($A6976,'Task3 Baza'!$A$2:$A$1999,'Task3 Baza'!$C$2:$C$1999,"non",0)</f>
        <v>Lənkəran</v>
      </c>
      <c r="F6976" s="109" t="str">
        <f t="shared" si="220"/>
        <v>Gəncə</v>
      </c>
      <c r="G6976" s="110">
        <f t="shared" si="221"/>
        <v>20</v>
      </c>
    </row>
    <row r="6977" spans="1:7" x14ac:dyDescent="0.3">
      <c r="A6977" s="20" t="s">
        <v>356</v>
      </c>
      <c r="B6977" s="102">
        <v>44504</v>
      </c>
      <c r="C6977" s="103">
        <v>0.14000000000000001</v>
      </c>
      <c r="D6977" s="133">
        <v>7100</v>
      </c>
      <c r="E6977" s="108" t="str">
        <f>_xlfn.XLOOKUP($A6977,'Task3 Baza'!$A$2:$A$1999,'Task3 Baza'!$C$2:$C$1999,"non",0)</f>
        <v>Ucar</v>
      </c>
      <c r="F6977" s="109" t="str">
        <f t="shared" si="220"/>
        <v>Lənkəran</v>
      </c>
      <c r="G6977" s="110">
        <f t="shared" si="221"/>
        <v>42</v>
      </c>
    </row>
    <row r="6978" spans="1:7" x14ac:dyDescent="0.3">
      <c r="A6978" s="20" t="s">
        <v>838</v>
      </c>
      <c r="B6978" s="102">
        <v>44198</v>
      </c>
      <c r="C6978" s="103">
        <v>0.16</v>
      </c>
      <c r="D6978" s="133">
        <v>12800</v>
      </c>
      <c r="E6978" s="108" t="str">
        <f>_xlfn.XLOOKUP($A6978,'Task3 Baza'!$A$2:$A$1999,'Task3 Baza'!$C$2:$C$1999,"non",0)</f>
        <v>Qubadlı</v>
      </c>
      <c r="F6978" s="109" t="str">
        <f t="shared" ref="F6978:F7041" si="222">VLOOKUP($E6978,$I$3:$K$75,2,0)</f>
        <v>Gəncə</v>
      </c>
      <c r="G6978" s="110">
        <f t="shared" ref="G6978:G7041" si="223">VLOOKUP(VLOOKUP($E6978,$I$3:$J$75,2,0),$L$3:$M$6,2,0)</f>
        <v>20</v>
      </c>
    </row>
    <row r="6979" spans="1:7" x14ac:dyDescent="0.3">
      <c r="A6979" s="20" t="s">
        <v>468</v>
      </c>
      <c r="B6979" s="102">
        <v>44554</v>
      </c>
      <c r="C6979" s="103">
        <v>0.22</v>
      </c>
      <c r="D6979" s="133">
        <v>7700</v>
      </c>
      <c r="E6979" s="108" t="str">
        <f>_xlfn.XLOOKUP($A6979,'Task3 Baza'!$A$2:$A$1999,'Task3 Baza'!$C$2:$C$1999,"non",0)</f>
        <v>Qubadlı</v>
      </c>
      <c r="F6979" s="109" t="str">
        <f t="shared" si="222"/>
        <v>Gəncə</v>
      </c>
      <c r="G6979" s="110">
        <f t="shared" si="223"/>
        <v>20</v>
      </c>
    </row>
    <row r="6980" spans="1:7" x14ac:dyDescent="0.3">
      <c r="A6980" s="20" t="s">
        <v>574</v>
      </c>
      <c r="B6980" s="102">
        <v>44134</v>
      </c>
      <c r="C6980" s="103">
        <v>0.23</v>
      </c>
      <c r="D6980" s="133">
        <v>2600</v>
      </c>
      <c r="E6980" s="108" t="str">
        <f>_xlfn.XLOOKUP($A6980,'Task3 Baza'!$A$2:$A$1999,'Task3 Baza'!$C$2:$C$1999,"non",0)</f>
        <v>Mingəçevir</v>
      </c>
      <c r="F6980" s="109" t="str">
        <f t="shared" si="222"/>
        <v>Gəncə</v>
      </c>
      <c r="G6980" s="110">
        <f t="shared" si="223"/>
        <v>20</v>
      </c>
    </row>
    <row r="6981" spans="1:7" x14ac:dyDescent="0.3">
      <c r="A6981" s="20" t="s">
        <v>1935</v>
      </c>
      <c r="B6981" s="102">
        <v>44205</v>
      </c>
      <c r="C6981" s="103">
        <v>0.14000000000000001</v>
      </c>
      <c r="D6981" s="133">
        <v>10800</v>
      </c>
      <c r="E6981" s="108" t="str">
        <f>_xlfn.XLOOKUP($A6981,'Task3 Baza'!$A$2:$A$1999,'Task3 Baza'!$C$2:$C$1999,"non",0)</f>
        <v>Şəki</v>
      </c>
      <c r="F6981" s="109" t="str">
        <f t="shared" si="222"/>
        <v>Lənkəran</v>
      </c>
      <c r="G6981" s="110">
        <f t="shared" si="223"/>
        <v>42</v>
      </c>
    </row>
    <row r="6982" spans="1:7" x14ac:dyDescent="0.3">
      <c r="A6982" s="20" t="s">
        <v>2047</v>
      </c>
      <c r="B6982" s="102">
        <v>44239</v>
      </c>
      <c r="C6982" s="103">
        <v>0.16</v>
      </c>
      <c r="D6982" s="133">
        <v>1200</v>
      </c>
      <c r="E6982" s="108" t="str">
        <f>_xlfn.XLOOKUP($A6982,'Task3 Baza'!$A$2:$A$1999,'Task3 Baza'!$C$2:$C$1999,"non",0)</f>
        <v>Bakı</v>
      </c>
      <c r="F6982" s="109" t="str">
        <f t="shared" si="222"/>
        <v>Bakı</v>
      </c>
      <c r="G6982" s="110">
        <f t="shared" si="223"/>
        <v>10</v>
      </c>
    </row>
    <row r="6983" spans="1:7" x14ac:dyDescent="0.3">
      <c r="A6983" s="20" t="s">
        <v>920</v>
      </c>
      <c r="B6983" s="102">
        <v>43986</v>
      </c>
      <c r="C6983" s="103">
        <v>0.15</v>
      </c>
      <c r="D6983" s="133">
        <v>6900</v>
      </c>
      <c r="E6983" s="108" t="str">
        <f>_xlfn.XLOOKUP($A6983,'Task3 Baza'!$A$2:$A$1999,'Task3 Baza'!$C$2:$C$1999,"non",0)</f>
        <v>Qazax</v>
      </c>
      <c r="F6983" s="109" t="str">
        <f t="shared" si="222"/>
        <v>Sumqayıt</v>
      </c>
      <c r="G6983" s="110">
        <f t="shared" si="223"/>
        <v>50</v>
      </c>
    </row>
    <row r="6984" spans="1:7" x14ac:dyDescent="0.3">
      <c r="A6984" s="20" t="s">
        <v>317</v>
      </c>
      <c r="B6984" s="102">
        <v>44516</v>
      </c>
      <c r="C6984" s="103">
        <v>0.24</v>
      </c>
      <c r="D6984" s="133">
        <v>8100</v>
      </c>
      <c r="E6984" s="108" t="str">
        <f>_xlfn.XLOOKUP($A6984,'Task3 Baza'!$A$2:$A$1999,'Task3 Baza'!$C$2:$C$1999,"non",0)</f>
        <v>Beyləqan</v>
      </c>
      <c r="F6984" s="109" t="str">
        <f t="shared" si="222"/>
        <v>Bakı</v>
      </c>
      <c r="G6984" s="110">
        <f t="shared" si="223"/>
        <v>10</v>
      </c>
    </row>
    <row r="6985" spans="1:7" x14ac:dyDescent="0.3">
      <c r="A6985" s="20" t="s">
        <v>376</v>
      </c>
      <c r="B6985" s="102">
        <v>43637</v>
      </c>
      <c r="C6985" s="103">
        <v>0.14000000000000001</v>
      </c>
      <c r="D6985" s="133">
        <v>6700</v>
      </c>
      <c r="E6985" s="108" t="str">
        <f>_xlfn.XLOOKUP($A6985,'Task3 Baza'!$A$2:$A$1999,'Task3 Baza'!$C$2:$C$1999,"non",0)</f>
        <v>Ucar</v>
      </c>
      <c r="F6985" s="109" t="str">
        <f t="shared" si="222"/>
        <v>Lənkəran</v>
      </c>
      <c r="G6985" s="110">
        <f t="shared" si="223"/>
        <v>42</v>
      </c>
    </row>
    <row r="6986" spans="1:7" x14ac:dyDescent="0.3">
      <c r="A6986" s="20" t="s">
        <v>1838</v>
      </c>
      <c r="B6986" s="102">
        <v>44436</v>
      </c>
      <c r="C6986" s="103">
        <v>0.24</v>
      </c>
      <c r="D6986" s="133">
        <v>7500</v>
      </c>
      <c r="E6986" s="108" t="str">
        <f>_xlfn.XLOOKUP($A6986,'Task3 Baza'!$A$2:$A$1999,'Task3 Baza'!$C$2:$C$1999,"non",0)</f>
        <v>Füzuli</v>
      </c>
      <c r="F6986" s="109" t="str">
        <f t="shared" si="222"/>
        <v>Sumqayıt</v>
      </c>
      <c r="G6986" s="110">
        <f t="shared" si="223"/>
        <v>50</v>
      </c>
    </row>
    <row r="6987" spans="1:7" x14ac:dyDescent="0.3">
      <c r="A6987" s="20" t="s">
        <v>194</v>
      </c>
      <c r="B6987" s="102">
        <v>44070</v>
      </c>
      <c r="C6987" s="103">
        <v>0.14000000000000001</v>
      </c>
      <c r="D6987" s="133">
        <v>10600</v>
      </c>
      <c r="E6987" s="108" t="str">
        <f>_xlfn.XLOOKUP($A6987,'Task3 Baza'!$A$2:$A$1999,'Task3 Baza'!$C$2:$C$1999,"non",0)</f>
        <v>Kəlbəcər</v>
      </c>
      <c r="F6987" s="109" t="str">
        <f t="shared" si="222"/>
        <v>Sumqayıt</v>
      </c>
      <c r="G6987" s="110">
        <f t="shared" si="223"/>
        <v>50</v>
      </c>
    </row>
    <row r="6988" spans="1:7" x14ac:dyDescent="0.3">
      <c r="A6988" s="20" t="s">
        <v>464</v>
      </c>
      <c r="B6988" s="102">
        <v>43646</v>
      </c>
      <c r="C6988" s="103">
        <v>0.21</v>
      </c>
      <c r="D6988" s="133">
        <v>8600</v>
      </c>
      <c r="E6988" s="108" t="str">
        <f>_xlfn.XLOOKUP($A6988,'Task3 Baza'!$A$2:$A$1999,'Task3 Baza'!$C$2:$C$1999,"non",0)</f>
        <v>Ağdam</v>
      </c>
      <c r="F6988" s="109" t="str">
        <f t="shared" si="222"/>
        <v>Bakı</v>
      </c>
      <c r="G6988" s="110">
        <f t="shared" si="223"/>
        <v>10</v>
      </c>
    </row>
    <row r="6989" spans="1:7" x14ac:dyDescent="0.3">
      <c r="A6989" s="20" t="s">
        <v>1449</v>
      </c>
      <c r="B6989" s="102">
        <v>43869</v>
      </c>
      <c r="C6989" s="103">
        <v>0.23</v>
      </c>
      <c r="D6989" s="133">
        <v>6500</v>
      </c>
      <c r="E6989" s="108" t="str">
        <f>_xlfn.XLOOKUP($A6989,'Task3 Baza'!$A$2:$A$1999,'Task3 Baza'!$C$2:$C$1999,"non",0)</f>
        <v>Masallı</v>
      </c>
      <c r="F6989" s="109" t="str">
        <f t="shared" si="222"/>
        <v>Gəncə</v>
      </c>
      <c r="G6989" s="110">
        <f t="shared" si="223"/>
        <v>20</v>
      </c>
    </row>
    <row r="6990" spans="1:7" x14ac:dyDescent="0.3">
      <c r="A6990" s="20" t="s">
        <v>1324</v>
      </c>
      <c r="B6990" s="102">
        <v>44604</v>
      </c>
      <c r="C6990" s="103">
        <v>0.18</v>
      </c>
      <c r="D6990" s="133">
        <v>3900</v>
      </c>
      <c r="E6990" s="108" t="str">
        <f>_xlfn.XLOOKUP($A6990,'Task3 Baza'!$A$2:$A$1999,'Task3 Baza'!$C$2:$C$1999,"non",0)</f>
        <v>Şəmkir</v>
      </c>
      <c r="F6990" s="109" t="str">
        <f t="shared" si="222"/>
        <v>Lənkəran</v>
      </c>
      <c r="G6990" s="110">
        <f t="shared" si="223"/>
        <v>42</v>
      </c>
    </row>
    <row r="6991" spans="1:7" x14ac:dyDescent="0.3">
      <c r="A6991" s="20" t="s">
        <v>920</v>
      </c>
      <c r="B6991" s="102">
        <v>43713</v>
      </c>
      <c r="C6991" s="103">
        <v>0.15</v>
      </c>
      <c r="D6991" s="133">
        <v>7700</v>
      </c>
      <c r="E6991" s="108" t="str">
        <f>_xlfn.XLOOKUP($A6991,'Task3 Baza'!$A$2:$A$1999,'Task3 Baza'!$C$2:$C$1999,"non",0)</f>
        <v>Qazax</v>
      </c>
      <c r="F6991" s="109" t="str">
        <f t="shared" si="222"/>
        <v>Sumqayıt</v>
      </c>
      <c r="G6991" s="110">
        <f t="shared" si="223"/>
        <v>50</v>
      </c>
    </row>
    <row r="6992" spans="1:7" x14ac:dyDescent="0.3">
      <c r="A6992" s="20" t="s">
        <v>696</v>
      </c>
      <c r="B6992" s="102">
        <v>43975</v>
      </c>
      <c r="C6992" s="103">
        <v>0.2</v>
      </c>
      <c r="D6992" s="133">
        <v>2400</v>
      </c>
      <c r="E6992" s="108" t="str">
        <f>_xlfn.XLOOKUP($A6992,'Task3 Baza'!$A$2:$A$1999,'Task3 Baza'!$C$2:$C$1999,"non",0)</f>
        <v>Salyan</v>
      </c>
      <c r="F6992" s="109" t="str">
        <f t="shared" si="222"/>
        <v>Gəncə</v>
      </c>
      <c r="G6992" s="110">
        <f t="shared" si="223"/>
        <v>20</v>
      </c>
    </row>
    <row r="6993" spans="1:7" x14ac:dyDescent="0.3">
      <c r="A6993" s="20" t="s">
        <v>1012</v>
      </c>
      <c r="B6993" s="102">
        <v>43902</v>
      </c>
      <c r="C6993" s="103">
        <v>0.16</v>
      </c>
      <c r="D6993" s="133">
        <v>8800</v>
      </c>
      <c r="E6993" s="108" t="str">
        <f>_xlfn.XLOOKUP($A6993,'Task3 Baza'!$A$2:$A$1999,'Task3 Baza'!$C$2:$C$1999,"non",0)</f>
        <v>Kəlbəcər</v>
      </c>
      <c r="F6993" s="109" t="str">
        <f t="shared" si="222"/>
        <v>Sumqayıt</v>
      </c>
      <c r="G6993" s="110">
        <f t="shared" si="223"/>
        <v>50</v>
      </c>
    </row>
    <row r="6994" spans="1:7" x14ac:dyDescent="0.3">
      <c r="A6994" s="20" t="s">
        <v>1147</v>
      </c>
      <c r="B6994" s="102">
        <v>44328</v>
      </c>
      <c r="C6994" s="103">
        <v>0.23</v>
      </c>
      <c r="D6994" s="133">
        <v>8900</v>
      </c>
      <c r="E6994" s="108" t="str">
        <f>_xlfn.XLOOKUP($A6994,'Task3 Baza'!$A$2:$A$1999,'Task3 Baza'!$C$2:$C$1999,"non",0)</f>
        <v>Şirvan</v>
      </c>
      <c r="F6994" s="109" t="str">
        <f t="shared" si="222"/>
        <v>Lənkəran</v>
      </c>
      <c r="G6994" s="110">
        <f t="shared" si="223"/>
        <v>42</v>
      </c>
    </row>
    <row r="6995" spans="1:7" x14ac:dyDescent="0.3">
      <c r="A6995" s="20" t="s">
        <v>280</v>
      </c>
      <c r="B6995" s="102">
        <v>44050</v>
      </c>
      <c r="C6995" s="103">
        <v>0.23</v>
      </c>
      <c r="D6995" s="133">
        <v>3800</v>
      </c>
      <c r="E6995" s="108" t="str">
        <f>_xlfn.XLOOKUP($A6995,'Task3 Baza'!$A$2:$A$1999,'Task3 Baza'!$C$2:$C$1999,"non",0)</f>
        <v>Naxçıvan</v>
      </c>
      <c r="F6995" s="109" t="str">
        <f t="shared" si="222"/>
        <v>Gəncə</v>
      </c>
      <c r="G6995" s="110">
        <f t="shared" si="223"/>
        <v>20</v>
      </c>
    </row>
    <row r="6996" spans="1:7" x14ac:dyDescent="0.3">
      <c r="A6996" s="20" t="s">
        <v>949</v>
      </c>
      <c r="B6996" s="102">
        <v>43698</v>
      </c>
      <c r="C6996" s="103">
        <v>0.19</v>
      </c>
      <c r="D6996" s="133">
        <v>8600</v>
      </c>
      <c r="E6996" s="108" t="str">
        <f>_xlfn.XLOOKUP($A6996,'Task3 Baza'!$A$2:$A$1999,'Task3 Baza'!$C$2:$C$1999,"non",0)</f>
        <v>Bərdə</v>
      </c>
      <c r="F6996" s="109" t="str">
        <f t="shared" si="222"/>
        <v>Bakı</v>
      </c>
      <c r="G6996" s="110">
        <f t="shared" si="223"/>
        <v>10</v>
      </c>
    </row>
    <row r="6997" spans="1:7" x14ac:dyDescent="0.3">
      <c r="A6997" s="20" t="s">
        <v>1932</v>
      </c>
      <c r="B6997" s="102">
        <v>44066</v>
      </c>
      <c r="C6997" s="103">
        <v>0.24</v>
      </c>
      <c r="D6997" s="133">
        <v>2200</v>
      </c>
      <c r="E6997" s="108" t="str">
        <f>_xlfn.XLOOKUP($A6997,'Task3 Baza'!$A$2:$A$1999,'Task3 Baza'!$C$2:$C$1999,"non",0)</f>
        <v>Lerik</v>
      </c>
      <c r="F6997" s="109" t="str">
        <f t="shared" si="222"/>
        <v>Gəncə</v>
      </c>
      <c r="G6997" s="110">
        <f t="shared" si="223"/>
        <v>20</v>
      </c>
    </row>
    <row r="6998" spans="1:7" x14ac:dyDescent="0.3">
      <c r="A6998" s="20" t="s">
        <v>767</v>
      </c>
      <c r="B6998" s="102">
        <v>44219</v>
      </c>
      <c r="C6998" s="103">
        <v>0.17</v>
      </c>
      <c r="D6998" s="133">
        <v>2700</v>
      </c>
      <c r="E6998" s="108" t="str">
        <f>_xlfn.XLOOKUP($A6998,'Task3 Baza'!$A$2:$A$1999,'Task3 Baza'!$C$2:$C$1999,"non",0)</f>
        <v>Cəbrayıl</v>
      </c>
      <c r="F6998" s="109" t="str">
        <f t="shared" si="222"/>
        <v>Bakı</v>
      </c>
      <c r="G6998" s="110">
        <f t="shared" si="223"/>
        <v>10</v>
      </c>
    </row>
    <row r="6999" spans="1:7" x14ac:dyDescent="0.3">
      <c r="A6999" s="20" t="s">
        <v>836</v>
      </c>
      <c r="B6999" s="102">
        <v>44569</v>
      </c>
      <c r="C6999" s="103">
        <v>0.19</v>
      </c>
      <c r="D6999" s="133">
        <v>9000</v>
      </c>
      <c r="E6999" s="108" t="str">
        <f>_xlfn.XLOOKUP($A6999,'Task3 Baza'!$A$2:$A$1999,'Task3 Baza'!$C$2:$C$1999,"non",0)</f>
        <v>Abşeron</v>
      </c>
      <c r="F6999" s="109" t="str">
        <f t="shared" si="222"/>
        <v>Bakı</v>
      </c>
      <c r="G6999" s="110">
        <f t="shared" si="223"/>
        <v>10</v>
      </c>
    </row>
    <row r="7000" spans="1:7" x14ac:dyDescent="0.3">
      <c r="A7000" s="20" t="s">
        <v>395</v>
      </c>
      <c r="B7000" s="102">
        <v>44167</v>
      </c>
      <c r="C7000" s="103">
        <v>0.19</v>
      </c>
      <c r="D7000" s="133">
        <v>8300</v>
      </c>
      <c r="E7000" s="108" t="str">
        <f>_xlfn.XLOOKUP($A7000,'Task3 Baza'!$A$2:$A$1999,'Task3 Baza'!$C$2:$C$1999,"non",0)</f>
        <v>Füzuli</v>
      </c>
      <c r="F7000" s="109" t="str">
        <f t="shared" si="222"/>
        <v>Sumqayıt</v>
      </c>
      <c r="G7000" s="110">
        <f t="shared" si="223"/>
        <v>50</v>
      </c>
    </row>
    <row r="7001" spans="1:7" x14ac:dyDescent="0.3">
      <c r="A7001" s="20" t="s">
        <v>548</v>
      </c>
      <c r="B7001" s="102">
        <v>44162</v>
      </c>
      <c r="C7001" s="103">
        <v>0.16</v>
      </c>
      <c r="D7001" s="133">
        <v>12900</v>
      </c>
      <c r="E7001" s="108" t="str">
        <f>_xlfn.XLOOKUP($A7001,'Task3 Baza'!$A$2:$A$1999,'Task3 Baza'!$C$2:$C$1999,"non",0)</f>
        <v>Qobustan</v>
      </c>
      <c r="F7001" s="109" t="str">
        <f t="shared" si="222"/>
        <v>Gəncə</v>
      </c>
      <c r="G7001" s="110">
        <f t="shared" si="223"/>
        <v>20</v>
      </c>
    </row>
    <row r="7002" spans="1:7" x14ac:dyDescent="0.3">
      <c r="A7002" s="20" t="s">
        <v>1565</v>
      </c>
      <c r="B7002" s="102">
        <v>44109</v>
      </c>
      <c r="C7002" s="103">
        <v>0.21</v>
      </c>
      <c r="D7002" s="133">
        <v>9800</v>
      </c>
      <c r="E7002" s="108" t="str">
        <f>_xlfn.XLOOKUP($A7002,'Task3 Baza'!$A$2:$A$1999,'Task3 Baza'!$C$2:$C$1999,"non",0)</f>
        <v>Şəki</v>
      </c>
      <c r="F7002" s="109" t="str">
        <f t="shared" si="222"/>
        <v>Lənkəran</v>
      </c>
      <c r="G7002" s="110">
        <f t="shared" si="223"/>
        <v>42</v>
      </c>
    </row>
    <row r="7003" spans="1:7" x14ac:dyDescent="0.3">
      <c r="A7003" s="20" t="s">
        <v>450</v>
      </c>
      <c r="B7003" s="102">
        <v>43882</v>
      </c>
      <c r="C7003" s="103">
        <v>0.18</v>
      </c>
      <c r="D7003" s="133">
        <v>12100</v>
      </c>
      <c r="E7003" s="108" t="str">
        <f>_xlfn.XLOOKUP($A7003,'Task3 Baza'!$A$2:$A$1999,'Task3 Baza'!$C$2:$C$1999,"non",0)</f>
        <v>Ucar</v>
      </c>
      <c r="F7003" s="109" t="str">
        <f t="shared" si="222"/>
        <v>Lənkəran</v>
      </c>
      <c r="G7003" s="110">
        <f t="shared" si="223"/>
        <v>42</v>
      </c>
    </row>
    <row r="7004" spans="1:7" x14ac:dyDescent="0.3">
      <c r="A7004" s="20" t="s">
        <v>976</v>
      </c>
      <c r="B7004" s="102">
        <v>43894</v>
      </c>
      <c r="C7004" s="103">
        <v>0.23</v>
      </c>
      <c r="D7004" s="133">
        <v>10000</v>
      </c>
      <c r="E7004" s="108" t="str">
        <f>_xlfn.XLOOKUP($A7004,'Task3 Baza'!$A$2:$A$1999,'Task3 Baza'!$C$2:$C$1999,"non",0)</f>
        <v>Mingəçevir</v>
      </c>
      <c r="F7004" s="109" t="str">
        <f t="shared" si="222"/>
        <v>Gəncə</v>
      </c>
      <c r="G7004" s="110">
        <f t="shared" si="223"/>
        <v>20</v>
      </c>
    </row>
    <row r="7005" spans="1:7" x14ac:dyDescent="0.3">
      <c r="A7005" s="20" t="s">
        <v>1037</v>
      </c>
      <c r="B7005" s="102">
        <v>44652</v>
      </c>
      <c r="C7005" s="103">
        <v>0.24</v>
      </c>
      <c r="D7005" s="133">
        <v>6900</v>
      </c>
      <c r="E7005" s="108" t="str">
        <f>_xlfn.XLOOKUP($A7005,'Task3 Baza'!$A$2:$A$1999,'Task3 Baza'!$C$2:$C$1999,"non",0)</f>
        <v>Şuşa</v>
      </c>
      <c r="F7005" s="109" t="str">
        <f t="shared" si="222"/>
        <v>Lənkəran</v>
      </c>
      <c r="G7005" s="110">
        <f t="shared" si="223"/>
        <v>42</v>
      </c>
    </row>
    <row r="7006" spans="1:7" x14ac:dyDescent="0.3">
      <c r="A7006" s="20" t="s">
        <v>2078</v>
      </c>
      <c r="B7006" s="102">
        <v>44134</v>
      </c>
      <c r="C7006" s="103">
        <v>0.17</v>
      </c>
      <c r="D7006" s="133">
        <v>1000</v>
      </c>
      <c r="E7006" s="108" t="str">
        <f>_xlfn.XLOOKUP($A7006,'Task3 Baza'!$A$2:$A$1999,'Task3 Baza'!$C$2:$C$1999,"non",0)</f>
        <v>Ağdaş</v>
      </c>
      <c r="F7006" s="109" t="str">
        <f t="shared" si="222"/>
        <v>Bakı</v>
      </c>
      <c r="G7006" s="110">
        <f t="shared" si="223"/>
        <v>10</v>
      </c>
    </row>
    <row r="7007" spans="1:7" x14ac:dyDescent="0.3">
      <c r="A7007" s="20" t="s">
        <v>831</v>
      </c>
      <c r="B7007" s="102">
        <v>44201</v>
      </c>
      <c r="C7007" s="103">
        <v>0.24</v>
      </c>
      <c r="D7007" s="133">
        <v>5200</v>
      </c>
      <c r="E7007" s="108" t="str">
        <f>_xlfn.XLOOKUP($A7007,'Task3 Baza'!$A$2:$A$1999,'Task3 Baza'!$C$2:$C$1999,"non",0)</f>
        <v>Qax</v>
      </c>
      <c r="F7007" s="109" t="str">
        <f t="shared" si="222"/>
        <v>Sumqayıt</v>
      </c>
      <c r="G7007" s="110">
        <f t="shared" si="223"/>
        <v>50</v>
      </c>
    </row>
    <row r="7008" spans="1:7" x14ac:dyDescent="0.3">
      <c r="A7008" s="20" t="s">
        <v>279</v>
      </c>
      <c r="B7008" s="102">
        <v>44192</v>
      </c>
      <c r="C7008" s="103">
        <v>0.21</v>
      </c>
      <c r="D7008" s="133">
        <v>10700</v>
      </c>
      <c r="E7008" s="108" t="str">
        <f>_xlfn.XLOOKUP($A7008,'Task3 Baza'!$A$2:$A$1999,'Task3 Baza'!$C$2:$C$1999,"non",0)</f>
        <v>Gədəbəy</v>
      </c>
      <c r="F7008" s="109" t="str">
        <f t="shared" si="222"/>
        <v>Sumqayıt</v>
      </c>
      <c r="G7008" s="110">
        <f t="shared" si="223"/>
        <v>50</v>
      </c>
    </row>
    <row r="7009" spans="1:7" x14ac:dyDescent="0.3">
      <c r="A7009" s="20" t="s">
        <v>230</v>
      </c>
      <c r="B7009" s="102">
        <v>44430</v>
      </c>
      <c r="C7009" s="103">
        <v>0.24</v>
      </c>
      <c r="D7009" s="133">
        <v>3900</v>
      </c>
      <c r="E7009" s="108" t="str">
        <f>_xlfn.XLOOKUP($A7009,'Task3 Baza'!$A$2:$A$1999,'Task3 Baza'!$C$2:$C$1999,"non",0)</f>
        <v>Samux</v>
      </c>
      <c r="F7009" s="109" t="str">
        <f t="shared" si="222"/>
        <v>Gəncə</v>
      </c>
      <c r="G7009" s="110">
        <f t="shared" si="223"/>
        <v>20</v>
      </c>
    </row>
    <row r="7010" spans="1:7" x14ac:dyDescent="0.3">
      <c r="A7010" s="20" t="s">
        <v>192</v>
      </c>
      <c r="B7010" s="102">
        <v>43685</v>
      </c>
      <c r="C7010" s="103">
        <v>0.18</v>
      </c>
      <c r="D7010" s="133">
        <v>13000</v>
      </c>
      <c r="E7010" s="108" t="str">
        <f>_xlfn.XLOOKUP($A7010,'Task3 Baza'!$A$2:$A$1999,'Task3 Baza'!$C$2:$C$1999,"non",0)</f>
        <v>Sabirabad</v>
      </c>
      <c r="F7010" s="109" t="str">
        <f t="shared" si="222"/>
        <v>Gəncə</v>
      </c>
      <c r="G7010" s="110">
        <f t="shared" si="223"/>
        <v>20</v>
      </c>
    </row>
    <row r="7011" spans="1:7" x14ac:dyDescent="0.3">
      <c r="A7011" s="20" t="s">
        <v>428</v>
      </c>
      <c r="B7011" s="102">
        <v>44171</v>
      </c>
      <c r="C7011" s="103">
        <v>0.18</v>
      </c>
      <c r="D7011" s="133">
        <v>4900</v>
      </c>
      <c r="E7011" s="108" t="str">
        <f>_xlfn.XLOOKUP($A7011,'Task3 Baza'!$A$2:$A$1999,'Task3 Baza'!$C$2:$C$1999,"non",0)</f>
        <v>Kürdəmir</v>
      </c>
      <c r="F7011" s="109" t="str">
        <f t="shared" si="222"/>
        <v>Sumqayıt</v>
      </c>
      <c r="G7011" s="110">
        <f t="shared" si="223"/>
        <v>50</v>
      </c>
    </row>
    <row r="7012" spans="1:7" x14ac:dyDescent="0.3">
      <c r="A7012" s="20" t="s">
        <v>509</v>
      </c>
      <c r="B7012" s="102">
        <v>44291</v>
      </c>
      <c r="C7012" s="103">
        <v>0.16</v>
      </c>
      <c r="D7012" s="133">
        <v>12500</v>
      </c>
      <c r="E7012" s="108" t="str">
        <f>_xlfn.XLOOKUP($A7012,'Task3 Baza'!$A$2:$A$1999,'Task3 Baza'!$C$2:$C$1999,"non",0)</f>
        <v>Tovuz</v>
      </c>
      <c r="F7012" s="109" t="str">
        <f t="shared" si="222"/>
        <v>Lənkəran</v>
      </c>
      <c r="G7012" s="110">
        <f t="shared" si="223"/>
        <v>42</v>
      </c>
    </row>
    <row r="7013" spans="1:7" x14ac:dyDescent="0.3">
      <c r="A7013" s="20" t="s">
        <v>1722</v>
      </c>
      <c r="B7013" s="102">
        <v>44241</v>
      </c>
      <c r="C7013" s="103">
        <v>0.18</v>
      </c>
      <c r="D7013" s="133">
        <v>6500</v>
      </c>
      <c r="E7013" s="108" t="str">
        <f>_xlfn.XLOOKUP($A7013,'Task3 Baza'!$A$2:$A$1999,'Task3 Baza'!$C$2:$C$1999,"non",0)</f>
        <v>Ucar</v>
      </c>
      <c r="F7013" s="109" t="str">
        <f t="shared" si="222"/>
        <v>Lənkəran</v>
      </c>
      <c r="G7013" s="110">
        <f t="shared" si="223"/>
        <v>42</v>
      </c>
    </row>
    <row r="7014" spans="1:7" x14ac:dyDescent="0.3">
      <c r="A7014" s="20" t="s">
        <v>748</v>
      </c>
      <c r="B7014" s="102">
        <v>44136</v>
      </c>
      <c r="C7014" s="103">
        <v>0.2</v>
      </c>
      <c r="D7014" s="133">
        <v>11600</v>
      </c>
      <c r="E7014" s="108" t="str">
        <f>_xlfn.XLOOKUP($A7014,'Task3 Baza'!$A$2:$A$1999,'Task3 Baza'!$C$2:$C$1999,"non",0)</f>
        <v>Ordubad</v>
      </c>
      <c r="F7014" s="109" t="str">
        <f t="shared" si="222"/>
        <v>Gəncə</v>
      </c>
      <c r="G7014" s="110">
        <f t="shared" si="223"/>
        <v>20</v>
      </c>
    </row>
    <row r="7015" spans="1:7" x14ac:dyDescent="0.3">
      <c r="A7015" s="20" t="s">
        <v>1374</v>
      </c>
      <c r="B7015" s="102">
        <v>44518</v>
      </c>
      <c r="C7015" s="103">
        <v>0.24</v>
      </c>
      <c r="D7015" s="133">
        <v>7100</v>
      </c>
      <c r="E7015" s="108" t="str">
        <f>_xlfn.XLOOKUP($A7015,'Task3 Baza'!$A$2:$A$1999,'Task3 Baza'!$C$2:$C$1999,"non",0)</f>
        <v>Balakən</v>
      </c>
      <c r="F7015" s="109" t="str">
        <f t="shared" si="222"/>
        <v>Bakı</v>
      </c>
      <c r="G7015" s="110">
        <f t="shared" si="223"/>
        <v>10</v>
      </c>
    </row>
    <row r="7016" spans="1:7" x14ac:dyDescent="0.3">
      <c r="A7016" s="20" t="s">
        <v>613</v>
      </c>
      <c r="B7016" s="102">
        <v>43954</v>
      </c>
      <c r="C7016" s="103">
        <v>0.19</v>
      </c>
      <c r="D7016" s="133">
        <v>12000</v>
      </c>
      <c r="E7016" s="108" t="str">
        <f>_xlfn.XLOOKUP($A7016,'Task3 Baza'!$A$2:$A$1999,'Task3 Baza'!$C$2:$C$1999,"non",0)</f>
        <v>Samux</v>
      </c>
      <c r="F7016" s="109" t="str">
        <f t="shared" si="222"/>
        <v>Gəncə</v>
      </c>
      <c r="G7016" s="110">
        <f t="shared" si="223"/>
        <v>20</v>
      </c>
    </row>
    <row r="7017" spans="1:7" x14ac:dyDescent="0.3">
      <c r="A7017" s="20" t="s">
        <v>435</v>
      </c>
      <c r="B7017" s="102">
        <v>44227</v>
      </c>
      <c r="C7017" s="103">
        <v>0.15</v>
      </c>
      <c r="D7017" s="133">
        <v>2900</v>
      </c>
      <c r="E7017" s="108" t="str">
        <f>_xlfn.XLOOKUP($A7017,'Task3 Baza'!$A$2:$A$1999,'Task3 Baza'!$C$2:$C$1999,"non",0)</f>
        <v>Ucar</v>
      </c>
      <c r="F7017" s="109" t="str">
        <f t="shared" si="222"/>
        <v>Lənkəran</v>
      </c>
      <c r="G7017" s="110">
        <f t="shared" si="223"/>
        <v>42</v>
      </c>
    </row>
    <row r="7018" spans="1:7" x14ac:dyDescent="0.3">
      <c r="A7018" s="20" t="s">
        <v>1900</v>
      </c>
      <c r="B7018" s="102">
        <v>43677</v>
      </c>
      <c r="C7018" s="103">
        <v>0.15</v>
      </c>
      <c r="D7018" s="133">
        <v>1100</v>
      </c>
      <c r="E7018" s="108" t="str">
        <f>_xlfn.XLOOKUP($A7018,'Task3 Baza'!$A$2:$A$1999,'Task3 Baza'!$C$2:$C$1999,"non",0)</f>
        <v>Abşeron</v>
      </c>
      <c r="F7018" s="109" t="str">
        <f t="shared" si="222"/>
        <v>Bakı</v>
      </c>
      <c r="G7018" s="110">
        <f t="shared" si="223"/>
        <v>10</v>
      </c>
    </row>
    <row r="7019" spans="1:7" x14ac:dyDescent="0.3">
      <c r="A7019" s="20" t="s">
        <v>191</v>
      </c>
      <c r="B7019" s="102">
        <v>44107</v>
      </c>
      <c r="C7019" s="103">
        <v>0.24</v>
      </c>
      <c r="D7019" s="133">
        <v>10900</v>
      </c>
      <c r="E7019" s="108" t="str">
        <f>_xlfn.XLOOKUP($A7019,'Task3 Baza'!$A$2:$A$1999,'Task3 Baza'!$C$2:$C$1999,"non",0)</f>
        <v>Oğuz</v>
      </c>
      <c r="F7019" s="109" t="str">
        <f t="shared" si="222"/>
        <v>Gəncə</v>
      </c>
      <c r="G7019" s="110">
        <f t="shared" si="223"/>
        <v>20</v>
      </c>
    </row>
    <row r="7020" spans="1:7" x14ac:dyDescent="0.3">
      <c r="A7020" s="20" t="s">
        <v>297</v>
      </c>
      <c r="B7020" s="102">
        <v>43824</v>
      </c>
      <c r="C7020" s="103">
        <v>0.21</v>
      </c>
      <c r="D7020" s="133">
        <v>10300</v>
      </c>
      <c r="E7020" s="108" t="str">
        <f>_xlfn.XLOOKUP($A7020,'Task3 Baza'!$A$2:$A$1999,'Task3 Baza'!$C$2:$C$1999,"non",0)</f>
        <v>Lerik</v>
      </c>
      <c r="F7020" s="109" t="str">
        <f t="shared" si="222"/>
        <v>Gəncə</v>
      </c>
      <c r="G7020" s="110">
        <f t="shared" si="223"/>
        <v>20</v>
      </c>
    </row>
    <row r="7021" spans="1:7" x14ac:dyDescent="0.3">
      <c r="A7021" s="20" t="s">
        <v>1367</v>
      </c>
      <c r="B7021" s="102">
        <v>43726</v>
      </c>
      <c r="C7021" s="103">
        <v>0.23</v>
      </c>
      <c r="D7021" s="133">
        <v>5600</v>
      </c>
      <c r="E7021" s="108" t="str">
        <f>_xlfn.XLOOKUP($A7021,'Task3 Baza'!$A$2:$A$1999,'Task3 Baza'!$C$2:$C$1999,"non",0)</f>
        <v>İmişli</v>
      </c>
      <c r="F7021" s="109" t="str">
        <f t="shared" si="222"/>
        <v>Sumqayıt</v>
      </c>
      <c r="G7021" s="110">
        <f t="shared" si="223"/>
        <v>50</v>
      </c>
    </row>
    <row r="7022" spans="1:7" x14ac:dyDescent="0.3">
      <c r="A7022" s="20" t="s">
        <v>1787</v>
      </c>
      <c r="B7022" s="102">
        <v>43556</v>
      </c>
      <c r="C7022" s="103">
        <v>0.24</v>
      </c>
      <c r="D7022" s="133">
        <v>7700</v>
      </c>
      <c r="E7022" s="108" t="str">
        <f>_xlfn.XLOOKUP($A7022,'Task3 Baza'!$A$2:$A$1999,'Task3 Baza'!$C$2:$C$1999,"non",0)</f>
        <v>Qəbələ</v>
      </c>
      <c r="F7022" s="109" t="str">
        <f t="shared" si="222"/>
        <v>Sumqayıt</v>
      </c>
      <c r="G7022" s="110">
        <f t="shared" si="223"/>
        <v>50</v>
      </c>
    </row>
    <row r="7023" spans="1:7" x14ac:dyDescent="0.3">
      <c r="A7023" s="20" t="s">
        <v>1786</v>
      </c>
      <c r="B7023" s="102">
        <v>44745</v>
      </c>
      <c r="C7023" s="103">
        <v>0.15</v>
      </c>
      <c r="D7023" s="133">
        <v>8200</v>
      </c>
      <c r="E7023" s="108" t="str">
        <f>_xlfn.XLOOKUP($A7023,'Task3 Baza'!$A$2:$A$1999,'Task3 Baza'!$C$2:$C$1999,"non",0)</f>
        <v>Lənkəran</v>
      </c>
      <c r="F7023" s="109" t="str">
        <f t="shared" si="222"/>
        <v>Gəncə</v>
      </c>
      <c r="G7023" s="110">
        <f t="shared" si="223"/>
        <v>20</v>
      </c>
    </row>
    <row r="7024" spans="1:7" x14ac:dyDescent="0.3">
      <c r="A7024" s="20" t="s">
        <v>1895</v>
      </c>
      <c r="B7024" s="102">
        <v>44130</v>
      </c>
      <c r="C7024" s="103">
        <v>0.17</v>
      </c>
      <c r="D7024" s="133">
        <v>5600</v>
      </c>
      <c r="E7024" s="108" t="str">
        <f>_xlfn.XLOOKUP($A7024,'Task3 Baza'!$A$2:$A$1999,'Task3 Baza'!$C$2:$C$1999,"non",0)</f>
        <v>Siyəzən</v>
      </c>
      <c r="F7024" s="109" t="str">
        <f t="shared" si="222"/>
        <v>Gəncə</v>
      </c>
      <c r="G7024" s="110">
        <f t="shared" si="223"/>
        <v>20</v>
      </c>
    </row>
    <row r="7025" spans="1:7" x14ac:dyDescent="0.3">
      <c r="A7025" s="20" t="s">
        <v>1146</v>
      </c>
      <c r="B7025" s="102">
        <v>44151</v>
      </c>
      <c r="C7025" s="103">
        <v>0.22</v>
      </c>
      <c r="D7025" s="133">
        <v>13000</v>
      </c>
      <c r="E7025" s="108" t="str">
        <f>_xlfn.XLOOKUP($A7025,'Task3 Baza'!$A$2:$A$1999,'Task3 Baza'!$C$2:$C$1999,"non",0)</f>
        <v>Mingəçevir</v>
      </c>
      <c r="F7025" s="109" t="str">
        <f t="shared" si="222"/>
        <v>Gəncə</v>
      </c>
      <c r="G7025" s="110">
        <f t="shared" si="223"/>
        <v>20</v>
      </c>
    </row>
    <row r="7026" spans="1:7" x14ac:dyDescent="0.3">
      <c r="A7026" s="20" t="s">
        <v>466</v>
      </c>
      <c r="B7026" s="102">
        <v>44171</v>
      </c>
      <c r="C7026" s="103">
        <v>0.2</v>
      </c>
      <c r="D7026" s="133">
        <v>6700</v>
      </c>
      <c r="E7026" s="108" t="str">
        <f>_xlfn.XLOOKUP($A7026,'Task3 Baza'!$A$2:$A$1999,'Task3 Baza'!$C$2:$C$1999,"non",0)</f>
        <v>Daşkəsən</v>
      </c>
      <c r="F7026" s="109" t="str">
        <f t="shared" si="222"/>
        <v>Bakı</v>
      </c>
      <c r="G7026" s="110">
        <f t="shared" si="223"/>
        <v>10</v>
      </c>
    </row>
    <row r="7027" spans="1:7" x14ac:dyDescent="0.3">
      <c r="A7027" s="20" t="s">
        <v>1539</v>
      </c>
      <c r="B7027" s="102">
        <v>44615</v>
      </c>
      <c r="C7027" s="103">
        <v>0.22</v>
      </c>
      <c r="D7027" s="133">
        <v>7100</v>
      </c>
      <c r="E7027" s="108" t="str">
        <f>_xlfn.XLOOKUP($A7027,'Task3 Baza'!$A$2:$A$1999,'Task3 Baza'!$C$2:$C$1999,"non",0)</f>
        <v>Şəmkir</v>
      </c>
      <c r="F7027" s="109" t="str">
        <f t="shared" si="222"/>
        <v>Lənkəran</v>
      </c>
      <c r="G7027" s="110">
        <f t="shared" si="223"/>
        <v>42</v>
      </c>
    </row>
    <row r="7028" spans="1:7" x14ac:dyDescent="0.3">
      <c r="A7028" s="20" t="s">
        <v>1081</v>
      </c>
      <c r="B7028" s="102">
        <v>44729</v>
      </c>
      <c r="C7028" s="103">
        <v>0.14000000000000001</v>
      </c>
      <c r="D7028" s="133">
        <v>1300</v>
      </c>
      <c r="E7028" s="108" t="str">
        <f>_xlfn.XLOOKUP($A7028,'Task3 Baza'!$A$2:$A$1999,'Task3 Baza'!$C$2:$C$1999,"non",0)</f>
        <v>Şuşa</v>
      </c>
      <c r="F7028" s="109" t="str">
        <f t="shared" si="222"/>
        <v>Lənkəran</v>
      </c>
      <c r="G7028" s="110">
        <f t="shared" si="223"/>
        <v>42</v>
      </c>
    </row>
    <row r="7029" spans="1:7" x14ac:dyDescent="0.3">
      <c r="A7029" s="20" t="s">
        <v>494</v>
      </c>
      <c r="B7029" s="102">
        <v>44264</v>
      </c>
      <c r="C7029" s="103">
        <v>0.22</v>
      </c>
      <c r="D7029" s="133">
        <v>4700</v>
      </c>
      <c r="E7029" s="108" t="str">
        <f>_xlfn.XLOOKUP($A7029,'Task3 Baza'!$A$2:$A$1999,'Task3 Baza'!$C$2:$C$1999,"non",0)</f>
        <v>Kəlbəcər</v>
      </c>
      <c r="F7029" s="109" t="str">
        <f t="shared" si="222"/>
        <v>Sumqayıt</v>
      </c>
      <c r="G7029" s="110">
        <f t="shared" si="223"/>
        <v>50</v>
      </c>
    </row>
    <row r="7030" spans="1:7" x14ac:dyDescent="0.3">
      <c r="A7030" s="20" t="s">
        <v>1946</v>
      </c>
      <c r="B7030" s="102">
        <v>44345</v>
      </c>
      <c r="C7030" s="103">
        <v>0.15</v>
      </c>
      <c r="D7030" s="133">
        <v>10800</v>
      </c>
      <c r="E7030" s="108" t="str">
        <f>_xlfn.XLOOKUP($A7030,'Task3 Baza'!$A$2:$A$1999,'Task3 Baza'!$C$2:$C$1999,"non",0)</f>
        <v>Saatlı</v>
      </c>
      <c r="F7030" s="109" t="str">
        <f t="shared" si="222"/>
        <v>Gəncə</v>
      </c>
      <c r="G7030" s="110">
        <f t="shared" si="223"/>
        <v>20</v>
      </c>
    </row>
    <row r="7031" spans="1:7" x14ac:dyDescent="0.3">
      <c r="A7031" s="20" t="s">
        <v>936</v>
      </c>
      <c r="B7031" s="102">
        <v>44198</v>
      </c>
      <c r="C7031" s="103">
        <v>0.15</v>
      </c>
      <c r="D7031" s="133">
        <v>3200</v>
      </c>
      <c r="E7031" s="108" t="str">
        <f>_xlfn.XLOOKUP($A7031,'Task3 Baza'!$A$2:$A$1999,'Task3 Baza'!$C$2:$C$1999,"non",0)</f>
        <v>Tovuz</v>
      </c>
      <c r="F7031" s="109" t="str">
        <f t="shared" si="222"/>
        <v>Lənkəran</v>
      </c>
      <c r="G7031" s="110">
        <f t="shared" si="223"/>
        <v>42</v>
      </c>
    </row>
    <row r="7032" spans="1:7" x14ac:dyDescent="0.3">
      <c r="A7032" s="20" t="s">
        <v>1465</v>
      </c>
      <c r="B7032" s="102">
        <v>43809</v>
      </c>
      <c r="C7032" s="103">
        <v>0.2</v>
      </c>
      <c r="D7032" s="133">
        <v>1700</v>
      </c>
      <c r="E7032" s="108" t="str">
        <f>_xlfn.XLOOKUP($A7032,'Task3 Baza'!$A$2:$A$1999,'Task3 Baza'!$C$2:$C$1999,"non",0)</f>
        <v>Daşkəsən</v>
      </c>
      <c r="F7032" s="109" t="str">
        <f t="shared" si="222"/>
        <v>Bakı</v>
      </c>
      <c r="G7032" s="110">
        <f t="shared" si="223"/>
        <v>10</v>
      </c>
    </row>
    <row r="7033" spans="1:7" x14ac:dyDescent="0.3">
      <c r="A7033" s="20" t="s">
        <v>191</v>
      </c>
      <c r="B7033" s="102">
        <v>43894</v>
      </c>
      <c r="C7033" s="103">
        <v>0.23</v>
      </c>
      <c r="D7033" s="133">
        <v>7200</v>
      </c>
      <c r="E7033" s="108" t="str">
        <f>_xlfn.XLOOKUP($A7033,'Task3 Baza'!$A$2:$A$1999,'Task3 Baza'!$C$2:$C$1999,"non",0)</f>
        <v>Oğuz</v>
      </c>
      <c r="F7033" s="109" t="str">
        <f t="shared" si="222"/>
        <v>Gəncə</v>
      </c>
      <c r="G7033" s="110">
        <f t="shared" si="223"/>
        <v>20</v>
      </c>
    </row>
    <row r="7034" spans="1:7" x14ac:dyDescent="0.3">
      <c r="A7034" s="20" t="s">
        <v>2067</v>
      </c>
      <c r="B7034" s="102">
        <v>44273</v>
      </c>
      <c r="C7034" s="103">
        <v>0.18</v>
      </c>
      <c r="D7034" s="133">
        <v>5100</v>
      </c>
      <c r="E7034" s="108" t="str">
        <f>_xlfn.XLOOKUP($A7034,'Task3 Baza'!$A$2:$A$1999,'Task3 Baza'!$C$2:$C$1999,"non",0)</f>
        <v>Göygöl</v>
      </c>
      <c r="F7034" s="109" t="str">
        <f t="shared" si="222"/>
        <v>Sumqayıt</v>
      </c>
      <c r="G7034" s="110">
        <f t="shared" si="223"/>
        <v>50</v>
      </c>
    </row>
    <row r="7035" spans="1:7" x14ac:dyDescent="0.3">
      <c r="A7035" s="20" t="s">
        <v>1087</v>
      </c>
      <c r="B7035" s="102">
        <v>43974</v>
      </c>
      <c r="C7035" s="103">
        <v>0.21</v>
      </c>
      <c r="D7035" s="133">
        <v>12200</v>
      </c>
      <c r="E7035" s="108" t="str">
        <f>_xlfn.XLOOKUP($A7035,'Task3 Baza'!$A$2:$A$1999,'Task3 Baza'!$C$2:$C$1999,"non",0)</f>
        <v>Ağdaş</v>
      </c>
      <c r="F7035" s="109" t="str">
        <f t="shared" si="222"/>
        <v>Bakı</v>
      </c>
      <c r="G7035" s="110">
        <f t="shared" si="223"/>
        <v>10</v>
      </c>
    </row>
    <row r="7036" spans="1:7" x14ac:dyDescent="0.3">
      <c r="A7036" s="20" t="s">
        <v>2079</v>
      </c>
      <c r="B7036" s="102">
        <v>44400</v>
      </c>
      <c r="C7036" s="103">
        <v>0.22</v>
      </c>
      <c r="D7036" s="133">
        <v>10500</v>
      </c>
      <c r="E7036" s="108" t="str">
        <f>_xlfn.XLOOKUP($A7036,'Task3 Baza'!$A$2:$A$1999,'Task3 Baza'!$C$2:$C$1999,"non",0)</f>
        <v>Mingəçevir</v>
      </c>
      <c r="F7036" s="109" t="str">
        <f t="shared" si="222"/>
        <v>Gəncə</v>
      </c>
      <c r="G7036" s="110">
        <f t="shared" si="223"/>
        <v>20</v>
      </c>
    </row>
    <row r="7037" spans="1:7" x14ac:dyDescent="0.3">
      <c r="A7037" s="20" t="s">
        <v>922</v>
      </c>
      <c r="B7037" s="102">
        <v>44288</v>
      </c>
      <c r="C7037" s="103">
        <v>0.23</v>
      </c>
      <c r="D7037" s="133">
        <v>6600</v>
      </c>
      <c r="E7037" s="108" t="str">
        <f>_xlfn.XLOOKUP($A7037,'Task3 Baza'!$A$2:$A$1999,'Task3 Baza'!$C$2:$C$1999,"non",0)</f>
        <v>Şəmkir</v>
      </c>
      <c r="F7037" s="109" t="str">
        <f t="shared" si="222"/>
        <v>Lənkəran</v>
      </c>
      <c r="G7037" s="110">
        <f t="shared" si="223"/>
        <v>42</v>
      </c>
    </row>
    <row r="7038" spans="1:7" x14ac:dyDescent="0.3">
      <c r="A7038" s="20" t="s">
        <v>1223</v>
      </c>
      <c r="B7038" s="102">
        <v>44170</v>
      </c>
      <c r="C7038" s="103">
        <v>0.17</v>
      </c>
      <c r="D7038" s="133">
        <v>3100</v>
      </c>
      <c r="E7038" s="108" t="str">
        <f>_xlfn.XLOOKUP($A7038,'Task3 Baza'!$A$2:$A$1999,'Task3 Baza'!$C$2:$C$1999,"non",0)</f>
        <v>Masallı</v>
      </c>
      <c r="F7038" s="109" t="str">
        <f t="shared" si="222"/>
        <v>Gəncə</v>
      </c>
      <c r="G7038" s="110">
        <f t="shared" si="223"/>
        <v>20</v>
      </c>
    </row>
    <row r="7039" spans="1:7" x14ac:dyDescent="0.3">
      <c r="A7039" s="20" t="s">
        <v>410</v>
      </c>
      <c r="B7039" s="102">
        <v>44053</v>
      </c>
      <c r="C7039" s="103">
        <v>0.24</v>
      </c>
      <c r="D7039" s="133">
        <v>12800</v>
      </c>
      <c r="E7039" s="108" t="str">
        <f>_xlfn.XLOOKUP($A7039,'Task3 Baza'!$A$2:$A$1999,'Task3 Baza'!$C$2:$C$1999,"non",0)</f>
        <v>Zəngilan</v>
      </c>
      <c r="F7039" s="109" t="str">
        <f t="shared" si="222"/>
        <v>Lənkəran</v>
      </c>
      <c r="G7039" s="110">
        <f t="shared" si="223"/>
        <v>42</v>
      </c>
    </row>
    <row r="7040" spans="1:7" x14ac:dyDescent="0.3">
      <c r="A7040" s="20" t="s">
        <v>1387</v>
      </c>
      <c r="B7040" s="102">
        <v>44334</v>
      </c>
      <c r="C7040" s="103">
        <v>0.21</v>
      </c>
      <c r="D7040" s="133">
        <v>4100</v>
      </c>
      <c r="E7040" s="108" t="str">
        <f>_xlfn.XLOOKUP($A7040,'Task3 Baza'!$A$2:$A$1999,'Task3 Baza'!$C$2:$C$1999,"non",0)</f>
        <v>Culfa</v>
      </c>
      <c r="F7040" s="109" t="str">
        <f t="shared" si="222"/>
        <v>Bakı</v>
      </c>
      <c r="G7040" s="110">
        <f t="shared" si="223"/>
        <v>10</v>
      </c>
    </row>
    <row r="7041" spans="1:7" x14ac:dyDescent="0.3">
      <c r="A7041" s="20" t="s">
        <v>1066</v>
      </c>
      <c r="B7041" s="102">
        <v>44046</v>
      </c>
      <c r="C7041" s="103">
        <v>0.23</v>
      </c>
      <c r="D7041" s="133">
        <v>10700</v>
      </c>
      <c r="E7041" s="108" t="str">
        <f>_xlfn.XLOOKUP($A7041,'Task3 Baza'!$A$2:$A$1999,'Task3 Baza'!$C$2:$C$1999,"non",0)</f>
        <v>Sumqayıt</v>
      </c>
      <c r="F7041" s="109" t="str">
        <f t="shared" si="222"/>
        <v>Gəncə</v>
      </c>
      <c r="G7041" s="110">
        <f t="shared" si="223"/>
        <v>20</v>
      </c>
    </row>
    <row r="7042" spans="1:7" x14ac:dyDescent="0.3">
      <c r="A7042" s="20" t="s">
        <v>891</v>
      </c>
      <c r="B7042" s="102">
        <v>44234</v>
      </c>
      <c r="C7042" s="103">
        <v>0.24</v>
      </c>
      <c r="D7042" s="133">
        <v>2300</v>
      </c>
      <c r="E7042" s="108" t="str">
        <f>_xlfn.XLOOKUP($A7042,'Task3 Baza'!$A$2:$A$1999,'Task3 Baza'!$C$2:$C$1999,"non",0)</f>
        <v>Lerik</v>
      </c>
      <c r="F7042" s="109" t="str">
        <f t="shared" ref="F7042:F7105" si="224">VLOOKUP($E7042,$I$3:$K$75,2,0)</f>
        <v>Gəncə</v>
      </c>
      <c r="G7042" s="110">
        <f t="shared" ref="G7042:G7105" si="225">VLOOKUP(VLOOKUP($E7042,$I$3:$J$75,2,0),$L$3:$M$6,2,0)</f>
        <v>20</v>
      </c>
    </row>
    <row r="7043" spans="1:7" x14ac:dyDescent="0.3">
      <c r="A7043" s="20" t="s">
        <v>1711</v>
      </c>
      <c r="B7043" s="102">
        <v>43979</v>
      </c>
      <c r="C7043" s="103">
        <v>0.19</v>
      </c>
      <c r="D7043" s="133">
        <v>1300</v>
      </c>
      <c r="E7043" s="108" t="str">
        <f>_xlfn.XLOOKUP($A7043,'Task3 Baza'!$A$2:$A$1999,'Task3 Baza'!$C$2:$C$1999,"non",0)</f>
        <v>Biləsuvar</v>
      </c>
      <c r="F7043" s="109" t="str">
        <f t="shared" si="224"/>
        <v>Bakı</v>
      </c>
      <c r="G7043" s="110">
        <f t="shared" si="225"/>
        <v>10</v>
      </c>
    </row>
    <row r="7044" spans="1:7" x14ac:dyDescent="0.3">
      <c r="A7044" s="20" t="s">
        <v>153</v>
      </c>
      <c r="B7044" s="102">
        <v>43945</v>
      </c>
      <c r="C7044" s="103">
        <v>0.15</v>
      </c>
      <c r="D7044" s="133">
        <v>9300</v>
      </c>
      <c r="E7044" s="108" t="str">
        <f>_xlfn.XLOOKUP($A7044,'Task3 Baza'!$A$2:$A$1999,'Task3 Baza'!$C$2:$C$1999,"non",0)</f>
        <v>Sumqayıt</v>
      </c>
      <c r="F7044" s="109" t="str">
        <f t="shared" si="224"/>
        <v>Gəncə</v>
      </c>
      <c r="G7044" s="110">
        <f t="shared" si="225"/>
        <v>20</v>
      </c>
    </row>
    <row r="7045" spans="1:7" x14ac:dyDescent="0.3">
      <c r="A7045" s="20" t="s">
        <v>1654</v>
      </c>
      <c r="B7045" s="102">
        <v>43532</v>
      </c>
      <c r="C7045" s="103">
        <v>0.16</v>
      </c>
      <c r="D7045" s="133">
        <v>4100</v>
      </c>
      <c r="E7045" s="108" t="str">
        <f>_xlfn.XLOOKUP($A7045,'Task3 Baza'!$A$2:$A$1999,'Task3 Baza'!$C$2:$C$1999,"non",0)</f>
        <v>Ağsu</v>
      </c>
      <c r="F7045" s="109" t="str">
        <f t="shared" si="224"/>
        <v>Bakı</v>
      </c>
      <c r="G7045" s="110">
        <f t="shared" si="225"/>
        <v>10</v>
      </c>
    </row>
    <row r="7046" spans="1:7" x14ac:dyDescent="0.3">
      <c r="A7046" s="20" t="s">
        <v>1303</v>
      </c>
      <c r="B7046" s="102">
        <v>44075</v>
      </c>
      <c r="C7046" s="103">
        <v>0.18</v>
      </c>
      <c r="D7046" s="133">
        <v>2100</v>
      </c>
      <c r="E7046" s="108" t="str">
        <f>_xlfn.XLOOKUP($A7046,'Task3 Baza'!$A$2:$A$1999,'Task3 Baza'!$C$2:$C$1999,"non",0)</f>
        <v>Sabirabad</v>
      </c>
      <c r="F7046" s="109" t="str">
        <f t="shared" si="224"/>
        <v>Gəncə</v>
      </c>
      <c r="G7046" s="110">
        <f t="shared" si="225"/>
        <v>20</v>
      </c>
    </row>
    <row r="7047" spans="1:7" x14ac:dyDescent="0.3">
      <c r="A7047" s="20" t="s">
        <v>579</v>
      </c>
      <c r="B7047" s="102">
        <v>44408</v>
      </c>
      <c r="C7047" s="103">
        <v>0.17</v>
      </c>
      <c r="D7047" s="133">
        <v>11600</v>
      </c>
      <c r="E7047" s="108" t="str">
        <f>_xlfn.XLOOKUP($A7047,'Task3 Baza'!$A$2:$A$1999,'Task3 Baza'!$C$2:$C$1999,"non",0)</f>
        <v>Zaqatala</v>
      </c>
      <c r="F7047" s="109" t="str">
        <f t="shared" si="224"/>
        <v>Lənkəran</v>
      </c>
      <c r="G7047" s="110">
        <f t="shared" si="225"/>
        <v>42</v>
      </c>
    </row>
    <row r="7048" spans="1:7" x14ac:dyDescent="0.3">
      <c r="A7048" s="20" t="s">
        <v>1825</v>
      </c>
      <c r="B7048" s="102">
        <v>44099</v>
      </c>
      <c r="C7048" s="103">
        <v>0.15</v>
      </c>
      <c r="D7048" s="133">
        <v>4400</v>
      </c>
      <c r="E7048" s="108" t="str">
        <f>_xlfn.XLOOKUP($A7048,'Task3 Baza'!$A$2:$A$1999,'Task3 Baza'!$C$2:$C$1999,"non",0)</f>
        <v>Lənkəran</v>
      </c>
      <c r="F7048" s="109" t="str">
        <f t="shared" si="224"/>
        <v>Gəncə</v>
      </c>
      <c r="G7048" s="110">
        <f t="shared" si="225"/>
        <v>20</v>
      </c>
    </row>
    <row r="7049" spans="1:7" x14ac:dyDescent="0.3">
      <c r="A7049" s="20" t="s">
        <v>1533</v>
      </c>
      <c r="B7049" s="102">
        <v>44447</v>
      </c>
      <c r="C7049" s="103">
        <v>0.23</v>
      </c>
      <c r="D7049" s="133">
        <v>5900</v>
      </c>
      <c r="E7049" s="108" t="str">
        <f>_xlfn.XLOOKUP($A7049,'Task3 Baza'!$A$2:$A$1999,'Task3 Baza'!$C$2:$C$1999,"non",0)</f>
        <v>Sabirabad</v>
      </c>
      <c r="F7049" s="109" t="str">
        <f t="shared" si="224"/>
        <v>Gəncə</v>
      </c>
      <c r="G7049" s="110">
        <f t="shared" si="225"/>
        <v>20</v>
      </c>
    </row>
    <row r="7050" spans="1:7" x14ac:dyDescent="0.3">
      <c r="A7050" s="20" t="s">
        <v>698</v>
      </c>
      <c r="B7050" s="102">
        <v>44006</v>
      </c>
      <c r="C7050" s="103">
        <v>0.14000000000000001</v>
      </c>
      <c r="D7050" s="133">
        <v>10400</v>
      </c>
      <c r="E7050" s="108" t="str">
        <f>_xlfn.XLOOKUP($A7050,'Task3 Baza'!$A$2:$A$1999,'Task3 Baza'!$C$2:$C$1999,"non",0)</f>
        <v>Babək</v>
      </c>
      <c r="F7050" s="109" t="str">
        <f t="shared" si="224"/>
        <v>Bakı</v>
      </c>
      <c r="G7050" s="110">
        <f t="shared" si="225"/>
        <v>10</v>
      </c>
    </row>
    <row r="7051" spans="1:7" x14ac:dyDescent="0.3">
      <c r="A7051" s="20" t="s">
        <v>1310</v>
      </c>
      <c r="B7051" s="102">
        <v>44852</v>
      </c>
      <c r="C7051" s="103">
        <v>0.17</v>
      </c>
      <c r="D7051" s="133">
        <v>4700</v>
      </c>
      <c r="E7051" s="108" t="str">
        <f>_xlfn.XLOOKUP($A7051,'Task3 Baza'!$A$2:$A$1999,'Task3 Baza'!$C$2:$C$1999,"non",0)</f>
        <v>Yardımlı</v>
      </c>
      <c r="F7051" s="109" t="str">
        <f t="shared" si="224"/>
        <v>Lənkəran</v>
      </c>
      <c r="G7051" s="110">
        <f t="shared" si="225"/>
        <v>42</v>
      </c>
    </row>
    <row r="7052" spans="1:7" x14ac:dyDescent="0.3">
      <c r="A7052" s="20" t="s">
        <v>1082</v>
      </c>
      <c r="B7052" s="102">
        <v>44547</v>
      </c>
      <c r="C7052" s="103">
        <v>0.16</v>
      </c>
      <c r="D7052" s="133">
        <v>3400</v>
      </c>
      <c r="E7052" s="108" t="str">
        <f>_xlfn.XLOOKUP($A7052,'Task3 Baza'!$A$2:$A$1999,'Task3 Baza'!$C$2:$C$1999,"non",0)</f>
        <v>Xocalı</v>
      </c>
      <c r="F7052" s="109" t="str">
        <f t="shared" si="224"/>
        <v>Sumqayıt</v>
      </c>
      <c r="G7052" s="110">
        <f t="shared" si="225"/>
        <v>50</v>
      </c>
    </row>
    <row r="7053" spans="1:7" x14ac:dyDescent="0.3">
      <c r="A7053" s="20" t="s">
        <v>1146</v>
      </c>
      <c r="B7053" s="102">
        <v>43739</v>
      </c>
      <c r="C7053" s="103">
        <v>0.15</v>
      </c>
      <c r="D7053" s="133">
        <v>7300</v>
      </c>
      <c r="E7053" s="108" t="str">
        <f>_xlfn.XLOOKUP($A7053,'Task3 Baza'!$A$2:$A$1999,'Task3 Baza'!$C$2:$C$1999,"non",0)</f>
        <v>Mingəçevir</v>
      </c>
      <c r="F7053" s="109" t="str">
        <f t="shared" si="224"/>
        <v>Gəncə</v>
      </c>
      <c r="G7053" s="110">
        <f t="shared" si="225"/>
        <v>20</v>
      </c>
    </row>
    <row r="7054" spans="1:7" x14ac:dyDescent="0.3">
      <c r="A7054" s="20" t="s">
        <v>2080</v>
      </c>
      <c r="B7054" s="102">
        <v>44548</v>
      </c>
      <c r="C7054" s="103">
        <v>0.23</v>
      </c>
      <c r="D7054" s="133">
        <v>9000</v>
      </c>
      <c r="E7054" s="108" t="str">
        <f>_xlfn.XLOOKUP($A7054,'Task3 Baza'!$A$2:$A$1999,'Task3 Baza'!$C$2:$C$1999,"non",0)</f>
        <v>Ağdaş</v>
      </c>
      <c r="F7054" s="109" t="str">
        <f t="shared" si="224"/>
        <v>Bakı</v>
      </c>
      <c r="G7054" s="110">
        <f t="shared" si="225"/>
        <v>10</v>
      </c>
    </row>
    <row r="7055" spans="1:7" x14ac:dyDescent="0.3">
      <c r="A7055" s="20" t="s">
        <v>1819</v>
      </c>
      <c r="B7055" s="102">
        <v>44343</v>
      </c>
      <c r="C7055" s="103">
        <v>0.18</v>
      </c>
      <c r="D7055" s="133">
        <v>12200</v>
      </c>
      <c r="E7055" s="108" t="str">
        <f>_xlfn.XLOOKUP($A7055,'Task3 Baza'!$A$2:$A$1999,'Task3 Baza'!$C$2:$C$1999,"non",0)</f>
        <v>Zaqatala</v>
      </c>
      <c r="F7055" s="109" t="str">
        <f t="shared" si="224"/>
        <v>Lənkəran</v>
      </c>
      <c r="G7055" s="110">
        <f t="shared" si="225"/>
        <v>42</v>
      </c>
    </row>
    <row r="7056" spans="1:7" x14ac:dyDescent="0.3">
      <c r="A7056" s="20" t="s">
        <v>1873</v>
      </c>
      <c r="B7056" s="102">
        <v>44695</v>
      </c>
      <c r="C7056" s="103">
        <v>0.23</v>
      </c>
      <c r="D7056" s="133">
        <v>11900</v>
      </c>
      <c r="E7056" s="108" t="str">
        <f>_xlfn.XLOOKUP($A7056,'Task3 Baza'!$A$2:$A$1999,'Task3 Baza'!$C$2:$C$1999,"non",0)</f>
        <v>Laçın</v>
      </c>
      <c r="F7056" s="109" t="str">
        <f t="shared" si="224"/>
        <v>Gəncə</v>
      </c>
      <c r="G7056" s="110">
        <f t="shared" si="225"/>
        <v>20</v>
      </c>
    </row>
    <row r="7057" spans="1:7" x14ac:dyDescent="0.3">
      <c r="A7057" s="20" t="s">
        <v>1653</v>
      </c>
      <c r="B7057" s="102">
        <v>44328</v>
      </c>
      <c r="C7057" s="103">
        <v>0.18</v>
      </c>
      <c r="D7057" s="133">
        <v>5700</v>
      </c>
      <c r="E7057" s="108" t="str">
        <f>_xlfn.XLOOKUP($A7057,'Task3 Baza'!$A$2:$A$1999,'Task3 Baza'!$C$2:$C$1999,"non",0)</f>
        <v>Qusar</v>
      </c>
      <c r="F7057" s="109" t="str">
        <f t="shared" si="224"/>
        <v>Gəncə</v>
      </c>
      <c r="G7057" s="110">
        <f t="shared" si="225"/>
        <v>20</v>
      </c>
    </row>
    <row r="7058" spans="1:7" x14ac:dyDescent="0.3">
      <c r="A7058" s="20" t="s">
        <v>356</v>
      </c>
      <c r="B7058" s="102">
        <v>43941</v>
      </c>
      <c r="C7058" s="103">
        <v>0.24</v>
      </c>
      <c r="D7058" s="133">
        <v>10600</v>
      </c>
      <c r="E7058" s="108" t="str">
        <f>_xlfn.XLOOKUP($A7058,'Task3 Baza'!$A$2:$A$1999,'Task3 Baza'!$C$2:$C$1999,"non",0)</f>
        <v>Ucar</v>
      </c>
      <c r="F7058" s="109" t="str">
        <f t="shared" si="224"/>
        <v>Lənkəran</v>
      </c>
      <c r="G7058" s="110">
        <f t="shared" si="225"/>
        <v>42</v>
      </c>
    </row>
    <row r="7059" spans="1:7" x14ac:dyDescent="0.3">
      <c r="A7059" s="20" t="s">
        <v>441</v>
      </c>
      <c r="B7059" s="102">
        <v>44445</v>
      </c>
      <c r="C7059" s="103">
        <v>0.17</v>
      </c>
      <c r="D7059" s="133">
        <v>8500</v>
      </c>
      <c r="E7059" s="108" t="str">
        <f>_xlfn.XLOOKUP($A7059,'Task3 Baza'!$A$2:$A$1999,'Task3 Baza'!$C$2:$C$1999,"non",0)</f>
        <v>Sumqayıt</v>
      </c>
      <c r="F7059" s="109" t="str">
        <f t="shared" si="224"/>
        <v>Gəncə</v>
      </c>
      <c r="G7059" s="110">
        <f t="shared" si="225"/>
        <v>20</v>
      </c>
    </row>
    <row r="7060" spans="1:7" x14ac:dyDescent="0.3">
      <c r="A7060" s="20" t="s">
        <v>1302</v>
      </c>
      <c r="B7060" s="102">
        <v>43845</v>
      </c>
      <c r="C7060" s="103">
        <v>0.14000000000000001</v>
      </c>
      <c r="D7060" s="133">
        <v>6500</v>
      </c>
      <c r="E7060" s="108" t="str">
        <f>_xlfn.XLOOKUP($A7060,'Task3 Baza'!$A$2:$A$1999,'Task3 Baza'!$C$2:$C$1999,"non",0)</f>
        <v>Lerik</v>
      </c>
      <c r="F7060" s="109" t="str">
        <f t="shared" si="224"/>
        <v>Gəncə</v>
      </c>
      <c r="G7060" s="110">
        <f t="shared" si="225"/>
        <v>20</v>
      </c>
    </row>
    <row r="7061" spans="1:7" x14ac:dyDescent="0.3">
      <c r="A7061" s="20" t="s">
        <v>436</v>
      </c>
      <c r="B7061" s="102">
        <v>44430</v>
      </c>
      <c r="C7061" s="103">
        <v>0.2</v>
      </c>
      <c r="D7061" s="133">
        <v>13000</v>
      </c>
      <c r="E7061" s="108" t="str">
        <f>_xlfn.XLOOKUP($A7061,'Task3 Baza'!$A$2:$A$1999,'Task3 Baza'!$C$2:$C$1999,"non",0)</f>
        <v>Şamaxı</v>
      </c>
      <c r="F7061" s="109" t="str">
        <f t="shared" si="224"/>
        <v>Lənkəran</v>
      </c>
      <c r="G7061" s="110">
        <f t="shared" si="225"/>
        <v>42</v>
      </c>
    </row>
    <row r="7062" spans="1:7" x14ac:dyDescent="0.3">
      <c r="A7062" s="20" t="s">
        <v>1655</v>
      </c>
      <c r="B7062" s="102">
        <v>44260</v>
      </c>
      <c r="C7062" s="103">
        <v>0.14000000000000001</v>
      </c>
      <c r="D7062" s="133">
        <v>11200</v>
      </c>
      <c r="E7062" s="108" t="str">
        <f>_xlfn.XLOOKUP($A7062,'Task3 Baza'!$A$2:$A$1999,'Task3 Baza'!$C$2:$C$1999,"non",0)</f>
        <v>Saatlı</v>
      </c>
      <c r="F7062" s="109" t="str">
        <f t="shared" si="224"/>
        <v>Gəncə</v>
      </c>
      <c r="G7062" s="110">
        <f t="shared" si="225"/>
        <v>20</v>
      </c>
    </row>
    <row r="7063" spans="1:7" x14ac:dyDescent="0.3">
      <c r="A7063" s="20" t="s">
        <v>1686</v>
      </c>
      <c r="B7063" s="102">
        <v>44449</v>
      </c>
      <c r="C7063" s="103">
        <v>0.23</v>
      </c>
      <c r="D7063" s="133">
        <v>10300</v>
      </c>
      <c r="E7063" s="108" t="str">
        <f>_xlfn.XLOOKUP($A7063,'Task3 Baza'!$A$2:$A$1999,'Task3 Baza'!$C$2:$C$1999,"non",0)</f>
        <v>Şəki</v>
      </c>
      <c r="F7063" s="109" t="str">
        <f t="shared" si="224"/>
        <v>Lənkəran</v>
      </c>
      <c r="G7063" s="110">
        <f t="shared" si="225"/>
        <v>42</v>
      </c>
    </row>
    <row r="7064" spans="1:7" x14ac:dyDescent="0.3">
      <c r="A7064" s="20" t="s">
        <v>1379</v>
      </c>
      <c r="B7064" s="102">
        <v>44023</v>
      </c>
      <c r="C7064" s="103">
        <v>0.16</v>
      </c>
      <c r="D7064" s="133">
        <v>12200</v>
      </c>
      <c r="E7064" s="108" t="str">
        <f>_xlfn.XLOOKUP($A7064,'Task3 Baza'!$A$2:$A$1999,'Task3 Baza'!$C$2:$C$1999,"non",0)</f>
        <v>Lerik</v>
      </c>
      <c r="F7064" s="109" t="str">
        <f t="shared" si="224"/>
        <v>Gəncə</v>
      </c>
      <c r="G7064" s="110">
        <f t="shared" si="225"/>
        <v>20</v>
      </c>
    </row>
    <row r="7065" spans="1:7" x14ac:dyDescent="0.3">
      <c r="A7065" s="20" t="s">
        <v>667</v>
      </c>
      <c r="B7065" s="102">
        <v>44196</v>
      </c>
      <c r="C7065" s="103">
        <v>0.23</v>
      </c>
      <c r="D7065" s="133">
        <v>2900</v>
      </c>
      <c r="E7065" s="108" t="str">
        <f>_xlfn.XLOOKUP($A7065,'Task3 Baza'!$A$2:$A$1999,'Task3 Baza'!$C$2:$C$1999,"non",0)</f>
        <v>Quba</v>
      </c>
      <c r="F7065" s="109" t="str">
        <f t="shared" si="224"/>
        <v>Gəncə</v>
      </c>
      <c r="G7065" s="110">
        <f t="shared" si="225"/>
        <v>20</v>
      </c>
    </row>
    <row r="7066" spans="1:7" x14ac:dyDescent="0.3">
      <c r="A7066" s="20" t="s">
        <v>1434</v>
      </c>
      <c r="B7066" s="102">
        <v>44156</v>
      </c>
      <c r="C7066" s="103">
        <v>0.19</v>
      </c>
      <c r="D7066" s="133">
        <v>3800</v>
      </c>
      <c r="E7066" s="108" t="str">
        <f>_xlfn.XLOOKUP($A7066,'Task3 Baza'!$A$2:$A$1999,'Task3 Baza'!$C$2:$C$1999,"non",0)</f>
        <v>Qax</v>
      </c>
      <c r="F7066" s="109" t="str">
        <f t="shared" si="224"/>
        <v>Sumqayıt</v>
      </c>
      <c r="G7066" s="110">
        <f t="shared" si="225"/>
        <v>50</v>
      </c>
    </row>
    <row r="7067" spans="1:7" x14ac:dyDescent="0.3">
      <c r="A7067" s="20" t="s">
        <v>1027</v>
      </c>
      <c r="B7067" s="102">
        <v>44023</v>
      </c>
      <c r="C7067" s="103">
        <v>0.2</v>
      </c>
      <c r="D7067" s="133">
        <v>7000</v>
      </c>
      <c r="E7067" s="108" t="str">
        <f>_xlfn.XLOOKUP($A7067,'Task3 Baza'!$A$2:$A$1999,'Task3 Baza'!$C$2:$C$1999,"non",0)</f>
        <v>Qəbələ</v>
      </c>
      <c r="F7067" s="109" t="str">
        <f t="shared" si="224"/>
        <v>Sumqayıt</v>
      </c>
      <c r="G7067" s="110">
        <f t="shared" si="225"/>
        <v>50</v>
      </c>
    </row>
    <row r="7068" spans="1:7" x14ac:dyDescent="0.3">
      <c r="A7068" s="20" t="s">
        <v>1448</v>
      </c>
      <c r="B7068" s="102">
        <v>44382</v>
      </c>
      <c r="C7068" s="103">
        <v>0.15</v>
      </c>
      <c r="D7068" s="133">
        <v>10900</v>
      </c>
      <c r="E7068" s="108" t="str">
        <f>_xlfn.XLOOKUP($A7068,'Task3 Baza'!$A$2:$A$1999,'Task3 Baza'!$C$2:$C$1999,"non",0)</f>
        <v>Füzuli</v>
      </c>
      <c r="F7068" s="109" t="str">
        <f t="shared" si="224"/>
        <v>Sumqayıt</v>
      </c>
      <c r="G7068" s="110">
        <f t="shared" si="225"/>
        <v>50</v>
      </c>
    </row>
    <row r="7069" spans="1:7" x14ac:dyDescent="0.3">
      <c r="A7069" s="20" t="s">
        <v>1111</v>
      </c>
      <c r="B7069" s="102">
        <v>43920</v>
      </c>
      <c r="C7069" s="103">
        <v>0.18</v>
      </c>
      <c r="D7069" s="133">
        <v>6900</v>
      </c>
      <c r="E7069" s="108" t="str">
        <f>_xlfn.XLOOKUP($A7069,'Task3 Baza'!$A$2:$A$1999,'Task3 Baza'!$C$2:$C$1999,"non",0)</f>
        <v>Ağdam</v>
      </c>
      <c r="F7069" s="109" t="str">
        <f t="shared" si="224"/>
        <v>Bakı</v>
      </c>
      <c r="G7069" s="110">
        <f t="shared" si="225"/>
        <v>10</v>
      </c>
    </row>
    <row r="7070" spans="1:7" x14ac:dyDescent="0.3">
      <c r="A7070" s="20" t="s">
        <v>775</v>
      </c>
      <c r="B7070" s="102">
        <v>44305</v>
      </c>
      <c r="C7070" s="103">
        <v>0.15</v>
      </c>
      <c r="D7070" s="133">
        <v>8000</v>
      </c>
      <c r="E7070" s="108" t="str">
        <f>_xlfn.XLOOKUP($A7070,'Task3 Baza'!$A$2:$A$1999,'Task3 Baza'!$C$2:$C$1999,"non",0)</f>
        <v>Qusar</v>
      </c>
      <c r="F7070" s="109" t="str">
        <f t="shared" si="224"/>
        <v>Gəncə</v>
      </c>
      <c r="G7070" s="110">
        <f t="shared" si="225"/>
        <v>20</v>
      </c>
    </row>
    <row r="7071" spans="1:7" x14ac:dyDescent="0.3">
      <c r="A7071" s="20" t="s">
        <v>1033</v>
      </c>
      <c r="B7071" s="102">
        <v>43767</v>
      </c>
      <c r="C7071" s="103">
        <v>0.24</v>
      </c>
      <c r="D7071" s="133">
        <v>12900</v>
      </c>
      <c r="E7071" s="108" t="str">
        <f>_xlfn.XLOOKUP($A7071,'Task3 Baza'!$A$2:$A$1999,'Task3 Baza'!$C$2:$C$1999,"non",0)</f>
        <v>Ordubad</v>
      </c>
      <c r="F7071" s="109" t="str">
        <f t="shared" si="224"/>
        <v>Gəncə</v>
      </c>
      <c r="G7071" s="110">
        <f t="shared" si="225"/>
        <v>20</v>
      </c>
    </row>
    <row r="7072" spans="1:7" x14ac:dyDescent="0.3">
      <c r="A7072" s="20" t="s">
        <v>973</v>
      </c>
      <c r="B7072" s="102">
        <v>43911</v>
      </c>
      <c r="C7072" s="103">
        <v>0.18</v>
      </c>
      <c r="D7072" s="133">
        <v>7800</v>
      </c>
      <c r="E7072" s="108" t="str">
        <f>_xlfn.XLOOKUP($A7072,'Task3 Baza'!$A$2:$A$1999,'Task3 Baza'!$C$2:$C$1999,"non",0)</f>
        <v>Ağstafa</v>
      </c>
      <c r="F7072" s="109" t="str">
        <f t="shared" si="224"/>
        <v>Bakı</v>
      </c>
      <c r="G7072" s="110">
        <f t="shared" si="225"/>
        <v>10</v>
      </c>
    </row>
    <row r="7073" spans="1:7" x14ac:dyDescent="0.3">
      <c r="A7073" s="20" t="s">
        <v>1686</v>
      </c>
      <c r="B7073" s="102">
        <v>44094</v>
      </c>
      <c r="C7073" s="103">
        <v>0.18</v>
      </c>
      <c r="D7073" s="133">
        <v>11200</v>
      </c>
      <c r="E7073" s="108" t="str">
        <f>_xlfn.XLOOKUP($A7073,'Task3 Baza'!$A$2:$A$1999,'Task3 Baza'!$C$2:$C$1999,"non",0)</f>
        <v>Şəki</v>
      </c>
      <c r="F7073" s="109" t="str">
        <f t="shared" si="224"/>
        <v>Lənkəran</v>
      </c>
      <c r="G7073" s="110">
        <f t="shared" si="225"/>
        <v>42</v>
      </c>
    </row>
    <row r="7074" spans="1:7" x14ac:dyDescent="0.3">
      <c r="A7074" s="20" t="s">
        <v>1097</v>
      </c>
      <c r="B7074" s="102">
        <v>44505</v>
      </c>
      <c r="C7074" s="103">
        <v>0.18</v>
      </c>
      <c r="D7074" s="133">
        <v>12900</v>
      </c>
      <c r="E7074" s="108" t="str">
        <f>_xlfn.XLOOKUP($A7074,'Task3 Baza'!$A$2:$A$1999,'Task3 Baza'!$C$2:$C$1999,"non",0)</f>
        <v>Balakən</v>
      </c>
      <c r="F7074" s="109" t="str">
        <f t="shared" si="224"/>
        <v>Bakı</v>
      </c>
      <c r="G7074" s="110">
        <f t="shared" si="225"/>
        <v>10</v>
      </c>
    </row>
    <row r="7075" spans="1:7" x14ac:dyDescent="0.3">
      <c r="A7075" s="20" t="s">
        <v>1445</v>
      </c>
      <c r="B7075" s="102">
        <v>44438</v>
      </c>
      <c r="C7075" s="103">
        <v>0.18</v>
      </c>
      <c r="D7075" s="133">
        <v>11800</v>
      </c>
      <c r="E7075" s="108" t="str">
        <f>_xlfn.XLOOKUP($A7075,'Task3 Baza'!$A$2:$A$1999,'Task3 Baza'!$C$2:$C$1999,"non",0)</f>
        <v>Quba</v>
      </c>
      <c r="F7075" s="109" t="str">
        <f t="shared" si="224"/>
        <v>Gəncə</v>
      </c>
      <c r="G7075" s="110">
        <f t="shared" si="225"/>
        <v>20</v>
      </c>
    </row>
    <row r="7076" spans="1:7" x14ac:dyDescent="0.3">
      <c r="A7076" s="20" t="s">
        <v>1141</v>
      </c>
      <c r="B7076" s="102">
        <v>43838</v>
      </c>
      <c r="C7076" s="103">
        <v>0.16</v>
      </c>
      <c r="D7076" s="133">
        <v>2800</v>
      </c>
      <c r="E7076" s="108" t="str">
        <f>_xlfn.XLOOKUP($A7076,'Task3 Baza'!$A$2:$A$1999,'Task3 Baza'!$C$2:$C$1999,"non",0)</f>
        <v>Tovuz</v>
      </c>
      <c r="F7076" s="109" t="str">
        <f t="shared" si="224"/>
        <v>Lənkəran</v>
      </c>
      <c r="G7076" s="110">
        <f t="shared" si="225"/>
        <v>42</v>
      </c>
    </row>
    <row r="7077" spans="1:7" x14ac:dyDescent="0.3">
      <c r="A7077" s="20" t="s">
        <v>649</v>
      </c>
      <c r="B7077" s="102">
        <v>43651</v>
      </c>
      <c r="C7077" s="103">
        <v>0.2</v>
      </c>
      <c r="D7077" s="133">
        <v>9100</v>
      </c>
      <c r="E7077" s="108" t="str">
        <f>_xlfn.XLOOKUP($A7077,'Task3 Baza'!$A$2:$A$1999,'Task3 Baza'!$C$2:$C$1999,"non",0)</f>
        <v>Kürdəmir</v>
      </c>
      <c r="F7077" s="109" t="str">
        <f t="shared" si="224"/>
        <v>Sumqayıt</v>
      </c>
      <c r="G7077" s="110">
        <f t="shared" si="225"/>
        <v>50</v>
      </c>
    </row>
    <row r="7078" spans="1:7" x14ac:dyDescent="0.3">
      <c r="A7078" s="20" t="s">
        <v>1276</v>
      </c>
      <c r="B7078" s="102">
        <v>44290</v>
      </c>
      <c r="C7078" s="103">
        <v>0.19</v>
      </c>
      <c r="D7078" s="133">
        <v>6400</v>
      </c>
      <c r="E7078" s="108" t="str">
        <f>_xlfn.XLOOKUP($A7078,'Task3 Baza'!$A$2:$A$1999,'Task3 Baza'!$C$2:$C$1999,"non",0)</f>
        <v>Mingəçevir</v>
      </c>
      <c r="F7078" s="109" t="str">
        <f t="shared" si="224"/>
        <v>Gəncə</v>
      </c>
      <c r="G7078" s="110">
        <f t="shared" si="225"/>
        <v>20</v>
      </c>
    </row>
    <row r="7079" spans="1:7" x14ac:dyDescent="0.3">
      <c r="A7079" s="20" t="s">
        <v>2079</v>
      </c>
      <c r="B7079" s="102">
        <v>44547</v>
      </c>
      <c r="C7079" s="103">
        <v>0.23</v>
      </c>
      <c r="D7079" s="133">
        <v>6500</v>
      </c>
      <c r="E7079" s="108" t="str">
        <f>_xlfn.XLOOKUP($A7079,'Task3 Baza'!$A$2:$A$1999,'Task3 Baza'!$C$2:$C$1999,"non",0)</f>
        <v>Mingəçevir</v>
      </c>
      <c r="F7079" s="109" t="str">
        <f t="shared" si="224"/>
        <v>Gəncə</v>
      </c>
      <c r="G7079" s="110">
        <f t="shared" si="225"/>
        <v>20</v>
      </c>
    </row>
    <row r="7080" spans="1:7" x14ac:dyDescent="0.3">
      <c r="A7080" s="20" t="s">
        <v>807</v>
      </c>
      <c r="B7080" s="102">
        <v>44402</v>
      </c>
      <c r="C7080" s="103">
        <v>0.21</v>
      </c>
      <c r="D7080" s="133">
        <v>11300</v>
      </c>
      <c r="E7080" s="108" t="str">
        <f>_xlfn.XLOOKUP($A7080,'Task3 Baza'!$A$2:$A$1999,'Task3 Baza'!$C$2:$C$1999,"non",0)</f>
        <v>Tərtər</v>
      </c>
      <c r="F7080" s="109" t="str">
        <f t="shared" si="224"/>
        <v>Lənkəran</v>
      </c>
      <c r="G7080" s="110">
        <f t="shared" si="225"/>
        <v>42</v>
      </c>
    </row>
    <row r="7081" spans="1:7" x14ac:dyDescent="0.3">
      <c r="A7081" s="20" t="s">
        <v>1772</v>
      </c>
      <c r="B7081" s="102">
        <v>44084</v>
      </c>
      <c r="C7081" s="103">
        <v>0.22</v>
      </c>
      <c r="D7081" s="133">
        <v>4700</v>
      </c>
      <c r="E7081" s="108" t="str">
        <f>_xlfn.XLOOKUP($A7081,'Task3 Baza'!$A$2:$A$1999,'Task3 Baza'!$C$2:$C$1999,"non",0)</f>
        <v>Quba</v>
      </c>
      <c r="F7081" s="109" t="str">
        <f t="shared" si="224"/>
        <v>Gəncə</v>
      </c>
      <c r="G7081" s="110">
        <f t="shared" si="225"/>
        <v>20</v>
      </c>
    </row>
    <row r="7082" spans="1:7" x14ac:dyDescent="0.3">
      <c r="A7082" s="20" t="s">
        <v>1246</v>
      </c>
      <c r="B7082" s="102">
        <v>44197</v>
      </c>
      <c r="C7082" s="103">
        <v>0.14000000000000001</v>
      </c>
      <c r="D7082" s="133">
        <v>10200</v>
      </c>
      <c r="E7082" s="108" t="str">
        <f>_xlfn.XLOOKUP($A7082,'Task3 Baza'!$A$2:$A$1999,'Task3 Baza'!$C$2:$C$1999,"non",0)</f>
        <v>Qubadlı</v>
      </c>
      <c r="F7082" s="109" t="str">
        <f t="shared" si="224"/>
        <v>Gəncə</v>
      </c>
      <c r="G7082" s="110">
        <f t="shared" si="225"/>
        <v>20</v>
      </c>
    </row>
    <row r="7083" spans="1:7" x14ac:dyDescent="0.3">
      <c r="A7083" s="20" t="s">
        <v>502</v>
      </c>
      <c r="B7083" s="102">
        <v>44221</v>
      </c>
      <c r="C7083" s="103">
        <v>0.2</v>
      </c>
      <c r="D7083" s="133">
        <v>4700</v>
      </c>
      <c r="E7083" s="108" t="str">
        <f>_xlfn.XLOOKUP($A7083,'Task3 Baza'!$A$2:$A$1999,'Task3 Baza'!$C$2:$C$1999,"non",0)</f>
        <v>Şamaxı</v>
      </c>
      <c r="F7083" s="109" t="str">
        <f t="shared" si="224"/>
        <v>Lənkəran</v>
      </c>
      <c r="G7083" s="110">
        <f t="shared" si="225"/>
        <v>42</v>
      </c>
    </row>
    <row r="7084" spans="1:7" x14ac:dyDescent="0.3">
      <c r="A7084" s="20" t="s">
        <v>173</v>
      </c>
      <c r="B7084" s="102">
        <v>44781</v>
      </c>
      <c r="C7084" s="103">
        <v>0.2</v>
      </c>
      <c r="D7084" s="133">
        <v>11500</v>
      </c>
      <c r="E7084" s="108" t="str">
        <f>_xlfn.XLOOKUP($A7084,'Task3 Baza'!$A$2:$A$1999,'Task3 Baza'!$C$2:$C$1999,"non",0)</f>
        <v>Cəbrayıl</v>
      </c>
      <c r="F7084" s="109" t="str">
        <f t="shared" si="224"/>
        <v>Bakı</v>
      </c>
      <c r="G7084" s="110">
        <f t="shared" si="225"/>
        <v>10</v>
      </c>
    </row>
    <row r="7085" spans="1:7" x14ac:dyDescent="0.3">
      <c r="A7085" s="20" t="s">
        <v>809</v>
      </c>
      <c r="B7085" s="102">
        <v>43913</v>
      </c>
      <c r="C7085" s="103">
        <v>0.16</v>
      </c>
      <c r="D7085" s="133">
        <v>12500</v>
      </c>
      <c r="E7085" s="108" t="str">
        <f>_xlfn.XLOOKUP($A7085,'Task3 Baza'!$A$2:$A$1999,'Task3 Baza'!$C$2:$C$1999,"non",0)</f>
        <v>Naftalan</v>
      </c>
      <c r="F7085" s="109" t="str">
        <f t="shared" si="224"/>
        <v>Gəncə</v>
      </c>
      <c r="G7085" s="110">
        <f t="shared" si="225"/>
        <v>20</v>
      </c>
    </row>
    <row r="7086" spans="1:7" x14ac:dyDescent="0.3">
      <c r="A7086" s="20" t="s">
        <v>1651</v>
      </c>
      <c r="B7086" s="102">
        <v>43729</v>
      </c>
      <c r="C7086" s="103">
        <v>0.14000000000000001</v>
      </c>
      <c r="D7086" s="133">
        <v>1200</v>
      </c>
      <c r="E7086" s="108" t="str">
        <f>_xlfn.XLOOKUP($A7086,'Task3 Baza'!$A$2:$A$1999,'Task3 Baza'!$C$2:$C$1999,"non",0)</f>
        <v>Kəlbəcər</v>
      </c>
      <c r="F7086" s="109" t="str">
        <f t="shared" si="224"/>
        <v>Sumqayıt</v>
      </c>
      <c r="G7086" s="110">
        <f t="shared" si="225"/>
        <v>50</v>
      </c>
    </row>
    <row r="7087" spans="1:7" x14ac:dyDescent="0.3">
      <c r="A7087" s="20" t="s">
        <v>1748</v>
      </c>
      <c r="B7087" s="102">
        <v>43677</v>
      </c>
      <c r="C7087" s="103">
        <v>0.22</v>
      </c>
      <c r="D7087" s="133">
        <v>10600</v>
      </c>
      <c r="E7087" s="108" t="str">
        <f>_xlfn.XLOOKUP($A7087,'Task3 Baza'!$A$2:$A$1999,'Task3 Baza'!$C$2:$C$1999,"non",0)</f>
        <v>Şərur</v>
      </c>
      <c r="F7087" s="109" t="str">
        <f t="shared" si="224"/>
        <v>Lənkəran</v>
      </c>
      <c r="G7087" s="110">
        <f t="shared" si="225"/>
        <v>42</v>
      </c>
    </row>
    <row r="7088" spans="1:7" x14ac:dyDescent="0.3">
      <c r="A7088" s="20" t="s">
        <v>484</v>
      </c>
      <c r="B7088" s="102">
        <v>44256</v>
      </c>
      <c r="C7088" s="103">
        <v>0.19</v>
      </c>
      <c r="D7088" s="133">
        <v>3800</v>
      </c>
      <c r="E7088" s="108" t="str">
        <f>_xlfn.XLOOKUP($A7088,'Task3 Baza'!$A$2:$A$1999,'Task3 Baza'!$C$2:$C$1999,"non",0)</f>
        <v>Biləsuvar</v>
      </c>
      <c r="F7088" s="109" t="str">
        <f t="shared" si="224"/>
        <v>Bakı</v>
      </c>
      <c r="G7088" s="110">
        <f t="shared" si="225"/>
        <v>10</v>
      </c>
    </row>
    <row r="7089" spans="1:7" x14ac:dyDescent="0.3">
      <c r="A7089" s="20" t="s">
        <v>841</v>
      </c>
      <c r="B7089" s="102">
        <v>43933</v>
      </c>
      <c r="C7089" s="103">
        <v>0.14000000000000001</v>
      </c>
      <c r="D7089" s="133">
        <v>12700</v>
      </c>
      <c r="E7089" s="108" t="str">
        <f>_xlfn.XLOOKUP($A7089,'Task3 Baza'!$A$2:$A$1999,'Task3 Baza'!$C$2:$C$1999,"non",0)</f>
        <v>Qəbələ</v>
      </c>
      <c r="F7089" s="109" t="str">
        <f t="shared" si="224"/>
        <v>Sumqayıt</v>
      </c>
      <c r="G7089" s="110">
        <f t="shared" si="225"/>
        <v>50</v>
      </c>
    </row>
    <row r="7090" spans="1:7" x14ac:dyDescent="0.3">
      <c r="A7090" s="20" t="s">
        <v>1633</v>
      </c>
      <c r="B7090" s="102">
        <v>44341</v>
      </c>
      <c r="C7090" s="103">
        <v>0.14000000000000001</v>
      </c>
      <c r="D7090" s="133">
        <v>10000</v>
      </c>
      <c r="E7090" s="108" t="str">
        <f>_xlfn.XLOOKUP($A7090,'Task3 Baza'!$A$2:$A$1999,'Task3 Baza'!$C$2:$C$1999,"non",0)</f>
        <v>Naxçıvan</v>
      </c>
      <c r="F7090" s="109" t="str">
        <f t="shared" si="224"/>
        <v>Gəncə</v>
      </c>
      <c r="G7090" s="110">
        <f t="shared" si="225"/>
        <v>20</v>
      </c>
    </row>
    <row r="7091" spans="1:7" x14ac:dyDescent="0.3">
      <c r="A7091" s="20" t="s">
        <v>1205</v>
      </c>
      <c r="B7091" s="102">
        <v>44339</v>
      </c>
      <c r="C7091" s="103">
        <v>0.22</v>
      </c>
      <c r="D7091" s="133">
        <v>11400</v>
      </c>
      <c r="E7091" s="108" t="str">
        <f>_xlfn.XLOOKUP($A7091,'Task3 Baza'!$A$2:$A$1999,'Task3 Baza'!$C$2:$C$1999,"non",0)</f>
        <v>Xocalı</v>
      </c>
      <c r="F7091" s="109" t="str">
        <f t="shared" si="224"/>
        <v>Sumqayıt</v>
      </c>
      <c r="G7091" s="110">
        <f t="shared" si="225"/>
        <v>50</v>
      </c>
    </row>
    <row r="7092" spans="1:7" x14ac:dyDescent="0.3">
      <c r="A7092" s="20" t="s">
        <v>902</v>
      </c>
      <c r="B7092" s="102">
        <v>44506</v>
      </c>
      <c r="C7092" s="103">
        <v>0.23</v>
      </c>
      <c r="D7092" s="133">
        <v>6000</v>
      </c>
      <c r="E7092" s="108" t="str">
        <f>_xlfn.XLOOKUP($A7092,'Task3 Baza'!$A$2:$A$1999,'Task3 Baza'!$C$2:$C$1999,"non",0)</f>
        <v>Şirvan</v>
      </c>
      <c r="F7092" s="109" t="str">
        <f t="shared" si="224"/>
        <v>Lənkəran</v>
      </c>
      <c r="G7092" s="110">
        <f t="shared" si="225"/>
        <v>42</v>
      </c>
    </row>
    <row r="7093" spans="1:7" x14ac:dyDescent="0.3">
      <c r="A7093" s="20" t="s">
        <v>596</v>
      </c>
      <c r="B7093" s="102">
        <v>44099</v>
      </c>
      <c r="C7093" s="103">
        <v>0.21</v>
      </c>
      <c r="D7093" s="133">
        <v>5700</v>
      </c>
      <c r="E7093" s="108" t="str">
        <f>_xlfn.XLOOKUP($A7093,'Task3 Baza'!$A$2:$A$1999,'Task3 Baza'!$C$2:$C$1999,"non",0)</f>
        <v>Mingəçevir</v>
      </c>
      <c r="F7093" s="109" t="str">
        <f t="shared" si="224"/>
        <v>Gəncə</v>
      </c>
      <c r="G7093" s="110">
        <f t="shared" si="225"/>
        <v>20</v>
      </c>
    </row>
    <row r="7094" spans="1:7" x14ac:dyDescent="0.3">
      <c r="A7094" s="20" t="s">
        <v>1315</v>
      </c>
      <c r="B7094" s="102">
        <v>43807</v>
      </c>
      <c r="C7094" s="103">
        <v>0.16</v>
      </c>
      <c r="D7094" s="133">
        <v>11500</v>
      </c>
      <c r="E7094" s="108" t="str">
        <f>_xlfn.XLOOKUP($A7094,'Task3 Baza'!$A$2:$A$1999,'Task3 Baza'!$C$2:$C$1999,"non",0)</f>
        <v>Şuşa</v>
      </c>
      <c r="F7094" s="109" t="str">
        <f t="shared" si="224"/>
        <v>Lənkəran</v>
      </c>
      <c r="G7094" s="110">
        <f t="shared" si="225"/>
        <v>42</v>
      </c>
    </row>
    <row r="7095" spans="1:7" x14ac:dyDescent="0.3">
      <c r="A7095" s="20" t="s">
        <v>431</v>
      </c>
      <c r="B7095" s="102">
        <v>44177</v>
      </c>
      <c r="C7095" s="103">
        <v>0.18</v>
      </c>
      <c r="D7095" s="133">
        <v>2700</v>
      </c>
      <c r="E7095" s="108" t="str">
        <f>_xlfn.XLOOKUP($A7095,'Task3 Baza'!$A$2:$A$1999,'Task3 Baza'!$C$2:$C$1999,"non",0)</f>
        <v>Göygöl</v>
      </c>
      <c r="F7095" s="109" t="str">
        <f t="shared" si="224"/>
        <v>Sumqayıt</v>
      </c>
      <c r="G7095" s="110">
        <f t="shared" si="225"/>
        <v>50</v>
      </c>
    </row>
    <row r="7096" spans="1:7" x14ac:dyDescent="0.3">
      <c r="A7096" s="20" t="s">
        <v>1231</v>
      </c>
      <c r="B7096" s="102">
        <v>44144</v>
      </c>
      <c r="C7096" s="103">
        <v>0.19</v>
      </c>
      <c r="D7096" s="133">
        <v>4400</v>
      </c>
      <c r="E7096" s="108" t="str">
        <f>_xlfn.XLOOKUP($A7096,'Task3 Baza'!$A$2:$A$1999,'Task3 Baza'!$C$2:$C$1999,"non",0)</f>
        <v>Şərur</v>
      </c>
      <c r="F7096" s="109" t="str">
        <f t="shared" si="224"/>
        <v>Lənkəran</v>
      </c>
      <c r="G7096" s="110">
        <f t="shared" si="225"/>
        <v>42</v>
      </c>
    </row>
    <row r="7097" spans="1:7" x14ac:dyDescent="0.3">
      <c r="A7097" s="20" t="s">
        <v>2081</v>
      </c>
      <c r="B7097" s="102">
        <v>44046</v>
      </c>
      <c r="C7097" s="103">
        <v>0.16</v>
      </c>
      <c r="D7097" s="133">
        <v>8100</v>
      </c>
      <c r="E7097" s="108" t="str">
        <f>_xlfn.XLOOKUP($A7097,'Task3 Baza'!$A$2:$A$1999,'Task3 Baza'!$C$2:$C$1999,"non",0)</f>
        <v>Astara</v>
      </c>
      <c r="F7097" s="109" t="str">
        <f t="shared" si="224"/>
        <v>Bakı</v>
      </c>
      <c r="G7097" s="110">
        <f t="shared" si="225"/>
        <v>10</v>
      </c>
    </row>
    <row r="7098" spans="1:7" x14ac:dyDescent="0.3">
      <c r="A7098" s="20" t="s">
        <v>1559</v>
      </c>
      <c r="B7098" s="102">
        <v>44598</v>
      </c>
      <c r="C7098" s="103">
        <v>0.2</v>
      </c>
      <c r="D7098" s="133">
        <v>3600</v>
      </c>
      <c r="E7098" s="108" t="str">
        <f>_xlfn.XLOOKUP($A7098,'Task3 Baza'!$A$2:$A$1999,'Task3 Baza'!$C$2:$C$1999,"non",0)</f>
        <v>Yardımlı</v>
      </c>
      <c r="F7098" s="109" t="str">
        <f t="shared" si="224"/>
        <v>Lənkəran</v>
      </c>
      <c r="G7098" s="110">
        <f t="shared" si="225"/>
        <v>42</v>
      </c>
    </row>
    <row r="7099" spans="1:7" x14ac:dyDescent="0.3">
      <c r="A7099" s="20" t="s">
        <v>1912</v>
      </c>
      <c r="B7099" s="102">
        <v>44780</v>
      </c>
      <c r="C7099" s="103">
        <v>0.22</v>
      </c>
      <c r="D7099" s="133">
        <v>6300</v>
      </c>
      <c r="E7099" s="108" t="str">
        <f>_xlfn.XLOOKUP($A7099,'Task3 Baza'!$A$2:$A$1999,'Task3 Baza'!$C$2:$C$1999,"non",0)</f>
        <v>Şirvan</v>
      </c>
      <c r="F7099" s="109" t="str">
        <f t="shared" si="224"/>
        <v>Lənkəran</v>
      </c>
      <c r="G7099" s="110">
        <f t="shared" si="225"/>
        <v>42</v>
      </c>
    </row>
    <row r="7100" spans="1:7" x14ac:dyDescent="0.3">
      <c r="A7100" s="20" t="s">
        <v>589</v>
      </c>
      <c r="B7100" s="102">
        <v>44250</v>
      </c>
      <c r="C7100" s="103">
        <v>0.15</v>
      </c>
      <c r="D7100" s="133">
        <v>11800</v>
      </c>
      <c r="E7100" s="108" t="str">
        <f>_xlfn.XLOOKUP($A7100,'Task3 Baza'!$A$2:$A$1999,'Task3 Baza'!$C$2:$C$1999,"non",0)</f>
        <v>Tərtər</v>
      </c>
      <c r="F7100" s="109" t="str">
        <f t="shared" si="224"/>
        <v>Lənkəran</v>
      </c>
      <c r="G7100" s="110">
        <f t="shared" si="225"/>
        <v>42</v>
      </c>
    </row>
    <row r="7101" spans="1:7" x14ac:dyDescent="0.3">
      <c r="A7101" s="20" t="s">
        <v>1741</v>
      </c>
      <c r="B7101" s="102">
        <v>44216</v>
      </c>
      <c r="C7101" s="103">
        <v>0.24</v>
      </c>
      <c r="D7101" s="133">
        <v>10500</v>
      </c>
      <c r="E7101" s="108" t="str">
        <f>_xlfn.XLOOKUP($A7101,'Task3 Baza'!$A$2:$A$1999,'Task3 Baza'!$C$2:$C$1999,"non",0)</f>
        <v>Bərdə</v>
      </c>
      <c r="F7101" s="109" t="str">
        <f t="shared" si="224"/>
        <v>Bakı</v>
      </c>
      <c r="G7101" s="110">
        <f t="shared" si="225"/>
        <v>10</v>
      </c>
    </row>
    <row r="7102" spans="1:7" x14ac:dyDescent="0.3">
      <c r="A7102" s="20" t="s">
        <v>795</v>
      </c>
      <c r="B7102" s="102">
        <v>44026</v>
      </c>
      <c r="C7102" s="103">
        <v>0.18</v>
      </c>
      <c r="D7102" s="133">
        <v>7200</v>
      </c>
      <c r="E7102" s="108" t="str">
        <f>_xlfn.XLOOKUP($A7102,'Task3 Baza'!$A$2:$A$1999,'Task3 Baza'!$C$2:$C$1999,"non",0)</f>
        <v>Kürdəmir</v>
      </c>
      <c r="F7102" s="109" t="str">
        <f t="shared" si="224"/>
        <v>Sumqayıt</v>
      </c>
      <c r="G7102" s="110">
        <f t="shared" si="225"/>
        <v>50</v>
      </c>
    </row>
    <row r="7103" spans="1:7" x14ac:dyDescent="0.3">
      <c r="A7103" s="20" t="s">
        <v>843</v>
      </c>
      <c r="B7103" s="102">
        <v>44186</v>
      </c>
      <c r="C7103" s="103">
        <v>0.18</v>
      </c>
      <c r="D7103" s="133">
        <v>2200</v>
      </c>
      <c r="E7103" s="108" t="str">
        <f>_xlfn.XLOOKUP($A7103,'Task3 Baza'!$A$2:$A$1999,'Task3 Baza'!$C$2:$C$1999,"non",0)</f>
        <v>Göygöl</v>
      </c>
      <c r="F7103" s="109" t="str">
        <f t="shared" si="224"/>
        <v>Sumqayıt</v>
      </c>
      <c r="G7103" s="110">
        <f t="shared" si="225"/>
        <v>50</v>
      </c>
    </row>
    <row r="7104" spans="1:7" x14ac:dyDescent="0.3">
      <c r="A7104" s="20" t="s">
        <v>381</v>
      </c>
      <c r="B7104" s="102">
        <v>44183</v>
      </c>
      <c r="C7104" s="103">
        <v>0.16</v>
      </c>
      <c r="D7104" s="133">
        <v>7600</v>
      </c>
      <c r="E7104" s="108" t="str">
        <f>_xlfn.XLOOKUP($A7104,'Task3 Baza'!$A$2:$A$1999,'Task3 Baza'!$C$2:$C$1999,"non",0)</f>
        <v>Şabran</v>
      </c>
      <c r="F7104" s="109" t="str">
        <f t="shared" si="224"/>
        <v>Gəncə</v>
      </c>
      <c r="G7104" s="110">
        <f t="shared" si="225"/>
        <v>20</v>
      </c>
    </row>
    <row r="7105" spans="1:7" x14ac:dyDescent="0.3">
      <c r="A7105" s="20" t="s">
        <v>1972</v>
      </c>
      <c r="B7105" s="102">
        <v>43808</v>
      </c>
      <c r="C7105" s="103">
        <v>0.17</v>
      </c>
      <c r="D7105" s="133">
        <v>9900</v>
      </c>
      <c r="E7105" s="108" t="str">
        <f>_xlfn.XLOOKUP($A7105,'Task3 Baza'!$A$2:$A$1999,'Task3 Baza'!$C$2:$C$1999,"non",0)</f>
        <v>Siyəzən</v>
      </c>
      <c r="F7105" s="109" t="str">
        <f t="shared" si="224"/>
        <v>Gəncə</v>
      </c>
      <c r="G7105" s="110">
        <f t="shared" si="225"/>
        <v>20</v>
      </c>
    </row>
    <row r="7106" spans="1:7" x14ac:dyDescent="0.3">
      <c r="A7106" s="20" t="s">
        <v>548</v>
      </c>
      <c r="B7106" s="102">
        <v>43806</v>
      </c>
      <c r="C7106" s="103">
        <v>0.14000000000000001</v>
      </c>
      <c r="D7106" s="133">
        <v>12200</v>
      </c>
      <c r="E7106" s="108" t="str">
        <f>_xlfn.XLOOKUP($A7106,'Task3 Baza'!$A$2:$A$1999,'Task3 Baza'!$C$2:$C$1999,"non",0)</f>
        <v>Qobustan</v>
      </c>
      <c r="F7106" s="109" t="str">
        <f t="shared" ref="F7106:F7169" si="226">VLOOKUP($E7106,$I$3:$K$75,2,0)</f>
        <v>Gəncə</v>
      </c>
      <c r="G7106" s="110">
        <f t="shared" ref="G7106:G7169" si="227">VLOOKUP(VLOOKUP($E7106,$I$3:$J$75,2,0),$L$3:$M$6,2,0)</f>
        <v>20</v>
      </c>
    </row>
    <row r="7107" spans="1:7" x14ac:dyDescent="0.3">
      <c r="A7107" s="20" t="s">
        <v>820</v>
      </c>
      <c r="B7107" s="102">
        <v>43895</v>
      </c>
      <c r="C7107" s="103">
        <v>0.17</v>
      </c>
      <c r="D7107" s="133">
        <v>3400</v>
      </c>
      <c r="E7107" s="108" t="str">
        <f>_xlfn.XLOOKUP($A7107,'Task3 Baza'!$A$2:$A$1999,'Task3 Baza'!$C$2:$C$1999,"non",0)</f>
        <v>Cəlilabad</v>
      </c>
      <c r="F7107" s="109" t="str">
        <f t="shared" si="226"/>
        <v>Bakı</v>
      </c>
      <c r="G7107" s="110">
        <f t="shared" si="227"/>
        <v>10</v>
      </c>
    </row>
    <row r="7108" spans="1:7" x14ac:dyDescent="0.3">
      <c r="A7108" s="20" t="s">
        <v>1931</v>
      </c>
      <c r="B7108" s="102">
        <v>43797</v>
      </c>
      <c r="C7108" s="103">
        <v>0.17</v>
      </c>
      <c r="D7108" s="133">
        <v>2600</v>
      </c>
      <c r="E7108" s="108" t="str">
        <f>_xlfn.XLOOKUP($A7108,'Task3 Baza'!$A$2:$A$1999,'Task3 Baza'!$C$2:$C$1999,"non",0)</f>
        <v>Culfa</v>
      </c>
      <c r="F7108" s="109" t="str">
        <f t="shared" si="226"/>
        <v>Bakı</v>
      </c>
      <c r="G7108" s="110">
        <f t="shared" si="227"/>
        <v>10</v>
      </c>
    </row>
    <row r="7109" spans="1:7" x14ac:dyDescent="0.3">
      <c r="A7109" s="20" t="s">
        <v>1337</v>
      </c>
      <c r="B7109" s="102">
        <v>44101</v>
      </c>
      <c r="C7109" s="103">
        <v>0.18</v>
      </c>
      <c r="D7109" s="133">
        <v>6900</v>
      </c>
      <c r="E7109" s="108" t="str">
        <f>_xlfn.XLOOKUP($A7109,'Task3 Baza'!$A$2:$A$1999,'Task3 Baza'!$C$2:$C$1999,"non",0)</f>
        <v>Beyləqan</v>
      </c>
      <c r="F7109" s="109" t="str">
        <f t="shared" si="226"/>
        <v>Bakı</v>
      </c>
      <c r="G7109" s="110">
        <f t="shared" si="227"/>
        <v>10</v>
      </c>
    </row>
    <row r="7110" spans="1:7" x14ac:dyDescent="0.3">
      <c r="A7110" s="20" t="s">
        <v>1078</v>
      </c>
      <c r="B7110" s="102">
        <v>44175</v>
      </c>
      <c r="C7110" s="103">
        <v>0.16</v>
      </c>
      <c r="D7110" s="133">
        <v>12800</v>
      </c>
      <c r="E7110" s="108" t="str">
        <f>_xlfn.XLOOKUP($A7110,'Task3 Baza'!$A$2:$A$1999,'Task3 Baza'!$C$2:$C$1999,"non",0)</f>
        <v>Babək</v>
      </c>
      <c r="F7110" s="109" t="str">
        <f t="shared" si="226"/>
        <v>Bakı</v>
      </c>
      <c r="G7110" s="110">
        <f t="shared" si="227"/>
        <v>10</v>
      </c>
    </row>
    <row r="7111" spans="1:7" x14ac:dyDescent="0.3">
      <c r="A7111" s="20" t="s">
        <v>435</v>
      </c>
      <c r="B7111" s="102">
        <v>43733</v>
      </c>
      <c r="C7111" s="103">
        <v>0.17</v>
      </c>
      <c r="D7111" s="133">
        <v>1100</v>
      </c>
      <c r="E7111" s="108" t="str">
        <f>_xlfn.XLOOKUP($A7111,'Task3 Baza'!$A$2:$A$1999,'Task3 Baza'!$C$2:$C$1999,"non",0)</f>
        <v>Ucar</v>
      </c>
      <c r="F7111" s="109" t="str">
        <f t="shared" si="226"/>
        <v>Lənkəran</v>
      </c>
      <c r="G7111" s="110">
        <f t="shared" si="227"/>
        <v>42</v>
      </c>
    </row>
    <row r="7112" spans="1:7" x14ac:dyDescent="0.3">
      <c r="A7112" s="20" t="s">
        <v>380</v>
      </c>
      <c r="B7112" s="102">
        <v>44296</v>
      </c>
      <c r="C7112" s="103">
        <v>0.21</v>
      </c>
      <c r="D7112" s="133">
        <v>3600</v>
      </c>
      <c r="E7112" s="108" t="str">
        <f>_xlfn.XLOOKUP($A7112,'Task3 Baza'!$A$2:$A$1999,'Task3 Baza'!$C$2:$C$1999,"non",0)</f>
        <v>Cəlilabad</v>
      </c>
      <c r="F7112" s="109" t="str">
        <f t="shared" si="226"/>
        <v>Bakı</v>
      </c>
      <c r="G7112" s="110">
        <f t="shared" si="227"/>
        <v>10</v>
      </c>
    </row>
    <row r="7113" spans="1:7" x14ac:dyDescent="0.3">
      <c r="A7113" s="20" t="s">
        <v>515</v>
      </c>
      <c r="B7113" s="102">
        <v>44577</v>
      </c>
      <c r="C7113" s="103">
        <v>0.16</v>
      </c>
      <c r="D7113" s="133">
        <v>4700</v>
      </c>
      <c r="E7113" s="108" t="str">
        <f>_xlfn.XLOOKUP($A7113,'Task3 Baza'!$A$2:$A$1999,'Task3 Baza'!$C$2:$C$1999,"non",0)</f>
        <v>Babək</v>
      </c>
      <c r="F7113" s="109" t="str">
        <f t="shared" si="226"/>
        <v>Bakı</v>
      </c>
      <c r="G7113" s="110">
        <f t="shared" si="227"/>
        <v>10</v>
      </c>
    </row>
    <row r="7114" spans="1:7" x14ac:dyDescent="0.3">
      <c r="A7114" s="20" t="s">
        <v>278</v>
      </c>
      <c r="B7114" s="102">
        <v>44332</v>
      </c>
      <c r="C7114" s="103">
        <v>0.19</v>
      </c>
      <c r="D7114" s="133">
        <v>5900</v>
      </c>
      <c r="E7114" s="108" t="str">
        <f>_xlfn.XLOOKUP($A7114,'Task3 Baza'!$A$2:$A$1999,'Task3 Baza'!$C$2:$C$1999,"non",0)</f>
        <v>Kəngərli</v>
      </c>
      <c r="F7114" s="109" t="str">
        <f t="shared" si="226"/>
        <v>Sumqayıt</v>
      </c>
      <c r="G7114" s="110">
        <f t="shared" si="227"/>
        <v>50</v>
      </c>
    </row>
    <row r="7115" spans="1:7" x14ac:dyDescent="0.3">
      <c r="A7115" s="20" t="s">
        <v>379</v>
      </c>
      <c r="B7115" s="102">
        <v>44512</v>
      </c>
      <c r="C7115" s="103">
        <v>0.19</v>
      </c>
      <c r="D7115" s="133">
        <v>2500</v>
      </c>
      <c r="E7115" s="108" t="str">
        <f>_xlfn.XLOOKUP($A7115,'Task3 Baza'!$A$2:$A$1999,'Task3 Baza'!$C$2:$C$1999,"non",0)</f>
        <v>Siyəzən</v>
      </c>
      <c r="F7115" s="109" t="str">
        <f t="shared" si="226"/>
        <v>Gəncə</v>
      </c>
      <c r="G7115" s="110">
        <f t="shared" si="227"/>
        <v>20</v>
      </c>
    </row>
    <row r="7116" spans="1:7" x14ac:dyDescent="0.3">
      <c r="A7116" s="20" t="s">
        <v>1644</v>
      </c>
      <c r="B7116" s="102">
        <v>43719</v>
      </c>
      <c r="C7116" s="103">
        <v>0.17</v>
      </c>
      <c r="D7116" s="133">
        <v>6300</v>
      </c>
      <c r="E7116" s="108" t="str">
        <f>_xlfn.XLOOKUP($A7116,'Task3 Baza'!$A$2:$A$1999,'Task3 Baza'!$C$2:$C$1999,"non",0)</f>
        <v>Xocavənd</v>
      </c>
      <c r="F7116" s="109" t="str">
        <f t="shared" si="226"/>
        <v>Sumqayıt</v>
      </c>
      <c r="G7116" s="110">
        <f t="shared" si="227"/>
        <v>50</v>
      </c>
    </row>
    <row r="7117" spans="1:7" x14ac:dyDescent="0.3">
      <c r="A7117" s="20" t="s">
        <v>2045</v>
      </c>
      <c r="B7117" s="102">
        <v>44382</v>
      </c>
      <c r="C7117" s="103">
        <v>0.19</v>
      </c>
      <c r="D7117" s="133">
        <v>2700</v>
      </c>
      <c r="E7117" s="108" t="str">
        <f>_xlfn.XLOOKUP($A7117,'Task3 Baza'!$A$2:$A$1999,'Task3 Baza'!$C$2:$C$1999,"non",0)</f>
        <v>Zaqatala</v>
      </c>
      <c r="F7117" s="109" t="str">
        <f t="shared" si="226"/>
        <v>Lənkəran</v>
      </c>
      <c r="G7117" s="110">
        <f t="shared" si="227"/>
        <v>42</v>
      </c>
    </row>
    <row r="7118" spans="1:7" x14ac:dyDescent="0.3">
      <c r="A7118" s="20" t="s">
        <v>1852</v>
      </c>
      <c r="B7118" s="102">
        <v>44826</v>
      </c>
      <c r="C7118" s="103">
        <v>0.23</v>
      </c>
      <c r="D7118" s="133">
        <v>10500</v>
      </c>
      <c r="E7118" s="108" t="str">
        <f>_xlfn.XLOOKUP($A7118,'Task3 Baza'!$A$2:$A$1999,'Task3 Baza'!$C$2:$C$1999,"non",0)</f>
        <v>Kəlbəcər</v>
      </c>
      <c r="F7118" s="109" t="str">
        <f t="shared" si="226"/>
        <v>Sumqayıt</v>
      </c>
      <c r="G7118" s="110">
        <f t="shared" si="227"/>
        <v>50</v>
      </c>
    </row>
    <row r="7119" spans="1:7" x14ac:dyDescent="0.3">
      <c r="A7119" s="20" t="s">
        <v>2053</v>
      </c>
      <c r="B7119" s="102">
        <v>43587</v>
      </c>
      <c r="C7119" s="103">
        <v>0.16</v>
      </c>
      <c r="D7119" s="133">
        <v>8900</v>
      </c>
      <c r="E7119" s="108" t="str">
        <f>_xlfn.XLOOKUP($A7119,'Task3 Baza'!$A$2:$A$1999,'Task3 Baza'!$C$2:$C$1999,"non",0)</f>
        <v>Mingəçevir</v>
      </c>
      <c r="F7119" s="109" t="str">
        <f t="shared" si="226"/>
        <v>Gəncə</v>
      </c>
      <c r="G7119" s="110">
        <f t="shared" si="227"/>
        <v>20</v>
      </c>
    </row>
    <row r="7120" spans="1:7" x14ac:dyDescent="0.3">
      <c r="A7120" s="20" t="s">
        <v>1158</v>
      </c>
      <c r="B7120" s="102">
        <v>44754</v>
      </c>
      <c r="C7120" s="103">
        <v>0.2</v>
      </c>
      <c r="D7120" s="133">
        <v>3700</v>
      </c>
      <c r="E7120" s="108" t="str">
        <f>_xlfn.XLOOKUP($A7120,'Task3 Baza'!$A$2:$A$1999,'Task3 Baza'!$C$2:$C$1999,"non",0)</f>
        <v>Sabirabad</v>
      </c>
      <c r="F7120" s="109" t="str">
        <f t="shared" si="226"/>
        <v>Gəncə</v>
      </c>
      <c r="G7120" s="110">
        <f t="shared" si="227"/>
        <v>20</v>
      </c>
    </row>
    <row r="7121" spans="1:7" x14ac:dyDescent="0.3">
      <c r="A7121" s="20" t="s">
        <v>672</v>
      </c>
      <c r="B7121" s="102">
        <v>44048</v>
      </c>
      <c r="C7121" s="103">
        <v>0.16</v>
      </c>
      <c r="D7121" s="133">
        <v>6600</v>
      </c>
      <c r="E7121" s="108" t="str">
        <f>_xlfn.XLOOKUP($A7121,'Task3 Baza'!$A$2:$A$1999,'Task3 Baza'!$C$2:$C$1999,"non",0)</f>
        <v>Naxçıvan</v>
      </c>
      <c r="F7121" s="109" t="str">
        <f t="shared" si="226"/>
        <v>Gəncə</v>
      </c>
      <c r="G7121" s="110">
        <f t="shared" si="227"/>
        <v>20</v>
      </c>
    </row>
    <row r="7122" spans="1:7" x14ac:dyDescent="0.3">
      <c r="A7122" s="20" t="s">
        <v>1107</v>
      </c>
      <c r="B7122" s="102">
        <v>44858</v>
      </c>
      <c r="C7122" s="103">
        <v>0.22</v>
      </c>
      <c r="D7122" s="133">
        <v>10700</v>
      </c>
      <c r="E7122" s="108" t="str">
        <f>_xlfn.XLOOKUP($A7122,'Task3 Baza'!$A$2:$A$1999,'Task3 Baza'!$C$2:$C$1999,"non",0)</f>
        <v>Bərdə</v>
      </c>
      <c r="F7122" s="109" t="str">
        <f t="shared" si="226"/>
        <v>Bakı</v>
      </c>
      <c r="G7122" s="110">
        <f t="shared" si="227"/>
        <v>10</v>
      </c>
    </row>
    <row r="7123" spans="1:7" x14ac:dyDescent="0.3">
      <c r="A7123" s="20" t="s">
        <v>1963</v>
      </c>
      <c r="B7123" s="102">
        <v>43880</v>
      </c>
      <c r="C7123" s="103">
        <v>0.18</v>
      </c>
      <c r="D7123" s="133">
        <v>6300</v>
      </c>
      <c r="E7123" s="108" t="str">
        <f>_xlfn.XLOOKUP($A7123,'Task3 Baza'!$A$2:$A$1999,'Task3 Baza'!$C$2:$C$1999,"non",0)</f>
        <v>Beyləqan</v>
      </c>
      <c r="F7123" s="109" t="str">
        <f t="shared" si="226"/>
        <v>Bakı</v>
      </c>
      <c r="G7123" s="110">
        <f t="shared" si="227"/>
        <v>10</v>
      </c>
    </row>
    <row r="7124" spans="1:7" x14ac:dyDescent="0.3">
      <c r="A7124" s="20" t="s">
        <v>285</v>
      </c>
      <c r="B7124" s="102">
        <v>43849</v>
      </c>
      <c r="C7124" s="103">
        <v>0.16</v>
      </c>
      <c r="D7124" s="133">
        <v>3600</v>
      </c>
      <c r="E7124" s="108" t="str">
        <f>_xlfn.XLOOKUP($A7124,'Task3 Baza'!$A$2:$A$1999,'Task3 Baza'!$C$2:$C$1999,"non",0)</f>
        <v>Astara</v>
      </c>
      <c r="F7124" s="109" t="str">
        <f t="shared" si="226"/>
        <v>Bakı</v>
      </c>
      <c r="G7124" s="110">
        <f t="shared" si="227"/>
        <v>10</v>
      </c>
    </row>
    <row r="7125" spans="1:7" x14ac:dyDescent="0.3">
      <c r="A7125" s="20" t="s">
        <v>154</v>
      </c>
      <c r="B7125" s="102">
        <v>43961</v>
      </c>
      <c r="C7125" s="103">
        <v>0.19</v>
      </c>
      <c r="D7125" s="133">
        <v>6100</v>
      </c>
      <c r="E7125" s="108" t="str">
        <f>_xlfn.XLOOKUP($A7125,'Task3 Baza'!$A$2:$A$1999,'Task3 Baza'!$C$2:$C$1999,"non",0)</f>
        <v>Zəngilan</v>
      </c>
      <c r="F7125" s="109" t="str">
        <f t="shared" si="226"/>
        <v>Lənkəran</v>
      </c>
      <c r="G7125" s="110">
        <f t="shared" si="227"/>
        <v>42</v>
      </c>
    </row>
    <row r="7126" spans="1:7" x14ac:dyDescent="0.3">
      <c r="A7126" s="20" t="s">
        <v>555</v>
      </c>
      <c r="B7126" s="102">
        <v>43693</v>
      </c>
      <c r="C7126" s="103">
        <v>0.14000000000000001</v>
      </c>
      <c r="D7126" s="133">
        <v>12300</v>
      </c>
      <c r="E7126" s="108" t="str">
        <f>_xlfn.XLOOKUP($A7126,'Task3 Baza'!$A$2:$A$1999,'Task3 Baza'!$C$2:$C$1999,"non",0)</f>
        <v>Goranboy</v>
      </c>
      <c r="F7126" s="109" t="str">
        <f t="shared" si="226"/>
        <v>Sumqayıt</v>
      </c>
      <c r="G7126" s="110">
        <f t="shared" si="227"/>
        <v>50</v>
      </c>
    </row>
    <row r="7127" spans="1:7" x14ac:dyDescent="0.3">
      <c r="A7127" s="20" t="s">
        <v>1549</v>
      </c>
      <c r="B7127" s="102">
        <v>44709</v>
      </c>
      <c r="C7127" s="103">
        <v>0.16</v>
      </c>
      <c r="D7127" s="133">
        <v>11200</v>
      </c>
      <c r="E7127" s="108" t="str">
        <f>_xlfn.XLOOKUP($A7127,'Task3 Baza'!$A$2:$A$1999,'Task3 Baza'!$C$2:$C$1999,"non",0)</f>
        <v>Göygöl</v>
      </c>
      <c r="F7127" s="109" t="str">
        <f t="shared" si="226"/>
        <v>Sumqayıt</v>
      </c>
      <c r="G7127" s="110">
        <f t="shared" si="227"/>
        <v>50</v>
      </c>
    </row>
    <row r="7128" spans="1:7" x14ac:dyDescent="0.3">
      <c r="A7128" s="20" t="s">
        <v>761</v>
      </c>
      <c r="B7128" s="102">
        <v>44368</v>
      </c>
      <c r="C7128" s="103">
        <v>0.14000000000000001</v>
      </c>
      <c r="D7128" s="133">
        <v>5000</v>
      </c>
      <c r="E7128" s="108" t="str">
        <f>_xlfn.XLOOKUP($A7128,'Task3 Baza'!$A$2:$A$1999,'Task3 Baza'!$C$2:$C$1999,"non",0)</f>
        <v>Şəmkir</v>
      </c>
      <c r="F7128" s="109" t="str">
        <f t="shared" si="226"/>
        <v>Lənkəran</v>
      </c>
      <c r="G7128" s="110">
        <f t="shared" si="227"/>
        <v>42</v>
      </c>
    </row>
    <row r="7129" spans="1:7" x14ac:dyDescent="0.3">
      <c r="A7129" s="20" t="s">
        <v>1882</v>
      </c>
      <c r="B7129" s="102">
        <v>44509</v>
      </c>
      <c r="C7129" s="103">
        <v>0.24</v>
      </c>
      <c r="D7129" s="133">
        <v>7700</v>
      </c>
      <c r="E7129" s="108" t="str">
        <f>_xlfn.XLOOKUP($A7129,'Task3 Baza'!$A$2:$A$1999,'Task3 Baza'!$C$2:$C$1999,"non",0)</f>
        <v>Hacıqabul</v>
      </c>
      <c r="F7129" s="109" t="str">
        <f t="shared" si="226"/>
        <v>Sumqayıt</v>
      </c>
      <c r="G7129" s="110">
        <f t="shared" si="227"/>
        <v>50</v>
      </c>
    </row>
    <row r="7130" spans="1:7" x14ac:dyDescent="0.3">
      <c r="A7130" s="20" t="s">
        <v>542</v>
      </c>
      <c r="B7130" s="102">
        <v>44766</v>
      </c>
      <c r="C7130" s="103">
        <v>0.24</v>
      </c>
      <c r="D7130" s="133">
        <v>11500</v>
      </c>
      <c r="E7130" s="108" t="str">
        <f>_xlfn.XLOOKUP($A7130,'Task3 Baza'!$A$2:$A$1999,'Task3 Baza'!$C$2:$C$1999,"non",0)</f>
        <v>Xaçmaz</v>
      </c>
      <c r="F7130" s="109" t="str">
        <f t="shared" si="226"/>
        <v>Sumqayıt</v>
      </c>
      <c r="G7130" s="110">
        <f t="shared" si="227"/>
        <v>50</v>
      </c>
    </row>
    <row r="7131" spans="1:7" x14ac:dyDescent="0.3">
      <c r="A7131" s="20" t="s">
        <v>410</v>
      </c>
      <c r="B7131" s="102">
        <v>43914</v>
      </c>
      <c r="C7131" s="103">
        <v>0.19</v>
      </c>
      <c r="D7131" s="133">
        <v>5700</v>
      </c>
      <c r="E7131" s="108" t="str">
        <f>_xlfn.XLOOKUP($A7131,'Task3 Baza'!$A$2:$A$1999,'Task3 Baza'!$C$2:$C$1999,"non",0)</f>
        <v>Zəngilan</v>
      </c>
      <c r="F7131" s="109" t="str">
        <f t="shared" si="226"/>
        <v>Lənkəran</v>
      </c>
      <c r="G7131" s="110">
        <f t="shared" si="227"/>
        <v>42</v>
      </c>
    </row>
    <row r="7132" spans="1:7" x14ac:dyDescent="0.3">
      <c r="A7132" s="20" t="s">
        <v>1740</v>
      </c>
      <c r="B7132" s="102">
        <v>44236</v>
      </c>
      <c r="C7132" s="103">
        <v>0.24</v>
      </c>
      <c r="D7132" s="133">
        <v>2000</v>
      </c>
      <c r="E7132" s="108" t="str">
        <f>_xlfn.XLOOKUP($A7132,'Task3 Baza'!$A$2:$A$1999,'Task3 Baza'!$C$2:$C$1999,"non",0)</f>
        <v>Ağsu</v>
      </c>
      <c r="F7132" s="109" t="str">
        <f t="shared" si="226"/>
        <v>Bakı</v>
      </c>
      <c r="G7132" s="110">
        <f t="shared" si="227"/>
        <v>10</v>
      </c>
    </row>
    <row r="7133" spans="1:7" x14ac:dyDescent="0.3">
      <c r="A7133" s="20" t="s">
        <v>1513</v>
      </c>
      <c r="B7133" s="102">
        <v>44065</v>
      </c>
      <c r="C7133" s="103">
        <v>0.17</v>
      </c>
      <c r="D7133" s="133">
        <v>12100</v>
      </c>
      <c r="E7133" s="108" t="str">
        <f>_xlfn.XLOOKUP($A7133,'Task3 Baza'!$A$2:$A$1999,'Task3 Baza'!$C$2:$C$1999,"non",0)</f>
        <v>Sumqayıt</v>
      </c>
      <c r="F7133" s="109" t="str">
        <f t="shared" si="226"/>
        <v>Gəncə</v>
      </c>
      <c r="G7133" s="110">
        <f t="shared" si="227"/>
        <v>20</v>
      </c>
    </row>
    <row r="7134" spans="1:7" x14ac:dyDescent="0.3">
      <c r="A7134" s="20" t="s">
        <v>1844</v>
      </c>
      <c r="B7134" s="102">
        <v>43995</v>
      </c>
      <c r="C7134" s="103">
        <v>0.17</v>
      </c>
      <c r="D7134" s="133">
        <v>4900</v>
      </c>
      <c r="E7134" s="108" t="str">
        <f>_xlfn.XLOOKUP($A7134,'Task3 Baza'!$A$2:$A$1999,'Task3 Baza'!$C$2:$C$1999,"non",0)</f>
        <v>Cəlilabad</v>
      </c>
      <c r="F7134" s="109" t="str">
        <f t="shared" si="226"/>
        <v>Bakı</v>
      </c>
      <c r="G7134" s="110">
        <f t="shared" si="227"/>
        <v>10</v>
      </c>
    </row>
    <row r="7135" spans="1:7" x14ac:dyDescent="0.3">
      <c r="A7135" s="20" t="s">
        <v>382</v>
      </c>
      <c r="B7135" s="102">
        <v>44128</v>
      </c>
      <c r="C7135" s="103">
        <v>0.19</v>
      </c>
      <c r="D7135" s="133">
        <v>6200</v>
      </c>
      <c r="E7135" s="108" t="str">
        <f>_xlfn.XLOOKUP($A7135,'Task3 Baza'!$A$2:$A$1999,'Task3 Baza'!$C$2:$C$1999,"non",0)</f>
        <v>Füzuli</v>
      </c>
      <c r="F7135" s="109" t="str">
        <f t="shared" si="226"/>
        <v>Sumqayıt</v>
      </c>
      <c r="G7135" s="110">
        <f t="shared" si="227"/>
        <v>50</v>
      </c>
    </row>
    <row r="7136" spans="1:7" x14ac:dyDescent="0.3">
      <c r="A7136" s="20" t="s">
        <v>1921</v>
      </c>
      <c r="B7136" s="102">
        <v>43662</v>
      </c>
      <c r="C7136" s="103">
        <v>0.19</v>
      </c>
      <c r="D7136" s="133">
        <v>3500</v>
      </c>
      <c r="E7136" s="108" t="str">
        <f>_xlfn.XLOOKUP($A7136,'Task3 Baza'!$A$2:$A$1999,'Task3 Baza'!$C$2:$C$1999,"non",0)</f>
        <v>Tərtər</v>
      </c>
      <c r="F7136" s="109" t="str">
        <f t="shared" si="226"/>
        <v>Lənkəran</v>
      </c>
      <c r="G7136" s="110">
        <f t="shared" si="227"/>
        <v>42</v>
      </c>
    </row>
    <row r="7137" spans="1:7" x14ac:dyDescent="0.3">
      <c r="A7137" s="20" t="s">
        <v>2000</v>
      </c>
      <c r="B7137" s="102">
        <v>44336</v>
      </c>
      <c r="C7137" s="103">
        <v>0.22</v>
      </c>
      <c r="D7137" s="133">
        <v>10300</v>
      </c>
      <c r="E7137" s="108" t="str">
        <f>_xlfn.XLOOKUP($A7137,'Task3 Baza'!$A$2:$A$1999,'Task3 Baza'!$C$2:$C$1999,"non",0)</f>
        <v>Kəlbəcər</v>
      </c>
      <c r="F7137" s="109" t="str">
        <f t="shared" si="226"/>
        <v>Sumqayıt</v>
      </c>
      <c r="G7137" s="110">
        <f t="shared" si="227"/>
        <v>50</v>
      </c>
    </row>
    <row r="7138" spans="1:7" x14ac:dyDescent="0.3">
      <c r="A7138" s="20" t="s">
        <v>341</v>
      </c>
      <c r="B7138" s="102">
        <v>44203</v>
      </c>
      <c r="C7138" s="103">
        <v>0.15</v>
      </c>
      <c r="D7138" s="133">
        <v>3200</v>
      </c>
      <c r="E7138" s="108" t="str">
        <f>_xlfn.XLOOKUP($A7138,'Task3 Baza'!$A$2:$A$1999,'Task3 Baza'!$C$2:$C$1999,"non",0)</f>
        <v>Qazax</v>
      </c>
      <c r="F7138" s="109" t="str">
        <f t="shared" si="226"/>
        <v>Sumqayıt</v>
      </c>
      <c r="G7138" s="110">
        <f t="shared" si="227"/>
        <v>50</v>
      </c>
    </row>
    <row r="7139" spans="1:7" x14ac:dyDescent="0.3">
      <c r="A7139" s="20" t="s">
        <v>457</v>
      </c>
      <c r="B7139" s="102">
        <v>44203</v>
      </c>
      <c r="C7139" s="103">
        <v>0.14000000000000001</v>
      </c>
      <c r="D7139" s="133">
        <v>9200</v>
      </c>
      <c r="E7139" s="108" t="str">
        <f>_xlfn.XLOOKUP($A7139,'Task3 Baza'!$A$2:$A$1999,'Task3 Baza'!$C$2:$C$1999,"non",0)</f>
        <v>İmişli</v>
      </c>
      <c r="F7139" s="109" t="str">
        <f t="shared" si="226"/>
        <v>Sumqayıt</v>
      </c>
      <c r="G7139" s="110">
        <f t="shared" si="227"/>
        <v>50</v>
      </c>
    </row>
    <row r="7140" spans="1:7" x14ac:dyDescent="0.3">
      <c r="A7140" s="20" t="s">
        <v>843</v>
      </c>
      <c r="B7140" s="102">
        <v>44776</v>
      </c>
      <c r="C7140" s="103">
        <v>0.21</v>
      </c>
      <c r="D7140" s="133">
        <v>6900</v>
      </c>
      <c r="E7140" s="108" t="str">
        <f>_xlfn.XLOOKUP($A7140,'Task3 Baza'!$A$2:$A$1999,'Task3 Baza'!$C$2:$C$1999,"non",0)</f>
        <v>Göygöl</v>
      </c>
      <c r="F7140" s="109" t="str">
        <f t="shared" si="226"/>
        <v>Sumqayıt</v>
      </c>
      <c r="G7140" s="110">
        <f t="shared" si="227"/>
        <v>50</v>
      </c>
    </row>
    <row r="7141" spans="1:7" x14ac:dyDescent="0.3">
      <c r="A7141" s="20" t="s">
        <v>1268</v>
      </c>
      <c r="B7141" s="102">
        <v>44127</v>
      </c>
      <c r="C7141" s="103">
        <v>0.17</v>
      </c>
      <c r="D7141" s="133">
        <v>8400</v>
      </c>
      <c r="E7141" s="108" t="str">
        <f>_xlfn.XLOOKUP($A7141,'Task3 Baza'!$A$2:$A$1999,'Task3 Baza'!$C$2:$C$1999,"non",0)</f>
        <v>Saatlı</v>
      </c>
      <c r="F7141" s="109" t="str">
        <f t="shared" si="226"/>
        <v>Gəncə</v>
      </c>
      <c r="G7141" s="110">
        <f t="shared" si="227"/>
        <v>20</v>
      </c>
    </row>
    <row r="7142" spans="1:7" x14ac:dyDescent="0.3">
      <c r="A7142" s="20" t="s">
        <v>1472</v>
      </c>
      <c r="B7142" s="102">
        <v>44318</v>
      </c>
      <c r="C7142" s="103">
        <v>0.14000000000000001</v>
      </c>
      <c r="D7142" s="133">
        <v>2200</v>
      </c>
      <c r="E7142" s="108" t="str">
        <f>_xlfn.XLOOKUP($A7142,'Task3 Baza'!$A$2:$A$1999,'Task3 Baza'!$C$2:$C$1999,"non",0)</f>
        <v>Kürdəmir</v>
      </c>
      <c r="F7142" s="109" t="str">
        <f t="shared" si="226"/>
        <v>Sumqayıt</v>
      </c>
      <c r="G7142" s="110">
        <f t="shared" si="227"/>
        <v>50</v>
      </c>
    </row>
    <row r="7143" spans="1:7" x14ac:dyDescent="0.3">
      <c r="A7143" s="20" t="s">
        <v>443</v>
      </c>
      <c r="B7143" s="102">
        <v>44635</v>
      </c>
      <c r="C7143" s="103">
        <v>0.21</v>
      </c>
      <c r="D7143" s="133">
        <v>7400</v>
      </c>
      <c r="E7143" s="108" t="str">
        <f>_xlfn.XLOOKUP($A7143,'Task3 Baza'!$A$2:$A$1999,'Task3 Baza'!$C$2:$C$1999,"non",0)</f>
        <v>Tovuz</v>
      </c>
      <c r="F7143" s="109" t="str">
        <f t="shared" si="226"/>
        <v>Lənkəran</v>
      </c>
      <c r="G7143" s="110">
        <f t="shared" si="227"/>
        <v>42</v>
      </c>
    </row>
    <row r="7144" spans="1:7" x14ac:dyDescent="0.3">
      <c r="A7144" s="20" t="s">
        <v>1941</v>
      </c>
      <c r="B7144" s="102">
        <v>44397</v>
      </c>
      <c r="C7144" s="103">
        <v>0.22</v>
      </c>
      <c r="D7144" s="133">
        <v>5000</v>
      </c>
      <c r="E7144" s="108" t="str">
        <f>_xlfn.XLOOKUP($A7144,'Task3 Baza'!$A$2:$A$1999,'Task3 Baza'!$C$2:$C$1999,"non",0)</f>
        <v>Şabran</v>
      </c>
      <c r="F7144" s="109" t="str">
        <f t="shared" si="226"/>
        <v>Gəncə</v>
      </c>
      <c r="G7144" s="110">
        <f t="shared" si="227"/>
        <v>20</v>
      </c>
    </row>
    <row r="7145" spans="1:7" x14ac:dyDescent="0.3">
      <c r="A7145" s="20" t="s">
        <v>2007</v>
      </c>
      <c r="B7145" s="102">
        <v>44051</v>
      </c>
      <c r="C7145" s="103">
        <v>0.15</v>
      </c>
      <c r="D7145" s="133">
        <v>6100</v>
      </c>
      <c r="E7145" s="108" t="str">
        <f>_xlfn.XLOOKUP($A7145,'Task3 Baza'!$A$2:$A$1999,'Task3 Baza'!$C$2:$C$1999,"non",0)</f>
        <v>Füzuli</v>
      </c>
      <c r="F7145" s="109" t="str">
        <f t="shared" si="226"/>
        <v>Sumqayıt</v>
      </c>
      <c r="G7145" s="110">
        <f t="shared" si="227"/>
        <v>50</v>
      </c>
    </row>
    <row r="7146" spans="1:7" x14ac:dyDescent="0.3">
      <c r="A7146" s="20" t="s">
        <v>209</v>
      </c>
      <c r="B7146" s="102">
        <v>44029</v>
      </c>
      <c r="C7146" s="103">
        <v>0.22</v>
      </c>
      <c r="D7146" s="133">
        <v>10000</v>
      </c>
      <c r="E7146" s="108" t="str">
        <f>_xlfn.XLOOKUP($A7146,'Task3 Baza'!$A$2:$A$1999,'Task3 Baza'!$C$2:$C$1999,"non",0)</f>
        <v>Ucar</v>
      </c>
      <c r="F7146" s="109" t="str">
        <f t="shared" si="226"/>
        <v>Lənkəran</v>
      </c>
      <c r="G7146" s="110">
        <f t="shared" si="227"/>
        <v>42</v>
      </c>
    </row>
    <row r="7147" spans="1:7" x14ac:dyDescent="0.3">
      <c r="A7147" s="20" t="s">
        <v>836</v>
      </c>
      <c r="B7147" s="102">
        <v>44205</v>
      </c>
      <c r="C7147" s="103">
        <v>0.16</v>
      </c>
      <c r="D7147" s="133">
        <v>12900</v>
      </c>
      <c r="E7147" s="108" t="str">
        <f>_xlfn.XLOOKUP($A7147,'Task3 Baza'!$A$2:$A$1999,'Task3 Baza'!$C$2:$C$1999,"non",0)</f>
        <v>Abşeron</v>
      </c>
      <c r="F7147" s="109" t="str">
        <f t="shared" si="226"/>
        <v>Bakı</v>
      </c>
      <c r="G7147" s="110">
        <f t="shared" si="227"/>
        <v>10</v>
      </c>
    </row>
    <row r="7148" spans="1:7" x14ac:dyDescent="0.3">
      <c r="A7148" s="20" t="s">
        <v>927</v>
      </c>
      <c r="B7148" s="102">
        <v>43973</v>
      </c>
      <c r="C7148" s="103">
        <v>0.22</v>
      </c>
      <c r="D7148" s="133">
        <v>6500</v>
      </c>
      <c r="E7148" s="108" t="str">
        <f>_xlfn.XLOOKUP($A7148,'Task3 Baza'!$A$2:$A$1999,'Task3 Baza'!$C$2:$C$1999,"non",0)</f>
        <v>Ağdam</v>
      </c>
      <c r="F7148" s="109" t="str">
        <f t="shared" si="226"/>
        <v>Bakı</v>
      </c>
      <c r="G7148" s="110">
        <f t="shared" si="227"/>
        <v>10</v>
      </c>
    </row>
    <row r="7149" spans="1:7" x14ac:dyDescent="0.3">
      <c r="A7149" s="20" t="s">
        <v>307</v>
      </c>
      <c r="B7149" s="102">
        <v>44510</v>
      </c>
      <c r="C7149" s="103">
        <v>0.18</v>
      </c>
      <c r="D7149" s="133">
        <v>3200</v>
      </c>
      <c r="E7149" s="108" t="str">
        <f>_xlfn.XLOOKUP($A7149,'Task3 Baza'!$A$2:$A$1999,'Task3 Baza'!$C$2:$C$1999,"non",0)</f>
        <v>Biləsuvar</v>
      </c>
      <c r="F7149" s="109" t="str">
        <f t="shared" si="226"/>
        <v>Bakı</v>
      </c>
      <c r="G7149" s="110">
        <f t="shared" si="227"/>
        <v>10</v>
      </c>
    </row>
    <row r="7150" spans="1:7" x14ac:dyDescent="0.3">
      <c r="A7150" s="20" t="s">
        <v>1360</v>
      </c>
      <c r="B7150" s="102">
        <v>44531</v>
      </c>
      <c r="C7150" s="103">
        <v>0.14000000000000001</v>
      </c>
      <c r="D7150" s="133">
        <v>2800</v>
      </c>
      <c r="E7150" s="108" t="str">
        <f>_xlfn.XLOOKUP($A7150,'Task3 Baza'!$A$2:$A$1999,'Task3 Baza'!$C$2:$C$1999,"non",0)</f>
        <v>İsmayıllı</v>
      </c>
      <c r="F7150" s="109" t="str">
        <f t="shared" si="226"/>
        <v>Sumqayıt</v>
      </c>
      <c r="G7150" s="110">
        <f t="shared" si="227"/>
        <v>50</v>
      </c>
    </row>
    <row r="7151" spans="1:7" x14ac:dyDescent="0.3">
      <c r="A7151" s="20" t="s">
        <v>1059</v>
      </c>
      <c r="B7151" s="102">
        <v>44357</v>
      </c>
      <c r="C7151" s="103">
        <v>0.18</v>
      </c>
      <c r="D7151" s="133">
        <v>1100</v>
      </c>
      <c r="E7151" s="108" t="str">
        <f>_xlfn.XLOOKUP($A7151,'Task3 Baza'!$A$2:$A$1999,'Task3 Baza'!$C$2:$C$1999,"non",0)</f>
        <v>Samux</v>
      </c>
      <c r="F7151" s="109" t="str">
        <f t="shared" si="226"/>
        <v>Gəncə</v>
      </c>
      <c r="G7151" s="110">
        <f t="shared" si="227"/>
        <v>20</v>
      </c>
    </row>
    <row r="7152" spans="1:7" x14ac:dyDescent="0.3">
      <c r="A7152" s="20" t="s">
        <v>825</v>
      </c>
      <c r="B7152" s="102">
        <v>44160</v>
      </c>
      <c r="C7152" s="103">
        <v>0.21</v>
      </c>
      <c r="D7152" s="133">
        <v>2800</v>
      </c>
      <c r="E7152" s="108" t="str">
        <f>_xlfn.XLOOKUP($A7152,'Task3 Baza'!$A$2:$A$1999,'Task3 Baza'!$C$2:$C$1999,"non",0)</f>
        <v>Cəbrayıl</v>
      </c>
      <c r="F7152" s="109" t="str">
        <f t="shared" si="226"/>
        <v>Bakı</v>
      </c>
      <c r="G7152" s="110">
        <f t="shared" si="227"/>
        <v>10</v>
      </c>
    </row>
    <row r="7153" spans="1:7" x14ac:dyDescent="0.3">
      <c r="A7153" s="20" t="s">
        <v>1068</v>
      </c>
      <c r="B7153" s="102">
        <v>43777</v>
      </c>
      <c r="C7153" s="103">
        <v>0.14000000000000001</v>
      </c>
      <c r="D7153" s="133">
        <v>3100</v>
      </c>
      <c r="E7153" s="108" t="str">
        <f>_xlfn.XLOOKUP($A7153,'Task3 Baza'!$A$2:$A$1999,'Task3 Baza'!$C$2:$C$1999,"non",0)</f>
        <v>Şirvan</v>
      </c>
      <c r="F7153" s="109" t="str">
        <f t="shared" si="226"/>
        <v>Lənkəran</v>
      </c>
      <c r="G7153" s="110">
        <f t="shared" si="227"/>
        <v>42</v>
      </c>
    </row>
    <row r="7154" spans="1:7" x14ac:dyDescent="0.3">
      <c r="A7154" s="20" t="s">
        <v>576</v>
      </c>
      <c r="B7154" s="102">
        <v>44671</v>
      </c>
      <c r="C7154" s="103">
        <v>0.23</v>
      </c>
      <c r="D7154" s="133">
        <v>8800</v>
      </c>
      <c r="E7154" s="108" t="str">
        <f>_xlfn.XLOOKUP($A7154,'Task3 Baza'!$A$2:$A$1999,'Task3 Baza'!$C$2:$C$1999,"non",0)</f>
        <v>Ağcabədi</v>
      </c>
      <c r="F7154" s="109" t="str">
        <f t="shared" si="226"/>
        <v>Bakı</v>
      </c>
      <c r="G7154" s="110">
        <f t="shared" si="227"/>
        <v>10</v>
      </c>
    </row>
    <row r="7155" spans="1:7" x14ac:dyDescent="0.3">
      <c r="A7155" s="20" t="s">
        <v>812</v>
      </c>
      <c r="B7155" s="102">
        <v>44475</v>
      </c>
      <c r="C7155" s="103">
        <v>0.14000000000000001</v>
      </c>
      <c r="D7155" s="133">
        <v>2400</v>
      </c>
      <c r="E7155" s="108" t="str">
        <f>_xlfn.XLOOKUP($A7155,'Task3 Baza'!$A$2:$A$1999,'Task3 Baza'!$C$2:$C$1999,"non",0)</f>
        <v>Ucar</v>
      </c>
      <c r="F7155" s="109" t="str">
        <f t="shared" si="226"/>
        <v>Lənkəran</v>
      </c>
      <c r="G7155" s="110">
        <f t="shared" si="227"/>
        <v>42</v>
      </c>
    </row>
    <row r="7156" spans="1:7" x14ac:dyDescent="0.3">
      <c r="A7156" s="20" t="s">
        <v>621</v>
      </c>
      <c r="B7156" s="102">
        <v>43889</v>
      </c>
      <c r="C7156" s="103">
        <v>0.21</v>
      </c>
      <c r="D7156" s="133">
        <v>2500</v>
      </c>
      <c r="E7156" s="108" t="str">
        <f>_xlfn.XLOOKUP($A7156,'Task3 Baza'!$A$2:$A$1999,'Task3 Baza'!$C$2:$C$1999,"non",0)</f>
        <v>Kürdəmir</v>
      </c>
      <c r="F7156" s="109" t="str">
        <f t="shared" si="226"/>
        <v>Sumqayıt</v>
      </c>
      <c r="G7156" s="110">
        <f t="shared" si="227"/>
        <v>50</v>
      </c>
    </row>
    <row r="7157" spans="1:7" x14ac:dyDescent="0.3">
      <c r="A7157" s="20" t="s">
        <v>1625</v>
      </c>
      <c r="B7157" s="102">
        <v>44191</v>
      </c>
      <c r="C7157" s="103">
        <v>0.17</v>
      </c>
      <c r="D7157" s="133">
        <v>4000</v>
      </c>
      <c r="E7157" s="108" t="str">
        <f>_xlfn.XLOOKUP($A7157,'Task3 Baza'!$A$2:$A$1999,'Task3 Baza'!$C$2:$C$1999,"non",0)</f>
        <v>Xocalı</v>
      </c>
      <c r="F7157" s="109" t="str">
        <f t="shared" si="226"/>
        <v>Sumqayıt</v>
      </c>
      <c r="G7157" s="110">
        <f t="shared" si="227"/>
        <v>50</v>
      </c>
    </row>
    <row r="7158" spans="1:7" x14ac:dyDescent="0.3">
      <c r="A7158" s="20" t="s">
        <v>1725</v>
      </c>
      <c r="B7158" s="102">
        <v>44310</v>
      </c>
      <c r="C7158" s="103">
        <v>0.23</v>
      </c>
      <c r="D7158" s="133">
        <v>4200</v>
      </c>
      <c r="E7158" s="108" t="str">
        <f>_xlfn.XLOOKUP($A7158,'Task3 Baza'!$A$2:$A$1999,'Task3 Baza'!$C$2:$C$1999,"non",0)</f>
        <v>Ağsu</v>
      </c>
      <c r="F7158" s="109" t="str">
        <f t="shared" si="226"/>
        <v>Bakı</v>
      </c>
      <c r="G7158" s="110">
        <f t="shared" si="227"/>
        <v>10</v>
      </c>
    </row>
    <row r="7159" spans="1:7" x14ac:dyDescent="0.3">
      <c r="A7159" s="20" t="s">
        <v>353</v>
      </c>
      <c r="B7159" s="102">
        <v>44107</v>
      </c>
      <c r="C7159" s="103">
        <v>0.22</v>
      </c>
      <c r="D7159" s="133">
        <v>5400</v>
      </c>
      <c r="E7159" s="108" t="str">
        <f>_xlfn.XLOOKUP($A7159,'Task3 Baza'!$A$2:$A$1999,'Task3 Baza'!$C$2:$C$1999,"non",0)</f>
        <v>Balakən</v>
      </c>
      <c r="F7159" s="109" t="str">
        <f t="shared" si="226"/>
        <v>Bakı</v>
      </c>
      <c r="G7159" s="110">
        <f t="shared" si="227"/>
        <v>10</v>
      </c>
    </row>
    <row r="7160" spans="1:7" x14ac:dyDescent="0.3">
      <c r="A7160" s="20" t="s">
        <v>1244</v>
      </c>
      <c r="B7160" s="102">
        <v>44266</v>
      </c>
      <c r="C7160" s="103">
        <v>0.15</v>
      </c>
      <c r="D7160" s="133">
        <v>10200</v>
      </c>
      <c r="E7160" s="108" t="str">
        <f>_xlfn.XLOOKUP($A7160,'Task3 Baza'!$A$2:$A$1999,'Task3 Baza'!$C$2:$C$1999,"non",0)</f>
        <v>Cəbrayıl</v>
      </c>
      <c r="F7160" s="109" t="str">
        <f t="shared" si="226"/>
        <v>Bakı</v>
      </c>
      <c r="G7160" s="110">
        <f t="shared" si="227"/>
        <v>10</v>
      </c>
    </row>
    <row r="7161" spans="1:7" x14ac:dyDescent="0.3">
      <c r="A7161" s="20" t="s">
        <v>2082</v>
      </c>
      <c r="B7161" s="102">
        <v>43997</v>
      </c>
      <c r="C7161" s="103">
        <v>0.15</v>
      </c>
      <c r="D7161" s="133">
        <v>6700</v>
      </c>
      <c r="E7161" s="108" t="str">
        <f>_xlfn.XLOOKUP($A7161,'Task3 Baza'!$A$2:$A$1999,'Task3 Baza'!$C$2:$C$1999,"non",0)</f>
        <v>Şamaxı</v>
      </c>
      <c r="F7161" s="109" t="str">
        <f t="shared" si="226"/>
        <v>Lənkəran</v>
      </c>
      <c r="G7161" s="110">
        <f t="shared" si="227"/>
        <v>42</v>
      </c>
    </row>
    <row r="7162" spans="1:7" x14ac:dyDescent="0.3">
      <c r="A7162" s="20" t="s">
        <v>188</v>
      </c>
      <c r="B7162" s="102">
        <v>44521</v>
      </c>
      <c r="C7162" s="103">
        <v>0.18</v>
      </c>
      <c r="D7162" s="133">
        <v>7900</v>
      </c>
      <c r="E7162" s="108" t="str">
        <f>_xlfn.XLOOKUP($A7162,'Task3 Baza'!$A$2:$A$1999,'Task3 Baza'!$C$2:$C$1999,"non",0)</f>
        <v>Şəki</v>
      </c>
      <c r="F7162" s="109" t="str">
        <f t="shared" si="226"/>
        <v>Lənkəran</v>
      </c>
      <c r="G7162" s="110">
        <f t="shared" si="227"/>
        <v>42</v>
      </c>
    </row>
    <row r="7163" spans="1:7" x14ac:dyDescent="0.3">
      <c r="A7163" s="20" t="s">
        <v>1857</v>
      </c>
      <c r="B7163" s="102">
        <v>44353</v>
      </c>
      <c r="C7163" s="103">
        <v>0.14000000000000001</v>
      </c>
      <c r="D7163" s="133">
        <v>11700</v>
      </c>
      <c r="E7163" s="108" t="str">
        <f>_xlfn.XLOOKUP($A7163,'Task3 Baza'!$A$2:$A$1999,'Task3 Baza'!$C$2:$C$1999,"non",0)</f>
        <v>Göyçay</v>
      </c>
      <c r="F7163" s="109" t="str">
        <f t="shared" si="226"/>
        <v>Sumqayıt</v>
      </c>
      <c r="G7163" s="110">
        <f t="shared" si="227"/>
        <v>50</v>
      </c>
    </row>
    <row r="7164" spans="1:7" x14ac:dyDescent="0.3">
      <c r="A7164" s="20" t="s">
        <v>1419</v>
      </c>
      <c r="B7164" s="102">
        <v>44315</v>
      </c>
      <c r="C7164" s="103">
        <v>0.2</v>
      </c>
      <c r="D7164" s="133">
        <v>10200</v>
      </c>
      <c r="E7164" s="108" t="str">
        <f>_xlfn.XLOOKUP($A7164,'Task3 Baza'!$A$2:$A$1999,'Task3 Baza'!$C$2:$C$1999,"non",0)</f>
        <v>Daşkəsən</v>
      </c>
      <c r="F7164" s="109" t="str">
        <f t="shared" si="226"/>
        <v>Bakı</v>
      </c>
      <c r="G7164" s="110">
        <f t="shared" si="227"/>
        <v>10</v>
      </c>
    </row>
    <row r="7165" spans="1:7" x14ac:dyDescent="0.3">
      <c r="A7165" s="20" t="s">
        <v>1032</v>
      </c>
      <c r="B7165" s="102">
        <v>43807</v>
      </c>
      <c r="C7165" s="103">
        <v>0.22</v>
      </c>
      <c r="D7165" s="133">
        <v>9400</v>
      </c>
      <c r="E7165" s="108" t="str">
        <f>_xlfn.XLOOKUP($A7165,'Task3 Baza'!$A$2:$A$1999,'Task3 Baza'!$C$2:$C$1999,"non",0)</f>
        <v>Xaçmaz</v>
      </c>
      <c r="F7165" s="109" t="str">
        <f t="shared" si="226"/>
        <v>Sumqayıt</v>
      </c>
      <c r="G7165" s="110">
        <f t="shared" si="227"/>
        <v>50</v>
      </c>
    </row>
    <row r="7166" spans="1:7" x14ac:dyDescent="0.3">
      <c r="A7166" s="20" t="s">
        <v>1105</v>
      </c>
      <c r="B7166" s="102">
        <v>44179</v>
      </c>
      <c r="C7166" s="103">
        <v>0.18</v>
      </c>
      <c r="D7166" s="133">
        <v>2000</v>
      </c>
      <c r="E7166" s="108" t="str">
        <f>_xlfn.XLOOKUP($A7166,'Task3 Baza'!$A$2:$A$1999,'Task3 Baza'!$C$2:$C$1999,"non",0)</f>
        <v>Siyəzən</v>
      </c>
      <c r="F7166" s="109" t="str">
        <f t="shared" si="226"/>
        <v>Gəncə</v>
      </c>
      <c r="G7166" s="110">
        <f t="shared" si="227"/>
        <v>20</v>
      </c>
    </row>
    <row r="7167" spans="1:7" x14ac:dyDescent="0.3">
      <c r="A7167" s="20" t="s">
        <v>1835</v>
      </c>
      <c r="B7167" s="102">
        <v>43554</v>
      </c>
      <c r="C7167" s="103">
        <v>0.14000000000000001</v>
      </c>
      <c r="D7167" s="133">
        <v>4000</v>
      </c>
      <c r="E7167" s="108" t="str">
        <f>_xlfn.XLOOKUP($A7167,'Task3 Baza'!$A$2:$A$1999,'Task3 Baza'!$C$2:$C$1999,"non",0)</f>
        <v>Neftçala</v>
      </c>
      <c r="F7167" s="109" t="str">
        <f t="shared" si="226"/>
        <v>Gəncə</v>
      </c>
      <c r="G7167" s="110">
        <f t="shared" si="227"/>
        <v>20</v>
      </c>
    </row>
    <row r="7168" spans="1:7" x14ac:dyDescent="0.3">
      <c r="A7168" s="20" t="s">
        <v>628</v>
      </c>
      <c r="B7168" s="102">
        <v>44198</v>
      </c>
      <c r="C7168" s="103">
        <v>0.16</v>
      </c>
      <c r="D7168" s="133">
        <v>12900</v>
      </c>
      <c r="E7168" s="108" t="str">
        <f>_xlfn.XLOOKUP($A7168,'Task3 Baza'!$A$2:$A$1999,'Task3 Baza'!$C$2:$C$1999,"non",0)</f>
        <v>Sabirabad</v>
      </c>
      <c r="F7168" s="109" t="str">
        <f t="shared" si="226"/>
        <v>Gəncə</v>
      </c>
      <c r="G7168" s="110">
        <f t="shared" si="227"/>
        <v>20</v>
      </c>
    </row>
    <row r="7169" spans="1:7" x14ac:dyDescent="0.3">
      <c r="A7169" s="20" t="s">
        <v>1138</v>
      </c>
      <c r="B7169" s="102">
        <v>43950</v>
      </c>
      <c r="C7169" s="103">
        <v>0.16</v>
      </c>
      <c r="D7169" s="133">
        <v>9700</v>
      </c>
      <c r="E7169" s="108" t="str">
        <f>_xlfn.XLOOKUP($A7169,'Task3 Baza'!$A$2:$A$1999,'Task3 Baza'!$C$2:$C$1999,"non",0)</f>
        <v>Şəki</v>
      </c>
      <c r="F7169" s="109" t="str">
        <f t="shared" si="226"/>
        <v>Lənkəran</v>
      </c>
      <c r="G7169" s="110">
        <f t="shared" si="227"/>
        <v>42</v>
      </c>
    </row>
    <row r="7170" spans="1:7" x14ac:dyDescent="0.3">
      <c r="A7170" s="20" t="s">
        <v>1961</v>
      </c>
      <c r="B7170" s="102">
        <v>43992</v>
      </c>
      <c r="C7170" s="103">
        <v>0.2</v>
      </c>
      <c r="D7170" s="133">
        <v>1300</v>
      </c>
      <c r="E7170" s="108" t="str">
        <f>_xlfn.XLOOKUP($A7170,'Task3 Baza'!$A$2:$A$1999,'Task3 Baza'!$C$2:$C$1999,"non",0)</f>
        <v>Quba</v>
      </c>
      <c r="F7170" s="109" t="str">
        <f t="shared" ref="F7170:F7233" si="228">VLOOKUP($E7170,$I$3:$K$75,2,0)</f>
        <v>Gəncə</v>
      </c>
      <c r="G7170" s="110">
        <f t="shared" ref="G7170:G7233" si="229">VLOOKUP(VLOOKUP($E7170,$I$3:$J$75,2,0),$L$3:$M$6,2,0)</f>
        <v>20</v>
      </c>
    </row>
    <row r="7171" spans="1:7" x14ac:dyDescent="0.3">
      <c r="A7171" s="20" t="s">
        <v>1441</v>
      </c>
      <c r="B7171" s="102">
        <v>44296</v>
      </c>
      <c r="C7171" s="103">
        <v>0.23</v>
      </c>
      <c r="D7171" s="133">
        <v>12000</v>
      </c>
      <c r="E7171" s="108" t="str">
        <f>_xlfn.XLOOKUP($A7171,'Task3 Baza'!$A$2:$A$1999,'Task3 Baza'!$C$2:$C$1999,"non",0)</f>
        <v>Saatlı</v>
      </c>
      <c r="F7171" s="109" t="str">
        <f t="shared" si="228"/>
        <v>Gəncə</v>
      </c>
      <c r="G7171" s="110">
        <f t="shared" si="229"/>
        <v>20</v>
      </c>
    </row>
    <row r="7172" spans="1:7" x14ac:dyDescent="0.3">
      <c r="A7172" s="20" t="s">
        <v>453</v>
      </c>
      <c r="B7172" s="102">
        <v>44304</v>
      </c>
      <c r="C7172" s="103">
        <v>0.21</v>
      </c>
      <c r="D7172" s="133">
        <v>1200</v>
      </c>
      <c r="E7172" s="108" t="str">
        <f>_xlfn.XLOOKUP($A7172,'Task3 Baza'!$A$2:$A$1999,'Task3 Baza'!$C$2:$C$1999,"non",0)</f>
        <v>Abşeron</v>
      </c>
      <c r="F7172" s="109" t="str">
        <f t="shared" si="228"/>
        <v>Bakı</v>
      </c>
      <c r="G7172" s="110">
        <f t="shared" si="229"/>
        <v>10</v>
      </c>
    </row>
    <row r="7173" spans="1:7" x14ac:dyDescent="0.3">
      <c r="A7173" s="20" t="s">
        <v>827</v>
      </c>
      <c r="B7173" s="102">
        <v>44183</v>
      </c>
      <c r="C7173" s="103">
        <v>0.15</v>
      </c>
      <c r="D7173" s="133">
        <v>6100</v>
      </c>
      <c r="E7173" s="108" t="str">
        <f>_xlfn.XLOOKUP($A7173,'Task3 Baza'!$A$2:$A$1999,'Task3 Baza'!$C$2:$C$1999,"non",0)</f>
        <v>Yardımlı</v>
      </c>
      <c r="F7173" s="109" t="str">
        <f t="shared" si="228"/>
        <v>Lənkəran</v>
      </c>
      <c r="G7173" s="110">
        <f t="shared" si="229"/>
        <v>42</v>
      </c>
    </row>
    <row r="7174" spans="1:7" x14ac:dyDescent="0.3">
      <c r="A7174" s="20" t="s">
        <v>2083</v>
      </c>
      <c r="B7174" s="102">
        <v>44313</v>
      </c>
      <c r="C7174" s="103">
        <v>0.2</v>
      </c>
      <c r="D7174" s="133">
        <v>2800</v>
      </c>
      <c r="E7174" s="108" t="str">
        <f>_xlfn.XLOOKUP($A7174,'Task3 Baza'!$A$2:$A$1999,'Task3 Baza'!$C$2:$C$1999,"non",0)</f>
        <v>Lerik</v>
      </c>
      <c r="F7174" s="109" t="str">
        <f t="shared" si="228"/>
        <v>Gəncə</v>
      </c>
      <c r="G7174" s="110">
        <f t="shared" si="229"/>
        <v>20</v>
      </c>
    </row>
    <row r="7175" spans="1:7" x14ac:dyDescent="0.3">
      <c r="A7175" s="20" t="s">
        <v>1802</v>
      </c>
      <c r="B7175" s="102">
        <v>43849</v>
      </c>
      <c r="C7175" s="103">
        <v>0.16</v>
      </c>
      <c r="D7175" s="133">
        <v>10200</v>
      </c>
      <c r="E7175" s="108" t="str">
        <f>_xlfn.XLOOKUP($A7175,'Task3 Baza'!$A$2:$A$1999,'Task3 Baza'!$C$2:$C$1999,"non",0)</f>
        <v>Beyləqan</v>
      </c>
      <c r="F7175" s="109" t="str">
        <f t="shared" si="228"/>
        <v>Bakı</v>
      </c>
      <c r="G7175" s="110">
        <f t="shared" si="229"/>
        <v>10</v>
      </c>
    </row>
    <row r="7176" spans="1:7" x14ac:dyDescent="0.3">
      <c r="A7176" s="20" t="s">
        <v>1432</v>
      </c>
      <c r="B7176" s="102">
        <v>44083</v>
      </c>
      <c r="C7176" s="103">
        <v>0.24</v>
      </c>
      <c r="D7176" s="133">
        <v>9300</v>
      </c>
      <c r="E7176" s="108" t="str">
        <f>_xlfn.XLOOKUP($A7176,'Task3 Baza'!$A$2:$A$1999,'Task3 Baza'!$C$2:$C$1999,"non",0)</f>
        <v>Tovuz</v>
      </c>
      <c r="F7176" s="109" t="str">
        <f t="shared" si="228"/>
        <v>Lənkəran</v>
      </c>
      <c r="G7176" s="110">
        <f t="shared" si="229"/>
        <v>42</v>
      </c>
    </row>
    <row r="7177" spans="1:7" x14ac:dyDescent="0.3">
      <c r="A7177" s="20" t="s">
        <v>1638</v>
      </c>
      <c r="B7177" s="102">
        <v>44298</v>
      </c>
      <c r="C7177" s="103">
        <v>0.21</v>
      </c>
      <c r="D7177" s="133">
        <v>7700</v>
      </c>
      <c r="E7177" s="108" t="str">
        <f>_xlfn.XLOOKUP($A7177,'Task3 Baza'!$A$2:$A$1999,'Task3 Baza'!$C$2:$C$1999,"non",0)</f>
        <v>Qubadlı</v>
      </c>
      <c r="F7177" s="109" t="str">
        <f t="shared" si="228"/>
        <v>Gəncə</v>
      </c>
      <c r="G7177" s="110">
        <f t="shared" si="229"/>
        <v>20</v>
      </c>
    </row>
    <row r="7178" spans="1:7" x14ac:dyDescent="0.3">
      <c r="A7178" s="20" t="s">
        <v>1106</v>
      </c>
      <c r="B7178" s="102">
        <v>44621</v>
      </c>
      <c r="C7178" s="103">
        <v>0.14000000000000001</v>
      </c>
      <c r="D7178" s="133">
        <v>8500</v>
      </c>
      <c r="E7178" s="108" t="str">
        <f>_xlfn.XLOOKUP($A7178,'Task3 Baza'!$A$2:$A$1999,'Task3 Baza'!$C$2:$C$1999,"non",0)</f>
        <v>Xocavənd</v>
      </c>
      <c r="F7178" s="109" t="str">
        <f t="shared" si="228"/>
        <v>Sumqayıt</v>
      </c>
      <c r="G7178" s="110">
        <f t="shared" si="229"/>
        <v>50</v>
      </c>
    </row>
    <row r="7179" spans="1:7" x14ac:dyDescent="0.3">
      <c r="A7179" s="20" t="s">
        <v>2084</v>
      </c>
      <c r="B7179" s="102">
        <v>44155</v>
      </c>
      <c r="C7179" s="103">
        <v>0.18</v>
      </c>
      <c r="D7179" s="133">
        <v>11700</v>
      </c>
      <c r="E7179" s="108" t="str">
        <f>_xlfn.XLOOKUP($A7179,'Task3 Baza'!$A$2:$A$1999,'Task3 Baza'!$C$2:$C$1999,"non",0)</f>
        <v>Zaqatala</v>
      </c>
      <c r="F7179" s="109" t="str">
        <f t="shared" si="228"/>
        <v>Lənkəran</v>
      </c>
      <c r="G7179" s="110">
        <f t="shared" si="229"/>
        <v>42</v>
      </c>
    </row>
    <row r="7180" spans="1:7" x14ac:dyDescent="0.3">
      <c r="A7180" s="20" t="s">
        <v>1285</v>
      </c>
      <c r="B7180" s="102">
        <v>44167</v>
      </c>
      <c r="C7180" s="103">
        <v>0.14000000000000001</v>
      </c>
      <c r="D7180" s="133">
        <v>9300</v>
      </c>
      <c r="E7180" s="108" t="str">
        <f>_xlfn.XLOOKUP($A7180,'Task3 Baza'!$A$2:$A$1999,'Task3 Baza'!$C$2:$C$1999,"non",0)</f>
        <v>Şəki</v>
      </c>
      <c r="F7180" s="109" t="str">
        <f t="shared" si="228"/>
        <v>Lənkəran</v>
      </c>
      <c r="G7180" s="110">
        <f t="shared" si="229"/>
        <v>42</v>
      </c>
    </row>
    <row r="7181" spans="1:7" x14ac:dyDescent="0.3">
      <c r="A7181" s="20" t="s">
        <v>1890</v>
      </c>
      <c r="B7181" s="102">
        <v>43671</v>
      </c>
      <c r="C7181" s="103">
        <v>0.2</v>
      </c>
      <c r="D7181" s="133">
        <v>3900</v>
      </c>
      <c r="E7181" s="108" t="str">
        <f>_xlfn.XLOOKUP($A7181,'Task3 Baza'!$A$2:$A$1999,'Task3 Baza'!$C$2:$C$1999,"non",0)</f>
        <v>Lənkəran</v>
      </c>
      <c r="F7181" s="109" t="str">
        <f t="shared" si="228"/>
        <v>Gəncə</v>
      </c>
      <c r="G7181" s="110">
        <f t="shared" si="229"/>
        <v>20</v>
      </c>
    </row>
    <row r="7182" spans="1:7" x14ac:dyDescent="0.3">
      <c r="A7182" s="20" t="s">
        <v>926</v>
      </c>
      <c r="B7182" s="102">
        <v>43826</v>
      </c>
      <c r="C7182" s="103">
        <v>0.24</v>
      </c>
      <c r="D7182" s="133">
        <v>8600</v>
      </c>
      <c r="E7182" s="108" t="str">
        <f>_xlfn.XLOOKUP($A7182,'Task3 Baza'!$A$2:$A$1999,'Task3 Baza'!$C$2:$C$1999,"non",0)</f>
        <v>Şamaxı</v>
      </c>
      <c r="F7182" s="109" t="str">
        <f t="shared" si="228"/>
        <v>Lənkəran</v>
      </c>
      <c r="G7182" s="110">
        <f t="shared" si="229"/>
        <v>42</v>
      </c>
    </row>
    <row r="7183" spans="1:7" x14ac:dyDescent="0.3">
      <c r="A7183" s="20" t="s">
        <v>876</v>
      </c>
      <c r="B7183" s="102">
        <v>43849</v>
      </c>
      <c r="C7183" s="103">
        <v>0.21</v>
      </c>
      <c r="D7183" s="133">
        <v>5900</v>
      </c>
      <c r="E7183" s="108" t="str">
        <f>_xlfn.XLOOKUP($A7183,'Task3 Baza'!$A$2:$A$1999,'Task3 Baza'!$C$2:$C$1999,"non",0)</f>
        <v>Kəlbəcər</v>
      </c>
      <c r="F7183" s="109" t="str">
        <f t="shared" si="228"/>
        <v>Sumqayıt</v>
      </c>
      <c r="G7183" s="110">
        <f t="shared" si="229"/>
        <v>50</v>
      </c>
    </row>
    <row r="7184" spans="1:7" x14ac:dyDescent="0.3">
      <c r="A7184" s="20" t="s">
        <v>1747</v>
      </c>
      <c r="B7184" s="102">
        <v>43669</v>
      </c>
      <c r="C7184" s="103">
        <v>0.19</v>
      </c>
      <c r="D7184" s="133">
        <v>10500</v>
      </c>
      <c r="E7184" s="108" t="str">
        <f>_xlfn.XLOOKUP($A7184,'Task3 Baza'!$A$2:$A$1999,'Task3 Baza'!$C$2:$C$1999,"non",0)</f>
        <v>Kürdəmir</v>
      </c>
      <c r="F7184" s="109" t="str">
        <f t="shared" si="228"/>
        <v>Sumqayıt</v>
      </c>
      <c r="G7184" s="110">
        <f t="shared" si="229"/>
        <v>50</v>
      </c>
    </row>
    <row r="7185" spans="1:7" x14ac:dyDescent="0.3">
      <c r="A7185" s="20" t="s">
        <v>635</v>
      </c>
      <c r="B7185" s="102">
        <v>44578</v>
      </c>
      <c r="C7185" s="103">
        <v>0.19</v>
      </c>
      <c r="D7185" s="133">
        <v>1600</v>
      </c>
      <c r="E7185" s="108" t="str">
        <f>_xlfn.XLOOKUP($A7185,'Task3 Baza'!$A$2:$A$1999,'Task3 Baza'!$C$2:$C$1999,"non",0)</f>
        <v>Şərur</v>
      </c>
      <c r="F7185" s="109" t="str">
        <f t="shared" si="228"/>
        <v>Lənkəran</v>
      </c>
      <c r="G7185" s="110">
        <f t="shared" si="229"/>
        <v>42</v>
      </c>
    </row>
    <row r="7186" spans="1:7" x14ac:dyDescent="0.3">
      <c r="A7186" s="20" t="s">
        <v>733</v>
      </c>
      <c r="B7186" s="102">
        <v>44510</v>
      </c>
      <c r="C7186" s="103">
        <v>0.14000000000000001</v>
      </c>
      <c r="D7186" s="133">
        <v>2800</v>
      </c>
      <c r="E7186" s="108" t="str">
        <f>_xlfn.XLOOKUP($A7186,'Task3 Baza'!$A$2:$A$1999,'Task3 Baza'!$C$2:$C$1999,"non",0)</f>
        <v>Quba</v>
      </c>
      <c r="F7186" s="109" t="str">
        <f t="shared" si="228"/>
        <v>Gəncə</v>
      </c>
      <c r="G7186" s="110">
        <f t="shared" si="229"/>
        <v>20</v>
      </c>
    </row>
    <row r="7187" spans="1:7" x14ac:dyDescent="0.3">
      <c r="A7187" s="20" t="s">
        <v>1588</v>
      </c>
      <c r="B7187" s="102">
        <v>44174</v>
      </c>
      <c r="C7187" s="103">
        <v>0.22</v>
      </c>
      <c r="D7187" s="133">
        <v>11300</v>
      </c>
      <c r="E7187" s="108" t="str">
        <f>_xlfn.XLOOKUP($A7187,'Task3 Baza'!$A$2:$A$1999,'Task3 Baza'!$C$2:$C$1999,"non",0)</f>
        <v>Gəncə</v>
      </c>
      <c r="F7187" s="109" t="str">
        <f t="shared" si="228"/>
        <v>Sumqayıt</v>
      </c>
      <c r="G7187" s="110">
        <f t="shared" si="229"/>
        <v>50</v>
      </c>
    </row>
    <row r="7188" spans="1:7" x14ac:dyDescent="0.3">
      <c r="A7188" s="20" t="s">
        <v>518</v>
      </c>
      <c r="B7188" s="102">
        <v>44833</v>
      </c>
      <c r="C7188" s="103">
        <v>0.22</v>
      </c>
      <c r="D7188" s="133">
        <v>3800</v>
      </c>
      <c r="E7188" s="108" t="str">
        <f>_xlfn.XLOOKUP($A7188,'Task3 Baza'!$A$2:$A$1999,'Task3 Baza'!$C$2:$C$1999,"non",0)</f>
        <v>Oğuz</v>
      </c>
      <c r="F7188" s="109" t="str">
        <f t="shared" si="228"/>
        <v>Gəncə</v>
      </c>
      <c r="G7188" s="110">
        <f t="shared" si="229"/>
        <v>20</v>
      </c>
    </row>
    <row r="7189" spans="1:7" x14ac:dyDescent="0.3">
      <c r="A7189" s="20" t="s">
        <v>644</v>
      </c>
      <c r="B7189" s="102">
        <v>44681</v>
      </c>
      <c r="C7189" s="103">
        <v>0.2</v>
      </c>
      <c r="D7189" s="133">
        <v>2800</v>
      </c>
      <c r="E7189" s="108" t="str">
        <f>_xlfn.XLOOKUP($A7189,'Task3 Baza'!$A$2:$A$1999,'Task3 Baza'!$C$2:$C$1999,"non",0)</f>
        <v>Salyan</v>
      </c>
      <c r="F7189" s="109" t="str">
        <f t="shared" si="228"/>
        <v>Gəncə</v>
      </c>
      <c r="G7189" s="110">
        <f t="shared" si="229"/>
        <v>20</v>
      </c>
    </row>
    <row r="7190" spans="1:7" x14ac:dyDescent="0.3">
      <c r="A7190" s="20" t="s">
        <v>936</v>
      </c>
      <c r="B7190" s="102">
        <v>44371</v>
      </c>
      <c r="C7190" s="103">
        <v>0.17</v>
      </c>
      <c r="D7190" s="133">
        <v>6400</v>
      </c>
      <c r="E7190" s="108" t="str">
        <f>_xlfn.XLOOKUP($A7190,'Task3 Baza'!$A$2:$A$1999,'Task3 Baza'!$C$2:$C$1999,"non",0)</f>
        <v>Tovuz</v>
      </c>
      <c r="F7190" s="109" t="str">
        <f t="shared" si="228"/>
        <v>Lənkəran</v>
      </c>
      <c r="G7190" s="110">
        <f t="shared" si="229"/>
        <v>42</v>
      </c>
    </row>
    <row r="7191" spans="1:7" x14ac:dyDescent="0.3">
      <c r="A7191" s="20" t="s">
        <v>844</v>
      </c>
      <c r="B7191" s="102">
        <v>44244</v>
      </c>
      <c r="C7191" s="103">
        <v>0.21</v>
      </c>
      <c r="D7191" s="133">
        <v>1300</v>
      </c>
      <c r="E7191" s="108" t="str">
        <f>_xlfn.XLOOKUP($A7191,'Task3 Baza'!$A$2:$A$1999,'Task3 Baza'!$C$2:$C$1999,"non",0)</f>
        <v>Daşkəsən</v>
      </c>
      <c r="F7191" s="109" t="str">
        <f t="shared" si="228"/>
        <v>Bakı</v>
      </c>
      <c r="G7191" s="110">
        <f t="shared" si="229"/>
        <v>10</v>
      </c>
    </row>
    <row r="7192" spans="1:7" x14ac:dyDescent="0.3">
      <c r="A7192" s="20" t="s">
        <v>555</v>
      </c>
      <c r="B7192" s="102">
        <v>43709</v>
      </c>
      <c r="C7192" s="103">
        <v>0.2</v>
      </c>
      <c r="D7192" s="133">
        <v>8700</v>
      </c>
      <c r="E7192" s="108" t="str">
        <f>_xlfn.XLOOKUP($A7192,'Task3 Baza'!$A$2:$A$1999,'Task3 Baza'!$C$2:$C$1999,"non",0)</f>
        <v>Goranboy</v>
      </c>
      <c r="F7192" s="109" t="str">
        <f t="shared" si="228"/>
        <v>Sumqayıt</v>
      </c>
      <c r="G7192" s="110">
        <f t="shared" si="229"/>
        <v>50</v>
      </c>
    </row>
    <row r="7193" spans="1:7" x14ac:dyDescent="0.3">
      <c r="A7193" s="20" t="s">
        <v>350</v>
      </c>
      <c r="B7193" s="102">
        <v>44238</v>
      </c>
      <c r="C7193" s="103">
        <v>0.16</v>
      </c>
      <c r="D7193" s="133">
        <v>4300</v>
      </c>
      <c r="E7193" s="108" t="str">
        <f>_xlfn.XLOOKUP($A7193,'Task3 Baza'!$A$2:$A$1999,'Task3 Baza'!$C$2:$C$1999,"non",0)</f>
        <v>Saatlı</v>
      </c>
      <c r="F7193" s="109" t="str">
        <f t="shared" si="228"/>
        <v>Gəncə</v>
      </c>
      <c r="G7193" s="110">
        <f t="shared" si="229"/>
        <v>20</v>
      </c>
    </row>
    <row r="7194" spans="1:7" x14ac:dyDescent="0.3">
      <c r="A7194" s="20" t="s">
        <v>413</v>
      </c>
      <c r="B7194" s="102">
        <v>44238</v>
      </c>
      <c r="C7194" s="103">
        <v>0.17</v>
      </c>
      <c r="D7194" s="133">
        <v>3800</v>
      </c>
      <c r="E7194" s="108" t="str">
        <f>_xlfn.XLOOKUP($A7194,'Task3 Baza'!$A$2:$A$1999,'Task3 Baza'!$C$2:$C$1999,"non",0)</f>
        <v>Ağdam</v>
      </c>
      <c r="F7194" s="109" t="str">
        <f t="shared" si="228"/>
        <v>Bakı</v>
      </c>
      <c r="G7194" s="110">
        <f t="shared" si="229"/>
        <v>10</v>
      </c>
    </row>
    <row r="7195" spans="1:7" x14ac:dyDescent="0.3">
      <c r="A7195" s="20" t="s">
        <v>1096</v>
      </c>
      <c r="B7195" s="102">
        <v>44090</v>
      </c>
      <c r="C7195" s="103">
        <v>0.14000000000000001</v>
      </c>
      <c r="D7195" s="133">
        <v>13000</v>
      </c>
      <c r="E7195" s="108" t="str">
        <f>_xlfn.XLOOKUP($A7195,'Task3 Baza'!$A$2:$A$1999,'Task3 Baza'!$C$2:$C$1999,"non",0)</f>
        <v>Sabirabad</v>
      </c>
      <c r="F7195" s="109" t="str">
        <f t="shared" si="228"/>
        <v>Gəncə</v>
      </c>
      <c r="G7195" s="110">
        <f t="shared" si="229"/>
        <v>20</v>
      </c>
    </row>
    <row r="7196" spans="1:7" x14ac:dyDescent="0.3">
      <c r="A7196" s="20" t="s">
        <v>919</v>
      </c>
      <c r="B7196" s="102">
        <v>44401</v>
      </c>
      <c r="C7196" s="103">
        <v>0.15</v>
      </c>
      <c r="D7196" s="133">
        <v>4600</v>
      </c>
      <c r="E7196" s="108" t="str">
        <f>_xlfn.XLOOKUP($A7196,'Task3 Baza'!$A$2:$A$1999,'Task3 Baza'!$C$2:$C$1999,"non",0)</f>
        <v>Hacıqabul</v>
      </c>
      <c r="F7196" s="109" t="str">
        <f t="shared" si="228"/>
        <v>Sumqayıt</v>
      </c>
      <c r="G7196" s="110">
        <f t="shared" si="229"/>
        <v>50</v>
      </c>
    </row>
    <row r="7197" spans="1:7" x14ac:dyDescent="0.3">
      <c r="A7197" s="20" t="s">
        <v>704</v>
      </c>
      <c r="B7197" s="102">
        <v>43676</v>
      </c>
      <c r="C7197" s="103">
        <v>0.18</v>
      </c>
      <c r="D7197" s="133">
        <v>3300</v>
      </c>
      <c r="E7197" s="108" t="str">
        <f>_xlfn.XLOOKUP($A7197,'Task3 Baza'!$A$2:$A$1999,'Task3 Baza'!$C$2:$C$1999,"non",0)</f>
        <v>Cəbrayıl</v>
      </c>
      <c r="F7197" s="109" t="str">
        <f t="shared" si="228"/>
        <v>Bakı</v>
      </c>
      <c r="G7197" s="110">
        <f t="shared" si="229"/>
        <v>10</v>
      </c>
    </row>
    <row r="7198" spans="1:7" x14ac:dyDescent="0.3">
      <c r="A7198" s="20" t="s">
        <v>381</v>
      </c>
      <c r="B7198" s="102">
        <v>43671</v>
      </c>
      <c r="C7198" s="103">
        <v>0.14000000000000001</v>
      </c>
      <c r="D7198" s="133">
        <v>3600</v>
      </c>
      <c r="E7198" s="108" t="str">
        <f>_xlfn.XLOOKUP($A7198,'Task3 Baza'!$A$2:$A$1999,'Task3 Baza'!$C$2:$C$1999,"non",0)</f>
        <v>Şabran</v>
      </c>
      <c r="F7198" s="109" t="str">
        <f t="shared" si="228"/>
        <v>Gəncə</v>
      </c>
      <c r="G7198" s="110">
        <f t="shared" si="229"/>
        <v>20</v>
      </c>
    </row>
    <row r="7199" spans="1:7" x14ac:dyDescent="0.3">
      <c r="A7199" s="20" t="s">
        <v>1570</v>
      </c>
      <c r="B7199" s="102">
        <v>44379</v>
      </c>
      <c r="C7199" s="103">
        <v>0.18</v>
      </c>
      <c r="D7199" s="133">
        <v>6400</v>
      </c>
      <c r="E7199" s="108" t="str">
        <f>_xlfn.XLOOKUP($A7199,'Task3 Baza'!$A$2:$A$1999,'Task3 Baza'!$C$2:$C$1999,"non",0)</f>
        <v>Yevlax</v>
      </c>
      <c r="F7199" s="109" t="str">
        <f t="shared" si="228"/>
        <v>Lənkəran</v>
      </c>
      <c r="G7199" s="110">
        <f t="shared" si="229"/>
        <v>42</v>
      </c>
    </row>
    <row r="7200" spans="1:7" x14ac:dyDescent="0.3">
      <c r="A7200" s="20" t="s">
        <v>1880</v>
      </c>
      <c r="B7200" s="102">
        <v>44318</v>
      </c>
      <c r="C7200" s="103">
        <v>0.17</v>
      </c>
      <c r="D7200" s="133">
        <v>7700</v>
      </c>
      <c r="E7200" s="108" t="str">
        <f>_xlfn.XLOOKUP($A7200,'Task3 Baza'!$A$2:$A$1999,'Task3 Baza'!$C$2:$C$1999,"non",0)</f>
        <v>Ağsu</v>
      </c>
      <c r="F7200" s="109" t="str">
        <f t="shared" si="228"/>
        <v>Bakı</v>
      </c>
      <c r="G7200" s="110">
        <f t="shared" si="229"/>
        <v>10</v>
      </c>
    </row>
    <row r="7201" spans="1:7" x14ac:dyDescent="0.3">
      <c r="A7201" s="20" t="s">
        <v>1465</v>
      </c>
      <c r="B7201" s="102">
        <v>43751</v>
      </c>
      <c r="C7201" s="103">
        <v>0.14000000000000001</v>
      </c>
      <c r="D7201" s="133">
        <v>12000</v>
      </c>
      <c r="E7201" s="108" t="str">
        <f>_xlfn.XLOOKUP($A7201,'Task3 Baza'!$A$2:$A$1999,'Task3 Baza'!$C$2:$C$1999,"non",0)</f>
        <v>Daşkəsən</v>
      </c>
      <c r="F7201" s="109" t="str">
        <f t="shared" si="228"/>
        <v>Bakı</v>
      </c>
      <c r="G7201" s="110">
        <f t="shared" si="229"/>
        <v>10</v>
      </c>
    </row>
    <row r="7202" spans="1:7" x14ac:dyDescent="0.3">
      <c r="A7202" s="20" t="s">
        <v>1320</v>
      </c>
      <c r="B7202" s="102">
        <v>44000</v>
      </c>
      <c r="C7202" s="103">
        <v>0.23</v>
      </c>
      <c r="D7202" s="133">
        <v>6100</v>
      </c>
      <c r="E7202" s="108" t="str">
        <f>_xlfn.XLOOKUP($A7202,'Task3 Baza'!$A$2:$A$1999,'Task3 Baza'!$C$2:$C$1999,"non",0)</f>
        <v>Neftçala</v>
      </c>
      <c r="F7202" s="109" t="str">
        <f t="shared" si="228"/>
        <v>Gəncə</v>
      </c>
      <c r="G7202" s="110">
        <f t="shared" si="229"/>
        <v>20</v>
      </c>
    </row>
    <row r="7203" spans="1:7" x14ac:dyDescent="0.3">
      <c r="A7203" s="20" t="s">
        <v>1384</v>
      </c>
      <c r="B7203" s="102">
        <v>44130</v>
      </c>
      <c r="C7203" s="103">
        <v>0.18</v>
      </c>
      <c r="D7203" s="133">
        <v>10500</v>
      </c>
      <c r="E7203" s="108" t="str">
        <f>_xlfn.XLOOKUP($A7203,'Task3 Baza'!$A$2:$A$1999,'Task3 Baza'!$C$2:$C$1999,"non",0)</f>
        <v>Şahbuz</v>
      </c>
      <c r="F7203" s="109" t="str">
        <f t="shared" si="228"/>
        <v>Gəncə</v>
      </c>
      <c r="G7203" s="110">
        <f t="shared" si="229"/>
        <v>20</v>
      </c>
    </row>
    <row r="7204" spans="1:7" x14ac:dyDescent="0.3">
      <c r="A7204" s="20" t="s">
        <v>595</v>
      </c>
      <c r="B7204" s="102">
        <v>44184</v>
      </c>
      <c r="C7204" s="103">
        <v>0.19</v>
      </c>
      <c r="D7204" s="133">
        <v>6700</v>
      </c>
      <c r="E7204" s="108" t="str">
        <f>_xlfn.XLOOKUP($A7204,'Task3 Baza'!$A$2:$A$1999,'Task3 Baza'!$C$2:$C$1999,"non",0)</f>
        <v>Qobustan</v>
      </c>
      <c r="F7204" s="109" t="str">
        <f t="shared" si="228"/>
        <v>Gəncə</v>
      </c>
      <c r="G7204" s="110">
        <f t="shared" si="229"/>
        <v>20</v>
      </c>
    </row>
    <row r="7205" spans="1:7" x14ac:dyDescent="0.3">
      <c r="A7205" s="20" t="s">
        <v>2000</v>
      </c>
      <c r="B7205" s="102">
        <v>44389</v>
      </c>
      <c r="C7205" s="103">
        <v>0.22</v>
      </c>
      <c r="D7205" s="133">
        <v>8300</v>
      </c>
      <c r="E7205" s="108" t="str">
        <f>_xlfn.XLOOKUP($A7205,'Task3 Baza'!$A$2:$A$1999,'Task3 Baza'!$C$2:$C$1999,"non",0)</f>
        <v>Kəlbəcər</v>
      </c>
      <c r="F7205" s="109" t="str">
        <f t="shared" si="228"/>
        <v>Sumqayıt</v>
      </c>
      <c r="G7205" s="110">
        <f t="shared" si="229"/>
        <v>50</v>
      </c>
    </row>
    <row r="7206" spans="1:7" x14ac:dyDescent="0.3">
      <c r="A7206" s="20" t="s">
        <v>862</v>
      </c>
      <c r="B7206" s="102">
        <v>43618</v>
      </c>
      <c r="C7206" s="103">
        <v>0.21</v>
      </c>
      <c r="D7206" s="133">
        <v>9600</v>
      </c>
      <c r="E7206" s="108" t="str">
        <f>_xlfn.XLOOKUP($A7206,'Task3 Baza'!$A$2:$A$1999,'Task3 Baza'!$C$2:$C$1999,"non",0)</f>
        <v>Yardımlı</v>
      </c>
      <c r="F7206" s="109" t="str">
        <f t="shared" si="228"/>
        <v>Lənkəran</v>
      </c>
      <c r="G7206" s="110">
        <f t="shared" si="229"/>
        <v>42</v>
      </c>
    </row>
    <row r="7207" spans="1:7" x14ac:dyDescent="0.3">
      <c r="A7207" s="20" t="s">
        <v>957</v>
      </c>
      <c r="B7207" s="102">
        <v>44376</v>
      </c>
      <c r="C7207" s="103">
        <v>0.19</v>
      </c>
      <c r="D7207" s="133">
        <v>9100</v>
      </c>
      <c r="E7207" s="108" t="str">
        <f>_xlfn.XLOOKUP($A7207,'Task3 Baza'!$A$2:$A$1999,'Task3 Baza'!$C$2:$C$1999,"non",0)</f>
        <v>Daşkəsən</v>
      </c>
      <c r="F7207" s="109" t="str">
        <f t="shared" si="228"/>
        <v>Bakı</v>
      </c>
      <c r="G7207" s="110">
        <f t="shared" si="229"/>
        <v>10</v>
      </c>
    </row>
    <row r="7208" spans="1:7" x14ac:dyDescent="0.3">
      <c r="A7208" s="20" t="s">
        <v>417</v>
      </c>
      <c r="B7208" s="102">
        <v>44084</v>
      </c>
      <c r="C7208" s="103">
        <v>0.2</v>
      </c>
      <c r="D7208" s="133">
        <v>10200</v>
      </c>
      <c r="E7208" s="108" t="str">
        <f>_xlfn.XLOOKUP($A7208,'Task3 Baza'!$A$2:$A$1999,'Task3 Baza'!$C$2:$C$1999,"non",0)</f>
        <v>Şəmkir</v>
      </c>
      <c r="F7208" s="109" t="str">
        <f t="shared" si="228"/>
        <v>Lənkəran</v>
      </c>
      <c r="G7208" s="110">
        <f t="shared" si="229"/>
        <v>42</v>
      </c>
    </row>
    <row r="7209" spans="1:7" x14ac:dyDescent="0.3">
      <c r="A7209" s="20" t="s">
        <v>1849</v>
      </c>
      <c r="B7209" s="102">
        <v>43948</v>
      </c>
      <c r="C7209" s="103">
        <v>0.14000000000000001</v>
      </c>
      <c r="D7209" s="133">
        <v>4800</v>
      </c>
      <c r="E7209" s="108" t="str">
        <f>_xlfn.XLOOKUP($A7209,'Task3 Baza'!$A$2:$A$1999,'Task3 Baza'!$C$2:$C$1999,"non",0)</f>
        <v>Şamaxı</v>
      </c>
      <c r="F7209" s="109" t="str">
        <f t="shared" si="228"/>
        <v>Lənkəran</v>
      </c>
      <c r="G7209" s="110">
        <f t="shared" si="229"/>
        <v>42</v>
      </c>
    </row>
    <row r="7210" spans="1:7" x14ac:dyDescent="0.3">
      <c r="A7210" s="20" t="s">
        <v>878</v>
      </c>
      <c r="B7210" s="102">
        <v>44101</v>
      </c>
      <c r="C7210" s="103">
        <v>0.16</v>
      </c>
      <c r="D7210" s="133">
        <v>7400</v>
      </c>
      <c r="E7210" s="108" t="str">
        <f>_xlfn.XLOOKUP($A7210,'Task3 Baza'!$A$2:$A$1999,'Task3 Baza'!$C$2:$C$1999,"non",0)</f>
        <v>Şəmkir</v>
      </c>
      <c r="F7210" s="109" t="str">
        <f t="shared" si="228"/>
        <v>Lənkəran</v>
      </c>
      <c r="G7210" s="110">
        <f t="shared" si="229"/>
        <v>42</v>
      </c>
    </row>
    <row r="7211" spans="1:7" x14ac:dyDescent="0.3">
      <c r="A7211" s="20" t="s">
        <v>477</v>
      </c>
      <c r="B7211" s="102">
        <v>44296</v>
      </c>
      <c r="C7211" s="103">
        <v>0.23</v>
      </c>
      <c r="D7211" s="133">
        <v>10300</v>
      </c>
      <c r="E7211" s="108" t="str">
        <f>_xlfn.XLOOKUP($A7211,'Task3 Baza'!$A$2:$A$1999,'Task3 Baza'!$C$2:$C$1999,"non",0)</f>
        <v>Şəki</v>
      </c>
      <c r="F7211" s="109" t="str">
        <f t="shared" si="228"/>
        <v>Lənkəran</v>
      </c>
      <c r="G7211" s="110">
        <f t="shared" si="229"/>
        <v>42</v>
      </c>
    </row>
    <row r="7212" spans="1:7" x14ac:dyDescent="0.3">
      <c r="A7212" s="20" t="s">
        <v>772</v>
      </c>
      <c r="B7212" s="102">
        <v>44039</v>
      </c>
      <c r="C7212" s="103">
        <v>0.18</v>
      </c>
      <c r="D7212" s="133">
        <v>4900</v>
      </c>
      <c r="E7212" s="108" t="str">
        <f>_xlfn.XLOOKUP($A7212,'Task3 Baza'!$A$2:$A$1999,'Task3 Baza'!$C$2:$C$1999,"non",0)</f>
        <v>Şahbuz</v>
      </c>
      <c r="F7212" s="109" t="str">
        <f t="shared" si="228"/>
        <v>Gəncə</v>
      </c>
      <c r="G7212" s="110">
        <f t="shared" si="229"/>
        <v>20</v>
      </c>
    </row>
    <row r="7213" spans="1:7" x14ac:dyDescent="0.3">
      <c r="A7213" s="20" t="s">
        <v>1628</v>
      </c>
      <c r="B7213" s="102">
        <v>44314</v>
      </c>
      <c r="C7213" s="103">
        <v>0.2</v>
      </c>
      <c r="D7213" s="133">
        <v>6000</v>
      </c>
      <c r="E7213" s="108" t="str">
        <f>_xlfn.XLOOKUP($A7213,'Task3 Baza'!$A$2:$A$1999,'Task3 Baza'!$C$2:$C$1999,"non",0)</f>
        <v>Saatlı</v>
      </c>
      <c r="F7213" s="109" t="str">
        <f t="shared" si="228"/>
        <v>Gəncə</v>
      </c>
      <c r="G7213" s="110">
        <f t="shared" si="229"/>
        <v>20</v>
      </c>
    </row>
    <row r="7214" spans="1:7" x14ac:dyDescent="0.3">
      <c r="A7214" s="20" t="s">
        <v>2048</v>
      </c>
      <c r="B7214" s="102">
        <v>44014</v>
      </c>
      <c r="C7214" s="103">
        <v>0.17</v>
      </c>
      <c r="D7214" s="133">
        <v>10200</v>
      </c>
      <c r="E7214" s="108" t="str">
        <f>_xlfn.XLOOKUP($A7214,'Task3 Baza'!$A$2:$A$1999,'Task3 Baza'!$C$2:$C$1999,"non",0)</f>
        <v>Balakən</v>
      </c>
      <c r="F7214" s="109" t="str">
        <f t="shared" si="228"/>
        <v>Bakı</v>
      </c>
      <c r="G7214" s="110">
        <f t="shared" si="229"/>
        <v>10</v>
      </c>
    </row>
    <row r="7215" spans="1:7" x14ac:dyDescent="0.3">
      <c r="A7215" s="20" t="s">
        <v>1315</v>
      </c>
      <c r="B7215" s="102">
        <v>44093</v>
      </c>
      <c r="C7215" s="103">
        <v>0.15</v>
      </c>
      <c r="D7215" s="133">
        <v>10100</v>
      </c>
      <c r="E7215" s="108" t="str">
        <f>_xlfn.XLOOKUP($A7215,'Task3 Baza'!$A$2:$A$1999,'Task3 Baza'!$C$2:$C$1999,"non",0)</f>
        <v>Şuşa</v>
      </c>
      <c r="F7215" s="109" t="str">
        <f t="shared" si="228"/>
        <v>Lənkəran</v>
      </c>
      <c r="G7215" s="110">
        <f t="shared" si="229"/>
        <v>42</v>
      </c>
    </row>
    <row r="7216" spans="1:7" x14ac:dyDescent="0.3">
      <c r="A7216" s="20" t="s">
        <v>300</v>
      </c>
      <c r="B7216" s="102">
        <v>44289</v>
      </c>
      <c r="C7216" s="103">
        <v>0.21</v>
      </c>
      <c r="D7216" s="133">
        <v>4100</v>
      </c>
      <c r="E7216" s="108" t="str">
        <f>_xlfn.XLOOKUP($A7216,'Task3 Baza'!$A$2:$A$1999,'Task3 Baza'!$C$2:$C$1999,"non",0)</f>
        <v>Gədəbəy</v>
      </c>
      <c r="F7216" s="109" t="str">
        <f t="shared" si="228"/>
        <v>Sumqayıt</v>
      </c>
      <c r="G7216" s="110">
        <f t="shared" si="229"/>
        <v>50</v>
      </c>
    </row>
    <row r="7217" spans="1:7" x14ac:dyDescent="0.3">
      <c r="A7217" s="20" t="s">
        <v>1433</v>
      </c>
      <c r="B7217" s="102">
        <v>44510</v>
      </c>
      <c r="C7217" s="103">
        <v>0.23</v>
      </c>
      <c r="D7217" s="133">
        <v>12300</v>
      </c>
      <c r="E7217" s="108" t="str">
        <f>_xlfn.XLOOKUP($A7217,'Task3 Baza'!$A$2:$A$1999,'Task3 Baza'!$C$2:$C$1999,"non",0)</f>
        <v>Goranboy</v>
      </c>
      <c r="F7217" s="109" t="str">
        <f t="shared" si="228"/>
        <v>Sumqayıt</v>
      </c>
      <c r="G7217" s="110">
        <f t="shared" si="229"/>
        <v>50</v>
      </c>
    </row>
    <row r="7218" spans="1:7" x14ac:dyDescent="0.3">
      <c r="A7218" s="20" t="s">
        <v>458</v>
      </c>
      <c r="B7218" s="102">
        <v>44109</v>
      </c>
      <c r="C7218" s="103">
        <v>0.18</v>
      </c>
      <c r="D7218" s="133">
        <v>6000</v>
      </c>
      <c r="E7218" s="108" t="str">
        <f>_xlfn.XLOOKUP($A7218,'Task3 Baza'!$A$2:$A$1999,'Task3 Baza'!$C$2:$C$1999,"non",0)</f>
        <v>Yardımlı</v>
      </c>
      <c r="F7218" s="109" t="str">
        <f t="shared" si="228"/>
        <v>Lənkəran</v>
      </c>
      <c r="G7218" s="110">
        <f t="shared" si="229"/>
        <v>42</v>
      </c>
    </row>
    <row r="7219" spans="1:7" x14ac:dyDescent="0.3">
      <c r="A7219" s="20" t="s">
        <v>2085</v>
      </c>
      <c r="B7219" s="102">
        <v>44698</v>
      </c>
      <c r="C7219" s="103">
        <v>0.19</v>
      </c>
      <c r="D7219" s="133">
        <v>11500</v>
      </c>
      <c r="E7219" s="108" t="str">
        <f>_xlfn.XLOOKUP($A7219,'Task3 Baza'!$A$2:$A$1999,'Task3 Baza'!$C$2:$C$1999,"non",0)</f>
        <v>Mingəçevir</v>
      </c>
      <c r="F7219" s="109" t="str">
        <f t="shared" si="228"/>
        <v>Gəncə</v>
      </c>
      <c r="G7219" s="110">
        <f t="shared" si="229"/>
        <v>20</v>
      </c>
    </row>
    <row r="7220" spans="1:7" x14ac:dyDescent="0.3">
      <c r="A7220" s="20" t="s">
        <v>1055</v>
      </c>
      <c r="B7220" s="102">
        <v>44060</v>
      </c>
      <c r="C7220" s="103">
        <v>0.14000000000000001</v>
      </c>
      <c r="D7220" s="133">
        <v>11700</v>
      </c>
      <c r="E7220" s="108" t="str">
        <f>_xlfn.XLOOKUP($A7220,'Task3 Baza'!$A$2:$A$1999,'Task3 Baza'!$C$2:$C$1999,"non",0)</f>
        <v>Zaqatala</v>
      </c>
      <c r="F7220" s="109" t="str">
        <f t="shared" si="228"/>
        <v>Lənkəran</v>
      </c>
      <c r="G7220" s="110">
        <f t="shared" si="229"/>
        <v>42</v>
      </c>
    </row>
    <row r="7221" spans="1:7" x14ac:dyDescent="0.3">
      <c r="A7221" s="20" t="s">
        <v>808</v>
      </c>
      <c r="B7221" s="102">
        <v>44127</v>
      </c>
      <c r="C7221" s="103">
        <v>0.14000000000000001</v>
      </c>
      <c r="D7221" s="133">
        <v>10900</v>
      </c>
      <c r="E7221" s="108" t="str">
        <f>_xlfn.XLOOKUP($A7221,'Task3 Baza'!$A$2:$A$1999,'Task3 Baza'!$C$2:$C$1999,"non",0)</f>
        <v>Naxçıvan</v>
      </c>
      <c r="F7221" s="109" t="str">
        <f t="shared" si="228"/>
        <v>Gəncə</v>
      </c>
      <c r="G7221" s="110">
        <f t="shared" si="229"/>
        <v>20</v>
      </c>
    </row>
    <row r="7222" spans="1:7" x14ac:dyDescent="0.3">
      <c r="A7222" s="20" t="s">
        <v>152</v>
      </c>
      <c r="B7222" s="102">
        <v>44082</v>
      </c>
      <c r="C7222" s="103">
        <v>0.23</v>
      </c>
      <c r="D7222" s="133">
        <v>12600</v>
      </c>
      <c r="E7222" s="108" t="str">
        <f>_xlfn.XLOOKUP($A7222,'Task3 Baza'!$A$2:$A$1999,'Task3 Baza'!$C$2:$C$1999,"non",0)</f>
        <v>Şəmkir</v>
      </c>
      <c r="F7222" s="109" t="str">
        <f t="shared" si="228"/>
        <v>Lənkəran</v>
      </c>
      <c r="G7222" s="110">
        <f t="shared" si="229"/>
        <v>42</v>
      </c>
    </row>
    <row r="7223" spans="1:7" x14ac:dyDescent="0.3">
      <c r="A7223" s="20" t="s">
        <v>1385</v>
      </c>
      <c r="B7223" s="102">
        <v>43890</v>
      </c>
      <c r="C7223" s="103">
        <v>0.23</v>
      </c>
      <c r="D7223" s="133">
        <v>10900</v>
      </c>
      <c r="E7223" s="108" t="str">
        <f>_xlfn.XLOOKUP($A7223,'Task3 Baza'!$A$2:$A$1999,'Task3 Baza'!$C$2:$C$1999,"non",0)</f>
        <v>Göyçay</v>
      </c>
      <c r="F7223" s="109" t="str">
        <f t="shared" si="228"/>
        <v>Sumqayıt</v>
      </c>
      <c r="G7223" s="110">
        <f t="shared" si="229"/>
        <v>50</v>
      </c>
    </row>
    <row r="7224" spans="1:7" x14ac:dyDescent="0.3">
      <c r="A7224" s="20" t="s">
        <v>1233</v>
      </c>
      <c r="B7224" s="102">
        <v>43690</v>
      </c>
      <c r="C7224" s="103">
        <v>0.18</v>
      </c>
      <c r="D7224" s="133">
        <v>3500</v>
      </c>
      <c r="E7224" s="108" t="str">
        <f>_xlfn.XLOOKUP($A7224,'Task3 Baza'!$A$2:$A$1999,'Task3 Baza'!$C$2:$C$1999,"non",0)</f>
        <v>Ucar</v>
      </c>
      <c r="F7224" s="109" t="str">
        <f t="shared" si="228"/>
        <v>Lənkəran</v>
      </c>
      <c r="G7224" s="110">
        <f t="shared" si="229"/>
        <v>42</v>
      </c>
    </row>
    <row r="7225" spans="1:7" x14ac:dyDescent="0.3">
      <c r="A7225" s="20" t="s">
        <v>1165</v>
      </c>
      <c r="B7225" s="102">
        <v>43974</v>
      </c>
      <c r="C7225" s="103">
        <v>0.16</v>
      </c>
      <c r="D7225" s="133">
        <v>4200</v>
      </c>
      <c r="E7225" s="108" t="str">
        <f>_xlfn.XLOOKUP($A7225,'Task3 Baza'!$A$2:$A$1999,'Task3 Baza'!$C$2:$C$1999,"non",0)</f>
        <v>Qubadlı</v>
      </c>
      <c r="F7225" s="109" t="str">
        <f t="shared" si="228"/>
        <v>Gəncə</v>
      </c>
      <c r="G7225" s="110">
        <f t="shared" si="229"/>
        <v>20</v>
      </c>
    </row>
    <row r="7226" spans="1:7" x14ac:dyDescent="0.3">
      <c r="A7226" s="20" t="s">
        <v>1022</v>
      </c>
      <c r="B7226" s="102">
        <v>44295</v>
      </c>
      <c r="C7226" s="103">
        <v>0.19</v>
      </c>
      <c r="D7226" s="133">
        <v>10000</v>
      </c>
      <c r="E7226" s="108" t="str">
        <f>_xlfn.XLOOKUP($A7226,'Task3 Baza'!$A$2:$A$1999,'Task3 Baza'!$C$2:$C$1999,"non",0)</f>
        <v>Saatlı</v>
      </c>
      <c r="F7226" s="109" t="str">
        <f t="shared" si="228"/>
        <v>Gəncə</v>
      </c>
      <c r="G7226" s="110">
        <f t="shared" si="229"/>
        <v>20</v>
      </c>
    </row>
    <row r="7227" spans="1:7" x14ac:dyDescent="0.3">
      <c r="A7227" s="20" t="s">
        <v>743</v>
      </c>
      <c r="B7227" s="102">
        <v>44407</v>
      </c>
      <c r="C7227" s="103">
        <v>0.14000000000000001</v>
      </c>
      <c r="D7227" s="133">
        <v>2800</v>
      </c>
      <c r="E7227" s="108" t="str">
        <f>_xlfn.XLOOKUP($A7227,'Task3 Baza'!$A$2:$A$1999,'Task3 Baza'!$C$2:$C$1999,"non",0)</f>
        <v>Şamaxı</v>
      </c>
      <c r="F7227" s="109" t="str">
        <f t="shared" si="228"/>
        <v>Lənkəran</v>
      </c>
      <c r="G7227" s="110">
        <f t="shared" si="229"/>
        <v>42</v>
      </c>
    </row>
    <row r="7228" spans="1:7" x14ac:dyDescent="0.3">
      <c r="A7228" s="20" t="s">
        <v>2086</v>
      </c>
      <c r="B7228" s="102">
        <v>44631</v>
      </c>
      <c r="C7228" s="103">
        <v>0.23</v>
      </c>
      <c r="D7228" s="133">
        <v>5000</v>
      </c>
      <c r="E7228" s="108" t="str">
        <f>_xlfn.XLOOKUP($A7228,'Task3 Baza'!$A$2:$A$1999,'Task3 Baza'!$C$2:$C$1999,"non",0)</f>
        <v>Xocalı</v>
      </c>
      <c r="F7228" s="109" t="str">
        <f t="shared" si="228"/>
        <v>Sumqayıt</v>
      </c>
      <c r="G7228" s="110">
        <f t="shared" si="229"/>
        <v>50</v>
      </c>
    </row>
    <row r="7229" spans="1:7" x14ac:dyDescent="0.3">
      <c r="A7229" s="20" t="s">
        <v>864</v>
      </c>
      <c r="B7229" s="102">
        <v>43984</v>
      </c>
      <c r="C7229" s="103">
        <v>0.21</v>
      </c>
      <c r="D7229" s="133">
        <v>6700</v>
      </c>
      <c r="E7229" s="108" t="str">
        <f>_xlfn.XLOOKUP($A7229,'Task3 Baza'!$A$2:$A$1999,'Task3 Baza'!$C$2:$C$1999,"non",0)</f>
        <v>Tovuz</v>
      </c>
      <c r="F7229" s="109" t="str">
        <f t="shared" si="228"/>
        <v>Lənkəran</v>
      </c>
      <c r="G7229" s="110">
        <f t="shared" si="229"/>
        <v>42</v>
      </c>
    </row>
    <row r="7230" spans="1:7" x14ac:dyDescent="0.3">
      <c r="A7230" s="20" t="s">
        <v>534</v>
      </c>
      <c r="B7230" s="102">
        <v>44288</v>
      </c>
      <c r="C7230" s="103">
        <v>0.24</v>
      </c>
      <c r="D7230" s="133">
        <v>9100</v>
      </c>
      <c r="E7230" s="108" t="str">
        <f>_xlfn.XLOOKUP($A7230,'Task3 Baza'!$A$2:$A$1999,'Task3 Baza'!$C$2:$C$1999,"non",0)</f>
        <v>Qobustan</v>
      </c>
      <c r="F7230" s="109" t="str">
        <f t="shared" si="228"/>
        <v>Gəncə</v>
      </c>
      <c r="G7230" s="110">
        <f t="shared" si="229"/>
        <v>20</v>
      </c>
    </row>
    <row r="7231" spans="1:7" x14ac:dyDescent="0.3">
      <c r="A7231" s="20" t="s">
        <v>1450</v>
      </c>
      <c r="B7231" s="102">
        <v>44461</v>
      </c>
      <c r="C7231" s="103">
        <v>0.24</v>
      </c>
      <c r="D7231" s="133">
        <v>11500</v>
      </c>
      <c r="E7231" s="108" t="str">
        <f>_xlfn.XLOOKUP($A7231,'Task3 Baza'!$A$2:$A$1999,'Task3 Baza'!$C$2:$C$1999,"non",0)</f>
        <v>Xocavənd</v>
      </c>
      <c r="F7231" s="109" t="str">
        <f t="shared" si="228"/>
        <v>Sumqayıt</v>
      </c>
      <c r="G7231" s="110">
        <f t="shared" si="229"/>
        <v>50</v>
      </c>
    </row>
    <row r="7232" spans="1:7" x14ac:dyDescent="0.3">
      <c r="A7232" s="20" t="s">
        <v>1687</v>
      </c>
      <c r="B7232" s="102">
        <v>44212</v>
      </c>
      <c r="C7232" s="103">
        <v>0.23</v>
      </c>
      <c r="D7232" s="133">
        <v>6600</v>
      </c>
      <c r="E7232" s="108" t="str">
        <f>_xlfn.XLOOKUP($A7232,'Task3 Baza'!$A$2:$A$1999,'Task3 Baza'!$C$2:$C$1999,"non",0)</f>
        <v>Şəmkir</v>
      </c>
      <c r="F7232" s="109" t="str">
        <f t="shared" si="228"/>
        <v>Lənkəran</v>
      </c>
      <c r="G7232" s="110">
        <f t="shared" si="229"/>
        <v>42</v>
      </c>
    </row>
    <row r="7233" spans="1:7" x14ac:dyDescent="0.3">
      <c r="A7233" s="20" t="s">
        <v>421</v>
      </c>
      <c r="B7233" s="102">
        <v>44703</v>
      </c>
      <c r="C7233" s="103">
        <v>0.24</v>
      </c>
      <c r="D7233" s="133">
        <v>1500</v>
      </c>
      <c r="E7233" s="108" t="str">
        <f>_xlfn.XLOOKUP($A7233,'Task3 Baza'!$A$2:$A$1999,'Task3 Baza'!$C$2:$C$1999,"non",0)</f>
        <v>Quba</v>
      </c>
      <c r="F7233" s="109" t="str">
        <f t="shared" si="228"/>
        <v>Gəncə</v>
      </c>
      <c r="G7233" s="110">
        <f t="shared" si="229"/>
        <v>20</v>
      </c>
    </row>
    <row r="7234" spans="1:7" x14ac:dyDescent="0.3">
      <c r="A7234" s="20" t="s">
        <v>1016</v>
      </c>
      <c r="B7234" s="102">
        <v>43902</v>
      </c>
      <c r="C7234" s="103">
        <v>0.18</v>
      </c>
      <c r="D7234" s="133">
        <v>5900</v>
      </c>
      <c r="E7234" s="108" t="str">
        <f>_xlfn.XLOOKUP($A7234,'Task3 Baza'!$A$2:$A$1999,'Task3 Baza'!$C$2:$C$1999,"non",0)</f>
        <v>Kəngərli</v>
      </c>
      <c r="F7234" s="109" t="str">
        <f t="shared" ref="F7234:F7297" si="230">VLOOKUP($E7234,$I$3:$K$75,2,0)</f>
        <v>Sumqayıt</v>
      </c>
      <c r="G7234" s="110">
        <f t="shared" ref="G7234:G7297" si="231">VLOOKUP(VLOOKUP($E7234,$I$3:$J$75,2,0),$L$3:$M$6,2,0)</f>
        <v>50</v>
      </c>
    </row>
    <row r="7235" spans="1:7" x14ac:dyDescent="0.3">
      <c r="A7235" s="20" t="s">
        <v>280</v>
      </c>
      <c r="B7235" s="102">
        <v>44136</v>
      </c>
      <c r="C7235" s="103">
        <v>0.18</v>
      </c>
      <c r="D7235" s="133">
        <v>9700</v>
      </c>
      <c r="E7235" s="108" t="str">
        <f>_xlfn.XLOOKUP($A7235,'Task3 Baza'!$A$2:$A$1999,'Task3 Baza'!$C$2:$C$1999,"non",0)</f>
        <v>Naxçıvan</v>
      </c>
      <c r="F7235" s="109" t="str">
        <f t="shared" si="230"/>
        <v>Gəncə</v>
      </c>
      <c r="G7235" s="110">
        <f t="shared" si="231"/>
        <v>20</v>
      </c>
    </row>
    <row r="7236" spans="1:7" x14ac:dyDescent="0.3">
      <c r="A7236" s="20" t="s">
        <v>2087</v>
      </c>
      <c r="B7236" s="102">
        <v>44136</v>
      </c>
      <c r="C7236" s="103">
        <v>0.19</v>
      </c>
      <c r="D7236" s="133">
        <v>5700</v>
      </c>
      <c r="E7236" s="108" t="str">
        <f>_xlfn.XLOOKUP($A7236,'Task3 Baza'!$A$2:$A$1999,'Task3 Baza'!$C$2:$C$1999,"non",0)</f>
        <v>Zərdab</v>
      </c>
      <c r="F7236" s="109" t="str">
        <f t="shared" si="230"/>
        <v>Lənkəran</v>
      </c>
      <c r="G7236" s="110">
        <f t="shared" si="231"/>
        <v>42</v>
      </c>
    </row>
    <row r="7237" spans="1:7" x14ac:dyDescent="0.3">
      <c r="A7237" s="20" t="s">
        <v>1391</v>
      </c>
      <c r="B7237" s="102">
        <v>44411</v>
      </c>
      <c r="C7237" s="103">
        <v>0.16</v>
      </c>
      <c r="D7237" s="133">
        <v>2000</v>
      </c>
      <c r="E7237" s="108" t="str">
        <f>_xlfn.XLOOKUP($A7237,'Task3 Baza'!$A$2:$A$1999,'Task3 Baza'!$C$2:$C$1999,"non",0)</f>
        <v>Babək</v>
      </c>
      <c r="F7237" s="109" t="str">
        <f t="shared" si="230"/>
        <v>Bakı</v>
      </c>
      <c r="G7237" s="110">
        <f t="shared" si="231"/>
        <v>10</v>
      </c>
    </row>
    <row r="7238" spans="1:7" x14ac:dyDescent="0.3">
      <c r="A7238" s="20" t="s">
        <v>1035</v>
      </c>
      <c r="B7238" s="102">
        <v>44190</v>
      </c>
      <c r="C7238" s="103">
        <v>0.18</v>
      </c>
      <c r="D7238" s="133">
        <v>7600</v>
      </c>
      <c r="E7238" s="108" t="str">
        <f>_xlfn.XLOOKUP($A7238,'Task3 Baza'!$A$2:$A$1999,'Task3 Baza'!$C$2:$C$1999,"non",0)</f>
        <v>Oğuz</v>
      </c>
      <c r="F7238" s="109" t="str">
        <f t="shared" si="230"/>
        <v>Gəncə</v>
      </c>
      <c r="G7238" s="110">
        <f t="shared" si="231"/>
        <v>20</v>
      </c>
    </row>
    <row r="7239" spans="1:7" x14ac:dyDescent="0.3">
      <c r="A7239" s="20" t="s">
        <v>873</v>
      </c>
      <c r="B7239" s="102">
        <v>44600</v>
      </c>
      <c r="C7239" s="103">
        <v>0.17</v>
      </c>
      <c r="D7239" s="133">
        <v>1600</v>
      </c>
      <c r="E7239" s="108" t="str">
        <f>_xlfn.XLOOKUP($A7239,'Task3 Baza'!$A$2:$A$1999,'Task3 Baza'!$C$2:$C$1999,"non",0)</f>
        <v>Naxçıvan</v>
      </c>
      <c r="F7239" s="109" t="str">
        <f t="shared" si="230"/>
        <v>Gəncə</v>
      </c>
      <c r="G7239" s="110">
        <f t="shared" si="231"/>
        <v>20</v>
      </c>
    </row>
    <row r="7240" spans="1:7" x14ac:dyDescent="0.3">
      <c r="A7240" s="20" t="s">
        <v>984</v>
      </c>
      <c r="B7240" s="102">
        <v>44364</v>
      </c>
      <c r="C7240" s="103">
        <v>0.21</v>
      </c>
      <c r="D7240" s="133">
        <v>5300</v>
      </c>
      <c r="E7240" s="108" t="str">
        <f>_xlfn.XLOOKUP($A7240,'Task3 Baza'!$A$2:$A$1999,'Task3 Baza'!$C$2:$C$1999,"non",0)</f>
        <v>Ağcabədi</v>
      </c>
      <c r="F7240" s="109" t="str">
        <f t="shared" si="230"/>
        <v>Bakı</v>
      </c>
      <c r="G7240" s="110">
        <f t="shared" si="231"/>
        <v>10</v>
      </c>
    </row>
    <row r="7241" spans="1:7" x14ac:dyDescent="0.3">
      <c r="A7241" s="20" t="s">
        <v>893</v>
      </c>
      <c r="B7241" s="102">
        <v>44445</v>
      </c>
      <c r="C7241" s="103">
        <v>0.14000000000000001</v>
      </c>
      <c r="D7241" s="133">
        <v>12000</v>
      </c>
      <c r="E7241" s="108" t="str">
        <f>_xlfn.XLOOKUP($A7241,'Task3 Baza'!$A$2:$A$1999,'Task3 Baza'!$C$2:$C$1999,"non",0)</f>
        <v>Şamaxı</v>
      </c>
      <c r="F7241" s="109" t="str">
        <f t="shared" si="230"/>
        <v>Lənkəran</v>
      </c>
      <c r="G7241" s="110">
        <f t="shared" si="231"/>
        <v>42</v>
      </c>
    </row>
    <row r="7242" spans="1:7" x14ac:dyDescent="0.3">
      <c r="A7242" s="20" t="s">
        <v>1010</v>
      </c>
      <c r="B7242" s="102">
        <v>44120</v>
      </c>
      <c r="C7242" s="103">
        <v>0.21</v>
      </c>
      <c r="D7242" s="133">
        <v>5800</v>
      </c>
      <c r="E7242" s="108" t="str">
        <f>_xlfn.XLOOKUP($A7242,'Task3 Baza'!$A$2:$A$1999,'Task3 Baza'!$C$2:$C$1999,"non",0)</f>
        <v>Şabran</v>
      </c>
      <c r="F7242" s="109" t="str">
        <f t="shared" si="230"/>
        <v>Gəncə</v>
      </c>
      <c r="G7242" s="110">
        <f t="shared" si="231"/>
        <v>20</v>
      </c>
    </row>
    <row r="7243" spans="1:7" x14ac:dyDescent="0.3">
      <c r="A7243" s="20" t="s">
        <v>404</v>
      </c>
      <c r="B7243" s="102">
        <v>44119</v>
      </c>
      <c r="C7243" s="103">
        <v>0.14000000000000001</v>
      </c>
      <c r="D7243" s="133">
        <v>5900</v>
      </c>
      <c r="E7243" s="108" t="str">
        <f>_xlfn.XLOOKUP($A7243,'Task3 Baza'!$A$2:$A$1999,'Task3 Baza'!$C$2:$C$1999,"non",0)</f>
        <v>Masallı</v>
      </c>
      <c r="F7243" s="109" t="str">
        <f t="shared" si="230"/>
        <v>Gəncə</v>
      </c>
      <c r="G7243" s="110">
        <f t="shared" si="231"/>
        <v>20</v>
      </c>
    </row>
    <row r="7244" spans="1:7" x14ac:dyDescent="0.3">
      <c r="A7244" s="20" t="s">
        <v>1561</v>
      </c>
      <c r="B7244" s="102">
        <v>44486</v>
      </c>
      <c r="C7244" s="103">
        <v>0.16</v>
      </c>
      <c r="D7244" s="133">
        <v>5500</v>
      </c>
      <c r="E7244" s="108" t="str">
        <f>_xlfn.XLOOKUP($A7244,'Task3 Baza'!$A$2:$A$1999,'Task3 Baza'!$C$2:$C$1999,"non",0)</f>
        <v>Şəmkir</v>
      </c>
      <c r="F7244" s="109" t="str">
        <f t="shared" si="230"/>
        <v>Lənkəran</v>
      </c>
      <c r="G7244" s="110">
        <f t="shared" si="231"/>
        <v>42</v>
      </c>
    </row>
    <row r="7245" spans="1:7" x14ac:dyDescent="0.3">
      <c r="A7245" s="20" t="s">
        <v>1074</v>
      </c>
      <c r="B7245" s="102">
        <v>44409</v>
      </c>
      <c r="C7245" s="103">
        <v>0.23</v>
      </c>
      <c r="D7245" s="133">
        <v>10000</v>
      </c>
      <c r="E7245" s="108" t="str">
        <f>_xlfn.XLOOKUP($A7245,'Task3 Baza'!$A$2:$A$1999,'Task3 Baza'!$C$2:$C$1999,"non",0)</f>
        <v>Biləsuvar</v>
      </c>
      <c r="F7245" s="109" t="str">
        <f t="shared" si="230"/>
        <v>Bakı</v>
      </c>
      <c r="G7245" s="110">
        <f t="shared" si="231"/>
        <v>10</v>
      </c>
    </row>
    <row r="7246" spans="1:7" x14ac:dyDescent="0.3">
      <c r="A7246" s="20" t="s">
        <v>2008</v>
      </c>
      <c r="B7246" s="102">
        <v>43620</v>
      </c>
      <c r="C7246" s="103">
        <v>0.18</v>
      </c>
      <c r="D7246" s="133">
        <v>5100</v>
      </c>
      <c r="E7246" s="108" t="str">
        <f>_xlfn.XLOOKUP($A7246,'Task3 Baza'!$A$2:$A$1999,'Task3 Baza'!$C$2:$C$1999,"non",0)</f>
        <v>Şuşa</v>
      </c>
      <c r="F7246" s="109" t="str">
        <f t="shared" si="230"/>
        <v>Lənkəran</v>
      </c>
      <c r="G7246" s="110">
        <f t="shared" si="231"/>
        <v>42</v>
      </c>
    </row>
    <row r="7247" spans="1:7" x14ac:dyDescent="0.3">
      <c r="A7247" s="20" t="s">
        <v>1463</v>
      </c>
      <c r="B7247" s="102">
        <v>44589</v>
      </c>
      <c r="C7247" s="103">
        <v>0.24</v>
      </c>
      <c r="D7247" s="133">
        <v>10100</v>
      </c>
      <c r="E7247" s="108" t="str">
        <f>_xlfn.XLOOKUP($A7247,'Task3 Baza'!$A$2:$A$1999,'Task3 Baza'!$C$2:$C$1999,"non",0)</f>
        <v>Xocavənd</v>
      </c>
      <c r="F7247" s="109" t="str">
        <f t="shared" si="230"/>
        <v>Sumqayıt</v>
      </c>
      <c r="G7247" s="110">
        <f t="shared" si="231"/>
        <v>50</v>
      </c>
    </row>
    <row r="7248" spans="1:7" x14ac:dyDescent="0.3">
      <c r="A7248" s="20" t="s">
        <v>2013</v>
      </c>
      <c r="B7248" s="102">
        <v>44280</v>
      </c>
      <c r="C7248" s="103">
        <v>0.19</v>
      </c>
      <c r="D7248" s="133">
        <v>8700</v>
      </c>
      <c r="E7248" s="108" t="str">
        <f>_xlfn.XLOOKUP($A7248,'Task3 Baza'!$A$2:$A$1999,'Task3 Baza'!$C$2:$C$1999,"non",0)</f>
        <v>Ağcabədi</v>
      </c>
      <c r="F7248" s="109" t="str">
        <f t="shared" si="230"/>
        <v>Bakı</v>
      </c>
      <c r="G7248" s="110">
        <f t="shared" si="231"/>
        <v>10</v>
      </c>
    </row>
    <row r="7249" spans="1:7" x14ac:dyDescent="0.3">
      <c r="A7249" s="20" t="s">
        <v>933</v>
      </c>
      <c r="B7249" s="102">
        <v>44393</v>
      </c>
      <c r="C7249" s="103">
        <v>0.17</v>
      </c>
      <c r="D7249" s="133">
        <v>11800</v>
      </c>
      <c r="E7249" s="108" t="str">
        <f>_xlfn.XLOOKUP($A7249,'Task3 Baza'!$A$2:$A$1999,'Task3 Baza'!$C$2:$C$1999,"non",0)</f>
        <v>Ağdaş</v>
      </c>
      <c r="F7249" s="109" t="str">
        <f t="shared" si="230"/>
        <v>Bakı</v>
      </c>
      <c r="G7249" s="110">
        <f t="shared" si="231"/>
        <v>10</v>
      </c>
    </row>
    <row r="7250" spans="1:7" x14ac:dyDescent="0.3">
      <c r="A7250" s="20" t="s">
        <v>519</v>
      </c>
      <c r="B7250" s="102">
        <v>43839</v>
      </c>
      <c r="C7250" s="103">
        <v>0.24</v>
      </c>
      <c r="D7250" s="133">
        <v>8300</v>
      </c>
      <c r="E7250" s="108" t="str">
        <f>_xlfn.XLOOKUP($A7250,'Task3 Baza'!$A$2:$A$1999,'Task3 Baza'!$C$2:$C$1999,"non",0)</f>
        <v>Astara</v>
      </c>
      <c r="F7250" s="109" t="str">
        <f t="shared" si="230"/>
        <v>Bakı</v>
      </c>
      <c r="G7250" s="110">
        <f t="shared" si="231"/>
        <v>10</v>
      </c>
    </row>
    <row r="7251" spans="1:7" x14ac:dyDescent="0.3">
      <c r="A7251" s="20" t="s">
        <v>196</v>
      </c>
      <c r="B7251" s="102">
        <v>44277</v>
      </c>
      <c r="C7251" s="103">
        <v>0.19</v>
      </c>
      <c r="D7251" s="133">
        <v>4800</v>
      </c>
      <c r="E7251" s="108" t="str">
        <f>_xlfn.XLOOKUP($A7251,'Task3 Baza'!$A$2:$A$1999,'Task3 Baza'!$C$2:$C$1999,"non",0)</f>
        <v>Ağsu</v>
      </c>
      <c r="F7251" s="109" t="str">
        <f t="shared" si="230"/>
        <v>Bakı</v>
      </c>
      <c r="G7251" s="110">
        <f t="shared" si="231"/>
        <v>10</v>
      </c>
    </row>
    <row r="7252" spans="1:7" x14ac:dyDescent="0.3">
      <c r="A7252" s="20" t="s">
        <v>632</v>
      </c>
      <c r="B7252" s="102">
        <v>44458</v>
      </c>
      <c r="C7252" s="103">
        <v>0.21</v>
      </c>
      <c r="D7252" s="133">
        <v>10600</v>
      </c>
      <c r="E7252" s="108" t="str">
        <f>_xlfn.XLOOKUP($A7252,'Task3 Baza'!$A$2:$A$1999,'Task3 Baza'!$C$2:$C$1999,"non",0)</f>
        <v>Masallı</v>
      </c>
      <c r="F7252" s="109" t="str">
        <f t="shared" si="230"/>
        <v>Gəncə</v>
      </c>
      <c r="G7252" s="110">
        <f t="shared" si="231"/>
        <v>20</v>
      </c>
    </row>
    <row r="7253" spans="1:7" x14ac:dyDescent="0.3">
      <c r="A7253" s="20" t="s">
        <v>527</v>
      </c>
      <c r="B7253" s="102">
        <v>44134</v>
      </c>
      <c r="C7253" s="103">
        <v>0.15</v>
      </c>
      <c r="D7253" s="133">
        <v>9400</v>
      </c>
      <c r="E7253" s="108" t="str">
        <f>_xlfn.XLOOKUP($A7253,'Task3 Baza'!$A$2:$A$1999,'Task3 Baza'!$C$2:$C$1999,"non",0)</f>
        <v>Qubadlı</v>
      </c>
      <c r="F7253" s="109" t="str">
        <f t="shared" si="230"/>
        <v>Gəncə</v>
      </c>
      <c r="G7253" s="110">
        <f t="shared" si="231"/>
        <v>20</v>
      </c>
    </row>
    <row r="7254" spans="1:7" x14ac:dyDescent="0.3">
      <c r="A7254" s="20" t="s">
        <v>934</v>
      </c>
      <c r="B7254" s="102">
        <v>44645</v>
      </c>
      <c r="C7254" s="103">
        <v>0.24</v>
      </c>
      <c r="D7254" s="133">
        <v>13000</v>
      </c>
      <c r="E7254" s="108" t="str">
        <f>_xlfn.XLOOKUP($A7254,'Task3 Baza'!$A$2:$A$1999,'Task3 Baza'!$C$2:$C$1999,"non",0)</f>
        <v>Şabran</v>
      </c>
      <c r="F7254" s="109" t="str">
        <f t="shared" si="230"/>
        <v>Gəncə</v>
      </c>
      <c r="G7254" s="110">
        <f t="shared" si="231"/>
        <v>20</v>
      </c>
    </row>
    <row r="7255" spans="1:7" x14ac:dyDescent="0.3">
      <c r="A7255" s="20" t="s">
        <v>1733</v>
      </c>
      <c r="B7255" s="102">
        <v>44031</v>
      </c>
      <c r="C7255" s="103">
        <v>0.17</v>
      </c>
      <c r="D7255" s="133">
        <v>6500</v>
      </c>
      <c r="E7255" s="108" t="str">
        <f>_xlfn.XLOOKUP($A7255,'Task3 Baza'!$A$2:$A$1999,'Task3 Baza'!$C$2:$C$1999,"non",0)</f>
        <v>Sabirabad</v>
      </c>
      <c r="F7255" s="109" t="str">
        <f t="shared" si="230"/>
        <v>Gəncə</v>
      </c>
      <c r="G7255" s="110">
        <f t="shared" si="231"/>
        <v>20</v>
      </c>
    </row>
    <row r="7256" spans="1:7" x14ac:dyDescent="0.3">
      <c r="A7256" s="20" t="s">
        <v>1681</v>
      </c>
      <c r="B7256" s="102">
        <v>44591</v>
      </c>
      <c r="C7256" s="103">
        <v>0.2</v>
      </c>
      <c r="D7256" s="133">
        <v>7700</v>
      </c>
      <c r="E7256" s="108" t="str">
        <f>_xlfn.XLOOKUP($A7256,'Task3 Baza'!$A$2:$A$1999,'Task3 Baza'!$C$2:$C$1999,"non",0)</f>
        <v>Sabirabad</v>
      </c>
      <c r="F7256" s="109" t="str">
        <f t="shared" si="230"/>
        <v>Gəncə</v>
      </c>
      <c r="G7256" s="110">
        <f t="shared" si="231"/>
        <v>20</v>
      </c>
    </row>
    <row r="7257" spans="1:7" x14ac:dyDescent="0.3">
      <c r="A7257" s="20" t="s">
        <v>624</v>
      </c>
      <c r="B7257" s="102">
        <v>43789</v>
      </c>
      <c r="C7257" s="103">
        <v>0.18</v>
      </c>
      <c r="D7257" s="133">
        <v>1300</v>
      </c>
      <c r="E7257" s="108" t="str">
        <f>_xlfn.XLOOKUP($A7257,'Task3 Baza'!$A$2:$A$1999,'Task3 Baza'!$C$2:$C$1999,"non",0)</f>
        <v>Qusar</v>
      </c>
      <c r="F7257" s="109" t="str">
        <f t="shared" si="230"/>
        <v>Gəncə</v>
      </c>
      <c r="G7257" s="110">
        <f t="shared" si="231"/>
        <v>20</v>
      </c>
    </row>
    <row r="7258" spans="1:7" x14ac:dyDescent="0.3">
      <c r="A7258" s="20" t="s">
        <v>1637</v>
      </c>
      <c r="B7258" s="102">
        <v>44054</v>
      </c>
      <c r="C7258" s="103">
        <v>0.17</v>
      </c>
      <c r="D7258" s="133">
        <v>9700</v>
      </c>
      <c r="E7258" s="108" t="str">
        <f>_xlfn.XLOOKUP($A7258,'Task3 Baza'!$A$2:$A$1999,'Task3 Baza'!$C$2:$C$1999,"non",0)</f>
        <v>Gədəbəy</v>
      </c>
      <c r="F7258" s="109" t="str">
        <f t="shared" si="230"/>
        <v>Sumqayıt</v>
      </c>
      <c r="G7258" s="110">
        <f t="shared" si="231"/>
        <v>50</v>
      </c>
    </row>
    <row r="7259" spans="1:7" x14ac:dyDescent="0.3">
      <c r="A7259" s="20" t="s">
        <v>953</v>
      </c>
      <c r="B7259" s="102">
        <v>44319</v>
      </c>
      <c r="C7259" s="103">
        <v>0.17</v>
      </c>
      <c r="D7259" s="133">
        <v>4700</v>
      </c>
      <c r="E7259" s="108" t="str">
        <f>_xlfn.XLOOKUP($A7259,'Task3 Baza'!$A$2:$A$1999,'Task3 Baza'!$C$2:$C$1999,"non",0)</f>
        <v>Ağstafa</v>
      </c>
      <c r="F7259" s="109" t="str">
        <f t="shared" si="230"/>
        <v>Bakı</v>
      </c>
      <c r="G7259" s="110">
        <f t="shared" si="231"/>
        <v>10</v>
      </c>
    </row>
    <row r="7260" spans="1:7" x14ac:dyDescent="0.3">
      <c r="A7260" s="20" t="s">
        <v>717</v>
      </c>
      <c r="B7260" s="102">
        <v>44205</v>
      </c>
      <c r="C7260" s="103">
        <v>0.14000000000000001</v>
      </c>
      <c r="D7260" s="133">
        <v>3700</v>
      </c>
      <c r="E7260" s="108" t="str">
        <f>_xlfn.XLOOKUP($A7260,'Task3 Baza'!$A$2:$A$1999,'Task3 Baza'!$C$2:$C$1999,"non",0)</f>
        <v>Biləsuvar</v>
      </c>
      <c r="F7260" s="109" t="str">
        <f t="shared" si="230"/>
        <v>Bakı</v>
      </c>
      <c r="G7260" s="110">
        <f t="shared" si="231"/>
        <v>10</v>
      </c>
    </row>
    <row r="7261" spans="1:7" x14ac:dyDescent="0.3">
      <c r="A7261" s="20" t="s">
        <v>1421</v>
      </c>
      <c r="B7261" s="102">
        <v>43982</v>
      </c>
      <c r="C7261" s="103">
        <v>0.22</v>
      </c>
      <c r="D7261" s="133">
        <v>5900</v>
      </c>
      <c r="E7261" s="108" t="str">
        <f>_xlfn.XLOOKUP($A7261,'Task3 Baza'!$A$2:$A$1999,'Task3 Baza'!$C$2:$C$1999,"non",0)</f>
        <v>Yardımlı</v>
      </c>
      <c r="F7261" s="109" t="str">
        <f t="shared" si="230"/>
        <v>Lənkəran</v>
      </c>
      <c r="G7261" s="110">
        <f t="shared" si="231"/>
        <v>42</v>
      </c>
    </row>
    <row r="7262" spans="1:7" x14ac:dyDescent="0.3">
      <c r="A7262" s="20" t="s">
        <v>1823</v>
      </c>
      <c r="B7262" s="102">
        <v>44077</v>
      </c>
      <c r="C7262" s="103">
        <v>0.17</v>
      </c>
      <c r="D7262" s="133">
        <v>5500</v>
      </c>
      <c r="E7262" s="108" t="str">
        <f>_xlfn.XLOOKUP($A7262,'Task3 Baza'!$A$2:$A$1999,'Task3 Baza'!$C$2:$C$1999,"non",0)</f>
        <v>Kəlbəcər</v>
      </c>
      <c r="F7262" s="109" t="str">
        <f t="shared" si="230"/>
        <v>Sumqayıt</v>
      </c>
      <c r="G7262" s="110">
        <f t="shared" si="231"/>
        <v>50</v>
      </c>
    </row>
    <row r="7263" spans="1:7" x14ac:dyDescent="0.3">
      <c r="A7263" s="20" t="s">
        <v>277</v>
      </c>
      <c r="B7263" s="102">
        <v>44253</v>
      </c>
      <c r="C7263" s="103">
        <v>0.14000000000000001</v>
      </c>
      <c r="D7263" s="133">
        <v>1000</v>
      </c>
      <c r="E7263" s="108" t="str">
        <f>_xlfn.XLOOKUP($A7263,'Task3 Baza'!$A$2:$A$1999,'Task3 Baza'!$C$2:$C$1999,"non",0)</f>
        <v>Samux</v>
      </c>
      <c r="F7263" s="109" t="str">
        <f t="shared" si="230"/>
        <v>Gəncə</v>
      </c>
      <c r="G7263" s="110">
        <f t="shared" si="231"/>
        <v>20</v>
      </c>
    </row>
    <row r="7264" spans="1:7" x14ac:dyDescent="0.3">
      <c r="A7264" s="20" t="s">
        <v>1411</v>
      </c>
      <c r="B7264" s="102">
        <v>44751</v>
      </c>
      <c r="C7264" s="103">
        <v>0.15</v>
      </c>
      <c r="D7264" s="133">
        <v>10000</v>
      </c>
      <c r="E7264" s="108" t="str">
        <f>_xlfn.XLOOKUP($A7264,'Task3 Baza'!$A$2:$A$1999,'Task3 Baza'!$C$2:$C$1999,"non",0)</f>
        <v>Ucar</v>
      </c>
      <c r="F7264" s="109" t="str">
        <f t="shared" si="230"/>
        <v>Lənkəran</v>
      </c>
      <c r="G7264" s="110">
        <f t="shared" si="231"/>
        <v>42</v>
      </c>
    </row>
    <row r="7265" spans="1:7" x14ac:dyDescent="0.3">
      <c r="A7265" s="20" t="s">
        <v>1224</v>
      </c>
      <c r="B7265" s="102">
        <v>44234</v>
      </c>
      <c r="C7265" s="103">
        <v>0.2</v>
      </c>
      <c r="D7265" s="133">
        <v>10900</v>
      </c>
      <c r="E7265" s="108" t="str">
        <f>_xlfn.XLOOKUP($A7265,'Task3 Baza'!$A$2:$A$1999,'Task3 Baza'!$C$2:$C$1999,"non",0)</f>
        <v>İmişli</v>
      </c>
      <c r="F7265" s="109" t="str">
        <f t="shared" si="230"/>
        <v>Sumqayıt</v>
      </c>
      <c r="G7265" s="110">
        <f t="shared" si="231"/>
        <v>50</v>
      </c>
    </row>
    <row r="7266" spans="1:7" x14ac:dyDescent="0.3">
      <c r="A7266" s="20" t="s">
        <v>1543</v>
      </c>
      <c r="B7266" s="102">
        <v>43804</v>
      </c>
      <c r="C7266" s="103">
        <v>0.24</v>
      </c>
      <c r="D7266" s="133">
        <v>12100</v>
      </c>
      <c r="E7266" s="108" t="str">
        <f>_xlfn.XLOOKUP($A7266,'Task3 Baza'!$A$2:$A$1999,'Task3 Baza'!$C$2:$C$1999,"non",0)</f>
        <v>Masallı</v>
      </c>
      <c r="F7266" s="109" t="str">
        <f t="shared" si="230"/>
        <v>Gəncə</v>
      </c>
      <c r="G7266" s="110">
        <f t="shared" si="231"/>
        <v>20</v>
      </c>
    </row>
    <row r="7267" spans="1:7" x14ac:dyDescent="0.3">
      <c r="A7267" s="20" t="s">
        <v>1163</v>
      </c>
      <c r="B7267" s="102">
        <v>43690</v>
      </c>
      <c r="C7267" s="103">
        <v>0.15</v>
      </c>
      <c r="D7267" s="133">
        <v>9900</v>
      </c>
      <c r="E7267" s="108" t="str">
        <f>_xlfn.XLOOKUP($A7267,'Task3 Baza'!$A$2:$A$1999,'Task3 Baza'!$C$2:$C$1999,"non",0)</f>
        <v>Quba</v>
      </c>
      <c r="F7267" s="109" t="str">
        <f t="shared" si="230"/>
        <v>Gəncə</v>
      </c>
      <c r="G7267" s="110">
        <f t="shared" si="231"/>
        <v>20</v>
      </c>
    </row>
    <row r="7268" spans="1:7" x14ac:dyDescent="0.3">
      <c r="A7268" s="20" t="s">
        <v>1398</v>
      </c>
      <c r="B7268" s="102">
        <v>43948</v>
      </c>
      <c r="C7268" s="103">
        <v>0.2</v>
      </c>
      <c r="D7268" s="133">
        <v>11100</v>
      </c>
      <c r="E7268" s="108" t="str">
        <f>_xlfn.XLOOKUP($A7268,'Task3 Baza'!$A$2:$A$1999,'Task3 Baza'!$C$2:$C$1999,"non",0)</f>
        <v>Abşeron</v>
      </c>
      <c r="F7268" s="109" t="str">
        <f t="shared" si="230"/>
        <v>Bakı</v>
      </c>
      <c r="G7268" s="110">
        <f t="shared" si="231"/>
        <v>10</v>
      </c>
    </row>
    <row r="7269" spans="1:7" x14ac:dyDescent="0.3">
      <c r="A7269" s="20" t="s">
        <v>1137</v>
      </c>
      <c r="B7269" s="102">
        <v>44069</v>
      </c>
      <c r="C7269" s="103">
        <v>0.15</v>
      </c>
      <c r="D7269" s="133">
        <v>5300</v>
      </c>
      <c r="E7269" s="108" t="str">
        <f>_xlfn.XLOOKUP($A7269,'Task3 Baza'!$A$2:$A$1999,'Task3 Baza'!$C$2:$C$1999,"non",0)</f>
        <v>Şəki</v>
      </c>
      <c r="F7269" s="109" t="str">
        <f t="shared" si="230"/>
        <v>Lənkəran</v>
      </c>
      <c r="G7269" s="110">
        <f t="shared" si="231"/>
        <v>42</v>
      </c>
    </row>
    <row r="7270" spans="1:7" x14ac:dyDescent="0.3">
      <c r="A7270" s="20" t="s">
        <v>647</v>
      </c>
      <c r="B7270" s="102">
        <v>44526</v>
      </c>
      <c r="C7270" s="103">
        <v>0.22</v>
      </c>
      <c r="D7270" s="133">
        <v>4900</v>
      </c>
      <c r="E7270" s="108" t="str">
        <f>_xlfn.XLOOKUP($A7270,'Task3 Baza'!$A$2:$A$1999,'Task3 Baza'!$C$2:$C$1999,"non",0)</f>
        <v>Beyləqan</v>
      </c>
      <c r="F7270" s="109" t="str">
        <f t="shared" si="230"/>
        <v>Bakı</v>
      </c>
      <c r="G7270" s="110">
        <f t="shared" si="231"/>
        <v>10</v>
      </c>
    </row>
    <row r="7271" spans="1:7" x14ac:dyDescent="0.3">
      <c r="A7271" s="20" t="s">
        <v>628</v>
      </c>
      <c r="B7271" s="102">
        <v>44196</v>
      </c>
      <c r="C7271" s="103">
        <v>0.24</v>
      </c>
      <c r="D7271" s="133">
        <v>3800</v>
      </c>
      <c r="E7271" s="108" t="str">
        <f>_xlfn.XLOOKUP($A7271,'Task3 Baza'!$A$2:$A$1999,'Task3 Baza'!$C$2:$C$1999,"non",0)</f>
        <v>Sabirabad</v>
      </c>
      <c r="F7271" s="109" t="str">
        <f t="shared" si="230"/>
        <v>Gəncə</v>
      </c>
      <c r="G7271" s="110">
        <f t="shared" si="231"/>
        <v>20</v>
      </c>
    </row>
    <row r="7272" spans="1:7" x14ac:dyDescent="0.3">
      <c r="A7272" s="20" t="s">
        <v>1567</v>
      </c>
      <c r="B7272" s="102">
        <v>44157</v>
      </c>
      <c r="C7272" s="103">
        <v>0.16</v>
      </c>
      <c r="D7272" s="133">
        <v>5200</v>
      </c>
      <c r="E7272" s="108" t="str">
        <f>_xlfn.XLOOKUP($A7272,'Task3 Baza'!$A$2:$A$1999,'Task3 Baza'!$C$2:$C$1999,"non",0)</f>
        <v>Culfa</v>
      </c>
      <c r="F7272" s="109" t="str">
        <f t="shared" si="230"/>
        <v>Bakı</v>
      </c>
      <c r="G7272" s="110">
        <f t="shared" si="231"/>
        <v>10</v>
      </c>
    </row>
    <row r="7273" spans="1:7" x14ac:dyDescent="0.3">
      <c r="A7273" s="20" t="s">
        <v>1638</v>
      </c>
      <c r="B7273" s="102">
        <v>44128</v>
      </c>
      <c r="C7273" s="103">
        <v>0.14000000000000001</v>
      </c>
      <c r="D7273" s="133">
        <v>10300</v>
      </c>
      <c r="E7273" s="108" t="str">
        <f>_xlfn.XLOOKUP($A7273,'Task3 Baza'!$A$2:$A$1999,'Task3 Baza'!$C$2:$C$1999,"non",0)</f>
        <v>Qubadlı</v>
      </c>
      <c r="F7273" s="109" t="str">
        <f t="shared" si="230"/>
        <v>Gəncə</v>
      </c>
      <c r="G7273" s="110">
        <f t="shared" si="231"/>
        <v>20</v>
      </c>
    </row>
    <row r="7274" spans="1:7" x14ac:dyDescent="0.3">
      <c r="A7274" s="20" t="s">
        <v>1616</v>
      </c>
      <c r="B7274" s="102">
        <v>43880</v>
      </c>
      <c r="C7274" s="103">
        <v>0.19</v>
      </c>
      <c r="D7274" s="133">
        <v>1900</v>
      </c>
      <c r="E7274" s="108" t="str">
        <f>_xlfn.XLOOKUP($A7274,'Task3 Baza'!$A$2:$A$1999,'Task3 Baza'!$C$2:$C$1999,"non",0)</f>
        <v>Şabran</v>
      </c>
      <c r="F7274" s="109" t="str">
        <f t="shared" si="230"/>
        <v>Gəncə</v>
      </c>
      <c r="G7274" s="110">
        <f t="shared" si="231"/>
        <v>20</v>
      </c>
    </row>
    <row r="7275" spans="1:7" x14ac:dyDescent="0.3">
      <c r="A7275" s="20" t="s">
        <v>768</v>
      </c>
      <c r="B7275" s="102">
        <v>43977</v>
      </c>
      <c r="C7275" s="103">
        <v>0.21</v>
      </c>
      <c r="D7275" s="133">
        <v>7500</v>
      </c>
      <c r="E7275" s="108" t="str">
        <f>_xlfn.XLOOKUP($A7275,'Task3 Baza'!$A$2:$A$1999,'Task3 Baza'!$C$2:$C$1999,"non",0)</f>
        <v>Cəbrayıl</v>
      </c>
      <c r="F7275" s="109" t="str">
        <f t="shared" si="230"/>
        <v>Bakı</v>
      </c>
      <c r="G7275" s="110">
        <f t="shared" si="231"/>
        <v>10</v>
      </c>
    </row>
    <row r="7276" spans="1:7" x14ac:dyDescent="0.3">
      <c r="A7276" s="20" t="s">
        <v>1611</v>
      </c>
      <c r="B7276" s="102">
        <v>43922</v>
      </c>
      <c r="C7276" s="103">
        <v>0.18</v>
      </c>
      <c r="D7276" s="133">
        <v>11300</v>
      </c>
      <c r="E7276" s="108" t="str">
        <f>_xlfn.XLOOKUP($A7276,'Task3 Baza'!$A$2:$A$1999,'Task3 Baza'!$C$2:$C$1999,"non",0)</f>
        <v>Şəki</v>
      </c>
      <c r="F7276" s="109" t="str">
        <f t="shared" si="230"/>
        <v>Lənkəran</v>
      </c>
      <c r="G7276" s="110">
        <f t="shared" si="231"/>
        <v>42</v>
      </c>
    </row>
    <row r="7277" spans="1:7" x14ac:dyDescent="0.3">
      <c r="A7277" s="20" t="s">
        <v>1358</v>
      </c>
      <c r="B7277" s="102">
        <v>44072</v>
      </c>
      <c r="C7277" s="103">
        <v>0.17</v>
      </c>
      <c r="D7277" s="133">
        <v>8700</v>
      </c>
      <c r="E7277" s="108" t="str">
        <f>_xlfn.XLOOKUP($A7277,'Task3 Baza'!$A$2:$A$1999,'Task3 Baza'!$C$2:$C$1999,"non",0)</f>
        <v>Oğuz</v>
      </c>
      <c r="F7277" s="109" t="str">
        <f t="shared" si="230"/>
        <v>Gəncə</v>
      </c>
      <c r="G7277" s="110">
        <f t="shared" si="231"/>
        <v>20</v>
      </c>
    </row>
    <row r="7278" spans="1:7" x14ac:dyDescent="0.3">
      <c r="A7278" s="20" t="s">
        <v>780</v>
      </c>
      <c r="B7278" s="102">
        <v>44104</v>
      </c>
      <c r="C7278" s="103">
        <v>0.16</v>
      </c>
      <c r="D7278" s="133">
        <v>7700</v>
      </c>
      <c r="E7278" s="108" t="str">
        <f>_xlfn.XLOOKUP($A7278,'Task3 Baza'!$A$2:$A$1999,'Task3 Baza'!$C$2:$C$1999,"non",0)</f>
        <v>Xocalı</v>
      </c>
      <c r="F7278" s="109" t="str">
        <f t="shared" si="230"/>
        <v>Sumqayıt</v>
      </c>
      <c r="G7278" s="110">
        <f t="shared" si="231"/>
        <v>50</v>
      </c>
    </row>
    <row r="7279" spans="1:7" x14ac:dyDescent="0.3">
      <c r="A7279" s="20" t="s">
        <v>577</v>
      </c>
      <c r="B7279" s="102">
        <v>44285</v>
      </c>
      <c r="C7279" s="103">
        <v>0.19</v>
      </c>
      <c r="D7279" s="133">
        <v>4600</v>
      </c>
      <c r="E7279" s="108" t="str">
        <f>_xlfn.XLOOKUP($A7279,'Task3 Baza'!$A$2:$A$1999,'Task3 Baza'!$C$2:$C$1999,"non",0)</f>
        <v>Xaçmaz</v>
      </c>
      <c r="F7279" s="109" t="str">
        <f t="shared" si="230"/>
        <v>Sumqayıt</v>
      </c>
      <c r="G7279" s="110">
        <f t="shared" si="231"/>
        <v>50</v>
      </c>
    </row>
    <row r="7280" spans="1:7" x14ac:dyDescent="0.3">
      <c r="A7280" s="20" t="s">
        <v>2056</v>
      </c>
      <c r="B7280" s="102">
        <v>43751</v>
      </c>
      <c r="C7280" s="103">
        <v>0.17</v>
      </c>
      <c r="D7280" s="133">
        <v>2800</v>
      </c>
      <c r="E7280" s="108" t="str">
        <f>_xlfn.XLOOKUP($A7280,'Task3 Baza'!$A$2:$A$1999,'Task3 Baza'!$C$2:$C$1999,"non",0)</f>
        <v>Gəncə</v>
      </c>
      <c r="F7280" s="109" t="str">
        <f t="shared" si="230"/>
        <v>Sumqayıt</v>
      </c>
      <c r="G7280" s="110">
        <f t="shared" si="231"/>
        <v>50</v>
      </c>
    </row>
    <row r="7281" spans="1:7" x14ac:dyDescent="0.3">
      <c r="A7281" s="20" t="s">
        <v>741</v>
      </c>
      <c r="B7281" s="102">
        <v>44256</v>
      </c>
      <c r="C7281" s="103">
        <v>0.23</v>
      </c>
      <c r="D7281" s="133">
        <v>8300</v>
      </c>
      <c r="E7281" s="108" t="str">
        <f>_xlfn.XLOOKUP($A7281,'Task3 Baza'!$A$2:$A$1999,'Task3 Baza'!$C$2:$C$1999,"non",0)</f>
        <v>Cəlilabad</v>
      </c>
      <c r="F7281" s="109" t="str">
        <f t="shared" si="230"/>
        <v>Bakı</v>
      </c>
      <c r="G7281" s="110">
        <f t="shared" si="231"/>
        <v>10</v>
      </c>
    </row>
    <row r="7282" spans="1:7" x14ac:dyDescent="0.3">
      <c r="A7282" s="20" t="s">
        <v>762</v>
      </c>
      <c r="B7282" s="102">
        <v>44339</v>
      </c>
      <c r="C7282" s="103">
        <v>0.14000000000000001</v>
      </c>
      <c r="D7282" s="133">
        <v>7600</v>
      </c>
      <c r="E7282" s="108" t="str">
        <f>_xlfn.XLOOKUP($A7282,'Task3 Baza'!$A$2:$A$1999,'Task3 Baza'!$C$2:$C$1999,"non",0)</f>
        <v>Kəlbəcər</v>
      </c>
      <c r="F7282" s="109" t="str">
        <f t="shared" si="230"/>
        <v>Sumqayıt</v>
      </c>
      <c r="G7282" s="110">
        <f t="shared" si="231"/>
        <v>50</v>
      </c>
    </row>
    <row r="7283" spans="1:7" x14ac:dyDescent="0.3">
      <c r="A7283" s="20" t="s">
        <v>1140</v>
      </c>
      <c r="B7283" s="102">
        <v>44748</v>
      </c>
      <c r="C7283" s="103">
        <v>0.23</v>
      </c>
      <c r="D7283" s="133">
        <v>8100</v>
      </c>
      <c r="E7283" s="108" t="str">
        <f>_xlfn.XLOOKUP($A7283,'Task3 Baza'!$A$2:$A$1999,'Task3 Baza'!$C$2:$C$1999,"non",0)</f>
        <v>Laçın</v>
      </c>
      <c r="F7283" s="109" t="str">
        <f t="shared" si="230"/>
        <v>Gəncə</v>
      </c>
      <c r="G7283" s="110">
        <f t="shared" si="231"/>
        <v>20</v>
      </c>
    </row>
    <row r="7284" spans="1:7" x14ac:dyDescent="0.3">
      <c r="A7284" s="20" t="s">
        <v>1043</v>
      </c>
      <c r="B7284" s="102">
        <v>44393</v>
      </c>
      <c r="C7284" s="103">
        <v>0.14000000000000001</v>
      </c>
      <c r="D7284" s="133">
        <v>7900</v>
      </c>
      <c r="E7284" s="108" t="str">
        <f>_xlfn.XLOOKUP($A7284,'Task3 Baza'!$A$2:$A$1999,'Task3 Baza'!$C$2:$C$1999,"non",0)</f>
        <v>Tərtər</v>
      </c>
      <c r="F7284" s="109" t="str">
        <f t="shared" si="230"/>
        <v>Lənkəran</v>
      </c>
      <c r="G7284" s="110">
        <f t="shared" si="231"/>
        <v>42</v>
      </c>
    </row>
    <row r="7285" spans="1:7" x14ac:dyDescent="0.3">
      <c r="A7285" s="20" t="s">
        <v>2088</v>
      </c>
      <c r="B7285" s="102">
        <v>44335</v>
      </c>
      <c r="C7285" s="103">
        <v>0.19</v>
      </c>
      <c r="D7285" s="133">
        <v>12400</v>
      </c>
      <c r="E7285" s="108" t="str">
        <f>_xlfn.XLOOKUP($A7285,'Task3 Baza'!$A$2:$A$1999,'Task3 Baza'!$C$2:$C$1999,"non",0)</f>
        <v>Neftçala</v>
      </c>
      <c r="F7285" s="109" t="str">
        <f t="shared" si="230"/>
        <v>Gəncə</v>
      </c>
      <c r="G7285" s="110">
        <f t="shared" si="231"/>
        <v>20</v>
      </c>
    </row>
    <row r="7286" spans="1:7" x14ac:dyDescent="0.3">
      <c r="A7286" s="20" t="s">
        <v>738</v>
      </c>
      <c r="B7286" s="102">
        <v>44081</v>
      </c>
      <c r="C7286" s="103">
        <v>0.2</v>
      </c>
      <c r="D7286" s="133">
        <v>4300</v>
      </c>
      <c r="E7286" s="108" t="str">
        <f>_xlfn.XLOOKUP($A7286,'Task3 Baza'!$A$2:$A$1999,'Task3 Baza'!$C$2:$C$1999,"non",0)</f>
        <v>Kəngərli</v>
      </c>
      <c r="F7286" s="109" t="str">
        <f t="shared" si="230"/>
        <v>Sumqayıt</v>
      </c>
      <c r="G7286" s="110">
        <f t="shared" si="231"/>
        <v>50</v>
      </c>
    </row>
    <row r="7287" spans="1:7" x14ac:dyDescent="0.3">
      <c r="A7287" s="20" t="s">
        <v>1756</v>
      </c>
      <c r="B7287" s="102">
        <v>44048</v>
      </c>
      <c r="C7287" s="103">
        <v>0.14000000000000001</v>
      </c>
      <c r="D7287" s="133">
        <v>4200</v>
      </c>
      <c r="E7287" s="108" t="str">
        <f>_xlfn.XLOOKUP($A7287,'Task3 Baza'!$A$2:$A$1999,'Task3 Baza'!$C$2:$C$1999,"non",0)</f>
        <v>Şuşa</v>
      </c>
      <c r="F7287" s="109" t="str">
        <f t="shared" si="230"/>
        <v>Lənkəran</v>
      </c>
      <c r="G7287" s="110">
        <f t="shared" si="231"/>
        <v>42</v>
      </c>
    </row>
    <row r="7288" spans="1:7" x14ac:dyDescent="0.3">
      <c r="A7288" s="20" t="s">
        <v>1132</v>
      </c>
      <c r="B7288" s="102">
        <v>44275</v>
      </c>
      <c r="C7288" s="103">
        <v>0.19</v>
      </c>
      <c r="D7288" s="133">
        <v>12700</v>
      </c>
      <c r="E7288" s="108" t="str">
        <f>_xlfn.XLOOKUP($A7288,'Task3 Baza'!$A$2:$A$1999,'Task3 Baza'!$C$2:$C$1999,"non",0)</f>
        <v>Balakən</v>
      </c>
      <c r="F7288" s="109" t="str">
        <f t="shared" si="230"/>
        <v>Bakı</v>
      </c>
      <c r="G7288" s="110">
        <f t="shared" si="231"/>
        <v>10</v>
      </c>
    </row>
    <row r="7289" spans="1:7" x14ac:dyDescent="0.3">
      <c r="A7289" s="20" t="s">
        <v>1546</v>
      </c>
      <c r="B7289" s="102">
        <v>44163</v>
      </c>
      <c r="C7289" s="103">
        <v>0.18</v>
      </c>
      <c r="D7289" s="133">
        <v>2700</v>
      </c>
      <c r="E7289" s="108" t="str">
        <f>_xlfn.XLOOKUP($A7289,'Task3 Baza'!$A$2:$A$1999,'Task3 Baza'!$C$2:$C$1999,"non",0)</f>
        <v>Lənkəran</v>
      </c>
      <c r="F7289" s="109" t="str">
        <f t="shared" si="230"/>
        <v>Gəncə</v>
      </c>
      <c r="G7289" s="110">
        <f t="shared" si="231"/>
        <v>20</v>
      </c>
    </row>
    <row r="7290" spans="1:7" x14ac:dyDescent="0.3">
      <c r="A7290" s="20" t="s">
        <v>2089</v>
      </c>
      <c r="B7290" s="102">
        <v>44263</v>
      </c>
      <c r="C7290" s="103">
        <v>0.24</v>
      </c>
      <c r="D7290" s="133">
        <v>10400</v>
      </c>
      <c r="E7290" s="108" t="str">
        <f>_xlfn.XLOOKUP($A7290,'Task3 Baza'!$A$2:$A$1999,'Task3 Baza'!$C$2:$C$1999,"non",0)</f>
        <v>Naftalan</v>
      </c>
      <c r="F7290" s="109" t="str">
        <f t="shared" si="230"/>
        <v>Gəncə</v>
      </c>
      <c r="G7290" s="110">
        <f t="shared" si="231"/>
        <v>20</v>
      </c>
    </row>
    <row r="7291" spans="1:7" x14ac:dyDescent="0.3">
      <c r="A7291" s="20" t="s">
        <v>2014</v>
      </c>
      <c r="B7291" s="102">
        <v>43806</v>
      </c>
      <c r="C7291" s="103">
        <v>0.23</v>
      </c>
      <c r="D7291" s="133">
        <v>2300</v>
      </c>
      <c r="E7291" s="108" t="str">
        <f>_xlfn.XLOOKUP($A7291,'Task3 Baza'!$A$2:$A$1999,'Task3 Baza'!$C$2:$C$1999,"non",0)</f>
        <v>Ucar</v>
      </c>
      <c r="F7291" s="109" t="str">
        <f t="shared" si="230"/>
        <v>Lənkəran</v>
      </c>
      <c r="G7291" s="110">
        <f t="shared" si="231"/>
        <v>42</v>
      </c>
    </row>
    <row r="7292" spans="1:7" x14ac:dyDescent="0.3">
      <c r="A7292" s="20" t="s">
        <v>879</v>
      </c>
      <c r="B7292" s="102">
        <v>44207</v>
      </c>
      <c r="C7292" s="103">
        <v>0.21</v>
      </c>
      <c r="D7292" s="133">
        <v>7400</v>
      </c>
      <c r="E7292" s="108" t="str">
        <f>_xlfn.XLOOKUP($A7292,'Task3 Baza'!$A$2:$A$1999,'Task3 Baza'!$C$2:$C$1999,"non",0)</f>
        <v>Ağdam</v>
      </c>
      <c r="F7292" s="109" t="str">
        <f t="shared" si="230"/>
        <v>Bakı</v>
      </c>
      <c r="G7292" s="110">
        <f t="shared" si="231"/>
        <v>10</v>
      </c>
    </row>
    <row r="7293" spans="1:7" x14ac:dyDescent="0.3">
      <c r="A7293" s="20" t="s">
        <v>174</v>
      </c>
      <c r="B7293" s="102">
        <v>44106</v>
      </c>
      <c r="C7293" s="103">
        <v>0.23</v>
      </c>
      <c r="D7293" s="133">
        <v>5300</v>
      </c>
      <c r="E7293" s="108" t="str">
        <f>_xlfn.XLOOKUP($A7293,'Task3 Baza'!$A$2:$A$1999,'Task3 Baza'!$C$2:$C$1999,"non",0)</f>
        <v>Ağdam</v>
      </c>
      <c r="F7293" s="109" t="str">
        <f t="shared" si="230"/>
        <v>Bakı</v>
      </c>
      <c r="G7293" s="110">
        <f t="shared" si="231"/>
        <v>10</v>
      </c>
    </row>
    <row r="7294" spans="1:7" x14ac:dyDescent="0.3">
      <c r="A7294" s="20" t="s">
        <v>1040</v>
      </c>
      <c r="B7294" s="102">
        <v>43770</v>
      </c>
      <c r="C7294" s="103">
        <v>0.14000000000000001</v>
      </c>
      <c r="D7294" s="133">
        <v>12000</v>
      </c>
      <c r="E7294" s="108" t="str">
        <f>_xlfn.XLOOKUP($A7294,'Task3 Baza'!$A$2:$A$1999,'Task3 Baza'!$C$2:$C$1999,"non",0)</f>
        <v>Göygöl</v>
      </c>
      <c r="F7294" s="109" t="str">
        <f t="shared" si="230"/>
        <v>Sumqayıt</v>
      </c>
      <c r="G7294" s="110">
        <f t="shared" si="231"/>
        <v>50</v>
      </c>
    </row>
    <row r="7295" spans="1:7" x14ac:dyDescent="0.3">
      <c r="A7295" s="20" t="s">
        <v>837</v>
      </c>
      <c r="B7295" s="102">
        <v>43897</v>
      </c>
      <c r="C7295" s="103">
        <v>0.14000000000000001</v>
      </c>
      <c r="D7295" s="133">
        <v>7500</v>
      </c>
      <c r="E7295" s="108" t="str">
        <f>_xlfn.XLOOKUP($A7295,'Task3 Baza'!$A$2:$A$1999,'Task3 Baza'!$C$2:$C$1999,"non",0)</f>
        <v>Kəngərli</v>
      </c>
      <c r="F7295" s="109" t="str">
        <f t="shared" si="230"/>
        <v>Sumqayıt</v>
      </c>
      <c r="G7295" s="110">
        <f t="shared" si="231"/>
        <v>50</v>
      </c>
    </row>
    <row r="7296" spans="1:7" x14ac:dyDescent="0.3">
      <c r="A7296" s="20" t="s">
        <v>1097</v>
      </c>
      <c r="B7296" s="102">
        <v>44273</v>
      </c>
      <c r="C7296" s="103">
        <v>0.16</v>
      </c>
      <c r="D7296" s="133">
        <v>4900</v>
      </c>
      <c r="E7296" s="108" t="str">
        <f>_xlfn.XLOOKUP($A7296,'Task3 Baza'!$A$2:$A$1999,'Task3 Baza'!$C$2:$C$1999,"non",0)</f>
        <v>Balakən</v>
      </c>
      <c r="F7296" s="109" t="str">
        <f t="shared" si="230"/>
        <v>Bakı</v>
      </c>
      <c r="G7296" s="110">
        <f t="shared" si="231"/>
        <v>10</v>
      </c>
    </row>
    <row r="7297" spans="1:7" x14ac:dyDescent="0.3">
      <c r="A7297" s="20" t="s">
        <v>1247</v>
      </c>
      <c r="B7297" s="102">
        <v>44246</v>
      </c>
      <c r="C7297" s="103">
        <v>0.15</v>
      </c>
      <c r="D7297" s="133">
        <v>6600</v>
      </c>
      <c r="E7297" s="108" t="str">
        <f>_xlfn.XLOOKUP($A7297,'Task3 Baza'!$A$2:$A$1999,'Task3 Baza'!$C$2:$C$1999,"non",0)</f>
        <v>Samux</v>
      </c>
      <c r="F7297" s="109" t="str">
        <f t="shared" si="230"/>
        <v>Gəncə</v>
      </c>
      <c r="G7297" s="110">
        <f t="shared" si="231"/>
        <v>20</v>
      </c>
    </row>
    <row r="7298" spans="1:7" x14ac:dyDescent="0.3">
      <c r="A7298" s="20" t="s">
        <v>240</v>
      </c>
      <c r="B7298" s="102">
        <v>44517</v>
      </c>
      <c r="C7298" s="103">
        <v>0.15</v>
      </c>
      <c r="D7298" s="133">
        <v>8700</v>
      </c>
      <c r="E7298" s="108" t="str">
        <f>_xlfn.XLOOKUP($A7298,'Task3 Baza'!$A$2:$A$1999,'Task3 Baza'!$C$2:$C$1999,"non",0)</f>
        <v>Lerik</v>
      </c>
      <c r="F7298" s="109" t="str">
        <f t="shared" ref="F7298:F7361" si="232">VLOOKUP($E7298,$I$3:$K$75,2,0)</f>
        <v>Gəncə</v>
      </c>
      <c r="G7298" s="110">
        <f t="shared" ref="G7298:G7361" si="233">VLOOKUP(VLOOKUP($E7298,$I$3:$J$75,2,0),$L$3:$M$6,2,0)</f>
        <v>20</v>
      </c>
    </row>
    <row r="7299" spans="1:7" x14ac:dyDescent="0.3">
      <c r="A7299" s="20" t="s">
        <v>2090</v>
      </c>
      <c r="B7299" s="102">
        <v>44127</v>
      </c>
      <c r="C7299" s="103">
        <v>0.15</v>
      </c>
      <c r="D7299" s="133">
        <v>12600</v>
      </c>
      <c r="E7299" s="108" t="str">
        <f>_xlfn.XLOOKUP($A7299,'Task3 Baza'!$A$2:$A$1999,'Task3 Baza'!$C$2:$C$1999,"non",0)</f>
        <v>Hacıqabul</v>
      </c>
      <c r="F7299" s="109" t="str">
        <f t="shared" si="232"/>
        <v>Sumqayıt</v>
      </c>
      <c r="G7299" s="110">
        <f t="shared" si="233"/>
        <v>50</v>
      </c>
    </row>
    <row r="7300" spans="1:7" x14ac:dyDescent="0.3">
      <c r="A7300" s="20" t="s">
        <v>1886</v>
      </c>
      <c r="B7300" s="102">
        <v>43986</v>
      </c>
      <c r="C7300" s="103">
        <v>0.14000000000000001</v>
      </c>
      <c r="D7300" s="133">
        <v>5600</v>
      </c>
      <c r="E7300" s="108" t="str">
        <f>_xlfn.XLOOKUP($A7300,'Task3 Baza'!$A$2:$A$1999,'Task3 Baza'!$C$2:$C$1999,"non",0)</f>
        <v>Salyan</v>
      </c>
      <c r="F7300" s="109" t="str">
        <f t="shared" si="232"/>
        <v>Gəncə</v>
      </c>
      <c r="G7300" s="110">
        <f t="shared" si="233"/>
        <v>20</v>
      </c>
    </row>
    <row r="7301" spans="1:7" x14ac:dyDescent="0.3">
      <c r="A7301" s="20" t="s">
        <v>203</v>
      </c>
      <c r="B7301" s="102">
        <v>43999</v>
      </c>
      <c r="C7301" s="103">
        <v>0.19</v>
      </c>
      <c r="D7301" s="133">
        <v>10400</v>
      </c>
      <c r="E7301" s="108" t="str">
        <f>_xlfn.XLOOKUP($A7301,'Task3 Baza'!$A$2:$A$1999,'Task3 Baza'!$C$2:$C$1999,"non",0)</f>
        <v>Yevlax</v>
      </c>
      <c r="F7301" s="109" t="str">
        <f t="shared" si="232"/>
        <v>Lənkəran</v>
      </c>
      <c r="G7301" s="110">
        <f t="shared" si="233"/>
        <v>42</v>
      </c>
    </row>
    <row r="7302" spans="1:7" x14ac:dyDescent="0.3">
      <c r="A7302" s="20" t="s">
        <v>1071</v>
      </c>
      <c r="B7302" s="102">
        <v>44289</v>
      </c>
      <c r="C7302" s="103">
        <v>0.15</v>
      </c>
      <c r="D7302" s="133">
        <v>2600</v>
      </c>
      <c r="E7302" s="108" t="str">
        <f>_xlfn.XLOOKUP($A7302,'Task3 Baza'!$A$2:$A$1999,'Task3 Baza'!$C$2:$C$1999,"non",0)</f>
        <v>Bərdə</v>
      </c>
      <c r="F7302" s="109" t="str">
        <f t="shared" si="232"/>
        <v>Bakı</v>
      </c>
      <c r="G7302" s="110">
        <f t="shared" si="233"/>
        <v>10</v>
      </c>
    </row>
    <row r="7303" spans="1:7" x14ac:dyDescent="0.3">
      <c r="A7303" s="20" t="s">
        <v>845</v>
      </c>
      <c r="B7303" s="102">
        <v>44017</v>
      </c>
      <c r="C7303" s="103">
        <v>0.17</v>
      </c>
      <c r="D7303" s="133">
        <v>8500</v>
      </c>
      <c r="E7303" s="108" t="str">
        <f>_xlfn.XLOOKUP($A7303,'Task3 Baza'!$A$2:$A$1999,'Task3 Baza'!$C$2:$C$1999,"non",0)</f>
        <v>Göygöl</v>
      </c>
      <c r="F7303" s="109" t="str">
        <f t="shared" si="232"/>
        <v>Sumqayıt</v>
      </c>
      <c r="G7303" s="110">
        <f t="shared" si="233"/>
        <v>50</v>
      </c>
    </row>
    <row r="7304" spans="1:7" x14ac:dyDescent="0.3">
      <c r="A7304" s="20" t="s">
        <v>1433</v>
      </c>
      <c r="B7304" s="102">
        <v>44748</v>
      </c>
      <c r="C7304" s="103">
        <v>0.23</v>
      </c>
      <c r="D7304" s="133">
        <v>1600</v>
      </c>
      <c r="E7304" s="108" t="str">
        <f>_xlfn.XLOOKUP($A7304,'Task3 Baza'!$A$2:$A$1999,'Task3 Baza'!$C$2:$C$1999,"non",0)</f>
        <v>Goranboy</v>
      </c>
      <c r="F7304" s="109" t="str">
        <f t="shared" si="232"/>
        <v>Sumqayıt</v>
      </c>
      <c r="G7304" s="110">
        <f t="shared" si="233"/>
        <v>50</v>
      </c>
    </row>
    <row r="7305" spans="1:7" x14ac:dyDescent="0.3">
      <c r="A7305" s="20" t="s">
        <v>1232</v>
      </c>
      <c r="B7305" s="102">
        <v>44468</v>
      </c>
      <c r="C7305" s="103">
        <v>0.18</v>
      </c>
      <c r="D7305" s="133">
        <v>8500</v>
      </c>
      <c r="E7305" s="108" t="str">
        <f>_xlfn.XLOOKUP($A7305,'Task3 Baza'!$A$2:$A$1999,'Task3 Baza'!$C$2:$C$1999,"non",0)</f>
        <v>Ağstafa</v>
      </c>
      <c r="F7305" s="109" t="str">
        <f t="shared" si="232"/>
        <v>Bakı</v>
      </c>
      <c r="G7305" s="110">
        <f t="shared" si="233"/>
        <v>10</v>
      </c>
    </row>
    <row r="7306" spans="1:7" x14ac:dyDescent="0.3">
      <c r="A7306" s="20" t="s">
        <v>1504</v>
      </c>
      <c r="B7306" s="102">
        <v>44406</v>
      </c>
      <c r="C7306" s="103">
        <v>0.16</v>
      </c>
      <c r="D7306" s="133">
        <v>5200</v>
      </c>
      <c r="E7306" s="108" t="str">
        <f>_xlfn.XLOOKUP($A7306,'Task3 Baza'!$A$2:$A$1999,'Task3 Baza'!$C$2:$C$1999,"non",0)</f>
        <v>Cəlilabad</v>
      </c>
      <c r="F7306" s="109" t="str">
        <f t="shared" si="232"/>
        <v>Bakı</v>
      </c>
      <c r="G7306" s="110">
        <f t="shared" si="233"/>
        <v>10</v>
      </c>
    </row>
    <row r="7307" spans="1:7" x14ac:dyDescent="0.3">
      <c r="A7307" s="20" t="s">
        <v>1452</v>
      </c>
      <c r="B7307" s="102">
        <v>43981</v>
      </c>
      <c r="C7307" s="103">
        <v>0.17</v>
      </c>
      <c r="D7307" s="133">
        <v>11900</v>
      </c>
      <c r="E7307" s="108" t="str">
        <f>_xlfn.XLOOKUP($A7307,'Task3 Baza'!$A$2:$A$1999,'Task3 Baza'!$C$2:$C$1999,"non",0)</f>
        <v>Lənkəran</v>
      </c>
      <c r="F7307" s="109" t="str">
        <f t="shared" si="232"/>
        <v>Gəncə</v>
      </c>
      <c r="G7307" s="110">
        <f t="shared" si="233"/>
        <v>20</v>
      </c>
    </row>
    <row r="7308" spans="1:7" x14ac:dyDescent="0.3">
      <c r="A7308" s="20" t="s">
        <v>1086</v>
      </c>
      <c r="B7308" s="102">
        <v>43609</v>
      </c>
      <c r="C7308" s="103">
        <v>0.19</v>
      </c>
      <c r="D7308" s="133">
        <v>3200</v>
      </c>
      <c r="E7308" s="108" t="str">
        <f>_xlfn.XLOOKUP($A7308,'Task3 Baza'!$A$2:$A$1999,'Task3 Baza'!$C$2:$C$1999,"non",0)</f>
        <v>Samux</v>
      </c>
      <c r="F7308" s="109" t="str">
        <f t="shared" si="232"/>
        <v>Gəncə</v>
      </c>
      <c r="G7308" s="110">
        <f t="shared" si="233"/>
        <v>20</v>
      </c>
    </row>
    <row r="7309" spans="1:7" x14ac:dyDescent="0.3">
      <c r="A7309" s="20" t="s">
        <v>220</v>
      </c>
      <c r="B7309" s="102">
        <v>43862</v>
      </c>
      <c r="C7309" s="103">
        <v>0.23</v>
      </c>
      <c r="D7309" s="133">
        <v>9000</v>
      </c>
      <c r="E7309" s="108" t="str">
        <f>_xlfn.XLOOKUP($A7309,'Task3 Baza'!$A$2:$A$1999,'Task3 Baza'!$C$2:$C$1999,"non",0)</f>
        <v>Gədəbəy</v>
      </c>
      <c r="F7309" s="109" t="str">
        <f t="shared" si="232"/>
        <v>Sumqayıt</v>
      </c>
      <c r="G7309" s="110">
        <f t="shared" si="233"/>
        <v>50</v>
      </c>
    </row>
    <row r="7310" spans="1:7" x14ac:dyDescent="0.3">
      <c r="A7310" s="20" t="s">
        <v>1045</v>
      </c>
      <c r="B7310" s="102">
        <v>43963</v>
      </c>
      <c r="C7310" s="103">
        <v>0.22</v>
      </c>
      <c r="D7310" s="133">
        <v>11100</v>
      </c>
      <c r="E7310" s="108" t="str">
        <f>_xlfn.XLOOKUP($A7310,'Task3 Baza'!$A$2:$A$1999,'Task3 Baza'!$C$2:$C$1999,"non",0)</f>
        <v>Şuşa</v>
      </c>
      <c r="F7310" s="109" t="str">
        <f t="shared" si="232"/>
        <v>Lənkəran</v>
      </c>
      <c r="G7310" s="110">
        <f t="shared" si="233"/>
        <v>42</v>
      </c>
    </row>
    <row r="7311" spans="1:7" x14ac:dyDescent="0.3">
      <c r="A7311" s="20" t="s">
        <v>1333</v>
      </c>
      <c r="B7311" s="102">
        <v>44207</v>
      </c>
      <c r="C7311" s="103">
        <v>0.19</v>
      </c>
      <c r="D7311" s="133">
        <v>1800</v>
      </c>
      <c r="E7311" s="108" t="str">
        <f>_xlfn.XLOOKUP($A7311,'Task3 Baza'!$A$2:$A$1999,'Task3 Baza'!$C$2:$C$1999,"non",0)</f>
        <v>Ağcabədi</v>
      </c>
      <c r="F7311" s="109" t="str">
        <f t="shared" si="232"/>
        <v>Bakı</v>
      </c>
      <c r="G7311" s="110">
        <f t="shared" si="233"/>
        <v>10</v>
      </c>
    </row>
    <row r="7312" spans="1:7" x14ac:dyDescent="0.3">
      <c r="A7312" s="20" t="s">
        <v>1687</v>
      </c>
      <c r="B7312" s="102">
        <v>44198</v>
      </c>
      <c r="C7312" s="103">
        <v>0.21</v>
      </c>
      <c r="D7312" s="133">
        <v>6000</v>
      </c>
      <c r="E7312" s="108" t="str">
        <f>_xlfn.XLOOKUP($A7312,'Task3 Baza'!$A$2:$A$1999,'Task3 Baza'!$C$2:$C$1999,"non",0)</f>
        <v>Şəmkir</v>
      </c>
      <c r="F7312" s="109" t="str">
        <f t="shared" si="232"/>
        <v>Lənkəran</v>
      </c>
      <c r="G7312" s="110">
        <f t="shared" si="233"/>
        <v>42</v>
      </c>
    </row>
    <row r="7313" spans="1:7" x14ac:dyDescent="0.3">
      <c r="A7313" s="20" t="s">
        <v>247</v>
      </c>
      <c r="B7313" s="102">
        <v>43984</v>
      </c>
      <c r="C7313" s="103">
        <v>0.19</v>
      </c>
      <c r="D7313" s="133">
        <v>7100</v>
      </c>
      <c r="E7313" s="108" t="str">
        <f>_xlfn.XLOOKUP($A7313,'Task3 Baza'!$A$2:$A$1999,'Task3 Baza'!$C$2:$C$1999,"non",0)</f>
        <v>Masallı</v>
      </c>
      <c r="F7313" s="109" t="str">
        <f t="shared" si="232"/>
        <v>Gəncə</v>
      </c>
      <c r="G7313" s="110">
        <f t="shared" si="233"/>
        <v>20</v>
      </c>
    </row>
    <row r="7314" spans="1:7" x14ac:dyDescent="0.3">
      <c r="A7314" s="20" t="s">
        <v>848</v>
      </c>
      <c r="B7314" s="102">
        <v>44335</v>
      </c>
      <c r="C7314" s="103">
        <v>0.24</v>
      </c>
      <c r="D7314" s="133">
        <v>10800</v>
      </c>
      <c r="E7314" s="108" t="str">
        <f>_xlfn.XLOOKUP($A7314,'Task3 Baza'!$A$2:$A$1999,'Task3 Baza'!$C$2:$C$1999,"non",0)</f>
        <v>Kürdəmir</v>
      </c>
      <c r="F7314" s="109" t="str">
        <f t="shared" si="232"/>
        <v>Sumqayıt</v>
      </c>
      <c r="G7314" s="110">
        <f t="shared" si="233"/>
        <v>50</v>
      </c>
    </row>
    <row r="7315" spans="1:7" x14ac:dyDescent="0.3">
      <c r="A7315" s="20" t="s">
        <v>2078</v>
      </c>
      <c r="B7315" s="102">
        <v>44419</v>
      </c>
      <c r="C7315" s="103">
        <v>0.16</v>
      </c>
      <c r="D7315" s="133">
        <v>7000</v>
      </c>
      <c r="E7315" s="108" t="str">
        <f>_xlfn.XLOOKUP($A7315,'Task3 Baza'!$A$2:$A$1999,'Task3 Baza'!$C$2:$C$1999,"non",0)</f>
        <v>Ağdaş</v>
      </c>
      <c r="F7315" s="109" t="str">
        <f t="shared" si="232"/>
        <v>Bakı</v>
      </c>
      <c r="G7315" s="110">
        <f t="shared" si="233"/>
        <v>10</v>
      </c>
    </row>
    <row r="7316" spans="1:7" x14ac:dyDescent="0.3">
      <c r="A7316" s="20" t="s">
        <v>1889</v>
      </c>
      <c r="B7316" s="102">
        <v>43813</v>
      </c>
      <c r="C7316" s="103">
        <v>0.16</v>
      </c>
      <c r="D7316" s="133">
        <v>2800</v>
      </c>
      <c r="E7316" s="108" t="str">
        <f>_xlfn.XLOOKUP($A7316,'Task3 Baza'!$A$2:$A$1999,'Task3 Baza'!$C$2:$C$1999,"non",0)</f>
        <v>Zaqatala</v>
      </c>
      <c r="F7316" s="109" t="str">
        <f t="shared" si="232"/>
        <v>Lənkəran</v>
      </c>
      <c r="G7316" s="110">
        <f t="shared" si="233"/>
        <v>42</v>
      </c>
    </row>
    <row r="7317" spans="1:7" x14ac:dyDescent="0.3">
      <c r="A7317" s="20" t="s">
        <v>317</v>
      </c>
      <c r="B7317" s="102">
        <v>44345</v>
      </c>
      <c r="C7317" s="103">
        <v>0.19</v>
      </c>
      <c r="D7317" s="133">
        <v>2200</v>
      </c>
      <c r="E7317" s="108" t="str">
        <f>_xlfn.XLOOKUP($A7317,'Task3 Baza'!$A$2:$A$1999,'Task3 Baza'!$C$2:$C$1999,"non",0)</f>
        <v>Beyləqan</v>
      </c>
      <c r="F7317" s="109" t="str">
        <f t="shared" si="232"/>
        <v>Bakı</v>
      </c>
      <c r="G7317" s="110">
        <f t="shared" si="233"/>
        <v>10</v>
      </c>
    </row>
    <row r="7318" spans="1:7" x14ac:dyDescent="0.3">
      <c r="A7318" s="20" t="s">
        <v>1506</v>
      </c>
      <c r="B7318" s="102">
        <v>43540</v>
      </c>
      <c r="C7318" s="103">
        <v>0.24</v>
      </c>
      <c r="D7318" s="133">
        <v>6700</v>
      </c>
      <c r="E7318" s="108" t="str">
        <f>_xlfn.XLOOKUP($A7318,'Task3 Baza'!$A$2:$A$1999,'Task3 Baza'!$C$2:$C$1999,"non",0)</f>
        <v>Ağsu</v>
      </c>
      <c r="F7318" s="109" t="str">
        <f t="shared" si="232"/>
        <v>Bakı</v>
      </c>
      <c r="G7318" s="110">
        <f t="shared" si="233"/>
        <v>10</v>
      </c>
    </row>
    <row r="7319" spans="1:7" x14ac:dyDescent="0.3">
      <c r="A7319" s="20" t="s">
        <v>1800</v>
      </c>
      <c r="B7319" s="102">
        <v>43866</v>
      </c>
      <c r="C7319" s="103">
        <v>0.24</v>
      </c>
      <c r="D7319" s="133">
        <v>10000</v>
      </c>
      <c r="E7319" s="108" t="str">
        <f>_xlfn.XLOOKUP($A7319,'Task3 Baza'!$A$2:$A$1999,'Task3 Baza'!$C$2:$C$1999,"non",0)</f>
        <v>Biləsuvar</v>
      </c>
      <c r="F7319" s="109" t="str">
        <f t="shared" si="232"/>
        <v>Bakı</v>
      </c>
      <c r="G7319" s="110">
        <f t="shared" si="233"/>
        <v>10</v>
      </c>
    </row>
    <row r="7320" spans="1:7" x14ac:dyDescent="0.3">
      <c r="A7320" s="20" t="s">
        <v>2079</v>
      </c>
      <c r="B7320" s="102">
        <v>44332</v>
      </c>
      <c r="C7320" s="103">
        <v>0.18</v>
      </c>
      <c r="D7320" s="133">
        <v>3900</v>
      </c>
      <c r="E7320" s="108" t="str">
        <f>_xlfn.XLOOKUP($A7320,'Task3 Baza'!$A$2:$A$1999,'Task3 Baza'!$C$2:$C$1999,"non",0)</f>
        <v>Mingəçevir</v>
      </c>
      <c r="F7320" s="109" t="str">
        <f t="shared" si="232"/>
        <v>Gəncə</v>
      </c>
      <c r="G7320" s="110">
        <f t="shared" si="233"/>
        <v>20</v>
      </c>
    </row>
    <row r="7321" spans="1:7" x14ac:dyDescent="0.3">
      <c r="A7321" s="20" t="s">
        <v>1694</v>
      </c>
      <c r="B7321" s="102">
        <v>43908</v>
      </c>
      <c r="C7321" s="103">
        <v>0.23</v>
      </c>
      <c r="D7321" s="133">
        <v>10600</v>
      </c>
      <c r="E7321" s="108" t="str">
        <f>_xlfn.XLOOKUP($A7321,'Task3 Baza'!$A$2:$A$1999,'Task3 Baza'!$C$2:$C$1999,"non",0)</f>
        <v>İsmayıllı</v>
      </c>
      <c r="F7321" s="109" t="str">
        <f t="shared" si="232"/>
        <v>Sumqayıt</v>
      </c>
      <c r="G7321" s="110">
        <f t="shared" si="233"/>
        <v>50</v>
      </c>
    </row>
    <row r="7322" spans="1:7" x14ac:dyDescent="0.3">
      <c r="A7322" s="20" t="s">
        <v>1422</v>
      </c>
      <c r="B7322" s="102">
        <v>44153</v>
      </c>
      <c r="C7322" s="103">
        <v>0.17</v>
      </c>
      <c r="D7322" s="133">
        <v>12600</v>
      </c>
      <c r="E7322" s="108" t="str">
        <f>_xlfn.XLOOKUP($A7322,'Task3 Baza'!$A$2:$A$1999,'Task3 Baza'!$C$2:$C$1999,"non",0)</f>
        <v>Qazax</v>
      </c>
      <c r="F7322" s="109" t="str">
        <f t="shared" si="232"/>
        <v>Sumqayıt</v>
      </c>
      <c r="G7322" s="110">
        <f t="shared" si="233"/>
        <v>50</v>
      </c>
    </row>
    <row r="7323" spans="1:7" x14ac:dyDescent="0.3">
      <c r="A7323" s="20" t="s">
        <v>1123</v>
      </c>
      <c r="B7323" s="102">
        <v>43735</v>
      </c>
      <c r="C7323" s="103">
        <v>0.15</v>
      </c>
      <c r="D7323" s="133">
        <v>3800</v>
      </c>
      <c r="E7323" s="108" t="str">
        <f>_xlfn.XLOOKUP($A7323,'Task3 Baza'!$A$2:$A$1999,'Task3 Baza'!$C$2:$C$1999,"non",0)</f>
        <v>Ağstafa</v>
      </c>
      <c r="F7323" s="109" t="str">
        <f t="shared" si="232"/>
        <v>Bakı</v>
      </c>
      <c r="G7323" s="110">
        <f t="shared" si="233"/>
        <v>10</v>
      </c>
    </row>
    <row r="7324" spans="1:7" x14ac:dyDescent="0.3">
      <c r="A7324" s="20" t="s">
        <v>353</v>
      </c>
      <c r="B7324" s="102">
        <v>44384</v>
      </c>
      <c r="C7324" s="103">
        <v>0.18</v>
      </c>
      <c r="D7324" s="133">
        <v>9000</v>
      </c>
      <c r="E7324" s="108" t="str">
        <f>_xlfn.XLOOKUP($A7324,'Task3 Baza'!$A$2:$A$1999,'Task3 Baza'!$C$2:$C$1999,"non",0)</f>
        <v>Balakən</v>
      </c>
      <c r="F7324" s="109" t="str">
        <f t="shared" si="232"/>
        <v>Bakı</v>
      </c>
      <c r="G7324" s="110">
        <f t="shared" si="233"/>
        <v>10</v>
      </c>
    </row>
    <row r="7325" spans="1:7" x14ac:dyDescent="0.3">
      <c r="A7325" s="20" t="s">
        <v>541</v>
      </c>
      <c r="B7325" s="102">
        <v>44147</v>
      </c>
      <c r="C7325" s="103">
        <v>0.16</v>
      </c>
      <c r="D7325" s="133">
        <v>1600</v>
      </c>
      <c r="E7325" s="108" t="str">
        <f>_xlfn.XLOOKUP($A7325,'Task3 Baza'!$A$2:$A$1999,'Task3 Baza'!$C$2:$C$1999,"non",0)</f>
        <v>Ordubad</v>
      </c>
      <c r="F7325" s="109" t="str">
        <f t="shared" si="232"/>
        <v>Gəncə</v>
      </c>
      <c r="G7325" s="110">
        <f t="shared" si="233"/>
        <v>20</v>
      </c>
    </row>
    <row r="7326" spans="1:7" x14ac:dyDescent="0.3">
      <c r="A7326" s="20" t="s">
        <v>846</v>
      </c>
      <c r="B7326" s="102">
        <v>44562</v>
      </c>
      <c r="C7326" s="103">
        <v>0.22</v>
      </c>
      <c r="D7326" s="133">
        <v>8600</v>
      </c>
      <c r="E7326" s="108" t="str">
        <f>_xlfn.XLOOKUP($A7326,'Task3 Baza'!$A$2:$A$1999,'Task3 Baza'!$C$2:$C$1999,"non",0)</f>
        <v>Ağcabədi</v>
      </c>
      <c r="F7326" s="109" t="str">
        <f t="shared" si="232"/>
        <v>Bakı</v>
      </c>
      <c r="G7326" s="110">
        <f t="shared" si="233"/>
        <v>10</v>
      </c>
    </row>
    <row r="7327" spans="1:7" x14ac:dyDescent="0.3">
      <c r="A7327" s="20" t="s">
        <v>1827</v>
      </c>
      <c r="B7327" s="102">
        <v>44512</v>
      </c>
      <c r="C7327" s="103">
        <v>0.16</v>
      </c>
      <c r="D7327" s="133">
        <v>11500</v>
      </c>
      <c r="E7327" s="108" t="str">
        <f>_xlfn.XLOOKUP($A7327,'Task3 Baza'!$A$2:$A$1999,'Task3 Baza'!$C$2:$C$1999,"non",0)</f>
        <v>Lənkəran</v>
      </c>
      <c r="F7327" s="109" t="str">
        <f t="shared" si="232"/>
        <v>Gəncə</v>
      </c>
      <c r="G7327" s="110">
        <f t="shared" si="233"/>
        <v>20</v>
      </c>
    </row>
    <row r="7328" spans="1:7" x14ac:dyDescent="0.3">
      <c r="A7328" s="20" t="s">
        <v>1986</v>
      </c>
      <c r="B7328" s="102">
        <v>44137</v>
      </c>
      <c r="C7328" s="103">
        <v>0.22</v>
      </c>
      <c r="D7328" s="133">
        <v>4200</v>
      </c>
      <c r="E7328" s="108" t="str">
        <f>_xlfn.XLOOKUP($A7328,'Task3 Baza'!$A$2:$A$1999,'Task3 Baza'!$C$2:$C$1999,"non",0)</f>
        <v>Kəngərli</v>
      </c>
      <c r="F7328" s="109" t="str">
        <f t="shared" si="232"/>
        <v>Sumqayıt</v>
      </c>
      <c r="G7328" s="110">
        <f t="shared" si="233"/>
        <v>50</v>
      </c>
    </row>
    <row r="7329" spans="1:7" x14ac:dyDescent="0.3">
      <c r="A7329" s="20" t="s">
        <v>887</v>
      </c>
      <c r="B7329" s="102">
        <v>44201</v>
      </c>
      <c r="C7329" s="103">
        <v>0.14000000000000001</v>
      </c>
      <c r="D7329" s="133">
        <v>8900</v>
      </c>
      <c r="E7329" s="108" t="str">
        <f>_xlfn.XLOOKUP($A7329,'Task3 Baza'!$A$2:$A$1999,'Task3 Baza'!$C$2:$C$1999,"non",0)</f>
        <v>Tərtər</v>
      </c>
      <c r="F7329" s="109" t="str">
        <f t="shared" si="232"/>
        <v>Lənkəran</v>
      </c>
      <c r="G7329" s="110">
        <f t="shared" si="233"/>
        <v>42</v>
      </c>
    </row>
    <row r="7330" spans="1:7" x14ac:dyDescent="0.3">
      <c r="A7330" s="20" t="s">
        <v>811</v>
      </c>
      <c r="B7330" s="102">
        <v>44416</v>
      </c>
      <c r="C7330" s="103">
        <v>0.16</v>
      </c>
      <c r="D7330" s="133">
        <v>9700</v>
      </c>
      <c r="E7330" s="108" t="str">
        <f>_xlfn.XLOOKUP($A7330,'Task3 Baza'!$A$2:$A$1999,'Task3 Baza'!$C$2:$C$1999,"non",0)</f>
        <v>Kürdəmir</v>
      </c>
      <c r="F7330" s="109" t="str">
        <f t="shared" si="232"/>
        <v>Sumqayıt</v>
      </c>
      <c r="G7330" s="110">
        <f t="shared" si="233"/>
        <v>50</v>
      </c>
    </row>
    <row r="7331" spans="1:7" x14ac:dyDescent="0.3">
      <c r="A7331" s="20" t="s">
        <v>1861</v>
      </c>
      <c r="B7331" s="102">
        <v>44342</v>
      </c>
      <c r="C7331" s="103">
        <v>0.22</v>
      </c>
      <c r="D7331" s="133">
        <v>5700</v>
      </c>
      <c r="E7331" s="108" t="str">
        <f>_xlfn.XLOOKUP($A7331,'Task3 Baza'!$A$2:$A$1999,'Task3 Baza'!$C$2:$C$1999,"non",0)</f>
        <v>Kəngərli</v>
      </c>
      <c r="F7331" s="109" t="str">
        <f t="shared" si="232"/>
        <v>Sumqayıt</v>
      </c>
      <c r="G7331" s="110">
        <f t="shared" si="233"/>
        <v>50</v>
      </c>
    </row>
    <row r="7332" spans="1:7" x14ac:dyDescent="0.3">
      <c r="A7332" s="20" t="s">
        <v>2091</v>
      </c>
      <c r="B7332" s="102">
        <v>43850</v>
      </c>
      <c r="C7332" s="103">
        <v>0.17</v>
      </c>
      <c r="D7332" s="133">
        <v>1600</v>
      </c>
      <c r="E7332" s="108" t="str">
        <f>_xlfn.XLOOKUP($A7332,'Task3 Baza'!$A$2:$A$1999,'Task3 Baza'!$C$2:$C$1999,"non",0)</f>
        <v>Yevlax</v>
      </c>
      <c r="F7332" s="109" t="str">
        <f t="shared" si="232"/>
        <v>Lənkəran</v>
      </c>
      <c r="G7332" s="110">
        <f t="shared" si="233"/>
        <v>42</v>
      </c>
    </row>
    <row r="7333" spans="1:7" x14ac:dyDescent="0.3">
      <c r="A7333" s="20" t="s">
        <v>1240</v>
      </c>
      <c r="B7333" s="102">
        <v>44101</v>
      </c>
      <c r="C7333" s="103">
        <v>0.16</v>
      </c>
      <c r="D7333" s="133">
        <v>5600</v>
      </c>
      <c r="E7333" s="108" t="str">
        <f>_xlfn.XLOOKUP($A7333,'Task3 Baza'!$A$2:$A$1999,'Task3 Baza'!$C$2:$C$1999,"non",0)</f>
        <v>Göygöl</v>
      </c>
      <c r="F7333" s="109" t="str">
        <f t="shared" si="232"/>
        <v>Sumqayıt</v>
      </c>
      <c r="G7333" s="110">
        <f t="shared" si="233"/>
        <v>50</v>
      </c>
    </row>
    <row r="7334" spans="1:7" x14ac:dyDescent="0.3">
      <c r="A7334" s="20" t="s">
        <v>249</v>
      </c>
      <c r="B7334" s="102">
        <v>44727</v>
      </c>
      <c r="C7334" s="103">
        <v>0.16</v>
      </c>
      <c r="D7334" s="133">
        <v>8200</v>
      </c>
      <c r="E7334" s="108" t="str">
        <f>_xlfn.XLOOKUP($A7334,'Task3 Baza'!$A$2:$A$1999,'Task3 Baza'!$C$2:$C$1999,"non",0)</f>
        <v>Füzuli</v>
      </c>
      <c r="F7334" s="109" t="str">
        <f t="shared" si="232"/>
        <v>Sumqayıt</v>
      </c>
      <c r="G7334" s="110">
        <f t="shared" si="233"/>
        <v>50</v>
      </c>
    </row>
    <row r="7335" spans="1:7" x14ac:dyDescent="0.3">
      <c r="A7335" s="20" t="s">
        <v>1563</v>
      </c>
      <c r="B7335" s="102">
        <v>44639</v>
      </c>
      <c r="C7335" s="103">
        <v>0.19</v>
      </c>
      <c r="D7335" s="133">
        <v>2000</v>
      </c>
      <c r="E7335" s="108" t="str">
        <f>_xlfn.XLOOKUP($A7335,'Task3 Baza'!$A$2:$A$1999,'Task3 Baza'!$C$2:$C$1999,"non",0)</f>
        <v>Cəbrayıl</v>
      </c>
      <c r="F7335" s="109" t="str">
        <f t="shared" si="232"/>
        <v>Bakı</v>
      </c>
      <c r="G7335" s="110">
        <f t="shared" si="233"/>
        <v>10</v>
      </c>
    </row>
    <row r="7336" spans="1:7" x14ac:dyDescent="0.3">
      <c r="A7336" s="20" t="s">
        <v>2079</v>
      </c>
      <c r="B7336" s="102">
        <v>43947</v>
      </c>
      <c r="C7336" s="103">
        <v>0.2</v>
      </c>
      <c r="D7336" s="133">
        <v>8100</v>
      </c>
      <c r="E7336" s="108" t="str">
        <f>_xlfn.XLOOKUP($A7336,'Task3 Baza'!$A$2:$A$1999,'Task3 Baza'!$C$2:$C$1999,"non",0)</f>
        <v>Mingəçevir</v>
      </c>
      <c r="F7336" s="109" t="str">
        <f t="shared" si="232"/>
        <v>Gəncə</v>
      </c>
      <c r="G7336" s="110">
        <f t="shared" si="233"/>
        <v>20</v>
      </c>
    </row>
    <row r="7337" spans="1:7" x14ac:dyDescent="0.3">
      <c r="A7337" s="20" t="s">
        <v>333</v>
      </c>
      <c r="B7337" s="102">
        <v>44341</v>
      </c>
      <c r="C7337" s="103">
        <v>0.17</v>
      </c>
      <c r="D7337" s="133">
        <v>4800</v>
      </c>
      <c r="E7337" s="108" t="str">
        <f>_xlfn.XLOOKUP($A7337,'Task3 Baza'!$A$2:$A$1999,'Task3 Baza'!$C$2:$C$1999,"non",0)</f>
        <v>İsmayıllı</v>
      </c>
      <c r="F7337" s="109" t="str">
        <f t="shared" si="232"/>
        <v>Sumqayıt</v>
      </c>
      <c r="G7337" s="110">
        <f t="shared" si="233"/>
        <v>50</v>
      </c>
    </row>
    <row r="7338" spans="1:7" x14ac:dyDescent="0.3">
      <c r="A7338" s="20" t="s">
        <v>365</v>
      </c>
      <c r="B7338" s="102">
        <v>44508</v>
      </c>
      <c r="C7338" s="103">
        <v>0.16</v>
      </c>
      <c r="D7338" s="133">
        <v>3800</v>
      </c>
      <c r="E7338" s="108" t="str">
        <f>_xlfn.XLOOKUP($A7338,'Task3 Baza'!$A$2:$A$1999,'Task3 Baza'!$C$2:$C$1999,"non",0)</f>
        <v>Şuşa</v>
      </c>
      <c r="F7338" s="109" t="str">
        <f t="shared" si="232"/>
        <v>Lənkəran</v>
      </c>
      <c r="G7338" s="110">
        <f t="shared" si="233"/>
        <v>42</v>
      </c>
    </row>
    <row r="7339" spans="1:7" x14ac:dyDescent="0.3">
      <c r="A7339" s="20" t="s">
        <v>328</v>
      </c>
      <c r="B7339" s="102">
        <v>44335</v>
      </c>
      <c r="C7339" s="103">
        <v>0.15</v>
      </c>
      <c r="D7339" s="133">
        <v>5000</v>
      </c>
      <c r="E7339" s="108" t="str">
        <f>_xlfn.XLOOKUP($A7339,'Task3 Baza'!$A$2:$A$1999,'Task3 Baza'!$C$2:$C$1999,"non",0)</f>
        <v>Siyəzən</v>
      </c>
      <c r="F7339" s="109" t="str">
        <f t="shared" si="232"/>
        <v>Gəncə</v>
      </c>
      <c r="G7339" s="110">
        <f t="shared" si="233"/>
        <v>20</v>
      </c>
    </row>
    <row r="7340" spans="1:7" x14ac:dyDescent="0.3">
      <c r="A7340" s="20" t="s">
        <v>1523</v>
      </c>
      <c r="B7340" s="102">
        <v>44075</v>
      </c>
      <c r="C7340" s="103">
        <v>0.24</v>
      </c>
      <c r="D7340" s="133">
        <v>5700</v>
      </c>
      <c r="E7340" s="108" t="str">
        <f>_xlfn.XLOOKUP($A7340,'Task3 Baza'!$A$2:$A$1999,'Task3 Baza'!$C$2:$C$1999,"non",0)</f>
        <v>Biləsuvar</v>
      </c>
      <c r="F7340" s="109" t="str">
        <f t="shared" si="232"/>
        <v>Bakı</v>
      </c>
      <c r="G7340" s="110">
        <f t="shared" si="233"/>
        <v>10</v>
      </c>
    </row>
    <row r="7341" spans="1:7" x14ac:dyDescent="0.3">
      <c r="A7341" s="20" t="s">
        <v>1519</v>
      </c>
      <c r="B7341" s="102">
        <v>43934</v>
      </c>
      <c r="C7341" s="103">
        <v>0.16</v>
      </c>
      <c r="D7341" s="133">
        <v>7200</v>
      </c>
      <c r="E7341" s="108" t="str">
        <f>_xlfn.XLOOKUP($A7341,'Task3 Baza'!$A$2:$A$1999,'Task3 Baza'!$C$2:$C$1999,"non",0)</f>
        <v>Hacıqabul</v>
      </c>
      <c r="F7341" s="109" t="str">
        <f t="shared" si="232"/>
        <v>Sumqayıt</v>
      </c>
      <c r="G7341" s="110">
        <f t="shared" si="233"/>
        <v>50</v>
      </c>
    </row>
    <row r="7342" spans="1:7" x14ac:dyDescent="0.3">
      <c r="A7342" s="20" t="s">
        <v>1184</v>
      </c>
      <c r="B7342" s="102">
        <v>44176</v>
      </c>
      <c r="C7342" s="103">
        <v>0.15</v>
      </c>
      <c r="D7342" s="133">
        <v>5300</v>
      </c>
      <c r="E7342" s="108" t="str">
        <f>_xlfn.XLOOKUP($A7342,'Task3 Baza'!$A$2:$A$1999,'Task3 Baza'!$C$2:$C$1999,"non",0)</f>
        <v>Xaçmaz</v>
      </c>
      <c r="F7342" s="109" t="str">
        <f t="shared" si="232"/>
        <v>Sumqayıt</v>
      </c>
      <c r="G7342" s="110">
        <f t="shared" si="233"/>
        <v>50</v>
      </c>
    </row>
    <row r="7343" spans="1:7" x14ac:dyDescent="0.3">
      <c r="A7343" s="20" t="s">
        <v>637</v>
      </c>
      <c r="B7343" s="102">
        <v>44708</v>
      </c>
      <c r="C7343" s="103">
        <v>0.24</v>
      </c>
      <c r="D7343" s="133">
        <v>7600</v>
      </c>
      <c r="E7343" s="108" t="str">
        <f>_xlfn.XLOOKUP($A7343,'Task3 Baza'!$A$2:$A$1999,'Task3 Baza'!$C$2:$C$1999,"non",0)</f>
        <v>Şamaxı</v>
      </c>
      <c r="F7343" s="109" t="str">
        <f t="shared" si="232"/>
        <v>Lənkəran</v>
      </c>
      <c r="G7343" s="110">
        <f t="shared" si="233"/>
        <v>42</v>
      </c>
    </row>
    <row r="7344" spans="1:7" x14ac:dyDescent="0.3">
      <c r="A7344" s="20" t="s">
        <v>415</v>
      </c>
      <c r="B7344" s="102">
        <v>44283</v>
      </c>
      <c r="C7344" s="103">
        <v>0.19</v>
      </c>
      <c r="D7344" s="133">
        <v>5600</v>
      </c>
      <c r="E7344" s="108" t="str">
        <f>_xlfn.XLOOKUP($A7344,'Task3 Baza'!$A$2:$A$1999,'Task3 Baza'!$C$2:$C$1999,"non",0)</f>
        <v>Ağstafa</v>
      </c>
      <c r="F7344" s="109" t="str">
        <f t="shared" si="232"/>
        <v>Bakı</v>
      </c>
      <c r="G7344" s="110">
        <f t="shared" si="233"/>
        <v>10</v>
      </c>
    </row>
    <row r="7345" spans="1:7" x14ac:dyDescent="0.3">
      <c r="A7345" s="20" t="s">
        <v>903</v>
      </c>
      <c r="B7345" s="102">
        <v>43777</v>
      </c>
      <c r="C7345" s="103">
        <v>0.15</v>
      </c>
      <c r="D7345" s="133">
        <v>8000</v>
      </c>
      <c r="E7345" s="108" t="str">
        <f>_xlfn.XLOOKUP($A7345,'Task3 Baza'!$A$2:$A$1999,'Task3 Baza'!$C$2:$C$1999,"non",0)</f>
        <v>Ucar</v>
      </c>
      <c r="F7345" s="109" t="str">
        <f t="shared" si="232"/>
        <v>Lənkəran</v>
      </c>
      <c r="G7345" s="110">
        <f t="shared" si="233"/>
        <v>42</v>
      </c>
    </row>
    <row r="7346" spans="1:7" x14ac:dyDescent="0.3">
      <c r="A7346" s="20" t="s">
        <v>771</v>
      </c>
      <c r="B7346" s="102">
        <v>44459</v>
      </c>
      <c r="C7346" s="103">
        <v>0.22</v>
      </c>
      <c r="D7346" s="133">
        <v>3000</v>
      </c>
      <c r="E7346" s="108" t="str">
        <f>_xlfn.XLOOKUP($A7346,'Task3 Baza'!$A$2:$A$1999,'Task3 Baza'!$C$2:$C$1999,"non",0)</f>
        <v>Samux</v>
      </c>
      <c r="F7346" s="109" t="str">
        <f t="shared" si="232"/>
        <v>Gəncə</v>
      </c>
      <c r="G7346" s="110">
        <f t="shared" si="233"/>
        <v>20</v>
      </c>
    </row>
    <row r="7347" spans="1:7" x14ac:dyDescent="0.3">
      <c r="A7347" s="20" t="s">
        <v>1954</v>
      </c>
      <c r="B7347" s="102">
        <v>44438</v>
      </c>
      <c r="C7347" s="103">
        <v>0.16</v>
      </c>
      <c r="D7347" s="133">
        <v>6800</v>
      </c>
      <c r="E7347" s="108" t="str">
        <f>_xlfn.XLOOKUP($A7347,'Task3 Baza'!$A$2:$A$1999,'Task3 Baza'!$C$2:$C$1999,"non",0)</f>
        <v>Qobustan</v>
      </c>
      <c r="F7347" s="109" t="str">
        <f t="shared" si="232"/>
        <v>Gəncə</v>
      </c>
      <c r="G7347" s="110">
        <f t="shared" si="233"/>
        <v>20</v>
      </c>
    </row>
    <row r="7348" spans="1:7" x14ac:dyDescent="0.3">
      <c r="A7348" s="20" t="s">
        <v>316</v>
      </c>
      <c r="B7348" s="102">
        <v>44609</v>
      </c>
      <c r="C7348" s="103">
        <v>0.22</v>
      </c>
      <c r="D7348" s="133">
        <v>10100</v>
      </c>
      <c r="E7348" s="108" t="str">
        <f>_xlfn.XLOOKUP($A7348,'Task3 Baza'!$A$2:$A$1999,'Task3 Baza'!$C$2:$C$1999,"non",0)</f>
        <v>Yardımlı</v>
      </c>
      <c r="F7348" s="109" t="str">
        <f t="shared" si="232"/>
        <v>Lənkəran</v>
      </c>
      <c r="G7348" s="110">
        <f t="shared" si="233"/>
        <v>42</v>
      </c>
    </row>
    <row r="7349" spans="1:7" x14ac:dyDescent="0.3">
      <c r="A7349" s="20" t="s">
        <v>1309</v>
      </c>
      <c r="B7349" s="102">
        <v>43968</v>
      </c>
      <c r="C7349" s="103">
        <v>0.21</v>
      </c>
      <c r="D7349" s="133">
        <v>9200</v>
      </c>
      <c r="E7349" s="108" t="str">
        <f>_xlfn.XLOOKUP($A7349,'Task3 Baza'!$A$2:$A$1999,'Task3 Baza'!$C$2:$C$1999,"non",0)</f>
        <v>Goranboy</v>
      </c>
      <c r="F7349" s="109" t="str">
        <f t="shared" si="232"/>
        <v>Sumqayıt</v>
      </c>
      <c r="G7349" s="110">
        <f t="shared" si="233"/>
        <v>50</v>
      </c>
    </row>
    <row r="7350" spans="1:7" x14ac:dyDescent="0.3">
      <c r="A7350" s="20" t="s">
        <v>838</v>
      </c>
      <c r="B7350" s="102">
        <v>44276</v>
      </c>
      <c r="C7350" s="103">
        <v>0.24</v>
      </c>
      <c r="D7350" s="133">
        <v>5500</v>
      </c>
      <c r="E7350" s="108" t="str">
        <f>_xlfn.XLOOKUP($A7350,'Task3 Baza'!$A$2:$A$1999,'Task3 Baza'!$C$2:$C$1999,"non",0)</f>
        <v>Qubadlı</v>
      </c>
      <c r="F7350" s="109" t="str">
        <f t="shared" si="232"/>
        <v>Gəncə</v>
      </c>
      <c r="G7350" s="110">
        <f t="shared" si="233"/>
        <v>20</v>
      </c>
    </row>
    <row r="7351" spans="1:7" x14ac:dyDescent="0.3">
      <c r="A7351" s="20" t="s">
        <v>552</v>
      </c>
      <c r="B7351" s="102">
        <v>43896</v>
      </c>
      <c r="C7351" s="103">
        <v>0.18</v>
      </c>
      <c r="D7351" s="133">
        <v>5700</v>
      </c>
      <c r="E7351" s="108" t="str">
        <f>_xlfn.XLOOKUP($A7351,'Task3 Baza'!$A$2:$A$1999,'Task3 Baza'!$C$2:$C$1999,"non",0)</f>
        <v>Lənkəran</v>
      </c>
      <c r="F7351" s="109" t="str">
        <f t="shared" si="232"/>
        <v>Gəncə</v>
      </c>
      <c r="G7351" s="110">
        <f t="shared" si="233"/>
        <v>20</v>
      </c>
    </row>
    <row r="7352" spans="1:7" x14ac:dyDescent="0.3">
      <c r="A7352" s="20" t="s">
        <v>547</v>
      </c>
      <c r="B7352" s="102">
        <v>43779</v>
      </c>
      <c r="C7352" s="103">
        <v>0.15</v>
      </c>
      <c r="D7352" s="133">
        <v>9600</v>
      </c>
      <c r="E7352" s="108" t="str">
        <f>_xlfn.XLOOKUP($A7352,'Task3 Baza'!$A$2:$A$1999,'Task3 Baza'!$C$2:$C$1999,"non",0)</f>
        <v>Ucar</v>
      </c>
      <c r="F7352" s="109" t="str">
        <f t="shared" si="232"/>
        <v>Lənkəran</v>
      </c>
      <c r="G7352" s="110">
        <f t="shared" si="233"/>
        <v>42</v>
      </c>
    </row>
    <row r="7353" spans="1:7" x14ac:dyDescent="0.3">
      <c r="A7353" s="20" t="s">
        <v>1231</v>
      </c>
      <c r="B7353" s="102">
        <v>44192</v>
      </c>
      <c r="C7353" s="103">
        <v>0.18</v>
      </c>
      <c r="D7353" s="133">
        <v>5400</v>
      </c>
      <c r="E7353" s="108" t="str">
        <f>_xlfn.XLOOKUP($A7353,'Task3 Baza'!$A$2:$A$1999,'Task3 Baza'!$C$2:$C$1999,"non",0)</f>
        <v>Şərur</v>
      </c>
      <c r="F7353" s="109" t="str">
        <f t="shared" si="232"/>
        <v>Lənkəran</v>
      </c>
      <c r="G7353" s="110">
        <f t="shared" si="233"/>
        <v>42</v>
      </c>
    </row>
    <row r="7354" spans="1:7" x14ac:dyDescent="0.3">
      <c r="A7354" s="20" t="s">
        <v>921</v>
      </c>
      <c r="B7354" s="102">
        <v>43886</v>
      </c>
      <c r="C7354" s="103">
        <v>0.18</v>
      </c>
      <c r="D7354" s="133">
        <v>8600</v>
      </c>
      <c r="E7354" s="108" t="str">
        <f>_xlfn.XLOOKUP($A7354,'Task3 Baza'!$A$2:$A$1999,'Task3 Baza'!$C$2:$C$1999,"non",0)</f>
        <v>Neftçala</v>
      </c>
      <c r="F7354" s="109" t="str">
        <f t="shared" si="232"/>
        <v>Gəncə</v>
      </c>
      <c r="G7354" s="110">
        <f t="shared" si="233"/>
        <v>20</v>
      </c>
    </row>
    <row r="7355" spans="1:7" x14ac:dyDescent="0.3">
      <c r="A7355" s="20" t="s">
        <v>583</v>
      </c>
      <c r="B7355" s="102">
        <v>44469</v>
      </c>
      <c r="C7355" s="103">
        <v>0.24</v>
      </c>
      <c r="D7355" s="133">
        <v>8400</v>
      </c>
      <c r="E7355" s="108" t="str">
        <f>_xlfn.XLOOKUP($A7355,'Task3 Baza'!$A$2:$A$1999,'Task3 Baza'!$C$2:$C$1999,"non",0)</f>
        <v>Ağsu</v>
      </c>
      <c r="F7355" s="109" t="str">
        <f t="shared" si="232"/>
        <v>Bakı</v>
      </c>
      <c r="G7355" s="110">
        <f t="shared" si="233"/>
        <v>10</v>
      </c>
    </row>
    <row r="7356" spans="1:7" x14ac:dyDescent="0.3">
      <c r="A7356" s="20" t="s">
        <v>170</v>
      </c>
      <c r="B7356" s="102">
        <v>44196</v>
      </c>
      <c r="C7356" s="103">
        <v>0.21</v>
      </c>
      <c r="D7356" s="133">
        <v>2600</v>
      </c>
      <c r="E7356" s="108" t="str">
        <f>_xlfn.XLOOKUP($A7356,'Task3 Baza'!$A$2:$A$1999,'Task3 Baza'!$C$2:$C$1999,"non",0)</f>
        <v>Zəngilan</v>
      </c>
      <c r="F7356" s="109" t="str">
        <f t="shared" si="232"/>
        <v>Lənkəran</v>
      </c>
      <c r="G7356" s="110">
        <f t="shared" si="233"/>
        <v>42</v>
      </c>
    </row>
    <row r="7357" spans="1:7" x14ac:dyDescent="0.3">
      <c r="A7357" s="20" t="s">
        <v>190</v>
      </c>
      <c r="B7357" s="102">
        <v>44347</v>
      </c>
      <c r="C7357" s="103">
        <v>0.19</v>
      </c>
      <c r="D7357" s="133">
        <v>11000</v>
      </c>
      <c r="E7357" s="108" t="str">
        <f>_xlfn.XLOOKUP($A7357,'Task3 Baza'!$A$2:$A$1999,'Task3 Baza'!$C$2:$C$1999,"non",0)</f>
        <v>Lənkəran</v>
      </c>
      <c r="F7357" s="109" t="str">
        <f t="shared" si="232"/>
        <v>Gəncə</v>
      </c>
      <c r="G7357" s="110">
        <f t="shared" si="233"/>
        <v>20</v>
      </c>
    </row>
    <row r="7358" spans="1:7" x14ac:dyDescent="0.3">
      <c r="A7358" s="20" t="s">
        <v>1178</v>
      </c>
      <c r="B7358" s="102">
        <v>43849</v>
      </c>
      <c r="C7358" s="103">
        <v>0.23</v>
      </c>
      <c r="D7358" s="133">
        <v>8900</v>
      </c>
      <c r="E7358" s="108" t="str">
        <f>_xlfn.XLOOKUP($A7358,'Task3 Baza'!$A$2:$A$1999,'Task3 Baza'!$C$2:$C$1999,"non",0)</f>
        <v>Yardımlı</v>
      </c>
      <c r="F7358" s="109" t="str">
        <f t="shared" si="232"/>
        <v>Lənkəran</v>
      </c>
      <c r="G7358" s="110">
        <f t="shared" si="233"/>
        <v>42</v>
      </c>
    </row>
    <row r="7359" spans="1:7" x14ac:dyDescent="0.3">
      <c r="A7359" s="20" t="s">
        <v>728</v>
      </c>
      <c r="B7359" s="102">
        <v>44006</v>
      </c>
      <c r="C7359" s="103">
        <v>0.19</v>
      </c>
      <c r="D7359" s="133">
        <v>11400</v>
      </c>
      <c r="E7359" s="108" t="str">
        <f>_xlfn.XLOOKUP($A7359,'Task3 Baza'!$A$2:$A$1999,'Task3 Baza'!$C$2:$C$1999,"non",0)</f>
        <v>Salyan</v>
      </c>
      <c r="F7359" s="109" t="str">
        <f t="shared" si="232"/>
        <v>Gəncə</v>
      </c>
      <c r="G7359" s="110">
        <f t="shared" si="233"/>
        <v>20</v>
      </c>
    </row>
    <row r="7360" spans="1:7" x14ac:dyDescent="0.3">
      <c r="A7360" s="20" t="s">
        <v>1342</v>
      </c>
      <c r="B7360" s="102">
        <v>44765</v>
      </c>
      <c r="C7360" s="103">
        <v>0.23</v>
      </c>
      <c r="D7360" s="133">
        <v>5500</v>
      </c>
      <c r="E7360" s="108" t="str">
        <f>_xlfn.XLOOKUP($A7360,'Task3 Baza'!$A$2:$A$1999,'Task3 Baza'!$C$2:$C$1999,"non",0)</f>
        <v>Quba</v>
      </c>
      <c r="F7360" s="109" t="str">
        <f t="shared" si="232"/>
        <v>Gəncə</v>
      </c>
      <c r="G7360" s="110">
        <f t="shared" si="233"/>
        <v>20</v>
      </c>
    </row>
    <row r="7361" spans="1:7" x14ac:dyDescent="0.3">
      <c r="A7361" s="20" t="s">
        <v>562</v>
      </c>
      <c r="B7361" s="102">
        <v>44606</v>
      </c>
      <c r="C7361" s="103">
        <v>0.14000000000000001</v>
      </c>
      <c r="D7361" s="133">
        <v>6300</v>
      </c>
      <c r="E7361" s="108" t="str">
        <f>_xlfn.XLOOKUP($A7361,'Task3 Baza'!$A$2:$A$1999,'Task3 Baza'!$C$2:$C$1999,"non",0)</f>
        <v>Ağcabədi</v>
      </c>
      <c r="F7361" s="109" t="str">
        <f t="shared" si="232"/>
        <v>Bakı</v>
      </c>
      <c r="G7361" s="110">
        <f t="shared" si="233"/>
        <v>10</v>
      </c>
    </row>
    <row r="7362" spans="1:7" x14ac:dyDescent="0.3">
      <c r="A7362" s="20" t="s">
        <v>1371</v>
      </c>
      <c r="B7362" s="102">
        <v>44560</v>
      </c>
      <c r="C7362" s="103">
        <v>0.19</v>
      </c>
      <c r="D7362" s="133">
        <v>9400</v>
      </c>
      <c r="E7362" s="108" t="str">
        <f>_xlfn.XLOOKUP($A7362,'Task3 Baza'!$A$2:$A$1999,'Task3 Baza'!$C$2:$C$1999,"non",0)</f>
        <v>Ucar</v>
      </c>
      <c r="F7362" s="109" t="str">
        <f t="shared" ref="F7362:F7425" si="234">VLOOKUP($E7362,$I$3:$K$75,2,0)</f>
        <v>Lənkəran</v>
      </c>
      <c r="G7362" s="110">
        <f t="shared" ref="G7362:G7425" si="235">VLOOKUP(VLOOKUP($E7362,$I$3:$J$75,2,0),$L$3:$M$6,2,0)</f>
        <v>42</v>
      </c>
    </row>
    <row r="7363" spans="1:7" x14ac:dyDescent="0.3">
      <c r="A7363" s="20" t="s">
        <v>2009</v>
      </c>
      <c r="B7363" s="102">
        <v>43909</v>
      </c>
      <c r="C7363" s="103">
        <v>0.18</v>
      </c>
      <c r="D7363" s="133">
        <v>9800</v>
      </c>
      <c r="E7363" s="108" t="str">
        <f>_xlfn.XLOOKUP($A7363,'Task3 Baza'!$A$2:$A$1999,'Task3 Baza'!$C$2:$C$1999,"non",0)</f>
        <v>İsmayıllı</v>
      </c>
      <c r="F7363" s="109" t="str">
        <f t="shared" si="234"/>
        <v>Sumqayıt</v>
      </c>
      <c r="G7363" s="110">
        <f t="shared" si="235"/>
        <v>50</v>
      </c>
    </row>
    <row r="7364" spans="1:7" x14ac:dyDescent="0.3">
      <c r="A7364" s="20" t="s">
        <v>1271</v>
      </c>
      <c r="B7364" s="102">
        <v>44441</v>
      </c>
      <c r="C7364" s="103">
        <v>0.2</v>
      </c>
      <c r="D7364" s="133">
        <v>4800</v>
      </c>
      <c r="E7364" s="108" t="str">
        <f>_xlfn.XLOOKUP($A7364,'Task3 Baza'!$A$2:$A$1999,'Task3 Baza'!$C$2:$C$1999,"non",0)</f>
        <v>Bakı</v>
      </c>
      <c r="F7364" s="109" t="str">
        <f t="shared" si="234"/>
        <v>Bakı</v>
      </c>
      <c r="G7364" s="110">
        <f t="shared" si="235"/>
        <v>10</v>
      </c>
    </row>
    <row r="7365" spans="1:7" x14ac:dyDescent="0.3">
      <c r="A7365" s="20" t="s">
        <v>2000</v>
      </c>
      <c r="B7365" s="102">
        <v>44035</v>
      </c>
      <c r="C7365" s="103">
        <v>0.19</v>
      </c>
      <c r="D7365" s="133">
        <v>7200</v>
      </c>
      <c r="E7365" s="108" t="str">
        <f>_xlfn.XLOOKUP($A7365,'Task3 Baza'!$A$2:$A$1999,'Task3 Baza'!$C$2:$C$1999,"non",0)</f>
        <v>Kəlbəcər</v>
      </c>
      <c r="F7365" s="109" t="str">
        <f t="shared" si="234"/>
        <v>Sumqayıt</v>
      </c>
      <c r="G7365" s="110">
        <f t="shared" si="235"/>
        <v>50</v>
      </c>
    </row>
    <row r="7366" spans="1:7" x14ac:dyDescent="0.3">
      <c r="A7366" s="20" t="s">
        <v>791</v>
      </c>
      <c r="B7366" s="102">
        <v>44398</v>
      </c>
      <c r="C7366" s="103">
        <v>0.21</v>
      </c>
      <c r="D7366" s="133">
        <v>3900</v>
      </c>
      <c r="E7366" s="108" t="str">
        <f>_xlfn.XLOOKUP($A7366,'Task3 Baza'!$A$2:$A$1999,'Task3 Baza'!$C$2:$C$1999,"non",0)</f>
        <v>Salyan</v>
      </c>
      <c r="F7366" s="109" t="str">
        <f t="shared" si="234"/>
        <v>Gəncə</v>
      </c>
      <c r="G7366" s="110">
        <f t="shared" si="235"/>
        <v>20</v>
      </c>
    </row>
    <row r="7367" spans="1:7" x14ac:dyDescent="0.3">
      <c r="A7367" s="20" t="s">
        <v>716</v>
      </c>
      <c r="B7367" s="102">
        <v>44119</v>
      </c>
      <c r="C7367" s="103">
        <v>0.22</v>
      </c>
      <c r="D7367" s="133">
        <v>8900</v>
      </c>
      <c r="E7367" s="108" t="str">
        <f>_xlfn.XLOOKUP($A7367,'Task3 Baza'!$A$2:$A$1999,'Task3 Baza'!$C$2:$C$1999,"non",0)</f>
        <v>Xocalı</v>
      </c>
      <c r="F7367" s="109" t="str">
        <f t="shared" si="234"/>
        <v>Sumqayıt</v>
      </c>
      <c r="G7367" s="110">
        <f t="shared" si="235"/>
        <v>50</v>
      </c>
    </row>
    <row r="7368" spans="1:7" x14ac:dyDescent="0.3">
      <c r="A7368" s="20" t="s">
        <v>2092</v>
      </c>
      <c r="B7368" s="102">
        <v>44050</v>
      </c>
      <c r="C7368" s="103">
        <v>0.18</v>
      </c>
      <c r="D7368" s="133">
        <v>13000</v>
      </c>
      <c r="E7368" s="108" t="str">
        <f>_xlfn.XLOOKUP($A7368,'Task3 Baza'!$A$2:$A$1999,'Task3 Baza'!$C$2:$C$1999,"non",0)</f>
        <v>Lerik</v>
      </c>
      <c r="F7368" s="109" t="str">
        <f t="shared" si="234"/>
        <v>Gəncə</v>
      </c>
      <c r="G7368" s="110">
        <f t="shared" si="235"/>
        <v>20</v>
      </c>
    </row>
    <row r="7369" spans="1:7" x14ac:dyDescent="0.3">
      <c r="A7369" s="20" t="s">
        <v>1194</v>
      </c>
      <c r="B7369" s="102">
        <v>44508</v>
      </c>
      <c r="C7369" s="103">
        <v>0.15</v>
      </c>
      <c r="D7369" s="133">
        <v>8100</v>
      </c>
      <c r="E7369" s="108" t="str">
        <f>_xlfn.XLOOKUP($A7369,'Task3 Baza'!$A$2:$A$1999,'Task3 Baza'!$C$2:$C$1999,"non",0)</f>
        <v>Ordubad</v>
      </c>
      <c r="F7369" s="109" t="str">
        <f t="shared" si="234"/>
        <v>Gəncə</v>
      </c>
      <c r="G7369" s="110">
        <f t="shared" si="235"/>
        <v>20</v>
      </c>
    </row>
    <row r="7370" spans="1:7" x14ac:dyDescent="0.3">
      <c r="A7370" s="20" t="s">
        <v>2071</v>
      </c>
      <c r="B7370" s="102">
        <v>44175</v>
      </c>
      <c r="C7370" s="103">
        <v>0.15</v>
      </c>
      <c r="D7370" s="133">
        <v>8700</v>
      </c>
      <c r="E7370" s="108" t="str">
        <f>_xlfn.XLOOKUP($A7370,'Task3 Baza'!$A$2:$A$1999,'Task3 Baza'!$C$2:$C$1999,"non",0)</f>
        <v>Ağdam</v>
      </c>
      <c r="F7370" s="109" t="str">
        <f t="shared" si="234"/>
        <v>Bakı</v>
      </c>
      <c r="G7370" s="110">
        <f t="shared" si="235"/>
        <v>10</v>
      </c>
    </row>
    <row r="7371" spans="1:7" x14ac:dyDescent="0.3">
      <c r="A7371" s="20" t="s">
        <v>1901</v>
      </c>
      <c r="B7371" s="102">
        <v>43573</v>
      </c>
      <c r="C7371" s="103">
        <v>0.22</v>
      </c>
      <c r="D7371" s="133">
        <v>2100</v>
      </c>
      <c r="E7371" s="108" t="str">
        <f>_xlfn.XLOOKUP($A7371,'Task3 Baza'!$A$2:$A$1999,'Task3 Baza'!$C$2:$C$1999,"non",0)</f>
        <v>Qusar</v>
      </c>
      <c r="F7371" s="109" t="str">
        <f t="shared" si="234"/>
        <v>Gəncə</v>
      </c>
      <c r="G7371" s="110">
        <f t="shared" si="235"/>
        <v>20</v>
      </c>
    </row>
    <row r="7372" spans="1:7" x14ac:dyDescent="0.3">
      <c r="A7372" s="20" t="s">
        <v>989</v>
      </c>
      <c r="B7372" s="102">
        <v>44349</v>
      </c>
      <c r="C7372" s="103">
        <v>0.22</v>
      </c>
      <c r="D7372" s="133">
        <v>8400</v>
      </c>
      <c r="E7372" s="108" t="str">
        <f>_xlfn.XLOOKUP($A7372,'Task3 Baza'!$A$2:$A$1999,'Task3 Baza'!$C$2:$C$1999,"non",0)</f>
        <v>Siyəzən</v>
      </c>
      <c r="F7372" s="109" t="str">
        <f t="shared" si="234"/>
        <v>Gəncə</v>
      </c>
      <c r="G7372" s="110">
        <f t="shared" si="235"/>
        <v>20</v>
      </c>
    </row>
    <row r="7373" spans="1:7" x14ac:dyDescent="0.3">
      <c r="A7373" s="20" t="s">
        <v>1583</v>
      </c>
      <c r="B7373" s="102">
        <v>44433</v>
      </c>
      <c r="C7373" s="103">
        <v>0.21</v>
      </c>
      <c r="D7373" s="133">
        <v>9800</v>
      </c>
      <c r="E7373" s="108" t="str">
        <f>_xlfn.XLOOKUP($A7373,'Task3 Baza'!$A$2:$A$1999,'Task3 Baza'!$C$2:$C$1999,"non",0)</f>
        <v>Şabran</v>
      </c>
      <c r="F7373" s="109" t="str">
        <f t="shared" si="234"/>
        <v>Gəncə</v>
      </c>
      <c r="G7373" s="110">
        <f t="shared" si="235"/>
        <v>20</v>
      </c>
    </row>
    <row r="7374" spans="1:7" x14ac:dyDescent="0.3">
      <c r="A7374" s="20" t="s">
        <v>902</v>
      </c>
      <c r="B7374" s="102">
        <v>44635</v>
      </c>
      <c r="C7374" s="103">
        <v>0.16</v>
      </c>
      <c r="D7374" s="133">
        <v>10100</v>
      </c>
      <c r="E7374" s="108" t="str">
        <f>_xlfn.XLOOKUP($A7374,'Task3 Baza'!$A$2:$A$1999,'Task3 Baza'!$C$2:$C$1999,"non",0)</f>
        <v>Şirvan</v>
      </c>
      <c r="F7374" s="109" t="str">
        <f t="shared" si="234"/>
        <v>Lənkəran</v>
      </c>
      <c r="G7374" s="110">
        <f t="shared" si="235"/>
        <v>42</v>
      </c>
    </row>
    <row r="7375" spans="1:7" x14ac:dyDescent="0.3">
      <c r="A7375" s="20" t="s">
        <v>1107</v>
      </c>
      <c r="B7375" s="102">
        <v>44303</v>
      </c>
      <c r="C7375" s="103">
        <v>0.21</v>
      </c>
      <c r="D7375" s="133">
        <v>8800</v>
      </c>
      <c r="E7375" s="108" t="str">
        <f>_xlfn.XLOOKUP($A7375,'Task3 Baza'!$A$2:$A$1999,'Task3 Baza'!$C$2:$C$1999,"non",0)</f>
        <v>Bərdə</v>
      </c>
      <c r="F7375" s="109" t="str">
        <f t="shared" si="234"/>
        <v>Bakı</v>
      </c>
      <c r="G7375" s="110">
        <f t="shared" si="235"/>
        <v>10</v>
      </c>
    </row>
    <row r="7376" spans="1:7" x14ac:dyDescent="0.3">
      <c r="A7376" s="20" t="s">
        <v>1990</v>
      </c>
      <c r="B7376" s="102">
        <v>43985</v>
      </c>
      <c r="C7376" s="103">
        <v>0.22</v>
      </c>
      <c r="D7376" s="133">
        <v>10900</v>
      </c>
      <c r="E7376" s="108" t="str">
        <f>_xlfn.XLOOKUP($A7376,'Task3 Baza'!$A$2:$A$1999,'Task3 Baza'!$C$2:$C$1999,"non",0)</f>
        <v>Ağstafa</v>
      </c>
      <c r="F7376" s="109" t="str">
        <f t="shared" si="234"/>
        <v>Bakı</v>
      </c>
      <c r="G7376" s="110">
        <f t="shared" si="235"/>
        <v>10</v>
      </c>
    </row>
    <row r="7377" spans="1:7" x14ac:dyDescent="0.3">
      <c r="A7377" s="20" t="s">
        <v>769</v>
      </c>
      <c r="B7377" s="102">
        <v>44277</v>
      </c>
      <c r="C7377" s="103">
        <v>0.14000000000000001</v>
      </c>
      <c r="D7377" s="133">
        <v>3100</v>
      </c>
      <c r="E7377" s="108" t="str">
        <f>_xlfn.XLOOKUP($A7377,'Task3 Baza'!$A$2:$A$1999,'Task3 Baza'!$C$2:$C$1999,"non",0)</f>
        <v>Sabirabad</v>
      </c>
      <c r="F7377" s="109" t="str">
        <f t="shared" si="234"/>
        <v>Gəncə</v>
      </c>
      <c r="G7377" s="110">
        <f t="shared" si="235"/>
        <v>20</v>
      </c>
    </row>
    <row r="7378" spans="1:7" x14ac:dyDescent="0.3">
      <c r="A7378" s="20" t="s">
        <v>1984</v>
      </c>
      <c r="B7378" s="102">
        <v>44604</v>
      </c>
      <c r="C7378" s="103">
        <v>0.2</v>
      </c>
      <c r="D7378" s="133">
        <v>11000</v>
      </c>
      <c r="E7378" s="108" t="str">
        <f>_xlfn.XLOOKUP($A7378,'Task3 Baza'!$A$2:$A$1999,'Task3 Baza'!$C$2:$C$1999,"non",0)</f>
        <v>Sabirabad</v>
      </c>
      <c r="F7378" s="109" t="str">
        <f t="shared" si="234"/>
        <v>Gəncə</v>
      </c>
      <c r="G7378" s="110">
        <f t="shared" si="235"/>
        <v>20</v>
      </c>
    </row>
    <row r="7379" spans="1:7" x14ac:dyDescent="0.3">
      <c r="A7379" s="20" t="s">
        <v>1402</v>
      </c>
      <c r="B7379" s="102">
        <v>44023</v>
      </c>
      <c r="C7379" s="103">
        <v>0.19</v>
      </c>
      <c r="D7379" s="133">
        <v>10600</v>
      </c>
      <c r="E7379" s="108" t="str">
        <f>_xlfn.XLOOKUP($A7379,'Task3 Baza'!$A$2:$A$1999,'Task3 Baza'!$C$2:$C$1999,"non",0)</f>
        <v>Daşkəsən</v>
      </c>
      <c r="F7379" s="109" t="str">
        <f t="shared" si="234"/>
        <v>Bakı</v>
      </c>
      <c r="G7379" s="110">
        <f t="shared" si="235"/>
        <v>10</v>
      </c>
    </row>
    <row r="7380" spans="1:7" x14ac:dyDescent="0.3">
      <c r="A7380" s="20" t="s">
        <v>744</v>
      </c>
      <c r="B7380" s="102">
        <v>43822</v>
      </c>
      <c r="C7380" s="103">
        <v>0.17</v>
      </c>
      <c r="D7380" s="133">
        <v>11200</v>
      </c>
      <c r="E7380" s="108" t="str">
        <f>_xlfn.XLOOKUP($A7380,'Task3 Baza'!$A$2:$A$1999,'Task3 Baza'!$C$2:$C$1999,"non",0)</f>
        <v>Kəlbəcər</v>
      </c>
      <c r="F7380" s="109" t="str">
        <f t="shared" si="234"/>
        <v>Sumqayıt</v>
      </c>
      <c r="G7380" s="110">
        <f t="shared" si="235"/>
        <v>50</v>
      </c>
    </row>
    <row r="7381" spans="1:7" x14ac:dyDescent="0.3">
      <c r="A7381" s="20" t="s">
        <v>1649</v>
      </c>
      <c r="B7381" s="102">
        <v>44324</v>
      </c>
      <c r="C7381" s="103">
        <v>0.24</v>
      </c>
      <c r="D7381" s="133">
        <v>12300</v>
      </c>
      <c r="E7381" s="108" t="str">
        <f>_xlfn.XLOOKUP($A7381,'Task3 Baza'!$A$2:$A$1999,'Task3 Baza'!$C$2:$C$1999,"non",0)</f>
        <v>Şuşa</v>
      </c>
      <c r="F7381" s="109" t="str">
        <f t="shared" si="234"/>
        <v>Lənkəran</v>
      </c>
      <c r="G7381" s="110">
        <f t="shared" si="235"/>
        <v>42</v>
      </c>
    </row>
    <row r="7382" spans="1:7" x14ac:dyDescent="0.3">
      <c r="A7382" s="20" t="s">
        <v>314</v>
      </c>
      <c r="B7382" s="102">
        <v>43798</v>
      </c>
      <c r="C7382" s="103">
        <v>0.15</v>
      </c>
      <c r="D7382" s="133">
        <v>5000</v>
      </c>
      <c r="E7382" s="108" t="str">
        <f>_xlfn.XLOOKUP($A7382,'Task3 Baza'!$A$2:$A$1999,'Task3 Baza'!$C$2:$C$1999,"non",0)</f>
        <v>Ağdam</v>
      </c>
      <c r="F7382" s="109" t="str">
        <f t="shared" si="234"/>
        <v>Bakı</v>
      </c>
      <c r="G7382" s="110">
        <f t="shared" si="235"/>
        <v>10</v>
      </c>
    </row>
    <row r="7383" spans="1:7" x14ac:dyDescent="0.3">
      <c r="A7383" s="20" t="s">
        <v>1787</v>
      </c>
      <c r="B7383" s="102">
        <v>43731</v>
      </c>
      <c r="C7383" s="103">
        <v>0.18</v>
      </c>
      <c r="D7383" s="133">
        <v>6700</v>
      </c>
      <c r="E7383" s="108" t="str">
        <f>_xlfn.XLOOKUP($A7383,'Task3 Baza'!$A$2:$A$1999,'Task3 Baza'!$C$2:$C$1999,"non",0)</f>
        <v>Qəbələ</v>
      </c>
      <c r="F7383" s="109" t="str">
        <f t="shared" si="234"/>
        <v>Sumqayıt</v>
      </c>
      <c r="G7383" s="110">
        <f t="shared" si="235"/>
        <v>50</v>
      </c>
    </row>
    <row r="7384" spans="1:7" x14ac:dyDescent="0.3">
      <c r="A7384" s="20" t="s">
        <v>1366</v>
      </c>
      <c r="B7384" s="102">
        <v>43563</v>
      </c>
      <c r="C7384" s="103">
        <v>0.22</v>
      </c>
      <c r="D7384" s="133">
        <v>7800</v>
      </c>
      <c r="E7384" s="108" t="str">
        <f>_xlfn.XLOOKUP($A7384,'Task3 Baza'!$A$2:$A$1999,'Task3 Baza'!$C$2:$C$1999,"non",0)</f>
        <v>Göygöl</v>
      </c>
      <c r="F7384" s="109" t="str">
        <f t="shared" si="234"/>
        <v>Sumqayıt</v>
      </c>
      <c r="G7384" s="110">
        <f t="shared" si="235"/>
        <v>50</v>
      </c>
    </row>
    <row r="7385" spans="1:7" x14ac:dyDescent="0.3">
      <c r="A7385" s="20" t="s">
        <v>344</v>
      </c>
      <c r="B7385" s="102">
        <v>43660</v>
      </c>
      <c r="C7385" s="103">
        <v>0.22</v>
      </c>
      <c r="D7385" s="133">
        <v>6700</v>
      </c>
      <c r="E7385" s="108" t="str">
        <f>_xlfn.XLOOKUP($A7385,'Task3 Baza'!$A$2:$A$1999,'Task3 Baza'!$C$2:$C$1999,"non",0)</f>
        <v>Şərur</v>
      </c>
      <c r="F7385" s="109" t="str">
        <f t="shared" si="234"/>
        <v>Lənkəran</v>
      </c>
      <c r="G7385" s="110">
        <f t="shared" si="235"/>
        <v>42</v>
      </c>
    </row>
    <row r="7386" spans="1:7" x14ac:dyDescent="0.3">
      <c r="A7386" s="20" t="s">
        <v>1732</v>
      </c>
      <c r="B7386" s="102">
        <v>43870</v>
      </c>
      <c r="C7386" s="103">
        <v>0.2</v>
      </c>
      <c r="D7386" s="133">
        <v>4200</v>
      </c>
      <c r="E7386" s="108" t="str">
        <f>_xlfn.XLOOKUP($A7386,'Task3 Baza'!$A$2:$A$1999,'Task3 Baza'!$C$2:$C$1999,"non",0)</f>
        <v>İmişli</v>
      </c>
      <c r="F7386" s="109" t="str">
        <f t="shared" si="234"/>
        <v>Sumqayıt</v>
      </c>
      <c r="G7386" s="110">
        <f t="shared" si="235"/>
        <v>50</v>
      </c>
    </row>
    <row r="7387" spans="1:7" x14ac:dyDescent="0.3">
      <c r="A7387" s="20" t="s">
        <v>1938</v>
      </c>
      <c r="B7387" s="102">
        <v>44215</v>
      </c>
      <c r="C7387" s="103">
        <v>0.24</v>
      </c>
      <c r="D7387" s="133">
        <v>5300</v>
      </c>
      <c r="E7387" s="108" t="str">
        <f>_xlfn.XLOOKUP($A7387,'Task3 Baza'!$A$2:$A$1999,'Task3 Baza'!$C$2:$C$1999,"non",0)</f>
        <v>Zərdab</v>
      </c>
      <c r="F7387" s="109" t="str">
        <f t="shared" si="234"/>
        <v>Lənkəran</v>
      </c>
      <c r="G7387" s="110">
        <f t="shared" si="235"/>
        <v>42</v>
      </c>
    </row>
    <row r="7388" spans="1:7" x14ac:dyDescent="0.3">
      <c r="A7388" s="20" t="s">
        <v>1531</v>
      </c>
      <c r="B7388" s="102">
        <v>44448</v>
      </c>
      <c r="C7388" s="103">
        <v>0.22</v>
      </c>
      <c r="D7388" s="133">
        <v>8600</v>
      </c>
      <c r="E7388" s="108" t="str">
        <f>_xlfn.XLOOKUP($A7388,'Task3 Baza'!$A$2:$A$1999,'Task3 Baza'!$C$2:$C$1999,"non",0)</f>
        <v>Neftçala</v>
      </c>
      <c r="F7388" s="109" t="str">
        <f t="shared" si="234"/>
        <v>Gəncə</v>
      </c>
      <c r="G7388" s="110">
        <f t="shared" si="235"/>
        <v>20</v>
      </c>
    </row>
    <row r="7389" spans="1:7" x14ac:dyDescent="0.3">
      <c r="A7389" s="20" t="s">
        <v>687</v>
      </c>
      <c r="B7389" s="102">
        <v>44649</v>
      </c>
      <c r="C7389" s="103">
        <v>0.22</v>
      </c>
      <c r="D7389" s="133">
        <v>2700</v>
      </c>
      <c r="E7389" s="108" t="str">
        <f>_xlfn.XLOOKUP($A7389,'Task3 Baza'!$A$2:$A$1999,'Task3 Baza'!$C$2:$C$1999,"non",0)</f>
        <v>Sumqayıt</v>
      </c>
      <c r="F7389" s="109" t="str">
        <f t="shared" si="234"/>
        <v>Gəncə</v>
      </c>
      <c r="G7389" s="110">
        <f t="shared" si="235"/>
        <v>20</v>
      </c>
    </row>
    <row r="7390" spans="1:7" x14ac:dyDescent="0.3">
      <c r="A7390" s="20" t="s">
        <v>1496</v>
      </c>
      <c r="B7390" s="102">
        <v>44028</v>
      </c>
      <c r="C7390" s="103">
        <v>0.22</v>
      </c>
      <c r="D7390" s="133">
        <v>7900</v>
      </c>
      <c r="E7390" s="108" t="str">
        <f>_xlfn.XLOOKUP($A7390,'Task3 Baza'!$A$2:$A$1999,'Task3 Baza'!$C$2:$C$1999,"non",0)</f>
        <v>Şəki</v>
      </c>
      <c r="F7390" s="109" t="str">
        <f t="shared" si="234"/>
        <v>Lənkəran</v>
      </c>
      <c r="G7390" s="110">
        <f t="shared" si="235"/>
        <v>42</v>
      </c>
    </row>
    <row r="7391" spans="1:7" x14ac:dyDescent="0.3">
      <c r="A7391" s="20" t="s">
        <v>868</v>
      </c>
      <c r="B7391" s="102">
        <v>43957</v>
      </c>
      <c r="C7391" s="103">
        <v>0.15</v>
      </c>
      <c r="D7391" s="133">
        <v>4100</v>
      </c>
      <c r="E7391" s="108" t="str">
        <f>_xlfn.XLOOKUP($A7391,'Task3 Baza'!$A$2:$A$1999,'Task3 Baza'!$C$2:$C$1999,"non",0)</f>
        <v>Culfa</v>
      </c>
      <c r="F7391" s="109" t="str">
        <f t="shared" si="234"/>
        <v>Bakı</v>
      </c>
      <c r="G7391" s="110">
        <f t="shared" si="235"/>
        <v>10</v>
      </c>
    </row>
    <row r="7392" spans="1:7" x14ac:dyDescent="0.3">
      <c r="A7392" s="20" t="s">
        <v>487</v>
      </c>
      <c r="B7392" s="102">
        <v>44475</v>
      </c>
      <c r="C7392" s="103">
        <v>0.19</v>
      </c>
      <c r="D7392" s="133">
        <v>9500</v>
      </c>
      <c r="E7392" s="108" t="str">
        <f>_xlfn.XLOOKUP($A7392,'Task3 Baza'!$A$2:$A$1999,'Task3 Baza'!$C$2:$C$1999,"non",0)</f>
        <v>Cəlilabad</v>
      </c>
      <c r="F7392" s="109" t="str">
        <f t="shared" si="234"/>
        <v>Bakı</v>
      </c>
      <c r="G7392" s="110">
        <f t="shared" si="235"/>
        <v>10</v>
      </c>
    </row>
    <row r="7393" spans="1:7" x14ac:dyDescent="0.3">
      <c r="A7393" s="20" t="s">
        <v>1349</v>
      </c>
      <c r="B7393" s="102">
        <v>44331</v>
      </c>
      <c r="C7393" s="103">
        <v>0.22</v>
      </c>
      <c r="D7393" s="133">
        <v>2800</v>
      </c>
      <c r="E7393" s="108" t="str">
        <f>_xlfn.XLOOKUP($A7393,'Task3 Baza'!$A$2:$A$1999,'Task3 Baza'!$C$2:$C$1999,"non",0)</f>
        <v>Xızı</v>
      </c>
      <c r="F7393" s="109" t="str">
        <f t="shared" si="234"/>
        <v>Sumqayıt</v>
      </c>
      <c r="G7393" s="110">
        <f t="shared" si="235"/>
        <v>50</v>
      </c>
    </row>
    <row r="7394" spans="1:7" x14ac:dyDescent="0.3">
      <c r="A7394" s="20" t="s">
        <v>666</v>
      </c>
      <c r="B7394" s="102">
        <v>44643</v>
      </c>
      <c r="C7394" s="103">
        <v>0.15</v>
      </c>
      <c r="D7394" s="133">
        <v>7400</v>
      </c>
      <c r="E7394" s="108" t="str">
        <f>_xlfn.XLOOKUP($A7394,'Task3 Baza'!$A$2:$A$1999,'Task3 Baza'!$C$2:$C$1999,"non",0)</f>
        <v>Cəbrayıl</v>
      </c>
      <c r="F7394" s="109" t="str">
        <f t="shared" si="234"/>
        <v>Bakı</v>
      </c>
      <c r="G7394" s="110">
        <f t="shared" si="235"/>
        <v>10</v>
      </c>
    </row>
    <row r="7395" spans="1:7" x14ac:dyDescent="0.3">
      <c r="A7395" s="20" t="s">
        <v>395</v>
      </c>
      <c r="B7395" s="102">
        <v>44234</v>
      </c>
      <c r="C7395" s="103">
        <v>0.15</v>
      </c>
      <c r="D7395" s="133">
        <v>1100</v>
      </c>
      <c r="E7395" s="108" t="str">
        <f>_xlfn.XLOOKUP($A7395,'Task3 Baza'!$A$2:$A$1999,'Task3 Baza'!$C$2:$C$1999,"non",0)</f>
        <v>Füzuli</v>
      </c>
      <c r="F7395" s="109" t="str">
        <f t="shared" si="234"/>
        <v>Sumqayıt</v>
      </c>
      <c r="G7395" s="110">
        <f t="shared" si="235"/>
        <v>50</v>
      </c>
    </row>
    <row r="7396" spans="1:7" x14ac:dyDescent="0.3">
      <c r="A7396" s="20" t="s">
        <v>1842</v>
      </c>
      <c r="B7396" s="102">
        <v>43851</v>
      </c>
      <c r="C7396" s="103">
        <v>0.22</v>
      </c>
      <c r="D7396" s="133">
        <v>2400</v>
      </c>
      <c r="E7396" s="108" t="str">
        <f>_xlfn.XLOOKUP($A7396,'Task3 Baza'!$A$2:$A$1999,'Task3 Baza'!$C$2:$C$1999,"non",0)</f>
        <v>Ağdam</v>
      </c>
      <c r="F7396" s="109" t="str">
        <f t="shared" si="234"/>
        <v>Bakı</v>
      </c>
      <c r="G7396" s="110">
        <f t="shared" si="235"/>
        <v>10</v>
      </c>
    </row>
    <row r="7397" spans="1:7" x14ac:dyDescent="0.3">
      <c r="A7397" s="20" t="s">
        <v>1029</v>
      </c>
      <c r="B7397" s="102">
        <v>44394</v>
      </c>
      <c r="C7397" s="103">
        <v>0.19</v>
      </c>
      <c r="D7397" s="133">
        <v>1300</v>
      </c>
      <c r="E7397" s="108" t="str">
        <f>_xlfn.XLOOKUP($A7397,'Task3 Baza'!$A$2:$A$1999,'Task3 Baza'!$C$2:$C$1999,"non",0)</f>
        <v>Daşkəsən</v>
      </c>
      <c r="F7397" s="109" t="str">
        <f t="shared" si="234"/>
        <v>Bakı</v>
      </c>
      <c r="G7397" s="110">
        <f t="shared" si="235"/>
        <v>10</v>
      </c>
    </row>
    <row r="7398" spans="1:7" x14ac:dyDescent="0.3">
      <c r="A7398" s="20" t="s">
        <v>846</v>
      </c>
      <c r="B7398" s="102">
        <v>44344</v>
      </c>
      <c r="C7398" s="103">
        <v>0.24</v>
      </c>
      <c r="D7398" s="133">
        <v>5200</v>
      </c>
      <c r="E7398" s="108" t="str">
        <f>_xlfn.XLOOKUP($A7398,'Task3 Baza'!$A$2:$A$1999,'Task3 Baza'!$C$2:$C$1999,"non",0)</f>
        <v>Ağcabədi</v>
      </c>
      <c r="F7398" s="109" t="str">
        <f t="shared" si="234"/>
        <v>Bakı</v>
      </c>
      <c r="G7398" s="110">
        <f t="shared" si="235"/>
        <v>10</v>
      </c>
    </row>
    <row r="7399" spans="1:7" x14ac:dyDescent="0.3">
      <c r="A7399" s="20" t="s">
        <v>526</v>
      </c>
      <c r="B7399" s="102">
        <v>44258</v>
      </c>
      <c r="C7399" s="103">
        <v>0.2</v>
      </c>
      <c r="D7399" s="133">
        <v>8600</v>
      </c>
      <c r="E7399" s="108" t="str">
        <f>_xlfn.XLOOKUP($A7399,'Task3 Baza'!$A$2:$A$1999,'Task3 Baza'!$C$2:$C$1999,"non",0)</f>
        <v>Oğuz</v>
      </c>
      <c r="F7399" s="109" t="str">
        <f t="shared" si="234"/>
        <v>Gəncə</v>
      </c>
      <c r="G7399" s="110">
        <f t="shared" si="235"/>
        <v>20</v>
      </c>
    </row>
    <row r="7400" spans="1:7" x14ac:dyDescent="0.3">
      <c r="A7400" s="20" t="s">
        <v>390</v>
      </c>
      <c r="B7400" s="102">
        <v>43619</v>
      </c>
      <c r="C7400" s="103">
        <v>0.17</v>
      </c>
      <c r="D7400" s="133">
        <v>5700</v>
      </c>
      <c r="E7400" s="108" t="str">
        <f>_xlfn.XLOOKUP($A7400,'Task3 Baza'!$A$2:$A$1999,'Task3 Baza'!$C$2:$C$1999,"non",0)</f>
        <v>Biləsuvar</v>
      </c>
      <c r="F7400" s="109" t="str">
        <f t="shared" si="234"/>
        <v>Bakı</v>
      </c>
      <c r="G7400" s="110">
        <f t="shared" si="235"/>
        <v>10</v>
      </c>
    </row>
    <row r="7401" spans="1:7" x14ac:dyDescent="0.3">
      <c r="A7401" s="20" t="s">
        <v>1730</v>
      </c>
      <c r="B7401" s="102">
        <v>44577</v>
      </c>
      <c r="C7401" s="103">
        <v>0.21</v>
      </c>
      <c r="D7401" s="133">
        <v>7600</v>
      </c>
      <c r="E7401" s="108" t="str">
        <f>_xlfn.XLOOKUP($A7401,'Task3 Baza'!$A$2:$A$1999,'Task3 Baza'!$C$2:$C$1999,"non",0)</f>
        <v>Yardımlı</v>
      </c>
      <c r="F7401" s="109" t="str">
        <f t="shared" si="234"/>
        <v>Lənkəran</v>
      </c>
      <c r="G7401" s="110">
        <f t="shared" si="235"/>
        <v>42</v>
      </c>
    </row>
    <row r="7402" spans="1:7" x14ac:dyDescent="0.3">
      <c r="A7402" s="20" t="s">
        <v>1438</v>
      </c>
      <c r="B7402" s="102">
        <v>44575</v>
      </c>
      <c r="C7402" s="103">
        <v>0.24</v>
      </c>
      <c r="D7402" s="133">
        <v>4200</v>
      </c>
      <c r="E7402" s="108" t="str">
        <f>_xlfn.XLOOKUP($A7402,'Task3 Baza'!$A$2:$A$1999,'Task3 Baza'!$C$2:$C$1999,"non",0)</f>
        <v>Ucar</v>
      </c>
      <c r="F7402" s="109" t="str">
        <f t="shared" si="234"/>
        <v>Lənkəran</v>
      </c>
      <c r="G7402" s="110">
        <f t="shared" si="235"/>
        <v>42</v>
      </c>
    </row>
    <row r="7403" spans="1:7" x14ac:dyDescent="0.3">
      <c r="A7403" s="20" t="s">
        <v>410</v>
      </c>
      <c r="B7403" s="102">
        <v>44529</v>
      </c>
      <c r="C7403" s="103">
        <v>0.2</v>
      </c>
      <c r="D7403" s="133">
        <v>5300</v>
      </c>
      <c r="E7403" s="108" t="str">
        <f>_xlfn.XLOOKUP($A7403,'Task3 Baza'!$A$2:$A$1999,'Task3 Baza'!$C$2:$C$1999,"non",0)</f>
        <v>Zəngilan</v>
      </c>
      <c r="F7403" s="109" t="str">
        <f t="shared" si="234"/>
        <v>Lənkəran</v>
      </c>
      <c r="G7403" s="110">
        <f t="shared" si="235"/>
        <v>42</v>
      </c>
    </row>
    <row r="7404" spans="1:7" x14ac:dyDescent="0.3">
      <c r="A7404" s="20" t="s">
        <v>659</v>
      </c>
      <c r="B7404" s="102">
        <v>44670</v>
      </c>
      <c r="C7404" s="103">
        <v>0.23</v>
      </c>
      <c r="D7404" s="133">
        <v>12200</v>
      </c>
      <c r="E7404" s="108" t="str">
        <f>_xlfn.XLOOKUP($A7404,'Task3 Baza'!$A$2:$A$1999,'Task3 Baza'!$C$2:$C$1999,"non",0)</f>
        <v>Kəlbəcər</v>
      </c>
      <c r="F7404" s="109" t="str">
        <f t="shared" si="234"/>
        <v>Sumqayıt</v>
      </c>
      <c r="G7404" s="110">
        <f t="shared" si="235"/>
        <v>50</v>
      </c>
    </row>
    <row r="7405" spans="1:7" x14ac:dyDescent="0.3">
      <c r="A7405" s="20" t="s">
        <v>588</v>
      </c>
      <c r="B7405" s="102">
        <v>43926</v>
      </c>
      <c r="C7405" s="103">
        <v>0.2</v>
      </c>
      <c r="D7405" s="133">
        <v>2400</v>
      </c>
      <c r="E7405" s="108" t="str">
        <f>_xlfn.XLOOKUP($A7405,'Task3 Baza'!$A$2:$A$1999,'Task3 Baza'!$C$2:$C$1999,"non",0)</f>
        <v>Şəmkir</v>
      </c>
      <c r="F7405" s="109" t="str">
        <f t="shared" si="234"/>
        <v>Lənkəran</v>
      </c>
      <c r="G7405" s="110">
        <f t="shared" si="235"/>
        <v>42</v>
      </c>
    </row>
    <row r="7406" spans="1:7" x14ac:dyDescent="0.3">
      <c r="A7406" s="20" t="s">
        <v>1082</v>
      </c>
      <c r="B7406" s="102">
        <v>44216</v>
      </c>
      <c r="C7406" s="103">
        <v>0.24</v>
      </c>
      <c r="D7406" s="133">
        <v>2300</v>
      </c>
      <c r="E7406" s="108" t="str">
        <f>_xlfn.XLOOKUP($A7406,'Task3 Baza'!$A$2:$A$1999,'Task3 Baza'!$C$2:$C$1999,"non",0)</f>
        <v>Xocalı</v>
      </c>
      <c r="F7406" s="109" t="str">
        <f t="shared" si="234"/>
        <v>Sumqayıt</v>
      </c>
      <c r="G7406" s="110">
        <f t="shared" si="235"/>
        <v>50</v>
      </c>
    </row>
    <row r="7407" spans="1:7" x14ac:dyDescent="0.3">
      <c r="A7407" s="20" t="s">
        <v>1147</v>
      </c>
      <c r="B7407" s="102">
        <v>43716</v>
      </c>
      <c r="C7407" s="103">
        <v>0.22</v>
      </c>
      <c r="D7407" s="133">
        <v>9200</v>
      </c>
      <c r="E7407" s="108" t="str">
        <f>_xlfn.XLOOKUP($A7407,'Task3 Baza'!$A$2:$A$1999,'Task3 Baza'!$C$2:$C$1999,"non",0)</f>
        <v>Şirvan</v>
      </c>
      <c r="F7407" s="109" t="str">
        <f t="shared" si="234"/>
        <v>Lənkəran</v>
      </c>
      <c r="G7407" s="110">
        <f t="shared" si="235"/>
        <v>42</v>
      </c>
    </row>
    <row r="7408" spans="1:7" x14ac:dyDescent="0.3">
      <c r="A7408" s="20" t="s">
        <v>1346</v>
      </c>
      <c r="B7408" s="102">
        <v>44817</v>
      </c>
      <c r="C7408" s="103">
        <v>0.21</v>
      </c>
      <c r="D7408" s="133">
        <v>6400</v>
      </c>
      <c r="E7408" s="108" t="str">
        <f>_xlfn.XLOOKUP($A7408,'Task3 Baza'!$A$2:$A$1999,'Task3 Baza'!$C$2:$C$1999,"non",0)</f>
        <v>Kürdəmir</v>
      </c>
      <c r="F7408" s="109" t="str">
        <f t="shared" si="234"/>
        <v>Sumqayıt</v>
      </c>
      <c r="G7408" s="110">
        <f t="shared" si="235"/>
        <v>50</v>
      </c>
    </row>
    <row r="7409" spans="1:7" x14ac:dyDescent="0.3">
      <c r="A7409" s="20" t="s">
        <v>1270</v>
      </c>
      <c r="B7409" s="102">
        <v>44332</v>
      </c>
      <c r="C7409" s="103">
        <v>0.21</v>
      </c>
      <c r="D7409" s="133">
        <v>9500</v>
      </c>
      <c r="E7409" s="108" t="str">
        <f>_xlfn.XLOOKUP($A7409,'Task3 Baza'!$A$2:$A$1999,'Task3 Baza'!$C$2:$C$1999,"non",0)</f>
        <v>Zaqatala</v>
      </c>
      <c r="F7409" s="109" t="str">
        <f t="shared" si="234"/>
        <v>Lənkəran</v>
      </c>
      <c r="G7409" s="110">
        <f t="shared" si="235"/>
        <v>42</v>
      </c>
    </row>
    <row r="7410" spans="1:7" x14ac:dyDescent="0.3">
      <c r="A7410" s="20" t="s">
        <v>1439</v>
      </c>
      <c r="B7410" s="102">
        <v>44588</v>
      </c>
      <c r="C7410" s="103">
        <v>0.21</v>
      </c>
      <c r="D7410" s="133">
        <v>6700</v>
      </c>
      <c r="E7410" s="108" t="str">
        <f>_xlfn.XLOOKUP($A7410,'Task3 Baza'!$A$2:$A$1999,'Task3 Baza'!$C$2:$C$1999,"non",0)</f>
        <v>Ağstafa</v>
      </c>
      <c r="F7410" s="109" t="str">
        <f t="shared" si="234"/>
        <v>Bakı</v>
      </c>
      <c r="G7410" s="110">
        <f t="shared" si="235"/>
        <v>10</v>
      </c>
    </row>
    <row r="7411" spans="1:7" x14ac:dyDescent="0.3">
      <c r="A7411" s="20" t="s">
        <v>215</v>
      </c>
      <c r="B7411" s="102">
        <v>44480</v>
      </c>
      <c r="C7411" s="103">
        <v>0.18</v>
      </c>
      <c r="D7411" s="133">
        <v>4800</v>
      </c>
      <c r="E7411" s="108" t="str">
        <f>_xlfn.XLOOKUP($A7411,'Task3 Baza'!$A$2:$A$1999,'Task3 Baza'!$C$2:$C$1999,"non",0)</f>
        <v>Şəmkir</v>
      </c>
      <c r="F7411" s="109" t="str">
        <f t="shared" si="234"/>
        <v>Lənkəran</v>
      </c>
      <c r="G7411" s="110">
        <f t="shared" si="235"/>
        <v>42</v>
      </c>
    </row>
    <row r="7412" spans="1:7" x14ac:dyDescent="0.3">
      <c r="A7412" s="20" t="s">
        <v>979</v>
      </c>
      <c r="B7412" s="102">
        <v>44600</v>
      </c>
      <c r="C7412" s="103">
        <v>0.16</v>
      </c>
      <c r="D7412" s="133">
        <v>11600</v>
      </c>
      <c r="E7412" s="108" t="str">
        <f>_xlfn.XLOOKUP($A7412,'Task3 Baza'!$A$2:$A$1999,'Task3 Baza'!$C$2:$C$1999,"non",0)</f>
        <v>Xaçmaz</v>
      </c>
      <c r="F7412" s="109" t="str">
        <f t="shared" si="234"/>
        <v>Sumqayıt</v>
      </c>
      <c r="G7412" s="110">
        <f t="shared" si="235"/>
        <v>50</v>
      </c>
    </row>
    <row r="7413" spans="1:7" x14ac:dyDescent="0.3">
      <c r="A7413" s="20" t="s">
        <v>1293</v>
      </c>
      <c r="B7413" s="102">
        <v>44208</v>
      </c>
      <c r="C7413" s="103">
        <v>0.17</v>
      </c>
      <c r="D7413" s="133">
        <v>1400</v>
      </c>
      <c r="E7413" s="108" t="str">
        <f>_xlfn.XLOOKUP($A7413,'Task3 Baza'!$A$2:$A$1999,'Task3 Baza'!$C$2:$C$1999,"non",0)</f>
        <v>Gəncə</v>
      </c>
      <c r="F7413" s="109" t="str">
        <f t="shared" si="234"/>
        <v>Sumqayıt</v>
      </c>
      <c r="G7413" s="110">
        <f t="shared" si="235"/>
        <v>50</v>
      </c>
    </row>
    <row r="7414" spans="1:7" x14ac:dyDescent="0.3">
      <c r="A7414" s="20" t="s">
        <v>1297</v>
      </c>
      <c r="B7414" s="102">
        <v>44253</v>
      </c>
      <c r="C7414" s="103">
        <v>0.24</v>
      </c>
      <c r="D7414" s="133">
        <v>5100</v>
      </c>
      <c r="E7414" s="108" t="str">
        <f>_xlfn.XLOOKUP($A7414,'Task3 Baza'!$A$2:$A$1999,'Task3 Baza'!$C$2:$C$1999,"non",0)</f>
        <v>Kəngərli</v>
      </c>
      <c r="F7414" s="109" t="str">
        <f t="shared" si="234"/>
        <v>Sumqayıt</v>
      </c>
      <c r="G7414" s="110">
        <f t="shared" si="235"/>
        <v>50</v>
      </c>
    </row>
    <row r="7415" spans="1:7" x14ac:dyDescent="0.3">
      <c r="A7415" s="20" t="s">
        <v>1743</v>
      </c>
      <c r="B7415" s="102">
        <v>44091</v>
      </c>
      <c r="C7415" s="103">
        <v>0.2</v>
      </c>
      <c r="D7415" s="133">
        <v>7800</v>
      </c>
      <c r="E7415" s="108" t="str">
        <f>_xlfn.XLOOKUP($A7415,'Task3 Baza'!$A$2:$A$1999,'Task3 Baza'!$C$2:$C$1999,"non",0)</f>
        <v>Ağsu</v>
      </c>
      <c r="F7415" s="109" t="str">
        <f t="shared" si="234"/>
        <v>Bakı</v>
      </c>
      <c r="G7415" s="110">
        <f t="shared" si="235"/>
        <v>10</v>
      </c>
    </row>
    <row r="7416" spans="1:7" x14ac:dyDescent="0.3">
      <c r="A7416" s="20" t="s">
        <v>1427</v>
      </c>
      <c r="B7416" s="102">
        <v>44739</v>
      </c>
      <c r="C7416" s="103">
        <v>0.16</v>
      </c>
      <c r="D7416" s="133">
        <v>8500</v>
      </c>
      <c r="E7416" s="108" t="str">
        <f>_xlfn.XLOOKUP($A7416,'Task3 Baza'!$A$2:$A$1999,'Task3 Baza'!$C$2:$C$1999,"non",0)</f>
        <v>Balakən</v>
      </c>
      <c r="F7416" s="109" t="str">
        <f t="shared" si="234"/>
        <v>Bakı</v>
      </c>
      <c r="G7416" s="110">
        <f t="shared" si="235"/>
        <v>10</v>
      </c>
    </row>
    <row r="7417" spans="1:7" x14ac:dyDescent="0.3">
      <c r="A7417" s="20" t="s">
        <v>948</v>
      </c>
      <c r="B7417" s="102">
        <v>44489</v>
      </c>
      <c r="C7417" s="103">
        <v>0.18</v>
      </c>
      <c r="D7417" s="133">
        <v>9400</v>
      </c>
      <c r="E7417" s="108" t="str">
        <f>_xlfn.XLOOKUP($A7417,'Task3 Baza'!$A$2:$A$1999,'Task3 Baza'!$C$2:$C$1999,"non",0)</f>
        <v>Biləsuvar</v>
      </c>
      <c r="F7417" s="109" t="str">
        <f t="shared" si="234"/>
        <v>Bakı</v>
      </c>
      <c r="G7417" s="110">
        <f t="shared" si="235"/>
        <v>10</v>
      </c>
    </row>
    <row r="7418" spans="1:7" x14ac:dyDescent="0.3">
      <c r="A7418" s="20" t="s">
        <v>1322</v>
      </c>
      <c r="B7418" s="102">
        <v>44863</v>
      </c>
      <c r="C7418" s="103">
        <v>0.2</v>
      </c>
      <c r="D7418" s="133">
        <v>12700</v>
      </c>
      <c r="E7418" s="108" t="str">
        <f>_xlfn.XLOOKUP($A7418,'Task3 Baza'!$A$2:$A$1999,'Task3 Baza'!$C$2:$C$1999,"non",0)</f>
        <v>Ordubad</v>
      </c>
      <c r="F7418" s="109" t="str">
        <f t="shared" si="234"/>
        <v>Gəncə</v>
      </c>
      <c r="G7418" s="110">
        <f t="shared" si="235"/>
        <v>20</v>
      </c>
    </row>
    <row r="7419" spans="1:7" x14ac:dyDescent="0.3">
      <c r="A7419" s="20" t="s">
        <v>553</v>
      </c>
      <c r="B7419" s="102">
        <v>44686</v>
      </c>
      <c r="C7419" s="103">
        <v>0.18</v>
      </c>
      <c r="D7419" s="133">
        <v>5100</v>
      </c>
      <c r="E7419" s="108" t="str">
        <f>_xlfn.XLOOKUP($A7419,'Task3 Baza'!$A$2:$A$1999,'Task3 Baza'!$C$2:$C$1999,"non",0)</f>
        <v>Zəngilan</v>
      </c>
      <c r="F7419" s="109" t="str">
        <f t="shared" si="234"/>
        <v>Lənkəran</v>
      </c>
      <c r="G7419" s="110">
        <f t="shared" si="235"/>
        <v>42</v>
      </c>
    </row>
    <row r="7420" spans="1:7" x14ac:dyDescent="0.3">
      <c r="A7420" s="20" t="s">
        <v>1035</v>
      </c>
      <c r="B7420" s="102">
        <v>44163</v>
      </c>
      <c r="C7420" s="103">
        <v>0.14000000000000001</v>
      </c>
      <c r="D7420" s="133">
        <v>3700</v>
      </c>
      <c r="E7420" s="108" t="str">
        <f>_xlfn.XLOOKUP($A7420,'Task3 Baza'!$A$2:$A$1999,'Task3 Baza'!$C$2:$C$1999,"non",0)</f>
        <v>Oğuz</v>
      </c>
      <c r="F7420" s="109" t="str">
        <f t="shared" si="234"/>
        <v>Gəncə</v>
      </c>
      <c r="G7420" s="110">
        <f t="shared" si="235"/>
        <v>20</v>
      </c>
    </row>
    <row r="7421" spans="1:7" x14ac:dyDescent="0.3">
      <c r="A7421" s="20" t="s">
        <v>405</v>
      </c>
      <c r="B7421" s="102">
        <v>44785</v>
      </c>
      <c r="C7421" s="103">
        <v>0.14000000000000001</v>
      </c>
      <c r="D7421" s="133">
        <v>3700</v>
      </c>
      <c r="E7421" s="108" t="str">
        <f>_xlfn.XLOOKUP($A7421,'Task3 Baza'!$A$2:$A$1999,'Task3 Baza'!$C$2:$C$1999,"non",0)</f>
        <v>Göygöl</v>
      </c>
      <c r="F7421" s="109" t="str">
        <f t="shared" si="234"/>
        <v>Sumqayıt</v>
      </c>
      <c r="G7421" s="110">
        <f t="shared" si="235"/>
        <v>50</v>
      </c>
    </row>
    <row r="7422" spans="1:7" x14ac:dyDescent="0.3">
      <c r="A7422" s="20" t="s">
        <v>1810</v>
      </c>
      <c r="B7422" s="102">
        <v>44510</v>
      </c>
      <c r="C7422" s="103">
        <v>0.19</v>
      </c>
      <c r="D7422" s="133">
        <v>5300</v>
      </c>
      <c r="E7422" s="108" t="str">
        <f>_xlfn.XLOOKUP($A7422,'Task3 Baza'!$A$2:$A$1999,'Task3 Baza'!$C$2:$C$1999,"non",0)</f>
        <v>Goranboy</v>
      </c>
      <c r="F7422" s="109" t="str">
        <f t="shared" si="234"/>
        <v>Sumqayıt</v>
      </c>
      <c r="G7422" s="110">
        <f t="shared" si="235"/>
        <v>50</v>
      </c>
    </row>
    <row r="7423" spans="1:7" x14ac:dyDescent="0.3">
      <c r="A7423" s="20" t="s">
        <v>245</v>
      </c>
      <c r="B7423" s="102">
        <v>43808</v>
      </c>
      <c r="C7423" s="103">
        <v>0.22</v>
      </c>
      <c r="D7423" s="133">
        <v>4700</v>
      </c>
      <c r="E7423" s="108" t="str">
        <f>_xlfn.XLOOKUP($A7423,'Task3 Baza'!$A$2:$A$1999,'Task3 Baza'!$C$2:$C$1999,"non",0)</f>
        <v>Şərur</v>
      </c>
      <c r="F7423" s="109" t="str">
        <f t="shared" si="234"/>
        <v>Lənkəran</v>
      </c>
      <c r="G7423" s="110">
        <f t="shared" si="235"/>
        <v>42</v>
      </c>
    </row>
    <row r="7424" spans="1:7" x14ac:dyDescent="0.3">
      <c r="A7424" s="20" t="s">
        <v>1180</v>
      </c>
      <c r="B7424" s="102">
        <v>44179</v>
      </c>
      <c r="C7424" s="103">
        <v>0.18</v>
      </c>
      <c r="D7424" s="133">
        <v>7100</v>
      </c>
      <c r="E7424" s="108" t="str">
        <f>_xlfn.XLOOKUP($A7424,'Task3 Baza'!$A$2:$A$1999,'Task3 Baza'!$C$2:$C$1999,"non",0)</f>
        <v>Bakı</v>
      </c>
      <c r="F7424" s="109" t="str">
        <f t="shared" si="234"/>
        <v>Bakı</v>
      </c>
      <c r="G7424" s="110">
        <f t="shared" si="235"/>
        <v>10</v>
      </c>
    </row>
    <row r="7425" spans="1:7" x14ac:dyDescent="0.3">
      <c r="A7425" s="20" t="s">
        <v>1886</v>
      </c>
      <c r="B7425" s="102">
        <v>43902</v>
      </c>
      <c r="C7425" s="103">
        <v>0.14000000000000001</v>
      </c>
      <c r="D7425" s="133">
        <v>11000</v>
      </c>
      <c r="E7425" s="108" t="str">
        <f>_xlfn.XLOOKUP($A7425,'Task3 Baza'!$A$2:$A$1999,'Task3 Baza'!$C$2:$C$1999,"non",0)</f>
        <v>Salyan</v>
      </c>
      <c r="F7425" s="109" t="str">
        <f t="shared" si="234"/>
        <v>Gəncə</v>
      </c>
      <c r="G7425" s="110">
        <f t="shared" si="235"/>
        <v>20</v>
      </c>
    </row>
    <row r="7426" spans="1:7" x14ac:dyDescent="0.3">
      <c r="A7426" s="20" t="s">
        <v>939</v>
      </c>
      <c r="B7426" s="102">
        <v>44746</v>
      </c>
      <c r="C7426" s="103">
        <v>0.24</v>
      </c>
      <c r="D7426" s="133">
        <v>4800</v>
      </c>
      <c r="E7426" s="108" t="str">
        <f>_xlfn.XLOOKUP($A7426,'Task3 Baza'!$A$2:$A$1999,'Task3 Baza'!$C$2:$C$1999,"non",0)</f>
        <v>Bərdə</v>
      </c>
      <c r="F7426" s="109" t="str">
        <f t="shared" ref="F7426:F7489" si="236">VLOOKUP($E7426,$I$3:$K$75,2,0)</f>
        <v>Bakı</v>
      </c>
      <c r="G7426" s="110">
        <f t="shared" ref="G7426:G7489" si="237">VLOOKUP(VLOOKUP($E7426,$I$3:$J$75,2,0),$L$3:$M$6,2,0)</f>
        <v>10</v>
      </c>
    </row>
    <row r="7427" spans="1:7" x14ac:dyDescent="0.3">
      <c r="A7427" s="20" t="s">
        <v>1262</v>
      </c>
      <c r="B7427" s="102">
        <v>44227</v>
      </c>
      <c r="C7427" s="103">
        <v>0.23</v>
      </c>
      <c r="D7427" s="133">
        <v>1800</v>
      </c>
      <c r="E7427" s="108" t="str">
        <f>_xlfn.XLOOKUP($A7427,'Task3 Baza'!$A$2:$A$1999,'Task3 Baza'!$C$2:$C$1999,"non",0)</f>
        <v>Mingəçevir</v>
      </c>
      <c r="F7427" s="109" t="str">
        <f t="shared" si="236"/>
        <v>Gəncə</v>
      </c>
      <c r="G7427" s="110">
        <f t="shared" si="237"/>
        <v>20</v>
      </c>
    </row>
    <row r="7428" spans="1:7" x14ac:dyDescent="0.3">
      <c r="A7428" s="20" t="s">
        <v>2022</v>
      </c>
      <c r="B7428" s="102">
        <v>44262</v>
      </c>
      <c r="C7428" s="103">
        <v>0.15</v>
      </c>
      <c r="D7428" s="133">
        <v>7700</v>
      </c>
      <c r="E7428" s="108" t="str">
        <f>_xlfn.XLOOKUP($A7428,'Task3 Baza'!$A$2:$A$1999,'Task3 Baza'!$C$2:$C$1999,"non",0)</f>
        <v>Bərdə</v>
      </c>
      <c r="F7428" s="109" t="str">
        <f t="shared" si="236"/>
        <v>Bakı</v>
      </c>
      <c r="G7428" s="110">
        <f t="shared" si="237"/>
        <v>10</v>
      </c>
    </row>
    <row r="7429" spans="1:7" x14ac:dyDescent="0.3">
      <c r="A7429" s="20" t="s">
        <v>317</v>
      </c>
      <c r="B7429" s="102">
        <v>44439</v>
      </c>
      <c r="C7429" s="103">
        <v>0.16</v>
      </c>
      <c r="D7429" s="133">
        <v>6900</v>
      </c>
      <c r="E7429" s="108" t="str">
        <f>_xlfn.XLOOKUP($A7429,'Task3 Baza'!$A$2:$A$1999,'Task3 Baza'!$C$2:$C$1999,"non",0)</f>
        <v>Beyləqan</v>
      </c>
      <c r="F7429" s="109" t="str">
        <f t="shared" si="236"/>
        <v>Bakı</v>
      </c>
      <c r="G7429" s="110">
        <f t="shared" si="237"/>
        <v>10</v>
      </c>
    </row>
    <row r="7430" spans="1:7" x14ac:dyDescent="0.3">
      <c r="A7430" s="20" t="s">
        <v>931</v>
      </c>
      <c r="B7430" s="102">
        <v>44650</v>
      </c>
      <c r="C7430" s="103">
        <v>0.14000000000000001</v>
      </c>
      <c r="D7430" s="133">
        <v>3100</v>
      </c>
      <c r="E7430" s="108" t="str">
        <f>_xlfn.XLOOKUP($A7430,'Task3 Baza'!$A$2:$A$1999,'Task3 Baza'!$C$2:$C$1999,"non",0)</f>
        <v>Gədəbəy</v>
      </c>
      <c r="F7430" s="109" t="str">
        <f t="shared" si="236"/>
        <v>Sumqayıt</v>
      </c>
      <c r="G7430" s="110">
        <f t="shared" si="237"/>
        <v>50</v>
      </c>
    </row>
    <row r="7431" spans="1:7" x14ac:dyDescent="0.3">
      <c r="A7431" s="20" t="s">
        <v>1460</v>
      </c>
      <c r="B7431" s="102">
        <v>43769</v>
      </c>
      <c r="C7431" s="103">
        <v>0.17</v>
      </c>
      <c r="D7431" s="133">
        <v>9300</v>
      </c>
      <c r="E7431" s="108" t="str">
        <f>_xlfn.XLOOKUP($A7431,'Task3 Baza'!$A$2:$A$1999,'Task3 Baza'!$C$2:$C$1999,"non",0)</f>
        <v>Daşkəsən</v>
      </c>
      <c r="F7431" s="109" t="str">
        <f t="shared" si="236"/>
        <v>Bakı</v>
      </c>
      <c r="G7431" s="110">
        <f t="shared" si="237"/>
        <v>10</v>
      </c>
    </row>
    <row r="7432" spans="1:7" x14ac:dyDescent="0.3">
      <c r="A7432" s="20" t="s">
        <v>305</v>
      </c>
      <c r="B7432" s="102">
        <v>43860</v>
      </c>
      <c r="C7432" s="103">
        <v>0.14000000000000001</v>
      </c>
      <c r="D7432" s="133">
        <v>12000</v>
      </c>
      <c r="E7432" s="108" t="str">
        <f>_xlfn.XLOOKUP($A7432,'Task3 Baza'!$A$2:$A$1999,'Task3 Baza'!$C$2:$C$1999,"non",0)</f>
        <v>Qubadlı</v>
      </c>
      <c r="F7432" s="109" t="str">
        <f t="shared" si="236"/>
        <v>Gəncə</v>
      </c>
      <c r="G7432" s="110">
        <f t="shared" si="237"/>
        <v>20</v>
      </c>
    </row>
    <row r="7433" spans="1:7" x14ac:dyDescent="0.3">
      <c r="A7433" s="20" t="s">
        <v>1317</v>
      </c>
      <c r="B7433" s="102">
        <v>44303</v>
      </c>
      <c r="C7433" s="103">
        <v>0.14000000000000001</v>
      </c>
      <c r="D7433" s="133">
        <v>10600</v>
      </c>
      <c r="E7433" s="108" t="str">
        <f>_xlfn.XLOOKUP($A7433,'Task3 Baza'!$A$2:$A$1999,'Task3 Baza'!$C$2:$C$1999,"non",0)</f>
        <v>Samux</v>
      </c>
      <c r="F7433" s="109" t="str">
        <f t="shared" si="236"/>
        <v>Gəncə</v>
      </c>
      <c r="G7433" s="110">
        <f t="shared" si="237"/>
        <v>20</v>
      </c>
    </row>
    <row r="7434" spans="1:7" x14ac:dyDescent="0.3">
      <c r="A7434" s="20" t="s">
        <v>1310</v>
      </c>
      <c r="B7434" s="102">
        <v>44827</v>
      </c>
      <c r="C7434" s="103">
        <v>0.24</v>
      </c>
      <c r="D7434" s="133">
        <v>7300</v>
      </c>
      <c r="E7434" s="108" t="str">
        <f>_xlfn.XLOOKUP($A7434,'Task3 Baza'!$A$2:$A$1999,'Task3 Baza'!$C$2:$C$1999,"non",0)</f>
        <v>Yardımlı</v>
      </c>
      <c r="F7434" s="109" t="str">
        <f t="shared" si="236"/>
        <v>Lənkəran</v>
      </c>
      <c r="G7434" s="110">
        <f t="shared" si="237"/>
        <v>42</v>
      </c>
    </row>
    <row r="7435" spans="1:7" x14ac:dyDescent="0.3">
      <c r="A7435" s="20" t="s">
        <v>535</v>
      </c>
      <c r="B7435" s="102">
        <v>44310</v>
      </c>
      <c r="C7435" s="103">
        <v>0.21</v>
      </c>
      <c r="D7435" s="133">
        <v>11800</v>
      </c>
      <c r="E7435" s="108" t="str">
        <f>_xlfn.XLOOKUP($A7435,'Task3 Baza'!$A$2:$A$1999,'Task3 Baza'!$C$2:$C$1999,"non",0)</f>
        <v>Tovuz</v>
      </c>
      <c r="F7435" s="109" t="str">
        <f t="shared" si="236"/>
        <v>Lənkəran</v>
      </c>
      <c r="G7435" s="110">
        <f t="shared" si="237"/>
        <v>42</v>
      </c>
    </row>
    <row r="7436" spans="1:7" x14ac:dyDescent="0.3">
      <c r="A7436" s="20" t="s">
        <v>329</v>
      </c>
      <c r="B7436" s="102">
        <v>44892</v>
      </c>
      <c r="C7436" s="103">
        <v>0.15</v>
      </c>
      <c r="D7436" s="133">
        <v>11400</v>
      </c>
      <c r="E7436" s="108" t="str">
        <f>_xlfn.XLOOKUP($A7436,'Task3 Baza'!$A$2:$A$1999,'Task3 Baza'!$C$2:$C$1999,"non",0)</f>
        <v>Şərur</v>
      </c>
      <c r="F7436" s="109" t="str">
        <f t="shared" si="236"/>
        <v>Lənkəran</v>
      </c>
      <c r="G7436" s="110">
        <f t="shared" si="237"/>
        <v>42</v>
      </c>
    </row>
    <row r="7437" spans="1:7" x14ac:dyDescent="0.3">
      <c r="A7437" s="20" t="s">
        <v>185</v>
      </c>
      <c r="B7437" s="102">
        <v>43881</v>
      </c>
      <c r="C7437" s="103">
        <v>0.16</v>
      </c>
      <c r="D7437" s="133">
        <v>4200</v>
      </c>
      <c r="E7437" s="108" t="str">
        <f>_xlfn.XLOOKUP($A7437,'Task3 Baza'!$A$2:$A$1999,'Task3 Baza'!$C$2:$C$1999,"non",0)</f>
        <v>Siyəzən</v>
      </c>
      <c r="F7437" s="109" t="str">
        <f t="shared" si="236"/>
        <v>Gəncə</v>
      </c>
      <c r="G7437" s="110">
        <f t="shared" si="237"/>
        <v>20</v>
      </c>
    </row>
    <row r="7438" spans="1:7" x14ac:dyDescent="0.3">
      <c r="A7438" s="20" t="s">
        <v>1762</v>
      </c>
      <c r="B7438" s="102">
        <v>44523</v>
      </c>
      <c r="C7438" s="103">
        <v>0.23</v>
      </c>
      <c r="D7438" s="133">
        <v>4300</v>
      </c>
      <c r="E7438" s="108" t="str">
        <f>_xlfn.XLOOKUP($A7438,'Task3 Baza'!$A$2:$A$1999,'Task3 Baza'!$C$2:$C$1999,"non",0)</f>
        <v>Salyan</v>
      </c>
      <c r="F7438" s="109" t="str">
        <f t="shared" si="236"/>
        <v>Gəncə</v>
      </c>
      <c r="G7438" s="110">
        <f t="shared" si="237"/>
        <v>20</v>
      </c>
    </row>
    <row r="7439" spans="1:7" x14ac:dyDescent="0.3">
      <c r="A7439" s="20" t="s">
        <v>1582</v>
      </c>
      <c r="B7439" s="102">
        <v>44409</v>
      </c>
      <c r="C7439" s="103">
        <v>0.2</v>
      </c>
      <c r="D7439" s="133">
        <v>4900</v>
      </c>
      <c r="E7439" s="108" t="str">
        <f>_xlfn.XLOOKUP($A7439,'Task3 Baza'!$A$2:$A$1999,'Task3 Baza'!$C$2:$C$1999,"non",0)</f>
        <v>Kürdəmir</v>
      </c>
      <c r="F7439" s="109" t="str">
        <f t="shared" si="236"/>
        <v>Sumqayıt</v>
      </c>
      <c r="G7439" s="110">
        <f t="shared" si="237"/>
        <v>50</v>
      </c>
    </row>
    <row r="7440" spans="1:7" x14ac:dyDescent="0.3">
      <c r="A7440" s="20" t="s">
        <v>1840</v>
      </c>
      <c r="B7440" s="102">
        <v>43935</v>
      </c>
      <c r="C7440" s="103">
        <v>0.24</v>
      </c>
      <c r="D7440" s="133">
        <v>12700</v>
      </c>
      <c r="E7440" s="108" t="str">
        <f>_xlfn.XLOOKUP($A7440,'Task3 Baza'!$A$2:$A$1999,'Task3 Baza'!$C$2:$C$1999,"non",0)</f>
        <v>Ağdam</v>
      </c>
      <c r="F7440" s="109" t="str">
        <f t="shared" si="236"/>
        <v>Bakı</v>
      </c>
      <c r="G7440" s="110">
        <f t="shared" si="237"/>
        <v>10</v>
      </c>
    </row>
    <row r="7441" spans="1:7" x14ac:dyDescent="0.3">
      <c r="A7441" s="20" t="s">
        <v>983</v>
      </c>
      <c r="B7441" s="102">
        <v>44058</v>
      </c>
      <c r="C7441" s="103">
        <v>0.15</v>
      </c>
      <c r="D7441" s="133">
        <v>7200</v>
      </c>
      <c r="E7441" s="108" t="str">
        <f>_xlfn.XLOOKUP($A7441,'Task3 Baza'!$A$2:$A$1999,'Task3 Baza'!$C$2:$C$1999,"non",0)</f>
        <v>Goranboy</v>
      </c>
      <c r="F7441" s="109" t="str">
        <f t="shared" si="236"/>
        <v>Sumqayıt</v>
      </c>
      <c r="G7441" s="110">
        <f t="shared" si="237"/>
        <v>50</v>
      </c>
    </row>
    <row r="7442" spans="1:7" x14ac:dyDescent="0.3">
      <c r="A7442" s="20" t="s">
        <v>1200</v>
      </c>
      <c r="B7442" s="102">
        <v>44310</v>
      </c>
      <c r="C7442" s="103">
        <v>0.24</v>
      </c>
      <c r="D7442" s="133">
        <v>12100</v>
      </c>
      <c r="E7442" s="108" t="str">
        <f>_xlfn.XLOOKUP($A7442,'Task3 Baza'!$A$2:$A$1999,'Task3 Baza'!$C$2:$C$1999,"non",0)</f>
        <v>Hacıqabul</v>
      </c>
      <c r="F7442" s="109" t="str">
        <f t="shared" si="236"/>
        <v>Sumqayıt</v>
      </c>
      <c r="G7442" s="110">
        <f t="shared" si="237"/>
        <v>50</v>
      </c>
    </row>
    <row r="7443" spans="1:7" x14ac:dyDescent="0.3">
      <c r="A7443" s="20" t="s">
        <v>241</v>
      </c>
      <c r="B7443" s="102">
        <v>44299</v>
      </c>
      <c r="C7443" s="103">
        <v>0.22</v>
      </c>
      <c r="D7443" s="133">
        <v>2300</v>
      </c>
      <c r="E7443" s="108" t="str">
        <f>_xlfn.XLOOKUP($A7443,'Task3 Baza'!$A$2:$A$1999,'Task3 Baza'!$C$2:$C$1999,"non",0)</f>
        <v>Culfa</v>
      </c>
      <c r="F7443" s="109" t="str">
        <f t="shared" si="236"/>
        <v>Bakı</v>
      </c>
      <c r="G7443" s="110">
        <f t="shared" si="237"/>
        <v>10</v>
      </c>
    </row>
    <row r="7444" spans="1:7" x14ac:dyDescent="0.3">
      <c r="A7444" s="20" t="s">
        <v>1596</v>
      </c>
      <c r="B7444" s="102">
        <v>44383</v>
      </c>
      <c r="C7444" s="103">
        <v>0.15</v>
      </c>
      <c r="D7444" s="133">
        <v>5600</v>
      </c>
      <c r="E7444" s="108" t="str">
        <f>_xlfn.XLOOKUP($A7444,'Task3 Baza'!$A$2:$A$1999,'Task3 Baza'!$C$2:$C$1999,"non",0)</f>
        <v>Göyçay</v>
      </c>
      <c r="F7444" s="109" t="str">
        <f t="shared" si="236"/>
        <v>Sumqayıt</v>
      </c>
      <c r="G7444" s="110">
        <f t="shared" si="237"/>
        <v>50</v>
      </c>
    </row>
    <row r="7445" spans="1:7" x14ac:dyDescent="0.3">
      <c r="A7445" s="20" t="s">
        <v>1846</v>
      </c>
      <c r="B7445" s="102">
        <v>43935</v>
      </c>
      <c r="C7445" s="103">
        <v>0.23</v>
      </c>
      <c r="D7445" s="133">
        <v>1700</v>
      </c>
      <c r="E7445" s="108" t="str">
        <f>_xlfn.XLOOKUP($A7445,'Task3 Baza'!$A$2:$A$1999,'Task3 Baza'!$C$2:$C$1999,"non",0)</f>
        <v>Xaçmaz</v>
      </c>
      <c r="F7445" s="109" t="str">
        <f t="shared" si="236"/>
        <v>Sumqayıt</v>
      </c>
      <c r="G7445" s="110">
        <f t="shared" si="237"/>
        <v>50</v>
      </c>
    </row>
    <row r="7446" spans="1:7" x14ac:dyDescent="0.3">
      <c r="A7446" s="20" t="s">
        <v>1435</v>
      </c>
      <c r="B7446" s="102">
        <v>44208</v>
      </c>
      <c r="C7446" s="103">
        <v>0.24</v>
      </c>
      <c r="D7446" s="133">
        <v>10100</v>
      </c>
      <c r="E7446" s="108" t="str">
        <f>_xlfn.XLOOKUP($A7446,'Task3 Baza'!$A$2:$A$1999,'Task3 Baza'!$C$2:$C$1999,"non",0)</f>
        <v>Hacıqabul</v>
      </c>
      <c r="F7446" s="109" t="str">
        <f t="shared" si="236"/>
        <v>Sumqayıt</v>
      </c>
      <c r="G7446" s="110">
        <f t="shared" si="237"/>
        <v>50</v>
      </c>
    </row>
    <row r="7447" spans="1:7" x14ac:dyDescent="0.3">
      <c r="A7447" s="20" t="s">
        <v>1828</v>
      </c>
      <c r="B7447" s="102">
        <v>43960</v>
      </c>
      <c r="C7447" s="103">
        <v>0.19</v>
      </c>
      <c r="D7447" s="133">
        <v>9600</v>
      </c>
      <c r="E7447" s="108" t="str">
        <f>_xlfn.XLOOKUP($A7447,'Task3 Baza'!$A$2:$A$1999,'Task3 Baza'!$C$2:$C$1999,"non",0)</f>
        <v>Qobustan</v>
      </c>
      <c r="F7447" s="109" t="str">
        <f t="shared" si="236"/>
        <v>Gəncə</v>
      </c>
      <c r="G7447" s="110">
        <f t="shared" si="237"/>
        <v>20</v>
      </c>
    </row>
    <row r="7448" spans="1:7" x14ac:dyDescent="0.3">
      <c r="A7448" s="20" t="s">
        <v>556</v>
      </c>
      <c r="B7448" s="102">
        <v>44071</v>
      </c>
      <c r="C7448" s="103">
        <v>0.19</v>
      </c>
      <c r="D7448" s="133">
        <v>10600</v>
      </c>
      <c r="E7448" s="108" t="str">
        <f>_xlfn.XLOOKUP($A7448,'Task3 Baza'!$A$2:$A$1999,'Task3 Baza'!$C$2:$C$1999,"non",0)</f>
        <v>Ağsu</v>
      </c>
      <c r="F7448" s="109" t="str">
        <f t="shared" si="236"/>
        <v>Bakı</v>
      </c>
      <c r="G7448" s="110">
        <f t="shared" si="237"/>
        <v>10</v>
      </c>
    </row>
    <row r="7449" spans="1:7" x14ac:dyDescent="0.3">
      <c r="A7449" s="20" t="s">
        <v>330</v>
      </c>
      <c r="B7449" s="102">
        <v>44296</v>
      </c>
      <c r="C7449" s="103">
        <v>0.19</v>
      </c>
      <c r="D7449" s="133">
        <v>3900</v>
      </c>
      <c r="E7449" s="108" t="str">
        <f>_xlfn.XLOOKUP($A7449,'Task3 Baza'!$A$2:$A$1999,'Task3 Baza'!$C$2:$C$1999,"non",0)</f>
        <v>Tərtər</v>
      </c>
      <c r="F7449" s="109" t="str">
        <f t="shared" si="236"/>
        <v>Lənkəran</v>
      </c>
      <c r="G7449" s="110">
        <f t="shared" si="237"/>
        <v>42</v>
      </c>
    </row>
    <row r="7450" spans="1:7" x14ac:dyDescent="0.3">
      <c r="A7450" s="20" t="s">
        <v>1517</v>
      </c>
      <c r="B7450" s="102">
        <v>43979</v>
      </c>
      <c r="C7450" s="103">
        <v>0.2</v>
      </c>
      <c r="D7450" s="133">
        <v>3000</v>
      </c>
      <c r="E7450" s="108" t="str">
        <f>_xlfn.XLOOKUP($A7450,'Task3 Baza'!$A$2:$A$1999,'Task3 Baza'!$C$2:$C$1999,"non",0)</f>
        <v>Zərdab</v>
      </c>
      <c r="F7450" s="109" t="str">
        <f t="shared" si="236"/>
        <v>Lənkəran</v>
      </c>
      <c r="G7450" s="110">
        <f t="shared" si="237"/>
        <v>42</v>
      </c>
    </row>
    <row r="7451" spans="1:7" x14ac:dyDescent="0.3">
      <c r="A7451" s="20" t="s">
        <v>1306</v>
      </c>
      <c r="B7451" s="102">
        <v>43958</v>
      </c>
      <c r="C7451" s="103">
        <v>0.19</v>
      </c>
      <c r="D7451" s="133">
        <v>12000</v>
      </c>
      <c r="E7451" s="108" t="str">
        <f>_xlfn.XLOOKUP($A7451,'Task3 Baza'!$A$2:$A$1999,'Task3 Baza'!$C$2:$C$1999,"non",0)</f>
        <v>Qubadlı</v>
      </c>
      <c r="F7451" s="109" t="str">
        <f t="shared" si="236"/>
        <v>Gəncə</v>
      </c>
      <c r="G7451" s="110">
        <f t="shared" si="237"/>
        <v>20</v>
      </c>
    </row>
    <row r="7452" spans="1:7" x14ac:dyDescent="0.3">
      <c r="A7452" s="20" t="s">
        <v>1378</v>
      </c>
      <c r="B7452" s="102">
        <v>44003</v>
      </c>
      <c r="C7452" s="103">
        <v>0.17</v>
      </c>
      <c r="D7452" s="133">
        <v>1900</v>
      </c>
      <c r="E7452" s="108" t="str">
        <f>_xlfn.XLOOKUP($A7452,'Task3 Baza'!$A$2:$A$1999,'Task3 Baza'!$C$2:$C$1999,"non",0)</f>
        <v>Kürdəmir</v>
      </c>
      <c r="F7452" s="109" t="str">
        <f t="shared" si="236"/>
        <v>Sumqayıt</v>
      </c>
      <c r="G7452" s="110">
        <f t="shared" si="237"/>
        <v>50</v>
      </c>
    </row>
    <row r="7453" spans="1:7" x14ac:dyDescent="0.3">
      <c r="A7453" s="20" t="s">
        <v>1351</v>
      </c>
      <c r="B7453" s="102">
        <v>43973</v>
      </c>
      <c r="C7453" s="103">
        <v>0.14000000000000001</v>
      </c>
      <c r="D7453" s="133">
        <v>11400</v>
      </c>
      <c r="E7453" s="108" t="str">
        <f>_xlfn.XLOOKUP($A7453,'Task3 Baza'!$A$2:$A$1999,'Task3 Baza'!$C$2:$C$1999,"non",0)</f>
        <v>Siyəzən</v>
      </c>
      <c r="F7453" s="109" t="str">
        <f t="shared" si="236"/>
        <v>Gəncə</v>
      </c>
      <c r="G7453" s="110">
        <f t="shared" si="237"/>
        <v>20</v>
      </c>
    </row>
    <row r="7454" spans="1:7" x14ac:dyDescent="0.3">
      <c r="A7454" s="20" t="s">
        <v>1051</v>
      </c>
      <c r="B7454" s="102">
        <v>43822</v>
      </c>
      <c r="C7454" s="103">
        <v>0.21</v>
      </c>
      <c r="D7454" s="133">
        <v>8500</v>
      </c>
      <c r="E7454" s="108" t="str">
        <f>_xlfn.XLOOKUP($A7454,'Task3 Baza'!$A$2:$A$1999,'Task3 Baza'!$C$2:$C$1999,"non",0)</f>
        <v>Göygöl</v>
      </c>
      <c r="F7454" s="109" t="str">
        <f t="shared" si="236"/>
        <v>Sumqayıt</v>
      </c>
      <c r="G7454" s="110">
        <f t="shared" si="237"/>
        <v>50</v>
      </c>
    </row>
    <row r="7455" spans="1:7" x14ac:dyDescent="0.3">
      <c r="A7455" s="20" t="s">
        <v>794</v>
      </c>
      <c r="B7455" s="102">
        <v>43735</v>
      </c>
      <c r="C7455" s="103">
        <v>0.22</v>
      </c>
      <c r="D7455" s="133">
        <v>4500</v>
      </c>
      <c r="E7455" s="108" t="str">
        <f>_xlfn.XLOOKUP($A7455,'Task3 Baza'!$A$2:$A$1999,'Task3 Baza'!$C$2:$C$1999,"non",0)</f>
        <v>Cəbrayıl</v>
      </c>
      <c r="F7455" s="109" t="str">
        <f t="shared" si="236"/>
        <v>Bakı</v>
      </c>
      <c r="G7455" s="110">
        <f t="shared" si="237"/>
        <v>10</v>
      </c>
    </row>
    <row r="7456" spans="1:7" x14ac:dyDescent="0.3">
      <c r="A7456" s="20" t="s">
        <v>2056</v>
      </c>
      <c r="B7456" s="102">
        <v>43881</v>
      </c>
      <c r="C7456" s="103">
        <v>0.14000000000000001</v>
      </c>
      <c r="D7456" s="133">
        <v>5900</v>
      </c>
      <c r="E7456" s="108" t="str">
        <f>_xlfn.XLOOKUP($A7456,'Task3 Baza'!$A$2:$A$1999,'Task3 Baza'!$C$2:$C$1999,"non",0)</f>
        <v>Gəncə</v>
      </c>
      <c r="F7456" s="109" t="str">
        <f t="shared" si="236"/>
        <v>Sumqayıt</v>
      </c>
      <c r="G7456" s="110">
        <f t="shared" si="237"/>
        <v>50</v>
      </c>
    </row>
    <row r="7457" spans="1:7" x14ac:dyDescent="0.3">
      <c r="A7457" s="20" t="s">
        <v>863</v>
      </c>
      <c r="B7457" s="102">
        <v>44383</v>
      </c>
      <c r="C7457" s="103">
        <v>0.17</v>
      </c>
      <c r="D7457" s="133">
        <v>12400</v>
      </c>
      <c r="E7457" s="108" t="str">
        <f>_xlfn.XLOOKUP($A7457,'Task3 Baza'!$A$2:$A$1999,'Task3 Baza'!$C$2:$C$1999,"non",0)</f>
        <v>Salyan</v>
      </c>
      <c r="F7457" s="109" t="str">
        <f t="shared" si="236"/>
        <v>Gəncə</v>
      </c>
      <c r="G7457" s="110">
        <f t="shared" si="237"/>
        <v>20</v>
      </c>
    </row>
    <row r="7458" spans="1:7" x14ac:dyDescent="0.3">
      <c r="A7458" s="20" t="s">
        <v>1055</v>
      </c>
      <c r="B7458" s="102">
        <v>43665</v>
      </c>
      <c r="C7458" s="103">
        <v>0.21</v>
      </c>
      <c r="D7458" s="133">
        <v>3900</v>
      </c>
      <c r="E7458" s="108" t="str">
        <f>_xlfn.XLOOKUP($A7458,'Task3 Baza'!$A$2:$A$1999,'Task3 Baza'!$C$2:$C$1999,"non",0)</f>
        <v>Zaqatala</v>
      </c>
      <c r="F7458" s="109" t="str">
        <f t="shared" si="236"/>
        <v>Lənkəran</v>
      </c>
      <c r="G7458" s="110">
        <f t="shared" si="237"/>
        <v>42</v>
      </c>
    </row>
    <row r="7459" spans="1:7" x14ac:dyDescent="0.3">
      <c r="A7459" s="20" t="s">
        <v>325</v>
      </c>
      <c r="B7459" s="102">
        <v>44405</v>
      </c>
      <c r="C7459" s="103">
        <v>0.17</v>
      </c>
      <c r="D7459" s="133">
        <v>10200</v>
      </c>
      <c r="E7459" s="108" t="str">
        <f>_xlfn.XLOOKUP($A7459,'Task3 Baza'!$A$2:$A$1999,'Task3 Baza'!$C$2:$C$1999,"non",0)</f>
        <v>Şamaxı</v>
      </c>
      <c r="F7459" s="109" t="str">
        <f t="shared" si="236"/>
        <v>Lənkəran</v>
      </c>
      <c r="G7459" s="110">
        <f t="shared" si="237"/>
        <v>42</v>
      </c>
    </row>
    <row r="7460" spans="1:7" x14ac:dyDescent="0.3">
      <c r="A7460" s="20" t="s">
        <v>1505</v>
      </c>
      <c r="B7460" s="102">
        <v>44175</v>
      </c>
      <c r="C7460" s="103">
        <v>0.19</v>
      </c>
      <c r="D7460" s="133">
        <v>6700</v>
      </c>
      <c r="E7460" s="108" t="str">
        <f>_xlfn.XLOOKUP($A7460,'Task3 Baza'!$A$2:$A$1999,'Task3 Baza'!$C$2:$C$1999,"non",0)</f>
        <v>Xocavənd</v>
      </c>
      <c r="F7460" s="109" t="str">
        <f t="shared" si="236"/>
        <v>Sumqayıt</v>
      </c>
      <c r="G7460" s="110">
        <f t="shared" si="237"/>
        <v>50</v>
      </c>
    </row>
    <row r="7461" spans="1:7" x14ac:dyDescent="0.3">
      <c r="A7461" s="20" t="s">
        <v>299</v>
      </c>
      <c r="B7461" s="102">
        <v>44135</v>
      </c>
      <c r="C7461" s="103">
        <v>0.18</v>
      </c>
      <c r="D7461" s="133">
        <v>9700</v>
      </c>
      <c r="E7461" s="108" t="str">
        <f>_xlfn.XLOOKUP($A7461,'Task3 Baza'!$A$2:$A$1999,'Task3 Baza'!$C$2:$C$1999,"non",0)</f>
        <v>Qobustan</v>
      </c>
      <c r="F7461" s="109" t="str">
        <f t="shared" si="236"/>
        <v>Gəncə</v>
      </c>
      <c r="G7461" s="110">
        <f t="shared" si="237"/>
        <v>20</v>
      </c>
    </row>
    <row r="7462" spans="1:7" x14ac:dyDescent="0.3">
      <c r="A7462" s="20" t="s">
        <v>2063</v>
      </c>
      <c r="B7462" s="102">
        <v>44665</v>
      </c>
      <c r="C7462" s="103">
        <v>0.19</v>
      </c>
      <c r="D7462" s="133">
        <v>6800</v>
      </c>
      <c r="E7462" s="108" t="str">
        <f>_xlfn.XLOOKUP($A7462,'Task3 Baza'!$A$2:$A$1999,'Task3 Baza'!$C$2:$C$1999,"non",0)</f>
        <v>İmişli</v>
      </c>
      <c r="F7462" s="109" t="str">
        <f t="shared" si="236"/>
        <v>Sumqayıt</v>
      </c>
      <c r="G7462" s="110">
        <f t="shared" si="237"/>
        <v>50</v>
      </c>
    </row>
    <row r="7463" spans="1:7" x14ac:dyDescent="0.3">
      <c r="A7463" s="20" t="s">
        <v>1374</v>
      </c>
      <c r="B7463" s="102">
        <v>44199</v>
      </c>
      <c r="C7463" s="103">
        <v>0.15</v>
      </c>
      <c r="D7463" s="133">
        <v>2800</v>
      </c>
      <c r="E7463" s="108" t="str">
        <f>_xlfn.XLOOKUP($A7463,'Task3 Baza'!$A$2:$A$1999,'Task3 Baza'!$C$2:$C$1999,"non",0)</f>
        <v>Balakən</v>
      </c>
      <c r="F7463" s="109" t="str">
        <f t="shared" si="236"/>
        <v>Bakı</v>
      </c>
      <c r="G7463" s="110">
        <f t="shared" si="237"/>
        <v>10</v>
      </c>
    </row>
    <row r="7464" spans="1:7" x14ac:dyDescent="0.3">
      <c r="A7464" s="20" t="s">
        <v>1033</v>
      </c>
      <c r="B7464" s="102">
        <v>44048</v>
      </c>
      <c r="C7464" s="103">
        <v>0.18</v>
      </c>
      <c r="D7464" s="133">
        <v>12300</v>
      </c>
      <c r="E7464" s="108" t="str">
        <f>_xlfn.XLOOKUP($A7464,'Task3 Baza'!$A$2:$A$1999,'Task3 Baza'!$C$2:$C$1999,"non",0)</f>
        <v>Ordubad</v>
      </c>
      <c r="F7464" s="109" t="str">
        <f t="shared" si="236"/>
        <v>Gəncə</v>
      </c>
      <c r="G7464" s="110">
        <f t="shared" si="237"/>
        <v>20</v>
      </c>
    </row>
    <row r="7465" spans="1:7" x14ac:dyDescent="0.3">
      <c r="A7465" s="20" t="s">
        <v>313</v>
      </c>
      <c r="B7465" s="102">
        <v>44545</v>
      </c>
      <c r="C7465" s="103">
        <v>0.18</v>
      </c>
      <c r="D7465" s="133">
        <v>11200</v>
      </c>
      <c r="E7465" s="108" t="str">
        <f>_xlfn.XLOOKUP($A7465,'Task3 Baza'!$A$2:$A$1999,'Task3 Baza'!$C$2:$C$1999,"non",0)</f>
        <v>Astara</v>
      </c>
      <c r="F7465" s="109" t="str">
        <f t="shared" si="236"/>
        <v>Bakı</v>
      </c>
      <c r="G7465" s="110">
        <f t="shared" si="237"/>
        <v>10</v>
      </c>
    </row>
    <row r="7466" spans="1:7" x14ac:dyDescent="0.3">
      <c r="A7466" s="20" t="s">
        <v>1252</v>
      </c>
      <c r="B7466" s="102">
        <v>43924</v>
      </c>
      <c r="C7466" s="103">
        <v>0.23</v>
      </c>
      <c r="D7466" s="133">
        <v>2900</v>
      </c>
      <c r="E7466" s="108" t="str">
        <f>_xlfn.XLOOKUP($A7466,'Task3 Baza'!$A$2:$A$1999,'Task3 Baza'!$C$2:$C$1999,"non",0)</f>
        <v>Kürdəmir</v>
      </c>
      <c r="F7466" s="109" t="str">
        <f t="shared" si="236"/>
        <v>Sumqayıt</v>
      </c>
      <c r="G7466" s="110">
        <f t="shared" si="237"/>
        <v>50</v>
      </c>
    </row>
    <row r="7467" spans="1:7" x14ac:dyDescent="0.3">
      <c r="A7467" s="20" t="s">
        <v>2019</v>
      </c>
      <c r="B7467" s="102">
        <v>44823</v>
      </c>
      <c r="C7467" s="103">
        <v>0.15</v>
      </c>
      <c r="D7467" s="133">
        <v>8200</v>
      </c>
      <c r="E7467" s="108" t="str">
        <f>_xlfn.XLOOKUP($A7467,'Task3 Baza'!$A$2:$A$1999,'Task3 Baza'!$C$2:$C$1999,"non",0)</f>
        <v>Bərdə</v>
      </c>
      <c r="F7467" s="109" t="str">
        <f t="shared" si="236"/>
        <v>Bakı</v>
      </c>
      <c r="G7467" s="110">
        <f t="shared" si="237"/>
        <v>10</v>
      </c>
    </row>
    <row r="7468" spans="1:7" x14ac:dyDescent="0.3">
      <c r="A7468" s="20" t="s">
        <v>1710</v>
      </c>
      <c r="B7468" s="102">
        <v>44495</v>
      </c>
      <c r="C7468" s="103">
        <v>0.21</v>
      </c>
      <c r="D7468" s="133">
        <v>3600</v>
      </c>
      <c r="E7468" s="108" t="str">
        <f>_xlfn.XLOOKUP($A7468,'Task3 Baza'!$A$2:$A$1999,'Task3 Baza'!$C$2:$C$1999,"non",0)</f>
        <v>Tovuz</v>
      </c>
      <c r="F7468" s="109" t="str">
        <f t="shared" si="236"/>
        <v>Lənkəran</v>
      </c>
      <c r="G7468" s="110">
        <f t="shared" si="237"/>
        <v>42</v>
      </c>
    </row>
    <row r="7469" spans="1:7" x14ac:dyDescent="0.3">
      <c r="A7469" s="20" t="s">
        <v>2090</v>
      </c>
      <c r="B7469" s="102">
        <v>43948</v>
      </c>
      <c r="C7469" s="103">
        <v>0.21</v>
      </c>
      <c r="D7469" s="133">
        <v>8400</v>
      </c>
      <c r="E7469" s="108" t="str">
        <f>_xlfn.XLOOKUP($A7469,'Task3 Baza'!$A$2:$A$1999,'Task3 Baza'!$C$2:$C$1999,"non",0)</f>
        <v>Hacıqabul</v>
      </c>
      <c r="F7469" s="109" t="str">
        <f t="shared" si="236"/>
        <v>Sumqayıt</v>
      </c>
      <c r="G7469" s="110">
        <f t="shared" si="237"/>
        <v>50</v>
      </c>
    </row>
    <row r="7470" spans="1:7" x14ac:dyDescent="0.3">
      <c r="A7470" s="20" t="s">
        <v>519</v>
      </c>
      <c r="B7470" s="102">
        <v>44238</v>
      </c>
      <c r="C7470" s="103">
        <v>0.23</v>
      </c>
      <c r="D7470" s="133">
        <v>6300</v>
      </c>
      <c r="E7470" s="108" t="str">
        <f>_xlfn.XLOOKUP($A7470,'Task3 Baza'!$A$2:$A$1999,'Task3 Baza'!$C$2:$C$1999,"non",0)</f>
        <v>Astara</v>
      </c>
      <c r="F7470" s="109" t="str">
        <f t="shared" si="236"/>
        <v>Bakı</v>
      </c>
      <c r="G7470" s="110">
        <f t="shared" si="237"/>
        <v>10</v>
      </c>
    </row>
    <row r="7471" spans="1:7" x14ac:dyDescent="0.3">
      <c r="A7471" s="20" t="s">
        <v>699</v>
      </c>
      <c r="B7471" s="102">
        <v>44886</v>
      </c>
      <c r="C7471" s="103">
        <v>0.19</v>
      </c>
      <c r="D7471" s="133">
        <v>6300</v>
      </c>
      <c r="E7471" s="108" t="str">
        <f>_xlfn.XLOOKUP($A7471,'Task3 Baza'!$A$2:$A$1999,'Task3 Baza'!$C$2:$C$1999,"non",0)</f>
        <v>Bakı</v>
      </c>
      <c r="F7471" s="109" t="str">
        <f t="shared" si="236"/>
        <v>Bakı</v>
      </c>
      <c r="G7471" s="110">
        <f t="shared" si="237"/>
        <v>10</v>
      </c>
    </row>
    <row r="7472" spans="1:7" x14ac:dyDescent="0.3">
      <c r="A7472" s="20" t="s">
        <v>1227</v>
      </c>
      <c r="B7472" s="102">
        <v>44251</v>
      </c>
      <c r="C7472" s="103">
        <v>0.24</v>
      </c>
      <c r="D7472" s="133">
        <v>5100</v>
      </c>
      <c r="E7472" s="108" t="str">
        <f>_xlfn.XLOOKUP($A7472,'Task3 Baza'!$A$2:$A$1999,'Task3 Baza'!$C$2:$C$1999,"non",0)</f>
        <v>Şəki</v>
      </c>
      <c r="F7472" s="109" t="str">
        <f t="shared" si="236"/>
        <v>Lənkəran</v>
      </c>
      <c r="G7472" s="110">
        <f t="shared" si="237"/>
        <v>42</v>
      </c>
    </row>
    <row r="7473" spans="1:7" x14ac:dyDescent="0.3">
      <c r="A7473" s="20" t="s">
        <v>437</v>
      </c>
      <c r="B7473" s="102">
        <v>44341</v>
      </c>
      <c r="C7473" s="103">
        <v>0.14000000000000001</v>
      </c>
      <c r="D7473" s="133">
        <v>8700</v>
      </c>
      <c r="E7473" s="108" t="str">
        <f>_xlfn.XLOOKUP($A7473,'Task3 Baza'!$A$2:$A$1999,'Task3 Baza'!$C$2:$C$1999,"non",0)</f>
        <v>Şəmkir</v>
      </c>
      <c r="F7473" s="109" t="str">
        <f t="shared" si="236"/>
        <v>Lənkəran</v>
      </c>
      <c r="G7473" s="110">
        <f t="shared" si="237"/>
        <v>42</v>
      </c>
    </row>
    <row r="7474" spans="1:7" x14ac:dyDescent="0.3">
      <c r="A7474" s="20" t="s">
        <v>1262</v>
      </c>
      <c r="B7474" s="102">
        <v>43681</v>
      </c>
      <c r="C7474" s="103">
        <v>0.21</v>
      </c>
      <c r="D7474" s="133">
        <v>6100</v>
      </c>
      <c r="E7474" s="108" t="str">
        <f>_xlfn.XLOOKUP($A7474,'Task3 Baza'!$A$2:$A$1999,'Task3 Baza'!$C$2:$C$1999,"non",0)</f>
        <v>Mingəçevir</v>
      </c>
      <c r="F7474" s="109" t="str">
        <f t="shared" si="236"/>
        <v>Gəncə</v>
      </c>
      <c r="G7474" s="110">
        <f t="shared" si="237"/>
        <v>20</v>
      </c>
    </row>
    <row r="7475" spans="1:7" x14ac:dyDescent="0.3">
      <c r="A7475" s="20" t="s">
        <v>1814</v>
      </c>
      <c r="B7475" s="102">
        <v>43960</v>
      </c>
      <c r="C7475" s="103">
        <v>0.14000000000000001</v>
      </c>
      <c r="D7475" s="133">
        <v>9800</v>
      </c>
      <c r="E7475" s="108" t="str">
        <f>_xlfn.XLOOKUP($A7475,'Task3 Baza'!$A$2:$A$1999,'Task3 Baza'!$C$2:$C$1999,"non",0)</f>
        <v>Qazax</v>
      </c>
      <c r="F7475" s="109" t="str">
        <f t="shared" si="236"/>
        <v>Sumqayıt</v>
      </c>
      <c r="G7475" s="110">
        <f t="shared" si="237"/>
        <v>50</v>
      </c>
    </row>
    <row r="7476" spans="1:7" x14ac:dyDescent="0.3">
      <c r="A7476" s="20" t="s">
        <v>2093</v>
      </c>
      <c r="B7476" s="102">
        <v>43927</v>
      </c>
      <c r="C7476" s="103">
        <v>0.15</v>
      </c>
      <c r="D7476" s="133">
        <v>6500</v>
      </c>
      <c r="E7476" s="108" t="str">
        <f>_xlfn.XLOOKUP($A7476,'Task3 Baza'!$A$2:$A$1999,'Task3 Baza'!$C$2:$C$1999,"non",0)</f>
        <v>Şirvan</v>
      </c>
      <c r="F7476" s="109" t="str">
        <f t="shared" si="236"/>
        <v>Lənkəran</v>
      </c>
      <c r="G7476" s="110">
        <f t="shared" si="237"/>
        <v>42</v>
      </c>
    </row>
    <row r="7477" spans="1:7" x14ac:dyDescent="0.3">
      <c r="A7477" s="20" t="s">
        <v>563</v>
      </c>
      <c r="B7477" s="102">
        <v>44177</v>
      </c>
      <c r="C7477" s="103">
        <v>0.21</v>
      </c>
      <c r="D7477" s="133">
        <v>7800</v>
      </c>
      <c r="E7477" s="108" t="str">
        <f>_xlfn.XLOOKUP($A7477,'Task3 Baza'!$A$2:$A$1999,'Task3 Baza'!$C$2:$C$1999,"non",0)</f>
        <v>Zərdab</v>
      </c>
      <c r="F7477" s="109" t="str">
        <f t="shared" si="236"/>
        <v>Lənkəran</v>
      </c>
      <c r="G7477" s="110">
        <f t="shared" si="237"/>
        <v>42</v>
      </c>
    </row>
    <row r="7478" spans="1:7" x14ac:dyDescent="0.3">
      <c r="A7478" s="20" t="s">
        <v>1567</v>
      </c>
      <c r="B7478" s="102">
        <v>44003</v>
      </c>
      <c r="C7478" s="103">
        <v>0.21</v>
      </c>
      <c r="D7478" s="133">
        <v>12400</v>
      </c>
      <c r="E7478" s="108" t="str">
        <f>_xlfn.XLOOKUP($A7478,'Task3 Baza'!$A$2:$A$1999,'Task3 Baza'!$C$2:$C$1999,"non",0)</f>
        <v>Culfa</v>
      </c>
      <c r="F7478" s="109" t="str">
        <f t="shared" si="236"/>
        <v>Bakı</v>
      </c>
      <c r="G7478" s="110">
        <f t="shared" si="237"/>
        <v>10</v>
      </c>
    </row>
    <row r="7479" spans="1:7" x14ac:dyDescent="0.3">
      <c r="A7479" s="20" t="s">
        <v>1539</v>
      </c>
      <c r="B7479" s="102">
        <v>44607</v>
      </c>
      <c r="C7479" s="103">
        <v>0.17</v>
      </c>
      <c r="D7479" s="133">
        <v>7400</v>
      </c>
      <c r="E7479" s="108" t="str">
        <f>_xlfn.XLOOKUP($A7479,'Task3 Baza'!$A$2:$A$1999,'Task3 Baza'!$C$2:$C$1999,"non",0)</f>
        <v>Şəmkir</v>
      </c>
      <c r="F7479" s="109" t="str">
        <f t="shared" si="236"/>
        <v>Lənkəran</v>
      </c>
      <c r="G7479" s="110">
        <f t="shared" si="237"/>
        <v>42</v>
      </c>
    </row>
    <row r="7480" spans="1:7" x14ac:dyDescent="0.3">
      <c r="A7480" s="20" t="s">
        <v>837</v>
      </c>
      <c r="B7480" s="102">
        <v>43645</v>
      </c>
      <c r="C7480" s="103">
        <v>0.24</v>
      </c>
      <c r="D7480" s="133">
        <v>5400</v>
      </c>
      <c r="E7480" s="108" t="str">
        <f>_xlfn.XLOOKUP($A7480,'Task3 Baza'!$A$2:$A$1999,'Task3 Baza'!$C$2:$C$1999,"non",0)</f>
        <v>Kəngərli</v>
      </c>
      <c r="F7480" s="109" t="str">
        <f t="shared" si="236"/>
        <v>Sumqayıt</v>
      </c>
      <c r="G7480" s="110">
        <f t="shared" si="237"/>
        <v>50</v>
      </c>
    </row>
    <row r="7481" spans="1:7" x14ac:dyDescent="0.3">
      <c r="A7481" s="20" t="s">
        <v>156</v>
      </c>
      <c r="B7481" s="102">
        <v>44324</v>
      </c>
      <c r="C7481" s="103">
        <v>0.18</v>
      </c>
      <c r="D7481" s="133">
        <v>9300</v>
      </c>
      <c r="E7481" s="108" t="str">
        <f>_xlfn.XLOOKUP($A7481,'Task3 Baza'!$A$2:$A$1999,'Task3 Baza'!$C$2:$C$1999,"non",0)</f>
        <v>Salyan</v>
      </c>
      <c r="F7481" s="109" t="str">
        <f t="shared" si="236"/>
        <v>Gəncə</v>
      </c>
      <c r="G7481" s="110">
        <f t="shared" si="237"/>
        <v>20</v>
      </c>
    </row>
    <row r="7482" spans="1:7" x14ac:dyDescent="0.3">
      <c r="A7482" s="20" t="s">
        <v>1094</v>
      </c>
      <c r="B7482" s="102">
        <v>44343</v>
      </c>
      <c r="C7482" s="103">
        <v>0.18</v>
      </c>
      <c r="D7482" s="133">
        <v>8900</v>
      </c>
      <c r="E7482" s="108" t="str">
        <f>_xlfn.XLOOKUP($A7482,'Task3 Baza'!$A$2:$A$1999,'Task3 Baza'!$C$2:$C$1999,"non",0)</f>
        <v>Daşkəsən</v>
      </c>
      <c r="F7482" s="109" t="str">
        <f t="shared" si="236"/>
        <v>Bakı</v>
      </c>
      <c r="G7482" s="110">
        <f t="shared" si="237"/>
        <v>10</v>
      </c>
    </row>
    <row r="7483" spans="1:7" x14ac:dyDescent="0.3">
      <c r="A7483" s="20" t="s">
        <v>1655</v>
      </c>
      <c r="B7483" s="102">
        <v>44162</v>
      </c>
      <c r="C7483" s="103">
        <v>0.18</v>
      </c>
      <c r="D7483" s="133">
        <v>1500</v>
      </c>
      <c r="E7483" s="108" t="str">
        <f>_xlfn.XLOOKUP($A7483,'Task3 Baza'!$A$2:$A$1999,'Task3 Baza'!$C$2:$C$1999,"non",0)</f>
        <v>Saatlı</v>
      </c>
      <c r="F7483" s="109" t="str">
        <f t="shared" si="236"/>
        <v>Gəncə</v>
      </c>
      <c r="G7483" s="110">
        <f t="shared" si="237"/>
        <v>20</v>
      </c>
    </row>
    <row r="7484" spans="1:7" x14ac:dyDescent="0.3">
      <c r="A7484" s="20" t="s">
        <v>1004</v>
      </c>
      <c r="B7484" s="102">
        <v>44724</v>
      </c>
      <c r="C7484" s="103">
        <v>0.2</v>
      </c>
      <c r="D7484" s="133">
        <v>6000</v>
      </c>
      <c r="E7484" s="108" t="str">
        <f>_xlfn.XLOOKUP($A7484,'Task3 Baza'!$A$2:$A$1999,'Task3 Baza'!$C$2:$C$1999,"non",0)</f>
        <v>Şirvan</v>
      </c>
      <c r="F7484" s="109" t="str">
        <f t="shared" si="236"/>
        <v>Lənkəran</v>
      </c>
      <c r="G7484" s="110">
        <f t="shared" si="237"/>
        <v>42</v>
      </c>
    </row>
    <row r="7485" spans="1:7" x14ac:dyDescent="0.3">
      <c r="A7485" s="20" t="s">
        <v>2060</v>
      </c>
      <c r="B7485" s="102">
        <v>44014</v>
      </c>
      <c r="C7485" s="103">
        <v>0.17</v>
      </c>
      <c r="D7485" s="133">
        <v>4700</v>
      </c>
      <c r="E7485" s="108" t="str">
        <f>_xlfn.XLOOKUP($A7485,'Task3 Baza'!$A$2:$A$1999,'Task3 Baza'!$C$2:$C$1999,"non",0)</f>
        <v>Sədərək</v>
      </c>
      <c r="F7485" s="109" t="str">
        <f t="shared" si="236"/>
        <v>Gəncə</v>
      </c>
      <c r="G7485" s="110">
        <f t="shared" si="237"/>
        <v>20</v>
      </c>
    </row>
    <row r="7486" spans="1:7" x14ac:dyDescent="0.3">
      <c r="A7486" s="20" t="s">
        <v>405</v>
      </c>
      <c r="B7486" s="102">
        <v>44828</v>
      </c>
      <c r="C7486" s="103">
        <v>0.18</v>
      </c>
      <c r="D7486" s="133">
        <v>10100</v>
      </c>
      <c r="E7486" s="108" t="str">
        <f>_xlfn.XLOOKUP($A7486,'Task3 Baza'!$A$2:$A$1999,'Task3 Baza'!$C$2:$C$1999,"non",0)</f>
        <v>Göygöl</v>
      </c>
      <c r="F7486" s="109" t="str">
        <f t="shared" si="236"/>
        <v>Sumqayıt</v>
      </c>
      <c r="G7486" s="110">
        <f t="shared" si="237"/>
        <v>50</v>
      </c>
    </row>
    <row r="7487" spans="1:7" x14ac:dyDescent="0.3">
      <c r="A7487" s="20" t="s">
        <v>1090</v>
      </c>
      <c r="B7487" s="102">
        <v>44748</v>
      </c>
      <c r="C7487" s="103">
        <v>0.23</v>
      </c>
      <c r="D7487" s="133">
        <v>4900</v>
      </c>
      <c r="E7487" s="108" t="str">
        <f>_xlfn.XLOOKUP($A7487,'Task3 Baza'!$A$2:$A$1999,'Task3 Baza'!$C$2:$C$1999,"non",0)</f>
        <v>İmişli</v>
      </c>
      <c r="F7487" s="109" t="str">
        <f t="shared" si="236"/>
        <v>Sumqayıt</v>
      </c>
      <c r="G7487" s="110">
        <f t="shared" si="237"/>
        <v>50</v>
      </c>
    </row>
    <row r="7488" spans="1:7" x14ac:dyDescent="0.3">
      <c r="A7488" s="20" t="s">
        <v>486</v>
      </c>
      <c r="B7488" s="102">
        <v>44198</v>
      </c>
      <c r="C7488" s="103">
        <v>0.16</v>
      </c>
      <c r="D7488" s="133">
        <v>1200</v>
      </c>
      <c r="E7488" s="108" t="str">
        <f>_xlfn.XLOOKUP($A7488,'Task3 Baza'!$A$2:$A$1999,'Task3 Baza'!$C$2:$C$1999,"non",0)</f>
        <v>Zaqatala</v>
      </c>
      <c r="F7488" s="109" t="str">
        <f t="shared" si="236"/>
        <v>Lənkəran</v>
      </c>
      <c r="G7488" s="110">
        <f t="shared" si="237"/>
        <v>42</v>
      </c>
    </row>
    <row r="7489" spans="1:7" x14ac:dyDescent="0.3">
      <c r="A7489" s="20" t="s">
        <v>1249</v>
      </c>
      <c r="B7489" s="102">
        <v>43997</v>
      </c>
      <c r="C7489" s="103">
        <v>0.16</v>
      </c>
      <c r="D7489" s="133">
        <v>1200</v>
      </c>
      <c r="E7489" s="108" t="str">
        <f>_xlfn.XLOOKUP($A7489,'Task3 Baza'!$A$2:$A$1999,'Task3 Baza'!$C$2:$C$1999,"non",0)</f>
        <v>Gədəbəy</v>
      </c>
      <c r="F7489" s="109" t="str">
        <f t="shared" si="236"/>
        <v>Sumqayıt</v>
      </c>
      <c r="G7489" s="110">
        <f t="shared" si="237"/>
        <v>50</v>
      </c>
    </row>
    <row r="7490" spans="1:7" x14ac:dyDescent="0.3">
      <c r="A7490" s="20" t="s">
        <v>527</v>
      </c>
      <c r="B7490" s="102">
        <v>44332</v>
      </c>
      <c r="C7490" s="103">
        <v>0.22</v>
      </c>
      <c r="D7490" s="133">
        <v>10500</v>
      </c>
      <c r="E7490" s="108" t="str">
        <f>_xlfn.XLOOKUP($A7490,'Task3 Baza'!$A$2:$A$1999,'Task3 Baza'!$C$2:$C$1999,"non",0)</f>
        <v>Qubadlı</v>
      </c>
      <c r="F7490" s="109" t="str">
        <f t="shared" ref="F7490:F7553" si="238">VLOOKUP($E7490,$I$3:$K$75,2,0)</f>
        <v>Gəncə</v>
      </c>
      <c r="G7490" s="110">
        <f t="shared" ref="G7490:G7553" si="239">VLOOKUP(VLOOKUP($E7490,$I$3:$J$75,2,0),$L$3:$M$6,2,0)</f>
        <v>20</v>
      </c>
    </row>
    <row r="7491" spans="1:7" x14ac:dyDescent="0.3">
      <c r="A7491" s="20" t="s">
        <v>597</v>
      </c>
      <c r="B7491" s="102">
        <v>43854</v>
      </c>
      <c r="C7491" s="103">
        <v>0.16</v>
      </c>
      <c r="D7491" s="133">
        <v>1700</v>
      </c>
      <c r="E7491" s="108" t="str">
        <f>_xlfn.XLOOKUP($A7491,'Task3 Baza'!$A$2:$A$1999,'Task3 Baza'!$C$2:$C$1999,"non",0)</f>
        <v>Ağcabədi</v>
      </c>
      <c r="F7491" s="109" t="str">
        <f t="shared" si="238"/>
        <v>Bakı</v>
      </c>
      <c r="G7491" s="110">
        <f t="shared" si="239"/>
        <v>10</v>
      </c>
    </row>
    <row r="7492" spans="1:7" x14ac:dyDescent="0.3">
      <c r="A7492" s="20" t="s">
        <v>724</v>
      </c>
      <c r="B7492" s="102">
        <v>44476</v>
      </c>
      <c r="C7492" s="103">
        <v>0.17</v>
      </c>
      <c r="D7492" s="133">
        <v>8900</v>
      </c>
      <c r="E7492" s="108" t="str">
        <f>_xlfn.XLOOKUP($A7492,'Task3 Baza'!$A$2:$A$1999,'Task3 Baza'!$C$2:$C$1999,"non",0)</f>
        <v>Siyəzən</v>
      </c>
      <c r="F7492" s="109" t="str">
        <f t="shared" si="238"/>
        <v>Gəncə</v>
      </c>
      <c r="G7492" s="110">
        <f t="shared" si="239"/>
        <v>20</v>
      </c>
    </row>
    <row r="7493" spans="1:7" x14ac:dyDescent="0.3">
      <c r="A7493" s="20" t="s">
        <v>1119</v>
      </c>
      <c r="B7493" s="102">
        <v>44572</v>
      </c>
      <c r="C7493" s="103">
        <v>0.18</v>
      </c>
      <c r="D7493" s="133">
        <v>2800</v>
      </c>
      <c r="E7493" s="108" t="str">
        <f>_xlfn.XLOOKUP($A7493,'Task3 Baza'!$A$2:$A$1999,'Task3 Baza'!$C$2:$C$1999,"non",0)</f>
        <v>Xaçmaz</v>
      </c>
      <c r="F7493" s="109" t="str">
        <f t="shared" si="238"/>
        <v>Sumqayıt</v>
      </c>
      <c r="G7493" s="110">
        <f t="shared" si="239"/>
        <v>50</v>
      </c>
    </row>
    <row r="7494" spans="1:7" x14ac:dyDescent="0.3">
      <c r="A7494" s="20" t="s">
        <v>408</v>
      </c>
      <c r="B7494" s="102">
        <v>44153</v>
      </c>
      <c r="C7494" s="103">
        <v>0.19</v>
      </c>
      <c r="D7494" s="133">
        <v>2300</v>
      </c>
      <c r="E7494" s="108" t="str">
        <f>_xlfn.XLOOKUP($A7494,'Task3 Baza'!$A$2:$A$1999,'Task3 Baza'!$C$2:$C$1999,"non",0)</f>
        <v>Abşeron</v>
      </c>
      <c r="F7494" s="109" t="str">
        <f t="shared" si="238"/>
        <v>Bakı</v>
      </c>
      <c r="G7494" s="110">
        <f t="shared" si="239"/>
        <v>10</v>
      </c>
    </row>
    <row r="7495" spans="1:7" x14ac:dyDescent="0.3">
      <c r="A7495" s="20" t="s">
        <v>1782</v>
      </c>
      <c r="B7495" s="102">
        <v>44008</v>
      </c>
      <c r="C7495" s="103">
        <v>0.24</v>
      </c>
      <c r="D7495" s="133">
        <v>11000</v>
      </c>
      <c r="E7495" s="108" t="str">
        <f>_xlfn.XLOOKUP($A7495,'Task3 Baza'!$A$2:$A$1999,'Task3 Baza'!$C$2:$C$1999,"non",0)</f>
        <v>Ağstafa</v>
      </c>
      <c r="F7495" s="109" t="str">
        <f t="shared" si="238"/>
        <v>Bakı</v>
      </c>
      <c r="G7495" s="110">
        <f t="shared" si="239"/>
        <v>10</v>
      </c>
    </row>
    <row r="7496" spans="1:7" x14ac:dyDescent="0.3">
      <c r="A7496" s="20" t="s">
        <v>972</v>
      </c>
      <c r="B7496" s="102">
        <v>43976</v>
      </c>
      <c r="C7496" s="103">
        <v>0.15</v>
      </c>
      <c r="D7496" s="133">
        <v>7200</v>
      </c>
      <c r="E7496" s="108" t="str">
        <f>_xlfn.XLOOKUP($A7496,'Task3 Baza'!$A$2:$A$1999,'Task3 Baza'!$C$2:$C$1999,"non",0)</f>
        <v>Füzuli</v>
      </c>
      <c r="F7496" s="109" t="str">
        <f t="shared" si="238"/>
        <v>Sumqayıt</v>
      </c>
      <c r="G7496" s="110">
        <f t="shared" si="239"/>
        <v>50</v>
      </c>
    </row>
    <row r="7497" spans="1:7" x14ac:dyDescent="0.3">
      <c r="A7497" s="20" t="s">
        <v>1065</v>
      </c>
      <c r="B7497" s="102">
        <v>44059</v>
      </c>
      <c r="C7497" s="103">
        <v>0.14000000000000001</v>
      </c>
      <c r="D7497" s="133">
        <v>3200</v>
      </c>
      <c r="E7497" s="108" t="str">
        <f>_xlfn.XLOOKUP($A7497,'Task3 Baza'!$A$2:$A$1999,'Task3 Baza'!$C$2:$C$1999,"non",0)</f>
        <v>Göygöl</v>
      </c>
      <c r="F7497" s="109" t="str">
        <f t="shared" si="238"/>
        <v>Sumqayıt</v>
      </c>
      <c r="G7497" s="110">
        <f t="shared" si="239"/>
        <v>50</v>
      </c>
    </row>
    <row r="7498" spans="1:7" x14ac:dyDescent="0.3">
      <c r="A7498" s="20" t="s">
        <v>1936</v>
      </c>
      <c r="B7498" s="102">
        <v>44149</v>
      </c>
      <c r="C7498" s="103">
        <v>0.21</v>
      </c>
      <c r="D7498" s="133">
        <v>5700</v>
      </c>
      <c r="E7498" s="108" t="str">
        <f>_xlfn.XLOOKUP($A7498,'Task3 Baza'!$A$2:$A$1999,'Task3 Baza'!$C$2:$C$1999,"non",0)</f>
        <v>Kəlbəcər</v>
      </c>
      <c r="F7498" s="109" t="str">
        <f t="shared" si="238"/>
        <v>Sumqayıt</v>
      </c>
      <c r="G7498" s="110">
        <f t="shared" si="239"/>
        <v>50</v>
      </c>
    </row>
    <row r="7499" spans="1:7" x14ac:dyDescent="0.3">
      <c r="A7499" s="20" t="s">
        <v>206</v>
      </c>
      <c r="B7499" s="102">
        <v>44686</v>
      </c>
      <c r="C7499" s="103">
        <v>0.14000000000000001</v>
      </c>
      <c r="D7499" s="133">
        <v>8100</v>
      </c>
      <c r="E7499" s="108" t="str">
        <f>_xlfn.XLOOKUP($A7499,'Task3 Baza'!$A$2:$A$1999,'Task3 Baza'!$C$2:$C$1999,"non",0)</f>
        <v>Qax</v>
      </c>
      <c r="F7499" s="109" t="str">
        <f t="shared" si="238"/>
        <v>Sumqayıt</v>
      </c>
      <c r="G7499" s="110">
        <f t="shared" si="239"/>
        <v>50</v>
      </c>
    </row>
    <row r="7500" spans="1:7" x14ac:dyDescent="0.3">
      <c r="A7500" s="20" t="s">
        <v>344</v>
      </c>
      <c r="B7500" s="102">
        <v>44337</v>
      </c>
      <c r="C7500" s="103">
        <v>0.17</v>
      </c>
      <c r="D7500" s="133">
        <v>8100</v>
      </c>
      <c r="E7500" s="108" t="str">
        <f>_xlfn.XLOOKUP($A7500,'Task3 Baza'!$A$2:$A$1999,'Task3 Baza'!$C$2:$C$1999,"non",0)</f>
        <v>Şərur</v>
      </c>
      <c r="F7500" s="109" t="str">
        <f t="shared" si="238"/>
        <v>Lənkəran</v>
      </c>
      <c r="G7500" s="110">
        <f t="shared" si="239"/>
        <v>42</v>
      </c>
    </row>
    <row r="7501" spans="1:7" x14ac:dyDescent="0.3">
      <c r="A7501" s="20" t="s">
        <v>898</v>
      </c>
      <c r="B7501" s="102">
        <v>43867</v>
      </c>
      <c r="C7501" s="103">
        <v>0.18</v>
      </c>
      <c r="D7501" s="133">
        <v>7500</v>
      </c>
      <c r="E7501" s="108" t="str">
        <f>_xlfn.XLOOKUP($A7501,'Task3 Baza'!$A$2:$A$1999,'Task3 Baza'!$C$2:$C$1999,"non",0)</f>
        <v>Ucar</v>
      </c>
      <c r="F7501" s="109" t="str">
        <f t="shared" si="238"/>
        <v>Lənkəran</v>
      </c>
      <c r="G7501" s="110">
        <f t="shared" si="239"/>
        <v>42</v>
      </c>
    </row>
    <row r="7502" spans="1:7" x14ac:dyDescent="0.3">
      <c r="A7502" s="20" t="s">
        <v>1593</v>
      </c>
      <c r="B7502" s="102">
        <v>43629</v>
      </c>
      <c r="C7502" s="103">
        <v>0.15</v>
      </c>
      <c r="D7502" s="133">
        <v>12500</v>
      </c>
      <c r="E7502" s="108" t="str">
        <f>_xlfn.XLOOKUP($A7502,'Task3 Baza'!$A$2:$A$1999,'Task3 Baza'!$C$2:$C$1999,"non",0)</f>
        <v>Abşeron</v>
      </c>
      <c r="F7502" s="109" t="str">
        <f t="shared" si="238"/>
        <v>Bakı</v>
      </c>
      <c r="G7502" s="110">
        <f t="shared" si="239"/>
        <v>10</v>
      </c>
    </row>
    <row r="7503" spans="1:7" x14ac:dyDescent="0.3">
      <c r="A7503" s="20" t="s">
        <v>199</v>
      </c>
      <c r="B7503" s="102">
        <v>43592</v>
      </c>
      <c r="C7503" s="103">
        <v>0.24</v>
      </c>
      <c r="D7503" s="133">
        <v>1100</v>
      </c>
      <c r="E7503" s="108" t="str">
        <f>_xlfn.XLOOKUP($A7503,'Task3 Baza'!$A$2:$A$1999,'Task3 Baza'!$C$2:$C$1999,"non",0)</f>
        <v>Mingəçevir</v>
      </c>
      <c r="F7503" s="109" t="str">
        <f t="shared" si="238"/>
        <v>Gəncə</v>
      </c>
      <c r="G7503" s="110">
        <f t="shared" si="239"/>
        <v>20</v>
      </c>
    </row>
    <row r="7504" spans="1:7" x14ac:dyDescent="0.3">
      <c r="A7504" s="20" t="s">
        <v>1761</v>
      </c>
      <c r="B7504" s="102">
        <v>44026</v>
      </c>
      <c r="C7504" s="103">
        <v>0.19</v>
      </c>
      <c r="D7504" s="133">
        <v>7400</v>
      </c>
      <c r="E7504" s="108" t="str">
        <f>_xlfn.XLOOKUP($A7504,'Task3 Baza'!$A$2:$A$1999,'Task3 Baza'!$C$2:$C$1999,"non",0)</f>
        <v>Ağdam</v>
      </c>
      <c r="F7504" s="109" t="str">
        <f t="shared" si="238"/>
        <v>Bakı</v>
      </c>
      <c r="G7504" s="110">
        <f t="shared" si="239"/>
        <v>10</v>
      </c>
    </row>
    <row r="7505" spans="1:7" x14ac:dyDescent="0.3">
      <c r="A7505" s="20" t="s">
        <v>1240</v>
      </c>
      <c r="B7505" s="102">
        <v>44164</v>
      </c>
      <c r="C7505" s="103">
        <v>0.14000000000000001</v>
      </c>
      <c r="D7505" s="133">
        <v>11200</v>
      </c>
      <c r="E7505" s="108" t="str">
        <f>_xlfn.XLOOKUP($A7505,'Task3 Baza'!$A$2:$A$1999,'Task3 Baza'!$C$2:$C$1999,"non",0)</f>
        <v>Göygöl</v>
      </c>
      <c r="F7505" s="109" t="str">
        <f t="shared" si="238"/>
        <v>Sumqayıt</v>
      </c>
      <c r="G7505" s="110">
        <f t="shared" si="239"/>
        <v>50</v>
      </c>
    </row>
    <row r="7506" spans="1:7" x14ac:dyDescent="0.3">
      <c r="A7506" s="20" t="s">
        <v>1105</v>
      </c>
      <c r="B7506" s="102">
        <v>44182</v>
      </c>
      <c r="C7506" s="103">
        <v>0.16</v>
      </c>
      <c r="D7506" s="133">
        <v>3200</v>
      </c>
      <c r="E7506" s="108" t="str">
        <f>_xlfn.XLOOKUP($A7506,'Task3 Baza'!$A$2:$A$1999,'Task3 Baza'!$C$2:$C$1999,"non",0)</f>
        <v>Siyəzən</v>
      </c>
      <c r="F7506" s="109" t="str">
        <f t="shared" si="238"/>
        <v>Gəncə</v>
      </c>
      <c r="G7506" s="110">
        <f t="shared" si="239"/>
        <v>20</v>
      </c>
    </row>
    <row r="7507" spans="1:7" x14ac:dyDescent="0.3">
      <c r="A7507" s="20" t="s">
        <v>975</v>
      </c>
      <c r="B7507" s="102">
        <v>43996</v>
      </c>
      <c r="C7507" s="103">
        <v>0.16</v>
      </c>
      <c r="D7507" s="133">
        <v>10300</v>
      </c>
      <c r="E7507" s="108" t="str">
        <f>_xlfn.XLOOKUP($A7507,'Task3 Baza'!$A$2:$A$1999,'Task3 Baza'!$C$2:$C$1999,"non",0)</f>
        <v>Füzuli</v>
      </c>
      <c r="F7507" s="109" t="str">
        <f t="shared" si="238"/>
        <v>Sumqayıt</v>
      </c>
      <c r="G7507" s="110">
        <f t="shared" si="239"/>
        <v>50</v>
      </c>
    </row>
    <row r="7508" spans="1:7" x14ac:dyDescent="0.3">
      <c r="A7508" s="20" t="s">
        <v>2094</v>
      </c>
      <c r="B7508" s="102">
        <v>44752</v>
      </c>
      <c r="C7508" s="103">
        <v>0.22</v>
      </c>
      <c r="D7508" s="133">
        <v>1900</v>
      </c>
      <c r="E7508" s="108" t="str">
        <f>_xlfn.XLOOKUP($A7508,'Task3 Baza'!$A$2:$A$1999,'Task3 Baza'!$C$2:$C$1999,"non",0)</f>
        <v>Xocavənd</v>
      </c>
      <c r="F7508" s="109" t="str">
        <f t="shared" si="238"/>
        <v>Sumqayıt</v>
      </c>
      <c r="G7508" s="110">
        <f t="shared" si="239"/>
        <v>50</v>
      </c>
    </row>
    <row r="7509" spans="1:7" x14ac:dyDescent="0.3">
      <c r="A7509" s="20" t="s">
        <v>188</v>
      </c>
      <c r="B7509" s="102">
        <v>44459</v>
      </c>
      <c r="C7509" s="103">
        <v>0.2</v>
      </c>
      <c r="D7509" s="133">
        <v>5400</v>
      </c>
      <c r="E7509" s="108" t="str">
        <f>_xlfn.XLOOKUP($A7509,'Task3 Baza'!$A$2:$A$1999,'Task3 Baza'!$C$2:$C$1999,"non",0)</f>
        <v>Şəki</v>
      </c>
      <c r="F7509" s="109" t="str">
        <f t="shared" si="238"/>
        <v>Lənkəran</v>
      </c>
      <c r="G7509" s="110">
        <f t="shared" si="239"/>
        <v>42</v>
      </c>
    </row>
    <row r="7510" spans="1:7" x14ac:dyDescent="0.3">
      <c r="A7510" s="20" t="s">
        <v>1414</v>
      </c>
      <c r="B7510" s="102">
        <v>44103</v>
      </c>
      <c r="C7510" s="103">
        <v>0.19</v>
      </c>
      <c r="D7510" s="133">
        <v>13000</v>
      </c>
      <c r="E7510" s="108" t="str">
        <f>_xlfn.XLOOKUP($A7510,'Task3 Baza'!$A$2:$A$1999,'Task3 Baza'!$C$2:$C$1999,"non",0)</f>
        <v>Goranboy</v>
      </c>
      <c r="F7510" s="109" t="str">
        <f t="shared" si="238"/>
        <v>Sumqayıt</v>
      </c>
      <c r="G7510" s="110">
        <f t="shared" si="239"/>
        <v>50</v>
      </c>
    </row>
    <row r="7511" spans="1:7" x14ac:dyDescent="0.3">
      <c r="A7511" s="20" t="s">
        <v>2017</v>
      </c>
      <c r="B7511" s="102">
        <v>44125</v>
      </c>
      <c r="C7511" s="103">
        <v>0.22</v>
      </c>
      <c r="D7511" s="133">
        <v>6300</v>
      </c>
      <c r="E7511" s="108" t="str">
        <f>_xlfn.XLOOKUP($A7511,'Task3 Baza'!$A$2:$A$1999,'Task3 Baza'!$C$2:$C$1999,"non",0)</f>
        <v>Cəlilabad</v>
      </c>
      <c r="F7511" s="109" t="str">
        <f t="shared" si="238"/>
        <v>Bakı</v>
      </c>
      <c r="G7511" s="110">
        <f t="shared" si="239"/>
        <v>10</v>
      </c>
    </row>
    <row r="7512" spans="1:7" x14ac:dyDescent="0.3">
      <c r="A7512" s="20" t="s">
        <v>1489</v>
      </c>
      <c r="B7512" s="102">
        <v>43983</v>
      </c>
      <c r="C7512" s="103">
        <v>0.14000000000000001</v>
      </c>
      <c r="D7512" s="133">
        <v>7000</v>
      </c>
      <c r="E7512" s="108" t="str">
        <f>_xlfn.XLOOKUP($A7512,'Task3 Baza'!$A$2:$A$1999,'Task3 Baza'!$C$2:$C$1999,"non",0)</f>
        <v>Qubadlı</v>
      </c>
      <c r="F7512" s="109" t="str">
        <f t="shared" si="238"/>
        <v>Gəncə</v>
      </c>
      <c r="G7512" s="110">
        <f t="shared" si="239"/>
        <v>20</v>
      </c>
    </row>
    <row r="7513" spans="1:7" x14ac:dyDescent="0.3">
      <c r="A7513" s="20" t="s">
        <v>795</v>
      </c>
      <c r="B7513" s="102">
        <v>44062</v>
      </c>
      <c r="C7513" s="103">
        <v>0.2</v>
      </c>
      <c r="D7513" s="133">
        <v>6600</v>
      </c>
      <c r="E7513" s="108" t="str">
        <f>_xlfn.XLOOKUP($A7513,'Task3 Baza'!$A$2:$A$1999,'Task3 Baza'!$C$2:$C$1999,"non",0)</f>
        <v>Kürdəmir</v>
      </c>
      <c r="F7513" s="109" t="str">
        <f t="shared" si="238"/>
        <v>Sumqayıt</v>
      </c>
      <c r="G7513" s="110">
        <f t="shared" si="239"/>
        <v>50</v>
      </c>
    </row>
    <row r="7514" spans="1:7" x14ac:dyDescent="0.3">
      <c r="A7514" s="20" t="s">
        <v>568</v>
      </c>
      <c r="B7514" s="102">
        <v>44282</v>
      </c>
      <c r="C7514" s="103">
        <v>0.24</v>
      </c>
      <c r="D7514" s="133">
        <v>1700</v>
      </c>
      <c r="E7514" s="108" t="str">
        <f>_xlfn.XLOOKUP($A7514,'Task3 Baza'!$A$2:$A$1999,'Task3 Baza'!$C$2:$C$1999,"non",0)</f>
        <v>Beyləqan</v>
      </c>
      <c r="F7514" s="109" t="str">
        <f t="shared" si="238"/>
        <v>Bakı</v>
      </c>
      <c r="G7514" s="110">
        <f t="shared" si="239"/>
        <v>10</v>
      </c>
    </row>
    <row r="7515" spans="1:7" x14ac:dyDescent="0.3">
      <c r="A7515" s="20" t="s">
        <v>671</v>
      </c>
      <c r="B7515" s="102">
        <v>44560</v>
      </c>
      <c r="C7515" s="103">
        <v>0.18</v>
      </c>
      <c r="D7515" s="133">
        <v>13000</v>
      </c>
      <c r="E7515" s="108" t="str">
        <f>_xlfn.XLOOKUP($A7515,'Task3 Baza'!$A$2:$A$1999,'Task3 Baza'!$C$2:$C$1999,"non",0)</f>
        <v>Balakən</v>
      </c>
      <c r="F7515" s="109" t="str">
        <f t="shared" si="238"/>
        <v>Bakı</v>
      </c>
      <c r="G7515" s="110">
        <f t="shared" si="239"/>
        <v>10</v>
      </c>
    </row>
    <row r="7516" spans="1:7" x14ac:dyDescent="0.3">
      <c r="A7516" s="20" t="s">
        <v>825</v>
      </c>
      <c r="B7516" s="102">
        <v>43879</v>
      </c>
      <c r="C7516" s="103">
        <v>0.22</v>
      </c>
      <c r="D7516" s="133">
        <v>10000</v>
      </c>
      <c r="E7516" s="108" t="str">
        <f>_xlfn.XLOOKUP($A7516,'Task3 Baza'!$A$2:$A$1999,'Task3 Baza'!$C$2:$C$1999,"non",0)</f>
        <v>Cəbrayıl</v>
      </c>
      <c r="F7516" s="109" t="str">
        <f t="shared" si="238"/>
        <v>Bakı</v>
      </c>
      <c r="G7516" s="110">
        <f t="shared" si="239"/>
        <v>10</v>
      </c>
    </row>
    <row r="7517" spans="1:7" x14ac:dyDescent="0.3">
      <c r="A7517" s="20" t="s">
        <v>1989</v>
      </c>
      <c r="B7517" s="102">
        <v>44161</v>
      </c>
      <c r="C7517" s="103">
        <v>0.24</v>
      </c>
      <c r="D7517" s="133">
        <v>1500</v>
      </c>
      <c r="E7517" s="108" t="str">
        <f>_xlfn.XLOOKUP($A7517,'Task3 Baza'!$A$2:$A$1999,'Task3 Baza'!$C$2:$C$1999,"non",0)</f>
        <v>Şirvan</v>
      </c>
      <c r="F7517" s="109" t="str">
        <f t="shared" si="238"/>
        <v>Lənkəran</v>
      </c>
      <c r="G7517" s="110">
        <f t="shared" si="239"/>
        <v>42</v>
      </c>
    </row>
    <row r="7518" spans="1:7" x14ac:dyDescent="0.3">
      <c r="A7518" s="20" t="s">
        <v>1148</v>
      </c>
      <c r="B7518" s="102">
        <v>44545</v>
      </c>
      <c r="C7518" s="103">
        <v>0.14000000000000001</v>
      </c>
      <c r="D7518" s="133">
        <v>2200</v>
      </c>
      <c r="E7518" s="108" t="str">
        <f>_xlfn.XLOOKUP($A7518,'Task3 Baza'!$A$2:$A$1999,'Task3 Baza'!$C$2:$C$1999,"non",0)</f>
        <v>Şəmkir</v>
      </c>
      <c r="F7518" s="109" t="str">
        <f t="shared" si="238"/>
        <v>Lənkəran</v>
      </c>
      <c r="G7518" s="110">
        <f t="shared" si="239"/>
        <v>42</v>
      </c>
    </row>
    <row r="7519" spans="1:7" x14ac:dyDescent="0.3">
      <c r="A7519" s="20" t="s">
        <v>546</v>
      </c>
      <c r="B7519" s="102">
        <v>44524</v>
      </c>
      <c r="C7519" s="103">
        <v>0.18</v>
      </c>
      <c r="D7519" s="133">
        <v>2000</v>
      </c>
      <c r="E7519" s="108" t="str">
        <f>_xlfn.XLOOKUP($A7519,'Task3 Baza'!$A$2:$A$1999,'Task3 Baza'!$C$2:$C$1999,"non",0)</f>
        <v>Göygöl</v>
      </c>
      <c r="F7519" s="109" t="str">
        <f t="shared" si="238"/>
        <v>Sumqayıt</v>
      </c>
      <c r="G7519" s="110">
        <f t="shared" si="239"/>
        <v>50</v>
      </c>
    </row>
    <row r="7520" spans="1:7" x14ac:dyDescent="0.3">
      <c r="A7520" s="20" t="s">
        <v>1523</v>
      </c>
      <c r="B7520" s="102">
        <v>44023</v>
      </c>
      <c r="C7520" s="103">
        <v>0.16</v>
      </c>
      <c r="D7520" s="133">
        <v>11600</v>
      </c>
      <c r="E7520" s="108" t="str">
        <f>_xlfn.XLOOKUP($A7520,'Task3 Baza'!$A$2:$A$1999,'Task3 Baza'!$C$2:$C$1999,"non",0)</f>
        <v>Biləsuvar</v>
      </c>
      <c r="F7520" s="109" t="str">
        <f t="shared" si="238"/>
        <v>Bakı</v>
      </c>
      <c r="G7520" s="110">
        <f t="shared" si="239"/>
        <v>10</v>
      </c>
    </row>
    <row r="7521" spans="1:7" x14ac:dyDescent="0.3">
      <c r="A7521" s="20" t="s">
        <v>531</v>
      </c>
      <c r="B7521" s="102">
        <v>44266</v>
      </c>
      <c r="C7521" s="103">
        <v>0.2</v>
      </c>
      <c r="D7521" s="133">
        <v>5400</v>
      </c>
      <c r="E7521" s="108" t="str">
        <f>_xlfn.XLOOKUP($A7521,'Task3 Baza'!$A$2:$A$1999,'Task3 Baza'!$C$2:$C$1999,"non",0)</f>
        <v>Yevlax</v>
      </c>
      <c r="F7521" s="109" t="str">
        <f t="shared" si="238"/>
        <v>Lənkəran</v>
      </c>
      <c r="G7521" s="110">
        <f t="shared" si="239"/>
        <v>42</v>
      </c>
    </row>
    <row r="7522" spans="1:7" x14ac:dyDescent="0.3">
      <c r="A7522" s="20" t="s">
        <v>1844</v>
      </c>
      <c r="B7522" s="102">
        <v>43516</v>
      </c>
      <c r="C7522" s="103">
        <v>0.19</v>
      </c>
      <c r="D7522" s="133">
        <v>7500</v>
      </c>
      <c r="E7522" s="108" t="str">
        <f>_xlfn.XLOOKUP($A7522,'Task3 Baza'!$A$2:$A$1999,'Task3 Baza'!$C$2:$C$1999,"non",0)</f>
        <v>Cəlilabad</v>
      </c>
      <c r="F7522" s="109" t="str">
        <f t="shared" si="238"/>
        <v>Bakı</v>
      </c>
      <c r="G7522" s="110">
        <f t="shared" si="239"/>
        <v>10</v>
      </c>
    </row>
    <row r="7523" spans="1:7" x14ac:dyDescent="0.3">
      <c r="A7523" s="20" t="s">
        <v>1804</v>
      </c>
      <c r="B7523" s="102">
        <v>44481</v>
      </c>
      <c r="C7523" s="103">
        <v>0.24</v>
      </c>
      <c r="D7523" s="133">
        <v>6900</v>
      </c>
      <c r="E7523" s="108" t="str">
        <f>_xlfn.XLOOKUP($A7523,'Task3 Baza'!$A$2:$A$1999,'Task3 Baza'!$C$2:$C$1999,"non",0)</f>
        <v>Siyəzən</v>
      </c>
      <c r="F7523" s="109" t="str">
        <f t="shared" si="238"/>
        <v>Gəncə</v>
      </c>
      <c r="G7523" s="110">
        <f t="shared" si="239"/>
        <v>20</v>
      </c>
    </row>
    <row r="7524" spans="1:7" x14ac:dyDescent="0.3">
      <c r="A7524" s="20" t="s">
        <v>1118</v>
      </c>
      <c r="B7524" s="102">
        <v>44130</v>
      </c>
      <c r="C7524" s="103">
        <v>0.22</v>
      </c>
      <c r="D7524" s="133">
        <v>6300</v>
      </c>
      <c r="E7524" s="108" t="str">
        <f>_xlfn.XLOOKUP($A7524,'Task3 Baza'!$A$2:$A$1999,'Task3 Baza'!$C$2:$C$1999,"non",0)</f>
        <v>Xocavənd</v>
      </c>
      <c r="F7524" s="109" t="str">
        <f t="shared" si="238"/>
        <v>Sumqayıt</v>
      </c>
      <c r="G7524" s="110">
        <f t="shared" si="239"/>
        <v>50</v>
      </c>
    </row>
    <row r="7525" spans="1:7" x14ac:dyDescent="0.3">
      <c r="A7525" s="20" t="s">
        <v>1690</v>
      </c>
      <c r="B7525" s="102">
        <v>43871</v>
      </c>
      <c r="C7525" s="103">
        <v>0.15</v>
      </c>
      <c r="D7525" s="133">
        <v>11400</v>
      </c>
      <c r="E7525" s="108" t="str">
        <f>_xlfn.XLOOKUP($A7525,'Task3 Baza'!$A$2:$A$1999,'Task3 Baza'!$C$2:$C$1999,"non",0)</f>
        <v>Lənkəran</v>
      </c>
      <c r="F7525" s="109" t="str">
        <f t="shared" si="238"/>
        <v>Gəncə</v>
      </c>
      <c r="G7525" s="110">
        <f t="shared" si="239"/>
        <v>20</v>
      </c>
    </row>
    <row r="7526" spans="1:7" x14ac:dyDescent="0.3">
      <c r="A7526" s="20" t="s">
        <v>1120</v>
      </c>
      <c r="B7526" s="102">
        <v>44727</v>
      </c>
      <c r="C7526" s="103">
        <v>0.17</v>
      </c>
      <c r="D7526" s="133">
        <v>9700</v>
      </c>
      <c r="E7526" s="108" t="str">
        <f>_xlfn.XLOOKUP($A7526,'Task3 Baza'!$A$2:$A$1999,'Task3 Baza'!$C$2:$C$1999,"non",0)</f>
        <v>Bərdə</v>
      </c>
      <c r="F7526" s="109" t="str">
        <f t="shared" si="238"/>
        <v>Bakı</v>
      </c>
      <c r="G7526" s="110">
        <f t="shared" si="239"/>
        <v>10</v>
      </c>
    </row>
    <row r="7527" spans="1:7" x14ac:dyDescent="0.3">
      <c r="A7527" s="20" t="s">
        <v>2064</v>
      </c>
      <c r="B7527" s="102">
        <v>44316</v>
      </c>
      <c r="C7527" s="103">
        <v>0.2</v>
      </c>
      <c r="D7527" s="133">
        <v>10400</v>
      </c>
      <c r="E7527" s="108" t="str">
        <f>_xlfn.XLOOKUP($A7527,'Task3 Baza'!$A$2:$A$1999,'Task3 Baza'!$C$2:$C$1999,"non",0)</f>
        <v>Salyan</v>
      </c>
      <c r="F7527" s="109" t="str">
        <f t="shared" si="238"/>
        <v>Gəncə</v>
      </c>
      <c r="G7527" s="110">
        <f t="shared" si="239"/>
        <v>20</v>
      </c>
    </row>
    <row r="7528" spans="1:7" x14ac:dyDescent="0.3">
      <c r="A7528" s="20" t="s">
        <v>1046</v>
      </c>
      <c r="B7528" s="102">
        <v>43906</v>
      </c>
      <c r="C7528" s="103">
        <v>0.2</v>
      </c>
      <c r="D7528" s="133">
        <v>12700</v>
      </c>
      <c r="E7528" s="108" t="str">
        <f>_xlfn.XLOOKUP($A7528,'Task3 Baza'!$A$2:$A$1999,'Task3 Baza'!$C$2:$C$1999,"non",0)</f>
        <v>Ağdam</v>
      </c>
      <c r="F7528" s="109" t="str">
        <f t="shared" si="238"/>
        <v>Bakı</v>
      </c>
      <c r="G7528" s="110">
        <f t="shared" si="239"/>
        <v>10</v>
      </c>
    </row>
    <row r="7529" spans="1:7" x14ac:dyDescent="0.3">
      <c r="A7529" s="20" t="s">
        <v>1061</v>
      </c>
      <c r="B7529" s="102">
        <v>44565</v>
      </c>
      <c r="C7529" s="103">
        <v>0.17</v>
      </c>
      <c r="D7529" s="133">
        <v>10700</v>
      </c>
      <c r="E7529" s="108" t="str">
        <f>_xlfn.XLOOKUP($A7529,'Task3 Baza'!$A$2:$A$1999,'Task3 Baza'!$C$2:$C$1999,"non",0)</f>
        <v>Ağdam</v>
      </c>
      <c r="F7529" s="109" t="str">
        <f t="shared" si="238"/>
        <v>Bakı</v>
      </c>
      <c r="G7529" s="110">
        <f t="shared" si="239"/>
        <v>10</v>
      </c>
    </row>
    <row r="7530" spans="1:7" x14ac:dyDescent="0.3">
      <c r="A7530" s="20" t="s">
        <v>967</v>
      </c>
      <c r="B7530" s="102">
        <v>43797</v>
      </c>
      <c r="C7530" s="103">
        <v>0.19</v>
      </c>
      <c r="D7530" s="133">
        <v>10800</v>
      </c>
      <c r="E7530" s="108" t="str">
        <f>_xlfn.XLOOKUP($A7530,'Task3 Baza'!$A$2:$A$1999,'Task3 Baza'!$C$2:$C$1999,"non",0)</f>
        <v>Gədəbəy</v>
      </c>
      <c r="F7530" s="109" t="str">
        <f t="shared" si="238"/>
        <v>Sumqayıt</v>
      </c>
      <c r="G7530" s="110">
        <f t="shared" si="239"/>
        <v>50</v>
      </c>
    </row>
    <row r="7531" spans="1:7" x14ac:dyDescent="0.3">
      <c r="A7531" s="20" t="s">
        <v>1707</v>
      </c>
      <c r="B7531" s="102">
        <v>44141</v>
      </c>
      <c r="C7531" s="103">
        <v>0.14000000000000001</v>
      </c>
      <c r="D7531" s="133">
        <v>3800</v>
      </c>
      <c r="E7531" s="108" t="str">
        <f>_xlfn.XLOOKUP($A7531,'Task3 Baza'!$A$2:$A$1999,'Task3 Baza'!$C$2:$C$1999,"non",0)</f>
        <v>Zərdab</v>
      </c>
      <c r="F7531" s="109" t="str">
        <f t="shared" si="238"/>
        <v>Lənkəran</v>
      </c>
      <c r="G7531" s="110">
        <f t="shared" si="239"/>
        <v>42</v>
      </c>
    </row>
    <row r="7532" spans="1:7" x14ac:dyDescent="0.3">
      <c r="A7532" s="20" t="s">
        <v>1723</v>
      </c>
      <c r="B7532" s="102">
        <v>44355</v>
      </c>
      <c r="C7532" s="103">
        <v>0.17</v>
      </c>
      <c r="D7532" s="133">
        <v>3000</v>
      </c>
      <c r="E7532" s="108" t="str">
        <f>_xlfn.XLOOKUP($A7532,'Task3 Baza'!$A$2:$A$1999,'Task3 Baza'!$C$2:$C$1999,"non",0)</f>
        <v>Cəlilabad</v>
      </c>
      <c r="F7532" s="109" t="str">
        <f t="shared" si="238"/>
        <v>Bakı</v>
      </c>
      <c r="G7532" s="110">
        <f t="shared" si="239"/>
        <v>10</v>
      </c>
    </row>
    <row r="7533" spans="1:7" x14ac:dyDescent="0.3">
      <c r="A7533" s="20" t="s">
        <v>962</v>
      </c>
      <c r="B7533" s="102">
        <v>44303</v>
      </c>
      <c r="C7533" s="103">
        <v>0.17</v>
      </c>
      <c r="D7533" s="133">
        <v>1100</v>
      </c>
      <c r="E7533" s="108" t="str">
        <f>_xlfn.XLOOKUP($A7533,'Task3 Baza'!$A$2:$A$1999,'Task3 Baza'!$C$2:$C$1999,"non",0)</f>
        <v>Hacıqabul</v>
      </c>
      <c r="F7533" s="109" t="str">
        <f t="shared" si="238"/>
        <v>Sumqayıt</v>
      </c>
      <c r="G7533" s="110">
        <f t="shared" si="239"/>
        <v>50</v>
      </c>
    </row>
    <row r="7534" spans="1:7" x14ac:dyDescent="0.3">
      <c r="A7534" s="20" t="s">
        <v>942</v>
      </c>
      <c r="B7534" s="102">
        <v>44597</v>
      </c>
      <c r="C7534" s="103">
        <v>0.19</v>
      </c>
      <c r="D7534" s="133">
        <v>12300</v>
      </c>
      <c r="E7534" s="108" t="str">
        <f>_xlfn.XLOOKUP($A7534,'Task3 Baza'!$A$2:$A$1999,'Task3 Baza'!$C$2:$C$1999,"non",0)</f>
        <v>Qax</v>
      </c>
      <c r="F7534" s="109" t="str">
        <f t="shared" si="238"/>
        <v>Sumqayıt</v>
      </c>
      <c r="G7534" s="110">
        <f t="shared" si="239"/>
        <v>50</v>
      </c>
    </row>
    <row r="7535" spans="1:7" x14ac:dyDescent="0.3">
      <c r="A7535" s="20" t="s">
        <v>1460</v>
      </c>
      <c r="B7535" s="102">
        <v>44232</v>
      </c>
      <c r="C7535" s="103">
        <v>0.19</v>
      </c>
      <c r="D7535" s="133">
        <v>11700</v>
      </c>
      <c r="E7535" s="108" t="str">
        <f>_xlfn.XLOOKUP($A7535,'Task3 Baza'!$A$2:$A$1999,'Task3 Baza'!$C$2:$C$1999,"non",0)</f>
        <v>Daşkəsən</v>
      </c>
      <c r="F7535" s="109" t="str">
        <f t="shared" si="238"/>
        <v>Bakı</v>
      </c>
      <c r="G7535" s="110">
        <f t="shared" si="239"/>
        <v>10</v>
      </c>
    </row>
    <row r="7536" spans="1:7" x14ac:dyDescent="0.3">
      <c r="A7536" s="20" t="s">
        <v>380</v>
      </c>
      <c r="B7536" s="102">
        <v>44210</v>
      </c>
      <c r="C7536" s="103">
        <v>0.15</v>
      </c>
      <c r="D7536" s="133">
        <v>2400</v>
      </c>
      <c r="E7536" s="108" t="str">
        <f>_xlfn.XLOOKUP($A7536,'Task3 Baza'!$A$2:$A$1999,'Task3 Baza'!$C$2:$C$1999,"non",0)</f>
        <v>Cəlilabad</v>
      </c>
      <c r="F7536" s="109" t="str">
        <f t="shared" si="238"/>
        <v>Bakı</v>
      </c>
      <c r="G7536" s="110">
        <f t="shared" si="239"/>
        <v>10</v>
      </c>
    </row>
    <row r="7537" spans="1:7" x14ac:dyDescent="0.3">
      <c r="A7537" s="20" t="s">
        <v>1204</v>
      </c>
      <c r="B7537" s="102">
        <v>44014</v>
      </c>
      <c r="C7537" s="103">
        <v>0.21</v>
      </c>
      <c r="D7537" s="133">
        <v>6000</v>
      </c>
      <c r="E7537" s="108" t="str">
        <f>_xlfn.XLOOKUP($A7537,'Task3 Baza'!$A$2:$A$1999,'Task3 Baza'!$C$2:$C$1999,"non",0)</f>
        <v>Şabran</v>
      </c>
      <c r="F7537" s="109" t="str">
        <f t="shared" si="238"/>
        <v>Gəncə</v>
      </c>
      <c r="G7537" s="110">
        <f t="shared" si="239"/>
        <v>20</v>
      </c>
    </row>
    <row r="7538" spans="1:7" x14ac:dyDescent="0.3">
      <c r="A7538" s="20" t="s">
        <v>1143</v>
      </c>
      <c r="B7538" s="102">
        <v>44651</v>
      </c>
      <c r="C7538" s="103">
        <v>0.14000000000000001</v>
      </c>
      <c r="D7538" s="133">
        <v>5800</v>
      </c>
      <c r="E7538" s="108" t="str">
        <f>_xlfn.XLOOKUP($A7538,'Task3 Baza'!$A$2:$A$1999,'Task3 Baza'!$C$2:$C$1999,"non",0)</f>
        <v>Daşkəsən</v>
      </c>
      <c r="F7538" s="109" t="str">
        <f t="shared" si="238"/>
        <v>Bakı</v>
      </c>
      <c r="G7538" s="110">
        <f t="shared" si="239"/>
        <v>10</v>
      </c>
    </row>
    <row r="7539" spans="1:7" x14ac:dyDescent="0.3">
      <c r="A7539" s="20" t="s">
        <v>883</v>
      </c>
      <c r="B7539" s="102">
        <v>44477</v>
      </c>
      <c r="C7539" s="103">
        <v>0.19</v>
      </c>
      <c r="D7539" s="133">
        <v>10700</v>
      </c>
      <c r="E7539" s="108" t="str">
        <f>_xlfn.XLOOKUP($A7539,'Task3 Baza'!$A$2:$A$1999,'Task3 Baza'!$C$2:$C$1999,"non",0)</f>
        <v>Salyan</v>
      </c>
      <c r="F7539" s="109" t="str">
        <f t="shared" si="238"/>
        <v>Gəncə</v>
      </c>
      <c r="G7539" s="110">
        <f t="shared" si="239"/>
        <v>20</v>
      </c>
    </row>
    <row r="7540" spans="1:7" x14ac:dyDescent="0.3">
      <c r="A7540" s="20" t="s">
        <v>1210</v>
      </c>
      <c r="B7540" s="102">
        <v>43811</v>
      </c>
      <c r="C7540" s="103">
        <v>0.18</v>
      </c>
      <c r="D7540" s="133">
        <v>4000</v>
      </c>
      <c r="E7540" s="108" t="str">
        <f>_xlfn.XLOOKUP($A7540,'Task3 Baza'!$A$2:$A$1999,'Task3 Baza'!$C$2:$C$1999,"non",0)</f>
        <v>Astara</v>
      </c>
      <c r="F7540" s="109" t="str">
        <f t="shared" si="238"/>
        <v>Bakı</v>
      </c>
      <c r="G7540" s="110">
        <f t="shared" si="239"/>
        <v>10</v>
      </c>
    </row>
    <row r="7541" spans="1:7" x14ac:dyDescent="0.3">
      <c r="A7541" s="20" t="s">
        <v>1504</v>
      </c>
      <c r="B7541" s="102">
        <v>44331</v>
      </c>
      <c r="C7541" s="103">
        <v>0.18</v>
      </c>
      <c r="D7541" s="133">
        <v>8400</v>
      </c>
      <c r="E7541" s="108" t="str">
        <f>_xlfn.XLOOKUP($A7541,'Task3 Baza'!$A$2:$A$1999,'Task3 Baza'!$C$2:$C$1999,"non",0)</f>
        <v>Cəlilabad</v>
      </c>
      <c r="F7541" s="109" t="str">
        <f t="shared" si="238"/>
        <v>Bakı</v>
      </c>
      <c r="G7541" s="110">
        <f t="shared" si="239"/>
        <v>10</v>
      </c>
    </row>
    <row r="7542" spans="1:7" x14ac:dyDescent="0.3">
      <c r="A7542" s="20" t="s">
        <v>802</v>
      </c>
      <c r="B7542" s="102">
        <v>44686</v>
      </c>
      <c r="C7542" s="103">
        <v>0.15</v>
      </c>
      <c r="D7542" s="133">
        <v>11300</v>
      </c>
      <c r="E7542" s="108" t="str">
        <f>_xlfn.XLOOKUP($A7542,'Task3 Baza'!$A$2:$A$1999,'Task3 Baza'!$C$2:$C$1999,"non",0)</f>
        <v>Zəngilan</v>
      </c>
      <c r="F7542" s="109" t="str">
        <f t="shared" si="238"/>
        <v>Lənkəran</v>
      </c>
      <c r="G7542" s="110">
        <f t="shared" si="239"/>
        <v>42</v>
      </c>
    </row>
    <row r="7543" spans="1:7" x14ac:dyDescent="0.3">
      <c r="A7543" s="20" t="s">
        <v>407</v>
      </c>
      <c r="B7543" s="102">
        <v>44240</v>
      </c>
      <c r="C7543" s="103">
        <v>0.21</v>
      </c>
      <c r="D7543" s="133">
        <v>13000</v>
      </c>
      <c r="E7543" s="108" t="str">
        <f>_xlfn.XLOOKUP($A7543,'Task3 Baza'!$A$2:$A$1999,'Task3 Baza'!$C$2:$C$1999,"non",0)</f>
        <v>Cəbrayıl</v>
      </c>
      <c r="F7543" s="109" t="str">
        <f t="shared" si="238"/>
        <v>Bakı</v>
      </c>
      <c r="G7543" s="110">
        <f t="shared" si="239"/>
        <v>10</v>
      </c>
    </row>
    <row r="7544" spans="1:7" x14ac:dyDescent="0.3">
      <c r="A7544" s="20" t="s">
        <v>1067</v>
      </c>
      <c r="B7544" s="102">
        <v>44499</v>
      </c>
      <c r="C7544" s="103">
        <v>0.14000000000000001</v>
      </c>
      <c r="D7544" s="133">
        <v>10000</v>
      </c>
      <c r="E7544" s="108" t="str">
        <f>_xlfn.XLOOKUP($A7544,'Task3 Baza'!$A$2:$A$1999,'Task3 Baza'!$C$2:$C$1999,"non",0)</f>
        <v>Qobustan</v>
      </c>
      <c r="F7544" s="109" t="str">
        <f t="shared" si="238"/>
        <v>Gəncə</v>
      </c>
      <c r="G7544" s="110">
        <f t="shared" si="239"/>
        <v>20</v>
      </c>
    </row>
    <row r="7545" spans="1:7" x14ac:dyDescent="0.3">
      <c r="A7545" s="20" t="s">
        <v>667</v>
      </c>
      <c r="B7545" s="102">
        <v>44289</v>
      </c>
      <c r="C7545" s="103">
        <v>0.19</v>
      </c>
      <c r="D7545" s="133">
        <v>7300</v>
      </c>
      <c r="E7545" s="108" t="str">
        <f>_xlfn.XLOOKUP($A7545,'Task3 Baza'!$A$2:$A$1999,'Task3 Baza'!$C$2:$C$1999,"non",0)</f>
        <v>Quba</v>
      </c>
      <c r="F7545" s="109" t="str">
        <f t="shared" si="238"/>
        <v>Gəncə</v>
      </c>
      <c r="G7545" s="110">
        <f t="shared" si="239"/>
        <v>20</v>
      </c>
    </row>
    <row r="7546" spans="1:7" x14ac:dyDescent="0.3">
      <c r="A7546" s="20" t="s">
        <v>873</v>
      </c>
      <c r="B7546" s="102">
        <v>44357</v>
      </c>
      <c r="C7546" s="103">
        <v>0.18</v>
      </c>
      <c r="D7546" s="133">
        <v>6500</v>
      </c>
      <c r="E7546" s="108" t="str">
        <f>_xlfn.XLOOKUP($A7546,'Task3 Baza'!$A$2:$A$1999,'Task3 Baza'!$C$2:$C$1999,"non",0)</f>
        <v>Naxçıvan</v>
      </c>
      <c r="F7546" s="109" t="str">
        <f t="shared" si="238"/>
        <v>Gəncə</v>
      </c>
      <c r="G7546" s="110">
        <f t="shared" si="239"/>
        <v>20</v>
      </c>
    </row>
    <row r="7547" spans="1:7" x14ac:dyDescent="0.3">
      <c r="A7547" s="20" t="s">
        <v>692</v>
      </c>
      <c r="B7547" s="102">
        <v>44179</v>
      </c>
      <c r="C7547" s="103">
        <v>0.21</v>
      </c>
      <c r="D7547" s="133">
        <v>6000</v>
      </c>
      <c r="E7547" s="108" t="str">
        <f>_xlfn.XLOOKUP($A7547,'Task3 Baza'!$A$2:$A$1999,'Task3 Baza'!$C$2:$C$1999,"non",0)</f>
        <v>Saatlı</v>
      </c>
      <c r="F7547" s="109" t="str">
        <f t="shared" si="238"/>
        <v>Gəncə</v>
      </c>
      <c r="G7547" s="110">
        <f t="shared" si="239"/>
        <v>20</v>
      </c>
    </row>
    <row r="7548" spans="1:7" x14ac:dyDescent="0.3">
      <c r="A7548" s="20" t="s">
        <v>2032</v>
      </c>
      <c r="B7548" s="102">
        <v>44197</v>
      </c>
      <c r="C7548" s="103">
        <v>0.22</v>
      </c>
      <c r="D7548" s="133">
        <v>4900</v>
      </c>
      <c r="E7548" s="108" t="str">
        <f>_xlfn.XLOOKUP($A7548,'Task3 Baza'!$A$2:$A$1999,'Task3 Baza'!$C$2:$C$1999,"non",0)</f>
        <v>Şamaxı</v>
      </c>
      <c r="F7548" s="109" t="str">
        <f t="shared" si="238"/>
        <v>Lənkəran</v>
      </c>
      <c r="G7548" s="110">
        <f t="shared" si="239"/>
        <v>42</v>
      </c>
    </row>
    <row r="7549" spans="1:7" x14ac:dyDescent="0.3">
      <c r="A7549" s="20" t="s">
        <v>275</v>
      </c>
      <c r="B7549" s="102">
        <v>44026</v>
      </c>
      <c r="C7549" s="103">
        <v>0.15</v>
      </c>
      <c r="D7549" s="133">
        <v>11300</v>
      </c>
      <c r="E7549" s="108" t="str">
        <f>_xlfn.XLOOKUP($A7549,'Task3 Baza'!$A$2:$A$1999,'Task3 Baza'!$C$2:$C$1999,"non",0)</f>
        <v>Qəbələ</v>
      </c>
      <c r="F7549" s="109" t="str">
        <f t="shared" si="238"/>
        <v>Sumqayıt</v>
      </c>
      <c r="G7549" s="110">
        <f t="shared" si="239"/>
        <v>50</v>
      </c>
    </row>
    <row r="7550" spans="1:7" x14ac:dyDescent="0.3">
      <c r="A7550" s="20" t="s">
        <v>594</v>
      </c>
      <c r="B7550" s="102">
        <v>43887</v>
      </c>
      <c r="C7550" s="103">
        <v>0.24</v>
      </c>
      <c r="D7550" s="133">
        <v>1900</v>
      </c>
      <c r="E7550" s="108" t="str">
        <f>_xlfn.XLOOKUP($A7550,'Task3 Baza'!$A$2:$A$1999,'Task3 Baza'!$C$2:$C$1999,"non",0)</f>
        <v>Oğuz</v>
      </c>
      <c r="F7550" s="109" t="str">
        <f t="shared" si="238"/>
        <v>Gəncə</v>
      </c>
      <c r="G7550" s="110">
        <f t="shared" si="239"/>
        <v>20</v>
      </c>
    </row>
    <row r="7551" spans="1:7" x14ac:dyDescent="0.3">
      <c r="A7551" s="20" t="s">
        <v>383</v>
      </c>
      <c r="B7551" s="102">
        <v>44332</v>
      </c>
      <c r="C7551" s="103">
        <v>0.16</v>
      </c>
      <c r="D7551" s="133">
        <v>6200</v>
      </c>
      <c r="E7551" s="108" t="str">
        <f>_xlfn.XLOOKUP($A7551,'Task3 Baza'!$A$2:$A$1999,'Task3 Baza'!$C$2:$C$1999,"non",0)</f>
        <v>Naxçıvan</v>
      </c>
      <c r="F7551" s="109" t="str">
        <f t="shared" si="238"/>
        <v>Gəncə</v>
      </c>
      <c r="G7551" s="110">
        <f t="shared" si="239"/>
        <v>20</v>
      </c>
    </row>
    <row r="7552" spans="1:7" x14ac:dyDescent="0.3">
      <c r="A7552" s="20" t="s">
        <v>926</v>
      </c>
      <c r="B7552" s="102">
        <v>43745</v>
      </c>
      <c r="C7552" s="103">
        <v>0.24</v>
      </c>
      <c r="D7552" s="133">
        <v>7000</v>
      </c>
      <c r="E7552" s="108" t="str">
        <f>_xlfn.XLOOKUP($A7552,'Task3 Baza'!$A$2:$A$1999,'Task3 Baza'!$C$2:$C$1999,"non",0)</f>
        <v>Şamaxı</v>
      </c>
      <c r="F7552" s="109" t="str">
        <f t="shared" si="238"/>
        <v>Lənkəran</v>
      </c>
      <c r="G7552" s="110">
        <f t="shared" si="239"/>
        <v>42</v>
      </c>
    </row>
    <row r="7553" spans="1:7" x14ac:dyDescent="0.3">
      <c r="A7553" s="20" t="s">
        <v>980</v>
      </c>
      <c r="B7553" s="102">
        <v>44312</v>
      </c>
      <c r="C7553" s="103">
        <v>0.24</v>
      </c>
      <c r="D7553" s="133">
        <v>5100</v>
      </c>
      <c r="E7553" s="108" t="str">
        <f>_xlfn.XLOOKUP($A7553,'Task3 Baza'!$A$2:$A$1999,'Task3 Baza'!$C$2:$C$1999,"non",0)</f>
        <v>Qəbələ</v>
      </c>
      <c r="F7553" s="109" t="str">
        <f t="shared" si="238"/>
        <v>Sumqayıt</v>
      </c>
      <c r="G7553" s="110">
        <f t="shared" si="239"/>
        <v>50</v>
      </c>
    </row>
    <row r="7554" spans="1:7" x14ac:dyDescent="0.3">
      <c r="A7554" s="20" t="s">
        <v>1683</v>
      </c>
      <c r="B7554" s="102">
        <v>44393</v>
      </c>
      <c r="C7554" s="103">
        <v>0.14000000000000001</v>
      </c>
      <c r="D7554" s="133">
        <v>6100</v>
      </c>
      <c r="E7554" s="108" t="str">
        <f>_xlfn.XLOOKUP($A7554,'Task3 Baza'!$A$2:$A$1999,'Task3 Baza'!$C$2:$C$1999,"non",0)</f>
        <v>İsmayıllı</v>
      </c>
      <c r="F7554" s="109" t="str">
        <f t="shared" ref="F7554:F7617" si="240">VLOOKUP($E7554,$I$3:$K$75,2,0)</f>
        <v>Sumqayıt</v>
      </c>
      <c r="G7554" s="110">
        <f t="shared" ref="G7554:G7617" si="241">VLOOKUP(VLOOKUP($E7554,$I$3:$J$75,2,0),$L$3:$M$6,2,0)</f>
        <v>50</v>
      </c>
    </row>
    <row r="7555" spans="1:7" x14ac:dyDescent="0.3">
      <c r="A7555" s="20" t="s">
        <v>1266</v>
      </c>
      <c r="B7555" s="102">
        <v>43788</v>
      </c>
      <c r="C7555" s="103">
        <v>0.17</v>
      </c>
      <c r="D7555" s="133">
        <v>2000</v>
      </c>
      <c r="E7555" s="108" t="str">
        <f>_xlfn.XLOOKUP($A7555,'Task3 Baza'!$A$2:$A$1999,'Task3 Baza'!$C$2:$C$1999,"non",0)</f>
        <v>Bərdə</v>
      </c>
      <c r="F7555" s="109" t="str">
        <f t="shared" si="240"/>
        <v>Bakı</v>
      </c>
      <c r="G7555" s="110">
        <f t="shared" si="241"/>
        <v>10</v>
      </c>
    </row>
    <row r="7556" spans="1:7" x14ac:dyDescent="0.3">
      <c r="A7556" s="20" t="s">
        <v>485</v>
      </c>
      <c r="B7556" s="102">
        <v>44205</v>
      </c>
      <c r="C7556" s="103">
        <v>0.16</v>
      </c>
      <c r="D7556" s="133">
        <v>4700</v>
      </c>
      <c r="E7556" s="108" t="str">
        <f>_xlfn.XLOOKUP($A7556,'Task3 Baza'!$A$2:$A$1999,'Task3 Baza'!$C$2:$C$1999,"non",0)</f>
        <v>Hacıqabul</v>
      </c>
      <c r="F7556" s="109" t="str">
        <f t="shared" si="240"/>
        <v>Sumqayıt</v>
      </c>
      <c r="G7556" s="110">
        <f t="shared" si="241"/>
        <v>50</v>
      </c>
    </row>
    <row r="7557" spans="1:7" x14ac:dyDescent="0.3">
      <c r="A7557" s="20" t="s">
        <v>510</v>
      </c>
      <c r="B7557" s="102">
        <v>44150</v>
      </c>
      <c r="C7557" s="103">
        <v>0.14000000000000001</v>
      </c>
      <c r="D7557" s="133">
        <v>1100</v>
      </c>
      <c r="E7557" s="108" t="str">
        <f>_xlfn.XLOOKUP($A7557,'Task3 Baza'!$A$2:$A$1999,'Task3 Baza'!$C$2:$C$1999,"non",0)</f>
        <v>İmişli</v>
      </c>
      <c r="F7557" s="109" t="str">
        <f t="shared" si="240"/>
        <v>Sumqayıt</v>
      </c>
      <c r="G7557" s="110">
        <f t="shared" si="241"/>
        <v>50</v>
      </c>
    </row>
    <row r="7558" spans="1:7" x14ac:dyDescent="0.3">
      <c r="A7558" s="20" t="s">
        <v>144</v>
      </c>
      <c r="B7558" s="102">
        <v>44114</v>
      </c>
      <c r="C7558" s="103">
        <v>0.23</v>
      </c>
      <c r="D7558" s="133">
        <v>5000</v>
      </c>
      <c r="E7558" s="108" t="str">
        <f>_xlfn.XLOOKUP($A7558,'Task3 Baza'!$A$2:$A$1999,'Task3 Baza'!$C$2:$C$1999,"non",0)</f>
        <v>Şahbuz</v>
      </c>
      <c r="F7558" s="109" t="str">
        <f t="shared" si="240"/>
        <v>Gəncə</v>
      </c>
      <c r="G7558" s="110">
        <f t="shared" si="241"/>
        <v>20</v>
      </c>
    </row>
    <row r="7559" spans="1:7" x14ac:dyDescent="0.3">
      <c r="A7559" s="20" t="s">
        <v>1314</v>
      </c>
      <c r="B7559" s="102">
        <v>44295</v>
      </c>
      <c r="C7559" s="103">
        <v>0.17</v>
      </c>
      <c r="D7559" s="133">
        <v>12200</v>
      </c>
      <c r="E7559" s="108" t="str">
        <f>_xlfn.XLOOKUP($A7559,'Task3 Baza'!$A$2:$A$1999,'Task3 Baza'!$C$2:$C$1999,"non",0)</f>
        <v>Qubadlı</v>
      </c>
      <c r="F7559" s="109" t="str">
        <f t="shared" si="240"/>
        <v>Gəncə</v>
      </c>
      <c r="G7559" s="110">
        <f t="shared" si="241"/>
        <v>20</v>
      </c>
    </row>
    <row r="7560" spans="1:7" x14ac:dyDescent="0.3">
      <c r="A7560" s="20" t="s">
        <v>818</v>
      </c>
      <c r="B7560" s="102">
        <v>43851</v>
      </c>
      <c r="C7560" s="103">
        <v>0.16</v>
      </c>
      <c r="D7560" s="133">
        <v>12700</v>
      </c>
      <c r="E7560" s="108" t="str">
        <f>_xlfn.XLOOKUP($A7560,'Task3 Baza'!$A$2:$A$1999,'Task3 Baza'!$C$2:$C$1999,"non",0)</f>
        <v>Mingəçevir</v>
      </c>
      <c r="F7560" s="109" t="str">
        <f t="shared" si="240"/>
        <v>Gəncə</v>
      </c>
      <c r="G7560" s="110">
        <f t="shared" si="241"/>
        <v>20</v>
      </c>
    </row>
    <row r="7561" spans="1:7" x14ac:dyDescent="0.3">
      <c r="A7561" s="20" t="s">
        <v>947</v>
      </c>
      <c r="B7561" s="102">
        <v>44685</v>
      </c>
      <c r="C7561" s="103">
        <v>0.17</v>
      </c>
      <c r="D7561" s="133">
        <v>7500</v>
      </c>
      <c r="E7561" s="108" t="str">
        <f>_xlfn.XLOOKUP($A7561,'Task3 Baza'!$A$2:$A$1999,'Task3 Baza'!$C$2:$C$1999,"non",0)</f>
        <v>Şahbuz</v>
      </c>
      <c r="F7561" s="109" t="str">
        <f t="shared" si="240"/>
        <v>Gəncə</v>
      </c>
      <c r="G7561" s="110">
        <f t="shared" si="241"/>
        <v>20</v>
      </c>
    </row>
    <row r="7562" spans="1:7" x14ac:dyDescent="0.3">
      <c r="A7562" s="20" t="s">
        <v>1254</v>
      </c>
      <c r="B7562" s="102">
        <v>44653</v>
      </c>
      <c r="C7562" s="103">
        <v>0.16</v>
      </c>
      <c r="D7562" s="133">
        <v>7400</v>
      </c>
      <c r="E7562" s="108" t="str">
        <f>_xlfn.XLOOKUP($A7562,'Task3 Baza'!$A$2:$A$1999,'Task3 Baza'!$C$2:$C$1999,"non",0)</f>
        <v>Şabran</v>
      </c>
      <c r="F7562" s="109" t="str">
        <f t="shared" si="240"/>
        <v>Gəncə</v>
      </c>
      <c r="G7562" s="110">
        <f t="shared" si="241"/>
        <v>20</v>
      </c>
    </row>
    <row r="7563" spans="1:7" x14ac:dyDescent="0.3">
      <c r="A7563" s="20" t="s">
        <v>1756</v>
      </c>
      <c r="B7563" s="102">
        <v>43978</v>
      </c>
      <c r="C7563" s="103">
        <v>0.21</v>
      </c>
      <c r="D7563" s="133">
        <v>8900</v>
      </c>
      <c r="E7563" s="108" t="str">
        <f>_xlfn.XLOOKUP($A7563,'Task3 Baza'!$A$2:$A$1999,'Task3 Baza'!$C$2:$C$1999,"non",0)</f>
        <v>Şuşa</v>
      </c>
      <c r="F7563" s="109" t="str">
        <f t="shared" si="240"/>
        <v>Lənkəran</v>
      </c>
      <c r="G7563" s="110">
        <f t="shared" si="241"/>
        <v>42</v>
      </c>
    </row>
    <row r="7564" spans="1:7" x14ac:dyDescent="0.3">
      <c r="A7564" s="20" t="s">
        <v>899</v>
      </c>
      <c r="B7564" s="102">
        <v>44779</v>
      </c>
      <c r="C7564" s="103">
        <v>0.23</v>
      </c>
      <c r="D7564" s="133">
        <v>8200</v>
      </c>
      <c r="E7564" s="108" t="str">
        <f>_xlfn.XLOOKUP($A7564,'Task3 Baza'!$A$2:$A$1999,'Task3 Baza'!$C$2:$C$1999,"non",0)</f>
        <v>Qazax</v>
      </c>
      <c r="F7564" s="109" t="str">
        <f t="shared" si="240"/>
        <v>Sumqayıt</v>
      </c>
      <c r="G7564" s="110">
        <f t="shared" si="241"/>
        <v>50</v>
      </c>
    </row>
    <row r="7565" spans="1:7" x14ac:dyDescent="0.3">
      <c r="A7565" s="20" t="s">
        <v>1580</v>
      </c>
      <c r="B7565" s="102">
        <v>44627</v>
      </c>
      <c r="C7565" s="103">
        <v>0.19</v>
      </c>
      <c r="D7565" s="133">
        <v>11200</v>
      </c>
      <c r="E7565" s="108" t="str">
        <f>_xlfn.XLOOKUP($A7565,'Task3 Baza'!$A$2:$A$1999,'Task3 Baza'!$C$2:$C$1999,"non",0)</f>
        <v>Daşkəsən</v>
      </c>
      <c r="F7565" s="109" t="str">
        <f t="shared" si="240"/>
        <v>Bakı</v>
      </c>
      <c r="G7565" s="110">
        <f t="shared" si="241"/>
        <v>10</v>
      </c>
    </row>
    <row r="7566" spans="1:7" x14ac:dyDescent="0.3">
      <c r="A7566" s="20" t="s">
        <v>660</v>
      </c>
      <c r="B7566" s="102">
        <v>44302</v>
      </c>
      <c r="C7566" s="103">
        <v>0.19</v>
      </c>
      <c r="D7566" s="133">
        <v>7500</v>
      </c>
      <c r="E7566" s="108" t="str">
        <f>_xlfn.XLOOKUP($A7566,'Task3 Baza'!$A$2:$A$1999,'Task3 Baza'!$C$2:$C$1999,"non",0)</f>
        <v>Salyan</v>
      </c>
      <c r="F7566" s="109" t="str">
        <f t="shared" si="240"/>
        <v>Gəncə</v>
      </c>
      <c r="G7566" s="110">
        <f t="shared" si="241"/>
        <v>20</v>
      </c>
    </row>
    <row r="7567" spans="1:7" x14ac:dyDescent="0.3">
      <c r="A7567" s="20" t="s">
        <v>1428</v>
      </c>
      <c r="B7567" s="102">
        <v>44414</v>
      </c>
      <c r="C7567" s="103">
        <v>0.14000000000000001</v>
      </c>
      <c r="D7567" s="133">
        <v>6300</v>
      </c>
      <c r="E7567" s="108" t="str">
        <f>_xlfn.XLOOKUP($A7567,'Task3 Baza'!$A$2:$A$1999,'Task3 Baza'!$C$2:$C$1999,"non",0)</f>
        <v>Beyləqan</v>
      </c>
      <c r="F7567" s="109" t="str">
        <f t="shared" si="240"/>
        <v>Bakı</v>
      </c>
      <c r="G7567" s="110">
        <f t="shared" si="241"/>
        <v>10</v>
      </c>
    </row>
    <row r="7568" spans="1:7" x14ac:dyDescent="0.3">
      <c r="A7568" s="20" t="s">
        <v>677</v>
      </c>
      <c r="B7568" s="102">
        <v>44477</v>
      </c>
      <c r="C7568" s="103">
        <v>0.15</v>
      </c>
      <c r="D7568" s="133">
        <v>3500</v>
      </c>
      <c r="E7568" s="108" t="str">
        <f>_xlfn.XLOOKUP($A7568,'Task3 Baza'!$A$2:$A$1999,'Task3 Baza'!$C$2:$C$1999,"non",0)</f>
        <v>Samux</v>
      </c>
      <c r="F7568" s="109" t="str">
        <f t="shared" si="240"/>
        <v>Gəncə</v>
      </c>
      <c r="G7568" s="110">
        <f t="shared" si="241"/>
        <v>20</v>
      </c>
    </row>
    <row r="7569" spans="1:7" x14ac:dyDescent="0.3">
      <c r="A7569" s="20" t="s">
        <v>318</v>
      </c>
      <c r="B7569" s="102">
        <v>44523</v>
      </c>
      <c r="C7569" s="103">
        <v>0.17</v>
      </c>
      <c r="D7569" s="133">
        <v>12300</v>
      </c>
      <c r="E7569" s="108" t="str">
        <f>_xlfn.XLOOKUP($A7569,'Task3 Baza'!$A$2:$A$1999,'Task3 Baza'!$C$2:$C$1999,"non",0)</f>
        <v>Yardımlı</v>
      </c>
      <c r="F7569" s="109" t="str">
        <f t="shared" si="240"/>
        <v>Lənkəran</v>
      </c>
      <c r="G7569" s="110">
        <f t="shared" si="241"/>
        <v>42</v>
      </c>
    </row>
    <row r="7570" spans="1:7" x14ac:dyDescent="0.3">
      <c r="A7570" s="20" t="s">
        <v>1839</v>
      </c>
      <c r="B7570" s="102">
        <v>43986</v>
      </c>
      <c r="C7570" s="103">
        <v>0.17</v>
      </c>
      <c r="D7570" s="133">
        <v>3900</v>
      </c>
      <c r="E7570" s="108" t="str">
        <f>_xlfn.XLOOKUP($A7570,'Task3 Baza'!$A$2:$A$1999,'Task3 Baza'!$C$2:$C$1999,"non",0)</f>
        <v>Siyəzən</v>
      </c>
      <c r="F7570" s="109" t="str">
        <f t="shared" si="240"/>
        <v>Gəncə</v>
      </c>
      <c r="G7570" s="110">
        <f t="shared" si="241"/>
        <v>20</v>
      </c>
    </row>
    <row r="7571" spans="1:7" x14ac:dyDescent="0.3">
      <c r="A7571" s="20" t="s">
        <v>1422</v>
      </c>
      <c r="B7571" s="102">
        <v>44387</v>
      </c>
      <c r="C7571" s="103">
        <v>0.2</v>
      </c>
      <c r="D7571" s="133">
        <v>6500</v>
      </c>
      <c r="E7571" s="108" t="str">
        <f>_xlfn.XLOOKUP($A7571,'Task3 Baza'!$A$2:$A$1999,'Task3 Baza'!$C$2:$C$1999,"non",0)</f>
        <v>Qazax</v>
      </c>
      <c r="F7571" s="109" t="str">
        <f t="shared" si="240"/>
        <v>Sumqayıt</v>
      </c>
      <c r="G7571" s="110">
        <f t="shared" si="241"/>
        <v>50</v>
      </c>
    </row>
    <row r="7572" spans="1:7" x14ac:dyDescent="0.3">
      <c r="A7572" s="20" t="s">
        <v>1395</v>
      </c>
      <c r="B7572" s="102">
        <v>44403</v>
      </c>
      <c r="C7572" s="103">
        <v>0.24</v>
      </c>
      <c r="D7572" s="133">
        <v>3200</v>
      </c>
      <c r="E7572" s="108" t="str">
        <f>_xlfn.XLOOKUP($A7572,'Task3 Baza'!$A$2:$A$1999,'Task3 Baza'!$C$2:$C$1999,"non",0)</f>
        <v>Gədəbəy</v>
      </c>
      <c r="F7572" s="109" t="str">
        <f t="shared" si="240"/>
        <v>Sumqayıt</v>
      </c>
      <c r="G7572" s="110">
        <f t="shared" si="241"/>
        <v>50</v>
      </c>
    </row>
    <row r="7573" spans="1:7" x14ac:dyDescent="0.3">
      <c r="A7573" s="20" t="s">
        <v>1118</v>
      </c>
      <c r="B7573" s="102">
        <v>43829</v>
      </c>
      <c r="C7573" s="103">
        <v>0.14000000000000001</v>
      </c>
      <c r="D7573" s="133">
        <v>3600</v>
      </c>
      <c r="E7573" s="108" t="str">
        <f>_xlfn.XLOOKUP($A7573,'Task3 Baza'!$A$2:$A$1999,'Task3 Baza'!$C$2:$C$1999,"non",0)</f>
        <v>Xocavənd</v>
      </c>
      <c r="F7573" s="109" t="str">
        <f t="shared" si="240"/>
        <v>Sumqayıt</v>
      </c>
      <c r="G7573" s="110">
        <f t="shared" si="241"/>
        <v>50</v>
      </c>
    </row>
    <row r="7574" spans="1:7" x14ac:dyDescent="0.3">
      <c r="A7574" s="20" t="s">
        <v>1568</v>
      </c>
      <c r="B7574" s="102">
        <v>44789</v>
      </c>
      <c r="C7574" s="103">
        <v>0.19</v>
      </c>
      <c r="D7574" s="133">
        <v>6700</v>
      </c>
      <c r="E7574" s="108" t="str">
        <f>_xlfn.XLOOKUP($A7574,'Task3 Baza'!$A$2:$A$1999,'Task3 Baza'!$C$2:$C$1999,"non",0)</f>
        <v>Masallı</v>
      </c>
      <c r="F7574" s="109" t="str">
        <f t="shared" si="240"/>
        <v>Gəncə</v>
      </c>
      <c r="G7574" s="110">
        <f t="shared" si="241"/>
        <v>20</v>
      </c>
    </row>
    <row r="7575" spans="1:7" x14ac:dyDescent="0.3">
      <c r="A7575" s="20" t="s">
        <v>1983</v>
      </c>
      <c r="B7575" s="102">
        <v>44498</v>
      </c>
      <c r="C7575" s="103">
        <v>0.24</v>
      </c>
      <c r="D7575" s="133">
        <v>7000</v>
      </c>
      <c r="E7575" s="108" t="str">
        <f>_xlfn.XLOOKUP($A7575,'Task3 Baza'!$A$2:$A$1999,'Task3 Baza'!$C$2:$C$1999,"non",0)</f>
        <v>Gəncə</v>
      </c>
      <c r="F7575" s="109" t="str">
        <f t="shared" si="240"/>
        <v>Sumqayıt</v>
      </c>
      <c r="G7575" s="110">
        <f t="shared" si="241"/>
        <v>50</v>
      </c>
    </row>
    <row r="7576" spans="1:7" x14ac:dyDescent="0.3">
      <c r="A7576" s="20" t="s">
        <v>1963</v>
      </c>
      <c r="B7576" s="102">
        <v>44362</v>
      </c>
      <c r="C7576" s="103">
        <v>0.18</v>
      </c>
      <c r="D7576" s="133">
        <v>6700</v>
      </c>
      <c r="E7576" s="108" t="str">
        <f>_xlfn.XLOOKUP($A7576,'Task3 Baza'!$A$2:$A$1999,'Task3 Baza'!$C$2:$C$1999,"non",0)</f>
        <v>Beyləqan</v>
      </c>
      <c r="F7576" s="109" t="str">
        <f t="shared" si="240"/>
        <v>Bakı</v>
      </c>
      <c r="G7576" s="110">
        <f t="shared" si="241"/>
        <v>10</v>
      </c>
    </row>
    <row r="7577" spans="1:7" x14ac:dyDescent="0.3">
      <c r="A7577" s="20" t="s">
        <v>605</v>
      </c>
      <c r="B7577" s="102">
        <v>44317</v>
      </c>
      <c r="C7577" s="103">
        <v>0.16</v>
      </c>
      <c r="D7577" s="133">
        <v>9800</v>
      </c>
      <c r="E7577" s="108" t="str">
        <f>_xlfn.XLOOKUP($A7577,'Task3 Baza'!$A$2:$A$1999,'Task3 Baza'!$C$2:$C$1999,"non",0)</f>
        <v>Ordubad</v>
      </c>
      <c r="F7577" s="109" t="str">
        <f t="shared" si="240"/>
        <v>Gəncə</v>
      </c>
      <c r="G7577" s="110">
        <f t="shared" si="241"/>
        <v>20</v>
      </c>
    </row>
    <row r="7578" spans="1:7" x14ac:dyDescent="0.3">
      <c r="A7578" s="20" t="s">
        <v>1578</v>
      </c>
      <c r="B7578" s="102">
        <v>43942</v>
      </c>
      <c r="C7578" s="103">
        <v>0.17</v>
      </c>
      <c r="D7578" s="133">
        <v>6900</v>
      </c>
      <c r="E7578" s="108" t="str">
        <f>_xlfn.XLOOKUP($A7578,'Task3 Baza'!$A$2:$A$1999,'Task3 Baza'!$C$2:$C$1999,"non",0)</f>
        <v>Daşkəsən</v>
      </c>
      <c r="F7578" s="109" t="str">
        <f t="shared" si="240"/>
        <v>Bakı</v>
      </c>
      <c r="G7578" s="110">
        <f t="shared" si="241"/>
        <v>10</v>
      </c>
    </row>
    <row r="7579" spans="1:7" x14ac:dyDescent="0.3">
      <c r="A7579" s="20" t="s">
        <v>1809</v>
      </c>
      <c r="B7579" s="102">
        <v>44604</v>
      </c>
      <c r="C7579" s="103">
        <v>0.24</v>
      </c>
      <c r="D7579" s="133">
        <v>10500</v>
      </c>
      <c r="E7579" s="108" t="str">
        <f>_xlfn.XLOOKUP($A7579,'Task3 Baza'!$A$2:$A$1999,'Task3 Baza'!$C$2:$C$1999,"non",0)</f>
        <v>Cəbrayıl</v>
      </c>
      <c r="F7579" s="109" t="str">
        <f t="shared" si="240"/>
        <v>Bakı</v>
      </c>
      <c r="G7579" s="110">
        <f t="shared" si="241"/>
        <v>10</v>
      </c>
    </row>
    <row r="7580" spans="1:7" x14ac:dyDescent="0.3">
      <c r="A7580" s="20" t="s">
        <v>1366</v>
      </c>
      <c r="B7580" s="102">
        <v>44180</v>
      </c>
      <c r="C7580" s="103">
        <v>0.17</v>
      </c>
      <c r="D7580" s="133">
        <v>8100</v>
      </c>
      <c r="E7580" s="108" t="str">
        <f>_xlfn.XLOOKUP($A7580,'Task3 Baza'!$A$2:$A$1999,'Task3 Baza'!$C$2:$C$1999,"non",0)</f>
        <v>Göygöl</v>
      </c>
      <c r="F7580" s="109" t="str">
        <f t="shared" si="240"/>
        <v>Sumqayıt</v>
      </c>
      <c r="G7580" s="110">
        <f t="shared" si="241"/>
        <v>50</v>
      </c>
    </row>
    <row r="7581" spans="1:7" x14ac:dyDescent="0.3">
      <c r="A7581" s="20" t="s">
        <v>932</v>
      </c>
      <c r="B7581" s="102">
        <v>44766</v>
      </c>
      <c r="C7581" s="103">
        <v>0.23</v>
      </c>
      <c r="D7581" s="133">
        <v>9500</v>
      </c>
      <c r="E7581" s="108" t="str">
        <f>_xlfn.XLOOKUP($A7581,'Task3 Baza'!$A$2:$A$1999,'Task3 Baza'!$C$2:$C$1999,"non",0)</f>
        <v>Şəmkir</v>
      </c>
      <c r="F7581" s="109" t="str">
        <f t="shared" si="240"/>
        <v>Lənkəran</v>
      </c>
      <c r="G7581" s="110">
        <f t="shared" si="241"/>
        <v>42</v>
      </c>
    </row>
    <row r="7582" spans="1:7" x14ac:dyDescent="0.3">
      <c r="A7582" s="20" t="s">
        <v>1402</v>
      </c>
      <c r="B7582" s="102">
        <v>44338</v>
      </c>
      <c r="C7582" s="103">
        <v>0.16</v>
      </c>
      <c r="D7582" s="133">
        <v>1900</v>
      </c>
      <c r="E7582" s="108" t="str">
        <f>_xlfn.XLOOKUP($A7582,'Task3 Baza'!$A$2:$A$1999,'Task3 Baza'!$C$2:$C$1999,"non",0)</f>
        <v>Daşkəsən</v>
      </c>
      <c r="F7582" s="109" t="str">
        <f t="shared" si="240"/>
        <v>Bakı</v>
      </c>
      <c r="G7582" s="110">
        <f t="shared" si="241"/>
        <v>10</v>
      </c>
    </row>
    <row r="7583" spans="1:7" x14ac:dyDescent="0.3">
      <c r="A7583" s="20" t="s">
        <v>1709</v>
      </c>
      <c r="B7583" s="102">
        <v>43720</v>
      </c>
      <c r="C7583" s="103">
        <v>0.15</v>
      </c>
      <c r="D7583" s="133">
        <v>12600</v>
      </c>
      <c r="E7583" s="108" t="str">
        <f>_xlfn.XLOOKUP($A7583,'Task3 Baza'!$A$2:$A$1999,'Task3 Baza'!$C$2:$C$1999,"non",0)</f>
        <v>Göyçay</v>
      </c>
      <c r="F7583" s="109" t="str">
        <f t="shared" si="240"/>
        <v>Sumqayıt</v>
      </c>
      <c r="G7583" s="110">
        <f t="shared" si="241"/>
        <v>50</v>
      </c>
    </row>
    <row r="7584" spans="1:7" x14ac:dyDescent="0.3">
      <c r="A7584" s="20" t="s">
        <v>1866</v>
      </c>
      <c r="B7584" s="102">
        <v>44613</v>
      </c>
      <c r="C7584" s="103">
        <v>0.19</v>
      </c>
      <c r="D7584" s="133">
        <v>6000</v>
      </c>
      <c r="E7584" s="108" t="str">
        <f>_xlfn.XLOOKUP($A7584,'Task3 Baza'!$A$2:$A$1999,'Task3 Baza'!$C$2:$C$1999,"non",0)</f>
        <v>Ağsu</v>
      </c>
      <c r="F7584" s="109" t="str">
        <f t="shared" si="240"/>
        <v>Bakı</v>
      </c>
      <c r="G7584" s="110">
        <f t="shared" si="241"/>
        <v>10</v>
      </c>
    </row>
    <row r="7585" spans="1:7" x14ac:dyDescent="0.3">
      <c r="A7585" s="20" t="s">
        <v>1393</v>
      </c>
      <c r="B7585" s="102">
        <v>43848</v>
      </c>
      <c r="C7585" s="103">
        <v>0.22</v>
      </c>
      <c r="D7585" s="133">
        <v>7300</v>
      </c>
      <c r="E7585" s="108" t="str">
        <f>_xlfn.XLOOKUP($A7585,'Task3 Baza'!$A$2:$A$1999,'Task3 Baza'!$C$2:$C$1999,"non",0)</f>
        <v>Yardımlı</v>
      </c>
      <c r="F7585" s="109" t="str">
        <f t="shared" si="240"/>
        <v>Lənkəran</v>
      </c>
      <c r="G7585" s="110">
        <f t="shared" si="241"/>
        <v>42</v>
      </c>
    </row>
    <row r="7586" spans="1:7" x14ac:dyDescent="0.3">
      <c r="A7586" s="20" t="s">
        <v>872</v>
      </c>
      <c r="B7586" s="102">
        <v>44385</v>
      </c>
      <c r="C7586" s="103">
        <v>0.14000000000000001</v>
      </c>
      <c r="D7586" s="133">
        <v>2000</v>
      </c>
      <c r="E7586" s="108" t="str">
        <f>_xlfn.XLOOKUP($A7586,'Task3 Baza'!$A$2:$A$1999,'Task3 Baza'!$C$2:$C$1999,"non",0)</f>
        <v>Kürdəmir</v>
      </c>
      <c r="F7586" s="109" t="str">
        <f t="shared" si="240"/>
        <v>Sumqayıt</v>
      </c>
      <c r="G7586" s="110">
        <f t="shared" si="241"/>
        <v>50</v>
      </c>
    </row>
    <row r="7587" spans="1:7" x14ac:dyDescent="0.3">
      <c r="A7587" s="20" t="s">
        <v>1334</v>
      </c>
      <c r="B7587" s="102">
        <v>43653</v>
      </c>
      <c r="C7587" s="103">
        <v>0.16</v>
      </c>
      <c r="D7587" s="133">
        <v>4500</v>
      </c>
      <c r="E7587" s="108" t="str">
        <f>_xlfn.XLOOKUP($A7587,'Task3 Baza'!$A$2:$A$1999,'Task3 Baza'!$C$2:$C$1999,"non",0)</f>
        <v>Sumqayıt</v>
      </c>
      <c r="F7587" s="109" t="str">
        <f t="shared" si="240"/>
        <v>Gəncə</v>
      </c>
      <c r="G7587" s="110">
        <f t="shared" si="241"/>
        <v>20</v>
      </c>
    </row>
    <row r="7588" spans="1:7" x14ac:dyDescent="0.3">
      <c r="A7588" s="20" t="s">
        <v>326</v>
      </c>
      <c r="B7588" s="102">
        <v>44263</v>
      </c>
      <c r="C7588" s="103">
        <v>0.22</v>
      </c>
      <c r="D7588" s="133">
        <v>10100</v>
      </c>
      <c r="E7588" s="108" t="str">
        <f>_xlfn.XLOOKUP($A7588,'Task3 Baza'!$A$2:$A$1999,'Task3 Baza'!$C$2:$C$1999,"non",0)</f>
        <v>Qax</v>
      </c>
      <c r="F7588" s="109" t="str">
        <f t="shared" si="240"/>
        <v>Sumqayıt</v>
      </c>
      <c r="G7588" s="110">
        <f t="shared" si="241"/>
        <v>50</v>
      </c>
    </row>
    <row r="7589" spans="1:7" x14ac:dyDescent="0.3">
      <c r="A7589" s="20" t="s">
        <v>362</v>
      </c>
      <c r="B7589" s="102">
        <v>43567</v>
      </c>
      <c r="C7589" s="103">
        <v>0.19</v>
      </c>
      <c r="D7589" s="133">
        <v>4400</v>
      </c>
      <c r="E7589" s="108" t="str">
        <f>_xlfn.XLOOKUP($A7589,'Task3 Baza'!$A$2:$A$1999,'Task3 Baza'!$C$2:$C$1999,"non",0)</f>
        <v>Saatlı</v>
      </c>
      <c r="F7589" s="109" t="str">
        <f t="shared" si="240"/>
        <v>Gəncə</v>
      </c>
      <c r="G7589" s="110">
        <f t="shared" si="241"/>
        <v>20</v>
      </c>
    </row>
    <row r="7590" spans="1:7" x14ac:dyDescent="0.3">
      <c r="A7590" s="20" t="s">
        <v>1451</v>
      </c>
      <c r="B7590" s="102">
        <v>44489</v>
      </c>
      <c r="C7590" s="103">
        <v>0.16</v>
      </c>
      <c r="D7590" s="133">
        <v>2400</v>
      </c>
      <c r="E7590" s="108" t="str">
        <f>_xlfn.XLOOKUP($A7590,'Task3 Baza'!$A$2:$A$1999,'Task3 Baza'!$C$2:$C$1999,"non",0)</f>
        <v>Kürdəmir</v>
      </c>
      <c r="F7590" s="109" t="str">
        <f t="shared" si="240"/>
        <v>Sumqayıt</v>
      </c>
      <c r="G7590" s="110">
        <f t="shared" si="241"/>
        <v>50</v>
      </c>
    </row>
    <row r="7591" spans="1:7" x14ac:dyDescent="0.3">
      <c r="A7591" s="20" t="s">
        <v>805</v>
      </c>
      <c r="B7591" s="102">
        <v>44106</v>
      </c>
      <c r="C7591" s="103">
        <v>0.14000000000000001</v>
      </c>
      <c r="D7591" s="133">
        <v>8000</v>
      </c>
      <c r="E7591" s="108" t="str">
        <f>_xlfn.XLOOKUP($A7591,'Task3 Baza'!$A$2:$A$1999,'Task3 Baza'!$C$2:$C$1999,"non",0)</f>
        <v>Yevlax</v>
      </c>
      <c r="F7591" s="109" t="str">
        <f t="shared" si="240"/>
        <v>Lənkəran</v>
      </c>
      <c r="G7591" s="110">
        <f t="shared" si="241"/>
        <v>42</v>
      </c>
    </row>
    <row r="7592" spans="1:7" x14ac:dyDescent="0.3">
      <c r="A7592" s="20" t="s">
        <v>190</v>
      </c>
      <c r="B7592" s="102">
        <v>44008</v>
      </c>
      <c r="C7592" s="103">
        <v>0.24</v>
      </c>
      <c r="D7592" s="133">
        <v>8300</v>
      </c>
      <c r="E7592" s="108" t="str">
        <f>_xlfn.XLOOKUP($A7592,'Task3 Baza'!$A$2:$A$1999,'Task3 Baza'!$C$2:$C$1999,"non",0)</f>
        <v>Lənkəran</v>
      </c>
      <c r="F7592" s="109" t="str">
        <f t="shared" si="240"/>
        <v>Gəncə</v>
      </c>
      <c r="G7592" s="110">
        <f t="shared" si="241"/>
        <v>20</v>
      </c>
    </row>
    <row r="7593" spans="1:7" x14ac:dyDescent="0.3">
      <c r="A7593" s="20" t="s">
        <v>1676</v>
      </c>
      <c r="B7593" s="102">
        <v>43904</v>
      </c>
      <c r="C7593" s="103">
        <v>0.17</v>
      </c>
      <c r="D7593" s="133">
        <v>3100</v>
      </c>
      <c r="E7593" s="108" t="str">
        <f>_xlfn.XLOOKUP($A7593,'Task3 Baza'!$A$2:$A$1999,'Task3 Baza'!$C$2:$C$1999,"non",0)</f>
        <v>Siyəzən</v>
      </c>
      <c r="F7593" s="109" t="str">
        <f t="shared" si="240"/>
        <v>Gəncə</v>
      </c>
      <c r="G7593" s="110">
        <f t="shared" si="241"/>
        <v>20</v>
      </c>
    </row>
    <row r="7594" spans="1:7" x14ac:dyDescent="0.3">
      <c r="A7594" s="20" t="s">
        <v>1977</v>
      </c>
      <c r="B7594" s="102">
        <v>44652</v>
      </c>
      <c r="C7594" s="103">
        <v>0.14000000000000001</v>
      </c>
      <c r="D7594" s="133">
        <v>9300</v>
      </c>
      <c r="E7594" s="108" t="str">
        <f>_xlfn.XLOOKUP($A7594,'Task3 Baza'!$A$2:$A$1999,'Task3 Baza'!$C$2:$C$1999,"non",0)</f>
        <v>Şərur</v>
      </c>
      <c r="F7594" s="109" t="str">
        <f t="shared" si="240"/>
        <v>Lənkəran</v>
      </c>
      <c r="G7594" s="110">
        <f t="shared" si="241"/>
        <v>42</v>
      </c>
    </row>
    <row r="7595" spans="1:7" x14ac:dyDescent="0.3">
      <c r="A7595" s="20" t="s">
        <v>259</v>
      </c>
      <c r="B7595" s="102">
        <v>44714</v>
      </c>
      <c r="C7595" s="103">
        <v>0.19</v>
      </c>
      <c r="D7595" s="133">
        <v>12300</v>
      </c>
      <c r="E7595" s="108" t="str">
        <f>_xlfn.XLOOKUP($A7595,'Task3 Baza'!$A$2:$A$1999,'Task3 Baza'!$C$2:$C$1999,"non",0)</f>
        <v>Ağdam</v>
      </c>
      <c r="F7595" s="109" t="str">
        <f t="shared" si="240"/>
        <v>Bakı</v>
      </c>
      <c r="G7595" s="110">
        <f t="shared" si="241"/>
        <v>10</v>
      </c>
    </row>
    <row r="7596" spans="1:7" x14ac:dyDescent="0.3">
      <c r="A7596" s="20" t="s">
        <v>611</v>
      </c>
      <c r="B7596" s="102">
        <v>44489</v>
      </c>
      <c r="C7596" s="103">
        <v>0.18</v>
      </c>
      <c r="D7596" s="133">
        <v>3900</v>
      </c>
      <c r="E7596" s="108" t="str">
        <f>_xlfn.XLOOKUP($A7596,'Task3 Baza'!$A$2:$A$1999,'Task3 Baza'!$C$2:$C$1999,"non",0)</f>
        <v>Mingəçevir</v>
      </c>
      <c r="F7596" s="109" t="str">
        <f t="shared" si="240"/>
        <v>Gəncə</v>
      </c>
      <c r="G7596" s="110">
        <f t="shared" si="241"/>
        <v>20</v>
      </c>
    </row>
    <row r="7597" spans="1:7" x14ac:dyDescent="0.3">
      <c r="A7597" s="20" t="s">
        <v>788</v>
      </c>
      <c r="B7597" s="102">
        <v>44505</v>
      </c>
      <c r="C7597" s="103">
        <v>0.21</v>
      </c>
      <c r="D7597" s="133">
        <v>10600</v>
      </c>
      <c r="E7597" s="108" t="str">
        <f>_xlfn.XLOOKUP($A7597,'Task3 Baza'!$A$2:$A$1999,'Task3 Baza'!$C$2:$C$1999,"non",0)</f>
        <v>Ağdam</v>
      </c>
      <c r="F7597" s="109" t="str">
        <f t="shared" si="240"/>
        <v>Bakı</v>
      </c>
      <c r="G7597" s="110">
        <f t="shared" si="241"/>
        <v>10</v>
      </c>
    </row>
    <row r="7598" spans="1:7" x14ac:dyDescent="0.3">
      <c r="A7598" s="20" t="s">
        <v>1522</v>
      </c>
      <c r="B7598" s="102">
        <v>44309</v>
      </c>
      <c r="C7598" s="103">
        <v>0.18</v>
      </c>
      <c r="D7598" s="133">
        <v>4800</v>
      </c>
      <c r="E7598" s="108" t="str">
        <f>_xlfn.XLOOKUP($A7598,'Task3 Baza'!$A$2:$A$1999,'Task3 Baza'!$C$2:$C$1999,"non",0)</f>
        <v>Ağsu</v>
      </c>
      <c r="F7598" s="109" t="str">
        <f t="shared" si="240"/>
        <v>Bakı</v>
      </c>
      <c r="G7598" s="110">
        <f t="shared" si="241"/>
        <v>10</v>
      </c>
    </row>
    <row r="7599" spans="1:7" x14ac:dyDescent="0.3">
      <c r="A7599" s="20" t="s">
        <v>1846</v>
      </c>
      <c r="B7599" s="102">
        <v>43901</v>
      </c>
      <c r="C7599" s="103">
        <v>0.17</v>
      </c>
      <c r="D7599" s="133">
        <v>11600</v>
      </c>
      <c r="E7599" s="108" t="str">
        <f>_xlfn.XLOOKUP($A7599,'Task3 Baza'!$A$2:$A$1999,'Task3 Baza'!$C$2:$C$1999,"non",0)</f>
        <v>Xaçmaz</v>
      </c>
      <c r="F7599" s="109" t="str">
        <f t="shared" si="240"/>
        <v>Sumqayıt</v>
      </c>
      <c r="G7599" s="110">
        <f t="shared" si="241"/>
        <v>50</v>
      </c>
    </row>
    <row r="7600" spans="1:7" x14ac:dyDescent="0.3">
      <c r="A7600" s="20" t="s">
        <v>1336</v>
      </c>
      <c r="B7600" s="102">
        <v>44273</v>
      </c>
      <c r="C7600" s="103">
        <v>0.22</v>
      </c>
      <c r="D7600" s="133">
        <v>1500</v>
      </c>
      <c r="E7600" s="108" t="str">
        <f>_xlfn.XLOOKUP($A7600,'Task3 Baza'!$A$2:$A$1999,'Task3 Baza'!$C$2:$C$1999,"non",0)</f>
        <v>Xızı</v>
      </c>
      <c r="F7600" s="109" t="str">
        <f t="shared" si="240"/>
        <v>Sumqayıt</v>
      </c>
      <c r="G7600" s="110">
        <f t="shared" si="241"/>
        <v>50</v>
      </c>
    </row>
    <row r="7601" spans="1:7" x14ac:dyDescent="0.3">
      <c r="A7601" s="20" t="s">
        <v>2086</v>
      </c>
      <c r="B7601" s="102">
        <v>44315</v>
      </c>
      <c r="C7601" s="103">
        <v>0.24</v>
      </c>
      <c r="D7601" s="133">
        <v>7500</v>
      </c>
      <c r="E7601" s="108" t="str">
        <f>_xlfn.XLOOKUP($A7601,'Task3 Baza'!$A$2:$A$1999,'Task3 Baza'!$C$2:$C$1999,"non",0)</f>
        <v>Xocalı</v>
      </c>
      <c r="F7601" s="109" t="str">
        <f t="shared" si="240"/>
        <v>Sumqayıt</v>
      </c>
      <c r="G7601" s="110">
        <f t="shared" si="241"/>
        <v>50</v>
      </c>
    </row>
    <row r="7602" spans="1:7" x14ac:dyDescent="0.3">
      <c r="A7602" s="20" t="s">
        <v>1474</v>
      </c>
      <c r="B7602" s="102">
        <v>44337</v>
      </c>
      <c r="C7602" s="103">
        <v>0.21</v>
      </c>
      <c r="D7602" s="133">
        <v>2100</v>
      </c>
      <c r="E7602" s="108" t="str">
        <f>_xlfn.XLOOKUP($A7602,'Task3 Baza'!$A$2:$A$1999,'Task3 Baza'!$C$2:$C$1999,"non",0)</f>
        <v>Şəmkir</v>
      </c>
      <c r="F7602" s="109" t="str">
        <f t="shared" si="240"/>
        <v>Lənkəran</v>
      </c>
      <c r="G7602" s="110">
        <f t="shared" si="241"/>
        <v>42</v>
      </c>
    </row>
    <row r="7603" spans="1:7" x14ac:dyDescent="0.3">
      <c r="A7603" s="20" t="s">
        <v>1755</v>
      </c>
      <c r="B7603" s="102">
        <v>43724</v>
      </c>
      <c r="C7603" s="103">
        <v>0.2</v>
      </c>
      <c r="D7603" s="133">
        <v>11800</v>
      </c>
      <c r="E7603" s="108" t="str">
        <f>_xlfn.XLOOKUP($A7603,'Task3 Baza'!$A$2:$A$1999,'Task3 Baza'!$C$2:$C$1999,"non",0)</f>
        <v>Gəncə</v>
      </c>
      <c r="F7603" s="109" t="str">
        <f t="shared" si="240"/>
        <v>Sumqayıt</v>
      </c>
      <c r="G7603" s="110">
        <f t="shared" si="241"/>
        <v>50</v>
      </c>
    </row>
    <row r="7604" spans="1:7" x14ac:dyDescent="0.3">
      <c r="A7604" s="20" t="s">
        <v>1282</v>
      </c>
      <c r="B7604" s="102">
        <v>44169</v>
      </c>
      <c r="C7604" s="103">
        <v>0.15</v>
      </c>
      <c r="D7604" s="133">
        <v>6100</v>
      </c>
      <c r="E7604" s="108" t="str">
        <f>_xlfn.XLOOKUP($A7604,'Task3 Baza'!$A$2:$A$1999,'Task3 Baza'!$C$2:$C$1999,"non",0)</f>
        <v>Naxçıvan</v>
      </c>
      <c r="F7604" s="109" t="str">
        <f t="shared" si="240"/>
        <v>Gəncə</v>
      </c>
      <c r="G7604" s="110">
        <f t="shared" si="241"/>
        <v>20</v>
      </c>
    </row>
    <row r="7605" spans="1:7" x14ac:dyDescent="0.3">
      <c r="A7605" s="20" t="s">
        <v>529</v>
      </c>
      <c r="B7605" s="102">
        <v>44417</v>
      </c>
      <c r="C7605" s="103">
        <v>0.23</v>
      </c>
      <c r="D7605" s="133">
        <v>12800</v>
      </c>
      <c r="E7605" s="108" t="str">
        <f>_xlfn.XLOOKUP($A7605,'Task3 Baza'!$A$2:$A$1999,'Task3 Baza'!$C$2:$C$1999,"non",0)</f>
        <v>Qobustan</v>
      </c>
      <c r="F7605" s="109" t="str">
        <f t="shared" si="240"/>
        <v>Gəncə</v>
      </c>
      <c r="G7605" s="110">
        <f t="shared" si="241"/>
        <v>20</v>
      </c>
    </row>
    <row r="7606" spans="1:7" x14ac:dyDescent="0.3">
      <c r="A7606" s="20" t="s">
        <v>2095</v>
      </c>
      <c r="B7606" s="102">
        <v>44105</v>
      </c>
      <c r="C7606" s="103">
        <v>0.19</v>
      </c>
      <c r="D7606" s="133">
        <v>10400</v>
      </c>
      <c r="E7606" s="108" t="str">
        <f>_xlfn.XLOOKUP($A7606,'Task3 Baza'!$A$2:$A$1999,'Task3 Baza'!$C$2:$C$1999,"non",0)</f>
        <v>Şirvan</v>
      </c>
      <c r="F7606" s="109" t="str">
        <f t="shared" si="240"/>
        <v>Lənkəran</v>
      </c>
      <c r="G7606" s="110">
        <f t="shared" si="241"/>
        <v>42</v>
      </c>
    </row>
    <row r="7607" spans="1:7" x14ac:dyDescent="0.3">
      <c r="A7607" s="20" t="s">
        <v>997</v>
      </c>
      <c r="B7607" s="102">
        <v>44257</v>
      </c>
      <c r="C7607" s="103">
        <v>0.18</v>
      </c>
      <c r="D7607" s="133">
        <v>3200</v>
      </c>
      <c r="E7607" s="108" t="str">
        <f>_xlfn.XLOOKUP($A7607,'Task3 Baza'!$A$2:$A$1999,'Task3 Baza'!$C$2:$C$1999,"non",0)</f>
        <v>Qəbələ</v>
      </c>
      <c r="F7607" s="109" t="str">
        <f t="shared" si="240"/>
        <v>Sumqayıt</v>
      </c>
      <c r="G7607" s="110">
        <f t="shared" si="241"/>
        <v>50</v>
      </c>
    </row>
    <row r="7608" spans="1:7" x14ac:dyDescent="0.3">
      <c r="A7608" s="20" t="s">
        <v>1902</v>
      </c>
      <c r="B7608" s="102">
        <v>44487</v>
      </c>
      <c r="C7608" s="103">
        <v>0.18</v>
      </c>
      <c r="D7608" s="133">
        <v>7100</v>
      </c>
      <c r="E7608" s="108" t="str">
        <f>_xlfn.XLOOKUP($A7608,'Task3 Baza'!$A$2:$A$1999,'Task3 Baza'!$C$2:$C$1999,"non",0)</f>
        <v>Quba</v>
      </c>
      <c r="F7608" s="109" t="str">
        <f t="shared" si="240"/>
        <v>Gəncə</v>
      </c>
      <c r="G7608" s="110">
        <f t="shared" si="241"/>
        <v>20</v>
      </c>
    </row>
    <row r="7609" spans="1:7" x14ac:dyDescent="0.3">
      <c r="A7609" s="20" t="s">
        <v>1961</v>
      </c>
      <c r="B7609" s="102">
        <v>44279</v>
      </c>
      <c r="C7609" s="103">
        <v>0.22</v>
      </c>
      <c r="D7609" s="133">
        <v>1600</v>
      </c>
      <c r="E7609" s="108" t="str">
        <f>_xlfn.XLOOKUP($A7609,'Task3 Baza'!$A$2:$A$1999,'Task3 Baza'!$C$2:$C$1999,"non",0)</f>
        <v>Quba</v>
      </c>
      <c r="F7609" s="109" t="str">
        <f t="shared" si="240"/>
        <v>Gəncə</v>
      </c>
      <c r="G7609" s="110">
        <f t="shared" si="241"/>
        <v>20</v>
      </c>
    </row>
    <row r="7610" spans="1:7" x14ac:dyDescent="0.3">
      <c r="A7610" s="20" t="s">
        <v>1429</v>
      </c>
      <c r="B7610" s="102">
        <v>44171</v>
      </c>
      <c r="C7610" s="103">
        <v>0.17</v>
      </c>
      <c r="D7610" s="133">
        <v>6500</v>
      </c>
      <c r="E7610" s="108" t="str">
        <f>_xlfn.XLOOKUP($A7610,'Task3 Baza'!$A$2:$A$1999,'Task3 Baza'!$C$2:$C$1999,"non",0)</f>
        <v>Şamaxı</v>
      </c>
      <c r="F7610" s="109" t="str">
        <f t="shared" si="240"/>
        <v>Lənkəran</v>
      </c>
      <c r="G7610" s="110">
        <f t="shared" si="241"/>
        <v>42</v>
      </c>
    </row>
    <row r="7611" spans="1:7" x14ac:dyDescent="0.3">
      <c r="A7611" s="20" t="s">
        <v>1250</v>
      </c>
      <c r="B7611" s="102">
        <v>44713</v>
      </c>
      <c r="C7611" s="103">
        <v>0.23</v>
      </c>
      <c r="D7611" s="133">
        <v>8000</v>
      </c>
      <c r="E7611" s="108" t="str">
        <f>_xlfn.XLOOKUP($A7611,'Task3 Baza'!$A$2:$A$1999,'Task3 Baza'!$C$2:$C$1999,"non",0)</f>
        <v>Yardımlı</v>
      </c>
      <c r="F7611" s="109" t="str">
        <f t="shared" si="240"/>
        <v>Lənkəran</v>
      </c>
      <c r="G7611" s="110">
        <f t="shared" si="241"/>
        <v>42</v>
      </c>
    </row>
    <row r="7612" spans="1:7" x14ac:dyDescent="0.3">
      <c r="A7612" s="20" t="s">
        <v>198</v>
      </c>
      <c r="B7612" s="102">
        <v>44617</v>
      </c>
      <c r="C7612" s="103">
        <v>0.15</v>
      </c>
      <c r="D7612" s="133">
        <v>11800</v>
      </c>
      <c r="E7612" s="108" t="str">
        <f>_xlfn.XLOOKUP($A7612,'Task3 Baza'!$A$2:$A$1999,'Task3 Baza'!$C$2:$C$1999,"non",0)</f>
        <v>Kəlbəcər</v>
      </c>
      <c r="F7612" s="109" t="str">
        <f t="shared" si="240"/>
        <v>Sumqayıt</v>
      </c>
      <c r="G7612" s="110">
        <f t="shared" si="241"/>
        <v>50</v>
      </c>
    </row>
    <row r="7613" spans="1:7" x14ac:dyDescent="0.3">
      <c r="A7613" s="20" t="s">
        <v>984</v>
      </c>
      <c r="B7613" s="102">
        <v>44239</v>
      </c>
      <c r="C7613" s="103">
        <v>0.22</v>
      </c>
      <c r="D7613" s="133">
        <v>2000</v>
      </c>
      <c r="E7613" s="108" t="str">
        <f>_xlfn.XLOOKUP($A7613,'Task3 Baza'!$A$2:$A$1999,'Task3 Baza'!$C$2:$C$1999,"non",0)</f>
        <v>Ağcabədi</v>
      </c>
      <c r="F7613" s="109" t="str">
        <f t="shared" si="240"/>
        <v>Bakı</v>
      </c>
      <c r="G7613" s="110">
        <f t="shared" si="241"/>
        <v>10</v>
      </c>
    </row>
    <row r="7614" spans="1:7" x14ac:dyDescent="0.3">
      <c r="A7614" s="20" t="s">
        <v>521</v>
      </c>
      <c r="B7614" s="102">
        <v>44257</v>
      </c>
      <c r="C7614" s="103">
        <v>0.23</v>
      </c>
      <c r="D7614" s="133">
        <v>3300</v>
      </c>
      <c r="E7614" s="108" t="str">
        <f>_xlfn.XLOOKUP($A7614,'Task3 Baza'!$A$2:$A$1999,'Task3 Baza'!$C$2:$C$1999,"non",0)</f>
        <v>Kürdəmir</v>
      </c>
      <c r="F7614" s="109" t="str">
        <f t="shared" si="240"/>
        <v>Sumqayıt</v>
      </c>
      <c r="G7614" s="110">
        <f t="shared" si="241"/>
        <v>50</v>
      </c>
    </row>
    <row r="7615" spans="1:7" x14ac:dyDescent="0.3">
      <c r="A7615" s="20" t="s">
        <v>1096</v>
      </c>
      <c r="B7615" s="102">
        <v>43865</v>
      </c>
      <c r="C7615" s="103">
        <v>0.14000000000000001</v>
      </c>
      <c r="D7615" s="133">
        <v>6000</v>
      </c>
      <c r="E7615" s="108" t="str">
        <f>_xlfn.XLOOKUP($A7615,'Task3 Baza'!$A$2:$A$1999,'Task3 Baza'!$C$2:$C$1999,"non",0)</f>
        <v>Sabirabad</v>
      </c>
      <c r="F7615" s="109" t="str">
        <f t="shared" si="240"/>
        <v>Gəncə</v>
      </c>
      <c r="G7615" s="110">
        <f t="shared" si="241"/>
        <v>20</v>
      </c>
    </row>
    <row r="7616" spans="1:7" x14ac:dyDescent="0.3">
      <c r="A7616" s="20" t="s">
        <v>331</v>
      </c>
      <c r="B7616" s="102">
        <v>44006</v>
      </c>
      <c r="C7616" s="103">
        <v>0.19</v>
      </c>
      <c r="D7616" s="133">
        <v>10300</v>
      </c>
      <c r="E7616" s="108" t="str">
        <f>_xlfn.XLOOKUP($A7616,'Task3 Baza'!$A$2:$A$1999,'Task3 Baza'!$C$2:$C$1999,"non",0)</f>
        <v>Şabran</v>
      </c>
      <c r="F7616" s="109" t="str">
        <f t="shared" si="240"/>
        <v>Gəncə</v>
      </c>
      <c r="G7616" s="110">
        <f t="shared" si="241"/>
        <v>20</v>
      </c>
    </row>
    <row r="7617" spans="1:7" x14ac:dyDescent="0.3">
      <c r="A7617" s="20" t="s">
        <v>1489</v>
      </c>
      <c r="B7617" s="102">
        <v>43696</v>
      </c>
      <c r="C7617" s="103">
        <v>0.14000000000000001</v>
      </c>
      <c r="D7617" s="133">
        <v>4700</v>
      </c>
      <c r="E7617" s="108" t="str">
        <f>_xlfn.XLOOKUP($A7617,'Task3 Baza'!$A$2:$A$1999,'Task3 Baza'!$C$2:$C$1999,"non",0)</f>
        <v>Qubadlı</v>
      </c>
      <c r="F7617" s="109" t="str">
        <f t="shared" si="240"/>
        <v>Gəncə</v>
      </c>
      <c r="G7617" s="110">
        <f t="shared" si="241"/>
        <v>20</v>
      </c>
    </row>
    <row r="7618" spans="1:7" x14ac:dyDescent="0.3">
      <c r="A7618" s="20" t="s">
        <v>1149</v>
      </c>
      <c r="B7618" s="102">
        <v>44216</v>
      </c>
      <c r="C7618" s="103">
        <v>0.15</v>
      </c>
      <c r="D7618" s="133">
        <v>3500</v>
      </c>
      <c r="E7618" s="108" t="str">
        <f>_xlfn.XLOOKUP($A7618,'Task3 Baza'!$A$2:$A$1999,'Task3 Baza'!$C$2:$C$1999,"non",0)</f>
        <v>Cəlilabad</v>
      </c>
      <c r="F7618" s="109" t="str">
        <f t="shared" ref="F7618:F7681" si="242">VLOOKUP($E7618,$I$3:$K$75,2,0)</f>
        <v>Bakı</v>
      </c>
      <c r="G7618" s="110">
        <f t="shared" ref="G7618:G7681" si="243">VLOOKUP(VLOOKUP($E7618,$I$3:$J$75,2,0),$L$3:$M$6,2,0)</f>
        <v>10</v>
      </c>
    </row>
    <row r="7619" spans="1:7" x14ac:dyDescent="0.3">
      <c r="A7619" s="20" t="s">
        <v>309</v>
      </c>
      <c r="B7619" s="102">
        <v>44387</v>
      </c>
      <c r="C7619" s="103">
        <v>0.21</v>
      </c>
      <c r="D7619" s="133">
        <v>6500</v>
      </c>
      <c r="E7619" s="108" t="str">
        <f>_xlfn.XLOOKUP($A7619,'Task3 Baza'!$A$2:$A$1999,'Task3 Baza'!$C$2:$C$1999,"non",0)</f>
        <v>İsmayıllı</v>
      </c>
      <c r="F7619" s="109" t="str">
        <f t="shared" si="242"/>
        <v>Sumqayıt</v>
      </c>
      <c r="G7619" s="110">
        <f t="shared" si="243"/>
        <v>50</v>
      </c>
    </row>
    <row r="7620" spans="1:7" x14ac:dyDescent="0.3">
      <c r="A7620" s="20" t="s">
        <v>157</v>
      </c>
      <c r="B7620" s="102">
        <v>44016</v>
      </c>
      <c r="C7620" s="103">
        <v>0.18</v>
      </c>
      <c r="D7620" s="133">
        <v>8300</v>
      </c>
      <c r="E7620" s="108" t="str">
        <f>_xlfn.XLOOKUP($A7620,'Task3 Baza'!$A$2:$A$1999,'Task3 Baza'!$C$2:$C$1999,"non",0)</f>
        <v>Şərur</v>
      </c>
      <c r="F7620" s="109" t="str">
        <f t="shared" si="242"/>
        <v>Lənkəran</v>
      </c>
      <c r="G7620" s="110">
        <f t="shared" si="243"/>
        <v>42</v>
      </c>
    </row>
    <row r="7621" spans="1:7" x14ac:dyDescent="0.3">
      <c r="A7621" s="20" t="s">
        <v>256</v>
      </c>
      <c r="B7621" s="102">
        <v>44071</v>
      </c>
      <c r="C7621" s="103">
        <v>0.14000000000000001</v>
      </c>
      <c r="D7621" s="133">
        <v>8200</v>
      </c>
      <c r="E7621" s="108" t="str">
        <f>_xlfn.XLOOKUP($A7621,'Task3 Baza'!$A$2:$A$1999,'Task3 Baza'!$C$2:$C$1999,"non",0)</f>
        <v>Ağdaş</v>
      </c>
      <c r="F7621" s="109" t="str">
        <f t="shared" si="242"/>
        <v>Bakı</v>
      </c>
      <c r="G7621" s="110">
        <f t="shared" si="243"/>
        <v>10</v>
      </c>
    </row>
    <row r="7622" spans="1:7" x14ac:dyDescent="0.3">
      <c r="A7622" s="20" t="s">
        <v>174</v>
      </c>
      <c r="B7622" s="102">
        <v>44662</v>
      </c>
      <c r="C7622" s="103">
        <v>0.15</v>
      </c>
      <c r="D7622" s="133">
        <v>8600</v>
      </c>
      <c r="E7622" s="108" t="str">
        <f>_xlfn.XLOOKUP($A7622,'Task3 Baza'!$A$2:$A$1999,'Task3 Baza'!$C$2:$C$1999,"non",0)</f>
        <v>Ağdam</v>
      </c>
      <c r="F7622" s="109" t="str">
        <f t="shared" si="242"/>
        <v>Bakı</v>
      </c>
      <c r="G7622" s="110">
        <f t="shared" si="243"/>
        <v>10</v>
      </c>
    </row>
    <row r="7623" spans="1:7" x14ac:dyDescent="0.3">
      <c r="A7623" s="20" t="s">
        <v>1666</v>
      </c>
      <c r="B7623" s="102">
        <v>44251</v>
      </c>
      <c r="C7623" s="103">
        <v>0.2</v>
      </c>
      <c r="D7623" s="133">
        <v>4800</v>
      </c>
      <c r="E7623" s="108" t="str">
        <f>_xlfn.XLOOKUP($A7623,'Task3 Baza'!$A$2:$A$1999,'Task3 Baza'!$C$2:$C$1999,"non",0)</f>
        <v>Qəbələ</v>
      </c>
      <c r="F7623" s="109" t="str">
        <f t="shared" si="242"/>
        <v>Sumqayıt</v>
      </c>
      <c r="G7623" s="110">
        <f t="shared" si="243"/>
        <v>50</v>
      </c>
    </row>
    <row r="7624" spans="1:7" x14ac:dyDescent="0.3">
      <c r="A7624" s="20" t="s">
        <v>511</v>
      </c>
      <c r="B7624" s="102">
        <v>43920</v>
      </c>
      <c r="C7624" s="103">
        <v>0.21</v>
      </c>
      <c r="D7624" s="133">
        <v>12100</v>
      </c>
      <c r="E7624" s="108" t="str">
        <f>_xlfn.XLOOKUP($A7624,'Task3 Baza'!$A$2:$A$1999,'Task3 Baza'!$C$2:$C$1999,"non",0)</f>
        <v>Astara</v>
      </c>
      <c r="F7624" s="109" t="str">
        <f t="shared" si="242"/>
        <v>Bakı</v>
      </c>
      <c r="G7624" s="110">
        <f t="shared" si="243"/>
        <v>10</v>
      </c>
    </row>
    <row r="7625" spans="1:7" x14ac:dyDescent="0.3">
      <c r="A7625" s="20" t="s">
        <v>500</v>
      </c>
      <c r="B7625" s="102">
        <v>43926</v>
      </c>
      <c r="C7625" s="103">
        <v>0.21</v>
      </c>
      <c r="D7625" s="133">
        <v>11500</v>
      </c>
      <c r="E7625" s="108" t="str">
        <f>_xlfn.XLOOKUP($A7625,'Task3 Baza'!$A$2:$A$1999,'Task3 Baza'!$C$2:$C$1999,"non",0)</f>
        <v>Şəmkir</v>
      </c>
      <c r="F7625" s="109" t="str">
        <f t="shared" si="242"/>
        <v>Lənkəran</v>
      </c>
      <c r="G7625" s="110">
        <f t="shared" si="243"/>
        <v>42</v>
      </c>
    </row>
    <row r="7626" spans="1:7" x14ac:dyDescent="0.3">
      <c r="A7626" s="20" t="s">
        <v>1532</v>
      </c>
      <c r="B7626" s="102">
        <v>43975</v>
      </c>
      <c r="C7626" s="103">
        <v>0.23</v>
      </c>
      <c r="D7626" s="133">
        <v>7600</v>
      </c>
      <c r="E7626" s="108" t="str">
        <f>_xlfn.XLOOKUP($A7626,'Task3 Baza'!$A$2:$A$1999,'Task3 Baza'!$C$2:$C$1999,"non",0)</f>
        <v>Qusar</v>
      </c>
      <c r="F7626" s="109" t="str">
        <f t="shared" si="242"/>
        <v>Gəncə</v>
      </c>
      <c r="G7626" s="110">
        <f t="shared" si="243"/>
        <v>20</v>
      </c>
    </row>
    <row r="7627" spans="1:7" x14ac:dyDescent="0.3">
      <c r="A7627" s="20" t="s">
        <v>296</v>
      </c>
      <c r="B7627" s="102">
        <v>43566</v>
      </c>
      <c r="C7627" s="103">
        <v>0.21</v>
      </c>
      <c r="D7627" s="133">
        <v>8500</v>
      </c>
      <c r="E7627" s="108" t="str">
        <f>_xlfn.XLOOKUP($A7627,'Task3 Baza'!$A$2:$A$1999,'Task3 Baza'!$C$2:$C$1999,"non",0)</f>
        <v>Gəncə</v>
      </c>
      <c r="F7627" s="109" t="str">
        <f t="shared" si="242"/>
        <v>Sumqayıt</v>
      </c>
      <c r="G7627" s="110">
        <f t="shared" si="243"/>
        <v>50</v>
      </c>
    </row>
    <row r="7628" spans="1:7" x14ac:dyDescent="0.3">
      <c r="A7628" s="20" t="s">
        <v>174</v>
      </c>
      <c r="B7628" s="102">
        <v>43964</v>
      </c>
      <c r="C7628" s="103">
        <v>0.17</v>
      </c>
      <c r="D7628" s="133">
        <v>12800</v>
      </c>
      <c r="E7628" s="108" t="str">
        <f>_xlfn.XLOOKUP($A7628,'Task3 Baza'!$A$2:$A$1999,'Task3 Baza'!$C$2:$C$1999,"non",0)</f>
        <v>Ağdam</v>
      </c>
      <c r="F7628" s="109" t="str">
        <f t="shared" si="242"/>
        <v>Bakı</v>
      </c>
      <c r="G7628" s="110">
        <f t="shared" si="243"/>
        <v>10</v>
      </c>
    </row>
    <row r="7629" spans="1:7" x14ac:dyDescent="0.3">
      <c r="A7629" s="20" t="s">
        <v>646</v>
      </c>
      <c r="B7629" s="102">
        <v>43833</v>
      </c>
      <c r="C7629" s="103">
        <v>0.17</v>
      </c>
      <c r="D7629" s="133">
        <v>2700</v>
      </c>
      <c r="E7629" s="108" t="str">
        <f>_xlfn.XLOOKUP($A7629,'Task3 Baza'!$A$2:$A$1999,'Task3 Baza'!$C$2:$C$1999,"non",0)</f>
        <v>Culfa</v>
      </c>
      <c r="F7629" s="109" t="str">
        <f t="shared" si="242"/>
        <v>Bakı</v>
      </c>
      <c r="G7629" s="110">
        <f t="shared" si="243"/>
        <v>10</v>
      </c>
    </row>
    <row r="7630" spans="1:7" x14ac:dyDescent="0.3">
      <c r="A7630" s="20" t="s">
        <v>153</v>
      </c>
      <c r="B7630" s="102">
        <v>43995</v>
      </c>
      <c r="C7630" s="103">
        <v>0.21</v>
      </c>
      <c r="D7630" s="133">
        <v>7700</v>
      </c>
      <c r="E7630" s="108" t="str">
        <f>_xlfn.XLOOKUP($A7630,'Task3 Baza'!$A$2:$A$1999,'Task3 Baza'!$C$2:$C$1999,"non",0)</f>
        <v>Sumqayıt</v>
      </c>
      <c r="F7630" s="109" t="str">
        <f t="shared" si="242"/>
        <v>Gəncə</v>
      </c>
      <c r="G7630" s="110">
        <f t="shared" si="243"/>
        <v>20</v>
      </c>
    </row>
    <row r="7631" spans="1:7" x14ac:dyDescent="0.3">
      <c r="A7631" s="20" t="s">
        <v>1220</v>
      </c>
      <c r="B7631" s="102">
        <v>44065</v>
      </c>
      <c r="C7631" s="103">
        <v>0.16</v>
      </c>
      <c r="D7631" s="133">
        <v>1400</v>
      </c>
      <c r="E7631" s="108" t="str">
        <f>_xlfn.XLOOKUP($A7631,'Task3 Baza'!$A$2:$A$1999,'Task3 Baza'!$C$2:$C$1999,"non",0)</f>
        <v>Babək</v>
      </c>
      <c r="F7631" s="109" t="str">
        <f t="shared" si="242"/>
        <v>Bakı</v>
      </c>
      <c r="G7631" s="110">
        <f t="shared" si="243"/>
        <v>10</v>
      </c>
    </row>
    <row r="7632" spans="1:7" x14ac:dyDescent="0.3">
      <c r="A7632" s="20" t="s">
        <v>1346</v>
      </c>
      <c r="B7632" s="102">
        <v>44387</v>
      </c>
      <c r="C7632" s="103">
        <v>0.21</v>
      </c>
      <c r="D7632" s="133">
        <v>12100</v>
      </c>
      <c r="E7632" s="108" t="str">
        <f>_xlfn.XLOOKUP($A7632,'Task3 Baza'!$A$2:$A$1999,'Task3 Baza'!$C$2:$C$1999,"non",0)</f>
        <v>Kürdəmir</v>
      </c>
      <c r="F7632" s="109" t="str">
        <f t="shared" si="242"/>
        <v>Sumqayıt</v>
      </c>
      <c r="G7632" s="110">
        <f t="shared" si="243"/>
        <v>50</v>
      </c>
    </row>
    <row r="7633" spans="1:7" x14ac:dyDescent="0.3">
      <c r="A7633" s="20" t="s">
        <v>1303</v>
      </c>
      <c r="B7633" s="102">
        <v>44153</v>
      </c>
      <c r="C7633" s="103">
        <v>0.21</v>
      </c>
      <c r="D7633" s="133">
        <v>2500</v>
      </c>
      <c r="E7633" s="108" t="str">
        <f>_xlfn.XLOOKUP($A7633,'Task3 Baza'!$A$2:$A$1999,'Task3 Baza'!$C$2:$C$1999,"non",0)</f>
        <v>Sabirabad</v>
      </c>
      <c r="F7633" s="109" t="str">
        <f t="shared" si="242"/>
        <v>Gəncə</v>
      </c>
      <c r="G7633" s="110">
        <f t="shared" si="243"/>
        <v>20</v>
      </c>
    </row>
    <row r="7634" spans="1:7" x14ac:dyDescent="0.3">
      <c r="A7634" s="20" t="s">
        <v>1445</v>
      </c>
      <c r="B7634" s="102">
        <v>44301</v>
      </c>
      <c r="C7634" s="103">
        <v>0.21</v>
      </c>
      <c r="D7634" s="133">
        <v>6000</v>
      </c>
      <c r="E7634" s="108" t="str">
        <f>_xlfn.XLOOKUP($A7634,'Task3 Baza'!$A$2:$A$1999,'Task3 Baza'!$C$2:$C$1999,"non",0)</f>
        <v>Quba</v>
      </c>
      <c r="F7634" s="109" t="str">
        <f t="shared" si="242"/>
        <v>Gəncə</v>
      </c>
      <c r="G7634" s="110">
        <f t="shared" si="243"/>
        <v>20</v>
      </c>
    </row>
    <row r="7635" spans="1:7" x14ac:dyDescent="0.3">
      <c r="A7635" s="20" t="s">
        <v>593</v>
      </c>
      <c r="B7635" s="102">
        <v>43934</v>
      </c>
      <c r="C7635" s="103">
        <v>0.16</v>
      </c>
      <c r="D7635" s="133">
        <v>8000</v>
      </c>
      <c r="E7635" s="108" t="str">
        <f>_xlfn.XLOOKUP($A7635,'Task3 Baza'!$A$2:$A$1999,'Task3 Baza'!$C$2:$C$1999,"non",0)</f>
        <v>Ağsu</v>
      </c>
      <c r="F7635" s="109" t="str">
        <f t="shared" si="242"/>
        <v>Bakı</v>
      </c>
      <c r="G7635" s="110">
        <f t="shared" si="243"/>
        <v>10</v>
      </c>
    </row>
    <row r="7636" spans="1:7" x14ac:dyDescent="0.3">
      <c r="A7636" s="20" t="s">
        <v>552</v>
      </c>
      <c r="B7636" s="102">
        <v>43899</v>
      </c>
      <c r="C7636" s="103">
        <v>0.22</v>
      </c>
      <c r="D7636" s="133">
        <v>9900</v>
      </c>
      <c r="E7636" s="108" t="str">
        <f>_xlfn.XLOOKUP($A7636,'Task3 Baza'!$A$2:$A$1999,'Task3 Baza'!$C$2:$C$1999,"non",0)</f>
        <v>Lənkəran</v>
      </c>
      <c r="F7636" s="109" t="str">
        <f t="shared" si="242"/>
        <v>Gəncə</v>
      </c>
      <c r="G7636" s="110">
        <f t="shared" si="243"/>
        <v>20</v>
      </c>
    </row>
    <row r="7637" spans="1:7" x14ac:dyDescent="0.3">
      <c r="A7637" s="20" t="s">
        <v>297</v>
      </c>
      <c r="B7637" s="102">
        <v>44015</v>
      </c>
      <c r="C7637" s="103">
        <v>0.17</v>
      </c>
      <c r="D7637" s="133">
        <v>6400</v>
      </c>
      <c r="E7637" s="108" t="str">
        <f>_xlfn.XLOOKUP($A7637,'Task3 Baza'!$A$2:$A$1999,'Task3 Baza'!$C$2:$C$1999,"non",0)</f>
        <v>Lerik</v>
      </c>
      <c r="F7637" s="109" t="str">
        <f t="shared" si="242"/>
        <v>Gəncə</v>
      </c>
      <c r="G7637" s="110">
        <f t="shared" si="243"/>
        <v>20</v>
      </c>
    </row>
    <row r="7638" spans="1:7" x14ac:dyDescent="0.3">
      <c r="A7638" s="20" t="s">
        <v>2096</v>
      </c>
      <c r="B7638" s="102">
        <v>43815</v>
      </c>
      <c r="C7638" s="103">
        <v>0.19</v>
      </c>
      <c r="D7638" s="133">
        <v>1000</v>
      </c>
      <c r="E7638" s="108" t="str">
        <f>_xlfn.XLOOKUP($A7638,'Task3 Baza'!$A$2:$A$1999,'Task3 Baza'!$C$2:$C$1999,"non",0)</f>
        <v>Qax</v>
      </c>
      <c r="F7638" s="109" t="str">
        <f t="shared" si="242"/>
        <v>Sumqayıt</v>
      </c>
      <c r="G7638" s="110">
        <f t="shared" si="243"/>
        <v>50</v>
      </c>
    </row>
    <row r="7639" spans="1:7" x14ac:dyDescent="0.3">
      <c r="A7639" s="20" t="s">
        <v>718</v>
      </c>
      <c r="B7639" s="102">
        <v>44111</v>
      </c>
      <c r="C7639" s="103">
        <v>0.14000000000000001</v>
      </c>
      <c r="D7639" s="133">
        <v>3000</v>
      </c>
      <c r="E7639" s="108" t="str">
        <f>_xlfn.XLOOKUP($A7639,'Task3 Baza'!$A$2:$A$1999,'Task3 Baza'!$C$2:$C$1999,"non",0)</f>
        <v>Şəmkir</v>
      </c>
      <c r="F7639" s="109" t="str">
        <f t="shared" si="242"/>
        <v>Lənkəran</v>
      </c>
      <c r="G7639" s="110">
        <f t="shared" si="243"/>
        <v>42</v>
      </c>
    </row>
    <row r="7640" spans="1:7" x14ac:dyDescent="0.3">
      <c r="A7640" s="20" t="s">
        <v>1811</v>
      </c>
      <c r="B7640" s="102">
        <v>44206</v>
      </c>
      <c r="C7640" s="103">
        <v>0.23</v>
      </c>
      <c r="D7640" s="133">
        <v>5100</v>
      </c>
      <c r="E7640" s="108" t="str">
        <f>_xlfn.XLOOKUP($A7640,'Task3 Baza'!$A$2:$A$1999,'Task3 Baza'!$C$2:$C$1999,"non",0)</f>
        <v>Babək</v>
      </c>
      <c r="F7640" s="109" t="str">
        <f t="shared" si="242"/>
        <v>Bakı</v>
      </c>
      <c r="G7640" s="110">
        <f t="shared" si="243"/>
        <v>10</v>
      </c>
    </row>
    <row r="7641" spans="1:7" x14ac:dyDescent="0.3">
      <c r="A7641" s="20" t="s">
        <v>1068</v>
      </c>
      <c r="B7641" s="102">
        <v>43976</v>
      </c>
      <c r="C7641" s="103">
        <v>0.18</v>
      </c>
      <c r="D7641" s="133">
        <v>3400</v>
      </c>
      <c r="E7641" s="108" t="str">
        <f>_xlfn.XLOOKUP($A7641,'Task3 Baza'!$A$2:$A$1999,'Task3 Baza'!$C$2:$C$1999,"non",0)</f>
        <v>Şirvan</v>
      </c>
      <c r="F7641" s="109" t="str">
        <f t="shared" si="242"/>
        <v>Lənkəran</v>
      </c>
      <c r="G7641" s="110">
        <f t="shared" si="243"/>
        <v>42</v>
      </c>
    </row>
    <row r="7642" spans="1:7" x14ac:dyDescent="0.3">
      <c r="A7642" s="20" t="s">
        <v>1991</v>
      </c>
      <c r="B7642" s="102">
        <v>44155</v>
      </c>
      <c r="C7642" s="103">
        <v>0.21</v>
      </c>
      <c r="D7642" s="133">
        <v>9500</v>
      </c>
      <c r="E7642" s="108" t="str">
        <f>_xlfn.XLOOKUP($A7642,'Task3 Baza'!$A$2:$A$1999,'Task3 Baza'!$C$2:$C$1999,"non",0)</f>
        <v>Yevlax</v>
      </c>
      <c r="F7642" s="109" t="str">
        <f t="shared" si="242"/>
        <v>Lənkəran</v>
      </c>
      <c r="G7642" s="110">
        <f t="shared" si="243"/>
        <v>42</v>
      </c>
    </row>
    <row r="7643" spans="1:7" x14ac:dyDescent="0.3">
      <c r="A7643" s="20" t="s">
        <v>880</v>
      </c>
      <c r="B7643" s="102">
        <v>44696</v>
      </c>
      <c r="C7643" s="103">
        <v>0.17</v>
      </c>
      <c r="D7643" s="133">
        <v>7700</v>
      </c>
      <c r="E7643" s="108" t="str">
        <f>_xlfn.XLOOKUP($A7643,'Task3 Baza'!$A$2:$A$1999,'Task3 Baza'!$C$2:$C$1999,"non",0)</f>
        <v>Qobustan</v>
      </c>
      <c r="F7643" s="109" t="str">
        <f t="shared" si="242"/>
        <v>Gəncə</v>
      </c>
      <c r="G7643" s="110">
        <f t="shared" si="243"/>
        <v>20</v>
      </c>
    </row>
    <row r="7644" spans="1:7" x14ac:dyDescent="0.3">
      <c r="A7644" s="20" t="s">
        <v>1745</v>
      </c>
      <c r="B7644" s="102">
        <v>44225</v>
      </c>
      <c r="C7644" s="103">
        <v>0.16</v>
      </c>
      <c r="D7644" s="133">
        <v>6100</v>
      </c>
      <c r="E7644" s="108" t="str">
        <f>_xlfn.XLOOKUP($A7644,'Task3 Baza'!$A$2:$A$1999,'Task3 Baza'!$C$2:$C$1999,"non",0)</f>
        <v>Sumqayıt</v>
      </c>
      <c r="F7644" s="109" t="str">
        <f t="shared" si="242"/>
        <v>Gəncə</v>
      </c>
      <c r="G7644" s="110">
        <f t="shared" si="243"/>
        <v>20</v>
      </c>
    </row>
    <row r="7645" spans="1:7" x14ac:dyDescent="0.3">
      <c r="A7645" s="20" t="s">
        <v>267</v>
      </c>
      <c r="B7645" s="102">
        <v>44035</v>
      </c>
      <c r="C7645" s="103">
        <v>0.21</v>
      </c>
      <c r="D7645" s="133">
        <v>4900</v>
      </c>
      <c r="E7645" s="108" t="str">
        <f>_xlfn.XLOOKUP($A7645,'Task3 Baza'!$A$2:$A$1999,'Task3 Baza'!$C$2:$C$1999,"non",0)</f>
        <v>Goranboy</v>
      </c>
      <c r="F7645" s="109" t="str">
        <f t="shared" si="242"/>
        <v>Sumqayıt</v>
      </c>
      <c r="G7645" s="110">
        <f t="shared" si="243"/>
        <v>50</v>
      </c>
    </row>
    <row r="7646" spans="1:7" x14ac:dyDescent="0.3">
      <c r="A7646" s="20" t="s">
        <v>1570</v>
      </c>
      <c r="B7646" s="102">
        <v>44121</v>
      </c>
      <c r="C7646" s="103">
        <v>0.2</v>
      </c>
      <c r="D7646" s="133">
        <v>7600</v>
      </c>
      <c r="E7646" s="108" t="str">
        <f>_xlfn.XLOOKUP($A7646,'Task3 Baza'!$A$2:$A$1999,'Task3 Baza'!$C$2:$C$1999,"non",0)</f>
        <v>Yevlax</v>
      </c>
      <c r="F7646" s="109" t="str">
        <f t="shared" si="242"/>
        <v>Lənkəran</v>
      </c>
      <c r="G7646" s="110">
        <f t="shared" si="243"/>
        <v>42</v>
      </c>
    </row>
    <row r="7647" spans="1:7" x14ac:dyDescent="0.3">
      <c r="A7647" s="20" t="s">
        <v>288</v>
      </c>
      <c r="B7647" s="102">
        <v>44432</v>
      </c>
      <c r="C7647" s="103">
        <v>0.24</v>
      </c>
      <c r="D7647" s="133">
        <v>9600</v>
      </c>
      <c r="E7647" s="108" t="str">
        <f>_xlfn.XLOOKUP($A7647,'Task3 Baza'!$A$2:$A$1999,'Task3 Baza'!$C$2:$C$1999,"non",0)</f>
        <v>Bakı</v>
      </c>
      <c r="F7647" s="109" t="str">
        <f t="shared" si="242"/>
        <v>Bakı</v>
      </c>
      <c r="G7647" s="110">
        <f t="shared" si="243"/>
        <v>10</v>
      </c>
    </row>
    <row r="7648" spans="1:7" x14ac:dyDescent="0.3">
      <c r="A7648" s="20" t="s">
        <v>1209</v>
      </c>
      <c r="B7648" s="102">
        <v>44461</v>
      </c>
      <c r="C7648" s="103">
        <v>0.19</v>
      </c>
      <c r="D7648" s="133">
        <v>1800</v>
      </c>
      <c r="E7648" s="108" t="str">
        <f>_xlfn.XLOOKUP($A7648,'Task3 Baza'!$A$2:$A$1999,'Task3 Baza'!$C$2:$C$1999,"non",0)</f>
        <v>Quba</v>
      </c>
      <c r="F7648" s="109" t="str">
        <f t="shared" si="242"/>
        <v>Gəncə</v>
      </c>
      <c r="G7648" s="110">
        <f t="shared" si="243"/>
        <v>20</v>
      </c>
    </row>
    <row r="7649" spans="1:7" x14ac:dyDescent="0.3">
      <c r="A7649" s="20" t="s">
        <v>213</v>
      </c>
      <c r="B7649" s="102">
        <v>44632</v>
      </c>
      <c r="C7649" s="103">
        <v>0.2</v>
      </c>
      <c r="D7649" s="133">
        <v>6400</v>
      </c>
      <c r="E7649" s="108" t="str">
        <f>_xlfn.XLOOKUP($A7649,'Task3 Baza'!$A$2:$A$1999,'Task3 Baza'!$C$2:$C$1999,"non",0)</f>
        <v>Xocavənd</v>
      </c>
      <c r="F7649" s="109" t="str">
        <f t="shared" si="242"/>
        <v>Sumqayıt</v>
      </c>
      <c r="G7649" s="110">
        <f t="shared" si="243"/>
        <v>50</v>
      </c>
    </row>
    <row r="7650" spans="1:7" x14ac:dyDescent="0.3">
      <c r="A7650" s="20" t="s">
        <v>237</v>
      </c>
      <c r="B7650" s="102">
        <v>43598</v>
      </c>
      <c r="C7650" s="103">
        <v>0.15</v>
      </c>
      <c r="D7650" s="133">
        <v>2600</v>
      </c>
      <c r="E7650" s="108" t="str">
        <f>_xlfn.XLOOKUP($A7650,'Task3 Baza'!$A$2:$A$1999,'Task3 Baza'!$C$2:$C$1999,"non",0)</f>
        <v>Yevlax</v>
      </c>
      <c r="F7650" s="109" t="str">
        <f t="shared" si="242"/>
        <v>Lənkəran</v>
      </c>
      <c r="G7650" s="110">
        <f t="shared" si="243"/>
        <v>42</v>
      </c>
    </row>
    <row r="7651" spans="1:7" x14ac:dyDescent="0.3">
      <c r="A7651" s="20" t="s">
        <v>1778</v>
      </c>
      <c r="B7651" s="102">
        <v>43875</v>
      </c>
      <c r="C7651" s="103">
        <v>0.22</v>
      </c>
      <c r="D7651" s="133">
        <v>1900</v>
      </c>
      <c r="E7651" s="108" t="str">
        <f>_xlfn.XLOOKUP($A7651,'Task3 Baza'!$A$2:$A$1999,'Task3 Baza'!$C$2:$C$1999,"non",0)</f>
        <v>Ağcabədi</v>
      </c>
      <c r="F7651" s="109" t="str">
        <f t="shared" si="242"/>
        <v>Bakı</v>
      </c>
      <c r="G7651" s="110">
        <f t="shared" si="243"/>
        <v>10</v>
      </c>
    </row>
    <row r="7652" spans="1:7" x14ac:dyDescent="0.3">
      <c r="A7652" s="20" t="s">
        <v>375</v>
      </c>
      <c r="B7652" s="102">
        <v>43868</v>
      </c>
      <c r="C7652" s="103">
        <v>0.23</v>
      </c>
      <c r="D7652" s="133">
        <v>2100</v>
      </c>
      <c r="E7652" s="108" t="str">
        <f>_xlfn.XLOOKUP($A7652,'Task3 Baza'!$A$2:$A$1999,'Task3 Baza'!$C$2:$C$1999,"non",0)</f>
        <v>Qubadlı</v>
      </c>
      <c r="F7652" s="109" t="str">
        <f t="shared" si="242"/>
        <v>Gəncə</v>
      </c>
      <c r="G7652" s="110">
        <f t="shared" si="243"/>
        <v>20</v>
      </c>
    </row>
    <row r="7653" spans="1:7" x14ac:dyDescent="0.3">
      <c r="A7653" s="20" t="s">
        <v>1952</v>
      </c>
      <c r="B7653" s="102">
        <v>44425</v>
      </c>
      <c r="C7653" s="103">
        <v>0.15</v>
      </c>
      <c r="D7653" s="133">
        <v>6200</v>
      </c>
      <c r="E7653" s="108" t="str">
        <f>_xlfn.XLOOKUP($A7653,'Task3 Baza'!$A$2:$A$1999,'Task3 Baza'!$C$2:$C$1999,"non",0)</f>
        <v>Şahbuz</v>
      </c>
      <c r="F7653" s="109" t="str">
        <f t="shared" si="242"/>
        <v>Gəncə</v>
      </c>
      <c r="G7653" s="110">
        <f t="shared" si="243"/>
        <v>20</v>
      </c>
    </row>
    <row r="7654" spans="1:7" x14ac:dyDescent="0.3">
      <c r="A7654" s="20" t="s">
        <v>337</v>
      </c>
      <c r="B7654" s="102">
        <v>44629</v>
      </c>
      <c r="C7654" s="103">
        <v>0.23</v>
      </c>
      <c r="D7654" s="133">
        <v>1500</v>
      </c>
      <c r="E7654" s="108" t="str">
        <f>_xlfn.XLOOKUP($A7654,'Task3 Baza'!$A$2:$A$1999,'Task3 Baza'!$C$2:$C$1999,"non",0)</f>
        <v>Sabirabad</v>
      </c>
      <c r="F7654" s="109" t="str">
        <f t="shared" si="242"/>
        <v>Gəncə</v>
      </c>
      <c r="G7654" s="110">
        <f t="shared" si="243"/>
        <v>20</v>
      </c>
    </row>
    <row r="7655" spans="1:7" x14ac:dyDescent="0.3">
      <c r="A7655" s="20" t="s">
        <v>977</v>
      </c>
      <c r="B7655" s="102">
        <v>44295</v>
      </c>
      <c r="C7655" s="103">
        <v>0.18</v>
      </c>
      <c r="D7655" s="133">
        <v>9300</v>
      </c>
      <c r="E7655" s="108" t="str">
        <f>_xlfn.XLOOKUP($A7655,'Task3 Baza'!$A$2:$A$1999,'Task3 Baza'!$C$2:$C$1999,"non",0)</f>
        <v>Saatlı</v>
      </c>
      <c r="F7655" s="109" t="str">
        <f t="shared" si="242"/>
        <v>Gəncə</v>
      </c>
      <c r="G7655" s="110">
        <f t="shared" si="243"/>
        <v>20</v>
      </c>
    </row>
    <row r="7656" spans="1:7" x14ac:dyDescent="0.3">
      <c r="A7656" s="20" t="s">
        <v>331</v>
      </c>
      <c r="B7656" s="102">
        <v>43547</v>
      </c>
      <c r="C7656" s="103">
        <v>0.18</v>
      </c>
      <c r="D7656" s="133">
        <v>7100</v>
      </c>
      <c r="E7656" s="108" t="str">
        <f>_xlfn.XLOOKUP($A7656,'Task3 Baza'!$A$2:$A$1999,'Task3 Baza'!$C$2:$C$1999,"non",0)</f>
        <v>Şabran</v>
      </c>
      <c r="F7656" s="109" t="str">
        <f t="shared" si="242"/>
        <v>Gəncə</v>
      </c>
      <c r="G7656" s="110">
        <f t="shared" si="243"/>
        <v>20</v>
      </c>
    </row>
    <row r="7657" spans="1:7" x14ac:dyDescent="0.3">
      <c r="A7657" s="20" t="s">
        <v>232</v>
      </c>
      <c r="B7657" s="102">
        <v>43606</v>
      </c>
      <c r="C7657" s="103">
        <v>0.14000000000000001</v>
      </c>
      <c r="D7657" s="133">
        <v>3100</v>
      </c>
      <c r="E7657" s="108" t="str">
        <f>_xlfn.XLOOKUP($A7657,'Task3 Baza'!$A$2:$A$1999,'Task3 Baza'!$C$2:$C$1999,"non",0)</f>
        <v>Yardımlı</v>
      </c>
      <c r="F7657" s="109" t="str">
        <f t="shared" si="242"/>
        <v>Lənkəran</v>
      </c>
      <c r="G7657" s="110">
        <f t="shared" si="243"/>
        <v>42</v>
      </c>
    </row>
    <row r="7658" spans="1:7" x14ac:dyDescent="0.3">
      <c r="A7658" s="20" t="s">
        <v>588</v>
      </c>
      <c r="B7658" s="102">
        <v>44300</v>
      </c>
      <c r="C7658" s="103">
        <v>0.15</v>
      </c>
      <c r="D7658" s="133">
        <v>2100</v>
      </c>
      <c r="E7658" s="108" t="str">
        <f>_xlfn.XLOOKUP($A7658,'Task3 Baza'!$A$2:$A$1999,'Task3 Baza'!$C$2:$C$1999,"non",0)</f>
        <v>Şəmkir</v>
      </c>
      <c r="F7658" s="109" t="str">
        <f t="shared" si="242"/>
        <v>Lənkəran</v>
      </c>
      <c r="G7658" s="110">
        <f t="shared" si="243"/>
        <v>42</v>
      </c>
    </row>
    <row r="7659" spans="1:7" x14ac:dyDescent="0.3">
      <c r="A7659" s="20" t="s">
        <v>488</v>
      </c>
      <c r="B7659" s="102">
        <v>44337</v>
      </c>
      <c r="C7659" s="103">
        <v>0.2</v>
      </c>
      <c r="D7659" s="133">
        <v>8600</v>
      </c>
      <c r="E7659" s="108" t="str">
        <f>_xlfn.XLOOKUP($A7659,'Task3 Baza'!$A$2:$A$1999,'Task3 Baza'!$C$2:$C$1999,"non",0)</f>
        <v>Zəngilan</v>
      </c>
      <c r="F7659" s="109" t="str">
        <f t="shared" si="242"/>
        <v>Lənkəran</v>
      </c>
      <c r="G7659" s="110">
        <f t="shared" si="243"/>
        <v>42</v>
      </c>
    </row>
    <row r="7660" spans="1:7" x14ac:dyDescent="0.3">
      <c r="A7660" s="20" t="s">
        <v>1723</v>
      </c>
      <c r="B7660" s="102">
        <v>44133</v>
      </c>
      <c r="C7660" s="103">
        <v>0.22</v>
      </c>
      <c r="D7660" s="133">
        <v>1000</v>
      </c>
      <c r="E7660" s="108" t="str">
        <f>_xlfn.XLOOKUP($A7660,'Task3 Baza'!$A$2:$A$1999,'Task3 Baza'!$C$2:$C$1999,"non",0)</f>
        <v>Cəlilabad</v>
      </c>
      <c r="F7660" s="109" t="str">
        <f t="shared" si="242"/>
        <v>Bakı</v>
      </c>
      <c r="G7660" s="110">
        <f t="shared" si="243"/>
        <v>10</v>
      </c>
    </row>
    <row r="7661" spans="1:7" x14ac:dyDescent="0.3">
      <c r="A7661" s="20" t="s">
        <v>636</v>
      </c>
      <c r="B7661" s="102">
        <v>43858</v>
      </c>
      <c r="C7661" s="103">
        <v>0.17</v>
      </c>
      <c r="D7661" s="133">
        <v>6400</v>
      </c>
      <c r="E7661" s="108" t="str">
        <f>_xlfn.XLOOKUP($A7661,'Task3 Baza'!$A$2:$A$1999,'Task3 Baza'!$C$2:$C$1999,"non",0)</f>
        <v>Ağdam</v>
      </c>
      <c r="F7661" s="109" t="str">
        <f t="shared" si="242"/>
        <v>Bakı</v>
      </c>
      <c r="G7661" s="110">
        <f t="shared" si="243"/>
        <v>10</v>
      </c>
    </row>
    <row r="7662" spans="1:7" x14ac:dyDescent="0.3">
      <c r="A7662" s="20" t="s">
        <v>249</v>
      </c>
      <c r="B7662" s="102">
        <v>44688</v>
      </c>
      <c r="C7662" s="103">
        <v>0.21</v>
      </c>
      <c r="D7662" s="133">
        <v>2300</v>
      </c>
      <c r="E7662" s="108" t="str">
        <f>_xlfn.XLOOKUP($A7662,'Task3 Baza'!$A$2:$A$1999,'Task3 Baza'!$C$2:$C$1999,"non",0)</f>
        <v>Füzuli</v>
      </c>
      <c r="F7662" s="109" t="str">
        <f t="shared" si="242"/>
        <v>Sumqayıt</v>
      </c>
      <c r="G7662" s="110">
        <f t="shared" si="243"/>
        <v>50</v>
      </c>
    </row>
    <row r="7663" spans="1:7" x14ac:dyDescent="0.3">
      <c r="A7663" s="20" t="s">
        <v>437</v>
      </c>
      <c r="B7663" s="102">
        <v>44878</v>
      </c>
      <c r="C7663" s="103">
        <v>0.16</v>
      </c>
      <c r="D7663" s="133">
        <v>4600</v>
      </c>
      <c r="E7663" s="108" t="str">
        <f>_xlfn.XLOOKUP($A7663,'Task3 Baza'!$A$2:$A$1999,'Task3 Baza'!$C$2:$C$1999,"non",0)</f>
        <v>Şəmkir</v>
      </c>
      <c r="F7663" s="109" t="str">
        <f t="shared" si="242"/>
        <v>Lənkəran</v>
      </c>
      <c r="G7663" s="110">
        <f t="shared" si="243"/>
        <v>42</v>
      </c>
    </row>
    <row r="7664" spans="1:7" x14ac:dyDescent="0.3">
      <c r="A7664" s="20" t="s">
        <v>1928</v>
      </c>
      <c r="B7664" s="102">
        <v>44267</v>
      </c>
      <c r="C7664" s="103">
        <v>0.21</v>
      </c>
      <c r="D7664" s="133">
        <v>11900</v>
      </c>
      <c r="E7664" s="108" t="str">
        <f>_xlfn.XLOOKUP($A7664,'Task3 Baza'!$A$2:$A$1999,'Task3 Baza'!$C$2:$C$1999,"non",0)</f>
        <v>Balakən</v>
      </c>
      <c r="F7664" s="109" t="str">
        <f t="shared" si="242"/>
        <v>Bakı</v>
      </c>
      <c r="G7664" s="110">
        <f t="shared" si="243"/>
        <v>10</v>
      </c>
    </row>
    <row r="7665" spans="1:7" x14ac:dyDescent="0.3">
      <c r="A7665" s="20" t="s">
        <v>1655</v>
      </c>
      <c r="B7665" s="102">
        <v>43805</v>
      </c>
      <c r="C7665" s="103">
        <v>0.18</v>
      </c>
      <c r="D7665" s="133">
        <v>3600</v>
      </c>
      <c r="E7665" s="108" t="str">
        <f>_xlfn.XLOOKUP($A7665,'Task3 Baza'!$A$2:$A$1999,'Task3 Baza'!$C$2:$C$1999,"non",0)</f>
        <v>Saatlı</v>
      </c>
      <c r="F7665" s="109" t="str">
        <f t="shared" si="242"/>
        <v>Gəncə</v>
      </c>
      <c r="G7665" s="110">
        <f t="shared" si="243"/>
        <v>20</v>
      </c>
    </row>
    <row r="7666" spans="1:7" x14ac:dyDescent="0.3">
      <c r="A7666" s="20" t="s">
        <v>1024</v>
      </c>
      <c r="B7666" s="102">
        <v>44347</v>
      </c>
      <c r="C7666" s="103">
        <v>0.23</v>
      </c>
      <c r="D7666" s="133">
        <v>2000</v>
      </c>
      <c r="E7666" s="108" t="str">
        <f>_xlfn.XLOOKUP($A7666,'Task3 Baza'!$A$2:$A$1999,'Task3 Baza'!$C$2:$C$1999,"non",0)</f>
        <v>İmişli</v>
      </c>
      <c r="F7666" s="109" t="str">
        <f t="shared" si="242"/>
        <v>Sumqayıt</v>
      </c>
      <c r="G7666" s="110">
        <f t="shared" si="243"/>
        <v>50</v>
      </c>
    </row>
    <row r="7667" spans="1:7" x14ac:dyDescent="0.3">
      <c r="A7667" s="20" t="s">
        <v>911</v>
      </c>
      <c r="B7667" s="102">
        <v>44425</v>
      </c>
      <c r="C7667" s="103">
        <v>0.23</v>
      </c>
      <c r="D7667" s="133">
        <v>1900</v>
      </c>
      <c r="E7667" s="108" t="str">
        <f>_xlfn.XLOOKUP($A7667,'Task3 Baza'!$A$2:$A$1999,'Task3 Baza'!$C$2:$C$1999,"non",0)</f>
        <v>Qubadlı</v>
      </c>
      <c r="F7667" s="109" t="str">
        <f t="shared" si="242"/>
        <v>Gəncə</v>
      </c>
      <c r="G7667" s="110">
        <f t="shared" si="243"/>
        <v>20</v>
      </c>
    </row>
    <row r="7668" spans="1:7" x14ac:dyDescent="0.3">
      <c r="A7668" s="20" t="s">
        <v>320</v>
      </c>
      <c r="B7668" s="102">
        <v>43963</v>
      </c>
      <c r="C7668" s="103">
        <v>0.17</v>
      </c>
      <c r="D7668" s="133">
        <v>4500</v>
      </c>
      <c r="E7668" s="108" t="str">
        <f>_xlfn.XLOOKUP($A7668,'Task3 Baza'!$A$2:$A$1999,'Task3 Baza'!$C$2:$C$1999,"non",0)</f>
        <v>Kürdəmir</v>
      </c>
      <c r="F7668" s="109" t="str">
        <f t="shared" si="242"/>
        <v>Sumqayıt</v>
      </c>
      <c r="G7668" s="110">
        <f t="shared" si="243"/>
        <v>50</v>
      </c>
    </row>
    <row r="7669" spans="1:7" x14ac:dyDescent="0.3">
      <c r="A7669" s="20" t="s">
        <v>544</v>
      </c>
      <c r="B7669" s="102">
        <v>44062</v>
      </c>
      <c r="C7669" s="103">
        <v>0.14000000000000001</v>
      </c>
      <c r="D7669" s="133">
        <v>7300</v>
      </c>
      <c r="E7669" s="108" t="str">
        <f>_xlfn.XLOOKUP($A7669,'Task3 Baza'!$A$2:$A$1999,'Task3 Baza'!$C$2:$C$1999,"non",0)</f>
        <v>Neftçala</v>
      </c>
      <c r="F7669" s="109" t="str">
        <f t="shared" si="242"/>
        <v>Gəncə</v>
      </c>
      <c r="G7669" s="110">
        <f t="shared" si="243"/>
        <v>20</v>
      </c>
    </row>
    <row r="7670" spans="1:7" x14ac:dyDescent="0.3">
      <c r="A7670" s="20" t="s">
        <v>1010</v>
      </c>
      <c r="B7670" s="102">
        <v>43957</v>
      </c>
      <c r="C7670" s="103">
        <v>0.18</v>
      </c>
      <c r="D7670" s="133">
        <v>4700</v>
      </c>
      <c r="E7670" s="108" t="str">
        <f>_xlfn.XLOOKUP($A7670,'Task3 Baza'!$A$2:$A$1999,'Task3 Baza'!$C$2:$C$1999,"non",0)</f>
        <v>Şabran</v>
      </c>
      <c r="F7670" s="109" t="str">
        <f t="shared" si="242"/>
        <v>Gəncə</v>
      </c>
      <c r="G7670" s="110">
        <f t="shared" si="243"/>
        <v>20</v>
      </c>
    </row>
    <row r="7671" spans="1:7" x14ac:dyDescent="0.3">
      <c r="A7671" s="20" t="s">
        <v>1893</v>
      </c>
      <c r="B7671" s="102">
        <v>44014</v>
      </c>
      <c r="C7671" s="103">
        <v>0.21</v>
      </c>
      <c r="D7671" s="133">
        <v>9400</v>
      </c>
      <c r="E7671" s="108" t="str">
        <f>_xlfn.XLOOKUP($A7671,'Task3 Baza'!$A$2:$A$1999,'Task3 Baza'!$C$2:$C$1999,"non",0)</f>
        <v>Xaçmaz</v>
      </c>
      <c r="F7671" s="109" t="str">
        <f t="shared" si="242"/>
        <v>Sumqayıt</v>
      </c>
      <c r="G7671" s="110">
        <f t="shared" si="243"/>
        <v>50</v>
      </c>
    </row>
    <row r="7672" spans="1:7" x14ac:dyDescent="0.3">
      <c r="A7672" s="20" t="s">
        <v>1747</v>
      </c>
      <c r="B7672" s="102">
        <v>44150</v>
      </c>
      <c r="C7672" s="103">
        <v>0.24</v>
      </c>
      <c r="D7672" s="133">
        <v>10400</v>
      </c>
      <c r="E7672" s="108" t="str">
        <f>_xlfn.XLOOKUP($A7672,'Task3 Baza'!$A$2:$A$1999,'Task3 Baza'!$C$2:$C$1999,"non",0)</f>
        <v>Kürdəmir</v>
      </c>
      <c r="F7672" s="109" t="str">
        <f t="shared" si="242"/>
        <v>Sumqayıt</v>
      </c>
      <c r="G7672" s="110">
        <f t="shared" si="243"/>
        <v>50</v>
      </c>
    </row>
    <row r="7673" spans="1:7" x14ac:dyDescent="0.3">
      <c r="A7673" s="20" t="s">
        <v>690</v>
      </c>
      <c r="B7673" s="102">
        <v>43768</v>
      </c>
      <c r="C7673" s="103">
        <v>0.2</v>
      </c>
      <c r="D7673" s="133">
        <v>12900</v>
      </c>
      <c r="E7673" s="108" t="str">
        <f>_xlfn.XLOOKUP($A7673,'Task3 Baza'!$A$2:$A$1999,'Task3 Baza'!$C$2:$C$1999,"non",0)</f>
        <v>Kəlbəcər</v>
      </c>
      <c r="F7673" s="109" t="str">
        <f t="shared" si="242"/>
        <v>Sumqayıt</v>
      </c>
      <c r="G7673" s="110">
        <f t="shared" si="243"/>
        <v>50</v>
      </c>
    </row>
    <row r="7674" spans="1:7" x14ac:dyDescent="0.3">
      <c r="A7674" s="20" t="s">
        <v>994</v>
      </c>
      <c r="B7674" s="102">
        <v>43710</v>
      </c>
      <c r="C7674" s="103">
        <v>0.24</v>
      </c>
      <c r="D7674" s="133">
        <v>1000</v>
      </c>
      <c r="E7674" s="108" t="str">
        <f>_xlfn.XLOOKUP($A7674,'Task3 Baza'!$A$2:$A$1999,'Task3 Baza'!$C$2:$C$1999,"non",0)</f>
        <v>Siyəzən</v>
      </c>
      <c r="F7674" s="109" t="str">
        <f t="shared" si="242"/>
        <v>Gəncə</v>
      </c>
      <c r="G7674" s="110">
        <f t="shared" si="243"/>
        <v>20</v>
      </c>
    </row>
    <row r="7675" spans="1:7" x14ac:dyDescent="0.3">
      <c r="A7675" s="20" t="s">
        <v>1464</v>
      </c>
      <c r="B7675" s="102">
        <v>43689</v>
      </c>
      <c r="C7675" s="103">
        <v>0.21</v>
      </c>
      <c r="D7675" s="133">
        <v>2100</v>
      </c>
      <c r="E7675" s="108" t="str">
        <f>_xlfn.XLOOKUP($A7675,'Task3 Baza'!$A$2:$A$1999,'Task3 Baza'!$C$2:$C$1999,"non",0)</f>
        <v>Şərur</v>
      </c>
      <c r="F7675" s="109" t="str">
        <f t="shared" si="242"/>
        <v>Lənkəran</v>
      </c>
      <c r="G7675" s="110">
        <f t="shared" si="243"/>
        <v>42</v>
      </c>
    </row>
    <row r="7676" spans="1:7" x14ac:dyDescent="0.3">
      <c r="A7676" s="20" t="s">
        <v>1599</v>
      </c>
      <c r="B7676" s="102">
        <v>43978</v>
      </c>
      <c r="C7676" s="103">
        <v>0.22</v>
      </c>
      <c r="D7676" s="133">
        <v>11600</v>
      </c>
      <c r="E7676" s="108" t="str">
        <f>_xlfn.XLOOKUP($A7676,'Task3 Baza'!$A$2:$A$1999,'Task3 Baza'!$C$2:$C$1999,"non",0)</f>
        <v>Ordubad</v>
      </c>
      <c r="F7676" s="109" t="str">
        <f t="shared" si="242"/>
        <v>Gəncə</v>
      </c>
      <c r="G7676" s="110">
        <f t="shared" si="243"/>
        <v>20</v>
      </c>
    </row>
    <row r="7677" spans="1:7" x14ac:dyDescent="0.3">
      <c r="A7677" s="20" t="s">
        <v>1449</v>
      </c>
      <c r="B7677" s="102">
        <v>44310</v>
      </c>
      <c r="C7677" s="103">
        <v>0.18</v>
      </c>
      <c r="D7677" s="133">
        <v>11600</v>
      </c>
      <c r="E7677" s="108" t="str">
        <f>_xlfn.XLOOKUP($A7677,'Task3 Baza'!$A$2:$A$1999,'Task3 Baza'!$C$2:$C$1999,"non",0)</f>
        <v>Masallı</v>
      </c>
      <c r="F7677" s="109" t="str">
        <f t="shared" si="242"/>
        <v>Gəncə</v>
      </c>
      <c r="G7677" s="110">
        <f t="shared" si="243"/>
        <v>20</v>
      </c>
    </row>
    <row r="7678" spans="1:7" x14ac:dyDescent="0.3">
      <c r="A7678" s="20" t="s">
        <v>2097</v>
      </c>
      <c r="B7678" s="102">
        <v>43794</v>
      </c>
      <c r="C7678" s="103">
        <v>0.2</v>
      </c>
      <c r="D7678" s="133">
        <v>11600</v>
      </c>
      <c r="E7678" s="108" t="str">
        <f>_xlfn.XLOOKUP($A7678,'Task3 Baza'!$A$2:$A$1999,'Task3 Baza'!$C$2:$C$1999,"non",0)</f>
        <v>Abşeron</v>
      </c>
      <c r="F7678" s="109" t="str">
        <f t="shared" si="242"/>
        <v>Bakı</v>
      </c>
      <c r="G7678" s="110">
        <f t="shared" si="243"/>
        <v>10</v>
      </c>
    </row>
    <row r="7679" spans="1:7" x14ac:dyDescent="0.3">
      <c r="A7679" s="20" t="s">
        <v>271</v>
      </c>
      <c r="B7679" s="102">
        <v>44333</v>
      </c>
      <c r="C7679" s="103">
        <v>0.14000000000000001</v>
      </c>
      <c r="D7679" s="133">
        <v>12300</v>
      </c>
      <c r="E7679" s="108" t="str">
        <f>_xlfn.XLOOKUP($A7679,'Task3 Baza'!$A$2:$A$1999,'Task3 Baza'!$C$2:$C$1999,"non",0)</f>
        <v>Masallı</v>
      </c>
      <c r="F7679" s="109" t="str">
        <f t="shared" si="242"/>
        <v>Gəncə</v>
      </c>
      <c r="G7679" s="110">
        <f t="shared" si="243"/>
        <v>20</v>
      </c>
    </row>
    <row r="7680" spans="1:7" x14ac:dyDescent="0.3">
      <c r="A7680" s="20" t="s">
        <v>229</v>
      </c>
      <c r="B7680" s="102">
        <v>44329</v>
      </c>
      <c r="C7680" s="103">
        <v>0.18</v>
      </c>
      <c r="D7680" s="133">
        <v>12100</v>
      </c>
      <c r="E7680" s="108" t="str">
        <f>_xlfn.XLOOKUP($A7680,'Task3 Baza'!$A$2:$A$1999,'Task3 Baza'!$C$2:$C$1999,"non",0)</f>
        <v>Naxçıvan</v>
      </c>
      <c r="F7680" s="109" t="str">
        <f t="shared" si="242"/>
        <v>Gəncə</v>
      </c>
      <c r="G7680" s="110">
        <f t="shared" si="243"/>
        <v>20</v>
      </c>
    </row>
    <row r="7681" spans="1:7" x14ac:dyDescent="0.3">
      <c r="A7681" s="20" t="s">
        <v>1770</v>
      </c>
      <c r="B7681" s="102">
        <v>44399</v>
      </c>
      <c r="C7681" s="103">
        <v>0.21</v>
      </c>
      <c r="D7681" s="133">
        <v>2400</v>
      </c>
      <c r="E7681" s="108" t="str">
        <f>_xlfn.XLOOKUP($A7681,'Task3 Baza'!$A$2:$A$1999,'Task3 Baza'!$C$2:$C$1999,"non",0)</f>
        <v>Qəbələ</v>
      </c>
      <c r="F7681" s="109" t="str">
        <f t="shared" si="242"/>
        <v>Sumqayıt</v>
      </c>
      <c r="G7681" s="110">
        <f t="shared" si="243"/>
        <v>50</v>
      </c>
    </row>
    <row r="7682" spans="1:7" x14ac:dyDescent="0.3">
      <c r="A7682" s="20" t="s">
        <v>1977</v>
      </c>
      <c r="B7682" s="102">
        <v>44619</v>
      </c>
      <c r="C7682" s="103">
        <v>0.21</v>
      </c>
      <c r="D7682" s="133">
        <v>6500</v>
      </c>
      <c r="E7682" s="108" t="str">
        <f>_xlfn.XLOOKUP($A7682,'Task3 Baza'!$A$2:$A$1999,'Task3 Baza'!$C$2:$C$1999,"non",0)</f>
        <v>Şərur</v>
      </c>
      <c r="F7682" s="109" t="str">
        <f t="shared" ref="F7682:F7745" si="244">VLOOKUP($E7682,$I$3:$K$75,2,0)</f>
        <v>Lənkəran</v>
      </c>
      <c r="G7682" s="110">
        <f t="shared" ref="G7682:G7745" si="245">VLOOKUP(VLOOKUP($E7682,$I$3:$J$75,2,0),$L$3:$M$6,2,0)</f>
        <v>42</v>
      </c>
    </row>
    <row r="7683" spans="1:7" x14ac:dyDescent="0.3">
      <c r="A7683" s="20" t="s">
        <v>1361</v>
      </c>
      <c r="B7683" s="102">
        <v>44313</v>
      </c>
      <c r="C7683" s="103">
        <v>0.14000000000000001</v>
      </c>
      <c r="D7683" s="133">
        <v>6900</v>
      </c>
      <c r="E7683" s="108" t="str">
        <f>_xlfn.XLOOKUP($A7683,'Task3 Baza'!$A$2:$A$1999,'Task3 Baza'!$C$2:$C$1999,"non",0)</f>
        <v>Hacıqabul</v>
      </c>
      <c r="F7683" s="109" t="str">
        <f t="shared" si="244"/>
        <v>Sumqayıt</v>
      </c>
      <c r="G7683" s="110">
        <f t="shared" si="245"/>
        <v>50</v>
      </c>
    </row>
    <row r="7684" spans="1:7" x14ac:dyDescent="0.3">
      <c r="A7684" s="20" t="s">
        <v>173</v>
      </c>
      <c r="B7684" s="102">
        <v>44411</v>
      </c>
      <c r="C7684" s="103">
        <v>0.15</v>
      </c>
      <c r="D7684" s="133">
        <v>5400</v>
      </c>
      <c r="E7684" s="108" t="str">
        <f>_xlfn.XLOOKUP($A7684,'Task3 Baza'!$A$2:$A$1999,'Task3 Baza'!$C$2:$C$1999,"non",0)</f>
        <v>Cəbrayıl</v>
      </c>
      <c r="F7684" s="109" t="str">
        <f t="shared" si="244"/>
        <v>Bakı</v>
      </c>
      <c r="G7684" s="110">
        <f t="shared" si="245"/>
        <v>10</v>
      </c>
    </row>
    <row r="7685" spans="1:7" x14ac:dyDescent="0.3">
      <c r="A7685" s="20" t="s">
        <v>1679</v>
      </c>
      <c r="B7685" s="102">
        <v>44398</v>
      </c>
      <c r="C7685" s="103">
        <v>0.21</v>
      </c>
      <c r="D7685" s="133">
        <v>1000</v>
      </c>
      <c r="E7685" s="108" t="str">
        <f>_xlfn.XLOOKUP($A7685,'Task3 Baza'!$A$2:$A$1999,'Task3 Baza'!$C$2:$C$1999,"non",0)</f>
        <v>Beyləqan</v>
      </c>
      <c r="F7685" s="109" t="str">
        <f t="shared" si="244"/>
        <v>Bakı</v>
      </c>
      <c r="G7685" s="110">
        <f t="shared" si="245"/>
        <v>10</v>
      </c>
    </row>
    <row r="7686" spans="1:7" x14ac:dyDescent="0.3">
      <c r="A7686" s="20" t="s">
        <v>348</v>
      </c>
      <c r="B7686" s="102">
        <v>44409</v>
      </c>
      <c r="C7686" s="103">
        <v>0.2</v>
      </c>
      <c r="D7686" s="133">
        <v>8300</v>
      </c>
      <c r="E7686" s="108" t="str">
        <f>_xlfn.XLOOKUP($A7686,'Task3 Baza'!$A$2:$A$1999,'Task3 Baza'!$C$2:$C$1999,"non",0)</f>
        <v>Şərur</v>
      </c>
      <c r="F7686" s="109" t="str">
        <f t="shared" si="244"/>
        <v>Lənkəran</v>
      </c>
      <c r="G7686" s="110">
        <f t="shared" si="245"/>
        <v>42</v>
      </c>
    </row>
    <row r="7687" spans="1:7" x14ac:dyDescent="0.3">
      <c r="A7687" s="20" t="s">
        <v>1649</v>
      </c>
      <c r="B7687" s="102">
        <v>44049</v>
      </c>
      <c r="C7687" s="103">
        <v>0.23</v>
      </c>
      <c r="D7687" s="133">
        <v>7000</v>
      </c>
      <c r="E7687" s="108" t="str">
        <f>_xlfn.XLOOKUP($A7687,'Task3 Baza'!$A$2:$A$1999,'Task3 Baza'!$C$2:$C$1999,"non",0)</f>
        <v>Şuşa</v>
      </c>
      <c r="F7687" s="109" t="str">
        <f t="shared" si="244"/>
        <v>Lənkəran</v>
      </c>
      <c r="G7687" s="110">
        <f t="shared" si="245"/>
        <v>42</v>
      </c>
    </row>
    <row r="7688" spans="1:7" x14ac:dyDescent="0.3">
      <c r="A7688" s="20" t="s">
        <v>1733</v>
      </c>
      <c r="B7688" s="102">
        <v>44343</v>
      </c>
      <c r="C7688" s="103">
        <v>0.14000000000000001</v>
      </c>
      <c r="D7688" s="133">
        <v>10000</v>
      </c>
      <c r="E7688" s="108" t="str">
        <f>_xlfn.XLOOKUP($A7688,'Task3 Baza'!$A$2:$A$1999,'Task3 Baza'!$C$2:$C$1999,"non",0)</f>
        <v>Sabirabad</v>
      </c>
      <c r="F7688" s="109" t="str">
        <f t="shared" si="244"/>
        <v>Gəncə</v>
      </c>
      <c r="G7688" s="110">
        <f t="shared" si="245"/>
        <v>20</v>
      </c>
    </row>
    <row r="7689" spans="1:7" x14ac:dyDescent="0.3">
      <c r="A7689" s="20" t="s">
        <v>1255</v>
      </c>
      <c r="B7689" s="102">
        <v>44651</v>
      </c>
      <c r="C7689" s="103">
        <v>0.14000000000000001</v>
      </c>
      <c r="D7689" s="133">
        <v>3300</v>
      </c>
      <c r="E7689" s="108" t="str">
        <f>_xlfn.XLOOKUP($A7689,'Task3 Baza'!$A$2:$A$1999,'Task3 Baza'!$C$2:$C$1999,"non",0)</f>
        <v>Beyləqan</v>
      </c>
      <c r="F7689" s="109" t="str">
        <f t="shared" si="244"/>
        <v>Bakı</v>
      </c>
      <c r="G7689" s="110">
        <f t="shared" si="245"/>
        <v>10</v>
      </c>
    </row>
    <row r="7690" spans="1:7" x14ac:dyDescent="0.3">
      <c r="A7690" s="20" t="s">
        <v>352</v>
      </c>
      <c r="B7690" s="102">
        <v>44353</v>
      </c>
      <c r="C7690" s="103">
        <v>0.24</v>
      </c>
      <c r="D7690" s="133">
        <v>4200</v>
      </c>
      <c r="E7690" s="108" t="str">
        <f>_xlfn.XLOOKUP($A7690,'Task3 Baza'!$A$2:$A$1999,'Task3 Baza'!$C$2:$C$1999,"non",0)</f>
        <v>Tərtər</v>
      </c>
      <c r="F7690" s="109" t="str">
        <f t="shared" si="244"/>
        <v>Lənkəran</v>
      </c>
      <c r="G7690" s="110">
        <f t="shared" si="245"/>
        <v>42</v>
      </c>
    </row>
    <row r="7691" spans="1:7" x14ac:dyDescent="0.3">
      <c r="A7691" s="20" t="s">
        <v>1349</v>
      </c>
      <c r="B7691" s="102">
        <v>43955</v>
      </c>
      <c r="C7691" s="103">
        <v>0.16</v>
      </c>
      <c r="D7691" s="133">
        <v>8700</v>
      </c>
      <c r="E7691" s="108" t="str">
        <f>_xlfn.XLOOKUP($A7691,'Task3 Baza'!$A$2:$A$1999,'Task3 Baza'!$C$2:$C$1999,"non",0)</f>
        <v>Xızı</v>
      </c>
      <c r="F7691" s="109" t="str">
        <f t="shared" si="244"/>
        <v>Sumqayıt</v>
      </c>
      <c r="G7691" s="110">
        <f t="shared" si="245"/>
        <v>50</v>
      </c>
    </row>
    <row r="7692" spans="1:7" x14ac:dyDescent="0.3">
      <c r="A7692" s="20" t="s">
        <v>1422</v>
      </c>
      <c r="B7692" s="102">
        <v>44543</v>
      </c>
      <c r="C7692" s="103">
        <v>0.17</v>
      </c>
      <c r="D7692" s="133">
        <v>2000</v>
      </c>
      <c r="E7692" s="108" t="str">
        <f>_xlfn.XLOOKUP($A7692,'Task3 Baza'!$A$2:$A$1999,'Task3 Baza'!$C$2:$C$1999,"non",0)</f>
        <v>Qazax</v>
      </c>
      <c r="F7692" s="109" t="str">
        <f t="shared" si="244"/>
        <v>Sumqayıt</v>
      </c>
      <c r="G7692" s="110">
        <f t="shared" si="245"/>
        <v>50</v>
      </c>
    </row>
    <row r="7693" spans="1:7" x14ac:dyDescent="0.3">
      <c r="A7693" s="20" t="s">
        <v>1354</v>
      </c>
      <c r="B7693" s="102">
        <v>44389</v>
      </c>
      <c r="C7693" s="103">
        <v>0.16</v>
      </c>
      <c r="D7693" s="133">
        <v>5200</v>
      </c>
      <c r="E7693" s="108" t="str">
        <f>_xlfn.XLOOKUP($A7693,'Task3 Baza'!$A$2:$A$1999,'Task3 Baza'!$C$2:$C$1999,"non",0)</f>
        <v>Kəlbəcər</v>
      </c>
      <c r="F7693" s="109" t="str">
        <f t="shared" si="244"/>
        <v>Sumqayıt</v>
      </c>
      <c r="G7693" s="110">
        <f t="shared" si="245"/>
        <v>50</v>
      </c>
    </row>
    <row r="7694" spans="1:7" x14ac:dyDescent="0.3">
      <c r="A7694" s="20" t="s">
        <v>1902</v>
      </c>
      <c r="B7694" s="102">
        <v>44553</v>
      </c>
      <c r="C7694" s="103">
        <v>0.24</v>
      </c>
      <c r="D7694" s="133">
        <v>6500</v>
      </c>
      <c r="E7694" s="108" t="str">
        <f>_xlfn.XLOOKUP($A7694,'Task3 Baza'!$A$2:$A$1999,'Task3 Baza'!$C$2:$C$1999,"non",0)</f>
        <v>Quba</v>
      </c>
      <c r="F7694" s="109" t="str">
        <f t="shared" si="244"/>
        <v>Gəncə</v>
      </c>
      <c r="G7694" s="110">
        <f t="shared" si="245"/>
        <v>20</v>
      </c>
    </row>
    <row r="7695" spans="1:7" x14ac:dyDescent="0.3">
      <c r="A7695" s="20" t="s">
        <v>2025</v>
      </c>
      <c r="B7695" s="102">
        <v>44616</v>
      </c>
      <c r="C7695" s="103">
        <v>0.16</v>
      </c>
      <c r="D7695" s="133">
        <v>12500</v>
      </c>
      <c r="E7695" s="108" t="str">
        <f>_xlfn.XLOOKUP($A7695,'Task3 Baza'!$A$2:$A$1999,'Task3 Baza'!$C$2:$C$1999,"non",0)</f>
        <v>Qusar</v>
      </c>
      <c r="F7695" s="109" t="str">
        <f t="shared" si="244"/>
        <v>Gəncə</v>
      </c>
      <c r="G7695" s="110">
        <f t="shared" si="245"/>
        <v>20</v>
      </c>
    </row>
    <row r="7696" spans="1:7" x14ac:dyDescent="0.3">
      <c r="A7696" s="20" t="s">
        <v>767</v>
      </c>
      <c r="B7696" s="102">
        <v>43542</v>
      </c>
      <c r="C7696" s="103">
        <v>0.16</v>
      </c>
      <c r="D7696" s="133">
        <v>4000</v>
      </c>
      <c r="E7696" s="108" t="str">
        <f>_xlfn.XLOOKUP($A7696,'Task3 Baza'!$A$2:$A$1999,'Task3 Baza'!$C$2:$C$1999,"non",0)</f>
        <v>Cəbrayıl</v>
      </c>
      <c r="F7696" s="109" t="str">
        <f t="shared" si="244"/>
        <v>Bakı</v>
      </c>
      <c r="G7696" s="110">
        <f t="shared" si="245"/>
        <v>10</v>
      </c>
    </row>
    <row r="7697" spans="1:7" x14ac:dyDescent="0.3">
      <c r="A7697" s="20" t="s">
        <v>1085</v>
      </c>
      <c r="B7697" s="102">
        <v>44047</v>
      </c>
      <c r="C7697" s="103">
        <v>0.23</v>
      </c>
      <c r="D7697" s="133">
        <v>5900</v>
      </c>
      <c r="E7697" s="108" t="str">
        <f>_xlfn.XLOOKUP($A7697,'Task3 Baza'!$A$2:$A$1999,'Task3 Baza'!$C$2:$C$1999,"non",0)</f>
        <v>Zərdab</v>
      </c>
      <c r="F7697" s="109" t="str">
        <f t="shared" si="244"/>
        <v>Lənkəran</v>
      </c>
      <c r="G7697" s="110">
        <f t="shared" si="245"/>
        <v>42</v>
      </c>
    </row>
    <row r="7698" spans="1:7" x14ac:dyDescent="0.3">
      <c r="A7698" s="20" t="s">
        <v>786</v>
      </c>
      <c r="B7698" s="102">
        <v>44560</v>
      </c>
      <c r="C7698" s="103">
        <v>0.16</v>
      </c>
      <c r="D7698" s="133">
        <v>7300</v>
      </c>
      <c r="E7698" s="108" t="str">
        <f>_xlfn.XLOOKUP($A7698,'Task3 Baza'!$A$2:$A$1999,'Task3 Baza'!$C$2:$C$1999,"non",0)</f>
        <v>Sabirabad</v>
      </c>
      <c r="F7698" s="109" t="str">
        <f t="shared" si="244"/>
        <v>Gəncə</v>
      </c>
      <c r="G7698" s="110">
        <f t="shared" si="245"/>
        <v>20</v>
      </c>
    </row>
    <row r="7699" spans="1:7" x14ac:dyDescent="0.3">
      <c r="A7699" s="20" t="s">
        <v>1565</v>
      </c>
      <c r="B7699" s="102">
        <v>44251</v>
      </c>
      <c r="C7699" s="103">
        <v>0.21</v>
      </c>
      <c r="D7699" s="133">
        <v>7700</v>
      </c>
      <c r="E7699" s="108" t="str">
        <f>_xlfn.XLOOKUP($A7699,'Task3 Baza'!$A$2:$A$1999,'Task3 Baza'!$C$2:$C$1999,"non",0)</f>
        <v>Şəki</v>
      </c>
      <c r="F7699" s="109" t="str">
        <f t="shared" si="244"/>
        <v>Lənkəran</v>
      </c>
      <c r="G7699" s="110">
        <f t="shared" si="245"/>
        <v>42</v>
      </c>
    </row>
    <row r="7700" spans="1:7" x14ac:dyDescent="0.3">
      <c r="A7700" s="20" t="s">
        <v>612</v>
      </c>
      <c r="B7700" s="102">
        <v>43693</v>
      </c>
      <c r="C7700" s="103">
        <v>0.24</v>
      </c>
      <c r="D7700" s="133">
        <v>6200</v>
      </c>
      <c r="E7700" s="108" t="str">
        <f>_xlfn.XLOOKUP($A7700,'Task3 Baza'!$A$2:$A$1999,'Task3 Baza'!$C$2:$C$1999,"non",0)</f>
        <v>Gədəbəy</v>
      </c>
      <c r="F7700" s="109" t="str">
        <f t="shared" si="244"/>
        <v>Sumqayıt</v>
      </c>
      <c r="G7700" s="110">
        <f t="shared" si="245"/>
        <v>50</v>
      </c>
    </row>
    <row r="7701" spans="1:7" x14ac:dyDescent="0.3">
      <c r="A7701" s="20" t="s">
        <v>1108</v>
      </c>
      <c r="B7701" s="102">
        <v>43911</v>
      </c>
      <c r="C7701" s="103">
        <v>0.14000000000000001</v>
      </c>
      <c r="D7701" s="133">
        <v>10800</v>
      </c>
      <c r="E7701" s="108" t="str">
        <f>_xlfn.XLOOKUP($A7701,'Task3 Baza'!$A$2:$A$1999,'Task3 Baza'!$C$2:$C$1999,"non",0)</f>
        <v>Qusar</v>
      </c>
      <c r="F7701" s="109" t="str">
        <f t="shared" si="244"/>
        <v>Gəncə</v>
      </c>
      <c r="G7701" s="110">
        <f t="shared" si="245"/>
        <v>20</v>
      </c>
    </row>
    <row r="7702" spans="1:7" x14ac:dyDescent="0.3">
      <c r="A7702" s="20" t="s">
        <v>1182</v>
      </c>
      <c r="B7702" s="102">
        <v>44598</v>
      </c>
      <c r="C7702" s="103">
        <v>0.24</v>
      </c>
      <c r="D7702" s="133">
        <v>3600</v>
      </c>
      <c r="E7702" s="108" t="str">
        <f>_xlfn.XLOOKUP($A7702,'Task3 Baza'!$A$2:$A$1999,'Task3 Baza'!$C$2:$C$1999,"non",0)</f>
        <v>Zərdab</v>
      </c>
      <c r="F7702" s="109" t="str">
        <f t="shared" si="244"/>
        <v>Lənkəran</v>
      </c>
      <c r="G7702" s="110">
        <f t="shared" si="245"/>
        <v>42</v>
      </c>
    </row>
    <row r="7703" spans="1:7" x14ac:dyDescent="0.3">
      <c r="A7703" s="20" t="s">
        <v>1232</v>
      </c>
      <c r="B7703" s="102">
        <v>44515</v>
      </c>
      <c r="C7703" s="103">
        <v>0.14000000000000001</v>
      </c>
      <c r="D7703" s="133">
        <v>12700</v>
      </c>
      <c r="E7703" s="108" t="str">
        <f>_xlfn.XLOOKUP($A7703,'Task3 Baza'!$A$2:$A$1999,'Task3 Baza'!$C$2:$C$1999,"non",0)</f>
        <v>Ağstafa</v>
      </c>
      <c r="F7703" s="109" t="str">
        <f t="shared" si="244"/>
        <v>Bakı</v>
      </c>
      <c r="G7703" s="110">
        <f t="shared" si="245"/>
        <v>10</v>
      </c>
    </row>
    <row r="7704" spans="1:7" x14ac:dyDescent="0.3">
      <c r="A7704" s="20" t="s">
        <v>1979</v>
      </c>
      <c r="B7704" s="102">
        <v>44416</v>
      </c>
      <c r="C7704" s="103">
        <v>0.14000000000000001</v>
      </c>
      <c r="D7704" s="133">
        <v>9000</v>
      </c>
      <c r="E7704" s="108" t="str">
        <f>_xlfn.XLOOKUP($A7704,'Task3 Baza'!$A$2:$A$1999,'Task3 Baza'!$C$2:$C$1999,"non",0)</f>
        <v>Gəncə</v>
      </c>
      <c r="F7704" s="109" t="str">
        <f t="shared" si="244"/>
        <v>Sumqayıt</v>
      </c>
      <c r="G7704" s="110">
        <f t="shared" si="245"/>
        <v>50</v>
      </c>
    </row>
    <row r="7705" spans="1:7" x14ac:dyDescent="0.3">
      <c r="A7705" s="20" t="s">
        <v>466</v>
      </c>
      <c r="B7705" s="102">
        <v>43907</v>
      </c>
      <c r="C7705" s="103">
        <v>0.16</v>
      </c>
      <c r="D7705" s="133">
        <v>6800</v>
      </c>
      <c r="E7705" s="108" t="str">
        <f>_xlfn.XLOOKUP($A7705,'Task3 Baza'!$A$2:$A$1999,'Task3 Baza'!$C$2:$C$1999,"non",0)</f>
        <v>Daşkəsən</v>
      </c>
      <c r="F7705" s="109" t="str">
        <f t="shared" si="244"/>
        <v>Bakı</v>
      </c>
      <c r="G7705" s="110">
        <f t="shared" si="245"/>
        <v>10</v>
      </c>
    </row>
    <row r="7706" spans="1:7" x14ac:dyDescent="0.3">
      <c r="A7706" s="20" t="s">
        <v>657</v>
      </c>
      <c r="B7706" s="102">
        <v>44632</v>
      </c>
      <c r="C7706" s="103">
        <v>0.2</v>
      </c>
      <c r="D7706" s="133">
        <v>7300</v>
      </c>
      <c r="E7706" s="108" t="str">
        <f>_xlfn.XLOOKUP($A7706,'Task3 Baza'!$A$2:$A$1999,'Task3 Baza'!$C$2:$C$1999,"non",0)</f>
        <v>Samux</v>
      </c>
      <c r="F7706" s="109" t="str">
        <f t="shared" si="244"/>
        <v>Gəncə</v>
      </c>
      <c r="G7706" s="110">
        <f t="shared" si="245"/>
        <v>20</v>
      </c>
    </row>
    <row r="7707" spans="1:7" x14ac:dyDescent="0.3">
      <c r="A7707" s="20" t="s">
        <v>1959</v>
      </c>
      <c r="B7707" s="102">
        <v>44358</v>
      </c>
      <c r="C7707" s="103">
        <v>0.19</v>
      </c>
      <c r="D7707" s="133">
        <v>2600</v>
      </c>
      <c r="E7707" s="108" t="str">
        <f>_xlfn.XLOOKUP($A7707,'Task3 Baza'!$A$2:$A$1999,'Task3 Baza'!$C$2:$C$1999,"non",0)</f>
        <v>Mingəçevir</v>
      </c>
      <c r="F7707" s="109" t="str">
        <f t="shared" si="244"/>
        <v>Gəncə</v>
      </c>
      <c r="G7707" s="110">
        <f t="shared" si="245"/>
        <v>20</v>
      </c>
    </row>
    <row r="7708" spans="1:7" x14ac:dyDescent="0.3">
      <c r="A7708" s="20" t="s">
        <v>1065</v>
      </c>
      <c r="B7708" s="102">
        <v>44303</v>
      </c>
      <c r="C7708" s="103">
        <v>0.22</v>
      </c>
      <c r="D7708" s="133">
        <v>7500</v>
      </c>
      <c r="E7708" s="108" t="str">
        <f>_xlfn.XLOOKUP($A7708,'Task3 Baza'!$A$2:$A$1999,'Task3 Baza'!$C$2:$C$1999,"non",0)</f>
        <v>Göygöl</v>
      </c>
      <c r="F7708" s="109" t="str">
        <f t="shared" si="244"/>
        <v>Sumqayıt</v>
      </c>
      <c r="G7708" s="110">
        <f t="shared" si="245"/>
        <v>50</v>
      </c>
    </row>
    <row r="7709" spans="1:7" x14ac:dyDescent="0.3">
      <c r="A7709" s="20" t="s">
        <v>1364</v>
      </c>
      <c r="B7709" s="102">
        <v>43900</v>
      </c>
      <c r="C7709" s="103">
        <v>0.14000000000000001</v>
      </c>
      <c r="D7709" s="133">
        <v>5100</v>
      </c>
      <c r="E7709" s="108" t="str">
        <f>_xlfn.XLOOKUP($A7709,'Task3 Baza'!$A$2:$A$1999,'Task3 Baza'!$C$2:$C$1999,"non",0)</f>
        <v>Bakı</v>
      </c>
      <c r="F7709" s="109" t="str">
        <f t="shared" si="244"/>
        <v>Bakı</v>
      </c>
      <c r="G7709" s="110">
        <f t="shared" si="245"/>
        <v>10</v>
      </c>
    </row>
    <row r="7710" spans="1:7" x14ac:dyDescent="0.3">
      <c r="A7710" s="20" t="s">
        <v>345</v>
      </c>
      <c r="B7710" s="102">
        <v>44331</v>
      </c>
      <c r="C7710" s="103">
        <v>0.18</v>
      </c>
      <c r="D7710" s="133">
        <v>3100</v>
      </c>
      <c r="E7710" s="108" t="str">
        <f>_xlfn.XLOOKUP($A7710,'Task3 Baza'!$A$2:$A$1999,'Task3 Baza'!$C$2:$C$1999,"non",0)</f>
        <v>Ağdaş</v>
      </c>
      <c r="F7710" s="109" t="str">
        <f t="shared" si="244"/>
        <v>Bakı</v>
      </c>
      <c r="G7710" s="110">
        <f t="shared" si="245"/>
        <v>10</v>
      </c>
    </row>
    <row r="7711" spans="1:7" x14ac:dyDescent="0.3">
      <c r="A7711" s="20" t="s">
        <v>1378</v>
      </c>
      <c r="B7711" s="102">
        <v>44030</v>
      </c>
      <c r="C7711" s="103">
        <v>0.14000000000000001</v>
      </c>
      <c r="D7711" s="133">
        <v>5700</v>
      </c>
      <c r="E7711" s="108" t="str">
        <f>_xlfn.XLOOKUP($A7711,'Task3 Baza'!$A$2:$A$1999,'Task3 Baza'!$C$2:$C$1999,"non",0)</f>
        <v>Kürdəmir</v>
      </c>
      <c r="F7711" s="109" t="str">
        <f t="shared" si="244"/>
        <v>Sumqayıt</v>
      </c>
      <c r="G7711" s="110">
        <f t="shared" si="245"/>
        <v>50</v>
      </c>
    </row>
    <row r="7712" spans="1:7" x14ac:dyDescent="0.3">
      <c r="A7712" s="20" t="s">
        <v>172</v>
      </c>
      <c r="B7712" s="102">
        <v>44276</v>
      </c>
      <c r="C7712" s="103">
        <v>0.15</v>
      </c>
      <c r="D7712" s="133">
        <v>9900</v>
      </c>
      <c r="E7712" s="108" t="str">
        <f>_xlfn.XLOOKUP($A7712,'Task3 Baza'!$A$2:$A$1999,'Task3 Baza'!$C$2:$C$1999,"non",0)</f>
        <v>Naxçıvan</v>
      </c>
      <c r="F7712" s="109" t="str">
        <f t="shared" si="244"/>
        <v>Gəncə</v>
      </c>
      <c r="G7712" s="110">
        <f t="shared" si="245"/>
        <v>20</v>
      </c>
    </row>
    <row r="7713" spans="1:7" x14ac:dyDescent="0.3">
      <c r="A7713" s="20" t="s">
        <v>981</v>
      </c>
      <c r="B7713" s="102">
        <v>44206</v>
      </c>
      <c r="C7713" s="103">
        <v>0.17</v>
      </c>
      <c r="D7713" s="133">
        <v>3600</v>
      </c>
      <c r="E7713" s="108" t="str">
        <f>_xlfn.XLOOKUP($A7713,'Task3 Baza'!$A$2:$A$1999,'Task3 Baza'!$C$2:$C$1999,"non",0)</f>
        <v>Hacıqabul</v>
      </c>
      <c r="F7713" s="109" t="str">
        <f t="shared" si="244"/>
        <v>Sumqayıt</v>
      </c>
      <c r="G7713" s="110">
        <f t="shared" si="245"/>
        <v>50</v>
      </c>
    </row>
    <row r="7714" spans="1:7" x14ac:dyDescent="0.3">
      <c r="A7714" s="20" t="s">
        <v>1818</v>
      </c>
      <c r="B7714" s="102">
        <v>43552</v>
      </c>
      <c r="C7714" s="103">
        <v>0.24</v>
      </c>
      <c r="D7714" s="133">
        <v>12100</v>
      </c>
      <c r="E7714" s="108" t="str">
        <f>_xlfn.XLOOKUP($A7714,'Task3 Baza'!$A$2:$A$1999,'Task3 Baza'!$C$2:$C$1999,"non",0)</f>
        <v>Quba</v>
      </c>
      <c r="F7714" s="109" t="str">
        <f t="shared" si="244"/>
        <v>Gəncə</v>
      </c>
      <c r="G7714" s="110">
        <f t="shared" si="245"/>
        <v>20</v>
      </c>
    </row>
    <row r="7715" spans="1:7" x14ac:dyDescent="0.3">
      <c r="A7715" s="20" t="s">
        <v>1312</v>
      </c>
      <c r="B7715" s="102">
        <v>44377</v>
      </c>
      <c r="C7715" s="103">
        <v>0.24</v>
      </c>
      <c r="D7715" s="133">
        <v>5900</v>
      </c>
      <c r="E7715" s="108" t="str">
        <f>_xlfn.XLOOKUP($A7715,'Task3 Baza'!$A$2:$A$1999,'Task3 Baza'!$C$2:$C$1999,"non",0)</f>
        <v>Ağdaş</v>
      </c>
      <c r="F7715" s="109" t="str">
        <f t="shared" si="244"/>
        <v>Bakı</v>
      </c>
      <c r="G7715" s="110">
        <f t="shared" si="245"/>
        <v>10</v>
      </c>
    </row>
    <row r="7716" spans="1:7" x14ac:dyDescent="0.3">
      <c r="A7716" s="20" t="s">
        <v>1713</v>
      </c>
      <c r="B7716" s="102">
        <v>44703</v>
      </c>
      <c r="C7716" s="103">
        <v>0.19</v>
      </c>
      <c r="D7716" s="133">
        <v>2200</v>
      </c>
      <c r="E7716" s="108" t="str">
        <f>_xlfn.XLOOKUP($A7716,'Task3 Baza'!$A$2:$A$1999,'Task3 Baza'!$C$2:$C$1999,"non",0)</f>
        <v>Göyçay</v>
      </c>
      <c r="F7716" s="109" t="str">
        <f t="shared" si="244"/>
        <v>Sumqayıt</v>
      </c>
      <c r="G7716" s="110">
        <f t="shared" si="245"/>
        <v>50</v>
      </c>
    </row>
    <row r="7717" spans="1:7" x14ac:dyDescent="0.3">
      <c r="A7717" s="20" t="s">
        <v>1731</v>
      </c>
      <c r="B7717" s="102">
        <v>44108</v>
      </c>
      <c r="C7717" s="103">
        <v>0.18</v>
      </c>
      <c r="D7717" s="133">
        <v>12000</v>
      </c>
      <c r="E7717" s="108" t="str">
        <f>_xlfn.XLOOKUP($A7717,'Task3 Baza'!$A$2:$A$1999,'Task3 Baza'!$C$2:$C$1999,"non",0)</f>
        <v>Şuşa</v>
      </c>
      <c r="F7717" s="109" t="str">
        <f t="shared" si="244"/>
        <v>Lənkəran</v>
      </c>
      <c r="G7717" s="110">
        <f t="shared" si="245"/>
        <v>42</v>
      </c>
    </row>
    <row r="7718" spans="1:7" x14ac:dyDescent="0.3">
      <c r="A7718" s="20" t="s">
        <v>795</v>
      </c>
      <c r="B7718" s="102">
        <v>44393</v>
      </c>
      <c r="C7718" s="103">
        <v>0.22</v>
      </c>
      <c r="D7718" s="133">
        <v>5200</v>
      </c>
      <c r="E7718" s="108" t="str">
        <f>_xlfn.XLOOKUP($A7718,'Task3 Baza'!$A$2:$A$1999,'Task3 Baza'!$C$2:$C$1999,"non",0)</f>
        <v>Kürdəmir</v>
      </c>
      <c r="F7718" s="109" t="str">
        <f t="shared" si="244"/>
        <v>Sumqayıt</v>
      </c>
      <c r="G7718" s="110">
        <f t="shared" si="245"/>
        <v>50</v>
      </c>
    </row>
    <row r="7719" spans="1:7" x14ac:dyDescent="0.3">
      <c r="A7719" s="20" t="s">
        <v>1628</v>
      </c>
      <c r="B7719" s="102">
        <v>44427</v>
      </c>
      <c r="C7719" s="103">
        <v>0.23</v>
      </c>
      <c r="D7719" s="133">
        <v>11600</v>
      </c>
      <c r="E7719" s="108" t="str">
        <f>_xlfn.XLOOKUP($A7719,'Task3 Baza'!$A$2:$A$1999,'Task3 Baza'!$C$2:$C$1999,"non",0)</f>
        <v>Saatlı</v>
      </c>
      <c r="F7719" s="109" t="str">
        <f t="shared" si="244"/>
        <v>Gəncə</v>
      </c>
      <c r="G7719" s="110">
        <f t="shared" si="245"/>
        <v>20</v>
      </c>
    </row>
    <row r="7720" spans="1:7" x14ac:dyDescent="0.3">
      <c r="A7720" s="20" t="s">
        <v>1904</v>
      </c>
      <c r="B7720" s="102">
        <v>43932</v>
      </c>
      <c r="C7720" s="103">
        <v>0.24</v>
      </c>
      <c r="D7720" s="133">
        <v>11800</v>
      </c>
      <c r="E7720" s="108" t="str">
        <f>_xlfn.XLOOKUP($A7720,'Task3 Baza'!$A$2:$A$1999,'Task3 Baza'!$C$2:$C$1999,"non",0)</f>
        <v>Goranboy</v>
      </c>
      <c r="F7720" s="109" t="str">
        <f t="shared" si="244"/>
        <v>Sumqayıt</v>
      </c>
      <c r="G7720" s="110">
        <f t="shared" si="245"/>
        <v>50</v>
      </c>
    </row>
    <row r="7721" spans="1:7" x14ac:dyDescent="0.3">
      <c r="A7721" s="20" t="s">
        <v>1245</v>
      </c>
      <c r="B7721" s="102">
        <v>43865</v>
      </c>
      <c r="C7721" s="103">
        <v>0.18</v>
      </c>
      <c r="D7721" s="133">
        <v>8700</v>
      </c>
      <c r="E7721" s="108" t="str">
        <f>_xlfn.XLOOKUP($A7721,'Task3 Baza'!$A$2:$A$1999,'Task3 Baza'!$C$2:$C$1999,"non",0)</f>
        <v>Zərdab</v>
      </c>
      <c r="F7721" s="109" t="str">
        <f t="shared" si="244"/>
        <v>Lənkəran</v>
      </c>
      <c r="G7721" s="110">
        <f t="shared" si="245"/>
        <v>42</v>
      </c>
    </row>
    <row r="7722" spans="1:7" x14ac:dyDescent="0.3">
      <c r="A7722" s="20" t="s">
        <v>1987</v>
      </c>
      <c r="B7722" s="102">
        <v>43974</v>
      </c>
      <c r="C7722" s="103">
        <v>0.24</v>
      </c>
      <c r="D7722" s="133">
        <v>9700</v>
      </c>
      <c r="E7722" s="108" t="str">
        <f>_xlfn.XLOOKUP($A7722,'Task3 Baza'!$A$2:$A$1999,'Task3 Baza'!$C$2:$C$1999,"non",0)</f>
        <v>Füzuli</v>
      </c>
      <c r="F7722" s="109" t="str">
        <f t="shared" si="244"/>
        <v>Sumqayıt</v>
      </c>
      <c r="G7722" s="110">
        <f t="shared" si="245"/>
        <v>50</v>
      </c>
    </row>
    <row r="7723" spans="1:7" x14ac:dyDescent="0.3">
      <c r="A7723" s="20" t="s">
        <v>1098</v>
      </c>
      <c r="B7723" s="102">
        <v>44028</v>
      </c>
      <c r="C7723" s="103">
        <v>0.22</v>
      </c>
      <c r="D7723" s="133">
        <v>11000</v>
      </c>
      <c r="E7723" s="108" t="str">
        <f>_xlfn.XLOOKUP($A7723,'Task3 Baza'!$A$2:$A$1999,'Task3 Baza'!$C$2:$C$1999,"non",0)</f>
        <v>Qəbələ</v>
      </c>
      <c r="F7723" s="109" t="str">
        <f t="shared" si="244"/>
        <v>Sumqayıt</v>
      </c>
      <c r="G7723" s="110">
        <f t="shared" si="245"/>
        <v>50</v>
      </c>
    </row>
    <row r="7724" spans="1:7" x14ac:dyDescent="0.3">
      <c r="A7724" s="20" t="s">
        <v>268</v>
      </c>
      <c r="B7724" s="102">
        <v>44568</v>
      </c>
      <c r="C7724" s="103">
        <v>0.2</v>
      </c>
      <c r="D7724" s="133">
        <v>7800</v>
      </c>
      <c r="E7724" s="108" t="str">
        <f>_xlfn.XLOOKUP($A7724,'Task3 Baza'!$A$2:$A$1999,'Task3 Baza'!$C$2:$C$1999,"non",0)</f>
        <v>Şərur</v>
      </c>
      <c r="F7724" s="109" t="str">
        <f t="shared" si="244"/>
        <v>Lənkəran</v>
      </c>
      <c r="G7724" s="110">
        <f t="shared" si="245"/>
        <v>42</v>
      </c>
    </row>
    <row r="7725" spans="1:7" x14ac:dyDescent="0.3">
      <c r="A7725" s="20" t="s">
        <v>1974</v>
      </c>
      <c r="B7725" s="102">
        <v>43702</v>
      </c>
      <c r="C7725" s="103">
        <v>0.14000000000000001</v>
      </c>
      <c r="D7725" s="133">
        <v>10700</v>
      </c>
      <c r="E7725" s="108" t="str">
        <f>_xlfn.XLOOKUP($A7725,'Task3 Baza'!$A$2:$A$1999,'Task3 Baza'!$C$2:$C$1999,"non",0)</f>
        <v>Cəlilabad</v>
      </c>
      <c r="F7725" s="109" t="str">
        <f t="shared" si="244"/>
        <v>Bakı</v>
      </c>
      <c r="G7725" s="110">
        <f t="shared" si="245"/>
        <v>10</v>
      </c>
    </row>
    <row r="7726" spans="1:7" x14ac:dyDescent="0.3">
      <c r="A7726" s="20" t="s">
        <v>1830</v>
      </c>
      <c r="B7726" s="102">
        <v>44652</v>
      </c>
      <c r="C7726" s="103">
        <v>0.17</v>
      </c>
      <c r="D7726" s="133">
        <v>1200</v>
      </c>
      <c r="E7726" s="108" t="str">
        <f>_xlfn.XLOOKUP($A7726,'Task3 Baza'!$A$2:$A$1999,'Task3 Baza'!$C$2:$C$1999,"non",0)</f>
        <v>Füzuli</v>
      </c>
      <c r="F7726" s="109" t="str">
        <f t="shared" si="244"/>
        <v>Sumqayıt</v>
      </c>
      <c r="G7726" s="110">
        <f t="shared" si="245"/>
        <v>50</v>
      </c>
    </row>
    <row r="7727" spans="1:7" x14ac:dyDescent="0.3">
      <c r="A7727" s="20" t="s">
        <v>850</v>
      </c>
      <c r="B7727" s="102">
        <v>44390</v>
      </c>
      <c r="C7727" s="103">
        <v>0.19</v>
      </c>
      <c r="D7727" s="133">
        <v>4700</v>
      </c>
      <c r="E7727" s="108" t="str">
        <f>_xlfn.XLOOKUP($A7727,'Task3 Baza'!$A$2:$A$1999,'Task3 Baza'!$C$2:$C$1999,"non",0)</f>
        <v>Göygöl</v>
      </c>
      <c r="F7727" s="109" t="str">
        <f t="shared" si="244"/>
        <v>Sumqayıt</v>
      </c>
      <c r="G7727" s="110">
        <f t="shared" si="245"/>
        <v>50</v>
      </c>
    </row>
    <row r="7728" spans="1:7" x14ac:dyDescent="0.3">
      <c r="A7728" s="20" t="s">
        <v>1918</v>
      </c>
      <c r="B7728" s="102">
        <v>44513</v>
      </c>
      <c r="C7728" s="103">
        <v>0.23</v>
      </c>
      <c r="D7728" s="133">
        <v>9000</v>
      </c>
      <c r="E7728" s="108" t="str">
        <f>_xlfn.XLOOKUP($A7728,'Task3 Baza'!$A$2:$A$1999,'Task3 Baza'!$C$2:$C$1999,"non",0)</f>
        <v>Xızı</v>
      </c>
      <c r="F7728" s="109" t="str">
        <f t="shared" si="244"/>
        <v>Sumqayıt</v>
      </c>
      <c r="G7728" s="110">
        <f t="shared" si="245"/>
        <v>50</v>
      </c>
    </row>
    <row r="7729" spans="1:7" x14ac:dyDescent="0.3">
      <c r="A7729" s="20" t="s">
        <v>2084</v>
      </c>
      <c r="B7729" s="102">
        <v>44157</v>
      </c>
      <c r="C7729" s="103">
        <v>0.24</v>
      </c>
      <c r="D7729" s="133">
        <v>8900</v>
      </c>
      <c r="E7729" s="108" t="str">
        <f>_xlfn.XLOOKUP($A7729,'Task3 Baza'!$A$2:$A$1999,'Task3 Baza'!$C$2:$C$1999,"non",0)</f>
        <v>Zaqatala</v>
      </c>
      <c r="F7729" s="109" t="str">
        <f t="shared" si="244"/>
        <v>Lənkəran</v>
      </c>
      <c r="G7729" s="110">
        <f t="shared" si="245"/>
        <v>42</v>
      </c>
    </row>
    <row r="7730" spans="1:7" x14ac:dyDescent="0.3">
      <c r="A7730" s="20" t="s">
        <v>1556</v>
      </c>
      <c r="B7730" s="102">
        <v>44199</v>
      </c>
      <c r="C7730" s="103">
        <v>0.16</v>
      </c>
      <c r="D7730" s="133">
        <v>3000</v>
      </c>
      <c r="E7730" s="108" t="str">
        <f>_xlfn.XLOOKUP($A7730,'Task3 Baza'!$A$2:$A$1999,'Task3 Baza'!$C$2:$C$1999,"non",0)</f>
        <v>Balakən</v>
      </c>
      <c r="F7730" s="109" t="str">
        <f t="shared" si="244"/>
        <v>Bakı</v>
      </c>
      <c r="G7730" s="110">
        <f t="shared" si="245"/>
        <v>10</v>
      </c>
    </row>
    <row r="7731" spans="1:7" x14ac:dyDescent="0.3">
      <c r="A7731" s="20" t="s">
        <v>582</v>
      </c>
      <c r="B7731" s="102">
        <v>44410</v>
      </c>
      <c r="C7731" s="103">
        <v>0.17</v>
      </c>
      <c r="D7731" s="133">
        <v>11600</v>
      </c>
      <c r="E7731" s="108" t="str">
        <f>_xlfn.XLOOKUP($A7731,'Task3 Baza'!$A$2:$A$1999,'Task3 Baza'!$C$2:$C$1999,"non",0)</f>
        <v>Ucar</v>
      </c>
      <c r="F7731" s="109" t="str">
        <f t="shared" si="244"/>
        <v>Lənkəran</v>
      </c>
      <c r="G7731" s="110">
        <f t="shared" si="245"/>
        <v>42</v>
      </c>
    </row>
    <row r="7732" spans="1:7" x14ac:dyDescent="0.3">
      <c r="A7732" s="20" t="s">
        <v>1079</v>
      </c>
      <c r="B7732" s="102">
        <v>44434</v>
      </c>
      <c r="C7732" s="103">
        <v>0.18</v>
      </c>
      <c r="D7732" s="133">
        <v>12000</v>
      </c>
      <c r="E7732" s="108" t="str">
        <f>_xlfn.XLOOKUP($A7732,'Task3 Baza'!$A$2:$A$1999,'Task3 Baza'!$C$2:$C$1999,"non",0)</f>
        <v>Qax</v>
      </c>
      <c r="F7732" s="109" t="str">
        <f t="shared" si="244"/>
        <v>Sumqayıt</v>
      </c>
      <c r="G7732" s="110">
        <f t="shared" si="245"/>
        <v>50</v>
      </c>
    </row>
    <row r="7733" spans="1:7" x14ac:dyDescent="0.3">
      <c r="A7733" s="20" t="s">
        <v>1572</v>
      </c>
      <c r="B7733" s="102">
        <v>44745</v>
      </c>
      <c r="C7733" s="103">
        <v>0.21</v>
      </c>
      <c r="D7733" s="133">
        <v>2500</v>
      </c>
      <c r="E7733" s="108" t="str">
        <f>_xlfn.XLOOKUP($A7733,'Task3 Baza'!$A$2:$A$1999,'Task3 Baza'!$C$2:$C$1999,"non",0)</f>
        <v>Tərtər</v>
      </c>
      <c r="F7733" s="109" t="str">
        <f t="shared" si="244"/>
        <v>Lənkəran</v>
      </c>
      <c r="G7733" s="110">
        <f t="shared" si="245"/>
        <v>42</v>
      </c>
    </row>
    <row r="7734" spans="1:7" x14ac:dyDescent="0.3">
      <c r="A7734" s="20" t="s">
        <v>168</v>
      </c>
      <c r="B7734" s="102">
        <v>44159</v>
      </c>
      <c r="C7734" s="103">
        <v>0.19</v>
      </c>
      <c r="D7734" s="133">
        <v>8000</v>
      </c>
      <c r="E7734" s="108" t="str">
        <f>_xlfn.XLOOKUP($A7734,'Task3 Baza'!$A$2:$A$1999,'Task3 Baza'!$C$2:$C$1999,"non",0)</f>
        <v>Ağstafa</v>
      </c>
      <c r="F7734" s="109" t="str">
        <f t="shared" si="244"/>
        <v>Bakı</v>
      </c>
      <c r="G7734" s="110">
        <f t="shared" si="245"/>
        <v>10</v>
      </c>
    </row>
    <row r="7735" spans="1:7" x14ac:dyDescent="0.3">
      <c r="A7735" s="20" t="s">
        <v>1889</v>
      </c>
      <c r="B7735" s="102">
        <v>43733</v>
      </c>
      <c r="C7735" s="103">
        <v>0.15</v>
      </c>
      <c r="D7735" s="133">
        <v>12900</v>
      </c>
      <c r="E7735" s="108" t="str">
        <f>_xlfn.XLOOKUP($A7735,'Task3 Baza'!$A$2:$A$1999,'Task3 Baza'!$C$2:$C$1999,"non",0)</f>
        <v>Zaqatala</v>
      </c>
      <c r="F7735" s="109" t="str">
        <f t="shared" si="244"/>
        <v>Lənkəran</v>
      </c>
      <c r="G7735" s="110">
        <f t="shared" si="245"/>
        <v>42</v>
      </c>
    </row>
    <row r="7736" spans="1:7" x14ac:dyDescent="0.3">
      <c r="A7736" s="20" t="s">
        <v>1326</v>
      </c>
      <c r="B7736" s="102">
        <v>43848</v>
      </c>
      <c r="C7736" s="103">
        <v>0.24</v>
      </c>
      <c r="D7736" s="133">
        <v>5600</v>
      </c>
      <c r="E7736" s="108" t="str">
        <f>_xlfn.XLOOKUP($A7736,'Task3 Baza'!$A$2:$A$1999,'Task3 Baza'!$C$2:$C$1999,"non",0)</f>
        <v>Xocalı</v>
      </c>
      <c r="F7736" s="109" t="str">
        <f t="shared" si="244"/>
        <v>Sumqayıt</v>
      </c>
      <c r="G7736" s="110">
        <f t="shared" si="245"/>
        <v>50</v>
      </c>
    </row>
    <row r="7737" spans="1:7" x14ac:dyDescent="0.3">
      <c r="A7737" s="20" t="s">
        <v>411</v>
      </c>
      <c r="B7737" s="102">
        <v>43933</v>
      </c>
      <c r="C7737" s="103">
        <v>0.23</v>
      </c>
      <c r="D7737" s="133">
        <v>1000</v>
      </c>
      <c r="E7737" s="108" t="str">
        <f>_xlfn.XLOOKUP($A7737,'Task3 Baza'!$A$2:$A$1999,'Task3 Baza'!$C$2:$C$1999,"non",0)</f>
        <v>Füzuli</v>
      </c>
      <c r="F7737" s="109" t="str">
        <f t="shared" si="244"/>
        <v>Sumqayıt</v>
      </c>
      <c r="G7737" s="110">
        <f t="shared" si="245"/>
        <v>50</v>
      </c>
    </row>
    <row r="7738" spans="1:7" x14ac:dyDescent="0.3">
      <c r="A7738" s="20" t="s">
        <v>531</v>
      </c>
      <c r="B7738" s="102">
        <v>44317</v>
      </c>
      <c r="C7738" s="103">
        <v>0.14000000000000001</v>
      </c>
      <c r="D7738" s="133">
        <v>6900</v>
      </c>
      <c r="E7738" s="108" t="str">
        <f>_xlfn.XLOOKUP($A7738,'Task3 Baza'!$A$2:$A$1999,'Task3 Baza'!$C$2:$C$1999,"non",0)</f>
        <v>Yevlax</v>
      </c>
      <c r="F7738" s="109" t="str">
        <f t="shared" si="244"/>
        <v>Lənkəran</v>
      </c>
      <c r="G7738" s="110">
        <f t="shared" si="245"/>
        <v>42</v>
      </c>
    </row>
    <row r="7739" spans="1:7" x14ac:dyDescent="0.3">
      <c r="A7739" s="20" t="s">
        <v>974</v>
      </c>
      <c r="B7739" s="102">
        <v>43611</v>
      </c>
      <c r="C7739" s="103">
        <v>0.22</v>
      </c>
      <c r="D7739" s="133">
        <v>12000</v>
      </c>
      <c r="E7739" s="108" t="str">
        <f>_xlfn.XLOOKUP($A7739,'Task3 Baza'!$A$2:$A$1999,'Task3 Baza'!$C$2:$C$1999,"non",0)</f>
        <v>Sədərək</v>
      </c>
      <c r="F7739" s="109" t="str">
        <f t="shared" si="244"/>
        <v>Gəncə</v>
      </c>
      <c r="G7739" s="110">
        <f t="shared" si="245"/>
        <v>20</v>
      </c>
    </row>
    <row r="7740" spans="1:7" x14ac:dyDescent="0.3">
      <c r="A7740" s="20" t="s">
        <v>441</v>
      </c>
      <c r="B7740" s="102">
        <v>44568</v>
      </c>
      <c r="C7740" s="103">
        <v>0.23</v>
      </c>
      <c r="D7740" s="133">
        <v>1000</v>
      </c>
      <c r="E7740" s="108" t="str">
        <f>_xlfn.XLOOKUP($A7740,'Task3 Baza'!$A$2:$A$1999,'Task3 Baza'!$C$2:$C$1999,"non",0)</f>
        <v>Sumqayıt</v>
      </c>
      <c r="F7740" s="109" t="str">
        <f t="shared" si="244"/>
        <v>Gəncə</v>
      </c>
      <c r="G7740" s="110">
        <f t="shared" si="245"/>
        <v>20</v>
      </c>
    </row>
    <row r="7741" spans="1:7" x14ac:dyDescent="0.3">
      <c r="A7741" s="20" t="s">
        <v>365</v>
      </c>
      <c r="B7741" s="102">
        <v>44119</v>
      </c>
      <c r="C7741" s="103">
        <v>0.19</v>
      </c>
      <c r="D7741" s="133">
        <v>8100</v>
      </c>
      <c r="E7741" s="108" t="str">
        <f>_xlfn.XLOOKUP($A7741,'Task3 Baza'!$A$2:$A$1999,'Task3 Baza'!$C$2:$C$1999,"non",0)</f>
        <v>Şuşa</v>
      </c>
      <c r="F7741" s="109" t="str">
        <f t="shared" si="244"/>
        <v>Lənkəran</v>
      </c>
      <c r="G7741" s="110">
        <f t="shared" si="245"/>
        <v>42</v>
      </c>
    </row>
    <row r="7742" spans="1:7" x14ac:dyDescent="0.3">
      <c r="A7742" s="20" t="s">
        <v>1738</v>
      </c>
      <c r="B7742" s="102">
        <v>44463</v>
      </c>
      <c r="C7742" s="103">
        <v>0.24</v>
      </c>
      <c r="D7742" s="133">
        <v>9000</v>
      </c>
      <c r="E7742" s="108" t="str">
        <f>_xlfn.XLOOKUP($A7742,'Task3 Baza'!$A$2:$A$1999,'Task3 Baza'!$C$2:$C$1999,"non",0)</f>
        <v>Siyəzən</v>
      </c>
      <c r="F7742" s="109" t="str">
        <f t="shared" si="244"/>
        <v>Gəncə</v>
      </c>
      <c r="G7742" s="110">
        <f t="shared" si="245"/>
        <v>20</v>
      </c>
    </row>
    <row r="7743" spans="1:7" x14ac:dyDescent="0.3">
      <c r="A7743" s="20" t="s">
        <v>1895</v>
      </c>
      <c r="B7743" s="102">
        <v>44077</v>
      </c>
      <c r="C7743" s="103">
        <v>0.24</v>
      </c>
      <c r="D7743" s="133">
        <v>8000</v>
      </c>
      <c r="E7743" s="108" t="str">
        <f>_xlfn.XLOOKUP($A7743,'Task3 Baza'!$A$2:$A$1999,'Task3 Baza'!$C$2:$C$1999,"non",0)</f>
        <v>Siyəzən</v>
      </c>
      <c r="F7743" s="109" t="str">
        <f t="shared" si="244"/>
        <v>Gəncə</v>
      </c>
      <c r="G7743" s="110">
        <f t="shared" si="245"/>
        <v>20</v>
      </c>
    </row>
    <row r="7744" spans="1:7" x14ac:dyDescent="0.3">
      <c r="A7744" s="20" t="s">
        <v>485</v>
      </c>
      <c r="B7744" s="102">
        <v>44429</v>
      </c>
      <c r="C7744" s="103">
        <v>0.16</v>
      </c>
      <c r="D7744" s="133">
        <v>12100</v>
      </c>
      <c r="E7744" s="108" t="str">
        <f>_xlfn.XLOOKUP($A7744,'Task3 Baza'!$A$2:$A$1999,'Task3 Baza'!$C$2:$C$1999,"non",0)</f>
        <v>Hacıqabul</v>
      </c>
      <c r="F7744" s="109" t="str">
        <f t="shared" si="244"/>
        <v>Sumqayıt</v>
      </c>
      <c r="G7744" s="110">
        <f t="shared" si="245"/>
        <v>50</v>
      </c>
    </row>
    <row r="7745" spans="1:7" x14ac:dyDescent="0.3">
      <c r="A7745" s="20" t="s">
        <v>172</v>
      </c>
      <c r="B7745" s="102">
        <v>44109</v>
      </c>
      <c r="C7745" s="103">
        <v>0.19</v>
      </c>
      <c r="D7745" s="133">
        <v>8000</v>
      </c>
      <c r="E7745" s="108" t="str">
        <f>_xlfn.XLOOKUP($A7745,'Task3 Baza'!$A$2:$A$1999,'Task3 Baza'!$C$2:$C$1999,"non",0)</f>
        <v>Naxçıvan</v>
      </c>
      <c r="F7745" s="109" t="str">
        <f t="shared" si="244"/>
        <v>Gəncə</v>
      </c>
      <c r="G7745" s="110">
        <f t="shared" si="245"/>
        <v>20</v>
      </c>
    </row>
    <row r="7746" spans="1:7" x14ac:dyDescent="0.3">
      <c r="A7746" s="20" t="s">
        <v>1337</v>
      </c>
      <c r="B7746" s="102">
        <v>44143</v>
      </c>
      <c r="C7746" s="103">
        <v>0.17</v>
      </c>
      <c r="D7746" s="133">
        <v>1600</v>
      </c>
      <c r="E7746" s="108" t="str">
        <f>_xlfn.XLOOKUP($A7746,'Task3 Baza'!$A$2:$A$1999,'Task3 Baza'!$C$2:$C$1999,"non",0)</f>
        <v>Beyləqan</v>
      </c>
      <c r="F7746" s="109" t="str">
        <f t="shared" ref="F7746:F7809" si="246">VLOOKUP($E7746,$I$3:$K$75,2,0)</f>
        <v>Bakı</v>
      </c>
      <c r="G7746" s="110">
        <f t="shared" ref="G7746:G7809" si="247">VLOOKUP(VLOOKUP($E7746,$I$3:$J$75,2,0),$L$3:$M$6,2,0)</f>
        <v>10</v>
      </c>
    </row>
    <row r="7747" spans="1:7" x14ac:dyDescent="0.3">
      <c r="A7747" s="20" t="s">
        <v>707</v>
      </c>
      <c r="B7747" s="102">
        <v>43836</v>
      </c>
      <c r="C7747" s="103">
        <v>0.22</v>
      </c>
      <c r="D7747" s="133">
        <v>2700</v>
      </c>
      <c r="E7747" s="108" t="str">
        <f>_xlfn.XLOOKUP($A7747,'Task3 Baza'!$A$2:$A$1999,'Task3 Baza'!$C$2:$C$1999,"non",0)</f>
        <v>Sumqayıt</v>
      </c>
      <c r="F7747" s="109" t="str">
        <f t="shared" si="246"/>
        <v>Gəncə</v>
      </c>
      <c r="G7747" s="110">
        <f t="shared" si="247"/>
        <v>20</v>
      </c>
    </row>
    <row r="7748" spans="1:7" x14ac:dyDescent="0.3">
      <c r="A7748" s="20" t="s">
        <v>217</v>
      </c>
      <c r="B7748" s="102">
        <v>44611</v>
      </c>
      <c r="C7748" s="103">
        <v>0.23</v>
      </c>
      <c r="D7748" s="133">
        <v>1100</v>
      </c>
      <c r="E7748" s="108" t="str">
        <f>_xlfn.XLOOKUP($A7748,'Task3 Baza'!$A$2:$A$1999,'Task3 Baza'!$C$2:$C$1999,"non",0)</f>
        <v>Cəbrayıl</v>
      </c>
      <c r="F7748" s="109" t="str">
        <f t="shared" si="246"/>
        <v>Bakı</v>
      </c>
      <c r="G7748" s="110">
        <f t="shared" si="247"/>
        <v>10</v>
      </c>
    </row>
    <row r="7749" spans="1:7" x14ac:dyDescent="0.3">
      <c r="A7749" s="20" t="s">
        <v>1089</v>
      </c>
      <c r="B7749" s="102">
        <v>44915</v>
      </c>
      <c r="C7749" s="103">
        <v>0.2</v>
      </c>
      <c r="D7749" s="133">
        <v>12400</v>
      </c>
      <c r="E7749" s="108" t="str">
        <f>_xlfn.XLOOKUP($A7749,'Task3 Baza'!$A$2:$A$1999,'Task3 Baza'!$C$2:$C$1999,"non",0)</f>
        <v>Şuşa</v>
      </c>
      <c r="F7749" s="109" t="str">
        <f t="shared" si="246"/>
        <v>Lənkəran</v>
      </c>
      <c r="G7749" s="110">
        <f t="shared" si="247"/>
        <v>42</v>
      </c>
    </row>
    <row r="7750" spans="1:7" x14ac:dyDescent="0.3">
      <c r="A7750" s="20" t="s">
        <v>553</v>
      </c>
      <c r="B7750" s="102">
        <v>44256</v>
      </c>
      <c r="C7750" s="103">
        <v>0.21</v>
      </c>
      <c r="D7750" s="133">
        <v>9500</v>
      </c>
      <c r="E7750" s="108" t="str">
        <f>_xlfn.XLOOKUP($A7750,'Task3 Baza'!$A$2:$A$1999,'Task3 Baza'!$C$2:$C$1999,"non",0)</f>
        <v>Zəngilan</v>
      </c>
      <c r="F7750" s="109" t="str">
        <f t="shared" si="246"/>
        <v>Lənkəran</v>
      </c>
      <c r="G7750" s="110">
        <f t="shared" si="247"/>
        <v>42</v>
      </c>
    </row>
    <row r="7751" spans="1:7" x14ac:dyDescent="0.3">
      <c r="A7751" s="20" t="s">
        <v>931</v>
      </c>
      <c r="B7751" s="102">
        <v>44667</v>
      </c>
      <c r="C7751" s="103">
        <v>0.16</v>
      </c>
      <c r="D7751" s="133">
        <v>12500</v>
      </c>
      <c r="E7751" s="108" t="str">
        <f>_xlfn.XLOOKUP($A7751,'Task3 Baza'!$A$2:$A$1999,'Task3 Baza'!$C$2:$C$1999,"non",0)</f>
        <v>Gədəbəy</v>
      </c>
      <c r="F7751" s="109" t="str">
        <f t="shared" si="246"/>
        <v>Sumqayıt</v>
      </c>
      <c r="G7751" s="110">
        <f t="shared" si="247"/>
        <v>50</v>
      </c>
    </row>
    <row r="7752" spans="1:7" x14ac:dyDescent="0.3">
      <c r="A7752" s="20" t="s">
        <v>1485</v>
      </c>
      <c r="B7752" s="102">
        <v>44511</v>
      </c>
      <c r="C7752" s="103">
        <v>0.22</v>
      </c>
      <c r="D7752" s="133">
        <v>10600</v>
      </c>
      <c r="E7752" s="108" t="str">
        <f>_xlfn.XLOOKUP($A7752,'Task3 Baza'!$A$2:$A$1999,'Task3 Baza'!$C$2:$C$1999,"non",0)</f>
        <v>Gədəbəy</v>
      </c>
      <c r="F7752" s="109" t="str">
        <f t="shared" si="246"/>
        <v>Sumqayıt</v>
      </c>
      <c r="G7752" s="110">
        <f t="shared" si="247"/>
        <v>50</v>
      </c>
    </row>
    <row r="7753" spans="1:7" x14ac:dyDescent="0.3">
      <c r="A7753" s="20" t="s">
        <v>2072</v>
      </c>
      <c r="B7753" s="102">
        <v>44061</v>
      </c>
      <c r="C7753" s="103">
        <v>0.21</v>
      </c>
      <c r="D7753" s="133">
        <v>5900</v>
      </c>
      <c r="E7753" s="108" t="str">
        <f>_xlfn.XLOOKUP($A7753,'Task3 Baza'!$A$2:$A$1999,'Task3 Baza'!$C$2:$C$1999,"non",0)</f>
        <v>Ağdaş</v>
      </c>
      <c r="F7753" s="109" t="str">
        <f t="shared" si="246"/>
        <v>Bakı</v>
      </c>
      <c r="G7753" s="110">
        <f t="shared" si="247"/>
        <v>10</v>
      </c>
    </row>
    <row r="7754" spans="1:7" x14ac:dyDescent="0.3">
      <c r="A7754" s="20" t="s">
        <v>255</v>
      </c>
      <c r="B7754" s="102">
        <v>44231</v>
      </c>
      <c r="C7754" s="103">
        <v>0.21</v>
      </c>
      <c r="D7754" s="133">
        <v>1500</v>
      </c>
      <c r="E7754" s="108" t="str">
        <f>_xlfn.XLOOKUP($A7754,'Task3 Baza'!$A$2:$A$1999,'Task3 Baza'!$C$2:$C$1999,"non",0)</f>
        <v>Oğuz</v>
      </c>
      <c r="F7754" s="109" t="str">
        <f t="shared" si="246"/>
        <v>Gəncə</v>
      </c>
      <c r="G7754" s="110">
        <f t="shared" si="247"/>
        <v>20</v>
      </c>
    </row>
    <row r="7755" spans="1:7" x14ac:dyDescent="0.3">
      <c r="A7755" s="20" t="s">
        <v>1406</v>
      </c>
      <c r="B7755" s="102">
        <v>43663</v>
      </c>
      <c r="C7755" s="103">
        <v>0.14000000000000001</v>
      </c>
      <c r="D7755" s="133">
        <v>7400</v>
      </c>
      <c r="E7755" s="108" t="str">
        <f>_xlfn.XLOOKUP($A7755,'Task3 Baza'!$A$2:$A$1999,'Task3 Baza'!$C$2:$C$1999,"non",0)</f>
        <v>Zərdab</v>
      </c>
      <c r="F7755" s="109" t="str">
        <f t="shared" si="246"/>
        <v>Lənkəran</v>
      </c>
      <c r="G7755" s="110">
        <f t="shared" si="247"/>
        <v>42</v>
      </c>
    </row>
    <row r="7756" spans="1:7" x14ac:dyDescent="0.3">
      <c r="A7756" s="20" t="s">
        <v>1004</v>
      </c>
      <c r="B7756" s="102">
        <v>44575</v>
      </c>
      <c r="C7756" s="103">
        <v>0.14000000000000001</v>
      </c>
      <c r="D7756" s="133">
        <v>6100</v>
      </c>
      <c r="E7756" s="108" t="str">
        <f>_xlfn.XLOOKUP($A7756,'Task3 Baza'!$A$2:$A$1999,'Task3 Baza'!$C$2:$C$1999,"non",0)</f>
        <v>Şirvan</v>
      </c>
      <c r="F7756" s="109" t="str">
        <f t="shared" si="246"/>
        <v>Lənkəran</v>
      </c>
      <c r="G7756" s="110">
        <f t="shared" si="247"/>
        <v>42</v>
      </c>
    </row>
    <row r="7757" spans="1:7" x14ac:dyDescent="0.3">
      <c r="A7757" s="20" t="s">
        <v>1552</v>
      </c>
      <c r="B7757" s="102">
        <v>44502</v>
      </c>
      <c r="C7757" s="103">
        <v>0.19</v>
      </c>
      <c r="D7757" s="133">
        <v>12000</v>
      </c>
      <c r="E7757" s="108" t="str">
        <f>_xlfn.XLOOKUP($A7757,'Task3 Baza'!$A$2:$A$1999,'Task3 Baza'!$C$2:$C$1999,"non",0)</f>
        <v>Babək</v>
      </c>
      <c r="F7757" s="109" t="str">
        <f t="shared" si="246"/>
        <v>Bakı</v>
      </c>
      <c r="G7757" s="110">
        <f t="shared" si="247"/>
        <v>10</v>
      </c>
    </row>
    <row r="7758" spans="1:7" x14ac:dyDescent="0.3">
      <c r="A7758" s="20" t="s">
        <v>972</v>
      </c>
      <c r="B7758" s="102">
        <v>44062</v>
      </c>
      <c r="C7758" s="103">
        <v>0.2</v>
      </c>
      <c r="D7758" s="133">
        <v>8000</v>
      </c>
      <c r="E7758" s="108" t="str">
        <f>_xlfn.XLOOKUP($A7758,'Task3 Baza'!$A$2:$A$1999,'Task3 Baza'!$C$2:$C$1999,"non",0)</f>
        <v>Füzuli</v>
      </c>
      <c r="F7758" s="109" t="str">
        <f t="shared" si="246"/>
        <v>Sumqayıt</v>
      </c>
      <c r="G7758" s="110">
        <f t="shared" si="247"/>
        <v>50</v>
      </c>
    </row>
    <row r="7759" spans="1:7" x14ac:dyDescent="0.3">
      <c r="A7759" s="20" t="s">
        <v>754</v>
      </c>
      <c r="B7759" s="102">
        <v>44047</v>
      </c>
      <c r="C7759" s="103">
        <v>0.2</v>
      </c>
      <c r="D7759" s="133">
        <v>10200</v>
      </c>
      <c r="E7759" s="108" t="str">
        <f>_xlfn.XLOOKUP($A7759,'Task3 Baza'!$A$2:$A$1999,'Task3 Baza'!$C$2:$C$1999,"non",0)</f>
        <v>Ağdaş</v>
      </c>
      <c r="F7759" s="109" t="str">
        <f t="shared" si="246"/>
        <v>Bakı</v>
      </c>
      <c r="G7759" s="110">
        <f t="shared" si="247"/>
        <v>10</v>
      </c>
    </row>
    <row r="7760" spans="1:7" x14ac:dyDescent="0.3">
      <c r="A7760" s="20" t="s">
        <v>1136</v>
      </c>
      <c r="B7760" s="102">
        <v>44414</v>
      </c>
      <c r="C7760" s="103">
        <v>0.2</v>
      </c>
      <c r="D7760" s="133">
        <v>3300</v>
      </c>
      <c r="E7760" s="108" t="str">
        <f>_xlfn.XLOOKUP($A7760,'Task3 Baza'!$A$2:$A$1999,'Task3 Baza'!$C$2:$C$1999,"non",0)</f>
        <v>Beyləqan</v>
      </c>
      <c r="F7760" s="109" t="str">
        <f t="shared" si="246"/>
        <v>Bakı</v>
      </c>
      <c r="G7760" s="110">
        <f t="shared" si="247"/>
        <v>10</v>
      </c>
    </row>
    <row r="7761" spans="1:7" x14ac:dyDescent="0.3">
      <c r="A7761" s="20" t="s">
        <v>213</v>
      </c>
      <c r="B7761" s="102">
        <v>43941</v>
      </c>
      <c r="C7761" s="103">
        <v>0.22</v>
      </c>
      <c r="D7761" s="133">
        <v>4200</v>
      </c>
      <c r="E7761" s="108" t="str">
        <f>_xlfn.XLOOKUP($A7761,'Task3 Baza'!$A$2:$A$1999,'Task3 Baza'!$C$2:$C$1999,"non",0)</f>
        <v>Xocavənd</v>
      </c>
      <c r="F7761" s="109" t="str">
        <f t="shared" si="246"/>
        <v>Sumqayıt</v>
      </c>
      <c r="G7761" s="110">
        <f t="shared" si="247"/>
        <v>50</v>
      </c>
    </row>
    <row r="7762" spans="1:7" x14ac:dyDescent="0.3">
      <c r="A7762" s="20" t="s">
        <v>1180</v>
      </c>
      <c r="B7762" s="102">
        <v>44491</v>
      </c>
      <c r="C7762" s="103">
        <v>0.14000000000000001</v>
      </c>
      <c r="D7762" s="133">
        <v>11300</v>
      </c>
      <c r="E7762" s="108" t="str">
        <f>_xlfn.XLOOKUP($A7762,'Task3 Baza'!$A$2:$A$1999,'Task3 Baza'!$C$2:$C$1999,"non",0)</f>
        <v>Bakı</v>
      </c>
      <c r="F7762" s="109" t="str">
        <f t="shared" si="246"/>
        <v>Bakı</v>
      </c>
      <c r="G7762" s="110">
        <f t="shared" si="247"/>
        <v>10</v>
      </c>
    </row>
    <row r="7763" spans="1:7" x14ac:dyDescent="0.3">
      <c r="A7763" s="20" t="s">
        <v>1518</v>
      </c>
      <c r="B7763" s="102">
        <v>43810</v>
      </c>
      <c r="C7763" s="103">
        <v>0.16</v>
      </c>
      <c r="D7763" s="133">
        <v>6200</v>
      </c>
      <c r="E7763" s="108" t="str">
        <f>_xlfn.XLOOKUP($A7763,'Task3 Baza'!$A$2:$A$1999,'Task3 Baza'!$C$2:$C$1999,"non",0)</f>
        <v>Qəbələ</v>
      </c>
      <c r="F7763" s="109" t="str">
        <f t="shared" si="246"/>
        <v>Sumqayıt</v>
      </c>
      <c r="G7763" s="110">
        <f t="shared" si="247"/>
        <v>50</v>
      </c>
    </row>
    <row r="7764" spans="1:7" x14ac:dyDescent="0.3">
      <c r="A7764" s="20" t="s">
        <v>439</v>
      </c>
      <c r="B7764" s="102">
        <v>44631</v>
      </c>
      <c r="C7764" s="103">
        <v>0.21</v>
      </c>
      <c r="D7764" s="133">
        <v>9000</v>
      </c>
      <c r="E7764" s="108" t="str">
        <f>_xlfn.XLOOKUP($A7764,'Task3 Baza'!$A$2:$A$1999,'Task3 Baza'!$C$2:$C$1999,"non",0)</f>
        <v>Naftalan</v>
      </c>
      <c r="F7764" s="109" t="str">
        <f t="shared" si="246"/>
        <v>Gəncə</v>
      </c>
      <c r="G7764" s="110">
        <f t="shared" si="247"/>
        <v>20</v>
      </c>
    </row>
    <row r="7765" spans="1:7" x14ac:dyDescent="0.3">
      <c r="A7765" s="20" t="s">
        <v>235</v>
      </c>
      <c r="B7765" s="102">
        <v>44007</v>
      </c>
      <c r="C7765" s="103">
        <v>0.23</v>
      </c>
      <c r="D7765" s="133">
        <v>6100</v>
      </c>
      <c r="E7765" s="108" t="str">
        <f>_xlfn.XLOOKUP($A7765,'Task3 Baza'!$A$2:$A$1999,'Task3 Baza'!$C$2:$C$1999,"non",0)</f>
        <v>Cəlilabad</v>
      </c>
      <c r="F7765" s="109" t="str">
        <f t="shared" si="246"/>
        <v>Bakı</v>
      </c>
      <c r="G7765" s="110">
        <f t="shared" si="247"/>
        <v>10</v>
      </c>
    </row>
    <row r="7766" spans="1:7" x14ac:dyDescent="0.3">
      <c r="A7766" s="20" t="s">
        <v>1367</v>
      </c>
      <c r="B7766" s="102">
        <v>44249</v>
      </c>
      <c r="C7766" s="103">
        <v>0.16</v>
      </c>
      <c r="D7766" s="133">
        <v>6300</v>
      </c>
      <c r="E7766" s="108" t="str">
        <f>_xlfn.XLOOKUP($A7766,'Task3 Baza'!$A$2:$A$1999,'Task3 Baza'!$C$2:$C$1999,"non",0)</f>
        <v>İmişli</v>
      </c>
      <c r="F7766" s="109" t="str">
        <f t="shared" si="246"/>
        <v>Sumqayıt</v>
      </c>
      <c r="G7766" s="110">
        <f t="shared" si="247"/>
        <v>50</v>
      </c>
    </row>
    <row r="7767" spans="1:7" x14ac:dyDescent="0.3">
      <c r="A7767" s="20" t="s">
        <v>1023</v>
      </c>
      <c r="B7767" s="102">
        <v>44345</v>
      </c>
      <c r="C7767" s="103">
        <v>0.22</v>
      </c>
      <c r="D7767" s="133">
        <v>7300</v>
      </c>
      <c r="E7767" s="108" t="str">
        <f>_xlfn.XLOOKUP($A7767,'Task3 Baza'!$A$2:$A$1999,'Task3 Baza'!$C$2:$C$1999,"non",0)</f>
        <v>Astara</v>
      </c>
      <c r="F7767" s="109" t="str">
        <f t="shared" si="246"/>
        <v>Bakı</v>
      </c>
      <c r="G7767" s="110">
        <f t="shared" si="247"/>
        <v>10</v>
      </c>
    </row>
    <row r="7768" spans="1:7" x14ac:dyDescent="0.3">
      <c r="A7768" s="20" t="s">
        <v>1769</v>
      </c>
      <c r="B7768" s="102">
        <v>44882</v>
      </c>
      <c r="C7768" s="103">
        <v>0.18</v>
      </c>
      <c r="D7768" s="133">
        <v>3600</v>
      </c>
      <c r="E7768" s="108" t="str">
        <f>_xlfn.XLOOKUP($A7768,'Task3 Baza'!$A$2:$A$1999,'Task3 Baza'!$C$2:$C$1999,"non",0)</f>
        <v>İmişli</v>
      </c>
      <c r="F7768" s="109" t="str">
        <f t="shared" si="246"/>
        <v>Sumqayıt</v>
      </c>
      <c r="G7768" s="110">
        <f t="shared" si="247"/>
        <v>50</v>
      </c>
    </row>
    <row r="7769" spans="1:7" x14ac:dyDescent="0.3">
      <c r="A7769" s="20" t="s">
        <v>206</v>
      </c>
      <c r="B7769" s="102">
        <v>44355</v>
      </c>
      <c r="C7769" s="103">
        <v>0.2</v>
      </c>
      <c r="D7769" s="133">
        <v>9500</v>
      </c>
      <c r="E7769" s="108" t="str">
        <f>_xlfn.XLOOKUP($A7769,'Task3 Baza'!$A$2:$A$1999,'Task3 Baza'!$C$2:$C$1999,"non",0)</f>
        <v>Qax</v>
      </c>
      <c r="F7769" s="109" t="str">
        <f t="shared" si="246"/>
        <v>Sumqayıt</v>
      </c>
      <c r="G7769" s="110">
        <f t="shared" si="247"/>
        <v>50</v>
      </c>
    </row>
    <row r="7770" spans="1:7" x14ac:dyDescent="0.3">
      <c r="A7770" s="20" t="s">
        <v>902</v>
      </c>
      <c r="B7770" s="102">
        <v>43975</v>
      </c>
      <c r="C7770" s="103">
        <v>0.2</v>
      </c>
      <c r="D7770" s="133">
        <v>3500</v>
      </c>
      <c r="E7770" s="108" t="str">
        <f>_xlfn.XLOOKUP($A7770,'Task3 Baza'!$A$2:$A$1999,'Task3 Baza'!$C$2:$C$1999,"non",0)</f>
        <v>Şirvan</v>
      </c>
      <c r="F7770" s="109" t="str">
        <f t="shared" si="246"/>
        <v>Lənkəran</v>
      </c>
      <c r="G7770" s="110">
        <f t="shared" si="247"/>
        <v>42</v>
      </c>
    </row>
    <row r="7771" spans="1:7" x14ac:dyDescent="0.3">
      <c r="A7771" s="20" t="s">
        <v>907</v>
      </c>
      <c r="B7771" s="102">
        <v>43587</v>
      </c>
      <c r="C7771" s="103">
        <v>0.19</v>
      </c>
      <c r="D7771" s="133">
        <v>12400</v>
      </c>
      <c r="E7771" s="108" t="str">
        <f>_xlfn.XLOOKUP($A7771,'Task3 Baza'!$A$2:$A$1999,'Task3 Baza'!$C$2:$C$1999,"non",0)</f>
        <v>Kəngərli</v>
      </c>
      <c r="F7771" s="109" t="str">
        <f t="shared" si="246"/>
        <v>Sumqayıt</v>
      </c>
      <c r="G7771" s="110">
        <f t="shared" si="247"/>
        <v>50</v>
      </c>
    </row>
    <row r="7772" spans="1:7" x14ac:dyDescent="0.3">
      <c r="A7772" s="20" t="s">
        <v>1712</v>
      </c>
      <c r="B7772" s="102">
        <v>44171</v>
      </c>
      <c r="C7772" s="103">
        <v>0.22</v>
      </c>
      <c r="D7772" s="133">
        <v>12600</v>
      </c>
      <c r="E7772" s="108" t="str">
        <f>_xlfn.XLOOKUP($A7772,'Task3 Baza'!$A$2:$A$1999,'Task3 Baza'!$C$2:$C$1999,"non",0)</f>
        <v>Laçın</v>
      </c>
      <c r="F7772" s="109" t="str">
        <f t="shared" si="246"/>
        <v>Gəncə</v>
      </c>
      <c r="G7772" s="110">
        <f t="shared" si="247"/>
        <v>20</v>
      </c>
    </row>
    <row r="7773" spans="1:7" x14ac:dyDescent="0.3">
      <c r="A7773" s="20" t="s">
        <v>211</v>
      </c>
      <c r="B7773" s="102">
        <v>43822</v>
      </c>
      <c r="C7773" s="103">
        <v>0.19</v>
      </c>
      <c r="D7773" s="133">
        <v>12100</v>
      </c>
      <c r="E7773" s="108" t="str">
        <f>_xlfn.XLOOKUP($A7773,'Task3 Baza'!$A$2:$A$1999,'Task3 Baza'!$C$2:$C$1999,"non",0)</f>
        <v>Şəki</v>
      </c>
      <c r="F7773" s="109" t="str">
        <f t="shared" si="246"/>
        <v>Lənkəran</v>
      </c>
      <c r="G7773" s="110">
        <f t="shared" si="247"/>
        <v>42</v>
      </c>
    </row>
    <row r="7774" spans="1:7" x14ac:dyDescent="0.3">
      <c r="A7774" s="20" t="s">
        <v>1355</v>
      </c>
      <c r="B7774" s="102">
        <v>44439</v>
      </c>
      <c r="C7774" s="103">
        <v>0.14000000000000001</v>
      </c>
      <c r="D7774" s="133">
        <v>3900</v>
      </c>
      <c r="E7774" s="108" t="str">
        <f>_xlfn.XLOOKUP($A7774,'Task3 Baza'!$A$2:$A$1999,'Task3 Baza'!$C$2:$C$1999,"non",0)</f>
        <v>Salyan</v>
      </c>
      <c r="F7774" s="109" t="str">
        <f t="shared" si="246"/>
        <v>Gəncə</v>
      </c>
      <c r="G7774" s="110">
        <f t="shared" si="247"/>
        <v>20</v>
      </c>
    </row>
    <row r="7775" spans="1:7" x14ac:dyDescent="0.3">
      <c r="A7775" s="20" t="s">
        <v>672</v>
      </c>
      <c r="B7775" s="102">
        <v>44157</v>
      </c>
      <c r="C7775" s="103">
        <v>0.18</v>
      </c>
      <c r="D7775" s="133">
        <v>7600</v>
      </c>
      <c r="E7775" s="108" t="str">
        <f>_xlfn.XLOOKUP($A7775,'Task3 Baza'!$A$2:$A$1999,'Task3 Baza'!$C$2:$C$1999,"non",0)</f>
        <v>Naxçıvan</v>
      </c>
      <c r="F7775" s="109" t="str">
        <f t="shared" si="246"/>
        <v>Gəncə</v>
      </c>
      <c r="G7775" s="110">
        <f t="shared" si="247"/>
        <v>20</v>
      </c>
    </row>
    <row r="7776" spans="1:7" x14ac:dyDescent="0.3">
      <c r="A7776" s="20" t="s">
        <v>216</v>
      </c>
      <c r="B7776" s="102">
        <v>44269</v>
      </c>
      <c r="C7776" s="103">
        <v>0.18</v>
      </c>
      <c r="D7776" s="133">
        <v>1900</v>
      </c>
      <c r="E7776" s="108" t="str">
        <f>_xlfn.XLOOKUP($A7776,'Task3 Baza'!$A$2:$A$1999,'Task3 Baza'!$C$2:$C$1999,"non",0)</f>
        <v>Biləsuvar</v>
      </c>
      <c r="F7776" s="109" t="str">
        <f t="shared" si="246"/>
        <v>Bakı</v>
      </c>
      <c r="G7776" s="110">
        <f t="shared" si="247"/>
        <v>10</v>
      </c>
    </row>
    <row r="7777" spans="1:7" x14ac:dyDescent="0.3">
      <c r="A7777" s="20" t="s">
        <v>1161</v>
      </c>
      <c r="B7777" s="102">
        <v>44223</v>
      </c>
      <c r="C7777" s="103">
        <v>0.14000000000000001</v>
      </c>
      <c r="D7777" s="133">
        <v>11100</v>
      </c>
      <c r="E7777" s="108" t="str">
        <f>_xlfn.XLOOKUP($A7777,'Task3 Baza'!$A$2:$A$1999,'Task3 Baza'!$C$2:$C$1999,"non",0)</f>
        <v>Gəncə</v>
      </c>
      <c r="F7777" s="109" t="str">
        <f t="shared" si="246"/>
        <v>Sumqayıt</v>
      </c>
      <c r="G7777" s="110">
        <f t="shared" si="247"/>
        <v>50</v>
      </c>
    </row>
    <row r="7778" spans="1:7" x14ac:dyDescent="0.3">
      <c r="A7778" s="20" t="s">
        <v>1128</v>
      </c>
      <c r="B7778" s="102">
        <v>44006</v>
      </c>
      <c r="C7778" s="103">
        <v>0.15</v>
      </c>
      <c r="D7778" s="133">
        <v>12700</v>
      </c>
      <c r="E7778" s="108" t="str">
        <f>_xlfn.XLOOKUP($A7778,'Task3 Baza'!$A$2:$A$1999,'Task3 Baza'!$C$2:$C$1999,"non",0)</f>
        <v>Gədəbəy</v>
      </c>
      <c r="F7778" s="109" t="str">
        <f t="shared" si="246"/>
        <v>Sumqayıt</v>
      </c>
      <c r="G7778" s="110">
        <f t="shared" si="247"/>
        <v>50</v>
      </c>
    </row>
    <row r="7779" spans="1:7" x14ac:dyDescent="0.3">
      <c r="A7779" s="20" t="s">
        <v>1527</v>
      </c>
      <c r="B7779" s="102">
        <v>44446</v>
      </c>
      <c r="C7779" s="103">
        <v>0.19</v>
      </c>
      <c r="D7779" s="133">
        <v>2200</v>
      </c>
      <c r="E7779" s="108" t="str">
        <f>_xlfn.XLOOKUP($A7779,'Task3 Baza'!$A$2:$A$1999,'Task3 Baza'!$C$2:$C$1999,"non",0)</f>
        <v>Goranboy</v>
      </c>
      <c r="F7779" s="109" t="str">
        <f t="shared" si="246"/>
        <v>Sumqayıt</v>
      </c>
      <c r="G7779" s="110">
        <f t="shared" si="247"/>
        <v>50</v>
      </c>
    </row>
    <row r="7780" spans="1:7" x14ac:dyDescent="0.3">
      <c r="A7780" s="20" t="s">
        <v>772</v>
      </c>
      <c r="B7780" s="102">
        <v>44019</v>
      </c>
      <c r="C7780" s="103">
        <v>0.15</v>
      </c>
      <c r="D7780" s="133">
        <v>3400</v>
      </c>
      <c r="E7780" s="108" t="str">
        <f>_xlfn.XLOOKUP($A7780,'Task3 Baza'!$A$2:$A$1999,'Task3 Baza'!$C$2:$C$1999,"non",0)</f>
        <v>Şahbuz</v>
      </c>
      <c r="F7780" s="109" t="str">
        <f t="shared" si="246"/>
        <v>Gəncə</v>
      </c>
      <c r="G7780" s="110">
        <f t="shared" si="247"/>
        <v>20</v>
      </c>
    </row>
    <row r="7781" spans="1:7" x14ac:dyDescent="0.3">
      <c r="A7781" s="20" t="s">
        <v>1812</v>
      </c>
      <c r="B7781" s="102">
        <v>44287</v>
      </c>
      <c r="C7781" s="103">
        <v>0.15</v>
      </c>
      <c r="D7781" s="133">
        <v>3100</v>
      </c>
      <c r="E7781" s="108" t="str">
        <f>_xlfn.XLOOKUP($A7781,'Task3 Baza'!$A$2:$A$1999,'Task3 Baza'!$C$2:$C$1999,"non",0)</f>
        <v>Yevlax</v>
      </c>
      <c r="F7781" s="109" t="str">
        <f t="shared" si="246"/>
        <v>Lənkəran</v>
      </c>
      <c r="G7781" s="110">
        <f t="shared" si="247"/>
        <v>42</v>
      </c>
    </row>
    <row r="7782" spans="1:7" x14ac:dyDescent="0.3">
      <c r="A7782" s="20" t="s">
        <v>303</v>
      </c>
      <c r="B7782" s="102">
        <v>44448</v>
      </c>
      <c r="C7782" s="103">
        <v>0.17</v>
      </c>
      <c r="D7782" s="133">
        <v>2600</v>
      </c>
      <c r="E7782" s="108" t="str">
        <f>_xlfn.XLOOKUP($A7782,'Task3 Baza'!$A$2:$A$1999,'Task3 Baza'!$C$2:$C$1999,"non",0)</f>
        <v>Tovuz</v>
      </c>
      <c r="F7782" s="109" t="str">
        <f t="shared" si="246"/>
        <v>Lənkəran</v>
      </c>
      <c r="G7782" s="110">
        <f t="shared" si="247"/>
        <v>42</v>
      </c>
    </row>
    <row r="7783" spans="1:7" x14ac:dyDescent="0.3">
      <c r="A7783" s="20" t="s">
        <v>695</v>
      </c>
      <c r="B7783" s="102">
        <v>43772</v>
      </c>
      <c r="C7783" s="103">
        <v>0.23</v>
      </c>
      <c r="D7783" s="133">
        <v>4000</v>
      </c>
      <c r="E7783" s="108" t="str">
        <f>_xlfn.XLOOKUP($A7783,'Task3 Baza'!$A$2:$A$1999,'Task3 Baza'!$C$2:$C$1999,"non",0)</f>
        <v>Saatlı</v>
      </c>
      <c r="F7783" s="109" t="str">
        <f t="shared" si="246"/>
        <v>Gəncə</v>
      </c>
      <c r="G7783" s="110">
        <f t="shared" si="247"/>
        <v>20</v>
      </c>
    </row>
    <row r="7784" spans="1:7" x14ac:dyDescent="0.3">
      <c r="A7784" s="20" t="s">
        <v>575</v>
      </c>
      <c r="B7784" s="102">
        <v>44123</v>
      </c>
      <c r="C7784" s="103">
        <v>0.23</v>
      </c>
      <c r="D7784" s="133">
        <v>2000</v>
      </c>
      <c r="E7784" s="108" t="str">
        <f>_xlfn.XLOOKUP($A7784,'Task3 Baza'!$A$2:$A$1999,'Task3 Baza'!$C$2:$C$1999,"non",0)</f>
        <v>Lənkəran</v>
      </c>
      <c r="F7784" s="109" t="str">
        <f t="shared" si="246"/>
        <v>Gəncə</v>
      </c>
      <c r="G7784" s="110">
        <f t="shared" si="247"/>
        <v>20</v>
      </c>
    </row>
    <row r="7785" spans="1:7" x14ac:dyDescent="0.3">
      <c r="A7785" s="20" t="s">
        <v>1986</v>
      </c>
      <c r="B7785" s="102">
        <v>43638</v>
      </c>
      <c r="C7785" s="103">
        <v>0.17</v>
      </c>
      <c r="D7785" s="133">
        <v>8100</v>
      </c>
      <c r="E7785" s="108" t="str">
        <f>_xlfn.XLOOKUP($A7785,'Task3 Baza'!$A$2:$A$1999,'Task3 Baza'!$C$2:$C$1999,"non",0)</f>
        <v>Kəngərli</v>
      </c>
      <c r="F7785" s="109" t="str">
        <f t="shared" si="246"/>
        <v>Sumqayıt</v>
      </c>
      <c r="G7785" s="110">
        <f t="shared" si="247"/>
        <v>50</v>
      </c>
    </row>
    <row r="7786" spans="1:7" x14ac:dyDescent="0.3">
      <c r="A7786" s="20" t="s">
        <v>937</v>
      </c>
      <c r="B7786" s="102">
        <v>44179</v>
      </c>
      <c r="C7786" s="103">
        <v>0.14000000000000001</v>
      </c>
      <c r="D7786" s="133">
        <v>10300</v>
      </c>
      <c r="E7786" s="108" t="str">
        <f>_xlfn.XLOOKUP($A7786,'Task3 Baza'!$A$2:$A$1999,'Task3 Baza'!$C$2:$C$1999,"non",0)</f>
        <v>Hacıqabul</v>
      </c>
      <c r="F7786" s="109" t="str">
        <f t="shared" si="246"/>
        <v>Sumqayıt</v>
      </c>
      <c r="G7786" s="110">
        <f t="shared" si="247"/>
        <v>50</v>
      </c>
    </row>
    <row r="7787" spans="1:7" x14ac:dyDescent="0.3">
      <c r="A7787" s="20" t="s">
        <v>1494</v>
      </c>
      <c r="B7787" s="102">
        <v>44273</v>
      </c>
      <c r="C7787" s="103">
        <v>0.21</v>
      </c>
      <c r="D7787" s="133">
        <v>12900</v>
      </c>
      <c r="E7787" s="108" t="str">
        <f>_xlfn.XLOOKUP($A7787,'Task3 Baza'!$A$2:$A$1999,'Task3 Baza'!$C$2:$C$1999,"non",0)</f>
        <v>Kürdəmir</v>
      </c>
      <c r="F7787" s="109" t="str">
        <f t="shared" si="246"/>
        <v>Sumqayıt</v>
      </c>
      <c r="G7787" s="110">
        <f t="shared" si="247"/>
        <v>50</v>
      </c>
    </row>
    <row r="7788" spans="1:7" x14ac:dyDescent="0.3">
      <c r="A7788" s="20" t="s">
        <v>291</v>
      </c>
      <c r="B7788" s="102">
        <v>44417</v>
      </c>
      <c r="C7788" s="103">
        <v>0.17</v>
      </c>
      <c r="D7788" s="133">
        <v>1400</v>
      </c>
      <c r="E7788" s="108" t="str">
        <f>_xlfn.XLOOKUP($A7788,'Task3 Baza'!$A$2:$A$1999,'Task3 Baza'!$C$2:$C$1999,"non",0)</f>
        <v>Samux</v>
      </c>
      <c r="F7788" s="109" t="str">
        <f t="shared" si="246"/>
        <v>Gəncə</v>
      </c>
      <c r="G7788" s="110">
        <f t="shared" si="247"/>
        <v>20</v>
      </c>
    </row>
    <row r="7789" spans="1:7" x14ac:dyDescent="0.3">
      <c r="A7789" s="20" t="s">
        <v>1780</v>
      </c>
      <c r="B7789" s="102">
        <v>44025</v>
      </c>
      <c r="C7789" s="103">
        <v>0.22</v>
      </c>
      <c r="D7789" s="133">
        <v>3200</v>
      </c>
      <c r="E7789" s="108" t="str">
        <f>_xlfn.XLOOKUP($A7789,'Task3 Baza'!$A$2:$A$1999,'Task3 Baza'!$C$2:$C$1999,"non",0)</f>
        <v>Füzuli</v>
      </c>
      <c r="F7789" s="109" t="str">
        <f t="shared" si="246"/>
        <v>Sumqayıt</v>
      </c>
      <c r="G7789" s="110">
        <f t="shared" si="247"/>
        <v>50</v>
      </c>
    </row>
    <row r="7790" spans="1:7" x14ac:dyDescent="0.3">
      <c r="A7790" s="20" t="s">
        <v>792</v>
      </c>
      <c r="B7790" s="102">
        <v>44098</v>
      </c>
      <c r="C7790" s="103">
        <v>0.22</v>
      </c>
      <c r="D7790" s="133">
        <v>4800</v>
      </c>
      <c r="E7790" s="108" t="str">
        <f>_xlfn.XLOOKUP($A7790,'Task3 Baza'!$A$2:$A$1999,'Task3 Baza'!$C$2:$C$1999,"non",0)</f>
        <v>Bakı</v>
      </c>
      <c r="F7790" s="109" t="str">
        <f t="shared" si="246"/>
        <v>Bakı</v>
      </c>
      <c r="G7790" s="110">
        <f t="shared" si="247"/>
        <v>10</v>
      </c>
    </row>
    <row r="7791" spans="1:7" x14ac:dyDescent="0.3">
      <c r="A7791" s="20" t="s">
        <v>1482</v>
      </c>
      <c r="B7791" s="102">
        <v>43952</v>
      </c>
      <c r="C7791" s="103">
        <v>0.14000000000000001</v>
      </c>
      <c r="D7791" s="133">
        <v>1600</v>
      </c>
      <c r="E7791" s="108" t="str">
        <f>_xlfn.XLOOKUP($A7791,'Task3 Baza'!$A$2:$A$1999,'Task3 Baza'!$C$2:$C$1999,"non",0)</f>
        <v>Zaqatala</v>
      </c>
      <c r="F7791" s="109" t="str">
        <f t="shared" si="246"/>
        <v>Lənkəran</v>
      </c>
      <c r="G7791" s="110">
        <f t="shared" si="247"/>
        <v>42</v>
      </c>
    </row>
    <row r="7792" spans="1:7" x14ac:dyDescent="0.3">
      <c r="A7792" s="20" t="s">
        <v>1660</v>
      </c>
      <c r="B7792" s="102">
        <v>44342</v>
      </c>
      <c r="C7792" s="103">
        <v>0.2</v>
      </c>
      <c r="D7792" s="133">
        <v>3300</v>
      </c>
      <c r="E7792" s="108" t="str">
        <f>_xlfn.XLOOKUP($A7792,'Task3 Baza'!$A$2:$A$1999,'Task3 Baza'!$C$2:$C$1999,"non",0)</f>
        <v>Ağdam</v>
      </c>
      <c r="F7792" s="109" t="str">
        <f t="shared" si="246"/>
        <v>Bakı</v>
      </c>
      <c r="G7792" s="110">
        <f t="shared" si="247"/>
        <v>10</v>
      </c>
    </row>
    <row r="7793" spans="1:7" x14ac:dyDescent="0.3">
      <c r="A7793" s="20" t="s">
        <v>957</v>
      </c>
      <c r="B7793" s="102">
        <v>43911</v>
      </c>
      <c r="C7793" s="103">
        <v>0.17</v>
      </c>
      <c r="D7793" s="133">
        <v>9000</v>
      </c>
      <c r="E7793" s="108" t="str">
        <f>_xlfn.XLOOKUP($A7793,'Task3 Baza'!$A$2:$A$1999,'Task3 Baza'!$C$2:$C$1999,"non",0)</f>
        <v>Daşkəsən</v>
      </c>
      <c r="F7793" s="109" t="str">
        <f t="shared" si="246"/>
        <v>Bakı</v>
      </c>
      <c r="G7793" s="110">
        <f t="shared" si="247"/>
        <v>10</v>
      </c>
    </row>
    <row r="7794" spans="1:7" x14ac:dyDescent="0.3">
      <c r="A7794" s="20" t="s">
        <v>1641</v>
      </c>
      <c r="B7794" s="102">
        <v>44316</v>
      </c>
      <c r="C7794" s="103">
        <v>0.21</v>
      </c>
      <c r="D7794" s="133">
        <v>6900</v>
      </c>
      <c r="E7794" s="108" t="str">
        <f>_xlfn.XLOOKUP($A7794,'Task3 Baza'!$A$2:$A$1999,'Task3 Baza'!$C$2:$C$1999,"non",0)</f>
        <v>Abşeron</v>
      </c>
      <c r="F7794" s="109" t="str">
        <f t="shared" si="246"/>
        <v>Bakı</v>
      </c>
      <c r="G7794" s="110">
        <f t="shared" si="247"/>
        <v>10</v>
      </c>
    </row>
    <row r="7795" spans="1:7" x14ac:dyDescent="0.3">
      <c r="A7795" s="20" t="s">
        <v>1248</v>
      </c>
      <c r="B7795" s="102">
        <v>44046</v>
      </c>
      <c r="C7795" s="103">
        <v>0.14000000000000001</v>
      </c>
      <c r="D7795" s="133">
        <v>1800</v>
      </c>
      <c r="E7795" s="108" t="str">
        <f>_xlfn.XLOOKUP($A7795,'Task3 Baza'!$A$2:$A$1999,'Task3 Baza'!$C$2:$C$1999,"non",0)</f>
        <v>Culfa</v>
      </c>
      <c r="F7795" s="109" t="str">
        <f t="shared" si="246"/>
        <v>Bakı</v>
      </c>
      <c r="G7795" s="110">
        <f t="shared" si="247"/>
        <v>10</v>
      </c>
    </row>
    <row r="7796" spans="1:7" x14ac:dyDescent="0.3">
      <c r="A7796" s="20" t="s">
        <v>1740</v>
      </c>
      <c r="B7796" s="102">
        <v>44178</v>
      </c>
      <c r="C7796" s="103">
        <v>0.22</v>
      </c>
      <c r="D7796" s="133">
        <v>11300</v>
      </c>
      <c r="E7796" s="108" t="str">
        <f>_xlfn.XLOOKUP($A7796,'Task3 Baza'!$A$2:$A$1999,'Task3 Baza'!$C$2:$C$1999,"non",0)</f>
        <v>Ağsu</v>
      </c>
      <c r="F7796" s="109" t="str">
        <f t="shared" si="246"/>
        <v>Bakı</v>
      </c>
      <c r="G7796" s="110">
        <f t="shared" si="247"/>
        <v>10</v>
      </c>
    </row>
    <row r="7797" spans="1:7" x14ac:dyDescent="0.3">
      <c r="A7797" s="20" t="s">
        <v>757</v>
      </c>
      <c r="B7797" s="102">
        <v>44775</v>
      </c>
      <c r="C7797" s="103">
        <v>0.24</v>
      </c>
      <c r="D7797" s="133">
        <v>12500</v>
      </c>
      <c r="E7797" s="108" t="str">
        <f>_xlfn.XLOOKUP($A7797,'Task3 Baza'!$A$2:$A$1999,'Task3 Baza'!$C$2:$C$1999,"non",0)</f>
        <v>Şərur</v>
      </c>
      <c r="F7797" s="109" t="str">
        <f t="shared" si="246"/>
        <v>Lənkəran</v>
      </c>
      <c r="G7797" s="110">
        <f t="shared" si="247"/>
        <v>42</v>
      </c>
    </row>
    <row r="7798" spans="1:7" x14ac:dyDescent="0.3">
      <c r="A7798" s="20" t="s">
        <v>1718</v>
      </c>
      <c r="B7798" s="102">
        <v>44228</v>
      </c>
      <c r="C7798" s="103">
        <v>0.2</v>
      </c>
      <c r="D7798" s="133">
        <v>6300</v>
      </c>
      <c r="E7798" s="108" t="str">
        <f>_xlfn.XLOOKUP($A7798,'Task3 Baza'!$A$2:$A$1999,'Task3 Baza'!$C$2:$C$1999,"non",0)</f>
        <v>Zaqatala</v>
      </c>
      <c r="F7798" s="109" t="str">
        <f t="shared" si="246"/>
        <v>Lənkəran</v>
      </c>
      <c r="G7798" s="110">
        <f t="shared" si="247"/>
        <v>42</v>
      </c>
    </row>
    <row r="7799" spans="1:7" x14ac:dyDescent="0.3">
      <c r="A7799" s="20" t="s">
        <v>1100</v>
      </c>
      <c r="B7799" s="102">
        <v>44494</v>
      </c>
      <c r="C7799" s="103">
        <v>0.22</v>
      </c>
      <c r="D7799" s="133">
        <v>9700</v>
      </c>
      <c r="E7799" s="108" t="str">
        <f>_xlfn.XLOOKUP($A7799,'Task3 Baza'!$A$2:$A$1999,'Task3 Baza'!$C$2:$C$1999,"non",0)</f>
        <v>Abşeron</v>
      </c>
      <c r="F7799" s="109" t="str">
        <f t="shared" si="246"/>
        <v>Bakı</v>
      </c>
      <c r="G7799" s="110">
        <f t="shared" si="247"/>
        <v>10</v>
      </c>
    </row>
    <row r="7800" spans="1:7" x14ac:dyDescent="0.3">
      <c r="A7800" s="20" t="s">
        <v>178</v>
      </c>
      <c r="B7800" s="102">
        <v>44344</v>
      </c>
      <c r="C7800" s="103">
        <v>0.19</v>
      </c>
      <c r="D7800" s="133">
        <v>8800</v>
      </c>
      <c r="E7800" s="108" t="str">
        <f>_xlfn.XLOOKUP($A7800,'Task3 Baza'!$A$2:$A$1999,'Task3 Baza'!$C$2:$C$1999,"non",0)</f>
        <v>Zərdab</v>
      </c>
      <c r="F7800" s="109" t="str">
        <f t="shared" si="246"/>
        <v>Lənkəran</v>
      </c>
      <c r="G7800" s="110">
        <f t="shared" si="247"/>
        <v>42</v>
      </c>
    </row>
    <row r="7801" spans="1:7" x14ac:dyDescent="0.3">
      <c r="A7801" s="20" t="s">
        <v>546</v>
      </c>
      <c r="B7801" s="102">
        <v>44223</v>
      </c>
      <c r="C7801" s="103">
        <v>0.14000000000000001</v>
      </c>
      <c r="D7801" s="133">
        <v>12400</v>
      </c>
      <c r="E7801" s="108" t="str">
        <f>_xlfn.XLOOKUP($A7801,'Task3 Baza'!$A$2:$A$1999,'Task3 Baza'!$C$2:$C$1999,"non",0)</f>
        <v>Göygöl</v>
      </c>
      <c r="F7801" s="109" t="str">
        <f t="shared" si="246"/>
        <v>Sumqayıt</v>
      </c>
      <c r="G7801" s="110">
        <f t="shared" si="247"/>
        <v>50</v>
      </c>
    </row>
    <row r="7802" spans="1:7" x14ac:dyDescent="0.3">
      <c r="A7802" s="20" t="s">
        <v>1501</v>
      </c>
      <c r="B7802" s="102">
        <v>44279</v>
      </c>
      <c r="C7802" s="103">
        <v>0.17</v>
      </c>
      <c r="D7802" s="133">
        <v>9500</v>
      </c>
      <c r="E7802" s="108" t="str">
        <f>_xlfn.XLOOKUP($A7802,'Task3 Baza'!$A$2:$A$1999,'Task3 Baza'!$C$2:$C$1999,"non",0)</f>
        <v>Tərtər</v>
      </c>
      <c r="F7802" s="109" t="str">
        <f t="shared" si="246"/>
        <v>Lənkəran</v>
      </c>
      <c r="G7802" s="110">
        <f t="shared" si="247"/>
        <v>42</v>
      </c>
    </row>
    <row r="7803" spans="1:7" x14ac:dyDescent="0.3">
      <c r="A7803" s="20" t="s">
        <v>1796</v>
      </c>
      <c r="B7803" s="102">
        <v>44206</v>
      </c>
      <c r="C7803" s="103">
        <v>0.23</v>
      </c>
      <c r="D7803" s="133">
        <v>6900</v>
      </c>
      <c r="E7803" s="108" t="str">
        <f>_xlfn.XLOOKUP($A7803,'Task3 Baza'!$A$2:$A$1999,'Task3 Baza'!$C$2:$C$1999,"non",0)</f>
        <v>Beyləqan</v>
      </c>
      <c r="F7803" s="109" t="str">
        <f t="shared" si="246"/>
        <v>Bakı</v>
      </c>
      <c r="G7803" s="110">
        <f t="shared" si="247"/>
        <v>10</v>
      </c>
    </row>
    <row r="7804" spans="1:7" x14ac:dyDescent="0.3">
      <c r="A7804" s="20" t="s">
        <v>851</v>
      </c>
      <c r="B7804" s="102">
        <v>44131</v>
      </c>
      <c r="C7804" s="103">
        <v>0.22</v>
      </c>
      <c r="D7804" s="133">
        <v>9700</v>
      </c>
      <c r="E7804" s="108" t="str">
        <f>_xlfn.XLOOKUP($A7804,'Task3 Baza'!$A$2:$A$1999,'Task3 Baza'!$C$2:$C$1999,"non",0)</f>
        <v>Biləsuvar</v>
      </c>
      <c r="F7804" s="109" t="str">
        <f t="shared" si="246"/>
        <v>Bakı</v>
      </c>
      <c r="G7804" s="110">
        <f t="shared" si="247"/>
        <v>10</v>
      </c>
    </row>
    <row r="7805" spans="1:7" x14ac:dyDescent="0.3">
      <c r="A7805" s="20" t="s">
        <v>1558</v>
      </c>
      <c r="B7805" s="102">
        <v>44066</v>
      </c>
      <c r="C7805" s="103">
        <v>0.19</v>
      </c>
      <c r="D7805" s="133">
        <v>11700</v>
      </c>
      <c r="E7805" s="108" t="str">
        <f>_xlfn.XLOOKUP($A7805,'Task3 Baza'!$A$2:$A$1999,'Task3 Baza'!$C$2:$C$1999,"non",0)</f>
        <v>Xızı</v>
      </c>
      <c r="F7805" s="109" t="str">
        <f t="shared" si="246"/>
        <v>Sumqayıt</v>
      </c>
      <c r="G7805" s="110">
        <f t="shared" si="247"/>
        <v>50</v>
      </c>
    </row>
    <row r="7806" spans="1:7" x14ac:dyDescent="0.3">
      <c r="A7806" s="20" t="s">
        <v>1376</v>
      </c>
      <c r="B7806" s="102">
        <v>44567</v>
      </c>
      <c r="C7806" s="103">
        <v>0.18</v>
      </c>
      <c r="D7806" s="133">
        <v>5900</v>
      </c>
      <c r="E7806" s="108" t="str">
        <f>_xlfn.XLOOKUP($A7806,'Task3 Baza'!$A$2:$A$1999,'Task3 Baza'!$C$2:$C$1999,"non",0)</f>
        <v>Tərtər</v>
      </c>
      <c r="F7806" s="109" t="str">
        <f t="shared" si="246"/>
        <v>Lənkəran</v>
      </c>
      <c r="G7806" s="110">
        <f t="shared" si="247"/>
        <v>42</v>
      </c>
    </row>
    <row r="7807" spans="1:7" x14ac:dyDescent="0.3">
      <c r="A7807" s="20" t="s">
        <v>507</v>
      </c>
      <c r="B7807" s="102">
        <v>44236</v>
      </c>
      <c r="C7807" s="103">
        <v>0.16</v>
      </c>
      <c r="D7807" s="133">
        <v>5800</v>
      </c>
      <c r="E7807" s="108" t="str">
        <f>_xlfn.XLOOKUP($A7807,'Task3 Baza'!$A$2:$A$1999,'Task3 Baza'!$C$2:$C$1999,"non",0)</f>
        <v>Şamaxı</v>
      </c>
      <c r="F7807" s="109" t="str">
        <f t="shared" si="246"/>
        <v>Lənkəran</v>
      </c>
      <c r="G7807" s="110">
        <f t="shared" si="247"/>
        <v>42</v>
      </c>
    </row>
    <row r="7808" spans="1:7" x14ac:dyDescent="0.3">
      <c r="A7808" s="20" t="s">
        <v>2059</v>
      </c>
      <c r="B7808" s="102">
        <v>44169</v>
      </c>
      <c r="C7808" s="103">
        <v>0.17</v>
      </c>
      <c r="D7808" s="133">
        <v>11400</v>
      </c>
      <c r="E7808" s="108" t="str">
        <f>_xlfn.XLOOKUP($A7808,'Task3 Baza'!$A$2:$A$1999,'Task3 Baza'!$C$2:$C$1999,"non",0)</f>
        <v>Füzuli</v>
      </c>
      <c r="F7808" s="109" t="str">
        <f t="shared" si="246"/>
        <v>Sumqayıt</v>
      </c>
      <c r="G7808" s="110">
        <f t="shared" si="247"/>
        <v>50</v>
      </c>
    </row>
    <row r="7809" spans="1:7" x14ac:dyDescent="0.3">
      <c r="A7809" s="20" t="s">
        <v>543</v>
      </c>
      <c r="B7809" s="102">
        <v>44620</v>
      </c>
      <c r="C7809" s="103">
        <v>0.19</v>
      </c>
      <c r="D7809" s="133">
        <v>6200</v>
      </c>
      <c r="E7809" s="108" t="str">
        <f>_xlfn.XLOOKUP($A7809,'Task3 Baza'!$A$2:$A$1999,'Task3 Baza'!$C$2:$C$1999,"non",0)</f>
        <v>Masallı</v>
      </c>
      <c r="F7809" s="109" t="str">
        <f t="shared" si="246"/>
        <v>Gəncə</v>
      </c>
      <c r="G7809" s="110">
        <f t="shared" si="247"/>
        <v>20</v>
      </c>
    </row>
    <row r="7810" spans="1:7" x14ac:dyDescent="0.3">
      <c r="A7810" s="20" t="s">
        <v>656</v>
      </c>
      <c r="B7810" s="102">
        <v>44144</v>
      </c>
      <c r="C7810" s="103">
        <v>0.19</v>
      </c>
      <c r="D7810" s="133">
        <v>7800</v>
      </c>
      <c r="E7810" s="108" t="str">
        <f>_xlfn.XLOOKUP($A7810,'Task3 Baza'!$A$2:$A$1999,'Task3 Baza'!$C$2:$C$1999,"non",0)</f>
        <v>Zərdab</v>
      </c>
      <c r="F7810" s="109" t="str">
        <f t="shared" ref="F7810:F7873" si="248">VLOOKUP($E7810,$I$3:$K$75,2,0)</f>
        <v>Lənkəran</v>
      </c>
      <c r="G7810" s="110">
        <f t="shared" ref="G7810:G7873" si="249">VLOOKUP(VLOOKUP($E7810,$I$3:$J$75,2,0),$L$3:$M$6,2,0)</f>
        <v>42</v>
      </c>
    </row>
    <row r="7811" spans="1:7" x14ac:dyDescent="0.3">
      <c r="A7811" s="20" t="s">
        <v>677</v>
      </c>
      <c r="B7811" s="102">
        <v>44767</v>
      </c>
      <c r="C7811" s="103">
        <v>0.23</v>
      </c>
      <c r="D7811" s="133">
        <v>12200</v>
      </c>
      <c r="E7811" s="108" t="str">
        <f>_xlfn.XLOOKUP($A7811,'Task3 Baza'!$A$2:$A$1999,'Task3 Baza'!$C$2:$C$1999,"non",0)</f>
        <v>Samux</v>
      </c>
      <c r="F7811" s="109" t="str">
        <f t="shared" si="248"/>
        <v>Gəncə</v>
      </c>
      <c r="G7811" s="110">
        <f t="shared" si="249"/>
        <v>20</v>
      </c>
    </row>
    <row r="7812" spans="1:7" x14ac:dyDescent="0.3">
      <c r="A7812" s="20" t="s">
        <v>742</v>
      </c>
      <c r="B7812" s="102">
        <v>43736</v>
      </c>
      <c r="C7812" s="103">
        <v>0.18</v>
      </c>
      <c r="D7812" s="133">
        <v>8700</v>
      </c>
      <c r="E7812" s="108" t="str">
        <f>_xlfn.XLOOKUP($A7812,'Task3 Baza'!$A$2:$A$1999,'Task3 Baza'!$C$2:$C$1999,"non",0)</f>
        <v>Şəki</v>
      </c>
      <c r="F7812" s="109" t="str">
        <f t="shared" si="248"/>
        <v>Lənkəran</v>
      </c>
      <c r="G7812" s="110">
        <f t="shared" si="249"/>
        <v>42</v>
      </c>
    </row>
    <row r="7813" spans="1:7" x14ac:dyDescent="0.3">
      <c r="A7813" s="20" t="s">
        <v>1001</v>
      </c>
      <c r="B7813" s="102">
        <v>44413</v>
      </c>
      <c r="C7813" s="103">
        <v>0.22</v>
      </c>
      <c r="D7813" s="133">
        <v>10500</v>
      </c>
      <c r="E7813" s="108" t="str">
        <f>_xlfn.XLOOKUP($A7813,'Task3 Baza'!$A$2:$A$1999,'Task3 Baza'!$C$2:$C$1999,"non",0)</f>
        <v>Şəki</v>
      </c>
      <c r="F7813" s="109" t="str">
        <f t="shared" si="248"/>
        <v>Lənkəran</v>
      </c>
      <c r="G7813" s="110">
        <f t="shared" si="249"/>
        <v>42</v>
      </c>
    </row>
    <row r="7814" spans="1:7" x14ac:dyDescent="0.3">
      <c r="A7814" s="20" t="s">
        <v>1962</v>
      </c>
      <c r="B7814" s="102">
        <v>44375</v>
      </c>
      <c r="C7814" s="103">
        <v>0.22</v>
      </c>
      <c r="D7814" s="133">
        <v>9500</v>
      </c>
      <c r="E7814" s="108" t="str">
        <f>_xlfn.XLOOKUP($A7814,'Task3 Baza'!$A$2:$A$1999,'Task3 Baza'!$C$2:$C$1999,"non",0)</f>
        <v>Şəki</v>
      </c>
      <c r="F7814" s="109" t="str">
        <f t="shared" si="248"/>
        <v>Lənkəran</v>
      </c>
      <c r="G7814" s="110">
        <f t="shared" si="249"/>
        <v>42</v>
      </c>
    </row>
    <row r="7815" spans="1:7" x14ac:dyDescent="0.3">
      <c r="A7815" s="20" t="s">
        <v>1361</v>
      </c>
      <c r="B7815" s="102">
        <v>44621</v>
      </c>
      <c r="C7815" s="103">
        <v>0.14000000000000001</v>
      </c>
      <c r="D7815" s="133">
        <v>1000</v>
      </c>
      <c r="E7815" s="108" t="str">
        <f>_xlfn.XLOOKUP($A7815,'Task3 Baza'!$A$2:$A$1999,'Task3 Baza'!$C$2:$C$1999,"non",0)</f>
        <v>Hacıqabul</v>
      </c>
      <c r="F7815" s="109" t="str">
        <f t="shared" si="248"/>
        <v>Sumqayıt</v>
      </c>
      <c r="G7815" s="110">
        <f t="shared" si="249"/>
        <v>50</v>
      </c>
    </row>
    <row r="7816" spans="1:7" x14ac:dyDescent="0.3">
      <c r="A7816" s="20" t="s">
        <v>545</v>
      </c>
      <c r="B7816" s="102">
        <v>44369</v>
      </c>
      <c r="C7816" s="103">
        <v>0.21</v>
      </c>
      <c r="D7816" s="133">
        <v>6300</v>
      </c>
      <c r="E7816" s="108" t="str">
        <f>_xlfn.XLOOKUP($A7816,'Task3 Baza'!$A$2:$A$1999,'Task3 Baza'!$C$2:$C$1999,"non",0)</f>
        <v>Yardımlı</v>
      </c>
      <c r="F7816" s="109" t="str">
        <f t="shared" si="248"/>
        <v>Lənkəran</v>
      </c>
      <c r="G7816" s="110">
        <f t="shared" si="249"/>
        <v>42</v>
      </c>
    </row>
    <row r="7817" spans="1:7" x14ac:dyDescent="0.3">
      <c r="A7817" s="20" t="s">
        <v>1721</v>
      </c>
      <c r="B7817" s="102">
        <v>43866</v>
      </c>
      <c r="C7817" s="103">
        <v>0.15</v>
      </c>
      <c r="D7817" s="133">
        <v>8100</v>
      </c>
      <c r="E7817" s="108" t="str">
        <f>_xlfn.XLOOKUP($A7817,'Task3 Baza'!$A$2:$A$1999,'Task3 Baza'!$C$2:$C$1999,"non",0)</f>
        <v>Daşkəsən</v>
      </c>
      <c r="F7817" s="109" t="str">
        <f t="shared" si="248"/>
        <v>Bakı</v>
      </c>
      <c r="G7817" s="110">
        <f t="shared" si="249"/>
        <v>10</v>
      </c>
    </row>
    <row r="7818" spans="1:7" x14ac:dyDescent="0.3">
      <c r="A7818" s="20" t="s">
        <v>851</v>
      </c>
      <c r="B7818" s="102">
        <v>44338</v>
      </c>
      <c r="C7818" s="103">
        <v>0.24</v>
      </c>
      <c r="D7818" s="133">
        <v>8400</v>
      </c>
      <c r="E7818" s="108" t="str">
        <f>_xlfn.XLOOKUP($A7818,'Task3 Baza'!$A$2:$A$1999,'Task3 Baza'!$C$2:$C$1999,"non",0)</f>
        <v>Biləsuvar</v>
      </c>
      <c r="F7818" s="109" t="str">
        <f t="shared" si="248"/>
        <v>Bakı</v>
      </c>
      <c r="G7818" s="110">
        <f t="shared" si="249"/>
        <v>10</v>
      </c>
    </row>
    <row r="7819" spans="1:7" x14ac:dyDescent="0.3">
      <c r="A7819" s="20" t="s">
        <v>1701</v>
      </c>
      <c r="B7819" s="102">
        <v>44826</v>
      </c>
      <c r="C7819" s="103">
        <v>0.14000000000000001</v>
      </c>
      <c r="D7819" s="133">
        <v>3500</v>
      </c>
      <c r="E7819" s="108" t="str">
        <f>_xlfn.XLOOKUP($A7819,'Task3 Baza'!$A$2:$A$1999,'Task3 Baza'!$C$2:$C$1999,"non",0)</f>
        <v>Qazax</v>
      </c>
      <c r="F7819" s="109" t="str">
        <f t="shared" si="248"/>
        <v>Sumqayıt</v>
      </c>
      <c r="G7819" s="110">
        <f t="shared" si="249"/>
        <v>50</v>
      </c>
    </row>
    <row r="7820" spans="1:7" x14ac:dyDescent="0.3">
      <c r="A7820" s="20" t="s">
        <v>1998</v>
      </c>
      <c r="B7820" s="102">
        <v>43947</v>
      </c>
      <c r="C7820" s="103">
        <v>0.19</v>
      </c>
      <c r="D7820" s="133">
        <v>12300</v>
      </c>
      <c r="E7820" s="108" t="str">
        <f>_xlfn.XLOOKUP($A7820,'Task3 Baza'!$A$2:$A$1999,'Task3 Baza'!$C$2:$C$1999,"non",0)</f>
        <v>Qubadlı</v>
      </c>
      <c r="F7820" s="109" t="str">
        <f t="shared" si="248"/>
        <v>Gəncə</v>
      </c>
      <c r="G7820" s="110">
        <f t="shared" si="249"/>
        <v>20</v>
      </c>
    </row>
    <row r="7821" spans="1:7" x14ac:dyDescent="0.3">
      <c r="A7821" s="20" t="s">
        <v>1129</v>
      </c>
      <c r="B7821" s="102">
        <v>44152</v>
      </c>
      <c r="C7821" s="103">
        <v>0.15</v>
      </c>
      <c r="D7821" s="133">
        <v>11100</v>
      </c>
      <c r="E7821" s="108" t="str">
        <f>_xlfn.XLOOKUP($A7821,'Task3 Baza'!$A$2:$A$1999,'Task3 Baza'!$C$2:$C$1999,"non",0)</f>
        <v>Ağdam</v>
      </c>
      <c r="F7821" s="109" t="str">
        <f t="shared" si="248"/>
        <v>Bakı</v>
      </c>
      <c r="G7821" s="110">
        <f t="shared" si="249"/>
        <v>10</v>
      </c>
    </row>
    <row r="7822" spans="1:7" x14ac:dyDescent="0.3">
      <c r="A7822" s="20" t="s">
        <v>343</v>
      </c>
      <c r="B7822" s="102">
        <v>44250</v>
      </c>
      <c r="C7822" s="103">
        <v>0.2</v>
      </c>
      <c r="D7822" s="133">
        <v>5600</v>
      </c>
      <c r="E7822" s="108" t="str">
        <f>_xlfn.XLOOKUP($A7822,'Task3 Baza'!$A$2:$A$1999,'Task3 Baza'!$C$2:$C$1999,"non",0)</f>
        <v>Şəmkir</v>
      </c>
      <c r="F7822" s="109" t="str">
        <f t="shared" si="248"/>
        <v>Lənkəran</v>
      </c>
      <c r="G7822" s="110">
        <f t="shared" si="249"/>
        <v>42</v>
      </c>
    </row>
    <row r="7823" spans="1:7" x14ac:dyDescent="0.3">
      <c r="A7823" s="20" t="s">
        <v>329</v>
      </c>
      <c r="B7823" s="102">
        <v>44889</v>
      </c>
      <c r="C7823" s="103">
        <v>0.23</v>
      </c>
      <c r="D7823" s="133">
        <v>4300</v>
      </c>
      <c r="E7823" s="108" t="str">
        <f>_xlfn.XLOOKUP($A7823,'Task3 Baza'!$A$2:$A$1999,'Task3 Baza'!$C$2:$C$1999,"non",0)</f>
        <v>Şərur</v>
      </c>
      <c r="F7823" s="109" t="str">
        <f t="shared" si="248"/>
        <v>Lənkəran</v>
      </c>
      <c r="G7823" s="110">
        <f t="shared" si="249"/>
        <v>42</v>
      </c>
    </row>
    <row r="7824" spans="1:7" x14ac:dyDescent="0.3">
      <c r="A7824" s="20" t="s">
        <v>1260</v>
      </c>
      <c r="B7824" s="102">
        <v>44191</v>
      </c>
      <c r="C7824" s="103">
        <v>0.15</v>
      </c>
      <c r="D7824" s="133">
        <v>7100</v>
      </c>
      <c r="E7824" s="108" t="str">
        <f>_xlfn.XLOOKUP($A7824,'Task3 Baza'!$A$2:$A$1999,'Task3 Baza'!$C$2:$C$1999,"non",0)</f>
        <v>Ağsu</v>
      </c>
      <c r="F7824" s="109" t="str">
        <f t="shared" si="248"/>
        <v>Bakı</v>
      </c>
      <c r="G7824" s="110">
        <f t="shared" si="249"/>
        <v>10</v>
      </c>
    </row>
    <row r="7825" spans="1:7" x14ac:dyDescent="0.3">
      <c r="A7825" s="20" t="s">
        <v>809</v>
      </c>
      <c r="B7825" s="102">
        <v>44542</v>
      </c>
      <c r="C7825" s="103">
        <v>0.14000000000000001</v>
      </c>
      <c r="D7825" s="133">
        <v>4300</v>
      </c>
      <c r="E7825" s="108" t="str">
        <f>_xlfn.XLOOKUP($A7825,'Task3 Baza'!$A$2:$A$1999,'Task3 Baza'!$C$2:$C$1999,"non",0)</f>
        <v>Naftalan</v>
      </c>
      <c r="F7825" s="109" t="str">
        <f t="shared" si="248"/>
        <v>Gəncə</v>
      </c>
      <c r="G7825" s="110">
        <f t="shared" si="249"/>
        <v>20</v>
      </c>
    </row>
    <row r="7826" spans="1:7" x14ac:dyDescent="0.3">
      <c r="A7826" s="20" t="s">
        <v>1901</v>
      </c>
      <c r="B7826" s="102">
        <v>43884</v>
      </c>
      <c r="C7826" s="103">
        <v>0.19</v>
      </c>
      <c r="D7826" s="133">
        <v>7900</v>
      </c>
      <c r="E7826" s="108" t="str">
        <f>_xlfn.XLOOKUP($A7826,'Task3 Baza'!$A$2:$A$1999,'Task3 Baza'!$C$2:$C$1999,"non",0)</f>
        <v>Qusar</v>
      </c>
      <c r="F7826" s="109" t="str">
        <f t="shared" si="248"/>
        <v>Gəncə</v>
      </c>
      <c r="G7826" s="110">
        <f t="shared" si="249"/>
        <v>20</v>
      </c>
    </row>
    <row r="7827" spans="1:7" x14ac:dyDescent="0.3">
      <c r="A7827" s="20" t="s">
        <v>562</v>
      </c>
      <c r="B7827" s="102">
        <v>44135</v>
      </c>
      <c r="C7827" s="103">
        <v>0.23</v>
      </c>
      <c r="D7827" s="133">
        <v>4900</v>
      </c>
      <c r="E7827" s="108" t="str">
        <f>_xlfn.XLOOKUP($A7827,'Task3 Baza'!$A$2:$A$1999,'Task3 Baza'!$C$2:$C$1999,"non",0)</f>
        <v>Ağcabədi</v>
      </c>
      <c r="F7827" s="109" t="str">
        <f t="shared" si="248"/>
        <v>Bakı</v>
      </c>
      <c r="G7827" s="110">
        <f t="shared" si="249"/>
        <v>10</v>
      </c>
    </row>
    <row r="7828" spans="1:7" x14ac:dyDescent="0.3">
      <c r="A7828" s="20" t="s">
        <v>861</v>
      </c>
      <c r="B7828" s="102">
        <v>44409</v>
      </c>
      <c r="C7828" s="103">
        <v>0.17</v>
      </c>
      <c r="D7828" s="133">
        <v>4300</v>
      </c>
      <c r="E7828" s="108" t="str">
        <f>_xlfn.XLOOKUP($A7828,'Task3 Baza'!$A$2:$A$1999,'Task3 Baza'!$C$2:$C$1999,"non",0)</f>
        <v>Lerik</v>
      </c>
      <c r="F7828" s="109" t="str">
        <f t="shared" si="248"/>
        <v>Gəncə</v>
      </c>
      <c r="G7828" s="110">
        <f t="shared" si="249"/>
        <v>20</v>
      </c>
    </row>
    <row r="7829" spans="1:7" x14ac:dyDescent="0.3">
      <c r="A7829" s="20" t="s">
        <v>278</v>
      </c>
      <c r="B7829" s="102">
        <v>44281</v>
      </c>
      <c r="C7829" s="103">
        <v>0.23</v>
      </c>
      <c r="D7829" s="133">
        <v>4400</v>
      </c>
      <c r="E7829" s="108" t="str">
        <f>_xlfn.XLOOKUP($A7829,'Task3 Baza'!$A$2:$A$1999,'Task3 Baza'!$C$2:$C$1999,"non",0)</f>
        <v>Kəngərli</v>
      </c>
      <c r="F7829" s="109" t="str">
        <f t="shared" si="248"/>
        <v>Sumqayıt</v>
      </c>
      <c r="G7829" s="110">
        <f t="shared" si="249"/>
        <v>50</v>
      </c>
    </row>
    <row r="7830" spans="1:7" x14ac:dyDescent="0.3">
      <c r="A7830" s="20" t="s">
        <v>2036</v>
      </c>
      <c r="B7830" s="102">
        <v>44132</v>
      </c>
      <c r="C7830" s="103">
        <v>0.23</v>
      </c>
      <c r="D7830" s="133">
        <v>1500</v>
      </c>
      <c r="E7830" s="108" t="str">
        <f>_xlfn.XLOOKUP($A7830,'Task3 Baza'!$A$2:$A$1999,'Task3 Baza'!$C$2:$C$1999,"non",0)</f>
        <v>Zaqatala</v>
      </c>
      <c r="F7830" s="109" t="str">
        <f t="shared" si="248"/>
        <v>Lənkəran</v>
      </c>
      <c r="G7830" s="110">
        <f t="shared" si="249"/>
        <v>42</v>
      </c>
    </row>
    <row r="7831" spans="1:7" x14ac:dyDescent="0.3">
      <c r="A7831" s="20" t="s">
        <v>1887</v>
      </c>
      <c r="B7831" s="102">
        <v>44186</v>
      </c>
      <c r="C7831" s="103">
        <v>0.17</v>
      </c>
      <c r="D7831" s="133">
        <v>8800</v>
      </c>
      <c r="E7831" s="108" t="str">
        <f>_xlfn.XLOOKUP($A7831,'Task3 Baza'!$A$2:$A$1999,'Task3 Baza'!$C$2:$C$1999,"non",0)</f>
        <v>Quba</v>
      </c>
      <c r="F7831" s="109" t="str">
        <f t="shared" si="248"/>
        <v>Gəncə</v>
      </c>
      <c r="G7831" s="110">
        <f t="shared" si="249"/>
        <v>20</v>
      </c>
    </row>
    <row r="7832" spans="1:7" x14ac:dyDescent="0.3">
      <c r="A7832" s="20" t="s">
        <v>1587</v>
      </c>
      <c r="B7832" s="102">
        <v>43829</v>
      </c>
      <c r="C7832" s="103">
        <v>0.18</v>
      </c>
      <c r="D7832" s="133">
        <v>12800</v>
      </c>
      <c r="E7832" s="108" t="str">
        <f>_xlfn.XLOOKUP($A7832,'Task3 Baza'!$A$2:$A$1999,'Task3 Baza'!$C$2:$C$1999,"non",0)</f>
        <v>Naftalan</v>
      </c>
      <c r="F7832" s="109" t="str">
        <f t="shared" si="248"/>
        <v>Gəncə</v>
      </c>
      <c r="G7832" s="110">
        <f t="shared" si="249"/>
        <v>20</v>
      </c>
    </row>
    <row r="7833" spans="1:7" x14ac:dyDescent="0.3">
      <c r="A7833" s="20" t="s">
        <v>811</v>
      </c>
      <c r="B7833" s="102">
        <v>44030</v>
      </c>
      <c r="C7833" s="103">
        <v>0.17</v>
      </c>
      <c r="D7833" s="133">
        <v>4600</v>
      </c>
      <c r="E7833" s="108" t="str">
        <f>_xlfn.XLOOKUP($A7833,'Task3 Baza'!$A$2:$A$1999,'Task3 Baza'!$C$2:$C$1999,"non",0)</f>
        <v>Kürdəmir</v>
      </c>
      <c r="F7833" s="109" t="str">
        <f t="shared" si="248"/>
        <v>Sumqayıt</v>
      </c>
      <c r="G7833" s="110">
        <f t="shared" si="249"/>
        <v>50</v>
      </c>
    </row>
    <row r="7834" spans="1:7" x14ac:dyDescent="0.3">
      <c r="A7834" s="20" t="s">
        <v>505</v>
      </c>
      <c r="B7834" s="102">
        <v>44195</v>
      </c>
      <c r="C7834" s="103">
        <v>0.23</v>
      </c>
      <c r="D7834" s="133">
        <v>3900</v>
      </c>
      <c r="E7834" s="108" t="str">
        <f>_xlfn.XLOOKUP($A7834,'Task3 Baza'!$A$2:$A$1999,'Task3 Baza'!$C$2:$C$1999,"non",0)</f>
        <v>Naftalan</v>
      </c>
      <c r="F7834" s="109" t="str">
        <f t="shared" si="248"/>
        <v>Gəncə</v>
      </c>
      <c r="G7834" s="110">
        <f t="shared" si="249"/>
        <v>20</v>
      </c>
    </row>
    <row r="7835" spans="1:7" x14ac:dyDescent="0.3">
      <c r="A7835" s="20" t="s">
        <v>931</v>
      </c>
      <c r="B7835" s="102">
        <v>44478</v>
      </c>
      <c r="C7835" s="103">
        <v>0.24</v>
      </c>
      <c r="D7835" s="133">
        <v>5100</v>
      </c>
      <c r="E7835" s="108" t="str">
        <f>_xlfn.XLOOKUP($A7835,'Task3 Baza'!$A$2:$A$1999,'Task3 Baza'!$C$2:$C$1999,"non",0)</f>
        <v>Gədəbəy</v>
      </c>
      <c r="F7835" s="109" t="str">
        <f t="shared" si="248"/>
        <v>Sumqayıt</v>
      </c>
      <c r="G7835" s="110">
        <f t="shared" si="249"/>
        <v>50</v>
      </c>
    </row>
    <row r="7836" spans="1:7" x14ac:dyDescent="0.3">
      <c r="A7836" s="20" t="s">
        <v>1470</v>
      </c>
      <c r="B7836" s="102">
        <v>44400</v>
      </c>
      <c r="C7836" s="103">
        <v>0.16</v>
      </c>
      <c r="D7836" s="133">
        <v>5900</v>
      </c>
      <c r="E7836" s="108" t="str">
        <f>_xlfn.XLOOKUP($A7836,'Task3 Baza'!$A$2:$A$1999,'Task3 Baza'!$C$2:$C$1999,"non",0)</f>
        <v>Ordubad</v>
      </c>
      <c r="F7836" s="109" t="str">
        <f t="shared" si="248"/>
        <v>Gəncə</v>
      </c>
      <c r="G7836" s="110">
        <f t="shared" si="249"/>
        <v>20</v>
      </c>
    </row>
    <row r="7837" spans="1:7" x14ac:dyDescent="0.3">
      <c r="A7837" s="20" t="s">
        <v>1539</v>
      </c>
      <c r="B7837" s="102">
        <v>44547</v>
      </c>
      <c r="C7837" s="103">
        <v>0.19</v>
      </c>
      <c r="D7837" s="133">
        <v>11500</v>
      </c>
      <c r="E7837" s="108" t="str">
        <f>_xlfn.XLOOKUP($A7837,'Task3 Baza'!$A$2:$A$1999,'Task3 Baza'!$C$2:$C$1999,"non",0)</f>
        <v>Şəmkir</v>
      </c>
      <c r="F7837" s="109" t="str">
        <f t="shared" si="248"/>
        <v>Lənkəran</v>
      </c>
      <c r="G7837" s="110">
        <f t="shared" si="249"/>
        <v>42</v>
      </c>
    </row>
    <row r="7838" spans="1:7" x14ac:dyDescent="0.3">
      <c r="A7838" s="20" t="s">
        <v>629</v>
      </c>
      <c r="B7838" s="102">
        <v>44067</v>
      </c>
      <c r="C7838" s="103">
        <v>0.21</v>
      </c>
      <c r="D7838" s="133">
        <v>3600</v>
      </c>
      <c r="E7838" s="108" t="str">
        <f>_xlfn.XLOOKUP($A7838,'Task3 Baza'!$A$2:$A$1999,'Task3 Baza'!$C$2:$C$1999,"non",0)</f>
        <v>Daşkəsən</v>
      </c>
      <c r="F7838" s="109" t="str">
        <f t="shared" si="248"/>
        <v>Bakı</v>
      </c>
      <c r="G7838" s="110">
        <f t="shared" si="249"/>
        <v>10</v>
      </c>
    </row>
    <row r="7839" spans="1:7" x14ac:dyDescent="0.3">
      <c r="A7839" s="20" t="s">
        <v>1318</v>
      </c>
      <c r="B7839" s="102">
        <v>43702</v>
      </c>
      <c r="C7839" s="103">
        <v>0.17</v>
      </c>
      <c r="D7839" s="133">
        <v>8000</v>
      </c>
      <c r="E7839" s="108" t="str">
        <f>_xlfn.XLOOKUP($A7839,'Task3 Baza'!$A$2:$A$1999,'Task3 Baza'!$C$2:$C$1999,"non",0)</f>
        <v>Siyəzən</v>
      </c>
      <c r="F7839" s="109" t="str">
        <f t="shared" si="248"/>
        <v>Gəncə</v>
      </c>
      <c r="G7839" s="110">
        <f t="shared" si="249"/>
        <v>20</v>
      </c>
    </row>
    <row r="7840" spans="1:7" x14ac:dyDescent="0.3">
      <c r="A7840" s="20" t="s">
        <v>1379</v>
      </c>
      <c r="B7840" s="102">
        <v>43747</v>
      </c>
      <c r="C7840" s="103">
        <v>0.22</v>
      </c>
      <c r="D7840" s="133">
        <v>3900</v>
      </c>
      <c r="E7840" s="108" t="str">
        <f>_xlfn.XLOOKUP($A7840,'Task3 Baza'!$A$2:$A$1999,'Task3 Baza'!$C$2:$C$1999,"non",0)</f>
        <v>Lerik</v>
      </c>
      <c r="F7840" s="109" t="str">
        <f t="shared" si="248"/>
        <v>Gəncə</v>
      </c>
      <c r="G7840" s="110">
        <f t="shared" si="249"/>
        <v>20</v>
      </c>
    </row>
    <row r="7841" spans="1:7" x14ac:dyDescent="0.3">
      <c r="A7841" s="20" t="s">
        <v>416</v>
      </c>
      <c r="B7841" s="102">
        <v>43673</v>
      </c>
      <c r="C7841" s="103">
        <v>0.14000000000000001</v>
      </c>
      <c r="D7841" s="133">
        <v>12100</v>
      </c>
      <c r="E7841" s="108" t="str">
        <f>_xlfn.XLOOKUP($A7841,'Task3 Baza'!$A$2:$A$1999,'Task3 Baza'!$C$2:$C$1999,"non",0)</f>
        <v>Naftalan</v>
      </c>
      <c r="F7841" s="109" t="str">
        <f t="shared" si="248"/>
        <v>Gəncə</v>
      </c>
      <c r="G7841" s="110">
        <f t="shared" si="249"/>
        <v>20</v>
      </c>
    </row>
    <row r="7842" spans="1:7" x14ac:dyDescent="0.3">
      <c r="A7842" s="20" t="s">
        <v>1030</v>
      </c>
      <c r="B7842" s="102">
        <v>44387</v>
      </c>
      <c r="C7842" s="103">
        <v>0.2</v>
      </c>
      <c r="D7842" s="133">
        <v>4400</v>
      </c>
      <c r="E7842" s="108" t="str">
        <f>_xlfn.XLOOKUP($A7842,'Task3 Baza'!$A$2:$A$1999,'Task3 Baza'!$C$2:$C$1999,"non",0)</f>
        <v>Şəmkir</v>
      </c>
      <c r="F7842" s="109" t="str">
        <f t="shared" si="248"/>
        <v>Lənkəran</v>
      </c>
      <c r="G7842" s="110">
        <f t="shared" si="249"/>
        <v>42</v>
      </c>
    </row>
    <row r="7843" spans="1:7" x14ac:dyDescent="0.3">
      <c r="A7843" s="20" t="s">
        <v>347</v>
      </c>
      <c r="B7843" s="102">
        <v>44035</v>
      </c>
      <c r="C7843" s="103">
        <v>0.17</v>
      </c>
      <c r="D7843" s="133">
        <v>12100</v>
      </c>
      <c r="E7843" s="108" t="str">
        <f>_xlfn.XLOOKUP($A7843,'Task3 Baza'!$A$2:$A$1999,'Task3 Baza'!$C$2:$C$1999,"non",0)</f>
        <v>Füzuli</v>
      </c>
      <c r="F7843" s="109" t="str">
        <f t="shared" si="248"/>
        <v>Sumqayıt</v>
      </c>
      <c r="G7843" s="110">
        <f t="shared" si="249"/>
        <v>50</v>
      </c>
    </row>
    <row r="7844" spans="1:7" x14ac:dyDescent="0.3">
      <c r="A7844" s="20" t="s">
        <v>1732</v>
      </c>
      <c r="B7844" s="102">
        <v>44229</v>
      </c>
      <c r="C7844" s="103">
        <v>0.22</v>
      </c>
      <c r="D7844" s="133">
        <v>11700</v>
      </c>
      <c r="E7844" s="108" t="str">
        <f>_xlfn.XLOOKUP($A7844,'Task3 Baza'!$A$2:$A$1999,'Task3 Baza'!$C$2:$C$1999,"non",0)</f>
        <v>İmişli</v>
      </c>
      <c r="F7844" s="109" t="str">
        <f t="shared" si="248"/>
        <v>Sumqayıt</v>
      </c>
      <c r="G7844" s="110">
        <f t="shared" si="249"/>
        <v>50</v>
      </c>
    </row>
    <row r="7845" spans="1:7" x14ac:dyDescent="0.3">
      <c r="A7845" s="20" t="s">
        <v>1517</v>
      </c>
      <c r="B7845" s="102">
        <v>43621</v>
      </c>
      <c r="C7845" s="103">
        <v>0.23</v>
      </c>
      <c r="D7845" s="133">
        <v>1200</v>
      </c>
      <c r="E7845" s="108" t="str">
        <f>_xlfn.XLOOKUP($A7845,'Task3 Baza'!$A$2:$A$1999,'Task3 Baza'!$C$2:$C$1999,"non",0)</f>
        <v>Zərdab</v>
      </c>
      <c r="F7845" s="109" t="str">
        <f t="shared" si="248"/>
        <v>Lənkəran</v>
      </c>
      <c r="G7845" s="110">
        <f t="shared" si="249"/>
        <v>42</v>
      </c>
    </row>
    <row r="7846" spans="1:7" x14ac:dyDescent="0.3">
      <c r="A7846" s="20" t="s">
        <v>1835</v>
      </c>
      <c r="B7846" s="102">
        <v>43985</v>
      </c>
      <c r="C7846" s="103">
        <v>0.17</v>
      </c>
      <c r="D7846" s="133">
        <v>6500</v>
      </c>
      <c r="E7846" s="108" t="str">
        <f>_xlfn.XLOOKUP($A7846,'Task3 Baza'!$A$2:$A$1999,'Task3 Baza'!$C$2:$C$1999,"non",0)</f>
        <v>Neftçala</v>
      </c>
      <c r="F7846" s="109" t="str">
        <f t="shared" si="248"/>
        <v>Gəncə</v>
      </c>
      <c r="G7846" s="110">
        <f t="shared" si="249"/>
        <v>20</v>
      </c>
    </row>
    <row r="7847" spans="1:7" x14ac:dyDescent="0.3">
      <c r="A7847" s="20" t="s">
        <v>1202</v>
      </c>
      <c r="B7847" s="102">
        <v>44374</v>
      </c>
      <c r="C7847" s="103">
        <v>0.16</v>
      </c>
      <c r="D7847" s="133">
        <v>6400</v>
      </c>
      <c r="E7847" s="108" t="str">
        <f>_xlfn.XLOOKUP($A7847,'Task3 Baza'!$A$2:$A$1999,'Task3 Baza'!$C$2:$C$1999,"non",0)</f>
        <v>Xızı</v>
      </c>
      <c r="F7847" s="109" t="str">
        <f t="shared" si="248"/>
        <v>Sumqayıt</v>
      </c>
      <c r="G7847" s="110">
        <f t="shared" si="249"/>
        <v>50</v>
      </c>
    </row>
    <row r="7848" spans="1:7" x14ac:dyDescent="0.3">
      <c r="A7848" s="20" t="s">
        <v>1829</v>
      </c>
      <c r="B7848" s="102">
        <v>44275</v>
      </c>
      <c r="C7848" s="103">
        <v>0.22</v>
      </c>
      <c r="D7848" s="133">
        <v>10500</v>
      </c>
      <c r="E7848" s="108" t="str">
        <f>_xlfn.XLOOKUP($A7848,'Task3 Baza'!$A$2:$A$1999,'Task3 Baza'!$C$2:$C$1999,"non",0)</f>
        <v>Ağcabədi</v>
      </c>
      <c r="F7848" s="109" t="str">
        <f t="shared" si="248"/>
        <v>Bakı</v>
      </c>
      <c r="G7848" s="110">
        <f t="shared" si="249"/>
        <v>10</v>
      </c>
    </row>
    <row r="7849" spans="1:7" x14ac:dyDescent="0.3">
      <c r="A7849" s="20" t="s">
        <v>1490</v>
      </c>
      <c r="B7849" s="102">
        <v>43793</v>
      </c>
      <c r="C7849" s="103">
        <v>0.24</v>
      </c>
      <c r="D7849" s="133">
        <v>12700</v>
      </c>
      <c r="E7849" s="108" t="str">
        <f>_xlfn.XLOOKUP($A7849,'Task3 Baza'!$A$2:$A$1999,'Task3 Baza'!$C$2:$C$1999,"non",0)</f>
        <v>Masallı</v>
      </c>
      <c r="F7849" s="109" t="str">
        <f t="shared" si="248"/>
        <v>Gəncə</v>
      </c>
      <c r="G7849" s="110">
        <f t="shared" si="249"/>
        <v>20</v>
      </c>
    </row>
    <row r="7850" spans="1:7" x14ac:dyDescent="0.3">
      <c r="A7850" s="20" t="s">
        <v>726</v>
      </c>
      <c r="B7850" s="102">
        <v>43973</v>
      </c>
      <c r="C7850" s="103">
        <v>0.2</v>
      </c>
      <c r="D7850" s="133">
        <v>5700</v>
      </c>
      <c r="E7850" s="108" t="str">
        <f>_xlfn.XLOOKUP($A7850,'Task3 Baza'!$A$2:$A$1999,'Task3 Baza'!$C$2:$C$1999,"non",0)</f>
        <v>Sumqayıt</v>
      </c>
      <c r="F7850" s="109" t="str">
        <f t="shared" si="248"/>
        <v>Gəncə</v>
      </c>
      <c r="G7850" s="110">
        <f t="shared" si="249"/>
        <v>20</v>
      </c>
    </row>
    <row r="7851" spans="1:7" x14ac:dyDescent="0.3">
      <c r="A7851" s="20" t="s">
        <v>732</v>
      </c>
      <c r="B7851" s="102">
        <v>44134</v>
      </c>
      <c r="C7851" s="103">
        <v>0.14000000000000001</v>
      </c>
      <c r="D7851" s="133">
        <v>12100</v>
      </c>
      <c r="E7851" s="108" t="str">
        <f>_xlfn.XLOOKUP($A7851,'Task3 Baza'!$A$2:$A$1999,'Task3 Baza'!$C$2:$C$1999,"non",0)</f>
        <v>Daşkəsən</v>
      </c>
      <c r="F7851" s="109" t="str">
        <f t="shared" si="248"/>
        <v>Bakı</v>
      </c>
      <c r="G7851" s="110">
        <f t="shared" si="249"/>
        <v>10</v>
      </c>
    </row>
    <row r="7852" spans="1:7" x14ac:dyDescent="0.3">
      <c r="A7852" s="20" t="s">
        <v>1660</v>
      </c>
      <c r="B7852" s="102">
        <v>44792</v>
      </c>
      <c r="C7852" s="103">
        <v>0.15</v>
      </c>
      <c r="D7852" s="133">
        <v>12500</v>
      </c>
      <c r="E7852" s="108" t="str">
        <f>_xlfn.XLOOKUP($A7852,'Task3 Baza'!$A$2:$A$1999,'Task3 Baza'!$C$2:$C$1999,"non",0)</f>
        <v>Ağdam</v>
      </c>
      <c r="F7852" s="109" t="str">
        <f t="shared" si="248"/>
        <v>Bakı</v>
      </c>
      <c r="G7852" s="110">
        <f t="shared" si="249"/>
        <v>10</v>
      </c>
    </row>
    <row r="7853" spans="1:7" x14ac:dyDescent="0.3">
      <c r="A7853" s="20" t="s">
        <v>1975</v>
      </c>
      <c r="B7853" s="102">
        <v>44510</v>
      </c>
      <c r="C7853" s="103">
        <v>0.24</v>
      </c>
      <c r="D7853" s="133">
        <v>11900</v>
      </c>
      <c r="E7853" s="108" t="str">
        <f>_xlfn.XLOOKUP($A7853,'Task3 Baza'!$A$2:$A$1999,'Task3 Baza'!$C$2:$C$1999,"non",0)</f>
        <v>Naxçıvan</v>
      </c>
      <c r="F7853" s="109" t="str">
        <f t="shared" si="248"/>
        <v>Gəncə</v>
      </c>
      <c r="G7853" s="110">
        <f t="shared" si="249"/>
        <v>20</v>
      </c>
    </row>
    <row r="7854" spans="1:7" x14ac:dyDescent="0.3">
      <c r="A7854" s="20" t="s">
        <v>1910</v>
      </c>
      <c r="B7854" s="102">
        <v>44462</v>
      </c>
      <c r="C7854" s="103">
        <v>0.15</v>
      </c>
      <c r="D7854" s="133">
        <v>7500</v>
      </c>
      <c r="E7854" s="108" t="str">
        <f>_xlfn.XLOOKUP($A7854,'Task3 Baza'!$A$2:$A$1999,'Task3 Baza'!$C$2:$C$1999,"non",0)</f>
        <v>Füzuli</v>
      </c>
      <c r="F7854" s="109" t="str">
        <f t="shared" si="248"/>
        <v>Sumqayıt</v>
      </c>
      <c r="G7854" s="110">
        <f t="shared" si="249"/>
        <v>50</v>
      </c>
    </row>
    <row r="7855" spans="1:7" x14ac:dyDescent="0.3">
      <c r="A7855" s="20" t="s">
        <v>1630</v>
      </c>
      <c r="B7855" s="102">
        <v>43921</v>
      </c>
      <c r="C7855" s="103">
        <v>0.15</v>
      </c>
      <c r="D7855" s="133">
        <v>2100</v>
      </c>
      <c r="E7855" s="108" t="str">
        <f>_xlfn.XLOOKUP($A7855,'Task3 Baza'!$A$2:$A$1999,'Task3 Baza'!$C$2:$C$1999,"non",0)</f>
        <v>Ağdam</v>
      </c>
      <c r="F7855" s="109" t="str">
        <f t="shared" si="248"/>
        <v>Bakı</v>
      </c>
      <c r="G7855" s="110">
        <f t="shared" si="249"/>
        <v>10</v>
      </c>
    </row>
    <row r="7856" spans="1:7" x14ac:dyDescent="0.3">
      <c r="A7856" s="20" t="s">
        <v>931</v>
      </c>
      <c r="B7856" s="102">
        <v>44597</v>
      </c>
      <c r="C7856" s="103">
        <v>0.14000000000000001</v>
      </c>
      <c r="D7856" s="133">
        <v>6800</v>
      </c>
      <c r="E7856" s="108" t="str">
        <f>_xlfn.XLOOKUP($A7856,'Task3 Baza'!$A$2:$A$1999,'Task3 Baza'!$C$2:$C$1999,"non",0)</f>
        <v>Gədəbəy</v>
      </c>
      <c r="F7856" s="109" t="str">
        <f t="shared" si="248"/>
        <v>Sumqayıt</v>
      </c>
      <c r="G7856" s="110">
        <f t="shared" si="249"/>
        <v>50</v>
      </c>
    </row>
    <row r="7857" spans="1:7" x14ac:dyDescent="0.3">
      <c r="A7857" s="20" t="s">
        <v>1207</v>
      </c>
      <c r="B7857" s="102">
        <v>43799</v>
      </c>
      <c r="C7857" s="103">
        <v>0.21</v>
      </c>
      <c r="D7857" s="133">
        <v>10600</v>
      </c>
      <c r="E7857" s="108" t="str">
        <f>_xlfn.XLOOKUP($A7857,'Task3 Baza'!$A$2:$A$1999,'Task3 Baza'!$C$2:$C$1999,"non",0)</f>
        <v>Ağdam</v>
      </c>
      <c r="F7857" s="109" t="str">
        <f t="shared" si="248"/>
        <v>Bakı</v>
      </c>
      <c r="G7857" s="110">
        <f t="shared" si="249"/>
        <v>10</v>
      </c>
    </row>
    <row r="7858" spans="1:7" x14ac:dyDescent="0.3">
      <c r="A7858" s="20" t="s">
        <v>1431</v>
      </c>
      <c r="B7858" s="102">
        <v>43960</v>
      </c>
      <c r="C7858" s="103">
        <v>0.22</v>
      </c>
      <c r="D7858" s="133">
        <v>12600</v>
      </c>
      <c r="E7858" s="108" t="str">
        <f>_xlfn.XLOOKUP($A7858,'Task3 Baza'!$A$2:$A$1999,'Task3 Baza'!$C$2:$C$1999,"non",0)</f>
        <v>Ordubad</v>
      </c>
      <c r="F7858" s="109" t="str">
        <f t="shared" si="248"/>
        <v>Gəncə</v>
      </c>
      <c r="G7858" s="110">
        <f t="shared" si="249"/>
        <v>20</v>
      </c>
    </row>
    <row r="7859" spans="1:7" x14ac:dyDescent="0.3">
      <c r="A7859" s="20" t="s">
        <v>541</v>
      </c>
      <c r="B7859" s="102">
        <v>44034</v>
      </c>
      <c r="C7859" s="103">
        <v>0.16</v>
      </c>
      <c r="D7859" s="133">
        <v>6100</v>
      </c>
      <c r="E7859" s="108" t="str">
        <f>_xlfn.XLOOKUP($A7859,'Task3 Baza'!$A$2:$A$1999,'Task3 Baza'!$C$2:$C$1999,"non",0)</f>
        <v>Ordubad</v>
      </c>
      <c r="F7859" s="109" t="str">
        <f t="shared" si="248"/>
        <v>Gəncə</v>
      </c>
      <c r="G7859" s="110">
        <f t="shared" si="249"/>
        <v>20</v>
      </c>
    </row>
    <row r="7860" spans="1:7" x14ac:dyDescent="0.3">
      <c r="A7860" s="20" t="s">
        <v>823</v>
      </c>
      <c r="B7860" s="102">
        <v>44059</v>
      </c>
      <c r="C7860" s="103">
        <v>0.23</v>
      </c>
      <c r="D7860" s="133">
        <v>1500</v>
      </c>
      <c r="E7860" s="108" t="str">
        <f>_xlfn.XLOOKUP($A7860,'Task3 Baza'!$A$2:$A$1999,'Task3 Baza'!$C$2:$C$1999,"non",0)</f>
        <v>Şirvan</v>
      </c>
      <c r="F7860" s="109" t="str">
        <f t="shared" si="248"/>
        <v>Lənkəran</v>
      </c>
      <c r="G7860" s="110">
        <f t="shared" si="249"/>
        <v>42</v>
      </c>
    </row>
    <row r="7861" spans="1:7" x14ac:dyDescent="0.3">
      <c r="A7861" s="20" t="s">
        <v>407</v>
      </c>
      <c r="B7861" s="102">
        <v>43855</v>
      </c>
      <c r="C7861" s="103">
        <v>0.22</v>
      </c>
      <c r="D7861" s="133">
        <v>7500</v>
      </c>
      <c r="E7861" s="108" t="str">
        <f>_xlfn.XLOOKUP($A7861,'Task3 Baza'!$A$2:$A$1999,'Task3 Baza'!$C$2:$C$1999,"non",0)</f>
        <v>Cəbrayıl</v>
      </c>
      <c r="F7861" s="109" t="str">
        <f t="shared" si="248"/>
        <v>Bakı</v>
      </c>
      <c r="G7861" s="110">
        <f t="shared" si="249"/>
        <v>10</v>
      </c>
    </row>
    <row r="7862" spans="1:7" x14ac:dyDescent="0.3">
      <c r="A7862" s="20" t="s">
        <v>2098</v>
      </c>
      <c r="B7862" s="102">
        <v>43768</v>
      </c>
      <c r="C7862" s="103">
        <v>0.24</v>
      </c>
      <c r="D7862" s="133">
        <v>11100</v>
      </c>
      <c r="E7862" s="108" t="str">
        <f>_xlfn.XLOOKUP($A7862,'Task3 Baza'!$A$2:$A$1999,'Task3 Baza'!$C$2:$C$1999,"non",0)</f>
        <v>Şəki</v>
      </c>
      <c r="F7862" s="109" t="str">
        <f t="shared" si="248"/>
        <v>Lənkəran</v>
      </c>
      <c r="G7862" s="110">
        <f t="shared" si="249"/>
        <v>42</v>
      </c>
    </row>
    <row r="7863" spans="1:7" x14ac:dyDescent="0.3">
      <c r="A7863" s="20" t="s">
        <v>1000</v>
      </c>
      <c r="B7863" s="102">
        <v>44358</v>
      </c>
      <c r="C7863" s="103">
        <v>0.18</v>
      </c>
      <c r="D7863" s="133">
        <v>10000</v>
      </c>
      <c r="E7863" s="108" t="str">
        <f>_xlfn.XLOOKUP($A7863,'Task3 Baza'!$A$2:$A$1999,'Task3 Baza'!$C$2:$C$1999,"non",0)</f>
        <v>Naxçıvan</v>
      </c>
      <c r="F7863" s="109" t="str">
        <f t="shared" si="248"/>
        <v>Gəncə</v>
      </c>
      <c r="G7863" s="110">
        <f t="shared" si="249"/>
        <v>20</v>
      </c>
    </row>
    <row r="7864" spans="1:7" x14ac:dyDescent="0.3">
      <c r="A7864" s="20" t="s">
        <v>417</v>
      </c>
      <c r="B7864" s="102">
        <v>44345</v>
      </c>
      <c r="C7864" s="103">
        <v>0.15</v>
      </c>
      <c r="D7864" s="133">
        <v>2800</v>
      </c>
      <c r="E7864" s="108" t="str">
        <f>_xlfn.XLOOKUP($A7864,'Task3 Baza'!$A$2:$A$1999,'Task3 Baza'!$C$2:$C$1999,"non",0)</f>
        <v>Şəmkir</v>
      </c>
      <c r="F7864" s="109" t="str">
        <f t="shared" si="248"/>
        <v>Lənkəran</v>
      </c>
      <c r="G7864" s="110">
        <f t="shared" si="249"/>
        <v>42</v>
      </c>
    </row>
    <row r="7865" spans="1:7" x14ac:dyDescent="0.3">
      <c r="A7865" s="20" t="s">
        <v>1537</v>
      </c>
      <c r="B7865" s="102">
        <v>44729</v>
      </c>
      <c r="C7865" s="103">
        <v>0.15</v>
      </c>
      <c r="D7865" s="133">
        <v>2600</v>
      </c>
      <c r="E7865" s="108" t="str">
        <f>_xlfn.XLOOKUP($A7865,'Task3 Baza'!$A$2:$A$1999,'Task3 Baza'!$C$2:$C$1999,"non",0)</f>
        <v>Babək</v>
      </c>
      <c r="F7865" s="109" t="str">
        <f t="shared" si="248"/>
        <v>Bakı</v>
      </c>
      <c r="G7865" s="110">
        <f t="shared" si="249"/>
        <v>10</v>
      </c>
    </row>
    <row r="7866" spans="1:7" x14ac:dyDescent="0.3">
      <c r="A7866" s="20" t="s">
        <v>438</v>
      </c>
      <c r="B7866" s="102">
        <v>44045</v>
      </c>
      <c r="C7866" s="103">
        <v>0.16</v>
      </c>
      <c r="D7866" s="133">
        <v>3500</v>
      </c>
      <c r="E7866" s="108" t="str">
        <f>_xlfn.XLOOKUP($A7866,'Task3 Baza'!$A$2:$A$1999,'Task3 Baza'!$C$2:$C$1999,"non",0)</f>
        <v>Zərdab</v>
      </c>
      <c r="F7866" s="109" t="str">
        <f t="shared" si="248"/>
        <v>Lənkəran</v>
      </c>
      <c r="G7866" s="110">
        <f t="shared" si="249"/>
        <v>42</v>
      </c>
    </row>
    <row r="7867" spans="1:7" x14ac:dyDescent="0.3">
      <c r="A7867" s="20" t="s">
        <v>2099</v>
      </c>
      <c r="B7867" s="102">
        <v>43654</v>
      </c>
      <c r="C7867" s="103">
        <v>0.19</v>
      </c>
      <c r="D7867" s="133">
        <v>7600</v>
      </c>
      <c r="E7867" s="108" t="str">
        <f>_xlfn.XLOOKUP($A7867,'Task3 Baza'!$A$2:$A$1999,'Task3 Baza'!$C$2:$C$1999,"non",0)</f>
        <v>Ordubad</v>
      </c>
      <c r="F7867" s="109" t="str">
        <f t="shared" si="248"/>
        <v>Gəncə</v>
      </c>
      <c r="G7867" s="110">
        <f t="shared" si="249"/>
        <v>20</v>
      </c>
    </row>
    <row r="7868" spans="1:7" x14ac:dyDescent="0.3">
      <c r="A7868" s="20" t="s">
        <v>1650</v>
      </c>
      <c r="B7868" s="102">
        <v>44009</v>
      </c>
      <c r="C7868" s="103">
        <v>0.18</v>
      </c>
      <c r="D7868" s="133">
        <v>8900</v>
      </c>
      <c r="E7868" s="108" t="str">
        <f>_xlfn.XLOOKUP($A7868,'Task3 Baza'!$A$2:$A$1999,'Task3 Baza'!$C$2:$C$1999,"non",0)</f>
        <v>Naftalan</v>
      </c>
      <c r="F7868" s="109" t="str">
        <f t="shared" si="248"/>
        <v>Gəncə</v>
      </c>
      <c r="G7868" s="110">
        <f t="shared" si="249"/>
        <v>20</v>
      </c>
    </row>
    <row r="7869" spans="1:7" x14ac:dyDescent="0.3">
      <c r="A7869" s="20" t="s">
        <v>1203</v>
      </c>
      <c r="B7869" s="102">
        <v>44280</v>
      </c>
      <c r="C7869" s="103">
        <v>0.22</v>
      </c>
      <c r="D7869" s="133">
        <v>3900</v>
      </c>
      <c r="E7869" s="108" t="str">
        <f>_xlfn.XLOOKUP($A7869,'Task3 Baza'!$A$2:$A$1999,'Task3 Baza'!$C$2:$C$1999,"non",0)</f>
        <v>Xaçmaz</v>
      </c>
      <c r="F7869" s="109" t="str">
        <f t="shared" si="248"/>
        <v>Sumqayıt</v>
      </c>
      <c r="G7869" s="110">
        <f t="shared" si="249"/>
        <v>50</v>
      </c>
    </row>
    <row r="7870" spans="1:7" x14ac:dyDescent="0.3">
      <c r="A7870" s="20" t="s">
        <v>1806</v>
      </c>
      <c r="B7870" s="102">
        <v>44138</v>
      </c>
      <c r="C7870" s="103">
        <v>0.22</v>
      </c>
      <c r="D7870" s="133">
        <v>2700</v>
      </c>
      <c r="E7870" s="108" t="str">
        <f>_xlfn.XLOOKUP($A7870,'Task3 Baza'!$A$2:$A$1999,'Task3 Baza'!$C$2:$C$1999,"non",0)</f>
        <v>Siyəzən</v>
      </c>
      <c r="F7870" s="109" t="str">
        <f t="shared" si="248"/>
        <v>Gəncə</v>
      </c>
      <c r="G7870" s="110">
        <f t="shared" si="249"/>
        <v>20</v>
      </c>
    </row>
    <row r="7871" spans="1:7" x14ac:dyDescent="0.3">
      <c r="A7871" s="20" t="s">
        <v>2002</v>
      </c>
      <c r="B7871" s="102">
        <v>44862</v>
      </c>
      <c r="C7871" s="103">
        <v>0.16</v>
      </c>
      <c r="D7871" s="133">
        <v>9800</v>
      </c>
      <c r="E7871" s="108" t="str">
        <f>_xlfn.XLOOKUP($A7871,'Task3 Baza'!$A$2:$A$1999,'Task3 Baza'!$C$2:$C$1999,"non",0)</f>
        <v>Qobustan</v>
      </c>
      <c r="F7871" s="109" t="str">
        <f t="shared" si="248"/>
        <v>Gəncə</v>
      </c>
      <c r="G7871" s="110">
        <f t="shared" si="249"/>
        <v>20</v>
      </c>
    </row>
    <row r="7872" spans="1:7" x14ac:dyDescent="0.3">
      <c r="A7872" s="20" t="s">
        <v>1308</v>
      </c>
      <c r="B7872" s="102">
        <v>44254</v>
      </c>
      <c r="C7872" s="103">
        <v>0.24</v>
      </c>
      <c r="D7872" s="133">
        <v>8400</v>
      </c>
      <c r="E7872" s="108" t="str">
        <f>_xlfn.XLOOKUP($A7872,'Task3 Baza'!$A$2:$A$1999,'Task3 Baza'!$C$2:$C$1999,"non",0)</f>
        <v>Zəngilan</v>
      </c>
      <c r="F7872" s="109" t="str">
        <f t="shared" si="248"/>
        <v>Lənkəran</v>
      </c>
      <c r="G7872" s="110">
        <f t="shared" si="249"/>
        <v>42</v>
      </c>
    </row>
    <row r="7873" spans="1:7" x14ac:dyDescent="0.3">
      <c r="A7873" s="20" t="s">
        <v>307</v>
      </c>
      <c r="B7873" s="102">
        <v>44624</v>
      </c>
      <c r="C7873" s="103">
        <v>0.17</v>
      </c>
      <c r="D7873" s="133">
        <v>6500</v>
      </c>
      <c r="E7873" s="108" t="str">
        <f>_xlfn.XLOOKUP($A7873,'Task3 Baza'!$A$2:$A$1999,'Task3 Baza'!$C$2:$C$1999,"non",0)</f>
        <v>Biləsuvar</v>
      </c>
      <c r="F7873" s="109" t="str">
        <f t="shared" si="248"/>
        <v>Bakı</v>
      </c>
      <c r="G7873" s="110">
        <f t="shared" si="249"/>
        <v>10</v>
      </c>
    </row>
    <row r="7874" spans="1:7" x14ac:dyDescent="0.3">
      <c r="A7874" s="20" t="s">
        <v>542</v>
      </c>
      <c r="B7874" s="102">
        <v>44164</v>
      </c>
      <c r="C7874" s="103">
        <v>0.15</v>
      </c>
      <c r="D7874" s="133">
        <v>9700</v>
      </c>
      <c r="E7874" s="108" t="str">
        <f>_xlfn.XLOOKUP($A7874,'Task3 Baza'!$A$2:$A$1999,'Task3 Baza'!$C$2:$C$1999,"non",0)</f>
        <v>Xaçmaz</v>
      </c>
      <c r="F7874" s="109" t="str">
        <f t="shared" ref="F7874:F7937" si="250">VLOOKUP($E7874,$I$3:$K$75,2,0)</f>
        <v>Sumqayıt</v>
      </c>
      <c r="G7874" s="110">
        <f t="shared" ref="G7874:G7937" si="251">VLOOKUP(VLOOKUP($E7874,$I$3:$J$75,2,0),$L$3:$M$6,2,0)</f>
        <v>50</v>
      </c>
    </row>
    <row r="7875" spans="1:7" x14ac:dyDescent="0.3">
      <c r="A7875" s="20" t="s">
        <v>920</v>
      </c>
      <c r="B7875" s="102">
        <v>44365</v>
      </c>
      <c r="C7875" s="103">
        <v>0.2</v>
      </c>
      <c r="D7875" s="133">
        <v>11200</v>
      </c>
      <c r="E7875" s="108" t="str">
        <f>_xlfn.XLOOKUP($A7875,'Task3 Baza'!$A$2:$A$1999,'Task3 Baza'!$C$2:$C$1999,"non",0)</f>
        <v>Qazax</v>
      </c>
      <c r="F7875" s="109" t="str">
        <f t="shared" si="250"/>
        <v>Sumqayıt</v>
      </c>
      <c r="G7875" s="110">
        <f t="shared" si="251"/>
        <v>50</v>
      </c>
    </row>
    <row r="7876" spans="1:7" x14ac:dyDescent="0.3">
      <c r="A7876" s="20" t="s">
        <v>1265</v>
      </c>
      <c r="B7876" s="102">
        <v>44417</v>
      </c>
      <c r="C7876" s="103">
        <v>0.16</v>
      </c>
      <c r="D7876" s="133">
        <v>4600</v>
      </c>
      <c r="E7876" s="108" t="str">
        <f>_xlfn.XLOOKUP($A7876,'Task3 Baza'!$A$2:$A$1999,'Task3 Baza'!$C$2:$C$1999,"non",0)</f>
        <v>Babək</v>
      </c>
      <c r="F7876" s="109" t="str">
        <f t="shared" si="250"/>
        <v>Bakı</v>
      </c>
      <c r="G7876" s="110">
        <f t="shared" si="251"/>
        <v>10</v>
      </c>
    </row>
    <row r="7877" spans="1:7" x14ac:dyDescent="0.3">
      <c r="A7877" s="20" t="s">
        <v>983</v>
      </c>
      <c r="B7877" s="102">
        <v>44336</v>
      </c>
      <c r="C7877" s="103">
        <v>0.23</v>
      </c>
      <c r="D7877" s="133">
        <v>3800</v>
      </c>
      <c r="E7877" s="108" t="str">
        <f>_xlfn.XLOOKUP($A7877,'Task3 Baza'!$A$2:$A$1999,'Task3 Baza'!$C$2:$C$1999,"non",0)</f>
        <v>Goranboy</v>
      </c>
      <c r="F7877" s="109" t="str">
        <f t="shared" si="250"/>
        <v>Sumqayıt</v>
      </c>
      <c r="G7877" s="110">
        <f t="shared" si="251"/>
        <v>50</v>
      </c>
    </row>
    <row r="7878" spans="1:7" x14ac:dyDescent="0.3">
      <c r="A7878" s="20" t="s">
        <v>1952</v>
      </c>
      <c r="B7878" s="102">
        <v>44498</v>
      </c>
      <c r="C7878" s="103">
        <v>0.15</v>
      </c>
      <c r="D7878" s="133">
        <v>12400</v>
      </c>
      <c r="E7878" s="108" t="str">
        <f>_xlfn.XLOOKUP($A7878,'Task3 Baza'!$A$2:$A$1999,'Task3 Baza'!$C$2:$C$1999,"non",0)</f>
        <v>Şahbuz</v>
      </c>
      <c r="F7878" s="109" t="str">
        <f t="shared" si="250"/>
        <v>Gəncə</v>
      </c>
      <c r="G7878" s="110">
        <f t="shared" si="251"/>
        <v>20</v>
      </c>
    </row>
    <row r="7879" spans="1:7" x14ac:dyDescent="0.3">
      <c r="A7879" s="20" t="s">
        <v>1344</v>
      </c>
      <c r="B7879" s="102">
        <v>44718</v>
      </c>
      <c r="C7879" s="103">
        <v>0.14000000000000001</v>
      </c>
      <c r="D7879" s="133">
        <v>9700</v>
      </c>
      <c r="E7879" s="108" t="str">
        <f>_xlfn.XLOOKUP($A7879,'Task3 Baza'!$A$2:$A$1999,'Task3 Baza'!$C$2:$C$1999,"non",0)</f>
        <v>Qazax</v>
      </c>
      <c r="F7879" s="109" t="str">
        <f t="shared" si="250"/>
        <v>Sumqayıt</v>
      </c>
      <c r="G7879" s="110">
        <f t="shared" si="251"/>
        <v>50</v>
      </c>
    </row>
    <row r="7880" spans="1:7" x14ac:dyDescent="0.3">
      <c r="A7880" s="20" t="s">
        <v>2043</v>
      </c>
      <c r="B7880" s="102">
        <v>44755</v>
      </c>
      <c r="C7880" s="103">
        <v>0.18</v>
      </c>
      <c r="D7880" s="133">
        <v>2200</v>
      </c>
      <c r="E7880" s="108" t="str">
        <f>_xlfn.XLOOKUP($A7880,'Task3 Baza'!$A$2:$A$1999,'Task3 Baza'!$C$2:$C$1999,"non",0)</f>
        <v>Qubadlı</v>
      </c>
      <c r="F7880" s="109" t="str">
        <f t="shared" si="250"/>
        <v>Gəncə</v>
      </c>
      <c r="G7880" s="110">
        <f t="shared" si="251"/>
        <v>20</v>
      </c>
    </row>
    <row r="7881" spans="1:7" x14ac:dyDescent="0.3">
      <c r="A7881" s="20" t="s">
        <v>644</v>
      </c>
      <c r="B7881" s="102">
        <v>44154</v>
      </c>
      <c r="C7881" s="103">
        <v>0.14000000000000001</v>
      </c>
      <c r="D7881" s="133">
        <v>1200</v>
      </c>
      <c r="E7881" s="108" t="str">
        <f>_xlfn.XLOOKUP($A7881,'Task3 Baza'!$A$2:$A$1999,'Task3 Baza'!$C$2:$C$1999,"non",0)</f>
        <v>Salyan</v>
      </c>
      <c r="F7881" s="109" t="str">
        <f t="shared" si="250"/>
        <v>Gəncə</v>
      </c>
      <c r="G7881" s="110">
        <f t="shared" si="251"/>
        <v>20</v>
      </c>
    </row>
    <row r="7882" spans="1:7" x14ac:dyDescent="0.3">
      <c r="A7882" s="20" t="s">
        <v>767</v>
      </c>
      <c r="B7882" s="102">
        <v>43613</v>
      </c>
      <c r="C7882" s="103">
        <v>0.24</v>
      </c>
      <c r="D7882" s="133">
        <v>2800</v>
      </c>
      <c r="E7882" s="108" t="str">
        <f>_xlfn.XLOOKUP($A7882,'Task3 Baza'!$A$2:$A$1999,'Task3 Baza'!$C$2:$C$1999,"non",0)</f>
        <v>Cəbrayıl</v>
      </c>
      <c r="F7882" s="109" t="str">
        <f t="shared" si="250"/>
        <v>Bakı</v>
      </c>
      <c r="G7882" s="110">
        <f t="shared" si="251"/>
        <v>10</v>
      </c>
    </row>
    <row r="7883" spans="1:7" x14ac:dyDescent="0.3">
      <c r="A7883" s="20" t="s">
        <v>1605</v>
      </c>
      <c r="B7883" s="102">
        <v>44072</v>
      </c>
      <c r="C7883" s="103">
        <v>0.19</v>
      </c>
      <c r="D7883" s="133">
        <v>1000</v>
      </c>
      <c r="E7883" s="108" t="str">
        <f>_xlfn.XLOOKUP($A7883,'Task3 Baza'!$A$2:$A$1999,'Task3 Baza'!$C$2:$C$1999,"non",0)</f>
        <v>Qazax</v>
      </c>
      <c r="F7883" s="109" t="str">
        <f t="shared" si="250"/>
        <v>Sumqayıt</v>
      </c>
      <c r="G7883" s="110">
        <f t="shared" si="251"/>
        <v>50</v>
      </c>
    </row>
    <row r="7884" spans="1:7" x14ac:dyDescent="0.3">
      <c r="A7884" s="20" t="s">
        <v>538</v>
      </c>
      <c r="B7884" s="102">
        <v>44059</v>
      </c>
      <c r="C7884" s="103">
        <v>0.19</v>
      </c>
      <c r="D7884" s="133">
        <v>1500</v>
      </c>
      <c r="E7884" s="108" t="str">
        <f>_xlfn.XLOOKUP($A7884,'Task3 Baza'!$A$2:$A$1999,'Task3 Baza'!$C$2:$C$1999,"non",0)</f>
        <v>Gədəbəy</v>
      </c>
      <c r="F7884" s="109" t="str">
        <f t="shared" si="250"/>
        <v>Sumqayıt</v>
      </c>
      <c r="G7884" s="110">
        <f t="shared" si="251"/>
        <v>50</v>
      </c>
    </row>
    <row r="7885" spans="1:7" x14ac:dyDescent="0.3">
      <c r="A7885" s="20" t="s">
        <v>2067</v>
      </c>
      <c r="B7885" s="102">
        <v>44448</v>
      </c>
      <c r="C7885" s="103">
        <v>0.18</v>
      </c>
      <c r="D7885" s="133">
        <v>11400</v>
      </c>
      <c r="E7885" s="108" t="str">
        <f>_xlfn.XLOOKUP($A7885,'Task3 Baza'!$A$2:$A$1999,'Task3 Baza'!$C$2:$C$1999,"non",0)</f>
        <v>Göygöl</v>
      </c>
      <c r="F7885" s="109" t="str">
        <f t="shared" si="250"/>
        <v>Sumqayıt</v>
      </c>
      <c r="G7885" s="110">
        <f t="shared" si="251"/>
        <v>50</v>
      </c>
    </row>
    <row r="7886" spans="1:7" x14ac:dyDescent="0.3">
      <c r="A7886" s="20" t="s">
        <v>1418</v>
      </c>
      <c r="B7886" s="102">
        <v>44299</v>
      </c>
      <c r="C7886" s="103">
        <v>0.23</v>
      </c>
      <c r="D7886" s="133">
        <v>6900</v>
      </c>
      <c r="E7886" s="108" t="str">
        <f>_xlfn.XLOOKUP($A7886,'Task3 Baza'!$A$2:$A$1999,'Task3 Baza'!$C$2:$C$1999,"non",0)</f>
        <v>Şuşa</v>
      </c>
      <c r="F7886" s="109" t="str">
        <f t="shared" si="250"/>
        <v>Lənkəran</v>
      </c>
      <c r="G7886" s="110">
        <f t="shared" si="251"/>
        <v>42</v>
      </c>
    </row>
    <row r="7887" spans="1:7" x14ac:dyDescent="0.3">
      <c r="A7887" s="20" t="s">
        <v>2100</v>
      </c>
      <c r="B7887" s="102">
        <v>44320</v>
      </c>
      <c r="C7887" s="103">
        <v>0.24</v>
      </c>
      <c r="D7887" s="133">
        <v>5700</v>
      </c>
      <c r="E7887" s="108" t="str">
        <f>_xlfn.XLOOKUP($A7887,'Task3 Baza'!$A$2:$A$1999,'Task3 Baza'!$C$2:$C$1999,"non",0)</f>
        <v>Şamaxı</v>
      </c>
      <c r="F7887" s="109" t="str">
        <f t="shared" si="250"/>
        <v>Lənkəran</v>
      </c>
      <c r="G7887" s="110">
        <f t="shared" si="251"/>
        <v>42</v>
      </c>
    </row>
    <row r="7888" spans="1:7" x14ac:dyDescent="0.3">
      <c r="A7888" s="20" t="s">
        <v>921</v>
      </c>
      <c r="B7888" s="102">
        <v>43549</v>
      </c>
      <c r="C7888" s="103">
        <v>0.21</v>
      </c>
      <c r="D7888" s="133">
        <v>7800</v>
      </c>
      <c r="E7888" s="108" t="str">
        <f>_xlfn.XLOOKUP($A7888,'Task3 Baza'!$A$2:$A$1999,'Task3 Baza'!$C$2:$C$1999,"non",0)</f>
        <v>Neftçala</v>
      </c>
      <c r="F7888" s="109" t="str">
        <f t="shared" si="250"/>
        <v>Gəncə</v>
      </c>
      <c r="G7888" s="110">
        <f t="shared" si="251"/>
        <v>20</v>
      </c>
    </row>
    <row r="7889" spans="1:7" x14ac:dyDescent="0.3">
      <c r="A7889" s="20" t="s">
        <v>1909</v>
      </c>
      <c r="B7889" s="102">
        <v>43821</v>
      </c>
      <c r="C7889" s="103">
        <v>0.17</v>
      </c>
      <c r="D7889" s="133">
        <v>4000</v>
      </c>
      <c r="E7889" s="108" t="str">
        <f>_xlfn.XLOOKUP($A7889,'Task3 Baza'!$A$2:$A$1999,'Task3 Baza'!$C$2:$C$1999,"non",0)</f>
        <v>İsmayıllı</v>
      </c>
      <c r="F7889" s="109" t="str">
        <f t="shared" si="250"/>
        <v>Sumqayıt</v>
      </c>
      <c r="G7889" s="110">
        <f t="shared" si="251"/>
        <v>50</v>
      </c>
    </row>
    <row r="7890" spans="1:7" x14ac:dyDescent="0.3">
      <c r="A7890" s="20" t="s">
        <v>1306</v>
      </c>
      <c r="B7890" s="102">
        <v>44248</v>
      </c>
      <c r="C7890" s="103">
        <v>0.22</v>
      </c>
      <c r="D7890" s="133">
        <v>6600</v>
      </c>
      <c r="E7890" s="108" t="str">
        <f>_xlfn.XLOOKUP($A7890,'Task3 Baza'!$A$2:$A$1999,'Task3 Baza'!$C$2:$C$1999,"non",0)</f>
        <v>Qubadlı</v>
      </c>
      <c r="F7890" s="109" t="str">
        <f t="shared" si="250"/>
        <v>Gəncə</v>
      </c>
      <c r="G7890" s="110">
        <f t="shared" si="251"/>
        <v>20</v>
      </c>
    </row>
    <row r="7891" spans="1:7" x14ac:dyDescent="0.3">
      <c r="A7891" s="20" t="s">
        <v>1216</v>
      </c>
      <c r="B7891" s="102">
        <v>44299</v>
      </c>
      <c r="C7891" s="103">
        <v>0.14000000000000001</v>
      </c>
      <c r="D7891" s="133">
        <v>2500</v>
      </c>
      <c r="E7891" s="108" t="str">
        <f>_xlfn.XLOOKUP($A7891,'Task3 Baza'!$A$2:$A$1999,'Task3 Baza'!$C$2:$C$1999,"non",0)</f>
        <v>Xaçmaz</v>
      </c>
      <c r="F7891" s="109" t="str">
        <f t="shared" si="250"/>
        <v>Sumqayıt</v>
      </c>
      <c r="G7891" s="110">
        <f t="shared" si="251"/>
        <v>50</v>
      </c>
    </row>
    <row r="7892" spans="1:7" x14ac:dyDescent="0.3">
      <c r="A7892" s="20" t="s">
        <v>1671</v>
      </c>
      <c r="B7892" s="102">
        <v>43840</v>
      </c>
      <c r="C7892" s="103">
        <v>0.17</v>
      </c>
      <c r="D7892" s="133">
        <v>6600</v>
      </c>
      <c r="E7892" s="108" t="str">
        <f>_xlfn.XLOOKUP($A7892,'Task3 Baza'!$A$2:$A$1999,'Task3 Baza'!$C$2:$C$1999,"non",0)</f>
        <v>İsmayıllı</v>
      </c>
      <c r="F7892" s="109" t="str">
        <f t="shared" si="250"/>
        <v>Sumqayıt</v>
      </c>
      <c r="G7892" s="110">
        <f t="shared" si="251"/>
        <v>50</v>
      </c>
    </row>
    <row r="7893" spans="1:7" x14ac:dyDescent="0.3">
      <c r="A7893" s="20" t="s">
        <v>1498</v>
      </c>
      <c r="B7893" s="102">
        <v>44207</v>
      </c>
      <c r="C7893" s="103">
        <v>0.17</v>
      </c>
      <c r="D7893" s="133">
        <v>9000</v>
      </c>
      <c r="E7893" s="108" t="str">
        <f>_xlfn.XLOOKUP($A7893,'Task3 Baza'!$A$2:$A$1999,'Task3 Baza'!$C$2:$C$1999,"non",0)</f>
        <v>Ucar</v>
      </c>
      <c r="F7893" s="109" t="str">
        <f t="shared" si="250"/>
        <v>Lənkəran</v>
      </c>
      <c r="G7893" s="110">
        <f t="shared" si="251"/>
        <v>42</v>
      </c>
    </row>
    <row r="7894" spans="1:7" x14ac:dyDescent="0.3">
      <c r="A7894" s="20" t="s">
        <v>822</v>
      </c>
      <c r="B7894" s="102">
        <v>43851</v>
      </c>
      <c r="C7894" s="103">
        <v>0.21</v>
      </c>
      <c r="D7894" s="133">
        <v>12500</v>
      </c>
      <c r="E7894" s="108" t="str">
        <f>_xlfn.XLOOKUP($A7894,'Task3 Baza'!$A$2:$A$1999,'Task3 Baza'!$C$2:$C$1999,"non",0)</f>
        <v>Göygöl</v>
      </c>
      <c r="F7894" s="109" t="str">
        <f t="shared" si="250"/>
        <v>Sumqayıt</v>
      </c>
      <c r="G7894" s="110">
        <f t="shared" si="251"/>
        <v>50</v>
      </c>
    </row>
    <row r="7895" spans="1:7" x14ac:dyDescent="0.3">
      <c r="A7895" s="20" t="s">
        <v>256</v>
      </c>
      <c r="B7895" s="102">
        <v>44162</v>
      </c>
      <c r="C7895" s="103">
        <v>0.15</v>
      </c>
      <c r="D7895" s="133">
        <v>4500</v>
      </c>
      <c r="E7895" s="108" t="str">
        <f>_xlfn.XLOOKUP($A7895,'Task3 Baza'!$A$2:$A$1999,'Task3 Baza'!$C$2:$C$1999,"non",0)</f>
        <v>Ağdaş</v>
      </c>
      <c r="F7895" s="109" t="str">
        <f t="shared" si="250"/>
        <v>Bakı</v>
      </c>
      <c r="G7895" s="110">
        <f t="shared" si="251"/>
        <v>10</v>
      </c>
    </row>
    <row r="7896" spans="1:7" x14ac:dyDescent="0.3">
      <c r="A7896" s="20" t="s">
        <v>1513</v>
      </c>
      <c r="B7896" s="102">
        <v>43703</v>
      </c>
      <c r="C7896" s="103">
        <v>0.19</v>
      </c>
      <c r="D7896" s="133">
        <v>9700</v>
      </c>
      <c r="E7896" s="108" t="str">
        <f>_xlfn.XLOOKUP($A7896,'Task3 Baza'!$A$2:$A$1999,'Task3 Baza'!$C$2:$C$1999,"non",0)</f>
        <v>Sumqayıt</v>
      </c>
      <c r="F7896" s="109" t="str">
        <f t="shared" si="250"/>
        <v>Gəncə</v>
      </c>
      <c r="G7896" s="110">
        <f t="shared" si="251"/>
        <v>20</v>
      </c>
    </row>
    <row r="7897" spans="1:7" x14ac:dyDescent="0.3">
      <c r="A7897" s="20" t="s">
        <v>1716</v>
      </c>
      <c r="B7897" s="102">
        <v>44573</v>
      </c>
      <c r="C7897" s="103">
        <v>0.14000000000000001</v>
      </c>
      <c r="D7897" s="133">
        <v>10200</v>
      </c>
      <c r="E7897" s="108" t="str">
        <f>_xlfn.XLOOKUP($A7897,'Task3 Baza'!$A$2:$A$1999,'Task3 Baza'!$C$2:$C$1999,"non",0)</f>
        <v>Oğuz</v>
      </c>
      <c r="F7897" s="109" t="str">
        <f t="shared" si="250"/>
        <v>Gəncə</v>
      </c>
      <c r="G7897" s="110">
        <f t="shared" si="251"/>
        <v>20</v>
      </c>
    </row>
    <row r="7898" spans="1:7" x14ac:dyDescent="0.3">
      <c r="A7898" s="20" t="s">
        <v>1310</v>
      </c>
      <c r="B7898" s="102">
        <v>44237</v>
      </c>
      <c r="C7898" s="103">
        <v>0.24</v>
      </c>
      <c r="D7898" s="133">
        <v>7900</v>
      </c>
      <c r="E7898" s="108" t="str">
        <f>_xlfn.XLOOKUP($A7898,'Task3 Baza'!$A$2:$A$1999,'Task3 Baza'!$C$2:$C$1999,"non",0)</f>
        <v>Yardımlı</v>
      </c>
      <c r="F7898" s="109" t="str">
        <f t="shared" si="250"/>
        <v>Lənkəran</v>
      </c>
      <c r="G7898" s="110">
        <f t="shared" si="251"/>
        <v>42</v>
      </c>
    </row>
    <row r="7899" spans="1:7" x14ac:dyDescent="0.3">
      <c r="A7899" s="20" t="s">
        <v>172</v>
      </c>
      <c r="B7899" s="102">
        <v>44538</v>
      </c>
      <c r="C7899" s="103">
        <v>0.19</v>
      </c>
      <c r="D7899" s="133">
        <v>4200</v>
      </c>
      <c r="E7899" s="108" t="str">
        <f>_xlfn.XLOOKUP($A7899,'Task3 Baza'!$A$2:$A$1999,'Task3 Baza'!$C$2:$C$1999,"non",0)</f>
        <v>Naxçıvan</v>
      </c>
      <c r="F7899" s="109" t="str">
        <f t="shared" si="250"/>
        <v>Gəncə</v>
      </c>
      <c r="G7899" s="110">
        <f t="shared" si="251"/>
        <v>20</v>
      </c>
    </row>
    <row r="7900" spans="1:7" x14ac:dyDescent="0.3">
      <c r="A7900" s="20" t="s">
        <v>182</v>
      </c>
      <c r="B7900" s="102">
        <v>44499</v>
      </c>
      <c r="C7900" s="103">
        <v>0.24</v>
      </c>
      <c r="D7900" s="133">
        <v>6200</v>
      </c>
      <c r="E7900" s="108" t="str">
        <f>_xlfn.XLOOKUP($A7900,'Task3 Baza'!$A$2:$A$1999,'Task3 Baza'!$C$2:$C$1999,"non",0)</f>
        <v>Şirvan</v>
      </c>
      <c r="F7900" s="109" t="str">
        <f t="shared" si="250"/>
        <v>Lənkəran</v>
      </c>
      <c r="G7900" s="110">
        <f t="shared" si="251"/>
        <v>42</v>
      </c>
    </row>
    <row r="7901" spans="1:7" x14ac:dyDescent="0.3">
      <c r="A7901" s="20" t="s">
        <v>507</v>
      </c>
      <c r="B7901" s="102">
        <v>43951</v>
      </c>
      <c r="C7901" s="103">
        <v>0.14000000000000001</v>
      </c>
      <c r="D7901" s="133">
        <v>1600</v>
      </c>
      <c r="E7901" s="108" t="str">
        <f>_xlfn.XLOOKUP($A7901,'Task3 Baza'!$A$2:$A$1999,'Task3 Baza'!$C$2:$C$1999,"non",0)</f>
        <v>Şamaxı</v>
      </c>
      <c r="F7901" s="109" t="str">
        <f t="shared" si="250"/>
        <v>Lənkəran</v>
      </c>
      <c r="G7901" s="110">
        <f t="shared" si="251"/>
        <v>42</v>
      </c>
    </row>
    <row r="7902" spans="1:7" x14ac:dyDescent="0.3">
      <c r="A7902" s="20" t="s">
        <v>1838</v>
      </c>
      <c r="B7902" s="102">
        <v>44067</v>
      </c>
      <c r="C7902" s="103">
        <v>0.15</v>
      </c>
      <c r="D7902" s="133">
        <v>10700</v>
      </c>
      <c r="E7902" s="108" t="str">
        <f>_xlfn.XLOOKUP($A7902,'Task3 Baza'!$A$2:$A$1999,'Task3 Baza'!$C$2:$C$1999,"non",0)</f>
        <v>Füzuli</v>
      </c>
      <c r="F7902" s="109" t="str">
        <f t="shared" si="250"/>
        <v>Sumqayıt</v>
      </c>
      <c r="G7902" s="110">
        <f t="shared" si="251"/>
        <v>50</v>
      </c>
    </row>
    <row r="7903" spans="1:7" x14ac:dyDescent="0.3">
      <c r="A7903" s="20" t="s">
        <v>473</v>
      </c>
      <c r="B7903" s="102">
        <v>43817</v>
      </c>
      <c r="C7903" s="103">
        <v>0.24</v>
      </c>
      <c r="D7903" s="133">
        <v>8000</v>
      </c>
      <c r="E7903" s="108" t="str">
        <f>_xlfn.XLOOKUP($A7903,'Task3 Baza'!$A$2:$A$1999,'Task3 Baza'!$C$2:$C$1999,"non",0)</f>
        <v>Qazax</v>
      </c>
      <c r="F7903" s="109" t="str">
        <f t="shared" si="250"/>
        <v>Sumqayıt</v>
      </c>
      <c r="G7903" s="110">
        <f t="shared" si="251"/>
        <v>50</v>
      </c>
    </row>
    <row r="7904" spans="1:7" x14ac:dyDescent="0.3">
      <c r="A7904" s="20" t="s">
        <v>1785</v>
      </c>
      <c r="B7904" s="102">
        <v>44210</v>
      </c>
      <c r="C7904" s="103">
        <v>0.16</v>
      </c>
      <c r="D7904" s="133">
        <v>10000</v>
      </c>
      <c r="E7904" s="108" t="str">
        <f>_xlfn.XLOOKUP($A7904,'Task3 Baza'!$A$2:$A$1999,'Task3 Baza'!$C$2:$C$1999,"non",0)</f>
        <v>Ağdam</v>
      </c>
      <c r="F7904" s="109" t="str">
        <f t="shared" si="250"/>
        <v>Bakı</v>
      </c>
      <c r="G7904" s="110">
        <f t="shared" si="251"/>
        <v>10</v>
      </c>
    </row>
    <row r="7905" spans="1:7" x14ac:dyDescent="0.3">
      <c r="A7905" s="20" t="s">
        <v>1709</v>
      </c>
      <c r="B7905" s="102">
        <v>44247</v>
      </c>
      <c r="C7905" s="103">
        <v>0.15</v>
      </c>
      <c r="D7905" s="133">
        <v>2300</v>
      </c>
      <c r="E7905" s="108" t="str">
        <f>_xlfn.XLOOKUP($A7905,'Task3 Baza'!$A$2:$A$1999,'Task3 Baza'!$C$2:$C$1999,"non",0)</f>
        <v>Göyçay</v>
      </c>
      <c r="F7905" s="109" t="str">
        <f t="shared" si="250"/>
        <v>Sumqayıt</v>
      </c>
      <c r="G7905" s="110">
        <f t="shared" si="251"/>
        <v>50</v>
      </c>
    </row>
    <row r="7906" spans="1:7" x14ac:dyDescent="0.3">
      <c r="A7906" s="20" t="s">
        <v>1890</v>
      </c>
      <c r="B7906" s="102">
        <v>44011</v>
      </c>
      <c r="C7906" s="103">
        <v>0.22</v>
      </c>
      <c r="D7906" s="133">
        <v>8800</v>
      </c>
      <c r="E7906" s="108" t="str">
        <f>_xlfn.XLOOKUP($A7906,'Task3 Baza'!$A$2:$A$1999,'Task3 Baza'!$C$2:$C$1999,"non",0)</f>
        <v>Lənkəran</v>
      </c>
      <c r="F7906" s="109" t="str">
        <f t="shared" si="250"/>
        <v>Gəncə</v>
      </c>
      <c r="G7906" s="110">
        <f t="shared" si="251"/>
        <v>20</v>
      </c>
    </row>
    <row r="7907" spans="1:7" x14ac:dyDescent="0.3">
      <c r="A7907" s="20" t="s">
        <v>2055</v>
      </c>
      <c r="B7907" s="102">
        <v>44200</v>
      </c>
      <c r="C7907" s="103">
        <v>0.15</v>
      </c>
      <c r="D7907" s="133">
        <v>9200</v>
      </c>
      <c r="E7907" s="108" t="str">
        <f>_xlfn.XLOOKUP($A7907,'Task3 Baza'!$A$2:$A$1999,'Task3 Baza'!$C$2:$C$1999,"non",0)</f>
        <v>Şirvan</v>
      </c>
      <c r="F7907" s="109" t="str">
        <f t="shared" si="250"/>
        <v>Lənkəran</v>
      </c>
      <c r="G7907" s="110">
        <f t="shared" si="251"/>
        <v>42</v>
      </c>
    </row>
    <row r="7908" spans="1:7" x14ac:dyDescent="0.3">
      <c r="A7908" s="20" t="s">
        <v>607</v>
      </c>
      <c r="B7908" s="102">
        <v>44522</v>
      </c>
      <c r="C7908" s="103">
        <v>0.14000000000000001</v>
      </c>
      <c r="D7908" s="133">
        <v>6700</v>
      </c>
      <c r="E7908" s="108" t="str">
        <f>_xlfn.XLOOKUP($A7908,'Task3 Baza'!$A$2:$A$1999,'Task3 Baza'!$C$2:$C$1999,"non",0)</f>
        <v>Ağcabədi</v>
      </c>
      <c r="F7908" s="109" t="str">
        <f t="shared" si="250"/>
        <v>Bakı</v>
      </c>
      <c r="G7908" s="110">
        <f t="shared" si="251"/>
        <v>10</v>
      </c>
    </row>
    <row r="7909" spans="1:7" x14ac:dyDescent="0.3">
      <c r="A7909" s="20" t="s">
        <v>586</v>
      </c>
      <c r="B7909" s="102">
        <v>44603</v>
      </c>
      <c r="C7909" s="103">
        <v>0.17</v>
      </c>
      <c r="D7909" s="133">
        <v>5000</v>
      </c>
      <c r="E7909" s="108" t="str">
        <f>_xlfn.XLOOKUP($A7909,'Task3 Baza'!$A$2:$A$1999,'Task3 Baza'!$C$2:$C$1999,"non",0)</f>
        <v>İsmayıllı</v>
      </c>
      <c r="F7909" s="109" t="str">
        <f t="shared" si="250"/>
        <v>Sumqayıt</v>
      </c>
      <c r="G7909" s="110">
        <f t="shared" si="251"/>
        <v>50</v>
      </c>
    </row>
    <row r="7910" spans="1:7" x14ac:dyDescent="0.3">
      <c r="A7910" s="20" t="s">
        <v>1108</v>
      </c>
      <c r="B7910" s="102">
        <v>44078</v>
      </c>
      <c r="C7910" s="103">
        <v>0.21</v>
      </c>
      <c r="D7910" s="133">
        <v>10200</v>
      </c>
      <c r="E7910" s="108" t="str">
        <f>_xlfn.XLOOKUP($A7910,'Task3 Baza'!$A$2:$A$1999,'Task3 Baza'!$C$2:$C$1999,"non",0)</f>
        <v>Qusar</v>
      </c>
      <c r="F7910" s="109" t="str">
        <f t="shared" si="250"/>
        <v>Gəncə</v>
      </c>
      <c r="G7910" s="110">
        <f t="shared" si="251"/>
        <v>20</v>
      </c>
    </row>
    <row r="7911" spans="1:7" x14ac:dyDescent="0.3">
      <c r="A7911" s="20" t="s">
        <v>1099</v>
      </c>
      <c r="B7911" s="102">
        <v>44652</v>
      </c>
      <c r="C7911" s="103">
        <v>0.2</v>
      </c>
      <c r="D7911" s="133">
        <v>5200</v>
      </c>
      <c r="E7911" s="108" t="str">
        <f>_xlfn.XLOOKUP($A7911,'Task3 Baza'!$A$2:$A$1999,'Task3 Baza'!$C$2:$C$1999,"non",0)</f>
        <v>Kürdəmir</v>
      </c>
      <c r="F7911" s="109" t="str">
        <f t="shared" si="250"/>
        <v>Sumqayıt</v>
      </c>
      <c r="G7911" s="110">
        <f t="shared" si="251"/>
        <v>50</v>
      </c>
    </row>
    <row r="7912" spans="1:7" x14ac:dyDescent="0.3">
      <c r="A7912" s="20" t="s">
        <v>467</v>
      </c>
      <c r="B7912" s="102">
        <v>44021</v>
      </c>
      <c r="C7912" s="103">
        <v>0.2</v>
      </c>
      <c r="D7912" s="133">
        <v>8200</v>
      </c>
      <c r="E7912" s="108" t="str">
        <f>_xlfn.XLOOKUP($A7912,'Task3 Baza'!$A$2:$A$1999,'Task3 Baza'!$C$2:$C$1999,"non",0)</f>
        <v>Quba</v>
      </c>
      <c r="F7912" s="109" t="str">
        <f t="shared" si="250"/>
        <v>Gəncə</v>
      </c>
      <c r="G7912" s="110">
        <f t="shared" si="251"/>
        <v>20</v>
      </c>
    </row>
    <row r="7913" spans="1:7" x14ac:dyDescent="0.3">
      <c r="A7913" s="20" t="s">
        <v>202</v>
      </c>
      <c r="B7913" s="102">
        <v>44388</v>
      </c>
      <c r="C7913" s="103">
        <v>0.22</v>
      </c>
      <c r="D7913" s="133">
        <v>4100</v>
      </c>
      <c r="E7913" s="108" t="str">
        <f>_xlfn.XLOOKUP($A7913,'Task3 Baza'!$A$2:$A$1999,'Task3 Baza'!$C$2:$C$1999,"non",0)</f>
        <v>Naxçıvan</v>
      </c>
      <c r="F7913" s="109" t="str">
        <f t="shared" si="250"/>
        <v>Gəncə</v>
      </c>
      <c r="G7913" s="110">
        <f t="shared" si="251"/>
        <v>20</v>
      </c>
    </row>
    <row r="7914" spans="1:7" x14ac:dyDescent="0.3">
      <c r="A7914" s="20" t="s">
        <v>398</v>
      </c>
      <c r="B7914" s="102">
        <v>44535</v>
      </c>
      <c r="C7914" s="103">
        <v>0.23</v>
      </c>
      <c r="D7914" s="133">
        <v>3800</v>
      </c>
      <c r="E7914" s="108" t="str">
        <f>_xlfn.XLOOKUP($A7914,'Task3 Baza'!$A$2:$A$1999,'Task3 Baza'!$C$2:$C$1999,"non",0)</f>
        <v>Ağdaş</v>
      </c>
      <c r="F7914" s="109" t="str">
        <f t="shared" si="250"/>
        <v>Bakı</v>
      </c>
      <c r="G7914" s="110">
        <f t="shared" si="251"/>
        <v>10</v>
      </c>
    </row>
    <row r="7915" spans="1:7" x14ac:dyDescent="0.3">
      <c r="A7915" s="20" t="s">
        <v>736</v>
      </c>
      <c r="B7915" s="102">
        <v>44279</v>
      </c>
      <c r="C7915" s="103">
        <v>0.22</v>
      </c>
      <c r="D7915" s="133">
        <v>8700</v>
      </c>
      <c r="E7915" s="108" t="str">
        <f>_xlfn.XLOOKUP($A7915,'Task3 Baza'!$A$2:$A$1999,'Task3 Baza'!$C$2:$C$1999,"non",0)</f>
        <v>Salyan</v>
      </c>
      <c r="F7915" s="109" t="str">
        <f t="shared" si="250"/>
        <v>Gəncə</v>
      </c>
      <c r="G7915" s="110">
        <f t="shared" si="251"/>
        <v>20</v>
      </c>
    </row>
    <row r="7916" spans="1:7" x14ac:dyDescent="0.3">
      <c r="A7916" s="20" t="s">
        <v>1686</v>
      </c>
      <c r="B7916" s="102">
        <v>44459</v>
      </c>
      <c r="C7916" s="103">
        <v>0.16</v>
      </c>
      <c r="D7916" s="133">
        <v>8300</v>
      </c>
      <c r="E7916" s="108" t="str">
        <f>_xlfn.XLOOKUP($A7916,'Task3 Baza'!$A$2:$A$1999,'Task3 Baza'!$C$2:$C$1999,"non",0)</f>
        <v>Şəki</v>
      </c>
      <c r="F7916" s="109" t="str">
        <f t="shared" si="250"/>
        <v>Lənkəran</v>
      </c>
      <c r="G7916" s="110">
        <f t="shared" si="251"/>
        <v>42</v>
      </c>
    </row>
    <row r="7917" spans="1:7" x14ac:dyDescent="0.3">
      <c r="A7917" s="20" t="s">
        <v>462</v>
      </c>
      <c r="B7917" s="102">
        <v>44029</v>
      </c>
      <c r="C7917" s="103">
        <v>0.17</v>
      </c>
      <c r="D7917" s="133">
        <v>3300</v>
      </c>
      <c r="E7917" s="108" t="str">
        <f>_xlfn.XLOOKUP($A7917,'Task3 Baza'!$A$2:$A$1999,'Task3 Baza'!$C$2:$C$1999,"non",0)</f>
        <v>Şərur</v>
      </c>
      <c r="F7917" s="109" t="str">
        <f t="shared" si="250"/>
        <v>Lənkəran</v>
      </c>
      <c r="G7917" s="110">
        <f t="shared" si="251"/>
        <v>42</v>
      </c>
    </row>
    <row r="7918" spans="1:7" x14ac:dyDescent="0.3">
      <c r="A7918" s="20" t="s">
        <v>573</v>
      </c>
      <c r="B7918" s="102">
        <v>44418</v>
      </c>
      <c r="C7918" s="103">
        <v>0.19</v>
      </c>
      <c r="D7918" s="133">
        <v>7100</v>
      </c>
      <c r="E7918" s="108" t="str">
        <f>_xlfn.XLOOKUP($A7918,'Task3 Baza'!$A$2:$A$1999,'Task3 Baza'!$C$2:$C$1999,"non",0)</f>
        <v>Şamaxı</v>
      </c>
      <c r="F7918" s="109" t="str">
        <f t="shared" si="250"/>
        <v>Lənkəran</v>
      </c>
      <c r="G7918" s="110">
        <f t="shared" si="251"/>
        <v>42</v>
      </c>
    </row>
    <row r="7919" spans="1:7" x14ac:dyDescent="0.3">
      <c r="A7919" s="20" t="s">
        <v>1472</v>
      </c>
      <c r="B7919" s="102">
        <v>44252</v>
      </c>
      <c r="C7919" s="103">
        <v>0.16</v>
      </c>
      <c r="D7919" s="133">
        <v>8300</v>
      </c>
      <c r="E7919" s="108" t="str">
        <f>_xlfn.XLOOKUP($A7919,'Task3 Baza'!$A$2:$A$1999,'Task3 Baza'!$C$2:$C$1999,"non",0)</f>
        <v>Kürdəmir</v>
      </c>
      <c r="F7919" s="109" t="str">
        <f t="shared" si="250"/>
        <v>Sumqayıt</v>
      </c>
      <c r="G7919" s="110">
        <f t="shared" si="251"/>
        <v>50</v>
      </c>
    </row>
    <row r="7920" spans="1:7" x14ac:dyDescent="0.3">
      <c r="A7920" s="20" t="s">
        <v>558</v>
      </c>
      <c r="B7920" s="102">
        <v>44702</v>
      </c>
      <c r="C7920" s="103">
        <v>0.21</v>
      </c>
      <c r="D7920" s="133">
        <v>2500</v>
      </c>
      <c r="E7920" s="108" t="str">
        <f>_xlfn.XLOOKUP($A7920,'Task3 Baza'!$A$2:$A$1999,'Task3 Baza'!$C$2:$C$1999,"non",0)</f>
        <v>Abşeron</v>
      </c>
      <c r="F7920" s="109" t="str">
        <f t="shared" si="250"/>
        <v>Bakı</v>
      </c>
      <c r="G7920" s="110">
        <f t="shared" si="251"/>
        <v>10</v>
      </c>
    </row>
    <row r="7921" spans="1:7" x14ac:dyDescent="0.3">
      <c r="A7921" s="20" t="s">
        <v>1166</v>
      </c>
      <c r="B7921" s="102">
        <v>44574</v>
      </c>
      <c r="C7921" s="103">
        <v>0.19</v>
      </c>
      <c r="D7921" s="133">
        <v>3700</v>
      </c>
      <c r="E7921" s="108" t="str">
        <f>_xlfn.XLOOKUP($A7921,'Task3 Baza'!$A$2:$A$1999,'Task3 Baza'!$C$2:$C$1999,"non",0)</f>
        <v>Füzuli</v>
      </c>
      <c r="F7921" s="109" t="str">
        <f t="shared" si="250"/>
        <v>Sumqayıt</v>
      </c>
      <c r="G7921" s="110">
        <f t="shared" si="251"/>
        <v>50</v>
      </c>
    </row>
    <row r="7922" spans="1:7" x14ac:dyDescent="0.3">
      <c r="A7922" s="20" t="s">
        <v>449</v>
      </c>
      <c r="B7922" s="102">
        <v>43999</v>
      </c>
      <c r="C7922" s="103">
        <v>0.17</v>
      </c>
      <c r="D7922" s="133">
        <v>11700</v>
      </c>
      <c r="E7922" s="108" t="str">
        <f>_xlfn.XLOOKUP($A7922,'Task3 Baza'!$A$2:$A$1999,'Task3 Baza'!$C$2:$C$1999,"non",0)</f>
        <v>Cəlilabad</v>
      </c>
      <c r="F7922" s="109" t="str">
        <f t="shared" si="250"/>
        <v>Bakı</v>
      </c>
      <c r="G7922" s="110">
        <f t="shared" si="251"/>
        <v>10</v>
      </c>
    </row>
    <row r="7923" spans="1:7" x14ac:dyDescent="0.3">
      <c r="A7923" s="20" t="s">
        <v>367</v>
      </c>
      <c r="B7923" s="102">
        <v>43865</v>
      </c>
      <c r="C7923" s="103">
        <v>0.21</v>
      </c>
      <c r="D7923" s="133">
        <v>11700</v>
      </c>
      <c r="E7923" s="108" t="str">
        <f>_xlfn.XLOOKUP($A7923,'Task3 Baza'!$A$2:$A$1999,'Task3 Baza'!$C$2:$C$1999,"non",0)</f>
        <v>Ağdaş</v>
      </c>
      <c r="F7923" s="109" t="str">
        <f t="shared" si="250"/>
        <v>Bakı</v>
      </c>
      <c r="G7923" s="110">
        <f t="shared" si="251"/>
        <v>10</v>
      </c>
    </row>
    <row r="7924" spans="1:7" x14ac:dyDescent="0.3">
      <c r="A7924" s="20" t="s">
        <v>702</v>
      </c>
      <c r="B7924" s="102">
        <v>44368</v>
      </c>
      <c r="C7924" s="103">
        <v>0.17</v>
      </c>
      <c r="D7924" s="133">
        <v>12300</v>
      </c>
      <c r="E7924" s="108" t="str">
        <f>_xlfn.XLOOKUP($A7924,'Task3 Baza'!$A$2:$A$1999,'Task3 Baza'!$C$2:$C$1999,"non",0)</f>
        <v>Füzuli</v>
      </c>
      <c r="F7924" s="109" t="str">
        <f t="shared" si="250"/>
        <v>Sumqayıt</v>
      </c>
      <c r="G7924" s="110">
        <f t="shared" si="251"/>
        <v>50</v>
      </c>
    </row>
    <row r="7925" spans="1:7" x14ac:dyDescent="0.3">
      <c r="A7925" s="20" t="s">
        <v>255</v>
      </c>
      <c r="B7925" s="102">
        <v>44092</v>
      </c>
      <c r="C7925" s="103">
        <v>0.16</v>
      </c>
      <c r="D7925" s="133">
        <v>3700</v>
      </c>
      <c r="E7925" s="108" t="str">
        <f>_xlfn.XLOOKUP($A7925,'Task3 Baza'!$A$2:$A$1999,'Task3 Baza'!$C$2:$C$1999,"non",0)</f>
        <v>Oğuz</v>
      </c>
      <c r="F7925" s="109" t="str">
        <f t="shared" si="250"/>
        <v>Gəncə</v>
      </c>
      <c r="G7925" s="110">
        <f t="shared" si="251"/>
        <v>20</v>
      </c>
    </row>
    <row r="7926" spans="1:7" x14ac:dyDescent="0.3">
      <c r="A7926" s="20" t="s">
        <v>1308</v>
      </c>
      <c r="B7926" s="102">
        <v>44135</v>
      </c>
      <c r="C7926" s="103">
        <v>0.16</v>
      </c>
      <c r="D7926" s="133">
        <v>1600</v>
      </c>
      <c r="E7926" s="108" t="str">
        <f>_xlfn.XLOOKUP($A7926,'Task3 Baza'!$A$2:$A$1999,'Task3 Baza'!$C$2:$C$1999,"non",0)</f>
        <v>Zəngilan</v>
      </c>
      <c r="F7926" s="109" t="str">
        <f t="shared" si="250"/>
        <v>Lənkəran</v>
      </c>
      <c r="G7926" s="110">
        <f t="shared" si="251"/>
        <v>42</v>
      </c>
    </row>
    <row r="7927" spans="1:7" x14ac:dyDescent="0.3">
      <c r="A7927" s="20" t="s">
        <v>331</v>
      </c>
      <c r="B7927" s="102">
        <v>43919</v>
      </c>
      <c r="C7927" s="103">
        <v>0.22</v>
      </c>
      <c r="D7927" s="133">
        <v>7700</v>
      </c>
      <c r="E7927" s="108" t="str">
        <f>_xlfn.XLOOKUP($A7927,'Task3 Baza'!$A$2:$A$1999,'Task3 Baza'!$C$2:$C$1999,"non",0)</f>
        <v>Şabran</v>
      </c>
      <c r="F7927" s="109" t="str">
        <f t="shared" si="250"/>
        <v>Gəncə</v>
      </c>
      <c r="G7927" s="110">
        <f t="shared" si="251"/>
        <v>20</v>
      </c>
    </row>
    <row r="7928" spans="1:7" x14ac:dyDescent="0.3">
      <c r="A7928" s="20" t="s">
        <v>1629</v>
      </c>
      <c r="B7928" s="102">
        <v>43729</v>
      </c>
      <c r="C7928" s="103">
        <v>0.14000000000000001</v>
      </c>
      <c r="D7928" s="133">
        <v>8900</v>
      </c>
      <c r="E7928" s="108" t="str">
        <f>_xlfn.XLOOKUP($A7928,'Task3 Baza'!$A$2:$A$1999,'Task3 Baza'!$C$2:$C$1999,"non",0)</f>
        <v>Göyçay</v>
      </c>
      <c r="F7928" s="109" t="str">
        <f t="shared" si="250"/>
        <v>Sumqayıt</v>
      </c>
      <c r="G7928" s="110">
        <f t="shared" si="251"/>
        <v>50</v>
      </c>
    </row>
    <row r="7929" spans="1:7" x14ac:dyDescent="0.3">
      <c r="A7929" s="20" t="s">
        <v>648</v>
      </c>
      <c r="B7929" s="102">
        <v>44432</v>
      </c>
      <c r="C7929" s="103">
        <v>0.24</v>
      </c>
      <c r="D7929" s="133">
        <v>4600</v>
      </c>
      <c r="E7929" s="108" t="str">
        <f>_xlfn.XLOOKUP($A7929,'Task3 Baza'!$A$2:$A$1999,'Task3 Baza'!$C$2:$C$1999,"non",0)</f>
        <v>Cəbrayıl</v>
      </c>
      <c r="F7929" s="109" t="str">
        <f t="shared" si="250"/>
        <v>Bakı</v>
      </c>
      <c r="G7929" s="110">
        <f t="shared" si="251"/>
        <v>10</v>
      </c>
    </row>
    <row r="7930" spans="1:7" x14ac:dyDescent="0.3">
      <c r="A7930" s="20" t="s">
        <v>1737</v>
      </c>
      <c r="B7930" s="102">
        <v>43792</v>
      </c>
      <c r="C7930" s="103">
        <v>0.24</v>
      </c>
      <c r="D7930" s="133">
        <v>12500</v>
      </c>
      <c r="E7930" s="108" t="str">
        <f>_xlfn.XLOOKUP($A7930,'Task3 Baza'!$A$2:$A$1999,'Task3 Baza'!$C$2:$C$1999,"non",0)</f>
        <v>Şuşa</v>
      </c>
      <c r="F7930" s="109" t="str">
        <f t="shared" si="250"/>
        <v>Lənkəran</v>
      </c>
      <c r="G7930" s="110">
        <f t="shared" si="251"/>
        <v>42</v>
      </c>
    </row>
    <row r="7931" spans="1:7" x14ac:dyDescent="0.3">
      <c r="A7931" s="20" t="s">
        <v>910</v>
      </c>
      <c r="B7931" s="102">
        <v>43941</v>
      </c>
      <c r="C7931" s="103">
        <v>0.22</v>
      </c>
      <c r="D7931" s="133">
        <v>6200</v>
      </c>
      <c r="E7931" s="108" t="str">
        <f>_xlfn.XLOOKUP($A7931,'Task3 Baza'!$A$2:$A$1999,'Task3 Baza'!$C$2:$C$1999,"non",0)</f>
        <v>Şahbuz</v>
      </c>
      <c r="F7931" s="109" t="str">
        <f t="shared" si="250"/>
        <v>Gəncə</v>
      </c>
      <c r="G7931" s="110">
        <f t="shared" si="251"/>
        <v>20</v>
      </c>
    </row>
    <row r="7932" spans="1:7" x14ac:dyDescent="0.3">
      <c r="A7932" s="20" t="s">
        <v>1049</v>
      </c>
      <c r="B7932" s="102">
        <v>44535</v>
      </c>
      <c r="C7932" s="103">
        <v>0.23</v>
      </c>
      <c r="D7932" s="133">
        <v>6300</v>
      </c>
      <c r="E7932" s="108" t="str">
        <f>_xlfn.XLOOKUP($A7932,'Task3 Baza'!$A$2:$A$1999,'Task3 Baza'!$C$2:$C$1999,"non",0)</f>
        <v>Quba</v>
      </c>
      <c r="F7932" s="109" t="str">
        <f t="shared" si="250"/>
        <v>Gəncə</v>
      </c>
      <c r="G7932" s="110">
        <f t="shared" si="251"/>
        <v>20</v>
      </c>
    </row>
    <row r="7933" spans="1:7" x14ac:dyDescent="0.3">
      <c r="A7933" s="20" t="s">
        <v>1560</v>
      </c>
      <c r="B7933" s="102">
        <v>44102</v>
      </c>
      <c r="C7933" s="103">
        <v>0.19</v>
      </c>
      <c r="D7933" s="133">
        <v>6300</v>
      </c>
      <c r="E7933" s="108" t="str">
        <f>_xlfn.XLOOKUP($A7933,'Task3 Baza'!$A$2:$A$1999,'Task3 Baza'!$C$2:$C$1999,"non",0)</f>
        <v>Qax</v>
      </c>
      <c r="F7933" s="109" t="str">
        <f t="shared" si="250"/>
        <v>Sumqayıt</v>
      </c>
      <c r="G7933" s="110">
        <f t="shared" si="251"/>
        <v>50</v>
      </c>
    </row>
    <row r="7934" spans="1:7" x14ac:dyDescent="0.3">
      <c r="A7934" s="20" t="s">
        <v>1770</v>
      </c>
      <c r="B7934" s="102">
        <v>44215</v>
      </c>
      <c r="C7934" s="103">
        <v>0.14000000000000001</v>
      </c>
      <c r="D7934" s="133">
        <v>9600</v>
      </c>
      <c r="E7934" s="108" t="str">
        <f>_xlfn.XLOOKUP($A7934,'Task3 Baza'!$A$2:$A$1999,'Task3 Baza'!$C$2:$C$1999,"non",0)</f>
        <v>Qəbələ</v>
      </c>
      <c r="F7934" s="109" t="str">
        <f t="shared" si="250"/>
        <v>Sumqayıt</v>
      </c>
      <c r="G7934" s="110">
        <f t="shared" si="251"/>
        <v>50</v>
      </c>
    </row>
    <row r="7935" spans="1:7" x14ac:dyDescent="0.3">
      <c r="A7935" s="20" t="s">
        <v>1067</v>
      </c>
      <c r="B7935" s="102">
        <v>44000</v>
      </c>
      <c r="C7935" s="103">
        <v>0.21</v>
      </c>
      <c r="D7935" s="133">
        <v>4500</v>
      </c>
      <c r="E7935" s="108" t="str">
        <f>_xlfn.XLOOKUP($A7935,'Task3 Baza'!$A$2:$A$1999,'Task3 Baza'!$C$2:$C$1999,"non",0)</f>
        <v>Qobustan</v>
      </c>
      <c r="F7935" s="109" t="str">
        <f t="shared" si="250"/>
        <v>Gəncə</v>
      </c>
      <c r="G7935" s="110">
        <f t="shared" si="251"/>
        <v>20</v>
      </c>
    </row>
    <row r="7936" spans="1:7" x14ac:dyDescent="0.3">
      <c r="A7936" s="20" t="s">
        <v>1435</v>
      </c>
      <c r="B7936" s="102">
        <v>44600</v>
      </c>
      <c r="C7936" s="103">
        <v>0.21</v>
      </c>
      <c r="D7936" s="133">
        <v>2900</v>
      </c>
      <c r="E7936" s="108" t="str">
        <f>_xlfn.XLOOKUP($A7936,'Task3 Baza'!$A$2:$A$1999,'Task3 Baza'!$C$2:$C$1999,"non",0)</f>
        <v>Hacıqabul</v>
      </c>
      <c r="F7936" s="109" t="str">
        <f t="shared" si="250"/>
        <v>Sumqayıt</v>
      </c>
      <c r="G7936" s="110">
        <f t="shared" si="251"/>
        <v>50</v>
      </c>
    </row>
    <row r="7937" spans="1:7" x14ac:dyDescent="0.3">
      <c r="A7937" s="20" t="s">
        <v>299</v>
      </c>
      <c r="B7937" s="102">
        <v>44205</v>
      </c>
      <c r="C7937" s="103">
        <v>0.17</v>
      </c>
      <c r="D7937" s="133">
        <v>12600</v>
      </c>
      <c r="E7937" s="108" t="str">
        <f>_xlfn.XLOOKUP($A7937,'Task3 Baza'!$A$2:$A$1999,'Task3 Baza'!$C$2:$C$1999,"non",0)</f>
        <v>Qobustan</v>
      </c>
      <c r="F7937" s="109" t="str">
        <f t="shared" si="250"/>
        <v>Gəncə</v>
      </c>
      <c r="G7937" s="110">
        <f t="shared" si="251"/>
        <v>20</v>
      </c>
    </row>
    <row r="7938" spans="1:7" x14ac:dyDescent="0.3">
      <c r="A7938" s="20" t="s">
        <v>1198</v>
      </c>
      <c r="B7938" s="102">
        <v>43646</v>
      </c>
      <c r="C7938" s="103">
        <v>0.16</v>
      </c>
      <c r="D7938" s="133">
        <v>12500</v>
      </c>
      <c r="E7938" s="108" t="str">
        <f>_xlfn.XLOOKUP($A7938,'Task3 Baza'!$A$2:$A$1999,'Task3 Baza'!$C$2:$C$1999,"non",0)</f>
        <v>Sabirabad</v>
      </c>
      <c r="F7938" s="109" t="str">
        <f t="shared" ref="F7938:F8001" si="252">VLOOKUP($E7938,$I$3:$K$75,2,0)</f>
        <v>Gəncə</v>
      </c>
      <c r="G7938" s="110">
        <f t="shared" ref="G7938:G8001" si="253">VLOOKUP(VLOOKUP($E7938,$I$3:$J$75,2,0),$L$3:$M$6,2,0)</f>
        <v>20</v>
      </c>
    </row>
    <row r="7939" spans="1:7" x14ac:dyDescent="0.3">
      <c r="A7939" s="20" t="s">
        <v>1505</v>
      </c>
      <c r="B7939" s="102">
        <v>43776</v>
      </c>
      <c r="C7939" s="103">
        <v>0.21</v>
      </c>
      <c r="D7939" s="133">
        <v>9600</v>
      </c>
      <c r="E7939" s="108" t="str">
        <f>_xlfn.XLOOKUP($A7939,'Task3 Baza'!$A$2:$A$1999,'Task3 Baza'!$C$2:$C$1999,"non",0)</f>
        <v>Xocavənd</v>
      </c>
      <c r="F7939" s="109" t="str">
        <f t="shared" si="252"/>
        <v>Sumqayıt</v>
      </c>
      <c r="G7939" s="110">
        <f t="shared" si="253"/>
        <v>50</v>
      </c>
    </row>
    <row r="7940" spans="1:7" x14ac:dyDescent="0.3">
      <c r="A7940" s="20" t="s">
        <v>2037</v>
      </c>
      <c r="B7940" s="102">
        <v>44011</v>
      </c>
      <c r="C7940" s="103">
        <v>0.18</v>
      </c>
      <c r="D7940" s="133">
        <v>7500</v>
      </c>
      <c r="E7940" s="108" t="str">
        <f>_xlfn.XLOOKUP($A7940,'Task3 Baza'!$A$2:$A$1999,'Task3 Baza'!$C$2:$C$1999,"non",0)</f>
        <v>Zaqatala</v>
      </c>
      <c r="F7940" s="109" t="str">
        <f t="shared" si="252"/>
        <v>Lənkəran</v>
      </c>
      <c r="G7940" s="110">
        <f t="shared" si="253"/>
        <v>42</v>
      </c>
    </row>
    <row r="7941" spans="1:7" x14ac:dyDescent="0.3">
      <c r="A7941" s="20" t="s">
        <v>1166</v>
      </c>
      <c r="B7941" s="102">
        <v>44574</v>
      </c>
      <c r="C7941" s="103">
        <v>0.18</v>
      </c>
      <c r="D7941" s="133">
        <v>7200</v>
      </c>
      <c r="E7941" s="108" t="str">
        <f>_xlfn.XLOOKUP($A7941,'Task3 Baza'!$A$2:$A$1999,'Task3 Baza'!$C$2:$C$1999,"non",0)</f>
        <v>Füzuli</v>
      </c>
      <c r="F7941" s="109" t="str">
        <f t="shared" si="252"/>
        <v>Sumqayıt</v>
      </c>
      <c r="G7941" s="110">
        <f t="shared" si="253"/>
        <v>50</v>
      </c>
    </row>
    <row r="7942" spans="1:7" x14ac:dyDescent="0.3">
      <c r="A7942" s="20" t="s">
        <v>574</v>
      </c>
      <c r="B7942" s="102">
        <v>44233</v>
      </c>
      <c r="C7942" s="103">
        <v>0.17</v>
      </c>
      <c r="D7942" s="133">
        <v>7300</v>
      </c>
      <c r="E7942" s="108" t="str">
        <f>_xlfn.XLOOKUP($A7942,'Task3 Baza'!$A$2:$A$1999,'Task3 Baza'!$C$2:$C$1999,"non",0)</f>
        <v>Mingəçevir</v>
      </c>
      <c r="F7942" s="109" t="str">
        <f t="shared" si="252"/>
        <v>Gəncə</v>
      </c>
      <c r="G7942" s="110">
        <f t="shared" si="253"/>
        <v>20</v>
      </c>
    </row>
    <row r="7943" spans="1:7" x14ac:dyDescent="0.3">
      <c r="A7943" s="20" t="s">
        <v>656</v>
      </c>
      <c r="B7943" s="102">
        <v>43972</v>
      </c>
      <c r="C7943" s="103">
        <v>0.15</v>
      </c>
      <c r="D7943" s="133">
        <v>10200</v>
      </c>
      <c r="E7943" s="108" t="str">
        <f>_xlfn.XLOOKUP($A7943,'Task3 Baza'!$A$2:$A$1999,'Task3 Baza'!$C$2:$C$1999,"non",0)</f>
        <v>Zərdab</v>
      </c>
      <c r="F7943" s="109" t="str">
        <f t="shared" si="252"/>
        <v>Lənkəran</v>
      </c>
      <c r="G7943" s="110">
        <f t="shared" si="253"/>
        <v>42</v>
      </c>
    </row>
    <row r="7944" spans="1:7" x14ac:dyDescent="0.3">
      <c r="A7944" s="20" t="s">
        <v>1337</v>
      </c>
      <c r="B7944" s="102">
        <v>44266</v>
      </c>
      <c r="C7944" s="103">
        <v>0.23</v>
      </c>
      <c r="D7944" s="133">
        <v>9300</v>
      </c>
      <c r="E7944" s="108" t="str">
        <f>_xlfn.XLOOKUP($A7944,'Task3 Baza'!$A$2:$A$1999,'Task3 Baza'!$C$2:$C$1999,"non",0)</f>
        <v>Beyləqan</v>
      </c>
      <c r="F7944" s="109" t="str">
        <f t="shared" si="252"/>
        <v>Bakı</v>
      </c>
      <c r="G7944" s="110">
        <f t="shared" si="253"/>
        <v>10</v>
      </c>
    </row>
    <row r="7945" spans="1:7" x14ac:dyDescent="0.3">
      <c r="A7945" s="20" t="s">
        <v>2035</v>
      </c>
      <c r="B7945" s="102">
        <v>44551</v>
      </c>
      <c r="C7945" s="103">
        <v>0.18</v>
      </c>
      <c r="D7945" s="133">
        <v>12100</v>
      </c>
      <c r="E7945" s="108" t="str">
        <f>_xlfn.XLOOKUP($A7945,'Task3 Baza'!$A$2:$A$1999,'Task3 Baza'!$C$2:$C$1999,"non",0)</f>
        <v>İmişli</v>
      </c>
      <c r="F7945" s="109" t="str">
        <f t="shared" si="252"/>
        <v>Sumqayıt</v>
      </c>
      <c r="G7945" s="110">
        <f t="shared" si="253"/>
        <v>50</v>
      </c>
    </row>
    <row r="7946" spans="1:7" x14ac:dyDescent="0.3">
      <c r="A7946" s="20" t="s">
        <v>1632</v>
      </c>
      <c r="B7946" s="102">
        <v>43744</v>
      </c>
      <c r="C7946" s="103">
        <v>0.14000000000000001</v>
      </c>
      <c r="D7946" s="133">
        <v>9600</v>
      </c>
      <c r="E7946" s="108" t="str">
        <f>_xlfn.XLOOKUP($A7946,'Task3 Baza'!$A$2:$A$1999,'Task3 Baza'!$C$2:$C$1999,"non",0)</f>
        <v>Beyləqan</v>
      </c>
      <c r="F7946" s="109" t="str">
        <f t="shared" si="252"/>
        <v>Bakı</v>
      </c>
      <c r="G7946" s="110">
        <f t="shared" si="253"/>
        <v>10</v>
      </c>
    </row>
    <row r="7947" spans="1:7" x14ac:dyDescent="0.3">
      <c r="A7947" s="20" t="s">
        <v>550</v>
      </c>
      <c r="B7947" s="102">
        <v>44605</v>
      </c>
      <c r="C7947" s="103">
        <v>0.18</v>
      </c>
      <c r="D7947" s="133">
        <v>4600</v>
      </c>
      <c r="E7947" s="108" t="str">
        <f>_xlfn.XLOOKUP($A7947,'Task3 Baza'!$A$2:$A$1999,'Task3 Baza'!$C$2:$C$1999,"non",0)</f>
        <v>Zaqatala</v>
      </c>
      <c r="F7947" s="109" t="str">
        <f t="shared" si="252"/>
        <v>Lənkəran</v>
      </c>
      <c r="G7947" s="110">
        <f t="shared" si="253"/>
        <v>42</v>
      </c>
    </row>
    <row r="7948" spans="1:7" x14ac:dyDescent="0.3">
      <c r="A7948" s="20" t="s">
        <v>1556</v>
      </c>
      <c r="B7948" s="102">
        <v>44508</v>
      </c>
      <c r="C7948" s="103">
        <v>0.22</v>
      </c>
      <c r="D7948" s="133">
        <v>1800</v>
      </c>
      <c r="E7948" s="108" t="str">
        <f>_xlfn.XLOOKUP($A7948,'Task3 Baza'!$A$2:$A$1999,'Task3 Baza'!$C$2:$C$1999,"non",0)</f>
        <v>Balakən</v>
      </c>
      <c r="F7948" s="109" t="str">
        <f t="shared" si="252"/>
        <v>Bakı</v>
      </c>
      <c r="G7948" s="110">
        <f t="shared" si="253"/>
        <v>10</v>
      </c>
    </row>
    <row r="7949" spans="1:7" x14ac:dyDescent="0.3">
      <c r="A7949" s="20" t="s">
        <v>1193</v>
      </c>
      <c r="B7949" s="102">
        <v>44612</v>
      </c>
      <c r="C7949" s="103">
        <v>0.15</v>
      </c>
      <c r="D7949" s="133">
        <v>7100</v>
      </c>
      <c r="E7949" s="108" t="str">
        <f>_xlfn.XLOOKUP($A7949,'Task3 Baza'!$A$2:$A$1999,'Task3 Baza'!$C$2:$C$1999,"non",0)</f>
        <v>Bərdə</v>
      </c>
      <c r="F7949" s="109" t="str">
        <f t="shared" si="252"/>
        <v>Bakı</v>
      </c>
      <c r="G7949" s="110">
        <f t="shared" si="253"/>
        <v>10</v>
      </c>
    </row>
    <row r="7950" spans="1:7" x14ac:dyDescent="0.3">
      <c r="A7950" s="20" t="s">
        <v>1017</v>
      </c>
      <c r="B7950" s="102">
        <v>44184</v>
      </c>
      <c r="C7950" s="103">
        <v>0.19</v>
      </c>
      <c r="D7950" s="133">
        <v>11400</v>
      </c>
      <c r="E7950" s="108" t="str">
        <f>_xlfn.XLOOKUP($A7950,'Task3 Baza'!$A$2:$A$1999,'Task3 Baza'!$C$2:$C$1999,"non",0)</f>
        <v>Samux</v>
      </c>
      <c r="F7950" s="109" t="str">
        <f t="shared" si="252"/>
        <v>Gəncə</v>
      </c>
      <c r="G7950" s="110">
        <f t="shared" si="253"/>
        <v>20</v>
      </c>
    </row>
    <row r="7951" spans="1:7" x14ac:dyDescent="0.3">
      <c r="A7951" s="20" t="s">
        <v>1509</v>
      </c>
      <c r="B7951" s="102">
        <v>44417</v>
      </c>
      <c r="C7951" s="103">
        <v>0.17</v>
      </c>
      <c r="D7951" s="133">
        <v>7100</v>
      </c>
      <c r="E7951" s="108" t="str">
        <f>_xlfn.XLOOKUP($A7951,'Task3 Baza'!$A$2:$A$1999,'Task3 Baza'!$C$2:$C$1999,"non",0)</f>
        <v>Daşkəsən</v>
      </c>
      <c r="F7951" s="109" t="str">
        <f t="shared" si="252"/>
        <v>Bakı</v>
      </c>
      <c r="G7951" s="110">
        <f t="shared" si="253"/>
        <v>10</v>
      </c>
    </row>
    <row r="7952" spans="1:7" x14ac:dyDescent="0.3">
      <c r="A7952" s="20" t="s">
        <v>827</v>
      </c>
      <c r="B7952" s="102">
        <v>44033</v>
      </c>
      <c r="C7952" s="103">
        <v>0.14000000000000001</v>
      </c>
      <c r="D7952" s="133">
        <v>7300</v>
      </c>
      <c r="E7952" s="108" t="str">
        <f>_xlfn.XLOOKUP($A7952,'Task3 Baza'!$A$2:$A$1999,'Task3 Baza'!$C$2:$C$1999,"non",0)</f>
        <v>Yardımlı</v>
      </c>
      <c r="F7952" s="109" t="str">
        <f t="shared" si="252"/>
        <v>Lənkəran</v>
      </c>
      <c r="G7952" s="110">
        <f t="shared" si="253"/>
        <v>42</v>
      </c>
    </row>
    <row r="7953" spans="1:7" x14ac:dyDescent="0.3">
      <c r="A7953" s="20" t="s">
        <v>1585</v>
      </c>
      <c r="B7953" s="102">
        <v>44413</v>
      </c>
      <c r="C7953" s="103">
        <v>0.15</v>
      </c>
      <c r="D7953" s="133">
        <v>3100</v>
      </c>
      <c r="E7953" s="108" t="str">
        <f>_xlfn.XLOOKUP($A7953,'Task3 Baza'!$A$2:$A$1999,'Task3 Baza'!$C$2:$C$1999,"non",0)</f>
        <v>Daşkəsən</v>
      </c>
      <c r="F7953" s="109" t="str">
        <f t="shared" si="252"/>
        <v>Bakı</v>
      </c>
      <c r="G7953" s="110">
        <f t="shared" si="253"/>
        <v>10</v>
      </c>
    </row>
    <row r="7954" spans="1:7" x14ac:dyDescent="0.3">
      <c r="A7954" s="20" t="s">
        <v>694</v>
      </c>
      <c r="B7954" s="102">
        <v>44634</v>
      </c>
      <c r="C7954" s="103">
        <v>0.2</v>
      </c>
      <c r="D7954" s="133">
        <v>6200</v>
      </c>
      <c r="E7954" s="108" t="str">
        <f>_xlfn.XLOOKUP($A7954,'Task3 Baza'!$A$2:$A$1999,'Task3 Baza'!$C$2:$C$1999,"non",0)</f>
        <v>Ağdaş</v>
      </c>
      <c r="F7954" s="109" t="str">
        <f t="shared" si="252"/>
        <v>Bakı</v>
      </c>
      <c r="G7954" s="110">
        <f t="shared" si="253"/>
        <v>10</v>
      </c>
    </row>
    <row r="7955" spans="1:7" x14ac:dyDescent="0.3">
      <c r="A7955" s="20" t="s">
        <v>1790</v>
      </c>
      <c r="B7955" s="102">
        <v>43886</v>
      </c>
      <c r="C7955" s="103">
        <v>0.19</v>
      </c>
      <c r="D7955" s="133">
        <v>4000</v>
      </c>
      <c r="E7955" s="108" t="str">
        <f>_xlfn.XLOOKUP($A7955,'Task3 Baza'!$A$2:$A$1999,'Task3 Baza'!$C$2:$C$1999,"non",0)</f>
        <v>Göygöl</v>
      </c>
      <c r="F7955" s="109" t="str">
        <f t="shared" si="252"/>
        <v>Sumqayıt</v>
      </c>
      <c r="G7955" s="110">
        <f t="shared" si="253"/>
        <v>50</v>
      </c>
    </row>
    <row r="7956" spans="1:7" x14ac:dyDescent="0.3">
      <c r="A7956" s="20" t="s">
        <v>226</v>
      </c>
      <c r="B7956" s="102">
        <v>44173</v>
      </c>
      <c r="C7956" s="103">
        <v>0.23</v>
      </c>
      <c r="D7956" s="133">
        <v>11900</v>
      </c>
      <c r="E7956" s="108" t="str">
        <f>_xlfn.XLOOKUP($A7956,'Task3 Baza'!$A$2:$A$1999,'Task3 Baza'!$C$2:$C$1999,"non",0)</f>
        <v>Şərur</v>
      </c>
      <c r="F7956" s="109" t="str">
        <f t="shared" si="252"/>
        <v>Lənkəran</v>
      </c>
      <c r="G7956" s="110">
        <f t="shared" si="253"/>
        <v>42</v>
      </c>
    </row>
    <row r="7957" spans="1:7" x14ac:dyDescent="0.3">
      <c r="A7957" s="20" t="s">
        <v>1492</v>
      </c>
      <c r="B7957" s="102">
        <v>44834</v>
      </c>
      <c r="C7957" s="103">
        <v>0.21</v>
      </c>
      <c r="D7957" s="133">
        <v>5400</v>
      </c>
      <c r="E7957" s="108" t="str">
        <f>_xlfn.XLOOKUP($A7957,'Task3 Baza'!$A$2:$A$1999,'Task3 Baza'!$C$2:$C$1999,"non",0)</f>
        <v>Astara</v>
      </c>
      <c r="F7957" s="109" t="str">
        <f t="shared" si="252"/>
        <v>Bakı</v>
      </c>
      <c r="G7957" s="110">
        <f t="shared" si="253"/>
        <v>10</v>
      </c>
    </row>
    <row r="7958" spans="1:7" x14ac:dyDescent="0.3">
      <c r="A7958" s="20" t="s">
        <v>420</v>
      </c>
      <c r="B7958" s="102">
        <v>43591</v>
      </c>
      <c r="C7958" s="103">
        <v>0.2</v>
      </c>
      <c r="D7958" s="133">
        <v>3300</v>
      </c>
      <c r="E7958" s="108" t="str">
        <f>_xlfn.XLOOKUP($A7958,'Task3 Baza'!$A$2:$A$1999,'Task3 Baza'!$C$2:$C$1999,"non",0)</f>
        <v>Qazax</v>
      </c>
      <c r="F7958" s="109" t="str">
        <f t="shared" si="252"/>
        <v>Sumqayıt</v>
      </c>
      <c r="G7958" s="110">
        <f t="shared" si="253"/>
        <v>50</v>
      </c>
    </row>
    <row r="7959" spans="1:7" x14ac:dyDescent="0.3">
      <c r="A7959" s="20" t="s">
        <v>300</v>
      </c>
      <c r="B7959" s="102">
        <v>44083</v>
      </c>
      <c r="C7959" s="103">
        <v>0.17</v>
      </c>
      <c r="D7959" s="133">
        <v>3300</v>
      </c>
      <c r="E7959" s="108" t="str">
        <f>_xlfn.XLOOKUP($A7959,'Task3 Baza'!$A$2:$A$1999,'Task3 Baza'!$C$2:$C$1999,"non",0)</f>
        <v>Gədəbəy</v>
      </c>
      <c r="F7959" s="109" t="str">
        <f t="shared" si="252"/>
        <v>Sumqayıt</v>
      </c>
      <c r="G7959" s="110">
        <f t="shared" si="253"/>
        <v>50</v>
      </c>
    </row>
    <row r="7960" spans="1:7" x14ac:dyDescent="0.3">
      <c r="A7960" s="20" t="s">
        <v>2101</v>
      </c>
      <c r="B7960" s="102">
        <v>44006</v>
      </c>
      <c r="C7960" s="103">
        <v>0.19</v>
      </c>
      <c r="D7960" s="133">
        <v>9000</v>
      </c>
      <c r="E7960" s="108" t="str">
        <f>_xlfn.XLOOKUP($A7960,'Task3 Baza'!$A$2:$A$1999,'Task3 Baza'!$C$2:$C$1999,"non",0)</f>
        <v>Saatlı</v>
      </c>
      <c r="F7960" s="109" t="str">
        <f t="shared" si="252"/>
        <v>Gəncə</v>
      </c>
      <c r="G7960" s="110">
        <f t="shared" si="253"/>
        <v>20</v>
      </c>
    </row>
    <row r="7961" spans="1:7" x14ac:dyDescent="0.3">
      <c r="A7961" s="20" t="s">
        <v>1603</v>
      </c>
      <c r="B7961" s="102">
        <v>44276</v>
      </c>
      <c r="C7961" s="103">
        <v>0.22</v>
      </c>
      <c r="D7961" s="133">
        <v>2600</v>
      </c>
      <c r="E7961" s="108" t="str">
        <f>_xlfn.XLOOKUP($A7961,'Task3 Baza'!$A$2:$A$1999,'Task3 Baza'!$C$2:$C$1999,"non",0)</f>
        <v>Xızı</v>
      </c>
      <c r="F7961" s="109" t="str">
        <f t="shared" si="252"/>
        <v>Sumqayıt</v>
      </c>
      <c r="G7961" s="110">
        <f t="shared" si="253"/>
        <v>50</v>
      </c>
    </row>
    <row r="7962" spans="1:7" x14ac:dyDescent="0.3">
      <c r="A7962" s="20" t="s">
        <v>517</v>
      </c>
      <c r="B7962" s="102">
        <v>44092</v>
      </c>
      <c r="C7962" s="103">
        <v>0.17</v>
      </c>
      <c r="D7962" s="133">
        <v>11200</v>
      </c>
      <c r="E7962" s="108" t="str">
        <f>_xlfn.XLOOKUP($A7962,'Task3 Baza'!$A$2:$A$1999,'Task3 Baza'!$C$2:$C$1999,"non",0)</f>
        <v>Qəbələ</v>
      </c>
      <c r="F7962" s="109" t="str">
        <f t="shared" si="252"/>
        <v>Sumqayıt</v>
      </c>
      <c r="G7962" s="110">
        <f t="shared" si="253"/>
        <v>50</v>
      </c>
    </row>
    <row r="7963" spans="1:7" x14ac:dyDescent="0.3">
      <c r="A7963" s="20" t="s">
        <v>1275</v>
      </c>
      <c r="B7963" s="102">
        <v>43814</v>
      </c>
      <c r="C7963" s="103">
        <v>0.19</v>
      </c>
      <c r="D7963" s="133">
        <v>11600</v>
      </c>
      <c r="E7963" s="108" t="str">
        <f>_xlfn.XLOOKUP($A7963,'Task3 Baza'!$A$2:$A$1999,'Task3 Baza'!$C$2:$C$1999,"non",0)</f>
        <v>Qusar</v>
      </c>
      <c r="F7963" s="109" t="str">
        <f t="shared" si="252"/>
        <v>Gəncə</v>
      </c>
      <c r="G7963" s="110">
        <f t="shared" si="253"/>
        <v>20</v>
      </c>
    </row>
    <row r="7964" spans="1:7" x14ac:dyDescent="0.3">
      <c r="A7964" s="20" t="s">
        <v>848</v>
      </c>
      <c r="B7964" s="102">
        <v>44410</v>
      </c>
      <c r="C7964" s="103">
        <v>0.15</v>
      </c>
      <c r="D7964" s="133">
        <v>8100</v>
      </c>
      <c r="E7964" s="108" t="str">
        <f>_xlfn.XLOOKUP($A7964,'Task3 Baza'!$A$2:$A$1999,'Task3 Baza'!$C$2:$C$1999,"non",0)</f>
        <v>Kürdəmir</v>
      </c>
      <c r="F7964" s="109" t="str">
        <f t="shared" si="252"/>
        <v>Sumqayıt</v>
      </c>
      <c r="G7964" s="110">
        <f t="shared" si="253"/>
        <v>50</v>
      </c>
    </row>
    <row r="7965" spans="1:7" x14ac:dyDescent="0.3">
      <c r="A7965" s="20" t="s">
        <v>530</v>
      </c>
      <c r="B7965" s="102">
        <v>44141</v>
      </c>
      <c r="C7965" s="103">
        <v>0.23</v>
      </c>
      <c r="D7965" s="133">
        <v>1300</v>
      </c>
      <c r="E7965" s="108" t="str">
        <f>_xlfn.XLOOKUP($A7965,'Task3 Baza'!$A$2:$A$1999,'Task3 Baza'!$C$2:$C$1999,"non",0)</f>
        <v>Şuşa</v>
      </c>
      <c r="F7965" s="109" t="str">
        <f t="shared" si="252"/>
        <v>Lənkəran</v>
      </c>
      <c r="G7965" s="110">
        <f t="shared" si="253"/>
        <v>42</v>
      </c>
    </row>
    <row r="7966" spans="1:7" x14ac:dyDescent="0.3">
      <c r="A7966" s="20" t="s">
        <v>701</v>
      </c>
      <c r="B7966" s="102">
        <v>44265</v>
      </c>
      <c r="C7966" s="103">
        <v>0.22</v>
      </c>
      <c r="D7966" s="133">
        <v>10900</v>
      </c>
      <c r="E7966" s="108" t="str">
        <f>_xlfn.XLOOKUP($A7966,'Task3 Baza'!$A$2:$A$1999,'Task3 Baza'!$C$2:$C$1999,"non",0)</f>
        <v>Göyçay</v>
      </c>
      <c r="F7966" s="109" t="str">
        <f t="shared" si="252"/>
        <v>Sumqayıt</v>
      </c>
      <c r="G7966" s="110">
        <f t="shared" si="253"/>
        <v>50</v>
      </c>
    </row>
    <row r="7967" spans="1:7" x14ac:dyDescent="0.3">
      <c r="A7967" s="20" t="s">
        <v>184</v>
      </c>
      <c r="B7967" s="102">
        <v>44298</v>
      </c>
      <c r="C7967" s="103">
        <v>0.24</v>
      </c>
      <c r="D7967" s="133">
        <v>1100</v>
      </c>
      <c r="E7967" s="108" t="str">
        <f>_xlfn.XLOOKUP($A7967,'Task3 Baza'!$A$2:$A$1999,'Task3 Baza'!$C$2:$C$1999,"non",0)</f>
        <v>Tovuz</v>
      </c>
      <c r="F7967" s="109" t="str">
        <f t="shared" si="252"/>
        <v>Lənkəran</v>
      </c>
      <c r="G7967" s="110">
        <f t="shared" si="253"/>
        <v>42</v>
      </c>
    </row>
    <row r="7968" spans="1:7" x14ac:dyDescent="0.3">
      <c r="A7968" s="20" t="s">
        <v>1007</v>
      </c>
      <c r="B7968" s="102">
        <v>43854</v>
      </c>
      <c r="C7968" s="103">
        <v>0.18</v>
      </c>
      <c r="D7968" s="133">
        <v>4900</v>
      </c>
      <c r="E7968" s="108" t="str">
        <f>_xlfn.XLOOKUP($A7968,'Task3 Baza'!$A$2:$A$1999,'Task3 Baza'!$C$2:$C$1999,"non",0)</f>
        <v>Babək</v>
      </c>
      <c r="F7968" s="109" t="str">
        <f t="shared" si="252"/>
        <v>Bakı</v>
      </c>
      <c r="G7968" s="110">
        <f t="shared" si="253"/>
        <v>10</v>
      </c>
    </row>
    <row r="7969" spans="1:7" x14ac:dyDescent="0.3">
      <c r="A7969" s="20" t="s">
        <v>1948</v>
      </c>
      <c r="B7969" s="102">
        <v>44073</v>
      </c>
      <c r="C7969" s="103">
        <v>0.24</v>
      </c>
      <c r="D7969" s="133">
        <v>11200</v>
      </c>
      <c r="E7969" s="108" t="str">
        <f>_xlfn.XLOOKUP($A7969,'Task3 Baza'!$A$2:$A$1999,'Task3 Baza'!$C$2:$C$1999,"non",0)</f>
        <v>Gəncə</v>
      </c>
      <c r="F7969" s="109" t="str">
        <f t="shared" si="252"/>
        <v>Sumqayıt</v>
      </c>
      <c r="G7969" s="110">
        <f t="shared" si="253"/>
        <v>50</v>
      </c>
    </row>
    <row r="7970" spans="1:7" x14ac:dyDescent="0.3">
      <c r="A7970" s="20" t="s">
        <v>889</v>
      </c>
      <c r="B7970" s="102">
        <v>44584</v>
      </c>
      <c r="C7970" s="103">
        <v>0.17</v>
      </c>
      <c r="D7970" s="133">
        <v>6700</v>
      </c>
      <c r="E7970" s="108" t="str">
        <f>_xlfn.XLOOKUP($A7970,'Task3 Baza'!$A$2:$A$1999,'Task3 Baza'!$C$2:$C$1999,"non",0)</f>
        <v>Sədərək</v>
      </c>
      <c r="F7970" s="109" t="str">
        <f t="shared" si="252"/>
        <v>Gəncə</v>
      </c>
      <c r="G7970" s="110">
        <f t="shared" si="253"/>
        <v>20</v>
      </c>
    </row>
    <row r="7971" spans="1:7" x14ac:dyDescent="0.3">
      <c r="A7971" s="20" t="s">
        <v>1385</v>
      </c>
      <c r="B7971" s="102">
        <v>44100</v>
      </c>
      <c r="C7971" s="103">
        <v>0.15</v>
      </c>
      <c r="D7971" s="133">
        <v>10800</v>
      </c>
      <c r="E7971" s="108" t="str">
        <f>_xlfn.XLOOKUP($A7971,'Task3 Baza'!$A$2:$A$1999,'Task3 Baza'!$C$2:$C$1999,"non",0)</f>
        <v>Göyçay</v>
      </c>
      <c r="F7971" s="109" t="str">
        <f t="shared" si="252"/>
        <v>Sumqayıt</v>
      </c>
      <c r="G7971" s="110">
        <f t="shared" si="253"/>
        <v>50</v>
      </c>
    </row>
    <row r="7972" spans="1:7" x14ac:dyDescent="0.3">
      <c r="A7972" s="20" t="s">
        <v>955</v>
      </c>
      <c r="B7972" s="102">
        <v>43885</v>
      </c>
      <c r="C7972" s="103">
        <v>0.16</v>
      </c>
      <c r="D7972" s="133">
        <v>1300</v>
      </c>
      <c r="E7972" s="108" t="str">
        <f>_xlfn.XLOOKUP($A7972,'Task3 Baza'!$A$2:$A$1999,'Task3 Baza'!$C$2:$C$1999,"non",0)</f>
        <v>Ordubad</v>
      </c>
      <c r="F7972" s="109" t="str">
        <f t="shared" si="252"/>
        <v>Gəncə</v>
      </c>
      <c r="G7972" s="110">
        <f t="shared" si="253"/>
        <v>20</v>
      </c>
    </row>
    <row r="7973" spans="1:7" x14ac:dyDescent="0.3">
      <c r="A7973" s="20" t="s">
        <v>1989</v>
      </c>
      <c r="B7973" s="102">
        <v>44549</v>
      </c>
      <c r="C7973" s="103">
        <v>0.19</v>
      </c>
      <c r="D7973" s="133">
        <v>12700</v>
      </c>
      <c r="E7973" s="108" t="str">
        <f>_xlfn.XLOOKUP($A7973,'Task3 Baza'!$A$2:$A$1999,'Task3 Baza'!$C$2:$C$1999,"non",0)</f>
        <v>Şirvan</v>
      </c>
      <c r="F7973" s="109" t="str">
        <f t="shared" si="252"/>
        <v>Lənkəran</v>
      </c>
      <c r="G7973" s="110">
        <f t="shared" si="253"/>
        <v>42</v>
      </c>
    </row>
    <row r="7974" spans="1:7" x14ac:dyDescent="0.3">
      <c r="A7974" s="20" t="s">
        <v>1280</v>
      </c>
      <c r="B7974" s="102">
        <v>43776</v>
      </c>
      <c r="C7974" s="103">
        <v>0.21</v>
      </c>
      <c r="D7974" s="133">
        <v>9200</v>
      </c>
      <c r="E7974" s="108" t="str">
        <f>_xlfn.XLOOKUP($A7974,'Task3 Baza'!$A$2:$A$1999,'Task3 Baza'!$C$2:$C$1999,"non",0)</f>
        <v>Samux</v>
      </c>
      <c r="F7974" s="109" t="str">
        <f t="shared" si="252"/>
        <v>Gəncə</v>
      </c>
      <c r="G7974" s="110">
        <f t="shared" si="253"/>
        <v>20</v>
      </c>
    </row>
    <row r="7975" spans="1:7" x14ac:dyDescent="0.3">
      <c r="A7975" s="20" t="s">
        <v>620</v>
      </c>
      <c r="B7975" s="102">
        <v>44429</v>
      </c>
      <c r="C7975" s="103">
        <v>0.16</v>
      </c>
      <c r="D7975" s="133">
        <v>8600</v>
      </c>
      <c r="E7975" s="108" t="str">
        <f>_xlfn.XLOOKUP($A7975,'Task3 Baza'!$A$2:$A$1999,'Task3 Baza'!$C$2:$C$1999,"non",0)</f>
        <v>Masallı</v>
      </c>
      <c r="F7975" s="109" t="str">
        <f t="shared" si="252"/>
        <v>Gəncə</v>
      </c>
      <c r="G7975" s="110">
        <f t="shared" si="253"/>
        <v>20</v>
      </c>
    </row>
    <row r="7976" spans="1:7" x14ac:dyDescent="0.3">
      <c r="A7976" s="20" t="s">
        <v>1710</v>
      </c>
      <c r="B7976" s="102">
        <v>44390</v>
      </c>
      <c r="C7976" s="103">
        <v>0.18</v>
      </c>
      <c r="D7976" s="133">
        <v>11000</v>
      </c>
      <c r="E7976" s="108" t="str">
        <f>_xlfn.XLOOKUP($A7976,'Task3 Baza'!$A$2:$A$1999,'Task3 Baza'!$C$2:$C$1999,"non",0)</f>
        <v>Tovuz</v>
      </c>
      <c r="F7976" s="109" t="str">
        <f t="shared" si="252"/>
        <v>Lənkəran</v>
      </c>
      <c r="G7976" s="110">
        <f t="shared" si="253"/>
        <v>42</v>
      </c>
    </row>
    <row r="7977" spans="1:7" x14ac:dyDescent="0.3">
      <c r="A7977" s="20" t="s">
        <v>932</v>
      </c>
      <c r="B7977" s="102">
        <v>44576</v>
      </c>
      <c r="C7977" s="103">
        <v>0.21</v>
      </c>
      <c r="D7977" s="133">
        <v>11300</v>
      </c>
      <c r="E7977" s="108" t="str">
        <f>_xlfn.XLOOKUP($A7977,'Task3 Baza'!$A$2:$A$1999,'Task3 Baza'!$C$2:$C$1999,"non",0)</f>
        <v>Şəmkir</v>
      </c>
      <c r="F7977" s="109" t="str">
        <f t="shared" si="252"/>
        <v>Lənkəran</v>
      </c>
      <c r="G7977" s="110">
        <f t="shared" si="253"/>
        <v>42</v>
      </c>
    </row>
    <row r="7978" spans="1:7" x14ac:dyDescent="0.3">
      <c r="A7978" s="20" t="s">
        <v>1319</v>
      </c>
      <c r="B7978" s="102">
        <v>44169</v>
      </c>
      <c r="C7978" s="103">
        <v>0.17</v>
      </c>
      <c r="D7978" s="133">
        <v>11400</v>
      </c>
      <c r="E7978" s="108" t="str">
        <f>_xlfn.XLOOKUP($A7978,'Task3 Baza'!$A$2:$A$1999,'Task3 Baza'!$C$2:$C$1999,"non",0)</f>
        <v>Kəlbəcər</v>
      </c>
      <c r="F7978" s="109" t="str">
        <f t="shared" si="252"/>
        <v>Sumqayıt</v>
      </c>
      <c r="G7978" s="110">
        <f t="shared" si="253"/>
        <v>50</v>
      </c>
    </row>
    <row r="7979" spans="1:7" x14ac:dyDescent="0.3">
      <c r="A7979" s="20" t="s">
        <v>2073</v>
      </c>
      <c r="B7979" s="102">
        <v>44033</v>
      </c>
      <c r="C7979" s="103">
        <v>0.21</v>
      </c>
      <c r="D7979" s="133">
        <v>11700</v>
      </c>
      <c r="E7979" s="108" t="str">
        <f>_xlfn.XLOOKUP($A7979,'Task3 Baza'!$A$2:$A$1999,'Task3 Baza'!$C$2:$C$1999,"non",0)</f>
        <v>Yevlax</v>
      </c>
      <c r="F7979" s="109" t="str">
        <f t="shared" si="252"/>
        <v>Lənkəran</v>
      </c>
      <c r="G7979" s="110">
        <f t="shared" si="253"/>
        <v>42</v>
      </c>
    </row>
    <row r="7980" spans="1:7" x14ac:dyDescent="0.3">
      <c r="A7980" s="20" t="s">
        <v>878</v>
      </c>
      <c r="B7980" s="102">
        <v>44071</v>
      </c>
      <c r="C7980" s="103">
        <v>0.19</v>
      </c>
      <c r="D7980" s="133">
        <v>2500</v>
      </c>
      <c r="E7980" s="108" t="str">
        <f>_xlfn.XLOOKUP($A7980,'Task3 Baza'!$A$2:$A$1999,'Task3 Baza'!$C$2:$C$1999,"non",0)</f>
        <v>Şəmkir</v>
      </c>
      <c r="F7980" s="109" t="str">
        <f t="shared" si="252"/>
        <v>Lənkəran</v>
      </c>
      <c r="G7980" s="110">
        <f t="shared" si="253"/>
        <v>42</v>
      </c>
    </row>
    <row r="7981" spans="1:7" x14ac:dyDescent="0.3">
      <c r="A7981" s="20" t="s">
        <v>1639</v>
      </c>
      <c r="B7981" s="102">
        <v>44104</v>
      </c>
      <c r="C7981" s="103">
        <v>0.2</v>
      </c>
      <c r="D7981" s="133">
        <v>5900</v>
      </c>
      <c r="E7981" s="108" t="str">
        <f>_xlfn.XLOOKUP($A7981,'Task3 Baza'!$A$2:$A$1999,'Task3 Baza'!$C$2:$C$1999,"non",0)</f>
        <v>Bərdə</v>
      </c>
      <c r="F7981" s="109" t="str">
        <f t="shared" si="252"/>
        <v>Bakı</v>
      </c>
      <c r="G7981" s="110">
        <f t="shared" si="253"/>
        <v>10</v>
      </c>
    </row>
    <row r="7982" spans="1:7" x14ac:dyDescent="0.3">
      <c r="A7982" s="20" t="s">
        <v>1237</v>
      </c>
      <c r="B7982" s="102">
        <v>44018</v>
      </c>
      <c r="C7982" s="103">
        <v>0.15</v>
      </c>
      <c r="D7982" s="133">
        <v>7800</v>
      </c>
      <c r="E7982" s="108" t="str">
        <f>_xlfn.XLOOKUP($A7982,'Task3 Baza'!$A$2:$A$1999,'Task3 Baza'!$C$2:$C$1999,"non",0)</f>
        <v>Gədəbəy</v>
      </c>
      <c r="F7982" s="109" t="str">
        <f t="shared" si="252"/>
        <v>Sumqayıt</v>
      </c>
      <c r="G7982" s="110">
        <f t="shared" si="253"/>
        <v>50</v>
      </c>
    </row>
    <row r="7983" spans="1:7" x14ac:dyDescent="0.3">
      <c r="A7983" s="20" t="s">
        <v>1960</v>
      </c>
      <c r="B7983" s="102">
        <v>43883</v>
      </c>
      <c r="C7983" s="103">
        <v>0.21</v>
      </c>
      <c r="D7983" s="133">
        <v>12500</v>
      </c>
      <c r="E7983" s="108" t="str">
        <f>_xlfn.XLOOKUP($A7983,'Task3 Baza'!$A$2:$A$1999,'Task3 Baza'!$C$2:$C$1999,"non",0)</f>
        <v>Göyçay</v>
      </c>
      <c r="F7983" s="109" t="str">
        <f t="shared" si="252"/>
        <v>Sumqayıt</v>
      </c>
      <c r="G7983" s="110">
        <f t="shared" si="253"/>
        <v>50</v>
      </c>
    </row>
    <row r="7984" spans="1:7" x14ac:dyDescent="0.3">
      <c r="A7984" s="20" t="s">
        <v>1450</v>
      </c>
      <c r="B7984" s="102">
        <v>44529</v>
      </c>
      <c r="C7984" s="103">
        <v>0.14000000000000001</v>
      </c>
      <c r="D7984" s="133">
        <v>4700</v>
      </c>
      <c r="E7984" s="108" t="str">
        <f>_xlfn.XLOOKUP($A7984,'Task3 Baza'!$A$2:$A$1999,'Task3 Baza'!$C$2:$C$1999,"non",0)</f>
        <v>Xocavənd</v>
      </c>
      <c r="F7984" s="109" t="str">
        <f t="shared" si="252"/>
        <v>Sumqayıt</v>
      </c>
      <c r="G7984" s="110">
        <f t="shared" si="253"/>
        <v>50</v>
      </c>
    </row>
    <row r="7985" spans="1:7" x14ac:dyDescent="0.3">
      <c r="A7985" s="20" t="s">
        <v>573</v>
      </c>
      <c r="B7985" s="102">
        <v>44190</v>
      </c>
      <c r="C7985" s="103">
        <v>0.23</v>
      </c>
      <c r="D7985" s="133">
        <v>1000</v>
      </c>
      <c r="E7985" s="108" t="str">
        <f>_xlfn.XLOOKUP($A7985,'Task3 Baza'!$A$2:$A$1999,'Task3 Baza'!$C$2:$C$1999,"non",0)</f>
        <v>Şamaxı</v>
      </c>
      <c r="F7985" s="109" t="str">
        <f t="shared" si="252"/>
        <v>Lənkəran</v>
      </c>
      <c r="G7985" s="110">
        <f t="shared" si="253"/>
        <v>42</v>
      </c>
    </row>
    <row r="7986" spans="1:7" x14ac:dyDescent="0.3">
      <c r="A7986" s="20" t="s">
        <v>366</v>
      </c>
      <c r="B7986" s="102">
        <v>44534</v>
      </c>
      <c r="C7986" s="103">
        <v>0.15</v>
      </c>
      <c r="D7986" s="133">
        <v>8800</v>
      </c>
      <c r="E7986" s="108" t="str">
        <f>_xlfn.XLOOKUP($A7986,'Task3 Baza'!$A$2:$A$1999,'Task3 Baza'!$C$2:$C$1999,"non",0)</f>
        <v>Cəlilabad</v>
      </c>
      <c r="F7986" s="109" t="str">
        <f t="shared" si="252"/>
        <v>Bakı</v>
      </c>
      <c r="G7986" s="110">
        <f t="shared" si="253"/>
        <v>10</v>
      </c>
    </row>
    <row r="7987" spans="1:7" x14ac:dyDescent="0.3">
      <c r="A7987" s="20" t="s">
        <v>1679</v>
      </c>
      <c r="B7987" s="102">
        <v>44152</v>
      </c>
      <c r="C7987" s="103">
        <v>0.22</v>
      </c>
      <c r="D7987" s="133">
        <v>5400</v>
      </c>
      <c r="E7987" s="108" t="str">
        <f>_xlfn.XLOOKUP($A7987,'Task3 Baza'!$A$2:$A$1999,'Task3 Baza'!$C$2:$C$1999,"non",0)</f>
        <v>Beyləqan</v>
      </c>
      <c r="F7987" s="109" t="str">
        <f t="shared" si="252"/>
        <v>Bakı</v>
      </c>
      <c r="G7987" s="110">
        <f t="shared" si="253"/>
        <v>10</v>
      </c>
    </row>
    <row r="7988" spans="1:7" x14ac:dyDescent="0.3">
      <c r="A7988" s="20" t="s">
        <v>240</v>
      </c>
      <c r="B7988" s="102">
        <v>44135</v>
      </c>
      <c r="C7988" s="103">
        <v>0.16</v>
      </c>
      <c r="D7988" s="133">
        <v>7000</v>
      </c>
      <c r="E7988" s="108" t="str">
        <f>_xlfn.XLOOKUP($A7988,'Task3 Baza'!$A$2:$A$1999,'Task3 Baza'!$C$2:$C$1999,"non",0)</f>
        <v>Lerik</v>
      </c>
      <c r="F7988" s="109" t="str">
        <f t="shared" si="252"/>
        <v>Gəncə</v>
      </c>
      <c r="G7988" s="110">
        <f t="shared" si="253"/>
        <v>20</v>
      </c>
    </row>
    <row r="7989" spans="1:7" x14ac:dyDescent="0.3">
      <c r="A7989" s="20" t="s">
        <v>1699</v>
      </c>
      <c r="B7989" s="102">
        <v>44045</v>
      </c>
      <c r="C7989" s="103">
        <v>0.18</v>
      </c>
      <c r="D7989" s="133">
        <v>4400</v>
      </c>
      <c r="E7989" s="108" t="str">
        <f>_xlfn.XLOOKUP($A7989,'Task3 Baza'!$A$2:$A$1999,'Task3 Baza'!$C$2:$C$1999,"non",0)</f>
        <v>Saatlı</v>
      </c>
      <c r="F7989" s="109" t="str">
        <f t="shared" si="252"/>
        <v>Gəncə</v>
      </c>
      <c r="G7989" s="110">
        <f t="shared" si="253"/>
        <v>20</v>
      </c>
    </row>
    <row r="7990" spans="1:7" x14ac:dyDescent="0.3">
      <c r="A7990" s="20" t="s">
        <v>609</v>
      </c>
      <c r="B7990" s="102">
        <v>44142</v>
      </c>
      <c r="C7990" s="103">
        <v>0.18</v>
      </c>
      <c r="D7990" s="133">
        <v>1900</v>
      </c>
      <c r="E7990" s="108" t="str">
        <f>_xlfn.XLOOKUP($A7990,'Task3 Baza'!$A$2:$A$1999,'Task3 Baza'!$C$2:$C$1999,"non",0)</f>
        <v>Gəncə</v>
      </c>
      <c r="F7990" s="109" t="str">
        <f t="shared" si="252"/>
        <v>Sumqayıt</v>
      </c>
      <c r="G7990" s="110">
        <f t="shared" si="253"/>
        <v>50</v>
      </c>
    </row>
    <row r="7991" spans="1:7" x14ac:dyDescent="0.3">
      <c r="A7991" s="20" t="s">
        <v>520</v>
      </c>
      <c r="B7991" s="102">
        <v>44528</v>
      </c>
      <c r="C7991" s="103">
        <v>0.14000000000000001</v>
      </c>
      <c r="D7991" s="133">
        <v>12200</v>
      </c>
      <c r="E7991" s="108" t="str">
        <f>_xlfn.XLOOKUP($A7991,'Task3 Baza'!$A$2:$A$1999,'Task3 Baza'!$C$2:$C$1999,"non",0)</f>
        <v>Lerik</v>
      </c>
      <c r="F7991" s="109" t="str">
        <f t="shared" si="252"/>
        <v>Gəncə</v>
      </c>
      <c r="G7991" s="110">
        <f t="shared" si="253"/>
        <v>20</v>
      </c>
    </row>
    <row r="7992" spans="1:7" x14ac:dyDescent="0.3">
      <c r="A7992" s="20" t="s">
        <v>887</v>
      </c>
      <c r="B7992" s="102">
        <v>44513</v>
      </c>
      <c r="C7992" s="103">
        <v>0.15</v>
      </c>
      <c r="D7992" s="133">
        <v>7200</v>
      </c>
      <c r="E7992" s="108" t="str">
        <f>_xlfn.XLOOKUP($A7992,'Task3 Baza'!$A$2:$A$1999,'Task3 Baza'!$C$2:$C$1999,"non",0)</f>
        <v>Tərtər</v>
      </c>
      <c r="F7992" s="109" t="str">
        <f t="shared" si="252"/>
        <v>Lənkəran</v>
      </c>
      <c r="G7992" s="110">
        <f t="shared" si="253"/>
        <v>42</v>
      </c>
    </row>
    <row r="7993" spans="1:7" x14ac:dyDescent="0.3">
      <c r="A7993" s="20" t="s">
        <v>986</v>
      </c>
      <c r="B7993" s="102">
        <v>43590</v>
      </c>
      <c r="C7993" s="103">
        <v>0.14000000000000001</v>
      </c>
      <c r="D7993" s="133">
        <v>4100</v>
      </c>
      <c r="E7993" s="108" t="str">
        <f>_xlfn.XLOOKUP($A7993,'Task3 Baza'!$A$2:$A$1999,'Task3 Baza'!$C$2:$C$1999,"non",0)</f>
        <v>Şamaxı</v>
      </c>
      <c r="F7993" s="109" t="str">
        <f t="shared" si="252"/>
        <v>Lənkəran</v>
      </c>
      <c r="G7993" s="110">
        <f t="shared" si="253"/>
        <v>42</v>
      </c>
    </row>
    <row r="7994" spans="1:7" x14ac:dyDescent="0.3">
      <c r="A7994" s="20" t="s">
        <v>161</v>
      </c>
      <c r="B7994" s="102">
        <v>44261</v>
      </c>
      <c r="C7994" s="103">
        <v>0.22</v>
      </c>
      <c r="D7994" s="133">
        <v>5600</v>
      </c>
      <c r="E7994" s="108" t="str">
        <f>_xlfn.XLOOKUP($A7994,'Task3 Baza'!$A$2:$A$1999,'Task3 Baza'!$C$2:$C$1999,"non",0)</f>
        <v>Bakı</v>
      </c>
      <c r="F7994" s="109" t="str">
        <f t="shared" si="252"/>
        <v>Bakı</v>
      </c>
      <c r="G7994" s="110">
        <f t="shared" si="253"/>
        <v>10</v>
      </c>
    </row>
    <row r="7995" spans="1:7" x14ac:dyDescent="0.3">
      <c r="A7995" s="20" t="s">
        <v>1432</v>
      </c>
      <c r="B7995" s="102">
        <v>43912</v>
      </c>
      <c r="C7995" s="103">
        <v>0.18</v>
      </c>
      <c r="D7995" s="133">
        <v>6100</v>
      </c>
      <c r="E7995" s="108" t="str">
        <f>_xlfn.XLOOKUP($A7995,'Task3 Baza'!$A$2:$A$1999,'Task3 Baza'!$C$2:$C$1999,"non",0)</f>
        <v>Tovuz</v>
      </c>
      <c r="F7995" s="109" t="str">
        <f t="shared" si="252"/>
        <v>Lənkəran</v>
      </c>
      <c r="G7995" s="110">
        <f t="shared" si="253"/>
        <v>42</v>
      </c>
    </row>
    <row r="7996" spans="1:7" x14ac:dyDescent="0.3">
      <c r="A7996" s="20" t="s">
        <v>940</v>
      </c>
      <c r="B7996" s="102">
        <v>44790</v>
      </c>
      <c r="C7996" s="103">
        <v>0.19</v>
      </c>
      <c r="D7996" s="133">
        <v>9100</v>
      </c>
      <c r="E7996" s="108" t="str">
        <f>_xlfn.XLOOKUP($A7996,'Task3 Baza'!$A$2:$A$1999,'Task3 Baza'!$C$2:$C$1999,"non",0)</f>
        <v>Ordubad</v>
      </c>
      <c r="F7996" s="109" t="str">
        <f t="shared" si="252"/>
        <v>Gəncə</v>
      </c>
      <c r="G7996" s="110">
        <f t="shared" si="253"/>
        <v>20</v>
      </c>
    </row>
    <row r="7997" spans="1:7" x14ac:dyDescent="0.3">
      <c r="A7997" s="20" t="s">
        <v>2036</v>
      </c>
      <c r="B7997" s="102">
        <v>44462</v>
      </c>
      <c r="C7997" s="103">
        <v>0.15</v>
      </c>
      <c r="D7997" s="133">
        <v>10000</v>
      </c>
      <c r="E7997" s="108" t="str">
        <f>_xlfn.XLOOKUP($A7997,'Task3 Baza'!$A$2:$A$1999,'Task3 Baza'!$C$2:$C$1999,"non",0)</f>
        <v>Zaqatala</v>
      </c>
      <c r="F7997" s="109" t="str">
        <f t="shared" si="252"/>
        <v>Lənkəran</v>
      </c>
      <c r="G7997" s="110">
        <f t="shared" si="253"/>
        <v>42</v>
      </c>
    </row>
    <row r="7998" spans="1:7" x14ac:dyDescent="0.3">
      <c r="A7998" s="20" t="s">
        <v>265</v>
      </c>
      <c r="B7998" s="102">
        <v>43733</v>
      </c>
      <c r="C7998" s="103">
        <v>0.18</v>
      </c>
      <c r="D7998" s="133">
        <v>4100</v>
      </c>
      <c r="E7998" s="108" t="str">
        <f>_xlfn.XLOOKUP($A7998,'Task3 Baza'!$A$2:$A$1999,'Task3 Baza'!$C$2:$C$1999,"non",0)</f>
        <v>Şərur</v>
      </c>
      <c r="F7998" s="109" t="str">
        <f t="shared" si="252"/>
        <v>Lənkəran</v>
      </c>
      <c r="G7998" s="110">
        <f t="shared" si="253"/>
        <v>42</v>
      </c>
    </row>
    <row r="7999" spans="1:7" x14ac:dyDescent="0.3">
      <c r="A7999" s="20" t="s">
        <v>330</v>
      </c>
      <c r="B7999" s="102">
        <v>43974</v>
      </c>
      <c r="C7999" s="103">
        <v>0.17</v>
      </c>
      <c r="D7999" s="133">
        <v>8700</v>
      </c>
      <c r="E7999" s="108" t="str">
        <f>_xlfn.XLOOKUP($A7999,'Task3 Baza'!$A$2:$A$1999,'Task3 Baza'!$C$2:$C$1999,"non",0)</f>
        <v>Tərtər</v>
      </c>
      <c r="F7999" s="109" t="str">
        <f t="shared" si="252"/>
        <v>Lənkəran</v>
      </c>
      <c r="G7999" s="110">
        <f t="shared" si="253"/>
        <v>42</v>
      </c>
    </row>
    <row r="8000" spans="1:7" x14ac:dyDescent="0.3">
      <c r="A8000" s="20" t="s">
        <v>1929</v>
      </c>
      <c r="B8000" s="102">
        <v>44104</v>
      </c>
      <c r="C8000" s="103">
        <v>0.21</v>
      </c>
      <c r="D8000" s="133">
        <v>5700</v>
      </c>
      <c r="E8000" s="108" t="str">
        <f>_xlfn.XLOOKUP($A8000,'Task3 Baza'!$A$2:$A$1999,'Task3 Baza'!$C$2:$C$1999,"non",0)</f>
        <v>Şuşa</v>
      </c>
      <c r="F8000" s="109" t="str">
        <f t="shared" si="252"/>
        <v>Lənkəran</v>
      </c>
      <c r="G8000" s="110">
        <f t="shared" si="253"/>
        <v>42</v>
      </c>
    </row>
    <row r="8001" spans="1:7" x14ac:dyDescent="0.3">
      <c r="A8001" s="20" t="s">
        <v>1426</v>
      </c>
      <c r="B8001" s="102">
        <v>44318</v>
      </c>
      <c r="C8001" s="103">
        <v>0.24</v>
      </c>
      <c r="D8001" s="133">
        <v>9400</v>
      </c>
      <c r="E8001" s="108" t="str">
        <f>_xlfn.XLOOKUP($A8001,'Task3 Baza'!$A$2:$A$1999,'Task3 Baza'!$C$2:$C$1999,"non",0)</f>
        <v>Xaçmaz</v>
      </c>
      <c r="F8001" s="109" t="str">
        <f t="shared" si="252"/>
        <v>Sumqayıt</v>
      </c>
      <c r="G8001" s="110">
        <f t="shared" si="253"/>
        <v>50</v>
      </c>
    </row>
    <row r="8002" spans="1:7" x14ac:dyDescent="0.3">
      <c r="A8002" s="20" t="s">
        <v>442</v>
      </c>
      <c r="B8002" s="102">
        <v>43881</v>
      </c>
      <c r="C8002" s="103">
        <v>0.17</v>
      </c>
      <c r="D8002" s="133">
        <v>7100</v>
      </c>
      <c r="E8002" s="108" t="str">
        <f>_xlfn.XLOOKUP($A8002,'Task3 Baza'!$A$2:$A$1999,'Task3 Baza'!$C$2:$C$1999,"non",0)</f>
        <v>Lerik</v>
      </c>
      <c r="F8002" s="109" t="str">
        <f t="shared" ref="F8002:F8065" si="254">VLOOKUP($E8002,$I$3:$K$75,2,0)</f>
        <v>Gəncə</v>
      </c>
      <c r="G8002" s="110">
        <f t="shared" ref="G8002:G8065" si="255">VLOOKUP(VLOOKUP($E8002,$I$3:$J$75,2,0),$L$3:$M$6,2,0)</f>
        <v>20</v>
      </c>
    </row>
    <row r="8003" spans="1:7" x14ac:dyDescent="0.3">
      <c r="A8003" s="20" t="s">
        <v>1613</v>
      </c>
      <c r="B8003" s="102">
        <v>43670</v>
      </c>
      <c r="C8003" s="103">
        <v>0.21</v>
      </c>
      <c r="D8003" s="133">
        <v>1100</v>
      </c>
      <c r="E8003" s="108" t="str">
        <f>_xlfn.XLOOKUP($A8003,'Task3 Baza'!$A$2:$A$1999,'Task3 Baza'!$C$2:$C$1999,"non",0)</f>
        <v>Tovuz</v>
      </c>
      <c r="F8003" s="109" t="str">
        <f t="shared" si="254"/>
        <v>Lənkəran</v>
      </c>
      <c r="G8003" s="110">
        <f t="shared" si="255"/>
        <v>42</v>
      </c>
    </row>
    <row r="8004" spans="1:7" x14ac:dyDescent="0.3">
      <c r="A8004" s="20" t="s">
        <v>1144</v>
      </c>
      <c r="B8004" s="102">
        <v>44149</v>
      </c>
      <c r="C8004" s="103">
        <v>0.18</v>
      </c>
      <c r="D8004" s="133">
        <v>10000</v>
      </c>
      <c r="E8004" s="108" t="str">
        <f>_xlfn.XLOOKUP($A8004,'Task3 Baza'!$A$2:$A$1999,'Task3 Baza'!$C$2:$C$1999,"non",0)</f>
        <v>Füzuli</v>
      </c>
      <c r="F8004" s="109" t="str">
        <f t="shared" si="254"/>
        <v>Sumqayıt</v>
      </c>
      <c r="G8004" s="110">
        <f t="shared" si="255"/>
        <v>50</v>
      </c>
    </row>
    <row r="8005" spans="1:7" x14ac:dyDescent="0.3">
      <c r="A8005" s="20" t="s">
        <v>271</v>
      </c>
      <c r="B8005" s="102">
        <v>44400</v>
      </c>
      <c r="C8005" s="103">
        <v>0.16</v>
      </c>
      <c r="D8005" s="133">
        <v>9200</v>
      </c>
      <c r="E8005" s="108" t="str">
        <f>_xlfn.XLOOKUP($A8005,'Task3 Baza'!$A$2:$A$1999,'Task3 Baza'!$C$2:$C$1999,"non",0)</f>
        <v>Masallı</v>
      </c>
      <c r="F8005" s="109" t="str">
        <f t="shared" si="254"/>
        <v>Gəncə</v>
      </c>
      <c r="G8005" s="110">
        <f t="shared" si="255"/>
        <v>20</v>
      </c>
    </row>
    <row r="8006" spans="1:7" x14ac:dyDescent="0.3">
      <c r="A8006" s="20" t="s">
        <v>1279</v>
      </c>
      <c r="B8006" s="102">
        <v>44417</v>
      </c>
      <c r="C8006" s="103">
        <v>0.23</v>
      </c>
      <c r="D8006" s="133">
        <v>1900</v>
      </c>
      <c r="E8006" s="108" t="str">
        <f>_xlfn.XLOOKUP($A8006,'Task3 Baza'!$A$2:$A$1999,'Task3 Baza'!$C$2:$C$1999,"non",0)</f>
        <v>Salyan</v>
      </c>
      <c r="F8006" s="109" t="str">
        <f t="shared" si="254"/>
        <v>Gəncə</v>
      </c>
      <c r="G8006" s="110">
        <f t="shared" si="255"/>
        <v>20</v>
      </c>
    </row>
    <row r="8007" spans="1:7" x14ac:dyDescent="0.3">
      <c r="A8007" s="20" t="s">
        <v>1814</v>
      </c>
      <c r="B8007" s="102">
        <v>44032</v>
      </c>
      <c r="C8007" s="103">
        <v>0.2</v>
      </c>
      <c r="D8007" s="133">
        <v>1400</v>
      </c>
      <c r="E8007" s="108" t="str">
        <f>_xlfn.XLOOKUP($A8007,'Task3 Baza'!$A$2:$A$1999,'Task3 Baza'!$C$2:$C$1999,"non",0)</f>
        <v>Qazax</v>
      </c>
      <c r="F8007" s="109" t="str">
        <f t="shared" si="254"/>
        <v>Sumqayıt</v>
      </c>
      <c r="G8007" s="110">
        <f t="shared" si="255"/>
        <v>50</v>
      </c>
    </row>
    <row r="8008" spans="1:7" x14ac:dyDescent="0.3">
      <c r="A8008" s="20" t="s">
        <v>1367</v>
      </c>
      <c r="B8008" s="102">
        <v>44176</v>
      </c>
      <c r="C8008" s="103">
        <v>0.17</v>
      </c>
      <c r="D8008" s="133">
        <v>6600</v>
      </c>
      <c r="E8008" s="108" t="str">
        <f>_xlfn.XLOOKUP($A8008,'Task3 Baza'!$A$2:$A$1999,'Task3 Baza'!$C$2:$C$1999,"non",0)</f>
        <v>İmişli</v>
      </c>
      <c r="F8008" s="109" t="str">
        <f t="shared" si="254"/>
        <v>Sumqayıt</v>
      </c>
      <c r="G8008" s="110">
        <f t="shared" si="255"/>
        <v>50</v>
      </c>
    </row>
    <row r="8009" spans="1:7" x14ac:dyDescent="0.3">
      <c r="A8009" s="20" t="s">
        <v>1664</v>
      </c>
      <c r="B8009" s="102">
        <v>44043</v>
      </c>
      <c r="C8009" s="103">
        <v>0.15</v>
      </c>
      <c r="D8009" s="133">
        <v>6000</v>
      </c>
      <c r="E8009" s="108" t="str">
        <f>_xlfn.XLOOKUP($A8009,'Task3 Baza'!$A$2:$A$1999,'Task3 Baza'!$C$2:$C$1999,"non",0)</f>
        <v>Siyəzən</v>
      </c>
      <c r="F8009" s="109" t="str">
        <f t="shared" si="254"/>
        <v>Gəncə</v>
      </c>
      <c r="G8009" s="110">
        <f t="shared" si="255"/>
        <v>20</v>
      </c>
    </row>
    <row r="8010" spans="1:7" x14ac:dyDescent="0.3">
      <c r="A8010" s="20" t="s">
        <v>1045</v>
      </c>
      <c r="B8010" s="102">
        <v>44262</v>
      </c>
      <c r="C8010" s="103">
        <v>0.19</v>
      </c>
      <c r="D8010" s="133">
        <v>1700</v>
      </c>
      <c r="E8010" s="108" t="str">
        <f>_xlfn.XLOOKUP($A8010,'Task3 Baza'!$A$2:$A$1999,'Task3 Baza'!$C$2:$C$1999,"non",0)</f>
        <v>Şuşa</v>
      </c>
      <c r="F8010" s="109" t="str">
        <f t="shared" si="254"/>
        <v>Lənkəran</v>
      </c>
      <c r="G8010" s="110">
        <f t="shared" si="255"/>
        <v>42</v>
      </c>
    </row>
    <row r="8011" spans="1:7" x14ac:dyDescent="0.3">
      <c r="A8011" s="20" t="s">
        <v>1162</v>
      </c>
      <c r="B8011" s="102">
        <v>44287</v>
      </c>
      <c r="C8011" s="103">
        <v>0.19</v>
      </c>
      <c r="D8011" s="133">
        <v>8100</v>
      </c>
      <c r="E8011" s="108" t="str">
        <f>_xlfn.XLOOKUP($A8011,'Task3 Baza'!$A$2:$A$1999,'Task3 Baza'!$C$2:$C$1999,"non",0)</f>
        <v>Bərdə</v>
      </c>
      <c r="F8011" s="109" t="str">
        <f t="shared" si="254"/>
        <v>Bakı</v>
      </c>
      <c r="G8011" s="110">
        <f t="shared" si="255"/>
        <v>10</v>
      </c>
    </row>
    <row r="8012" spans="1:7" x14ac:dyDescent="0.3">
      <c r="A8012" s="20" t="s">
        <v>754</v>
      </c>
      <c r="B8012" s="102">
        <v>43813</v>
      </c>
      <c r="C8012" s="103">
        <v>0.24</v>
      </c>
      <c r="D8012" s="133">
        <v>2500</v>
      </c>
      <c r="E8012" s="108" t="str">
        <f>_xlfn.XLOOKUP($A8012,'Task3 Baza'!$A$2:$A$1999,'Task3 Baza'!$C$2:$C$1999,"non",0)</f>
        <v>Ağdaş</v>
      </c>
      <c r="F8012" s="109" t="str">
        <f t="shared" si="254"/>
        <v>Bakı</v>
      </c>
      <c r="G8012" s="110">
        <f t="shared" si="255"/>
        <v>10</v>
      </c>
    </row>
    <row r="8013" spans="1:7" x14ac:dyDescent="0.3">
      <c r="A8013" s="20" t="s">
        <v>2019</v>
      </c>
      <c r="B8013" s="102">
        <v>44213</v>
      </c>
      <c r="C8013" s="103">
        <v>0.14000000000000001</v>
      </c>
      <c r="D8013" s="133">
        <v>2700</v>
      </c>
      <c r="E8013" s="108" t="str">
        <f>_xlfn.XLOOKUP($A8013,'Task3 Baza'!$A$2:$A$1999,'Task3 Baza'!$C$2:$C$1999,"non",0)</f>
        <v>Bərdə</v>
      </c>
      <c r="F8013" s="109" t="str">
        <f t="shared" si="254"/>
        <v>Bakı</v>
      </c>
      <c r="G8013" s="110">
        <f t="shared" si="255"/>
        <v>10</v>
      </c>
    </row>
    <row r="8014" spans="1:7" x14ac:dyDescent="0.3">
      <c r="A8014" s="20" t="s">
        <v>1521</v>
      </c>
      <c r="B8014" s="102">
        <v>44266</v>
      </c>
      <c r="C8014" s="103">
        <v>0.14000000000000001</v>
      </c>
      <c r="D8014" s="133">
        <v>10300</v>
      </c>
      <c r="E8014" s="108" t="str">
        <f>_xlfn.XLOOKUP($A8014,'Task3 Baza'!$A$2:$A$1999,'Task3 Baza'!$C$2:$C$1999,"non",0)</f>
        <v>Naftalan</v>
      </c>
      <c r="F8014" s="109" t="str">
        <f t="shared" si="254"/>
        <v>Gəncə</v>
      </c>
      <c r="G8014" s="110">
        <f t="shared" si="255"/>
        <v>20</v>
      </c>
    </row>
    <row r="8015" spans="1:7" x14ac:dyDescent="0.3">
      <c r="A8015" s="20" t="s">
        <v>1874</v>
      </c>
      <c r="B8015" s="102">
        <v>44092</v>
      </c>
      <c r="C8015" s="103">
        <v>0.16</v>
      </c>
      <c r="D8015" s="133">
        <v>4600</v>
      </c>
      <c r="E8015" s="108" t="str">
        <f>_xlfn.XLOOKUP($A8015,'Task3 Baza'!$A$2:$A$1999,'Task3 Baza'!$C$2:$C$1999,"non",0)</f>
        <v>İsmayıllı</v>
      </c>
      <c r="F8015" s="109" t="str">
        <f t="shared" si="254"/>
        <v>Sumqayıt</v>
      </c>
      <c r="G8015" s="110">
        <f t="shared" si="255"/>
        <v>50</v>
      </c>
    </row>
    <row r="8016" spans="1:7" x14ac:dyDescent="0.3">
      <c r="A8016" s="20" t="s">
        <v>239</v>
      </c>
      <c r="B8016" s="102">
        <v>44607</v>
      </c>
      <c r="C8016" s="103">
        <v>0.17</v>
      </c>
      <c r="D8016" s="133">
        <v>4200</v>
      </c>
      <c r="E8016" s="108" t="str">
        <f>_xlfn.XLOOKUP($A8016,'Task3 Baza'!$A$2:$A$1999,'Task3 Baza'!$C$2:$C$1999,"non",0)</f>
        <v>Beyləqan</v>
      </c>
      <c r="F8016" s="109" t="str">
        <f t="shared" si="254"/>
        <v>Bakı</v>
      </c>
      <c r="G8016" s="110">
        <f t="shared" si="255"/>
        <v>10</v>
      </c>
    </row>
    <row r="8017" spans="1:7" x14ac:dyDescent="0.3">
      <c r="A8017" s="20" t="s">
        <v>253</v>
      </c>
      <c r="B8017" s="102">
        <v>43912</v>
      </c>
      <c r="C8017" s="103">
        <v>0.2</v>
      </c>
      <c r="D8017" s="133">
        <v>10900</v>
      </c>
      <c r="E8017" s="108" t="str">
        <f>_xlfn.XLOOKUP($A8017,'Task3 Baza'!$A$2:$A$1999,'Task3 Baza'!$C$2:$C$1999,"non",0)</f>
        <v>Şahbuz</v>
      </c>
      <c r="F8017" s="109" t="str">
        <f t="shared" si="254"/>
        <v>Gəncə</v>
      </c>
      <c r="G8017" s="110">
        <f t="shared" si="255"/>
        <v>20</v>
      </c>
    </row>
    <row r="8018" spans="1:7" x14ac:dyDescent="0.3">
      <c r="A8018" s="20" t="s">
        <v>1163</v>
      </c>
      <c r="B8018" s="102">
        <v>43759</v>
      </c>
      <c r="C8018" s="103">
        <v>0.15</v>
      </c>
      <c r="D8018" s="133">
        <v>3900</v>
      </c>
      <c r="E8018" s="108" t="str">
        <f>_xlfn.XLOOKUP($A8018,'Task3 Baza'!$A$2:$A$1999,'Task3 Baza'!$C$2:$C$1999,"non",0)</f>
        <v>Quba</v>
      </c>
      <c r="F8018" s="109" t="str">
        <f t="shared" si="254"/>
        <v>Gəncə</v>
      </c>
      <c r="G8018" s="110">
        <f t="shared" si="255"/>
        <v>20</v>
      </c>
    </row>
    <row r="8019" spans="1:7" x14ac:dyDescent="0.3">
      <c r="A8019" s="20" t="s">
        <v>1015</v>
      </c>
      <c r="B8019" s="102">
        <v>43696</v>
      </c>
      <c r="C8019" s="103">
        <v>0.15</v>
      </c>
      <c r="D8019" s="133">
        <v>4000</v>
      </c>
      <c r="E8019" s="108" t="str">
        <f>_xlfn.XLOOKUP($A8019,'Task3 Baza'!$A$2:$A$1999,'Task3 Baza'!$C$2:$C$1999,"non",0)</f>
        <v>Yardımlı</v>
      </c>
      <c r="F8019" s="109" t="str">
        <f t="shared" si="254"/>
        <v>Lənkəran</v>
      </c>
      <c r="G8019" s="110">
        <f t="shared" si="255"/>
        <v>42</v>
      </c>
    </row>
    <row r="8020" spans="1:7" x14ac:dyDescent="0.3">
      <c r="A8020" s="20" t="s">
        <v>1573</v>
      </c>
      <c r="B8020" s="102">
        <v>44031</v>
      </c>
      <c r="C8020" s="103">
        <v>0.2</v>
      </c>
      <c r="D8020" s="133">
        <v>12800</v>
      </c>
      <c r="E8020" s="108" t="str">
        <f>_xlfn.XLOOKUP($A8020,'Task3 Baza'!$A$2:$A$1999,'Task3 Baza'!$C$2:$C$1999,"non",0)</f>
        <v>Oğuz</v>
      </c>
      <c r="F8020" s="109" t="str">
        <f t="shared" si="254"/>
        <v>Gəncə</v>
      </c>
      <c r="G8020" s="110">
        <f t="shared" si="255"/>
        <v>20</v>
      </c>
    </row>
    <row r="8021" spans="1:7" x14ac:dyDescent="0.3">
      <c r="A8021" s="20" t="s">
        <v>1834</v>
      </c>
      <c r="B8021" s="102">
        <v>44343</v>
      </c>
      <c r="C8021" s="103">
        <v>0.16</v>
      </c>
      <c r="D8021" s="133">
        <v>9900</v>
      </c>
      <c r="E8021" s="108" t="str">
        <f>_xlfn.XLOOKUP($A8021,'Task3 Baza'!$A$2:$A$1999,'Task3 Baza'!$C$2:$C$1999,"non",0)</f>
        <v>Qusar</v>
      </c>
      <c r="F8021" s="109" t="str">
        <f t="shared" si="254"/>
        <v>Gəncə</v>
      </c>
      <c r="G8021" s="110">
        <f t="shared" si="255"/>
        <v>20</v>
      </c>
    </row>
    <row r="8022" spans="1:7" x14ac:dyDescent="0.3">
      <c r="A8022" s="20" t="s">
        <v>641</v>
      </c>
      <c r="B8022" s="102">
        <v>44483</v>
      </c>
      <c r="C8022" s="103">
        <v>0.16</v>
      </c>
      <c r="D8022" s="133">
        <v>11100</v>
      </c>
      <c r="E8022" s="108" t="str">
        <f>_xlfn.XLOOKUP($A8022,'Task3 Baza'!$A$2:$A$1999,'Task3 Baza'!$C$2:$C$1999,"non",0)</f>
        <v>Göygöl</v>
      </c>
      <c r="F8022" s="109" t="str">
        <f t="shared" si="254"/>
        <v>Sumqayıt</v>
      </c>
      <c r="G8022" s="110">
        <f t="shared" si="255"/>
        <v>50</v>
      </c>
    </row>
    <row r="8023" spans="1:7" x14ac:dyDescent="0.3">
      <c r="A8023" s="20" t="s">
        <v>918</v>
      </c>
      <c r="B8023" s="102">
        <v>44822</v>
      </c>
      <c r="C8023" s="103">
        <v>0.2</v>
      </c>
      <c r="D8023" s="133">
        <v>8500</v>
      </c>
      <c r="E8023" s="108" t="str">
        <f>_xlfn.XLOOKUP($A8023,'Task3 Baza'!$A$2:$A$1999,'Task3 Baza'!$C$2:$C$1999,"non",0)</f>
        <v>Saatlı</v>
      </c>
      <c r="F8023" s="109" t="str">
        <f t="shared" si="254"/>
        <v>Gəncə</v>
      </c>
      <c r="G8023" s="110">
        <f t="shared" si="255"/>
        <v>20</v>
      </c>
    </row>
    <row r="8024" spans="1:7" x14ac:dyDescent="0.3">
      <c r="A8024" s="20" t="s">
        <v>808</v>
      </c>
      <c r="B8024" s="102">
        <v>44050</v>
      </c>
      <c r="C8024" s="103">
        <v>0.2</v>
      </c>
      <c r="D8024" s="133">
        <v>8400</v>
      </c>
      <c r="E8024" s="108" t="str">
        <f>_xlfn.XLOOKUP($A8024,'Task3 Baza'!$A$2:$A$1999,'Task3 Baza'!$C$2:$C$1999,"non",0)</f>
        <v>Naxçıvan</v>
      </c>
      <c r="F8024" s="109" t="str">
        <f t="shared" si="254"/>
        <v>Gəncə</v>
      </c>
      <c r="G8024" s="110">
        <f t="shared" si="255"/>
        <v>20</v>
      </c>
    </row>
    <row r="8025" spans="1:7" x14ac:dyDescent="0.3">
      <c r="A8025" s="20" t="s">
        <v>1159</v>
      </c>
      <c r="B8025" s="102">
        <v>44025</v>
      </c>
      <c r="C8025" s="103">
        <v>0.2</v>
      </c>
      <c r="D8025" s="133">
        <v>12900</v>
      </c>
      <c r="E8025" s="108" t="str">
        <f>_xlfn.XLOOKUP($A8025,'Task3 Baza'!$A$2:$A$1999,'Task3 Baza'!$C$2:$C$1999,"non",0)</f>
        <v>Tovuz</v>
      </c>
      <c r="F8025" s="109" t="str">
        <f t="shared" si="254"/>
        <v>Lənkəran</v>
      </c>
      <c r="G8025" s="110">
        <f t="shared" si="255"/>
        <v>42</v>
      </c>
    </row>
    <row r="8026" spans="1:7" x14ac:dyDescent="0.3">
      <c r="A8026" s="20" t="s">
        <v>999</v>
      </c>
      <c r="B8026" s="102">
        <v>43966</v>
      </c>
      <c r="C8026" s="103">
        <v>0.22</v>
      </c>
      <c r="D8026" s="133">
        <v>4100</v>
      </c>
      <c r="E8026" s="108" t="str">
        <f>_xlfn.XLOOKUP($A8026,'Task3 Baza'!$A$2:$A$1999,'Task3 Baza'!$C$2:$C$1999,"non",0)</f>
        <v>Yevlax</v>
      </c>
      <c r="F8026" s="109" t="str">
        <f t="shared" si="254"/>
        <v>Lənkəran</v>
      </c>
      <c r="G8026" s="110">
        <f t="shared" si="255"/>
        <v>42</v>
      </c>
    </row>
    <row r="8027" spans="1:7" x14ac:dyDescent="0.3">
      <c r="A8027" s="20" t="s">
        <v>1614</v>
      </c>
      <c r="B8027" s="102">
        <v>44309</v>
      </c>
      <c r="C8027" s="103">
        <v>0.14000000000000001</v>
      </c>
      <c r="D8027" s="133">
        <v>5200</v>
      </c>
      <c r="E8027" s="108" t="str">
        <f>_xlfn.XLOOKUP($A8027,'Task3 Baza'!$A$2:$A$1999,'Task3 Baza'!$C$2:$C$1999,"non",0)</f>
        <v>Yardımlı</v>
      </c>
      <c r="F8027" s="109" t="str">
        <f t="shared" si="254"/>
        <v>Lənkəran</v>
      </c>
      <c r="G8027" s="110">
        <f t="shared" si="255"/>
        <v>42</v>
      </c>
    </row>
    <row r="8028" spans="1:7" x14ac:dyDescent="0.3">
      <c r="A8028" s="20" t="s">
        <v>1097</v>
      </c>
      <c r="B8028" s="102">
        <v>44610</v>
      </c>
      <c r="C8028" s="103">
        <v>0.23</v>
      </c>
      <c r="D8028" s="133">
        <v>9900</v>
      </c>
      <c r="E8028" s="108" t="str">
        <f>_xlfn.XLOOKUP($A8028,'Task3 Baza'!$A$2:$A$1999,'Task3 Baza'!$C$2:$C$1999,"non",0)</f>
        <v>Balakən</v>
      </c>
      <c r="F8028" s="109" t="str">
        <f t="shared" si="254"/>
        <v>Bakı</v>
      </c>
      <c r="G8028" s="110">
        <f t="shared" si="255"/>
        <v>10</v>
      </c>
    </row>
    <row r="8029" spans="1:7" x14ac:dyDescent="0.3">
      <c r="A8029" s="20" t="s">
        <v>826</v>
      </c>
      <c r="B8029" s="102">
        <v>44224</v>
      </c>
      <c r="C8029" s="103">
        <v>0.21</v>
      </c>
      <c r="D8029" s="133">
        <v>7200</v>
      </c>
      <c r="E8029" s="108" t="str">
        <f>_xlfn.XLOOKUP($A8029,'Task3 Baza'!$A$2:$A$1999,'Task3 Baza'!$C$2:$C$1999,"non",0)</f>
        <v>Şirvan</v>
      </c>
      <c r="F8029" s="109" t="str">
        <f t="shared" si="254"/>
        <v>Lənkəran</v>
      </c>
      <c r="G8029" s="110">
        <f t="shared" si="255"/>
        <v>42</v>
      </c>
    </row>
    <row r="8030" spans="1:7" x14ac:dyDescent="0.3">
      <c r="A8030" s="20" t="s">
        <v>1518</v>
      </c>
      <c r="B8030" s="102">
        <v>43664</v>
      </c>
      <c r="C8030" s="103">
        <v>0.2</v>
      </c>
      <c r="D8030" s="133">
        <v>11300</v>
      </c>
      <c r="E8030" s="108" t="str">
        <f>_xlfn.XLOOKUP($A8030,'Task3 Baza'!$A$2:$A$1999,'Task3 Baza'!$C$2:$C$1999,"non",0)</f>
        <v>Qəbələ</v>
      </c>
      <c r="F8030" s="109" t="str">
        <f t="shared" si="254"/>
        <v>Sumqayıt</v>
      </c>
      <c r="G8030" s="110">
        <f t="shared" si="255"/>
        <v>50</v>
      </c>
    </row>
    <row r="8031" spans="1:7" x14ac:dyDescent="0.3">
      <c r="A8031" s="20" t="s">
        <v>241</v>
      </c>
      <c r="B8031" s="102">
        <v>44147</v>
      </c>
      <c r="C8031" s="103">
        <v>0.15</v>
      </c>
      <c r="D8031" s="133">
        <v>3600</v>
      </c>
      <c r="E8031" s="108" t="str">
        <f>_xlfn.XLOOKUP($A8031,'Task3 Baza'!$A$2:$A$1999,'Task3 Baza'!$C$2:$C$1999,"non",0)</f>
        <v>Culfa</v>
      </c>
      <c r="F8031" s="109" t="str">
        <f t="shared" si="254"/>
        <v>Bakı</v>
      </c>
      <c r="G8031" s="110">
        <f t="shared" si="255"/>
        <v>10</v>
      </c>
    </row>
    <row r="8032" spans="1:7" x14ac:dyDescent="0.3">
      <c r="A8032" s="20" t="s">
        <v>690</v>
      </c>
      <c r="B8032" s="102">
        <v>44051</v>
      </c>
      <c r="C8032" s="103">
        <v>0.2</v>
      </c>
      <c r="D8032" s="133">
        <v>7000</v>
      </c>
      <c r="E8032" s="108" t="str">
        <f>_xlfn.XLOOKUP($A8032,'Task3 Baza'!$A$2:$A$1999,'Task3 Baza'!$C$2:$C$1999,"non",0)</f>
        <v>Kəlbəcər</v>
      </c>
      <c r="F8032" s="109" t="str">
        <f t="shared" si="254"/>
        <v>Sumqayıt</v>
      </c>
      <c r="G8032" s="110">
        <f t="shared" si="255"/>
        <v>50</v>
      </c>
    </row>
    <row r="8033" spans="1:7" x14ac:dyDescent="0.3">
      <c r="A8033" s="20" t="s">
        <v>777</v>
      </c>
      <c r="B8033" s="102">
        <v>43855</v>
      </c>
      <c r="C8033" s="103">
        <v>0.19</v>
      </c>
      <c r="D8033" s="133">
        <v>3400</v>
      </c>
      <c r="E8033" s="108" t="str">
        <f>_xlfn.XLOOKUP($A8033,'Task3 Baza'!$A$2:$A$1999,'Task3 Baza'!$C$2:$C$1999,"non",0)</f>
        <v>Qax</v>
      </c>
      <c r="F8033" s="109" t="str">
        <f t="shared" si="254"/>
        <v>Sumqayıt</v>
      </c>
      <c r="G8033" s="110">
        <f t="shared" si="255"/>
        <v>50</v>
      </c>
    </row>
    <row r="8034" spans="1:7" x14ac:dyDescent="0.3">
      <c r="A8034" s="20" t="s">
        <v>263</v>
      </c>
      <c r="B8034" s="102">
        <v>43944</v>
      </c>
      <c r="C8034" s="103">
        <v>0.2</v>
      </c>
      <c r="D8034" s="133">
        <v>5700</v>
      </c>
      <c r="E8034" s="108" t="str">
        <f>_xlfn.XLOOKUP($A8034,'Task3 Baza'!$A$2:$A$1999,'Task3 Baza'!$C$2:$C$1999,"non",0)</f>
        <v>Neftçala</v>
      </c>
      <c r="F8034" s="109" t="str">
        <f t="shared" si="254"/>
        <v>Gəncə</v>
      </c>
      <c r="G8034" s="110">
        <f t="shared" si="255"/>
        <v>20</v>
      </c>
    </row>
    <row r="8035" spans="1:7" x14ac:dyDescent="0.3">
      <c r="A8035" s="20" t="s">
        <v>215</v>
      </c>
      <c r="B8035" s="102">
        <v>44251</v>
      </c>
      <c r="C8035" s="103">
        <v>0.2</v>
      </c>
      <c r="D8035" s="133">
        <v>11800</v>
      </c>
      <c r="E8035" s="108" t="str">
        <f>_xlfn.XLOOKUP($A8035,'Task3 Baza'!$A$2:$A$1999,'Task3 Baza'!$C$2:$C$1999,"non",0)</f>
        <v>Şəmkir</v>
      </c>
      <c r="F8035" s="109" t="str">
        <f t="shared" si="254"/>
        <v>Lənkəran</v>
      </c>
      <c r="G8035" s="110">
        <f t="shared" si="255"/>
        <v>42</v>
      </c>
    </row>
    <row r="8036" spans="1:7" x14ac:dyDescent="0.3">
      <c r="A8036" s="20" t="s">
        <v>521</v>
      </c>
      <c r="B8036" s="102">
        <v>44353</v>
      </c>
      <c r="C8036" s="103">
        <v>0.17</v>
      </c>
      <c r="D8036" s="133">
        <v>12600</v>
      </c>
      <c r="E8036" s="108" t="str">
        <f>_xlfn.XLOOKUP($A8036,'Task3 Baza'!$A$2:$A$1999,'Task3 Baza'!$C$2:$C$1999,"non",0)</f>
        <v>Kürdəmir</v>
      </c>
      <c r="F8036" s="109" t="str">
        <f t="shared" si="254"/>
        <v>Sumqayıt</v>
      </c>
      <c r="G8036" s="110">
        <f t="shared" si="255"/>
        <v>50</v>
      </c>
    </row>
    <row r="8037" spans="1:7" x14ac:dyDescent="0.3">
      <c r="A8037" s="20" t="s">
        <v>348</v>
      </c>
      <c r="B8037" s="102">
        <v>44357</v>
      </c>
      <c r="C8037" s="103">
        <v>0.17</v>
      </c>
      <c r="D8037" s="133">
        <v>4600</v>
      </c>
      <c r="E8037" s="108" t="str">
        <f>_xlfn.XLOOKUP($A8037,'Task3 Baza'!$A$2:$A$1999,'Task3 Baza'!$C$2:$C$1999,"non",0)</f>
        <v>Şərur</v>
      </c>
      <c r="F8037" s="109" t="str">
        <f t="shared" si="254"/>
        <v>Lənkəran</v>
      </c>
      <c r="G8037" s="110">
        <f t="shared" si="255"/>
        <v>42</v>
      </c>
    </row>
    <row r="8038" spans="1:7" x14ac:dyDescent="0.3">
      <c r="A8038" s="20" t="s">
        <v>1084</v>
      </c>
      <c r="B8038" s="102">
        <v>44459</v>
      </c>
      <c r="C8038" s="103">
        <v>0.19</v>
      </c>
      <c r="D8038" s="133">
        <v>3200</v>
      </c>
      <c r="E8038" s="108" t="str">
        <f>_xlfn.XLOOKUP($A8038,'Task3 Baza'!$A$2:$A$1999,'Task3 Baza'!$C$2:$C$1999,"non",0)</f>
        <v>Xocavənd</v>
      </c>
      <c r="F8038" s="109" t="str">
        <f t="shared" si="254"/>
        <v>Sumqayıt</v>
      </c>
      <c r="G8038" s="110">
        <f t="shared" si="255"/>
        <v>50</v>
      </c>
    </row>
    <row r="8039" spans="1:7" x14ac:dyDescent="0.3">
      <c r="A8039" s="20" t="s">
        <v>331</v>
      </c>
      <c r="B8039" s="102">
        <v>43565</v>
      </c>
      <c r="C8039" s="103">
        <v>0.17</v>
      </c>
      <c r="D8039" s="133">
        <v>8400</v>
      </c>
      <c r="E8039" s="108" t="str">
        <f>_xlfn.XLOOKUP($A8039,'Task3 Baza'!$A$2:$A$1999,'Task3 Baza'!$C$2:$C$1999,"non",0)</f>
        <v>Şabran</v>
      </c>
      <c r="F8039" s="109" t="str">
        <f t="shared" si="254"/>
        <v>Gəncə</v>
      </c>
      <c r="G8039" s="110">
        <f t="shared" si="255"/>
        <v>20</v>
      </c>
    </row>
    <row r="8040" spans="1:7" x14ac:dyDescent="0.3">
      <c r="A8040" s="20" t="s">
        <v>1205</v>
      </c>
      <c r="B8040" s="102">
        <v>44604</v>
      </c>
      <c r="C8040" s="103">
        <v>0.17</v>
      </c>
      <c r="D8040" s="133">
        <v>12000</v>
      </c>
      <c r="E8040" s="108" t="str">
        <f>_xlfn.XLOOKUP($A8040,'Task3 Baza'!$A$2:$A$1999,'Task3 Baza'!$C$2:$C$1999,"non",0)</f>
        <v>Xocalı</v>
      </c>
      <c r="F8040" s="109" t="str">
        <f t="shared" si="254"/>
        <v>Sumqayıt</v>
      </c>
      <c r="G8040" s="110">
        <f t="shared" si="255"/>
        <v>50</v>
      </c>
    </row>
    <row r="8041" spans="1:7" x14ac:dyDescent="0.3">
      <c r="A8041" s="20" t="s">
        <v>1580</v>
      </c>
      <c r="B8041" s="102">
        <v>44070</v>
      </c>
      <c r="C8041" s="103">
        <v>0.2</v>
      </c>
      <c r="D8041" s="133">
        <v>7000</v>
      </c>
      <c r="E8041" s="108" t="str">
        <f>_xlfn.XLOOKUP($A8041,'Task3 Baza'!$A$2:$A$1999,'Task3 Baza'!$C$2:$C$1999,"non",0)</f>
        <v>Daşkəsən</v>
      </c>
      <c r="F8041" s="109" t="str">
        <f t="shared" si="254"/>
        <v>Bakı</v>
      </c>
      <c r="G8041" s="110">
        <f t="shared" si="255"/>
        <v>10</v>
      </c>
    </row>
    <row r="8042" spans="1:7" x14ac:dyDescent="0.3">
      <c r="A8042" s="20" t="s">
        <v>1046</v>
      </c>
      <c r="B8042" s="102">
        <v>43743</v>
      </c>
      <c r="C8042" s="103">
        <v>0.24</v>
      </c>
      <c r="D8042" s="133">
        <v>3500</v>
      </c>
      <c r="E8042" s="108" t="str">
        <f>_xlfn.XLOOKUP($A8042,'Task3 Baza'!$A$2:$A$1999,'Task3 Baza'!$C$2:$C$1999,"non",0)</f>
        <v>Ağdam</v>
      </c>
      <c r="F8042" s="109" t="str">
        <f t="shared" si="254"/>
        <v>Bakı</v>
      </c>
      <c r="G8042" s="110">
        <f t="shared" si="255"/>
        <v>10</v>
      </c>
    </row>
    <row r="8043" spans="1:7" x14ac:dyDescent="0.3">
      <c r="A8043" s="20" t="s">
        <v>2062</v>
      </c>
      <c r="B8043" s="102">
        <v>44461</v>
      </c>
      <c r="C8043" s="103">
        <v>0.2</v>
      </c>
      <c r="D8043" s="133">
        <v>2600</v>
      </c>
      <c r="E8043" s="108" t="str">
        <f>_xlfn.XLOOKUP($A8043,'Task3 Baza'!$A$2:$A$1999,'Task3 Baza'!$C$2:$C$1999,"non",0)</f>
        <v>Şərur</v>
      </c>
      <c r="F8043" s="109" t="str">
        <f t="shared" si="254"/>
        <v>Lənkəran</v>
      </c>
      <c r="G8043" s="110">
        <f t="shared" si="255"/>
        <v>42</v>
      </c>
    </row>
    <row r="8044" spans="1:7" x14ac:dyDescent="0.3">
      <c r="A8044" s="20" t="s">
        <v>411</v>
      </c>
      <c r="B8044" s="102">
        <v>44003</v>
      </c>
      <c r="C8044" s="103">
        <v>0.2</v>
      </c>
      <c r="D8044" s="133">
        <v>3100</v>
      </c>
      <c r="E8044" s="108" t="str">
        <f>_xlfn.XLOOKUP($A8044,'Task3 Baza'!$A$2:$A$1999,'Task3 Baza'!$C$2:$C$1999,"non",0)</f>
        <v>Füzuli</v>
      </c>
      <c r="F8044" s="109" t="str">
        <f t="shared" si="254"/>
        <v>Sumqayıt</v>
      </c>
      <c r="G8044" s="110">
        <f t="shared" si="255"/>
        <v>50</v>
      </c>
    </row>
    <row r="8045" spans="1:7" x14ac:dyDescent="0.3">
      <c r="A8045" s="20" t="s">
        <v>1735</v>
      </c>
      <c r="B8045" s="102">
        <v>44065</v>
      </c>
      <c r="C8045" s="103">
        <v>0.22</v>
      </c>
      <c r="D8045" s="133">
        <v>9500</v>
      </c>
      <c r="E8045" s="108" t="str">
        <f>_xlfn.XLOOKUP($A8045,'Task3 Baza'!$A$2:$A$1999,'Task3 Baza'!$C$2:$C$1999,"non",0)</f>
        <v>İmişli</v>
      </c>
      <c r="F8045" s="109" t="str">
        <f t="shared" si="254"/>
        <v>Sumqayıt</v>
      </c>
      <c r="G8045" s="110">
        <f t="shared" si="255"/>
        <v>50</v>
      </c>
    </row>
    <row r="8046" spans="1:7" x14ac:dyDescent="0.3">
      <c r="A8046" s="20" t="s">
        <v>2053</v>
      </c>
      <c r="B8046" s="102">
        <v>43780</v>
      </c>
      <c r="C8046" s="103">
        <v>0.17</v>
      </c>
      <c r="D8046" s="133">
        <v>4900</v>
      </c>
      <c r="E8046" s="108" t="str">
        <f>_xlfn.XLOOKUP($A8046,'Task3 Baza'!$A$2:$A$1999,'Task3 Baza'!$C$2:$C$1999,"non",0)</f>
        <v>Mingəçevir</v>
      </c>
      <c r="F8046" s="109" t="str">
        <f t="shared" si="254"/>
        <v>Gəncə</v>
      </c>
      <c r="G8046" s="110">
        <f t="shared" si="255"/>
        <v>20</v>
      </c>
    </row>
    <row r="8047" spans="1:7" x14ac:dyDescent="0.3">
      <c r="A8047" s="20" t="s">
        <v>2033</v>
      </c>
      <c r="B8047" s="102">
        <v>44610</v>
      </c>
      <c r="C8047" s="103">
        <v>0.23</v>
      </c>
      <c r="D8047" s="133">
        <v>5000</v>
      </c>
      <c r="E8047" s="108" t="str">
        <f>_xlfn.XLOOKUP($A8047,'Task3 Baza'!$A$2:$A$1999,'Task3 Baza'!$C$2:$C$1999,"non",0)</f>
        <v>Qazax</v>
      </c>
      <c r="F8047" s="109" t="str">
        <f t="shared" si="254"/>
        <v>Sumqayıt</v>
      </c>
      <c r="G8047" s="110">
        <f t="shared" si="255"/>
        <v>50</v>
      </c>
    </row>
    <row r="8048" spans="1:7" x14ac:dyDescent="0.3">
      <c r="A8048" s="20" t="s">
        <v>2081</v>
      </c>
      <c r="B8048" s="102">
        <v>43882</v>
      </c>
      <c r="C8048" s="103">
        <v>0.21</v>
      </c>
      <c r="D8048" s="133">
        <v>8600</v>
      </c>
      <c r="E8048" s="108" t="str">
        <f>_xlfn.XLOOKUP($A8048,'Task3 Baza'!$A$2:$A$1999,'Task3 Baza'!$C$2:$C$1999,"non",0)</f>
        <v>Astara</v>
      </c>
      <c r="F8048" s="109" t="str">
        <f t="shared" si="254"/>
        <v>Bakı</v>
      </c>
      <c r="G8048" s="110">
        <f t="shared" si="255"/>
        <v>10</v>
      </c>
    </row>
    <row r="8049" spans="1:7" x14ac:dyDescent="0.3">
      <c r="A8049" s="20" t="s">
        <v>592</v>
      </c>
      <c r="B8049" s="102">
        <v>44637</v>
      </c>
      <c r="C8049" s="103">
        <v>0.19</v>
      </c>
      <c r="D8049" s="133">
        <v>10800</v>
      </c>
      <c r="E8049" s="108" t="str">
        <f>_xlfn.XLOOKUP($A8049,'Task3 Baza'!$A$2:$A$1999,'Task3 Baza'!$C$2:$C$1999,"non",0)</f>
        <v>Beyləqan</v>
      </c>
      <c r="F8049" s="109" t="str">
        <f t="shared" si="254"/>
        <v>Bakı</v>
      </c>
      <c r="G8049" s="110">
        <f t="shared" si="255"/>
        <v>10</v>
      </c>
    </row>
    <row r="8050" spans="1:7" x14ac:dyDescent="0.3">
      <c r="A8050" s="20" t="s">
        <v>1243</v>
      </c>
      <c r="B8050" s="102">
        <v>43563</v>
      </c>
      <c r="C8050" s="103">
        <v>0.18</v>
      </c>
      <c r="D8050" s="133">
        <v>2500</v>
      </c>
      <c r="E8050" s="108" t="str">
        <f>_xlfn.XLOOKUP($A8050,'Task3 Baza'!$A$2:$A$1999,'Task3 Baza'!$C$2:$C$1999,"non",0)</f>
        <v>Kəlbəcər</v>
      </c>
      <c r="F8050" s="109" t="str">
        <f t="shared" si="254"/>
        <v>Sumqayıt</v>
      </c>
      <c r="G8050" s="110">
        <f t="shared" si="255"/>
        <v>50</v>
      </c>
    </row>
    <row r="8051" spans="1:7" x14ac:dyDescent="0.3">
      <c r="A8051" s="20" t="s">
        <v>1778</v>
      </c>
      <c r="B8051" s="102">
        <v>44119</v>
      </c>
      <c r="C8051" s="103">
        <v>0.16</v>
      </c>
      <c r="D8051" s="133">
        <v>9600</v>
      </c>
      <c r="E8051" s="108" t="str">
        <f>_xlfn.XLOOKUP($A8051,'Task3 Baza'!$A$2:$A$1999,'Task3 Baza'!$C$2:$C$1999,"non",0)</f>
        <v>Ağcabədi</v>
      </c>
      <c r="F8051" s="109" t="str">
        <f t="shared" si="254"/>
        <v>Bakı</v>
      </c>
      <c r="G8051" s="110">
        <f t="shared" si="255"/>
        <v>10</v>
      </c>
    </row>
    <row r="8052" spans="1:7" x14ac:dyDescent="0.3">
      <c r="A8052" s="20" t="s">
        <v>1082</v>
      </c>
      <c r="B8052" s="102">
        <v>44054</v>
      </c>
      <c r="C8052" s="103">
        <v>0.19</v>
      </c>
      <c r="D8052" s="133">
        <v>8800</v>
      </c>
      <c r="E8052" s="108" t="str">
        <f>_xlfn.XLOOKUP($A8052,'Task3 Baza'!$A$2:$A$1999,'Task3 Baza'!$C$2:$C$1999,"non",0)</f>
        <v>Xocalı</v>
      </c>
      <c r="F8052" s="109" t="str">
        <f t="shared" si="254"/>
        <v>Sumqayıt</v>
      </c>
      <c r="G8052" s="110">
        <f t="shared" si="255"/>
        <v>50</v>
      </c>
    </row>
    <row r="8053" spans="1:7" x14ac:dyDescent="0.3">
      <c r="A8053" s="20" t="s">
        <v>564</v>
      </c>
      <c r="B8053" s="102">
        <v>44260</v>
      </c>
      <c r="C8053" s="103">
        <v>0.15</v>
      </c>
      <c r="D8053" s="133">
        <v>10100</v>
      </c>
      <c r="E8053" s="108" t="str">
        <f>_xlfn.XLOOKUP($A8053,'Task3 Baza'!$A$2:$A$1999,'Task3 Baza'!$C$2:$C$1999,"non",0)</f>
        <v>Qubadlı</v>
      </c>
      <c r="F8053" s="109" t="str">
        <f t="shared" si="254"/>
        <v>Gəncə</v>
      </c>
      <c r="G8053" s="110">
        <f t="shared" si="255"/>
        <v>20</v>
      </c>
    </row>
    <row r="8054" spans="1:7" x14ac:dyDescent="0.3">
      <c r="A8054" s="20" t="s">
        <v>1319</v>
      </c>
      <c r="B8054" s="102">
        <v>43995</v>
      </c>
      <c r="C8054" s="103">
        <v>0.16</v>
      </c>
      <c r="D8054" s="133">
        <v>2400</v>
      </c>
      <c r="E8054" s="108" t="str">
        <f>_xlfn.XLOOKUP($A8054,'Task3 Baza'!$A$2:$A$1999,'Task3 Baza'!$C$2:$C$1999,"non",0)</f>
        <v>Kəlbəcər</v>
      </c>
      <c r="F8054" s="109" t="str">
        <f t="shared" si="254"/>
        <v>Sumqayıt</v>
      </c>
      <c r="G8054" s="110">
        <f t="shared" si="255"/>
        <v>50</v>
      </c>
    </row>
    <row r="8055" spans="1:7" x14ac:dyDescent="0.3">
      <c r="A8055" s="20" t="s">
        <v>643</v>
      </c>
      <c r="B8055" s="102">
        <v>43714</v>
      </c>
      <c r="C8055" s="103">
        <v>0.23</v>
      </c>
      <c r="D8055" s="133">
        <v>7000</v>
      </c>
      <c r="E8055" s="108" t="str">
        <f>_xlfn.XLOOKUP($A8055,'Task3 Baza'!$A$2:$A$1999,'Task3 Baza'!$C$2:$C$1999,"non",0)</f>
        <v>Göygöl</v>
      </c>
      <c r="F8055" s="109" t="str">
        <f t="shared" si="254"/>
        <v>Sumqayıt</v>
      </c>
      <c r="G8055" s="110">
        <f t="shared" si="255"/>
        <v>50</v>
      </c>
    </row>
    <row r="8056" spans="1:7" x14ac:dyDescent="0.3">
      <c r="A8056" s="20" t="s">
        <v>522</v>
      </c>
      <c r="B8056" s="102">
        <v>44351</v>
      </c>
      <c r="C8056" s="103">
        <v>0.24</v>
      </c>
      <c r="D8056" s="133">
        <v>3100</v>
      </c>
      <c r="E8056" s="108" t="str">
        <f>_xlfn.XLOOKUP($A8056,'Task3 Baza'!$A$2:$A$1999,'Task3 Baza'!$C$2:$C$1999,"non",0)</f>
        <v>Xocalı</v>
      </c>
      <c r="F8056" s="109" t="str">
        <f t="shared" si="254"/>
        <v>Sumqayıt</v>
      </c>
      <c r="G8056" s="110">
        <f t="shared" si="255"/>
        <v>50</v>
      </c>
    </row>
    <row r="8057" spans="1:7" x14ac:dyDescent="0.3">
      <c r="A8057" s="20" t="s">
        <v>970</v>
      </c>
      <c r="B8057" s="102">
        <v>44065</v>
      </c>
      <c r="C8057" s="103">
        <v>0.23</v>
      </c>
      <c r="D8057" s="133">
        <v>3800</v>
      </c>
      <c r="E8057" s="108" t="str">
        <f>_xlfn.XLOOKUP($A8057,'Task3 Baza'!$A$2:$A$1999,'Task3 Baza'!$C$2:$C$1999,"non",0)</f>
        <v>Naxçıvan</v>
      </c>
      <c r="F8057" s="109" t="str">
        <f t="shared" si="254"/>
        <v>Gəncə</v>
      </c>
      <c r="G8057" s="110">
        <f t="shared" si="255"/>
        <v>20</v>
      </c>
    </row>
    <row r="8058" spans="1:7" x14ac:dyDescent="0.3">
      <c r="A8058" s="20" t="s">
        <v>782</v>
      </c>
      <c r="B8058" s="102">
        <v>44551</v>
      </c>
      <c r="C8058" s="103">
        <v>0.14000000000000001</v>
      </c>
      <c r="D8058" s="133">
        <v>10600</v>
      </c>
      <c r="E8058" s="108" t="str">
        <f>_xlfn.XLOOKUP($A8058,'Task3 Baza'!$A$2:$A$1999,'Task3 Baza'!$C$2:$C$1999,"non",0)</f>
        <v>Qazax</v>
      </c>
      <c r="F8058" s="109" t="str">
        <f t="shared" si="254"/>
        <v>Sumqayıt</v>
      </c>
      <c r="G8058" s="110">
        <f t="shared" si="255"/>
        <v>50</v>
      </c>
    </row>
    <row r="8059" spans="1:7" x14ac:dyDescent="0.3">
      <c r="A8059" s="20" t="s">
        <v>2102</v>
      </c>
      <c r="B8059" s="102">
        <v>44051</v>
      </c>
      <c r="C8059" s="103">
        <v>0.22</v>
      </c>
      <c r="D8059" s="133">
        <v>6100</v>
      </c>
      <c r="E8059" s="108" t="str">
        <f>_xlfn.XLOOKUP($A8059,'Task3 Baza'!$A$2:$A$1999,'Task3 Baza'!$C$2:$C$1999,"non",0)</f>
        <v>Oğuz</v>
      </c>
      <c r="F8059" s="109" t="str">
        <f t="shared" si="254"/>
        <v>Gəncə</v>
      </c>
      <c r="G8059" s="110">
        <f t="shared" si="255"/>
        <v>20</v>
      </c>
    </row>
    <row r="8060" spans="1:7" x14ac:dyDescent="0.3">
      <c r="A8060" s="20" t="s">
        <v>1418</v>
      </c>
      <c r="B8060" s="102">
        <v>44361</v>
      </c>
      <c r="C8060" s="103">
        <v>0.23</v>
      </c>
      <c r="D8060" s="133">
        <v>6400</v>
      </c>
      <c r="E8060" s="108" t="str">
        <f>_xlfn.XLOOKUP($A8060,'Task3 Baza'!$A$2:$A$1999,'Task3 Baza'!$C$2:$C$1999,"non",0)</f>
        <v>Şuşa</v>
      </c>
      <c r="F8060" s="109" t="str">
        <f t="shared" si="254"/>
        <v>Lənkəran</v>
      </c>
      <c r="G8060" s="110">
        <f t="shared" si="255"/>
        <v>42</v>
      </c>
    </row>
    <row r="8061" spans="1:7" x14ac:dyDescent="0.3">
      <c r="A8061" s="20" t="s">
        <v>1000</v>
      </c>
      <c r="B8061" s="102">
        <v>44356</v>
      </c>
      <c r="C8061" s="103">
        <v>0.14000000000000001</v>
      </c>
      <c r="D8061" s="133">
        <v>5100</v>
      </c>
      <c r="E8061" s="108" t="str">
        <f>_xlfn.XLOOKUP($A8061,'Task3 Baza'!$A$2:$A$1999,'Task3 Baza'!$C$2:$C$1999,"non",0)</f>
        <v>Naxçıvan</v>
      </c>
      <c r="F8061" s="109" t="str">
        <f t="shared" si="254"/>
        <v>Gəncə</v>
      </c>
      <c r="G8061" s="110">
        <f t="shared" si="255"/>
        <v>20</v>
      </c>
    </row>
    <row r="8062" spans="1:7" x14ac:dyDescent="0.3">
      <c r="A8062" s="20" t="s">
        <v>1200</v>
      </c>
      <c r="B8062" s="102">
        <v>44872</v>
      </c>
      <c r="C8062" s="103">
        <v>0.16</v>
      </c>
      <c r="D8062" s="133">
        <v>2700</v>
      </c>
      <c r="E8062" s="108" t="str">
        <f>_xlfn.XLOOKUP($A8062,'Task3 Baza'!$A$2:$A$1999,'Task3 Baza'!$C$2:$C$1999,"non",0)</f>
        <v>Hacıqabul</v>
      </c>
      <c r="F8062" s="109" t="str">
        <f t="shared" si="254"/>
        <v>Sumqayıt</v>
      </c>
      <c r="G8062" s="110">
        <f t="shared" si="255"/>
        <v>50</v>
      </c>
    </row>
    <row r="8063" spans="1:7" x14ac:dyDescent="0.3">
      <c r="A8063" s="20" t="s">
        <v>1610</v>
      </c>
      <c r="B8063" s="102">
        <v>43957</v>
      </c>
      <c r="C8063" s="103">
        <v>0.14000000000000001</v>
      </c>
      <c r="D8063" s="133">
        <v>9200</v>
      </c>
      <c r="E8063" s="108" t="str">
        <f>_xlfn.XLOOKUP($A8063,'Task3 Baza'!$A$2:$A$1999,'Task3 Baza'!$C$2:$C$1999,"non",0)</f>
        <v>Sədərək</v>
      </c>
      <c r="F8063" s="109" t="str">
        <f t="shared" si="254"/>
        <v>Gəncə</v>
      </c>
      <c r="G8063" s="110">
        <f t="shared" si="255"/>
        <v>20</v>
      </c>
    </row>
    <row r="8064" spans="1:7" x14ac:dyDescent="0.3">
      <c r="A8064" s="20" t="s">
        <v>222</v>
      </c>
      <c r="B8064" s="102">
        <v>43922</v>
      </c>
      <c r="C8064" s="103">
        <v>0.22</v>
      </c>
      <c r="D8064" s="133">
        <v>3200</v>
      </c>
      <c r="E8064" s="108" t="str">
        <f>_xlfn.XLOOKUP($A8064,'Task3 Baza'!$A$2:$A$1999,'Task3 Baza'!$C$2:$C$1999,"non",0)</f>
        <v>Babək</v>
      </c>
      <c r="F8064" s="109" t="str">
        <f t="shared" si="254"/>
        <v>Bakı</v>
      </c>
      <c r="G8064" s="110">
        <f t="shared" si="255"/>
        <v>10</v>
      </c>
    </row>
    <row r="8065" spans="1:7" x14ac:dyDescent="0.3">
      <c r="A8065" s="20" t="s">
        <v>1873</v>
      </c>
      <c r="B8065" s="102">
        <v>44337</v>
      </c>
      <c r="C8065" s="103">
        <v>0.15</v>
      </c>
      <c r="D8065" s="133">
        <v>9500</v>
      </c>
      <c r="E8065" s="108" t="str">
        <f>_xlfn.XLOOKUP($A8065,'Task3 Baza'!$A$2:$A$1999,'Task3 Baza'!$C$2:$C$1999,"non",0)</f>
        <v>Laçın</v>
      </c>
      <c r="F8065" s="109" t="str">
        <f t="shared" si="254"/>
        <v>Gəncə</v>
      </c>
      <c r="G8065" s="110">
        <f t="shared" si="255"/>
        <v>20</v>
      </c>
    </row>
    <row r="8066" spans="1:7" x14ac:dyDescent="0.3">
      <c r="A8066" s="20" t="s">
        <v>2089</v>
      </c>
      <c r="B8066" s="102">
        <v>44132</v>
      </c>
      <c r="C8066" s="103">
        <v>0.16</v>
      </c>
      <c r="D8066" s="133">
        <v>1600</v>
      </c>
      <c r="E8066" s="108" t="str">
        <f>_xlfn.XLOOKUP($A8066,'Task3 Baza'!$A$2:$A$1999,'Task3 Baza'!$C$2:$C$1999,"non",0)</f>
        <v>Naftalan</v>
      </c>
      <c r="F8066" s="109" t="str">
        <f t="shared" ref="F8066:F8129" si="256">VLOOKUP($E8066,$I$3:$K$75,2,0)</f>
        <v>Gəncə</v>
      </c>
      <c r="G8066" s="110">
        <f t="shared" ref="G8066:G8129" si="257">VLOOKUP(VLOOKUP($E8066,$I$3:$J$75,2,0),$L$3:$M$6,2,0)</f>
        <v>20</v>
      </c>
    </row>
    <row r="8067" spans="1:7" x14ac:dyDescent="0.3">
      <c r="A8067" s="20" t="s">
        <v>362</v>
      </c>
      <c r="B8067" s="102">
        <v>43950</v>
      </c>
      <c r="C8067" s="103">
        <v>0.15</v>
      </c>
      <c r="D8067" s="133">
        <v>3000</v>
      </c>
      <c r="E8067" s="108" t="str">
        <f>_xlfn.XLOOKUP($A8067,'Task3 Baza'!$A$2:$A$1999,'Task3 Baza'!$C$2:$C$1999,"non",0)</f>
        <v>Saatlı</v>
      </c>
      <c r="F8067" s="109" t="str">
        <f t="shared" si="256"/>
        <v>Gəncə</v>
      </c>
      <c r="G8067" s="110">
        <f t="shared" si="257"/>
        <v>20</v>
      </c>
    </row>
    <row r="8068" spans="1:7" x14ac:dyDescent="0.3">
      <c r="A8068" s="20" t="s">
        <v>378</v>
      </c>
      <c r="B8068" s="102">
        <v>43831</v>
      </c>
      <c r="C8068" s="103">
        <v>0.14000000000000001</v>
      </c>
      <c r="D8068" s="133">
        <v>9900</v>
      </c>
      <c r="E8068" s="108" t="str">
        <f>_xlfn.XLOOKUP($A8068,'Task3 Baza'!$A$2:$A$1999,'Task3 Baza'!$C$2:$C$1999,"non",0)</f>
        <v>Mingəçevir</v>
      </c>
      <c r="F8068" s="109" t="str">
        <f t="shared" si="256"/>
        <v>Gəncə</v>
      </c>
      <c r="G8068" s="110">
        <f t="shared" si="257"/>
        <v>20</v>
      </c>
    </row>
    <row r="8069" spans="1:7" x14ac:dyDescent="0.3">
      <c r="A8069" s="20" t="s">
        <v>1494</v>
      </c>
      <c r="B8069" s="102">
        <v>44517</v>
      </c>
      <c r="C8069" s="103">
        <v>0.14000000000000001</v>
      </c>
      <c r="D8069" s="133">
        <v>7300</v>
      </c>
      <c r="E8069" s="108" t="str">
        <f>_xlfn.XLOOKUP($A8069,'Task3 Baza'!$A$2:$A$1999,'Task3 Baza'!$C$2:$C$1999,"non",0)</f>
        <v>Kürdəmir</v>
      </c>
      <c r="F8069" s="109" t="str">
        <f t="shared" si="256"/>
        <v>Sumqayıt</v>
      </c>
      <c r="G8069" s="110">
        <f t="shared" si="257"/>
        <v>50</v>
      </c>
    </row>
    <row r="8070" spans="1:7" x14ac:dyDescent="0.3">
      <c r="A8070" s="20" t="s">
        <v>1139</v>
      </c>
      <c r="B8070" s="102">
        <v>44236</v>
      </c>
      <c r="C8070" s="103">
        <v>0.19</v>
      </c>
      <c r="D8070" s="133">
        <v>11200</v>
      </c>
      <c r="E8070" s="108" t="str">
        <f>_xlfn.XLOOKUP($A8070,'Task3 Baza'!$A$2:$A$1999,'Task3 Baza'!$C$2:$C$1999,"non",0)</f>
        <v>Tovuz</v>
      </c>
      <c r="F8070" s="109" t="str">
        <f t="shared" si="256"/>
        <v>Lənkəran</v>
      </c>
      <c r="G8070" s="110">
        <f t="shared" si="257"/>
        <v>42</v>
      </c>
    </row>
    <row r="8071" spans="1:7" x14ac:dyDescent="0.3">
      <c r="A8071" s="20" t="s">
        <v>1241</v>
      </c>
      <c r="B8071" s="102">
        <v>44645</v>
      </c>
      <c r="C8071" s="103">
        <v>0.21</v>
      </c>
      <c r="D8071" s="133">
        <v>9100</v>
      </c>
      <c r="E8071" s="108" t="str">
        <f>_xlfn.XLOOKUP($A8071,'Task3 Baza'!$A$2:$A$1999,'Task3 Baza'!$C$2:$C$1999,"non",0)</f>
        <v>Naftalan</v>
      </c>
      <c r="F8071" s="109" t="str">
        <f t="shared" si="256"/>
        <v>Gəncə</v>
      </c>
      <c r="G8071" s="110">
        <f t="shared" si="257"/>
        <v>20</v>
      </c>
    </row>
    <row r="8072" spans="1:7" x14ac:dyDescent="0.3">
      <c r="A8072" s="20" t="s">
        <v>1836</v>
      </c>
      <c r="B8072" s="102">
        <v>44291</v>
      </c>
      <c r="C8072" s="103">
        <v>0.2</v>
      </c>
      <c r="D8072" s="133">
        <v>1800</v>
      </c>
      <c r="E8072" s="108" t="str">
        <f>_xlfn.XLOOKUP($A8072,'Task3 Baza'!$A$2:$A$1999,'Task3 Baza'!$C$2:$C$1999,"non",0)</f>
        <v>Şuşa</v>
      </c>
      <c r="F8072" s="109" t="str">
        <f t="shared" si="256"/>
        <v>Lənkəran</v>
      </c>
      <c r="G8072" s="110">
        <f t="shared" si="257"/>
        <v>42</v>
      </c>
    </row>
    <row r="8073" spans="1:7" x14ac:dyDescent="0.3">
      <c r="A8073" s="20" t="s">
        <v>1904</v>
      </c>
      <c r="B8073" s="102">
        <v>44360</v>
      </c>
      <c r="C8073" s="103">
        <v>0.16</v>
      </c>
      <c r="D8073" s="133">
        <v>6900</v>
      </c>
      <c r="E8073" s="108" t="str">
        <f>_xlfn.XLOOKUP($A8073,'Task3 Baza'!$A$2:$A$1999,'Task3 Baza'!$C$2:$C$1999,"non",0)</f>
        <v>Goranboy</v>
      </c>
      <c r="F8073" s="109" t="str">
        <f t="shared" si="256"/>
        <v>Sumqayıt</v>
      </c>
      <c r="G8073" s="110">
        <f t="shared" si="257"/>
        <v>50</v>
      </c>
    </row>
    <row r="8074" spans="1:7" x14ac:dyDescent="0.3">
      <c r="A8074" s="20" t="s">
        <v>671</v>
      </c>
      <c r="B8074" s="102">
        <v>44312</v>
      </c>
      <c r="C8074" s="103">
        <v>0.2</v>
      </c>
      <c r="D8074" s="133">
        <v>11100</v>
      </c>
      <c r="E8074" s="108" t="str">
        <f>_xlfn.XLOOKUP($A8074,'Task3 Baza'!$A$2:$A$1999,'Task3 Baza'!$C$2:$C$1999,"non",0)</f>
        <v>Balakən</v>
      </c>
      <c r="F8074" s="109" t="str">
        <f t="shared" si="256"/>
        <v>Bakı</v>
      </c>
      <c r="G8074" s="110">
        <f t="shared" si="257"/>
        <v>10</v>
      </c>
    </row>
    <row r="8075" spans="1:7" x14ac:dyDescent="0.3">
      <c r="A8075" s="20" t="s">
        <v>1853</v>
      </c>
      <c r="B8075" s="102">
        <v>44042</v>
      </c>
      <c r="C8075" s="103">
        <v>0.16</v>
      </c>
      <c r="D8075" s="133">
        <v>11500</v>
      </c>
      <c r="E8075" s="108" t="str">
        <f>_xlfn.XLOOKUP($A8075,'Task3 Baza'!$A$2:$A$1999,'Task3 Baza'!$C$2:$C$1999,"non",0)</f>
        <v>Sumqayıt</v>
      </c>
      <c r="F8075" s="109" t="str">
        <f t="shared" si="256"/>
        <v>Gəncə</v>
      </c>
      <c r="G8075" s="110">
        <f t="shared" si="257"/>
        <v>20</v>
      </c>
    </row>
    <row r="8076" spans="1:7" x14ac:dyDescent="0.3">
      <c r="A8076" s="20" t="s">
        <v>1037</v>
      </c>
      <c r="B8076" s="102">
        <v>44134</v>
      </c>
      <c r="C8076" s="103">
        <v>0.22</v>
      </c>
      <c r="D8076" s="133">
        <v>10000</v>
      </c>
      <c r="E8076" s="108" t="str">
        <f>_xlfn.XLOOKUP($A8076,'Task3 Baza'!$A$2:$A$1999,'Task3 Baza'!$C$2:$C$1999,"non",0)</f>
        <v>Şuşa</v>
      </c>
      <c r="F8076" s="109" t="str">
        <f t="shared" si="256"/>
        <v>Lənkəran</v>
      </c>
      <c r="G8076" s="110">
        <f t="shared" si="257"/>
        <v>42</v>
      </c>
    </row>
    <row r="8077" spans="1:7" x14ac:dyDescent="0.3">
      <c r="A8077" s="20" t="s">
        <v>389</v>
      </c>
      <c r="B8077" s="102">
        <v>44228</v>
      </c>
      <c r="C8077" s="103">
        <v>0.21</v>
      </c>
      <c r="D8077" s="133">
        <v>3300</v>
      </c>
      <c r="E8077" s="108" t="str">
        <f>_xlfn.XLOOKUP($A8077,'Task3 Baza'!$A$2:$A$1999,'Task3 Baza'!$C$2:$C$1999,"non",0)</f>
        <v>Göygöl</v>
      </c>
      <c r="F8077" s="109" t="str">
        <f t="shared" si="256"/>
        <v>Sumqayıt</v>
      </c>
      <c r="G8077" s="110">
        <f t="shared" si="257"/>
        <v>50</v>
      </c>
    </row>
    <row r="8078" spans="1:7" x14ac:dyDescent="0.3">
      <c r="A8078" s="20" t="s">
        <v>1198</v>
      </c>
      <c r="B8078" s="102">
        <v>44348</v>
      </c>
      <c r="C8078" s="103">
        <v>0.21</v>
      </c>
      <c r="D8078" s="133">
        <v>1800</v>
      </c>
      <c r="E8078" s="108" t="str">
        <f>_xlfn.XLOOKUP($A8078,'Task3 Baza'!$A$2:$A$1999,'Task3 Baza'!$C$2:$C$1999,"non",0)</f>
        <v>Sabirabad</v>
      </c>
      <c r="F8078" s="109" t="str">
        <f t="shared" si="256"/>
        <v>Gəncə</v>
      </c>
      <c r="G8078" s="110">
        <f t="shared" si="257"/>
        <v>20</v>
      </c>
    </row>
    <row r="8079" spans="1:7" x14ac:dyDescent="0.3">
      <c r="A8079" s="20" t="s">
        <v>2070</v>
      </c>
      <c r="B8079" s="102">
        <v>43930</v>
      </c>
      <c r="C8079" s="103">
        <v>0.24</v>
      </c>
      <c r="D8079" s="133">
        <v>1500</v>
      </c>
      <c r="E8079" s="108" t="str">
        <f>_xlfn.XLOOKUP($A8079,'Task3 Baza'!$A$2:$A$1999,'Task3 Baza'!$C$2:$C$1999,"non",0)</f>
        <v>Kəngərli</v>
      </c>
      <c r="F8079" s="109" t="str">
        <f t="shared" si="256"/>
        <v>Sumqayıt</v>
      </c>
      <c r="G8079" s="110">
        <f t="shared" si="257"/>
        <v>50</v>
      </c>
    </row>
    <row r="8080" spans="1:7" x14ac:dyDescent="0.3">
      <c r="A8080" s="20" t="s">
        <v>1785</v>
      </c>
      <c r="B8080" s="102">
        <v>44742</v>
      </c>
      <c r="C8080" s="103">
        <v>0.14000000000000001</v>
      </c>
      <c r="D8080" s="133">
        <v>11500</v>
      </c>
      <c r="E8080" s="108" t="str">
        <f>_xlfn.XLOOKUP($A8080,'Task3 Baza'!$A$2:$A$1999,'Task3 Baza'!$C$2:$C$1999,"non",0)</f>
        <v>Ağdam</v>
      </c>
      <c r="F8080" s="109" t="str">
        <f t="shared" si="256"/>
        <v>Bakı</v>
      </c>
      <c r="G8080" s="110">
        <f t="shared" si="257"/>
        <v>10</v>
      </c>
    </row>
    <row r="8081" spans="1:7" x14ac:dyDescent="0.3">
      <c r="A8081" s="20" t="s">
        <v>1764</v>
      </c>
      <c r="B8081" s="102">
        <v>44307</v>
      </c>
      <c r="C8081" s="103">
        <v>0.19</v>
      </c>
      <c r="D8081" s="133">
        <v>7700</v>
      </c>
      <c r="E8081" s="108" t="str">
        <f>_xlfn.XLOOKUP($A8081,'Task3 Baza'!$A$2:$A$1999,'Task3 Baza'!$C$2:$C$1999,"non",0)</f>
        <v>Şəmkir</v>
      </c>
      <c r="F8081" s="109" t="str">
        <f t="shared" si="256"/>
        <v>Lənkəran</v>
      </c>
      <c r="G8081" s="110">
        <f t="shared" si="257"/>
        <v>42</v>
      </c>
    </row>
    <row r="8082" spans="1:7" x14ac:dyDescent="0.3">
      <c r="A8082" s="20" t="s">
        <v>1742</v>
      </c>
      <c r="B8082" s="102">
        <v>43959</v>
      </c>
      <c r="C8082" s="103">
        <v>0.15</v>
      </c>
      <c r="D8082" s="133">
        <v>4600</v>
      </c>
      <c r="E8082" s="108" t="str">
        <f>_xlfn.XLOOKUP($A8082,'Task3 Baza'!$A$2:$A$1999,'Task3 Baza'!$C$2:$C$1999,"non",0)</f>
        <v>Şamaxı</v>
      </c>
      <c r="F8082" s="109" t="str">
        <f t="shared" si="256"/>
        <v>Lənkəran</v>
      </c>
      <c r="G8082" s="110">
        <f t="shared" si="257"/>
        <v>42</v>
      </c>
    </row>
    <row r="8083" spans="1:7" x14ac:dyDescent="0.3">
      <c r="A8083" s="20" t="s">
        <v>1708</v>
      </c>
      <c r="B8083" s="102">
        <v>44400</v>
      </c>
      <c r="C8083" s="103">
        <v>0.21</v>
      </c>
      <c r="D8083" s="133">
        <v>2700</v>
      </c>
      <c r="E8083" s="108" t="str">
        <f>_xlfn.XLOOKUP($A8083,'Task3 Baza'!$A$2:$A$1999,'Task3 Baza'!$C$2:$C$1999,"non",0)</f>
        <v>Siyəzən</v>
      </c>
      <c r="F8083" s="109" t="str">
        <f t="shared" si="256"/>
        <v>Gəncə</v>
      </c>
      <c r="G8083" s="110">
        <f t="shared" si="257"/>
        <v>20</v>
      </c>
    </row>
    <row r="8084" spans="1:7" x14ac:dyDescent="0.3">
      <c r="A8084" s="20" t="s">
        <v>1450</v>
      </c>
      <c r="B8084" s="102">
        <v>44180</v>
      </c>
      <c r="C8084" s="103">
        <v>0.19</v>
      </c>
      <c r="D8084" s="133">
        <v>10500</v>
      </c>
      <c r="E8084" s="108" t="str">
        <f>_xlfn.XLOOKUP($A8084,'Task3 Baza'!$A$2:$A$1999,'Task3 Baza'!$C$2:$C$1999,"non",0)</f>
        <v>Xocavənd</v>
      </c>
      <c r="F8084" s="109" t="str">
        <f t="shared" si="256"/>
        <v>Sumqayıt</v>
      </c>
      <c r="G8084" s="110">
        <f t="shared" si="257"/>
        <v>50</v>
      </c>
    </row>
    <row r="8085" spans="1:7" x14ac:dyDescent="0.3">
      <c r="A8085" s="20" t="s">
        <v>1554</v>
      </c>
      <c r="B8085" s="102">
        <v>44182</v>
      </c>
      <c r="C8085" s="103">
        <v>0.22</v>
      </c>
      <c r="D8085" s="133">
        <v>11200</v>
      </c>
      <c r="E8085" s="108" t="str">
        <f>_xlfn.XLOOKUP($A8085,'Task3 Baza'!$A$2:$A$1999,'Task3 Baza'!$C$2:$C$1999,"non",0)</f>
        <v>Naxçıvan</v>
      </c>
      <c r="F8085" s="109" t="str">
        <f t="shared" si="256"/>
        <v>Gəncə</v>
      </c>
      <c r="G8085" s="110">
        <f t="shared" si="257"/>
        <v>20</v>
      </c>
    </row>
    <row r="8086" spans="1:7" x14ac:dyDescent="0.3">
      <c r="A8086" s="20" t="s">
        <v>308</v>
      </c>
      <c r="B8086" s="102">
        <v>44414</v>
      </c>
      <c r="C8086" s="103">
        <v>0.14000000000000001</v>
      </c>
      <c r="D8086" s="133">
        <v>3400</v>
      </c>
      <c r="E8086" s="108" t="str">
        <f>_xlfn.XLOOKUP($A8086,'Task3 Baza'!$A$2:$A$1999,'Task3 Baza'!$C$2:$C$1999,"non",0)</f>
        <v>Abşeron</v>
      </c>
      <c r="F8086" s="109" t="str">
        <f t="shared" si="256"/>
        <v>Bakı</v>
      </c>
      <c r="G8086" s="110">
        <f t="shared" si="257"/>
        <v>10</v>
      </c>
    </row>
    <row r="8087" spans="1:7" x14ac:dyDescent="0.3">
      <c r="A8087" s="20" t="s">
        <v>2103</v>
      </c>
      <c r="B8087" s="102">
        <v>44789</v>
      </c>
      <c r="C8087" s="103">
        <v>0.14000000000000001</v>
      </c>
      <c r="D8087" s="133">
        <v>12300</v>
      </c>
      <c r="E8087" s="108" t="str">
        <f>_xlfn.XLOOKUP($A8087,'Task3 Baza'!$A$2:$A$1999,'Task3 Baza'!$C$2:$C$1999,"non",0)</f>
        <v>Kürdəmir</v>
      </c>
      <c r="F8087" s="109" t="str">
        <f t="shared" si="256"/>
        <v>Sumqayıt</v>
      </c>
      <c r="G8087" s="110">
        <f t="shared" si="257"/>
        <v>50</v>
      </c>
    </row>
    <row r="8088" spans="1:7" x14ac:dyDescent="0.3">
      <c r="A8088" s="20" t="s">
        <v>1128</v>
      </c>
      <c r="B8088" s="102">
        <v>44147</v>
      </c>
      <c r="C8088" s="103">
        <v>0.19</v>
      </c>
      <c r="D8088" s="133">
        <v>3400</v>
      </c>
      <c r="E8088" s="108" t="str">
        <f>_xlfn.XLOOKUP($A8088,'Task3 Baza'!$A$2:$A$1999,'Task3 Baza'!$C$2:$C$1999,"non",0)</f>
        <v>Gədəbəy</v>
      </c>
      <c r="F8088" s="109" t="str">
        <f t="shared" si="256"/>
        <v>Sumqayıt</v>
      </c>
      <c r="G8088" s="110">
        <f t="shared" si="257"/>
        <v>50</v>
      </c>
    </row>
    <row r="8089" spans="1:7" x14ac:dyDescent="0.3">
      <c r="A8089" s="20" t="s">
        <v>892</v>
      </c>
      <c r="B8089" s="102">
        <v>44110</v>
      </c>
      <c r="C8089" s="103">
        <v>0.16</v>
      </c>
      <c r="D8089" s="133">
        <v>1700</v>
      </c>
      <c r="E8089" s="108" t="str">
        <f>_xlfn.XLOOKUP($A8089,'Task3 Baza'!$A$2:$A$1999,'Task3 Baza'!$C$2:$C$1999,"non",0)</f>
        <v>Laçın</v>
      </c>
      <c r="F8089" s="109" t="str">
        <f t="shared" si="256"/>
        <v>Gəncə</v>
      </c>
      <c r="G8089" s="110">
        <f t="shared" si="257"/>
        <v>20</v>
      </c>
    </row>
    <row r="8090" spans="1:7" x14ac:dyDescent="0.3">
      <c r="A8090" s="20" t="s">
        <v>671</v>
      </c>
      <c r="B8090" s="102">
        <v>44443</v>
      </c>
      <c r="C8090" s="103">
        <v>0.22</v>
      </c>
      <c r="D8090" s="133">
        <v>6300</v>
      </c>
      <c r="E8090" s="108" t="str">
        <f>_xlfn.XLOOKUP($A8090,'Task3 Baza'!$A$2:$A$1999,'Task3 Baza'!$C$2:$C$1999,"non",0)</f>
        <v>Balakən</v>
      </c>
      <c r="F8090" s="109" t="str">
        <f t="shared" si="256"/>
        <v>Bakı</v>
      </c>
      <c r="G8090" s="110">
        <f t="shared" si="257"/>
        <v>10</v>
      </c>
    </row>
    <row r="8091" spans="1:7" x14ac:dyDescent="0.3">
      <c r="A8091" s="20" t="s">
        <v>1153</v>
      </c>
      <c r="B8091" s="102">
        <v>43641</v>
      </c>
      <c r="C8091" s="103">
        <v>0.23</v>
      </c>
      <c r="D8091" s="133">
        <v>8900</v>
      </c>
      <c r="E8091" s="108" t="str">
        <f>_xlfn.XLOOKUP($A8091,'Task3 Baza'!$A$2:$A$1999,'Task3 Baza'!$C$2:$C$1999,"non",0)</f>
        <v>Şərur</v>
      </c>
      <c r="F8091" s="109" t="str">
        <f t="shared" si="256"/>
        <v>Lənkəran</v>
      </c>
      <c r="G8091" s="110">
        <f t="shared" si="257"/>
        <v>42</v>
      </c>
    </row>
    <row r="8092" spans="1:7" x14ac:dyDescent="0.3">
      <c r="A8092" s="20" t="s">
        <v>254</v>
      </c>
      <c r="B8092" s="102">
        <v>44398</v>
      </c>
      <c r="C8092" s="103">
        <v>0.16</v>
      </c>
      <c r="D8092" s="133">
        <v>11900</v>
      </c>
      <c r="E8092" s="108" t="str">
        <f>_xlfn.XLOOKUP($A8092,'Task3 Baza'!$A$2:$A$1999,'Task3 Baza'!$C$2:$C$1999,"non",0)</f>
        <v>Kəlbəcər</v>
      </c>
      <c r="F8092" s="109" t="str">
        <f t="shared" si="256"/>
        <v>Sumqayıt</v>
      </c>
      <c r="G8092" s="110">
        <f t="shared" si="257"/>
        <v>50</v>
      </c>
    </row>
    <row r="8093" spans="1:7" x14ac:dyDescent="0.3">
      <c r="A8093" s="20" t="s">
        <v>1419</v>
      </c>
      <c r="B8093" s="102">
        <v>43782</v>
      </c>
      <c r="C8093" s="103">
        <v>0.16</v>
      </c>
      <c r="D8093" s="133">
        <v>4000</v>
      </c>
      <c r="E8093" s="108" t="str">
        <f>_xlfn.XLOOKUP($A8093,'Task3 Baza'!$A$2:$A$1999,'Task3 Baza'!$C$2:$C$1999,"non",0)</f>
        <v>Daşkəsən</v>
      </c>
      <c r="F8093" s="109" t="str">
        <f t="shared" si="256"/>
        <v>Bakı</v>
      </c>
      <c r="G8093" s="110">
        <f t="shared" si="257"/>
        <v>10</v>
      </c>
    </row>
    <row r="8094" spans="1:7" x14ac:dyDescent="0.3">
      <c r="A8094" s="20" t="s">
        <v>1783</v>
      </c>
      <c r="B8094" s="102">
        <v>44852</v>
      </c>
      <c r="C8094" s="103">
        <v>0.2</v>
      </c>
      <c r="D8094" s="133">
        <v>9200</v>
      </c>
      <c r="E8094" s="108" t="str">
        <f>_xlfn.XLOOKUP($A8094,'Task3 Baza'!$A$2:$A$1999,'Task3 Baza'!$C$2:$C$1999,"non",0)</f>
        <v>Sədərək</v>
      </c>
      <c r="F8094" s="109" t="str">
        <f t="shared" si="256"/>
        <v>Gəncə</v>
      </c>
      <c r="G8094" s="110">
        <f t="shared" si="257"/>
        <v>20</v>
      </c>
    </row>
    <row r="8095" spans="1:7" x14ac:dyDescent="0.3">
      <c r="A8095" s="20" t="s">
        <v>1935</v>
      </c>
      <c r="B8095" s="102">
        <v>43896</v>
      </c>
      <c r="C8095" s="103">
        <v>0.15</v>
      </c>
      <c r="D8095" s="133">
        <v>10200</v>
      </c>
      <c r="E8095" s="108" t="str">
        <f>_xlfn.XLOOKUP($A8095,'Task3 Baza'!$A$2:$A$1999,'Task3 Baza'!$C$2:$C$1999,"non",0)</f>
        <v>Şəki</v>
      </c>
      <c r="F8095" s="109" t="str">
        <f t="shared" si="256"/>
        <v>Lənkəran</v>
      </c>
      <c r="G8095" s="110">
        <f t="shared" si="257"/>
        <v>42</v>
      </c>
    </row>
    <row r="8096" spans="1:7" x14ac:dyDescent="0.3">
      <c r="A8096" s="20" t="s">
        <v>1871</v>
      </c>
      <c r="B8096" s="102">
        <v>44467</v>
      </c>
      <c r="C8096" s="103">
        <v>0.14000000000000001</v>
      </c>
      <c r="D8096" s="133">
        <v>11700</v>
      </c>
      <c r="E8096" s="108" t="str">
        <f>_xlfn.XLOOKUP($A8096,'Task3 Baza'!$A$2:$A$1999,'Task3 Baza'!$C$2:$C$1999,"non",0)</f>
        <v>Ordubad</v>
      </c>
      <c r="F8096" s="109" t="str">
        <f t="shared" si="256"/>
        <v>Gəncə</v>
      </c>
      <c r="G8096" s="110">
        <f t="shared" si="257"/>
        <v>20</v>
      </c>
    </row>
    <row r="8097" spans="1:7" x14ac:dyDescent="0.3">
      <c r="A8097" s="20" t="s">
        <v>906</v>
      </c>
      <c r="B8097" s="102">
        <v>44156</v>
      </c>
      <c r="C8097" s="103">
        <v>0.24</v>
      </c>
      <c r="D8097" s="133">
        <v>6100</v>
      </c>
      <c r="E8097" s="108" t="str">
        <f>_xlfn.XLOOKUP($A8097,'Task3 Baza'!$A$2:$A$1999,'Task3 Baza'!$C$2:$C$1999,"non",0)</f>
        <v>Hacıqabul</v>
      </c>
      <c r="F8097" s="109" t="str">
        <f t="shared" si="256"/>
        <v>Sumqayıt</v>
      </c>
      <c r="G8097" s="110">
        <f t="shared" si="257"/>
        <v>50</v>
      </c>
    </row>
    <row r="8098" spans="1:7" x14ac:dyDescent="0.3">
      <c r="A8098" s="20" t="s">
        <v>1273</v>
      </c>
      <c r="B8098" s="102">
        <v>44011</v>
      </c>
      <c r="C8098" s="103">
        <v>0.15</v>
      </c>
      <c r="D8098" s="133">
        <v>2200</v>
      </c>
      <c r="E8098" s="108" t="str">
        <f>_xlfn.XLOOKUP($A8098,'Task3 Baza'!$A$2:$A$1999,'Task3 Baza'!$C$2:$C$1999,"non",0)</f>
        <v>Abşeron</v>
      </c>
      <c r="F8098" s="109" t="str">
        <f t="shared" si="256"/>
        <v>Bakı</v>
      </c>
      <c r="G8098" s="110">
        <f t="shared" si="257"/>
        <v>10</v>
      </c>
    </row>
    <row r="8099" spans="1:7" x14ac:dyDescent="0.3">
      <c r="A8099" s="20" t="s">
        <v>826</v>
      </c>
      <c r="B8099" s="102">
        <v>44720</v>
      </c>
      <c r="C8099" s="103">
        <v>0.18</v>
      </c>
      <c r="D8099" s="133">
        <v>10900</v>
      </c>
      <c r="E8099" s="108" t="str">
        <f>_xlfn.XLOOKUP($A8099,'Task3 Baza'!$A$2:$A$1999,'Task3 Baza'!$C$2:$C$1999,"non",0)</f>
        <v>Şirvan</v>
      </c>
      <c r="F8099" s="109" t="str">
        <f t="shared" si="256"/>
        <v>Lənkəran</v>
      </c>
      <c r="G8099" s="110">
        <f t="shared" si="257"/>
        <v>42</v>
      </c>
    </row>
    <row r="8100" spans="1:7" x14ac:dyDescent="0.3">
      <c r="A8100" s="20" t="s">
        <v>302</v>
      </c>
      <c r="B8100" s="102">
        <v>44412</v>
      </c>
      <c r="C8100" s="103">
        <v>0.15</v>
      </c>
      <c r="D8100" s="133">
        <v>12200</v>
      </c>
      <c r="E8100" s="108" t="str">
        <f>_xlfn.XLOOKUP($A8100,'Task3 Baza'!$A$2:$A$1999,'Task3 Baza'!$C$2:$C$1999,"non",0)</f>
        <v>Yevlax</v>
      </c>
      <c r="F8100" s="109" t="str">
        <f t="shared" si="256"/>
        <v>Lənkəran</v>
      </c>
      <c r="G8100" s="110">
        <f t="shared" si="257"/>
        <v>42</v>
      </c>
    </row>
    <row r="8101" spans="1:7" x14ac:dyDescent="0.3">
      <c r="A8101" s="20" t="s">
        <v>1963</v>
      </c>
      <c r="B8101" s="102">
        <v>43845</v>
      </c>
      <c r="C8101" s="103">
        <v>0.14000000000000001</v>
      </c>
      <c r="D8101" s="133">
        <v>2800</v>
      </c>
      <c r="E8101" s="108" t="str">
        <f>_xlfn.XLOOKUP($A8101,'Task3 Baza'!$A$2:$A$1999,'Task3 Baza'!$C$2:$C$1999,"non",0)</f>
        <v>Beyləqan</v>
      </c>
      <c r="F8101" s="109" t="str">
        <f t="shared" si="256"/>
        <v>Bakı</v>
      </c>
      <c r="G8101" s="110">
        <f t="shared" si="257"/>
        <v>10</v>
      </c>
    </row>
    <row r="8102" spans="1:7" x14ac:dyDescent="0.3">
      <c r="A8102" s="20" t="s">
        <v>1676</v>
      </c>
      <c r="B8102" s="102">
        <v>44060</v>
      </c>
      <c r="C8102" s="103">
        <v>0.16</v>
      </c>
      <c r="D8102" s="133">
        <v>9100</v>
      </c>
      <c r="E8102" s="108" t="str">
        <f>_xlfn.XLOOKUP($A8102,'Task3 Baza'!$A$2:$A$1999,'Task3 Baza'!$C$2:$C$1999,"non",0)</f>
        <v>Siyəzən</v>
      </c>
      <c r="F8102" s="109" t="str">
        <f t="shared" si="256"/>
        <v>Gəncə</v>
      </c>
      <c r="G8102" s="110">
        <f t="shared" si="257"/>
        <v>20</v>
      </c>
    </row>
    <row r="8103" spans="1:7" x14ac:dyDescent="0.3">
      <c r="A8103" s="20" t="s">
        <v>763</v>
      </c>
      <c r="B8103" s="102">
        <v>43817</v>
      </c>
      <c r="C8103" s="103">
        <v>0.21</v>
      </c>
      <c r="D8103" s="133">
        <v>10800</v>
      </c>
      <c r="E8103" s="108" t="str">
        <f>_xlfn.XLOOKUP($A8103,'Task3 Baza'!$A$2:$A$1999,'Task3 Baza'!$C$2:$C$1999,"non",0)</f>
        <v>Xızı</v>
      </c>
      <c r="F8103" s="109" t="str">
        <f t="shared" si="256"/>
        <v>Sumqayıt</v>
      </c>
      <c r="G8103" s="110">
        <f t="shared" si="257"/>
        <v>50</v>
      </c>
    </row>
    <row r="8104" spans="1:7" x14ac:dyDescent="0.3">
      <c r="A8104" s="20" t="s">
        <v>810</v>
      </c>
      <c r="B8104" s="102">
        <v>44497</v>
      </c>
      <c r="C8104" s="103">
        <v>0.22</v>
      </c>
      <c r="D8104" s="133">
        <v>1100</v>
      </c>
      <c r="E8104" s="108" t="str">
        <f>_xlfn.XLOOKUP($A8104,'Task3 Baza'!$A$2:$A$1999,'Task3 Baza'!$C$2:$C$1999,"non",0)</f>
        <v>Ağcabədi</v>
      </c>
      <c r="F8104" s="109" t="str">
        <f t="shared" si="256"/>
        <v>Bakı</v>
      </c>
      <c r="G8104" s="110">
        <f t="shared" si="257"/>
        <v>10</v>
      </c>
    </row>
    <row r="8105" spans="1:7" x14ac:dyDescent="0.3">
      <c r="A8105" s="20" t="s">
        <v>1495</v>
      </c>
      <c r="B8105" s="102">
        <v>44420</v>
      </c>
      <c r="C8105" s="103">
        <v>0.21</v>
      </c>
      <c r="D8105" s="133">
        <v>9300</v>
      </c>
      <c r="E8105" s="108" t="str">
        <f>_xlfn.XLOOKUP($A8105,'Task3 Baza'!$A$2:$A$1999,'Task3 Baza'!$C$2:$C$1999,"non",0)</f>
        <v>Qazax</v>
      </c>
      <c r="F8105" s="109" t="str">
        <f t="shared" si="256"/>
        <v>Sumqayıt</v>
      </c>
      <c r="G8105" s="110">
        <f t="shared" si="257"/>
        <v>50</v>
      </c>
    </row>
    <row r="8106" spans="1:7" x14ac:dyDescent="0.3">
      <c r="A8106" s="20" t="s">
        <v>1383</v>
      </c>
      <c r="B8106" s="102">
        <v>44458</v>
      </c>
      <c r="C8106" s="103">
        <v>0.16</v>
      </c>
      <c r="D8106" s="133">
        <v>5300</v>
      </c>
      <c r="E8106" s="108" t="str">
        <f>_xlfn.XLOOKUP($A8106,'Task3 Baza'!$A$2:$A$1999,'Task3 Baza'!$C$2:$C$1999,"non",0)</f>
        <v>Şabran</v>
      </c>
      <c r="F8106" s="109" t="str">
        <f t="shared" si="256"/>
        <v>Gəncə</v>
      </c>
      <c r="G8106" s="110">
        <f t="shared" si="257"/>
        <v>20</v>
      </c>
    </row>
    <row r="8107" spans="1:7" x14ac:dyDescent="0.3">
      <c r="A8107" s="20" t="s">
        <v>2056</v>
      </c>
      <c r="B8107" s="102">
        <v>43813</v>
      </c>
      <c r="C8107" s="103">
        <v>0.2</v>
      </c>
      <c r="D8107" s="133">
        <v>10500</v>
      </c>
      <c r="E8107" s="108" t="str">
        <f>_xlfn.XLOOKUP($A8107,'Task3 Baza'!$A$2:$A$1999,'Task3 Baza'!$C$2:$C$1999,"non",0)</f>
        <v>Gəncə</v>
      </c>
      <c r="F8107" s="109" t="str">
        <f t="shared" si="256"/>
        <v>Sumqayıt</v>
      </c>
      <c r="G8107" s="110">
        <f t="shared" si="257"/>
        <v>50</v>
      </c>
    </row>
    <row r="8108" spans="1:7" x14ac:dyDescent="0.3">
      <c r="A8108" s="20" t="s">
        <v>1315</v>
      </c>
      <c r="B8108" s="102">
        <v>44242</v>
      </c>
      <c r="C8108" s="103">
        <v>0.15</v>
      </c>
      <c r="D8108" s="133">
        <v>13000</v>
      </c>
      <c r="E8108" s="108" t="str">
        <f>_xlfn.XLOOKUP($A8108,'Task3 Baza'!$A$2:$A$1999,'Task3 Baza'!$C$2:$C$1999,"non",0)</f>
        <v>Şuşa</v>
      </c>
      <c r="F8108" s="109" t="str">
        <f t="shared" si="256"/>
        <v>Lənkəran</v>
      </c>
      <c r="G8108" s="110">
        <f t="shared" si="257"/>
        <v>42</v>
      </c>
    </row>
    <row r="8109" spans="1:7" x14ac:dyDescent="0.3">
      <c r="A8109" s="20" t="s">
        <v>255</v>
      </c>
      <c r="B8109" s="102">
        <v>44539</v>
      </c>
      <c r="C8109" s="103">
        <v>0.24</v>
      </c>
      <c r="D8109" s="133">
        <v>2200</v>
      </c>
      <c r="E8109" s="108" t="str">
        <f>_xlfn.XLOOKUP($A8109,'Task3 Baza'!$A$2:$A$1999,'Task3 Baza'!$C$2:$C$1999,"non",0)</f>
        <v>Oğuz</v>
      </c>
      <c r="F8109" s="109" t="str">
        <f t="shared" si="256"/>
        <v>Gəncə</v>
      </c>
      <c r="G8109" s="110">
        <f t="shared" si="257"/>
        <v>20</v>
      </c>
    </row>
    <row r="8110" spans="1:7" x14ac:dyDescent="0.3">
      <c r="A8110" s="20" t="s">
        <v>1499</v>
      </c>
      <c r="B8110" s="102">
        <v>44150</v>
      </c>
      <c r="C8110" s="103">
        <v>0.17</v>
      </c>
      <c r="D8110" s="133">
        <v>9700</v>
      </c>
      <c r="E8110" s="108" t="str">
        <f>_xlfn.XLOOKUP($A8110,'Task3 Baza'!$A$2:$A$1999,'Task3 Baza'!$C$2:$C$1999,"non",0)</f>
        <v>Xızı</v>
      </c>
      <c r="F8110" s="109" t="str">
        <f t="shared" si="256"/>
        <v>Sumqayıt</v>
      </c>
      <c r="G8110" s="110">
        <f t="shared" si="257"/>
        <v>50</v>
      </c>
    </row>
    <row r="8111" spans="1:7" x14ac:dyDescent="0.3">
      <c r="A8111" s="20" t="s">
        <v>900</v>
      </c>
      <c r="B8111" s="102">
        <v>44477</v>
      </c>
      <c r="C8111" s="103">
        <v>0.17</v>
      </c>
      <c r="D8111" s="133">
        <v>3000</v>
      </c>
      <c r="E8111" s="108" t="str">
        <f>_xlfn.XLOOKUP($A8111,'Task3 Baza'!$A$2:$A$1999,'Task3 Baza'!$C$2:$C$1999,"non",0)</f>
        <v>Göyçay</v>
      </c>
      <c r="F8111" s="109" t="str">
        <f t="shared" si="256"/>
        <v>Sumqayıt</v>
      </c>
      <c r="G8111" s="110">
        <f t="shared" si="257"/>
        <v>50</v>
      </c>
    </row>
    <row r="8112" spans="1:7" x14ac:dyDescent="0.3">
      <c r="A8112" s="20" t="s">
        <v>539</v>
      </c>
      <c r="B8112" s="102">
        <v>43882</v>
      </c>
      <c r="C8112" s="103">
        <v>0.24</v>
      </c>
      <c r="D8112" s="133">
        <v>10300</v>
      </c>
      <c r="E8112" s="108" t="str">
        <f>_xlfn.XLOOKUP($A8112,'Task3 Baza'!$A$2:$A$1999,'Task3 Baza'!$C$2:$C$1999,"non",0)</f>
        <v>Qusar</v>
      </c>
      <c r="F8112" s="109" t="str">
        <f t="shared" si="256"/>
        <v>Gəncə</v>
      </c>
      <c r="G8112" s="110">
        <f t="shared" si="257"/>
        <v>20</v>
      </c>
    </row>
    <row r="8113" spans="1:7" x14ac:dyDescent="0.3">
      <c r="A8113" s="20" t="s">
        <v>1648</v>
      </c>
      <c r="B8113" s="102">
        <v>44143</v>
      </c>
      <c r="C8113" s="103">
        <v>0.18</v>
      </c>
      <c r="D8113" s="133">
        <v>12000</v>
      </c>
      <c r="E8113" s="108" t="str">
        <f>_xlfn.XLOOKUP($A8113,'Task3 Baza'!$A$2:$A$1999,'Task3 Baza'!$C$2:$C$1999,"non",0)</f>
        <v>Kəlbəcər</v>
      </c>
      <c r="F8113" s="109" t="str">
        <f t="shared" si="256"/>
        <v>Sumqayıt</v>
      </c>
      <c r="G8113" s="110">
        <f t="shared" si="257"/>
        <v>50</v>
      </c>
    </row>
    <row r="8114" spans="1:7" x14ac:dyDescent="0.3">
      <c r="A8114" s="20" t="s">
        <v>1761</v>
      </c>
      <c r="B8114" s="102">
        <v>44170</v>
      </c>
      <c r="C8114" s="103">
        <v>0.17</v>
      </c>
      <c r="D8114" s="133">
        <v>9600</v>
      </c>
      <c r="E8114" s="108" t="str">
        <f>_xlfn.XLOOKUP($A8114,'Task3 Baza'!$A$2:$A$1999,'Task3 Baza'!$C$2:$C$1999,"non",0)</f>
        <v>Ağdam</v>
      </c>
      <c r="F8114" s="109" t="str">
        <f t="shared" si="256"/>
        <v>Bakı</v>
      </c>
      <c r="G8114" s="110">
        <f t="shared" si="257"/>
        <v>10</v>
      </c>
    </row>
    <row r="8115" spans="1:7" x14ac:dyDescent="0.3">
      <c r="A8115" s="20" t="s">
        <v>467</v>
      </c>
      <c r="B8115" s="102">
        <v>44371</v>
      </c>
      <c r="C8115" s="103">
        <v>0.14000000000000001</v>
      </c>
      <c r="D8115" s="133">
        <v>4000</v>
      </c>
      <c r="E8115" s="108" t="str">
        <f>_xlfn.XLOOKUP($A8115,'Task3 Baza'!$A$2:$A$1999,'Task3 Baza'!$C$2:$C$1999,"non",0)</f>
        <v>Quba</v>
      </c>
      <c r="F8115" s="109" t="str">
        <f t="shared" si="256"/>
        <v>Gəncə</v>
      </c>
      <c r="G8115" s="110">
        <f t="shared" si="257"/>
        <v>20</v>
      </c>
    </row>
    <row r="8116" spans="1:7" x14ac:dyDescent="0.3">
      <c r="A8116" s="20" t="s">
        <v>1859</v>
      </c>
      <c r="B8116" s="102">
        <v>44229</v>
      </c>
      <c r="C8116" s="103">
        <v>0.14000000000000001</v>
      </c>
      <c r="D8116" s="133">
        <v>6400</v>
      </c>
      <c r="E8116" s="108" t="str">
        <f>_xlfn.XLOOKUP($A8116,'Task3 Baza'!$A$2:$A$1999,'Task3 Baza'!$C$2:$C$1999,"non",0)</f>
        <v>Oğuz</v>
      </c>
      <c r="F8116" s="109" t="str">
        <f t="shared" si="256"/>
        <v>Gəncə</v>
      </c>
      <c r="G8116" s="110">
        <f t="shared" si="257"/>
        <v>20</v>
      </c>
    </row>
    <row r="8117" spans="1:7" x14ac:dyDescent="0.3">
      <c r="A8117" s="20" t="s">
        <v>504</v>
      </c>
      <c r="B8117" s="102">
        <v>44268</v>
      </c>
      <c r="C8117" s="103">
        <v>0.24</v>
      </c>
      <c r="D8117" s="133">
        <v>7500</v>
      </c>
      <c r="E8117" s="108" t="str">
        <f>_xlfn.XLOOKUP($A8117,'Task3 Baza'!$A$2:$A$1999,'Task3 Baza'!$C$2:$C$1999,"non",0)</f>
        <v>Xocavənd</v>
      </c>
      <c r="F8117" s="109" t="str">
        <f t="shared" si="256"/>
        <v>Sumqayıt</v>
      </c>
      <c r="G8117" s="110">
        <f t="shared" si="257"/>
        <v>50</v>
      </c>
    </row>
    <row r="8118" spans="1:7" x14ac:dyDescent="0.3">
      <c r="A8118" s="20" t="s">
        <v>543</v>
      </c>
      <c r="B8118" s="102">
        <v>44451</v>
      </c>
      <c r="C8118" s="103">
        <v>0.15</v>
      </c>
      <c r="D8118" s="133">
        <v>7000</v>
      </c>
      <c r="E8118" s="108" t="str">
        <f>_xlfn.XLOOKUP($A8118,'Task3 Baza'!$A$2:$A$1999,'Task3 Baza'!$C$2:$C$1999,"non",0)</f>
        <v>Masallı</v>
      </c>
      <c r="F8118" s="109" t="str">
        <f t="shared" si="256"/>
        <v>Gəncə</v>
      </c>
      <c r="G8118" s="110">
        <f t="shared" si="257"/>
        <v>20</v>
      </c>
    </row>
    <row r="8119" spans="1:7" x14ac:dyDescent="0.3">
      <c r="A8119" s="20" t="s">
        <v>358</v>
      </c>
      <c r="B8119" s="102">
        <v>44619</v>
      </c>
      <c r="C8119" s="103">
        <v>0.15</v>
      </c>
      <c r="D8119" s="133">
        <v>9500</v>
      </c>
      <c r="E8119" s="108" t="str">
        <f>_xlfn.XLOOKUP($A8119,'Task3 Baza'!$A$2:$A$1999,'Task3 Baza'!$C$2:$C$1999,"non",0)</f>
        <v>Daşkəsən</v>
      </c>
      <c r="F8119" s="109" t="str">
        <f t="shared" si="256"/>
        <v>Bakı</v>
      </c>
      <c r="G8119" s="110">
        <f t="shared" si="257"/>
        <v>10</v>
      </c>
    </row>
    <row r="8120" spans="1:7" x14ac:dyDescent="0.3">
      <c r="A8120" s="20" t="s">
        <v>1401</v>
      </c>
      <c r="B8120" s="102">
        <v>44246</v>
      </c>
      <c r="C8120" s="103">
        <v>0.19</v>
      </c>
      <c r="D8120" s="133">
        <v>11100</v>
      </c>
      <c r="E8120" s="108" t="str">
        <f>_xlfn.XLOOKUP($A8120,'Task3 Baza'!$A$2:$A$1999,'Task3 Baza'!$C$2:$C$1999,"non",0)</f>
        <v>Gəncə</v>
      </c>
      <c r="F8120" s="109" t="str">
        <f t="shared" si="256"/>
        <v>Sumqayıt</v>
      </c>
      <c r="G8120" s="110">
        <f t="shared" si="257"/>
        <v>50</v>
      </c>
    </row>
    <row r="8121" spans="1:7" x14ac:dyDescent="0.3">
      <c r="A8121" s="20" t="s">
        <v>932</v>
      </c>
      <c r="B8121" s="102">
        <v>44304</v>
      </c>
      <c r="C8121" s="103">
        <v>0.24</v>
      </c>
      <c r="D8121" s="133">
        <v>11100</v>
      </c>
      <c r="E8121" s="108" t="str">
        <f>_xlfn.XLOOKUP($A8121,'Task3 Baza'!$A$2:$A$1999,'Task3 Baza'!$C$2:$C$1999,"non",0)</f>
        <v>Şəmkir</v>
      </c>
      <c r="F8121" s="109" t="str">
        <f t="shared" si="256"/>
        <v>Lənkəran</v>
      </c>
      <c r="G8121" s="110">
        <f t="shared" si="257"/>
        <v>42</v>
      </c>
    </row>
    <row r="8122" spans="1:7" x14ac:dyDescent="0.3">
      <c r="A8122" s="20" t="s">
        <v>1249</v>
      </c>
      <c r="B8122" s="102">
        <v>44386</v>
      </c>
      <c r="C8122" s="103">
        <v>0.21</v>
      </c>
      <c r="D8122" s="133">
        <v>6300</v>
      </c>
      <c r="E8122" s="108" t="str">
        <f>_xlfn.XLOOKUP($A8122,'Task3 Baza'!$A$2:$A$1999,'Task3 Baza'!$C$2:$C$1999,"non",0)</f>
        <v>Gədəbəy</v>
      </c>
      <c r="F8122" s="109" t="str">
        <f t="shared" si="256"/>
        <v>Sumqayıt</v>
      </c>
      <c r="G8122" s="110">
        <f t="shared" si="257"/>
        <v>50</v>
      </c>
    </row>
    <row r="8123" spans="1:7" x14ac:dyDescent="0.3">
      <c r="A8123" s="20" t="s">
        <v>316</v>
      </c>
      <c r="B8123" s="102">
        <v>44164</v>
      </c>
      <c r="C8123" s="103">
        <v>0.19</v>
      </c>
      <c r="D8123" s="133">
        <v>11800</v>
      </c>
      <c r="E8123" s="108" t="str">
        <f>_xlfn.XLOOKUP($A8123,'Task3 Baza'!$A$2:$A$1999,'Task3 Baza'!$C$2:$C$1999,"non",0)</f>
        <v>Yardımlı</v>
      </c>
      <c r="F8123" s="109" t="str">
        <f t="shared" si="256"/>
        <v>Lənkəran</v>
      </c>
      <c r="G8123" s="110">
        <f t="shared" si="257"/>
        <v>42</v>
      </c>
    </row>
    <row r="8124" spans="1:7" x14ac:dyDescent="0.3">
      <c r="A8124" s="20" t="s">
        <v>1881</v>
      </c>
      <c r="B8124" s="102">
        <v>44092</v>
      </c>
      <c r="C8124" s="103">
        <v>0.16</v>
      </c>
      <c r="D8124" s="133">
        <v>4900</v>
      </c>
      <c r="E8124" s="108" t="str">
        <f>_xlfn.XLOOKUP($A8124,'Task3 Baza'!$A$2:$A$1999,'Task3 Baza'!$C$2:$C$1999,"non",0)</f>
        <v>Ağdaş</v>
      </c>
      <c r="F8124" s="109" t="str">
        <f t="shared" si="256"/>
        <v>Bakı</v>
      </c>
      <c r="G8124" s="110">
        <f t="shared" si="257"/>
        <v>10</v>
      </c>
    </row>
    <row r="8125" spans="1:7" x14ac:dyDescent="0.3">
      <c r="A8125" s="20" t="s">
        <v>955</v>
      </c>
      <c r="B8125" s="102">
        <v>43934</v>
      </c>
      <c r="C8125" s="103">
        <v>0.17</v>
      </c>
      <c r="D8125" s="133">
        <v>10800</v>
      </c>
      <c r="E8125" s="108" t="str">
        <f>_xlfn.XLOOKUP($A8125,'Task3 Baza'!$A$2:$A$1999,'Task3 Baza'!$C$2:$C$1999,"non",0)</f>
        <v>Ordubad</v>
      </c>
      <c r="F8125" s="109" t="str">
        <f t="shared" si="256"/>
        <v>Gəncə</v>
      </c>
      <c r="G8125" s="110">
        <f t="shared" si="257"/>
        <v>20</v>
      </c>
    </row>
    <row r="8126" spans="1:7" x14ac:dyDescent="0.3">
      <c r="A8126" s="20" t="s">
        <v>535</v>
      </c>
      <c r="B8126" s="102">
        <v>44401</v>
      </c>
      <c r="C8126" s="103">
        <v>0.22</v>
      </c>
      <c r="D8126" s="133">
        <v>3500</v>
      </c>
      <c r="E8126" s="108" t="str">
        <f>_xlfn.XLOOKUP($A8126,'Task3 Baza'!$A$2:$A$1999,'Task3 Baza'!$C$2:$C$1999,"non",0)</f>
        <v>Tovuz</v>
      </c>
      <c r="F8126" s="109" t="str">
        <f t="shared" si="256"/>
        <v>Lənkəran</v>
      </c>
      <c r="G8126" s="110">
        <f t="shared" si="257"/>
        <v>42</v>
      </c>
    </row>
    <row r="8127" spans="1:7" x14ac:dyDescent="0.3">
      <c r="A8127" s="20" t="s">
        <v>1616</v>
      </c>
      <c r="B8127" s="102">
        <v>44236</v>
      </c>
      <c r="C8127" s="103">
        <v>0.24</v>
      </c>
      <c r="D8127" s="133">
        <v>10000</v>
      </c>
      <c r="E8127" s="108" t="str">
        <f>_xlfn.XLOOKUP($A8127,'Task3 Baza'!$A$2:$A$1999,'Task3 Baza'!$C$2:$C$1999,"non",0)</f>
        <v>Şabran</v>
      </c>
      <c r="F8127" s="109" t="str">
        <f t="shared" si="256"/>
        <v>Gəncə</v>
      </c>
      <c r="G8127" s="110">
        <f t="shared" si="257"/>
        <v>20</v>
      </c>
    </row>
    <row r="8128" spans="1:7" x14ac:dyDescent="0.3">
      <c r="A8128" s="20" t="s">
        <v>1136</v>
      </c>
      <c r="B8128" s="102">
        <v>44292</v>
      </c>
      <c r="C8128" s="103">
        <v>0.2</v>
      </c>
      <c r="D8128" s="133">
        <v>3300</v>
      </c>
      <c r="E8128" s="108" t="str">
        <f>_xlfn.XLOOKUP($A8128,'Task3 Baza'!$A$2:$A$1999,'Task3 Baza'!$C$2:$C$1999,"non",0)</f>
        <v>Beyləqan</v>
      </c>
      <c r="F8128" s="109" t="str">
        <f t="shared" si="256"/>
        <v>Bakı</v>
      </c>
      <c r="G8128" s="110">
        <f t="shared" si="257"/>
        <v>10</v>
      </c>
    </row>
    <row r="8129" spans="1:7" x14ac:dyDescent="0.3">
      <c r="A8129" s="20" t="s">
        <v>1988</v>
      </c>
      <c r="B8129" s="102">
        <v>44277</v>
      </c>
      <c r="C8129" s="103">
        <v>0.19</v>
      </c>
      <c r="D8129" s="133">
        <v>2400</v>
      </c>
      <c r="E8129" s="108" t="str">
        <f>_xlfn.XLOOKUP($A8129,'Task3 Baza'!$A$2:$A$1999,'Task3 Baza'!$C$2:$C$1999,"non",0)</f>
        <v>Tovuz</v>
      </c>
      <c r="F8129" s="109" t="str">
        <f t="shared" si="256"/>
        <v>Lənkəran</v>
      </c>
      <c r="G8129" s="110">
        <f t="shared" si="257"/>
        <v>42</v>
      </c>
    </row>
    <row r="8130" spans="1:7" x14ac:dyDescent="0.3">
      <c r="A8130" s="20" t="s">
        <v>1370</v>
      </c>
      <c r="B8130" s="102">
        <v>44428</v>
      </c>
      <c r="C8130" s="103">
        <v>0.2</v>
      </c>
      <c r="D8130" s="133">
        <v>8300</v>
      </c>
      <c r="E8130" s="108" t="str">
        <f>_xlfn.XLOOKUP($A8130,'Task3 Baza'!$A$2:$A$1999,'Task3 Baza'!$C$2:$C$1999,"non",0)</f>
        <v>Sədərək</v>
      </c>
      <c r="F8130" s="109" t="str">
        <f t="shared" ref="F8130:F8193" si="258">VLOOKUP($E8130,$I$3:$K$75,2,0)</f>
        <v>Gəncə</v>
      </c>
      <c r="G8130" s="110">
        <f t="shared" ref="G8130:G8193" si="259">VLOOKUP(VLOOKUP($E8130,$I$3:$J$75,2,0),$L$3:$M$6,2,0)</f>
        <v>20</v>
      </c>
    </row>
    <row r="8131" spans="1:7" x14ac:dyDescent="0.3">
      <c r="A8131" s="20" t="s">
        <v>1694</v>
      </c>
      <c r="B8131" s="102">
        <v>44525</v>
      </c>
      <c r="C8131" s="103">
        <v>0.16</v>
      </c>
      <c r="D8131" s="133">
        <v>12800</v>
      </c>
      <c r="E8131" s="108" t="str">
        <f>_xlfn.XLOOKUP($A8131,'Task3 Baza'!$A$2:$A$1999,'Task3 Baza'!$C$2:$C$1999,"non",0)</f>
        <v>İsmayıllı</v>
      </c>
      <c r="F8131" s="109" t="str">
        <f t="shared" si="258"/>
        <v>Sumqayıt</v>
      </c>
      <c r="G8131" s="110">
        <f t="shared" si="259"/>
        <v>50</v>
      </c>
    </row>
    <row r="8132" spans="1:7" x14ac:dyDescent="0.3">
      <c r="A8132" s="20" t="s">
        <v>597</v>
      </c>
      <c r="B8132" s="102">
        <v>44042</v>
      </c>
      <c r="C8132" s="103">
        <v>0.17</v>
      </c>
      <c r="D8132" s="133">
        <v>12900</v>
      </c>
      <c r="E8132" s="108" t="str">
        <f>_xlfn.XLOOKUP($A8132,'Task3 Baza'!$A$2:$A$1999,'Task3 Baza'!$C$2:$C$1999,"non",0)</f>
        <v>Ağcabədi</v>
      </c>
      <c r="F8132" s="109" t="str">
        <f t="shared" si="258"/>
        <v>Bakı</v>
      </c>
      <c r="G8132" s="110">
        <f t="shared" si="259"/>
        <v>10</v>
      </c>
    </row>
    <row r="8133" spans="1:7" x14ac:dyDescent="0.3">
      <c r="A8133" s="20" t="s">
        <v>736</v>
      </c>
      <c r="B8133" s="102">
        <v>44135</v>
      </c>
      <c r="C8133" s="103">
        <v>0.24</v>
      </c>
      <c r="D8133" s="133">
        <v>8700</v>
      </c>
      <c r="E8133" s="108" t="str">
        <f>_xlfn.XLOOKUP($A8133,'Task3 Baza'!$A$2:$A$1999,'Task3 Baza'!$C$2:$C$1999,"non",0)</f>
        <v>Salyan</v>
      </c>
      <c r="F8133" s="109" t="str">
        <f t="shared" si="258"/>
        <v>Gəncə</v>
      </c>
      <c r="G8133" s="110">
        <f t="shared" si="259"/>
        <v>20</v>
      </c>
    </row>
    <row r="8134" spans="1:7" x14ac:dyDescent="0.3">
      <c r="A8134" s="20" t="s">
        <v>2010</v>
      </c>
      <c r="B8134" s="102">
        <v>44320</v>
      </c>
      <c r="C8134" s="103">
        <v>0.2</v>
      </c>
      <c r="D8134" s="133">
        <v>7000</v>
      </c>
      <c r="E8134" s="108" t="str">
        <f>_xlfn.XLOOKUP($A8134,'Task3 Baza'!$A$2:$A$1999,'Task3 Baza'!$C$2:$C$1999,"non",0)</f>
        <v>Beyləqan</v>
      </c>
      <c r="F8134" s="109" t="str">
        <f t="shared" si="258"/>
        <v>Bakı</v>
      </c>
      <c r="G8134" s="110">
        <f t="shared" si="259"/>
        <v>10</v>
      </c>
    </row>
    <row r="8135" spans="1:7" x14ac:dyDescent="0.3">
      <c r="A8135" s="20" t="s">
        <v>1114</v>
      </c>
      <c r="B8135" s="102">
        <v>44347</v>
      </c>
      <c r="C8135" s="103">
        <v>0.14000000000000001</v>
      </c>
      <c r="D8135" s="133">
        <v>10200</v>
      </c>
      <c r="E8135" s="108" t="str">
        <f>_xlfn.XLOOKUP($A8135,'Task3 Baza'!$A$2:$A$1999,'Task3 Baza'!$C$2:$C$1999,"non",0)</f>
        <v>Şuşa</v>
      </c>
      <c r="F8135" s="109" t="str">
        <f t="shared" si="258"/>
        <v>Lənkəran</v>
      </c>
      <c r="G8135" s="110">
        <f t="shared" si="259"/>
        <v>42</v>
      </c>
    </row>
    <row r="8136" spans="1:7" x14ac:dyDescent="0.3">
      <c r="A8136" s="20" t="s">
        <v>1415</v>
      </c>
      <c r="B8136" s="102">
        <v>44183</v>
      </c>
      <c r="C8136" s="103">
        <v>0.2</v>
      </c>
      <c r="D8136" s="133">
        <v>1100</v>
      </c>
      <c r="E8136" s="108" t="str">
        <f>_xlfn.XLOOKUP($A8136,'Task3 Baza'!$A$2:$A$1999,'Task3 Baza'!$C$2:$C$1999,"non",0)</f>
        <v>Balakən</v>
      </c>
      <c r="F8136" s="109" t="str">
        <f t="shared" si="258"/>
        <v>Bakı</v>
      </c>
      <c r="G8136" s="110">
        <f t="shared" si="259"/>
        <v>10</v>
      </c>
    </row>
    <row r="8137" spans="1:7" x14ac:dyDescent="0.3">
      <c r="A8137" s="20" t="s">
        <v>630</v>
      </c>
      <c r="B8137" s="102">
        <v>44440</v>
      </c>
      <c r="C8137" s="103">
        <v>0.23</v>
      </c>
      <c r="D8137" s="133">
        <v>12600</v>
      </c>
      <c r="E8137" s="108" t="str">
        <f>_xlfn.XLOOKUP($A8137,'Task3 Baza'!$A$2:$A$1999,'Task3 Baza'!$C$2:$C$1999,"non",0)</f>
        <v>Culfa</v>
      </c>
      <c r="F8137" s="109" t="str">
        <f t="shared" si="258"/>
        <v>Bakı</v>
      </c>
      <c r="G8137" s="110">
        <f t="shared" si="259"/>
        <v>10</v>
      </c>
    </row>
    <row r="8138" spans="1:7" x14ac:dyDescent="0.3">
      <c r="A8138" s="20" t="s">
        <v>1683</v>
      </c>
      <c r="B8138" s="102">
        <v>44306</v>
      </c>
      <c r="C8138" s="103">
        <v>0.16</v>
      </c>
      <c r="D8138" s="133">
        <v>6500</v>
      </c>
      <c r="E8138" s="108" t="str">
        <f>_xlfn.XLOOKUP($A8138,'Task3 Baza'!$A$2:$A$1999,'Task3 Baza'!$C$2:$C$1999,"non",0)</f>
        <v>İsmayıllı</v>
      </c>
      <c r="F8138" s="109" t="str">
        <f t="shared" si="258"/>
        <v>Sumqayıt</v>
      </c>
      <c r="G8138" s="110">
        <f t="shared" si="259"/>
        <v>50</v>
      </c>
    </row>
    <row r="8139" spans="1:7" x14ac:dyDescent="0.3">
      <c r="A8139" s="20" t="s">
        <v>1756</v>
      </c>
      <c r="B8139" s="102">
        <v>44318</v>
      </c>
      <c r="C8139" s="103">
        <v>0.2</v>
      </c>
      <c r="D8139" s="133">
        <v>7900</v>
      </c>
      <c r="E8139" s="108" t="str">
        <f>_xlfn.XLOOKUP($A8139,'Task3 Baza'!$A$2:$A$1999,'Task3 Baza'!$C$2:$C$1999,"non",0)</f>
        <v>Şuşa</v>
      </c>
      <c r="F8139" s="109" t="str">
        <f t="shared" si="258"/>
        <v>Lənkəran</v>
      </c>
      <c r="G8139" s="110">
        <f t="shared" si="259"/>
        <v>42</v>
      </c>
    </row>
    <row r="8140" spans="1:7" x14ac:dyDescent="0.3">
      <c r="A8140" s="20" t="s">
        <v>516</v>
      </c>
      <c r="B8140" s="102">
        <v>44220</v>
      </c>
      <c r="C8140" s="103">
        <v>0.24</v>
      </c>
      <c r="D8140" s="133">
        <v>5600</v>
      </c>
      <c r="E8140" s="108" t="str">
        <f>_xlfn.XLOOKUP($A8140,'Task3 Baza'!$A$2:$A$1999,'Task3 Baza'!$C$2:$C$1999,"non",0)</f>
        <v>Ucar</v>
      </c>
      <c r="F8140" s="109" t="str">
        <f t="shared" si="258"/>
        <v>Lənkəran</v>
      </c>
      <c r="G8140" s="110">
        <f t="shared" si="259"/>
        <v>42</v>
      </c>
    </row>
    <row r="8141" spans="1:7" x14ac:dyDescent="0.3">
      <c r="A8141" s="20" t="s">
        <v>1065</v>
      </c>
      <c r="B8141" s="102">
        <v>44328</v>
      </c>
      <c r="C8141" s="103">
        <v>0.2</v>
      </c>
      <c r="D8141" s="133">
        <v>7500</v>
      </c>
      <c r="E8141" s="108" t="str">
        <f>_xlfn.XLOOKUP($A8141,'Task3 Baza'!$A$2:$A$1999,'Task3 Baza'!$C$2:$C$1999,"non",0)</f>
        <v>Göygöl</v>
      </c>
      <c r="F8141" s="109" t="str">
        <f t="shared" si="258"/>
        <v>Sumqayıt</v>
      </c>
      <c r="G8141" s="110">
        <f t="shared" si="259"/>
        <v>50</v>
      </c>
    </row>
    <row r="8142" spans="1:7" x14ac:dyDescent="0.3">
      <c r="A8142" s="20" t="s">
        <v>1122</v>
      </c>
      <c r="B8142" s="102">
        <v>44283</v>
      </c>
      <c r="C8142" s="103">
        <v>0.14000000000000001</v>
      </c>
      <c r="D8142" s="133">
        <v>10700</v>
      </c>
      <c r="E8142" s="108" t="str">
        <f>_xlfn.XLOOKUP($A8142,'Task3 Baza'!$A$2:$A$1999,'Task3 Baza'!$C$2:$C$1999,"non",0)</f>
        <v>Neftçala</v>
      </c>
      <c r="F8142" s="109" t="str">
        <f t="shared" si="258"/>
        <v>Gəncə</v>
      </c>
      <c r="G8142" s="110">
        <f t="shared" si="259"/>
        <v>20</v>
      </c>
    </row>
    <row r="8143" spans="1:7" x14ac:dyDescent="0.3">
      <c r="A8143" s="20" t="s">
        <v>438</v>
      </c>
      <c r="B8143" s="102">
        <v>44288</v>
      </c>
      <c r="C8143" s="103">
        <v>0.18</v>
      </c>
      <c r="D8143" s="133">
        <v>3300</v>
      </c>
      <c r="E8143" s="108" t="str">
        <f>_xlfn.XLOOKUP($A8143,'Task3 Baza'!$A$2:$A$1999,'Task3 Baza'!$C$2:$C$1999,"non",0)</f>
        <v>Zərdab</v>
      </c>
      <c r="F8143" s="109" t="str">
        <f t="shared" si="258"/>
        <v>Lənkəran</v>
      </c>
      <c r="G8143" s="110">
        <f t="shared" si="259"/>
        <v>42</v>
      </c>
    </row>
    <row r="8144" spans="1:7" x14ac:dyDescent="0.3">
      <c r="A8144" s="20" t="s">
        <v>518</v>
      </c>
      <c r="B8144" s="102">
        <v>44859</v>
      </c>
      <c r="C8144" s="103">
        <v>0.14000000000000001</v>
      </c>
      <c r="D8144" s="133">
        <v>12300</v>
      </c>
      <c r="E8144" s="108" t="str">
        <f>_xlfn.XLOOKUP($A8144,'Task3 Baza'!$A$2:$A$1999,'Task3 Baza'!$C$2:$C$1999,"non",0)</f>
        <v>Oğuz</v>
      </c>
      <c r="F8144" s="109" t="str">
        <f t="shared" si="258"/>
        <v>Gəncə</v>
      </c>
      <c r="G8144" s="110">
        <f t="shared" si="259"/>
        <v>20</v>
      </c>
    </row>
    <row r="8145" spans="1:7" x14ac:dyDescent="0.3">
      <c r="A8145" s="20" t="s">
        <v>1144</v>
      </c>
      <c r="B8145" s="102">
        <v>44229</v>
      </c>
      <c r="C8145" s="103">
        <v>0.23</v>
      </c>
      <c r="D8145" s="133">
        <v>9000</v>
      </c>
      <c r="E8145" s="108" t="str">
        <f>_xlfn.XLOOKUP($A8145,'Task3 Baza'!$A$2:$A$1999,'Task3 Baza'!$C$2:$C$1999,"non",0)</f>
        <v>Füzuli</v>
      </c>
      <c r="F8145" s="109" t="str">
        <f t="shared" si="258"/>
        <v>Sumqayıt</v>
      </c>
      <c r="G8145" s="110">
        <f t="shared" si="259"/>
        <v>50</v>
      </c>
    </row>
    <row r="8146" spans="1:7" x14ac:dyDescent="0.3">
      <c r="A8146" s="20" t="s">
        <v>910</v>
      </c>
      <c r="B8146" s="102">
        <v>44173</v>
      </c>
      <c r="C8146" s="103">
        <v>0.14000000000000001</v>
      </c>
      <c r="D8146" s="133">
        <v>1200</v>
      </c>
      <c r="E8146" s="108" t="str">
        <f>_xlfn.XLOOKUP($A8146,'Task3 Baza'!$A$2:$A$1999,'Task3 Baza'!$C$2:$C$1999,"non",0)</f>
        <v>Şahbuz</v>
      </c>
      <c r="F8146" s="109" t="str">
        <f t="shared" si="258"/>
        <v>Gəncə</v>
      </c>
      <c r="G8146" s="110">
        <f t="shared" si="259"/>
        <v>20</v>
      </c>
    </row>
    <row r="8147" spans="1:7" x14ac:dyDescent="0.3">
      <c r="A8147" s="20" t="s">
        <v>352</v>
      </c>
      <c r="B8147" s="102">
        <v>43672</v>
      </c>
      <c r="C8147" s="103">
        <v>0.15</v>
      </c>
      <c r="D8147" s="133">
        <v>2700</v>
      </c>
      <c r="E8147" s="108" t="str">
        <f>_xlfn.XLOOKUP($A8147,'Task3 Baza'!$A$2:$A$1999,'Task3 Baza'!$C$2:$C$1999,"non",0)</f>
        <v>Tərtər</v>
      </c>
      <c r="F8147" s="109" t="str">
        <f t="shared" si="258"/>
        <v>Lənkəran</v>
      </c>
      <c r="G8147" s="110">
        <f t="shared" si="259"/>
        <v>42</v>
      </c>
    </row>
    <row r="8148" spans="1:7" x14ac:dyDescent="0.3">
      <c r="A8148" s="20" t="s">
        <v>852</v>
      </c>
      <c r="B8148" s="102">
        <v>44371</v>
      </c>
      <c r="C8148" s="103">
        <v>0.21</v>
      </c>
      <c r="D8148" s="133">
        <v>7100</v>
      </c>
      <c r="E8148" s="108" t="str">
        <f>_xlfn.XLOOKUP($A8148,'Task3 Baza'!$A$2:$A$1999,'Task3 Baza'!$C$2:$C$1999,"non",0)</f>
        <v>Ucar</v>
      </c>
      <c r="F8148" s="109" t="str">
        <f t="shared" si="258"/>
        <v>Lənkəran</v>
      </c>
      <c r="G8148" s="110">
        <f t="shared" si="259"/>
        <v>42</v>
      </c>
    </row>
    <row r="8149" spans="1:7" x14ac:dyDescent="0.3">
      <c r="A8149" s="20" t="s">
        <v>1112</v>
      </c>
      <c r="B8149" s="102">
        <v>44073</v>
      </c>
      <c r="C8149" s="103">
        <v>0.17</v>
      </c>
      <c r="D8149" s="133">
        <v>4300</v>
      </c>
      <c r="E8149" s="108" t="str">
        <f>_xlfn.XLOOKUP($A8149,'Task3 Baza'!$A$2:$A$1999,'Task3 Baza'!$C$2:$C$1999,"non",0)</f>
        <v>Xaçmaz</v>
      </c>
      <c r="F8149" s="109" t="str">
        <f t="shared" si="258"/>
        <v>Sumqayıt</v>
      </c>
      <c r="G8149" s="110">
        <f t="shared" si="259"/>
        <v>50</v>
      </c>
    </row>
    <row r="8150" spans="1:7" x14ac:dyDescent="0.3">
      <c r="A8150" s="20" t="s">
        <v>1195</v>
      </c>
      <c r="B8150" s="102">
        <v>44059</v>
      </c>
      <c r="C8150" s="103">
        <v>0.19</v>
      </c>
      <c r="D8150" s="133">
        <v>8100</v>
      </c>
      <c r="E8150" s="108" t="str">
        <f>_xlfn.XLOOKUP($A8150,'Task3 Baza'!$A$2:$A$1999,'Task3 Baza'!$C$2:$C$1999,"non",0)</f>
        <v>Laçın</v>
      </c>
      <c r="F8150" s="109" t="str">
        <f t="shared" si="258"/>
        <v>Gəncə</v>
      </c>
      <c r="G8150" s="110">
        <f t="shared" si="259"/>
        <v>20</v>
      </c>
    </row>
    <row r="8151" spans="1:7" x14ac:dyDescent="0.3">
      <c r="A8151" s="20" t="s">
        <v>1770</v>
      </c>
      <c r="B8151" s="102">
        <v>44343</v>
      </c>
      <c r="C8151" s="103">
        <v>0.21</v>
      </c>
      <c r="D8151" s="133">
        <v>9000</v>
      </c>
      <c r="E8151" s="108" t="str">
        <f>_xlfn.XLOOKUP($A8151,'Task3 Baza'!$A$2:$A$1999,'Task3 Baza'!$C$2:$C$1999,"non",0)</f>
        <v>Qəbələ</v>
      </c>
      <c r="F8151" s="109" t="str">
        <f t="shared" si="258"/>
        <v>Sumqayıt</v>
      </c>
      <c r="G8151" s="110">
        <f t="shared" si="259"/>
        <v>50</v>
      </c>
    </row>
    <row r="8152" spans="1:7" x14ac:dyDescent="0.3">
      <c r="A8152" s="20" t="s">
        <v>409</v>
      </c>
      <c r="B8152" s="102">
        <v>44330</v>
      </c>
      <c r="C8152" s="103">
        <v>0.24</v>
      </c>
      <c r="D8152" s="133">
        <v>11500</v>
      </c>
      <c r="E8152" s="108" t="str">
        <f>_xlfn.XLOOKUP($A8152,'Task3 Baza'!$A$2:$A$1999,'Task3 Baza'!$C$2:$C$1999,"non",0)</f>
        <v>Qazax</v>
      </c>
      <c r="F8152" s="109" t="str">
        <f t="shared" si="258"/>
        <v>Sumqayıt</v>
      </c>
      <c r="G8152" s="110">
        <f t="shared" si="259"/>
        <v>50</v>
      </c>
    </row>
    <row r="8153" spans="1:7" x14ac:dyDescent="0.3">
      <c r="A8153" s="20" t="s">
        <v>1559</v>
      </c>
      <c r="B8153" s="102">
        <v>44318</v>
      </c>
      <c r="C8153" s="103">
        <v>0.18</v>
      </c>
      <c r="D8153" s="133">
        <v>11000</v>
      </c>
      <c r="E8153" s="108" t="str">
        <f>_xlfn.XLOOKUP($A8153,'Task3 Baza'!$A$2:$A$1999,'Task3 Baza'!$C$2:$C$1999,"non",0)</f>
        <v>Yardımlı</v>
      </c>
      <c r="F8153" s="109" t="str">
        <f t="shared" si="258"/>
        <v>Lənkəran</v>
      </c>
      <c r="G8153" s="110">
        <f t="shared" si="259"/>
        <v>42</v>
      </c>
    </row>
    <row r="8154" spans="1:7" x14ac:dyDescent="0.3">
      <c r="A8154" s="20" t="s">
        <v>1362</v>
      </c>
      <c r="B8154" s="102">
        <v>44866</v>
      </c>
      <c r="C8154" s="103">
        <v>0.14000000000000001</v>
      </c>
      <c r="D8154" s="133">
        <v>12500</v>
      </c>
      <c r="E8154" s="108" t="str">
        <f>_xlfn.XLOOKUP($A8154,'Task3 Baza'!$A$2:$A$1999,'Task3 Baza'!$C$2:$C$1999,"non",0)</f>
        <v>Kəngərli</v>
      </c>
      <c r="F8154" s="109" t="str">
        <f t="shared" si="258"/>
        <v>Sumqayıt</v>
      </c>
      <c r="G8154" s="110">
        <f t="shared" si="259"/>
        <v>50</v>
      </c>
    </row>
    <row r="8155" spans="1:7" x14ac:dyDescent="0.3">
      <c r="A8155" s="20" t="s">
        <v>1210</v>
      </c>
      <c r="B8155" s="102">
        <v>44253</v>
      </c>
      <c r="C8155" s="103">
        <v>0.18</v>
      </c>
      <c r="D8155" s="133">
        <v>10400</v>
      </c>
      <c r="E8155" s="108" t="str">
        <f>_xlfn.XLOOKUP($A8155,'Task3 Baza'!$A$2:$A$1999,'Task3 Baza'!$C$2:$C$1999,"non",0)</f>
        <v>Astara</v>
      </c>
      <c r="F8155" s="109" t="str">
        <f t="shared" si="258"/>
        <v>Bakı</v>
      </c>
      <c r="G8155" s="110">
        <f t="shared" si="259"/>
        <v>10</v>
      </c>
    </row>
    <row r="8156" spans="1:7" x14ac:dyDescent="0.3">
      <c r="A8156" s="20" t="s">
        <v>1124</v>
      </c>
      <c r="B8156" s="102">
        <v>44559</v>
      </c>
      <c r="C8156" s="103">
        <v>0.23</v>
      </c>
      <c r="D8156" s="133">
        <v>6900</v>
      </c>
      <c r="E8156" s="108" t="str">
        <f>_xlfn.XLOOKUP($A8156,'Task3 Baza'!$A$2:$A$1999,'Task3 Baza'!$C$2:$C$1999,"non",0)</f>
        <v>Naxçıvan</v>
      </c>
      <c r="F8156" s="109" t="str">
        <f t="shared" si="258"/>
        <v>Gəncə</v>
      </c>
      <c r="G8156" s="110">
        <f t="shared" si="259"/>
        <v>20</v>
      </c>
    </row>
    <row r="8157" spans="1:7" x14ac:dyDescent="0.3">
      <c r="A8157" s="20" t="s">
        <v>836</v>
      </c>
      <c r="B8157" s="102">
        <v>44338</v>
      </c>
      <c r="C8157" s="103">
        <v>0.22</v>
      </c>
      <c r="D8157" s="133">
        <v>12000</v>
      </c>
      <c r="E8157" s="108" t="str">
        <f>_xlfn.XLOOKUP($A8157,'Task3 Baza'!$A$2:$A$1999,'Task3 Baza'!$C$2:$C$1999,"non",0)</f>
        <v>Abşeron</v>
      </c>
      <c r="F8157" s="109" t="str">
        <f t="shared" si="258"/>
        <v>Bakı</v>
      </c>
      <c r="G8157" s="110">
        <f t="shared" si="259"/>
        <v>10</v>
      </c>
    </row>
    <row r="8158" spans="1:7" x14ac:dyDescent="0.3">
      <c r="A8158" s="20" t="s">
        <v>1211</v>
      </c>
      <c r="B8158" s="102">
        <v>44286</v>
      </c>
      <c r="C8158" s="103">
        <v>0.24</v>
      </c>
      <c r="D8158" s="133">
        <v>12500</v>
      </c>
      <c r="E8158" s="108" t="str">
        <f>_xlfn.XLOOKUP($A8158,'Task3 Baza'!$A$2:$A$1999,'Task3 Baza'!$C$2:$C$1999,"non",0)</f>
        <v>Şirvan</v>
      </c>
      <c r="F8158" s="109" t="str">
        <f t="shared" si="258"/>
        <v>Lənkəran</v>
      </c>
      <c r="G8158" s="110">
        <f t="shared" si="259"/>
        <v>42</v>
      </c>
    </row>
    <row r="8159" spans="1:7" x14ac:dyDescent="0.3">
      <c r="A8159" s="20" t="s">
        <v>930</v>
      </c>
      <c r="B8159" s="102">
        <v>43913</v>
      </c>
      <c r="C8159" s="103">
        <v>0.19</v>
      </c>
      <c r="D8159" s="133">
        <v>6900</v>
      </c>
      <c r="E8159" s="108" t="str">
        <f>_xlfn.XLOOKUP($A8159,'Task3 Baza'!$A$2:$A$1999,'Task3 Baza'!$C$2:$C$1999,"non",0)</f>
        <v>Masallı</v>
      </c>
      <c r="F8159" s="109" t="str">
        <f t="shared" si="258"/>
        <v>Gəncə</v>
      </c>
      <c r="G8159" s="110">
        <f t="shared" si="259"/>
        <v>20</v>
      </c>
    </row>
    <row r="8160" spans="1:7" x14ac:dyDescent="0.3">
      <c r="A8160" s="20" t="s">
        <v>648</v>
      </c>
      <c r="B8160" s="102">
        <v>44155</v>
      </c>
      <c r="C8160" s="103">
        <v>0.23</v>
      </c>
      <c r="D8160" s="133">
        <v>12600</v>
      </c>
      <c r="E8160" s="108" t="str">
        <f>_xlfn.XLOOKUP($A8160,'Task3 Baza'!$A$2:$A$1999,'Task3 Baza'!$C$2:$C$1999,"non",0)</f>
        <v>Cəbrayıl</v>
      </c>
      <c r="F8160" s="109" t="str">
        <f t="shared" si="258"/>
        <v>Bakı</v>
      </c>
      <c r="G8160" s="110">
        <f t="shared" si="259"/>
        <v>10</v>
      </c>
    </row>
    <row r="8161" spans="1:7" x14ac:dyDescent="0.3">
      <c r="A8161" s="20" t="s">
        <v>2104</v>
      </c>
      <c r="B8161" s="102">
        <v>43732</v>
      </c>
      <c r="C8161" s="103">
        <v>0.15</v>
      </c>
      <c r="D8161" s="133">
        <v>4400</v>
      </c>
      <c r="E8161" s="108" t="str">
        <f>_xlfn.XLOOKUP($A8161,'Task3 Baza'!$A$2:$A$1999,'Task3 Baza'!$C$2:$C$1999,"non",0)</f>
        <v>Yevlax</v>
      </c>
      <c r="F8161" s="109" t="str">
        <f t="shared" si="258"/>
        <v>Lənkəran</v>
      </c>
      <c r="G8161" s="110">
        <f t="shared" si="259"/>
        <v>42</v>
      </c>
    </row>
    <row r="8162" spans="1:7" x14ac:dyDescent="0.3">
      <c r="A8162" s="20" t="s">
        <v>995</v>
      </c>
      <c r="B8162" s="102">
        <v>43814</v>
      </c>
      <c r="C8162" s="103">
        <v>0.24</v>
      </c>
      <c r="D8162" s="133">
        <v>2300</v>
      </c>
      <c r="E8162" s="108" t="str">
        <f>_xlfn.XLOOKUP($A8162,'Task3 Baza'!$A$2:$A$1999,'Task3 Baza'!$C$2:$C$1999,"non",0)</f>
        <v>Gədəbəy</v>
      </c>
      <c r="F8162" s="109" t="str">
        <f t="shared" si="258"/>
        <v>Sumqayıt</v>
      </c>
      <c r="G8162" s="110">
        <f t="shared" si="259"/>
        <v>50</v>
      </c>
    </row>
    <row r="8163" spans="1:7" x14ac:dyDescent="0.3">
      <c r="A8163" s="20" t="s">
        <v>1630</v>
      </c>
      <c r="B8163" s="102">
        <v>44103</v>
      </c>
      <c r="C8163" s="103">
        <v>0.24</v>
      </c>
      <c r="D8163" s="133">
        <v>9400</v>
      </c>
      <c r="E8163" s="108" t="str">
        <f>_xlfn.XLOOKUP($A8163,'Task3 Baza'!$A$2:$A$1999,'Task3 Baza'!$C$2:$C$1999,"non",0)</f>
        <v>Ağdam</v>
      </c>
      <c r="F8163" s="109" t="str">
        <f t="shared" si="258"/>
        <v>Bakı</v>
      </c>
      <c r="G8163" s="110">
        <f t="shared" si="259"/>
        <v>10</v>
      </c>
    </row>
    <row r="8164" spans="1:7" x14ac:dyDescent="0.3">
      <c r="A8164" s="20" t="s">
        <v>994</v>
      </c>
      <c r="B8164" s="102">
        <v>43678</v>
      </c>
      <c r="C8164" s="103">
        <v>0.19</v>
      </c>
      <c r="D8164" s="133">
        <v>6900</v>
      </c>
      <c r="E8164" s="108" t="str">
        <f>_xlfn.XLOOKUP($A8164,'Task3 Baza'!$A$2:$A$1999,'Task3 Baza'!$C$2:$C$1999,"non",0)</f>
        <v>Siyəzən</v>
      </c>
      <c r="F8164" s="109" t="str">
        <f t="shared" si="258"/>
        <v>Gəncə</v>
      </c>
      <c r="G8164" s="110">
        <f t="shared" si="259"/>
        <v>20</v>
      </c>
    </row>
    <row r="8165" spans="1:7" x14ac:dyDescent="0.3">
      <c r="A8165" s="20" t="s">
        <v>628</v>
      </c>
      <c r="B8165" s="102">
        <v>44760</v>
      </c>
      <c r="C8165" s="103">
        <v>0.23</v>
      </c>
      <c r="D8165" s="133">
        <v>7300</v>
      </c>
      <c r="E8165" s="108" t="str">
        <f>_xlfn.XLOOKUP($A8165,'Task3 Baza'!$A$2:$A$1999,'Task3 Baza'!$C$2:$C$1999,"non",0)</f>
        <v>Sabirabad</v>
      </c>
      <c r="F8165" s="109" t="str">
        <f t="shared" si="258"/>
        <v>Gəncə</v>
      </c>
      <c r="G8165" s="110">
        <f t="shared" si="259"/>
        <v>20</v>
      </c>
    </row>
    <row r="8166" spans="1:7" x14ac:dyDescent="0.3">
      <c r="A8166" s="20" t="s">
        <v>1586</v>
      </c>
      <c r="B8166" s="102">
        <v>44015</v>
      </c>
      <c r="C8166" s="103">
        <v>0.18</v>
      </c>
      <c r="D8166" s="133">
        <v>4100</v>
      </c>
      <c r="E8166" s="108" t="str">
        <f>_xlfn.XLOOKUP($A8166,'Task3 Baza'!$A$2:$A$1999,'Task3 Baza'!$C$2:$C$1999,"non",0)</f>
        <v>Ağdaş</v>
      </c>
      <c r="F8166" s="109" t="str">
        <f t="shared" si="258"/>
        <v>Bakı</v>
      </c>
      <c r="G8166" s="110">
        <f t="shared" si="259"/>
        <v>10</v>
      </c>
    </row>
    <row r="8167" spans="1:7" x14ac:dyDescent="0.3">
      <c r="A8167" s="20" t="s">
        <v>796</v>
      </c>
      <c r="B8167" s="102">
        <v>44583</v>
      </c>
      <c r="C8167" s="103">
        <v>0.23</v>
      </c>
      <c r="D8167" s="133">
        <v>2800</v>
      </c>
      <c r="E8167" s="108" t="str">
        <f>_xlfn.XLOOKUP($A8167,'Task3 Baza'!$A$2:$A$1999,'Task3 Baza'!$C$2:$C$1999,"non",0)</f>
        <v>Daşkəsən</v>
      </c>
      <c r="F8167" s="109" t="str">
        <f t="shared" si="258"/>
        <v>Bakı</v>
      </c>
      <c r="G8167" s="110">
        <f t="shared" si="259"/>
        <v>10</v>
      </c>
    </row>
    <row r="8168" spans="1:7" x14ac:dyDescent="0.3">
      <c r="A8168" s="20" t="s">
        <v>185</v>
      </c>
      <c r="B8168" s="102">
        <v>43837</v>
      </c>
      <c r="C8168" s="103">
        <v>0.21</v>
      </c>
      <c r="D8168" s="133">
        <v>11000</v>
      </c>
      <c r="E8168" s="108" t="str">
        <f>_xlfn.XLOOKUP($A8168,'Task3 Baza'!$A$2:$A$1999,'Task3 Baza'!$C$2:$C$1999,"non",0)</f>
        <v>Siyəzən</v>
      </c>
      <c r="F8168" s="109" t="str">
        <f t="shared" si="258"/>
        <v>Gəncə</v>
      </c>
      <c r="G8168" s="110">
        <f t="shared" si="259"/>
        <v>20</v>
      </c>
    </row>
    <row r="8169" spans="1:7" x14ac:dyDescent="0.3">
      <c r="A8169" s="20" t="s">
        <v>2095</v>
      </c>
      <c r="B8169" s="102">
        <v>44366</v>
      </c>
      <c r="C8169" s="103">
        <v>0.15</v>
      </c>
      <c r="D8169" s="133">
        <v>3000</v>
      </c>
      <c r="E8169" s="108" t="str">
        <f>_xlfn.XLOOKUP($A8169,'Task3 Baza'!$A$2:$A$1999,'Task3 Baza'!$C$2:$C$1999,"non",0)</f>
        <v>Şirvan</v>
      </c>
      <c r="F8169" s="109" t="str">
        <f t="shared" si="258"/>
        <v>Lənkəran</v>
      </c>
      <c r="G8169" s="110">
        <f t="shared" si="259"/>
        <v>42</v>
      </c>
    </row>
    <row r="8170" spans="1:7" x14ac:dyDescent="0.3">
      <c r="A8170" s="20" t="s">
        <v>1755</v>
      </c>
      <c r="B8170" s="102">
        <v>44031</v>
      </c>
      <c r="C8170" s="103">
        <v>0.17</v>
      </c>
      <c r="D8170" s="133">
        <v>3900</v>
      </c>
      <c r="E8170" s="108" t="str">
        <f>_xlfn.XLOOKUP($A8170,'Task3 Baza'!$A$2:$A$1999,'Task3 Baza'!$C$2:$C$1999,"non",0)</f>
        <v>Gəncə</v>
      </c>
      <c r="F8170" s="109" t="str">
        <f t="shared" si="258"/>
        <v>Sumqayıt</v>
      </c>
      <c r="G8170" s="110">
        <f t="shared" si="259"/>
        <v>50</v>
      </c>
    </row>
    <row r="8171" spans="1:7" x14ac:dyDescent="0.3">
      <c r="A8171" s="20" t="s">
        <v>1142</v>
      </c>
      <c r="B8171" s="102">
        <v>44279</v>
      </c>
      <c r="C8171" s="103">
        <v>0.17</v>
      </c>
      <c r="D8171" s="133">
        <v>12300</v>
      </c>
      <c r="E8171" s="108" t="str">
        <f>_xlfn.XLOOKUP($A8171,'Task3 Baza'!$A$2:$A$1999,'Task3 Baza'!$C$2:$C$1999,"non",0)</f>
        <v>Lənkəran</v>
      </c>
      <c r="F8171" s="109" t="str">
        <f t="shared" si="258"/>
        <v>Gəncə</v>
      </c>
      <c r="G8171" s="110">
        <f t="shared" si="259"/>
        <v>20</v>
      </c>
    </row>
    <row r="8172" spans="1:7" x14ac:dyDescent="0.3">
      <c r="A8172" s="20" t="s">
        <v>1065</v>
      </c>
      <c r="B8172" s="102">
        <v>44365</v>
      </c>
      <c r="C8172" s="103">
        <v>0.2</v>
      </c>
      <c r="D8172" s="133">
        <v>8100</v>
      </c>
      <c r="E8172" s="108" t="str">
        <f>_xlfn.XLOOKUP($A8172,'Task3 Baza'!$A$2:$A$1999,'Task3 Baza'!$C$2:$C$1999,"non",0)</f>
        <v>Göygöl</v>
      </c>
      <c r="F8172" s="109" t="str">
        <f t="shared" si="258"/>
        <v>Sumqayıt</v>
      </c>
      <c r="G8172" s="110">
        <f t="shared" si="259"/>
        <v>50</v>
      </c>
    </row>
    <row r="8173" spans="1:7" x14ac:dyDescent="0.3">
      <c r="A8173" s="20" t="s">
        <v>805</v>
      </c>
      <c r="B8173" s="102">
        <v>44082</v>
      </c>
      <c r="C8173" s="103">
        <v>0.2</v>
      </c>
      <c r="D8173" s="133">
        <v>1700</v>
      </c>
      <c r="E8173" s="108" t="str">
        <f>_xlfn.XLOOKUP($A8173,'Task3 Baza'!$A$2:$A$1999,'Task3 Baza'!$C$2:$C$1999,"non",0)</f>
        <v>Yevlax</v>
      </c>
      <c r="F8173" s="109" t="str">
        <f t="shared" si="258"/>
        <v>Lənkəran</v>
      </c>
      <c r="G8173" s="110">
        <f t="shared" si="259"/>
        <v>42</v>
      </c>
    </row>
    <row r="8174" spans="1:7" x14ac:dyDescent="0.3">
      <c r="A8174" s="20" t="s">
        <v>2105</v>
      </c>
      <c r="B8174" s="102">
        <v>44413</v>
      </c>
      <c r="C8174" s="103">
        <v>0.19</v>
      </c>
      <c r="D8174" s="133">
        <v>9700</v>
      </c>
      <c r="E8174" s="108" t="str">
        <f>_xlfn.XLOOKUP($A8174,'Task3 Baza'!$A$2:$A$1999,'Task3 Baza'!$C$2:$C$1999,"non",0)</f>
        <v>Gəncə</v>
      </c>
      <c r="F8174" s="109" t="str">
        <f t="shared" si="258"/>
        <v>Sumqayıt</v>
      </c>
      <c r="G8174" s="110">
        <f t="shared" si="259"/>
        <v>50</v>
      </c>
    </row>
    <row r="8175" spans="1:7" x14ac:dyDescent="0.3">
      <c r="A8175" s="20" t="s">
        <v>1631</v>
      </c>
      <c r="B8175" s="102">
        <v>44113</v>
      </c>
      <c r="C8175" s="103">
        <v>0.19</v>
      </c>
      <c r="D8175" s="133">
        <v>7700</v>
      </c>
      <c r="E8175" s="108" t="str">
        <f>_xlfn.XLOOKUP($A8175,'Task3 Baza'!$A$2:$A$1999,'Task3 Baza'!$C$2:$C$1999,"non",0)</f>
        <v>Göyçay</v>
      </c>
      <c r="F8175" s="109" t="str">
        <f t="shared" si="258"/>
        <v>Sumqayıt</v>
      </c>
      <c r="G8175" s="110">
        <f t="shared" si="259"/>
        <v>50</v>
      </c>
    </row>
    <row r="8176" spans="1:7" x14ac:dyDescent="0.3">
      <c r="A8176" s="20" t="s">
        <v>908</v>
      </c>
      <c r="B8176" s="102">
        <v>44315</v>
      </c>
      <c r="C8176" s="103">
        <v>0.22</v>
      </c>
      <c r="D8176" s="133">
        <v>4100</v>
      </c>
      <c r="E8176" s="108" t="str">
        <f>_xlfn.XLOOKUP($A8176,'Task3 Baza'!$A$2:$A$1999,'Task3 Baza'!$C$2:$C$1999,"non",0)</f>
        <v>Laçın</v>
      </c>
      <c r="F8176" s="109" t="str">
        <f t="shared" si="258"/>
        <v>Gəncə</v>
      </c>
      <c r="G8176" s="110">
        <f t="shared" si="259"/>
        <v>20</v>
      </c>
    </row>
    <row r="8177" spans="1:7" x14ac:dyDescent="0.3">
      <c r="A8177" s="20" t="s">
        <v>1155</v>
      </c>
      <c r="B8177" s="102">
        <v>44128</v>
      </c>
      <c r="C8177" s="103">
        <v>0.19</v>
      </c>
      <c r="D8177" s="133">
        <v>6600</v>
      </c>
      <c r="E8177" s="108" t="str">
        <f>_xlfn.XLOOKUP($A8177,'Task3 Baza'!$A$2:$A$1999,'Task3 Baza'!$C$2:$C$1999,"non",0)</f>
        <v>Siyəzən</v>
      </c>
      <c r="F8177" s="109" t="str">
        <f t="shared" si="258"/>
        <v>Gəncə</v>
      </c>
      <c r="G8177" s="110">
        <f t="shared" si="259"/>
        <v>20</v>
      </c>
    </row>
    <row r="8178" spans="1:7" x14ac:dyDescent="0.3">
      <c r="A8178" s="20" t="s">
        <v>1402</v>
      </c>
      <c r="B8178" s="102">
        <v>43902</v>
      </c>
      <c r="C8178" s="103">
        <v>0.19</v>
      </c>
      <c r="D8178" s="133">
        <v>9200</v>
      </c>
      <c r="E8178" s="108" t="str">
        <f>_xlfn.XLOOKUP($A8178,'Task3 Baza'!$A$2:$A$1999,'Task3 Baza'!$C$2:$C$1999,"non",0)</f>
        <v>Daşkəsən</v>
      </c>
      <c r="F8178" s="109" t="str">
        <f t="shared" si="258"/>
        <v>Bakı</v>
      </c>
      <c r="G8178" s="110">
        <f t="shared" si="259"/>
        <v>10</v>
      </c>
    </row>
    <row r="8179" spans="1:7" x14ac:dyDescent="0.3">
      <c r="A8179" s="20" t="s">
        <v>1304</v>
      </c>
      <c r="B8179" s="102">
        <v>44176</v>
      </c>
      <c r="C8179" s="103">
        <v>0.19</v>
      </c>
      <c r="D8179" s="133">
        <v>4700</v>
      </c>
      <c r="E8179" s="108" t="str">
        <f>_xlfn.XLOOKUP($A8179,'Task3 Baza'!$A$2:$A$1999,'Task3 Baza'!$C$2:$C$1999,"non",0)</f>
        <v>Füzuli</v>
      </c>
      <c r="F8179" s="109" t="str">
        <f t="shared" si="258"/>
        <v>Sumqayıt</v>
      </c>
      <c r="G8179" s="110">
        <f t="shared" si="259"/>
        <v>50</v>
      </c>
    </row>
    <row r="8180" spans="1:7" x14ac:dyDescent="0.3">
      <c r="A8180" s="20" t="s">
        <v>543</v>
      </c>
      <c r="B8180" s="102">
        <v>44199</v>
      </c>
      <c r="C8180" s="103">
        <v>0.19</v>
      </c>
      <c r="D8180" s="133">
        <v>9700</v>
      </c>
      <c r="E8180" s="108" t="str">
        <f>_xlfn.XLOOKUP($A8180,'Task3 Baza'!$A$2:$A$1999,'Task3 Baza'!$C$2:$C$1999,"non",0)</f>
        <v>Masallı</v>
      </c>
      <c r="F8180" s="109" t="str">
        <f t="shared" si="258"/>
        <v>Gəncə</v>
      </c>
      <c r="G8180" s="110">
        <f t="shared" si="259"/>
        <v>20</v>
      </c>
    </row>
    <row r="8181" spans="1:7" x14ac:dyDescent="0.3">
      <c r="A8181" s="20" t="s">
        <v>325</v>
      </c>
      <c r="B8181" s="102">
        <v>44556</v>
      </c>
      <c r="C8181" s="103">
        <v>0.17</v>
      </c>
      <c r="D8181" s="133">
        <v>11800</v>
      </c>
      <c r="E8181" s="108" t="str">
        <f>_xlfn.XLOOKUP($A8181,'Task3 Baza'!$A$2:$A$1999,'Task3 Baza'!$C$2:$C$1999,"non",0)</f>
        <v>Şamaxı</v>
      </c>
      <c r="F8181" s="109" t="str">
        <f t="shared" si="258"/>
        <v>Lənkəran</v>
      </c>
      <c r="G8181" s="110">
        <f t="shared" si="259"/>
        <v>42</v>
      </c>
    </row>
    <row r="8182" spans="1:7" x14ac:dyDescent="0.3">
      <c r="A8182" s="20" t="s">
        <v>1753</v>
      </c>
      <c r="B8182" s="102">
        <v>44295</v>
      </c>
      <c r="C8182" s="103">
        <v>0.17</v>
      </c>
      <c r="D8182" s="133">
        <v>11200</v>
      </c>
      <c r="E8182" s="108" t="str">
        <f>_xlfn.XLOOKUP($A8182,'Task3 Baza'!$A$2:$A$1999,'Task3 Baza'!$C$2:$C$1999,"non",0)</f>
        <v>Hacıqabul</v>
      </c>
      <c r="F8182" s="109" t="str">
        <f t="shared" si="258"/>
        <v>Sumqayıt</v>
      </c>
      <c r="G8182" s="110">
        <f t="shared" si="259"/>
        <v>50</v>
      </c>
    </row>
    <row r="8183" spans="1:7" x14ac:dyDescent="0.3">
      <c r="A8183" s="20" t="s">
        <v>456</v>
      </c>
      <c r="B8183" s="102">
        <v>44778</v>
      </c>
      <c r="C8183" s="103">
        <v>0.16</v>
      </c>
      <c r="D8183" s="133">
        <v>8500</v>
      </c>
      <c r="E8183" s="108" t="str">
        <f>_xlfn.XLOOKUP($A8183,'Task3 Baza'!$A$2:$A$1999,'Task3 Baza'!$C$2:$C$1999,"non",0)</f>
        <v>Sədərək</v>
      </c>
      <c r="F8183" s="109" t="str">
        <f t="shared" si="258"/>
        <v>Gəncə</v>
      </c>
      <c r="G8183" s="110">
        <f t="shared" si="259"/>
        <v>20</v>
      </c>
    </row>
    <row r="8184" spans="1:7" x14ac:dyDescent="0.3">
      <c r="A8184" s="20" t="s">
        <v>614</v>
      </c>
      <c r="B8184" s="102">
        <v>44509</v>
      </c>
      <c r="C8184" s="103">
        <v>0.22</v>
      </c>
      <c r="D8184" s="133">
        <v>10700</v>
      </c>
      <c r="E8184" s="108" t="str">
        <f>_xlfn.XLOOKUP($A8184,'Task3 Baza'!$A$2:$A$1999,'Task3 Baza'!$C$2:$C$1999,"non",0)</f>
        <v>Zərdab</v>
      </c>
      <c r="F8184" s="109" t="str">
        <f t="shared" si="258"/>
        <v>Lənkəran</v>
      </c>
      <c r="G8184" s="110">
        <f t="shared" si="259"/>
        <v>42</v>
      </c>
    </row>
    <row r="8185" spans="1:7" x14ac:dyDescent="0.3">
      <c r="A8185" s="20" t="s">
        <v>809</v>
      </c>
      <c r="B8185" s="102">
        <v>44396</v>
      </c>
      <c r="C8185" s="103">
        <v>0.24</v>
      </c>
      <c r="D8185" s="133">
        <v>11700</v>
      </c>
      <c r="E8185" s="108" t="str">
        <f>_xlfn.XLOOKUP($A8185,'Task3 Baza'!$A$2:$A$1999,'Task3 Baza'!$C$2:$C$1999,"non",0)</f>
        <v>Naftalan</v>
      </c>
      <c r="F8185" s="109" t="str">
        <f t="shared" si="258"/>
        <v>Gəncə</v>
      </c>
      <c r="G8185" s="110">
        <f t="shared" si="259"/>
        <v>20</v>
      </c>
    </row>
    <row r="8186" spans="1:7" x14ac:dyDescent="0.3">
      <c r="A8186" s="20" t="s">
        <v>972</v>
      </c>
      <c r="B8186" s="102">
        <v>44220</v>
      </c>
      <c r="C8186" s="103">
        <v>0.15</v>
      </c>
      <c r="D8186" s="133">
        <v>9700</v>
      </c>
      <c r="E8186" s="108" t="str">
        <f>_xlfn.XLOOKUP($A8186,'Task3 Baza'!$A$2:$A$1999,'Task3 Baza'!$C$2:$C$1999,"non",0)</f>
        <v>Füzuli</v>
      </c>
      <c r="F8186" s="109" t="str">
        <f t="shared" si="258"/>
        <v>Sumqayıt</v>
      </c>
      <c r="G8186" s="110">
        <f t="shared" si="259"/>
        <v>50</v>
      </c>
    </row>
    <row r="8187" spans="1:7" x14ac:dyDescent="0.3">
      <c r="A8187" s="20" t="s">
        <v>713</v>
      </c>
      <c r="B8187" s="102">
        <v>44121</v>
      </c>
      <c r="C8187" s="103">
        <v>0.24</v>
      </c>
      <c r="D8187" s="133">
        <v>1300</v>
      </c>
      <c r="E8187" s="108" t="str">
        <f>_xlfn.XLOOKUP($A8187,'Task3 Baza'!$A$2:$A$1999,'Task3 Baza'!$C$2:$C$1999,"non",0)</f>
        <v>Hacıqabul</v>
      </c>
      <c r="F8187" s="109" t="str">
        <f t="shared" si="258"/>
        <v>Sumqayıt</v>
      </c>
      <c r="G8187" s="110">
        <f t="shared" si="259"/>
        <v>50</v>
      </c>
    </row>
    <row r="8188" spans="1:7" x14ac:dyDescent="0.3">
      <c r="A8188" s="20" t="s">
        <v>832</v>
      </c>
      <c r="B8188" s="102">
        <v>44075</v>
      </c>
      <c r="C8188" s="103">
        <v>0.2</v>
      </c>
      <c r="D8188" s="133">
        <v>9700</v>
      </c>
      <c r="E8188" s="108" t="str">
        <f>_xlfn.XLOOKUP($A8188,'Task3 Baza'!$A$2:$A$1999,'Task3 Baza'!$C$2:$C$1999,"non",0)</f>
        <v>Yevlax</v>
      </c>
      <c r="F8188" s="109" t="str">
        <f t="shared" si="258"/>
        <v>Lənkəran</v>
      </c>
      <c r="G8188" s="110">
        <f t="shared" si="259"/>
        <v>42</v>
      </c>
    </row>
    <row r="8189" spans="1:7" x14ac:dyDescent="0.3">
      <c r="A8189" s="20" t="s">
        <v>274</v>
      </c>
      <c r="B8189" s="102">
        <v>44123</v>
      </c>
      <c r="C8189" s="103">
        <v>0.21</v>
      </c>
      <c r="D8189" s="133">
        <v>6200</v>
      </c>
      <c r="E8189" s="108" t="str">
        <f>_xlfn.XLOOKUP($A8189,'Task3 Baza'!$A$2:$A$1999,'Task3 Baza'!$C$2:$C$1999,"non",0)</f>
        <v>Tərtər</v>
      </c>
      <c r="F8189" s="109" t="str">
        <f t="shared" si="258"/>
        <v>Lənkəran</v>
      </c>
      <c r="G8189" s="110">
        <f t="shared" si="259"/>
        <v>42</v>
      </c>
    </row>
    <row r="8190" spans="1:7" x14ac:dyDescent="0.3">
      <c r="A8190" s="20" t="s">
        <v>487</v>
      </c>
      <c r="B8190" s="102">
        <v>44349</v>
      </c>
      <c r="C8190" s="103">
        <v>0.21</v>
      </c>
      <c r="D8190" s="133">
        <v>1200</v>
      </c>
      <c r="E8190" s="108" t="str">
        <f>_xlfn.XLOOKUP($A8190,'Task3 Baza'!$A$2:$A$1999,'Task3 Baza'!$C$2:$C$1999,"non",0)</f>
        <v>Cəlilabad</v>
      </c>
      <c r="F8190" s="109" t="str">
        <f t="shared" si="258"/>
        <v>Bakı</v>
      </c>
      <c r="G8190" s="110">
        <f t="shared" si="259"/>
        <v>10</v>
      </c>
    </row>
    <row r="8191" spans="1:7" x14ac:dyDescent="0.3">
      <c r="A8191" s="20" t="s">
        <v>711</v>
      </c>
      <c r="B8191" s="102">
        <v>44110</v>
      </c>
      <c r="C8191" s="103">
        <v>0.23</v>
      </c>
      <c r="D8191" s="133">
        <v>6000</v>
      </c>
      <c r="E8191" s="108" t="str">
        <f>_xlfn.XLOOKUP($A8191,'Task3 Baza'!$A$2:$A$1999,'Task3 Baza'!$C$2:$C$1999,"non",0)</f>
        <v>Zəngilan</v>
      </c>
      <c r="F8191" s="109" t="str">
        <f t="shared" si="258"/>
        <v>Lənkəran</v>
      </c>
      <c r="G8191" s="110">
        <f t="shared" si="259"/>
        <v>42</v>
      </c>
    </row>
    <row r="8192" spans="1:7" x14ac:dyDescent="0.3">
      <c r="A8192" s="20" t="s">
        <v>853</v>
      </c>
      <c r="B8192" s="102">
        <v>43772</v>
      </c>
      <c r="C8192" s="103">
        <v>0.16</v>
      </c>
      <c r="D8192" s="133">
        <v>8800</v>
      </c>
      <c r="E8192" s="108" t="str">
        <f>_xlfn.XLOOKUP($A8192,'Task3 Baza'!$A$2:$A$1999,'Task3 Baza'!$C$2:$C$1999,"non",0)</f>
        <v>Qəbələ</v>
      </c>
      <c r="F8192" s="109" t="str">
        <f t="shared" si="258"/>
        <v>Sumqayıt</v>
      </c>
      <c r="G8192" s="110">
        <f t="shared" si="259"/>
        <v>50</v>
      </c>
    </row>
    <row r="8193" spans="1:7" x14ac:dyDescent="0.3">
      <c r="A8193" s="20" t="s">
        <v>165</v>
      </c>
      <c r="B8193" s="102">
        <v>44274</v>
      </c>
      <c r="C8193" s="103">
        <v>0.21</v>
      </c>
      <c r="D8193" s="133">
        <v>2000</v>
      </c>
      <c r="E8193" s="108" t="str">
        <f>_xlfn.XLOOKUP($A8193,'Task3 Baza'!$A$2:$A$1999,'Task3 Baza'!$C$2:$C$1999,"non",0)</f>
        <v>Biləsuvar</v>
      </c>
      <c r="F8193" s="109" t="str">
        <f t="shared" si="258"/>
        <v>Bakı</v>
      </c>
      <c r="G8193" s="110">
        <f t="shared" si="259"/>
        <v>10</v>
      </c>
    </row>
    <row r="8194" spans="1:7" x14ac:dyDescent="0.3">
      <c r="A8194" s="20" t="s">
        <v>1076</v>
      </c>
      <c r="B8194" s="102">
        <v>44121</v>
      </c>
      <c r="C8194" s="103">
        <v>0.15</v>
      </c>
      <c r="D8194" s="133">
        <v>11100</v>
      </c>
      <c r="E8194" s="108" t="str">
        <f>_xlfn.XLOOKUP($A8194,'Task3 Baza'!$A$2:$A$1999,'Task3 Baza'!$C$2:$C$1999,"non",0)</f>
        <v>Kəlbəcər</v>
      </c>
      <c r="F8194" s="109" t="str">
        <f t="shared" ref="F8194:F8257" si="260">VLOOKUP($E8194,$I$3:$K$75,2,0)</f>
        <v>Sumqayıt</v>
      </c>
      <c r="G8194" s="110">
        <f t="shared" ref="G8194:G8257" si="261">VLOOKUP(VLOOKUP($E8194,$I$3:$J$75,2,0),$L$3:$M$6,2,0)</f>
        <v>50</v>
      </c>
    </row>
    <row r="8195" spans="1:7" x14ac:dyDescent="0.3">
      <c r="A8195" s="20" t="s">
        <v>1128</v>
      </c>
      <c r="B8195" s="102">
        <v>44284</v>
      </c>
      <c r="C8195" s="103">
        <v>0.18</v>
      </c>
      <c r="D8195" s="133">
        <v>5700</v>
      </c>
      <c r="E8195" s="108" t="str">
        <f>_xlfn.XLOOKUP($A8195,'Task3 Baza'!$A$2:$A$1999,'Task3 Baza'!$C$2:$C$1999,"non",0)</f>
        <v>Gədəbəy</v>
      </c>
      <c r="F8195" s="109" t="str">
        <f t="shared" si="260"/>
        <v>Sumqayıt</v>
      </c>
      <c r="G8195" s="110">
        <f t="shared" si="261"/>
        <v>50</v>
      </c>
    </row>
    <row r="8196" spans="1:7" x14ac:dyDescent="0.3">
      <c r="A8196" s="20" t="s">
        <v>296</v>
      </c>
      <c r="B8196" s="102">
        <v>43895</v>
      </c>
      <c r="C8196" s="103">
        <v>0.14000000000000001</v>
      </c>
      <c r="D8196" s="133">
        <v>7500</v>
      </c>
      <c r="E8196" s="108" t="str">
        <f>_xlfn.XLOOKUP($A8196,'Task3 Baza'!$A$2:$A$1999,'Task3 Baza'!$C$2:$C$1999,"non",0)</f>
        <v>Gəncə</v>
      </c>
      <c r="F8196" s="109" t="str">
        <f t="shared" si="260"/>
        <v>Sumqayıt</v>
      </c>
      <c r="G8196" s="110">
        <f t="shared" si="261"/>
        <v>50</v>
      </c>
    </row>
    <row r="8197" spans="1:7" x14ac:dyDescent="0.3">
      <c r="A8197" s="20" t="s">
        <v>1970</v>
      </c>
      <c r="B8197" s="102">
        <v>44221</v>
      </c>
      <c r="C8197" s="103">
        <v>0.22</v>
      </c>
      <c r="D8197" s="133">
        <v>3800</v>
      </c>
      <c r="E8197" s="108" t="str">
        <f>_xlfn.XLOOKUP($A8197,'Task3 Baza'!$A$2:$A$1999,'Task3 Baza'!$C$2:$C$1999,"non",0)</f>
        <v>Şərur</v>
      </c>
      <c r="F8197" s="109" t="str">
        <f t="shared" si="260"/>
        <v>Lənkəran</v>
      </c>
      <c r="G8197" s="110">
        <f t="shared" si="261"/>
        <v>42</v>
      </c>
    </row>
    <row r="8198" spans="1:7" x14ac:dyDescent="0.3">
      <c r="A8198" s="20" t="s">
        <v>1877</v>
      </c>
      <c r="B8198" s="102">
        <v>44050</v>
      </c>
      <c r="C8198" s="103">
        <v>0.14000000000000001</v>
      </c>
      <c r="D8198" s="133">
        <v>9800</v>
      </c>
      <c r="E8198" s="108" t="str">
        <f>_xlfn.XLOOKUP($A8198,'Task3 Baza'!$A$2:$A$1999,'Task3 Baza'!$C$2:$C$1999,"non",0)</f>
        <v>Culfa</v>
      </c>
      <c r="F8198" s="109" t="str">
        <f t="shared" si="260"/>
        <v>Bakı</v>
      </c>
      <c r="G8198" s="110">
        <f t="shared" si="261"/>
        <v>10</v>
      </c>
    </row>
    <row r="8199" spans="1:7" x14ac:dyDescent="0.3">
      <c r="A8199" s="20" t="s">
        <v>1676</v>
      </c>
      <c r="B8199" s="102">
        <v>44086</v>
      </c>
      <c r="C8199" s="103">
        <v>0.21</v>
      </c>
      <c r="D8199" s="133">
        <v>3300</v>
      </c>
      <c r="E8199" s="108" t="str">
        <f>_xlfn.XLOOKUP($A8199,'Task3 Baza'!$A$2:$A$1999,'Task3 Baza'!$C$2:$C$1999,"non",0)</f>
        <v>Siyəzən</v>
      </c>
      <c r="F8199" s="109" t="str">
        <f t="shared" si="260"/>
        <v>Gəncə</v>
      </c>
      <c r="G8199" s="110">
        <f t="shared" si="261"/>
        <v>20</v>
      </c>
    </row>
    <row r="8200" spans="1:7" x14ac:dyDescent="0.3">
      <c r="A8200" s="20" t="s">
        <v>277</v>
      </c>
      <c r="B8200" s="102">
        <v>44193</v>
      </c>
      <c r="C8200" s="103">
        <v>0.23</v>
      </c>
      <c r="D8200" s="133">
        <v>11600</v>
      </c>
      <c r="E8200" s="108" t="str">
        <f>_xlfn.XLOOKUP($A8200,'Task3 Baza'!$A$2:$A$1999,'Task3 Baza'!$C$2:$C$1999,"non",0)</f>
        <v>Samux</v>
      </c>
      <c r="F8200" s="109" t="str">
        <f t="shared" si="260"/>
        <v>Gəncə</v>
      </c>
      <c r="G8200" s="110">
        <f t="shared" si="261"/>
        <v>20</v>
      </c>
    </row>
    <row r="8201" spans="1:7" x14ac:dyDescent="0.3">
      <c r="A8201" s="20" t="s">
        <v>653</v>
      </c>
      <c r="B8201" s="102">
        <v>44707</v>
      </c>
      <c r="C8201" s="103">
        <v>0.15</v>
      </c>
      <c r="D8201" s="133">
        <v>2000</v>
      </c>
      <c r="E8201" s="108" t="str">
        <f>_xlfn.XLOOKUP($A8201,'Task3 Baza'!$A$2:$A$1999,'Task3 Baza'!$C$2:$C$1999,"non",0)</f>
        <v>Füzuli</v>
      </c>
      <c r="F8201" s="109" t="str">
        <f t="shared" si="260"/>
        <v>Sumqayıt</v>
      </c>
      <c r="G8201" s="110">
        <f t="shared" si="261"/>
        <v>50</v>
      </c>
    </row>
    <row r="8202" spans="1:7" x14ac:dyDescent="0.3">
      <c r="A8202" s="20" t="s">
        <v>532</v>
      </c>
      <c r="B8202" s="102">
        <v>44868</v>
      </c>
      <c r="C8202" s="103">
        <v>0.19</v>
      </c>
      <c r="D8202" s="133">
        <v>3600</v>
      </c>
      <c r="E8202" s="108" t="str">
        <f>_xlfn.XLOOKUP($A8202,'Task3 Baza'!$A$2:$A$1999,'Task3 Baza'!$C$2:$C$1999,"non",0)</f>
        <v>Qəbələ</v>
      </c>
      <c r="F8202" s="109" t="str">
        <f t="shared" si="260"/>
        <v>Sumqayıt</v>
      </c>
      <c r="G8202" s="110">
        <f t="shared" si="261"/>
        <v>50</v>
      </c>
    </row>
    <row r="8203" spans="1:7" x14ac:dyDescent="0.3">
      <c r="A8203" s="20" t="s">
        <v>1508</v>
      </c>
      <c r="B8203" s="102">
        <v>44679</v>
      </c>
      <c r="C8203" s="103">
        <v>0.15</v>
      </c>
      <c r="D8203" s="133">
        <v>1600</v>
      </c>
      <c r="E8203" s="108" t="str">
        <f>_xlfn.XLOOKUP($A8203,'Task3 Baza'!$A$2:$A$1999,'Task3 Baza'!$C$2:$C$1999,"non",0)</f>
        <v>Füzuli</v>
      </c>
      <c r="F8203" s="109" t="str">
        <f t="shared" si="260"/>
        <v>Sumqayıt</v>
      </c>
      <c r="G8203" s="110">
        <f t="shared" si="261"/>
        <v>50</v>
      </c>
    </row>
    <row r="8204" spans="1:7" x14ac:dyDescent="0.3">
      <c r="A8204" s="20" t="s">
        <v>1876</v>
      </c>
      <c r="B8204" s="102">
        <v>44201</v>
      </c>
      <c r="C8204" s="103">
        <v>0.16</v>
      </c>
      <c r="D8204" s="133">
        <v>9000</v>
      </c>
      <c r="E8204" s="108" t="str">
        <f>_xlfn.XLOOKUP($A8204,'Task3 Baza'!$A$2:$A$1999,'Task3 Baza'!$C$2:$C$1999,"non",0)</f>
        <v>Daşkəsən</v>
      </c>
      <c r="F8204" s="109" t="str">
        <f t="shared" si="260"/>
        <v>Bakı</v>
      </c>
      <c r="G8204" s="110">
        <f t="shared" si="261"/>
        <v>10</v>
      </c>
    </row>
    <row r="8205" spans="1:7" x14ac:dyDescent="0.3">
      <c r="A8205" s="20" t="s">
        <v>1634</v>
      </c>
      <c r="B8205" s="102">
        <v>44579</v>
      </c>
      <c r="C8205" s="103">
        <v>0.23</v>
      </c>
      <c r="D8205" s="133">
        <v>8300</v>
      </c>
      <c r="E8205" s="108" t="str">
        <f>_xlfn.XLOOKUP($A8205,'Task3 Baza'!$A$2:$A$1999,'Task3 Baza'!$C$2:$C$1999,"non",0)</f>
        <v>Şirvan</v>
      </c>
      <c r="F8205" s="109" t="str">
        <f t="shared" si="260"/>
        <v>Lənkəran</v>
      </c>
      <c r="G8205" s="110">
        <f t="shared" si="261"/>
        <v>42</v>
      </c>
    </row>
    <row r="8206" spans="1:7" x14ac:dyDescent="0.3">
      <c r="A8206" s="20" t="s">
        <v>1027</v>
      </c>
      <c r="B8206" s="102">
        <v>43940</v>
      </c>
      <c r="C8206" s="103">
        <v>0.24</v>
      </c>
      <c r="D8206" s="133">
        <v>8500</v>
      </c>
      <c r="E8206" s="108" t="str">
        <f>_xlfn.XLOOKUP($A8206,'Task3 Baza'!$A$2:$A$1999,'Task3 Baza'!$C$2:$C$1999,"non",0)</f>
        <v>Qəbələ</v>
      </c>
      <c r="F8206" s="109" t="str">
        <f t="shared" si="260"/>
        <v>Sumqayıt</v>
      </c>
      <c r="G8206" s="110">
        <f t="shared" si="261"/>
        <v>50</v>
      </c>
    </row>
    <row r="8207" spans="1:7" x14ac:dyDescent="0.3">
      <c r="A8207" s="20" t="s">
        <v>1030</v>
      </c>
      <c r="B8207" s="102">
        <v>44309</v>
      </c>
      <c r="C8207" s="103">
        <v>0.21</v>
      </c>
      <c r="D8207" s="133">
        <v>8400</v>
      </c>
      <c r="E8207" s="108" t="str">
        <f>_xlfn.XLOOKUP($A8207,'Task3 Baza'!$A$2:$A$1999,'Task3 Baza'!$C$2:$C$1999,"non",0)</f>
        <v>Şəmkir</v>
      </c>
      <c r="F8207" s="109" t="str">
        <f t="shared" si="260"/>
        <v>Lənkəran</v>
      </c>
      <c r="G8207" s="110">
        <f t="shared" si="261"/>
        <v>42</v>
      </c>
    </row>
    <row r="8208" spans="1:7" x14ac:dyDescent="0.3">
      <c r="A8208" s="20" t="s">
        <v>1754</v>
      </c>
      <c r="B8208" s="102">
        <v>44174</v>
      </c>
      <c r="C8208" s="103">
        <v>0.18</v>
      </c>
      <c r="D8208" s="133">
        <v>12600</v>
      </c>
      <c r="E8208" s="108" t="str">
        <f>_xlfn.XLOOKUP($A8208,'Task3 Baza'!$A$2:$A$1999,'Task3 Baza'!$C$2:$C$1999,"non",0)</f>
        <v>Xızı</v>
      </c>
      <c r="F8208" s="109" t="str">
        <f t="shared" si="260"/>
        <v>Sumqayıt</v>
      </c>
      <c r="G8208" s="110">
        <f t="shared" si="261"/>
        <v>50</v>
      </c>
    </row>
    <row r="8209" spans="1:7" x14ac:dyDescent="0.3">
      <c r="A8209" s="20" t="s">
        <v>1160</v>
      </c>
      <c r="B8209" s="102">
        <v>43793</v>
      </c>
      <c r="C8209" s="103">
        <v>0.16</v>
      </c>
      <c r="D8209" s="133">
        <v>9300</v>
      </c>
      <c r="E8209" s="108" t="str">
        <f>_xlfn.XLOOKUP($A8209,'Task3 Baza'!$A$2:$A$1999,'Task3 Baza'!$C$2:$C$1999,"non",0)</f>
        <v>Masallı</v>
      </c>
      <c r="F8209" s="109" t="str">
        <f t="shared" si="260"/>
        <v>Gəncə</v>
      </c>
      <c r="G8209" s="110">
        <f t="shared" si="261"/>
        <v>20</v>
      </c>
    </row>
    <row r="8210" spans="1:7" x14ac:dyDescent="0.3">
      <c r="A8210" s="20" t="s">
        <v>983</v>
      </c>
      <c r="B8210" s="102">
        <v>44036</v>
      </c>
      <c r="C8210" s="103">
        <v>0.16</v>
      </c>
      <c r="D8210" s="133">
        <v>6200</v>
      </c>
      <c r="E8210" s="108" t="str">
        <f>_xlfn.XLOOKUP($A8210,'Task3 Baza'!$A$2:$A$1999,'Task3 Baza'!$C$2:$C$1999,"non",0)</f>
        <v>Goranboy</v>
      </c>
      <c r="F8210" s="109" t="str">
        <f t="shared" si="260"/>
        <v>Sumqayıt</v>
      </c>
      <c r="G8210" s="110">
        <f t="shared" si="261"/>
        <v>50</v>
      </c>
    </row>
    <row r="8211" spans="1:7" x14ac:dyDescent="0.3">
      <c r="A8211" s="20" t="s">
        <v>461</v>
      </c>
      <c r="B8211" s="102">
        <v>44294</v>
      </c>
      <c r="C8211" s="103">
        <v>0.14000000000000001</v>
      </c>
      <c r="D8211" s="133">
        <v>2400</v>
      </c>
      <c r="E8211" s="108" t="str">
        <f>_xlfn.XLOOKUP($A8211,'Task3 Baza'!$A$2:$A$1999,'Task3 Baza'!$C$2:$C$1999,"non",0)</f>
        <v>Ağdaş</v>
      </c>
      <c r="F8211" s="109" t="str">
        <f t="shared" si="260"/>
        <v>Bakı</v>
      </c>
      <c r="G8211" s="110">
        <f t="shared" si="261"/>
        <v>10</v>
      </c>
    </row>
    <row r="8212" spans="1:7" x14ac:dyDescent="0.3">
      <c r="A8212" s="20" t="s">
        <v>1827</v>
      </c>
      <c r="B8212" s="102">
        <v>44685</v>
      </c>
      <c r="C8212" s="103">
        <v>0.19</v>
      </c>
      <c r="D8212" s="133">
        <v>5600</v>
      </c>
      <c r="E8212" s="108" t="str">
        <f>_xlfn.XLOOKUP($A8212,'Task3 Baza'!$A$2:$A$1999,'Task3 Baza'!$C$2:$C$1999,"non",0)</f>
        <v>Lənkəran</v>
      </c>
      <c r="F8212" s="109" t="str">
        <f t="shared" si="260"/>
        <v>Gəncə</v>
      </c>
      <c r="G8212" s="110">
        <f t="shared" si="261"/>
        <v>20</v>
      </c>
    </row>
    <row r="8213" spans="1:7" x14ac:dyDescent="0.3">
      <c r="A8213" s="20" t="s">
        <v>1127</v>
      </c>
      <c r="B8213" s="102">
        <v>44531</v>
      </c>
      <c r="C8213" s="103">
        <v>0.18</v>
      </c>
      <c r="D8213" s="133">
        <v>7100</v>
      </c>
      <c r="E8213" s="108" t="str">
        <f>_xlfn.XLOOKUP($A8213,'Task3 Baza'!$A$2:$A$1999,'Task3 Baza'!$C$2:$C$1999,"non",0)</f>
        <v>Şəki</v>
      </c>
      <c r="F8213" s="109" t="str">
        <f t="shared" si="260"/>
        <v>Lənkəran</v>
      </c>
      <c r="G8213" s="110">
        <f t="shared" si="261"/>
        <v>42</v>
      </c>
    </row>
    <row r="8214" spans="1:7" x14ac:dyDescent="0.3">
      <c r="A8214" s="20" t="s">
        <v>1147</v>
      </c>
      <c r="B8214" s="102">
        <v>43784</v>
      </c>
      <c r="C8214" s="103">
        <v>0.24</v>
      </c>
      <c r="D8214" s="133">
        <v>3100</v>
      </c>
      <c r="E8214" s="108" t="str">
        <f>_xlfn.XLOOKUP($A8214,'Task3 Baza'!$A$2:$A$1999,'Task3 Baza'!$C$2:$C$1999,"non",0)</f>
        <v>Şirvan</v>
      </c>
      <c r="F8214" s="109" t="str">
        <f t="shared" si="260"/>
        <v>Lənkəran</v>
      </c>
      <c r="G8214" s="110">
        <f t="shared" si="261"/>
        <v>42</v>
      </c>
    </row>
    <row r="8215" spans="1:7" x14ac:dyDescent="0.3">
      <c r="A8215" s="20" t="s">
        <v>157</v>
      </c>
      <c r="B8215" s="102">
        <v>43574</v>
      </c>
      <c r="C8215" s="103">
        <v>0.22</v>
      </c>
      <c r="D8215" s="133">
        <v>8300</v>
      </c>
      <c r="E8215" s="108" t="str">
        <f>_xlfn.XLOOKUP($A8215,'Task3 Baza'!$A$2:$A$1999,'Task3 Baza'!$C$2:$C$1999,"non",0)</f>
        <v>Şərur</v>
      </c>
      <c r="F8215" s="109" t="str">
        <f t="shared" si="260"/>
        <v>Lənkəran</v>
      </c>
      <c r="G8215" s="110">
        <f t="shared" si="261"/>
        <v>42</v>
      </c>
    </row>
    <row r="8216" spans="1:7" x14ac:dyDescent="0.3">
      <c r="A8216" s="20" t="s">
        <v>1873</v>
      </c>
      <c r="B8216" s="102">
        <v>44350</v>
      </c>
      <c r="C8216" s="103">
        <v>0.18</v>
      </c>
      <c r="D8216" s="133">
        <v>5700</v>
      </c>
      <c r="E8216" s="108" t="str">
        <f>_xlfn.XLOOKUP($A8216,'Task3 Baza'!$A$2:$A$1999,'Task3 Baza'!$C$2:$C$1999,"non",0)</f>
        <v>Laçın</v>
      </c>
      <c r="F8216" s="109" t="str">
        <f t="shared" si="260"/>
        <v>Gəncə</v>
      </c>
      <c r="G8216" s="110">
        <f t="shared" si="261"/>
        <v>20</v>
      </c>
    </row>
    <row r="8217" spans="1:7" x14ac:dyDescent="0.3">
      <c r="A8217" s="20" t="s">
        <v>428</v>
      </c>
      <c r="B8217" s="102">
        <v>44151</v>
      </c>
      <c r="C8217" s="103">
        <v>0.17</v>
      </c>
      <c r="D8217" s="133">
        <v>5900</v>
      </c>
      <c r="E8217" s="108" t="str">
        <f>_xlfn.XLOOKUP($A8217,'Task3 Baza'!$A$2:$A$1999,'Task3 Baza'!$C$2:$C$1999,"non",0)</f>
        <v>Kürdəmir</v>
      </c>
      <c r="F8217" s="109" t="str">
        <f t="shared" si="260"/>
        <v>Sumqayıt</v>
      </c>
      <c r="G8217" s="110">
        <f t="shared" si="261"/>
        <v>50</v>
      </c>
    </row>
    <row r="8218" spans="1:7" x14ac:dyDescent="0.3">
      <c r="A8218" s="20" t="s">
        <v>1873</v>
      </c>
      <c r="B8218" s="102">
        <v>44666</v>
      </c>
      <c r="C8218" s="103">
        <v>0.19</v>
      </c>
      <c r="D8218" s="133">
        <v>9800</v>
      </c>
      <c r="E8218" s="108" t="str">
        <f>_xlfn.XLOOKUP($A8218,'Task3 Baza'!$A$2:$A$1999,'Task3 Baza'!$C$2:$C$1999,"non",0)</f>
        <v>Laçın</v>
      </c>
      <c r="F8218" s="109" t="str">
        <f t="shared" si="260"/>
        <v>Gəncə</v>
      </c>
      <c r="G8218" s="110">
        <f t="shared" si="261"/>
        <v>20</v>
      </c>
    </row>
    <row r="8219" spans="1:7" x14ac:dyDescent="0.3">
      <c r="A8219" s="20" t="s">
        <v>415</v>
      </c>
      <c r="B8219" s="102">
        <v>44227</v>
      </c>
      <c r="C8219" s="103">
        <v>0.23</v>
      </c>
      <c r="D8219" s="133">
        <v>7900</v>
      </c>
      <c r="E8219" s="108" t="str">
        <f>_xlfn.XLOOKUP($A8219,'Task3 Baza'!$A$2:$A$1999,'Task3 Baza'!$C$2:$C$1999,"non",0)</f>
        <v>Ağstafa</v>
      </c>
      <c r="F8219" s="109" t="str">
        <f t="shared" si="260"/>
        <v>Bakı</v>
      </c>
      <c r="G8219" s="110">
        <f t="shared" si="261"/>
        <v>10</v>
      </c>
    </row>
    <row r="8220" spans="1:7" x14ac:dyDescent="0.3">
      <c r="A8220" s="20" t="s">
        <v>840</v>
      </c>
      <c r="B8220" s="102">
        <v>44616</v>
      </c>
      <c r="C8220" s="103">
        <v>0.18</v>
      </c>
      <c r="D8220" s="133">
        <v>1800</v>
      </c>
      <c r="E8220" s="108" t="str">
        <f>_xlfn.XLOOKUP($A8220,'Task3 Baza'!$A$2:$A$1999,'Task3 Baza'!$C$2:$C$1999,"non",0)</f>
        <v>Xocavənd</v>
      </c>
      <c r="F8220" s="109" t="str">
        <f t="shared" si="260"/>
        <v>Sumqayıt</v>
      </c>
      <c r="G8220" s="110">
        <f t="shared" si="261"/>
        <v>50</v>
      </c>
    </row>
    <row r="8221" spans="1:7" x14ac:dyDescent="0.3">
      <c r="A8221" s="20" t="s">
        <v>1689</v>
      </c>
      <c r="B8221" s="102">
        <v>44573</v>
      </c>
      <c r="C8221" s="103">
        <v>0.17</v>
      </c>
      <c r="D8221" s="133">
        <v>12800</v>
      </c>
      <c r="E8221" s="108" t="str">
        <f>_xlfn.XLOOKUP($A8221,'Task3 Baza'!$A$2:$A$1999,'Task3 Baza'!$C$2:$C$1999,"non",0)</f>
        <v>Şahbuz</v>
      </c>
      <c r="F8221" s="109" t="str">
        <f t="shared" si="260"/>
        <v>Gəncə</v>
      </c>
      <c r="G8221" s="110">
        <f t="shared" si="261"/>
        <v>20</v>
      </c>
    </row>
    <row r="8222" spans="1:7" x14ac:dyDescent="0.3">
      <c r="A8222" s="20" t="s">
        <v>1365</v>
      </c>
      <c r="B8222" s="102">
        <v>44332</v>
      </c>
      <c r="C8222" s="103">
        <v>0.15</v>
      </c>
      <c r="D8222" s="133">
        <v>10000</v>
      </c>
      <c r="E8222" s="108" t="str">
        <f>_xlfn.XLOOKUP($A8222,'Task3 Baza'!$A$2:$A$1999,'Task3 Baza'!$C$2:$C$1999,"non",0)</f>
        <v>Ağcabədi</v>
      </c>
      <c r="F8222" s="109" t="str">
        <f t="shared" si="260"/>
        <v>Bakı</v>
      </c>
      <c r="G8222" s="110">
        <f t="shared" si="261"/>
        <v>10</v>
      </c>
    </row>
    <row r="8223" spans="1:7" x14ac:dyDescent="0.3">
      <c r="A8223" s="20" t="s">
        <v>1361</v>
      </c>
      <c r="B8223" s="102">
        <v>44561</v>
      </c>
      <c r="C8223" s="103">
        <v>0.15</v>
      </c>
      <c r="D8223" s="133">
        <v>6900</v>
      </c>
      <c r="E8223" s="108" t="str">
        <f>_xlfn.XLOOKUP($A8223,'Task3 Baza'!$A$2:$A$1999,'Task3 Baza'!$C$2:$C$1999,"non",0)</f>
        <v>Hacıqabul</v>
      </c>
      <c r="F8223" s="109" t="str">
        <f t="shared" si="260"/>
        <v>Sumqayıt</v>
      </c>
      <c r="G8223" s="110">
        <f t="shared" si="261"/>
        <v>50</v>
      </c>
    </row>
    <row r="8224" spans="1:7" x14ac:dyDescent="0.3">
      <c r="A8224" s="20" t="s">
        <v>884</v>
      </c>
      <c r="B8224" s="102">
        <v>44330</v>
      </c>
      <c r="C8224" s="103">
        <v>0.16</v>
      </c>
      <c r="D8224" s="133">
        <v>10700</v>
      </c>
      <c r="E8224" s="108" t="str">
        <f>_xlfn.XLOOKUP($A8224,'Task3 Baza'!$A$2:$A$1999,'Task3 Baza'!$C$2:$C$1999,"non",0)</f>
        <v>Samux</v>
      </c>
      <c r="F8224" s="109" t="str">
        <f t="shared" si="260"/>
        <v>Gəncə</v>
      </c>
      <c r="G8224" s="110">
        <f t="shared" si="261"/>
        <v>20</v>
      </c>
    </row>
    <row r="8225" spans="1:7" x14ac:dyDescent="0.3">
      <c r="A8225" s="20" t="s">
        <v>324</v>
      </c>
      <c r="B8225" s="102">
        <v>44253</v>
      </c>
      <c r="C8225" s="103">
        <v>0.21</v>
      </c>
      <c r="D8225" s="133">
        <v>10400</v>
      </c>
      <c r="E8225" s="108" t="str">
        <f>_xlfn.XLOOKUP($A8225,'Task3 Baza'!$A$2:$A$1999,'Task3 Baza'!$C$2:$C$1999,"non",0)</f>
        <v>Cəlilabad</v>
      </c>
      <c r="F8225" s="109" t="str">
        <f t="shared" si="260"/>
        <v>Bakı</v>
      </c>
      <c r="G8225" s="110">
        <f t="shared" si="261"/>
        <v>10</v>
      </c>
    </row>
    <row r="8226" spans="1:7" x14ac:dyDescent="0.3">
      <c r="A8226" s="20" t="s">
        <v>1598</v>
      </c>
      <c r="B8226" s="102">
        <v>44480</v>
      </c>
      <c r="C8226" s="103">
        <v>0.16</v>
      </c>
      <c r="D8226" s="133">
        <v>9500</v>
      </c>
      <c r="E8226" s="108" t="str">
        <f>_xlfn.XLOOKUP($A8226,'Task3 Baza'!$A$2:$A$1999,'Task3 Baza'!$C$2:$C$1999,"non",0)</f>
        <v>Salyan</v>
      </c>
      <c r="F8226" s="109" t="str">
        <f t="shared" si="260"/>
        <v>Gəncə</v>
      </c>
      <c r="G8226" s="110">
        <f t="shared" si="261"/>
        <v>20</v>
      </c>
    </row>
    <row r="8227" spans="1:7" x14ac:dyDescent="0.3">
      <c r="A8227" s="20" t="s">
        <v>1848</v>
      </c>
      <c r="B8227" s="102">
        <v>44166</v>
      </c>
      <c r="C8227" s="103">
        <v>0.21</v>
      </c>
      <c r="D8227" s="133">
        <v>1300</v>
      </c>
      <c r="E8227" s="108" t="str">
        <f>_xlfn.XLOOKUP($A8227,'Task3 Baza'!$A$2:$A$1999,'Task3 Baza'!$C$2:$C$1999,"non",0)</f>
        <v>Goranboy</v>
      </c>
      <c r="F8227" s="109" t="str">
        <f t="shared" si="260"/>
        <v>Sumqayıt</v>
      </c>
      <c r="G8227" s="110">
        <f t="shared" si="261"/>
        <v>50</v>
      </c>
    </row>
    <row r="8228" spans="1:7" x14ac:dyDescent="0.3">
      <c r="A8228" s="20" t="s">
        <v>915</v>
      </c>
      <c r="B8228" s="102">
        <v>44285</v>
      </c>
      <c r="C8228" s="103">
        <v>0.21</v>
      </c>
      <c r="D8228" s="133">
        <v>5200</v>
      </c>
      <c r="E8228" s="108" t="str">
        <f>_xlfn.XLOOKUP($A8228,'Task3 Baza'!$A$2:$A$1999,'Task3 Baza'!$C$2:$C$1999,"non",0)</f>
        <v>Beyləqan</v>
      </c>
      <c r="F8228" s="109" t="str">
        <f t="shared" si="260"/>
        <v>Bakı</v>
      </c>
      <c r="G8228" s="110">
        <f t="shared" si="261"/>
        <v>10</v>
      </c>
    </row>
    <row r="8229" spans="1:7" x14ac:dyDescent="0.3">
      <c r="A8229" s="20" t="s">
        <v>738</v>
      </c>
      <c r="B8229" s="102">
        <v>44079</v>
      </c>
      <c r="C8229" s="103">
        <v>0.17</v>
      </c>
      <c r="D8229" s="133">
        <v>5800</v>
      </c>
      <c r="E8229" s="108" t="str">
        <f>_xlfn.XLOOKUP($A8229,'Task3 Baza'!$A$2:$A$1999,'Task3 Baza'!$C$2:$C$1999,"non",0)</f>
        <v>Kəngərli</v>
      </c>
      <c r="F8229" s="109" t="str">
        <f t="shared" si="260"/>
        <v>Sumqayıt</v>
      </c>
      <c r="G8229" s="110">
        <f t="shared" si="261"/>
        <v>50</v>
      </c>
    </row>
    <row r="8230" spans="1:7" x14ac:dyDescent="0.3">
      <c r="A8230" s="20" t="s">
        <v>403</v>
      </c>
      <c r="B8230" s="102">
        <v>44308</v>
      </c>
      <c r="C8230" s="103">
        <v>0.15</v>
      </c>
      <c r="D8230" s="133">
        <v>6200</v>
      </c>
      <c r="E8230" s="108" t="str">
        <f>_xlfn.XLOOKUP($A8230,'Task3 Baza'!$A$2:$A$1999,'Task3 Baza'!$C$2:$C$1999,"non",0)</f>
        <v>Şəmkir</v>
      </c>
      <c r="F8230" s="109" t="str">
        <f t="shared" si="260"/>
        <v>Lənkəran</v>
      </c>
      <c r="G8230" s="110">
        <f t="shared" si="261"/>
        <v>42</v>
      </c>
    </row>
    <row r="8231" spans="1:7" x14ac:dyDescent="0.3">
      <c r="A8231" s="20" t="s">
        <v>1971</v>
      </c>
      <c r="B8231" s="102">
        <v>43981</v>
      </c>
      <c r="C8231" s="103">
        <v>0.22</v>
      </c>
      <c r="D8231" s="133">
        <v>10500</v>
      </c>
      <c r="E8231" s="108" t="str">
        <f>_xlfn.XLOOKUP($A8231,'Task3 Baza'!$A$2:$A$1999,'Task3 Baza'!$C$2:$C$1999,"non",0)</f>
        <v>Şamaxı</v>
      </c>
      <c r="F8231" s="109" t="str">
        <f t="shared" si="260"/>
        <v>Lənkəran</v>
      </c>
      <c r="G8231" s="110">
        <f t="shared" si="261"/>
        <v>42</v>
      </c>
    </row>
    <row r="8232" spans="1:7" x14ac:dyDescent="0.3">
      <c r="A8232" s="20" t="s">
        <v>883</v>
      </c>
      <c r="B8232" s="102">
        <v>44506</v>
      </c>
      <c r="C8232" s="103">
        <v>0.2</v>
      </c>
      <c r="D8232" s="133">
        <v>12700</v>
      </c>
      <c r="E8232" s="108" t="str">
        <f>_xlfn.XLOOKUP($A8232,'Task3 Baza'!$A$2:$A$1999,'Task3 Baza'!$C$2:$C$1999,"non",0)</f>
        <v>Salyan</v>
      </c>
      <c r="F8232" s="109" t="str">
        <f t="shared" si="260"/>
        <v>Gəncə</v>
      </c>
      <c r="G8232" s="110">
        <f t="shared" si="261"/>
        <v>20</v>
      </c>
    </row>
    <row r="8233" spans="1:7" x14ac:dyDescent="0.3">
      <c r="A8233" s="20" t="s">
        <v>234</v>
      </c>
      <c r="B8233" s="102">
        <v>44274</v>
      </c>
      <c r="C8233" s="103">
        <v>0.23</v>
      </c>
      <c r="D8233" s="133">
        <v>4600</v>
      </c>
      <c r="E8233" s="108" t="str">
        <f>_xlfn.XLOOKUP($A8233,'Task3 Baza'!$A$2:$A$1999,'Task3 Baza'!$C$2:$C$1999,"non",0)</f>
        <v>Ucar</v>
      </c>
      <c r="F8233" s="109" t="str">
        <f t="shared" si="260"/>
        <v>Lənkəran</v>
      </c>
      <c r="G8233" s="110">
        <f t="shared" si="261"/>
        <v>42</v>
      </c>
    </row>
    <row r="8234" spans="1:7" x14ac:dyDescent="0.3">
      <c r="A8234" s="20" t="s">
        <v>1095</v>
      </c>
      <c r="B8234" s="102">
        <v>44090</v>
      </c>
      <c r="C8234" s="103">
        <v>0.21</v>
      </c>
      <c r="D8234" s="133">
        <v>1400</v>
      </c>
      <c r="E8234" s="108" t="str">
        <f>_xlfn.XLOOKUP($A8234,'Task3 Baza'!$A$2:$A$1999,'Task3 Baza'!$C$2:$C$1999,"non",0)</f>
        <v>Sədərək</v>
      </c>
      <c r="F8234" s="109" t="str">
        <f t="shared" si="260"/>
        <v>Gəncə</v>
      </c>
      <c r="G8234" s="110">
        <f t="shared" si="261"/>
        <v>20</v>
      </c>
    </row>
    <row r="8235" spans="1:7" x14ac:dyDescent="0.3">
      <c r="A8235" s="20" t="s">
        <v>1233</v>
      </c>
      <c r="B8235" s="102">
        <v>43693</v>
      </c>
      <c r="C8235" s="103">
        <v>0.22</v>
      </c>
      <c r="D8235" s="133">
        <v>8500</v>
      </c>
      <c r="E8235" s="108" t="str">
        <f>_xlfn.XLOOKUP($A8235,'Task3 Baza'!$A$2:$A$1999,'Task3 Baza'!$C$2:$C$1999,"non",0)</f>
        <v>Ucar</v>
      </c>
      <c r="F8235" s="109" t="str">
        <f t="shared" si="260"/>
        <v>Lənkəran</v>
      </c>
      <c r="G8235" s="110">
        <f t="shared" si="261"/>
        <v>42</v>
      </c>
    </row>
    <row r="8236" spans="1:7" x14ac:dyDescent="0.3">
      <c r="A8236" s="20" t="s">
        <v>281</v>
      </c>
      <c r="B8236" s="102">
        <v>44176</v>
      </c>
      <c r="C8236" s="103">
        <v>0.21</v>
      </c>
      <c r="D8236" s="133">
        <v>1200</v>
      </c>
      <c r="E8236" s="108" t="str">
        <f>_xlfn.XLOOKUP($A8236,'Task3 Baza'!$A$2:$A$1999,'Task3 Baza'!$C$2:$C$1999,"non",0)</f>
        <v>Ağdam</v>
      </c>
      <c r="F8236" s="109" t="str">
        <f t="shared" si="260"/>
        <v>Bakı</v>
      </c>
      <c r="G8236" s="110">
        <f t="shared" si="261"/>
        <v>10</v>
      </c>
    </row>
    <row r="8237" spans="1:7" x14ac:dyDescent="0.3">
      <c r="A8237" s="20" t="s">
        <v>488</v>
      </c>
      <c r="B8237" s="102">
        <v>44623</v>
      </c>
      <c r="C8237" s="103">
        <v>0.23</v>
      </c>
      <c r="D8237" s="133">
        <v>1000</v>
      </c>
      <c r="E8237" s="108" t="str">
        <f>_xlfn.XLOOKUP($A8237,'Task3 Baza'!$A$2:$A$1999,'Task3 Baza'!$C$2:$C$1999,"non",0)</f>
        <v>Zəngilan</v>
      </c>
      <c r="F8237" s="109" t="str">
        <f t="shared" si="260"/>
        <v>Lənkəran</v>
      </c>
      <c r="G8237" s="110">
        <f t="shared" si="261"/>
        <v>42</v>
      </c>
    </row>
    <row r="8238" spans="1:7" x14ac:dyDescent="0.3">
      <c r="A8238" s="20" t="s">
        <v>423</v>
      </c>
      <c r="B8238" s="102">
        <v>44169</v>
      </c>
      <c r="C8238" s="103">
        <v>0.2</v>
      </c>
      <c r="D8238" s="133">
        <v>3500</v>
      </c>
      <c r="E8238" s="108" t="str">
        <f>_xlfn.XLOOKUP($A8238,'Task3 Baza'!$A$2:$A$1999,'Task3 Baza'!$C$2:$C$1999,"non",0)</f>
        <v>Şərur</v>
      </c>
      <c r="F8238" s="109" t="str">
        <f t="shared" si="260"/>
        <v>Lənkəran</v>
      </c>
      <c r="G8238" s="110">
        <f t="shared" si="261"/>
        <v>42</v>
      </c>
    </row>
    <row r="8239" spans="1:7" x14ac:dyDescent="0.3">
      <c r="A8239" s="20" t="s">
        <v>1599</v>
      </c>
      <c r="B8239" s="102">
        <v>44061</v>
      </c>
      <c r="C8239" s="103">
        <v>0.14000000000000001</v>
      </c>
      <c r="D8239" s="133">
        <v>3000</v>
      </c>
      <c r="E8239" s="108" t="str">
        <f>_xlfn.XLOOKUP($A8239,'Task3 Baza'!$A$2:$A$1999,'Task3 Baza'!$C$2:$C$1999,"non",0)</f>
        <v>Ordubad</v>
      </c>
      <c r="F8239" s="109" t="str">
        <f t="shared" si="260"/>
        <v>Gəncə</v>
      </c>
      <c r="G8239" s="110">
        <f t="shared" si="261"/>
        <v>20</v>
      </c>
    </row>
    <row r="8240" spans="1:7" x14ac:dyDescent="0.3">
      <c r="A8240" s="20" t="s">
        <v>1298</v>
      </c>
      <c r="B8240" s="102">
        <v>44606</v>
      </c>
      <c r="C8240" s="103">
        <v>0.23</v>
      </c>
      <c r="D8240" s="133">
        <v>1200</v>
      </c>
      <c r="E8240" s="108" t="str">
        <f>_xlfn.XLOOKUP($A8240,'Task3 Baza'!$A$2:$A$1999,'Task3 Baza'!$C$2:$C$1999,"non",0)</f>
        <v>Gəncə</v>
      </c>
      <c r="F8240" s="109" t="str">
        <f t="shared" si="260"/>
        <v>Sumqayıt</v>
      </c>
      <c r="G8240" s="110">
        <f t="shared" si="261"/>
        <v>50</v>
      </c>
    </row>
    <row r="8241" spans="1:7" x14ac:dyDescent="0.3">
      <c r="A8241" s="20" t="s">
        <v>1107</v>
      </c>
      <c r="B8241" s="102">
        <v>44272</v>
      </c>
      <c r="C8241" s="103">
        <v>0.24</v>
      </c>
      <c r="D8241" s="133">
        <v>11400</v>
      </c>
      <c r="E8241" s="108" t="str">
        <f>_xlfn.XLOOKUP($A8241,'Task3 Baza'!$A$2:$A$1999,'Task3 Baza'!$C$2:$C$1999,"non",0)</f>
        <v>Bərdə</v>
      </c>
      <c r="F8241" s="109" t="str">
        <f t="shared" si="260"/>
        <v>Bakı</v>
      </c>
      <c r="G8241" s="110">
        <f t="shared" si="261"/>
        <v>10</v>
      </c>
    </row>
    <row r="8242" spans="1:7" x14ac:dyDescent="0.3">
      <c r="A8242" s="20" t="s">
        <v>1675</v>
      </c>
      <c r="B8242" s="102">
        <v>43925</v>
      </c>
      <c r="C8242" s="103">
        <v>0.18</v>
      </c>
      <c r="D8242" s="133">
        <v>8500</v>
      </c>
      <c r="E8242" s="108" t="str">
        <f>_xlfn.XLOOKUP($A8242,'Task3 Baza'!$A$2:$A$1999,'Task3 Baza'!$C$2:$C$1999,"non",0)</f>
        <v>Abşeron</v>
      </c>
      <c r="F8242" s="109" t="str">
        <f t="shared" si="260"/>
        <v>Bakı</v>
      </c>
      <c r="G8242" s="110">
        <f t="shared" si="261"/>
        <v>10</v>
      </c>
    </row>
    <row r="8243" spans="1:7" x14ac:dyDescent="0.3">
      <c r="A8243" s="20" t="s">
        <v>592</v>
      </c>
      <c r="B8243" s="102">
        <v>44262</v>
      </c>
      <c r="C8243" s="103">
        <v>0.2</v>
      </c>
      <c r="D8243" s="133">
        <v>3600</v>
      </c>
      <c r="E8243" s="108" t="str">
        <f>_xlfn.XLOOKUP($A8243,'Task3 Baza'!$A$2:$A$1999,'Task3 Baza'!$C$2:$C$1999,"non",0)</f>
        <v>Beyləqan</v>
      </c>
      <c r="F8243" s="109" t="str">
        <f t="shared" si="260"/>
        <v>Bakı</v>
      </c>
      <c r="G8243" s="110">
        <f t="shared" si="261"/>
        <v>10</v>
      </c>
    </row>
    <row r="8244" spans="1:7" x14ac:dyDescent="0.3">
      <c r="A8244" s="20" t="s">
        <v>310</v>
      </c>
      <c r="B8244" s="102">
        <v>44680</v>
      </c>
      <c r="C8244" s="103">
        <v>0.2</v>
      </c>
      <c r="D8244" s="133">
        <v>12100</v>
      </c>
      <c r="E8244" s="108" t="str">
        <f>_xlfn.XLOOKUP($A8244,'Task3 Baza'!$A$2:$A$1999,'Task3 Baza'!$C$2:$C$1999,"non",0)</f>
        <v>Mingəçevir</v>
      </c>
      <c r="F8244" s="109" t="str">
        <f t="shared" si="260"/>
        <v>Gəncə</v>
      </c>
      <c r="G8244" s="110">
        <f t="shared" si="261"/>
        <v>20</v>
      </c>
    </row>
    <row r="8245" spans="1:7" x14ac:dyDescent="0.3">
      <c r="A8245" s="20" t="s">
        <v>1526</v>
      </c>
      <c r="B8245" s="102">
        <v>44082</v>
      </c>
      <c r="C8245" s="103">
        <v>0.17</v>
      </c>
      <c r="D8245" s="133">
        <v>1400</v>
      </c>
      <c r="E8245" s="108" t="str">
        <f>_xlfn.XLOOKUP($A8245,'Task3 Baza'!$A$2:$A$1999,'Task3 Baza'!$C$2:$C$1999,"non",0)</f>
        <v>Xızı</v>
      </c>
      <c r="F8245" s="109" t="str">
        <f t="shared" si="260"/>
        <v>Sumqayıt</v>
      </c>
      <c r="G8245" s="110">
        <f t="shared" si="261"/>
        <v>50</v>
      </c>
    </row>
    <row r="8246" spans="1:7" x14ac:dyDescent="0.3">
      <c r="A8246" s="20" t="s">
        <v>837</v>
      </c>
      <c r="B8246" s="102">
        <v>44086</v>
      </c>
      <c r="C8246" s="103">
        <v>0.21</v>
      </c>
      <c r="D8246" s="133">
        <v>5700</v>
      </c>
      <c r="E8246" s="108" t="str">
        <f>_xlfn.XLOOKUP($A8246,'Task3 Baza'!$A$2:$A$1999,'Task3 Baza'!$C$2:$C$1999,"non",0)</f>
        <v>Kəngərli</v>
      </c>
      <c r="F8246" s="109" t="str">
        <f t="shared" si="260"/>
        <v>Sumqayıt</v>
      </c>
      <c r="G8246" s="110">
        <f t="shared" si="261"/>
        <v>50</v>
      </c>
    </row>
    <row r="8247" spans="1:7" x14ac:dyDescent="0.3">
      <c r="A8247" s="20" t="s">
        <v>621</v>
      </c>
      <c r="B8247" s="102">
        <v>43977</v>
      </c>
      <c r="C8247" s="103">
        <v>0.2</v>
      </c>
      <c r="D8247" s="133">
        <v>7500</v>
      </c>
      <c r="E8247" s="108" t="str">
        <f>_xlfn.XLOOKUP($A8247,'Task3 Baza'!$A$2:$A$1999,'Task3 Baza'!$C$2:$C$1999,"non",0)</f>
        <v>Kürdəmir</v>
      </c>
      <c r="F8247" s="109" t="str">
        <f t="shared" si="260"/>
        <v>Sumqayıt</v>
      </c>
      <c r="G8247" s="110">
        <f t="shared" si="261"/>
        <v>50</v>
      </c>
    </row>
    <row r="8248" spans="1:7" x14ac:dyDescent="0.3">
      <c r="A8248" s="20" t="s">
        <v>518</v>
      </c>
      <c r="B8248" s="102">
        <v>44581</v>
      </c>
      <c r="C8248" s="103">
        <v>0.18</v>
      </c>
      <c r="D8248" s="133">
        <v>10600</v>
      </c>
      <c r="E8248" s="108" t="str">
        <f>_xlfn.XLOOKUP($A8248,'Task3 Baza'!$A$2:$A$1999,'Task3 Baza'!$C$2:$C$1999,"non",0)</f>
        <v>Oğuz</v>
      </c>
      <c r="F8248" s="109" t="str">
        <f t="shared" si="260"/>
        <v>Gəncə</v>
      </c>
      <c r="G8248" s="110">
        <f t="shared" si="261"/>
        <v>20</v>
      </c>
    </row>
    <row r="8249" spans="1:7" x14ac:dyDescent="0.3">
      <c r="A8249" s="20" t="s">
        <v>990</v>
      </c>
      <c r="B8249" s="102">
        <v>44483</v>
      </c>
      <c r="C8249" s="103">
        <v>0.23</v>
      </c>
      <c r="D8249" s="133">
        <v>3100</v>
      </c>
      <c r="E8249" s="108" t="str">
        <f>_xlfn.XLOOKUP($A8249,'Task3 Baza'!$A$2:$A$1999,'Task3 Baza'!$C$2:$C$1999,"non",0)</f>
        <v>Kəlbəcər</v>
      </c>
      <c r="F8249" s="109" t="str">
        <f t="shared" si="260"/>
        <v>Sumqayıt</v>
      </c>
      <c r="G8249" s="110">
        <f t="shared" si="261"/>
        <v>50</v>
      </c>
    </row>
    <row r="8250" spans="1:7" x14ac:dyDescent="0.3">
      <c r="A8250" s="20" t="s">
        <v>1884</v>
      </c>
      <c r="B8250" s="102">
        <v>44174</v>
      </c>
      <c r="C8250" s="103">
        <v>0.18</v>
      </c>
      <c r="D8250" s="133">
        <v>11800</v>
      </c>
      <c r="E8250" s="108" t="str">
        <f>_xlfn.XLOOKUP($A8250,'Task3 Baza'!$A$2:$A$1999,'Task3 Baza'!$C$2:$C$1999,"non",0)</f>
        <v>Şuşa</v>
      </c>
      <c r="F8250" s="109" t="str">
        <f t="shared" si="260"/>
        <v>Lənkəran</v>
      </c>
      <c r="G8250" s="110">
        <f t="shared" si="261"/>
        <v>42</v>
      </c>
    </row>
    <row r="8251" spans="1:7" x14ac:dyDescent="0.3">
      <c r="A8251" s="20" t="s">
        <v>734</v>
      </c>
      <c r="B8251" s="102">
        <v>43849</v>
      </c>
      <c r="C8251" s="103">
        <v>0.19</v>
      </c>
      <c r="D8251" s="133">
        <v>7800</v>
      </c>
      <c r="E8251" s="108" t="str">
        <f>_xlfn.XLOOKUP($A8251,'Task3 Baza'!$A$2:$A$1999,'Task3 Baza'!$C$2:$C$1999,"non",0)</f>
        <v>Göygöl</v>
      </c>
      <c r="F8251" s="109" t="str">
        <f t="shared" si="260"/>
        <v>Sumqayıt</v>
      </c>
      <c r="G8251" s="110">
        <f t="shared" si="261"/>
        <v>50</v>
      </c>
    </row>
    <row r="8252" spans="1:7" x14ac:dyDescent="0.3">
      <c r="A8252" s="20" t="s">
        <v>1391</v>
      </c>
      <c r="B8252" s="102">
        <v>44262</v>
      </c>
      <c r="C8252" s="103">
        <v>0.15</v>
      </c>
      <c r="D8252" s="133">
        <v>8100</v>
      </c>
      <c r="E8252" s="108" t="str">
        <f>_xlfn.XLOOKUP($A8252,'Task3 Baza'!$A$2:$A$1999,'Task3 Baza'!$C$2:$C$1999,"non",0)</f>
        <v>Babək</v>
      </c>
      <c r="F8252" s="109" t="str">
        <f t="shared" si="260"/>
        <v>Bakı</v>
      </c>
      <c r="G8252" s="110">
        <f t="shared" si="261"/>
        <v>10</v>
      </c>
    </row>
    <row r="8253" spans="1:7" x14ac:dyDescent="0.3">
      <c r="A8253" s="20" t="s">
        <v>1463</v>
      </c>
      <c r="B8253" s="102">
        <v>44714</v>
      </c>
      <c r="C8253" s="103">
        <v>0.15</v>
      </c>
      <c r="D8253" s="133">
        <v>9000</v>
      </c>
      <c r="E8253" s="108" t="str">
        <f>_xlfn.XLOOKUP($A8253,'Task3 Baza'!$A$2:$A$1999,'Task3 Baza'!$C$2:$C$1999,"non",0)</f>
        <v>Xocavənd</v>
      </c>
      <c r="F8253" s="109" t="str">
        <f t="shared" si="260"/>
        <v>Sumqayıt</v>
      </c>
      <c r="G8253" s="110">
        <f t="shared" si="261"/>
        <v>50</v>
      </c>
    </row>
    <row r="8254" spans="1:7" x14ac:dyDescent="0.3">
      <c r="A8254" s="20" t="s">
        <v>1522</v>
      </c>
      <c r="B8254" s="102">
        <v>44411</v>
      </c>
      <c r="C8254" s="103">
        <v>0.2</v>
      </c>
      <c r="D8254" s="133">
        <v>11100</v>
      </c>
      <c r="E8254" s="108" t="str">
        <f>_xlfn.XLOOKUP($A8254,'Task3 Baza'!$A$2:$A$1999,'Task3 Baza'!$C$2:$C$1999,"non",0)</f>
        <v>Ağsu</v>
      </c>
      <c r="F8254" s="109" t="str">
        <f t="shared" si="260"/>
        <v>Bakı</v>
      </c>
      <c r="G8254" s="110">
        <f t="shared" si="261"/>
        <v>10</v>
      </c>
    </row>
    <row r="8255" spans="1:7" x14ac:dyDescent="0.3">
      <c r="A8255" s="20" t="s">
        <v>450</v>
      </c>
      <c r="B8255" s="102">
        <v>44297</v>
      </c>
      <c r="C8255" s="103">
        <v>0.19</v>
      </c>
      <c r="D8255" s="133">
        <v>5700</v>
      </c>
      <c r="E8255" s="108" t="str">
        <f>_xlfn.XLOOKUP($A8255,'Task3 Baza'!$A$2:$A$1999,'Task3 Baza'!$C$2:$C$1999,"non",0)</f>
        <v>Ucar</v>
      </c>
      <c r="F8255" s="109" t="str">
        <f t="shared" si="260"/>
        <v>Lənkəran</v>
      </c>
      <c r="G8255" s="110">
        <f t="shared" si="261"/>
        <v>42</v>
      </c>
    </row>
    <row r="8256" spans="1:7" x14ac:dyDescent="0.3">
      <c r="A8256" s="20" t="s">
        <v>297</v>
      </c>
      <c r="B8256" s="102">
        <v>43795</v>
      </c>
      <c r="C8256" s="103">
        <v>0.2</v>
      </c>
      <c r="D8256" s="133">
        <v>10600</v>
      </c>
      <c r="E8256" s="108" t="str">
        <f>_xlfn.XLOOKUP($A8256,'Task3 Baza'!$A$2:$A$1999,'Task3 Baza'!$C$2:$C$1999,"non",0)</f>
        <v>Lerik</v>
      </c>
      <c r="F8256" s="109" t="str">
        <f t="shared" si="260"/>
        <v>Gəncə</v>
      </c>
      <c r="G8256" s="110">
        <f t="shared" si="261"/>
        <v>20</v>
      </c>
    </row>
    <row r="8257" spans="1:7" x14ac:dyDescent="0.3">
      <c r="A8257" s="20" t="s">
        <v>452</v>
      </c>
      <c r="B8257" s="102">
        <v>44141</v>
      </c>
      <c r="C8257" s="103">
        <v>0.2</v>
      </c>
      <c r="D8257" s="133">
        <v>8100</v>
      </c>
      <c r="E8257" s="108" t="str">
        <f>_xlfn.XLOOKUP($A8257,'Task3 Baza'!$A$2:$A$1999,'Task3 Baza'!$C$2:$C$1999,"non",0)</f>
        <v>Siyəzən</v>
      </c>
      <c r="F8257" s="109" t="str">
        <f t="shared" si="260"/>
        <v>Gəncə</v>
      </c>
      <c r="G8257" s="110">
        <f t="shared" si="261"/>
        <v>20</v>
      </c>
    </row>
    <row r="8258" spans="1:7" x14ac:dyDescent="0.3">
      <c r="A8258" s="20" t="s">
        <v>1093</v>
      </c>
      <c r="B8258" s="102">
        <v>44466</v>
      </c>
      <c r="C8258" s="103">
        <v>0.14000000000000001</v>
      </c>
      <c r="D8258" s="133">
        <v>11000</v>
      </c>
      <c r="E8258" s="108" t="str">
        <f>_xlfn.XLOOKUP($A8258,'Task3 Baza'!$A$2:$A$1999,'Task3 Baza'!$C$2:$C$1999,"non",0)</f>
        <v>Göygöl</v>
      </c>
      <c r="F8258" s="109" t="str">
        <f t="shared" ref="F8258:F8321" si="262">VLOOKUP($E8258,$I$3:$K$75,2,0)</f>
        <v>Sumqayıt</v>
      </c>
      <c r="G8258" s="110">
        <f t="shared" ref="G8258:G8321" si="263">VLOOKUP(VLOOKUP($E8258,$I$3:$J$75,2,0),$L$3:$M$6,2,0)</f>
        <v>50</v>
      </c>
    </row>
    <row r="8259" spans="1:7" x14ac:dyDescent="0.3">
      <c r="A8259" s="20" t="s">
        <v>395</v>
      </c>
      <c r="B8259" s="102">
        <v>44466</v>
      </c>
      <c r="C8259" s="103">
        <v>0.22</v>
      </c>
      <c r="D8259" s="133">
        <v>1000</v>
      </c>
      <c r="E8259" s="108" t="str">
        <f>_xlfn.XLOOKUP($A8259,'Task3 Baza'!$A$2:$A$1999,'Task3 Baza'!$C$2:$C$1999,"non",0)</f>
        <v>Füzuli</v>
      </c>
      <c r="F8259" s="109" t="str">
        <f t="shared" si="262"/>
        <v>Sumqayıt</v>
      </c>
      <c r="G8259" s="110">
        <f t="shared" si="263"/>
        <v>50</v>
      </c>
    </row>
    <row r="8260" spans="1:7" x14ac:dyDescent="0.3">
      <c r="A8260" s="20" t="s">
        <v>992</v>
      </c>
      <c r="B8260" s="102">
        <v>43994</v>
      </c>
      <c r="C8260" s="103">
        <v>0.2</v>
      </c>
      <c r="D8260" s="133">
        <v>1700</v>
      </c>
      <c r="E8260" s="108" t="str">
        <f>_xlfn.XLOOKUP($A8260,'Task3 Baza'!$A$2:$A$1999,'Task3 Baza'!$C$2:$C$1999,"non",0)</f>
        <v>Ağdam</v>
      </c>
      <c r="F8260" s="109" t="str">
        <f t="shared" si="262"/>
        <v>Bakı</v>
      </c>
      <c r="G8260" s="110">
        <f t="shared" si="263"/>
        <v>10</v>
      </c>
    </row>
    <row r="8261" spans="1:7" x14ac:dyDescent="0.3">
      <c r="A8261" s="20" t="s">
        <v>1977</v>
      </c>
      <c r="B8261" s="102">
        <v>44429</v>
      </c>
      <c r="C8261" s="103">
        <v>0.23</v>
      </c>
      <c r="D8261" s="133">
        <v>11900</v>
      </c>
      <c r="E8261" s="108" t="str">
        <f>_xlfn.XLOOKUP($A8261,'Task3 Baza'!$A$2:$A$1999,'Task3 Baza'!$C$2:$C$1999,"non",0)</f>
        <v>Şərur</v>
      </c>
      <c r="F8261" s="109" t="str">
        <f t="shared" si="262"/>
        <v>Lənkəran</v>
      </c>
      <c r="G8261" s="110">
        <f t="shared" si="263"/>
        <v>42</v>
      </c>
    </row>
    <row r="8262" spans="1:7" x14ac:dyDescent="0.3">
      <c r="A8262" s="20" t="s">
        <v>1717</v>
      </c>
      <c r="B8262" s="102">
        <v>44463</v>
      </c>
      <c r="C8262" s="103">
        <v>0.14000000000000001</v>
      </c>
      <c r="D8262" s="133">
        <v>9000</v>
      </c>
      <c r="E8262" s="108" t="str">
        <f>_xlfn.XLOOKUP($A8262,'Task3 Baza'!$A$2:$A$1999,'Task3 Baza'!$C$2:$C$1999,"non",0)</f>
        <v>Goranboy</v>
      </c>
      <c r="F8262" s="109" t="str">
        <f t="shared" si="262"/>
        <v>Sumqayıt</v>
      </c>
      <c r="G8262" s="110">
        <f t="shared" si="263"/>
        <v>50</v>
      </c>
    </row>
    <row r="8263" spans="1:7" x14ac:dyDescent="0.3">
      <c r="A8263" s="20" t="s">
        <v>651</v>
      </c>
      <c r="B8263" s="102">
        <v>44114</v>
      </c>
      <c r="C8263" s="103">
        <v>0.14000000000000001</v>
      </c>
      <c r="D8263" s="133">
        <v>11300</v>
      </c>
      <c r="E8263" s="108" t="str">
        <f>_xlfn.XLOOKUP($A8263,'Task3 Baza'!$A$2:$A$1999,'Task3 Baza'!$C$2:$C$1999,"non",0)</f>
        <v>İsmayıllı</v>
      </c>
      <c r="F8263" s="109" t="str">
        <f t="shared" si="262"/>
        <v>Sumqayıt</v>
      </c>
      <c r="G8263" s="110">
        <f t="shared" si="263"/>
        <v>50</v>
      </c>
    </row>
    <row r="8264" spans="1:7" x14ac:dyDescent="0.3">
      <c r="A8264" s="20" t="s">
        <v>332</v>
      </c>
      <c r="B8264" s="102">
        <v>44666</v>
      </c>
      <c r="C8264" s="103">
        <v>0.14000000000000001</v>
      </c>
      <c r="D8264" s="133">
        <v>12100</v>
      </c>
      <c r="E8264" s="108" t="str">
        <f>_xlfn.XLOOKUP($A8264,'Task3 Baza'!$A$2:$A$1999,'Task3 Baza'!$C$2:$C$1999,"non",0)</f>
        <v>Qobustan</v>
      </c>
      <c r="F8264" s="109" t="str">
        <f t="shared" si="262"/>
        <v>Gəncə</v>
      </c>
      <c r="G8264" s="110">
        <f t="shared" si="263"/>
        <v>20</v>
      </c>
    </row>
    <row r="8265" spans="1:7" x14ac:dyDescent="0.3">
      <c r="A8265" s="20" t="s">
        <v>1071</v>
      </c>
      <c r="B8265" s="102">
        <v>44379</v>
      </c>
      <c r="C8265" s="103">
        <v>0.23</v>
      </c>
      <c r="D8265" s="133">
        <v>8800</v>
      </c>
      <c r="E8265" s="108" t="str">
        <f>_xlfn.XLOOKUP($A8265,'Task3 Baza'!$A$2:$A$1999,'Task3 Baza'!$C$2:$C$1999,"non",0)</f>
        <v>Bərdə</v>
      </c>
      <c r="F8265" s="109" t="str">
        <f t="shared" si="262"/>
        <v>Bakı</v>
      </c>
      <c r="G8265" s="110">
        <f t="shared" si="263"/>
        <v>10</v>
      </c>
    </row>
    <row r="8266" spans="1:7" x14ac:dyDescent="0.3">
      <c r="A8266" s="20" t="s">
        <v>2106</v>
      </c>
      <c r="B8266" s="102">
        <v>44417</v>
      </c>
      <c r="C8266" s="103">
        <v>0.2</v>
      </c>
      <c r="D8266" s="133">
        <v>12700</v>
      </c>
      <c r="E8266" s="108" t="str">
        <f>_xlfn.XLOOKUP($A8266,'Task3 Baza'!$A$2:$A$1999,'Task3 Baza'!$C$2:$C$1999,"non",0)</f>
        <v>Salyan</v>
      </c>
      <c r="F8266" s="109" t="str">
        <f t="shared" si="262"/>
        <v>Gəncə</v>
      </c>
      <c r="G8266" s="110">
        <f t="shared" si="263"/>
        <v>20</v>
      </c>
    </row>
    <row r="8267" spans="1:7" x14ac:dyDescent="0.3">
      <c r="A8267" s="20" t="s">
        <v>908</v>
      </c>
      <c r="B8267" s="102">
        <v>44716</v>
      </c>
      <c r="C8267" s="103">
        <v>0.18</v>
      </c>
      <c r="D8267" s="133">
        <v>3600</v>
      </c>
      <c r="E8267" s="108" t="str">
        <f>_xlfn.XLOOKUP($A8267,'Task3 Baza'!$A$2:$A$1999,'Task3 Baza'!$C$2:$C$1999,"non",0)</f>
        <v>Laçın</v>
      </c>
      <c r="F8267" s="109" t="str">
        <f t="shared" si="262"/>
        <v>Gəncə</v>
      </c>
      <c r="G8267" s="110">
        <f t="shared" si="263"/>
        <v>20</v>
      </c>
    </row>
    <row r="8268" spans="1:7" x14ac:dyDescent="0.3">
      <c r="A8268" s="20" t="s">
        <v>1172</v>
      </c>
      <c r="B8268" s="102">
        <v>44059</v>
      </c>
      <c r="C8268" s="103">
        <v>0.16</v>
      </c>
      <c r="D8268" s="133">
        <v>1000</v>
      </c>
      <c r="E8268" s="108" t="str">
        <f>_xlfn.XLOOKUP($A8268,'Task3 Baza'!$A$2:$A$1999,'Task3 Baza'!$C$2:$C$1999,"non",0)</f>
        <v>Göyçay</v>
      </c>
      <c r="F8268" s="109" t="str">
        <f t="shared" si="262"/>
        <v>Sumqayıt</v>
      </c>
      <c r="G8268" s="110">
        <f t="shared" si="263"/>
        <v>50</v>
      </c>
    </row>
    <row r="8269" spans="1:7" x14ac:dyDescent="0.3">
      <c r="A8269" s="20" t="s">
        <v>979</v>
      </c>
      <c r="B8269" s="102">
        <v>43990</v>
      </c>
      <c r="C8269" s="103">
        <v>0.16</v>
      </c>
      <c r="D8269" s="133">
        <v>3400</v>
      </c>
      <c r="E8269" s="108" t="str">
        <f>_xlfn.XLOOKUP($A8269,'Task3 Baza'!$A$2:$A$1999,'Task3 Baza'!$C$2:$C$1999,"non",0)</f>
        <v>Xaçmaz</v>
      </c>
      <c r="F8269" s="109" t="str">
        <f t="shared" si="262"/>
        <v>Sumqayıt</v>
      </c>
      <c r="G8269" s="110">
        <f t="shared" si="263"/>
        <v>50</v>
      </c>
    </row>
    <row r="8270" spans="1:7" x14ac:dyDescent="0.3">
      <c r="A8270" s="20" t="s">
        <v>1897</v>
      </c>
      <c r="B8270" s="102">
        <v>44003</v>
      </c>
      <c r="C8270" s="103">
        <v>0.22</v>
      </c>
      <c r="D8270" s="133">
        <v>3100</v>
      </c>
      <c r="E8270" s="108" t="str">
        <f>_xlfn.XLOOKUP($A8270,'Task3 Baza'!$A$2:$A$1999,'Task3 Baza'!$C$2:$C$1999,"non",0)</f>
        <v>Beyləqan</v>
      </c>
      <c r="F8270" s="109" t="str">
        <f t="shared" si="262"/>
        <v>Bakı</v>
      </c>
      <c r="G8270" s="110">
        <f t="shared" si="263"/>
        <v>10</v>
      </c>
    </row>
    <row r="8271" spans="1:7" x14ac:dyDescent="0.3">
      <c r="A8271" s="20" t="s">
        <v>395</v>
      </c>
      <c r="B8271" s="102">
        <v>44136</v>
      </c>
      <c r="C8271" s="103">
        <v>0.15</v>
      </c>
      <c r="D8271" s="133">
        <v>6300</v>
      </c>
      <c r="E8271" s="108" t="str">
        <f>_xlfn.XLOOKUP($A8271,'Task3 Baza'!$A$2:$A$1999,'Task3 Baza'!$C$2:$C$1999,"non",0)</f>
        <v>Füzuli</v>
      </c>
      <c r="F8271" s="109" t="str">
        <f t="shared" si="262"/>
        <v>Sumqayıt</v>
      </c>
      <c r="G8271" s="110">
        <f t="shared" si="263"/>
        <v>50</v>
      </c>
    </row>
    <row r="8272" spans="1:7" x14ac:dyDescent="0.3">
      <c r="A8272" s="20" t="s">
        <v>1635</v>
      </c>
      <c r="B8272" s="102">
        <v>44127</v>
      </c>
      <c r="C8272" s="103">
        <v>0.24</v>
      </c>
      <c r="D8272" s="133">
        <v>1100</v>
      </c>
      <c r="E8272" s="108" t="str">
        <f>_xlfn.XLOOKUP($A8272,'Task3 Baza'!$A$2:$A$1999,'Task3 Baza'!$C$2:$C$1999,"non",0)</f>
        <v>Ağdaş</v>
      </c>
      <c r="F8272" s="109" t="str">
        <f t="shared" si="262"/>
        <v>Bakı</v>
      </c>
      <c r="G8272" s="110">
        <f t="shared" si="263"/>
        <v>10</v>
      </c>
    </row>
    <row r="8273" spans="1:7" x14ac:dyDescent="0.3">
      <c r="A8273" s="20" t="s">
        <v>1902</v>
      </c>
      <c r="B8273" s="102">
        <v>44445</v>
      </c>
      <c r="C8273" s="103">
        <v>0.24</v>
      </c>
      <c r="D8273" s="133">
        <v>4900</v>
      </c>
      <c r="E8273" s="108" t="str">
        <f>_xlfn.XLOOKUP($A8273,'Task3 Baza'!$A$2:$A$1999,'Task3 Baza'!$C$2:$C$1999,"non",0)</f>
        <v>Quba</v>
      </c>
      <c r="F8273" s="109" t="str">
        <f t="shared" si="262"/>
        <v>Gəncə</v>
      </c>
      <c r="G8273" s="110">
        <f t="shared" si="263"/>
        <v>20</v>
      </c>
    </row>
    <row r="8274" spans="1:7" x14ac:dyDescent="0.3">
      <c r="A8274" s="20" t="s">
        <v>1669</v>
      </c>
      <c r="B8274" s="102">
        <v>44560</v>
      </c>
      <c r="C8274" s="103">
        <v>0.23</v>
      </c>
      <c r="D8274" s="133">
        <v>12800</v>
      </c>
      <c r="E8274" s="108" t="str">
        <f>_xlfn.XLOOKUP($A8274,'Task3 Baza'!$A$2:$A$1999,'Task3 Baza'!$C$2:$C$1999,"non",0)</f>
        <v>İmişli</v>
      </c>
      <c r="F8274" s="109" t="str">
        <f t="shared" si="262"/>
        <v>Sumqayıt</v>
      </c>
      <c r="G8274" s="110">
        <f t="shared" si="263"/>
        <v>50</v>
      </c>
    </row>
    <row r="8275" spans="1:7" x14ac:dyDescent="0.3">
      <c r="A8275" s="20" t="s">
        <v>1028</v>
      </c>
      <c r="B8275" s="102">
        <v>43984</v>
      </c>
      <c r="C8275" s="103">
        <v>0.15</v>
      </c>
      <c r="D8275" s="133">
        <v>7000</v>
      </c>
      <c r="E8275" s="108" t="str">
        <f>_xlfn.XLOOKUP($A8275,'Task3 Baza'!$A$2:$A$1999,'Task3 Baza'!$C$2:$C$1999,"non",0)</f>
        <v>Qusar</v>
      </c>
      <c r="F8275" s="109" t="str">
        <f t="shared" si="262"/>
        <v>Gəncə</v>
      </c>
      <c r="G8275" s="110">
        <f t="shared" si="263"/>
        <v>20</v>
      </c>
    </row>
    <row r="8276" spans="1:7" x14ac:dyDescent="0.3">
      <c r="A8276" s="20" t="s">
        <v>699</v>
      </c>
      <c r="B8276" s="102">
        <v>44791</v>
      </c>
      <c r="C8276" s="103">
        <v>0.18</v>
      </c>
      <c r="D8276" s="133">
        <v>8200</v>
      </c>
      <c r="E8276" s="108" t="str">
        <f>_xlfn.XLOOKUP($A8276,'Task3 Baza'!$A$2:$A$1999,'Task3 Baza'!$C$2:$C$1999,"non",0)</f>
        <v>Bakı</v>
      </c>
      <c r="F8276" s="109" t="str">
        <f t="shared" si="262"/>
        <v>Bakı</v>
      </c>
      <c r="G8276" s="110">
        <f t="shared" si="263"/>
        <v>10</v>
      </c>
    </row>
    <row r="8277" spans="1:7" x14ac:dyDescent="0.3">
      <c r="A8277" s="20" t="s">
        <v>1823</v>
      </c>
      <c r="B8277" s="102">
        <v>44093</v>
      </c>
      <c r="C8277" s="103">
        <v>0.18</v>
      </c>
      <c r="D8277" s="133">
        <v>11600</v>
      </c>
      <c r="E8277" s="108" t="str">
        <f>_xlfn.XLOOKUP($A8277,'Task3 Baza'!$A$2:$A$1999,'Task3 Baza'!$C$2:$C$1999,"non",0)</f>
        <v>Kəlbəcər</v>
      </c>
      <c r="F8277" s="109" t="str">
        <f t="shared" si="262"/>
        <v>Sumqayıt</v>
      </c>
      <c r="G8277" s="110">
        <f t="shared" si="263"/>
        <v>50</v>
      </c>
    </row>
    <row r="8278" spans="1:7" x14ac:dyDescent="0.3">
      <c r="A8278" s="20" t="s">
        <v>1724</v>
      </c>
      <c r="B8278" s="102">
        <v>44227</v>
      </c>
      <c r="C8278" s="103">
        <v>0.22</v>
      </c>
      <c r="D8278" s="133">
        <v>11600</v>
      </c>
      <c r="E8278" s="108" t="str">
        <f>_xlfn.XLOOKUP($A8278,'Task3 Baza'!$A$2:$A$1999,'Task3 Baza'!$C$2:$C$1999,"non",0)</f>
        <v>Gədəbəy</v>
      </c>
      <c r="F8278" s="109" t="str">
        <f t="shared" si="262"/>
        <v>Sumqayıt</v>
      </c>
      <c r="G8278" s="110">
        <f t="shared" si="263"/>
        <v>50</v>
      </c>
    </row>
    <row r="8279" spans="1:7" x14ac:dyDescent="0.3">
      <c r="A8279" s="20" t="s">
        <v>1323</v>
      </c>
      <c r="B8279" s="102">
        <v>44357</v>
      </c>
      <c r="C8279" s="103">
        <v>0.18</v>
      </c>
      <c r="D8279" s="133">
        <v>7900</v>
      </c>
      <c r="E8279" s="108" t="str">
        <f>_xlfn.XLOOKUP($A8279,'Task3 Baza'!$A$2:$A$1999,'Task3 Baza'!$C$2:$C$1999,"non",0)</f>
        <v>Cəbrayıl</v>
      </c>
      <c r="F8279" s="109" t="str">
        <f t="shared" si="262"/>
        <v>Bakı</v>
      </c>
      <c r="G8279" s="110">
        <f t="shared" si="263"/>
        <v>10</v>
      </c>
    </row>
    <row r="8280" spans="1:7" x14ac:dyDescent="0.3">
      <c r="A8280" s="20" t="s">
        <v>490</v>
      </c>
      <c r="B8280" s="102">
        <v>44035</v>
      </c>
      <c r="C8280" s="103">
        <v>0.23</v>
      </c>
      <c r="D8280" s="133">
        <v>1400</v>
      </c>
      <c r="E8280" s="108" t="str">
        <f>_xlfn.XLOOKUP($A8280,'Task3 Baza'!$A$2:$A$1999,'Task3 Baza'!$C$2:$C$1999,"non",0)</f>
        <v>Tovuz</v>
      </c>
      <c r="F8280" s="109" t="str">
        <f t="shared" si="262"/>
        <v>Lənkəran</v>
      </c>
      <c r="G8280" s="110">
        <f t="shared" si="263"/>
        <v>42</v>
      </c>
    </row>
    <row r="8281" spans="1:7" x14ac:dyDescent="0.3">
      <c r="A8281" s="20" t="s">
        <v>1545</v>
      </c>
      <c r="B8281" s="102">
        <v>44039</v>
      </c>
      <c r="C8281" s="103">
        <v>0.23</v>
      </c>
      <c r="D8281" s="133">
        <v>10700</v>
      </c>
      <c r="E8281" s="108" t="str">
        <f>_xlfn.XLOOKUP($A8281,'Task3 Baza'!$A$2:$A$1999,'Task3 Baza'!$C$2:$C$1999,"non",0)</f>
        <v>Qubadlı</v>
      </c>
      <c r="F8281" s="109" t="str">
        <f t="shared" si="262"/>
        <v>Gəncə</v>
      </c>
      <c r="G8281" s="110">
        <f t="shared" si="263"/>
        <v>20</v>
      </c>
    </row>
    <row r="8282" spans="1:7" x14ac:dyDescent="0.3">
      <c r="A8282" s="20" t="s">
        <v>311</v>
      </c>
      <c r="B8282" s="102">
        <v>43700</v>
      </c>
      <c r="C8282" s="103">
        <v>0.21</v>
      </c>
      <c r="D8282" s="133">
        <v>1200</v>
      </c>
      <c r="E8282" s="108" t="str">
        <f>_xlfn.XLOOKUP($A8282,'Task3 Baza'!$A$2:$A$1999,'Task3 Baza'!$C$2:$C$1999,"non",0)</f>
        <v>Zərdab</v>
      </c>
      <c r="F8282" s="109" t="str">
        <f t="shared" si="262"/>
        <v>Lənkəran</v>
      </c>
      <c r="G8282" s="110">
        <f t="shared" si="263"/>
        <v>42</v>
      </c>
    </row>
    <row r="8283" spans="1:7" x14ac:dyDescent="0.3">
      <c r="A8283" s="20" t="s">
        <v>160</v>
      </c>
      <c r="B8283" s="102">
        <v>44130</v>
      </c>
      <c r="C8283" s="103">
        <v>0.17</v>
      </c>
      <c r="D8283" s="133">
        <v>2700</v>
      </c>
      <c r="E8283" s="108" t="str">
        <f>_xlfn.XLOOKUP($A8283,'Task3 Baza'!$A$2:$A$1999,'Task3 Baza'!$C$2:$C$1999,"non",0)</f>
        <v>Naftalan</v>
      </c>
      <c r="F8283" s="109" t="str">
        <f t="shared" si="262"/>
        <v>Gəncə</v>
      </c>
      <c r="G8283" s="110">
        <f t="shared" si="263"/>
        <v>20</v>
      </c>
    </row>
    <row r="8284" spans="1:7" x14ac:dyDescent="0.3">
      <c r="A8284" s="20" t="s">
        <v>997</v>
      </c>
      <c r="B8284" s="102">
        <v>44412</v>
      </c>
      <c r="C8284" s="103">
        <v>0.19</v>
      </c>
      <c r="D8284" s="133">
        <v>11300</v>
      </c>
      <c r="E8284" s="108" t="str">
        <f>_xlfn.XLOOKUP($A8284,'Task3 Baza'!$A$2:$A$1999,'Task3 Baza'!$C$2:$C$1999,"non",0)</f>
        <v>Qəbələ</v>
      </c>
      <c r="F8284" s="109" t="str">
        <f t="shared" si="262"/>
        <v>Sumqayıt</v>
      </c>
      <c r="G8284" s="110">
        <f t="shared" si="263"/>
        <v>50</v>
      </c>
    </row>
    <row r="8285" spans="1:7" x14ac:dyDescent="0.3">
      <c r="A8285" s="20" t="s">
        <v>956</v>
      </c>
      <c r="B8285" s="102">
        <v>44182</v>
      </c>
      <c r="C8285" s="103">
        <v>0.17</v>
      </c>
      <c r="D8285" s="133">
        <v>10800</v>
      </c>
      <c r="E8285" s="108" t="str">
        <f>_xlfn.XLOOKUP($A8285,'Task3 Baza'!$A$2:$A$1999,'Task3 Baza'!$C$2:$C$1999,"non",0)</f>
        <v>Qax</v>
      </c>
      <c r="F8285" s="109" t="str">
        <f t="shared" si="262"/>
        <v>Sumqayıt</v>
      </c>
      <c r="G8285" s="110">
        <f t="shared" si="263"/>
        <v>50</v>
      </c>
    </row>
    <row r="8286" spans="1:7" x14ac:dyDescent="0.3">
      <c r="A8286" s="20" t="s">
        <v>210</v>
      </c>
      <c r="B8286" s="102">
        <v>43875</v>
      </c>
      <c r="C8286" s="103">
        <v>0.22</v>
      </c>
      <c r="D8286" s="133">
        <v>6200</v>
      </c>
      <c r="E8286" s="108" t="str">
        <f>_xlfn.XLOOKUP($A8286,'Task3 Baza'!$A$2:$A$1999,'Task3 Baza'!$C$2:$C$1999,"non",0)</f>
        <v>Göyçay</v>
      </c>
      <c r="F8286" s="109" t="str">
        <f t="shared" si="262"/>
        <v>Sumqayıt</v>
      </c>
      <c r="G8286" s="110">
        <f t="shared" si="263"/>
        <v>50</v>
      </c>
    </row>
    <row r="8287" spans="1:7" x14ac:dyDescent="0.3">
      <c r="A8287" s="20" t="s">
        <v>1119</v>
      </c>
      <c r="B8287" s="102">
        <v>44908</v>
      </c>
      <c r="C8287" s="103">
        <v>0.2</v>
      </c>
      <c r="D8287" s="133">
        <v>9800</v>
      </c>
      <c r="E8287" s="108" t="str">
        <f>_xlfn.XLOOKUP($A8287,'Task3 Baza'!$A$2:$A$1999,'Task3 Baza'!$C$2:$C$1999,"non",0)</f>
        <v>Xaçmaz</v>
      </c>
      <c r="F8287" s="109" t="str">
        <f t="shared" si="262"/>
        <v>Sumqayıt</v>
      </c>
      <c r="G8287" s="110">
        <f t="shared" si="263"/>
        <v>50</v>
      </c>
    </row>
    <row r="8288" spans="1:7" x14ac:dyDescent="0.3">
      <c r="A8288" s="20" t="s">
        <v>568</v>
      </c>
      <c r="B8288" s="102">
        <v>44514</v>
      </c>
      <c r="C8288" s="103">
        <v>0.16</v>
      </c>
      <c r="D8288" s="133">
        <v>10800</v>
      </c>
      <c r="E8288" s="108" t="str">
        <f>_xlfn.XLOOKUP($A8288,'Task3 Baza'!$A$2:$A$1999,'Task3 Baza'!$C$2:$C$1999,"non",0)</f>
        <v>Beyləqan</v>
      </c>
      <c r="F8288" s="109" t="str">
        <f t="shared" si="262"/>
        <v>Bakı</v>
      </c>
      <c r="G8288" s="110">
        <f t="shared" si="263"/>
        <v>10</v>
      </c>
    </row>
    <row r="8289" spans="1:7" x14ac:dyDescent="0.3">
      <c r="A8289" s="20" t="s">
        <v>544</v>
      </c>
      <c r="B8289" s="102">
        <v>44041</v>
      </c>
      <c r="C8289" s="103">
        <v>0.18</v>
      </c>
      <c r="D8289" s="133">
        <v>4500</v>
      </c>
      <c r="E8289" s="108" t="str">
        <f>_xlfn.XLOOKUP($A8289,'Task3 Baza'!$A$2:$A$1999,'Task3 Baza'!$C$2:$C$1999,"non",0)</f>
        <v>Neftçala</v>
      </c>
      <c r="F8289" s="109" t="str">
        <f t="shared" si="262"/>
        <v>Gəncə</v>
      </c>
      <c r="G8289" s="110">
        <f t="shared" si="263"/>
        <v>20</v>
      </c>
    </row>
    <row r="8290" spans="1:7" x14ac:dyDescent="0.3">
      <c r="A8290" s="20" t="s">
        <v>1222</v>
      </c>
      <c r="B8290" s="102">
        <v>44271</v>
      </c>
      <c r="C8290" s="103">
        <v>0.24</v>
      </c>
      <c r="D8290" s="133">
        <v>6900</v>
      </c>
      <c r="E8290" s="108" t="str">
        <f>_xlfn.XLOOKUP($A8290,'Task3 Baza'!$A$2:$A$1999,'Task3 Baza'!$C$2:$C$1999,"non",0)</f>
        <v>Şabran</v>
      </c>
      <c r="F8290" s="109" t="str">
        <f t="shared" si="262"/>
        <v>Gəncə</v>
      </c>
      <c r="G8290" s="110">
        <f t="shared" si="263"/>
        <v>20</v>
      </c>
    </row>
    <row r="8291" spans="1:7" x14ac:dyDescent="0.3">
      <c r="A8291" s="20" t="s">
        <v>405</v>
      </c>
      <c r="B8291" s="102">
        <v>44646</v>
      </c>
      <c r="C8291" s="103">
        <v>0.15</v>
      </c>
      <c r="D8291" s="133">
        <v>11100</v>
      </c>
      <c r="E8291" s="108" t="str">
        <f>_xlfn.XLOOKUP($A8291,'Task3 Baza'!$A$2:$A$1999,'Task3 Baza'!$C$2:$C$1999,"non",0)</f>
        <v>Göygöl</v>
      </c>
      <c r="F8291" s="109" t="str">
        <f t="shared" si="262"/>
        <v>Sumqayıt</v>
      </c>
      <c r="G8291" s="110">
        <f t="shared" si="263"/>
        <v>50</v>
      </c>
    </row>
    <row r="8292" spans="1:7" x14ac:dyDescent="0.3">
      <c r="A8292" s="20" t="s">
        <v>1398</v>
      </c>
      <c r="B8292" s="102">
        <v>43822</v>
      </c>
      <c r="C8292" s="103">
        <v>0.15</v>
      </c>
      <c r="D8292" s="133">
        <v>10100</v>
      </c>
      <c r="E8292" s="108" t="str">
        <f>_xlfn.XLOOKUP($A8292,'Task3 Baza'!$A$2:$A$1999,'Task3 Baza'!$C$2:$C$1999,"non",0)</f>
        <v>Abşeron</v>
      </c>
      <c r="F8292" s="109" t="str">
        <f t="shared" si="262"/>
        <v>Bakı</v>
      </c>
      <c r="G8292" s="110">
        <f t="shared" si="263"/>
        <v>10</v>
      </c>
    </row>
    <row r="8293" spans="1:7" x14ac:dyDescent="0.3">
      <c r="A8293" s="20" t="s">
        <v>995</v>
      </c>
      <c r="B8293" s="102">
        <v>44200</v>
      </c>
      <c r="C8293" s="103">
        <v>0.18</v>
      </c>
      <c r="D8293" s="133">
        <v>13000</v>
      </c>
      <c r="E8293" s="108" t="str">
        <f>_xlfn.XLOOKUP($A8293,'Task3 Baza'!$A$2:$A$1999,'Task3 Baza'!$C$2:$C$1999,"non",0)</f>
        <v>Gədəbəy</v>
      </c>
      <c r="F8293" s="109" t="str">
        <f t="shared" si="262"/>
        <v>Sumqayıt</v>
      </c>
      <c r="G8293" s="110">
        <f t="shared" si="263"/>
        <v>50</v>
      </c>
    </row>
    <row r="8294" spans="1:7" x14ac:dyDescent="0.3">
      <c r="A8294" s="20" t="s">
        <v>231</v>
      </c>
      <c r="B8294" s="102">
        <v>44741</v>
      </c>
      <c r="C8294" s="103">
        <v>0.14000000000000001</v>
      </c>
      <c r="D8294" s="133">
        <v>3800</v>
      </c>
      <c r="E8294" s="108" t="str">
        <f>_xlfn.XLOOKUP($A8294,'Task3 Baza'!$A$2:$A$1999,'Task3 Baza'!$C$2:$C$1999,"non",0)</f>
        <v>Salyan</v>
      </c>
      <c r="F8294" s="109" t="str">
        <f t="shared" si="262"/>
        <v>Gəncə</v>
      </c>
      <c r="G8294" s="110">
        <f t="shared" si="263"/>
        <v>20</v>
      </c>
    </row>
    <row r="8295" spans="1:7" x14ac:dyDescent="0.3">
      <c r="A8295" s="20" t="s">
        <v>1967</v>
      </c>
      <c r="B8295" s="102">
        <v>44036</v>
      </c>
      <c r="C8295" s="103">
        <v>0.21</v>
      </c>
      <c r="D8295" s="133">
        <v>11300</v>
      </c>
      <c r="E8295" s="108" t="str">
        <f>_xlfn.XLOOKUP($A8295,'Task3 Baza'!$A$2:$A$1999,'Task3 Baza'!$C$2:$C$1999,"non",0)</f>
        <v>Bərdə</v>
      </c>
      <c r="F8295" s="109" t="str">
        <f t="shared" si="262"/>
        <v>Bakı</v>
      </c>
      <c r="G8295" s="110">
        <f t="shared" si="263"/>
        <v>10</v>
      </c>
    </row>
    <row r="8296" spans="1:7" x14ac:dyDescent="0.3">
      <c r="A8296" s="20" t="s">
        <v>459</v>
      </c>
      <c r="B8296" s="102">
        <v>44405</v>
      </c>
      <c r="C8296" s="103">
        <v>0.17</v>
      </c>
      <c r="D8296" s="133">
        <v>7100</v>
      </c>
      <c r="E8296" s="108" t="str">
        <f>_xlfn.XLOOKUP($A8296,'Task3 Baza'!$A$2:$A$1999,'Task3 Baza'!$C$2:$C$1999,"non",0)</f>
        <v>Kürdəmir</v>
      </c>
      <c r="F8296" s="109" t="str">
        <f t="shared" si="262"/>
        <v>Sumqayıt</v>
      </c>
      <c r="G8296" s="110">
        <f t="shared" si="263"/>
        <v>50</v>
      </c>
    </row>
    <row r="8297" spans="1:7" x14ac:dyDescent="0.3">
      <c r="A8297" s="20" t="s">
        <v>2098</v>
      </c>
      <c r="B8297" s="102">
        <v>43783</v>
      </c>
      <c r="C8297" s="103">
        <v>0.2</v>
      </c>
      <c r="D8297" s="133">
        <v>6100</v>
      </c>
      <c r="E8297" s="108" t="str">
        <f>_xlfn.XLOOKUP($A8297,'Task3 Baza'!$A$2:$A$1999,'Task3 Baza'!$C$2:$C$1999,"non",0)</f>
        <v>Şəki</v>
      </c>
      <c r="F8297" s="109" t="str">
        <f t="shared" si="262"/>
        <v>Lənkəran</v>
      </c>
      <c r="G8297" s="110">
        <f t="shared" si="263"/>
        <v>42</v>
      </c>
    </row>
    <row r="8298" spans="1:7" x14ac:dyDescent="0.3">
      <c r="A8298" s="20" t="s">
        <v>1789</v>
      </c>
      <c r="B8298" s="102">
        <v>43830</v>
      </c>
      <c r="C8298" s="103">
        <v>0.15</v>
      </c>
      <c r="D8298" s="133">
        <v>7700</v>
      </c>
      <c r="E8298" s="108" t="str">
        <f>_xlfn.XLOOKUP($A8298,'Task3 Baza'!$A$2:$A$1999,'Task3 Baza'!$C$2:$C$1999,"non",0)</f>
        <v>İsmayıllı</v>
      </c>
      <c r="F8298" s="109" t="str">
        <f t="shared" si="262"/>
        <v>Sumqayıt</v>
      </c>
      <c r="G8298" s="110">
        <f t="shared" si="263"/>
        <v>50</v>
      </c>
    </row>
    <row r="8299" spans="1:7" x14ac:dyDescent="0.3">
      <c r="A8299" s="20" t="s">
        <v>1619</v>
      </c>
      <c r="B8299" s="102">
        <v>44145</v>
      </c>
      <c r="C8299" s="103">
        <v>0.17</v>
      </c>
      <c r="D8299" s="133">
        <v>11800</v>
      </c>
      <c r="E8299" s="108" t="str">
        <f>_xlfn.XLOOKUP($A8299,'Task3 Baza'!$A$2:$A$1999,'Task3 Baza'!$C$2:$C$1999,"non",0)</f>
        <v>Laçın</v>
      </c>
      <c r="F8299" s="109" t="str">
        <f t="shared" si="262"/>
        <v>Gəncə</v>
      </c>
      <c r="G8299" s="110">
        <f t="shared" si="263"/>
        <v>20</v>
      </c>
    </row>
    <row r="8300" spans="1:7" x14ac:dyDescent="0.3">
      <c r="A8300" s="20" t="s">
        <v>602</v>
      </c>
      <c r="B8300" s="102">
        <v>43896</v>
      </c>
      <c r="C8300" s="103">
        <v>0.17</v>
      </c>
      <c r="D8300" s="133">
        <v>3200</v>
      </c>
      <c r="E8300" s="108" t="str">
        <f>_xlfn.XLOOKUP($A8300,'Task3 Baza'!$A$2:$A$1999,'Task3 Baza'!$C$2:$C$1999,"non",0)</f>
        <v>İsmayıllı</v>
      </c>
      <c r="F8300" s="109" t="str">
        <f t="shared" si="262"/>
        <v>Sumqayıt</v>
      </c>
      <c r="G8300" s="110">
        <f t="shared" si="263"/>
        <v>50</v>
      </c>
    </row>
    <row r="8301" spans="1:7" x14ac:dyDescent="0.3">
      <c r="A8301" s="20" t="s">
        <v>741</v>
      </c>
      <c r="B8301" s="102">
        <v>44362</v>
      </c>
      <c r="C8301" s="103">
        <v>0.16</v>
      </c>
      <c r="D8301" s="133">
        <v>11900</v>
      </c>
      <c r="E8301" s="108" t="str">
        <f>_xlfn.XLOOKUP($A8301,'Task3 Baza'!$A$2:$A$1999,'Task3 Baza'!$C$2:$C$1999,"non",0)</f>
        <v>Cəlilabad</v>
      </c>
      <c r="F8301" s="109" t="str">
        <f t="shared" si="262"/>
        <v>Bakı</v>
      </c>
      <c r="G8301" s="110">
        <f t="shared" si="263"/>
        <v>10</v>
      </c>
    </row>
    <row r="8302" spans="1:7" x14ac:dyDescent="0.3">
      <c r="A8302" s="20" t="s">
        <v>386</v>
      </c>
      <c r="B8302" s="102">
        <v>43903</v>
      </c>
      <c r="C8302" s="103">
        <v>0.17</v>
      </c>
      <c r="D8302" s="133">
        <v>3200</v>
      </c>
      <c r="E8302" s="108" t="str">
        <f>_xlfn.XLOOKUP($A8302,'Task3 Baza'!$A$2:$A$1999,'Task3 Baza'!$C$2:$C$1999,"non",0)</f>
        <v>İsmayıllı</v>
      </c>
      <c r="F8302" s="109" t="str">
        <f t="shared" si="262"/>
        <v>Sumqayıt</v>
      </c>
      <c r="G8302" s="110">
        <f t="shared" si="263"/>
        <v>50</v>
      </c>
    </row>
    <row r="8303" spans="1:7" x14ac:dyDescent="0.3">
      <c r="A8303" s="20" t="s">
        <v>285</v>
      </c>
      <c r="B8303" s="102">
        <v>44040</v>
      </c>
      <c r="C8303" s="103">
        <v>0.22</v>
      </c>
      <c r="D8303" s="133">
        <v>7100</v>
      </c>
      <c r="E8303" s="108" t="str">
        <f>_xlfn.XLOOKUP($A8303,'Task3 Baza'!$A$2:$A$1999,'Task3 Baza'!$C$2:$C$1999,"non",0)</f>
        <v>Astara</v>
      </c>
      <c r="F8303" s="109" t="str">
        <f t="shared" si="262"/>
        <v>Bakı</v>
      </c>
      <c r="G8303" s="110">
        <f t="shared" si="263"/>
        <v>10</v>
      </c>
    </row>
    <row r="8304" spans="1:7" x14ac:dyDescent="0.3">
      <c r="A8304" s="20" t="s">
        <v>644</v>
      </c>
      <c r="B8304" s="102">
        <v>44291</v>
      </c>
      <c r="C8304" s="103">
        <v>0.18</v>
      </c>
      <c r="D8304" s="133">
        <v>11600</v>
      </c>
      <c r="E8304" s="108" t="str">
        <f>_xlfn.XLOOKUP($A8304,'Task3 Baza'!$A$2:$A$1999,'Task3 Baza'!$C$2:$C$1999,"non",0)</f>
        <v>Salyan</v>
      </c>
      <c r="F8304" s="109" t="str">
        <f t="shared" si="262"/>
        <v>Gəncə</v>
      </c>
      <c r="G8304" s="110">
        <f t="shared" si="263"/>
        <v>20</v>
      </c>
    </row>
    <row r="8305" spans="1:7" x14ac:dyDescent="0.3">
      <c r="A8305" s="20" t="s">
        <v>1501</v>
      </c>
      <c r="B8305" s="102">
        <v>44246</v>
      </c>
      <c r="C8305" s="103">
        <v>0.14000000000000001</v>
      </c>
      <c r="D8305" s="133">
        <v>1600</v>
      </c>
      <c r="E8305" s="108" t="str">
        <f>_xlfn.XLOOKUP($A8305,'Task3 Baza'!$A$2:$A$1999,'Task3 Baza'!$C$2:$C$1999,"non",0)</f>
        <v>Tərtər</v>
      </c>
      <c r="F8305" s="109" t="str">
        <f t="shared" si="262"/>
        <v>Lənkəran</v>
      </c>
      <c r="G8305" s="110">
        <f t="shared" si="263"/>
        <v>42</v>
      </c>
    </row>
    <row r="8306" spans="1:7" x14ac:dyDescent="0.3">
      <c r="A8306" s="20" t="s">
        <v>1049</v>
      </c>
      <c r="B8306" s="102">
        <v>44495</v>
      </c>
      <c r="C8306" s="103">
        <v>0.23</v>
      </c>
      <c r="D8306" s="133">
        <v>3600</v>
      </c>
      <c r="E8306" s="108" t="str">
        <f>_xlfn.XLOOKUP($A8306,'Task3 Baza'!$A$2:$A$1999,'Task3 Baza'!$C$2:$C$1999,"non",0)</f>
        <v>Quba</v>
      </c>
      <c r="F8306" s="109" t="str">
        <f t="shared" si="262"/>
        <v>Gəncə</v>
      </c>
      <c r="G8306" s="110">
        <f t="shared" si="263"/>
        <v>20</v>
      </c>
    </row>
    <row r="8307" spans="1:7" x14ac:dyDescent="0.3">
      <c r="A8307" s="20" t="s">
        <v>954</v>
      </c>
      <c r="B8307" s="102">
        <v>44284</v>
      </c>
      <c r="C8307" s="103">
        <v>0.17</v>
      </c>
      <c r="D8307" s="133">
        <v>9700</v>
      </c>
      <c r="E8307" s="108" t="str">
        <f>_xlfn.XLOOKUP($A8307,'Task3 Baza'!$A$2:$A$1999,'Task3 Baza'!$C$2:$C$1999,"non",0)</f>
        <v>Ağcabədi</v>
      </c>
      <c r="F8307" s="109" t="str">
        <f t="shared" si="262"/>
        <v>Bakı</v>
      </c>
      <c r="G8307" s="110">
        <f t="shared" si="263"/>
        <v>10</v>
      </c>
    </row>
    <row r="8308" spans="1:7" x14ac:dyDescent="0.3">
      <c r="A8308" s="20" t="s">
        <v>1175</v>
      </c>
      <c r="B8308" s="102">
        <v>44504</v>
      </c>
      <c r="C8308" s="103">
        <v>0.19</v>
      </c>
      <c r="D8308" s="133">
        <v>1000</v>
      </c>
      <c r="E8308" s="108" t="str">
        <f>_xlfn.XLOOKUP($A8308,'Task3 Baza'!$A$2:$A$1999,'Task3 Baza'!$C$2:$C$1999,"non",0)</f>
        <v>Qobustan</v>
      </c>
      <c r="F8308" s="109" t="str">
        <f t="shared" si="262"/>
        <v>Gəncə</v>
      </c>
      <c r="G8308" s="110">
        <f t="shared" si="263"/>
        <v>20</v>
      </c>
    </row>
    <row r="8309" spans="1:7" x14ac:dyDescent="0.3">
      <c r="A8309" s="20" t="s">
        <v>1913</v>
      </c>
      <c r="B8309" s="102">
        <v>44327</v>
      </c>
      <c r="C8309" s="103">
        <v>0.16</v>
      </c>
      <c r="D8309" s="133">
        <v>1300</v>
      </c>
      <c r="E8309" s="108" t="str">
        <f>_xlfn.XLOOKUP($A8309,'Task3 Baza'!$A$2:$A$1999,'Task3 Baza'!$C$2:$C$1999,"non",0)</f>
        <v>Xocalı</v>
      </c>
      <c r="F8309" s="109" t="str">
        <f t="shared" si="262"/>
        <v>Sumqayıt</v>
      </c>
      <c r="G8309" s="110">
        <f t="shared" si="263"/>
        <v>50</v>
      </c>
    </row>
    <row r="8310" spans="1:7" x14ac:dyDescent="0.3">
      <c r="A8310" s="20" t="s">
        <v>175</v>
      </c>
      <c r="B8310" s="102">
        <v>44048</v>
      </c>
      <c r="C8310" s="103">
        <v>0.18</v>
      </c>
      <c r="D8310" s="133">
        <v>12100</v>
      </c>
      <c r="E8310" s="108" t="str">
        <f>_xlfn.XLOOKUP($A8310,'Task3 Baza'!$A$2:$A$1999,'Task3 Baza'!$C$2:$C$1999,"non",0)</f>
        <v>Cəlilabad</v>
      </c>
      <c r="F8310" s="109" t="str">
        <f t="shared" si="262"/>
        <v>Bakı</v>
      </c>
      <c r="G8310" s="110">
        <f t="shared" si="263"/>
        <v>10</v>
      </c>
    </row>
    <row r="8311" spans="1:7" x14ac:dyDescent="0.3">
      <c r="A8311" s="20" t="s">
        <v>1772</v>
      </c>
      <c r="B8311" s="102">
        <v>44478</v>
      </c>
      <c r="C8311" s="103">
        <v>0.18</v>
      </c>
      <c r="D8311" s="133">
        <v>8000</v>
      </c>
      <c r="E8311" s="108" t="str">
        <f>_xlfn.XLOOKUP($A8311,'Task3 Baza'!$A$2:$A$1999,'Task3 Baza'!$C$2:$C$1999,"non",0)</f>
        <v>Quba</v>
      </c>
      <c r="F8311" s="109" t="str">
        <f t="shared" si="262"/>
        <v>Gəncə</v>
      </c>
      <c r="G8311" s="110">
        <f t="shared" si="263"/>
        <v>20</v>
      </c>
    </row>
    <row r="8312" spans="1:7" x14ac:dyDescent="0.3">
      <c r="A8312" s="20" t="s">
        <v>534</v>
      </c>
      <c r="B8312" s="102">
        <v>44268</v>
      </c>
      <c r="C8312" s="103">
        <v>0.22</v>
      </c>
      <c r="D8312" s="133">
        <v>7100</v>
      </c>
      <c r="E8312" s="108" t="str">
        <f>_xlfn.XLOOKUP($A8312,'Task3 Baza'!$A$2:$A$1999,'Task3 Baza'!$C$2:$C$1999,"non",0)</f>
        <v>Qobustan</v>
      </c>
      <c r="F8312" s="109" t="str">
        <f t="shared" si="262"/>
        <v>Gəncə</v>
      </c>
      <c r="G8312" s="110">
        <f t="shared" si="263"/>
        <v>20</v>
      </c>
    </row>
    <row r="8313" spans="1:7" x14ac:dyDescent="0.3">
      <c r="A8313" s="20" t="s">
        <v>1455</v>
      </c>
      <c r="B8313" s="102">
        <v>44022</v>
      </c>
      <c r="C8313" s="103">
        <v>0.17</v>
      </c>
      <c r="D8313" s="133">
        <v>1900</v>
      </c>
      <c r="E8313" s="108" t="str">
        <f>_xlfn.XLOOKUP($A8313,'Task3 Baza'!$A$2:$A$1999,'Task3 Baza'!$C$2:$C$1999,"non",0)</f>
        <v>Biləsuvar</v>
      </c>
      <c r="F8313" s="109" t="str">
        <f t="shared" si="262"/>
        <v>Bakı</v>
      </c>
      <c r="G8313" s="110">
        <f t="shared" si="263"/>
        <v>10</v>
      </c>
    </row>
    <row r="8314" spans="1:7" x14ac:dyDescent="0.3">
      <c r="A8314" s="20" t="s">
        <v>1260</v>
      </c>
      <c r="B8314" s="102">
        <v>44613</v>
      </c>
      <c r="C8314" s="103">
        <v>0.17</v>
      </c>
      <c r="D8314" s="133">
        <v>10400</v>
      </c>
      <c r="E8314" s="108" t="str">
        <f>_xlfn.XLOOKUP($A8314,'Task3 Baza'!$A$2:$A$1999,'Task3 Baza'!$C$2:$C$1999,"non",0)</f>
        <v>Ağsu</v>
      </c>
      <c r="F8314" s="109" t="str">
        <f t="shared" si="262"/>
        <v>Bakı</v>
      </c>
      <c r="G8314" s="110">
        <f t="shared" si="263"/>
        <v>10</v>
      </c>
    </row>
    <row r="8315" spans="1:7" x14ac:dyDescent="0.3">
      <c r="A8315" s="20" t="s">
        <v>1805</v>
      </c>
      <c r="B8315" s="102">
        <v>43687</v>
      </c>
      <c r="C8315" s="103">
        <v>0.17</v>
      </c>
      <c r="D8315" s="133">
        <v>6600</v>
      </c>
      <c r="E8315" s="108" t="str">
        <f>_xlfn.XLOOKUP($A8315,'Task3 Baza'!$A$2:$A$1999,'Task3 Baza'!$C$2:$C$1999,"non",0)</f>
        <v>Culfa</v>
      </c>
      <c r="F8315" s="109" t="str">
        <f t="shared" si="262"/>
        <v>Bakı</v>
      </c>
      <c r="G8315" s="110">
        <f t="shared" si="263"/>
        <v>10</v>
      </c>
    </row>
    <row r="8316" spans="1:7" x14ac:dyDescent="0.3">
      <c r="A8316" s="20" t="s">
        <v>1339</v>
      </c>
      <c r="B8316" s="102">
        <v>43973</v>
      </c>
      <c r="C8316" s="103">
        <v>0.23</v>
      </c>
      <c r="D8316" s="133">
        <v>11500</v>
      </c>
      <c r="E8316" s="108" t="str">
        <f>_xlfn.XLOOKUP($A8316,'Task3 Baza'!$A$2:$A$1999,'Task3 Baza'!$C$2:$C$1999,"non",0)</f>
        <v>Ağsu</v>
      </c>
      <c r="F8316" s="109" t="str">
        <f t="shared" si="262"/>
        <v>Bakı</v>
      </c>
      <c r="G8316" s="110">
        <f t="shared" si="263"/>
        <v>10</v>
      </c>
    </row>
    <row r="8317" spans="1:7" x14ac:dyDescent="0.3">
      <c r="A8317" s="20" t="s">
        <v>657</v>
      </c>
      <c r="B8317" s="102">
        <v>44648</v>
      </c>
      <c r="C8317" s="103">
        <v>0.22</v>
      </c>
      <c r="D8317" s="133">
        <v>10300</v>
      </c>
      <c r="E8317" s="108" t="str">
        <f>_xlfn.XLOOKUP($A8317,'Task3 Baza'!$A$2:$A$1999,'Task3 Baza'!$C$2:$C$1999,"non",0)</f>
        <v>Samux</v>
      </c>
      <c r="F8317" s="109" t="str">
        <f t="shared" si="262"/>
        <v>Gəncə</v>
      </c>
      <c r="G8317" s="110">
        <f t="shared" si="263"/>
        <v>20</v>
      </c>
    </row>
    <row r="8318" spans="1:7" x14ac:dyDescent="0.3">
      <c r="A8318" s="20" t="s">
        <v>1756</v>
      </c>
      <c r="B8318" s="102">
        <v>43763</v>
      </c>
      <c r="C8318" s="103">
        <v>0.16</v>
      </c>
      <c r="D8318" s="133">
        <v>9400</v>
      </c>
      <c r="E8318" s="108" t="str">
        <f>_xlfn.XLOOKUP($A8318,'Task3 Baza'!$A$2:$A$1999,'Task3 Baza'!$C$2:$C$1999,"non",0)</f>
        <v>Şuşa</v>
      </c>
      <c r="F8318" s="109" t="str">
        <f t="shared" si="262"/>
        <v>Lənkəran</v>
      </c>
      <c r="G8318" s="110">
        <f t="shared" si="263"/>
        <v>42</v>
      </c>
    </row>
    <row r="8319" spans="1:7" x14ac:dyDescent="0.3">
      <c r="A8319" s="20" t="s">
        <v>646</v>
      </c>
      <c r="B8319" s="102">
        <v>43913</v>
      </c>
      <c r="C8319" s="103">
        <v>0.16</v>
      </c>
      <c r="D8319" s="133">
        <v>8500</v>
      </c>
      <c r="E8319" s="108" t="str">
        <f>_xlfn.XLOOKUP($A8319,'Task3 Baza'!$A$2:$A$1999,'Task3 Baza'!$C$2:$C$1999,"non",0)</f>
        <v>Culfa</v>
      </c>
      <c r="F8319" s="109" t="str">
        <f t="shared" si="262"/>
        <v>Bakı</v>
      </c>
      <c r="G8319" s="110">
        <f t="shared" si="263"/>
        <v>10</v>
      </c>
    </row>
    <row r="8320" spans="1:7" x14ac:dyDescent="0.3">
      <c r="A8320" s="20" t="s">
        <v>1566</v>
      </c>
      <c r="B8320" s="102">
        <v>44759</v>
      </c>
      <c r="C8320" s="103">
        <v>0.18</v>
      </c>
      <c r="D8320" s="133">
        <v>6800</v>
      </c>
      <c r="E8320" s="108" t="str">
        <f>_xlfn.XLOOKUP($A8320,'Task3 Baza'!$A$2:$A$1999,'Task3 Baza'!$C$2:$C$1999,"non",0)</f>
        <v>Beyləqan</v>
      </c>
      <c r="F8320" s="109" t="str">
        <f t="shared" si="262"/>
        <v>Bakı</v>
      </c>
      <c r="G8320" s="110">
        <f t="shared" si="263"/>
        <v>10</v>
      </c>
    </row>
    <row r="8321" spans="1:7" x14ac:dyDescent="0.3">
      <c r="A8321" s="20" t="s">
        <v>2033</v>
      </c>
      <c r="B8321" s="102">
        <v>44030</v>
      </c>
      <c r="C8321" s="103">
        <v>0.18</v>
      </c>
      <c r="D8321" s="133">
        <v>11600</v>
      </c>
      <c r="E8321" s="108" t="str">
        <f>_xlfn.XLOOKUP($A8321,'Task3 Baza'!$A$2:$A$1999,'Task3 Baza'!$C$2:$C$1999,"non",0)</f>
        <v>Qazax</v>
      </c>
      <c r="F8321" s="109" t="str">
        <f t="shared" si="262"/>
        <v>Sumqayıt</v>
      </c>
      <c r="G8321" s="110">
        <f t="shared" si="263"/>
        <v>50</v>
      </c>
    </row>
    <row r="8322" spans="1:7" x14ac:dyDescent="0.3">
      <c r="A8322" s="20" t="s">
        <v>560</v>
      </c>
      <c r="B8322" s="102">
        <v>44618</v>
      </c>
      <c r="C8322" s="103">
        <v>0.14000000000000001</v>
      </c>
      <c r="D8322" s="133">
        <v>8200</v>
      </c>
      <c r="E8322" s="108" t="str">
        <f>_xlfn.XLOOKUP($A8322,'Task3 Baza'!$A$2:$A$1999,'Task3 Baza'!$C$2:$C$1999,"non",0)</f>
        <v>Ağstafa</v>
      </c>
      <c r="F8322" s="109" t="str">
        <f t="shared" ref="F8322:F8385" si="264">VLOOKUP($E8322,$I$3:$K$75,2,0)</f>
        <v>Bakı</v>
      </c>
      <c r="G8322" s="110">
        <f t="shared" ref="G8322:G8385" si="265">VLOOKUP(VLOOKUP($E8322,$I$3:$J$75,2,0),$L$3:$M$6,2,0)</f>
        <v>10</v>
      </c>
    </row>
    <row r="8323" spans="1:7" x14ac:dyDescent="0.3">
      <c r="A8323" s="20" t="s">
        <v>1044</v>
      </c>
      <c r="B8323" s="102">
        <v>44197</v>
      </c>
      <c r="C8323" s="103">
        <v>0.14000000000000001</v>
      </c>
      <c r="D8323" s="133">
        <v>9500</v>
      </c>
      <c r="E8323" s="108" t="str">
        <f>_xlfn.XLOOKUP($A8323,'Task3 Baza'!$A$2:$A$1999,'Task3 Baza'!$C$2:$C$1999,"non",0)</f>
        <v>Zəngilan</v>
      </c>
      <c r="F8323" s="109" t="str">
        <f t="shared" si="264"/>
        <v>Lənkəran</v>
      </c>
      <c r="G8323" s="110">
        <f t="shared" si="265"/>
        <v>42</v>
      </c>
    </row>
    <row r="8324" spans="1:7" x14ac:dyDescent="0.3">
      <c r="A8324" s="20" t="s">
        <v>1187</v>
      </c>
      <c r="B8324" s="102">
        <v>44426</v>
      </c>
      <c r="C8324" s="103">
        <v>0.18</v>
      </c>
      <c r="D8324" s="133">
        <v>12700</v>
      </c>
      <c r="E8324" s="108" t="str">
        <f>_xlfn.XLOOKUP($A8324,'Task3 Baza'!$A$2:$A$1999,'Task3 Baza'!$C$2:$C$1999,"non",0)</f>
        <v>Xaçmaz</v>
      </c>
      <c r="F8324" s="109" t="str">
        <f t="shared" si="264"/>
        <v>Sumqayıt</v>
      </c>
      <c r="G8324" s="110">
        <f t="shared" si="265"/>
        <v>50</v>
      </c>
    </row>
    <row r="8325" spans="1:7" x14ac:dyDescent="0.3">
      <c r="A8325" s="20" t="s">
        <v>645</v>
      </c>
      <c r="B8325" s="102">
        <v>44265</v>
      </c>
      <c r="C8325" s="103">
        <v>0.22</v>
      </c>
      <c r="D8325" s="133">
        <v>2000</v>
      </c>
      <c r="E8325" s="108" t="str">
        <f>_xlfn.XLOOKUP($A8325,'Task3 Baza'!$A$2:$A$1999,'Task3 Baza'!$C$2:$C$1999,"non",0)</f>
        <v>Lerik</v>
      </c>
      <c r="F8325" s="109" t="str">
        <f t="shared" si="264"/>
        <v>Gəncə</v>
      </c>
      <c r="G8325" s="110">
        <f t="shared" si="265"/>
        <v>20</v>
      </c>
    </row>
    <row r="8326" spans="1:7" x14ac:dyDescent="0.3">
      <c r="A8326" s="20" t="s">
        <v>199</v>
      </c>
      <c r="B8326" s="102">
        <v>43641</v>
      </c>
      <c r="C8326" s="103">
        <v>0.22</v>
      </c>
      <c r="D8326" s="133">
        <v>1000</v>
      </c>
      <c r="E8326" s="108" t="str">
        <f>_xlfn.XLOOKUP($A8326,'Task3 Baza'!$A$2:$A$1999,'Task3 Baza'!$C$2:$C$1999,"non",0)</f>
        <v>Mingəçevir</v>
      </c>
      <c r="F8326" s="109" t="str">
        <f t="shared" si="264"/>
        <v>Gəncə</v>
      </c>
      <c r="G8326" s="110">
        <f t="shared" si="265"/>
        <v>20</v>
      </c>
    </row>
    <row r="8327" spans="1:7" x14ac:dyDescent="0.3">
      <c r="A8327" s="20" t="s">
        <v>778</v>
      </c>
      <c r="B8327" s="102">
        <v>44631</v>
      </c>
      <c r="C8327" s="103">
        <v>0.22</v>
      </c>
      <c r="D8327" s="133">
        <v>8500</v>
      </c>
      <c r="E8327" s="108" t="str">
        <f>_xlfn.XLOOKUP($A8327,'Task3 Baza'!$A$2:$A$1999,'Task3 Baza'!$C$2:$C$1999,"non",0)</f>
        <v>Zəngilan</v>
      </c>
      <c r="F8327" s="109" t="str">
        <f t="shared" si="264"/>
        <v>Lənkəran</v>
      </c>
      <c r="G8327" s="110">
        <f t="shared" si="265"/>
        <v>42</v>
      </c>
    </row>
    <row r="8328" spans="1:7" x14ac:dyDescent="0.3">
      <c r="A8328" s="20" t="s">
        <v>1869</v>
      </c>
      <c r="B8328" s="102">
        <v>44227</v>
      </c>
      <c r="C8328" s="103">
        <v>0.23</v>
      </c>
      <c r="D8328" s="133">
        <v>11900</v>
      </c>
      <c r="E8328" s="108" t="str">
        <f>_xlfn.XLOOKUP($A8328,'Task3 Baza'!$A$2:$A$1999,'Task3 Baza'!$C$2:$C$1999,"non",0)</f>
        <v>Gədəbəy</v>
      </c>
      <c r="F8328" s="109" t="str">
        <f t="shared" si="264"/>
        <v>Sumqayıt</v>
      </c>
      <c r="G8328" s="110">
        <f t="shared" si="265"/>
        <v>50</v>
      </c>
    </row>
    <row r="8329" spans="1:7" x14ac:dyDescent="0.3">
      <c r="A8329" s="20" t="s">
        <v>200</v>
      </c>
      <c r="B8329" s="102">
        <v>43725</v>
      </c>
      <c r="C8329" s="103">
        <v>0.23</v>
      </c>
      <c r="D8329" s="133">
        <v>10400</v>
      </c>
      <c r="E8329" s="108" t="str">
        <f>_xlfn.XLOOKUP($A8329,'Task3 Baza'!$A$2:$A$1999,'Task3 Baza'!$C$2:$C$1999,"non",0)</f>
        <v>Ordubad</v>
      </c>
      <c r="F8329" s="109" t="str">
        <f t="shared" si="264"/>
        <v>Gəncə</v>
      </c>
      <c r="G8329" s="110">
        <f t="shared" si="265"/>
        <v>20</v>
      </c>
    </row>
    <row r="8330" spans="1:7" x14ac:dyDescent="0.3">
      <c r="A8330" s="20" t="s">
        <v>722</v>
      </c>
      <c r="B8330" s="102">
        <v>43743</v>
      </c>
      <c r="C8330" s="103">
        <v>0.24</v>
      </c>
      <c r="D8330" s="133">
        <v>9700</v>
      </c>
      <c r="E8330" s="108" t="str">
        <f>_xlfn.XLOOKUP($A8330,'Task3 Baza'!$A$2:$A$1999,'Task3 Baza'!$C$2:$C$1999,"non",0)</f>
        <v>Bakı</v>
      </c>
      <c r="F8330" s="109" t="str">
        <f t="shared" si="264"/>
        <v>Bakı</v>
      </c>
      <c r="G8330" s="110">
        <f t="shared" si="265"/>
        <v>10</v>
      </c>
    </row>
    <row r="8331" spans="1:7" x14ac:dyDescent="0.3">
      <c r="A8331" s="20" t="s">
        <v>1448</v>
      </c>
      <c r="B8331" s="102">
        <v>44548</v>
      </c>
      <c r="C8331" s="103">
        <v>0.14000000000000001</v>
      </c>
      <c r="D8331" s="133">
        <v>4800</v>
      </c>
      <c r="E8331" s="108" t="str">
        <f>_xlfn.XLOOKUP($A8331,'Task3 Baza'!$A$2:$A$1999,'Task3 Baza'!$C$2:$C$1999,"non",0)</f>
        <v>Füzuli</v>
      </c>
      <c r="F8331" s="109" t="str">
        <f t="shared" si="264"/>
        <v>Sumqayıt</v>
      </c>
      <c r="G8331" s="110">
        <f t="shared" si="265"/>
        <v>50</v>
      </c>
    </row>
    <row r="8332" spans="1:7" x14ac:dyDescent="0.3">
      <c r="A8332" s="20" t="s">
        <v>1004</v>
      </c>
      <c r="B8332" s="102">
        <v>44556</v>
      </c>
      <c r="C8332" s="103">
        <v>0.19</v>
      </c>
      <c r="D8332" s="133">
        <v>8200</v>
      </c>
      <c r="E8332" s="108" t="str">
        <f>_xlfn.XLOOKUP($A8332,'Task3 Baza'!$A$2:$A$1999,'Task3 Baza'!$C$2:$C$1999,"non",0)</f>
        <v>Şirvan</v>
      </c>
      <c r="F8332" s="109" t="str">
        <f t="shared" si="264"/>
        <v>Lənkəran</v>
      </c>
      <c r="G8332" s="110">
        <f t="shared" si="265"/>
        <v>42</v>
      </c>
    </row>
    <row r="8333" spans="1:7" x14ac:dyDescent="0.3">
      <c r="A8333" s="20" t="s">
        <v>682</v>
      </c>
      <c r="B8333" s="102">
        <v>44131</v>
      </c>
      <c r="C8333" s="103">
        <v>0.17</v>
      </c>
      <c r="D8333" s="133">
        <v>12800</v>
      </c>
      <c r="E8333" s="108" t="str">
        <f>_xlfn.XLOOKUP($A8333,'Task3 Baza'!$A$2:$A$1999,'Task3 Baza'!$C$2:$C$1999,"non",0)</f>
        <v>Cəlilabad</v>
      </c>
      <c r="F8333" s="109" t="str">
        <f t="shared" si="264"/>
        <v>Bakı</v>
      </c>
      <c r="G8333" s="110">
        <f t="shared" si="265"/>
        <v>10</v>
      </c>
    </row>
    <row r="8334" spans="1:7" x14ac:dyDescent="0.3">
      <c r="A8334" s="20" t="s">
        <v>1252</v>
      </c>
      <c r="B8334" s="102">
        <v>43833</v>
      </c>
      <c r="C8334" s="103">
        <v>0.18</v>
      </c>
      <c r="D8334" s="133">
        <v>7300</v>
      </c>
      <c r="E8334" s="108" t="str">
        <f>_xlfn.XLOOKUP($A8334,'Task3 Baza'!$A$2:$A$1999,'Task3 Baza'!$C$2:$C$1999,"non",0)</f>
        <v>Kürdəmir</v>
      </c>
      <c r="F8334" s="109" t="str">
        <f t="shared" si="264"/>
        <v>Sumqayıt</v>
      </c>
      <c r="G8334" s="110">
        <f t="shared" si="265"/>
        <v>50</v>
      </c>
    </row>
    <row r="8335" spans="1:7" x14ac:dyDescent="0.3">
      <c r="A8335" s="20" t="s">
        <v>473</v>
      </c>
      <c r="B8335" s="102">
        <v>44203</v>
      </c>
      <c r="C8335" s="103">
        <v>0.21</v>
      </c>
      <c r="D8335" s="133">
        <v>4300</v>
      </c>
      <c r="E8335" s="108" t="str">
        <f>_xlfn.XLOOKUP($A8335,'Task3 Baza'!$A$2:$A$1999,'Task3 Baza'!$C$2:$C$1999,"non",0)</f>
        <v>Qazax</v>
      </c>
      <c r="F8335" s="109" t="str">
        <f t="shared" si="264"/>
        <v>Sumqayıt</v>
      </c>
      <c r="G8335" s="110">
        <f t="shared" si="265"/>
        <v>50</v>
      </c>
    </row>
    <row r="8336" spans="1:7" x14ac:dyDescent="0.3">
      <c r="A8336" s="20" t="s">
        <v>1780</v>
      </c>
      <c r="B8336" s="102">
        <v>43989</v>
      </c>
      <c r="C8336" s="103">
        <v>0.17</v>
      </c>
      <c r="D8336" s="133">
        <v>5500</v>
      </c>
      <c r="E8336" s="108" t="str">
        <f>_xlfn.XLOOKUP($A8336,'Task3 Baza'!$A$2:$A$1999,'Task3 Baza'!$C$2:$C$1999,"non",0)</f>
        <v>Füzuli</v>
      </c>
      <c r="F8336" s="109" t="str">
        <f t="shared" si="264"/>
        <v>Sumqayıt</v>
      </c>
      <c r="G8336" s="110">
        <f t="shared" si="265"/>
        <v>50</v>
      </c>
    </row>
    <row r="8337" spans="1:7" x14ac:dyDescent="0.3">
      <c r="A8337" s="20" t="s">
        <v>1121</v>
      </c>
      <c r="B8337" s="102">
        <v>44043</v>
      </c>
      <c r="C8337" s="103">
        <v>0.18</v>
      </c>
      <c r="D8337" s="133">
        <v>3000</v>
      </c>
      <c r="E8337" s="108" t="str">
        <f>_xlfn.XLOOKUP($A8337,'Task3 Baza'!$A$2:$A$1999,'Task3 Baza'!$C$2:$C$1999,"non",0)</f>
        <v>Balakən</v>
      </c>
      <c r="F8337" s="109" t="str">
        <f t="shared" si="264"/>
        <v>Bakı</v>
      </c>
      <c r="G8337" s="110">
        <f t="shared" si="265"/>
        <v>10</v>
      </c>
    </row>
    <row r="8338" spans="1:7" x14ac:dyDescent="0.3">
      <c r="A8338" s="20" t="s">
        <v>1637</v>
      </c>
      <c r="B8338" s="102">
        <v>44134</v>
      </c>
      <c r="C8338" s="103">
        <v>0.18</v>
      </c>
      <c r="D8338" s="133">
        <v>11300</v>
      </c>
      <c r="E8338" s="108" t="str">
        <f>_xlfn.XLOOKUP($A8338,'Task3 Baza'!$A$2:$A$1999,'Task3 Baza'!$C$2:$C$1999,"non",0)</f>
        <v>Gədəbəy</v>
      </c>
      <c r="F8338" s="109" t="str">
        <f t="shared" si="264"/>
        <v>Sumqayıt</v>
      </c>
      <c r="G8338" s="110">
        <f t="shared" si="265"/>
        <v>50</v>
      </c>
    </row>
    <row r="8339" spans="1:7" x14ac:dyDescent="0.3">
      <c r="A8339" s="20" t="s">
        <v>450</v>
      </c>
      <c r="B8339" s="102">
        <v>43982</v>
      </c>
      <c r="C8339" s="103">
        <v>0.21</v>
      </c>
      <c r="D8339" s="133">
        <v>2600</v>
      </c>
      <c r="E8339" s="108" t="str">
        <f>_xlfn.XLOOKUP($A8339,'Task3 Baza'!$A$2:$A$1999,'Task3 Baza'!$C$2:$C$1999,"non",0)</f>
        <v>Ucar</v>
      </c>
      <c r="F8339" s="109" t="str">
        <f t="shared" si="264"/>
        <v>Lənkəran</v>
      </c>
      <c r="G8339" s="110">
        <f t="shared" si="265"/>
        <v>42</v>
      </c>
    </row>
    <row r="8340" spans="1:7" x14ac:dyDescent="0.3">
      <c r="A8340" s="20" t="s">
        <v>470</v>
      </c>
      <c r="B8340" s="102">
        <v>44123</v>
      </c>
      <c r="C8340" s="103">
        <v>0.22</v>
      </c>
      <c r="D8340" s="133">
        <v>5600</v>
      </c>
      <c r="E8340" s="108" t="str">
        <f>_xlfn.XLOOKUP($A8340,'Task3 Baza'!$A$2:$A$1999,'Task3 Baza'!$C$2:$C$1999,"non",0)</f>
        <v>Yardımlı</v>
      </c>
      <c r="F8340" s="109" t="str">
        <f t="shared" si="264"/>
        <v>Lənkəran</v>
      </c>
      <c r="G8340" s="110">
        <f t="shared" si="265"/>
        <v>42</v>
      </c>
    </row>
    <row r="8341" spans="1:7" x14ac:dyDescent="0.3">
      <c r="A8341" s="20" t="s">
        <v>1501</v>
      </c>
      <c r="B8341" s="102">
        <v>44038</v>
      </c>
      <c r="C8341" s="103">
        <v>0.16</v>
      </c>
      <c r="D8341" s="133">
        <v>10500</v>
      </c>
      <c r="E8341" s="108" t="str">
        <f>_xlfn.XLOOKUP($A8341,'Task3 Baza'!$A$2:$A$1999,'Task3 Baza'!$C$2:$C$1999,"non",0)</f>
        <v>Tərtər</v>
      </c>
      <c r="F8341" s="109" t="str">
        <f t="shared" si="264"/>
        <v>Lənkəran</v>
      </c>
      <c r="G8341" s="110">
        <f t="shared" si="265"/>
        <v>42</v>
      </c>
    </row>
    <row r="8342" spans="1:7" x14ac:dyDescent="0.3">
      <c r="A8342" s="20" t="s">
        <v>395</v>
      </c>
      <c r="B8342" s="102">
        <v>43988</v>
      </c>
      <c r="C8342" s="103">
        <v>0.23</v>
      </c>
      <c r="D8342" s="133">
        <v>4800</v>
      </c>
      <c r="E8342" s="108" t="str">
        <f>_xlfn.XLOOKUP($A8342,'Task3 Baza'!$A$2:$A$1999,'Task3 Baza'!$C$2:$C$1999,"non",0)</f>
        <v>Füzuli</v>
      </c>
      <c r="F8342" s="109" t="str">
        <f t="shared" si="264"/>
        <v>Sumqayıt</v>
      </c>
      <c r="G8342" s="110">
        <f t="shared" si="265"/>
        <v>50</v>
      </c>
    </row>
    <row r="8343" spans="1:7" x14ac:dyDescent="0.3">
      <c r="A8343" s="20" t="s">
        <v>1023</v>
      </c>
      <c r="B8343" s="102">
        <v>44092</v>
      </c>
      <c r="C8343" s="103">
        <v>0.21</v>
      </c>
      <c r="D8343" s="133">
        <v>11800</v>
      </c>
      <c r="E8343" s="108" t="str">
        <f>_xlfn.XLOOKUP($A8343,'Task3 Baza'!$A$2:$A$1999,'Task3 Baza'!$C$2:$C$1999,"non",0)</f>
        <v>Astara</v>
      </c>
      <c r="F8343" s="109" t="str">
        <f t="shared" si="264"/>
        <v>Bakı</v>
      </c>
      <c r="G8343" s="110">
        <f t="shared" si="265"/>
        <v>10</v>
      </c>
    </row>
    <row r="8344" spans="1:7" x14ac:dyDescent="0.3">
      <c r="A8344" s="20" t="s">
        <v>316</v>
      </c>
      <c r="B8344" s="102">
        <v>44176</v>
      </c>
      <c r="C8344" s="103">
        <v>0.16</v>
      </c>
      <c r="D8344" s="133">
        <v>1100</v>
      </c>
      <c r="E8344" s="108" t="str">
        <f>_xlfn.XLOOKUP($A8344,'Task3 Baza'!$A$2:$A$1999,'Task3 Baza'!$C$2:$C$1999,"non",0)</f>
        <v>Yardımlı</v>
      </c>
      <c r="F8344" s="109" t="str">
        <f t="shared" si="264"/>
        <v>Lənkəran</v>
      </c>
      <c r="G8344" s="110">
        <f t="shared" si="265"/>
        <v>42</v>
      </c>
    </row>
    <row r="8345" spans="1:7" x14ac:dyDescent="0.3">
      <c r="A8345" s="20" t="s">
        <v>1555</v>
      </c>
      <c r="B8345" s="102">
        <v>43730</v>
      </c>
      <c r="C8345" s="103">
        <v>0.14000000000000001</v>
      </c>
      <c r="D8345" s="133">
        <v>5500</v>
      </c>
      <c r="E8345" s="108" t="str">
        <f>_xlfn.XLOOKUP($A8345,'Task3 Baza'!$A$2:$A$1999,'Task3 Baza'!$C$2:$C$1999,"non",0)</f>
        <v>Cəbrayıl</v>
      </c>
      <c r="F8345" s="109" t="str">
        <f t="shared" si="264"/>
        <v>Bakı</v>
      </c>
      <c r="G8345" s="110">
        <f t="shared" si="265"/>
        <v>10</v>
      </c>
    </row>
    <row r="8346" spans="1:7" x14ac:dyDescent="0.3">
      <c r="A8346" s="20" t="s">
        <v>723</v>
      </c>
      <c r="B8346" s="102">
        <v>44240</v>
      </c>
      <c r="C8346" s="103">
        <v>0.17</v>
      </c>
      <c r="D8346" s="133">
        <v>3800</v>
      </c>
      <c r="E8346" s="108" t="str">
        <f>_xlfn.XLOOKUP($A8346,'Task3 Baza'!$A$2:$A$1999,'Task3 Baza'!$C$2:$C$1999,"non",0)</f>
        <v>Şəmkir</v>
      </c>
      <c r="F8346" s="109" t="str">
        <f t="shared" si="264"/>
        <v>Lənkəran</v>
      </c>
      <c r="G8346" s="110">
        <f t="shared" si="265"/>
        <v>42</v>
      </c>
    </row>
    <row r="8347" spans="1:7" x14ac:dyDescent="0.3">
      <c r="A8347" s="20" t="s">
        <v>903</v>
      </c>
      <c r="B8347" s="102">
        <v>43847</v>
      </c>
      <c r="C8347" s="103">
        <v>0.14000000000000001</v>
      </c>
      <c r="D8347" s="133">
        <v>2700</v>
      </c>
      <c r="E8347" s="108" t="str">
        <f>_xlfn.XLOOKUP($A8347,'Task3 Baza'!$A$2:$A$1999,'Task3 Baza'!$C$2:$C$1999,"non",0)</f>
        <v>Ucar</v>
      </c>
      <c r="F8347" s="109" t="str">
        <f t="shared" si="264"/>
        <v>Lənkəran</v>
      </c>
      <c r="G8347" s="110">
        <f t="shared" si="265"/>
        <v>42</v>
      </c>
    </row>
    <row r="8348" spans="1:7" x14ac:dyDescent="0.3">
      <c r="A8348" s="20" t="s">
        <v>602</v>
      </c>
      <c r="B8348" s="102">
        <v>43947</v>
      </c>
      <c r="C8348" s="103">
        <v>0.21</v>
      </c>
      <c r="D8348" s="133">
        <v>4400</v>
      </c>
      <c r="E8348" s="108" t="str">
        <f>_xlfn.XLOOKUP($A8348,'Task3 Baza'!$A$2:$A$1999,'Task3 Baza'!$C$2:$C$1999,"non",0)</f>
        <v>İsmayıllı</v>
      </c>
      <c r="F8348" s="109" t="str">
        <f t="shared" si="264"/>
        <v>Sumqayıt</v>
      </c>
      <c r="G8348" s="110">
        <f t="shared" si="265"/>
        <v>50</v>
      </c>
    </row>
    <row r="8349" spans="1:7" x14ac:dyDescent="0.3">
      <c r="A8349" s="20" t="s">
        <v>763</v>
      </c>
      <c r="B8349" s="102">
        <v>43813</v>
      </c>
      <c r="C8349" s="103">
        <v>0.24</v>
      </c>
      <c r="D8349" s="133">
        <v>6400</v>
      </c>
      <c r="E8349" s="108" t="str">
        <f>_xlfn.XLOOKUP($A8349,'Task3 Baza'!$A$2:$A$1999,'Task3 Baza'!$C$2:$C$1999,"non",0)</f>
        <v>Xızı</v>
      </c>
      <c r="F8349" s="109" t="str">
        <f t="shared" si="264"/>
        <v>Sumqayıt</v>
      </c>
      <c r="G8349" s="110">
        <f t="shared" si="265"/>
        <v>50</v>
      </c>
    </row>
    <row r="8350" spans="1:7" x14ac:dyDescent="0.3">
      <c r="A8350" s="20" t="s">
        <v>1045</v>
      </c>
      <c r="B8350" s="102">
        <v>44297</v>
      </c>
      <c r="C8350" s="103">
        <v>0.23</v>
      </c>
      <c r="D8350" s="133">
        <v>12200</v>
      </c>
      <c r="E8350" s="108" t="str">
        <f>_xlfn.XLOOKUP($A8350,'Task3 Baza'!$A$2:$A$1999,'Task3 Baza'!$C$2:$C$1999,"non",0)</f>
        <v>Şuşa</v>
      </c>
      <c r="F8350" s="109" t="str">
        <f t="shared" si="264"/>
        <v>Lənkəran</v>
      </c>
      <c r="G8350" s="110">
        <f t="shared" si="265"/>
        <v>42</v>
      </c>
    </row>
    <row r="8351" spans="1:7" x14ac:dyDescent="0.3">
      <c r="A8351" s="20" t="s">
        <v>991</v>
      </c>
      <c r="B8351" s="102">
        <v>43650</v>
      </c>
      <c r="C8351" s="103">
        <v>0.24</v>
      </c>
      <c r="D8351" s="133">
        <v>7100</v>
      </c>
      <c r="E8351" s="108" t="str">
        <f>_xlfn.XLOOKUP($A8351,'Task3 Baza'!$A$2:$A$1999,'Task3 Baza'!$C$2:$C$1999,"non",0)</f>
        <v>Sabirabad</v>
      </c>
      <c r="F8351" s="109" t="str">
        <f t="shared" si="264"/>
        <v>Gəncə</v>
      </c>
      <c r="G8351" s="110">
        <f t="shared" si="265"/>
        <v>20</v>
      </c>
    </row>
    <row r="8352" spans="1:7" x14ac:dyDescent="0.3">
      <c r="A8352" s="20" t="s">
        <v>1041</v>
      </c>
      <c r="B8352" s="102">
        <v>44297</v>
      </c>
      <c r="C8352" s="103">
        <v>0.15</v>
      </c>
      <c r="D8352" s="133">
        <v>9800</v>
      </c>
      <c r="E8352" s="108" t="str">
        <f>_xlfn.XLOOKUP($A8352,'Task3 Baza'!$A$2:$A$1999,'Task3 Baza'!$C$2:$C$1999,"non",0)</f>
        <v>Siyəzən</v>
      </c>
      <c r="F8352" s="109" t="str">
        <f t="shared" si="264"/>
        <v>Gəncə</v>
      </c>
      <c r="G8352" s="110">
        <f t="shared" si="265"/>
        <v>20</v>
      </c>
    </row>
    <row r="8353" spans="1:7" x14ac:dyDescent="0.3">
      <c r="A8353" s="20" t="s">
        <v>1200</v>
      </c>
      <c r="B8353" s="102">
        <v>44469</v>
      </c>
      <c r="C8353" s="103">
        <v>0.23</v>
      </c>
      <c r="D8353" s="133">
        <v>2000</v>
      </c>
      <c r="E8353" s="108" t="str">
        <f>_xlfn.XLOOKUP($A8353,'Task3 Baza'!$A$2:$A$1999,'Task3 Baza'!$C$2:$C$1999,"non",0)</f>
        <v>Hacıqabul</v>
      </c>
      <c r="F8353" s="109" t="str">
        <f t="shared" si="264"/>
        <v>Sumqayıt</v>
      </c>
      <c r="G8353" s="110">
        <f t="shared" si="265"/>
        <v>50</v>
      </c>
    </row>
    <row r="8354" spans="1:7" x14ac:dyDescent="0.3">
      <c r="A8354" s="20" t="s">
        <v>305</v>
      </c>
      <c r="B8354" s="102">
        <v>43707</v>
      </c>
      <c r="C8354" s="103">
        <v>0.16</v>
      </c>
      <c r="D8354" s="133">
        <v>4200</v>
      </c>
      <c r="E8354" s="108" t="str">
        <f>_xlfn.XLOOKUP($A8354,'Task3 Baza'!$A$2:$A$1999,'Task3 Baza'!$C$2:$C$1999,"non",0)</f>
        <v>Qubadlı</v>
      </c>
      <c r="F8354" s="109" t="str">
        <f t="shared" si="264"/>
        <v>Gəncə</v>
      </c>
      <c r="G8354" s="110">
        <f t="shared" si="265"/>
        <v>20</v>
      </c>
    </row>
    <row r="8355" spans="1:7" x14ac:dyDescent="0.3">
      <c r="A8355" s="20" t="s">
        <v>1037</v>
      </c>
      <c r="B8355" s="102">
        <v>44755</v>
      </c>
      <c r="C8355" s="103">
        <v>0.23</v>
      </c>
      <c r="D8355" s="133">
        <v>3300</v>
      </c>
      <c r="E8355" s="108" t="str">
        <f>_xlfn.XLOOKUP($A8355,'Task3 Baza'!$A$2:$A$1999,'Task3 Baza'!$C$2:$C$1999,"non",0)</f>
        <v>Şuşa</v>
      </c>
      <c r="F8355" s="109" t="str">
        <f t="shared" si="264"/>
        <v>Lənkəran</v>
      </c>
      <c r="G8355" s="110">
        <f t="shared" si="265"/>
        <v>42</v>
      </c>
    </row>
    <row r="8356" spans="1:7" x14ac:dyDescent="0.3">
      <c r="A8356" s="20" t="s">
        <v>1336</v>
      </c>
      <c r="B8356" s="102">
        <v>44288</v>
      </c>
      <c r="C8356" s="103">
        <v>0.24</v>
      </c>
      <c r="D8356" s="133">
        <v>10800</v>
      </c>
      <c r="E8356" s="108" t="str">
        <f>_xlfn.XLOOKUP($A8356,'Task3 Baza'!$A$2:$A$1999,'Task3 Baza'!$C$2:$C$1999,"non",0)</f>
        <v>Xızı</v>
      </c>
      <c r="F8356" s="109" t="str">
        <f t="shared" si="264"/>
        <v>Sumqayıt</v>
      </c>
      <c r="G8356" s="110">
        <f t="shared" si="265"/>
        <v>50</v>
      </c>
    </row>
    <row r="8357" spans="1:7" x14ac:dyDescent="0.3">
      <c r="A8357" s="20" t="s">
        <v>626</v>
      </c>
      <c r="B8357" s="102">
        <v>43911</v>
      </c>
      <c r="C8357" s="103">
        <v>0.15</v>
      </c>
      <c r="D8357" s="133">
        <v>2100</v>
      </c>
      <c r="E8357" s="108" t="str">
        <f>_xlfn.XLOOKUP($A8357,'Task3 Baza'!$A$2:$A$1999,'Task3 Baza'!$C$2:$C$1999,"non",0)</f>
        <v>Yardımlı</v>
      </c>
      <c r="F8357" s="109" t="str">
        <f t="shared" si="264"/>
        <v>Lənkəran</v>
      </c>
      <c r="G8357" s="110">
        <f t="shared" si="265"/>
        <v>42</v>
      </c>
    </row>
    <row r="8358" spans="1:7" x14ac:dyDescent="0.3">
      <c r="A8358" s="20" t="s">
        <v>2000</v>
      </c>
      <c r="B8358" s="102">
        <v>43856</v>
      </c>
      <c r="C8358" s="103">
        <v>0.2</v>
      </c>
      <c r="D8358" s="133">
        <v>8900</v>
      </c>
      <c r="E8358" s="108" t="str">
        <f>_xlfn.XLOOKUP($A8358,'Task3 Baza'!$A$2:$A$1999,'Task3 Baza'!$C$2:$C$1999,"non",0)</f>
        <v>Kəlbəcər</v>
      </c>
      <c r="F8358" s="109" t="str">
        <f t="shared" si="264"/>
        <v>Sumqayıt</v>
      </c>
      <c r="G8358" s="110">
        <f t="shared" si="265"/>
        <v>50</v>
      </c>
    </row>
    <row r="8359" spans="1:7" x14ac:dyDescent="0.3">
      <c r="A8359" s="20" t="s">
        <v>1474</v>
      </c>
      <c r="B8359" s="102">
        <v>44455</v>
      </c>
      <c r="C8359" s="103">
        <v>0.22</v>
      </c>
      <c r="D8359" s="133">
        <v>9400</v>
      </c>
      <c r="E8359" s="108" t="str">
        <f>_xlfn.XLOOKUP($A8359,'Task3 Baza'!$A$2:$A$1999,'Task3 Baza'!$C$2:$C$1999,"non",0)</f>
        <v>Şəmkir</v>
      </c>
      <c r="F8359" s="109" t="str">
        <f t="shared" si="264"/>
        <v>Lənkəran</v>
      </c>
      <c r="G8359" s="110">
        <f t="shared" si="265"/>
        <v>42</v>
      </c>
    </row>
    <row r="8360" spans="1:7" x14ac:dyDescent="0.3">
      <c r="A8360" s="20" t="s">
        <v>1351</v>
      </c>
      <c r="B8360" s="102">
        <v>43950</v>
      </c>
      <c r="C8360" s="103">
        <v>0.23</v>
      </c>
      <c r="D8360" s="133">
        <v>3000</v>
      </c>
      <c r="E8360" s="108" t="str">
        <f>_xlfn.XLOOKUP($A8360,'Task3 Baza'!$A$2:$A$1999,'Task3 Baza'!$C$2:$C$1999,"non",0)</f>
        <v>Siyəzən</v>
      </c>
      <c r="F8360" s="109" t="str">
        <f t="shared" si="264"/>
        <v>Gəncə</v>
      </c>
      <c r="G8360" s="110">
        <f t="shared" si="265"/>
        <v>20</v>
      </c>
    </row>
    <row r="8361" spans="1:7" x14ac:dyDescent="0.3">
      <c r="A8361" s="20" t="s">
        <v>1320</v>
      </c>
      <c r="B8361" s="102">
        <v>44080</v>
      </c>
      <c r="C8361" s="103">
        <v>0.15</v>
      </c>
      <c r="D8361" s="133">
        <v>11900</v>
      </c>
      <c r="E8361" s="108" t="str">
        <f>_xlfn.XLOOKUP($A8361,'Task3 Baza'!$A$2:$A$1999,'Task3 Baza'!$C$2:$C$1999,"non",0)</f>
        <v>Neftçala</v>
      </c>
      <c r="F8361" s="109" t="str">
        <f t="shared" si="264"/>
        <v>Gəncə</v>
      </c>
      <c r="G8361" s="110">
        <f t="shared" si="265"/>
        <v>20</v>
      </c>
    </row>
    <row r="8362" spans="1:7" x14ac:dyDescent="0.3">
      <c r="A8362" s="20" t="s">
        <v>162</v>
      </c>
      <c r="B8362" s="102">
        <v>44150</v>
      </c>
      <c r="C8362" s="103">
        <v>0.23</v>
      </c>
      <c r="D8362" s="133">
        <v>9000</v>
      </c>
      <c r="E8362" s="108" t="str">
        <f>_xlfn.XLOOKUP($A8362,'Task3 Baza'!$A$2:$A$1999,'Task3 Baza'!$C$2:$C$1999,"non",0)</f>
        <v>Qubadlı</v>
      </c>
      <c r="F8362" s="109" t="str">
        <f t="shared" si="264"/>
        <v>Gəncə</v>
      </c>
      <c r="G8362" s="110">
        <f t="shared" si="265"/>
        <v>20</v>
      </c>
    </row>
    <row r="8363" spans="1:7" x14ac:dyDescent="0.3">
      <c r="A8363" s="20" t="s">
        <v>887</v>
      </c>
      <c r="B8363" s="102">
        <v>44190</v>
      </c>
      <c r="C8363" s="103">
        <v>0.19</v>
      </c>
      <c r="D8363" s="133">
        <v>5900</v>
      </c>
      <c r="E8363" s="108" t="str">
        <f>_xlfn.XLOOKUP($A8363,'Task3 Baza'!$A$2:$A$1999,'Task3 Baza'!$C$2:$C$1999,"non",0)</f>
        <v>Tərtər</v>
      </c>
      <c r="F8363" s="109" t="str">
        <f t="shared" si="264"/>
        <v>Lənkəran</v>
      </c>
      <c r="G8363" s="110">
        <f t="shared" si="265"/>
        <v>42</v>
      </c>
    </row>
    <row r="8364" spans="1:7" x14ac:dyDescent="0.3">
      <c r="A8364" s="20" t="s">
        <v>1364</v>
      </c>
      <c r="B8364" s="102">
        <v>43745</v>
      </c>
      <c r="C8364" s="103">
        <v>0.16</v>
      </c>
      <c r="D8364" s="133">
        <v>4300</v>
      </c>
      <c r="E8364" s="108" t="str">
        <f>_xlfn.XLOOKUP($A8364,'Task3 Baza'!$A$2:$A$1999,'Task3 Baza'!$C$2:$C$1999,"non",0)</f>
        <v>Bakı</v>
      </c>
      <c r="F8364" s="109" t="str">
        <f t="shared" si="264"/>
        <v>Bakı</v>
      </c>
      <c r="G8364" s="110">
        <f t="shared" si="265"/>
        <v>10</v>
      </c>
    </row>
    <row r="8365" spans="1:7" x14ac:dyDescent="0.3">
      <c r="A8365" s="20" t="s">
        <v>622</v>
      </c>
      <c r="B8365" s="102">
        <v>44139</v>
      </c>
      <c r="C8365" s="103">
        <v>0.15</v>
      </c>
      <c r="D8365" s="133">
        <v>12100</v>
      </c>
      <c r="E8365" s="108" t="str">
        <f>_xlfn.XLOOKUP($A8365,'Task3 Baza'!$A$2:$A$1999,'Task3 Baza'!$C$2:$C$1999,"non",0)</f>
        <v>Zəngilan</v>
      </c>
      <c r="F8365" s="109" t="str">
        <f t="shared" si="264"/>
        <v>Lənkəran</v>
      </c>
      <c r="G8365" s="110">
        <f t="shared" si="265"/>
        <v>42</v>
      </c>
    </row>
    <row r="8366" spans="1:7" x14ac:dyDescent="0.3">
      <c r="A8366" s="20" t="s">
        <v>1185</v>
      </c>
      <c r="B8366" s="102">
        <v>44298</v>
      </c>
      <c r="C8366" s="103">
        <v>0.14000000000000001</v>
      </c>
      <c r="D8366" s="133">
        <v>5400</v>
      </c>
      <c r="E8366" s="108" t="str">
        <f>_xlfn.XLOOKUP($A8366,'Task3 Baza'!$A$2:$A$1999,'Task3 Baza'!$C$2:$C$1999,"non",0)</f>
        <v>Şəmkir</v>
      </c>
      <c r="F8366" s="109" t="str">
        <f t="shared" si="264"/>
        <v>Lənkəran</v>
      </c>
      <c r="G8366" s="110">
        <f t="shared" si="265"/>
        <v>42</v>
      </c>
    </row>
    <row r="8367" spans="1:7" x14ac:dyDescent="0.3">
      <c r="A8367" s="20" t="s">
        <v>1960</v>
      </c>
      <c r="B8367" s="102">
        <v>43882</v>
      </c>
      <c r="C8367" s="103">
        <v>0.19</v>
      </c>
      <c r="D8367" s="133">
        <v>8900</v>
      </c>
      <c r="E8367" s="108" t="str">
        <f>_xlfn.XLOOKUP($A8367,'Task3 Baza'!$A$2:$A$1999,'Task3 Baza'!$C$2:$C$1999,"non",0)</f>
        <v>Göyçay</v>
      </c>
      <c r="F8367" s="109" t="str">
        <f t="shared" si="264"/>
        <v>Sumqayıt</v>
      </c>
      <c r="G8367" s="110">
        <f t="shared" si="265"/>
        <v>50</v>
      </c>
    </row>
    <row r="8368" spans="1:7" x14ac:dyDescent="0.3">
      <c r="A8368" s="20" t="s">
        <v>1511</v>
      </c>
      <c r="B8368" s="102">
        <v>44686</v>
      </c>
      <c r="C8368" s="103">
        <v>0.22</v>
      </c>
      <c r="D8368" s="133">
        <v>12300</v>
      </c>
      <c r="E8368" s="108" t="str">
        <f>_xlfn.XLOOKUP($A8368,'Task3 Baza'!$A$2:$A$1999,'Task3 Baza'!$C$2:$C$1999,"non",0)</f>
        <v>Bərdə</v>
      </c>
      <c r="F8368" s="109" t="str">
        <f t="shared" si="264"/>
        <v>Bakı</v>
      </c>
      <c r="G8368" s="110">
        <f t="shared" si="265"/>
        <v>10</v>
      </c>
    </row>
    <row r="8369" spans="1:7" x14ac:dyDescent="0.3">
      <c r="A8369" s="20" t="s">
        <v>627</v>
      </c>
      <c r="B8369" s="102">
        <v>44605</v>
      </c>
      <c r="C8369" s="103">
        <v>0.22</v>
      </c>
      <c r="D8369" s="133">
        <v>8700</v>
      </c>
      <c r="E8369" s="108" t="str">
        <f>_xlfn.XLOOKUP($A8369,'Task3 Baza'!$A$2:$A$1999,'Task3 Baza'!$C$2:$C$1999,"non",0)</f>
        <v>Şəmkir</v>
      </c>
      <c r="F8369" s="109" t="str">
        <f t="shared" si="264"/>
        <v>Lənkəran</v>
      </c>
      <c r="G8369" s="110">
        <f t="shared" si="265"/>
        <v>42</v>
      </c>
    </row>
    <row r="8370" spans="1:7" x14ac:dyDescent="0.3">
      <c r="A8370" s="20" t="s">
        <v>1461</v>
      </c>
      <c r="B8370" s="102">
        <v>44196</v>
      </c>
      <c r="C8370" s="103">
        <v>0.18</v>
      </c>
      <c r="D8370" s="133">
        <v>6700</v>
      </c>
      <c r="E8370" s="108" t="str">
        <f>_xlfn.XLOOKUP($A8370,'Task3 Baza'!$A$2:$A$1999,'Task3 Baza'!$C$2:$C$1999,"non",0)</f>
        <v>Daşkəsən</v>
      </c>
      <c r="F8370" s="109" t="str">
        <f t="shared" si="264"/>
        <v>Bakı</v>
      </c>
      <c r="G8370" s="110">
        <f t="shared" si="265"/>
        <v>10</v>
      </c>
    </row>
    <row r="8371" spans="1:7" x14ac:dyDescent="0.3">
      <c r="A8371" s="20" t="s">
        <v>422</v>
      </c>
      <c r="B8371" s="102">
        <v>43640</v>
      </c>
      <c r="C8371" s="103">
        <v>0.18</v>
      </c>
      <c r="D8371" s="133">
        <v>6700</v>
      </c>
      <c r="E8371" s="108" t="str">
        <f>_xlfn.XLOOKUP($A8371,'Task3 Baza'!$A$2:$A$1999,'Task3 Baza'!$C$2:$C$1999,"non",0)</f>
        <v>Şabran</v>
      </c>
      <c r="F8371" s="109" t="str">
        <f t="shared" si="264"/>
        <v>Gəncə</v>
      </c>
      <c r="G8371" s="110">
        <f t="shared" si="265"/>
        <v>20</v>
      </c>
    </row>
    <row r="8372" spans="1:7" x14ac:dyDescent="0.3">
      <c r="A8372" s="20" t="s">
        <v>1144</v>
      </c>
      <c r="B8372" s="102">
        <v>44423</v>
      </c>
      <c r="C8372" s="103">
        <v>0.19</v>
      </c>
      <c r="D8372" s="133">
        <v>11900</v>
      </c>
      <c r="E8372" s="108" t="str">
        <f>_xlfn.XLOOKUP($A8372,'Task3 Baza'!$A$2:$A$1999,'Task3 Baza'!$C$2:$C$1999,"non",0)</f>
        <v>Füzuli</v>
      </c>
      <c r="F8372" s="109" t="str">
        <f t="shared" si="264"/>
        <v>Sumqayıt</v>
      </c>
      <c r="G8372" s="110">
        <f t="shared" si="265"/>
        <v>50</v>
      </c>
    </row>
    <row r="8373" spans="1:7" x14ac:dyDescent="0.3">
      <c r="A8373" s="20" t="s">
        <v>234</v>
      </c>
      <c r="B8373" s="102">
        <v>44176</v>
      </c>
      <c r="C8373" s="103">
        <v>0.19</v>
      </c>
      <c r="D8373" s="133">
        <v>12100</v>
      </c>
      <c r="E8373" s="108" t="str">
        <f>_xlfn.XLOOKUP($A8373,'Task3 Baza'!$A$2:$A$1999,'Task3 Baza'!$C$2:$C$1999,"non",0)</f>
        <v>Ucar</v>
      </c>
      <c r="F8373" s="109" t="str">
        <f t="shared" si="264"/>
        <v>Lənkəran</v>
      </c>
      <c r="G8373" s="110">
        <f t="shared" si="265"/>
        <v>42</v>
      </c>
    </row>
    <row r="8374" spans="1:7" x14ac:dyDescent="0.3">
      <c r="A8374" s="20" t="s">
        <v>1983</v>
      </c>
      <c r="B8374" s="102">
        <v>44203</v>
      </c>
      <c r="C8374" s="103">
        <v>0.15</v>
      </c>
      <c r="D8374" s="133">
        <v>2500</v>
      </c>
      <c r="E8374" s="108" t="str">
        <f>_xlfn.XLOOKUP($A8374,'Task3 Baza'!$A$2:$A$1999,'Task3 Baza'!$C$2:$C$1999,"non",0)</f>
        <v>Gəncə</v>
      </c>
      <c r="F8374" s="109" t="str">
        <f t="shared" si="264"/>
        <v>Sumqayıt</v>
      </c>
      <c r="G8374" s="110">
        <f t="shared" si="265"/>
        <v>50</v>
      </c>
    </row>
    <row r="8375" spans="1:7" x14ac:dyDescent="0.3">
      <c r="A8375" s="20" t="s">
        <v>1566</v>
      </c>
      <c r="B8375" s="102">
        <v>44047</v>
      </c>
      <c r="C8375" s="103">
        <v>0.18</v>
      </c>
      <c r="D8375" s="133">
        <v>6100</v>
      </c>
      <c r="E8375" s="108" t="str">
        <f>_xlfn.XLOOKUP($A8375,'Task3 Baza'!$A$2:$A$1999,'Task3 Baza'!$C$2:$C$1999,"non",0)</f>
        <v>Beyləqan</v>
      </c>
      <c r="F8375" s="109" t="str">
        <f t="shared" si="264"/>
        <v>Bakı</v>
      </c>
      <c r="G8375" s="110">
        <f t="shared" si="265"/>
        <v>10</v>
      </c>
    </row>
    <row r="8376" spans="1:7" x14ac:dyDescent="0.3">
      <c r="A8376" s="20" t="s">
        <v>1017</v>
      </c>
      <c r="B8376" s="102">
        <v>43786</v>
      </c>
      <c r="C8376" s="103">
        <v>0.16</v>
      </c>
      <c r="D8376" s="133">
        <v>6100</v>
      </c>
      <c r="E8376" s="108" t="str">
        <f>_xlfn.XLOOKUP($A8376,'Task3 Baza'!$A$2:$A$1999,'Task3 Baza'!$C$2:$C$1999,"non",0)</f>
        <v>Samux</v>
      </c>
      <c r="F8376" s="109" t="str">
        <f t="shared" si="264"/>
        <v>Gəncə</v>
      </c>
      <c r="G8376" s="110">
        <f t="shared" si="265"/>
        <v>20</v>
      </c>
    </row>
    <row r="8377" spans="1:7" x14ac:dyDescent="0.3">
      <c r="A8377" s="20" t="s">
        <v>1954</v>
      </c>
      <c r="B8377" s="102">
        <v>44042</v>
      </c>
      <c r="C8377" s="103">
        <v>0.23</v>
      </c>
      <c r="D8377" s="133">
        <v>9400</v>
      </c>
      <c r="E8377" s="108" t="str">
        <f>_xlfn.XLOOKUP($A8377,'Task3 Baza'!$A$2:$A$1999,'Task3 Baza'!$C$2:$C$1999,"non",0)</f>
        <v>Qobustan</v>
      </c>
      <c r="F8377" s="109" t="str">
        <f t="shared" si="264"/>
        <v>Gəncə</v>
      </c>
      <c r="G8377" s="110">
        <f t="shared" si="265"/>
        <v>20</v>
      </c>
    </row>
    <row r="8378" spans="1:7" x14ac:dyDescent="0.3">
      <c r="A8378" s="20" t="s">
        <v>977</v>
      </c>
      <c r="B8378" s="102">
        <v>44108</v>
      </c>
      <c r="C8378" s="103">
        <v>0.23</v>
      </c>
      <c r="D8378" s="133">
        <v>11100</v>
      </c>
      <c r="E8378" s="108" t="str">
        <f>_xlfn.XLOOKUP($A8378,'Task3 Baza'!$A$2:$A$1999,'Task3 Baza'!$C$2:$C$1999,"non",0)</f>
        <v>Saatlı</v>
      </c>
      <c r="F8378" s="109" t="str">
        <f t="shared" si="264"/>
        <v>Gəncə</v>
      </c>
      <c r="G8378" s="110">
        <f t="shared" si="265"/>
        <v>20</v>
      </c>
    </row>
    <row r="8379" spans="1:7" x14ac:dyDescent="0.3">
      <c r="A8379" s="20" t="s">
        <v>584</v>
      </c>
      <c r="B8379" s="102">
        <v>43496</v>
      </c>
      <c r="C8379" s="103">
        <v>0.21</v>
      </c>
      <c r="D8379" s="133">
        <v>4700</v>
      </c>
      <c r="E8379" s="108" t="str">
        <f>_xlfn.XLOOKUP($A8379,'Task3 Baza'!$A$2:$A$1999,'Task3 Baza'!$C$2:$C$1999,"non",0)</f>
        <v>Zaqatala</v>
      </c>
      <c r="F8379" s="109" t="str">
        <f t="shared" si="264"/>
        <v>Lənkəran</v>
      </c>
      <c r="G8379" s="110">
        <f t="shared" si="265"/>
        <v>42</v>
      </c>
    </row>
    <row r="8380" spans="1:7" x14ac:dyDescent="0.3">
      <c r="A8380" s="20" t="s">
        <v>1397</v>
      </c>
      <c r="B8380" s="102">
        <v>43646</v>
      </c>
      <c r="C8380" s="103">
        <v>0.21</v>
      </c>
      <c r="D8380" s="133">
        <v>6500</v>
      </c>
      <c r="E8380" s="108" t="str">
        <f>_xlfn.XLOOKUP($A8380,'Task3 Baza'!$A$2:$A$1999,'Task3 Baza'!$C$2:$C$1999,"non",0)</f>
        <v>Sədərək</v>
      </c>
      <c r="F8380" s="109" t="str">
        <f t="shared" si="264"/>
        <v>Gəncə</v>
      </c>
      <c r="G8380" s="110">
        <f t="shared" si="265"/>
        <v>20</v>
      </c>
    </row>
    <row r="8381" spans="1:7" x14ac:dyDescent="0.3">
      <c r="A8381" s="20" t="s">
        <v>1860</v>
      </c>
      <c r="B8381" s="102">
        <v>44434</v>
      </c>
      <c r="C8381" s="103">
        <v>0.17</v>
      </c>
      <c r="D8381" s="133">
        <v>6300</v>
      </c>
      <c r="E8381" s="108" t="str">
        <f>_xlfn.XLOOKUP($A8381,'Task3 Baza'!$A$2:$A$1999,'Task3 Baza'!$C$2:$C$1999,"non",0)</f>
        <v>Cəbrayıl</v>
      </c>
      <c r="F8381" s="109" t="str">
        <f t="shared" si="264"/>
        <v>Bakı</v>
      </c>
      <c r="G8381" s="110">
        <f t="shared" si="265"/>
        <v>10</v>
      </c>
    </row>
    <row r="8382" spans="1:7" x14ac:dyDescent="0.3">
      <c r="A8382" s="20" t="s">
        <v>2107</v>
      </c>
      <c r="B8382" s="102">
        <v>44001</v>
      </c>
      <c r="C8382" s="103">
        <v>0.15</v>
      </c>
      <c r="D8382" s="133">
        <v>8200</v>
      </c>
      <c r="E8382" s="108" t="str">
        <f>_xlfn.XLOOKUP($A8382,'Task3 Baza'!$A$2:$A$1999,'Task3 Baza'!$C$2:$C$1999,"non",0)</f>
        <v>Siyəzən</v>
      </c>
      <c r="F8382" s="109" t="str">
        <f t="shared" si="264"/>
        <v>Gəncə</v>
      </c>
      <c r="G8382" s="110">
        <f t="shared" si="265"/>
        <v>20</v>
      </c>
    </row>
    <row r="8383" spans="1:7" x14ac:dyDescent="0.3">
      <c r="A8383" s="20" t="s">
        <v>194</v>
      </c>
      <c r="B8383" s="102">
        <v>44092</v>
      </c>
      <c r="C8383" s="103">
        <v>0.23</v>
      </c>
      <c r="D8383" s="133">
        <v>3600</v>
      </c>
      <c r="E8383" s="108" t="str">
        <f>_xlfn.XLOOKUP($A8383,'Task3 Baza'!$A$2:$A$1999,'Task3 Baza'!$C$2:$C$1999,"non",0)</f>
        <v>Kəlbəcər</v>
      </c>
      <c r="F8383" s="109" t="str">
        <f t="shared" si="264"/>
        <v>Sumqayıt</v>
      </c>
      <c r="G8383" s="110">
        <f t="shared" si="265"/>
        <v>50</v>
      </c>
    </row>
    <row r="8384" spans="1:7" x14ac:dyDescent="0.3">
      <c r="A8384" s="20" t="s">
        <v>787</v>
      </c>
      <c r="B8384" s="102">
        <v>44265</v>
      </c>
      <c r="C8384" s="103">
        <v>0.22</v>
      </c>
      <c r="D8384" s="133">
        <v>2400</v>
      </c>
      <c r="E8384" s="108" t="str">
        <f>_xlfn.XLOOKUP($A8384,'Task3 Baza'!$A$2:$A$1999,'Task3 Baza'!$C$2:$C$1999,"non",0)</f>
        <v>Şamaxı</v>
      </c>
      <c r="F8384" s="109" t="str">
        <f t="shared" si="264"/>
        <v>Lənkəran</v>
      </c>
      <c r="G8384" s="110">
        <f t="shared" si="265"/>
        <v>42</v>
      </c>
    </row>
    <row r="8385" spans="1:7" x14ac:dyDescent="0.3">
      <c r="A8385" s="20" t="s">
        <v>1101</v>
      </c>
      <c r="B8385" s="102">
        <v>44275</v>
      </c>
      <c r="C8385" s="103">
        <v>0.18</v>
      </c>
      <c r="D8385" s="133">
        <v>7900</v>
      </c>
      <c r="E8385" s="108" t="str">
        <f>_xlfn.XLOOKUP($A8385,'Task3 Baza'!$A$2:$A$1999,'Task3 Baza'!$C$2:$C$1999,"non",0)</f>
        <v>Masallı</v>
      </c>
      <c r="F8385" s="109" t="str">
        <f t="shared" si="264"/>
        <v>Gəncə</v>
      </c>
      <c r="G8385" s="110">
        <f t="shared" si="265"/>
        <v>20</v>
      </c>
    </row>
    <row r="8386" spans="1:7" x14ac:dyDescent="0.3">
      <c r="A8386" s="20" t="s">
        <v>893</v>
      </c>
      <c r="B8386" s="102">
        <v>44072</v>
      </c>
      <c r="C8386" s="103">
        <v>0.18</v>
      </c>
      <c r="D8386" s="133">
        <v>2800</v>
      </c>
      <c r="E8386" s="108" t="str">
        <f>_xlfn.XLOOKUP($A8386,'Task3 Baza'!$A$2:$A$1999,'Task3 Baza'!$C$2:$C$1999,"non",0)</f>
        <v>Şamaxı</v>
      </c>
      <c r="F8386" s="109" t="str">
        <f t="shared" ref="F8386:F8449" si="266">VLOOKUP($E8386,$I$3:$K$75,2,0)</f>
        <v>Lənkəran</v>
      </c>
      <c r="G8386" s="110">
        <f t="shared" ref="G8386:G8449" si="267">VLOOKUP(VLOOKUP($E8386,$I$3:$J$75,2,0),$L$3:$M$6,2,0)</f>
        <v>42</v>
      </c>
    </row>
    <row r="8387" spans="1:7" x14ac:dyDescent="0.3">
      <c r="A8387" s="20" t="s">
        <v>296</v>
      </c>
      <c r="B8387" s="102">
        <v>44172</v>
      </c>
      <c r="C8387" s="103">
        <v>0.15</v>
      </c>
      <c r="D8387" s="133">
        <v>3800</v>
      </c>
      <c r="E8387" s="108" t="str">
        <f>_xlfn.XLOOKUP($A8387,'Task3 Baza'!$A$2:$A$1999,'Task3 Baza'!$C$2:$C$1999,"non",0)</f>
        <v>Gəncə</v>
      </c>
      <c r="F8387" s="109" t="str">
        <f t="shared" si="266"/>
        <v>Sumqayıt</v>
      </c>
      <c r="G8387" s="110">
        <f t="shared" si="267"/>
        <v>50</v>
      </c>
    </row>
    <row r="8388" spans="1:7" x14ac:dyDescent="0.3">
      <c r="A8388" s="20" t="s">
        <v>934</v>
      </c>
      <c r="B8388" s="102">
        <v>44596</v>
      </c>
      <c r="C8388" s="103">
        <v>0.21</v>
      </c>
      <c r="D8388" s="133">
        <v>4400</v>
      </c>
      <c r="E8388" s="108" t="str">
        <f>_xlfn.XLOOKUP($A8388,'Task3 Baza'!$A$2:$A$1999,'Task3 Baza'!$C$2:$C$1999,"non",0)</f>
        <v>Şabran</v>
      </c>
      <c r="F8388" s="109" t="str">
        <f t="shared" si="266"/>
        <v>Gəncə</v>
      </c>
      <c r="G8388" s="110">
        <f t="shared" si="267"/>
        <v>20</v>
      </c>
    </row>
    <row r="8389" spans="1:7" x14ac:dyDescent="0.3">
      <c r="A8389" s="20" t="s">
        <v>863</v>
      </c>
      <c r="B8389" s="102">
        <v>44064</v>
      </c>
      <c r="C8389" s="103">
        <v>0.17</v>
      </c>
      <c r="D8389" s="133">
        <v>3900</v>
      </c>
      <c r="E8389" s="108" t="str">
        <f>_xlfn.XLOOKUP($A8389,'Task3 Baza'!$A$2:$A$1999,'Task3 Baza'!$C$2:$C$1999,"non",0)</f>
        <v>Salyan</v>
      </c>
      <c r="F8389" s="109" t="str">
        <f t="shared" si="266"/>
        <v>Gəncə</v>
      </c>
      <c r="G8389" s="110">
        <f t="shared" si="267"/>
        <v>20</v>
      </c>
    </row>
    <row r="8390" spans="1:7" x14ac:dyDescent="0.3">
      <c r="A8390" s="20" t="s">
        <v>1181</v>
      </c>
      <c r="B8390" s="102">
        <v>44605</v>
      </c>
      <c r="C8390" s="103">
        <v>0.21</v>
      </c>
      <c r="D8390" s="133">
        <v>11000</v>
      </c>
      <c r="E8390" s="108" t="str">
        <f>_xlfn.XLOOKUP($A8390,'Task3 Baza'!$A$2:$A$1999,'Task3 Baza'!$C$2:$C$1999,"non",0)</f>
        <v>Xocavənd</v>
      </c>
      <c r="F8390" s="109" t="str">
        <f t="shared" si="266"/>
        <v>Sumqayıt</v>
      </c>
      <c r="G8390" s="110">
        <f t="shared" si="267"/>
        <v>50</v>
      </c>
    </row>
    <row r="8391" spans="1:7" x14ac:dyDescent="0.3">
      <c r="A8391" s="20" t="s">
        <v>2086</v>
      </c>
      <c r="B8391" s="102">
        <v>44803</v>
      </c>
      <c r="C8391" s="103">
        <v>0.18</v>
      </c>
      <c r="D8391" s="133">
        <v>8100</v>
      </c>
      <c r="E8391" s="108" t="str">
        <f>_xlfn.XLOOKUP($A8391,'Task3 Baza'!$A$2:$A$1999,'Task3 Baza'!$C$2:$C$1999,"non",0)</f>
        <v>Xocalı</v>
      </c>
      <c r="F8391" s="109" t="str">
        <f t="shared" si="266"/>
        <v>Sumqayıt</v>
      </c>
      <c r="G8391" s="110">
        <f t="shared" si="267"/>
        <v>50</v>
      </c>
    </row>
    <row r="8392" spans="1:7" x14ac:dyDescent="0.3">
      <c r="A8392" s="20" t="s">
        <v>1194</v>
      </c>
      <c r="B8392" s="102">
        <v>44592</v>
      </c>
      <c r="C8392" s="103">
        <v>0.23</v>
      </c>
      <c r="D8392" s="133">
        <v>8100</v>
      </c>
      <c r="E8392" s="108" t="str">
        <f>_xlfn.XLOOKUP($A8392,'Task3 Baza'!$A$2:$A$1999,'Task3 Baza'!$C$2:$C$1999,"non",0)</f>
        <v>Ordubad</v>
      </c>
      <c r="F8392" s="109" t="str">
        <f t="shared" si="266"/>
        <v>Gəncə</v>
      </c>
      <c r="G8392" s="110">
        <f t="shared" si="267"/>
        <v>20</v>
      </c>
    </row>
    <row r="8393" spans="1:7" x14ac:dyDescent="0.3">
      <c r="A8393" s="20" t="s">
        <v>1162</v>
      </c>
      <c r="B8393" s="102">
        <v>44218</v>
      </c>
      <c r="C8393" s="103">
        <v>0.21</v>
      </c>
      <c r="D8393" s="133">
        <v>9400</v>
      </c>
      <c r="E8393" s="108" t="str">
        <f>_xlfn.XLOOKUP($A8393,'Task3 Baza'!$A$2:$A$1999,'Task3 Baza'!$C$2:$C$1999,"non",0)</f>
        <v>Bərdə</v>
      </c>
      <c r="F8393" s="109" t="str">
        <f t="shared" si="266"/>
        <v>Bakı</v>
      </c>
      <c r="G8393" s="110">
        <f t="shared" si="267"/>
        <v>10</v>
      </c>
    </row>
    <row r="8394" spans="1:7" x14ac:dyDescent="0.3">
      <c r="A8394" s="20" t="s">
        <v>808</v>
      </c>
      <c r="B8394" s="102">
        <v>44067</v>
      </c>
      <c r="C8394" s="103">
        <v>0.17</v>
      </c>
      <c r="D8394" s="133">
        <v>2500</v>
      </c>
      <c r="E8394" s="108" t="str">
        <f>_xlfn.XLOOKUP($A8394,'Task3 Baza'!$A$2:$A$1999,'Task3 Baza'!$C$2:$C$1999,"non",0)</f>
        <v>Naxçıvan</v>
      </c>
      <c r="F8394" s="109" t="str">
        <f t="shared" si="266"/>
        <v>Gəncə</v>
      </c>
      <c r="G8394" s="110">
        <f t="shared" si="267"/>
        <v>20</v>
      </c>
    </row>
    <row r="8395" spans="1:7" x14ac:dyDescent="0.3">
      <c r="A8395" s="20" t="s">
        <v>525</v>
      </c>
      <c r="B8395" s="102">
        <v>44505</v>
      </c>
      <c r="C8395" s="103">
        <v>0.19</v>
      </c>
      <c r="D8395" s="133">
        <v>10800</v>
      </c>
      <c r="E8395" s="108" t="str">
        <f>_xlfn.XLOOKUP($A8395,'Task3 Baza'!$A$2:$A$1999,'Task3 Baza'!$C$2:$C$1999,"non",0)</f>
        <v>Abşeron</v>
      </c>
      <c r="F8395" s="109" t="str">
        <f t="shared" si="266"/>
        <v>Bakı</v>
      </c>
      <c r="G8395" s="110">
        <f t="shared" si="267"/>
        <v>10</v>
      </c>
    </row>
    <row r="8396" spans="1:7" x14ac:dyDescent="0.3">
      <c r="A8396" s="20" t="s">
        <v>619</v>
      </c>
      <c r="B8396" s="102">
        <v>44363</v>
      </c>
      <c r="C8396" s="103">
        <v>0.24</v>
      </c>
      <c r="D8396" s="133">
        <v>3500</v>
      </c>
      <c r="E8396" s="108" t="str">
        <f>_xlfn.XLOOKUP($A8396,'Task3 Baza'!$A$2:$A$1999,'Task3 Baza'!$C$2:$C$1999,"non",0)</f>
        <v>Ağdaş</v>
      </c>
      <c r="F8396" s="109" t="str">
        <f t="shared" si="266"/>
        <v>Bakı</v>
      </c>
      <c r="G8396" s="110">
        <f t="shared" si="267"/>
        <v>10</v>
      </c>
    </row>
    <row r="8397" spans="1:7" x14ac:dyDescent="0.3">
      <c r="A8397" s="20" t="s">
        <v>912</v>
      </c>
      <c r="B8397" s="102">
        <v>43969</v>
      </c>
      <c r="C8397" s="103">
        <v>0.2</v>
      </c>
      <c r="D8397" s="133">
        <v>11300</v>
      </c>
      <c r="E8397" s="108" t="str">
        <f>_xlfn.XLOOKUP($A8397,'Task3 Baza'!$A$2:$A$1999,'Task3 Baza'!$C$2:$C$1999,"non",0)</f>
        <v>Şabran</v>
      </c>
      <c r="F8397" s="109" t="str">
        <f t="shared" si="266"/>
        <v>Gəncə</v>
      </c>
      <c r="G8397" s="110">
        <f t="shared" si="267"/>
        <v>20</v>
      </c>
    </row>
    <row r="8398" spans="1:7" x14ac:dyDescent="0.3">
      <c r="A8398" s="20" t="s">
        <v>1270</v>
      </c>
      <c r="B8398" s="102">
        <v>44181</v>
      </c>
      <c r="C8398" s="103">
        <v>0.21</v>
      </c>
      <c r="D8398" s="133">
        <v>7300</v>
      </c>
      <c r="E8398" s="108" t="str">
        <f>_xlfn.XLOOKUP($A8398,'Task3 Baza'!$A$2:$A$1999,'Task3 Baza'!$C$2:$C$1999,"non",0)</f>
        <v>Zaqatala</v>
      </c>
      <c r="F8398" s="109" t="str">
        <f t="shared" si="266"/>
        <v>Lənkəran</v>
      </c>
      <c r="G8398" s="110">
        <f t="shared" si="267"/>
        <v>42</v>
      </c>
    </row>
    <row r="8399" spans="1:7" x14ac:dyDescent="0.3">
      <c r="A8399" s="20" t="s">
        <v>508</v>
      </c>
      <c r="B8399" s="102">
        <v>44574</v>
      </c>
      <c r="C8399" s="103">
        <v>0.22</v>
      </c>
      <c r="D8399" s="133">
        <v>5500</v>
      </c>
      <c r="E8399" s="108" t="str">
        <f>_xlfn.XLOOKUP($A8399,'Task3 Baza'!$A$2:$A$1999,'Task3 Baza'!$C$2:$C$1999,"non",0)</f>
        <v>Şəki</v>
      </c>
      <c r="F8399" s="109" t="str">
        <f t="shared" si="266"/>
        <v>Lənkəran</v>
      </c>
      <c r="G8399" s="110">
        <f t="shared" si="267"/>
        <v>42</v>
      </c>
    </row>
    <row r="8400" spans="1:7" x14ac:dyDescent="0.3">
      <c r="A8400" s="20" t="s">
        <v>1227</v>
      </c>
      <c r="B8400" s="102">
        <v>44607</v>
      </c>
      <c r="C8400" s="103">
        <v>0.19</v>
      </c>
      <c r="D8400" s="133">
        <v>3700</v>
      </c>
      <c r="E8400" s="108" t="str">
        <f>_xlfn.XLOOKUP($A8400,'Task3 Baza'!$A$2:$A$1999,'Task3 Baza'!$C$2:$C$1999,"non",0)</f>
        <v>Şəki</v>
      </c>
      <c r="F8400" s="109" t="str">
        <f t="shared" si="266"/>
        <v>Lənkəran</v>
      </c>
      <c r="G8400" s="110">
        <f t="shared" si="267"/>
        <v>42</v>
      </c>
    </row>
    <row r="8401" spans="1:7" x14ac:dyDescent="0.3">
      <c r="A8401" s="20" t="s">
        <v>169</v>
      </c>
      <c r="B8401" s="102">
        <v>43585</v>
      </c>
      <c r="C8401" s="103">
        <v>0.23</v>
      </c>
      <c r="D8401" s="133">
        <v>1500</v>
      </c>
      <c r="E8401" s="108" t="str">
        <f>_xlfn.XLOOKUP($A8401,'Task3 Baza'!$A$2:$A$1999,'Task3 Baza'!$C$2:$C$1999,"non",0)</f>
        <v>Hacıqabul</v>
      </c>
      <c r="F8401" s="109" t="str">
        <f t="shared" si="266"/>
        <v>Sumqayıt</v>
      </c>
      <c r="G8401" s="110">
        <f t="shared" si="267"/>
        <v>50</v>
      </c>
    </row>
    <row r="8402" spans="1:7" x14ac:dyDescent="0.3">
      <c r="A8402" s="20" t="s">
        <v>569</v>
      </c>
      <c r="B8402" s="102">
        <v>44687</v>
      </c>
      <c r="C8402" s="103">
        <v>0.23</v>
      </c>
      <c r="D8402" s="133">
        <v>1200</v>
      </c>
      <c r="E8402" s="108" t="str">
        <f>_xlfn.XLOOKUP($A8402,'Task3 Baza'!$A$2:$A$1999,'Task3 Baza'!$C$2:$C$1999,"non",0)</f>
        <v>Qazax</v>
      </c>
      <c r="F8402" s="109" t="str">
        <f t="shared" si="266"/>
        <v>Sumqayıt</v>
      </c>
      <c r="G8402" s="110">
        <f t="shared" si="267"/>
        <v>50</v>
      </c>
    </row>
    <row r="8403" spans="1:7" x14ac:dyDescent="0.3">
      <c r="A8403" s="20" t="s">
        <v>209</v>
      </c>
      <c r="B8403" s="102">
        <v>43796</v>
      </c>
      <c r="C8403" s="103">
        <v>0.14000000000000001</v>
      </c>
      <c r="D8403" s="133">
        <v>2900</v>
      </c>
      <c r="E8403" s="108" t="str">
        <f>_xlfn.XLOOKUP($A8403,'Task3 Baza'!$A$2:$A$1999,'Task3 Baza'!$C$2:$C$1999,"non",0)</f>
        <v>Ucar</v>
      </c>
      <c r="F8403" s="109" t="str">
        <f t="shared" si="266"/>
        <v>Lənkəran</v>
      </c>
      <c r="G8403" s="110">
        <f t="shared" si="267"/>
        <v>42</v>
      </c>
    </row>
    <row r="8404" spans="1:7" x14ac:dyDescent="0.3">
      <c r="A8404" s="20" t="s">
        <v>692</v>
      </c>
      <c r="B8404" s="102">
        <v>44542</v>
      </c>
      <c r="C8404" s="103">
        <v>0.24</v>
      </c>
      <c r="D8404" s="133">
        <v>4600</v>
      </c>
      <c r="E8404" s="108" t="str">
        <f>_xlfn.XLOOKUP($A8404,'Task3 Baza'!$A$2:$A$1999,'Task3 Baza'!$C$2:$C$1999,"non",0)</f>
        <v>Saatlı</v>
      </c>
      <c r="F8404" s="109" t="str">
        <f t="shared" si="266"/>
        <v>Gəncə</v>
      </c>
      <c r="G8404" s="110">
        <f t="shared" si="267"/>
        <v>20</v>
      </c>
    </row>
    <row r="8405" spans="1:7" x14ac:dyDescent="0.3">
      <c r="A8405" s="20" t="s">
        <v>142</v>
      </c>
      <c r="B8405" s="102">
        <v>44629</v>
      </c>
      <c r="C8405" s="103">
        <v>0.2</v>
      </c>
      <c r="D8405" s="133">
        <v>3500</v>
      </c>
      <c r="E8405" s="108" t="str">
        <f>_xlfn.XLOOKUP($A8405,'Task3 Baza'!$A$2:$A$1999,'Task3 Baza'!$C$2:$C$1999,"non",0)</f>
        <v>Şahbuz</v>
      </c>
      <c r="F8405" s="109" t="str">
        <f t="shared" si="266"/>
        <v>Gəncə</v>
      </c>
      <c r="G8405" s="110">
        <f t="shared" si="267"/>
        <v>20</v>
      </c>
    </row>
    <row r="8406" spans="1:7" x14ac:dyDescent="0.3">
      <c r="A8406" s="20" t="s">
        <v>1632</v>
      </c>
      <c r="B8406" s="102">
        <v>44111</v>
      </c>
      <c r="C8406" s="103">
        <v>0.14000000000000001</v>
      </c>
      <c r="D8406" s="133">
        <v>7800</v>
      </c>
      <c r="E8406" s="108" t="str">
        <f>_xlfn.XLOOKUP($A8406,'Task3 Baza'!$A$2:$A$1999,'Task3 Baza'!$C$2:$C$1999,"non",0)</f>
        <v>Beyləqan</v>
      </c>
      <c r="F8406" s="109" t="str">
        <f t="shared" si="266"/>
        <v>Bakı</v>
      </c>
      <c r="G8406" s="110">
        <f t="shared" si="267"/>
        <v>10</v>
      </c>
    </row>
    <row r="8407" spans="1:7" x14ac:dyDescent="0.3">
      <c r="A8407" s="20" t="s">
        <v>1176</v>
      </c>
      <c r="B8407" s="102">
        <v>43653</v>
      </c>
      <c r="C8407" s="103">
        <v>0.21</v>
      </c>
      <c r="D8407" s="133">
        <v>5800</v>
      </c>
      <c r="E8407" s="108" t="str">
        <f>_xlfn.XLOOKUP($A8407,'Task3 Baza'!$A$2:$A$1999,'Task3 Baza'!$C$2:$C$1999,"non",0)</f>
        <v>Füzuli</v>
      </c>
      <c r="F8407" s="109" t="str">
        <f t="shared" si="266"/>
        <v>Sumqayıt</v>
      </c>
      <c r="G8407" s="110">
        <f t="shared" si="267"/>
        <v>50</v>
      </c>
    </row>
    <row r="8408" spans="1:7" x14ac:dyDescent="0.3">
      <c r="A8408" s="20" t="s">
        <v>1235</v>
      </c>
      <c r="B8408" s="102">
        <v>44348</v>
      </c>
      <c r="C8408" s="103">
        <v>0.21</v>
      </c>
      <c r="D8408" s="133">
        <v>11300</v>
      </c>
      <c r="E8408" s="108" t="str">
        <f>_xlfn.XLOOKUP($A8408,'Task3 Baza'!$A$2:$A$1999,'Task3 Baza'!$C$2:$C$1999,"non",0)</f>
        <v>Ağcabədi</v>
      </c>
      <c r="F8408" s="109" t="str">
        <f t="shared" si="266"/>
        <v>Bakı</v>
      </c>
      <c r="G8408" s="110">
        <f t="shared" si="267"/>
        <v>10</v>
      </c>
    </row>
    <row r="8409" spans="1:7" x14ac:dyDescent="0.3">
      <c r="A8409" s="20" t="s">
        <v>953</v>
      </c>
      <c r="B8409" s="102">
        <v>44072</v>
      </c>
      <c r="C8409" s="103">
        <v>0.15</v>
      </c>
      <c r="D8409" s="133">
        <v>9100</v>
      </c>
      <c r="E8409" s="108" t="str">
        <f>_xlfn.XLOOKUP($A8409,'Task3 Baza'!$A$2:$A$1999,'Task3 Baza'!$C$2:$C$1999,"non",0)</f>
        <v>Ağstafa</v>
      </c>
      <c r="F8409" s="109" t="str">
        <f t="shared" si="266"/>
        <v>Bakı</v>
      </c>
      <c r="G8409" s="110">
        <f t="shared" si="267"/>
        <v>10</v>
      </c>
    </row>
    <row r="8410" spans="1:7" x14ac:dyDescent="0.3">
      <c r="A8410" s="20" t="s">
        <v>1372</v>
      </c>
      <c r="B8410" s="102">
        <v>43827</v>
      </c>
      <c r="C8410" s="103">
        <v>0.18</v>
      </c>
      <c r="D8410" s="133">
        <v>9000</v>
      </c>
      <c r="E8410" s="108" t="str">
        <f>_xlfn.XLOOKUP($A8410,'Task3 Baza'!$A$2:$A$1999,'Task3 Baza'!$C$2:$C$1999,"non",0)</f>
        <v>Saatlı</v>
      </c>
      <c r="F8410" s="109" t="str">
        <f t="shared" si="266"/>
        <v>Gəncə</v>
      </c>
      <c r="G8410" s="110">
        <f t="shared" si="267"/>
        <v>20</v>
      </c>
    </row>
    <row r="8411" spans="1:7" x14ac:dyDescent="0.3">
      <c r="A8411" s="20" t="s">
        <v>1601</v>
      </c>
      <c r="B8411" s="102">
        <v>43991</v>
      </c>
      <c r="C8411" s="103">
        <v>0.21</v>
      </c>
      <c r="D8411" s="133">
        <v>5100</v>
      </c>
      <c r="E8411" s="108" t="str">
        <f>_xlfn.XLOOKUP($A8411,'Task3 Baza'!$A$2:$A$1999,'Task3 Baza'!$C$2:$C$1999,"non",0)</f>
        <v>Cəlilabad</v>
      </c>
      <c r="F8411" s="109" t="str">
        <f t="shared" si="266"/>
        <v>Bakı</v>
      </c>
      <c r="G8411" s="110">
        <f t="shared" si="267"/>
        <v>10</v>
      </c>
    </row>
    <row r="8412" spans="1:7" x14ac:dyDescent="0.3">
      <c r="A8412" s="20" t="s">
        <v>1841</v>
      </c>
      <c r="B8412" s="102">
        <v>43913</v>
      </c>
      <c r="C8412" s="103">
        <v>0.23</v>
      </c>
      <c r="D8412" s="133">
        <v>11000</v>
      </c>
      <c r="E8412" s="108" t="str">
        <f>_xlfn.XLOOKUP($A8412,'Task3 Baza'!$A$2:$A$1999,'Task3 Baza'!$C$2:$C$1999,"non",0)</f>
        <v>Yardımlı</v>
      </c>
      <c r="F8412" s="109" t="str">
        <f t="shared" si="266"/>
        <v>Lənkəran</v>
      </c>
      <c r="G8412" s="110">
        <f t="shared" si="267"/>
        <v>42</v>
      </c>
    </row>
    <row r="8413" spans="1:7" x14ac:dyDescent="0.3">
      <c r="A8413" s="20" t="s">
        <v>434</v>
      </c>
      <c r="B8413" s="102">
        <v>44057</v>
      </c>
      <c r="C8413" s="103">
        <v>0.17</v>
      </c>
      <c r="D8413" s="133">
        <v>12500</v>
      </c>
      <c r="E8413" s="108" t="str">
        <f>_xlfn.XLOOKUP($A8413,'Task3 Baza'!$A$2:$A$1999,'Task3 Baza'!$C$2:$C$1999,"non",0)</f>
        <v>Şirvan</v>
      </c>
      <c r="F8413" s="109" t="str">
        <f t="shared" si="266"/>
        <v>Lənkəran</v>
      </c>
      <c r="G8413" s="110">
        <f t="shared" si="267"/>
        <v>42</v>
      </c>
    </row>
    <row r="8414" spans="1:7" x14ac:dyDescent="0.3">
      <c r="A8414" s="20" t="s">
        <v>1640</v>
      </c>
      <c r="B8414" s="102">
        <v>44365</v>
      </c>
      <c r="C8414" s="103">
        <v>0.15</v>
      </c>
      <c r="D8414" s="133">
        <v>2500</v>
      </c>
      <c r="E8414" s="108" t="str">
        <f>_xlfn.XLOOKUP($A8414,'Task3 Baza'!$A$2:$A$1999,'Task3 Baza'!$C$2:$C$1999,"non",0)</f>
        <v>Babək</v>
      </c>
      <c r="F8414" s="109" t="str">
        <f t="shared" si="266"/>
        <v>Bakı</v>
      </c>
      <c r="G8414" s="110">
        <f t="shared" si="267"/>
        <v>10</v>
      </c>
    </row>
    <row r="8415" spans="1:7" x14ac:dyDescent="0.3">
      <c r="A8415" s="20" t="s">
        <v>422</v>
      </c>
      <c r="B8415" s="102">
        <v>43596</v>
      </c>
      <c r="C8415" s="103">
        <v>0.22</v>
      </c>
      <c r="D8415" s="133">
        <v>11500</v>
      </c>
      <c r="E8415" s="108" t="str">
        <f>_xlfn.XLOOKUP($A8415,'Task3 Baza'!$A$2:$A$1999,'Task3 Baza'!$C$2:$C$1999,"non",0)</f>
        <v>Şabran</v>
      </c>
      <c r="F8415" s="109" t="str">
        <f t="shared" si="266"/>
        <v>Gəncə</v>
      </c>
      <c r="G8415" s="110">
        <f t="shared" si="267"/>
        <v>20</v>
      </c>
    </row>
    <row r="8416" spans="1:7" x14ac:dyDescent="0.3">
      <c r="A8416" s="20" t="s">
        <v>501</v>
      </c>
      <c r="B8416" s="102">
        <v>44334</v>
      </c>
      <c r="C8416" s="103">
        <v>0.14000000000000001</v>
      </c>
      <c r="D8416" s="133">
        <v>8000</v>
      </c>
      <c r="E8416" s="108" t="str">
        <f>_xlfn.XLOOKUP($A8416,'Task3 Baza'!$A$2:$A$1999,'Task3 Baza'!$C$2:$C$1999,"non",0)</f>
        <v>Şirvan</v>
      </c>
      <c r="F8416" s="109" t="str">
        <f t="shared" si="266"/>
        <v>Lənkəran</v>
      </c>
      <c r="G8416" s="110">
        <f t="shared" si="267"/>
        <v>42</v>
      </c>
    </row>
    <row r="8417" spans="1:7" x14ac:dyDescent="0.3">
      <c r="A8417" s="20" t="s">
        <v>611</v>
      </c>
      <c r="B8417" s="102">
        <v>44378</v>
      </c>
      <c r="C8417" s="103">
        <v>0.2</v>
      </c>
      <c r="D8417" s="133">
        <v>1900</v>
      </c>
      <c r="E8417" s="108" t="str">
        <f>_xlfn.XLOOKUP($A8417,'Task3 Baza'!$A$2:$A$1999,'Task3 Baza'!$C$2:$C$1999,"non",0)</f>
        <v>Mingəçevir</v>
      </c>
      <c r="F8417" s="109" t="str">
        <f t="shared" si="266"/>
        <v>Gəncə</v>
      </c>
      <c r="G8417" s="110">
        <f t="shared" si="267"/>
        <v>20</v>
      </c>
    </row>
    <row r="8418" spans="1:7" x14ac:dyDescent="0.3">
      <c r="A8418" s="20" t="s">
        <v>961</v>
      </c>
      <c r="B8418" s="102">
        <v>44200</v>
      </c>
      <c r="C8418" s="103">
        <v>0.22</v>
      </c>
      <c r="D8418" s="133">
        <v>7100</v>
      </c>
      <c r="E8418" s="108" t="str">
        <f>_xlfn.XLOOKUP($A8418,'Task3 Baza'!$A$2:$A$1999,'Task3 Baza'!$C$2:$C$1999,"non",0)</f>
        <v>Şərur</v>
      </c>
      <c r="F8418" s="109" t="str">
        <f t="shared" si="266"/>
        <v>Lənkəran</v>
      </c>
      <c r="G8418" s="110">
        <f t="shared" si="267"/>
        <v>42</v>
      </c>
    </row>
    <row r="8419" spans="1:7" x14ac:dyDescent="0.3">
      <c r="A8419" s="20" t="s">
        <v>1355</v>
      </c>
      <c r="B8419" s="102">
        <v>44561</v>
      </c>
      <c r="C8419" s="103">
        <v>0.14000000000000001</v>
      </c>
      <c r="D8419" s="133">
        <v>9800</v>
      </c>
      <c r="E8419" s="108" t="str">
        <f>_xlfn.XLOOKUP($A8419,'Task3 Baza'!$A$2:$A$1999,'Task3 Baza'!$C$2:$C$1999,"non",0)</f>
        <v>Salyan</v>
      </c>
      <c r="F8419" s="109" t="str">
        <f t="shared" si="266"/>
        <v>Gəncə</v>
      </c>
      <c r="G8419" s="110">
        <f t="shared" si="267"/>
        <v>20</v>
      </c>
    </row>
    <row r="8420" spans="1:7" x14ac:dyDescent="0.3">
      <c r="A8420" s="20" t="s">
        <v>653</v>
      </c>
      <c r="B8420" s="102">
        <v>44460</v>
      </c>
      <c r="C8420" s="103">
        <v>0.24</v>
      </c>
      <c r="D8420" s="133">
        <v>1300</v>
      </c>
      <c r="E8420" s="108" t="str">
        <f>_xlfn.XLOOKUP($A8420,'Task3 Baza'!$A$2:$A$1999,'Task3 Baza'!$C$2:$C$1999,"non",0)</f>
        <v>Füzuli</v>
      </c>
      <c r="F8420" s="109" t="str">
        <f t="shared" si="266"/>
        <v>Sumqayıt</v>
      </c>
      <c r="G8420" s="110">
        <f t="shared" si="267"/>
        <v>50</v>
      </c>
    </row>
    <row r="8421" spans="1:7" x14ac:dyDescent="0.3">
      <c r="A8421" s="20" t="s">
        <v>921</v>
      </c>
      <c r="B8421" s="102">
        <v>44083</v>
      </c>
      <c r="C8421" s="103">
        <v>0.18</v>
      </c>
      <c r="D8421" s="133">
        <v>9400</v>
      </c>
      <c r="E8421" s="108" t="str">
        <f>_xlfn.XLOOKUP($A8421,'Task3 Baza'!$A$2:$A$1999,'Task3 Baza'!$C$2:$C$1999,"non",0)</f>
        <v>Neftçala</v>
      </c>
      <c r="F8421" s="109" t="str">
        <f t="shared" si="266"/>
        <v>Gəncə</v>
      </c>
      <c r="G8421" s="110">
        <f t="shared" si="267"/>
        <v>20</v>
      </c>
    </row>
    <row r="8422" spans="1:7" x14ac:dyDescent="0.3">
      <c r="A8422" s="20" t="s">
        <v>315</v>
      </c>
      <c r="B8422" s="102">
        <v>44027</v>
      </c>
      <c r="C8422" s="103">
        <v>0.14000000000000001</v>
      </c>
      <c r="D8422" s="133">
        <v>1000</v>
      </c>
      <c r="E8422" s="108" t="str">
        <f>_xlfn.XLOOKUP($A8422,'Task3 Baza'!$A$2:$A$1999,'Task3 Baza'!$C$2:$C$1999,"non",0)</f>
        <v>Ağcabədi</v>
      </c>
      <c r="F8422" s="109" t="str">
        <f t="shared" si="266"/>
        <v>Bakı</v>
      </c>
      <c r="G8422" s="110">
        <f t="shared" si="267"/>
        <v>10</v>
      </c>
    </row>
    <row r="8423" spans="1:7" x14ac:dyDescent="0.3">
      <c r="A8423" s="20" t="s">
        <v>561</v>
      </c>
      <c r="B8423" s="102">
        <v>43808</v>
      </c>
      <c r="C8423" s="103">
        <v>0.22</v>
      </c>
      <c r="D8423" s="133">
        <v>2900</v>
      </c>
      <c r="E8423" s="108" t="str">
        <f>_xlfn.XLOOKUP($A8423,'Task3 Baza'!$A$2:$A$1999,'Task3 Baza'!$C$2:$C$1999,"non",0)</f>
        <v>Şirvan</v>
      </c>
      <c r="F8423" s="109" t="str">
        <f t="shared" si="266"/>
        <v>Lənkəran</v>
      </c>
      <c r="G8423" s="110">
        <f t="shared" si="267"/>
        <v>42</v>
      </c>
    </row>
    <row r="8424" spans="1:7" x14ac:dyDescent="0.3">
      <c r="A8424" s="20" t="s">
        <v>1098</v>
      </c>
      <c r="B8424" s="102">
        <v>44161</v>
      </c>
      <c r="C8424" s="103">
        <v>0.17</v>
      </c>
      <c r="D8424" s="133">
        <v>8800</v>
      </c>
      <c r="E8424" s="108" t="str">
        <f>_xlfn.XLOOKUP($A8424,'Task3 Baza'!$A$2:$A$1999,'Task3 Baza'!$C$2:$C$1999,"non",0)</f>
        <v>Qəbələ</v>
      </c>
      <c r="F8424" s="109" t="str">
        <f t="shared" si="266"/>
        <v>Sumqayıt</v>
      </c>
      <c r="G8424" s="110">
        <f t="shared" si="267"/>
        <v>50</v>
      </c>
    </row>
    <row r="8425" spans="1:7" x14ac:dyDescent="0.3">
      <c r="A8425" s="20" t="s">
        <v>1344</v>
      </c>
      <c r="B8425" s="102">
        <v>44761</v>
      </c>
      <c r="C8425" s="103">
        <v>0.21</v>
      </c>
      <c r="D8425" s="133">
        <v>8400</v>
      </c>
      <c r="E8425" s="108" t="str">
        <f>_xlfn.XLOOKUP($A8425,'Task3 Baza'!$A$2:$A$1999,'Task3 Baza'!$C$2:$C$1999,"non",0)</f>
        <v>Qazax</v>
      </c>
      <c r="F8425" s="109" t="str">
        <f t="shared" si="266"/>
        <v>Sumqayıt</v>
      </c>
      <c r="G8425" s="110">
        <f t="shared" si="267"/>
        <v>50</v>
      </c>
    </row>
    <row r="8426" spans="1:7" x14ac:dyDescent="0.3">
      <c r="A8426" s="20" t="s">
        <v>1046</v>
      </c>
      <c r="B8426" s="102">
        <v>43906</v>
      </c>
      <c r="C8426" s="103">
        <v>0.22</v>
      </c>
      <c r="D8426" s="133">
        <v>5800</v>
      </c>
      <c r="E8426" s="108" t="str">
        <f>_xlfn.XLOOKUP($A8426,'Task3 Baza'!$A$2:$A$1999,'Task3 Baza'!$C$2:$C$1999,"non",0)</f>
        <v>Ağdam</v>
      </c>
      <c r="F8426" s="109" t="str">
        <f t="shared" si="266"/>
        <v>Bakı</v>
      </c>
      <c r="G8426" s="110">
        <f t="shared" si="267"/>
        <v>10</v>
      </c>
    </row>
    <row r="8427" spans="1:7" x14ac:dyDescent="0.3">
      <c r="A8427" s="20" t="s">
        <v>1993</v>
      </c>
      <c r="B8427" s="102">
        <v>44131</v>
      </c>
      <c r="C8427" s="103">
        <v>0.14000000000000001</v>
      </c>
      <c r="D8427" s="133">
        <v>7800</v>
      </c>
      <c r="E8427" s="108" t="str">
        <f>_xlfn.XLOOKUP($A8427,'Task3 Baza'!$A$2:$A$1999,'Task3 Baza'!$C$2:$C$1999,"non",0)</f>
        <v>Kəlbəcər</v>
      </c>
      <c r="F8427" s="109" t="str">
        <f t="shared" si="266"/>
        <v>Sumqayıt</v>
      </c>
      <c r="G8427" s="110">
        <f t="shared" si="267"/>
        <v>50</v>
      </c>
    </row>
    <row r="8428" spans="1:7" x14ac:dyDescent="0.3">
      <c r="A8428" s="20" t="s">
        <v>594</v>
      </c>
      <c r="B8428" s="102">
        <v>44576</v>
      </c>
      <c r="C8428" s="103">
        <v>0.17</v>
      </c>
      <c r="D8428" s="133">
        <v>3000</v>
      </c>
      <c r="E8428" s="108" t="str">
        <f>_xlfn.XLOOKUP($A8428,'Task3 Baza'!$A$2:$A$1999,'Task3 Baza'!$C$2:$C$1999,"non",0)</f>
        <v>Oğuz</v>
      </c>
      <c r="F8428" s="109" t="str">
        <f t="shared" si="266"/>
        <v>Gəncə</v>
      </c>
      <c r="G8428" s="110">
        <f t="shared" si="267"/>
        <v>20</v>
      </c>
    </row>
    <row r="8429" spans="1:7" x14ac:dyDescent="0.3">
      <c r="A8429" s="20" t="s">
        <v>1506</v>
      </c>
      <c r="B8429" s="102">
        <v>43773</v>
      </c>
      <c r="C8429" s="103">
        <v>0.19</v>
      </c>
      <c r="D8429" s="133">
        <v>6200</v>
      </c>
      <c r="E8429" s="108" t="str">
        <f>_xlfn.XLOOKUP($A8429,'Task3 Baza'!$A$2:$A$1999,'Task3 Baza'!$C$2:$C$1999,"non",0)</f>
        <v>Ağsu</v>
      </c>
      <c r="F8429" s="109" t="str">
        <f t="shared" si="266"/>
        <v>Bakı</v>
      </c>
      <c r="G8429" s="110">
        <f t="shared" si="267"/>
        <v>10</v>
      </c>
    </row>
    <row r="8430" spans="1:7" x14ac:dyDescent="0.3">
      <c r="A8430" s="20" t="s">
        <v>1911</v>
      </c>
      <c r="B8430" s="102">
        <v>44469</v>
      </c>
      <c r="C8430" s="103">
        <v>0.2</v>
      </c>
      <c r="D8430" s="133">
        <v>6900</v>
      </c>
      <c r="E8430" s="108" t="str">
        <f>_xlfn.XLOOKUP($A8430,'Task3 Baza'!$A$2:$A$1999,'Task3 Baza'!$C$2:$C$1999,"non",0)</f>
        <v>Mingəçevir</v>
      </c>
      <c r="F8430" s="109" t="str">
        <f t="shared" si="266"/>
        <v>Gəncə</v>
      </c>
      <c r="G8430" s="110">
        <f t="shared" si="267"/>
        <v>20</v>
      </c>
    </row>
    <row r="8431" spans="1:7" x14ac:dyDescent="0.3">
      <c r="A8431" s="20" t="s">
        <v>1678</v>
      </c>
      <c r="B8431" s="102">
        <v>44782</v>
      </c>
      <c r="C8431" s="103">
        <v>0.2</v>
      </c>
      <c r="D8431" s="133">
        <v>1100</v>
      </c>
      <c r="E8431" s="108" t="str">
        <f>_xlfn.XLOOKUP($A8431,'Task3 Baza'!$A$2:$A$1999,'Task3 Baza'!$C$2:$C$1999,"non",0)</f>
        <v>Naftalan</v>
      </c>
      <c r="F8431" s="109" t="str">
        <f t="shared" si="266"/>
        <v>Gəncə</v>
      </c>
      <c r="G8431" s="110">
        <f t="shared" si="267"/>
        <v>20</v>
      </c>
    </row>
    <row r="8432" spans="1:7" x14ac:dyDescent="0.3">
      <c r="A8432" s="20" t="s">
        <v>992</v>
      </c>
      <c r="B8432" s="102">
        <v>43992</v>
      </c>
      <c r="C8432" s="103">
        <v>0.22</v>
      </c>
      <c r="D8432" s="133">
        <v>4600</v>
      </c>
      <c r="E8432" s="108" t="str">
        <f>_xlfn.XLOOKUP($A8432,'Task3 Baza'!$A$2:$A$1999,'Task3 Baza'!$C$2:$C$1999,"non",0)</f>
        <v>Ağdam</v>
      </c>
      <c r="F8432" s="109" t="str">
        <f t="shared" si="266"/>
        <v>Bakı</v>
      </c>
      <c r="G8432" s="110">
        <f t="shared" si="267"/>
        <v>10</v>
      </c>
    </row>
    <row r="8433" spans="1:7" x14ac:dyDescent="0.3">
      <c r="A8433" s="20" t="s">
        <v>754</v>
      </c>
      <c r="B8433" s="102">
        <v>44150</v>
      </c>
      <c r="C8433" s="103">
        <v>0.21</v>
      </c>
      <c r="D8433" s="133">
        <v>4300</v>
      </c>
      <c r="E8433" s="108" t="str">
        <f>_xlfn.XLOOKUP($A8433,'Task3 Baza'!$A$2:$A$1999,'Task3 Baza'!$C$2:$C$1999,"non",0)</f>
        <v>Ağdaş</v>
      </c>
      <c r="F8433" s="109" t="str">
        <f t="shared" si="266"/>
        <v>Bakı</v>
      </c>
      <c r="G8433" s="110">
        <f t="shared" si="267"/>
        <v>10</v>
      </c>
    </row>
    <row r="8434" spans="1:7" x14ac:dyDescent="0.3">
      <c r="A8434" s="20" t="s">
        <v>1301</v>
      </c>
      <c r="B8434" s="102">
        <v>43570</v>
      </c>
      <c r="C8434" s="103">
        <v>0.18</v>
      </c>
      <c r="D8434" s="133">
        <v>6500</v>
      </c>
      <c r="E8434" s="108" t="str">
        <f>_xlfn.XLOOKUP($A8434,'Task3 Baza'!$A$2:$A$1999,'Task3 Baza'!$C$2:$C$1999,"non",0)</f>
        <v>Göyçay</v>
      </c>
      <c r="F8434" s="109" t="str">
        <f t="shared" si="266"/>
        <v>Sumqayıt</v>
      </c>
      <c r="G8434" s="110">
        <f t="shared" si="267"/>
        <v>50</v>
      </c>
    </row>
    <row r="8435" spans="1:7" x14ac:dyDescent="0.3">
      <c r="A8435" s="20" t="s">
        <v>1735</v>
      </c>
      <c r="B8435" s="102">
        <v>44145</v>
      </c>
      <c r="C8435" s="103">
        <v>0.2</v>
      </c>
      <c r="D8435" s="133">
        <v>5500</v>
      </c>
      <c r="E8435" s="108" t="str">
        <f>_xlfn.XLOOKUP($A8435,'Task3 Baza'!$A$2:$A$1999,'Task3 Baza'!$C$2:$C$1999,"non",0)</f>
        <v>İmişli</v>
      </c>
      <c r="F8435" s="109" t="str">
        <f t="shared" si="266"/>
        <v>Sumqayıt</v>
      </c>
      <c r="G8435" s="110">
        <f t="shared" si="267"/>
        <v>50</v>
      </c>
    </row>
    <row r="8436" spans="1:7" x14ac:dyDescent="0.3">
      <c r="A8436" s="20" t="s">
        <v>699</v>
      </c>
      <c r="B8436" s="102">
        <v>44342</v>
      </c>
      <c r="C8436" s="103">
        <v>0.17</v>
      </c>
      <c r="D8436" s="133">
        <v>6000</v>
      </c>
      <c r="E8436" s="108" t="str">
        <f>_xlfn.XLOOKUP($A8436,'Task3 Baza'!$A$2:$A$1999,'Task3 Baza'!$C$2:$C$1999,"non",0)</f>
        <v>Bakı</v>
      </c>
      <c r="F8436" s="109" t="str">
        <f t="shared" si="266"/>
        <v>Bakı</v>
      </c>
      <c r="G8436" s="110">
        <f t="shared" si="267"/>
        <v>10</v>
      </c>
    </row>
    <row r="8437" spans="1:7" x14ac:dyDescent="0.3">
      <c r="A8437" s="20" t="s">
        <v>367</v>
      </c>
      <c r="B8437" s="102">
        <v>44135</v>
      </c>
      <c r="C8437" s="103">
        <v>0.2</v>
      </c>
      <c r="D8437" s="133">
        <v>5700</v>
      </c>
      <c r="E8437" s="108" t="str">
        <f>_xlfn.XLOOKUP($A8437,'Task3 Baza'!$A$2:$A$1999,'Task3 Baza'!$C$2:$C$1999,"non",0)</f>
        <v>Ağdaş</v>
      </c>
      <c r="F8437" s="109" t="str">
        <f t="shared" si="266"/>
        <v>Bakı</v>
      </c>
      <c r="G8437" s="110">
        <f t="shared" si="267"/>
        <v>10</v>
      </c>
    </row>
    <row r="8438" spans="1:7" x14ac:dyDescent="0.3">
      <c r="A8438" s="20" t="s">
        <v>1695</v>
      </c>
      <c r="B8438" s="102">
        <v>43855</v>
      </c>
      <c r="C8438" s="103">
        <v>0.16</v>
      </c>
      <c r="D8438" s="133">
        <v>4900</v>
      </c>
      <c r="E8438" s="108" t="str">
        <f>_xlfn.XLOOKUP($A8438,'Task3 Baza'!$A$2:$A$1999,'Task3 Baza'!$C$2:$C$1999,"non",0)</f>
        <v>Bakı</v>
      </c>
      <c r="F8438" s="109" t="str">
        <f t="shared" si="266"/>
        <v>Bakı</v>
      </c>
      <c r="G8438" s="110">
        <f t="shared" si="267"/>
        <v>10</v>
      </c>
    </row>
    <row r="8439" spans="1:7" x14ac:dyDescent="0.3">
      <c r="A8439" s="20" t="s">
        <v>157</v>
      </c>
      <c r="B8439" s="102">
        <v>43708</v>
      </c>
      <c r="C8439" s="103">
        <v>0.18</v>
      </c>
      <c r="D8439" s="133">
        <v>7000</v>
      </c>
      <c r="E8439" s="108" t="str">
        <f>_xlfn.XLOOKUP($A8439,'Task3 Baza'!$A$2:$A$1999,'Task3 Baza'!$C$2:$C$1999,"non",0)</f>
        <v>Şərur</v>
      </c>
      <c r="F8439" s="109" t="str">
        <f t="shared" si="266"/>
        <v>Lənkəran</v>
      </c>
      <c r="G8439" s="110">
        <f t="shared" si="267"/>
        <v>42</v>
      </c>
    </row>
    <row r="8440" spans="1:7" x14ac:dyDescent="0.3">
      <c r="A8440" s="20" t="s">
        <v>718</v>
      </c>
      <c r="B8440" s="102">
        <v>44060</v>
      </c>
      <c r="C8440" s="103">
        <v>0.19</v>
      </c>
      <c r="D8440" s="133">
        <v>3900</v>
      </c>
      <c r="E8440" s="108" t="str">
        <f>_xlfn.XLOOKUP($A8440,'Task3 Baza'!$A$2:$A$1999,'Task3 Baza'!$C$2:$C$1999,"non",0)</f>
        <v>Şəmkir</v>
      </c>
      <c r="F8440" s="109" t="str">
        <f t="shared" si="266"/>
        <v>Lənkəran</v>
      </c>
      <c r="G8440" s="110">
        <f t="shared" si="267"/>
        <v>42</v>
      </c>
    </row>
    <row r="8441" spans="1:7" x14ac:dyDescent="0.3">
      <c r="A8441" s="20" t="s">
        <v>1667</v>
      </c>
      <c r="B8441" s="102">
        <v>44485</v>
      </c>
      <c r="C8441" s="103">
        <v>0.22</v>
      </c>
      <c r="D8441" s="133">
        <v>4800</v>
      </c>
      <c r="E8441" s="108" t="str">
        <f>_xlfn.XLOOKUP($A8441,'Task3 Baza'!$A$2:$A$1999,'Task3 Baza'!$C$2:$C$1999,"non",0)</f>
        <v>Daşkəsən</v>
      </c>
      <c r="F8441" s="109" t="str">
        <f t="shared" si="266"/>
        <v>Bakı</v>
      </c>
      <c r="G8441" s="110">
        <f t="shared" si="267"/>
        <v>10</v>
      </c>
    </row>
    <row r="8442" spans="1:7" x14ac:dyDescent="0.3">
      <c r="A8442" s="20" t="s">
        <v>1099</v>
      </c>
      <c r="B8442" s="102">
        <v>44252</v>
      </c>
      <c r="C8442" s="103">
        <v>0.24</v>
      </c>
      <c r="D8442" s="133">
        <v>7800</v>
      </c>
      <c r="E8442" s="108" t="str">
        <f>_xlfn.XLOOKUP($A8442,'Task3 Baza'!$A$2:$A$1999,'Task3 Baza'!$C$2:$C$1999,"non",0)</f>
        <v>Kürdəmir</v>
      </c>
      <c r="F8442" s="109" t="str">
        <f t="shared" si="266"/>
        <v>Sumqayıt</v>
      </c>
      <c r="G8442" s="110">
        <f t="shared" si="267"/>
        <v>50</v>
      </c>
    </row>
    <row r="8443" spans="1:7" x14ac:dyDescent="0.3">
      <c r="A8443" s="20" t="s">
        <v>859</v>
      </c>
      <c r="B8443" s="102">
        <v>44128</v>
      </c>
      <c r="C8443" s="103">
        <v>0.15</v>
      </c>
      <c r="D8443" s="133">
        <v>7200</v>
      </c>
      <c r="E8443" s="108" t="str">
        <f>_xlfn.XLOOKUP($A8443,'Task3 Baza'!$A$2:$A$1999,'Task3 Baza'!$C$2:$C$1999,"non",0)</f>
        <v>Ağdaş</v>
      </c>
      <c r="F8443" s="109" t="str">
        <f t="shared" si="266"/>
        <v>Bakı</v>
      </c>
      <c r="G8443" s="110">
        <f t="shared" si="267"/>
        <v>10</v>
      </c>
    </row>
    <row r="8444" spans="1:7" x14ac:dyDescent="0.3">
      <c r="A8444" s="20" t="s">
        <v>888</v>
      </c>
      <c r="B8444" s="102">
        <v>44036</v>
      </c>
      <c r="C8444" s="103">
        <v>0.19</v>
      </c>
      <c r="D8444" s="133">
        <v>1200</v>
      </c>
      <c r="E8444" s="108" t="str">
        <f>_xlfn.XLOOKUP($A8444,'Task3 Baza'!$A$2:$A$1999,'Task3 Baza'!$C$2:$C$1999,"non",0)</f>
        <v>Sabirabad</v>
      </c>
      <c r="F8444" s="109" t="str">
        <f t="shared" si="266"/>
        <v>Gəncə</v>
      </c>
      <c r="G8444" s="110">
        <f t="shared" si="267"/>
        <v>20</v>
      </c>
    </row>
    <row r="8445" spans="1:7" x14ac:dyDescent="0.3">
      <c r="A8445" s="20" t="s">
        <v>1232</v>
      </c>
      <c r="B8445" s="102">
        <v>44560</v>
      </c>
      <c r="C8445" s="103">
        <v>0.18</v>
      </c>
      <c r="D8445" s="133">
        <v>2400</v>
      </c>
      <c r="E8445" s="108" t="str">
        <f>_xlfn.XLOOKUP($A8445,'Task3 Baza'!$A$2:$A$1999,'Task3 Baza'!$C$2:$C$1999,"non",0)</f>
        <v>Ağstafa</v>
      </c>
      <c r="F8445" s="109" t="str">
        <f t="shared" si="266"/>
        <v>Bakı</v>
      </c>
      <c r="G8445" s="110">
        <f t="shared" si="267"/>
        <v>10</v>
      </c>
    </row>
    <row r="8446" spans="1:7" x14ac:dyDescent="0.3">
      <c r="A8446" s="20" t="s">
        <v>1689</v>
      </c>
      <c r="B8446" s="102">
        <v>44656</v>
      </c>
      <c r="C8446" s="103">
        <v>0.19</v>
      </c>
      <c r="D8446" s="133">
        <v>5800</v>
      </c>
      <c r="E8446" s="108" t="str">
        <f>_xlfn.XLOOKUP($A8446,'Task3 Baza'!$A$2:$A$1999,'Task3 Baza'!$C$2:$C$1999,"non",0)</f>
        <v>Şahbuz</v>
      </c>
      <c r="F8446" s="109" t="str">
        <f t="shared" si="266"/>
        <v>Gəncə</v>
      </c>
      <c r="G8446" s="110">
        <f t="shared" si="267"/>
        <v>20</v>
      </c>
    </row>
    <row r="8447" spans="1:7" x14ac:dyDescent="0.3">
      <c r="A8447" s="20" t="s">
        <v>175</v>
      </c>
      <c r="B8447" s="102">
        <v>43858</v>
      </c>
      <c r="C8447" s="103">
        <v>0.21</v>
      </c>
      <c r="D8447" s="133">
        <v>10100</v>
      </c>
      <c r="E8447" s="108" t="str">
        <f>_xlfn.XLOOKUP($A8447,'Task3 Baza'!$A$2:$A$1999,'Task3 Baza'!$C$2:$C$1999,"non",0)</f>
        <v>Cəlilabad</v>
      </c>
      <c r="F8447" s="109" t="str">
        <f t="shared" si="266"/>
        <v>Bakı</v>
      </c>
      <c r="G8447" s="110">
        <f t="shared" si="267"/>
        <v>10</v>
      </c>
    </row>
    <row r="8448" spans="1:7" x14ac:dyDescent="0.3">
      <c r="A8448" s="20" t="s">
        <v>2108</v>
      </c>
      <c r="B8448" s="102">
        <v>43726</v>
      </c>
      <c r="C8448" s="103">
        <v>0.16</v>
      </c>
      <c r="D8448" s="133">
        <v>11300</v>
      </c>
      <c r="E8448" s="108" t="str">
        <f>_xlfn.XLOOKUP($A8448,'Task3 Baza'!$A$2:$A$1999,'Task3 Baza'!$C$2:$C$1999,"non",0)</f>
        <v>Abşeron</v>
      </c>
      <c r="F8448" s="109" t="str">
        <f t="shared" si="266"/>
        <v>Bakı</v>
      </c>
      <c r="G8448" s="110">
        <f t="shared" si="267"/>
        <v>10</v>
      </c>
    </row>
    <row r="8449" spans="1:7" x14ac:dyDescent="0.3">
      <c r="A8449" s="20" t="s">
        <v>1172</v>
      </c>
      <c r="B8449" s="102">
        <v>43946</v>
      </c>
      <c r="C8449" s="103">
        <v>0.17</v>
      </c>
      <c r="D8449" s="133">
        <v>10600</v>
      </c>
      <c r="E8449" s="108" t="str">
        <f>_xlfn.XLOOKUP($A8449,'Task3 Baza'!$A$2:$A$1999,'Task3 Baza'!$C$2:$C$1999,"non",0)</f>
        <v>Göyçay</v>
      </c>
      <c r="F8449" s="109" t="str">
        <f t="shared" si="266"/>
        <v>Sumqayıt</v>
      </c>
      <c r="G8449" s="110">
        <f t="shared" si="267"/>
        <v>50</v>
      </c>
    </row>
    <row r="8450" spans="1:7" x14ac:dyDescent="0.3">
      <c r="A8450" s="20" t="s">
        <v>1621</v>
      </c>
      <c r="B8450" s="102">
        <v>43757</v>
      </c>
      <c r="C8450" s="103">
        <v>0.19</v>
      </c>
      <c r="D8450" s="133">
        <v>5900</v>
      </c>
      <c r="E8450" s="108" t="str">
        <f>_xlfn.XLOOKUP($A8450,'Task3 Baza'!$A$2:$A$1999,'Task3 Baza'!$C$2:$C$1999,"non",0)</f>
        <v>Beyləqan</v>
      </c>
      <c r="F8450" s="109" t="str">
        <f t="shared" ref="F8450:F8513" si="268">VLOOKUP($E8450,$I$3:$K$75,2,0)</f>
        <v>Bakı</v>
      </c>
      <c r="G8450" s="110">
        <f t="shared" ref="G8450:G8513" si="269">VLOOKUP(VLOOKUP($E8450,$I$3:$J$75,2,0),$L$3:$M$6,2,0)</f>
        <v>10</v>
      </c>
    </row>
    <row r="8451" spans="1:7" x14ac:dyDescent="0.3">
      <c r="A8451" s="20" t="s">
        <v>1668</v>
      </c>
      <c r="B8451" s="102">
        <v>44218</v>
      </c>
      <c r="C8451" s="103">
        <v>0.23</v>
      </c>
      <c r="D8451" s="133">
        <v>12200</v>
      </c>
      <c r="E8451" s="108" t="str">
        <f>_xlfn.XLOOKUP($A8451,'Task3 Baza'!$A$2:$A$1999,'Task3 Baza'!$C$2:$C$1999,"non",0)</f>
        <v>Cəlilabad</v>
      </c>
      <c r="F8451" s="109" t="str">
        <f t="shared" si="268"/>
        <v>Bakı</v>
      </c>
      <c r="G8451" s="110">
        <f t="shared" si="269"/>
        <v>10</v>
      </c>
    </row>
    <row r="8452" spans="1:7" x14ac:dyDescent="0.3">
      <c r="A8452" s="20" t="s">
        <v>1938</v>
      </c>
      <c r="B8452" s="102">
        <v>44030</v>
      </c>
      <c r="C8452" s="103">
        <v>0.21</v>
      </c>
      <c r="D8452" s="133">
        <v>2900</v>
      </c>
      <c r="E8452" s="108" t="str">
        <f>_xlfn.XLOOKUP($A8452,'Task3 Baza'!$A$2:$A$1999,'Task3 Baza'!$C$2:$C$1999,"non",0)</f>
        <v>Zərdab</v>
      </c>
      <c r="F8452" s="109" t="str">
        <f t="shared" si="268"/>
        <v>Lənkəran</v>
      </c>
      <c r="G8452" s="110">
        <f t="shared" si="269"/>
        <v>42</v>
      </c>
    </row>
    <row r="8453" spans="1:7" x14ac:dyDescent="0.3">
      <c r="A8453" s="20" t="s">
        <v>605</v>
      </c>
      <c r="B8453" s="102">
        <v>43929</v>
      </c>
      <c r="C8453" s="103">
        <v>0.17</v>
      </c>
      <c r="D8453" s="133">
        <v>10000</v>
      </c>
      <c r="E8453" s="108" t="str">
        <f>_xlfn.XLOOKUP($A8453,'Task3 Baza'!$A$2:$A$1999,'Task3 Baza'!$C$2:$C$1999,"non",0)</f>
        <v>Ordubad</v>
      </c>
      <c r="F8453" s="109" t="str">
        <f t="shared" si="268"/>
        <v>Gəncə</v>
      </c>
      <c r="G8453" s="110">
        <f t="shared" si="269"/>
        <v>20</v>
      </c>
    </row>
    <row r="8454" spans="1:7" x14ac:dyDescent="0.3">
      <c r="A8454" s="20" t="s">
        <v>2106</v>
      </c>
      <c r="B8454" s="102">
        <v>44577</v>
      </c>
      <c r="C8454" s="103">
        <v>0.23</v>
      </c>
      <c r="D8454" s="133">
        <v>10200</v>
      </c>
      <c r="E8454" s="108" t="str">
        <f>_xlfn.XLOOKUP($A8454,'Task3 Baza'!$A$2:$A$1999,'Task3 Baza'!$C$2:$C$1999,"non",0)</f>
        <v>Salyan</v>
      </c>
      <c r="F8454" s="109" t="str">
        <f t="shared" si="268"/>
        <v>Gəncə</v>
      </c>
      <c r="G8454" s="110">
        <f t="shared" si="269"/>
        <v>20</v>
      </c>
    </row>
    <row r="8455" spans="1:7" x14ac:dyDescent="0.3">
      <c r="A8455" s="20" t="s">
        <v>1876</v>
      </c>
      <c r="B8455" s="102">
        <v>44328</v>
      </c>
      <c r="C8455" s="103">
        <v>0.22</v>
      </c>
      <c r="D8455" s="133">
        <v>4500</v>
      </c>
      <c r="E8455" s="108" t="str">
        <f>_xlfn.XLOOKUP($A8455,'Task3 Baza'!$A$2:$A$1999,'Task3 Baza'!$C$2:$C$1999,"non",0)</f>
        <v>Daşkəsən</v>
      </c>
      <c r="F8455" s="109" t="str">
        <f t="shared" si="268"/>
        <v>Bakı</v>
      </c>
      <c r="G8455" s="110">
        <f t="shared" si="269"/>
        <v>10</v>
      </c>
    </row>
    <row r="8456" spans="1:7" x14ac:dyDescent="0.3">
      <c r="A8456" s="20" t="s">
        <v>1852</v>
      </c>
      <c r="B8456" s="102">
        <v>44482</v>
      </c>
      <c r="C8456" s="103">
        <v>0.15</v>
      </c>
      <c r="D8456" s="133">
        <v>1200</v>
      </c>
      <c r="E8456" s="108" t="str">
        <f>_xlfn.XLOOKUP($A8456,'Task3 Baza'!$A$2:$A$1999,'Task3 Baza'!$C$2:$C$1999,"non",0)</f>
        <v>Kəlbəcər</v>
      </c>
      <c r="F8456" s="109" t="str">
        <f t="shared" si="268"/>
        <v>Sumqayıt</v>
      </c>
      <c r="G8456" s="110">
        <f t="shared" si="269"/>
        <v>50</v>
      </c>
    </row>
    <row r="8457" spans="1:7" x14ac:dyDescent="0.3">
      <c r="A8457" s="20" t="s">
        <v>879</v>
      </c>
      <c r="B8457" s="102">
        <v>43966</v>
      </c>
      <c r="C8457" s="103">
        <v>0.16</v>
      </c>
      <c r="D8457" s="133">
        <v>6100</v>
      </c>
      <c r="E8457" s="108" t="str">
        <f>_xlfn.XLOOKUP($A8457,'Task3 Baza'!$A$2:$A$1999,'Task3 Baza'!$C$2:$C$1999,"non",0)</f>
        <v>Ağdam</v>
      </c>
      <c r="F8457" s="109" t="str">
        <f t="shared" si="268"/>
        <v>Bakı</v>
      </c>
      <c r="G8457" s="110">
        <f t="shared" si="269"/>
        <v>10</v>
      </c>
    </row>
    <row r="8458" spans="1:7" x14ac:dyDescent="0.3">
      <c r="A8458" s="20" t="s">
        <v>1329</v>
      </c>
      <c r="B8458" s="102">
        <v>44223</v>
      </c>
      <c r="C8458" s="103">
        <v>0.24</v>
      </c>
      <c r="D8458" s="133">
        <v>9500</v>
      </c>
      <c r="E8458" s="108" t="str">
        <f>_xlfn.XLOOKUP($A8458,'Task3 Baza'!$A$2:$A$1999,'Task3 Baza'!$C$2:$C$1999,"non",0)</f>
        <v>Qubadlı</v>
      </c>
      <c r="F8458" s="109" t="str">
        <f t="shared" si="268"/>
        <v>Gəncə</v>
      </c>
      <c r="G8458" s="110">
        <f t="shared" si="269"/>
        <v>20</v>
      </c>
    </row>
    <row r="8459" spans="1:7" x14ac:dyDescent="0.3">
      <c r="A8459" s="20" t="s">
        <v>1918</v>
      </c>
      <c r="B8459" s="102">
        <v>44142</v>
      </c>
      <c r="C8459" s="103">
        <v>0.15</v>
      </c>
      <c r="D8459" s="133">
        <v>10100</v>
      </c>
      <c r="E8459" s="108" t="str">
        <f>_xlfn.XLOOKUP($A8459,'Task3 Baza'!$A$2:$A$1999,'Task3 Baza'!$C$2:$C$1999,"non",0)</f>
        <v>Xızı</v>
      </c>
      <c r="F8459" s="109" t="str">
        <f t="shared" si="268"/>
        <v>Sumqayıt</v>
      </c>
      <c r="G8459" s="110">
        <f t="shared" si="269"/>
        <v>50</v>
      </c>
    </row>
    <row r="8460" spans="1:7" x14ac:dyDescent="0.3">
      <c r="A8460" s="20" t="s">
        <v>482</v>
      </c>
      <c r="B8460" s="102">
        <v>43781</v>
      </c>
      <c r="C8460" s="103">
        <v>0.23</v>
      </c>
      <c r="D8460" s="133">
        <v>8200</v>
      </c>
      <c r="E8460" s="108" t="str">
        <f>_xlfn.XLOOKUP($A8460,'Task3 Baza'!$A$2:$A$1999,'Task3 Baza'!$C$2:$C$1999,"non",0)</f>
        <v>Cəlilabad</v>
      </c>
      <c r="F8460" s="109" t="str">
        <f t="shared" si="268"/>
        <v>Bakı</v>
      </c>
      <c r="G8460" s="110">
        <f t="shared" si="269"/>
        <v>10</v>
      </c>
    </row>
    <row r="8461" spans="1:7" x14ac:dyDescent="0.3">
      <c r="A8461" s="20" t="s">
        <v>945</v>
      </c>
      <c r="B8461" s="102">
        <v>44015</v>
      </c>
      <c r="C8461" s="103">
        <v>0.24</v>
      </c>
      <c r="D8461" s="133">
        <v>8600</v>
      </c>
      <c r="E8461" s="108" t="str">
        <f>_xlfn.XLOOKUP($A8461,'Task3 Baza'!$A$2:$A$1999,'Task3 Baza'!$C$2:$C$1999,"non",0)</f>
        <v>Xocavənd</v>
      </c>
      <c r="F8461" s="109" t="str">
        <f t="shared" si="268"/>
        <v>Sumqayıt</v>
      </c>
      <c r="G8461" s="110">
        <f t="shared" si="269"/>
        <v>50</v>
      </c>
    </row>
    <row r="8462" spans="1:7" x14ac:dyDescent="0.3">
      <c r="A8462" s="20" t="s">
        <v>1322</v>
      </c>
      <c r="B8462" s="102">
        <v>44164</v>
      </c>
      <c r="C8462" s="103">
        <v>0.23</v>
      </c>
      <c r="D8462" s="133">
        <v>5400</v>
      </c>
      <c r="E8462" s="108" t="str">
        <f>_xlfn.XLOOKUP($A8462,'Task3 Baza'!$A$2:$A$1999,'Task3 Baza'!$C$2:$C$1999,"non",0)</f>
        <v>Ordubad</v>
      </c>
      <c r="F8462" s="109" t="str">
        <f t="shared" si="268"/>
        <v>Gəncə</v>
      </c>
      <c r="G8462" s="110">
        <f t="shared" si="269"/>
        <v>20</v>
      </c>
    </row>
    <row r="8463" spans="1:7" x14ac:dyDescent="0.3">
      <c r="A8463" s="20" t="s">
        <v>1742</v>
      </c>
      <c r="B8463" s="102">
        <v>44118</v>
      </c>
      <c r="C8463" s="103">
        <v>0.21</v>
      </c>
      <c r="D8463" s="133">
        <v>5100</v>
      </c>
      <c r="E8463" s="108" t="str">
        <f>_xlfn.XLOOKUP($A8463,'Task3 Baza'!$A$2:$A$1999,'Task3 Baza'!$C$2:$C$1999,"non",0)</f>
        <v>Şamaxı</v>
      </c>
      <c r="F8463" s="109" t="str">
        <f t="shared" si="268"/>
        <v>Lənkəran</v>
      </c>
      <c r="G8463" s="110">
        <f t="shared" si="269"/>
        <v>42</v>
      </c>
    </row>
    <row r="8464" spans="1:7" x14ac:dyDescent="0.3">
      <c r="A8464" s="20" t="s">
        <v>758</v>
      </c>
      <c r="B8464" s="102">
        <v>43982</v>
      </c>
      <c r="C8464" s="103">
        <v>0.14000000000000001</v>
      </c>
      <c r="D8464" s="133">
        <v>4100</v>
      </c>
      <c r="E8464" s="108" t="str">
        <f>_xlfn.XLOOKUP($A8464,'Task3 Baza'!$A$2:$A$1999,'Task3 Baza'!$C$2:$C$1999,"non",0)</f>
        <v>Quba</v>
      </c>
      <c r="F8464" s="109" t="str">
        <f t="shared" si="268"/>
        <v>Gəncə</v>
      </c>
      <c r="G8464" s="110">
        <f t="shared" si="269"/>
        <v>20</v>
      </c>
    </row>
    <row r="8465" spans="1:7" x14ac:dyDescent="0.3">
      <c r="A8465" s="20" t="s">
        <v>1878</v>
      </c>
      <c r="B8465" s="102">
        <v>43831</v>
      </c>
      <c r="C8465" s="103">
        <v>0.22</v>
      </c>
      <c r="D8465" s="133">
        <v>5000</v>
      </c>
      <c r="E8465" s="108" t="str">
        <f>_xlfn.XLOOKUP($A8465,'Task3 Baza'!$A$2:$A$1999,'Task3 Baza'!$C$2:$C$1999,"non",0)</f>
        <v>Ordubad</v>
      </c>
      <c r="F8465" s="109" t="str">
        <f t="shared" si="268"/>
        <v>Gəncə</v>
      </c>
      <c r="G8465" s="110">
        <f t="shared" si="269"/>
        <v>20</v>
      </c>
    </row>
    <row r="8466" spans="1:7" x14ac:dyDescent="0.3">
      <c r="A8466" s="20" t="s">
        <v>1837</v>
      </c>
      <c r="B8466" s="102">
        <v>44779</v>
      </c>
      <c r="C8466" s="103">
        <v>0.17</v>
      </c>
      <c r="D8466" s="133">
        <v>7900</v>
      </c>
      <c r="E8466" s="108" t="str">
        <f>_xlfn.XLOOKUP($A8466,'Task3 Baza'!$A$2:$A$1999,'Task3 Baza'!$C$2:$C$1999,"non",0)</f>
        <v>Lənkəran</v>
      </c>
      <c r="F8466" s="109" t="str">
        <f t="shared" si="268"/>
        <v>Gəncə</v>
      </c>
      <c r="G8466" s="110">
        <f t="shared" si="269"/>
        <v>20</v>
      </c>
    </row>
    <row r="8467" spans="1:7" x14ac:dyDescent="0.3">
      <c r="A8467" s="20" t="s">
        <v>1107</v>
      </c>
      <c r="B8467" s="102">
        <v>44760</v>
      </c>
      <c r="C8467" s="103">
        <v>0.14000000000000001</v>
      </c>
      <c r="D8467" s="133">
        <v>10100</v>
      </c>
      <c r="E8467" s="108" t="str">
        <f>_xlfn.XLOOKUP($A8467,'Task3 Baza'!$A$2:$A$1999,'Task3 Baza'!$C$2:$C$1999,"non",0)</f>
        <v>Bərdə</v>
      </c>
      <c r="F8467" s="109" t="str">
        <f t="shared" si="268"/>
        <v>Bakı</v>
      </c>
      <c r="G8467" s="110">
        <f t="shared" si="269"/>
        <v>10</v>
      </c>
    </row>
    <row r="8468" spans="1:7" x14ac:dyDescent="0.3">
      <c r="A8468" s="20" t="s">
        <v>867</v>
      </c>
      <c r="B8468" s="102">
        <v>43968</v>
      </c>
      <c r="C8468" s="103">
        <v>0.16</v>
      </c>
      <c r="D8468" s="133">
        <v>2400</v>
      </c>
      <c r="E8468" s="108" t="str">
        <f>_xlfn.XLOOKUP($A8468,'Task3 Baza'!$A$2:$A$1999,'Task3 Baza'!$C$2:$C$1999,"non",0)</f>
        <v>Quba</v>
      </c>
      <c r="F8468" s="109" t="str">
        <f t="shared" si="268"/>
        <v>Gəncə</v>
      </c>
      <c r="G8468" s="110">
        <f t="shared" si="269"/>
        <v>20</v>
      </c>
    </row>
    <row r="8469" spans="1:7" x14ac:dyDescent="0.3">
      <c r="A8469" s="20" t="s">
        <v>846</v>
      </c>
      <c r="B8469" s="102">
        <v>44188</v>
      </c>
      <c r="C8469" s="103">
        <v>0.2</v>
      </c>
      <c r="D8469" s="133">
        <v>12400</v>
      </c>
      <c r="E8469" s="108" t="str">
        <f>_xlfn.XLOOKUP($A8469,'Task3 Baza'!$A$2:$A$1999,'Task3 Baza'!$C$2:$C$1999,"non",0)</f>
        <v>Ağcabədi</v>
      </c>
      <c r="F8469" s="109" t="str">
        <f t="shared" si="268"/>
        <v>Bakı</v>
      </c>
      <c r="G8469" s="110">
        <f t="shared" si="269"/>
        <v>10</v>
      </c>
    </row>
    <row r="8470" spans="1:7" x14ac:dyDescent="0.3">
      <c r="A8470" s="20" t="s">
        <v>724</v>
      </c>
      <c r="B8470" s="102">
        <v>44291</v>
      </c>
      <c r="C8470" s="103">
        <v>0.24</v>
      </c>
      <c r="D8470" s="133">
        <v>8200</v>
      </c>
      <c r="E8470" s="108" t="str">
        <f>_xlfn.XLOOKUP($A8470,'Task3 Baza'!$A$2:$A$1999,'Task3 Baza'!$C$2:$C$1999,"non",0)</f>
        <v>Siyəzən</v>
      </c>
      <c r="F8470" s="109" t="str">
        <f t="shared" si="268"/>
        <v>Gəncə</v>
      </c>
      <c r="G8470" s="110">
        <f t="shared" si="269"/>
        <v>20</v>
      </c>
    </row>
    <row r="8471" spans="1:7" x14ac:dyDescent="0.3">
      <c r="A8471" s="20" t="s">
        <v>830</v>
      </c>
      <c r="B8471" s="102">
        <v>43919</v>
      </c>
      <c r="C8471" s="103">
        <v>0.19</v>
      </c>
      <c r="D8471" s="133">
        <v>2700</v>
      </c>
      <c r="E8471" s="108" t="str">
        <f>_xlfn.XLOOKUP($A8471,'Task3 Baza'!$A$2:$A$1999,'Task3 Baza'!$C$2:$C$1999,"non",0)</f>
        <v>Şabran</v>
      </c>
      <c r="F8471" s="109" t="str">
        <f t="shared" si="268"/>
        <v>Gəncə</v>
      </c>
      <c r="G8471" s="110">
        <f t="shared" si="269"/>
        <v>20</v>
      </c>
    </row>
    <row r="8472" spans="1:7" x14ac:dyDescent="0.3">
      <c r="A8472" s="20" t="s">
        <v>929</v>
      </c>
      <c r="B8472" s="102">
        <v>43738</v>
      </c>
      <c r="C8472" s="103">
        <v>0.24</v>
      </c>
      <c r="D8472" s="133">
        <v>6600</v>
      </c>
      <c r="E8472" s="108" t="str">
        <f>_xlfn.XLOOKUP($A8472,'Task3 Baza'!$A$2:$A$1999,'Task3 Baza'!$C$2:$C$1999,"non",0)</f>
        <v>Şəki</v>
      </c>
      <c r="F8472" s="109" t="str">
        <f t="shared" si="268"/>
        <v>Lənkəran</v>
      </c>
      <c r="G8472" s="110">
        <f t="shared" si="269"/>
        <v>42</v>
      </c>
    </row>
    <row r="8473" spans="1:7" x14ac:dyDescent="0.3">
      <c r="A8473" s="20" t="s">
        <v>1589</v>
      </c>
      <c r="B8473" s="102">
        <v>44762</v>
      </c>
      <c r="C8473" s="103">
        <v>0.24</v>
      </c>
      <c r="D8473" s="133">
        <v>11200</v>
      </c>
      <c r="E8473" s="108" t="str">
        <f>_xlfn.XLOOKUP($A8473,'Task3 Baza'!$A$2:$A$1999,'Task3 Baza'!$C$2:$C$1999,"non",0)</f>
        <v>Ağcabədi</v>
      </c>
      <c r="F8473" s="109" t="str">
        <f t="shared" si="268"/>
        <v>Bakı</v>
      </c>
      <c r="G8473" s="110">
        <f t="shared" si="269"/>
        <v>10</v>
      </c>
    </row>
    <row r="8474" spans="1:7" x14ac:dyDescent="0.3">
      <c r="A8474" s="20" t="s">
        <v>2061</v>
      </c>
      <c r="B8474" s="102">
        <v>44698</v>
      </c>
      <c r="C8474" s="103">
        <v>0.15</v>
      </c>
      <c r="D8474" s="133">
        <v>3500</v>
      </c>
      <c r="E8474" s="108" t="str">
        <f>_xlfn.XLOOKUP($A8474,'Task3 Baza'!$A$2:$A$1999,'Task3 Baza'!$C$2:$C$1999,"non",0)</f>
        <v>Yevlax</v>
      </c>
      <c r="F8474" s="109" t="str">
        <f t="shared" si="268"/>
        <v>Lənkəran</v>
      </c>
      <c r="G8474" s="110">
        <f t="shared" si="269"/>
        <v>42</v>
      </c>
    </row>
    <row r="8475" spans="1:7" x14ac:dyDescent="0.3">
      <c r="A8475" s="20" t="s">
        <v>1729</v>
      </c>
      <c r="B8475" s="102">
        <v>44568</v>
      </c>
      <c r="C8475" s="103">
        <v>0.2</v>
      </c>
      <c r="D8475" s="133">
        <v>7800</v>
      </c>
      <c r="E8475" s="108" t="str">
        <f>_xlfn.XLOOKUP($A8475,'Task3 Baza'!$A$2:$A$1999,'Task3 Baza'!$C$2:$C$1999,"non",0)</f>
        <v>Culfa</v>
      </c>
      <c r="F8475" s="109" t="str">
        <f t="shared" si="268"/>
        <v>Bakı</v>
      </c>
      <c r="G8475" s="110">
        <f t="shared" si="269"/>
        <v>10</v>
      </c>
    </row>
    <row r="8476" spans="1:7" x14ac:dyDescent="0.3">
      <c r="A8476" s="20" t="s">
        <v>1750</v>
      </c>
      <c r="B8476" s="102">
        <v>44160</v>
      </c>
      <c r="C8476" s="103">
        <v>0.14000000000000001</v>
      </c>
      <c r="D8476" s="133">
        <v>9400</v>
      </c>
      <c r="E8476" s="108" t="str">
        <f>_xlfn.XLOOKUP($A8476,'Task3 Baza'!$A$2:$A$1999,'Task3 Baza'!$C$2:$C$1999,"non",0)</f>
        <v>Sumqayıt</v>
      </c>
      <c r="F8476" s="109" t="str">
        <f t="shared" si="268"/>
        <v>Gəncə</v>
      </c>
      <c r="G8476" s="110">
        <f t="shared" si="269"/>
        <v>20</v>
      </c>
    </row>
    <row r="8477" spans="1:7" x14ac:dyDescent="0.3">
      <c r="A8477" s="20" t="s">
        <v>1178</v>
      </c>
      <c r="B8477" s="102">
        <v>44140</v>
      </c>
      <c r="C8477" s="103">
        <v>0.2</v>
      </c>
      <c r="D8477" s="133">
        <v>13000</v>
      </c>
      <c r="E8477" s="108" t="str">
        <f>_xlfn.XLOOKUP($A8477,'Task3 Baza'!$A$2:$A$1999,'Task3 Baza'!$C$2:$C$1999,"non",0)</f>
        <v>Yardımlı</v>
      </c>
      <c r="F8477" s="109" t="str">
        <f t="shared" si="268"/>
        <v>Lənkəran</v>
      </c>
      <c r="G8477" s="110">
        <f t="shared" si="269"/>
        <v>42</v>
      </c>
    </row>
    <row r="8478" spans="1:7" x14ac:dyDescent="0.3">
      <c r="A8478" s="20" t="s">
        <v>1575</v>
      </c>
      <c r="B8478" s="102">
        <v>44829</v>
      </c>
      <c r="C8478" s="103">
        <v>0.21</v>
      </c>
      <c r="D8478" s="133">
        <v>8200</v>
      </c>
      <c r="E8478" s="108" t="str">
        <f>_xlfn.XLOOKUP($A8478,'Task3 Baza'!$A$2:$A$1999,'Task3 Baza'!$C$2:$C$1999,"non",0)</f>
        <v>Zəngilan</v>
      </c>
      <c r="F8478" s="109" t="str">
        <f t="shared" si="268"/>
        <v>Lənkəran</v>
      </c>
      <c r="G8478" s="110">
        <f t="shared" si="269"/>
        <v>42</v>
      </c>
    </row>
    <row r="8479" spans="1:7" x14ac:dyDescent="0.3">
      <c r="A8479" s="20" t="s">
        <v>806</v>
      </c>
      <c r="B8479" s="102">
        <v>43991</v>
      </c>
      <c r="C8479" s="103">
        <v>0.22</v>
      </c>
      <c r="D8479" s="133">
        <v>8500</v>
      </c>
      <c r="E8479" s="108" t="str">
        <f>_xlfn.XLOOKUP($A8479,'Task3 Baza'!$A$2:$A$1999,'Task3 Baza'!$C$2:$C$1999,"non",0)</f>
        <v>Qəbələ</v>
      </c>
      <c r="F8479" s="109" t="str">
        <f t="shared" si="268"/>
        <v>Sumqayıt</v>
      </c>
      <c r="G8479" s="110">
        <f t="shared" si="269"/>
        <v>50</v>
      </c>
    </row>
    <row r="8480" spans="1:7" x14ac:dyDescent="0.3">
      <c r="A8480" s="20" t="s">
        <v>1007</v>
      </c>
      <c r="B8480" s="102">
        <v>44156</v>
      </c>
      <c r="C8480" s="103">
        <v>0.18</v>
      </c>
      <c r="D8480" s="133">
        <v>8500</v>
      </c>
      <c r="E8480" s="108" t="str">
        <f>_xlfn.XLOOKUP($A8480,'Task3 Baza'!$A$2:$A$1999,'Task3 Baza'!$C$2:$C$1999,"non",0)</f>
        <v>Babək</v>
      </c>
      <c r="F8480" s="109" t="str">
        <f t="shared" si="268"/>
        <v>Bakı</v>
      </c>
      <c r="G8480" s="110">
        <f t="shared" si="269"/>
        <v>10</v>
      </c>
    </row>
    <row r="8481" spans="1:7" x14ac:dyDescent="0.3">
      <c r="A8481" s="20" t="s">
        <v>911</v>
      </c>
      <c r="B8481" s="102">
        <v>43932</v>
      </c>
      <c r="C8481" s="103">
        <v>0.17</v>
      </c>
      <c r="D8481" s="133">
        <v>9600</v>
      </c>
      <c r="E8481" s="108" t="str">
        <f>_xlfn.XLOOKUP($A8481,'Task3 Baza'!$A$2:$A$1999,'Task3 Baza'!$C$2:$C$1999,"non",0)</f>
        <v>Qubadlı</v>
      </c>
      <c r="F8481" s="109" t="str">
        <f t="shared" si="268"/>
        <v>Gəncə</v>
      </c>
      <c r="G8481" s="110">
        <f t="shared" si="269"/>
        <v>20</v>
      </c>
    </row>
    <row r="8482" spans="1:7" x14ac:dyDescent="0.3">
      <c r="A8482" s="20" t="s">
        <v>1516</v>
      </c>
      <c r="B8482" s="102">
        <v>44135</v>
      </c>
      <c r="C8482" s="103">
        <v>0.22</v>
      </c>
      <c r="D8482" s="133">
        <v>3300</v>
      </c>
      <c r="E8482" s="108" t="str">
        <f>_xlfn.XLOOKUP($A8482,'Task3 Baza'!$A$2:$A$1999,'Task3 Baza'!$C$2:$C$1999,"non",0)</f>
        <v>Yardımlı</v>
      </c>
      <c r="F8482" s="109" t="str">
        <f t="shared" si="268"/>
        <v>Lənkəran</v>
      </c>
      <c r="G8482" s="110">
        <f t="shared" si="269"/>
        <v>42</v>
      </c>
    </row>
    <row r="8483" spans="1:7" x14ac:dyDescent="0.3">
      <c r="A8483" s="20" t="s">
        <v>1605</v>
      </c>
      <c r="B8483" s="102">
        <v>44019</v>
      </c>
      <c r="C8483" s="103">
        <v>0.15</v>
      </c>
      <c r="D8483" s="133">
        <v>1400</v>
      </c>
      <c r="E8483" s="108" t="str">
        <f>_xlfn.XLOOKUP($A8483,'Task3 Baza'!$A$2:$A$1999,'Task3 Baza'!$C$2:$C$1999,"non",0)</f>
        <v>Qazax</v>
      </c>
      <c r="F8483" s="109" t="str">
        <f t="shared" si="268"/>
        <v>Sumqayıt</v>
      </c>
      <c r="G8483" s="110">
        <f t="shared" si="269"/>
        <v>50</v>
      </c>
    </row>
    <row r="8484" spans="1:7" x14ac:dyDescent="0.3">
      <c r="A8484" s="20" t="s">
        <v>559</v>
      </c>
      <c r="B8484" s="102">
        <v>44356</v>
      </c>
      <c r="C8484" s="103">
        <v>0.21</v>
      </c>
      <c r="D8484" s="133">
        <v>8200</v>
      </c>
      <c r="E8484" s="108" t="str">
        <f>_xlfn.XLOOKUP($A8484,'Task3 Baza'!$A$2:$A$1999,'Task3 Baza'!$C$2:$C$1999,"non",0)</f>
        <v>Zərdab</v>
      </c>
      <c r="F8484" s="109" t="str">
        <f t="shared" si="268"/>
        <v>Lənkəran</v>
      </c>
      <c r="G8484" s="110">
        <f t="shared" si="269"/>
        <v>42</v>
      </c>
    </row>
    <row r="8485" spans="1:7" x14ac:dyDescent="0.3">
      <c r="A8485" s="20" t="s">
        <v>963</v>
      </c>
      <c r="B8485" s="102">
        <v>44533</v>
      </c>
      <c r="C8485" s="103">
        <v>0.2</v>
      </c>
      <c r="D8485" s="133">
        <v>3600</v>
      </c>
      <c r="E8485" s="108" t="str">
        <f>_xlfn.XLOOKUP($A8485,'Task3 Baza'!$A$2:$A$1999,'Task3 Baza'!$C$2:$C$1999,"non",0)</f>
        <v>Culfa</v>
      </c>
      <c r="F8485" s="109" t="str">
        <f t="shared" si="268"/>
        <v>Bakı</v>
      </c>
      <c r="G8485" s="110">
        <f t="shared" si="269"/>
        <v>10</v>
      </c>
    </row>
    <row r="8486" spans="1:7" x14ac:dyDescent="0.3">
      <c r="A8486" s="20" t="s">
        <v>1089</v>
      </c>
      <c r="B8486" s="102">
        <v>44733</v>
      </c>
      <c r="C8486" s="103">
        <v>0.18</v>
      </c>
      <c r="D8486" s="133">
        <v>6200</v>
      </c>
      <c r="E8486" s="108" t="str">
        <f>_xlfn.XLOOKUP($A8486,'Task3 Baza'!$A$2:$A$1999,'Task3 Baza'!$C$2:$C$1999,"non",0)</f>
        <v>Şuşa</v>
      </c>
      <c r="F8486" s="109" t="str">
        <f t="shared" si="268"/>
        <v>Lənkəran</v>
      </c>
      <c r="G8486" s="110">
        <f t="shared" si="269"/>
        <v>42</v>
      </c>
    </row>
    <row r="8487" spans="1:7" x14ac:dyDescent="0.3">
      <c r="A8487" s="20" t="s">
        <v>1265</v>
      </c>
      <c r="B8487" s="102">
        <v>44543</v>
      </c>
      <c r="C8487" s="103">
        <v>0.16</v>
      </c>
      <c r="D8487" s="133">
        <v>8900</v>
      </c>
      <c r="E8487" s="108" t="str">
        <f>_xlfn.XLOOKUP($A8487,'Task3 Baza'!$A$2:$A$1999,'Task3 Baza'!$C$2:$C$1999,"non",0)</f>
        <v>Babək</v>
      </c>
      <c r="F8487" s="109" t="str">
        <f t="shared" si="268"/>
        <v>Bakı</v>
      </c>
      <c r="G8487" s="110">
        <f t="shared" si="269"/>
        <v>10</v>
      </c>
    </row>
    <row r="8488" spans="1:7" x14ac:dyDescent="0.3">
      <c r="A8488" s="20" t="s">
        <v>505</v>
      </c>
      <c r="B8488" s="102">
        <v>43971</v>
      </c>
      <c r="C8488" s="103">
        <v>0.23</v>
      </c>
      <c r="D8488" s="133">
        <v>1100</v>
      </c>
      <c r="E8488" s="108" t="str">
        <f>_xlfn.XLOOKUP($A8488,'Task3 Baza'!$A$2:$A$1999,'Task3 Baza'!$C$2:$C$1999,"non",0)</f>
        <v>Naftalan</v>
      </c>
      <c r="F8488" s="109" t="str">
        <f t="shared" si="268"/>
        <v>Gəncə</v>
      </c>
      <c r="G8488" s="110">
        <f t="shared" si="269"/>
        <v>20</v>
      </c>
    </row>
    <row r="8489" spans="1:7" x14ac:dyDescent="0.3">
      <c r="A8489" s="20" t="s">
        <v>376</v>
      </c>
      <c r="B8489" s="102">
        <v>43976</v>
      </c>
      <c r="C8489" s="103">
        <v>0.19</v>
      </c>
      <c r="D8489" s="133">
        <v>9400</v>
      </c>
      <c r="E8489" s="108" t="str">
        <f>_xlfn.XLOOKUP($A8489,'Task3 Baza'!$A$2:$A$1999,'Task3 Baza'!$C$2:$C$1999,"non",0)</f>
        <v>Ucar</v>
      </c>
      <c r="F8489" s="109" t="str">
        <f t="shared" si="268"/>
        <v>Lənkəran</v>
      </c>
      <c r="G8489" s="110">
        <f t="shared" si="269"/>
        <v>42</v>
      </c>
    </row>
    <row r="8490" spans="1:7" x14ac:dyDescent="0.3">
      <c r="A8490" s="20" t="s">
        <v>2081</v>
      </c>
      <c r="B8490" s="102">
        <v>44164</v>
      </c>
      <c r="C8490" s="103">
        <v>0.24</v>
      </c>
      <c r="D8490" s="133">
        <v>11800</v>
      </c>
      <c r="E8490" s="108" t="str">
        <f>_xlfn.XLOOKUP($A8490,'Task3 Baza'!$A$2:$A$1999,'Task3 Baza'!$C$2:$C$1999,"non",0)</f>
        <v>Astara</v>
      </c>
      <c r="F8490" s="109" t="str">
        <f t="shared" si="268"/>
        <v>Bakı</v>
      </c>
      <c r="G8490" s="110">
        <f t="shared" si="269"/>
        <v>10</v>
      </c>
    </row>
    <row r="8491" spans="1:7" x14ac:dyDescent="0.3">
      <c r="A8491" s="20" t="s">
        <v>948</v>
      </c>
      <c r="B8491" s="102">
        <v>44495</v>
      </c>
      <c r="C8491" s="103">
        <v>0.21</v>
      </c>
      <c r="D8491" s="133">
        <v>6200</v>
      </c>
      <c r="E8491" s="108" t="str">
        <f>_xlfn.XLOOKUP($A8491,'Task3 Baza'!$A$2:$A$1999,'Task3 Baza'!$C$2:$C$1999,"non",0)</f>
        <v>Biləsuvar</v>
      </c>
      <c r="F8491" s="109" t="str">
        <f t="shared" si="268"/>
        <v>Bakı</v>
      </c>
      <c r="G8491" s="110">
        <f t="shared" si="269"/>
        <v>10</v>
      </c>
    </row>
    <row r="8492" spans="1:7" x14ac:dyDescent="0.3">
      <c r="A8492" s="20" t="s">
        <v>767</v>
      </c>
      <c r="B8492" s="102">
        <v>43898</v>
      </c>
      <c r="C8492" s="103">
        <v>0.18</v>
      </c>
      <c r="D8492" s="133">
        <v>3800</v>
      </c>
      <c r="E8492" s="108" t="str">
        <f>_xlfn.XLOOKUP($A8492,'Task3 Baza'!$A$2:$A$1999,'Task3 Baza'!$C$2:$C$1999,"non",0)</f>
        <v>Cəbrayıl</v>
      </c>
      <c r="F8492" s="109" t="str">
        <f t="shared" si="268"/>
        <v>Bakı</v>
      </c>
      <c r="G8492" s="110">
        <f t="shared" si="269"/>
        <v>10</v>
      </c>
    </row>
    <row r="8493" spans="1:7" x14ac:dyDescent="0.3">
      <c r="A8493" s="20" t="s">
        <v>1732</v>
      </c>
      <c r="B8493" s="102">
        <v>43904</v>
      </c>
      <c r="C8493" s="103">
        <v>0.23</v>
      </c>
      <c r="D8493" s="133">
        <v>6300</v>
      </c>
      <c r="E8493" s="108" t="str">
        <f>_xlfn.XLOOKUP($A8493,'Task3 Baza'!$A$2:$A$1999,'Task3 Baza'!$C$2:$C$1999,"non",0)</f>
        <v>İmişli</v>
      </c>
      <c r="F8493" s="109" t="str">
        <f t="shared" si="268"/>
        <v>Sumqayıt</v>
      </c>
      <c r="G8493" s="110">
        <f t="shared" si="269"/>
        <v>50</v>
      </c>
    </row>
    <row r="8494" spans="1:7" x14ac:dyDescent="0.3">
      <c r="A8494" s="20" t="s">
        <v>1653</v>
      </c>
      <c r="B8494" s="102">
        <v>43959</v>
      </c>
      <c r="C8494" s="103">
        <v>0.14000000000000001</v>
      </c>
      <c r="D8494" s="133">
        <v>2000</v>
      </c>
      <c r="E8494" s="108" t="str">
        <f>_xlfn.XLOOKUP($A8494,'Task3 Baza'!$A$2:$A$1999,'Task3 Baza'!$C$2:$C$1999,"non",0)</f>
        <v>Qusar</v>
      </c>
      <c r="F8494" s="109" t="str">
        <f t="shared" si="268"/>
        <v>Gəncə</v>
      </c>
      <c r="G8494" s="110">
        <f t="shared" si="269"/>
        <v>20</v>
      </c>
    </row>
    <row r="8495" spans="1:7" x14ac:dyDescent="0.3">
      <c r="A8495" s="20" t="s">
        <v>495</v>
      </c>
      <c r="B8495" s="102">
        <v>43832</v>
      </c>
      <c r="C8495" s="103">
        <v>0.24</v>
      </c>
      <c r="D8495" s="133">
        <v>6500</v>
      </c>
      <c r="E8495" s="108" t="str">
        <f>_xlfn.XLOOKUP($A8495,'Task3 Baza'!$A$2:$A$1999,'Task3 Baza'!$C$2:$C$1999,"non",0)</f>
        <v>Qubadlı</v>
      </c>
      <c r="F8495" s="109" t="str">
        <f t="shared" si="268"/>
        <v>Gəncə</v>
      </c>
      <c r="G8495" s="110">
        <f t="shared" si="269"/>
        <v>20</v>
      </c>
    </row>
    <row r="8496" spans="1:7" x14ac:dyDescent="0.3">
      <c r="A8496" s="20" t="s">
        <v>1732</v>
      </c>
      <c r="B8496" s="102">
        <v>44154</v>
      </c>
      <c r="C8496" s="103">
        <v>0.15</v>
      </c>
      <c r="D8496" s="133">
        <v>12600</v>
      </c>
      <c r="E8496" s="108" t="str">
        <f>_xlfn.XLOOKUP($A8496,'Task3 Baza'!$A$2:$A$1999,'Task3 Baza'!$C$2:$C$1999,"non",0)</f>
        <v>İmişli</v>
      </c>
      <c r="F8496" s="109" t="str">
        <f t="shared" si="268"/>
        <v>Sumqayıt</v>
      </c>
      <c r="G8496" s="110">
        <f t="shared" si="269"/>
        <v>50</v>
      </c>
    </row>
    <row r="8497" spans="1:7" x14ac:dyDescent="0.3">
      <c r="A8497" s="20" t="s">
        <v>494</v>
      </c>
      <c r="B8497" s="102">
        <v>44249</v>
      </c>
      <c r="C8497" s="103">
        <v>0.21</v>
      </c>
      <c r="D8497" s="133">
        <v>12700</v>
      </c>
      <c r="E8497" s="108" t="str">
        <f>_xlfn.XLOOKUP($A8497,'Task3 Baza'!$A$2:$A$1999,'Task3 Baza'!$C$2:$C$1999,"non",0)</f>
        <v>Kəlbəcər</v>
      </c>
      <c r="F8497" s="109" t="str">
        <f t="shared" si="268"/>
        <v>Sumqayıt</v>
      </c>
      <c r="G8497" s="110">
        <f t="shared" si="269"/>
        <v>50</v>
      </c>
    </row>
    <row r="8498" spans="1:7" x14ac:dyDescent="0.3">
      <c r="A8498" s="20" t="s">
        <v>1416</v>
      </c>
      <c r="B8498" s="102">
        <v>44748</v>
      </c>
      <c r="C8498" s="103">
        <v>0.14000000000000001</v>
      </c>
      <c r="D8498" s="133">
        <v>7700</v>
      </c>
      <c r="E8498" s="108" t="str">
        <f>_xlfn.XLOOKUP($A8498,'Task3 Baza'!$A$2:$A$1999,'Task3 Baza'!$C$2:$C$1999,"non",0)</f>
        <v>Daşkəsən</v>
      </c>
      <c r="F8498" s="109" t="str">
        <f t="shared" si="268"/>
        <v>Bakı</v>
      </c>
      <c r="G8498" s="110">
        <f t="shared" si="269"/>
        <v>10</v>
      </c>
    </row>
    <row r="8499" spans="1:7" x14ac:dyDescent="0.3">
      <c r="A8499" s="20" t="s">
        <v>1801</v>
      </c>
      <c r="B8499" s="102">
        <v>43973</v>
      </c>
      <c r="C8499" s="103">
        <v>0.19</v>
      </c>
      <c r="D8499" s="133">
        <v>5800</v>
      </c>
      <c r="E8499" s="108" t="str">
        <f>_xlfn.XLOOKUP($A8499,'Task3 Baza'!$A$2:$A$1999,'Task3 Baza'!$C$2:$C$1999,"non",0)</f>
        <v>Zaqatala</v>
      </c>
      <c r="F8499" s="109" t="str">
        <f t="shared" si="268"/>
        <v>Lənkəran</v>
      </c>
      <c r="G8499" s="110">
        <f t="shared" si="269"/>
        <v>42</v>
      </c>
    </row>
    <row r="8500" spans="1:7" x14ac:dyDescent="0.3">
      <c r="A8500" s="20" t="s">
        <v>335</v>
      </c>
      <c r="B8500" s="102">
        <v>44535</v>
      </c>
      <c r="C8500" s="103">
        <v>0.23</v>
      </c>
      <c r="D8500" s="133">
        <v>2500</v>
      </c>
      <c r="E8500" s="108" t="str">
        <f>_xlfn.XLOOKUP($A8500,'Task3 Baza'!$A$2:$A$1999,'Task3 Baza'!$C$2:$C$1999,"non",0)</f>
        <v>Balakən</v>
      </c>
      <c r="F8500" s="109" t="str">
        <f t="shared" si="268"/>
        <v>Bakı</v>
      </c>
      <c r="G8500" s="110">
        <f t="shared" si="269"/>
        <v>10</v>
      </c>
    </row>
    <row r="8501" spans="1:7" x14ac:dyDescent="0.3">
      <c r="A8501" s="20" t="s">
        <v>182</v>
      </c>
      <c r="B8501" s="102">
        <v>44199</v>
      </c>
      <c r="C8501" s="103">
        <v>0.14000000000000001</v>
      </c>
      <c r="D8501" s="133">
        <v>12400</v>
      </c>
      <c r="E8501" s="108" t="str">
        <f>_xlfn.XLOOKUP($A8501,'Task3 Baza'!$A$2:$A$1999,'Task3 Baza'!$C$2:$C$1999,"non",0)</f>
        <v>Şirvan</v>
      </c>
      <c r="F8501" s="109" t="str">
        <f t="shared" si="268"/>
        <v>Lənkəran</v>
      </c>
      <c r="G8501" s="110">
        <f t="shared" si="269"/>
        <v>42</v>
      </c>
    </row>
    <row r="8502" spans="1:7" x14ac:dyDescent="0.3">
      <c r="A8502" s="20" t="s">
        <v>198</v>
      </c>
      <c r="B8502" s="102">
        <v>44371</v>
      </c>
      <c r="C8502" s="103">
        <v>0.15</v>
      </c>
      <c r="D8502" s="133">
        <v>13000</v>
      </c>
      <c r="E8502" s="108" t="str">
        <f>_xlfn.XLOOKUP($A8502,'Task3 Baza'!$A$2:$A$1999,'Task3 Baza'!$C$2:$C$1999,"non",0)</f>
        <v>Kəlbəcər</v>
      </c>
      <c r="F8502" s="109" t="str">
        <f t="shared" si="268"/>
        <v>Sumqayıt</v>
      </c>
      <c r="G8502" s="110">
        <f t="shared" si="269"/>
        <v>50</v>
      </c>
    </row>
    <row r="8503" spans="1:7" x14ac:dyDescent="0.3">
      <c r="A8503" s="20" t="s">
        <v>348</v>
      </c>
      <c r="B8503" s="102">
        <v>44679</v>
      </c>
      <c r="C8503" s="103">
        <v>0.16</v>
      </c>
      <c r="D8503" s="133">
        <v>5100</v>
      </c>
      <c r="E8503" s="108" t="str">
        <f>_xlfn.XLOOKUP($A8503,'Task3 Baza'!$A$2:$A$1999,'Task3 Baza'!$C$2:$C$1999,"non",0)</f>
        <v>Şərur</v>
      </c>
      <c r="F8503" s="109" t="str">
        <f t="shared" si="268"/>
        <v>Lənkəran</v>
      </c>
      <c r="G8503" s="110">
        <f t="shared" si="269"/>
        <v>42</v>
      </c>
    </row>
    <row r="8504" spans="1:7" x14ac:dyDescent="0.3">
      <c r="A8504" s="20" t="s">
        <v>872</v>
      </c>
      <c r="B8504" s="102">
        <v>44509</v>
      </c>
      <c r="C8504" s="103">
        <v>0.19</v>
      </c>
      <c r="D8504" s="133">
        <v>2800</v>
      </c>
      <c r="E8504" s="108" t="str">
        <f>_xlfn.XLOOKUP($A8504,'Task3 Baza'!$A$2:$A$1999,'Task3 Baza'!$C$2:$C$1999,"non",0)</f>
        <v>Kürdəmir</v>
      </c>
      <c r="F8504" s="109" t="str">
        <f t="shared" si="268"/>
        <v>Sumqayıt</v>
      </c>
      <c r="G8504" s="110">
        <f t="shared" si="269"/>
        <v>50</v>
      </c>
    </row>
    <row r="8505" spans="1:7" x14ac:dyDescent="0.3">
      <c r="A8505" s="20" t="s">
        <v>2107</v>
      </c>
      <c r="B8505" s="102">
        <v>43801</v>
      </c>
      <c r="C8505" s="103">
        <v>0.14000000000000001</v>
      </c>
      <c r="D8505" s="133">
        <v>9700</v>
      </c>
      <c r="E8505" s="108" t="str">
        <f>_xlfn.XLOOKUP($A8505,'Task3 Baza'!$A$2:$A$1999,'Task3 Baza'!$C$2:$C$1999,"non",0)</f>
        <v>Siyəzən</v>
      </c>
      <c r="F8505" s="109" t="str">
        <f t="shared" si="268"/>
        <v>Gəncə</v>
      </c>
      <c r="G8505" s="110">
        <f t="shared" si="269"/>
        <v>20</v>
      </c>
    </row>
    <row r="8506" spans="1:7" x14ac:dyDescent="0.3">
      <c r="A8506" s="20" t="s">
        <v>538</v>
      </c>
      <c r="B8506" s="102">
        <v>44003</v>
      </c>
      <c r="C8506" s="103">
        <v>0.15</v>
      </c>
      <c r="D8506" s="133">
        <v>2800</v>
      </c>
      <c r="E8506" s="108" t="str">
        <f>_xlfn.XLOOKUP($A8506,'Task3 Baza'!$A$2:$A$1999,'Task3 Baza'!$C$2:$C$1999,"non",0)</f>
        <v>Gədəbəy</v>
      </c>
      <c r="F8506" s="109" t="str">
        <f t="shared" si="268"/>
        <v>Sumqayıt</v>
      </c>
      <c r="G8506" s="110">
        <f t="shared" si="269"/>
        <v>50</v>
      </c>
    </row>
    <row r="8507" spans="1:7" x14ac:dyDescent="0.3">
      <c r="A8507" s="20" t="s">
        <v>1730</v>
      </c>
      <c r="B8507" s="102">
        <v>44668</v>
      </c>
      <c r="C8507" s="103">
        <v>0.23</v>
      </c>
      <c r="D8507" s="133">
        <v>2600</v>
      </c>
      <c r="E8507" s="108" t="str">
        <f>_xlfn.XLOOKUP($A8507,'Task3 Baza'!$A$2:$A$1999,'Task3 Baza'!$C$2:$C$1999,"non",0)</f>
        <v>Yardımlı</v>
      </c>
      <c r="F8507" s="109" t="str">
        <f t="shared" si="268"/>
        <v>Lənkəran</v>
      </c>
      <c r="G8507" s="110">
        <f t="shared" si="269"/>
        <v>42</v>
      </c>
    </row>
    <row r="8508" spans="1:7" x14ac:dyDescent="0.3">
      <c r="A8508" s="20" t="s">
        <v>1495</v>
      </c>
      <c r="B8508" s="102">
        <v>43885</v>
      </c>
      <c r="C8508" s="103">
        <v>0.14000000000000001</v>
      </c>
      <c r="D8508" s="133">
        <v>6900</v>
      </c>
      <c r="E8508" s="108" t="str">
        <f>_xlfn.XLOOKUP($A8508,'Task3 Baza'!$A$2:$A$1999,'Task3 Baza'!$C$2:$C$1999,"non",0)</f>
        <v>Qazax</v>
      </c>
      <c r="F8508" s="109" t="str">
        <f t="shared" si="268"/>
        <v>Sumqayıt</v>
      </c>
      <c r="G8508" s="110">
        <f t="shared" si="269"/>
        <v>50</v>
      </c>
    </row>
    <row r="8509" spans="1:7" x14ac:dyDescent="0.3">
      <c r="A8509" s="20" t="s">
        <v>595</v>
      </c>
      <c r="B8509" s="102">
        <v>44188</v>
      </c>
      <c r="C8509" s="103">
        <v>0.21</v>
      </c>
      <c r="D8509" s="133">
        <v>12800</v>
      </c>
      <c r="E8509" s="108" t="str">
        <f>_xlfn.XLOOKUP($A8509,'Task3 Baza'!$A$2:$A$1999,'Task3 Baza'!$C$2:$C$1999,"non",0)</f>
        <v>Qobustan</v>
      </c>
      <c r="F8509" s="109" t="str">
        <f t="shared" si="268"/>
        <v>Gəncə</v>
      </c>
      <c r="G8509" s="110">
        <f t="shared" si="269"/>
        <v>20</v>
      </c>
    </row>
    <row r="8510" spans="1:7" x14ac:dyDescent="0.3">
      <c r="A8510" s="20" t="s">
        <v>351</v>
      </c>
      <c r="B8510" s="102">
        <v>43984</v>
      </c>
      <c r="C8510" s="103">
        <v>0.24</v>
      </c>
      <c r="D8510" s="133">
        <v>5900</v>
      </c>
      <c r="E8510" s="108" t="str">
        <f>_xlfn.XLOOKUP($A8510,'Task3 Baza'!$A$2:$A$1999,'Task3 Baza'!$C$2:$C$1999,"non",0)</f>
        <v>Zaqatala</v>
      </c>
      <c r="F8510" s="109" t="str">
        <f t="shared" si="268"/>
        <v>Lənkəran</v>
      </c>
      <c r="G8510" s="110">
        <f t="shared" si="269"/>
        <v>42</v>
      </c>
    </row>
    <row r="8511" spans="1:7" x14ac:dyDescent="0.3">
      <c r="A8511" s="20" t="s">
        <v>635</v>
      </c>
      <c r="B8511" s="102">
        <v>44919</v>
      </c>
      <c r="C8511" s="103">
        <v>0.22</v>
      </c>
      <c r="D8511" s="133">
        <v>5400</v>
      </c>
      <c r="E8511" s="108" t="str">
        <f>_xlfn.XLOOKUP($A8511,'Task3 Baza'!$A$2:$A$1999,'Task3 Baza'!$C$2:$C$1999,"non",0)</f>
        <v>Şərur</v>
      </c>
      <c r="F8511" s="109" t="str">
        <f t="shared" si="268"/>
        <v>Lənkəran</v>
      </c>
      <c r="G8511" s="110">
        <f t="shared" si="269"/>
        <v>42</v>
      </c>
    </row>
    <row r="8512" spans="1:7" x14ac:dyDescent="0.3">
      <c r="A8512" s="20" t="s">
        <v>1817</v>
      </c>
      <c r="B8512" s="102">
        <v>43637</v>
      </c>
      <c r="C8512" s="103">
        <v>0.2</v>
      </c>
      <c r="D8512" s="133">
        <v>2900</v>
      </c>
      <c r="E8512" s="108" t="str">
        <f>_xlfn.XLOOKUP($A8512,'Task3 Baza'!$A$2:$A$1999,'Task3 Baza'!$C$2:$C$1999,"non",0)</f>
        <v>Ağcabədi</v>
      </c>
      <c r="F8512" s="109" t="str">
        <f t="shared" si="268"/>
        <v>Bakı</v>
      </c>
      <c r="G8512" s="110">
        <f t="shared" si="269"/>
        <v>10</v>
      </c>
    </row>
    <row r="8513" spans="1:7" x14ac:dyDescent="0.3">
      <c r="A8513" s="20" t="s">
        <v>191</v>
      </c>
      <c r="B8513" s="102">
        <v>43881</v>
      </c>
      <c r="C8513" s="103">
        <v>0.23</v>
      </c>
      <c r="D8513" s="133">
        <v>5700</v>
      </c>
      <c r="E8513" s="108" t="str">
        <f>_xlfn.XLOOKUP($A8513,'Task3 Baza'!$A$2:$A$1999,'Task3 Baza'!$C$2:$C$1999,"non",0)</f>
        <v>Oğuz</v>
      </c>
      <c r="F8513" s="109" t="str">
        <f t="shared" si="268"/>
        <v>Gəncə</v>
      </c>
      <c r="G8513" s="110">
        <f t="shared" si="269"/>
        <v>20</v>
      </c>
    </row>
    <row r="8514" spans="1:7" x14ac:dyDescent="0.3">
      <c r="A8514" s="20" t="s">
        <v>1957</v>
      </c>
      <c r="B8514" s="102">
        <v>44161</v>
      </c>
      <c r="C8514" s="103">
        <v>0.21</v>
      </c>
      <c r="D8514" s="133">
        <v>1200</v>
      </c>
      <c r="E8514" s="108" t="str">
        <f>_xlfn.XLOOKUP($A8514,'Task3 Baza'!$A$2:$A$1999,'Task3 Baza'!$C$2:$C$1999,"non",0)</f>
        <v>Qusar</v>
      </c>
      <c r="F8514" s="109" t="str">
        <f t="shared" ref="F8514:F8577" si="270">VLOOKUP($E8514,$I$3:$K$75,2,0)</f>
        <v>Gəncə</v>
      </c>
      <c r="G8514" s="110">
        <f t="shared" ref="G8514:G8577" si="271">VLOOKUP(VLOOKUP($E8514,$I$3:$J$75,2,0),$L$3:$M$6,2,0)</f>
        <v>20</v>
      </c>
    </row>
    <row r="8515" spans="1:7" x14ac:dyDescent="0.3">
      <c r="A8515" s="20" t="s">
        <v>1056</v>
      </c>
      <c r="B8515" s="102">
        <v>44382</v>
      </c>
      <c r="C8515" s="103">
        <v>0.23</v>
      </c>
      <c r="D8515" s="133">
        <v>5900</v>
      </c>
      <c r="E8515" s="108" t="str">
        <f>_xlfn.XLOOKUP($A8515,'Task3 Baza'!$A$2:$A$1999,'Task3 Baza'!$C$2:$C$1999,"non",0)</f>
        <v>Zaqatala</v>
      </c>
      <c r="F8515" s="109" t="str">
        <f t="shared" si="270"/>
        <v>Lənkəran</v>
      </c>
      <c r="G8515" s="110">
        <f t="shared" si="271"/>
        <v>42</v>
      </c>
    </row>
    <row r="8516" spans="1:7" x14ac:dyDescent="0.3">
      <c r="A8516" s="20" t="s">
        <v>1702</v>
      </c>
      <c r="B8516" s="102">
        <v>44218</v>
      </c>
      <c r="C8516" s="103">
        <v>0.22</v>
      </c>
      <c r="D8516" s="133">
        <v>1800</v>
      </c>
      <c r="E8516" s="108" t="str">
        <f>_xlfn.XLOOKUP($A8516,'Task3 Baza'!$A$2:$A$1999,'Task3 Baza'!$C$2:$C$1999,"non",0)</f>
        <v>Ağsu</v>
      </c>
      <c r="F8516" s="109" t="str">
        <f t="shared" si="270"/>
        <v>Bakı</v>
      </c>
      <c r="G8516" s="110">
        <f t="shared" si="271"/>
        <v>10</v>
      </c>
    </row>
    <row r="8517" spans="1:7" x14ac:dyDescent="0.3">
      <c r="A8517" s="20" t="s">
        <v>850</v>
      </c>
      <c r="B8517" s="102">
        <v>44070</v>
      </c>
      <c r="C8517" s="103">
        <v>0.18</v>
      </c>
      <c r="D8517" s="133">
        <v>2000</v>
      </c>
      <c r="E8517" s="108" t="str">
        <f>_xlfn.XLOOKUP($A8517,'Task3 Baza'!$A$2:$A$1999,'Task3 Baza'!$C$2:$C$1999,"non",0)</f>
        <v>Göygöl</v>
      </c>
      <c r="F8517" s="109" t="str">
        <f t="shared" si="270"/>
        <v>Sumqayıt</v>
      </c>
      <c r="G8517" s="110">
        <f t="shared" si="271"/>
        <v>50</v>
      </c>
    </row>
    <row r="8518" spans="1:7" x14ac:dyDescent="0.3">
      <c r="A8518" s="20" t="s">
        <v>1459</v>
      </c>
      <c r="B8518" s="102">
        <v>43830</v>
      </c>
      <c r="C8518" s="103">
        <v>0.16</v>
      </c>
      <c r="D8518" s="133">
        <v>10100</v>
      </c>
      <c r="E8518" s="108" t="str">
        <f>_xlfn.XLOOKUP($A8518,'Task3 Baza'!$A$2:$A$1999,'Task3 Baza'!$C$2:$C$1999,"non",0)</f>
        <v>Kəlbəcər</v>
      </c>
      <c r="F8518" s="109" t="str">
        <f t="shared" si="270"/>
        <v>Sumqayıt</v>
      </c>
      <c r="G8518" s="110">
        <f t="shared" si="271"/>
        <v>50</v>
      </c>
    </row>
    <row r="8519" spans="1:7" x14ac:dyDescent="0.3">
      <c r="A8519" s="20" t="s">
        <v>1937</v>
      </c>
      <c r="B8519" s="102">
        <v>44230</v>
      </c>
      <c r="C8519" s="103">
        <v>0.23</v>
      </c>
      <c r="D8519" s="133">
        <v>11000</v>
      </c>
      <c r="E8519" s="108" t="str">
        <f>_xlfn.XLOOKUP($A8519,'Task3 Baza'!$A$2:$A$1999,'Task3 Baza'!$C$2:$C$1999,"non",0)</f>
        <v>Qobustan</v>
      </c>
      <c r="F8519" s="109" t="str">
        <f t="shared" si="270"/>
        <v>Gəncə</v>
      </c>
      <c r="G8519" s="110">
        <f t="shared" si="271"/>
        <v>20</v>
      </c>
    </row>
    <row r="8520" spans="1:7" x14ac:dyDescent="0.3">
      <c r="A8520" s="20" t="s">
        <v>1355</v>
      </c>
      <c r="B8520" s="102">
        <v>44391</v>
      </c>
      <c r="C8520" s="103">
        <v>0.24</v>
      </c>
      <c r="D8520" s="133">
        <v>7300</v>
      </c>
      <c r="E8520" s="108" t="str">
        <f>_xlfn.XLOOKUP($A8520,'Task3 Baza'!$A$2:$A$1999,'Task3 Baza'!$C$2:$C$1999,"non",0)</f>
        <v>Salyan</v>
      </c>
      <c r="F8520" s="109" t="str">
        <f t="shared" si="270"/>
        <v>Gəncə</v>
      </c>
      <c r="G8520" s="110">
        <f t="shared" si="271"/>
        <v>20</v>
      </c>
    </row>
    <row r="8521" spans="1:7" x14ac:dyDescent="0.3">
      <c r="A8521" s="20" t="s">
        <v>372</v>
      </c>
      <c r="B8521" s="102">
        <v>44269</v>
      </c>
      <c r="C8521" s="103">
        <v>0.2</v>
      </c>
      <c r="D8521" s="133">
        <v>2400</v>
      </c>
      <c r="E8521" s="108" t="str">
        <f>_xlfn.XLOOKUP($A8521,'Task3 Baza'!$A$2:$A$1999,'Task3 Baza'!$C$2:$C$1999,"non",0)</f>
        <v>Zərdab</v>
      </c>
      <c r="F8521" s="109" t="str">
        <f t="shared" si="270"/>
        <v>Lənkəran</v>
      </c>
      <c r="G8521" s="110">
        <f t="shared" si="271"/>
        <v>42</v>
      </c>
    </row>
    <row r="8522" spans="1:7" x14ac:dyDescent="0.3">
      <c r="A8522" s="20" t="s">
        <v>328</v>
      </c>
      <c r="B8522" s="102">
        <v>44302</v>
      </c>
      <c r="C8522" s="103">
        <v>0.2</v>
      </c>
      <c r="D8522" s="133">
        <v>5000</v>
      </c>
      <c r="E8522" s="108" t="str">
        <f>_xlfn.XLOOKUP($A8522,'Task3 Baza'!$A$2:$A$1999,'Task3 Baza'!$C$2:$C$1999,"non",0)</f>
        <v>Siyəzən</v>
      </c>
      <c r="F8522" s="109" t="str">
        <f t="shared" si="270"/>
        <v>Gəncə</v>
      </c>
      <c r="G8522" s="110">
        <f t="shared" si="271"/>
        <v>20</v>
      </c>
    </row>
    <row r="8523" spans="1:7" x14ac:dyDescent="0.3">
      <c r="A8523" s="20" t="s">
        <v>727</v>
      </c>
      <c r="B8523" s="102">
        <v>43828</v>
      </c>
      <c r="C8523" s="103">
        <v>0.23</v>
      </c>
      <c r="D8523" s="133">
        <v>6600</v>
      </c>
      <c r="E8523" s="108" t="str">
        <f>_xlfn.XLOOKUP($A8523,'Task3 Baza'!$A$2:$A$1999,'Task3 Baza'!$C$2:$C$1999,"non",0)</f>
        <v>Zərdab</v>
      </c>
      <c r="F8523" s="109" t="str">
        <f t="shared" si="270"/>
        <v>Lənkəran</v>
      </c>
      <c r="G8523" s="110">
        <f t="shared" si="271"/>
        <v>42</v>
      </c>
    </row>
    <row r="8524" spans="1:7" x14ac:dyDescent="0.3">
      <c r="A8524" s="20" t="s">
        <v>1972</v>
      </c>
      <c r="B8524" s="102">
        <v>44463</v>
      </c>
      <c r="C8524" s="103">
        <v>0.14000000000000001</v>
      </c>
      <c r="D8524" s="133">
        <v>7900</v>
      </c>
      <c r="E8524" s="108" t="str">
        <f>_xlfn.XLOOKUP($A8524,'Task3 Baza'!$A$2:$A$1999,'Task3 Baza'!$C$2:$C$1999,"non",0)</f>
        <v>Siyəzən</v>
      </c>
      <c r="F8524" s="109" t="str">
        <f t="shared" si="270"/>
        <v>Gəncə</v>
      </c>
      <c r="G8524" s="110">
        <f t="shared" si="271"/>
        <v>20</v>
      </c>
    </row>
    <row r="8525" spans="1:7" x14ac:dyDescent="0.3">
      <c r="A8525" s="20" t="s">
        <v>761</v>
      </c>
      <c r="B8525" s="102">
        <v>43675</v>
      </c>
      <c r="C8525" s="103">
        <v>0.15</v>
      </c>
      <c r="D8525" s="133">
        <v>8200</v>
      </c>
      <c r="E8525" s="108" t="str">
        <f>_xlfn.XLOOKUP($A8525,'Task3 Baza'!$A$2:$A$1999,'Task3 Baza'!$C$2:$C$1999,"non",0)</f>
        <v>Şəmkir</v>
      </c>
      <c r="F8525" s="109" t="str">
        <f t="shared" si="270"/>
        <v>Lənkəran</v>
      </c>
      <c r="G8525" s="110">
        <f t="shared" si="271"/>
        <v>42</v>
      </c>
    </row>
    <row r="8526" spans="1:7" x14ac:dyDescent="0.3">
      <c r="A8526" s="20" t="s">
        <v>2081</v>
      </c>
      <c r="B8526" s="102">
        <v>43923</v>
      </c>
      <c r="C8526" s="103">
        <v>0.2</v>
      </c>
      <c r="D8526" s="133">
        <v>2500</v>
      </c>
      <c r="E8526" s="108" t="str">
        <f>_xlfn.XLOOKUP($A8526,'Task3 Baza'!$A$2:$A$1999,'Task3 Baza'!$C$2:$C$1999,"non",0)</f>
        <v>Astara</v>
      </c>
      <c r="F8526" s="109" t="str">
        <f t="shared" si="270"/>
        <v>Bakı</v>
      </c>
      <c r="G8526" s="110">
        <f t="shared" si="271"/>
        <v>10</v>
      </c>
    </row>
    <row r="8527" spans="1:7" x14ac:dyDescent="0.3">
      <c r="A8527" s="20" t="s">
        <v>1141</v>
      </c>
      <c r="B8527" s="102">
        <v>44137</v>
      </c>
      <c r="C8527" s="103">
        <v>0.17</v>
      </c>
      <c r="D8527" s="133">
        <v>12300</v>
      </c>
      <c r="E8527" s="108" t="str">
        <f>_xlfn.XLOOKUP($A8527,'Task3 Baza'!$A$2:$A$1999,'Task3 Baza'!$C$2:$C$1999,"non",0)</f>
        <v>Tovuz</v>
      </c>
      <c r="F8527" s="109" t="str">
        <f t="shared" si="270"/>
        <v>Lənkəran</v>
      </c>
      <c r="G8527" s="110">
        <f t="shared" si="271"/>
        <v>42</v>
      </c>
    </row>
    <row r="8528" spans="1:7" x14ac:dyDescent="0.3">
      <c r="A8528" s="20" t="s">
        <v>1874</v>
      </c>
      <c r="B8528" s="102">
        <v>44019</v>
      </c>
      <c r="C8528" s="103">
        <v>0.24</v>
      </c>
      <c r="D8528" s="133">
        <v>9500</v>
      </c>
      <c r="E8528" s="108" t="str">
        <f>_xlfn.XLOOKUP($A8528,'Task3 Baza'!$A$2:$A$1999,'Task3 Baza'!$C$2:$C$1999,"non",0)</f>
        <v>İsmayıllı</v>
      </c>
      <c r="F8528" s="109" t="str">
        <f t="shared" si="270"/>
        <v>Sumqayıt</v>
      </c>
      <c r="G8528" s="110">
        <f t="shared" si="271"/>
        <v>50</v>
      </c>
    </row>
    <row r="8529" spans="1:7" x14ac:dyDescent="0.3">
      <c r="A8529" s="20" t="s">
        <v>1265</v>
      </c>
      <c r="B8529" s="102">
        <v>44444</v>
      </c>
      <c r="C8529" s="103">
        <v>0.24</v>
      </c>
      <c r="D8529" s="133">
        <v>10700</v>
      </c>
      <c r="E8529" s="108" t="str">
        <f>_xlfn.XLOOKUP($A8529,'Task3 Baza'!$A$2:$A$1999,'Task3 Baza'!$C$2:$C$1999,"non",0)</f>
        <v>Babək</v>
      </c>
      <c r="F8529" s="109" t="str">
        <f t="shared" si="270"/>
        <v>Bakı</v>
      </c>
      <c r="G8529" s="110">
        <f t="shared" si="271"/>
        <v>10</v>
      </c>
    </row>
    <row r="8530" spans="1:7" x14ac:dyDescent="0.3">
      <c r="A8530" s="20" t="s">
        <v>466</v>
      </c>
      <c r="B8530" s="102">
        <v>43835</v>
      </c>
      <c r="C8530" s="103">
        <v>0.17</v>
      </c>
      <c r="D8530" s="133">
        <v>3800</v>
      </c>
      <c r="E8530" s="108" t="str">
        <f>_xlfn.XLOOKUP($A8530,'Task3 Baza'!$A$2:$A$1999,'Task3 Baza'!$C$2:$C$1999,"non",0)</f>
        <v>Daşkəsən</v>
      </c>
      <c r="F8530" s="109" t="str">
        <f t="shared" si="270"/>
        <v>Bakı</v>
      </c>
      <c r="G8530" s="110">
        <f t="shared" si="271"/>
        <v>10</v>
      </c>
    </row>
    <row r="8531" spans="1:7" x14ac:dyDescent="0.3">
      <c r="A8531" s="20" t="s">
        <v>1764</v>
      </c>
      <c r="B8531" s="102">
        <v>44312</v>
      </c>
      <c r="C8531" s="103">
        <v>0.24</v>
      </c>
      <c r="D8531" s="133">
        <v>4800</v>
      </c>
      <c r="E8531" s="108" t="str">
        <f>_xlfn.XLOOKUP($A8531,'Task3 Baza'!$A$2:$A$1999,'Task3 Baza'!$C$2:$C$1999,"non",0)</f>
        <v>Şəmkir</v>
      </c>
      <c r="F8531" s="109" t="str">
        <f t="shared" si="270"/>
        <v>Lənkəran</v>
      </c>
      <c r="G8531" s="110">
        <f t="shared" si="271"/>
        <v>42</v>
      </c>
    </row>
    <row r="8532" spans="1:7" x14ac:dyDescent="0.3">
      <c r="A8532" s="20" t="s">
        <v>2109</v>
      </c>
      <c r="B8532" s="102">
        <v>43721</v>
      </c>
      <c r="C8532" s="103">
        <v>0.14000000000000001</v>
      </c>
      <c r="D8532" s="133">
        <v>11100</v>
      </c>
      <c r="E8532" s="108" t="str">
        <f>_xlfn.XLOOKUP($A8532,'Task3 Baza'!$A$2:$A$1999,'Task3 Baza'!$C$2:$C$1999,"non",0)</f>
        <v>Naftalan</v>
      </c>
      <c r="F8532" s="109" t="str">
        <f t="shared" si="270"/>
        <v>Gəncə</v>
      </c>
      <c r="G8532" s="110">
        <f t="shared" si="271"/>
        <v>20</v>
      </c>
    </row>
    <row r="8533" spans="1:7" x14ac:dyDescent="0.3">
      <c r="A8533" s="20" t="s">
        <v>2110</v>
      </c>
      <c r="B8533" s="102">
        <v>43564</v>
      </c>
      <c r="C8533" s="103">
        <v>0.14000000000000001</v>
      </c>
      <c r="D8533" s="133">
        <v>7000</v>
      </c>
      <c r="E8533" s="108" t="str">
        <f>_xlfn.XLOOKUP($A8533,'Task3 Baza'!$A$2:$A$1999,'Task3 Baza'!$C$2:$C$1999,"non",0)</f>
        <v>Qobustan</v>
      </c>
      <c r="F8533" s="109" t="str">
        <f t="shared" si="270"/>
        <v>Gəncə</v>
      </c>
      <c r="G8533" s="110">
        <f t="shared" si="271"/>
        <v>20</v>
      </c>
    </row>
    <row r="8534" spans="1:7" x14ac:dyDescent="0.3">
      <c r="A8534" s="20" t="s">
        <v>2013</v>
      </c>
      <c r="B8534" s="102">
        <v>44652</v>
      </c>
      <c r="C8534" s="103">
        <v>0.2</v>
      </c>
      <c r="D8534" s="133">
        <v>10400</v>
      </c>
      <c r="E8534" s="108" t="str">
        <f>_xlfn.XLOOKUP($A8534,'Task3 Baza'!$A$2:$A$1999,'Task3 Baza'!$C$2:$C$1999,"non",0)</f>
        <v>Ağcabədi</v>
      </c>
      <c r="F8534" s="109" t="str">
        <f t="shared" si="270"/>
        <v>Bakı</v>
      </c>
      <c r="G8534" s="110">
        <f t="shared" si="271"/>
        <v>10</v>
      </c>
    </row>
    <row r="8535" spans="1:7" x14ac:dyDescent="0.3">
      <c r="A8535" s="20" t="s">
        <v>547</v>
      </c>
      <c r="B8535" s="102">
        <v>44044</v>
      </c>
      <c r="C8535" s="103">
        <v>0.19</v>
      </c>
      <c r="D8535" s="133">
        <v>8500</v>
      </c>
      <c r="E8535" s="108" t="str">
        <f>_xlfn.XLOOKUP($A8535,'Task3 Baza'!$A$2:$A$1999,'Task3 Baza'!$C$2:$C$1999,"non",0)</f>
        <v>Ucar</v>
      </c>
      <c r="F8535" s="109" t="str">
        <f t="shared" si="270"/>
        <v>Lənkəran</v>
      </c>
      <c r="G8535" s="110">
        <f t="shared" si="271"/>
        <v>42</v>
      </c>
    </row>
    <row r="8536" spans="1:7" x14ac:dyDescent="0.3">
      <c r="A8536" s="20" t="s">
        <v>636</v>
      </c>
      <c r="B8536" s="102">
        <v>43560</v>
      </c>
      <c r="C8536" s="103">
        <v>0.18</v>
      </c>
      <c r="D8536" s="133">
        <v>11900</v>
      </c>
      <c r="E8536" s="108" t="str">
        <f>_xlfn.XLOOKUP($A8536,'Task3 Baza'!$A$2:$A$1999,'Task3 Baza'!$C$2:$C$1999,"non",0)</f>
        <v>Ağdam</v>
      </c>
      <c r="F8536" s="109" t="str">
        <f t="shared" si="270"/>
        <v>Bakı</v>
      </c>
      <c r="G8536" s="110">
        <f t="shared" si="271"/>
        <v>10</v>
      </c>
    </row>
    <row r="8537" spans="1:7" x14ac:dyDescent="0.3">
      <c r="A8537" s="20" t="s">
        <v>1935</v>
      </c>
      <c r="B8537" s="102">
        <v>44247</v>
      </c>
      <c r="C8537" s="103">
        <v>0.19</v>
      </c>
      <c r="D8537" s="133">
        <v>11900</v>
      </c>
      <c r="E8537" s="108" t="str">
        <f>_xlfn.XLOOKUP($A8537,'Task3 Baza'!$A$2:$A$1999,'Task3 Baza'!$C$2:$C$1999,"non",0)</f>
        <v>Şəki</v>
      </c>
      <c r="F8537" s="109" t="str">
        <f t="shared" si="270"/>
        <v>Lənkəran</v>
      </c>
      <c r="G8537" s="110">
        <f t="shared" si="271"/>
        <v>42</v>
      </c>
    </row>
    <row r="8538" spans="1:7" x14ac:dyDescent="0.3">
      <c r="A8538" s="20" t="s">
        <v>907</v>
      </c>
      <c r="B8538" s="102">
        <v>43619</v>
      </c>
      <c r="C8538" s="103">
        <v>0.23</v>
      </c>
      <c r="D8538" s="133">
        <v>4000</v>
      </c>
      <c r="E8538" s="108" t="str">
        <f>_xlfn.XLOOKUP($A8538,'Task3 Baza'!$A$2:$A$1999,'Task3 Baza'!$C$2:$C$1999,"non",0)</f>
        <v>Kəngərli</v>
      </c>
      <c r="F8538" s="109" t="str">
        <f t="shared" si="270"/>
        <v>Sumqayıt</v>
      </c>
      <c r="G8538" s="110">
        <f t="shared" si="271"/>
        <v>50</v>
      </c>
    </row>
    <row r="8539" spans="1:7" x14ac:dyDescent="0.3">
      <c r="A8539" s="20" t="s">
        <v>1407</v>
      </c>
      <c r="B8539" s="102">
        <v>44338</v>
      </c>
      <c r="C8539" s="103">
        <v>0.2</v>
      </c>
      <c r="D8539" s="133">
        <v>7900</v>
      </c>
      <c r="E8539" s="108" t="str">
        <f>_xlfn.XLOOKUP($A8539,'Task3 Baza'!$A$2:$A$1999,'Task3 Baza'!$C$2:$C$1999,"non",0)</f>
        <v>Sumqayıt</v>
      </c>
      <c r="F8539" s="109" t="str">
        <f t="shared" si="270"/>
        <v>Gəncə</v>
      </c>
      <c r="G8539" s="110">
        <f t="shared" si="271"/>
        <v>20</v>
      </c>
    </row>
    <row r="8540" spans="1:7" x14ac:dyDescent="0.3">
      <c r="A8540" s="20" t="s">
        <v>1846</v>
      </c>
      <c r="B8540" s="102">
        <v>43981</v>
      </c>
      <c r="C8540" s="103">
        <v>0.14000000000000001</v>
      </c>
      <c r="D8540" s="133">
        <v>3400</v>
      </c>
      <c r="E8540" s="108" t="str">
        <f>_xlfn.XLOOKUP($A8540,'Task3 Baza'!$A$2:$A$1999,'Task3 Baza'!$C$2:$C$1999,"non",0)</f>
        <v>Xaçmaz</v>
      </c>
      <c r="F8540" s="109" t="str">
        <f t="shared" si="270"/>
        <v>Sumqayıt</v>
      </c>
      <c r="G8540" s="110">
        <f t="shared" si="271"/>
        <v>50</v>
      </c>
    </row>
    <row r="8541" spans="1:7" x14ac:dyDescent="0.3">
      <c r="A8541" s="20" t="s">
        <v>410</v>
      </c>
      <c r="B8541" s="102">
        <v>43907</v>
      </c>
      <c r="C8541" s="103">
        <v>0.22</v>
      </c>
      <c r="D8541" s="133">
        <v>1900</v>
      </c>
      <c r="E8541" s="108" t="str">
        <f>_xlfn.XLOOKUP($A8541,'Task3 Baza'!$A$2:$A$1999,'Task3 Baza'!$C$2:$C$1999,"non",0)</f>
        <v>Zəngilan</v>
      </c>
      <c r="F8541" s="109" t="str">
        <f t="shared" si="270"/>
        <v>Lənkəran</v>
      </c>
      <c r="G8541" s="110">
        <f t="shared" si="271"/>
        <v>42</v>
      </c>
    </row>
    <row r="8542" spans="1:7" x14ac:dyDescent="0.3">
      <c r="A8542" s="20" t="s">
        <v>1004</v>
      </c>
      <c r="B8542" s="102">
        <v>44660</v>
      </c>
      <c r="C8542" s="103">
        <v>0.19</v>
      </c>
      <c r="D8542" s="133">
        <v>5000</v>
      </c>
      <c r="E8542" s="108" t="str">
        <f>_xlfn.XLOOKUP($A8542,'Task3 Baza'!$A$2:$A$1999,'Task3 Baza'!$C$2:$C$1999,"non",0)</f>
        <v>Şirvan</v>
      </c>
      <c r="F8542" s="109" t="str">
        <f t="shared" si="270"/>
        <v>Lənkəran</v>
      </c>
      <c r="G8542" s="110">
        <f t="shared" si="271"/>
        <v>42</v>
      </c>
    </row>
    <row r="8543" spans="1:7" x14ac:dyDescent="0.3">
      <c r="A8543" s="20" t="s">
        <v>1760</v>
      </c>
      <c r="B8543" s="102">
        <v>44591</v>
      </c>
      <c r="C8543" s="103">
        <v>0.17</v>
      </c>
      <c r="D8543" s="133">
        <v>9300</v>
      </c>
      <c r="E8543" s="108" t="str">
        <f>_xlfn.XLOOKUP($A8543,'Task3 Baza'!$A$2:$A$1999,'Task3 Baza'!$C$2:$C$1999,"non",0)</f>
        <v>Sabirabad</v>
      </c>
      <c r="F8543" s="109" t="str">
        <f t="shared" si="270"/>
        <v>Gəncə</v>
      </c>
      <c r="G8543" s="110">
        <f t="shared" si="271"/>
        <v>20</v>
      </c>
    </row>
    <row r="8544" spans="1:7" x14ac:dyDescent="0.3">
      <c r="A8544" s="20" t="s">
        <v>899</v>
      </c>
      <c r="B8544" s="102">
        <v>44503</v>
      </c>
      <c r="C8544" s="103">
        <v>0.23</v>
      </c>
      <c r="D8544" s="133">
        <v>4700</v>
      </c>
      <c r="E8544" s="108" t="str">
        <f>_xlfn.XLOOKUP($A8544,'Task3 Baza'!$A$2:$A$1999,'Task3 Baza'!$C$2:$C$1999,"non",0)</f>
        <v>Qazax</v>
      </c>
      <c r="F8544" s="109" t="str">
        <f t="shared" si="270"/>
        <v>Sumqayıt</v>
      </c>
      <c r="G8544" s="110">
        <f t="shared" si="271"/>
        <v>50</v>
      </c>
    </row>
    <row r="8545" spans="1:7" x14ac:dyDescent="0.3">
      <c r="A8545" s="20" t="s">
        <v>1258</v>
      </c>
      <c r="B8545" s="102">
        <v>43970</v>
      </c>
      <c r="C8545" s="103">
        <v>0.14000000000000001</v>
      </c>
      <c r="D8545" s="133">
        <v>8200</v>
      </c>
      <c r="E8545" s="108" t="str">
        <f>_xlfn.XLOOKUP($A8545,'Task3 Baza'!$A$2:$A$1999,'Task3 Baza'!$C$2:$C$1999,"non",0)</f>
        <v>Zəngilan</v>
      </c>
      <c r="F8545" s="109" t="str">
        <f t="shared" si="270"/>
        <v>Lənkəran</v>
      </c>
      <c r="G8545" s="110">
        <f t="shared" si="271"/>
        <v>42</v>
      </c>
    </row>
    <row r="8546" spans="1:7" x14ac:dyDescent="0.3">
      <c r="A8546" s="20" t="s">
        <v>207</v>
      </c>
      <c r="B8546" s="102">
        <v>44309</v>
      </c>
      <c r="C8546" s="103">
        <v>0.19</v>
      </c>
      <c r="D8546" s="133">
        <v>7100</v>
      </c>
      <c r="E8546" s="108" t="str">
        <f>_xlfn.XLOOKUP($A8546,'Task3 Baza'!$A$2:$A$1999,'Task3 Baza'!$C$2:$C$1999,"non",0)</f>
        <v>Qax</v>
      </c>
      <c r="F8546" s="109" t="str">
        <f t="shared" si="270"/>
        <v>Sumqayıt</v>
      </c>
      <c r="G8546" s="110">
        <f t="shared" si="271"/>
        <v>50</v>
      </c>
    </row>
    <row r="8547" spans="1:7" x14ac:dyDescent="0.3">
      <c r="A8547" s="20" t="s">
        <v>537</v>
      </c>
      <c r="B8547" s="102">
        <v>43834</v>
      </c>
      <c r="C8547" s="103">
        <v>0.18</v>
      </c>
      <c r="D8547" s="133">
        <v>11200</v>
      </c>
      <c r="E8547" s="108" t="str">
        <f>_xlfn.XLOOKUP($A8547,'Task3 Baza'!$A$2:$A$1999,'Task3 Baza'!$C$2:$C$1999,"non",0)</f>
        <v>Göygöl</v>
      </c>
      <c r="F8547" s="109" t="str">
        <f t="shared" si="270"/>
        <v>Sumqayıt</v>
      </c>
      <c r="G8547" s="110">
        <f t="shared" si="271"/>
        <v>50</v>
      </c>
    </row>
    <row r="8548" spans="1:7" x14ac:dyDescent="0.3">
      <c r="A8548" s="20" t="s">
        <v>1024</v>
      </c>
      <c r="B8548" s="102">
        <v>44715</v>
      </c>
      <c r="C8548" s="103">
        <v>0.18</v>
      </c>
      <c r="D8548" s="133">
        <v>2600</v>
      </c>
      <c r="E8548" s="108" t="str">
        <f>_xlfn.XLOOKUP($A8548,'Task3 Baza'!$A$2:$A$1999,'Task3 Baza'!$C$2:$C$1999,"non",0)</f>
        <v>İmişli</v>
      </c>
      <c r="F8548" s="109" t="str">
        <f t="shared" si="270"/>
        <v>Sumqayıt</v>
      </c>
      <c r="G8548" s="110">
        <f t="shared" si="271"/>
        <v>50</v>
      </c>
    </row>
    <row r="8549" spans="1:7" x14ac:dyDescent="0.3">
      <c r="A8549" s="20" t="s">
        <v>860</v>
      </c>
      <c r="B8549" s="102">
        <v>44260</v>
      </c>
      <c r="C8549" s="103">
        <v>0.2</v>
      </c>
      <c r="D8549" s="133">
        <v>4400</v>
      </c>
      <c r="E8549" s="108" t="str">
        <f>_xlfn.XLOOKUP($A8549,'Task3 Baza'!$A$2:$A$1999,'Task3 Baza'!$C$2:$C$1999,"non",0)</f>
        <v>Şahbuz</v>
      </c>
      <c r="F8549" s="109" t="str">
        <f t="shared" si="270"/>
        <v>Gəncə</v>
      </c>
      <c r="G8549" s="110">
        <f t="shared" si="271"/>
        <v>20</v>
      </c>
    </row>
    <row r="8550" spans="1:7" x14ac:dyDescent="0.3">
      <c r="A8550" s="20" t="s">
        <v>1027</v>
      </c>
      <c r="B8550" s="102">
        <v>44482</v>
      </c>
      <c r="C8550" s="103">
        <v>0.22</v>
      </c>
      <c r="D8550" s="133">
        <v>7500</v>
      </c>
      <c r="E8550" s="108" t="str">
        <f>_xlfn.XLOOKUP($A8550,'Task3 Baza'!$A$2:$A$1999,'Task3 Baza'!$C$2:$C$1999,"non",0)</f>
        <v>Qəbələ</v>
      </c>
      <c r="F8550" s="109" t="str">
        <f t="shared" si="270"/>
        <v>Sumqayıt</v>
      </c>
      <c r="G8550" s="110">
        <f t="shared" si="271"/>
        <v>50</v>
      </c>
    </row>
    <row r="8551" spans="1:7" x14ac:dyDescent="0.3">
      <c r="A8551" s="20" t="s">
        <v>948</v>
      </c>
      <c r="B8551" s="102">
        <v>44082</v>
      </c>
      <c r="C8551" s="103">
        <v>0.15</v>
      </c>
      <c r="D8551" s="133">
        <v>5000</v>
      </c>
      <c r="E8551" s="108" t="str">
        <f>_xlfn.XLOOKUP($A8551,'Task3 Baza'!$A$2:$A$1999,'Task3 Baza'!$C$2:$C$1999,"non",0)</f>
        <v>Biləsuvar</v>
      </c>
      <c r="F8551" s="109" t="str">
        <f t="shared" si="270"/>
        <v>Bakı</v>
      </c>
      <c r="G8551" s="110">
        <f t="shared" si="271"/>
        <v>10</v>
      </c>
    </row>
    <row r="8552" spans="1:7" x14ac:dyDescent="0.3">
      <c r="A8552" s="20" t="s">
        <v>2052</v>
      </c>
      <c r="B8552" s="102">
        <v>44110</v>
      </c>
      <c r="C8552" s="103">
        <v>0.19</v>
      </c>
      <c r="D8552" s="133">
        <v>12300</v>
      </c>
      <c r="E8552" s="108" t="str">
        <f>_xlfn.XLOOKUP($A8552,'Task3 Baza'!$A$2:$A$1999,'Task3 Baza'!$C$2:$C$1999,"non",0)</f>
        <v>Quba</v>
      </c>
      <c r="F8552" s="109" t="str">
        <f t="shared" si="270"/>
        <v>Gəncə</v>
      </c>
      <c r="G8552" s="110">
        <f t="shared" si="271"/>
        <v>20</v>
      </c>
    </row>
    <row r="8553" spans="1:7" x14ac:dyDescent="0.3">
      <c r="A8553" s="20" t="s">
        <v>1963</v>
      </c>
      <c r="B8553" s="102">
        <v>44207</v>
      </c>
      <c r="C8553" s="103">
        <v>0.22</v>
      </c>
      <c r="D8553" s="133">
        <v>4600</v>
      </c>
      <c r="E8553" s="108" t="str">
        <f>_xlfn.XLOOKUP($A8553,'Task3 Baza'!$A$2:$A$1999,'Task3 Baza'!$C$2:$C$1999,"non",0)</f>
        <v>Beyləqan</v>
      </c>
      <c r="F8553" s="109" t="str">
        <f t="shared" si="270"/>
        <v>Bakı</v>
      </c>
      <c r="G8553" s="110">
        <f t="shared" si="271"/>
        <v>10</v>
      </c>
    </row>
    <row r="8554" spans="1:7" x14ac:dyDescent="0.3">
      <c r="A8554" s="20" t="s">
        <v>1979</v>
      </c>
      <c r="B8554" s="102">
        <v>44390</v>
      </c>
      <c r="C8554" s="103">
        <v>0.19</v>
      </c>
      <c r="D8554" s="133">
        <v>9600</v>
      </c>
      <c r="E8554" s="108" t="str">
        <f>_xlfn.XLOOKUP($A8554,'Task3 Baza'!$A$2:$A$1999,'Task3 Baza'!$C$2:$C$1999,"non",0)</f>
        <v>Gəncə</v>
      </c>
      <c r="F8554" s="109" t="str">
        <f t="shared" si="270"/>
        <v>Sumqayıt</v>
      </c>
      <c r="G8554" s="110">
        <f t="shared" si="271"/>
        <v>50</v>
      </c>
    </row>
    <row r="8555" spans="1:7" x14ac:dyDescent="0.3">
      <c r="A8555" s="20" t="s">
        <v>146</v>
      </c>
      <c r="B8555" s="102">
        <v>44449</v>
      </c>
      <c r="C8555" s="103">
        <v>0.2</v>
      </c>
      <c r="D8555" s="133">
        <v>10600</v>
      </c>
      <c r="E8555" s="108" t="str">
        <f>_xlfn.XLOOKUP($A8555,'Task3 Baza'!$A$2:$A$1999,'Task3 Baza'!$C$2:$C$1999,"non",0)</f>
        <v>Qobustan</v>
      </c>
      <c r="F8555" s="109" t="str">
        <f t="shared" si="270"/>
        <v>Gəncə</v>
      </c>
      <c r="G8555" s="110">
        <f t="shared" si="271"/>
        <v>20</v>
      </c>
    </row>
    <row r="8556" spans="1:7" x14ac:dyDescent="0.3">
      <c r="A8556" s="20" t="s">
        <v>1810</v>
      </c>
      <c r="B8556" s="102">
        <v>44238</v>
      </c>
      <c r="C8556" s="103">
        <v>0.19</v>
      </c>
      <c r="D8556" s="133">
        <v>7700</v>
      </c>
      <c r="E8556" s="108" t="str">
        <f>_xlfn.XLOOKUP($A8556,'Task3 Baza'!$A$2:$A$1999,'Task3 Baza'!$C$2:$C$1999,"non",0)</f>
        <v>Goranboy</v>
      </c>
      <c r="F8556" s="109" t="str">
        <f t="shared" si="270"/>
        <v>Sumqayıt</v>
      </c>
      <c r="G8556" s="110">
        <f t="shared" si="271"/>
        <v>50</v>
      </c>
    </row>
    <row r="8557" spans="1:7" x14ac:dyDescent="0.3">
      <c r="A8557" s="20" t="s">
        <v>333</v>
      </c>
      <c r="B8557" s="102">
        <v>44470</v>
      </c>
      <c r="C8557" s="103">
        <v>0.23</v>
      </c>
      <c r="D8557" s="133">
        <v>8800</v>
      </c>
      <c r="E8557" s="108" t="str">
        <f>_xlfn.XLOOKUP($A8557,'Task3 Baza'!$A$2:$A$1999,'Task3 Baza'!$C$2:$C$1999,"non",0)</f>
        <v>İsmayıllı</v>
      </c>
      <c r="F8557" s="109" t="str">
        <f t="shared" si="270"/>
        <v>Sumqayıt</v>
      </c>
      <c r="G8557" s="110">
        <f t="shared" si="271"/>
        <v>50</v>
      </c>
    </row>
    <row r="8558" spans="1:7" x14ac:dyDescent="0.3">
      <c r="A8558" s="20" t="s">
        <v>507</v>
      </c>
      <c r="B8558" s="102">
        <v>44077</v>
      </c>
      <c r="C8558" s="103">
        <v>0.15</v>
      </c>
      <c r="D8558" s="133">
        <v>7600</v>
      </c>
      <c r="E8558" s="108" t="str">
        <f>_xlfn.XLOOKUP($A8558,'Task3 Baza'!$A$2:$A$1999,'Task3 Baza'!$C$2:$C$1999,"non",0)</f>
        <v>Şamaxı</v>
      </c>
      <c r="F8558" s="109" t="str">
        <f t="shared" si="270"/>
        <v>Lənkəran</v>
      </c>
      <c r="G8558" s="110">
        <f t="shared" si="271"/>
        <v>42</v>
      </c>
    </row>
    <row r="8559" spans="1:7" x14ac:dyDescent="0.3">
      <c r="A8559" s="20" t="s">
        <v>884</v>
      </c>
      <c r="B8559" s="102">
        <v>44422</v>
      </c>
      <c r="C8559" s="103">
        <v>0.16</v>
      </c>
      <c r="D8559" s="133">
        <v>2100</v>
      </c>
      <c r="E8559" s="108" t="str">
        <f>_xlfn.XLOOKUP($A8559,'Task3 Baza'!$A$2:$A$1999,'Task3 Baza'!$C$2:$C$1999,"non",0)</f>
        <v>Samux</v>
      </c>
      <c r="F8559" s="109" t="str">
        <f t="shared" si="270"/>
        <v>Gəncə</v>
      </c>
      <c r="G8559" s="110">
        <f t="shared" si="271"/>
        <v>20</v>
      </c>
    </row>
    <row r="8560" spans="1:7" x14ac:dyDescent="0.3">
      <c r="A8560" s="20" t="s">
        <v>1225</v>
      </c>
      <c r="B8560" s="102">
        <v>43767</v>
      </c>
      <c r="C8560" s="103">
        <v>0.14000000000000001</v>
      </c>
      <c r="D8560" s="133">
        <v>2400</v>
      </c>
      <c r="E8560" s="108" t="str">
        <f>_xlfn.XLOOKUP($A8560,'Task3 Baza'!$A$2:$A$1999,'Task3 Baza'!$C$2:$C$1999,"non",0)</f>
        <v>Saatlı</v>
      </c>
      <c r="F8560" s="109" t="str">
        <f t="shared" si="270"/>
        <v>Gəncə</v>
      </c>
      <c r="G8560" s="110">
        <f t="shared" si="271"/>
        <v>20</v>
      </c>
    </row>
    <row r="8561" spans="1:7" x14ac:dyDescent="0.3">
      <c r="A8561" s="20" t="s">
        <v>885</v>
      </c>
      <c r="B8561" s="102">
        <v>44306</v>
      </c>
      <c r="C8561" s="103">
        <v>0.16</v>
      </c>
      <c r="D8561" s="133">
        <v>12600</v>
      </c>
      <c r="E8561" s="108" t="str">
        <f>_xlfn.XLOOKUP($A8561,'Task3 Baza'!$A$2:$A$1999,'Task3 Baza'!$C$2:$C$1999,"non",0)</f>
        <v>Kəngərli</v>
      </c>
      <c r="F8561" s="109" t="str">
        <f t="shared" si="270"/>
        <v>Sumqayıt</v>
      </c>
      <c r="G8561" s="110">
        <f t="shared" si="271"/>
        <v>50</v>
      </c>
    </row>
    <row r="8562" spans="1:7" x14ac:dyDescent="0.3">
      <c r="A8562" s="20" t="s">
        <v>1245</v>
      </c>
      <c r="B8562" s="102">
        <v>43848</v>
      </c>
      <c r="C8562" s="103">
        <v>0.17</v>
      </c>
      <c r="D8562" s="133">
        <v>3900</v>
      </c>
      <c r="E8562" s="108" t="str">
        <f>_xlfn.XLOOKUP($A8562,'Task3 Baza'!$A$2:$A$1999,'Task3 Baza'!$C$2:$C$1999,"non",0)</f>
        <v>Zərdab</v>
      </c>
      <c r="F8562" s="109" t="str">
        <f t="shared" si="270"/>
        <v>Lənkəran</v>
      </c>
      <c r="G8562" s="110">
        <f t="shared" si="271"/>
        <v>42</v>
      </c>
    </row>
    <row r="8563" spans="1:7" x14ac:dyDescent="0.3">
      <c r="A8563" s="20" t="s">
        <v>1519</v>
      </c>
      <c r="B8563" s="102">
        <v>44320</v>
      </c>
      <c r="C8563" s="103">
        <v>0.24</v>
      </c>
      <c r="D8563" s="133">
        <v>8500</v>
      </c>
      <c r="E8563" s="108" t="str">
        <f>_xlfn.XLOOKUP($A8563,'Task3 Baza'!$A$2:$A$1999,'Task3 Baza'!$C$2:$C$1999,"non",0)</f>
        <v>Hacıqabul</v>
      </c>
      <c r="F8563" s="109" t="str">
        <f t="shared" si="270"/>
        <v>Sumqayıt</v>
      </c>
      <c r="G8563" s="110">
        <f t="shared" si="271"/>
        <v>50</v>
      </c>
    </row>
    <row r="8564" spans="1:7" x14ac:dyDescent="0.3">
      <c r="A8564" s="20" t="s">
        <v>1984</v>
      </c>
      <c r="B8564" s="102">
        <v>44635</v>
      </c>
      <c r="C8564" s="103">
        <v>0.18</v>
      </c>
      <c r="D8564" s="133">
        <v>2400</v>
      </c>
      <c r="E8564" s="108" t="str">
        <f>_xlfn.XLOOKUP($A8564,'Task3 Baza'!$A$2:$A$1999,'Task3 Baza'!$C$2:$C$1999,"non",0)</f>
        <v>Sabirabad</v>
      </c>
      <c r="F8564" s="109" t="str">
        <f t="shared" si="270"/>
        <v>Gəncə</v>
      </c>
      <c r="G8564" s="110">
        <f t="shared" si="271"/>
        <v>20</v>
      </c>
    </row>
    <row r="8565" spans="1:7" x14ac:dyDescent="0.3">
      <c r="A8565" s="20" t="s">
        <v>1339</v>
      </c>
      <c r="B8565" s="102">
        <v>44011</v>
      </c>
      <c r="C8565" s="103">
        <v>0.24</v>
      </c>
      <c r="D8565" s="133">
        <v>8200</v>
      </c>
      <c r="E8565" s="108" t="str">
        <f>_xlfn.XLOOKUP($A8565,'Task3 Baza'!$A$2:$A$1999,'Task3 Baza'!$C$2:$C$1999,"non",0)</f>
        <v>Ağsu</v>
      </c>
      <c r="F8565" s="109" t="str">
        <f t="shared" si="270"/>
        <v>Bakı</v>
      </c>
      <c r="G8565" s="110">
        <f t="shared" si="271"/>
        <v>10</v>
      </c>
    </row>
    <row r="8566" spans="1:7" x14ac:dyDescent="0.3">
      <c r="A8566" s="20" t="s">
        <v>319</v>
      </c>
      <c r="B8566" s="102">
        <v>44237</v>
      </c>
      <c r="C8566" s="103">
        <v>0.15</v>
      </c>
      <c r="D8566" s="133">
        <v>5700</v>
      </c>
      <c r="E8566" s="108" t="str">
        <f>_xlfn.XLOOKUP($A8566,'Task3 Baza'!$A$2:$A$1999,'Task3 Baza'!$C$2:$C$1999,"non",0)</f>
        <v>Cəlilabad</v>
      </c>
      <c r="F8566" s="109" t="str">
        <f t="shared" si="270"/>
        <v>Bakı</v>
      </c>
      <c r="G8566" s="110">
        <f t="shared" si="271"/>
        <v>10</v>
      </c>
    </row>
    <row r="8567" spans="1:7" x14ac:dyDescent="0.3">
      <c r="A8567" s="20" t="s">
        <v>1100</v>
      </c>
      <c r="B8567" s="102">
        <v>44531</v>
      </c>
      <c r="C8567" s="103">
        <v>0.16</v>
      </c>
      <c r="D8567" s="133">
        <v>4800</v>
      </c>
      <c r="E8567" s="108" t="str">
        <f>_xlfn.XLOOKUP($A8567,'Task3 Baza'!$A$2:$A$1999,'Task3 Baza'!$C$2:$C$1999,"non",0)</f>
        <v>Abşeron</v>
      </c>
      <c r="F8567" s="109" t="str">
        <f t="shared" si="270"/>
        <v>Bakı</v>
      </c>
      <c r="G8567" s="110">
        <f t="shared" si="271"/>
        <v>10</v>
      </c>
    </row>
    <row r="8568" spans="1:7" x14ac:dyDescent="0.3">
      <c r="A8568" s="20" t="s">
        <v>1718</v>
      </c>
      <c r="B8568" s="102">
        <v>44772</v>
      </c>
      <c r="C8568" s="103">
        <v>0.17</v>
      </c>
      <c r="D8568" s="133">
        <v>2400</v>
      </c>
      <c r="E8568" s="108" t="str">
        <f>_xlfn.XLOOKUP($A8568,'Task3 Baza'!$A$2:$A$1999,'Task3 Baza'!$C$2:$C$1999,"non",0)</f>
        <v>Zaqatala</v>
      </c>
      <c r="F8568" s="109" t="str">
        <f t="shared" si="270"/>
        <v>Lənkəran</v>
      </c>
      <c r="G8568" s="110">
        <f t="shared" si="271"/>
        <v>42</v>
      </c>
    </row>
    <row r="8569" spans="1:7" x14ac:dyDescent="0.3">
      <c r="A8569" s="20" t="s">
        <v>1046</v>
      </c>
      <c r="B8569" s="102">
        <v>43852</v>
      </c>
      <c r="C8569" s="103">
        <v>0.17</v>
      </c>
      <c r="D8569" s="133">
        <v>5800</v>
      </c>
      <c r="E8569" s="108" t="str">
        <f>_xlfn.XLOOKUP($A8569,'Task3 Baza'!$A$2:$A$1999,'Task3 Baza'!$C$2:$C$1999,"non",0)</f>
        <v>Ağdam</v>
      </c>
      <c r="F8569" s="109" t="str">
        <f t="shared" si="270"/>
        <v>Bakı</v>
      </c>
      <c r="G8569" s="110">
        <f t="shared" si="271"/>
        <v>10</v>
      </c>
    </row>
    <row r="8570" spans="1:7" x14ac:dyDescent="0.3">
      <c r="A8570" s="20" t="s">
        <v>1955</v>
      </c>
      <c r="B8570" s="102">
        <v>44072</v>
      </c>
      <c r="C8570" s="103">
        <v>0.24</v>
      </c>
      <c r="D8570" s="133">
        <v>12100</v>
      </c>
      <c r="E8570" s="108" t="str">
        <f>_xlfn.XLOOKUP($A8570,'Task3 Baza'!$A$2:$A$1999,'Task3 Baza'!$C$2:$C$1999,"non",0)</f>
        <v>Şamaxı</v>
      </c>
      <c r="F8570" s="109" t="str">
        <f t="shared" si="270"/>
        <v>Lənkəran</v>
      </c>
      <c r="G8570" s="110">
        <f t="shared" si="271"/>
        <v>42</v>
      </c>
    </row>
    <row r="8571" spans="1:7" x14ac:dyDescent="0.3">
      <c r="A8571" s="20" t="s">
        <v>1123</v>
      </c>
      <c r="B8571" s="102">
        <v>43748</v>
      </c>
      <c r="C8571" s="103">
        <v>0.24</v>
      </c>
      <c r="D8571" s="133">
        <v>1200</v>
      </c>
      <c r="E8571" s="108" t="str">
        <f>_xlfn.XLOOKUP($A8571,'Task3 Baza'!$A$2:$A$1999,'Task3 Baza'!$C$2:$C$1999,"non",0)</f>
        <v>Ağstafa</v>
      </c>
      <c r="F8571" s="109" t="str">
        <f t="shared" si="270"/>
        <v>Bakı</v>
      </c>
      <c r="G8571" s="110">
        <f t="shared" si="271"/>
        <v>10</v>
      </c>
    </row>
    <row r="8572" spans="1:7" x14ac:dyDescent="0.3">
      <c r="A8572" s="20" t="s">
        <v>1097</v>
      </c>
      <c r="B8572" s="102">
        <v>44163</v>
      </c>
      <c r="C8572" s="103">
        <v>0.16</v>
      </c>
      <c r="D8572" s="133">
        <v>10600</v>
      </c>
      <c r="E8572" s="108" t="str">
        <f>_xlfn.XLOOKUP($A8572,'Task3 Baza'!$A$2:$A$1999,'Task3 Baza'!$C$2:$C$1999,"non",0)</f>
        <v>Balakən</v>
      </c>
      <c r="F8572" s="109" t="str">
        <f t="shared" si="270"/>
        <v>Bakı</v>
      </c>
      <c r="G8572" s="110">
        <f t="shared" si="271"/>
        <v>10</v>
      </c>
    </row>
    <row r="8573" spans="1:7" x14ac:dyDescent="0.3">
      <c r="A8573" s="20" t="s">
        <v>1938</v>
      </c>
      <c r="B8573" s="102">
        <v>43749</v>
      </c>
      <c r="C8573" s="103">
        <v>0.18</v>
      </c>
      <c r="D8573" s="133">
        <v>5900</v>
      </c>
      <c r="E8573" s="108" t="str">
        <f>_xlfn.XLOOKUP($A8573,'Task3 Baza'!$A$2:$A$1999,'Task3 Baza'!$C$2:$C$1999,"non",0)</f>
        <v>Zərdab</v>
      </c>
      <c r="F8573" s="109" t="str">
        <f t="shared" si="270"/>
        <v>Lənkəran</v>
      </c>
      <c r="G8573" s="110">
        <f t="shared" si="271"/>
        <v>42</v>
      </c>
    </row>
    <row r="8574" spans="1:7" x14ac:dyDescent="0.3">
      <c r="A8574" s="20" t="s">
        <v>1868</v>
      </c>
      <c r="B8574" s="102">
        <v>44156</v>
      </c>
      <c r="C8574" s="103">
        <v>0.15</v>
      </c>
      <c r="D8574" s="133">
        <v>10000</v>
      </c>
      <c r="E8574" s="108" t="str">
        <f>_xlfn.XLOOKUP($A8574,'Task3 Baza'!$A$2:$A$1999,'Task3 Baza'!$C$2:$C$1999,"non",0)</f>
        <v>Astara</v>
      </c>
      <c r="F8574" s="109" t="str">
        <f t="shared" si="270"/>
        <v>Bakı</v>
      </c>
      <c r="G8574" s="110">
        <f t="shared" si="271"/>
        <v>10</v>
      </c>
    </row>
    <row r="8575" spans="1:7" x14ac:dyDescent="0.3">
      <c r="A8575" s="20" t="s">
        <v>1332</v>
      </c>
      <c r="B8575" s="102">
        <v>44725</v>
      </c>
      <c r="C8575" s="103">
        <v>0.18</v>
      </c>
      <c r="D8575" s="133">
        <v>8900</v>
      </c>
      <c r="E8575" s="108" t="str">
        <f>_xlfn.XLOOKUP($A8575,'Task3 Baza'!$A$2:$A$1999,'Task3 Baza'!$C$2:$C$1999,"non",0)</f>
        <v>Lənkəran</v>
      </c>
      <c r="F8575" s="109" t="str">
        <f t="shared" si="270"/>
        <v>Gəncə</v>
      </c>
      <c r="G8575" s="110">
        <f t="shared" si="271"/>
        <v>20</v>
      </c>
    </row>
    <row r="8576" spans="1:7" x14ac:dyDescent="0.3">
      <c r="A8576" s="20" t="s">
        <v>341</v>
      </c>
      <c r="B8576" s="102">
        <v>44619</v>
      </c>
      <c r="C8576" s="103">
        <v>0.21</v>
      </c>
      <c r="D8576" s="133">
        <v>2500</v>
      </c>
      <c r="E8576" s="108" t="str">
        <f>_xlfn.XLOOKUP($A8576,'Task3 Baza'!$A$2:$A$1999,'Task3 Baza'!$C$2:$C$1999,"non",0)</f>
        <v>Qazax</v>
      </c>
      <c r="F8576" s="109" t="str">
        <f t="shared" si="270"/>
        <v>Sumqayıt</v>
      </c>
      <c r="G8576" s="110">
        <f t="shared" si="271"/>
        <v>50</v>
      </c>
    </row>
    <row r="8577" spans="1:7" x14ac:dyDescent="0.3">
      <c r="A8577" s="20" t="s">
        <v>1354</v>
      </c>
      <c r="B8577" s="102">
        <v>43934</v>
      </c>
      <c r="C8577" s="103">
        <v>0.21</v>
      </c>
      <c r="D8577" s="133">
        <v>8500</v>
      </c>
      <c r="E8577" s="108" t="str">
        <f>_xlfn.XLOOKUP($A8577,'Task3 Baza'!$A$2:$A$1999,'Task3 Baza'!$C$2:$C$1999,"non",0)</f>
        <v>Kəlbəcər</v>
      </c>
      <c r="F8577" s="109" t="str">
        <f t="shared" si="270"/>
        <v>Sumqayıt</v>
      </c>
      <c r="G8577" s="110">
        <f t="shared" si="271"/>
        <v>50</v>
      </c>
    </row>
    <row r="8578" spans="1:7" x14ac:dyDescent="0.3">
      <c r="A8578" s="20" t="s">
        <v>1254</v>
      </c>
      <c r="B8578" s="102">
        <v>44835</v>
      </c>
      <c r="C8578" s="103">
        <v>0.24</v>
      </c>
      <c r="D8578" s="133">
        <v>2800</v>
      </c>
      <c r="E8578" s="108" t="str">
        <f>_xlfn.XLOOKUP($A8578,'Task3 Baza'!$A$2:$A$1999,'Task3 Baza'!$C$2:$C$1999,"non",0)</f>
        <v>Şabran</v>
      </c>
      <c r="F8578" s="109" t="str">
        <f t="shared" ref="F8578:F8641" si="272">VLOOKUP($E8578,$I$3:$K$75,2,0)</f>
        <v>Gəncə</v>
      </c>
      <c r="G8578" s="110">
        <f t="shared" ref="G8578:G8641" si="273">VLOOKUP(VLOOKUP($E8578,$I$3:$J$75,2,0),$L$3:$M$6,2,0)</f>
        <v>20</v>
      </c>
    </row>
    <row r="8579" spans="1:7" x14ac:dyDescent="0.3">
      <c r="A8579" s="20" t="s">
        <v>2111</v>
      </c>
      <c r="B8579" s="102">
        <v>44797</v>
      </c>
      <c r="C8579" s="103">
        <v>0.17</v>
      </c>
      <c r="D8579" s="133">
        <v>10800</v>
      </c>
      <c r="E8579" s="108" t="str">
        <f>_xlfn.XLOOKUP($A8579,'Task3 Baza'!$A$2:$A$1999,'Task3 Baza'!$C$2:$C$1999,"non",0)</f>
        <v>Göyçay</v>
      </c>
      <c r="F8579" s="109" t="str">
        <f t="shared" si="272"/>
        <v>Sumqayıt</v>
      </c>
      <c r="G8579" s="110">
        <f t="shared" si="273"/>
        <v>50</v>
      </c>
    </row>
    <row r="8580" spans="1:7" x14ac:dyDescent="0.3">
      <c r="A8580" s="20" t="s">
        <v>1296</v>
      </c>
      <c r="B8580" s="102">
        <v>44678</v>
      </c>
      <c r="C8580" s="103">
        <v>0.19</v>
      </c>
      <c r="D8580" s="133">
        <v>4100</v>
      </c>
      <c r="E8580" s="108" t="str">
        <f>_xlfn.XLOOKUP($A8580,'Task3 Baza'!$A$2:$A$1999,'Task3 Baza'!$C$2:$C$1999,"non",0)</f>
        <v>Şirvan</v>
      </c>
      <c r="F8580" s="109" t="str">
        <f t="shared" si="272"/>
        <v>Lənkəran</v>
      </c>
      <c r="G8580" s="110">
        <f t="shared" si="273"/>
        <v>42</v>
      </c>
    </row>
    <row r="8581" spans="1:7" x14ac:dyDescent="0.3">
      <c r="A8581" s="20" t="s">
        <v>875</v>
      </c>
      <c r="B8581" s="102">
        <v>44783</v>
      </c>
      <c r="C8581" s="103">
        <v>0.16</v>
      </c>
      <c r="D8581" s="133">
        <v>7000</v>
      </c>
      <c r="E8581" s="108" t="str">
        <f>_xlfn.XLOOKUP($A8581,'Task3 Baza'!$A$2:$A$1999,'Task3 Baza'!$C$2:$C$1999,"non",0)</f>
        <v>Sabirabad</v>
      </c>
      <c r="F8581" s="109" t="str">
        <f t="shared" si="272"/>
        <v>Gəncə</v>
      </c>
      <c r="G8581" s="110">
        <f t="shared" si="273"/>
        <v>20</v>
      </c>
    </row>
    <row r="8582" spans="1:7" x14ac:dyDescent="0.3">
      <c r="A8582" s="20" t="s">
        <v>1884</v>
      </c>
      <c r="B8582" s="102">
        <v>44569</v>
      </c>
      <c r="C8582" s="103">
        <v>0.2</v>
      </c>
      <c r="D8582" s="133">
        <v>10100</v>
      </c>
      <c r="E8582" s="108" t="str">
        <f>_xlfn.XLOOKUP($A8582,'Task3 Baza'!$A$2:$A$1999,'Task3 Baza'!$C$2:$C$1999,"non",0)</f>
        <v>Şuşa</v>
      </c>
      <c r="F8582" s="109" t="str">
        <f t="shared" si="272"/>
        <v>Lənkəran</v>
      </c>
      <c r="G8582" s="110">
        <f t="shared" si="273"/>
        <v>42</v>
      </c>
    </row>
    <row r="8583" spans="1:7" x14ac:dyDescent="0.3">
      <c r="A8583" s="20" t="s">
        <v>888</v>
      </c>
      <c r="B8583" s="102">
        <v>44159</v>
      </c>
      <c r="C8583" s="103">
        <v>0.16</v>
      </c>
      <c r="D8583" s="133">
        <v>7300</v>
      </c>
      <c r="E8583" s="108" t="str">
        <f>_xlfn.XLOOKUP($A8583,'Task3 Baza'!$A$2:$A$1999,'Task3 Baza'!$C$2:$C$1999,"non",0)</f>
        <v>Sabirabad</v>
      </c>
      <c r="F8583" s="109" t="str">
        <f t="shared" si="272"/>
        <v>Gəncə</v>
      </c>
      <c r="G8583" s="110">
        <f t="shared" si="273"/>
        <v>20</v>
      </c>
    </row>
    <row r="8584" spans="1:7" x14ac:dyDescent="0.3">
      <c r="A8584" s="20" t="s">
        <v>1150</v>
      </c>
      <c r="B8584" s="102">
        <v>44744</v>
      </c>
      <c r="C8584" s="103">
        <v>0.17</v>
      </c>
      <c r="D8584" s="133">
        <v>10700</v>
      </c>
      <c r="E8584" s="108" t="str">
        <f>_xlfn.XLOOKUP($A8584,'Task3 Baza'!$A$2:$A$1999,'Task3 Baza'!$C$2:$C$1999,"non",0)</f>
        <v>Masallı</v>
      </c>
      <c r="F8584" s="109" t="str">
        <f t="shared" si="272"/>
        <v>Gəncə</v>
      </c>
      <c r="G8584" s="110">
        <f t="shared" si="273"/>
        <v>20</v>
      </c>
    </row>
    <row r="8585" spans="1:7" x14ac:dyDescent="0.3">
      <c r="A8585" s="20" t="s">
        <v>1832</v>
      </c>
      <c r="B8585" s="102">
        <v>44285</v>
      </c>
      <c r="C8585" s="103">
        <v>0.24</v>
      </c>
      <c r="D8585" s="133">
        <v>4000</v>
      </c>
      <c r="E8585" s="108" t="str">
        <f>_xlfn.XLOOKUP($A8585,'Task3 Baza'!$A$2:$A$1999,'Task3 Baza'!$C$2:$C$1999,"non",0)</f>
        <v>Biləsuvar</v>
      </c>
      <c r="F8585" s="109" t="str">
        <f t="shared" si="272"/>
        <v>Bakı</v>
      </c>
      <c r="G8585" s="110">
        <f t="shared" si="273"/>
        <v>10</v>
      </c>
    </row>
    <row r="8586" spans="1:7" x14ac:dyDescent="0.3">
      <c r="A8586" s="20" t="s">
        <v>701</v>
      </c>
      <c r="B8586" s="102">
        <v>44346</v>
      </c>
      <c r="C8586" s="103">
        <v>0.19</v>
      </c>
      <c r="D8586" s="133">
        <v>3800</v>
      </c>
      <c r="E8586" s="108" t="str">
        <f>_xlfn.XLOOKUP($A8586,'Task3 Baza'!$A$2:$A$1999,'Task3 Baza'!$C$2:$C$1999,"non",0)</f>
        <v>Göyçay</v>
      </c>
      <c r="F8586" s="109" t="str">
        <f t="shared" si="272"/>
        <v>Sumqayıt</v>
      </c>
      <c r="G8586" s="110">
        <f t="shared" si="273"/>
        <v>50</v>
      </c>
    </row>
    <row r="8587" spans="1:7" x14ac:dyDescent="0.3">
      <c r="A8587" s="20" t="s">
        <v>1199</v>
      </c>
      <c r="B8587" s="102">
        <v>43773</v>
      </c>
      <c r="C8587" s="103">
        <v>0.17</v>
      </c>
      <c r="D8587" s="133">
        <v>11600</v>
      </c>
      <c r="E8587" s="108" t="str">
        <f>_xlfn.XLOOKUP($A8587,'Task3 Baza'!$A$2:$A$1999,'Task3 Baza'!$C$2:$C$1999,"non",0)</f>
        <v>Şamaxı</v>
      </c>
      <c r="F8587" s="109" t="str">
        <f t="shared" si="272"/>
        <v>Lənkəran</v>
      </c>
      <c r="G8587" s="110">
        <f t="shared" si="273"/>
        <v>42</v>
      </c>
    </row>
    <row r="8588" spans="1:7" x14ac:dyDescent="0.3">
      <c r="A8588" s="20" t="s">
        <v>408</v>
      </c>
      <c r="B8588" s="102">
        <v>44049</v>
      </c>
      <c r="C8588" s="103">
        <v>0.23</v>
      </c>
      <c r="D8588" s="133">
        <v>7600</v>
      </c>
      <c r="E8588" s="108" t="str">
        <f>_xlfn.XLOOKUP($A8588,'Task3 Baza'!$A$2:$A$1999,'Task3 Baza'!$C$2:$C$1999,"non",0)</f>
        <v>Abşeron</v>
      </c>
      <c r="F8588" s="109" t="str">
        <f t="shared" si="272"/>
        <v>Bakı</v>
      </c>
      <c r="G8588" s="110">
        <f t="shared" si="273"/>
        <v>10</v>
      </c>
    </row>
    <row r="8589" spans="1:7" x14ac:dyDescent="0.3">
      <c r="A8589" s="20" t="s">
        <v>736</v>
      </c>
      <c r="B8589" s="102">
        <v>44355</v>
      </c>
      <c r="C8589" s="103">
        <v>0.23</v>
      </c>
      <c r="D8589" s="133">
        <v>2100</v>
      </c>
      <c r="E8589" s="108" t="str">
        <f>_xlfn.XLOOKUP($A8589,'Task3 Baza'!$A$2:$A$1999,'Task3 Baza'!$C$2:$C$1999,"non",0)</f>
        <v>Salyan</v>
      </c>
      <c r="F8589" s="109" t="str">
        <f t="shared" si="272"/>
        <v>Gəncə</v>
      </c>
      <c r="G8589" s="110">
        <f t="shared" si="273"/>
        <v>20</v>
      </c>
    </row>
    <row r="8590" spans="1:7" x14ac:dyDescent="0.3">
      <c r="A8590" s="20" t="s">
        <v>1943</v>
      </c>
      <c r="B8590" s="102">
        <v>44395</v>
      </c>
      <c r="C8590" s="103">
        <v>0.18</v>
      </c>
      <c r="D8590" s="133">
        <v>3500</v>
      </c>
      <c r="E8590" s="108" t="str">
        <f>_xlfn.XLOOKUP($A8590,'Task3 Baza'!$A$2:$A$1999,'Task3 Baza'!$C$2:$C$1999,"non",0)</f>
        <v>Zərdab</v>
      </c>
      <c r="F8590" s="109" t="str">
        <f t="shared" si="272"/>
        <v>Lənkəran</v>
      </c>
      <c r="G8590" s="110">
        <f t="shared" si="273"/>
        <v>42</v>
      </c>
    </row>
    <row r="8591" spans="1:7" x14ac:dyDescent="0.3">
      <c r="A8591" s="20" t="s">
        <v>237</v>
      </c>
      <c r="B8591" s="102">
        <v>44253</v>
      </c>
      <c r="C8591" s="103">
        <v>0.15</v>
      </c>
      <c r="D8591" s="133">
        <v>4300</v>
      </c>
      <c r="E8591" s="108" t="str">
        <f>_xlfn.XLOOKUP($A8591,'Task3 Baza'!$A$2:$A$1999,'Task3 Baza'!$C$2:$C$1999,"non",0)</f>
        <v>Yevlax</v>
      </c>
      <c r="F8591" s="109" t="str">
        <f t="shared" si="272"/>
        <v>Lənkəran</v>
      </c>
      <c r="G8591" s="110">
        <f t="shared" si="273"/>
        <v>42</v>
      </c>
    </row>
    <row r="8592" spans="1:7" x14ac:dyDescent="0.3">
      <c r="A8592" s="20" t="s">
        <v>152</v>
      </c>
      <c r="B8592" s="102">
        <v>44107</v>
      </c>
      <c r="C8592" s="103">
        <v>0.19</v>
      </c>
      <c r="D8592" s="133">
        <v>10800</v>
      </c>
      <c r="E8592" s="108" t="str">
        <f>_xlfn.XLOOKUP($A8592,'Task3 Baza'!$A$2:$A$1999,'Task3 Baza'!$C$2:$C$1999,"non",0)</f>
        <v>Şəmkir</v>
      </c>
      <c r="F8592" s="109" t="str">
        <f t="shared" si="272"/>
        <v>Lənkəran</v>
      </c>
      <c r="G8592" s="110">
        <f t="shared" si="273"/>
        <v>42</v>
      </c>
    </row>
    <row r="8593" spans="1:7" x14ac:dyDescent="0.3">
      <c r="A8593" s="20" t="s">
        <v>1688</v>
      </c>
      <c r="B8593" s="102">
        <v>44188</v>
      </c>
      <c r="C8593" s="103">
        <v>0.17</v>
      </c>
      <c r="D8593" s="133">
        <v>6900</v>
      </c>
      <c r="E8593" s="108" t="str">
        <f>_xlfn.XLOOKUP($A8593,'Task3 Baza'!$A$2:$A$1999,'Task3 Baza'!$C$2:$C$1999,"non",0)</f>
        <v>Ağstafa</v>
      </c>
      <c r="F8593" s="109" t="str">
        <f t="shared" si="272"/>
        <v>Bakı</v>
      </c>
      <c r="G8593" s="110">
        <f t="shared" si="273"/>
        <v>10</v>
      </c>
    </row>
    <row r="8594" spans="1:7" x14ac:dyDescent="0.3">
      <c r="A8594" s="20" t="s">
        <v>2060</v>
      </c>
      <c r="B8594" s="102">
        <v>44189</v>
      </c>
      <c r="C8594" s="103">
        <v>0.14000000000000001</v>
      </c>
      <c r="D8594" s="133">
        <v>6300</v>
      </c>
      <c r="E8594" s="108" t="str">
        <f>_xlfn.XLOOKUP($A8594,'Task3 Baza'!$A$2:$A$1999,'Task3 Baza'!$C$2:$C$1999,"non",0)</f>
        <v>Sədərək</v>
      </c>
      <c r="F8594" s="109" t="str">
        <f t="shared" si="272"/>
        <v>Gəncə</v>
      </c>
      <c r="G8594" s="110">
        <f t="shared" si="273"/>
        <v>20</v>
      </c>
    </row>
    <row r="8595" spans="1:7" x14ac:dyDescent="0.3">
      <c r="A8595" s="20" t="s">
        <v>1916</v>
      </c>
      <c r="B8595" s="102">
        <v>43849</v>
      </c>
      <c r="C8595" s="103">
        <v>0.14000000000000001</v>
      </c>
      <c r="D8595" s="133">
        <v>9100</v>
      </c>
      <c r="E8595" s="108" t="str">
        <f>_xlfn.XLOOKUP($A8595,'Task3 Baza'!$A$2:$A$1999,'Task3 Baza'!$C$2:$C$1999,"non",0)</f>
        <v>Kəngərli</v>
      </c>
      <c r="F8595" s="109" t="str">
        <f t="shared" si="272"/>
        <v>Sumqayıt</v>
      </c>
      <c r="G8595" s="110">
        <f t="shared" si="273"/>
        <v>50</v>
      </c>
    </row>
    <row r="8596" spans="1:7" x14ac:dyDescent="0.3">
      <c r="A8596" s="20" t="s">
        <v>1926</v>
      </c>
      <c r="B8596" s="102">
        <v>43910</v>
      </c>
      <c r="C8596" s="103">
        <v>0.17</v>
      </c>
      <c r="D8596" s="133">
        <v>1000</v>
      </c>
      <c r="E8596" s="108" t="str">
        <f>_xlfn.XLOOKUP($A8596,'Task3 Baza'!$A$2:$A$1999,'Task3 Baza'!$C$2:$C$1999,"non",0)</f>
        <v>Xocalı</v>
      </c>
      <c r="F8596" s="109" t="str">
        <f t="shared" si="272"/>
        <v>Sumqayıt</v>
      </c>
      <c r="G8596" s="110">
        <f t="shared" si="273"/>
        <v>50</v>
      </c>
    </row>
    <row r="8597" spans="1:7" x14ac:dyDescent="0.3">
      <c r="A8597" s="20" t="s">
        <v>164</v>
      </c>
      <c r="B8597" s="102">
        <v>44249</v>
      </c>
      <c r="C8597" s="103">
        <v>0.17</v>
      </c>
      <c r="D8597" s="133">
        <v>10100</v>
      </c>
      <c r="E8597" s="108" t="str">
        <f>_xlfn.XLOOKUP($A8597,'Task3 Baza'!$A$2:$A$1999,'Task3 Baza'!$C$2:$C$1999,"non",0)</f>
        <v>Salyan</v>
      </c>
      <c r="F8597" s="109" t="str">
        <f t="shared" si="272"/>
        <v>Gəncə</v>
      </c>
      <c r="G8597" s="110">
        <f t="shared" si="273"/>
        <v>20</v>
      </c>
    </row>
    <row r="8598" spans="1:7" x14ac:dyDescent="0.3">
      <c r="A8598" s="20" t="s">
        <v>1379</v>
      </c>
      <c r="B8598" s="102">
        <v>44262</v>
      </c>
      <c r="C8598" s="103">
        <v>0.23</v>
      </c>
      <c r="D8598" s="133">
        <v>3900</v>
      </c>
      <c r="E8598" s="108" t="str">
        <f>_xlfn.XLOOKUP($A8598,'Task3 Baza'!$A$2:$A$1999,'Task3 Baza'!$C$2:$C$1999,"non",0)</f>
        <v>Lerik</v>
      </c>
      <c r="F8598" s="109" t="str">
        <f t="shared" si="272"/>
        <v>Gəncə</v>
      </c>
      <c r="G8598" s="110">
        <f t="shared" si="273"/>
        <v>20</v>
      </c>
    </row>
    <row r="8599" spans="1:7" x14ac:dyDescent="0.3">
      <c r="A8599" s="20" t="s">
        <v>1496</v>
      </c>
      <c r="B8599" s="102">
        <v>44489</v>
      </c>
      <c r="C8599" s="103">
        <v>0.23</v>
      </c>
      <c r="D8599" s="133">
        <v>11500</v>
      </c>
      <c r="E8599" s="108" t="str">
        <f>_xlfn.XLOOKUP($A8599,'Task3 Baza'!$A$2:$A$1999,'Task3 Baza'!$C$2:$C$1999,"non",0)</f>
        <v>Şəki</v>
      </c>
      <c r="F8599" s="109" t="str">
        <f t="shared" si="272"/>
        <v>Lənkəran</v>
      </c>
      <c r="G8599" s="110">
        <f t="shared" si="273"/>
        <v>42</v>
      </c>
    </row>
    <row r="8600" spans="1:7" x14ac:dyDescent="0.3">
      <c r="A8600" s="20" t="s">
        <v>1082</v>
      </c>
      <c r="B8600" s="102">
        <v>44069</v>
      </c>
      <c r="C8600" s="103">
        <v>0.2</v>
      </c>
      <c r="D8600" s="133">
        <v>10800</v>
      </c>
      <c r="E8600" s="108" t="str">
        <f>_xlfn.XLOOKUP($A8600,'Task3 Baza'!$A$2:$A$1999,'Task3 Baza'!$C$2:$C$1999,"non",0)</f>
        <v>Xocalı</v>
      </c>
      <c r="F8600" s="109" t="str">
        <f t="shared" si="272"/>
        <v>Sumqayıt</v>
      </c>
      <c r="G8600" s="110">
        <f t="shared" si="273"/>
        <v>50</v>
      </c>
    </row>
    <row r="8601" spans="1:7" x14ac:dyDescent="0.3">
      <c r="A8601" s="20" t="s">
        <v>780</v>
      </c>
      <c r="B8601" s="102">
        <v>44340</v>
      </c>
      <c r="C8601" s="103">
        <v>0.14000000000000001</v>
      </c>
      <c r="D8601" s="133">
        <v>6300</v>
      </c>
      <c r="E8601" s="108" t="str">
        <f>_xlfn.XLOOKUP($A8601,'Task3 Baza'!$A$2:$A$1999,'Task3 Baza'!$C$2:$C$1999,"non",0)</f>
        <v>Xocalı</v>
      </c>
      <c r="F8601" s="109" t="str">
        <f t="shared" si="272"/>
        <v>Sumqayıt</v>
      </c>
      <c r="G8601" s="110">
        <f t="shared" si="273"/>
        <v>50</v>
      </c>
    </row>
    <row r="8602" spans="1:7" x14ac:dyDescent="0.3">
      <c r="A8602" s="20" t="s">
        <v>484</v>
      </c>
      <c r="B8602" s="102">
        <v>43916</v>
      </c>
      <c r="C8602" s="103">
        <v>0.23</v>
      </c>
      <c r="D8602" s="133">
        <v>1600</v>
      </c>
      <c r="E8602" s="108" t="str">
        <f>_xlfn.XLOOKUP($A8602,'Task3 Baza'!$A$2:$A$1999,'Task3 Baza'!$C$2:$C$1999,"non",0)</f>
        <v>Biləsuvar</v>
      </c>
      <c r="F8602" s="109" t="str">
        <f t="shared" si="272"/>
        <v>Bakı</v>
      </c>
      <c r="G8602" s="110">
        <f t="shared" si="273"/>
        <v>10</v>
      </c>
    </row>
    <row r="8603" spans="1:7" x14ac:dyDescent="0.3">
      <c r="A8603" s="20" t="s">
        <v>1006</v>
      </c>
      <c r="B8603" s="102">
        <v>44275</v>
      </c>
      <c r="C8603" s="103">
        <v>0.18</v>
      </c>
      <c r="D8603" s="133">
        <v>1900</v>
      </c>
      <c r="E8603" s="108" t="str">
        <f>_xlfn.XLOOKUP($A8603,'Task3 Baza'!$A$2:$A$1999,'Task3 Baza'!$C$2:$C$1999,"non",0)</f>
        <v>Sumqayıt</v>
      </c>
      <c r="F8603" s="109" t="str">
        <f t="shared" si="272"/>
        <v>Gəncə</v>
      </c>
      <c r="G8603" s="110">
        <f t="shared" si="273"/>
        <v>20</v>
      </c>
    </row>
    <row r="8604" spans="1:7" x14ac:dyDescent="0.3">
      <c r="A8604" s="20" t="s">
        <v>288</v>
      </c>
      <c r="B8604" s="102">
        <v>44416</v>
      </c>
      <c r="C8604" s="103">
        <v>0.14000000000000001</v>
      </c>
      <c r="D8604" s="133">
        <v>1400</v>
      </c>
      <c r="E8604" s="108" t="str">
        <f>_xlfn.XLOOKUP($A8604,'Task3 Baza'!$A$2:$A$1999,'Task3 Baza'!$C$2:$C$1999,"non",0)</f>
        <v>Bakı</v>
      </c>
      <c r="F8604" s="109" t="str">
        <f t="shared" si="272"/>
        <v>Bakı</v>
      </c>
      <c r="G8604" s="110">
        <f t="shared" si="273"/>
        <v>10</v>
      </c>
    </row>
    <row r="8605" spans="1:7" x14ac:dyDescent="0.3">
      <c r="A8605" s="20" t="s">
        <v>2063</v>
      </c>
      <c r="B8605" s="102">
        <v>44382</v>
      </c>
      <c r="C8605" s="103">
        <v>0.19</v>
      </c>
      <c r="D8605" s="133">
        <v>13000</v>
      </c>
      <c r="E8605" s="108" t="str">
        <f>_xlfn.XLOOKUP($A8605,'Task3 Baza'!$A$2:$A$1999,'Task3 Baza'!$C$2:$C$1999,"non",0)</f>
        <v>İmişli</v>
      </c>
      <c r="F8605" s="109" t="str">
        <f t="shared" si="272"/>
        <v>Sumqayıt</v>
      </c>
      <c r="G8605" s="110">
        <f t="shared" si="273"/>
        <v>50</v>
      </c>
    </row>
    <row r="8606" spans="1:7" x14ac:dyDescent="0.3">
      <c r="A8606" s="20" t="s">
        <v>144</v>
      </c>
      <c r="B8606" s="102">
        <v>43633</v>
      </c>
      <c r="C8606" s="103">
        <v>0.2</v>
      </c>
      <c r="D8606" s="133">
        <v>1800</v>
      </c>
      <c r="E8606" s="108" t="str">
        <f>_xlfn.XLOOKUP($A8606,'Task3 Baza'!$A$2:$A$1999,'Task3 Baza'!$C$2:$C$1999,"non",0)</f>
        <v>Şahbuz</v>
      </c>
      <c r="F8606" s="109" t="str">
        <f t="shared" si="272"/>
        <v>Gəncə</v>
      </c>
      <c r="G8606" s="110">
        <f t="shared" si="273"/>
        <v>20</v>
      </c>
    </row>
    <row r="8607" spans="1:7" x14ac:dyDescent="0.3">
      <c r="A8607" s="20" t="s">
        <v>346</v>
      </c>
      <c r="B8607" s="102">
        <v>44444</v>
      </c>
      <c r="C8607" s="103">
        <v>0.24</v>
      </c>
      <c r="D8607" s="133">
        <v>8400</v>
      </c>
      <c r="E8607" s="108" t="str">
        <f>_xlfn.XLOOKUP($A8607,'Task3 Baza'!$A$2:$A$1999,'Task3 Baza'!$C$2:$C$1999,"non",0)</f>
        <v>Naxçıvan</v>
      </c>
      <c r="F8607" s="109" t="str">
        <f t="shared" si="272"/>
        <v>Gəncə</v>
      </c>
      <c r="G8607" s="110">
        <f t="shared" si="273"/>
        <v>20</v>
      </c>
    </row>
    <row r="8608" spans="1:7" x14ac:dyDescent="0.3">
      <c r="A8608" s="20" t="s">
        <v>2036</v>
      </c>
      <c r="B8608" s="102">
        <v>44647</v>
      </c>
      <c r="C8608" s="103">
        <v>0.17</v>
      </c>
      <c r="D8608" s="133">
        <v>1200</v>
      </c>
      <c r="E8608" s="108" t="str">
        <f>_xlfn.XLOOKUP($A8608,'Task3 Baza'!$A$2:$A$1999,'Task3 Baza'!$C$2:$C$1999,"non",0)</f>
        <v>Zaqatala</v>
      </c>
      <c r="F8608" s="109" t="str">
        <f t="shared" si="272"/>
        <v>Lənkəran</v>
      </c>
      <c r="G8608" s="110">
        <f t="shared" si="273"/>
        <v>42</v>
      </c>
    </row>
    <row r="8609" spans="1:7" x14ac:dyDescent="0.3">
      <c r="A8609" s="20" t="s">
        <v>1319</v>
      </c>
      <c r="B8609" s="102">
        <v>44293</v>
      </c>
      <c r="C8609" s="103">
        <v>0.16</v>
      </c>
      <c r="D8609" s="133">
        <v>5600</v>
      </c>
      <c r="E8609" s="108" t="str">
        <f>_xlfn.XLOOKUP($A8609,'Task3 Baza'!$A$2:$A$1999,'Task3 Baza'!$C$2:$C$1999,"non",0)</f>
        <v>Kəlbəcər</v>
      </c>
      <c r="F8609" s="109" t="str">
        <f t="shared" si="272"/>
        <v>Sumqayıt</v>
      </c>
      <c r="G8609" s="110">
        <f t="shared" si="273"/>
        <v>50</v>
      </c>
    </row>
    <row r="8610" spans="1:7" x14ac:dyDescent="0.3">
      <c r="A8610" s="20" t="s">
        <v>384</v>
      </c>
      <c r="B8610" s="102">
        <v>43981</v>
      </c>
      <c r="C8610" s="103">
        <v>0.14000000000000001</v>
      </c>
      <c r="D8610" s="133">
        <v>9500</v>
      </c>
      <c r="E8610" s="108" t="str">
        <f>_xlfn.XLOOKUP($A8610,'Task3 Baza'!$A$2:$A$1999,'Task3 Baza'!$C$2:$C$1999,"non",0)</f>
        <v>Ucar</v>
      </c>
      <c r="F8610" s="109" t="str">
        <f t="shared" si="272"/>
        <v>Lənkəran</v>
      </c>
      <c r="G8610" s="110">
        <f t="shared" si="273"/>
        <v>42</v>
      </c>
    </row>
    <row r="8611" spans="1:7" x14ac:dyDescent="0.3">
      <c r="A8611" s="20" t="s">
        <v>1845</v>
      </c>
      <c r="B8611" s="102">
        <v>43797</v>
      </c>
      <c r="C8611" s="103">
        <v>0.23</v>
      </c>
      <c r="D8611" s="133">
        <v>8200</v>
      </c>
      <c r="E8611" s="108" t="str">
        <f>_xlfn.XLOOKUP($A8611,'Task3 Baza'!$A$2:$A$1999,'Task3 Baza'!$C$2:$C$1999,"non",0)</f>
        <v>Ordubad</v>
      </c>
      <c r="F8611" s="109" t="str">
        <f t="shared" si="272"/>
        <v>Gəncə</v>
      </c>
      <c r="G8611" s="110">
        <f t="shared" si="273"/>
        <v>20</v>
      </c>
    </row>
    <row r="8612" spans="1:7" x14ac:dyDescent="0.3">
      <c r="A8612" s="20" t="s">
        <v>1843</v>
      </c>
      <c r="B8612" s="102">
        <v>44141</v>
      </c>
      <c r="C8612" s="103">
        <v>0.15</v>
      </c>
      <c r="D8612" s="133">
        <v>8500</v>
      </c>
      <c r="E8612" s="108" t="str">
        <f>_xlfn.XLOOKUP($A8612,'Task3 Baza'!$A$2:$A$1999,'Task3 Baza'!$C$2:$C$1999,"non",0)</f>
        <v>Goranboy</v>
      </c>
      <c r="F8612" s="109" t="str">
        <f t="shared" si="272"/>
        <v>Sumqayıt</v>
      </c>
      <c r="G8612" s="110">
        <f t="shared" si="273"/>
        <v>50</v>
      </c>
    </row>
    <row r="8613" spans="1:7" x14ac:dyDescent="0.3">
      <c r="A8613" s="20" t="s">
        <v>1420</v>
      </c>
      <c r="B8613" s="102">
        <v>44293</v>
      </c>
      <c r="C8613" s="103">
        <v>0.19</v>
      </c>
      <c r="D8613" s="133">
        <v>9900</v>
      </c>
      <c r="E8613" s="108" t="str">
        <f>_xlfn.XLOOKUP($A8613,'Task3 Baza'!$A$2:$A$1999,'Task3 Baza'!$C$2:$C$1999,"non",0)</f>
        <v>Sumqayıt</v>
      </c>
      <c r="F8613" s="109" t="str">
        <f t="shared" si="272"/>
        <v>Gəncə</v>
      </c>
      <c r="G8613" s="110">
        <f t="shared" si="273"/>
        <v>20</v>
      </c>
    </row>
    <row r="8614" spans="1:7" x14ac:dyDescent="0.3">
      <c r="A8614" s="20" t="s">
        <v>1388</v>
      </c>
      <c r="B8614" s="102">
        <v>43983</v>
      </c>
      <c r="C8614" s="103">
        <v>0.22</v>
      </c>
      <c r="D8614" s="133">
        <v>10000</v>
      </c>
      <c r="E8614" s="108" t="str">
        <f>_xlfn.XLOOKUP($A8614,'Task3 Baza'!$A$2:$A$1999,'Task3 Baza'!$C$2:$C$1999,"non",0)</f>
        <v>Qobustan</v>
      </c>
      <c r="F8614" s="109" t="str">
        <f t="shared" si="272"/>
        <v>Gəncə</v>
      </c>
      <c r="G8614" s="110">
        <f t="shared" si="273"/>
        <v>20</v>
      </c>
    </row>
    <row r="8615" spans="1:7" x14ac:dyDescent="0.3">
      <c r="A8615" s="20" t="s">
        <v>1771</v>
      </c>
      <c r="B8615" s="102">
        <v>43646</v>
      </c>
      <c r="C8615" s="103">
        <v>0.18</v>
      </c>
      <c r="D8615" s="133">
        <v>11500</v>
      </c>
      <c r="E8615" s="108" t="str">
        <f>_xlfn.XLOOKUP($A8615,'Task3 Baza'!$A$2:$A$1999,'Task3 Baza'!$C$2:$C$1999,"non",0)</f>
        <v>Culfa</v>
      </c>
      <c r="F8615" s="109" t="str">
        <f t="shared" si="272"/>
        <v>Bakı</v>
      </c>
      <c r="G8615" s="110">
        <f t="shared" si="273"/>
        <v>10</v>
      </c>
    </row>
    <row r="8616" spans="1:7" x14ac:dyDescent="0.3">
      <c r="A8616" s="20" t="s">
        <v>2033</v>
      </c>
      <c r="B8616" s="102">
        <v>44274</v>
      </c>
      <c r="C8616" s="103">
        <v>0.16</v>
      </c>
      <c r="D8616" s="133">
        <v>8500</v>
      </c>
      <c r="E8616" s="108" t="str">
        <f>_xlfn.XLOOKUP($A8616,'Task3 Baza'!$A$2:$A$1999,'Task3 Baza'!$C$2:$C$1999,"non",0)</f>
        <v>Qazax</v>
      </c>
      <c r="F8616" s="109" t="str">
        <f t="shared" si="272"/>
        <v>Sumqayıt</v>
      </c>
      <c r="G8616" s="110">
        <f t="shared" si="273"/>
        <v>50</v>
      </c>
    </row>
    <row r="8617" spans="1:7" x14ac:dyDescent="0.3">
      <c r="A8617" s="20" t="s">
        <v>501</v>
      </c>
      <c r="B8617" s="102">
        <v>43778</v>
      </c>
      <c r="C8617" s="103">
        <v>0.15</v>
      </c>
      <c r="D8617" s="133">
        <v>1300</v>
      </c>
      <c r="E8617" s="108" t="str">
        <f>_xlfn.XLOOKUP($A8617,'Task3 Baza'!$A$2:$A$1999,'Task3 Baza'!$C$2:$C$1999,"non",0)</f>
        <v>Şirvan</v>
      </c>
      <c r="F8617" s="109" t="str">
        <f t="shared" si="272"/>
        <v>Lənkəran</v>
      </c>
      <c r="G8617" s="110">
        <f t="shared" si="273"/>
        <v>42</v>
      </c>
    </row>
    <row r="8618" spans="1:7" x14ac:dyDescent="0.3">
      <c r="A8618" s="20" t="s">
        <v>2112</v>
      </c>
      <c r="B8618" s="102">
        <v>44162</v>
      </c>
      <c r="C8618" s="103">
        <v>0.21</v>
      </c>
      <c r="D8618" s="133">
        <v>11300</v>
      </c>
      <c r="E8618" s="108" t="str">
        <f>_xlfn.XLOOKUP($A8618,'Task3 Baza'!$A$2:$A$1999,'Task3 Baza'!$C$2:$C$1999,"non",0)</f>
        <v>Ağstafa</v>
      </c>
      <c r="F8618" s="109" t="str">
        <f t="shared" si="272"/>
        <v>Bakı</v>
      </c>
      <c r="G8618" s="110">
        <f t="shared" si="273"/>
        <v>10</v>
      </c>
    </row>
    <row r="8619" spans="1:7" x14ac:dyDescent="0.3">
      <c r="A8619" s="20" t="s">
        <v>308</v>
      </c>
      <c r="B8619" s="102">
        <v>44029</v>
      </c>
      <c r="C8619" s="103">
        <v>0.22</v>
      </c>
      <c r="D8619" s="133">
        <v>12200</v>
      </c>
      <c r="E8619" s="108" t="str">
        <f>_xlfn.XLOOKUP($A8619,'Task3 Baza'!$A$2:$A$1999,'Task3 Baza'!$C$2:$C$1999,"non",0)</f>
        <v>Abşeron</v>
      </c>
      <c r="F8619" s="109" t="str">
        <f t="shared" si="272"/>
        <v>Bakı</v>
      </c>
      <c r="G8619" s="110">
        <f t="shared" si="273"/>
        <v>10</v>
      </c>
    </row>
    <row r="8620" spans="1:7" x14ac:dyDescent="0.3">
      <c r="A8620" s="20" t="s">
        <v>1423</v>
      </c>
      <c r="B8620" s="102">
        <v>44445</v>
      </c>
      <c r="C8620" s="103">
        <v>0.16</v>
      </c>
      <c r="D8620" s="133">
        <v>10600</v>
      </c>
      <c r="E8620" s="108" t="str">
        <f>_xlfn.XLOOKUP($A8620,'Task3 Baza'!$A$2:$A$1999,'Task3 Baza'!$C$2:$C$1999,"non",0)</f>
        <v>Saatlı</v>
      </c>
      <c r="F8620" s="109" t="str">
        <f t="shared" si="272"/>
        <v>Gəncə</v>
      </c>
      <c r="G8620" s="110">
        <f t="shared" si="273"/>
        <v>20</v>
      </c>
    </row>
    <row r="8621" spans="1:7" x14ac:dyDescent="0.3">
      <c r="A8621" s="20" t="s">
        <v>1349</v>
      </c>
      <c r="B8621" s="102">
        <v>44410</v>
      </c>
      <c r="C8621" s="103">
        <v>0.14000000000000001</v>
      </c>
      <c r="D8621" s="133">
        <v>2600</v>
      </c>
      <c r="E8621" s="108" t="str">
        <f>_xlfn.XLOOKUP($A8621,'Task3 Baza'!$A$2:$A$1999,'Task3 Baza'!$C$2:$C$1999,"non",0)</f>
        <v>Xızı</v>
      </c>
      <c r="F8621" s="109" t="str">
        <f t="shared" si="272"/>
        <v>Sumqayıt</v>
      </c>
      <c r="G8621" s="110">
        <f t="shared" si="273"/>
        <v>50</v>
      </c>
    </row>
    <row r="8622" spans="1:7" x14ac:dyDescent="0.3">
      <c r="A8622" s="20" t="s">
        <v>1820</v>
      </c>
      <c r="B8622" s="102">
        <v>44335</v>
      </c>
      <c r="C8622" s="103">
        <v>0.15</v>
      </c>
      <c r="D8622" s="133">
        <v>7300</v>
      </c>
      <c r="E8622" s="108" t="str">
        <f>_xlfn.XLOOKUP($A8622,'Task3 Baza'!$A$2:$A$1999,'Task3 Baza'!$C$2:$C$1999,"non",0)</f>
        <v>Lerik</v>
      </c>
      <c r="F8622" s="109" t="str">
        <f t="shared" si="272"/>
        <v>Gəncə</v>
      </c>
      <c r="G8622" s="110">
        <f t="shared" si="273"/>
        <v>20</v>
      </c>
    </row>
    <row r="8623" spans="1:7" x14ac:dyDescent="0.3">
      <c r="A8623" s="20" t="s">
        <v>1829</v>
      </c>
      <c r="B8623" s="102">
        <v>44341</v>
      </c>
      <c r="C8623" s="103">
        <v>0.22</v>
      </c>
      <c r="D8623" s="133">
        <v>10500</v>
      </c>
      <c r="E8623" s="108" t="str">
        <f>_xlfn.XLOOKUP($A8623,'Task3 Baza'!$A$2:$A$1999,'Task3 Baza'!$C$2:$C$1999,"non",0)</f>
        <v>Ağcabədi</v>
      </c>
      <c r="F8623" s="109" t="str">
        <f t="shared" si="272"/>
        <v>Bakı</v>
      </c>
      <c r="G8623" s="110">
        <f t="shared" si="273"/>
        <v>10</v>
      </c>
    </row>
    <row r="8624" spans="1:7" x14ac:dyDescent="0.3">
      <c r="A8624" s="20" t="s">
        <v>463</v>
      </c>
      <c r="B8624" s="102">
        <v>44588</v>
      </c>
      <c r="C8624" s="103">
        <v>0.23</v>
      </c>
      <c r="D8624" s="133">
        <v>9500</v>
      </c>
      <c r="E8624" s="108" t="str">
        <f>_xlfn.XLOOKUP($A8624,'Task3 Baza'!$A$2:$A$1999,'Task3 Baza'!$C$2:$C$1999,"non",0)</f>
        <v>Qəbələ</v>
      </c>
      <c r="F8624" s="109" t="str">
        <f t="shared" si="272"/>
        <v>Sumqayıt</v>
      </c>
      <c r="G8624" s="110">
        <f t="shared" si="273"/>
        <v>50</v>
      </c>
    </row>
    <row r="8625" spans="1:7" x14ac:dyDescent="0.3">
      <c r="A8625" s="20" t="s">
        <v>1925</v>
      </c>
      <c r="B8625" s="102">
        <v>44051</v>
      </c>
      <c r="C8625" s="103">
        <v>0.16</v>
      </c>
      <c r="D8625" s="133">
        <v>2800</v>
      </c>
      <c r="E8625" s="108" t="str">
        <f>_xlfn.XLOOKUP($A8625,'Task3 Baza'!$A$2:$A$1999,'Task3 Baza'!$C$2:$C$1999,"non",0)</f>
        <v>Kürdəmir</v>
      </c>
      <c r="F8625" s="109" t="str">
        <f t="shared" si="272"/>
        <v>Sumqayıt</v>
      </c>
      <c r="G8625" s="110">
        <f t="shared" si="273"/>
        <v>50</v>
      </c>
    </row>
    <row r="8626" spans="1:7" x14ac:dyDescent="0.3">
      <c r="A8626" s="20" t="s">
        <v>1942</v>
      </c>
      <c r="B8626" s="102">
        <v>44501</v>
      </c>
      <c r="C8626" s="103">
        <v>0.18</v>
      </c>
      <c r="D8626" s="133">
        <v>11000</v>
      </c>
      <c r="E8626" s="108" t="str">
        <f>_xlfn.XLOOKUP($A8626,'Task3 Baza'!$A$2:$A$1999,'Task3 Baza'!$C$2:$C$1999,"non",0)</f>
        <v>Kəngərli</v>
      </c>
      <c r="F8626" s="109" t="str">
        <f t="shared" si="272"/>
        <v>Sumqayıt</v>
      </c>
      <c r="G8626" s="110">
        <f t="shared" si="273"/>
        <v>50</v>
      </c>
    </row>
    <row r="8627" spans="1:7" x14ac:dyDescent="0.3">
      <c r="A8627" s="20" t="s">
        <v>622</v>
      </c>
      <c r="B8627" s="102">
        <v>44012</v>
      </c>
      <c r="C8627" s="103">
        <v>0.14000000000000001</v>
      </c>
      <c r="D8627" s="133">
        <v>8400</v>
      </c>
      <c r="E8627" s="108" t="str">
        <f>_xlfn.XLOOKUP($A8627,'Task3 Baza'!$A$2:$A$1999,'Task3 Baza'!$C$2:$C$1999,"non",0)</f>
        <v>Zəngilan</v>
      </c>
      <c r="F8627" s="109" t="str">
        <f t="shared" si="272"/>
        <v>Lənkəran</v>
      </c>
      <c r="G8627" s="110">
        <f t="shared" si="273"/>
        <v>42</v>
      </c>
    </row>
    <row r="8628" spans="1:7" x14ac:dyDescent="0.3">
      <c r="A8628" s="20" t="s">
        <v>1085</v>
      </c>
      <c r="B8628" s="102">
        <v>44169</v>
      </c>
      <c r="C8628" s="103">
        <v>0.2</v>
      </c>
      <c r="D8628" s="133">
        <v>10500</v>
      </c>
      <c r="E8628" s="108" t="str">
        <f>_xlfn.XLOOKUP($A8628,'Task3 Baza'!$A$2:$A$1999,'Task3 Baza'!$C$2:$C$1999,"non",0)</f>
        <v>Zərdab</v>
      </c>
      <c r="F8628" s="109" t="str">
        <f t="shared" si="272"/>
        <v>Lənkəran</v>
      </c>
      <c r="G8628" s="110">
        <f t="shared" si="273"/>
        <v>42</v>
      </c>
    </row>
    <row r="8629" spans="1:7" x14ac:dyDescent="0.3">
      <c r="A8629" s="20" t="s">
        <v>2028</v>
      </c>
      <c r="B8629" s="102">
        <v>44218</v>
      </c>
      <c r="C8629" s="103">
        <v>0.18</v>
      </c>
      <c r="D8629" s="133">
        <v>2000</v>
      </c>
      <c r="E8629" s="108" t="str">
        <f>_xlfn.XLOOKUP($A8629,'Task3 Baza'!$A$2:$A$1999,'Task3 Baza'!$C$2:$C$1999,"non",0)</f>
        <v>Laçın</v>
      </c>
      <c r="F8629" s="109" t="str">
        <f t="shared" si="272"/>
        <v>Gəncə</v>
      </c>
      <c r="G8629" s="110">
        <f t="shared" si="273"/>
        <v>20</v>
      </c>
    </row>
    <row r="8630" spans="1:7" x14ac:dyDescent="0.3">
      <c r="A8630" s="20" t="s">
        <v>2059</v>
      </c>
      <c r="B8630" s="102">
        <v>44581</v>
      </c>
      <c r="C8630" s="103">
        <v>0.2</v>
      </c>
      <c r="D8630" s="133">
        <v>7900</v>
      </c>
      <c r="E8630" s="108" t="str">
        <f>_xlfn.XLOOKUP($A8630,'Task3 Baza'!$A$2:$A$1999,'Task3 Baza'!$C$2:$C$1999,"non",0)</f>
        <v>Füzuli</v>
      </c>
      <c r="F8630" s="109" t="str">
        <f t="shared" si="272"/>
        <v>Sumqayıt</v>
      </c>
      <c r="G8630" s="110">
        <f t="shared" si="273"/>
        <v>50</v>
      </c>
    </row>
    <row r="8631" spans="1:7" x14ac:dyDescent="0.3">
      <c r="A8631" s="20" t="s">
        <v>2015</v>
      </c>
      <c r="B8631" s="102">
        <v>44500</v>
      </c>
      <c r="C8631" s="103">
        <v>0.19</v>
      </c>
      <c r="D8631" s="133">
        <v>9800</v>
      </c>
      <c r="E8631" s="108" t="str">
        <f>_xlfn.XLOOKUP($A8631,'Task3 Baza'!$A$2:$A$1999,'Task3 Baza'!$C$2:$C$1999,"non",0)</f>
        <v>Sədərək</v>
      </c>
      <c r="F8631" s="109" t="str">
        <f t="shared" si="272"/>
        <v>Gəncə</v>
      </c>
      <c r="G8631" s="110">
        <f t="shared" si="273"/>
        <v>20</v>
      </c>
    </row>
    <row r="8632" spans="1:7" x14ac:dyDescent="0.3">
      <c r="A8632" s="20" t="s">
        <v>298</v>
      </c>
      <c r="B8632" s="102">
        <v>44716</v>
      </c>
      <c r="C8632" s="103">
        <v>0.18</v>
      </c>
      <c r="D8632" s="133">
        <v>4500</v>
      </c>
      <c r="E8632" s="108" t="str">
        <f>_xlfn.XLOOKUP($A8632,'Task3 Baza'!$A$2:$A$1999,'Task3 Baza'!$C$2:$C$1999,"non",0)</f>
        <v>Naxçıvan</v>
      </c>
      <c r="F8632" s="109" t="str">
        <f t="shared" si="272"/>
        <v>Gəncə</v>
      </c>
      <c r="G8632" s="110">
        <f t="shared" si="273"/>
        <v>20</v>
      </c>
    </row>
    <row r="8633" spans="1:7" x14ac:dyDescent="0.3">
      <c r="A8633" s="20" t="s">
        <v>789</v>
      </c>
      <c r="B8633" s="102">
        <v>44351</v>
      </c>
      <c r="C8633" s="103">
        <v>0.16</v>
      </c>
      <c r="D8633" s="133">
        <v>4200</v>
      </c>
      <c r="E8633" s="108" t="str">
        <f>_xlfn.XLOOKUP($A8633,'Task3 Baza'!$A$2:$A$1999,'Task3 Baza'!$C$2:$C$1999,"non",0)</f>
        <v>Sabirabad</v>
      </c>
      <c r="F8633" s="109" t="str">
        <f t="shared" si="272"/>
        <v>Gəncə</v>
      </c>
      <c r="G8633" s="110">
        <f t="shared" si="273"/>
        <v>20</v>
      </c>
    </row>
    <row r="8634" spans="1:7" x14ac:dyDescent="0.3">
      <c r="A8634" s="20" t="s">
        <v>667</v>
      </c>
      <c r="B8634" s="102">
        <v>44374</v>
      </c>
      <c r="C8634" s="103">
        <v>0.22</v>
      </c>
      <c r="D8634" s="133">
        <v>9300</v>
      </c>
      <c r="E8634" s="108" t="str">
        <f>_xlfn.XLOOKUP($A8634,'Task3 Baza'!$A$2:$A$1999,'Task3 Baza'!$C$2:$C$1999,"non",0)</f>
        <v>Quba</v>
      </c>
      <c r="F8634" s="109" t="str">
        <f t="shared" si="272"/>
        <v>Gəncə</v>
      </c>
      <c r="G8634" s="110">
        <f t="shared" si="273"/>
        <v>20</v>
      </c>
    </row>
    <row r="8635" spans="1:7" x14ac:dyDescent="0.3">
      <c r="A8635" s="20" t="s">
        <v>1902</v>
      </c>
      <c r="B8635" s="102">
        <v>44767</v>
      </c>
      <c r="C8635" s="103">
        <v>0.14000000000000001</v>
      </c>
      <c r="D8635" s="133">
        <v>3400</v>
      </c>
      <c r="E8635" s="108" t="str">
        <f>_xlfn.XLOOKUP($A8635,'Task3 Baza'!$A$2:$A$1999,'Task3 Baza'!$C$2:$C$1999,"non",0)</f>
        <v>Quba</v>
      </c>
      <c r="F8635" s="109" t="str">
        <f t="shared" si="272"/>
        <v>Gəncə</v>
      </c>
      <c r="G8635" s="110">
        <f t="shared" si="273"/>
        <v>20</v>
      </c>
    </row>
    <row r="8636" spans="1:7" x14ac:dyDescent="0.3">
      <c r="A8636" s="20" t="s">
        <v>1329</v>
      </c>
      <c r="B8636" s="102">
        <v>44044</v>
      </c>
      <c r="C8636" s="103">
        <v>0.19</v>
      </c>
      <c r="D8636" s="133">
        <v>9400</v>
      </c>
      <c r="E8636" s="108" t="str">
        <f>_xlfn.XLOOKUP($A8636,'Task3 Baza'!$A$2:$A$1999,'Task3 Baza'!$C$2:$C$1999,"non",0)</f>
        <v>Qubadlı</v>
      </c>
      <c r="F8636" s="109" t="str">
        <f t="shared" si="272"/>
        <v>Gəncə</v>
      </c>
      <c r="G8636" s="110">
        <f t="shared" si="273"/>
        <v>20</v>
      </c>
    </row>
    <row r="8637" spans="1:7" x14ac:dyDescent="0.3">
      <c r="A8637" s="20" t="s">
        <v>1431</v>
      </c>
      <c r="B8637" s="102">
        <v>44159</v>
      </c>
      <c r="C8637" s="103">
        <v>0.22</v>
      </c>
      <c r="D8637" s="133">
        <v>8200</v>
      </c>
      <c r="E8637" s="108" t="str">
        <f>_xlfn.XLOOKUP($A8637,'Task3 Baza'!$A$2:$A$1999,'Task3 Baza'!$C$2:$C$1999,"non",0)</f>
        <v>Ordubad</v>
      </c>
      <c r="F8637" s="109" t="str">
        <f t="shared" si="272"/>
        <v>Gəncə</v>
      </c>
      <c r="G8637" s="110">
        <f t="shared" si="273"/>
        <v>20</v>
      </c>
    </row>
    <row r="8638" spans="1:7" x14ac:dyDescent="0.3">
      <c r="A8638" s="20" t="s">
        <v>431</v>
      </c>
      <c r="B8638" s="102">
        <v>44406</v>
      </c>
      <c r="C8638" s="103">
        <v>0.23</v>
      </c>
      <c r="D8638" s="133">
        <v>8200</v>
      </c>
      <c r="E8638" s="108" t="str">
        <f>_xlfn.XLOOKUP($A8638,'Task3 Baza'!$A$2:$A$1999,'Task3 Baza'!$C$2:$C$1999,"non",0)</f>
        <v>Göygöl</v>
      </c>
      <c r="F8638" s="109" t="str">
        <f t="shared" si="272"/>
        <v>Sumqayıt</v>
      </c>
      <c r="G8638" s="110">
        <f t="shared" si="273"/>
        <v>50</v>
      </c>
    </row>
    <row r="8639" spans="1:7" x14ac:dyDescent="0.3">
      <c r="A8639" s="20" t="s">
        <v>331</v>
      </c>
      <c r="B8639" s="102">
        <v>43580</v>
      </c>
      <c r="C8639" s="103">
        <v>0.23</v>
      </c>
      <c r="D8639" s="133">
        <v>9700</v>
      </c>
      <c r="E8639" s="108" t="str">
        <f>_xlfn.XLOOKUP($A8639,'Task3 Baza'!$A$2:$A$1999,'Task3 Baza'!$C$2:$C$1999,"non",0)</f>
        <v>Şabran</v>
      </c>
      <c r="F8639" s="109" t="str">
        <f t="shared" si="272"/>
        <v>Gəncə</v>
      </c>
      <c r="G8639" s="110">
        <f t="shared" si="273"/>
        <v>20</v>
      </c>
    </row>
    <row r="8640" spans="1:7" x14ac:dyDescent="0.3">
      <c r="A8640" s="20" t="s">
        <v>440</v>
      </c>
      <c r="B8640" s="102">
        <v>44155</v>
      </c>
      <c r="C8640" s="103">
        <v>0.17</v>
      </c>
      <c r="D8640" s="133">
        <v>6400</v>
      </c>
      <c r="E8640" s="108" t="str">
        <f>_xlfn.XLOOKUP($A8640,'Task3 Baza'!$A$2:$A$1999,'Task3 Baza'!$C$2:$C$1999,"non",0)</f>
        <v>Ağdam</v>
      </c>
      <c r="F8640" s="109" t="str">
        <f t="shared" si="272"/>
        <v>Bakı</v>
      </c>
      <c r="G8640" s="110">
        <f t="shared" si="273"/>
        <v>10</v>
      </c>
    </row>
    <row r="8641" spans="1:7" x14ac:dyDescent="0.3">
      <c r="A8641" s="20" t="s">
        <v>646</v>
      </c>
      <c r="B8641" s="102">
        <v>44231</v>
      </c>
      <c r="C8641" s="103">
        <v>0.23</v>
      </c>
      <c r="D8641" s="133">
        <v>12300</v>
      </c>
      <c r="E8641" s="108" t="str">
        <f>_xlfn.XLOOKUP($A8641,'Task3 Baza'!$A$2:$A$1999,'Task3 Baza'!$C$2:$C$1999,"non",0)</f>
        <v>Culfa</v>
      </c>
      <c r="F8641" s="109" t="str">
        <f t="shared" si="272"/>
        <v>Bakı</v>
      </c>
      <c r="G8641" s="110">
        <f t="shared" si="273"/>
        <v>10</v>
      </c>
    </row>
    <row r="8642" spans="1:7" x14ac:dyDescent="0.3">
      <c r="A8642" s="20" t="s">
        <v>1017</v>
      </c>
      <c r="B8642" s="102">
        <v>43957</v>
      </c>
      <c r="C8642" s="103">
        <v>0.15</v>
      </c>
      <c r="D8642" s="133">
        <v>10900</v>
      </c>
      <c r="E8642" s="108" t="str">
        <f>_xlfn.XLOOKUP($A8642,'Task3 Baza'!$A$2:$A$1999,'Task3 Baza'!$C$2:$C$1999,"non",0)</f>
        <v>Samux</v>
      </c>
      <c r="F8642" s="109" t="str">
        <f t="shared" ref="F8642:F8705" si="274">VLOOKUP($E8642,$I$3:$K$75,2,0)</f>
        <v>Gəncə</v>
      </c>
      <c r="G8642" s="110">
        <f t="shared" ref="G8642:G8705" si="275">VLOOKUP(VLOOKUP($E8642,$I$3:$J$75,2,0),$L$3:$M$6,2,0)</f>
        <v>20</v>
      </c>
    </row>
    <row r="8643" spans="1:7" x14ac:dyDescent="0.3">
      <c r="A8643" s="20" t="s">
        <v>1904</v>
      </c>
      <c r="B8643" s="102">
        <v>44477</v>
      </c>
      <c r="C8643" s="103">
        <v>0.16</v>
      </c>
      <c r="D8643" s="133">
        <v>2400</v>
      </c>
      <c r="E8643" s="108" t="str">
        <f>_xlfn.XLOOKUP($A8643,'Task3 Baza'!$A$2:$A$1999,'Task3 Baza'!$C$2:$C$1999,"non",0)</f>
        <v>Goranboy</v>
      </c>
      <c r="F8643" s="109" t="str">
        <f t="shared" si="274"/>
        <v>Sumqayıt</v>
      </c>
      <c r="G8643" s="110">
        <f t="shared" si="275"/>
        <v>50</v>
      </c>
    </row>
    <row r="8644" spans="1:7" x14ac:dyDescent="0.3">
      <c r="A8644" s="20" t="s">
        <v>1649</v>
      </c>
      <c r="B8644" s="102">
        <v>44012</v>
      </c>
      <c r="C8644" s="103">
        <v>0.2</v>
      </c>
      <c r="D8644" s="133">
        <v>11000</v>
      </c>
      <c r="E8644" s="108" t="str">
        <f>_xlfn.XLOOKUP($A8644,'Task3 Baza'!$A$2:$A$1999,'Task3 Baza'!$C$2:$C$1999,"non",0)</f>
        <v>Şuşa</v>
      </c>
      <c r="F8644" s="109" t="str">
        <f t="shared" si="274"/>
        <v>Lənkəran</v>
      </c>
      <c r="G8644" s="110">
        <f t="shared" si="275"/>
        <v>42</v>
      </c>
    </row>
    <row r="8645" spans="1:7" x14ac:dyDescent="0.3">
      <c r="A8645" s="20" t="s">
        <v>1565</v>
      </c>
      <c r="B8645" s="102">
        <v>44606</v>
      </c>
      <c r="C8645" s="103">
        <v>0.21</v>
      </c>
      <c r="D8645" s="133">
        <v>1600</v>
      </c>
      <c r="E8645" s="108" t="str">
        <f>_xlfn.XLOOKUP($A8645,'Task3 Baza'!$A$2:$A$1999,'Task3 Baza'!$C$2:$C$1999,"non",0)</f>
        <v>Şəki</v>
      </c>
      <c r="F8645" s="109" t="str">
        <f t="shared" si="274"/>
        <v>Lənkəran</v>
      </c>
      <c r="G8645" s="110">
        <f t="shared" si="275"/>
        <v>42</v>
      </c>
    </row>
    <row r="8646" spans="1:7" x14ac:dyDescent="0.3">
      <c r="A8646" s="20" t="s">
        <v>1701</v>
      </c>
      <c r="B8646" s="102">
        <v>44505</v>
      </c>
      <c r="C8646" s="103">
        <v>0.23</v>
      </c>
      <c r="D8646" s="133">
        <v>5000</v>
      </c>
      <c r="E8646" s="108" t="str">
        <f>_xlfn.XLOOKUP($A8646,'Task3 Baza'!$A$2:$A$1999,'Task3 Baza'!$C$2:$C$1999,"non",0)</f>
        <v>Qazax</v>
      </c>
      <c r="F8646" s="109" t="str">
        <f t="shared" si="274"/>
        <v>Sumqayıt</v>
      </c>
      <c r="G8646" s="110">
        <f t="shared" si="275"/>
        <v>50</v>
      </c>
    </row>
    <row r="8647" spans="1:7" x14ac:dyDescent="0.3">
      <c r="A8647" s="20" t="s">
        <v>1357</v>
      </c>
      <c r="B8647" s="102">
        <v>43957</v>
      </c>
      <c r="C8647" s="103">
        <v>0.23</v>
      </c>
      <c r="D8647" s="133">
        <v>6200</v>
      </c>
      <c r="E8647" s="108" t="str">
        <f>_xlfn.XLOOKUP($A8647,'Task3 Baza'!$A$2:$A$1999,'Task3 Baza'!$C$2:$C$1999,"non",0)</f>
        <v>Qubadlı</v>
      </c>
      <c r="F8647" s="109" t="str">
        <f t="shared" si="274"/>
        <v>Gəncə</v>
      </c>
      <c r="G8647" s="110">
        <f t="shared" si="275"/>
        <v>20</v>
      </c>
    </row>
    <row r="8648" spans="1:7" x14ac:dyDescent="0.3">
      <c r="A8648" s="20" t="s">
        <v>244</v>
      </c>
      <c r="B8648" s="102">
        <v>44052</v>
      </c>
      <c r="C8648" s="103">
        <v>0.18</v>
      </c>
      <c r="D8648" s="133">
        <v>7000</v>
      </c>
      <c r="E8648" s="108" t="str">
        <f>_xlfn.XLOOKUP($A8648,'Task3 Baza'!$A$2:$A$1999,'Task3 Baza'!$C$2:$C$1999,"non",0)</f>
        <v>Ucar</v>
      </c>
      <c r="F8648" s="109" t="str">
        <f t="shared" si="274"/>
        <v>Lənkəran</v>
      </c>
      <c r="G8648" s="110">
        <f t="shared" si="275"/>
        <v>42</v>
      </c>
    </row>
    <row r="8649" spans="1:7" x14ac:dyDescent="0.3">
      <c r="A8649" s="20" t="s">
        <v>298</v>
      </c>
      <c r="B8649" s="102">
        <v>44913</v>
      </c>
      <c r="C8649" s="103">
        <v>0.16</v>
      </c>
      <c r="D8649" s="133">
        <v>6100</v>
      </c>
      <c r="E8649" s="108" t="str">
        <f>_xlfn.XLOOKUP($A8649,'Task3 Baza'!$A$2:$A$1999,'Task3 Baza'!$C$2:$C$1999,"non",0)</f>
        <v>Naxçıvan</v>
      </c>
      <c r="F8649" s="109" t="str">
        <f t="shared" si="274"/>
        <v>Gəncə</v>
      </c>
      <c r="G8649" s="110">
        <f t="shared" si="275"/>
        <v>20</v>
      </c>
    </row>
    <row r="8650" spans="1:7" x14ac:dyDescent="0.3">
      <c r="A8650" s="20" t="s">
        <v>845</v>
      </c>
      <c r="B8650" s="102">
        <v>43815</v>
      </c>
      <c r="C8650" s="103">
        <v>0.19</v>
      </c>
      <c r="D8650" s="133">
        <v>4100</v>
      </c>
      <c r="E8650" s="108" t="str">
        <f>_xlfn.XLOOKUP($A8650,'Task3 Baza'!$A$2:$A$1999,'Task3 Baza'!$C$2:$C$1999,"non",0)</f>
        <v>Göygöl</v>
      </c>
      <c r="F8650" s="109" t="str">
        <f t="shared" si="274"/>
        <v>Sumqayıt</v>
      </c>
      <c r="G8650" s="110">
        <f t="shared" si="275"/>
        <v>50</v>
      </c>
    </row>
    <row r="8651" spans="1:7" x14ac:dyDescent="0.3">
      <c r="A8651" s="20" t="s">
        <v>1009</v>
      </c>
      <c r="B8651" s="102">
        <v>43578</v>
      </c>
      <c r="C8651" s="103">
        <v>0.22</v>
      </c>
      <c r="D8651" s="133">
        <v>6600</v>
      </c>
      <c r="E8651" s="108" t="str">
        <f>_xlfn.XLOOKUP($A8651,'Task3 Baza'!$A$2:$A$1999,'Task3 Baza'!$C$2:$C$1999,"non",0)</f>
        <v>Biləsuvar</v>
      </c>
      <c r="F8651" s="109" t="str">
        <f t="shared" si="274"/>
        <v>Bakı</v>
      </c>
      <c r="G8651" s="110">
        <f t="shared" si="275"/>
        <v>10</v>
      </c>
    </row>
    <row r="8652" spans="1:7" x14ac:dyDescent="0.3">
      <c r="A8652" s="20" t="s">
        <v>2049</v>
      </c>
      <c r="B8652" s="102">
        <v>44330</v>
      </c>
      <c r="C8652" s="103">
        <v>0.14000000000000001</v>
      </c>
      <c r="D8652" s="133">
        <v>12500</v>
      </c>
      <c r="E8652" s="108" t="str">
        <f>_xlfn.XLOOKUP($A8652,'Task3 Baza'!$A$2:$A$1999,'Task3 Baza'!$C$2:$C$1999,"non",0)</f>
        <v>Bərdə</v>
      </c>
      <c r="F8652" s="109" t="str">
        <f t="shared" si="274"/>
        <v>Bakı</v>
      </c>
      <c r="G8652" s="110">
        <f t="shared" si="275"/>
        <v>10</v>
      </c>
    </row>
    <row r="8653" spans="1:7" x14ac:dyDescent="0.3">
      <c r="A8653" s="20" t="s">
        <v>700</v>
      </c>
      <c r="B8653" s="102">
        <v>44117</v>
      </c>
      <c r="C8653" s="103">
        <v>0.21</v>
      </c>
      <c r="D8653" s="133">
        <v>12900</v>
      </c>
      <c r="E8653" s="108" t="str">
        <f>_xlfn.XLOOKUP($A8653,'Task3 Baza'!$A$2:$A$1999,'Task3 Baza'!$C$2:$C$1999,"non",0)</f>
        <v>Masallı</v>
      </c>
      <c r="F8653" s="109" t="str">
        <f t="shared" si="274"/>
        <v>Gəncə</v>
      </c>
      <c r="G8653" s="110">
        <f t="shared" si="275"/>
        <v>20</v>
      </c>
    </row>
    <row r="8654" spans="1:7" x14ac:dyDescent="0.3">
      <c r="A8654" s="20" t="s">
        <v>755</v>
      </c>
      <c r="B8654" s="102">
        <v>44521</v>
      </c>
      <c r="C8654" s="103">
        <v>0.17</v>
      </c>
      <c r="D8654" s="133">
        <v>4300</v>
      </c>
      <c r="E8654" s="108" t="str">
        <f>_xlfn.XLOOKUP($A8654,'Task3 Baza'!$A$2:$A$1999,'Task3 Baza'!$C$2:$C$1999,"non",0)</f>
        <v>Ağdaş</v>
      </c>
      <c r="F8654" s="109" t="str">
        <f t="shared" si="274"/>
        <v>Bakı</v>
      </c>
      <c r="G8654" s="110">
        <f t="shared" si="275"/>
        <v>10</v>
      </c>
    </row>
    <row r="8655" spans="1:7" x14ac:dyDescent="0.3">
      <c r="A8655" s="20" t="s">
        <v>579</v>
      </c>
      <c r="B8655" s="102">
        <v>44336</v>
      </c>
      <c r="C8655" s="103">
        <v>0.15</v>
      </c>
      <c r="D8655" s="133">
        <v>9200</v>
      </c>
      <c r="E8655" s="108" t="str">
        <f>_xlfn.XLOOKUP($A8655,'Task3 Baza'!$A$2:$A$1999,'Task3 Baza'!$C$2:$C$1999,"non",0)</f>
        <v>Zaqatala</v>
      </c>
      <c r="F8655" s="109" t="str">
        <f t="shared" si="274"/>
        <v>Lənkəran</v>
      </c>
      <c r="G8655" s="110">
        <f t="shared" si="275"/>
        <v>42</v>
      </c>
    </row>
    <row r="8656" spans="1:7" x14ac:dyDescent="0.3">
      <c r="A8656" s="20" t="s">
        <v>166</v>
      </c>
      <c r="B8656" s="102">
        <v>44546</v>
      </c>
      <c r="C8656" s="103">
        <v>0.21</v>
      </c>
      <c r="D8656" s="133">
        <v>5900</v>
      </c>
      <c r="E8656" s="108" t="str">
        <f>_xlfn.XLOOKUP($A8656,'Task3 Baza'!$A$2:$A$1999,'Task3 Baza'!$C$2:$C$1999,"non",0)</f>
        <v>Qubadlı</v>
      </c>
      <c r="F8656" s="109" t="str">
        <f t="shared" si="274"/>
        <v>Gəncə</v>
      </c>
      <c r="G8656" s="110">
        <f t="shared" si="275"/>
        <v>20</v>
      </c>
    </row>
    <row r="8657" spans="1:7" x14ac:dyDescent="0.3">
      <c r="A8657" s="20" t="s">
        <v>1327</v>
      </c>
      <c r="B8657" s="102">
        <v>44295</v>
      </c>
      <c r="C8657" s="103">
        <v>0.15</v>
      </c>
      <c r="D8657" s="133">
        <v>10900</v>
      </c>
      <c r="E8657" s="108" t="str">
        <f>_xlfn.XLOOKUP($A8657,'Task3 Baza'!$A$2:$A$1999,'Task3 Baza'!$C$2:$C$1999,"non",0)</f>
        <v>Zərdab</v>
      </c>
      <c r="F8657" s="109" t="str">
        <f t="shared" si="274"/>
        <v>Lənkəran</v>
      </c>
      <c r="G8657" s="110">
        <f t="shared" si="275"/>
        <v>42</v>
      </c>
    </row>
    <row r="8658" spans="1:7" x14ac:dyDescent="0.3">
      <c r="A8658" s="20" t="s">
        <v>1530</v>
      </c>
      <c r="B8658" s="102">
        <v>43828</v>
      </c>
      <c r="C8658" s="103">
        <v>0.2</v>
      </c>
      <c r="D8658" s="133">
        <v>2700</v>
      </c>
      <c r="E8658" s="108" t="str">
        <f>_xlfn.XLOOKUP($A8658,'Task3 Baza'!$A$2:$A$1999,'Task3 Baza'!$C$2:$C$1999,"non",0)</f>
        <v>Cəlilabad</v>
      </c>
      <c r="F8658" s="109" t="str">
        <f t="shared" si="274"/>
        <v>Bakı</v>
      </c>
      <c r="G8658" s="110">
        <f t="shared" si="275"/>
        <v>10</v>
      </c>
    </row>
    <row r="8659" spans="1:7" x14ac:dyDescent="0.3">
      <c r="A8659" s="20" t="s">
        <v>2107</v>
      </c>
      <c r="B8659" s="102">
        <v>43989</v>
      </c>
      <c r="C8659" s="103">
        <v>0.18</v>
      </c>
      <c r="D8659" s="133">
        <v>2200</v>
      </c>
      <c r="E8659" s="108" t="str">
        <f>_xlfn.XLOOKUP($A8659,'Task3 Baza'!$A$2:$A$1999,'Task3 Baza'!$C$2:$C$1999,"non",0)</f>
        <v>Siyəzən</v>
      </c>
      <c r="F8659" s="109" t="str">
        <f t="shared" si="274"/>
        <v>Gəncə</v>
      </c>
      <c r="G8659" s="110">
        <f t="shared" si="275"/>
        <v>20</v>
      </c>
    </row>
    <row r="8660" spans="1:7" x14ac:dyDescent="0.3">
      <c r="A8660" s="20" t="s">
        <v>1940</v>
      </c>
      <c r="B8660" s="102">
        <v>44065</v>
      </c>
      <c r="C8660" s="103">
        <v>0.16</v>
      </c>
      <c r="D8660" s="133">
        <v>7400</v>
      </c>
      <c r="E8660" s="108" t="str">
        <f>_xlfn.XLOOKUP($A8660,'Task3 Baza'!$A$2:$A$1999,'Task3 Baza'!$C$2:$C$1999,"non",0)</f>
        <v>Lənkəran</v>
      </c>
      <c r="F8660" s="109" t="str">
        <f t="shared" si="274"/>
        <v>Gəncə</v>
      </c>
      <c r="G8660" s="110">
        <f t="shared" si="275"/>
        <v>20</v>
      </c>
    </row>
    <row r="8661" spans="1:7" x14ac:dyDescent="0.3">
      <c r="A8661" s="20" t="s">
        <v>2104</v>
      </c>
      <c r="B8661" s="102">
        <v>43796</v>
      </c>
      <c r="C8661" s="103">
        <v>0.2</v>
      </c>
      <c r="D8661" s="133">
        <v>4300</v>
      </c>
      <c r="E8661" s="108" t="str">
        <f>_xlfn.XLOOKUP($A8661,'Task3 Baza'!$A$2:$A$1999,'Task3 Baza'!$C$2:$C$1999,"non",0)</f>
        <v>Yevlax</v>
      </c>
      <c r="F8661" s="109" t="str">
        <f t="shared" si="274"/>
        <v>Lənkəran</v>
      </c>
      <c r="G8661" s="110">
        <f t="shared" si="275"/>
        <v>42</v>
      </c>
    </row>
    <row r="8662" spans="1:7" x14ac:dyDescent="0.3">
      <c r="A8662" s="20" t="s">
        <v>534</v>
      </c>
      <c r="B8662" s="102">
        <v>44687</v>
      </c>
      <c r="C8662" s="103">
        <v>0.18</v>
      </c>
      <c r="D8662" s="133">
        <v>11300</v>
      </c>
      <c r="E8662" s="108" t="str">
        <f>_xlfn.XLOOKUP($A8662,'Task3 Baza'!$A$2:$A$1999,'Task3 Baza'!$C$2:$C$1999,"non",0)</f>
        <v>Qobustan</v>
      </c>
      <c r="F8662" s="109" t="str">
        <f t="shared" si="274"/>
        <v>Gəncə</v>
      </c>
      <c r="G8662" s="110">
        <f t="shared" si="275"/>
        <v>20</v>
      </c>
    </row>
    <row r="8663" spans="1:7" x14ac:dyDescent="0.3">
      <c r="A8663" s="20" t="s">
        <v>1138</v>
      </c>
      <c r="B8663" s="102">
        <v>43770</v>
      </c>
      <c r="C8663" s="103">
        <v>0.23</v>
      </c>
      <c r="D8663" s="133">
        <v>10800</v>
      </c>
      <c r="E8663" s="108" t="str">
        <f>_xlfn.XLOOKUP($A8663,'Task3 Baza'!$A$2:$A$1999,'Task3 Baza'!$C$2:$C$1999,"non",0)</f>
        <v>Şəki</v>
      </c>
      <c r="F8663" s="109" t="str">
        <f t="shared" si="274"/>
        <v>Lənkəran</v>
      </c>
      <c r="G8663" s="110">
        <f t="shared" si="275"/>
        <v>42</v>
      </c>
    </row>
    <row r="8664" spans="1:7" x14ac:dyDescent="0.3">
      <c r="A8664" s="20" t="s">
        <v>1120</v>
      </c>
      <c r="B8664" s="102">
        <v>44516</v>
      </c>
      <c r="C8664" s="103">
        <v>0.17</v>
      </c>
      <c r="D8664" s="133">
        <v>3200</v>
      </c>
      <c r="E8664" s="108" t="str">
        <f>_xlfn.XLOOKUP($A8664,'Task3 Baza'!$A$2:$A$1999,'Task3 Baza'!$C$2:$C$1999,"non",0)</f>
        <v>Bərdə</v>
      </c>
      <c r="F8664" s="109" t="str">
        <f t="shared" si="274"/>
        <v>Bakı</v>
      </c>
      <c r="G8664" s="110">
        <f t="shared" si="275"/>
        <v>10</v>
      </c>
    </row>
    <row r="8665" spans="1:7" x14ac:dyDescent="0.3">
      <c r="A8665" s="20" t="s">
        <v>1225</v>
      </c>
      <c r="B8665" s="102">
        <v>43805</v>
      </c>
      <c r="C8665" s="103">
        <v>0.21</v>
      </c>
      <c r="D8665" s="133">
        <v>3600</v>
      </c>
      <c r="E8665" s="108" t="str">
        <f>_xlfn.XLOOKUP($A8665,'Task3 Baza'!$A$2:$A$1999,'Task3 Baza'!$C$2:$C$1999,"non",0)</f>
        <v>Saatlı</v>
      </c>
      <c r="F8665" s="109" t="str">
        <f t="shared" si="274"/>
        <v>Gəncə</v>
      </c>
      <c r="G8665" s="110">
        <f t="shared" si="275"/>
        <v>20</v>
      </c>
    </row>
    <row r="8666" spans="1:7" x14ac:dyDescent="0.3">
      <c r="A8666" s="20" t="s">
        <v>1536</v>
      </c>
      <c r="B8666" s="102">
        <v>44498</v>
      </c>
      <c r="C8666" s="103">
        <v>0.19</v>
      </c>
      <c r="D8666" s="133">
        <v>6700</v>
      </c>
      <c r="E8666" s="108" t="str">
        <f>_xlfn.XLOOKUP($A8666,'Task3 Baza'!$A$2:$A$1999,'Task3 Baza'!$C$2:$C$1999,"non",0)</f>
        <v>Masallı</v>
      </c>
      <c r="F8666" s="109" t="str">
        <f t="shared" si="274"/>
        <v>Gəncə</v>
      </c>
      <c r="G8666" s="110">
        <f t="shared" si="275"/>
        <v>20</v>
      </c>
    </row>
    <row r="8667" spans="1:7" x14ac:dyDescent="0.3">
      <c r="A8667" s="20" t="s">
        <v>994</v>
      </c>
      <c r="B8667" s="102">
        <v>43932</v>
      </c>
      <c r="C8667" s="103">
        <v>0.2</v>
      </c>
      <c r="D8667" s="133">
        <v>5300</v>
      </c>
      <c r="E8667" s="108" t="str">
        <f>_xlfn.XLOOKUP($A8667,'Task3 Baza'!$A$2:$A$1999,'Task3 Baza'!$C$2:$C$1999,"non",0)</f>
        <v>Siyəzən</v>
      </c>
      <c r="F8667" s="109" t="str">
        <f t="shared" si="274"/>
        <v>Gəncə</v>
      </c>
      <c r="G8667" s="110">
        <f t="shared" si="275"/>
        <v>20</v>
      </c>
    </row>
    <row r="8668" spans="1:7" x14ac:dyDescent="0.3">
      <c r="A8668" s="20" t="s">
        <v>1450</v>
      </c>
      <c r="B8668" s="102">
        <v>44362</v>
      </c>
      <c r="C8668" s="103">
        <v>0.16</v>
      </c>
      <c r="D8668" s="133">
        <v>5000</v>
      </c>
      <c r="E8668" s="108" t="str">
        <f>_xlfn.XLOOKUP($A8668,'Task3 Baza'!$A$2:$A$1999,'Task3 Baza'!$C$2:$C$1999,"non",0)</f>
        <v>Xocavənd</v>
      </c>
      <c r="F8668" s="109" t="str">
        <f t="shared" si="274"/>
        <v>Sumqayıt</v>
      </c>
      <c r="G8668" s="110">
        <f t="shared" si="275"/>
        <v>50</v>
      </c>
    </row>
    <row r="8669" spans="1:7" x14ac:dyDescent="0.3">
      <c r="A8669" s="20" t="s">
        <v>942</v>
      </c>
      <c r="B8669" s="102">
        <v>44221</v>
      </c>
      <c r="C8669" s="103">
        <v>0.19</v>
      </c>
      <c r="D8669" s="133">
        <v>7800</v>
      </c>
      <c r="E8669" s="108" t="str">
        <f>_xlfn.XLOOKUP($A8669,'Task3 Baza'!$A$2:$A$1999,'Task3 Baza'!$C$2:$C$1999,"non",0)</f>
        <v>Qax</v>
      </c>
      <c r="F8669" s="109" t="str">
        <f t="shared" si="274"/>
        <v>Sumqayıt</v>
      </c>
      <c r="G8669" s="110">
        <f t="shared" si="275"/>
        <v>50</v>
      </c>
    </row>
    <row r="8670" spans="1:7" x14ac:dyDescent="0.3">
      <c r="A8670" s="20" t="s">
        <v>790</v>
      </c>
      <c r="B8670" s="102">
        <v>44475</v>
      </c>
      <c r="C8670" s="103">
        <v>0.17</v>
      </c>
      <c r="D8670" s="133">
        <v>1800</v>
      </c>
      <c r="E8670" s="108" t="str">
        <f>_xlfn.XLOOKUP($A8670,'Task3 Baza'!$A$2:$A$1999,'Task3 Baza'!$C$2:$C$1999,"non",0)</f>
        <v>Cəbrayıl</v>
      </c>
      <c r="F8670" s="109" t="str">
        <f t="shared" si="274"/>
        <v>Bakı</v>
      </c>
      <c r="G8670" s="110">
        <f t="shared" si="275"/>
        <v>10</v>
      </c>
    </row>
    <row r="8671" spans="1:7" x14ac:dyDescent="0.3">
      <c r="A8671" s="20" t="s">
        <v>1115</v>
      </c>
      <c r="B8671" s="102">
        <v>44396</v>
      </c>
      <c r="C8671" s="103">
        <v>0.21</v>
      </c>
      <c r="D8671" s="133">
        <v>2900</v>
      </c>
      <c r="E8671" s="108" t="str">
        <f>_xlfn.XLOOKUP($A8671,'Task3 Baza'!$A$2:$A$1999,'Task3 Baza'!$C$2:$C$1999,"non",0)</f>
        <v>Ucar</v>
      </c>
      <c r="F8671" s="109" t="str">
        <f t="shared" si="274"/>
        <v>Lənkəran</v>
      </c>
      <c r="G8671" s="110">
        <f t="shared" si="275"/>
        <v>42</v>
      </c>
    </row>
    <row r="8672" spans="1:7" x14ac:dyDescent="0.3">
      <c r="A8672" s="20" t="s">
        <v>479</v>
      </c>
      <c r="B8672" s="102">
        <v>44131</v>
      </c>
      <c r="C8672" s="103">
        <v>0.15</v>
      </c>
      <c r="D8672" s="133">
        <v>10900</v>
      </c>
      <c r="E8672" s="108" t="str">
        <f>_xlfn.XLOOKUP($A8672,'Task3 Baza'!$A$2:$A$1999,'Task3 Baza'!$C$2:$C$1999,"non",0)</f>
        <v>Quba</v>
      </c>
      <c r="F8672" s="109" t="str">
        <f t="shared" si="274"/>
        <v>Gəncə</v>
      </c>
      <c r="G8672" s="110">
        <f t="shared" si="275"/>
        <v>20</v>
      </c>
    </row>
    <row r="8673" spans="1:7" x14ac:dyDescent="0.3">
      <c r="A8673" s="20" t="s">
        <v>433</v>
      </c>
      <c r="B8673" s="102">
        <v>44285</v>
      </c>
      <c r="C8673" s="103">
        <v>0.17</v>
      </c>
      <c r="D8673" s="133">
        <v>10800</v>
      </c>
      <c r="E8673" s="108" t="str">
        <f>_xlfn.XLOOKUP($A8673,'Task3 Baza'!$A$2:$A$1999,'Task3 Baza'!$C$2:$C$1999,"non",0)</f>
        <v>Sədərək</v>
      </c>
      <c r="F8673" s="109" t="str">
        <f t="shared" si="274"/>
        <v>Gəncə</v>
      </c>
      <c r="G8673" s="110">
        <f t="shared" si="275"/>
        <v>20</v>
      </c>
    </row>
    <row r="8674" spans="1:7" x14ac:dyDescent="0.3">
      <c r="A8674" s="20" t="s">
        <v>404</v>
      </c>
      <c r="B8674" s="102">
        <v>44144</v>
      </c>
      <c r="C8674" s="103">
        <v>0.23</v>
      </c>
      <c r="D8674" s="133">
        <v>9300</v>
      </c>
      <c r="E8674" s="108" t="str">
        <f>_xlfn.XLOOKUP($A8674,'Task3 Baza'!$A$2:$A$1999,'Task3 Baza'!$C$2:$C$1999,"non",0)</f>
        <v>Masallı</v>
      </c>
      <c r="F8674" s="109" t="str">
        <f t="shared" si="274"/>
        <v>Gəncə</v>
      </c>
      <c r="G8674" s="110">
        <f t="shared" si="275"/>
        <v>20</v>
      </c>
    </row>
    <row r="8675" spans="1:7" x14ac:dyDescent="0.3">
      <c r="A8675" s="20" t="s">
        <v>1625</v>
      </c>
      <c r="B8675" s="102">
        <v>43655</v>
      </c>
      <c r="C8675" s="103">
        <v>0.22</v>
      </c>
      <c r="D8675" s="133">
        <v>11900</v>
      </c>
      <c r="E8675" s="108" t="str">
        <f>_xlfn.XLOOKUP($A8675,'Task3 Baza'!$A$2:$A$1999,'Task3 Baza'!$C$2:$C$1999,"non",0)</f>
        <v>Xocalı</v>
      </c>
      <c r="F8675" s="109" t="str">
        <f t="shared" si="274"/>
        <v>Sumqayıt</v>
      </c>
      <c r="G8675" s="110">
        <f t="shared" si="275"/>
        <v>50</v>
      </c>
    </row>
    <row r="8676" spans="1:7" x14ac:dyDescent="0.3">
      <c r="A8676" s="20" t="s">
        <v>1162</v>
      </c>
      <c r="B8676" s="102">
        <v>44639</v>
      </c>
      <c r="C8676" s="103">
        <v>0.22</v>
      </c>
      <c r="D8676" s="133">
        <v>12500</v>
      </c>
      <c r="E8676" s="108" t="str">
        <f>_xlfn.XLOOKUP($A8676,'Task3 Baza'!$A$2:$A$1999,'Task3 Baza'!$C$2:$C$1999,"non",0)</f>
        <v>Bərdə</v>
      </c>
      <c r="F8676" s="109" t="str">
        <f t="shared" si="274"/>
        <v>Bakı</v>
      </c>
      <c r="G8676" s="110">
        <f t="shared" si="275"/>
        <v>10</v>
      </c>
    </row>
    <row r="8677" spans="1:7" x14ac:dyDescent="0.3">
      <c r="A8677" s="20" t="s">
        <v>1842</v>
      </c>
      <c r="B8677" s="102">
        <v>44364</v>
      </c>
      <c r="C8677" s="103">
        <v>0.14000000000000001</v>
      </c>
      <c r="D8677" s="133">
        <v>7800</v>
      </c>
      <c r="E8677" s="108" t="str">
        <f>_xlfn.XLOOKUP($A8677,'Task3 Baza'!$A$2:$A$1999,'Task3 Baza'!$C$2:$C$1999,"non",0)</f>
        <v>Ağdam</v>
      </c>
      <c r="F8677" s="109" t="str">
        <f t="shared" si="274"/>
        <v>Bakı</v>
      </c>
      <c r="G8677" s="110">
        <f t="shared" si="275"/>
        <v>10</v>
      </c>
    </row>
    <row r="8678" spans="1:7" x14ac:dyDescent="0.3">
      <c r="A8678" s="20" t="s">
        <v>1403</v>
      </c>
      <c r="B8678" s="102">
        <v>44156</v>
      </c>
      <c r="C8678" s="103">
        <v>0.21</v>
      </c>
      <c r="D8678" s="133">
        <v>2900</v>
      </c>
      <c r="E8678" s="108" t="str">
        <f>_xlfn.XLOOKUP($A8678,'Task3 Baza'!$A$2:$A$1999,'Task3 Baza'!$C$2:$C$1999,"non",0)</f>
        <v>Daşkəsən</v>
      </c>
      <c r="F8678" s="109" t="str">
        <f t="shared" si="274"/>
        <v>Bakı</v>
      </c>
      <c r="G8678" s="110">
        <f t="shared" si="275"/>
        <v>10</v>
      </c>
    </row>
    <row r="8679" spans="1:7" x14ac:dyDescent="0.3">
      <c r="A8679" s="20" t="s">
        <v>730</v>
      </c>
      <c r="B8679" s="102">
        <v>44076</v>
      </c>
      <c r="C8679" s="103">
        <v>0.19</v>
      </c>
      <c r="D8679" s="133">
        <v>1900</v>
      </c>
      <c r="E8679" s="108" t="str">
        <f>_xlfn.XLOOKUP($A8679,'Task3 Baza'!$A$2:$A$1999,'Task3 Baza'!$C$2:$C$1999,"non",0)</f>
        <v>Naxçıvan</v>
      </c>
      <c r="F8679" s="109" t="str">
        <f t="shared" si="274"/>
        <v>Gəncə</v>
      </c>
      <c r="G8679" s="110">
        <f t="shared" si="275"/>
        <v>20</v>
      </c>
    </row>
    <row r="8680" spans="1:7" x14ac:dyDescent="0.3">
      <c r="A8680" s="20" t="s">
        <v>1753</v>
      </c>
      <c r="B8680" s="102">
        <v>43982</v>
      </c>
      <c r="C8680" s="103">
        <v>0.22</v>
      </c>
      <c r="D8680" s="133">
        <v>1800</v>
      </c>
      <c r="E8680" s="108" t="str">
        <f>_xlfn.XLOOKUP($A8680,'Task3 Baza'!$A$2:$A$1999,'Task3 Baza'!$C$2:$C$1999,"non",0)</f>
        <v>Hacıqabul</v>
      </c>
      <c r="F8680" s="109" t="str">
        <f t="shared" si="274"/>
        <v>Sumqayıt</v>
      </c>
      <c r="G8680" s="110">
        <f t="shared" si="275"/>
        <v>50</v>
      </c>
    </row>
    <row r="8681" spans="1:7" x14ac:dyDescent="0.3">
      <c r="A8681" s="20" t="s">
        <v>249</v>
      </c>
      <c r="B8681" s="102">
        <v>44194</v>
      </c>
      <c r="C8681" s="103">
        <v>0.16</v>
      </c>
      <c r="D8681" s="133">
        <v>9700</v>
      </c>
      <c r="E8681" s="108" t="str">
        <f>_xlfn.XLOOKUP($A8681,'Task3 Baza'!$A$2:$A$1999,'Task3 Baza'!$C$2:$C$1999,"non",0)</f>
        <v>Füzuli</v>
      </c>
      <c r="F8681" s="109" t="str">
        <f t="shared" si="274"/>
        <v>Sumqayıt</v>
      </c>
      <c r="G8681" s="110">
        <f t="shared" si="275"/>
        <v>50</v>
      </c>
    </row>
    <row r="8682" spans="1:7" x14ac:dyDescent="0.3">
      <c r="A8682" s="20" t="s">
        <v>957</v>
      </c>
      <c r="B8682" s="102">
        <v>44020</v>
      </c>
      <c r="C8682" s="103">
        <v>0.23</v>
      </c>
      <c r="D8682" s="133">
        <v>7000</v>
      </c>
      <c r="E8682" s="108" t="str">
        <f>_xlfn.XLOOKUP($A8682,'Task3 Baza'!$A$2:$A$1999,'Task3 Baza'!$C$2:$C$1999,"non",0)</f>
        <v>Daşkəsən</v>
      </c>
      <c r="F8682" s="109" t="str">
        <f t="shared" si="274"/>
        <v>Bakı</v>
      </c>
      <c r="G8682" s="110">
        <f t="shared" si="275"/>
        <v>10</v>
      </c>
    </row>
    <row r="8683" spans="1:7" x14ac:dyDescent="0.3">
      <c r="A8683" s="20" t="s">
        <v>457</v>
      </c>
      <c r="B8683" s="102">
        <v>44420</v>
      </c>
      <c r="C8683" s="103">
        <v>0.18</v>
      </c>
      <c r="D8683" s="133">
        <v>3900</v>
      </c>
      <c r="E8683" s="108" t="str">
        <f>_xlfn.XLOOKUP($A8683,'Task3 Baza'!$A$2:$A$1999,'Task3 Baza'!$C$2:$C$1999,"non",0)</f>
        <v>İmişli</v>
      </c>
      <c r="F8683" s="109" t="str">
        <f t="shared" si="274"/>
        <v>Sumqayıt</v>
      </c>
      <c r="G8683" s="110">
        <f t="shared" si="275"/>
        <v>50</v>
      </c>
    </row>
    <row r="8684" spans="1:7" x14ac:dyDescent="0.3">
      <c r="A8684" s="20" t="s">
        <v>1689</v>
      </c>
      <c r="B8684" s="102">
        <v>44052</v>
      </c>
      <c r="C8684" s="103">
        <v>0.17</v>
      </c>
      <c r="D8684" s="133">
        <v>4600</v>
      </c>
      <c r="E8684" s="108" t="str">
        <f>_xlfn.XLOOKUP($A8684,'Task3 Baza'!$A$2:$A$1999,'Task3 Baza'!$C$2:$C$1999,"non",0)</f>
        <v>Şahbuz</v>
      </c>
      <c r="F8684" s="109" t="str">
        <f t="shared" si="274"/>
        <v>Gəncə</v>
      </c>
      <c r="G8684" s="110">
        <f t="shared" si="275"/>
        <v>20</v>
      </c>
    </row>
    <row r="8685" spans="1:7" x14ac:dyDescent="0.3">
      <c r="A8685" s="20" t="s">
        <v>951</v>
      </c>
      <c r="B8685" s="102">
        <v>44142</v>
      </c>
      <c r="C8685" s="103">
        <v>0.2</v>
      </c>
      <c r="D8685" s="133">
        <v>8300</v>
      </c>
      <c r="E8685" s="108" t="str">
        <f>_xlfn.XLOOKUP($A8685,'Task3 Baza'!$A$2:$A$1999,'Task3 Baza'!$C$2:$C$1999,"non",0)</f>
        <v>Sabirabad</v>
      </c>
      <c r="F8685" s="109" t="str">
        <f t="shared" si="274"/>
        <v>Gəncə</v>
      </c>
      <c r="G8685" s="110">
        <f t="shared" si="275"/>
        <v>20</v>
      </c>
    </row>
    <row r="8686" spans="1:7" x14ac:dyDescent="0.3">
      <c r="A8686" s="20" t="s">
        <v>1558</v>
      </c>
      <c r="B8686" s="102">
        <v>44068</v>
      </c>
      <c r="C8686" s="103">
        <v>0.18</v>
      </c>
      <c r="D8686" s="133">
        <v>6900</v>
      </c>
      <c r="E8686" s="108" t="str">
        <f>_xlfn.XLOOKUP($A8686,'Task3 Baza'!$A$2:$A$1999,'Task3 Baza'!$C$2:$C$1999,"non",0)</f>
        <v>Xızı</v>
      </c>
      <c r="F8686" s="109" t="str">
        <f t="shared" si="274"/>
        <v>Sumqayıt</v>
      </c>
      <c r="G8686" s="110">
        <f t="shared" si="275"/>
        <v>50</v>
      </c>
    </row>
    <row r="8687" spans="1:7" x14ac:dyDescent="0.3">
      <c r="A8687" s="20" t="s">
        <v>746</v>
      </c>
      <c r="B8687" s="102">
        <v>44114</v>
      </c>
      <c r="C8687" s="103">
        <v>0.21</v>
      </c>
      <c r="D8687" s="133">
        <v>5500</v>
      </c>
      <c r="E8687" s="108" t="str">
        <f>_xlfn.XLOOKUP($A8687,'Task3 Baza'!$A$2:$A$1999,'Task3 Baza'!$C$2:$C$1999,"non",0)</f>
        <v>İmişli</v>
      </c>
      <c r="F8687" s="109" t="str">
        <f t="shared" si="274"/>
        <v>Sumqayıt</v>
      </c>
      <c r="G8687" s="110">
        <f t="shared" si="275"/>
        <v>50</v>
      </c>
    </row>
    <row r="8688" spans="1:7" x14ac:dyDescent="0.3">
      <c r="A8688" s="20" t="s">
        <v>1873</v>
      </c>
      <c r="B8688" s="102">
        <v>44345</v>
      </c>
      <c r="C8688" s="103">
        <v>0.22</v>
      </c>
      <c r="D8688" s="133">
        <v>8000</v>
      </c>
      <c r="E8688" s="108" t="str">
        <f>_xlfn.XLOOKUP($A8688,'Task3 Baza'!$A$2:$A$1999,'Task3 Baza'!$C$2:$C$1999,"non",0)</f>
        <v>Laçın</v>
      </c>
      <c r="F8688" s="109" t="str">
        <f t="shared" si="274"/>
        <v>Gəncə</v>
      </c>
      <c r="G8688" s="110">
        <f t="shared" si="275"/>
        <v>20</v>
      </c>
    </row>
    <row r="8689" spans="1:7" x14ac:dyDescent="0.3">
      <c r="A8689" s="20" t="s">
        <v>868</v>
      </c>
      <c r="B8689" s="102">
        <v>44014</v>
      </c>
      <c r="C8689" s="103">
        <v>0.18</v>
      </c>
      <c r="D8689" s="133">
        <v>1100</v>
      </c>
      <c r="E8689" s="108" t="str">
        <f>_xlfn.XLOOKUP($A8689,'Task3 Baza'!$A$2:$A$1999,'Task3 Baza'!$C$2:$C$1999,"non",0)</f>
        <v>Culfa</v>
      </c>
      <c r="F8689" s="109" t="str">
        <f t="shared" si="274"/>
        <v>Bakı</v>
      </c>
      <c r="G8689" s="110">
        <f t="shared" si="275"/>
        <v>10</v>
      </c>
    </row>
    <row r="8690" spans="1:7" x14ac:dyDescent="0.3">
      <c r="A8690" s="20" t="s">
        <v>1935</v>
      </c>
      <c r="B8690" s="102">
        <v>44073</v>
      </c>
      <c r="C8690" s="103">
        <v>0.19</v>
      </c>
      <c r="D8690" s="133">
        <v>6900</v>
      </c>
      <c r="E8690" s="108" t="str">
        <f>_xlfn.XLOOKUP($A8690,'Task3 Baza'!$A$2:$A$1999,'Task3 Baza'!$C$2:$C$1999,"non",0)</f>
        <v>Şəki</v>
      </c>
      <c r="F8690" s="109" t="str">
        <f t="shared" si="274"/>
        <v>Lənkəran</v>
      </c>
      <c r="G8690" s="110">
        <f t="shared" si="275"/>
        <v>42</v>
      </c>
    </row>
    <row r="8691" spans="1:7" x14ac:dyDescent="0.3">
      <c r="A8691" s="20" t="s">
        <v>808</v>
      </c>
      <c r="B8691" s="102">
        <v>43865</v>
      </c>
      <c r="C8691" s="103">
        <v>0.2</v>
      </c>
      <c r="D8691" s="133">
        <v>12700</v>
      </c>
      <c r="E8691" s="108" t="str">
        <f>_xlfn.XLOOKUP($A8691,'Task3 Baza'!$A$2:$A$1999,'Task3 Baza'!$C$2:$C$1999,"non",0)</f>
        <v>Naxçıvan</v>
      </c>
      <c r="F8691" s="109" t="str">
        <f t="shared" si="274"/>
        <v>Gəncə</v>
      </c>
      <c r="G8691" s="110">
        <f t="shared" si="275"/>
        <v>20</v>
      </c>
    </row>
    <row r="8692" spans="1:7" x14ac:dyDescent="0.3">
      <c r="A8692" s="20" t="s">
        <v>612</v>
      </c>
      <c r="B8692" s="102">
        <v>43779</v>
      </c>
      <c r="C8692" s="103">
        <v>0.22</v>
      </c>
      <c r="D8692" s="133">
        <v>2500</v>
      </c>
      <c r="E8692" s="108" t="str">
        <f>_xlfn.XLOOKUP($A8692,'Task3 Baza'!$A$2:$A$1999,'Task3 Baza'!$C$2:$C$1999,"non",0)</f>
        <v>Gədəbəy</v>
      </c>
      <c r="F8692" s="109" t="str">
        <f t="shared" si="274"/>
        <v>Sumqayıt</v>
      </c>
      <c r="G8692" s="110">
        <f t="shared" si="275"/>
        <v>50</v>
      </c>
    </row>
    <row r="8693" spans="1:7" x14ac:dyDescent="0.3">
      <c r="A8693" s="20" t="s">
        <v>1494</v>
      </c>
      <c r="B8693" s="102">
        <v>44343</v>
      </c>
      <c r="C8693" s="103">
        <v>0.21</v>
      </c>
      <c r="D8693" s="133">
        <v>9000</v>
      </c>
      <c r="E8693" s="108" t="str">
        <f>_xlfn.XLOOKUP($A8693,'Task3 Baza'!$A$2:$A$1999,'Task3 Baza'!$C$2:$C$1999,"non",0)</f>
        <v>Kürdəmir</v>
      </c>
      <c r="F8693" s="109" t="str">
        <f t="shared" si="274"/>
        <v>Sumqayıt</v>
      </c>
      <c r="G8693" s="110">
        <f t="shared" si="275"/>
        <v>50</v>
      </c>
    </row>
    <row r="8694" spans="1:7" x14ac:dyDescent="0.3">
      <c r="A8694" s="20" t="s">
        <v>1213</v>
      </c>
      <c r="B8694" s="102">
        <v>43700</v>
      </c>
      <c r="C8694" s="103">
        <v>0.15</v>
      </c>
      <c r="D8694" s="133">
        <v>1200</v>
      </c>
      <c r="E8694" s="108" t="str">
        <f>_xlfn.XLOOKUP($A8694,'Task3 Baza'!$A$2:$A$1999,'Task3 Baza'!$C$2:$C$1999,"non",0)</f>
        <v>Babək</v>
      </c>
      <c r="F8694" s="109" t="str">
        <f t="shared" si="274"/>
        <v>Bakı</v>
      </c>
      <c r="G8694" s="110">
        <f t="shared" si="275"/>
        <v>10</v>
      </c>
    </row>
    <row r="8695" spans="1:7" x14ac:dyDescent="0.3">
      <c r="A8695" s="20" t="s">
        <v>882</v>
      </c>
      <c r="B8695" s="102">
        <v>44470</v>
      </c>
      <c r="C8695" s="103">
        <v>0.24</v>
      </c>
      <c r="D8695" s="133">
        <v>4400</v>
      </c>
      <c r="E8695" s="108" t="str">
        <f>_xlfn.XLOOKUP($A8695,'Task3 Baza'!$A$2:$A$1999,'Task3 Baza'!$C$2:$C$1999,"non",0)</f>
        <v>Saatlı</v>
      </c>
      <c r="F8695" s="109" t="str">
        <f t="shared" si="274"/>
        <v>Gəncə</v>
      </c>
      <c r="G8695" s="110">
        <f t="shared" si="275"/>
        <v>20</v>
      </c>
    </row>
    <row r="8696" spans="1:7" x14ac:dyDescent="0.3">
      <c r="A8696" s="20" t="s">
        <v>1020</v>
      </c>
      <c r="B8696" s="102">
        <v>44123</v>
      </c>
      <c r="C8696" s="103">
        <v>0.17</v>
      </c>
      <c r="D8696" s="133">
        <v>5000</v>
      </c>
      <c r="E8696" s="108" t="str">
        <f>_xlfn.XLOOKUP($A8696,'Task3 Baza'!$A$2:$A$1999,'Task3 Baza'!$C$2:$C$1999,"non",0)</f>
        <v>Ucar</v>
      </c>
      <c r="F8696" s="109" t="str">
        <f t="shared" si="274"/>
        <v>Lənkəran</v>
      </c>
      <c r="G8696" s="110">
        <f t="shared" si="275"/>
        <v>42</v>
      </c>
    </row>
    <row r="8697" spans="1:7" x14ac:dyDescent="0.3">
      <c r="A8697" s="20" t="s">
        <v>725</v>
      </c>
      <c r="B8697" s="102">
        <v>44017</v>
      </c>
      <c r="C8697" s="103">
        <v>0.2</v>
      </c>
      <c r="D8697" s="133">
        <v>12800</v>
      </c>
      <c r="E8697" s="108" t="str">
        <f>_xlfn.XLOOKUP($A8697,'Task3 Baza'!$A$2:$A$1999,'Task3 Baza'!$C$2:$C$1999,"non",0)</f>
        <v>Şərur</v>
      </c>
      <c r="F8697" s="109" t="str">
        <f t="shared" si="274"/>
        <v>Lənkəran</v>
      </c>
      <c r="G8697" s="110">
        <f t="shared" si="275"/>
        <v>42</v>
      </c>
    </row>
    <row r="8698" spans="1:7" x14ac:dyDescent="0.3">
      <c r="A8698" s="20" t="s">
        <v>380</v>
      </c>
      <c r="B8698" s="102">
        <v>44301</v>
      </c>
      <c r="C8698" s="103">
        <v>0.16</v>
      </c>
      <c r="D8698" s="133">
        <v>7400</v>
      </c>
      <c r="E8698" s="108" t="str">
        <f>_xlfn.XLOOKUP($A8698,'Task3 Baza'!$A$2:$A$1999,'Task3 Baza'!$C$2:$C$1999,"non",0)</f>
        <v>Cəlilabad</v>
      </c>
      <c r="F8698" s="109" t="str">
        <f t="shared" si="274"/>
        <v>Bakı</v>
      </c>
      <c r="G8698" s="110">
        <f t="shared" si="275"/>
        <v>10</v>
      </c>
    </row>
    <row r="8699" spans="1:7" x14ac:dyDescent="0.3">
      <c r="A8699" s="20" t="s">
        <v>1041</v>
      </c>
      <c r="B8699" s="102">
        <v>44603</v>
      </c>
      <c r="C8699" s="103">
        <v>0.24</v>
      </c>
      <c r="D8699" s="133">
        <v>4400</v>
      </c>
      <c r="E8699" s="108" t="str">
        <f>_xlfn.XLOOKUP($A8699,'Task3 Baza'!$A$2:$A$1999,'Task3 Baza'!$C$2:$C$1999,"non",0)</f>
        <v>Siyəzən</v>
      </c>
      <c r="F8699" s="109" t="str">
        <f t="shared" si="274"/>
        <v>Gəncə</v>
      </c>
      <c r="G8699" s="110">
        <f t="shared" si="275"/>
        <v>20</v>
      </c>
    </row>
    <row r="8700" spans="1:7" x14ac:dyDescent="0.3">
      <c r="A8700" s="20" t="s">
        <v>1911</v>
      </c>
      <c r="B8700" s="102">
        <v>43991</v>
      </c>
      <c r="C8700" s="103">
        <v>0.18</v>
      </c>
      <c r="D8700" s="133">
        <v>10500</v>
      </c>
      <c r="E8700" s="108" t="str">
        <f>_xlfn.XLOOKUP($A8700,'Task3 Baza'!$A$2:$A$1999,'Task3 Baza'!$C$2:$C$1999,"non",0)</f>
        <v>Mingəçevir</v>
      </c>
      <c r="F8700" s="109" t="str">
        <f t="shared" si="274"/>
        <v>Gəncə</v>
      </c>
      <c r="G8700" s="110">
        <f t="shared" si="275"/>
        <v>20</v>
      </c>
    </row>
    <row r="8701" spans="1:7" x14ac:dyDescent="0.3">
      <c r="A8701" s="20" t="s">
        <v>840</v>
      </c>
      <c r="B8701" s="102">
        <v>44117</v>
      </c>
      <c r="C8701" s="103">
        <v>0.14000000000000001</v>
      </c>
      <c r="D8701" s="133">
        <v>6300</v>
      </c>
      <c r="E8701" s="108" t="str">
        <f>_xlfn.XLOOKUP($A8701,'Task3 Baza'!$A$2:$A$1999,'Task3 Baza'!$C$2:$C$1999,"non",0)</f>
        <v>Xocavənd</v>
      </c>
      <c r="F8701" s="109" t="str">
        <f t="shared" si="274"/>
        <v>Sumqayıt</v>
      </c>
      <c r="G8701" s="110">
        <f t="shared" si="275"/>
        <v>50</v>
      </c>
    </row>
    <row r="8702" spans="1:7" x14ac:dyDescent="0.3">
      <c r="A8702" s="20" t="s">
        <v>1388</v>
      </c>
      <c r="B8702" s="102">
        <v>44196</v>
      </c>
      <c r="C8702" s="103">
        <v>0.15</v>
      </c>
      <c r="D8702" s="133">
        <v>1500</v>
      </c>
      <c r="E8702" s="108" t="str">
        <f>_xlfn.XLOOKUP($A8702,'Task3 Baza'!$A$2:$A$1999,'Task3 Baza'!$C$2:$C$1999,"non",0)</f>
        <v>Qobustan</v>
      </c>
      <c r="F8702" s="109" t="str">
        <f t="shared" si="274"/>
        <v>Gəncə</v>
      </c>
      <c r="G8702" s="110">
        <f t="shared" si="275"/>
        <v>20</v>
      </c>
    </row>
    <row r="8703" spans="1:7" x14ac:dyDescent="0.3">
      <c r="A8703" s="20" t="s">
        <v>1131</v>
      </c>
      <c r="B8703" s="102">
        <v>43830</v>
      </c>
      <c r="C8703" s="103">
        <v>0.22</v>
      </c>
      <c r="D8703" s="133">
        <v>12900</v>
      </c>
      <c r="E8703" s="108" t="str">
        <f>_xlfn.XLOOKUP($A8703,'Task3 Baza'!$A$2:$A$1999,'Task3 Baza'!$C$2:$C$1999,"non",0)</f>
        <v>Kəngərli</v>
      </c>
      <c r="F8703" s="109" t="str">
        <f t="shared" si="274"/>
        <v>Sumqayıt</v>
      </c>
      <c r="G8703" s="110">
        <f t="shared" si="275"/>
        <v>50</v>
      </c>
    </row>
    <row r="8704" spans="1:7" x14ac:dyDescent="0.3">
      <c r="A8704" s="20" t="s">
        <v>1248</v>
      </c>
      <c r="B8704" s="102">
        <v>43852</v>
      </c>
      <c r="C8704" s="103">
        <v>0.19</v>
      </c>
      <c r="D8704" s="133">
        <v>12200</v>
      </c>
      <c r="E8704" s="108" t="str">
        <f>_xlfn.XLOOKUP($A8704,'Task3 Baza'!$A$2:$A$1999,'Task3 Baza'!$C$2:$C$1999,"non",0)</f>
        <v>Culfa</v>
      </c>
      <c r="F8704" s="109" t="str">
        <f t="shared" si="274"/>
        <v>Bakı</v>
      </c>
      <c r="G8704" s="110">
        <f t="shared" si="275"/>
        <v>10</v>
      </c>
    </row>
    <row r="8705" spans="1:7" x14ac:dyDescent="0.3">
      <c r="A8705" s="20" t="s">
        <v>1792</v>
      </c>
      <c r="B8705" s="102">
        <v>44531</v>
      </c>
      <c r="C8705" s="103">
        <v>0.23</v>
      </c>
      <c r="D8705" s="133">
        <v>12600</v>
      </c>
      <c r="E8705" s="108" t="str">
        <f>_xlfn.XLOOKUP($A8705,'Task3 Baza'!$A$2:$A$1999,'Task3 Baza'!$C$2:$C$1999,"non",0)</f>
        <v>Xızı</v>
      </c>
      <c r="F8705" s="109" t="str">
        <f t="shared" si="274"/>
        <v>Sumqayıt</v>
      </c>
      <c r="G8705" s="110">
        <f t="shared" si="275"/>
        <v>50</v>
      </c>
    </row>
    <row r="8706" spans="1:7" x14ac:dyDescent="0.3">
      <c r="A8706" s="20" t="s">
        <v>190</v>
      </c>
      <c r="B8706" s="102">
        <v>44570</v>
      </c>
      <c r="C8706" s="103">
        <v>0.24</v>
      </c>
      <c r="D8706" s="133">
        <v>5000</v>
      </c>
      <c r="E8706" s="108" t="str">
        <f>_xlfn.XLOOKUP($A8706,'Task3 Baza'!$A$2:$A$1999,'Task3 Baza'!$C$2:$C$1999,"non",0)</f>
        <v>Lənkəran</v>
      </c>
      <c r="F8706" s="109" t="str">
        <f t="shared" ref="F8706:F8769" si="276">VLOOKUP($E8706,$I$3:$K$75,2,0)</f>
        <v>Gəncə</v>
      </c>
      <c r="G8706" s="110">
        <f t="shared" ref="G8706:G8769" si="277">VLOOKUP(VLOOKUP($E8706,$I$3:$J$75,2,0),$L$3:$M$6,2,0)</f>
        <v>20</v>
      </c>
    </row>
    <row r="8707" spans="1:7" x14ac:dyDescent="0.3">
      <c r="A8707" s="20" t="s">
        <v>1404</v>
      </c>
      <c r="B8707" s="102">
        <v>43863</v>
      </c>
      <c r="C8707" s="103">
        <v>0.18</v>
      </c>
      <c r="D8707" s="133">
        <v>10600</v>
      </c>
      <c r="E8707" s="108" t="str">
        <f>_xlfn.XLOOKUP($A8707,'Task3 Baza'!$A$2:$A$1999,'Task3 Baza'!$C$2:$C$1999,"non",0)</f>
        <v>Siyəzən</v>
      </c>
      <c r="F8707" s="109" t="str">
        <f t="shared" si="276"/>
        <v>Gəncə</v>
      </c>
      <c r="G8707" s="110">
        <f t="shared" si="277"/>
        <v>20</v>
      </c>
    </row>
    <row r="8708" spans="1:7" x14ac:dyDescent="0.3">
      <c r="A8708" s="20" t="s">
        <v>780</v>
      </c>
      <c r="B8708" s="102">
        <v>44560</v>
      </c>
      <c r="C8708" s="103">
        <v>0.24</v>
      </c>
      <c r="D8708" s="133">
        <v>8900</v>
      </c>
      <c r="E8708" s="108" t="str">
        <f>_xlfn.XLOOKUP($A8708,'Task3 Baza'!$A$2:$A$1999,'Task3 Baza'!$C$2:$C$1999,"non",0)</f>
        <v>Xocalı</v>
      </c>
      <c r="F8708" s="109" t="str">
        <f t="shared" si="276"/>
        <v>Sumqayıt</v>
      </c>
      <c r="G8708" s="110">
        <f t="shared" si="277"/>
        <v>50</v>
      </c>
    </row>
    <row r="8709" spans="1:7" x14ac:dyDescent="0.3">
      <c r="A8709" s="20" t="s">
        <v>2069</v>
      </c>
      <c r="B8709" s="102">
        <v>44041</v>
      </c>
      <c r="C8709" s="103">
        <v>0.16</v>
      </c>
      <c r="D8709" s="133">
        <v>2900</v>
      </c>
      <c r="E8709" s="108" t="str">
        <f>_xlfn.XLOOKUP($A8709,'Task3 Baza'!$A$2:$A$1999,'Task3 Baza'!$C$2:$C$1999,"non",0)</f>
        <v>Ağdam</v>
      </c>
      <c r="F8709" s="109" t="str">
        <f t="shared" si="276"/>
        <v>Bakı</v>
      </c>
      <c r="G8709" s="110">
        <f t="shared" si="277"/>
        <v>10</v>
      </c>
    </row>
    <row r="8710" spans="1:7" x14ac:dyDescent="0.3">
      <c r="A8710" s="20" t="s">
        <v>975</v>
      </c>
      <c r="B8710" s="102">
        <v>44372</v>
      </c>
      <c r="C8710" s="103">
        <v>0.2</v>
      </c>
      <c r="D8710" s="133">
        <v>1600</v>
      </c>
      <c r="E8710" s="108" t="str">
        <f>_xlfn.XLOOKUP($A8710,'Task3 Baza'!$A$2:$A$1999,'Task3 Baza'!$C$2:$C$1999,"non",0)</f>
        <v>Füzuli</v>
      </c>
      <c r="F8710" s="109" t="str">
        <f t="shared" si="276"/>
        <v>Sumqayıt</v>
      </c>
      <c r="G8710" s="110">
        <f t="shared" si="277"/>
        <v>50</v>
      </c>
    </row>
    <row r="8711" spans="1:7" x14ac:dyDescent="0.3">
      <c r="A8711" s="20" t="s">
        <v>1128</v>
      </c>
      <c r="B8711" s="102">
        <v>44640</v>
      </c>
      <c r="C8711" s="103">
        <v>0.2</v>
      </c>
      <c r="D8711" s="133">
        <v>7400</v>
      </c>
      <c r="E8711" s="108" t="str">
        <f>_xlfn.XLOOKUP($A8711,'Task3 Baza'!$A$2:$A$1999,'Task3 Baza'!$C$2:$C$1999,"non",0)</f>
        <v>Gədəbəy</v>
      </c>
      <c r="F8711" s="109" t="str">
        <f t="shared" si="276"/>
        <v>Sumqayıt</v>
      </c>
      <c r="G8711" s="110">
        <f t="shared" si="277"/>
        <v>50</v>
      </c>
    </row>
    <row r="8712" spans="1:7" x14ac:dyDescent="0.3">
      <c r="A8712" s="20" t="s">
        <v>994</v>
      </c>
      <c r="B8712" s="102">
        <v>43992</v>
      </c>
      <c r="C8712" s="103">
        <v>0.21</v>
      </c>
      <c r="D8712" s="133">
        <v>1300</v>
      </c>
      <c r="E8712" s="108" t="str">
        <f>_xlfn.XLOOKUP($A8712,'Task3 Baza'!$A$2:$A$1999,'Task3 Baza'!$C$2:$C$1999,"non",0)</f>
        <v>Siyəzən</v>
      </c>
      <c r="F8712" s="109" t="str">
        <f t="shared" si="276"/>
        <v>Gəncə</v>
      </c>
      <c r="G8712" s="110">
        <f t="shared" si="277"/>
        <v>20</v>
      </c>
    </row>
    <row r="8713" spans="1:7" x14ac:dyDescent="0.3">
      <c r="A8713" s="20" t="s">
        <v>1718</v>
      </c>
      <c r="B8713" s="102">
        <v>44177</v>
      </c>
      <c r="C8713" s="103">
        <v>0.23</v>
      </c>
      <c r="D8713" s="133">
        <v>7000</v>
      </c>
      <c r="E8713" s="108" t="str">
        <f>_xlfn.XLOOKUP($A8713,'Task3 Baza'!$A$2:$A$1999,'Task3 Baza'!$C$2:$C$1999,"non",0)</f>
        <v>Zaqatala</v>
      </c>
      <c r="F8713" s="109" t="str">
        <f t="shared" si="276"/>
        <v>Lənkəran</v>
      </c>
      <c r="G8713" s="110">
        <f t="shared" si="277"/>
        <v>42</v>
      </c>
    </row>
    <row r="8714" spans="1:7" x14ac:dyDescent="0.3">
      <c r="A8714" s="20" t="s">
        <v>1108</v>
      </c>
      <c r="B8714" s="102">
        <v>44239</v>
      </c>
      <c r="C8714" s="103">
        <v>0.21</v>
      </c>
      <c r="D8714" s="133">
        <v>12200</v>
      </c>
      <c r="E8714" s="108" t="str">
        <f>_xlfn.XLOOKUP($A8714,'Task3 Baza'!$A$2:$A$1999,'Task3 Baza'!$C$2:$C$1999,"non",0)</f>
        <v>Qusar</v>
      </c>
      <c r="F8714" s="109" t="str">
        <f t="shared" si="276"/>
        <v>Gəncə</v>
      </c>
      <c r="G8714" s="110">
        <f t="shared" si="277"/>
        <v>20</v>
      </c>
    </row>
    <row r="8715" spans="1:7" x14ac:dyDescent="0.3">
      <c r="A8715" s="20" t="s">
        <v>1859</v>
      </c>
      <c r="B8715" s="102">
        <v>44315</v>
      </c>
      <c r="C8715" s="103">
        <v>0.22</v>
      </c>
      <c r="D8715" s="133">
        <v>5600</v>
      </c>
      <c r="E8715" s="108" t="str">
        <f>_xlfn.XLOOKUP($A8715,'Task3 Baza'!$A$2:$A$1999,'Task3 Baza'!$C$2:$C$1999,"non",0)</f>
        <v>Oğuz</v>
      </c>
      <c r="F8715" s="109" t="str">
        <f t="shared" si="276"/>
        <v>Gəncə</v>
      </c>
      <c r="G8715" s="110">
        <f t="shared" si="277"/>
        <v>20</v>
      </c>
    </row>
    <row r="8716" spans="1:7" x14ac:dyDescent="0.3">
      <c r="A8716" s="20" t="s">
        <v>1417</v>
      </c>
      <c r="B8716" s="102">
        <v>44118</v>
      </c>
      <c r="C8716" s="103">
        <v>0.2</v>
      </c>
      <c r="D8716" s="133">
        <v>10400</v>
      </c>
      <c r="E8716" s="108" t="str">
        <f>_xlfn.XLOOKUP($A8716,'Task3 Baza'!$A$2:$A$1999,'Task3 Baza'!$C$2:$C$1999,"non",0)</f>
        <v>Qusar</v>
      </c>
      <c r="F8716" s="109" t="str">
        <f t="shared" si="276"/>
        <v>Gəncə</v>
      </c>
      <c r="G8716" s="110">
        <f t="shared" si="277"/>
        <v>20</v>
      </c>
    </row>
    <row r="8717" spans="1:7" x14ac:dyDescent="0.3">
      <c r="A8717" s="20" t="s">
        <v>956</v>
      </c>
      <c r="B8717" s="102">
        <v>43882</v>
      </c>
      <c r="C8717" s="103">
        <v>0.22</v>
      </c>
      <c r="D8717" s="133">
        <v>9700</v>
      </c>
      <c r="E8717" s="108" t="str">
        <f>_xlfn.XLOOKUP($A8717,'Task3 Baza'!$A$2:$A$1999,'Task3 Baza'!$C$2:$C$1999,"non",0)</f>
        <v>Qax</v>
      </c>
      <c r="F8717" s="109" t="str">
        <f t="shared" si="276"/>
        <v>Sumqayıt</v>
      </c>
      <c r="G8717" s="110">
        <f t="shared" si="277"/>
        <v>50</v>
      </c>
    </row>
    <row r="8718" spans="1:7" x14ac:dyDescent="0.3">
      <c r="A8718" s="20" t="s">
        <v>1112</v>
      </c>
      <c r="B8718" s="102">
        <v>44121</v>
      </c>
      <c r="C8718" s="103">
        <v>0.24</v>
      </c>
      <c r="D8718" s="133">
        <v>3600</v>
      </c>
      <c r="E8718" s="108" t="str">
        <f>_xlfn.XLOOKUP($A8718,'Task3 Baza'!$A$2:$A$1999,'Task3 Baza'!$C$2:$C$1999,"non",0)</f>
        <v>Xaçmaz</v>
      </c>
      <c r="F8718" s="109" t="str">
        <f t="shared" si="276"/>
        <v>Sumqayıt</v>
      </c>
      <c r="G8718" s="110">
        <f t="shared" si="277"/>
        <v>50</v>
      </c>
    </row>
    <row r="8719" spans="1:7" x14ac:dyDescent="0.3">
      <c r="A8719" s="20" t="s">
        <v>1813</v>
      </c>
      <c r="B8719" s="102">
        <v>44428</v>
      </c>
      <c r="C8719" s="103">
        <v>0.18</v>
      </c>
      <c r="D8719" s="133">
        <v>8600</v>
      </c>
      <c r="E8719" s="108" t="str">
        <f>_xlfn.XLOOKUP($A8719,'Task3 Baza'!$A$2:$A$1999,'Task3 Baza'!$C$2:$C$1999,"non",0)</f>
        <v>Şərur</v>
      </c>
      <c r="F8719" s="109" t="str">
        <f t="shared" si="276"/>
        <v>Lənkəran</v>
      </c>
      <c r="G8719" s="110">
        <f t="shared" si="277"/>
        <v>42</v>
      </c>
    </row>
    <row r="8720" spans="1:7" x14ac:dyDescent="0.3">
      <c r="A8720" s="20" t="s">
        <v>1927</v>
      </c>
      <c r="B8720" s="102">
        <v>44146</v>
      </c>
      <c r="C8720" s="103">
        <v>0.21</v>
      </c>
      <c r="D8720" s="133">
        <v>9900</v>
      </c>
      <c r="E8720" s="108" t="str">
        <f>_xlfn.XLOOKUP($A8720,'Task3 Baza'!$A$2:$A$1999,'Task3 Baza'!$C$2:$C$1999,"non",0)</f>
        <v>Neftçala</v>
      </c>
      <c r="F8720" s="109" t="str">
        <f t="shared" si="276"/>
        <v>Gəncə</v>
      </c>
      <c r="G8720" s="110">
        <f t="shared" si="277"/>
        <v>20</v>
      </c>
    </row>
    <row r="8721" spans="1:7" x14ac:dyDescent="0.3">
      <c r="A8721" s="20" t="s">
        <v>463</v>
      </c>
      <c r="B8721" s="102">
        <v>44709</v>
      </c>
      <c r="C8721" s="103">
        <v>0.21</v>
      </c>
      <c r="D8721" s="133">
        <v>8600</v>
      </c>
      <c r="E8721" s="108" t="str">
        <f>_xlfn.XLOOKUP($A8721,'Task3 Baza'!$A$2:$A$1999,'Task3 Baza'!$C$2:$C$1999,"non",0)</f>
        <v>Qəbələ</v>
      </c>
      <c r="F8721" s="109" t="str">
        <f t="shared" si="276"/>
        <v>Sumqayıt</v>
      </c>
      <c r="G8721" s="110">
        <f t="shared" si="277"/>
        <v>50</v>
      </c>
    </row>
    <row r="8722" spans="1:7" x14ac:dyDescent="0.3">
      <c r="A8722" s="20" t="s">
        <v>810</v>
      </c>
      <c r="B8722" s="102">
        <v>44325</v>
      </c>
      <c r="C8722" s="103">
        <v>0.19</v>
      </c>
      <c r="D8722" s="133">
        <v>11000</v>
      </c>
      <c r="E8722" s="108" t="str">
        <f>_xlfn.XLOOKUP($A8722,'Task3 Baza'!$A$2:$A$1999,'Task3 Baza'!$C$2:$C$1999,"non",0)</f>
        <v>Ağcabədi</v>
      </c>
      <c r="F8722" s="109" t="str">
        <f t="shared" si="276"/>
        <v>Bakı</v>
      </c>
      <c r="G8722" s="110">
        <f t="shared" si="277"/>
        <v>10</v>
      </c>
    </row>
    <row r="8723" spans="1:7" x14ac:dyDescent="0.3">
      <c r="A8723" s="20" t="s">
        <v>1645</v>
      </c>
      <c r="B8723" s="102">
        <v>44398</v>
      </c>
      <c r="C8723" s="103">
        <v>0.19</v>
      </c>
      <c r="D8723" s="133">
        <v>1200</v>
      </c>
      <c r="E8723" s="108" t="str">
        <f>_xlfn.XLOOKUP($A8723,'Task3 Baza'!$A$2:$A$1999,'Task3 Baza'!$C$2:$C$1999,"non",0)</f>
        <v>Yardımlı</v>
      </c>
      <c r="F8723" s="109" t="str">
        <f t="shared" si="276"/>
        <v>Lənkəran</v>
      </c>
      <c r="G8723" s="110">
        <f t="shared" si="277"/>
        <v>42</v>
      </c>
    </row>
    <row r="8724" spans="1:7" x14ac:dyDescent="0.3">
      <c r="A8724" s="20" t="s">
        <v>1840</v>
      </c>
      <c r="B8724" s="102">
        <v>44169</v>
      </c>
      <c r="C8724" s="103">
        <v>0.16</v>
      </c>
      <c r="D8724" s="133">
        <v>5800</v>
      </c>
      <c r="E8724" s="108" t="str">
        <f>_xlfn.XLOOKUP($A8724,'Task3 Baza'!$A$2:$A$1999,'Task3 Baza'!$C$2:$C$1999,"non",0)</f>
        <v>Ağdam</v>
      </c>
      <c r="F8724" s="109" t="str">
        <f t="shared" si="276"/>
        <v>Bakı</v>
      </c>
      <c r="G8724" s="110">
        <f t="shared" si="277"/>
        <v>10</v>
      </c>
    </row>
    <row r="8725" spans="1:7" x14ac:dyDescent="0.3">
      <c r="A8725" s="20" t="s">
        <v>1212</v>
      </c>
      <c r="B8725" s="102">
        <v>44419</v>
      </c>
      <c r="C8725" s="103">
        <v>0.14000000000000001</v>
      </c>
      <c r="D8725" s="133">
        <v>3300</v>
      </c>
      <c r="E8725" s="108" t="str">
        <f>_xlfn.XLOOKUP($A8725,'Task3 Baza'!$A$2:$A$1999,'Task3 Baza'!$C$2:$C$1999,"non",0)</f>
        <v>Mingəçevir</v>
      </c>
      <c r="F8725" s="109" t="str">
        <f t="shared" si="276"/>
        <v>Gəncə</v>
      </c>
      <c r="G8725" s="110">
        <f t="shared" si="277"/>
        <v>20</v>
      </c>
    </row>
    <row r="8726" spans="1:7" x14ac:dyDescent="0.3">
      <c r="A8726" s="20" t="s">
        <v>335</v>
      </c>
      <c r="B8726" s="102">
        <v>44034</v>
      </c>
      <c r="C8726" s="103">
        <v>0.15</v>
      </c>
      <c r="D8726" s="133">
        <v>10300</v>
      </c>
      <c r="E8726" s="108" t="str">
        <f>_xlfn.XLOOKUP($A8726,'Task3 Baza'!$A$2:$A$1999,'Task3 Baza'!$C$2:$C$1999,"non",0)</f>
        <v>Balakən</v>
      </c>
      <c r="F8726" s="109" t="str">
        <f t="shared" si="276"/>
        <v>Bakı</v>
      </c>
      <c r="G8726" s="110">
        <f t="shared" si="277"/>
        <v>10</v>
      </c>
    </row>
    <row r="8727" spans="1:7" x14ac:dyDescent="0.3">
      <c r="A8727" s="20" t="s">
        <v>1965</v>
      </c>
      <c r="B8727" s="102">
        <v>44236</v>
      </c>
      <c r="C8727" s="103">
        <v>0.18</v>
      </c>
      <c r="D8727" s="133">
        <v>9100</v>
      </c>
      <c r="E8727" s="108" t="str">
        <f>_xlfn.XLOOKUP($A8727,'Task3 Baza'!$A$2:$A$1999,'Task3 Baza'!$C$2:$C$1999,"non",0)</f>
        <v>Füzuli</v>
      </c>
      <c r="F8727" s="109" t="str">
        <f t="shared" si="276"/>
        <v>Sumqayıt</v>
      </c>
      <c r="G8727" s="110">
        <f t="shared" si="277"/>
        <v>50</v>
      </c>
    </row>
    <row r="8728" spans="1:7" x14ac:dyDescent="0.3">
      <c r="A8728" s="20" t="s">
        <v>1315</v>
      </c>
      <c r="B8728" s="102">
        <v>44393</v>
      </c>
      <c r="C8728" s="103">
        <v>0.24</v>
      </c>
      <c r="D8728" s="133">
        <v>9500</v>
      </c>
      <c r="E8728" s="108" t="str">
        <f>_xlfn.XLOOKUP($A8728,'Task3 Baza'!$A$2:$A$1999,'Task3 Baza'!$C$2:$C$1999,"non",0)</f>
        <v>Şuşa</v>
      </c>
      <c r="F8728" s="109" t="str">
        <f t="shared" si="276"/>
        <v>Lənkəran</v>
      </c>
      <c r="G8728" s="110">
        <f t="shared" si="277"/>
        <v>42</v>
      </c>
    </row>
    <row r="8729" spans="1:7" x14ac:dyDescent="0.3">
      <c r="A8729" s="20" t="s">
        <v>364</v>
      </c>
      <c r="B8729" s="102">
        <v>44509</v>
      </c>
      <c r="C8729" s="103">
        <v>0.15</v>
      </c>
      <c r="D8729" s="133">
        <v>9500</v>
      </c>
      <c r="E8729" s="108" t="str">
        <f>_xlfn.XLOOKUP($A8729,'Task3 Baza'!$A$2:$A$1999,'Task3 Baza'!$C$2:$C$1999,"non",0)</f>
        <v>Qazax</v>
      </c>
      <c r="F8729" s="109" t="str">
        <f t="shared" si="276"/>
        <v>Sumqayıt</v>
      </c>
      <c r="G8729" s="110">
        <f t="shared" si="277"/>
        <v>50</v>
      </c>
    </row>
    <row r="8730" spans="1:7" x14ac:dyDescent="0.3">
      <c r="A8730" s="20" t="s">
        <v>189</v>
      </c>
      <c r="B8730" s="102">
        <v>44054</v>
      </c>
      <c r="C8730" s="103">
        <v>0.24</v>
      </c>
      <c r="D8730" s="133">
        <v>9900</v>
      </c>
      <c r="E8730" s="108" t="str">
        <f>_xlfn.XLOOKUP($A8730,'Task3 Baza'!$A$2:$A$1999,'Task3 Baza'!$C$2:$C$1999,"non",0)</f>
        <v>Göygöl</v>
      </c>
      <c r="F8730" s="109" t="str">
        <f t="shared" si="276"/>
        <v>Sumqayıt</v>
      </c>
      <c r="G8730" s="110">
        <f t="shared" si="277"/>
        <v>50</v>
      </c>
    </row>
    <row r="8731" spans="1:7" x14ac:dyDescent="0.3">
      <c r="A8731" s="20" t="s">
        <v>240</v>
      </c>
      <c r="B8731" s="102">
        <v>44144</v>
      </c>
      <c r="C8731" s="103">
        <v>0.18</v>
      </c>
      <c r="D8731" s="133">
        <v>2000</v>
      </c>
      <c r="E8731" s="108" t="str">
        <f>_xlfn.XLOOKUP($A8731,'Task3 Baza'!$A$2:$A$1999,'Task3 Baza'!$C$2:$C$1999,"non",0)</f>
        <v>Lerik</v>
      </c>
      <c r="F8731" s="109" t="str">
        <f t="shared" si="276"/>
        <v>Gəncə</v>
      </c>
      <c r="G8731" s="110">
        <f t="shared" si="277"/>
        <v>20</v>
      </c>
    </row>
    <row r="8732" spans="1:7" x14ac:dyDescent="0.3">
      <c r="A8732" s="20" t="s">
        <v>1950</v>
      </c>
      <c r="B8732" s="102">
        <v>44624</v>
      </c>
      <c r="C8732" s="103">
        <v>0.15</v>
      </c>
      <c r="D8732" s="133">
        <v>5400</v>
      </c>
      <c r="E8732" s="108" t="str">
        <f>_xlfn.XLOOKUP($A8732,'Task3 Baza'!$A$2:$A$1999,'Task3 Baza'!$C$2:$C$1999,"non",0)</f>
        <v>Şabran</v>
      </c>
      <c r="F8732" s="109" t="str">
        <f t="shared" si="276"/>
        <v>Gəncə</v>
      </c>
      <c r="G8732" s="110">
        <f t="shared" si="277"/>
        <v>20</v>
      </c>
    </row>
    <row r="8733" spans="1:7" x14ac:dyDescent="0.3">
      <c r="A8733" s="20" t="s">
        <v>1390</v>
      </c>
      <c r="B8733" s="102">
        <v>44274</v>
      </c>
      <c r="C8733" s="103">
        <v>0.2</v>
      </c>
      <c r="D8733" s="133">
        <v>9700</v>
      </c>
      <c r="E8733" s="108" t="str">
        <f>_xlfn.XLOOKUP($A8733,'Task3 Baza'!$A$2:$A$1999,'Task3 Baza'!$C$2:$C$1999,"non",0)</f>
        <v>Ağsu</v>
      </c>
      <c r="F8733" s="109" t="str">
        <f t="shared" si="276"/>
        <v>Bakı</v>
      </c>
      <c r="G8733" s="110">
        <f t="shared" si="277"/>
        <v>10</v>
      </c>
    </row>
    <row r="8734" spans="1:7" x14ac:dyDescent="0.3">
      <c r="A8734" s="20" t="s">
        <v>1041</v>
      </c>
      <c r="B8734" s="102">
        <v>44540</v>
      </c>
      <c r="C8734" s="103">
        <v>0.14000000000000001</v>
      </c>
      <c r="D8734" s="133">
        <v>5600</v>
      </c>
      <c r="E8734" s="108" t="str">
        <f>_xlfn.XLOOKUP($A8734,'Task3 Baza'!$A$2:$A$1999,'Task3 Baza'!$C$2:$C$1999,"non",0)</f>
        <v>Siyəzən</v>
      </c>
      <c r="F8734" s="109" t="str">
        <f t="shared" si="276"/>
        <v>Gəncə</v>
      </c>
      <c r="G8734" s="110">
        <f t="shared" si="277"/>
        <v>20</v>
      </c>
    </row>
    <row r="8735" spans="1:7" x14ac:dyDescent="0.3">
      <c r="A8735" s="20" t="s">
        <v>759</v>
      </c>
      <c r="B8735" s="102">
        <v>43898</v>
      </c>
      <c r="C8735" s="103">
        <v>0.22</v>
      </c>
      <c r="D8735" s="133">
        <v>9800</v>
      </c>
      <c r="E8735" s="108" t="str">
        <f>_xlfn.XLOOKUP($A8735,'Task3 Baza'!$A$2:$A$1999,'Task3 Baza'!$C$2:$C$1999,"non",0)</f>
        <v>Neftçala</v>
      </c>
      <c r="F8735" s="109" t="str">
        <f t="shared" si="276"/>
        <v>Gəncə</v>
      </c>
      <c r="G8735" s="110">
        <f t="shared" si="277"/>
        <v>20</v>
      </c>
    </row>
    <row r="8736" spans="1:7" x14ac:dyDescent="0.3">
      <c r="A8736" s="20" t="s">
        <v>199</v>
      </c>
      <c r="B8736" s="102">
        <v>43546</v>
      </c>
      <c r="C8736" s="103">
        <v>0.16</v>
      </c>
      <c r="D8736" s="133">
        <v>2100</v>
      </c>
      <c r="E8736" s="108" t="str">
        <f>_xlfn.XLOOKUP($A8736,'Task3 Baza'!$A$2:$A$1999,'Task3 Baza'!$C$2:$C$1999,"non",0)</f>
        <v>Mingəçevir</v>
      </c>
      <c r="F8736" s="109" t="str">
        <f t="shared" si="276"/>
        <v>Gəncə</v>
      </c>
      <c r="G8736" s="110">
        <f t="shared" si="277"/>
        <v>20</v>
      </c>
    </row>
    <row r="8737" spans="1:7" x14ac:dyDescent="0.3">
      <c r="A8737" s="20" t="s">
        <v>307</v>
      </c>
      <c r="B8737" s="102">
        <v>44652</v>
      </c>
      <c r="C8737" s="103">
        <v>0.23</v>
      </c>
      <c r="D8737" s="133">
        <v>1300</v>
      </c>
      <c r="E8737" s="108" t="str">
        <f>_xlfn.XLOOKUP($A8737,'Task3 Baza'!$A$2:$A$1999,'Task3 Baza'!$C$2:$C$1999,"non",0)</f>
        <v>Biləsuvar</v>
      </c>
      <c r="F8737" s="109" t="str">
        <f t="shared" si="276"/>
        <v>Bakı</v>
      </c>
      <c r="G8737" s="110">
        <f t="shared" si="277"/>
        <v>10</v>
      </c>
    </row>
    <row r="8738" spans="1:7" x14ac:dyDescent="0.3">
      <c r="A8738" s="20" t="s">
        <v>785</v>
      </c>
      <c r="B8738" s="102">
        <v>44107</v>
      </c>
      <c r="C8738" s="103">
        <v>0.22</v>
      </c>
      <c r="D8738" s="133">
        <v>7800</v>
      </c>
      <c r="E8738" s="108" t="str">
        <f>_xlfn.XLOOKUP($A8738,'Task3 Baza'!$A$2:$A$1999,'Task3 Baza'!$C$2:$C$1999,"non",0)</f>
        <v>Hacıqabul</v>
      </c>
      <c r="F8738" s="109" t="str">
        <f t="shared" si="276"/>
        <v>Sumqayıt</v>
      </c>
      <c r="G8738" s="110">
        <f t="shared" si="277"/>
        <v>50</v>
      </c>
    </row>
    <row r="8739" spans="1:7" x14ac:dyDescent="0.3">
      <c r="A8739" s="20" t="s">
        <v>1836</v>
      </c>
      <c r="B8739" s="102">
        <v>44187</v>
      </c>
      <c r="C8739" s="103">
        <v>0.16</v>
      </c>
      <c r="D8739" s="133">
        <v>4600</v>
      </c>
      <c r="E8739" s="108" t="str">
        <f>_xlfn.XLOOKUP($A8739,'Task3 Baza'!$A$2:$A$1999,'Task3 Baza'!$C$2:$C$1999,"non",0)</f>
        <v>Şuşa</v>
      </c>
      <c r="F8739" s="109" t="str">
        <f t="shared" si="276"/>
        <v>Lənkəran</v>
      </c>
      <c r="G8739" s="110">
        <f t="shared" si="277"/>
        <v>42</v>
      </c>
    </row>
    <row r="8740" spans="1:7" x14ac:dyDescent="0.3">
      <c r="A8740" s="20" t="s">
        <v>931</v>
      </c>
      <c r="B8740" s="102">
        <v>44538</v>
      </c>
      <c r="C8740" s="103">
        <v>0.17</v>
      </c>
      <c r="D8740" s="133">
        <v>3000</v>
      </c>
      <c r="E8740" s="108" t="str">
        <f>_xlfn.XLOOKUP($A8740,'Task3 Baza'!$A$2:$A$1999,'Task3 Baza'!$C$2:$C$1999,"non",0)</f>
        <v>Gədəbəy</v>
      </c>
      <c r="F8740" s="109" t="str">
        <f t="shared" si="276"/>
        <v>Sumqayıt</v>
      </c>
      <c r="G8740" s="110">
        <f t="shared" si="277"/>
        <v>50</v>
      </c>
    </row>
    <row r="8741" spans="1:7" x14ac:dyDescent="0.3">
      <c r="A8741" s="20" t="s">
        <v>962</v>
      </c>
      <c r="B8741" s="102">
        <v>44207</v>
      </c>
      <c r="C8741" s="103">
        <v>0.18</v>
      </c>
      <c r="D8741" s="133">
        <v>6900</v>
      </c>
      <c r="E8741" s="108" t="str">
        <f>_xlfn.XLOOKUP($A8741,'Task3 Baza'!$A$2:$A$1999,'Task3 Baza'!$C$2:$C$1999,"non",0)</f>
        <v>Hacıqabul</v>
      </c>
      <c r="F8741" s="109" t="str">
        <f t="shared" si="276"/>
        <v>Sumqayıt</v>
      </c>
      <c r="G8741" s="110">
        <f t="shared" si="277"/>
        <v>50</v>
      </c>
    </row>
    <row r="8742" spans="1:7" x14ac:dyDescent="0.3">
      <c r="A8742" s="20" t="s">
        <v>1652</v>
      </c>
      <c r="B8742" s="102">
        <v>44492</v>
      </c>
      <c r="C8742" s="103">
        <v>0.14000000000000001</v>
      </c>
      <c r="D8742" s="133">
        <v>8500</v>
      </c>
      <c r="E8742" s="108" t="str">
        <f>_xlfn.XLOOKUP($A8742,'Task3 Baza'!$A$2:$A$1999,'Task3 Baza'!$C$2:$C$1999,"non",0)</f>
        <v>Ağsu</v>
      </c>
      <c r="F8742" s="109" t="str">
        <f t="shared" si="276"/>
        <v>Bakı</v>
      </c>
      <c r="G8742" s="110">
        <f t="shared" si="277"/>
        <v>10</v>
      </c>
    </row>
    <row r="8743" spans="1:7" x14ac:dyDescent="0.3">
      <c r="A8743" s="20" t="s">
        <v>1726</v>
      </c>
      <c r="B8743" s="102">
        <v>44070</v>
      </c>
      <c r="C8743" s="103">
        <v>0.23</v>
      </c>
      <c r="D8743" s="133">
        <v>1800</v>
      </c>
      <c r="E8743" s="108" t="str">
        <f>_xlfn.XLOOKUP($A8743,'Task3 Baza'!$A$2:$A$1999,'Task3 Baza'!$C$2:$C$1999,"non",0)</f>
        <v>Abşeron</v>
      </c>
      <c r="F8743" s="109" t="str">
        <f t="shared" si="276"/>
        <v>Bakı</v>
      </c>
      <c r="G8743" s="110">
        <f t="shared" si="277"/>
        <v>10</v>
      </c>
    </row>
    <row r="8744" spans="1:7" x14ac:dyDescent="0.3">
      <c r="A8744" s="20" t="s">
        <v>1744</v>
      </c>
      <c r="B8744" s="102">
        <v>43710</v>
      </c>
      <c r="C8744" s="103">
        <v>0.18</v>
      </c>
      <c r="D8744" s="133">
        <v>3800</v>
      </c>
      <c r="E8744" s="108" t="str">
        <f>_xlfn.XLOOKUP($A8744,'Task3 Baza'!$A$2:$A$1999,'Task3 Baza'!$C$2:$C$1999,"non",0)</f>
        <v>Sabirabad</v>
      </c>
      <c r="F8744" s="109" t="str">
        <f t="shared" si="276"/>
        <v>Gəncə</v>
      </c>
      <c r="G8744" s="110">
        <f t="shared" si="277"/>
        <v>20</v>
      </c>
    </row>
    <row r="8745" spans="1:7" x14ac:dyDescent="0.3">
      <c r="A8745" s="20" t="s">
        <v>1154</v>
      </c>
      <c r="B8745" s="102">
        <v>43556</v>
      </c>
      <c r="C8745" s="103">
        <v>0.22</v>
      </c>
      <c r="D8745" s="133">
        <v>5800</v>
      </c>
      <c r="E8745" s="108" t="str">
        <f>_xlfn.XLOOKUP($A8745,'Task3 Baza'!$A$2:$A$1999,'Task3 Baza'!$C$2:$C$1999,"non",0)</f>
        <v>Salyan</v>
      </c>
      <c r="F8745" s="109" t="str">
        <f t="shared" si="276"/>
        <v>Gəncə</v>
      </c>
      <c r="G8745" s="110">
        <f t="shared" si="277"/>
        <v>20</v>
      </c>
    </row>
    <row r="8746" spans="1:7" x14ac:dyDescent="0.3">
      <c r="A8746" s="20" t="s">
        <v>1347</v>
      </c>
      <c r="B8746" s="102">
        <v>44524</v>
      </c>
      <c r="C8746" s="103">
        <v>0.2</v>
      </c>
      <c r="D8746" s="133">
        <v>1800</v>
      </c>
      <c r="E8746" s="108" t="str">
        <f>_xlfn.XLOOKUP($A8746,'Task3 Baza'!$A$2:$A$1999,'Task3 Baza'!$C$2:$C$1999,"non",0)</f>
        <v>Qubadlı</v>
      </c>
      <c r="F8746" s="109" t="str">
        <f t="shared" si="276"/>
        <v>Gəncə</v>
      </c>
      <c r="G8746" s="110">
        <f t="shared" si="277"/>
        <v>20</v>
      </c>
    </row>
    <row r="8747" spans="1:7" x14ac:dyDescent="0.3">
      <c r="A8747" s="20" t="s">
        <v>500</v>
      </c>
      <c r="B8747" s="102">
        <v>44014</v>
      </c>
      <c r="C8747" s="103">
        <v>0.2</v>
      </c>
      <c r="D8747" s="133">
        <v>5200</v>
      </c>
      <c r="E8747" s="108" t="str">
        <f>_xlfn.XLOOKUP($A8747,'Task3 Baza'!$A$2:$A$1999,'Task3 Baza'!$C$2:$C$1999,"non",0)</f>
        <v>Şəmkir</v>
      </c>
      <c r="F8747" s="109" t="str">
        <f t="shared" si="276"/>
        <v>Lənkəran</v>
      </c>
      <c r="G8747" s="110">
        <f t="shared" si="277"/>
        <v>42</v>
      </c>
    </row>
    <row r="8748" spans="1:7" x14ac:dyDescent="0.3">
      <c r="A8748" s="20" t="s">
        <v>332</v>
      </c>
      <c r="B8748" s="102">
        <v>44512</v>
      </c>
      <c r="C8748" s="103">
        <v>0.2</v>
      </c>
      <c r="D8748" s="133">
        <v>8400</v>
      </c>
      <c r="E8748" s="108" t="str">
        <f>_xlfn.XLOOKUP($A8748,'Task3 Baza'!$A$2:$A$1999,'Task3 Baza'!$C$2:$C$1999,"non",0)</f>
        <v>Qobustan</v>
      </c>
      <c r="F8748" s="109" t="str">
        <f t="shared" si="276"/>
        <v>Gəncə</v>
      </c>
      <c r="G8748" s="110">
        <f t="shared" si="277"/>
        <v>20</v>
      </c>
    </row>
    <row r="8749" spans="1:7" x14ac:dyDescent="0.3">
      <c r="A8749" s="20" t="s">
        <v>528</v>
      </c>
      <c r="B8749" s="102">
        <v>44371</v>
      </c>
      <c r="C8749" s="103">
        <v>0.22</v>
      </c>
      <c r="D8749" s="133">
        <v>5500</v>
      </c>
      <c r="E8749" s="108" t="str">
        <f>_xlfn.XLOOKUP($A8749,'Task3 Baza'!$A$2:$A$1999,'Task3 Baza'!$C$2:$C$1999,"non",0)</f>
        <v>Zaqatala</v>
      </c>
      <c r="F8749" s="109" t="str">
        <f t="shared" si="276"/>
        <v>Lənkəran</v>
      </c>
      <c r="G8749" s="110">
        <f t="shared" si="277"/>
        <v>42</v>
      </c>
    </row>
    <row r="8750" spans="1:7" x14ac:dyDescent="0.3">
      <c r="A8750" s="20" t="s">
        <v>840</v>
      </c>
      <c r="B8750" s="102">
        <v>44382</v>
      </c>
      <c r="C8750" s="103">
        <v>0.24</v>
      </c>
      <c r="D8750" s="133">
        <v>3200</v>
      </c>
      <c r="E8750" s="108" t="str">
        <f>_xlfn.XLOOKUP($A8750,'Task3 Baza'!$A$2:$A$1999,'Task3 Baza'!$C$2:$C$1999,"non",0)</f>
        <v>Xocavənd</v>
      </c>
      <c r="F8750" s="109" t="str">
        <f t="shared" si="276"/>
        <v>Sumqayıt</v>
      </c>
      <c r="G8750" s="110">
        <f t="shared" si="277"/>
        <v>50</v>
      </c>
    </row>
    <row r="8751" spans="1:7" x14ac:dyDescent="0.3">
      <c r="A8751" s="20" t="s">
        <v>1012</v>
      </c>
      <c r="B8751" s="102">
        <v>43919</v>
      </c>
      <c r="C8751" s="103">
        <v>0.2</v>
      </c>
      <c r="D8751" s="133">
        <v>10100</v>
      </c>
      <c r="E8751" s="108" t="str">
        <f>_xlfn.XLOOKUP($A8751,'Task3 Baza'!$A$2:$A$1999,'Task3 Baza'!$C$2:$C$1999,"non",0)</f>
        <v>Kəlbəcər</v>
      </c>
      <c r="F8751" s="109" t="str">
        <f t="shared" si="276"/>
        <v>Sumqayıt</v>
      </c>
      <c r="G8751" s="110">
        <f t="shared" si="277"/>
        <v>50</v>
      </c>
    </row>
    <row r="8752" spans="1:7" x14ac:dyDescent="0.3">
      <c r="A8752" s="20" t="s">
        <v>432</v>
      </c>
      <c r="B8752" s="102">
        <v>44466</v>
      </c>
      <c r="C8752" s="103">
        <v>0.23</v>
      </c>
      <c r="D8752" s="133">
        <v>12800</v>
      </c>
      <c r="E8752" s="108" t="str">
        <f>_xlfn.XLOOKUP($A8752,'Task3 Baza'!$A$2:$A$1999,'Task3 Baza'!$C$2:$C$1999,"non",0)</f>
        <v>Hacıqabul</v>
      </c>
      <c r="F8752" s="109" t="str">
        <f t="shared" si="276"/>
        <v>Sumqayıt</v>
      </c>
      <c r="G8752" s="110">
        <f t="shared" si="277"/>
        <v>50</v>
      </c>
    </row>
    <row r="8753" spans="1:7" x14ac:dyDescent="0.3">
      <c r="A8753" s="20" t="s">
        <v>2007</v>
      </c>
      <c r="B8753" s="102">
        <v>44265</v>
      </c>
      <c r="C8753" s="103">
        <v>0.2</v>
      </c>
      <c r="D8753" s="133">
        <v>8200</v>
      </c>
      <c r="E8753" s="108" t="str">
        <f>_xlfn.XLOOKUP($A8753,'Task3 Baza'!$A$2:$A$1999,'Task3 Baza'!$C$2:$C$1999,"non",0)</f>
        <v>Füzuli</v>
      </c>
      <c r="F8753" s="109" t="str">
        <f t="shared" si="276"/>
        <v>Sumqayıt</v>
      </c>
      <c r="G8753" s="110">
        <f t="shared" si="277"/>
        <v>50</v>
      </c>
    </row>
    <row r="8754" spans="1:7" x14ac:dyDescent="0.3">
      <c r="A8754" s="20" t="s">
        <v>2064</v>
      </c>
      <c r="B8754" s="102">
        <v>44205</v>
      </c>
      <c r="C8754" s="103">
        <v>0.24</v>
      </c>
      <c r="D8754" s="133">
        <v>11500</v>
      </c>
      <c r="E8754" s="108" t="str">
        <f>_xlfn.XLOOKUP($A8754,'Task3 Baza'!$A$2:$A$1999,'Task3 Baza'!$C$2:$C$1999,"non",0)</f>
        <v>Salyan</v>
      </c>
      <c r="F8754" s="109" t="str">
        <f t="shared" si="276"/>
        <v>Gəncə</v>
      </c>
      <c r="G8754" s="110">
        <f t="shared" si="277"/>
        <v>20</v>
      </c>
    </row>
    <row r="8755" spans="1:7" x14ac:dyDescent="0.3">
      <c r="A8755" s="20" t="s">
        <v>2000</v>
      </c>
      <c r="B8755" s="102">
        <v>44056</v>
      </c>
      <c r="C8755" s="103">
        <v>0.17</v>
      </c>
      <c r="D8755" s="133">
        <v>5800</v>
      </c>
      <c r="E8755" s="108" t="str">
        <f>_xlfn.XLOOKUP($A8755,'Task3 Baza'!$A$2:$A$1999,'Task3 Baza'!$C$2:$C$1999,"non",0)</f>
        <v>Kəlbəcər</v>
      </c>
      <c r="F8755" s="109" t="str">
        <f t="shared" si="276"/>
        <v>Sumqayıt</v>
      </c>
      <c r="G8755" s="110">
        <f t="shared" si="277"/>
        <v>50</v>
      </c>
    </row>
    <row r="8756" spans="1:7" x14ac:dyDescent="0.3">
      <c r="A8756" s="20" t="s">
        <v>743</v>
      </c>
      <c r="B8756" s="102">
        <v>44560</v>
      </c>
      <c r="C8756" s="103">
        <v>0.19</v>
      </c>
      <c r="D8756" s="133">
        <v>8100</v>
      </c>
      <c r="E8756" s="108" t="str">
        <f>_xlfn.XLOOKUP($A8756,'Task3 Baza'!$A$2:$A$1999,'Task3 Baza'!$C$2:$C$1999,"non",0)</f>
        <v>Şamaxı</v>
      </c>
      <c r="F8756" s="109" t="str">
        <f t="shared" si="276"/>
        <v>Lənkəran</v>
      </c>
      <c r="G8756" s="110">
        <f t="shared" si="277"/>
        <v>42</v>
      </c>
    </row>
    <row r="8757" spans="1:7" x14ac:dyDescent="0.3">
      <c r="A8757" s="20" t="s">
        <v>2045</v>
      </c>
      <c r="B8757" s="102">
        <v>44176</v>
      </c>
      <c r="C8757" s="103">
        <v>0.18</v>
      </c>
      <c r="D8757" s="133">
        <v>1200</v>
      </c>
      <c r="E8757" s="108" t="str">
        <f>_xlfn.XLOOKUP($A8757,'Task3 Baza'!$A$2:$A$1999,'Task3 Baza'!$C$2:$C$1999,"non",0)</f>
        <v>Zaqatala</v>
      </c>
      <c r="F8757" s="109" t="str">
        <f t="shared" si="276"/>
        <v>Lənkəran</v>
      </c>
      <c r="G8757" s="110">
        <f t="shared" si="277"/>
        <v>42</v>
      </c>
    </row>
    <row r="8758" spans="1:7" x14ac:dyDescent="0.3">
      <c r="A8758" s="20" t="s">
        <v>1083</v>
      </c>
      <c r="B8758" s="102">
        <v>44385</v>
      </c>
      <c r="C8758" s="103">
        <v>0.2</v>
      </c>
      <c r="D8758" s="133">
        <v>12900</v>
      </c>
      <c r="E8758" s="108" t="str">
        <f>_xlfn.XLOOKUP($A8758,'Task3 Baza'!$A$2:$A$1999,'Task3 Baza'!$C$2:$C$1999,"non",0)</f>
        <v>Zaqatala</v>
      </c>
      <c r="F8758" s="109" t="str">
        <f t="shared" si="276"/>
        <v>Lənkəran</v>
      </c>
      <c r="G8758" s="110">
        <f t="shared" si="277"/>
        <v>42</v>
      </c>
    </row>
    <row r="8759" spans="1:7" x14ac:dyDescent="0.3">
      <c r="A8759" s="20" t="s">
        <v>389</v>
      </c>
      <c r="B8759" s="102">
        <v>44570</v>
      </c>
      <c r="C8759" s="103">
        <v>0.2</v>
      </c>
      <c r="D8759" s="133">
        <v>6100</v>
      </c>
      <c r="E8759" s="108" t="str">
        <f>_xlfn.XLOOKUP($A8759,'Task3 Baza'!$A$2:$A$1999,'Task3 Baza'!$C$2:$C$1999,"non",0)</f>
        <v>Göygöl</v>
      </c>
      <c r="F8759" s="109" t="str">
        <f t="shared" si="276"/>
        <v>Sumqayıt</v>
      </c>
      <c r="G8759" s="110">
        <f t="shared" si="277"/>
        <v>50</v>
      </c>
    </row>
    <row r="8760" spans="1:7" x14ac:dyDescent="0.3">
      <c r="A8760" s="20" t="s">
        <v>186</v>
      </c>
      <c r="B8760" s="102">
        <v>44142</v>
      </c>
      <c r="C8760" s="103">
        <v>0.16</v>
      </c>
      <c r="D8760" s="133">
        <v>2400</v>
      </c>
      <c r="E8760" s="108" t="str">
        <f>_xlfn.XLOOKUP($A8760,'Task3 Baza'!$A$2:$A$1999,'Task3 Baza'!$C$2:$C$1999,"non",0)</f>
        <v>Cəlilabad</v>
      </c>
      <c r="F8760" s="109" t="str">
        <f t="shared" si="276"/>
        <v>Bakı</v>
      </c>
      <c r="G8760" s="110">
        <f t="shared" si="277"/>
        <v>10</v>
      </c>
    </row>
    <row r="8761" spans="1:7" x14ac:dyDescent="0.3">
      <c r="A8761" s="20" t="s">
        <v>1767</v>
      </c>
      <c r="B8761" s="102">
        <v>44548</v>
      </c>
      <c r="C8761" s="103">
        <v>0.19</v>
      </c>
      <c r="D8761" s="133">
        <v>12500</v>
      </c>
      <c r="E8761" s="108" t="str">
        <f>_xlfn.XLOOKUP($A8761,'Task3 Baza'!$A$2:$A$1999,'Task3 Baza'!$C$2:$C$1999,"non",0)</f>
        <v>Abşeron</v>
      </c>
      <c r="F8761" s="109" t="str">
        <f t="shared" si="276"/>
        <v>Bakı</v>
      </c>
      <c r="G8761" s="110">
        <f t="shared" si="277"/>
        <v>10</v>
      </c>
    </row>
    <row r="8762" spans="1:7" x14ac:dyDescent="0.3">
      <c r="A8762" s="20" t="s">
        <v>1226</v>
      </c>
      <c r="B8762" s="102">
        <v>44229</v>
      </c>
      <c r="C8762" s="103">
        <v>0.24</v>
      </c>
      <c r="D8762" s="133">
        <v>11100</v>
      </c>
      <c r="E8762" s="108" t="str">
        <f>_xlfn.XLOOKUP($A8762,'Task3 Baza'!$A$2:$A$1999,'Task3 Baza'!$C$2:$C$1999,"non",0)</f>
        <v>Gədəbəy</v>
      </c>
      <c r="F8762" s="109" t="str">
        <f t="shared" si="276"/>
        <v>Sumqayıt</v>
      </c>
      <c r="G8762" s="110">
        <f t="shared" si="277"/>
        <v>50</v>
      </c>
    </row>
    <row r="8763" spans="1:7" x14ac:dyDescent="0.3">
      <c r="A8763" s="20" t="s">
        <v>1598</v>
      </c>
      <c r="B8763" s="102">
        <v>44639</v>
      </c>
      <c r="C8763" s="103">
        <v>0.16</v>
      </c>
      <c r="D8763" s="133">
        <v>8300</v>
      </c>
      <c r="E8763" s="108" t="str">
        <f>_xlfn.XLOOKUP($A8763,'Task3 Baza'!$A$2:$A$1999,'Task3 Baza'!$C$2:$C$1999,"non",0)</f>
        <v>Salyan</v>
      </c>
      <c r="F8763" s="109" t="str">
        <f t="shared" si="276"/>
        <v>Gəncə</v>
      </c>
      <c r="G8763" s="110">
        <f t="shared" si="277"/>
        <v>20</v>
      </c>
    </row>
    <row r="8764" spans="1:7" x14ac:dyDescent="0.3">
      <c r="A8764" s="20" t="s">
        <v>152</v>
      </c>
      <c r="B8764" s="102">
        <v>44142</v>
      </c>
      <c r="C8764" s="103">
        <v>0.16</v>
      </c>
      <c r="D8764" s="133">
        <v>6700</v>
      </c>
      <c r="E8764" s="108" t="str">
        <f>_xlfn.XLOOKUP($A8764,'Task3 Baza'!$A$2:$A$1999,'Task3 Baza'!$C$2:$C$1999,"non",0)</f>
        <v>Şəmkir</v>
      </c>
      <c r="F8764" s="109" t="str">
        <f t="shared" si="276"/>
        <v>Lənkəran</v>
      </c>
      <c r="G8764" s="110">
        <f t="shared" si="277"/>
        <v>42</v>
      </c>
    </row>
    <row r="8765" spans="1:7" x14ac:dyDescent="0.3">
      <c r="A8765" s="20" t="s">
        <v>1290</v>
      </c>
      <c r="B8765" s="102">
        <v>44420</v>
      </c>
      <c r="C8765" s="103">
        <v>0.2</v>
      </c>
      <c r="D8765" s="133">
        <v>5800</v>
      </c>
      <c r="E8765" s="108" t="str">
        <f>_xlfn.XLOOKUP($A8765,'Task3 Baza'!$A$2:$A$1999,'Task3 Baza'!$C$2:$C$1999,"non",0)</f>
        <v>Ağstafa</v>
      </c>
      <c r="F8765" s="109" t="str">
        <f t="shared" si="276"/>
        <v>Bakı</v>
      </c>
      <c r="G8765" s="110">
        <f t="shared" si="277"/>
        <v>10</v>
      </c>
    </row>
    <row r="8766" spans="1:7" x14ac:dyDescent="0.3">
      <c r="A8766" s="20" t="s">
        <v>2019</v>
      </c>
      <c r="B8766" s="102">
        <v>44183</v>
      </c>
      <c r="C8766" s="103">
        <v>0.21</v>
      </c>
      <c r="D8766" s="133">
        <v>7300</v>
      </c>
      <c r="E8766" s="108" t="str">
        <f>_xlfn.XLOOKUP($A8766,'Task3 Baza'!$A$2:$A$1999,'Task3 Baza'!$C$2:$C$1999,"non",0)</f>
        <v>Bərdə</v>
      </c>
      <c r="F8766" s="109" t="str">
        <f t="shared" si="276"/>
        <v>Bakı</v>
      </c>
      <c r="G8766" s="110">
        <f t="shared" si="277"/>
        <v>10</v>
      </c>
    </row>
    <row r="8767" spans="1:7" x14ac:dyDescent="0.3">
      <c r="A8767" s="20" t="s">
        <v>1269</v>
      </c>
      <c r="B8767" s="102">
        <v>44330</v>
      </c>
      <c r="C8767" s="103">
        <v>0.23</v>
      </c>
      <c r="D8767" s="133">
        <v>6200</v>
      </c>
      <c r="E8767" s="108" t="str">
        <f>_xlfn.XLOOKUP($A8767,'Task3 Baza'!$A$2:$A$1999,'Task3 Baza'!$C$2:$C$1999,"non",0)</f>
        <v>Oğuz</v>
      </c>
      <c r="F8767" s="109" t="str">
        <f t="shared" si="276"/>
        <v>Gəncə</v>
      </c>
      <c r="G8767" s="110">
        <f t="shared" si="277"/>
        <v>20</v>
      </c>
    </row>
    <row r="8768" spans="1:7" x14ac:dyDescent="0.3">
      <c r="A8768" s="20" t="s">
        <v>933</v>
      </c>
      <c r="B8768" s="102">
        <v>44376</v>
      </c>
      <c r="C8768" s="103">
        <v>0.16</v>
      </c>
      <c r="D8768" s="133">
        <v>10700</v>
      </c>
      <c r="E8768" s="108" t="str">
        <f>_xlfn.XLOOKUP($A8768,'Task3 Baza'!$A$2:$A$1999,'Task3 Baza'!$C$2:$C$1999,"non",0)</f>
        <v>Ağdaş</v>
      </c>
      <c r="F8768" s="109" t="str">
        <f t="shared" si="276"/>
        <v>Bakı</v>
      </c>
      <c r="G8768" s="110">
        <f t="shared" si="277"/>
        <v>10</v>
      </c>
    </row>
    <row r="8769" spans="1:7" x14ac:dyDescent="0.3">
      <c r="A8769" s="20" t="s">
        <v>477</v>
      </c>
      <c r="B8769" s="102">
        <v>44772</v>
      </c>
      <c r="C8769" s="103">
        <v>0.24</v>
      </c>
      <c r="D8769" s="133">
        <v>4700</v>
      </c>
      <c r="E8769" s="108" t="str">
        <f>_xlfn.XLOOKUP($A8769,'Task3 Baza'!$A$2:$A$1999,'Task3 Baza'!$C$2:$C$1999,"non",0)</f>
        <v>Şəki</v>
      </c>
      <c r="F8769" s="109" t="str">
        <f t="shared" si="276"/>
        <v>Lənkəran</v>
      </c>
      <c r="G8769" s="110">
        <f t="shared" si="277"/>
        <v>42</v>
      </c>
    </row>
    <row r="8770" spans="1:7" x14ac:dyDescent="0.3">
      <c r="A8770" s="20" t="s">
        <v>1748</v>
      </c>
      <c r="B8770" s="102">
        <v>43842</v>
      </c>
      <c r="C8770" s="103">
        <v>0.21</v>
      </c>
      <c r="D8770" s="133">
        <v>6600</v>
      </c>
      <c r="E8770" s="108" t="str">
        <f>_xlfn.XLOOKUP($A8770,'Task3 Baza'!$A$2:$A$1999,'Task3 Baza'!$C$2:$C$1999,"non",0)</f>
        <v>Şərur</v>
      </c>
      <c r="F8770" s="109" t="str">
        <f t="shared" ref="F8770:F8833" si="278">VLOOKUP($E8770,$I$3:$K$75,2,0)</f>
        <v>Lənkəran</v>
      </c>
      <c r="G8770" s="110">
        <f t="shared" ref="G8770:G8833" si="279">VLOOKUP(VLOOKUP($E8770,$I$3:$J$75,2,0),$L$3:$M$6,2,0)</f>
        <v>42</v>
      </c>
    </row>
    <row r="8771" spans="1:7" x14ac:dyDescent="0.3">
      <c r="A8771" s="20" t="s">
        <v>652</v>
      </c>
      <c r="B8771" s="102">
        <v>44688</v>
      </c>
      <c r="C8771" s="103">
        <v>0.17</v>
      </c>
      <c r="D8771" s="133">
        <v>7700</v>
      </c>
      <c r="E8771" s="108" t="str">
        <f>_xlfn.XLOOKUP($A8771,'Task3 Baza'!$A$2:$A$1999,'Task3 Baza'!$C$2:$C$1999,"non",0)</f>
        <v>Şuşa</v>
      </c>
      <c r="F8771" s="109" t="str">
        <f t="shared" si="278"/>
        <v>Lənkəran</v>
      </c>
      <c r="G8771" s="110">
        <f t="shared" si="279"/>
        <v>42</v>
      </c>
    </row>
    <row r="8772" spans="1:7" x14ac:dyDescent="0.3">
      <c r="A8772" s="20" t="s">
        <v>1692</v>
      </c>
      <c r="B8772" s="102">
        <v>44422</v>
      </c>
      <c r="C8772" s="103">
        <v>0.2</v>
      </c>
      <c r="D8772" s="133">
        <v>3000</v>
      </c>
      <c r="E8772" s="108" t="str">
        <f>_xlfn.XLOOKUP($A8772,'Task3 Baza'!$A$2:$A$1999,'Task3 Baza'!$C$2:$C$1999,"non",0)</f>
        <v>Qəbələ</v>
      </c>
      <c r="F8772" s="109" t="str">
        <f t="shared" si="278"/>
        <v>Sumqayıt</v>
      </c>
      <c r="G8772" s="110">
        <f t="shared" si="279"/>
        <v>50</v>
      </c>
    </row>
    <row r="8773" spans="1:7" x14ac:dyDescent="0.3">
      <c r="A8773" s="20" t="s">
        <v>1709</v>
      </c>
      <c r="B8773" s="102">
        <v>44244</v>
      </c>
      <c r="C8773" s="103">
        <v>0.18</v>
      </c>
      <c r="D8773" s="133">
        <v>6100</v>
      </c>
      <c r="E8773" s="108" t="str">
        <f>_xlfn.XLOOKUP($A8773,'Task3 Baza'!$A$2:$A$1999,'Task3 Baza'!$C$2:$C$1999,"non",0)</f>
        <v>Göyçay</v>
      </c>
      <c r="F8773" s="109" t="str">
        <f t="shared" si="278"/>
        <v>Sumqayıt</v>
      </c>
      <c r="G8773" s="110">
        <f t="shared" si="279"/>
        <v>50</v>
      </c>
    </row>
    <row r="8774" spans="1:7" x14ac:dyDescent="0.3">
      <c r="A8774" s="20" t="s">
        <v>1042</v>
      </c>
      <c r="B8774" s="102">
        <v>44498</v>
      </c>
      <c r="C8774" s="103">
        <v>0.19</v>
      </c>
      <c r="D8774" s="133">
        <v>4900</v>
      </c>
      <c r="E8774" s="108" t="str">
        <f>_xlfn.XLOOKUP($A8774,'Task3 Baza'!$A$2:$A$1999,'Task3 Baza'!$C$2:$C$1999,"non",0)</f>
        <v>Babək</v>
      </c>
      <c r="F8774" s="109" t="str">
        <f t="shared" si="278"/>
        <v>Bakı</v>
      </c>
      <c r="G8774" s="110">
        <f t="shared" si="279"/>
        <v>10</v>
      </c>
    </row>
    <row r="8775" spans="1:7" x14ac:dyDescent="0.3">
      <c r="A8775" s="20" t="s">
        <v>1370</v>
      </c>
      <c r="B8775" s="102">
        <v>44218</v>
      </c>
      <c r="C8775" s="103">
        <v>0.18</v>
      </c>
      <c r="D8775" s="133">
        <v>10900</v>
      </c>
      <c r="E8775" s="108" t="str">
        <f>_xlfn.XLOOKUP($A8775,'Task3 Baza'!$A$2:$A$1999,'Task3 Baza'!$C$2:$C$1999,"non",0)</f>
        <v>Sədərək</v>
      </c>
      <c r="F8775" s="109" t="str">
        <f t="shared" si="278"/>
        <v>Gəncə</v>
      </c>
      <c r="G8775" s="110">
        <f t="shared" si="279"/>
        <v>20</v>
      </c>
    </row>
    <row r="8776" spans="1:7" x14ac:dyDescent="0.3">
      <c r="A8776" s="20" t="s">
        <v>1357</v>
      </c>
      <c r="B8776" s="102">
        <v>44417</v>
      </c>
      <c r="C8776" s="103">
        <v>0.22</v>
      </c>
      <c r="D8776" s="133">
        <v>1000</v>
      </c>
      <c r="E8776" s="108" t="str">
        <f>_xlfn.XLOOKUP($A8776,'Task3 Baza'!$A$2:$A$1999,'Task3 Baza'!$C$2:$C$1999,"non",0)</f>
        <v>Qubadlı</v>
      </c>
      <c r="F8776" s="109" t="str">
        <f t="shared" si="278"/>
        <v>Gəncə</v>
      </c>
      <c r="G8776" s="110">
        <f t="shared" si="279"/>
        <v>20</v>
      </c>
    </row>
    <row r="8777" spans="1:7" x14ac:dyDescent="0.3">
      <c r="A8777" s="20" t="s">
        <v>647</v>
      </c>
      <c r="B8777" s="102">
        <v>43931</v>
      </c>
      <c r="C8777" s="103">
        <v>0.16</v>
      </c>
      <c r="D8777" s="133">
        <v>11400</v>
      </c>
      <c r="E8777" s="108" t="str">
        <f>_xlfn.XLOOKUP($A8777,'Task3 Baza'!$A$2:$A$1999,'Task3 Baza'!$C$2:$C$1999,"non",0)</f>
        <v>Beyləqan</v>
      </c>
      <c r="F8777" s="109" t="str">
        <f t="shared" si="278"/>
        <v>Bakı</v>
      </c>
      <c r="G8777" s="110">
        <f t="shared" si="279"/>
        <v>10</v>
      </c>
    </row>
    <row r="8778" spans="1:7" x14ac:dyDescent="0.3">
      <c r="A8778" s="20" t="s">
        <v>1711</v>
      </c>
      <c r="B8778" s="102">
        <v>44072</v>
      </c>
      <c r="C8778" s="103">
        <v>0.15</v>
      </c>
      <c r="D8778" s="133">
        <v>8400</v>
      </c>
      <c r="E8778" s="108" t="str">
        <f>_xlfn.XLOOKUP($A8778,'Task3 Baza'!$A$2:$A$1999,'Task3 Baza'!$C$2:$C$1999,"non",0)</f>
        <v>Biləsuvar</v>
      </c>
      <c r="F8778" s="109" t="str">
        <f t="shared" si="278"/>
        <v>Bakı</v>
      </c>
      <c r="G8778" s="110">
        <f t="shared" si="279"/>
        <v>10</v>
      </c>
    </row>
    <row r="8779" spans="1:7" x14ac:dyDescent="0.3">
      <c r="A8779" s="20" t="s">
        <v>940</v>
      </c>
      <c r="B8779" s="102">
        <v>44858</v>
      </c>
      <c r="C8779" s="103">
        <v>0.15</v>
      </c>
      <c r="D8779" s="133">
        <v>1200</v>
      </c>
      <c r="E8779" s="108" t="str">
        <f>_xlfn.XLOOKUP($A8779,'Task3 Baza'!$A$2:$A$1999,'Task3 Baza'!$C$2:$C$1999,"non",0)</f>
        <v>Ordubad</v>
      </c>
      <c r="F8779" s="109" t="str">
        <f t="shared" si="278"/>
        <v>Gəncə</v>
      </c>
      <c r="G8779" s="110">
        <f t="shared" si="279"/>
        <v>20</v>
      </c>
    </row>
    <row r="8780" spans="1:7" x14ac:dyDescent="0.3">
      <c r="A8780" s="20" t="s">
        <v>796</v>
      </c>
      <c r="B8780" s="102">
        <v>44418</v>
      </c>
      <c r="C8780" s="103">
        <v>0.19</v>
      </c>
      <c r="D8780" s="133">
        <v>11100</v>
      </c>
      <c r="E8780" s="108" t="str">
        <f>_xlfn.XLOOKUP($A8780,'Task3 Baza'!$A$2:$A$1999,'Task3 Baza'!$C$2:$C$1999,"non",0)</f>
        <v>Daşkəsən</v>
      </c>
      <c r="F8780" s="109" t="str">
        <f t="shared" si="278"/>
        <v>Bakı</v>
      </c>
      <c r="G8780" s="110">
        <f t="shared" si="279"/>
        <v>10</v>
      </c>
    </row>
    <row r="8781" spans="1:7" x14ac:dyDescent="0.3">
      <c r="A8781" s="20" t="s">
        <v>1676</v>
      </c>
      <c r="B8781" s="102">
        <v>44274</v>
      </c>
      <c r="C8781" s="103">
        <v>0.2</v>
      </c>
      <c r="D8781" s="133">
        <v>1800</v>
      </c>
      <c r="E8781" s="108" t="str">
        <f>_xlfn.XLOOKUP($A8781,'Task3 Baza'!$A$2:$A$1999,'Task3 Baza'!$C$2:$C$1999,"non",0)</f>
        <v>Siyəzən</v>
      </c>
      <c r="F8781" s="109" t="str">
        <f t="shared" si="278"/>
        <v>Gəncə</v>
      </c>
      <c r="G8781" s="110">
        <f t="shared" si="279"/>
        <v>20</v>
      </c>
    </row>
    <row r="8782" spans="1:7" x14ac:dyDescent="0.3">
      <c r="A8782" s="20" t="s">
        <v>1918</v>
      </c>
      <c r="B8782" s="102">
        <v>44066</v>
      </c>
      <c r="C8782" s="103">
        <v>0.19</v>
      </c>
      <c r="D8782" s="133">
        <v>8000</v>
      </c>
      <c r="E8782" s="108" t="str">
        <f>_xlfn.XLOOKUP($A8782,'Task3 Baza'!$A$2:$A$1999,'Task3 Baza'!$C$2:$C$1999,"non",0)</f>
        <v>Xızı</v>
      </c>
      <c r="F8782" s="109" t="str">
        <f t="shared" si="278"/>
        <v>Sumqayıt</v>
      </c>
      <c r="G8782" s="110">
        <f t="shared" si="279"/>
        <v>50</v>
      </c>
    </row>
    <row r="8783" spans="1:7" x14ac:dyDescent="0.3">
      <c r="A8783" s="20" t="s">
        <v>1204</v>
      </c>
      <c r="B8783" s="102">
        <v>43836</v>
      </c>
      <c r="C8783" s="103">
        <v>0.16</v>
      </c>
      <c r="D8783" s="133">
        <v>6200</v>
      </c>
      <c r="E8783" s="108" t="str">
        <f>_xlfn.XLOOKUP($A8783,'Task3 Baza'!$A$2:$A$1999,'Task3 Baza'!$C$2:$C$1999,"non",0)</f>
        <v>Şabran</v>
      </c>
      <c r="F8783" s="109" t="str">
        <f t="shared" si="278"/>
        <v>Gəncə</v>
      </c>
      <c r="G8783" s="110">
        <f t="shared" si="279"/>
        <v>20</v>
      </c>
    </row>
    <row r="8784" spans="1:7" x14ac:dyDescent="0.3">
      <c r="A8784" s="20" t="s">
        <v>570</v>
      </c>
      <c r="B8784" s="102">
        <v>43817</v>
      </c>
      <c r="C8784" s="103">
        <v>0.18</v>
      </c>
      <c r="D8784" s="133">
        <v>4600</v>
      </c>
      <c r="E8784" s="108" t="str">
        <f>_xlfn.XLOOKUP($A8784,'Task3 Baza'!$A$2:$A$1999,'Task3 Baza'!$C$2:$C$1999,"non",0)</f>
        <v>Şəki</v>
      </c>
      <c r="F8784" s="109" t="str">
        <f t="shared" si="278"/>
        <v>Lənkəran</v>
      </c>
      <c r="G8784" s="110">
        <f t="shared" si="279"/>
        <v>42</v>
      </c>
    </row>
    <row r="8785" spans="1:7" x14ac:dyDescent="0.3">
      <c r="A8785" s="20" t="s">
        <v>1486</v>
      </c>
      <c r="B8785" s="102">
        <v>44252</v>
      </c>
      <c r="C8785" s="103">
        <v>0.21</v>
      </c>
      <c r="D8785" s="133">
        <v>5000</v>
      </c>
      <c r="E8785" s="108" t="str">
        <f>_xlfn.XLOOKUP($A8785,'Task3 Baza'!$A$2:$A$1999,'Task3 Baza'!$C$2:$C$1999,"non",0)</f>
        <v>Zərdab</v>
      </c>
      <c r="F8785" s="109" t="str">
        <f t="shared" si="278"/>
        <v>Lənkəran</v>
      </c>
      <c r="G8785" s="110">
        <f t="shared" si="279"/>
        <v>42</v>
      </c>
    </row>
    <row r="8786" spans="1:7" x14ac:dyDescent="0.3">
      <c r="A8786" s="20" t="s">
        <v>341</v>
      </c>
      <c r="B8786" s="102">
        <v>44414</v>
      </c>
      <c r="C8786" s="103">
        <v>0.22</v>
      </c>
      <c r="D8786" s="133">
        <v>4500</v>
      </c>
      <c r="E8786" s="108" t="str">
        <f>_xlfn.XLOOKUP($A8786,'Task3 Baza'!$A$2:$A$1999,'Task3 Baza'!$C$2:$C$1999,"non",0)</f>
        <v>Qazax</v>
      </c>
      <c r="F8786" s="109" t="str">
        <f t="shared" si="278"/>
        <v>Sumqayıt</v>
      </c>
      <c r="G8786" s="110">
        <f t="shared" si="279"/>
        <v>50</v>
      </c>
    </row>
    <row r="8787" spans="1:7" x14ac:dyDescent="0.3">
      <c r="A8787" s="20" t="s">
        <v>693</v>
      </c>
      <c r="B8787" s="102">
        <v>44386</v>
      </c>
      <c r="C8787" s="103">
        <v>0.22</v>
      </c>
      <c r="D8787" s="133">
        <v>9600</v>
      </c>
      <c r="E8787" s="108" t="str">
        <f>_xlfn.XLOOKUP($A8787,'Task3 Baza'!$A$2:$A$1999,'Task3 Baza'!$C$2:$C$1999,"non",0)</f>
        <v>Hacıqabul</v>
      </c>
      <c r="F8787" s="109" t="str">
        <f t="shared" si="278"/>
        <v>Sumqayıt</v>
      </c>
      <c r="G8787" s="110">
        <f t="shared" si="279"/>
        <v>50</v>
      </c>
    </row>
    <row r="8788" spans="1:7" x14ac:dyDescent="0.3">
      <c r="A8788" s="20" t="s">
        <v>1536</v>
      </c>
      <c r="B8788" s="102">
        <v>44703</v>
      </c>
      <c r="C8788" s="103">
        <v>0.18</v>
      </c>
      <c r="D8788" s="133">
        <v>6400</v>
      </c>
      <c r="E8788" s="108" t="str">
        <f>_xlfn.XLOOKUP($A8788,'Task3 Baza'!$A$2:$A$1999,'Task3 Baza'!$C$2:$C$1999,"non",0)</f>
        <v>Masallı</v>
      </c>
      <c r="F8788" s="109" t="str">
        <f t="shared" si="278"/>
        <v>Gəncə</v>
      </c>
      <c r="G8788" s="110">
        <f t="shared" si="279"/>
        <v>20</v>
      </c>
    </row>
    <row r="8789" spans="1:7" x14ac:dyDescent="0.3">
      <c r="A8789" s="20" t="s">
        <v>1800</v>
      </c>
      <c r="B8789" s="102">
        <v>44517</v>
      </c>
      <c r="C8789" s="103">
        <v>0.14000000000000001</v>
      </c>
      <c r="D8789" s="133">
        <v>11400</v>
      </c>
      <c r="E8789" s="108" t="str">
        <f>_xlfn.XLOOKUP($A8789,'Task3 Baza'!$A$2:$A$1999,'Task3 Baza'!$C$2:$C$1999,"non",0)</f>
        <v>Biləsuvar</v>
      </c>
      <c r="F8789" s="109" t="str">
        <f t="shared" si="278"/>
        <v>Bakı</v>
      </c>
      <c r="G8789" s="110">
        <f t="shared" si="279"/>
        <v>10</v>
      </c>
    </row>
    <row r="8790" spans="1:7" x14ac:dyDescent="0.3">
      <c r="A8790" s="20" t="s">
        <v>876</v>
      </c>
      <c r="B8790" s="102">
        <v>43931</v>
      </c>
      <c r="C8790" s="103">
        <v>0.17</v>
      </c>
      <c r="D8790" s="133">
        <v>6300</v>
      </c>
      <c r="E8790" s="108" t="str">
        <f>_xlfn.XLOOKUP($A8790,'Task3 Baza'!$A$2:$A$1999,'Task3 Baza'!$C$2:$C$1999,"non",0)</f>
        <v>Kəlbəcər</v>
      </c>
      <c r="F8790" s="109" t="str">
        <f t="shared" si="278"/>
        <v>Sumqayıt</v>
      </c>
      <c r="G8790" s="110">
        <f t="shared" si="279"/>
        <v>50</v>
      </c>
    </row>
    <row r="8791" spans="1:7" x14ac:dyDescent="0.3">
      <c r="A8791" s="20" t="s">
        <v>1536</v>
      </c>
      <c r="B8791" s="102">
        <v>44157</v>
      </c>
      <c r="C8791" s="103">
        <v>0.21</v>
      </c>
      <c r="D8791" s="133">
        <v>7200</v>
      </c>
      <c r="E8791" s="108" t="str">
        <f>_xlfn.XLOOKUP($A8791,'Task3 Baza'!$A$2:$A$1999,'Task3 Baza'!$C$2:$C$1999,"non",0)</f>
        <v>Masallı</v>
      </c>
      <c r="F8791" s="109" t="str">
        <f t="shared" si="278"/>
        <v>Gəncə</v>
      </c>
      <c r="G8791" s="110">
        <f t="shared" si="279"/>
        <v>20</v>
      </c>
    </row>
    <row r="8792" spans="1:7" x14ac:dyDescent="0.3">
      <c r="A8792" s="20" t="s">
        <v>400</v>
      </c>
      <c r="B8792" s="102">
        <v>44596</v>
      </c>
      <c r="C8792" s="103">
        <v>0.15</v>
      </c>
      <c r="D8792" s="133">
        <v>10200</v>
      </c>
      <c r="E8792" s="108" t="str">
        <f>_xlfn.XLOOKUP($A8792,'Task3 Baza'!$A$2:$A$1999,'Task3 Baza'!$C$2:$C$1999,"non",0)</f>
        <v>Tovuz</v>
      </c>
      <c r="F8792" s="109" t="str">
        <f t="shared" si="278"/>
        <v>Lənkəran</v>
      </c>
      <c r="G8792" s="110">
        <f t="shared" si="279"/>
        <v>42</v>
      </c>
    </row>
    <row r="8793" spans="1:7" x14ac:dyDescent="0.3">
      <c r="A8793" s="20" t="s">
        <v>466</v>
      </c>
      <c r="B8793" s="102">
        <v>43845</v>
      </c>
      <c r="C8793" s="103">
        <v>0.14000000000000001</v>
      </c>
      <c r="D8793" s="133">
        <v>1600</v>
      </c>
      <c r="E8793" s="108" t="str">
        <f>_xlfn.XLOOKUP($A8793,'Task3 Baza'!$A$2:$A$1999,'Task3 Baza'!$C$2:$C$1999,"non",0)</f>
        <v>Daşkəsən</v>
      </c>
      <c r="F8793" s="109" t="str">
        <f t="shared" si="278"/>
        <v>Bakı</v>
      </c>
      <c r="G8793" s="110">
        <f t="shared" si="279"/>
        <v>10</v>
      </c>
    </row>
    <row r="8794" spans="1:7" x14ac:dyDescent="0.3">
      <c r="A8794" s="20" t="s">
        <v>398</v>
      </c>
      <c r="B8794" s="102">
        <v>44009</v>
      </c>
      <c r="C8794" s="103">
        <v>0.14000000000000001</v>
      </c>
      <c r="D8794" s="133">
        <v>11800</v>
      </c>
      <c r="E8794" s="108" t="str">
        <f>_xlfn.XLOOKUP($A8794,'Task3 Baza'!$A$2:$A$1999,'Task3 Baza'!$C$2:$C$1999,"non",0)</f>
        <v>Ağdaş</v>
      </c>
      <c r="F8794" s="109" t="str">
        <f t="shared" si="278"/>
        <v>Bakı</v>
      </c>
      <c r="G8794" s="110">
        <f t="shared" si="279"/>
        <v>10</v>
      </c>
    </row>
    <row r="8795" spans="1:7" x14ac:dyDescent="0.3">
      <c r="A8795" s="20" t="s">
        <v>310</v>
      </c>
      <c r="B8795" s="102">
        <v>44449</v>
      </c>
      <c r="C8795" s="103">
        <v>0.15</v>
      </c>
      <c r="D8795" s="133">
        <v>8000</v>
      </c>
      <c r="E8795" s="108" t="str">
        <f>_xlfn.XLOOKUP($A8795,'Task3 Baza'!$A$2:$A$1999,'Task3 Baza'!$C$2:$C$1999,"non",0)</f>
        <v>Mingəçevir</v>
      </c>
      <c r="F8795" s="109" t="str">
        <f t="shared" si="278"/>
        <v>Gəncə</v>
      </c>
      <c r="G8795" s="110">
        <f t="shared" si="279"/>
        <v>20</v>
      </c>
    </row>
    <row r="8796" spans="1:7" x14ac:dyDescent="0.3">
      <c r="A8796" s="20" t="s">
        <v>316</v>
      </c>
      <c r="B8796" s="102">
        <v>44660</v>
      </c>
      <c r="C8796" s="103">
        <v>0.15</v>
      </c>
      <c r="D8796" s="133">
        <v>2000</v>
      </c>
      <c r="E8796" s="108" t="str">
        <f>_xlfn.XLOOKUP($A8796,'Task3 Baza'!$A$2:$A$1999,'Task3 Baza'!$C$2:$C$1999,"non",0)</f>
        <v>Yardımlı</v>
      </c>
      <c r="F8796" s="109" t="str">
        <f t="shared" si="278"/>
        <v>Lənkəran</v>
      </c>
      <c r="G8796" s="110">
        <f t="shared" si="279"/>
        <v>42</v>
      </c>
    </row>
    <row r="8797" spans="1:7" x14ac:dyDescent="0.3">
      <c r="A8797" s="20" t="s">
        <v>492</v>
      </c>
      <c r="B8797" s="102">
        <v>44382</v>
      </c>
      <c r="C8797" s="103">
        <v>0.24</v>
      </c>
      <c r="D8797" s="133">
        <v>2500</v>
      </c>
      <c r="E8797" s="108" t="str">
        <f>_xlfn.XLOOKUP($A8797,'Task3 Baza'!$A$2:$A$1999,'Task3 Baza'!$C$2:$C$1999,"non",0)</f>
        <v>Sumqayıt</v>
      </c>
      <c r="F8797" s="109" t="str">
        <f t="shared" si="278"/>
        <v>Gəncə</v>
      </c>
      <c r="G8797" s="110">
        <f t="shared" si="279"/>
        <v>20</v>
      </c>
    </row>
    <row r="8798" spans="1:7" x14ac:dyDescent="0.3">
      <c r="A8798" s="20" t="s">
        <v>1070</v>
      </c>
      <c r="B8798" s="102">
        <v>44269</v>
      </c>
      <c r="C8798" s="103">
        <v>0.19</v>
      </c>
      <c r="D8798" s="133">
        <v>11000</v>
      </c>
      <c r="E8798" s="108" t="str">
        <f>_xlfn.XLOOKUP($A8798,'Task3 Baza'!$A$2:$A$1999,'Task3 Baza'!$C$2:$C$1999,"non",0)</f>
        <v>Daşkəsən</v>
      </c>
      <c r="F8798" s="109" t="str">
        <f t="shared" si="278"/>
        <v>Bakı</v>
      </c>
      <c r="G8798" s="110">
        <f t="shared" si="279"/>
        <v>10</v>
      </c>
    </row>
    <row r="8799" spans="1:7" x14ac:dyDescent="0.3">
      <c r="A8799" s="20" t="s">
        <v>847</v>
      </c>
      <c r="B8799" s="102">
        <v>43764</v>
      </c>
      <c r="C8799" s="103">
        <v>0.2</v>
      </c>
      <c r="D8799" s="133">
        <v>7700</v>
      </c>
      <c r="E8799" s="108" t="str">
        <f>_xlfn.XLOOKUP($A8799,'Task3 Baza'!$A$2:$A$1999,'Task3 Baza'!$C$2:$C$1999,"non",0)</f>
        <v>Culfa</v>
      </c>
      <c r="F8799" s="109" t="str">
        <f t="shared" si="278"/>
        <v>Bakı</v>
      </c>
      <c r="G8799" s="110">
        <f t="shared" si="279"/>
        <v>10</v>
      </c>
    </row>
    <row r="8800" spans="1:7" x14ac:dyDescent="0.3">
      <c r="A8800" s="20" t="s">
        <v>1591</v>
      </c>
      <c r="B8800" s="102">
        <v>44368</v>
      </c>
      <c r="C8800" s="103">
        <v>0.19</v>
      </c>
      <c r="D8800" s="133">
        <v>7700</v>
      </c>
      <c r="E8800" s="108" t="str">
        <f>_xlfn.XLOOKUP($A8800,'Task3 Baza'!$A$2:$A$1999,'Task3 Baza'!$C$2:$C$1999,"non",0)</f>
        <v>Yevlax</v>
      </c>
      <c r="F8800" s="109" t="str">
        <f t="shared" si="278"/>
        <v>Lənkəran</v>
      </c>
      <c r="G8800" s="110">
        <f t="shared" si="279"/>
        <v>42</v>
      </c>
    </row>
    <row r="8801" spans="1:7" x14ac:dyDescent="0.3">
      <c r="A8801" s="20" t="s">
        <v>1740</v>
      </c>
      <c r="B8801" s="102">
        <v>44346</v>
      </c>
      <c r="C8801" s="103">
        <v>0.23</v>
      </c>
      <c r="D8801" s="133">
        <v>10000</v>
      </c>
      <c r="E8801" s="108" t="str">
        <f>_xlfn.XLOOKUP($A8801,'Task3 Baza'!$A$2:$A$1999,'Task3 Baza'!$C$2:$C$1999,"non",0)</f>
        <v>Ağsu</v>
      </c>
      <c r="F8801" s="109" t="str">
        <f t="shared" si="278"/>
        <v>Bakı</v>
      </c>
      <c r="G8801" s="110">
        <f t="shared" si="279"/>
        <v>10</v>
      </c>
    </row>
    <row r="8802" spans="1:7" x14ac:dyDescent="0.3">
      <c r="A8802" s="20" t="s">
        <v>1200</v>
      </c>
      <c r="B8802" s="102">
        <v>44886</v>
      </c>
      <c r="C8802" s="103">
        <v>0.19</v>
      </c>
      <c r="D8802" s="133">
        <v>10100</v>
      </c>
      <c r="E8802" s="108" t="str">
        <f>_xlfn.XLOOKUP($A8802,'Task3 Baza'!$A$2:$A$1999,'Task3 Baza'!$C$2:$C$1999,"non",0)</f>
        <v>Hacıqabul</v>
      </c>
      <c r="F8802" s="109" t="str">
        <f t="shared" si="278"/>
        <v>Sumqayıt</v>
      </c>
      <c r="G8802" s="110">
        <f t="shared" si="279"/>
        <v>50</v>
      </c>
    </row>
    <row r="8803" spans="1:7" x14ac:dyDescent="0.3">
      <c r="A8803" s="20" t="s">
        <v>303</v>
      </c>
      <c r="B8803" s="102">
        <v>44129</v>
      </c>
      <c r="C8803" s="103">
        <v>0.18</v>
      </c>
      <c r="D8803" s="133">
        <v>2100</v>
      </c>
      <c r="E8803" s="108" t="str">
        <f>_xlfn.XLOOKUP($A8803,'Task3 Baza'!$A$2:$A$1999,'Task3 Baza'!$C$2:$C$1999,"non",0)</f>
        <v>Tovuz</v>
      </c>
      <c r="F8803" s="109" t="str">
        <f t="shared" si="278"/>
        <v>Lənkəran</v>
      </c>
      <c r="G8803" s="110">
        <f t="shared" si="279"/>
        <v>42</v>
      </c>
    </row>
    <row r="8804" spans="1:7" x14ac:dyDescent="0.3">
      <c r="A8804" s="20" t="s">
        <v>588</v>
      </c>
      <c r="B8804" s="102">
        <v>44315</v>
      </c>
      <c r="C8804" s="103">
        <v>0.15</v>
      </c>
      <c r="D8804" s="133">
        <v>12200</v>
      </c>
      <c r="E8804" s="108" t="str">
        <f>_xlfn.XLOOKUP($A8804,'Task3 Baza'!$A$2:$A$1999,'Task3 Baza'!$C$2:$C$1999,"non",0)</f>
        <v>Şəmkir</v>
      </c>
      <c r="F8804" s="109" t="str">
        <f t="shared" si="278"/>
        <v>Lənkəran</v>
      </c>
      <c r="G8804" s="110">
        <f t="shared" si="279"/>
        <v>42</v>
      </c>
    </row>
    <row r="8805" spans="1:7" x14ac:dyDescent="0.3">
      <c r="A8805" s="20" t="s">
        <v>2004</v>
      </c>
      <c r="B8805" s="102">
        <v>43926</v>
      </c>
      <c r="C8805" s="103">
        <v>0.21</v>
      </c>
      <c r="D8805" s="133">
        <v>10900</v>
      </c>
      <c r="E8805" s="108" t="str">
        <f>_xlfn.XLOOKUP($A8805,'Task3 Baza'!$A$2:$A$1999,'Task3 Baza'!$C$2:$C$1999,"non",0)</f>
        <v>Cəbrayıl</v>
      </c>
      <c r="F8805" s="109" t="str">
        <f t="shared" si="278"/>
        <v>Bakı</v>
      </c>
      <c r="G8805" s="110">
        <f t="shared" si="279"/>
        <v>10</v>
      </c>
    </row>
    <row r="8806" spans="1:7" x14ac:dyDescent="0.3">
      <c r="A8806" s="20" t="s">
        <v>854</v>
      </c>
      <c r="B8806" s="102">
        <v>44207</v>
      </c>
      <c r="C8806" s="103">
        <v>0.2</v>
      </c>
      <c r="D8806" s="133">
        <v>7500</v>
      </c>
      <c r="E8806" s="108" t="str">
        <f>_xlfn.XLOOKUP($A8806,'Task3 Baza'!$A$2:$A$1999,'Task3 Baza'!$C$2:$C$1999,"non",0)</f>
        <v>Ağsu</v>
      </c>
      <c r="F8806" s="109" t="str">
        <f t="shared" si="278"/>
        <v>Bakı</v>
      </c>
      <c r="G8806" s="110">
        <f t="shared" si="279"/>
        <v>10</v>
      </c>
    </row>
    <row r="8807" spans="1:7" x14ac:dyDescent="0.3">
      <c r="A8807" s="20" t="s">
        <v>1486</v>
      </c>
      <c r="B8807" s="102">
        <v>44070</v>
      </c>
      <c r="C8807" s="103">
        <v>0.21</v>
      </c>
      <c r="D8807" s="133">
        <v>8900</v>
      </c>
      <c r="E8807" s="108" t="str">
        <f>_xlfn.XLOOKUP($A8807,'Task3 Baza'!$A$2:$A$1999,'Task3 Baza'!$C$2:$C$1999,"non",0)</f>
        <v>Zərdab</v>
      </c>
      <c r="F8807" s="109" t="str">
        <f t="shared" si="278"/>
        <v>Lənkəran</v>
      </c>
      <c r="G8807" s="110">
        <f t="shared" si="279"/>
        <v>42</v>
      </c>
    </row>
    <row r="8808" spans="1:7" x14ac:dyDescent="0.3">
      <c r="A8808" s="20" t="s">
        <v>618</v>
      </c>
      <c r="B8808" s="102">
        <v>43992</v>
      </c>
      <c r="C8808" s="103">
        <v>0.16</v>
      </c>
      <c r="D8808" s="133">
        <v>9500</v>
      </c>
      <c r="E8808" s="108" t="str">
        <f>_xlfn.XLOOKUP($A8808,'Task3 Baza'!$A$2:$A$1999,'Task3 Baza'!$C$2:$C$1999,"non",0)</f>
        <v>Cəlilabad</v>
      </c>
      <c r="F8808" s="109" t="str">
        <f t="shared" si="278"/>
        <v>Bakı</v>
      </c>
      <c r="G8808" s="110">
        <f t="shared" si="279"/>
        <v>10</v>
      </c>
    </row>
    <row r="8809" spans="1:7" x14ac:dyDescent="0.3">
      <c r="A8809" s="20" t="s">
        <v>402</v>
      </c>
      <c r="B8809" s="102">
        <v>43857</v>
      </c>
      <c r="C8809" s="103">
        <v>0.19</v>
      </c>
      <c r="D8809" s="133">
        <v>4800</v>
      </c>
      <c r="E8809" s="108" t="str">
        <f>_xlfn.XLOOKUP($A8809,'Task3 Baza'!$A$2:$A$1999,'Task3 Baza'!$C$2:$C$1999,"non",0)</f>
        <v>Şəmkir</v>
      </c>
      <c r="F8809" s="109" t="str">
        <f t="shared" si="278"/>
        <v>Lənkəran</v>
      </c>
      <c r="G8809" s="110">
        <f t="shared" si="279"/>
        <v>42</v>
      </c>
    </row>
    <row r="8810" spans="1:7" x14ac:dyDescent="0.3">
      <c r="A8810" s="20" t="s">
        <v>2052</v>
      </c>
      <c r="B8810" s="102">
        <v>44003</v>
      </c>
      <c r="C8810" s="103">
        <v>0.22</v>
      </c>
      <c r="D8810" s="133">
        <v>11300</v>
      </c>
      <c r="E8810" s="108" t="str">
        <f>_xlfn.XLOOKUP($A8810,'Task3 Baza'!$A$2:$A$1999,'Task3 Baza'!$C$2:$C$1999,"non",0)</f>
        <v>Quba</v>
      </c>
      <c r="F8810" s="109" t="str">
        <f t="shared" si="278"/>
        <v>Gəncə</v>
      </c>
      <c r="G8810" s="110">
        <f t="shared" si="279"/>
        <v>20</v>
      </c>
    </row>
    <row r="8811" spans="1:7" x14ac:dyDescent="0.3">
      <c r="A8811" s="20" t="s">
        <v>2084</v>
      </c>
      <c r="B8811" s="102">
        <v>44424</v>
      </c>
      <c r="C8811" s="103">
        <v>0.24</v>
      </c>
      <c r="D8811" s="133">
        <v>4300</v>
      </c>
      <c r="E8811" s="108" t="str">
        <f>_xlfn.XLOOKUP($A8811,'Task3 Baza'!$A$2:$A$1999,'Task3 Baza'!$C$2:$C$1999,"non",0)</f>
        <v>Zaqatala</v>
      </c>
      <c r="F8811" s="109" t="str">
        <f t="shared" si="278"/>
        <v>Lənkəran</v>
      </c>
      <c r="G8811" s="110">
        <f t="shared" si="279"/>
        <v>42</v>
      </c>
    </row>
    <row r="8812" spans="1:7" x14ac:dyDescent="0.3">
      <c r="A8812" s="20" t="s">
        <v>644</v>
      </c>
      <c r="B8812" s="102">
        <v>43947</v>
      </c>
      <c r="C8812" s="103">
        <v>0.19</v>
      </c>
      <c r="D8812" s="133">
        <v>12800</v>
      </c>
      <c r="E8812" s="108" t="str">
        <f>_xlfn.XLOOKUP($A8812,'Task3 Baza'!$A$2:$A$1999,'Task3 Baza'!$C$2:$C$1999,"non",0)</f>
        <v>Salyan</v>
      </c>
      <c r="F8812" s="109" t="str">
        <f t="shared" si="278"/>
        <v>Gəncə</v>
      </c>
      <c r="G8812" s="110">
        <f t="shared" si="279"/>
        <v>20</v>
      </c>
    </row>
    <row r="8813" spans="1:7" x14ac:dyDescent="0.3">
      <c r="A8813" s="20" t="s">
        <v>366</v>
      </c>
      <c r="B8813" s="102">
        <v>44200</v>
      </c>
      <c r="C8813" s="103">
        <v>0.19</v>
      </c>
      <c r="D8813" s="133">
        <v>3000</v>
      </c>
      <c r="E8813" s="108" t="str">
        <f>_xlfn.XLOOKUP($A8813,'Task3 Baza'!$A$2:$A$1999,'Task3 Baza'!$C$2:$C$1999,"non",0)</f>
        <v>Cəlilabad</v>
      </c>
      <c r="F8813" s="109" t="str">
        <f t="shared" si="278"/>
        <v>Bakı</v>
      </c>
      <c r="G8813" s="110">
        <f t="shared" si="279"/>
        <v>10</v>
      </c>
    </row>
    <row r="8814" spans="1:7" x14ac:dyDescent="0.3">
      <c r="A8814" s="20" t="s">
        <v>2086</v>
      </c>
      <c r="B8814" s="102">
        <v>44479</v>
      </c>
      <c r="C8814" s="103">
        <v>0.22</v>
      </c>
      <c r="D8814" s="133">
        <v>3400</v>
      </c>
      <c r="E8814" s="108" t="str">
        <f>_xlfn.XLOOKUP($A8814,'Task3 Baza'!$A$2:$A$1999,'Task3 Baza'!$C$2:$C$1999,"non",0)</f>
        <v>Xocalı</v>
      </c>
      <c r="F8814" s="109" t="str">
        <f t="shared" si="278"/>
        <v>Sumqayıt</v>
      </c>
      <c r="G8814" s="110">
        <f t="shared" si="279"/>
        <v>50</v>
      </c>
    </row>
    <row r="8815" spans="1:7" x14ac:dyDescent="0.3">
      <c r="A8815" s="20" t="s">
        <v>396</v>
      </c>
      <c r="B8815" s="102">
        <v>44425</v>
      </c>
      <c r="C8815" s="103">
        <v>0.23</v>
      </c>
      <c r="D8815" s="133">
        <v>10400</v>
      </c>
      <c r="E8815" s="108" t="str">
        <f>_xlfn.XLOOKUP($A8815,'Task3 Baza'!$A$2:$A$1999,'Task3 Baza'!$C$2:$C$1999,"non",0)</f>
        <v>Zaqatala</v>
      </c>
      <c r="F8815" s="109" t="str">
        <f t="shared" si="278"/>
        <v>Lənkəran</v>
      </c>
      <c r="G8815" s="110">
        <f t="shared" si="279"/>
        <v>42</v>
      </c>
    </row>
    <row r="8816" spans="1:7" x14ac:dyDescent="0.3">
      <c r="A8816" s="20" t="s">
        <v>453</v>
      </c>
      <c r="B8816" s="102">
        <v>44713</v>
      </c>
      <c r="C8816" s="103">
        <v>0.24</v>
      </c>
      <c r="D8816" s="133">
        <v>9600</v>
      </c>
      <c r="E8816" s="108" t="str">
        <f>_xlfn.XLOOKUP($A8816,'Task3 Baza'!$A$2:$A$1999,'Task3 Baza'!$C$2:$C$1999,"non",0)</f>
        <v>Abşeron</v>
      </c>
      <c r="F8816" s="109" t="str">
        <f t="shared" si="278"/>
        <v>Bakı</v>
      </c>
      <c r="G8816" s="110">
        <f t="shared" si="279"/>
        <v>10</v>
      </c>
    </row>
    <row r="8817" spans="1:7" x14ac:dyDescent="0.3">
      <c r="A8817" s="20" t="s">
        <v>1393</v>
      </c>
      <c r="B8817" s="102">
        <v>43995</v>
      </c>
      <c r="C8817" s="103">
        <v>0.22</v>
      </c>
      <c r="D8817" s="133">
        <v>6400</v>
      </c>
      <c r="E8817" s="108" t="str">
        <f>_xlfn.XLOOKUP($A8817,'Task3 Baza'!$A$2:$A$1999,'Task3 Baza'!$C$2:$C$1999,"non",0)</f>
        <v>Yardımlı</v>
      </c>
      <c r="F8817" s="109" t="str">
        <f t="shared" si="278"/>
        <v>Lənkəran</v>
      </c>
      <c r="G8817" s="110">
        <f t="shared" si="279"/>
        <v>42</v>
      </c>
    </row>
    <row r="8818" spans="1:7" x14ac:dyDescent="0.3">
      <c r="A8818" s="20" t="s">
        <v>953</v>
      </c>
      <c r="B8818" s="102">
        <v>43835</v>
      </c>
      <c r="C8818" s="103">
        <v>0.19</v>
      </c>
      <c r="D8818" s="133">
        <v>6700</v>
      </c>
      <c r="E8818" s="108" t="str">
        <f>_xlfn.XLOOKUP($A8818,'Task3 Baza'!$A$2:$A$1999,'Task3 Baza'!$C$2:$C$1999,"non",0)</f>
        <v>Ağstafa</v>
      </c>
      <c r="F8818" s="109" t="str">
        <f t="shared" si="278"/>
        <v>Bakı</v>
      </c>
      <c r="G8818" s="110">
        <f t="shared" si="279"/>
        <v>10</v>
      </c>
    </row>
    <row r="8819" spans="1:7" x14ac:dyDescent="0.3">
      <c r="A8819" s="20" t="s">
        <v>1459</v>
      </c>
      <c r="B8819" s="102">
        <v>43912</v>
      </c>
      <c r="C8819" s="103">
        <v>0.18</v>
      </c>
      <c r="D8819" s="133">
        <v>3700</v>
      </c>
      <c r="E8819" s="108" t="str">
        <f>_xlfn.XLOOKUP($A8819,'Task3 Baza'!$A$2:$A$1999,'Task3 Baza'!$C$2:$C$1999,"non",0)</f>
        <v>Kəlbəcər</v>
      </c>
      <c r="F8819" s="109" t="str">
        <f t="shared" si="278"/>
        <v>Sumqayıt</v>
      </c>
      <c r="G8819" s="110">
        <f t="shared" si="279"/>
        <v>50</v>
      </c>
    </row>
    <row r="8820" spans="1:7" x14ac:dyDescent="0.3">
      <c r="A8820" s="20" t="s">
        <v>540</v>
      </c>
      <c r="B8820" s="102">
        <v>44342</v>
      </c>
      <c r="C8820" s="103">
        <v>0.21</v>
      </c>
      <c r="D8820" s="133">
        <v>1600</v>
      </c>
      <c r="E8820" s="108" t="str">
        <f>_xlfn.XLOOKUP($A8820,'Task3 Baza'!$A$2:$A$1999,'Task3 Baza'!$C$2:$C$1999,"non",0)</f>
        <v>Ağdam</v>
      </c>
      <c r="F8820" s="109" t="str">
        <f t="shared" si="278"/>
        <v>Bakı</v>
      </c>
      <c r="G8820" s="110">
        <f t="shared" si="279"/>
        <v>10</v>
      </c>
    </row>
    <row r="8821" spans="1:7" x14ac:dyDescent="0.3">
      <c r="A8821" s="20" t="s">
        <v>1917</v>
      </c>
      <c r="B8821" s="102">
        <v>44419</v>
      </c>
      <c r="C8821" s="103">
        <v>0.21</v>
      </c>
      <c r="D8821" s="133">
        <v>2500</v>
      </c>
      <c r="E8821" s="108" t="str">
        <f>_xlfn.XLOOKUP($A8821,'Task3 Baza'!$A$2:$A$1999,'Task3 Baza'!$C$2:$C$1999,"non",0)</f>
        <v>Xızı</v>
      </c>
      <c r="F8821" s="109" t="str">
        <f t="shared" si="278"/>
        <v>Sumqayıt</v>
      </c>
      <c r="G8821" s="110">
        <f t="shared" si="279"/>
        <v>50</v>
      </c>
    </row>
    <row r="8822" spans="1:7" x14ac:dyDescent="0.3">
      <c r="A8822" s="20" t="s">
        <v>290</v>
      </c>
      <c r="B8822" s="102">
        <v>44508</v>
      </c>
      <c r="C8822" s="103">
        <v>0.22</v>
      </c>
      <c r="D8822" s="133">
        <v>11800</v>
      </c>
      <c r="E8822" s="108" t="str">
        <f>_xlfn.XLOOKUP($A8822,'Task3 Baza'!$A$2:$A$1999,'Task3 Baza'!$C$2:$C$1999,"non",0)</f>
        <v>Xocalı</v>
      </c>
      <c r="F8822" s="109" t="str">
        <f t="shared" si="278"/>
        <v>Sumqayıt</v>
      </c>
      <c r="G8822" s="110">
        <f t="shared" si="279"/>
        <v>50</v>
      </c>
    </row>
    <row r="8823" spans="1:7" x14ac:dyDescent="0.3">
      <c r="A8823" s="20" t="s">
        <v>1202</v>
      </c>
      <c r="B8823" s="102">
        <v>44893</v>
      </c>
      <c r="C8823" s="103">
        <v>0.22</v>
      </c>
      <c r="D8823" s="133">
        <v>1600</v>
      </c>
      <c r="E8823" s="108" t="str">
        <f>_xlfn.XLOOKUP($A8823,'Task3 Baza'!$A$2:$A$1999,'Task3 Baza'!$C$2:$C$1999,"non",0)</f>
        <v>Xızı</v>
      </c>
      <c r="F8823" s="109" t="str">
        <f t="shared" si="278"/>
        <v>Sumqayıt</v>
      </c>
      <c r="G8823" s="110">
        <f t="shared" si="279"/>
        <v>50</v>
      </c>
    </row>
    <row r="8824" spans="1:7" x14ac:dyDescent="0.3">
      <c r="A8824" s="20" t="s">
        <v>1964</v>
      </c>
      <c r="B8824" s="102">
        <v>43989</v>
      </c>
      <c r="C8824" s="103">
        <v>0.19</v>
      </c>
      <c r="D8824" s="133">
        <v>1100</v>
      </c>
      <c r="E8824" s="108" t="str">
        <f>_xlfn.XLOOKUP($A8824,'Task3 Baza'!$A$2:$A$1999,'Task3 Baza'!$C$2:$C$1999,"non",0)</f>
        <v>Ordubad</v>
      </c>
      <c r="F8824" s="109" t="str">
        <f t="shared" si="278"/>
        <v>Gəncə</v>
      </c>
      <c r="G8824" s="110">
        <f t="shared" si="279"/>
        <v>20</v>
      </c>
    </row>
    <row r="8825" spans="1:7" x14ac:dyDescent="0.3">
      <c r="A8825" s="20" t="s">
        <v>537</v>
      </c>
      <c r="B8825" s="102">
        <v>43506</v>
      </c>
      <c r="C8825" s="103">
        <v>0.14000000000000001</v>
      </c>
      <c r="D8825" s="133">
        <v>7200</v>
      </c>
      <c r="E8825" s="108" t="str">
        <f>_xlfn.XLOOKUP($A8825,'Task3 Baza'!$A$2:$A$1999,'Task3 Baza'!$C$2:$C$1999,"non",0)</f>
        <v>Göygöl</v>
      </c>
      <c r="F8825" s="109" t="str">
        <f t="shared" si="278"/>
        <v>Sumqayıt</v>
      </c>
      <c r="G8825" s="110">
        <f t="shared" si="279"/>
        <v>50</v>
      </c>
    </row>
    <row r="8826" spans="1:7" x14ac:dyDescent="0.3">
      <c r="A8826" s="20" t="s">
        <v>1291</v>
      </c>
      <c r="B8826" s="102">
        <v>43993</v>
      </c>
      <c r="C8826" s="103">
        <v>0.2</v>
      </c>
      <c r="D8826" s="133">
        <v>2300</v>
      </c>
      <c r="E8826" s="108" t="str">
        <f>_xlfn.XLOOKUP($A8826,'Task3 Baza'!$A$2:$A$1999,'Task3 Baza'!$C$2:$C$1999,"non",0)</f>
        <v>Astara</v>
      </c>
      <c r="F8826" s="109" t="str">
        <f t="shared" si="278"/>
        <v>Bakı</v>
      </c>
      <c r="G8826" s="110">
        <f t="shared" si="279"/>
        <v>10</v>
      </c>
    </row>
    <row r="8827" spans="1:7" x14ac:dyDescent="0.3">
      <c r="A8827" s="20" t="s">
        <v>1640</v>
      </c>
      <c r="B8827" s="102">
        <v>44564</v>
      </c>
      <c r="C8827" s="103">
        <v>0.16</v>
      </c>
      <c r="D8827" s="133">
        <v>12700</v>
      </c>
      <c r="E8827" s="108" t="str">
        <f>_xlfn.XLOOKUP($A8827,'Task3 Baza'!$A$2:$A$1999,'Task3 Baza'!$C$2:$C$1999,"non",0)</f>
        <v>Babək</v>
      </c>
      <c r="F8827" s="109" t="str">
        <f t="shared" si="278"/>
        <v>Bakı</v>
      </c>
      <c r="G8827" s="110">
        <f t="shared" si="279"/>
        <v>10</v>
      </c>
    </row>
    <row r="8828" spans="1:7" x14ac:dyDescent="0.3">
      <c r="A8828" s="20" t="s">
        <v>423</v>
      </c>
      <c r="B8828" s="102">
        <v>43914</v>
      </c>
      <c r="C8828" s="103">
        <v>0.24</v>
      </c>
      <c r="D8828" s="133">
        <v>8500</v>
      </c>
      <c r="E8828" s="108" t="str">
        <f>_xlfn.XLOOKUP($A8828,'Task3 Baza'!$A$2:$A$1999,'Task3 Baza'!$C$2:$C$1999,"non",0)</f>
        <v>Şərur</v>
      </c>
      <c r="F8828" s="109" t="str">
        <f t="shared" si="278"/>
        <v>Lənkəran</v>
      </c>
      <c r="G8828" s="110">
        <f t="shared" si="279"/>
        <v>42</v>
      </c>
    </row>
    <row r="8829" spans="1:7" x14ac:dyDescent="0.3">
      <c r="A8829" s="20" t="s">
        <v>744</v>
      </c>
      <c r="B8829" s="102">
        <v>43653</v>
      </c>
      <c r="C8829" s="103">
        <v>0.15</v>
      </c>
      <c r="D8829" s="133">
        <v>5000</v>
      </c>
      <c r="E8829" s="108" t="str">
        <f>_xlfn.XLOOKUP($A8829,'Task3 Baza'!$A$2:$A$1999,'Task3 Baza'!$C$2:$C$1999,"non",0)</f>
        <v>Kəlbəcər</v>
      </c>
      <c r="F8829" s="109" t="str">
        <f t="shared" si="278"/>
        <v>Sumqayıt</v>
      </c>
      <c r="G8829" s="110">
        <f t="shared" si="279"/>
        <v>50</v>
      </c>
    </row>
    <row r="8830" spans="1:7" x14ac:dyDescent="0.3">
      <c r="A8830" s="20" t="s">
        <v>1794</v>
      </c>
      <c r="B8830" s="102">
        <v>43926</v>
      </c>
      <c r="C8830" s="103">
        <v>0.17</v>
      </c>
      <c r="D8830" s="133">
        <v>3300</v>
      </c>
      <c r="E8830" s="108" t="str">
        <f>_xlfn.XLOOKUP($A8830,'Task3 Baza'!$A$2:$A$1999,'Task3 Baza'!$C$2:$C$1999,"non",0)</f>
        <v>Siyəzən</v>
      </c>
      <c r="F8830" s="109" t="str">
        <f t="shared" si="278"/>
        <v>Gəncə</v>
      </c>
      <c r="G8830" s="110">
        <f t="shared" si="279"/>
        <v>20</v>
      </c>
    </row>
    <row r="8831" spans="1:7" x14ac:dyDescent="0.3">
      <c r="A8831" s="20" t="s">
        <v>2113</v>
      </c>
      <c r="B8831" s="102">
        <v>44231</v>
      </c>
      <c r="C8831" s="103">
        <v>0.14000000000000001</v>
      </c>
      <c r="D8831" s="133">
        <v>12800</v>
      </c>
      <c r="E8831" s="108" t="str">
        <f>_xlfn.XLOOKUP($A8831,'Task3 Baza'!$A$2:$A$1999,'Task3 Baza'!$C$2:$C$1999,"non",0)</f>
        <v>Qubadlı</v>
      </c>
      <c r="F8831" s="109" t="str">
        <f t="shared" si="278"/>
        <v>Gəncə</v>
      </c>
      <c r="G8831" s="110">
        <f t="shared" si="279"/>
        <v>20</v>
      </c>
    </row>
    <row r="8832" spans="1:7" x14ac:dyDescent="0.3">
      <c r="A8832" s="20" t="s">
        <v>1433</v>
      </c>
      <c r="B8832" s="102">
        <v>44415</v>
      </c>
      <c r="C8832" s="103">
        <v>0.24</v>
      </c>
      <c r="D8832" s="133">
        <v>3700</v>
      </c>
      <c r="E8832" s="108" t="str">
        <f>_xlfn.XLOOKUP($A8832,'Task3 Baza'!$A$2:$A$1999,'Task3 Baza'!$C$2:$C$1999,"non",0)</f>
        <v>Goranboy</v>
      </c>
      <c r="F8832" s="109" t="str">
        <f t="shared" si="278"/>
        <v>Sumqayıt</v>
      </c>
      <c r="G8832" s="110">
        <f t="shared" si="279"/>
        <v>50</v>
      </c>
    </row>
    <row r="8833" spans="1:7" x14ac:dyDescent="0.3">
      <c r="A8833" s="20" t="s">
        <v>197</v>
      </c>
      <c r="B8833" s="102">
        <v>44119</v>
      </c>
      <c r="C8833" s="103">
        <v>0.24</v>
      </c>
      <c r="D8833" s="133">
        <v>9800</v>
      </c>
      <c r="E8833" s="108" t="str">
        <f>_xlfn.XLOOKUP($A8833,'Task3 Baza'!$A$2:$A$1999,'Task3 Baza'!$C$2:$C$1999,"non",0)</f>
        <v>Zəngilan</v>
      </c>
      <c r="F8833" s="109" t="str">
        <f t="shared" si="278"/>
        <v>Lənkəran</v>
      </c>
      <c r="G8833" s="110">
        <f t="shared" si="279"/>
        <v>42</v>
      </c>
    </row>
    <row r="8834" spans="1:7" x14ac:dyDescent="0.3">
      <c r="A8834" s="20" t="s">
        <v>775</v>
      </c>
      <c r="B8834" s="102">
        <v>44492</v>
      </c>
      <c r="C8834" s="103">
        <v>0.16</v>
      </c>
      <c r="D8834" s="133">
        <v>1200</v>
      </c>
      <c r="E8834" s="108" t="str">
        <f>_xlfn.XLOOKUP($A8834,'Task3 Baza'!$A$2:$A$1999,'Task3 Baza'!$C$2:$C$1999,"non",0)</f>
        <v>Qusar</v>
      </c>
      <c r="F8834" s="109" t="str">
        <f t="shared" ref="F8834:F8897" si="280">VLOOKUP($E8834,$I$3:$K$75,2,0)</f>
        <v>Gəncə</v>
      </c>
      <c r="G8834" s="110">
        <f t="shared" ref="G8834:G8897" si="281">VLOOKUP(VLOOKUP($E8834,$I$3:$J$75,2,0),$L$3:$M$6,2,0)</f>
        <v>20</v>
      </c>
    </row>
    <row r="8835" spans="1:7" x14ac:dyDescent="0.3">
      <c r="A8835" s="20" t="s">
        <v>554</v>
      </c>
      <c r="B8835" s="102">
        <v>44064</v>
      </c>
      <c r="C8835" s="103">
        <v>0.22</v>
      </c>
      <c r="D8835" s="133">
        <v>12600</v>
      </c>
      <c r="E8835" s="108" t="str">
        <f>_xlfn.XLOOKUP($A8835,'Task3 Baza'!$A$2:$A$1999,'Task3 Baza'!$C$2:$C$1999,"non",0)</f>
        <v>Şirvan</v>
      </c>
      <c r="F8835" s="109" t="str">
        <f t="shared" si="280"/>
        <v>Lənkəran</v>
      </c>
      <c r="G8835" s="110">
        <f t="shared" si="281"/>
        <v>42</v>
      </c>
    </row>
    <row r="8836" spans="1:7" x14ac:dyDescent="0.3">
      <c r="A8836" s="20" t="s">
        <v>1491</v>
      </c>
      <c r="B8836" s="102">
        <v>44097</v>
      </c>
      <c r="C8836" s="103">
        <v>0.21</v>
      </c>
      <c r="D8836" s="133">
        <v>12000</v>
      </c>
      <c r="E8836" s="108" t="str">
        <f>_xlfn.XLOOKUP($A8836,'Task3 Baza'!$A$2:$A$1999,'Task3 Baza'!$C$2:$C$1999,"non",0)</f>
        <v>Ağdam</v>
      </c>
      <c r="F8836" s="109" t="str">
        <f t="shared" si="280"/>
        <v>Bakı</v>
      </c>
      <c r="G8836" s="110">
        <f t="shared" si="281"/>
        <v>10</v>
      </c>
    </row>
    <row r="8837" spans="1:7" x14ac:dyDescent="0.3">
      <c r="A8837" s="20" t="s">
        <v>1913</v>
      </c>
      <c r="B8837" s="102">
        <v>44144</v>
      </c>
      <c r="C8837" s="103">
        <v>0.17</v>
      </c>
      <c r="D8837" s="133">
        <v>3200</v>
      </c>
      <c r="E8837" s="108" t="str">
        <f>_xlfn.XLOOKUP($A8837,'Task3 Baza'!$A$2:$A$1999,'Task3 Baza'!$C$2:$C$1999,"non",0)</f>
        <v>Xocalı</v>
      </c>
      <c r="F8837" s="109" t="str">
        <f t="shared" si="280"/>
        <v>Sumqayıt</v>
      </c>
      <c r="G8837" s="110">
        <f t="shared" si="281"/>
        <v>50</v>
      </c>
    </row>
    <row r="8838" spans="1:7" x14ac:dyDescent="0.3">
      <c r="A8838" s="20" t="s">
        <v>636</v>
      </c>
      <c r="B8838" s="102">
        <v>44007</v>
      </c>
      <c r="C8838" s="103">
        <v>0.14000000000000001</v>
      </c>
      <c r="D8838" s="133">
        <v>6000</v>
      </c>
      <c r="E8838" s="108" t="str">
        <f>_xlfn.XLOOKUP($A8838,'Task3 Baza'!$A$2:$A$1999,'Task3 Baza'!$C$2:$C$1999,"non",0)</f>
        <v>Ağdam</v>
      </c>
      <c r="F8838" s="109" t="str">
        <f t="shared" si="280"/>
        <v>Bakı</v>
      </c>
      <c r="G8838" s="110">
        <f t="shared" si="281"/>
        <v>10</v>
      </c>
    </row>
    <row r="8839" spans="1:7" x14ac:dyDescent="0.3">
      <c r="A8839" s="20" t="s">
        <v>1998</v>
      </c>
      <c r="B8839" s="102">
        <v>44016</v>
      </c>
      <c r="C8839" s="103">
        <v>0.17</v>
      </c>
      <c r="D8839" s="133">
        <v>1800</v>
      </c>
      <c r="E8839" s="108" t="str">
        <f>_xlfn.XLOOKUP($A8839,'Task3 Baza'!$A$2:$A$1999,'Task3 Baza'!$C$2:$C$1999,"non",0)</f>
        <v>Qubadlı</v>
      </c>
      <c r="F8839" s="109" t="str">
        <f t="shared" si="280"/>
        <v>Gəncə</v>
      </c>
      <c r="G8839" s="110">
        <f t="shared" si="281"/>
        <v>20</v>
      </c>
    </row>
    <row r="8840" spans="1:7" x14ac:dyDescent="0.3">
      <c r="A8840" s="20" t="s">
        <v>1611</v>
      </c>
      <c r="B8840" s="102">
        <v>44137</v>
      </c>
      <c r="C8840" s="103">
        <v>0.2</v>
      </c>
      <c r="D8840" s="133">
        <v>5400</v>
      </c>
      <c r="E8840" s="108" t="str">
        <f>_xlfn.XLOOKUP($A8840,'Task3 Baza'!$A$2:$A$1999,'Task3 Baza'!$C$2:$C$1999,"non",0)</f>
        <v>Şəki</v>
      </c>
      <c r="F8840" s="109" t="str">
        <f t="shared" si="280"/>
        <v>Lənkəran</v>
      </c>
      <c r="G8840" s="110">
        <f t="shared" si="281"/>
        <v>42</v>
      </c>
    </row>
    <row r="8841" spans="1:7" x14ac:dyDescent="0.3">
      <c r="A8841" s="20" t="s">
        <v>1045</v>
      </c>
      <c r="B8841" s="102">
        <v>44264</v>
      </c>
      <c r="C8841" s="103">
        <v>0.18</v>
      </c>
      <c r="D8841" s="133">
        <v>12400</v>
      </c>
      <c r="E8841" s="108" t="str">
        <f>_xlfn.XLOOKUP($A8841,'Task3 Baza'!$A$2:$A$1999,'Task3 Baza'!$C$2:$C$1999,"non",0)</f>
        <v>Şuşa</v>
      </c>
      <c r="F8841" s="109" t="str">
        <f t="shared" si="280"/>
        <v>Lənkəran</v>
      </c>
      <c r="G8841" s="110">
        <f t="shared" si="281"/>
        <v>42</v>
      </c>
    </row>
    <row r="8842" spans="1:7" x14ac:dyDescent="0.3">
      <c r="A8842" s="20" t="s">
        <v>924</v>
      </c>
      <c r="B8842" s="102">
        <v>44104</v>
      </c>
      <c r="C8842" s="103">
        <v>0.2</v>
      </c>
      <c r="D8842" s="133">
        <v>2000</v>
      </c>
      <c r="E8842" s="108" t="str">
        <f>_xlfn.XLOOKUP($A8842,'Task3 Baza'!$A$2:$A$1999,'Task3 Baza'!$C$2:$C$1999,"non",0)</f>
        <v>Naftalan</v>
      </c>
      <c r="F8842" s="109" t="str">
        <f t="shared" si="280"/>
        <v>Gəncə</v>
      </c>
      <c r="G8842" s="110">
        <f t="shared" si="281"/>
        <v>20</v>
      </c>
    </row>
    <row r="8843" spans="1:7" x14ac:dyDescent="0.3">
      <c r="A8843" s="20" t="s">
        <v>833</v>
      </c>
      <c r="B8843" s="102">
        <v>44731</v>
      </c>
      <c r="C8843" s="103">
        <v>0.15</v>
      </c>
      <c r="D8843" s="133">
        <v>12100</v>
      </c>
      <c r="E8843" s="108" t="str">
        <f>_xlfn.XLOOKUP($A8843,'Task3 Baza'!$A$2:$A$1999,'Task3 Baza'!$C$2:$C$1999,"non",0)</f>
        <v>Daşkəsən</v>
      </c>
      <c r="F8843" s="109" t="str">
        <f t="shared" si="280"/>
        <v>Bakı</v>
      </c>
      <c r="G8843" s="110">
        <f t="shared" si="281"/>
        <v>10</v>
      </c>
    </row>
    <row r="8844" spans="1:7" x14ac:dyDescent="0.3">
      <c r="A8844" s="20" t="s">
        <v>724</v>
      </c>
      <c r="B8844" s="102">
        <v>44324</v>
      </c>
      <c r="C8844" s="103">
        <v>0.21</v>
      </c>
      <c r="D8844" s="133">
        <v>1500</v>
      </c>
      <c r="E8844" s="108" t="str">
        <f>_xlfn.XLOOKUP($A8844,'Task3 Baza'!$A$2:$A$1999,'Task3 Baza'!$C$2:$C$1999,"non",0)</f>
        <v>Siyəzən</v>
      </c>
      <c r="F8844" s="109" t="str">
        <f t="shared" si="280"/>
        <v>Gəncə</v>
      </c>
      <c r="G8844" s="110">
        <f t="shared" si="281"/>
        <v>20</v>
      </c>
    </row>
    <row r="8845" spans="1:7" x14ac:dyDescent="0.3">
      <c r="A8845" s="20" t="s">
        <v>262</v>
      </c>
      <c r="B8845" s="102">
        <v>44507</v>
      </c>
      <c r="C8845" s="103">
        <v>0.14000000000000001</v>
      </c>
      <c r="D8845" s="133">
        <v>4700</v>
      </c>
      <c r="E8845" s="108" t="str">
        <f>_xlfn.XLOOKUP($A8845,'Task3 Baza'!$A$2:$A$1999,'Task3 Baza'!$C$2:$C$1999,"non",0)</f>
        <v>İmişli</v>
      </c>
      <c r="F8845" s="109" t="str">
        <f t="shared" si="280"/>
        <v>Sumqayıt</v>
      </c>
      <c r="G8845" s="110">
        <f t="shared" si="281"/>
        <v>50</v>
      </c>
    </row>
    <row r="8846" spans="1:7" x14ac:dyDescent="0.3">
      <c r="A8846" s="20" t="s">
        <v>1166</v>
      </c>
      <c r="B8846" s="102">
        <v>44173</v>
      </c>
      <c r="C8846" s="103">
        <v>0.24</v>
      </c>
      <c r="D8846" s="133">
        <v>6400</v>
      </c>
      <c r="E8846" s="108" t="str">
        <f>_xlfn.XLOOKUP($A8846,'Task3 Baza'!$A$2:$A$1999,'Task3 Baza'!$C$2:$C$1999,"non",0)</f>
        <v>Füzuli</v>
      </c>
      <c r="F8846" s="109" t="str">
        <f t="shared" si="280"/>
        <v>Sumqayıt</v>
      </c>
      <c r="G8846" s="110">
        <f t="shared" si="281"/>
        <v>50</v>
      </c>
    </row>
    <row r="8847" spans="1:7" x14ac:dyDescent="0.3">
      <c r="A8847" s="20" t="s">
        <v>1937</v>
      </c>
      <c r="B8847" s="102">
        <v>44432</v>
      </c>
      <c r="C8847" s="103">
        <v>0.14000000000000001</v>
      </c>
      <c r="D8847" s="133">
        <v>9400</v>
      </c>
      <c r="E8847" s="108" t="str">
        <f>_xlfn.XLOOKUP($A8847,'Task3 Baza'!$A$2:$A$1999,'Task3 Baza'!$C$2:$C$1999,"non",0)</f>
        <v>Qobustan</v>
      </c>
      <c r="F8847" s="109" t="str">
        <f t="shared" si="280"/>
        <v>Gəncə</v>
      </c>
      <c r="G8847" s="110">
        <f t="shared" si="281"/>
        <v>20</v>
      </c>
    </row>
    <row r="8848" spans="1:7" x14ac:dyDescent="0.3">
      <c r="A8848" s="20" t="s">
        <v>304</v>
      </c>
      <c r="B8848" s="102">
        <v>43945</v>
      </c>
      <c r="C8848" s="103">
        <v>0.23</v>
      </c>
      <c r="D8848" s="133">
        <v>5800</v>
      </c>
      <c r="E8848" s="108" t="str">
        <f>_xlfn.XLOOKUP($A8848,'Task3 Baza'!$A$2:$A$1999,'Task3 Baza'!$C$2:$C$1999,"non",0)</f>
        <v>Naxçıvan</v>
      </c>
      <c r="F8848" s="109" t="str">
        <f t="shared" si="280"/>
        <v>Gəncə</v>
      </c>
      <c r="G8848" s="110">
        <f t="shared" si="281"/>
        <v>20</v>
      </c>
    </row>
    <row r="8849" spans="1:7" x14ac:dyDescent="0.3">
      <c r="A8849" s="20" t="s">
        <v>1755</v>
      </c>
      <c r="B8849" s="102">
        <v>43744</v>
      </c>
      <c r="C8849" s="103">
        <v>0.14000000000000001</v>
      </c>
      <c r="D8849" s="133">
        <v>4300</v>
      </c>
      <c r="E8849" s="108" t="str">
        <f>_xlfn.XLOOKUP($A8849,'Task3 Baza'!$A$2:$A$1999,'Task3 Baza'!$C$2:$C$1999,"non",0)</f>
        <v>Gəncə</v>
      </c>
      <c r="F8849" s="109" t="str">
        <f t="shared" si="280"/>
        <v>Sumqayıt</v>
      </c>
      <c r="G8849" s="110">
        <f t="shared" si="281"/>
        <v>50</v>
      </c>
    </row>
    <row r="8850" spans="1:7" x14ac:dyDescent="0.3">
      <c r="A8850" s="20" t="s">
        <v>2004</v>
      </c>
      <c r="B8850" s="102">
        <v>43988</v>
      </c>
      <c r="C8850" s="103">
        <v>0.21</v>
      </c>
      <c r="D8850" s="133">
        <v>8200</v>
      </c>
      <c r="E8850" s="108" t="str">
        <f>_xlfn.XLOOKUP($A8850,'Task3 Baza'!$A$2:$A$1999,'Task3 Baza'!$C$2:$C$1999,"non",0)</f>
        <v>Cəbrayıl</v>
      </c>
      <c r="F8850" s="109" t="str">
        <f t="shared" si="280"/>
        <v>Bakı</v>
      </c>
      <c r="G8850" s="110">
        <f t="shared" si="281"/>
        <v>10</v>
      </c>
    </row>
    <row r="8851" spans="1:7" x14ac:dyDescent="0.3">
      <c r="A8851" s="20" t="s">
        <v>1632</v>
      </c>
      <c r="B8851" s="102">
        <v>43649</v>
      </c>
      <c r="C8851" s="103">
        <v>0.2</v>
      </c>
      <c r="D8851" s="133">
        <v>11400</v>
      </c>
      <c r="E8851" s="108" t="str">
        <f>_xlfn.XLOOKUP($A8851,'Task3 Baza'!$A$2:$A$1999,'Task3 Baza'!$C$2:$C$1999,"non",0)</f>
        <v>Beyləqan</v>
      </c>
      <c r="F8851" s="109" t="str">
        <f t="shared" si="280"/>
        <v>Bakı</v>
      </c>
      <c r="G8851" s="110">
        <f t="shared" si="281"/>
        <v>10</v>
      </c>
    </row>
    <row r="8852" spans="1:7" x14ac:dyDescent="0.3">
      <c r="A8852" s="20" t="s">
        <v>2114</v>
      </c>
      <c r="B8852" s="102">
        <v>44181</v>
      </c>
      <c r="C8852" s="103">
        <v>0.24</v>
      </c>
      <c r="D8852" s="133">
        <v>1800</v>
      </c>
      <c r="E8852" s="108" t="str">
        <f>_xlfn.XLOOKUP($A8852,'Task3 Baza'!$A$2:$A$1999,'Task3 Baza'!$C$2:$C$1999,"non",0)</f>
        <v>İsmayıllı</v>
      </c>
      <c r="F8852" s="109" t="str">
        <f t="shared" si="280"/>
        <v>Sumqayıt</v>
      </c>
      <c r="G8852" s="110">
        <f t="shared" si="281"/>
        <v>50</v>
      </c>
    </row>
    <row r="8853" spans="1:7" x14ac:dyDescent="0.3">
      <c r="A8853" s="20" t="s">
        <v>386</v>
      </c>
      <c r="B8853" s="102">
        <v>43977</v>
      </c>
      <c r="C8853" s="103">
        <v>0.19</v>
      </c>
      <c r="D8853" s="133">
        <v>10600</v>
      </c>
      <c r="E8853" s="108" t="str">
        <f>_xlfn.XLOOKUP($A8853,'Task3 Baza'!$A$2:$A$1999,'Task3 Baza'!$C$2:$C$1999,"non",0)</f>
        <v>İsmayıllı</v>
      </c>
      <c r="F8853" s="109" t="str">
        <f t="shared" si="280"/>
        <v>Sumqayıt</v>
      </c>
      <c r="G8853" s="110">
        <f t="shared" si="281"/>
        <v>50</v>
      </c>
    </row>
    <row r="8854" spans="1:7" x14ac:dyDescent="0.3">
      <c r="A8854" s="20" t="s">
        <v>1406</v>
      </c>
      <c r="B8854" s="102">
        <v>44284</v>
      </c>
      <c r="C8854" s="103">
        <v>0.18</v>
      </c>
      <c r="D8854" s="133">
        <v>13000</v>
      </c>
      <c r="E8854" s="108" t="str">
        <f>_xlfn.XLOOKUP($A8854,'Task3 Baza'!$A$2:$A$1999,'Task3 Baza'!$C$2:$C$1999,"non",0)</f>
        <v>Zərdab</v>
      </c>
      <c r="F8854" s="109" t="str">
        <f t="shared" si="280"/>
        <v>Lənkəran</v>
      </c>
      <c r="G8854" s="110">
        <f t="shared" si="281"/>
        <v>42</v>
      </c>
    </row>
    <row r="8855" spans="1:7" x14ac:dyDescent="0.3">
      <c r="A8855" s="20" t="s">
        <v>1191</v>
      </c>
      <c r="B8855" s="102">
        <v>44169</v>
      </c>
      <c r="C8855" s="103">
        <v>0.15</v>
      </c>
      <c r="D8855" s="133">
        <v>9300</v>
      </c>
      <c r="E8855" s="108" t="str">
        <f>_xlfn.XLOOKUP($A8855,'Task3 Baza'!$A$2:$A$1999,'Task3 Baza'!$C$2:$C$1999,"non",0)</f>
        <v>Şahbuz</v>
      </c>
      <c r="F8855" s="109" t="str">
        <f t="shared" si="280"/>
        <v>Gəncə</v>
      </c>
      <c r="G8855" s="110">
        <f t="shared" si="281"/>
        <v>20</v>
      </c>
    </row>
    <row r="8856" spans="1:7" x14ac:dyDescent="0.3">
      <c r="A8856" s="20" t="s">
        <v>1483</v>
      </c>
      <c r="B8856" s="102">
        <v>44578</v>
      </c>
      <c r="C8856" s="103">
        <v>0.14000000000000001</v>
      </c>
      <c r="D8856" s="133">
        <v>3200</v>
      </c>
      <c r="E8856" s="108" t="str">
        <f>_xlfn.XLOOKUP($A8856,'Task3 Baza'!$A$2:$A$1999,'Task3 Baza'!$C$2:$C$1999,"non",0)</f>
        <v>Neftçala</v>
      </c>
      <c r="F8856" s="109" t="str">
        <f t="shared" si="280"/>
        <v>Gəncə</v>
      </c>
      <c r="G8856" s="110">
        <f t="shared" si="281"/>
        <v>20</v>
      </c>
    </row>
    <row r="8857" spans="1:7" x14ac:dyDescent="0.3">
      <c r="A8857" s="20" t="s">
        <v>292</v>
      </c>
      <c r="B8857" s="102">
        <v>43853</v>
      </c>
      <c r="C8857" s="103">
        <v>0.19</v>
      </c>
      <c r="D8857" s="133">
        <v>6700</v>
      </c>
      <c r="E8857" s="108" t="str">
        <f>_xlfn.XLOOKUP($A8857,'Task3 Baza'!$A$2:$A$1999,'Task3 Baza'!$C$2:$C$1999,"non",0)</f>
        <v>Daşkəsən</v>
      </c>
      <c r="F8857" s="109" t="str">
        <f t="shared" si="280"/>
        <v>Bakı</v>
      </c>
      <c r="G8857" s="110">
        <f t="shared" si="281"/>
        <v>10</v>
      </c>
    </row>
    <row r="8858" spans="1:7" x14ac:dyDescent="0.3">
      <c r="A8858" s="20" t="s">
        <v>1373</v>
      </c>
      <c r="B8858" s="102">
        <v>44071</v>
      </c>
      <c r="C8858" s="103">
        <v>0.21</v>
      </c>
      <c r="D8858" s="133">
        <v>11600</v>
      </c>
      <c r="E8858" s="108" t="str">
        <f>_xlfn.XLOOKUP($A8858,'Task3 Baza'!$A$2:$A$1999,'Task3 Baza'!$C$2:$C$1999,"non",0)</f>
        <v>Gəncə</v>
      </c>
      <c r="F8858" s="109" t="str">
        <f t="shared" si="280"/>
        <v>Sumqayıt</v>
      </c>
      <c r="G8858" s="110">
        <f t="shared" si="281"/>
        <v>50</v>
      </c>
    </row>
    <row r="8859" spans="1:7" x14ac:dyDescent="0.3">
      <c r="A8859" s="20" t="s">
        <v>894</v>
      </c>
      <c r="B8859" s="102">
        <v>44090</v>
      </c>
      <c r="C8859" s="103">
        <v>0.19</v>
      </c>
      <c r="D8859" s="133">
        <v>10600</v>
      </c>
      <c r="E8859" s="108" t="str">
        <f>_xlfn.XLOOKUP($A8859,'Task3 Baza'!$A$2:$A$1999,'Task3 Baza'!$C$2:$C$1999,"non",0)</f>
        <v>Laçın</v>
      </c>
      <c r="F8859" s="109" t="str">
        <f t="shared" si="280"/>
        <v>Gəncə</v>
      </c>
      <c r="G8859" s="110">
        <f t="shared" si="281"/>
        <v>20</v>
      </c>
    </row>
    <row r="8860" spans="1:7" x14ac:dyDescent="0.3">
      <c r="A8860" s="20" t="s">
        <v>1736</v>
      </c>
      <c r="B8860" s="102">
        <v>44151</v>
      </c>
      <c r="C8860" s="103">
        <v>0.15</v>
      </c>
      <c r="D8860" s="133">
        <v>1300</v>
      </c>
      <c r="E8860" s="108" t="str">
        <f>_xlfn.XLOOKUP($A8860,'Task3 Baza'!$A$2:$A$1999,'Task3 Baza'!$C$2:$C$1999,"non",0)</f>
        <v>Göygöl</v>
      </c>
      <c r="F8860" s="109" t="str">
        <f t="shared" si="280"/>
        <v>Sumqayıt</v>
      </c>
      <c r="G8860" s="110">
        <f t="shared" si="281"/>
        <v>50</v>
      </c>
    </row>
    <row r="8861" spans="1:7" x14ac:dyDescent="0.3">
      <c r="A8861" s="20" t="s">
        <v>677</v>
      </c>
      <c r="B8861" s="102">
        <v>44402</v>
      </c>
      <c r="C8861" s="103">
        <v>0.2</v>
      </c>
      <c r="D8861" s="133">
        <v>3700</v>
      </c>
      <c r="E8861" s="108" t="str">
        <f>_xlfn.XLOOKUP($A8861,'Task3 Baza'!$A$2:$A$1999,'Task3 Baza'!$C$2:$C$1999,"non",0)</f>
        <v>Samux</v>
      </c>
      <c r="F8861" s="109" t="str">
        <f t="shared" si="280"/>
        <v>Gəncə</v>
      </c>
      <c r="G8861" s="110">
        <f t="shared" si="281"/>
        <v>20</v>
      </c>
    </row>
    <row r="8862" spans="1:7" x14ac:dyDescent="0.3">
      <c r="A8862" s="20" t="s">
        <v>1587</v>
      </c>
      <c r="B8862" s="102">
        <v>44234</v>
      </c>
      <c r="C8862" s="103">
        <v>0.16</v>
      </c>
      <c r="D8862" s="133">
        <v>10600</v>
      </c>
      <c r="E8862" s="108" t="str">
        <f>_xlfn.XLOOKUP($A8862,'Task3 Baza'!$A$2:$A$1999,'Task3 Baza'!$C$2:$C$1999,"non",0)</f>
        <v>Naftalan</v>
      </c>
      <c r="F8862" s="109" t="str">
        <f t="shared" si="280"/>
        <v>Gəncə</v>
      </c>
      <c r="G8862" s="110">
        <f t="shared" si="281"/>
        <v>20</v>
      </c>
    </row>
    <row r="8863" spans="1:7" x14ac:dyDescent="0.3">
      <c r="A8863" s="20" t="s">
        <v>1834</v>
      </c>
      <c r="B8863" s="102">
        <v>43992</v>
      </c>
      <c r="C8863" s="103">
        <v>0.24</v>
      </c>
      <c r="D8863" s="133">
        <v>5700</v>
      </c>
      <c r="E8863" s="108" t="str">
        <f>_xlfn.XLOOKUP($A8863,'Task3 Baza'!$A$2:$A$1999,'Task3 Baza'!$C$2:$C$1999,"non",0)</f>
        <v>Qusar</v>
      </c>
      <c r="F8863" s="109" t="str">
        <f t="shared" si="280"/>
        <v>Gəncə</v>
      </c>
      <c r="G8863" s="110">
        <f t="shared" si="281"/>
        <v>20</v>
      </c>
    </row>
    <row r="8864" spans="1:7" x14ac:dyDescent="0.3">
      <c r="A8864" s="20" t="s">
        <v>306</v>
      </c>
      <c r="B8864" s="102">
        <v>44382</v>
      </c>
      <c r="C8864" s="103">
        <v>0.23</v>
      </c>
      <c r="D8864" s="133">
        <v>6400</v>
      </c>
      <c r="E8864" s="108" t="str">
        <f>_xlfn.XLOOKUP($A8864,'Task3 Baza'!$A$2:$A$1999,'Task3 Baza'!$C$2:$C$1999,"non",0)</f>
        <v>Kəngərli</v>
      </c>
      <c r="F8864" s="109" t="str">
        <f t="shared" si="280"/>
        <v>Sumqayıt</v>
      </c>
      <c r="G8864" s="110">
        <f t="shared" si="281"/>
        <v>50</v>
      </c>
    </row>
    <row r="8865" spans="1:7" x14ac:dyDescent="0.3">
      <c r="A8865" s="20" t="s">
        <v>1598</v>
      </c>
      <c r="B8865" s="102">
        <v>44752</v>
      </c>
      <c r="C8865" s="103">
        <v>0.16</v>
      </c>
      <c r="D8865" s="133">
        <v>7700</v>
      </c>
      <c r="E8865" s="108" t="str">
        <f>_xlfn.XLOOKUP($A8865,'Task3 Baza'!$A$2:$A$1999,'Task3 Baza'!$C$2:$C$1999,"non",0)</f>
        <v>Salyan</v>
      </c>
      <c r="F8865" s="109" t="str">
        <f t="shared" si="280"/>
        <v>Gəncə</v>
      </c>
      <c r="G8865" s="110">
        <f t="shared" si="281"/>
        <v>20</v>
      </c>
    </row>
    <row r="8866" spans="1:7" x14ac:dyDescent="0.3">
      <c r="A8866" s="20" t="s">
        <v>1468</v>
      </c>
      <c r="B8866" s="102">
        <v>44449</v>
      </c>
      <c r="C8866" s="103">
        <v>0.23</v>
      </c>
      <c r="D8866" s="133">
        <v>4800</v>
      </c>
      <c r="E8866" s="108" t="str">
        <f>_xlfn.XLOOKUP($A8866,'Task3 Baza'!$A$2:$A$1999,'Task3 Baza'!$C$2:$C$1999,"non",0)</f>
        <v>Kürdəmir</v>
      </c>
      <c r="F8866" s="109" t="str">
        <f t="shared" si="280"/>
        <v>Sumqayıt</v>
      </c>
      <c r="G8866" s="110">
        <f t="shared" si="281"/>
        <v>50</v>
      </c>
    </row>
    <row r="8867" spans="1:7" x14ac:dyDescent="0.3">
      <c r="A8867" s="20" t="s">
        <v>953</v>
      </c>
      <c r="B8867" s="102">
        <v>44014</v>
      </c>
      <c r="C8867" s="103">
        <v>0.18</v>
      </c>
      <c r="D8867" s="133">
        <v>2900</v>
      </c>
      <c r="E8867" s="108" t="str">
        <f>_xlfn.XLOOKUP($A8867,'Task3 Baza'!$A$2:$A$1999,'Task3 Baza'!$C$2:$C$1999,"non",0)</f>
        <v>Ağstafa</v>
      </c>
      <c r="F8867" s="109" t="str">
        <f t="shared" si="280"/>
        <v>Bakı</v>
      </c>
      <c r="G8867" s="110">
        <f t="shared" si="281"/>
        <v>10</v>
      </c>
    </row>
    <row r="8868" spans="1:7" x14ac:dyDescent="0.3">
      <c r="A8868" s="20" t="s">
        <v>1494</v>
      </c>
      <c r="B8868" s="102">
        <v>44124</v>
      </c>
      <c r="C8868" s="103">
        <v>0.18</v>
      </c>
      <c r="D8868" s="133">
        <v>3400</v>
      </c>
      <c r="E8868" s="108" t="str">
        <f>_xlfn.XLOOKUP($A8868,'Task3 Baza'!$A$2:$A$1999,'Task3 Baza'!$C$2:$C$1999,"non",0)</f>
        <v>Kürdəmir</v>
      </c>
      <c r="F8868" s="109" t="str">
        <f t="shared" si="280"/>
        <v>Sumqayıt</v>
      </c>
      <c r="G8868" s="110">
        <f t="shared" si="281"/>
        <v>50</v>
      </c>
    </row>
    <row r="8869" spans="1:7" x14ac:dyDescent="0.3">
      <c r="A8869" s="20" t="s">
        <v>591</v>
      </c>
      <c r="B8869" s="102">
        <v>43989</v>
      </c>
      <c r="C8869" s="103">
        <v>0.18</v>
      </c>
      <c r="D8869" s="133">
        <v>3200</v>
      </c>
      <c r="E8869" s="108" t="str">
        <f>_xlfn.XLOOKUP($A8869,'Task3 Baza'!$A$2:$A$1999,'Task3 Baza'!$C$2:$C$1999,"non",0)</f>
        <v>Quba</v>
      </c>
      <c r="F8869" s="109" t="str">
        <f t="shared" si="280"/>
        <v>Gəncə</v>
      </c>
      <c r="G8869" s="110">
        <f t="shared" si="281"/>
        <v>20</v>
      </c>
    </row>
    <row r="8870" spans="1:7" x14ac:dyDescent="0.3">
      <c r="A8870" s="20" t="s">
        <v>880</v>
      </c>
      <c r="B8870" s="102">
        <v>44216</v>
      </c>
      <c r="C8870" s="103">
        <v>0.22</v>
      </c>
      <c r="D8870" s="133">
        <v>2300</v>
      </c>
      <c r="E8870" s="108" t="str">
        <f>_xlfn.XLOOKUP($A8870,'Task3 Baza'!$A$2:$A$1999,'Task3 Baza'!$C$2:$C$1999,"non",0)</f>
        <v>Qobustan</v>
      </c>
      <c r="F8870" s="109" t="str">
        <f t="shared" si="280"/>
        <v>Gəncə</v>
      </c>
      <c r="G8870" s="110">
        <f t="shared" si="281"/>
        <v>20</v>
      </c>
    </row>
    <row r="8871" spans="1:7" x14ac:dyDescent="0.3">
      <c r="A8871" s="20" t="s">
        <v>670</v>
      </c>
      <c r="B8871" s="102">
        <v>44121</v>
      </c>
      <c r="C8871" s="103">
        <v>0.19</v>
      </c>
      <c r="D8871" s="133">
        <v>6800</v>
      </c>
      <c r="E8871" s="108" t="str">
        <f>_xlfn.XLOOKUP($A8871,'Task3 Baza'!$A$2:$A$1999,'Task3 Baza'!$C$2:$C$1999,"non",0)</f>
        <v>Ordubad</v>
      </c>
      <c r="F8871" s="109" t="str">
        <f t="shared" si="280"/>
        <v>Gəncə</v>
      </c>
      <c r="G8871" s="110">
        <f t="shared" si="281"/>
        <v>20</v>
      </c>
    </row>
    <row r="8872" spans="1:7" x14ac:dyDescent="0.3">
      <c r="A8872" s="20" t="s">
        <v>927</v>
      </c>
      <c r="B8872" s="102">
        <v>44575</v>
      </c>
      <c r="C8872" s="103">
        <v>0.21</v>
      </c>
      <c r="D8872" s="133">
        <v>1200</v>
      </c>
      <c r="E8872" s="108" t="str">
        <f>_xlfn.XLOOKUP($A8872,'Task3 Baza'!$A$2:$A$1999,'Task3 Baza'!$C$2:$C$1999,"non",0)</f>
        <v>Ağdam</v>
      </c>
      <c r="F8872" s="109" t="str">
        <f t="shared" si="280"/>
        <v>Bakı</v>
      </c>
      <c r="G8872" s="110">
        <f t="shared" si="281"/>
        <v>10</v>
      </c>
    </row>
    <row r="8873" spans="1:7" x14ac:dyDescent="0.3">
      <c r="A8873" s="20" t="s">
        <v>249</v>
      </c>
      <c r="B8873" s="102">
        <v>44669</v>
      </c>
      <c r="C8873" s="103">
        <v>0.21</v>
      </c>
      <c r="D8873" s="133">
        <v>11400</v>
      </c>
      <c r="E8873" s="108" t="str">
        <f>_xlfn.XLOOKUP($A8873,'Task3 Baza'!$A$2:$A$1999,'Task3 Baza'!$C$2:$C$1999,"non",0)</f>
        <v>Füzuli</v>
      </c>
      <c r="F8873" s="109" t="str">
        <f t="shared" si="280"/>
        <v>Sumqayıt</v>
      </c>
      <c r="G8873" s="110">
        <f t="shared" si="281"/>
        <v>50</v>
      </c>
    </row>
    <row r="8874" spans="1:7" x14ac:dyDescent="0.3">
      <c r="A8874" s="20" t="s">
        <v>711</v>
      </c>
      <c r="B8874" s="102">
        <v>44119</v>
      </c>
      <c r="C8874" s="103">
        <v>0.14000000000000001</v>
      </c>
      <c r="D8874" s="133">
        <v>2700</v>
      </c>
      <c r="E8874" s="108" t="str">
        <f>_xlfn.XLOOKUP($A8874,'Task3 Baza'!$A$2:$A$1999,'Task3 Baza'!$C$2:$C$1999,"non",0)</f>
        <v>Zəngilan</v>
      </c>
      <c r="F8874" s="109" t="str">
        <f t="shared" si="280"/>
        <v>Lənkəran</v>
      </c>
      <c r="G8874" s="110">
        <f t="shared" si="281"/>
        <v>42</v>
      </c>
    </row>
    <row r="8875" spans="1:7" x14ac:dyDescent="0.3">
      <c r="A8875" s="20" t="s">
        <v>1537</v>
      </c>
      <c r="B8875" s="102">
        <v>44709</v>
      </c>
      <c r="C8875" s="103">
        <v>0.15</v>
      </c>
      <c r="D8875" s="133">
        <v>9200</v>
      </c>
      <c r="E8875" s="108" t="str">
        <f>_xlfn.XLOOKUP($A8875,'Task3 Baza'!$A$2:$A$1999,'Task3 Baza'!$C$2:$C$1999,"non",0)</f>
        <v>Babək</v>
      </c>
      <c r="F8875" s="109" t="str">
        <f t="shared" si="280"/>
        <v>Bakı</v>
      </c>
      <c r="G8875" s="110">
        <f t="shared" si="281"/>
        <v>10</v>
      </c>
    </row>
    <row r="8876" spans="1:7" x14ac:dyDescent="0.3">
      <c r="A8876" s="20" t="s">
        <v>177</v>
      </c>
      <c r="B8876" s="102">
        <v>44799</v>
      </c>
      <c r="C8876" s="103">
        <v>0.22</v>
      </c>
      <c r="D8876" s="133">
        <v>10900</v>
      </c>
      <c r="E8876" s="108" t="str">
        <f>_xlfn.XLOOKUP($A8876,'Task3 Baza'!$A$2:$A$1999,'Task3 Baza'!$C$2:$C$1999,"non",0)</f>
        <v>Oğuz</v>
      </c>
      <c r="F8876" s="109" t="str">
        <f t="shared" si="280"/>
        <v>Gəncə</v>
      </c>
      <c r="G8876" s="110">
        <f t="shared" si="281"/>
        <v>20</v>
      </c>
    </row>
    <row r="8877" spans="1:7" x14ac:dyDescent="0.3">
      <c r="A8877" s="20" t="s">
        <v>1324</v>
      </c>
      <c r="B8877" s="102">
        <v>44276</v>
      </c>
      <c r="C8877" s="103">
        <v>0.22</v>
      </c>
      <c r="D8877" s="133">
        <v>3700</v>
      </c>
      <c r="E8877" s="108" t="str">
        <f>_xlfn.XLOOKUP($A8877,'Task3 Baza'!$A$2:$A$1999,'Task3 Baza'!$C$2:$C$1999,"non",0)</f>
        <v>Şəmkir</v>
      </c>
      <c r="F8877" s="109" t="str">
        <f t="shared" si="280"/>
        <v>Lənkəran</v>
      </c>
      <c r="G8877" s="110">
        <f t="shared" si="281"/>
        <v>42</v>
      </c>
    </row>
    <row r="8878" spans="1:7" x14ac:dyDescent="0.3">
      <c r="A8878" s="20" t="s">
        <v>1224</v>
      </c>
      <c r="B8878" s="102">
        <v>44762</v>
      </c>
      <c r="C8878" s="103">
        <v>0.21</v>
      </c>
      <c r="D8878" s="133">
        <v>1000</v>
      </c>
      <c r="E8878" s="108" t="str">
        <f>_xlfn.XLOOKUP($A8878,'Task3 Baza'!$A$2:$A$1999,'Task3 Baza'!$C$2:$C$1999,"non",0)</f>
        <v>İmişli</v>
      </c>
      <c r="F8878" s="109" t="str">
        <f t="shared" si="280"/>
        <v>Sumqayıt</v>
      </c>
      <c r="G8878" s="110">
        <f t="shared" si="281"/>
        <v>50</v>
      </c>
    </row>
    <row r="8879" spans="1:7" x14ac:dyDescent="0.3">
      <c r="A8879" s="20" t="s">
        <v>257</v>
      </c>
      <c r="B8879" s="102">
        <v>44102</v>
      </c>
      <c r="C8879" s="103">
        <v>0.22</v>
      </c>
      <c r="D8879" s="133">
        <v>5400</v>
      </c>
      <c r="E8879" s="108" t="str">
        <f>_xlfn.XLOOKUP($A8879,'Task3 Baza'!$A$2:$A$1999,'Task3 Baza'!$C$2:$C$1999,"non",0)</f>
        <v>Mingəçevir</v>
      </c>
      <c r="F8879" s="109" t="str">
        <f t="shared" si="280"/>
        <v>Gəncə</v>
      </c>
      <c r="G8879" s="110">
        <f t="shared" si="281"/>
        <v>20</v>
      </c>
    </row>
    <row r="8880" spans="1:7" x14ac:dyDescent="0.3">
      <c r="A8880" s="20" t="s">
        <v>412</v>
      </c>
      <c r="B8880" s="102">
        <v>44456</v>
      </c>
      <c r="C8880" s="103">
        <v>0.14000000000000001</v>
      </c>
      <c r="D8880" s="133">
        <v>7900</v>
      </c>
      <c r="E8880" s="108" t="str">
        <f>_xlfn.XLOOKUP($A8880,'Task3 Baza'!$A$2:$A$1999,'Task3 Baza'!$C$2:$C$1999,"non",0)</f>
        <v>Yardımlı</v>
      </c>
      <c r="F8880" s="109" t="str">
        <f t="shared" si="280"/>
        <v>Lənkəran</v>
      </c>
      <c r="G8880" s="110">
        <f t="shared" si="281"/>
        <v>42</v>
      </c>
    </row>
    <row r="8881" spans="1:7" x14ac:dyDescent="0.3">
      <c r="A8881" s="20" t="s">
        <v>434</v>
      </c>
      <c r="B8881" s="102">
        <v>43778</v>
      </c>
      <c r="C8881" s="103">
        <v>0.2</v>
      </c>
      <c r="D8881" s="133">
        <v>3700</v>
      </c>
      <c r="E8881" s="108" t="str">
        <f>_xlfn.XLOOKUP($A8881,'Task3 Baza'!$A$2:$A$1999,'Task3 Baza'!$C$2:$C$1999,"non",0)</f>
        <v>Şirvan</v>
      </c>
      <c r="F8881" s="109" t="str">
        <f t="shared" si="280"/>
        <v>Lənkəran</v>
      </c>
      <c r="G8881" s="110">
        <f t="shared" si="281"/>
        <v>42</v>
      </c>
    </row>
    <row r="8882" spans="1:7" x14ac:dyDescent="0.3">
      <c r="A8882" s="20" t="s">
        <v>1806</v>
      </c>
      <c r="B8882" s="102">
        <v>44127</v>
      </c>
      <c r="C8882" s="103">
        <v>0.15</v>
      </c>
      <c r="D8882" s="133">
        <v>12000</v>
      </c>
      <c r="E8882" s="108" t="str">
        <f>_xlfn.XLOOKUP($A8882,'Task3 Baza'!$A$2:$A$1999,'Task3 Baza'!$C$2:$C$1999,"non",0)</f>
        <v>Siyəzən</v>
      </c>
      <c r="F8882" s="109" t="str">
        <f t="shared" si="280"/>
        <v>Gəncə</v>
      </c>
      <c r="G8882" s="110">
        <f t="shared" si="281"/>
        <v>20</v>
      </c>
    </row>
    <row r="8883" spans="1:7" x14ac:dyDescent="0.3">
      <c r="A8883" s="20" t="s">
        <v>1666</v>
      </c>
      <c r="B8883" s="102">
        <v>44319</v>
      </c>
      <c r="C8883" s="103">
        <v>0.24</v>
      </c>
      <c r="D8883" s="133">
        <v>4400</v>
      </c>
      <c r="E8883" s="108" t="str">
        <f>_xlfn.XLOOKUP($A8883,'Task3 Baza'!$A$2:$A$1999,'Task3 Baza'!$C$2:$C$1999,"non",0)</f>
        <v>Qəbələ</v>
      </c>
      <c r="F8883" s="109" t="str">
        <f t="shared" si="280"/>
        <v>Sumqayıt</v>
      </c>
      <c r="G8883" s="110">
        <f t="shared" si="281"/>
        <v>50</v>
      </c>
    </row>
    <row r="8884" spans="1:7" x14ac:dyDescent="0.3">
      <c r="A8884" s="20" t="s">
        <v>1676</v>
      </c>
      <c r="B8884" s="102">
        <v>43819</v>
      </c>
      <c r="C8884" s="103">
        <v>0.17</v>
      </c>
      <c r="D8884" s="133">
        <v>2000</v>
      </c>
      <c r="E8884" s="108" t="str">
        <f>_xlfn.XLOOKUP($A8884,'Task3 Baza'!$A$2:$A$1999,'Task3 Baza'!$C$2:$C$1999,"non",0)</f>
        <v>Siyəzən</v>
      </c>
      <c r="F8884" s="109" t="str">
        <f t="shared" si="280"/>
        <v>Gəncə</v>
      </c>
      <c r="G8884" s="110">
        <f t="shared" si="281"/>
        <v>20</v>
      </c>
    </row>
    <row r="8885" spans="1:7" x14ac:dyDescent="0.3">
      <c r="A8885" s="20" t="s">
        <v>931</v>
      </c>
      <c r="B8885" s="102">
        <v>44488</v>
      </c>
      <c r="C8885" s="103">
        <v>0.16</v>
      </c>
      <c r="D8885" s="133">
        <v>12600</v>
      </c>
      <c r="E8885" s="108" t="str">
        <f>_xlfn.XLOOKUP($A8885,'Task3 Baza'!$A$2:$A$1999,'Task3 Baza'!$C$2:$C$1999,"non",0)</f>
        <v>Gədəbəy</v>
      </c>
      <c r="F8885" s="109" t="str">
        <f t="shared" si="280"/>
        <v>Sumqayıt</v>
      </c>
      <c r="G8885" s="110">
        <f t="shared" si="281"/>
        <v>50</v>
      </c>
    </row>
    <row r="8886" spans="1:7" x14ac:dyDescent="0.3">
      <c r="A8886" s="20" t="s">
        <v>1813</v>
      </c>
      <c r="B8886" s="102">
        <v>44427</v>
      </c>
      <c r="C8886" s="103">
        <v>0.19</v>
      </c>
      <c r="D8886" s="133">
        <v>6000</v>
      </c>
      <c r="E8886" s="108" t="str">
        <f>_xlfn.XLOOKUP($A8886,'Task3 Baza'!$A$2:$A$1999,'Task3 Baza'!$C$2:$C$1999,"non",0)</f>
        <v>Şərur</v>
      </c>
      <c r="F8886" s="109" t="str">
        <f t="shared" si="280"/>
        <v>Lənkəran</v>
      </c>
      <c r="G8886" s="110">
        <f t="shared" si="281"/>
        <v>42</v>
      </c>
    </row>
    <row r="8887" spans="1:7" x14ac:dyDescent="0.3">
      <c r="A8887" s="20" t="s">
        <v>1297</v>
      </c>
      <c r="B8887" s="102">
        <v>44479</v>
      </c>
      <c r="C8887" s="103">
        <v>0.21</v>
      </c>
      <c r="D8887" s="133">
        <v>7600</v>
      </c>
      <c r="E8887" s="108" t="str">
        <f>_xlfn.XLOOKUP($A8887,'Task3 Baza'!$A$2:$A$1999,'Task3 Baza'!$C$2:$C$1999,"non",0)</f>
        <v>Kəngərli</v>
      </c>
      <c r="F8887" s="109" t="str">
        <f t="shared" si="280"/>
        <v>Sumqayıt</v>
      </c>
      <c r="G8887" s="110">
        <f t="shared" si="281"/>
        <v>50</v>
      </c>
    </row>
    <row r="8888" spans="1:7" x14ac:dyDescent="0.3">
      <c r="A8888" s="20" t="s">
        <v>247</v>
      </c>
      <c r="B8888" s="102">
        <v>44092</v>
      </c>
      <c r="C8888" s="103">
        <v>0.16</v>
      </c>
      <c r="D8888" s="133">
        <v>8800</v>
      </c>
      <c r="E8888" s="108" t="str">
        <f>_xlfn.XLOOKUP($A8888,'Task3 Baza'!$A$2:$A$1999,'Task3 Baza'!$C$2:$C$1999,"non",0)</f>
        <v>Masallı</v>
      </c>
      <c r="F8888" s="109" t="str">
        <f t="shared" si="280"/>
        <v>Gəncə</v>
      </c>
      <c r="G8888" s="110">
        <f t="shared" si="281"/>
        <v>20</v>
      </c>
    </row>
    <row r="8889" spans="1:7" x14ac:dyDescent="0.3">
      <c r="A8889" s="20" t="s">
        <v>1938</v>
      </c>
      <c r="B8889" s="102">
        <v>44252</v>
      </c>
      <c r="C8889" s="103">
        <v>0.23</v>
      </c>
      <c r="D8889" s="133">
        <v>7400</v>
      </c>
      <c r="E8889" s="108" t="str">
        <f>_xlfn.XLOOKUP($A8889,'Task3 Baza'!$A$2:$A$1999,'Task3 Baza'!$C$2:$C$1999,"non",0)</f>
        <v>Zərdab</v>
      </c>
      <c r="F8889" s="109" t="str">
        <f t="shared" si="280"/>
        <v>Lənkəran</v>
      </c>
      <c r="G8889" s="110">
        <f t="shared" si="281"/>
        <v>42</v>
      </c>
    </row>
    <row r="8890" spans="1:7" x14ac:dyDescent="0.3">
      <c r="A8890" s="20" t="s">
        <v>1003</v>
      </c>
      <c r="B8890" s="102">
        <v>44053</v>
      </c>
      <c r="C8890" s="103">
        <v>0.14000000000000001</v>
      </c>
      <c r="D8890" s="133">
        <v>11100</v>
      </c>
      <c r="E8890" s="108" t="str">
        <f>_xlfn.XLOOKUP($A8890,'Task3 Baza'!$A$2:$A$1999,'Task3 Baza'!$C$2:$C$1999,"non",0)</f>
        <v>Qubadlı</v>
      </c>
      <c r="F8890" s="109" t="str">
        <f t="shared" si="280"/>
        <v>Gəncə</v>
      </c>
      <c r="G8890" s="110">
        <f t="shared" si="281"/>
        <v>20</v>
      </c>
    </row>
    <row r="8891" spans="1:7" x14ac:dyDescent="0.3">
      <c r="A8891" s="20" t="s">
        <v>529</v>
      </c>
      <c r="B8891" s="102">
        <v>44288</v>
      </c>
      <c r="C8891" s="103">
        <v>0.19</v>
      </c>
      <c r="D8891" s="133">
        <v>11900</v>
      </c>
      <c r="E8891" s="108" t="str">
        <f>_xlfn.XLOOKUP($A8891,'Task3 Baza'!$A$2:$A$1999,'Task3 Baza'!$C$2:$C$1999,"non",0)</f>
        <v>Qobustan</v>
      </c>
      <c r="F8891" s="109" t="str">
        <f t="shared" si="280"/>
        <v>Gəncə</v>
      </c>
      <c r="G8891" s="110">
        <f t="shared" si="281"/>
        <v>20</v>
      </c>
    </row>
    <row r="8892" spans="1:7" x14ac:dyDescent="0.3">
      <c r="A8892" s="20" t="s">
        <v>1036</v>
      </c>
      <c r="B8892" s="102">
        <v>44137</v>
      </c>
      <c r="C8892" s="103">
        <v>0.15</v>
      </c>
      <c r="D8892" s="133">
        <v>5100</v>
      </c>
      <c r="E8892" s="108" t="str">
        <f>_xlfn.XLOOKUP($A8892,'Task3 Baza'!$A$2:$A$1999,'Task3 Baza'!$C$2:$C$1999,"non",0)</f>
        <v>Xocalı</v>
      </c>
      <c r="F8892" s="109" t="str">
        <f t="shared" si="280"/>
        <v>Sumqayıt</v>
      </c>
      <c r="G8892" s="110">
        <f t="shared" si="281"/>
        <v>50</v>
      </c>
    </row>
    <row r="8893" spans="1:7" x14ac:dyDescent="0.3">
      <c r="A8893" s="20" t="s">
        <v>2077</v>
      </c>
      <c r="B8893" s="102">
        <v>44669</v>
      </c>
      <c r="C8893" s="103">
        <v>0.23</v>
      </c>
      <c r="D8893" s="133">
        <v>8600</v>
      </c>
      <c r="E8893" s="108" t="str">
        <f>_xlfn.XLOOKUP($A8893,'Task3 Baza'!$A$2:$A$1999,'Task3 Baza'!$C$2:$C$1999,"non",0)</f>
        <v>Naxçıvan</v>
      </c>
      <c r="F8893" s="109" t="str">
        <f t="shared" si="280"/>
        <v>Gəncə</v>
      </c>
      <c r="G8893" s="110">
        <f t="shared" si="281"/>
        <v>20</v>
      </c>
    </row>
    <row r="8894" spans="1:7" x14ac:dyDescent="0.3">
      <c r="A8894" s="20" t="s">
        <v>762</v>
      </c>
      <c r="B8894" s="102">
        <v>44355</v>
      </c>
      <c r="C8894" s="103">
        <v>0.18</v>
      </c>
      <c r="D8894" s="133">
        <v>1400</v>
      </c>
      <c r="E8894" s="108" t="str">
        <f>_xlfn.XLOOKUP($A8894,'Task3 Baza'!$A$2:$A$1999,'Task3 Baza'!$C$2:$C$1999,"non",0)</f>
        <v>Kəlbəcər</v>
      </c>
      <c r="F8894" s="109" t="str">
        <f t="shared" si="280"/>
        <v>Sumqayıt</v>
      </c>
      <c r="G8894" s="110">
        <f t="shared" si="281"/>
        <v>50</v>
      </c>
    </row>
    <row r="8895" spans="1:7" x14ac:dyDescent="0.3">
      <c r="A8895" s="20" t="s">
        <v>1961</v>
      </c>
      <c r="B8895" s="102">
        <v>44642</v>
      </c>
      <c r="C8895" s="103">
        <v>0.2</v>
      </c>
      <c r="D8895" s="133">
        <v>1800</v>
      </c>
      <c r="E8895" s="108" t="str">
        <f>_xlfn.XLOOKUP($A8895,'Task3 Baza'!$A$2:$A$1999,'Task3 Baza'!$C$2:$C$1999,"non",0)</f>
        <v>Quba</v>
      </c>
      <c r="F8895" s="109" t="str">
        <f t="shared" si="280"/>
        <v>Gəncə</v>
      </c>
      <c r="G8895" s="110">
        <f t="shared" si="281"/>
        <v>20</v>
      </c>
    </row>
    <row r="8896" spans="1:7" x14ac:dyDescent="0.3">
      <c r="A8896" s="20" t="s">
        <v>1839</v>
      </c>
      <c r="B8896" s="102">
        <v>43918</v>
      </c>
      <c r="C8896" s="103">
        <v>0.2</v>
      </c>
      <c r="D8896" s="133">
        <v>7400</v>
      </c>
      <c r="E8896" s="108" t="str">
        <f>_xlfn.XLOOKUP($A8896,'Task3 Baza'!$A$2:$A$1999,'Task3 Baza'!$C$2:$C$1999,"non",0)</f>
        <v>Siyəzən</v>
      </c>
      <c r="F8896" s="109" t="str">
        <f t="shared" si="280"/>
        <v>Gəncə</v>
      </c>
      <c r="G8896" s="110">
        <f t="shared" si="281"/>
        <v>20</v>
      </c>
    </row>
    <row r="8897" spans="1:7" x14ac:dyDescent="0.3">
      <c r="A8897" s="20" t="s">
        <v>847</v>
      </c>
      <c r="B8897" s="102">
        <v>44288</v>
      </c>
      <c r="C8897" s="103">
        <v>0.16</v>
      </c>
      <c r="D8897" s="133">
        <v>9600</v>
      </c>
      <c r="E8897" s="108" t="str">
        <f>_xlfn.XLOOKUP($A8897,'Task3 Baza'!$A$2:$A$1999,'Task3 Baza'!$C$2:$C$1999,"non",0)</f>
        <v>Culfa</v>
      </c>
      <c r="F8897" s="109" t="str">
        <f t="shared" si="280"/>
        <v>Bakı</v>
      </c>
      <c r="G8897" s="110">
        <f t="shared" si="281"/>
        <v>10</v>
      </c>
    </row>
    <row r="8898" spans="1:7" x14ac:dyDescent="0.3">
      <c r="A8898" s="20" t="s">
        <v>1074</v>
      </c>
      <c r="B8898" s="102">
        <v>44088</v>
      </c>
      <c r="C8898" s="103">
        <v>0.2</v>
      </c>
      <c r="D8898" s="133">
        <v>11800</v>
      </c>
      <c r="E8898" s="108" t="str">
        <f>_xlfn.XLOOKUP($A8898,'Task3 Baza'!$A$2:$A$1999,'Task3 Baza'!$C$2:$C$1999,"non",0)</f>
        <v>Biləsuvar</v>
      </c>
      <c r="F8898" s="109" t="str">
        <f t="shared" ref="F8898:F8961" si="282">VLOOKUP($E8898,$I$3:$K$75,2,0)</f>
        <v>Bakı</v>
      </c>
      <c r="G8898" s="110">
        <f t="shared" ref="G8898:G8961" si="283">VLOOKUP(VLOOKUP($E8898,$I$3:$J$75,2,0),$L$3:$M$6,2,0)</f>
        <v>10</v>
      </c>
    </row>
    <row r="8899" spans="1:7" x14ac:dyDescent="0.3">
      <c r="A8899" s="20" t="s">
        <v>991</v>
      </c>
      <c r="B8899" s="102">
        <v>43873</v>
      </c>
      <c r="C8899" s="103">
        <v>0.19</v>
      </c>
      <c r="D8899" s="133">
        <v>10400</v>
      </c>
      <c r="E8899" s="108" t="str">
        <f>_xlfn.XLOOKUP($A8899,'Task3 Baza'!$A$2:$A$1999,'Task3 Baza'!$C$2:$C$1999,"non",0)</f>
        <v>Sabirabad</v>
      </c>
      <c r="F8899" s="109" t="str">
        <f t="shared" si="282"/>
        <v>Gəncə</v>
      </c>
      <c r="G8899" s="110">
        <f t="shared" si="283"/>
        <v>20</v>
      </c>
    </row>
    <row r="8900" spans="1:7" x14ac:dyDescent="0.3">
      <c r="A8900" s="20" t="s">
        <v>1744</v>
      </c>
      <c r="B8900" s="102">
        <v>43961</v>
      </c>
      <c r="C8900" s="103">
        <v>0.18</v>
      </c>
      <c r="D8900" s="133">
        <v>2300</v>
      </c>
      <c r="E8900" s="108" t="str">
        <f>_xlfn.XLOOKUP($A8900,'Task3 Baza'!$A$2:$A$1999,'Task3 Baza'!$C$2:$C$1999,"non",0)</f>
        <v>Sabirabad</v>
      </c>
      <c r="F8900" s="109" t="str">
        <f t="shared" si="282"/>
        <v>Gəncə</v>
      </c>
      <c r="G8900" s="110">
        <f t="shared" si="283"/>
        <v>20</v>
      </c>
    </row>
    <row r="8901" spans="1:7" x14ac:dyDescent="0.3">
      <c r="A8901" s="20" t="s">
        <v>170</v>
      </c>
      <c r="B8901" s="102">
        <v>43947</v>
      </c>
      <c r="C8901" s="103">
        <v>0.2</v>
      </c>
      <c r="D8901" s="133">
        <v>2500</v>
      </c>
      <c r="E8901" s="108" t="str">
        <f>_xlfn.XLOOKUP($A8901,'Task3 Baza'!$A$2:$A$1999,'Task3 Baza'!$C$2:$C$1999,"non",0)</f>
        <v>Zəngilan</v>
      </c>
      <c r="F8901" s="109" t="str">
        <f t="shared" si="282"/>
        <v>Lənkəran</v>
      </c>
      <c r="G8901" s="110">
        <f t="shared" si="283"/>
        <v>42</v>
      </c>
    </row>
    <row r="8902" spans="1:7" x14ac:dyDescent="0.3">
      <c r="A8902" s="20" t="s">
        <v>1762</v>
      </c>
      <c r="B8902" s="102">
        <v>44091</v>
      </c>
      <c r="C8902" s="103">
        <v>0.18</v>
      </c>
      <c r="D8902" s="133">
        <v>9700</v>
      </c>
      <c r="E8902" s="108" t="str">
        <f>_xlfn.XLOOKUP($A8902,'Task3 Baza'!$A$2:$A$1999,'Task3 Baza'!$C$2:$C$1999,"non",0)</f>
        <v>Salyan</v>
      </c>
      <c r="F8902" s="109" t="str">
        <f t="shared" si="282"/>
        <v>Gəncə</v>
      </c>
      <c r="G8902" s="110">
        <f t="shared" si="283"/>
        <v>20</v>
      </c>
    </row>
    <row r="8903" spans="1:7" x14ac:dyDescent="0.3">
      <c r="A8903" s="20" t="s">
        <v>680</v>
      </c>
      <c r="B8903" s="102">
        <v>44483</v>
      </c>
      <c r="C8903" s="103">
        <v>0.21</v>
      </c>
      <c r="D8903" s="133">
        <v>9100</v>
      </c>
      <c r="E8903" s="108" t="str">
        <f>_xlfn.XLOOKUP($A8903,'Task3 Baza'!$A$2:$A$1999,'Task3 Baza'!$C$2:$C$1999,"non",0)</f>
        <v>Bakı</v>
      </c>
      <c r="F8903" s="109" t="str">
        <f t="shared" si="282"/>
        <v>Bakı</v>
      </c>
      <c r="G8903" s="110">
        <f t="shared" si="283"/>
        <v>10</v>
      </c>
    </row>
    <row r="8904" spans="1:7" x14ac:dyDescent="0.3">
      <c r="A8904" s="20" t="s">
        <v>2115</v>
      </c>
      <c r="B8904" s="102">
        <v>44108</v>
      </c>
      <c r="C8904" s="103">
        <v>0.18</v>
      </c>
      <c r="D8904" s="133">
        <v>11800</v>
      </c>
      <c r="E8904" s="108" t="str">
        <f>_xlfn.XLOOKUP($A8904,'Task3 Baza'!$A$2:$A$1999,'Task3 Baza'!$C$2:$C$1999,"non",0)</f>
        <v>Füzuli</v>
      </c>
      <c r="F8904" s="109" t="str">
        <f t="shared" si="282"/>
        <v>Sumqayıt</v>
      </c>
      <c r="G8904" s="110">
        <f t="shared" si="283"/>
        <v>50</v>
      </c>
    </row>
    <row r="8905" spans="1:7" x14ac:dyDescent="0.3">
      <c r="A8905" s="20" t="s">
        <v>2093</v>
      </c>
      <c r="B8905" s="102">
        <v>43886</v>
      </c>
      <c r="C8905" s="103">
        <v>0.23</v>
      </c>
      <c r="D8905" s="133">
        <v>6100</v>
      </c>
      <c r="E8905" s="108" t="str">
        <f>_xlfn.XLOOKUP($A8905,'Task3 Baza'!$A$2:$A$1999,'Task3 Baza'!$C$2:$C$1999,"non",0)</f>
        <v>Şirvan</v>
      </c>
      <c r="F8905" s="109" t="str">
        <f t="shared" si="282"/>
        <v>Lənkəran</v>
      </c>
      <c r="G8905" s="110">
        <f t="shared" si="283"/>
        <v>42</v>
      </c>
    </row>
    <row r="8906" spans="1:7" x14ac:dyDescent="0.3">
      <c r="A8906" s="20" t="s">
        <v>1678</v>
      </c>
      <c r="B8906" s="102">
        <v>44788</v>
      </c>
      <c r="C8906" s="103">
        <v>0.2</v>
      </c>
      <c r="D8906" s="133">
        <v>5600</v>
      </c>
      <c r="E8906" s="108" t="str">
        <f>_xlfn.XLOOKUP($A8906,'Task3 Baza'!$A$2:$A$1999,'Task3 Baza'!$C$2:$C$1999,"non",0)</f>
        <v>Naftalan</v>
      </c>
      <c r="F8906" s="109" t="str">
        <f t="shared" si="282"/>
        <v>Gəncə</v>
      </c>
      <c r="G8906" s="110">
        <f t="shared" si="283"/>
        <v>20</v>
      </c>
    </row>
    <row r="8907" spans="1:7" x14ac:dyDescent="0.3">
      <c r="A8907" s="20" t="s">
        <v>962</v>
      </c>
      <c r="B8907" s="102">
        <v>43901</v>
      </c>
      <c r="C8907" s="103">
        <v>0.21</v>
      </c>
      <c r="D8907" s="133">
        <v>12600</v>
      </c>
      <c r="E8907" s="108" t="str">
        <f>_xlfn.XLOOKUP($A8907,'Task3 Baza'!$A$2:$A$1999,'Task3 Baza'!$C$2:$C$1999,"non",0)</f>
        <v>Hacıqabul</v>
      </c>
      <c r="F8907" s="109" t="str">
        <f t="shared" si="282"/>
        <v>Sumqayıt</v>
      </c>
      <c r="G8907" s="110">
        <f t="shared" si="283"/>
        <v>50</v>
      </c>
    </row>
    <row r="8908" spans="1:7" x14ac:dyDescent="0.3">
      <c r="A8908" s="20" t="s">
        <v>368</v>
      </c>
      <c r="B8908" s="102">
        <v>43674</v>
      </c>
      <c r="C8908" s="103">
        <v>0.16</v>
      </c>
      <c r="D8908" s="133">
        <v>5200</v>
      </c>
      <c r="E8908" s="108" t="str">
        <f>_xlfn.XLOOKUP($A8908,'Task3 Baza'!$A$2:$A$1999,'Task3 Baza'!$C$2:$C$1999,"non",0)</f>
        <v>Balakən</v>
      </c>
      <c r="F8908" s="109" t="str">
        <f t="shared" si="282"/>
        <v>Bakı</v>
      </c>
      <c r="G8908" s="110">
        <f t="shared" si="283"/>
        <v>10</v>
      </c>
    </row>
    <row r="8909" spans="1:7" x14ac:dyDescent="0.3">
      <c r="A8909" s="20" t="s">
        <v>1810</v>
      </c>
      <c r="B8909" s="102">
        <v>44577</v>
      </c>
      <c r="C8909" s="103">
        <v>0.18</v>
      </c>
      <c r="D8909" s="133">
        <v>4800</v>
      </c>
      <c r="E8909" s="108" t="str">
        <f>_xlfn.XLOOKUP($A8909,'Task3 Baza'!$A$2:$A$1999,'Task3 Baza'!$C$2:$C$1999,"non",0)</f>
        <v>Goranboy</v>
      </c>
      <c r="F8909" s="109" t="str">
        <f t="shared" si="282"/>
        <v>Sumqayıt</v>
      </c>
      <c r="G8909" s="110">
        <f t="shared" si="283"/>
        <v>50</v>
      </c>
    </row>
    <row r="8910" spans="1:7" x14ac:dyDescent="0.3">
      <c r="A8910" s="20" t="s">
        <v>570</v>
      </c>
      <c r="B8910" s="102">
        <v>43858</v>
      </c>
      <c r="C8910" s="103">
        <v>0.2</v>
      </c>
      <c r="D8910" s="133">
        <v>7600</v>
      </c>
      <c r="E8910" s="108" t="str">
        <f>_xlfn.XLOOKUP($A8910,'Task3 Baza'!$A$2:$A$1999,'Task3 Baza'!$C$2:$C$1999,"non",0)</f>
        <v>Şəki</v>
      </c>
      <c r="F8910" s="109" t="str">
        <f t="shared" si="282"/>
        <v>Lənkəran</v>
      </c>
      <c r="G8910" s="110">
        <f t="shared" si="283"/>
        <v>42</v>
      </c>
    </row>
    <row r="8911" spans="1:7" x14ac:dyDescent="0.3">
      <c r="A8911" s="20" t="s">
        <v>1137</v>
      </c>
      <c r="B8911" s="102">
        <v>43835</v>
      </c>
      <c r="C8911" s="103">
        <v>0.16</v>
      </c>
      <c r="D8911" s="133">
        <v>7500</v>
      </c>
      <c r="E8911" s="108" t="str">
        <f>_xlfn.XLOOKUP($A8911,'Task3 Baza'!$A$2:$A$1999,'Task3 Baza'!$C$2:$C$1999,"non",0)</f>
        <v>Şəki</v>
      </c>
      <c r="F8911" s="109" t="str">
        <f t="shared" si="282"/>
        <v>Lənkəran</v>
      </c>
      <c r="G8911" s="110">
        <f t="shared" si="283"/>
        <v>42</v>
      </c>
    </row>
    <row r="8912" spans="1:7" x14ac:dyDescent="0.3">
      <c r="A8912" s="20" t="s">
        <v>521</v>
      </c>
      <c r="B8912" s="102">
        <v>44394</v>
      </c>
      <c r="C8912" s="103">
        <v>0.14000000000000001</v>
      </c>
      <c r="D8912" s="133">
        <v>9900</v>
      </c>
      <c r="E8912" s="108" t="str">
        <f>_xlfn.XLOOKUP($A8912,'Task3 Baza'!$A$2:$A$1999,'Task3 Baza'!$C$2:$C$1999,"non",0)</f>
        <v>Kürdəmir</v>
      </c>
      <c r="F8912" s="109" t="str">
        <f t="shared" si="282"/>
        <v>Sumqayıt</v>
      </c>
      <c r="G8912" s="110">
        <f t="shared" si="283"/>
        <v>50</v>
      </c>
    </row>
    <row r="8913" spans="1:7" x14ac:dyDescent="0.3">
      <c r="A8913" s="20" t="s">
        <v>1231</v>
      </c>
      <c r="B8913" s="102">
        <v>43995</v>
      </c>
      <c r="C8913" s="103">
        <v>0.14000000000000001</v>
      </c>
      <c r="D8913" s="133">
        <v>11300</v>
      </c>
      <c r="E8913" s="108" t="str">
        <f>_xlfn.XLOOKUP($A8913,'Task3 Baza'!$A$2:$A$1999,'Task3 Baza'!$C$2:$C$1999,"non",0)</f>
        <v>Şərur</v>
      </c>
      <c r="F8913" s="109" t="str">
        <f t="shared" si="282"/>
        <v>Lənkəran</v>
      </c>
      <c r="G8913" s="110">
        <f t="shared" si="283"/>
        <v>42</v>
      </c>
    </row>
    <row r="8914" spans="1:7" x14ac:dyDescent="0.3">
      <c r="A8914" s="20" t="s">
        <v>794</v>
      </c>
      <c r="B8914" s="102">
        <v>44185</v>
      </c>
      <c r="C8914" s="103">
        <v>0.22</v>
      </c>
      <c r="D8914" s="133">
        <v>5500</v>
      </c>
      <c r="E8914" s="108" t="str">
        <f>_xlfn.XLOOKUP($A8914,'Task3 Baza'!$A$2:$A$1999,'Task3 Baza'!$C$2:$C$1999,"non",0)</f>
        <v>Cəbrayıl</v>
      </c>
      <c r="F8914" s="109" t="str">
        <f t="shared" si="282"/>
        <v>Bakı</v>
      </c>
      <c r="G8914" s="110">
        <f t="shared" si="283"/>
        <v>10</v>
      </c>
    </row>
    <row r="8915" spans="1:7" x14ac:dyDescent="0.3">
      <c r="A8915" s="20" t="s">
        <v>1203</v>
      </c>
      <c r="B8915" s="102">
        <v>44286</v>
      </c>
      <c r="C8915" s="103">
        <v>0.19</v>
      </c>
      <c r="D8915" s="133">
        <v>5700</v>
      </c>
      <c r="E8915" s="108" t="str">
        <f>_xlfn.XLOOKUP($A8915,'Task3 Baza'!$A$2:$A$1999,'Task3 Baza'!$C$2:$C$1999,"non",0)</f>
        <v>Xaçmaz</v>
      </c>
      <c r="F8915" s="109" t="str">
        <f t="shared" si="282"/>
        <v>Sumqayıt</v>
      </c>
      <c r="G8915" s="110">
        <f t="shared" si="283"/>
        <v>50</v>
      </c>
    </row>
    <row r="8916" spans="1:7" x14ac:dyDescent="0.3">
      <c r="A8916" s="20" t="s">
        <v>1132</v>
      </c>
      <c r="B8916" s="102">
        <v>44033</v>
      </c>
      <c r="C8916" s="103">
        <v>0.17</v>
      </c>
      <c r="D8916" s="133">
        <v>10700</v>
      </c>
      <c r="E8916" s="108" t="str">
        <f>_xlfn.XLOOKUP($A8916,'Task3 Baza'!$A$2:$A$1999,'Task3 Baza'!$C$2:$C$1999,"non",0)</f>
        <v>Balakən</v>
      </c>
      <c r="F8916" s="109" t="str">
        <f t="shared" si="282"/>
        <v>Bakı</v>
      </c>
      <c r="G8916" s="110">
        <f t="shared" si="283"/>
        <v>10</v>
      </c>
    </row>
    <row r="8917" spans="1:7" x14ac:dyDescent="0.3">
      <c r="A8917" s="20" t="s">
        <v>411</v>
      </c>
      <c r="B8917" s="102">
        <v>43604</v>
      </c>
      <c r="C8917" s="103">
        <v>0.19</v>
      </c>
      <c r="D8917" s="133">
        <v>3700</v>
      </c>
      <c r="E8917" s="108" t="str">
        <f>_xlfn.XLOOKUP($A8917,'Task3 Baza'!$A$2:$A$1999,'Task3 Baza'!$C$2:$C$1999,"non",0)</f>
        <v>Füzuli</v>
      </c>
      <c r="F8917" s="109" t="str">
        <f t="shared" si="282"/>
        <v>Sumqayıt</v>
      </c>
      <c r="G8917" s="110">
        <f t="shared" si="283"/>
        <v>50</v>
      </c>
    </row>
    <row r="8918" spans="1:7" x14ac:dyDescent="0.3">
      <c r="A8918" s="20" t="s">
        <v>389</v>
      </c>
      <c r="B8918" s="102">
        <v>44503</v>
      </c>
      <c r="C8918" s="103">
        <v>0.18</v>
      </c>
      <c r="D8918" s="133">
        <v>3100</v>
      </c>
      <c r="E8918" s="108" t="str">
        <f>_xlfn.XLOOKUP($A8918,'Task3 Baza'!$A$2:$A$1999,'Task3 Baza'!$C$2:$C$1999,"non",0)</f>
        <v>Göygöl</v>
      </c>
      <c r="F8918" s="109" t="str">
        <f t="shared" si="282"/>
        <v>Sumqayıt</v>
      </c>
      <c r="G8918" s="110">
        <f t="shared" si="283"/>
        <v>50</v>
      </c>
    </row>
    <row r="8919" spans="1:7" x14ac:dyDescent="0.3">
      <c r="A8919" s="20" t="s">
        <v>2116</v>
      </c>
      <c r="B8919" s="102">
        <v>43949</v>
      </c>
      <c r="C8919" s="103">
        <v>0.16</v>
      </c>
      <c r="D8919" s="133">
        <v>8500</v>
      </c>
      <c r="E8919" s="108" t="str">
        <f>_xlfn.XLOOKUP($A8919,'Task3 Baza'!$A$2:$A$1999,'Task3 Baza'!$C$2:$C$1999,"non",0)</f>
        <v>Sabirabad</v>
      </c>
      <c r="F8919" s="109" t="str">
        <f t="shared" si="282"/>
        <v>Gəncə</v>
      </c>
      <c r="G8919" s="110">
        <f t="shared" si="283"/>
        <v>20</v>
      </c>
    </row>
    <row r="8920" spans="1:7" x14ac:dyDescent="0.3">
      <c r="A8920" s="20" t="s">
        <v>1491</v>
      </c>
      <c r="B8920" s="102">
        <v>44396</v>
      </c>
      <c r="C8920" s="103">
        <v>0.14000000000000001</v>
      </c>
      <c r="D8920" s="133">
        <v>10500</v>
      </c>
      <c r="E8920" s="108" t="str">
        <f>_xlfn.XLOOKUP($A8920,'Task3 Baza'!$A$2:$A$1999,'Task3 Baza'!$C$2:$C$1999,"non",0)</f>
        <v>Ağdam</v>
      </c>
      <c r="F8920" s="109" t="str">
        <f t="shared" si="282"/>
        <v>Bakı</v>
      </c>
      <c r="G8920" s="110">
        <f t="shared" si="283"/>
        <v>10</v>
      </c>
    </row>
    <row r="8921" spans="1:7" x14ac:dyDescent="0.3">
      <c r="A8921" s="20" t="s">
        <v>1542</v>
      </c>
      <c r="B8921" s="102">
        <v>44066</v>
      </c>
      <c r="C8921" s="103">
        <v>0.15</v>
      </c>
      <c r="D8921" s="133">
        <v>5800</v>
      </c>
      <c r="E8921" s="108" t="str">
        <f>_xlfn.XLOOKUP($A8921,'Task3 Baza'!$A$2:$A$1999,'Task3 Baza'!$C$2:$C$1999,"non",0)</f>
        <v>Tovuz</v>
      </c>
      <c r="F8921" s="109" t="str">
        <f t="shared" si="282"/>
        <v>Lənkəran</v>
      </c>
      <c r="G8921" s="110">
        <f t="shared" si="283"/>
        <v>42</v>
      </c>
    </row>
    <row r="8922" spans="1:7" x14ac:dyDescent="0.3">
      <c r="A8922" s="20" t="s">
        <v>620</v>
      </c>
      <c r="B8922" s="102">
        <v>44475</v>
      </c>
      <c r="C8922" s="103">
        <v>0.16</v>
      </c>
      <c r="D8922" s="133">
        <v>5700</v>
      </c>
      <c r="E8922" s="108" t="str">
        <f>_xlfn.XLOOKUP($A8922,'Task3 Baza'!$A$2:$A$1999,'Task3 Baza'!$C$2:$C$1999,"non",0)</f>
        <v>Masallı</v>
      </c>
      <c r="F8922" s="109" t="str">
        <f t="shared" si="282"/>
        <v>Gəncə</v>
      </c>
      <c r="G8922" s="110">
        <f t="shared" si="283"/>
        <v>20</v>
      </c>
    </row>
    <row r="8923" spans="1:7" x14ac:dyDescent="0.3">
      <c r="A8923" s="20" t="s">
        <v>1358</v>
      </c>
      <c r="B8923" s="102">
        <v>44045</v>
      </c>
      <c r="C8923" s="103">
        <v>0.16</v>
      </c>
      <c r="D8923" s="133">
        <v>9300</v>
      </c>
      <c r="E8923" s="108" t="str">
        <f>_xlfn.XLOOKUP($A8923,'Task3 Baza'!$A$2:$A$1999,'Task3 Baza'!$C$2:$C$1999,"non",0)</f>
        <v>Oğuz</v>
      </c>
      <c r="F8923" s="109" t="str">
        <f t="shared" si="282"/>
        <v>Gəncə</v>
      </c>
      <c r="G8923" s="110">
        <f t="shared" si="283"/>
        <v>20</v>
      </c>
    </row>
    <row r="8924" spans="1:7" x14ac:dyDescent="0.3">
      <c r="A8924" s="20" t="s">
        <v>547</v>
      </c>
      <c r="B8924" s="102">
        <v>43901</v>
      </c>
      <c r="C8924" s="103">
        <v>0.16</v>
      </c>
      <c r="D8924" s="133">
        <v>8500</v>
      </c>
      <c r="E8924" s="108" t="str">
        <f>_xlfn.XLOOKUP($A8924,'Task3 Baza'!$A$2:$A$1999,'Task3 Baza'!$C$2:$C$1999,"non",0)</f>
        <v>Ucar</v>
      </c>
      <c r="F8924" s="109" t="str">
        <f t="shared" si="282"/>
        <v>Lənkəran</v>
      </c>
      <c r="G8924" s="110">
        <f t="shared" si="283"/>
        <v>42</v>
      </c>
    </row>
    <row r="8925" spans="1:7" x14ac:dyDescent="0.3">
      <c r="A8925" s="20" t="s">
        <v>1377</v>
      </c>
      <c r="B8925" s="102">
        <v>44476</v>
      </c>
      <c r="C8925" s="103">
        <v>0.2</v>
      </c>
      <c r="D8925" s="133">
        <v>6900</v>
      </c>
      <c r="E8925" s="108" t="str">
        <f>_xlfn.XLOOKUP($A8925,'Task3 Baza'!$A$2:$A$1999,'Task3 Baza'!$C$2:$C$1999,"non",0)</f>
        <v>Zəngilan</v>
      </c>
      <c r="F8925" s="109" t="str">
        <f t="shared" si="282"/>
        <v>Lənkəran</v>
      </c>
      <c r="G8925" s="110">
        <f t="shared" si="283"/>
        <v>42</v>
      </c>
    </row>
    <row r="8926" spans="1:7" x14ac:dyDescent="0.3">
      <c r="A8926" s="20" t="s">
        <v>560</v>
      </c>
      <c r="B8926" s="102">
        <v>44538</v>
      </c>
      <c r="C8926" s="103">
        <v>0.16</v>
      </c>
      <c r="D8926" s="133">
        <v>9900</v>
      </c>
      <c r="E8926" s="108" t="str">
        <f>_xlfn.XLOOKUP($A8926,'Task3 Baza'!$A$2:$A$1999,'Task3 Baza'!$C$2:$C$1999,"non",0)</f>
        <v>Ağstafa</v>
      </c>
      <c r="F8926" s="109" t="str">
        <f t="shared" si="282"/>
        <v>Bakı</v>
      </c>
      <c r="G8926" s="110">
        <f t="shared" si="283"/>
        <v>10</v>
      </c>
    </row>
    <row r="8927" spans="1:7" x14ac:dyDescent="0.3">
      <c r="A8927" s="20" t="s">
        <v>1642</v>
      </c>
      <c r="B8927" s="102">
        <v>44462</v>
      </c>
      <c r="C8927" s="103">
        <v>0.23</v>
      </c>
      <c r="D8927" s="133">
        <v>1800</v>
      </c>
      <c r="E8927" s="108" t="str">
        <f>_xlfn.XLOOKUP($A8927,'Task3 Baza'!$A$2:$A$1999,'Task3 Baza'!$C$2:$C$1999,"non",0)</f>
        <v>Yardımlı</v>
      </c>
      <c r="F8927" s="109" t="str">
        <f t="shared" si="282"/>
        <v>Lənkəran</v>
      </c>
      <c r="G8927" s="110">
        <f t="shared" si="283"/>
        <v>42</v>
      </c>
    </row>
    <row r="8928" spans="1:7" x14ac:dyDescent="0.3">
      <c r="A8928" s="20" t="s">
        <v>475</v>
      </c>
      <c r="B8928" s="102">
        <v>43967</v>
      </c>
      <c r="C8928" s="103">
        <v>0.24</v>
      </c>
      <c r="D8928" s="133">
        <v>12300</v>
      </c>
      <c r="E8928" s="108" t="str">
        <f>_xlfn.XLOOKUP($A8928,'Task3 Baza'!$A$2:$A$1999,'Task3 Baza'!$C$2:$C$1999,"non",0)</f>
        <v>Quba</v>
      </c>
      <c r="F8928" s="109" t="str">
        <f t="shared" si="282"/>
        <v>Gəncə</v>
      </c>
      <c r="G8928" s="110">
        <f t="shared" si="283"/>
        <v>20</v>
      </c>
    </row>
    <row r="8929" spans="1:7" x14ac:dyDescent="0.3">
      <c r="A8929" s="20" t="s">
        <v>1753</v>
      </c>
      <c r="B8929" s="102">
        <v>44048</v>
      </c>
      <c r="C8929" s="103">
        <v>0.19</v>
      </c>
      <c r="D8929" s="133">
        <v>1100</v>
      </c>
      <c r="E8929" s="108" t="str">
        <f>_xlfn.XLOOKUP($A8929,'Task3 Baza'!$A$2:$A$1999,'Task3 Baza'!$C$2:$C$1999,"non",0)</f>
        <v>Hacıqabul</v>
      </c>
      <c r="F8929" s="109" t="str">
        <f t="shared" si="282"/>
        <v>Sumqayıt</v>
      </c>
      <c r="G8929" s="110">
        <f t="shared" si="283"/>
        <v>50</v>
      </c>
    </row>
    <row r="8930" spans="1:7" x14ac:dyDescent="0.3">
      <c r="A8930" s="20" t="s">
        <v>1036</v>
      </c>
      <c r="B8930" s="102">
        <v>44143</v>
      </c>
      <c r="C8930" s="103">
        <v>0.16</v>
      </c>
      <c r="D8930" s="133">
        <v>5100</v>
      </c>
      <c r="E8930" s="108" t="str">
        <f>_xlfn.XLOOKUP($A8930,'Task3 Baza'!$A$2:$A$1999,'Task3 Baza'!$C$2:$C$1999,"non",0)</f>
        <v>Xocalı</v>
      </c>
      <c r="F8930" s="109" t="str">
        <f t="shared" si="282"/>
        <v>Sumqayıt</v>
      </c>
      <c r="G8930" s="110">
        <f t="shared" si="283"/>
        <v>50</v>
      </c>
    </row>
    <row r="8931" spans="1:7" x14ac:dyDescent="0.3">
      <c r="A8931" s="20" t="s">
        <v>1159</v>
      </c>
      <c r="B8931" s="102">
        <v>44319</v>
      </c>
      <c r="C8931" s="103">
        <v>0.21</v>
      </c>
      <c r="D8931" s="133">
        <v>8200</v>
      </c>
      <c r="E8931" s="108" t="str">
        <f>_xlfn.XLOOKUP($A8931,'Task3 Baza'!$A$2:$A$1999,'Task3 Baza'!$C$2:$C$1999,"non",0)</f>
        <v>Tovuz</v>
      </c>
      <c r="F8931" s="109" t="str">
        <f t="shared" si="282"/>
        <v>Lənkəran</v>
      </c>
      <c r="G8931" s="110">
        <f t="shared" si="283"/>
        <v>42</v>
      </c>
    </row>
    <row r="8932" spans="1:7" x14ac:dyDescent="0.3">
      <c r="A8932" s="20" t="s">
        <v>842</v>
      </c>
      <c r="B8932" s="102">
        <v>43864</v>
      </c>
      <c r="C8932" s="103">
        <v>0.16</v>
      </c>
      <c r="D8932" s="133">
        <v>1000</v>
      </c>
      <c r="E8932" s="108" t="str">
        <f>_xlfn.XLOOKUP($A8932,'Task3 Baza'!$A$2:$A$1999,'Task3 Baza'!$C$2:$C$1999,"non",0)</f>
        <v>Beyləqan</v>
      </c>
      <c r="F8932" s="109" t="str">
        <f t="shared" si="282"/>
        <v>Bakı</v>
      </c>
      <c r="G8932" s="110">
        <f t="shared" si="283"/>
        <v>10</v>
      </c>
    </row>
    <row r="8933" spans="1:7" x14ac:dyDescent="0.3">
      <c r="A8933" s="20" t="s">
        <v>1589</v>
      </c>
      <c r="B8933" s="102">
        <v>44332</v>
      </c>
      <c r="C8933" s="103">
        <v>0.19</v>
      </c>
      <c r="D8933" s="133">
        <v>2600</v>
      </c>
      <c r="E8933" s="108" t="str">
        <f>_xlfn.XLOOKUP($A8933,'Task3 Baza'!$A$2:$A$1999,'Task3 Baza'!$C$2:$C$1999,"non",0)</f>
        <v>Ağcabədi</v>
      </c>
      <c r="F8933" s="109" t="str">
        <f t="shared" si="282"/>
        <v>Bakı</v>
      </c>
      <c r="G8933" s="110">
        <f t="shared" si="283"/>
        <v>10</v>
      </c>
    </row>
    <row r="8934" spans="1:7" x14ac:dyDescent="0.3">
      <c r="A8934" s="20" t="s">
        <v>325</v>
      </c>
      <c r="B8934" s="102">
        <v>44620</v>
      </c>
      <c r="C8934" s="103">
        <v>0.2</v>
      </c>
      <c r="D8934" s="133">
        <v>7000</v>
      </c>
      <c r="E8934" s="108" t="str">
        <f>_xlfn.XLOOKUP($A8934,'Task3 Baza'!$A$2:$A$1999,'Task3 Baza'!$C$2:$C$1999,"non",0)</f>
        <v>Şamaxı</v>
      </c>
      <c r="F8934" s="109" t="str">
        <f t="shared" si="282"/>
        <v>Lənkəran</v>
      </c>
      <c r="G8934" s="110">
        <f t="shared" si="283"/>
        <v>42</v>
      </c>
    </row>
    <row r="8935" spans="1:7" x14ac:dyDescent="0.3">
      <c r="A8935" s="20" t="s">
        <v>724</v>
      </c>
      <c r="B8935" s="102">
        <v>44227</v>
      </c>
      <c r="C8935" s="103">
        <v>0.16</v>
      </c>
      <c r="D8935" s="133">
        <v>8700</v>
      </c>
      <c r="E8935" s="108" t="str">
        <f>_xlfn.XLOOKUP($A8935,'Task3 Baza'!$A$2:$A$1999,'Task3 Baza'!$C$2:$C$1999,"non",0)</f>
        <v>Siyəzən</v>
      </c>
      <c r="F8935" s="109" t="str">
        <f t="shared" si="282"/>
        <v>Gəncə</v>
      </c>
      <c r="G8935" s="110">
        <f t="shared" si="283"/>
        <v>20</v>
      </c>
    </row>
    <row r="8936" spans="1:7" x14ac:dyDescent="0.3">
      <c r="A8936" s="20" t="s">
        <v>145</v>
      </c>
      <c r="B8936" s="102">
        <v>44648</v>
      </c>
      <c r="C8936" s="103">
        <v>0.14000000000000001</v>
      </c>
      <c r="D8936" s="133">
        <v>10500</v>
      </c>
      <c r="E8936" s="108" t="str">
        <f>_xlfn.XLOOKUP($A8936,'Task3 Baza'!$A$2:$A$1999,'Task3 Baza'!$C$2:$C$1999,"non",0)</f>
        <v>Lənkəran</v>
      </c>
      <c r="F8936" s="109" t="str">
        <f t="shared" si="282"/>
        <v>Gəncə</v>
      </c>
      <c r="G8936" s="110">
        <f t="shared" si="283"/>
        <v>20</v>
      </c>
    </row>
    <row r="8937" spans="1:7" x14ac:dyDescent="0.3">
      <c r="A8937" s="20" t="s">
        <v>619</v>
      </c>
      <c r="B8937" s="102">
        <v>44154</v>
      </c>
      <c r="C8937" s="103">
        <v>0.23</v>
      </c>
      <c r="D8937" s="133">
        <v>7100</v>
      </c>
      <c r="E8937" s="108" t="str">
        <f>_xlfn.XLOOKUP($A8937,'Task3 Baza'!$A$2:$A$1999,'Task3 Baza'!$C$2:$C$1999,"non",0)</f>
        <v>Ağdaş</v>
      </c>
      <c r="F8937" s="109" t="str">
        <f t="shared" si="282"/>
        <v>Bakı</v>
      </c>
      <c r="G8937" s="110">
        <f t="shared" si="283"/>
        <v>10</v>
      </c>
    </row>
    <row r="8938" spans="1:7" x14ac:dyDescent="0.3">
      <c r="A8938" s="20" t="s">
        <v>1967</v>
      </c>
      <c r="B8938" s="102">
        <v>43978</v>
      </c>
      <c r="C8938" s="103">
        <v>0.15</v>
      </c>
      <c r="D8938" s="133">
        <v>4100</v>
      </c>
      <c r="E8938" s="108" t="str">
        <f>_xlfn.XLOOKUP($A8938,'Task3 Baza'!$A$2:$A$1999,'Task3 Baza'!$C$2:$C$1999,"non",0)</f>
        <v>Bərdə</v>
      </c>
      <c r="F8938" s="109" t="str">
        <f t="shared" si="282"/>
        <v>Bakı</v>
      </c>
      <c r="G8938" s="110">
        <f t="shared" si="283"/>
        <v>10</v>
      </c>
    </row>
    <row r="8939" spans="1:7" x14ac:dyDescent="0.3">
      <c r="A8939" s="20" t="s">
        <v>1116</v>
      </c>
      <c r="B8939" s="102">
        <v>44039</v>
      </c>
      <c r="C8939" s="103">
        <v>0.16</v>
      </c>
      <c r="D8939" s="133">
        <v>5800</v>
      </c>
      <c r="E8939" s="108" t="str">
        <f>_xlfn.XLOOKUP($A8939,'Task3 Baza'!$A$2:$A$1999,'Task3 Baza'!$C$2:$C$1999,"non",0)</f>
        <v>Siyəzən</v>
      </c>
      <c r="F8939" s="109" t="str">
        <f t="shared" si="282"/>
        <v>Gəncə</v>
      </c>
      <c r="G8939" s="110">
        <f t="shared" si="283"/>
        <v>20</v>
      </c>
    </row>
    <row r="8940" spans="1:7" x14ac:dyDescent="0.3">
      <c r="A8940" s="20" t="s">
        <v>1377</v>
      </c>
      <c r="B8940" s="102">
        <v>44357</v>
      </c>
      <c r="C8940" s="103">
        <v>0.2</v>
      </c>
      <c r="D8940" s="133">
        <v>10900</v>
      </c>
      <c r="E8940" s="108" t="str">
        <f>_xlfn.XLOOKUP($A8940,'Task3 Baza'!$A$2:$A$1999,'Task3 Baza'!$C$2:$C$1999,"non",0)</f>
        <v>Zəngilan</v>
      </c>
      <c r="F8940" s="109" t="str">
        <f t="shared" si="282"/>
        <v>Lənkəran</v>
      </c>
      <c r="G8940" s="110">
        <f t="shared" si="283"/>
        <v>42</v>
      </c>
    </row>
    <row r="8941" spans="1:7" x14ac:dyDescent="0.3">
      <c r="A8941" s="20" t="s">
        <v>1906</v>
      </c>
      <c r="B8941" s="102">
        <v>44137</v>
      </c>
      <c r="C8941" s="103">
        <v>0.19</v>
      </c>
      <c r="D8941" s="133">
        <v>8900</v>
      </c>
      <c r="E8941" s="108" t="str">
        <f>_xlfn.XLOOKUP($A8941,'Task3 Baza'!$A$2:$A$1999,'Task3 Baza'!$C$2:$C$1999,"non",0)</f>
        <v>Goranboy</v>
      </c>
      <c r="F8941" s="109" t="str">
        <f t="shared" si="282"/>
        <v>Sumqayıt</v>
      </c>
      <c r="G8941" s="110">
        <f t="shared" si="283"/>
        <v>50</v>
      </c>
    </row>
    <row r="8942" spans="1:7" x14ac:dyDescent="0.3">
      <c r="A8942" s="20" t="s">
        <v>1706</v>
      </c>
      <c r="B8942" s="102">
        <v>44147</v>
      </c>
      <c r="C8942" s="103">
        <v>0.21</v>
      </c>
      <c r="D8942" s="133">
        <v>3600</v>
      </c>
      <c r="E8942" s="108" t="str">
        <f>_xlfn.XLOOKUP($A8942,'Task3 Baza'!$A$2:$A$1999,'Task3 Baza'!$C$2:$C$1999,"non",0)</f>
        <v>Astara</v>
      </c>
      <c r="F8942" s="109" t="str">
        <f t="shared" si="282"/>
        <v>Bakı</v>
      </c>
      <c r="G8942" s="110">
        <f t="shared" si="283"/>
        <v>10</v>
      </c>
    </row>
    <row r="8943" spans="1:7" x14ac:dyDescent="0.3">
      <c r="A8943" s="20" t="s">
        <v>1419</v>
      </c>
      <c r="B8943" s="102">
        <v>44052</v>
      </c>
      <c r="C8943" s="103">
        <v>0.15</v>
      </c>
      <c r="D8943" s="133">
        <v>1400</v>
      </c>
      <c r="E8943" s="108" t="str">
        <f>_xlfn.XLOOKUP($A8943,'Task3 Baza'!$A$2:$A$1999,'Task3 Baza'!$C$2:$C$1999,"non",0)</f>
        <v>Daşkəsən</v>
      </c>
      <c r="F8943" s="109" t="str">
        <f t="shared" si="282"/>
        <v>Bakı</v>
      </c>
      <c r="G8943" s="110">
        <f t="shared" si="283"/>
        <v>10</v>
      </c>
    </row>
    <row r="8944" spans="1:7" x14ac:dyDescent="0.3">
      <c r="A8944" s="20" t="s">
        <v>186</v>
      </c>
      <c r="B8944" s="102">
        <v>44237</v>
      </c>
      <c r="C8944" s="103">
        <v>0.23</v>
      </c>
      <c r="D8944" s="133">
        <v>11000</v>
      </c>
      <c r="E8944" s="108" t="str">
        <f>_xlfn.XLOOKUP($A8944,'Task3 Baza'!$A$2:$A$1999,'Task3 Baza'!$C$2:$C$1999,"non",0)</f>
        <v>Cəlilabad</v>
      </c>
      <c r="F8944" s="109" t="str">
        <f t="shared" si="282"/>
        <v>Bakı</v>
      </c>
      <c r="G8944" s="110">
        <f t="shared" si="283"/>
        <v>10</v>
      </c>
    </row>
    <row r="8945" spans="1:7" x14ac:dyDescent="0.3">
      <c r="A8945" s="20" t="s">
        <v>666</v>
      </c>
      <c r="B8945" s="102">
        <v>43939</v>
      </c>
      <c r="C8945" s="103">
        <v>0.14000000000000001</v>
      </c>
      <c r="D8945" s="133">
        <v>5100</v>
      </c>
      <c r="E8945" s="108" t="str">
        <f>_xlfn.XLOOKUP($A8945,'Task3 Baza'!$A$2:$A$1999,'Task3 Baza'!$C$2:$C$1999,"non",0)</f>
        <v>Cəbrayıl</v>
      </c>
      <c r="F8945" s="109" t="str">
        <f t="shared" si="282"/>
        <v>Bakı</v>
      </c>
      <c r="G8945" s="110">
        <f t="shared" si="283"/>
        <v>10</v>
      </c>
    </row>
    <row r="8946" spans="1:7" x14ac:dyDescent="0.3">
      <c r="A8946" s="20" t="s">
        <v>857</v>
      </c>
      <c r="B8946" s="102">
        <v>44206</v>
      </c>
      <c r="C8946" s="103">
        <v>0.14000000000000001</v>
      </c>
      <c r="D8946" s="133">
        <v>2700</v>
      </c>
      <c r="E8946" s="108" t="str">
        <f>_xlfn.XLOOKUP($A8946,'Task3 Baza'!$A$2:$A$1999,'Task3 Baza'!$C$2:$C$1999,"non",0)</f>
        <v>Ağsu</v>
      </c>
      <c r="F8946" s="109" t="str">
        <f t="shared" si="282"/>
        <v>Bakı</v>
      </c>
      <c r="G8946" s="110">
        <f t="shared" si="283"/>
        <v>10</v>
      </c>
    </row>
    <row r="8947" spans="1:7" x14ac:dyDescent="0.3">
      <c r="A8947" s="20" t="s">
        <v>1293</v>
      </c>
      <c r="B8947" s="102">
        <v>44487</v>
      </c>
      <c r="C8947" s="103">
        <v>0.23</v>
      </c>
      <c r="D8947" s="133">
        <v>2100</v>
      </c>
      <c r="E8947" s="108" t="str">
        <f>_xlfn.XLOOKUP($A8947,'Task3 Baza'!$A$2:$A$1999,'Task3 Baza'!$C$2:$C$1999,"non",0)</f>
        <v>Gəncə</v>
      </c>
      <c r="F8947" s="109" t="str">
        <f t="shared" si="282"/>
        <v>Sumqayıt</v>
      </c>
      <c r="G8947" s="110">
        <f t="shared" si="283"/>
        <v>50</v>
      </c>
    </row>
    <row r="8948" spans="1:7" x14ac:dyDescent="0.3">
      <c r="A8948" s="20" t="s">
        <v>824</v>
      </c>
      <c r="B8948" s="102">
        <v>44108</v>
      </c>
      <c r="C8948" s="103">
        <v>0.19</v>
      </c>
      <c r="D8948" s="133">
        <v>12900</v>
      </c>
      <c r="E8948" s="108" t="str">
        <f>_xlfn.XLOOKUP($A8948,'Task3 Baza'!$A$2:$A$1999,'Task3 Baza'!$C$2:$C$1999,"non",0)</f>
        <v>Naxçıvan</v>
      </c>
      <c r="F8948" s="109" t="str">
        <f t="shared" si="282"/>
        <v>Gəncə</v>
      </c>
      <c r="G8948" s="110">
        <f t="shared" si="283"/>
        <v>20</v>
      </c>
    </row>
    <row r="8949" spans="1:7" x14ac:dyDescent="0.3">
      <c r="A8949" s="20" t="s">
        <v>805</v>
      </c>
      <c r="B8949" s="102">
        <v>43962</v>
      </c>
      <c r="C8949" s="103">
        <v>0.19</v>
      </c>
      <c r="D8949" s="133">
        <v>11800</v>
      </c>
      <c r="E8949" s="108" t="str">
        <f>_xlfn.XLOOKUP($A8949,'Task3 Baza'!$A$2:$A$1999,'Task3 Baza'!$C$2:$C$1999,"non",0)</f>
        <v>Yevlax</v>
      </c>
      <c r="F8949" s="109" t="str">
        <f t="shared" si="282"/>
        <v>Lənkəran</v>
      </c>
      <c r="G8949" s="110">
        <f t="shared" si="283"/>
        <v>42</v>
      </c>
    </row>
    <row r="8950" spans="1:7" x14ac:dyDescent="0.3">
      <c r="A8950" s="20" t="s">
        <v>2060</v>
      </c>
      <c r="B8950" s="102">
        <v>43939</v>
      </c>
      <c r="C8950" s="103">
        <v>0.21</v>
      </c>
      <c r="D8950" s="133">
        <v>6100</v>
      </c>
      <c r="E8950" s="108" t="str">
        <f>_xlfn.XLOOKUP($A8950,'Task3 Baza'!$A$2:$A$1999,'Task3 Baza'!$C$2:$C$1999,"non",0)</f>
        <v>Sədərək</v>
      </c>
      <c r="F8950" s="109" t="str">
        <f t="shared" si="282"/>
        <v>Gəncə</v>
      </c>
      <c r="G8950" s="110">
        <f t="shared" si="283"/>
        <v>20</v>
      </c>
    </row>
    <row r="8951" spans="1:7" x14ac:dyDescent="0.3">
      <c r="A8951" s="20" t="s">
        <v>1034</v>
      </c>
      <c r="B8951" s="102">
        <v>44371</v>
      </c>
      <c r="C8951" s="103">
        <v>0.22</v>
      </c>
      <c r="D8951" s="133">
        <v>3800</v>
      </c>
      <c r="E8951" s="108" t="str">
        <f>_xlfn.XLOOKUP($A8951,'Task3 Baza'!$A$2:$A$1999,'Task3 Baza'!$C$2:$C$1999,"non",0)</f>
        <v>Babək</v>
      </c>
      <c r="F8951" s="109" t="str">
        <f t="shared" si="282"/>
        <v>Bakı</v>
      </c>
      <c r="G8951" s="110">
        <f t="shared" si="283"/>
        <v>10</v>
      </c>
    </row>
    <row r="8952" spans="1:7" x14ac:dyDescent="0.3">
      <c r="A8952" s="20" t="s">
        <v>172</v>
      </c>
      <c r="B8952" s="102">
        <v>44034</v>
      </c>
      <c r="C8952" s="103">
        <v>0.2</v>
      </c>
      <c r="D8952" s="133">
        <v>10000</v>
      </c>
      <c r="E8952" s="108" t="str">
        <f>_xlfn.XLOOKUP($A8952,'Task3 Baza'!$A$2:$A$1999,'Task3 Baza'!$C$2:$C$1999,"non",0)</f>
        <v>Naxçıvan</v>
      </c>
      <c r="F8952" s="109" t="str">
        <f t="shared" si="282"/>
        <v>Gəncə</v>
      </c>
      <c r="G8952" s="110">
        <f t="shared" si="283"/>
        <v>20</v>
      </c>
    </row>
    <row r="8953" spans="1:7" x14ac:dyDescent="0.3">
      <c r="A8953" s="20" t="s">
        <v>283</v>
      </c>
      <c r="B8953" s="102">
        <v>44579</v>
      </c>
      <c r="C8953" s="103">
        <v>0.17</v>
      </c>
      <c r="D8953" s="133">
        <v>12400</v>
      </c>
      <c r="E8953" s="108" t="str">
        <f>_xlfn.XLOOKUP($A8953,'Task3 Baza'!$A$2:$A$1999,'Task3 Baza'!$C$2:$C$1999,"non",0)</f>
        <v>Saatlı</v>
      </c>
      <c r="F8953" s="109" t="str">
        <f t="shared" si="282"/>
        <v>Gəncə</v>
      </c>
      <c r="G8953" s="110">
        <f t="shared" si="283"/>
        <v>20</v>
      </c>
    </row>
    <row r="8954" spans="1:7" x14ac:dyDescent="0.3">
      <c r="A8954" s="20" t="s">
        <v>1929</v>
      </c>
      <c r="B8954" s="102">
        <v>44401</v>
      </c>
      <c r="C8954" s="103">
        <v>0.16</v>
      </c>
      <c r="D8954" s="133">
        <v>1600</v>
      </c>
      <c r="E8954" s="108" t="str">
        <f>_xlfn.XLOOKUP($A8954,'Task3 Baza'!$A$2:$A$1999,'Task3 Baza'!$C$2:$C$1999,"non",0)</f>
        <v>Şuşa</v>
      </c>
      <c r="F8954" s="109" t="str">
        <f t="shared" si="282"/>
        <v>Lənkəran</v>
      </c>
      <c r="G8954" s="110">
        <f t="shared" si="283"/>
        <v>42</v>
      </c>
    </row>
    <row r="8955" spans="1:7" x14ac:dyDescent="0.3">
      <c r="A8955" s="20" t="s">
        <v>1604</v>
      </c>
      <c r="B8955" s="102">
        <v>43947</v>
      </c>
      <c r="C8955" s="103">
        <v>0.21</v>
      </c>
      <c r="D8955" s="133">
        <v>10900</v>
      </c>
      <c r="E8955" s="108" t="str">
        <f>_xlfn.XLOOKUP($A8955,'Task3 Baza'!$A$2:$A$1999,'Task3 Baza'!$C$2:$C$1999,"non",0)</f>
        <v>Lerik</v>
      </c>
      <c r="F8955" s="109" t="str">
        <f t="shared" si="282"/>
        <v>Gəncə</v>
      </c>
      <c r="G8955" s="110">
        <f t="shared" si="283"/>
        <v>20</v>
      </c>
    </row>
    <row r="8956" spans="1:7" x14ac:dyDescent="0.3">
      <c r="A8956" s="20" t="s">
        <v>1639</v>
      </c>
      <c r="B8956" s="102">
        <v>44608</v>
      </c>
      <c r="C8956" s="103">
        <v>0.18</v>
      </c>
      <c r="D8956" s="133">
        <v>1700</v>
      </c>
      <c r="E8956" s="108" t="str">
        <f>_xlfn.XLOOKUP($A8956,'Task3 Baza'!$A$2:$A$1999,'Task3 Baza'!$C$2:$C$1999,"non",0)</f>
        <v>Bərdə</v>
      </c>
      <c r="F8956" s="109" t="str">
        <f t="shared" si="282"/>
        <v>Bakı</v>
      </c>
      <c r="G8956" s="110">
        <f t="shared" si="283"/>
        <v>10</v>
      </c>
    </row>
    <row r="8957" spans="1:7" x14ac:dyDescent="0.3">
      <c r="A8957" s="20" t="s">
        <v>1402</v>
      </c>
      <c r="B8957" s="102">
        <v>44130</v>
      </c>
      <c r="C8957" s="103">
        <v>0.15</v>
      </c>
      <c r="D8957" s="133">
        <v>12200</v>
      </c>
      <c r="E8957" s="108" t="str">
        <f>_xlfn.XLOOKUP($A8957,'Task3 Baza'!$A$2:$A$1999,'Task3 Baza'!$C$2:$C$1999,"non",0)</f>
        <v>Daşkəsən</v>
      </c>
      <c r="F8957" s="109" t="str">
        <f t="shared" si="282"/>
        <v>Bakı</v>
      </c>
      <c r="G8957" s="110">
        <f t="shared" si="283"/>
        <v>10</v>
      </c>
    </row>
    <row r="8958" spans="1:7" x14ac:dyDescent="0.3">
      <c r="A8958" s="20" t="s">
        <v>1905</v>
      </c>
      <c r="B8958" s="102">
        <v>44053</v>
      </c>
      <c r="C8958" s="103">
        <v>0.19</v>
      </c>
      <c r="D8958" s="133">
        <v>7100</v>
      </c>
      <c r="E8958" s="108" t="str">
        <f>_xlfn.XLOOKUP($A8958,'Task3 Baza'!$A$2:$A$1999,'Task3 Baza'!$C$2:$C$1999,"non",0)</f>
        <v>Şahbuz</v>
      </c>
      <c r="F8958" s="109" t="str">
        <f t="shared" si="282"/>
        <v>Gəncə</v>
      </c>
      <c r="G8958" s="110">
        <f t="shared" si="283"/>
        <v>20</v>
      </c>
    </row>
    <row r="8959" spans="1:7" x14ac:dyDescent="0.3">
      <c r="A8959" s="20" t="s">
        <v>921</v>
      </c>
      <c r="B8959" s="102">
        <v>43676</v>
      </c>
      <c r="C8959" s="103">
        <v>0.18</v>
      </c>
      <c r="D8959" s="133">
        <v>8900</v>
      </c>
      <c r="E8959" s="108" t="str">
        <f>_xlfn.XLOOKUP($A8959,'Task3 Baza'!$A$2:$A$1999,'Task3 Baza'!$C$2:$C$1999,"non",0)</f>
        <v>Neftçala</v>
      </c>
      <c r="F8959" s="109" t="str">
        <f t="shared" si="282"/>
        <v>Gəncə</v>
      </c>
      <c r="G8959" s="110">
        <f t="shared" si="283"/>
        <v>20</v>
      </c>
    </row>
    <row r="8960" spans="1:7" x14ac:dyDescent="0.3">
      <c r="A8960" s="20" t="s">
        <v>676</v>
      </c>
      <c r="B8960" s="102">
        <v>44479</v>
      </c>
      <c r="C8960" s="103">
        <v>0.23</v>
      </c>
      <c r="D8960" s="133">
        <v>1900</v>
      </c>
      <c r="E8960" s="108" t="str">
        <f>_xlfn.XLOOKUP($A8960,'Task3 Baza'!$A$2:$A$1999,'Task3 Baza'!$C$2:$C$1999,"non",0)</f>
        <v>Xızı</v>
      </c>
      <c r="F8960" s="109" t="str">
        <f t="shared" si="282"/>
        <v>Sumqayıt</v>
      </c>
      <c r="G8960" s="110">
        <f t="shared" si="283"/>
        <v>50</v>
      </c>
    </row>
    <row r="8961" spans="1:7" x14ac:dyDescent="0.3">
      <c r="A8961" s="20" t="s">
        <v>1528</v>
      </c>
      <c r="B8961" s="102">
        <v>44023</v>
      </c>
      <c r="C8961" s="103">
        <v>0.18</v>
      </c>
      <c r="D8961" s="133">
        <v>12700</v>
      </c>
      <c r="E8961" s="108" t="str">
        <f>_xlfn.XLOOKUP($A8961,'Task3 Baza'!$A$2:$A$1999,'Task3 Baza'!$C$2:$C$1999,"non",0)</f>
        <v>Tərtər</v>
      </c>
      <c r="F8961" s="109" t="str">
        <f t="shared" si="282"/>
        <v>Lənkəran</v>
      </c>
      <c r="G8961" s="110">
        <f t="shared" si="283"/>
        <v>42</v>
      </c>
    </row>
    <row r="8962" spans="1:7" x14ac:dyDescent="0.3">
      <c r="A8962" s="20" t="s">
        <v>301</v>
      </c>
      <c r="B8962" s="102">
        <v>44397</v>
      </c>
      <c r="C8962" s="103">
        <v>0.23</v>
      </c>
      <c r="D8962" s="133">
        <v>6300</v>
      </c>
      <c r="E8962" s="108" t="str">
        <f>_xlfn.XLOOKUP($A8962,'Task3 Baza'!$A$2:$A$1999,'Task3 Baza'!$C$2:$C$1999,"non",0)</f>
        <v>Şahbuz</v>
      </c>
      <c r="F8962" s="109" t="str">
        <f t="shared" ref="F8962:F9025" si="284">VLOOKUP($E8962,$I$3:$K$75,2,0)</f>
        <v>Gəncə</v>
      </c>
      <c r="G8962" s="110">
        <f t="shared" ref="G8962:G9025" si="285">VLOOKUP(VLOOKUP($E8962,$I$3:$J$75,2,0),$L$3:$M$6,2,0)</f>
        <v>20</v>
      </c>
    </row>
    <row r="8963" spans="1:7" x14ac:dyDescent="0.3">
      <c r="A8963" s="20" t="s">
        <v>813</v>
      </c>
      <c r="B8963" s="102">
        <v>43799</v>
      </c>
      <c r="C8963" s="103">
        <v>0.21</v>
      </c>
      <c r="D8963" s="133">
        <v>5300</v>
      </c>
      <c r="E8963" s="108" t="str">
        <f>_xlfn.XLOOKUP($A8963,'Task3 Baza'!$A$2:$A$1999,'Task3 Baza'!$C$2:$C$1999,"non",0)</f>
        <v>Beyləqan</v>
      </c>
      <c r="F8963" s="109" t="str">
        <f t="shared" si="284"/>
        <v>Bakı</v>
      </c>
      <c r="G8963" s="110">
        <f t="shared" si="285"/>
        <v>10</v>
      </c>
    </row>
    <row r="8964" spans="1:7" x14ac:dyDescent="0.3">
      <c r="A8964" s="20" t="s">
        <v>272</v>
      </c>
      <c r="B8964" s="102">
        <v>43589</v>
      </c>
      <c r="C8964" s="103">
        <v>0.19</v>
      </c>
      <c r="D8964" s="133">
        <v>6600</v>
      </c>
      <c r="E8964" s="108" t="str">
        <f>_xlfn.XLOOKUP($A8964,'Task3 Baza'!$A$2:$A$1999,'Task3 Baza'!$C$2:$C$1999,"non",0)</f>
        <v>Şuşa</v>
      </c>
      <c r="F8964" s="109" t="str">
        <f t="shared" si="284"/>
        <v>Lənkəran</v>
      </c>
      <c r="G8964" s="110">
        <f t="shared" si="285"/>
        <v>42</v>
      </c>
    </row>
    <row r="8965" spans="1:7" x14ac:dyDescent="0.3">
      <c r="A8965" s="20" t="s">
        <v>1276</v>
      </c>
      <c r="B8965" s="102">
        <v>44614</v>
      </c>
      <c r="C8965" s="103">
        <v>0.19</v>
      </c>
      <c r="D8965" s="133">
        <v>6300</v>
      </c>
      <c r="E8965" s="108" t="str">
        <f>_xlfn.XLOOKUP($A8965,'Task3 Baza'!$A$2:$A$1999,'Task3 Baza'!$C$2:$C$1999,"non",0)</f>
        <v>Mingəçevir</v>
      </c>
      <c r="F8965" s="109" t="str">
        <f t="shared" si="284"/>
        <v>Gəncə</v>
      </c>
      <c r="G8965" s="110">
        <f t="shared" si="285"/>
        <v>20</v>
      </c>
    </row>
    <row r="8966" spans="1:7" x14ac:dyDescent="0.3">
      <c r="A8966" s="20" t="s">
        <v>1573</v>
      </c>
      <c r="B8966" s="102">
        <v>44094</v>
      </c>
      <c r="C8966" s="103">
        <v>0.21</v>
      </c>
      <c r="D8966" s="133">
        <v>3000</v>
      </c>
      <c r="E8966" s="108" t="str">
        <f>_xlfn.XLOOKUP($A8966,'Task3 Baza'!$A$2:$A$1999,'Task3 Baza'!$C$2:$C$1999,"non",0)</f>
        <v>Oğuz</v>
      </c>
      <c r="F8966" s="109" t="str">
        <f t="shared" si="284"/>
        <v>Gəncə</v>
      </c>
      <c r="G8966" s="110">
        <f t="shared" si="285"/>
        <v>20</v>
      </c>
    </row>
    <row r="8967" spans="1:7" x14ac:dyDescent="0.3">
      <c r="A8967" s="20" t="s">
        <v>1098</v>
      </c>
      <c r="B8967" s="102">
        <v>43968</v>
      </c>
      <c r="C8967" s="103">
        <v>0.22</v>
      </c>
      <c r="D8967" s="133">
        <v>8800</v>
      </c>
      <c r="E8967" s="108" t="str">
        <f>_xlfn.XLOOKUP($A8967,'Task3 Baza'!$A$2:$A$1999,'Task3 Baza'!$C$2:$C$1999,"non",0)</f>
        <v>Qəbələ</v>
      </c>
      <c r="F8967" s="109" t="str">
        <f t="shared" si="284"/>
        <v>Sumqayıt</v>
      </c>
      <c r="G8967" s="110">
        <f t="shared" si="285"/>
        <v>50</v>
      </c>
    </row>
    <row r="8968" spans="1:7" x14ac:dyDescent="0.3">
      <c r="A8968" s="20" t="s">
        <v>1575</v>
      </c>
      <c r="B8968" s="102">
        <v>44118</v>
      </c>
      <c r="C8968" s="103">
        <v>0.19</v>
      </c>
      <c r="D8968" s="133">
        <v>8900</v>
      </c>
      <c r="E8968" s="108" t="str">
        <f>_xlfn.XLOOKUP($A8968,'Task3 Baza'!$A$2:$A$1999,'Task3 Baza'!$C$2:$C$1999,"non",0)</f>
        <v>Zəngilan</v>
      </c>
      <c r="F8968" s="109" t="str">
        <f t="shared" si="284"/>
        <v>Lənkəran</v>
      </c>
      <c r="G8968" s="110">
        <f t="shared" si="285"/>
        <v>42</v>
      </c>
    </row>
    <row r="8969" spans="1:7" x14ac:dyDescent="0.3">
      <c r="A8969" s="20" t="s">
        <v>1503</v>
      </c>
      <c r="B8969" s="102">
        <v>44111</v>
      </c>
      <c r="C8969" s="103">
        <v>0.17</v>
      </c>
      <c r="D8969" s="133">
        <v>10600</v>
      </c>
      <c r="E8969" s="108" t="str">
        <f>_xlfn.XLOOKUP($A8969,'Task3 Baza'!$A$2:$A$1999,'Task3 Baza'!$C$2:$C$1999,"non",0)</f>
        <v>Salyan</v>
      </c>
      <c r="F8969" s="109" t="str">
        <f t="shared" si="284"/>
        <v>Gəncə</v>
      </c>
      <c r="G8969" s="110">
        <f t="shared" si="285"/>
        <v>20</v>
      </c>
    </row>
    <row r="8970" spans="1:7" x14ac:dyDescent="0.3">
      <c r="A8970" s="20" t="s">
        <v>1100</v>
      </c>
      <c r="B8970" s="102">
        <v>44723</v>
      </c>
      <c r="C8970" s="103">
        <v>0.19</v>
      </c>
      <c r="D8970" s="133">
        <v>9600</v>
      </c>
      <c r="E8970" s="108" t="str">
        <f>_xlfn.XLOOKUP($A8970,'Task3 Baza'!$A$2:$A$1999,'Task3 Baza'!$C$2:$C$1999,"non",0)</f>
        <v>Abşeron</v>
      </c>
      <c r="F8970" s="109" t="str">
        <f t="shared" si="284"/>
        <v>Bakı</v>
      </c>
      <c r="G8970" s="110">
        <f t="shared" si="285"/>
        <v>10</v>
      </c>
    </row>
    <row r="8971" spans="1:7" x14ac:dyDescent="0.3">
      <c r="A8971" s="20" t="s">
        <v>1015</v>
      </c>
      <c r="B8971" s="102">
        <v>43708</v>
      </c>
      <c r="C8971" s="103">
        <v>0.18</v>
      </c>
      <c r="D8971" s="133">
        <v>2800</v>
      </c>
      <c r="E8971" s="108" t="str">
        <f>_xlfn.XLOOKUP($A8971,'Task3 Baza'!$A$2:$A$1999,'Task3 Baza'!$C$2:$C$1999,"non",0)</f>
        <v>Yardımlı</v>
      </c>
      <c r="F8971" s="109" t="str">
        <f t="shared" si="284"/>
        <v>Lənkəran</v>
      </c>
      <c r="G8971" s="110">
        <f t="shared" si="285"/>
        <v>42</v>
      </c>
    </row>
    <row r="8972" spans="1:7" x14ac:dyDescent="0.3">
      <c r="A8972" s="20" t="s">
        <v>1717</v>
      </c>
      <c r="B8972" s="102">
        <v>44151</v>
      </c>
      <c r="C8972" s="103">
        <v>0.22</v>
      </c>
      <c r="D8972" s="133">
        <v>2300</v>
      </c>
      <c r="E8972" s="108" t="str">
        <f>_xlfn.XLOOKUP($A8972,'Task3 Baza'!$A$2:$A$1999,'Task3 Baza'!$C$2:$C$1999,"non",0)</f>
        <v>Goranboy</v>
      </c>
      <c r="F8972" s="109" t="str">
        <f t="shared" si="284"/>
        <v>Sumqayıt</v>
      </c>
      <c r="G8972" s="110">
        <f t="shared" si="285"/>
        <v>50</v>
      </c>
    </row>
    <row r="8973" spans="1:7" x14ac:dyDescent="0.3">
      <c r="A8973" s="20" t="s">
        <v>1591</v>
      </c>
      <c r="B8973" s="102">
        <v>43985</v>
      </c>
      <c r="C8973" s="103">
        <v>0.18</v>
      </c>
      <c r="D8973" s="133">
        <v>8400</v>
      </c>
      <c r="E8973" s="108" t="str">
        <f>_xlfn.XLOOKUP($A8973,'Task3 Baza'!$A$2:$A$1999,'Task3 Baza'!$C$2:$C$1999,"non",0)</f>
        <v>Yevlax</v>
      </c>
      <c r="F8973" s="109" t="str">
        <f t="shared" si="284"/>
        <v>Lənkəran</v>
      </c>
      <c r="G8973" s="110">
        <f t="shared" si="285"/>
        <v>42</v>
      </c>
    </row>
    <row r="8974" spans="1:7" x14ac:dyDescent="0.3">
      <c r="A8974" s="20" t="s">
        <v>546</v>
      </c>
      <c r="B8974" s="102">
        <v>44004</v>
      </c>
      <c r="C8974" s="103">
        <v>0.23</v>
      </c>
      <c r="D8974" s="133">
        <v>1500</v>
      </c>
      <c r="E8974" s="108" t="str">
        <f>_xlfn.XLOOKUP($A8974,'Task3 Baza'!$A$2:$A$1999,'Task3 Baza'!$C$2:$C$1999,"non",0)</f>
        <v>Göygöl</v>
      </c>
      <c r="F8974" s="109" t="str">
        <f t="shared" si="284"/>
        <v>Sumqayıt</v>
      </c>
      <c r="G8974" s="110">
        <f t="shared" si="285"/>
        <v>50</v>
      </c>
    </row>
    <row r="8975" spans="1:7" x14ac:dyDescent="0.3">
      <c r="A8975" s="20" t="s">
        <v>350</v>
      </c>
      <c r="B8975" s="102">
        <v>44335</v>
      </c>
      <c r="C8975" s="103">
        <v>0.17</v>
      </c>
      <c r="D8975" s="133">
        <v>6500</v>
      </c>
      <c r="E8975" s="108" t="str">
        <f>_xlfn.XLOOKUP($A8975,'Task3 Baza'!$A$2:$A$1999,'Task3 Baza'!$C$2:$C$1999,"non",0)</f>
        <v>Saatlı</v>
      </c>
      <c r="F8975" s="109" t="str">
        <f t="shared" si="284"/>
        <v>Gəncə</v>
      </c>
      <c r="G8975" s="110">
        <f t="shared" si="285"/>
        <v>20</v>
      </c>
    </row>
    <row r="8976" spans="1:7" x14ac:dyDescent="0.3">
      <c r="A8976" s="20" t="s">
        <v>1854</v>
      </c>
      <c r="B8976" s="102">
        <v>43977</v>
      </c>
      <c r="C8976" s="103">
        <v>0.23</v>
      </c>
      <c r="D8976" s="133">
        <v>9600</v>
      </c>
      <c r="E8976" s="108" t="str">
        <f>_xlfn.XLOOKUP($A8976,'Task3 Baza'!$A$2:$A$1999,'Task3 Baza'!$C$2:$C$1999,"non",0)</f>
        <v>Neftçala</v>
      </c>
      <c r="F8976" s="109" t="str">
        <f t="shared" si="284"/>
        <v>Gəncə</v>
      </c>
      <c r="G8976" s="110">
        <f t="shared" si="285"/>
        <v>20</v>
      </c>
    </row>
    <row r="8977" spans="1:7" x14ac:dyDescent="0.3">
      <c r="A8977" s="20" t="s">
        <v>1382</v>
      </c>
      <c r="B8977" s="102">
        <v>44084</v>
      </c>
      <c r="C8977" s="103">
        <v>0.22</v>
      </c>
      <c r="D8977" s="133">
        <v>7900</v>
      </c>
      <c r="E8977" s="108" t="str">
        <f>_xlfn.XLOOKUP($A8977,'Task3 Baza'!$A$2:$A$1999,'Task3 Baza'!$C$2:$C$1999,"non",0)</f>
        <v>Şahbuz</v>
      </c>
      <c r="F8977" s="109" t="str">
        <f t="shared" si="284"/>
        <v>Gəncə</v>
      </c>
      <c r="G8977" s="110">
        <f t="shared" si="285"/>
        <v>20</v>
      </c>
    </row>
    <row r="8978" spans="1:7" x14ac:dyDescent="0.3">
      <c r="A8978" s="20" t="s">
        <v>1559</v>
      </c>
      <c r="B8978" s="102">
        <v>44429</v>
      </c>
      <c r="C8978" s="103">
        <v>0.17</v>
      </c>
      <c r="D8978" s="133">
        <v>7500</v>
      </c>
      <c r="E8978" s="108" t="str">
        <f>_xlfn.XLOOKUP($A8978,'Task3 Baza'!$A$2:$A$1999,'Task3 Baza'!$C$2:$C$1999,"non",0)</f>
        <v>Yardımlı</v>
      </c>
      <c r="F8978" s="109" t="str">
        <f t="shared" si="284"/>
        <v>Lənkəran</v>
      </c>
      <c r="G8978" s="110">
        <f t="shared" si="285"/>
        <v>42</v>
      </c>
    </row>
    <row r="8979" spans="1:7" x14ac:dyDescent="0.3">
      <c r="A8979" s="20" t="s">
        <v>911</v>
      </c>
      <c r="B8979" s="102">
        <v>44307</v>
      </c>
      <c r="C8979" s="103">
        <v>0.22</v>
      </c>
      <c r="D8979" s="133">
        <v>8200</v>
      </c>
      <c r="E8979" s="108" t="str">
        <f>_xlfn.XLOOKUP($A8979,'Task3 Baza'!$A$2:$A$1999,'Task3 Baza'!$C$2:$C$1999,"non",0)</f>
        <v>Qubadlı</v>
      </c>
      <c r="F8979" s="109" t="str">
        <f t="shared" si="284"/>
        <v>Gəncə</v>
      </c>
      <c r="G8979" s="110">
        <f t="shared" si="285"/>
        <v>20</v>
      </c>
    </row>
    <row r="8980" spans="1:7" x14ac:dyDescent="0.3">
      <c r="A8980" s="20" t="s">
        <v>984</v>
      </c>
      <c r="B8980" s="102">
        <v>44326</v>
      </c>
      <c r="C8980" s="103">
        <v>0.2</v>
      </c>
      <c r="D8980" s="133">
        <v>2300</v>
      </c>
      <c r="E8980" s="108" t="str">
        <f>_xlfn.XLOOKUP($A8980,'Task3 Baza'!$A$2:$A$1999,'Task3 Baza'!$C$2:$C$1999,"non",0)</f>
        <v>Ağcabədi</v>
      </c>
      <c r="F8980" s="109" t="str">
        <f t="shared" si="284"/>
        <v>Bakı</v>
      </c>
      <c r="G8980" s="110">
        <f t="shared" si="285"/>
        <v>10</v>
      </c>
    </row>
    <row r="8981" spans="1:7" x14ac:dyDescent="0.3">
      <c r="A8981" s="20" t="s">
        <v>1521</v>
      </c>
      <c r="B8981" s="102">
        <v>44354</v>
      </c>
      <c r="C8981" s="103">
        <v>0.19</v>
      </c>
      <c r="D8981" s="133">
        <v>12500</v>
      </c>
      <c r="E8981" s="108" t="str">
        <f>_xlfn.XLOOKUP($A8981,'Task3 Baza'!$A$2:$A$1999,'Task3 Baza'!$C$2:$C$1999,"non",0)</f>
        <v>Naftalan</v>
      </c>
      <c r="F8981" s="109" t="str">
        <f t="shared" si="284"/>
        <v>Gəncə</v>
      </c>
      <c r="G8981" s="110">
        <f t="shared" si="285"/>
        <v>20</v>
      </c>
    </row>
    <row r="8982" spans="1:7" x14ac:dyDescent="0.3">
      <c r="A8982" s="20" t="s">
        <v>1818</v>
      </c>
      <c r="B8982" s="102">
        <v>43839</v>
      </c>
      <c r="C8982" s="103">
        <v>0.23</v>
      </c>
      <c r="D8982" s="133">
        <v>12700</v>
      </c>
      <c r="E8982" s="108" t="str">
        <f>_xlfn.XLOOKUP($A8982,'Task3 Baza'!$A$2:$A$1999,'Task3 Baza'!$C$2:$C$1999,"non",0)</f>
        <v>Quba</v>
      </c>
      <c r="F8982" s="109" t="str">
        <f t="shared" si="284"/>
        <v>Gəncə</v>
      </c>
      <c r="G8982" s="110">
        <f t="shared" si="285"/>
        <v>20</v>
      </c>
    </row>
    <row r="8983" spans="1:7" x14ac:dyDescent="0.3">
      <c r="A8983" s="20" t="s">
        <v>520</v>
      </c>
      <c r="B8983" s="102">
        <v>44344</v>
      </c>
      <c r="C8983" s="103">
        <v>0.24</v>
      </c>
      <c r="D8983" s="133">
        <v>7700</v>
      </c>
      <c r="E8983" s="108" t="str">
        <f>_xlfn.XLOOKUP($A8983,'Task3 Baza'!$A$2:$A$1999,'Task3 Baza'!$C$2:$C$1999,"non",0)</f>
        <v>Lerik</v>
      </c>
      <c r="F8983" s="109" t="str">
        <f t="shared" si="284"/>
        <v>Gəncə</v>
      </c>
      <c r="G8983" s="110">
        <f t="shared" si="285"/>
        <v>20</v>
      </c>
    </row>
    <row r="8984" spans="1:7" x14ac:dyDescent="0.3">
      <c r="A8984" s="20" t="s">
        <v>1868</v>
      </c>
      <c r="B8984" s="102">
        <v>44172</v>
      </c>
      <c r="C8984" s="103">
        <v>0.24</v>
      </c>
      <c r="D8984" s="133">
        <v>3700</v>
      </c>
      <c r="E8984" s="108" t="str">
        <f>_xlfn.XLOOKUP($A8984,'Task3 Baza'!$A$2:$A$1999,'Task3 Baza'!$C$2:$C$1999,"non",0)</f>
        <v>Astara</v>
      </c>
      <c r="F8984" s="109" t="str">
        <f t="shared" si="284"/>
        <v>Bakı</v>
      </c>
      <c r="G8984" s="110">
        <f t="shared" si="285"/>
        <v>10</v>
      </c>
    </row>
    <row r="8985" spans="1:7" x14ac:dyDescent="0.3">
      <c r="A8985" s="20" t="s">
        <v>869</v>
      </c>
      <c r="B8985" s="102">
        <v>44392</v>
      </c>
      <c r="C8985" s="103">
        <v>0.19</v>
      </c>
      <c r="D8985" s="133">
        <v>8100</v>
      </c>
      <c r="E8985" s="108" t="str">
        <f>_xlfn.XLOOKUP($A8985,'Task3 Baza'!$A$2:$A$1999,'Task3 Baza'!$C$2:$C$1999,"non",0)</f>
        <v>Sədərək</v>
      </c>
      <c r="F8985" s="109" t="str">
        <f t="shared" si="284"/>
        <v>Gəncə</v>
      </c>
      <c r="G8985" s="110">
        <f t="shared" si="285"/>
        <v>20</v>
      </c>
    </row>
    <row r="8986" spans="1:7" x14ac:dyDescent="0.3">
      <c r="A8986" s="20" t="s">
        <v>944</v>
      </c>
      <c r="B8986" s="102">
        <v>44188</v>
      </c>
      <c r="C8986" s="103">
        <v>0.23</v>
      </c>
      <c r="D8986" s="133">
        <v>10700</v>
      </c>
      <c r="E8986" s="108" t="str">
        <f>_xlfn.XLOOKUP($A8986,'Task3 Baza'!$A$2:$A$1999,'Task3 Baza'!$C$2:$C$1999,"non",0)</f>
        <v>İsmayıllı</v>
      </c>
      <c r="F8986" s="109" t="str">
        <f t="shared" si="284"/>
        <v>Sumqayıt</v>
      </c>
      <c r="G8986" s="110">
        <f t="shared" si="285"/>
        <v>50</v>
      </c>
    </row>
    <row r="8987" spans="1:7" x14ac:dyDescent="0.3">
      <c r="A8987" s="20" t="s">
        <v>985</v>
      </c>
      <c r="B8987" s="102">
        <v>44371</v>
      </c>
      <c r="C8987" s="103">
        <v>0.19</v>
      </c>
      <c r="D8987" s="133">
        <v>3100</v>
      </c>
      <c r="E8987" s="108" t="str">
        <f>_xlfn.XLOOKUP($A8987,'Task3 Baza'!$A$2:$A$1999,'Task3 Baza'!$C$2:$C$1999,"non",0)</f>
        <v>Qusar</v>
      </c>
      <c r="F8987" s="109" t="str">
        <f t="shared" si="284"/>
        <v>Gəncə</v>
      </c>
      <c r="G8987" s="110">
        <f t="shared" si="285"/>
        <v>20</v>
      </c>
    </row>
    <row r="8988" spans="1:7" x14ac:dyDescent="0.3">
      <c r="A8988" s="20" t="s">
        <v>593</v>
      </c>
      <c r="B8988" s="102">
        <v>43935</v>
      </c>
      <c r="C8988" s="103">
        <v>0.24</v>
      </c>
      <c r="D8988" s="133">
        <v>9700</v>
      </c>
      <c r="E8988" s="108" t="str">
        <f>_xlfn.XLOOKUP($A8988,'Task3 Baza'!$A$2:$A$1999,'Task3 Baza'!$C$2:$C$1999,"non",0)</f>
        <v>Ağsu</v>
      </c>
      <c r="F8988" s="109" t="str">
        <f t="shared" si="284"/>
        <v>Bakı</v>
      </c>
      <c r="G8988" s="110">
        <f t="shared" si="285"/>
        <v>10</v>
      </c>
    </row>
    <row r="8989" spans="1:7" x14ac:dyDescent="0.3">
      <c r="A8989" s="20" t="s">
        <v>1284</v>
      </c>
      <c r="B8989" s="102">
        <v>43740</v>
      </c>
      <c r="C8989" s="103">
        <v>0.15</v>
      </c>
      <c r="D8989" s="133">
        <v>3100</v>
      </c>
      <c r="E8989" s="108" t="str">
        <f>_xlfn.XLOOKUP($A8989,'Task3 Baza'!$A$2:$A$1999,'Task3 Baza'!$C$2:$C$1999,"non",0)</f>
        <v>Ağsu</v>
      </c>
      <c r="F8989" s="109" t="str">
        <f t="shared" si="284"/>
        <v>Bakı</v>
      </c>
      <c r="G8989" s="110">
        <f t="shared" si="285"/>
        <v>10</v>
      </c>
    </row>
    <row r="8990" spans="1:7" x14ac:dyDescent="0.3">
      <c r="A8990" s="20" t="s">
        <v>1162</v>
      </c>
      <c r="B8990" s="102">
        <v>44649</v>
      </c>
      <c r="C8990" s="103">
        <v>0.18</v>
      </c>
      <c r="D8990" s="133">
        <v>3700</v>
      </c>
      <c r="E8990" s="108" t="str">
        <f>_xlfn.XLOOKUP($A8990,'Task3 Baza'!$A$2:$A$1999,'Task3 Baza'!$C$2:$C$1999,"non",0)</f>
        <v>Bərdə</v>
      </c>
      <c r="F8990" s="109" t="str">
        <f t="shared" si="284"/>
        <v>Bakı</v>
      </c>
      <c r="G8990" s="110">
        <f t="shared" si="285"/>
        <v>10</v>
      </c>
    </row>
    <row r="8991" spans="1:7" x14ac:dyDescent="0.3">
      <c r="A8991" s="20" t="s">
        <v>153</v>
      </c>
      <c r="B8991" s="102">
        <v>43809</v>
      </c>
      <c r="C8991" s="103">
        <v>0.15</v>
      </c>
      <c r="D8991" s="133">
        <v>4600</v>
      </c>
      <c r="E8991" s="108" t="str">
        <f>_xlfn.XLOOKUP($A8991,'Task3 Baza'!$A$2:$A$1999,'Task3 Baza'!$C$2:$C$1999,"non",0)</f>
        <v>Sumqayıt</v>
      </c>
      <c r="F8991" s="109" t="str">
        <f t="shared" si="284"/>
        <v>Gəncə</v>
      </c>
      <c r="G8991" s="110">
        <f t="shared" si="285"/>
        <v>20</v>
      </c>
    </row>
    <row r="8992" spans="1:7" x14ac:dyDescent="0.3">
      <c r="A8992" s="20" t="s">
        <v>336</v>
      </c>
      <c r="B8992" s="102">
        <v>44105</v>
      </c>
      <c r="C8992" s="103">
        <v>0.15</v>
      </c>
      <c r="D8992" s="133">
        <v>5900</v>
      </c>
      <c r="E8992" s="108" t="str">
        <f>_xlfn.XLOOKUP($A8992,'Task3 Baza'!$A$2:$A$1999,'Task3 Baza'!$C$2:$C$1999,"non",0)</f>
        <v>Bakı</v>
      </c>
      <c r="F8992" s="109" t="str">
        <f t="shared" si="284"/>
        <v>Bakı</v>
      </c>
      <c r="G8992" s="110">
        <f t="shared" si="285"/>
        <v>10</v>
      </c>
    </row>
    <row r="8993" spans="1:7" x14ac:dyDescent="0.3">
      <c r="A8993" s="20" t="s">
        <v>217</v>
      </c>
      <c r="B8993" s="102">
        <v>44246</v>
      </c>
      <c r="C8993" s="103">
        <v>0.23</v>
      </c>
      <c r="D8993" s="133">
        <v>4000</v>
      </c>
      <c r="E8993" s="108" t="str">
        <f>_xlfn.XLOOKUP($A8993,'Task3 Baza'!$A$2:$A$1999,'Task3 Baza'!$C$2:$C$1999,"non",0)</f>
        <v>Cəbrayıl</v>
      </c>
      <c r="F8993" s="109" t="str">
        <f t="shared" si="284"/>
        <v>Bakı</v>
      </c>
      <c r="G8993" s="110">
        <f t="shared" si="285"/>
        <v>10</v>
      </c>
    </row>
    <row r="8994" spans="1:7" x14ac:dyDescent="0.3">
      <c r="A8994" s="20" t="s">
        <v>341</v>
      </c>
      <c r="B8994" s="102">
        <v>44717</v>
      </c>
      <c r="C8994" s="103">
        <v>0.23</v>
      </c>
      <c r="D8994" s="133">
        <v>8000</v>
      </c>
      <c r="E8994" s="108" t="str">
        <f>_xlfn.XLOOKUP($A8994,'Task3 Baza'!$A$2:$A$1999,'Task3 Baza'!$C$2:$C$1999,"non",0)</f>
        <v>Qazax</v>
      </c>
      <c r="F8994" s="109" t="str">
        <f t="shared" si="284"/>
        <v>Sumqayıt</v>
      </c>
      <c r="G8994" s="110">
        <f t="shared" si="285"/>
        <v>50</v>
      </c>
    </row>
    <row r="8995" spans="1:7" x14ac:dyDescent="0.3">
      <c r="A8995" s="20" t="s">
        <v>1441</v>
      </c>
      <c r="B8995" s="102">
        <v>43980</v>
      </c>
      <c r="C8995" s="103">
        <v>0.19</v>
      </c>
      <c r="D8995" s="133">
        <v>5200</v>
      </c>
      <c r="E8995" s="108" t="str">
        <f>_xlfn.XLOOKUP($A8995,'Task3 Baza'!$A$2:$A$1999,'Task3 Baza'!$C$2:$C$1999,"non",0)</f>
        <v>Saatlı</v>
      </c>
      <c r="F8995" s="109" t="str">
        <f t="shared" si="284"/>
        <v>Gəncə</v>
      </c>
      <c r="G8995" s="110">
        <f t="shared" si="285"/>
        <v>20</v>
      </c>
    </row>
    <row r="8996" spans="1:7" x14ac:dyDescent="0.3">
      <c r="A8996" s="20" t="s">
        <v>294</v>
      </c>
      <c r="B8996" s="102">
        <v>43587</v>
      </c>
      <c r="C8996" s="103">
        <v>0.17</v>
      </c>
      <c r="D8996" s="133">
        <v>5900</v>
      </c>
      <c r="E8996" s="108" t="str">
        <f>_xlfn.XLOOKUP($A8996,'Task3 Baza'!$A$2:$A$1999,'Task3 Baza'!$C$2:$C$1999,"non",0)</f>
        <v>Qax</v>
      </c>
      <c r="F8996" s="109" t="str">
        <f t="shared" si="284"/>
        <v>Sumqayıt</v>
      </c>
      <c r="G8996" s="110">
        <f t="shared" si="285"/>
        <v>50</v>
      </c>
    </row>
    <row r="8997" spans="1:7" x14ac:dyDescent="0.3">
      <c r="A8997" s="20" t="s">
        <v>818</v>
      </c>
      <c r="B8997" s="102">
        <v>43968</v>
      </c>
      <c r="C8997" s="103">
        <v>0.21</v>
      </c>
      <c r="D8997" s="133">
        <v>7700</v>
      </c>
      <c r="E8997" s="108" t="str">
        <f>_xlfn.XLOOKUP($A8997,'Task3 Baza'!$A$2:$A$1999,'Task3 Baza'!$C$2:$C$1999,"non",0)</f>
        <v>Mingəçevir</v>
      </c>
      <c r="F8997" s="109" t="str">
        <f t="shared" si="284"/>
        <v>Gəncə</v>
      </c>
      <c r="G8997" s="110">
        <f t="shared" si="285"/>
        <v>20</v>
      </c>
    </row>
    <row r="8998" spans="1:7" x14ac:dyDescent="0.3">
      <c r="A8998" s="20" t="s">
        <v>1600</v>
      </c>
      <c r="B8998" s="102">
        <v>44290</v>
      </c>
      <c r="C8998" s="103">
        <v>0.15</v>
      </c>
      <c r="D8998" s="133">
        <v>5400</v>
      </c>
      <c r="E8998" s="108" t="str">
        <f>_xlfn.XLOOKUP($A8998,'Task3 Baza'!$A$2:$A$1999,'Task3 Baza'!$C$2:$C$1999,"non",0)</f>
        <v>Ağdaş</v>
      </c>
      <c r="F8998" s="109" t="str">
        <f t="shared" si="284"/>
        <v>Bakı</v>
      </c>
      <c r="G8998" s="110">
        <f t="shared" si="285"/>
        <v>10</v>
      </c>
    </row>
    <row r="8999" spans="1:7" x14ac:dyDescent="0.3">
      <c r="A8999" s="20" t="s">
        <v>1238</v>
      </c>
      <c r="B8999" s="102">
        <v>44282</v>
      </c>
      <c r="C8999" s="103">
        <v>0.19</v>
      </c>
      <c r="D8999" s="133">
        <v>7000</v>
      </c>
      <c r="E8999" s="108" t="str">
        <f>_xlfn.XLOOKUP($A8999,'Task3 Baza'!$A$2:$A$1999,'Task3 Baza'!$C$2:$C$1999,"non",0)</f>
        <v>Şirvan</v>
      </c>
      <c r="F8999" s="109" t="str">
        <f t="shared" si="284"/>
        <v>Lənkəran</v>
      </c>
      <c r="G8999" s="110">
        <f t="shared" si="285"/>
        <v>42</v>
      </c>
    </row>
    <row r="9000" spans="1:7" x14ac:dyDescent="0.3">
      <c r="A9000" s="20" t="s">
        <v>2111</v>
      </c>
      <c r="B9000" s="102">
        <v>44332</v>
      </c>
      <c r="C9000" s="103">
        <v>0.18</v>
      </c>
      <c r="D9000" s="133">
        <v>10000</v>
      </c>
      <c r="E9000" s="108" t="str">
        <f>_xlfn.XLOOKUP($A9000,'Task3 Baza'!$A$2:$A$1999,'Task3 Baza'!$C$2:$C$1999,"non",0)</f>
        <v>Göyçay</v>
      </c>
      <c r="F9000" s="109" t="str">
        <f t="shared" si="284"/>
        <v>Sumqayıt</v>
      </c>
      <c r="G9000" s="110">
        <f t="shared" si="285"/>
        <v>50</v>
      </c>
    </row>
    <row r="9001" spans="1:7" x14ac:dyDescent="0.3">
      <c r="A9001" s="20" t="s">
        <v>254</v>
      </c>
      <c r="B9001" s="102">
        <v>44325</v>
      </c>
      <c r="C9001" s="103">
        <v>0.16</v>
      </c>
      <c r="D9001" s="133">
        <v>4000</v>
      </c>
      <c r="E9001" s="108" t="str">
        <f>_xlfn.XLOOKUP($A9001,'Task3 Baza'!$A$2:$A$1999,'Task3 Baza'!$C$2:$C$1999,"non",0)</f>
        <v>Kəlbəcər</v>
      </c>
      <c r="F9001" s="109" t="str">
        <f t="shared" si="284"/>
        <v>Sumqayıt</v>
      </c>
      <c r="G9001" s="110">
        <f t="shared" si="285"/>
        <v>50</v>
      </c>
    </row>
    <row r="9002" spans="1:7" x14ac:dyDescent="0.3">
      <c r="A9002" s="20" t="s">
        <v>1510</v>
      </c>
      <c r="B9002" s="102">
        <v>44068</v>
      </c>
      <c r="C9002" s="103">
        <v>0.23</v>
      </c>
      <c r="D9002" s="133">
        <v>5100</v>
      </c>
      <c r="E9002" s="108" t="str">
        <f>_xlfn.XLOOKUP($A9002,'Task3 Baza'!$A$2:$A$1999,'Task3 Baza'!$C$2:$C$1999,"non",0)</f>
        <v>Bərdə</v>
      </c>
      <c r="F9002" s="109" t="str">
        <f t="shared" si="284"/>
        <v>Bakı</v>
      </c>
      <c r="G9002" s="110">
        <f t="shared" si="285"/>
        <v>10</v>
      </c>
    </row>
    <row r="9003" spans="1:7" x14ac:dyDescent="0.3">
      <c r="A9003" s="20" t="s">
        <v>571</v>
      </c>
      <c r="B9003" s="102">
        <v>44519</v>
      </c>
      <c r="C9003" s="103">
        <v>0.23</v>
      </c>
      <c r="D9003" s="133">
        <v>2500</v>
      </c>
      <c r="E9003" s="108" t="str">
        <f>_xlfn.XLOOKUP($A9003,'Task3 Baza'!$A$2:$A$1999,'Task3 Baza'!$C$2:$C$1999,"non",0)</f>
        <v>Ağdam</v>
      </c>
      <c r="F9003" s="109" t="str">
        <f t="shared" si="284"/>
        <v>Bakı</v>
      </c>
      <c r="G9003" s="110">
        <f t="shared" si="285"/>
        <v>10</v>
      </c>
    </row>
    <row r="9004" spans="1:7" x14ac:dyDescent="0.3">
      <c r="A9004" s="20" t="s">
        <v>1674</v>
      </c>
      <c r="B9004" s="102">
        <v>44232</v>
      </c>
      <c r="C9004" s="103">
        <v>0.22</v>
      </c>
      <c r="D9004" s="133">
        <v>7700</v>
      </c>
      <c r="E9004" s="108" t="str">
        <f>_xlfn.XLOOKUP($A9004,'Task3 Baza'!$A$2:$A$1999,'Task3 Baza'!$C$2:$C$1999,"non",0)</f>
        <v>Yevlax</v>
      </c>
      <c r="F9004" s="109" t="str">
        <f t="shared" si="284"/>
        <v>Lənkəran</v>
      </c>
      <c r="G9004" s="110">
        <f t="shared" si="285"/>
        <v>42</v>
      </c>
    </row>
    <row r="9005" spans="1:7" x14ac:dyDescent="0.3">
      <c r="A9005" s="20" t="s">
        <v>893</v>
      </c>
      <c r="B9005" s="102">
        <v>44710</v>
      </c>
      <c r="C9005" s="103">
        <v>0.24</v>
      </c>
      <c r="D9005" s="133">
        <v>1400</v>
      </c>
      <c r="E9005" s="108" t="str">
        <f>_xlfn.XLOOKUP($A9005,'Task3 Baza'!$A$2:$A$1999,'Task3 Baza'!$C$2:$C$1999,"non",0)</f>
        <v>Şamaxı</v>
      </c>
      <c r="F9005" s="109" t="str">
        <f t="shared" si="284"/>
        <v>Lənkəran</v>
      </c>
      <c r="G9005" s="110">
        <f t="shared" si="285"/>
        <v>42</v>
      </c>
    </row>
    <row r="9006" spans="1:7" x14ac:dyDescent="0.3">
      <c r="A9006" s="20" t="s">
        <v>680</v>
      </c>
      <c r="B9006" s="102">
        <v>44716</v>
      </c>
      <c r="C9006" s="103">
        <v>0.2</v>
      </c>
      <c r="D9006" s="133">
        <v>4200</v>
      </c>
      <c r="E9006" s="108" t="str">
        <f>_xlfn.XLOOKUP($A9006,'Task3 Baza'!$A$2:$A$1999,'Task3 Baza'!$C$2:$C$1999,"non",0)</f>
        <v>Bakı</v>
      </c>
      <c r="F9006" s="109" t="str">
        <f t="shared" si="284"/>
        <v>Bakı</v>
      </c>
      <c r="G9006" s="110">
        <f t="shared" si="285"/>
        <v>10</v>
      </c>
    </row>
    <row r="9007" spans="1:7" x14ac:dyDescent="0.3">
      <c r="A9007" s="20" t="s">
        <v>472</v>
      </c>
      <c r="B9007" s="102">
        <v>43969</v>
      </c>
      <c r="C9007" s="103">
        <v>0.22</v>
      </c>
      <c r="D9007" s="133">
        <v>6300</v>
      </c>
      <c r="E9007" s="108" t="str">
        <f>_xlfn.XLOOKUP($A9007,'Task3 Baza'!$A$2:$A$1999,'Task3 Baza'!$C$2:$C$1999,"non",0)</f>
        <v>Tovuz</v>
      </c>
      <c r="F9007" s="109" t="str">
        <f t="shared" si="284"/>
        <v>Lənkəran</v>
      </c>
      <c r="G9007" s="110">
        <f t="shared" si="285"/>
        <v>42</v>
      </c>
    </row>
    <row r="9008" spans="1:7" x14ac:dyDescent="0.3">
      <c r="A9008" s="20" t="s">
        <v>1859</v>
      </c>
      <c r="B9008" s="102">
        <v>44388</v>
      </c>
      <c r="C9008" s="103">
        <v>0.23</v>
      </c>
      <c r="D9008" s="133">
        <v>5500</v>
      </c>
      <c r="E9008" s="108" t="str">
        <f>_xlfn.XLOOKUP($A9008,'Task3 Baza'!$A$2:$A$1999,'Task3 Baza'!$C$2:$C$1999,"non",0)</f>
        <v>Oğuz</v>
      </c>
      <c r="F9008" s="109" t="str">
        <f t="shared" si="284"/>
        <v>Gəncə</v>
      </c>
      <c r="G9008" s="110">
        <f t="shared" si="285"/>
        <v>20</v>
      </c>
    </row>
    <row r="9009" spans="1:7" x14ac:dyDescent="0.3">
      <c r="A9009" s="20" t="s">
        <v>1509</v>
      </c>
      <c r="B9009" s="102">
        <v>44682</v>
      </c>
      <c r="C9009" s="103">
        <v>0.21</v>
      </c>
      <c r="D9009" s="133">
        <v>10600</v>
      </c>
      <c r="E9009" s="108" t="str">
        <f>_xlfn.XLOOKUP($A9009,'Task3 Baza'!$A$2:$A$1999,'Task3 Baza'!$C$2:$C$1999,"non",0)</f>
        <v>Daşkəsən</v>
      </c>
      <c r="F9009" s="109" t="str">
        <f t="shared" si="284"/>
        <v>Bakı</v>
      </c>
      <c r="G9009" s="110">
        <f t="shared" si="285"/>
        <v>10</v>
      </c>
    </row>
    <row r="9010" spans="1:7" x14ac:dyDescent="0.3">
      <c r="A9010" s="20" t="s">
        <v>2029</v>
      </c>
      <c r="B9010" s="102">
        <v>44118</v>
      </c>
      <c r="C9010" s="103">
        <v>0.22</v>
      </c>
      <c r="D9010" s="133">
        <v>3300</v>
      </c>
      <c r="E9010" s="108" t="str">
        <f>_xlfn.XLOOKUP($A9010,'Task3 Baza'!$A$2:$A$1999,'Task3 Baza'!$C$2:$C$1999,"non",0)</f>
        <v>Balakən</v>
      </c>
      <c r="F9010" s="109" t="str">
        <f t="shared" si="284"/>
        <v>Bakı</v>
      </c>
      <c r="G9010" s="110">
        <f t="shared" si="285"/>
        <v>10</v>
      </c>
    </row>
    <row r="9011" spans="1:7" x14ac:dyDescent="0.3">
      <c r="A9011" s="20" t="s">
        <v>1883</v>
      </c>
      <c r="B9011" s="102">
        <v>43645</v>
      </c>
      <c r="C9011" s="103">
        <v>0.21</v>
      </c>
      <c r="D9011" s="133">
        <v>3900</v>
      </c>
      <c r="E9011" s="108" t="str">
        <f>_xlfn.XLOOKUP($A9011,'Task3 Baza'!$A$2:$A$1999,'Task3 Baza'!$C$2:$C$1999,"non",0)</f>
        <v>Şərur</v>
      </c>
      <c r="F9011" s="109" t="str">
        <f t="shared" si="284"/>
        <v>Lənkəran</v>
      </c>
      <c r="G9011" s="110">
        <f t="shared" si="285"/>
        <v>42</v>
      </c>
    </row>
    <row r="9012" spans="1:7" x14ac:dyDescent="0.3">
      <c r="A9012" s="20" t="s">
        <v>1867</v>
      </c>
      <c r="B9012" s="102">
        <v>44403</v>
      </c>
      <c r="C9012" s="103">
        <v>0.22</v>
      </c>
      <c r="D9012" s="133">
        <v>2200</v>
      </c>
      <c r="E9012" s="108" t="str">
        <f>_xlfn.XLOOKUP($A9012,'Task3 Baza'!$A$2:$A$1999,'Task3 Baza'!$C$2:$C$1999,"non",0)</f>
        <v>Kəlbəcər</v>
      </c>
      <c r="F9012" s="109" t="str">
        <f t="shared" si="284"/>
        <v>Sumqayıt</v>
      </c>
      <c r="G9012" s="110">
        <f t="shared" si="285"/>
        <v>50</v>
      </c>
    </row>
    <row r="9013" spans="1:7" x14ac:dyDescent="0.3">
      <c r="A9013" s="20" t="s">
        <v>1205</v>
      </c>
      <c r="B9013" s="102">
        <v>44638</v>
      </c>
      <c r="C9013" s="103">
        <v>0.21</v>
      </c>
      <c r="D9013" s="133">
        <v>7800</v>
      </c>
      <c r="E9013" s="108" t="str">
        <f>_xlfn.XLOOKUP($A9013,'Task3 Baza'!$A$2:$A$1999,'Task3 Baza'!$C$2:$C$1999,"non",0)</f>
        <v>Xocalı</v>
      </c>
      <c r="F9013" s="109" t="str">
        <f t="shared" si="284"/>
        <v>Sumqayıt</v>
      </c>
      <c r="G9013" s="110">
        <f t="shared" si="285"/>
        <v>50</v>
      </c>
    </row>
    <row r="9014" spans="1:7" x14ac:dyDescent="0.3">
      <c r="A9014" s="20" t="s">
        <v>1730</v>
      </c>
      <c r="B9014" s="102">
        <v>44400</v>
      </c>
      <c r="C9014" s="103">
        <v>0.19</v>
      </c>
      <c r="D9014" s="133">
        <v>9600</v>
      </c>
      <c r="E9014" s="108" t="str">
        <f>_xlfn.XLOOKUP($A9014,'Task3 Baza'!$A$2:$A$1999,'Task3 Baza'!$C$2:$C$1999,"non",0)</f>
        <v>Yardımlı</v>
      </c>
      <c r="F9014" s="109" t="str">
        <f t="shared" si="284"/>
        <v>Lənkəran</v>
      </c>
      <c r="G9014" s="110">
        <f t="shared" si="285"/>
        <v>42</v>
      </c>
    </row>
    <row r="9015" spans="1:7" x14ac:dyDescent="0.3">
      <c r="A9015" s="20" t="s">
        <v>581</v>
      </c>
      <c r="B9015" s="102">
        <v>44146</v>
      </c>
      <c r="C9015" s="103">
        <v>0.16</v>
      </c>
      <c r="D9015" s="133">
        <v>1300</v>
      </c>
      <c r="E9015" s="108" t="str">
        <f>_xlfn.XLOOKUP($A9015,'Task3 Baza'!$A$2:$A$1999,'Task3 Baza'!$C$2:$C$1999,"non",0)</f>
        <v>Zaqatala</v>
      </c>
      <c r="F9015" s="109" t="str">
        <f t="shared" si="284"/>
        <v>Lənkəran</v>
      </c>
      <c r="G9015" s="110">
        <f t="shared" si="285"/>
        <v>42</v>
      </c>
    </row>
    <row r="9016" spans="1:7" x14ac:dyDescent="0.3">
      <c r="A9016" s="20" t="s">
        <v>1820</v>
      </c>
      <c r="B9016" s="102">
        <v>44502</v>
      </c>
      <c r="C9016" s="103">
        <v>0.17</v>
      </c>
      <c r="D9016" s="133">
        <v>5100</v>
      </c>
      <c r="E9016" s="108" t="str">
        <f>_xlfn.XLOOKUP($A9016,'Task3 Baza'!$A$2:$A$1999,'Task3 Baza'!$C$2:$C$1999,"non",0)</f>
        <v>Lerik</v>
      </c>
      <c r="F9016" s="109" t="str">
        <f t="shared" si="284"/>
        <v>Gəncə</v>
      </c>
      <c r="G9016" s="110">
        <f t="shared" si="285"/>
        <v>20</v>
      </c>
    </row>
    <row r="9017" spans="1:7" x14ac:dyDescent="0.3">
      <c r="A9017" s="20" t="s">
        <v>270</v>
      </c>
      <c r="B9017" s="102">
        <v>44171</v>
      </c>
      <c r="C9017" s="103">
        <v>0.24</v>
      </c>
      <c r="D9017" s="133">
        <v>9800</v>
      </c>
      <c r="E9017" s="108" t="str">
        <f>_xlfn.XLOOKUP($A9017,'Task3 Baza'!$A$2:$A$1999,'Task3 Baza'!$C$2:$C$1999,"non",0)</f>
        <v>Bakı</v>
      </c>
      <c r="F9017" s="109" t="str">
        <f t="shared" si="284"/>
        <v>Bakı</v>
      </c>
      <c r="G9017" s="110">
        <f t="shared" si="285"/>
        <v>10</v>
      </c>
    </row>
    <row r="9018" spans="1:7" x14ac:dyDescent="0.3">
      <c r="A9018" s="20" t="s">
        <v>970</v>
      </c>
      <c r="B9018" s="102">
        <v>43969</v>
      </c>
      <c r="C9018" s="103">
        <v>0.18</v>
      </c>
      <c r="D9018" s="133">
        <v>13000</v>
      </c>
      <c r="E9018" s="108" t="str">
        <f>_xlfn.XLOOKUP($A9018,'Task3 Baza'!$A$2:$A$1999,'Task3 Baza'!$C$2:$C$1999,"non",0)</f>
        <v>Naxçıvan</v>
      </c>
      <c r="F9018" s="109" t="str">
        <f t="shared" si="284"/>
        <v>Gəncə</v>
      </c>
      <c r="G9018" s="110">
        <f t="shared" si="285"/>
        <v>20</v>
      </c>
    </row>
    <row r="9019" spans="1:7" x14ac:dyDescent="0.3">
      <c r="A9019" s="20" t="s">
        <v>1856</v>
      </c>
      <c r="B9019" s="102">
        <v>44535</v>
      </c>
      <c r="C9019" s="103">
        <v>0.18</v>
      </c>
      <c r="D9019" s="133">
        <v>3800</v>
      </c>
      <c r="E9019" s="108" t="str">
        <f>_xlfn.XLOOKUP($A9019,'Task3 Baza'!$A$2:$A$1999,'Task3 Baza'!$C$2:$C$1999,"non",0)</f>
        <v>Gədəbəy</v>
      </c>
      <c r="F9019" s="109" t="str">
        <f t="shared" si="284"/>
        <v>Sumqayıt</v>
      </c>
      <c r="G9019" s="110">
        <f t="shared" si="285"/>
        <v>50</v>
      </c>
    </row>
    <row r="9020" spans="1:7" x14ac:dyDescent="0.3">
      <c r="A9020" s="20" t="s">
        <v>755</v>
      </c>
      <c r="B9020" s="102">
        <v>43985</v>
      </c>
      <c r="C9020" s="103">
        <v>0.16</v>
      </c>
      <c r="D9020" s="133">
        <v>3500</v>
      </c>
      <c r="E9020" s="108" t="str">
        <f>_xlfn.XLOOKUP($A9020,'Task3 Baza'!$A$2:$A$1999,'Task3 Baza'!$C$2:$C$1999,"non",0)</f>
        <v>Ağdaş</v>
      </c>
      <c r="F9020" s="109" t="str">
        <f t="shared" si="284"/>
        <v>Bakı</v>
      </c>
      <c r="G9020" s="110">
        <f t="shared" si="285"/>
        <v>10</v>
      </c>
    </row>
    <row r="9021" spans="1:7" x14ac:dyDescent="0.3">
      <c r="A9021" s="20" t="s">
        <v>1578</v>
      </c>
      <c r="B9021" s="102">
        <v>43702</v>
      </c>
      <c r="C9021" s="103">
        <v>0.17</v>
      </c>
      <c r="D9021" s="133">
        <v>7900</v>
      </c>
      <c r="E9021" s="108" t="str">
        <f>_xlfn.XLOOKUP($A9021,'Task3 Baza'!$A$2:$A$1999,'Task3 Baza'!$C$2:$C$1999,"non",0)</f>
        <v>Daşkəsən</v>
      </c>
      <c r="F9021" s="109" t="str">
        <f t="shared" si="284"/>
        <v>Bakı</v>
      </c>
      <c r="G9021" s="110">
        <f t="shared" si="285"/>
        <v>10</v>
      </c>
    </row>
    <row r="9022" spans="1:7" x14ac:dyDescent="0.3">
      <c r="A9022" s="20" t="s">
        <v>1495</v>
      </c>
      <c r="B9022" s="102">
        <v>44098</v>
      </c>
      <c r="C9022" s="103">
        <v>0.21</v>
      </c>
      <c r="D9022" s="133">
        <v>4300</v>
      </c>
      <c r="E9022" s="108" t="str">
        <f>_xlfn.XLOOKUP($A9022,'Task3 Baza'!$A$2:$A$1999,'Task3 Baza'!$C$2:$C$1999,"non",0)</f>
        <v>Qazax</v>
      </c>
      <c r="F9022" s="109" t="str">
        <f t="shared" si="284"/>
        <v>Sumqayıt</v>
      </c>
      <c r="G9022" s="110">
        <f t="shared" si="285"/>
        <v>50</v>
      </c>
    </row>
    <row r="9023" spans="1:7" x14ac:dyDescent="0.3">
      <c r="A9023" s="20" t="s">
        <v>1987</v>
      </c>
      <c r="B9023" s="102">
        <v>43914</v>
      </c>
      <c r="C9023" s="103">
        <v>0.23</v>
      </c>
      <c r="D9023" s="133">
        <v>1300</v>
      </c>
      <c r="E9023" s="108" t="str">
        <f>_xlfn.XLOOKUP($A9023,'Task3 Baza'!$A$2:$A$1999,'Task3 Baza'!$C$2:$C$1999,"non",0)</f>
        <v>Füzuli</v>
      </c>
      <c r="F9023" s="109" t="str">
        <f t="shared" si="284"/>
        <v>Sumqayıt</v>
      </c>
      <c r="G9023" s="110">
        <f t="shared" si="285"/>
        <v>50</v>
      </c>
    </row>
    <row r="9024" spans="1:7" x14ac:dyDescent="0.3">
      <c r="A9024" s="20" t="s">
        <v>324</v>
      </c>
      <c r="B9024" s="102">
        <v>44064</v>
      </c>
      <c r="C9024" s="103">
        <v>0.23</v>
      </c>
      <c r="D9024" s="133">
        <v>10100</v>
      </c>
      <c r="E9024" s="108" t="str">
        <f>_xlfn.XLOOKUP($A9024,'Task3 Baza'!$A$2:$A$1999,'Task3 Baza'!$C$2:$C$1999,"non",0)</f>
        <v>Cəlilabad</v>
      </c>
      <c r="F9024" s="109" t="str">
        <f t="shared" si="284"/>
        <v>Bakı</v>
      </c>
      <c r="G9024" s="110">
        <f t="shared" si="285"/>
        <v>10</v>
      </c>
    </row>
    <row r="9025" spans="1:7" x14ac:dyDescent="0.3">
      <c r="A9025" s="20" t="s">
        <v>2076</v>
      </c>
      <c r="B9025" s="102">
        <v>44696</v>
      </c>
      <c r="C9025" s="103">
        <v>0.24</v>
      </c>
      <c r="D9025" s="133">
        <v>9600</v>
      </c>
      <c r="E9025" s="108" t="str">
        <f>_xlfn.XLOOKUP($A9025,'Task3 Baza'!$A$2:$A$1999,'Task3 Baza'!$C$2:$C$1999,"non",0)</f>
        <v>Ağdaş</v>
      </c>
      <c r="F9025" s="109" t="str">
        <f t="shared" si="284"/>
        <v>Bakı</v>
      </c>
      <c r="G9025" s="110">
        <f t="shared" si="285"/>
        <v>10</v>
      </c>
    </row>
    <row r="9026" spans="1:7" x14ac:dyDescent="0.3">
      <c r="A9026" s="20" t="s">
        <v>622</v>
      </c>
      <c r="B9026" s="102">
        <v>44242</v>
      </c>
      <c r="C9026" s="103">
        <v>0.2</v>
      </c>
      <c r="D9026" s="133">
        <v>7900</v>
      </c>
      <c r="E9026" s="108" t="str">
        <f>_xlfn.XLOOKUP($A9026,'Task3 Baza'!$A$2:$A$1999,'Task3 Baza'!$C$2:$C$1999,"non",0)</f>
        <v>Zəngilan</v>
      </c>
      <c r="F9026" s="109" t="str">
        <f t="shared" ref="F9026:F9089" si="286">VLOOKUP($E9026,$I$3:$K$75,2,0)</f>
        <v>Lənkəran</v>
      </c>
      <c r="G9026" s="110">
        <f t="shared" ref="G9026:G9089" si="287">VLOOKUP(VLOOKUP($E9026,$I$3:$J$75,2,0),$L$3:$M$6,2,0)</f>
        <v>42</v>
      </c>
    </row>
    <row r="9027" spans="1:7" x14ac:dyDescent="0.3">
      <c r="A9027" s="20" t="s">
        <v>795</v>
      </c>
      <c r="B9027" s="102">
        <v>44229</v>
      </c>
      <c r="C9027" s="103">
        <v>0.18</v>
      </c>
      <c r="D9027" s="133">
        <v>12000</v>
      </c>
      <c r="E9027" s="108" t="str">
        <f>_xlfn.XLOOKUP($A9027,'Task3 Baza'!$A$2:$A$1999,'Task3 Baza'!$C$2:$C$1999,"non",0)</f>
        <v>Kürdəmir</v>
      </c>
      <c r="F9027" s="109" t="str">
        <f t="shared" si="286"/>
        <v>Sumqayıt</v>
      </c>
      <c r="G9027" s="110">
        <f t="shared" si="287"/>
        <v>50</v>
      </c>
    </row>
    <row r="9028" spans="1:7" x14ac:dyDescent="0.3">
      <c r="A9028" s="20" t="s">
        <v>496</v>
      </c>
      <c r="B9028" s="102">
        <v>43828</v>
      </c>
      <c r="C9028" s="103">
        <v>0.17</v>
      </c>
      <c r="D9028" s="133">
        <v>10200</v>
      </c>
      <c r="E9028" s="108" t="str">
        <f>_xlfn.XLOOKUP($A9028,'Task3 Baza'!$A$2:$A$1999,'Task3 Baza'!$C$2:$C$1999,"non",0)</f>
        <v>Cəbrayıl</v>
      </c>
      <c r="F9028" s="109" t="str">
        <f t="shared" si="286"/>
        <v>Bakı</v>
      </c>
      <c r="G9028" s="110">
        <f t="shared" si="287"/>
        <v>10</v>
      </c>
    </row>
    <row r="9029" spans="1:7" x14ac:dyDescent="0.3">
      <c r="A9029" s="20" t="s">
        <v>269</v>
      </c>
      <c r="B9029" s="102">
        <v>44210</v>
      </c>
      <c r="C9029" s="103">
        <v>0.16</v>
      </c>
      <c r="D9029" s="133">
        <v>9000</v>
      </c>
      <c r="E9029" s="108" t="str">
        <f>_xlfn.XLOOKUP($A9029,'Task3 Baza'!$A$2:$A$1999,'Task3 Baza'!$C$2:$C$1999,"non",0)</f>
        <v>Xocalı</v>
      </c>
      <c r="F9029" s="109" t="str">
        <f t="shared" si="286"/>
        <v>Sumqayıt</v>
      </c>
      <c r="G9029" s="110">
        <f t="shared" si="287"/>
        <v>50</v>
      </c>
    </row>
    <row r="9030" spans="1:7" x14ac:dyDescent="0.3">
      <c r="A9030" s="20" t="s">
        <v>1312</v>
      </c>
      <c r="B9030" s="102">
        <v>44400</v>
      </c>
      <c r="C9030" s="103">
        <v>0.19</v>
      </c>
      <c r="D9030" s="133">
        <v>2600</v>
      </c>
      <c r="E9030" s="108" t="str">
        <f>_xlfn.XLOOKUP($A9030,'Task3 Baza'!$A$2:$A$1999,'Task3 Baza'!$C$2:$C$1999,"non",0)</f>
        <v>Ağdaş</v>
      </c>
      <c r="F9030" s="109" t="str">
        <f t="shared" si="286"/>
        <v>Bakı</v>
      </c>
      <c r="G9030" s="110">
        <f t="shared" si="287"/>
        <v>10</v>
      </c>
    </row>
    <row r="9031" spans="1:7" x14ac:dyDescent="0.3">
      <c r="A9031" s="20" t="s">
        <v>2069</v>
      </c>
      <c r="B9031" s="102">
        <v>43807</v>
      </c>
      <c r="C9031" s="103">
        <v>0.24</v>
      </c>
      <c r="D9031" s="133">
        <v>4200</v>
      </c>
      <c r="E9031" s="108" t="str">
        <f>_xlfn.XLOOKUP($A9031,'Task3 Baza'!$A$2:$A$1999,'Task3 Baza'!$C$2:$C$1999,"non",0)</f>
        <v>Ağdam</v>
      </c>
      <c r="F9031" s="109" t="str">
        <f t="shared" si="286"/>
        <v>Bakı</v>
      </c>
      <c r="G9031" s="110">
        <f t="shared" si="287"/>
        <v>10</v>
      </c>
    </row>
    <row r="9032" spans="1:7" x14ac:dyDescent="0.3">
      <c r="A9032" s="20" t="s">
        <v>1436</v>
      </c>
      <c r="B9032" s="102">
        <v>44151</v>
      </c>
      <c r="C9032" s="103">
        <v>0.2</v>
      </c>
      <c r="D9032" s="133">
        <v>11400</v>
      </c>
      <c r="E9032" s="108" t="str">
        <f>_xlfn.XLOOKUP($A9032,'Task3 Baza'!$A$2:$A$1999,'Task3 Baza'!$C$2:$C$1999,"non",0)</f>
        <v>Qazax</v>
      </c>
      <c r="F9032" s="109" t="str">
        <f t="shared" si="286"/>
        <v>Sumqayıt</v>
      </c>
      <c r="G9032" s="110">
        <f t="shared" si="287"/>
        <v>50</v>
      </c>
    </row>
    <row r="9033" spans="1:7" x14ac:dyDescent="0.3">
      <c r="A9033" s="20" t="s">
        <v>2000</v>
      </c>
      <c r="B9033" s="102">
        <v>44437</v>
      </c>
      <c r="C9033" s="103">
        <v>0.19</v>
      </c>
      <c r="D9033" s="133">
        <v>8200</v>
      </c>
      <c r="E9033" s="108" t="str">
        <f>_xlfn.XLOOKUP($A9033,'Task3 Baza'!$A$2:$A$1999,'Task3 Baza'!$C$2:$C$1999,"non",0)</f>
        <v>Kəlbəcər</v>
      </c>
      <c r="F9033" s="109" t="str">
        <f t="shared" si="286"/>
        <v>Sumqayıt</v>
      </c>
      <c r="G9033" s="110">
        <f t="shared" si="287"/>
        <v>50</v>
      </c>
    </row>
    <row r="9034" spans="1:7" x14ac:dyDescent="0.3">
      <c r="A9034" s="20" t="s">
        <v>2028</v>
      </c>
      <c r="B9034" s="102">
        <v>44528</v>
      </c>
      <c r="C9034" s="103">
        <v>0.19</v>
      </c>
      <c r="D9034" s="133">
        <v>12000</v>
      </c>
      <c r="E9034" s="108" t="str">
        <f>_xlfn.XLOOKUP($A9034,'Task3 Baza'!$A$2:$A$1999,'Task3 Baza'!$C$2:$C$1999,"non",0)</f>
        <v>Laçın</v>
      </c>
      <c r="F9034" s="109" t="str">
        <f t="shared" si="286"/>
        <v>Gəncə</v>
      </c>
      <c r="G9034" s="110">
        <f t="shared" si="287"/>
        <v>20</v>
      </c>
    </row>
    <row r="9035" spans="1:7" x14ac:dyDescent="0.3">
      <c r="A9035" s="20" t="s">
        <v>228</v>
      </c>
      <c r="B9035" s="102">
        <v>44031</v>
      </c>
      <c r="C9035" s="103">
        <v>0.14000000000000001</v>
      </c>
      <c r="D9035" s="133">
        <v>4700</v>
      </c>
      <c r="E9035" s="108" t="str">
        <f>_xlfn.XLOOKUP($A9035,'Task3 Baza'!$A$2:$A$1999,'Task3 Baza'!$C$2:$C$1999,"non",0)</f>
        <v>Tərtər</v>
      </c>
      <c r="F9035" s="109" t="str">
        <f t="shared" si="286"/>
        <v>Lənkəran</v>
      </c>
      <c r="G9035" s="110">
        <f t="shared" si="287"/>
        <v>42</v>
      </c>
    </row>
    <row r="9036" spans="1:7" x14ac:dyDescent="0.3">
      <c r="A9036" s="20" t="s">
        <v>738</v>
      </c>
      <c r="B9036" s="102">
        <v>44350</v>
      </c>
      <c r="C9036" s="103">
        <v>0.22</v>
      </c>
      <c r="D9036" s="133">
        <v>3200</v>
      </c>
      <c r="E9036" s="108" t="str">
        <f>_xlfn.XLOOKUP($A9036,'Task3 Baza'!$A$2:$A$1999,'Task3 Baza'!$C$2:$C$1999,"non",0)</f>
        <v>Kəngərli</v>
      </c>
      <c r="F9036" s="109" t="str">
        <f t="shared" si="286"/>
        <v>Sumqayıt</v>
      </c>
      <c r="G9036" s="110">
        <f t="shared" si="287"/>
        <v>50</v>
      </c>
    </row>
    <row r="9037" spans="1:7" x14ac:dyDescent="0.3">
      <c r="A9037" s="20" t="s">
        <v>1495</v>
      </c>
      <c r="B9037" s="102">
        <v>43762</v>
      </c>
      <c r="C9037" s="103">
        <v>0.18</v>
      </c>
      <c r="D9037" s="133">
        <v>2200</v>
      </c>
      <c r="E9037" s="108" t="str">
        <f>_xlfn.XLOOKUP($A9037,'Task3 Baza'!$A$2:$A$1999,'Task3 Baza'!$C$2:$C$1999,"non",0)</f>
        <v>Qazax</v>
      </c>
      <c r="F9037" s="109" t="str">
        <f t="shared" si="286"/>
        <v>Sumqayıt</v>
      </c>
      <c r="G9037" s="110">
        <f t="shared" si="287"/>
        <v>50</v>
      </c>
    </row>
    <row r="9038" spans="1:7" x14ac:dyDescent="0.3">
      <c r="A9038" s="20" t="s">
        <v>1880</v>
      </c>
      <c r="B9038" s="102">
        <v>43847</v>
      </c>
      <c r="C9038" s="103">
        <v>0.15</v>
      </c>
      <c r="D9038" s="133">
        <v>12000</v>
      </c>
      <c r="E9038" s="108" t="str">
        <f>_xlfn.XLOOKUP($A9038,'Task3 Baza'!$A$2:$A$1999,'Task3 Baza'!$C$2:$C$1999,"non",0)</f>
        <v>Ağsu</v>
      </c>
      <c r="F9038" s="109" t="str">
        <f t="shared" si="286"/>
        <v>Bakı</v>
      </c>
      <c r="G9038" s="110">
        <f t="shared" si="287"/>
        <v>10</v>
      </c>
    </row>
    <row r="9039" spans="1:7" x14ac:dyDescent="0.3">
      <c r="A9039" s="20" t="s">
        <v>1678</v>
      </c>
      <c r="B9039" s="102">
        <v>44570</v>
      </c>
      <c r="C9039" s="103">
        <v>0.14000000000000001</v>
      </c>
      <c r="D9039" s="133">
        <v>6000</v>
      </c>
      <c r="E9039" s="108" t="str">
        <f>_xlfn.XLOOKUP($A9039,'Task3 Baza'!$A$2:$A$1999,'Task3 Baza'!$C$2:$C$1999,"non",0)</f>
        <v>Naftalan</v>
      </c>
      <c r="F9039" s="109" t="str">
        <f t="shared" si="286"/>
        <v>Gəncə</v>
      </c>
      <c r="G9039" s="110">
        <f t="shared" si="287"/>
        <v>20</v>
      </c>
    </row>
    <row r="9040" spans="1:7" x14ac:dyDescent="0.3">
      <c r="A9040" s="20" t="s">
        <v>1276</v>
      </c>
      <c r="B9040" s="102">
        <v>44522</v>
      </c>
      <c r="C9040" s="103">
        <v>0.15</v>
      </c>
      <c r="D9040" s="133">
        <v>9300</v>
      </c>
      <c r="E9040" s="108" t="str">
        <f>_xlfn.XLOOKUP($A9040,'Task3 Baza'!$A$2:$A$1999,'Task3 Baza'!$C$2:$C$1999,"non",0)</f>
        <v>Mingəçevir</v>
      </c>
      <c r="F9040" s="109" t="str">
        <f t="shared" si="286"/>
        <v>Gəncə</v>
      </c>
      <c r="G9040" s="110">
        <f t="shared" si="287"/>
        <v>20</v>
      </c>
    </row>
    <row r="9041" spans="1:7" x14ac:dyDescent="0.3">
      <c r="A9041" s="20" t="s">
        <v>549</v>
      </c>
      <c r="B9041" s="102">
        <v>43904</v>
      </c>
      <c r="C9041" s="103">
        <v>0.23</v>
      </c>
      <c r="D9041" s="133">
        <v>11800</v>
      </c>
      <c r="E9041" s="108" t="str">
        <f>_xlfn.XLOOKUP($A9041,'Task3 Baza'!$A$2:$A$1999,'Task3 Baza'!$C$2:$C$1999,"non",0)</f>
        <v>Ağstafa</v>
      </c>
      <c r="F9041" s="109" t="str">
        <f t="shared" si="286"/>
        <v>Bakı</v>
      </c>
      <c r="G9041" s="110">
        <f t="shared" si="287"/>
        <v>10</v>
      </c>
    </row>
    <row r="9042" spans="1:7" x14ac:dyDescent="0.3">
      <c r="A9042" s="20" t="s">
        <v>837</v>
      </c>
      <c r="B9042" s="102">
        <v>44154</v>
      </c>
      <c r="C9042" s="103">
        <v>0.16</v>
      </c>
      <c r="D9042" s="133">
        <v>10500</v>
      </c>
      <c r="E9042" s="108" t="str">
        <f>_xlfn.XLOOKUP($A9042,'Task3 Baza'!$A$2:$A$1999,'Task3 Baza'!$C$2:$C$1999,"non",0)</f>
        <v>Kəngərli</v>
      </c>
      <c r="F9042" s="109" t="str">
        <f t="shared" si="286"/>
        <v>Sumqayıt</v>
      </c>
      <c r="G9042" s="110">
        <f t="shared" si="287"/>
        <v>50</v>
      </c>
    </row>
    <row r="9043" spans="1:7" x14ac:dyDescent="0.3">
      <c r="A9043" s="20" t="s">
        <v>1435</v>
      </c>
      <c r="B9043" s="102">
        <v>44645</v>
      </c>
      <c r="C9043" s="103">
        <v>0.21</v>
      </c>
      <c r="D9043" s="133">
        <v>3400</v>
      </c>
      <c r="E9043" s="108" t="str">
        <f>_xlfn.XLOOKUP($A9043,'Task3 Baza'!$A$2:$A$1999,'Task3 Baza'!$C$2:$C$1999,"non",0)</f>
        <v>Hacıqabul</v>
      </c>
      <c r="F9043" s="109" t="str">
        <f t="shared" si="286"/>
        <v>Sumqayıt</v>
      </c>
      <c r="G9043" s="110">
        <f t="shared" si="287"/>
        <v>50</v>
      </c>
    </row>
    <row r="9044" spans="1:7" x14ac:dyDescent="0.3">
      <c r="A9044" s="20" t="s">
        <v>692</v>
      </c>
      <c r="B9044" s="102">
        <v>44644</v>
      </c>
      <c r="C9044" s="103">
        <v>0.19</v>
      </c>
      <c r="D9044" s="133">
        <v>7600</v>
      </c>
      <c r="E9044" s="108" t="str">
        <f>_xlfn.XLOOKUP($A9044,'Task3 Baza'!$A$2:$A$1999,'Task3 Baza'!$C$2:$C$1999,"non",0)</f>
        <v>Saatlı</v>
      </c>
      <c r="F9044" s="109" t="str">
        <f t="shared" si="286"/>
        <v>Gəncə</v>
      </c>
      <c r="G9044" s="110">
        <f t="shared" si="287"/>
        <v>20</v>
      </c>
    </row>
    <row r="9045" spans="1:7" x14ac:dyDescent="0.3">
      <c r="A9045" s="20" t="s">
        <v>1336</v>
      </c>
      <c r="B9045" s="102">
        <v>44111</v>
      </c>
      <c r="C9045" s="103">
        <v>0.21</v>
      </c>
      <c r="D9045" s="133">
        <v>10200</v>
      </c>
      <c r="E9045" s="108" t="str">
        <f>_xlfn.XLOOKUP($A9045,'Task3 Baza'!$A$2:$A$1999,'Task3 Baza'!$C$2:$C$1999,"non",0)</f>
        <v>Xızı</v>
      </c>
      <c r="F9045" s="109" t="str">
        <f t="shared" si="286"/>
        <v>Sumqayıt</v>
      </c>
      <c r="G9045" s="110">
        <f t="shared" si="287"/>
        <v>50</v>
      </c>
    </row>
    <row r="9046" spans="1:7" x14ac:dyDescent="0.3">
      <c r="A9046" s="20" t="s">
        <v>1165</v>
      </c>
      <c r="B9046" s="102">
        <v>44392</v>
      </c>
      <c r="C9046" s="103">
        <v>0.23</v>
      </c>
      <c r="D9046" s="133">
        <v>9200</v>
      </c>
      <c r="E9046" s="108" t="str">
        <f>_xlfn.XLOOKUP($A9046,'Task3 Baza'!$A$2:$A$1999,'Task3 Baza'!$C$2:$C$1999,"non",0)</f>
        <v>Qubadlı</v>
      </c>
      <c r="F9046" s="109" t="str">
        <f t="shared" si="286"/>
        <v>Gəncə</v>
      </c>
      <c r="G9046" s="110">
        <f t="shared" si="287"/>
        <v>20</v>
      </c>
    </row>
    <row r="9047" spans="1:7" x14ac:dyDescent="0.3">
      <c r="A9047" s="20" t="s">
        <v>1916</v>
      </c>
      <c r="B9047" s="102">
        <v>44442</v>
      </c>
      <c r="C9047" s="103">
        <v>0.2</v>
      </c>
      <c r="D9047" s="133">
        <v>5500</v>
      </c>
      <c r="E9047" s="108" t="str">
        <f>_xlfn.XLOOKUP($A9047,'Task3 Baza'!$A$2:$A$1999,'Task3 Baza'!$C$2:$C$1999,"non",0)</f>
        <v>Kəngərli</v>
      </c>
      <c r="F9047" s="109" t="str">
        <f t="shared" si="286"/>
        <v>Sumqayıt</v>
      </c>
      <c r="G9047" s="110">
        <f t="shared" si="287"/>
        <v>50</v>
      </c>
    </row>
    <row r="9048" spans="1:7" x14ac:dyDescent="0.3">
      <c r="A9048" s="20" t="s">
        <v>1860</v>
      </c>
      <c r="B9048" s="102">
        <v>44608</v>
      </c>
      <c r="C9048" s="103">
        <v>0.21</v>
      </c>
      <c r="D9048" s="133">
        <v>10100</v>
      </c>
      <c r="E9048" s="108" t="str">
        <f>_xlfn.XLOOKUP($A9048,'Task3 Baza'!$A$2:$A$1999,'Task3 Baza'!$C$2:$C$1999,"non",0)</f>
        <v>Cəbrayıl</v>
      </c>
      <c r="F9048" s="109" t="str">
        <f t="shared" si="286"/>
        <v>Bakı</v>
      </c>
      <c r="G9048" s="110">
        <f t="shared" si="287"/>
        <v>10</v>
      </c>
    </row>
    <row r="9049" spans="1:7" x14ac:dyDescent="0.3">
      <c r="A9049" s="20" t="s">
        <v>1935</v>
      </c>
      <c r="B9049" s="102">
        <v>43768</v>
      </c>
      <c r="C9049" s="103">
        <v>0.15</v>
      </c>
      <c r="D9049" s="133">
        <v>4100</v>
      </c>
      <c r="E9049" s="108" t="str">
        <f>_xlfn.XLOOKUP($A9049,'Task3 Baza'!$A$2:$A$1999,'Task3 Baza'!$C$2:$C$1999,"non",0)</f>
        <v>Şəki</v>
      </c>
      <c r="F9049" s="109" t="str">
        <f t="shared" si="286"/>
        <v>Lənkəran</v>
      </c>
      <c r="G9049" s="110">
        <f t="shared" si="287"/>
        <v>42</v>
      </c>
    </row>
    <row r="9050" spans="1:7" x14ac:dyDescent="0.3">
      <c r="A9050" s="20" t="s">
        <v>1945</v>
      </c>
      <c r="B9050" s="102">
        <v>44462</v>
      </c>
      <c r="C9050" s="103">
        <v>0.2</v>
      </c>
      <c r="D9050" s="133">
        <v>7800</v>
      </c>
      <c r="E9050" s="108" t="str">
        <f>_xlfn.XLOOKUP($A9050,'Task3 Baza'!$A$2:$A$1999,'Task3 Baza'!$C$2:$C$1999,"non",0)</f>
        <v>Goranboy</v>
      </c>
      <c r="F9050" s="109" t="str">
        <f t="shared" si="286"/>
        <v>Sumqayıt</v>
      </c>
      <c r="G9050" s="110">
        <f t="shared" si="287"/>
        <v>50</v>
      </c>
    </row>
    <row r="9051" spans="1:7" x14ac:dyDescent="0.3">
      <c r="A9051" s="20" t="s">
        <v>2105</v>
      </c>
      <c r="B9051" s="102">
        <v>43855</v>
      </c>
      <c r="C9051" s="103">
        <v>0.23</v>
      </c>
      <c r="D9051" s="133">
        <v>7700</v>
      </c>
      <c r="E9051" s="108" t="str">
        <f>_xlfn.XLOOKUP($A9051,'Task3 Baza'!$A$2:$A$1999,'Task3 Baza'!$C$2:$C$1999,"non",0)</f>
        <v>Gəncə</v>
      </c>
      <c r="F9051" s="109" t="str">
        <f t="shared" si="286"/>
        <v>Sumqayıt</v>
      </c>
      <c r="G9051" s="110">
        <f t="shared" si="287"/>
        <v>50</v>
      </c>
    </row>
    <row r="9052" spans="1:7" x14ac:dyDescent="0.3">
      <c r="A9052" s="20" t="s">
        <v>1935</v>
      </c>
      <c r="B9052" s="102">
        <v>43936</v>
      </c>
      <c r="C9052" s="103">
        <v>0.16</v>
      </c>
      <c r="D9052" s="133">
        <v>1000</v>
      </c>
      <c r="E9052" s="108" t="str">
        <f>_xlfn.XLOOKUP($A9052,'Task3 Baza'!$A$2:$A$1999,'Task3 Baza'!$C$2:$C$1999,"non",0)</f>
        <v>Şəki</v>
      </c>
      <c r="F9052" s="109" t="str">
        <f t="shared" si="286"/>
        <v>Lənkəran</v>
      </c>
      <c r="G9052" s="110">
        <f t="shared" si="287"/>
        <v>42</v>
      </c>
    </row>
    <row r="9053" spans="1:7" x14ac:dyDescent="0.3">
      <c r="A9053" s="20" t="s">
        <v>1915</v>
      </c>
      <c r="B9053" s="102">
        <v>44522</v>
      </c>
      <c r="C9053" s="103">
        <v>0.16</v>
      </c>
      <c r="D9053" s="133">
        <v>10300</v>
      </c>
      <c r="E9053" s="108" t="str">
        <f>_xlfn.XLOOKUP($A9053,'Task3 Baza'!$A$2:$A$1999,'Task3 Baza'!$C$2:$C$1999,"non",0)</f>
        <v>Yevlax</v>
      </c>
      <c r="F9053" s="109" t="str">
        <f t="shared" si="286"/>
        <v>Lənkəran</v>
      </c>
      <c r="G9053" s="110">
        <f t="shared" si="287"/>
        <v>42</v>
      </c>
    </row>
    <row r="9054" spans="1:7" x14ac:dyDescent="0.3">
      <c r="A9054" s="20" t="s">
        <v>979</v>
      </c>
      <c r="B9054" s="102">
        <v>44233</v>
      </c>
      <c r="C9054" s="103">
        <v>0.2</v>
      </c>
      <c r="D9054" s="133">
        <v>4700</v>
      </c>
      <c r="E9054" s="108" t="str">
        <f>_xlfn.XLOOKUP($A9054,'Task3 Baza'!$A$2:$A$1999,'Task3 Baza'!$C$2:$C$1999,"non",0)</f>
        <v>Xaçmaz</v>
      </c>
      <c r="F9054" s="109" t="str">
        <f t="shared" si="286"/>
        <v>Sumqayıt</v>
      </c>
      <c r="G9054" s="110">
        <f t="shared" si="287"/>
        <v>50</v>
      </c>
    </row>
    <row r="9055" spans="1:7" x14ac:dyDescent="0.3">
      <c r="A9055" s="20" t="s">
        <v>1263</v>
      </c>
      <c r="B9055" s="102">
        <v>44058</v>
      </c>
      <c r="C9055" s="103">
        <v>0.15</v>
      </c>
      <c r="D9055" s="133">
        <v>6500</v>
      </c>
      <c r="E9055" s="108" t="str">
        <f>_xlfn.XLOOKUP($A9055,'Task3 Baza'!$A$2:$A$1999,'Task3 Baza'!$C$2:$C$1999,"non",0)</f>
        <v>Kürdəmir</v>
      </c>
      <c r="F9055" s="109" t="str">
        <f t="shared" si="286"/>
        <v>Sumqayıt</v>
      </c>
      <c r="G9055" s="110">
        <f t="shared" si="287"/>
        <v>50</v>
      </c>
    </row>
    <row r="9056" spans="1:7" x14ac:dyDescent="0.3">
      <c r="A9056" s="20" t="s">
        <v>1100</v>
      </c>
      <c r="B9056" s="102">
        <v>44352</v>
      </c>
      <c r="C9056" s="103">
        <v>0.2</v>
      </c>
      <c r="D9056" s="133">
        <v>11500</v>
      </c>
      <c r="E9056" s="108" t="str">
        <f>_xlfn.XLOOKUP($A9056,'Task3 Baza'!$A$2:$A$1999,'Task3 Baza'!$C$2:$C$1999,"non",0)</f>
        <v>Abşeron</v>
      </c>
      <c r="F9056" s="109" t="str">
        <f t="shared" si="286"/>
        <v>Bakı</v>
      </c>
      <c r="G9056" s="110">
        <f t="shared" si="287"/>
        <v>10</v>
      </c>
    </row>
    <row r="9057" spans="1:7" x14ac:dyDescent="0.3">
      <c r="A9057" s="20" t="s">
        <v>381</v>
      </c>
      <c r="B9057" s="102">
        <v>43736</v>
      </c>
      <c r="C9057" s="103">
        <v>0.14000000000000001</v>
      </c>
      <c r="D9057" s="133">
        <v>6800</v>
      </c>
      <c r="E9057" s="108" t="str">
        <f>_xlfn.XLOOKUP($A9057,'Task3 Baza'!$A$2:$A$1999,'Task3 Baza'!$C$2:$C$1999,"non",0)</f>
        <v>Şabran</v>
      </c>
      <c r="F9057" s="109" t="str">
        <f t="shared" si="286"/>
        <v>Gəncə</v>
      </c>
      <c r="G9057" s="110">
        <f t="shared" si="287"/>
        <v>20</v>
      </c>
    </row>
    <row r="9058" spans="1:7" x14ac:dyDescent="0.3">
      <c r="A9058" s="20" t="s">
        <v>1806</v>
      </c>
      <c r="B9058" s="102">
        <v>44451</v>
      </c>
      <c r="C9058" s="103">
        <v>0.22</v>
      </c>
      <c r="D9058" s="133">
        <v>3300</v>
      </c>
      <c r="E9058" s="108" t="str">
        <f>_xlfn.XLOOKUP($A9058,'Task3 Baza'!$A$2:$A$1999,'Task3 Baza'!$C$2:$C$1999,"non",0)</f>
        <v>Siyəzən</v>
      </c>
      <c r="F9058" s="109" t="str">
        <f t="shared" si="286"/>
        <v>Gəncə</v>
      </c>
      <c r="G9058" s="110">
        <f t="shared" si="287"/>
        <v>20</v>
      </c>
    </row>
    <row r="9059" spans="1:7" x14ac:dyDescent="0.3">
      <c r="A9059" s="20" t="s">
        <v>1031</v>
      </c>
      <c r="B9059" s="102">
        <v>44539</v>
      </c>
      <c r="C9059" s="103">
        <v>0.2</v>
      </c>
      <c r="D9059" s="133">
        <v>4700</v>
      </c>
      <c r="E9059" s="108" t="str">
        <f>_xlfn.XLOOKUP($A9059,'Task3 Baza'!$A$2:$A$1999,'Task3 Baza'!$C$2:$C$1999,"non",0)</f>
        <v>Şəki</v>
      </c>
      <c r="F9059" s="109" t="str">
        <f t="shared" si="286"/>
        <v>Lənkəran</v>
      </c>
      <c r="G9059" s="110">
        <f t="shared" si="287"/>
        <v>42</v>
      </c>
    </row>
    <row r="9060" spans="1:7" x14ac:dyDescent="0.3">
      <c r="A9060" s="20" t="s">
        <v>948</v>
      </c>
      <c r="B9060" s="102">
        <v>43846</v>
      </c>
      <c r="C9060" s="103">
        <v>0.15</v>
      </c>
      <c r="D9060" s="133">
        <v>3300</v>
      </c>
      <c r="E9060" s="108" t="str">
        <f>_xlfn.XLOOKUP($A9060,'Task3 Baza'!$A$2:$A$1999,'Task3 Baza'!$C$2:$C$1999,"non",0)</f>
        <v>Biləsuvar</v>
      </c>
      <c r="F9060" s="109" t="str">
        <f t="shared" si="286"/>
        <v>Bakı</v>
      </c>
      <c r="G9060" s="110">
        <f t="shared" si="287"/>
        <v>10</v>
      </c>
    </row>
    <row r="9061" spans="1:7" x14ac:dyDescent="0.3">
      <c r="A9061" s="20" t="s">
        <v>2097</v>
      </c>
      <c r="B9061" s="102">
        <v>43833</v>
      </c>
      <c r="C9061" s="103">
        <v>0.18</v>
      </c>
      <c r="D9061" s="133">
        <v>5300</v>
      </c>
      <c r="E9061" s="108" t="str">
        <f>_xlfn.XLOOKUP($A9061,'Task3 Baza'!$A$2:$A$1999,'Task3 Baza'!$C$2:$C$1999,"non",0)</f>
        <v>Abşeron</v>
      </c>
      <c r="F9061" s="109" t="str">
        <f t="shared" si="286"/>
        <v>Bakı</v>
      </c>
      <c r="G9061" s="110">
        <f t="shared" si="287"/>
        <v>10</v>
      </c>
    </row>
    <row r="9062" spans="1:7" x14ac:dyDescent="0.3">
      <c r="A9062" s="20" t="s">
        <v>1784</v>
      </c>
      <c r="B9062" s="102">
        <v>43877</v>
      </c>
      <c r="C9062" s="103">
        <v>0.19</v>
      </c>
      <c r="D9062" s="133">
        <v>7200</v>
      </c>
      <c r="E9062" s="108" t="str">
        <f>_xlfn.XLOOKUP($A9062,'Task3 Baza'!$A$2:$A$1999,'Task3 Baza'!$C$2:$C$1999,"non",0)</f>
        <v>Bakı</v>
      </c>
      <c r="F9062" s="109" t="str">
        <f t="shared" si="286"/>
        <v>Bakı</v>
      </c>
      <c r="G9062" s="110">
        <f t="shared" si="287"/>
        <v>10</v>
      </c>
    </row>
    <row r="9063" spans="1:7" x14ac:dyDescent="0.3">
      <c r="A9063" s="20" t="s">
        <v>829</v>
      </c>
      <c r="B9063" s="102">
        <v>44279</v>
      </c>
      <c r="C9063" s="103">
        <v>0.18</v>
      </c>
      <c r="D9063" s="133">
        <v>7800</v>
      </c>
      <c r="E9063" s="108" t="str">
        <f>_xlfn.XLOOKUP($A9063,'Task3 Baza'!$A$2:$A$1999,'Task3 Baza'!$C$2:$C$1999,"non",0)</f>
        <v>Culfa</v>
      </c>
      <c r="F9063" s="109" t="str">
        <f t="shared" si="286"/>
        <v>Bakı</v>
      </c>
      <c r="G9063" s="110">
        <f t="shared" si="287"/>
        <v>10</v>
      </c>
    </row>
    <row r="9064" spans="1:7" x14ac:dyDescent="0.3">
      <c r="A9064" s="20" t="s">
        <v>1140</v>
      </c>
      <c r="B9064" s="102">
        <v>44634</v>
      </c>
      <c r="C9064" s="103">
        <v>0.21</v>
      </c>
      <c r="D9064" s="133">
        <v>6800</v>
      </c>
      <c r="E9064" s="108" t="str">
        <f>_xlfn.XLOOKUP($A9064,'Task3 Baza'!$A$2:$A$1999,'Task3 Baza'!$C$2:$C$1999,"non",0)</f>
        <v>Laçın</v>
      </c>
      <c r="F9064" s="109" t="str">
        <f t="shared" si="286"/>
        <v>Gəncə</v>
      </c>
      <c r="G9064" s="110">
        <f t="shared" si="287"/>
        <v>20</v>
      </c>
    </row>
    <row r="9065" spans="1:7" x14ac:dyDescent="0.3">
      <c r="A9065" s="20" t="s">
        <v>1554</v>
      </c>
      <c r="B9065" s="102">
        <v>44326</v>
      </c>
      <c r="C9065" s="103">
        <v>0.16</v>
      </c>
      <c r="D9065" s="133">
        <v>9900</v>
      </c>
      <c r="E9065" s="108" t="str">
        <f>_xlfn.XLOOKUP($A9065,'Task3 Baza'!$A$2:$A$1999,'Task3 Baza'!$C$2:$C$1999,"non",0)</f>
        <v>Naxçıvan</v>
      </c>
      <c r="F9065" s="109" t="str">
        <f t="shared" si="286"/>
        <v>Gəncə</v>
      </c>
      <c r="G9065" s="110">
        <f t="shared" si="287"/>
        <v>20</v>
      </c>
    </row>
    <row r="9066" spans="1:7" x14ac:dyDescent="0.3">
      <c r="A9066" s="20" t="s">
        <v>1921</v>
      </c>
      <c r="B9066" s="102">
        <v>43721</v>
      </c>
      <c r="C9066" s="103">
        <v>0.16</v>
      </c>
      <c r="D9066" s="133">
        <v>10100</v>
      </c>
      <c r="E9066" s="108" t="str">
        <f>_xlfn.XLOOKUP($A9066,'Task3 Baza'!$A$2:$A$1999,'Task3 Baza'!$C$2:$C$1999,"non",0)</f>
        <v>Tərtər</v>
      </c>
      <c r="F9066" s="109" t="str">
        <f t="shared" si="286"/>
        <v>Lənkəran</v>
      </c>
      <c r="G9066" s="110">
        <f t="shared" si="287"/>
        <v>42</v>
      </c>
    </row>
    <row r="9067" spans="1:7" x14ac:dyDescent="0.3">
      <c r="A9067" s="20" t="s">
        <v>1018</v>
      </c>
      <c r="B9067" s="102">
        <v>43954</v>
      </c>
      <c r="C9067" s="103">
        <v>0.16</v>
      </c>
      <c r="D9067" s="133">
        <v>4800</v>
      </c>
      <c r="E9067" s="108" t="str">
        <f>_xlfn.XLOOKUP($A9067,'Task3 Baza'!$A$2:$A$1999,'Task3 Baza'!$C$2:$C$1999,"non",0)</f>
        <v>Zərdab</v>
      </c>
      <c r="F9067" s="109" t="str">
        <f t="shared" si="286"/>
        <v>Lənkəran</v>
      </c>
      <c r="G9067" s="110">
        <f t="shared" si="287"/>
        <v>42</v>
      </c>
    </row>
    <row r="9068" spans="1:7" x14ac:dyDescent="0.3">
      <c r="A9068" s="20" t="s">
        <v>1504</v>
      </c>
      <c r="B9068" s="102">
        <v>43921</v>
      </c>
      <c r="C9068" s="103">
        <v>0.18</v>
      </c>
      <c r="D9068" s="133">
        <v>7700</v>
      </c>
      <c r="E9068" s="108" t="str">
        <f>_xlfn.XLOOKUP($A9068,'Task3 Baza'!$A$2:$A$1999,'Task3 Baza'!$C$2:$C$1999,"non",0)</f>
        <v>Cəlilabad</v>
      </c>
      <c r="F9068" s="109" t="str">
        <f t="shared" si="286"/>
        <v>Bakı</v>
      </c>
      <c r="G9068" s="110">
        <f t="shared" si="287"/>
        <v>10</v>
      </c>
    </row>
    <row r="9069" spans="1:7" x14ac:dyDescent="0.3">
      <c r="A9069" s="20" t="s">
        <v>1241</v>
      </c>
      <c r="B9069" s="102">
        <v>44423</v>
      </c>
      <c r="C9069" s="103">
        <v>0.18</v>
      </c>
      <c r="D9069" s="133">
        <v>4700</v>
      </c>
      <c r="E9069" s="108" t="str">
        <f>_xlfn.XLOOKUP($A9069,'Task3 Baza'!$A$2:$A$1999,'Task3 Baza'!$C$2:$C$1999,"non",0)</f>
        <v>Naftalan</v>
      </c>
      <c r="F9069" s="109" t="str">
        <f t="shared" si="286"/>
        <v>Gəncə</v>
      </c>
      <c r="G9069" s="110">
        <f t="shared" si="287"/>
        <v>20</v>
      </c>
    </row>
    <row r="9070" spans="1:7" x14ac:dyDescent="0.3">
      <c r="A9070" s="20" t="s">
        <v>1539</v>
      </c>
      <c r="B9070" s="102">
        <v>43932</v>
      </c>
      <c r="C9070" s="103">
        <v>0.16</v>
      </c>
      <c r="D9070" s="133">
        <v>9200</v>
      </c>
      <c r="E9070" s="108" t="str">
        <f>_xlfn.XLOOKUP($A9070,'Task3 Baza'!$A$2:$A$1999,'Task3 Baza'!$C$2:$C$1999,"non",0)</f>
        <v>Şəmkir</v>
      </c>
      <c r="F9070" s="109" t="str">
        <f t="shared" si="286"/>
        <v>Lənkəran</v>
      </c>
      <c r="G9070" s="110">
        <f t="shared" si="287"/>
        <v>42</v>
      </c>
    </row>
    <row r="9071" spans="1:7" x14ac:dyDescent="0.3">
      <c r="A9071" s="20" t="s">
        <v>441</v>
      </c>
      <c r="B9071" s="102">
        <v>44396</v>
      </c>
      <c r="C9071" s="103">
        <v>0.17</v>
      </c>
      <c r="D9071" s="133">
        <v>12900</v>
      </c>
      <c r="E9071" s="108" t="str">
        <f>_xlfn.XLOOKUP($A9071,'Task3 Baza'!$A$2:$A$1999,'Task3 Baza'!$C$2:$C$1999,"non",0)</f>
        <v>Sumqayıt</v>
      </c>
      <c r="F9071" s="109" t="str">
        <f t="shared" si="286"/>
        <v>Gəncə</v>
      </c>
      <c r="G9071" s="110">
        <f t="shared" si="287"/>
        <v>20</v>
      </c>
    </row>
    <row r="9072" spans="1:7" x14ac:dyDescent="0.3">
      <c r="A9072" s="20" t="s">
        <v>1728</v>
      </c>
      <c r="B9072" s="102">
        <v>44161</v>
      </c>
      <c r="C9072" s="103">
        <v>0.2</v>
      </c>
      <c r="D9072" s="133">
        <v>6400</v>
      </c>
      <c r="E9072" s="108" t="str">
        <f>_xlfn.XLOOKUP($A9072,'Task3 Baza'!$A$2:$A$1999,'Task3 Baza'!$C$2:$C$1999,"non",0)</f>
        <v>Kürdəmir</v>
      </c>
      <c r="F9072" s="109" t="str">
        <f t="shared" si="286"/>
        <v>Sumqayıt</v>
      </c>
      <c r="G9072" s="110">
        <f t="shared" si="287"/>
        <v>50</v>
      </c>
    </row>
    <row r="9073" spans="1:7" x14ac:dyDescent="0.3">
      <c r="A9073" s="20" t="s">
        <v>1148</v>
      </c>
      <c r="B9073" s="102">
        <v>43954</v>
      </c>
      <c r="C9073" s="103">
        <v>0.16</v>
      </c>
      <c r="D9073" s="133">
        <v>1400</v>
      </c>
      <c r="E9073" s="108" t="str">
        <f>_xlfn.XLOOKUP($A9073,'Task3 Baza'!$A$2:$A$1999,'Task3 Baza'!$C$2:$C$1999,"non",0)</f>
        <v>Şəmkir</v>
      </c>
      <c r="F9073" s="109" t="str">
        <f t="shared" si="286"/>
        <v>Lənkəran</v>
      </c>
      <c r="G9073" s="110">
        <f t="shared" si="287"/>
        <v>42</v>
      </c>
    </row>
    <row r="9074" spans="1:7" x14ac:dyDescent="0.3">
      <c r="A9074" s="20" t="s">
        <v>1602</v>
      </c>
      <c r="B9074" s="102">
        <v>44218</v>
      </c>
      <c r="C9074" s="103">
        <v>0.22</v>
      </c>
      <c r="D9074" s="133">
        <v>6900</v>
      </c>
      <c r="E9074" s="108" t="str">
        <f>_xlfn.XLOOKUP($A9074,'Task3 Baza'!$A$2:$A$1999,'Task3 Baza'!$C$2:$C$1999,"non",0)</f>
        <v>Masallı</v>
      </c>
      <c r="F9074" s="109" t="str">
        <f t="shared" si="286"/>
        <v>Gəncə</v>
      </c>
      <c r="G9074" s="110">
        <f t="shared" si="287"/>
        <v>20</v>
      </c>
    </row>
    <row r="9075" spans="1:7" x14ac:dyDescent="0.3">
      <c r="A9075" s="20" t="s">
        <v>185</v>
      </c>
      <c r="B9075" s="102">
        <v>44148</v>
      </c>
      <c r="C9075" s="103">
        <v>0.14000000000000001</v>
      </c>
      <c r="D9075" s="133">
        <v>11900</v>
      </c>
      <c r="E9075" s="108" t="str">
        <f>_xlfn.XLOOKUP($A9075,'Task3 Baza'!$A$2:$A$1999,'Task3 Baza'!$C$2:$C$1999,"non",0)</f>
        <v>Siyəzən</v>
      </c>
      <c r="F9075" s="109" t="str">
        <f t="shared" si="286"/>
        <v>Gəncə</v>
      </c>
      <c r="G9075" s="110">
        <f t="shared" si="287"/>
        <v>20</v>
      </c>
    </row>
    <row r="9076" spans="1:7" x14ac:dyDescent="0.3">
      <c r="A9076" s="20" t="s">
        <v>1885</v>
      </c>
      <c r="B9076" s="102">
        <v>43813</v>
      </c>
      <c r="C9076" s="103">
        <v>0.22</v>
      </c>
      <c r="D9076" s="133">
        <v>9700</v>
      </c>
      <c r="E9076" s="108" t="str">
        <f>_xlfn.XLOOKUP($A9076,'Task3 Baza'!$A$2:$A$1999,'Task3 Baza'!$C$2:$C$1999,"non",0)</f>
        <v>Bərdə</v>
      </c>
      <c r="F9076" s="109" t="str">
        <f t="shared" si="286"/>
        <v>Bakı</v>
      </c>
      <c r="G9076" s="110">
        <f t="shared" si="287"/>
        <v>10</v>
      </c>
    </row>
    <row r="9077" spans="1:7" x14ac:dyDescent="0.3">
      <c r="A9077" s="20" t="s">
        <v>301</v>
      </c>
      <c r="B9077" s="102">
        <v>44354</v>
      </c>
      <c r="C9077" s="103">
        <v>0.16</v>
      </c>
      <c r="D9077" s="133">
        <v>3900</v>
      </c>
      <c r="E9077" s="108" t="str">
        <f>_xlfn.XLOOKUP($A9077,'Task3 Baza'!$A$2:$A$1999,'Task3 Baza'!$C$2:$C$1999,"non",0)</f>
        <v>Şahbuz</v>
      </c>
      <c r="F9077" s="109" t="str">
        <f t="shared" si="286"/>
        <v>Gəncə</v>
      </c>
      <c r="G9077" s="110">
        <f t="shared" si="287"/>
        <v>20</v>
      </c>
    </row>
    <row r="9078" spans="1:7" x14ac:dyDescent="0.3">
      <c r="A9078" s="20" t="s">
        <v>1323</v>
      </c>
      <c r="B9078" s="102">
        <v>44057</v>
      </c>
      <c r="C9078" s="103">
        <v>0.22</v>
      </c>
      <c r="D9078" s="133">
        <v>5400</v>
      </c>
      <c r="E9078" s="108" t="str">
        <f>_xlfn.XLOOKUP($A9078,'Task3 Baza'!$A$2:$A$1999,'Task3 Baza'!$C$2:$C$1999,"non",0)</f>
        <v>Cəbrayıl</v>
      </c>
      <c r="F9078" s="109" t="str">
        <f t="shared" si="286"/>
        <v>Bakı</v>
      </c>
      <c r="G9078" s="110">
        <f t="shared" si="287"/>
        <v>10</v>
      </c>
    </row>
    <row r="9079" spans="1:7" x14ac:dyDescent="0.3">
      <c r="A9079" s="20" t="s">
        <v>1751</v>
      </c>
      <c r="B9079" s="102">
        <v>44440</v>
      </c>
      <c r="C9079" s="103">
        <v>0.23</v>
      </c>
      <c r="D9079" s="133">
        <v>9300</v>
      </c>
      <c r="E9079" s="108" t="str">
        <f>_xlfn.XLOOKUP($A9079,'Task3 Baza'!$A$2:$A$1999,'Task3 Baza'!$C$2:$C$1999,"non",0)</f>
        <v>Şirvan</v>
      </c>
      <c r="F9079" s="109" t="str">
        <f t="shared" si="286"/>
        <v>Lənkəran</v>
      </c>
      <c r="G9079" s="110">
        <f t="shared" si="287"/>
        <v>42</v>
      </c>
    </row>
    <row r="9080" spans="1:7" x14ac:dyDescent="0.3">
      <c r="A9080" s="20" t="s">
        <v>449</v>
      </c>
      <c r="B9080" s="102">
        <v>44500</v>
      </c>
      <c r="C9080" s="103">
        <v>0.21</v>
      </c>
      <c r="D9080" s="133">
        <v>1200</v>
      </c>
      <c r="E9080" s="108" t="str">
        <f>_xlfn.XLOOKUP($A9080,'Task3 Baza'!$A$2:$A$1999,'Task3 Baza'!$C$2:$C$1999,"non",0)</f>
        <v>Cəlilabad</v>
      </c>
      <c r="F9080" s="109" t="str">
        <f t="shared" si="286"/>
        <v>Bakı</v>
      </c>
      <c r="G9080" s="110">
        <f t="shared" si="287"/>
        <v>10</v>
      </c>
    </row>
    <row r="9081" spans="1:7" x14ac:dyDescent="0.3">
      <c r="A9081" s="20" t="s">
        <v>1515</v>
      </c>
      <c r="B9081" s="102">
        <v>43932</v>
      </c>
      <c r="C9081" s="103">
        <v>0.17</v>
      </c>
      <c r="D9081" s="133">
        <v>13000</v>
      </c>
      <c r="E9081" s="108" t="str">
        <f>_xlfn.XLOOKUP($A9081,'Task3 Baza'!$A$2:$A$1999,'Task3 Baza'!$C$2:$C$1999,"non",0)</f>
        <v>Cəbrayıl</v>
      </c>
      <c r="F9081" s="109" t="str">
        <f t="shared" si="286"/>
        <v>Bakı</v>
      </c>
      <c r="G9081" s="110">
        <f t="shared" si="287"/>
        <v>10</v>
      </c>
    </row>
    <row r="9082" spans="1:7" x14ac:dyDescent="0.3">
      <c r="A9082" s="20" t="s">
        <v>1671</v>
      </c>
      <c r="B9082" s="102">
        <v>44344</v>
      </c>
      <c r="C9082" s="103">
        <v>0.19</v>
      </c>
      <c r="D9082" s="133">
        <v>8900</v>
      </c>
      <c r="E9082" s="108" t="str">
        <f>_xlfn.XLOOKUP($A9082,'Task3 Baza'!$A$2:$A$1999,'Task3 Baza'!$C$2:$C$1999,"non",0)</f>
        <v>İsmayıllı</v>
      </c>
      <c r="F9082" s="109" t="str">
        <f t="shared" si="286"/>
        <v>Sumqayıt</v>
      </c>
      <c r="G9082" s="110">
        <f t="shared" si="287"/>
        <v>50</v>
      </c>
    </row>
    <row r="9083" spans="1:7" x14ac:dyDescent="0.3">
      <c r="A9083" s="20" t="s">
        <v>915</v>
      </c>
      <c r="B9083" s="102">
        <v>44067</v>
      </c>
      <c r="C9083" s="103">
        <v>0.23</v>
      </c>
      <c r="D9083" s="133">
        <v>12000</v>
      </c>
      <c r="E9083" s="108" t="str">
        <f>_xlfn.XLOOKUP($A9083,'Task3 Baza'!$A$2:$A$1999,'Task3 Baza'!$C$2:$C$1999,"non",0)</f>
        <v>Beyləqan</v>
      </c>
      <c r="F9083" s="109" t="str">
        <f t="shared" si="286"/>
        <v>Bakı</v>
      </c>
      <c r="G9083" s="110">
        <f t="shared" si="287"/>
        <v>10</v>
      </c>
    </row>
    <row r="9084" spans="1:7" x14ac:dyDescent="0.3">
      <c r="A9084" s="20" t="s">
        <v>1585</v>
      </c>
      <c r="B9084" s="102">
        <v>44733</v>
      </c>
      <c r="C9084" s="103">
        <v>0.15</v>
      </c>
      <c r="D9084" s="133">
        <v>1900</v>
      </c>
      <c r="E9084" s="108" t="str">
        <f>_xlfn.XLOOKUP($A9084,'Task3 Baza'!$A$2:$A$1999,'Task3 Baza'!$C$2:$C$1999,"non",0)</f>
        <v>Daşkəsən</v>
      </c>
      <c r="F9084" s="109" t="str">
        <f t="shared" si="286"/>
        <v>Bakı</v>
      </c>
      <c r="G9084" s="110">
        <f t="shared" si="287"/>
        <v>10</v>
      </c>
    </row>
    <row r="9085" spans="1:7" x14ac:dyDescent="0.3">
      <c r="A9085" s="20" t="s">
        <v>586</v>
      </c>
      <c r="B9085" s="102">
        <v>44717</v>
      </c>
      <c r="C9085" s="103">
        <v>0.15</v>
      </c>
      <c r="D9085" s="133">
        <v>4600</v>
      </c>
      <c r="E9085" s="108" t="str">
        <f>_xlfn.XLOOKUP($A9085,'Task3 Baza'!$A$2:$A$1999,'Task3 Baza'!$C$2:$C$1999,"non",0)</f>
        <v>İsmayıllı</v>
      </c>
      <c r="F9085" s="109" t="str">
        <f t="shared" si="286"/>
        <v>Sumqayıt</v>
      </c>
      <c r="G9085" s="110">
        <f t="shared" si="287"/>
        <v>50</v>
      </c>
    </row>
    <row r="9086" spans="1:7" x14ac:dyDescent="0.3">
      <c r="A9086" s="20" t="s">
        <v>1034</v>
      </c>
      <c r="B9086" s="102">
        <v>44340</v>
      </c>
      <c r="C9086" s="103">
        <v>0.22</v>
      </c>
      <c r="D9086" s="133">
        <v>5900</v>
      </c>
      <c r="E9086" s="108" t="str">
        <f>_xlfn.XLOOKUP($A9086,'Task3 Baza'!$A$2:$A$1999,'Task3 Baza'!$C$2:$C$1999,"non",0)</f>
        <v>Babək</v>
      </c>
      <c r="F9086" s="109" t="str">
        <f t="shared" si="286"/>
        <v>Bakı</v>
      </c>
      <c r="G9086" s="110">
        <f t="shared" si="287"/>
        <v>10</v>
      </c>
    </row>
    <row r="9087" spans="1:7" x14ac:dyDescent="0.3">
      <c r="A9087" s="20" t="s">
        <v>1323</v>
      </c>
      <c r="B9087" s="102">
        <v>44058</v>
      </c>
      <c r="C9087" s="103">
        <v>0.24</v>
      </c>
      <c r="D9087" s="133">
        <v>4900</v>
      </c>
      <c r="E9087" s="108" t="str">
        <f>_xlfn.XLOOKUP($A9087,'Task3 Baza'!$A$2:$A$1999,'Task3 Baza'!$C$2:$C$1999,"non",0)</f>
        <v>Cəbrayıl</v>
      </c>
      <c r="F9087" s="109" t="str">
        <f t="shared" si="286"/>
        <v>Bakı</v>
      </c>
      <c r="G9087" s="110">
        <f t="shared" si="287"/>
        <v>10</v>
      </c>
    </row>
    <row r="9088" spans="1:7" x14ac:dyDescent="0.3">
      <c r="A9088" s="20" t="s">
        <v>1134</v>
      </c>
      <c r="B9088" s="102">
        <v>44298</v>
      </c>
      <c r="C9088" s="103">
        <v>0.15</v>
      </c>
      <c r="D9088" s="133">
        <v>11200</v>
      </c>
      <c r="E9088" s="108" t="str">
        <f>_xlfn.XLOOKUP($A9088,'Task3 Baza'!$A$2:$A$1999,'Task3 Baza'!$C$2:$C$1999,"non",0)</f>
        <v>Zərdab</v>
      </c>
      <c r="F9088" s="109" t="str">
        <f t="shared" si="286"/>
        <v>Lənkəran</v>
      </c>
      <c r="G9088" s="110">
        <f t="shared" si="287"/>
        <v>42</v>
      </c>
    </row>
    <row r="9089" spans="1:7" x14ac:dyDescent="0.3">
      <c r="A9089" s="20" t="s">
        <v>1172</v>
      </c>
      <c r="B9089" s="102">
        <v>43946</v>
      </c>
      <c r="C9089" s="103">
        <v>0.16</v>
      </c>
      <c r="D9089" s="133">
        <v>10200</v>
      </c>
      <c r="E9089" s="108" t="str">
        <f>_xlfn.XLOOKUP($A9089,'Task3 Baza'!$A$2:$A$1999,'Task3 Baza'!$C$2:$C$1999,"non",0)</f>
        <v>Göyçay</v>
      </c>
      <c r="F9089" s="109" t="str">
        <f t="shared" si="286"/>
        <v>Sumqayıt</v>
      </c>
      <c r="G9089" s="110">
        <f t="shared" si="287"/>
        <v>50</v>
      </c>
    </row>
    <row r="9090" spans="1:7" x14ac:dyDescent="0.3">
      <c r="A9090" s="20" t="s">
        <v>1849</v>
      </c>
      <c r="B9090" s="102">
        <v>44544</v>
      </c>
      <c r="C9090" s="103">
        <v>0.15</v>
      </c>
      <c r="D9090" s="133">
        <v>1700</v>
      </c>
      <c r="E9090" s="108" t="str">
        <f>_xlfn.XLOOKUP($A9090,'Task3 Baza'!$A$2:$A$1999,'Task3 Baza'!$C$2:$C$1999,"non",0)</f>
        <v>Şamaxı</v>
      </c>
      <c r="F9090" s="109" t="str">
        <f t="shared" ref="F9090:F9153" si="288">VLOOKUP($E9090,$I$3:$K$75,2,0)</f>
        <v>Lənkəran</v>
      </c>
      <c r="G9090" s="110">
        <f t="shared" ref="G9090:G9153" si="289">VLOOKUP(VLOOKUP($E9090,$I$3:$J$75,2,0),$L$3:$M$6,2,0)</f>
        <v>42</v>
      </c>
    </row>
    <row r="9091" spans="1:7" x14ac:dyDescent="0.3">
      <c r="A9091" s="20" t="s">
        <v>493</v>
      </c>
      <c r="B9091" s="102">
        <v>43970</v>
      </c>
      <c r="C9091" s="103">
        <v>0.17</v>
      </c>
      <c r="D9091" s="133">
        <v>10000</v>
      </c>
      <c r="E9091" s="108" t="str">
        <f>_xlfn.XLOOKUP($A9091,'Task3 Baza'!$A$2:$A$1999,'Task3 Baza'!$C$2:$C$1999,"non",0)</f>
        <v>Şamaxı</v>
      </c>
      <c r="F9091" s="109" t="str">
        <f t="shared" si="288"/>
        <v>Lənkəran</v>
      </c>
      <c r="G9091" s="110">
        <f t="shared" si="289"/>
        <v>42</v>
      </c>
    </row>
    <row r="9092" spans="1:7" x14ac:dyDescent="0.3">
      <c r="A9092" s="20" t="s">
        <v>2006</v>
      </c>
      <c r="B9092" s="102">
        <v>43617</v>
      </c>
      <c r="C9092" s="103">
        <v>0.16</v>
      </c>
      <c r="D9092" s="133">
        <v>8400</v>
      </c>
      <c r="E9092" s="108" t="str">
        <f>_xlfn.XLOOKUP($A9092,'Task3 Baza'!$A$2:$A$1999,'Task3 Baza'!$C$2:$C$1999,"non",0)</f>
        <v>Şahbuz</v>
      </c>
      <c r="F9092" s="109" t="str">
        <f t="shared" si="288"/>
        <v>Gəncə</v>
      </c>
      <c r="G9092" s="110">
        <f t="shared" si="289"/>
        <v>20</v>
      </c>
    </row>
    <row r="9093" spans="1:7" x14ac:dyDescent="0.3">
      <c r="A9093" s="20" t="s">
        <v>1207</v>
      </c>
      <c r="B9093" s="102">
        <v>44091</v>
      </c>
      <c r="C9093" s="103">
        <v>0.23</v>
      </c>
      <c r="D9093" s="133">
        <v>2400</v>
      </c>
      <c r="E9093" s="108" t="str">
        <f>_xlfn.XLOOKUP($A9093,'Task3 Baza'!$A$2:$A$1999,'Task3 Baza'!$C$2:$C$1999,"non",0)</f>
        <v>Ağdam</v>
      </c>
      <c r="F9093" s="109" t="str">
        <f t="shared" si="288"/>
        <v>Bakı</v>
      </c>
      <c r="G9093" s="110">
        <f t="shared" si="289"/>
        <v>10</v>
      </c>
    </row>
    <row r="9094" spans="1:7" x14ac:dyDescent="0.3">
      <c r="A9094" s="20" t="s">
        <v>419</v>
      </c>
      <c r="B9094" s="102">
        <v>44158</v>
      </c>
      <c r="C9094" s="103">
        <v>0.18</v>
      </c>
      <c r="D9094" s="133">
        <v>9000</v>
      </c>
      <c r="E9094" s="108" t="str">
        <f>_xlfn.XLOOKUP($A9094,'Task3 Baza'!$A$2:$A$1999,'Task3 Baza'!$C$2:$C$1999,"non",0)</f>
        <v>Bakı</v>
      </c>
      <c r="F9094" s="109" t="str">
        <f t="shared" si="288"/>
        <v>Bakı</v>
      </c>
      <c r="G9094" s="110">
        <f t="shared" si="289"/>
        <v>10</v>
      </c>
    </row>
    <row r="9095" spans="1:7" x14ac:dyDescent="0.3">
      <c r="A9095" s="20" t="s">
        <v>1209</v>
      </c>
      <c r="B9095" s="102">
        <v>44062</v>
      </c>
      <c r="C9095" s="103">
        <v>0.19</v>
      </c>
      <c r="D9095" s="133">
        <v>1800</v>
      </c>
      <c r="E9095" s="108" t="str">
        <f>_xlfn.XLOOKUP($A9095,'Task3 Baza'!$A$2:$A$1999,'Task3 Baza'!$C$2:$C$1999,"non",0)</f>
        <v>Quba</v>
      </c>
      <c r="F9095" s="109" t="str">
        <f t="shared" si="288"/>
        <v>Gəncə</v>
      </c>
      <c r="G9095" s="110">
        <f t="shared" si="289"/>
        <v>20</v>
      </c>
    </row>
    <row r="9096" spans="1:7" x14ac:dyDescent="0.3">
      <c r="A9096" s="20" t="s">
        <v>982</v>
      </c>
      <c r="B9096" s="102">
        <v>44753</v>
      </c>
      <c r="C9096" s="103">
        <v>0.15</v>
      </c>
      <c r="D9096" s="133">
        <v>11600</v>
      </c>
      <c r="E9096" s="108" t="str">
        <f>_xlfn.XLOOKUP($A9096,'Task3 Baza'!$A$2:$A$1999,'Task3 Baza'!$C$2:$C$1999,"non",0)</f>
        <v>Qəbələ</v>
      </c>
      <c r="F9096" s="109" t="str">
        <f t="shared" si="288"/>
        <v>Sumqayıt</v>
      </c>
      <c r="G9096" s="110">
        <f t="shared" si="289"/>
        <v>50</v>
      </c>
    </row>
    <row r="9097" spans="1:7" x14ac:dyDescent="0.3">
      <c r="A9097" s="20" t="s">
        <v>1447</v>
      </c>
      <c r="B9097" s="102">
        <v>44552</v>
      </c>
      <c r="C9097" s="103">
        <v>0.17</v>
      </c>
      <c r="D9097" s="133">
        <v>1100</v>
      </c>
      <c r="E9097" s="108" t="str">
        <f>_xlfn.XLOOKUP($A9097,'Task3 Baza'!$A$2:$A$1999,'Task3 Baza'!$C$2:$C$1999,"non",0)</f>
        <v>Gəncə</v>
      </c>
      <c r="F9097" s="109" t="str">
        <f t="shared" si="288"/>
        <v>Sumqayıt</v>
      </c>
      <c r="G9097" s="110">
        <f t="shared" si="289"/>
        <v>50</v>
      </c>
    </row>
    <row r="9098" spans="1:7" x14ac:dyDescent="0.3">
      <c r="A9098" s="20" t="s">
        <v>1308</v>
      </c>
      <c r="B9098" s="102">
        <v>44270</v>
      </c>
      <c r="C9098" s="103">
        <v>0.22</v>
      </c>
      <c r="D9098" s="133">
        <v>7700</v>
      </c>
      <c r="E9098" s="108" t="str">
        <f>_xlfn.XLOOKUP($A9098,'Task3 Baza'!$A$2:$A$1999,'Task3 Baza'!$C$2:$C$1999,"non",0)</f>
        <v>Zəngilan</v>
      </c>
      <c r="F9098" s="109" t="str">
        <f t="shared" si="288"/>
        <v>Lənkəran</v>
      </c>
      <c r="G9098" s="110">
        <f t="shared" si="289"/>
        <v>42</v>
      </c>
    </row>
    <row r="9099" spans="1:7" x14ac:dyDescent="0.3">
      <c r="A9099" s="20" t="s">
        <v>1851</v>
      </c>
      <c r="B9099" s="102">
        <v>44329</v>
      </c>
      <c r="C9099" s="103">
        <v>0.19</v>
      </c>
      <c r="D9099" s="133">
        <v>9300</v>
      </c>
      <c r="E9099" s="108" t="str">
        <f>_xlfn.XLOOKUP($A9099,'Task3 Baza'!$A$2:$A$1999,'Task3 Baza'!$C$2:$C$1999,"non",0)</f>
        <v>Beyləqan</v>
      </c>
      <c r="F9099" s="109" t="str">
        <f t="shared" si="288"/>
        <v>Bakı</v>
      </c>
      <c r="G9099" s="110">
        <f t="shared" si="289"/>
        <v>10</v>
      </c>
    </row>
    <row r="9100" spans="1:7" x14ac:dyDescent="0.3">
      <c r="A9100" s="20" t="s">
        <v>977</v>
      </c>
      <c r="B9100" s="102">
        <v>44220</v>
      </c>
      <c r="C9100" s="103">
        <v>0.24</v>
      </c>
      <c r="D9100" s="133">
        <v>5600</v>
      </c>
      <c r="E9100" s="108" t="str">
        <f>_xlfn.XLOOKUP($A9100,'Task3 Baza'!$A$2:$A$1999,'Task3 Baza'!$C$2:$C$1999,"non",0)</f>
        <v>Saatlı</v>
      </c>
      <c r="F9100" s="109" t="str">
        <f t="shared" si="288"/>
        <v>Gəncə</v>
      </c>
      <c r="G9100" s="110">
        <f t="shared" si="289"/>
        <v>20</v>
      </c>
    </row>
    <row r="9101" spans="1:7" x14ac:dyDescent="0.3">
      <c r="A9101" s="20" t="s">
        <v>306</v>
      </c>
      <c r="B9101" s="102">
        <v>44725</v>
      </c>
      <c r="C9101" s="103">
        <v>0.21</v>
      </c>
      <c r="D9101" s="133">
        <v>10000</v>
      </c>
      <c r="E9101" s="108" t="str">
        <f>_xlfn.XLOOKUP($A9101,'Task3 Baza'!$A$2:$A$1999,'Task3 Baza'!$C$2:$C$1999,"non",0)</f>
        <v>Kəngərli</v>
      </c>
      <c r="F9101" s="109" t="str">
        <f t="shared" si="288"/>
        <v>Sumqayıt</v>
      </c>
      <c r="G9101" s="110">
        <f t="shared" si="289"/>
        <v>50</v>
      </c>
    </row>
    <row r="9102" spans="1:7" x14ac:dyDescent="0.3">
      <c r="A9102" s="20" t="s">
        <v>1472</v>
      </c>
      <c r="B9102" s="102">
        <v>44117</v>
      </c>
      <c r="C9102" s="103">
        <v>0.21</v>
      </c>
      <c r="D9102" s="133">
        <v>8500</v>
      </c>
      <c r="E9102" s="108" t="str">
        <f>_xlfn.XLOOKUP($A9102,'Task3 Baza'!$A$2:$A$1999,'Task3 Baza'!$C$2:$C$1999,"non",0)</f>
        <v>Kürdəmir</v>
      </c>
      <c r="F9102" s="109" t="str">
        <f t="shared" si="288"/>
        <v>Sumqayıt</v>
      </c>
      <c r="G9102" s="110">
        <f t="shared" si="289"/>
        <v>50</v>
      </c>
    </row>
    <row r="9103" spans="1:7" x14ac:dyDescent="0.3">
      <c r="A9103" s="20" t="s">
        <v>1095</v>
      </c>
      <c r="B9103" s="102">
        <v>44424</v>
      </c>
      <c r="C9103" s="103">
        <v>0.24</v>
      </c>
      <c r="D9103" s="133">
        <v>7100</v>
      </c>
      <c r="E9103" s="108" t="str">
        <f>_xlfn.XLOOKUP($A9103,'Task3 Baza'!$A$2:$A$1999,'Task3 Baza'!$C$2:$C$1999,"non",0)</f>
        <v>Sədərək</v>
      </c>
      <c r="F9103" s="109" t="str">
        <f t="shared" si="288"/>
        <v>Gəncə</v>
      </c>
      <c r="G9103" s="110">
        <f t="shared" si="289"/>
        <v>20</v>
      </c>
    </row>
    <row r="9104" spans="1:7" x14ac:dyDescent="0.3">
      <c r="A9104" s="20" t="s">
        <v>2007</v>
      </c>
      <c r="B9104" s="102">
        <v>44439</v>
      </c>
      <c r="C9104" s="103">
        <v>0.23</v>
      </c>
      <c r="D9104" s="133">
        <v>7000</v>
      </c>
      <c r="E9104" s="108" t="str">
        <f>_xlfn.XLOOKUP($A9104,'Task3 Baza'!$A$2:$A$1999,'Task3 Baza'!$C$2:$C$1999,"non",0)</f>
        <v>Füzuli</v>
      </c>
      <c r="F9104" s="109" t="str">
        <f t="shared" si="288"/>
        <v>Sumqayıt</v>
      </c>
      <c r="G9104" s="110">
        <f t="shared" si="289"/>
        <v>50</v>
      </c>
    </row>
    <row r="9105" spans="1:7" x14ac:dyDescent="0.3">
      <c r="A9105" s="20" t="s">
        <v>555</v>
      </c>
      <c r="B9105" s="102">
        <v>43788</v>
      </c>
      <c r="C9105" s="103">
        <v>0.15</v>
      </c>
      <c r="D9105" s="133">
        <v>5500</v>
      </c>
      <c r="E9105" s="108" t="str">
        <f>_xlfn.XLOOKUP($A9105,'Task3 Baza'!$A$2:$A$1999,'Task3 Baza'!$C$2:$C$1999,"non",0)</f>
        <v>Goranboy</v>
      </c>
      <c r="F9105" s="109" t="str">
        <f t="shared" si="288"/>
        <v>Sumqayıt</v>
      </c>
      <c r="G9105" s="110">
        <f t="shared" si="289"/>
        <v>50</v>
      </c>
    </row>
    <row r="9106" spans="1:7" x14ac:dyDescent="0.3">
      <c r="A9106" s="20" t="s">
        <v>1712</v>
      </c>
      <c r="B9106" s="102">
        <v>44113</v>
      </c>
      <c r="C9106" s="103">
        <v>0.22</v>
      </c>
      <c r="D9106" s="133">
        <v>1800</v>
      </c>
      <c r="E9106" s="108" t="str">
        <f>_xlfn.XLOOKUP($A9106,'Task3 Baza'!$A$2:$A$1999,'Task3 Baza'!$C$2:$C$1999,"non",0)</f>
        <v>Laçın</v>
      </c>
      <c r="F9106" s="109" t="str">
        <f t="shared" si="288"/>
        <v>Gəncə</v>
      </c>
      <c r="G9106" s="110">
        <f t="shared" si="289"/>
        <v>20</v>
      </c>
    </row>
    <row r="9107" spans="1:7" x14ac:dyDescent="0.3">
      <c r="A9107" s="20" t="s">
        <v>1714</v>
      </c>
      <c r="B9107" s="102">
        <v>44257</v>
      </c>
      <c r="C9107" s="103">
        <v>0.15</v>
      </c>
      <c r="D9107" s="133">
        <v>3400</v>
      </c>
      <c r="E9107" s="108" t="str">
        <f>_xlfn.XLOOKUP($A9107,'Task3 Baza'!$A$2:$A$1999,'Task3 Baza'!$C$2:$C$1999,"non",0)</f>
        <v>Yardımlı</v>
      </c>
      <c r="F9107" s="109" t="str">
        <f t="shared" si="288"/>
        <v>Lənkəran</v>
      </c>
      <c r="G9107" s="110">
        <f t="shared" si="289"/>
        <v>42</v>
      </c>
    </row>
    <row r="9108" spans="1:7" x14ac:dyDescent="0.3">
      <c r="A9108" s="20" t="s">
        <v>1282</v>
      </c>
      <c r="B9108" s="102">
        <v>44004</v>
      </c>
      <c r="C9108" s="103">
        <v>0.17</v>
      </c>
      <c r="D9108" s="133">
        <v>8400</v>
      </c>
      <c r="E9108" s="108" t="str">
        <f>_xlfn.XLOOKUP($A9108,'Task3 Baza'!$A$2:$A$1999,'Task3 Baza'!$C$2:$C$1999,"non",0)</f>
        <v>Naxçıvan</v>
      </c>
      <c r="F9108" s="109" t="str">
        <f t="shared" si="288"/>
        <v>Gəncə</v>
      </c>
      <c r="G9108" s="110">
        <f t="shared" si="289"/>
        <v>20</v>
      </c>
    </row>
    <row r="9109" spans="1:7" x14ac:dyDescent="0.3">
      <c r="A9109" s="20" t="s">
        <v>1611</v>
      </c>
      <c r="B9109" s="102">
        <v>43766</v>
      </c>
      <c r="C9109" s="103">
        <v>0.14000000000000001</v>
      </c>
      <c r="D9109" s="133">
        <v>12500</v>
      </c>
      <c r="E9109" s="108" t="str">
        <f>_xlfn.XLOOKUP($A9109,'Task3 Baza'!$A$2:$A$1999,'Task3 Baza'!$C$2:$C$1999,"non",0)</f>
        <v>Şəki</v>
      </c>
      <c r="F9109" s="109" t="str">
        <f t="shared" si="288"/>
        <v>Lənkəran</v>
      </c>
      <c r="G9109" s="110">
        <f t="shared" si="289"/>
        <v>42</v>
      </c>
    </row>
    <row r="9110" spans="1:7" x14ac:dyDescent="0.3">
      <c r="A9110" s="20" t="s">
        <v>1464</v>
      </c>
      <c r="B9110" s="102">
        <v>43946</v>
      </c>
      <c r="C9110" s="103">
        <v>0.21</v>
      </c>
      <c r="D9110" s="133">
        <v>9800</v>
      </c>
      <c r="E9110" s="108" t="str">
        <f>_xlfn.XLOOKUP($A9110,'Task3 Baza'!$A$2:$A$1999,'Task3 Baza'!$C$2:$C$1999,"non",0)</f>
        <v>Şərur</v>
      </c>
      <c r="F9110" s="109" t="str">
        <f t="shared" si="288"/>
        <v>Lənkəran</v>
      </c>
      <c r="G9110" s="110">
        <f t="shared" si="289"/>
        <v>42</v>
      </c>
    </row>
    <row r="9111" spans="1:7" x14ac:dyDescent="0.3">
      <c r="A9111" s="20" t="s">
        <v>362</v>
      </c>
      <c r="B9111" s="102">
        <v>44104</v>
      </c>
      <c r="C9111" s="103">
        <v>0.2</v>
      </c>
      <c r="D9111" s="133">
        <v>1800</v>
      </c>
      <c r="E9111" s="108" t="str">
        <f>_xlfn.XLOOKUP($A9111,'Task3 Baza'!$A$2:$A$1999,'Task3 Baza'!$C$2:$C$1999,"non",0)</f>
        <v>Saatlı</v>
      </c>
      <c r="F9111" s="109" t="str">
        <f t="shared" si="288"/>
        <v>Gəncə</v>
      </c>
      <c r="G9111" s="110">
        <f t="shared" si="289"/>
        <v>20</v>
      </c>
    </row>
    <row r="9112" spans="1:7" x14ac:dyDescent="0.3">
      <c r="A9112" s="20" t="s">
        <v>596</v>
      </c>
      <c r="B9112" s="102">
        <v>43697</v>
      </c>
      <c r="C9112" s="103">
        <v>0.19</v>
      </c>
      <c r="D9112" s="133">
        <v>12800</v>
      </c>
      <c r="E9112" s="108" t="str">
        <f>_xlfn.XLOOKUP($A9112,'Task3 Baza'!$A$2:$A$1999,'Task3 Baza'!$C$2:$C$1999,"non",0)</f>
        <v>Mingəçevir</v>
      </c>
      <c r="F9112" s="109" t="str">
        <f t="shared" si="288"/>
        <v>Gəncə</v>
      </c>
      <c r="G9112" s="110">
        <f t="shared" si="289"/>
        <v>20</v>
      </c>
    </row>
    <row r="9113" spans="1:7" x14ac:dyDescent="0.3">
      <c r="A9113" s="20" t="s">
        <v>923</v>
      </c>
      <c r="B9113" s="102">
        <v>44374</v>
      </c>
      <c r="C9113" s="103">
        <v>0.24</v>
      </c>
      <c r="D9113" s="133">
        <v>2700</v>
      </c>
      <c r="E9113" s="108" t="str">
        <f>_xlfn.XLOOKUP($A9113,'Task3 Baza'!$A$2:$A$1999,'Task3 Baza'!$C$2:$C$1999,"non",0)</f>
        <v>Tərtər</v>
      </c>
      <c r="F9113" s="109" t="str">
        <f t="shared" si="288"/>
        <v>Lənkəran</v>
      </c>
      <c r="G9113" s="110">
        <f t="shared" si="289"/>
        <v>42</v>
      </c>
    </row>
    <row r="9114" spans="1:7" x14ac:dyDescent="0.3">
      <c r="A9114" s="20" t="s">
        <v>1251</v>
      </c>
      <c r="B9114" s="102">
        <v>44410</v>
      </c>
      <c r="C9114" s="103">
        <v>0.22</v>
      </c>
      <c r="D9114" s="133">
        <v>5800</v>
      </c>
      <c r="E9114" s="108" t="str">
        <f>_xlfn.XLOOKUP($A9114,'Task3 Baza'!$A$2:$A$1999,'Task3 Baza'!$C$2:$C$1999,"non",0)</f>
        <v>Kəlbəcər</v>
      </c>
      <c r="F9114" s="109" t="str">
        <f t="shared" si="288"/>
        <v>Sumqayıt</v>
      </c>
      <c r="G9114" s="110">
        <f t="shared" si="289"/>
        <v>50</v>
      </c>
    </row>
    <row r="9115" spans="1:7" x14ac:dyDescent="0.3">
      <c r="A9115" s="20" t="s">
        <v>819</v>
      </c>
      <c r="B9115" s="102">
        <v>43705</v>
      </c>
      <c r="C9115" s="103">
        <v>0.14000000000000001</v>
      </c>
      <c r="D9115" s="133">
        <v>8000</v>
      </c>
      <c r="E9115" s="108" t="str">
        <f>_xlfn.XLOOKUP($A9115,'Task3 Baza'!$A$2:$A$1999,'Task3 Baza'!$C$2:$C$1999,"non",0)</f>
        <v>Naftalan</v>
      </c>
      <c r="F9115" s="109" t="str">
        <f t="shared" si="288"/>
        <v>Gəncə</v>
      </c>
      <c r="G9115" s="110">
        <f t="shared" si="289"/>
        <v>20</v>
      </c>
    </row>
    <row r="9116" spans="1:7" x14ac:dyDescent="0.3">
      <c r="A9116" s="20" t="s">
        <v>1084</v>
      </c>
      <c r="B9116" s="102">
        <v>44589</v>
      </c>
      <c r="C9116" s="103">
        <v>0.14000000000000001</v>
      </c>
      <c r="D9116" s="133">
        <v>9400</v>
      </c>
      <c r="E9116" s="108" t="str">
        <f>_xlfn.XLOOKUP($A9116,'Task3 Baza'!$A$2:$A$1999,'Task3 Baza'!$C$2:$C$1999,"non",0)</f>
        <v>Xocavənd</v>
      </c>
      <c r="F9116" s="109" t="str">
        <f t="shared" si="288"/>
        <v>Sumqayıt</v>
      </c>
      <c r="G9116" s="110">
        <f t="shared" si="289"/>
        <v>50</v>
      </c>
    </row>
    <row r="9117" spans="1:7" x14ac:dyDescent="0.3">
      <c r="A9117" s="20" t="s">
        <v>250</v>
      </c>
      <c r="B9117" s="102">
        <v>44476</v>
      </c>
      <c r="C9117" s="103">
        <v>0.21</v>
      </c>
      <c r="D9117" s="133">
        <v>5000</v>
      </c>
      <c r="E9117" s="108" t="str">
        <f>_xlfn.XLOOKUP($A9117,'Task3 Baza'!$A$2:$A$1999,'Task3 Baza'!$C$2:$C$1999,"non",0)</f>
        <v>Tərtər</v>
      </c>
      <c r="F9117" s="109" t="str">
        <f t="shared" si="288"/>
        <v>Lənkəran</v>
      </c>
      <c r="G9117" s="110">
        <f t="shared" si="289"/>
        <v>42</v>
      </c>
    </row>
    <row r="9118" spans="1:7" x14ac:dyDescent="0.3">
      <c r="A9118" s="20" t="s">
        <v>2024</v>
      </c>
      <c r="B9118" s="102">
        <v>44930</v>
      </c>
      <c r="C9118" s="103">
        <v>0.16</v>
      </c>
      <c r="D9118" s="133">
        <v>3200</v>
      </c>
      <c r="E9118" s="108" t="str">
        <f>_xlfn.XLOOKUP($A9118,'Task3 Baza'!$A$2:$A$1999,'Task3 Baza'!$C$2:$C$1999,"non",0)</f>
        <v>Yardımlı</v>
      </c>
      <c r="F9118" s="109" t="str">
        <f t="shared" si="288"/>
        <v>Lənkəran</v>
      </c>
      <c r="G9118" s="110">
        <f t="shared" si="289"/>
        <v>42</v>
      </c>
    </row>
    <row r="9119" spans="1:7" x14ac:dyDescent="0.3">
      <c r="A9119" s="20" t="s">
        <v>350</v>
      </c>
      <c r="B9119" s="102">
        <v>44404</v>
      </c>
      <c r="C9119" s="103">
        <v>0.23</v>
      </c>
      <c r="D9119" s="133">
        <v>4800</v>
      </c>
      <c r="E9119" s="108" t="str">
        <f>_xlfn.XLOOKUP($A9119,'Task3 Baza'!$A$2:$A$1999,'Task3 Baza'!$C$2:$C$1999,"non",0)</f>
        <v>Saatlı</v>
      </c>
      <c r="F9119" s="109" t="str">
        <f t="shared" si="288"/>
        <v>Gəncə</v>
      </c>
      <c r="G9119" s="110">
        <f t="shared" si="289"/>
        <v>20</v>
      </c>
    </row>
    <row r="9120" spans="1:7" x14ac:dyDescent="0.3">
      <c r="A9120" s="20" t="s">
        <v>391</v>
      </c>
      <c r="B9120" s="102">
        <v>44437</v>
      </c>
      <c r="C9120" s="103">
        <v>0.14000000000000001</v>
      </c>
      <c r="D9120" s="133">
        <v>7200</v>
      </c>
      <c r="E9120" s="108" t="str">
        <f>_xlfn.XLOOKUP($A9120,'Task3 Baza'!$A$2:$A$1999,'Task3 Baza'!$C$2:$C$1999,"non",0)</f>
        <v>Quba</v>
      </c>
      <c r="F9120" s="109" t="str">
        <f t="shared" si="288"/>
        <v>Gəncə</v>
      </c>
      <c r="G9120" s="110">
        <f t="shared" si="289"/>
        <v>20</v>
      </c>
    </row>
    <row r="9121" spans="1:7" x14ac:dyDescent="0.3">
      <c r="A9121" s="20" t="s">
        <v>1340</v>
      </c>
      <c r="B9121" s="102">
        <v>44204</v>
      </c>
      <c r="C9121" s="103">
        <v>0.21</v>
      </c>
      <c r="D9121" s="133">
        <v>9200</v>
      </c>
      <c r="E9121" s="108" t="str">
        <f>_xlfn.XLOOKUP($A9121,'Task3 Baza'!$A$2:$A$1999,'Task3 Baza'!$C$2:$C$1999,"non",0)</f>
        <v>Sabirabad</v>
      </c>
      <c r="F9121" s="109" t="str">
        <f t="shared" si="288"/>
        <v>Gəncə</v>
      </c>
      <c r="G9121" s="110">
        <f t="shared" si="289"/>
        <v>20</v>
      </c>
    </row>
    <row r="9122" spans="1:7" x14ac:dyDescent="0.3">
      <c r="A9122" s="20" t="s">
        <v>737</v>
      </c>
      <c r="B9122" s="102">
        <v>44040</v>
      </c>
      <c r="C9122" s="103">
        <v>0.17</v>
      </c>
      <c r="D9122" s="133">
        <v>10800</v>
      </c>
      <c r="E9122" s="108" t="str">
        <f>_xlfn.XLOOKUP($A9122,'Task3 Baza'!$A$2:$A$1999,'Task3 Baza'!$C$2:$C$1999,"non",0)</f>
        <v>Neftçala</v>
      </c>
      <c r="F9122" s="109" t="str">
        <f t="shared" si="288"/>
        <v>Gəncə</v>
      </c>
      <c r="G9122" s="110">
        <f t="shared" si="289"/>
        <v>20</v>
      </c>
    </row>
    <row r="9123" spans="1:7" x14ac:dyDescent="0.3">
      <c r="A9123" s="20" t="s">
        <v>402</v>
      </c>
      <c r="B9123" s="102">
        <v>44159</v>
      </c>
      <c r="C9123" s="103">
        <v>0.24</v>
      </c>
      <c r="D9123" s="133">
        <v>6900</v>
      </c>
      <c r="E9123" s="108" t="str">
        <f>_xlfn.XLOOKUP($A9123,'Task3 Baza'!$A$2:$A$1999,'Task3 Baza'!$C$2:$C$1999,"non",0)</f>
        <v>Şəmkir</v>
      </c>
      <c r="F9123" s="109" t="str">
        <f t="shared" si="288"/>
        <v>Lənkəran</v>
      </c>
      <c r="G9123" s="110">
        <f t="shared" si="289"/>
        <v>42</v>
      </c>
    </row>
    <row r="9124" spans="1:7" x14ac:dyDescent="0.3">
      <c r="A9124" s="20" t="s">
        <v>1236</v>
      </c>
      <c r="B9124" s="102">
        <v>44097</v>
      </c>
      <c r="C9124" s="103">
        <v>0.18</v>
      </c>
      <c r="D9124" s="133">
        <v>3700</v>
      </c>
      <c r="E9124" s="108" t="str">
        <f>_xlfn.XLOOKUP($A9124,'Task3 Baza'!$A$2:$A$1999,'Task3 Baza'!$C$2:$C$1999,"non",0)</f>
        <v>Astara</v>
      </c>
      <c r="F9124" s="109" t="str">
        <f t="shared" si="288"/>
        <v>Bakı</v>
      </c>
      <c r="G9124" s="110">
        <f t="shared" si="289"/>
        <v>10</v>
      </c>
    </row>
    <row r="9125" spans="1:7" x14ac:dyDescent="0.3">
      <c r="A9125" s="20" t="s">
        <v>452</v>
      </c>
      <c r="B9125" s="102">
        <v>44308</v>
      </c>
      <c r="C9125" s="103">
        <v>0.24</v>
      </c>
      <c r="D9125" s="133">
        <v>3200</v>
      </c>
      <c r="E9125" s="108" t="str">
        <f>_xlfn.XLOOKUP($A9125,'Task3 Baza'!$A$2:$A$1999,'Task3 Baza'!$C$2:$C$1999,"non",0)</f>
        <v>Siyəzən</v>
      </c>
      <c r="F9125" s="109" t="str">
        <f t="shared" si="288"/>
        <v>Gəncə</v>
      </c>
      <c r="G9125" s="110">
        <f t="shared" si="289"/>
        <v>20</v>
      </c>
    </row>
    <row r="9126" spans="1:7" x14ac:dyDescent="0.3">
      <c r="A9126" s="20" t="s">
        <v>1433</v>
      </c>
      <c r="B9126" s="102">
        <v>44506</v>
      </c>
      <c r="C9126" s="103">
        <v>0.24</v>
      </c>
      <c r="D9126" s="133">
        <v>13000</v>
      </c>
      <c r="E9126" s="108" t="str">
        <f>_xlfn.XLOOKUP($A9126,'Task3 Baza'!$A$2:$A$1999,'Task3 Baza'!$C$2:$C$1999,"non",0)</f>
        <v>Goranboy</v>
      </c>
      <c r="F9126" s="109" t="str">
        <f t="shared" si="288"/>
        <v>Sumqayıt</v>
      </c>
      <c r="G9126" s="110">
        <f t="shared" si="289"/>
        <v>50</v>
      </c>
    </row>
    <row r="9127" spans="1:7" x14ac:dyDescent="0.3">
      <c r="A9127" s="20" t="s">
        <v>1935</v>
      </c>
      <c r="B9127" s="102">
        <v>44265</v>
      </c>
      <c r="C9127" s="103">
        <v>0.18</v>
      </c>
      <c r="D9127" s="133">
        <v>4800</v>
      </c>
      <c r="E9127" s="108" t="str">
        <f>_xlfn.XLOOKUP($A9127,'Task3 Baza'!$A$2:$A$1999,'Task3 Baza'!$C$2:$C$1999,"non",0)</f>
        <v>Şəki</v>
      </c>
      <c r="F9127" s="109" t="str">
        <f t="shared" si="288"/>
        <v>Lənkəran</v>
      </c>
      <c r="G9127" s="110">
        <f t="shared" si="289"/>
        <v>42</v>
      </c>
    </row>
    <row r="9128" spans="1:7" x14ac:dyDescent="0.3">
      <c r="A9128" s="20" t="s">
        <v>2082</v>
      </c>
      <c r="B9128" s="102">
        <v>43978</v>
      </c>
      <c r="C9128" s="103">
        <v>0.19</v>
      </c>
      <c r="D9128" s="133">
        <v>3200</v>
      </c>
      <c r="E9128" s="108" t="str">
        <f>_xlfn.XLOOKUP($A9128,'Task3 Baza'!$A$2:$A$1999,'Task3 Baza'!$C$2:$C$1999,"non",0)</f>
        <v>Şamaxı</v>
      </c>
      <c r="F9128" s="109" t="str">
        <f t="shared" si="288"/>
        <v>Lənkəran</v>
      </c>
      <c r="G9128" s="110">
        <f t="shared" si="289"/>
        <v>42</v>
      </c>
    </row>
    <row r="9129" spans="1:7" x14ac:dyDescent="0.3">
      <c r="A9129" s="20" t="s">
        <v>1635</v>
      </c>
      <c r="B9129" s="102">
        <v>44622</v>
      </c>
      <c r="C9129" s="103">
        <v>0.19</v>
      </c>
      <c r="D9129" s="133">
        <v>6900</v>
      </c>
      <c r="E9129" s="108" t="str">
        <f>_xlfn.XLOOKUP($A9129,'Task3 Baza'!$A$2:$A$1999,'Task3 Baza'!$C$2:$C$1999,"non",0)</f>
        <v>Ağdaş</v>
      </c>
      <c r="F9129" s="109" t="str">
        <f t="shared" si="288"/>
        <v>Bakı</v>
      </c>
      <c r="G9129" s="110">
        <f t="shared" si="289"/>
        <v>10</v>
      </c>
    </row>
    <row r="9130" spans="1:7" x14ac:dyDescent="0.3">
      <c r="A9130" s="20" t="s">
        <v>516</v>
      </c>
      <c r="B9130" s="102">
        <v>44309</v>
      </c>
      <c r="C9130" s="103">
        <v>0.22</v>
      </c>
      <c r="D9130" s="133">
        <v>3900</v>
      </c>
      <c r="E9130" s="108" t="str">
        <f>_xlfn.XLOOKUP($A9130,'Task3 Baza'!$A$2:$A$1999,'Task3 Baza'!$C$2:$C$1999,"non",0)</f>
        <v>Ucar</v>
      </c>
      <c r="F9130" s="109" t="str">
        <f t="shared" si="288"/>
        <v>Lənkəran</v>
      </c>
      <c r="G9130" s="110">
        <f t="shared" si="289"/>
        <v>42</v>
      </c>
    </row>
    <row r="9131" spans="1:7" x14ac:dyDescent="0.3">
      <c r="A9131" s="20" t="s">
        <v>306</v>
      </c>
      <c r="B9131" s="102">
        <v>44228</v>
      </c>
      <c r="C9131" s="103">
        <v>0.17</v>
      </c>
      <c r="D9131" s="133">
        <v>3300</v>
      </c>
      <c r="E9131" s="108" t="str">
        <f>_xlfn.XLOOKUP($A9131,'Task3 Baza'!$A$2:$A$1999,'Task3 Baza'!$C$2:$C$1999,"non",0)</f>
        <v>Kəngərli</v>
      </c>
      <c r="F9131" s="109" t="str">
        <f t="shared" si="288"/>
        <v>Sumqayıt</v>
      </c>
      <c r="G9131" s="110">
        <f t="shared" si="289"/>
        <v>50</v>
      </c>
    </row>
    <row r="9132" spans="1:7" x14ac:dyDescent="0.3">
      <c r="A9132" s="20" t="s">
        <v>352</v>
      </c>
      <c r="B9132" s="102">
        <v>43911</v>
      </c>
      <c r="C9132" s="103">
        <v>0.21</v>
      </c>
      <c r="D9132" s="133">
        <v>3800</v>
      </c>
      <c r="E9132" s="108" t="str">
        <f>_xlfn.XLOOKUP($A9132,'Task3 Baza'!$A$2:$A$1999,'Task3 Baza'!$C$2:$C$1999,"non",0)</f>
        <v>Tərtər</v>
      </c>
      <c r="F9132" s="109" t="str">
        <f t="shared" si="288"/>
        <v>Lənkəran</v>
      </c>
      <c r="G9132" s="110">
        <f t="shared" si="289"/>
        <v>42</v>
      </c>
    </row>
    <row r="9133" spans="1:7" x14ac:dyDescent="0.3">
      <c r="A9133" s="20" t="s">
        <v>1449</v>
      </c>
      <c r="B9133" s="102">
        <v>43911</v>
      </c>
      <c r="C9133" s="103">
        <v>0.23</v>
      </c>
      <c r="D9133" s="133">
        <v>7200</v>
      </c>
      <c r="E9133" s="108" t="str">
        <f>_xlfn.XLOOKUP($A9133,'Task3 Baza'!$A$2:$A$1999,'Task3 Baza'!$C$2:$C$1999,"non",0)</f>
        <v>Masallı</v>
      </c>
      <c r="F9133" s="109" t="str">
        <f t="shared" si="288"/>
        <v>Gəncə</v>
      </c>
      <c r="G9133" s="110">
        <f t="shared" si="289"/>
        <v>20</v>
      </c>
    </row>
    <row r="9134" spans="1:7" x14ac:dyDescent="0.3">
      <c r="A9134" s="20" t="s">
        <v>2016</v>
      </c>
      <c r="B9134" s="102">
        <v>44444</v>
      </c>
      <c r="C9134" s="103">
        <v>0.16</v>
      </c>
      <c r="D9134" s="133">
        <v>3200</v>
      </c>
      <c r="E9134" s="108" t="str">
        <f>_xlfn.XLOOKUP($A9134,'Task3 Baza'!$A$2:$A$1999,'Task3 Baza'!$C$2:$C$1999,"non",0)</f>
        <v>Qobustan</v>
      </c>
      <c r="F9134" s="109" t="str">
        <f t="shared" si="288"/>
        <v>Gəncə</v>
      </c>
      <c r="G9134" s="110">
        <f t="shared" si="289"/>
        <v>20</v>
      </c>
    </row>
    <row r="9135" spans="1:7" x14ac:dyDescent="0.3">
      <c r="A9135" s="20" t="s">
        <v>920</v>
      </c>
      <c r="B9135" s="102">
        <v>43781</v>
      </c>
      <c r="C9135" s="103">
        <v>0.23</v>
      </c>
      <c r="D9135" s="133">
        <v>4100</v>
      </c>
      <c r="E9135" s="108" t="str">
        <f>_xlfn.XLOOKUP($A9135,'Task3 Baza'!$A$2:$A$1999,'Task3 Baza'!$C$2:$C$1999,"non",0)</f>
        <v>Qazax</v>
      </c>
      <c r="F9135" s="109" t="str">
        <f t="shared" si="288"/>
        <v>Sumqayıt</v>
      </c>
      <c r="G9135" s="110">
        <f t="shared" si="289"/>
        <v>50</v>
      </c>
    </row>
    <row r="9136" spans="1:7" x14ac:dyDescent="0.3">
      <c r="A9136" s="20" t="s">
        <v>351</v>
      </c>
      <c r="B9136" s="102">
        <v>44424</v>
      </c>
      <c r="C9136" s="103">
        <v>0.23</v>
      </c>
      <c r="D9136" s="133">
        <v>8100</v>
      </c>
      <c r="E9136" s="108" t="str">
        <f>_xlfn.XLOOKUP($A9136,'Task3 Baza'!$A$2:$A$1999,'Task3 Baza'!$C$2:$C$1999,"non",0)</f>
        <v>Zaqatala</v>
      </c>
      <c r="F9136" s="109" t="str">
        <f t="shared" si="288"/>
        <v>Lənkəran</v>
      </c>
      <c r="G9136" s="110">
        <f t="shared" si="289"/>
        <v>42</v>
      </c>
    </row>
    <row r="9137" spans="1:7" x14ac:dyDescent="0.3">
      <c r="A9137" s="20" t="s">
        <v>1535</v>
      </c>
      <c r="B9137" s="102">
        <v>44003</v>
      </c>
      <c r="C9137" s="103">
        <v>0.21</v>
      </c>
      <c r="D9137" s="133">
        <v>3800</v>
      </c>
      <c r="E9137" s="108" t="str">
        <f>_xlfn.XLOOKUP($A9137,'Task3 Baza'!$A$2:$A$1999,'Task3 Baza'!$C$2:$C$1999,"non",0)</f>
        <v>Saatlı</v>
      </c>
      <c r="F9137" s="109" t="str">
        <f t="shared" si="288"/>
        <v>Gəncə</v>
      </c>
      <c r="G9137" s="110">
        <f t="shared" si="289"/>
        <v>20</v>
      </c>
    </row>
    <row r="9138" spans="1:7" x14ac:dyDescent="0.3">
      <c r="A9138" s="20" t="s">
        <v>950</v>
      </c>
      <c r="B9138" s="102">
        <v>44370</v>
      </c>
      <c r="C9138" s="103">
        <v>0.23</v>
      </c>
      <c r="D9138" s="133">
        <v>11100</v>
      </c>
      <c r="E9138" s="108" t="str">
        <f>_xlfn.XLOOKUP($A9138,'Task3 Baza'!$A$2:$A$1999,'Task3 Baza'!$C$2:$C$1999,"non",0)</f>
        <v>Zaqatala</v>
      </c>
      <c r="F9138" s="109" t="str">
        <f t="shared" si="288"/>
        <v>Lənkəran</v>
      </c>
      <c r="G9138" s="110">
        <f t="shared" si="289"/>
        <v>42</v>
      </c>
    </row>
    <row r="9139" spans="1:7" x14ac:dyDescent="0.3">
      <c r="A9139" s="20" t="s">
        <v>1678</v>
      </c>
      <c r="B9139" s="102">
        <v>44592</v>
      </c>
      <c r="C9139" s="103">
        <v>0.22</v>
      </c>
      <c r="D9139" s="133">
        <v>3100</v>
      </c>
      <c r="E9139" s="108" t="str">
        <f>_xlfn.XLOOKUP($A9139,'Task3 Baza'!$A$2:$A$1999,'Task3 Baza'!$C$2:$C$1999,"non",0)</f>
        <v>Naftalan</v>
      </c>
      <c r="F9139" s="109" t="str">
        <f t="shared" si="288"/>
        <v>Gəncə</v>
      </c>
      <c r="G9139" s="110">
        <f t="shared" si="289"/>
        <v>20</v>
      </c>
    </row>
    <row r="9140" spans="1:7" x14ac:dyDescent="0.3">
      <c r="A9140" s="20" t="s">
        <v>513</v>
      </c>
      <c r="B9140" s="102">
        <v>44063</v>
      </c>
      <c r="C9140" s="103">
        <v>0.14000000000000001</v>
      </c>
      <c r="D9140" s="133">
        <v>8500</v>
      </c>
      <c r="E9140" s="108" t="str">
        <f>_xlfn.XLOOKUP($A9140,'Task3 Baza'!$A$2:$A$1999,'Task3 Baza'!$C$2:$C$1999,"non",0)</f>
        <v>Goranboy</v>
      </c>
      <c r="F9140" s="109" t="str">
        <f t="shared" si="288"/>
        <v>Sumqayıt</v>
      </c>
      <c r="G9140" s="110">
        <f t="shared" si="289"/>
        <v>50</v>
      </c>
    </row>
    <row r="9141" spans="1:7" x14ac:dyDescent="0.3">
      <c r="A9141" s="20" t="s">
        <v>218</v>
      </c>
      <c r="B9141" s="102">
        <v>44034</v>
      </c>
      <c r="C9141" s="103">
        <v>0.23</v>
      </c>
      <c r="D9141" s="133">
        <v>3700</v>
      </c>
      <c r="E9141" s="108" t="str">
        <f>_xlfn.XLOOKUP($A9141,'Task3 Baza'!$A$2:$A$1999,'Task3 Baza'!$C$2:$C$1999,"non",0)</f>
        <v>Qubadlı</v>
      </c>
      <c r="F9141" s="109" t="str">
        <f t="shared" si="288"/>
        <v>Gəncə</v>
      </c>
      <c r="G9141" s="110">
        <f t="shared" si="289"/>
        <v>20</v>
      </c>
    </row>
    <row r="9142" spans="1:7" x14ac:dyDescent="0.3">
      <c r="A9142" s="20" t="s">
        <v>593</v>
      </c>
      <c r="B9142" s="102">
        <v>43996</v>
      </c>
      <c r="C9142" s="103">
        <v>0.24</v>
      </c>
      <c r="D9142" s="133">
        <v>1700</v>
      </c>
      <c r="E9142" s="108" t="str">
        <f>_xlfn.XLOOKUP($A9142,'Task3 Baza'!$A$2:$A$1999,'Task3 Baza'!$C$2:$C$1999,"non",0)</f>
        <v>Ağsu</v>
      </c>
      <c r="F9142" s="109" t="str">
        <f t="shared" si="288"/>
        <v>Bakı</v>
      </c>
      <c r="G9142" s="110">
        <f t="shared" si="289"/>
        <v>10</v>
      </c>
    </row>
    <row r="9143" spans="1:7" x14ac:dyDescent="0.3">
      <c r="A9143" s="20" t="s">
        <v>1545</v>
      </c>
      <c r="B9143" s="102">
        <v>43822</v>
      </c>
      <c r="C9143" s="103">
        <v>0.16</v>
      </c>
      <c r="D9143" s="133">
        <v>9200</v>
      </c>
      <c r="E9143" s="108" t="str">
        <f>_xlfn.XLOOKUP($A9143,'Task3 Baza'!$A$2:$A$1999,'Task3 Baza'!$C$2:$C$1999,"non",0)</f>
        <v>Qubadlı</v>
      </c>
      <c r="F9143" s="109" t="str">
        <f t="shared" si="288"/>
        <v>Gəncə</v>
      </c>
      <c r="G9143" s="110">
        <f t="shared" si="289"/>
        <v>20</v>
      </c>
    </row>
    <row r="9144" spans="1:7" x14ac:dyDescent="0.3">
      <c r="A9144" s="20" t="s">
        <v>1226</v>
      </c>
      <c r="B9144" s="102">
        <v>44120</v>
      </c>
      <c r="C9144" s="103">
        <v>0.23</v>
      </c>
      <c r="D9144" s="133">
        <v>12400</v>
      </c>
      <c r="E9144" s="108" t="str">
        <f>_xlfn.XLOOKUP($A9144,'Task3 Baza'!$A$2:$A$1999,'Task3 Baza'!$C$2:$C$1999,"non",0)</f>
        <v>Gədəbəy</v>
      </c>
      <c r="F9144" s="109" t="str">
        <f t="shared" si="288"/>
        <v>Sumqayıt</v>
      </c>
      <c r="G9144" s="110">
        <f t="shared" si="289"/>
        <v>50</v>
      </c>
    </row>
    <row r="9145" spans="1:7" x14ac:dyDescent="0.3">
      <c r="A9145" s="20" t="s">
        <v>1121</v>
      </c>
      <c r="B9145" s="102">
        <v>43917</v>
      </c>
      <c r="C9145" s="103">
        <v>0.15</v>
      </c>
      <c r="D9145" s="133">
        <v>4700</v>
      </c>
      <c r="E9145" s="108" t="str">
        <f>_xlfn.XLOOKUP($A9145,'Task3 Baza'!$A$2:$A$1999,'Task3 Baza'!$C$2:$C$1999,"non",0)</f>
        <v>Balakən</v>
      </c>
      <c r="F9145" s="109" t="str">
        <f t="shared" si="288"/>
        <v>Bakı</v>
      </c>
      <c r="G9145" s="110">
        <f t="shared" si="289"/>
        <v>10</v>
      </c>
    </row>
    <row r="9146" spans="1:7" x14ac:dyDescent="0.3">
      <c r="A9146" s="20" t="s">
        <v>1415</v>
      </c>
      <c r="B9146" s="102">
        <v>43923</v>
      </c>
      <c r="C9146" s="103">
        <v>0.17</v>
      </c>
      <c r="D9146" s="133">
        <v>2300</v>
      </c>
      <c r="E9146" s="108" t="str">
        <f>_xlfn.XLOOKUP($A9146,'Task3 Baza'!$A$2:$A$1999,'Task3 Baza'!$C$2:$C$1999,"non",0)</f>
        <v>Balakən</v>
      </c>
      <c r="F9146" s="109" t="str">
        <f t="shared" si="288"/>
        <v>Bakı</v>
      </c>
      <c r="G9146" s="110">
        <f t="shared" si="289"/>
        <v>10</v>
      </c>
    </row>
    <row r="9147" spans="1:7" x14ac:dyDescent="0.3">
      <c r="A9147" s="20" t="s">
        <v>1979</v>
      </c>
      <c r="B9147" s="102">
        <v>44485</v>
      </c>
      <c r="C9147" s="103">
        <v>0.21</v>
      </c>
      <c r="D9147" s="133">
        <v>11600</v>
      </c>
      <c r="E9147" s="108" t="str">
        <f>_xlfn.XLOOKUP($A9147,'Task3 Baza'!$A$2:$A$1999,'Task3 Baza'!$C$2:$C$1999,"non",0)</f>
        <v>Gəncə</v>
      </c>
      <c r="F9147" s="109" t="str">
        <f t="shared" si="288"/>
        <v>Sumqayıt</v>
      </c>
      <c r="G9147" s="110">
        <f t="shared" si="289"/>
        <v>50</v>
      </c>
    </row>
    <row r="9148" spans="1:7" x14ac:dyDescent="0.3">
      <c r="A9148" s="20" t="s">
        <v>682</v>
      </c>
      <c r="B9148" s="102">
        <v>44523</v>
      </c>
      <c r="C9148" s="103">
        <v>0.15</v>
      </c>
      <c r="D9148" s="133">
        <v>11400</v>
      </c>
      <c r="E9148" s="108" t="str">
        <f>_xlfn.XLOOKUP($A9148,'Task3 Baza'!$A$2:$A$1999,'Task3 Baza'!$C$2:$C$1999,"non",0)</f>
        <v>Cəlilabad</v>
      </c>
      <c r="F9148" s="109" t="str">
        <f t="shared" si="288"/>
        <v>Bakı</v>
      </c>
      <c r="G9148" s="110">
        <f t="shared" si="289"/>
        <v>10</v>
      </c>
    </row>
    <row r="9149" spans="1:7" x14ac:dyDescent="0.3">
      <c r="A9149" s="20" t="s">
        <v>516</v>
      </c>
      <c r="B9149" s="102">
        <v>43933</v>
      </c>
      <c r="C9149" s="103">
        <v>0.24</v>
      </c>
      <c r="D9149" s="133">
        <v>3400</v>
      </c>
      <c r="E9149" s="108" t="str">
        <f>_xlfn.XLOOKUP($A9149,'Task3 Baza'!$A$2:$A$1999,'Task3 Baza'!$C$2:$C$1999,"non",0)</f>
        <v>Ucar</v>
      </c>
      <c r="F9149" s="109" t="str">
        <f t="shared" si="288"/>
        <v>Lənkəran</v>
      </c>
      <c r="G9149" s="110">
        <f t="shared" si="289"/>
        <v>42</v>
      </c>
    </row>
    <row r="9150" spans="1:7" x14ac:dyDescent="0.3">
      <c r="A9150" s="20" t="s">
        <v>460</v>
      </c>
      <c r="B9150" s="102">
        <v>43695</v>
      </c>
      <c r="C9150" s="103">
        <v>0.2</v>
      </c>
      <c r="D9150" s="133">
        <v>10900</v>
      </c>
      <c r="E9150" s="108" t="str">
        <f>_xlfn.XLOOKUP($A9150,'Task3 Baza'!$A$2:$A$1999,'Task3 Baza'!$C$2:$C$1999,"non",0)</f>
        <v>Astara</v>
      </c>
      <c r="F9150" s="109" t="str">
        <f t="shared" si="288"/>
        <v>Bakı</v>
      </c>
      <c r="G9150" s="110">
        <f t="shared" si="289"/>
        <v>10</v>
      </c>
    </row>
    <row r="9151" spans="1:7" x14ac:dyDescent="0.3">
      <c r="A9151" s="20" t="s">
        <v>1387</v>
      </c>
      <c r="B9151" s="102">
        <v>43664</v>
      </c>
      <c r="C9151" s="103">
        <v>0.22</v>
      </c>
      <c r="D9151" s="133">
        <v>4200</v>
      </c>
      <c r="E9151" s="108" t="str">
        <f>_xlfn.XLOOKUP($A9151,'Task3 Baza'!$A$2:$A$1999,'Task3 Baza'!$C$2:$C$1999,"non",0)</f>
        <v>Culfa</v>
      </c>
      <c r="F9151" s="109" t="str">
        <f t="shared" si="288"/>
        <v>Bakı</v>
      </c>
      <c r="G9151" s="110">
        <f t="shared" si="289"/>
        <v>10</v>
      </c>
    </row>
    <row r="9152" spans="1:7" x14ac:dyDescent="0.3">
      <c r="A9152" s="20" t="s">
        <v>1236</v>
      </c>
      <c r="B9152" s="102">
        <v>44265</v>
      </c>
      <c r="C9152" s="103">
        <v>0.23</v>
      </c>
      <c r="D9152" s="133">
        <v>9300</v>
      </c>
      <c r="E9152" s="108" t="str">
        <f>_xlfn.XLOOKUP($A9152,'Task3 Baza'!$A$2:$A$1999,'Task3 Baza'!$C$2:$C$1999,"non",0)</f>
        <v>Astara</v>
      </c>
      <c r="F9152" s="109" t="str">
        <f t="shared" si="288"/>
        <v>Bakı</v>
      </c>
      <c r="G9152" s="110">
        <f t="shared" si="289"/>
        <v>10</v>
      </c>
    </row>
    <row r="9153" spans="1:7" x14ac:dyDescent="0.3">
      <c r="A9153" s="20" t="s">
        <v>472</v>
      </c>
      <c r="B9153" s="102">
        <v>43666</v>
      </c>
      <c r="C9153" s="103">
        <v>0.24</v>
      </c>
      <c r="D9153" s="133">
        <v>6600</v>
      </c>
      <c r="E9153" s="108" t="str">
        <f>_xlfn.XLOOKUP($A9153,'Task3 Baza'!$A$2:$A$1999,'Task3 Baza'!$C$2:$C$1999,"non",0)</f>
        <v>Tovuz</v>
      </c>
      <c r="F9153" s="109" t="str">
        <f t="shared" si="288"/>
        <v>Lənkəran</v>
      </c>
      <c r="G9153" s="110">
        <f t="shared" si="289"/>
        <v>42</v>
      </c>
    </row>
    <row r="9154" spans="1:7" x14ac:dyDescent="0.3">
      <c r="A9154" s="20" t="s">
        <v>2079</v>
      </c>
      <c r="B9154" s="102">
        <v>44471</v>
      </c>
      <c r="C9154" s="103">
        <v>0.23</v>
      </c>
      <c r="D9154" s="133">
        <v>9200</v>
      </c>
      <c r="E9154" s="108" t="str">
        <f>_xlfn.XLOOKUP($A9154,'Task3 Baza'!$A$2:$A$1999,'Task3 Baza'!$C$2:$C$1999,"non",0)</f>
        <v>Mingəçevir</v>
      </c>
      <c r="F9154" s="109" t="str">
        <f t="shared" ref="F9154:F9217" si="290">VLOOKUP($E9154,$I$3:$K$75,2,0)</f>
        <v>Gəncə</v>
      </c>
      <c r="G9154" s="110">
        <f t="shared" ref="G9154:G9217" si="291">VLOOKUP(VLOOKUP($E9154,$I$3:$J$75,2,0),$L$3:$M$6,2,0)</f>
        <v>20</v>
      </c>
    </row>
    <row r="9155" spans="1:7" x14ac:dyDescent="0.3">
      <c r="A9155" s="20" t="s">
        <v>530</v>
      </c>
      <c r="B9155" s="102">
        <v>44489</v>
      </c>
      <c r="C9155" s="103">
        <v>0.22</v>
      </c>
      <c r="D9155" s="133">
        <v>1500</v>
      </c>
      <c r="E9155" s="108" t="str">
        <f>_xlfn.XLOOKUP($A9155,'Task3 Baza'!$A$2:$A$1999,'Task3 Baza'!$C$2:$C$1999,"non",0)</f>
        <v>Şuşa</v>
      </c>
      <c r="F9155" s="109" t="str">
        <f t="shared" si="290"/>
        <v>Lənkəran</v>
      </c>
      <c r="G9155" s="110">
        <f t="shared" si="291"/>
        <v>42</v>
      </c>
    </row>
    <row r="9156" spans="1:7" x14ac:dyDescent="0.3">
      <c r="A9156" s="20" t="s">
        <v>318</v>
      </c>
      <c r="B9156" s="102">
        <v>44250</v>
      </c>
      <c r="C9156" s="103">
        <v>0.15</v>
      </c>
      <c r="D9156" s="133">
        <v>4600</v>
      </c>
      <c r="E9156" s="108" t="str">
        <f>_xlfn.XLOOKUP($A9156,'Task3 Baza'!$A$2:$A$1999,'Task3 Baza'!$C$2:$C$1999,"non",0)</f>
        <v>Yardımlı</v>
      </c>
      <c r="F9156" s="109" t="str">
        <f t="shared" si="290"/>
        <v>Lənkəran</v>
      </c>
      <c r="G9156" s="110">
        <f t="shared" si="291"/>
        <v>42</v>
      </c>
    </row>
    <row r="9157" spans="1:7" x14ac:dyDescent="0.3">
      <c r="A9157" s="20" t="s">
        <v>1761</v>
      </c>
      <c r="B9157" s="102">
        <v>43983</v>
      </c>
      <c r="C9157" s="103">
        <v>0.22</v>
      </c>
      <c r="D9157" s="133">
        <v>8700</v>
      </c>
      <c r="E9157" s="108" t="str">
        <f>_xlfn.XLOOKUP($A9157,'Task3 Baza'!$A$2:$A$1999,'Task3 Baza'!$C$2:$C$1999,"non",0)</f>
        <v>Ağdam</v>
      </c>
      <c r="F9157" s="109" t="str">
        <f t="shared" si="290"/>
        <v>Bakı</v>
      </c>
      <c r="G9157" s="110">
        <f t="shared" si="291"/>
        <v>10</v>
      </c>
    </row>
    <row r="9158" spans="1:7" x14ac:dyDescent="0.3">
      <c r="A9158" s="20" t="s">
        <v>1564</v>
      </c>
      <c r="B9158" s="102">
        <v>44076</v>
      </c>
      <c r="C9158" s="103">
        <v>0.19</v>
      </c>
      <c r="D9158" s="133">
        <v>11200</v>
      </c>
      <c r="E9158" s="108" t="str">
        <f>_xlfn.XLOOKUP($A9158,'Task3 Baza'!$A$2:$A$1999,'Task3 Baza'!$C$2:$C$1999,"non",0)</f>
        <v>Babək</v>
      </c>
      <c r="F9158" s="109" t="str">
        <f t="shared" si="290"/>
        <v>Bakı</v>
      </c>
      <c r="G9158" s="110">
        <f t="shared" si="291"/>
        <v>10</v>
      </c>
    </row>
    <row r="9159" spans="1:7" x14ac:dyDescent="0.3">
      <c r="A9159" s="20" t="s">
        <v>475</v>
      </c>
      <c r="B9159" s="102">
        <v>44040</v>
      </c>
      <c r="C9159" s="103">
        <v>0.16</v>
      </c>
      <c r="D9159" s="133">
        <v>6400</v>
      </c>
      <c r="E9159" s="108" t="str">
        <f>_xlfn.XLOOKUP($A9159,'Task3 Baza'!$A$2:$A$1999,'Task3 Baza'!$C$2:$C$1999,"non",0)</f>
        <v>Quba</v>
      </c>
      <c r="F9159" s="109" t="str">
        <f t="shared" si="290"/>
        <v>Gəncə</v>
      </c>
      <c r="G9159" s="110">
        <f t="shared" si="291"/>
        <v>20</v>
      </c>
    </row>
    <row r="9160" spans="1:7" x14ac:dyDescent="0.3">
      <c r="A9160" s="20" t="s">
        <v>1320</v>
      </c>
      <c r="B9160" s="102">
        <v>44453</v>
      </c>
      <c r="C9160" s="103">
        <v>0.15</v>
      </c>
      <c r="D9160" s="133">
        <v>7200</v>
      </c>
      <c r="E9160" s="108" t="str">
        <f>_xlfn.XLOOKUP($A9160,'Task3 Baza'!$A$2:$A$1999,'Task3 Baza'!$C$2:$C$1999,"non",0)</f>
        <v>Neftçala</v>
      </c>
      <c r="F9160" s="109" t="str">
        <f t="shared" si="290"/>
        <v>Gəncə</v>
      </c>
      <c r="G9160" s="110">
        <f t="shared" si="291"/>
        <v>20</v>
      </c>
    </row>
    <row r="9161" spans="1:7" x14ac:dyDescent="0.3">
      <c r="A9161" s="20" t="s">
        <v>1526</v>
      </c>
      <c r="B9161" s="102">
        <v>43761</v>
      </c>
      <c r="C9161" s="103">
        <v>0.2</v>
      </c>
      <c r="D9161" s="133">
        <v>4900</v>
      </c>
      <c r="E9161" s="108" t="str">
        <f>_xlfn.XLOOKUP($A9161,'Task3 Baza'!$A$2:$A$1999,'Task3 Baza'!$C$2:$C$1999,"non",0)</f>
        <v>Xızı</v>
      </c>
      <c r="F9161" s="109" t="str">
        <f t="shared" si="290"/>
        <v>Sumqayıt</v>
      </c>
      <c r="G9161" s="110">
        <f t="shared" si="291"/>
        <v>50</v>
      </c>
    </row>
    <row r="9162" spans="1:7" x14ac:dyDescent="0.3">
      <c r="A9162" s="20" t="s">
        <v>165</v>
      </c>
      <c r="B9162" s="102">
        <v>44464</v>
      </c>
      <c r="C9162" s="103">
        <v>0.19</v>
      </c>
      <c r="D9162" s="133">
        <v>3200</v>
      </c>
      <c r="E9162" s="108" t="str">
        <f>_xlfn.XLOOKUP($A9162,'Task3 Baza'!$A$2:$A$1999,'Task3 Baza'!$C$2:$C$1999,"non",0)</f>
        <v>Biləsuvar</v>
      </c>
      <c r="F9162" s="109" t="str">
        <f t="shared" si="290"/>
        <v>Bakı</v>
      </c>
      <c r="G9162" s="110">
        <f t="shared" si="291"/>
        <v>10</v>
      </c>
    </row>
    <row r="9163" spans="1:7" x14ac:dyDescent="0.3">
      <c r="A9163" s="20" t="s">
        <v>639</v>
      </c>
      <c r="B9163" s="102">
        <v>44141</v>
      </c>
      <c r="C9163" s="103">
        <v>0.23</v>
      </c>
      <c r="D9163" s="133">
        <v>4000</v>
      </c>
      <c r="E9163" s="108" t="str">
        <f>_xlfn.XLOOKUP($A9163,'Task3 Baza'!$A$2:$A$1999,'Task3 Baza'!$C$2:$C$1999,"non",0)</f>
        <v>Qubadlı</v>
      </c>
      <c r="F9163" s="109" t="str">
        <f t="shared" si="290"/>
        <v>Gəncə</v>
      </c>
      <c r="G9163" s="110">
        <f t="shared" si="291"/>
        <v>20</v>
      </c>
    </row>
    <row r="9164" spans="1:7" x14ac:dyDescent="0.3">
      <c r="A9164" s="20" t="s">
        <v>2117</v>
      </c>
      <c r="B9164" s="102">
        <v>44368</v>
      </c>
      <c r="C9164" s="103">
        <v>0.19</v>
      </c>
      <c r="D9164" s="133">
        <v>11800</v>
      </c>
      <c r="E9164" s="108" t="str">
        <f>_xlfn.XLOOKUP($A9164,'Task3 Baza'!$A$2:$A$1999,'Task3 Baza'!$C$2:$C$1999,"non",0)</f>
        <v>Göygöl</v>
      </c>
      <c r="F9164" s="109" t="str">
        <f t="shared" si="290"/>
        <v>Sumqayıt</v>
      </c>
      <c r="G9164" s="110">
        <f t="shared" si="291"/>
        <v>50</v>
      </c>
    </row>
    <row r="9165" spans="1:7" x14ac:dyDescent="0.3">
      <c r="A9165" s="20" t="s">
        <v>265</v>
      </c>
      <c r="B9165" s="102">
        <v>44349</v>
      </c>
      <c r="C9165" s="103">
        <v>0.17</v>
      </c>
      <c r="D9165" s="133">
        <v>10900</v>
      </c>
      <c r="E9165" s="108" t="str">
        <f>_xlfn.XLOOKUP($A9165,'Task3 Baza'!$A$2:$A$1999,'Task3 Baza'!$C$2:$C$1999,"non",0)</f>
        <v>Şərur</v>
      </c>
      <c r="F9165" s="109" t="str">
        <f t="shared" si="290"/>
        <v>Lənkəran</v>
      </c>
      <c r="G9165" s="110">
        <f t="shared" si="291"/>
        <v>42</v>
      </c>
    </row>
    <row r="9166" spans="1:7" x14ac:dyDescent="0.3">
      <c r="A9166" s="20" t="s">
        <v>145</v>
      </c>
      <c r="B9166" s="102">
        <v>44022</v>
      </c>
      <c r="C9166" s="103">
        <v>0.17</v>
      </c>
      <c r="D9166" s="133">
        <v>4300</v>
      </c>
      <c r="E9166" s="108" t="str">
        <f>_xlfn.XLOOKUP($A9166,'Task3 Baza'!$A$2:$A$1999,'Task3 Baza'!$C$2:$C$1999,"non",0)</f>
        <v>Lənkəran</v>
      </c>
      <c r="F9166" s="109" t="str">
        <f t="shared" si="290"/>
        <v>Gəncə</v>
      </c>
      <c r="G9166" s="110">
        <f t="shared" si="291"/>
        <v>20</v>
      </c>
    </row>
    <row r="9167" spans="1:7" x14ac:dyDescent="0.3">
      <c r="A9167" s="20" t="s">
        <v>1770</v>
      </c>
      <c r="B9167" s="102">
        <v>44051</v>
      </c>
      <c r="C9167" s="103">
        <v>0.19</v>
      </c>
      <c r="D9167" s="133">
        <v>8300</v>
      </c>
      <c r="E9167" s="108" t="str">
        <f>_xlfn.XLOOKUP($A9167,'Task3 Baza'!$A$2:$A$1999,'Task3 Baza'!$C$2:$C$1999,"non",0)</f>
        <v>Qəbələ</v>
      </c>
      <c r="F9167" s="109" t="str">
        <f t="shared" si="290"/>
        <v>Sumqayıt</v>
      </c>
      <c r="G9167" s="110">
        <f t="shared" si="291"/>
        <v>50</v>
      </c>
    </row>
    <row r="9168" spans="1:7" x14ac:dyDescent="0.3">
      <c r="A9168" s="20" t="s">
        <v>718</v>
      </c>
      <c r="B9168" s="102">
        <v>44395</v>
      </c>
      <c r="C9168" s="103">
        <v>0.24</v>
      </c>
      <c r="D9168" s="133">
        <v>4200</v>
      </c>
      <c r="E9168" s="108" t="str">
        <f>_xlfn.XLOOKUP($A9168,'Task3 Baza'!$A$2:$A$1999,'Task3 Baza'!$C$2:$C$1999,"non",0)</f>
        <v>Şəmkir</v>
      </c>
      <c r="F9168" s="109" t="str">
        <f t="shared" si="290"/>
        <v>Lənkəran</v>
      </c>
      <c r="G9168" s="110">
        <f t="shared" si="291"/>
        <v>42</v>
      </c>
    </row>
    <row r="9169" spans="1:7" x14ac:dyDescent="0.3">
      <c r="A9169" s="20" t="s">
        <v>1753</v>
      </c>
      <c r="B9169" s="102">
        <v>44563</v>
      </c>
      <c r="C9169" s="103">
        <v>0.16</v>
      </c>
      <c r="D9169" s="133">
        <v>5300</v>
      </c>
      <c r="E9169" s="108" t="str">
        <f>_xlfn.XLOOKUP($A9169,'Task3 Baza'!$A$2:$A$1999,'Task3 Baza'!$C$2:$C$1999,"non",0)</f>
        <v>Hacıqabul</v>
      </c>
      <c r="F9169" s="109" t="str">
        <f t="shared" si="290"/>
        <v>Sumqayıt</v>
      </c>
      <c r="G9169" s="110">
        <f t="shared" si="291"/>
        <v>50</v>
      </c>
    </row>
    <row r="9170" spans="1:7" x14ac:dyDescent="0.3">
      <c r="A9170" s="20" t="s">
        <v>2116</v>
      </c>
      <c r="B9170" s="102">
        <v>43820</v>
      </c>
      <c r="C9170" s="103">
        <v>0.14000000000000001</v>
      </c>
      <c r="D9170" s="133">
        <v>11600</v>
      </c>
      <c r="E9170" s="108" t="str">
        <f>_xlfn.XLOOKUP($A9170,'Task3 Baza'!$A$2:$A$1999,'Task3 Baza'!$C$2:$C$1999,"non",0)</f>
        <v>Sabirabad</v>
      </c>
      <c r="F9170" s="109" t="str">
        <f t="shared" si="290"/>
        <v>Gəncə</v>
      </c>
      <c r="G9170" s="110">
        <f t="shared" si="291"/>
        <v>20</v>
      </c>
    </row>
    <row r="9171" spans="1:7" x14ac:dyDescent="0.3">
      <c r="A9171" s="20" t="s">
        <v>1386</v>
      </c>
      <c r="B9171" s="102">
        <v>44422</v>
      </c>
      <c r="C9171" s="103">
        <v>0.21</v>
      </c>
      <c r="D9171" s="133">
        <v>4500</v>
      </c>
      <c r="E9171" s="108" t="str">
        <f>_xlfn.XLOOKUP($A9171,'Task3 Baza'!$A$2:$A$1999,'Task3 Baza'!$C$2:$C$1999,"non",0)</f>
        <v>Siyəzən</v>
      </c>
      <c r="F9171" s="109" t="str">
        <f t="shared" si="290"/>
        <v>Gəncə</v>
      </c>
      <c r="G9171" s="110">
        <f t="shared" si="291"/>
        <v>20</v>
      </c>
    </row>
    <row r="9172" spans="1:7" x14ac:dyDescent="0.3">
      <c r="A9172" s="20" t="s">
        <v>972</v>
      </c>
      <c r="B9172" s="102">
        <v>44242</v>
      </c>
      <c r="C9172" s="103">
        <v>0.24</v>
      </c>
      <c r="D9172" s="133">
        <v>5100</v>
      </c>
      <c r="E9172" s="108" t="str">
        <f>_xlfn.XLOOKUP($A9172,'Task3 Baza'!$A$2:$A$1999,'Task3 Baza'!$C$2:$C$1999,"non",0)</f>
        <v>Füzuli</v>
      </c>
      <c r="F9172" s="109" t="str">
        <f t="shared" si="290"/>
        <v>Sumqayıt</v>
      </c>
      <c r="G9172" s="110">
        <f t="shared" si="291"/>
        <v>50</v>
      </c>
    </row>
    <row r="9173" spans="1:7" x14ac:dyDescent="0.3">
      <c r="A9173" s="20" t="s">
        <v>1975</v>
      </c>
      <c r="B9173" s="102">
        <v>44541</v>
      </c>
      <c r="C9173" s="103">
        <v>0.22</v>
      </c>
      <c r="D9173" s="133">
        <v>1800</v>
      </c>
      <c r="E9173" s="108" t="str">
        <f>_xlfn.XLOOKUP($A9173,'Task3 Baza'!$A$2:$A$1999,'Task3 Baza'!$C$2:$C$1999,"non",0)</f>
        <v>Naxçıvan</v>
      </c>
      <c r="F9173" s="109" t="str">
        <f t="shared" si="290"/>
        <v>Gəncə</v>
      </c>
      <c r="G9173" s="110">
        <f t="shared" si="291"/>
        <v>20</v>
      </c>
    </row>
    <row r="9174" spans="1:7" x14ac:dyDescent="0.3">
      <c r="A9174" s="20" t="s">
        <v>1292</v>
      </c>
      <c r="B9174" s="102">
        <v>43632</v>
      </c>
      <c r="C9174" s="103">
        <v>0.24</v>
      </c>
      <c r="D9174" s="133">
        <v>7300</v>
      </c>
      <c r="E9174" s="108" t="str">
        <f>_xlfn.XLOOKUP($A9174,'Task3 Baza'!$A$2:$A$1999,'Task3 Baza'!$C$2:$C$1999,"non",0)</f>
        <v>Qəbələ</v>
      </c>
      <c r="F9174" s="109" t="str">
        <f t="shared" si="290"/>
        <v>Sumqayıt</v>
      </c>
      <c r="G9174" s="110">
        <f t="shared" si="291"/>
        <v>50</v>
      </c>
    </row>
    <row r="9175" spans="1:7" x14ac:dyDescent="0.3">
      <c r="A9175" s="20" t="s">
        <v>438</v>
      </c>
      <c r="B9175" s="102">
        <v>43968</v>
      </c>
      <c r="C9175" s="103">
        <v>0.18</v>
      </c>
      <c r="D9175" s="133">
        <v>4800</v>
      </c>
      <c r="E9175" s="108" t="str">
        <f>_xlfn.XLOOKUP($A9175,'Task3 Baza'!$A$2:$A$1999,'Task3 Baza'!$C$2:$C$1999,"non",0)</f>
        <v>Zərdab</v>
      </c>
      <c r="F9175" s="109" t="str">
        <f t="shared" si="290"/>
        <v>Lənkəran</v>
      </c>
      <c r="G9175" s="110">
        <f t="shared" si="291"/>
        <v>42</v>
      </c>
    </row>
    <row r="9176" spans="1:7" x14ac:dyDescent="0.3">
      <c r="A9176" s="20" t="s">
        <v>762</v>
      </c>
      <c r="B9176" s="102">
        <v>44106</v>
      </c>
      <c r="C9176" s="103">
        <v>0.15</v>
      </c>
      <c r="D9176" s="133">
        <v>2700</v>
      </c>
      <c r="E9176" s="108" t="str">
        <f>_xlfn.XLOOKUP($A9176,'Task3 Baza'!$A$2:$A$1999,'Task3 Baza'!$C$2:$C$1999,"non",0)</f>
        <v>Kəlbəcər</v>
      </c>
      <c r="F9176" s="109" t="str">
        <f t="shared" si="290"/>
        <v>Sumqayıt</v>
      </c>
      <c r="G9176" s="110">
        <f t="shared" si="291"/>
        <v>50</v>
      </c>
    </row>
    <row r="9177" spans="1:7" x14ac:dyDescent="0.3">
      <c r="A9177" s="20" t="s">
        <v>734</v>
      </c>
      <c r="B9177" s="102">
        <v>44176</v>
      </c>
      <c r="C9177" s="103">
        <v>0.15</v>
      </c>
      <c r="D9177" s="133">
        <v>11100</v>
      </c>
      <c r="E9177" s="108" t="str">
        <f>_xlfn.XLOOKUP($A9177,'Task3 Baza'!$A$2:$A$1999,'Task3 Baza'!$C$2:$C$1999,"non",0)</f>
        <v>Göygöl</v>
      </c>
      <c r="F9177" s="109" t="str">
        <f t="shared" si="290"/>
        <v>Sumqayıt</v>
      </c>
      <c r="G9177" s="110">
        <f t="shared" si="291"/>
        <v>50</v>
      </c>
    </row>
    <row r="9178" spans="1:7" x14ac:dyDescent="0.3">
      <c r="A9178" s="20" t="s">
        <v>1081</v>
      </c>
      <c r="B9178" s="102">
        <v>44531</v>
      </c>
      <c r="C9178" s="103">
        <v>0.14000000000000001</v>
      </c>
      <c r="D9178" s="133">
        <v>9700</v>
      </c>
      <c r="E9178" s="108" t="str">
        <f>_xlfn.XLOOKUP($A9178,'Task3 Baza'!$A$2:$A$1999,'Task3 Baza'!$C$2:$C$1999,"non",0)</f>
        <v>Şuşa</v>
      </c>
      <c r="F9178" s="109" t="str">
        <f t="shared" si="290"/>
        <v>Lənkəran</v>
      </c>
      <c r="G9178" s="110">
        <f t="shared" si="291"/>
        <v>42</v>
      </c>
    </row>
    <row r="9179" spans="1:7" x14ac:dyDescent="0.3">
      <c r="A9179" s="20" t="s">
        <v>789</v>
      </c>
      <c r="B9179" s="102">
        <v>44360</v>
      </c>
      <c r="C9179" s="103">
        <v>0.15</v>
      </c>
      <c r="D9179" s="133">
        <v>3900</v>
      </c>
      <c r="E9179" s="108" t="str">
        <f>_xlfn.XLOOKUP($A9179,'Task3 Baza'!$A$2:$A$1999,'Task3 Baza'!$C$2:$C$1999,"non",0)</f>
        <v>Sabirabad</v>
      </c>
      <c r="F9179" s="109" t="str">
        <f t="shared" si="290"/>
        <v>Gəncə</v>
      </c>
      <c r="G9179" s="110">
        <f t="shared" si="291"/>
        <v>20</v>
      </c>
    </row>
    <row r="9180" spans="1:7" x14ac:dyDescent="0.3">
      <c r="A9180" s="20" t="s">
        <v>794</v>
      </c>
      <c r="B9180" s="102">
        <v>43627</v>
      </c>
      <c r="C9180" s="103">
        <v>0.18</v>
      </c>
      <c r="D9180" s="133">
        <v>1100</v>
      </c>
      <c r="E9180" s="108" t="str">
        <f>_xlfn.XLOOKUP($A9180,'Task3 Baza'!$A$2:$A$1999,'Task3 Baza'!$C$2:$C$1999,"non",0)</f>
        <v>Cəbrayıl</v>
      </c>
      <c r="F9180" s="109" t="str">
        <f t="shared" si="290"/>
        <v>Bakı</v>
      </c>
      <c r="G9180" s="110">
        <f t="shared" si="291"/>
        <v>10</v>
      </c>
    </row>
    <row r="9181" spans="1:7" x14ac:dyDescent="0.3">
      <c r="A9181" s="20" t="s">
        <v>1985</v>
      </c>
      <c r="B9181" s="102">
        <v>44472</v>
      </c>
      <c r="C9181" s="103">
        <v>0.24</v>
      </c>
      <c r="D9181" s="133">
        <v>12900</v>
      </c>
      <c r="E9181" s="108" t="str">
        <f>_xlfn.XLOOKUP($A9181,'Task3 Baza'!$A$2:$A$1999,'Task3 Baza'!$C$2:$C$1999,"non",0)</f>
        <v>Ağdam</v>
      </c>
      <c r="F9181" s="109" t="str">
        <f t="shared" si="290"/>
        <v>Bakı</v>
      </c>
      <c r="G9181" s="110">
        <f t="shared" si="291"/>
        <v>10</v>
      </c>
    </row>
    <row r="9182" spans="1:7" x14ac:dyDescent="0.3">
      <c r="A9182" s="20" t="s">
        <v>1667</v>
      </c>
      <c r="B9182" s="102">
        <v>44278</v>
      </c>
      <c r="C9182" s="103">
        <v>0.18</v>
      </c>
      <c r="D9182" s="133">
        <v>9200</v>
      </c>
      <c r="E9182" s="108" t="str">
        <f>_xlfn.XLOOKUP($A9182,'Task3 Baza'!$A$2:$A$1999,'Task3 Baza'!$C$2:$C$1999,"non",0)</f>
        <v>Daşkəsən</v>
      </c>
      <c r="F9182" s="109" t="str">
        <f t="shared" si="290"/>
        <v>Bakı</v>
      </c>
      <c r="G9182" s="110">
        <f t="shared" si="291"/>
        <v>10</v>
      </c>
    </row>
    <row r="9183" spans="1:7" x14ac:dyDescent="0.3">
      <c r="A9183" s="20" t="s">
        <v>577</v>
      </c>
      <c r="B9183" s="102">
        <v>43997</v>
      </c>
      <c r="C9183" s="103">
        <v>0.21</v>
      </c>
      <c r="D9183" s="133">
        <v>4100</v>
      </c>
      <c r="E9183" s="108" t="str">
        <f>_xlfn.XLOOKUP($A9183,'Task3 Baza'!$A$2:$A$1999,'Task3 Baza'!$C$2:$C$1999,"non",0)</f>
        <v>Xaçmaz</v>
      </c>
      <c r="F9183" s="109" t="str">
        <f t="shared" si="290"/>
        <v>Sumqayıt</v>
      </c>
      <c r="G9183" s="110">
        <f t="shared" si="291"/>
        <v>50</v>
      </c>
    </row>
    <row r="9184" spans="1:7" x14ac:dyDescent="0.3">
      <c r="A9184" s="20" t="s">
        <v>2062</v>
      </c>
      <c r="B9184" s="102">
        <v>44347</v>
      </c>
      <c r="C9184" s="103">
        <v>0.19</v>
      </c>
      <c r="D9184" s="133">
        <v>5700</v>
      </c>
      <c r="E9184" s="108" t="str">
        <f>_xlfn.XLOOKUP($A9184,'Task3 Baza'!$A$2:$A$1999,'Task3 Baza'!$C$2:$C$1999,"non",0)</f>
        <v>Şərur</v>
      </c>
      <c r="F9184" s="109" t="str">
        <f t="shared" si="290"/>
        <v>Lənkəran</v>
      </c>
      <c r="G9184" s="110">
        <f t="shared" si="291"/>
        <v>42</v>
      </c>
    </row>
    <row r="9185" spans="1:7" x14ac:dyDescent="0.3">
      <c r="A9185" s="20" t="s">
        <v>498</v>
      </c>
      <c r="B9185" s="102">
        <v>43710</v>
      </c>
      <c r="C9185" s="103">
        <v>0.15</v>
      </c>
      <c r="D9185" s="133">
        <v>5900</v>
      </c>
      <c r="E9185" s="108" t="str">
        <f>_xlfn.XLOOKUP($A9185,'Task3 Baza'!$A$2:$A$1999,'Task3 Baza'!$C$2:$C$1999,"non",0)</f>
        <v>Bakı</v>
      </c>
      <c r="F9185" s="109" t="str">
        <f t="shared" si="290"/>
        <v>Bakı</v>
      </c>
      <c r="G9185" s="110">
        <f t="shared" si="291"/>
        <v>10</v>
      </c>
    </row>
    <row r="9186" spans="1:7" x14ac:dyDescent="0.3">
      <c r="A9186" s="20" t="s">
        <v>1074</v>
      </c>
      <c r="B9186" s="102">
        <v>44388</v>
      </c>
      <c r="C9186" s="103">
        <v>0.21</v>
      </c>
      <c r="D9186" s="133">
        <v>6900</v>
      </c>
      <c r="E9186" s="108" t="str">
        <f>_xlfn.XLOOKUP($A9186,'Task3 Baza'!$A$2:$A$1999,'Task3 Baza'!$C$2:$C$1999,"non",0)</f>
        <v>Biləsuvar</v>
      </c>
      <c r="F9186" s="109" t="str">
        <f t="shared" si="290"/>
        <v>Bakı</v>
      </c>
      <c r="G9186" s="110">
        <f t="shared" si="291"/>
        <v>10</v>
      </c>
    </row>
    <row r="9187" spans="1:7" x14ac:dyDescent="0.3">
      <c r="A9187" s="20" t="s">
        <v>1082</v>
      </c>
      <c r="B9187" s="102">
        <v>44468</v>
      </c>
      <c r="C9187" s="103">
        <v>0.15</v>
      </c>
      <c r="D9187" s="133">
        <v>11800</v>
      </c>
      <c r="E9187" s="108" t="str">
        <f>_xlfn.XLOOKUP($A9187,'Task3 Baza'!$A$2:$A$1999,'Task3 Baza'!$C$2:$C$1999,"non",0)</f>
        <v>Xocalı</v>
      </c>
      <c r="F9187" s="109" t="str">
        <f t="shared" si="290"/>
        <v>Sumqayıt</v>
      </c>
      <c r="G9187" s="110">
        <f t="shared" si="291"/>
        <v>50</v>
      </c>
    </row>
    <row r="9188" spans="1:7" x14ac:dyDescent="0.3">
      <c r="A9188" s="20" t="s">
        <v>1481</v>
      </c>
      <c r="B9188" s="102">
        <v>44026</v>
      </c>
      <c r="C9188" s="103">
        <v>0.14000000000000001</v>
      </c>
      <c r="D9188" s="133">
        <v>6200</v>
      </c>
      <c r="E9188" s="108" t="str">
        <f>_xlfn.XLOOKUP($A9188,'Task3 Baza'!$A$2:$A$1999,'Task3 Baza'!$C$2:$C$1999,"non",0)</f>
        <v>Neftçala</v>
      </c>
      <c r="F9188" s="109" t="str">
        <f t="shared" si="290"/>
        <v>Gəncə</v>
      </c>
      <c r="G9188" s="110">
        <f t="shared" si="291"/>
        <v>20</v>
      </c>
    </row>
    <row r="9189" spans="1:7" x14ac:dyDescent="0.3">
      <c r="A9189" s="20" t="s">
        <v>763</v>
      </c>
      <c r="B9189" s="102">
        <v>43889</v>
      </c>
      <c r="C9189" s="103">
        <v>0.23</v>
      </c>
      <c r="D9189" s="133">
        <v>10300</v>
      </c>
      <c r="E9189" s="108" t="str">
        <f>_xlfn.XLOOKUP($A9189,'Task3 Baza'!$A$2:$A$1999,'Task3 Baza'!$C$2:$C$1999,"non",0)</f>
        <v>Xızı</v>
      </c>
      <c r="F9189" s="109" t="str">
        <f t="shared" si="290"/>
        <v>Sumqayıt</v>
      </c>
      <c r="G9189" s="110">
        <f t="shared" si="291"/>
        <v>50</v>
      </c>
    </row>
    <row r="9190" spans="1:7" x14ac:dyDescent="0.3">
      <c r="A9190" s="20" t="s">
        <v>702</v>
      </c>
      <c r="B9190" s="102">
        <v>43910</v>
      </c>
      <c r="C9190" s="103">
        <v>0.17</v>
      </c>
      <c r="D9190" s="133">
        <v>5500</v>
      </c>
      <c r="E9190" s="108" t="str">
        <f>_xlfn.XLOOKUP($A9190,'Task3 Baza'!$A$2:$A$1999,'Task3 Baza'!$C$2:$C$1999,"non",0)</f>
        <v>Füzuli</v>
      </c>
      <c r="F9190" s="109" t="str">
        <f t="shared" si="290"/>
        <v>Sumqayıt</v>
      </c>
      <c r="G9190" s="110">
        <f t="shared" si="291"/>
        <v>50</v>
      </c>
    </row>
    <row r="9191" spans="1:7" x14ac:dyDescent="0.3">
      <c r="A9191" s="20" t="s">
        <v>1143</v>
      </c>
      <c r="B9191" s="102">
        <v>44341</v>
      </c>
      <c r="C9191" s="103">
        <v>0.2</v>
      </c>
      <c r="D9191" s="133">
        <v>6700</v>
      </c>
      <c r="E9191" s="108" t="str">
        <f>_xlfn.XLOOKUP($A9191,'Task3 Baza'!$A$2:$A$1999,'Task3 Baza'!$C$2:$C$1999,"non",0)</f>
        <v>Daşkəsən</v>
      </c>
      <c r="F9191" s="109" t="str">
        <f t="shared" si="290"/>
        <v>Bakı</v>
      </c>
      <c r="G9191" s="110">
        <f t="shared" si="291"/>
        <v>10</v>
      </c>
    </row>
    <row r="9192" spans="1:7" x14ac:dyDescent="0.3">
      <c r="A9192" s="20" t="s">
        <v>556</v>
      </c>
      <c r="B9192" s="102">
        <v>44759</v>
      </c>
      <c r="C9192" s="103">
        <v>0.15</v>
      </c>
      <c r="D9192" s="133">
        <v>12200</v>
      </c>
      <c r="E9192" s="108" t="str">
        <f>_xlfn.XLOOKUP($A9192,'Task3 Baza'!$A$2:$A$1999,'Task3 Baza'!$C$2:$C$1999,"non",0)</f>
        <v>Ağsu</v>
      </c>
      <c r="F9192" s="109" t="str">
        <f t="shared" si="290"/>
        <v>Bakı</v>
      </c>
      <c r="G9192" s="110">
        <f t="shared" si="291"/>
        <v>10</v>
      </c>
    </row>
    <row r="9193" spans="1:7" x14ac:dyDescent="0.3">
      <c r="A9193" s="20" t="s">
        <v>1452</v>
      </c>
      <c r="B9193" s="102">
        <v>44435</v>
      </c>
      <c r="C9193" s="103">
        <v>0.17</v>
      </c>
      <c r="D9193" s="133">
        <v>2700</v>
      </c>
      <c r="E9193" s="108" t="str">
        <f>_xlfn.XLOOKUP($A9193,'Task3 Baza'!$A$2:$A$1999,'Task3 Baza'!$C$2:$C$1999,"non",0)</f>
        <v>Lənkəran</v>
      </c>
      <c r="F9193" s="109" t="str">
        <f t="shared" si="290"/>
        <v>Gəncə</v>
      </c>
      <c r="G9193" s="110">
        <f t="shared" si="291"/>
        <v>20</v>
      </c>
    </row>
    <row r="9194" spans="1:7" x14ac:dyDescent="0.3">
      <c r="A9194" s="20" t="s">
        <v>1498</v>
      </c>
      <c r="B9194" s="102">
        <v>44154</v>
      </c>
      <c r="C9194" s="103">
        <v>0.19</v>
      </c>
      <c r="D9194" s="133">
        <v>5300</v>
      </c>
      <c r="E9194" s="108" t="str">
        <f>_xlfn.XLOOKUP($A9194,'Task3 Baza'!$A$2:$A$1999,'Task3 Baza'!$C$2:$C$1999,"non",0)</f>
        <v>Ucar</v>
      </c>
      <c r="F9194" s="109" t="str">
        <f t="shared" si="290"/>
        <v>Lənkəran</v>
      </c>
      <c r="G9194" s="110">
        <f t="shared" si="291"/>
        <v>42</v>
      </c>
    </row>
    <row r="9195" spans="1:7" x14ac:dyDescent="0.3">
      <c r="A9195" s="20" t="s">
        <v>252</v>
      </c>
      <c r="B9195" s="102">
        <v>44507</v>
      </c>
      <c r="C9195" s="103">
        <v>0.17</v>
      </c>
      <c r="D9195" s="133">
        <v>1900</v>
      </c>
      <c r="E9195" s="108" t="str">
        <f>_xlfn.XLOOKUP($A9195,'Task3 Baza'!$A$2:$A$1999,'Task3 Baza'!$C$2:$C$1999,"non",0)</f>
        <v>Şabran</v>
      </c>
      <c r="F9195" s="109" t="str">
        <f t="shared" si="290"/>
        <v>Gəncə</v>
      </c>
      <c r="G9195" s="110">
        <f t="shared" si="291"/>
        <v>20</v>
      </c>
    </row>
    <row r="9196" spans="1:7" x14ac:dyDescent="0.3">
      <c r="A9196" s="20" t="s">
        <v>1527</v>
      </c>
      <c r="B9196" s="102">
        <v>44040</v>
      </c>
      <c r="C9196" s="103">
        <v>0.14000000000000001</v>
      </c>
      <c r="D9196" s="133">
        <v>7100</v>
      </c>
      <c r="E9196" s="108" t="str">
        <f>_xlfn.XLOOKUP($A9196,'Task3 Baza'!$A$2:$A$1999,'Task3 Baza'!$C$2:$C$1999,"non",0)</f>
        <v>Goranboy</v>
      </c>
      <c r="F9196" s="109" t="str">
        <f t="shared" si="290"/>
        <v>Sumqayıt</v>
      </c>
      <c r="G9196" s="110">
        <f t="shared" si="291"/>
        <v>50</v>
      </c>
    </row>
    <row r="9197" spans="1:7" x14ac:dyDescent="0.3">
      <c r="A9197" s="20" t="s">
        <v>183</v>
      </c>
      <c r="B9197" s="102">
        <v>43839</v>
      </c>
      <c r="C9197" s="103">
        <v>0.2</v>
      </c>
      <c r="D9197" s="133">
        <v>1300</v>
      </c>
      <c r="E9197" s="108" t="str">
        <f>_xlfn.XLOOKUP($A9197,'Task3 Baza'!$A$2:$A$1999,'Task3 Baza'!$C$2:$C$1999,"non",0)</f>
        <v>Qubadlı</v>
      </c>
      <c r="F9197" s="109" t="str">
        <f t="shared" si="290"/>
        <v>Gəncə</v>
      </c>
      <c r="G9197" s="110">
        <f t="shared" si="291"/>
        <v>20</v>
      </c>
    </row>
    <row r="9198" spans="1:7" x14ac:dyDescent="0.3">
      <c r="A9198" s="20" t="s">
        <v>553</v>
      </c>
      <c r="B9198" s="102">
        <v>44502</v>
      </c>
      <c r="C9198" s="103">
        <v>0.19</v>
      </c>
      <c r="D9198" s="133">
        <v>11500</v>
      </c>
      <c r="E9198" s="108" t="str">
        <f>_xlfn.XLOOKUP($A9198,'Task3 Baza'!$A$2:$A$1999,'Task3 Baza'!$C$2:$C$1999,"non",0)</f>
        <v>Zəngilan</v>
      </c>
      <c r="F9198" s="109" t="str">
        <f t="shared" si="290"/>
        <v>Lənkəran</v>
      </c>
      <c r="G9198" s="110">
        <f t="shared" si="291"/>
        <v>42</v>
      </c>
    </row>
    <row r="9199" spans="1:7" x14ac:dyDescent="0.3">
      <c r="A9199" s="20" t="s">
        <v>1367</v>
      </c>
      <c r="B9199" s="102">
        <v>43736</v>
      </c>
      <c r="C9199" s="103">
        <v>0.23</v>
      </c>
      <c r="D9199" s="133">
        <v>5200</v>
      </c>
      <c r="E9199" s="108" t="str">
        <f>_xlfn.XLOOKUP($A9199,'Task3 Baza'!$A$2:$A$1999,'Task3 Baza'!$C$2:$C$1999,"non",0)</f>
        <v>İmişli</v>
      </c>
      <c r="F9199" s="109" t="str">
        <f t="shared" si="290"/>
        <v>Sumqayıt</v>
      </c>
      <c r="G9199" s="110">
        <f t="shared" si="291"/>
        <v>50</v>
      </c>
    </row>
    <row r="9200" spans="1:7" x14ac:dyDescent="0.3">
      <c r="A9200" s="20" t="s">
        <v>1705</v>
      </c>
      <c r="B9200" s="102">
        <v>43774</v>
      </c>
      <c r="C9200" s="103">
        <v>0.23</v>
      </c>
      <c r="D9200" s="133">
        <v>5900</v>
      </c>
      <c r="E9200" s="108" t="str">
        <f>_xlfn.XLOOKUP($A9200,'Task3 Baza'!$A$2:$A$1999,'Task3 Baza'!$C$2:$C$1999,"non",0)</f>
        <v>Sumqayıt</v>
      </c>
      <c r="F9200" s="109" t="str">
        <f t="shared" si="290"/>
        <v>Gəncə</v>
      </c>
      <c r="G9200" s="110">
        <f t="shared" si="291"/>
        <v>20</v>
      </c>
    </row>
    <row r="9201" spans="1:7" x14ac:dyDescent="0.3">
      <c r="A9201" s="20" t="s">
        <v>831</v>
      </c>
      <c r="B9201" s="102">
        <v>44634</v>
      </c>
      <c r="C9201" s="103">
        <v>0.22</v>
      </c>
      <c r="D9201" s="133">
        <v>5400</v>
      </c>
      <c r="E9201" s="108" t="str">
        <f>_xlfn.XLOOKUP($A9201,'Task3 Baza'!$A$2:$A$1999,'Task3 Baza'!$C$2:$C$1999,"non",0)</f>
        <v>Qax</v>
      </c>
      <c r="F9201" s="109" t="str">
        <f t="shared" si="290"/>
        <v>Sumqayıt</v>
      </c>
      <c r="G9201" s="110">
        <f t="shared" si="291"/>
        <v>50</v>
      </c>
    </row>
    <row r="9202" spans="1:7" x14ac:dyDescent="0.3">
      <c r="A9202" s="20" t="s">
        <v>1230</v>
      </c>
      <c r="B9202" s="102">
        <v>44081</v>
      </c>
      <c r="C9202" s="103">
        <v>0.2</v>
      </c>
      <c r="D9202" s="133">
        <v>7000</v>
      </c>
      <c r="E9202" s="108" t="str">
        <f>_xlfn.XLOOKUP($A9202,'Task3 Baza'!$A$2:$A$1999,'Task3 Baza'!$C$2:$C$1999,"non",0)</f>
        <v>Ağstafa</v>
      </c>
      <c r="F9202" s="109" t="str">
        <f t="shared" si="290"/>
        <v>Bakı</v>
      </c>
      <c r="G9202" s="110">
        <f t="shared" si="291"/>
        <v>10</v>
      </c>
    </row>
    <row r="9203" spans="1:7" x14ac:dyDescent="0.3">
      <c r="A9203" s="20" t="s">
        <v>674</v>
      </c>
      <c r="B9203" s="102">
        <v>43929</v>
      </c>
      <c r="C9203" s="103">
        <v>0.18</v>
      </c>
      <c r="D9203" s="133">
        <v>4500</v>
      </c>
      <c r="E9203" s="108" t="str">
        <f>_xlfn.XLOOKUP($A9203,'Task3 Baza'!$A$2:$A$1999,'Task3 Baza'!$C$2:$C$1999,"non",0)</f>
        <v>Lerik</v>
      </c>
      <c r="F9203" s="109" t="str">
        <f t="shared" si="290"/>
        <v>Gəncə</v>
      </c>
      <c r="G9203" s="110">
        <f t="shared" si="291"/>
        <v>20</v>
      </c>
    </row>
    <row r="9204" spans="1:7" x14ac:dyDescent="0.3">
      <c r="A9204" s="20" t="s">
        <v>435</v>
      </c>
      <c r="B9204" s="102">
        <v>43751</v>
      </c>
      <c r="C9204" s="103">
        <v>0.21</v>
      </c>
      <c r="D9204" s="133">
        <v>10200</v>
      </c>
      <c r="E9204" s="108" t="str">
        <f>_xlfn.XLOOKUP($A9204,'Task3 Baza'!$A$2:$A$1999,'Task3 Baza'!$C$2:$C$1999,"non",0)</f>
        <v>Ucar</v>
      </c>
      <c r="F9204" s="109" t="str">
        <f t="shared" si="290"/>
        <v>Lənkəran</v>
      </c>
      <c r="G9204" s="110">
        <f t="shared" si="291"/>
        <v>42</v>
      </c>
    </row>
    <row r="9205" spans="1:7" x14ac:dyDescent="0.3">
      <c r="A9205" s="20" t="s">
        <v>1499</v>
      </c>
      <c r="B9205" s="102">
        <v>43944</v>
      </c>
      <c r="C9205" s="103">
        <v>0.22</v>
      </c>
      <c r="D9205" s="133">
        <v>1600</v>
      </c>
      <c r="E9205" s="108" t="str">
        <f>_xlfn.XLOOKUP($A9205,'Task3 Baza'!$A$2:$A$1999,'Task3 Baza'!$C$2:$C$1999,"non",0)</f>
        <v>Xızı</v>
      </c>
      <c r="F9205" s="109" t="str">
        <f t="shared" si="290"/>
        <v>Sumqayıt</v>
      </c>
      <c r="G9205" s="110">
        <f t="shared" si="291"/>
        <v>50</v>
      </c>
    </row>
    <row r="9206" spans="1:7" x14ac:dyDescent="0.3">
      <c r="A9206" s="20" t="s">
        <v>255</v>
      </c>
      <c r="B9206" s="102">
        <v>44220</v>
      </c>
      <c r="C9206" s="103">
        <v>0.21</v>
      </c>
      <c r="D9206" s="133">
        <v>1700</v>
      </c>
      <c r="E9206" s="108" t="str">
        <f>_xlfn.XLOOKUP($A9206,'Task3 Baza'!$A$2:$A$1999,'Task3 Baza'!$C$2:$C$1999,"non",0)</f>
        <v>Oğuz</v>
      </c>
      <c r="F9206" s="109" t="str">
        <f t="shared" si="290"/>
        <v>Gəncə</v>
      </c>
      <c r="G9206" s="110">
        <f t="shared" si="291"/>
        <v>20</v>
      </c>
    </row>
    <row r="9207" spans="1:7" x14ac:dyDescent="0.3">
      <c r="A9207" s="20" t="s">
        <v>1512</v>
      </c>
      <c r="B9207" s="102">
        <v>44084</v>
      </c>
      <c r="C9207" s="103">
        <v>0.16</v>
      </c>
      <c r="D9207" s="133">
        <v>11100</v>
      </c>
      <c r="E9207" s="108" t="str">
        <f>_xlfn.XLOOKUP($A9207,'Task3 Baza'!$A$2:$A$1999,'Task3 Baza'!$C$2:$C$1999,"non",0)</f>
        <v>Ağsu</v>
      </c>
      <c r="F9207" s="109" t="str">
        <f t="shared" si="290"/>
        <v>Bakı</v>
      </c>
      <c r="G9207" s="110">
        <f t="shared" si="291"/>
        <v>10</v>
      </c>
    </row>
    <row r="9208" spans="1:7" x14ac:dyDescent="0.3">
      <c r="A9208" s="20" t="s">
        <v>1979</v>
      </c>
      <c r="B9208" s="102">
        <v>43807</v>
      </c>
      <c r="C9208" s="103">
        <v>0.21</v>
      </c>
      <c r="D9208" s="133">
        <v>5600</v>
      </c>
      <c r="E9208" s="108" t="str">
        <f>_xlfn.XLOOKUP($A9208,'Task3 Baza'!$A$2:$A$1999,'Task3 Baza'!$C$2:$C$1999,"non",0)</f>
        <v>Gəncə</v>
      </c>
      <c r="F9208" s="109" t="str">
        <f t="shared" si="290"/>
        <v>Sumqayıt</v>
      </c>
      <c r="G9208" s="110">
        <f t="shared" si="291"/>
        <v>50</v>
      </c>
    </row>
    <row r="9209" spans="1:7" x14ac:dyDescent="0.3">
      <c r="A9209" s="20" t="s">
        <v>1317</v>
      </c>
      <c r="B9209" s="102">
        <v>44118</v>
      </c>
      <c r="C9209" s="103">
        <v>0.2</v>
      </c>
      <c r="D9209" s="133">
        <v>6700</v>
      </c>
      <c r="E9209" s="108" t="str">
        <f>_xlfn.XLOOKUP($A9209,'Task3 Baza'!$A$2:$A$1999,'Task3 Baza'!$C$2:$C$1999,"non",0)</f>
        <v>Samux</v>
      </c>
      <c r="F9209" s="109" t="str">
        <f t="shared" si="290"/>
        <v>Gəncə</v>
      </c>
      <c r="G9209" s="110">
        <f t="shared" si="291"/>
        <v>20</v>
      </c>
    </row>
    <row r="9210" spans="1:7" x14ac:dyDescent="0.3">
      <c r="A9210" s="20" t="s">
        <v>2015</v>
      </c>
      <c r="B9210" s="102">
        <v>44682</v>
      </c>
      <c r="C9210" s="103">
        <v>0.23</v>
      </c>
      <c r="D9210" s="133">
        <v>1000</v>
      </c>
      <c r="E9210" s="108" t="str">
        <f>_xlfn.XLOOKUP($A9210,'Task3 Baza'!$A$2:$A$1999,'Task3 Baza'!$C$2:$C$1999,"non",0)</f>
        <v>Sədərək</v>
      </c>
      <c r="F9210" s="109" t="str">
        <f t="shared" si="290"/>
        <v>Gəncə</v>
      </c>
      <c r="G9210" s="110">
        <f t="shared" si="291"/>
        <v>20</v>
      </c>
    </row>
    <row r="9211" spans="1:7" x14ac:dyDescent="0.3">
      <c r="A9211" s="20" t="s">
        <v>1217</v>
      </c>
      <c r="B9211" s="102">
        <v>44632</v>
      </c>
      <c r="C9211" s="103">
        <v>0.24</v>
      </c>
      <c r="D9211" s="133">
        <v>1900</v>
      </c>
      <c r="E9211" s="108" t="str">
        <f>_xlfn.XLOOKUP($A9211,'Task3 Baza'!$A$2:$A$1999,'Task3 Baza'!$C$2:$C$1999,"non",0)</f>
        <v>İsmayıllı</v>
      </c>
      <c r="F9211" s="109" t="str">
        <f t="shared" si="290"/>
        <v>Sumqayıt</v>
      </c>
      <c r="G9211" s="110">
        <f t="shared" si="291"/>
        <v>50</v>
      </c>
    </row>
    <row r="9212" spans="1:7" x14ac:dyDescent="0.3">
      <c r="A9212" s="20" t="s">
        <v>887</v>
      </c>
      <c r="B9212" s="102">
        <v>44764</v>
      </c>
      <c r="C9212" s="103">
        <v>0.16</v>
      </c>
      <c r="D9212" s="133">
        <v>10100</v>
      </c>
      <c r="E9212" s="108" t="str">
        <f>_xlfn.XLOOKUP($A9212,'Task3 Baza'!$A$2:$A$1999,'Task3 Baza'!$C$2:$C$1999,"non",0)</f>
        <v>Tərtər</v>
      </c>
      <c r="F9212" s="109" t="str">
        <f t="shared" si="290"/>
        <v>Lənkəran</v>
      </c>
      <c r="G9212" s="110">
        <f t="shared" si="291"/>
        <v>42</v>
      </c>
    </row>
    <row r="9213" spans="1:7" x14ac:dyDescent="0.3">
      <c r="A9213" s="20" t="s">
        <v>605</v>
      </c>
      <c r="B9213" s="102">
        <v>44203</v>
      </c>
      <c r="C9213" s="103">
        <v>0.24</v>
      </c>
      <c r="D9213" s="133">
        <v>8200</v>
      </c>
      <c r="E9213" s="108" t="str">
        <f>_xlfn.XLOOKUP($A9213,'Task3 Baza'!$A$2:$A$1999,'Task3 Baza'!$C$2:$C$1999,"non",0)</f>
        <v>Ordubad</v>
      </c>
      <c r="F9213" s="109" t="str">
        <f t="shared" si="290"/>
        <v>Gəncə</v>
      </c>
      <c r="G9213" s="110">
        <f t="shared" si="291"/>
        <v>20</v>
      </c>
    </row>
    <row r="9214" spans="1:7" x14ac:dyDescent="0.3">
      <c r="A9214" s="20" t="s">
        <v>1554</v>
      </c>
      <c r="B9214" s="102">
        <v>44189</v>
      </c>
      <c r="C9214" s="103">
        <v>0.15</v>
      </c>
      <c r="D9214" s="133">
        <v>4000</v>
      </c>
      <c r="E9214" s="108" t="str">
        <f>_xlfn.XLOOKUP($A9214,'Task3 Baza'!$A$2:$A$1999,'Task3 Baza'!$C$2:$C$1999,"non",0)</f>
        <v>Naxçıvan</v>
      </c>
      <c r="F9214" s="109" t="str">
        <f t="shared" si="290"/>
        <v>Gəncə</v>
      </c>
      <c r="G9214" s="110">
        <f t="shared" si="291"/>
        <v>20</v>
      </c>
    </row>
    <row r="9215" spans="1:7" x14ac:dyDescent="0.3">
      <c r="A9215" s="20" t="s">
        <v>1117</v>
      </c>
      <c r="B9215" s="102">
        <v>44751</v>
      </c>
      <c r="C9215" s="103">
        <v>0.24</v>
      </c>
      <c r="D9215" s="133">
        <v>13000</v>
      </c>
      <c r="E9215" s="108" t="str">
        <f>_xlfn.XLOOKUP($A9215,'Task3 Baza'!$A$2:$A$1999,'Task3 Baza'!$C$2:$C$1999,"non",0)</f>
        <v>Gəncə</v>
      </c>
      <c r="F9215" s="109" t="str">
        <f t="shared" si="290"/>
        <v>Sumqayıt</v>
      </c>
      <c r="G9215" s="110">
        <f t="shared" si="291"/>
        <v>50</v>
      </c>
    </row>
    <row r="9216" spans="1:7" x14ac:dyDescent="0.3">
      <c r="A9216" s="20" t="s">
        <v>838</v>
      </c>
      <c r="B9216" s="102">
        <v>44635</v>
      </c>
      <c r="C9216" s="103">
        <v>0.14000000000000001</v>
      </c>
      <c r="D9216" s="133">
        <v>11900</v>
      </c>
      <c r="E9216" s="108" t="str">
        <f>_xlfn.XLOOKUP($A9216,'Task3 Baza'!$A$2:$A$1999,'Task3 Baza'!$C$2:$C$1999,"non",0)</f>
        <v>Qubadlı</v>
      </c>
      <c r="F9216" s="109" t="str">
        <f t="shared" si="290"/>
        <v>Gəncə</v>
      </c>
      <c r="G9216" s="110">
        <f t="shared" si="291"/>
        <v>20</v>
      </c>
    </row>
    <row r="9217" spans="1:7" x14ac:dyDescent="0.3">
      <c r="A9217" s="20" t="s">
        <v>1616</v>
      </c>
      <c r="B9217" s="102">
        <v>44447</v>
      </c>
      <c r="C9217" s="103">
        <v>0.14000000000000001</v>
      </c>
      <c r="D9217" s="133">
        <v>11100</v>
      </c>
      <c r="E9217" s="108" t="str">
        <f>_xlfn.XLOOKUP($A9217,'Task3 Baza'!$A$2:$A$1999,'Task3 Baza'!$C$2:$C$1999,"non",0)</f>
        <v>Şabran</v>
      </c>
      <c r="F9217" s="109" t="str">
        <f t="shared" si="290"/>
        <v>Gəncə</v>
      </c>
      <c r="G9217" s="110">
        <f t="shared" si="291"/>
        <v>20</v>
      </c>
    </row>
    <row r="9218" spans="1:7" x14ac:dyDescent="0.3">
      <c r="A9218" s="20" t="s">
        <v>579</v>
      </c>
      <c r="B9218" s="102">
        <v>44673</v>
      </c>
      <c r="C9218" s="103">
        <v>0.24</v>
      </c>
      <c r="D9218" s="133">
        <v>6000</v>
      </c>
      <c r="E9218" s="108" t="str">
        <f>_xlfn.XLOOKUP($A9218,'Task3 Baza'!$A$2:$A$1999,'Task3 Baza'!$C$2:$C$1999,"non",0)</f>
        <v>Zaqatala</v>
      </c>
      <c r="F9218" s="109" t="str">
        <f t="shared" ref="F9218:F9281" si="292">VLOOKUP($E9218,$I$3:$K$75,2,0)</f>
        <v>Lənkəran</v>
      </c>
      <c r="G9218" s="110">
        <f t="shared" ref="G9218:G9281" si="293">VLOOKUP(VLOOKUP($E9218,$I$3:$J$75,2,0),$L$3:$M$6,2,0)</f>
        <v>42</v>
      </c>
    </row>
    <row r="9219" spans="1:7" x14ac:dyDescent="0.3">
      <c r="A9219" s="20" t="s">
        <v>1981</v>
      </c>
      <c r="B9219" s="102">
        <v>43806</v>
      </c>
      <c r="C9219" s="103">
        <v>0.23</v>
      </c>
      <c r="D9219" s="133">
        <v>3400</v>
      </c>
      <c r="E9219" s="108" t="str">
        <f>_xlfn.XLOOKUP($A9219,'Task3 Baza'!$A$2:$A$1999,'Task3 Baza'!$C$2:$C$1999,"non",0)</f>
        <v>Sədərək</v>
      </c>
      <c r="F9219" s="109" t="str">
        <f t="shared" si="292"/>
        <v>Gəncə</v>
      </c>
      <c r="G9219" s="110">
        <f t="shared" si="293"/>
        <v>20</v>
      </c>
    </row>
    <row r="9220" spans="1:7" x14ac:dyDescent="0.3">
      <c r="A9220" s="20" t="s">
        <v>411</v>
      </c>
      <c r="B9220" s="102">
        <v>44342</v>
      </c>
      <c r="C9220" s="103">
        <v>0.15</v>
      </c>
      <c r="D9220" s="133">
        <v>8100</v>
      </c>
      <c r="E9220" s="108" t="str">
        <f>_xlfn.XLOOKUP($A9220,'Task3 Baza'!$A$2:$A$1999,'Task3 Baza'!$C$2:$C$1999,"non",0)</f>
        <v>Füzuli</v>
      </c>
      <c r="F9220" s="109" t="str">
        <f t="shared" si="292"/>
        <v>Sumqayıt</v>
      </c>
      <c r="G9220" s="110">
        <f t="shared" si="293"/>
        <v>50</v>
      </c>
    </row>
    <row r="9221" spans="1:7" x14ac:dyDescent="0.3">
      <c r="A9221" s="20" t="s">
        <v>1144</v>
      </c>
      <c r="B9221" s="102">
        <v>43990</v>
      </c>
      <c r="C9221" s="103">
        <v>0.19</v>
      </c>
      <c r="D9221" s="133">
        <v>4100</v>
      </c>
      <c r="E9221" s="108" t="str">
        <f>_xlfn.XLOOKUP($A9221,'Task3 Baza'!$A$2:$A$1999,'Task3 Baza'!$C$2:$C$1999,"non",0)</f>
        <v>Füzuli</v>
      </c>
      <c r="F9221" s="109" t="str">
        <f t="shared" si="292"/>
        <v>Sumqayıt</v>
      </c>
      <c r="G9221" s="110">
        <f t="shared" si="293"/>
        <v>50</v>
      </c>
    </row>
    <row r="9222" spans="1:7" x14ac:dyDescent="0.3">
      <c r="A9222" s="20" t="s">
        <v>670</v>
      </c>
      <c r="B9222" s="102">
        <v>44057</v>
      </c>
      <c r="C9222" s="103">
        <v>0.18</v>
      </c>
      <c r="D9222" s="133">
        <v>3200</v>
      </c>
      <c r="E9222" s="108" t="str">
        <f>_xlfn.XLOOKUP($A9222,'Task3 Baza'!$A$2:$A$1999,'Task3 Baza'!$C$2:$C$1999,"non",0)</f>
        <v>Ordubad</v>
      </c>
      <c r="F9222" s="109" t="str">
        <f t="shared" si="292"/>
        <v>Gəncə</v>
      </c>
      <c r="G9222" s="110">
        <f t="shared" si="293"/>
        <v>20</v>
      </c>
    </row>
    <row r="9223" spans="1:7" x14ac:dyDescent="0.3">
      <c r="A9223" s="20" t="s">
        <v>1748</v>
      </c>
      <c r="B9223" s="102">
        <v>44214</v>
      </c>
      <c r="C9223" s="103">
        <v>0.24</v>
      </c>
      <c r="D9223" s="133">
        <v>3200</v>
      </c>
      <c r="E9223" s="108" t="str">
        <f>_xlfn.XLOOKUP($A9223,'Task3 Baza'!$A$2:$A$1999,'Task3 Baza'!$C$2:$C$1999,"non",0)</f>
        <v>Şərur</v>
      </c>
      <c r="F9223" s="109" t="str">
        <f t="shared" si="292"/>
        <v>Lənkəran</v>
      </c>
      <c r="G9223" s="110">
        <f t="shared" si="293"/>
        <v>42</v>
      </c>
    </row>
    <row r="9224" spans="1:7" x14ac:dyDescent="0.3">
      <c r="A9224" s="20" t="s">
        <v>318</v>
      </c>
      <c r="B9224" s="102">
        <v>44537</v>
      </c>
      <c r="C9224" s="103">
        <v>0.22</v>
      </c>
      <c r="D9224" s="133">
        <v>6000</v>
      </c>
      <c r="E9224" s="108" t="str">
        <f>_xlfn.XLOOKUP($A9224,'Task3 Baza'!$A$2:$A$1999,'Task3 Baza'!$C$2:$C$1999,"non",0)</f>
        <v>Yardımlı</v>
      </c>
      <c r="F9224" s="109" t="str">
        <f t="shared" si="292"/>
        <v>Lənkəran</v>
      </c>
      <c r="G9224" s="110">
        <f t="shared" si="293"/>
        <v>42</v>
      </c>
    </row>
    <row r="9225" spans="1:7" x14ac:dyDescent="0.3">
      <c r="A9225" s="20" t="s">
        <v>1546</v>
      </c>
      <c r="B9225" s="102">
        <v>43832</v>
      </c>
      <c r="C9225" s="103">
        <v>0.21</v>
      </c>
      <c r="D9225" s="133">
        <v>5700</v>
      </c>
      <c r="E9225" s="108" t="str">
        <f>_xlfn.XLOOKUP($A9225,'Task3 Baza'!$A$2:$A$1999,'Task3 Baza'!$C$2:$C$1999,"non",0)</f>
        <v>Lənkəran</v>
      </c>
      <c r="F9225" s="109" t="str">
        <f t="shared" si="292"/>
        <v>Gəncə</v>
      </c>
      <c r="G9225" s="110">
        <f t="shared" si="293"/>
        <v>20</v>
      </c>
    </row>
    <row r="9226" spans="1:7" x14ac:dyDescent="0.3">
      <c r="A9226" s="20" t="s">
        <v>840</v>
      </c>
      <c r="B9226" s="102">
        <v>44384</v>
      </c>
      <c r="C9226" s="103">
        <v>0.2</v>
      </c>
      <c r="D9226" s="133">
        <v>12400</v>
      </c>
      <c r="E9226" s="108" t="str">
        <f>_xlfn.XLOOKUP($A9226,'Task3 Baza'!$A$2:$A$1999,'Task3 Baza'!$C$2:$C$1999,"non",0)</f>
        <v>Xocavənd</v>
      </c>
      <c r="F9226" s="109" t="str">
        <f t="shared" si="292"/>
        <v>Sumqayıt</v>
      </c>
      <c r="G9226" s="110">
        <f t="shared" si="293"/>
        <v>50</v>
      </c>
    </row>
    <row r="9227" spans="1:7" x14ac:dyDescent="0.3">
      <c r="A9227" s="20" t="s">
        <v>299</v>
      </c>
      <c r="B9227" s="102">
        <v>44745</v>
      </c>
      <c r="C9227" s="103">
        <v>0.22</v>
      </c>
      <c r="D9227" s="133">
        <v>1100</v>
      </c>
      <c r="E9227" s="108" t="str">
        <f>_xlfn.XLOOKUP($A9227,'Task3 Baza'!$A$2:$A$1999,'Task3 Baza'!$C$2:$C$1999,"non",0)</f>
        <v>Qobustan</v>
      </c>
      <c r="F9227" s="109" t="str">
        <f t="shared" si="292"/>
        <v>Gəncə</v>
      </c>
      <c r="G9227" s="110">
        <f t="shared" si="293"/>
        <v>20</v>
      </c>
    </row>
    <row r="9228" spans="1:7" x14ac:dyDescent="0.3">
      <c r="A9228" s="20" t="s">
        <v>1195</v>
      </c>
      <c r="B9228" s="102">
        <v>44476</v>
      </c>
      <c r="C9228" s="103">
        <v>0.19</v>
      </c>
      <c r="D9228" s="133">
        <v>10600</v>
      </c>
      <c r="E9228" s="108" t="str">
        <f>_xlfn.XLOOKUP($A9228,'Task3 Baza'!$A$2:$A$1999,'Task3 Baza'!$C$2:$C$1999,"non",0)</f>
        <v>Laçın</v>
      </c>
      <c r="F9228" s="109" t="str">
        <f t="shared" si="292"/>
        <v>Gəncə</v>
      </c>
      <c r="G9228" s="110">
        <f t="shared" si="293"/>
        <v>20</v>
      </c>
    </row>
    <row r="9229" spans="1:7" x14ac:dyDescent="0.3">
      <c r="A9229" s="20" t="s">
        <v>2023</v>
      </c>
      <c r="B9229" s="102">
        <v>44347</v>
      </c>
      <c r="C9229" s="103">
        <v>0.24</v>
      </c>
      <c r="D9229" s="133">
        <v>3200</v>
      </c>
      <c r="E9229" s="108" t="str">
        <f>_xlfn.XLOOKUP($A9229,'Task3 Baza'!$A$2:$A$1999,'Task3 Baza'!$C$2:$C$1999,"non",0)</f>
        <v>Naxçıvan</v>
      </c>
      <c r="F9229" s="109" t="str">
        <f t="shared" si="292"/>
        <v>Gəncə</v>
      </c>
      <c r="G9229" s="110">
        <f t="shared" si="293"/>
        <v>20</v>
      </c>
    </row>
    <row r="9230" spans="1:7" x14ac:dyDescent="0.3">
      <c r="A9230" s="20" t="s">
        <v>1325</v>
      </c>
      <c r="B9230" s="102">
        <v>44420</v>
      </c>
      <c r="C9230" s="103">
        <v>0.19</v>
      </c>
      <c r="D9230" s="133">
        <v>7100</v>
      </c>
      <c r="E9230" s="108" t="str">
        <f>_xlfn.XLOOKUP($A9230,'Task3 Baza'!$A$2:$A$1999,'Task3 Baza'!$C$2:$C$1999,"non",0)</f>
        <v>Sumqayıt</v>
      </c>
      <c r="F9230" s="109" t="str">
        <f t="shared" si="292"/>
        <v>Gəncə</v>
      </c>
      <c r="G9230" s="110">
        <f t="shared" si="293"/>
        <v>20</v>
      </c>
    </row>
    <row r="9231" spans="1:7" x14ac:dyDescent="0.3">
      <c r="A9231" s="20" t="s">
        <v>1890</v>
      </c>
      <c r="B9231" s="102">
        <v>44162</v>
      </c>
      <c r="C9231" s="103">
        <v>0.14000000000000001</v>
      </c>
      <c r="D9231" s="133">
        <v>7900</v>
      </c>
      <c r="E9231" s="108" t="str">
        <f>_xlfn.XLOOKUP($A9231,'Task3 Baza'!$A$2:$A$1999,'Task3 Baza'!$C$2:$C$1999,"non",0)</f>
        <v>Lənkəran</v>
      </c>
      <c r="F9231" s="109" t="str">
        <f t="shared" si="292"/>
        <v>Gəncə</v>
      </c>
      <c r="G9231" s="110">
        <f t="shared" si="293"/>
        <v>20</v>
      </c>
    </row>
    <row r="9232" spans="1:7" x14ac:dyDescent="0.3">
      <c r="A9232" s="20" t="s">
        <v>569</v>
      </c>
      <c r="B9232" s="102">
        <v>44436</v>
      </c>
      <c r="C9232" s="103">
        <v>0.16</v>
      </c>
      <c r="D9232" s="133">
        <v>5000</v>
      </c>
      <c r="E9232" s="108" t="str">
        <f>_xlfn.XLOOKUP($A9232,'Task3 Baza'!$A$2:$A$1999,'Task3 Baza'!$C$2:$C$1999,"non",0)</f>
        <v>Qazax</v>
      </c>
      <c r="F9232" s="109" t="str">
        <f t="shared" si="292"/>
        <v>Sumqayıt</v>
      </c>
      <c r="G9232" s="110">
        <f t="shared" si="293"/>
        <v>50</v>
      </c>
    </row>
    <row r="9233" spans="1:7" x14ac:dyDescent="0.3">
      <c r="A9233" s="20" t="s">
        <v>1723</v>
      </c>
      <c r="B9233" s="102">
        <v>44273</v>
      </c>
      <c r="C9233" s="103">
        <v>0.18</v>
      </c>
      <c r="D9233" s="133">
        <v>1500</v>
      </c>
      <c r="E9233" s="108" t="str">
        <f>_xlfn.XLOOKUP($A9233,'Task3 Baza'!$A$2:$A$1999,'Task3 Baza'!$C$2:$C$1999,"non",0)</f>
        <v>Cəlilabad</v>
      </c>
      <c r="F9233" s="109" t="str">
        <f t="shared" si="292"/>
        <v>Bakı</v>
      </c>
      <c r="G9233" s="110">
        <f t="shared" si="293"/>
        <v>10</v>
      </c>
    </row>
    <row r="9234" spans="1:7" x14ac:dyDescent="0.3">
      <c r="A9234" s="20" t="s">
        <v>969</v>
      </c>
      <c r="B9234" s="102">
        <v>44557</v>
      </c>
      <c r="C9234" s="103">
        <v>0.21</v>
      </c>
      <c r="D9234" s="133">
        <v>7900</v>
      </c>
      <c r="E9234" s="108" t="str">
        <f>_xlfn.XLOOKUP($A9234,'Task3 Baza'!$A$2:$A$1999,'Task3 Baza'!$C$2:$C$1999,"non",0)</f>
        <v>Sumqayıt</v>
      </c>
      <c r="F9234" s="109" t="str">
        <f t="shared" si="292"/>
        <v>Gəncə</v>
      </c>
      <c r="G9234" s="110">
        <f t="shared" si="293"/>
        <v>20</v>
      </c>
    </row>
    <row r="9235" spans="1:7" x14ac:dyDescent="0.3">
      <c r="A9235" s="20" t="s">
        <v>1356</v>
      </c>
      <c r="B9235" s="102">
        <v>43858</v>
      </c>
      <c r="C9235" s="103">
        <v>0.15</v>
      </c>
      <c r="D9235" s="133">
        <v>11900</v>
      </c>
      <c r="E9235" s="108" t="str">
        <f>_xlfn.XLOOKUP($A9235,'Task3 Baza'!$A$2:$A$1999,'Task3 Baza'!$C$2:$C$1999,"non",0)</f>
        <v>Sumqayıt</v>
      </c>
      <c r="F9235" s="109" t="str">
        <f t="shared" si="292"/>
        <v>Gəncə</v>
      </c>
      <c r="G9235" s="110">
        <f t="shared" si="293"/>
        <v>20</v>
      </c>
    </row>
    <row r="9236" spans="1:7" x14ac:dyDescent="0.3">
      <c r="A9236" s="20" t="s">
        <v>1754</v>
      </c>
      <c r="B9236" s="102">
        <v>44254</v>
      </c>
      <c r="C9236" s="103">
        <v>0.14000000000000001</v>
      </c>
      <c r="D9236" s="133">
        <v>6900</v>
      </c>
      <c r="E9236" s="108" t="str">
        <f>_xlfn.XLOOKUP($A9236,'Task3 Baza'!$A$2:$A$1999,'Task3 Baza'!$C$2:$C$1999,"non",0)</f>
        <v>Xızı</v>
      </c>
      <c r="F9236" s="109" t="str">
        <f t="shared" si="292"/>
        <v>Sumqayıt</v>
      </c>
      <c r="G9236" s="110">
        <f t="shared" si="293"/>
        <v>50</v>
      </c>
    </row>
    <row r="9237" spans="1:7" x14ac:dyDescent="0.3">
      <c r="A9237" s="20" t="s">
        <v>605</v>
      </c>
      <c r="B9237" s="102">
        <v>44593</v>
      </c>
      <c r="C9237" s="103">
        <v>0.17</v>
      </c>
      <c r="D9237" s="133">
        <v>3900</v>
      </c>
      <c r="E9237" s="108" t="str">
        <f>_xlfn.XLOOKUP($A9237,'Task3 Baza'!$A$2:$A$1999,'Task3 Baza'!$C$2:$C$1999,"non",0)</f>
        <v>Ordubad</v>
      </c>
      <c r="F9237" s="109" t="str">
        <f t="shared" si="292"/>
        <v>Gəncə</v>
      </c>
      <c r="G9237" s="110">
        <f t="shared" si="293"/>
        <v>20</v>
      </c>
    </row>
    <row r="9238" spans="1:7" x14ac:dyDescent="0.3">
      <c r="A9238" s="20" t="s">
        <v>628</v>
      </c>
      <c r="B9238" s="102">
        <v>44169</v>
      </c>
      <c r="C9238" s="103">
        <v>0.15</v>
      </c>
      <c r="D9238" s="133">
        <v>4400</v>
      </c>
      <c r="E9238" s="108" t="str">
        <f>_xlfn.XLOOKUP($A9238,'Task3 Baza'!$A$2:$A$1999,'Task3 Baza'!$C$2:$C$1999,"non",0)</f>
        <v>Sabirabad</v>
      </c>
      <c r="F9238" s="109" t="str">
        <f t="shared" si="292"/>
        <v>Gəncə</v>
      </c>
      <c r="G9238" s="110">
        <f t="shared" si="293"/>
        <v>20</v>
      </c>
    </row>
    <row r="9239" spans="1:7" x14ac:dyDescent="0.3">
      <c r="A9239" s="20" t="s">
        <v>2111</v>
      </c>
      <c r="B9239" s="102">
        <v>44431</v>
      </c>
      <c r="C9239" s="103">
        <v>0.24</v>
      </c>
      <c r="D9239" s="133">
        <v>3000</v>
      </c>
      <c r="E9239" s="108" t="str">
        <f>_xlfn.XLOOKUP($A9239,'Task3 Baza'!$A$2:$A$1999,'Task3 Baza'!$C$2:$C$1999,"non",0)</f>
        <v>Göyçay</v>
      </c>
      <c r="F9239" s="109" t="str">
        <f t="shared" si="292"/>
        <v>Sumqayıt</v>
      </c>
      <c r="G9239" s="110">
        <f t="shared" si="293"/>
        <v>50</v>
      </c>
    </row>
    <row r="9240" spans="1:7" x14ac:dyDescent="0.3">
      <c r="A9240" s="20" t="s">
        <v>1014</v>
      </c>
      <c r="B9240" s="102">
        <v>43853</v>
      </c>
      <c r="C9240" s="103">
        <v>0.16</v>
      </c>
      <c r="D9240" s="133">
        <v>12100</v>
      </c>
      <c r="E9240" s="108" t="str">
        <f>_xlfn.XLOOKUP($A9240,'Task3 Baza'!$A$2:$A$1999,'Task3 Baza'!$C$2:$C$1999,"non",0)</f>
        <v>Füzuli</v>
      </c>
      <c r="F9240" s="109" t="str">
        <f t="shared" si="292"/>
        <v>Sumqayıt</v>
      </c>
      <c r="G9240" s="110">
        <f t="shared" si="293"/>
        <v>50</v>
      </c>
    </row>
    <row r="9241" spans="1:7" x14ac:dyDescent="0.3">
      <c r="A9241" s="20" t="s">
        <v>461</v>
      </c>
      <c r="B9241" s="102">
        <v>44047</v>
      </c>
      <c r="C9241" s="103">
        <v>0.2</v>
      </c>
      <c r="D9241" s="133">
        <v>6100</v>
      </c>
      <c r="E9241" s="108" t="str">
        <f>_xlfn.XLOOKUP($A9241,'Task3 Baza'!$A$2:$A$1999,'Task3 Baza'!$C$2:$C$1999,"non",0)</f>
        <v>Ağdaş</v>
      </c>
      <c r="F9241" s="109" t="str">
        <f t="shared" si="292"/>
        <v>Bakı</v>
      </c>
      <c r="G9241" s="110">
        <f t="shared" si="293"/>
        <v>10</v>
      </c>
    </row>
    <row r="9242" spans="1:7" x14ac:dyDescent="0.3">
      <c r="A9242" s="20" t="s">
        <v>1242</v>
      </c>
      <c r="B9242" s="102">
        <v>44146</v>
      </c>
      <c r="C9242" s="103">
        <v>0.2</v>
      </c>
      <c r="D9242" s="133">
        <v>11800</v>
      </c>
      <c r="E9242" s="108" t="str">
        <f>_xlfn.XLOOKUP($A9242,'Task3 Baza'!$A$2:$A$1999,'Task3 Baza'!$C$2:$C$1999,"non",0)</f>
        <v>Saatlı</v>
      </c>
      <c r="F9242" s="109" t="str">
        <f t="shared" si="292"/>
        <v>Gəncə</v>
      </c>
      <c r="G9242" s="110">
        <f t="shared" si="293"/>
        <v>20</v>
      </c>
    </row>
    <row r="9243" spans="1:7" x14ac:dyDescent="0.3">
      <c r="A9243" s="20" t="s">
        <v>1961</v>
      </c>
      <c r="B9243" s="102">
        <v>44142</v>
      </c>
      <c r="C9243" s="103">
        <v>0.23</v>
      </c>
      <c r="D9243" s="133">
        <v>11600</v>
      </c>
      <c r="E9243" s="108" t="str">
        <f>_xlfn.XLOOKUP($A9243,'Task3 Baza'!$A$2:$A$1999,'Task3 Baza'!$C$2:$C$1999,"non",0)</f>
        <v>Quba</v>
      </c>
      <c r="F9243" s="109" t="str">
        <f t="shared" si="292"/>
        <v>Gəncə</v>
      </c>
      <c r="G9243" s="110">
        <f t="shared" si="293"/>
        <v>20</v>
      </c>
    </row>
    <row r="9244" spans="1:7" x14ac:dyDescent="0.3">
      <c r="A9244" s="20" t="s">
        <v>1615</v>
      </c>
      <c r="B9244" s="102">
        <v>44199</v>
      </c>
      <c r="C9244" s="103">
        <v>0.21</v>
      </c>
      <c r="D9244" s="133">
        <v>11200</v>
      </c>
      <c r="E9244" s="108" t="str">
        <f>_xlfn.XLOOKUP($A9244,'Task3 Baza'!$A$2:$A$1999,'Task3 Baza'!$C$2:$C$1999,"non",0)</f>
        <v>Yevlax</v>
      </c>
      <c r="F9244" s="109" t="str">
        <f t="shared" si="292"/>
        <v>Lənkəran</v>
      </c>
      <c r="G9244" s="110">
        <f t="shared" si="293"/>
        <v>42</v>
      </c>
    </row>
    <row r="9245" spans="1:7" x14ac:dyDescent="0.3">
      <c r="A9245" s="20" t="s">
        <v>1460</v>
      </c>
      <c r="B9245" s="102">
        <v>43873</v>
      </c>
      <c r="C9245" s="103">
        <v>0.18</v>
      </c>
      <c r="D9245" s="133">
        <v>12100</v>
      </c>
      <c r="E9245" s="108" t="str">
        <f>_xlfn.XLOOKUP($A9245,'Task3 Baza'!$A$2:$A$1999,'Task3 Baza'!$C$2:$C$1999,"non",0)</f>
        <v>Daşkəsən</v>
      </c>
      <c r="F9245" s="109" t="str">
        <f t="shared" si="292"/>
        <v>Bakı</v>
      </c>
      <c r="G9245" s="110">
        <f t="shared" si="293"/>
        <v>10</v>
      </c>
    </row>
    <row r="9246" spans="1:7" x14ac:dyDescent="0.3">
      <c r="A9246" s="20" t="s">
        <v>919</v>
      </c>
      <c r="B9246" s="102">
        <v>44685</v>
      </c>
      <c r="C9246" s="103">
        <v>0.21</v>
      </c>
      <c r="D9246" s="133">
        <v>12900</v>
      </c>
      <c r="E9246" s="108" t="str">
        <f>_xlfn.XLOOKUP($A9246,'Task3 Baza'!$A$2:$A$1999,'Task3 Baza'!$C$2:$C$1999,"non",0)</f>
        <v>Hacıqabul</v>
      </c>
      <c r="F9246" s="109" t="str">
        <f t="shared" si="292"/>
        <v>Sumqayıt</v>
      </c>
      <c r="G9246" s="110">
        <f t="shared" si="293"/>
        <v>50</v>
      </c>
    </row>
    <row r="9247" spans="1:7" x14ac:dyDescent="0.3">
      <c r="A9247" s="20" t="s">
        <v>2086</v>
      </c>
      <c r="B9247" s="102">
        <v>44291</v>
      </c>
      <c r="C9247" s="103">
        <v>0.2</v>
      </c>
      <c r="D9247" s="133">
        <v>12800</v>
      </c>
      <c r="E9247" s="108" t="str">
        <f>_xlfn.XLOOKUP($A9247,'Task3 Baza'!$A$2:$A$1999,'Task3 Baza'!$C$2:$C$1999,"non",0)</f>
        <v>Xocalı</v>
      </c>
      <c r="F9247" s="109" t="str">
        <f t="shared" si="292"/>
        <v>Sumqayıt</v>
      </c>
      <c r="G9247" s="110">
        <f t="shared" si="293"/>
        <v>50</v>
      </c>
    </row>
    <row r="9248" spans="1:7" x14ac:dyDescent="0.3">
      <c r="A9248" s="20" t="s">
        <v>1297</v>
      </c>
      <c r="B9248" s="102">
        <v>43959</v>
      </c>
      <c r="C9248" s="103">
        <v>0.15</v>
      </c>
      <c r="D9248" s="133">
        <v>5600</v>
      </c>
      <c r="E9248" s="108" t="str">
        <f>_xlfn.XLOOKUP($A9248,'Task3 Baza'!$A$2:$A$1999,'Task3 Baza'!$C$2:$C$1999,"non",0)</f>
        <v>Kəngərli</v>
      </c>
      <c r="F9248" s="109" t="str">
        <f t="shared" si="292"/>
        <v>Sumqayıt</v>
      </c>
      <c r="G9248" s="110">
        <f t="shared" si="293"/>
        <v>50</v>
      </c>
    </row>
    <row r="9249" spans="1:7" x14ac:dyDescent="0.3">
      <c r="A9249" s="20" t="s">
        <v>484</v>
      </c>
      <c r="B9249" s="102">
        <v>44418</v>
      </c>
      <c r="C9249" s="103">
        <v>0.14000000000000001</v>
      </c>
      <c r="D9249" s="133">
        <v>6000</v>
      </c>
      <c r="E9249" s="108" t="str">
        <f>_xlfn.XLOOKUP($A9249,'Task3 Baza'!$A$2:$A$1999,'Task3 Baza'!$C$2:$C$1999,"non",0)</f>
        <v>Biləsuvar</v>
      </c>
      <c r="F9249" s="109" t="str">
        <f t="shared" si="292"/>
        <v>Bakı</v>
      </c>
      <c r="G9249" s="110">
        <f t="shared" si="293"/>
        <v>10</v>
      </c>
    </row>
    <row r="9250" spans="1:7" x14ac:dyDescent="0.3">
      <c r="A9250" s="20" t="s">
        <v>562</v>
      </c>
      <c r="B9250" s="102">
        <v>44124</v>
      </c>
      <c r="C9250" s="103">
        <v>0.14000000000000001</v>
      </c>
      <c r="D9250" s="133">
        <v>9200</v>
      </c>
      <c r="E9250" s="108" t="str">
        <f>_xlfn.XLOOKUP($A9250,'Task3 Baza'!$A$2:$A$1999,'Task3 Baza'!$C$2:$C$1999,"non",0)</f>
        <v>Ağcabədi</v>
      </c>
      <c r="F9250" s="109" t="str">
        <f t="shared" si="292"/>
        <v>Bakı</v>
      </c>
      <c r="G9250" s="110">
        <f t="shared" si="293"/>
        <v>10</v>
      </c>
    </row>
    <row r="9251" spans="1:7" x14ac:dyDescent="0.3">
      <c r="A9251" s="20" t="s">
        <v>545</v>
      </c>
      <c r="B9251" s="102">
        <v>44381</v>
      </c>
      <c r="C9251" s="103">
        <v>0.14000000000000001</v>
      </c>
      <c r="D9251" s="133">
        <v>9100</v>
      </c>
      <c r="E9251" s="108" t="str">
        <f>_xlfn.XLOOKUP($A9251,'Task3 Baza'!$A$2:$A$1999,'Task3 Baza'!$C$2:$C$1999,"non",0)</f>
        <v>Yardımlı</v>
      </c>
      <c r="F9251" s="109" t="str">
        <f t="shared" si="292"/>
        <v>Lənkəran</v>
      </c>
      <c r="G9251" s="110">
        <f t="shared" si="293"/>
        <v>42</v>
      </c>
    </row>
    <row r="9252" spans="1:7" x14ac:dyDescent="0.3">
      <c r="A9252" s="20" t="s">
        <v>274</v>
      </c>
      <c r="B9252" s="102">
        <v>44151</v>
      </c>
      <c r="C9252" s="103">
        <v>0.2</v>
      </c>
      <c r="D9252" s="133">
        <v>3600</v>
      </c>
      <c r="E9252" s="108" t="str">
        <f>_xlfn.XLOOKUP($A9252,'Task3 Baza'!$A$2:$A$1999,'Task3 Baza'!$C$2:$C$1999,"non",0)</f>
        <v>Tərtər</v>
      </c>
      <c r="F9252" s="109" t="str">
        <f t="shared" si="292"/>
        <v>Lənkəran</v>
      </c>
      <c r="G9252" s="110">
        <f t="shared" si="293"/>
        <v>42</v>
      </c>
    </row>
    <row r="9253" spans="1:7" x14ac:dyDescent="0.3">
      <c r="A9253" s="20" t="s">
        <v>225</v>
      </c>
      <c r="B9253" s="102">
        <v>44183</v>
      </c>
      <c r="C9253" s="103">
        <v>0.2</v>
      </c>
      <c r="D9253" s="133">
        <v>2300</v>
      </c>
      <c r="E9253" s="108" t="str">
        <f>_xlfn.XLOOKUP($A9253,'Task3 Baza'!$A$2:$A$1999,'Task3 Baza'!$C$2:$C$1999,"non",0)</f>
        <v>Ordubad</v>
      </c>
      <c r="F9253" s="109" t="str">
        <f t="shared" si="292"/>
        <v>Gəncə</v>
      </c>
      <c r="G9253" s="110">
        <f t="shared" si="293"/>
        <v>20</v>
      </c>
    </row>
    <row r="9254" spans="1:7" x14ac:dyDescent="0.3">
      <c r="A9254" s="20" t="s">
        <v>1336</v>
      </c>
      <c r="B9254" s="102">
        <v>44183</v>
      </c>
      <c r="C9254" s="103">
        <v>0.22</v>
      </c>
      <c r="D9254" s="133">
        <v>10600</v>
      </c>
      <c r="E9254" s="108" t="str">
        <f>_xlfn.XLOOKUP($A9254,'Task3 Baza'!$A$2:$A$1999,'Task3 Baza'!$C$2:$C$1999,"non",0)</f>
        <v>Xızı</v>
      </c>
      <c r="F9254" s="109" t="str">
        <f t="shared" si="292"/>
        <v>Sumqayıt</v>
      </c>
      <c r="G9254" s="110">
        <f t="shared" si="293"/>
        <v>50</v>
      </c>
    </row>
    <row r="9255" spans="1:7" x14ac:dyDescent="0.3">
      <c r="A9255" s="20" t="s">
        <v>1775</v>
      </c>
      <c r="B9255" s="102">
        <v>44663</v>
      </c>
      <c r="C9255" s="103">
        <v>0.24</v>
      </c>
      <c r="D9255" s="133">
        <v>8900</v>
      </c>
      <c r="E9255" s="108" t="str">
        <f>_xlfn.XLOOKUP($A9255,'Task3 Baza'!$A$2:$A$1999,'Task3 Baza'!$C$2:$C$1999,"non",0)</f>
        <v>Füzuli</v>
      </c>
      <c r="F9255" s="109" t="str">
        <f t="shared" si="292"/>
        <v>Sumqayıt</v>
      </c>
      <c r="G9255" s="110">
        <f t="shared" si="293"/>
        <v>50</v>
      </c>
    </row>
    <row r="9256" spans="1:7" x14ac:dyDescent="0.3">
      <c r="A9256" s="20" t="s">
        <v>1601</v>
      </c>
      <c r="B9256" s="102">
        <v>44474</v>
      </c>
      <c r="C9256" s="103">
        <v>0.2</v>
      </c>
      <c r="D9256" s="133">
        <v>9600</v>
      </c>
      <c r="E9256" s="108" t="str">
        <f>_xlfn.XLOOKUP($A9256,'Task3 Baza'!$A$2:$A$1999,'Task3 Baza'!$C$2:$C$1999,"non",0)</f>
        <v>Cəlilabad</v>
      </c>
      <c r="F9256" s="109" t="str">
        <f t="shared" si="292"/>
        <v>Bakı</v>
      </c>
      <c r="G9256" s="110">
        <f t="shared" si="293"/>
        <v>10</v>
      </c>
    </row>
    <row r="9257" spans="1:7" x14ac:dyDescent="0.3">
      <c r="A9257" s="20" t="s">
        <v>1589</v>
      </c>
      <c r="B9257" s="102">
        <v>44469</v>
      </c>
      <c r="C9257" s="103">
        <v>0.16</v>
      </c>
      <c r="D9257" s="133">
        <v>12400</v>
      </c>
      <c r="E9257" s="108" t="str">
        <f>_xlfn.XLOOKUP($A9257,'Task3 Baza'!$A$2:$A$1999,'Task3 Baza'!$C$2:$C$1999,"non",0)</f>
        <v>Ağcabədi</v>
      </c>
      <c r="F9257" s="109" t="str">
        <f t="shared" si="292"/>
        <v>Bakı</v>
      </c>
      <c r="G9257" s="110">
        <f t="shared" si="293"/>
        <v>10</v>
      </c>
    </row>
    <row r="9258" spans="1:7" x14ac:dyDescent="0.3">
      <c r="A9258" s="20" t="s">
        <v>1993</v>
      </c>
      <c r="B9258" s="102">
        <v>43927</v>
      </c>
      <c r="C9258" s="103">
        <v>0.22</v>
      </c>
      <c r="D9258" s="133">
        <v>3500</v>
      </c>
      <c r="E9258" s="108" t="str">
        <f>_xlfn.XLOOKUP($A9258,'Task3 Baza'!$A$2:$A$1999,'Task3 Baza'!$C$2:$C$1999,"non",0)</f>
        <v>Kəlbəcər</v>
      </c>
      <c r="F9258" s="109" t="str">
        <f t="shared" si="292"/>
        <v>Sumqayıt</v>
      </c>
      <c r="G9258" s="110">
        <f t="shared" si="293"/>
        <v>50</v>
      </c>
    </row>
    <row r="9259" spans="1:7" x14ac:dyDescent="0.3">
      <c r="A9259" s="20" t="s">
        <v>1805</v>
      </c>
      <c r="B9259" s="102">
        <v>43548</v>
      </c>
      <c r="C9259" s="103">
        <v>0.16</v>
      </c>
      <c r="D9259" s="133">
        <v>12400</v>
      </c>
      <c r="E9259" s="108" t="str">
        <f>_xlfn.XLOOKUP($A9259,'Task3 Baza'!$A$2:$A$1999,'Task3 Baza'!$C$2:$C$1999,"non",0)</f>
        <v>Culfa</v>
      </c>
      <c r="F9259" s="109" t="str">
        <f t="shared" si="292"/>
        <v>Bakı</v>
      </c>
      <c r="G9259" s="110">
        <f t="shared" si="293"/>
        <v>10</v>
      </c>
    </row>
    <row r="9260" spans="1:7" x14ac:dyDescent="0.3">
      <c r="A9260" s="20" t="s">
        <v>982</v>
      </c>
      <c r="B9260" s="102">
        <v>44334</v>
      </c>
      <c r="C9260" s="103">
        <v>0.18</v>
      </c>
      <c r="D9260" s="133">
        <v>8600</v>
      </c>
      <c r="E9260" s="108" t="str">
        <f>_xlfn.XLOOKUP($A9260,'Task3 Baza'!$A$2:$A$1999,'Task3 Baza'!$C$2:$C$1999,"non",0)</f>
        <v>Qəbələ</v>
      </c>
      <c r="F9260" s="109" t="str">
        <f t="shared" si="292"/>
        <v>Sumqayıt</v>
      </c>
      <c r="G9260" s="110">
        <f t="shared" si="293"/>
        <v>50</v>
      </c>
    </row>
    <row r="9261" spans="1:7" x14ac:dyDescent="0.3">
      <c r="A9261" s="20" t="s">
        <v>1032</v>
      </c>
      <c r="B9261" s="102">
        <v>44198</v>
      </c>
      <c r="C9261" s="103">
        <v>0.19</v>
      </c>
      <c r="D9261" s="133">
        <v>4200</v>
      </c>
      <c r="E9261" s="108" t="str">
        <f>_xlfn.XLOOKUP($A9261,'Task3 Baza'!$A$2:$A$1999,'Task3 Baza'!$C$2:$C$1999,"non",0)</f>
        <v>Xaçmaz</v>
      </c>
      <c r="F9261" s="109" t="str">
        <f t="shared" si="292"/>
        <v>Sumqayıt</v>
      </c>
      <c r="G9261" s="110">
        <f t="shared" si="293"/>
        <v>50</v>
      </c>
    </row>
    <row r="9262" spans="1:7" x14ac:dyDescent="0.3">
      <c r="A9262" s="20" t="s">
        <v>379</v>
      </c>
      <c r="B9262" s="102">
        <v>44702</v>
      </c>
      <c r="C9262" s="103">
        <v>0.17</v>
      </c>
      <c r="D9262" s="133">
        <v>7800</v>
      </c>
      <c r="E9262" s="108" t="str">
        <f>_xlfn.XLOOKUP($A9262,'Task3 Baza'!$A$2:$A$1999,'Task3 Baza'!$C$2:$C$1999,"non",0)</f>
        <v>Siyəzən</v>
      </c>
      <c r="F9262" s="109" t="str">
        <f t="shared" si="292"/>
        <v>Gəncə</v>
      </c>
      <c r="G9262" s="110">
        <f t="shared" si="293"/>
        <v>20</v>
      </c>
    </row>
    <row r="9263" spans="1:7" x14ac:dyDescent="0.3">
      <c r="A9263" s="20" t="s">
        <v>1684</v>
      </c>
      <c r="B9263" s="102">
        <v>44143</v>
      </c>
      <c r="C9263" s="103">
        <v>0.23</v>
      </c>
      <c r="D9263" s="133">
        <v>12300</v>
      </c>
      <c r="E9263" s="108" t="str">
        <f>_xlfn.XLOOKUP($A9263,'Task3 Baza'!$A$2:$A$1999,'Task3 Baza'!$C$2:$C$1999,"non",0)</f>
        <v>Şamaxı</v>
      </c>
      <c r="F9263" s="109" t="str">
        <f t="shared" si="292"/>
        <v>Lənkəran</v>
      </c>
      <c r="G9263" s="110">
        <f t="shared" si="293"/>
        <v>42</v>
      </c>
    </row>
    <row r="9264" spans="1:7" x14ac:dyDescent="0.3">
      <c r="A9264" s="20" t="s">
        <v>456</v>
      </c>
      <c r="B9264" s="102">
        <v>44834</v>
      </c>
      <c r="C9264" s="103">
        <v>0.21</v>
      </c>
      <c r="D9264" s="133">
        <v>9400</v>
      </c>
      <c r="E9264" s="108" t="str">
        <f>_xlfn.XLOOKUP($A9264,'Task3 Baza'!$A$2:$A$1999,'Task3 Baza'!$C$2:$C$1999,"non",0)</f>
        <v>Sədərək</v>
      </c>
      <c r="F9264" s="109" t="str">
        <f t="shared" si="292"/>
        <v>Gəncə</v>
      </c>
      <c r="G9264" s="110">
        <f t="shared" si="293"/>
        <v>20</v>
      </c>
    </row>
    <row r="9265" spans="1:7" x14ac:dyDescent="0.3">
      <c r="A9265" s="20" t="s">
        <v>429</v>
      </c>
      <c r="B9265" s="102">
        <v>44218</v>
      </c>
      <c r="C9265" s="103">
        <v>0.17</v>
      </c>
      <c r="D9265" s="133">
        <v>9600</v>
      </c>
      <c r="E9265" s="108" t="str">
        <f>_xlfn.XLOOKUP($A9265,'Task3 Baza'!$A$2:$A$1999,'Task3 Baza'!$C$2:$C$1999,"non",0)</f>
        <v>Mingəçevir</v>
      </c>
      <c r="F9265" s="109" t="str">
        <f t="shared" si="292"/>
        <v>Gəncə</v>
      </c>
      <c r="G9265" s="110">
        <f t="shared" si="293"/>
        <v>20</v>
      </c>
    </row>
    <row r="9266" spans="1:7" x14ac:dyDescent="0.3">
      <c r="A9266" s="20" t="s">
        <v>335</v>
      </c>
      <c r="B9266" s="102">
        <v>44340</v>
      </c>
      <c r="C9266" s="103">
        <v>0.17</v>
      </c>
      <c r="D9266" s="133">
        <v>3300</v>
      </c>
      <c r="E9266" s="108" t="str">
        <f>_xlfn.XLOOKUP($A9266,'Task3 Baza'!$A$2:$A$1999,'Task3 Baza'!$C$2:$C$1999,"non",0)</f>
        <v>Balakən</v>
      </c>
      <c r="F9266" s="109" t="str">
        <f t="shared" si="292"/>
        <v>Bakı</v>
      </c>
      <c r="G9266" s="110">
        <f t="shared" si="293"/>
        <v>10</v>
      </c>
    </row>
    <row r="9267" spans="1:7" x14ac:dyDescent="0.3">
      <c r="A9267" s="20" t="s">
        <v>1672</v>
      </c>
      <c r="B9267" s="102">
        <v>44302</v>
      </c>
      <c r="C9267" s="103">
        <v>0.19</v>
      </c>
      <c r="D9267" s="133">
        <v>12700</v>
      </c>
      <c r="E9267" s="108" t="str">
        <f>_xlfn.XLOOKUP($A9267,'Task3 Baza'!$A$2:$A$1999,'Task3 Baza'!$C$2:$C$1999,"non",0)</f>
        <v>Yevlax</v>
      </c>
      <c r="F9267" s="109" t="str">
        <f t="shared" si="292"/>
        <v>Lənkəran</v>
      </c>
      <c r="G9267" s="110">
        <f t="shared" si="293"/>
        <v>42</v>
      </c>
    </row>
    <row r="9268" spans="1:7" x14ac:dyDescent="0.3">
      <c r="A9268" s="20" t="s">
        <v>1184</v>
      </c>
      <c r="B9268" s="102">
        <v>43814</v>
      </c>
      <c r="C9268" s="103">
        <v>0.18</v>
      </c>
      <c r="D9268" s="133">
        <v>11400</v>
      </c>
      <c r="E9268" s="108" t="str">
        <f>_xlfn.XLOOKUP($A9268,'Task3 Baza'!$A$2:$A$1999,'Task3 Baza'!$C$2:$C$1999,"non",0)</f>
        <v>Xaçmaz</v>
      </c>
      <c r="F9268" s="109" t="str">
        <f t="shared" si="292"/>
        <v>Sumqayıt</v>
      </c>
      <c r="G9268" s="110">
        <f t="shared" si="293"/>
        <v>50</v>
      </c>
    </row>
    <row r="9269" spans="1:7" x14ac:dyDescent="0.3">
      <c r="A9269" s="20" t="s">
        <v>1949</v>
      </c>
      <c r="B9269" s="102">
        <v>43696</v>
      </c>
      <c r="C9269" s="103">
        <v>0.21</v>
      </c>
      <c r="D9269" s="133">
        <v>7800</v>
      </c>
      <c r="E9269" s="108" t="str">
        <f>_xlfn.XLOOKUP($A9269,'Task3 Baza'!$A$2:$A$1999,'Task3 Baza'!$C$2:$C$1999,"non",0)</f>
        <v>İsmayıllı</v>
      </c>
      <c r="F9269" s="109" t="str">
        <f t="shared" si="292"/>
        <v>Sumqayıt</v>
      </c>
      <c r="G9269" s="110">
        <f t="shared" si="293"/>
        <v>50</v>
      </c>
    </row>
    <row r="9270" spans="1:7" x14ac:dyDescent="0.3">
      <c r="A9270" s="20" t="s">
        <v>472</v>
      </c>
      <c r="B9270" s="102">
        <v>43673</v>
      </c>
      <c r="C9270" s="103">
        <v>0.16</v>
      </c>
      <c r="D9270" s="133">
        <v>11300</v>
      </c>
      <c r="E9270" s="108" t="str">
        <f>_xlfn.XLOOKUP($A9270,'Task3 Baza'!$A$2:$A$1999,'Task3 Baza'!$C$2:$C$1999,"non",0)</f>
        <v>Tovuz</v>
      </c>
      <c r="F9270" s="109" t="str">
        <f t="shared" si="292"/>
        <v>Lənkəran</v>
      </c>
      <c r="G9270" s="110">
        <f t="shared" si="293"/>
        <v>42</v>
      </c>
    </row>
    <row r="9271" spans="1:7" x14ac:dyDescent="0.3">
      <c r="A9271" s="20" t="s">
        <v>589</v>
      </c>
      <c r="B9271" s="102">
        <v>44381</v>
      </c>
      <c r="C9271" s="103">
        <v>0.16</v>
      </c>
      <c r="D9271" s="133">
        <v>8700</v>
      </c>
      <c r="E9271" s="108" t="str">
        <f>_xlfn.XLOOKUP($A9271,'Task3 Baza'!$A$2:$A$1999,'Task3 Baza'!$C$2:$C$1999,"non",0)</f>
        <v>Tərtər</v>
      </c>
      <c r="F9271" s="109" t="str">
        <f t="shared" si="292"/>
        <v>Lənkəran</v>
      </c>
      <c r="G9271" s="110">
        <f t="shared" si="293"/>
        <v>42</v>
      </c>
    </row>
    <row r="9272" spans="1:7" x14ac:dyDescent="0.3">
      <c r="A9272" s="20" t="s">
        <v>859</v>
      </c>
      <c r="B9272" s="102">
        <v>44667</v>
      </c>
      <c r="C9272" s="103">
        <v>0.14000000000000001</v>
      </c>
      <c r="D9272" s="133">
        <v>2500</v>
      </c>
      <c r="E9272" s="108" t="str">
        <f>_xlfn.XLOOKUP($A9272,'Task3 Baza'!$A$2:$A$1999,'Task3 Baza'!$C$2:$C$1999,"non",0)</f>
        <v>Ağdaş</v>
      </c>
      <c r="F9272" s="109" t="str">
        <f t="shared" si="292"/>
        <v>Bakı</v>
      </c>
      <c r="G9272" s="110">
        <f t="shared" si="293"/>
        <v>10</v>
      </c>
    </row>
    <row r="9273" spans="1:7" x14ac:dyDescent="0.3">
      <c r="A9273" s="20" t="s">
        <v>1251</v>
      </c>
      <c r="B9273" s="102">
        <v>44478</v>
      </c>
      <c r="C9273" s="103">
        <v>0.18</v>
      </c>
      <c r="D9273" s="133">
        <v>3700</v>
      </c>
      <c r="E9273" s="108" t="str">
        <f>_xlfn.XLOOKUP($A9273,'Task3 Baza'!$A$2:$A$1999,'Task3 Baza'!$C$2:$C$1999,"non",0)</f>
        <v>Kəlbəcər</v>
      </c>
      <c r="F9273" s="109" t="str">
        <f t="shared" si="292"/>
        <v>Sumqayıt</v>
      </c>
      <c r="G9273" s="110">
        <f t="shared" si="293"/>
        <v>50</v>
      </c>
    </row>
    <row r="9274" spans="1:7" x14ac:dyDescent="0.3">
      <c r="A9274" s="20" t="s">
        <v>226</v>
      </c>
      <c r="B9274" s="102">
        <v>44406</v>
      </c>
      <c r="C9274" s="103">
        <v>0.2</v>
      </c>
      <c r="D9274" s="133">
        <v>3300</v>
      </c>
      <c r="E9274" s="108" t="str">
        <f>_xlfn.XLOOKUP($A9274,'Task3 Baza'!$A$2:$A$1999,'Task3 Baza'!$C$2:$C$1999,"non",0)</f>
        <v>Şərur</v>
      </c>
      <c r="F9274" s="109" t="str">
        <f t="shared" si="292"/>
        <v>Lənkəran</v>
      </c>
      <c r="G9274" s="110">
        <f t="shared" si="293"/>
        <v>42</v>
      </c>
    </row>
    <row r="9275" spans="1:7" x14ac:dyDescent="0.3">
      <c r="A9275" s="20" t="s">
        <v>1166</v>
      </c>
      <c r="B9275" s="102">
        <v>44196</v>
      </c>
      <c r="C9275" s="103">
        <v>0.16</v>
      </c>
      <c r="D9275" s="133">
        <v>8400</v>
      </c>
      <c r="E9275" s="108" t="str">
        <f>_xlfn.XLOOKUP($A9275,'Task3 Baza'!$A$2:$A$1999,'Task3 Baza'!$C$2:$C$1999,"non",0)</f>
        <v>Füzuli</v>
      </c>
      <c r="F9275" s="109" t="str">
        <f t="shared" si="292"/>
        <v>Sumqayıt</v>
      </c>
      <c r="G9275" s="110">
        <f t="shared" si="293"/>
        <v>50</v>
      </c>
    </row>
    <row r="9276" spans="1:7" x14ac:dyDescent="0.3">
      <c r="A9276" s="20" t="s">
        <v>1286</v>
      </c>
      <c r="B9276" s="102">
        <v>44080</v>
      </c>
      <c r="C9276" s="103">
        <v>0.18</v>
      </c>
      <c r="D9276" s="133">
        <v>8900</v>
      </c>
      <c r="E9276" s="108" t="str">
        <f>_xlfn.XLOOKUP($A9276,'Task3 Baza'!$A$2:$A$1999,'Task3 Baza'!$C$2:$C$1999,"non",0)</f>
        <v>Göyçay</v>
      </c>
      <c r="F9276" s="109" t="str">
        <f t="shared" si="292"/>
        <v>Sumqayıt</v>
      </c>
      <c r="G9276" s="110">
        <f t="shared" si="293"/>
        <v>50</v>
      </c>
    </row>
    <row r="9277" spans="1:7" x14ac:dyDescent="0.3">
      <c r="A9277" s="20" t="s">
        <v>2029</v>
      </c>
      <c r="B9277" s="102">
        <v>44284</v>
      </c>
      <c r="C9277" s="103">
        <v>0.18</v>
      </c>
      <c r="D9277" s="133">
        <v>2900</v>
      </c>
      <c r="E9277" s="108" t="str">
        <f>_xlfn.XLOOKUP($A9277,'Task3 Baza'!$A$2:$A$1999,'Task3 Baza'!$C$2:$C$1999,"non",0)</f>
        <v>Balakən</v>
      </c>
      <c r="F9277" s="109" t="str">
        <f t="shared" si="292"/>
        <v>Bakı</v>
      </c>
      <c r="G9277" s="110">
        <f t="shared" si="293"/>
        <v>10</v>
      </c>
    </row>
    <row r="9278" spans="1:7" x14ac:dyDescent="0.3">
      <c r="A9278" s="20" t="s">
        <v>1175</v>
      </c>
      <c r="B9278" s="102">
        <v>44509</v>
      </c>
      <c r="C9278" s="103">
        <v>0.23</v>
      </c>
      <c r="D9278" s="133">
        <v>7400</v>
      </c>
      <c r="E9278" s="108" t="str">
        <f>_xlfn.XLOOKUP($A9278,'Task3 Baza'!$A$2:$A$1999,'Task3 Baza'!$C$2:$C$1999,"non",0)</f>
        <v>Qobustan</v>
      </c>
      <c r="F9278" s="109" t="str">
        <f t="shared" si="292"/>
        <v>Gəncə</v>
      </c>
      <c r="G9278" s="110">
        <f t="shared" si="293"/>
        <v>20</v>
      </c>
    </row>
    <row r="9279" spans="1:7" x14ac:dyDescent="0.3">
      <c r="A9279" s="20" t="s">
        <v>305</v>
      </c>
      <c r="B9279" s="102">
        <v>43680</v>
      </c>
      <c r="C9279" s="103">
        <v>0.18</v>
      </c>
      <c r="D9279" s="133">
        <v>2700</v>
      </c>
      <c r="E9279" s="108" t="str">
        <f>_xlfn.XLOOKUP($A9279,'Task3 Baza'!$A$2:$A$1999,'Task3 Baza'!$C$2:$C$1999,"non",0)</f>
        <v>Qubadlı</v>
      </c>
      <c r="F9279" s="109" t="str">
        <f t="shared" si="292"/>
        <v>Gəncə</v>
      </c>
      <c r="G9279" s="110">
        <f t="shared" si="293"/>
        <v>20</v>
      </c>
    </row>
    <row r="9280" spans="1:7" x14ac:dyDescent="0.3">
      <c r="A9280" s="20" t="s">
        <v>1328</v>
      </c>
      <c r="B9280" s="102">
        <v>44215</v>
      </c>
      <c r="C9280" s="103">
        <v>0.23</v>
      </c>
      <c r="D9280" s="133">
        <v>5400</v>
      </c>
      <c r="E9280" s="108" t="str">
        <f>_xlfn.XLOOKUP($A9280,'Task3 Baza'!$A$2:$A$1999,'Task3 Baza'!$C$2:$C$1999,"non",0)</f>
        <v>Neftçala</v>
      </c>
      <c r="F9280" s="109" t="str">
        <f t="shared" si="292"/>
        <v>Gəncə</v>
      </c>
      <c r="G9280" s="110">
        <f t="shared" si="293"/>
        <v>20</v>
      </c>
    </row>
    <row r="9281" spans="1:7" x14ac:dyDescent="0.3">
      <c r="A9281" s="20" t="s">
        <v>1177</v>
      </c>
      <c r="B9281" s="102">
        <v>44257</v>
      </c>
      <c r="C9281" s="103">
        <v>0.15</v>
      </c>
      <c r="D9281" s="133">
        <v>3200</v>
      </c>
      <c r="E9281" s="108" t="str">
        <f>_xlfn.XLOOKUP($A9281,'Task3 Baza'!$A$2:$A$1999,'Task3 Baza'!$C$2:$C$1999,"non",0)</f>
        <v>Qobustan</v>
      </c>
      <c r="F9281" s="109" t="str">
        <f t="shared" si="292"/>
        <v>Gəncə</v>
      </c>
      <c r="G9281" s="110">
        <f t="shared" si="293"/>
        <v>20</v>
      </c>
    </row>
    <row r="9282" spans="1:7" x14ac:dyDescent="0.3">
      <c r="A9282" s="20" t="s">
        <v>172</v>
      </c>
      <c r="B9282" s="102">
        <v>44568</v>
      </c>
      <c r="C9282" s="103">
        <v>0.14000000000000001</v>
      </c>
      <c r="D9282" s="133">
        <v>3200</v>
      </c>
      <c r="E9282" s="108" t="str">
        <f>_xlfn.XLOOKUP($A9282,'Task3 Baza'!$A$2:$A$1999,'Task3 Baza'!$C$2:$C$1999,"non",0)</f>
        <v>Naxçıvan</v>
      </c>
      <c r="F9282" s="109" t="str">
        <f t="shared" ref="F9282:F9345" si="294">VLOOKUP($E9282,$I$3:$K$75,2,0)</f>
        <v>Gəncə</v>
      </c>
      <c r="G9282" s="110">
        <f t="shared" ref="G9282:G9345" si="295">VLOOKUP(VLOOKUP($E9282,$I$3:$J$75,2,0),$L$3:$M$6,2,0)</f>
        <v>20</v>
      </c>
    </row>
    <row r="9283" spans="1:7" x14ac:dyDescent="0.3">
      <c r="A9283" s="20" t="s">
        <v>1995</v>
      </c>
      <c r="B9283" s="102">
        <v>44147</v>
      </c>
      <c r="C9283" s="103">
        <v>0.22</v>
      </c>
      <c r="D9283" s="133">
        <v>5300</v>
      </c>
      <c r="E9283" s="108" t="str">
        <f>_xlfn.XLOOKUP($A9283,'Task3 Baza'!$A$2:$A$1999,'Task3 Baza'!$C$2:$C$1999,"non",0)</f>
        <v>Balakən</v>
      </c>
      <c r="F9283" s="109" t="str">
        <f t="shared" si="294"/>
        <v>Bakı</v>
      </c>
      <c r="G9283" s="110">
        <f t="shared" si="295"/>
        <v>10</v>
      </c>
    </row>
    <row r="9284" spans="1:7" x14ac:dyDescent="0.3">
      <c r="A9284" s="20" t="s">
        <v>465</v>
      </c>
      <c r="B9284" s="102">
        <v>44347</v>
      </c>
      <c r="C9284" s="103">
        <v>0.23</v>
      </c>
      <c r="D9284" s="133">
        <v>11100</v>
      </c>
      <c r="E9284" s="108" t="str">
        <f>_xlfn.XLOOKUP($A9284,'Task3 Baza'!$A$2:$A$1999,'Task3 Baza'!$C$2:$C$1999,"non",0)</f>
        <v>Xızı</v>
      </c>
      <c r="F9284" s="109" t="str">
        <f t="shared" si="294"/>
        <v>Sumqayıt</v>
      </c>
      <c r="G9284" s="110">
        <f t="shared" si="295"/>
        <v>50</v>
      </c>
    </row>
    <row r="9285" spans="1:7" x14ac:dyDescent="0.3">
      <c r="A9285" s="20" t="s">
        <v>501</v>
      </c>
      <c r="B9285" s="102">
        <v>44160</v>
      </c>
      <c r="C9285" s="103">
        <v>0.24</v>
      </c>
      <c r="D9285" s="133">
        <v>5200</v>
      </c>
      <c r="E9285" s="108" t="str">
        <f>_xlfn.XLOOKUP($A9285,'Task3 Baza'!$A$2:$A$1999,'Task3 Baza'!$C$2:$C$1999,"non",0)</f>
        <v>Şirvan</v>
      </c>
      <c r="F9285" s="109" t="str">
        <f t="shared" si="294"/>
        <v>Lənkəran</v>
      </c>
      <c r="G9285" s="110">
        <f t="shared" si="295"/>
        <v>42</v>
      </c>
    </row>
    <row r="9286" spans="1:7" x14ac:dyDescent="0.3">
      <c r="A9286" s="20" t="s">
        <v>1605</v>
      </c>
      <c r="B9286" s="102">
        <v>44107</v>
      </c>
      <c r="C9286" s="103">
        <v>0.22</v>
      </c>
      <c r="D9286" s="133">
        <v>8800</v>
      </c>
      <c r="E9286" s="108" t="str">
        <f>_xlfn.XLOOKUP($A9286,'Task3 Baza'!$A$2:$A$1999,'Task3 Baza'!$C$2:$C$1999,"non",0)</f>
        <v>Qazax</v>
      </c>
      <c r="F9286" s="109" t="str">
        <f t="shared" si="294"/>
        <v>Sumqayıt</v>
      </c>
      <c r="G9286" s="110">
        <f t="shared" si="295"/>
        <v>50</v>
      </c>
    </row>
    <row r="9287" spans="1:7" x14ac:dyDescent="0.3">
      <c r="A9287" s="20" t="s">
        <v>2007</v>
      </c>
      <c r="B9287" s="102">
        <v>44566</v>
      </c>
      <c r="C9287" s="103">
        <v>0.16</v>
      </c>
      <c r="D9287" s="133">
        <v>11700</v>
      </c>
      <c r="E9287" s="108" t="str">
        <f>_xlfn.XLOOKUP($A9287,'Task3 Baza'!$A$2:$A$1999,'Task3 Baza'!$C$2:$C$1999,"non",0)</f>
        <v>Füzuli</v>
      </c>
      <c r="F9287" s="109" t="str">
        <f t="shared" si="294"/>
        <v>Sumqayıt</v>
      </c>
      <c r="G9287" s="110">
        <f t="shared" si="295"/>
        <v>50</v>
      </c>
    </row>
    <row r="9288" spans="1:7" x14ac:dyDescent="0.3">
      <c r="A9288" s="20" t="s">
        <v>304</v>
      </c>
      <c r="B9288" s="102">
        <v>44197</v>
      </c>
      <c r="C9288" s="103">
        <v>0.2</v>
      </c>
      <c r="D9288" s="133">
        <v>1000</v>
      </c>
      <c r="E9288" s="108" t="str">
        <f>_xlfn.XLOOKUP($A9288,'Task3 Baza'!$A$2:$A$1999,'Task3 Baza'!$C$2:$C$1999,"non",0)</f>
        <v>Naxçıvan</v>
      </c>
      <c r="F9288" s="109" t="str">
        <f t="shared" si="294"/>
        <v>Gəncə</v>
      </c>
      <c r="G9288" s="110">
        <f t="shared" si="295"/>
        <v>20</v>
      </c>
    </row>
    <row r="9289" spans="1:7" x14ac:dyDescent="0.3">
      <c r="A9289" s="20" t="s">
        <v>561</v>
      </c>
      <c r="B9289" s="102">
        <v>44411</v>
      </c>
      <c r="C9289" s="103">
        <v>0.19</v>
      </c>
      <c r="D9289" s="133">
        <v>5500</v>
      </c>
      <c r="E9289" s="108" t="str">
        <f>_xlfn.XLOOKUP($A9289,'Task3 Baza'!$A$2:$A$1999,'Task3 Baza'!$C$2:$C$1999,"non",0)</f>
        <v>Şirvan</v>
      </c>
      <c r="F9289" s="109" t="str">
        <f t="shared" si="294"/>
        <v>Lənkəran</v>
      </c>
      <c r="G9289" s="110">
        <f t="shared" si="295"/>
        <v>42</v>
      </c>
    </row>
    <row r="9290" spans="1:7" x14ac:dyDescent="0.3">
      <c r="A9290" s="20" t="s">
        <v>412</v>
      </c>
      <c r="B9290" s="102">
        <v>44518</v>
      </c>
      <c r="C9290" s="103">
        <v>0.23</v>
      </c>
      <c r="D9290" s="133">
        <v>12600</v>
      </c>
      <c r="E9290" s="108" t="str">
        <f>_xlfn.XLOOKUP($A9290,'Task3 Baza'!$A$2:$A$1999,'Task3 Baza'!$C$2:$C$1999,"non",0)</f>
        <v>Yardımlı</v>
      </c>
      <c r="F9290" s="109" t="str">
        <f t="shared" si="294"/>
        <v>Lənkəran</v>
      </c>
      <c r="G9290" s="110">
        <f t="shared" si="295"/>
        <v>42</v>
      </c>
    </row>
    <row r="9291" spans="1:7" x14ac:dyDescent="0.3">
      <c r="A9291" s="20" t="s">
        <v>1096</v>
      </c>
      <c r="B9291" s="102">
        <v>44401</v>
      </c>
      <c r="C9291" s="103">
        <v>0.23</v>
      </c>
      <c r="D9291" s="133">
        <v>9400</v>
      </c>
      <c r="E9291" s="108" t="str">
        <f>_xlfn.XLOOKUP($A9291,'Task3 Baza'!$A$2:$A$1999,'Task3 Baza'!$C$2:$C$1999,"non",0)</f>
        <v>Sabirabad</v>
      </c>
      <c r="F9291" s="109" t="str">
        <f t="shared" si="294"/>
        <v>Gəncə</v>
      </c>
      <c r="G9291" s="110">
        <f t="shared" si="295"/>
        <v>20</v>
      </c>
    </row>
    <row r="9292" spans="1:7" x14ac:dyDescent="0.3">
      <c r="A9292" s="20" t="s">
        <v>874</v>
      </c>
      <c r="B9292" s="102">
        <v>44359</v>
      </c>
      <c r="C9292" s="103">
        <v>0.23</v>
      </c>
      <c r="D9292" s="133">
        <v>10400</v>
      </c>
      <c r="E9292" s="108" t="str">
        <f>_xlfn.XLOOKUP($A9292,'Task3 Baza'!$A$2:$A$1999,'Task3 Baza'!$C$2:$C$1999,"non",0)</f>
        <v>Göyçay</v>
      </c>
      <c r="F9292" s="109" t="str">
        <f t="shared" si="294"/>
        <v>Sumqayıt</v>
      </c>
      <c r="G9292" s="110">
        <f t="shared" si="295"/>
        <v>50</v>
      </c>
    </row>
    <row r="9293" spans="1:7" x14ac:dyDescent="0.3">
      <c r="A9293" s="20" t="s">
        <v>168</v>
      </c>
      <c r="B9293" s="102">
        <v>44311</v>
      </c>
      <c r="C9293" s="103">
        <v>0.16</v>
      </c>
      <c r="D9293" s="133">
        <v>4900</v>
      </c>
      <c r="E9293" s="108" t="str">
        <f>_xlfn.XLOOKUP($A9293,'Task3 Baza'!$A$2:$A$1999,'Task3 Baza'!$C$2:$C$1999,"non",0)</f>
        <v>Ağstafa</v>
      </c>
      <c r="F9293" s="109" t="str">
        <f t="shared" si="294"/>
        <v>Bakı</v>
      </c>
      <c r="G9293" s="110">
        <f t="shared" si="295"/>
        <v>10</v>
      </c>
    </row>
    <row r="9294" spans="1:7" x14ac:dyDescent="0.3">
      <c r="A9294" s="20" t="s">
        <v>673</v>
      </c>
      <c r="B9294" s="102">
        <v>43963</v>
      </c>
      <c r="C9294" s="103">
        <v>0.19</v>
      </c>
      <c r="D9294" s="133">
        <v>3700</v>
      </c>
      <c r="E9294" s="108" t="str">
        <f>_xlfn.XLOOKUP($A9294,'Task3 Baza'!$A$2:$A$1999,'Task3 Baza'!$C$2:$C$1999,"non",0)</f>
        <v>Qubadlı</v>
      </c>
      <c r="F9294" s="109" t="str">
        <f t="shared" si="294"/>
        <v>Gəncə</v>
      </c>
      <c r="G9294" s="110">
        <f t="shared" si="295"/>
        <v>20</v>
      </c>
    </row>
    <row r="9295" spans="1:7" x14ac:dyDescent="0.3">
      <c r="A9295" s="20" t="s">
        <v>359</v>
      </c>
      <c r="B9295" s="102">
        <v>43757</v>
      </c>
      <c r="C9295" s="103">
        <v>0.15</v>
      </c>
      <c r="D9295" s="133">
        <v>9600</v>
      </c>
      <c r="E9295" s="108" t="str">
        <f>_xlfn.XLOOKUP($A9295,'Task3 Baza'!$A$2:$A$1999,'Task3 Baza'!$C$2:$C$1999,"non",0)</f>
        <v>Qobustan</v>
      </c>
      <c r="F9295" s="109" t="str">
        <f t="shared" si="294"/>
        <v>Gəncə</v>
      </c>
      <c r="G9295" s="110">
        <f t="shared" si="295"/>
        <v>20</v>
      </c>
    </row>
    <row r="9296" spans="1:7" x14ac:dyDescent="0.3">
      <c r="A9296" s="20" t="s">
        <v>574</v>
      </c>
      <c r="B9296" s="102">
        <v>43771</v>
      </c>
      <c r="C9296" s="103">
        <v>0.14000000000000001</v>
      </c>
      <c r="D9296" s="133">
        <v>7600</v>
      </c>
      <c r="E9296" s="108" t="str">
        <f>_xlfn.XLOOKUP($A9296,'Task3 Baza'!$A$2:$A$1999,'Task3 Baza'!$C$2:$C$1999,"non",0)</f>
        <v>Mingəçevir</v>
      </c>
      <c r="F9296" s="109" t="str">
        <f t="shared" si="294"/>
        <v>Gəncə</v>
      </c>
      <c r="G9296" s="110">
        <f t="shared" si="295"/>
        <v>20</v>
      </c>
    </row>
    <row r="9297" spans="1:7" x14ac:dyDescent="0.3">
      <c r="A9297" s="20" t="s">
        <v>1939</v>
      </c>
      <c r="B9297" s="102">
        <v>44219</v>
      </c>
      <c r="C9297" s="103">
        <v>0.17</v>
      </c>
      <c r="D9297" s="133">
        <v>5100</v>
      </c>
      <c r="E9297" s="108" t="str">
        <f>_xlfn.XLOOKUP($A9297,'Task3 Baza'!$A$2:$A$1999,'Task3 Baza'!$C$2:$C$1999,"non",0)</f>
        <v>Salyan</v>
      </c>
      <c r="F9297" s="109" t="str">
        <f t="shared" si="294"/>
        <v>Gəncə</v>
      </c>
      <c r="G9297" s="110">
        <f t="shared" si="295"/>
        <v>20</v>
      </c>
    </row>
    <row r="9298" spans="1:7" x14ac:dyDescent="0.3">
      <c r="A9298" s="20" t="s">
        <v>1039</v>
      </c>
      <c r="B9298" s="102">
        <v>43572</v>
      </c>
      <c r="C9298" s="103">
        <v>0.23</v>
      </c>
      <c r="D9298" s="133">
        <v>2300</v>
      </c>
      <c r="E9298" s="108" t="str">
        <f>_xlfn.XLOOKUP($A9298,'Task3 Baza'!$A$2:$A$1999,'Task3 Baza'!$C$2:$C$1999,"non",0)</f>
        <v>Hacıqabul</v>
      </c>
      <c r="F9298" s="109" t="str">
        <f t="shared" si="294"/>
        <v>Sumqayıt</v>
      </c>
      <c r="G9298" s="110">
        <f t="shared" si="295"/>
        <v>50</v>
      </c>
    </row>
    <row r="9299" spans="1:7" x14ac:dyDescent="0.3">
      <c r="A9299" s="20" t="s">
        <v>371</v>
      </c>
      <c r="B9299" s="102">
        <v>44263</v>
      </c>
      <c r="C9299" s="103">
        <v>0.14000000000000001</v>
      </c>
      <c r="D9299" s="133">
        <v>2100</v>
      </c>
      <c r="E9299" s="108" t="str">
        <f>_xlfn.XLOOKUP($A9299,'Task3 Baza'!$A$2:$A$1999,'Task3 Baza'!$C$2:$C$1999,"non",0)</f>
        <v>Masallı</v>
      </c>
      <c r="F9299" s="109" t="str">
        <f t="shared" si="294"/>
        <v>Gəncə</v>
      </c>
      <c r="G9299" s="110">
        <f t="shared" si="295"/>
        <v>20</v>
      </c>
    </row>
    <row r="9300" spans="1:7" x14ac:dyDescent="0.3">
      <c r="A9300" s="20" t="s">
        <v>530</v>
      </c>
      <c r="B9300" s="102">
        <v>44478</v>
      </c>
      <c r="C9300" s="103">
        <v>0.23</v>
      </c>
      <c r="D9300" s="133">
        <v>10900</v>
      </c>
      <c r="E9300" s="108" t="str">
        <f>_xlfn.XLOOKUP($A9300,'Task3 Baza'!$A$2:$A$1999,'Task3 Baza'!$C$2:$C$1999,"non",0)</f>
        <v>Şuşa</v>
      </c>
      <c r="F9300" s="109" t="str">
        <f t="shared" si="294"/>
        <v>Lənkəran</v>
      </c>
      <c r="G9300" s="110">
        <f t="shared" si="295"/>
        <v>42</v>
      </c>
    </row>
    <row r="9301" spans="1:7" x14ac:dyDescent="0.3">
      <c r="A9301" s="20" t="s">
        <v>1725</v>
      </c>
      <c r="B9301" s="102">
        <v>43980</v>
      </c>
      <c r="C9301" s="103">
        <v>0.19</v>
      </c>
      <c r="D9301" s="133">
        <v>9200</v>
      </c>
      <c r="E9301" s="108" t="str">
        <f>_xlfn.XLOOKUP($A9301,'Task3 Baza'!$A$2:$A$1999,'Task3 Baza'!$C$2:$C$1999,"non",0)</f>
        <v>Ağsu</v>
      </c>
      <c r="F9301" s="109" t="str">
        <f t="shared" si="294"/>
        <v>Bakı</v>
      </c>
      <c r="G9301" s="110">
        <f t="shared" si="295"/>
        <v>10</v>
      </c>
    </row>
    <row r="9302" spans="1:7" x14ac:dyDescent="0.3">
      <c r="A9302" s="20" t="s">
        <v>1185</v>
      </c>
      <c r="B9302" s="102">
        <v>43890</v>
      </c>
      <c r="C9302" s="103">
        <v>0.16</v>
      </c>
      <c r="D9302" s="133">
        <v>9500</v>
      </c>
      <c r="E9302" s="108" t="str">
        <f>_xlfn.XLOOKUP($A9302,'Task3 Baza'!$A$2:$A$1999,'Task3 Baza'!$C$2:$C$1999,"non",0)</f>
        <v>Şəmkir</v>
      </c>
      <c r="F9302" s="109" t="str">
        <f t="shared" si="294"/>
        <v>Lənkəran</v>
      </c>
      <c r="G9302" s="110">
        <f t="shared" si="295"/>
        <v>42</v>
      </c>
    </row>
    <row r="9303" spans="1:7" x14ac:dyDescent="0.3">
      <c r="A9303" s="20" t="s">
        <v>1482</v>
      </c>
      <c r="B9303" s="102">
        <v>44138</v>
      </c>
      <c r="C9303" s="103">
        <v>0.2</v>
      </c>
      <c r="D9303" s="133">
        <v>11600</v>
      </c>
      <c r="E9303" s="108" t="str">
        <f>_xlfn.XLOOKUP($A9303,'Task3 Baza'!$A$2:$A$1999,'Task3 Baza'!$C$2:$C$1999,"non",0)</f>
        <v>Zaqatala</v>
      </c>
      <c r="F9303" s="109" t="str">
        <f t="shared" si="294"/>
        <v>Lənkəran</v>
      </c>
      <c r="G9303" s="110">
        <f t="shared" si="295"/>
        <v>42</v>
      </c>
    </row>
    <row r="9304" spans="1:7" x14ac:dyDescent="0.3">
      <c r="A9304" s="20" t="s">
        <v>427</v>
      </c>
      <c r="B9304" s="102">
        <v>44335</v>
      </c>
      <c r="C9304" s="103">
        <v>0.2</v>
      </c>
      <c r="D9304" s="133">
        <v>8300</v>
      </c>
      <c r="E9304" s="108" t="str">
        <f>_xlfn.XLOOKUP($A9304,'Task3 Baza'!$A$2:$A$1999,'Task3 Baza'!$C$2:$C$1999,"non",0)</f>
        <v>Göyçay</v>
      </c>
      <c r="F9304" s="109" t="str">
        <f t="shared" si="294"/>
        <v>Sumqayıt</v>
      </c>
      <c r="G9304" s="110">
        <f t="shared" si="295"/>
        <v>50</v>
      </c>
    </row>
    <row r="9305" spans="1:7" x14ac:dyDescent="0.3">
      <c r="A9305" s="20" t="s">
        <v>2082</v>
      </c>
      <c r="B9305" s="102">
        <v>44196</v>
      </c>
      <c r="C9305" s="103">
        <v>0.24</v>
      </c>
      <c r="D9305" s="133">
        <v>9800</v>
      </c>
      <c r="E9305" s="108" t="str">
        <f>_xlfn.XLOOKUP($A9305,'Task3 Baza'!$A$2:$A$1999,'Task3 Baza'!$C$2:$C$1999,"non",0)</f>
        <v>Şamaxı</v>
      </c>
      <c r="F9305" s="109" t="str">
        <f t="shared" si="294"/>
        <v>Lənkəran</v>
      </c>
      <c r="G9305" s="110">
        <f t="shared" si="295"/>
        <v>42</v>
      </c>
    </row>
    <row r="9306" spans="1:7" x14ac:dyDescent="0.3">
      <c r="A9306" s="20" t="s">
        <v>1273</v>
      </c>
      <c r="B9306" s="102">
        <v>44096</v>
      </c>
      <c r="C9306" s="103">
        <v>0.22</v>
      </c>
      <c r="D9306" s="133">
        <v>3700</v>
      </c>
      <c r="E9306" s="108" t="str">
        <f>_xlfn.XLOOKUP($A9306,'Task3 Baza'!$A$2:$A$1999,'Task3 Baza'!$C$2:$C$1999,"non",0)</f>
        <v>Abşeron</v>
      </c>
      <c r="F9306" s="109" t="str">
        <f t="shared" si="294"/>
        <v>Bakı</v>
      </c>
      <c r="G9306" s="110">
        <f t="shared" si="295"/>
        <v>10</v>
      </c>
    </row>
    <row r="9307" spans="1:7" x14ac:dyDescent="0.3">
      <c r="A9307" s="20" t="s">
        <v>1198</v>
      </c>
      <c r="B9307" s="102">
        <v>43622</v>
      </c>
      <c r="C9307" s="103">
        <v>0.18</v>
      </c>
      <c r="D9307" s="133">
        <v>8000</v>
      </c>
      <c r="E9307" s="108" t="str">
        <f>_xlfn.XLOOKUP($A9307,'Task3 Baza'!$A$2:$A$1999,'Task3 Baza'!$C$2:$C$1999,"non",0)</f>
        <v>Sabirabad</v>
      </c>
      <c r="F9307" s="109" t="str">
        <f t="shared" si="294"/>
        <v>Gəncə</v>
      </c>
      <c r="G9307" s="110">
        <f t="shared" si="295"/>
        <v>20</v>
      </c>
    </row>
    <row r="9308" spans="1:7" x14ac:dyDescent="0.3">
      <c r="A9308" s="20" t="s">
        <v>2057</v>
      </c>
      <c r="B9308" s="102">
        <v>44200</v>
      </c>
      <c r="C9308" s="103">
        <v>0.19</v>
      </c>
      <c r="D9308" s="133">
        <v>5800</v>
      </c>
      <c r="E9308" s="108" t="str">
        <f>_xlfn.XLOOKUP($A9308,'Task3 Baza'!$A$2:$A$1999,'Task3 Baza'!$C$2:$C$1999,"non",0)</f>
        <v>Qəbələ</v>
      </c>
      <c r="F9308" s="109" t="str">
        <f t="shared" si="294"/>
        <v>Sumqayıt</v>
      </c>
      <c r="G9308" s="110">
        <f t="shared" si="295"/>
        <v>50</v>
      </c>
    </row>
    <row r="9309" spans="1:7" x14ac:dyDescent="0.3">
      <c r="A9309" s="20" t="s">
        <v>2001</v>
      </c>
      <c r="B9309" s="102">
        <v>44467</v>
      </c>
      <c r="C9309" s="103">
        <v>0.2</v>
      </c>
      <c r="D9309" s="133">
        <v>9600</v>
      </c>
      <c r="E9309" s="108" t="str">
        <f>_xlfn.XLOOKUP($A9309,'Task3 Baza'!$A$2:$A$1999,'Task3 Baza'!$C$2:$C$1999,"non",0)</f>
        <v>Xaçmaz</v>
      </c>
      <c r="F9309" s="109" t="str">
        <f t="shared" si="294"/>
        <v>Sumqayıt</v>
      </c>
      <c r="G9309" s="110">
        <f t="shared" si="295"/>
        <v>50</v>
      </c>
    </row>
    <row r="9310" spans="1:7" x14ac:dyDescent="0.3">
      <c r="A9310" s="20" t="s">
        <v>1678</v>
      </c>
      <c r="B9310" s="102">
        <v>44530</v>
      </c>
      <c r="C9310" s="103">
        <v>0.21</v>
      </c>
      <c r="D9310" s="133">
        <v>4000</v>
      </c>
      <c r="E9310" s="108" t="str">
        <f>_xlfn.XLOOKUP($A9310,'Task3 Baza'!$A$2:$A$1999,'Task3 Baza'!$C$2:$C$1999,"non",0)</f>
        <v>Naftalan</v>
      </c>
      <c r="F9310" s="109" t="str">
        <f t="shared" si="294"/>
        <v>Gəncə</v>
      </c>
      <c r="G9310" s="110">
        <f t="shared" si="295"/>
        <v>20</v>
      </c>
    </row>
    <row r="9311" spans="1:7" x14ac:dyDescent="0.3">
      <c r="A9311" s="20" t="s">
        <v>852</v>
      </c>
      <c r="B9311" s="102">
        <v>44399</v>
      </c>
      <c r="C9311" s="103">
        <v>0.2</v>
      </c>
      <c r="D9311" s="133">
        <v>3600</v>
      </c>
      <c r="E9311" s="108" t="str">
        <f>_xlfn.XLOOKUP($A9311,'Task3 Baza'!$A$2:$A$1999,'Task3 Baza'!$C$2:$C$1999,"non",0)</f>
        <v>Ucar</v>
      </c>
      <c r="F9311" s="109" t="str">
        <f t="shared" si="294"/>
        <v>Lənkəran</v>
      </c>
      <c r="G9311" s="110">
        <f t="shared" si="295"/>
        <v>42</v>
      </c>
    </row>
    <row r="9312" spans="1:7" x14ac:dyDescent="0.3">
      <c r="A9312" s="20" t="s">
        <v>1589</v>
      </c>
      <c r="B9312" s="102">
        <v>44740</v>
      </c>
      <c r="C9312" s="103">
        <v>0.16</v>
      </c>
      <c r="D9312" s="133">
        <v>6100</v>
      </c>
      <c r="E9312" s="108" t="str">
        <f>_xlfn.XLOOKUP($A9312,'Task3 Baza'!$A$2:$A$1999,'Task3 Baza'!$C$2:$C$1999,"non",0)</f>
        <v>Ağcabədi</v>
      </c>
      <c r="F9312" s="109" t="str">
        <f t="shared" si="294"/>
        <v>Bakı</v>
      </c>
      <c r="G9312" s="110">
        <f t="shared" si="295"/>
        <v>10</v>
      </c>
    </row>
    <row r="9313" spans="1:7" x14ac:dyDescent="0.3">
      <c r="A9313" s="20" t="s">
        <v>379</v>
      </c>
      <c r="B9313" s="102">
        <v>44555</v>
      </c>
      <c r="C9313" s="103">
        <v>0.15</v>
      </c>
      <c r="D9313" s="133">
        <v>12200</v>
      </c>
      <c r="E9313" s="108" t="str">
        <f>_xlfn.XLOOKUP($A9313,'Task3 Baza'!$A$2:$A$1999,'Task3 Baza'!$C$2:$C$1999,"non",0)</f>
        <v>Siyəzən</v>
      </c>
      <c r="F9313" s="109" t="str">
        <f t="shared" si="294"/>
        <v>Gəncə</v>
      </c>
      <c r="G9313" s="110">
        <f t="shared" si="295"/>
        <v>20</v>
      </c>
    </row>
    <row r="9314" spans="1:7" x14ac:dyDescent="0.3">
      <c r="A9314" s="20" t="s">
        <v>421</v>
      </c>
      <c r="B9314" s="102">
        <v>44275</v>
      </c>
      <c r="C9314" s="103">
        <v>0.17</v>
      </c>
      <c r="D9314" s="133">
        <v>12400</v>
      </c>
      <c r="E9314" s="108" t="str">
        <f>_xlfn.XLOOKUP($A9314,'Task3 Baza'!$A$2:$A$1999,'Task3 Baza'!$C$2:$C$1999,"non",0)</f>
        <v>Quba</v>
      </c>
      <c r="F9314" s="109" t="str">
        <f t="shared" si="294"/>
        <v>Gəncə</v>
      </c>
      <c r="G9314" s="110">
        <f t="shared" si="295"/>
        <v>20</v>
      </c>
    </row>
    <row r="9315" spans="1:7" x14ac:dyDescent="0.3">
      <c r="A9315" s="20" t="s">
        <v>1733</v>
      </c>
      <c r="B9315" s="102">
        <v>44150</v>
      </c>
      <c r="C9315" s="103">
        <v>0.21</v>
      </c>
      <c r="D9315" s="133">
        <v>8400</v>
      </c>
      <c r="E9315" s="108" t="str">
        <f>_xlfn.XLOOKUP($A9315,'Task3 Baza'!$A$2:$A$1999,'Task3 Baza'!$C$2:$C$1999,"non",0)</f>
        <v>Sabirabad</v>
      </c>
      <c r="F9315" s="109" t="str">
        <f t="shared" si="294"/>
        <v>Gəncə</v>
      </c>
      <c r="G9315" s="110">
        <f t="shared" si="295"/>
        <v>20</v>
      </c>
    </row>
    <row r="9316" spans="1:7" x14ac:dyDescent="0.3">
      <c r="A9316" s="20" t="s">
        <v>744</v>
      </c>
      <c r="B9316" s="102">
        <v>44218</v>
      </c>
      <c r="C9316" s="103">
        <v>0.2</v>
      </c>
      <c r="D9316" s="133">
        <v>10800</v>
      </c>
      <c r="E9316" s="108" t="str">
        <f>_xlfn.XLOOKUP($A9316,'Task3 Baza'!$A$2:$A$1999,'Task3 Baza'!$C$2:$C$1999,"non",0)</f>
        <v>Kəlbəcər</v>
      </c>
      <c r="F9316" s="109" t="str">
        <f t="shared" si="294"/>
        <v>Sumqayıt</v>
      </c>
      <c r="G9316" s="110">
        <f t="shared" si="295"/>
        <v>50</v>
      </c>
    </row>
    <row r="9317" spans="1:7" x14ac:dyDescent="0.3">
      <c r="A9317" s="20" t="s">
        <v>710</v>
      </c>
      <c r="B9317" s="102">
        <v>43803</v>
      </c>
      <c r="C9317" s="103">
        <v>0.16</v>
      </c>
      <c r="D9317" s="133">
        <v>11000</v>
      </c>
      <c r="E9317" s="108" t="str">
        <f>_xlfn.XLOOKUP($A9317,'Task3 Baza'!$A$2:$A$1999,'Task3 Baza'!$C$2:$C$1999,"non",0)</f>
        <v>Füzuli</v>
      </c>
      <c r="F9317" s="109" t="str">
        <f t="shared" si="294"/>
        <v>Sumqayıt</v>
      </c>
      <c r="G9317" s="110">
        <f t="shared" si="295"/>
        <v>50</v>
      </c>
    </row>
    <row r="9318" spans="1:7" x14ac:dyDescent="0.3">
      <c r="A9318" s="20" t="s">
        <v>1530</v>
      </c>
      <c r="B9318" s="102">
        <v>43829</v>
      </c>
      <c r="C9318" s="103">
        <v>0.19</v>
      </c>
      <c r="D9318" s="133">
        <v>2500</v>
      </c>
      <c r="E9318" s="108" t="str">
        <f>_xlfn.XLOOKUP($A9318,'Task3 Baza'!$A$2:$A$1999,'Task3 Baza'!$C$2:$C$1999,"non",0)</f>
        <v>Cəlilabad</v>
      </c>
      <c r="F9318" s="109" t="str">
        <f t="shared" si="294"/>
        <v>Bakı</v>
      </c>
      <c r="G9318" s="110">
        <f t="shared" si="295"/>
        <v>10</v>
      </c>
    </row>
    <row r="9319" spans="1:7" x14ac:dyDescent="0.3">
      <c r="A9319" s="20" t="s">
        <v>1745</v>
      </c>
      <c r="B9319" s="102">
        <v>44113</v>
      </c>
      <c r="C9319" s="103">
        <v>0.21</v>
      </c>
      <c r="D9319" s="133">
        <v>6700</v>
      </c>
      <c r="E9319" s="108" t="str">
        <f>_xlfn.XLOOKUP($A9319,'Task3 Baza'!$A$2:$A$1999,'Task3 Baza'!$C$2:$C$1999,"non",0)</f>
        <v>Sumqayıt</v>
      </c>
      <c r="F9319" s="109" t="str">
        <f t="shared" si="294"/>
        <v>Gəncə</v>
      </c>
      <c r="G9319" s="110">
        <f t="shared" si="295"/>
        <v>20</v>
      </c>
    </row>
    <row r="9320" spans="1:7" x14ac:dyDescent="0.3">
      <c r="A9320" s="20" t="s">
        <v>1987</v>
      </c>
      <c r="B9320" s="102">
        <v>44179</v>
      </c>
      <c r="C9320" s="103">
        <v>0.24</v>
      </c>
      <c r="D9320" s="133">
        <v>1400</v>
      </c>
      <c r="E9320" s="108" t="str">
        <f>_xlfn.XLOOKUP($A9320,'Task3 Baza'!$A$2:$A$1999,'Task3 Baza'!$C$2:$C$1999,"non",0)</f>
        <v>Füzuli</v>
      </c>
      <c r="F9320" s="109" t="str">
        <f t="shared" si="294"/>
        <v>Sumqayıt</v>
      </c>
      <c r="G9320" s="110">
        <f t="shared" si="295"/>
        <v>50</v>
      </c>
    </row>
    <row r="9321" spans="1:7" x14ac:dyDescent="0.3">
      <c r="A9321" s="20" t="s">
        <v>1722</v>
      </c>
      <c r="B9321" s="102">
        <v>44737</v>
      </c>
      <c r="C9321" s="103">
        <v>0.24</v>
      </c>
      <c r="D9321" s="133">
        <v>3700</v>
      </c>
      <c r="E9321" s="108" t="str">
        <f>_xlfn.XLOOKUP($A9321,'Task3 Baza'!$A$2:$A$1999,'Task3 Baza'!$C$2:$C$1999,"non",0)</f>
        <v>Ucar</v>
      </c>
      <c r="F9321" s="109" t="str">
        <f t="shared" si="294"/>
        <v>Lənkəran</v>
      </c>
      <c r="G9321" s="110">
        <f t="shared" si="295"/>
        <v>42</v>
      </c>
    </row>
    <row r="9322" spans="1:7" x14ac:dyDescent="0.3">
      <c r="A9322" s="20" t="s">
        <v>1149</v>
      </c>
      <c r="B9322" s="102">
        <v>43816</v>
      </c>
      <c r="C9322" s="103">
        <v>0.15</v>
      </c>
      <c r="D9322" s="133">
        <v>4700</v>
      </c>
      <c r="E9322" s="108" t="str">
        <f>_xlfn.XLOOKUP($A9322,'Task3 Baza'!$A$2:$A$1999,'Task3 Baza'!$C$2:$C$1999,"non",0)</f>
        <v>Cəlilabad</v>
      </c>
      <c r="F9322" s="109" t="str">
        <f t="shared" si="294"/>
        <v>Bakı</v>
      </c>
      <c r="G9322" s="110">
        <f t="shared" si="295"/>
        <v>10</v>
      </c>
    </row>
    <row r="9323" spans="1:7" x14ac:dyDescent="0.3">
      <c r="A9323" s="20" t="s">
        <v>1529</v>
      </c>
      <c r="B9323" s="102">
        <v>44222</v>
      </c>
      <c r="C9323" s="103">
        <v>0.18</v>
      </c>
      <c r="D9323" s="133">
        <v>6600</v>
      </c>
      <c r="E9323" s="108" t="str">
        <f>_xlfn.XLOOKUP($A9323,'Task3 Baza'!$A$2:$A$1999,'Task3 Baza'!$C$2:$C$1999,"non",0)</f>
        <v>Ağsu</v>
      </c>
      <c r="F9323" s="109" t="str">
        <f t="shared" si="294"/>
        <v>Bakı</v>
      </c>
      <c r="G9323" s="110">
        <f t="shared" si="295"/>
        <v>10</v>
      </c>
    </row>
    <row r="9324" spans="1:7" x14ac:dyDescent="0.3">
      <c r="A9324" s="20" t="s">
        <v>1109</v>
      </c>
      <c r="B9324" s="102">
        <v>44429</v>
      </c>
      <c r="C9324" s="103">
        <v>0.17</v>
      </c>
      <c r="D9324" s="133">
        <v>9900</v>
      </c>
      <c r="E9324" s="108" t="str">
        <f>_xlfn.XLOOKUP($A9324,'Task3 Baza'!$A$2:$A$1999,'Task3 Baza'!$C$2:$C$1999,"non",0)</f>
        <v>Naftalan</v>
      </c>
      <c r="F9324" s="109" t="str">
        <f t="shared" si="294"/>
        <v>Gəncə</v>
      </c>
      <c r="G9324" s="110">
        <f t="shared" si="295"/>
        <v>20</v>
      </c>
    </row>
    <row r="9325" spans="1:7" x14ac:dyDescent="0.3">
      <c r="A9325" s="20" t="s">
        <v>1979</v>
      </c>
      <c r="B9325" s="102">
        <v>43977</v>
      </c>
      <c r="C9325" s="103">
        <v>0.19</v>
      </c>
      <c r="D9325" s="133">
        <v>2800</v>
      </c>
      <c r="E9325" s="108" t="str">
        <f>_xlfn.XLOOKUP($A9325,'Task3 Baza'!$A$2:$A$1999,'Task3 Baza'!$C$2:$C$1999,"non",0)</f>
        <v>Gəncə</v>
      </c>
      <c r="F9325" s="109" t="str">
        <f t="shared" si="294"/>
        <v>Sumqayıt</v>
      </c>
      <c r="G9325" s="110">
        <f t="shared" si="295"/>
        <v>50</v>
      </c>
    </row>
    <row r="9326" spans="1:7" x14ac:dyDescent="0.3">
      <c r="A9326" s="20" t="s">
        <v>2117</v>
      </c>
      <c r="B9326" s="102">
        <v>44658</v>
      </c>
      <c r="C9326" s="103">
        <v>0.15</v>
      </c>
      <c r="D9326" s="133">
        <v>6400</v>
      </c>
      <c r="E9326" s="108" t="str">
        <f>_xlfn.XLOOKUP($A9326,'Task3 Baza'!$A$2:$A$1999,'Task3 Baza'!$C$2:$C$1999,"non",0)</f>
        <v>Göygöl</v>
      </c>
      <c r="F9326" s="109" t="str">
        <f t="shared" si="294"/>
        <v>Sumqayıt</v>
      </c>
      <c r="G9326" s="110">
        <f t="shared" si="295"/>
        <v>50</v>
      </c>
    </row>
    <row r="9327" spans="1:7" x14ac:dyDescent="0.3">
      <c r="A9327" s="20" t="s">
        <v>464</v>
      </c>
      <c r="B9327" s="102">
        <v>43579</v>
      </c>
      <c r="C9327" s="103">
        <v>0.21</v>
      </c>
      <c r="D9327" s="133">
        <v>5100</v>
      </c>
      <c r="E9327" s="108" t="str">
        <f>_xlfn.XLOOKUP($A9327,'Task3 Baza'!$A$2:$A$1999,'Task3 Baza'!$C$2:$C$1999,"non",0)</f>
        <v>Ağdam</v>
      </c>
      <c r="F9327" s="109" t="str">
        <f t="shared" si="294"/>
        <v>Bakı</v>
      </c>
      <c r="G9327" s="110">
        <f t="shared" si="295"/>
        <v>10</v>
      </c>
    </row>
    <row r="9328" spans="1:7" x14ac:dyDescent="0.3">
      <c r="A9328" s="20" t="s">
        <v>785</v>
      </c>
      <c r="B9328" s="102">
        <v>43744</v>
      </c>
      <c r="C9328" s="103">
        <v>0.15</v>
      </c>
      <c r="D9328" s="133">
        <v>1100</v>
      </c>
      <c r="E9328" s="108" t="str">
        <f>_xlfn.XLOOKUP($A9328,'Task3 Baza'!$A$2:$A$1999,'Task3 Baza'!$C$2:$C$1999,"non",0)</f>
        <v>Hacıqabul</v>
      </c>
      <c r="F9328" s="109" t="str">
        <f t="shared" si="294"/>
        <v>Sumqayıt</v>
      </c>
      <c r="G9328" s="110">
        <f t="shared" si="295"/>
        <v>50</v>
      </c>
    </row>
    <row r="9329" spans="1:7" x14ac:dyDescent="0.3">
      <c r="A9329" s="20" t="s">
        <v>1628</v>
      </c>
      <c r="B9329" s="102">
        <v>44418</v>
      </c>
      <c r="C9329" s="103">
        <v>0.16</v>
      </c>
      <c r="D9329" s="133">
        <v>9100</v>
      </c>
      <c r="E9329" s="108" t="str">
        <f>_xlfn.XLOOKUP($A9329,'Task3 Baza'!$A$2:$A$1999,'Task3 Baza'!$C$2:$C$1999,"non",0)</f>
        <v>Saatlı</v>
      </c>
      <c r="F9329" s="109" t="str">
        <f t="shared" si="294"/>
        <v>Gəncə</v>
      </c>
      <c r="G9329" s="110">
        <f t="shared" si="295"/>
        <v>20</v>
      </c>
    </row>
    <row r="9330" spans="1:7" x14ac:dyDescent="0.3">
      <c r="A9330" s="20" t="s">
        <v>1794</v>
      </c>
      <c r="B9330" s="102">
        <v>44375</v>
      </c>
      <c r="C9330" s="103">
        <v>0.2</v>
      </c>
      <c r="D9330" s="133">
        <v>9100</v>
      </c>
      <c r="E9330" s="108" t="str">
        <f>_xlfn.XLOOKUP($A9330,'Task3 Baza'!$A$2:$A$1999,'Task3 Baza'!$C$2:$C$1999,"non",0)</f>
        <v>Siyəzən</v>
      </c>
      <c r="F9330" s="109" t="str">
        <f t="shared" si="294"/>
        <v>Gəncə</v>
      </c>
      <c r="G9330" s="110">
        <f t="shared" si="295"/>
        <v>20</v>
      </c>
    </row>
    <row r="9331" spans="1:7" x14ac:dyDescent="0.3">
      <c r="A9331" s="20" t="s">
        <v>520</v>
      </c>
      <c r="B9331" s="102">
        <v>44898</v>
      </c>
      <c r="C9331" s="103">
        <v>0.24</v>
      </c>
      <c r="D9331" s="133">
        <v>4700</v>
      </c>
      <c r="E9331" s="108" t="str">
        <f>_xlfn.XLOOKUP($A9331,'Task3 Baza'!$A$2:$A$1999,'Task3 Baza'!$C$2:$C$1999,"non",0)</f>
        <v>Lerik</v>
      </c>
      <c r="F9331" s="109" t="str">
        <f t="shared" si="294"/>
        <v>Gəncə</v>
      </c>
      <c r="G9331" s="110">
        <f t="shared" si="295"/>
        <v>20</v>
      </c>
    </row>
    <row r="9332" spans="1:7" x14ac:dyDescent="0.3">
      <c r="A9332" s="20" t="s">
        <v>744</v>
      </c>
      <c r="B9332" s="102">
        <v>44112</v>
      </c>
      <c r="C9332" s="103">
        <v>0.22</v>
      </c>
      <c r="D9332" s="133">
        <v>12500</v>
      </c>
      <c r="E9332" s="108" t="str">
        <f>_xlfn.XLOOKUP($A9332,'Task3 Baza'!$A$2:$A$1999,'Task3 Baza'!$C$2:$C$1999,"non",0)</f>
        <v>Kəlbəcər</v>
      </c>
      <c r="F9332" s="109" t="str">
        <f t="shared" si="294"/>
        <v>Sumqayıt</v>
      </c>
      <c r="G9332" s="110">
        <f t="shared" si="295"/>
        <v>50</v>
      </c>
    </row>
    <row r="9333" spans="1:7" x14ac:dyDescent="0.3">
      <c r="A9333" s="20" t="s">
        <v>1213</v>
      </c>
      <c r="B9333" s="102">
        <v>44087</v>
      </c>
      <c r="C9333" s="103">
        <v>0.18</v>
      </c>
      <c r="D9333" s="133">
        <v>1500</v>
      </c>
      <c r="E9333" s="108" t="str">
        <f>_xlfn.XLOOKUP($A9333,'Task3 Baza'!$A$2:$A$1999,'Task3 Baza'!$C$2:$C$1999,"non",0)</f>
        <v>Babək</v>
      </c>
      <c r="F9333" s="109" t="str">
        <f t="shared" si="294"/>
        <v>Bakı</v>
      </c>
      <c r="G9333" s="110">
        <f t="shared" si="295"/>
        <v>10</v>
      </c>
    </row>
    <row r="9334" spans="1:7" x14ac:dyDescent="0.3">
      <c r="A9334" s="20" t="s">
        <v>1087</v>
      </c>
      <c r="B9334" s="102">
        <v>43594</v>
      </c>
      <c r="C9334" s="103">
        <v>0.23</v>
      </c>
      <c r="D9334" s="133">
        <v>6700</v>
      </c>
      <c r="E9334" s="108" t="str">
        <f>_xlfn.XLOOKUP($A9334,'Task3 Baza'!$A$2:$A$1999,'Task3 Baza'!$C$2:$C$1999,"non",0)</f>
        <v>Ağdaş</v>
      </c>
      <c r="F9334" s="109" t="str">
        <f t="shared" si="294"/>
        <v>Bakı</v>
      </c>
      <c r="G9334" s="110">
        <f t="shared" si="295"/>
        <v>10</v>
      </c>
    </row>
    <row r="9335" spans="1:7" x14ac:dyDescent="0.3">
      <c r="A9335" s="20" t="s">
        <v>1416</v>
      </c>
      <c r="B9335" s="102">
        <v>44543</v>
      </c>
      <c r="C9335" s="103">
        <v>0.24</v>
      </c>
      <c r="D9335" s="133">
        <v>9100</v>
      </c>
      <c r="E9335" s="108" t="str">
        <f>_xlfn.XLOOKUP($A9335,'Task3 Baza'!$A$2:$A$1999,'Task3 Baza'!$C$2:$C$1999,"non",0)</f>
        <v>Daşkəsən</v>
      </c>
      <c r="F9335" s="109" t="str">
        <f t="shared" si="294"/>
        <v>Bakı</v>
      </c>
      <c r="G9335" s="110">
        <f t="shared" si="295"/>
        <v>10</v>
      </c>
    </row>
    <row r="9336" spans="1:7" x14ac:dyDescent="0.3">
      <c r="A9336" s="20" t="s">
        <v>224</v>
      </c>
      <c r="B9336" s="102">
        <v>44190</v>
      </c>
      <c r="C9336" s="103">
        <v>0.24</v>
      </c>
      <c r="D9336" s="133">
        <v>4800</v>
      </c>
      <c r="E9336" s="108" t="str">
        <f>_xlfn.XLOOKUP($A9336,'Task3 Baza'!$A$2:$A$1999,'Task3 Baza'!$C$2:$C$1999,"non",0)</f>
        <v>İmişli</v>
      </c>
      <c r="F9336" s="109" t="str">
        <f t="shared" si="294"/>
        <v>Sumqayıt</v>
      </c>
      <c r="G9336" s="110">
        <f t="shared" si="295"/>
        <v>50</v>
      </c>
    </row>
    <row r="9337" spans="1:7" x14ac:dyDescent="0.3">
      <c r="A9337" s="20" t="s">
        <v>1859</v>
      </c>
      <c r="B9337" s="102">
        <v>44115</v>
      </c>
      <c r="C9337" s="103">
        <v>0.14000000000000001</v>
      </c>
      <c r="D9337" s="133">
        <v>7100</v>
      </c>
      <c r="E9337" s="108" t="str">
        <f>_xlfn.XLOOKUP($A9337,'Task3 Baza'!$A$2:$A$1999,'Task3 Baza'!$C$2:$C$1999,"non",0)</f>
        <v>Oğuz</v>
      </c>
      <c r="F9337" s="109" t="str">
        <f t="shared" si="294"/>
        <v>Gəncə</v>
      </c>
      <c r="G9337" s="110">
        <f t="shared" si="295"/>
        <v>20</v>
      </c>
    </row>
    <row r="9338" spans="1:7" x14ac:dyDescent="0.3">
      <c r="A9338" s="20" t="s">
        <v>616</v>
      </c>
      <c r="B9338" s="102">
        <v>44462</v>
      </c>
      <c r="C9338" s="103">
        <v>0.24</v>
      </c>
      <c r="D9338" s="133">
        <v>4700</v>
      </c>
      <c r="E9338" s="108" t="str">
        <f>_xlfn.XLOOKUP($A9338,'Task3 Baza'!$A$2:$A$1999,'Task3 Baza'!$C$2:$C$1999,"non",0)</f>
        <v>Şəki</v>
      </c>
      <c r="F9338" s="109" t="str">
        <f t="shared" si="294"/>
        <v>Lənkəran</v>
      </c>
      <c r="G9338" s="110">
        <f t="shared" si="295"/>
        <v>42</v>
      </c>
    </row>
    <row r="9339" spans="1:7" x14ac:dyDescent="0.3">
      <c r="A9339" s="20" t="s">
        <v>1144</v>
      </c>
      <c r="B9339" s="102">
        <v>44520</v>
      </c>
      <c r="C9339" s="103">
        <v>0.23</v>
      </c>
      <c r="D9339" s="133">
        <v>6200</v>
      </c>
      <c r="E9339" s="108" t="str">
        <f>_xlfn.XLOOKUP($A9339,'Task3 Baza'!$A$2:$A$1999,'Task3 Baza'!$C$2:$C$1999,"non",0)</f>
        <v>Füzuli</v>
      </c>
      <c r="F9339" s="109" t="str">
        <f t="shared" si="294"/>
        <v>Sumqayıt</v>
      </c>
      <c r="G9339" s="110">
        <f t="shared" si="295"/>
        <v>50</v>
      </c>
    </row>
    <row r="9340" spans="1:7" x14ac:dyDescent="0.3">
      <c r="A9340" s="20" t="s">
        <v>337</v>
      </c>
      <c r="B9340" s="102">
        <v>44514</v>
      </c>
      <c r="C9340" s="103">
        <v>0.14000000000000001</v>
      </c>
      <c r="D9340" s="133">
        <v>7000</v>
      </c>
      <c r="E9340" s="108" t="str">
        <f>_xlfn.XLOOKUP($A9340,'Task3 Baza'!$A$2:$A$1999,'Task3 Baza'!$C$2:$C$1999,"non",0)</f>
        <v>Sabirabad</v>
      </c>
      <c r="F9340" s="109" t="str">
        <f t="shared" si="294"/>
        <v>Gəncə</v>
      </c>
      <c r="G9340" s="110">
        <f t="shared" si="295"/>
        <v>20</v>
      </c>
    </row>
    <row r="9341" spans="1:7" x14ac:dyDescent="0.3">
      <c r="A9341" s="20" t="s">
        <v>894</v>
      </c>
      <c r="B9341" s="102">
        <v>43910</v>
      </c>
      <c r="C9341" s="103">
        <v>0.15</v>
      </c>
      <c r="D9341" s="133">
        <v>10700</v>
      </c>
      <c r="E9341" s="108" t="str">
        <f>_xlfn.XLOOKUP($A9341,'Task3 Baza'!$A$2:$A$1999,'Task3 Baza'!$C$2:$C$1999,"non",0)</f>
        <v>Laçın</v>
      </c>
      <c r="F9341" s="109" t="str">
        <f t="shared" si="294"/>
        <v>Gəncə</v>
      </c>
      <c r="G9341" s="110">
        <f t="shared" si="295"/>
        <v>20</v>
      </c>
    </row>
    <row r="9342" spans="1:7" x14ac:dyDescent="0.3">
      <c r="A9342" s="20" t="s">
        <v>2028</v>
      </c>
      <c r="B9342" s="102">
        <v>44368</v>
      </c>
      <c r="C9342" s="103">
        <v>0.23</v>
      </c>
      <c r="D9342" s="133">
        <v>8500</v>
      </c>
      <c r="E9342" s="108" t="str">
        <f>_xlfn.XLOOKUP($A9342,'Task3 Baza'!$A$2:$A$1999,'Task3 Baza'!$C$2:$C$1999,"non",0)</f>
        <v>Laçın</v>
      </c>
      <c r="F9342" s="109" t="str">
        <f t="shared" si="294"/>
        <v>Gəncə</v>
      </c>
      <c r="G9342" s="110">
        <f t="shared" si="295"/>
        <v>20</v>
      </c>
    </row>
    <row r="9343" spans="1:7" x14ac:dyDescent="0.3">
      <c r="A9343" s="20" t="s">
        <v>422</v>
      </c>
      <c r="B9343" s="102">
        <v>44157</v>
      </c>
      <c r="C9343" s="103">
        <v>0.16</v>
      </c>
      <c r="D9343" s="133">
        <v>12900</v>
      </c>
      <c r="E9343" s="108" t="str">
        <f>_xlfn.XLOOKUP($A9343,'Task3 Baza'!$A$2:$A$1999,'Task3 Baza'!$C$2:$C$1999,"non",0)</f>
        <v>Şabran</v>
      </c>
      <c r="F9343" s="109" t="str">
        <f t="shared" si="294"/>
        <v>Gəncə</v>
      </c>
      <c r="G9343" s="110">
        <f t="shared" si="295"/>
        <v>20</v>
      </c>
    </row>
    <row r="9344" spans="1:7" x14ac:dyDescent="0.3">
      <c r="A9344" s="20" t="s">
        <v>1201</v>
      </c>
      <c r="B9344" s="102">
        <v>44372</v>
      </c>
      <c r="C9344" s="103">
        <v>0.17</v>
      </c>
      <c r="D9344" s="133">
        <v>3100</v>
      </c>
      <c r="E9344" s="108" t="str">
        <f>_xlfn.XLOOKUP($A9344,'Task3 Baza'!$A$2:$A$1999,'Task3 Baza'!$C$2:$C$1999,"non",0)</f>
        <v>Culfa</v>
      </c>
      <c r="F9344" s="109" t="str">
        <f t="shared" si="294"/>
        <v>Bakı</v>
      </c>
      <c r="G9344" s="110">
        <f t="shared" si="295"/>
        <v>10</v>
      </c>
    </row>
    <row r="9345" spans="1:7" x14ac:dyDescent="0.3">
      <c r="A9345" s="20" t="s">
        <v>1478</v>
      </c>
      <c r="B9345" s="102">
        <v>44022</v>
      </c>
      <c r="C9345" s="103">
        <v>0.21</v>
      </c>
      <c r="D9345" s="133">
        <v>11300</v>
      </c>
      <c r="E9345" s="108" t="str">
        <f>_xlfn.XLOOKUP($A9345,'Task3 Baza'!$A$2:$A$1999,'Task3 Baza'!$C$2:$C$1999,"non",0)</f>
        <v>Lerik</v>
      </c>
      <c r="F9345" s="109" t="str">
        <f t="shared" si="294"/>
        <v>Gəncə</v>
      </c>
      <c r="G9345" s="110">
        <f t="shared" si="295"/>
        <v>20</v>
      </c>
    </row>
    <row r="9346" spans="1:7" x14ac:dyDescent="0.3">
      <c r="A9346" s="20" t="s">
        <v>1498</v>
      </c>
      <c r="B9346" s="102">
        <v>43840</v>
      </c>
      <c r="C9346" s="103">
        <v>0.2</v>
      </c>
      <c r="D9346" s="133">
        <v>2700</v>
      </c>
      <c r="E9346" s="108" t="str">
        <f>_xlfn.XLOOKUP($A9346,'Task3 Baza'!$A$2:$A$1999,'Task3 Baza'!$C$2:$C$1999,"non",0)</f>
        <v>Ucar</v>
      </c>
      <c r="F9346" s="109" t="str">
        <f t="shared" ref="F9346:F9409" si="296">VLOOKUP($E9346,$I$3:$K$75,2,0)</f>
        <v>Lənkəran</v>
      </c>
      <c r="G9346" s="110">
        <f t="shared" ref="G9346:G9409" si="297">VLOOKUP(VLOOKUP($E9346,$I$3:$J$75,2,0),$L$3:$M$6,2,0)</f>
        <v>42</v>
      </c>
    </row>
    <row r="9347" spans="1:7" x14ac:dyDescent="0.3">
      <c r="A9347" s="20" t="s">
        <v>1980</v>
      </c>
      <c r="B9347" s="102">
        <v>44309</v>
      </c>
      <c r="C9347" s="103">
        <v>0.21</v>
      </c>
      <c r="D9347" s="133">
        <v>9300</v>
      </c>
      <c r="E9347" s="108" t="str">
        <f>_xlfn.XLOOKUP($A9347,'Task3 Baza'!$A$2:$A$1999,'Task3 Baza'!$C$2:$C$1999,"non",0)</f>
        <v>Tərtər</v>
      </c>
      <c r="F9347" s="109" t="str">
        <f t="shared" si="296"/>
        <v>Lənkəran</v>
      </c>
      <c r="G9347" s="110">
        <f t="shared" si="297"/>
        <v>42</v>
      </c>
    </row>
    <row r="9348" spans="1:7" x14ac:dyDescent="0.3">
      <c r="A9348" s="20" t="s">
        <v>2071</v>
      </c>
      <c r="B9348" s="102">
        <v>44029</v>
      </c>
      <c r="C9348" s="103">
        <v>0.14000000000000001</v>
      </c>
      <c r="D9348" s="133">
        <v>9100</v>
      </c>
      <c r="E9348" s="108" t="str">
        <f>_xlfn.XLOOKUP($A9348,'Task3 Baza'!$A$2:$A$1999,'Task3 Baza'!$C$2:$C$1999,"non",0)</f>
        <v>Ağdam</v>
      </c>
      <c r="F9348" s="109" t="str">
        <f t="shared" si="296"/>
        <v>Bakı</v>
      </c>
      <c r="G9348" s="110">
        <f t="shared" si="297"/>
        <v>10</v>
      </c>
    </row>
    <row r="9349" spans="1:7" x14ac:dyDescent="0.3">
      <c r="A9349" s="20" t="s">
        <v>1417</v>
      </c>
      <c r="B9349" s="102">
        <v>44284</v>
      </c>
      <c r="C9349" s="103">
        <v>0.2</v>
      </c>
      <c r="D9349" s="133">
        <v>6200</v>
      </c>
      <c r="E9349" s="108" t="str">
        <f>_xlfn.XLOOKUP($A9349,'Task3 Baza'!$A$2:$A$1999,'Task3 Baza'!$C$2:$C$1999,"non",0)</f>
        <v>Qusar</v>
      </c>
      <c r="F9349" s="109" t="str">
        <f t="shared" si="296"/>
        <v>Gəncə</v>
      </c>
      <c r="G9349" s="110">
        <f t="shared" si="297"/>
        <v>20</v>
      </c>
    </row>
    <row r="9350" spans="1:7" x14ac:dyDescent="0.3">
      <c r="A9350" s="20" t="s">
        <v>712</v>
      </c>
      <c r="B9350" s="102">
        <v>44506</v>
      </c>
      <c r="C9350" s="103">
        <v>0.16</v>
      </c>
      <c r="D9350" s="133">
        <v>5000</v>
      </c>
      <c r="E9350" s="108" t="str">
        <f>_xlfn.XLOOKUP($A9350,'Task3 Baza'!$A$2:$A$1999,'Task3 Baza'!$C$2:$C$1999,"non",0)</f>
        <v>Qax</v>
      </c>
      <c r="F9350" s="109" t="str">
        <f t="shared" si="296"/>
        <v>Sumqayıt</v>
      </c>
      <c r="G9350" s="110">
        <f t="shared" si="297"/>
        <v>50</v>
      </c>
    </row>
    <row r="9351" spans="1:7" x14ac:dyDescent="0.3">
      <c r="A9351" s="20" t="s">
        <v>1611</v>
      </c>
      <c r="B9351" s="102">
        <v>43809</v>
      </c>
      <c r="C9351" s="103">
        <v>0.17</v>
      </c>
      <c r="D9351" s="133">
        <v>10700</v>
      </c>
      <c r="E9351" s="108" t="str">
        <f>_xlfn.XLOOKUP($A9351,'Task3 Baza'!$A$2:$A$1999,'Task3 Baza'!$C$2:$C$1999,"non",0)</f>
        <v>Şəki</v>
      </c>
      <c r="F9351" s="109" t="str">
        <f t="shared" si="296"/>
        <v>Lənkəran</v>
      </c>
      <c r="G9351" s="110">
        <f t="shared" si="297"/>
        <v>42</v>
      </c>
    </row>
    <row r="9352" spans="1:7" x14ac:dyDescent="0.3">
      <c r="A9352" s="20" t="s">
        <v>988</v>
      </c>
      <c r="B9352" s="102">
        <v>44457</v>
      </c>
      <c r="C9352" s="103">
        <v>0.22</v>
      </c>
      <c r="D9352" s="133">
        <v>12600</v>
      </c>
      <c r="E9352" s="108" t="str">
        <f>_xlfn.XLOOKUP($A9352,'Task3 Baza'!$A$2:$A$1999,'Task3 Baza'!$C$2:$C$1999,"non",0)</f>
        <v>Tərtər</v>
      </c>
      <c r="F9352" s="109" t="str">
        <f t="shared" si="296"/>
        <v>Lənkəran</v>
      </c>
      <c r="G9352" s="110">
        <f t="shared" si="297"/>
        <v>42</v>
      </c>
    </row>
    <row r="9353" spans="1:7" x14ac:dyDescent="0.3">
      <c r="A9353" s="20" t="s">
        <v>2118</v>
      </c>
      <c r="B9353" s="102">
        <v>44633</v>
      </c>
      <c r="C9353" s="103">
        <v>0.2</v>
      </c>
      <c r="D9353" s="133">
        <v>2700</v>
      </c>
      <c r="E9353" s="108" t="str">
        <f>_xlfn.XLOOKUP($A9353,'Task3 Baza'!$A$2:$A$1999,'Task3 Baza'!$C$2:$C$1999,"non",0)</f>
        <v>Masallı</v>
      </c>
      <c r="F9353" s="109" t="str">
        <f t="shared" si="296"/>
        <v>Gəncə</v>
      </c>
      <c r="G9353" s="110">
        <f t="shared" si="297"/>
        <v>20</v>
      </c>
    </row>
    <row r="9354" spans="1:7" x14ac:dyDescent="0.3">
      <c r="A9354" s="20" t="s">
        <v>905</v>
      </c>
      <c r="B9354" s="102">
        <v>44081</v>
      </c>
      <c r="C9354" s="103">
        <v>0.21</v>
      </c>
      <c r="D9354" s="133">
        <v>1600</v>
      </c>
      <c r="E9354" s="108" t="str">
        <f>_xlfn.XLOOKUP($A9354,'Task3 Baza'!$A$2:$A$1999,'Task3 Baza'!$C$2:$C$1999,"non",0)</f>
        <v>Yardımlı</v>
      </c>
      <c r="F9354" s="109" t="str">
        <f t="shared" si="296"/>
        <v>Lənkəran</v>
      </c>
      <c r="G9354" s="110">
        <f t="shared" si="297"/>
        <v>42</v>
      </c>
    </row>
    <row r="9355" spans="1:7" x14ac:dyDescent="0.3">
      <c r="A9355" s="20" t="s">
        <v>2035</v>
      </c>
      <c r="B9355" s="102">
        <v>44261</v>
      </c>
      <c r="C9355" s="103">
        <v>0.24</v>
      </c>
      <c r="D9355" s="133">
        <v>3000</v>
      </c>
      <c r="E9355" s="108" t="str">
        <f>_xlfn.XLOOKUP($A9355,'Task3 Baza'!$A$2:$A$1999,'Task3 Baza'!$C$2:$C$1999,"non",0)</f>
        <v>İmişli</v>
      </c>
      <c r="F9355" s="109" t="str">
        <f t="shared" si="296"/>
        <v>Sumqayıt</v>
      </c>
      <c r="G9355" s="110">
        <f t="shared" si="297"/>
        <v>50</v>
      </c>
    </row>
    <row r="9356" spans="1:7" x14ac:dyDescent="0.3">
      <c r="A9356" s="20" t="s">
        <v>673</v>
      </c>
      <c r="B9356" s="102">
        <v>44024</v>
      </c>
      <c r="C9356" s="103">
        <v>0.21</v>
      </c>
      <c r="D9356" s="133">
        <v>2000</v>
      </c>
      <c r="E9356" s="108" t="str">
        <f>_xlfn.XLOOKUP($A9356,'Task3 Baza'!$A$2:$A$1999,'Task3 Baza'!$C$2:$C$1999,"non",0)</f>
        <v>Qubadlı</v>
      </c>
      <c r="F9356" s="109" t="str">
        <f t="shared" si="296"/>
        <v>Gəncə</v>
      </c>
      <c r="G9356" s="110">
        <f t="shared" si="297"/>
        <v>20</v>
      </c>
    </row>
    <row r="9357" spans="1:7" x14ac:dyDescent="0.3">
      <c r="A9357" s="20" t="s">
        <v>1289</v>
      </c>
      <c r="B9357" s="102">
        <v>44168</v>
      </c>
      <c r="C9357" s="103">
        <v>0.23</v>
      </c>
      <c r="D9357" s="133">
        <v>1300</v>
      </c>
      <c r="E9357" s="108" t="str">
        <f>_xlfn.XLOOKUP($A9357,'Task3 Baza'!$A$2:$A$1999,'Task3 Baza'!$C$2:$C$1999,"non",0)</f>
        <v>Ağdam</v>
      </c>
      <c r="F9357" s="109" t="str">
        <f t="shared" si="296"/>
        <v>Bakı</v>
      </c>
      <c r="G9357" s="110">
        <f t="shared" si="297"/>
        <v>10</v>
      </c>
    </row>
    <row r="9358" spans="1:7" x14ac:dyDescent="0.3">
      <c r="A9358" s="20" t="s">
        <v>1813</v>
      </c>
      <c r="B9358" s="102">
        <v>44359</v>
      </c>
      <c r="C9358" s="103">
        <v>0.2</v>
      </c>
      <c r="D9358" s="133">
        <v>12300</v>
      </c>
      <c r="E9358" s="108" t="str">
        <f>_xlfn.XLOOKUP($A9358,'Task3 Baza'!$A$2:$A$1999,'Task3 Baza'!$C$2:$C$1999,"non",0)</f>
        <v>Şərur</v>
      </c>
      <c r="F9358" s="109" t="str">
        <f t="shared" si="296"/>
        <v>Lənkəran</v>
      </c>
      <c r="G9358" s="110">
        <f t="shared" si="297"/>
        <v>42</v>
      </c>
    </row>
    <row r="9359" spans="1:7" x14ac:dyDescent="0.3">
      <c r="A9359" s="20" t="s">
        <v>1691</v>
      </c>
      <c r="B9359" s="102">
        <v>44322</v>
      </c>
      <c r="C9359" s="103">
        <v>0.21</v>
      </c>
      <c r="D9359" s="133">
        <v>1600</v>
      </c>
      <c r="E9359" s="108" t="str">
        <f>_xlfn.XLOOKUP($A9359,'Task3 Baza'!$A$2:$A$1999,'Task3 Baza'!$C$2:$C$1999,"non",0)</f>
        <v>Ağsu</v>
      </c>
      <c r="F9359" s="109" t="str">
        <f t="shared" si="296"/>
        <v>Bakı</v>
      </c>
      <c r="G9359" s="110">
        <f t="shared" si="297"/>
        <v>10</v>
      </c>
    </row>
    <row r="9360" spans="1:7" x14ac:dyDescent="0.3">
      <c r="A9360" s="20" t="s">
        <v>202</v>
      </c>
      <c r="B9360" s="102">
        <v>44390</v>
      </c>
      <c r="C9360" s="103">
        <v>0.15</v>
      </c>
      <c r="D9360" s="133">
        <v>5300</v>
      </c>
      <c r="E9360" s="108" t="str">
        <f>_xlfn.XLOOKUP($A9360,'Task3 Baza'!$A$2:$A$1999,'Task3 Baza'!$C$2:$C$1999,"non",0)</f>
        <v>Naxçıvan</v>
      </c>
      <c r="F9360" s="109" t="str">
        <f t="shared" si="296"/>
        <v>Gəncə</v>
      </c>
      <c r="G9360" s="110">
        <f t="shared" si="297"/>
        <v>20</v>
      </c>
    </row>
    <row r="9361" spans="1:7" x14ac:dyDescent="0.3">
      <c r="A9361" s="20" t="s">
        <v>446</v>
      </c>
      <c r="B9361" s="102">
        <v>44358</v>
      </c>
      <c r="C9361" s="103">
        <v>0.17</v>
      </c>
      <c r="D9361" s="133">
        <v>6900</v>
      </c>
      <c r="E9361" s="108" t="str">
        <f>_xlfn.XLOOKUP($A9361,'Task3 Baza'!$A$2:$A$1999,'Task3 Baza'!$C$2:$C$1999,"non",0)</f>
        <v>Qazax</v>
      </c>
      <c r="F9361" s="109" t="str">
        <f t="shared" si="296"/>
        <v>Sumqayıt</v>
      </c>
      <c r="G9361" s="110">
        <f t="shared" si="297"/>
        <v>50</v>
      </c>
    </row>
    <row r="9362" spans="1:7" x14ac:dyDescent="0.3">
      <c r="A9362" s="20" t="s">
        <v>1163</v>
      </c>
      <c r="B9362" s="102">
        <v>44115</v>
      </c>
      <c r="C9362" s="103">
        <v>0.19</v>
      </c>
      <c r="D9362" s="133">
        <v>7400</v>
      </c>
      <c r="E9362" s="108" t="str">
        <f>_xlfn.XLOOKUP($A9362,'Task3 Baza'!$A$2:$A$1999,'Task3 Baza'!$C$2:$C$1999,"non",0)</f>
        <v>Quba</v>
      </c>
      <c r="F9362" s="109" t="str">
        <f t="shared" si="296"/>
        <v>Gəncə</v>
      </c>
      <c r="G9362" s="110">
        <f t="shared" si="297"/>
        <v>20</v>
      </c>
    </row>
    <row r="9363" spans="1:7" x14ac:dyDescent="0.3">
      <c r="A9363" s="20" t="s">
        <v>1601</v>
      </c>
      <c r="B9363" s="102">
        <v>43796</v>
      </c>
      <c r="C9363" s="103">
        <v>0.18</v>
      </c>
      <c r="D9363" s="133">
        <v>12900</v>
      </c>
      <c r="E9363" s="108" t="str">
        <f>_xlfn.XLOOKUP($A9363,'Task3 Baza'!$A$2:$A$1999,'Task3 Baza'!$C$2:$C$1999,"non",0)</f>
        <v>Cəlilabad</v>
      </c>
      <c r="F9363" s="109" t="str">
        <f t="shared" si="296"/>
        <v>Bakı</v>
      </c>
      <c r="G9363" s="110">
        <f t="shared" si="297"/>
        <v>10</v>
      </c>
    </row>
    <row r="9364" spans="1:7" x14ac:dyDescent="0.3">
      <c r="A9364" s="20" t="s">
        <v>873</v>
      </c>
      <c r="B9364" s="102">
        <v>44452</v>
      </c>
      <c r="C9364" s="103">
        <v>0.14000000000000001</v>
      </c>
      <c r="D9364" s="133">
        <v>10700</v>
      </c>
      <c r="E9364" s="108" t="str">
        <f>_xlfn.XLOOKUP($A9364,'Task3 Baza'!$A$2:$A$1999,'Task3 Baza'!$C$2:$C$1999,"non",0)</f>
        <v>Naxçıvan</v>
      </c>
      <c r="F9364" s="109" t="str">
        <f t="shared" si="296"/>
        <v>Gəncə</v>
      </c>
      <c r="G9364" s="110">
        <f t="shared" si="297"/>
        <v>20</v>
      </c>
    </row>
    <row r="9365" spans="1:7" x14ac:dyDescent="0.3">
      <c r="A9365" s="20" t="s">
        <v>1339</v>
      </c>
      <c r="B9365" s="102">
        <v>43973</v>
      </c>
      <c r="C9365" s="103">
        <v>0.21</v>
      </c>
      <c r="D9365" s="133">
        <v>6200</v>
      </c>
      <c r="E9365" s="108" t="str">
        <f>_xlfn.XLOOKUP($A9365,'Task3 Baza'!$A$2:$A$1999,'Task3 Baza'!$C$2:$C$1999,"non",0)</f>
        <v>Ağsu</v>
      </c>
      <c r="F9365" s="109" t="str">
        <f t="shared" si="296"/>
        <v>Bakı</v>
      </c>
      <c r="G9365" s="110">
        <f t="shared" si="297"/>
        <v>10</v>
      </c>
    </row>
    <row r="9366" spans="1:7" x14ac:dyDescent="0.3">
      <c r="A9366" s="20" t="s">
        <v>794</v>
      </c>
      <c r="B9366" s="102">
        <v>44211</v>
      </c>
      <c r="C9366" s="103">
        <v>0.24</v>
      </c>
      <c r="D9366" s="133">
        <v>12600</v>
      </c>
      <c r="E9366" s="108" t="str">
        <f>_xlfn.XLOOKUP($A9366,'Task3 Baza'!$A$2:$A$1999,'Task3 Baza'!$C$2:$C$1999,"non",0)</f>
        <v>Cəbrayıl</v>
      </c>
      <c r="F9366" s="109" t="str">
        <f t="shared" si="296"/>
        <v>Bakı</v>
      </c>
      <c r="G9366" s="110">
        <f t="shared" si="297"/>
        <v>10</v>
      </c>
    </row>
    <row r="9367" spans="1:7" x14ac:dyDescent="0.3">
      <c r="A9367" s="20" t="s">
        <v>2097</v>
      </c>
      <c r="B9367" s="102">
        <v>43725</v>
      </c>
      <c r="C9367" s="103">
        <v>0.24</v>
      </c>
      <c r="D9367" s="133">
        <v>11500</v>
      </c>
      <c r="E9367" s="108" t="str">
        <f>_xlfn.XLOOKUP($A9367,'Task3 Baza'!$A$2:$A$1999,'Task3 Baza'!$C$2:$C$1999,"non",0)</f>
        <v>Abşeron</v>
      </c>
      <c r="F9367" s="109" t="str">
        <f t="shared" si="296"/>
        <v>Bakı</v>
      </c>
      <c r="G9367" s="110">
        <f t="shared" si="297"/>
        <v>10</v>
      </c>
    </row>
    <row r="9368" spans="1:7" x14ac:dyDescent="0.3">
      <c r="A9368" s="20" t="s">
        <v>1253</v>
      </c>
      <c r="B9368" s="102">
        <v>43738</v>
      </c>
      <c r="C9368" s="103">
        <v>0.22</v>
      </c>
      <c r="D9368" s="133">
        <v>7200</v>
      </c>
      <c r="E9368" s="108" t="str">
        <f>_xlfn.XLOOKUP($A9368,'Task3 Baza'!$A$2:$A$1999,'Task3 Baza'!$C$2:$C$1999,"non",0)</f>
        <v>Qəbələ</v>
      </c>
      <c r="F9368" s="109" t="str">
        <f t="shared" si="296"/>
        <v>Sumqayıt</v>
      </c>
      <c r="G9368" s="110">
        <f t="shared" si="297"/>
        <v>50</v>
      </c>
    </row>
    <row r="9369" spans="1:7" x14ac:dyDescent="0.3">
      <c r="A9369" s="20" t="s">
        <v>1991</v>
      </c>
      <c r="B9369" s="102">
        <v>44012</v>
      </c>
      <c r="C9369" s="103">
        <v>0.17</v>
      </c>
      <c r="D9369" s="133">
        <v>3100</v>
      </c>
      <c r="E9369" s="108" t="str">
        <f>_xlfn.XLOOKUP($A9369,'Task3 Baza'!$A$2:$A$1999,'Task3 Baza'!$C$2:$C$1999,"non",0)</f>
        <v>Yevlax</v>
      </c>
      <c r="F9369" s="109" t="str">
        <f t="shared" si="296"/>
        <v>Lənkəran</v>
      </c>
      <c r="G9369" s="110">
        <f t="shared" si="297"/>
        <v>42</v>
      </c>
    </row>
    <row r="9370" spans="1:7" x14ac:dyDescent="0.3">
      <c r="A9370" s="20" t="s">
        <v>2001</v>
      </c>
      <c r="B9370" s="102">
        <v>43966</v>
      </c>
      <c r="C9370" s="103">
        <v>0.22</v>
      </c>
      <c r="D9370" s="133">
        <v>10100</v>
      </c>
      <c r="E9370" s="108" t="str">
        <f>_xlfn.XLOOKUP($A9370,'Task3 Baza'!$A$2:$A$1999,'Task3 Baza'!$C$2:$C$1999,"non",0)</f>
        <v>Xaçmaz</v>
      </c>
      <c r="F9370" s="109" t="str">
        <f t="shared" si="296"/>
        <v>Sumqayıt</v>
      </c>
      <c r="G9370" s="110">
        <f t="shared" si="297"/>
        <v>50</v>
      </c>
    </row>
    <row r="9371" spans="1:7" x14ac:dyDescent="0.3">
      <c r="A9371" s="20" t="s">
        <v>1149</v>
      </c>
      <c r="B9371" s="102">
        <v>43551</v>
      </c>
      <c r="C9371" s="103">
        <v>0.17</v>
      </c>
      <c r="D9371" s="133">
        <v>12700</v>
      </c>
      <c r="E9371" s="108" t="str">
        <f>_xlfn.XLOOKUP($A9371,'Task3 Baza'!$A$2:$A$1999,'Task3 Baza'!$C$2:$C$1999,"non",0)</f>
        <v>Cəlilabad</v>
      </c>
      <c r="F9371" s="109" t="str">
        <f t="shared" si="296"/>
        <v>Bakı</v>
      </c>
      <c r="G9371" s="110">
        <f t="shared" si="297"/>
        <v>10</v>
      </c>
    </row>
    <row r="9372" spans="1:7" x14ac:dyDescent="0.3">
      <c r="A9372" s="20" t="s">
        <v>1007</v>
      </c>
      <c r="B9372" s="102">
        <v>43715</v>
      </c>
      <c r="C9372" s="103">
        <v>0.17</v>
      </c>
      <c r="D9372" s="133">
        <v>5400</v>
      </c>
      <c r="E9372" s="108" t="str">
        <f>_xlfn.XLOOKUP($A9372,'Task3 Baza'!$A$2:$A$1999,'Task3 Baza'!$C$2:$C$1999,"non",0)</f>
        <v>Babək</v>
      </c>
      <c r="F9372" s="109" t="str">
        <f t="shared" si="296"/>
        <v>Bakı</v>
      </c>
      <c r="G9372" s="110">
        <f t="shared" si="297"/>
        <v>10</v>
      </c>
    </row>
    <row r="9373" spans="1:7" x14ac:dyDescent="0.3">
      <c r="A9373" s="20" t="s">
        <v>1234</v>
      </c>
      <c r="B9373" s="102">
        <v>44104</v>
      </c>
      <c r="C9373" s="103">
        <v>0.17</v>
      </c>
      <c r="D9373" s="133">
        <v>8300</v>
      </c>
      <c r="E9373" s="108" t="str">
        <f>_xlfn.XLOOKUP($A9373,'Task3 Baza'!$A$2:$A$1999,'Task3 Baza'!$C$2:$C$1999,"non",0)</f>
        <v>Ağsu</v>
      </c>
      <c r="F9373" s="109" t="str">
        <f t="shared" si="296"/>
        <v>Bakı</v>
      </c>
      <c r="G9373" s="110">
        <f t="shared" si="297"/>
        <v>10</v>
      </c>
    </row>
    <row r="9374" spans="1:7" x14ac:dyDescent="0.3">
      <c r="A9374" s="20" t="s">
        <v>448</v>
      </c>
      <c r="B9374" s="102">
        <v>44188</v>
      </c>
      <c r="C9374" s="103">
        <v>0.17</v>
      </c>
      <c r="D9374" s="133">
        <v>8100</v>
      </c>
      <c r="E9374" s="108" t="str">
        <f>_xlfn.XLOOKUP($A9374,'Task3 Baza'!$A$2:$A$1999,'Task3 Baza'!$C$2:$C$1999,"non",0)</f>
        <v>Sumqayıt</v>
      </c>
      <c r="F9374" s="109" t="str">
        <f t="shared" si="296"/>
        <v>Gəncə</v>
      </c>
      <c r="G9374" s="110">
        <f t="shared" si="297"/>
        <v>20</v>
      </c>
    </row>
    <row r="9375" spans="1:7" x14ac:dyDescent="0.3">
      <c r="A9375" s="20" t="s">
        <v>753</v>
      </c>
      <c r="B9375" s="102">
        <v>43519</v>
      </c>
      <c r="C9375" s="103">
        <v>0.15</v>
      </c>
      <c r="D9375" s="133">
        <v>10300</v>
      </c>
      <c r="E9375" s="108" t="str">
        <f>_xlfn.XLOOKUP($A9375,'Task3 Baza'!$A$2:$A$1999,'Task3 Baza'!$C$2:$C$1999,"non",0)</f>
        <v>Yardımlı</v>
      </c>
      <c r="F9375" s="109" t="str">
        <f t="shared" si="296"/>
        <v>Lənkəran</v>
      </c>
      <c r="G9375" s="110">
        <f t="shared" si="297"/>
        <v>42</v>
      </c>
    </row>
    <row r="9376" spans="1:7" x14ac:dyDescent="0.3">
      <c r="A9376" s="20" t="s">
        <v>1995</v>
      </c>
      <c r="B9376" s="102">
        <v>44680</v>
      </c>
      <c r="C9376" s="103">
        <v>0.14000000000000001</v>
      </c>
      <c r="D9376" s="133">
        <v>4100</v>
      </c>
      <c r="E9376" s="108" t="str">
        <f>_xlfn.XLOOKUP($A9376,'Task3 Baza'!$A$2:$A$1999,'Task3 Baza'!$C$2:$C$1999,"non",0)</f>
        <v>Balakən</v>
      </c>
      <c r="F9376" s="109" t="str">
        <f t="shared" si="296"/>
        <v>Bakı</v>
      </c>
      <c r="G9376" s="110">
        <f t="shared" si="297"/>
        <v>10</v>
      </c>
    </row>
    <row r="9377" spans="1:7" x14ac:dyDescent="0.3">
      <c r="A9377" s="20" t="s">
        <v>2041</v>
      </c>
      <c r="B9377" s="102">
        <v>43804</v>
      </c>
      <c r="C9377" s="103">
        <v>0.2</v>
      </c>
      <c r="D9377" s="133">
        <v>11400</v>
      </c>
      <c r="E9377" s="108" t="str">
        <f>_xlfn.XLOOKUP($A9377,'Task3 Baza'!$A$2:$A$1999,'Task3 Baza'!$C$2:$C$1999,"non",0)</f>
        <v>Şərur</v>
      </c>
      <c r="F9377" s="109" t="str">
        <f t="shared" si="296"/>
        <v>Lənkəran</v>
      </c>
      <c r="G9377" s="110">
        <f t="shared" si="297"/>
        <v>42</v>
      </c>
    </row>
    <row r="9378" spans="1:7" x14ac:dyDescent="0.3">
      <c r="A9378" s="20" t="s">
        <v>937</v>
      </c>
      <c r="B9378" s="102">
        <v>44001</v>
      </c>
      <c r="C9378" s="103">
        <v>0.14000000000000001</v>
      </c>
      <c r="D9378" s="133">
        <v>7400</v>
      </c>
      <c r="E9378" s="108" t="str">
        <f>_xlfn.XLOOKUP($A9378,'Task3 Baza'!$A$2:$A$1999,'Task3 Baza'!$C$2:$C$1999,"non",0)</f>
        <v>Hacıqabul</v>
      </c>
      <c r="F9378" s="109" t="str">
        <f t="shared" si="296"/>
        <v>Sumqayıt</v>
      </c>
      <c r="G9378" s="110">
        <f t="shared" si="297"/>
        <v>50</v>
      </c>
    </row>
    <row r="9379" spans="1:7" x14ac:dyDescent="0.3">
      <c r="A9379" s="20" t="s">
        <v>1341</v>
      </c>
      <c r="B9379" s="102">
        <v>44591</v>
      </c>
      <c r="C9379" s="103">
        <v>0.19</v>
      </c>
      <c r="D9379" s="133">
        <v>11200</v>
      </c>
      <c r="E9379" s="108" t="str">
        <f>_xlfn.XLOOKUP($A9379,'Task3 Baza'!$A$2:$A$1999,'Task3 Baza'!$C$2:$C$1999,"non",0)</f>
        <v>Qazax</v>
      </c>
      <c r="F9379" s="109" t="str">
        <f t="shared" si="296"/>
        <v>Sumqayıt</v>
      </c>
      <c r="G9379" s="110">
        <f t="shared" si="297"/>
        <v>50</v>
      </c>
    </row>
    <row r="9380" spans="1:7" x14ac:dyDescent="0.3">
      <c r="A9380" s="20" t="s">
        <v>1180</v>
      </c>
      <c r="B9380" s="102">
        <v>44311</v>
      </c>
      <c r="C9380" s="103">
        <v>0.16</v>
      </c>
      <c r="D9380" s="133">
        <v>1400</v>
      </c>
      <c r="E9380" s="108" t="str">
        <f>_xlfn.XLOOKUP($A9380,'Task3 Baza'!$A$2:$A$1999,'Task3 Baza'!$C$2:$C$1999,"non",0)</f>
        <v>Bakı</v>
      </c>
      <c r="F9380" s="109" t="str">
        <f t="shared" si="296"/>
        <v>Bakı</v>
      </c>
      <c r="G9380" s="110">
        <f t="shared" si="297"/>
        <v>10</v>
      </c>
    </row>
    <row r="9381" spans="1:7" x14ac:dyDescent="0.3">
      <c r="A9381" s="20" t="s">
        <v>1869</v>
      </c>
      <c r="B9381" s="102">
        <v>43895</v>
      </c>
      <c r="C9381" s="103">
        <v>0.17</v>
      </c>
      <c r="D9381" s="133">
        <v>3300</v>
      </c>
      <c r="E9381" s="108" t="str">
        <f>_xlfn.XLOOKUP($A9381,'Task3 Baza'!$A$2:$A$1999,'Task3 Baza'!$C$2:$C$1999,"non",0)</f>
        <v>Gədəbəy</v>
      </c>
      <c r="F9381" s="109" t="str">
        <f t="shared" si="296"/>
        <v>Sumqayıt</v>
      </c>
      <c r="G9381" s="110">
        <f t="shared" si="297"/>
        <v>50</v>
      </c>
    </row>
    <row r="9382" spans="1:7" x14ac:dyDescent="0.3">
      <c r="A9382" s="20" t="s">
        <v>1983</v>
      </c>
      <c r="B9382" s="102">
        <v>43982</v>
      </c>
      <c r="C9382" s="103">
        <v>0.17</v>
      </c>
      <c r="D9382" s="133">
        <v>10300</v>
      </c>
      <c r="E9382" s="108" t="str">
        <f>_xlfn.XLOOKUP($A9382,'Task3 Baza'!$A$2:$A$1999,'Task3 Baza'!$C$2:$C$1999,"non",0)</f>
        <v>Gəncə</v>
      </c>
      <c r="F9382" s="109" t="str">
        <f t="shared" si="296"/>
        <v>Sumqayıt</v>
      </c>
      <c r="G9382" s="110">
        <f t="shared" si="297"/>
        <v>50</v>
      </c>
    </row>
    <row r="9383" spans="1:7" x14ac:dyDescent="0.3">
      <c r="A9383" s="20" t="s">
        <v>1700</v>
      </c>
      <c r="B9383" s="102">
        <v>44405</v>
      </c>
      <c r="C9383" s="103">
        <v>0.23</v>
      </c>
      <c r="D9383" s="133">
        <v>3300</v>
      </c>
      <c r="E9383" s="108" t="str">
        <f>_xlfn.XLOOKUP($A9383,'Task3 Baza'!$A$2:$A$1999,'Task3 Baza'!$C$2:$C$1999,"non",0)</f>
        <v>Naxçıvan</v>
      </c>
      <c r="F9383" s="109" t="str">
        <f t="shared" si="296"/>
        <v>Gəncə</v>
      </c>
      <c r="G9383" s="110">
        <f t="shared" si="297"/>
        <v>20</v>
      </c>
    </row>
    <row r="9384" spans="1:7" x14ac:dyDescent="0.3">
      <c r="A9384" s="20" t="s">
        <v>1153</v>
      </c>
      <c r="B9384" s="102">
        <v>44163</v>
      </c>
      <c r="C9384" s="103">
        <v>0.18</v>
      </c>
      <c r="D9384" s="133">
        <v>11900</v>
      </c>
      <c r="E9384" s="108" t="str">
        <f>_xlfn.XLOOKUP($A9384,'Task3 Baza'!$A$2:$A$1999,'Task3 Baza'!$C$2:$C$1999,"non",0)</f>
        <v>Şərur</v>
      </c>
      <c r="F9384" s="109" t="str">
        <f t="shared" si="296"/>
        <v>Lənkəran</v>
      </c>
      <c r="G9384" s="110">
        <f t="shared" si="297"/>
        <v>42</v>
      </c>
    </row>
    <row r="9385" spans="1:7" x14ac:dyDescent="0.3">
      <c r="A9385" s="20" t="s">
        <v>1527</v>
      </c>
      <c r="B9385" s="102">
        <v>44180</v>
      </c>
      <c r="C9385" s="103">
        <v>0.21</v>
      </c>
      <c r="D9385" s="133">
        <v>5200</v>
      </c>
      <c r="E9385" s="108" t="str">
        <f>_xlfn.XLOOKUP($A9385,'Task3 Baza'!$A$2:$A$1999,'Task3 Baza'!$C$2:$C$1999,"non",0)</f>
        <v>Goranboy</v>
      </c>
      <c r="F9385" s="109" t="str">
        <f t="shared" si="296"/>
        <v>Sumqayıt</v>
      </c>
      <c r="G9385" s="110">
        <f t="shared" si="297"/>
        <v>50</v>
      </c>
    </row>
    <row r="9386" spans="1:7" x14ac:dyDescent="0.3">
      <c r="A9386" s="20" t="s">
        <v>1320</v>
      </c>
      <c r="B9386" s="102">
        <v>44462</v>
      </c>
      <c r="C9386" s="103">
        <v>0.14000000000000001</v>
      </c>
      <c r="D9386" s="133">
        <v>3900</v>
      </c>
      <c r="E9386" s="108" t="str">
        <f>_xlfn.XLOOKUP($A9386,'Task3 Baza'!$A$2:$A$1999,'Task3 Baza'!$C$2:$C$1999,"non",0)</f>
        <v>Neftçala</v>
      </c>
      <c r="F9386" s="109" t="str">
        <f t="shared" si="296"/>
        <v>Gəncə</v>
      </c>
      <c r="G9386" s="110">
        <f t="shared" si="297"/>
        <v>20</v>
      </c>
    </row>
    <row r="9387" spans="1:7" x14ac:dyDescent="0.3">
      <c r="A9387" s="20" t="s">
        <v>2111</v>
      </c>
      <c r="B9387" s="102">
        <v>44322</v>
      </c>
      <c r="C9387" s="103">
        <v>0.21</v>
      </c>
      <c r="D9387" s="133">
        <v>2000</v>
      </c>
      <c r="E9387" s="108" t="str">
        <f>_xlfn.XLOOKUP($A9387,'Task3 Baza'!$A$2:$A$1999,'Task3 Baza'!$C$2:$C$1999,"non",0)</f>
        <v>Göyçay</v>
      </c>
      <c r="F9387" s="109" t="str">
        <f t="shared" si="296"/>
        <v>Sumqayıt</v>
      </c>
      <c r="G9387" s="110">
        <f t="shared" si="297"/>
        <v>50</v>
      </c>
    </row>
    <row r="9388" spans="1:7" x14ac:dyDescent="0.3">
      <c r="A9388" s="20" t="s">
        <v>1568</v>
      </c>
      <c r="B9388" s="102">
        <v>44736</v>
      </c>
      <c r="C9388" s="103">
        <v>0.15</v>
      </c>
      <c r="D9388" s="133">
        <v>10200</v>
      </c>
      <c r="E9388" s="108" t="str">
        <f>_xlfn.XLOOKUP($A9388,'Task3 Baza'!$A$2:$A$1999,'Task3 Baza'!$C$2:$C$1999,"non",0)</f>
        <v>Masallı</v>
      </c>
      <c r="F9388" s="109" t="str">
        <f t="shared" si="296"/>
        <v>Gəncə</v>
      </c>
      <c r="G9388" s="110">
        <f t="shared" si="297"/>
        <v>20</v>
      </c>
    </row>
    <row r="9389" spans="1:7" x14ac:dyDescent="0.3">
      <c r="A9389" s="20" t="s">
        <v>1921</v>
      </c>
      <c r="B9389" s="102">
        <v>43822</v>
      </c>
      <c r="C9389" s="103">
        <v>0.17</v>
      </c>
      <c r="D9389" s="133">
        <v>12900</v>
      </c>
      <c r="E9389" s="108" t="str">
        <f>_xlfn.XLOOKUP($A9389,'Task3 Baza'!$A$2:$A$1999,'Task3 Baza'!$C$2:$C$1999,"non",0)</f>
        <v>Tərtər</v>
      </c>
      <c r="F9389" s="109" t="str">
        <f t="shared" si="296"/>
        <v>Lənkəran</v>
      </c>
      <c r="G9389" s="110">
        <f t="shared" si="297"/>
        <v>42</v>
      </c>
    </row>
    <row r="9390" spans="1:7" x14ac:dyDescent="0.3">
      <c r="A9390" s="20" t="s">
        <v>1174</v>
      </c>
      <c r="B9390" s="102">
        <v>44296</v>
      </c>
      <c r="C9390" s="103">
        <v>0.2</v>
      </c>
      <c r="D9390" s="133">
        <v>5200</v>
      </c>
      <c r="E9390" s="108" t="str">
        <f>_xlfn.XLOOKUP($A9390,'Task3 Baza'!$A$2:$A$1999,'Task3 Baza'!$C$2:$C$1999,"non",0)</f>
        <v>Gəncə</v>
      </c>
      <c r="F9390" s="109" t="str">
        <f t="shared" si="296"/>
        <v>Sumqayıt</v>
      </c>
      <c r="G9390" s="110">
        <f t="shared" si="297"/>
        <v>50</v>
      </c>
    </row>
    <row r="9391" spans="1:7" x14ac:dyDescent="0.3">
      <c r="A9391" s="20" t="s">
        <v>912</v>
      </c>
      <c r="B9391" s="102">
        <v>44307</v>
      </c>
      <c r="C9391" s="103">
        <v>0.17</v>
      </c>
      <c r="D9391" s="133">
        <v>8200</v>
      </c>
      <c r="E9391" s="108" t="str">
        <f>_xlfn.XLOOKUP($A9391,'Task3 Baza'!$A$2:$A$1999,'Task3 Baza'!$C$2:$C$1999,"non",0)</f>
        <v>Şabran</v>
      </c>
      <c r="F9391" s="109" t="str">
        <f t="shared" si="296"/>
        <v>Gəncə</v>
      </c>
      <c r="G9391" s="110">
        <f t="shared" si="297"/>
        <v>20</v>
      </c>
    </row>
    <row r="9392" spans="1:7" x14ac:dyDescent="0.3">
      <c r="A9392" s="20" t="s">
        <v>1118</v>
      </c>
      <c r="B9392" s="102">
        <v>44065</v>
      </c>
      <c r="C9392" s="103">
        <v>0.23</v>
      </c>
      <c r="D9392" s="133">
        <v>7500</v>
      </c>
      <c r="E9392" s="108" t="str">
        <f>_xlfn.XLOOKUP($A9392,'Task3 Baza'!$A$2:$A$1999,'Task3 Baza'!$C$2:$C$1999,"non",0)</f>
        <v>Xocavənd</v>
      </c>
      <c r="F9392" s="109" t="str">
        <f t="shared" si="296"/>
        <v>Sumqayıt</v>
      </c>
      <c r="G9392" s="110">
        <f t="shared" si="297"/>
        <v>50</v>
      </c>
    </row>
    <row r="9393" spans="1:7" x14ac:dyDescent="0.3">
      <c r="A9393" s="20" t="s">
        <v>1914</v>
      </c>
      <c r="B9393" s="102">
        <v>44049</v>
      </c>
      <c r="C9393" s="103">
        <v>0.22</v>
      </c>
      <c r="D9393" s="133">
        <v>9000</v>
      </c>
      <c r="E9393" s="108" t="str">
        <f>_xlfn.XLOOKUP($A9393,'Task3 Baza'!$A$2:$A$1999,'Task3 Baza'!$C$2:$C$1999,"non",0)</f>
        <v>Füzuli</v>
      </c>
      <c r="F9393" s="109" t="str">
        <f t="shared" si="296"/>
        <v>Sumqayıt</v>
      </c>
      <c r="G9393" s="110">
        <f t="shared" si="297"/>
        <v>50</v>
      </c>
    </row>
    <row r="9394" spans="1:7" x14ac:dyDescent="0.3">
      <c r="A9394" s="20" t="s">
        <v>2005</v>
      </c>
      <c r="B9394" s="102">
        <v>44039</v>
      </c>
      <c r="C9394" s="103">
        <v>0.22</v>
      </c>
      <c r="D9394" s="133">
        <v>5500</v>
      </c>
      <c r="E9394" s="108" t="str">
        <f>_xlfn.XLOOKUP($A9394,'Task3 Baza'!$A$2:$A$1999,'Task3 Baza'!$C$2:$C$1999,"non",0)</f>
        <v>Culfa</v>
      </c>
      <c r="F9394" s="109" t="str">
        <f t="shared" si="296"/>
        <v>Bakı</v>
      </c>
      <c r="G9394" s="110">
        <f t="shared" si="297"/>
        <v>10</v>
      </c>
    </row>
    <row r="9395" spans="1:7" x14ac:dyDescent="0.3">
      <c r="A9395" s="20" t="s">
        <v>175</v>
      </c>
      <c r="B9395" s="102">
        <v>44153</v>
      </c>
      <c r="C9395" s="103">
        <v>0.21</v>
      </c>
      <c r="D9395" s="133">
        <v>1800</v>
      </c>
      <c r="E9395" s="108" t="str">
        <f>_xlfn.XLOOKUP($A9395,'Task3 Baza'!$A$2:$A$1999,'Task3 Baza'!$C$2:$C$1999,"non",0)</f>
        <v>Cəlilabad</v>
      </c>
      <c r="F9395" s="109" t="str">
        <f t="shared" si="296"/>
        <v>Bakı</v>
      </c>
      <c r="G9395" s="110">
        <f t="shared" si="297"/>
        <v>10</v>
      </c>
    </row>
    <row r="9396" spans="1:7" x14ac:dyDescent="0.3">
      <c r="A9396" s="20" t="s">
        <v>1204</v>
      </c>
      <c r="B9396" s="102">
        <v>44136</v>
      </c>
      <c r="C9396" s="103">
        <v>0.16</v>
      </c>
      <c r="D9396" s="133">
        <v>4300</v>
      </c>
      <c r="E9396" s="108" t="str">
        <f>_xlfn.XLOOKUP($A9396,'Task3 Baza'!$A$2:$A$1999,'Task3 Baza'!$C$2:$C$1999,"non",0)</f>
        <v>Şabran</v>
      </c>
      <c r="F9396" s="109" t="str">
        <f t="shared" si="296"/>
        <v>Gəncə</v>
      </c>
      <c r="G9396" s="110">
        <f t="shared" si="297"/>
        <v>20</v>
      </c>
    </row>
    <row r="9397" spans="1:7" x14ac:dyDescent="0.3">
      <c r="A9397" s="20" t="s">
        <v>1420</v>
      </c>
      <c r="B9397" s="102">
        <v>43955</v>
      </c>
      <c r="C9397" s="103">
        <v>0.24</v>
      </c>
      <c r="D9397" s="133">
        <v>9200</v>
      </c>
      <c r="E9397" s="108" t="str">
        <f>_xlfn.XLOOKUP($A9397,'Task3 Baza'!$A$2:$A$1999,'Task3 Baza'!$C$2:$C$1999,"non",0)</f>
        <v>Sumqayıt</v>
      </c>
      <c r="F9397" s="109" t="str">
        <f t="shared" si="296"/>
        <v>Gəncə</v>
      </c>
      <c r="G9397" s="110">
        <f t="shared" si="297"/>
        <v>20</v>
      </c>
    </row>
    <row r="9398" spans="1:7" x14ac:dyDescent="0.3">
      <c r="A9398" s="20" t="s">
        <v>1083</v>
      </c>
      <c r="B9398" s="102">
        <v>44729</v>
      </c>
      <c r="C9398" s="103">
        <v>0.16</v>
      </c>
      <c r="D9398" s="133">
        <v>3800</v>
      </c>
      <c r="E9398" s="108" t="str">
        <f>_xlfn.XLOOKUP($A9398,'Task3 Baza'!$A$2:$A$1999,'Task3 Baza'!$C$2:$C$1999,"non",0)</f>
        <v>Zaqatala</v>
      </c>
      <c r="F9398" s="109" t="str">
        <f t="shared" si="296"/>
        <v>Lənkəran</v>
      </c>
      <c r="G9398" s="110">
        <f t="shared" si="297"/>
        <v>42</v>
      </c>
    </row>
    <row r="9399" spans="1:7" x14ac:dyDescent="0.3">
      <c r="A9399" s="20" t="s">
        <v>802</v>
      </c>
      <c r="B9399" s="102">
        <v>44657</v>
      </c>
      <c r="C9399" s="103">
        <v>0.2</v>
      </c>
      <c r="D9399" s="133">
        <v>1400</v>
      </c>
      <c r="E9399" s="108" t="str">
        <f>_xlfn.XLOOKUP($A9399,'Task3 Baza'!$A$2:$A$1999,'Task3 Baza'!$C$2:$C$1999,"non",0)</f>
        <v>Zəngilan</v>
      </c>
      <c r="F9399" s="109" t="str">
        <f t="shared" si="296"/>
        <v>Lənkəran</v>
      </c>
      <c r="G9399" s="110">
        <f t="shared" si="297"/>
        <v>42</v>
      </c>
    </row>
    <row r="9400" spans="1:7" x14ac:dyDescent="0.3">
      <c r="A9400" s="20" t="s">
        <v>594</v>
      </c>
      <c r="B9400" s="102">
        <v>44239</v>
      </c>
      <c r="C9400" s="103">
        <v>0.19</v>
      </c>
      <c r="D9400" s="133">
        <v>9200</v>
      </c>
      <c r="E9400" s="108" t="str">
        <f>_xlfn.XLOOKUP($A9400,'Task3 Baza'!$A$2:$A$1999,'Task3 Baza'!$C$2:$C$1999,"non",0)</f>
        <v>Oğuz</v>
      </c>
      <c r="F9400" s="109" t="str">
        <f t="shared" si="296"/>
        <v>Gəncə</v>
      </c>
      <c r="G9400" s="110">
        <f t="shared" si="297"/>
        <v>20</v>
      </c>
    </row>
    <row r="9401" spans="1:7" x14ac:dyDescent="0.3">
      <c r="A9401" s="20" t="s">
        <v>1400</v>
      </c>
      <c r="B9401" s="102">
        <v>44399</v>
      </c>
      <c r="C9401" s="103">
        <v>0.21</v>
      </c>
      <c r="D9401" s="133">
        <v>12000</v>
      </c>
      <c r="E9401" s="108" t="str">
        <f>_xlfn.XLOOKUP($A9401,'Task3 Baza'!$A$2:$A$1999,'Task3 Baza'!$C$2:$C$1999,"non",0)</f>
        <v>Xızı</v>
      </c>
      <c r="F9401" s="109" t="str">
        <f t="shared" si="296"/>
        <v>Sumqayıt</v>
      </c>
      <c r="G9401" s="110">
        <f t="shared" si="297"/>
        <v>50</v>
      </c>
    </row>
    <row r="9402" spans="1:7" x14ac:dyDescent="0.3">
      <c r="A9402" s="20" t="s">
        <v>137</v>
      </c>
      <c r="B9402" s="102">
        <v>44057</v>
      </c>
      <c r="C9402" s="103">
        <v>0.17</v>
      </c>
      <c r="D9402" s="133">
        <v>7300</v>
      </c>
      <c r="E9402" s="108" t="str">
        <f>_xlfn.XLOOKUP($A9402,'Task3 Baza'!$A$2:$A$1999,'Task3 Baza'!$C$2:$C$1999,"non",0)</f>
        <v>Quba</v>
      </c>
      <c r="F9402" s="109" t="str">
        <f t="shared" si="296"/>
        <v>Gəncə</v>
      </c>
      <c r="G9402" s="110">
        <f t="shared" si="297"/>
        <v>20</v>
      </c>
    </row>
    <row r="9403" spans="1:7" x14ac:dyDescent="0.3">
      <c r="A9403" s="20" t="s">
        <v>939</v>
      </c>
      <c r="B9403" s="102">
        <v>44326</v>
      </c>
      <c r="C9403" s="103">
        <v>0.21</v>
      </c>
      <c r="D9403" s="133">
        <v>12200</v>
      </c>
      <c r="E9403" s="108" t="str">
        <f>_xlfn.XLOOKUP($A9403,'Task3 Baza'!$A$2:$A$1999,'Task3 Baza'!$C$2:$C$1999,"non",0)</f>
        <v>Bərdə</v>
      </c>
      <c r="F9403" s="109" t="str">
        <f t="shared" si="296"/>
        <v>Bakı</v>
      </c>
      <c r="G9403" s="110">
        <f t="shared" si="297"/>
        <v>10</v>
      </c>
    </row>
    <row r="9404" spans="1:7" x14ac:dyDescent="0.3">
      <c r="A9404" s="20" t="s">
        <v>1928</v>
      </c>
      <c r="B9404" s="102">
        <v>44587</v>
      </c>
      <c r="C9404" s="103">
        <v>0.22</v>
      </c>
      <c r="D9404" s="133">
        <v>2900</v>
      </c>
      <c r="E9404" s="108" t="str">
        <f>_xlfn.XLOOKUP($A9404,'Task3 Baza'!$A$2:$A$1999,'Task3 Baza'!$C$2:$C$1999,"non",0)</f>
        <v>Balakən</v>
      </c>
      <c r="F9404" s="109" t="str">
        <f t="shared" si="296"/>
        <v>Bakı</v>
      </c>
      <c r="G9404" s="110">
        <f t="shared" si="297"/>
        <v>10</v>
      </c>
    </row>
    <row r="9405" spans="1:7" x14ac:dyDescent="0.3">
      <c r="A9405" s="20" t="s">
        <v>679</v>
      </c>
      <c r="B9405" s="102">
        <v>43974</v>
      </c>
      <c r="C9405" s="103">
        <v>0.2</v>
      </c>
      <c r="D9405" s="133">
        <v>4400</v>
      </c>
      <c r="E9405" s="108" t="str">
        <f>_xlfn.XLOOKUP($A9405,'Task3 Baza'!$A$2:$A$1999,'Task3 Baza'!$C$2:$C$1999,"non",0)</f>
        <v>Şabran</v>
      </c>
      <c r="F9405" s="109" t="str">
        <f t="shared" si="296"/>
        <v>Gəncə</v>
      </c>
      <c r="G9405" s="110">
        <f t="shared" si="297"/>
        <v>20</v>
      </c>
    </row>
    <row r="9406" spans="1:7" x14ac:dyDescent="0.3">
      <c r="A9406" s="20" t="s">
        <v>1569</v>
      </c>
      <c r="B9406" s="102">
        <v>44628</v>
      </c>
      <c r="C9406" s="103">
        <v>0.15</v>
      </c>
      <c r="D9406" s="133">
        <v>2600</v>
      </c>
      <c r="E9406" s="108" t="str">
        <f>_xlfn.XLOOKUP($A9406,'Task3 Baza'!$A$2:$A$1999,'Task3 Baza'!$C$2:$C$1999,"non",0)</f>
        <v>Oğuz</v>
      </c>
      <c r="F9406" s="109" t="str">
        <f t="shared" si="296"/>
        <v>Gəncə</v>
      </c>
      <c r="G9406" s="110">
        <f t="shared" si="297"/>
        <v>20</v>
      </c>
    </row>
    <row r="9407" spans="1:7" x14ac:dyDescent="0.3">
      <c r="A9407" s="20" t="s">
        <v>2119</v>
      </c>
      <c r="B9407" s="102">
        <v>44738</v>
      </c>
      <c r="C9407" s="103">
        <v>0.22</v>
      </c>
      <c r="D9407" s="133">
        <v>4100</v>
      </c>
      <c r="E9407" s="108" t="str">
        <f>_xlfn.XLOOKUP($A9407,'Task3 Baza'!$A$2:$A$1999,'Task3 Baza'!$C$2:$C$1999,"non",0)</f>
        <v>Xızı</v>
      </c>
      <c r="F9407" s="109" t="str">
        <f t="shared" si="296"/>
        <v>Sumqayıt</v>
      </c>
      <c r="G9407" s="110">
        <f t="shared" si="297"/>
        <v>50</v>
      </c>
    </row>
    <row r="9408" spans="1:7" x14ac:dyDescent="0.3">
      <c r="A9408" s="20" t="s">
        <v>653</v>
      </c>
      <c r="B9408" s="102">
        <v>44376</v>
      </c>
      <c r="C9408" s="103">
        <v>0.19</v>
      </c>
      <c r="D9408" s="133">
        <v>8900</v>
      </c>
      <c r="E9408" s="108" t="str">
        <f>_xlfn.XLOOKUP($A9408,'Task3 Baza'!$A$2:$A$1999,'Task3 Baza'!$C$2:$C$1999,"non",0)</f>
        <v>Füzuli</v>
      </c>
      <c r="F9408" s="109" t="str">
        <f t="shared" si="296"/>
        <v>Sumqayıt</v>
      </c>
      <c r="G9408" s="110">
        <f t="shared" si="297"/>
        <v>50</v>
      </c>
    </row>
    <row r="9409" spans="1:7" x14ac:dyDescent="0.3">
      <c r="A9409" s="20" t="s">
        <v>477</v>
      </c>
      <c r="B9409" s="102">
        <v>44520</v>
      </c>
      <c r="C9409" s="103">
        <v>0.16</v>
      </c>
      <c r="D9409" s="133">
        <v>9100</v>
      </c>
      <c r="E9409" s="108" t="str">
        <f>_xlfn.XLOOKUP($A9409,'Task3 Baza'!$A$2:$A$1999,'Task3 Baza'!$C$2:$C$1999,"non",0)</f>
        <v>Şəki</v>
      </c>
      <c r="F9409" s="109" t="str">
        <f t="shared" si="296"/>
        <v>Lənkəran</v>
      </c>
      <c r="G9409" s="110">
        <f t="shared" si="297"/>
        <v>42</v>
      </c>
    </row>
    <row r="9410" spans="1:7" x14ac:dyDescent="0.3">
      <c r="A9410" s="20" t="s">
        <v>1667</v>
      </c>
      <c r="B9410" s="102">
        <v>44305</v>
      </c>
      <c r="C9410" s="103">
        <v>0.22</v>
      </c>
      <c r="D9410" s="133">
        <v>5200</v>
      </c>
      <c r="E9410" s="108" t="str">
        <f>_xlfn.XLOOKUP($A9410,'Task3 Baza'!$A$2:$A$1999,'Task3 Baza'!$C$2:$C$1999,"non",0)</f>
        <v>Daşkəsən</v>
      </c>
      <c r="F9410" s="109" t="str">
        <f t="shared" ref="F9410:F9473" si="298">VLOOKUP($E9410,$I$3:$K$75,2,0)</f>
        <v>Bakı</v>
      </c>
      <c r="G9410" s="110">
        <f t="shared" ref="G9410:G9473" si="299">VLOOKUP(VLOOKUP($E9410,$I$3:$J$75,2,0),$L$3:$M$6,2,0)</f>
        <v>10</v>
      </c>
    </row>
    <row r="9411" spans="1:7" x14ac:dyDescent="0.3">
      <c r="A9411" s="20" t="s">
        <v>1249</v>
      </c>
      <c r="B9411" s="102">
        <v>43997</v>
      </c>
      <c r="C9411" s="103">
        <v>0.22</v>
      </c>
      <c r="D9411" s="133">
        <v>5700</v>
      </c>
      <c r="E9411" s="108" t="str">
        <f>_xlfn.XLOOKUP($A9411,'Task3 Baza'!$A$2:$A$1999,'Task3 Baza'!$C$2:$C$1999,"non",0)</f>
        <v>Gədəbəy</v>
      </c>
      <c r="F9411" s="109" t="str">
        <f t="shared" si="298"/>
        <v>Sumqayıt</v>
      </c>
      <c r="G9411" s="110">
        <f t="shared" si="299"/>
        <v>50</v>
      </c>
    </row>
    <row r="9412" spans="1:7" x14ac:dyDescent="0.3">
      <c r="A9412" s="20" t="s">
        <v>1268</v>
      </c>
      <c r="B9412" s="102">
        <v>44474</v>
      </c>
      <c r="C9412" s="103">
        <v>0.16</v>
      </c>
      <c r="D9412" s="133">
        <v>11500</v>
      </c>
      <c r="E9412" s="108" t="str">
        <f>_xlfn.XLOOKUP($A9412,'Task3 Baza'!$A$2:$A$1999,'Task3 Baza'!$C$2:$C$1999,"non",0)</f>
        <v>Saatlı</v>
      </c>
      <c r="F9412" s="109" t="str">
        <f t="shared" si="298"/>
        <v>Gəncə</v>
      </c>
      <c r="G9412" s="110">
        <f t="shared" si="299"/>
        <v>20</v>
      </c>
    </row>
    <row r="9413" spans="1:7" x14ac:dyDescent="0.3">
      <c r="A9413" s="20" t="s">
        <v>419</v>
      </c>
      <c r="B9413" s="102">
        <v>44047</v>
      </c>
      <c r="C9413" s="103">
        <v>0.22</v>
      </c>
      <c r="D9413" s="133">
        <v>1500</v>
      </c>
      <c r="E9413" s="108" t="str">
        <f>_xlfn.XLOOKUP($A9413,'Task3 Baza'!$A$2:$A$1999,'Task3 Baza'!$C$2:$C$1999,"non",0)</f>
        <v>Bakı</v>
      </c>
      <c r="F9413" s="109" t="str">
        <f t="shared" si="298"/>
        <v>Bakı</v>
      </c>
      <c r="G9413" s="110">
        <f t="shared" si="299"/>
        <v>10</v>
      </c>
    </row>
    <row r="9414" spans="1:7" x14ac:dyDescent="0.3">
      <c r="A9414" s="20" t="s">
        <v>615</v>
      </c>
      <c r="B9414" s="102">
        <v>43922</v>
      </c>
      <c r="C9414" s="103">
        <v>0.24</v>
      </c>
      <c r="D9414" s="133">
        <v>7500</v>
      </c>
      <c r="E9414" s="108" t="str">
        <f>_xlfn.XLOOKUP($A9414,'Task3 Baza'!$A$2:$A$1999,'Task3 Baza'!$C$2:$C$1999,"non",0)</f>
        <v>Qubadlı</v>
      </c>
      <c r="F9414" s="109" t="str">
        <f t="shared" si="298"/>
        <v>Gəncə</v>
      </c>
      <c r="G9414" s="110">
        <f t="shared" si="299"/>
        <v>20</v>
      </c>
    </row>
    <row r="9415" spans="1:7" x14ac:dyDescent="0.3">
      <c r="A9415" s="20" t="s">
        <v>559</v>
      </c>
      <c r="B9415" s="102">
        <v>44221</v>
      </c>
      <c r="C9415" s="103">
        <v>0.19</v>
      </c>
      <c r="D9415" s="133">
        <v>5100</v>
      </c>
      <c r="E9415" s="108" t="str">
        <f>_xlfn.XLOOKUP($A9415,'Task3 Baza'!$A$2:$A$1999,'Task3 Baza'!$C$2:$C$1999,"non",0)</f>
        <v>Zərdab</v>
      </c>
      <c r="F9415" s="109" t="str">
        <f t="shared" si="298"/>
        <v>Lənkəran</v>
      </c>
      <c r="G9415" s="110">
        <f t="shared" si="299"/>
        <v>42</v>
      </c>
    </row>
    <row r="9416" spans="1:7" x14ac:dyDescent="0.3">
      <c r="A9416" s="20" t="s">
        <v>1855</v>
      </c>
      <c r="B9416" s="102">
        <v>43849</v>
      </c>
      <c r="C9416" s="103">
        <v>0.22</v>
      </c>
      <c r="D9416" s="133">
        <v>6900</v>
      </c>
      <c r="E9416" s="108" t="str">
        <f>_xlfn.XLOOKUP($A9416,'Task3 Baza'!$A$2:$A$1999,'Task3 Baza'!$C$2:$C$1999,"non",0)</f>
        <v>Gəncə</v>
      </c>
      <c r="F9416" s="109" t="str">
        <f t="shared" si="298"/>
        <v>Sumqayıt</v>
      </c>
      <c r="G9416" s="110">
        <f t="shared" si="299"/>
        <v>50</v>
      </c>
    </row>
    <row r="9417" spans="1:7" x14ac:dyDescent="0.3">
      <c r="A9417" s="20" t="s">
        <v>1192</v>
      </c>
      <c r="B9417" s="102">
        <v>44149</v>
      </c>
      <c r="C9417" s="103">
        <v>0.24</v>
      </c>
      <c r="D9417" s="133">
        <v>9100</v>
      </c>
      <c r="E9417" s="108" t="str">
        <f>_xlfn.XLOOKUP($A9417,'Task3 Baza'!$A$2:$A$1999,'Task3 Baza'!$C$2:$C$1999,"non",0)</f>
        <v>Babək</v>
      </c>
      <c r="F9417" s="109" t="str">
        <f t="shared" si="298"/>
        <v>Bakı</v>
      </c>
      <c r="G9417" s="110">
        <f t="shared" si="299"/>
        <v>10</v>
      </c>
    </row>
    <row r="9418" spans="1:7" x14ac:dyDescent="0.3">
      <c r="A9418" s="20" t="s">
        <v>1095</v>
      </c>
      <c r="B9418" s="102">
        <v>43973</v>
      </c>
      <c r="C9418" s="103">
        <v>0.17</v>
      </c>
      <c r="D9418" s="133">
        <v>12300</v>
      </c>
      <c r="E9418" s="108" t="str">
        <f>_xlfn.XLOOKUP($A9418,'Task3 Baza'!$A$2:$A$1999,'Task3 Baza'!$C$2:$C$1999,"non",0)</f>
        <v>Sədərək</v>
      </c>
      <c r="F9418" s="109" t="str">
        <f t="shared" si="298"/>
        <v>Gəncə</v>
      </c>
      <c r="G9418" s="110">
        <f t="shared" si="299"/>
        <v>20</v>
      </c>
    </row>
    <row r="9419" spans="1:7" x14ac:dyDescent="0.3">
      <c r="A9419" s="20" t="s">
        <v>1622</v>
      </c>
      <c r="B9419" s="102">
        <v>44136</v>
      </c>
      <c r="C9419" s="103">
        <v>0.14000000000000001</v>
      </c>
      <c r="D9419" s="133">
        <v>6200</v>
      </c>
      <c r="E9419" s="108" t="str">
        <f>_xlfn.XLOOKUP($A9419,'Task3 Baza'!$A$2:$A$1999,'Task3 Baza'!$C$2:$C$1999,"non",0)</f>
        <v>Yevlax</v>
      </c>
      <c r="F9419" s="109" t="str">
        <f t="shared" si="298"/>
        <v>Lənkəran</v>
      </c>
      <c r="G9419" s="110">
        <f t="shared" si="299"/>
        <v>42</v>
      </c>
    </row>
    <row r="9420" spans="1:7" x14ac:dyDescent="0.3">
      <c r="A9420" s="20" t="s">
        <v>1790</v>
      </c>
      <c r="B9420" s="102">
        <v>43847</v>
      </c>
      <c r="C9420" s="103">
        <v>0.24</v>
      </c>
      <c r="D9420" s="133">
        <v>9300</v>
      </c>
      <c r="E9420" s="108" t="str">
        <f>_xlfn.XLOOKUP($A9420,'Task3 Baza'!$A$2:$A$1999,'Task3 Baza'!$C$2:$C$1999,"non",0)</f>
        <v>Göygöl</v>
      </c>
      <c r="F9420" s="109" t="str">
        <f t="shared" si="298"/>
        <v>Sumqayıt</v>
      </c>
      <c r="G9420" s="110">
        <f t="shared" si="299"/>
        <v>50</v>
      </c>
    </row>
    <row r="9421" spans="1:7" x14ac:dyDescent="0.3">
      <c r="A9421" s="20" t="s">
        <v>1363</v>
      </c>
      <c r="B9421" s="102">
        <v>44350</v>
      </c>
      <c r="C9421" s="103">
        <v>0.19</v>
      </c>
      <c r="D9421" s="133">
        <v>4900</v>
      </c>
      <c r="E9421" s="108" t="str">
        <f>_xlfn.XLOOKUP($A9421,'Task3 Baza'!$A$2:$A$1999,'Task3 Baza'!$C$2:$C$1999,"non",0)</f>
        <v>Gəncə</v>
      </c>
      <c r="F9421" s="109" t="str">
        <f t="shared" si="298"/>
        <v>Sumqayıt</v>
      </c>
      <c r="G9421" s="110">
        <f t="shared" si="299"/>
        <v>50</v>
      </c>
    </row>
    <row r="9422" spans="1:7" x14ac:dyDescent="0.3">
      <c r="A9422" s="20" t="s">
        <v>1504</v>
      </c>
      <c r="B9422" s="102">
        <v>43912</v>
      </c>
      <c r="C9422" s="103">
        <v>0.17</v>
      </c>
      <c r="D9422" s="133">
        <v>9500</v>
      </c>
      <c r="E9422" s="108" t="str">
        <f>_xlfn.XLOOKUP($A9422,'Task3 Baza'!$A$2:$A$1999,'Task3 Baza'!$C$2:$C$1999,"non",0)</f>
        <v>Cəlilabad</v>
      </c>
      <c r="F9422" s="109" t="str">
        <f t="shared" si="298"/>
        <v>Bakı</v>
      </c>
      <c r="G9422" s="110">
        <f t="shared" si="299"/>
        <v>10</v>
      </c>
    </row>
    <row r="9423" spans="1:7" x14ac:dyDescent="0.3">
      <c r="A9423" s="20" t="s">
        <v>1994</v>
      </c>
      <c r="B9423" s="102">
        <v>44515</v>
      </c>
      <c r="C9423" s="103">
        <v>0.15</v>
      </c>
      <c r="D9423" s="133">
        <v>10300</v>
      </c>
      <c r="E9423" s="108" t="str">
        <f>_xlfn.XLOOKUP($A9423,'Task3 Baza'!$A$2:$A$1999,'Task3 Baza'!$C$2:$C$1999,"non",0)</f>
        <v>Hacıqabul</v>
      </c>
      <c r="F9423" s="109" t="str">
        <f t="shared" si="298"/>
        <v>Sumqayıt</v>
      </c>
      <c r="G9423" s="110">
        <f t="shared" si="299"/>
        <v>50</v>
      </c>
    </row>
    <row r="9424" spans="1:7" x14ac:dyDescent="0.3">
      <c r="A9424" s="20" t="s">
        <v>556</v>
      </c>
      <c r="B9424" s="102">
        <v>44250</v>
      </c>
      <c r="C9424" s="103">
        <v>0.2</v>
      </c>
      <c r="D9424" s="133">
        <v>8700</v>
      </c>
      <c r="E9424" s="108" t="str">
        <f>_xlfn.XLOOKUP($A9424,'Task3 Baza'!$A$2:$A$1999,'Task3 Baza'!$C$2:$C$1999,"non",0)</f>
        <v>Ağsu</v>
      </c>
      <c r="F9424" s="109" t="str">
        <f t="shared" si="298"/>
        <v>Bakı</v>
      </c>
      <c r="G9424" s="110">
        <f t="shared" si="299"/>
        <v>10</v>
      </c>
    </row>
    <row r="9425" spans="1:7" x14ac:dyDescent="0.3">
      <c r="A9425" s="20" t="s">
        <v>302</v>
      </c>
      <c r="B9425" s="102">
        <v>43789</v>
      </c>
      <c r="C9425" s="103">
        <v>0.19</v>
      </c>
      <c r="D9425" s="133">
        <v>4600</v>
      </c>
      <c r="E9425" s="108" t="str">
        <f>_xlfn.XLOOKUP($A9425,'Task3 Baza'!$A$2:$A$1999,'Task3 Baza'!$C$2:$C$1999,"non",0)</f>
        <v>Yevlax</v>
      </c>
      <c r="F9425" s="109" t="str">
        <f t="shared" si="298"/>
        <v>Lənkəran</v>
      </c>
      <c r="G9425" s="110">
        <f t="shared" si="299"/>
        <v>42</v>
      </c>
    </row>
    <row r="9426" spans="1:7" x14ac:dyDescent="0.3">
      <c r="A9426" s="20" t="s">
        <v>357</v>
      </c>
      <c r="B9426" s="102">
        <v>44141</v>
      </c>
      <c r="C9426" s="103">
        <v>0.24</v>
      </c>
      <c r="D9426" s="133">
        <v>5400</v>
      </c>
      <c r="E9426" s="108" t="str">
        <f>_xlfn.XLOOKUP($A9426,'Task3 Baza'!$A$2:$A$1999,'Task3 Baza'!$C$2:$C$1999,"non",0)</f>
        <v>Ağdam</v>
      </c>
      <c r="F9426" s="109" t="str">
        <f t="shared" si="298"/>
        <v>Bakı</v>
      </c>
      <c r="G9426" s="110">
        <f t="shared" si="299"/>
        <v>10</v>
      </c>
    </row>
    <row r="9427" spans="1:7" x14ac:dyDescent="0.3">
      <c r="A9427" s="20" t="s">
        <v>1936</v>
      </c>
      <c r="B9427" s="102">
        <v>44126</v>
      </c>
      <c r="C9427" s="103">
        <v>0.23</v>
      </c>
      <c r="D9427" s="133">
        <v>12200</v>
      </c>
      <c r="E9427" s="108" t="str">
        <f>_xlfn.XLOOKUP($A9427,'Task3 Baza'!$A$2:$A$1999,'Task3 Baza'!$C$2:$C$1999,"non",0)</f>
        <v>Kəlbəcər</v>
      </c>
      <c r="F9427" s="109" t="str">
        <f t="shared" si="298"/>
        <v>Sumqayıt</v>
      </c>
      <c r="G9427" s="110">
        <f t="shared" si="299"/>
        <v>50</v>
      </c>
    </row>
    <row r="9428" spans="1:7" x14ac:dyDescent="0.3">
      <c r="A9428" s="20" t="s">
        <v>1086</v>
      </c>
      <c r="B9428" s="102">
        <v>43552</v>
      </c>
      <c r="C9428" s="103">
        <v>0.14000000000000001</v>
      </c>
      <c r="D9428" s="133">
        <v>2000</v>
      </c>
      <c r="E9428" s="108" t="str">
        <f>_xlfn.XLOOKUP($A9428,'Task3 Baza'!$A$2:$A$1999,'Task3 Baza'!$C$2:$C$1999,"non",0)</f>
        <v>Samux</v>
      </c>
      <c r="F9428" s="109" t="str">
        <f t="shared" si="298"/>
        <v>Gəncə</v>
      </c>
      <c r="G9428" s="110">
        <f t="shared" si="299"/>
        <v>20</v>
      </c>
    </row>
    <row r="9429" spans="1:7" x14ac:dyDescent="0.3">
      <c r="A9429" s="20" t="s">
        <v>1940</v>
      </c>
      <c r="B9429" s="102">
        <v>44198</v>
      </c>
      <c r="C9429" s="103">
        <v>0.16</v>
      </c>
      <c r="D9429" s="133">
        <v>12200</v>
      </c>
      <c r="E9429" s="108" t="str">
        <f>_xlfn.XLOOKUP($A9429,'Task3 Baza'!$A$2:$A$1999,'Task3 Baza'!$C$2:$C$1999,"non",0)</f>
        <v>Lənkəran</v>
      </c>
      <c r="F9429" s="109" t="str">
        <f t="shared" si="298"/>
        <v>Gəncə</v>
      </c>
      <c r="G9429" s="110">
        <f t="shared" si="299"/>
        <v>20</v>
      </c>
    </row>
    <row r="9430" spans="1:7" x14ac:dyDescent="0.3">
      <c r="A9430" s="20" t="s">
        <v>841</v>
      </c>
      <c r="B9430" s="102">
        <v>44120</v>
      </c>
      <c r="C9430" s="103">
        <v>0.19</v>
      </c>
      <c r="D9430" s="133">
        <v>12100</v>
      </c>
      <c r="E9430" s="108" t="str">
        <f>_xlfn.XLOOKUP($A9430,'Task3 Baza'!$A$2:$A$1999,'Task3 Baza'!$C$2:$C$1999,"non",0)</f>
        <v>Qəbələ</v>
      </c>
      <c r="F9430" s="109" t="str">
        <f t="shared" si="298"/>
        <v>Sumqayıt</v>
      </c>
      <c r="G9430" s="110">
        <f t="shared" si="299"/>
        <v>50</v>
      </c>
    </row>
    <row r="9431" spans="1:7" x14ac:dyDescent="0.3">
      <c r="A9431" s="20" t="s">
        <v>776</v>
      </c>
      <c r="B9431" s="102">
        <v>44251</v>
      </c>
      <c r="C9431" s="103">
        <v>0.16</v>
      </c>
      <c r="D9431" s="133">
        <v>10300</v>
      </c>
      <c r="E9431" s="108" t="str">
        <f>_xlfn.XLOOKUP($A9431,'Task3 Baza'!$A$2:$A$1999,'Task3 Baza'!$C$2:$C$1999,"non",0)</f>
        <v>Şahbuz</v>
      </c>
      <c r="F9431" s="109" t="str">
        <f t="shared" si="298"/>
        <v>Gəncə</v>
      </c>
      <c r="G9431" s="110">
        <f t="shared" si="299"/>
        <v>20</v>
      </c>
    </row>
    <row r="9432" spans="1:7" x14ac:dyDescent="0.3">
      <c r="A9432" s="20" t="s">
        <v>317</v>
      </c>
      <c r="B9432" s="102">
        <v>44209</v>
      </c>
      <c r="C9432" s="103">
        <v>0.2</v>
      </c>
      <c r="D9432" s="133">
        <v>3900</v>
      </c>
      <c r="E9432" s="108" t="str">
        <f>_xlfn.XLOOKUP($A9432,'Task3 Baza'!$A$2:$A$1999,'Task3 Baza'!$C$2:$C$1999,"non",0)</f>
        <v>Beyləqan</v>
      </c>
      <c r="F9432" s="109" t="str">
        <f t="shared" si="298"/>
        <v>Bakı</v>
      </c>
      <c r="G9432" s="110">
        <f t="shared" si="299"/>
        <v>10</v>
      </c>
    </row>
    <row r="9433" spans="1:7" x14ac:dyDescent="0.3">
      <c r="A9433" s="20" t="s">
        <v>1931</v>
      </c>
      <c r="B9433" s="102">
        <v>44127</v>
      </c>
      <c r="C9433" s="103">
        <v>0.2</v>
      </c>
      <c r="D9433" s="133">
        <v>12600</v>
      </c>
      <c r="E9433" s="108" t="str">
        <f>_xlfn.XLOOKUP($A9433,'Task3 Baza'!$A$2:$A$1999,'Task3 Baza'!$C$2:$C$1999,"non",0)</f>
        <v>Culfa</v>
      </c>
      <c r="F9433" s="109" t="str">
        <f t="shared" si="298"/>
        <v>Bakı</v>
      </c>
      <c r="G9433" s="110">
        <f t="shared" si="299"/>
        <v>10</v>
      </c>
    </row>
    <row r="9434" spans="1:7" x14ac:dyDescent="0.3">
      <c r="A9434" s="20" t="s">
        <v>1436</v>
      </c>
      <c r="B9434" s="102">
        <v>44424</v>
      </c>
      <c r="C9434" s="103">
        <v>0.15</v>
      </c>
      <c r="D9434" s="133">
        <v>10500</v>
      </c>
      <c r="E9434" s="108" t="str">
        <f>_xlfn.XLOOKUP($A9434,'Task3 Baza'!$A$2:$A$1999,'Task3 Baza'!$C$2:$C$1999,"non",0)</f>
        <v>Qazax</v>
      </c>
      <c r="F9434" s="109" t="str">
        <f t="shared" si="298"/>
        <v>Sumqayıt</v>
      </c>
      <c r="G9434" s="110">
        <f t="shared" si="299"/>
        <v>50</v>
      </c>
    </row>
    <row r="9435" spans="1:7" x14ac:dyDescent="0.3">
      <c r="A9435" s="20" t="s">
        <v>529</v>
      </c>
      <c r="B9435" s="102">
        <v>44295</v>
      </c>
      <c r="C9435" s="103">
        <v>0.16</v>
      </c>
      <c r="D9435" s="133">
        <v>8300</v>
      </c>
      <c r="E9435" s="108" t="str">
        <f>_xlfn.XLOOKUP($A9435,'Task3 Baza'!$A$2:$A$1999,'Task3 Baza'!$C$2:$C$1999,"non",0)</f>
        <v>Qobustan</v>
      </c>
      <c r="F9435" s="109" t="str">
        <f t="shared" si="298"/>
        <v>Gəncə</v>
      </c>
      <c r="G9435" s="110">
        <f t="shared" si="299"/>
        <v>20</v>
      </c>
    </row>
    <row r="9436" spans="1:7" x14ac:dyDescent="0.3">
      <c r="A9436" s="20" t="s">
        <v>515</v>
      </c>
      <c r="B9436" s="102">
        <v>44408</v>
      </c>
      <c r="C9436" s="103">
        <v>0.24</v>
      </c>
      <c r="D9436" s="133">
        <v>1200</v>
      </c>
      <c r="E9436" s="108" t="str">
        <f>_xlfn.XLOOKUP($A9436,'Task3 Baza'!$A$2:$A$1999,'Task3 Baza'!$C$2:$C$1999,"non",0)</f>
        <v>Babək</v>
      </c>
      <c r="F9436" s="109" t="str">
        <f t="shared" si="298"/>
        <v>Bakı</v>
      </c>
      <c r="G9436" s="110">
        <f t="shared" si="299"/>
        <v>10</v>
      </c>
    </row>
    <row r="9437" spans="1:7" x14ac:dyDescent="0.3">
      <c r="A9437" s="20" t="s">
        <v>894</v>
      </c>
      <c r="B9437" s="102">
        <v>44247</v>
      </c>
      <c r="C9437" s="103">
        <v>0.18</v>
      </c>
      <c r="D9437" s="133">
        <v>2100</v>
      </c>
      <c r="E9437" s="108" t="str">
        <f>_xlfn.XLOOKUP($A9437,'Task3 Baza'!$A$2:$A$1999,'Task3 Baza'!$C$2:$C$1999,"non",0)</f>
        <v>Laçın</v>
      </c>
      <c r="F9437" s="109" t="str">
        <f t="shared" si="298"/>
        <v>Gəncə</v>
      </c>
      <c r="G9437" s="110">
        <f t="shared" si="299"/>
        <v>20</v>
      </c>
    </row>
    <row r="9438" spans="1:7" x14ac:dyDescent="0.3">
      <c r="A9438" s="20" t="s">
        <v>416</v>
      </c>
      <c r="B9438" s="102">
        <v>44131</v>
      </c>
      <c r="C9438" s="103">
        <v>0.18</v>
      </c>
      <c r="D9438" s="133">
        <v>4300</v>
      </c>
      <c r="E9438" s="108" t="str">
        <f>_xlfn.XLOOKUP($A9438,'Task3 Baza'!$A$2:$A$1999,'Task3 Baza'!$C$2:$C$1999,"non",0)</f>
        <v>Naftalan</v>
      </c>
      <c r="F9438" s="109" t="str">
        <f t="shared" si="298"/>
        <v>Gəncə</v>
      </c>
      <c r="G9438" s="110">
        <f t="shared" si="299"/>
        <v>20</v>
      </c>
    </row>
    <row r="9439" spans="1:7" x14ac:dyDescent="0.3">
      <c r="A9439" s="20" t="s">
        <v>1604</v>
      </c>
      <c r="B9439" s="102">
        <v>44051</v>
      </c>
      <c r="C9439" s="103">
        <v>0.15</v>
      </c>
      <c r="D9439" s="133">
        <v>5300</v>
      </c>
      <c r="E9439" s="108" t="str">
        <f>_xlfn.XLOOKUP($A9439,'Task3 Baza'!$A$2:$A$1999,'Task3 Baza'!$C$2:$C$1999,"non",0)</f>
        <v>Lerik</v>
      </c>
      <c r="F9439" s="109" t="str">
        <f t="shared" si="298"/>
        <v>Gəncə</v>
      </c>
      <c r="G9439" s="110">
        <f t="shared" si="299"/>
        <v>20</v>
      </c>
    </row>
    <row r="9440" spans="1:7" x14ac:dyDescent="0.3">
      <c r="A9440" s="20" t="s">
        <v>367</v>
      </c>
      <c r="B9440" s="102">
        <v>44004</v>
      </c>
      <c r="C9440" s="103">
        <v>0.23</v>
      </c>
      <c r="D9440" s="133">
        <v>3000</v>
      </c>
      <c r="E9440" s="108" t="str">
        <f>_xlfn.XLOOKUP($A9440,'Task3 Baza'!$A$2:$A$1999,'Task3 Baza'!$C$2:$C$1999,"non",0)</f>
        <v>Ağdaş</v>
      </c>
      <c r="F9440" s="109" t="str">
        <f t="shared" si="298"/>
        <v>Bakı</v>
      </c>
      <c r="G9440" s="110">
        <f t="shared" si="299"/>
        <v>10</v>
      </c>
    </row>
    <row r="9441" spans="1:7" x14ac:dyDescent="0.3">
      <c r="A9441" s="20" t="s">
        <v>1274</v>
      </c>
      <c r="B9441" s="102">
        <v>43668</v>
      </c>
      <c r="C9441" s="103">
        <v>0.14000000000000001</v>
      </c>
      <c r="D9441" s="133">
        <v>3000</v>
      </c>
      <c r="E9441" s="108" t="str">
        <f>_xlfn.XLOOKUP($A9441,'Task3 Baza'!$A$2:$A$1999,'Task3 Baza'!$C$2:$C$1999,"non",0)</f>
        <v>Babək</v>
      </c>
      <c r="F9441" s="109" t="str">
        <f t="shared" si="298"/>
        <v>Bakı</v>
      </c>
      <c r="G9441" s="110">
        <f t="shared" si="299"/>
        <v>10</v>
      </c>
    </row>
    <row r="9442" spans="1:7" x14ac:dyDescent="0.3">
      <c r="A9442" s="20" t="s">
        <v>1791</v>
      </c>
      <c r="B9442" s="102">
        <v>44407</v>
      </c>
      <c r="C9442" s="103">
        <v>0.23</v>
      </c>
      <c r="D9442" s="133">
        <v>4600</v>
      </c>
      <c r="E9442" s="108" t="str">
        <f>_xlfn.XLOOKUP($A9442,'Task3 Baza'!$A$2:$A$1999,'Task3 Baza'!$C$2:$C$1999,"non",0)</f>
        <v>Füzuli</v>
      </c>
      <c r="F9442" s="109" t="str">
        <f t="shared" si="298"/>
        <v>Sumqayıt</v>
      </c>
      <c r="G9442" s="110">
        <f t="shared" si="299"/>
        <v>50</v>
      </c>
    </row>
    <row r="9443" spans="1:7" x14ac:dyDescent="0.3">
      <c r="A9443" s="20" t="s">
        <v>2120</v>
      </c>
      <c r="B9443" s="102">
        <v>44018</v>
      </c>
      <c r="C9443" s="103">
        <v>0.23</v>
      </c>
      <c r="D9443" s="133">
        <v>10300</v>
      </c>
      <c r="E9443" s="108" t="str">
        <f>_xlfn.XLOOKUP($A9443,'Task3 Baza'!$A$2:$A$1999,'Task3 Baza'!$C$2:$C$1999,"non",0)</f>
        <v>Göyçay</v>
      </c>
      <c r="F9443" s="109" t="str">
        <f t="shared" si="298"/>
        <v>Sumqayıt</v>
      </c>
      <c r="G9443" s="110">
        <f t="shared" si="299"/>
        <v>50</v>
      </c>
    </row>
    <row r="9444" spans="1:7" x14ac:dyDescent="0.3">
      <c r="A9444" s="20" t="s">
        <v>1639</v>
      </c>
      <c r="B9444" s="102">
        <v>44244</v>
      </c>
      <c r="C9444" s="103">
        <v>0.14000000000000001</v>
      </c>
      <c r="D9444" s="133">
        <v>5700</v>
      </c>
      <c r="E9444" s="108" t="str">
        <f>_xlfn.XLOOKUP($A9444,'Task3 Baza'!$A$2:$A$1999,'Task3 Baza'!$C$2:$C$1999,"non",0)</f>
        <v>Bərdə</v>
      </c>
      <c r="F9444" s="109" t="str">
        <f t="shared" si="298"/>
        <v>Bakı</v>
      </c>
      <c r="G9444" s="110">
        <f t="shared" si="299"/>
        <v>10</v>
      </c>
    </row>
    <row r="9445" spans="1:7" x14ac:dyDescent="0.3">
      <c r="A9445" s="20" t="s">
        <v>1369</v>
      </c>
      <c r="B9445" s="102">
        <v>44560</v>
      </c>
      <c r="C9445" s="103">
        <v>0.21</v>
      </c>
      <c r="D9445" s="133">
        <v>5300</v>
      </c>
      <c r="E9445" s="108" t="str">
        <f>_xlfn.XLOOKUP($A9445,'Task3 Baza'!$A$2:$A$1999,'Task3 Baza'!$C$2:$C$1999,"non",0)</f>
        <v>Kəlbəcər</v>
      </c>
      <c r="F9445" s="109" t="str">
        <f t="shared" si="298"/>
        <v>Sumqayıt</v>
      </c>
      <c r="G9445" s="110">
        <f t="shared" si="299"/>
        <v>50</v>
      </c>
    </row>
    <row r="9446" spans="1:7" x14ac:dyDescent="0.3">
      <c r="A9446" s="20" t="s">
        <v>941</v>
      </c>
      <c r="B9446" s="102">
        <v>44442</v>
      </c>
      <c r="C9446" s="103">
        <v>0.24</v>
      </c>
      <c r="D9446" s="133">
        <v>2900</v>
      </c>
      <c r="E9446" s="108" t="str">
        <f>_xlfn.XLOOKUP($A9446,'Task3 Baza'!$A$2:$A$1999,'Task3 Baza'!$C$2:$C$1999,"non",0)</f>
        <v>Naftalan</v>
      </c>
      <c r="F9446" s="109" t="str">
        <f t="shared" si="298"/>
        <v>Gəncə</v>
      </c>
      <c r="G9446" s="110">
        <f t="shared" si="299"/>
        <v>20</v>
      </c>
    </row>
    <row r="9447" spans="1:7" x14ac:dyDescent="0.3">
      <c r="A9447" s="20" t="s">
        <v>204</v>
      </c>
      <c r="B9447" s="102">
        <v>43697</v>
      </c>
      <c r="C9447" s="103">
        <v>0.23</v>
      </c>
      <c r="D9447" s="133">
        <v>8400</v>
      </c>
      <c r="E9447" s="108" t="str">
        <f>_xlfn.XLOOKUP($A9447,'Task3 Baza'!$A$2:$A$1999,'Task3 Baza'!$C$2:$C$1999,"non",0)</f>
        <v>İmişli</v>
      </c>
      <c r="F9447" s="109" t="str">
        <f t="shared" si="298"/>
        <v>Sumqayıt</v>
      </c>
      <c r="G9447" s="110">
        <f t="shared" si="299"/>
        <v>50</v>
      </c>
    </row>
    <row r="9448" spans="1:7" x14ac:dyDescent="0.3">
      <c r="A9448" s="20" t="s">
        <v>690</v>
      </c>
      <c r="B9448" s="102">
        <v>43679</v>
      </c>
      <c r="C9448" s="103">
        <v>0.15</v>
      </c>
      <c r="D9448" s="133">
        <v>11900</v>
      </c>
      <c r="E9448" s="108" t="str">
        <f>_xlfn.XLOOKUP($A9448,'Task3 Baza'!$A$2:$A$1999,'Task3 Baza'!$C$2:$C$1999,"non",0)</f>
        <v>Kəlbəcər</v>
      </c>
      <c r="F9448" s="109" t="str">
        <f t="shared" si="298"/>
        <v>Sumqayıt</v>
      </c>
      <c r="G9448" s="110">
        <f t="shared" si="299"/>
        <v>50</v>
      </c>
    </row>
    <row r="9449" spans="1:7" x14ac:dyDescent="0.3">
      <c r="A9449" s="20" t="s">
        <v>1657</v>
      </c>
      <c r="B9449" s="102">
        <v>44344</v>
      </c>
      <c r="C9449" s="103">
        <v>0.14000000000000001</v>
      </c>
      <c r="D9449" s="133">
        <v>1900</v>
      </c>
      <c r="E9449" s="108" t="str">
        <f>_xlfn.XLOOKUP($A9449,'Task3 Baza'!$A$2:$A$1999,'Task3 Baza'!$C$2:$C$1999,"non",0)</f>
        <v>Ordubad</v>
      </c>
      <c r="F9449" s="109" t="str">
        <f t="shared" si="298"/>
        <v>Gəncə</v>
      </c>
      <c r="G9449" s="110">
        <f t="shared" si="299"/>
        <v>20</v>
      </c>
    </row>
    <row r="9450" spans="1:7" x14ac:dyDescent="0.3">
      <c r="A9450" s="20" t="s">
        <v>1220</v>
      </c>
      <c r="B9450" s="102">
        <v>44002</v>
      </c>
      <c r="C9450" s="103">
        <v>0.16</v>
      </c>
      <c r="D9450" s="133">
        <v>11100</v>
      </c>
      <c r="E9450" s="108" t="str">
        <f>_xlfn.XLOOKUP($A9450,'Task3 Baza'!$A$2:$A$1999,'Task3 Baza'!$C$2:$C$1999,"non",0)</f>
        <v>Babək</v>
      </c>
      <c r="F9450" s="109" t="str">
        <f t="shared" si="298"/>
        <v>Bakı</v>
      </c>
      <c r="G9450" s="110">
        <f t="shared" si="299"/>
        <v>10</v>
      </c>
    </row>
    <row r="9451" spans="1:7" x14ac:dyDescent="0.3">
      <c r="A9451" s="20" t="s">
        <v>1311</v>
      </c>
      <c r="B9451" s="102">
        <v>44001</v>
      </c>
      <c r="C9451" s="103">
        <v>0.24</v>
      </c>
      <c r="D9451" s="133">
        <v>5800</v>
      </c>
      <c r="E9451" s="108" t="str">
        <f>_xlfn.XLOOKUP($A9451,'Task3 Baza'!$A$2:$A$1999,'Task3 Baza'!$C$2:$C$1999,"non",0)</f>
        <v>Masallı</v>
      </c>
      <c r="F9451" s="109" t="str">
        <f t="shared" si="298"/>
        <v>Gəncə</v>
      </c>
      <c r="G9451" s="110">
        <f t="shared" si="299"/>
        <v>20</v>
      </c>
    </row>
    <row r="9452" spans="1:7" x14ac:dyDescent="0.3">
      <c r="A9452" s="20" t="s">
        <v>1076</v>
      </c>
      <c r="B9452" s="102">
        <v>44118</v>
      </c>
      <c r="C9452" s="103">
        <v>0.18</v>
      </c>
      <c r="D9452" s="133">
        <v>11600</v>
      </c>
      <c r="E9452" s="108" t="str">
        <f>_xlfn.XLOOKUP($A9452,'Task3 Baza'!$A$2:$A$1999,'Task3 Baza'!$C$2:$C$1999,"non",0)</f>
        <v>Kəlbəcər</v>
      </c>
      <c r="F9452" s="109" t="str">
        <f t="shared" si="298"/>
        <v>Sumqayıt</v>
      </c>
      <c r="G9452" s="110">
        <f t="shared" si="299"/>
        <v>50</v>
      </c>
    </row>
    <row r="9453" spans="1:7" x14ac:dyDescent="0.3">
      <c r="A9453" s="20" t="s">
        <v>157</v>
      </c>
      <c r="B9453" s="102">
        <v>43560</v>
      </c>
      <c r="C9453" s="103">
        <v>0.21</v>
      </c>
      <c r="D9453" s="133">
        <v>4700</v>
      </c>
      <c r="E9453" s="108" t="str">
        <f>_xlfn.XLOOKUP($A9453,'Task3 Baza'!$A$2:$A$1999,'Task3 Baza'!$C$2:$C$1999,"non",0)</f>
        <v>Şərur</v>
      </c>
      <c r="F9453" s="109" t="str">
        <f t="shared" si="298"/>
        <v>Lənkəran</v>
      </c>
      <c r="G9453" s="110">
        <f t="shared" si="299"/>
        <v>42</v>
      </c>
    </row>
    <row r="9454" spans="1:7" x14ac:dyDescent="0.3">
      <c r="A9454" s="20" t="s">
        <v>800</v>
      </c>
      <c r="B9454" s="102">
        <v>44344</v>
      </c>
      <c r="C9454" s="103">
        <v>0.21</v>
      </c>
      <c r="D9454" s="133">
        <v>7300</v>
      </c>
      <c r="E9454" s="108" t="str">
        <f>_xlfn.XLOOKUP($A9454,'Task3 Baza'!$A$2:$A$1999,'Task3 Baza'!$C$2:$C$1999,"non",0)</f>
        <v>Şuşa</v>
      </c>
      <c r="F9454" s="109" t="str">
        <f t="shared" si="298"/>
        <v>Lənkəran</v>
      </c>
      <c r="G9454" s="110">
        <f t="shared" si="299"/>
        <v>42</v>
      </c>
    </row>
    <row r="9455" spans="1:7" x14ac:dyDescent="0.3">
      <c r="A9455" s="20" t="s">
        <v>439</v>
      </c>
      <c r="B9455" s="102">
        <v>44291</v>
      </c>
      <c r="C9455" s="103">
        <v>0.17</v>
      </c>
      <c r="D9455" s="133">
        <v>5300</v>
      </c>
      <c r="E9455" s="108" t="str">
        <f>_xlfn.XLOOKUP($A9455,'Task3 Baza'!$A$2:$A$1999,'Task3 Baza'!$C$2:$C$1999,"non",0)</f>
        <v>Naftalan</v>
      </c>
      <c r="F9455" s="109" t="str">
        <f t="shared" si="298"/>
        <v>Gəncə</v>
      </c>
      <c r="G9455" s="110">
        <f t="shared" si="299"/>
        <v>20</v>
      </c>
    </row>
    <row r="9456" spans="1:7" x14ac:dyDescent="0.3">
      <c r="A9456" s="20" t="s">
        <v>278</v>
      </c>
      <c r="B9456" s="102">
        <v>44266</v>
      </c>
      <c r="C9456" s="103">
        <v>0.18</v>
      </c>
      <c r="D9456" s="133">
        <v>5000</v>
      </c>
      <c r="E9456" s="108" t="str">
        <f>_xlfn.XLOOKUP($A9456,'Task3 Baza'!$A$2:$A$1999,'Task3 Baza'!$C$2:$C$1999,"non",0)</f>
        <v>Kəngərli</v>
      </c>
      <c r="F9456" s="109" t="str">
        <f t="shared" si="298"/>
        <v>Sumqayıt</v>
      </c>
      <c r="G9456" s="110">
        <f t="shared" si="299"/>
        <v>50</v>
      </c>
    </row>
    <row r="9457" spans="1:7" x14ac:dyDescent="0.3">
      <c r="A9457" s="20" t="s">
        <v>709</v>
      </c>
      <c r="B9457" s="102">
        <v>44238</v>
      </c>
      <c r="C9457" s="103">
        <v>0.17</v>
      </c>
      <c r="D9457" s="133">
        <v>10300</v>
      </c>
      <c r="E9457" s="108" t="str">
        <f>_xlfn.XLOOKUP($A9457,'Task3 Baza'!$A$2:$A$1999,'Task3 Baza'!$C$2:$C$1999,"non",0)</f>
        <v>Sabirabad</v>
      </c>
      <c r="F9457" s="109" t="str">
        <f t="shared" si="298"/>
        <v>Gəncə</v>
      </c>
      <c r="G9457" s="110">
        <f t="shared" si="299"/>
        <v>20</v>
      </c>
    </row>
    <row r="9458" spans="1:7" x14ac:dyDescent="0.3">
      <c r="A9458" s="20" t="s">
        <v>1229</v>
      </c>
      <c r="B9458" s="102">
        <v>43481</v>
      </c>
      <c r="C9458" s="103">
        <v>0.19</v>
      </c>
      <c r="D9458" s="133">
        <v>12800</v>
      </c>
      <c r="E9458" s="108" t="str">
        <f>_xlfn.XLOOKUP($A9458,'Task3 Baza'!$A$2:$A$1999,'Task3 Baza'!$C$2:$C$1999,"non",0)</f>
        <v>Kəngərli</v>
      </c>
      <c r="F9458" s="109" t="str">
        <f t="shared" si="298"/>
        <v>Sumqayıt</v>
      </c>
      <c r="G9458" s="110">
        <f t="shared" si="299"/>
        <v>50</v>
      </c>
    </row>
    <row r="9459" spans="1:7" x14ac:dyDescent="0.3">
      <c r="A9459" s="20" t="s">
        <v>1137</v>
      </c>
      <c r="B9459" s="102">
        <v>43820</v>
      </c>
      <c r="C9459" s="103">
        <v>0.19</v>
      </c>
      <c r="D9459" s="133">
        <v>4300</v>
      </c>
      <c r="E9459" s="108" t="str">
        <f>_xlfn.XLOOKUP($A9459,'Task3 Baza'!$A$2:$A$1999,'Task3 Baza'!$C$2:$C$1999,"non",0)</f>
        <v>Şəki</v>
      </c>
      <c r="F9459" s="109" t="str">
        <f t="shared" si="298"/>
        <v>Lənkəran</v>
      </c>
      <c r="G9459" s="110">
        <f t="shared" si="299"/>
        <v>42</v>
      </c>
    </row>
    <row r="9460" spans="1:7" x14ac:dyDescent="0.3">
      <c r="A9460" s="20" t="s">
        <v>566</v>
      </c>
      <c r="B9460" s="102">
        <v>43727</v>
      </c>
      <c r="C9460" s="103">
        <v>0.21</v>
      </c>
      <c r="D9460" s="133">
        <v>1700</v>
      </c>
      <c r="E9460" s="108" t="str">
        <f>_xlfn.XLOOKUP($A9460,'Task3 Baza'!$A$2:$A$1999,'Task3 Baza'!$C$2:$C$1999,"non",0)</f>
        <v>Abşeron</v>
      </c>
      <c r="F9460" s="109" t="str">
        <f t="shared" si="298"/>
        <v>Bakı</v>
      </c>
      <c r="G9460" s="110">
        <f t="shared" si="299"/>
        <v>10</v>
      </c>
    </row>
    <row r="9461" spans="1:7" x14ac:dyDescent="0.3">
      <c r="A9461" s="20" t="s">
        <v>474</v>
      </c>
      <c r="B9461" s="102">
        <v>44088</v>
      </c>
      <c r="C9461" s="103">
        <v>0.19</v>
      </c>
      <c r="D9461" s="133">
        <v>12000</v>
      </c>
      <c r="E9461" s="108" t="str">
        <f>_xlfn.XLOOKUP($A9461,'Task3 Baza'!$A$2:$A$1999,'Task3 Baza'!$C$2:$C$1999,"non",0)</f>
        <v>Qəbələ</v>
      </c>
      <c r="F9461" s="109" t="str">
        <f t="shared" si="298"/>
        <v>Sumqayıt</v>
      </c>
      <c r="G9461" s="110">
        <f t="shared" si="299"/>
        <v>50</v>
      </c>
    </row>
    <row r="9462" spans="1:7" x14ac:dyDescent="0.3">
      <c r="A9462" s="20" t="s">
        <v>1906</v>
      </c>
      <c r="B9462" s="102">
        <v>44213</v>
      </c>
      <c r="C9462" s="103">
        <v>0.19</v>
      </c>
      <c r="D9462" s="133">
        <v>10800</v>
      </c>
      <c r="E9462" s="108" t="str">
        <f>_xlfn.XLOOKUP($A9462,'Task3 Baza'!$A$2:$A$1999,'Task3 Baza'!$C$2:$C$1999,"non",0)</f>
        <v>Goranboy</v>
      </c>
      <c r="F9462" s="109" t="str">
        <f t="shared" si="298"/>
        <v>Sumqayıt</v>
      </c>
      <c r="G9462" s="110">
        <f t="shared" si="299"/>
        <v>50</v>
      </c>
    </row>
    <row r="9463" spans="1:7" x14ac:dyDescent="0.3">
      <c r="A9463" s="20" t="s">
        <v>1806</v>
      </c>
      <c r="B9463" s="102">
        <v>44127</v>
      </c>
      <c r="C9463" s="103">
        <v>0.21</v>
      </c>
      <c r="D9463" s="133">
        <v>9100</v>
      </c>
      <c r="E9463" s="108" t="str">
        <f>_xlfn.XLOOKUP($A9463,'Task3 Baza'!$A$2:$A$1999,'Task3 Baza'!$C$2:$C$1999,"non",0)</f>
        <v>Siyəzən</v>
      </c>
      <c r="F9463" s="109" t="str">
        <f t="shared" si="298"/>
        <v>Gəncə</v>
      </c>
      <c r="G9463" s="110">
        <f t="shared" si="299"/>
        <v>20</v>
      </c>
    </row>
    <row r="9464" spans="1:7" x14ac:dyDescent="0.3">
      <c r="A9464" s="20" t="s">
        <v>754</v>
      </c>
      <c r="B9464" s="102">
        <v>43904</v>
      </c>
      <c r="C9464" s="103">
        <v>0.17</v>
      </c>
      <c r="D9464" s="133">
        <v>4900</v>
      </c>
      <c r="E9464" s="108" t="str">
        <f>_xlfn.XLOOKUP($A9464,'Task3 Baza'!$A$2:$A$1999,'Task3 Baza'!$C$2:$C$1999,"non",0)</f>
        <v>Ağdaş</v>
      </c>
      <c r="F9464" s="109" t="str">
        <f t="shared" si="298"/>
        <v>Bakı</v>
      </c>
      <c r="G9464" s="110">
        <f t="shared" si="299"/>
        <v>10</v>
      </c>
    </row>
    <row r="9465" spans="1:7" x14ac:dyDescent="0.3">
      <c r="A9465" s="20" t="s">
        <v>452</v>
      </c>
      <c r="B9465" s="102">
        <v>44216</v>
      </c>
      <c r="C9465" s="103">
        <v>0.16</v>
      </c>
      <c r="D9465" s="133">
        <v>7600</v>
      </c>
      <c r="E9465" s="108" t="str">
        <f>_xlfn.XLOOKUP($A9465,'Task3 Baza'!$A$2:$A$1999,'Task3 Baza'!$C$2:$C$1999,"non",0)</f>
        <v>Siyəzən</v>
      </c>
      <c r="F9465" s="109" t="str">
        <f t="shared" si="298"/>
        <v>Gəncə</v>
      </c>
      <c r="G9465" s="110">
        <f t="shared" si="299"/>
        <v>20</v>
      </c>
    </row>
    <row r="9466" spans="1:7" x14ac:dyDescent="0.3">
      <c r="A9466" s="20" t="s">
        <v>1789</v>
      </c>
      <c r="B9466" s="102">
        <v>44105</v>
      </c>
      <c r="C9466" s="103">
        <v>0.18</v>
      </c>
      <c r="D9466" s="133">
        <v>8100</v>
      </c>
      <c r="E9466" s="108" t="str">
        <f>_xlfn.XLOOKUP($A9466,'Task3 Baza'!$A$2:$A$1999,'Task3 Baza'!$C$2:$C$1999,"non",0)</f>
        <v>İsmayıllı</v>
      </c>
      <c r="F9466" s="109" t="str">
        <f t="shared" si="298"/>
        <v>Sumqayıt</v>
      </c>
      <c r="G9466" s="110">
        <f t="shared" si="299"/>
        <v>50</v>
      </c>
    </row>
    <row r="9467" spans="1:7" x14ac:dyDescent="0.3">
      <c r="A9467" s="20" t="s">
        <v>370</v>
      </c>
      <c r="B9467" s="102">
        <v>44078</v>
      </c>
      <c r="C9467" s="103">
        <v>0.24</v>
      </c>
      <c r="D9467" s="133">
        <v>12400</v>
      </c>
      <c r="E9467" s="108" t="str">
        <f>_xlfn.XLOOKUP($A9467,'Task3 Baza'!$A$2:$A$1999,'Task3 Baza'!$C$2:$C$1999,"non",0)</f>
        <v>Ordubad</v>
      </c>
      <c r="F9467" s="109" t="str">
        <f t="shared" si="298"/>
        <v>Gəncə</v>
      </c>
      <c r="G9467" s="110">
        <f t="shared" si="299"/>
        <v>20</v>
      </c>
    </row>
    <row r="9468" spans="1:7" x14ac:dyDescent="0.3">
      <c r="A9468" s="20" t="s">
        <v>927</v>
      </c>
      <c r="B9468" s="102">
        <v>43952</v>
      </c>
      <c r="C9468" s="103">
        <v>0.16</v>
      </c>
      <c r="D9468" s="133">
        <v>10400</v>
      </c>
      <c r="E9468" s="108" t="str">
        <f>_xlfn.XLOOKUP($A9468,'Task3 Baza'!$A$2:$A$1999,'Task3 Baza'!$C$2:$C$1999,"non",0)</f>
        <v>Ağdam</v>
      </c>
      <c r="F9468" s="109" t="str">
        <f t="shared" si="298"/>
        <v>Bakı</v>
      </c>
      <c r="G9468" s="110">
        <f t="shared" si="299"/>
        <v>10</v>
      </c>
    </row>
    <row r="9469" spans="1:7" x14ac:dyDescent="0.3">
      <c r="A9469" s="20" t="s">
        <v>1221</v>
      </c>
      <c r="B9469" s="102">
        <v>44288</v>
      </c>
      <c r="C9469" s="103">
        <v>0.2</v>
      </c>
      <c r="D9469" s="133">
        <v>3800</v>
      </c>
      <c r="E9469" s="108" t="str">
        <f>_xlfn.XLOOKUP($A9469,'Task3 Baza'!$A$2:$A$1999,'Task3 Baza'!$C$2:$C$1999,"non",0)</f>
        <v>Xızı</v>
      </c>
      <c r="F9469" s="109" t="str">
        <f t="shared" si="298"/>
        <v>Sumqayıt</v>
      </c>
      <c r="G9469" s="110">
        <f t="shared" si="299"/>
        <v>50</v>
      </c>
    </row>
    <row r="9470" spans="1:7" x14ac:dyDescent="0.3">
      <c r="A9470" s="20" t="s">
        <v>508</v>
      </c>
      <c r="B9470" s="102">
        <v>44089</v>
      </c>
      <c r="C9470" s="103">
        <v>0.22</v>
      </c>
      <c r="D9470" s="133">
        <v>2700</v>
      </c>
      <c r="E9470" s="108" t="str">
        <f>_xlfn.XLOOKUP($A9470,'Task3 Baza'!$A$2:$A$1999,'Task3 Baza'!$C$2:$C$1999,"non",0)</f>
        <v>Şəki</v>
      </c>
      <c r="F9470" s="109" t="str">
        <f t="shared" si="298"/>
        <v>Lənkəran</v>
      </c>
      <c r="G9470" s="110">
        <f t="shared" si="299"/>
        <v>42</v>
      </c>
    </row>
    <row r="9471" spans="1:7" x14ac:dyDescent="0.3">
      <c r="A9471" s="20" t="s">
        <v>1085</v>
      </c>
      <c r="B9471" s="102">
        <v>44411</v>
      </c>
      <c r="C9471" s="103">
        <v>0.15</v>
      </c>
      <c r="D9471" s="133">
        <v>3700</v>
      </c>
      <c r="E9471" s="108" t="str">
        <f>_xlfn.XLOOKUP($A9471,'Task3 Baza'!$A$2:$A$1999,'Task3 Baza'!$C$2:$C$1999,"non",0)</f>
        <v>Zərdab</v>
      </c>
      <c r="F9471" s="109" t="str">
        <f t="shared" si="298"/>
        <v>Lənkəran</v>
      </c>
      <c r="G9471" s="110">
        <f t="shared" si="299"/>
        <v>42</v>
      </c>
    </row>
    <row r="9472" spans="1:7" x14ac:dyDescent="0.3">
      <c r="A9472" s="20" t="s">
        <v>192</v>
      </c>
      <c r="B9472" s="102">
        <v>43656</v>
      </c>
      <c r="C9472" s="103">
        <v>0.24</v>
      </c>
      <c r="D9472" s="133">
        <v>3900</v>
      </c>
      <c r="E9472" s="108" t="str">
        <f>_xlfn.XLOOKUP($A9472,'Task3 Baza'!$A$2:$A$1999,'Task3 Baza'!$C$2:$C$1999,"non",0)</f>
        <v>Sabirabad</v>
      </c>
      <c r="F9472" s="109" t="str">
        <f t="shared" si="298"/>
        <v>Gəncə</v>
      </c>
      <c r="G9472" s="110">
        <f t="shared" si="299"/>
        <v>20</v>
      </c>
    </row>
    <row r="9473" spans="1:7" x14ac:dyDescent="0.3">
      <c r="A9473" s="20" t="s">
        <v>1326</v>
      </c>
      <c r="B9473" s="102">
        <v>44300</v>
      </c>
      <c r="C9473" s="103">
        <v>0.24</v>
      </c>
      <c r="D9473" s="133">
        <v>4600</v>
      </c>
      <c r="E9473" s="108" t="str">
        <f>_xlfn.XLOOKUP($A9473,'Task3 Baza'!$A$2:$A$1999,'Task3 Baza'!$C$2:$C$1999,"non",0)</f>
        <v>Xocalı</v>
      </c>
      <c r="F9473" s="109" t="str">
        <f t="shared" si="298"/>
        <v>Sumqayıt</v>
      </c>
      <c r="G9473" s="110">
        <f t="shared" si="299"/>
        <v>50</v>
      </c>
    </row>
    <row r="9474" spans="1:7" x14ac:dyDescent="0.3">
      <c r="A9474" s="20" t="s">
        <v>948</v>
      </c>
      <c r="B9474" s="102">
        <v>44046</v>
      </c>
      <c r="C9474" s="103">
        <v>0.22</v>
      </c>
      <c r="D9474" s="133">
        <v>8900</v>
      </c>
      <c r="E9474" s="108" t="str">
        <f>_xlfn.XLOOKUP($A9474,'Task3 Baza'!$A$2:$A$1999,'Task3 Baza'!$C$2:$C$1999,"non",0)</f>
        <v>Biləsuvar</v>
      </c>
      <c r="F9474" s="109" t="str">
        <f t="shared" ref="F9474:F9537" si="300">VLOOKUP($E9474,$I$3:$K$75,2,0)</f>
        <v>Bakı</v>
      </c>
      <c r="G9474" s="110">
        <f t="shared" ref="G9474:G9537" si="301">VLOOKUP(VLOOKUP($E9474,$I$3:$J$75,2,0),$L$3:$M$6,2,0)</f>
        <v>10</v>
      </c>
    </row>
    <row r="9475" spans="1:7" x14ac:dyDescent="0.3">
      <c r="A9475" s="20" t="s">
        <v>175</v>
      </c>
      <c r="B9475" s="102">
        <v>43979</v>
      </c>
      <c r="C9475" s="103">
        <v>0.17</v>
      </c>
      <c r="D9475" s="133">
        <v>10700</v>
      </c>
      <c r="E9475" s="108" t="str">
        <f>_xlfn.XLOOKUP($A9475,'Task3 Baza'!$A$2:$A$1999,'Task3 Baza'!$C$2:$C$1999,"non",0)</f>
        <v>Cəlilabad</v>
      </c>
      <c r="F9475" s="109" t="str">
        <f t="shared" si="300"/>
        <v>Bakı</v>
      </c>
      <c r="G9475" s="110">
        <f t="shared" si="301"/>
        <v>10</v>
      </c>
    </row>
    <row r="9476" spans="1:7" x14ac:dyDescent="0.3">
      <c r="A9476" s="20" t="s">
        <v>995</v>
      </c>
      <c r="B9476" s="102">
        <v>44032</v>
      </c>
      <c r="C9476" s="103">
        <v>0.14000000000000001</v>
      </c>
      <c r="D9476" s="133">
        <v>2700</v>
      </c>
      <c r="E9476" s="108" t="str">
        <f>_xlfn.XLOOKUP($A9476,'Task3 Baza'!$A$2:$A$1999,'Task3 Baza'!$C$2:$C$1999,"non",0)</f>
        <v>Gədəbəy</v>
      </c>
      <c r="F9476" s="109" t="str">
        <f t="shared" si="300"/>
        <v>Sumqayıt</v>
      </c>
      <c r="G9476" s="110">
        <f t="shared" si="301"/>
        <v>50</v>
      </c>
    </row>
    <row r="9477" spans="1:7" x14ac:dyDescent="0.3">
      <c r="A9477" s="20" t="s">
        <v>1852</v>
      </c>
      <c r="B9477" s="102">
        <v>44521</v>
      </c>
      <c r="C9477" s="103">
        <v>0.15</v>
      </c>
      <c r="D9477" s="133">
        <v>4600</v>
      </c>
      <c r="E9477" s="108" t="str">
        <f>_xlfn.XLOOKUP($A9477,'Task3 Baza'!$A$2:$A$1999,'Task3 Baza'!$C$2:$C$1999,"non",0)</f>
        <v>Kəlbəcər</v>
      </c>
      <c r="F9477" s="109" t="str">
        <f t="shared" si="300"/>
        <v>Sumqayıt</v>
      </c>
      <c r="G9477" s="110">
        <f t="shared" si="301"/>
        <v>50</v>
      </c>
    </row>
    <row r="9478" spans="1:7" x14ac:dyDescent="0.3">
      <c r="A9478" s="20" t="s">
        <v>848</v>
      </c>
      <c r="B9478" s="102">
        <v>44037</v>
      </c>
      <c r="C9478" s="103">
        <v>0.22</v>
      </c>
      <c r="D9478" s="133">
        <v>6300</v>
      </c>
      <c r="E9478" s="108" t="str">
        <f>_xlfn.XLOOKUP($A9478,'Task3 Baza'!$A$2:$A$1999,'Task3 Baza'!$C$2:$C$1999,"non",0)</f>
        <v>Kürdəmir</v>
      </c>
      <c r="F9478" s="109" t="str">
        <f t="shared" si="300"/>
        <v>Sumqayıt</v>
      </c>
      <c r="G9478" s="110">
        <f t="shared" si="301"/>
        <v>50</v>
      </c>
    </row>
    <row r="9479" spans="1:7" x14ac:dyDescent="0.3">
      <c r="A9479" s="20" t="s">
        <v>1507</v>
      </c>
      <c r="B9479" s="102">
        <v>44136</v>
      </c>
      <c r="C9479" s="103">
        <v>0.17</v>
      </c>
      <c r="D9479" s="133">
        <v>2100</v>
      </c>
      <c r="E9479" s="108" t="str">
        <f>_xlfn.XLOOKUP($A9479,'Task3 Baza'!$A$2:$A$1999,'Task3 Baza'!$C$2:$C$1999,"non",0)</f>
        <v>Zərdab</v>
      </c>
      <c r="F9479" s="109" t="str">
        <f t="shared" si="300"/>
        <v>Lənkəran</v>
      </c>
      <c r="G9479" s="110">
        <f t="shared" si="301"/>
        <v>42</v>
      </c>
    </row>
    <row r="9480" spans="1:7" x14ac:dyDescent="0.3">
      <c r="A9480" s="20" t="s">
        <v>1377</v>
      </c>
      <c r="B9480" s="102">
        <v>44333</v>
      </c>
      <c r="C9480" s="103">
        <v>0.22</v>
      </c>
      <c r="D9480" s="133">
        <v>9900</v>
      </c>
      <c r="E9480" s="108" t="str">
        <f>_xlfn.XLOOKUP($A9480,'Task3 Baza'!$A$2:$A$1999,'Task3 Baza'!$C$2:$C$1999,"non",0)</f>
        <v>Zəngilan</v>
      </c>
      <c r="F9480" s="109" t="str">
        <f t="shared" si="300"/>
        <v>Lənkəran</v>
      </c>
      <c r="G9480" s="110">
        <f t="shared" si="301"/>
        <v>42</v>
      </c>
    </row>
    <row r="9481" spans="1:7" x14ac:dyDescent="0.3">
      <c r="A9481" s="20" t="s">
        <v>1068</v>
      </c>
      <c r="B9481" s="102">
        <v>44022</v>
      </c>
      <c r="C9481" s="103">
        <v>0.22</v>
      </c>
      <c r="D9481" s="133">
        <v>1100</v>
      </c>
      <c r="E9481" s="108" t="str">
        <f>_xlfn.XLOOKUP($A9481,'Task3 Baza'!$A$2:$A$1999,'Task3 Baza'!$C$2:$C$1999,"non",0)</f>
        <v>Şirvan</v>
      </c>
      <c r="F9481" s="109" t="str">
        <f t="shared" si="300"/>
        <v>Lənkəran</v>
      </c>
      <c r="G9481" s="110">
        <f t="shared" si="301"/>
        <v>42</v>
      </c>
    </row>
    <row r="9482" spans="1:7" x14ac:dyDescent="0.3">
      <c r="A9482" s="20" t="s">
        <v>876</v>
      </c>
      <c r="B9482" s="102">
        <v>44049</v>
      </c>
      <c r="C9482" s="103">
        <v>0.14000000000000001</v>
      </c>
      <c r="D9482" s="133">
        <v>6900</v>
      </c>
      <c r="E9482" s="108" t="str">
        <f>_xlfn.XLOOKUP($A9482,'Task3 Baza'!$A$2:$A$1999,'Task3 Baza'!$C$2:$C$1999,"non",0)</f>
        <v>Kəlbəcər</v>
      </c>
      <c r="F9482" s="109" t="str">
        <f t="shared" si="300"/>
        <v>Sumqayıt</v>
      </c>
      <c r="G9482" s="110">
        <f t="shared" si="301"/>
        <v>50</v>
      </c>
    </row>
    <row r="9483" spans="1:7" x14ac:dyDescent="0.3">
      <c r="A9483" s="20" t="s">
        <v>1893</v>
      </c>
      <c r="B9483" s="102">
        <v>44471</v>
      </c>
      <c r="C9483" s="103">
        <v>0.2</v>
      </c>
      <c r="D9483" s="133">
        <v>8400</v>
      </c>
      <c r="E9483" s="108" t="str">
        <f>_xlfn.XLOOKUP($A9483,'Task3 Baza'!$A$2:$A$1999,'Task3 Baza'!$C$2:$C$1999,"non",0)</f>
        <v>Xaçmaz</v>
      </c>
      <c r="F9483" s="109" t="str">
        <f t="shared" si="300"/>
        <v>Sumqayıt</v>
      </c>
      <c r="G9483" s="110">
        <f t="shared" si="301"/>
        <v>50</v>
      </c>
    </row>
    <row r="9484" spans="1:7" x14ac:dyDescent="0.3">
      <c r="A9484" s="20" t="s">
        <v>1095</v>
      </c>
      <c r="B9484" s="102">
        <v>44220</v>
      </c>
      <c r="C9484" s="103">
        <v>0.15</v>
      </c>
      <c r="D9484" s="133">
        <v>2100</v>
      </c>
      <c r="E9484" s="108" t="str">
        <f>_xlfn.XLOOKUP($A9484,'Task3 Baza'!$A$2:$A$1999,'Task3 Baza'!$C$2:$C$1999,"non",0)</f>
        <v>Sədərək</v>
      </c>
      <c r="F9484" s="109" t="str">
        <f t="shared" si="300"/>
        <v>Gəncə</v>
      </c>
      <c r="G9484" s="110">
        <f t="shared" si="301"/>
        <v>20</v>
      </c>
    </row>
    <row r="9485" spans="1:7" x14ac:dyDescent="0.3">
      <c r="A9485" s="20" t="s">
        <v>717</v>
      </c>
      <c r="B9485" s="102">
        <v>44531</v>
      </c>
      <c r="C9485" s="103">
        <v>0.2</v>
      </c>
      <c r="D9485" s="133">
        <v>4700</v>
      </c>
      <c r="E9485" s="108" t="str">
        <f>_xlfn.XLOOKUP($A9485,'Task3 Baza'!$A$2:$A$1999,'Task3 Baza'!$C$2:$C$1999,"non",0)</f>
        <v>Biləsuvar</v>
      </c>
      <c r="F9485" s="109" t="str">
        <f t="shared" si="300"/>
        <v>Bakı</v>
      </c>
      <c r="G9485" s="110">
        <f t="shared" si="301"/>
        <v>10</v>
      </c>
    </row>
    <row r="9486" spans="1:7" x14ac:dyDescent="0.3">
      <c r="A9486" s="20" t="s">
        <v>721</v>
      </c>
      <c r="B9486" s="102">
        <v>44711</v>
      </c>
      <c r="C9486" s="103">
        <v>0.24</v>
      </c>
      <c r="D9486" s="133">
        <v>4900</v>
      </c>
      <c r="E9486" s="108" t="str">
        <f>_xlfn.XLOOKUP($A9486,'Task3 Baza'!$A$2:$A$1999,'Task3 Baza'!$C$2:$C$1999,"non",0)</f>
        <v>Cəbrayıl</v>
      </c>
      <c r="F9486" s="109" t="str">
        <f t="shared" si="300"/>
        <v>Bakı</v>
      </c>
      <c r="G9486" s="110">
        <f t="shared" si="301"/>
        <v>10</v>
      </c>
    </row>
    <row r="9487" spans="1:7" x14ac:dyDescent="0.3">
      <c r="A9487" s="20" t="s">
        <v>1789</v>
      </c>
      <c r="B9487" s="102">
        <v>44292</v>
      </c>
      <c r="C9487" s="103">
        <v>0.14000000000000001</v>
      </c>
      <c r="D9487" s="133">
        <v>5600</v>
      </c>
      <c r="E9487" s="108" t="str">
        <f>_xlfn.XLOOKUP($A9487,'Task3 Baza'!$A$2:$A$1999,'Task3 Baza'!$C$2:$C$1999,"non",0)</f>
        <v>İsmayıllı</v>
      </c>
      <c r="F9487" s="109" t="str">
        <f t="shared" si="300"/>
        <v>Sumqayıt</v>
      </c>
      <c r="G9487" s="110">
        <f t="shared" si="301"/>
        <v>50</v>
      </c>
    </row>
    <row r="9488" spans="1:7" x14ac:dyDescent="0.3">
      <c r="A9488" s="20" t="s">
        <v>417</v>
      </c>
      <c r="B9488" s="102">
        <v>44537</v>
      </c>
      <c r="C9488" s="103">
        <v>0.23</v>
      </c>
      <c r="D9488" s="133">
        <v>5500</v>
      </c>
      <c r="E9488" s="108" t="str">
        <f>_xlfn.XLOOKUP($A9488,'Task3 Baza'!$A$2:$A$1999,'Task3 Baza'!$C$2:$C$1999,"non",0)</f>
        <v>Şəmkir</v>
      </c>
      <c r="F9488" s="109" t="str">
        <f t="shared" si="300"/>
        <v>Lənkəran</v>
      </c>
      <c r="G9488" s="110">
        <f t="shared" si="301"/>
        <v>42</v>
      </c>
    </row>
    <row r="9489" spans="1:7" x14ac:dyDescent="0.3">
      <c r="A9489" s="20" t="s">
        <v>532</v>
      </c>
      <c r="B9489" s="102">
        <v>44271</v>
      </c>
      <c r="C9489" s="103">
        <v>0.14000000000000001</v>
      </c>
      <c r="D9489" s="133">
        <v>13000</v>
      </c>
      <c r="E9489" s="108" t="str">
        <f>_xlfn.XLOOKUP($A9489,'Task3 Baza'!$A$2:$A$1999,'Task3 Baza'!$C$2:$C$1999,"non",0)</f>
        <v>Qəbələ</v>
      </c>
      <c r="F9489" s="109" t="str">
        <f t="shared" si="300"/>
        <v>Sumqayıt</v>
      </c>
      <c r="G9489" s="110">
        <f t="shared" si="301"/>
        <v>50</v>
      </c>
    </row>
    <row r="9490" spans="1:7" x14ac:dyDescent="0.3">
      <c r="A9490" s="20" t="s">
        <v>301</v>
      </c>
      <c r="B9490" s="102">
        <v>44339</v>
      </c>
      <c r="C9490" s="103">
        <v>0.16</v>
      </c>
      <c r="D9490" s="133">
        <v>3800</v>
      </c>
      <c r="E9490" s="108" t="str">
        <f>_xlfn.XLOOKUP($A9490,'Task3 Baza'!$A$2:$A$1999,'Task3 Baza'!$C$2:$C$1999,"non",0)</f>
        <v>Şahbuz</v>
      </c>
      <c r="F9490" s="109" t="str">
        <f t="shared" si="300"/>
        <v>Gəncə</v>
      </c>
      <c r="G9490" s="110">
        <f t="shared" si="301"/>
        <v>20</v>
      </c>
    </row>
    <row r="9491" spans="1:7" x14ac:dyDescent="0.3">
      <c r="A9491" s="20" t="s">
        <v>1566</v>
      </c>
      <c r="B9491" s="102">
        <v>44231</v>
      </c>
      <c r="C9491" s="103">
        <v>0.22</v>
      </c>
      <c r="D9491" s="133">
        <v>8700</v>
      </c>
      <c r="E9491" s="108" t="str">
        <f>_xlfn.XLOOKUP($A9491,'Task3 Baza'!$A$2:$A$1999,'Task3 Baza'!$C$2:$C$1999,"non",0)</f>
        <v>Beyləqan</v>
      </c>
      <c r="F9491" s="109" t="str">
        <f t="shared" si="300"/>
        <v>Bakı</v>
      </c>
      <c r="G9491" s="110">
        <f t="shared" si="301"/>
        <v>10</v>
      </c>
    </row>
    <row r="9492" spans="1:7" x14ac:dyDescent="0.3">
      <c r="A9492" s="20" t="s">
        <v>596</v>
      </c>
      <c r="B9492" s="102">
        <v>44117</v>
      </c>
      <c r="C9492" s="103">
        <v>0.19</v>
      </c>
      <c r="D9492" s="133">
        <v>12600</v>
      </c>
      <c r="E9492" s="108" t="str">
        <f>_xlfn.XLOOKUP($A9492,'Task3 Baza'!$A$2:$A$1999,'Task3 Baza'!$C$2:$C$1999,"non",0)</f>
        <v>Mingəçevir</v>
      </c>
      <c r="F9492" s="109" t="str">
        <f t="shared" si="300"/>
        <v>Gəncə</v>
      </c>
      <c r="G9492" s="110">
        <f t="shared" si="301"/>
        <v>20</v>
      </c>
    </row>
    <row r="9493" spans="1:7" x14ac:dyDescent="0.3">
      <c r="A9493" s="20" t="s">
        <v>1416</v>
      </c>
      <c r="B9493" s="102">
        <v>44404</v>
      </c>
      <c r="C9493" s="103">
        <v>0.14000000000000001</v>
      </c>
      <c r="D9493" s="133">
        <v>10600</v>
      </c>
      <c r="E9493" s="108" t="str">
        <f>_xlfn.XLOOKUP($A9493,'Task3 Baza'!$A$2:$A$1999,'Task3 Baza'!$C$2:$C$1999,"non",0)</f>
        <v>Daşkəsən</v>
      </c>
      <c r="F9493" s="109" t="str">
        <f t="shared" si="300"/>
        <v>Bakı</v>
      </c>
      <c r="G9493" s="110">
        <f t="shared" si="301"/>
        <v>10</v>
      </c>
    </row>
    <row r="9494" spans="1:7" x14ac:dyDescent="0.3">
      <c r="A9494" s="20" t="s">
        <v>355</v>
      </c>
      <c r="B9494" s="102">
        <v>44207</v>
      </c>
      <c r="C9494" s="103">
        <v>0.17</v>
      </c>
      <c r="D9494" s="133">
        <v>3600</v>
      </c>
      <c r="E9494" s="108" t="str">
        <f>_xlfn.XLOOKUP($A9494,'Task3 Baza'!$A$2:$A$1999,'Task3 Baza'!$C$2:$C$1999,"non",0)</f>
        <v>Kəngərli</v>
      </c>
      <c r="F9494" s="109" t="str">
        <f t="shared" si="300"/>
        <v>Sumqayıt</v>
      </c>
      <c r="G9494" s="110">
        <f t="shared" si="301"/>
        <v>50</v>
      </c>
    </row>
    <row r="9495" spans="1:7" x14ac:dyDescent="0.3">
      <c r="A9495" s="20" t="s">
        <v>314</v>
      </c>
      <c r="B9495" s="102">
        <v>43958</v>
      </c>
      <c r="C9495" s="103">
        <v>0.15</v>
      </c>
      <c r="D9495" s="133">
        <v>4000</v>
      </c>
      <c r="E9495" s="108" t="str">
        <f>_xlfn.XLOOKUP($A9495,'Task3 Baza'!$A$2:$A$1999,'Task3 Baza'!$C$2:$C$1999,"non",0)</f>
        <v>Ağdam</v>
      </c>
      <c r="F9495" s="109" t="str">
        <f t="shared" si="300"/>
        <v>Bakı</v>
      </c>
      <c r="G9495" s="110">
        <f t="shared" si="301"/>
        <v>10</v>
      </c>
    </row>
    <row r="9496" spans="1:7" x14ac:dyDescent="0.3">
      <c r="A9496" s="20" t="s">
        <v>977</v>
      </c>
      <c r="B9496" s="102">
        <v>44628</v>
      </c>
      <c r="C9496" s="103">
        <v>0.23</v>
      </c>
      <c r="D9496" s="133">
        <v>6700</v>
      </c>
      <c r="E9496" s="108" t="str">
        <f>_xlfn.XLOOKUP($A9496,'Task3 Baza'!$A$2:$A$1999,'Task3 Baza'!$C$2:$C$1999,"non",0)</f>
        <v>Saatlı</v>
      </c>
      <c r="F9496" s="109" t="str">
        <f t="shared" si="300"/>
        <v>Gəncə</v>
      </c>
      <c r="G9496" s="110">
        <f t="shared" si="301"/>
        <v>20</v>
      </c>
    </row>
    <row r="9497" spans="1:7" x14ac:dyDescent="0.3">
      <c r="A9497" s="20" t="s">
        <v>643</v>
      </c>
      <c r="B9497" s="102">
        <v>43911</v>
      </c>
      <c r="C9497" s="103">
        <v>0.14000000000000001</v>
      </c>
      <c r="D9497" s="133">
        <v>11400</v>
      </c>
      <c r="E9497" s="108" t="str">
        <f>_xlfn.XLOOKUP($A9497,'Task3 Baza'!$A$2:$A$1999,'Task3 Baza'!$C$2:$C$1999,"non",0)</f>
        <v>Göygöl</v>
      </c>
      <c r="F9497" s="109" t="str">
        <f t="shared" si="300"/>
        <v>Sumqayıt</v>
      </c>
      <c r="G9497" s="110">
        <f t="shared" si="301"/>
        <v>50</v>
      </c>
    </row>
    <row r="9498" spans="1:7" x14ac:dyDescent="0.3">
      <c r="A9498" s="20" t="s">
        <v>525</v>
      </c>
      <c r="B9498" s="102">
        <v>44782</v>
      </c>
      <c r="C9498" s="103">
        <v>0.2</v>
      </c>
      <c r="D9498" s="133">
        <v>1100</v>
      </c>
      <c r="E9498" s="108" t="str">
        <f>_xlfn.XLOOKUP($A9498,'Task3 Baza'!$A$2:$A$1999,'Task3 Baza'!$C$2:$C$1999,"non",0)</f>
        <v>Abşeron</v>
      </c>
      <c r="F9498" s="109" t="str">
        <f t="shared" si="300"/>
        <v>Bakı</v>
      </c>
      <c r="G9498" s="110">
        <f t="shared" si="301"/>
        <v>10</v>
      </c>
    </row>
    <row r="9499" spans="1:7" x14ac:dyDescent="0.3">
      <c r="A9499" s="20" t="s">
        <v>1360</v>
      </c>
      <c r="B9499" s="102">
        <v>44104</v>
      </c>
      <c r="C9499" s="103">
        <v>0.23</v>
      </c>
      <c r="D9499" s="133">
        <v>10200</v>
      </c>
      <c r="E9499" s="108" t="str">
        <f>_xlfn.XLOOKUP($A9499,'Task3 Baza'!$A$2:$A$1999,'Task3 Baza'!$C$2:$C$1999,"non",0)</f>
        <v>İsmayıllı</v>
      </c>
      <c r="F9499" s="109" t="str">
        <f t="shared" si="300"/>
        <v>Sumqayıt</v>
      </c>
      <c r="G9499" s="110">
        <f t="shared" si="301"/>
        <v>50</v>
      </c>
    </row>
    <row r="9500" spans="1:7" x14ac:dyDescent="0.3">
      <c r="A9500" s="20" t="s">
        <v>1684</v>
      </c>
      <c r="B9500" s="102">
        <v>44532</v>
      </c>
      <c r="C9500" s="103">
        <v>0.16</v>
      </c>
      <c r="D9500" s="133">
        <v>11400</v>
      </c>
      <c r="E9500" s="108" t="str">
        <f>_xlfn.XLOOKUP($A9500,'Task3 Baza'!$A$2:$A$1999,'Task3 Baza'!$C$2:$C$1999,"non",0)</f>
        <v>Şamaxı</v>
      </c>
      <c r="F9500" s="109" t="str">
        <f t="shared" si="300"/>
        <v>Lənkəran</v>
      </c>
      <c r="G9500" s="110">
        <f t="shared" si="301"/>
        <v>42</v>
      </c>
    </row>
    <row r="9501" spans="1:7" x14ac:dyDescent="0.3">
      <c r="A9501" s="20" t="s">
        <v>1187</v>
      </c>
      <c r="B9501" s="102">
        <v>44169</v>
      </c>
      <c r="C9501" s="103">
        <v>0.21</v>
      </c>
      <c r="D9501" s="133">
        <v>4700</v>
      </c>
      <c r="E9501" s="108" t="str">
        <f>_xlfn.XLOOKUP($A9501,'Task3 Baza'!$A$2:$A$1999,'Task3 Baza'!$C$2:$C$1999,"non",0)</f>
        <v>Xaçmaz</v>
      </c>
      <c r="F9501" s="109" t="str">
        <f t="shared" si="300"/>
        <v>Sumqayıt</v>
      </c>
      <c r="G9501" s="110">
        <f t="shared" si="301"/>
        <v>50</v>
      </c>
    </row>
    <row r="9502" spans="1:7" x14ac:dyDescent="0.3">
      <c r="A9502" s="20" t="s">
        <v>1439</v>
      </c>
      <c r="B9502" s="102">
        <v>44723</v>
      </c>
      <c r="C9502" s="103">
        <v>0.23</v>
      </c>
      <c r="D9502" s="133">
        <v>2400</v>
      </c>
      <c r="E9502" s="108" t="str">
        <f>_xlfn.XLOOKUP($A9502,'Task3 Baza'!$A$2:$A$1999,'Task3 Baza'!$C$2:$C$1999,"non",0)</f>
        <v>Ağstafa</v>
      </c>
      <c r="F9502" s="109" t="str">
        <f t="shared" si="300"/>
        <v>Bakı</v>
      </c>
      <c r="G9502" s="110">
        <f t="shared" si="301"/>
        <v>10</v>
      </c>
    </row>
    <row r="9503" spans="1:7" x14ac:dyDescent="0.3">
      <c r="A9503" s="20" t="s">
        <v>978</v>
      </c>
      <c r="B9503" s="102">
        <v>43570</v>
      </c>
      <c r="C9503" s="103">
        <v>0.17</v>
      </c>
      <c r="D9503" s="133">
        <v>7000</v>
      </c>
      <c r="E9503" s="108" t="str">
        <f>_xlfn.XLOOKUP($A9503,'Task3 Baza'!$A$2:$A$1999,'Task3 Baza'!$C$2:$C$1999,"non",0)</f>
        <v>Astara</v>
      </c>
      <c r="F9503" s="109" t="str">
        <f t="shared" si="300"/>
        <v>Bakı</v>
      </c>
      <c r="G9503" s="110">
        <f t="shared" si="301"/>
        <v>10</v>
      </c>
    </row>
    <row r="9504" spans="1:7" x14ac:dyDescent="0.3">
      <c r="A9504" s="20" t="s">
        <v>518</v>
      </c>
      <c r="B9504" s="102">
        <v>44574</v>
      </c>
      <c r="C9504" s="103">
        <v>0.14000000000000001</v>
      </c>
      <c r="D9504" s="133">
        <v>1000</v>
      </c>
      <c r="E9504" s="108" t="str">
        <f>_xlfn.XLOOKUP($A9504,'Task3 Baza'!$A$2:$A$1999,'Task3 Baza'!$C$2:$C$1999,"non",0)</f>
        <v>Oğuz</v>
      </c>
      <c r="F9504" s="109" t="str">
        <f t="shared" si="300"/>
        <v>Gəncə</v>
      </c>
      <c r="G9504" s="110">
        <f t="shared" si="301"/>
        <v>20</v>
      </c>
    </row>
    <row r="9505" spans="1:7" x14ac:dyDescent="0.3">
      <c r="A9505" s="20" t="s">
        <v>1948</v>
      </c>
      <c r="B9505" s="102">
        <v>43918</v>
      </c>
      <c r="C9505" s="103">
        <v>0.24</v>
      </c>
      <c r="D9505" s="133">
        <v>11500</v>
      </c>
      <c r="E9505" s="108" t="str">
        <f>_xlfn.XLOOKUP($A9505,'Task3 Baza'!$A$2:$A$1999,'Task3 Baza'!$C$2:$C$1999,"non",0)</f>
        <v>Gəncə</v>
      </c>
      <c r="F9505" s="109" t="str">
        <f t="shared" si="300"/>
        <v>Sumqayıt</v>
      </c>
      <c r="G9505" s="110">
        <f t="shared" si="301"/>
        <v>50</v>
      </c>
    </row>
    <row r="9506" spans="1:7" x14ac:dyDescent="0.3">
      <c r="A9506" s="20" t="s">
        <v>2037</v>
      </c>
      <c r="B9506" s="102">
        <v>43662</v>
      </c>
      <c r="C9506" s="103">
        <v>0.22</v>
      </c>
      <c r="D9506" s="133">
        <v>7500</v>
      </c>
      <c r="E9506" s="108" t="str">
        <f>_xlfn.XLOOKUP($A9506,'Task3 Baza'!$A$2:$A$1999,'Task3 Baza'!$C$2:$C$1999,"non",0)</f>
        <v>Zaqatala</v>
      </c>
      <c r="F9506" s="109" t="str">
        <f t="shared" si="300"/>
        <v>Lənkəran</v>
      </c>
      <c r="G9506" s="110">
        <f t="shared" si="301"/>
        <v>42</v>
      </c>
    </row>
    <row r="9507" spans="1:7" x14ac:dyDescent="0.3">
      <c r="A9507" s="20" t="s">
        <v>1534</v>
      </c>
      <c r="B9507" s="102">
        <v>44235</v>
      </c>
      <c r="C9507" s="103">
        <v>0.18</v>
      </c>
      <c r="D9507" s="133">
        <v>10800</v>
      </c>
      <c r="E9507" s="108" t="str">
        <f>_xlfn.XLOOKUP($A9507,'Task3 Baza'!$A$2:$A$1999,'Task3 Baza'!$C$2:$C$1999,"non",0)</f>
        <v>Samux</v>
      </c>
      <c r="F9507" s="109" t="str">
        <f t="shared" si="300"/>
        <v>Gəncə</v>
      </c>
      <c r="G9507" s="110">
        <f t="shared" si="301"/>
        <v>20</v>
      </c>
    </row>
    <row r="9508" spans="1:7" x14ac:dyDescent="0.3">
      <c r="A9508" s="20" t="s">
        <v>389</v>
      </c>
      <c r="B9508" s="102">
        <v>44145</v>
      </c>
      <c r="C9508" s="103">
        <v>0.23</v>
      </c>
      <c r="D9508" s="133">
        <v>10100</v>
      </c>
      <c r="E9508" s="108" t="str">
        <f>_xlfn.XLOOKUP($A9508,'Task3 Baza'!$A$2:$A$1999,'Task3 Baza'!$C$2:$C$1999,"non",0)</f>
        <v>Göygöl</v>
      </c>
      <c r="F9508" s="109" t="str">
        <f t="shared" si="300"/>
        <v>Sumqayıt</v>
      </c>
      <c r="G9508" s="110">
        <f t="shared" si="301"/>
        <v>50</v>
      </c>
    </row>
    <row r="9509" spans="1:7" x14ac:dyDescent="0.3">
      <c r="A9509" s="20" t="s">
        <v>513</v>
      </c>
      <c r="B9509" s="102">
        <v>43945</v>
      </c>
      <c r="C9509" s="103">
        <v>0.2</v>
      </c>
      <c r="D9509" s="133">
        <v>3700</v>
      </c>
      <c r="E9509" s="108" t="str">
        <f>_xlfn.XLOOKUP($A9509,'Task3 Baza'!$A$2:$A$1999,'Task3 Baza'!$C$2:$C$1999,"non",0)</f>
        <v>Goranboy</v>
      </c>
      <c r="F9509" s="109" t="str">
        <f t="shared" si="300"/>
        <v>Sumqayıt</v>
      </c>
      <c r="G9509" s="110">
        <f t="shared" si="301"/>
        <v>50</v>
      </c>
    </row>
    <row r="9510" spans="1:7" x14ac:dyDescent="0.3">
      <c r="A9510" s="20" t="s">
        <v>1341</v>
      </c>
      <c r="B9510" s="102">
        <v>44438</v>
      </c>
      <c r="C9510" s="103">
        <v>0.21</v>
      </c>
      <c r="D9510" s="133">
        <v>1800</v>
      </c>
      <c r="E9510" s="108" t="str">
        <f>_xlfn.XLOOKUP($A9510,'Task3 Baza'!$A$2:$A$1999,'Task3 Baza'!$C$2:$C$1999,"non",0)</f>
        <v>Qazax</v>
      </c>
      <c r="F9510" s="109" t="str">
        <f t="shared" si="300"/>
        <v>Sumqayıt</v>
      </c>
      <c r="G9510" s="110">
        <f t="shared" si="301"/>
        <v>50</v>
      </c>
    </row>
    <row r="9511" spans="1:7" x14ac:dyDescent="0.3">
      <c r="A9511" s="20" t="s">
        <v>1820</v>
      </c>
      <c r="B9511" s="102">
        <v>44106</v>
      </c>
      <c r="C9511" s="103">
        <v>0.23</v>
      </c>
      <c r="D9511" s="133">
        <v>12900</v>
      </c>
      <c r="E9511" s="108" t="str">
        <f>_xlfn.XLOOKUP($A9511,'Task3 Baza'!$A$2:$A$1999,'Task3 Baza'!$C$2:$C$1999,"non",0)</f>
        <v>Lerik</v>
      </c>
      <c r="F9511" s="109" t="str">
        <f t="shared" si="300"/>
        <v>Gəncə</v>
      </c>
      <c r="G9511" s="110">
        <f t="shared" si="301"/>
        <v>20</v>
      </c>
    </row>
    <row r="9512" spans="1:7" x14ac:dyDescent="0.3">
      <c r="A9512" s="20" t="s">
        <v>686</v>
      </c>
      <c r="B9512" s="102">
        <v>43833</v>
      </c>
      <c r="C9512" s="103">
        <v>0.18</v>
      </c>
      <c r="D9512" s="133">
        <v>9600</v>
      </c>
      <c r="E9512" s="108" t="str">
        <f>_xlfn.XLOOKUP($A9512,'Task3 Baza'!$A$2:$A$1999,'Task3 Baza'!$C$2:$C$1999,"non",0)</f>
        <v>Mingəçevir</v>
      </c>
      <c r="F9512" s="109" t="str">
        <f t="shared" si="300"/>
        <v>Gəncə</v>
      </c>
      <c r="G9512" s="110">
        <f t="shared" si="301"/>
        <v>20</v>
      </c>
    </row>
    <row r="9513" spans="1:7" x14ac:dyDescent="0.3">
      <c r="A9513" s="20" t="s">
        <v>1432</v>
      </c>
      <c r="B9513" s="102">
        <v>44390</v>
      </c>
      <c r="C9513" s="103">
        <v>0.2</v>
      </c>
      <c r="D9513" s="133">
        <v>5300</v>
      </c>
      <c r="E9513" s="108" t="str">
        <f>_xlfn.XLOOKUP($A9513,'Task3 Baza'!$A$2:$A$1999,'Task3 Baza'!$C$2:$C$1999,"non",0)</f>
        <v>Tovuz</v>
      </c>
      <c r="F9513" s="109" t="str">
        <f t="shared" si="300"/>
        <v>Lənkəran</v>
      </c>
      <c r="G9513" s="110">
        <f t="shared" si="301"/>
        <v>42</v>
      </c>
    </row>
    <row r="9514" spans="1:7" x14ac:dyDescent="0.3">
      <c r="A9514" s="20" t="s">
        <v>1193</v>
      </c>
      <c r="B9514" s="102">
        <v>44372</v>
      </c>
      <c r="C9514" s="103">
        <v>0.15</v>
      </c>
      <c r="D9514" s="133">
        <v>4700</v>
      </c>
      <c r="E9514" s="108" t="str">
        <f>_xlfn.XLOOKUP($A9514,'Task3 Baza'!$A$2:$A$1999,'Task3 Baza'!$C$2:$C$1999,"non",0)</f>
        <v>Bərdə</v>
      </c>
      <c r="F9514" s="109" t="str">
        <f t="shared" si="300"/>
        <v>Bakı</v>
      </c>
      <c r="G9514" s="110">
        <f t="shared" si="301"/>
        <v>10</v>
      </c>
    </row>
    <row r="9515" spans="1:7" x14ac:dyDescent="0.3">
      <c r="A9515" s="20" t="s">
        <v>2112</v>
      </c>
      <c r="B9515" s="102">
        <v>43705</v>
      </c>
      <c r="C9515" s="103">
        <v>0.19</v>
      </c>
      <c r="D9515" s="133">
        <v>5400</v>
      </c>
      <c r="E9515" s="108" t="str">
        <f>_xlfn.XLOOKUP($A9515,'Task3 Baza'!$A$2:$A$1999,'Task3 Baza'!$C$2:$C$1999,"non",0)</f>
        <v>Ağstafa</v>
      </c>
      <c r="F9515" s="109" t="str">
        <f t="shared" si="300"/>
        <v>Bakı</v>
      </c>
      <c r="G9515" s="110">
        <f t="shared" si="301"/>
        <v>10</v>
      </c>
    </row>
    <row r="9516" spans="1:7" x14ac:dyDescent="0.3">
      <c r="A9516" s="20" t="s">
        <v>1213</v>
      </c>
      <c r="B9516" s="102">
        <v>44395</v>
      </c>
      <c r="C9516" s="103">
        <v>0.22</v>
      </c>
      <c r="D9516" s="133">
        <v>7800</v>
      </c>
      <c r="E9516" s="108" t="str">
        <f>_xlfn.XLOOKUP($A9516,'Task3 Baza'!$A$2:$A$1999,'Task3 Baza'!$C$2:$C$1999,"non",0)</f>
        <v>Babək</v>
      </c>
      <c r="F9516" s="109" t="str">
        <f t="shared" si="300"/>
        <v>Bakı</v>
      </c>
      <c r="G9516" s="110">
        <f t="shared" si="301"/>
        <v>10</v>
      </c>
    </row>
    <row r="9517" spans="1:7" x14ac:dyDescent="0.3">
      <c r="A9517" s="20" t="s">
        <v>331</v>
      </c>
      <c r="B9517" s="102">
        <v>44282</v>
      </c>
      <c r="C9517" s="103">
        <v>0.24</v>
      </c>
      <c r="D9517" s="133">
        <v>10400</v>
      </c>
      <c r="E9517" s="108" t="str">
        <f>_xlfn.XLOOKUP($A9517,'Task3 Baza'!$A$2:$A$1999,'Task3 Baza'!$C$2:$C$1999,"non",0)</f>
        <v>Şabran</v>
      </c>
      <c r="F9517" s="109" t="str">
        <f t="shared" si="300"/>
        <v>Gəncə</v>
      </c>
      <c r="G9517" s="110">
        <f t="shared" si="301"/>
        <v>20</v>
      </c>
    </row>
    <row r="9518" spans="1:7" x14ac:dyDescent="0.3">
      <c r="A9518" s="20" t="s">
        <v>1855</v>
      </c>
      <c r="B9518" s="102">
        <v>44038</v>
      </c>
      <c r="C9518" s="103">
        <v>0.24</v>
      </c>
      <c r="D9518" s="133">
        <v>6300</v>
      </c>
      <c r="E9518" s="108" t="str">
        <f>_xlfn.XLOOKUP($A9518,'Task3 Baza'!$A$2:$A$1999,'Task3 Baza'!$C$2:$C$1999,"non",0)</f>
        <v>Gəncə</v>
      </c>
      <c r="F9518" s="109" t="str">
        <f t="shared" si="300"/>
        <v>Sumqayıt</v>
      </c>
      <c r="G9518" s="110">
        <f t="shared" si="301"/>
        <v>50</v>
      </c>
    </row>
    <row r="9519" spans="1:7" x14ac:dyDescent="0.3">
      <c r="A9519" s="20" t="s">
        <v>582</v>
      </c>
      <c r="B9519" s="102">
        <v>44534</v>
      </c>
      <c r="C9519" s="103">
        <v>0.17</v>
      </c>
      <c r="D9519" s="133">
        <v>8100</v>
      </c>
      <c r="E9519" s="108" t="str">
        <f>_xlfn.XLOOKUP($A9519,'Task3 Baza'!$A$2:$A$1999,'Task3 Baza'!$C$2:$C$1999,"non",0)</f>
        <v>Ucar</v>
      </c>
      <c r="F9519" s="109" t="str">
        <f t="shared" si="300"/>
        <v>Lənkəran</v>
      </c>
      <c r="G9519" s="110">
        <f t="shared" si="301"/>
        <v>42</v>
      </c>
    </row>
    <row r="9520" spans="1:7" x14ac:dyDescent="0.3">
      <c r="A9520" s="20" t="s">
        <v>1626</v>
      </c>
      <c r="B9520" s="102">
        <v>43850</v>
      </c>
      <c r="C9520" s="103">
        <v>0.15</v>
      </c>
      <c r="D9520" s="133">
        <v>5900</v>
      </c>
      <c r="E9520" s="108" t="str">
        <f>_xlfn.XLOOKUP($A9520,'Task3 Baza'!$A$2:$A$1999,'Task3 Baza'!$C$2:$C$1999,"non",0)</f>
        <v>Kəlbəcər</v>
      </c>
      <c r="F9520" s="109" t="str">
        <f t="shared" si="300"/>
        <v>Sumqayıt</v>
      </c>
      <c r="G9520" s="110">
        <f t="shared" si="301"/>
        <v>50</v>
      </c>
    </row>
    <row r="9521" spans="1:7" x14ac:dyDescent="0.3">
      <c r="A9521" s="20" t="s">
        <v>1050</v>
      </c>
      <c r="B9521" s="102">
        <v>44126</v>
      </c>
      <c r="C9521" s="103">
        <v>0.22</v>
      </c>
      <c r="D9521" s="133">
        <v>2700</v>
      </c>
      <c r="E9521" s="108" t="str">
        <f>_xlfn.XLOOKUP($A9521,'Task3 Baza'!$A$2:$A$1999,'Task3 Baza'!$C$2:$C$1999,"non",0)</f>
        <v>Naftalan</v>
      </c>
      <c r="F9521" s="109" t="str">
        <f t="shared" si="300"/>
        <v>Gəncə</v>
      </c>
      <c r="G9521" s="110">
        <f t="shared" si="301"/>
        <v>20</v>
      </c>
    </row>
    <row r="9522" spans="1:7" x14ac:dyDescent="0.3">
      <c r="A9522" s="20" t="s">
        <v>1794</v>
      </c>
      <c r="B9522" s="102">
        <v>43782</v>
      </c>
      <c r="C9522" s="103">
        <v>0.15</v>
      </c>
      <c r="D9522" s="133">
        <v>5500</v>
      </c>
      <c r="E9522" s="108" t="str">
        <f>_xlfn.XLOOKUP($A9522,'Task3 Baza'!$A$2:$A$1999,'Task3 Baza'!$C$2:$C$1999,"non",0)</f>
        <v>Siyəzən</v>
      </c>
      <c r="F9522" s="109" t="str">
        <f t="shared" si="300"/>
        <v>Gəncə</v>
      </c>
      <c r="G9522" s="110">
        <f t="shared" si="301"/>
        <v>20</v>
      </c>
    </row>
    <row r="9523" spans="1:7" x14ac:dyDescent="0.3">
      <c r="A9523" s="20" t="s">
        <v>1055</v>
      </c>
      <c r="B9523" s="102">
        <v>44055</v>
      </c>
      <c r="C9523" s="103">
        <v>0.2</v>
      </c>
      <c r="D9523" s="133">
        <v>10000</v>
      </c>
      <c r="E9523" s="108" t="str">
        <f>_xlfn.XLOOKUP($A9523,'Task3 Baza'!$A$2:$A$1999,'Task3 Baza'!$C$2:$C$1999,"non",0)</f>
        <v>Zaqatala</v>
      </c>
      <c r="F9523" s="109" t="str">
        <f t="shared" si="300"/>
        <v>Lənkəran</v>
      </c>
      <c r="G9523" s="110">
        <f t="shared" si="301"/>
        <v>42</v>
      </c>
    </row>
    <row r="9524" spans="1:7" x14ac:dyDescent="0.3">
      <c r="A9524" s="20" t="s">
        <v>1018</v>
      </c>
      <c r="B9524" s="102">
        <v>43976</v>
      </c>
      <c r="C9524" s="103">
        <v>0.2</v>
      </c>
      <c r="D9524" s="133">
        <v>2500</v>
      </c>
      <c r="E9524" s="108" t="str">
        <f>_xlfn.XLOOKUP($A9524,'Task3 Baza'!$A$2:$A$1999,'Task3 Baza'!$C$2:$C$1999,"non",0)</f>
        <v>Zərdab</v>
      </c>
      <c r="F9524" s="109" t="str">
        <f t="shared" si="300"/>
        <v>Lənkəran</v>
      </c>
      <c r="G9524" s="110">
        <f t="shared" si="301"/>
        <v>42</v>
      </c>
    </row>
    <row r="9525" spans="1:7" x14ac:dyDescent="0.3">
      <c r="A9525" s="20" t="s">
        <v>336</v>
      </c>
      <c r="B9525" s="102">
        <v>44481</v>
      </c>
      <c r="C9525" s="103">
        <v>0.17</v>
      </c>
      <c r="D9525" s="133">
        <v>9800</v>
      </c>
      <c r="E9525" s="108" t="str">
        <f>_xlfn.XLOOKUP($A9525,'Task3 Baza'!$A$2:$A$1999,'Task3 Baza'!$C$2:$C$1999,"non",0)</f>
        <v>Bakı</v>
      </c>
      <c r="F9525" s="109" t="str">
        <f t="shared" si="300"/>
        <v>Bakı</v>
      </c>
      <c r="G9525" s="110">
        <f t="shared" si="301"/>
        <v>10</v>
      </c>
    </row>
    <row r="9526" spans="1:7" x14ac:dyDescent="0.3">
      <c r="A9526" s="20" t="s">
        <v>1163</v>
      </c>
      <c r="B9526" s="102">
        <v>44121</v>
      </c>
      <c r="C9526" s="103">
        <v>0.15</v>
      </c>
      <c r="D9526" s="133">
        <v>2100</v>
      </c>
      <c r="E9526" s="108" t="str">
        <f>_xlfn.XLOOKUP($A9526,'Task3 Baza'!$A$2:$A$1999,'Task3 Baza'!$C$2:$C$1999,"non",0)</f>
        <v>Quba</v>
      </c>
      <c r="F9526" s="109" t="str">
        <f t="shared" si="300"/>
        <v>Gəncə</v>
      </c>
      <c r="G9526" s="110">
        <f t="shared" si="301"/>
        <v>20</v>
      </c>
    </row>
    <row r="9527" spans="1:7" x14ac:dyDescent="0.3">
      <c r="A9527" s="20" t="s">
        <v>1110</v>
      </c>
      <c r="B9527" s="102">
        <v>44249</v>
      </c>
      <c r="C9527" s="103">
        <v>0.16</v>
      </c>
      <c r="D9527" s="133">
        <v>7000</v>
      </c>
      <c r="E9527" s="108" t="str">
        <f>_xlfn.XLOOKUP($A9527,'Task3 Baza'!$A$2:$A$1999,'Task3 Baza'!$C$2:$C$1999,"non",0)</f>
        <v>Ağstafa</v>
      </c>
      <c r="F9527" s="109" t="str">
        <f t="shared" si="300"/>
        <v>Bakı</v>
      </c>
      <c r="G9527" s="110">
        <f t="shared" si="301"/>
        <v>10</v>
      </c>
    </row>
    <row r="9528" spans="1:7" x14ac:dyDescent="0.3">
      <c r="A9528" s="20" t="s">
        <v>1488</v>
      </c>
      <c r="B9528" s="102">
        <v>43830</v>
      </c>
      <c r="C9528" s="103">
        <v>0.2</v>
      </c>
      <c r="D9528" s="133">
        <v>3900</v>
      </c>
      <c r="E9528" s="108" t="str">
        <f>_xlfn.XLOOKUP($A9528,'Task3 Baza'!$A$2:$A$1999,'Task3 Baza'!$C$2:$C$1999,"non",0)</f>
        <v>Füzuli</v>
      </c>
      <c r="F9528" s="109" t="str">
        <f t="shared" si="300"/>
        <v>Sumqayıt</v>
      </c>
      <c r="G9528" s="110">
        <f t="shared" si="301"/>
        <v>50</v>
      </c>
    </row>
    <row r="9529" spans="1:7" x14ac:dyDescent="0.3">
      <c r="A9529" s="20" t="s">
        <v>1266</v>
      </c>
      <c r="B9529" s="102">
        <v>43972</v>
      </c>
      <c r="C9529" s="103">
        <v>0.17</v>
      </c>
      <c r="D9529" s="133">
        <v>5000</v>
      </c>
      <c r="E9529" s="108" t="str">
        <f>_xlfn.XLOOKUP($A9529,'Task3 Baza'!$A$2:$A$1999,'Task3 Baza'!$C$2:$C$1999,"non",0)</f>
        <v>Bərdə</v>
      </c>
      <c r="F9529" s="109" t="str">
        <f t="shared" si="300"/>
        <v>Bakı</v>
      </c>
      <c r="G9529" s="110">
        <f t="shared" si="301"/>
        <v>10</v>
      </c>
    </row>
    <row r="9530" spans="1:7" x14ac:dyDescent="0.3">
      <c r="A9530" s="20" t="s">
        <v>1323</v>
      </c>
      <c r="B9530" s="102">
        <v>44507</v>
      </c>
      <c r="C9530" s="103">
        <v>0.22</v>
      </c>
      <c r="D9530" s="133">
        <v>11600</v>
      </c>
      <c r="E9530" s="108" t="str">
        <f>_xlfn.XLOOKUP($A9530,'Task3 Baza'!$A$2:$A$1999,'Task3 Baza'!$C$2:$C$1999,"non",0)</f>
        <v>Cəbrayıl</v>
      </c>
      <c r="F9530" s="109" t="str">
        <f t="shared" si="300"/>
        <v>Bakı</v>
      </c>
      <c r="G9530" s="110">
        <f t="shared" si="301"/>
        <v>10</v>
      </c>
    </row>
    <row r="9531" spans="1:7" x14ac:dyDescent="0.3">
      <c r="A9531" s="20" t="s">
        <v>1236</v>
      </c>
      <c r="B9531" s="102">
        <v>44744</v>
      </c>
      <c r="C9531" s="103">
        <v>0.24</v>
      </c>
      <c r="D9531" s="133">
        <v>9900</v>
      </c>
      <c r="E9531" s="108" t="str">
        <f>_xlfn.XLOOKUP($A9531,'Task3 Baza'!$A$2:$A$1999,'Task3 Baza'!$C$2:$C$1999,"non",0)</f>
        <v>Astara</v>
      </c>
      <c r="F9531" s="109" t="str">
        <f t="shared" si="300"/>
        <v>Bakı</v>
      </c>
      <c r="G9531" s="110">
        <f t="shared" si="301"/>
        <v>10</v>
      </c>
    </row>
    <row r="9532" spans="1:7" x14ac:dyDescent="0.3">
      <c r="A9532" s="20" t="s">
        <v>594</v>
      </c>
      <c r="B9532" s="102">
        <v>44125</v>
      </c>
      <c r="C9532" s="103">
        <v>0.2</v>
      </c>
      <c r="D9532" s="133">
        <v>7300</v>
      </c>
      <c r="E9532" s="108" t="str">
        <f>_xlfn.XLOOKUP($A9532,'Task3 Baza'!$A$2:$A$1999,'Task3 Baza'!$C$2:$C$1999,"non",0)</f>
        <v>Oğuz</v>
      </c>
      <c r="F9532" s="109" t="str">
        <f t="shared" si="300"/>
        <v>Gəncə</v>
      </c>
      <c r="G9532" s="110">
        <f t="shared" si="301"/>
        <v>20</v>
      </c>
    </row>
    <row r="9533" spans="1:7" x14ac:dyDescent="0.3">
      <c r="A9533" s="20" t="s">
        <v>411</v>
      </c>
      <c r="B9533" s="102">
        <v>43683</v>
      </c>
      <c r="C9533" s="103">
        <v>0.21</v>
      </c>
      <c r="D9533" s="133">
        <v>3900</v>
      </c>
      <c r="E9533" s="108" t="str">
        <f>_xlfn.XLOOKUP($A9533,'Task3 Baza'!$A$2:$A$1999,'Task3 Baza'!$C$2:$C$1999,"non",0)</f>
        <v>Füzuli</v>
      </c>
      <c r="F9533" s="109" t="str">
        <f t="shared" si="300"/>
        <v>Sumqayıt</v>
      </c>
      <c r="G9533" s="110">
        <f t="shared" si="301"/>
        <v>50</v>
      </c>
    </row>
    <row r="9534" spans="1:7" x14ac:dyDescent="0.3">
      <c r="A9534" s="20" t="s">
        <v>1229</v>
      </c>
      <c r="B9534" s="102">
        <v>43541</v>
      </c>
      <c r="C9534" s="103">
        <v>0.2</v>
      </c>
      <c r="D9534" s="133">
        <v>3100</v>
      </c>
      <c r="E9534" s="108" t="str">
        <f>_xlfn.XLOOKUP($A9534,'Task3 Baza'!$A$2:$A$1999,'Task3 Baza'!$C$2:$C$1999,"non",0)</f>
        <v>Kəngərli</v>
      </c>
      <c r="F9534" s="109" t="str">
        <f t="shared" si="300"/>
        <v>Sumqayıt</v>
      </c>
      <c r="G9534" s="110">
        <f t="shared" si="301"/>
        <v>50</v>
      </c>
    </row>
    <row r="9535" spans="1:7" x14ac:dyDescent="0.3">
      <c r="A9535" s="20" t="s">
        <v>1178</v>
      </c>
      <c r="B9535" s="102">
        <v>43688</v>
      </c>
      <c r="C9535" s="103">
        <v>0.21</v>
      </c>
      <c r="D9535" s="133">
        <v>4700</v>
      </c>
      <c r="E9535" s="108" t="str">
        <f>_xlfn.XLOOKUP($A9535,'Task3 Baza'!$A$2:$A$1999,'Task3 Baza'!$C$2:$C$1999,"non",0)</f>
        <v>Yardımlı</v>
      </c>
      <c r="F9535" s="109" t="str">
        <f t="shared" si="300"/>
        <v>Lənkəran</v>
      </c>
      <c r="G9535" s="110">
        <f t="shared" si="301"/>
        <v>42</v>
      </c>
    </row>
    <row r="9536" spans="1:7" x14ac:dyDescent="0.3">
      <c r="A9536" s="20" t="s">
        <v>478</v>
      </c>
      <c r="B9536" s="102">
        <v>44274</v>
      </c>
      <c r="C9536" s="103">
        <v>0.17</v>
      </c>
      <c r="D9536" s="133">
        <v>4600</v>
      </c>
      <c r="E9536" s="108" t="str">
        <f>_xlfn.XLOOKUP($A9536,'Task3 Baza'!$A$2:$A$1999,'Task3 Baza'!$C$2:$C$1999,"non",0)</f>
        <v>Kəngərli</v>
      </c>
      <c r="F9536" s="109" t="str">
        <f t="shared" si="300"/>
        <v>Sumqayıt</v>
      </c>
      <c r="G9536" s="110">
        <f t="shared" si="301"/>
        <v>50</v>
      </c>
    </row>
    <row r="9537" spans="1:7" x14ac:dyDescent="0.3">
      <c r="A9537" s="20" t="s">
        <v>465</v>
      </c>
      <c r="B9537" s="102">
        <v>43877</v>
      </c>
      <c r="C9537" s="103">
        <v>0.15</v>
      </c>
      <c r="D9537" s="133">
        <v>12700</v>
      </c>
      <c r="E9537" s="108" t="str">
        <f>_xlfn.XLOOKUP($A9537,'Task3 Baza'!$A$2:$A$1999,'Task3 Baza'!$C$2:$C$1999,"non",0)</f>
        <v>Xızı</v>
      </c>
      <c r="F9537" s="109" t="str">
        <f t="shared" si="300"/>
        <v>Sumqayıt</v>
      </c>
      <c r="G9537" s="110">
        <f t="shared" si="301"/>
        <v>50</v>
      </c>
    </row>
    <row r="9538" spans="1:7" x14ac:dyDescent="0.3">
      <c r="A9538" s="20" t="s">
        <v>1882</v>
      </c>
      <c r="B9538" s="102">
        <v>43826</v>
      </c>
      <c r="C9538" s="103">
        <v>0.16</v>
      </c>
      <c r="D9538" s="133">
        <v>9900</v>
      </c>
      <c r="E9538" s="108" t="str">
        <f>_xlfn.XLOOKUP($A9538,'Task3 Baza'!$A$2:$A$1999,'Task3 Baza'!$C$2:$C$1999,"non",0)</f>
        <v>Hacıqabul</v>
      </c>
      <c r="F9538" s="109" t="str">
        <f t="shared" ref="F9538:F9601" si="302">VLOOKUP($E9538,$I$3:$K$75,2,0)</f>
        <v>Sumqayıt</v>
      </c>
      <c r="G9538" s="110">
        <f t="shared" ref="G9538:G9601" si="303">VLOOKUP(VLOOKUP($E9538,$I$3:$J$75,2,0),$L$3:$M$6,2,0)</f>
        <v>50</v>
      </c>
    </row>
    <row r="9539" spans="1:7" x14ac:dyDescent="0.3">
      <c r="A9539" s="20" t="s">
        <v>1813</v>
      </c>
      <c r="B9539" s="102">
        <v>44509</v>
      </c>
      <c r="C9539" s="103">
        <v>0.21</v>
      </c>
      <c r="D9539" s="133">
        <v>5900</v>
      </c>
      <c r="E9539" s="108" t="str">
        <f>_xlfn.XLOOKUP($A9539,'Task3 Baza'!$A$2:$A$1999,'Task3 Baza'!$C$2:$C$1999,"non",0)</f>
        <v>Şərur</v>
      </c>
      <c r="F9539" s="109" t="str">
        <f t="shared" si="302"/>
        <v>Lənkəran</v>
      </c>
      <c r="G9539" s="110">
        <f t="shared" si="303"/>
        <v>42</v>
      </c>
    </row>
    <row r="9540" spans="1:7" x14ac:dyDescent="0.3">
      <c r="A9540" s="20" t="s">
        <v>811</v>
      </c>
      <c r="B9540" s="102">
        <v>44084</v>
      </c>
      <c r="C9540" s="103">
        <v>0.2</v>
      </c>
      <c r="D9540" s="133">
        <v>6700</v>
      </c>
      <c r="E9540" s="108" t="str">
        <f>_xlfn.XLOOKUP($A9540,'Task3 Baza'!$A$2:$A$1999,'Task3 Baza'!$C$2:$C$1999,"non",0)</f>
        <v>Kürdəmir</v>
      </c>
      <c r="F9540" s="109" t="str">
        <f t="shared" si="302"/>
        <v>Sumqayıt</v>
      </c>
      <c r="G9540" s="110">
        <f t="shared" si="303"/>
        <v>50</v>
      </c>
    </row>
    <row r="9541" spans="1:7" x14ac:dyDescent="0.3">
      <c r="A9541" s="20" t="s">
        <v>1226</v>
      </c>
      <c r="B9541" s="102">
        <v>44110</v>
      </c>
      <c r="C9541" s="103">
        <v>0.22</v>
      </c>
      <c r="D9541" s="133">
        <v>11400</v>
      </c>
      <c r="E9541" s="108" t="str">
        <f>_xlfn.XLOOKUP($A9541,'Task3 Baza'!$A$2:$A$1999,'Task3 Baza'!$C$2:$C$1999,"non",0)</f>
        <v>Gədəbəy</v>
      </c>
      <c r="F9541" s="109" t="str">
        <f t="shared" si="302"/>
        <v>Sumqayıt</v>
      </c>
      <c r="G9541" s="110">
        <f t="shared" si="303"/>
        <v>50</v>
      </c>
    </row>
    <row r="9542" spans="1:7" x14ac:dyDescent="0.3">
      <c r="A9542" s="20" t="s">
        <v>1475</v>
      </c>
      <c r="B9542" s="102">
        <v>44315</v>
      </c>
      <c r="C9542" s="103">
        <v>0.23</v>
      </c>
      <c r="D9542" s="133">
        <v>3600</v>
      </c>
      <c r="E9542" s="108" t="str">
        <f>_xlfn.XLOOKUP($A9542,'Task3 Baza'!$A$2:$A$1999,'Task3 Baza'!$C$2:$C$1999,"non",0)</f>
        <v>Zəngilan</v>
      </c>
      <c r="F9542" s="109" t="str">
        <f t="shared" si="302"/>
        <v>Lənkəran</v>
      </c>
      <c r="G9542" s="110">
        <f t="shared" si="303"/>
        <v>42</v>
      </c>
    </row>
    <row r="9543" spans="1:7" x14ac:dyDescent="0.3">
      <c r="A9543" s="20" t="s">
        <v>2055</v>
      </c>
      <c r="B9543" s="102">
        <v>44441</v>
      </c>
      <c r="C9543" s="103">
        <v>0.21</v>
      </c>
      <c r="D9543" s="133">
        <v>10800</v>
      </c>
      <c r="E9543" s="108" t="str">
        <f>_xlfn.XLOOKUP($A9543,'Task3 Baza'!$A$2:$A$1999,'Task3 Baza'!$C$2:$C$1999,"non",0)</f>
        <v>Şirvan</v>
      </c>
      <c r="F9543" s="109" t="str">
        <f t="shared" si="302"/>
        <v>Lənkəran</v>
      </c>
      <c r="G9543" s="110">
        <f t="shared" si="303"/>
        <v>42</v>
      </c>
    </row>
    <row r="9544" spans="1:7" x14ac:dyDescent="0.3">
      <c r="A9544" s="20" t="s">
        <v>1015</v>
      </c>
      <c r="B9544" s="102">
        <v>44089</v>
      </c>
      <c r="C9544" s="103">
        <v>0.14000000000000001</v>
      </c>
      <c r="D9544" s="133">
        <v>9800</v>
      </c>
      <c r="E9544" s="108" t="str">
        <f>_xlfn.XLOOKUP($A9544,'Task3 Baza'!$A$2:$A$1999,'Task3 Baza'!$C$2:$C$1999,"non",0)</f>
        <v>Yardımlı</v>
      </c>
      <c r="F9544" s="109" t="str">
        <f t="shared" si="302"/>
        <v>Lənkəran</v>
      </c>
      <c r="G9544" s="110">
        <f t="shared" si="303"/>
        <v>42</v>
      </c>
    </row>
    <row r="9545" spans="1:7" x14ac:dyDescent="0.3">
      <c r="A9545" s="20" t="s">
        <v>2005</v>
      </c>
      <c r="B9545" s="102">
        <v>43614</v>
      </c>
      <c r="C9545" s="103">
        <v>0.14000000000000001</v>
      </c>
      <c r="D9545" s="133">
        <v>4800</v>
      </c>
      <c r="E9545" s="108" t="str">
        <f>_xlfn.XLOOKUP($A9545,'Task3 Baza'!$A$2:$A$1999,'Task3 Baza'!$C$2:$C$1999,"non",0)</f>
        <v>Culfa</v>
      </c>
      <c r="F9545" s="109" t="str">
        <f t="shared" si="302"/>
        <v>Bakı</v>
      </c>
      <c r="G9545" s="110">
        <f t="shared" si="303"/>
        <v>10</v>
      </c>
    </row>
    <row r="9546" spans="1:7" x14ac:dyDescent="0.3">
      <c r="A9546" s="20" t="s">
        <v>741</v>
      </c>
      <c r="B9546" s="102">
        <v>44037</v>
      </c>
      <c r="C9546" s="103">
        <v>0.14000000000000001</v>
      </c>
      <c r="D9546" s="133">
        <v>11900</v>
      </c>
      <c r="E9546" s="108" t="str">
        <f>_xlfn.XLOOKUP($A9546,'Task3 Baza'!$A$2:$A$1999,'Task3 Baza'!$C$2:$C$1999,"non",0)</f>
        <v>Cəlilabad</v>
      </c>
      <c r="F9546" s="109" t="str">
        <f t="shared" si="302"/>
        <v>Bakı</v>
      </c>
      <c r="G9546" s="110">
        <f t="shared" si="303"/>
        <v>10</v>
      </c>
    </row>
    <row r="9547" spans="1:7" x14ac:dyDescent="0.3">
      <c r="A9547" s="20" t="s">
        <v>1300</v>
      </c>
      <c r="B9547" s="102">
        <v>44194</v>
      </c>
      <c r="C9547" s="103">
        <v>0.23</v>
      </c>
      <c r="D9547" s="133">
        <v>2000</v>
      </c>
      <c r="E9547" s="108" t="str">
        <f>_xlfn.XLOOKUP($A9547,'Task3 Baza'!$A$2:$A$1999,'Task3 Baza'!$C$2:$C$1999,"non",0)</f>
        <v>Ucar</v>
      </c>
      <c r="F9547" s="109" t="str">
        <f t="shared" si="302"/>
        <v>Lənkəran</v>
      </c>
      <c r="G9547" s="110">
        <f t="shared" si="303"/>
        <v>42</v>
      </c>
    </row>
    <row r="9548" spans="1:7" x14ac:dyDescent="0.3">
      <c r="A9548" s="20" t="s">
        <v>1338</v>
      </c>
      <c r="B9548" s="102">
        <v>44371</v>
      </c>
      <c r="C9548" s="103">
        <v>0.24</v>
      </c>
      <c r="D9548" s="133">
        <v>9600</v>
      </c>
      <c r="E9548" s="108" t="str">
        <f>_xlfn.XLOOKUP($A9548,'Task3 Baza'!$A$2:$A$1999,'Task3 Baza'!$C$2:$C$1999,"non",0)</f>
        <v>Ağcabədi</v>
      </c>
      <c r="F9548" s="109" t="str">
        <f t="shared" si="302"/>
        <v>Bakı</v>
      </c>
      <c r="G9548" s="110">
        <f t="shared" si="303"/>
        <v>10</v>
      </c>
    </row>
    <row r="9549" spans="1:7" x14ac:dyDescent="0.3">
      <c r="A9549" s="20" t="s">
        <v>727</v>
      </c>
      <c r="B9549" s="102">
        <v>43942</v>
      </c>
      <c r="C9549" s="103">
        <v>0.22</v>
      </c>
      <c r="D9549" s="133">
        <v>1500</v>
      </c>
      <c r="E9549" s="108" t="str">
        <f>_xlfn.XLOOKUP($A9549,'Task3 Baza'!$A$2:$A$1999,'Task3 Baza'!$C$2:$C$1999,"non",0)</f>
        <v>Zərdab</v>
      </c>
      <c r="F9549" s="109" t="str">
        <f t="shared" si="302"/>
        <v>Lənkəran</v>
      </c>
      <c r="G9549" s="110">
        <f t="shared" si="303"/>
        <v>42</v>
      </c>
    </row>
    <row r="9550" spans="1:7" x14ac:dyDescent="0.3">
      <c r="A9550" s="20" t="s">
        <v>857</v>
      </c>
      <c r="B9550" s="102">
        <v>44641</v>
      </c>
      <c r="C9550" s="103">
        <v>0.16</v>
      </c>
      <c r="D9550" s="133">
        <v>7800</v>
      </c>
      <c r="E9550" s="108" t="str">
        <f>_xlfn.XLOOKUP($A9550,'Task3 Baza'!$A$2:$A$1999,'Task3 Baza'!$C$2:$C$1999,"non",0)</f>
        <v>Ağsu</v>
      </c>
      <c r="F9550" s="109" t="str">
        <f t="shared" si="302"/>
        <v>Bakı</v>
      </c>
      <c r="G9550" s="110">
        <f t="shared" si="303"/>
        <v>10</v>
      </c>
    </row>
    <row r="9551" spans="1:7" x14ac:dyDescent="0.3">
      <c r="A9551" s="20" t="s">
        <v>610</v>
      </c>
      <c r="B9551" s="102">
        <v>43671</v>
      </c>
      <c r="C9551" s="103">
        <v>0.2</v>
      </c>
      <c r="D9551" s="133">
        <v>3600</v>
      </c>
      <c r="E9551" s="108" t="str">
        <f>_xlfn.XLOOKUP($A9551,'Task3 Baza'!$A$2:$A$1999,'Task3 Baza'!$C$2:$C$1999,"non",0)</f>
        <v>Siyəzən</v>
      </c>
      <c r="F9551" s="109" t="str">
        <f t="shared" si="302"/>
        <v>Gəncə</v>
      </c>
      <c r="G9551" s="110">
        <f t="shared" si="303"/>
        <v>20</v>
      </c>
    </row>
    <row r="9552" spans="1:7" x14ac:dyDescent="0.3">
      <c r="A9552" s="20" t="s">
        <v>2007</v>
      </c>
      <c r="B9552" s="102">
        <v>44505</v>
      </c>
      <c r="C9552" s="103">
        <v>0.19</v>
      </c>
      <c r="D9552" s="133">
        <v>5100</v>
      </c>
      <c r="E9552" s="108" t="str">
        <f>_xlfn.XLOOKUP($A9552,'Task3 Baza'!$A$2:$A$1999,'Task3 Baza'!$C$2:$C$1999,"non",0)</f>
        <v>Füzuli</v>
      </c>
      <c r="F9552" s="109" t="str">
        <f t="shared" si="302"/>
        <v>Sumqayıt</v>
      </c>
      <c r="G9552" s="110">
        <f t="shared" si="303"/>
        <v>50</v>
      </c>
    </row>
    <row r="9553" spans="1:7" x14ac:dyDescent="0.3">
      <c r="A9553" s="20" t="s">
        <v>677</v>
      </c>
      <c r="B9553" s="102">
        <v>44609</v>
      </c>
      <c r="C9553" s="103">
        <v>0.24</v>
      </c>
      <c r="D9553" s="133">
        <v>12900</v>
      </c>
      <c r="E9553" s="108" t="str">
        <f>_xlfn.XLOOKUP($A9553,'Task3 Baza'!$A$2:$A$1999,'Task3 Baza'!$C$2:$C$1999,"non",0)</f>
        <v>Samux</v>
      </c>
      <c r="F9553" s="109" t="str">
        <f t="shared" si="302"/>
        <v>Gəncə</v>
      </c>
      <c r="G9553" s="110">
        <f t="shared" si="303"/>
        <v>20</v>
      </c>
    </row>
    <row r="9554" spans="1:7" x14ac:dyDescent="0.3">
      <c r="A9554" s="20" t="s">
        <v>1153</v>
      </c>
      <c r="B9554" s="102">
        <v>43966</v>
      </c>
      <c r="C9554" s="103">
        <v>0.16</v>
      </c>
      <c r="D9554" s="133">
        <v>11900</v>
      </c>
      <c r="E9554" s="108" t="str">
        <f>_xlfn.XLOOKUP($A9554,'Task3 Baza'!$A$2:$A$1999,'Task3 Baza'!$C$2:$C$1999,"non",0)</f>
        <v>Şərur</v>
      </c>
      <c r="F9554" s="109" t="str">
        <f t="shared" si="302"/>
        <v>Lənkəran</v>
      </c>
      <c r="G9554" s="110">
        <f t="shared" si="303"/>
        <v>42</v>
      </c>
    </row>
    <row r="9555" spans="1:7" x14ac:dyDescent="0.3">
      <c r="A9555" s="20" t="s">
        <v>1184</v>
      </c>
      <c r="B9555" s="102">
        <v>44151</v>
      </c>
      <c r="C9555" s="103">
        <v>0.24</v>
      </c>
      <c r="D9555" s="133">
        <v>11800</v>
      </c>
      <c r="E9555" s="108" t="str">
        <f>_xlfn.XLOOKUP($A9555,'Task3 Baza'!$A$2:$A$1999,'Task3 Baza'!$C$2:$C$1999,"non",0)</f>
        <v>Xaçmaz</v>
      </c>
      <c r="F9555" s="109" t="str">
        <f t="shared" si="302"/>
        <v>Sumqayıt</v>
      </c>
      <c r="G9555" s="110">
        <f t="shared" si="303"/>
        <v>50</v>
      </c>
    </row>
    <row r="9556" spans="1:7" x14ac:dyDescent="0.3">
      <c r="A9556" s="20" t="s">
        <v>1190</v>
      </c>
      <c r="B9556" s="102">
        <v>44572</v>
      </c>
      <c r="C9556" s="103">
        <v>0.21</v>
      </c>
      <c r="D9556" s="133">
        <v>11400</v>
      </c>
      <c r="E9556" s="108" t="str">
        <f>_xlfn.XLOOKUP($A9556,'Task3 Baza'!$A$2:$A$1999,'Task3 Baza'!$C$2:$C$1999,"non",0)</f>
        <v>Lənkəran</v>
      </c>
      <c r="F9556" s="109" t="str">
        <f t="shared" si="302"/>
        <v>Gəncə</v>
      </c>
      <c r="G9556" s="110">
        <f t="shared" si="303"/>
        <v>20</v>
      </c>
    </row>
    <row r="9557" spans="1:7" x14ac:dyDescent="0.3">
      <c r="A9557" s="20" t="s">
        <v>778</v>
      </c>
      <c r="B9557" s="102">
        <v>44094</v>
      </c>
      <c r="C9557" s="103">
        <v>0.19</v>
      </c>
      <c r="D9557" s="133">
        <v>2000</v>
      </c>
      <c r="E9557" s="108" t="str">
        <f>_xlfn.XLOOKUP($A9557,'Task3 Baza'!$A$2:$A$1999,'Task3 Baza'!$C$2:$C$1999,"non",0)</f>
        <v>Zəngilan</v>
      </c>
      <c r="F9557" s="109" t="str">
        <f t="shared" si="302"/>
        <v>Lənkəran</v>
      </c>
      <c r="G9557" s="110">
        <f t="shared" si="303"/>
        <v>42</v>
      </c>
    </row>
    <row r="9558" spans="1:7" x14ac:dyDescent="0.3">
      <c r="A9558" s="20" t="s">
        <v>1210</v>
      </c>
      <c r="B9558" s="102">
        <v>44326</v>
      </c>
      <c r="C9558" s="103">
        <v>0.2</v>
      </c>
      <c r="D9558" s="133">
        <v>2500</v>
      </c>
      <c r="E9558" s="108" t="str">
        <f>_xlfn.XLOOKUP($A9558,'Task3 Baza'!$A$2:$A$1999,'Task3 Baza'!$C$2:$C$1999,"non",0)</f>
        <v>Astara</v>
      </c>
      <c r="F9558" s="109" t="str">
        <f t="shared" si="302"/>
        <v>Bakı</v>
      </c>
      <c r="G9558" s="110">
        <f t="shared" si="303"/>
        <v>10</v>
      </c>
    </row>
    <row r="9559" spans="1:7" x14ac:dyDescent="0.3">
      <c r="A9559" s="20" t="s">
        <v>948</v>
      </c>
      <c r="B9559" s="102">
        <v>44161</v>
      </c>
      <c r="C9559" s="103">
        <v>0.19</v>
      </c>
      <c r="D9559" s="133">
        <v>9900</v>
      </c>
      <c r="E9559" s="108" t="str">
        <f>_xlfn.XLOOKUP($A9559,'Task3 Baza'!$A$2:$A$1999,'Task3 Baza'!$C$2:$C$1999,"non",0)</f>
        <v>Biləsuvar</v>
      </c>
      <c r="F9559" s="109" t="str">
        <f t="shared" si="302"/>
        <v>Bakı</v>
      </c>
      <c r="G9559" s="110">
        <f t="shared" si="303"/>
        <v>10</v>
      </c>
    </row>
    <row r="9560" spans="1:7" x14ac:dyDescent="0.3">
      <c r="A9560" s="20" t="s">
        <v>1524</v>
      </c>
      <c r="B9560" s="102">
        <v>44124</v>
      </c>
      <c r="C9560" s="103">
        <v>0.15</v>
      </c>
      <c r="D9560" s="133">
        <v>6700</v>
      </c>
      <c r="E9560" s="108" t="str">
        <f>_xlfn.XLOOKUP($A9560,'Task3 Baza'!$A$2:$A$1999,'Task3 Baza'!$C$2:$C$1999,"non",0)</f>
        <v>Qobustan</v>
      </c>
      <c r="F9560" s="109" t="str">
        <f t="shared" si="302"/>
        <v>Gəncə</v>
      </c>
      <c r="G9560" s="110">
        <f t="shared" si="303"/>
        <v>20</v>
      </c>
    </row>
    <row r="9561" spans="1:7" x14ac:dyDescent="0.3">
      <c r="A9561" s="20" t="s">
        <v>1953</v>
      </c>
      <c r="B9561" s="102">
        <v>43970</v>
      </c>
      <c r="C9561" s="103">
        <v>0.16</v>
      </c>
      <c r="D9561" s="133">
        <v>1000</v>
      </c>
      <c r="E9561" s="108" t="str">
        <f>_xlfn.XLOOKUP($A9561,'Task3 Baza'!$A$2:$A$1999,'Task3 Baza'!$C$2:$C$1999,"non",0)</f>
        <v>Lerik</v>
      </c>
      <c r="F9561" s="109" t="str">
        <f t="shared" si="302"/>
        <v>Gəncə</v>
      </c>
      <c r="G9561" s="110">
        <f t="shared" si="303"/>
        <v>20</v>
      </c>
    </row>
    <row r="9562" spans="1:7" x14ac:dyDescent="0.3">
      <c r="A9562" s="20" t="s">
        <v>1432</v>
      </c>
      <c r="B9562" s="102">
        <v>43820</v>
      </c>
      <c r="C9562" s="103">
        <v>0.2</v>
      </c>
      <c r="D9562" s="133">
        <v>6300</v>
      </c>
      <c r="E9562" s="108" t="str">
        <f>_xlfn.XLOOKUP($A9562,'Task3 Baza'!$A$2:$A$1999,'Task3 Baza'!$C$2:$C$1999,"non",0)</f>
        <v>Tovuz</v>
      </c>
      <c r="F9562" s="109" t="str">
        <f t="shared" si="302"/>
        <v>Lənkəran</v>
      </c>
      <c r="G9562" s="110">
        <f t="shared" si="303"/>
        <v>42</v>
      </c>
    </row>
    <row r="9563" spans="1:7" x14ac:dyDescent="0.3">
      <c r="A9563" s="20" t="s">
        <v>1327</v>
      </c>
      <c r="B9563" s="102">
        <v>44352</v>
      </c>
      <c r="C9563" s="103">
        <v>0.24</v>
      </c>
      <c r="D9563" s="133">
        <v>8800</v>
      </c>
      <c r="E9563" s="108" t="str">
        <f>_xlfn.XLOOKUP($A9563,'Task3 Baza'!$A$2:$A$1999,'Task3 Baza'!$C$2:$C$1999,"non",0)</f>
        <v>Zərdab</v>
      </c>
      <c r="F9563" s="109" t="str">
        <f t="shared" si="302"/>
        <v>Lənkəran</v>
      </c>
      <c r="G9563" s="110">
        <f t="shared" si="303"/>
        <v>42</v>
      </c>
    </row>
    <row r="9564" spans="1:7" x14ac:dyDescent="0.3">
      <c r="A9564" s="20" t="s">
        <v>398</v>
      </c>
      <c r="B9564" s="102">
        <v>44236</v>
      </c>
      <c r="C9564" s="103">
        <v>0.18</v>
      </c>
      <c r="D9564" s="133">
        <v>3100</v>
      </c>
      <c r="E9564" s="108" t="str">
        <f>_xlfn.XLOOKUP($A9564,'Task3 Baza'!$A$2:$A$1999,'Task3 Baza'!$C$2:$C$1999,"non",0)</f>
        <v>Ağdaş</v>
      </c>
      <c r="F9564" s="109" t="str">
        <f t="shared" si="302"/>
        <v>Bakı</v>
      </c>
      <c r="G9564" s="110">
        <f t="shared" si="303"/>
        <v>10</v>
      </c>
    </row>
    <row r="9565" spans="1:7" x14ac:dyDescent="0.3">
      <c r="A9565" s="20" t="s">
        <v>1564</v>
      </c>
      <c r="B9565" s="102">
        <v>44367</v>
      </c>
      <c r="C9565" s="103">
        <v>0.16</v>
      </c>
      <c r="D9565" s="133">
        <v>11400</v>
      </c>
      <c r="E9565" s="108" t="str">
        <f>_xlfn.XLOOKUP($A9565,'Task3 Baza'!$A$2:$A$1999,'Task3 Baza'!$C$2:$C$1999,"non",0)</f>
        <v>Babək</v>
      </c>
      <c r="F9565" s="109" t="str">
        <f t="shared" si="302"/>
        <v>Bakı</v>
      </c>
      <c r="G9565" s="110">
        <f t="shared" si="303"/>
        <v>10</v>
      </c>
    </row>
    <row r="9566" spans="1:7" x14ac:dyDescent="0.3">
      <c r="A9566" s="20" t="s">
        <v>1994</v>
      </c>
      <c r="B9566" s="102">
        <v>44552</v>
      </c>
      <c r="C9566" s="103">
        <v>0.2</v>
      </c>
      <c r="D9566" s="133">
        <v>12800</v>
      </c>
      <c r="E9566" s="108" t="str">
        <f>_xlfn.XLOOKUP($A9566,'Task3 Baza'!$A$2:$A$1999,'Task3 Baza'!$C$2:$C$1999,"non",0)</f>
        <v>Hacıqabul</v>
      </c>
      <c r="F9566" s="109" t="str">
        <f t="shared" si="302"/>
        <v>Sumqayıt</v>
      </c>
      <c r="G9566" s="110">
        <f t="shared" si="303"/>
        <v>50</v>
      </c>
    </row>
    <row r="9567" spans="1:7" x14ac:dyDescent="0.3">
      <c r="A9567" s="20" t="s">
        <v>1071</v>
      </c>
      <c r="B9567" s="102">
        <v>44247</v>
      </c>
      <c r="C9567" s="103">
        <v>0.15</v>
      </c>
      <c r="D9567" s="133">
        <v>10500</v>
      </c>
      <c r="E9567" s="108" t="str">
        <f>_xlfn.XLOOKUP($A9567,'Task3 Baza'!$A$2:$A$1999,'Task3 Baza'!$C$2:$C$1999,"non",0)</f>
        <v>Bərdə</v>
      </c>
      <c r="F9567" s="109" t="str">
        <f t="shared" si="302"/>
        <v>Bakı</v>
      </c>
      <c r="G9567" s="110">
        <f t="shared" si="303"/>
        <v>10</v>
      </c>
    </row>
    <row r="9568" spans="1:7" x14ac:dyDescent="0.3">
      <c r="A9568" s="20" t="s">
        <v>1366</v>
      </c>
      <c r="B9568" s="102">
        <v>43941</v>
      </c>
      <c r="C9568" s="103">
        <v>0.2</v>
      </c>
      <c r="D9568" s="133">
        <v>7400</v>
      </c>
      <c r="E9568" s="108" t="str">
        <f>_xlfn.XLOOKUP($A9568,'Task3 Baza'!$A$2:$A$1999,'Task3 Baza'!$C$2:$C$1999,"non",0)</f>
        <v>Göygöl</v>
      </c>
      <c r="F9568" s="109" t="str">
        <f t="shared" si="302"/>
        <v>Sumqayıt</v>
      </c>
      <c r="G9568" s="110">
        <f t="shared" si="303"/>
        <v>50</v>
      </c>
    </row>
    <row r="9569" spans="1:7" x14ac:dyDescent="0.3">
      <c r="A9569" s="20" t="s">
        <v>836</v>
      </c>
      <c r="B9569" s="102">
        <v>44461</v>
      </c>
      <c r="C9569" s="103">
        <v>0.2</v>
      </c>
      <c r="D9569" s="133">
        <v>11600</v>
      </c>
      <c r="E9569" s="108" t="str">
        <f>_xlfn.XLOOKUP($A9569,'Task3 Baza'!$A$2:$A$1999,'Task3 Baza'!$C$2:$C$1999,"non",0)</f>
        <v>Abşeron</v>
      </c>
      <c r="F9569" s="109" t="str">
        <f t="shared" si="302"/>
        <v>Bakı</v>
      </c>
      <c r="G9569" s="110">
        <f t="shared" si="303"/>
        <v>10</v>
      </c>
    </row>
    <row r="9570" spans="1:7" x14ac:dyDescent="0.3">
      <c r="A9570" s="20" t="s">
        <v>2103</v>
      </c>
      <c r="B9570" s="102">
        <v>44580</v>
      </c>
      <c r="C9570" s="103">
        <v>0.24</v>
      </c>
      <c r="D9570" s="133">
        <v>10900</v>
      </c>
      <c r="E9570" s="108" t="str">
        <f>_xlfn.XLOOKUP($A9570,'Task3 Baza'!$A$2:$A$1999,'Task3 Baza'!$C$2:$C$1999,"non",0)</f>
        <v>Kürdəmir</v>
      </c>
      <c r="F9570" s="109" t="str">
        <f t="shared" si="302"/>
        <v>Sumqayıt</v>
      </c>
      <c r="G9570" s="110">
        <f t="shared" si="303"/>
        <v>50</v>
      </c>
    </row>
    <row r="9571" spans="1:7" x14ac:dyDescent="0.3">
      <c r="A9571" s="20" t="s">
        <v>836</v>
      </c>
      <c r="B9571" s="102">
        <v>44316</v>
      </c>
      <c r="C9571" s="103">
        <v>0.19</v>
      </c>
      <c r="D9571" s="133">
        <v>7300</v>
      </c>
      <c r="E9571" s="108" t="str">
        <f>_xlfn.XLOOKUP($A9571,'Task3 Baza'!$A$2:$A$1999,'Task3 Baza'!$C$2:$C$1999,"non",0)</f>
        <v>Abşeron</v>
      </c>
      <c r="F9571" s="109" t="str">
        <f t="shared" si="302"/>
        <v>Bakı</v>
      </c>
      <c r="G9571" s="110">
        <f t="shared" si="303"/>
        <v>10</v>
      </c>
    </row>
    <row r="9572" spans="1:7" x14ac:dyDescent="0.3">
      <c r="A9572" s="20" t="s">
        <v>698</v>
      </c>
      <c r="B9572" s="102">
        <v>44379</v>
      </c>
      <c r="C9572" s="103">
        <v>0.2</v>
      </c>
      <c r="D9572" s="133">
        <v>10400</v>
      </c>
      <c r="E9572" s="108" t="str">
        <f>_xlfn.XLOOKUP($A9572,'Task3 Baza'!$A$2:$A$1999,'Task3 Baza'!$C$2:$C$1999,"non",0)</f>
        <v>Babək</v>
      </c>
      <c r="F9572" s="109" t="str">
        <f t="shared" si="302"/>
        <v>Bakı</v>
      </c>
      <c r="G9572" s="110">
        <f t="shared" si="303"/>
        <v>10</v>
      </c>
    </row>
    <row r="9573" spans="1:7" x14ac:dyDescent="0.3">
      <c r="A9573" s="20" t="s">
        <v>1687</v>
      </c>
      <c r="B9573" s="102">
        <v>44008</v>
      </c>
      <c r="C9573" s="103">
        <v>0.22</v>
      </c>
      <c r="D9573" s="133">
        <v>5300</v>
      </c>
      <c r="E9573" s="108" t="str">
        <f>_xlfn.XLOOKUP($A9573,'Task3 Baza'!$A$2:$A$1999,'Task3 Baza'!$C$2:$C$1999,"non",0)</f>
        <v>Şəmkir</v>
      </c>
      <c r="F9573" s="109" t="str">
        <f t="shared" si="302"/>
        <v>Lənkəran</v>
      </c>
      <c r="G9573" s="110">
        <f t="shared" si="303"/>
        <v>42</v>
      </c>
    </row>
    <row r="9574" spans="1:7" x14ac:dyDescent="0.3">
      <c r="A9574" s="20" t="s">
        <v>510</v>
      </c>
      <c r="B9574" s="102">
        <v>44045</v>
      </c>
      <c r="C9574" s="103">
        <v>0.22</v>
      </c>
      <c r="D9574" s="133">
        <v>3500</v>
      </c>
      <c r="E9574" s="108" t="str">
        <f>_xlfn.XLOOKUP($A9574,'Task3 Baza'!$A$2:$A$1999,'Task3 Baza'!$C$2:$C$1999,"non",0)</f>
        <v>İmişli</v>
      </c>
      <c r="F9574" s="109" t="str">
        <f t="shared" si="302"/>
        <v>Sumqayıt</v>
      </c>
      <c r="G9574" s="110">
        <f t="shared" si="303"/>
        <v>50</v>
      </c>
    </row>
    <row r="9575" spans="1:7" x14ac:dyDescent="0.3">
      <c r="A9575" s="20" t="s">
        <v>192</v>
      </c>
      <c r="B9575" s="102">
        <v>43628</v>
      </c>
      <c r="C9575" s="103">
        <v>0.14000000000000001</v>
      </c>
      <c r="D9575" s="133">
        <v>12800</v>
      </c>
      <c r="E9575" s="108" t="str">
        <f>_xlfn.XLOOKUP($A9575,'Task3 Baza'!$A$2:$A$1999,'Task3 Baza'!$C$2:$C$1999,"non",0)</f>
        <v>Sabirabad</v>
      </c>
      <c r="F9575" s="109" t="str">
        <f t="shared" si="302"/>
        <v>Gəncə</v>
      </c>
      <c r="G9575" s="110">
        <f t="shared" si="303"/>
        <v>20</v>
      </c>
    </row>
    <row r="9576" spans="1:7" x14ac:dyDescent="0.3">
      <c r="A9576" s="20" t="s">
        <v>1869</v>
      </c>
      <c r="B9576" s="102">
        <v>43964</v>
      </c>
      <c r="C9576" s="103">
        <v>0.15</v>
      </c>
      <c r="D9576" s="133">
        <v>8800</v>
      </c>
      <c r="E9576" s="108" t="str">
        <f>_xlfn.XLOOKUP($A9576,'Task3 Baza'!$A$2:$A$1999,'Task3 Baza'!$C$2:$C$1999,"non",0)</f>
        <v>Gədəbəy</v>
      </c>
      <c r="F9576" s="109" t="str">
        <f t="shared" si="302"/>
        <v>Sumqayıt</v>
      </c>
      <c r="G9576" s="110">
        <f t="shared" si="303"/>
        <v>50</v>
      </c>
    </row>
    <row r="9577" spans="1:7" x14ac:dyDescent="0.3">
      <c r="A9577" s="20" t="s">
        <v>1365</v>
      </c>
      <c r="B9577" s="102">
        <v>44677</v>
      </c>
      <c r="C9577" s="103">
        <v>0.14000000000000001</v>
      </c>
      <c r="D9577" s="133">
        <v>3200</v>
      </c>
      <c r="E9577" s="108" t="str">
        <f>_xlfn.XLOOKUP($A9577,'Task3 Baza'!$A$2:$A$1999,'Task3 Baza'!$C$2:$C$1999,"non",0)</f>
        <v>Ağcabədi</v>
      </c>
      <c r="F9577" s="109" t="str">
        <f t="shared" si="302"/>
        <v>Bakı</v>
      </c>
      <c r="G9577" s="110">
        <f t="shared" si="303"/>
        <v>10</v>
      </c>
    </row>
    <row r="9578" spans="1:7" x14ac:dyDescent="0.3">
      <c r="A9578" s="20" t="s">
        <v>1134</v>
      </c>
      <c r="B9578" s="102">
        <v>44457</v>
      </c>
      <c r="C9578" s="103">
        <v>0.18</v>
      </c>
      <c r="D9578" s="133">
        <v>8800</v>
      </c>
      <c r="E9578" s="108" t="str">
        <f>_xlfn.XLOOKUP($A9578,'Task3 Baza'!$A$2:$A$1999,'Task3 Baza'!$C$2:$C$1999,"non",0)</f>
        <v>Zərdab</v>
      </c>
      <c r="F9578" s="109" t="str">
        <f t="shared" si="302"/>
        <v>Lənkəran</v>
      </c>
      <c r="G9578" s="110">
        <f t="shared" si="303"/>
        <v>42</v>
      </c>
    </row>
    <row r="9579" spans="1:7" x14ac:dyDescent="0.3">
      <c r="A9579" s="20" t="s">
        <v>1094</v>
      </c>
      <c r="B9579" s="102">
        <v>44267</v>
      </c>
      <c r="C9579" s="103">
        <v>0.24</v>
      </c>
      <c r="D9579" s="133">
        <v>6900</v>
      </c>
      <c r="E9579" s="108" t="str">
        <f>_xlfn.XLOOKUP($A9579,'Task3 Baza'!$A$2:$A$1999,'Task3 Baza'!$C$2:$C$1999,"non",0)</f>
        <v>Daşkəsən</v>
      </c>
      <c r="F9579" s="109" t="str">
        <f t="shared" si="302"/>
        <v>Bakı</v>
      </c>
      <c r="G9579" s="110">
        <f t="shared" si="303"/>
        <v>10</v>
      </c>
    </row>
    <row r="9580" spans="1:7" x14ac:dyDescent="0.3">
      <c r="A9580" s="20" t="s">
        <v>498</v>
      </c>
      <c r="B9580" s="102">
        <v>43973</v>
      </c>
      <c r="C9580" s="103">
        <v>0.15</v>
      </c>
      <c r="D9580" s="133">
        <v>4200</v>
      </c>
      <c r="E9580" s="108" t="str">
        <f>_xlfn.XLOOKUP($A9580,'Task3 Baza'!$A$2:$A$1999,'Task3 Baza'!$C$2:$C$1999,"non",0)</f>
        <v>Bakı</v>
      </c>
      <c r="F9580" s="109" t="str">
        <f t="shared" si="302"/>
        <v>Bakı</v>
      </c>
      <c r="G9580" s="110">
        <f t="shared" si="303"/>
        <v>10</v>
      </c>
    </row>
    <row r="9581" spans="1:7" x14ac:dyDescent="0.3">
      <c r="A9581" s="20" t="s">
        <v>1669</v>
      </c>
      <c r="B9581" s="102">
        <v>44310</v>
      </c>
      <c r="C9581" s="103">
        <v>0.19</v>
      </c>
      <c r="D9581" s="133">
        <v>9800</v>
      </c>
      <c r="E9581" s="108" t="str">
        <f>_xlfn.XLOOKUP($A9581,'Task3 Baza'!$A$2:$A$1999,'Task3 Baza'!$C$2:$C$1999,"non",0)</f>
        <v>İmişli</v>
      </c>
      <c r="F9581" s="109" t="str">
        <f t="shared" si="302"/>
        <v>Sumqayıt</v>
      </c>
      <c r="G9581" s="110">
        <f t="shared" si="303"/>
        <v>50</v>
      </c>
    </row>
    <row r="9582" spans="1:7" x14ac:dyDescent="0.3">
      <c r="A9582" s="20" t="s">
        <v>1545</v>
      </c>
      <c r="B9582" s="102">
        <v>43771</v>
      </c>
      <c r="C9582" s="103">
        <v>0.21</v>
      </c>
      <c r="D9582" s="133">
        <v>10700</v>
      </c>
      <c r="E9582" s="108" t="str">
        <f>_xlfn.XLOOKUP($A9582,'Task3 Baza'!$A$2:$A$1999,'Task3 Baza'!$C$2:$C$1999,"non",0)</f>
        <v>Qubadlı</v>
      </c>
      <c r="F9582" s="109" t="str">
        <f t="shared" si="302"/>
        <v>Gəncə</v>
      </c>
      <c r="G9582" s="110">
        <f t="shared" si="303"/>
        <v>20</v>
      </c>
    </row>
    <row r="9583" spans="1:7" x14ac:dyDescent="0.3">
      <c r="A9583" s="20" t="s">
        <v>1134</v>
      </c>
      <c r="B9583" s="102">
        <v>43905</v>
      </c>
      <c r="C9583" s="103">
        <v>0.24</v>
      </c>
      <c r="D9583" s="133">
        <v>4900</v>
      </c>
      <c r="E9583" s="108" t="str">
        <f>_xlfn.XLOOKUP($A9583,'Task3 Baza'!$A$2:$A$1999,'Task3 Baza'!$C$2:$C$1999,"non",0)</f>
        <v>Zərdab</v>
      </c>
      <c r="F9583" s="109" t="str">
        <f t="shared" si="302"/>
        <v>Lənkəran</v>
      </c>
      <c r="G9583" s="110">
        <f t="shared" si="303"/>
        <v>42</v>
      </c>
    </row>
    <row r="9584" spans="1:7" x14ac:dyDescent="0.3">
      <c r="A9584" s="20" t="s">
        <v>1837</v>
      </c>
      <c r="B9584" s="102">
        <v>44712</v>
      </c>
      <c r="C9584" s="103">
        <v>0.18</v>
      </c>
      <c r="D9584" s="133">
        <v>5300</v>
      </c>
      <c r="E9584" s="108" t="str">
        <f>_xlfn.XLOOKUP($A9584,'Task3 Baza'!$A$2:$A$1999,'Task3 Baza'!$C$2:$C$1999,"non",0)</f>
        <v>Lənkəran</v>
      </c>
      <c r="F9584" s="109" t="str">
        <f t="shared" si="302"/>
        <v>Gəncə</v>
      </c>
      <c r="G9584" s="110">
        <f t="shared" si="303"/>
        <v>20</v>
      </c>
    </row>
    <row r="9585" spans="1:7" x14ac:dyDescent="0.3">
      <c r="A9585" s="20" t="s">
        <v>343</v>
      </c>
      <c r="B9585" s="102">
        <v>44411</v>
      </c>
      <c r="C9585" s="103">
        <v>0.14000000000000001</v>
      </c>
      <c r="D9585" s="133">
        <v>5200</v>
      </c>
      <c r="E9585" s="108" t="str">
        <f>_xlfn.XLOOKUP($A9585,'Task3 Baza'!$A$2:$A$1999,'Task3 Baza'!$C$2:$C$1999,"non",0)</f>
        <v>Şəmkir</v>
      </c>
      <c r="F9585" s="109" t="str">
        <f t="shared" si="302"/>
        <v>Lənkəran</v>
      </c>
      <c r="G9585" s="110">
        <f t="shared" si="303"/>
        <v>42</v>
      </c>
    </row>
    <row r="9586" spans="1:7" x14ac:dyDescent="0.3">
      <c r="A9586" s="20" t="s">
        <v>791</v>
      </c>
      <c r="B9586" s="102">
        <v>44028</v>
      </c>
      <c r="C9586" s="103">
        <v>0.24</v>
      </c>
      <c r="D9586" s="133">
        <v>10800</v>
      </c>
      <c r="E9586" s="108" t="str">
        <f>_xlfn.XLOOKUP($A9586,'Task3 Baza'!$A$2:$A$1999,'Task3 Baza'!$C$2:$C$1999,"non",0)</f>
        <v>Salyan</v>
      </c>
      <c r="F9586" s="109" t="str">
        <f t="shared" si="302"/>
        <v>Gəncə</v>
      </c>
      <c r="G9586" s="110">
        <f t="shared" si="303"/>
        <v>20</v>
      </c>
    </row>
    <row r="9587" spans="1:7" x14ac:dyDescent="0.3">
      <c r="A9587" s="20" t="s">
        <v>1973</v>
      </c>
      <c r="B9587" s="102">
        <v>44162</v>
      </c>
      <c r="C9587" s="103">
        <v>0.23</v>
      </c>
      <c r="D9587" s="133">
        <v>3500</v>
      </c>
      <c r="E9587" s="108" t="str">
        <f>_xlfn.XLOOKUP($A9587,'Task3 Baza'!$A$2:$A$1999,'Task3 Baza'!$C$2:$C$1999,"non",0)</f>
        <v>Tovuz</v>
      </c>
      <c r="F9587" s="109" t="str">
        <f t="shared" si="302"/>
        <v>Lənkəran</v>
      </c>
      <c r="G9587" s="110">
        <f t="shared" si="303"/>
        <v>42</v>
      </c>
    </row>
    <row r="9588" spans="1:7" x14ac:dyDescent="0.3">
      <c r="A9588" s="20" t="s">
        <v>720</v>
      </c>
      <c r="B9588" s="102">
        <v>44144</v>
      </c>
      <c r="C9588" s="103">
        <v>0.22</v>
      </c>
      <c r="D9588" s="133">
        <v>5100</v>
      </c>
      <c r="E9588" s="108" t="str">
        <f>_xlfn.XLOOKUP($A9588,'Task3 Baza'!$A$2:$A$1999,'Task3 Baza'!$C$2:$C$1999,"non",0)</f>
        <v>Şabran</v>
      </c>
      <c r="F9588" s="109" t="str">
        <f t="shared" si="302"/>
        <v>Gəncə</v>
      </c>
      <c r="G9588" s="110">
        <f t="shared" si="303"/>
        <v>20</v>
      </c>
    </row>
    <row r="9589" spans="1:7" x14ac:dyDescent="0.3">
      <c r="A9589" s="20" t="s">
        <v>1398</v>
      </c>
      <c r="B9589" s="102">
        <v>44246</v>
      </c>
      <c r="C9589" s="103">
        <v>0.14000000000000001</v>
      </c>
      <c r="D9589" s="133">
        <v>2000</v>
      </c>
      <c r="E9589" s="108" t="str">
        <f>_xlfn.XLOOKUP($A9589,'Task3 Baza'!$A$2:$A$1999,'Task3 Baza'!$C$2:$C$1999,"non",0)</f>
        <v>Abşeron</v>
      </c>
      <c r="F9589" s="109" t="str">
        <f t="shared" si="302"/>
        <v>Bakı</v>
      </c>
      <c r="G9589" s="110">
        <f t="shared" si="303"/>
        <v>10</v>
      </c>
    </row>
    <row r="9590" spans="1:7" x14ac:dyDescent="0.3">
      <c r="A9590" s="20" t="s">
        <v>967</v>
      </c>
      <c r="B9590" s="102">
        <v>43730</v>
      </c>
      <c r="C9590" s="103">
        <v>0.17</v>
      </c>
      <c r="D9590" s="133">
        <v>11400</v>
      </c>
      <c r="E9590" s="108" t="str">
        <f>_xlfn.XLOOKUP($A9590,'Task3 Baza'!$A$2:$A$1999,'Task3 Baza'!$C$2:$C$1999,"non",0)</f>
        <v>Gədəbəy</v>
      </c>
      <c r="F9590" s="109" t="str">
        <f t="shared" si="302"/>
        <v>Sumqayıt</v>
      </c>
      <c r="G9590" s="110">
        <f t="shared" si="303"/>
        <v>50</v>
      </c>
    </row>
    <row r="9591" spans="1:7" x14ac:dyDescent="0.3">
      <c r="A9591" s="20" t="s">
        <v>1302</v>
      </c>
      <c r="B9591" s="102">
        <v>43836</v>
      </c>
      <c r="C9591" s="103">
        <v>0.17</v>
      </c>
      <c r="D9591" s="133">
        <v>11200</v>
      </c>
      <c r="E9591" s="108" t="str">
        <f>_xlfn.XLOOKUP($A9591,'Task3 Baza'!$A$2:$A$1999,'Task3 Baza'!$C$2:$C$1999,"non",0)</f>
        <v>Lerik</v>
      </c>
      <c r="F9591" s="109" t="str">
        <f t="shared" si="302"/>
        <v>Gəncə</v>
      </c>
      <c r="G9591" s="110">
        <f t="shared" si="303"/>
        <v>20</v>
      </c>
    </row>
    <row r="9592" spans="1:7" x14ac:dyDescent="0.3">
      <c r="A9592" s="20" t="s">
        <v>706</v>
      </c>
      <c r="B9592" s="102">
        <v>43854</v>
      </c>
      <c r="C9592" s="103">
        <v>0.22</v>
      </c>
      <c r="D9592" s="133">
        <v>12200</v>
      </c>
      <c r="E9592" s="108" t="str">
        <f>_xlfn.XLOOKUP($A9592,'Task3 Baza'!$A$2:$A$1999,'Task3 Baza'!$C$2:$C$1999,"non",0)</f>
        <v>Abşeron</v>
      </c>
      <c r="F9592" s="109" t="str">
        <f t="shared" si="302"/>
        <v>Bakı</v>
      </c>
      <c r="G9592" s="110">
        <f t="shared" si="303"/>
        <v>10</v>
      </c>
    </row>
    <row r="9593" spans="1:7" x14ac:dyDescent="0.3">
      <c r="A9593" s="20" t="s">
        <v>756</v>
      </c>
      <c r="B9593" s="102">
        <v>43759</v>
      </c>
      <c r="C9593" s="103">
        <v>0.14000000000000001</v>
      </c>
      <c r="D9593" s="133">
        <v>9900</v>
      </c>
      <c r="E9593" s="108" t="str">
        <f>_xlfn.XLOOKUP($A9593,'Task3 Baza'!$A$2:$A$1999,'Task3 Baza'!$C$2:$C$1999,"non",0)</f>
        <v>Laçın</v>
      </c>
      <c r="F9593" s="109" t="str">
        <f t="shared" si="302"/>
        <v>Gəncə</v>
      </c>
      <c r="G9593" s="110">
        <f t="shared" si="303"/>
        <v>20</v>
      </c>
    </row>
    <row r="9594" spans="1:7" x14ac:dyDescent="0.3">
      <c r="A9594" s="20" t="s">
        <v>772</v>
      </c>
      <c r="B9594" s="102">
        <v>44387</v>
      </c>
      <c r="C9594" s="103">
        <v>0.18</v>
      </c>
      <c r="D9594" s="133">
        <v>6800</v>
      </c>
      <c r="E9594" s="108" t="str">
        <f>_xlfn.XLOOKUP($A9594,'Task3 Baza'!$A$2:$A$1999,'Task3 Baza'!$C$2:$C$1999,"non",0)</f>
        <v>Şahbuz</v>
      </c>
      <c r="F9594" s="109" t="str">
        <f t="shared" si="302"/>
        <v>Gəncə</v>
      </c>
      <c r="G9594" s="110">
        <f t="shared" si="303"/>
        <v>20</v>
      </c>
    </row>
    <row r="9595" spans="1:7" x14ac:dyDescent="0.3">
      <c r="A9595" s="20" t="s">
        <v>284</v>
      </c>
      <c r="B9595" s="102">
        <v>43726</v>
      </c>
      <c r="C9595" s="103">
        <v>0.18</v>
      </c>
      <c r="D9595" s="133">
        <v>4000</v>
      </c>
      <c r="E9595" s="108" t="str">
        <f>_xlfn.XLOOKUP($A9595,'Task3 Baza'!$A$2:$A$1999,'Task3 Baza'!$C$2:$C$1999,"non",0)</f>
        <v>Yardımlı</v>
      </c>
      <c r="F9595" s="109" t="str">
        <f t="shared" si="302"/>
        <v>Lənkəran</v>
      </c>
      <c r="G9595" s="110">
        <f t="shared" si="303"/>
        <v>42</v>
      </c>
    </row>
    <row r="9596" spans="1:7" x14ac:dyDescent="0.3">
      <c r="A9596" s="20" t="s">
        <v>1706</v>
      </c>
      <c r="B9596" s="102">
        <v>43940</v>
      </c>
      <c r="C9596" s="103">
        <v>0.14000000000000001</v>
      </c>
      <c r="D9596" s="133">
        <v>11000</v>
      </c>
      <c r="E9596" s="108" t="str">
        <f>_xlfn.XLOOKUP($A9596,'Task3 Baza'!$A$2:$A$1999,'Task3 Baza'!$C$2:$C$1999,"non",0)</f>
        <v>Astara</v>
      </c>
      <c r="F9596" s="109" t="str">
        <f t="shared" si="302"/>
        <v>Bakı</v>
      </c>
      <c r="G9596" s="110">
        <f t="shared" si="303"/>
        <v>10</v>
      </c>
    </row>
    <row r="9597" spans="1:7" x14ac:dyDescent="0.3">
      <c r="A9597" s="20" t="s">
        <v>786</v>
      </c>
      <c r="B9597" s="102">
        <v>43904</v>
      </c>
      <c r="C9597" s="103">
        <v>0.21</v>
      </c>
      <c r="D9597" s="133">
        <v>4100</v>
      </c>
      <c r="E9597" s="108" t="str">
        <f>_xlfn.XLOOKUP($A9597,'Task3 Baza'!$A$2:$A$1999,'Task3 Baza'!$C$2:$C$1999,"non",0)</f>
        <v>Sabirabad</v>
      </c>
      <c r="F9597" s="109" t="str">
        <f t="shared" si="302"/>
        <v>Gəncə</v>
      </c>
      <c r="G9597" s="110">
        <f t="shared" si="303"/>
        <v>20</v>
      </c>
    </row>
    <row r="9598" spans="1:7" x14ac:dyDescent="0.3">
      <c r="A9598" s="20" t="s">
        <v>261</v>
      </c>
      <c r="B9598" s="102">
        <v>44320</v>
      </c>
      <c r="C9598" s="103">
        <v>0.23</v>
      </c>
      <c r="D9598" s="133">
        <v>12200</v>
      </c>
      <c r="E9598" s="108" t="str">
        <f>_xlfn.XLOOKUP($A9598,'Task3 Baza'!$A$2:$A$1999,'Task3 Baza'!$C$2:$C$1999,"non",0)</f>
        <v>Cəlilabad</v>
      </c>
      <c r="F9598" s="109" t="str">
        <f t="shared" si="302"/>
        <v>Bakı</v>
      </c>
      <c r="G9598" s="110">
        <f t="shared" si="303"/>
        <v>10</v>
      </c>
    </row>
    <row r="9599" spans="1:7" x14ac:dyDescent="0.3">
      <c r="A9599" s="20" t="s">
        <v>932</v>
      </c>
      <c r="B9599" s="102">
        <v>44524</v>
      </c>
      <c r="C9599" s="103">
        <v>0.24</v>
      </c>
      <c r="D9599" s="133">
        <v>6600</v>
      </c>
      <c r="E9599" s="108" t="str">
        <f>_xlfn.XLOOKUP($A9599,'Task3 Baza'!$A$2:$A$1999,'Task3 Baza'!$C$2:$C$1999,"non",0)</f>
        <v>Şəmkir</v>
      </c>
      <c r="F9599" s="109" t="str">
        <f t="shared" si="302"/>
        <v>Lənkəran</v>
      </c>
      <c r="G9599" s="110">
        <f t="shared" si="303"/>
        <v>42</v>
      </c>
    </row>
    <row r="9600" spans="1:7" x14ac:dyDescent="0.3">
      <c r="A9600" s="20" t="s">
        <v>1076</v>
      </c>
      <c r="B9600" s="102">
        <v>44420</v>
      </c>
      <c r="C9600" s="103">
        <v>0.23</v>
      </c>
      <c r="D9600" s="133">
        <v>4000</v>
      </c>
      <c r="E9600" s="108" t="str">
        <f>_xlfn.XLOOKUP($A9600,'Task3 Baza'!$A$2:$A$1999,'Task3 Baza'!$C$2:$C$1999,"non",0)</f>
        <v>Kəlbəcər</v>
      </c>
      <c r="F9600" s="109" t="str">
        <f t="shared" si="302"/>
        <v>Sumqayıt</v>
      </c>
      <c r="G9600" s="110">
        <f t="shared" si="303"/>
        <v>50</v>
      </c>
    </row>
    <row r="9601" spans="1:7" x14ac:dyDescent="0.3">
      <c r="A9601" s="20" t="s">
        <v>558</v>
      </c>
      <c r="B9601" s="102">
        <v>44335</v>
      </c>
      <c r="C9601" s="103">
        <v>0.18</v>
      </c>
      <c r="D9601" s="133">
        <v>8500</v>
      </c>
      <c r="E9601" s="108" t="str">
        <f>_xlfn.XLOOKUP($A9601,'Task3 Baza'!$A$2:$A$1999,'Task3 Baza'!$C$2:$C$1999,"non",0)</f>
        <v>Abşeron</v>
      </c>
      <c r="F9601" s="109" t="str">
        <f t="shared" si="302"/>
        <v>Bakı</v>
      </c>
      <c r="G9601" s="110">
        <f t="shared" si="303"/>
        <v>10</v>
      </c>
    </row>
    <row r="9602" spans="1:7" x14ac:dyDescent="0.3">
      <c r="A9602" s="20" t="s">
        <v>688</v>
      </c>
      <c r="B9602" s="102">
        <v>44732</v>
      </c>
      <c r="C9602" s="103">
        <v>0.23</v>
      </c>
      <c r="D9602" s="133">
        <v>2300</v>
      </c>
      <c r="E9602" s="108" t="str">
        <f>_xlfn.XLOOKUP($A9602,'Task3 Baza'!$A$2:$A$1999,'Task3 Baza'!$C$2:$C$1999,"non",0)</f>
        <v>Qəbələ</v>
      </c>
      <c r="F9602" s="109" t="str">
        <f t="shared" ref="F9602:F9665" si="304">VLOOKUP($E9602,$I$3:$K$75,2,0)</f>
        <v>Sumqayıt</v>
      </c>
      <c r="G9602" s="110">
        <f t="shared" ref="G9602:G9665" si="305">VLOOKUP(VLOOKUP($E9602,$I$3:$J$75,2,0),$L$3:$M$6,2,0)</f>
        <v>50</v>
      </c>
    </row>
    <row r="9603" spans="1:7" x14ac:dyDescent="0.3">
      <c r="A9603" s="20" t="s">
        <v>966</v>
      </c>
      <c r="B9603" s="102">
        <v>44564</v>
      </c>
      <c r="C9603" s="103">
        <v>0.18</v>
      </c>
      <c r="D9603" s="133">
        <v>5900</v>
      </c>
      <c r="E9603" s="108" t="str">
        <f>_xlfn.XLOOKUP($A9603,'Task3 Baza'!$A$2:$A$1999,'Task3 Baza'!$C$2:$C$1999,"non",0)</f>
        <v>Quba</v>
      </c>
      <c r="F9603" s="109" t="str">
        <f t="shared" si="304"/>
        <v>Gəncə</v>
      </c>
      <c r="G9603" s="110">
        <f t="shared" si="305"/>
        <v>20</v>
      </c>
    </row>
    <row r="9604" spans="1:7" x14ac:dyDescent="0.3">
      <c r="A9604" s="20" t="s">
        <v>622</v>
      </c>
      <c r="B9604" s="102">
        <v>44042</v>
      </c>
      <c r="C9604" s="103">
        <v>0.19</v>
      </c>
      <c r="D9604" s="133">
        <v>5600</v>
      </c>
      <c r="E9604" s="108" t="str">
        <f>_xlfn.XLOOKUP($A9604,'Task3 Baza'!$A$2:$A$1999,'Task3 Baza'!$C$2:$C$1999,"non",0)</f>
        <v>Zəngilan</v>
      </c>
      <c r="F9604" s="109" t="str">
        <f t="shared" si="304"/>
        <v>Lənkəran</v>
      </c>
      <c r="G9604" s="110">
        <f t="shared" si="305"/>
        <v>42</v>
      </c>
    </row>
    <row r="9605" spans="1:7" x14ac:dyDescent="0.3">
      <c r="A9605" s="20" t="s">
        <v>1813</v>
      </c>
      <c r="B9605" s="102">
        <v>44156</v>
      </c>
      <c r="C9605" s="103">
        <v>0.23</v>
      </c>
      <c r="D9605" s="133">
        <v>12200</v>
      </c>
      <c r="E9605" s="108" t="str">
        <f>_xlfn.XLOOKUP($A9605,'Task3 Baza'!$A$2:$A$1999,'Task3 Baza'!$C$2:$C$1999,"non",0)</f>
        <v>Şərur</v>
      </c>
      <c r="F9605" s="109" t="str">
        <f t="shared" si="304"/>
        <v>Lənkəran</v>
      </c>
      <c r="G9605" s="110">
        <f t="shared" si="305"/>
        <v>42</v>
      </c>
    </row>
    <row r="9606" spans="1:7" x14ac:dyDescent="0.3">
      <c r="A9606" s="20" t="s">
        <v>1546</v>
      </c>
      <c r="B9606" s="102">
        <v>44207</v>
      </c>
      <c r="C9606" s="103">
        <v>0.21</v>
      </c>
      <c r="D9606" s="133">
        <v>11400</v>
      </c>
      <c r="E9606" s="108" t="str">
        <f>_xlfn.XLOOKUP($A9606,'Task3 Baza'!$A$2:$A$1999,'Task3 Baza'!$C$2:$C$1999,"non",0)</f>
        <v>Lənkəran</v>
      </c>
      <c r="F9606" s="109" t="str">
        <f t="shared" si="304"/>
        <v>Gəncə</v>
      </c>
      <c r="G9606" s="110">
        <f t="shared" si="305"/>
        <v>20</v>
      </c>
    </row>
    <row r="9607" spans="1:7" x14ac:dyDescent="0.3">
      <c r="A9607" s="20" t="s">
        <v>531</v>
      </c>
      <c r="B9607" s="102">
        <v>44104</v>
      </c>
      <c r="C9607" s="103">
        <v>0.23</v>
      </c>
      <c r="D9607" s="133">
        <v>6500</v>
      </c>
      <c r="E9607" s="108" t="str">
        <f>_xlfn.XLOOKUP($A9607,'Task3 Baza'!$A$2:$A$1999,'Task3 Baza'!$C$2:$C$1999,"non",0)</f>
        <v>Yevlax</v>
      </c>
      <c r="F9607" s="109" t="str">
        <f t="shared" si="304"/>
        <v>Lənkəran</v>
      </c>
      <c r="G9607" s="110">
        <f t="shared" si="305"/>
        <v>42</v>
      </c>
    </row>
    <row r="9608" spans="1:7" x14ac:dyDescent="0.3">
      <c r="A9608" s="20" t="s">
        <v>688</v>
      </c>
      <c r="B9608" s="102">
        <v>44903</v>
      </c>
      <c r="C9608" s="103">
        <v>0.14000000000000001</v>
      </c>
      <c r="D9608" s="133">
        <v>12700</v>
      </c>
      <c r="E9608" s="108" t="str">
        <f>_xlfn.XLOOKUP($A9608,'Task3 Baza'!$A$2:$A$1999,'Task3 Baza'!$C$2:$C$1999,"non",0)</f>
        <v>Qəbələ</v>
      </c>
      <c r="F9608" s="109" t="str">
        <f t="shared" si="304"/>
        <v>Sumqayıt</v>
      </c>
      <c r="G9608" s="110">
        <f t="shared" si="305"/>
        <v>50</v>
      </c>
    </row>
    <row r="9609" spans="1:7" x14ac:dyDescent="0.3">
      <c r="A9609" s="20" t="s">
        <v>2121</v>
      </c>
      <c r="B9609" s="102">
        <v>43767</v>
      </c>
      <c r="C9609" s="103">
        <v>0.18</v>
      </c>
      <c r="D9609" s="133">
        <v>9000</v>
      </c>
      <c r="E9609" s="108" t="str">
        <f>_xlfn.XLOOKUP($A9609,'Task3 Baza'!$A$2:$A$1999,'Task3 Baza'!$C$2:$C$1999,"non",0)</f>
        <v>İsmayıllı</v>
      </c>
      <c r="F9609" s="109" t="str">
        <f t="shared" si="304"/>
        <v>Sumqayıt</v>
      </c>
      <c r="G9609" s="110">
        <f t="shared" si="305"/>
        <v>50</v>
      </c>
    </row>
    <row r="9610" spans="1:7" x14ac:dyDescent="0.3">
      <c r="A9610" s="20" t="s">
        <v>932</v>
      </c>
      <c r="B9610" s="102">
        <v>44644</v>
      </c>
      <c r="C9610" s="103">
        <v>0.22</v>
      </c>
      <c r="D9610" s="133">
        <v>2100</v>
      </c>
      <c r="E9610" s="108" t="str">
        <f>_xlfn.XLOOKUP($A9610,'Task3 Baza'!$A$2:$A$1999,'Task3 Baza'!$C$2:$C$1999,"non",0)</f>
        <v>Şəmkir</v>
      </c>
      <c r="F9610" s="109" t="str">
        <f t="shared" si="304"/>
        <v>Lənkəran</v>
      </c>
      <c r="G9610" s="110">
        <f t="shared" si="305"/>
        <v>42</v>
      </c>
    </row>
    <row r="9611" spans="1:7" x14ac:dyDescent="0.3">
      <c r="A9611" s="20" t="s">
        <v>487</v>
      </c>
      <c r="B9611" s="102">
        <v>44758</v>
      </c>
      <c r="C9611" s="103">
        <v>0.24</v>
      </c>
      <c r="D9611" s="133">
        <v>6900</v>
      </c>
      <c r="E9611" s="108" t="str">
        <f>_xlfn.XLOOKUP($A9611,'Task3 Baza'!$A$2:$A$1999,'Task3 Baza'!$C$2:$C$1999,"non",0)</f>
        <v>Cəlilabad</v>
      </c>
      <c r="F9611" s="109" t="str">
        <f t="shared" si="304"/>
        <v>Bakı</v>
      </c>
      <c r="G9611" s="110">
        <f t="shared" si="305"/>
        <v>10</v>
      </c>
    </row>
    <row r="9612" spans="1:7" x14ac:dyDescent="0.3">
      <c r="A9612" s="20" t="s">
        <v>1778</v>
      </c>
      <c r="B9612" s="102">
        <v>44103</v>
      </c>
      <c r="C9612" s="103">
        <v>0.22</v>
      </c>
      <c r="D9612" s="133">
        <v>3300</v>
      </c>
      <c r="E9612" s="108" t="str">
        <f>_xlfn.XLOOKUP($A9612,'Task3 Baza'!$A$2:$A$1999,'Task3 Baza'!$C$2:$C$1999,"non",0)</f>
        <v>Ağcabədi</v>
      </c>
      <c r="F9612" s="109" t="str">
        <f t="shared" si="304"/>
        <v>Bakı</v>
      </c>
      <c r="G9612" s="110">
        <f t="shared" si="305"/>
        <v>10</v>
      </c>
    </row>
    <row r="9613" spans="1:7" x14ac:dyDescent="0.3">
      <c r="A9613" s="20" t="s">
        <v>1714</v>
      </c>
      <c r="B9613" s="102">
        <v>44045</v>
      </c>
      <c r="C9613" s="103">
        <v>0.21</v>
      </c>
      <c r="D9613" s="133">
        <v>6000</v>
      </c>
      <c r="E9613" s="108" t="str">
        <f>_xlfn.XLOOKUP($A9613,'Task3 Baza'!$A$2:$A$1999,'Task3 Baza'!$C$2:$C$1999,"non",0)</f>
        <v>Yardımlı</v>
      </c>
      <c r="F9613" s="109" t="str">
        <f t="shared" si="304"/>
        <v>Lənkəran</v>
      </c>
      <c r="G9613" s="110">
        <f t="shared" si="305"/>
        <v>42</v>
      </c>
    </row>
    <row r="9614" spans="1:7" x14ac:dyDescent="0.3">
      <c r="A9614" s="20" t="s">
        <v>881</v>
      </c>
      <c r="B9614" s="102">
        <v>44303</v>
      </c>
      <c r="C9614" s="103">
        <v>0.15</v>
      </c>
      <c r="D9614" s="133">
        <v>5600</v>
      </c>
      <c r="E9614" s="108" t="str">
        <f>_xlfn.XLOOKUP($A9614,'Task3 Baza'!$A$2:$A$1999,'Task3 Baza'!$C$2:$C$1999,"non",0)</f>
        <v>Şuşa</v>
      </c>
      <c r="F9614" s="109" t="str">
        <f t="shared" si="304"/>
        <v>Lənkəran</v>
      </c>
      <c r="G9614" s="110">
        <f t="shared" si="305"/>
        <v>42</v>
      </c>
    </row>
    <row r="9615" spans="1:7" x14ac:dyDescent="0.3">
      <c r="A9615" s="20" t="s">
        <v>674</v>
      </c>
      <c r="B9615" s="102">
        <v>44494</v>
      </c>
      <c r="C9615" s="103">
        <v>0.17</v>
      </c>
      <c r="D9615" s="133">
        <v>7400</v>
      </c>
      <c r="E9615" s="108" t="str">
        <f>_xlfn.XLOOKUP($A9615,'Task3 Baza'!$A$2:$A$1999,'Task3 Baza'!$C$2:$C$1999,"non",0)</f>
        <v>Lerik</v>
      </c>
      <c r="F9615" s="109" t="str">
        <f t="shared" si="304"/>
        <v>Gəncə</v>
      </c>
      <c r="G9615" s="110">
        <f t="shared" si="305"/>
        <v>20</v>
      </c>
    </row>
    <row r="9616" spans="1:7" x14ac:dyDescent="0.3">
      <c r="A9616" s="20" t="s">
        <v>1858</v>
      </c>
      <c r="B9616" s="102">
        <v>44342</v>
      </c>
      <c r="C9616" s="103">
        <v>0.16</v>
      </c>
      <c r="D9616" s="133">
        <v>8800</v>
      </c>
      <c r="E9616" s="108" t="str">
        <f>_xlfn.XLOOKUP($A9616,'Task3 Baza'!$A$2:$A$1999,'Task3 Baza'!$C$2:$C$1999,"non",0)</f>
        <v>Culfa</v>
      </c>
      <c r="F9616" s="109" t="str">
        <f t="shared" si="304"/>
        <v>Bakı</v>
      </c>
      <c r="G9616" s="110">
        <f t="shared" si="305"/>
        <v>10</v>
      </c>
    </row>
    <row r="9617" spans="1:7" x14ac:dyDescent="0.3">
      <c r="A9617" s="20" t="s">
        <v>1555</v>
      </c>
      <c r="B9617" s="102">
        <v>43639</v>
      </c>
      <c r="C9617" s="103">
        <v>0.2</v>
      </c>
      <c r="D9617" s="133">
        <v>12600</v>
      </c>
      <c r="E9617" s="108" t="str">
        <f>_xlfn.XLOOKUP($A9617,'Task3 Baza'!$A$2:$A$1999,'Task3 Baza'!$C$2:$C$1999,"non",0)</f>
        <v>Cəbrayıl</v>
      </c>
      <c r="F9617" s="109" t="str">
        <f t="shared" si="304"/>
        <v>Bakı</v>
      </c>
      <c r="G9617" s="110">
        <f t="shared" si="305"/>
        <v>10</v>
      </c>
    </row>
    <row r="9618" spans="1:7" x14ac:dyDescent="0.3">
      <c r="A9618" s="20" t="s">
        <v>1639</v>
      </c>
      <c r="B9618" s="102">
        <v>43943</v>
      </c>
      <c r="C9618" s="103">
        <v>0.21</v>
      </c>
      <c r="D9618" s="133">
        <v>7200</v>
      </c>
      <c r="E9618" s="108" t="str">
        <f>_xlfn.XLOOKUP($A9618,'Task3 Baza'!$A$2:$A$1999,'Task3 Baza'!$C$2:$C$1999,"non",0)</f>
        <v>Bərdə</v>
      </c>
      <c r="F9618" s="109" t="str">
        <f t="shared" si="304"/>
        <v>Bakı</v>
      </c>
      <c r="G9618" s="110">
        <f t="shared" si="305"/>
        <v>10</v>
      </c>
    </row>
    <row r="9619" spans="1:7" x14ac:dyDescent="0.3">
      <c r="A9619" s="20" t="s">
        <v>948</v>
      </c>
      <c r="B9619" s="102">
        <v>43838</v>
      </c>
      <c r="C9619" s="103">
        <v>0.17</v>
      </c>
      <c r="D9619" s="133">
        <v>10000</v>
      </c>
      <c r="E9619" s="108" t="str">
        <f>_xlfn.XLOOKUP($A9619,'Task3 Baza'!$A$2:$A$1999,'Task3 Baza'!$C$2:$C$1999,"non",0)</f>
        <v>Biləsuvar</v>
      </c>
      <c r="F9619" s="109" t="str">
        <f t="shared" si="304"/>
        <v>Bakı</v>
      </c>
      <c r="G9619" s="110">
        <f t="shared" si="305"/>
        <v>10</v>
      </c>
    </row>
    <row r="9620" spans="1:7" x14ac:dyDescent="0.3">
      <c r="A9620" s="20" t="s">
        <v>930</v>
      </c>
      <c r="B9620" s="102">
        <v>44261</v>
      </c>
      <c r="C9620" s="103">
        <v>0.17</v>
      </c>
      <c r="D9620" s="133">
        <v>6300</v>
      </c>
      <c r="E9620" s="108" t="str">
        <f>_xlfn.XLOOKUP($A9620,'Task3 Baza'!$A$2:$A$1999,'Task3 Baza'!$C$2:$C$1999,"non",0)</f>
        <v>Masallı</v>
      </c>
      <c r="F9620" s="109" t="str">
        <f t="shared" si="304"/>
        <v>Gəncə</v>
      </c>
      <c r="G9620" s="110">
        <f t="shared" si="305"/>
        <v>20</v>
      </c>
    </row>
    <row r="9621" spans="1:7" x14ac:dyDescent="0.3">
      <c r="A9621" s="20" t="s">
        <v>1902</v>
      </c>
      <c r="B9621" s="102">
        <v>44258</v>
      </c>
      <c r="C9621" s="103">
        <v>0.15</v>
      </c>
      <c r="D9621" s="133">
        <v>2600</v>
      </c>
      <c r="E9621" s="108" t="str">
        <f>_xlfn.XLOOKUP($A9621,'Task3 Baza'!$A$2:$A$1999,'Task3 Baza'!$C$2:$C$1999,"non",0)</f>
        <v>Quba</v>
      </c>
      <c r="F9621" s="109" t="str">
        <f t="shared" si="304"/>
        <v>Gəncə</v>
      </c>
      <c r="G9621" s="110">
        <f t="shared" si="305"/>
        <v>20</v>
      </c>
    </row>
    <row r="9622" spans="1:7" x14ac:dyDescent="0.3">
      <c r="A9622" s="20" t="s">
        <v>744</v>
      </c>
      <c r="B9622" s="102">
        <v>43542</v>
      </c>
      <c r="C9622" s="103">
        <v>0.24</v>
      </c>
      <c r="D9622" s="133">
        <v>11400</v>
      </c>
      <c r="E9622" s="108" t="str">
        <f>_xlfn.XLOOKUP($A9622,'Task3 Baza'!$A$2:$A$1999,'Task3 Baza'!$C$2:$C$1999,"non",0)</f>
        <v>Kəlbəcər</v>
      </c>
      <c r="F9622" s="109" t="str">
        <f t="shared" si="304"/>
        <v>Sumqayıt</v>
      </c>
      <c r="G9622" s="110">
        <f t="shared" si="305"/>
        <v>50</v>
      </c>
    </row>
    <row r="9623" spans="1:7" x14ac:dyDescent="0.3">
      <c r="A9623" s="20" t="s">
        <v>1725</v>
      </c>
      <c r="B9623" s="102">
        <v>43958</v>
      </c>
      <c r="C9623" s="103">
        <v>0.19</v>
      </c>
      <c r="D9623" s="133">
        <v>12700</v>
      </c>
      <c r="E9623" s="108" t="str">
        <f>_xlfn.XLOOKUP($A9623,'Task3 Baza'!$A$2:$A$1999,'Task3 Baza'!$C$2:$C$1999,"non",0)</f>
        <v>Ağsu</v>
      </c>
      <c r="F9623" s="109" t="str">
        <f t="shared" si="304"/>
        <v>Bakı</v>
      </c>
      <c r="G9623" s="110">
        <f t="shared" si="305"/>
        <v>10</v>
      </c>
    </row>
    <row r="9624" spans="1:7" x14ac:dyDescent="0.3">
      <c r="A9624" s="20" t="s">
        <v>1952</v>
      </c>
      <c r="B9624" s="102">
        <v>44403</v>
      </c>
      <c r="C9624" s="103">
        <v>0.14000000000000001</v>
      </c>
      <c r="D9624" s="133">
        <v>3400</v>
      </c>
      <c r="E9624" s="108" t="str">
        <f>_xlfn.XLOOKUP($A9624,'Task3 Baza'!$A$2:$A$1999,'Task3 Baza'!$C$2:$C$1999,"non",0)</f>
        <v>Şahbuz</v>
      </c>
      <c r="F9624" s="109" t="str">
        <f t="shared" si="304"/>
        <v>Gəncə</v>
      </c>
      <c r="G9624" s="110">
        <f t="shared" si="305"/>
        <v>20</v>
      </c>
    </row>
    <row r="9625" spans="1:7" x14ac:dyDescent="0.3">
      <c r="A9625" s="20" t="s">
        <v>1987</v>
      </c>
      <c r="B9625" s="102">
        <v>44069</v>
      </c>
      <c r="C9625" s="103">
        <v>0.21</v>
      </c>
      <c r="D9625" s="133">
        <v>7100</v>
      </c>
      <c r="E9625" s="108" t="str">
        <f>_xlfn.XLOOKUP($A9625,'Task3 Baza'!$A$2:$A$1999,'Task3 Baza'!$C$2:$C$1999,"non",0)</f>
        <v>Füzuli</v>
      </c>
      <c r="F9625" s="109" t="str">
        <f t="shared" si="304"/>
        <v>Sumqayıt</v>
      </c>
      <c r="G9625" s="110">
        <f t="shared" si="305"/>
        <v>50</v>
      </c>
    </row>
    <row r="9626" spans="1:7" x14ac:dyDescent="0.3">
      <c r="A9626" s="20" t="s">
        <v>867</v>
      </c>
      <c r="B9626" s="102">
        <v>43805</v>
      </c>
      <c r="C9626" s="103">
        <v>0.2</v>
      </c>
      <c r="D9626" s="133">
        <v>8100</v>
      </c>
      <c r="E9626" s="108" t="str">
        <f>_xlfn.XLOOKUP($A9626,'Task3 Baza'!$A$2:$A$1999,'Task3 Baza'!$C$2:$C$1999,"non",0)</f>
        <v>Quba</v>
      </c>
      <c r="F9626" s="109" t="str">
        <f t="shared" si="304"/>
        <v>Gəncə</v>
      </c>
      <c r="G9626" s="110">
        <f t="shared" si="305"/>
        <v>20</v>
      </c>
    </row>
    <row r="9627" spans="1:7" x14ac:dyDescent="0.3">
      <c r="A9627" s="20" t="s">
        <v>1508</v>
      </c>
      <c r="B9627" s="102">
        <v>44289</v>
      </c>
      <c r="C9627" s="103">
        <v>0.15</v>
      </c>
      <c r="D9627" s="133">
        <v>3300</v>
      </c>
      <c r="E9627" s="108" t="str">
        <f>_xlfn.XLOOKUP($A9627,'Task3 Baza'!$A$2:$A$1999,'Task3 Baza'!$C$2:$C$1999,"non",0)</f>
        <v>Füzuli</v>
      </c>
      <c r="F9627" s="109" t="str">
        <f t="shared" si="304"/>
        <v>Sumqayıt</v>
      </c>
      <c r="G9627" s="110">
        <f t="shared" si="305"/>
        <v>50</v>
      </c>
    </row>
    <row r="9628" spans="1:7" x14ac:dyDescent="0.3">
      <c r="A9628" s="20" t="s">
        <v>720</v>
      </c>
      <c r="B9628" s="102">
        <v>44035</v>
      </c>
      <c r="C9628" s="103">
        <v>0.17</v>
      </c>
      <c r="D9628" s="133">
        <v>4700</v>
      </c>
      <c r="E9628" s="108" t="str">
        <f>_xlfn.XLOOKUP($A9628,'Task3 Baza'!$A$2:$A$1999,'Task3 Baza'!$C$2:$C$1999,"non",0)</f>
        <v>Şabran</v>
      </c>
      <c r="F9628" s="109" t="str">
        <f t="shared" si="304"/>
        <v>Gəncə</v>
      </c>
      <c r="G9628" s="110">
        <f t="shared" si="305"/>
        <v>20</v>
      </c>
    </row>
    <row r="9629" spans="1:7" x14ac:dyDescent="0.3">
      <c r="A9629" s="20" t="s">
        <v>1305</v>
      </c>
      <c r="B9629" s="102">
        <v>44356</v>
      </c>
      <c r="C9629" s="103">
        <v>0.19</v>
      </c>
      <c r="D9629" s="133">
        <v>4400</v>
      </c>
      <c r="E9629" s="108" t="str">
        <f>_xlfn.XLOOKUP($A9629,'Task3 Baza'!$A$2:$A$1999,'Task3 Baza'!$C$2:$C$1999,"non",0)</f>
        <v>İsmayıllı</v>
      </c>
      <c r="F9629" s="109" t="str">
        <f t="shared" si="304"/>
        <v>Sumqayıt</v>
      </c>
      <c r="G9629" s="110">
        <f t="shared" si="305"/>
        <v>50</v>
      </c>
    </row>
    <row r="9630" spans="1:7" x14ac:dyDescent="0.3">
      <c r="A9630" s="20" t="s">
        <v>202</v>
      </c>
      <c r="B9630" s="102">
        <v>44070</v>
      </c>
      <c r="C9630" s="103">
        <v>0.18</v>
      </c>
      <c r="D9630" s="133">
        <v>11300</v>
      </c>
      <c r="E9630" s="108" t="str">
        <f>_xlfn.XLOOKUP($A9630,'Task3 Baza'!$A$2:$A$1999,'Task3 Baza'!$C$2:$C$1999,"non",0)</f>
        <v>Naxçıvan</v>
      </c>
      <c r="F9630" s="109" t="str">
        <f t="shared" si="304"/>
        <v>Gəncə</v>
      </c>
      <c r="G9630" s="110">
        <f t="shared" si="305"/>
        <v>20</v>
      </c>
    </row>
    <row r="9631" spans="1:7" x14ac:dyDescent="0.3">
      <c r="A9631" s="20" t="s">
        <v>2093</v>
      </c>
      <c r="B9631" s="102">
        <v>44046</v>
      </c>
      <c r="C9631" s="103">
        <v>0.17</v>
      </c>
      <c r="D9631" s="133">
        <v>3900</v>
      </c>
      <c r="E9631" s="108" t="str">
        <f>_xlfn.XLOOKUP($A9631,'Task3 Baza'!$A$2:$A$1999,'Task3 Baza'!$C$2:$C$1999,"non",0)</f>
        <v>Şirvan</v>
      </c>
      <c r="F9631" s="109" t="str">
        <f t="shared" si="304"/>
        <v>Lənkəran</v>
      </c>
      <c r="G9631" s="110">
        <f t="shared" si="305"/>
        <v>42</v>
      </c>
    </row>
    <row r="9632" spans="1:7" x14ac:dyDescent="0.3">
      <c r="A9632" s="20" t="s">
        <v>350</v>
      </c>
      <c r="B9632" s="102">
        <v>44173</v>
      </c>
      <c r="C9632" s="103">
        <v>0.17</v>
      </c>
      <c r="D9632" s="133">
        <v>5600</v>
      </c>
      <c r="E9632" s="108" t="str">
        <f>_xlfn.XLOOKUP($A9632,'Task3 Baza'!$A$2:$A$1999,'Task3 Baza'!$C$2:$C$1999,"non",0)</f>
        <v>Saatlı</v>
      </c>
      <c r="F9632" s="109" t="str">
        <f t="shared" si="304"/>
        <v>Gəncə</v>
      </c>
      <c r="G9632" s="110">
        <f t="shared" si="305"/>
        <v>20</v>
      </c>
    </row>
    <row r="9633" spans="1:7" x14ac:dyDescent="0.3">
      <c r="A9633" s="20" t="s">
        <v>245</v>
      </c>
      <c r="B9633" s="102">
        <v>43876</v>
      </c>
      <c r="C9633" s="103">
        <v>0.24</v>
      </c>
      <c r="D9633" s="133">
        <v>7700</v>
      </c>
      <c r="E9633" s="108" t="str">
        <f>_xlfn.XLOOKUP($A9633,'Task3 Baza'!$A$2:$A$1999,'Task3 Baza'!$C$2:$C$1999,"non",0)</f>
        <v>Şərur</v>
      </c>
      <c r="F9633" s="109" t="str">
        <f t="shared" si="304"/>
        <v>Lənkəran</v>
      </c>
      <c r="G9633" s="110">
        <f t="shared" si="305"/>
        <v>42</v>
      </c>
    </row>
    <row r="9634" spans="1:7" x14ac:dyDescent="0.3">
      <c r="A9634" s="20" t="s">
        <v>968</v>
      </c>
      <c r="B9634" s="102">
        <v>44211</v>
      </c>
      <c r="C9634" s="103">
        <v>0.15</v>
      </c>
      <c r="D9634" s="133">
        <v>12800</v>
      </c>
      <c r="E9634" s="108" t="str">
        <f>_xlfn.XLOOKUP($A9634,'Task3 Baza'!$A$2:$A$1999,'Task3 Baza'!$C$2:$C$1999,"non",0)</f>
        <v>Şamaxı</v>
      </c>
      <c r="F9634" s="109" t="str">
        <f t="shared" si="304"/>
        <v>Lənkəran</v>
      </c>
      <c r="G9634" s="110">
        <f t="shared" si="305"/>
        <v>42</v>
      </c>
    </row>
    <row r="9635" spans="1:7" x14ac:dyDescent="0.3">
      <c r="A9635" s="20" t="s">
        <v>916</v>
      </c>
      <c r="B9635" s="102">
        <v>44438</v>
      </c>
      <c r="C9635" s="103">
        <v>0.14000000000000001</v>
      </c>
      <c r="D9635" s="133">
        <v>6700</v>
      </c>
      <c r="E9635" s="108" t="str">
        <f>_xlfn.XLOOKUP($A9635,'Task3 Baza'!$A$2:$A$1999,'Task3 Baza'!$C$2:$C$1999,"non",0)</f>
        <v>Qazax</v>
      </c>
      <c r="F9635" s="109" t="str">
        <f t="shared" si="304"/>
        <v>Sumqayıt</v>
      </c>
      <c r="G9635" s="110">
        <f t="shared" si="305"/>
        <v>50</v>
      </c>
    </row>
    <row r="9636" spans="1:7" x14ac:dyDescent="0.3">
      <c r="A9636" s="20" t="s">
        <v>805</v>
      </c>
      <c r="B9636" s="102">
        <v>44214</v>
      </c>
      <c r="C9636" s="103">
        <v>0.24</v>
      </c>
      <c r="D9636" s="133">
        <v>6400</v>
      </c>
      <c r="E9636" s="108" t="str">
        <f>_xlfn.XLOOKUP($A9636,'Task3 Baza'!$A$2:$A$1999,'Task3 Baza'!$C$2:$C$1999,"non",0)</f>
        <v>Yevlax</v>
      </c>
      <c r="F9636" s="109" t="str">
        <f t="shared" si="304"/>
        <v>Lənkəran</v>
      </c>
      <c r="G9636" s="110">
        <f t="shared" si="305"/>
        <v>42</v>
      </c>
    </row>
    <row r="9637" spans="1:7" x14ac:dyDescent="0.3">
      <c r="A9637" s="20" t="s">
        <v>1789</v>
      </c>
      <c r="B9637" s="102">
        <v>44226</v>
      </c>
      <c r="C9637" s="103">
        <v>0.16</v>
      </c>
      <c r="D9637" s="133">
        <v>4700</v>
      </c>
      <c r="E9637" s="108" t="str">
        <f>_xlfn.XLOOKUP($A9637,'Task3 Baza'!$A$2:$A$1999,'Task3 Baza'!$C$2:$C$1999,"non",0)</f>
        <v>İsmayıllı</v>
      </c>
      <c r="F9637" s="109" t="str">
        <f t="shared" si="304"/>
        <v>Sumqayıt</v>
      </c>
      <c r="G9637" s="110">
        <f t="shared" si="305"/>
        <v>50</v>
      </c>
    </row>
    <row r="9638" spans="1:7" x14ac:dyDescent="0.3">
      <c r="A9638" s="20" t="s">
        <v>1566</v>
      </c>
      <c r="B9638" s="102">
        <v>44251</v>
      </c>
      <c r="C9638" s="103">
        <v>0.21</v>
      </c>
      <c r="D9638" s="133">
        <v>12800</v>
      </c>
      <c r="E9638" s="108" t="str">
        <f>_xlfn.XLOOKUP($A9638,'Task3 Baza'!$A$2:$A$1999,'Task3 Baza'!$C$2:$C$1999,"non",0)</f>
        <v>Beyləqan</v>
      </c>
      <c r="F9638" s="109" t="str">
        <f t="shared" si="304"/>
        <v>Bakı</v>
      </c>
      <c r="G9638" s="110">
        <f t="shared" si="305"/>
        <v>10</v>
      </c>
    </row>
    <row r="9639" spans="1:7" x14ac:dyDescent="0.3">
      <c r="A9639" s="20" t="s">
        <v>188</v>
      </c>
      <c r="B9639" s="102">
        <v>44186</v>
      </c>
      <c r="C9639" s="103">
        <v>0.2</v>
      </c>
      <c r="D9639" s="133">
        <v>6600</v>
      </c>
      <c r="E9639" s="108" t="str">
        <f>_xlfn.XLOOKUP($A9639,'Task3 Baza'!$A$2:$A$1999,'Task3 Baza'!$C$2:$C$1999,"non",0)</f>
        <v>Şəki</v>
      </c>
      <c r="F9639" s="109" t="str">
        <f t="shared" si="304"/>
        <v>Lənkəran</v>
      </c>
      <c r="G9639" s="110">
        <f t="shared" si="305"/>
        <v>42</v>
      </c>
    </row>
    <row r="9640" spans="1:7" x14ac:dyDescent="0.3">
      <c r="A9640" s="20" t="s">
        <v>1566</v>
      </c>
      <c r="B9640" s="102">
        <v>44769</v>
      </c>
      <c r="C9640" s="103">
        <v>0.14000000000000001</v>
      </c>
      <c r="D9640" s="133">
        <v>4900</v>
      </c>
      <c r="E9640" s="108" t="str">
        <f>_xlfn.XLOOKUP($A9640,'Task3 Baza'!$A$2:$A$1999,'Task3 Baza'!$C$2:$C$1999,"non",0)</f>
        <v>Beyləqan</v>
      </c>
      <c r="F9640" s="109" t="str">
        <f t="shared" si="304"/>
        <v>Bakı</v>
      </c>
      <c r="G9640" s="110">
        <f t="shared" si="305"/>
        <v>10</v>
      </c>
    </row>
    <row r="9641" spans="1:7" x14ac:dyDescent="0.3">
      <c r="A9641" s="20" t="s">
        <v>1187</v>
      </c>
      <c r="B9641" s="102">
        <v>44668</v>
      </c>
      <c r="C9641" s="103">
        <v>0.21</v>
      </c>
      <c r="D9641" s="133">
        <v>13000</v>
      </c>
      <c r="E9641" s="108" t="str">
        <f>_xlfn.XLOOKUP($A9641,'Task3 Baza'!$A$2:$A$1999,'Task3 Baza'!$C$2:$C$1999,"non",0)</f>
        <v>Xaçmaz</v>
      </c>
      <c r="F9641" s="109" t="str">
        <f t="shared" si="304"/>
        <v>Sumqayıt</v>
      </c>
      <c r="G9641" s="110">
        <f t="shared" si="305"/>
        <v>50</v>
      </c>
    </row>
    <row r="9642" spans="1:7" x14ac:dyDescent="0.3">
      <c r="A9642" s="20" t="s">
        <v>1609</v>
      </c>
      <c r="B9642" s="102">
        <v>44313</v>
      </c>
      <c r="C9642" s="103">
        <v>0.16</v>
      </c>
      <c r="D9642" s="133">
        <v>12400</v>
      </c>
      <c r="E9642" s="108" t="str">
        <f>_xlfn.XLOOKUP($A9642,'Task3 Baza'!$A$2:$A$1999,'Task3 Baza'!$C$2:$C$1999,"non",0)</f>
        <v>Şabran</v>
      </c>
      <c r="F9642" s="109" t="str">
        <f t="shared" si="304"/>
        <v>Gəncə</v>
      </c>
      <c r="G9642" s="110">
        <f t="shared" si="305"/>
        <v>20</v>
      </c>
    </row>
    <row r="9643" spans="1:7" x14ac:dyDescent="0.3">
      <c r="A9643" s="20" t="s">
        <v>692</v>
      </c>
      <c r="B9643" s="102">
        <v>44526</v>
      </c>
      <c r="C9643" s="103">
        <v>0.16</v>
      </c>
      <c r="D9643" s="133">
        <v>6900</v>
      </c>
      <c r="E9643" s="108" t="str">
        <f>_xlfn.XLOOKUP($A9643,'Task3 Baza'!$A$2:$A$1999,'Task3 Baza'!$C$2:$C$1999,"non",0)</f>
        <v>Saatlı</v>
      </c>
      <c r="F9643" s="109" t="str">
        <f t="shared" si="304"/>
        <v>Gəncə</v>
      </c>
      <c r="G9643" s="110">
        <f t="shared" si="305"/>
        <v>20</v>
      </c>
    </row>
    <row r="9644" spans="1:7" x14ac:dyDescent="0.3">
      <c r="A9644" s="20" t="s">
        <v>1528</v>
      </c>
      <c r="B9644" s="102">
        <v>43755</v>
      </c>
      <c r="C9644" s="103">
        <v>0.18</v>
      </c>
      <c r="D9644" s="133">
        <v>8700</v>
      </c>
      <c r="E9644" s="108" t="str">
        <f>_xlfn.XLOOKUP($A9644,'Task3 Baza'!$A$2:$A$1999,'Task3 Baza'!$C$2:$C$1999,"non",0)</f>
        <v>Tərtər</v>
      </c>
      <c r="F9644" s="109" t="str">
        <f t="shared" si="304"/>
        <v>Lənkəran</v>
      </c>
      <c r="G9644" s="110">
        <f t="shared" si="305"/>
        <v>42</v>
      </c>
    </row>
    <row r="9645" spans="1:7" x14ac:dyDescent="0.3">
      <c r="A9645" s="20" t="s">
        <v>760</v>
      </c>
      <c r="B9645" s="102">
        <v>44272</v>
      </c>
      <c r="C9645" s="103">
        <v>0.14000000000000001</v>
      </c>
      <c r="D9645" s="133">
        <v>9800</v>
      </c>
      <c r="E9645" s="108" t="str">
        <f>_xlfn.XLOOKUP($A9645,'Task3 Baza'!$A$2:$A$1999,'Task3 Baza'!$C$2:$C$1999,"non",0)</f>
        <v>Sədərək</v>
      </c>
      <c r="F9645" s="109" t="str">
        <f t="shared" si="304"/>
        <v>Gəncə</v>
      </c>
      <c r="G9645" s="110">
        <f t="shared" si="305"/>
        <v>20</v>
      </c>
    </row>
    <row r="9646" spans="1:7" x14ac:dyDescent="0.3">
      <c r="A9646" s="20" t="s">
        <v>412</v>
      </c>
      <c r="B9646" s="102">
        <v>43979</v>
      </c>
      <c r="C9646" s="103">
        <v>0.19</v>
      </c>
      <c r="D9646" s="133">
        <v>8900</v>
      </c>
      <c r="E9646" s="108" t="str">
        <f>_xlfn.XLOOKUP($A9646,'Task3 Baza'!$A$2:$A$1999,'Task3 Baza'!$C$2:$C$1999,"non",0)</f>
        <v>Yardımlı</v>
      </c>
      <c r="F9646" s="109" t="str">
        <f t="shared" si="304"/>
        <v>Lənkəran</v>
      </c>
      <c r="G9646" s="110">
        <f t="shared" si="305"/>
        <v>42</v>
      </c>
    </row>
    <row r="9647" spans="1:7" x14ac:dyDescent="0.3">
      <c r="A9647" s="20" t="s">
        <v>2093</v>
      </c>
      <c r="B9647" s="102">
        <v>44213</v>
      </c>
      <c r="C9647" s="103">
        <v>0.21</v>
      </c>
      <c r="D9647" s="133">
        <v>6500</v>
      </c>
      <c r="E9647" s="108" t="str">
        <f>_xlfn.XLOOKUP($A9647,'Task3 Baza'!$A$2:$A$1999,'Task3 Baza'!$C$2:$C$1999,"non",0)</f>
        <v>Şirvan</v>
      </c>
      <c r="F9647" s="109" t="str">
        <f t="shared" si="304"/>
        <v>Lənkəran</v>
      </c>
      <c r="G9647" s="110">
        <f t="shared" si="305"/>
        <v>42</v>
      </c>
    </row>
    <row r="9648" spans="1:7" x14ac:dyDescent="0.3">
      <c r="A9648" s="20" t="s">
        <v>1897</v>
      </c>
      <c r="B9648" s="102">
        <v>44287</v>
      </c>
      <c r="C9648" s="103">
        <v>0.18</v>
      </c>
      <c r="D9648" s="133">
        <v>9000</v>
      </c>
      <c r="E9648" s="108" t="str">
        <f>_xlfn.XLOOKUP($A9648,'Task3 Baza'!$A$2:$A$1999,'Task3 Baza'!$C$2:$C$1999,"non",0)</f>
        <v>Beyləqan</v>
      </c>
      <c r="F9648" s="109" t="str">
        <f t="shared" si="304"/>
        <v>Bakı</v>
      </c>
      <c r="G9648" s="110">
        <f t="shared" si="305"/>
        <v>10</v>
      </c>
    </row>
    <row r="9649" spans="1:7" x14ac:dyDescent="0.3">
      <c r="A9649" s="20" t="s">
        <v>304</v>
      </c>
      <c r="B9649" s="102">
        <v>43775</v>
      </c>
      <c r="C9649" s="103">
        <v>0.17</v>
      </c>
      <c r="D9649" s="133">
        <v>4400</v>
      </c>
      <c r="E9649" s="108" t="str">
        <f>_xlfn.XLOOKUP($A9649,'Task3 Baza'!$A$2:$A$1999,'Task3 Baza'!$C$2:$C$1999,"non",0)</f>
        <v>Naxçıvan</v>
      </c>
      <c r="F9649" s="109" t="str">
        <f t="shared" si="304"/>
        <v>Gəncə</v>
      </c>
      <c r="G9649" s="110">
        <f t="shared" si="305"/>
        <v>20</v>
      </c>
    </row>
    <row r="9650" spans="1:7" x14ac:dyDescent="0.3">
      <c r="A9650" s="20" t="s">
        <v>550</v>
      </c>
      <c r="B9650" s="102">
        <v>44534</v>
      </c>
      <c r="C9650" s="103">
        <v>0.17</v>
      </c>
      <c r="D9650" s="133">
        <v>7700</v>
      </c>
      <c r="E9650" s="108" t="str">
        <f>_xlfn.XLOOKUP($A9650,'Task3 Baza'!$A$2:$A$1999,'Task3 Baza'!$C$2:$C$1999,"non",0)</f>
        <v>Zaqatala</v>
      </c>
      <c r="F9650" s="109" t="str">
        <f t="shared" si="304"/>
        <v>Lənkəran</v>
      </c>
      <c r="G9650" s="110">
        <f t="shared" si="305"/>
        <v>42</v>
      </c>
    </row>
    <row r="9651" spans="1:7" x14ac:dyDescent="0.3">
      <c r="A9651" s="20" t="s">
        <v>1534</v>
      </c>
      <c r="B9651" s="102">
        <v>44225</v>
      </c>
      <c r="C9651" s="103">
        <v>0.2</v>
      </c>
      <c r="D9651" s="133">
        <v>9900</v>
      </c>
      <c r="E9651" s="108" t="str">
        <f>_xlfn.XLOOKUP($A9651,'Task3 Baza'!$A$2:$A$1999,'Task3 Baza'!$C$2:$C$1999,"non",0)</f>
        <v>Samux</v>
      </c>
      <c r="F9651" s="109" t="str">
        <f t="shared" si="304"/>
        <v>Gəncə</v>
      </c>
      <c r="G9651" s="110">
        <f t="shared" si="305"/>
        <v>20</v>
      </c>
    </row>
    <row r="9652" spans="1:7" x14ac:dyDescent="0.3">
      <c r="A9652" s="20" t="s">
        <v>832</v>
      </c>
      <c r="B9652" s="102">
        <v>44100</v>
      </c>
      <c r="C9652" s="103">
        <v>0.24</v>
      </c>
      <c r="D9652" s="133">
        <v>2500</v>
      </c>
      <c r="E9652" s="108" t="str">
        <f>_xlfn.XLOOKUP($A9652,'Task3 Baza'!$A$2:$A$1999,'Task3 Baza'!$C$2:$C$1999,"non",0)</f>
        <v>Yevlax</v>
      </c>
      <c r="F9652" s="109" t="str">
        <f t="shared" si="304"/>
        <v>Lənkəran</v>
      </c>
      <c r="G9652" s="110">
        <f t="shared" si="305"/>
        <v>42</v>
      </c>
    </row>
    <row r="9653" spans="1:7" x14ac:dyDescent="0.3">
      <c r="A9653" s="20" t="s">
        <v>1842</v>
      </c>
      <c r="B9653" s="102">
        <v>44033</v>
      </c>
      <c r="C9653" s="103">
        <v>0.18</v>
      </c>
      <c r="D9653" s="133">
        <v>3600</v>
      </c>
      <c r="E9653" s="108" t="str">
        <f>_xlfn.XLOOKUP($A9653,'Task3 Baza'!$A$2:$A$1999,'Task3 Baza'!$C$2:$C$1999,"non",0)</f>
        <v>Ağdam</v>
      </c>
      <c r="F9653" s="109" t="str">
        <f t="shared" si="304"/>
        <v>Bakı</v>
      </c>
      <c r="G9653" s="110">
        <f t="shared" si="305"/>
        <v>10</v>
      </c>
    </row>
    <row r="9654" spans="1:7" x14ac:dyDescent="0.3">
      <c r="A9654" s="20" t="s">
        <v>284</v>
      </c>
      <c r="B9654" s="102">
        <v>44149</v>
      </c>
      <c r="C9654" s="103">
        <v>0.16</v>
      </c>
      <c r="D9654" s="133">
        <v>1600</v>
      </c>
      <c r="E9654" s="108" t="str">
        <f>_xlfn.XLOOKUP($A9654,'Task3 Baza'!$A$2:$A$1999,'Task3 Baza'!$C$2:$C$1999,"non",0)</f>
        <v>Yardımlı</v>
      </c>
      <c r="F9654" s="109" t="str">
        <f t="shared" si="304"/>
        <v>Lənkəran</v>
      </c>
      <c r="G9654" s="110">
        <f t="shared" si="305"/>
        <v>42</v>
      </c>
    </row>
    <row r="9655" spans="1:7" x14ac:dyDescent="0.3">
      <c r="A9655" s="20" t="s">
        <v>868</v>
      </c>
      <c r="B9655" s="102">
        <v>44339</v>
      </c>
      <c r="C9655" s="103">
        <v>0.18</v>
      </c>
      <c r="D9655" s="133">
        <v>4700</v>
      </c>
      <c r="E9655" s="108" t="str">
        <f>_xlfn.XLOOKUP($A9655,'Task3 Baza'!$A$2:$A$1999,'Task3 Baza'!$C$2:$C$1999,"non",0)</f>
        <v>Culfa</v>
      </c>
      <c r="F9655" s="109" t="str">
        <f t="shared" si="304"/>
        <v>Bakı</v>
      </c>
      <c r="G9655" s="110">
        <f t="shared" si="305"/>
        <v>10</v>
      </c>
    </row>
    <row r="9656" spans="1:7" x14ac:dyDescent="0.3">
      <c r="A9656" s="20" t="s">
        <v>1588</v>
      </c>
      <c r="B9656" s="102">
        <v>44492</v>
      </c>
      <c r="C9656" s="103">
        <v>0.15</v>
      </c>
      <c r="D9656" s="133">
        <v>5500</v>
      </c>
      <c r="E9656" s="108" t="str">
        <f>_xlfn.XLOOKUP($A9656,'Task3 Baza'!$A$2:$A$1999,'Task3 Baza'!$C$2:$C$1999,"non",0)</f>
        <v>Gəncə</v>
      </c>
      <c r="F9656" s="109" t="str">
        <f t="shared" si="304"/>
        <v>Sumqayıt</v>
      </c>
      <c r="G9656" s="110">
        <f t="shared" si="305"/>
        <v>50</v>
      </c>
    </row>
    <row r="9657" spans="1:7" x14ac:dyDescent="0.3">
      <c r="A9657" s="20" t="s">
        <v>234</v>
      </c>
      <c r="B9657" s="102">
        <v>43863</v>
      </c>
      <c r="C9657" s="103">
        <v>0.2</v>
      </c>
      <c r="D9657" s="133">
        <v>10700</v>
      </c>
      <c r="E9657" s="108" t="str">
        <f>_xlfn.XLOOKUP($A9657,'Task3 Baza'!$A$2:$A$1999,'Task3 Baza'!$C$2:$C$1999,"non",0)</f>
        <v>Ucar</v>
      </c>
      <c r="F9657" s="109" t="str">
        <f t="shared" si="304"/>
        <v>Lənkəran</v>
      </c>
      <c r="G9657" s="110">
        <f t="shared" si="305"/>
        <v>42</v>
      </c>
    </row>
    <row r="9658" spans="1:7" x14ac:dyDescent="0.3">
      <c r="A9658" s="20" t="s">
        <v>1154</v>
      </c>
      <c r="B9658" s="102">
        <v>44227</v>
      </c>
      <c r="C9658" s="103">
        <v>0.2</v>
      </c>
      <c r="D9658" s="133">
        <v>3300</v>
      </c>
      <c r="E9658" s="108" t="str">
        <f>_xlfn.XLOOKUP($A9658,'Task3 Baza'!$A$2:$A$1999,'Task3 Baza'!$C$2:$C$1999,"non",0)</f>
        <v>Salyan</v>
      </c>
      <c r="F9658" s="109" t="str">
        <f t="shared" si="304"/>
        <v>Gəncə</v>
      </c>
      <c r="G9658" s="110">
        <f t="shared" si="305"/>
        <v>20</v>
      </c>
    </row>
    <row r="9659" spans="1:7" x14ac:dyDescent="0.3">
      <c r="A9659" s="20" t="s">
        <v>2122</v>
      </c>
      <c r="B9659" s="102">
        <v>44015</v>
      </c>
      <c r="C9659" s="103">
        <v>0.22</v>
      </c>
      <c r="D9659" s="133">
        <v>5000</v>
      </c>
      <c r="E9659" s="108" t="str">
        <f>_xlfn.XLOOKUP($A9659,'Task3 Baza'!$A$2:$A$1999,'Task3 Baza'!$C$2:$C$1999,"non",0)</f>
        <v>Oğuz</v>
      </c>
      <c r="F9659" s="109" t="str">
        <f t="shared" si="304"/>
        <v>Gəncə</v>
      </c>
      <c r="G9659" s="110">
        <f t="shared" si="305"/>
        <v>20</v>
      </c>
    </row>
    <row r="9660" spans="1:7" x14ac:dyDescent="0.3">
      <c r="A9660" s="20" t="s">
        <v>554</v>
      </c>
      <c r="B9660" s="102">
        <v>44393</v>
      </c>
      <c r="C9660" s="103">
        <v>0.19</v>
      </c>
      <c r="D9660" s="133">
        <v>2200</v>
      </c>
      <c r="E9660" s="108" t="str">
        <f>_xlfn.XLOOKUP($A9660,'Task3 Baza'!$A$2:$A$1999,'Task3 Baza'!$C$2:$C$1999,"non",0)</f>
        <v>Şirvan</v>
      </c>
      <c r="F9660" s="109" t="str">
        <f t="shared" si="304"/>
        <v>Lənkəran</v>
      </c>
      <c r="G9660" s="110">
        <f t="shared" si="305"/>
        <v>42</v>
      </c>
    </row>
    <row r="9661" spans="1:7" x14ac:dyDescent="0.3">
      <c r="A9661" s="20" t="s">
        <v>1126</v>
      </c>
      <c r="B9661" s="102">
        <v>44658</v>
      </c>
      <c r="C9661" s="103">
        <v>0.18</v>
      </c>
      <c r="D9661" s="133">
        <v>8400</v>
      </c>
      <c r="E9661" s="108" t="str">
        <f>_xlfn.XLOOKUP($A9661,'Task3 Baza'!$A$2:$A$1999,'Task3 Baza'!$C$2:$C$1999,"non",0)</f>
        <v>Qubadlı</v>
      </c>
      <c r="F9661" s="109" t="str">
        <f t="shared" si="304"/>
        <v>Gəncə</v>
      </c>
      <c r="G9661" s="110">
        <f t="shared" si="305"/>
        <v>20</v>
      </c>
    </row>
    <row r="9662" spans="1:7" x14ac:dyDescent="0.3">
      <c r="A9662" s="20" t="s">
        <v>332</v>
      </c>
      <c r="B9662" s="102">
        <v>44238</v>
      </c>
      <c r="C9662" s="103">
        <v>0.18</v>
      </c>
      <c r="D9662" s="133">
        <v>3000</v>
      </c>
      <c r="E9662" s="108" t="str">
        <f>_xlfn.XLOOKUP($A9662,'Task3 Baza'!$A$2:$A$1999,'Task3 Baza'!$C$2:$C$1999,"non",0)</f>
        <v>Qobustan</v>
      </c>
      <c r="F9662" s="109" t="str">
        <f t="shared" si="304"/>
        <v>Gəncə</v>
      </c>
      <c r="G9662" s="110">
        <f t="shared" si="305"/>
        <v>20</v>
      </c>
    </row>
    <row r="9663" spans="1:7" x14ac:dyDescent="0.3">
      <c r="A9663" s="20" t="s">
        <v>1438</v>
      </c>
      <c r="B9663" s="102">
        <v>44460</v>
      </c>
      <c r="C9663" s="103">
        <v>0.17</v>
      </c>
      <c r="D9663" s="133">
        <v>7000</v>
      </c>
      <c r="E9663" s="108" t="str">
        <f>_xlfn.XLOOKUP($A9663,'Task3 Baza'!$A$2:$A$1999,'Task3 Baza'!$C$2:$C$1999,"non",0)</f>
        <v>Ucar</v>
      </c>
      <c r="F9663" s="109" t="str">
        <f t="shared" si="304"/>
        <v>Lənkəran</v>
      </c>
      <c r="G9663" s="110">
        <f t="shared" si="305"/>
        <v>42</v>
      </c>
    </row>
    <row r="9664" spans="1:7" x14ac:dyDescent="0.3">
      <c r="A9664" s="20" t="s">
        <v>1593</v>
      </c>
      <c r="B9664" s="102">
        <v>43578</v>
      </c>
      <c r="C9664" s="103">
        <v>0.24</v>
      </c>
      <c r="D9664" s="133">
        <v>3200</v>
      </c>
      <c r="E9664" s="108" t="str">
        <f>_xlfn.XLOOKUP($A9664,'Task3 Baza'!$A$2:$A$1999,'Task3 Baza'!$C$2:$C$1999,"non",0)</f>
        <v>Abşeron</v>
      </c>
      <c r="F9664" s="109" t="str">
        <f t="shared" si="304"/>
        <v>Bakı</v>
      </c>
      <c r="G9664" s="110">
        <f t="shared" si="305"/>
        <v>10</v>
      </c>
    </row>
    <row r="9665" spans="1:7" x14ac:dyDescent="0.3">
      <c r="A9665" s="20" t="s">
        <v>149</v>
      </c>
      <c r="B9665" s="102">
        <v>44266</v>
      </c>
      <c r="C9665" s="103">
        <v>0.14000000000000001</v>
      </c>
      <c r="D9665" s="133">
        <v>6500</v>
      </c>
      <c r="E9665" s="108" t="str">
        <f>_xlfn.XLOOKUP($A9665,'Task3 Baza'!$A$2:$A$1999,'Task3 Baza'!$C$2:$C$1999,"non",0)</f>
        <v>Naxçıvan</v>
      </c>
      <c r="F9665" s="109" t="str">
        <f t="shared" si="304"/>
        <v>Gəncə</v>
      </c>
      <c r="G9665" s="110">
        <f t="shared" si="305"/>
        <v>20</v>
      </c>
    </row>
    <row r="9666" spans="1:7" x14ac:dyDescent="0.3">
      <c r="A9666" s="20" t="s">
        <v>1523</v>
      </c>
      <c r="B9666" s="102">
        <v>43830</v>
      </c>
      <c r="C9666" s="103">
        <v>0.23</v>
      </c>
      <c r="D9666" s="133">
        <v>7000</v>
      </c>
      <c r="E9666" s="108" t="str">
        <f>_xlfn.XLOOKUP($A9666,'Task3 Baza'!$A$2:$A$1999,'Task3 Baza'!$C$2:$C$1999,"non",0)</f>
        <v>Biləsuvar</v>
      </c>
      <c r="F9666" s="109" t="str">
        <f t="shared" ref="F9666:F9729" si="306">VLOOKUP($E9666,$I$3:$K$75,2,0)</f>
        <v>Bakı</v>
      </c>
      <c r="G9666" s="110">
        <f t="shared" ref="G9666:G9729" si="307">VLOOKUP(VLOOKUP($E9666,$I$3:$J$75,2,0),$L$3:$M$6,2,0)</f>
        <v>10</v>
      </c>
    </row>
    <row r="9667" spans="1:7" x14ac:dyDescent="0.3">
      <c r="A9667" s="20" t="s">
        <v>1795</v>
      </c>
      <c r="B9667" s="102">
        <v>44270</v>
      </c>
      <c r="C9667" s="103">
        <v>0.17</v>
      </c>
      <c r="D9667" s="133">
        <v>3900</v>
      </c>
      <c r="E9667" s="108" t="str">
        <f>_xlfn.XLOOKUP($A9667,'Task3 Baza'!$A$2:$A$1999,'Task3 Baza'!$C$2:$C$1999,"non",0)</f>
        <v>Xızı</v>
      </c>
      <c r="F9667" s="109" t="str">
        <f t="shared" si="306"/>
        <v>Sumqayıt</v>
      </c>
      <c r="G9667" s="110">
        <f t="shared" si="307"/>
        <v>50</v>
      </c>
    </row>
    <row r="9668" spans="1:7" x14ac:dyDescent="0.3">
      <c r="A9668" s="20" t="s">
        <v>1132</v>
      </c>
      <c r="B9668" s="102">
        <v>44121</v>
      </c>
      <c r="C9668" s="103">
        <v>0.17</v>
      </c>
      <c r="D9668" s="133">
        <v>12900</v>
      </c>
      <c r="E9668" s="108" t="str">
        <f>_xlfn.XLOOKUP($A9668,'Task3 Baza'!$A$2:$A$1999,'Task3 Baza'!$C$2:$C$1999,"non",0)</f>
        <v>Balakən</v>
      </c>
      <c r="F9668" s="109" t="str">
        <f t="shared" si="306"/>
        <v>Bakı</v>
      </c>
      <c r="G9668" s="110">
        <f t="shared" si="307"/>
        <v>10</v>
      </c>
    </row>
    <row r="9669" spans="1:7" x14ac:dyDescent="0.3">
      <c r="A9669" s="20" t="s">
        <v>1791</v>
      </c>
      <c r="B9669" s="102">
        <v>44014</v>
      </c>
      <c r="C9669" s="103">
        <v>0.16</v>
      </c>
      <c r="D9669" s="133">
        <v>10600</v>
      </c>
      <c r="E9669" s="108" t="str">
        <f>_xlfn.XLOOKUP($A9669,'Task3 Baza'!$A$2:$A$1999,'Task3 Baza'!$C$2:$C$1999,"non",0)</f>
        <v>Füzuli</v>
      </c>
      <c r="F9669" s="109" t="str">
        <f t="shared" si="306"/>
        <v>Sumqayıt</v>
      </c>
      <c r="G9669" s="110">
        <f t="shared" si="307"/>
        <v>50</v>
      </c>
    </row>
    <row r="9670" spans="1:7" x14ac:dyDescent="0.3">
      <c r="A9670" s="20" t="s">
        <v>1588</v>
      </c>
      <c r="B9670" s="102">
        <v>44695</v>
      </c>
      <c r="C9670" s="103">
        <v>0.2</v>
      </c>
      <c r="D9670" s="133">
        <v>9700</v>
      </c>
      <c r="E9670" s="108" t="str">
        <f>_xlfn.XLOOKUP($A9670,'Task3 Baza'!$A$2:$A$1999,'Task3 Baza'!$C$2:$C$1999,"non",0)</f>
        <v>Gəncə</v>
      </c>
      <c r="F9670" s="109" t="str">
        <f t="shared" si="306"/>
        <v>Sumqayıt</v>
      </c>
      <c r="G9670" s="110">
        <f t="shared" si="307"/>
        <v>50</v>
      </c>
    </row>
    <row r="9671" spans="1:7" x14ac:dyDescent="0.3">
      <c r="A9671" s="20" t="s">
        <v>1494</v>
      </c>
      <c r="B9671" s="102">
        <v>44496</v>
      </c>
      <c r="C9671" s="103">
        <v>0.19</v>
      </c>
      <c r="D9671" s="133">
        <v>3600</v>
      </c>
      <c r="E9671" s="108" t="str">
        <f>_xlfn.XLOOKUP($A9671,'Task3 Baza'!$A$2:$A$1999,'Task3 Baza'!$C$2:$C$1999,"non",0)</f>
        <v>Kürdəmir</v>
      </c>
      <c r="F9671" s="109" t="str">
        <f t="shared" si="306"/>
        <v>Sumqayıt</v>
      </c>
      <c r="G9671" s="110">
        <f t="shared" si="307"/>
        <v>50</v>
      </c>
    </row>
    <row r="9672" spans="1:7" x14ac:dyDescent="0.3">
      <c r="A9672" s="20" t="s">
        <v>496</v>
      </c>
      <c r="B9672" s="102">
        <v>43508</v>
      </c>
      <c r="C9672" s="103">
        <v>0.23</v>
      </c>
      <c r="D9672" s="133">
        <v>10300</v>
      </c>
      <c r="E9672" s="108" t="str">
        <f>_xlfn.XLOOKUP($A9672,'Task3 Baza'!$A$2:$A$1999,'Task3 Baza'!$C$2:$C$1999,"non",0)</f>
        <v>Cəbrayıl</v>
      </c>
      <c r="F9672" s="109" t="str">
        <f t="shared" si="306"/>
        <v>Bakı</v>
      </c>
      <c r="G9672" s="110">
        <f t="shared" si="307"/>
        <v>10</v>
      </c>
    </row>
    <row r="9673" spans="1:7" x14ac:dyDescent="0.3">
      <c r="A9673" s="20" t="s">
        <v>488</v>
      </c>
      <c r="B9673" s="102">
        <v>44400</v>
      </c>
      <c r="C9673" s="103">
        <v>0.2</v>
      </c>
      <c r="D9673" s="133">
        <v>6300</v>
      </c>
      <c r="E9673" s="108" t="str">
        <f>_xlfn.XLOOKUP($A9673,'Task3 Baza'!$A$2:$A$1999,'Task3 Baza'!$C$2:$C$1999,"non",0)</f>
        <v>Zəngilan</v>
      </c>
      <c r="F9673" s="109" t="str">
        <f t="shared" si="306"/>
        <v>Lənkəran</v>
      </c>
      <c r="G9673" s="110">
        <f t="shared" si="307"/>
        <v>42</v>
      </c>
    </row>
    <row r="9674" spans="1:7" x14ac:dyDescent="0.3">
      <c r="A9674" s="20" t="s">
        <v>1365</v>
      </c>
      <c r="B9674" s="102">
        <v>44201</v>
      </c>
      <c r="C9674" s="103">
        <v>0.21</v>
      </c>
      <c r="D9674" s="133">
        <v>5900</v>
      </c>
      <c r="E9674" s="108" t="str">
        <f>_xlfn.XLOOKUP($A9674,'Task3 Baza'!$A$2:$A$1999,'Task3 Baza'!$C$2:$C$1999,"non",0)</f>
        <v>Ağcabədi</v>
      </c>
      <c r="F9674" s="109" t="str">
        <f t="shared" si="306"/>
        <v>Bakı</v>
      </c>
      <c r="G9674" s="110">
        <f t="shared" si="307"/>
        <v>10</v>
      </c>
    </row>
    <row r="9675" spans="1:7" x14ac:dyDescent="0.3">
      <c r="A9675" s="20" t="s">
        <v>1444</v>
      </c>
      <c r="B9675" s="102">
        <v>43781</v>
      </c>
      <c r="C9675" s="103">
        <v>0.23</v>
      </c>
      <c r="D9675" s="133">
        <v>5200</v>
      </c>
      <c r="E9675" s="108" t="str">
        <f>_xlfn.XLOOKUP($A9675,'Task3 Baza'!$A$2:$A$1999,'Task3 Baza'!$C$2:$C$1999,"non",0)</f>
        <v>Xocalı</v>
      </c>
      <c r="F9675" s="109" t="str">
        <f t="shared" si="306"/>
        <v>Sumqayıt</v>
      </c>
      <c r="G9675" s="110">
        <f t="shared" si="307"/>
        <v>50</v>
      </c>
    </row>
    <row r="9676" spans="1:7" x14ac:dyDescent="0.3">
      <c r="A9676" s="20" t="s">
        <v>1878</v>
      </c>
      <c r="B9676" s="102">
        <v>44032</v>
      </c>
      <c r="C9676" s="103">
        <v>0.2</v>
      </c>
      <c r="D9676" s="133">
        <v>4900</v>
      </c>
      <c r="E9676" s="108" t="str">
        <f>_xlfn.XLOOKUP($A9676,'Task3 Baza'!$A$2:$A$1999,'Task3 Baza'!$C$2:$C$1999,"non",0)</f>
        <v>Ordubad</v>
      </c>
      <c r="F9676" s="109" t="str">
        <f t="shared" si="306"/>
        <v>Gəncə</v>
      </c>
      <c r="G9676" s="110">
        <f t="shared" si="307"/>
        <v>20</v>
      </c>
    </row>
    <row r="9677" spans="1:7" x14ac:dyDescent="0.3">
      <c r="A9677" s="20" t="s">
        <v>1655</v>
      </c>
      <c r="B9677" s="102">
        <v>44235</v>
      </c>
      <c r="C9677" s="103">
        <v>0.23</v>
      </c>
      <c r="D9677" s="133">
        <v>9300</v>
      </c>
      <c r="E9677" s="108" t="str">
        <f>_xlfn.XLOOKUP($A9677,'Task3 Baza'!$A$2:$A$1999,'Task3 Baza'!$C$2:$C$1999,"non",0)</f>
        <v>Saatlı</v>
      </c>
      <c r="F9677" s="109" t="str">
        <f t="shared" si="306"/>
        <v>Gəncə</v>
      </c>
      <c r="G9677" s="110">
        <f t="shared" si="307"/>
        <v>20</v>
      </c>
    </row>
    <row r="9678" spans="1:7" x14ac:dyDescent="0.3">
      <c r="A9678" s="20" t="s">
        <v>260</v>
      </c>
      <c r="B9678" s="102">
        <v>44173</v>
      </c>
      <c r="C9678" s="103">
        <v>0.2</v>
      </c>
      <c r="D9678" s="133">
        <v>8100</v>
      </c>
      <c r="E9678" s="108" t="str">
        <f>_xlfn.XLOOKUP($A9678,'Task3 Baza'!$A$2:$A$1999,'Task3 Baza'!$C$2:$C$1999,"non",0)</f>
        <v>Abşeron</v>
      </c>
      <c r="F9678" s="109" t="str">
        <f t="shared" si="306"/>
        <v>Bakı</v>
      </c>
      <c r="G9678" s="110">
        <f t="shared" si="307"/>
        <v>10</v>
      </c>
    </row>
    <row r="9679" spans="1:7" x14ac:dyDescent="0.3">
      <c r="A9679" s="20" t="s">
        <v>1413</v>
      </c>
      <c r="B9679" s="102">
        <v>44053</v>
      </c>
      <c r="C9679" s="103">
        <v>0.22</v>
      </c>
      <c r="D9679" s="133">
        <v>3500</v>
      </c>
      <c r="E9679" s="108" t="str">
        <f>_xlfn.XLOOKUP($A9679,'Task3 Baza'!$A$2:$A$1999,'Task3 Baza'!$C$2:$C$1999,"non",0)</f>
        <v>Şuşa</v>
      </c>
      <c r="F9679" s="109" t="str">
        <f t="shared" si="306"/>
        <v>Lənkəran</v>
      </c>
      <c r="G9679" s="110">
        <f t="shared" si="307"/>
        <v>42</v>
      </c>
    </row>
    <row r="9680" spans="1:7" x14ac:dyDescent="0.3">
      <c r="A9680" s="20" t="s">
        <v>1160</v>
      </c>
      <c r="B9680" s="102">
        <v>43902</v>
      </c>
      <c r="C9680" s="103">
        <v>0.19</v>
      </c>
      <c r="D9680" s="133">
        <v>1200</v>
      </c>
      <c r="E9680" s="108" t="str">
        <f>_xlfn.XLOOKUP($A9680,'Task3 Baza'!$A$2:$A$1999,'Task3 Baza'!$C$2:$C$1999,"non",0)</f>
        <v>Masallı</v>
      </c>
      <c r="F9680" s="109" t="str">
        <f t="shared" si="306"/>
        <v>Gəncə</v>
      </c>
      <c r="G9680" s="110">
        <f t="shared" si="307"/>
        <v>20</v>
      </c>
    </row>
    <row r="9681" spans="1:7" x14ac:dyDescent="0.3">
      <c r="A9681" s="20" t="s">
        <v>685</v>
      </c>
      <c r="B9681" s="102">
        <v>44235</v>
      </c>
      <c r="C9681" s="103">
        <v>0.2</v>
      </c>
      <c r="D9681" s="133">
        <v>1400</v>
      </c>
      <c r="E9681" s="108" t="str">
        <f>_xlfn.XLOOKUP($A9681,'Task3 Baza'!$A$2:$A$1999,'Task3 Baza'!$C$2:$C$1999,"non",0)</f>
        <v>Bərdə</v>
      </c>
      <c r="F9681" s="109" t="str">
        <f t="shared" si="306"/>
        <v>Bakı</v>
      </c>
      <c r="G9681" s="110">
        <f t="shared" si="307"/>
        <v>10</v>
      </c>
    </row>
    <row r="9682" spans="1:7" x14ac:dyDescent="0.3">
      <c r="A9682" s="20" t="s">
        <v>1577</v>
      </c>
      <c r="B9682" s="102">
        <v>44474</v>
      </c>
      <c r="C9682" s="103">
        <v>0.19</v>
      </c>
      <c r="D9682" s="133">
        <v>8000</v>
      </c>
      <c r="E9682" s="108" t="str">
        <f>_xlfn.XLOOKUP($A9682,'Task3 Baza'!$A$2:$A$1999,'Task3 Baza'!$C$2:$C$1999,"non",0)</f>
        <v>Astara</v>
      </c>
      <c r="F9682" s="109" t="str">
        <f t="shared" si="306"/>
        <v>Bakı</v>
      </c>
      <c r="G9682" s="110">
        <f t="shared" si="307"/>
        <v>10</v>
      </c>
    </row>
    <row r="9683" spans="1:7" x14ac:dyDescent="0.3">
      <c r="A9683" s="20" t="s">
        <v>1415</v>
      </c>
      <c r="B9683" s="102">
        <v>43872</v>
      </c>
      <c r="C9683" s="103">
        <v>0.23</v>
      </c>
      <c r="D9683" s="133">
        <v>1600</v>
      </c>
      <c r="E9683" s="108" t="str">
        <f>_xlfn.XLOOKUP($A9683,'Task3 Baza'!$A$2:$A$1999,'Task3 Baza'!$C$2:$C$1999,"non",0)</f>
        <v>Balakən</v>
      </c>
      <c r="F9683" s="109" t="str">
        <f t="shared" si="306"/>
        <v>Bakı</v>
      </c>
      <c r="G9683" s="110">
        <f t="shared" si="307"/>
        <v>10</v>
      </c>
    </row>
    <row r="9684" spans="1:7" x14ac:dyDescent="0.3">
      <c r="A9684" s="20" t="s">
        <v>1833</v>
      </c>
      <c r="B9684" s="102">
        <v>44357</v>
      </c>
      <c r="C9684" s="103">
        <v>0.23</v>
      </c>
      <c r="D9684" s="133">
        <v>9100</v>
      </c>
      <c r="E9684" s="108" t="str">
        <f>_xlfn.XLOOKUP($A9684,'Task3 Baza'!$A$2:$A$1999,'Task3 Baza'!$C$2:$C$1999,"non",0)</f>
        <v>Ağcabədi</v>
      </c>
      <c r="F9684" s="109" t="str">
        <f t="shared" si="306"/>
        <v>Bakı</v>
      </c>
      <c r="G9684" s="110">
        <f t="shared" si="307"/>
        <v>10</v>
      </c>
    </row>
    <row r="9685" spans="1:7" x14ac:dyDescent="0.3">
      <c r="A9685" s="20" t="s">
        <v>1426</v>
      </c>
      <c r="B9685" s="102">
        <v>44033</v>
      </c>
      <c r="C9685" s="103">
        <v>0.2</v>
      </c>
      <c r="D9685" s="133">
        <v>10900</v>
      </c>
      <c r="E9685" s="108" t="str">
        <f>_xlfn.XLOOKUP($A9685,'Task3 Baza'!$A$2:$A$1999,'Task3 Baza'!$C$2:$C$1999,"non",0)</f>
        <v>Xaçmaz</v>
      </c>
      <c r="F9685" s="109" t="str">
        <f t="shared" si="306"/>
        <v>Sumqayıt</v>
      </c>
      <c r="G9685" s="110">
        <f t="shared" si="307"/>
        <v>50</v>
      </c>
    </row>
    <row r="9686" spans="1:7" x14ac:dyDescent="0.3">
      <c r="A9686" s="20" t="s">
        <v>898</v>
      </c>
      <c r="B9686" s="102">
        <v>43967</v>
      </c>
      <c r="C9686" s="103">
        <v>0.15</v>
      </c>
      <c r="D9686" s="133">
        <v>7500</v>
      </c>
      <c r="E9686" s="108" t="str">
        <f>_xlfn.XLOOKUP($A9686,'Task3 Baza'!$A$2:$A$1999,'Task3 Baza'!$C$2:$C$1999,"non",0)</f>
        <v>Ucar</v>
      </c>
      <c r="F9686" s="109" t="str">
        <f t="shared" si="306"/>
        <v>Lənkəran</v>
      </c>
      <c r="G9686" s="110">
        <f t="shared" si="307"/>
        <v>42</v>
      </c>
    </row>
    <row r="9687" spans="1:7" x14ac:dyDescent="0.3">
      <c r="A9687" s="20" t="s">
        <v>297</v>
      </c>
      <c r="B9687" s="102">
        <v>44059</v>
      </c>
      <c r="C9687" s="103">
        <v>0.18</v>
      </c>
      <c r="D9687" s="133">
        <v>1500</v>
      </c>
      <c r="E9687" s="108" t="str">
        <f>_xlfn.XLOOKUP($A9687,'Task3 Baza'!$A$2:$A$1999,'Task3 Baza'!$C$2:$C$1999,"non",0)</f>
        <v>Lerik</v>
      </c>
      <c r="F9687" s="109" t="str">
        <f t="shared" si="306"/>
        <v>Gəncə</v>
      </c>
      <c r="G9687" s="110">
        <f t="shared" si="307"/>
        <v>20</v>
      </c>
    </row>
    <row r="9688" spans="1:7" x14ac:dyDescent="0.3">
      <c r="A9688" s="20" t="s">
        <v>2093</v>
      </c>
      <c r="B9688" s="102">
        <v>44442</v>
      </c>
      <c r="C9688" s="103">
        <v>0.17</v>
      </c>
      <c r="D9688" s="133">
        <v>3000</v>
      </c>
      <c r="E9688" s="108" t="str">
        <f>_xlfn.XLOOKUP($A9688,'Task3 Baza'!$A$2:$A$1999,'Task3 Baza'!$C$2:$C$1999,"non",0)</f>
        <v>Şirvan</v>
      </c>
      <c r="F9688" s="109" t="str">
        <f t="shared" si="306"/>
        <v>Lənkəran</v>
      </c>
      <c r="G9688" s="110">
        <f t="shared" si="307"/>
        <v>42</v>
      </c>
    </row>
    <row r="9689" spans="1:7" x14ac:dyDescent="0.3">
      <c r="A9689" s="20" t="s">
        <v>227</v>
      </c>
      <c r="B9689" s="102">
        <v>43724</v>
      </c>
      <c r="C9689" s="103">
        <v>0.19</v>
      </c>
      <c r="D9689" s="133">
        <v>3900</v>
      </c>
      <c r="E9689" s="108" t="str">
        <f>_xlfn.XLOOKUP($A9689,'Task3 Baza'!$A$2:$A$1999,'Task3 Baza'!$C$2:$C$1999,"non",0)</f>
        <v>Ucar</v>
      </c>
      <c r="F9689" s="109" t="str">
        <f t="shared" si="306"/>
        <v>Lənkəran</v>
      </c>
      <c r="G9689" s="110">
        <f t="shared" si="307"/>
        <v>42</v>
      </c>
    </row>
    <row r="9690" spans="1:7" x14ac:dyDescent="0.3">
      <c r="A9690" s="20" t="s">
        <v>248</v>
      </c>
      <c r="B9690" s="102">
        <v>44455</v>
      </c>
      <c r="C9690" s="103">
        <v>0.16</v>
      </c>
      <c r="D9690" s="133">
        <v>11900</v>
      </c>
      <c r="E9690" s="108" t="str">
        <f>_xlfn.XLOOKUP($A9690,'Task3 Baza'!$A$2:$A$1999,'Task3 Baza'!$C$2:$C$1999,"non",0)</f>
        <v>Zaqatala</v>
      </c>
      <c r="F9690" s="109" t="str">
        <f t="shared" si="306"/>
        <v>Lənkəran</v>
      </c>
      <c r="G9690" s="110">
        <f t="shared" si="307"/>
        <v>42</v>
      </c>
    </row>
    <row r="9691" spans="1:7" x14ac:dyDescent="0.3">
      <c r="A9691" s="20" t="s">
        <v>701</v>
      </c>
      <c r="B9691" s="102">
        <v>44619</v>
      </c>
      <c r="C9691" s="103">
        <v>0.15</v>
      </c>
      <c r="D9691" s="133">
        <v>10800</v>
      </c>
      <c r="E9691" s="108" t="str">
        <f>_xlfn.XLOOKUP($A9691,'Task3 Baza'!$A$2:$A$1999,'Task3 Baza'!$C$2:$C$1999,"non",0)</f>
        <v>Göyçay</v>
      </c>
      <c r="F9691" s="109" t="str">
        <f t="shared" si="306"/>
        <v>Sumqayıt</v>
      </c>
      <c r="G9691" s="110">
        <f t="shared" si="307"/>
        <v>50</v>
      </c>
    </row>
    <row r="9692" spans="1:7" x14ac:dyDescent="0.3">
      <c r="A9692" s="20" t="s">
        <v>258</v>
      </c>
      <c r="B9692" s="102">
        <v>44190</v>
      </c>
      <c r="C9692" s="103">
        <v>0.16</v>
      </c>
      <c r="D9692" s="133">
        <v>11400</v>
      </c>
      <c r="E9692" s="108" t="str">
        <f>_xlfn.XLOOKUP($A9692,'Task3 Baza'!$A$2:$A$1999,'Task3 Baza'!$C$2:$C$1999,"non",0)</f>
        <v>Siyəzən</v>
      </c>
      <c r="F9692" s="109" t="str">
        <f t="shared" si="306"/>
        <v>Gəncə</v>
      </c>
      <c r="G9692" s="110">
        <f t="shared" si="307"/>
        <v>20</v>
      </c>
    </row>
    <row r="9693" spans="1:7" x14ac:dyDescent="0.3">
      <c r="A9693" s="20" t="s">
        <v>2123</v>
      </c>
      <c r="B9693" s="102">
        <v>44237</v>
      </c>
      <c r="C9693" s="103">
        <v>0.23</v>
      </c>
      <c r="D9693" s="133">
        <v>5200</v>
      </c>
      <c r="E9693" s="108" t="str">
        <f>_xlfn.XLOOKUP($A9693,'Task3 Baza'!$A$2:$A$1999,'Task3 Baza'!$C$2:$C$1999,"non",0)</f>
        <v>Tərtər</v>
      </c>
      <c r="F9693" s="109" t="str">
        <f t="shared" si="306"/>
        <v>Lənkəran</v>
      </c>
      <c r="G9693" s="110">
        <f t="shared" si="307"/>
        <v>42</v>
      </c>
    </row>
    <row r="9694" spans="1:7" x14ac:dyDescent="0.3">
      <c r="A9694" s="20" t="s">
        <v>1805</v>
      </c>
      <c r="B9694" s="102">
        <v>43877</v>
      </c>
      <c r="C9694" s="103">
        <v>0.15</v>
      </c>
      <c r="D9694" s="133">
        <v>10600</v>
      </c>
      <c r="E9694" s="108" t="str">
        <f>_xlfn.XLOOKUP($A9694,'Task3 Baza'!$A$2:$A$1999,'Task3 Baza'!$C$2:$C$1999,"non",0)</f>
        <v>Culfa</v>
      </c>
      <c r="F9694" s="109" t="str">
        <f t="shared" si="306"/>
        <v>Bakı</v>
      </c>
      <c r="G9694" s="110">
        <f t="shared" si="307"/>
        <v>10</v>
      </c>
    </row>
    <row r="9695" spans="1:7" x14ac:dyDescent="0.3">
      <c r="A9695" s="20" t="s">
        <v>1971</v>
      </c>
      <c r="B9695" s="102">
        <v>43867</v>
      </c>
      <c r="C9695" s="103">
        <v>0.14000000000000001</v>
      </c>
      <c r="D9695" s="133">
        <v>4000</v>
      </c>
      <c r="E9695" s="108" t="str">
        <f>_xlfn.XLOOKUP($A9695,'Task3 Baza'!$A$2:$A$1999,'Task3 Baza'!$C$2:$C$1999,"non",0)</f>
        <v>Şamaxı</v>
      </c>
      <c r="F9695" s="109" t="str">
        <f t="shared" si="306"/>
        <v>Lənkəran</v>
      </c>
      <c r="G9695" s="110">
        <f t="shared" si="307"/>
        <v>42</v>
      </c>
    </row>
    <row r="9696" spans="1:7" x14ac:dyDescent="0.3">
      <c r="A9696" s="20" t="s">
        <v>831</v>
      </c>
      <c r="B9696" s="102">
        <v>44533</v>
      </c>
      <c r="C9696" s="103">
        <v>0.2</v>
      </c>
      <c r="D9696" s="133">
        <v>5000</v>
      </c>
      <c r="E9696" s="108" t="str">
        <f>_xlfn.XLOOKUP($A9696,'Task3 Baza'!$A$2:$A$1999,'Task3 Baza'!$C$2:$C$1999,"non",0)</f>
        <v>Qax</v>
      </c>
      <c r="F9696" s="109" t="str">
        <f t="shared" si="306"/>
        <v>Sumqayıt</v>
      </c>
      <c r="G9696" s="110">
        <f t="shared" si="307"/>
        <v>50</v>
      </c>
    </row>
    <row r="9697" spans="1:7" x14ac:dyDescent="0.3">
      <c r="A9697" s="20" t="s">
        <v>618</v>
      </c>
      <c r="B9697" s="102">
        <v>44118</v>
      </c>
      <c r="C9697" s="103">
        <v>0.21</v>
      </c>
      <c r="D9697" s="133">
        <v>9500</v>
      </c>
      <c r="E9697" s="108" t="str">
        <f>_xlfn.XLOOKUP($A9697,'Task3 Baza'!$A$2:$A$1999,'Task3 Baza'!$C$2:$C$1999,"non",0)</f>
        <v>Cəlilabad</v>
      </c>
      <c r="F9697" s="109" t="str">
        <f t="shared" si="306"/>
        <v>Bakı</v>
      </c>
      <c r="G9697" s="110">
        <f t="shared" si="307"/>
        <v>10</v>
      </c>
    </row>
    <row r="9698" spans="1:7" x14ac:dyDescent="0.3">
      <c r="A9698" s="20" t="s">
        <v>802</v>
      </c>
      <c r="B9698" s="102">
        <v>44523</v>
      </c>
      <c r="C9698" s="103">
        <v>0.18</v>
      </c>
      <c r="D9698" s="133">
        <v>2500</v>
      </c>
      <c r="E9698" s="108" t="str">
        <f>_xlfn.XLOOKUP($A9698,'Task3 Baza'!$A$2:$A$1999,'Task3 Baza'!$C$2:$C$1999,"non",0)</f>
        <v>Zəngilan</v>
      </c>
      <c r="F9698" s="109" t="str">
        <f t="shared" si="306"/>
        <v>Lənkəran</v>
      </c>
      <c r="G9698" s="110">
        <f t="shared" si="307"/>
        <v>42</v>
      </c>
    </row>
    <row r="9699" spans="1:7" x14ac:dyDescent="0.3">
      <c r="A9699" s="20" t="s">
        <v>1346</v>
      </c>
      <c r="B9699" s="102">
        <v>44594</v>
      </c>
      <c r="C9699" s="103">
        <v>0.17</v>
      </c>
      <c r="D9699" s="133">
        <v>3700</v>
      </c>
      <c r="E9699" s="108" t="str">
        <f>_xlfn.XLOOKUP($A9699,'Task3 Baza'!$A$2:$A$1999,'Task3 Baza'!$C$2:$C$1999,"non",0)</f>
        <v>Kürdəmir</v>
      </c>
      <c r="F9699" s="109" t="str">
        <f t="shared" si="306"/>
        <v>Sumqayıt</v>
      </c>
      <c r="G9699" s="110">
        <f t="shared" si="307"/>
        <v>50</v>
      </c>
    </row>
    <row r="9700" spans="1:7" x14ac:dyDescent="0.3">
      <c r="A9700" s="20" t="s">
        <v>475</v>
      </c>
      <c r="B9700" s="102">
        <v>44385</v>
      </c>
      <c r="C9700" s="103">
        <v>0.14000000000000001</v>
      </c>
      <c r="D9700" s="133">
        <v>6000</v>
      </c>
      <c r="E9700" s="108" t="str">
        <f>_xlfn.XLOOKUP($A9700,'Task3 Baza'!$A$2:$A$1999,'Task3 Baza'!$C$2:$C$1999,"non",0)</f>
        <v>Quba</v>
      </c>
      <c r="F9700" s="109" t="str">
        <f t="shared" si="306"/>
        <v>Gəncə</v>
      </c>
      <c r="G9700" s="110">
        <f t="shared" si="307"/>
        <v>20</v>
      </c>
    </row>
    <row r="9701" spans="1:7" x14ac:dyDescent="0.3">
      <c r="A9701" s="20" t="s">
        <v>1696</v>
      </c>
      <c r="B9701" s="102">
        <v>44441</v>
      </c>
      <c r="C9701" s="103">
        <v>0.19</v>
      </c>
      <c r="D9701" s="133">
        <v>2000</v>
      </c>
      <c r="E9701" s="108" t="str">
        <f>_xlfn.XLOOKUP($A9701,'Task3 Baza'!$A$2:$A$1999,'Task3 Baza'!$C$2:$C$1999,"non",0)</f>
        <v>Lerik</v>
      </c>
      <c r="F9701" s="109" t="str">
        <f t="shared" si="306"/>
        <v>Gəncə</v>
      </c>
      <c r="G9701" s="110">
        <f t="shared" si="307"/>
        <v>20</v>
      </c>
    </row>
    <row r="9702" spans="1:7" x14ac:dyDescent="0.3">
      <c r="A9702" s="20" t="s">
        <v>2114</v>
      </c>
      <c r="B9702" s="102">
        <v>43841</v>
      </c>
      <c r="C9702" s="103">
        <v>0.16</v>
      </c>
      <c r="D9702" s="133">
        <v>12600</v>
      </c>
      <c r="E9702" s="108" t="str">
        <f>_xlfn.XLOOKUP($A9702,'Task3 Baza'!$A$2:$A$1999,'Task3 Baza'!$C$2:$C$1999,"non",0)</f>
        <v>İsmayıllı</v>
      </c>
      <c r="F9702" s="109" t="str">
        <f t="shared" si="306"/>
        <v>Sumqayıt</v>
      </c>
      <c r="G9702" s="110">
        <f t="shared" si="307"/>
        <v>50</v>
      </c>
    </row>
    <row r="9703" spans="1:7" x14ac:dyDescent="0.3">
      <c r="A9703" s="20" t="s">
        <v>2045</v>
      </c>
      <c r="B9703" s="102">
        <v>43826</v>
      </c>
      <c r="C9703" s="103">
        <v>0.15</v>
      </c>
      <c r="D9703" s="133">
        <v>1900</v>
      </c>
      <c r="E9703" s="108" t="str">
        <f>_xlfn.XLOOKUP($A9703,'Task3 Baza'!$A$2:$A$1999,'Task3 Baza'!$C$2:$C$1999,"non",0)</f>
        <v>Zaqatala</v>
      </c>
      <c r="F9703" s="109" t="str">
        <f t="shared" si="306"/>
        <v>Lənkəran</v>
      </c>
      <c r="G9703" s="110">
        <f t="shared" si="307"/>
        <v>42</v>
      </c>
    </row>
    <row r="9704" spans="1:7" x14ac:dyDescent="0.3">
      <c r="A9704" s="20" t="s">
        <v>1275</v>
      </c>
      <c r="B9704" s="102">
        <v>44105</v>
      </c>
      <c r="C9704" s="103">
        <v>0.2</v>
      </c>
      <c r="D9704" s="133">
        <v>10300</v>
      </c>
      <c r="E9704" s="108" t="str">
        <f>_xlfn.XLOOKUP($A9704,'Task3 Baza'!$A$2:$A$1999,'Task3 Baza'!$C$2:$C$1999,"non",0)</f>
        <v>Qusar</v>
      </c>
      <c r="F9704" s="109" t="str">
        <f t="shared" si="306"/>
        <v>Gəncə</v>
      </c>
      <c r="G9704" s="110">
        <f t="shared" si="307"/>
        <v>20</v>
      </c>
    </row>
    <row r="9705" spans="1:7" x14ac:dyDescent="0.3">
      <c r="A9705" s="20" t="s">
        <v>1471</v>
      </c>
      <c r="B9705" s="102">
        <v>44614</v>
      </c>
      <c r="C9705" s="103">
        <v>0.15</v>
      </c>
      <c r="D9705" s="133">
        <v>13000</v>
      </c>
      <c r="E9705" s="108" t="str">
        <f>_xlfn.XLOOKUP($A9705,'Task3 Baza'!$A$2:$A$1999,'Task3 Baza'!$C$2:$C$1999,"non",0)</f>
        <v>Şərur</v>
      </c>
      <c r="F9705" s="109" t="str">
        <f t="shared" si="306"/>
        <v>Lənkəran</v>
      </c>
      <c r="G9705" s="110">
        <f t="shared" si="307"/>
        <v>42</v>
      </c>
    </row>
    <row r="9706" spans="1:7" x14ac:dyDescent="0.3">
      <c r="A9706" s="20" t="s">
        <v>1812</v>
      </c>
      <c r="B9706" s="102">
        <v>44075</v>
      </c>
      <c r="C9706" s="103">
        <v>0.24</v>
      </c>
      <c r="D9706" s="133">
        <v>2500</v>
      </c>
      <c r="E9706" s="108" t="str">
        <f>_xlfn.XLOOKUP($A9706,'Task3 Baza'!$A$2:$A$1999,'Task3 Baza'!$C$2:$C$1999,"non",0)</f>
        <v>Yevlax</v>
      </c>
      <c r="F9706" s="109" t="str">
        <f t="shared" si="306"/>
        <v>Lənkəran</v>
      </c>
      <c r="G9706" s="110">
        <f t="shared" si="307"/>
        <v>42</v>
      </c>
    </row>
    <row r="9707" spans="1:7" x14ac:dyDescent="0.3">
      <c r="A9707" s="20" t="s">
        <v>1671</v>
      </c>
      <c r="B9707" s="102">
        <v>43856</v>
      </c>
      <c r="C9707" s="103">
        <v>0.22</v>
      </c>
      <c r="D9707" s="133">
        <v>8000</v>
      </c>
      <c r="E9707" s="108" t="str">
        <f>_xlfn.XLOOKUP($A9707,'Task3 Baza'!$A$2:$A$1999,'Task3 Baza'!$C$2:$C$1999,"non",0)</f>
        <v>İsmayıllı</v>
      </c>
      <c r="F9707" s="109" t="str">
        <f t="shared" si="306"/>
        <v>Sumqayıt</v>
      </c>
      <c r="G9707" s="110">
        <f t="shared" si="307"/>
        <v>50</v>
      </c>
    </row>
    <row r="9708" spans="1:7" x14ac:dyDescent="0.3">
      <c r="A9708" s="20" t="s">
        <v>1366</v>
      </c>
      <c r="B9708" s="102">
        <v>43786</v>
      </c>
      <c r="C9708" s="103">
        <v>0.18</v>
      </c>
      <c r="D9708" s="133">
        <v>6700</v>
      </c>
      <c r="E9708" s="108" t="str">
        <f>_xlfn.XLOOKUP($A9708,'Task3 Baza'!$A$2:$A$1999,'Task3 Baza'!$C$2:$C$1999,"non",0)</f>
        <v>Göygöl</v>
      </c>
      <c r="F9708" s="109" t="str">
        <f t="shared" si="306"/>
        <v>Sumqayıt</v>
      </c>
      <c r="G9708" s="110">
        <f t="shared" si="307"/>
        <v>50</v>
      </c>
    </row>
    <row r="9709" spans="1:7" x14ac:dyDescent="0.3">
      <c r="A9709" s="20" t="s">
        <v>733</v>
      </c>
      <c r="B9709" s="102">
        <v>43880</v>
      </c>
      <c r="C9709" s="103">
        <v>0.16</v>
      </c>
      <c r="D9709" s="133">
        <v>2700</v>
      </c>
      <c r="E9709" s="108" t="str">
        <f>_xlfn.XLOOKUP($A9709,'Task3 Baza'!$A$2:$A$1999,'Task3 Baza'!$C$2:$C$1999,"non",0)</f>
        <v>Quba</v>
      </c>
      <c r="F9709" s="109" t="str">
        <f t="shared" si="306"/>
        <v>Gəncə</v>
      </c>
      <c r="G9709" s="110">
        <f t="shared" si="307"/>
        <v>20</v>
      </c>
    </row>
    <row r="9710" spans="1:7" x14ac:dyDescent="0.3">
      <c r="A9710" s="20" t="s">
        <v>1100</v>
      </c>
      <c r="B9710" s="102">
        <v>44786</v>
      </c>
      <c r="C9710" s="103">
        <v>0.23</v>
      </c>
      <c r="D9710" s="133">
        <v>6600</v>
      </c>
      <c r="E9710" s="108" t="str">
        <f>_xlfn.XLOOKUP($A9710,'Task3 Baza'!$A$2:$A$1999,'Task3 Baza'!$C$2:$C$1999,"non",0)</f>
        <v>Abşeron</v>
      </c>
      <c r="F9710" s="109" t="str">
        <f t="shared" si="306"/>
        <v>Bakı</v>
      </c>
      <c r="G9710" s="110">
        <f t="shared" si="307"/>
        <v>10</v>
      </c>
    </row>
    <row r="9711" spans="1:7" x14ac:dyDescent="0.3">
      <c r="A9711" s="20" t="s">
        <v>1147</v>
      </c>
      <c r="B9711" s="102">
        <v>43998</v>
      </c>
      <c r="C9711" s="103">
        <v>0.24</v>
      </c>
      <c r="D9711" s="133">
        <v>8400</v>
      </c>
      <c r="E9711" s="108" t="str">
        <f>_xlfn.XLOOKUP($A9711,'Task3 Baza'!$A$2:$A$1999,'Task3 Baza'!$C$2:$C$1999,"non",0)</f>
        <v>Şirvan</v>
      </c>
      <c r="F9711" s="109" t="str">
        <f t="shared" si="306"/>
        <v>Lənkəran</v>
      </c>
      <c r="G9711" s="110">
        <f t="shared" si="307"/>
        <v>42</v>
      </c>
    </row>
    <row r="9712" spans="1:7" x14ac:dyDescent="0.3">
      <c r="A9712" s="20" t="s">
        <v>502</v>
      </c>
      <c r="B9712" s="102">
        <v>44529</v>
      </c>
      <c r="C9712" s="103">
        <v>0.23</v>
      </c>
      <c r="D9712" s="133">
        <v>5600</v>
      </c>
      <c r="E9712" s="108" t="str">
        <f>_xlfn.XLOOKUP($A9712,'Task3 Baza'!$A$2:$A$1999,'Task3 Baza'!$C$2:$C$1999,"non",0)</f>
        <v>Şamaxı</v>
      </c>
      <c r="F9712" s="109" t="str">
        <f t="shared" si="306"/>
        <v>Lənkəran</v>
      </c>
      <c r="G9712" s="110">
        <f t="shared" si="307"/>
        <v>42</v>
      </c>
    </row>
    <row r="9713" spans="1:7" x14ac:dyDescent="0.3">
      <c r="A9713" s="20" t="s">
        <v>1939</v>
      </c>
      <c r="B9713" s="102">
        <v>44303</v>
      </c>
      <c r="C9713" s="103">
        <v>0.2</v>
      </c>
      <c r="D9713" s="133">
        <v>8000</v>
      </c>
      <c r="E9713" s="108" t="str">
        <f>_xlfn.XLOOKUP($A9713,'Task3 Baza'!$A$2:$A$1999,'Task3 Baza'!$C$2:$C$1999,"non",0)</f>
        <v>Salyan</v>
      </c>
      <c r="F9713" s="109" t="str">
        <f t="shared" si="306"/>
        <v>Gəncə</v>
      </c>
      <c r="G9713" s="110">
        <f t="shared" si="307"/>
        <v>20</v>
      </c>
    </row>
    <row r="9714" spans="1:7" x14ac:dyDescent="0.3">
      <c r="A9714" s="20" t="s">
        <v>1915</v>
      </c>
      <c r="B9714" s="102">
        <v>44277</v>
      </c>
      <c r="C9714" s="103">
        <v>0.15</v>
      </c>
      <c r="D9714" s="133">
        <v>2900</v>
      </c>
      <c r="E9714" s="108" t="str">
        <f>_xlfn.XLOOKUP($A9714,'Task3 Baza'!$A$2:$A$1999,'Task3 Baza'!$C$2:$C$1999,"non",0)</f>
        <v>Yevlax</v>
      </c>
      <c r="F9714" s="109" t="str">
        <f t="shared" si="306"/>
        <v>Lənkəran</v>
      </c>
      <c r="G9714" s="110">
        <f t="shared" si="307"/>
        <v>42</v>
      </c>
    </row>
    <row r="9715" spans="1:7" x14ac:dyDescent="0.3">
      <c r="A9715" s="20" t="s">
        <v>1996</v>
      </c>
      <c r="B9715" s="102">
        <v>43924</v>
      </c>
      <c r="C9715" s="103">
        <v>0.18</v>
      </c>
      <c r="D9715" s="133">
        <v>9300</v>
      </c>
      <c r="E9715" s="108" t="str">
        <f>_xlfn.XLOOKUP($A9715,'Task3 Baza'!$A$2:$A$1999,'Task3 Baza'!$C$2:$C$1999,"non",0)</f>
        <v>İsmayıllı</v>
      </c>
      <c r="F9715" s="109" t="str">
        <f t="shared" si="306"/>
        <v>Sumqayıt</v>
      </c>
      <c r="G9715" s="110">
        <f t="shared" si="307"/>
        <v>50</v>
      </c>
    </row>
    <row r="9716" spans="1:7" x14ac:dyDescent="0.3">
      <c r="A9716" s="20" t="s">
        <v>1263</v>
      </c>
      <c r="B9716" s="102">
        <v>43926</v>
      </c>
      <c r="C9716" s="103">
        <v>0.24</v>
      </c>
      <c r="D9716" s="133">
        <v>1900</v>
      </c>
      <c r="E9716" s="108" t="str">
        <f>_xlfn.XLOOKUP($A9716,'Task3 Baza'!$A$2:$A$1999,'Task3 Baza'!$C$2:$C$1999,"non",0)</f>
        <v>Kürdəmir</v>
      </c>
      <c r="F9716" s="109" t="str">
        <f t="shared" si="306"/>
        <v>Sumqayıt</v>
      </c>
      <c r="G9716" s="110">
        <f t="shared" si="307"/>
        <v>50</v>
      </c>
    </row>
    <row r="9717" spans="1:7" x14ac:dyDescent="0.3">
      <c r="A9717" s="20" t="s">
        <v>1233</v>
      </c>
      <c r="B9717" s="102">
        <v>43555</v>
      </c>
      <c r="C9717" s="103">
        <v>0.14000000000000001</v>
      </c>
      <c r="D9717" s="133">
        <v>3300</v>
      </c>
      <c r="E9717" s="108" t="str">
        <f>_xlfn.XLOOKUP($A9717,'Task3 Baza'!$A$2:$A$1999,'Task3 Baza'!$C$2:$C$1999,"non",0)</f>
        <v>Ucar</v>
      </c>
      <c r="F9717" s="109" t="str">
        <f t="shared" si="306"/>
        <v>Lənkəran</v>
      </c>
      <c r="G9717" s="110">
        <f t="shared" si="307"/>
        <v>42</v>
      </c>
    </row>
    <row r="9718" spans="1:7" x14ac:dyDescent="0.3">
      <c r="A9718" s="20" t="s">
        <v>1122</v>
      </c>
      <c r="B9718" s="102">
        <v>44338</v>
      </c>
      <c r="C9718" s="103">
        <v>0.22</v>
      </c>
      <c r="D9718" s="133">
        <v>6500</v>
      </c>
      <c r="E9718" s="108" t="str">
        <f>_xlfn.XLOOKUP($A9718,'Task3 Baza'!$A$2:$A$1999,'Task3 Baza'!$C$2:$C$1999,"non",0)</f>
        <v>Neftçala</v>
      </c>
      <c r="F9718" s="109" t="str">
        <f t="shared" si="306"/>
        <v>Gəncə</v>
      </c>
      <c r="G9718" s="110">
        <f t="shared" si="307"/>
        <v>20</v>
      </c>
    </row>
    <row r="9719" spans="1:7" x14ac:dyDescent="0.3">
      <c r="A9719" s="20" t="s">
        <v>2029</v>
      </c>
      <c r="B9719" s="102">
        <v>44169</v>
      </c>
      <c r="C9719" s="103">
        <v>0.16</v>
      </c>
      <c r="D9719" s="133">
        <v>6400</v>
      </c>
      <c r="E9719" s="108" t="str">
        <f>_xlfn.XLOOKUP($A9719,'Task3 Baza'!$A$2:$A$1999,'Task3 Baza'!$C$2:$C$1999,"non",0)</f>
        <v>Balakən</v>
      </c>
      <c r="F9719" s="109" t="str">
        <f t="shared" si="306"/>
        <v>Bakı</v>
      </c>
      <c r="G9719" s="110">
        <f t="shared" si="307"/>
        <v>10</v>
      </c>
    </row>
    <row r="9720" spans="1:7" x14ac:dyDescent="0.3">
      <c r="A9720" s="20" t="s">
        <v>1244</v>
      </c>
      <c r="B9720" s="102">
        <v>44072</v>
      </c>
      <c r="C9720" s="103">
        <v>0.21</v>
      </c>
      <c r="D9720" s="133">
        <v>4700</v>
      </c>
      <c r="E9720" s="108" t="str">
        <f>_xlfn.XLOOKUP($A9720,'Task3 Baza'!$A$2:$A$1999,'Task3 Baza'!$C$2:$C$1999,"non",0)</f>
        <v>Cəbrayıl</v>
      </c>
      <c r="F9720" s="109" t="str">
        <f t="shared" si="306"/>
        <v>Bakı</v>
      </c>
      <c r="G9720" s="110">
        <f t="shared" si="307"/>
        <v>10</v>
      </c>
    </row>
    <row r="9721" spans="1:7" x14ac:dyDescent="0.3">
      <c r="A9721" s="20" t="s">
        <v>1402</v>
      </c>
      <c r="B9721" s="102">
        <v>43688</v>
      </c>
      <c r="C9721" s="103">
        <v>0.24</v>
      </c>
      <c r="D9721" s="133">
        <v>1900</v>
      </c>
      <c r="E9721" s="108" t="str">
        <f>_xlfn.XLOOKUP($A9721,'Task3 Baza'!$A$2:$A$1999,'Task3 Baza'!$C$2:$C$1999,"non",0)</f>
        <v>Daşkəsən</v>
      </c>
      <c r="F9721" s="109" t="str">
        <f t="shared" si="306"/>
        <v>Bakı</v>
      </c>
      <c r="G9721" s="110">
        <f t="shared" si="307"/>
        <v>10</v>
      </c>
    </row>
    <row r="9722" spans="1:7" x14ac:dyDescent="0.3">
      <c r="A9722" s="20" t="s">
        <v>1267</v>
      </c>
      <c r="B9722" s="102">
        <v>43940</v>
      </c>
      <c r="C9722" s="103">
        <v>0.22</v>
      </c>
      <c r="D9722" s="133">
        <v>11400</v>
      </c>
      <c r="E9722" s="108" t="str">
        <f>_xlfn.XLOOKUP($A9722,'Task3 Baza'!$A$2:$A$1999,'Task3 Baza'!$C$2:$C$1999,"non",0)</f>
        <v>Xocavənd</v>
      </c>
      <c r="F9722" s="109" t="str">
        <f t="shared" si="306"/>
        <v>Sumqayıt</v>
      </c>
      <c r="G9722" s="110">
        <f t="shared" si="307"/>
        <v>50</v>
      </c>
    </row>
    <row r="9723" spans="1:7" x14ac:dyDescent="0.3">
      <c r="A9723" s="20" t="s">
        <v>2094</v>
      </c>
      <c r="B9723" s="102">
        <v>44124</v>
      </c>
      <c r="C9723" s="103">
        <v>0.16</v>
      </c>
      <c r="D9723" s="133">
        <v>1500</v>
      </c>
      <c r="E9723" s="108" t="str">
        <f>_xlfn.XLOOKUP($A9723,'Task3 Baza'!$A$2:$A$1999,'Task3 Baza'!$C$2:$C$1999,"non",0)</f>
        <v>Xocavənd</v>
      </c>
      <c r="F9723" s="109" t="str">
        <f t="shared" si="306"/>
        <v>Sumqayıt</v>
      </c>
      <c r="G9723" s="110">
        <f t="shared" si="307"/>
        <v>50</v>
      </c>
    </row>
    <row r="9724" spans="1:7" x14ac:dyDescent="0.3">
      <c r="A9724" s="20" t="s">
        <v>199</v>
      </c>
      <c r="B9724" s="102">
        <v>43537</v>
      </c>
      <c r="C9724" s="103">
        <v>0.15</v>
      </c>
      <c r="D9724" s="133">
        <v>11000</v>
      </c>
      <c r="E9724" s="108" t="str">
        <f>_xlfn.XLOOKUP($A9724,'Task3 Baza'!$A$2:$A$1999,'Task3 Baza'!$C$2:$C$1999,"non",0)</f>
        <v>Mingəçevir</v>
      </c>
      <c r="F9724" s="109" t="str">
        <f t="shared" si="306"/>
        <v>Gəncə</v>
      </c>
      <c r="G9724" s="110">
        <f t="shared" si="307"/>
        <v>20</v>
      </c>
    </row>
    <row r="9725" spans="1:7" x14ac:dyDescent="0.3">
      <c r="A9725" s="20" t="s">
        <v>1016</v>
      </c>
      <c r="B9725" s="102">
        <v>43944</v>
      </c>
      <c r="C9725" s="103">
        <v>0.21</v>
      </c>
      <c r="D9725" s="133">
        <v>9400</v>
      </c>
      <c r="E9725" s="108" t="str">
        <f>_xlfn.XLOOKUP($A9725,'Task3 Baza'!$A$2:$A$1999,'Task3 Baza'!$C$2:$C$1999,"non",0)</f>
        <v>Kəngərli</v>
      </c>
      <c r="F9725" s="109" t="str">
        <f t="shared" si="306"/>
        <v>Sumqayıt</v>
      </c>
      <c r="G9725" s="110">
        <f t="shared" si="307"/>
        <v>50</v>
      </c>
    </row>
    <row r="9726" spans="1:7" x14ac:dyDescent="0.3">
      <c r="A9726" s="20" t="s">
        <v>2069</v>
      </c>
      <c r="B9726" s="102">
        <v>44325</v>
      </c>
      <c r="C9726" s="103">
        <v>0.14000000000000001</v>
      </c>
      <c r="D9726" s="133">
        <v>6100</v>
      </c>
      <c r="E9726" s="108" t="str">
        <f>_xlfn.XLOOKUP($A9726,'Task3 Baza'!$A$2:$A$1999,'Task3 Baza'!$C$2:$C$1999,"non",0)</f>
        <v>Ağdam</v>
      </c>
      <c r="F9726" s="109" t="str">
        <f t="shared" si="306"/>
        <v>Bakı</v>
      </c>
      <c r="G9726" s="110">
        <f t="shared" si="307"/>
        <v>10</v>
      </c>
    </row>
    <row r="9727" spans="1:7" x14ac:dyDescent="0.3">
      <c r="A9727" s="20" t="s">
        <v>631</v>
      </c>
      <c r="B9727" s="102">
        <v>43979</v>
      </c>
      <c r="C9727" s="103">
        <v>0.15</v>
      </c>
      <c r="D9727" s="133">
        <v>3100</v>
      </c>
      <c r="E9727" s="108" t="str">
        <f>_xlfn.XLOOKUP($A9727,'Task3 Baza'!$A$2:$A$1999,'Task3 Baza'!$C$2:$C$1999,"non",0)</f>
        <v>Şamaxı</v>
      </c>
      <c r="F9727" s="109" t="str">
        <f t="shared" si="306"/>
        <v>Lənkəran</v>
      </c>
      <c r="G9727" s="110">
        <f t="shared" si="307"/>
        <v>42</v>
      </c>
    </row>
    <row r="9728" spans="1:7" x14ac:dyDescent="0.3">
      <c r="A9728" s="20" t="s">
        <v>208</v>
      </c>
      <c r="B9728" s="102">
        <v>44355</v>
      </c>
      <c r="C9728" s="103">
        <v>0.22</v>
      </c>
      <c r="D9728" s="133">
        <v>11700</v>
      </c>
      <c r="E9728" s="108" t="str">
        <f>_xlfn.XLOOKUP($A9728,'Task3 Baza'!$A$2:$A$1999,'Task3 Baza'!$C$2:$C$1999,"non",0)</f>
        <v>Gədəbəy</v>
      </c>
      <c r="F9728" s="109" t="str">
        <f t="shared" si="306"/>
        <v>Sumqayıt</v>
      </c>
      <c r="G9728" s="110">
        <f t="shared" si="307"/>
        <v>50</v>
      </c>
    </row>
    <row r="9729" spans="1:7" x14ac:dyDescent="0.3">
      <c r="A9729" s="20" t="s">
        <v>787</v>
      </c>
      <c r="B9729" s="102">
        <v>44201</v>
      </c>
      <c r="C9729" s="103">
        <v>0.2</v>
      </c>
      <c r="D9729" s="133">
        <v>4900</v>
      </c>
      <c r="E9729" s="108" t="str">
        <f>_xlfn.XLOOKUP($A9729,'Task3 Baza'!$A$2:$A$1999,'Task3 Baza'!$C$2:$C$1999,"non",0)</f>
        <v>Şamaxı</v>
      </c>
      <c r="F9729" s="109" t="str">
        <f t="shared" si="306"/>
        <v>Lənkəran</v>
      </c>
      <c r="G9729" s="110">
        <f t="shared" si="307"/>
        <v>42</v>
      </c>
    </row>
    <row r="9730" spans="1:7" x14ac:dyDescent="0.3">
      <c r="A9730" s="20" t="s">
        <v>1678</v>
      </c>
      <c r="B9730" s="102">
        <v>44206</v>
      </c>
      <c r="C9730" s="103">
        <v>0.14000000000000001</v>
      </c>
      <c r="D9730" s="133">
        <v>12600</v>
      </c>
      <c r="E9730" s="108" t="str">
        <f>_xlfn.XLOOKUP($A9730,'Task3 Baza'!$A$2:$A$1999,'Task3 Baza'!$C$2:$C$1999,"non",0)</f>
        <v>Naftalan</v>
      </c>
      <c r="F9730" s="109" t="str">
        <f t="shared" ref="F9730:F9793" si="308">VLOOKUP($E9730,$I$3:$K$75,2,0)</f>
        <v>Gəncə</v>
      </c>
      <c r="G9730" s="110">
        <f t="shared" ref="G9730:G9793" si="309">VLOOKUP(VLOOKUP($E9730,$I$3:$J$75,2,0),$L$3:$M$6,2,0)</f>
        <v>20</v>
      </c>
    </row>
    <row r="9731" spans="1:7" x14ac:dyDescent="0.3">
      <c r="A9731" s="20" t="s">
        <v>641</v>
      </c>
      <c r="B9731" s="102">
        <v>44440</v>
      </c>
      <c r="C9731" s="103">
        <v>0.17</v>
      </c>
      <c r="D9731" s="133">
        <v>10700</v>
      </c>
      <c r="E9731" s="108" t="str">
        <f>_xlfn.XLOOKUP($A9731,'Task3 Baza'!$A$2:$A$1999,'Task3 Baza'!$C$2:$C$1999,"non",0)</f>
        <v>Göygöl</v>
      </c>
      <c r="F9731" s="109" t="str">
        <f t="shared" si="308"/>
        <v>Sumqayıt</v>
      </c>
      <c r="G9731" s="110">
        <f t="shared" si="309"/>
        <v>50</v>
      </c>
    </row>
    <row r="9732" spans="1:7" x14ac:dyDescent="0.3">
      <c r="A9732" s="20" t="s">
        <v>1646</v>
      </c>
      <c r="B9732" s="102">
        <v>43836</v>
      </c>
      <c r="C9732" s="103">
        <v>0.19</v>
      </c>
      <c r="D9732" s="133">
        <v>4800</v>
      </c>
      <c r="E9732" s="108" t="str">
        <f>_xlfn.XLOOKUP($A9732,'Task3 Baza'!$A$2:$A$1999,'Task3 Baza'!$C$2:$C$1999,"non",0)</f>
        <v>Şuşa</v>
      </c>
      <c r="F9732" s="109" t="str">
        <f t="shared" si="308"/>
        <v>Lənkəran</v>
      </c>
      <c r="G9732" s="110">
        <f t="shared" si="309"/>
        <v>42</v>
      </c>
    </row>
    <row r="9733" spans="1:7" x14ac:dyDescent="0.3">
      <c r="A9733" s="20" t="s">
        <v>411</v>
      </c>
      <c r="B9733" s="102">
        <v>43989</v>
      </c>
      <c r="C9733" s="103">
        <v>0.24</v>
      </c>
      <c r="D9733" s="133">
        <v>6400</v>
      </c>
      <c r="E9733" s="108" t="str">
        <f>_xlfn.XLOOKUP($A9733,'Task3 Baza'!$A$2:$A$1999,'Task3 Baza'!$C$2:$C$1999,"non",0)</f>
        <v>Füzuli</v>
      </c>
      <c r="F9733" s="109" t="str">
        <f t="shared" si="308"/>
        <v>Sumqayıt</v>
      </c>
      <c r="G9733" s="110">
        <f t="shared" si="309"/>
        <v>50</v>
      </c>
    </row>
    <row r="9734" spans="1:7" x14ac:dyDescent="0.3">
      <c r="A9734" s="20" t="s">
        <v>781</v>
      </c>
      <c r="B9734" s="102">
        <v>43977</v>
      </c>
      <c r="C9734" s="103">
        <v>0.15</v>
      </c>
      <c r="D9734" s="133">
        <v>11000</v>
      </c>
      <c r="E9734" s="108" t="str">
        <f>_xlfn.XLOOKUP($A9734,'Task3 Baza'!$A$2:$A$1999,'Task3 Baza'!$C$2:$C$1999,"non",0)</f>
        <v>Şəmkir</v>
      </c>
      <c r="F9734" s="109" t="str">
        <f t="shared" si="308"/>
        <v>Lənkəran</v>
      </c>
      <c r="G9734" s="110">
        <f t="shared" si="309"/>
        <v>42</v>
      </c>
    </row>
    <row r="9735" spans="1:7" x14ac:dyDescent="0.3">
      <c r="A9735" s="20" t="s">
        <v>812</v>
      </c>
      <c r="B9735" s="102">
        <v>44287</v>
      </c>
      <c r="C9735" s="103">
        <v>0.14000000000000001</v>
      </c>
      <c r="D9735" s="133">
        <v>11300</v>
      </c>
      <c r="E9735" s="108" t="str">
        <f>_xlfn.XLOOKUP($A9735,'Task3 Baza'!$A$2:$A$1999,'Task3 Baza'!$C$2:$C$1999,"non",0)</f>
        <v>Ucar</v>
      </c>
      <c r="F9735" s="109" t="str">
        <f t="shared" si="308"/>
        <v>Lənkəran</v>
      </c>
      <c r="G9735" s="110">
        <f t="shared" si="309"/>
        <v>42</v>
      </c>
    </row>
    <row r="9736" spans="1:7" x14ac:dyDescent="0.3">
      <c r="A9736" s="20" t="s">
        <v>500</v>
      </c>
      <c r="B9736" s="102">
        <v>44095</v>
      </c>
      <c r="C9736" s="103">
        <v>0.19</v>
      </c>
      <c r="D9736" s="133">
        <v>4700</v>
      </c>
      <c r="E9736" s="108" t="str">
        <f>_xlfn.XLOOKUP($A9736,'Task3 Baza'!$A$2:$A$1999,'Task3 Baza'!$C$2:$C$1999,"non",0)</f>
        <v>Şəmkir</v>
      </c>
      <c r="F9736" s="109" t="str">
        <f t="shared" si="308"/>
        <v>Lənkəran</v>
      </c>
      <c r="G9736" s="110">
        <f t="shared" si="309"/>
        <v>42</v>
      </c>
    </row>
    <row r="9737" spans="1:7" x14ac:dyDescent="0.3">
      <c r="A9737" s="20" t="s">
        <v>410</v>
      </c>
      <c r="B9737" s="102">
        <v>44409</v>
      </c>
      <c r="C9737" s="103">
        <v>0.22</v>
      </c>
      <c r="D9737" s="133">
        <v>12800</v>
      </c>
      <c r="E9737" s="108" t="str">
        <f>_xlfn.XLOOKUP($A9737,'Task3 Baza'!$A$2:$A$1999,'Task3 Baza'!$C$2:$C$1999,"non",0)</f>
        <v>Zəngilan</v>
      </c>
      <c r="F9737" s="109" t="str">
        <f t="shared" si="308"/>
        <v>Lənkəran</v>
      </c>
      <c r="G9737" s="110">
        <f t="shared" si="309"/>
        <v>42</v>
      </c>
    </row>
    <row r="9738" spans="1:7" x14ac:dyDescent="0.3">
      <c r="A9738" s="20" t="s">
        <v>649</v>
      </c>
      <c r="B9738" s="102">
        <v>43834</v>
      </c>
      <c r="C9738" s="103">
        <v>0.22</v>
      </c>
      <c r="D9738" s="133">
        <v>2700</v>
      </c>
      <c r="E9738" s="108" t="str">
        <f>_xlfn.XLOOKUP($A9738,'Task3 Baza'!$A$2:$A$1999,'Task3 Baza'!$C$2:$C$1999,"non",0)</f>
        <v>Kürdəmir</v>
      </c>
      <c r="F9738" s="109" t="str">
        <f t="shared" si="308"/>
        <v>Sumqayıt</v>
      </c>
      <c r="G9738" s="110">
        <f t="shared" si="309"/>
        <v>50</v>
      </c>
    </row>
    <row r="9739" spans="1:7" x14ac:dyDescent="0.3">
      <c r="A9739" s="20" t="s">
        <v>1847</v>
      </c>
      <c r="B9739" s="102">
        <v>44351</v>
      </c>
      <c r="C9739" s="103">
        <v>0.16</v>
      </c>
      <c r="D9739" s="133">
        <v>5300</v>
      </c>
      <c r="E9739" s="108" t="str">
        <f>_xlfn.XLOOKUP($A9739,'Task3 Baza'!$A$2:$A$1999,'Task3 Baza'!$C$2:$C$1999,"non",0)</f>
        <v>Göyçay</v>
      </c>
      <c r="F9739" s="109" t="str">
        <f t="shared" si="308"/>
        <v>Sumqayıt</v>
      </c>
      <c r="G9739" s="110">
        <f t="shared" si="309"/>
        <v>50</v>
      </c>
    </row>
    <row r="9740" spans="1:7" x14ac:dyDescent="0.3">
      <c r="A9740" s="20" t="s">
        <v>186</v>
      </c>
      <c r="B9740" s="102">
        <v>44138</v>
      </c>
      <c r="C9740" s="103">
        <v>0.2</v>
      </c>
      <c r="D9740" s="133">
        <v>5200</v>
      </c>
      <c r="E9740" s="108" t="str">
        <f>_xlfn.XLOOKUP($A9740,'Task3 Baza'!$A$2:$A$1999,'Task3 Baza'!$C$2:$C$1999,"non",0)</f>
        <v>Cəlilabad</v>
      </c>
      <c r="F9740" s="109" t="str">
        <f t="shared" si="308"/>
        <v>Bakı</v>
      </c>
      <c r="G9740" s="110">
        <f t="shared" si="309"/>
        <v>10</v>
      </c>
    </row>
    <row r="9741" spans="1:7" x14ac:dyDescent="0.3">
      <c r="A9741" s="20" t="s">
        <v>1209</v>
      </c>
      <c r="B9741" s="102">
        <v>44569</v>
      </c>
      <c r="C9741" s="103">
        <v>0.18</v>
      </c>
      <c r="D9741" s="133">
        <v>6800</v>
      </c>
      <c r="E9741" s="108" t="str">
        <f>_xlfn.XLOOKUP($A9741,'Task3 Baza'!$A$2:$A$1999,'Task3 Baza'!$C$2:$C$1999,"non",0)</f>
        <v>Quba</v>
      </c>
      <c r="F9741" s="109" t="str">
        <f t="shared" si="308"/>
        <v>Gəncə</v>
      </c>
      <c r="G9741" s="110">
        <f t="shared" si="309"/>
        <v>20</v>
      </c>
    </row>
    <row r="9742" spans="1:7" x14ac:dyDescent="0.3">
      <c r="A9742" s="20" t="s">
        <v>619</v>
      </c>
      <c r="B9742" s="102">
        <v>44373</v>
      </c>
      <c r="C9742" s="103">
        <v>0.23</v>
      </c>
      <c r="D9742" s="133">
        <v>8000</v>
      </c>
      <c r="E9742" s="108" t="str">
        <f>_xlfn.XLOOKUP($A9742,'Task3 Baza'!$A$2:$A$1999,'Task3 Baza'!$C$2:$C$1999,"non",0)</f>
        <v>Ağdaş</v>
      </c>
      <c r="F9742" s="109" t="str">
        <f t="shared" si="308"/>
        <v>Bakı</v>
      </c>
      <c r="G9742" s="110">
        <f t="shared" si="309"/>
        <v>10</v>
      </c>
    </row>
    <row r="9743" spans="1:7" x14ac:dyDescent="0.3">
      <c r="A9743" s="20" t="s">
        <v>1831</v>
      </c>
      <c r="B9743" s="102">
        <v>44478</v>
      </c>
      <c r="C9743" s="103">
        <v>0.16</v>
      </c>
      <c r="D9743" s="133">
        <v>2200</v>
      </c>
      <c r="E9743" s="108" t="str">
        <f>_xlfn.XLOOKUP($A9743,'Task3 Baza'!$A$2:$A$1999,'Task3 Baza'!$C$2:$C$1999,"non",0)</f>
        <v>Qax</v>
      </c>
      <c r="F9743" s="109" t="str">
        <f t="shared" si="308"/>
        <v>Sumqayıt</v>
      </c>
      <c r="G9743" s="110">
        <f t="shared" si="309"/>
        <v>50</v>
      </c>
    </row>
    <row r="9744" spans="1:7" x14ac:dyDescent="0.3">
      <c r="A9744" s="20" t="s">
        <v>384</v>
      </c>
      <c r="B9744" s="102">
        <v>43883</v>
      </c>
      <c r="C9744" s="103">
        <v>0.14000000000000001</v>
      </c>
      <c r="D9744" s="133">
        <v>5900</v>
      </c>
      <c r="E9744" s="108" t="str">
        <f>_xlfn.XLOOKUP($A9744,'Task3 Baza'!$A$2:$A$1999,'Task3 Baza'!$C$2:$C$1999,"non",0)</f>
        <v>Ucar</v>
      </c>
      <c r="F9744" s="109" t="str">
        <f t="shared" si="308"/>
        <v>Lənkəran</v>
      </c>
      <c r="G9744" s="110">
        <f t="shared" si="309"/>
        <v>42</v>
      </c>
    </row>
    <row r="9745" spans="1:7" x14ac:dyDescent="0.3">
      <c r="A9745" s="20" t="s">
        <v>1170</v>
      </c>
      <c r="B9745" s="102">
        <v>44595</v>
      </c>
      <c r="C9745" s="103">
        <v>0.17</v>
      </c>
      <c r="D9745" s="133">
        <v>12000</v>
      </c>
      <c r="E9745" s="108" t="str">
        <f>_xlfn.XLOOKUP($A9745,'Task3 Baza'!$A$2:$A$1999,'Task3 Baza'!$C$2:$C$1999,"non",0)</f>
        <v>Ağdaş</v>
      </c>
      <c r="F9745" s="109" t="str">
        <f t="shared" si="308"/>
        <v>Bakı</v>
      </c>
      <c r="G9745" s="110">
        <f t="shared" si="309"/>
        <v>10</v>
      </c>
    </row>
    <row r="9746" spans="1:7" x14ac:dyDescent="0.3">
      <c r="A9746" s="20" t="s">
        <v>875</v>
      </c>
      <c r="B9746" s="102">
        <v>44414</v>
      </c>
      <c r="C9746" s="103">
        <v>0.18</v>
      </c>
      <c r="D9746" s="133">
        <v>7500</v>
      </c>
      <c r="E9746" s="108" t="str">
        <f>_xlfn.XLOOKUP($A9746,'Task3 Baza'!$A$2:$A$1999,'Task3 Baza'!$C$2:$C$1999,"non",0)</f>
        <v>Sabirabad</v>
      </c>
      <c r="F9746" s="109" t="str">
        <f t="shared" si="308"/>
        <v>Gəncə</v>
      </c>
      <c r="G9746" s="110">
        <f t="shared" si="309"/>
        <v>20</v>
      </c>
    </row>
    <row r="9747" spans="1:7" x14ac:dyDescent="0.3">
      <c r="A9747" s="20" t="s">
        <v>1757</v>
      </c>
      <c r="B9747" s="102">
        <v>44133</v>
      </c>
      <c r="C9747" s="103">
        <v>0.17</v>
      </c>
      <c r="D9747" s="133">
        <v>11700</v>
      </c>
      <c r="E9747" s="108" t="str">
        <f>_xlfn.XLOOKUP($A9747,'Task3 Baza'!$A$2:$A$1999,'Task3 Baza'!$C$2:$C$1999,"non",0)</f>
        <v>Tərtər</v>
      </c>
      <c r="F9747" s="109" t="str">
        <f t="shared" si="308"/>
        <v>Lənkəran</v>
      </c>
      <c r="G9747" s="110">
        <f t="shared" si="309"/>
        <v>42</v>
      </c>
    </row>
    <row r="9748" spans="1:7" x14ac:dyDescent="0.3">
      <c r="A9748" s="20" t="s">
        <v>1550</v>
      </c>
      <c r="B9748" s="102">
        <v>44495</v>
      </c>
      <c r="C9748" s="103">
        <v>0.23</v>
      </c>
      <c r="D9748" s="133">
        <v>10100</v>
      </c>
      <c r="E9748" s="108" t="str">
        <f>_xlfn.XLOOKUP($A9748,'Task3 Baza'!$A$2:$A$1999,'Task3 Baza'!$C$2:$C$1999,"non",0)</f>
        <v>Qusar</v>
      </c>
      <c r="F9748" s="109" t="str">
        <f t="shared" si="308"/>
        <v>Gəncə</v>
      </c>
      <c r="G9748" s="110">
        <f t="shared" si="309"/>
        <v>20</v>
      </c>
    </row>
    <row r="9749" spans="1:7" x14ac:dyDescent="0.3">
      <c r="A9749" s="20" t="s">
        <v>1707</v>
      </c>
      <c r="B9749" s="102">
        <v>44736</v>
      </c>
      <c r="C9749" s="103">
        <v>0.15</v>
      </c>
      <c r="D9749" s="133">
        <v>12600</v>
      </c>
      <c r="E9749" s="108" t="str">
        <f>_xlfn.XLOOKUP($A9749,'Task3 Baza'!$A$2:$A$1999,'Task3 Baza'!$C$2:$C$1999,"non",0)</f>
        <v>Zərdab</v>
      </c>
      <c r="F9749" s="109" t="str">
        <f t="shared" si="308"/>
        <v>Lənkəran</v>
      </c>
      <c r="G9749" s="110">
        <f t="shared" si="309"/>
        <v>42</v>
      </c>
    </row>
    <row r="9750" spans="1:7" x14ac:dyDescent="0.3">
      <c r="A9750" s="20" t="s">
        <v>1552</v>
      </c>
      <c r="B9750" s="102">
        <v>44247</v>
      </c>
      <c r="C9750" s="103">
        <v>0.19</v>
      </c>
      <c r="D9750" s="133">
        <v>1900</v>
      </c>
      <c r="E9750" s="108" t="str">
        <f>_xlfn.XLOOKUP($A9750,'Task3 Baza'!$A$2:$A$1999,'Task3 Baza'!$C$2:$C$1999,"non",0)</f>
        <v>Babək</v>
      </c>
      <c r="F9750" s="109" t="str">
        <f t="shared" si="308"/>
        <v>Bakı</v>
      </c>
      <c r="G9750" s="110">
        <f t="shared" si="309"/>
        <v>10</v>
      </c>
    </row>
    <row r="9751" spans="1:7" x14ac:dyDescent="0.3">
      <c r="A9751" s="20" t="s">
        <v>1553</v>
      </c>
      <c r="B9751" s="102">
        <v>44332</v>
      </c>
      <c r="C9751" s="103">
        <v>0.14000000000000001</v>
      </c>
      <c r="D9751" s="133">
        <v>8800</v>
      </c>
      <c r="E9751" s="108" t="str">
        <f>_xlfn.XLOOKUP($A9751,'Task3 Baza'!$A$2:$A$1999,'Task3 Baza'!$C$2:$C$1999,"non",0)</f>
        <v>Daşkəsən</v>
      </c>
      <c r="F9751" s="109" t="str">
        <f t="shared" si="308"/>
        <v>Bakı</v>
      </c>
      <c r="G9751" s="110">
        <f t="shared" si="309"/>
        <v>10</v>
      </c>
    </row>
    <row r="9752" spans="1:7" x14ac:dyDescent="0.3">
      <c r="A9752" s="20" t="s">
        <v>2018</v>
      </c>
      <c r="B9752" s="102">
        <v>44069</v>
      </c>
      <c r="C9752" s="103">
        <v>0.15</v>
      </c>
      <c r="D9752" s="133">
        <v>4100</v>
      </c>
      <c r="E9752" s="108" t="str">
        <f>_xlfn.XLOOKUP($A9752,'Task3 Baza'!$A$2:$A$1999,'Task3 Baza'!$C$2:$C$1999,"non",0)</f>
        <v>Siyəzən</v>
      </c>
      <c r="F9752" s="109" t="str">
        <f t="shared" si="308"/>
        <v>Gəncə</v>
      </c>
      <c r="G9752" s="110">
        <f t="shared" si="309"/>
        <v>20</v>
      </c>
    </row>
    <row r="9753" spans="1:7" x14ac:dyDescent="0.3">
      <c r="A9753" s="20" t="s">
        <v>2043</v>
      </c>
      <c r="B9753" s="102">
        <v>44502</v>
      </c>
      <c r="C9753" s="103">
        <v>0.17</v>
      </c>
      <c r="D9753" s="133">
        <v>2900</v>
      </c>
      <c r="E9753" s="108" t="str">
        <f>_xlfn.XLOOKUP($A9753,'Task3 Baza'!$A$2:$A$1999,'Task3 Baza'!$C$2:$C$1999,"non",0)</f>
        <v>Qubadlı</v>
      </c>
      <c r="F9753" s="109" t="str">
        <f t="shared" si="308"/>
        <v>Gəncə</v>
      </c>
      <c r="G9753" s="110">
        <f t="shared" si="309"/>
        <v>20</v>
      </c>
    </row>
    <row r="9754" spans="1:7" x14ac:dyDescent="0.3">
      <c r="A9754" s="20" t="s">
        <v>751</v>
      </c>
      <c r="B9754" s="102">
        <v>44262</v>
      </c>
      <c r="C9754" s="103">
        <v>0.19</v>
      </c>
      <c r="D9754" s="133">
        <v>2300</v>
      </c>
      <c r="E9754" s="108" t="str">
        <f>_xlfn.XLOOKUP($A9754,'Task3 Baza'!$A$2:$A$1999,'Task3 Baza'!$C$2:$C$1999,"non",0)</f>
        <v>Qobustan</v>
      </c>
      <c r="F9754" s="109" t="str">
        <f t="shared" si="308"/>
        <v>Gəncə</v>
      </c>
      <c r="G9754" s="110">
        <f t="shared" si="309"/>
        <v>20</v>
      </c>
    </row>
    <row r="9755" spans="1:7" x14ac:dyDescent="0.3">
      <c r="A9755" s="20" t="s">
        <v>1312</v>
      </c>
      <c r="B9755" s="102">
        <v>44365</v>
      </c>
      <c r="C9755" s="103">
        <v>0.14000000000000001</v>
      </c>
      <c r="D9755" s="133">
        <v>2100</v>
      </c>
      <c r="E9755" s="108" t="str">
        <f>_xlfn.XLOOKUP($A9755,'Task3 Baza'!$A$2:$A$1999,'Task3 Baza'!$C$2:$C$1999,"non",0)</f>
        <v>Ağdaş</v>
      </c>
      <c r="F9755" s="109" t="str">
        <f t="shared" si="308"/>
        <v>Bakı</v>
      </c>
      <c r="G9755" s="110">
        <f t="shared" si="309"/>
        <v>10</v>
      </c>
    </row>
    <row r="9756" spans="1:7" x14ac:dyDescent="0.3">
      <c r="A9756" s="20" t="s">
        <v>823</v>
      </c>
      <c r="B9756" s="102">
        <v>43694</v>
      </c>
      <c r="C9756" s="103">
        <v>0.23</v>
      </c>
      <c r="D9756" s="133">
        <v>9500</v>
      </c>
      <c r="E9756" s="108" t="str">
        <f>_xlfn.XLOOKUP($A9756,'Task3 Baza'!$A$2:$A$1999,'Task3 Baza'!$C$2:$C$1999,"non",0)</f>
        <v>Şirvan</v>
      </c>
      <c r="F9756" s="109" t="str">
        <f t="shared" si="308"/>
        <v>Lənkəran</v>
      </c>
      <c r="G9756" s="110">
        <f t="shared" si="309"/>
        <v>42</v>
      </c>
    </row>
    <row r="9757" spans="1:7" x14ac:dyDescent="0.3">
      <c r="A9757" s="20" t="s">
        <v>1213</v>
      </c>
      <c r="B9757" s="102">
        <v>44277</v>
      </c>
      <c r="C9757" s="103">
        <v>0.17</v>
      </c>
      <c r="D9757" s="133">
        <v>8600</v>
      </c>
      <c r="E9757" s="108" t="str">
        <f>_xlfn.XLOOKUP($A9757,'Task3 Baza'!$A$2:$A$1999,'Task3 Baza'!$C$2:$C$1999,"non",0)</f>
        <v>Babək</v>
      </c>
      <c r="F9757" s="109" t="str">
        <f t="shared" si="308"/>
        <v>Bakı</v>
      </c>
      <c r="G9757" s="110">
        <f t="shared" si="309"/>
        <v>10</v>
      </c>
    </row>
    <row r="9758" spans="1:7" x14ac:dyDescent="0.3">
      <c r="A9758" s="20" t="s">
        <v>1949</v>
      </c>
      <c r="B9758" s="102">
        <v>43615</v>
      </c>
      <c r="C9758" s="103">
        <v>0.21</v>
      </c>
      <c r="D9758" s="133">
        <v>5400</v>
      </c>
      <c r="E9758" s="108" t="str">
        <f>_xlfn.XLOOKUP($A9758,'Task3 Baza'!$A$2:$A$1999,'Task3 Baza'!$C$2:$C$1999,"non",0)</f>
        <v>İsmayıllı</v>
      </c>
      <c r="F9758" s="109" t="str">
        <f t="shared" si="308"/>
        <v>Sumqayıt</v>
      </c>
      <c r="G9758" s="110">
        <f t="shared" si="309"/>
        <v>50</v>
      </c>
    </row>
    <row r="9759" spans="1:7" x14ac:dyDescent="0.3">
      <c r="A9759" s="20" t="s">
        <v>231</v>
      </c>
      <c r="B9759" s="102">
        <v>44174</v>
      </c>
      <c r="C9759" s="103">
        <v>0.19</v>
      </c>
      <c r="D9759" s="133">
        <v>11100</v>
      </c>
      <c r="E9759" s="108" t="str">
        <f>_xlfn.XLOOKUP($A9759,'Task3 Baza'!$A$2:$A$1999,'Task3 Baza'!$C$2:$C$1999,"non",0)</f>
        <v>Salyan</v>
      </c>
      <c r="F9759" s="109" t="str">
        <f t="shared" si="308"/>
        <v>Gəncə</v>
      </c>
      <c r="G9759" s="110">
        <f t="shared" si="309"/>
        <v>20</v>
      </c>
    </row>
    <row r="9760" spans="1:7" x14ac:dyDescent="0.3">
      <c r="A9760" s="20" t="s">
        <v>2075</v>
      </c>
      <c r="B9760" s="102">
        <v>44824</v>
      </c>
      <c r="C9760" s="103">
        <v>0.18</v>
      </c>
      <c r="D9760" s="133">
        <v>11000</v>
      </c>
      <c r="E9760" s="108" t="str">
        <f>_xlfn.XLOOKUP($A9760,'Task3 Baza'!$A$2:$A$1999,'Task3 Baza'!$C$2:$C$1999,"non",0)</f>
        <v>Quba</v>
      </c>
      <c r="F9760" s="109" t="str">
        <f t="shared" si="308"/>
        <v>Gəncə</v>
      </c>
      <c r="G9760" s="110">
        <f t="shared" si="309"/>
        <v>20</v>
      </c>
    </row>
    <row r="9761" spans="1:7" x14ac:dyDescent="0.3">
      <c r="A9761" s="20" t="s">
        <v>1858</v>
      </c>
      <c r="B9761" s="102">
        <v>44601</v>
      </c>
      <c r="C9761" s="103">
        <v>0.16</v>
      </c>
      <c r="D9761" s="133">
        <v>11300</v>
      </c>
      <c r="E9761" s="108" t="str">
        <f>_xlfn.XLOOKUP($A9761,'Task3 Baza'!$A$2:$A$1999,'Task3 Baza'!$C$2:$C$1999,"non",0)</f>
        <v>Culfa</v>
      </c>
      <c r="F9761" s="109" t="str">
        <f t="shared" si="308"/>
        <v>Bakı</v>
      </c>
      <c r="G9761" s="110">
        <f t="shared" si="309"/>
        <v>10</v>
      </c>
    </row>
    <row r="9762" spans="1:7" x14ac:dyDescent="0.3">
      <c r="A9762" s="20" t="s">
        <v>1682</v>
      </c>
      <c r="B9762" s="102">
        <v>44180</v>
      </c>
      <c r="C9762" s="103">
        <v>0.17</v>
      </c>
      <c r="D9762" s="133">
        <v>7200</v>
      </c>
      <c r="E9762" s="108" t="str">
        <f>_xlfn.XLOOKUP($A9762,'Task3 Baza'!$A$2:$A$1999,'Task3 Baza'!$C$2:$C$1999,"non",0)</f>
        <v>Cəlilabad</v>
      </c>
      <c r="F9762" s="109" t="str">
        <f t="shared" si="308"/>
        <v>Bakı</v>
      </c>
      <c r="G9762" s="110">
        <f t="shared" si="309"/>
        <v>10</v>
      </c>
    </row>
    <row r="9763" spans="1:7" x14ac:dyDescent="0.3">
      <c r="A9763" s="20" t="s">
        <v>1499</v>
      </c>
      <c r="B9763" s="102">
        <v>43605</v>
      </c>
      <c r="C9763" s="103">
        <v>0.22</v>
      </c>
      <c r="D9763" s="133">
        <v>4100</v>
      </c>
      <c r="E9763" s="108" t="str">
        <f>_xlfn.XLOOKUP($A9763,'Task3 Baza'!$A$2:$A$1999,'Task3 Baza'!$C$2:$C$1999,"non",0)</f>
        <v>Xızı</v>
      </c>
      <c r="F9763" s="109" t="str">
        <f t="shared" si="308"/>
        <v>Sumqayıt</v>
      </c>
      <c r="G9763" s="110">
        <f t="shared" si="309"/>
        <v>50</v>
      </c>
    </row>
    <row r="9764" spans="1:7" x14ac:dyDescent="0.3">
      <c r="A9764" s="20" t="s">
        <v>396</v>
      </c>
      <c r="B9764" s="102">
        <v>44560</v>
      </c>
      <c r="C9764" s="103">
        <v>0.2</v>
      </c>
      <c r="D9764" s="133">
        <v>5700</v>
      </c>
      <c r="E9764" s="108" t="str">
        <f>_xlfn.XLOOKUP($A9764,'Task3 Baza'!$A$2:$A$1999,'Task3 Baza'!$C$2:$C$1999,"non",0)</f>
        <v>Zaqatala</v>
      </c>
      <c r="F9764" s="109" t="str">
        <f t="shared" si="308"/>
        <v>Lənkəran</v>
      </c>
      <c r="G9764" s="110">
        <f t="shared" si="309"/>
        <v>42</v>
      </c>
    </row>
    <row r="9765" spans="1:7" x14ac:dyDescent="0.3">
      <c r="A9765" s="20" t="s">
        <v>1797</v>
      </c>
      <c r="B9765" s="102">
        <v>44453</v>
      </c>
      <c r="C9765" s="103">
        <v>0.15</v>
      </c>
      <c r="D9765" s="133">
        <v>5800</v>
      </c>
      <c r="E9765" s="108" t="str">
        <f>_xlfn.XLOOKUP($A9765,'Task3 Baza'!$A$2:$A$1999,'Task3 Baza'!$C$2:$C$1999,"non",0)</f>
        <v>Xocalı</v>
      </c>
      <c r="F9765" s="109" t="str">
        <f t="shared" si="308"/>
        <v>Sumqayıt</v>
      </c>
      <c r="G9765" s="110">
        <f t="shared" si="309"/>
        <v>50</v>
      </c>
    </row>
    <row r="9766" spans="1:7" x14ac:dyDescent="0.3">
      <c r="A9766" s="20" t="s">
        <v>1044</v>
      </c>
      <c r="B9766" s="102">
        <v>44053</v>
      </c>
      <c r="C9766" s="103">
        <v>0.24</v>
      </c>
      <c r="D9766" s="133">
        <v>9800</v>
      </c>
      <c r="E9766" s="108" t="str">
        <f>_xlfn.XLOOKUP($A9766,'Task3 Baza'!$A$2:$A$1999,'Task3 Baza'!$C$2:$C$1999,"non",0)</f>
        <v>Zəngilan</v>
      </c>
      <c r="F9766" s="109" t="str">
        <f t="shared" si="308"/>
        <v>Lənkəran</v>
      </c>
      <c r="G9766" s="110">
        <f t="shared" si="309"/>
        <v>42</v>
      </c>
    </row>
    <row r="9767" spans="1:7" x14ac:dyDescent="0.3">
      <c r="A9767" s="20" t="s">
        <v>1025</v>
      </c>
      <c r="B9767" s="102">
        <v>43973</v>
      </c>
      <c r="C9767" s="103">
        <v>0.14000000000000001</v>
      </c>
      <c r="D9767" s="133">
        <v>2900</v>
      </c>
      <c r="E9767" s="108" t="str">
        <f>_xlfn.XLOOKUP($A9767,'Task3 Baza'!$A$2:$A$1999,'Task3 Baza'!$C$2:$C$1999,"non",0)</f>
        <v>Şabran</v>
      </c>
      <c r="F9767" s="109" t="str">
        <f t="shared" si="308"/>
        <v>Gəncə</v>
      </c>
      <c r="G9767" s="110">
        <f t="shared" si="309"/>
        <v>20</v>
      </c>
    </row>
    <row r="9768" spans="1:7" x14ac:dyDescent="0.3">
      <c r="A9768" s="20" t="s">
        <v>1208</v>
      </c>
      <c r="B9768" s="102">
        <v>44823</v>
      </c>
      <c r="C9768" s="103">
        <v>0.17</v>
      </c>
      <c r="D9768" s="133">
        <v>12100</v>
      </c>
      <c r="E9768" s="108" t="str">
        <f>_xlfn.XLOOKUP($A9768,'Task3 Baza'!$A$2:$A$1999,'Task3 Baza'!$C$2:$C$1999,"non",0)</f>
        <v>Gəncə</v>
      </c>
      <c r="F9768" s="109" t="str">
        <f t="shared" si="308"/>
        <v>Sumqayıt</v>
      </c>
      <c r="G9768" s="110">
        <f t="shared" si="309"/>
        <v>50</v>
      </c>
    </row>
    <row r="9769" spans="1:7" x14ac:dyDescent="0.3">
      <c r="A9769" s="20" t="s">
        <v>1077</v>
      </c>
      <c r="B9769" s="102">
        <v>43892</v>
      </c>
      <c r="C9769" s="103">
        <v>0.17</v>
      </c>
      <c r="D9769" s="133">
        <v>12000</v>
      </c>
      <c r="E9769" s="108" t="str">
        <f>_xlfn.XLOOKUP($A9769,'Task3 Baza'!$A$2:$A$1999,'Task3 Baza'!$C$2:$C$1999,"non",0)</f>
        <v>Samux</v>
      </c>
      <c r="F9769" s="109" t="str">
        <f t="shared" si="308"/>
        <v>Gəncə</v>
      </c>
      <c r="G9769" s="110">
        <f t="shared" si="309"/>
        <v>20</v>
      </c>
    </row>
    <row r="9770" spans="1:7" x14ac:dyDescent="0.3">
      <c r="A9770" s="20" t="s">
        <v>649</v>
      </c>
      <c r="B9770" s="102">
        <v>44185</v>
      </c>
      <c r="C9770" s="103">
        <v>0.14000000000000001</v>
      </c>
      <c r="D9770" s="133">
        <v>7000</v>
      </c>
      <c r="E9770" s="108" t="str">
        <f>_xlfn.XLOOKUP($A9770,'Task3 Baza'!$A$2:$A$1999,'Task3 Baza'!$C$2:$C$1999,"non",0)</f>
        <v>Kürdəmir</v>
      </c>
      <c r="F9770" s="109" t="str">
        <f t="shared" si="308"/>
        <v>Sumqayıt</v>
      </c>
      <c r="G9770" s="110">
        <f t="shared" si="309"/>
        <v>50</v>
      </c>
    </row>
    <row r="9771" spans="1:7" x14ac:dyDescent="0.3">
      <c r="A9771" s="20" t="s">
        <v>1092</v>
      </c>
      <c r="B9771" s="102">
        <v>44228</v>
      </c>
      <c r="C9771" s="103">
        <v>0.2</v>
      </c>
      <c r="D9771" s="133">
        <v>4800</v>
      </c>
      <c r="E9771" s="108" t="str">
        <f>_xlfn.XLOOKUP($A9771,'Task3 Baza'!$A$2:$A$1999,'Task3 Baza'!$C$2:$C$1999,"non",0)</f>
        <v>Şamaxı</v>
      </c>
      <c r="F9771" s="109" t="str">
        <f t="shared" si="308"/>
        <v>Lənkəran</v>
      </c>
      <c r="G9771" s="110">
        <f t="shared" si="309"/>
        <v>42</v>
      </c>
    </row>
    <row r="9772" spans="1:7" x14ac:dyDescent="0.3">
      <c r="A9772" s="20" t="s">
        <v>2013</v>
      </c>
      <c r="B9772" s="102">
        <v>44168</v>
      </c>
      <c r="C9772" s="103">
        <v>0.14000000000000001</v>
      </c>
      <c r="D9772" s="133">
        <v>4100</v>
      </c>
      <c r="E9772" s="108" t="str">
        <f>_xlfn.XLOOKUP($A9772,'Task3 Baza'!$A$2:$A$1999,'Task3 Baza'!$C$2:$C$1999,"non",0)</f>
        <v>Ağcabədi</v>
      </c>
      <c r="F9772" s="109" t="str">
        <f t="shared" si="308"/>
        <v>Bakı</v>
      </c>
      <c r="G9772" s="110">
        <f t="shared" si="309"/>
        <v>10</v>
      </c>
    </row>
    <row r="9773" spans="1:7" x14ac:dyDescent="0.3">
      <c r="A9773" s="20" t="s">
        <v>1895</v>
      </c>
      <c r="B9773" s="102">
        <v>44202</v>
      </c>
      <c r="C9773" s="103">
        <v>0.23</v>
      </c>
      <c r="D9773" s="133">
        <v>2400</v>
      </c>
      <c r="E9773" s="108" t="str">
        <f>_xlfn.XLOOKUP($A9773,'Task3 Baza'!$A$2:$A$1999,'Task3 Baza'!$C$2:$C$1999,"non",0)</f>
        <v>Siyəzən</v>
      </c>
      <c r="F9773" s="109" t="str">
        <f t="shared" si="308"/>
        <v>Gəncə</v>
      </c>
      <c r="G9773" s="110">
        <f t="shared" si="309"/>
        <v>20</v>
      </c>
    </row>
    <row r="9774" spans="1:7" x14ac:dyDescent="0.3">
      <c r="A9774" s="20" t="s">
        <v>1409</v>
      </c>
      <c r="B9774" s="102">
        <v>43849</v>
      </c>
      <c r="C9774" s="103">
        <v>0.19</v>
      </c>
      <c r="D9774" s="133">
        <v>3900</v>
      </c>
      <c r="E9774" s="108" t="str">
        <f>_xlfn.XLOOKUP($A9774,'Task3 Baza'!$A$2:$A$1999,'Task3 Baza'!$C$2:$C$1999,"non",0)</f>
        <v>Culfa</v>
      </c>
      <c r="F9774" s="109" t="str">
        <f t="shared" si="308"/>
        <v>Bakı</v>
      </c>
      <c r="G9774" s="110">
        <f t="shared" si="309"/>
        <v>10</v>
      </c>
    </row>
    <row r="9775" spans="1:7" x14ac:dyDescent="0.3">
      <c r="A9775" s="20" t="s">
        <v>309</v>
      </c>
      <c r="B9775" s="102">
        <v>44412</v>
      </c>
      <c r="C9775" s="103">
        <v>0.23</v>
      </c>
      <c r="D9775" s="133">
        <v>4800</v>
      </c>
      <c r="E9775" s="108" t="str">
        <f>_xlfn.XLOOKUP($A9775,'Task3 Baza'!$A$2:$A$1999,'Task3 Baza'!$C$2:$C$1999,"non",0)</f>
        <v>İsmayıllı</v>
      </c>
      <c r="F9775" s="109" t="str">
        <f t="shared" si="308"/>
        <v>Sumqayıt</v>
      </c>
      <c r="G9775" s="110">
        <f t="shared" si="309"/>
        <v>50</v>
      </c>
    </row>
    <row r="9776" spans="1:7" x14ac:dyDescent="0.3">
      <c r="A9776" s="20" t="s">
        <v>577</v>
      </c>
      <c r="B9776" s="102">
        <v>44366</v>
      </c>
      <c r="C9776" s="103">
        <v>0.19</v>
      </c>
      <c r="D9776" s="133">
        <v>10200</v>
      </c>
      <c r="E9776" s="108" t="str">
        <f>_xlfn.XLOOKUP($A9776,'Task3 Baza'!$A$2:$A$1999,'Task3 Baza'!$C$2:$C$1999,"non",0)</f>
        <v>Xaçmaz</v>
      </c>
      <c r="F9776" s="109" t="str">
        <f t="shared" si="308"/>
        <v>Sumqayıt</v>
      </c>
      <c r="G9776" s="110">
        <f t="shared" si="309"/>
        <v>50</v>
      </c>
    </row>
    <row r="9777" spans="1:7" x14ac:dyDescent="0.3">
      <c r="A9777" s="20" t="s">
        <v>268</v>
      </c>
      <c r="B9777" s="102">
        <v>44517</v>
      </c>
      <c r="C9777" s="103">
        <v>0.14000000000000001</v>
      </c>
      <c r="D9777" s="133">
        <v>9800</v>
      </c>
      <c r="E9777" s="108" t="str">
        <f>_xlfn.XLOOKUP($A9777,'Task3 Baza'!$A$2:$A$1999,'Task3 Baza'!$C$2:$C$1999,"non",0)</f>
        <v>Şərur</v>
      </c>
      <c r="F9777" s="109" t="str">
        <f t="shared" si="308"/>
        <v>Lənkəran</v>
      </c>
      <c r="G9777" s="110">
        <f t="shared" si="309"/>
        <v>42</v>
      </c>
    </row>
    <row r="9778" spans="1:7" x14ac:dyDescent="0.3">
      <c r="A9778" s="20" t="s">
        <v>370</v>
      </c>
      <c r="B9778" s="102">
        <v>44746</v>
      </c>
      <c r="C9778" s="103">
        <v>0.23</v>
      </c>
      <c r="D9778" s="133">
        <v>8100</v>
      </c>
      <c r="E9778" s="108" t="str">
        <f>_xlfn.XLOOKUP($A9778,'Task3 Baza'!$A$2:$A$1999,'Task3 Baza'!$C$2:$C$1999,"non",0)</f>
        <v>Ordubad</v>
      </c>
      <c r="F9778" s="109" t="str">
        <f t="shared" si="308"/>
        <v>Gəncə</v>
      </c>
      <c r="G9778" s="110">
        <f t="shared" si="309"/>
        <v>20</v>
      </c>
    </row>
    <row r="9779" spans="1:7" x14ac:dyDescent="0.3">
      <c r="A9779" s="20" t="s">
        <v>2098</v>
      </c>
      <c r="B9779" s="102">
        <v>43813</v>
      </c>
      <c r="C9779" s="103">
        <v>0.24</v>
      </c>
      <c r="D9779" s="133">
        <v>11100</v>
      </c>
      <c r="E9779" s="108" t="str">
        <f>_xlfn.XLOOKUP($A9779,'Task3 Baza'!$A$2:$A$1999,'Task3 Baza'!$C$2:$C$1999,"non",0)</f>
        <v>Şəki</v>
      </c>
      <c r="F9779" s="109" t="str">
        <f t="shared" si="308"/>
        <v>Lənkəran</v>
      </c>
      <c r="G9779" s="110">
        <f t="shared" si="309"/>
        <v>42</v>
      </c>
    </row>
    <row r="9780" spans="1:7" x14ac:dyDescent="0.3">
      <c r="A9780" s="20" t="s">
        <v>1332</v>
      </c>
      <c r="B9780" s="102">
        <v>44044</v>
      </c>
      <c r="C9780" s="103">
        <v>0.23</v>
      </c>
      <c r="D9780" s="133">
        <v>3900</v>
      </c>
      <c r="E9780" s="108" t="str">
        <f>_xlfn.XLOOKUP($A9780,'Task3 Baza'!$A$2:$A$1999,'Task3 Baza'!$C$2:$C$1999,"non",0)</f>
        <v>Lənkəran</v>
      </c>
      <c r="F9780" s="109" t="str">
        <f t="shared" si="308"/>
        <v>Gəncə</v>
      </c>
      <c r="G9780" s="110">
        <f t="shared" si="309"/>
        <v>20</v>
      </c>
    </row>
    <row r="9781" spans="1:7" x14ac:dyDescent="0.3">
      <c r="A9781" s="20" t="s">
        <v>1239</v>
      </c>
      <c r="B9781" s="102">
        <v>44559</v>
      </c>
      <c r="C9781" s="103">
        <v>0.22</v>
      </c>
      <c r="D9781" s="133">
        <v>8800</v>
      </c>
      <c r="E9781" s="108" t="str">
        <f>_xlfn.XLOOKUP($A9781,'Task3 Baza'!$A$2:$A$1999,'Task3 Baza'!$C$2:$C$1999,"non",0)</f>
        <v>Bərdə</v>
      </c>
      <c r="F9781" s="109" t="str">
        <f t="shared" si="308"/>
        <v>Bakı</v>
      </c>
      <c r="G9781" s="110">
        <f t="shared" si="309"/>
        <v>10</v>
      </c>
    </row>
    <row r="9782" spans="1:7" x14ac:dyDescent="0.3">
      <c r="A9782" s="20" t="s">
        <v>616</v>
      </c>
      <c r="B9782" s="102">
        <v>44293</v>
      </c>
      <c r="C9782" s="103">
        <v>0.15</v>
      </c>
      <c r="D9782" s="133">
        <v>10400</v>
      </c>
      <c r="E9782" s="108" t="str">
        <f>_xlfn.XLOOKUP($A9782,'Task3 Baza'!$A$2:$A$1999,'Task3 Baza'!$C$2:$C$1999,"non",0)</f>
        <v>Şəki</v>
      </c>
      <c r="F9782" s="109" t="str">
        <f t="shared" si="308"/>
        <v>Lənkəran</v>
      </c>
      <c r="G9782" s="110">
        <f t="shared" si="309"/>
        <v>42</v>
      </c>
    </row>
    <row r="9783" spans="1:7" x14ac:dyDescent="0.3">
      <c r="A9783" s="20" t="s">
        <v>1573</v>
      </c>
      <c r="B9783" s="102">
        <v>44429</v>
      </c>
      <c r="C9783" s="103">
        <v>0.15</v>
      </c>
      <c r="D9783" s="133">
        <v>9200</v>
      </c>
      <c r="E9783" s="108" t="str">
        <f>_xlfn.XLOOKUP($A9783,'Task3 Baza'!$A$2:$A$1999,'Task3 Baza'!$C$2:$C$1999,"non",0)</f>
        <v>Oğuz</v>
      </c>
      <c r="F9783" s="109" t="str">
        <f t="shared" si="308"/>
        <v>Gəncə</v>
      </c>
      <c r="G9783" s="110">
        <f t="shared" si="309"/>
        <v>20</v>
      </c>
    </row>
    <row r="9784" spans="1:7" x14ac:dyDescent="0.3">
      <c r="A9784" s="20" t="s">
        <v>1382</v>
      </c>
      <c r="B9784" s="102">
        <v>44276</v>
      </c>
      <c r="C9784" s="103">
        <v>0.17</v>
      </c>
      <c r="D9784" s="133">
        <v>1800</v>
      </c>
      <c r="E9784" s="108" t="str">
        <f>_xlfn.XLOOKUP($A9784,'Task3 Baza'!$A$2:$A$1999,'Task3 Baza'!$C$2:$C$1999,"non",0)</f>
        <v>Şahbuz</v>
      </c>
      <c r="F9784" s="109" t="str">
        <f t="shared" si="308"/>
        <v>Gəncə</v>
      </c>
      <c r="G9784" s="110">
        <f t="shared" si="309"/>
        <v>20</v>
      </c>
    </row>
    <row r="9785" spans="1:7" x14ac:dyDescent="0.3">
      <c r="A9785" s="20" t="s">
        <v>754</v>
      </c>
      <c r="B9785" s="102">
        <v>43764</v>
      </c>
      <c r="C9785" s="103">
        <v>0.19</v>
      </c>
      <c r="D9785" s="133">
        <v>3000</v>
      </c>
      <c r="E9785" s="108" t="str">
        <f>_xlfn.XLOOKUP($A9785,'Task3 Baza'!$A$2:$A$1999,'Task3 Baza'!$C$2:$C$1999,"non",0)</f>
        <v>Ağdaş</v>
      </c>
      <c r="F9785" s="109" t="str">
        <f t="shared" si="308"/>
        <v>Bakı</v>
      </c>
      <c r="G9785" s="110">
        <f t="shared" si="309"/>
        <v>10</v>
      </c>
    </row>
    <row r="9786" spans="1:7" x14ac:dyDescent="0.3">
      <c r="A9786" s="20" t="s">
        <v>864</v>
      </c>
      <c r="B9786" s="102">
        <v>44570</v>
      </c>
      <c r="C9786" s="103">
        <v>0.24</v>
      </c>
      <c r="D9786" s="133">
        <v>11900</v>
      </c>
      <c r="E9786" s="108" t="str">
        <f>_xlfn.XLOOKUP($A9786,'Task3 Baza'!$A$2:$A$1999,'Task3 Baza'!$C$2:$C$1999,"non",0)</f>
        <v>Tovuz</v>
      </c>
      <c r="F9786" s="109" t="str">
        <f t="shared" si="308"/>
        <v>Lənkəran</v>
      </c>
      <c r="G9786" s="110">
        <f t="shared" si="309"/>
        <v>42</v>
      </c>
    </row>
    <row r="9787" spans="1:7" x14ac:dyDescent="0.3">
      <c r="A9787" s="20" t="s">
        <v>1387</v>
      </c>
      <c r="B9787" s="102">
        <v>43890</v>
      </c>
      <c r="C9787" s="103">
        <v>0.19</v>
      </c>
      <c r="D9787" s="133">
        <v>10000</v>
      </c>
      <c r="E9787" s="108" t="str">
        <f>_xlfn.XLOOKUP($A9787,'Task3 Baza'!$A$2:$A$1999,'Task3 Baza'!$C$2:$C$1999,"non",0)</f>
        <v>Culfa</v>
      </c>
      <c r="F9787" s="109" t="str">
        <f t="shared" si="308"/>
        <v>Bakı</v>
      </c>
      <c r="G9787" s="110">
        <f t="shared" si="309"/>
        <v>10</v>
      </c>
    </row>
    <row r="9788" spans="1:7" x14ac:dyDescent="0.3">
      <c r="A9788" s="20" t="s">
        <v>428</v>
      </c>
      <c r="B9788" s="102">
        <v>43638</v>
      </c>
      <c r="C9788" s="103">
        <v>0.18</v>
      </c>
      <c r="D9788" s="133">
        <v>11600</v>
      </c>
      <c r="E9788" s="108" t="str">
        <f>_xlfn.XLOOKUP($A9788,'Task3 Baza'!$A$2:$A$1999,'Task3 Baza'!$C$2:$C$1999,"non",0)</f>
        <v>Kürdəmir</v>
      </c>
      <c r="F9788" s="109" t="str">
        <f t="shared" si="308"/>
        <v>Sumqayıt</v>
      </c>
      <c r="G9788" s="110">
        <f t="shared" si="309"/>
        <v>50</v>
      </c>
    </row>
    <row r="9789" spans="1:7" x14ac:dyDescent="0.3">
      <c r="A9789" s="20" t="s">
        <v>2033</v>
      </c>
      <c r="B9789" s="102">
        <v>44099</v>
      </c>
      <c r="C9789" s="103">
        <v>0.15</v>
      </c>
      <c r="D9789" s="133">
        <v>12400</v>
      </c>
      <c r="E9789" s="108" t="str">
        <f>_xlfn.XLOOKUP($A9789,'Task3 Baza'!$A$2:$A$1999,'Task3 Baza'!$C$2:$C$1999,"non",0)</f>
        <v>Qazax</v>
      </c>
      <c r="F9789" s="109" t="str">
        <f t="shared" si="308"/>
        <v>Sumqayıt</v>
      </c>
      <c r="G9789" s="110">
        <f t="shared" si="309"/>
        <v>50</v>
      </c>
    </row>
    <row r="9790" spans="1:7" x14ac:dyDescent="0.3">
      <c r="A9790" s="20" t="s">
        <v>1833</v>
      </c>
      <c r="B9790" s="102">
        <v>44572</v>
      </c>
      <c r="C9790" s="103">
        <v>0.23</v>
      </c>
      <c r="D9790" s="133">
        <v>8600</v>
      </c>
      <c r="E9790" s="108" t="str">
        <f>_xlfn.XLOOKUP($A9790,'Task3 Baza'!$A$2:$A$1999,'Task3 Baza'!$C$2:$C$1999,"non",0)</f>
        <v>Ağcabədi</v>
      </c>
      <c r="F9790" s="109" t="str">
        <f t="shared" si="308"/>
        <v>Bakı</v>
      </c>
      <c r="G9790" s="110">
        <f t="shared" si="309"/>
        <v>10</v>
      </c>
    </row>
    <row r="9791" spans="1:7" x14ac:dyDescent="0.3">
      <c r="A9791" s="20" t="s">
        <v>1944</v>
      </c>
      <c r="B9791" s="102">
        <v>44615</v>
      </c>
      <c r="C9791" s="103">
        <v>0.14000000000000001</v>
      </c>
      <c r="D9791" s="133">
        <v>12800</v>
      </c>
      <c r="E9791" s="108" t="str">
        <f>_xlfn.XLOOKUP($A9791,'Task3 Baza'!$A$2:$A$1999,'Task3 Baza'!$C$2:$C$1999,"non",0)</f>
        <v>Xaçmaz</v>
      </c>
      <c r="F9791" s="109" t="str">
        <f t="shared" si="308"/>
        <v>Sumqayıt</v>
      </c>
      <c r="G9791" s="110">
        <f t="shared" si="309"/>
        <v>50</v>
      </c>
    </row>
    <row r="9792" spans="1:7" x14ac:dyDescent="0.3">
      <c r="A9792" s="20" t="s">
        <v>2028</v>
      </c>
      <c r="B9792" s="102">
        <v>44530</v>
      </c>
      <c r="C9792" s="103">
        <v>0.19</v>
      </c>
      <c r="D9792" s="133">
        <v>9800</v>
      </c>
      <c r="E9792" s="108" t="str">
        <f>_xlfn.XLOOKUP($A9792,'Task3 Baza'!$A$2:$A$1999,'Task3 Baza'!$C$2:$C$1999,"non",0)</f>
        <v>Laçın</v>
      </c>
      <c r="F9792" s="109" t="str">
        <f t="shared" si="308"/>
        <v>Gəncə</v>
      </c>
      <c r="G9792" s="110">
        <f t="shared" si="309"/>
        <v>20</v>
      </c>
    </row>
    <row r="9793" spans="1:7" x14ac:dyDescent="0.3">
      <c r="A9793" s="20" t="s">
        <v>1664</v>
      </c>
      <c r="B9793" s="102">
        <v>44532</v>
      </c>
      <c r="C9793" s="103">
        <v>0.18</v>
      </c>
      <c r="D9793" s="133">
        <v>8100</v>
      </c>
      <c r="E9793" s="108" t="str">
        <f>_xlfn.XLOOKUP($A9793,'Task3 Baza'!$A$2:$A$1999,'Task3 Baza'!$C$2:$C$1999,"non",0)</f>
        <v>Siyəzən</v>
      </c>
      <c r="F9793" s="109" t="str">
        <f t="shared" si="308"/>
        <v>Gəncə</v>
      </c>
      <c r="G9793" s="110">
        <f t="shared" si="309"/>
        <v>20</v>
      </c>
    </row>
    <row r="9794" spans="1:7" x14ac:dyDescent="0.3">
      <c r="A9794" s="20" t="s">
        <v>1947</v>
      </c>
      <c r="B9794" s="102">
        <v>44196</v>
      </c>
      <c r="C9794" s="103">
        <v>0.15</v>
      </c>
      <c r="D9794" s="133">
        <v>6300</v>
      </c>
      <c r="E9794" s="108" t="str">
        <f>_xlfn.XLOOKUP($A9794,'Task3 Baza'!$A$2:$A$1999,'Task3 Baza'!$C$2:$C$1999,"non",0)</f>
        <v>Astara</v>
      </c>
      <c r="F9794" s="109" t="str">
        <f t="shared" ref="F9794:F9857" si="310">VLOOKUP($E9794,$I$3:$K$75,2,0)</f>
        <v>Bakı</v>
      </c>
      <c r="G9794" s="110">
        <f t="shared" ref="G9794:G9857" si="311">VLOOKUP(VLOOKUP($E9794,$I$3:$J$75,2,0),$L$3:$M$6,2,0)</f>
        <v>10</v>
      </c>
    </row>
    <row r="9795" spans="1:7" x14ac:dyDescent="0.3">
      <c r="A9795" s="20" t="s">
        <v>803</v>
      </c>
      <c r="B9795" s="102">
        <v>44222</v>
      </c>
      <c r="C9795" s="103">
        <v>0.19</v>
      </c>
      <c r="D9795" s="133">
        <v>2300</v>
      </c>
      <c r="E9795" s="108" t="str">
        <f>_xlfn.XLOOKUP($A9795,'Task3 Baza'!$A$2:$A$1999,'Task3 Baza'!$C$2:$C$1999,"non",0)</f>
        <v>Füzuli</v>
      </c>
      <c r="F9795" s="109" t="str">
        <f t="shared" si="310"/>
        <v>Sumqayıt</v>
      </c>
      <c r="G9795" s="110">
        <f t="shared" si="311"/>
        <v>50</v>
      </c>
    </row>
    <row r="9796" spans="1:7" x14ac:dyDescent="0.3">
      <c r="A9796" s="20" t="s">
        <v>1975</v>
      </c>
      <c r="B9796" s="102">
        <v>43939</v>
      </c>
      <c r="C9796" s="103">
        <v>0.23</v>
      </c>
      <c r="D9796" s="133">
        <v>6500</v>
      </c>
      <c r="E9796" s="108" t="str">
        <f>_xlfn.XLOOKUP($A9796,'Task3 Baza'!$A$2:$A$1999,'Task3 Baza'!$C$2:$C$1999,"non",0)</f>
        <v>Naxçıvan</v>
      </c>
      <c r="F9796" s="109" t="str">
        <f t="shared" si="310"/>
        <v>Gəncə</v>
      </c>
      <c r="G9796" s="110">
        <f t="shared" si="311"/>
        <v>20</v>
      </c>
    </row>
    <row r="9797" spans="1:7" x14ac:dyDescent="0.3">
      <c r="A9797" s="20" t="s">
        <v>501</v>
      </c>
      <c r="B9797" s="102">
        <v>43910</v>
      </c>
      <c r="C9797" s="103">
        <v>0.14000000000000001</v>
      </c>
      <c r="D9797" s="133">
        <v>6000</v>
      </c>
      <c r="E9797" s="108" t="str">
        <f>_xlfn.XLOOKUP($A9797,'Task3 Baza'!$A$2:$A$1999,'Task3 Baza'!$C$2:$C$1999,"non",0)</f>
        <v>Şirvan</v>
      </c>
      <c r="F9797" s="109" t="str">
        <f t="shared" si="310"/>
        <v>Lənkəran</v>
      </c>
      <c r="G9797" s="110">
        <f t="shared" si="311"/>
        <v>42</v>
      </c>
    </row>
    <row r="9798" spans="1:7" x14ac:dyDescent="0.3">
      <c r="A9798" s="20" t="s">
        <v>2124</v>
      </c>
      <c r="B9798" s="102">
        <v>44319</v>
      </c>
      <c r="C9798" s="103">
        <v>0.17</v>
      </c>
      <c r="D9798" s="133">
        <v>12900</v>
      </c>
      <c r="E9798" s="108" t="str">
        <f>_xlfn.XLOOKUP($A9798,'Task3 Baza'!$A$2:$A$1999,'Task3 Baza'!$C$2:$C$1999,"non",0)</f>
        <v>Gəncə</v>
      </c>
      <c r="F9798" s="109" t="str">
        <f t="shared" si="310"/>
        <v>Sumqayıt</v>
      </c>
      <c r="G9798" s="110">
        <f t="shared" si="311"/>
        <v>50</v>
      </c>
    </row>
    <row r="9799" spans="1:7" x14ac:dyDescent="0.3">
      <c r="A9799" s="20" t="s">
        <v>538</v>
      </c>
      <c r="B9799" s="102">
        <v>44489</v>
      </c>
      <c r="C9799" s="103">
        <v>0.2</v>
      </c>
      <c r="D9799" s="133">
        <v>2600</v>
      </c>
      <c r="E9799" s="108" t="str">
        <f>_xlfn.XLOOKUP($A9799,'Task3 Baza'!$A$2:$A$1999,'Task3 Baza'!$C$2:$C$1999,"non",0)</f>
        <v>Gədəbəy</v>
      </c>
      <c r="F9799" s="109" t="str">
        <f t="shared" si="310"/>
        <v>Sumqayıt</v>
      </c>
      <c r="G9799" s="110">
        <f t="shared" si="311"/>
        <v>50</v>
      </c>
    </row>
    <row r="9800" spans="1:7" x14ac:dyDescent="0.3">
      <c r="A9800" s="20" t="s">
        <v>940</v>
      </c>
      <c r="B9800" s="102">
        <v>44828</v>
      </c>
      <c r="C9800" s="103">
        <v>0.21</v>
      </c>
      <c r="D9800" s="133">
        <v>9600</v>
      </c>
      <c r="E9800" s="108" t="str">
        <f>_xlfn.XLOOKUP($A9800,'Task3 Baza'!$A$2:$A$1999,'Task3 Baza'!$C$2:$C$1999,"non",0)</f>
        <v>Ordubad</v>
      </c>
      <c r="F9800" s="109" t="str">
        <f t="shared" si="310"/>
        <v>Gəncə</v>
      </c>
      <c r="G9800" s="110">
        <f t="shared" si="311"/>
        <v>20</v>
      </c>
    </row>
    <row r="9801" spans="1:7" x14ac:dyDescent="0.3">
      <c r="A9801" s="20" t="s">
        <v>543</v>
      </c>
      <c r="B9801" s="102">
        <v>44692</v>
      </c>
      <c r="C9801" s="103">
        <v>0.21</v>
      </c>
      <c r="D9801" s="133">
        <v>12100</v>
      </c>
      <c r="E9801" s="108" t="str">
        <f>_xlfn.XLOOKUP($A9801,'Task3 Baza'!$A$2:$A$1999,'Task3 Baza'!$C$2:$C$1999,"non",0)</f>
        <v>Masallı</v>
      </c>
      <c r="F9801" s="109" t="str">
        <f t="shared" si="310"/>
        <v>Gəncə</v>
      </c>
      <c r="G9801" s="110">
        <f t="shared" si="311"/>
        <v>20</v>
      </c>
    </row>
    <row r="9802" spans="1:7" x14ac:dyDescent="0.3">
      <c r="A9802" s="20" t="s">
        <v>757</v>
      </c>
      <c r="B9802" s="102">
        <v>44426</v>
      </c>
      <c r="C9802" s="103">
        <v>0.17</v>
      </c>
      <c r="D9802" s="133">
        <v>10600</v>
      </c>
      <c r="E9802" s="108" t="str">
        <f>_xlfn.XLOOKUP($A9802,'Task3 Baza'!$A$2:$A$1999,'Task3 Baza'!$C$2:$C$1999,"non",0)</f>
        <v>Şərur</v>
      </c>
      <c r="F9802" s="109" t="str">
        <f t="shared" si="310"/>
        <v>Lənkəran</v>
      </c>
      <c r="G9802" s="110">
        <f t="shared" si="311"/>
        <v>42</v>
      </c>
    </row>
    <row r="9803" spans="1:7" x14ac:dyDescent="0.3">
      <c r="A9803" s="20" t="s">
        <v>1208</v>
      </c>
      <c r="B9803" s="102">
        <v>44295</v>
      </c>
      <c r="C9803" s="103">
        <v>0.15</v>
      </c>
      <c r="D9803" s="133">
        <v>5500</v>
      </c>
      <c r="E9803" s="108" t="str">
        <f>_xlfn.XLOOKUP($A9803,'Task3 Baza'!$A$2:$A$1999,'Task3 Baza'!$C$2:$C$1999,"non",0)</f>
        <v>Gəncə</v>
      </c>
      <c r="F9803" s="109" t="str">
        <f t="shared" si="310"/>
        <v>Sumqayıt</v>
      </c>
      <c r="G9803" s="110">
        <f t="shared" si="311"/>
        <v>50</v>
      </c>
    </row>
    <row r="9804" spans="1:7" x14ac:dyDescent="0.3">
      <c r="A9804" s="20" t="s">
        <v>730</v>
      </c>
      <c r="B9804" s="102">
        <v>44427</v>
      </c>
      <c r="C9804" s="103">
        <v>0.19</v>
      </c>
      <c r="D9804" s="133">
        <v>11700</v>
      </c>
      <c r="E9804" s="108" t="str">
        <f>_xlfn.XLOOKUP($A9804,'Task3 Baza'!$A$2:$A$1999,'Task3 Baza'!$C$2:$C$1999,"non",0)</f>
        <v>Naxçıvan</v>
      </c>
      <c r="F9804" s="109" t="str">
        <f t="shared" si="310"/>
        <v>Gəncə</v>
      </c>
      <c r="G9804" s="110">
        <f t="shared" si="311"/>
        <v>20</v>
      </c>
    </row>
    <row r="9805" spans="1:7" x14ac:dyDescent="0.3">
      <c r="A9805" s="20" t="s">
        <v>1139</v>
      </c>
      <c r="B9805" s="102">
        <v>44732</v>
      </c>
      <c r="C9805" s="103">
        <v>0.14000000000000001</v>
      </c>
      <c r="D9805" s="133">
        <v>6300</v>
      </c>
      <c r="E9805" s="108" t="str">
        <f>_xlfn.XLOOKUP($A9805,'Task3 Baza'!$A$2:$A$1999,'Task3 Baza'!$C$2:$C$1999,"non",0)</f>
        <v>Tovuz</v>
      </c>
      <c r="F9805" s="109" t="str">
        <f t="shared" si="310"/>
        <v>Lənkəran</v>
      </c>
      <c r="G9805" s="110">
        <f t="shared" si="311"/>
        <v>42</v>
      </c>
    </row>
    <row r="9806" spans="1:7" x14ac:dyDescent="0.3">
      <c r="A9806" s="20" t="s">
        <v>1610</v>
      </c>
      <c r="B9806" s="102">
        <v>44179</v>
      </c>
      <c r="C9806" s="103">
        <v>0.23</v>
      </c>
      <c r="D9806" s="133">
        <v>10500</v>
      </c>
      <c r="E9806" s="108" t="str">
        <f>_xlfn.XLOOKUP($A9806,'Task3 Baza'!$A$2:$A$1999,'Task3 Baza'!$C$2:$C$1999,"non",0)</f>
        <v>Sədərək</v>
      </c>
      <c r="F9806" s="109" t="str">
        <f t="shared" si="310"/>
        <v>Gəncə</v>
      </c>
      <c r="G9806" s="110">
        <f t="shared" si="311"/>
        <v>20</v>
      </c>
    </row>
    <row r="9807" spans="1:7" x14ac:dyDescent="0.3">
      <c r="A9807" s="20" t="s">
        <v>1059</v>
      </c>
      <c r="B9807" s="102">
        <v>44294</v>
      </c>
      <c r="C9807" s="103">
        <v>0.2</v>
      </c>
      <c r="D9807" s="133">
        <v>12000</v>
      </c>
      <c r="E9807" s="108" t="str">
        <f>_xlfn.XLOOKUP($A9807,'Task3 Baza'!$A$2:$A$1999,'Task3 Baza'!$C$2:$C$1999,"non",0)</f>
        <v>Samux</v>
      </c>
      <c r="F9807" s="109" t="str">
        <f t="shared" si="310"/>
        <v>Gəncə</v>
      </c>
      <c r="G9807" s="110">
        <f t="shared" si="311"/>
        <v>20</v>
      </c>
    </row>
    <row r="9808" spans="1:7" x14ac:dyDescent="0.3">
      <c r="A9808" s="20" t="s">
        <v>1808</v>
      </c>
      <c r="B9808" s="102">
        <v>44867</v>
      </c>
      <c r="C9808" s="103">
        <v>0.19</v>
      </c>
      <c r="D9808" s="133">
        <v>6400</v>
      </c>
      <c r="E9808" s="108" t="str">
        <f>_xlfn.XLOOKUP($A9808,'Task3 Baza'!$A$2:$A$1999,'Task3 Baza'!$C$2:$C$1999,"non",0)</f>
        <v>Şamaxı</v>
      </c>
      <c r="F9808" s="109" t="str">
        <f t="shared" si="310"/>
        <v>Lənkəran</v>
      </c>
      <c r="G9808" s="110">
        <f t="shared" si="311"/>
        <v>42</v>
      </c>
    </row>
    <row r="9809" spans="1:7" x14ac:dyDescent="0.3">
      <c r="A9809" s="20" t="s">
        <v>229</v>
      </c>
      <c r="B9809" s="102">
        <v>44391</v>
      </c>
      <c r="C9809" s="103">
        <v>0.15</v>
      </c>
      <c r="D9809" s="133">
        <v>9400</v>
      </c>
      <c r="E9809" s="108" t="str">
        <f>_xlfn.XLOOKUP($A9809,'Task3 Baza'!$A$2:$A$1999,'Task3 Baza'!$C$2:$C$1999,"non",0)</f>
        <v>Naxçıvan</v>
      </c>
      <c r="F9809" s="109" t="str">
        <f t="shared" si="310"/>
        <v>Gəncə</v>
      </c>
      <c r="G9809" s="110">
        <f t="shared" si="311"/>
        <v>20</v>
      </c>
    </row>
    <row r="9810" spans="1:7" x14ac:dyDescent="0.3">
      <c r="A9810" s="20" t="s">
        <v>1676</v>
      </c>
      <c r="B9810" s="102">
        <v>43966</v>
      </c>
      <c r="C9810" s="103">
        <v>0.15</v>
      </c>
      <c r="D9810" s="133">
        <v>6000</v>
      </c>
      <c r="E9810" s="108" t="str">
        <f>_xlfn.XLOOKUP($A9810,'Task3 Baza'!$A$2:$A$1999,'Task3 Baza'!$C$2:$C$1999,"non",0)</f>
        <v>Siyəzən</v>
      </c>
      <c r="F9810" s="109" t="str">
        <f t="shared" si="310"/>
        <v>Gəncə</v>
      </c>
      <c r="G9810" s="110">
        <f t="shared" si="311"/>
        <v>20</v>
      </c>
    </row>
    <row r="9811" spans="1:7" x14ac:dyDescent="0.3">
      <c r="A9811" s="20" t="s">
        <v>964</v>
      </c>
      <c r="B9811" s="102">
        <v>44235</v>
      </c>
      <c r="C9811" s="103">
        <v>0.18</v>
      </c>
      <c r="D9811" s="133">
        <v>9200</v>
      </c>
      <c r="E9811" s="108" t="str">
        <f>_xlfn.XLOOKUP($A9811,'Task3 Baza'!$A$2:$A$1999,'Task3 Baza'!$C$2:$C$1999,"non",0)</f>
        <v>Tərtər</v>
      </c>
      <c r="F9811" s="109" t="str">
        <f t="shared" si="310"/>
        <v>Lənkəran</v>
      </c>
      <c r="G9811" s="110">
        <f t="shared" si="311"/>
        <v>42</v>
      </c>
    </row>
    <row r="9812" spans="1:7" x14ac:dyDescent="0.3">
      <c r="A9812" s="20" t="s">
        <v>170</v>
      </c>
      <c r="B9812" s="102">
        <v>44327</v>
      </c>
      <c r="C9812" s="103">
        <v>0.19</v>
      </c>
      <c r="D9812" s="133">
        <v>5700</v>
      </c>
      <c r="E9812" s="108" t="str">
        <f>_xlfn.XLOOKUP($A9812,'Task3 Baza'!$A$2:$A$1999,'Task3 Baza'!$C$2:$C$1999,"non",0)</f>
        <v>Zəngilan</v>
      </c>
      <c r="F9812" s="109" t="str">
        <f t="shared" si="310"/>
        <v>Lənkəran</v>
      </c>
      <c r="G9812" s="110">
        <f t="shared" si="311"/>
        <v>42</v>
      </c>
    </row>
    <row r="9813" spans="1:7" x14ac:dyDescent="0.3">
      <c r="A9813" s="20" t="s">
        <v>998</v>
      </c>
      <c r="B9813" s="102">
        <v>44638</v>
      </c>
      <c r="C9813" s="103">
        <v>0.22</v>
      </c>
      <c r="D9813" s="133">
        <v>5800</v>
      </c>
      <c r="E9813" s="108" t="str">
        <f>_xlfn.XLOOKUP($A9813,'Task3 Baza'!$A$2:$A$1999,'Task3 Baza'!$C$2:$C$1999,"non",0)</f>
        <v>Ordubad</v>
      </c>
      <c r="F9813" s="109" t="str">
        <f t="shared" si="310"/>
        <v>Gəncə</v>
      </c>
      <c r="G9813" s="110">
        <f t="shared" si="311"/>
        <v>20</v>
      </c>
    </row>
    <row r="9814" spans="1:7" x14ac:dyDescent="0.3">
      <c r="A9814" s="20" t="s">
        <v>1340</v>
      </c>
      <c r="B9814" s="102">
        <v>44295</v>
      </c>
      <c r="C9814" s="103">
        <v>0.17</v>
      </c>
      <c r="D9814" s="133">
        <v>10300</v>
      </c>
      <c r="E9814" s="108" t="str">
        <f>_xlfn.XLOOKUP($A9814,'Task3 Baza'!$A$2:$A$1999,'Task3 Baza'!$C$2:$C$1999,"non",0)</f>
        <v>Sabirabad</v>
      </c>
      <c r="F9814" s="109" t="str">
        <f t="shared" si="310"/>
        <v>Gəncə</v>
      </c>
      <c r="G9814" s="110">
        <f t="shared" si="311"/>
        <v>20</v>
      </c>
    </row>
    <row r="9815" spans="1:7" x14ac:dyDescent="0.3">
      <c r="A9815" s="20" t="s">
        <v>1394</v>
      </c>
      <c r="B9815" s="102">
        <v>44104</v>
      </c>
      <c r="C9815" s="103">
        <v>0.14000000000000001</v>
      </c>
      <c r="D9815" s="133">
        <v>6000</v>
      </c>
      <c r="E9815" s="108" t="str">
        <f>_xlfn.XLOOKUP($A9815,'Task3 Baza'!$A$2:$A$1999,'Task3 Baza'!$C$2:$C$1999,"non",0)</f>
        <v>Kəlbəcər</v>
      </c>
      <c r="F9815" s="109" t="str">
        <f t="shared" si="310"/>
        <v>Sumqayıt</v>
      </c>
      <c r="G9815" s="110">
        <f t="shared" si="311"/>
        <v>50</v>
      </c>
    </row>
    <row r="9816" spans="1:7" x14ac:dyDescent="0.3">
      <c r="A9816" s="20" t="s">
        <v>604</v>
      </c>
      <c r="B9816" s="102">
        <v>44201</v>
      </c>
      <c r="C9816" s="103">
        <v>0.23</v>
      </c>
      <c r="D9816" s="133">
        <v>8200</v>
      </c>
      <c r="E9816" s="108" t="str">
        <f>_xlfn.XLOOKUP($A9816,'Task3 Baza'!$A$2:$A$1999,'Task3 Baza'!$C$2:$C$1999,"non",0)</f>
        <v>Siyəzən</v>
      </c>
      <c r="F9816" s="109" t="str">
        <f t="shared" si="310"/>
        <v>Gəncə</v>
      </c>
      <c r="G9816" s="110">
        <f t="shared" si="311"/>
        <v>20</v>
      </c>
    </row>
    <row r="9817" spans="1:7" x14ac:dyDescent="0.3">
      <c r="A9817" s="20" t="s">
        <v>534</v>
      </c>
      <c r="B9817" s="102">
        <v>44487</v>
      </c>
      <c r="C9817" s="103">
        <v>0.15</v>
      </c>
      <c r="D9817" s="133">
        <v>7400</v>
      </c>
      <c r="E9817" s="108" t="str">
        <f>_xlfn.XLOOKUP($A9817,'Task3 Baza'!$A$2:$A$1999,'Task3 Baza'!$C$2:$C$1999,"non",0)</f>
        <v>Qobustan</v>
      </c>
      <c r="F9817" s="109" t="str">
        <f t="shared" si="310"/>
        <v>Gəncə</v>
      </c>
      <c r="G9817" s="110">
        <f t="shared" si="311"/>
        <v>20</v>
      </c>
    </row>
    <row r="9818" spans="1:7" x14ac:dyDescent="0.3">
      <c r="A9818" s="20" t="s">
        <v>1032</v>
      </c>
      <c r="B9818" s="102">
        <v>43787</v>
      </c>
      <c r="C9818" s="103">
        <v>0.19</v>
      </c>
      <c r="D9818" s="133">
        <v>1500</v>
      </c>
      <c r="E9818" s="108" t="str">
        <f>_xlfn.XLOOKUP($A9818,'Task3 Baza'!$A$2:$A$1999,'Task3 Baza'!$C$2:$C$1999,"non",0)</f>
        <v>Xaçmaz</v>
      </c>
      <c r="F9818" s="109" t="str">
        <f t="shared" si="310"/>
        <v>Sumqayıt</v>
      </c>
      <c r="G9818" s="110">
        <f t="shared" si="311"/>
        <v>50</v>
      </c>
    </row>
    <row r="9819" spans="1:7" x14ac:dyDescent="0.3">
      <c r="A9819" s="20" t="s">
        <v>146</v>
      </c>
      <c r="B9819" s="102">
        <v>44618</v>
      </c>
      <c r="C9819" s="103">
        <v>0.22</v>
      </c>
      <c r="D9819" s="133">
        <v>11300</v>
      </c>
      <c r="E9819" s="108" t="str">
        <f>_xlfn.XLOOKUP($A9819,'Task3 Baza'!$A$2:$A$1999,'Task3 Baza'!$C$2:$C$1999,"non",0)</f>
        <v>Qobustan</v>
      </c>
      <c r="F9819" s="109" t="str">
        <f t="shared" si="310"/>
        <v>Gəncə</v>
      </c>
      <c r="G9819" s="110">
        <f t="shared" si="311"/>
        <v>20</v>
      </c>
    </row>
    <row r="9820" spans="1:7" x14ac:dyDescent="0.3">
      <c r="A9820" s="20" t="s">
        <v>489</v>
      </c>
      <c r="B9820" s="102">
        <v>43949</v>
      </c>
      <c r="C9820" s="103">
        <v>0.19</v>
      </c>
      <c r="D9820" s="133">
        <v>10600</v>
      </c>
      <c r="E9820" s="108" t="str">
        <f>_xlfn.XLOOKUP($A9820,'Task3 Baza'!$A$2:$A$1999,'Task3 Baza'!$C$2:$C$1999,"non",0)</f>
        <v>Cəbrayıl</v>
      </c>
      <c r="F9820" s="109" t="str">
        <f t="shared" si="310"/>
        <v>Bakı</v>
      </c>
      <c r="G9820" s="110">
        <f t="shared" si="311"/>
        <v>10</v>
      </c>
    </row>
    <row r="9821" spans="1:7" x14ac:dyDescent="0.3">
      <c r="A9821" s="20" t="s">
        <v>460</v>
      </c>
      <c r="B9821" s="102">
        <v>43487</v>
      </c>
      <c r="C9821" s="103">
        <v>0.2</v>
      </c>
      <c r="D9821" s="133">
        <v>1100</v>
      </c>
      <c r="E9821" s="108" t="str">
        <f>_xlfn.XLOOKUP($A9821,'Task3 Baza'!$A$2:$A$1999,'Task3 Baza'!$C$2:$C$1999,"non",0)</f>
        <v>Astara</v>
      </c>
      <c r="F9821" s="109" t="str">
        <f t="shared" si="310"/>
        <v>Bakı</v>
      </c>
      <c r="G9821" s="110">
        <f t="shared" si="311"/>
        <v>10</v>
      </c>
    </row>
    <row r="9822" spans="1:7" x14ac:dyDescent="0.3">
      <c r="A9822" s="20" t="s">
        <v>602</v>
      </c>
      <c r="B9822" s="102">
        <v>43894</v>
      </c>
      <c r="C9822" s="103">
        <v>0.22</v>
      </c>
      <c r="D9822" s="133">
        <v>1000</v>
      </c>
      <c r="E9822" s="108" t="str">
        <f>_xlfn.XLOOKUP($A9822,'Task3 Baza'!$A$2:$A$1999,'Task3 Baza'!$C$2:$C$1999,"non",0)</f>
        <v>İsmayıllı</v>
      </c>
      <c r="F9822" s="109" t="str">
        <f t="shared" si="310"/>
        <v>Sumqayıt</v>
      </c>
      <c r="G9822" s="110">
        <f t="shared" si="311"/>
        <v>50</v>
      </c>
    </row>
    <row r="9823" spans="1:7" x14ac:dyDescent="0.3">
      <c r="A9823" s="20" t="s">
        <v>1873</v>
      </c>
      <c r="B9823" s="102">
        <v>44499</v>
      </c>
      <c r="C9823" s="103">
        <v>0.15</v>
      </c>
      <c r="D9823" s="133">
        <v>1300</v>
      </c>
      <c r="E9823" s="108" t="str">
        <f>_xlfn.XLOOKUP($A9823,'Task3 Baza'!$A$2:$A$1999,'Task3 Baza'!$C$2:$C$1999,"non",0)</f>
        <v>Laçın</v>
      </c>
      <c r="F9823" s="109" t="str">
        <f t="shared" si="310"/>
        <v>Gəncə</v>
      </c>
      <c r="G9823" s="110">
        <f t="shared" si="311"/>
        <v>20</v>
      </c>
    </row>
    <row r="9824" spans="1:7" x14ac:dyDescent="0.3">
      <c r="A9824" s="20" t="s">
        <v>837</v>
      </c>
      <c r="B9824" s="102">
        <v>43867</v>
      </c>
      <c r="C9824" s="103">
        <v>0.17</v>
      </c>
      <c r="D9824" s="133">
        <v>9200</v>
      </c>
      <c r="E9824" s="108" t="str">
        <f>_xlfn.XLOOKUP($A9824,'Task3 Baza'!$A$2:$A$1999,'Task3 Baza'!$C$2:$C$1999,"non",0)</f>
        <v>Kəngərli</v>
      </c>
      <c r="F9824" s="109" t="str">
        <f t="shared" si="310"/>
        <v>Sumqayıt</v>
      </c>
      <c r="G9824" s="110">
        <f t="shared" si="311"/>
        <v>50</v>
      </c>
    </row>
    <row r="9825" spans="1:7" x14ac:dyDescent="0.3">
      <c r="A9825" s="20" t="s">
        <v>1131</v>
      </c>
      <c r="B9825" s="102">
        <v>44424</v>
      </c>
      <c r="C9825" s="103">
        <v>0.18</v>
      </c>
      <c r="D9825" s="133">
        <v>12000</v>
      </c>
      <c r="E9825" s="108" t="str">
        <f>_xlfn.XLOOKUP($A9825,'Task3 Baza'!$A$2:$A$1999,'Task3 Baza'!$C$2:$C$1999,"non",0)</f>
        <v>Kəngərli</v>
      </c>
      <c r="F9825" s="109" t="str">
        <f t="shared" si="310"/>
        <v>Sumqayıt</v>
      </c>
      <c r="G9825" s="110">
        <f t="shared" si="311"/>
        <v>50</v>
      </c>
    </row>
    <row r="9826" spans="1:7" x14ac:dyDescent="0.3">
      <c r="A9826" s="20" t="s">
        <v>2068</v>
      </c>
      <c r="B9826" s="102">
        <v>43577</v>
      </c>
      <c r="C9826" s="103">
        <v>0.19</v>
      </c>
      <c r="D9826" s="133">
        <v>2200</v>
      </c>
      <c r="E9826" s="108" t="str">
        <f>_xlfn.XLOOKUP($A9826,'Task3 Baza'!$A$2:$A$1999,'Task3 Baza'!$C$2:$C$1999,"non",0)</f>
        <v>Ağcabədi</v>
      </c>
      <c r="F9826" s="109" t="str">
        <f t="shared" si="310"/>
        <v>Bakı</v>
      </c>
      <c r="G9826" s="110">
        <f t="shared" si="311"/>
        <v>10</v>
      </c>
    </row>
    <row r="9827" spans="1:7" x14ac:dyDescent="0.3">
      <c r="A9827" s="20" t="s">
        <v>977</v>
      </c>
      <c r="B9827" s="102">
        <v>44408</v>
      </c>
      <c r="C9827" s="103">
        <v>0.16</v>
      </c>
      <c r="D9827" s="133">
        <v>5000</v>
      </c>
      <c r="E9827" s="108" t="str">
        <f>_xlfn.XLOOKUP($A9827,'Task3 Baza'!$A$2:$A$1999,'Task3 Baza'!$C$2:$C$1999,"non",0)</f>
        <v>Saatlı</v>
      </c>
      <c r="F9827" s="109" t="str">
        <f t="shared" si="310"/>
        <v>Gəncə</v>
      </c>
      <c r="G9827" s="110">
        <f t="shared" si="311"/>
        <v>20</v>
      </c>
    </row>
    <row r="9828" spans="1:7" x14ac:dyDescent="0.3">
      <c r="A9828" s="20" t="s">
        <v>1088</v>
      </c>
      <c r="B9828" s="102">
        <v>44291</v>
      </c>
      <c r="C9828" s="103">
        <v>0.21</v>
      </c>
      <c r="D9828" s="133">
        <v>12000</v>
      </c>
      <c r="E9828" s="108" t="str">
        <f>_xlfn.XLOOKUP($A9828,'Task3 Baza'!$A$2:$A$1999,'Task3 Baza'!$C$2:$C$1999,"non",0)</f>
        <v>Gədəbəy</v>
      </c>
      <c r="F9828" s="109" t="str">
        <f t="shared" si="310"/>
        <v>Sumqayıt</v>
      </c>
      <c r="G9828" s="110">
        <f t="shared" si="311"/>
        <v>50</v>
      </c>
    </row>
    <row r="9829" spans="1:7" x14ac:dyDescent="0.3">
      <c r="A9829" s="20" t="s">
        <v>1493</v>
      </c>
      <c r="B9829" s="102">
        <v>43822</v>
      </c>
      <c r="C9829" s="103">
        <v>0.24</v>
      </c>
      <c r="D9829" s="133">
        <v>1000</v>
      </c>
      <c r="E9829" s="108" t="str">
        <f>_xlfn.XLOOKUP($A9829,'Task3 Baza'!$A$2:$A$1999,'Task3 Baza'!$C$2:$C$1999,"non",0)</f>
        <v>Zəngilan</v>
      </c>
      <c r="F9829" s="109" t="str">
        <f t="shared" si="310"/>
        <v>Lənkəran</v>
      </c>
      <c r="G9829" s="110">
        <f t="shared" si="311"/>
        <v>42</v>
      </c>
    </row>
    <row r="9830" spans="1:7" x14ac:dyDescent="0.3">
      <c r="A9830" s="20" t="s">
        <v>1480</v>
      </c>
      <c r="B9830" s="102">
        <v>44031</v>
      </c>
      <c r="C9830" s="103">
        <v>0.23</v>
      </c>
      <c r="D9830" s="133">
        <v>9800</v>
      </c>
      <c r="E9830" s="108" t="str">
        <f>_xlfn.XLOOKUP($A9830,'Task3 Baza'!$A$2:$A$1999,'Task3 Baza'!$C$2:$C$1999,"non",0)</f>
        <v>Xocalı</v>
      </c>
      <c r="F9830" s="109" t="str">
        <f t="shared" si="310"/>
        <v>Sumqayıt</v>
      </c>
      <c r="G9830" s="110">
        <f t="shared" si="311"/>
        <v>50</v>
      </c>
    </row>
    <row r="9831" spans="1:7" x14ac:dyDescent="0.3">
      <c r="A9831" s="20" t="s">
        <v>1444</v>
      </c>
      <c r="B9831" s="102">
        <v>43794</v>
      </c>
      <c r="C9831" s="103">
        <v>0.14000000000000001</v>
      </c>
      <c r="D9831" s="133">
        <v>5700</v>
      </c>
      <c r="E9831" s="108" t="str">
        <f>_xlfn.XLOOKUP($A9831,'Task3 Baza'!$A$2:$A$1999,'Task3 Baza'!$C$2:$C$1999,"non",0)</f>
        <v>Xocalı</v>
      </c>
      <c r="F9831" s="109" t="str">
        <f t="shared" si="310"/>
        <v>Sumqayıt</v>
      </c>
      <c r="G9831" s="110">
        <f t="shared" si="311"/>
        <v>50</v>
      </c>
    </row>
    <row r="9832" spans="1:7" x14ac:dyDescent="0.3">
      <c r="A9832" s="20" t="s">
        <v>579</v>
      </c>
      <c r="B9832" s="102">
        <v>44190</v>
      </c>
      <c r="C9832" s="103">
        <v>0.19</v>
      </c>
      <c r="D9832" s="133">
        <v>5800</v>
      </c>
      <c r="E9832" s="108" t="str">
        <f>_xlfn.XLOOKUP($A9832,'Task3 Baza'!$A$2:$A$1999,'Task3 Baza'!$C$2:$C$1999,"non",0)</f>
        <v>Zaqatala</v>
      </c>
      <c r="F9832" s="109" t="str">
        <f t="shared" si="310"/>
        <v>Lənkəran</v>
      </c>
      <c r="G9832" s="110">
        <f t="shared" si="311"/>
        <v>42</v>
      </c>
    </row>
    <row r="9833" spans="1:7" x14ac:dyDescent="0.3">
      <c r="A9833" s="20" t="s">
        <v>1449</v>
      </c>
      <c r="B9833" s="102">
        <v>44291</v>
      </c>
      <c r="C9833" s="103">
        <v>0.15</v>
      </c>
      <c r="D9833" s="133">
        <v>1400</v>
      </c>
      <c r="E9833" s="108" t="str">
        <f>_xlfn.XLOOKUP($A9833,'Task3 Baza'!$A$2:$A$1999,'Task3 Baza'!$C$2:$C$1999,"non",0)</f>
        <v>Masallı</v>
      </c>
      <c r="F9833" s="109" t="str">
        <f t="shared" si="310"/>
        <v>Gəncə</v>
      </c>
      <c r="G9833" s="110">
        <f t="shared" si="311"/>
        <v>20</v>
      </c>
    </row>
    <row r="9834" spans="1:7" x14ac:dyDescent="0.3">
      <c r="A9834" s="20" t="s">
        <v>1740</v>
      </c>
      <c r="B9834" s="102">
        <v>44137</v>
      </c>
      <c r="C9834" s="103">
        <v>0.18</v>
      </c>
      <c r="D9834" s="133">
        <v>3200</v>
      </c>
      <c r="E9834" s="108" t="str">
        <f>_xlfn.XLOOKUP($A9834,'Task3 Baza'!$A$2:$A$1999,'Task3 Baza'!$C$2:$C$1999,"non",0)</f>
        <v>Ağsu</v>
      </c>
      <c r="F9834" s="109" t="str">
        <f t="shared" si="310"/>
        <v>Bakı</v>
      </c>
      <c r="G9834" s="110">
        <f t="shared" si="311"/>
        <v>10</v>
      </c>
    </row>
    <row r="9835" spans="1:7" x14ac:dyDescent="0.3">
      <c r="A9835" s="20" t="s">
        <v>1514</v>
      </c>
      <c r="B9835" s="102">
        <v>44110</v>
      </c>
      <c r="C9835" s="103">
        <v>0.19</v>
      </c>
      <c r="D9835" s="133">
        <v>12900</v>
      </c>
      <c r="E9835" s="108" t="str">
        <f>_xlfn.XLOOKUP($A9835,'Task3 Baza'!$A$2:$A$1999,'Task3 Baza'!$C$2:$C$1999,"non",0)</f>
        <v>Laçın</v>
      </c>
      <c r="F9835" s="109" t="str">
        <f t="shared" si="310"/>
        <v>Gəncə</v>
      </c>
      <c r="G9835" s="110">
        <f t="shared" si="311"/>
        <v>20</v>
      </c>
    </row>
    <row r="9836" spans="1:7" x14ac:dyDescent="0.3">
      <c r="A9836" s="20" t="s">
        <v>518</v>
      </c>
      <c r="B9836" s="102">
        <v>44302</v>
      </c>
      <c r="C9836" s="103">
        <v>0.16</v>
      </c>
      <c r="D9836" s="133">
        <v>3100</v>
      </c>
      <c r="E9836" s="108" t="str">
        <f>_xlfn.XLOOKUP($A9836,'Task3 Baza'!$A$2:$A$1999,'Task3 Baza'!$C$2:$C$1999,"non",0)</f>
        <v>Oğuz</v>
      </c>
      <c r="F9836" s="109" t="str">
        <f t="shared" si="310"/>
        <v>Gəncə</v>
      </c>
      <c r="G9836" s="110">
        <f t="shared" si="311"/>
        <v>20</v>
      </c>
    </row>
    <row r="9837" spans="1:7" x14ac:dyDescent="0.3">
      <c r="A9837" s="20" t="s">
        <v>2085</v>
      </c>
      <c r="B9837" s="102">
        <v>44384</v>
      </c>
      <c r="C9837" s="103">
        <v>0.15</v>
      </c>
      <c r="D9837" s="133">
        <v>5600</v>
      </c>
      <c r="E9837" s="108" t="str">
        <f>_xlfn.XLOOKUP($A9837,'Task3 Baza'!$A$2:$A$1999,'Task3 Baza'!$C$2:$C$1999,"non",0)</f>
        <v>Mingəçevir</v>
      </c>
      <c r="F9837" s="109" t="str">
        <f t="shared" si="310"/>
        <v>Gəncə</v>
      </c>
      <c r="G9837" s="110">
        <f t="shared" si="311"/>
        <v>20</v>
      </c>
    </row>
    <row r="9838" spans="1:7" x14ac:dyDescent="0.3">
      <c r="A9838" s="20" t="s">
        <v>907</v>
      </c>
      <c r="B9838" s="102">
        <v>43618</v>
      </c>
      <c r="C9838" s="103">
        <v>0.14000000000000001</v>
      </c>
      <c r="D9838" s="133">
        <v>4000</v>
      </c>
      <c r="E9838" s="108" t="str">
        <f>_xlfn.XLOOKUP($A9838,'Task3 Baza'!$A$2:$A$1999,'Task3 Baza'!$C$2:$C$1999,"non",0)</f>
        <v>Kəngərli</v>
      </c>
      <c r="F9838" s="109" t="str">
        <f t="shared" si="310"/>
        <v>Sumqayıt</v>
      </c>
      <c r="G9838" s="110">
        <f t="shared" si="311"/>
        <v>50</v>
      </c>
    </row>
    <row r="9839" spans="1:7" x14ac:dyDescent="0.3">
      <c r="A9839" s="20" t="s">
        <v>367</v>
      </c>
      <c r="B9839" s="102">
        <v>44437</v>
      </c>
      <c r="C9839" s="103">
        <v>0.24</v>
      </c>
      <c r="D9839" s="133">
        <v>6300</v>
      </c>
      <c r="E9839" s="108" t="str">
        <f>_xlfn.XLOOKUP($A9839,'Task3 Baza'!$A$2:$A$1999,'Task3 Baza'!$C$2:$C$1999,"non",0)</f>
        <v>Ağdaş</v>
      </c>
      <c r="F9839" s="109" t="str">
        <f t="shared" si="310"/>
        <v>Bakı</v>
      </c>
      <c r="G9839" s="110">
        <f t="shared" si="311"/>
        <v>10</v>
      </c>
    </row>
    <row r="9840" spans="1:7" x14ac:dyDescent="0.3">
      <c r="A9840" s="20" t="s">
        <v>2113</v>
      </c>
      <c r="B9840" s="102">
        <v>43826</v>
      </c>
      <c r="C9840" s="103">
        <v>0.17</v>
      </c>
      <c r="D9840" s="133">
        <v>5300</v>
      </c>
      <c r="E9840" s="108" t="str">
        <f>_xlfn.XLOOKUP($A9840,'Task3 Baza'!$A$2:$A$1999,'Task3 Baza'!$C$2:$C$1999,"non",0)</f>
        <v>Qubadlı</v>
      </c>
      <c r="F9840" s="109" t="str">
        <f t="shared" si="310"/>
        <v>Gəncə</v>
      </c>
      <c r="G9840" s="110">
        <f t="shared" si="311"/>
        <v>20</v>
      </c>
    </row>
    <row r="9841" spans="1:7" x14ac:dyDescent="0.3">
      <c r="A9841" s="20" t="s">
        <v>1936</v>
      </c>
      <c r="B9841" s="102">
        <v>44434</v>
      </c>
      <c r="C9841" s="103">
        <v>0.2</v>
      </c>
      <c r="D9841" s="133">
        <v>2700</v>
      </c>
      <c r="E9841" s="108" t="str">
        <f>_xlfn.XLOOKUP($A9841,'Task3 Baza'!$A$2:$A$1999,'Task3 Baza'!$C$2:$C$1999,"non",0)</f>
        <v>Kəlbəcər</v>
      </c>
      <c r="F9841" s="109" t="str">
        <f t="shared" si="310"/>
        <v>Sumqayıt</v>
      </c>
      <c r="G9841" s="110">
        <f t="shared" si="311"/>
        <v>50</v>
      </c>
    </row>
    <row r="9842" spans="1:7" x14ac:dyDescent="0.3">
      <c r="A9842" s="20" t="s">
        <v>1631</v>
      </c>
      <c r="B9842" s="102">
        <v>44218</v>
      </c>
      <c r="C9842" s="103">
        <v>0.14000000000000001</v>
      </c>
      <c r="D9842" s="133">
        <v>11200</v>
      </c>
      <c r="E9842" s="108" t="str">
        <f>_xlfn.XLOOKUP($A9842,'Task3 Baza'!$A$2:$A$1999,'Task3 Baza'!$C$2:$C$1999,"non",0)</f>
        <v>Göyçay</v>
      </c>
      <c r="F9842" s="109" t="str">
        <f t="shared" si="310"/>
        <v>Sumqayıt</v>
      </c>
      <c r="G9842" s="110">
        <f t="shared" si="311"/>
        <v>50</v>
      </c>
    </row>
    <row r="9843" spans="1:7" x14ac:dyDescent="0.3">
      <c r="A9843" s="20" t="s">
        <v>504</v>
      </c>
      <c r="B9843" s="102">
        <v>44080</v>
      </c>
      <c r="C9843" s="103">
        <v>0.15</v>
      </c>
      <c r="D9843" s="133">
        <v>11700</v>
      </c>
      <c r="E9843" s="108" t="str">
        <f>_xlfn.XLOOKUP($A9843,'Task3 Baza'!$A$2:$A$1999,'Task3 Baza'!$C$2:$C$1999,"non",0)</f>
        <v>Xocavənd</v>
      </c>
      <c r="F9843" s="109" t="str">
        <f t="shared" si="310"/>
        <v>Sumqayıt</v>
      </c>
      <c r="G9843" s="110">
        <f t="shared" si="311"/>
        <v>50</v>
      </c>
    </row>
    <row r="9844" spans="1:7" x14ac:dyDescent="0.3">
      <c r="A9844" s="20" t="s">
        <v>342</v>
      </c>
      <c r="B9844" s="102">
        <v>44299</v>
      </c>
      <c r="C9844" s="103">
        <v>0.15</v>
      </c>
      <c r="D9844" s="133">
        <v>8100</v>
      </c>
      <c r="E9844" s="108" t="str">
        <f>_xlfn.XLOOKUP($A9844,'Task3 Baza'!$A$2:$A$1999,'Task3 Baza'!$C$2:$C$1999,"non",0)</f>
        <v>Hacıqabul</v>
      </c>
      <c r="F9844" s="109" t="str">
        <f t="shared" si="310"/>
        <v>Sumqayıt</v>
      </c>
      <c r="G9844" s="110">
        <f t="shared" si="311"/>
        <v>50</v>
      </c>
    </row>
    <row r="9845" spans="1:7" x14ac:dyDescent="0.3">
      <c r="A9845" s="20" t="s">
        <v>932</v>
      </c>
      <c r="B9845" s="102">
        <v>44541</v>
      </c>
      <c r="C9845" s="103">
        <v>0.21</v>
      </c>
      <c r="D9845" s="133">
        <v>10300</v>
      </c>
      <c r="E9845" s="108" t="str">
        <f>_xlfn.XLOOKUP($A9845,'Task3 Baza'!$A$2:$A$1999,'Task3 Baza'!$C$2:$C$1999,"non",0)</f>
        <v>Şəmkir</v>
      </c>
      <c r="F9845" s="109" t="str">
        <f t="shared" si="310"/>
        <v>Lənkəran</v>
      </c>
      <c r="G9845" s="110">
        <f t="shared" si="311"/>
        <v>42</v>
      </c>
    </row>
    <row r="9846" spans="1:7" x14ac:dyDescent="0.3">
      <c r="A9846" s="20" t="s">
        <v>862</v>
      </c>
      <c r="B9846" s="102">
        <v>43984</v>
      </c>
      <c r="C9846" s="103">
        <v>0.22</v>
      </c>
      <c r="D9846" s="133">
        <v>9600</v>
      </c>
      <c r="E9846" s="108" t="str">
        <f>_xlfn.XLOOKUP($A9846,'Task3 Baza'!$A$2:$A$1999,'Task3 Baza'!$C$2:$C$1999,"non",0)</f>
        <v>Yardımlı</v>
      </c>
      <c r="F9846" s="109" t="str">
        <f t="shared" si="310"/>
        <v>Lənkəran</v>
      </c>
      <c r="G9846" s="110">
        <f t="shared" si="311"/>
        <v>42</v>
      </c>
    </row>
    <row r="9847" spans="1:7" x14ac:dyDescent="0.3">
      <c r="A9847" s="20" t="s">
        <v>701</v>
      </c>
      <c r="B9847" s="102">
        <v>44268</v>
      </c>
      <c r="C9847" s="103">
        <v>0.16</v>
      </c>
      <c r="D9847" s="133">
        <v>10400</v>
      </c>
      <c r="E9847" s="108" t="str">
        <f>_xlfn.XLOOKUP($A9847,'Task3 Baza'!$A$2:$A$1999,'Task3 Baza'!$C$2:$C$1999,"non",0)</f>
        <v>Göyçay</v>
      </c>
      <c r="F9847" s="109" t="str">
        <f t="shared" si="310"/>
        <v>Sumqayıt</v>
      </c>
      <c r="G9847" s="110">
        <f t="shared" si="311"/>
        <v>50</v>
      </c>
    </row>
    <row r="9848" spans="1:7" x14ac:dyDescent="0.3">
      <c r="A9848" s="20" t="s">
        <v>552</v>
      </c>
      <c r="B9848" s="102">
        <v>43995</v>
      </c>
      <c r="C9848" s="103">
        <v>0.2</v>
      </c>
      <c r="D9848" s="133">
        <v>3700</v>
      </c>
      <c r="E9848" s="108" t="str">
        <f>_xlfn.XLOOKUP($A9848,'Task3 Baza'!$A$2:$A$1999,'Task3 Baza'!$C$2:$C$1999,"non",0)</f>
        <v>Lənkəran</v>
      </c>
      <c r="F9848" s="109" t="str">
        <f t="shared" si="310"/>
        <v>Gəncə</v>
      </c>
      <c r="G9848" s="110">
        <f t="shared" si="311"/>
        <v>20</v>
      </c>
    </row>
    <row r="9849" spans="1:7" x14ac:dyDescent="0.3">
      <c r="A9849" s="20" t="s">
        <v>919</v>
      </c>
      <c r="B9849" s="102">
        <v>44412</v>
      </c>
      <c r="C9849" s="103">
        <v>0.16</v>
      </c>
      <c r="D9849" s="133">
        <v>10800</v>
      </c>
      <c r="E9849" s="108" t="str">
        <f>_xlfn.XLOOKUP($A9849,'Task3 Baza'!$A$2:$A$1999,'Task3 Baza'!$C$2:$C$1999,"non",0)</f>
        <v>Hacıqabul</v>
      </c>
      <c r="F9849" s="109" t="str">
        <f t="shared" si="310"/>
        <v>Sumqayıt</v>
      </c>
      <c r="G9849" s="110">
        <f t="shared" si="311"/>
        <v>50</v>
      </c>
    </row>
    <row r="9850" spans="1:7" x14ac:dyDescent="0.3">
      <c r="A9850" s="20" t="s">
        <v>783</v>
      </c>
      <c r="B9850" s="102">
        <v>44664</v>
      </c>
      <c r="C9850" s="103">
        <v>0.23</v>
      </c>
      <c r="D9850" s="133">
        <v>12300</v>
      </c>
      <c r="E9850" s="108" t="str">
        <f>_xlfn.XLOOKUP($A9850,'Task3 Baza'!$A$2:$A$1999,'Task3 Baza'!$C$2:$C$1999,"non",0)</f>
        <v>Gədəbəy</v>
      </c>
      <c r="F9850" s="109" t="str">
        <f t="shared" si="310"/>
        <v>Sumqayıt</v>
      </c>
      <c r="G9850" s="110">
        <f t="shared" si="311"/>
        <v>50</v>
      </c>
    </row>
    <row r="9851" spans="1:7" x14ac:dyDescent="0.3">
      <c r="A9851" s="20" t="s">
        <v>1649</v>
      </c>
      <c r="B9851" s="102">
        <v>44532</v>
      </c>
      <c r="C9851" s="103">
        <v>0.14000000000000001</v>
      </c>
      <c r="D9851" s="133">
        <v>7200</v>
      </c>
      <c r="E9851" s="108" t="str">
        <f>_xlfn.XLOOKUP($A9851,'Task3 Baza'!$A$2:$A$1999,'Task3 Baza'!$C$2:$C$1999,"non",0)</f>
        <v>Şuşa</v>
      </c>
      <c r="F9851" s="109" t="str">
        <f t="shared" si="310"/>
        <v>Lənkəran</v>
      </c>
      <c r="G9851" s="110">
        <f t="shared" si="311"/>
        <v>42</v>
      </c>
    </row>
    <row r="9852" spans="1:7" x14ac:dyDescent="0.3">
      <c r="A9852" s="20" t="s">
        <v>1733</v>
      </c>
      <c r="B9852" s="102">
        <v>44058</v>
      </c>
      <c r="C9852" s="103">
        <v>0.22</v>
      </c>
      <c r="D9852" s="133">
        <v>6600</v>
      </c>
      <c r="E9852" s="108" t="str">
        <f>_xlfn.XLOOKUP($A9852,'Task3 Baza'!$A$2:$A$1999,'Task3 Baza'!$C$2:$C$1999,"non",0)</f>
        <v>Sabirabad</v>
      </c>
      <c r="F9852" s="109" t="str">
        <f t="shared" si="310"/>
        <v>Gəncə</v>
      </c>
      <c r="G9852" s="110">
        <f t="shared" si="311"/>
        <v>20</v>
      </c>
    </row>
    <row r="9853" spans="1:7" x14ac:dyDescent="0.3">
      <c r="A9853" s="20" t="s">
        <v>809</v>
      </c>
      <c r="B9853" s="102">
        <v>44039</v>
      </c>
      <c r="C9853" s="103">
        <v>0.16</v>
      </c>
      <c r="D9853" s="133">
        <v>9300</v>
      </c>
      <c r="E9853" s="108" t="str">
        <f>_xlfn.XLOOKUP($A9853,'Task3 Baza'!$A$2:$A$1999,'Task3 Baza'!$C$2:$C$1999,"non",0)</f>
        <v>Naftalan</v>
      </c>
      <c r="F9853" s="109" t="str">
        <f t="shared" si="310"/>
        <v>Gəncə</v>
      </c>
      <c r="G9853" s="110">
        <f t="shared" si="311"/>
        <v>20</v>
      </c>
    </row>
    <row r="9854" spans="1:7" x14ac:dyDescent="0.3">
      <c r="A9854" s="20" t="s">
        <v>1368</v>
      </c>
      <c r="B9854" s="102">
        <v>44304</v>
      </c>
      <c r="C9854" s="103">
        <v>0.21</v>
      </c>
      <c r="D9854" s="133">
        <v>4300</v>
      </c>
      <c r="E9854" s="108" t="str">
        <f>_xlfn.XLOOKUP($A9854,'Task3 Baza'!$A$2:$A$1999,'Task3 Baza'!$C$2:$C$1999,"non",0)</f>
        <v>Biləsuvar</v>
      </c>
      <c r="F9854" s="109" t="str">
        <f t="shared" si="310"/>
        <v>Bakı</v>
      </c>
      <c r="G9854" s="110">
        <f t="shared" si="311"/>
        <v>10</v>
      </c>
    </row>
    <row r="9855" spans="1:7" x14ac:dyDescent="0.3">
      <c r="A9855" s="20" t="s">
        <v>942</v>
      </c>
      <c r="B9855" s="102">
        <v>44352</v>
      </c>
      <c r="C9855" s="103">
        <v>0.16</v>
      </c>
      <c r="D9855" s="133">
        <v>3300</v>
      </c>
      <c r="E9855" s="108" t="str">
        <f>_xlfn.XLOOKUP($A9855,'Task3 Baza'!$A$2:$A$1999,'Task3 Baza'!$C$2:$C$1999,"non",0)</f>
        <v>Qax</v>
      </c>
      <c r="F9855" s="109" t="str">
        <f t="shared" si="310"/>
        <v>Sumqayıt</v>
      </c>
      <c r="G9855" s="110">
        <f t="shared" si="311"/>
        <v>50</v>
      </c>
    </row>
    <row r="9856" spans="1:7" x14ac:dyDescent="0.3">
      <c r="A9856" s="20" t="s">
        <v>1161</v>
      </c>
      <c r="B9856" s="102">
        <v>43768</v>
      </c>
      <c r="C9856" s="103">
        <v>0.14000000000000001</v>
      </c>
      <c r="D9856" s="133">
        <v>8800</v>
      </c>
      <c r="E9856" s="108" t="str">
        <f>_xlfn.XLOOKUP($A9856,'Task3 Baza'!$A$2:$A$1999,'Task3 Baza'!$C$2:$C$1999,"non",0)</f>
        <v>Gəncə</v>
      </c>
      <c r="F9856" s="109" t="str">
        <f t="shared" si="310"/>
        <v>Sumqayıt</v>
      </c>
      <c r="G9856" s="110">
        <f t="shared" si="311"/>
        <v>50</v>
      </c>
    </row>
    <row r="9857" spans="1:7" x14ac:dyDescent="0.3">
      <c r="A9857" s="20" t="s">
        <v>1205</v>
      </c>
      <c r="B9857" s="102">
        <v>44625</v>
      </c>
      <c r="C9857" s="103">
        <v>0.19</v>
      </c>
      <c r="D9857" s="133">
        <v>3300</v>
      </c>
      <c r="E9857" s="108" t="str">
        <f>_xlfn.XLOOKUP($A9857,'Task3 Baza'!$A$2:$A$1999,'Task3 Baza'!$C$2:$C$1999,"non",0)</f>
        <v>Xocalı</v>
      </c>
      <c r="F9857" s="109" t="str">
        <f t="shared" si="310"/>
        <v>Sumqayıt</v>
      </c>
      <c r="G9857" s="110">
        <f t="shared" si="311"/>
        <v>50</v>
      </c>
    </row>
    <row r="9858" spans="1:7" x14ac:dyDescent="0.3">
      <c r="A9858" s="20" t="s">
        <v>1695</v>
      </c>
      <c r="B9858" s="102">
        <v>43970</v>
      </c>
      <c r="C9858" s="103">
        <v>0.14000000000000001</v>
      </c>
      <c r="D9858" s="133">
        <v>1800</v>
      </c>
      <c r="E9858" s="108" t="str">
        <f>_xlfn.XLOOKUP($A9858,'Task3 Baza'!$A$2:$A$1999,'Task3 Baza'!$C$2:$C$1999,"non",0)</f>
        <v>Bakı</v>
      </c>
      <c r="F9858" s="109" t="str">
        <f t="shared" ref="F9858:F9921" si="312">VLOOKUP($E9858,$I$3:$K$75,2,0)</f>
        <v>Bakı</v>
      </c>
      <c r="G9858" s="110">
        <f t="shared" ref="G9858:G9921" si="313">VLOOKUP(VLOOKUP($E9858,$I$3:$J$75,2,0),$L$3:$M$6,2,0)</f>
        <v>10</v>
      </c>
    </row>
    <row r="9859" spans="1:7" x14ac:dyDescent="0.3">
      <c r="A9859" s="20" t="s">
        <v>1919</v>
      </c>
      <c r="B9859" s="102">
        <v>44224</v>
      </c>
      <c r="C9859" s="103">
        <v>0.21</v>
      </c>
      <c r="D9859" s="133">
        <v>9700</v>
      </c>
      <c r="E9859" s="108" t="str">
        <f>_xlfn.XLOOKUP($A9859,'Task3 Baza'!$A$2:$A$1999,'Task3 Baza'!$C$2:$C$1999,"non",0)</f>
        <v>Qobustan</v>
      </c>
      <c r="F9859" s="109" t="str">
        <f t="shared" si="312"/>
        <v>Gəncə</v>
      </c>
      <c r="G9859" s="110">
        <f t="shared" si="313"/>
        <v>20</v>
      </c>
    </row>
    <row r="9860" spans="1:7" x14ac:dyDescent="0.3">
      <c r="A9860" s="20" t="s">
        <v>1310</v>
      </c>
      <c r="B9860" s="102">
        <v>44270</v>
      </c>
      <c r="C9860" s="103">
        <v>0.2</v>
      </c>
      <c r="D9860" s="133">
        <v>10000</v>
      </c>
      <c r="E9860" s="108" t="str">
        <f>_xlfn.XLOOKUP($A9860,'Task3 Baza'!$A$2:$A$1999,'Task3 Baza'!$C$2:$C$1999,"non",0)</f>
        <v>Yardımlı</v>
      </c>
      <c r="F9860" s="109" t="str">
        <f t="shared" si="312"/>
        <v>Lənkəran</v>
      </c>
      <c r="G9860" s="110">
        <f t="shared" si="313"/>
        <v>42</v>
      </c>
    </row>
    <row r="9861" spans="1:7" x14ac:dyDescent="0.3">
      <c r="A9861" s="20" t="s">
        <v>847</v>
      </c>
      <c r="B9861" s="102">
        <v>44218</v>
      </c>
      <c r="C9861" s="103">
        <v>0.16</v>
      </c>
      <c r="D9861" s="133">
        <v>11800</v>
      </c>
      <c r="E9861" s="108" t="str">
        <f>_xlfn.XLOOKUP($A9861,'Task3 Baza'!$A$2:$A$1999,'Task3 Baza'!$C$2:$C$1999,"non",0)</f>
        <v>Culfa</v>
      </c>
      <c r="F9861" s="109" t="str">
        <f t="shared" si="312"/>
        <v>Bakı</v>
      </c>
      <c r="G9861" s="110">
        <f t="shared" si="313"/>
        <v>10</v>
      </c>
    </row>
    <row r="9862" spans="1:7" x14ac:dyDescent="0.3">
      <c r="A9862" s="20" t="s">
        <v>565</v>
      </c>
      <c r="B9862" s="102">
        <v>44202</v>
      </c>
      <c r="C9862" s="103">
        <v>0.18</v>
      </c>
      <c r="D9862" s="133">
        <v>5600</v>
      </c>
      <c r="E9862" s="108" t="str">
        <f>_xlfn.XLOOKUP($A9862,'Task3 Baza'!$A$2:$A$1999,'Task3 Baza'!$C$2:$C$1999,"non",0)</f>
        <v>Hacıqabul</v>
      </c>
      <c r="F9862" s="109" t="str">
        <f t="shared" si="312"/>
        <v>Sumqayıt</v>
      </c>
      <c r="G9862" s="110">
        <f t="shared" si="313"/>
        <v>50</v>
      </c>
    </row>
    <row r="9863" spans="1:7" x14ac:dyDescent="0.3">
      <c r="A9863" s="20" t="s">
        <v>272</v>
      </c>
      <c r="B9863" s="102">
        <v>44319</v>
      </c>
      <c r="C9863" s="103">
        <v>0.17</v>
      </c>
      <c r="D9863" s="133">
        <v>12500</v>
      </c>
      <c r="E9863" s="108" t="str">
        <f>_xlfn.XLOOKUP($A9863,'Task3 Baza'!$A$2:$A$1999,'Task3 Baza'!$C$2:$C$1999,"non",0)</f>
        <v>Şuşa</v>
      </c>
      <c r="F9863" s="109" t="str">
        <f t="shared" si="312"/>
        <v>Lənkəran</v>
      </c>
      <c r="G9863" s="110">
        <f t="shared" si="313"/>
        <v>42</v>
      </c>
    </row>
    <row r="9864" spans="1:7" x14ac:dyDescent="0.3">
      <c r="A9864" s="20" t="s">
        <v>1031</v>
      </c>
      <c r="B9864" s="102">
        <v>44125</v>
      </c>
      <c r="C9864" s="103">
        <v>0.17</v>
      </c>
      <c r="D9864" s="133">
        <v>12700</v>
      </c>
      <c r="E9864" s="108" t="str">
        <f>_xlfn.XLOOKUP($A9864,'Task3 Baza'!$A$2:$A$1999,'Task3 Baza'!$C$2:$C$1999,"non",0)</f>
        <v>Şəki</v>
      </c>
      <c r="F9864" s="109" t="str">
        <f t="shared" si="312"/>
        <v>Lənkəran</v>
      </c>
      <c r="G9864" s="110">
        <f t="shared" si="313"/>
        <v>42</v>
      </c>
    </row>
    <row r="9865" spans="1:7" x14ac:dyDescent="0.3">
      <c r="A9865" s="20" t="s">
        <v>1387</v>
      </c>
      <c r="B9865" s="102">
        <v>44203</v>
      </c>
      <c r="C9865" s="103">
        <v>0.16</v>
      </c>
      <c r="D9865" s="133">
        <v>6100</v>
      </c>
      <c r="E9865" s="108" t="str">
        <f>_xlfn.XLOOKUP($A9865,'Task3 Baza'!$A$2:$A$1999,'Task3 Baza'!$C$2:$C$1999,"non",0)</f>
        <v>Culfa</v>
      </c>
      <c r="F9865" s="109" t="str">
        <f t="shared" si="312"/>
        <v>Bakı</v>
      </c>
      <c r="G9865" s="110">
        <f t="shared" si="313"/>
        <v>10</v>
      </c>
    </row>
    <row r="9866" spans="1:7" x14ac:dyDescent="0.3">
      <c r="A9866" s="20" t="s">
        <v>1905</v>
      </c>
      <c r="B9866" s="102">
        <v>44089</v>
      </c>
      <c r="C9866" s="103">
        <v>0.18</v>
      </c>
      <c r="D9866" s="133">
        <v>6900</v>
      </c>
      <c r="E9866" s="108" t="str">
        <f>_xlfn.XLOOKUP($A9866,'Task3 Baza'!$A$2:$A$1999,'Task3 Baza'!$C$2:$C$1999,"non",0)</f>
        <v>Şahbuz</v>
      </c>
      <c r="F9866" s="109" t="str">
        <f t="shared" si="312"/>
        <v>Gəncə</v>
      </c>
      <c r="G9866" s="110">
        <f t="shared" si="313"/>
        <v>20</v>
      </c>
    </row>
    <row r="9867" spans="1:7" x14ac:dyDescent="0.3">
      <c r="A9867" s="20" t="s">
        <v>493</v>
      </c>
      <c r="B9867" s="102">
        <v>44161</v>
      </c>
      <c r="C9867" s="103">
        <v>0.22</v>
      </c>
      <c r="D9867" s="133">
        <v>1700</v>
      </c>
      <c r="E9867" s="108" t="str">
        <f>_xlfn.XLOOKUP($A9867,'Task3 Baza'!$A$2:$A$1999,'Task3 Baza'!$C$2:$C$1999,"non",0)</f>
        <v>Şamaxı</v>
      </c>
      <c r="F9867" s="109" t="str">
        <f t="shared" si="312"/>
        <v>Lənkəran</v>
      </c>
      <c r="G9867" s="110">
        <f t="shared" si="313"/>
        <v>42</v>
      </c>
    </row>
    <row r="9868" spans="1:7" x14ac:dyDescent="0.3">
      <c r="A9868" s="20" t="s">
        <v>1883</v>
      </c>
      <c r="B9868" s="102">
        <v>44175</v>
      </c>
      <c r="C9868" s="103">
        <v>0.14000000000000001</v>
      </c>
      <c r="D9868" s="133">
        <v>11800</v>
      </c>
      <c r="E9868" s="108" t="str">
        <f>_xlfn.XLOOKUP($A9868,'Task3 Baza'!$A$2:$A$1999,'Task3 Baza'!$C$2:$C$1999,"non",0)</f>
        <v>Şərur</v>
      </c>
      <c r="F9868" s="109" t="str">
        <f t="shared" si="312"/>
        <v>Lənkəran</v>
      </c>
      <c r="G9868" s="110">
        <f t="shared" si="313"/>
        <v>42</v>
      </c>
    </row>
    <row r="9869" spans="1:7" x14ac:dyDescent="0.3">
      <c r="A9869" s="20" t="s">
        <v>1019</v>
      </c>
      <c r="B9869" s="102">
        <v>44348</v>
      </c>
      <c r="C9869" s="103">
        <v>0.14000000000000001</v>
      </c>
      <c r="D9869" s="133">
        <v>11400</v>
      </c>
      <c r="E9869" s="108" t="str">
        <f>_xlfn.XLOOKUP($A9869,'Task3 Baza'!$A$2:$A$1999,'Task3 Baza'!$C$2:$C$1999,"non",0)</f>
        <v>Füzuli</v>
      </c>
      <c r="F9869" s="109" t="str">
        <f t="shared" si="312"/>
        <v>Sumqayıt</v>
      </c>
      <c r="G9869" s="110">
        <f t="shared" si="313"/>
        <v>50</v>
      </c>
    </row>
    <row r="9870" spans="1:7" x14ac:dyDescent="0.3">
      <c r="A9870" s="20" t="s">
        <v>1685</v>
      </c>
      <c r="B9870" s="102">
        <v>43972</v>
      </c>
      <c r="C9870" s="103">
        <v>0.2</v>
      </c>
      <c r="D9870" s="133">
        <v>12100</v>
      </c>
      <c r="E9870" s="108" t="str">
        <f>_xlfn.XLOOKUP($A9870,'Task3 Baza'!$A$2:$A$1999,'Task3 Baza'!$C$2:$C$1999,"non",0)</f>
        <v>Beyləqan</v>
      </c>
      <c r="F9870" s="109" t="str">
        <f t="shared" si="312"/>
        <v>Bakı</v>
      </c>
      <c r="G9870" s="110">
        <f t="shared" si="313"/>
        <v>10</v>
      </c>
    </row>
    <row r="9871" spans="1:7" x14ac:dyDescent="0.3">
      <c r="A9871" s="20" t="s">
        <v>296</v>
      </c>
      <c r="B9871" s="102">
        <v>43809</v>
      </c>
      <c r="C9871" s="103">
        <v>0.18</v>
      </c>
      <c r="D9871" s="133">
        <v>10600</v>
      </c>
      <c r="E9871" s="108" t="str">
        <f>_xlfn.XLOOKUP($A9871,'Task3 Baza'!$A$2:$A$1999,'Task3 Baza'!$C$2:$C$1999,"non",0)</f>
        <v>Gəncə</v>
      </c>
      <c r="F9871" s="109" t="str">
        <f t="shared" si="312"/>
        <v>Sumqayıt</v>
      </c>
      <c r="G9871" s="110">
        <f t="shared" si="313"/>
        <v>50</v>
      </c>
    </row>
    <row r="9872" spans="1:7" x14ac:dyDescent="0.3">
      <c r="A9872" s="20" t="s">
        <v>1520</v>
      </c>
      <c r="B9872" s="102">
        <v>44653</v>
      </c>
      <c r="C9872" s="103">
        <v>0.14000000000000001</v>
      </c>
      <c r="D9872" s="133">
        <v>5800</v>
      </c>
      <c r="E9872" s="108" t="str">
        <f>_xlfn.XLOOKUP($A9872,'Task3 Baza'!$A$2:$A$1999,'Task3 Baza'!$C$2:$C$1999,"non",0)</f>
        <v>Kürdəmir</v>
      </c>
      <c r="F9872" s="109" t="str">
        <f t="shared" si="312"/>
        <v>Sumqayıt</v>
      </c>
      <c r="G9872" s="110">
        <f t="shared" si="313"/>
        <v>50</v>
      </c>
    </row>
    <row r="9873" spans="1:7" x14ac:dyDescent="0.3">
      <c r="A9873" s="20" t="s">
        <v>1790</v>
      </c>
      <c r="B9873" s="102">
        <v>43904</v>
      </c>
      <c r="C9873" s="103">
        <v>0.14000000000000001</v>
      </c>
      <c r="D9873" s="133">
        <v>6800</v>
      </c>
      <c r="E9873" s="108" t="str">
        <f>_xlfn.XLOOKUP($A9873,'Task3 Baza'!$A$2:$A$1999,'Task3 Baza'!$C$2:$C$1999,"non",0)</f>
        <v>Göygöl</v>
      </c>
      <c r="F9873" s="109" t="str">
        <f t="shared" si="312"/>
        <v>Sumqayıt</v>
      </c>
      <c r="G9873" s="110">
        <f t="shared" si="313"/>
        <v>50</v>
      </c>
    </row>
    <row r="9874" spans="1:7" x14ac:dyDescent="0.3">
      <c r="A9874" s="20" t="s">
        <v>1348</v>
      </c>
      <c r="B9874" s="102">
        <v>44197</v>
      </c>
      <c r="C9874" s="103">
        <v>0.22</v>
      </c>
      <c r="D9874" s="133">
        <v>10200</v>
      </c>
      <c r="E9874" s="108" t="str">
        <f>_xlfn.XLOOKUP($A9874,'Task3 Baza'!$A$2:$A$1999,'Task3 Baza'!$C$2:$C$1999,"non",0)</f>
        <v>Ağstafa</v>
      </c>
      <c r="F9874" s="109" t="str">
        <f t="shared" si="312"/>
        <v>Bakı</v>
      </c>
      <c r="G9874" s="110">
        <f t="shared" si="313"/>
        <v>10</v>
      </c>
    </row>
    <row r="9875" spans="1:7" x14ac:dyDescent="0.3">
      <c r="A9875" s="20" t="s">
        <v>393</v>
      </c>
      <c r="B9875" s="102">
        <v>44142</v>
      </c>
      <c r="C9875" s="103">
        <v>0.14000000000000001</v>
      </c>
      <c r="D9875" s="133">
        <v>1700</v>
      </c>
      <c r="E9875" s="108" t="str">
        <f>_xlfn.XLOOKUP($A9875,'Task3 Baza'!$A$2:$A$1999,'Task3 Baza'!$C$2:$C$1999,"non",0)</f>
        <v>Qubadlı</v>
      </c>
      <c r="F9875" s="109" t="str">
        <f t="shared" si="312"/>
        <v>Gəncə</v>
      </c>
      <c r="G9875" s="110">
        <f t="shared" si="313"/>
        <v>20</v>
      </c>
    </row>
    <row r="9876" spans="1:7" x14ac:dyDescent="0.3">
      <c r="A9876" s="20" t="s">
        <v>1288</v>
      </c>
      <c r="B9876" s="102">
        <v>44481</v>
      </c>
      <c r="C9876" s="103">
        <v>0.15</v>
      </c>
      <c r="D9876" s="133">
        <v>4500</v>
      </c>
      <c r="E9876" s="108" t="str">
        <f>_xlfn.XLOOKUP($A9876,'Task3 Baza'!$A$2:$A$1999,'Task3 Baza'!$C$2:$C$1999,"non",0)</f>
        <v>Kürdəmir</v>
      </c>
      <c r="F9876" s="109" t="str">
        <f t="shared" si="312"/>
        <v>Sumqayıt</v>
      </c>
      <c r="G9876" s="110">
        <f t="shared" si="313"/>
        <v>50</v>
      </c>
    </row>
    <row r="9877" spans="1:7" x14ac:dyDescent="0.3">
      <c r="A9877" s="20" t="s">
        <v>1639</v>
      </c>
      <c r="B9877" s="102">
        <v>44278</v>
      </c>
      <c r="C9877" s="103">
        <v>0.24</v>
      </c>
      <c r="D9877" s="133">
        <v>4000</v>
      </c>
      <c r="E9877" s="108" t="str">
        <f>_xlfn.XLOOKUP($A9877,'Task3 Baza'!$A$2:$A$1999,'Task3 Baza'!$C$2:$C$1999,"non",0)</f>
        <v>Bərdə</v>
      </c>
      <c r="F9877" s="109" t="str">
        <f t="shared" si="312"/>
        <v>Bakı</v>
      </c>
      <c r="G9877" s="110">
        <f t="shared" si="313"/>
        <v>10</v>
      </c>
    </row>
    <row r="9878" spans="1:7" x14ac:dyDescent="0.3">
      <c r="A9878" s="20" t="s">
        <v>2125</v>
      </c>
      <c r="B9878" s="102">
        <v>44117</v>
      </c>
      <c r="C9878" s="103">
        <v>0.21</v>
      </c>
      <c r="D9878" s="133">
        <v>12800</v>
      </c>
      <c r="E9878" s="108" t="str">
        <f>_xlfn.XLOOKUP($A9878,'Task3 Baza'!$A$2:$A$1999,'Task3 Baza'!$C$2:$C$1999,"non",0)</f>
        <v>Ağcabədi</v>
      </c>
      <c r="F9878" s="109" t="str">
        <f t="shared" si="312"/>
        <v>Bakı</v>
      </c>
      <c r="G9878" s="110">
        <f t="shared" si="313"/>
        <v>10</v>
      </c>
    </row>
    <row r="9879" spans="1:7" x14ac:dyDescent="0.3">
      <c r="A9879" s="20" t="s">
        <v>1430</v>
      </c>
      <c r="B9879" s="102">
        <v>44391</v>
      </c>
      <c r="C9879" s="103">
        <v>0.17</v>
      </c>
      <c r="D9879" s="133">
        <v>9400</v>
      </c>
      <c r="E9879" s="108" t="str">
        <f>_xlfn.XLOOKUP($A9879,'Task3 Baza'!$A$2:$A$1999,'Task3 Baza'!$C$2:$C$1999,"non",0)</f>
        <v>Tərtər</v>
      </c>
      <c r="F9879" s="109" t="str">
        <f t="shared" si="312"/>
        <v>Lənkəran</v>
      </c>
      <c r="G9879" s="110">
        <f t="shared" si="313"/>
        <v>42</v>
      </c>
    </row>
    <row r="9880" spans="1:7" x14ac:dyDescent="0.3">
      <c r="A9880" s="20" t="s">
        <v>1085</v>
      </c>
      <c r="B9880" s="102">
        <v>44441</v>
      </c>
      <c r="C9880" s="103">
        <v>0.21</v>
      </c>
      <c r="D9880" s="133">
        <v>4200</v>
      </c>
      <c r="E9880" s="108" t="str">
        <f>_xlfn.XLOOKUP($A9880,'Task3 Baza'!$A$2:$A$1999,'Task3 Baza'!$C$2:$C$1999,"non",0)</f>
        <v>Zərdab</v>
      </c>
      <c r="F9880" s="109" t="str">
        <f t="shared" si="312"/>
        <v>Lənkəran</v>
      </c>
      <c r="G9880" s="110">
        <f t="shared" si="313"/>
        <v>42</v>
      </c>
    </row>
    <row r="9881" spans="1:7" x14ac:dyDescent="0.3">
      <c r="A9881" s="20" t="s">
        <v>305</v>
      </c>
      <c r="B9881" s="102">
        <v>43977</v>
      </c>
      <c r="C9881" s="103">
        <v>0.24</v>
      </c>
      <c r="D9881" s="133">
        <v>5800</v>
      </c>
      <c r="E9881" s="108" t="str">
        <f>_xlfn.XLOOKUP($A9881,'Task3 Baza'!$A$2:$A$1999,'Task3 Baza'!$C$2:$C$1999,"non",0)</f>
        <v>Qubadlı</v>
      </c>
      <c r="F9881" s="109" t="str">
        <f t="shared" si="312"/>
        <v>Gəncə</v>
      </c>
      <c r="G9881" s="110">
        <f t="shared" si="313"/>
        <v>20</v>
      </c>
    </row>
    <row r="9882" spans="1:7" x14ac:dyDescent="0.3">
      <c r="A9882" s="20" t="s">
        <v>1653</v>
      </c>
      <c r="B9882" s="102">
        <v>44585</v>
      </c>
      <c r="C9882" s="103">
        <v>0.23</v>
      </c>
      <c r="D9882" s="133">
        <v>12600</v>
      </c>
      <c r="E9882" s="108" t="str">
        <f>_xlfn.XLOOKUP($A9882,'Task3 Baza'!$A$2:$A$1999,'Task3 Baza'!$C$2:$C$1999,"non",0)</f>
        <v>Qusar</v>
      </c>
      <c r="F9882" s="109" t="str">
        <f t="shared" si="312"/>
        <v>Gəncə</v>
      </c>
      <c r="G9882" s="110">
        <f t="shared" si="313"/>
        <v>20</v>
      </c>
    </row>
    <row r="9883" spans="1:7" x14ac:dyDescent="0.3">
      <c r="A9883" s="20" t="s">
        <v>799</v>
      </c>
      <c r="B9883" s="102">
        <v>44851</v>
      </c>
      <c r="C9883" s="103">
        <v>0.23</v>
      </c>
      <c r="D9883" s="133">
        <v>1200</v>
      </c>
      <c r="E9883" s="108" t="str">
        <f>_xlfn.XLOOKUP($A9883,'Task3 Baza'!$A$2:$A$1999,'Task3 Baza'!$C$2:$C$1999,"non",0)</f>
        <v>Şamaxı</v>
      </c>
      <c r="F9883" s="109" t="str">
        <f t="shared" si="312"/>
        <v>Lənkəran</v>
      </c>
      <c r="G9883" s="110">
        <f t="shared" si="313"/>
        <v>42</v>
      </c>
    </row>
    <row r="9884" spans="1:7" x14ac:dyDescent="0.3">
      <c r="A9884" s="20" t="s">
        <v>1251</v>
      </c>
      <c r="B9884" s="102">
        <v>43920</v>
      </c>
      <c r="C9884" s="103">
        <v>0.22</v>
      </c>
      <c r="D9884" s="133">
        <v>5000</v>
      </c>
      <c r="E9884" s="108" t="str">
        <f>_xlfn.XLOOKUP($A9884,'Task3 Baza'!$A$2:$A$1999,'Task3 Baza'!$C$2:$C$1999,"non",0)</f>
        <v>Kəlbəcər</v>
      </c>
      <c r="F9884" s="109" t="str">
        <f t="shared" si="312"/>
        <v>Sumqayıt</v>
      </c>
      <c r="G9884" s="110">
        <f t="shared" si="313"/>
        <v>50</v>
      </c>
    </row>
    <row r="9885" spans="1:7" x14ac:dyDescent="0.3">
      <c r="A9885" s="20" t="s">
        <v>1834</v>
      </c>
      <c r="B9885" s="102">
        <v>44575</v>
      </c>
      <c r="C9885" s="103">
        <v>0.21</v>
      </c>
      <c r="D9885" s="133">
        <v>3700</v>
      </c>
      <c r="E9885" s="108" t="str">
        <f>_xlfn.XLOOKUP($A9885,'Task3 Baza'!$A$2:$A$1999,'Task3 Baza'!$C$2:$C$1999,"non",0)</f>
        <v>Qusar</v>
      </c>
      <c r="F9885" s="109" t="str">
        <f t="shared" si="312"/>
        <v>Gəncə</v>
      </c>
      <c r="G9885" s="110">
        <f t="shared" si="313"/>
        <v>20</v>
      </c>
    </row>
    <row r="9886" spans="1:7" x14ac:dyDescent="0.3">
      <c r="A9886" s="20" t="s">
        <v>1805</v>
      </c>
      <c r="B9886" s="102">
        <v>43511</v>
      </c>
      <c r="C9886" s="103">
        <v>0.22</v>
      </c>
      <c r="D9886" s="133">
        <v>9000</v>
      </c>
      <c r="E9886" s="108" t="str">
        <f>_xlfn.XLOOKUP($A9886,'Task3 Baza'!$A$2:$A$1999,'Task3 Baza'!$C$2:$C$1999,"non",0)</f>
        <v>Culfa</v>
      </c>
      <c r="F9886" s="109" t="str">
        <f t="shared" si="312"/>
        <v>Bakı</v>
      </c>
      <c r="G9886" s="110">
        <f t="shared" si="313"/>
        <v>10</v>
      </c>
    </row>
    <row r="9887" spans="1:7" x14ac:dyDescent="0.3">
      <c r="A9887" s="20" t="s">
        <v>1726</v>
      </c>
      <c r="B9887" s="102">
        <v>43736</v>
      </c>
      <c r="C9887" s="103">
        <v>0.18</v>
      </c>
      <c r="D9887" s="133">
        <v>12000</v>
      </c>
      <c r="E9887" s="108" t="str">
        <f>_xlfn.XLOOKUP($A9887,'Task3 Baza'!$A$2:$A$1999,'Task3 Baza'!$C$2:$C$1999,"non",0)</f>
        <v>Abşeron</v>
      </c>
      <c r="F9887" s="109" t="str">
        <f t="shared" si="312"/>
        <v>Bakı</v>
      </c>
      <c r="G9887" s="110">
        <f t="shared" si="313"/>
        <v>10</v>
      </c>
    </row>
    <row r="9888" spans="1:7" x14ac:dyDescent="0.3">
      <c r="A9888" s="20" t="s">
        <v>509</v>
      </c>
      <c r="B9888" s="102">
        <v>44328</v>
      </c>
      <c r="C9888" s="103">
        <v>0.17</v>
      </c>
      <c r="D9888" s="133">
        <v>5500</v>
      </c>
      <c r="E9888" s="108" t="str">
        <f>_xlfn.XLOOKUP($A9888,'Task3 Baza'!$A$2:$A$1999,'Task3 Baza'!$C$2:$C$1999,"non",0)</f>
        <v>Tovuz</v>
      </c>
      <c r="F9888" s="109" t="str">
        <f t="shared" si="312"/>
        <v>Lənkəran</v>
      </c>
      <c r="G9888" s="110">
        <f t="shared" si="313"/>
        <v>42</v>
      </c>
    </row>
    <row r="9889" spans="1:7" x14ac:dyDescent="0.3">
      <c r="A9889" s="20" t="s">
        <v>1533</v>
      </c>
      <c r="B9889" s="102">
        <v>44343</v>
      </c>
      <c r="C9889" s="103">
        <v>0.15</v>
      </c>
      <c r="D9889" s="133">
        <v>12600</v>
      </c>
      <c r="E9889" s="108" t="str">
        <f>_xlfn.XLOOKUP($A9889,'Task3 Baza'!$A$2:$A$1999,'Task3 Baza'!$C$2:$C$1999,"non",0)</f>
        <v>Sabirabad</v>
      </c>
      <c r="F9889" s="109" t="str">
        <f t="shared" si="312"/>
        <v>Gəncə</v>
      </c>
      <c r="G9889" s="110">
        <f t="shared" si="313"/>
        <v>20</v>
      </c>
    </row>
    <row r="9890" spans="1:7" x14ac:dyDescent="0.3">
      <c r="A9890" s="20" t="s">
        <v>1993</v>
      </c>
      <c r="B9890" s="102">
        <v>44513</v>
      </c>
      <c r="C9890" s="103">
        <v>0.18</v>
      </c>
      <c r="D9890" s="133">
        <v>3800</v>
      </c>
      <c r="E9890" s="108" t="str">
        <f>_xlfn.XLOOKUP($A9890,'Task3 Baza'!$A$2:$A$1999,'Task3 Baza'!$C$2:$C$1999,"non",0)</f>
        <v>Kəlbəcər</v>
      </c>
      <c r="F9890" s="109" t="str">
        <f t="shared" si="312"/>
        <v>Sumqayıt</v>
      </c>
      <c r="G9890" s="110">
        <f t="shared" si="313"/>
        <v>50</v>
      </c>
    </row>
    <row r="9891" spans="1:7" x14ac:dyDescent="0.3">
      <c r="A9891" s="20" t="s">
        <v>950</v>
      </c>
      <c r="B9891" s="102">
        <v>44497</v>
      </c>
      <c r="C9891" s="103">
        <v>0.23</v>
      </c>
      <c r="D9891" s="133">
        <v>4600</v>
      </c>
      <c r="E9891" s="108" t="str">
        <f>_xlfn.XLOOKUP($A9891,'Task3 Baza'!$A$2:$A$1999,'Task3 Baza'!$C$2:$C$1999,"non",0)</f>
        <v>Zaqatala</v>
      </c>
      <c r="F9891" s="109" t="str">
        <f t="shared" si="312"/>
        <v>Lənkəran</v>
      </c>
      <c r="G9891" s="110">
        <f t="shared" si="313"/>
        <v>42</v>
      </c>
    </row>
    <row r="9892" spans="1:7" x14ac:dyDescent="0.3">
      <c r="A9892" s="20" t="s">
        <v>207</v>
      </c>
      <c r="B9892" s="102">
        <v>44770</v>
      </c>
      <c r="C9892" s="103">
        <v>0.15</v>
      </c>
      <c r="D9892" s="133">
        <v>10000</v>
      </c>
      <c r="E9892" s="108" t="str">
        <f>_xlfn.XLOOKUP($A9892,'Task3 Baza'!$A$2:$A$1999,'Task3 Baza'!$C$2:$C$1999,"non",0)</f>
        <v>Qax</v>
      </c>
      <c r="F9892" s="109" t="str">
        <f t="shared" si="312"/>
        <v>Sumqayıt</v>
      </c>
      <c r="G9892" s="110">
        <f t="shared" si="313"/>
        <v>50</v>
      </c>
    </row>
    <row r="9893" spans="1:7" x14ac:dyDescent="0.3">
      <c r="A9893" s="20" t="s">
        <v>1659</v>
      </c>
      <c r="B9893" s="102">
        <v>44151</v>
      </c>
      <c r="C9893" s="103">
        <v>0.21</v>
      </c>
      <c r="D9893" s="133">
        <v>9600</v>
      </c>
      <c r="E9893" s="108" t="str">
        <f>_xlfn.XLOOKUP($A9893,'Task3 Baza'!$A$2:$A$1999,'Task3 Baza'!$C$2:$C$1999,"non",0)</f>
        <v>Şuşa</v>
      </c>
      <c r="F9893" s="109" t="str">
        <f t="shared" si="312"/>
        <v>Lənkəran</v>
      </c>
      <c r="G9893" s="110">
        <f t="shared" si="313"/>
        <v>42</v>
      </c>
    </row>
    <row r="9894" spans="1:7" x14ac:dyDescent="0.3">
      <c r="A9894" s="20" t="s">
        <v>1777</v>
      </c>
      <c r="B9894" s="102">
        <v>43768</v>
      </c>
      <c r="C9894" s="103">
        <v>0.23</v>
      </c>
      <c r="D9894" s="133">
        <v>8700</v>
      </c>
      <c r="E9894" s="108" t="str">
        <f>_xlfn.XLOOKUP($A9894,'Task3 Baza'!$A$2:$A$1999,'Task3 Baza'!$C$2:$C$1999,"non",0)</f>
        <v>Ordubad</v>
      </c>
      <c r="F9894" s="109" t="str">
        <f t="shared" si="312"/>
        <v>Gəncə</v>
      </c>
      <c r="G9894" s="110">
        <f t="shared" si="313"/>
        <v>20</v>
      </c>
    </row>
    <row r="9895" spans="1:7" x14ac:dyDescent="0.3">
      <c r="A9895" s="20" t="s">
        <v>1409</v>
      </c>
      <c r="B9895" s="102">
        <v>44085</v>
      </c>
      <c r="C9895" s="103">
        <v>0.21</v>
      </c>
      <c r="D9895" s="133">
        <v>6100</v>
      </c>
      <c r="E9895" s="108" t="str">
        <f>_xlfn.XLOOKUP($A9895,'Task3 Baza'!$A$2:$A$1999,'Task3 Baza'!$C$2:$C$1999,"non",0)</f>
        <v>Culfa</v>
      </c>
      <c r="F9895" s="109" t="str">
        <f t="shared" si="312"/>
        <v>Bakı</v>
      </c>
      <c r="G9895" s="110">
        <f t="shared" si="313"/>
        <v>10</v>
      </c>
    </row>
    <row r="9896" spans="1:7" x14ac:dyDescent="0.3">
      <c r="A9896" s="20" t="s">
        <v>2126</v>
      </c>
      <c r="B9896" s="102">
        <v>44168</v>
      </c>
      <c r="C9896" s="103">
        <v>0.16</v>
      </c>
      <c r="D9896" s="133">
        <v>7300</v>
      </c>
      <c r="E9896" s="108" t="str">
        <f>_xlfn.XLOOKUP($A9896,'Task3 Baza'!$A$2:$A$1999,'Task3 Baza'!$C$2:$C$1999,"non",0)</f>
        <v>Beyləqan</v>
      </c>
      <c r="F9896" s="109" t="str">
        <f t="shared" si="312"/>
        <v>Bakı</v>
      </c>
      <c r="G9896" s="110">
        <f t="shared" si="313"/>
        <v>10</v>
      </c>
    </row>
    <row r="9897" spans="1:7" x14ac:dyDescent="0.3">
      <c r="A9897" s="20" t="s">
        <v>934</v>
      </c>
      <c r="B9897" s="102">
        <v>44405</v>
      </c>
      <c r="C9897" s="103">
        <v>0.15</v>
      </c>
      <c r="D9897" s="133">
        <v>6600</v>
      </c>
      <c r="E9897" s="108" t="str">
        <f>_xlfn.XLOOKUP($A9897,'Task3 Baza'!$A$2:$A$1999,'Task3 Baza'!$C$2:$C$1999,"non",0)</f>
        <v>Şabran</v>
      </c>
      <c r="F9897" s="109" t="str">
        <f t="shared" si="312"/>
        <v>Gəncə</v>
      </c>
      <c r="G9897" s="110">
        <f t="shared" si="313"/>
        <v>20</v>
      </c>
    </row>
    <row r="9898" spans="1:7" x14ac:dyDescent="0.3">
      <c r="A9898" s="20" t="s">
        <v>1820</v>
      </c>
      <c r="B9898" s="102">
        <v>43987</v>
      </c>
      <c r="C9898" s="103">
        <v>0.17</v>
      </c>
      <c r="D9898" s="133">
        <v>11600</v>
      </c>
      <c r="E9898" s="108" t="str">
        <f>_xlfn.XLOOKUP($A9898,'Task3 Baza'!$A$2:$A$1999,'Task3 Baza'!$C$2:$C$1999,"non",0)</f>
        <v>Lerik</v>
      </c>
      <c r="F9898" s="109" t="str">
        <f t="shared" si="312"/>
        <v>Gəncə</v>
      </c>
      <c r="G9898" s="110">
        <f t="shared" si="313"/>
        <v>20</v>
      </c>
    </row>
    <row r="9899" spans="1:7" x14ac:dyDescent="0.3">
      <c r="A9899" s="20" t="s">
        <v>652</v>
      </c>
      <c r="B9899" s="102">
        <v>44130</v>
      </c>
      <c r="C9899" s="103">
        <v>0.19</v>
      </c>
      <c r="D9899" s="133">
        <v>1200</v>
      </c>
      <c r="E9899" s="108" t="str">
        <f>_xlfn.XLOOKUP($A9899,'Task3 Baza'!$A$2:$A$1999,'Task3 Baza'!$C$2:$C$1999,"non",0)</f>
        <v>Şuşa</v>
      </c>
      <c r="F9899" s="109" t="str">
        <f t="shared" si="312"/>
        <v>Lənkəran</v>
      </c>
      <c r="G9899" s="110">
        <f t="shared" si="313"/>
        <v>42</v>
      </c>
    </row>
    <row r="9900" spans="1:7" x14ac:dyDescent="0.3">
      <c r="A9900" s="20" t="s">
        <v>1037</v>
      </c>
      <c r="B9900" s="102">
        <v>44322</v>
      </c>
      <c r="C9900" s="103">
        <v>0.2</v>
      </c>
      <c r="D9900" s="133">
        <v>1200</v>
      </c>
      <c r="E9900" s="108" t="str">
        <f>_xlfn.XLOOKUP($A9900,'Task3 Baza'!$A$2:$A$1999,'Task3 Baza'!$C$2:$C$1999,"non",0)</f>
        <v>Şuşa</v>
      </c>
      <c r="F9900" s="109" t="str">
        <f t="shared" si="312"/>
        <v>Lənkəran</v>
      </c>
      <c r="G9900" s="110">
        <f t="shared" si="313"/>
        <v>42</v>
      </c>
    </row>
    <row r="9901" spans="1:7" x14ac:dyDescent="0.3">
      <c r="A9901" s="20" t="s">
        <v>1458</v>
      </c>
      <c r="B9901" s="102">
        <v>44405</v>
      </c>
      <c r="C9901" s="103">
        <v>0.21</v>
      </c>
      <c r="D9901" s="133">
        <v>4800</v>
      </c>
      <c r="E9901" s="108" t="str">
        <f>_xlfn.XLOOKUP($A9901,'Task3 Baza'!$A$2:$A$1999,'Task3 Baza'!$C$2:$C$1999,"non",0)</f>
        <v>Samux</v>
      </c>
      <c r="F9901" s="109" t="str">
        <f t="shared" si="312"/>
        <v>Gəncə</v>
      </c>
      <c r="G9901" s="110">
        <f t="shared" si="313"/>
        <v>20</v>
      </c>
    </row>
    <row r="9902" spans="1:7" x14ac:dyDescent="0.3">
      <c r="A9902" s="20" t="s">
        <v>1563</v>
      </c>
      <c r="B9902" s="102">
        <v>44607</v>
      </c>
      <c r="C9902" s="103">
        <v>0.15</v>
      </c>
      <c r="D9902" s="133">
        <v>1000</v>
      </c>
      <c r="E9902" s="108" t="str">
        <f>_xlfn.XLOOKUP($A9902,'Task3 Baza'!$A$2:$A$1999,'Task3 Baza'!$C$2:$C$1999,"non",0)</f>
        <v>Cəbrayıl</v>
      </c>
      <c r="F9902" s="109" t="str">
        <f t="shared" si="312"/>
        <v>Bakı</v>
      </c>
      <c r="G9902" s="110">
        <f t="shared" si="313"/>
        <v>10</v>
      </c>
    </row>
    <row r="9903" spans="1:7" x14ac:dyDescent="0.3">
      <c r="A9903" s="20" t="s">
        <v>1594</v>
      </c>
      <c r="B9903" s="102">
        <v>43937</v>
      </c>
      <c r="C9903" s="103">
        <v>0.24</v>
      </c>
      <c r="D9903" s="133">
        <v>10900</v>
      </c>
      <c r="E9903" s="108" t="str">
        <f>_xlfn.XLOOKUP($A9903,'Task3 Baza'!$A$2:$A$1999,'Task3 Baza'!$C$2:$C$1999,"non",0)</f>
        <v>Şəki</v>
      </c>
      <c r="F9903" s="109" t="str">
        <f t="shared" si="312"/>
        <v>Lənkəran</v>
      </c>
      <c r="G9903" s="110">
        <f t="shared" si="313"/>
        <v>42</v>
      </c>
    </row>
    <row r="9904" spans="1:7" x14ac:dyDescent="0.3">
      <c r="A9904" s="20" t="s">
        <v>554</v>
      </c>
      <c r="B9904" s="102">
        <v>44496</v>
      </c>
      <c r="C9904" s="103">
        <v>0.23</v>
      </c>
      <c r="D9904" s="133">
        <v>3900</v>
      </c>
      <c r="E9904" s="108" t="str">
        <f>_xlfn.XLOOKUP($A9904,'Task3 Baza'!$A$2:$A$1999,'Task3 Baza'!$C$2:$C$1999,"non",0)</f>
        <v>Şirvan</v>
      </c>
      <c r="F9904" s="109" t="str">
        <f t="shared" si="312"/>
        <v>Lənkəran</v>
      </c>
      <c r="G9904" s="110">
        <f t="shared" si="313"/>
        <v>42</v>
      </c>
    </row>
    <row r="9905" spans="1:7" x14ac:dyDescent="0.3">
      <c r="A9905" s="20" t="s">
        <v>2104</v>
      </c>
      <c r="B9905" s="102">
        <v>43864</v>
      </c>
      <c r="C9905" s="103">
        <v>0.14000000000000001</v>
      </c>
      <c r="D9905" s="133">
        <v>4800</v>
      </c>
      <c r="E9905" s="108" t="str">
        <f>_xlfn.XLOOKUP($A9905,'Task3 Baza'!$A$2:$A$1999,'Task3 Baza'!$C$2:$C$1999,"non",0)</f>
        <v>Yevlax</v>
      </c>
      <c r="F9905" s="109" t="str">
        <f t="shared" si="312"/>
        <v>Lənkəran</v>
      </c>
      <c r="G9905" s="110">
        <f t="shared" si="313"/>
        <v>42</v>
      </c>
    </row>
    <row r="9906" spans="1:7" x14ac:dyDescent="0.3">
      <c r="A9906" s="20" t="s">
        <v>1767</v>
      </c>
      <c r="B9906" s="102">
        <v>44420</v>
      </c>
      <c r="C9906" s="103">
        <v>0.14000000000000001</v>
      </c>
      <c r="D9906" s="133">
        <v>5900</v>
      </c>
      <c r="E9906" s="108" t="str">
        <f>_xlfn.XLOOKUP($A9906,'Task3 Baza'!$A$2:$A$1999,'Task3 Baza'!$C$2:$C$1999,"non",0)</f>
        <v>Abşeron</v>
      </c>
      <c r="F9906" s="109" t="str">
        <f t="shared" si="312"/>
        <v>Bakı</v>
      </c>
      <c r="G9906" s="110">
        <f t="shared" si="313"/>
        <v>10</v>
      </c>
    </row>
    <row r="9907" spans="1:7" x14ac:dyDescent="0.3">
      <c r="A9907" s="20" t="s">
        <v>1134</v>
      </c>
      <c r="B9907" s="102">
        <v>43865</v>
      </c>
      <c r="C9907" s="103">
        <v>0.15</v>
      </c>
      <c r="D9907" s="133">
        <v>6900</v>
      </c>
      <c r="E9907" s="108" t="str">
        <f>_xlfn.XLOOKUP($A9907,'Task3 Baza'!$A$2:$A$1999,'Task3 Baza'!$C$2:$C$1999,"non",0)</f>
        <v>Zərdab</v>
      </c>
      <c r="F9907" s="109" t="str">
        <f t="shared" si="312"/>
        <v>Lənkəran</v>
      </c>
      <c r="G9907" s="110">
        <f t="shared" si="313"/>
        <v>42</v>
      </c>
    </row>
    <row r="9908" spans="1:7" x14ac:dyDescent="0.3">
      <c r="A9908" s="20" t="s">
        <v>684</v>
      </c>
      <c r="B9908" s="102">
        <v>44166</v>
      </c>
      <c r="C9908" s="103">
        <v>0.22</v>
      </c>
      <c r="D9908" s="133">
        <v>9100</v>
      </c>
      <c r="E9908" s="108" t="str">
        <f>_xlfn.XLOOKUP($A9908,'Task3 Baza'!$A$2:$A$1999,'Task3 Baza'!$C$2:$C$1999,"non",0)</f>
        <v>Ucar</v>
      </c>
      <c r="F9908" s="109" t="str">
        <f t="shared" si="312"/>
        <v>Lənkəran</v>
      </c>
      <c r="G9908" s="110">
        <f t="shared" si="313"/>
        <v>42</v>
      </c>
    </row>
    <row r="9909" spans="1:7" x14ac:dyDescent="0.3">
      <c r="A9909" s="20" t="s">
        <v>364</v>
      </c>
      <c r="B9909" s="102">
        <v>44325</v>
      </c>
      <c r="C9909" s="103">
        <v>0.21</v>
      </c>
      <c r="D9909" s="133">
        <v>5800</v>
      </c>
      <c r="E9909" s="108" t="str">
        <f>_xlfn.XLOOKUP($A9909,'Task3 Baza'!$A$2:$A$1999,'Task3 Baza'!$C$2:$C$1999,"non",0)</f>
        <v>Qazax</v>
      </c>
      <c r="F9909" s="109" t="str">
        <f t="shared" si="312"/>
        <v>Sumqayıt</v>
      </c>
      <c r="G9909" s="110">
        <f t="shared" si="313"/>
        <v>50</v>
      </c>
    </row>
    <row r="9910" spans="1:7" x14ac:dyDescent="0.3">
      <c r="A9910" s="20" t="s">
        <v>1224</v>
      </c>
      <c r="B9910" s="102">
        <v>44859</v>
      </c>
      <c r="C9910" s="103">
        <v>0.14000000000000001</v>
      </c>
      <c r="D9910" s="133">
        <v>1200</v>
      </c>
      <c r="E9910" s="108" t="str">
        <f>_xlfn.XLOOKUP($A9910,'Task3 Baza'!$A$2:$A$1999,'Task3 Baza'!$C$2:$C$1999,"non",0)</f>
        <v>İmişli</v>
      </c>
      <c r="F9910" s="109" t="str">
        <f t="shared" si="312"/>
        <v>Sumqayıt</v>
      </c>
      <c r="G9910" s="110">
        <f t="shared" si="313"/>
        <v>50</v>
      </c>
    </row>
    <row r="9911" spans="1:7" x14ac:dyDescent="0.3">
      <c r="A9911" s="20" t="s">
        <v>328</v>
      </c>
      <c r="B9911" s="102">
        <v>43852</v>
      </c>
      <c r="C9911" s="103">
        <v>0.2</v>
      </c>
      <c r="D9911" s="133">
        <v>5500</v>
      </c>
      <c r="E9911" s="108" t="str">
        <f>_xlfn.XLOOKUP($A9911,'Task3 Baza'!$A$2:$A$1999,'Task3 Baza'!$C$2:$C$1999,"non",0)</f>
        <v>Siyəzən</v>
      </c>
      <c r="F9911" s="109" t="str">
        <f t="shared" si="312"/>
        <v>Gəncə</v>
      </c>
      <c r="G9911" s="110">
        <f t="shared" si="313"/>
        <v>20</v>
      </c>
    </row>
    <row r="9912" spans="1:7" x14ac:dyDescent="0.3">
      <c r="A9912" s="20" t="s">
        <v>461</v>
      </c>
      <c r="B9912" s="102">
        <v>44359</v>
      </c>
      <c r="C9912" s="103">
        <v>0.2</v>
      </c>
      <c r="D9912" s="133">
        <v>5800</v>
      </c>
      <c r="E9912" s="108" t="str">
        <f>_xlfn.XLOOKUP($A9912,'Task3 Baza'!$A$2:$A$1999,'Task3 Baza'!$C$2:$C$1999,"non",0)</f>
        <v>Ağdaş</v>
      </c>
      <c r="F9912" s="109" t="str">
        <f t="shared" si="312"/>
        <v>Bakı</v>
      </c>
      <c r="G9912" s="110">
        <f t="shared" si="313"/>
        <v>10</v>
      </c>
    </row>
    <row r="9913" spans="1:7" x14ac:dyDescent="0.3">
      <c r="A9913" s="20" t="s">
        <v>846</v>
      </c>
      <c r="B9913" s="102">
        <v>44584</v>
      </c>
      <c r="C9913" s="103">
        <v>0.22</v>
      </c>
      <c r="D9913" s="133">
        <v>12400</v>
      </c>
      <c r="E9913" s="108" t="str">
        <f>_xlfn.XLOOKUP($A9913,'Task3 Baza'!$A$2:$A$1999,'Task3 Baza'!$C$2:$C$1999,"non",0)</f>
        <v>Ağcabədi</v>
      </c>
      <c r="F9913" s="109" t="str">
        <f t="shared" si="312"/>
        <v>Bakı</v>
      </c>
      <c r="G9913" s="110">
        <f t="shared" si="313"/>
        <v>10</v>
      </c>
    </row>
    <row r="9914" spans="1:7" x14ac:dyDescent="0.3">
      <c r="A9914" s="20" t="s">
        <v>1908</v>
      </c>
      <c r="B9914" s="102">
        <v>44582</v>
      </c>
      <c r="C9914" s="103">
        <v>0.16</v>
      </c>
      <c r="D9914" s="133">
        <v>7100</v>
      </c>
      <c r="E9914" s="108" t="str">
        <f>_xlfn.XLOOKUP($A9914,'Task3 Baza'!$A$2:$A$1999,'Task3 Baza'!$C$2:$C$1999,"non",0)</f>
        <v>Salyan</v>
      </c>
      <c r="F9914" s="109" t="str">
        <f t="shared" si="312"/>
        <v>Gəncə</v>
      </c>
      <c r="G9914" s="110">
        <f t="shared" si="313"/>
        <v>20</v>
      </c>
    </row>
    <row r="9915" spans="1:7" x14ac:dyDescent="0.3">
      <c r="A9915" s="20" t="s">
        <v>1763</v>
      </c>
      <c r="B9915" s="102">
        <v>44250</v>
      </c>
      <c r="C9915" s="103">
        <v>0.19</v>
      </c>
      <c r="D9915" s="133">
        <v>12800</v>
      </c>
      <c r="E9915" s="108" t="str">
        <f>_xlfn.XLOOKUP($A9915,'Task3 Baza'!$A$2:$A$1999,'Task3 Baza'!$C$2:$C$1999,"non",0)</f>
        <v>Abşeron</v>
      </c>
      <c r="F9915" s="109" t="str">
        <f t="shared" si="312"/>
        <v>Bakı</v>
      </c>
      <c r="G9915" s="110">
        <f t="shared" si="313"/>
        <v>10</v>
      </c>
    </row>
    <row r="9916" spans="1:7" x14ac:dyDescent="0.3">
      <c r="A9916" s="20" t="s">
        <v>2032</v>
      </c>
      <c r="B9916" s="102">
        <v>44267</v>
      </c>
      <c r="C9916" s="103">
        <v>0.16</v>
      </c>
      <c r="D9916" s="133">
        <v>5200</v>
      </c>
      <c r="E9916" s="108" t="str">
        <f>_xlfn.XLOOKUP($A9916,'Task3 Baza'!$A$2:$A$1999,'Task3 Baza'!$C$2:$C$1999,"non",0)</f>
        <v>Şamaxı</v>
      </c>
      <c r="F9916" s="109" t="str">
        <f t="shared" si="312"/>
        <v>Lənkəran</v>
      </c>
      <c r="G9916" s="110">
        <f t="shared" si="313"/>
        <v>42</v>
      </c>
    </row>
    <row r="9917" spans="1:7" x14ac:dyDescent="0.3">
      <c r="A9917" s="20" t="s">
        <v>815</v>
      </c>
      <c r="B9917" s="102">
        <v>44773</v>
      </c>
      <c r="C9917" s="103">
        <v>0.23</v>
      </c>
      <c r="D9917" s="133">
        <v>1400</v>
      </c>
      <c r="E9917" s="108" t="str">
        <f>_xlfn.XLOOKUP($A9917,'Task3 Baza'!$A$2:$A$1999,'Task3 Baza'!$C$2:$C$1999,"non",0)</f>
        <v>Cəlilabad</v>
      </c>
      <c r="F9917" s="109" t="str">
        <f t="shared" si="312"/>
        <v>Bakı</v>
      </c>
      <c r="G9917" s="110">
        <f t="shared" si="313"/>
        <v>10</v>
      </c>
    </row>
    <row r="9918" spans="1:7" x14ac:dyDescent="0.3">
      <c r="A9918" s="20" t="s">
        <v>1409</v>
      </c>
      <c r="B9918" s="102">
        <v>43879</v>
      </c>
      <c r="C9918" s="103">
        <v>0.21</v>
      </c>
      <c r="D9918" s="133">
        <v>5500</v>
      </c>
      <c r="E9918" s="108" t="str">
        <f>_xlfn.XLOOKUP($A9918,'Task3 Baza'!$A$2:$A$1999,'Task3 Baza'!$C$2:$C$1999,"non",0)</f>
        <v>Culfa</v>
      </c>
      <c r="F9918" s="109" t="str">
        <f t="shared" si="312"/>
        <v>Bakı</v>
      </c>
      <c r="G9918" s="110">
        <f t="shared" si="313"/>
        <v>10</v>
      </c>
    </row>
    <row r="9919" spans="1:7" x14ac:dyDescent="0.3">
      <c r="A9919" s="20" t="s">
        <v>1933</v>
      </c>
      <c r="B9919" s="102">
        <v>44342</v>
      </c>
      <c r="C9919" s="103">
        <v>0.2</v>
      </c>
      <c r="D9919" s="133">
        <v>10500</v>
      </c>
      <c r="E9919" s="108" t="str">
        <f>_xlfn.XLOOKUP($A9919,'Task3 Baza'!$A$2:$A$1999,'Task3 Baza'!$C$2:$C$1999,"non",0)</f>
        <v>Xızı</v>
      </c>
      <c r="F9919" s="109" t="str">
        <f t="shared" si="312"/>
        <v>Sumqayıt</v>
      </c>
      <c r="G9919" s="110">
        <f t="shared" si="313"/>
        <v>50</v>
      </c>
    </row>
    <row r="9920" spans="1:7" x14ac:dyDescent="0.3">
      <c r="A9920" s="20" t="s">
        <v>926</v>
      </c>
      <c r="B9920" s="102">
        <v>43792</v>
      </c>
      <c r="C9920" s="103">
        <v>0.22</v>
      </c>
      <c r="D9920" s="133">
        <v>3400</v>
      </c>
      <c r="E9920" s="108" t="str">
        <f>_xlfn.XLOOKUP($A9920,'Task3 Baza'!$A$2:$A$1999,'Task3 Baza'!$C$2:$C$1999,"non",0)</f>
        <v>Şamaxı</v>
      </c>
      <c r="F9920" s="109" t="str">
        <f t="shared" si="312"/>
        <v>Lənkəran</v>
      </c>
      <c r="G9920" s="110">
        <f t="shared" si="313"/>
        <v>42</v>
      </c>
    </row>
    <row r="9921" spans="1:7" x14ac:dyDescent="0.3">
      <c r="A9921" s="20" t="s">
        <v>176</v>
      </c>
      <c r="B9921" s="102">
        <v>44602</v>
      </c>
      <c r="C9921" s="103">
        <v>0.17</v>
      </c>
      <c r="D9921" s="133">
        <v>3200</v>
      </c>
      <c r="E9921" s="108" t="str">
        <f>_xlfn.XLOOKUP($A9921,'Task3 Baza'!$A$2:$A$1999,'Task3 Baza'!$C$2:$C$1999,"non",0)</f>
        <v>Neftçala</v>
      </c>
      <c r="F9921" s="109" t="str">
        <f t="shared" si="312"/>
        <v>Gəncə</v>
      </c>
      <c r="G9921" s="110">
        <f t="shared" si="313"/>
        <v>20</v>
      </c>
    </row>
    <row r="9922" spans="1:7" x14ac:dyDescent="0.3">
      <c r="A9922" s="20" t="s">
        <v>2001</v>
      </c>
      <c r="B9922" s="102">
        <v>44476</v>
      </c>
      <c r="C9922" s="103">
        <v>0.16</v>
      </c>
      <c r="D9922" s="133">
        <v>8500</v>
      </c>
      <c r="E9922" s="108" t="str">
        <f>_xlfn.XLOOKUP($A9922,'Task3 Baza'!$A$2:$A$1999,'Task3 Baza'!$C$2:$C$1999,"non",0)</f>
        <v>Xaçmaz</v>
      </c>
      <c r="F9922" s="109" t="str">
        <f t="shared" ref="F9922:F9985" si="314">VLOOKUP($E9922,$I$3:$K$75,2,0)</f>
        <v>Sumqayıt</v>
      </c>
      <c r="G9922" s="110">
        <f t="shared" ref="G9922:G9985" si="315">VLOOKUP(VLOOKUP($E9922,$I$3:$J$75,2,0),$L$3:$M$6,2,0)</f>
        <v>50</v>
      </c>
    </row>
    <row r="9923" spans="1:7" x14ac:dyDescent="0.3">
      <c r="A9923" s="20" t="s">
        <v>1769</v>
      </c>
      <c r="B9923" s="102">
        <v>44861</v>
      </c>
      <c r="C9923" s="103">
        <v>0.16</v>
      </c>
      <c r="D9923" s="133">
        <v>2500</v>
      </c>
      <c r="E9923" s="108" t="str">
        <f>_xlfn.XLOOKUP($A9923,'Task3 Baza'!$A$2:$A$1999,'Task3 Baza'!$C$2:$C$1999,"non",0)</f>
        <v>İmişli</v>
      </c>
      <c r="F9923" s="109" t="str">
        <f t="shared" si="314"/>
        <v>Sumqayıt</v>
      </c>
      <c r="G9923" s="110">
        <f t="shared" si="315"/>
        <v>50</v>
      </c>
    </row>
    <row r="9924" spans="1:7" x14ac:dyDescent="0.3">
      <c r="A9924" s="20" t="s">
        <v>1115</v>
      </c>
      <c r="B9924" s="102">
        <v>44418</v>
      </c>
      <c r="C9924" s="103">
        <v>0.15</v>
      </c>
      <c r="D9924" s="133">
        <v>5900</v>
      </c>
      <c r="E9924" s="108" t="str">
        <f>_xlfn.XLOOKUP($A9924,'Task3 Baza'!$A$2:$A$1999,'Task3 Baza'!$C$2:$C$1999,"non",0)</f>
        <v>Ucar</v>
      </c>
      <c r="F9924" s="109" t="str">
        <f t="shared" si="314"/>
        <v>Lənkəran</v>
      </c>
      <c r="G9924" s="110">
        <f t="shared" si="315"/>
        <v>42</v>
      </c>
    </row>
    <row r="9925" spans="1:7" x14ac:dyDescent="0.3">
      <c r="A9925" s="20" t="s">
        <v>1358</v>
      </c>
      <c r="B9925" s="102">
        <v>44448</v>
      </c>
      <c r="C9925" s="103">
        <v>0.21</v>
      </c>
      <c r="D9925" s="133">
        <v>7700</v>
      </c>
      <c r="E9925" s="108" t="str">
        <f>_xlfn.XLOOKUP($A9925,'Task3 Baza'!$A$2:$A$1999,'Task3 Baza'!$C$2:$C$1999,"non",0)</f>
        <v>Oğuz</v>
      </c>
      <c r="F9925" s="109" t="str">
        <f t="shared" si="314"/>
        <v>Gəncə</v>
      </c>
      <c r="G9925" s="110">
        <f t="shared" si="315"/>
        <v>20</v>
      </c>
    </row>
    <row r="9926" spans="1:7" x14ac:dyDescent="0.3">
      <c r="A9926" s="20" t="s">
        <v>536</v>
      </c>
      <c r="B9926" s="102">
        <v>44142</v>
      </c>
      <c r="C9926" s="103">
        <v>0.21</v>
      </c>
      <c r="D9926" s="133">
        <v>2600</v>
      </c>
      <c r="E9926" s="108" t="str">
        <f>_xlfn.XLOOKUP($A9926,'Task3 Baza'!$A$2:$A$1999,'Task3 Baza'!$C$2:$C$1999,"non",0)</f>
        <v>Tovuz</v>
      </c>
      <c r="F9926" s="109" t="str">
        <f t="shared" si="314"/>
        <v>Lənkəran</v>
      </c>
      <c r="G9926" s="110">
        <f t="shared" si="315"/>
        <v>42</v>
      </c>
    </row>
    <row r="9927" spans="1:7" x14ac:dyDescent="0.3">
      <c r="A9927" s="20" t="s">
        <v>1466</v>
      </c>
      <c r="B9927" s="102">
        <v>43906</v>
      </c>
      <c r="C9927" s="103">
        <v>0.17</v>
      </c>
      <c r="D9927" s="133">
        <v>8300</v>
      </c>
      <c r="E9927" s="108" t="str">
        <f>_xlfn.XLOOKUP($A9927,'Task3 Baza'!$A$2:$A$1999,'Task3 Baza'!$C$2:$C$1999,"non",0)</f>
        <v>Xocavənd</v>
      </c>
      <c r="F9927" s="109" t="str">
        <f t="shared" si="314"/>
        <v>Sumqayıt</v>
      </c>
      <c r="G9927" s="110">
        <f t="shared" si="315"/>
        <v>50</v>
      </c>
    </row>
    <row r="9928" spans="1:7" x14ac:dyDescent="0.3">
      <c r="A9928" s="20" t="s">
        <v>646</v>
      </c>
      <c r="B9928" s="102">
        <v>43926</v>
      </c>
      <c r="C9928" s="103">
        <v>0.22</v>
      </c>
      <c r="D9928" s="133">
        <v>2700</v>
      </c>
      <c r="E9928" s="108" t="str">
        <f>_xlfn.XLOOKUP($A9928,'Task3 Baza'!$A$2:$A$1999,'Task3 Baza'!$C$2:$C$1999,"non",0)</f>
        <v>Culfa</v>
      </c>
      <c r="F9928" s="109" t="str">
        <f t="shared" si="314"/>
        <v>Bakı</v>
      </c>
      <c r="G9928" s="110">
        <f t="shared" si="315"/>
        <v>10</v>
      </c>
    </row>
    <row r="9929" spans="1:7" x14ac:dyDescent="0.3">
      <c r="A9929" s="20" t="s">
        <v>1137</v>
      </c>
      <c r="B9929" s="102">
        <v>43977</v>
      </c>
      <c r="C9929" s="103">
        <v>0.16</v>
      </c>
      <c r="D9929" s="133">
        <v>9200</v>
      </c>
      <c r="E9929" s="108" t="str">
        <f>_xlfn.XLOOKUP($A9929,'Task3 Baza'!$A$2:$A$1999,'Task3 Baza'!$C$2:$C$1999,"non",0)</f>
        <v>Şəki</v>
      </c>
      <c r="F9929" s="109" t="str">
        <f t="shared" si="314"/>
        <v>Lənkəran</v>
      </c>
      <c r="G9929" s="110">
        <f t="shared" si="315"/>
        <v>42</v>
      </c>
    </row>
    <row r="9930" spans="1:7" x14ac:dyDescent="0.3">
      <c r="A9930" s="20" t="s">
        <v>1405</v>
      </c>
      <c r="B9930" s="102">
        <v>44364</v>
      </c>
      <c r="C9930" s="103">
        <v>0.21</v>
      </c>
      <c r="D9930" s="133">
        <v>10100</v>
      </c>
      <c r="E9930" s="108" t="str">
        <f>_xlfn.XLOOKUP($A9930,'Task3 Baza'!$A$2:$A$1999,'Task3 Baza'!$C$2:$C$1999,"non",0)</f>
        <v>Qax</v>
      </c>
      <c r="F9930" s="109" t="str">
        <f t="shared" si="314"/>
        <v>Sumqayıt</v>
      </c>
      <c r="G9930" s="110">
        <f t="shared" si="315"/>
        <v>50</v>
      </c>
    </row>
    <row r="9931" spans="1:7" x14ac:dyDescent="0.3">
      <c r="A9931" s="20" t="s">
        <v>490</v>
      </c>
      <c r="B9931" s="102">
        <v>44173</v>
      </c>
      <c r="C9931" s="103">
        <v>0.23</v>
      </c>
      <c r="D9931" s="133">
        <v>5400</v>
      </c>
      <c r="E9931" s="108" t="str">
        <f>_xlfn.XLOOKUP($A9931,'Task3 Baza'!$A$2:$A$1999,'Task3 Baza'!$C$2:$C$1999,"non",0)</f>
        <v>Tovuz</v>
      </c>
      <c r="F9931" s="109" t="str">
        <f t="shared" si="314"/>
        <v>Lənkəran</v>
      </c>
      <c r="G9931" s="110">
        <f t="shared" si="315"/>
        <v>42</v>
      </c>
    </row>
    <row r="9932" spans="1:7" x14ac:dyDescent="0.3">
      <c r="A9932" s="20" t="s">
        <v>1176</v>
      </c>
      <c r="B9932" s="102">
        <v>43939</v>
      </c>
      <c r="C9932" s="103">
        <v>0.23</v>
      </c>
      <c r="D9932" s="133">
        <v>11100</v>
      </c>
      <c r="E9932" s="108" t="str">
        <f>_xlfn.XLOOKUP($A9932,'Task3 Baza'!$A$2:$A$1999,'Task3 Baza'!$C$2:$C$1999,"non",0)</f>
        <v>Füzuli</v>
      </c>
      <c r="F9932" s="109" t="str">
        <f t="shared" si="314"/>
        <v>Sumqayıt</v>
      </c>
      <c r="G9932" s="110">
        <f t="shared" si="315"/>
        <v>50</v>
      </c>
    </row>
    <row r="9933" spans="1:7" x14ac:dyDescent="0.3">
      <c r="A9933" s="20" t="s">
        <v>1479</v>
      </c>
      <c r="B9933" s="102">
        <v>44831</v>
      </c>
      <c r="C9933" s="103">
        <v>0.21</v>
      </c>
      <c r="D9933" s="133">
        <v>7800</v>
      </c>
      <c r="E9933" s="108" t="str">
        <f>_xlfn.XLOOKUP($A9933,'Task3 Baza'!$A$2:$A$1999,'Task3 Baza'!$C$2:$C$1999,"non",0)</f>
        <v>Astara</v>
      </c>
      <c r="F9933" s="109" t="str">
        <f t="shared" si="314"/>
        <v>Bakı</v>
      </c>
      <c r="G9933" s="110">
        <f t="shared" si="315"/>
        <v>10</v>
      </c>
    </row>
    <row r="9934" spans="1:7" x14ac:dyDescent="0.3">
      <c r="A9934" s="20" t="s">
        <v>1786</v>
      </c>
      <c r="B9934" s="102">
        <v>44744</v>
      </c>
      <c r="C9934" s="103">
        <v>0.19</v>
      </c>
      <c r="D9934" s="133">
        <v>8000</v>
      </c>
      <c r="E9934" s="108" t="str">
        <f>_xlfn.XLOOKUP($A9934,'Task3 Baza'!$A$2:$A$1999,'Task3 Baza'!$C$2:$C$1999,"non",0)</f>
        <v>Lənkəran</v>
      </c>
      <c r="F9934" s="109" t="str">
        <f t="shared" si="314"/>
        <v>Gəncə</v>
      </c>
      <c r="G9934" s="110">
        <f t="shared" si="315"/>
        <v>20</v>
      </c>
    </row>
    <row r="9935" spans="1:7" x14ac:dyDescent="0.3">
      <c r="A9935" s="20" t="s">
        <v>696</v>
      </c>
      <c r="B9935" s="102">
        <v>44294</v>
      </c>
      <c r="C9935" s="103">
        <v>0.24</v>
      </c>
      <c r="D9935" s="133">
        <v>1200</v>
      </c>
      <c r="E9935" s="108" t="str">
        <f>_xlfn.XLOOKUP($A9935,'Task3 Baza'!$A$2:$A$1999,'Task3 Baza'!$C$2:$C$1999,"non",0)</f>
        <v>Salyan</v>
      </c>
      <c r="F9935" s="109" t="str">
        <f t="shared" si="314"/>
        <v>Gəncə</v>
      </c>
      <c r="G9935" s="110">
        <f t="shared" si="315"/>
        <v>20</v>
      </c>
    </row>
    <row r="9936" spans="1:7" x14ac:dyDescent="0.3">
      <c r="A9936" s="20" t="s">
        <v>1372</v>
      </c>
      <c r="B9936" s="102">
        <v>44543</v>
      </c>
      <c r="C9936" s="103">
        <v>0.2</v>
      </c>
      <c r="D9936" s="133">
        <v>10700</v>
      </c>
      <c r="E9936" s="108" t="str">
        <f>_xlfn.XLOOKUP($A9936,'Task3 Baza'!$A$2:$A$1999,'Task3 Baza'!$C$2:$C$1999,"non",0)</f>
        <v>Saatlı</v>
      </c>
      <c r="F9936" s="109" t="str">
        <f t="shared" si="314"/>
        <v>Gəncə</v>
      </c>
      <c r="G9936" s="110">
        <f t="shared" si="315"/>
        <v>20</v>
      </c>
    </row>
    <row r="9937" spans="1:7" x14ac:dyDescent="0.3">
      <c r="A9937" s="20" t="s">
        <v>1279</v>
      </c>
      <c r="B9937" s="102">
        <v>44381</v>
      </c>
      <c r="C9937" s="103">
        <v>0.24</v>
      </c>
      <c r="D9937" s="133">
        <v>12900</v>
      </c>
      <c r="E9937" s="108" t="str">
        <f>_xlfn.XLOOKUP($A9937,'Task3 Baza'!$A$2:$A$1999,'Task3 Baza'!$C$2:$C$1999,"non",0)</f>
        <v>Salyan</v>
      </c>
      <c r="F9937" s="109" t="str">
        <f t="shared" si="314"/>
        <v>Gəncə</v>
      </c>
      <c r="G9937" s="110">
        <f t="shared" si="315"/>
        <v>20</v>
      </c>
    </row>
    <row r="9938" spans="1:7" x14ac:dyDescent="0.3">
      <c r="A9938" s="20" t="s">
        <v>687</v>
      </c>
      <c r="B9938" s="102">
        <v>44163</v>
      </c>
      <c r="C9938" s="103">
        <v>0.21</v>
      </c>
      <c r="D9938" s="133">
        <v>1300</v>
      </c>
      <c r="E9938" s="108" t="str">
        <f>_xlfn.XLOOKUP($A9938,'Task3 Baza'!$A$2:$A$1999,'Task3 Baza'!$C$2:$C$1999,"non",0)</f>
        <v>Sumqayıt</v>
      </c>
      <c r="F9938" s="109" t="str">
        <f t="shared" si="314"/>
        <v>Gəncə</v>
      </c>
      <c r="G9938" s="110">
        <f t="shared" si="315"/>
        <v>20</v>
      </c>
    </row>
    <row r="9939" spans="1:7" x14ac:dyDescent="0.3">
      <c r="A9939" s="20" t="s">
        <v>1312</v>
      </c>
      <c r="B9939" s="102">
        <v>44339</v>
      </c>
      <c r="C9939" s="103">
        <v>0.2</v>
      </c>
      <c r="D9939" s="133">
        <v>9000</v>
      </c>
      <c r="E9939" s="108" t="str">
        <f>_xlfn.XLOOKUP($A9939,'Task3 Baza'!$A$2:$A$1999,'Task3 Baza'!$C$2:$C$1999,"non",0)</f>
        <v>Ağdaş</v>
      </c>
      <c r="F9939" s="109" t="str">
        <f t="shared" si="314"/>
        <v>Bakı</v>
      </c>
      <c r="G9939" s="110">
        <f t="shared" si="315"/>
        <v>10</v>
      </c>
    </row>
    <row r="9940" spans="1:7" x14ac:dyDescent="0.3">
      <c r="A9940" s="20" t="s">
        <v>1616</v>
      </c>
      <c r="B9940" s="102">
        <v>44460</v>
      </c>
      <c r="C9940" s="103">
        <v>0.23</v>
      </c>
      <c r="D9940" s="133">
        <v>11300</v>
      </c>
      <c r="E9940" s="108" t="str">
        <f>_xlfn.XLOOKUP($A9940,'Task3 Baza'!$A$2:$A$1999,'Task3 Baza'!$C$2:$C$1999,"non",0)</f>
        <v>Şabran</v>
      </c>
      <c r="F9940" s="109" t="str">
        <f t="shared" si="314"/>
        <v>Gəncə</v>
      </c>
      <c r="G9940" s="110">
        <f t="shared" si="315"/>
        <v>20</v>
      </c>
    </row>
    <row r="9941" spans="1:7" x14ac:dyDescent="0.3">
      <c r="A9941" s="20" t="s">
        <v>741</v>
      </c>
      <c r="B9941" s="102">
        <v>43972</v>
      </c>
      <c r="C9941" s="103">
        <v>0.19</v>
      </c>
      <c r="D9941" s="133">
        <v>4300</v>
      </c>
      <c r="E9941" s="108" t="str">
        <f>_xlfn.XLOOKUP($A9941,'Task3 Baza'!$A$2:$A$1999,'Task3 Baza'!$C$2:$C$1999,"non",0)</f>
        <v>Cəlilabad</v>
      </c>
      <c r="F9941" s="109" t="str">
        <f t="shared" si="314"/>
        <v>Bakı</v>
      </c>
      <c r="G9941" s="110">
        <f t="shared" si="315"/>
        <v>10</v>
      </c>
    </row>
    <row r="9942" spans="1:7" x14ac:dyDescent="0.3">
      <c r="A9942" s="20" t="s">
        <v>1653</v>
      </c>
      <c r="B9942" s="102">
        <v>44379</v>
      </c>
      <c r="C9942" s="103">
        <v>0.14000000000000001</v>
      </c>
      <c r="D9942" s="133">
        <v>11400</v>
      </c>
      <c r="E9942" s="108" t="str">
        <f>_xlfn.XLOOKUP($A9942,'Task3 Baza'!$A$2:$A$1999,'Task3 Baza'!$C$2:$C$1999,"non",0)</f>
        <v>Qusar</v>
      </c>
      <c r="F9942" s="109" t="str">
        <f t="shared" si="314"/>
        <v>Gəncə</v>
      </c>
      <c r="G9942" s="110">
        <f t="shared" si="315"/>
        <v>20</v>
      </c>
    </row>
    <row r="9943" spans="1:7" x14ac:dyDescent="0.3">
      <c r="A9943" s="20" t="s">
        <v>1796</v>
      </c>
      <c r="B9943" s="102">
        <v>43731</v>
      </c>
      <c r="C9943" s="103">
        <v>0.23</v>
      </c>
      <c r="D9943" s="133">
        <v>9500</v>
      </c>
      <c r="E9943" s="108" t="str">
        <f>_xlfn.XLOOKUP($A9943,'Task3 Baza'!$A$2:$A$1999,'Task3 Baza'!$C$2:$C$1999,"non",0)</f>
        <v>Beyləqan</v>
      </c>
      <c r="F9943" s="109" t="str">
        <f t="shared" si="314"/>
        <v>Bakı</v>
      </c>
      <c r="G9943" s="110">
        <f t="shared" si="315"/>
        <v>10</v>
      </c>
    </row>
    <row r="9944" spans="1:7" x14ac:dyDescent="0.3">
      <c r="A9944" s="20" t="s">
        <v>834</v>
      </c>
      <c r="B9944" s="102">
        <v>43702</v>
      </c>
      <c r="C9944" s="103">
        <v>0.16</v>
      </c>
      <c r="D9944" s="133">
        <v>5300</v>
      </c>
      <c r="E9944" s="108" t="str">
        <f>_xlfn.XLOOKUP($A9944,'Task3 Baza'!$A$2:$A$1999,'Task3 Baza'!$C$2:$C$1999,"non",0)</f>
        <v>Lerik</v>
      </c>
      <c r="F9944" s="109" t="str">
        <f t="shared" si="314"/>
        <v>Gəncə</v>
      </c>
      <c r="G9944" s="110">
        <f t="shared" si="315"/>
        <v>20</v>
      </c>
    </row>
    <row r="9945" spans="1:7" x14ac:dyDescent="0.3">
      <c r="A9945" s="20" t="s">
        <v>1694</v>
      </c>
      <c r="B9945" s="102">
        <v>43939</v>
      </c>
      <c r="C9945" s="103">
        <v>0.19</v>
      </c>
      <c r="D9945" s="133">
        <v>6500</v>
      </c>
      <c r="E9945" s="108" t="str">
        <f>_xlfn.XLOOKUP($A9945,'Task3 Baza'!$A$2:$A$1999,'Task3 Baza'!$C$2:$C$1999,"non",0)</f>
        <v>İsmayıllı</v>
      </c>
      <c r="F9945" s="109" t="str">
        <f t="shared" si="314"/>
        <v>Sumqayıt</v>
      </c>
      <c r="G9945" s="110">
        <f t="shared" si="315"/>
        <v>50</v>
      </c>
    </row>
    <row r="9946" spans="1:7" x14ac:dyDescent="0.3">
      <c r="A9946" s="20" t="s">
        <v>358</v>
      </c>
      <c r="B9946" s="102">
        <v>44551</v>
      </c>
      <c r="C9946" s="103">
        <v>0.22</v>
      </c>
      <c r="D9946" s="133">
        <v>2900</v>
      </c>
      <c r="E9946" s="108" t="str">
        <f>_xlfn.XLOOKUP($A9946,'Task3 Baza'!$A$2:$A$1999,'Task3 Baza'!$C$2:$C$1999,"non",0)</f>
        <v>Daşkəsən</v>
      </c>
      <c r="F9946" s="109" t="str">
        <f t="shared" si="314"/>
        <v>Bakı</v>
      </c>
      <c r="G9946" s="110">
        <f t="shared" si="315"/>
        <v>10</v>
      </c>
    </row>
    <row r="9947" spans="1:7" x14ac:dyDescent="0.3">
      <c r="A9947" s="20" t="s">
        <v>1200</v>
      </c>
      <c r="B9947" s="102">
        <v>44746</v>
      </c>
      <c r="C9947" s="103">
        <v>0.15</v>
      </c>
      <c r="D9947" s="133">
        <v>10800</v>
      </c>
      <c r="E9947" s="108" t="str">
        <f>_xlfn.XLOOKUP($A9947,'Task3 Baza'!$A$2:$A$1999,'Task3 Baza'!$C$2:$C$1999,"non",0)</f>
        <v>Hacıqabul</v>
      </c>
      <c r="F9947" s="109" t="str">
        <f t="shared" si="314"/>
        <v>Sumqayıt</v>
      </c>
      <c r="G9947" s="110">
        <f t="shared" si="315"/>
        <v>50</v>
      </c>
    </row>
    <row r="9948" spans="1:7" x14ac:dyDescent="0.3">
      <c r="A9948" s="20" t="s">
        <v>1190</v>
      </c>
      <c r="B9948" s="102">
        <v>44614</v>
      </c>
      <c r="C9948" s="103">
        <v>0.18</v>
      </c>
      <c r="D9948" s="133">
        <v>10400</v>
      </c>
      <c r="E9948" s="108" t="str">
        <f>_xlfn.XLOOKUP($A9948,'Task3 Baza'!$A$2:$A$1999,'Task3 Baza'!$C$2:$C$1999,"non",0)</f>
        <v>Lənkəran</v>
      </c>
      <c r="F9948" s="109" t="str">
        <f t="shared" si="314"/>
        <v>Gəncə</v>
      </c>
      <c r="G9948" s="110">
        <f t="shared" si="315"/>
        <v>20</v>
      </c>
    </row>
    <row r="9949" spans="1:7" x14ac:dyDescent="0.3">
      <c r="A9949" s="20" t="s">
        <v>1847</v>
      </c>
      <c r="B9949" s="102">
        <v>44602</v>
      </c>
      <c r="C9949" s="103">
        <v>0.15</v>
      </c>
      <c r="D9949" s="133">
        <v>1300</v>
      </c>
      <c r="E9949" s="108" t="str">
        <f>_xlfn.XLOOKUP($A9949,'Task3 Baza'!$A$2:$A$1999,'Task3 Baza'!$C$2:$C$1999,"non",0)</f>
        <v>Göyçay</v>
      </c>
      <c r="F9949" s="109" t="str">
        <f t="shared" si="314"/>
        <v>Sumqayıt</v>
      </c>
      <c r="G9949" s="110">
        <f t="shared" si="315"/>
        <v>50</v>
      </c>
    </row>
    <row r="9950" spans="1:7" x14ac:dyDescent="0.3">
      <c r="A9950" s="20" t="s">
        <v>267</v>
      </c>
      <c r="B9950" s="102">
        <v>44597</v>
      </c>
      <c r="C9950" s="103">
        <v>0.15</v>
      </c>
      <c r="D9950" s="133">
        <v>3700</v>
      </c>
      <c r="E9950" s="108" t="str">
        <f>_xlfn.XLOOKUP($A9950,'Task3 Baza'!$A$2:$A$1999,'Task3 Baza'!$C$2:$C$1999,"non",0)</f>
        <v>Goranboy</v>
      </c>
      <c r="F9950" s="109" t="str">
        <f t="shared" si="314"/>
        <v>Sumqayıt</v>
      </c>
      <c r="G9950" s="110">
        <f t="shared" si="315"/>
        <v>50</v>
      </c>
    </row>
    <row r="9951" spans="1:7" x14ac:dyDescent="0.3">
      <c r="A9951" s="20" t="s">
        <v>1843</v>
      </c>
      <c r="B9951" s="102">
        <v>44324</v>
      </c>
      <c r="C9951" s="103">
        <v>0.21</v>
      </c>
      <c r="D9951" s="133">
        <v>7800</v>
      </c>
      <c r="E9951" s="108" t="str">
        <f>_xlfn.XLOOKUP($A9951,'Task3 Baza'!$A$2:$A$1999,'Task3 Baza'!$C$2:$C$1999,"non",0)</f>
        <v>Goranboy</v>
      </c>
      <c r="F9951" s="109" t="str">
        <f t="shared" si="314"/>
        <v>Sumqayıt</v>
      </c>
      <c r="G9951" s="110">
        <f t="shared" si="315"/>
        <v>50</v>
      </c>
    </row>
    <row r="9952" spans="1:7" x14ac:dyDescent="0.3">
      <c r="A9952" s="20" t="s">
        <v>735</v>
      </c>
      <c r="B9952" s="102">
        <v>44381</v>
      </c>
      <c r="C9952" s="103">
        <v>0.22</v>
      </c>
      <c r="D9952" s="133">
        <v>6200</v>
      </c>
      <c r="E9952" s="108" t="str">
        <f>_xlfn.XLOOKUP($A9952,'Task3 Baza'!$A$2:$A$1999,'Task3 Baza'!$C$2:$C$1999,"non",0)</f>
        <v>Xaçmaz</v>
      </c>
      <c r="F9952" s="109" t="str">
        <f t="shared" si="314"/>
        <v>Sumqayıt</v>
      </c>
      <c r="G9952" s="110">
        <f t="shared" si="315"/>
        <v>50</v>
      </c>
    </row>
    <row r="9953" spans="1:7" x14ac:dyDescent="0.3">
      <c r="A9953" s="20" t="s">
        <v>1844</v>
      </c>
      <c r="B9953" s="102">
        <v>43937</v>
      </c>
      <c r="C9953" s="103">
        <v>0.19</v>
      </c>
      <c r="D9953" s="133">
        <v>3200</v>
      </c>
      <c r="E9953" s="108" t="str">
        <f>_xlfn.XLOOKUP($A9953,'Task3 Baza'!$A$2:$A$1999,'Task3 Baza'!$C$2:$C$1999,"non",0)</f>
        <v>Cəlilabad</v>
      </c>
      <c r="F9953" s="109" t="str">
        <f t="shared" si="314"/>
        <v>Bakı</v>
      </c>
      <c r="G9953" s="110">
        <f t="shared" si="315"/>
        <v>10</v>
      </c>
    </row>
    <row r="9954" spans="1:7" x14ac:dyDescent="0.3">
      <c r="A9954" s="20" t="s">
        <v>1407</v>
      </c>
      <c r="B9954" s="102">
        <v>44368</v>
      </c>
      <c r="C9954" s="103">
        <v>0.22</v>
      </c>
      <c r="D9954" s="133">
        <v>12100</v>
      </c>
      <c r="E9954" s="108" t="str">
        <f>_xlfn.XLOOKUP($A9954,'Task3 Baza'!$A$2:$A$1999,'Task3 Baza'!$C$2:$C$1999,"non",0)</f>
        <v>Sumqayıt</v>
      </c>
      <c r="F9954" s="109" t="str">
        <f t="shared" si="314"/>
        <v>Gəncə</v>
      </c>
      <c r="G9954" s="110">
        <f t="shared" si="315"/>
        <v>20</v>
      </c>
    </row>
    <row r="9955" spans="1:7" x14ac:dyDescent="0.3">
      <c r="A9955" s="20" t="s">
        <v>1433</v>
      </c>
      <c r="B9955" s="102">
        <v>44119</v>
      </c>
      <c r="C9955" s="103">
        <v>0.16</v>
      </c>
      <c r="D9955" s="133">
        <v>8000</v>
      </c>
      <c r="E9955" s="108" t="str">
        <f>_xlfn.XLOOKUP($A9955,'Task3 Baza'!$A$2:$A$1999,'Task3 Baza'!$C$2:$C$1999,"non",0)</f>
        <v>Goranboy</v>
      </c>
      <c r="F9955" s="109" t="str">
        <f t="shared" si="314"/>
        <v>Sumqayıt</v>
      </c>
      <c r="G9955" s="110">
        <f t="shared" si="315"/>
        <v>50</v>
      </c>
    </row>
    <row r="9956" spans="1:7" x14ac:dyDescent="0.3">
      <c r="A9956" s="20" t="s">
        <v>1586</v>
      </c>
      <c r="B9956" s="102">
        <v>44321</v>
      </c>
      <c r="C9956" s="103">
        <v>0.15</v>
      </c>
      <c r="D9956" s="133">
        <v>3900</v>
      </c>
      <c r="E9956" s="108" t="str">
        <f>_xlfn.XLOOKUP($A9956,'Task3 Baza'!$A$2:$A$1999,'Task3 Baza'!$C$2:$C$1999,"non",0)</f>
        <v>Ağdaş</v>
      </c>
      <c r="F9956" s="109" t="str">
        <f t="shared" si="314"/>
        <v>Bakı</v>
      </c>
      <c r="G9956" s="110">
        <f t="shared" si="315"/>
        <v>10</v>
      </c>
    </row>
    <row r="9957" spans="1:7" x14ac:dyDescent="0.3">
      <c r="A9957" s="20" t="s">
        <v>1578</v>
      </c>
      <c r="B9957" s="102">
        <v>43976</v>
      </c>
      <c r="C9957" s="103">
        <v>0.18</v>
      </c>
      <c r="D9957" s="133">
        <v>1500</v>
      </c>
      <c r="E9957" s="108" t="str">
        <f>_xlfn.XLOOKUP($A9957,'Task3 Baza'!$A$2:$A$1999,'Task3 Baza'!$C$2:$C$1999,"non",0)</f>
        <v>Daşkəsən</v>
      </c>
      <c r="F9957" s="109" t="str">
        <f t="shared" si="314"/>
        <v>Bakı</v>
      </c>
      <c r="G9957" s="110">
        <f t="shared" si="315"/>
        <v>10</v>
      </c>
    </row>
    <row r="9958" spans="1:7" x14ac:dyDescent="0.3">
      <c r="A9958" s="20" t="s">
        <v>789</v>
      </c>
      <c r="B9958" s="102">
        <v>44349</v>
      </c>
      <c r="C9958" s="103">
        <v>0.23</v>
      </c>
      <c r="D9958" s="133">
        <v>8200</v>
      </c>
      <c r="E9958" s="108" t="str">
        <f>_xlfn.XLOOKUP($A9958,'Task3 Baza'!$A$2:$A$1999,'Task3 Baza'!$C$2:$C$1999,"non",0)</f>
        <v>Sabirabad</v>
      </c>
      <c r="F9958" s="109" t="str">
        <f t="shared" si="314"/>
        <v>Gəncə</v>
      </c>
      <c r="G9958" s="110">
        <f t="shared" si="315"/>
        <v>20</v>
      </c>
    </row>
    <row r="9959" spans="1:7" x14ac:dyDescent="0.3">
      <c r="A9959" s="20" t="s">
        <v>1932</v>
      </c>
      <c r="B9959" s="102">
        <v>44297</v>
      </c>
      <c r="C9959" s="103">
        <v>0.17</v>
      </c>
      <c r="D9959" s="133">
        <v>5000</v>
      </c>
      <c r="E9959" s="108" t="str">
        <f>_xlfn.XLOOKUP($A9959,'Task3 Baza'!$A$2:$A$1999,'Task3 Baza'!$C$2:$C$1999,"non",0)</f>
        <v>Lerik</v>
      </c>
      <c r="F9959" s="109" t="str">
        <f t="shared" si="314"/>
        <v>Gəncə</v>
      </c>
      <c r="G9959" s="110">
        <f t="shared" si="315"/>
        <v>20</v>
      </c>
    </row>
    <row r="9960" spans="1:7" x14ac:dyDescent="0.3">
      <c r="A9960" s="20" t="s">
        <v>966</v>
      </c>
      <c r="B9960" s="102">
        <v>44757</v>
      </c>
      <c r="C9960" s="103">
        <v>0.21</v>
      </c>
      <c r="D9960" s="133">
        <v>2700</v>
      </c>
      <c r="E9960" s="108" t="str">
        <f>_xlfn.XLOOKUP($A9960,'Task3 Baza'!$A$2:$A$1999,'Task3 Baza'!$C$2:$C$1999,"non",0)</f>
        <v>Quba</v>
      </c>
      <c r="F9960" s="109" t="str">
        <f t="shared" si="314"/>
        <v>Gəncə</v>
      </c>
      <c r="G9960" s="110">
        <f t="shared" si="315"/>
        <v>20</v>
      </c>
    </row>
    <row r="9961" spans="1:7" x14ac:dyDescent="0.3">
      <c r="A9961" s="20" t="s">
        <v>829</v>
      </c>
      <c r="B9961" s="102">
        <v>44242</v>
      </c>
      <c r="C9961" s="103">
        <v>0.17</v>
      </c>
      <c r="D9961" s="133">
        <v>10300</v>
      </c>
      <c r="E9961" s="108" t="str">
        <f>_xlfn.XLOOKUP($A9961,'Task3 Baza'!$A$2:$A$1999,'Task3 Baza'!$C$2:$C$1999,"non",0)</f>
        <v>Culfa</v>
      </c>
      <c r="F9961" s="109" t="str">
        <f t="shared" si="314"/>
        <v>Bakı</v>
      </c>
      <c r="G9961" s="110">
        <f t="shared" si="315"/>
        <v>10</v>
      </c>
    </row>
    <row r="9962" spans="1:7" x14ac:dyDescent="0.3">
      <c r="A9962" s="20" t="s">
        <v>638</v>
      </c>
      <c r="B9962" s="102">
        <v>44243</v>
      </c>
      <c r="C9962" s="103">
        <v>0.15</v>
      </c>
      <c r="D9962" s="133">
        <v>6100</v>
      </c>
      <c r="E9962" s="108" t="str">
        <f>_xlfn.XLOOKUP($A9962,'Task3 Baza'!$A$2:$A$1999,'Task3 Baza'!$C$2:$C$1999,"non",0)</f>
        <v>Xızı</v>
      </c>
      <c r="F9962" s="109" t="str">
        <f t="shared" si="314"/>
        <v>Sumqayıt</v>
      </c>
      <c r="G9962" s="110">
        <f t="shared" si="315"/>
        <v>50</v>
      </c>
    </row>
    <row r="9963" spans="1:7" x14ac:dyDescent="0.3">
      <c r="A9963" s="20" t="s">
        <v>618</v>
      </c>
      <c r="B9963" s="102">
        <v>44008</v>
      </c>
      <c r="C9963" s="103">
        <v>0.22</v>
      </c>
      <c r="D9963" s="133">
        <v>7000</v>
      </c>
      <c r="E9963" s="108" t="str">
        <f>_xlfn.XLOOKUP($A9963,'Task3 Baza'!$A$2:$A$1999,'Task3 Baza'!$C$2:$C$1999,"non",0)</f>
        <v>Cəlilabad</v>
      </c>
      <c r="F9963" s="109" t="str">
        <f t="shared" si="314"/>
        <v>Bakı</v>
      </c>
      <c r="G9963" s="110">
        <f t="shared" si="315"/>
        <v>10</v>
      </c>
    </row>
    <row r="9964" spans="1:7" x14ac:dyDescent="0.3">
      <c r="A9964" s="20" t="s">
        <v>634</v>
      </c>
      <c r="B9964" s="102">
        <v>44225</v>
      </c>
      <c r="C9964" s="103">
        <v>0.21</v>
      </c>
      <c r="D9964" s="133">
        <v>9100</v>
      </c>
      <c r="E9964" s="108" t="str">
        <f>_xlfn.XLOOKUP($A9964,'Task3 Baza'!$A$2:$A$1999,'Task3 Baza'!$C$2:$C$1999,"non",0)</f>
        <v>Tovuz</v>
      </c>
      <c r="F9964" s="109" t="str">
        <f t="shared" si="314"/>
        <v>Lənkəran</v>
      </c>
      <c r="G9964" s="110">
        <f t="shared" si="315"/>
        <v>42</v>
      </c>
    </row>
    <row r="9965" spans="1:7" x14ac:dyDescent="0.3">
      <c r="A9965" s="20" t="s">
        <v>215</v>
      </c>
      <c r="B9965" s="102">
        <v>44273</v>
      </c>
      <c r="C9965" s="103">
        <v>0.19</v>
      </c>
      <c r="D9965" s="133">
        <v>1800</v>
      </c>
      <c r="E9965" s="108" t="str">
        <f>_xlfn.XLOOKUP($A9965,'Task3 Baza'!$A$2:$A$1999,'Task3 Baza'!$C$2:$C$1999,"non",0)</f>
        <v>Şəmkir</v>
      </c>
      <c r="F9965" s="109" t="str">
        <f t="shared" si="314"/>
        <v>Lənkəran</v>
      </c>
      <c r="G9965" s="110">
        <f t="shared" si="315"/>
        <v>42</v>
      </c>
    </row>
    <row r="9966" spans="1:7" x14ac:dyDescent="0.3">
      <c r="A9966" s="20" t="s">
        <v>2098</v>
      </c>
      <c r="B9966" s="102">
        <v>43704</v>
      </c>
      <c r="C9966" s="103">
        <v>0.16</v>
      </c>
      <c r="D9966" s="133">
        <v>3300</v>
      </c>
      <c r="E9966" s="108" t="str">
        <f>_xlfn.XLOOKUP($A9966,'Task3 Baza'!$A$2:$A$1999,'Task3 Baza'!$C$2:$C$1999,"non",0)</f>
        <v>Şəki</v>
      </c>
      <c r="F9966" s="109" t="str">
        <f t="shared" si="314"/>
        <v>Lənkəran</v>
      </c>
      <c r="G9966" s="110">
        <f t="shared" si="315"/>
        <v>42</v>
      </c>
    </row>
    <row r="9967" spans="1:7" x14ac:dyDescent="0.3">
      <c r="A9967" s="20" t="s">
        <v>1044</v>
      </c>
      <c r="B9967" s="102">
        <v>43815</v>
      </c>
      <c r="C9967" s="103">
        <v>0.2</v>
      </c>
      <c r="D9967" s="133">
        <v>5400</v>
      </c>
      <c r="E9967" s="108" t="str">
        <f>_xlfn.XLOOKUP($A9967,'Task3 Baza'!$A$2:$A$1999,'Task3 Baza'!$C$2:$C$1999,"non",0)</f>
        <v>Zəngilan</v>
      </c>
      <c r="F9967" s="109" t="str">
        <f t="shared" si="314"/>
        <v>Lənkəran</v>
      </c>
      <c r="G9967" s="110">
        <f t="shared" si="315"/>
        <v>42</v>
      </c>
    </row>
    <row r="9968" spans="1:7" x14ac:dyDescent="0.3">
      <c r="A9968" s="20" t="s">
        <v>1069</v>
      </c>
      <c r="B9968" s="102">
        <v>43897</v>
      </c>
      <c r="C9968" s="103">
        <v>0.15</v>
      </c>
      <c r="D9968" s="133">
        <v>7900</v>
      </c>
      <c r="E9968" s="108" t="str">
        <f>_xlfn.XLOOKUP($A9968,'Task3 Baza'!$A$2:$A$1999,'Task3 Baza'!$C$2:$C$1999,"non",0)</f>
        <v>Goranboy</v>
      </c>
      <c r="F9968" s="109" t="str">
        <f t="shared" si="314"/>
        <v>Sumqayıt</v>
      </c>
      <c r="G9968" s="110">
        <f t="shared" si="315"/>
        <v>50</v>
      </c>
    </row>
    <row r="9969" spans="1:7" x14ac:dyDescent="0.3">
      <c r="A9969" s="20" t="s">
        <v>1244</v>
      </c>
      <c r="B9969" s="102">
        <v>44172</v>
      </c>
      <c r="C9969" s="103">
        <v>0.14000000000000001</v>
      </c>
      <c r="D9969" s="133">
        <v>7000</v>
      </c>
      <c r="E9969" s="108" t="str">
        <f>_xlfn.XLOOKUP($A9969,'Task3 Baza'!$A$2:$A$1999,'Task3 Baza'!$C$2:$C$1999,"non",0)</f>
        <v>Cəbrayıl</v>
      </c>
      <c r="F9969" s="109" t="str">
        <f t="shared" si="314"/>
        <v>Bakı</v>
      </c>
      <c r="G9969" s="110">
        <f t="shared" si="315"/>
        <v>10</v>
      </c>
    </row>
    <row r="9970" spans="1:7" x14ac:dyDescent="0.3">
      <c r="A9970" s="20" t="s">
        <v>617</v>
      </c>
      <c r="B9970" s="102">
        <v>44251</v>
      </c>
      <c r="C9970" s="103">
        <v>0.17</v>
      </c>
      <c r="D9970" s="133">
        <v>11100</v>
      </c>
      <c r="E9970" s="108" t="str">
        <f>_xlfn.XLOOKUP($A9970,'Task3 Baza'!$A$2:$A$1999,'Task3 Baza'!$C$2:$C$1999,"non",0)</f>
        <v>Xızı</v>
      </c>
      <c r="F9970" s="109" t="str">
        <f t="shared" si="314"/>
        <v>Sumqayıt</v>
      </c>
      <c r="G9970" s="110">
        <f t="shared" si="315"/>
        <v>50</v>
      </c>
    </row>
    <row r="9971" spans="1:7" x14ac:dyDescent="0.3">
      <c r="A9971" s="20" t="s">
        <v>650</v>
      </c>
      <c r="B9971" s="102">
        <v>44644</v>
      </c>
      <c r="C9971" s="103">
        <v>0.19</v>
      </c>
      <c r="D9971" s="133">
        <v>1400</v>
      </c>
      <c r="E9971" s="108" t="str">
        <f>_xlfn.XLOOKUP($A9971,'Task3 Baza'!$A$2:$A$1999,'Task3 Baza'!$C$2:$C$1999,"non",0)</f>
        <v>Ağstafa</v>
      </c>
      <c r="F9971" s="109" t="str">
        <f t="shared" si="314"/>
        <v>Bakı</v>
      </c>
      <c r="G9971" s="110">
        <f t="shared" si="315"/>
        <v>10</v>
      </c>
    </row>
    <row r="9972" spans="1:7" x14ac:dyDescent="0.3">
      <c r="A9972" s="20" t="s">
        <v>1412</v>
      </c>
      <c r="B9972" s="102">
        <v>44591</v>
      </c>
      <c r="C9972" s="103">
        <v>0.18</v>
      </c>
      <c r="D9972" s="133">
        <v>3400</v>
      </c>
      <c r="E9972" s="108" t="str">
        <f>_xlfn.XLOOKUP($A9972,'Task3 Baza'!$A$2:$A$1999,'Task3 Baza'!$C$2:$C$1999,"non",0)</f>
        <v>Ağcabədi</v>
      </c>
      <c r="F9972" s="109" t="str">
        <f t="shared" si="314"/>
        <v>Bakı</v>
      </c>
      <c r="G9972" s="110">
        <f t="shared" si="315"/>
        <v>10</v>
      </c>
    </row>
    <row r="9973" spans="1:7" x14ac:dyDescent="0.3">
      <c r="A9973" s="20" t="s">
        <v>154</v>
      </c>
      <c r="B9973" s="102">
        <v>44153</v>
      </c>
      <c r="C9973" s="103">
        <v>0.19</v>
      </c>
      <c r="D9973" s="133">
        <v>9200</v>
      </c>
      <c r="E9973" s="108" t="str">
        <f>_xlfn.XLOOKUP($A9973,'Task3 Baza'!$A$2:$A$1999,'Task3 Baza'!$C$2:$C$1999,"non",0)</f>
        <v>Zəngilan</v>
      </c>
      <c r="F9973" s="109" t="str">
        <f t="shared" si="314"/>
        <v>Lənkəran</v>
      </c>
      <c r="G9973" s="110">
        <f t="shared" si="315"/>
        <v>42</v>
      </c>
    </row>
    <row r="9974" spans="1:7" x14ac:dyDescent="0.3">
      <c r="A9974" s="20" t="s">
        <v>316</v>
      </c>
      <c r="B9974" s="102">
        <v>44447</v>
      </c>
      <c r="C9974" s="103">
        <v>0.14000000000000001</v>
      </c>
      <c r="D9974" s="133">
        <v>4300</v>
      </c>
      <c r="E9974" s="108" t="str">
        <f>_xlfn.XLOOKUP($A9974,'Task3 Baza'!$A$2:$A$1999,'Task3 Baza'!$C$2:$C$1999,"non",0)</f>
        <v>Yardımlı</v>
      </c>
      <c r="F9974" s="109" t="str">
        <f t="shared" si="314"/>
        <v>Lənkəran</v>
      </c>
      <c r="G9974" s="110">
        <f t="shared" si="315"/>
        <v>42</v>
      </c>
    </row>
    <row r="9975" spans="1:7" x14ac:dyDescent="0.3">
      <c r="A9975" s="20" t="s">
        <v>2076</v>
      </c>
      <c r="B9975" s="102">
        <v>44519</v>
      </c>
      <c r="C9975" s="103">
        <v>0.16</v>
      </c>
      <c r="D9975" s="133">
        <v>9500</v>
      </c>
      <c r="E9975" s="108" t="str">
        <f>_xlfn.XLOOKUP($A9975,'Task3 Baza'!$A$2:$A$1999,'Task3 Baza'!$C$2:$C$1999,"non",0)</f>
        <v>Ağdaş</v>
      </c>
      <c r="F9975" s="109" t="str">
        <f t="shared" si="314"/>
        <v>Bakı</v>
      </c>
      <c r="G9975" s="110">
        <f t="shared" si="315"/>
        <v>10</v>
      </c>
    </row>
    <row r="9976" spans="1:7" x14ac:dyDescent="0.3">
      <c r="A9976" s="20" t="s">
        <v>301</v>
      </c>
      <c r="B9976" s="102">
        <v>44054</v>
      </c>
      <c r="C9976" s="103">
        <v>0.24</v>
      </c>
      <c r="D9976" s="133">
        <v>11200</v>
      </c>
      <c r="E9976" s="108" t="str">
        <f>_xlfn.XLOOKUP($A9976,'Task3 Baza'!$A$2:$A$1999,'Task3 Baza'!$C$2:$C$1999,"non",0)</f>
        <v>Şahbuz</v>
      </c>
      <c r="F9976" s="109" t="str">
        <f t="shared" si="314"/>
        <v>Gəncə</v>
      </c>
      <c r="G9976" s="110">
        <f t="shared" si="315"/>
        <v>20</v>
      </c>
    </row>
    <row r="9977" spans="1:7" x14ac:dyDescent="0.3">
      <c r="A9977" s="20" t="s">
        <v>1149</v>
      </c>
      <c r="B9977" s="102">
        <v>44007</v>
      </c>
      <c r="C9977" s="103">
        <v>0.14000000000000001</v>
      </c>
      <c r="D9977" s="133">
        <v>1800</v>
      </c>
      <c r="E9977" s="108" t="str">
        <f>_xlfn.XLOOKUP($A9977,'Task3 Baza'!$A$2:$A$1999,'Task3 Baza'!$C$2:$C$1999,"non",0)</f>
        <v>Cəlilabad</v>
      </c>
      <c r="F9977" s="109" t="str">
        <f t="shared" si="314"/>
        <v>Bakı</v>
      </c>
      <c r="G9977" s="110">
        <f t="shared" si="315"/>
        <v>10</v>
      </c>
    </row>
    <row r="9978" spans="1:7" x14ac:dyDescent="0.3">
      <c r="A9978" s="20" t="s">
        <v>2036</v>
      </c>
      <c r="B9978" s="102">
        <v>44566</v>
      </c>
      <c r="C9978" s="103">
        <v>0.15</v>
      </c>
      <c r="D9978" s="133">
        <v>7600</v>
      </c>
      <c r="E9978" s="108" t="str">
        <f>_xlfn.XLOOKUP($A9978,'Task3 Baza'!$A$2:$A$1999,'Task3 Baza'!$C$2:$C$1999,"non",0)</f>
        <v>Zaqatala</v>
      </c>
      <c r="F9978" s="109" t="str">
        <f t="shared" si="314"/>
        <v>Lənkəran</v>
      </c>
      <c r="G9978" s="110">
        <f t="shared" si="315"/>
        <v>42</v>
      </c>
    </row>
    <row r="9979" spans="1:7" x14ac:dyDescent="0.3">
      <c r="A9979" s="20" t="s">
        <v>2125</v>
      </c>
      <c r="B9979" s="102">
        <v>44613</v>
      </c>
      <c r="C9979" s="103">
        <v>0.2</v>
      </c>
      <c r="D9979" s="133">
        <v>10100</v>
      </c>
      <c r="E9979" s="108" t="str">
        <f>_xlfn.XLOOKUP($A9979,'Task3 Baza'!$A$2:$A$1999,'Task3 Baza'!$C$2:$C$1999,"non",0)</f>
        <v>Ağcabədi</v>
      </c>
      <c r="F9979" s="109" t="str">
        <f t="shared" si="314"/>
        <v>Bakı</v>
      </c>
      <c r="G9979" s="110">
        <f t="shared" si="315"/>
        <v>10</v>
      </c>
    </row>
    <row r="9980" spans="1:7" x14ac:dyDescent="0.3">
      <c r="A9980" s="20" t="s">
        <v>1875</v>
      </c>
      <c r="B9980" s="102">
        <v>44324</v>
      </c>
      <c r="C9980" s="103">
        <v>0.17</v>
      </c>
      <c r="D9980" s="133">
        <v>4900</v>
      </c>
      <c r="E9980" s="108" t="str">
        <f>_xlfn.XLOOKUP($A9980,'Task3 Baza'!$A$2:$A$1999,'Task3 Baza'!$C$2:$C$1999,"non",0)</f>
        <v>Göyçay</v>
      </c>
      <c r="F9980" s="109" t="str">
        <f t="shared" si="314"/>
        <v>Sumqayıt</v>
      </c>
      <c r="G9980" s="110">
        <f t="shared" si="315"/>
        <v>50</v>
      </c>
    </row>
    <row r="9981" spans="1:7" x14ac:dyDescent="0.3">
      <c r="A9981" s="20" t="s">
        <v>1903</v>
      </c>
      <c r="B9981" s="102">
        <v>44522</v>
      </c>
      <c r="C9981" s="103">
        <v>0.22</v>
      </c>
      <c r="D9981" s="133">
        <v>4800</v>
      </c>
      <c r="E9981" s="108" t="str">
        <f>_xlfn.XLOOKUP($A9981,'Task3 Baza'!$A$2:$A$1999,'Task3 Baza'!$C$2:$C$1999,"non",0)</f>
        <v>Samux</v>
      </c>
      <c r="F9981" s="109" t="str">
        <f t="shared" si="314"/>
        <v>Gəncə</v>
      </c>
      <c r="G9981" s="110">
        <f t="shared" si="315"/>
        <v>20</v>
      </c>
    </row>
    <row r="9982" spans="1:7" x14ac:dyDescent="0.3">
      <c r="A9982" s="20" t="s">
        <v>479</v>
      </c>
      <c r="B9982" s="102">
        <v>44417</v>
      </c>
      <c r="C9982" s="103">
        <v>0.21</v>
      </c>
      <c r="D9982" s="133">
        <v>1100</v>
      </c>
      <c r="E9982" s="108" t="str">
        <f>_xlfn.XLOOKUP($A9982,'Task3 Baza'!$A$2:$A$1999,'Task3 Baza'!$C$2:$C$1999,"non",0)</f>
        <v>Quba</v>
      </c>
      <c r="F9982" s="109" t="str">
        <f t="shared" si="314"/>
        <v>Gəncə</v>
      </c>
      <c r="G9982" s="110">
        <f t="shared" si="315"/>
        <v>20</v>
      </c>
    </row>
    <row r="9983" spans="1:7" x14ac:dyDescent="0.3">
      <c r="A9983" s="20" t="s">
        <v>909</v>
      </c>
      <c r="B9983" s="102">
        <v>43961</v>
      </c>
      <c r="C9983" s="103">
        <v>0.22</v>
      </c>
      <c r="D9983" s="133">
        <v>9600</v>
      </c>
      <c r="E9983" s="108" t="str">
        <f>_xlfn.XLOOKUP($A9983,'Task3 Baza'!$A$2:$A$1999,'Task3 Baza'!$C$2:$C$1999,"non",0)</f>
        <v>Lənkəran</v>
      </c>
      <c r="F9983" s="109" t="str">
        <f t="shared" si="314"/>
        <v>Gəncə</v>
      </c>
      <c r="G9983" s="110">
        <f t="shared" si="315"/>
        <v>20</v>
      </c>
    </row>
    <row r="9984" spans="1:7" x14ac:dyDescent="0.3">
      <c r="A9984" s="20" t="s">
        <v>1121</v>
      </c>
      <c r="B9984" s="102">
        <v>44325</v>
      </c>
      <c r="C9984" s="103">
        <v>0.14000000000000001</v>
      </c>
      <c r="D9984" s="133">
        <v>4100</v>
      </c>
      <c r="E9984" s="108" t="str">
        <f>_xlfn.XLOOKUP($A9984,'Task3 Baza'!$A$2:$A$1999,'Task3 Baza'!$C$2:$C$1999,"non",0)</f>
        <v>Balakən</v>
      </c>
      <c r="F9984" s="109" t="str">
        <f t="shared" si="314"/>
        <v>Bakı</v>
      </c>
      <c r="G9984" s="110">
        <f t="shared" si="315"/>
        <v>10</v>
      </c>
    </row>
    <row r="9985" spans="1:7" x14ac:dyDescent="0.3">
      <c r="A9985" s="20" t="s">
        <v>1864</v>
      </c>
      <c r="B9985" s="102">
        <v>43689</v>
      </c>
      <c r="C9985" s="103">
        <v>0.2</v>
      </c>
      <c r="D9985" s="133">
        <v>1600</v>
      </c>
      <c r="E9985" s="108" t="str">
        <f>_xlfn.XLOOKUP($A9985,'Task3 Baza'!$A$2:$A$1999,'Task3 Baza'!$C$2:$C$1999,"non",0)</f>
        <v>Quba</v>
      </c>
      <c r="F9985" s="109" t="str">
        <f t="shared" si="314"/>
        <v>Gəncə</v>
      </c>
      <c r="G9985" s="110">
        <f t="shared" si="315"/>
        <v>20</v>
      </c>
    </row>
    <row r="9986" spans="1:7" x14ac:dyDescent="0.3">
      <c r="A9986" s="20" t="s">
        <v>1264</v>
      </c>
      <c r="B9986" s="102">
        <v>44130</v>
      </c>
      <c r="C9986" s="103">
        <v>0.21</v>
      </c>
      <c r="D9986" s="133">
        <v>6000</v>
      </c>
      <c r="E9986" s="108" t="str">
        <f>_xlfn.XLOOKUP($A9986,'Task3 Baza'!$A$2:$A$1999,'Task3 Baza'!$C$2:$C$1999,"non",0)</f>
        <v>Siyəzən</v>
      </c>
      <c r="F9986" s="109" t="str">
        <f t="shared" ref="F9986:F10049" si="316">VLOOKUP($E9986,$I$3:$K$75,2,0)</f>
        <v>Gəncə</v>
      </c>
      <c r="G9986" s="110">
        <f t="shared" ref="G9986:G10049" si="317">VLOOKUP(VLOOKUP($E9986,$I$3:$J$75,2,0),$L$3:$M$6,2,0)</f>
        <v>20</v>
      </c>
    </row>
    <row r="9987" spans="1:7" x14ac:dyDescent="0.3">
      <c r="A9987" s="20" t="s">
        <v>1272</v>
      </c>
      <c r="B9987" s="102">
        <v>44239</v>
      </c>
      <c r="C9987" s="103">
        <v>0.19</v>
      </c>
      <c r="D9987" s="133">
        <v>1500</v>
      </c>
      <c r="E9987" s="108" t="str">
        <f>_xlfn.XLOOKUP($A9987,'Task3 Baza'!$A$2:$A$1999,'Task3 Baza'!$C$2:$C$1999,"non",0)</f>
        <v>Cəbrayıl</v>
      </c>
      <c r="F9987" s="109" t="str">
        <f t="shared" si="316"/>
        <v>Bakı</v>
      </c>
      <c r="G9987" s="110">
        <f t="shared" si="317"/>
        <v>10</v>
      </c>
    </row>
    <row r="9988" spans="1:7" x14ac:dyDescent="0.3">
      <c r="A9988" s="20" t="s">
        <v>823</v>
      </c>
      <c r="B9988" s="102">
        <v>43701</v>
      </c>
      <c r="C9988" s="103">
        <v>0.2</v>
      </c>
      <c r="D9988" s="133">
        <v>6400</v>
      </c>
      <c r="E9988" s="108" t="str">
        <f>_xlfn.XLOOKUP($A9988,'Task3 Baza'!$A$2:$A$1999,'Task3 Baza'!$C$2:$C$1999,"non",0)</f>
        <v>Şirvan</v>
      </c>
      <c r="F9988" s="109" t="str">
        <f t="shared" si="316"/>
        <v>Lənkəran</v>
      </c>
      <c r="G9988" s="110">
        <f t="shared" si="317"/>
        <v>42</v>
      </c>
    </row>
    <row r="9989" spans="1:7" x14ac:dyDescent="0.3">
      <c r="A9989" s="20" t="s">
        <v>1495</v>
      </c>
      <c r="B9989" s="102">
        <v>43953</v>
      </c>
      <c r="C9989" s="103">
        <v>0.16</v>
      </c>
      <c r="D9989" s="133">
        <v>9000</v>
      </c>
      <c r="E9989" s="108" t="str">
        <f>_xlfn.XLOOKUP($A9989,'Task3 Baza'!$A$2:$A$1999,'Task3 Baza'!$C$2:$C$1999,"non",0)</f>
        <v>Qazax</v>
      </c>
      <c r="F9989" s="109" t="str">
        <f t="shared" si="316"/>
        <v>Sumqayıt</v>
      </c>
      <c r="G9989" s="110">
        <f t="shared" si="317"/>
        <v>50</v>
      </c>
    </row>
    <row r="9990" spans="1:7" x14ac:dyDescent="0.3">
      <c r="A9990" s="20" t="s">
        <v>479</v>
      </c>
      <c r="B9990" s="102">
        <v>43837</v>
      </c>
      <c r="C9990" s="103">
        <v>0.19</v>
      </c>
      <c r="D9990" s="133">
        <v>2200</v>
      </c>
      <c r="E9990" s="108" t="str">
        <f>_xlfn.XLOOKUP($A9990,'Task3 Baza'!$A$2:$A$1999,'Task3 Baza'!$C$2:$C$1999,"non",0)</f>
        <v>Quba</v>
      </c>
      <c r="F9990" s="109" t="str">
        <f t="shared" si="316"/>
        <v>Gəncə</v>
      </c>
      <c r="G9990" s="110">
        <f t="shared" si="317"/>
        <v>20</v>
      </c>
    </row>
    <row r="9991" spans="1:7" x14ac:dyDescent="0.3">
      <c r="A9991" s="20" t="s">
        <v>1010</v>
      </c>
      <c r="B9991" s="102">
        <v>44379</v>
      </c>
      <c r="C9991" s="103">
        <v>0.14000000000000001</v>
      </c>
      <c r="D9991" s="133">
        <v>2600</v>
      </c>
      <c r="E9991" s="108" t="str">
        <f>_xlfn.XLOOKUP($A9991,'Task3 Baza'!$A$2:$A$1999,'Task3 Baza'!$C$2:$C$1999,"non",0)</f>
        <v>Şabran</v>
      </c>
      <c r="F9991" s="109" t="str">
        <f t="shared" si="316"/>
        <v>Gəncə</v>
      </c>
      <c r="G9991" s="110">
        <f t="shared" si="317"/>
        <v>20</v>
      </c>
    </row>
    <row r="9992" spans="1:7" x14ac:dyDescent="0.3">
      <c r="A9992" s="20" t="s">
        <v>313</v>
      </c>
      <c r="B9992" s="102">
        <v>44146</v>
      </c>
      <c r="C9992" s="103">
        <v>0.24</v>
      </c>
      <c r="D9992" s="133">
        <v>12700</v>
      </c>
      <c r="E9992" s="108" t="str">
        <f>_xlfn.XLOOKUP($A9992,'Task3 Baza'!$A$2:$A$1999,'Task3 Baza'!$C$2:$C$1999,"non",0)</f>
        <v>Astara</v>
      </c>
      <c r="F9992" s="109" t="str">
        <f t="shared" si="316"/>
        <v>Bakı</v>
      </c>
      <c r="G9992" s="110">
        <f t="shared" si="317"/>
        <v>10</v>
      </c>
    </row>
    <row r="9993" spans="1:7" x14ac:dyDescent="0.3">
      <c r="A9993" s="20" t="s">
        <v>573</v>
      </c>
      <c r="B9993" s="102">
        <v>43948</v>
      </c>
      <c r="C9993" s="103">
        <v>0.18</v>
      </c>
      <c r="D9993" s="133">
        <v>10300</v>
      </c>
      <c r="E9993" s="108" t="str">
        <f>_xlfn.XLOOKUP($A9993,'Task3 Baza'!$A$2:$A$1999,'Task3 Baza'!$C$2:$C$1999,"non",0)</f>
        <v>Şamaxı</v>
      </c>
      <c r="F9993" s="109" t="str">
        <f t="shared" si="316"/>
        <v>Lənkəran</v>
      </c>
      <c r="G9993" s="110">
        <f t="shared" si="317"/>
        <v>42</v>
      </c>
    </row>
    <row r="9994" spans="1:7" x14ac:dyDescent="0.3">
      <c r="A9994" s="20" t="s">
        <v>1227</v>
      </c>
      <c r="B9994" s="102">
        <v>44285</v>
      </c>
      <c r="C9994" s="103">
        <v>0.18</v>
      </c>
      <c r="D9994" s="133">
        <v>11800</v>
      </c>
      <c r="E9994" s="108" t="str">
        <f>_xlfn.XLOOKUP($A9994,'Task3 Baza'!$A$2:$A$1999,'Task3 Baza'!$C$2:$C$1999,"non",0)</f>
        <v>Şəki</v>
      </c>
      <c r="F9994" s="109" t="str">
        <f t="shared" si="316"/>
        <v>Lənkəran</v>
      </c>
      <c r="G9994" s="110">
        <f t="shared" si="317"/>
        <v>42</v>
      </c>
    </row>
    <row r="9995" spans="1:7" x14ac:dyDescent="0.3">
      <c r="A9995" s="20" t="s">
        <v>818</v>
      </c>
      <c r="B9995" s="102">
        <v>44481</v>
      </c>
      <c r="C9995" s="103">
        <v>0.16</v>
      </c>
      <c r="D9995" s="133">
        <v>4800</v>
      </c>
      <c r="E9995" s="108" t="str">
        <f>_xlfn.XLOOKUP($A9995,'Task3 Baza'!$A$2:$A$1999,'Task3 Baza'!$C$2:$C$1999,"non",0)</f>
        <v>Mingəçevir</v>
      </c>
      <c r="F9995" s="109" t="str">
        <f t="shared" si="316"/>
        <v>Gəncə</v>
      </c>
      <c r="G9995" s="110">
        <f t="shared" si="317"/>
        <v>20</v>
      </c>
    </row>
    <row r="9996" spans="1:7" x14ac:dyDescent="0.3">
      <c r="A9996" s="20" t="s">
        <v>260</v>
      </c>
      <c r="B9996" s="102">
        <v>44305</v>
      </c>
      <c r="C9996" s="103">
        <v>0.19</v>
      </c>
      <c r="D9996" s="133">
        <v>3700</v>
      </c>
      <c r="E9996" s="108" t="str">
        <f>_xlfn.XLOOKUP($A9996,'Task3 Baza'!$A$2:$A$1999,'Task3 Baza'!$C$2:$C$1999,"non",0)</f>
        <v>Abşeron</v>
      </c>
      <c r="F9996" s="109" t="str">
        <f t="shared" si="316"/>
        <v>Bakı</v>
      </c>
      <c r="G9996" s="110">
        <f t="shared" si="317"/>
        <v>10</v>
      </c>
    </row>
    <row r="9997" spans="1:7" x14ac:dyDescent="0.3">
      <c r="A9997" s="20" t="s">
        <v>338</v>
      </c>
      <c r="B9997" s="102">
        <v>44223</v>
      </c>
      <c r="C9997" s="103">
        <v>0.19</v>
      </c>
      <c r="D9997" s="133">
        <v>12300</v>
      </c>
      <c r="E9997" s="108" t="str">
        <f>_xlfn.XLOOKUP($A9997,'Task3 Baza'!$A$2:$A$1999,'Task3 Baza'!$C$2:$C$1999,"non",0)</f>
        <v>Qax</v>
      </c>
      <c r="F9997" s="109" t="str">
        <f t="shared" si="316"/>
        <v>Sumqayıt</v>
      </c>
      <c r="G9997" s="110">
        <f t="shared" si="317"/>
        <v>50</v>
      </c>
    </row>
    <row r="9998" spans="1:7" x14ac:dyDescent="0.3">
      <c r="A9998" s="20" t="s">
        <v>147</v>
      </c>
      <c r="B9998" s="102">
        <v>44344</v>
      </c>
      <c r="C9998" s="103">
        <v>0.21</v>
      </c>
      <c r="D9998" s="133">
        <v>2900</v>
      </c>
      <c r="E9998" s="108" t="str">
        <f>_xlfn.XLOOKUP($A9998,'Task3 Baza'!$A$2:$A$1999,'Task3 Baza'!$C$2:$C$1999,"non",0)</f>
        <v>Şərur</v>
      </c>
      <c r="F9998" s="109" t="str">
        <f t="shared" si="316"/>
        <v>Lənkəran</v>
      </c>
      <c r="G9998" s="110">
        <f t="shared" si="317"/>
        <v>42</v>
      </c>
    </row>
    <row r="9999" spans="1:7" x14ac:dyDescent="0.3">
      <c r="A9999" s="20" t="s">
        <v>2070</v>
      </c>
      <c r="B9999" s="102">
        <v>44055</v>
      </c>
      <c r="C9999" s="103">
        <v>0.15</v>
      </c>
      <c r="D9999" s="133">
        <v>5800</v>
      </c>
      <c r="E9999" s="108" t="str">
        <f>_xlfn.XLOOKUP($A9999,'Task3 Baza'!$A$2:$A$1999,'Task3 Baza'!$C$2:$C$1999,"non",0)</f>
        <v>Kəngərli</v>
      </c>
      <c r="F9999" s="109" t="str">
        <f t="shared" si="316"/>
        <v>Sumqayıt</v>
      </c>
      <c r="G9999" s="110">
        <f t="shared" si="317"/>
        <v>50</v>
      </c>
    </row>
    <row r="10000" spans="1:7" x14ac:dyDescent="0.3">
      <c r="A10000" s="20" t="s">
        <v>1614</v>
      </c>
      <c r="B10000" s="102">
        <v>44565</v>
      </c>
      <c r="C10000" s="103">
        <v>0.18</v>
      </c>
      <c r="D10000" s="133">
        <v>3500</v>
      </c>
      <c r="E10000" s="108" t="str">
        <f>_xlfn.XLOOKUP($A10000,'Task3 Baza'!$A$2:$A$1999,'Task3 Baza'!$C$2:$C$1999,"non",0)</f>
        <v>Yardımlı</v>
      </c>
      <c r="F10000" s="109" t="str">
        <f t="shared" si="316"/>
        <v>Lənkəran</v>
      </c>
      <c r="G10000" s="110">
        <f t="shared" si="317"/>
        <v>42</v>
      </c>
    </row>
    <row r="10001" spans="1:7" x14ac:dyDescent="0.3">
      <c r="A10001" s="20" t="s">
        <v>927</v>
      </c>
      <c r="B10001" s="102">
        <v>44241</v>
      </c>
      <c r="C10001" s="103">
        <v>0.21</v>
      </c>
      <c r="D10001" s="133">
        <v>4600</v>
      </c>
      <c r="E10001" s="108" t="str">
        <f>_xlfn.XLOOKUP($A10001,'Task3 Baza'!$A$2:$A$1999,'Task3 Baza'!$C$2:$C$1999,"non",0)</f>
        <v>Ağdam</v>
      </c>
      <c r="F10001" s="109" t="str">
        <f t="shared" si="316"/>
        <v>Bakı</v>
      </c>
      <c r="G10001" s="110">
        <f t="shared" si="317"/>
        <v>10</v>
      </c>
    </row>
    <row r="10002" spans="1:7" x14ac:dyDescent="0.3">
      <c r="A10002" s="20" t="s">
        <v>994</v>
      </c>
      <c r="B10002" s="102">
        <v>43974</v>
      </c>
      <c r="C10002" s="103">
        <v>0.24</v>
      </c>
      <c r="D10002" s="133">
        <v>1500</v>
      </c>
      <c r="E10002" s="108" t="str">
        <f>_xlfn.XLOOKUP($A10002,'Task3 Baza'!$A$2:$A$1999,'Task3 Baza'!$C$2:$C$1999,"non",0)</f>
        <v>Siyəzən</v>
      </c>
      <c r="F10002" s="109" t="str">
        <f t="shared" si="316"/>
        <v>Gəncə</v>
      </c>
      <c r="G10002" s="110">
        <f t="shared" si="317"/>
        <v>20</v>
      </c>
    </row>
    <row r="10003" spans="1:7" x14ac:dyDescent="0.3">
      <c r="A10003" s="20" t="s">
        <v>595</v>
      </c>
      <c r="B10003" s="102">
        <v>44280</v>
      </c>
      <c r="C10003" s="103">
        <v>0.22</v>
      </c>
      <c r="D10003" s="133">
        <v>6500</v>
      </c>
      <c r="E10003" s="108" t="str">
        <f>_xlfn.XLOOKUP($A10003,'Task3 Baza'!$A$2:$A$1999,'Task3 Baza'!$C$2:$C$1999,"non",0)</f>
        <v>Qobustan</v>
      </c>
      <c r="F10003" s="109" t="str">
        <f t="shared" si="316"/>
        <v>Gəncə</v>
      </c>
      <c r="G10003" s="110">
        <f t="shared" si="317"/>
        <v>20</v>
      </c>
    </row>
    <row r="10004" spans="1:7" x14ac:dyDescent="0.3">
      <c r="A10004" s="20" t="s">
        <v>1959</v>
      </c>
      <c r="B10004" s="102">
        <v>44029</v>
      </c>
      <c r="C10004" s="103">
        <v>0.21</v>
      </c>
      <c r="D10004" s="133">
        <v>3000</v>
      </c>
      <c r="E10004" s="108" t="str">
        <f>_xlfn.XLOOKUP($A10004,'Task3 Baza'!$A$2:$A$1999,'Task3 Baza'!$C$2:$C$1999,"non",0)</f>
        <v>Mingəçevir</v>
      </c>
      <c r="F10004" s="109" t="str">
        <f t="shared" si="316"/>
        <v>Gəncə</v>
      </c>
      <c r="G10004" s="110">
        <f t="shared" si="317"/>
        <v>20</v>
      </c>
    </row>
    <row r="10005" spans="1:7" x14ac:dyDescent="0.3">
      <c r="A10005" s="20" t="s">
        <v>726</v>
      </c>
      <c r="B10005" s="102">
        <v>44060</v>
      </c>
      <c r="C10005" s="103">
        <v>0.18</v>
      </c>
      <c r="D10005" s="133">
        <v>6900</v>
      </c>
      <c r="E10005" s="108" t="str">
        <f>_xlfn.XLOOKUP($A10005,'Task3 Baza'!$A$2:$A$1999,'Task3 Baza'!$C$2:$C$1999,"non",0)</f>
        <v>Sumqayıt</v>
      </c>
      <c r="F10005" s="109" t="str">
        <f t="shared" si="316"/>
        <v>Gəncə</v>
      </c>
      <c r="G10005" s="110">
        <f t="shared" si="317"/>
        <v>20</v>
      </c>
    </row>
    <row r="10006" spans="1:7" x14ac:dyDescent="0.3">
      <c r="A10006" s="20" t="s">
        <v>1882</v>
      </c>
      <c r="B10006" s="102">
        <v>43928</v>
      </c>
      <c r="C10006" s="103">
        <v>0.21</v>
      </c>
      <c r="D10006" s="133">
        <v>5500</v>
      </c>
      <c r="E10006" s="108" t="str">
        <f>_xlfn.XLOOKUP($A10006,'Task3 Baza'!$A$2:$A$1999,'Task3 Baza'!$C$2:$C$1999,"non",0)</f>
        <v>Hacıqabul</v>
      </c>
      <c r="F10006" s="109" t="str">
        <f t="shared" si="316"/>
        <v>Sumqayıt</v>
      </c>
      <c r="G10006" s="110">
        <f t="shared" si="317"/>
        <v>50</v>
      </c>
    </row>
    <row r="10007" spans="1:7" x14ac:dyDescent="0.3">
      <c r="A10007" s="20" t="s">
        <v>1514</v>
      </c>
      <c r="B10007" s="102">
        <v>44470</v>
      </c>
      <c r="C10007" s="103">
        <v>0.22</v>
      </c>
      <c r="D10007" s="133">
        <v>13000</v>
      </c>
      <c r="E10007" s="108" t="str">
        <f>_xlfn.XLOOKUP($A10007,'Task3 Baza'!$A$2:$A$1999,'Task3 Baza'!$C$2:$C$1999,"non",0)</f>
        <v>Laçın</v>
      </c>
      <c r="F10007" s="109" t="str">
        <f t="shared" si="316"/>
        <v>Gəncə</v>
      </c>
      <c r="G10007" s="110">
        <f t="shared" si="317"/>
        <v>20</v>
      </c>
    </row>
    <row r="10008" spans="1:7" x14ac:dyDescent="0.3">
      <c r="A10008" s="20" t="s">
        <v>486</v>
      </c>
      <c r="B10008" s="102">
        <v>43803</v>
      </c>
      <c r="C10008" s="103">
        <v>0.14000000000000001</v>
      </c>
      <c r="D10008" s="133">
        <v>12000</v>
      </c>
      <c r="E10008" s="108" t="str">
        <f>_xlfn.XLOOKUP($A10008,'Task3 Baza'!$A$2:$A$1999,'Task3 Baza'!$C$2:$C$1999,"non",0)</f>
        <v>Zaqatala</v>
      </c>
      <c r="F10008" s="109" t="str">
        <f t="shared" si="316"/>
        <v>Lənkəran</v>
      </c>
      <c r="G10008" s="110">
        <f t="shared" si="317"/>
        <v>42</v>
      </c>
    </row>
    <row r="10009" spans="1:7" x14ac:dyDescent="0.3">
      <c r="A10009" s="20" t="s">
        <v>1610</v>
      </c>
      <c r="B10009" s="102">
        <v>44239</v>
      </c>
      <c r="C10009" s="103">
        <v>0.21</v>
      </c>
      <c r="D10009" s="133">
        <v>8400</v>
      </c>
      <c r="E10009" s="108" t="str">
        <f>_xlfn.XLOOKUP($A10009,'Task3 Baza'!$A$2:$A$1999,'Task3 Baza'!$C$2:$C$1999,"non",0)</f>
        <v>Sədərək</v>
      </c>
      <c r="F10009" s="109" t="str">
        <f t="shared" si="316"/>
        <v>Gəncə</v>
      </c>
      <c r="G10009" s="110">
        <f t="shared" si="317"/>
        <v>20</v>
      </c>
    </row>
    <row r="10010" spans="1:7" x14ac:dyDescent="0.3">
      <c r="A10010" s="20" t="s">
        <v>2127</v>
      </c>
      <c r="B10010" s="102">
        <v>44328</v>
      </c>
      <c r="C10010" s="103">
        <v>0.2</v>
      </c>
      <c r="D10010" s="133">
        <v>7000</v>
      </c>
      <c r="E10010" s="108" t="str">
        <f>_xlfn.XLOOKUP($A10010,'Task3 Baza'!$A$2:$A$1999,'Task3 Baza'!$C$2:$C$1999,"non",0)</f>
        <v>Yevlax</v>
      </c>
      <c r="F10010" s="109" t="str">
        <f t="shared" si="316"/>
        <v>Lənkəran</v>
      </c>
      <c r="G10010" s="110">
        <f t="shared" si="317"/>
        <v>42</v>
      </c>
    </row>
    <row r="10011" spans="1:7" x14ac:dyDescent="0.3">
      <c r="A10011" s="20" t="s">
        <v>308</v>
      </c>
      <c r="B10011" s="102">
        <v>44341</v>
      </c>
      <c r="C10011" s="103">
        <v>0.21</v>
      </c>
      <c r="D10011" s="133">
        <v>2900</v>
      </c>
      <c r="E10011" s="108" t="str">
        <f>_xlfn.XLOOKUP($A10011,'Task3 Baza'!$A$2:$A$1999,'Task3 Baza'!$C$2:$C$1999,"non",0)</f>
        <v>Abşeron</v>
      </c>
      <c r="F10011" s="109" t="str">
        <f t="shared" si="316"/>
        <v>Bakı</v>
      </c>
      <c r="G10011" s="110">
        <f t="shared" si="317"/>
        <v>10</v>
      </c>
    </row>
    <row r="10012" spans="1:7" x14ac:dyDescent="0.3">
      <c r="A10012" s="20" t="s">
        <v>2108</v>
      </c>
      <c r="B10012" s="102">
        <v>43908</v>
      </c>
      <c r="C10012" s="103">
        <v>0.21</v>
      </c>
      <c r="D10012" s="133">
        <v>10200</v>
      </c>
      <c r="E10012" s="108" t="str">
        <f>_xlfn.XLOOKUP($A10012,'Task3 Baza'!$A$2:$A$1999,'Task3 Baza'!$C$2:$C$1999,"non",0)</f>
        <v>Abşeron</v>
      </c>
      <c r="F10012" s="109" t="str">
        <f t="shared" si="316"/>
        <v>Bakı</v>
      </c>
      <c r="G10012" s="110">
        <f t="shared" si="317"/>
        <v>10</v>
      </c>
    </row>
    <row r="10013" spans="1:7" x14ac:dyDescent="0.3">
      <c r="A10013" s="20" t="s">
        <v>475</v>
      </c>
      <c r="B10013" s="102">
        <v>44520</v>
      </c>
      <c r="C10013" s="103">
        <v>0.17</v>
      </c>
      <c r="D10013" s="133">
        <v>10000</v>
      </c>
      <c r="E10013" s="108" t="str">
        <f>_xlfn.XLOOKUP($A10013,'Task3 Baza'!$A$2:$A$1999,'Task3 Baza'!$C$2:$C$1999,"non",0)</f>
        <v>Quba</v>
      </c>
      <c r="F10013" s="109" t="str">
        <f t="shared" si="316"/>
        <v>Gəncə</v>
      </c>
      <c r="G10013" s="110">
        <f t="shared" si="317"/>
        <v>20</v>
      </c>
    </row>
    <row r="10014" spans="1:7" x14ac:dyDescent="0.3">
      <c r="A10014" s="20" t="s">
        <v>1074</v>
      </c>
      <c r="B10014" s="102">
        <v>44266</v>
      </c>
      <c r="C10014" s="103">
        <v>0.18</v>
      </c>
      <c r="D10014" s="133">
        <v>6400</v>
      </c>
      <c r="E10014" s="108" t="str">
        <f>_xlfn.XLOOKUP($A10014,'Task3 Baza'!$A$2:$A$1999,'Task3 Baza'!$C$2:$C$1999,"non",0)</f>
        <v>Biləsuvar</v>
      </c>
      <c r="F10014" s="109" t="str">
        <f t="shared" si="316"/>
        <v>Bakı</v>
      </c>
      <c r="G10014" s="110">
        <f t="shared" si="317"/>
        <v>10</v>
      </c>
    </row>
    <row r="10015" spans="1:7" x14ac:dyDescent="0.3">
      <c r="A10015" s="20" t="s">
        <v>1235</v>
      </c>
      <c r="B10015" s="102">
        <v>44495</v>
      </c>
      <c r="C10015" s="103">
        <v>0.14000000000000001</v>
      </c>
      <c r="D10015" s="133">
        <v>11300</v>
      </c>
      <c r="E10015" s="108" t="str">
        <f>_xlfn.XLOOKUP($A10015,'Task3 Baza'!$A$2:$A$1999,'Task3 Baza'!$C$2:$C$1999,"non",0)</f>
        <v>Ağcabədi</v>
      </c>
      <c r="F10015" s="109" t="str">
        <f t="shared" si="316"/>
        <v>Bakı</v>
      </c>
      <c r="G10015" s="110">
        <f t="shared" si="317"/>
        <v>10</v>
      </c>
    </row>
    <row r="10016" spans="1:7" x14ac:dyDescent="0.3">
      <c r="A10016" s="20" t="s">
        <v>263</v>
      </c>
      <c r="B10016" s="102">
        <v>43958</v>
      </c>
      <c r="C10016" s="103">
        <v>0.24</v>
      </c>
      <c r="D10016" s="133">
        <v>10900</v>
      </c>
      <c r="E10016" s="108" t="str">
        <f>_xlfn.XLOOKUP($A10016,'Task3 Baza'!$A$2:$A$1999,'Task3 Baza'!$C$2:$C$1999,"non",0)</f>
        <v>Neftçala</v>
      </c>
      <c r="F10016" s="109" t="str">
        <f t="shared" si="316"/>
        <v>Gəncə</v>
      </c>
      <c r="G10016" s="110">
        <f t="shared" si="317"/>
        <v>20</v>
      </c>
    </row>
    <row r="10017" spans="1:7" x14ac:dyDescent="0.3">
      <c r="A10017" s="20" t="s">
        <v>1677</v>
      </c>
      <c r="B10017" s="102">
        <v>44280</v>
      </c>
      <c r="C10017" s="103">
        <v>0.14000000000000001</v>
      </c>
      <c r="D10017" s="133">
        <v>4500</v>
      </c>
      <c r="E10017" s="108" t="str">
        <f>_xlfn.XLOOKUP($A10017,'Task3 Baza'!$A$2:$A$1999,'Task3 Baza'!$C$2:$C$1999,"non",0)</f>
        <v>Şabran</v>
      </c>
      <c r="F10017" s="109" t="str">
        <f t="shared" si="316"/>
        <v>Gəncə</v>
      </c>
      <c r="G10017" s="110">
        <f t="shared" si="317"/>
        <v>20</v>
      </c>
    </row>
    <row r="10018" spans="1:7" x14ac:dyDescent="0.3">
      <c r="A10018" s="20" t="s">
        <v>1014</v>
      </c>
      <c r="B10018" s="102">
        <v>44423</v>
      </c>
      <c r="C10018" s="103">
        <v>0.19</v>
      </c>
      <c r="D10018" s="133">
        <v>10700</v>
      </c>
      <c r="E10018" s="108" t="str">
        <f>_xlfn.XLOOKUP($A10018,'Task3 Baza'!$A$2:$A$1999,'Task3 Baza'!$C$2:$C$1999,"non",0)</f>
        <v>Füzuli</v>
      </c>
      <c r="F10018" s="109" t="str">
        <f t="shared" si="316"/>
        <v>Sumqayıt</v>
      </c>
      <c r="G10018" s="110">
        <f t="shared" si="317"/>
        <v>50</v>
      </c>
    </row>
    <row r="10019" spans="1:7" x14ac:dyDescent="0.3">
      <c r="A10019" s="20" t="s">
        <v>543</v>
      </c>
      <c r="B10019" s="102">
        <v>44142</v>
      </c>
      <c r="C10019" s="103">
        <v>0.21</v>
      </c>
      <c r="D10019" s="133">
        <v>1000</v>
      </c>
      <c r="E10019" s="108" t="str">
        <f>_xlfn.XLOOKUP($A10019,'Task3 Baza'!$A$2:$A$1999,'Task3 Baza'!$C$2:$C$1999,"non",0)</f>
        <v>Masallı</v>
      </c>
      <c r="F10019" s="109" t="str">
        <f t="shared" si="316"/>
        <v>Gəncə</v>
      </c>
      <c r="G10019" s="110">
        <f t="shared" si="317"/>
        <v>20</v>
      </c>
    </row>
    <row r="10020" spans="1:7" x14ac:dyDescent="0.3">
      <c r="A10020" s="20" t="s">
        <v>509</v>
      </c>
      <c r="B10020" s="102">
        <v>44306</v>
      </c>
      <c r="C10020" s="103">
        <v>0.2</v>
      </c>
      <c r="D10020" s="133">
        <v>11300</v>
      </c>
      <c r="E10020" s="108" t="str">
        <f>_xlfn.XLOOKUP($A10020,'Task3 Baza'!$A$2:$A$1999,'Task3 Baza'!$C$2:$C$1999,"non",0)</f>
        <v>Tovuz</v>
      </c>
      <c r="F10020" s="109" t="str">
        <f t="shared" si="316"/>
        <v>Lənkəran</v>
      </c>
      <c r="G10020" s="110">
        <f t="shared" si="317"/>
        <v>42</v>
      </c>
    </row>
    <row r="10021" spans="1:7" x14ac:dyDescent="0.3">
      <c r="A10021" s="20" t="s">
        <v>1515</v>
      </c>
      <c r="B10021" s="102">
        <v>43681</v>
      </c>
      <c r="C10021" s="103">
        <v>0.17</v>
      </c>
      <c r="D10021" s="133">
        <v>5400</v>
      </c>
      <c r="E10021" s="108" t="str">
        <f>_xlfn.XLOOKUP($A10021,'Task3 Baza'!$A$2:$A$1999,'Task3 Baza'!$C$2:$C$1999,"non",0)</f>
        <v>Cəbrayıl</v>
      </c>
      <c r="F10021" s="109" t="str">
        <f t="shared" si="316"/>
        <v>Bakı</v>
      </c>
      <c r="G10021" s="110">
        <f t="shared" si="317"/>
        <v>10</v>
      </c>
    </row>
    <row r="10022" spans="1:7" x14ac:dyDescent="0.3">
      <c r="A10022" s="20" t="s">
        <v>2118</v>
      </c>
      <c r="B10022" s="102">
        <v>44321</v>
      </c>
      <c r="C10022" s="103">
        <v>0.24</v>
      </c>
      <c r="D10022" s="133">
        <v>2200</v>
      </c>
      <c r="E10022" s="108" t="str">
        <f>_xlfn.XLOOKUP($A10022,'Task3 Baza'!$A$2:$A$1999,'Task3 Baza'!$C$2:$C$1999,"non",0)</f>
        <v>Masallı</v>
      </c>
      <c r="F10022" s="109" t="str">
        <f t="shared" si="316"/>
        <v>Gəncə</v>
      </c>
      <c r="G10022" s="110">
        <f t="shared" si="317"/>
        <v>20</v>
      </c>
    </row>
    <row r="10023" spans="1:7" x14ac:dyDescent="0.3">
      <c r="A10023" s="20" t="s">
        <v>2018</v>
      </c>
      <c r="B10023" s="102">
        <v>44068</v>
      </c>
      <c r="C10023" s="103">
        <v>0.17</v>
      </c>
      <c r="D10023" s="133">
        <v>7800</v>
      </c>
      <c r="E10023" s="108" t="str">
        <f>_xlfn.XLOOKUP($A10023,'Task3 Baza'!$A$2:$A$1999,'Task3 Baza'!$C$2:$C$1999,"non",0)</f>
        <v>Siyəzən</v>
      </c>
      <c r="F10023" s="109" t="str">
        <f t="shared" si="316"/>
        <v>Gəncə</v>
      </c>
      <c r="G10023" s="110">
        <f t="shared" si="317"/>
        <v>20</v>
      </c>
    </row>
    <row r="10024" spans="1:7" x14ac:dyDescent="0.3">
      <c r="A10024" s="20" t="s">
        <v>1617</v>
      </c>
      <c r="B10024" s="102">
        <v>44149</v>
      </c>
      <c r="C10024" s="103">
        <v>0.16</v>
      </c>
      <c r="D10024" s="133">
        <v>5900</v>
      </c>
      <c r="E10024" s="108" t="str">
        <f>_xlfn.XLOOKUP($A10024,'Task3 Baza'!$A$2:$A$1999,'Task3 Baza'!$C$2:$C$1999,"non",0)</f>
        <v>Ağcabədi</v>
      </c>
      <c r="F10024" s="109" t="str">
        <f t="shared" si="316"/>
        <v>Bakı</v>
      </c>
      <c r="G10024" s="110">
        <f t="shared" si="317"/>
        <v>10</v>
      </c>
    </row>
    <row r="10025" spans="1:7" x14ac:dyDescent="0.3">
      <c r="A10025" s="20" t="s">
        <v>490</v>
      </c>
      <c r="B10025" s="102">
        <v>43928</v>
      </c>
      <c r="C10025" s="103">
        <v>0.14000000000000001</v>
      </c>
      <c r="D10025" s="133">
        <v>1400</v>
      </c>
      <c r="E10025" s="108" t="str">
        <f>_xlfn.XLOOKUP($A10025,'Task3 Baza'!$A$2:$A$1999,'Task3 Baza'!$C$2:$C$1999,"non",0)</f>
        <v>Tovuz</v>
      </c>
      <c r="F10025" s="109" t="str">
        <f t="shared" si="316"/>
        <v>Lənkəran</v>
      </c>
      <c r="G10025" s="110">
        <f t="shared" si="317"/>
        <v>42</v>
      </c>
    </row>
    <row r="10026" spans="1:7" x14ac:dyDescent="0.3">
      <c r="A10026" s="20" t="s">
        <v>1114</v>
      </c>
      <c r="B10026" s="102">
        <v>44427</v>
      </c>
      <c r="C10026" s="103">
        <v>0.17</v>
      </c>
      <c r="D10026" s="133">
        <v>10400</v>
      </c>
      <c r="E10026" s="108" t="str">
        <f>_xlfn.XLOOKUP($A10026,'Task3 Baza'!$A$2:$A$1999,'Task3 Baza'!$C$2:$C$1999,"non",0)</f>
        <v>Şuşa</v>
      </c>
      <c r="F10026" s="109" t="str">
        <f t="shared" si="316"/>
        <v>Lənkəran</v>
      </c>
      <c r="G10026" s="110">
        <f t="shared" si="317"/>
        <v>42</v>
      </c>
    </row>
    <row r="10027" spans="1:7" x14ac:dyDescent="0.3">
      <c r="A10027" s="20" t="s">
        <v>457</v>
      </c>
      <c r="B10027" s="102">
        <v>44461</v>
      </c>
      <c r="C10027" s="103">
        <v>0.21</v>
      </c>
      <c r="D10027" s="133">
        <v>7300</v>
      </c>
      <c r="E10027" s="108" t="str">
        <f>_xlfn.XLOOKUP($A10027,'Task3 Baza'!$A$2:$A$1999,'Task3 Baza'!$C$2:$C$1999,"non",0)</f>
        <v>İmişli</v>
      </c>
      <c r="F10027" s="109" t="str">
        <f t="shared" si="316"/>
        <v>Sumqayıt</v>
      </c>
      <c r="G10027" s="110">
        <f t="shared" si="317"/>
        <v>50</v>
      </c>
    </row>
    <row r="10028" spans="1:7" x14ac:dyDescent="0.3">
      <c r="A10028" s="20" t="s">
        <v>798</v>
      </c>
      <c r="B10028" s="102">
        <v>44141</v>
      </c>
      <c r="C10028" s="103">
        <v>0.21</v>
      </c>
      <c r="D10028" s="133">
        <v>8300</v>
      </c>
      <c r="E10028" s="108" t="str">
        <f>_xlfn.XLOOKUP($A10028,'Task3 Baza'!$A$2:$A$1999,'Task3 Baza'!$C$2:$C$1999,"non",0)</f>
        <v>Goranboy</v>
      </c>
      <c r="F10028" s="109" t="str">
        <f t="shared" si="316"/>
        <v>Sumqayıt</v>
      </c>
      <c r="G10028" s="110">
        <f t="shared" si="317"/>
        <v>50</v>
      </c>
    </row>
    <row r="10029" spans="1:7" x14ac:dyDescent="0.3">
      <c r="A10029" s="20" t="s">
        <v>855</v>
      </c>
      <c r="B10029" s="102">
        <v>44308</v>
      </c>
      <c r="C10029" s="103">
        <v>0.14000000000000001</v>
      </c>
      <c r="D10029" s="133">
        <v>4600</v>
      </c>
      <c r="E10029" s="108" t="str">
        <f>_xlfn.XLOOKUP($A10029,'Task3 Baza'!$A$2:$A$1999,'Task3 Baza'!$C$2:$C$1999,"non",0)</f>
        <v>Ucar</v>
      </c>
      <c r="F10029" s="109" t="str">
        <f t="shared" si="316"/>
        <v>Lənkəran</v>
      </c>
      <c r="G10029" s="110">
        <f t="shared" si="317"/>
        <v>42</v>
      </c>
    </row>
    <row r="10030" spans="1:7" x14ac:dyDescent="0.3">
      <c r="A10030" s="20" t="s">
        <v>1323</v>
      </c>
      <c r="B10030" s="102">
        <v>44763</v>
      </c>
      <c r="C10030" s="103">
        <v>0.19</v>
      </c>
      <c r="D10030" s="133">
        <v>12600</v>
      </c>
      <c r="E10030" s="108" t="str">
        <f>_xlfn.XLOOKUP($A10030,'Task3 Baza'!$A$2:$A$1999,'Task3 Baza'!$C$2:$C$1999,"non",0)</f>
        <v>Cəbrayıl</v>
      </c>
      <c r="F10030" s="109" t="str">
        <f t="shared" si="316"/>
        <v>Bakı</v>
      </c>
      <c r="G10030" s="110">
        <f t="shared" si="317"/>
        <v>10</v>
      </c>
    </row>
    <row r="10031" spans="1:7" x14ac:dyDescent="0.3">
      <c r="A10031" s="20" t="s">
        <v>1616</v>
      </c>
      <c r="B10031" s="102">
        <v>44132</v>
      </c>
      <c r="C10031" s="103">
        <v>0.17</v>
      </c>
      <c r="D10031" s="133">
        <v>7700</v>
      </c>
      <c r="E10031" s="108" t="str">
        <f>_xlfn.XLOOKUP($A10031,'Task3 Baza'!$A$2:$A$1999,'Task3 Baza'!$C$2:$C$1999,"non",0)</f>
        <v>Şabran</v>
      </c>
      <c r="F10031" s="109" t="str">
        <f t="shared" si="316"/>
        <v>Gəncə</v>
      </c>
      <c r="G10031" s="110">
        <f t="shared" si="317"/>
        <v>20</v>
      </c>
    </row>
    <row r="10032" spans="1:7" x14ac:dyDescent="0.3">
      <c r="A10032" s="20" t="s">
        <v>583</v>
      </c>
      <c r="B10032" s="102">
        <v>44414</v>
      </c>
      <c r="C10032" s="103">
        <v>0.2</v>
      </c>
      <c r="D10032" s="133">
        <v>11700</v>
      </c>
      <c r="E10032" s="108" t="str">
        <f>_xlfn.XLOOKUP($A10032,'Task3 Baza'!$A$2:$A$1999,'Task3 Baza'!$C$2:$C$1999,"non",0)</f>
        <v>Ağsu</v>
      </c>
      <c r="F10032" s="109" t="str">
        <f t="shared" si="316"/>
        <v>Bakı</v>
      </c>
      <c r="G10032" s="110">
        <f t="shared" si="317"/>
        <v>10</v>
      </c>
    </row>
    <row r="10033" spans="1:7" x14ac:dyDescent="0.3">
      <c r="A10033" s="20" t="s">
        <v>346</v>
      </c>
      <c r="B10033" s="102">
        <v>44246</v>
      </c>
      <c r="C10033" s="103">
        <v>0.22</v>
      </c>
      <c r="D10033" s="133">
        <v>4300</v>
      </c>
      <c r="E10033" s="108" t="str">
        <f>_xlfn.XLOOKUP($A10033,'Task3 Baza'!$A$2:$A$1999,'Task3 Baza'!$C$2:$C$1999,"non",0)</f>
        <v>Naxçıvan</v>
      </c>
      <c r="F10033" s="109" t="str">
        <f t="shared" si="316"/>
        <v>Gəncə</v>
      </c>
      <c r="G10033" s="110">
        <f t="shared" si="317"/>
        <v>20</v>
      </c>
    </row>
    <row r="10034" spans="1:7" x14ac:dyDescent="0.3">
      <c r="A10034" s="20" t="s">
        <v>1986</v>
      </c>
      <c r="B10034" s="102">
        <v>43988</v>
      </c>
      <c r="C10034" s="103">
        <v>0.22</v>
      </c>
      <c r="D10034" s="133">
        <v>12400</v>
      </c>
      <c r="E10034" s="108" t="str">
        <f>_xlfn.XLOOKUP($A10034,'Task3 Baza'!$A$2:$A$1999,'Task3 Baza'!$C$2:$C$1999,"non",0)</f>
        <v>Kəngərli</v>
      </c>
      <c r="F10034" s="109" t="str">
        <f t="shared" si="316"/>
        <v>Sumqayıt</v>
      </c>
      <c r="G10034" s="110">
        <f t="shared" si="317"/>
        <v>50</v>
      </c>
    </row>
    <row r="10035" spans="1:7" x14ac:dyDescent="0.3">
      <c r="A10035" s="20" t="s">
        <v>1446</v>
      </c>
      <c r="B10035" s="102">
        <v>44338</v>
      </c>
      <c r="C10035" s="103">
        <v>0.16</v>
      </c>
      <c r="D10035" s="133">
        <v>6700</v>
      </c>
      <c r="E10035" s="108" t="str">
        <f>_xlfn.XLOOKUP($A10035,'Task3 Baza'!$A$2:$A$1999,'Task3 Baza'!$C$2:$C$1999,"non",0)</f>
        <v>Biləsuvar</v>
      </c>
      <c r="F10035" s="109" t="str">
        <f t="shared" si="316"/>
        <v>Bakı</v>
      </c>
      <c r="G10035" s="110">
        <f t="shared" si="317"/>
        <v>10</v>
      </c>
    </row>
    <row r="10036" spans="1:7" x14ac:dyDescent="0.3">
      <c r="A10036" s="20" t="s">
        <v>2006</v>
      </c>
      <c r="B10036" s="102">
        <v>43609</v>
      </c>
      <c r="C10036" s="103">
        <v>0.22</v>
      </c>
      <c r="D10036" s="133">
        <v>2700</v>
      </c>
      <c r="E10036" s="108" t="str">
        <f>_xlfn.XLOOKUP($A10036,'Task3 Baza'!$A$2:$A$1999,'Task3 Baza'!$C$2:$C$1999,"non",0)</f>
        <v>Şahbuz</v>
      </c>
      <c r="F10036" s="109" t="str">
        <f t="shared" si="316"/>
        <v>Gəncə</v>
      </c>
      <c r="G10036" s="110">
        <f t="shared" si="317"/>
        <v>20</v>
      </c>
    </row>
    <row r="10037" spans="1:7" x14ac:dyDescent="0.3">
      <c r="A10037" s="20" t="s">
        <v>1723</v>
      </c>
      <c r="B10037" s="102">
        <v>44232</v>
      </c>
      <c r="C10037" s="103">
        <v>0.14000000000000001</v>
      </c>
      <c r="D10037" s="133">
        <v>12500</v>
      </c>
      <c r="E10037" s="108" t="str">
        <f>_xlfn.XLOOKUP($A10037,'Task3 Baza'!$A$2:$A$1999,'Task3 Baza'!$C$2:$C$1999,"non",0)</f>
        <v>Cəlilabad</v>
      </c>
      <c r="F10037" s="109" t="str">
        <f t="shared" si="316"/>
        <v>Bakı</v>
      </c>
      <c r="G10037" s="110">
        <f t="shared" si="317"/>
        <v>10</v>
      </c>
    </row>
    <row r="10038" spans="1:7" x14ac:dyDescent="0.3">
      <c r="A10038" s="20" t="s">
        <v>1845</v>
      </c>
      <c r="B10038" s="102">
        <v>44098</v>
      </c>
      <c r="C10038" s="103">
        <v>0.24</v>
      </c>
      <c r="D10038" s="133">
        <v>11200</v>
      </c>
      <c r="E10038" s="108" t="str">
        <f>_xlfn.XLOOKUP($A10038,'Task3 Baza'!$A$2:$A$1999,'Task3 Baza'!$C$2:$C$1999,"non",0)</f>
        <v>Ordubad</v>
      </c>
      <c r="F10038" s="109" t="str">
        <f t="shared" si="316"/>
        <v>Gəncə</v>
      </c>
      <c r="G10038" s="110">
        <f t="shared" si="317"/>
        <v>20</v>
      </c>
    </row>
    <row r="10039" spans="1:7" x14ac:dyDescent="0.3">
      <c r="A10039" s="20" t="s">
        <v>2091</v>
      </c>
      <c r="B10039" s="102">
        <v>44215</v>
      </c>
      <c r="C10039" s="103">
        <v>0.17</v>
      </c>
      <c r="D10039" s="133">
        <v>5500</v>
      </c>
      <c r="E10039" s="108" t="str">
        <f>_xlfn.XLOOKUP($A10039,'Task3 Baza'!$A$2:$A$1999,'Task3 Baza'!$C$2:$C$1999,"non",0)</f>
        <v>Yevlax</v>
      </c>
      <c r="F10039" s="109" t="str">
        <f t="shared" si="316"/>
        <v>Lənkəran</v>
      </c>
      <c r="G10039" s="110">
        <f t="shared" si="317"/>
        <v>42</v>
      </c>
    </row>
    <row r="10040" spans="1:7" x14ac:dyDescent="0.3">
      <c r="A10040" s="20" t="s">
        <v>1539</v>
      </c>
      <c r="B10040" s="102">
        <v>44410</v>
      </c>
      <c r="C10040" s="103">
        <v>0.14000000000000001</v>
      </c>
      <c r="D10040" s="133">
        <v>6300</v>
      </c>
      <c r="E10040" s="108" t="str">
        <f>_xlfn.XLOOKUP($A10040,'Task3 Baza'!$A$2:$A$1999,'Task3 Baza'!$C$2:$C$1999,"non",0)</f>
        <v>Şəmkir</v>
      </c>
      <c r="F10040" s="109" t="str">
        <f t="shared" si="316"/>
        <v>Lənkəran</v>
      </c>
      <c r="G10040" s="110">
        <f t="shared" si="317"/>
        <v>42</v>
      </c>
    </row>
    <row r="10041" spans="1:7" x14ac:dyDescent="0.3">
      <c r="A10041" s="20" t="s">
        <v>1981</v>
      </c>
      <c r="B10041" s="102">
        <v>44250</v>
      </c>
      <c r="C10041" s="103">
        <v>0.21</v>
      </c>
      <c r="D10041" s="133">
        <v>7300</v>
      </c>
      <c r="E10041" s="108" t="str">
        <f>_xlfn.XLOOKUP($A10041,'Task3 Baza'!$A$2:$A$1999,'Task3 Baza'!$C$2:$C$1999,"non",0)</f>
        <v>Sədərək</v>
      </c>
      <c r="F10041" s="109" t="str">
        <f t="shared" si="316"/>
        <v>Gəncə</v>
      </c>
      <c r="G10041" s="110">
        <f t="shared" si="317"/>
        <v>20</v>
      </c>
    </row>
    <row r="10042" spans="1:7" x14ac:dyDescent="0.3">
      <c r="A10042" s="20" t="s">
        <v>890</v>
      </c>
      <c r="B10042" s="102">
        <v>44600</v>
      </c>
      <c r="C10042" s="103">
        <v>0.23</v>
      </c>
      <c r="D10042" s="133">
        <v>3500</v>
      </c>
      <c r="E10042" s="108" t="str">
        <f>_xlfn.XLOOKUP($A10042,'Task3 Baza'!$A$2:$A$1999,'Task3 Baza'!$C$2:$C$1999,"non",0)</f>
        <v>Ucar</v>
      </c>
      <c r="F10042" s="109" t="str">
        <f t="shared" si="316"/>
        <v>Lənkəran</v>
      </c>
      <c r="G10042" s="110">
        <f t="shared" si="317"/>
        <v>42</v>
      </c>
    </row>
    <row r="10043" spans="1:7" x14ac:dyDescent="0.3">
      <c r="A10043" s="20" t="s">
        <v>1469</v>
      </c>
      <c r="B10043" s="102">
        <v>44295</v>
      </c>
      <c r="C10043" s="103">
        <v>0.15</v>
      </c>
      <c r="D10043" s="133">
        <v>6100</v>
      </c>
      <c r="E10043" s="108" t="str">
        <f>_xlfn.XLOOKUP($A10043,'Task3 Baza'!$A$2:$A$1999,'Task3 Baza'!$C$2:$C$1999,"non",0)</f>
        <v>Beyləqan</v>
      </c>
      <c r="F10043" s="109" t="str">
        <f t="shared" si="316"/>
        <v>Bakı</v>
      </c>
      <c r="G10043" s="110">
        <f t="shared" si="317"/>
        <v>10</v>
      </c>
    </row>
    <row r="10044" spans="1:7" x14ac:dyDescent="0.3">
      <c r="A10044" s="20" t="s">
        <v>1157</v>
      </c>
      <c r="B10044" s="102">
        <v>43962</v>
      </c>
      <c r="C10044" s="103">
        <v>0.23</v>
      </c>
      <c r="D10044" s="133">
        <v>2200</v>
      </c>
      <c r="E10044" s="108" t="str">
        <f>_xlfn.XLOOKUP($A10044,'Task3 Baza'!$A$2:$A$1999,'Task3 Baza'!$C$2:$C$1999,"non",0)</f>
        <v>Qax</v>
      </c>
      <c r="F10044" s="109" t="str">
        <f t="shared" si="316"/>
        <v>Sumqayıt</v>
      </c>
      <c r="G10044" s="110">
        <f t="shared" si="317"/>
        <v>50</v>
      </c>
    </row>
    <row r="10045" spans="1:7" x14ac:dyDescent="0.3">
      <c r="A10045" s="20" t="s">
        <v>1658</v>
      </c>
      <c r="B10045" s="102">
        <v>44556</v>
      </c>
      <c r="C10045" s="103">
        <v>0.14000000000000001</v>
      </c>
      <c r="D10045" s="133">
        <v>10900</v>
      </c>
      <c r="E10045" s="108" t="str">
        <f>_xlfn.XLOOKUP($A10045,'Task3 Baza'!$A$2:$A$1999,'Task3 Baza'!$C$2:$C$1999,"non",0)</f>
        <v>Füzuli</v>
      </c>
      <c r="F10045" s="109" t="str">
        <f t="shared" si="316"/>
        <v>Sumqayıt</v>
      </c>
      <c r="G10045" s="110">
        <f t="shared" si="317"/>
        <v>50</v>
      </c>
    </row>
    <row r="10046" spans="1:7" x14ac:dyDescent="0.3">
      <c r="A10046" s="20" t="s">
        <v>655</v>
      </c>
      <c r="B10046" s="102">
        <v>43882</v>
      </c>
      <c r="C10046" s="103">
        <v>0.18</v>
      </c>
      <c r="D10046" s="133">
        <v>5500</v>
      </c>
      <c r="E10046" s="108" t="str">
        <f>_xlfn.XLOOKUP($A10046,'Task3 Baza'!$A$2:$A$1999,'Task3 Baza'!$C$2:$C$1999,"non",0)</f>
        <v>Astara</v>
      </c>
      <c r="F10046" s="109" t="str">
        <f t="shared" si="316"/>
        <v>Bakı</v>
      </c>
      <c r="G10046" s="110">
        <f t="shared" si="317"/>
        <v>10</v>
      </c>
    </row>
    <row r="10047" spans="1:7" x14ac:dyDescent="0.3">
      <c r="A10047" s="20" t="s">
        <v>1212</v>
      </c>
      <c r="B10047" s="102">
        <v>44256</v>
      </c>
      <c r="C10047" s="103">
        <v>0.2</v>
      </c>
      <c r="D10047" s="133">
        <v>4800</v>
      </c>
      <c r="E10047" s="108" t="str">
        <f>_xlfn.XLOOKUP($A10047,'Task3 Baza'!$A$2:$A$1999,'Task3 Baza'!$C$2:$C$1999,"non",0)</f>
        <v>Mingəçevir</v>
      </c>
      <c r="F10047" s="109" t="str">
        <f t="shared" si="316"/>
        <v>Gəncə</v>
      </c>
      <c r="G10047" s="110">
        <f t="shared" si="317"/>
        <v>20</v>
      </c>
    </row>
    <row r="10048" spans="1:7" x14ac:dyDescent="0.3">
      <c r="A10048" s="20" t="s">
        <v>2119</v>
      </c>
      <c r="B10048" s="102">
        <v>44503</v>
      </c>
      <c r="C10048" s="103">
        <v>0.14000000000000001</v>
      </c>
      <c r="D10048" s="133">
        <v>11500</v>
      </c>
      <c r="E10048" s="108" t="str">
        <f>_xlfn.XLOOKUP($A10048,'Task3 Baza'!$A$2:$A$1999,'Task3 Baza'!$C$2:$C$1999,"non",0)</f>
        <v>Xızı</v>
      </c>
      <c r="F10048" s="109" t="str">
        <f t="shared" si="316"/>
        <v>Sumqayıt</v>
      </c>
      <c r="G10048" s="110">
        <f t="shared" si="317"/>
        <v>50</v>
      </c>
    </row>
    <row r="10049" spans="1:7" x14ac:dyDescent="0.3">
      <c r="A10049" s="20" t="s">
        <v>1540</v>
      </c>
      <c r="B10049" s="102">
        <v>44124</v>
      </c>
      <c r="C10049" s="103">
        <v>0.21</v>
      </c>
      <c r="D10049" s="133">
        <v>9400</v>
      </c>
      <c r="E10049" s="108" t="str">
        <f>_xlfn.XLOOKUP($A10049,'Task3 Baza'!$A$2:$A$1999,'Task3 Baza'!$C$2:$C$1999,"non",0)</f>
        <v>Naxçıvan</v>
      </c>
      <c r="F10049" s="109" t="str">
        <f t="shared" si="316"/>
        <v>Gəncə</v>
      </c>
      <c r="G10049" s="110">
        <f t="shared" si="317"/>
        <v>20</v>
      </c>
    </row>
    <row r="10050" spans="1:7" x14ac:dyDescent="0.3">
      <c r="A10050" s="20" t="s">
        <v>1463</v>
      </c>
      <c r="B10050" s="102">
        <v>44686</v>
      </c>
      <c r="C10050" s="103">
        <v>0.2</v>
      </c>
      <c r="D10050" s="133">
        <v>11200</v>
      </c>
      <c r="E10050" s="108" t="str">
        <f>_xlfn.XLOOKUP($A10050,'Task3 Baza'!$A$2:$A$1999,'Task3 Baza'!$C$2:$C$1999,"non",0)</f>
        <v>Xocavənd</v>
      </c>
      <c r="F10050" s="109" t="str">
        <f t="shared" ref="F10050:F10113" si="318">VLOOKUP($E10050,$I$3:$K$75,2,0)</f>
        <v>Sumqayıt</v>
      </c>
      <c r="G10050" s="110">
        <f t="shared" ref="G10050:G10113" si="319">VLOOKUP(VLOOKUP($E10050,$I$3:$J$75,2,0),$L$3:$M$6,2,0)</f>
        <v>50</v>
      </c>
    </row>
    <row r="10051" spans="1:7" x14ac:dyDescent="0.3">
      <c r="A10051" s="20" t="s">
        <v>1392</v>
      </c>
      <c r="B10051" s="102">
        <v>43716</v>
      </c>
      <c r="C10051" s="103">
        <v>0.22</v>
      </c>
      <c r="D10051" s="133">
        <v>4500</v>
      </c>
      <c r="E10051" s="108" t="str">
        <f>_xlfn.XLOOKUP($A10051,'Task3 Baza'!$A$2:$A$1999,'Task3 Baza'!$C$2:$C$1999,"non",0)</f>
        <v>Goranboy</v>
      </c>
      <c r="F10051" s="109" t="str">
        <f t="shared" si="318"/>
        <v>Sumqayıt</v>
      </c>
      <c r="G10051" s="110">
        <f t="shared" si="319"/>
        <v>50</v>
      </c>
    </row>
    <row r="10052" spans="1:7" x14ac:dyDescent="0.3">
      <c r="A10052" s="20" t="s">
        <v>1581</v>
      </c>
      <c r="B10052" s="102">
        <v>44508</v>
      </c>
      <c r="C10052" s="103">
        <v>0.21</v>
      </c>
      <c r="D10052" s="133">
        <v>2400</v>
      </c>
      <c r="E10052" s="108" t="str">
        <f>_xlfn.XLOOKUP($A10052,'Task3 Baza'!$A$2:$A$1999,'Task3 Baza'!$C$2:$C$1999,"non",0)</f>
        <v>Şahbuz</v>
      </c>
      <c r="F10052" s="109" t="str">
        <f t="shared" si="318"/>
        <v>Gəncə</v>
      </c>
      <c r="G10052" s="110">
        <f t="shared" si="319"/>
        <v>20</v>
      </c>
    </row>
    <row r="10053" spans="1:7" x14ac:dyDescent="0.3">
      <c r="A10053" s="20" t="s">
        <v>1466</v>
      </c>
      <c r="B10053" s="102">
        <v>43577</v>
      </c>
      <c r="C10053" s="103">
        <v>0.16</v>
      </c>
      <c r="D10053" s="133">
        <v>8100</v>
      </c>
      <c r="E10053" s="108" t="str">
        <f>_xlfn.XLOOKUP($A10053,'Task3 Baza'!$A$2:$A$1999,'Task3 Baza'!$C$2:$C$1999,"non",0)</f>
        <v>Xocavənd</v>
      </c>
      <c r="F10053" s="109" t="str">
        <f t="shared" si="318"/>
        <v>Sumqayıt</v>
      </c>
      <c r="G10053" s="110">
        <f t="shared" si="319"/>
        <v>50</v>
      </c>
    </row>
    <row r="10054" spans="1:7" x14ac:dyDescent="0.3">
      <c r="A10054" s="20" t="s">
        <v>400</v>
      </c>
      <c r="B10054" s="102">
        <v>44328</v>
      </c>
      <c r="C10054" s="103">
        <v>0.16</v>
      </c>
      <c r="D10054" s="133">
        <v>8400</v>
      </c>
      <c r="E10054" s="108" t="str">
        <f>_xlfn.XLOOKUP($A10054,'Task3 Baza'!$A$2:$A$1999,'Task3 Baza'!$C$2:$C$1999,"non",0)</f>
        <v>Tovuz</v>
      </c>
      <c r="F10054" s="109" t="str">
        <f t="shared" si="318"/>
        <v>Lənkəran</v>
      </c>
      <c r="G10054" s="110">
        <f t="shared" si="319"/>
        <v>42</v>
      </c>
    </row>
    <row r="10055" spans="1:7" x14ac:dyDescent="0.3">
      <c r="A10055" s="20" t="s">
        <v>1396</v>
      </c>
      <c r="B10055" s="102">
        <v>44351</v>
      </c>
      <c r="C10055" s="103">
        <v>0.21</v>
      </c>
      <c r="D10055" s="133">
        <v>9800</v>
      </c>
      <c r="E10055" s="108" t="str">
        <f>_xlfn.XLOOKUP($A10055,'Task3 Baza'!$A$2:$A$1999,'Task3 Baza'!$C$2:$C$1999,"non",0)</f>
        <v>Xaçmaz</v>
      </c>
      <c r="F10055" s="109" t="str">
        <f t="shared" si="318"/>
        <v>Sumqayıt</v>
      </c>
      <c r="G10055" s="110">
        <f t="shared" si="319"/>
        <v>50</v>
      </c>
    </row>
    <row r="10056" spans="1:7" x14ac:dyDescent="0.3">
      <c r="A10056" s="20" t="s">
        <v>788</v>
      </c>
      <c r="B10056" s="102">
        <v>44501</v>
      </c>
      <c r="C10056" s="103">
        <v>0.18</v>
      </c>
      <c r="D10056" s="133">
        <v>2800</v>
      </c>
      <c r="E10056" s="108" t="str">
        <f>_xlfn.XLOOKUP($A10056,'Task3 Baza'!$A$2:$A$1999,'Task3 Baza'!$C$2:$C$1999,"non",0)</f>
        <v>Ağdam</v>
      </c>
      <c r="F10056" s="109" t="str">
        <f t="shared" si="318"/>
        <v>Bakı</v>
      </c>
      <c r="G10056" s="110">
        <f t="shared" si="319"/>
        <v>10</v>
      </c>
    </row>
    <row r="10057" spans="1:7" x14ac:dyDescent="0.3">
      <c r="A10057" s="20" t="s">
        <v>2057</v>
      </c>
      <c r="B10057" s="102">
        <v>44176</v>
      </c>
      <c r="C10057" s="103">
        <v>0.21</v>
      </c>
      <c r="D10057" s="133">
        <v>11500</v>
      </c>
      <c r="E10057" s="108" t="str">
        <f>_xlfn.XLOOKUP($A10057,'Task3 Baza'!$A$2:$A$1999,'Task3 Baza'!$C$2:$C$1999,"non",0)</f>
        <v>Qəbələ</v>
      </c>
      <c r="F10057" s="109" t="str">
        <f t="shared" si="318"/>
        <v>Sumqayıt</v>
      </c>
      <c r="G10057" s="110">
        <f t="shared" si="319"/>
        <v>50</v>
      </c>
    </row>
    <row r="10058" spans="1:7" x14ac:dyDescent="0.3">
      <c r="A10058" s="20" t="s">
        <v>1330</v>
      </c>
      <c r="B10058" s="102">
        <v>44685</v>
      </c>
      <c r="C10058" s="103">
        <v>0.2</v>
      </c>
      <c r="D10058" s="133">
        <v>3400</v>
      </c>
      <c r="E10058" s="108" t="str">
        <f>_xlfn.XLOOKUP($A10058,'Task3 Baza'!$A$2:$A$1999,'Task3 Baza'!$C$2:$C$1999,"non",0)</f>
        <v>Şamaxı</v>
      </c>
      <c r="F10058" s="109" t="str">
        <f t="shared" si="318"/>
        <v>Lənkəran</v>
      </c>
      <c r="G10058" s="110">
        <f t="shared" si="319"/>
        <v>42</v>
      </c>
    </row>
    <row r="10059" spans="1:7" x14ac:dyDescent="0.3">
      <c r="A10059" s="20" t="s">
        <v>868</v>
      </c>
      <c r="B10059" s="102">
        <v>44047</v>
      </c>
      <c r="C10059" s="103">
        <v>0.22</v>
      </c>
      <c r="D10059" s="133">
        <v>3600</v>
      </c>
      <c r="E10059" s="108" t="str">
        <f>_xlfn.XLOOKUP($A10059,'Task3 Baza'!$A$2:$A$1999,'Task3 Baza'!$C$2:$C$1999,"non",0)</f>
        <v>Culfa</v>
      </c>
      <c r="F10059" s="109" t="str">
        <f t="shared" si="318"/>
        <v>Bakı</v>
      </c>
      <c r="G10059" s="110">
        <f t="shared" si="319"/>
        <v>10</v>
      </c>
    </row>
    <row r="10060" spans="1:7" x14ac:dyDescent="0.3">
      <c r="A10060" s="20" t="s">
        <v>1914</v>
      </c>
      <c r="B10060" s="102">
        <v>44541</v>
      </c>
      <c r="C10060" s="103">
        <v>0.17</v>
      </c>
      <c r="D10060" s="133">
        <v>13000</v>
      </c>
      <c r="E10060" s="108" t="str">
        <f>_xlfn.XLOOKUP($A10060,'Task3 Baza'!$A$2:$A$1999,'Task3 Baza'!$C$2:$C$1999,"non",0)</f>
        <v>Füzuli</v>
      </c>
      <c r="F10060" s="109" t="str">
        <f t="shared" si="318"/>
        <v>Sumqayıt</v>
      </c>
      <c r="G10060" s="110">
        <f t="shared" si="319"/>
        <v>50</v>
      </c>
    </row>
    <row r="10061" spans="1:7" x14ac:dyDescent="0.3">
      <c r="A10061" s="20" t="s">
        <v>750</v>
      </c>
      <c r="B10061" s="102">
        <v>44573</v>
      </c>
      <c r="C10061" s="103">
        <v>0.18</v>
      </c>
      <c r="D10061" s="133">
        <v>6000</v>
      </c>
      <c r="E10061" s="108" t="str">
        <f>_xlfn.XLOOKUP($A10061,'Task3 Baza'!$A$2:$A$1999,'Task3 Baza'!$C$2:$C$1999,"non",0)</f>
        <v>Şamaxı</v>
      </c>
      <c r="F10061" s="109" t="str">
        <f t="shared" si="318"/>
        <v>Lənkəran</v>
      </c>
      <c r="G10061" s="110">
        <f t="shared" si="319"/>
        <v>42</v>
      </c>
    </row>
    <row r="10062" spans="1:7" x14ac:dyDescent="0.3">
      <c r="A10062" s="20" t="s">
        <v>1359</v>
      </c>
      <c r="B10062" s="102">
        <v>44192</v>
      </c>
      <c r="C10062" s="103">
        <v>0.14000000000000001</v>
      </c>
      <c r="D10062" s="133">
        <v>3400</v>
      </c>
      <c r="E10062" s="108" t="str">
        <f>_xlfn.XLOOKUP($A10062,'Task3 Baza'!$A$2:$A$1999,'Task3 Baza'!$C$2:$C$1999,"non",0)</f>
        <v>Goranboy</v>
      </c>
      <c r="F10062" s="109" t="str">
        <f t="shared" si="318"/>
        <v>Sumqayıt</v>
      </c>
      <c r="G10062" s="110">
        <f t="shared" si="319"/>
        <v>50</v>
      </c>
    </row>
    <row r="10063" spans="1:7" x14ac:dyDescent="0.3">
      <c r="A10063" s="20" t="s">
        <v>1428</v>
      </c>
      <c r="B10063" s="102">
        <v>44126</v>
      </c>
      <c r="C10063" s="103">
        <v>0.24</v>
      </c>
      <c r="D10063" s="133">
        <v>9200</v>
      </c>
      <c r="E10063" s="108" t="str">
        <f>_xlfn.XLOOKUP($A10063,'Task3 Baza'!$A$2:$A$1999,'Task3 Baza'!$C$2:$C$1999,"non",0)</f>
        <v>Beyləqan</v>
      </c>
      <c r="F10063" s="109" t="str">
        <f t="shared" si="318"/>
        <v>Bakı</v>
      </c>
      <c r="G10063" s="110">
        <f t="shared" si="319"/>
        <v>10</v>
      </c>
    </row>
    <row r="10064" spans="1:7" x14ac:dyDescent="0.3">
      <c r="A10064" s="20" t="s">
        <v>2074</v>
      </c>
      <c r="B10064" s="102">
        <v>44086</v>
      </c>
      <c r="C10064" s="103">
        <v>0.15</v>
      </c>
      <c r="D10064" s="133">
        <v>1900</v>
      </c>
      <c r="E10064" s="108" t="str">
        <f>_xlfn.XLOOKUP($A10064,'Task3 Baza'!$A$2:$A$1999,'Task3 Baza'!$C$2:$C$1999,"non",0)</f>
        <v>Saatlı</v>
      </c>
      <c r="F10064" s="109" t="str">
        <f t="shared" si="318"/>
        <v>Gəncə</v>
      </c>
      <c r="G10064" s="110">
        <f t="shared" si="319"/>
        <v>20</v>
      </c>
    </row>
    <row r="10065" spans="1:7" x14ac:dyDescent="0.3">
      <c r="A10065" s="20" t="s">
        <v>1206</v>
      </c>
      <c r="B10065" s="102">
        <v>44114</v>
      </c>
      <c r="C10065" s="103">
        <v>0.14000000000000001</v>
      </c>
      <c r="D10065" s="133">
        <v>6300</v>
      </c>
      <c r="E10065" s="108" t="str">
        <f>_xlfn.XLOOKUP($A10065,'Task3 Baza'!$A$2:$A$1999,'Task3 Baza'!$C$2:$C$1999,"non",0)</f>
        <v>Naxçıvan</v>
      </c>
      <c r="F10065" s="109" t="str">
        <f t="shared" si="318"/>
        <v>Gəncə</v>
      </c>
      <c r="G10065" s="110">
        <f t="shared" si="319"/>
        <v>20</v>
      </c>
    </row>
    <row r="10066" spans="1:7" x14ac:dyDescent="0.3">
      <c r="A10066" s="20" t="s">
        <v>597</v>
      </c>
      <c r="B10066" s="102">
        <v>44170</v>
      </c>
      <c r="C10066" s="103">
        <v>0.17</v>
      </c>
      <c r="D10066" s="133">
        <v>2000</v>
      </c>
      <c r="E10066" s="108" t="str">
        <f>_xlfn.XLOOKUP($A10066,'Task3 Baza'!$A$2:$A$1999,'Task3 Baza'!$C$2:$C$1999,"non",0)</f>
        <v>Ağcabədi</v>
      </c>
      <c r="F10066" s="109" t="str">
        <f t="shared" si="318"/>
        <v>Bakı</v>
      </c>
      <c r="G10066" s="110">
        <f t="shared" si="319"/>
        <v>10</v>
      </c>
    </row>
    <row r="10067" spans="1:7" x14ac:dyDescent="0.3">
      <c r="A10067" s="20" t="s">
        <v>396</v>
      </c>
      <c r="B10067" s="102">
        <v>44863</v>
      </c>
      <c r="C10067" s="103">
        <v>0.18</v>
      </c>
      <c r="D10067" s="133">
        <v>11400</v>
      </c>
      <c r="E10067" s="108" t="str">
        <f>_xlfn.XLOOKUP($A10067,'Task3 Baza'!$A$2:$A$1999,'Task3 Baza'!$C$2:$C$1999,"non",0)</f>
        <v>Zaqatala</v>
      </c>
      <c r="F10067" s="109" t="str">
        <f t="shared" si="318"/>
        <v>Lənkəran</v>
      </c>
      <c r="G10067" s="110">
        <f t="shared" si="319"/>
        <v>42</v>
      </c>
    </row>
    <row r="10068" spans="1:7" x14ac:dyDescent="0.3">
      <c r="A10068" s="20" t="s">
        <v>2089</v>
      </c>
      <c r="B10068" s="102">
        <v>43700</v>
      </c>
      <c r="C10068" s="103">
        <v>0.21</v>
      </c>
      <c r="D10068" s="133">
        <v>7600</v>
      </c>
      <c r="E10068" s="108" t="str">
        <f>_xlfn.XLOOKUP($A10068,'Task3 Baza'!$A$2:$A$1999,'Task3 Baza'!$C$2:$C$1999,"non",0)</f>
        <v>Naftalan</v>
      </c>
      <c r="F10068" s="109" t="str">
        <f t="shared" si="318"/>
        <v>Gəncə</v>
      </c>
      <c r="G10068" s="110">
        <f t="shared" si="319"/>
        <v>20</v>
      </c>
    </row>
    <row r="10069" spans="1:7" x14ac:dyDescent="0.3">
      <c r="A10069" s="20" t="s">
        <v>1079</v>
      </c>
      <c r="B10069" s="102">
        <v>44041</v>
      </c>
      <c r="C10069" s="103">
        <v>0.23</v>
      </c>
      <c r="D10069" s="133">
        <v>13000</v>
      </c>
      <c r="E10069" s="108" t="str">
        <f>_xlfn.XLOOKUP($A10069,'Task3 Baza'!$A$2:$A$1999,'Task3 Baza'!$C$2:$C$1999,"non",0)</f>
        <v>Qax</v>
      </c>
      <c r="F10069" s="109" t="str">
        <f t="shared" si="318"/>
        <v>Sumqayıt</v>
      </c>
      <c r="G10069" s="110">
        <f t="shared" si="319"/>
        <v>50</v>
      </c>
    </row>
    <row r="10070" spans="1:7" x14ac:dyDescent="0.3">
      <c r="A10070" s="20" t="s">
        <v>872</v>
      </c>
      <c r="B10070" s="102">
        <v>44208</v>
      </c>
      <c r="C10070" s="103">
        <v>0.17</v>
      </c>
      <c r="D10070" s="133">
        <v>12200</v>
      </c>
      <c r="E10070" s="108" t="str">
        <f>_xlfn.XLOOKUP($A10070,'Task3 Baza'!$A$2:$A$1999,'Task3 Baza'!$C$2:$C$1999,"non",0)</f>
        <v>Kürdəmir</v>
      </c>
      <c r="F10070" s="109" t="str">
        <f t="shared" si="318"/>
        <v>Sumqayıt</v>
      </c>
      <c r="G10070" s="110">
        <f t="shared" si="319"/>
        <v>50</v>
      </c>
    </row>
    <row r="10071" spans="1:7" x14ac:dyDescent="0.3">
      <c r="A10071" s="20" t="s">
        <v>2059</v>
      </c>
      <c r="B10071" s="102">
        <v>44574</v>
      </c>
      <c r="C10071" s="103">
        <v>0.17</v>
      </c>
      <c r="D10071" s="133">
        <v>4800</v>
      </c>
      <c r="E10071" s="108" t="str">
        <f>_xlfn.XLOOKUP($A10071,'Task3 Baza'!$A$2:$A$1999,'Task3 Baza'!$C$2:$C$1999,"non",0)</f>
        <v>Füzuli</v>
      </c>
      <c r="F10071" s="109" t="str">
        <f t="shared" si="318"/>
        <v>Sumqayıt</v>
      </c>
      <c r="G10071" s="110">
        <f t="shared" si="319"/>
        <v>50</v>
      </c>
    </row>
    <row r="10072" spans="1:7" x14ac:dyDescent="0.3">
      <c r="A10072" s="20" t="s">
        <v>815</v>
      </c>
      <c r="B10072" s="102">
        <v>44545</v>
      </c>
      <c r="C10072" s="103">
        <v>0.14000000000000001</v>
      </c>
      <c r="D10072" s="133">
        <v>9400</v>
      </c>
      <c r="E10072" s="108" t="str">
        <f>_xlfn.XLOOKUP($A10072,'Task3 Baza'!$A$2:$A$1999,'Task3 Baza'!$C$2:$C$1999,"non",0)</f>
        <v>Cəlilabad</v>
      </c>
      <c r="F10072" s="109" t="str">
        <f t="shared" si="318"/>
        <v>Bakı</v>
      </c>
      <c r="G10072" s="110">
        <f t="shared" si="319"/>
        <v>10</v>
      </c>
    </row>
    <row r="10073" spans="1:7" x14ac:dyDescent="0.3">
      <c r="A10073" s="20" t="s">
        <v>622</v>
      </c>
      <c r="B10073" s="102">
        <v>44679</v>
      </c>
      <c r="C10073" s="103">
        <v>0.15</v>
      </c>
      <c r="D10073" s="133">
        <v>3800</v>
      </c>
      <c r="E10073" s="108" t="str">
        <f>_xlfn.XLOOKUP($A10073,'Task3 Baza'!$A$2:$A$1999,'Task3 Baza'!$C$2:$C$1999,"non",0)</f>
        <v>Zəngilan</v>
      </c>
      <c r="F10073" s="109" t="str">
        <f t="shared" si="318"/>
        <v>Lənkəran</v>
      </c>
      <c r="G10073" s="110">
        <f t="shared" si="319"/>
        <v>42</v>
      </c>
    </row>
    <row r="10074" spans="1:7" x14ac:dyDescent="0.3">
      <c r="A10074" s="20" t="s">
        <v>397</v>
      </c>
      <c r="B10074" s="102">
        <v>44362</v>
      </c>
      <c r="C10074" s="103">
        <v>0.22</v>
      </c>
      <c r="D10074" s="133">
        <v>11700</v>
      </c>
      <c r="E10074" s="108" t="str">
        <f>_xlfn.XLOOKUP($A10074,'Task3 Baza'!$A$2:$A$1999,'Task3 Baza'!$C$2:$C$1999,"non",0)</f>
        <v>Göyçay</v>
      </c>
      <c r="F10074" s="109" t="str">
        <f t="shared" si="318"/>
        <v>Sumqayıt</v>
      </c>
      <c r="G10074" s="110">
        <f t="shared" si="319"/>
        <v>50</v>
      </c>
    </row>
    <row r="10075" spans="1:7" x14ac:dyDescent="0.3">
      <c r="A10075" s="20" t="s">
        <v>1069</v>
      </c>
      <c r="B10075" s="102">
        <v>43966</v>
      </c>
      <c r="C10075" s="103">
        <v>0.16</v>
      </c>
      <c r="D10075" s="133">
        <v>11700</v>
      </c>
      <c r="E10075" s="108" t="str">
        <f>_xlfn.XLOOKUP($A10075,'Task3 Baza'!$A$2:$A$1999,'Task3 Baza'!$C$2:$C$1999,"non",0)</f>
        <v>Goranboy</v>
      </c>
      <c r="F10075" s="109" t="str">
        <f t="shared" si="318"/>
        <v>Sumqayıt</v>
      </c>
      <c r="G10075" s="110">
        <f t="shared" si="319"/>
        <v>50</v>
      </c>
    </row>
    <row r="10076" spans="1:7" x14ac:dyDescent="0.3">
      <c r="A10076" s="20" t="s">
        <v>1129</v>
      </c>
      <c r="B10076" s="102">
        <v>43918</v>
      </c>
      <c r="C10076" s="103">
        <v>0.18</v>
      </c>
      <c r="D10076" s="133">
        <v>5700</v>
      </c>
      <c r="E10076" s="108" t="str">
        <f>_xlfn.XLOOKUP($A10076,'Task3 Baza'!$A$2:$A$1999,'Task3 Baza'!$C$2:$C$1999,"non",0)</f>
        <v>Ağdam</v>
      </c>
      <c r="F10076" s="109" t="str">
        <f t="shared" si="318"/>
        <v>Bakı</v>
      </c>
      <c r="G10076" s="110">
        <f t="shared" si="319"/>
        <v>10</v>
      </c>
    </row>
    <row r="10077" spans="1:7" x14ac:dyDescent="0.3">
      <c r="A10077" s="20" t="s">
        <v>868</v>
      </c>
      <c r="B10077" s="102">
        <v>43958</v>
      </c>
      <c r="C10077" s="103">
        <v>0.19</v>
      </c>
      <c r="D10077" s="133">
        <v>7100</v>
      </c>
      <c r="E10077" s="108" t="str">
        <f>_xlfn.XLOOKUP($A10077,'Task3 Baza'!$A$2:$A$1999,'Task3 Baza'!$C$2:$C$1999,"non",0)</f>
        <v>Culfa</v>
      </c>
      <c r="F10077" s="109" t="str">
        <f t="shared" si="318"/>
        <v>Bakı</v>
      </c>
      <c r="G10077" s="110">
        <f t="shared" si="319"/>
        <v>10</v>
      </c>
    </row>
    <row r="10078" spans="1:7" x14ac:dyDescent="0.3">
      <c r="A10078" s="20" t="s">
        <v>1267</v>
      </c>
      <c r="B10078" s="102">
        <v>44200</v>
      </c>
      <c r="C10078" s="103">
        <v>0.19</v>
      </c>
      <c r="D10078" s="133">
        <v>1400</v>
      </c>
      <c r="E10078" s="108" t="str">
        <f>_xlfn.XLOOKUP($A10078,'Task3 Baza'!$A$2:$A$1999,'Task3 Baza'!$C$2:$C$1999,"non",0)</f>
        <v>Xocavənd</v>
      </c>
      <c r="F10078" s="109" t="str">
        <f t="shared" si="318"/>
        <v>Sumqayıt</v>
      </c>
      <c r="G10078" s="110">
        <f t="shared" si="319"/>
        <v>50</v>
      </c>
    </row>
    <row r="10079" spans="1:7" x14ac:dyDescent="0.3">
      <c r="A10079" s="20" t="s">
        <v>1608</v>
      </c>
      <c r="B10079" s="102">
        <v>43987</v>
      </c>
      <c r="C10079" s="103">
        <v>0.19</v>
      </c>
      <c r="D10079" s="133">
        <v>2800</v>
      </c>
      <c r="E10079" s="108" t="str">
        <f>_xlfn.XLOOKUP($A10079,'Task3 Baza'!$A$2:$A$1999,'Task3 Baza'!$C$2:$C$1999,"non",0)</f>
        <v>Xaçmaz</v>
      </c>
      <c r="F10079" s="109" t="str">
        <f t="shared" si="318"/>
        <v>Sumqayıt</v>
      </c>
      <c r="G10079" s="110">
        <f t="shared" si="319"/>
        <v>50</v>
      </c>
    </row>
    <row r="10080" spans="1:7" x14ac:dyDescent="0.3">
      <c r="A10080" s="20" t="s">
        <v>1053</v>
      </c>
      <c r="B10080" s="102">
        <v>44282</v>
      </c>
      <c r="C10080" s="103">
        <v>0.15</v>
      </c>
      <c r="D10080" s="133">
        <v>8100</v>
      </c>
      <c r="E10080" s="108" t="str">
        <f>_xlfn.XLOOKUP($A10080,'Task3 Baza'!$A$2:$A$1999,'Task3 Baza'!$C$2:$C$1999,"non",0)</f>
        <v>Zərdab</v>
      </c>
      <c r="F10080" s="109" t="str">
        <f t="shared" si="318"/>
        <v>Lənkəran</v>
      </c>
      <c r="G10080" s="110">
        <f t="shared" si="319"/>
        <v>42</v>
      </c>
    </row>
    <row r="10081" spans="1:7" x14ac:dyDescent="0.3">
      <c r="A10081" s="20" t="s">
        <v>806</v>
      </c>
      <c r="B10081" s="102">
        <v>44288</v>
      </c>
      <c r="C10081" s="103">
        <v>0.22</v>
      </c>
      <c r="D10081" s="133">
        <v>4800</v>
      </c>
      <c r="E10081" s="108" t="str">
        <f>_xlfn.XLOOKUP($A10081,'Task3 Baza'!$A$2:$A$1999,'Task3 Baza'!$C$2:$C$1999,"non",0)</f>
        <v>Qəbələ</v>
      </c>
      <c r="F10081" s="109" t="str">
        <f t="shared" si="318"/>
        <v>Sumqayıt</v>
      </c>
      <c r="G10081" s="110">
        <f t="shared" si="319"/>
        <v>50</v>
      </c>
    </row>
    <row r="10082" spans="1:7" x14ac:dyDescent="0.3">
      <c r="A10082" s="20" t="s">
        <v>816</v>
      </c>
      <c r="B10082" s="102">
        <v>44722</v>
      </c>
      <c r="C10082" s="103">
        <v>0.22</v>
      </c>
      <c r="D10082" s="133">
        <v>1900</v>
      </c>
      <c r="E10082" s="108" t="str">
        <f>_xlfn.XLOOKUP($A10082,'Task3 Baza'!$A$2:$A$1999,'Task3 Baza'!$C$2:$C$1999,"non",0)</f>
        <v>Balakən</v>
      </c>
      <c r="F10082" s="109" t="str">
        <f t="shared" si="318"/>
        <v>Bakı</v>
      </c>
      <c r="G10082" s="110">
        <f t="shared" si="319"/>
        <v>10</v>
      </c>
    </row>
    <row r="10083" spans="1:7" x14ac:dyDescent="0.3">
      <c r="A10083" s="20" t="s">
        <v>2026</v>
      </c>
      <c r="B10083" s="102">
        <v>44221</v>
      </c>
      <c r="C10083" s="103">
        <v>0.24</v>
      </c>
      <c r="D10083" s="133">
        <v>1400</v>
      </c>
      <c r="E10083" s="108" t="str">
        <f>_xlfn.XLOOKUP($A10083,'Task3 Baza'!$A$2:$A$1999,'Task3 Baza'!$C$2:$C$1999,"non",0)</f>
        <v>Şərur</v>
      </c>
      <c r="F10083" s="109" t="str">
        <f t="shared" si="318"/>
        <v>Lənkəran</v>
      </c>
      <c r="G10083" s="110">
        <f t="shared" si="319"/>
        <v>42</v>
      </c>
    </row>
    <row r="10084" spans="1:7" x14ac:dyDescent="0.3">
      <c r="A10084" s="20" t="s">
        <v>636</v>
      </c>
      <c r="B10084" s="102">
        <v>43574</v>
      </c>
      <c r="C10084" s="103">
        <v>0.2</v>
      </c>
      <c r="D10084" s="133">
        <v>8300</v>
      </c>
      <c r="E10084" s="108" t="str">
        <f>_xlfn.XLOOKUP($A10084,'Task3 Baza'!$A$2:$A$1999,'Task3 Baza'!$C$2:$C$1999,"non",0)</f>
        <v>Ağdam</v>
      </c>
      <c r="F10084" s="109" t="str">
        <f t="shared" si="318"/>
        <v>Bakı</v>
      </c>
      <c r="G10084" s="110">
        <f t="shared" si="319"/>
        <v>10</v>
      </c>
    </row>
    <row r="10085" spans="1:7" x14ac:dyDescent="0.3">
      <c r="A10085" s="20" t="s">
        <v>1575</v>
      </c>
      <c r="B10085" s="102">
        <v>44582</v>
      </c>
      <c r="C10085" s="103">
        <v>0.21</v>
      </c>
      <c r="D10085" s="133">
        <v>1700</v>
      </c>
      <c r="E10085" s="108" t="str">
        <f>_xlfn.XLOOKUP($A10085,'Task3 Baza'!$A$2:$A$1999,'Task3 Baza'!$C$2:$C$1999,"non",0)</f>
        <v>Zəngilan</v>
      </c>
      <c r="F10085" s="109" t="str">
        <f t="shared" si="318"/>
        <v>Lənkəran</v>
      </c>
      <c r="G10085" s="110">
        <f t="shared" si="319"/>
        <v>42</v>
      </c>
    </row>
    <row r="10086" spans="1:7" x14ac:dyDescent="0.3">
      <c r="A10086" s="20" t="s">
        <v>579</v>
      </c>
      <c r="B10086" s="102">
        <v>44359</v>
      </c>
      <c r="C10086" s="103">
        <v>0.15</v>
      </c>
      <c r="D10086" s="133">
        <v>1900</v>
      </c>
      <c r="E10086" s="108" t="str">
        <f>_xlfn.XLOOKUP($A10086,'Task3 Baza'!$A$2:$A$1999,'Task3 Baza'!$C$2:$C$1999,"non",0)</f>
        <v>Zaqatala</v>
      </c>
      <c r="F10086" s="109" t="str">
        <f t="shared" si="318"/>
        <v>Lənkəran</v>
      </c>
      <c r="G10086" s="110">
        <f t="shared" si="319"/>
        <v>42</v>
      </c>
    </row>
    <row r="10087" spans="1:7" x14ac:dyDescent="0.3">
      <c r="A10087" s="20" t="s">
        <v>1658</v>
      </c>
      <c r="B10087" s="102">
        <v>44416</v>
      </c>
      <c r="C10087" s="103">
        <v>0.23</v>
      </c>
      <c r="D10087" s="133">
        <v>12200</v>
      </c>
      <c r="E10087" s="108" t="str">
        <f>_xlfn.XLOOKUP($A10087,'Task3 Baza'!$A$2:$A$1999,'Task3 Baza'!$C$2:$C$1999,"non",0)</f>
        <v>Füzuli</v>
      </c>
      <c r="F10087" s="109" t="str">
        <f t="shared" si="318"/>
        <v>Sumqayıt</v>
      </c>
      <c r="G10087" s="110">
        <f t="shared" si="319"/>
        <v>50</v>
      </c>
    </row>
    <row r="10088" spans="1:7" x14ac:dyDescent="0.3">
      <c r="A10088" s="20" t="s">
        <v>766</v>
      </c>
      <c r="B10088" s="102">
        <v>44276</v>
      </c>
      <c r="C10088" s="103">
        <v>0.19</v>
      </c>
      <c r="D10088" s="133">
        <v>11200</v>
      </c>
      <c r="E10088" s="108" t="str">
        <f>_xlfn.XLOOKUP($A10088,'Task3 Baza'!$A$2:$A$1999,'Task3 Baza'!$C$2:$C$1999,"non",0)</f>
        <v>Ağsu</v>
      </c>
      <c r="F10088" s="109" t="str">
        <f t="shared" si="318"/>
        <v>Bakı</v>
      </c>
      <c r="G10088" s="110">
        <f t="shared" si="319"/>
        <v>10</v>
      </c>
    </row>
    <row r="10089" spans="1:7" x14ac:dyDescent="0.3">
      <c r="A10089" s="20" t="s">
        <v>1436</v>
      </c>
      <c r="B10089" s="102">
        <v>43983</v>
      </c>
      <c r="C10089" s="103">
        <v>0.15</v>
      </c>
      <c r="D10089" s="133">
        <v>12900</v>
      </c>
      <c r="E10089" s="108" t="str">
        <f>_xlfn.XLOOKUP($A10089,'Task3 Baza'!$A$2:$A$1999,'Task3 Baza'!$C$2:$C$1999,"non",0)</f>
        <v>Qazax</v>
      </c>
      <c r="F10089" s="109" t="str">
        <f t="shared" si="318"/>
        <v>Sumqayıt</v>
      </c>
      <c r="G10089" s="110">
        <f t="shared" si="319"/>
        <v>50</v>
      </c>
    </row>
    <row r="10090" spans="1:7" x14ac:dyDescent="0.3">
      <c r="A10090" s="20" t="s">
        <v>2005</v>
      </c>
      <c r="B10090" s="102">
        <v>44338</v>
      </c>
      <c r="C10090" s="103">
        <v>0.16</v>
      </c>
      <c r="D10090" s="133">
        <v>1200</v>
      </c>
      <c r="E10090" s="108" t="str">
        <f>_xlfn.XLOOKUP($A10090,'Task3 Baza'!$A$2:$A$1999,'Task3 Baza'!$C$2:$C$1999,"non",0)</f>
        <v>Culfa</v>
      </c>
      <c r="F10090" s="109" t="str">
        <f t="shared" si="318"/>
        <v>Bakı</v>
      </c>
      <c r="G10090" s="110">
        <f t="shared" si="319"/>
        <v>10</v>
      </c>
    </row>
    <row r="10091" spans="1:7" x14ac:dyDescent="0.3">
      <c r="A10091" s="20" t="s">
        <v>1812</v>
      </c>
      <c r="B10091" s="102">
        <v>43958</v>
      </c>
      <c r="C10091" s="103">
        <v>0.23</v>
      </c>
      <c r="D10091" s="133">
        <v>6400</v>
      </c>
      <c r="E10091" s="108" t="str">
        <f>_xlfn.XLOOKUP($A10091,'Task3 Baza'!$A$2:$A$1999,'Task3 Baza'!$C$2:$C$1999,"non",0)</f>
        <v>Yevlax</v>
      </c>
      <c r="F10091" s="109" t="str">
        <f t="shared" si="318"/>
        <v>Lənkəran</v>
      </c>
      <c r="G10091" s="110">
        <f t="shared" si="319"/>
        <v>42</v>
      </c>
    </row>
    <row r="10092" spans="1:7" x14ac:dyDescent="0.3">
      <c r="A10092" s="20" t="s">
        <v>1211</v>
      </c>
      <c r="B10092" s="102">
        <v>44740</v>
      </c>
      <c r="C10092" s="103">
        <v>0.23</v>
      </c>
      <c r="D10092" s="133">
        <v>8400</v>
      </c>
      <c r="E10092" s="108" t="str">
        <f>_xlfn.XLOOKUP($A10092,'Task3 Baza'!$A$2:$A$1999,'Task3 Baza'!$C$2:$C$1999,"non",0)</f>
        <v>Şirvan</v>
      </c>
      <c r="F10092" s="109" t="str">
        <f t="shared" si="318"/>
        <v>Lənkəran</v>
      </c>
      <c r="G10092" s="110">
        <f t="shared" si="319"/>
        <v>42</v>
      </c>
    </row>
    <row r="10093" spans="1:7" x14ac:dyDescent="0.3">
      <c r="A10093" s="20" t="s">
        <v>412</v>
      </c>
      <c r="B10093" s="102">
        <v>44667</v>
      </c>
      <c r="C10093" s="103">
        <v>0.24</v>
      </c>
      <c r="D10093" s="133">
        <v>10200</v>
      </c>
      <c r="E10093" s="108" t="str">
        <f>_xlfn.XLOOKUP($A10093,'Task3 Baza'!$A$2:$A$1999,'Task3 Baza'!$C$2:$C$1999,"non",0)</f>
        <v>Yardımlı</v>
      </c>
      <c r="F10093" s="109" t="str">
        <f t="shared" si="318"/>
        <v>Lənkəran</v>
      </c>
      <c r="G10093" s="110">
        <f t="shared" si="319"/>
        <v>42</v>
      </c>
    </row>
    <row r="10094" spans="1:7" x14ac:dyDescent="0.3">
      <c r="A10094" s="20" t="s">
        <v>251</v>
      </c>
      <c r="B10094" s="102">
        <v>44606</v>
      </c>
      <c r="C10094" s="103">
        <v>0.18</v>
      </c>
      <c r="D10094" s="133">
        <v>7900</v>
      </c>
      <c r="E10094" s="108" t="str">
        <f>_xlfn.XLOOKUP($A10094,'Task3 Baza'!$A$2:$A$1999,'Task3 Baza'!$C$2:$C$1999,"non",0)</f>
        <v>Ağdaş</v>
      </c>
      <c r="F10094" s="109" t="str">
        <f t="shared" si="318"/>
        <v>Bakı</v>
      </c>
      <c r="G10094" s="110">
        <f t="shared" si="319"/>
        <v>10</v>
      </c>
    </row>
    <row r="10095" spans="1:7" x14ac:dyDescent="0.3">
      <c r="A10095" s="20" t="s">
        <v>192</v>
      </c>
      <c r="B10095" s="102">
        <v>43895</v>
      </c>
      <c r="C10095" s="103">
        <v>0.18</v>
      </c>
      <c r="D10095" s="133">
        <v>12800</v>
      </c>
      <c r="E10095" s="108" t="str">
        <f>_xlfn.XLOOKUP($A10095,'Task3 Baza'!$A$2:$A$1999,'Task3 Baza'!$C$2:$C$1999,"non",0)</f>
        <v>Sabirabad</v>
      </c>
      <c r="F10095" s="109" t="str">
        <f t="shared" si="318"/>
        <v>Gəncə</v>
      </c>
      <c r="G10095" s="110">
        <f t="shared" si="319"/>
        <v>20</v>
      </c>
    </row>
    <row r="10096" spans="1:7" x14ac:dyDescent="0.3">
      <c r="A10096" s="20" t="s">
        <v>1960</v>
      </c>
      <c r="B10096" s="102">
        <v>43631</v>
      </c>
      <c r="C10096" s="103">
        <v>0.21</v>
      </c>
      <c r="D10096" s="133">
        <v>11900</v>
      </c>
      <c r="E10096" s="108" t="str">
        <f>_xlfn.XLOOKUP($A10096,'Task3 Baza'!$A$2:$A$1999,'Task3 Baza'!$C$2:$C$1999,"non",0)</f>
        <v>Göyçay</v>
      </c>
      <c r="F10096" s="109" t="str">
        <f t="shared" si="318"/>
        <v>Sumqayıt</v>
      </c>
      <c r="G10096" s="110">
        <f t="shared" si="319"/>
        <v>50</v>
      </c>
    </row>
    <row r="10097" spans="1:7" x14ac:dyDescent="0.3">
      <c r="A10097" s="20" t="s">
        <v>2070</v>
      </c>
      <c r="B10097" s="102">
        <v>44146</v>
      </c>
      <c r="C10097" s="103">
        <v>0.17</v>
      </c>
      <c r="D10097" s="133">
        <v>4400</v>
      </c>
      <c r="E10097" s="108" t="str">
        <f>_xlfn.XLOOKUP($A10097,'Task3 Baza'!$A$2:$A$1999,'Task3 Baza'!$C$2:$C$1999,"non",0)</f>
        <v>Kəngərli</v>
      </c>
      <c r="F10097" s="109" t="str">
        <f t="shared" si="318"/>
        <v>Sumqayıt</v>
      </c>
      <c r="G10097" s="110">
        <f t="shared" si="319"/>
        <v>50</v>
      </c>
    </row>
    <row r="10098" spans="1:7" x14ac:dyDescent="0.3">
      <c r="A10098" s="20" t="s">
        <v>1217</v>
      </c>
      <c r="B10098" s="102">
        <v>44342</v>
      </c>
      <c r="C10098" s="103">
        <v>0.19</v>
      </c>
      <c r="D10098" s="133">
        <v>7900</v>
      </c>
      <c r="E10098" s="108" t="str">
        <f>_xlfn.XLOOKUP($A10098,'Task3 Baza'!$A$2:$A$1999,'Task3 Baza'!$C$2:$C$1999,"non",0)</f>
        <v>İsmayıllı</v>
      </c>
      <c r="F10098" s="109" t="str">
        <f t="shared" si="318"/>
        <v>Sumqayıt</v>
      </c>
      <c r="G10098" s="110">
        <f t="shared" si="319"/>
        <v>50</v>
      </c>
    </row>
    <row r="10099" spans="1:7" x14ac:dyDescent="0.3">
      <c r="A10099" s="20" t="s">
        <v>930</v>
      </c>
      <c r="B10099" s="102">
        <v>43651</v>
      </c>
      <c r="C10099" s="103">
        <v>0.16</v>
      </c>
      <c r="D10099" s="133">
        <v>11100</v>
      </c>
      <c r="E10099" s="108" t="str">
        <f>_xlfn.XLOOKUP($A10099,'Task3 Baza'!$A$2:$A$1999,'Task3 Baza'!$C$2:$C$1999,"non",0)</f>
        <v>Masallı</v>
      </c>
      <c r="F10099" s="109" t="str">
        <f t="shared" si="318"/>
        <v>Gəncə</v>
      </c>
      <c r="G10099" s="110">
        <f t="shared" si="319"/>
        <v>20</v>
      </c>
    </row>
    <row r="10100" spans="1:7" x14ac:dyDescent="0.3">
      <c r="A10100" s="20" t="s">
        <v>1482</v>
      </c>
      <c r="B10100" s="102">
        <v>44081</v>
      </c>
      <c r="C10100" s="103">
        <v>0.18</v>
      </c>
      <c r="D10100" s="133">
        <v>2100</v>
      </c>
      <c r="E10100" s="108" t="str">
        <f>_xlfn.XLOOKUP($A10100,'Task3 Baza'!$A$2:$A$1999,'Task3 Baza'!$C$2:$C$1999,"non",0)</f>
        <v>Zaqatala</v>
      </c>
      <c r="F10100" s="109" t="str">
        <f t="shared" si="318"/>
        <v>Lənkəran</v>
      </c>
      <c r="G10100" s="110">
        <f t="shared" si="319"/>
        <v>42</v>
      </c>
    </row>
    <row r="10101" spans="1:7" x14ac:dyDescent="0.3">
      <c r="A10101" s="20" t="s">
        <v>1489</v>
      </c>
      <c r="B10101" s="102">
        <v>44351</v>
      </c>
      <c r="C10101" s="103">
        <v>0.23</v>
      </c>
      <c r="D10101" s="133">
        <v>12400</v>
      </c>
      <c r="E10101" s="108" t="str">
        <f>_xlfn.XLOOKUP($A10101,'Task3 Baza'!$A$2:$A$1999,'Task3 Baza'!$C$2:$C$1999,"non",0)</f>
        <v>Qubadlı</v>
      </c>
      <c r="F10101" s="109" t="str">
        <f t="shared" si="318"/>
        <v>Gəncə</v>
      </c>
      <c r="G10101" s="110">
        <f t="shared" si="319"/>
        <v>20</v>
      </c>
    </row>
    <row r="10102" spans="1:7" x14ac:dyDescent="0.3">
      <c r="A10102" s="20" t="s">
        <v>1700</v>
      </c>
      <c r="B10102" s="102">
        <v>44351</v>
      </c>
      <c r="C10102" s="103">
        <v>0.19</v>
      </c>
      <c r="D10102" s="133">
        <v>9100</v>
      </c>
      <c r="E10102" s="108" t="str">
        <f>_xlfn.XLOOKUP($A10102,'Task3 Baza'!$A$2:$A$1999,'Task3 Baza'!$C$2:$C$1999,"non",0)</f>
        <v>Naxçıvan</v>
      </c>
      <c r="F10102" s="109" t="str">
        <f t="shared" si="318"/>
        <v>Gəncə</v>
      </c>
      <c r="G10102" s="110">
        <f t="shared" si="319"/>
        <v>20</v>
      </c>
    </row>
    <row r="10103" spans="1:7" x14ac:dyDescent="0.3">
      <c r="A10103" s="20" t="s">
        <v>1560</v>
      </c>
      <c r="B10103" s="102">
        <v>44477</v>
      </c>
      <c r="C10103" s="103">
        <v>0.16</v>
      </c>
      <c r="D10103" s="133">
        <v>6200</v>
      </c>
      <c r="E10103" s="108" t="str">
        <f>_xlfn.XLOOKUP($A10103,'Task3 Baza'!$A$2:$A$1999,'Task3 Baza'!$C$2:$C$1999,"non",0)</f>
        <v>Qax</v>
      </c>
      <c r="F10103" s="109" t="str">
        <f t="shared" si="318"/>
        <v>Sumqayıt</v>
      </c>
      <c r="G10103" s="110">
        <f t="shared" si="319"/>
        <v>50</v>
      </c>
    </row>
    <row r="10104" spans="1:7" x14ac:dyDescent="0.3">
      <c r="A10104" s="20" t="s">
        <v>1365</v>
      </c>
      <c r="B10104" s="102">
        <v>44811</v>
      </c>
      <c r="C10104" s="103">
        <v>0.19</v>
      </c>
      <c r="D10104" s="133">
        <v>7000</v>
      </c>
      <c r="E10104" s="108" t="str">
        <f>_xlfn.XLOOKUP($A10104,'Task3 Baza'!$A$2:$A$1999,'Task3 Baza'!$C$2:$C$1999,"non",0)</f>
        <v>Ağcabədi</v>
      </c>
      <c r="F10104" s="109" t="str">
        <f t="shared" si="318"/>
        <v>Bakı</v>
      </c>
      <c r="G10104" s="110">
        <f t="shared" si="319"/>
        <v>10</v>
      </c>
    </row>
    <row r="10105" spans="1:7" x14ac:dyDescent="0.3">
      <c r="A10105" s="20" t="s">
        <v>1603</v>
      </c>
      <c r="B10105" s="102">
        <v>43985</v>
      </c>
      <c r="C10105" s="103">
        <v>0.22</v>
      </c>
      <c r="D10105" s="133">
        <v>3500</v>
      </c>
      <c r="E10105" s="108" t="str">
        <f>_xlfn.XLOOKUP($A10105,'Task3 Baza'!$A$2:$A$1999,'Task3 Baza'!$C$2:$C$1999,"non",0)</f>
        <v>Xızı</v>
      </c>
      <c r="F10105" s="109" t="str">
        <f t="shared" si="318"/>
        <v>Sumqayıt</v>
      </c>
      <c r="G10105" s="110">
        <f t="shared" si="319"/>
        <v>50</v>
      </c>
    </row>
    <row r="10106" spans="1:7" x14ac:dyDescent="0.3">
      <c r="A10106" s="20" t="s">
        <v>354</v>
      </c>
      <c r="B10106" s="102">
        <v>43496</v>
      </c>
      <c r="C10106" s="103">
        <v>0.14000000000000001</v>
      </c>
      <c r="D10106" s="133">
        <v>9100</v>
      </c>
      <c r="E10106" s="108" t="str">
        <f>_xlfn.XLOOKUP($A10106,'Task3 Baza'!$A$2:$A$1999,'Task3 Baza'!$C$2:$C$1999,"non",0)</f>
        <v>Saatlı</v>
      </c>
      <c r="F10106" s="109" t="str">
        <f t="shared" si="318"/>
        <v>Gəncə</v>
      </c>
      <c r="G10106" s="110">
        <f t="shared" si="319"/>
        <v>20</v>
      </c>
    </row>
    <row r="10107" spans="1:7" x14ac:dyDescent="0.3">
      <c r="A10107" s="20" t="s">
        <v>284</v>
      </c>
      <c r="B10107" s="102">
        <v>43934</v>
      </c>
      <c r="C10107" s="103">
        <v>0.23</v>
      </c>
      <c r="D10107" s="133">
        <v>4500</v>
      </c>
      <c r="E10107" s="108" t="str">
        <f>_xlfn.XLOOKUP($A10107,'Task3 Baza'!$A$2:$A$1999,'Task3 Baza'!$C$2:$C$1999,"non",0)</f>
        <v>Yardımlı</v>
      </c>
      <c r="F10107" s="109" t="str">
        <f t="shared" si="318"/>
        <v>Lənkəran</v>
      </c>
      <c r="G10107" s="110">
        <f t="shared" si="319"/>
        <v>42</v>
      </c>
    </row>
    <row r="10108" spans="1:7" x14ac:dyDescent="0.3">
      <c r="A10108" s="20" t="s">
        <v>528</v>
      </c>
      <c r="B10108" s="102">
        <v>44222</v>
      </c>
      <c r="C10108" s="103">
        <v>0.22</v>
      </c>
      <c r="D10108" s="133">
        <v>11800</v>
      </c>
      <c r="E10108" s="108" t="str">
        <f>_xlfn.XLOOKUP($A10108,'Task3 Baza'!$A$2:$A$1999,'Task3 Baza'!$C$2:$C$1999,"non",0)</f>
        <v>Zaqatala</v>
      </c>
      <c r="F10108" s="109" t="str">
        <f t="shared" si="318"/>
        <v>Lənkəran</v>
      </c>
      <c r="G10108" s="110">
        <f t="shared" si="319"/>
        <v>42</v>
      </c>
    </row>
    <row r="10109" spans="1:7" x14ac:dyDescent="0.3">
      <c r="A10109" s="20" t="s">
        <v>1316</v>
      </c>
      <c r="B10109" s="102">
        <v>44459</v>
      </c>
      <c r="C10109" s="103">
        <v>0.23</v>
      </c>
      <c r="D10109" s="133">
        <v>2000</v>
      </c>
      <c r="E10109" s="108" t="str">
        <f>_xlfn.XLOOKUP($A10109,'Task3 Baza'!$A$2:$A$1999,'Task3 Baza'!$C$2:$C$1999,"non",0)</f>
        <v>Goranboy</v>
      </c>
      <c r="F10109" s="109" t="str">
        <f t="shared" si="318"/>
        <v>Sumqayıt</v>
      </c>
      <c r="G10109" s="110">
        <f t="shared" si="319"/>
        <v>50</v>
      </c>
    </row>
    <row r="10110" spans="1:7" x14ac:dyDescent="0.3">
      <c r="A10110" s="20" t="s">
        <v>1632</v>
      </c>
      <c r="B10110" s="102">
        <v>44023</v>
      </c>
      <c r="C10110" s="103">
        <v>0.18</v>
      </c>
      <c r="D10110" s="133">
        <v>8100</v>
      </c>
      <c r="E10110" s="108" t="str">
        <f>_xlfn.XLOOKUP($A10110,'Task3 Baza'!$A$2:$A$1999,'Task3 Baza'!$C$2:$C$1999,"non",0)</f>
        <v>Beyləqan</v>
      </c>
      <c r="F10110" s="109" t="str">
        <f t="shared" si="318"/>
        <v>Bakı</v>
      </c>
      <c r="G10110" s="110">
        <f t="shared" si="319"/>
        <v>10</v>
      </c>
    </row>
    <row r="10111" spans="1:7" x14ac:dyDescent="0.3">
      <c r="A10111" s="20" t="s">
        <v>260</v>
      </c>
      <c r="B10111" s="102">
        <v>44424</v>
      </c>
      <c r="C10111" s="103">
        <v>0.14000000000000001</v>
      </c>
      <c r="D10111" s="133">
        <v>11000</v>
      </c>
      <c r="E10111" s="108" t="str">
        <f>_xlfn.XLOOKUP($A10111,'Task3 Baza'!$A$2:$A$1999,'Task3 Baza'!$C$2:$C$1999,"non",0)</f>
        <v>Abşeron</v>
      </c>
      <c r="F10111" s="109" t="str">
        <f t="shared" si="318"/>
        <v>Bakı</v>
      </c>
      <c r="G10111" s="110">
        <f t="shared" si="319"/>
        <v>10</v>
      </c>
    </row>
    <row r="10112" spans="1:7" x14ac:dyDescent="0.3">
      <c r="A10112" s="20" t="s">
        <v>857</v>
      </c>
      <c r="B10112" s="102">
        <v>44681</v>
      </c>
      <c r="C10112" s="103">
        <v>0.21</v>
      </c>
      <c r="D10112" s="133">
        <v>11900</v>
      </c>
      <c r="E10112" s="108" t="str">
        <f>_xlfn.XLOOKUP($A10112,'Task3 Baza'!$A$2:$A$1999,'Task3 Baza'!$C$2:$C$1999,"non",0)</f>
        <v>Ağsu</v>
      </c>
      <c r="F10112" s="109" t="str">
        <f t="shared" si="318"/>
        <v>Bakı</v>
      </c>
      <c r="G10112" s="110">
        <f t="shared" si="319"/>
        <v>10</v>
      </c>
    </row>
    <row r="10113" spans="1:7" x14ac:dyDescent="0.3">
      <c r="A10113" s="20" t="s">
        <v>1709</v>
      </c>
      <c r="B10113" s="102">
        <v>44326</v>
      </c>
      <c r="C10113" s="103">
        <v>0.22</v>
      </c>
      <c r="D10113" s="133">
        <v>6800</v>
      </c>
      <c r="E10113" s="108" t="str">
        <f>_xlfn.XLOOKUP($A10113,'Task3 Baza'!$A$2:$A$1999,'Task3 Baza'!$C$2:$C$1999,"non",0)</f>
        <v>Göyçay</v>
      </c>
      <c r="F10113" s="109" t="str">
        <f t="shared" si="318"/>
        <v>Sumqayıt</v>
      </c>
      <c r="G10113" s="110">
        <f t="shared" si="319"/>
        <v>50</v>
      </c>
    </row>
    <row r="10114" spans="1:7" x14ac:dyDescent="0.3">
      <c r="A10114" s="20" t="s">
        <v>1163</v>
      </c>
      <c r="B10114" s="102">
        <v>44395</v>
      </c>
      <c r="C10114" s="103">
        <v>0.21</v>
      </c>
      <c r="D10114" s="133">
        <v>5800</v>
      </c>
      <c r="E10114" s="108" t="str">
        <f>_xlfn.XLOOKUP($A10114,'Task3 Baza'!$A$2:$A$1999,'Task3 Baza'!$C$2:$C$1999,"non",0)</f>
        <v>Quba</v>
      </c>
      <c r="F10114" s="109" t="str">
        <f t="shared" ref="F10114:F10177" si="320">VLOOKUP($E10114,$I$3:$K$75,2,0)</f>
        <v>Gəncə</v>
      </c>
      <c r="G10114" s="110">
        <f t="shared" ref="G10114:G10177" si="321">VLOOKUP(VLOOKUP($E10114,$I$3:$J$75,2,0),$L$3:$M$6,2,0)</f>
        <v>20</v>
      </c>
    </row>
    <row r="10115" spans="1:7" x14ac:dyDescent="0.3">
      <c r="A10115" s="20" t="s">
        <v>1895</v>
      </c>
      <c r="B10115" s="102">
        <v>43913</v>
      </c>
      <c r="C10115" s="103">
        <v>0.18</v>
      </c>
      <c r="D10115" s="133">
        <v>6800</v>
      </c>
      <c r="E10115" s="108" t="str">
        <f>_xlfn.XLOOKUP($A10115,'Task3 Baza'!$A$2:$A$1999,'Task3 Baza'!$C$2:$C$1999,"non",0)</f>
        <v>Siyəzən</v>
      </c>
      <c r="F10115" s="109" t="str">
        <f t="shared" si="320"/>
        <v>Gəncə</v>
      </c>
      <c r="G10115" s="110">
        <f t="shared" si="321"/>
        <v>20</v>
      </c>
    </row>
    <row r="10116" spans="1:7" x14ac:dyDescent="0.3">
      <c r="A10116" s="20" t="s">
        <v>1492</v>
      </c>
      <c r="B10116" s="102">
        <v>44490</v>
      </c>
      <c r="C10116" s="103">
        <v>0.21</v>
      </c>
      <c r="D10116" s="133">
        <v>3600</v>
      </c>
      <c r="E10116" s="108" t="str">
        <f>_xlfn.XLOOKUP($A10116,'Task3 Baza'!$A$2:$A$1999,'Task3 Baza'!$C$2:$C$1999,"non",0)</f>
        <v>Astara</v>
      </c>
      <c r="F10116" s="109" t="str">
        <f t="shared" si="320"/>
        <v>Bakı</v>
      </c>
      <c r="G10116" s="110">
        <f t="shared" si="321"/>
        <v>10</v>
      </c>
    </row>
    <row r="10117" spans="1:7" x14ac:dyDescent="0.3">
      <c r="A10117" s="20" t="s">
        <v>585</v>
      </c>
      <c r="B10117" s="102">
        <v>43893</v>
      </c>
      <c r="C10117" s="103">
        <v>0.19</v>
      </c>
      <c r="D10117" s="133">
        <v>4900</v>
      </c>
      <c r="E10117" s="108" t="str">
        <f>_xlfn.XLOOKUP($A10117,'Task3 Baza'!$A$2:$A$1999,'Task3 Baza'!$C$2:$C$1999,"non",0)</f>
        <v>Göyçay</v>
      </c>
      <c r="F10117" s="109" t="str">
        <f t="shared" si="320"/>
        <v>Sumqayıt</v>
      </c>
      <c r="G10117" s="110">
        <f t="shared" si="321"/>
        <v>50</v>
      </c>
    </row>
    <row r="10118" spans="1:7" x14ac:dyDescent="0.3">
      <c r="A10118" s="20" t="s">
        <v>1953</v>
      </c>
      <c r="B10118" s="102">
        <v>44312</v>
      </c>
      <c r="C10118" s="103">
        <v>0.15</v>
      </c>
      <c r="D10118" s="133">
        <v>4900</v>
      </c>
      <c r="E10118" s="108" t="str">
        <f>_xlfn.XLOOKUP($A10118,'Task3 Baza'!$A$2:$A$1999,'Task3 Baza'!$C$2:$C$1999,"non",0)</f>
        <v>Lerik</v>
      </c>
      <c r="F10118" s="109" t="str">
        <f t="shared" si="320"/>
        <v>Gəncə</v>
      </c>
      <c r="G10118" s="110">
        <f t="shared" si="321"/>
        <v>20</v>
      </c>
    </row>
    <row r="10119" spans="1:7" x14ac:dyDescent="0.3">
      <c r="A10119" s="20" t="s">
        <v>804</v>
      </c>
      <c r="B10119" s="102">
        <v>43683</v>
      </c>
      <c r="C10119" s="103">
        <v>0.14000000000000001</v>
      </c>
      <c r="D10119" s="133">
        <v>1800</v>
      </c>
      <c r="E10119" s="108" t="str">
        <f>_xlfn.XLOOKUP($A10119,'Task3 Baza'!$A$2:$A$1999,'Task3 Baza'!$C$2:$C$1999,"non",0)</f>
        <v>Xocalı</v>
      </c>
      <c r="F10119" s="109" t="str">
        <f t="shared" si="320"/>
        <v>Sumqayıt</v>
      </c>
      <c r="G10119" s="110">
        <f t="shared" si="321"/>
        <v>50</v>
      </c>
    </row>
    <row r="10120" spans="1:7" x14ac:dyDescent="0.3">
      <c r="A10120" s="20" t="s">
        <v>1608</v>
      </c>
      <c r="B10120" s="102">
        <v>44004</v>
      </c>
      <c r="C10120" s="103">
        <v>0.21</v>
      </c>
      <c r="D10120" s="133">
        <v>1100</v>
      </c>
      <c r="E10120" s="108" t="str">
        <f>_xlfn.XLOOKUP($A10120,'Task3 Baza'!$A$2:$A$1999,'Task3 Baza'!$C$2:$C$1999,"non",0)</f>
        <v>Xaçmaz</v>
      </c>
      <c r="F10120" s="109" t="str">
        <f t="shared" si="320"/>
        <v>Sumqayıt</v>
      </c>
      <c r="G10120" s="110">
        <f t="shared" si="321"/>
        <v>50</v>
      </c>
    </row>
    <row r="10121" spans="1:7" x14ac:dyDescent="0.3">
      <c r="A10121" s="20" t="s">
        <v>446</v>
      </c>
      <c r="B10121" s="102">
        <v>44459</v>
      </c>
      <c r="C10121" s="103">
        <v>0.18</v>
      </c>
      <c r="D10121" s="133">
        <v>2900</v>
      </c>
      <c r="E10121" s="108" t="str">
        <f>_xlfn.XLOOKUP($A10121,'Task3 Baza'!$A$2:$A$1999,'Task3 Baza'!$C$2:$C$1999,"non",0)</f>
        <v>Qazax</v>
      </c>
      <c r="F10121" s="109" t="str">
        <f t="shared" si="320"/>
        <v>Sumqayıt</v>
      </c>
      <c r="G10121" s="110">
        <f t="shared" si="321"/>
        <v>50</v>
      </c>
    </row>
    <row r="10122" spans="1:7" x14ac:dyDescent="0.3">
      <c r="A10122" s="20" t="s">
        <v>1869</v>
      </c>
      <c r="B10122" s="102">
        <v>44479</v>
      </c>
      <c r="C10122" s="103">
        <v>0.19</v>
      </c>
      <c r="D10122" s="133">
        <v>8200</v>
      </c>
      <c r="E10122" s="108" t="str">
        <f>_xlfn.XLOOKUP($A10122,'Task3 Baza'!$A$2:$A$1999,'Task3 Baza'!$C$2:$C$1999,"non",0)</f>
        <v>Gədəbəy</v>
      </c>
      <c r="F10122" s="109" t="str">
        <f t="shared" si="320"/>
        <v>Sumqayıt</v>
      </c>
      <c r="G10122" s="110">
        <f t="shared" si="321"/>
        <v>50</v>
      </c>
    </row>
    <row r="10123" spans="1:7" x14ac:dyDescent="0.3">
      <c r="A10123" s="20" t="s">
        <v>403</v>
      </c>
      <c r="B10123" s="102">
        <v>44351</v>
      </c>
      <c r="C10123" s="103">
        <v>0.21</v>
      </c>
      <c r="D10123" s="133">
        <v>5400</v>
      </c>
      <c r="E10123" s="108" t="str">
        <f>_xlfn.XLOOKUP($A10123,'Task3 Baza'!$A$2:$A$1999,'Task3 Baza'!$C$2:$C$1999,"non",0)</f>
        <v>Şəmkir</v>
      </c>
      <c r="F10123" s="109" t="str">
        <f t="shared" si="320"/>
        <v>Lənkəran</v>
      </c>
      <c r="G10123" s="110">
        <f t="shared" si="321"/>
        <v>42</v>
      </c>
    </row>
    <row r="10124" spans="1:7" x14ac:dyDescent="0.3">
      <c r="A10124" s="20" t="s">
        <v>1513</v>
      </c>
      <c r="B10124" s="102">
        <v>44074</v>
      </c>
      <c r="C10124" s="103">
        <v>0.17</v>
      </c>
      <c r="D10124" s="133">
        <v>11900</v>
      </c>
      <c r="E10124" s="108" t="str">
        <f>_xlfn.XLOOKUP($A10124,'Task3 Baza'!$A$2:$A$1999,'Task3 Baza'!$C$2:$C$1999,"non",0)</f>
        <v>Sumqayıt</v>
      </c>
      <c r="F10124" s="109" t="str">
        <f t="shared" si="320"/>
        <v>Gəncə</v>
      </c>
      <c r="G10124" s="110">
        <f t="shared" si="321"/>
        <v>20</v>
      </c>
    </row>
    <row r="10125" spans="1:7" x14ac:dyDescent="0.3">
      <c r="A10125" s="20" t="s">
        <v>746</v>
      </c>
      <c r="B10125" s="102">
        <v>44489</v>
      </c>
      <c r="C10125" s="103">
        <v>0.17</v>
      </c>
      <c r="D10125" s="133">
        <v>9900</v>
      </c>
      <c r="E10125" s="108" t="str">
        <f>_xlfn.XLOOKUP($A10125,'Task3 Baza'!$A$2:$A$1999,'Task3 Baza'!$C$2:$C$1999,"non",0)</f>
        <v>İmişli</v>
      </c>
      <c r="F10125" s="109" t="str">
        <f t="shared" si="320"/>
        <v>Sumqayıt</v>
      </c>
      <c r="G10125" s="110">
        <f t="shared" si="321"/>
        <v>50</v>
      </c>
    </row>
    <row r="10126" spans="1:7" x14ac:dyDescent="0.3">
      <c r="A10126" s="20" t="s">
        <v>1389</v>
      </c>
      <c r="B10126" s="102">
        <v>43975</v>
      </c>
      <c r="C10126" s="103">
        <v>0.15</v>
      </c>
      <c r="D10126" s="133">
        <v>6700</v>
      </c>
      <c r="E10126" s="108" t="str">
        <f>_xlfn.XLOOKUP($A10126,'Task3 Baza'!$A$2:$A$1999,'Task3 Baza'!$C$2:$C$1999,"non",0)</f>
        <v>Qobustan</v>
      </c>
      <c r="F10126" s="109" t="str">
        <f t="shared" si="320"/>
        <v>Gəncə</v>
      </c>
      <c r="G10126" s="110">
        <f t="shared" si="321"/>
        <v>20</v>
      </c>
    </row>
    <row r="10127" spans="1:7" x14ac:dyDescent="0.3">
      <c r="A10127" s="20" t="s">
        <v>1389</v>
      </c>
      <c r="B10127" s="102">
        <v>43802</v>
      </c>
      <c r="C10127" s="103">
        <v>0.21</v>
      </c>
      <c r="D10127" s="133">
        <v>10400</v>
      </c>
      <c r="E10127" s="108" t="str">
        <f>_xlfn.XLOOKUP($A10127,'Task3 Baza'!$A$2:$A$1999,'Task3 Baza'!$C$2:$C$1999,"non",0)</f>
        <v>Qobustan</v>
      </c>
      <c r="F10127" s="109" t="str">
        <f t="shared" si="320"/>
        <v>Gəncə</v>
      </c>
      <c r="G10127" s="110">
        <f t="shared" si="321"/>
        <v>20</v>
      </c>
    </row>
    <row r="10128" spans="1:7" x14ac:dyDescent="0.3">
      <c r="A10128" s="20" t="s">
        <v>1863</v>
      </c>
      <c r="B10128" s="102">
        <v>44096</v>
      </c>
      <c r="C10128" s="103">
        <v>0.14000000000000001</v>
      </c>
      <c r="D10128" s="133">
        <v>8300</v>
      </c>
      <c r="E10128" s="108" t="str">
        <f>_xlfn.XLOOKUP($A10128,'Task3 Baza'!$A$2:$A$1999,'Task3 Baza'!$C$2:$C$1999,"non",0)</f>
        <v>Qax</v>
      </c>
      <c r="F10128" s="109" t="str">
        <f t="shared" si="320"/>
        <v>Sumqayıt</v>
      </c>
      <c r="G10128" s="110">
        <f t="shared" si="321"/>
        <v>50</v>
      </c>
    </row>
    <row r="10129" spans="1:7" x14ac:dyDescent="0.3">
      <c r="A10129" s="20" t="s">
        <v>582</v>
      </c>
      <c r="B10129" s="102">
        <v>44541</v>
      </c>
      <c r="C10129" s="103">
        <v>0.23</v>
      </c>
      <c r="D10129" s="133">
        <v>3700</v>
      </c>
      <c r="E10129" s="108" t="str">
        <f>_xlfn.XLOOKUP($A10129,'Task3 Baza'!$A$2:$A$1999,'Task3 Baza'!$C$2:$C$1999,"non",0)</f>
        <v>Ucar</v>
      </c>
      <c r="F10129" s="109" t="str">
        <f t="shared" si="320"/>
        <v>Lənkəran</v>
      </c>
      <c r="G10129" s="110">
        <f t="shared" si="321"/>
        <v>42</v>
      </c>
    </row>
    <row r="10130" spans="1:7" x14ac:dyDescent="0.3">
      <c r="A10130" s="20" t="s">
        <v>1684</v>
      </c>
      <c r="B10130" s="102">
        <v>44829</v>
      </c>
      <c r="C10130" s="103">
        <v>0.14000000000000001</v>
      </c>
      <c r="D10130" s="133">
        <v>7200</v>
      </c>
      <c r="E10130" s="108" t="str">
        <f>_xlfn.XLOOKUP($A10130,'Task3 Baza'!$A$2:$A$1999,'Task3 Baza'!$C$2:$C$1999,"non",0)</f>
        <v>Şamaxı</v>
      </c>
      <c r="F10130" s="109" t="str">
        <f t="shared" si="320"/>
        <v>Lənkəran</v>
      </c>
      <c r="G10130" s="110">
        <f t="shared" si="321"/>
        <v>42</v>
      </c>
    </row>
    <row r="10131" spans="1:7" x14ac:dyDescent="0.3">
      <c r="A10131" s="20" t="s">
        <v>261</v>
      </c>
      <c r="B10131" s="102">
        <v>44407</v>
      </c>
      <c r="C10131" s="103">
        <v>0.24</v>
      </c>
      <c r="D10131" s="133">
        <v>10600</v>
      </c>
      <c r="E10131" s="108" t="str">
        <f>_xlfn.XLOOKUP($A10131,'Task3 Baza'!$A$2:$A$1999,'Task3 Baza'!$C$2:$C$1999,"non",0)</f>
        <v>Cəlilabad</v>
      </c>
      <c r="F10131" s="109" t="str">
        <f t="shared" si="320"/>
        <v>Bakı</v>
      </c>
      <c r="G10131" s="110">
        <f t="shared" si="321"/>
        <v>10</v>
      </c>
    </row>
    <row r="10132" spans="1:7" x14ac:dyDescent="0.3">
      <c r="A10132" s="20" t="s">
        <v>258</v>
      </c>
      <c r="B10132" s="102">
        <v>43668</v>
      </c>
      <c r="C10132" s="103">
        <v>0.14000000000000001</v>
      </c>
      <c r="D10132" s="133">
        <v>10100</v>
      </c>
      <c r="E10132" s="108" t="str">
        <f>_xlfn.XLOOKUP($A10132,'Task3 Baza'!$A$2:$A$1999,'Task3 Baza'!$C$2:$C$1999,"non",0)</f>
        <v>Siyəzən</v>
      </c>
      <c r="F10132" s="109" t="str">
        <f t="shared" si="320"/>
        <v>Gəncə</v>
      </c>
      <c r="G10132" s="110">
        <f t="shared" si="321"/>
        <v>20</v>
      </c>
    </row>
    <row r="10133" spans="1:7" x14ac:dyDescent="0.3">
      <c r="A10133" s="20" t="s">
        <v>1349</v>
      </c>
      <c r="B10133" s="102">
        <v>43965</v>
      </c>
      <c r="C10133" s="103">
        <v>0.16</v>
      </c>
      <c r="D10133" s="133">
        <v>3300</v>
      </c>
      <c r="E10133" s="108" t="str">
        <f>_xlfn.XLOOKUP($A10133,'Task3 Baza'!$A$2:$A$1999,'Task3 Baza'!$C$2:$C$1999,"non",0)</f>
        <v>Xızı</v>
      </c>
      <c r="F10133" s="109" t="str">
        <f t="shared" si="320"/>
        <v>Sumqayıt</v>
      </c>
      <c r="G10133" s="110">
        <f t="shared" si="321"/>
        <v>50</v>
      </c>
    </row>
    <row r="10134" spans="1:7" x14ac:dyDescent="0.3">
      <c r="A10134" s="20" t="s">
        <v>1491</v>
      </c>
      <c r="B10134" s="102">
        <v>44302</v>
      </c>
      <c r="C10134" s="103">
        <v>0.22</v>
      </c>
      <c r="D10134" s="133">
        <v>12300</v>
      </c>
      <c r="E10134" s="108" t="str">
        <f>_xlfn.XLOOKUP($A10134,'Task3 Baza'!$A$2:$A$1999,'Task3 Baza'!$C$2:$C$1999,"non",0)</f>
        <v>Ağdam</v>
      </c>
      <c r="F10134" s="109" t="str">
        <f t="shared" si="320"/>
        <v>Bakı</v>
      </c>
      <c r="G10134" s="110">
        <f t="shared" si="321"/>
        <v>10</v>
      </c>
    </row>
    <row r="10135" spans="1:7" x14ac:dyDescent="0.3">
      <c r="A10135" s="20" t="s">
        <v>1339</v>
      </c>
      <c r="B10135" s="102">
        <v>43499</v>
      </c>
      <c r="C10135" s="103">
        <v>0.14000000000000001</v>
      </c>
      <c r="D10135" s="133">
        <v>12900</v>
      </c>
      <c r="E10135" s="108" t="str">
        <f>_xlfn.XLOOKUP($A10135,'Task3 Baza'!$A$2:$A$1999,'Task3 Baza'!$C$2:$C$1999,"non",0)</f>
        <v>Ağsu</v>
      </c>
      <c r="F10135" s="109" t="str">
        <f t="shared" si="320"/>
        <v>Bakı</v>
      </c>
      <c r="G10135" s="110">
        <f t="shared" si="321"/>
        <v>10</v>
      </c>
    </row>
    <row r="10136" spans="1:7" x14ac:dyDescent="0.3">
      <c r="A10136" s="20" t="s">
        <v>1032</v>
      </c>
      <c r="B10136" s="102">
        <v>44100</v>
      </c>
      <c r="C10136" s="103">
        <v>0.18</v>
      </c>
      <c r="D10136" s="133">
        <v>1400</v>
      </c>
      <c r="E10136" s="108" t="str">
        <f>_xlfn.XLOOKUP($A10136,'Task3 Baza'!$A$2:$A$1999,'Task3 Baza'!$C$2:$C$1999,"non",0)</f>
        <v>Xaçmaz</v>
      </c>
      <c r="F10136" s="109" t="str">
        <f t="shared" si="320"/>
        <v>Sumqayıt</v>
      </c>
      <c r="G10136" s="110">
        <f t="shared" si="321"/>
        <v>50</v>
      </c>
    </row>
    <row r="10137" spans="1:7" x14ac:dyDescent="0.3">
      <c r="A10137" s="20" t="s">
        <v>615</v>
      </c>
      <c r="B10137" s="102">
        <v>44213</v>
      </c>
      <c r="C10137" s="103">
        <v>0.2</v>
      </c>
      <c r="D10137" s="133">
        <v>7600</v>
      </c>
      <c r="E10137" s="108" t="str">
        <f>_xlfn.XLOOKUP($A10137,'Task3 Baza'!$A$2:$A$1999,'Task3 Baza'!$C$2:$C$1999,"non",0)</f>
        <v>Qubadlı</v>
      </c>
      <c r="F10137" s="109" t="str">
        <f t="shared" si="320"/>
        <v>Gəncə</v>
      </c>
      <c r="G10137" s="110">
        <f t="shared" si="321"/>
        <v>20</v>
      </c>
    </row>
    <row r="10138" spans="1:7" x14ac:dyDescent="0.3">
      <c r="A10138" s="20" t="s">
        <v>206</v>
      </c>
      <c r="B10138" s="102">
        <v>44180</v>
      </c>
      <c r="C10138" s="103">
        <v>0.18</v>
      </c>
      <c r="D10138" s="133">
        <v>10500</v>
      </c>
      <c r="E10138" s="108" t="str">
        <f>_xlfn.XLOOKUP($A10138,'Task3 Baza'!$A$2:$A$1999,'Task3 Baza'!$C$2:$C$1999,"non",0)</f>
        <v>Qax</v>
      </c>
      <c r="F10138" s="109" t="str">
        <f t="shared" si="320"/>
        <v>Sumqayıt</v>
      </c>
      <c r="G10138" s="110">
        <f t="shared" si="321"/>
        <v>50</v>
      </c>
    </row>
    <row r="10139" spans="1:7" x14ac:dyDescent="0.3">
      <c r="A10139" s="20" t="s">
        <v>1587</v>
      </c>
      <c r="B10139" s="102">
        <v>43936</v>
      </c>
      <c r="C10139" s="103">
        <v>0.23</v>
      </c>
      <c r="D10139" s="133">
        <v>7700</v>
      </c>
      <c r="E10139" s="108" t="str">
        <f>_xlfn.XLOOKUP($A10139,'Task3 Baza'!$A$2:$A$1999,'Task3 Baza'!$C$2:$C$1999,"non",0)</f>
        <v>Naftalan</v>
      </c>
      <c r="F10139" s="109" t="str">
        <f t="shared" si="320"/>
        <v>Gəncə</v>
      </c>
      <c r="G10139" s="110">
        <f t="shared" si="321"/>
        <v>20</v>
      </c>
    </row>
    <row r="10140" spans="1:7" x14ac:dyDescent="0.3">
      <c r="A10140" s="20" t="s">
        <v>1101</v>
      </c>
      <c r="B10140" s="102">
        <v>44824</v>
      </c>
      <c r="C10140" s="103">
        <v>0.15</v>
      </c>
      <c r="D10140" s="133">
        <v>5200</v>
      </c>
      <c r="E10140" s="108" t="str">
        <f>_xlfn.XLOOKUP($A10140,'Task3 Baza'!$A$2:$A$1999,'Task3 Baza'!$C$2:$C$1999,"non",0)</f>
        <v>Masallı</v>
      </c>
      <c r="F10140" s="109" t="str">
        <f t="shared" si="320"/>
        <v>Gəncə</v>
      </c>
      <c r="G10140" s="110">
        <f t="shared" si="321"/>
        <v>20</v>
      </c>
    </row>
    <row r="10141" spans="1:7" x14ac:dyDescent="0.3">
      <c r="A10141" s="20" t="s">
        <v>2062</v>
      </c>
      <c r="B10141" s="102">
        <v>44012</v>
      </c>
      <c r="C10141" s="103">
        <v>0.16</v>
      </c>
      <c r="D10141" s="133">
        <v>1600</v>
      </c>
      <c r="E10141" s="108" t="str">
        <f>_xlfn.XLOOKUP($A10141,'Task3 Baza'!$A$2:$A$1999,'Task3 Baza'!$C$2:$C$1999,"non",0)</f>
        <v>Şərur</v>
      </c>
      <c r="F10141" s="109" t="str">
        <f t="shared" si="320"/>
        <v>Lənkəran</v>
      </c>
      <c r="G10141" s="110">
        <f t="shared" si="321"/>
        <v>42</v>
      </c>
    </row>
    <row r="10142" spans="1:7" x14ac:dyDescent="0.3">
      <c r="A10142" s="20" t="s">
        <v>1310</v>
      </c>
      <c r="B10142" s="102">
        <v>44538</v>
      </c>
      <c r="C10142" s="103">
        <v>0.19</v>
      </c>
      <c r="D10142" s="133">
        <v>7500</v>
      </c>
      <c r="E10142" s="108" t="str">
        <f>_xlfn.XLOOKUP($A10142,'Task3 Baza'!$A$2:$A$1999,'Task3 Baza'!$C$2:$C$1999,"non",0)</f>
        <v>Yardımlı</v>
      </c>
      <c r="F10142" s="109" t="str">
        <f t="shared" si="320"/>
        <v>Lənkəran</v>
      </c>
      <c r="G10142" s="110">
        <f t="shared" si="321"/>
        <v>42</v>
      </c>
    </row>
    <row r="10143" spans="1:7" x14ac:dyDescent="0.3">
      <c r="A10143" s="20" t="s">
        <v>1485</v>
      </c>
      <c r="B10143" s="102">
        <v>44648</v>
      </c>
      <c r="C10143" s="103">
        <v>0.22</v>
      </c>
      <c r="D10143" s="133">
        <v>10700</v>
      </c>
      <c r="E10143" s="108" t="str">
        <f>_xlfn.XLOOKUP($A10143,'Task3 Baza'!$A$2:$A$1999,'Task3 Baza'!$C$2:$C$1999,"non",0)</f>
        <v>Gədəbəy</v>
      </c>
      <c r="F10143" s="109" t="str">
        <f t="shared" si="320"/>
        <v>Sumqayıt</v>
      </c>
      <c r="G10143" s="110">
        <f t="shared" si="321"/>
        <v>50</v>
      </c>
    </row>
    <row r="10144" spans="1:7" x14ac:dyDescent="0.3">
      <c r="A10144" s="20" t="s">
        <v>1606</v>
      </c>
      <c r="B10144" s="102">
        <v>43613</v>
      </c>
      <c r="C10144" s="103">
        <v>0.22</v>
      </c>
      <c r="D10144" s="133">
        <v>3700</v>
      </c>
      <c r="E10144" s="108" t="str">
        <f>_xlfn.XLOOKUP($A10144,'Task3 Baza'!$A$2:$A$1999,'Task3 Baza'!$C$2:$C$1999,"non",0)</f>
        <v>Beyləqan</v>
      </c>
      <c r="F10144" s="109" t="str">
        <f t="shared" si="320"/>
        <v>Bakı</v>
      </c>
      <c r="G10144" s="110">
        <f t="shared" si="321"/>
        <v>10</v>
      </c>
    </row>
    <row r="10145" spans="1:7" x14ac:dyDescent="0.3">
      <c r="A10145" s="20" t="s">
        <v>1215</v>
      </c>
      <c r="B10145" s="102">
        <v>43778</v>
      </c>
      <c r="C10145" s="103">
        <v>0.17</v>
      </c>
      <c r="D10145" s="133">
        <v>8500</v>
      </c>
      <c r="E10145" s="108" t="str">
        <f>_xlfn.XLOOKUP($A10145,'Task3 Baza'!$A$2:$A$1999,'Task3 Baza'!$C$2:$C$1999,"non",0)</f>
        <v>Yevlax</v>
      </c>
      <c r="F10145" s="109" t="str">
        <f t="shared" si="320"/>
        <v>Lənkəran</v>
      </c>
      <c r="G10145" s="110">
        <f t="shared" si="321"/>
        <v>42</v>
      </c>
    </row>
    <row r="10146" spans="1:7" x14ac:dyDescent="0.3">
      <c r="A10146" s="20" t="s">
        <v>1998</v>
      </c>
      <c r="B10146" s="102">
        <v>44185</v>
      </c>
      <c r="C10146" s="103">
        <v>0.24</v>
      </c>
      <c r="D10146" s="133">
        <v>7400</v>
      </c>
      <c r="E10146" s="108" t="str">
        <f>_xlfn.XLOOKUP($A10146,'Task3 Baza'!$A$2:$A$1999,'Task3 Baza'!$C$2:$C$1999,"non",0)</f>
        <v>Qubadlı</v>
      </c>
      <c r="F10146" s="109" t="str">
        <f t="shared" si="320"/>
        <v>Gəncə</v>
      </c>
      <c r="G10146" s="110">
        <f t="shared" si="321"/>
        <v>20</v>
      </c>
    </row>
    <row r="10147" spans="1:7" x14ac:dyDescent="0.3">
      <c r="A10147" s="20" t="s">
        <v>389</v>
      </c>
      <c r="B10147" s="102">
        <v>44012</v>
      </c>
      <c r="C10147" s="103">
        <v>0.21</v>
      </c>
      <c r="D10147" s="133">
        <v>10100</v>
      </c>
      <c r="E10147" s="108" t="str">
        <f>_xlfn.XLOOKUP($A10147,'Task3 Baza'!$A$2:$A$1999,'Task3 Baza'!$C$2:$C$1999,"non",0)</f>
        <v>Göygöl</v>
      </c>
      <c r="F10147" s="109" t="str">
        <f t="shared" si="320"/>
        <v>Sumqayıt</v>
      </c>
      <c r="G10147" s="110">
        <f t="shared" si="321"/>
        <v>50</v>
      </c>
    </row>
    <row r="10148" spans="1:7" x14ac:dyDescent="0.3">
      <c r="A10148" s="20" t="s">
        <v>1944</v>
      </c>
      <c r="B10148" s="102">
        <v>44487</v>
      </c>
      <c r="C10148" s="103">
        <v>0.23</v>
      </c>
      <c r="D10148" s="133">
        <v>3300</v>
      </c>
      <c r="E10148" s="108" t="str">
        <f>_xlfn.XLOOKUP($A10148,'Task3 Baza'!$A$2:$A$1999,'Task3 Baza'!$C$2:$C$1999,"non",0)</f>
        <v>Xaçmaz</v>
      </c>
      <c r="F10148" s="109" t="str">
        <f t="shared" si="320"/>
        <v>Sumqayıt</v>
      </c>
      <c r="G10148" s="110">
        <f t="shared" si="321"/>
        <v>50</v>
      </c>
    </row>
    <row r="10149" spans="1:7" x14ac:dyDescent="0.3">
      <c r="A10149" s="20" t="s">
        <v>665</v>
      </c>
      <c r="B10149" s="102">
        <v>44092</v>
      </c>
      <c r="C10149" s="103">
        <v>0.15</v>
      </c>
      <c r="D10149" s="133">
        <v>12500</v>
      </c>
      <c r="E10149" s="108" t="str">
        <f>_xlfn.XLOOKUP($A10149,'Task3 Baza'!$A$2:$A$1999,'Task3 Baza'!$C$2:$C$1999,"non",0)</f>
        <v>Saatlı</v>
      </c>
      <c r="F10149" s="109" t="str">
        <f t="shared" si="320"/>
        <v>Gəncə</v>
      </c>
      <c r="G10149" s="110">
        <f t="shared" si="321"/>
        <v>20</v>
      </c>
    </row>
    <row r="10150" spans="1:7" x14ac:dyDescent="0.3">
      <c r="A10150" s="20" t="s">
        <v>448</v>
      </c>
      <c r="B10150" s="102">
        <v>43609</v>
      </c>
      <c r="C10150" s="103">
        <v>0.21</v>
      </c>
      <c r="D10150" s="133">
        <v>7300</v>
      </c>
      <c r="E10150" s="108" t="str">
        <f>_xlfn.XLOOKUP($A10150,'Task3 Baza'!$A$2:$A$1999,'Task3 Baza'!$C$2:$C$1999,"non",0)</f>
        <v>Sumqayıt</v>
      </c>
      <c r="F10150" s="109" t="str">
        <f t="shared" si="320"/>
        <v>Gəncə</v>
      </c>
      <c r="G10150" s="110">
        <f t="shared" si="321"/>
        <v>20</v>
      </c>
    </row>
    <row r="10151" spans="1:7" x14ac:dyDescent="0.3">
      <c r="A10151" s="20" t="s">
        <v>1685</v>
      </c>
      <c r="B10151" s="102">
        <v>43988</v>
      </c>
      <c r="C10151" s="103">
        <v>0.14000000000000001</v>
      </c>
      <c r="D10151" s="133">
        <v>6700</v>
      </c>
      <c r="E10151" s="108" t="str">
        <f>_xlfn.XLOOKUP($A10151,'Task3 Baza'!$A$2:$A$1999,'Task3 Baza'!$C$2:$C$1999,"non",0)</f>
        <v>Beyləqan</v>
      </c>
      <c r="F10151" s="109" t="str">
        <f t="shared" si="320"/>
        <v>Bakı</v>
      </c>
      <c r="G10151" s="110">
        <f t="shared" si="321"/>
        <v>10</v>
      </c>
    </row>
    <row r="10152" spans="1:7" x14ac:dyDescent="0.3">
      <c r="A10152" s="20" t="s">
        <v>438</v>
      </c>
      <c r="B10152" s="102">
        <v>43955</v>
      </c>
      <c r="C10152" s="103">
        <v>0.19</v>
      </c>
      <c r="D10152" s="133">
        <v>11400</v>
      </c>
      <c r="E10152" s="108" t="str">
        <f>_xlfn.XLOOKUP($A10152,'Task3 Baza'!$A$2:$A$1999,'Task3 Baza'!$C$2:$C$1999,"non",0)</f>
        <v>Zərdab</v>
      </c>
      <c r="F10152" s="109" t="str">
        <f t="shared" si="320"/>
        <v>Lənkəran</v>
      </c>
      <c r="G10152" s="110">
        <f t="shared" si="321"/>
        <v>42</v>
      </c>
    </row>
    <row r="10153" spans="1:7" x14ac:dyDescent="0.3">
      <c r="A10153" s="20" t="s">
        <v>346</v>
      </c>
      <c r="B10153" s="102">
        <v>44383</v>
      </c>
      <c r="C10153" s="103">
        <v>0.18</v>
      </c>
      <c r="D10153" s="133">
        <v>3900</v>
      </c>
      <c r="E10153" s="108" t="str">
        <f>_xlfn.XLOOKUP($A10153,'Task3 Baza'!$A$2:$A$1999,'Task3 Baza'!$C$2:$C$1999,"non",0)</f>
        <v>Naxçıvan</v>
      </c>
      <c r="F10153" s="109" t="str">
        <f t="shared" si="320"/>
        <v>Gəncə</v>
      </c>
      <c r="G10153" s="110">
        <f t="shared" si="321"/>
        <v>20</v>
      </c>
    </row>
    <row r="10154" spans="1:7" x14ac:dyDescent="0.3">
      <c r="A10154" s="20" t="s">
        <v>1164</v>
      </c>
      <c r="B10154" s="102">
        <v>44756</v>
      </c>
      <c r="C10154" s="103">
        <v>0.19</v>
      </c>
      <c r="D10154" s="133">
        <v>2200</v>
      </c>
      <c r="E10154" s="108" t="str">
        <f>_xlfn.XLOOKUP($A10154,'Task3 Baza'!$A$2:$A$1999,'Task3 Baza'!$C$2:$C$1999,"non",0)</f>
        <v>Qusar</v>
      </c>
      <c r="F10154" s="109" t="str">
        <f t="shared" si="320"/>
        <v>Gəncə</v>
      </c>
      <c r="G10154" s="110">
        <f t="shared" si="321"/>
        <v>20</v>
      </c>
    </row>
    <row r="10155" spans="1:7" x14ac:dyDescent="0.3">
      <c r="A10155" s="20" t="s">
        <v>2017</v>
      </c>
      <c r="B10155" s="102">
        <v>44622</v>
      </c>
      <c r="C10155" s="103">
        <v>0.18</v>
      </c>
      <c r="D10155" s="133">
        <v>6300</v>
      </c>
      <c r="E10155" s="108" t="str">
        <f>_xlfn.XLOOKUP($A10155,'Task3 Baza'!$A$2:$A$1999,'Task3 Baza'!$C$2:$C$1999,"non",0)</f>
        <v>Cəlilabad</v>
      </c>
      <c r="F10155" s="109" t="str">
        <f t="shared" si="320"/>
        <v>Bakı</v>
      </c>
      <c r="G10155" s="110">
        <f t="shared" si="321"/>
        <v>10</v>
      </c>
    </row>
    <row r="10156" spans="1:7" x14ac:dyDescent="0.3">
      <c r="A10156" s="20" t="s">
        <v>943</v>
      </c>
      <c r="B10156" s="102">
        <v>44555</v>
      </c>
      <c r="C10156" s="103">
        <v>0.16</v>
      </c>
      <c r="D10156" s="133">
        <v>11800</v>
      </c>
      <c r="E10156" s="108" t="str">
        <f>_xlfn.XLOOKUP($A10156,'Task3 Baza'!$A$2:$A$1999,'Task3 Baza'!$C$2:$C$1999,"non",0)</f>
        <v>Masallı</v>
      </c>
      <c r="F10156" s="109" t="str">
        <f t="shared" si="320"/>
        <v>Gəncə</v>
      </c>
      <c r="G10156" s="110">
        <f t="shared" si="321"/>
        <v>20</v>
      </c>
    </row>
    <row r="10157" spans="1:7" x14ac:dyDescent="0.3">
      <c r="A10157" s="20" t="s">
        <v>2121</v>
      </c>
      <c r="B10157" s="102">
        <v>44125</v>
      </c>
      <c r="C10157" s="103">
        <v>0.16</v>
      </c>
      <c r="D10157" s="133">
        <v>11300</v>
      </c>
      <c r="E10157" s="108" t="str">
        <f>_xlfn.XLOOKUP($A10157,'Task3 Baza'!$A$2:$A$1999,'Task3 Baza'!$C$2:$C$1999,"non",0)</f>
        <v>İsmayıllı</v>
      </c>
      <c r="F10157" s="109" t="str">
        <f t="shared" si="320"/>
        <v>Sumqayıt</v>
      </c>
      <c r="G10157" s="110">
        <f t="shared" si="321"/>
        <v>50</v>
      </c>
    </row>
    <row r="10158" spans="1:7" x14ac:dyDescent="0.3">
      <c r="A10158" s="20" t="s">
        <v>1658</v>
      </c>
      <c r="B10158" s="102">
        <v>44708</v>
      </c>
      <c r="C10158" s="103">
        <v>0.2</v>
      </c>
      <c r="D10158" s="133">
        <v>5500</v>
      </c>
      <c r="E10158" s="108" t="str">
        <f>_xlfn.XLOOKUP($A10158,'Task3 Baza'!$A$2:$A$1999,'Task3 Baza'!$C$2:$C$1999,"non",0)</f>
        <v>Füzuli</v>
      </c>
      <c r="F10158" s="109" t="str">
        <f t="shared" si="320"/>
        <v>Sumqayıt</v>
      </c>
      <c r="G10158" s="110">
        <f t="shared" si="321"/>
        <v>50</v>
      </c>
    </row>
    <row r="10159" spans="1:7" x14ac:dyDescent="0.3">
      <c r="A10159" s="20" t="s">
        <v>466</v>
      </c>
      <c r="B10159" s="102">
        <v>43546</v>
      </c>
      <c r="C10159" s="103">
        <v>0.16</v>
      </c>
      <c r="D10159" s="133">
        <v>12600</v>
      </c>
      <c r="E10159" s="108" t="str">
        <f>_xlfn.XLOOKUP($A10159,'Task3 Baza'!$A$2:$A$1999,'Task3 Baza'!$C$2:$C$1999,"non",0)</f>
        <v>Daşkəsən</v>
      </c>
      <c r="F10159" s="109" t="str">
        <f t="shared" si="320"/>
        <v>Bakı</v>
      </c>
      <c r="G10159" s="110">
        <f t="shared" si="321"/>
        <v>10</v>
      </c>
    </row>
    <row r="10160" spans="1:7" x14ac:dyDescent="0.3">
      <c r="A10160" s="20" t="s">
        <v>601</v>
      </c>
      <c r="B10160" s="102">
        <v>44638</v>
      </c>
      <c r="C10160" s="103">
        <v>0.14000000000000001</v>
      </c>
      <c r="D10160" s="133">
        <v>10200</v>
      </c>
      <c r="E10160" s="108" t="str">
        <f>_xlfn.XLOOKUP($A10160,'Task3 Baza'!$A$2:$A$1999,'Task3 Baza'!$C$2:$C$1999,"non",0)</f>
        <v>Culfa</v>
      </c>
      <c r="F10160" s="109" t="str">
        <f t="shared" si="320"/>
        <v>Bakı</v>
      </c>
      <c r="G10160" s="110">
        <f t="shared" si="321"/>
        <v>10</v>
      </c>
    </row>
    <row r="10161" spans="1:7" x14ac:dyDescent="0.3">
      <c r="A10161" s="20" t="s">
        <v>1822</v>
      </c>
      <c r="B10161" s="102">
        <v>44355</v>
      </c>
      <c r="C10161" s="103">
        <v>0.18</v>
      </c>
      <c r="D10161" s="133">
        <v>13000</v>
      </c>
      <c r="E10161" s="108" t="str">
        <f>_xlfn.XLOOKUP($A10161,'Task3 Baza'!$A$2:$A$1999,'Task3 Baza'!$C$2:$C$1999,"non",0)</f>
        <v>Quba</v>
      </c>
      <c r="F10161" s="109" t="str">
        <f t="shared" si="320"/>
        <v>Gəncə</v>
      </c>
      <c r="G10161" s="110">
        <f t="shared" si="321"/>
        <v>20</v>
      </c>
    </row>
    <row r="10162" spans="1:7" x14ac:dyDescent="0.3">
      <c r="A10162" s="20" t="s">
        <v>1884</v>
      </c>
      <c r="B10162" s="102">
        <v>44473</v>
      </c>
      <c r="C10162" s="103">
        <v>0.19</v>
      </c>
      <c r="D10162" s="133">
        <v>5000</v>
      </c>
      <c r="E10162" s="108" t="str">
        <f>_xlfn.XLOOKUP($A10162,'Task3 Baza'!$A$2:$A$1999,'Task3 Baza'!$C$2:$C$1999,"non",0)</f>
        <v>Şuşa</v>
      </c>
      <c r="F10162" s="109" t="str">
        <f t="shared" si="320"/>
        <v>Lənkəran</v>
      </c>
      <c r="G10162" s="110">
        <f t="shared" si="321"/>
        <v>42</v>
      </c>
    </row>
    <row r="10163" spans="1:7" x14ac:dyDescent="0.3">
      <c r="A10163" s="20" t="s">
        <v>730</v>
      </c>
      <c r="B10163" s="102">
        <v>43980</v>
      </c>
      <c r="C10163" s="103">
        <v>0.16</v>
      </c>
      <c r="D10163" s="133">
        <v>6900</v>
      </c>
      <c r="E10163" s="108" t="str">
        <f>_xlfn.XLOOKUP($A10163,'Task3 Baza'!$A$2:$A$1999,'Task3 Baza'!$C$2:$C$1999,"non",0)</f>
        <v>Naxçıvan</v>
      </c>
      <c r="F10163" s="109" t="str">
        <f t="shared" si="320"/>
        <v>Gəncə</v>
      </c>
      <c r="G10163" s="110">
        <f t="shared" si="321"/>
        <v>20</v>
      </c>
    </row>
    <row r="10164" spans="1:7" x14ac:dyDescent="0.3">
      <c r="A10164" s="20" t="s">
        <v>754</v>
      </c>
      <c r="B10164" s="102">
        <v>44360</v>
      </c>
      <c r="C10164" s="103">
        <v>0.21</v>
      </c>
      <c r="D10164" s="133">
        <v>10000</v>
      </c>
      <c r="E10164" s="108" t="str">
        <f>_xlfn.XLOOKUP($A10164,'Task3 Baza'!$A$2:$A$1999,'Task3 Baza'!$C$2:$C$1999,"non",0)</f>
        <v>Ağdaş</v>
      </c>
      <c r="F10164" s="109" t="str">
        <f t="shared" si="320"/>
        <v>Bakı</v>
      </c>
      <c r="G10164" s="110">
        <f t="shared" si="321"/>
        <v>10</v>
      </c>
    </row>
    <row r="10165" spans="1:7" x14ac:dyDescent="0.3">
      <c r="A10165" s="20" t="s">
        <v>1374</v>
      </c>
      <c r="B10165" s="102">
        <v>44491</v>
      </c>
      <c r="C10165" s="103">
        <v>0.18</v>
      </c>
      <c r="D10165" s="133">
        <v>1500</v>
      </c>
      <c r="E10165" s="108" t="str">
        <f>_xlfn.XLOOKUP($A10165,'Task3 Baza'!$A$2:$A$1999,'Task3 Baza'!$C$2:$C$1999,"non",0)</f>
        <v>Balakən</v>
      </c>
      <c r="F10165" s="109" t="str">
        <f t="shared" si="320"/>
        <v>Bakı</v>
      </c>
      <c r="G10165" s="110">
        <f t="shared" si="321"/>
        <v>10</v>
      </c>
    </row>
    <row r="10166" spans="1:7" x14ac:dyDescent="0.3">
      <c r="A10166" s="20" t="s">
        <v>413</v>
      </c>
      <c r="B10166" s="102">
        <v>44660</v>
      </c>
      <c r="C10166" s="103">
        <v>0.22</v>
      </c>
      <c r="D10166" s="133">
        <v>2900</v>
      </c>
      <c r="E10166" s="108" t="str">
        <f>_xlfn.XLOOKUP($A10166,'Task3 Baza'!$A$2:$A$1999,'Task3 Baza'!$C$2:$C$1999,"non",0)</f>
        <v>Ağdam</v>
      </c>
      <c r="F10166" s="109" t="str">
        <f t="shared" si="320"/>
        <v>Bakı</v>
      </c>
      <c r="G10166" s="110">
        <f t="shared" si="321"/>
        <v>10</v>
      </c>
    </row>
    <row r="10167" spans="1:7" x14ac:dyDescent="0.3">
      <c r="A10167" s="20" t="s">
        <v>1630</v>
      </c>
      <c r="B10167" s="102">
        <v>43805</v>
      </c>
      <c r="C10167" s="103">
        <v>0.14000000000000001</v>
      </c>
      <c r="D10167" s="133">
        <v>2600</v>
      </c>
      <c r="E10167" s="108" t="str">
        <f>_xlfn.XLOOKUP($A10167,'Task3 Baza'!$A$2:$A$1999,'Task3 Baza'!$C$2:$C$1999,"non",0)</f>
        <v>Ağdam</v>
      </c>
      <c r="F10167" s="109" t="str">
        <f t="shared" si="320"/>
        <v>Bakı</v>
      </c>
      <c r="G10167" s="110">
        <f t="shared" si="321"/>
        <v>10</v>
      </c>
    </row>
    <row r="10168" spans="1:7" x14ac:dyDescent="0.3">
      <c r="A10168" s="20" t="s">
        <v>625</v>
      </c>
      <c r="B10168" s="102">
        <v>44391</v>
      </c>
      <c r="C10168" s="103">
        <v>0.14000000000000001</v>
      </c>
      <c r="D10168" s="133">
        <v>9800</v>
      </c>
      <c r="E10168" s="108" t="str">
        <f>_xlfn.XLOOKUP($A10168,'Task3 Baza'!$A$2:$A$1999,'Task3 Baza'!$C$2:$C$1999,"non",0)</f>
        <v>Neftçala</v>
      </c>
      <c r="F10168" s="109" t="str">
        <f t="shared" si="320"/>
        <v>Gəncə</v>
      </c>
      <c r="G10168" s="110">
        <f t="shared" si="321"/>
        <v>20</v>
      </c>
    </row>
    <row r="10169" spans="1:7" x14ac:dyDescent="0.3">
      <c r="A10169" s="20" t="s">
        <v>1764</v>
      </c>
      <c r="B10169" s="102">
        <v>44789</v>
      </c>
      <c r="C10169" s="103">
        <v>0.15</v>
      </c>
      <c r="D10169" s="133">
        <v>12000</v>
      </c>
      <c r="E10169" s="108" t="str">
        <f>_xlfn.XLOOKUP($A10169,'Task3 Baza'!$A$2:$A$1999,'Task3 Baza'!$C$2:$C$1999,"non",0)</f>
        <v>Şəmkir</v>
      </c>
      <c r="F10169" s="109" t="str">
        <f t="shared" si="320"/>
        <v>Lənkəran</v>
      </c>
      <c r="G10169" s="110">
        <f t="shared" si="321"/>
        <v>42</v>
      </c>
    </row>
    <row r="10170" spans="1:7" x14ac:dyDescent="0.3">
      <c r="A10170" s="20" t="s">
        <v>1728</v>
      </c>
      <c r="B10170" s="102">
        <v>44142</v>
      </c>
      <c r="C10170" s="103">
        <v>0.18</v>
      </c>
      <c r="D10170" s="133">
        <v>2100</v>
      </c>
      <c r="E10170" s="108" t="str">
        <f>_xlfn.XLOOKUP($A10170,'Task3 Baza'!$A$2:$A$1999,'Task3 Baza'!$C$2:$C$1999,"non",0)</f>
        <v>Kürdəmir</v>
      </c>
      <c r="F10170" s="109" t="str">
        <f t="shared" si="320"/>
        <v>Sumqayıt</v>
      </c>
      <c r="G10170" s="110">
        <f t="shared" si="321"/>
        <v>50</v>
      </c>
    </row>
    <row r="10171" spans="1:7" x14ac:dyDescent="0.3">
      <c r="A10171" s="20" t="s">
        <v>637</v>
      </c>
      <c r="B10171" s="102">
        <v>44400</v>
      </c>
      <c r="C10171" s="103">
        <v>0.18</v>
      </c>
      <c r="D10171" s="133">
        <v>6400</v>
      </c>
      <c r="E10171" s="108" t="str">
        <f>_xlfn.XLOOKUP($A10171,'Task3 Baza'!$A$2:$A$1999,'Task3 Baza'!$C$2:$C$1999,"non",0)</f>
        <v>Şamaxı</v>
      </c>
      <c r="F10171" s="109" t="str">
        <f t="shared" si="320"/>
        <v>Lənkəran</v>
      </c>
      <c r="G10171" s="110">
        <f t="shared" si="321"/>
        <v>42</v>
      </c>
    </row>
    <row r="10172" spans="1:7" x14ac:dyDescent="0.3">
      <c r="A10172" s="20" t="s">
        <v>1262</v>
      </c>
      <c r="B10172" s="102">
        <v>43914</v>
      </c>
      <c r="C10172" s="103">
        <v>0.23</v>
      </c>
      <c r="D10172" s="133">
        <v>10800</v>
      </c>
      <c r="E10172" s="108" t="str">
        <f>_xlfn.XLOOKUP($A10172,'Task3 Baza'!$A$2:$A$1999,'Task3 Baza'!$C$2:$C$1999,"non",0)</f>
        <v>Mingəçevir</v>
      </c>
      <c r="F10172" s="109" t="str">
        <f t="shared" si="320"/>
        <v>Gəncə</v>
      </c>
      <c r="G10172" s="110">
        <f t="shared" si="321"/>
        <v>20</v>
      </c>
    </row>
    <row r="10173" spans="1:7" x14ac:dyDescent="0.3">
      <c r="A10173" s="20" t="s">
        <v>1835</v>
      </c>
      <c r="B10173" s="102">
        <v>44291</v>
      </c>
      <c r="C10173" s="103">
        <v>0.15</v>
      </c>
      <c r="D10173" s="133">
        <v>9500</v>
      </c>
      <c r="E10173" s="108" t="str">
        <f>_xlfn.XLOOKUP($A10173,'Task3 Baza'!$A$2:$A$1999,'Task3 Baza'!$C$2:$C$1999,"non",0)</f>
        <v>Neftçala</v>
      </c>
      <c r="F10173" s="109" t="str">
        <f t="shared" si="320"/>
        <v>Gəncə</v>
      </c>
      <c r="G10173" s="110">
        <f t="shared" si="321"/>
        <v>20</v>
      </c>
    </row>
    <row r="10174" spans="1:7" x14ac:dyDescent="0.3">
      <c r="A10174" s="20" t="s">
        <v>1131</v>
      </c>
      <c r="B10174" s="102">
        <v>44178</v>
      </c>
      <c r="C10174" s="103">
        <v>0.22</v>
      </c>
      <c r="D10174" s="133">
        <v>3300</v>
      </c>
      <c r="E10174" s="108" t="str">
        <f>_xlfn.XLOOKUP($A10174,'Task3 Baza'!$A$2:$A$1999,'Task3 Baza'!$C$2:$C$1999,"non",0)</f>
        <v>Kəngərli</v>
      </c>
      <c r="F10174" s="109" t="str">
        <f t="shared" si="320"/>
        <v>Sumqayıt</v>
      </c>
      <c r="G10174" s="110">
        <f t="shared" si="321"/>
        <v>50</v>
      </c>
    </row>
    <row r="10175" spans="1:7" x14ac:dyDescent="0.3">
      <c r="A10175" s="20" t="s">
        <v>432</v>
      </c>
      <c r="B10175" s="102">
        <v>44361</v>
      </c>
      <c r="C10175" s="103">
        <v>0.23</v>
      </c>
      <c r="D10175" s="133">
        <v>9600</v>
      </c>
      <c r="E10175" s="108" t="str">
        <f>_xlfn.XLOOKUP($A10175,'Task3 Baza'!$A$2:$A$1999,'Task3 Baza'!$C$2:$C$1999,"non",0)</f>
        <v>Hacıqabul</v>
      </c>
      <c r="F10175" s="109" t="str">
        <f t="shared" si="320"/>
        <v>Sumqayıt</v>
      </c>
      <c r="G10175" s="110">
        <f t="shared" si="321"/>
        <v>50</v>
      </c>
    </row>
    <row r="10176" spans="1:7" x14ac:dyDescent="0.3">
      <c r="A10176" s="20" t="s">
        <v>1638</v>
      </c>
      <c r="B10176" s="102">
        <v>43660</v>
      </c>
      <c r="C10176" s="103">
        <v>0.19</v>
      </c>
      <c r="D10176" s="133">
        <v>1800</v>
      </c>
      <c r="E10176" s="108" t="str">
        <f>_xlfn.XLOOKUP($A10176,'Task3 Baza'!$A$2:$A$1999,'Task3 Baza'!$C$2:$C$1999,"non",0)</f>
        <v>Qubadlı</v>
      </c>
      <c r="F10176" s="109" t="str">
        <f t="shared" si="320"/>
        <v>Gəncə</v>
      </c>
      <c r="G10176" s="110">
        <f t="shared" si="321"/>
        <v>20</v>
      </c>
    </row>
    <row r="10177" spans="1:7" x14ac:dyDescent="0.3">
      <c r="A10177" s="20" t="s">
        <v>840</v>
      </c>
      <c r="B10177" s="102">
        <v>44454</v>
      </c>
      <c r="C10177" s="103">
        <v>0.2</v>
      </c>
      <c r="D10177" s="133">
        <v>2300</v>
      </c>
      <c r="E10177" s="108" t="str">
        <f>_xlfn.XLOOKUP($A10177,'Task3 Baza'!$A$2:$A$1999,'Task3 Baza'!$C$2:$C$1999,"non",0)</f>
        <v>Xocavənd</v>
      </c>
      <c r="F10177" s="109" t="str">
        <f t="shared" si="320"/>
        <v>Sumqayıt</v>
      </c>
      <c r="G10177" s="110">
        <f t="shared" si="321"/>
        <v>50</v>
      </c>
    </row>
    <row r="10178" spans="1:7" x14ac:dyDescent="0.3">
      <c r="A10178" s="20" t="s">
        <v>784</v>
      </c>
      <c r="B10178" s="102">
        <v>44599</v>
      </c>
      <c r="C10178" s="103">
        <v>0.19</v>
      </c>
      <c r="D10178" s="133">
        <v>1400</v>
      </c>
      <c r="E10178" s="108" t="str">
        <f>_xlfn.XLOOKUP($A10178,'Task3 Baza'!$A$2:$A$1999,'Task3 Baza'!$C$2:$C$1999,"non",0)</f>
        <v>Tərtər</v>
      </c>
      <c r="F10178" s="109" t="str">
        <f t="shared" ref="F10178:F10241" si="322">VLOOKUP($E10178,$I$3:$K$75,2,0)</f>
        <v>Lənkəran</v>
      </c>
      <c r="G10178" s="110">
        <f t="shared" ref="G10178:G10241" si="323">VLOOKUP(VLOOKUP($E10178,$I$3:$J$75,2,0),$L$3:$M$6,2,0)</f>
        <v>42</v>
      </c>
    </row>
    <row r="10179" spans="1:7" x14ac:dyDescent="0.3">
      <c r="A10179" s="20" t="s">
        <v>1755</v>
      </c>
      <c r="B10179" s="102">
        <v>44048</v>
      </c>
      <c r="C10179" s="103">
        <v>0.24</v>
      </c>
      <c r="D10179" s="133">
        <v>4900</v>
      </c>
      <c r="E10179" s="108" t="str">
        <f>_xlfn.XLOOKUP($A10179,'Task3 Baza'!$A$2:$A$1999,'Task3 Baza'!$C$2:$C$1999,"non",0)</f>
        <v>Gəncə</v>
      </c>
      <c r="F10179" s="109" t="str">
        <f t="shared" si="322"/>
        <v>Sumqayıt</v>
      </c>
      <c r="G10179" s="110">
        <f t="shared" si="323"/>
        <v>50</v>
      </c>
    </row>
    <row r="10180" spans="1:7" x14ac:dyDescent="0.3">
      <c r="A10180" s="20" t="s">
        <v>1298</v>
      </c>
      <c r="B10180" s="102">
        <v>44783</v>
      </c>
      <c r="C10180" s="103">
        <v>0.22</v>
      </c>
      <c r="D10180" s="133">
        <v>9800</v>
      </c>
      <c r="E10180" s="108" t="str">
        <f>_xlfn.XLOOKUP($A10180,'Task3 Baza'!$A$2:$A$1999,'Task3 Baza'!$C$2:$C$1999,"non",0)</f>
        <v>Gəncə</v>
      </c>
      <c r="F10180" s="109" t="str">
        <f t="shared" si="322"/>
        <v>Sumqayıt</v>
      </c>
      <c r="G10180" s="110">
        <f t="shared" si="323"/>
        <v>50</v>
      </c>
    </row>
    <row r="10181" spans="1:7" x14ac:dyDescent="0.3">
      <c r="A10181" s="20" t="s">
        <v>1542</v>
      </c>
      <c r="B10181" s="102">
        <v>44379</v>
      </c>
      <c r="C10181" s="103">
        <v>0.2</v>
      </c>
      <c r="D10181" s="133">
        <v>7800</v>
      </c>
      <c r="E10181" s="108" t="str">
        <f>_xlfn.XLOOKUP($A10181,'Task3 Baza'!$A$2:$A$1999,'Task3 Baza'!$C$2:$C$1999,"non",0)</f>
        <v>Tovuz</v>
      </c>
      <c r="F10181" s="109" t="str">
        <f t="shared" si="322"/>
        <v>Lənkəran</v>
      </c>
      <c r="G10181" s="110">
        <f t="shared" si="323"/>
        <v>42</v>
      </c>
    </row>
    <row r="10182" spans="1:7" x14ac:dyDescent="0.3">
      <c r="A10182" s="20" t="s">
        <v>1902</v>
      </c>
      <c r="B10182" s="102">
        <v>44229</v>
      </c>
      <c r="C10182" s="103">
        <v>0.21</v>
      </c>
      <c r="D10182" s="133">
        <v>3200</v>
      </c>
      <c r="E10182" s="108" t="str">
        <f>_xlfn.XLOOKUP($A10182,'Task3 Baza'!$A$2:$A$1999,'Task3 Baza'!$C$2:$C$1999,"non",0)</f>
        <v>Quba</v>
      </c>
      <c r="F10182" s="109" t="str">
        <f t="shared" si="322"/>
        <v>Gəncə</v>
      </c>
      <c r="G10182" s="110">
        <f t="shared" si="323"/>
        <v>20</v>
      </c>
    </row>
    <row r="10183" spans="1:7" x14ac:dyDescent="0.3">
      <c r="A10183" s="20" t="s">
        <v>371</v>
      </c>
      <c r="B10183" s="102">
        <v>43956</v>
      </c>
      <c r="C10183" s="103">
        <v>0.17</v>
      </c>
      <c r="D10183" s="133">
        <v>1500</v>
      </c>
      <c r="E10183" s="108" t="str">
        <f>_xlfn.XLOOKUP($A10183,'Task3 Baza'!$A$2:$A$1999,'Task3 Baza'!$C$2:$C$1999,"non",0)</f>
        <v>Masallı</v>
      </c>
      <c r="F10183" s="109" t="str">
        <f t="shared" si="322"/>
        <v>Gəncə</v>
      </c>
      <c r="G10183" s="110">
        <f t="shared" si="323"/>
        <v>20</v>
      </c>
    </row>
    <row r="10184" spans="1:7" x14ac:dyDescent="0.3">
      <c r="A10184" s="20" t="s">
        <v>1069</v>
      </c>
      <c r="B10184" s="102">
        <v>44203</v>
      </c>
      <c r="C10184" s="103">
        <v>0.24</v>
      </c>
      <c r="D10184" s="133">
        <v>8700</v>
      </c>
      <c r="E10184" s="108" t="str">
        <f>_xlfn.XLOOKUP($A10184,'Task3 Baza'!$A$2:$A$1999,'Task3 Baza'!$C$2:$C$1999,"non",0)</f>
        <v>Goranboy</v>
      </c>
      <c r="F10184" s="109" t="str">
        <f t="shared" si="322"/>
        <v>Sumqayıt</v>
      </c>
      <c r="G10184" s="110">
        <f t="shared" si="323"/>
        <v>50</v>
      </c>
    </row>
    <row r="10185" spans="1:7" x14ac:dyDescent="0.3">
      <c r="A10185" s="20" t="s">
        <v>896</v>
      </c>
      <c r="B10185" s="102">
        <v>43976</v>
      </c>
      <c r="C10185" s="103">
        <v>0.22</v>
      </c>
      <c r="D10185" s="133">
        <v>4700</v>
      </c>
      <c r="E10185" s="108" t="str">
        <f>_xlfn.XLOOKUP($A10185,'Task3 Baza'!$A$2:$A$1999,'Task3 Baza'!$C$2:$C$1999,"non",0)</f>
        <v>Balakən</v>
      </c>
      <c r="F10185" s="109" t="str">
        <f t="shared" si="322"/>
        <v>Bakı</v>
      </c>
      <c r="G10185" s="110">
        <f t="shared" si="323"/>
        <v>10</v>
      </c>
    </row>
    <row r="10186" spans="1:7" x14ac:dyDescent="0.3">
      <c r="A10186" s="20" t="s">
        <v>2064</v>
      </c>
      <c r="B10186" s="102">
        <v>43911</v>
      </c>
      <c r="C10186" s="103">
        <v>0.2</v>
      </c>
      <c r="D10186" s="133">
        <v>2200</v>
      </c>
      <c r="E10186" s="108" t="str">
        <f>_xlfn.XLOOKUP($A10186,'Task3 Baza'!$A$2:$A$1999,'Task3 Baza'!$C$2:$C$1999,"non",0)</f>
        <v>Salyan</v>
      </c>
      <c r="F10186" s="109" t="str">
        <f t="shared" si="322"/>
        <v>Gəncə</v>
      </c>
      <c r="G10186" s="110">
        <f t="shared" si="323"/>
        <v>20</v>
      </c>
    </row>
    <row r="10187" spans="1:7" x14ac:dyDescent="0.3">
      <c r="A10187" s="20" t="s">
        <v>1417</v>
      </c>
      <c r="B10187" s="102">
        <v>43998</v>
      </c>
      <c r="C10187" s="103">
        <v>0.15</v>
      </c>
      <c r="D10187" s="133">
        <v>10000</v>
      </c>
      <c r="E10187" s="108" t="str">
        <f>_xlfn.XLOOKUP($A10187,'Task3 Baza'!$A$2:$A$1999,'Task3 Baza'!$C$2:$C$1999,"non",0)</f>
        <v>Qusar</v>
      </c>
      <c r="F10187" s="109" t="str">
        <f t="shared" si="322"/>
        <v>Gəncə</v>
      </c>
      <c r="G10187" s="110">
        <f t="shared" si="323"/>
        <v>20</v>
      </c>
    </row>
    <row r="10188" spans="1:7" x14ac:dyDescent="0.3">
      <c r="A10188" s="20" t="s">
        <v>1271</v>
      </c>
      <c r="B10188" s="102">
        <v>44656</v>
      </c>
      <c r="C10188" s="103">
        <v>0.15</v>
      </c>
      <c r="D10188" s="133">
        <v>1200</v>
      </c>
      <c r="E10188" s="108" t="str">
        <f>_xlfn.XLOOKUP($A10188,'Task3 Baza'!$A$2:$A$1999,'Task3 Baza'!$C$2:$C$1999,"non",0)</f>
        <v>Bakı</v>
      </c>
      <c r="F10188" s="109" t="str">
        <f t="shared" si="322"/>
        <v>Bakı</v>
      </c>
      <c r="G10188" s="110">
        <f t="shared" si="323"/>
        <v>10</v>
      </c>
    </row>
    <row r="10189" spans="1:7" x14ac:dyDescent="0.3">
      <c r="A10189" s="20" t="s">
        <v>1630</v>
      </c>
      <c r="B10189" s="102">
        <v>43875</v>
      </c>
      <c r="C10189" s="103">
        <v>0.15</v>
      </c>
      <c r="D10189" s="133">
        <v>8100</v>
      </c>
      <c r="E10189" s="108" t="str">
        <f>_xlfn.XLOOKUP($A10189,'Task3 Baza'!$A$2:$A$1999,'Task3 Baza'!$C$2:$C$1999,"non",0)</f>
        <v>Ağdam</v>
      </c>
      <c r="F10189" s="109" t="str">
        <f t="shared" si="322"/>
        <v>Bakı</v>
      </c>
      <c r="G10189" s="110">
        <f t="shared" si="323"/>
        <v>10</v>
      </c>
    </row>
    <row r="10190" spans="1:7" x14ac:dyDescent="0.3">
      <c r="A10190" s="20" t="s">
        <v>286</v>
      </c>
      <c r="B10190" s="102">
        <v>43648</v>
      </c>
      <c r="C10190" s="103">
        <v>0.15</v>
      </c>
      <c r="D10190" s="133">
        <v>10700</v>
      </c>
      <c r="E10190" s="108" t="str">
        <f>_xlfn.XLOOKUP($A10190,'Task3 Baza'!$A$2:$A$1999,'Task3 Baza'!$C$2:$C$1999,"non",0)</f>
        <v>Lerik</v>
      </c>
      <c r="F10190" s="109" t="str">
        <f t="shared" si="322"/>
        <v>Gəncə</v>
      </c>
      <c r="G10190" s="110">
        <f t="shared" si="323"/>
        <v>20</v>
      </c>
    </row>
    <row r="10191" spans="1:7" x14ac:dyDescent="0.3">
      <c r="A10191" s="20" t="s">
        <v>1207</v>
      </c>
      <c r="B10191" s="102">
        <v>43974</v>
      </c>
      <c r="C10191" s="103">
        <v>0.19</v>
      </c>
      <c r="D10191" s="133">
        <v>13000</v>
      </c>
      <c r="E10191" s="108" t="str">
        <f>_xlfn.XLOOKUP($A10191,'Task3 Baza'!$A$2:$A$1999,'Task3 Baza'!$C$2:$C$1999,"non",0)</f>
        <v>Ağdam</v>
      </c>
      <c r="F10191" s="109" t="str">
        <f t="shared" si="322"/>
        <v>Bakı</v>
      </c>
      <c r="G10191" s="110">
        <f t="shared" si="323"/>
        <v>10</v>
      </c>
    </row>
    <row r="10192" spans="1:7" x14ac:dyDescent="0.3">
      <c r="A10192" s="20" t="s">
        <v>782</v>
      </c>
      <c r="B10192" s="102">
        <v>44480</v>
      </c>
      <c r="C10192" s="103">
        <v>0.24</v>
      </c>
      <c r="D10192" s="133">
        <v>11800</v>
      </c>
      <c r="E10192" s="108" t="str">
        <f>_xlfn.XLOOKUP($A10192,'Task3 Baza'!$A$2:$A$1999,'Task3 Baza'!$C$2:$C$1999,"non",0)</f>
        <v>Qazax</v>
      </c>
      <c r="F10192" s="109" t="str">
        <f t="shared" si="322"/>
        <v>Sumqayıt</v>
      </c>
      <c r="G10192" s="110">
        <f t="shared" si="323"/>
        <v>50</v>
      </c>
    </row>
    <row r="10193" spans="1:7" x14ac:dyDescent="0.3">
      <c r="A10193" s="20" t="s">
        <v>1507</v>
      </c>
      <c r="B10193" s="102">
        <v>44551</v>
      </c>
      <c r="C10193" s="103">
        <v>0.15</v>
      </c>
      <c r="D10193" s="133">
        <v>1200</v>
      </c>
      <c r="E10193" s="108" t="str">
        <f>_xlfn.XLOOKUP($A10193,'Task3 Baza'!$A$2:$A$1999,'Task3 Baza'!$C$2:$C$1999,"non",0)</f>
        <v>Zərdab</v>
      </c>
      <c r="F10193" s="109" t="str">
        <f t="shared" si="322"/>
        <v>Lənkəran</v>
      </c>
      <c r="G10193" s="110">
        <f t="shared" si="323"/>
        <v>42</v>
      </c>
    </row>
    <row r="10194" spans="1:7" x14ac:dyDescent="0.3">
      <c r="A10194" s="20" t="s">
        <v>618</v>
      </c>
      <c r="B10194" s="102">
        <v>43975</v>
      </c>
      <c r="C10194" s="103">
        <v>0.15</v>
      </c>
      <c r="D10194" s="133">
        <v>6200</v>
      </c>
      <c r="E10194" s="108" t="str">
        <f>_xlfn.XLOOKUP($A10194,'Task3 Baza'!$A$2:$A$1999,'Task3 Baza'!$C$2:$C$1999,"non",0)</f>
        <v>Cəlilabad</v>
      </c>
      <c r="F10194" s="109" t="str">
        <f t="shared" si="322"/>
        <v>Bakı</v>
      </c>
      <c r="G10194" s="110">
        <f t="shared" si="323"/>
        <v>10</v>
      </c>
    </row>
    <row r="10195" spans="1:7" x14ac:dyDescent="0.3">
      <c r="A10195" s="20" t="s">
        <v>1822</v>
      </c>
      <c r="B10195" s="102">
        <v>44136</v>
      </c>
      <c r="C10195" s="103">
        <v>0.19</v>
      </c>
      <c r="D10195" s="133">
        <v>5900</v>
      </c>
      <c r="E10195" s="108" t="str">
        <f>_xlfn.XLOOKUP($A10195,'Task3 Baza'!$A$2:$A$1999,'Task3 Baza'!$C$2:$C$1999,"non",0)</f>
        <v>Quba</v>
      </c>
      <c r="F10195" s="109" t="str">
        <f t="shared" si="322"/>
        <v>Gəncə</v>
      </c>
      <c r="G10195" s="110">
        <f t="shared" si="323"/>
        <v>20</v>
      </c>
    </row>
    <row r="10196" spans="1:7" x14ac:dyDescent="0.3">
      <c r="A10196" s="20" t="s">
        <v>395</v>
      </c>
      <c r="B10196" s="102">
        <v>44057</v>
      </c>
      <c r="C10196" s="103">
        <v>0.16</v>
      </c>
      <c r="D10196" s="133">
        <v>9800</v>
      </c>
      <c r="E10196" s="108" t="str">
        <f>_xlfn.XLOOKUP($A10196,'Task3 Baza'!$A$2:$A$1999,'Task3 Baza'!$C$2:$C$1999,"non",0)</f>
        <v>Füzuli</v>
      </c>
      <c r="F10196" s="109" t="str">
        <f t="shared" si="322"/>
        <v>Sumqayıt</v>
      </c>
      <c r="G10196" s="110">
        <f t="shared" si="323"/>
        <v>50</v>
      </c>
    </row>
    <row r="10197" spans="1:7" x14ac:dyDescent="0.3">
      <c r="A10197" s="20" t="s">
        <v>993</v>
      </c>
      <c r="B10197" s="102">
        <v>44634</v>
      </c>
      <c r="C10197" s="103">
        <v>0.19</v>
      </c>
      <c r="D10197" s="133">
        <v>1400</v>
      </c>
      <c r="E10197" s="108" t="str">
        <f>_xlfn.XLOOKUP($A10197,'Task3 Baza'!$A$2:$A$1999,'Task3 Baza'!$C$2:$C$1999,"non",0)</f>
        <v>Ağsu</v>
      </c>
      <c r="F10197" s="109" t="str">
        <f t="shared" si="322"/>
        <v>Bakı</v>
      </c>
      <c r="G10197" s="110">
        <f t="shared" si="323"/>
        <v>10</v>
      </c>
    </row>
    <row r="10198" spans="1:7" x14ac:dyDescent="0.3">
      <c r="A10198" s="20" t="s">
        <v>144</v>
      </c>
      <c r="B10198" s="102">
        <v>44036</v>
      </c>
      <c r="C10198" s="103">
        <v>0.15</v>
      </c>
      <c r="D10198" s="133">
        <v>1600</v>
      </c>
      <c r="E10198" s="108" t="str">
        <f>_xlfn.XLOOKUP($A10198,'Task3 Baza'!$A$2:$A$1999,'Task3 Baza'!$C$2:$C$1999,"non",0)</f>
        <v>Şahbuz</v>
      </c>
      <c r="F10198" s="109" t="str">
        <f t="shared" si="322"/>
        <v>Gəncə</v>
      </c>
      <c r="G10198" s="110">
        <f t="shared" si="323"/>
        <v>20</v>
      </c>
    </row>
    <row r="10199" spans="1:7" x14ac:dyDescent="0.3">
      <c r="A10199" s="20" t="s">
        <v>559</v>
      </c>
      <c r="B10199" s="102">
        <v>44348</v>
      </c>
      <c r="C10199" s="103">
        <v>0.23</v>
      </c>
      <c r="D10199" s="133">
        <v>3100</v>
      </c>
      <c r="E10199" s="108" t="str">
        <f>_xlfn.XLOOKUP($A10199,'Task3 Baza'!$A$2:$A$1999,'Task3 Baza'!$C$2:$C$1999,"non",0)</f>
        <v>Zərdab</v>
      </c>
      <c r="F10199" s="109" t="str">
        <f t="shared" si="322"/>
        <v>Lənkəran</v>
      </c>
      <c r="G10199" s="110">
        <f t="shared" si="323"/>
        <v>42</v>
      </c>
    </row>
    <row r="10200" spans="1:7" x14ac:dyDescent="0.3">
      <c r="A10200" s="20" t="s">
        <v>822</v>
      </c>
      <c r="B10200" s="102">
        <v>44463</v>
      </c>
      <c r="C10200" s="103">
        <v>0.24</v>
      </c>
      <c r="D10200" s="133">
        <v>7600</v>
      </c>
      <c r="E10200" s="108" t="str">
        <f>_xlfn.XLOOKUP($A10200,'Task3 Baza'!$A$2:$A$1999,'Task3 Baza'!$C$2:$C$1999,"non",0)</f>
        <v>Göygöl</v>
      </c>
      <c r="F10200" s="109" t="str">
        <f t="shared" si="322"/>
        <v>Sumqayıt</v>
      </c>
      <c r="G10200" s="110">
        <f t="shared" si="323"/>
        <v>50</v>
      </c>
    </row>
    <row r="10201" spans="1:7" x14ac:dyDescent="0.3">
      <c r="A10201" s="20" t="s">
        <v>1492</v>
      </c>
      <c r="B10201" s="102">
        <v>44863</v>
      </c>
      <c r="C10201" s="103">
        <v>0.24</v>
      </c>
      <c r="D10201" s="133">
        <v>5300</v>
      </c>
      <c r="E10201" s="108" t="str">
        <f>_xlfn.XLOOKUP($A10201,'Task3 Baza'!$A$2:$A$1999,'Task3 Baza'!$C$2:$C$1999,"non",0)</f>
        <v>Astara</v>
      </c>
      <c r="F10201" s="109" t="str">
        <f t="shared" si="322"/>
        <v>Bakı</v>
      </c>
      <c r="G10201" s="110">
        <f t="shared" si="323"/>
        <v>10</v>
      </c>
    </row>
    <row r="10202" spans="1:7" x14ac:dyDescent="0.3">
      <c r="A10202" s="20" t="s">
        <v>1732</v>
      </c>
      <c r="B10202" s="102">
        <v>44472</v>
      </c>
      <c r="C10202" s="103">
        <v>0.19</v>
      </c>
      <c r="D10202" s="133">
        <v>13000</v>
      </c>
      <c r="E10202" s="108" t="str">
        <f>_xlfn.XLOOKUP($A10202,'Task3 Baza'!$A$2:$A$1999,'Task3 Baza'!$C$2:$C$1999,"non",0)</f>
        <v>İmişli</v>
      </c>
      <c r="F10202" s="109" t="str">
        <f t="shared" si="322"/>
        <v>Sumqayıt</v>
      </c>
      <c r="G10202" s="110">
        <f t="shared" si="323"/>
        <v>50</v>
      </c>
    </row>
    <row r="10203" spans="1:7" x14ac:dyDescent="0.3">
      <c r="A10203" s="20" t="s">
        <v>1368</v>
      </c>
      <c r="B10203" s="102">
        <v>44363</v>
      </c>
      <c r="C10203" s="103">
        <v>0.23</v>
      </c>
      <c r="D10203" s="133">
        <v>8900</v>
      </c>
      <c r="E10203" s="108" t="str">
        <f>_xlfn.XLOOKUP($A10203,'Task3 Baza'!$A$2:$A$1999,'Task3 Baza'!$C$2:$C$1999,"non",0)</f>
        <v>Biləsuvar</v>
      </c>
      <c r="F10203" s="109" t="str">
        <f t="shared" si="322"/>
        <v>Bakı</v>
      </c>
      <c r="G10203" s="110">
        <f t="shared" si="323"/>
        <v>10</v>
      </c>
    </row>
    <row r="10204" spans="1:7" x14ac:dyDescent="0.3">
      <c r="A10204" s="20" t="s">
        <v>745</v>
      </c>
      <c r="B10204" s="102">
        <v>44543</v>
      </c>
      <c r="C10204" s="103">
        <v>0.2</v>
      </c>
      <c r="D10204" s="133">
        <v>9400</v>
      </c>
      <c r="E10204" s="108" t="str">
        <f>_xlfn.XLOOKUP($A10204,'Task3 Baza'!$A$2:$A$1999,'Task3 Baza'!$C$2:$C$1999,"non",0)</f>
        <v>Kəlbəcər</v>
      </c>
      <c r="F10204" s="109" t="str">
        <f t="shared" si="322"/>
        <v>Sumqayıt</v>
      </c>
      <c r="G10204" s="110">
        <f t="shared" si="323"/>
        <v>50</v>
      </c>
    </row>
    <row r="10205" spans="1:7" x14ac:dyDescent="0.3">
      <c r="A10205" s="20" t="s">
        <v>464</v>
      </c>
      <c r="B10205" s="102">
        <v>43858</v>
      </c>
      <c r="C10205" s="103">
        <v>0.21</v>
      </c>
      <c r="D10205" s="133">
        <v>9400</v>
      </c>
      <c r="E10205" s="108" t="str">
        <f>_xlfn.XLOOKUP($A10205,'Task3 Baza'!$A$2:$A$1999,'Task3 Baza'!$C$2:$C$1999,"non",0)</f>
        <v>Ağdam</v>
      </c>
      <c r="F10205" s="109" t="str">
        <f t="shared" si="322"/>
        <v>Bakı</v>
      </c>
      <c r="G10205" s="110">
        <f t="shared" si="323"/>
        <v>10</v>
      </c>
    </row>
    <row r="10206" spans="1:7" x14ac:dyDescent="0.3">
      <c r="A10206" s="20" t="s">
        <v>1130</v>
      </c>
      <c r="B10206" s="102">
        <v>43970</v>
      </c>
      <c r="C10206" s="103">
        <v>0.17</v>
      </c>
      <c r="D10206" s="133">
        <v>8400</v>
      </c>
      <c r="E10206" s="108" t="str">
        <f>_xlfn.XLOOKUP($A10206,'Task3 Baza'!$A$2:$A$1999,'Task3 Baza'!$C$2:$C$1999,"non",0)</f>
        <v>İmişli</v>
      </c>
      <c r="F10206" s="109" t="str">
        <f t="shared" si="322"/>
        <v>Sumqayıt</v>
      </c>
      <c r="G10206" s="110">
        <f t="shared" si="323"/>
        <v>50</v>
      </c>
    </row>
    <row r="10207" spans="1:7" x14ac:dyDescent="0.3">
      <c r="A10207" s="20" t="s">
        <v>1801</v>
      </c>
      <c r="B10207" s="102">
        <v>44390</v>
      </c>
      <c r="C10207" s="103">
        <v>0.15</v>
      </c>
      <c r="D10207" s="133">
        <v>1600</v>
      </c>
      <c r="E10207" s="108" t="str">
        <f>_xlfn.XLOOKUP($A10207,'Task3 Baza'!$A$2:$A$1999,'Task3 Baza'!$C$2:$C$1999,"non",0)</f>
        <v>Zaqatala</v>
      </c>
      <c r="F10207" s="109" t="str">
        <f t="shared" si="322"/>
        <v>Lənkəran</v>
      </c>
      <c r="G10207" s="110">
        <f t="shared" si="323"/>
        <v>42</v>
      </c>
    </row>
    <row r="10208" spans="1:7" x14ac:dyDescent="0.3">
      <c r="A10208" s="20" t="s">
        <v>1242</v>
      </c>
      <c r="B10208" s="102">
        <v>44032</v>
      </c>
      <c r="C10208" s="103">
        <v>0.19</v>
      </c>
      <c r="D10208" s="133">
        <v>12400</v>
      </c>
      <c r="E10208" s="108" t="str">
        <f>_xlfn.XLOOKUP($A10208,'Task3 Baza'!$A$2:$A$1999,'Task3 Baza'!$C$2:$C$1999,"non",0)</f>
        <v>Saatlı</v>
      </c>
      <c r="F10208" s="109" t="str">
        <f t="shared" si="322"/>
        <v>Gəncə</v>
      </c>
      <c r="G10208" s="110">
        <f t="shared" si="323"/>
        <v>20</v>
      </c>
    </row>
    <row r="10209" spans="1:7" x14ac:dyDescent="0.3">
      <c r="A10209" s="20" t="s">
        <v>945</v>
      </c>
      <c r="B10209" s="102">
        <v>44116</v>
      </c>
      <c r="C10209" s="103">
        <v>0.2</v>
      </c>
      <c r="D10209" s="133">
        <v>3400</v>
      </c>
      <c r="E10209" s="108" t="str">
        <f>_xlfn.XLOOKUP($A10209,'Task3 Baza'!$A$2:$A$1999,'Task3 Baza'!$C$2:$C$1999,"non",0)</f>
        <v>Xocavənd</v>
      </c>
      <c r="F10209" s="109" t="str">
        <f t="shared" si="322"/>
        <v>Sumqayıt</v>
      </c>
      <c r="G10209" s="110">
        <f t="shared" si="323"/>
        <v>50</v>
      </c>
    </row>
    <row r="10210" spans="1:7" x14ac:dyDescent="0.3">
      <c r="A10210" s="20" t="s">
        <v>1119</v>
      </c>
      <c r="B10210" s="102">
        <v>44423</v>
      </c>
      <c r="C10210" s="103">
        <v>0.14000000000000001</v>
      </c>
      <c r="D10210" s="133">
        <v>6600</v>
      </c>
      <c r="E10210" s="108" t="str">
        <f>_xlfn.XLOOKUP($A10210,'Task3 Baza'!$A$2:$A$1999,'Task3 Baza'!$C$2:$C$1999,"non",0)</f>
        <v>Xaçmaz</v>
      </c>
      <c r="F10210" s="109" t="str">
        <f t="shared" si="322"/>
        <v>Sumqayıt</v>
      </c>
      <c r="G10210" s="110">
        <f t="shared" si="323"/>
        <v>50</v>
      </c>
    </row>
    <row r="10211" spans="1:7" x14ac:dyDescent="0.3">
      <c r="A10211" s="20" t="s">
        <v>277</v>
      </c>
      <c r="B10211" s="102">
        <v>44061</v>
      </c>
      <c r="C10211" s="103">
        <v>0.24</v>
      </c>
      <c r="D10211" s="133">
        <v>5500</v>
      </c>
      <c r="E10211" s="108" t="str">
        <f>_xlfn.XLOOKUP($A10211,'Task3 Baza'!$A$2:$A$1999,'Task3 Baza'!$C$2:$C$1999,"non",0)</f>
        <v>Samux</v>
      </c>
      <c r="F10211" s="109" t="str">
        <f t="shared" si="322"/>
        <v>Gəncə</v>
      </c>
      <c r="G10211" s="110">
        <f t="shared" si="323"/>
        <v>20</v>
      </c>
    </row>
    <row r="10212" spans="1:7" x14ac:dyDescent="0.3">
      <c r="A10212" s="20" t="s">
        <v>916</v>
      </c>
      <c r="B10212" s="102">
        <v>44504</v>
      </c>
      <c r="C10212" s="103">
        <v>0.19</v>
      </c>
      <c r="D10212" s="133">
        <v>5400</v>
      </c>
      <c r="E10212" s="108" t="str">
        <f>_xlfn.XLOOKUP($A10212,'Task3 Baza'!$A$2:$A$1999,'Task3 Baza'!$C$2:$C$1999,"non",0)</f>
        <v>Qazax</v>
      </c>
      <c r="F10212" s="109" t="str">
        <f t="shared" si="322"/>
        <v>Sumqayıt</v>
      </c>
      <c r="G10212" s="110">
        <f t="shared" si="323"/>
        <v>50</v>
      </c>
    </row>
    <row r="10213" spans="1:7" x14ac:dyDescent="0.3">
      <c r="A10213" s="20" t="s">
        <v>1042</v>
      </c>
      <c r="B10213" s="102">
        <v>44413</v>
      </c>
      <c r="C10213" s="103">
        <v>0.22</v>
      </c>
      <c r="D10213" s="133">
        <v>8300</v>
      </c>
      <c r="E10213" s="108" t="str">
        <f>_xlfn.XLOOKUP($A10213,'Task3 Baza'!$A$2:$A$1999,'Task3 Baza'!$C$2:$C$1999,"non",0)</f>
        <v>Babək</v>
      </c>
      <c r="F10213" s="109" t="str">
        <f t="shared" si="322"/>
        <v>Bakı</v>
      </c>
      <c r="G10213" s="110">
        <f t="shared" si="323"/>
        <v>10</v>
      </c>
    </row>
    <row r="10214" spans="1:7" x14ac:dyDescent="0.3">
      <c r="A10214" s="20" t="s">
        <v>771</v>
      </c>
      <c r="B10214" s="102">
        <v>44820</v>
      </c>
      <c r="C10214" s="103">
        <v>0.2</v>
      </c>
      <c r="D10214" s="133">
        <v>3100</v>
      </c>
      <c r="E10214" s="108" t="str">
        <f>_xlfn.XLOOKUP($A10214,'Task3 Baza'!$A$2:$A$1999,'Task3 Baza'!$C$2:$C$1999,"non",0)</f>
        <v>Samux</v>
      </c>
      <c r="F10214" s="109" t="str">
        <f t="shared" si="322"/>
        <v>Gəncə</v>
      </c>
      <c r="G10214" s="110">
        <f t="shared" si="323"/>
        <v>20</v>
      </c>
    </row>
    <row r="10215" spans="1:7" x14ac:dyDescent="0.3">
      <c r="A10215" s="20" t="s">
        <v>1047</v>
      </c>
      <c r="B10215" s="102">
        <v>44661</v>
      </c>
      <c r="C10215" s="103">
        <v>0.18</v>
      </c>
      <c r="D10215" s="133">
        <v>2000</v>
      </c>
      <c r="E10215" s="108" t="str">
        <f>_xlfn.XLOOKUP($A10215,'Task3 Baza'!$A$2:$A$1999,'Task3 Baza'!$C$2:$C$1999,"non",0)</f>
        <v>Qobustan</v>
      </c>
      <c r="F10215" s="109" t="str">
        <f t="shared" si="322"/>
        <v>Gəncə</v>
      </c>
      <c r="G10215" s="110">
        <f t="shared" si="323"/>
        <v>20</v>
      </c>
    </row>
    <row r="10216" spans="1:7" x14ac:dyDescent="0.3">
      <c r="A10216" s="20" t="s">
        <v>365</v>
      </c>
      <c r="B10216" s="102">
        <v>44698</v>
      </c>
      <c r="C10216" s="103">
        <v>0.22</v>
      </c>
      <c r="D10216" s="133">
        <v>1400</v>
      </c>
      <c r="E10216" s="108" t="str">
        <f>_xlfn.XLOOKUP($A10216,'Task3 Baza'!$A$2:$A$1999,'Task3 Baza'!$C$2:$C$1999,"non",0)</f>
        <v>Şuşa</v>
      </c>
      <c r="F10216" s="109" t="str">
        <f t="shared" si="322"/>
        <v>Lənkəran</v>
      </c>
      <c r="G10216" s="110">
        <f t="shared" si="323"/>
        <v>42</v>
      </c>
    </row>
    <row r="10217" spans="1:7" x14ac:dyDescent="0.3">
      <c r="A10217" s="20" t="s">
        <v>2067</v>
      </c>
      <c r="B10217" s="102">
        <v>44410</v>
      </c>
      <c r="C10217" s="103">
        <v>0.23</v>
      </c>
      <c r="D10217" s="133">
        <v>10500</v>
      </c>
      <c r="E10217" s="108" t="str">
        <f>_xlfn.XLOOKUP($A10217,'Task3 Baza'!$A$2:$A$1999,'Task3 Baza'!$C$2:$C$1999,"non",0)</f>
        <v>Göygöl</v>
      </c>
      <c r="F10217" s="109" t="str">
        <f t="shared" si="322"/>
        <v>Sumqayıt</v>
      </c>
      <c r="G10217" s="110">
        <f t="shared" si="323"/>
        <v>50</v>
      </c>
    </row>
    <row r="10218" spans="1:7" x14ac:dyDescent="0.3">
      <c r="A10218" s="20" t="s">
        <v>462</v>
      </c>
      <c r="B10218" s="102">
        <v>44121</v>
      </c>
      <c r="C10218" s="103">
        <v>0.21</v>
      </c>
      <c r="D10218" s="133">
        <v>4700</v>
      </c>
      <c r="E10218" s="108" t="str">
        <f>_xlfn.XLOOKUP($A10218,'Task3 Baza'!$A$2:$A$1999,'Task3 Baza'!$C$2:$C$1999,"non",0)</f>
        <v>Şərur</v>
      </c>
      <c r="F10218" s="109" t="str">
        <f t="shared" si="322"/>
        <v>Lənkəran</v>
      </c>
      <c r="G10218" s="110">
        <f t="shared" si="323"/>
        <v>42</v>
      </c>
    </row>
    <row r="10219" spans="1:7" x14ac:dyDescent="0.3">
      <c r="A10219" s="20" t="s">
        <v>2006</v>
      </c>
      <c r="B10219" s="102">
        <v>43535</v>
      </c>
      <c r="C10219" s="103">
        <v>0.2</v>
      </c>
      <c r="D10219" s="133">
        <v>11600</v>
      </c>
      <c r="E10219" s="108" t="str">
        <f>_xlfn.XLOOKUP($A10219,'Task3 Baza'!$A$2:$A$1999,'Task3 Baza'!$C$2:$C$1999,"non",0)</f>
        <v>Şahbuz</v>
      </c>
      <c r="F10219" s="109" t="str">
        <f t="shared" si="322"/>
        <v>Gəncə</v>
      </c>
      <c r="G10219" s="110">
        <f t="shared" si="323"/>
        <v>20</v>
      </c>
    </row>
    <row r="10220" spans="1:7" x14ac:dyDescent="0.3">
      <c r="A10220" s="20" t="s">
        <v>1436</v>
      </c>
      <c r="B10220" s="102">
        <v>44247</v>
      </c>
      <c r="C10220" s="103">
        <v>0.19</v>
      </c>
      <c r="D10220" s="133">
        <v>7200</v>
      </c>
      <c r="E10220" s="108" t="str">
        <f>_xlfn.XLOOKUP($A10220,'Task3 Baza'!$A$2:$A$1999,'Task3 Baza'!$C$2:$C$1999,"non",0)</f>
        <v>Qazax</v>
      </c>
      <c r="F10220" s="109" t="str">
        <f t="shared" si="322"/>
        <v>Sumqayıt</v>
      </c>
      <c r="G10220" s="110">
        <f t="shared" si="323"/>
        <v>50</v>
      </c>
    </row>
    <row r="10221" spans="1:7" x14ac:dyDescent="0.3">
      <c r="A10221" s="20" t="s">
        <v>1589</v>
      </c>
      <c r="B10221" s="102">
        <v>44231</v>
      </c>
      <c r="C10221" s="103">
        <v>0.15</v>
      </c>
      <c r="D10221" s="133">
        <v>9600</v>
      </c>
      <c r="E10221" s="108" t="str">
        <f>_xlfn.XLOOKUP($A10221,'Task3 Baza'!$A$2:$A$1999,'Task3 Baza'!$C$2:$C$1999,"non",0)</f>
        <v>Ağcabədi</v>
      </c>
      <c r="F10221" s="109" t="str">
        <f t="shared" si="322"/>
        <v>Bakı</v>
      </c>
      <c r="G10221" s="110">
        <f t="shared" si="323"/>
        <v>10</v>
      </c>
    </row>
    <row r="10222" spans="1:7" x14ac:dyDescent="0.3">
      <c r="A10222" s="20" t="s">
        <v>319</v>
      </c>
      <c r="B10222" s="102">
        <v>44552</v>
      </c>
      <c r="C10222" s="103">
        <v>0.15</v>
      </c>
      <c r="D10222" s="133">
        <v>9800</v>
      </c>
      <c r="E10222" s="108" t="str">
        <f>_xlfn.XLOOKUP($A10222,'Task3 Baza'!$A$2:$A$1999,'Task3 Baza'!$C$2:$C$1999,"non",0)</f>
        <v>Cəlilabad</v>
      </c>
      <c r="F10222" s="109" t="str">
        <f t="shared" si="322"/>
        <v>Bakı</v>
      </c>
      <c r="G10222" s="110">
        <f t="shared" si="323"/>
        <v>10</v>
      </c>
    </row>
    <row r="10223" spans="1:7" x14ac:dyDescent="0.3">
      <c r="A10223" s="20" t="s">
        <v>1813</v>
      </c>
      <c r="B10223" s="102">
        <v>44361</v>
      </c>
      <c r="C10223" s="103">
        <v>0.24</v>
      </c>
      <c r="D10223" s="133">
        <v>2700</v>
      </c>
      <c r="E10223" s="108" t="str">
        <f>_xlfn.XLOOKUP($A10223,'Task3 Baza'!$A$2:$A$1999,'Task3 Baza'!$C$2:$C$1999,"non",0)</f>
        <v>Şərur</v>
      </c>
      <c r="F10223" s="109" t="str">
        <f t="shared" si="322"/>
        <v>Lənkəran</v>
      </c>
      <c r="G10223" s="110">
        <f t="shared" si="323"/>
        <v>42</v>
      </c>
    </row>
    <row r="10224" spans="1:7" x14ac:dyDescent="0.3">
      <c r="A10224" s="20" t="s">
        <v>459</v>
      </c>
      <c r="B10224" s="102">
        <v>44222</v>
      </c>
      <c r="C10224" s="103">
        <v>0.16</v>
      </c>
      <c r="D10224" s="133">
        <v>8700</v>
      </c>
      <c r="E10224" s="108" t="str">
        <f>_xlfn.XLOOKUP($A10224,'Task3 Baza'!$A$2:$A$1999,'Task3 Baza'!$C$2:$C$1999,"non",0)</f>
        <v>Kürdəmir</v>
      </c>
      <c r="F10224" s="109" t="str">
        <f t="shared" si="322"/>
        <v>Sumqayıt</v>
      </c>
      <c r="G10224" s="110">
        <f t="shared" si="323"/>
        <v>50</v>
      </c>
    </row>
    <row r="10225" spans="1:7" x14ac:dyDescent="0.3">
      <c r="A10225" s="20" t="s">
        <v>954</v>
      </c>
      <c r="B10225" s="102">
        <v>44441</v>
      </c>
      <c r="C10225" s="103">
        <v>0.17</v>
      </c>
      <c r="D10225" s="133">
        <v>10700</v>
      </c>
      <c r="E10225" s="108" t="str">
        <f>_xlfn.XLOOKUP($A10225,'Task3 Baza'!$A$2:$A$1999,'Task3 Baza'!$C$2:$C$1999,"non",0)</f>
        <v>Ağcabədi</v>
      </c>
      <c r="F10225" s="109" t="str">
        <f t="shared" si="322"/>
        <v>Bakı</v>
      </c>
      <c r="G10225" s="110">
        <f t="shared" si="323"/>
        <v>10</v>
      </c>
    </row>
    <row r="10226" spans="1:7" x14ac:dyDescent="0.3">
      <c r="A10226" s="20" t="s">
        <v>1968</v>
      </c>
      <c r="B10226" s="102">
        <v>43999</v>
      </c>
      <c r="C10226" s="103">
        <v>0.24</v>
      </c>
      <c r="D10226" s="133">
        <v>1300</v>
      </c>
      <c r="E10226" s="108" t="str">
        <f>_xlfn.XLOOKUP($A10226,'Task3 Baza'!$A$2:$A$1999,'Task3 Baza'!$C$2:$C$1999,"non",0)</f>
        <v>Qəbələ</v>
      </c>
      <c r="F10226" s="109" t="str">
        <f t="shared" si="322"/>
        <v>Sumqayıt</v>
      </c>
      <c r="G10226" s="110">
        <f t="shared" si="323"/>
        <v>50</v>
      </c>
    </row>
    <row r="10227" spans="1:7" x14ac:dyDescent="0.3">
      <c r="A10227" s="20" t="s">
        <v>353</v>
      </c>
      <c r="B10227" s="102">
        <v>44767</v>
      </c>
      <c r="C10227" s="103">
        <v>0.18</v>
      </c>
      <c r="D10227" s="133">
        <v>7100</v>
      </c>
      <c r="E10227" s="108" t="str">
        <f>_xlfn.XLOOKUP($A10227,'Task3 Baza'!$A$2:$A$1999,'Task3 Baza'!$C$2:$C$1999,"non",0)</f>
        <v>Balakən</v>
      </c>
      <c r="F10227" s="109" t="str">
        <f t="shared" si="322"/>
        <v>Bakı</v>
      </c>
      <c r="G10227" s="110">
        <f t="shared" si="323"/>
        <v>10</v>
      </c>
    </row>
    <row r="10228" spans="1:7" x14ac:dyDescent="0.3">
      <c r="A10228" s="20" t="s">
        <v>1250</v>
      </c>
      <c r="B10228" s="102">
        <v>44566</v>
      </c>
      <c r="C10228" s="103">
        <v>0.19</v>
      </c>
      <c r="D10228" s="133">
        <v>1700</v>
      </c>
      <c r="E10228" s="108" t="str">
        <f>_xlfn.XLOOKUP($A10228,'Task3 Baza'!$A$2:$A$1999,'Task3 Baza'!$C$2:$C$1999,"non",0)</f>
        <v>Yardımlı</v>
      </c>
      <c r="F10228" s="109" t="str">
        <f t="shared" si="322"/>
        <v>Lənkəran</v>
      </c>
      <c r="G10228" s="110">
        <f t="shared" si="323"/>
        <v>42</v>
      </c>
    </row>
    <row r="10229" spans="1:7" x14ac:dyDescent="0.3">
      <c r="A10229" s="20" t="s">
        <v>1061</v>
      </c>
      <c r="B10229" s="102">
        <v>44423</v>
      </c>
      <c r="C10229" s="103">
        <v>0.21</v>
      </c>
      <c r="D10229" s="133">
        <v>7000</v>
      </c>
      <c r="E10229" s="108" t="str">
        <f>_xlfn.XLOOKUP($A10229,'Task3 Baza'!$A$2:$A$1999,'Task3 Baza'!$C$2:$C$1999,"non",0)</f>
        <v>Ağdam</v>
      </c>
      <c r="F10229" s="109" t="str">
        <f t="shared" si="322"/>
        <v>Bakı</v>
      </c>
      <c r="G10229" s="110">
        <f t="shared" si="323"/>
        <v>10</v>
      </c>
    </row>
    <row r="10230" spans="1:7" x14ac:dyDescent="0.3">
      <c r="A10230" s="20" t="s">
        <v>1561</v>
      </c>
      <c r="B10230" s="102">
        <v>44479</v>
      </c>
      <c r="C10230" s="103">
        <v>0.24</v>
      </c>
      <c r="D10230" s="133">
        <v>1200</v>
      </c>
      <c r="E10230" s="108" t="str">
        <f>_xlfn.XLOOKUP($A10230,'Task3 Baza'!$A$2:$A$1999,'Task3 Baza'!$C$2:$C$1999,"non",0)</f>
        <v>Şəmkir</v>
      </c>
      <c r="F10230" s="109" t="str">
        <f t="shared" si="322"/>
        <v>Lənkəran</v>
      </c>
      <c r="G10230" s="110">
        <f t="shared" si="323"/>
        <v>42</v>
      </c>
    </row>
    <row r="10231" spans="1:7" x14ac:dyDescent="0.3">
      <c r="A10231" s="20" t="s">
        <v>918</v>
      </c>
      <c r="B10231" s="102">
        <v>44476</v>
      </c>
      <c r="C10231" s="103">
        <v>0.18</v>
      </c>
      <c r="D10231" s="133">
        <v>6700</v>
      </c>
      <c r="E10231" s="108" t="str">
        <f>_xlfn.XLOOKUP($A10231,'Task3 Baza'!$A$2:$A$1999,'Task3 Baza'!$C$2:$C$1999,"non",0)</f>
        <v>Saatlı</v>
      </c>
      <c r="F10231" s="109" t="str">
        <f t="shared" si="322"/>
        <v>Gəncə</v>
      </c>
      <c r="G10231" s="110">
        <f t="shared" si="323"/>
        <v>20</v>
      </c>
    </row>
    <row r="10232" spans="1:7" x14ac:dyDescent="0.3">
      <c r="A10232" s="20" t="s">
        <v>710</v>
      </c>
      <c r="B10232" s="102">
        <v>44010</v>
      </c>
      <c r="C10232" s="103">
        <v>0.23</v>
      </c>
      <c r="D10232" s="133">
        <v>12800</v>
      </c>
      <c r="E10232" s="108" t="str">
        <f>_xlfn.XLOOKUP($A10232,'Task3 Baza'!$A$2:$A$1999,'Task3 Baza'!$C$2:$C$1999,"non",0)</f>
        <v>Füzuli</v>
      </c>
      <c r="F10232" s="109" t="str">
        <f t="shared" si="322"/>
        <v>Sumqayıt</v>
      </c>
      <c r="G10232" s="110">
        <f t="shared" si="323"/>
        <v>50</v>
      </c>
    </row>
    <row r="10233" spans="1:7" x14ac:dyDescent="0.3">
      <c r="A10233" s="20" t="s">
        <v>743</v>
      </c>
      <c r="B10233" s="102">
        <v>44499</v>
      </c>
      <c r="C10233" s="103">
        <v>0.24</v>
      </c>
      <c r="D10233" s="133">
        <v>3800</v>
      </c>
      <c r="E10233" s="108" t="str">
        <f>_xlfn.XLOOKUP($A10233,'Task3 Baza'!$A$2:$A$1999,'Task3 Baza'!$C$2:$C$1999,"non",0)</f>
        <v>Şamaxı</v>
      </c>
      <c r="F10233" s="109" t="str">
        <f t="shared" si="322"/>
        <v>Lənkəran</v>
      </c>
      <c r="G10233" s="110">
        <f t="shared" si="323"/>
        <v>42</v>
      </c>
    </row>
    <row r="10234" spans="1:7" x14ac:dyDescent="0.3">
      <c r="A10234" s="20" t="s">
        <v>460</v>
      </c>
      <c r="B10234" s="102">
        <v>43480</v>
      </c>
      <c r="C10234" s="103">
        <v>0.15</v>
      </c>
      <c r="D10234" s="133">
        <v>11200</v>
      </c>
      <c r="E10234" s="108" t="str">
        <f>_xlfn.XLOOKUP($A10234,'Task3 Baza'!$A$2:$A$1999,'Task3 Baza'!$C$2:$C$1999,"non",0)</f>
        <v>Astara</v>
      </c>
      <c r="F10234" s="109" t="str">
        <f t="shared" si="322"/>
        <v>Bakı</v>
      </c>
      <c r="G10234" s="110">
        <f t="shared" si="323"/>
        <v>10</v>
      </c>
    </row>
    <row r="10235" spans="1:7" x14ac:dyDescent="0.3">
      <c r="A10235" s="20" t="s">
        <v>2128</v>
      </c>
      <c r="B10235" s="102">
        <v>44389</v>
      </c>
      <c r="C10235" s="103">
        <v>0.16</v>
      </c>
      <c r="D10235" s="133">
        <v>10600</v>
      </c>
      <c r="E10235" s="108" t="str">
        <f>_xlfn.XLOOKUP($A10235,'Task3 Baza'!$A$2:$A$1999,'Task3 Baza'!$C$2:$C$1999,"non",0)</f>
        <v>Şirvan</v>
      </c>
      <c r="F10235" s="109" t="str">
        <f t="shared" si="322"/>
        <v>Lənkəran</v>
      </c>
      <c r="G10235" s="110">
        <f t="shared" si="323"/>
        <v>42</v>
      </c>
    </row>
    <row r="10236" spans="1:7" x14ac:dyDescent="0.3">
      <c r="A10236" s="20" t="s">
        <v>784</v>
      </c>
      <c r="B10236" s="102">
        <v>44242</v>
      </c>
      <c r="C10236" s="103">
        <v>0.17</v>
      </c>
      <c r="D10236" s="133">
        <v>7600</v>
      </c>
      <c r="E10236" s="108" t="str">
        <f>_xlfn.XLOOKUP($A10236,'Task3 Baza'!$A$2:$A$1999,'Task3 Baza'!$C$2:$C$1999,"non",0)</f>
        <v>Tərtər</v>
      </c>
      <c r="F10236" s="109" t="str">
        <f t="shared" si="322"/>
        <v>Lənkəran</v>
      </c>
      <c r="G10236" s="110">
        <f t="shared" si="323"/>
        <v>42</v>
      </c>
    </row>
    <row r="10237" spans="1:7" x14ac:dyDescent="0.3">
      <c r="A10237" s="20" t="s">
        <v>910</v>
      </c>
      <c r="B10237" s="102">
        <v>44086</v>
      </c>
      <c r="C10237" s="103">
        <v>0.17</v>
      </c>
      <c r="D10237" s="133">
        <v>6400</v>
      </c>
      <c r="E10237" s="108" t="str">
        <f>_xlfn.XLOOKUP($A10237,'Task3 Baza'!$A$2:$A$1999,'Task3 Baza'!$C$2:$C$1999,"non",0)</f>
        <v>Şahbuz</v>
      </c>
      <c r="F10237" s="109" t="str">
        <f t="shared" si="322"/>
        <v>Gəncə</v>
      </c>
      <c r="G10237" s="110">
        <f t="shared" si="323"/>
        <v>20</v>
      </c>
    </row>
    <row r="10238" spans="1:7" x14ac:dyDescent="0.3">
      <c r="A10238" s="20" t="s">
        <v>805</v>
      </c>
      <c r="B10238" s="102">
        <v>43817</v>
      </c>
      <c r="C10238" s="103">
        <v>0.21</v>
      </c>
      <c r="D10238" s="133">
        <v>4100</v>
      </c>
      <c r="E10238" s="108" t="str">
        <f>_xlfn.XLOOKUP($A10238,'Task3 Baza'!$A$2:$A$1999,'Task3 Baza'!$C$2:$C$1999,"non",0)</f>
        <v>Yevlax</v>
      </c>
      <c r="F10238" s="109" t="str">
        <f t="shared" si="322"/>
        <v>Lənkəran</v>
      </c>
      <c r="G10238" s="110">
        <f t="shared" si="323"/>
        <v>42</v>
      </c>
    </row>
    <row r="10239" spans="1:7" x14ac:dyDescent="0.3">
      <c r="A10239" s="20" t="s">
        <v>1851</v>
      </c>
      <c r="B10239" s="102">
        <v>44156</v>
      </c>
      <c r="C10239" s="103">
        <v>0.17</v>
      </c>
      <c r="D10239" s="133">
        <v>6700</v>
      </c>
      <c r="E10239" s="108" t="str">
        <f>_xlfn.XLOOKUP($A10239,'Task3 Baza'!$A$2:$A$1999,'Task3 Baza'!$C$2:$C$1999,"non",0)</f>
        <v>Beyləqan</v>
      </c>
      <c r="F10239" s="109" t="str">
        <f t="shared" si="322"/>
        <v>Bakı</v>
      </c>
      <c r="G10239" s="110">
        <f t="shared" si="323"/>
        <v>10</v>
      </c>
    </row>
    <row r="10240" spans="1:7" x14ac:dyDescent="0.3">
      <c r="A10240" s="20" t="s">
        <v>993</v>
      </c>
      <c r="B10240" s="102">
        <v>44253</v>
      </c>
      <c r="C10240" s="103">
        <v>0.19</v>
      </c>
      <c r="D10240" s="133">
        <v>6100</v>
      </c>
      <c r="E10240" s="108" t="str">
        <f>_xlfn.XLOOKUP($A10240,'Task3 Baza'!$A$2:$A$1999,'Task3 Baza'!$C$2:$C$1999,"non",0)</f>
        <v>Ağsu</v>
      </c>
      <c r="F10240" s="109" t="str">
        <f t="shared" si="322"/>
        <v>Bakı</v>
      </c>
      <c r="G10240" s="110">
        <f t="shared" si="323"/>
        <v>10</v>
      </c>
    </row>
    <row r="10241" spans="1:7" x14ac:dyDescent="0.3">
      <c r="A10241" s="20" t="s">
        <v>1731</v>
      </c>
      <c r="B10241" s="102">
        <v>44326</v>
      </c>
      <c r="C10241" s="103">
        <v>0.23</v>
      </c>
      <c r="D10241" s="133">
        <v>5000</v>
      </c>
      <c r="E10241" s="108" t="str">
        <f>_xlfn.XLOOKUP($A10241,'Task3 Baza'!$A$2:$A$1999,'Task3 Baza'!$C$2:$C$1999,"non",0)</f>
        <v>Şuşa</v>
      </c>
      <c r="F10241" s="109" t="str">
        <f t="shared" si="322"/>
        <v>Lənkəran</v>
      </c>
      <c r="G10241" s="110">
        <f t="shared" si="323"/>
        <v>42</v>
      </c>
    </row>
    <row r="10242" spans="1:7" x14ac:dyDescent="0.3">
      <c r="A10242" s="20" t="s">
        <v>1285</v>
      </c>
      <c r="B10242" s="102">
        <v>44277</v>
      </c>
      <c r="C10242" s="103">
        <v>0.19</v>
      </c>
      <c r="D10242" s="133">
        <v>12000</v>
      </c>
      <c r="E10242" s="108" t="str">
        <f>_xlfn.XLOOKUP($A10242,'Task3 Baza'!$A$2:$A$1999,'Task3 Baza'!$C$2:$C$1999,"non",0)</f>
        <v>Şəki</v>
      </c>
      <c r="F10242" s="109" t="str">
        <f t="shared" ref="F10242:F10305" si="324">VLOOKUP($E10242,$I$3:$K$75,2,0)</f>
        <v>Lənkəran</v>
      </c>
      <c r="G10242" s="110">
        <f t="shared" ref="G10242:G10305" si="325">VLOOKUP(VLOOKUP($E10242,$I$3:$J$75,2,0),$L$3:$M$6,2,0)</f>
        <v>42</v>
      </c>
    </row>
    <row r="10243" spans="1:7" x14ac:dyDescent="0.3">
      <c r="A10243" s="20" t="s">
        <v>403</v>
      </c>
      <c r="B10243" s="102">
        <v>44098</v>
      </c>
      <c r="C10243" s="103">
        <v>0.24</v>
      </c>
      <c r="D10243" s="133">
        <v>4300</v>
      </c>
      <c r="E10243" s="108" t="str">
        <f>_xlfn.XLOOKUP($A10243,'Task3 Baza'!$A$2:$A$1999,'Task3 Baza'!$C$2:$C$1999,"non",0)</f>
        <v>Şəmkir</v>
      </c>
      <c r="F10243" s="109" t="str">
        <f t="shared" si="324"/>
        <v>Lənkəran</v>
      </c>
      <c r="G10243" s="110">
        <f t="shared" si="325"/>
        <v>42</v>
      </c>
    </row>
    <row r="10244" spans="1:7" x14ac:dyDescent="0.3">
      <c r="A10244" s="20" t="s">
        <v>514</v>
      </c>
      <c r="B10244" s="102">
        <v>44219</v>
      </c>
      <c r="C10244" s="103">
        <v>0.23</v>
      </c>
      <c r="D10244" s="133">
        <v>12900</v>
      </c>
      <c r="E10244" s="108" t="str">
        <f>_xlfn.XLOOKUP($A10244,'Task3 Baza'!$A$2:$A$1999,'Task3 Baza'!$C$2:$C$1999,"non",0)</f>
        <v>Tovuz</v>
      </c>
      <c r="F10244" s="109" t="str">
        <f t="shared" si="324"/>
        <v>Lənkəran</v>
      </c>
      <c r="G10244" s="110">
        <f t="shared" si="325"/>
        <v>42</v>
      </c>
    </row>
    <row r="10245" spans="1:7" x14ac:dyDescent="0.3">
      <c r="A10245" s="20" t="s">
        <v>1053</v>
      </c>
      <c r="B10245" s="102">
        <v>44644</v>
      </c>
      <c r="C10245" s="103">
        <v>0.14000000000000001</v>
      </c>
      <c r="D10245" s="133">
        <v>6100</v>
      </c>
      <c r="E10245" s="108" t="str">
        <f>_xlfn.XLOOKUP($A10245,'Task3 Baza'!$A$2:$A$1999,'Task3 Baza'!$C$2:$C$1999,"non",0)</f>
        <v>Zərdab</v>
      </c>
      <c r="F10245" s="109" t="str">
        <f t="shared" si="324"/>
        <v>Lənkəran</v>
      </c>
      <c r="G10245" s="110">
        <f t="shared" si="325"/>
        <v>42</v>
      </c>
    </row>
    <row r="10246" spans="1:7" x14ac:dyDescent="0.3">
      <c r="A10246" s="20" t="s">
        <v>712</v>
      </c>
      <c r="B10246" s="102">
        <v>44110</v>
      </c>
      <c r="C10246" s="103">
        <v>0.21</v>
      </c>
      <c r="D10246" s="133">
        <v>6200</v>
      </c>
      <c r="E10246" s="108" t="str">
        <f>_xlfn.XLOOKUP($A10246,'Task3 Baza'!$A$2:$A$1999,'Task3 Baza'!$C$2:$C$1999,"non",0)</f>
        <v>Qax</v>
      </c>
      <c r="F10246" s="109" t="str">
        <f t="shared" si="324"/>
        <v>Sumqayıt</v>
      </c>
      <c r="G10246" s="110">
        <f t="shared" si="325"/>
        <v>50</v>
      </c>
    </row>
    <row r="10247" spans="1:7" x14ac:dyDescent="0.3">
      <c r="A10247" s="20" t="s">
        <v>1337</v>
      </c>
      <c r="B10247" s="102">
        <v>43806</v>
      </c>
      <c r="C10247" s="103">
        <v>0.24</v>
      </c>
      <c r="D10247" s="133">
        <v>7100</v>
      </c>
      <c r="E10247" s="108" t="str">
        <f>_xlfn.XLOOKUP($A10247,'Task3 Baza'!$A$2:$A$1999,'Task3 Baza'!$C$2:$C$1999,"non",0)</f>
        <v>Beyləqan</v>
      </c>
      <c r="F10247" s="109" t="str">
        <f t="shared" si="324"/>
        <v>Bakı</v>
      </c>
      <c r="G10247" s="110">
        <f t="shared" si="325"/>
        <v>10</v>
      </c>
    </row>
    <row r="10248" spans="1:7" x14ac:dyDescent="0.3">
      <c r="A10248" s="20" t="s">
        <v>1769</v>
      </c>
      <c r="B10248" s="102">
        <v>44815</v>
      </c>
      <c r="C10248" s="103">
        <v>0.19</v>
      </c>
      <c r="D10248" s="133">
        <v>6400</v>
      </c>
      <c r="E10248" s="108" t="str">
        <f>_xlfn.XLOOKUP($A10248,'Task3 Baza'!$A$2:$A$1999,'Task3 Baza'!$C$2:$C$1999,"non",0)</f>
        <v>İmişli</v>
      </c>
      <c r="F10248" s="109" t="str">
        <f t="shared" si="324"/>
        <v>Sumqayıt</v>
      </c>
      <c r="G10248" s="110">
        <f t="shared" si="325"/>
        <v>50</v>
      </c>
    </row>
    <row r="10249" spans="1:7" x14ac:dyDescent="0.3">
      <c r="A10249" s="20" t="s">
        <v>526</v>
      </c>
      <c r="B10249" s="102">
        <v>44833</v>
      </c>
      <c r="C10249" s="103">
        <v>0.23</v>
      </c>
      <c r="D10249" s="133">
        <v>2400</v>
      </c>
      <c r="E10249" s="108" t="str">
        <f>_xlfn.XLOOKUP($A10249,'Task3 Baza'!$A$2:$A$1999,'Task3 Baza'!$C$2:$C$1999,"non",0)</f>
        <v>Oğuz</v>
      </c>
      <c r="F10249" s="109" t="str">
        <f t="shared" si="324"/>
        <v>Gəncə</v>
      </c>
      <c r="G10249" s="110">
        <f t="shared" si="325"/>
        <v>20</v>
      </c>
    </row>
    <row r="10250" spans="1:7" x14ac:dyDescent="0.3">
      <c r="A10250" s="20" t="s">
        <v>1290</v>
      </c>
      <c r="B10250" s="102">
        <v>44362</v>
      </c>
      <c r="C10250" s="103">
        <v>0.2</v>
      </c>
      <c r="D10250" s="133">
        <v>3700</v>
      </c>
      <c r="E10250" s="108" t="str">
        <f>_xlfn.XLOOKUP($A10250,'Task3 Baza'!$A$2:$A$1999,'Task3 Baza'!$C$2:$C$1999,"non",0)</f>
        <v>Ağstafa</v>
      </c>
      <c r="F10250" s="109" t="str">
        <f t="shared" si="324"/>
        <v>Bakı</v>
      </c>
      <c r="G10250" s="110">
        <f t="shared" si="325"/>
        <v>10</v>
      </c>
    </row>
    <row r="10251" spans="1:7" x14ac:dyDescent="0.3">
      <c r="A10251" s="20" t="s">
        <v>892</v>
      </c>
      <c r="B10251" s="102">
        <v>44073</v>
      </c>
      <c r="C10251" s="103">
        <v>0.18</v>
      </c>
      <c r="D10251" s="133">
        <v>8900</v>
      </c>
      <c r="E10251" s="108" t="str">
        <f>_xlfn.XLOOKUP($A10251,'Task3 Baza'!$A$2:$A$1999,'Task3 Baza'!$C$2:$C$1999,"non",0)</f>
        <v>Laçın</v>
      </c>
      <c r="F10251" s="109" t="str">
        <f t="shared" si="324"/>
        <v>Gəncə</v>
      </c>
      <c r="G10251" s="110">
        <f t="shared" si="325"/>
        <v>20</v>
      </c>
    </row>
    <row r="10252" spans="1:7" x14ac:dyDescent="0.3">
      <c r="A10252" s="20" t="s">
        <v>1209</v>
      </c>
      <c r="B10252" s="102">
        <v>44626</v>
      </c>
      <c r="C10252" s="103">
        <v>0.22</v>
      </c>
      <c r="D10252" s="133">
        <v>4900</v>
      </c>
      <c r="E10252" s="108" t="str">
        <f>_xlfn.XLOOKUP($A10252,'Task3 Baza'!$A$2:$A$1999,'Task3 Baza'!$C$2:$C$1999,"non",0)</f>
        <v>Quba</v>
      </c>
      <c r="F10252" s="109" t="str">
        <f t="shared" si="324"/>
        <v>Gəncə</v>
      </c>
      <c r="G10252" s="110">
        <f t="shared" si="325"/>
        <v>20</v>
      </c>
    </row>
    <row r="10253" spans="1:7" x14ac:dyDescent="0.3">
      <c r="A10253" s="20" t="s">
        <v>572</v>
      </c>
      <c r="B10253" s="102">
        <v>44365</v>
      </c>
      <c r="C10253" s="103">
        <v>0.24</v>
      </c>
      <c r="D10253" s="133">
        <v>6100</v>
      </c>
      <c r="E10253" s="108" t="str">
        <f>_xlfn.XLOOKUP($A10253,'Task3 Baza'!$A$2:$A$1999,'Task3 Baza'!$C$2:$C$1999,"non",0)</f>
        <v>Daşkəsən</v>
      </c>
      <c r="F10253" s="109" t="str">
        <f t="shared" si="324"/>
        <v>Bakı</v>
      </c>
      <c r="G10253" s="110">
        <f t="shared" si="325"/>
        <v>10</v>
      </c>
    </row>
    <row r="10254" spans="1:7" x14ac:dyDescent="0.3">
      <c r="A10254" s="20" t="s">
        <v>1877</v>
      </c>
      <c r="B10254" s="102">
        <v>44663</v>
      </c>
      <c r="C10254" s="103">
        <v>0.16</v>
      </c>
      <c r="D10254" s="133">
        <v>7700</v>
      </c>
      <c r="E10254" s="108" t="str">
        <f>_xlfn.XLOOKUP($A10254,'Task3 Baza'!$A$2:$A$1999,'Task3 Baza'!$C$2:$C$1999,"non",0)</f>
        <v>Culfa</v>
      </c>
      <c r="F10254" s="109" t="str">
        <f t="shared" si="324"/>
        <v>Bakı</v>
      </c>
      <c r="G10254" s="110">
        <f t="shared" si="325"/>
        <v>10</v>
      </c>
    </row>
    <row r="10255" spans="1:7" x14ac:dyDescent="0.3">
      <c r="A10255" s="20" t="s">
        <v>1527</v>
      </c>
      <c r="B10255" s="102">
        <v>44070</v>
      </c>
      <c r="C10255" s="103">
        <v>0.2</v>
      </c>
      <c r="D10255" s="133">
        <v>2800</v>
      </c>
      <c r="E10255" s="108" t="str">
        <f>_xlfn.XLOOKUP($A10255,'Task3 Baza'!$A$2:$A$1999,'Task3 Baza'!$C$2:$C$1999,"non",0)</f>
        <v>Goranboy</v>
      </c>
      <c r="F10255" s="109" t="str">
        <f t="shared" si="324"/>
        <v>Sumqayıt</v>
      </c>
      <c r="G10255" s="110">
        <f t="shared" si="325"/>
        <v>50</v>
      </c>
    </row>
    <row r="10256" spans="1:7" x14ac:dyDescent="0.3">
      <c r="A10256" s="20" t="s">
        <v>1487</v>
      </c>
      <c r="B10256" s="102">
        <v>44302</v>
      </c>
      <c r="C10256" s="103">
        <v>0.22</v>
      </c>
      <c r="D10256" s="133">
        <v>4800</v>
      </c>
      <c r="E10256" s="108" t="str">
        <f>_xlfn.XLOOKUP($A10256,'Task3 Baza'!$A$2:$A$1999,'Task3 Baza'!$C$2:$C$1999,"non",0)</f>
        <v>Neftçala</v>
      </c>
      <c r="F10256" s="109" t="str">
        <f t="shared" si="324"/>
        <v>Gəncə</v>
      </c>
      <c r="G10256" s="110">
        <f t="shared" si="325"/>
        <v>20</v>
      </c>
    </row>
    <row r="10257" spans="1:7" x14ac:dyDescent="0.3">
      <c r="A10257" s="20" t="s">
        <v>1819</v>
      </c>
      <c r="B10257" s="102">
        <v>44375</v>
      </c>
      <c r="C10257" s="103">
        <v>0.15</v>
      </c>
      <c r="D10257" s="133">
        <v>5100</v>
      </c>
      <c r="E10257" s="108" t="str">
        <f>_xlfn.XLOOKUP($A10257,'Task3 Baza'!$A$2:$A$1999,'Task3 Baza'!$C$2:$C$1999,"non",0)</f>
        <v>Zaqatala</v>
      </c>
      <c r="F10257" s="109" t="str">
        <f t="shared" si="324"/>
        <v>Lənkəran</v>
      </c>
      <c r="G10257" s="110">
        <f t="shared" si="325"/>
        <v>42</v>
      </c>
    </row>
    <row r="10258" spans="1:7" x14ac:dyDescent="0.3">
      <c r="A10258" s="20" t="s">
        <v>459</v>
      </c>
      <c r="B10258" s="102">
        <v>44492</v>
      </c>
      <c r="C10258" s="103">
        <v>0.22</v>
      </c>
      <c r="D10258" s="133">
        <v>10800</v>
      </c>
      <c r="E10258" s="108" t="str">
        <f>_xlfn.XLOOKUP($A10258,'Task3 Baza'!$A$2:$A$1999,'Task3 Baza'!$C$2:$C$1999,"non",0)</f>
        <v>Kürdəmir</v>
      </c>
      <c r="F10258" s="109" t="str">
        <f t="shared" si="324"/>
        <v>Sumqayıt</v>
      </c>
      <c r="G10258" s="110">
        <f t="shared" si="325"/>
        <v>50</v>
      </c>
    </row>
    <row r="10259" spans="1:7" x14ac:dyDescent="0.3">
      <c r="A10259" s="20" t="s">
        <v>915</v>
      </c>
      <c r="B10259" s="102">
        <v>43643</v>
      </c>
      <c r="C10259" s="103">
        <v>0.23</v>
      </c>
      <c r="D10259" s="133">
        <v>12000</v>
      </c>
      <c r="E10259" s="108" t="str">
        <f>_xlfn.XLOOKUP($A10259,'Task3 Baza'!$A$2:$A$1999,'Task3 Baza'!$C$2:$C$1999,"non",0)</f>
        <v>Beyləqan</v>
      </c>
      <c r="F10259" s="109" t="str">
        <f t="shared" si="324"/>
        <v>Bakı</v>
      </c>
      <c r="G10259" s="110">
        <f t="shared" si="325"/>
        <v>10</v>
      </c>
    </row>
    <row r="10260" spans="1:7" x14ac:dyDescent="0.3">
      <c r="A10260" s="20" t="s">
        <v>1011</v>
      </c>
      <c r="B10260" s="102">
        <v>44328</v>
      </c>
      <c r="C10260" s="103">
        <v>0.19</v>
      </c>
      <c r="D10260" s="133">
        <v>10100</v>
      </c>
      <c r="E10260" s="108" t="str">
        <f>_xlfn.XLOOKUP($A10260,'Task3 Baza'!$A$2:$A$1999,'Task3 Baza'!$C$2:$C$1999,"non",0)</f>
        <v>Daşkəsən</v>
      </c>
      <c r="F10260" s="109" t="str">
        <f t="shared" si="324"/>
        <v>Bakı</v>
      </c>
      <c r="G10260" s="110">
        <f t="shared" si="325"/>
        <v>10</v>
      </c>
    </row>
    <row r="10261" spans="1:7" x14ac:dyDescent="0.3">
      <c r="A10261" s="20" t="s">
        <v>838</v>
      </c>
      <c r="B10261" s="102">
        <v>44566</v>
      </c>
      <c r="C10261" s="103">
        <v>0.21</v>
      </c>
      <c r="D10261" s="133">
        <v>7800</v>
      </c>
      <c r="E10261" s="108" t="str">
        <f>_xlfn.XLOOKUP($A10261,'Task3 Baza'!$A$2:$A$1999,'Task3 Baza'!$C$2:$C$1999,"non",0)</f>
        <v>Qubadlı</v>
      </c>
      <c r="F10261" s="109" t="str">
        <f t="shared" si="324"/>
        <v>Gəncə</v>
      </c>
      <c r="G10261" s="110">
        <f t="shared" si="325"/>
        <v>20</v>
      </c>
    </row>
    <row r="10262" spans="1:7" x14ac:dyDescent="0.3">
      <c r="A10262" s="20" t="s">
        <v>865</v>
      </c>
      <c r="B10262" s="102">
        <v>43727</v>
      </c>
      <c r="C10262" s="103">
        <v>0.15</v>
      </c>
      <c r="D10262" s="133">
        <v>5400</v>
      </c>
      <c r="E10262" s="108" t="str">
        <f>_xlfn.XLOOKUP($A10262,'Task3 Baza'!$A$2:$A$1999,'Task3 Baza'!$C$2:$C$1999,"non",0)</f>
        <v>Qubadlı</v>
      </c>
      <c r="F10262" s="109" t="str">
        <f t="shared" si="324"/>
        <v>Gəncə</v>
      </c>
      <c r="G10262" s="110">
        <f t="shared" si="325"/>
        <v>20</v>
      </c>
    </row>
    <row r="10263" spans="1:7" x14ac:dyDescent="0.3">
      <c r="A10263" s="20" t="s">
        <v>1432</v>
      </c>
      <c r="B10263" s="102">
        <v>44372</v>
      </c>
      <c r="C10263" s="103">
        <v>0.18</v>
      </c>
      <c r="D10263" s="133">
        <v>7300</v>
      </c>
      <c r="E10263" s="108" t="str">
        <f>_xlfn.XLOOKUP($A10263,'Task3 Baza'!$A$2:$A$1999,'Task3 Baza'!$C$2:$C$1999,"non",0)</f>
        <v>Tovuz</v>
      </c>
      <c r="F10263" s="109" t="str">
        <f t="shared" si="324"/>
        <v>Lənkəran</v>
      </c>
      <c r="G10263" s="110">
        <f t="shared" si="325"/>
        <v>42</v>
      </c>
    </row>
    <row r="10264" spans="1:7" x14ac:dyDescent="0.3">
      <c r="A10264" s="20" t="s">
        <v>2007</v>
      </c>
      <c r="B10264" s="102">
        <v>44602</v>
      </c>
      <c r="C10264" s="103">
        <v>0.24</v>
      </c>
      <c r="D10264" s="133">
        <v>1300</v>
      </c>
      <c r="E10264" s="108" t="str">
        <f>_xlfn.XLOOKUP($A10264,'Task3 Baza'!$A$2:$A$1999,'Task3 Baza'!$C$2:$C$1999,"non",0)</f>
        <v>Füzuli</v>
      </c>
      <c r="F10264" s="109" t="str">
        <f t="shared" si="324"/>
        <v>Sumqayıt</v>
      </c>
      <c r="G10264" s="110">
        <f t="shared" si="325"/>
        <v>50</v>
      </c>
    </row>
    <row r="10265" spans="1:7" x14ac:dyDescent="0.3">
      <c r="A10265" s="20" t="s">
        <v>514</v>
      </c>
      <c r="B10265" s="102">
        <v>44037</v>
      </c>
      <c r="C10265" s="103">
        <v>0.23</v>
      </c>
      <c r="D10265" s="133">
        <v>7700</v>
      </c>
      <c r="E10265" s="108" t="str">
        <f>_xlfn.XLOOKUP($A10265,'Task3 Baza'!$A$2:$A$1999,'Task3 Baza'!$C$2:$C$1999,"non",0)</f>
        <v>Tovuz</v>
      </c>
      <c r="F10265" s="109" t="str">
        <f t="shared" si="324"/>
        <v>Lənkəran</v>
      </c>
      <c r="G10265" s="110">
        <f t="shared" si="325"/>
        <v>42</v>
      </c>
    </row>
    <row r="10266" spans="1:7" x14ac:dyDescent="0.3">
      <c r="A10266" s="20" t="s">
        <v>649</v>
      </c>
      <c r="B10266" s="102">
        <v>43819</v>
      </c>
      <c r="C10266" s="103">
        <v>0.19</v>
      </c>
      <c r="D10266" s="133">
        <v>5800</v>
      </c>
      <c r="E10266" s="108" t="str">
        <f>_xlfn.XLOOKUP($A10266,'Task3 Baza'!$A$2:$A$1999,'Task3 Baza'!$C$2:$C$1999,"non",0)</f>
        <v>Kürdəmir</v>
      </c>
      <c r="F10266" s="109" t="str">
        <f t="shared" si="324"/>
        <v>Sumqayıt</v>
      </c>
      <c r="G10266" s="110">
        <f t="shared" si="325"/>
        <v>50</v>
      </c>
    </row>
    <row r="10267" spans="1:7" x14ac:dyDescent="0.3">
      <c r="A10267" s="20" t="s">
        <v>389</v>
      </c>
      <c r="B10267" s="102">
        <v>44216</v>
      </c>
      <c r="C10267" s="103">
        <v>0.24</v>
      </c>
      <c r="D10267" s="133">
        <v>5900</v>
      </c>
      <c r="E10267" s="108" t="str">
        <f>_xlfn.XLOOKUP($A10267,'Task3 Baza'!$A$2:$A$1999,'Task3 Baza'!$C$2:$C$1999,"non",0)</f>
        <v>Göygöl</v>
      </c>
      <c r="F10267" s="109" t="str">
        <f t="shared" si="324"/>
        <v>Sumqayıt</v>
      </c>
      <c r="G10267" s="110">
        <f t="shared" si="325"/>
        <v>50</v>
      </c>
    </row>
    <row r="10268" spans="1:7" x14ac:dyDescent="0.3">
      <c r="A10268" s="20" t="s">
        <v>314</v>
      </c>
      <c r="B10268" s="102">
        <v>44277</v>
      </c>
      <c r="C10268" s="103">
        <v>0.18</v>
      </c>
      <c r="D10268" s="133">
        <v>4000</v>
      </c>
      <c r="E10268" s="108" t="str">
        <f>_xlfn.XLOOKUP($A10268,'Task3 Baza'!$A$2:$A$1999,'Task3 Baza'!$C$2:$C$1999,"non",0)</f>
        <v>Ağdam</v>
      </c>
      <c r="F10268" s="109" t="str">
        <f t="shared" si="324"/>
        <v>Bakı</v>
      </c>
      <c r="G10268" s="110">
        <f t="shared" si="325"/>
        <v>10</v>
      </c>
    </row>
    <row r="10269" spans="1:7" x14ac:dyDescent="0.3">
      <c r="A10269" s="20" t="s">
        <v>383</v>
      </c>
      <c r="B10269" s="102">
        <v>43937</v>
      </c>
      <c r="C10269" s="103">
        <v>0.14000000000000001</v>
      </c>
      <c r="D10269" s="133">
        <v>6500</v>
      </c>
      <c r="E10269" s="108" t="str">
        <f>_xlfn.XLOOKUP($A10269,'Task3 Baza'!$A$2:$A$1999,'Task3 Baza'!$C$2:$C$1999,"non",0)</f>
        <v>Naxçıvan</v>
      </c>
      <c r="F10269" s="109" t="str">
        <f t="shared" si="324"/>
        <v>Gəncə</v>
      </c>
      <c r="G10269" s="110">
        <f t="shared" si="325"/>
        <v>20</v>
      </c>
    </row>
    <row r="10270" spans="1:7" x14ac:dyDescent="0.3">
      <c r="A10270" s="20" t="s">
        <v>2007</v>
      </c>
      <c r="B10270" s="102">
        <v>44109</v>
      </c>
      <c r="C10270" s="103">
        <v>0.2</v>
      </c>
      <c r="D10270" s="133">
        <v>7400</v>
      </c>
      <c r="E10270" s="108" t="str">
        <f>_xlfn.XLOOKUP($A10270,'Task3 Baza'!$A$2:$A$1999,'Task3 Baza'!$C$2:$C$1999,"non",0)</f>
        <v>Füzuli</v>
      </c>
      <c r="F10270" s="109" t="str">
        <f t="shared" si="324"/>
        <v>Sumqayıt</v>
      </c>
      <c r="G10270" s="110">
        <f t="shared" si="325"/>
        <v>50</v>
      </c>
    </row>
    <row r="10271" spans="1:7" x14ac:dyDescent="0.3">
      <c r="A10271" s="20" t="s">
        <v>1027</v>
      </c>
      <c r="B10271" s="102">
        <v>44293</v>
      </c>
      <c r="C10271" s="103">
        <v>0.22</v>
      </c>
      <c r="D10271" s="133">
        <v>7100</v>
      </c>
      <c r="E10271" s="108" t="str">
        <f>_xlfn.XLOOKUP($A10271,'Task3 Baza'!$A$2:$A$1999,'Task3 Baza'!$C$2:$C$1999,"non",0)</f>
        <v>Qəbələ</v>
      </c>
      <c r="F10271" s="109" t="str">
        <f t="shared" si="324"/>
        <v>Sumqayıt</v>
      </c>
      <c r="G10271" s="110">
        <f t="shared" si="325"/>
        <v>50</v>
      </c>
    </row>
    <row r="10272" spans="1:7" x14ac:dyDescent="0.3">
      <c r="A10272" s="20" t="s">
        <v>1472</v>
      </c>
      <c r="B10272" s="102">
        <v>44000</v>
      </c>
      <c r="C10272" s="103">
        <v>0.16</v>
      </c>
      <c r="D10272" s="133">
        <v>10900</v>
      </c>
      <c r="E10272" s="108" t="str">
        <f>_xlfn.XLOOKUP($A10272,'Task3 Baza'!$A$2:$A$1999,'Task3 Baza'!$C$2:$C$1999,"non",0)</f>
        <v>Kürdəmir</v>
      </c>
      <c r="F10272" s="109" t="str">
        <f t="shared" si="324"/>
        <v>Sumqayıt</v>
      </c>
      <c r="G10272" s="110">
        <f t="shared" si="325"/>
        <v>50</v>
      </c>
    </row>
    <row r="10273" spans="1:7" x14ac:dyDescent="0.3">
      <c r="A10273" s="20" t="s">
        <v>819</v>
      </c>
      <c r="B10273" s="102">
        <v>43930</v>
      </c>
      <c r="C10273" s="103">
        <v>0.16</v>
      </c>
      <c r="D10273" s="133">
        <v>1600</v>
      </c>
      <c r="E10273" s="108" t="str">
        <f>_xlfn.XLOOKUP($A10273,'Task3 Baza'!$A$2:$A$1999,'Task3 Baza'!$C$2:$C$1999,"non",0)</f>
        <v>Naftalan</v>
      </c>
      <c r="F10273" s="109" t="str">
        <f t="shared" si="324"/>
        <v>Gəncə</v>
      </c>
      <c r="G10273" s="110">
        <f t="shared" si="325"/>
        <v>20</v>
      </c>
    </row>
    <row r="10274" spans="1:7" x14ac:dyDescent="0.3">
      <c r="A10274" s="20" t="s">
        <v>1470</v>
      </c>
      <c r="B10274" s="102">
        <v>44104</v>
      </c>
      <c r="C10274" s="103">
        <v>0.24</v>
      </c>
      <c r="D10274" s="133">
        <v>10100</v>
      </c>
      <c r="E10274" s="108" t="str">
        <f>_xlfn.XLOOKUP($A10274,'Task3 Baza'!$A$2:$A$1999,'Task3 Baza'!$C$2:$C$1999,"non",0)</f>
        <v>Ordubad</v>
      </c>
      <c r="F10274" s="109" t="str">
        <f t="shared" si="324"/>
        <v>Gəncə</v>
      </c>
      <c r="G10274" s="110">
        <f t="shared" si="325"/>
        <v>20</v>
      </c>
    </row>
    <row r="10275" spans="1:7" x14ac:dyDescent="0.3">
      <c r="A10275" s="20" t="s">
        <v>651</v>
      </c>
      <c r="B10275" s="102">
        <v>44111</v>
      </c>
      <c r="C10275" s="103">
        <v>0.2</v>
      </c>
      <c r="D10275" s="133">
        <v>8400</v>
      </c>
      <c r="E10275" s="108" t="str">
        <f>_xlfn.XLOOKUP($A10275,'Task3 Baza'!$A$2:$A$1999,'Task3 Baza'!$C$2:$C$1999,"non",0)</f>
        <v>İsmayıllı</v>
      </c>
      <c r="F10275" s="109" t="str">
        <f t="shared" si="324"/>
        <v>Sumqayıt</v>
      </c>
      <c r="G10275" s="110">
        <f t="shared" si="325"/>
        <v>50</v>
      </c>
    </row>
    <row r="10276" spans="1:7" x14ac:dyDescent="0.3">
      <c r="A10276" s="20" t="s">
        <v>1966</v>
      </c>
      <c r="B10276" s="102">
        <v>44015</v>
      </c>
      <c r="C10276" s="103">
        <v>0.16</v>
      </c>
      <c r="D10276" s="133">
        <v>8900</v>
      </c>
      <c r="E10276" s="108" t="str">
        <f>_xlfn.XLOOKUP($A10276,'Task3 Baza'!$A$2:$A$1999,'Task3 Baza'!$C$2:$C$1999,"non",0)</f>
        <v>Yevlax</v>
      </c>
      <c r="F10276" s="109" t="str">
        <f t="shared" si="324"/>
        <v>Lənkəran</v>
      </c>
      <c r="G10276" s="110">
        <f t="shared" si="325"/>
        <v>42</v>
      </c>
    </row>
    <row r="10277" spans="1:7" x14ac:dyDescent="0.3">
      <c r="A10277" s="20" t="s">
        <v>1679</v>
      </c>
      <c r="B10277" s="102">
        <v>44419</v>
      </c>
      <c r="C10277" s="103">
        <v>0.23</v>
      </c>
      <c r="D10277" s="133">
        <v>12100</v>
      </c>
      <c r="E10277" s="108" t="str">
        <f>_xlfn.XLOOKUP($A10277,'Task3 Baza'!$A$2:$A$1999,'Task3 Baza'!$C$2:$C$1999,"non",0)</f>
        <v>Beyləqan</v>
      </c>
      <c r="F10277" s="109" t="str">
        <f t="shared" si="324"/>
        <v>Bakı</v>
      </c>
      <c r="G10277" s="110">
        <f t="shared" si="325"/>
        <v>10</v>
      </c>
    </row>
    <row r="10278" spans="1:7" x14ac:dyDescent="0.3">
      <c r="A10278" s="20" t="s">
        <v>1683</v>
      </c>
      <c r="B10278" s="102">
        <v>44065</v>
      </c>
      <c r="C10278" s="103">
        <v>0.17</v>
      </c>
      <c r="D10278" s="133">
        <v>2200</v>
      </c>
      <c r="E10278" s="108" t="str">
        <f>_xlfn.XLOOKUP($A10278,'Task3 Baza'!$A$2:$A$1999,'Task3 Baza'!$C$2:$C$1999,"non",0)</f>
        <v>İsmayıllı</v>
      </c>
      <c r="F10278" s="109" t="str">
        <f t="shared" si="324"/>
        <v>Sumqayıt</v>
      </c>
      <c r="G10278" s="110">
        <f t="shared" si="325"/>
        <v>50</v>
      </c>
    </row>
    <row r="10279" spans="1:7" x14ac:dyDescent="0.3">
      <c r="A10279" s="20" t="s">
        <v>1102</v>
      </c>
      <c r="B10279" s="102">
        <v>43896</v>
      </c>
      <c r="C10279" s="103">
        <v>0.16</v>
      </c>
      <c r="D10279" s="133">
        <v>11000</v>
      </c>
      <c r="E10279" s="108" t="str">
        <f>_xlfn.XLOOKUP($A10279,'Task3 Baza'!$A$2:$A$1999,'Task3 Baza'!$C$2:$C$1999,"non",0)</f>
        <v>Şirvan</v>
      </c>
      <c r="F10279" s="109" t="str">
        <f t="shared" si="324"/>
        <v>Lənkəran</v>
      </c>
      <c r="G10279" s="110">
        <f t="shared" si="325"/>
        <v>42</v>
      </c>
    </row>
    <row r="10280" spans="1:7" x14ac:dyDescent="0.3">
      <c r="A10280" s="20" t="s">
        <v>1026</v>
      </c>
      <c r="B10280" s="102">
        <v>44373</v>
      </c>
      <c r="C10280" s="103">
        <v>0.22</v>
      </c>
      <c r="D10280" s="133">
        <v>1400</v>
      </c>
      <c r="E10280" s="108" t="str">
        <f>_xlfn.XLOOKUP($A10280,'Task3 Baza'!$A$2:$A$1999,'Task3 Baza'!$C$2:$C$1999,"non",0)</f>
        <v>Tovuz</v>
      </c>
      <c r="F10280" s="109" t="str">
        <f t="shared" si="324"/>
        <v>Lənkəran</v>
      </c>
      <c r="G10280" s="110">
        <f t="shared" si="325"/>
        <v>42</v>
      </c>
    </row>
    <row r="10281" spans="1:7" x14ac:dyDescent="0.3">
      <c r="A10281" s="20" t="s">
        <v>1839</v>
      </c>
      <c r="B10281" s="102">
        <v>44507</v>
      </c>
      <c r="C10281" s="103">
        <v>0.19</v>
      </c>
      <c r="D10281" s="133">
        <v>2100</v>
      </c>
      <c r="E10281" s="108" t="str">
        <f>_xlfn.XLOOKUP($A10281,'Task3 Baza'!$A$2:$A$1999,'Task3 Baza'!$C$2:$C$1999,"non",0)</f>
        <v>Siyəzən</v>
      </c>
      <c r="F10281" s="109" t="str">
        <f t="shared" si="324"/>
        <v>Gəncə</v>
      </c>
      <c r="G10281" s="110">
        <f t="shared" si="325"/>
        <v>20</v>
      </c>
    </row>
    <row r="10282" spans="1:7" x14ac:dyDescent="0.3">
      <c r="A10282" s="20" t="s">
        <v>1065</v>
      </c>
      <c r="B10282" s="102">
        <v>44149</v>
      </c>
      <c r="C10282" s="103">
        <v>0.19</v>
      </c>
      <c r="D10282" s="133">
        <v>8700</v>
      </c>
      <c r="E10282" s="108" t="str">
        <f>_xlfn.XLOOKUP($A10282,'Task3 Baza'!$A$2:$A$1999,'Task3 Baza'!$C$2:$C$1999,"non",0)</f>
        <v>Göygöl</v>
      </c>
      <c r="F10282" s="109" t="str">
        <f t="shared" si="324"/>
        <v>Sumqayıt</v>
      </c>
      <c r="G10282" s="110">
        <f t="shared" si="325"/>
        <v>50</v>
      </c>
    </row>
    <row r="10283" spans="1:7" x14ac:dyDescent="0.3">
      <c r="A10283" s="20" t="s">
        <v>1224</v>
      </c>
      <c r="B10283" s="102">
        <v>44767</v>
      </c>
      <c r="C10283" s="103">
        <v>0.22</v>
      </c>
      <c r="D10283" s="133">
        <v>11900</v>
      </c>
      <c r="E10283" s="108" t="str">
        <f>_xlfn.XLOOKUP($A10283,'Task3 Baza'!$A$2:$A$1999,'Task3 Baza'!$C$2:$C$1999,"non",0)</f>
        <v>İmişli</v>
      </c>
      <c r="F10283" s="109" t="str">
        <f t="shared" si="324"/>
        <v>Sumqayıt</v>
      </c>
      <c r="G10283" s="110">
        <f t="shared" si="325"/>
        <v>50</v>
      </c>
    </row>
    <row r="10284" spans="1:7" x14ac:dyDescent="0.3">
      <c r="A10284" s="20" t="s">
        <v>732</v>
      </c>
      <c r="B10284" s="102">
        <v>44603</v>
      </c>
      <c r="C10284" s="103">
        <v>0.18</v>
      </c>
      <c r="D10284" s="133">
        <v>11900</v>
      </c>
      <c r="E10284" s="108" t="str">
        <f>_xlfn.XLOOKUP($A10284,'Task3 Baza'!$A$2:$A$1999,'Task3 Baza'!$C$2:$C$1999,"non",0)</f>
        <v>Daşkəsən</v>
      </c>
      <c r="F10284" s="109" t="str">
        <f t="shared" si="324"/>
        <v>Bakı</v>
      </c>
      <c r="G10284" s="110">
        <f t="shared" si="325"/>
        <v>10</v>
      </c>
    </row>
    <row r="10285" spans="1:7" x14ac:dyDescent="0.3">
      <c r="A10285" s="20" t="s">
        <v>460</v>
      </c>
      <c r="B10285" s="102">
        <v>43565</v>
      </c>
      <c r="C10285" s="103">
        <v>0.15</v>
      </c>
      <c r="D10285" s="133">
        <v>8600</v>
      </c>
      <c r="E10285" s="108" t="str">
        <f>_xlfn.XLOOKUP($A10285,'Task3 Baza'!$A$2:$A$1999,'Task3 Baza'!$C$2:$C$1999,"non",0)</f>
        <v>Astara</v>
      </c>
      <c r="F10285" s="109" t="str">
        <f t="shared" si="324"/>
        <v>Bakı</v>
      </c>
      <c r="G10285" s="110">
        <f t="shared" si="325"/>
        <v>10</v>
      </c>
    </row>
    <row r="10286" spans="1:7" x14ac:dyDescent="0.3">
      <c r="A10286" s="20" t="s">
        <v>696</v>
      </c>
      <c r="B10286" s="102">
        <v>43674</v>
      </c>
      <c r="C10286" s="103">
        <v>0.23</v>
      </c>
      <c r="D10286" s="133">
        <v>8300</v>
      </c>
      <c r="E10286" s="108" t="str">
        <f>_xlfn.XLOOKUP($A10286,'Task3 Baza'!$A$2:$A$1999,'Task3 Baza'!$C$2:$C$1999,"non",0)</f>
        <v>Salyan</v>
      </c>
      <c r="F10286" s="109" t="str">
        <f t="shared" si="324"/>
        <v>Gəncə</v>
      </c>
      <c r="G10286" s="110">
        <f t="shared" si="325"/>
        <v>20</v>
      </c>
    </row>
    <row r="10287" spans="1:7" x14ac:dyDescent="0.3">
      <c r="A10287" s="20" t="s">
        <v>1139</v>
      </c>
      <c r="B10287" s="102">
        <v>44158</v>
      </c>
      <c r="C10287" s="103">
        <v>0.16</v>
      </c>
      <c r="D10287" s="133">
        <v>12600</v>
      </c>
      <c r="E10287" s="108" t="str">
        <f>_xlfn.XLOOKUP($A10287,'Task3 Baza'!$A$2:$A$1999,'Task3 Baza'!$C$2:$C$1999,"non",0)</f>
        <v>Tovuz</v>
      </c>
      <c r="F10287" s="109" t="str">
        <f t="shared" si="324"/>
        <v>Lənkəran</v>
      </c>
      <c r="G10287" s="110">
        <f t="shared" si="325"/>
        <v>42</v>
      </c>
    </row>
    <row r="10288" spans="1:7" x14ac:dyDescent="0.3">
      <c r="A10288" s="20" t="s">
        <v>295</v>
      </c>
      <c r="B10288" s="102">
        <v>44474</v>
      </c>
      <c r="C10288" s="103">
        <v>0.19</v>
      </c>
      <c r="D10288" s="133">
        <v>9900</v>
      </c>
      <c r="E10288" s="108" t="str">
        <f>_xlfn.XLOOKUP($A10288,'Task3 Baza'!$A$2:$A$1999,'Task3 Baza'!$C$2:$C$1999,"non",0)</f>
        <v>Ağdaş</v>
      </c>
      <c r="F10288" s="109" t="str">
        <f t="shared" si="324"/>
        <v>Bakı</v>
      </c>
      <c r="G10288" s="110">
        <f t="shared" si="325"/>
        <v>10</v>
      </c>
    </row>
    <row r="10289" spans="1:7" x14ac:dyDescent="0.3">
      <c r="A10289" s="20" t="s">
        <v>1974</v>
      </c>
      <c r="B10289" s="102">
        <v>44158</v>
      </c>
      <c r="C10289" s="103">
        <v>0.18</v>
      </c>
      <c r="D10289" s="133">
        <v>3500</v>
      </c>
      <c r="E10289" s="108" t="str">
        <f>_xlfn.XLOOKUP($A10289,'Task3 Baza'!$A$2:$A$1999,'Task3 Baza'!$C$2:$C$1999,"non",0)</f>
        <v>Cəlilabad</v>
      </c>
      <c r="F10289" s="109" t="str">
        <f t="shared" si="324"/>
        <v>Bakı</v>
      </c>
      <c r="G10289" s="110">
        <f t="shared" si="325"/>
        <v>10</v>
      </c>
    </row>
    <row r="10290" spans="1:7" x14ac:dyDescent="0.3">
      <c r="A10290" s="20" t="s">
        <v>1406</v>
      </c>
      <c r="B10290" s="102">
        <v>44307</v>
      </c>
      <c r="C10290" s="103">
        <v>0.19</v>
      </c>
      <c r="D10290" s="133">
        <v>12900</v>
      </c>
      <c r="E10290" s="108" t="str">
        <f>_xlfn.XLOOKUP($A10290,'Task3 Baza'!$A$2:$A$1999,'Task3 Baza'!$C$2:$C$1999,"non",0)</f>
        <v>Zərdab</v>
      </c>
      <c r="F10290" s="109" t="str">
        <f t="shared" si="324"/>
        <v>Lənkəran</v>
      </c>
      <c r="G10290" s="110">
        <f t="shared" si="325"/>
        <v>42</v>
      </c>
    </row>
    <row r="10291" spans="1:7" x14ac:dyDescent="0.3">
      <c r="A10291" s="20" t="s">
        <v>1408</v>
      </c>
      <c r="B10291" s="102">
        <v>44168</v>
      </c>
      <c r="C10291" s="103">
        <v>0.23</v>
      </c>
      <c r="D10291" s="133">
        <v>6500</v>
      </c>
      <c r="E10291" s="108" t="str">
        <f>_xlfn.XLOOKUP($A10291,'Task3 Baza'!$A$2:$A$1999,'Task3 Baza'!$C$2:$C$1999,"non",0)</f>
        <v>Zəngilan</v>
      </c>
      <c r="F10291" s="109" t="str">
        <f t="shared" si="324"/>
        <v>Lənkəran</v>
      </c>
      <c r="G10291" s="110">
        <f t="shared" si="325"/>
        <v>42</v>
      </c>
    </row>
    <row r="10292" spans="1:7" x14ac:dyDescent="0.3">
      <c r="A10292" s="20" t="s">
        <v>1951</v>
      </c>
      <c r="B10292" s="102">
        <v>44000</v>
      </c>
      <c r="C10292" s="103">
        <v>0.15</v>
      </c>
      <c r="D10292" s="133">
        <v>5200</v>
      </c>
      <c r="E10292" s="108" t="str">
        <f>_xlfn.XLOOKUP($A10292,'Task3 Baza'!$A$2:$A$1999,'Task3 Baza'!$C$2:$C$1999,"non",0)</f>
        <v>Goranboy</v>
      </c>
      <c r="F10292" s="109" t="str">
        <f t="shared" si="324"/>
        <v>Sumqayıt</v>
      </c>
      <c r="G10292" s="110">
        <f t="shared" si="325"/>
        <v>50</v>
      </c>
    </row>
    <row r="10293" spans="1:7" x14ac:dyDescent="0.3">
      <c r="A10293" s="20" t="s">
        <v>873</v>
      </c>
      <c r="B10293" s="102">
        <v>44239</v>
      </c>
      <c r="C10293" s="103">
        <v>0.24</v>
      </c>
      <c r="D10293" s="133">
        <v>12200</v>
      </c>
      <c r="E10293" s="108" t="str">
        <f>_xlfn.XLOOKUP($A10293,'Task3 Baza'!$A$2:$A$1999,'Task3 Baza'!$C$2:$C$1999,"non",0)</f>
        <v>Naxçıvan</v>
      </c>
      <c r="F10293" s="109" t="str">
        <f t="shared" si="324"/>
        <v>Gəncə</v>
      </c>
      <c r="G10293" s="110">
        <f t="shared" si="325"/>
        <v>20</v>
      </c>
    </row>
    <row r="10294" spans="1:7" x14ac:dyDescent="0.3">
      <c r="A10294" s="20" t="s">
        <v>1711</v>
      </c>
      <c r="B10294" s="102">
        <v>43605</v>
      </c>
      <c r="C10294" s="103">
        <v>0.23</v>
      </c>
      <c r="D10294" s="133">
        <v>6600</v>
      </c>
      <c r="E10294" s="108" t="str">
        <f>_xlfn.XLOOKUP($A10294,'Task3 Baza'!$A$2:$A$1999,'Task3 Baza'!$C$2:$C$1999,"non",0)</f>
        <v>Biləsuvar</v>
      </c>
      <c r="F10294" s="109" t="str">
        <f t="shared" si="324"/>
        <v>Bakı</v>
      </c>
      <c r="G10294" s="110">
        <f t="shared" si="325"/>
        <v>10</v>
      </c>
    </row>
    <row r="10295" spans="1:7" x14ac:dyDescent="0.3">
      <c r="A10295" s="20" t="s">
        <v>401</v>
      </c>
      <c r="B10295" s="102">
        <v>44009</v>
      </c>
      <c r="C10295" s="103">
        <v>0.16</v>
      </c>
      <c r="D10295" s="133">
        <v>9800</v>
      </c>
      <c r="E10295" s="108" t="str">
        <f>_xlfn.XLOOKUP($A10295,'Task3 Baza'!$A$2:$A$1999,'Task3 Baza'!$C$2:$C$1999,"non",0)</f>
        <v>Culfa</v>
      </c>
      <c r="F10295" s="109" t="str">
        <f t="shared" si="324"/>
        <v>Bakı</v>
      </c>
      <c r="G10295" s="110">
        <f t="shared" si="325"/>
        <v>10</v>
      </c>
    </row>
    <row r="10296" spans="1:7" x14ac:dyDescent="0.3">
      <c r="A10296" s="20" t="s">
        <v>1094</v>
      </c>
      <c r="B10296" s="102">
        <v>44242</v>
      </c>
      <c r="C10296" s="103">
        <v>0.17</v>
      </c>
      <c r="D10296" s="133">
        <v>6500</v>
      </c>
      <c r="E10296" s="108" t="str">
        <f>_xlfn.XLOOKUP($A10296,'Task3 Baza'!$A$2:$A$1999,'Task3 Baza'!$C$2:$C$1999,"non",0)</f>
        <v>Daşkəsən</v>
      </c>
      <c r="F10296" s="109" t="str">
        <f t="shared" si="324"/>
        <v>Bakı</v>
      </c>
      <c r="G10296" s="110">
        <f t="shared" si="325"/>
        <v>10</v>
      </c>
    </row>
    <row r="10297" spans="1:7" x14ac:dyDescent="0.3">
      <c r="A10297" s="20" t="s">
        <v>1329</v>
      </c>
      <c r="B10297" s="102">
        <v>44626</v>
      </c>
      <c r="C10297" s="103">
        <v>0.21</v>
      </c>
      <c r="D10297" s="133">
        <v>5300</v>
      </c>
      <c r="E10297" s="108" t="str">
        <f>_xlfn.XLOOKUP($A10297,'Task3 Baza'!$A$2:$A$1999,'Task3 Baza'!$C$2:$C$1999,"non",0)</f>
        <v>Qubadlı</v>
      </c>
      <c r="F10297" s="109" t="str">
        <f t="shared" si="324"/>
        <v>Gəncə</v>
      </c>
      <c r="G10297" s="110">
        <f t="shared" si="325"/>
        <v>20</v>
      </c>
    </row>
    <row r="10298" spans="1:7" x14ac:dyDescent="0.3">
      <c r="A10298" s="20" t="s">
        <v>1009</v>
      </c>
      <c r="B10298" s="102">
        <v>43690</v>
      </c>
      <c r="C10298" s="103">
        <v>0.21</v>
      </c>
      <c r="D10298" s="133">
        <v>4500</v>
      </c>
      <c r="E10298" s="108" t="str">
        <f>_xlfn.XLOOKUP($A10298,'Task3 Baza'!$A$2:$A$1999,'Task3 Baza'!$C$2:$C$1999,"non",0)</f>
        <v>Biləsuvar</v>
      </c>
      <c r="F10298" s="109" t="str">
        <f t="shared" si="324"/>
        <v>Bakı</v>
      </c>
      <c r="G10298" s="110">
        <f t="shared" si="325"/>
        <v>10</v>
      </c>
    </row>
    <row r="10299" spans="1:7" x14ac:dyDescent="0.3">
      <c r="A10299" s="20" t="s">
        <v>173</v>
      </c>
      <c r="B10299" s="102">
        <v>44340</v>
      </c>
      <c r="C10299" s="103">
        <v>0.14000000000000001</v>
      </c>
      <c r="D10299" s="133">
        <v>3300</v>
      </c>
      <c r="E10299" s="108" t="str">
        <f>_xlfn.XLOOKUP($A10299,'Task3 Baza'!$A$2:$A$1999,'Task3 Baza'!$C$2:$C$1999,"non",0)</f>
        <v>Cəbrayıl</v>
      </c>
      <c r="F10299" s="109" t="str">
        <f t="shared" si="324"/>
        <v>Bakı</v>
      </c>
      <c r="G10299" s="110">
        <f t="shared" si="325"/>
        <v>10</v>
      </c>
    </row>
    <row r="10300" spans="1:7" x14ac:dyDescent="0.3">
      <c r="A10300" s="20" t="s">
        <v>1180</v>
      </c>
      <c r="B10300" s="102">
        <v>44296</v>
      </c>
      <c r="C10300" s="103">
        <v>0.15</v>
      </c>
      <c r="D10300" s="133">
        <v>1900</v>
      </c>
      <c r="E10300" s="108" t="str">
        <f>_xlfn.XLOOKUP($A10300,'Task3 Baza'!$A$2:$A$1999,'Task3 Baza'!$C$2:$C$1999,"non",0)</f>
        <v>Bakı</v>
      </c>
      <c r="F10300" s="109" t="str">
        <f t="shared" si="324"/>
        <v>Bakı</v>
      </c>
      <c r="G10300" s="110">
        <f t="shared" si="325"/>
        <v>10</v>
      </c>
    </row>
    <row r="10301" spans="1:7" x14ac:dyDescent="0.3">
      <c r="A10301" s="20" t="s">
        <v>1729</v>
      </c>
      <c r="B10301" s="102">
        <v>44304</v>
      </c>
      <c r="C10301" s="103">
        <v>0.22</v>
      </c>
      <c r="D10301" s="133">
        <v>9100</v>
      </c>
      <c r="E10301" s="108" t="str">
        <f>_xlfn.XLOOKUP($A10301,'Task3 Baza'!$A$2:$A$1999,'Task3 Baza'!$C$2:$C$1999,"non",0)</f>
        <v>Culfa</v>
      </c>
      <c r="F10301" s="109" t="str">
        <f t="shared" si="324"/>
        <v>Bakı</v>
      </c>
      <c r="G10301" s="110">
        <f t="shared" si="325"/>
        <v>10</v>
      </c>
    </row>
    <row r="10302" spans="1:7" x14ac:dyDescent="0.3">
      <c r="A10302" s="20" t="s">
        <v>1764</v>
      </c>
      <c r="B10302" s="102">
        <v>44898</v>
      </c>
      <c r="C10302" s="103">
        <v>0.21</v>
      </c>
      <c r="D10302" s="133">
        <v>2100</v>
      </c>
      <c r="E10302" s="108" t="str">
        <f>_xlfn.XLOOKUP($A10302,'Task3 Baza'!$A$2:$A$1999,'Task3 Baza'!$C$2:$C$1999,"non",0)</f>
        <v>Şəmkir</v>
      </c>
      <c r="F10302" s="109" t="str">
        <f t="shared" si="324"/>
        <v>Lənkəran</v>
      </c>
      <c r="G10302" s="110">
        <f t="shared" si="325"/>
        <v>42</v>
      </c>
    </row>
    <row r="10303" spans="1:7" x14ac:dyDescent="0.3">
      <c r="A10303" s="20" t="s">
        <v>1032</v>
      </c>
      <c r="B10303" s="102">
        <v>44134</v>
      </c>
      <c r="C10303" s="103">
        <v>0.16</v>
      </c>
      <c r="D10303" s="133">
        <v>9500</v>
      </c>
      <c r="E10303" s="108" t="str">
        <f>_xlfn.XLOOKUP($A10303,'Task3 Baza'!$A$2:$A$1999,'Task3 Baza'!$C$2:$C$1999,"non",0)</f>
        <v>Xaçmaz</v>
      </c>
      <c r="F10303" s="109" t="str">
        <f t="shared" si="324"/>
        <v>Sumqayıt</v>
      </c>
      <c r="G10303" s="110">
        <f t="shared" si="325"/>
        <v>50</v>
      </c>
    </row>
    <row r="10304" spans="1:7" x14ac:dyDescent="0.3">
      <c r="A10304" s="20" t="s">
        <v>688</v>
      </c>
      <c r="B10304" s="102">
        <v>44323</v>
      </c>
      <c r="C10304" s="103">
        <v>0.24</v>
      </c>
      <c r="D10304" s="133">
        <v>11200</v>
      </c>
      <c r="E10304" s="108" t="str">
        <f>_xlfn.XLOOKUP($A10304,'Task3 Baza'!$A$2:$A$1999,'Task3 Baza'!$C$2:$C$1999,"non",0)</f>
        <v>Qəbələ</v>
      </c>
      <c r="F10304" s="109" t="str">
        <f t="shared" si="324"/>
        <v>Sumqayıt</v>
      </c>
      <c r="G10304" s="110">
        <f t="shared" si="325"/>
        <v>50</v>
      </c>
    </row>
    <row r="10305" spans="1:7" x14ac:dyDescent="0.3">
      <c r="A10305" s="20" t="s">
        <v>1608</v>
      </c>
      <c r="B10305" s="102">
        <v>44184</v>
      </c>
      <c r="C10305" s="103">
        <v>0.24</v>
      </c>
      <c r="D10305" s="133">
        <v>5700</v>
      </c>
      <c r="E10305" s="108" t="str">
        <f>_xlfn.XLOOKUP($A10305,'Task3 Baza'!$A$2:$A$1999,'Task3 Baza'!$C$2:$C$1999,"non",0)</f>
        <v>Xaçmaz</v>
      </c>
      <c r="F10305" s="109" t="str">
        <f t="shared" si="324"/>
        <v>Sumqayıt</v>
      </c>
      <c r="G10305" s="110">
        <f t="shared" si="325"/>
        <v>50</v>
      </c>
    </row>
    <row r="10306" spans="1:7" x14ac:dyDescent="0.3">
      <c r="A10306" s="20" t="s">
        <v>631</v>
      </c>
      <c r="B10306" s="102">
        <v>44206</v>
      </c>
      <c r="C10306" s="103">
        <v>0.19</v>
      </c>
      <c r="D10306" s="133">
        <v>8400</v>
      </c>
      <c r="E10306" s="108" t="str">
        <f>_xlfn.XLOOKUP($A10306,'Task3 Baza'!$A$2:$A$1999,'Task3 Baza'!$C$2:$C$1999,"non",0)</f>
        <v>Şamaxı</v>
      </c>
      <c r="F10306" s="109" t="str">
        <f t="shared" ref="F10306:F10369" si="326">VLOOKUP($E10306,$I$3:$K$75,2,0)</f>
        <v>Lənkəran</v>
      </c>
      <c r="G10306" s="110">
        <f t="shared" ref="G10306:G10369" si="327">VLOOKUP(VLOOKUP($E10306,$I$3:$J$75,2,0),$L$3:$M$6,2,0)</f>
        <v>42</v>
      </c>
    </row>
    <row r="10307" spans="1:7" x14ac:dyDescent="0.3">
      <c r="A10307" s="20" t="s">
        <v>2029</v>
      </c>
      <c r="B10307" s="102">
        <v>44196</v>
      </c>
      <c r="C10307" s="103">
        <v>0.23</v>
      </c>
      <c r="D10307" s="133">
        <v>6300</v>
      </c>
      <c r="E10307" s="108" t="str">
        <f>_xlfn.XLOOKUP($A10307,'Task3 Baza'!$A$2:$A$1999,'Task3 Baza'!$C$2:$C$1999,"non",0)</f>
        <v>Balakən</v>
      </c>
      <c r="F10307" s="109" t="str">
        <f t="shared" si="326"/>
        <v>Bakı</v>
      </c>
      <c r="G10307" s="110">
        <f t="shared" si="327"/>
        <v>10</v>
      </c>
    </row>
    <row r="10308" spans="1:7" x14ac:dyDescent="0.3">
      <c r="A10308" s="20" t="s">
        <v>637</v>
      </c>
      <c r="B10308" s="102">
        <v>44406</v>
      </c>
      <c r="C10308" s="103">
        <v>0.2</v>
      </c>
      <c r="D10308" s="133">
        <v>10700</v>
      </c>
      <c r="E10308" s="108" t="str">
        <f>_xlfn.XLOOKUP($A10308,'Task3 Baza'!$A$2:$A$1999,'Task3 Baza'!$C$2:$C$1999,"non",0)</f>
        <v>Şamaxı</v>
      </c>
      <c r="F10308" s="109" t="str">
        <f t="shared" si="326"/>
        <v>Lənkəran</v>
      </c>
      <c r="G10308" s="110">
        <f t="shared" si="327"/>
        <v>42</v>
      </c>
    </row>
    <row r="10309" spans="1:7" x14ac:dyDescent="0.3">
      <c r="A10309" s="20" t="s">
        <v>638</v>
      </c>
      <c r="B10309" s="102">
        <v>44224</v>
      </c>
      <c r="C10309" s="103">
        <v>0.23</v>
      </c>
      <c r="D10309" s="133">
        <v>5300</v>
      </c>
      <c r="E10309" s="108" t="str">
        <f>_xlfn.XLOOKUP($A10309,'Task3 Baza'!$A$2:$A$1999,'Task3 Baza'!$C$2:$C$1999,"non",0)</f>
        <v>Xızı</v>
      </c>
      <c r="F10309" s="109" t="str">
        <f t="shared" si="326"/>
        <v>Sumqayıt</v>
      </c>
      <c r="G10309" s="110">
        <f t="shared" si="327"/>
        <v>50</v>
      </c>
    </row>
    <row r="10310" spans="1:7" x14ac:dyDescent="0.3">
      <c r="A10310" s="20" t="s">
        <v>1877</v>
      </c>
      <c r="B10310" s="102">
        <v>43998</v>
      </c>
      <c r="C10310" s="103">
        <v>0.19</v>
      </c>
      <c r="D10310" s="133">
        <v>5100</v>
      </c>
      <c r="E10310" s="108" t="str">
        <f>_xlfn.XLOOKUP($A10310,'Task3 Baza'!$A$2:$A$1999,'Task3 Baza'!$C$2:$C$1999,"non",0)</f>
        <v>Culfa</v>
      </c>
      <c r="F10310" s="109" t="str">
        <f t="shared" si="326"/>
        <v>Bakı</v>
      </c>
      <c r="G10310" s="110">
        <f t="shared" si="327"/>
        <v>10</v>
      </c>
    </row>
    <row r="10311" spans="1:7" x14ac:dyDescent="0.3">
      <c r="A10311" s="20" t="s">
        <v>2129</v>
      </c>
      <c r="B10311" s="102">
        <v>44758</v>
      </c>
      <c r="C10311" s="103">
        <v>0.23</v>
      </c>
      <c r="D10311" s="133">
        <v>4300</v>
      </c>
      <c r="E10311" s="108" t="str">
        <f>_xlfn.XLOOKUP($A10311,'Task3 Baza'!$A$2:$A$1999,'Task3 Baza'!$C$2:$C$1999,"non",0)</f>
        <v>Qusar</v>
      </c>
      <c r="F10311" s="109" t="str">
        <f t="shared" si="326"/>
        <v>Gəncə</v>
      </c>
      <c r="G10311" s="110">
        <f t="shared" si="327"/>
        <v>20</v>
      </c>
    </row>
    <row r="10312" spans="1:7" x14ac:dyDescent="0.3">
      <c r="A10312" s="20" t="s">
        <v>966</v>
      </c>
      <c r="B10312" s="102">
        <v>44460</v>
      </c>
      <c r="C10312" s="103">
        <v>0.24</v>
      </c>
      <c r="D10312" s="133">
        <v>3900</v>
      </c>
      <c r="E10312" s="108" t="str">
        <f>_xlfn.XLOOKUP($A10312,'Task3 Baza'!$A$2:$A$1999,'Task3 Baza'!$C$2:$C$1999,"non",0)</f>
        <v>Quba</v>
      </c>
      <c r="F10312" s="109" t="str">
        <f t="shared" si="326"/>
        <v>Gəncə</v>
      </c>
      <c r="G10312" s="110">
        <f t="shared" si="327"/>
        <v>20</v>
      </c>
    </row>
    <row r="10313" spans="1:7" x14ac:dyDescent="0.3">
      <c r="A10313" s="20" t="s">
        <v>1647</v>
      </c>
      <c r="B10313" s="102">
        <v>44429</v>
      </c>
      <c r="C10313" s="103">
        <v>0.22</v>
      </c>
      <c r="D10313" s="133">
        <v>7000</v>
      </c>
      <c r="E10313" s="108" t="str">
        <f>_xlfn.XLOOKUP($A10313,'Task3 Baza'!$A$2:$A$1999,'Task3 Baza'!$C$2:$C$1999,"non",0)</f>
        <v>Xocalı</v>
      </c>
      <c r="F10313" s="109" t="str">
        <f t="shared" si="326"/>
        <v>Sumqayıt</v>
      </c>
      <c r="G10313" s="110">
        <f t="shared" si="327"/>
        <v>50</v>
      </c>
    </row>
    <row r="10314" spans="1:7" x14ac:dyDescent="0.3">
      <c r="A10314" s="20" t="s">
        <v>2065</v>
      </c>
      <c r="B10314" s="102">
        <v>44041</v>
      </c>
      <c r="C10314" s="103">
        <v>0.14000000000000001</v>
      </c>
      <c r="D10314" s="133">
        <v>1300</v>
      </c>
      <c r="E10314" s="108" t="str">
        <f>_xlfn.XLOOKUP($A10314,'Task3 Baza'!$A$2:$A$1999,'Task3 Baza'!$C$2:$C$1999,"non",0)</f>
        <v>Siyəzən</v>
      </c>
      <c r="F10314" s="109" t="str">
        <f t="shared" si="326"/>
        <v>Gəncə</v>
      </c>
      <c r="G10314" s="110">
        <f t="shared" si="327"/>
        <v>20</v>
      </c>
    </row>
    <row r="10315" spans="1:7" x14ac:dyDescent="0.3">
      <c r="A10315" s="20" t="s">
        <v>1293</v>
      </c>
      <c r="B10315" s="102">
        <v>44011</v>
      </c>
      <c r="C10315" s="103">
        <v>0.16</v>
      </c>
      <c r="D10315" s="133">
        <v>11700</v>
      </c>
      <c r="E10315" s="108" t="str">
        <f>_xlfn.XLOOKUP($A10315,'Task3 Baza'!$A$2:$A$1999,'Task3 Baza'!$C$2:$C$1999,"non",0)</f>
        <v>Gəncə</v>
      </c>
      <c r="F10315" s="109" t="str">
        <f t="shared" si="326"/>
        <v>Sumqayıt</v>
      </c>
      <c r="G10315" s="110">
        <f t="shared" si="327"/>
        <v>50</v>
      </c>
    </row>
    <row r="10316" spans="1:7" x14ac:dyDescent="0.3">
      <c r="A10316" s="20" t="s">
        <v>1362</v>
      </c>
      <c r="B10316" s="102">
        <v>44688</v>
      </c>
      <c r="C10316" s="103">
        <v>0.14000000000000001</v>
      </c>
      <c r="D10316" s="133">
        <v>10300</v>
      </c>
      <c r="E10316" s="108" t="str">
        <f>_xlfn.XLOOKUP($A10316,'Task3 Baza'!$A$2:$A$1999,'Task3 Baza'!$C$2:$C$1999,"non",0)</f>
        <v>Kəngərli</v>
      </c>
      <c r="F10316" s="109" t="str">
        <f t="shared" si="326"/>
        <v>Sumqayıt</v>
      </c>
      <c r="G10316" s="110">
        <f t="shared" si="327"/>
        <v>50</v>
      </c>
    </row>
    <row r="10317" spans="1:7" x14ac:dyDescent="0.3">
      <c r="A10317" s="20" t="s">
        <v>623</v>
      </c>
      <c r="B10317" s="102">
        <v>43825</v>
      </c>
      <c r="C10317" s="103">
        <v>0.21</v>
      </c>
      <c r="D10317" s="133">
        <v>6700</v>
      </c>
      <c r="E10317" s="108" t="str">
        <f>_xlfn.XLOOKUP($A10317,'Task3 Baza'!$A$2:$A$1999,'Task3 Baza'!$C$2:$C$1999,"non",0)</f>
        <v>Ağstafa</v>
      </c>
      <c r="F10317" s="109" t="str">
        <f t="shared" si="326"/>
        <v>Bakı</v>
      </c>
      <c r="G10317" s="110">
        <f t="shared" si="327"/>
        <v>10</v>
      </c>
    </row>
    <row r="10318" spans="1:7" x14ac:dyDescent="0.3">
      <c r="A10318" s="20" t="s">
        <v>2030</v>
      </c>
      <c r="B10318" s="102">
        <v>43505</v>
      </c>
      <c r="C10318" s="103">
        <v>0.14000000000000001</v>
      </c>
      <c r="D10318" s="133">
        <v>4400</v>
      </c>
      <c r="E10318" s="108" t="str">
        <f>_xlfn.XLOOKUP($A10318,'Task3 Baza'!$A$2:$A$1999,'Task3 Baza'!$C$2:$C$1999,"non",0)</f>
        <v>Ağdaş</v>
      </c>
      <c r="F10318" s="109" t="str">
        <f t="shared" si="326"/>
        <v>Bakı</v>
      </c>
      <c r="G10318" s="110">
        <f t="shared" si="327"/>
        <v>10</v>
      </c>
    </row>
    <row r="10319" spans="1:7" x14ac:dyDescent="0.3">
      <c r="A10319" s="20" t="s">
        <v>1417</v>
      </c>
      <c r="B10319" s="102">
        <v>44456</v>
      </c>
      <c r="C10319" s="103">
        <v>0.22</v>
      </c>
      <c r="D10319" s="133">
        <v>9800</v>
      </c>
      <c r="E10319" s="108" t="str">
        <f>_xlfn.XLOOKUP($A10319,'Task3 Baza'!$A$2:$A$1999,'Task3 Baza'!$C$2:$C$1999,"non",0)</f>
        <v>Qusar</v>
      </c>
      <c r="F10319" s="109" t="str">
        <f t="shared" si="326"/>
        <v>Gəncə</v>
      </c>
      <c r="G10319" s="110">
        <f t="shared" si="327"/>
        <v>20</v>
      </c>
    </row>
    <row r="10320" spans="1:7" x14ac:dyDescent="0.3">
      <c r="A10320" s="20" t="s">
        <v>416</v>
      </c>
      <c r="B10320" s="102">
        <v>43810</v>
      </c>
      <c r="C10320" s="103">
        <v>0.16</v>
      </c>
      <c r="D10320" s="133">
        <v>5600</v>
      </c>
      <c r="E10320" s="108" t="str">
        <f>_xlfn.XLOOKUP($A10320,'Task3 Baza'!$A$2:$A$1999,'Task3 Baza'!$C$2:$C$1999,"non",0)</f>
        <v>Naftalan</v>
      </c>
      <c r="F10320" s="109" t="str">
        <f t="shared" si="326"/>
        <v>Gəncə</v>
      </c>
      <c r="G10320" s="110">
        <f t="shared" si="327"/>
        <v>20</v>
      </c>
    </row>
    <row r="10321" spans="1:7" x14ac:dyDescent="0.3">
      <c r="A10321" s="20" t="s">
        <v>1102</v>
      </c>
      <c r="B10321" s="102">
        <v>44031</v>
      </c>
      <c r="C10321" s="103">
        <v>0.18</v>
      </c>
      <c r="D10321" s="133">
        <v>10600</v>
      </c>
      <c r="E10321" s="108" t="str">
        <f>_xlfn.XLOOKUP($A10321,'Task3 Baza'!$A$2:$A$1999,'Task3 Baza'!$C$2:$C$1999,"non",0)</f>
        <v>Şirvan</v>
      </c>
      <c r="F10321" s="109" t="str">
        <f t="shared" si="326"/>
        <v>Lənkəran</v>
      </c>
      <c r="G10321" s="110">
        <f t="shared" si="327"/>
        <v>42</v>
      </c>
    </row>
    <row r="10322" spans="1:7" x14ac:dyDescent="0.3">
      <c r="A10322" s="20" t="s">
        <v>1497</v>
      </c>
      <c r="B10322" s="102">
        <v>44231</v>
      </c>
      <c r="C10322" s="103">
        <v>0.21</v>
      </c>
      <c r="D10322" s="133">
        <v>9800</v>
      </c>
      <c r="E10322" s="108" t="str">
        <f>_xlfn.XLOOKUP($A10322,'Task3 Baza'!$A$2:$A$1999,'Task3 Baza'!$C$2:$C$1999,"non",0)</f>
        <v>Lənkəran</v>
      </c>
      <c r="F10322" s="109" t="str">
        <f t="shared" si="326"/>
        <v>Gəncə</v>
      </c>
      <c r="G10322" s="110">
        <f t="shared" si="327"/>
        <v>20</v>
      </c>
    </row>
    <row r="10323" spans="1:7" x14ac:dyDescent="0.3">
      <c r="A10323" s="20" t="s">
        <v>2079</v>
      </c>
      <c r="B10323" s="102">
        <v>44466</v>
      </c>
      <c r="C10323" s="103">
        <v>0.23</v>
      </c>
      <c r="D10323" s="133">
        <v>2200</v>
      </c>
      <c r="E10323" s="108" t="str">
        <f>_xlfn.XLOOKUP($A10323,'Task3 Baza'!$A$2:$A$1999,'Task3 Baza'!$C$2:$C$1999,"non",0)</f>
        <v>Mingəçevir</v>
      </c>
      <c r="F10323" s="109" t="str">
        <f t="shared" si="326"/>
        <v>Gəncə</v>
      </c>
      <c r="G10323" s="110">
        <f t="shared" si="327"/>
        <v>20</v>
      </c>
    </row>
    <row r="10324" spans="1:7" x14ac:dyDescent="0.3">
      <c r="A10324" s="20" t="s">
        <v>205</v>
      </c>
      <c r="B10324" s="102">
        <v>43683</v>
      </c>
      <c r="C10324" s="103">
        <v>0.15</v>
      </c>
      <c r="D10324" s="133">
        <v>9400</v>
      </c>
      <c r="E10324" s="108" t="str">
        <f>_xlfn.XLOOKUP($A10324,'Task3 Baza'!$A$2:$A$1999,'Task3 Baza'!$C$2:$C$1999,"non",0)</f>
        <v>Beyləqan</v>
      </c>
      <c r="F10324" s="109" t="str">
        <f t="shared" si="326"/>
        <v>Bakı</v>
      </c>
      <c r="G10324" s="110">
        <f t="shared" si="327"/>
        <v>10</v>
      </c>
    </row>
    <row r="10325" spans="1:7" x14ac:dyDescent="0.3">
      <c r="A10325" s="20" t="s">
        <v>431</v>
      </c>
      <c r="B10325" s="102">
        <v>44538</v>
      </c>
      <c r="C10325" s="103">
        <v>0.2</v>
      </c>
      <c r="D10325" s="133">
        <v>1500</v>
      </c>
      <c r="E10325" s="108" t="str">
        <f>_xlfn.XLOOKUP($A10325,'Task3 Baza'!$A$2:$A$1999,'Task3 Baza'!$C$2:$C$1999,"non",0)</f>
        <v>Göygöl</v>
      </c>
      <c r="F10325" s="109" t="str">
        <f t="shared" si="326"/>
        <v>Sumqayıt</v>
      </c>
      <c r="G10325" s="110">
        <f t="shared" si="327"/>
        <v>50</v>
      </c>
    </row>
    <row r="10326" spans="1:7" x14ac:dyDescent="0.3">
      <c r="A10326" s="20" t="s">
        <v>1263</v>
      </c>
      <c r="B10326" s="102">
        <v>43847</v>
      </c>
      <c r="C10326" s="103">
        <v>0.14000000000000001</v>
      </c>
      <c r="D10326" s="133">
        <v>6600</v>
      </c>
      <c r="E10326" s="108" t="str">
        <f>_xlfn.XLOOKUP($A10326,'Task3 Baza'!$A$2:$A$1999,'Task3 Baza'!$C$2:$C$1999,"non",0)</f>
        <v>Kürdəmir</v>
      </c>
      <c r="F10326" s="109" t="str">
        <f t="shared" si="326"/>
        <v>Sumqayıt</v>
      </c>
      <c r="G10326" s="110">
        <f t="shared" si="327"/>
        <v>50</v>
      </c>
    </row>
    <row r="10327" spans="1:7" x14ac:dyDescent="0.3">
      <c r="A10327" s="20" t="s">
        <v>1291</v>
      </c>
      <c r="B10327" s="102">
        <v>43949</v>
      </c>
      <c r="C10327" s="103">
        <v>0.19</v>
      </c>
      <c r="D10327" s="133">
        <v>3500</v>
      </c>
      <c r="E10327" s="108" t="str">
        <f>_xlfn.XLOOKUP($A10327,'Task3 Baza'!$A$2:$A$1999,'Task3 Baza'!$C$2:$C$1999,"non",0)</f>
        <v>Astara</v>
      </c>
      <c r="F10327" s="109" t="str">
        <f t="shared" si="326"/>
        <v>Bakı</v>
      </c>
      <c r="G10327" s="110">
        <f t="shared" si="327"/>
        <v>10</v>
      </c>
    </row>
    <row r="10328" spans="1:7" x14ac:dyDescent="0.3">
      <c r="A10328" s="20" t="s">
        <v>1321</v>
      </c>
      <c r="B10328" s="102">
        <v>44158</v>
      </c>
      <c r="C10328" s="103">
        <v>0.14000000000000001</v>
      </c>
      <c r="D10328" s="133">
        <v>1800</v>
      </c>
      <c r="E10328" s="108" t="str">
        <f>_xlfn.XLOOKUP($A10328,'Task3 Baza'!$A$2:$A$1999,'Task3 Baza'!$C$2:$C$1999,"non",0)</f>
        <v>Cəbrayıl</v>
      </c>
      <c r="F10328" s="109" t="str">
        <f t="shared" si="326"/>
        <v>Bakı</v>
      </c>
      <c r="G10328" s="110">
        <f t="shared" si="327"/>
        <v>10</v>
      </c>
    </row>
    <row r="10329" spans="1:7" x14ac:dyDescent="0.3">
      <c r="A10329" s="20" t="s">
        <v>1064</v>
      </c>
      <c r="B10329" s="102">
        <v>44529</v>
      </c>
      <c r="C10329" s="103">
        <v>0.2</v>
      </c>
      <c r="D10329" s="133">
        <v>12800</v>
      </c>
      <c r="E10329" s="108" t="str">
        <f>_xlfn.XLOOKUP($A10329,'Task3 Baza'!$A$2:$A$1999,'Task3 Baza'!$C$2:$C$1999,"non",0)</f>
        <v>Quba</v>
      </c>
      <c r="F10329" s="109" t="str">
        <f t="shared" si="326"/>
        <v>Gəncə</v>
      </c>
      <c r="G10329" s="110">
        <f t="shared" si="327"/>
        <v>20</v>
      </c>
    </row>
    <row r="10330" spans="1:7" x14ac:dyDescent="0.3">
      <c r="A10330" s="20" t="s">
        <v>1999</v>
      </c>
      <c r="B10330" s="102">
        <v>44674</v>
      </c>
      <c r="C10330" s="103">
        <v>0.14000000000000001</v>
      </c>
      <c r="D10330" s="133">
        <v>9300</v>
      </c>
      <c r="E10330" s="108" t="str">
        <f>_xlfn.XLOOKUP($A10330,'Task3 Baza'!$A$2:$A$1999,'Task3 Baza'!$C$2:$C$1999,"non",0)</f>
        <v>Sabirabad</v>
      </c>
      <c r="F10330" s="109" t="str">
        <f t="shared" si="326"/>
        <v>Gəncə</v>
      </c>
      <c r="G10330" s="110">
        <f t="shared" si="327"/>
        <v>20</v>
      </c>
    </row>
    <row r="10331" spans="1:7" x14ac:dyDescent="0.3">
      <c r="A10331" s="20" t="s">
        <v>939</v>
      </c>
      <c r="B10331" s="102">
        <v>44361</v>
      </c>
      <c r="C10331" s="103">
        <v>0.17</v>
      </c>
      <c r="D10331" s="133">
        <v>6400</v>
      </c>
      <c r="E10331" s="108" t="str">
        <f>_xlfn.XLOOKUP($A10331,'Task3 Baza'!$A$2:$A$1999,'Task3 Baza'!$C$2:$C$1999,"non",0)</f>
        <v>Bərdə</v>
      </c>
      <c r="F10331" s="109" t="str">
        <f t="shared" si="326"/>
        <v>Bakı</v>
      </c>
      <c r="G10331" s="110">
        <f t="shared" si="327"/>
        <v>10</v>
      </c>
    </row>
    <row r="10332" spans="1:7" x14ac:dyDescent="0.3">
      <c r="A10332" s="20" t="s">
        <v>1971</v>
      </c>
      <c r="B10332" s="102">
        <v>43898</v>
      </c>
      <c r="C10332" s="103">
        <v>0.22</v>
      </c>
      <c r="D10332" s="133">
        <v>6600</v>
      </c>
      <c r="E10332" s="108" t="str">
        <f>_xlfn.XLOOKUP($A10332,'Task3 Baza'!$A$2:$A$1999,'Task3 Baza'!$C$2:$C$1999,"non",0)</f>
        <v>Şamaxı</v>
      </c>
      <c r="F10332" s="109" t="str">
        <f t="shared" si="326"/>
        <v>Lənkəran</v>
      </c>
      <c r="G10332" s="110">
        <f t="shared" si="327"/>
        <v>42</v>
      </c>
    </row>
    <row r="10333" spans="1:7" x14ac:dyDescent="0.3">
      <c r="A10333" s="20" t="s">
        <v>1325</v>
      </c>
      <c r="B10333" s="102">
        <v>44393</v>
      </c>
      <c r="C10333" s="103">
        <v>0.15</v>
      </c>
      <c r="D10333" s="133">
        <v>6100</v>
      </c>
      <c r="E10333" s="108" t="str">
        <f>_xlfn.XLOOKUP($A10333,'Task3 Baza'!$A$2:$A$1999,'Task3 Baza'!$C$2:$C$1999,"non",0)</f>
        <v>Sumqayıt</v>
      </c>
      <c r="F10333" s="109" t="str">
        <f t="shared" si="326"/>
        <v>Gəncə</v>
      </c>
      <c r="G10333" s="110">
        <f t="shared" si="327"/>
        <v>20</v>
      </c>
    </row>
    <row r="10334" spans="1:7" x14ac:dyDescent="0.3">
      <c r="A10334" s="20" t="s">
        <v>1393</v>
      </c>
      <c r="B10334" s="102">
        <v>44138</v>
      </c>
      <c r="C10334" s="103">
        <v>0.22</v>
      </c>
      <c r="D10334" s="133">
        <v>12700</v>
      </c>
      <c r="E10334" s="108" t="str">
        <f>_xlfn.XLOOKUP($A10334,'Task3 Baza'!$A$2:$A$1999,'Task3 Baza'!$C$2:$C$1999,"non",0)</f>
        <v>Yardımlı</v>
      </c>
      <c r="F10334" s="109" t="str">
        <f t="shared" si="326"/>
        <v>Lənkəran</v>
      </c>
      <c r="G10334" s="110">
        <f t="shared" si="327"/>
        <v>42</v>
      </c>
    </row>
    <row r="10335" spans="1:7" x14ac:dyDescent="0.3">
      <c r="A10335" s="20" t="s">
        <v>1793</v>
      </c>
      <c r="B10335" s="102">
        <v>44187</v>
      </c>
      <c r="C10335" s="103">
        <v>0.2</v>
      </c>
      <c r="D10335" s="133">
        <v>5300</v>
      </c>
      <c r="E10335" s="108" t="str">
        <f>_xlfn.XLOOKUP($A10335,'Task3 Baza'!$A$2:$A$1999,'Task3 Baza'!$C$2:$C$1999,"non",0)</f>
        <v>Qazax</v>
      </c>
      <c r="F10335" s="109" t="str">
        <f t="shared" si="326"/>
        <v>Sumqayıt</v>
      </c>
      <c r="G10335" s="110">
        <f t="shared" si="327"/>
        <v>50</v>
      </c>
    </row>
    <row r="10336" spans="1:7" x14ac:dyDescent="0.3">
      <c r="A10336" s="20" t="s">
        <v>1277</v>
      </c>
      <c r="B10336" s="102">
        <v>44098</v>
      </c>
      <c r="C10336" s="103">
        <v>0.21</v>
      </c>
      <c r="D10336" s="133">
        <v>4300</v>
      </c>
      <c r="E10336" s="108" t="str">
        <f>_xlfn.XLOOKUP($A10336,'Task3 Baza'!$A$2:$A$1999,'Task3 Baza'!$C$2:$C$1999,"non",0)</f>
        <v>Yevlax</v>
      </c>
      <c r="F10336" s="109" t="str">
        <f t="shared" si="326"/>
        <v>Lənkəran</v>
      </c>
      <c r="G10336" s="110">
        <f t="shared" si="327"/>
        <v>42</v>
      </c>
    </row>
    <row r="10337" spans="1:7" x14ac:dyDescent="0.3">
      <c r="A10337" s="20" t="s">
        <v>1528</v>
      </c>
      <c r="B10337" s="102">
        <v>43753</v>
      </c>
      <c r="C10337" s="103">
        <v>0.18</v>
      </c>
      <c r="D10337" s="133">
        <v>7000</v>
      </c>
      <c r="E10337" s="108" t="str">
        <f>_xlfn.XLOOKUP($A10337,'Task3 Baza'!$A$2:$A$1999,'Task3 Baza'!$C$2:$C$1999,"non",0)</f>
        <v>Tərtər</v>
      </c>
      <c r="F10337" s="109" t="str">
        <f t="shared" si="326"/>
        <v>Lənkəran</v>
      </c>
      <c r="G10337" s="110">
        <f t="shared" si="327"/>
        <v>42</v>
      </c>
    </row>
    <row r="10338" spans="1:7" x14ac:dyDescent="0.3">
      <c r="A10338" s="20" t="s">
        <v>1523</v>
      </c>
      <c r="B10338" s="102">
        <v>44262</v>
      </c>
      <c r="C10338" s="103">
        <v>0.18</v>
      </c>
      <c r="D10338" s="133">
        <v>1900</v>
      </c>
      <c r="E10338" s="108" t="str">
        <f>_xlfn.XLOOKUP($A10338,'Task3 Baza'!$A$2:$A$1999,'Task3 Baza'!$C$2:$C$1999,"non",0)</f>
        <v>Biləsuvar</v>
      </c>
      <c r="F10338" s="109" t="str">
        <f t="shared" si="326"/>
        <v>Bakı</v>
      </c>
      <c r="G10338" s="110">
        <f t="shared" si="327"/>
        <v>10</v>
      </c>
    </row>
    <row r="10339" spans="1:7" x14ac:dyDescent="0.3">
      <c r="A10339" s="20" t="s">
        <v>1405</v>
      </c>
      <c r="B10339" s="102">
        <v>44300</v>
      </c>
      <c r="C10339" s="103">
        <v>0.24</v>
      </c>
      <c r="D10339" s="133">
        <v>3000</v>
      </c>
      <c r="E10339" s="108" t="str">
        <f>_xlfn.XLOOKUP($A10339,'Task3 Baza'!$A$2:$A$1999,'Task3 Baza'!$C$2:$C$1999,"non",0)</f>
        <v>Qax</v>
      </c>
      <c r="F10339" s="109" t="str">
        <f t="shared" si="326"/>
        <v>Sumqayıt</v>
      </c>
      <c r="G10339" s="110">
        <f t="shared" si="327"/>
        <v>50</v>
      </c>
    </row>
    <row r="10340" spans="1:7" x14ac:dyDescent="0.3">
      <c r="A10340" s="20" t="s">
        <v>1472</v>
      </c>
      <c r="B10340" s="102">
        <v>44064</v>
      </c>
      <c r="C10340" s="103">
        <v>0.17</v>
      </c>
      <c r="D10340" s="133">
        <v>10300</v>
      </c>
      <c r="E10340" s="108" t="str">
        <f>_xlfn.XLOOKUP($A10340,'Task3 Baza'!$A$2:$A$1999,'Task3 Baza'!$C$2:$C$1999,"non",0)</f>
        <v>Kürdəmir</v>
      </c>
      <c r="F10340" s="109" t="str">
        <f t="shared" si="326"/>
        <v>Sumqayıt</v>
      </c>
      <c r="G10340" s="110">
        <f t="shared" si="327"/>
        <v>50</v>
      </c>
    </row>
    <row r="10341" spans="1:7" x14ac:dyDescent="0.3">
      <c r="A10341" s="20" t="s">
        <v>1163</v>
      </c>
      <c r="B10341" s="102">
        <v>43828</v>
      </c>
      <c r="C10341" s="103">
        <v>0.19</v>
      </c>
      <c r="D10341" s="133">
        <v>6700</v>
      </c>
      <c r="E10341" s="108" t="str">
        <f>_xlfn.XLOOKUP($A10341,'Task3 Baza'!$A$2:$A$1999,'Task3 Baza'!$C$2:$C$1999,"non",0)</f>
        <v>Quba</v>
      </c>
      <c r="F10341" s="109" t="str">
        <f t="shared" si="326"/>
        <v>Gəncə</v>
      </c>
      <c r="G10341" s="110">
        <f t="shared" si="327"/>
        <v>20</v>
      </c>
    </row>
    <row r="10342" spans="1:7" x14ac:dyDescent="0.3">
      <c r="A10342" s="20" t="s">
        <v>1603</v>
      </c>
      <c r="B10342" s="102">
        <v>43999</v>
      </c>
      <c r="C10342" s="103">
        <v>0.21</v>
      </c>
      <c r="D10342" s="133">
        <v>4600</v>
      </c>
      <c r="E10342" s="108" t="str">
        <f>_xlfn.XLOOKUP($A10342,'Task3 Baza'!$A$2:$A$1999,'Task3 Baza'!$C$2:$C$1999,"non",0)</f>
        <v>Xızı</v>
      </c>
      <c r="F10342" s="109" t="str">
        <f t="shared" si="326"/>
        <v>Sumqayıt</v>
      </c>
      <c r="G10342" s="110">
        <f t="shared" si="327"/>
        <v>50</v>
      </c>
    </row>
    <row r="10343" spans="1:7" x14ac:dyDescent="0.3">
      <c r="A10343" s="20" t="s">
        <v>1576</v>
      </c>
      <c r="B10343" s="102">
        <v>43898</v>
      </c>
      <c r="C10343" s="103">
        <v>0.15</v>
      </c>
      <c r="D10343" s="133">
        <v>8500</v>
      </c>
      <c r="E10343" s="108" t="str">
        <f>_xlfn.XLOOKUP($A10343,'Task3 Baza'!$A$2:$A$1999,'Task3 Baza'!$C$2:$C$1999,"non",0)</f>
        <v>Balakən</v>
      </c>
      <c r="F10343" s="109" t="str">
        <f t="shared" si="326"/>
        <v>Bakı</v>
      </c>
      <c r="G10343" s="110">
        <f t="shared" si="327"/>
        <v>10</v>
      </c>
    </row>
    <row r="10344" spans="1:7" x14ac:dyDescent="0.3">
      <c r="A10344" s="20" t="s">
        <v>288</v>
      </c>
      <c r="B10344" s="102">
        <v>44402</v>
      </c>
      <c r="C10344" s="103">
        <v>0.18</v>
      </c>
      <c r="D10344" s="133">
        <v>4100</v>
      </c>
      <c r="E10344" s="108" t="str">
        <f>_xlfn.XLOOKUP($A10344,'Task3 Baza'!$A$2:$A$1999,'Task3 Baza'!$C$2:$C$1999,"non",0)</f>
        <v>Bakı</v>
      </c>
      <c r="F10344" s="109" t="str">
        <f t="shared" si="326"/>
        <v>Bakı</v>
      </c>
      <c r="G10344" s="110">
        <f t="shared" si="327"/>
        <v>10</v>
      </c>
    </row>
    <row r="10345" spans="1:7" x14ac:dyDescent="0.3">
      <c r="A10345" s="20" t="s">
        <v>464</v>
      </c>
      <c r="B10345" s="102">
        <v>44099</v>
      </c>
      <c r="C10345" s="103">
        <v>0.2</v>
      </c>
      <c r="D10345" s="133">
        <v>6900</v>
      </c>
      <c r="E10345" s="108" t="str">
        <f>_xlfn.XLOOKUP($A10345,'Task3 Baza'!$A$2:$A$1999,'Task3 Baza'!$C$2:$C$1999,"non",0)</f>
        <v>Ağdam</v>
      </c>
      <c r="F10345" s="109" t="str">
        <f t="shared" si="326"/>
        <v>Bakı</v>
      </c>
      <c r="G10345" s="110">
        <f t="shared" si="327"/>
        <v>10</v>
      </c>
    </row>
    <row r="10346" spans="1:7" x14ac:dyDescent="0.3">
      <c r="A10346" s="20" t="s">
        <v>1464</v>
      </c>
      <c r="B10346" s="102">
        <v>44291</v>
      </c>
      <c r="C10346" s="103">
        <v>0.22</v>
      </c>
      <c r="D10346" s="133">
        <v>5800</v>
      </c>
      <c r="E10346" s="108" t="str">
        <f>_xlfn.XLOOKUP($A10346,'Task3 Baza'!$A$2:$A$1999,'Task3 Baza'!$C$2:$C$1999,"non",0)</f>
        <v>Şərur</v>
      </c>
      <c r="F10346" s="109" t="str">
        <f t="shared" si="326"/>
        <v>Lənkəran</v>
      </c>
      <c r="G10346" s="110">
        <f t="shared" si="327"/>
        <v>42</v>
      </c>
    </row>
    <row r="10347" spans="1:7" x14ac:dyDescent="0.3">
      <c r="A10347" s="20" t="s">
        <v>404</v>
      </c>
      <c r="B10347" s="102">
        <v>43956</v>
      </c>
      <c r="C10347" s="103">
        <v>0.22</v>
      </c>
      <c r="D10347" s="133">
        <v>12200</v>
      </c>
      <c r="E10347" s="108" t="str">
        <f>_xlfn.XLOOKUP($A10347,'Task3 Baza'!$A$2:$A$1999,'Task3 Baza'!$C$2:$C$1999,"non",0)</f>
        <v>Masallı</v>
      </c>
      <c r="F10347" s="109" t="str">
        <f t="shared" si="326"/>
        <v>Gəncə</v>
      </c>
      <c r="G10347" s="110">
        <f t="shared" si="327"/>
        <v>20</v>
      </c>
    </row>
    <row r="10348" spans="1:7" x14ac:dyDescent="0.3">
      <c r="A10348" s="20" t="s">
        <v>1787</v>
      </c>
      <c r="B10348" s="102">
        <v>43503</v>
      </c>
      <c r="C10348" s="103">
        <v>0.24</v>
      </c>
      <c r="D10348" s="133">
        <v>6500</v>
      </c>
      <c r="E10348" s="108" t="str">
        <f>_xlfn.XLOOKUP($A10348,'Task3 Baza'!$A$2:$A$1999,'Task3 Baza'!$C$2:$C$1999,"non",0)</f>
        <v>Qəbələ</v>
      </c>
      <c r="F10348" s="109" t="str">
        <f t="shared" si="326"/>
        <v>Sumqayıt</v>
      </c>
      <c r="G10348" s="110">
        <f t="shared" si="327"/>
        <v>50</v>
      </c>
    </row>
    <row r="10349" spans="1:7" x14ac:dyDescent="0.3">
      <c r="A10349" s="20" t="s">
        <v>497</v>
      </c>
      <c r="B10349" s="102">
        <v>44396</v>
      </c>
      <c r="C10349" s="103">
        <v>0.14000000000000001</v>
      </c>
      <c r="D10349" s="133">
        <v>6000</v>
      </c>
      <c r="E10349" s="108" t="str">
        <f>_xlfn.XLOOKUP($A10349,'Task3 Baza'!$A$2:$A$1999,'Task3 Baza'!$C$2:$C$1999,"non",0)</f>
        <v>Sədərək</v>
      </c>
      <c r="F10349" s="109" t="str">
        <f t="shared" si="326"/>
        <v>Gəncə</v>
      </c>
      <c r="G10349" s="110">
        <f t="shared" si="327"/>
        <v>20</v>
      </c>
    </row>
    <row r="10350" spans="1:7" x14ac:dyDescent="0.3">
      <c r="A10350" s="20" t="s">
        <v>1566</v>
      </c>
      <c r="B10350" s="102">
        <v>44707</v>
      </c>
      <c r="C10350" s="103">
        <v>0.18</v>
      </c>
      <c r="D10350" s="133">
        <v>3600</v>
      </c>
      <c r="E10350" s="108" t="str">
        <f>_xlfn.XLOOKUP($A10350,'Task3 Baza'!$A$2:$A$1999,'Task3 Baza'!$C$2:$C$1999,"non",0)</f>
        <v>Beyləqan</v>
      </c>
      <c r="F10350" s="109" t="str">
        <f t="shared" si="326"/>
        <v>Bakı</v>
      </c>
      <c r="G10350" s="110">
        <f t="shared" si="327"/>
        <v>10</v>
      </c>
    </row>
    <row r="10351" spans="1:7" x14ac:dyDescent="0.3">
      <c r="A10351" s="20" t="s">
        <v>906</v>
      </c>
      <c r="B10351" s="102">
        <v>44148</v>
      </c>
      <c r="C10351" s="103">
        <v>0.15</v>
      </c>
      <c r="D10351" s="133">
        <v>12700</v>
      </c>
      <c r="E10351" s="108" t="str">
        <f>_xlfn.XLOOKUP($A10351,'Task3 Baza'!$A$2:$A$1999,'Task3 Baza'!$C$2:$C$1999,"non",0)</f>
        <v>Hacıqabul</v>
      </c>
      <c r="F10351" s="109" t="str">
        <f t="shared" si="326"/>
        <v>Sumqayıt</v>
      </c>
      <c r="G10351" s="110">
        <f t="shared" si="327"/>
        <v>50</v>
      </c>
    </row>
    <row r="10352" spans="1:7" x14ac:dyDescent="0.3">
      <c r="A10352" s="20" t="s">
        <v>419</v>
      </c>
      <c r="B10352" s="102">
        <v>44172</v>
      </c>
      <c r="C10352" s="103">
        <v>0.24</v>
      </c>
      <c r="D10352" s="133">
        <v>11100</v>
      </c>
      <c r="E10352" s="108" t="str">
        <f>_xlfn.XLOOKUP($A10352,'Task3 Baza'!$A$2:$A$1999,'Task3 Baza'!$C$2:$C$1999,"non",0)</f>
        <v>Bakı</v>
      </c>
      <c r="F10352" s="109" t="str">
        <f t="shared" si="326"/>
        <v>Bakı</v>
      </c>
      <c r="G10352" s="110">
        <f t="shared" si="327"/>
        <v>10</v>
      </c>
    </row>
    <row r="10353" spans="1:7" x14ac:dyDescent="0.3">
      <c r="A10353" s="20" t="s">
        <v>577</v>
      </c>
      <c r="B10353" s="102">
        <v>44188</v>
      </c>
      <c r="C10353" s="103">
        <v>0.21</v>
      </c>
      <c r="D10353" s="133">
        <v>12100</v>
      </c>
      <c r="E10353" s="108" t="str">
        <f>_xlfn.XLOOKUP($A10353,'Task3 Baza'!$A$2:$A$1999,'Task3 Baza'!$C$2:$C$1999,"non",0)</f>
        <v>Xaçmaz</v>
      </c>
      <c r="F10353" s="109" t="str">
        <f t="shared" si="326"/>
        <v>Sumqayıt</v>
      </c>
      <c r="G10353" s="110">
        <f t="shared" si="327"/>
        <v>50</v>
      </c>
    </row>
    <row r="10354" spans="1:7" x14ac:dyDescent="0.3">
      <c r="A10354" s="20" t="s">
        <v>1600</v>
      </c>
      <c r="B10354" s="102">
        <v>44479</v>
      </c>
      <c r="C10354" s="103">
        <v>0.2</v>
      </c>
      <c r="D10354" s="133">
        <v>2300</v>
      </c>
      <c r="E10354" s="108" t="str">
        <f>_xlfn.XLOOKUP($A10354,'Task3 Baza'!$A$2:$A$1999,'Task3 Baza'!$C$2:$C$1999,"non",0)</f>
        <v>Ağdaş</v>
      </c>
      <c r="F10354" s="109" t="str">
        <f t="shared" si="326"/>
        <v>Bakı</v>
      </c>
      <c r="G10354" s="110">
        <f t="shared" si="327"/>
        <v>10</v>
      </c>
    </row>
    <row r="10355" spans="1:7" x14ac:dyDescent="0.3">
      <c r="A10355" s="20" t="s">
        <v>1588</v>
      </c>
      <c r="B10355" s="102">
        <v>44120</v>
      </c>
      <c r="C10355" s="103">
        <v>0.21</v>
      </c>
      <c r="D10355" s="133">
        <v>11800</v>
      </c>
      <c r="E10355" s="108" t="str">
        <f>_xlfn.XLOOKUP($A10355,'Task3 Baza'!$A$2:$A$1999,'Task3 Baza'!$C$2:$C$1999,"non",0)</f>
        <v>Gəncə</v>
      </c>
      <c r="F10355" s="109" t="str">
        <f t="shared" si="326"/>
        <v>Sumqayıt</v>
      </c>
      <c r="G10355" s="110">
        <f t="shared" si="327"/>
        <v>50</v>
      </c>
    </row>
    <row r="10356" spans="1:7" x14ac:dyDescent="0.3">
      <c r="A10356" s="20" t="s">
        <v>477</v>
      </c>
      <c r="B10356" s="102">
        <v>44283</v>
      </c>
      <c r="C10356" s="103">
        <v>0.24</v>
      </c>
      <c r="D10356" s="133">
        <v>1100</v>
      </c>
      <c r="E10356" s="108" t="str">
        <f>_xlfn.XLOOKUP($A10356,'Task3 Baza'!$A$2:$A$1999,'Task3 Baza'!$C$2:$C$1999,"non",0)</f>
        <v>Şəki</v>
      </c>
      <c r="F10356" s="109" t="str">
        <f t="shared" si="326"/>
        <v>Lənkəran</v>
      </c>
      <c r="G10356" s="110">
        <f t="shared" si="327"/>
        <v>42</v>
      </c>
    </row>
    <row r="10357" spans="1:7" x14ac:dyDescent="0.3">
      <c r="A10357" s="20" t="s">
        <v>1243</v>
      </c>
      <c r="B10357" s="102">
        <v>44029</v>
      </c>
      <c r="C10357" s="103">
        <v>0.22</v>
      </c>
      <c r="D10357" s="133">
        <v>4000</v>
      </c>
      <c r="E10357" s="108" t="str">
        <f>_xlfn.XLOOKUP($A10357,'Task3 Baza'!$A$2:$A$1999,'Task3 Baza'!$C$2:$C$1999,"non",0)</f>
        <v>Kəlbəcər</v>
      </c>
      <c r="F10357" s="109" t="str">
        <f t="shared" si="326"/>
        <v>Sumqayıt</v>
      </c>
      <c r="G10357" s="110">
        <f t="shared" si="327"/>
        <v>50</v>
      </c>
    </row>
    <row r="10358" spans="1:7" x14ac:dyDescent="0.3">
      <c r="A10358" s="20" t="s">
        <v>1260</v>
      </c>
      <c r="B10358" s="102">
        <v>44196</v>
      </c>
      <c r="C10358" s="103">
        <v>0.19</v>
      </c>
      <c r="D10358" s="133">
        <v>8400</v>
      </c>
      <c r="E10358" s="108" t="str">
        <f>_xlfn.XLOOKUP($A10358,'Task3 Baza'!$A$2:$A$1999,'Task3 Baza'!$C$2:$C$1999,"non",0)</f>
        <v>Ağsu</v>
      </c>
      <c r="F10358" s="109" t="str">
        <f t="shared" si="326"/>
        <v>Bakı</v>
      </c>
      <c r="G10358" s="110">
        <f t="shared" si="327"/>
        <v>10</v>
      </c>
    </row>
    <row r="10359" spans="1:7" x14ac:dyDescent="0.3">
      <c r="A10359" s="20" t="s">
        <v>1408</v>
      </c>
      <c r="B10359" s="102">
        <v>44514</v>
      </c>
      <c r="C10359" s="103">
        <v>0.23</v>
      </c>
      <c r="D10359" s="133">
        <v>12900</v>
      </c>
      <c r="E10359" s="108" t="str">
        <f>_xlfn.XLOOKUP($A10359,'Task3 Baza'!$A$2:$A$1999,'Task3 Baza'!$C$2:$C$1999,"non",0)</f>
        <v>Zəngilan</v>
      </c>
      <c r="F10359" s="109" t="str">
        <f t="shared" si="326"/>
        <v>Lənkəran</v>
      </c>
      <c r="G10359" s="110">
        <f t="shared" si="327"/>
        <v>42</v>
      </c>
    </row>
    <row r="10360" spans="1:7" x14ac:dyDescent="0.3">
      <c r="A10360" s="20" t="s">
        <v>309</v>
      </c>
      <c r="B10360" s="102">
        <v>44265</v>
      </c>
      <c r="C10360" s="103">
        <v>0.14000000000000001</v>
      </c>
      <c r="D10360" s="133">
        <v>2400</v>
      </c>
      <c r="E10360" s="108" t="str">
        <f>_xlfn.XLOOKUP($A10360,'Task3 Baza'!$A$2:$A$1999,'Task3 Baza'!$C$2:$C$1999,"non",0)</f>
        <v>İsmayıllı</v>
      </c>
      <c r="F10360" s="109" t="str">
        <f t="shared" si="326"/>
        <v>Sumqayıt</v>
      </c>
      <c r="G10360" s="110">
        <f t="shared" si="327"/>
        <v>50</v>
      </c>
    </row>
    <row r="10361" spans="1:7" x14ac:dyDescent="0.3">
      <c r="A10361" s="20" t="s">
        <v>523</v>
      </c>
      <c r="B10361" s="102">
        <v>43674</v>
      </c>
      <c r="C10361" s="103">
        <v>0.17</v>
      </c>
      <c r="D10361" s="133">
        <v>5500</v>
      </c>
      <c r="E10361" s="108" t="str">
        <f>_xlfn.XLOOKUP($A10361,'Task3 Baza'!$A$2:$A$1999,'Task3 Baza'!$C$2:$C$1999,"non",0)</f>
        <v>Xocalı</v>
      </c>
      <c r="F10361" s="109" t="str">
        <f t="shared" si="326"/>
        <v>Sumqayıt</v>
      </c>
      <c r="G10361" s="110">
        <f t="shared" si="327"/>
        <v>50</v>
      </c>
    </row>
    <row r="10362" spans="1:7" x14ac:dyDescent="0.3">
      <c r="A10362" s="20" t="s">
        <v>781</v>
      </c>
      <c r="B10362" s="102">
        <v>43803</v>
      </c>
      <c r="C10362" s="103">
        <v>0.16</v>
      </c>
      <c r="D10362" s="133">
        <v>9300</v>
      </c>
      <c r="E10362" s="108" t="str">
        <f>_xlfn.XLOOKUP($A10362,'Task3 Baza'!$A$2:$A$1999,'Task3 Baza'!$C$2:$C$1999,"non",0)</f>
        <v>Şəmkir</v>
      </c>
      <c r="F10362" s="109" t="str">
        <f t="shared" si="326"/>
        <v>Lənkəran</v>
      </c>
      <c r="G10362" s="110">
        <f t="shared" si="327"/>
        <v>42</v>
      </c>
    </row>
    <row r="10363" spans="1:7" x14ac:dyDescent="0.3">
      <c r="A10363" s="20" t="s">
        <v>880</v>
      </c>
      <c r="B10363" s="102">
        <v>44403</v>
      </c>
      <c r="C10363" s="103">
        <v>0.17</v>
      </c>
      <c r="D10363" s="133">
        <v>8600</v>
      </c>
      <c r="E10363" s="108" t="str">
        <f>_xlfn.XLOOKUP($A10363,'Task3 Baza'!$A$2:$A$1999,'Task3 Baza'!$C$2:$C$1999,"non",0)</f>
        <v>Qobustan</v>
      </c>
      <c r="F10363" s="109" t="str">
        <f t="shared" si="326"/>
        <v>Gəncə</v>
      </c>
      <c r="G10363" s="110">
        <f t="shared" si="327"/>
        <v>20</v>
      </c>
    </row>
    <row r="10364" spans="1:7" x14ac:dyDescent="0.3">
      <c r="A10364" s="20" t="s">
        <v>1124</v>
      </c>
      <c r="B10364" s="102">
        <v>44308</v>
      </c>
      <c r="C10364" s="103">
        <v>0.21</v>
      </c>
      <c r="D10364" s="133">
        <v>4600</v>
      </c>
      <c r="E10364" s="108" t="str">
        <f>_xlfn.XLOOKUP($A10364,'Task3 Baza'!$A$2:$A$1999,'Task3 Baza'!$C$2:$C$1999,"non",0)</f>
        <v>Naxçıvan</v>
      </c>
      <c r="F10364" s="109" t="str">
        <f t="shared" si="326"/>
        <v>Gəncə</v>
      </c>
      <c r="G10364" s="110">
        <f t="shared" si="327"/>
        <v>20</v>
      </c>
    </row>
    <row r="10365" spans="1:7" x14ac:dyDescent="0.3">
      <c r="A10365" s="20" t="s">
        <v>147</v>
      </c>
      <c r="B10365" s="102">
        <v>44561</v>
      </c>
      <c r="C10365" s="103">
        <v>0.2</v>
      </c>
      <c r="D10365" s="133">
        <v>4700</v>
      </c>
      <c r="E10365" s="108" t="str">
        <f>_xlfn.XLOOKUP($A10365,'Task3 Baza'!$A$2:$A$1999,'Task3 Baza'!$C$2:$C$1999,"non",0)</f>
        <v>Şərur</v>
      </c>
      <c r="F10365" s="109" t="str">
        <f t="shared" si="326"/>
        <v>Lənkəran</v>
      </c>
      <c r="G10365" s="110">
        <f t="shared" si="327"/>
        <v>42</v>
      </c>
    </row>
    <row r="10366" spans="1:7" x14ac:dyDescent="0.3">
      <c r="A10366" s="20" t="s">
        <v>707</v>
      </c>
      <c r="B10366" s="102">
        <v>43756</v>
      </c>
      <c r="C10366" s="103">
        <v>0.16</v>
      </c>
      <c r="D10366" s="133">
        <v>5100</v>
      </c>
      <c r="E10366" s="108" t="str">
        <f>_xlfn.XLOOKUP($A10366,'Task3 Baza'!$A$2:$A$1999,'Task3 Baza'!$C$2:$C$1999,"non",0)</f>
        <v>Sumqayıt</v>
      </c>
      <c r="F10366" s="109" t="str">
        <f t="shared" si="326"/>
        <v>Gəncə</v>
      </c>
      <c r="G10366" s="110">
        <f t="shared" si="327"/>
        <v>20</v>
      </c>
    </row>
    <row r="10367" spans="1:7" x14ac:dyDescent="0.3">
      <c r="A10367" s="20" t="s">
        <v>630</v>
      </c>
      <c r="B10367" s="102">
        <v>44414</v>
      </c>
      <c r="C10367" s="103">
        <v>0.24</v>
      </c>
      <c r="D10367" s="133">
        <v>10100</v>
      </c>
      <c r="E10367" s="108" t="str">
        <f>_xlfn.XLOOKUP($A10367,'Task3 Baza'!$A$2:$A$1999,'Task3 Baza'!$C$2:$C$1999,"non",0)</f>
        <v>Culfa</v>
      </c>
      <c r="F10367" s="109" t="str">
        <f t="shared" si="326"/>
        <v>Bakı</v>
      </c>
      <c r="G10367" s="110">
        <f t="shared" si="327"/>
        <v>10</v>
      </c>
    </row>
    <row r="10368" spans="1:7" x14ac:dyDescent="0.3">
      <c r="A10368" s="20" t="s">
        <v>693</v>
      </c>
      <c r="B10368" s="102">
        <v>44256</v>
      </c>
      <c r="C10368" s="103">
        <v>0.17</v>
      </c>
      <c r="D10368" s="133">
        <v>2300</v>
      </c>
      <c r="E10368" s="108" t="str">
        <f>_xlfn.XLOOKUP($A10368,'Task3 Baza'!$A$2:$A$1999,'Task3 Baza'!$C$2:$C$1999,"non",0)</f>
        <v>Hacıqabul</v>
      </c>
      <c r="F10368" s="109" t="str">
        <f t="shared" si="326"/>
        <v>Sumqayıt</v>
      </c>
      <c r="G10368" s="110">
        <f t="shared" si="327"/>
        <v>50</v>
      </c>
    </row>
    <row r="10369" spans="1:7" x14ac:dyDescent="0.3">
      <c r="A10369" s="20" t="s">
        <v>904</v>
      </c>
      <c r="B10369" s="102">
        <v>44263</v>
      </c>
      <c r="C10369" s="103">
        <v>0.21</v>
      </c>
      <c r="D10369" s="133">
        <v>6900</v>
      </c>
      <c r="E10369" s="108" t="str">
        <f>_xlfn.XLOOKUP($A10369,'Task3 Baza'!$A$2:$A$1999,'Task3 Baza'!$C$2:$C$1999,"non",0)</f>
        <v>Ağdaş</v>
      </c>
      <c r="F10369" s="109" t="str">
        <f t="shared" si="326"/>
        <v>Bakı</v>
      </c>
      <c r="G10369" s="110">
        <f t="shared" si="327"/>
        <v>10</v>
      </c>
    </row>
    <row r="10370" spans="1:7" x14ac:dyDescent="0.3">
      <c r="A10370" s="20" t="s">
        <v>1576</v>
      </c>
      <c r="B10370" s="102">
        <v>44331</v>
      </c>
      <c r="C10370" s="103">
        <v>0.18</v>
      </c>
      <c r="D10370" s="133">
        <v>10600</v>
      </c>
      <c r="E10370" s="108" t="str">
        <f>_xlfn.XLOOKUP($A10370,'Task3 Baza'!$A$2:$A$1999,'Task3 Baza'!$C$2:$C$1999,"non",0)</f>
        <v>Balakən</v>
      </c>
      <c r="F10370" s="109" t="str">
        <f t="shared" ref="F10370:F10433" si="328">VLOOKUP($E10370,$I$3:$K$75,2,0)</f>
        <v>Bakı</v>
      </c>
      <c r="G10370" s="110">
        <f t="shared" ref="G10370:G10433" si="329">VLOOKUP(VLOOKUP($E10370,$I$3:$J$75,2,0),$L$3:$M$6,2,0)</f>
        <v>10</v>
      </c>
    </row>
    <row r="10371" spans="1:7" x14ac:dyDescent="0.3">
      <c r="A10371" s="20" t="s">
        <v>950</v>
      </c>
      <c r="B10371" s="102">
        <v>44504</v>
      </c>
      <c r="C10371" s="103">
        <v>0.2</v>
      </c>
      <c r="D10371" s="133">
        <v>10200</v>
      </c>
      <c r="E10371" s="108" t="str">
        <f>_xlfn.XLOOKUP($A10371,'Task3 Baza'!$A$2:$A$1999,'Task3 Baza'!$C$2:$C$1999,"non",0)</f>
        <v>Zaqatala</v>
      </c>
      <c r="F10371" s="109" t="str">
        <f t="shared" si="328"/>
        <v>Lənkəran</v>
      </c>
      <c r="G10371" s="110">
        <f t="shared" si="329"/>
        <v>42</v>
      </c>
    </row>
    <row r="10372" spans="1:7" x14ac:dyDescent="0.3">
      <c r="A10372" s="20" t="s">
        <v>1802</v>
      </c>
      <c r="B10372" s="102">
        <v>43716</v>
      </c>
      <c r="C10372" s="103">
        <v>0.14000000000000001</v>
      </c>
      <c r="D10372" s="133">
        <v>9500</v>
      </c>
      <c r="E10372" s="108" t="str">
        <f>_xlfn.XLOOKUP($A10372,'Task3 Baza'!$A$2:$A$1999,'Task3 Baza'!$C$2:$C$1999,"non",0)</f>
        <v>Beyləqan</v>
      </c>
      <c r="F10372" s="109" t="str">
        <f t="shared" si="328"/>
        <v>Bakı</v>
      </c>
      <c r="G10372" s="110">
        <f t="shared" si="329"/>
        <v>10</v>
      </c>
    </row>
    <row r="10373" spans="1:7" x14ac:dyDescent="0.3">
      <c r="A10373" s="20" t="s">
        <v>1247</v>
      </c>
      <c r="B10373" s="102">
        <v>44373</v>
      </c>
      <c r="C10373" s="103">
        <v>0.15</v>
      </c>
      <c r="D10373" s="133">
        <v>7200</v>
      </c>
      <c r="E10373" s="108" t="str">
        <f>_xlfn.XLOOKUP($A10373,'Task3 Baza'!$A$2:$A$1999,'Task3 Baza'!$C$2:$C$1999,"non",0)</f>
        <v>Samux</v>
      </c>
      <c r="F10373" s="109" t="str">
        <f t="shared" si="328"/>
        <v>Gəncə</v>
      </c>
      <c r="G10373" s="110">
        <f t="shared" si="329"/>
        <v>20</v>
      </c>
    </row>
    <row r="10374" spans="1:7" x14ac:dyDescent="0.3">
      <c r="A10374" s="20" t="s">
        <v>664</v>
      </c>
      <c r="B10374" s="102">
        <v>44156</v>
      </c>
      <c r="C10374" s="103">
        <v>0.21</v>
      </c>
      <c r="D10374" s="133">
        <v>4300</v>
      </c>
      <c r="E10374" s="108" t="str">
        <f>_xlfn.XLOOKUP($A10374,'Task3 Baza'!$A$2:$A$1999,'Task3 Baza'!$C$2:$C$1999,"non",0)</f>
        <v>Ağdaş</v>
      </c>
      <c r="F10374" s="109" t="str">
        <f t="shared" si="328"/>
        <v>Bakı</v>
      </c>
      <c r="G10374" s="110">
        <f t="shared" si="329"/>
        <v>10</v>
      </c>
    </row>
    <row r="10375" spans="1:7" x14ac:dyDescent="0.3">
      <c r="A10375" s="20" t="s">
        <v>2012</v>
      </c>
      <c r="B10375" s="102">
        <v>43896</v>
      </c>
      <c r="C10375" s="103">
        <v>0.17</v>
      </c>
      <c r="D10375" s="133">
        <v>4100</v>
      </c>
      <c r="E10375" s="108" t="str">
        <f>_xlfn.XLOOKUP($A10375,'Task3 Baza'!$A$2:$A$1999,'Task3 Baza'!$C$2:$C$1999,"non",0)</f>
        <v>Lənkəran</v>
      </c>
      <c r="F10375" s="109" t="str">
        <f t="shared" si="328"/>
        <v>Gəncə</v>
      </c>
      <c r="G10375" s="110">
        <f t="shared" si="329"/>
        <v>20</v>
      </c>
    </row>
    <row r="10376" spans="1:7" x14ac:dyDescent="0.3">
      <c r="A10376" s="20" t="s">
        <v>2071</v>
      </c>
      <c r="B10376" s="102">
        <v>44234</v>
      </c>
      <c r="C10376" s="103">
        <v>0.22</v>
      </c>
      <c r="D10376" s="133">
        <v>6600</v>
      </c>
      <c r="E10376" s="108" t="str">
        <f>_xlfn.XLOOKUP($A10376,'Task3 Baza'!$A$2:$A$1999,'Task3 Baza'!$C$2:$C$1999,"non",0)</f>
        <v>Ağdam</v>
      </c>
      <c r="F10376" s="109" t="str">
        <f t="shared" si="328"/>
        <v>Bakı</v>
      </c>
      <c r="G10376" s="110">
        <f t="shared" si="329"/>
        <v>10</v>
      </c>
    </row>
    <row r="10377" spans="1:7" x14ac:dyDescent="0.3">
      <c r="A10377" s="20" t="s">
        <v>621</v>
      </c>
      <c r="B10377" s="102">
        <v>44005</v>
      </c>
      <c r="C10377" s="103">
        <v>0.18</v>
      </c>
      <c r="D10377" s="133">
        <v>4800</v>
      </c>
      <c r="E10377" s="108" t="str">
        <f>_xlfn.XLOOKUP($A10377,'Task3 Baza'!$A$2:$A$1999,'Task3 Baza'!$C$2:$C$1999,"non",0)</f>
        <v>Kürdəmir</v>
      </c>
      <c r="F10377" s="109" t="str">
        <f t="shared" si="328"/>
        <v>Sumqayıt</v>
      </c>
      <c r="G10377" s="110">
        <f t="shared" si="329"/>
        <v>50</v>
      </c>
    </row>
    <row r="10378" spans="1:7" x14ac:dyDescent="0.3">
      <c r="A10378" s="20" t="s">
        <v>2037</v>
      </c>
      <c r="B10378" s="102">
        <v>44049</v>
      </c>
      <c r="C10378" s="103">
        <v>0.17</v>
      </c>
      <c r="D10378" s="133">
        <v>3500</v>
      </c>
      <c r="E10378" s="108" t="str">
        <f>_xlfn.XLOOKUP($A10378,'Task3 Baza'!$A$2:$A$1999,'Task3 Baza'!$C$2:$C$1999,"non",0)</f>
        <v>Zaqatala</v>
      </c>
      <c r="F10378" s="109" t="str">
        <f t="shared" si="328"/>
        <v>Lənkəran</v>
      </c>
      <c r="G10378" s="110">
        <f t="shared" si="329"/>
        <v>42</v>
      </c>
    </row>
    <row r="10379" spans="1:7" x14ac:dyDescent="0.3">
      <c r="A10379" s="20" t="s">
        <v>1849</v>
      </c>
      <c r="B10379" s="102">
        <v>44107</v>
      </c>
      <c r="C10379" s="103">
        <v>0.21</v>
      </c>
      <c r="D10379" s="133">
        <v>1200</v>
      </c>
      <c r="E10379" s="108" t="str">
        <f>_xlfn.XLOOKUP($A10379,'Task3 Baza'!$A$2:$A$1999,'Task3 Baza'!$C$2:$C$1999,"non",0)</f>
        <v>Şamaxı</v>
      </c>
      <c r="F10379" s="109" t="str">
        <f t="shared" si="328"/>
        <v>Lənkəran</v>
      </c>
      <c r="G10379" s="110">
        <f t="shared" si="329"/>
        <v>42</v>
      </c>
    </row>
    <row r="10380" spans="1:7" x14ac:dyDescent="0.3">
      <c r="A10380" s="20" t="s">
        <v>1194</v>
      </c>
      <c r="B10380" s="102">
        <v>44535</v>
      </c>
      <c r="C10380" s="103">
        <v>0.23</v>
      </c>
      <c r="D10380" s="133">
        <v>2800</v>
      </c>
      <c r="E10380" s="108" t="str">
        <f>_xlfn.XLOOKUP($A10380,'Task3 Baza'!$A$2:$A$1999,'Task3 Baza'!$C$2:$C$1999,"non",0)</f>
        <v>Ordubad</v>
      </c>
      <c r="F10380" s="109" t="str">
        <f t="shared" si="328"/>
        <v>Gəncə</v>
      </c>
      <c r="G10380" s="110">
        <f t="shared" si="329"/>
        <v>20</v>
      </c>
    </row>
    <row r="10381" spans="1:7" x14ac:dyDescent="0.3">
      <c r="A10381" s="20" t="s">
        <v>982</v>
      </c>
      <c r="B10381" s="102">
        <v>44376</v>
      </c>
      <c r="C10381" s="103">
        <v>0.15</v>
      </c>
      <c r="D10381" s="133">
        <v>9600</v>
      </c>
      <c r="E10381" s="108" t="str">
        <f>_xlfn.XLOOKUP($A10381,'Task3 Baza'!$A$2:$A$1999,'Task3 Baza'!$C$2:$C$1999,"non",0)</f>
        <v>Qəbələ</v>
      </c>
      <c r="F10381" s="109" t="str">
        <f t="shared" si="328"/>
        <v>Sumqayıt</v>
      </c>
      <c r="G10381" s="110">
        <f t="shared" si="329"/>
        <v>50</v>
      </c>
    </row>
    <row r="10382" spans="1:7" x14ac:dyDescent="0.3">
      <c r="A10382" s="20" t="s">
        <v>1423</v>
      </c>
      <c r="B10382" s="102">
        <v>44473</v>
      </c>
      <c r="C10382" s="103">
        <v>0.21</v>
      </c>
      <c r="D10382" s="133">
        <v>11900</v>
      </c>
      <c r="E10382" s="108" t="str">
        <f>_xlfn.XLOOKUP($A10382,'Task3 Baza'!$A$2:$A$1999,'Task3 Baza'!$C$2:$C$1999,"non",0)</f>
        <v>Saatlı</v>
      </c>
      <c r="F10382" s="109" t="str">
        <f t="shared" si="328"/>
        <v>Gəncə</v>
      </c>
      <c r="G10382" s="110">
        <f t="shared" si="329"/>
        <v>20</v>
      </c>
    </row>
    <row r="10383" spans="1:7" x14ac:dyDescent="0.3">
      <c r="A10383" s="20" t="s">
        <v>1199</v>
      </c>
      <c r="B10383" s="102">
        <v>43988</v>
      </c>
      <c r="C10383" s="103">
        <v>0.24</v>
      </c>
      <c r="D10383" s="133">
        <v>5200</v>
      </c>
      <c r="E10383" s="108" t="str">
        <f>_xlfn.XLOOKUP($A10383,'Task3 Baza'!$A$2:$A$1999,'Task3 Baza'!$C$2:$C$1999,"non",0)</f>
        <v>Şamaxı</v>
      </c>
      <c r="F10383" s="109" t="str">
        <f t="shared" si="328"/>
        <v>Lənkəran</v>
      </c>
      <c r="G10383" s="110">
        <f t="shared" si="329"/>
        <v>42</v>
      </c>
    </row>
    <row r="10384" spans="1:7" x14ac:dyDescent="0.3">
      <c r="A10384" s="20" t="s">
        <v>1456</v>
      </c>
      <c r="B10384" s="102">
        <v>44203</v>
      </c>
      <c r="C10384" s="103">
        <v>0.19</v>
      </c>
      <c r="D10384" s="133">
        <v>6900</v>
      </c>
      <c r="E10384" s="108" t="str">
        <f>_xlfn.XLOOKUP($A10384,'Task3 Baza'!$A$2:$A$1999,'Task3 Baza'!$C$2:$C$1999,"non",0)</f>
        <v>Daşkəsən</v>
      </c>
      <c r="F10384" s="109" t="str">
        <f t="shared" si="328"/>
        <v>Bakı</v>
      </c>
      <c r="G10384" s="110">
        <f t="shared" si="329"/>
        <v>10</v>
      </c>
    </row>
    <row r="10385" spans="1:7" x14ac:dyDescent="0.3">
      <c r="A10385" s="20" t="s">
        <v>1051</v>
      </c>
      <c r="B10385" s="102">
        <v>43914</v>
      </c>
      <c r="C10385" s="103">
        <v>0.15</v>
      </c>
      <c r="D10385" s="133">
        <v>9900</v>
      </c>
      <c r="E10385" s="108" t="str">
        <f>_xlfn.XLOOKUP($A10385,'Task3 Baza'!$A$2:$A$1999,'Task3 Baza'!$C$2:$C$1999,"non",0)</f>
        <v>Göygöl</v>
      </c>
      <c r="F10385" s="109" t="str">
        <f t="shared" si="328"/>
        <v>Sumqayıt</v>
      </c>
      <c r="G10385" s="110">
        <f t="shared" si="329"/>
        <v>50</v>
      </c>
    </row>
    <row r="10386" spans="1:7" x14ac:dyDescent="0.3">
      <c r="A10386" s="20" t="s">
        <v>1151</v>
      </c>
      <c r="B10386" s="102">
        <v>44491</v>
      </c>
      <c r="C10386" s="103">
        <v>0.2</v>
      </c>
      <c r="D10386" s="133">
        <v>4800</v>
      </c>
      <c r="E10386" s="108" t="str">
        <f>_xlfn.XLOOKUP($A10386,'Task3 Baza'!$A$2:$A$1999,'Task3 Baza'!$C$2:$C$1999,"non",0)</f>
        <v>Ucar</v>
      </c>
      <c r="F10386" s="109" t="str">
        <f t="shared" si="328"/>
        <v>Lənkəran</v>
      </c>
      <c r="G10386" s="110">
        <f t="shared" si="329"/>
        <v>42</v>
      </c>
    </row>
    <row r="10387" spans="1:7" x14ac:dyDescent="0.3">
      <c r="A10387" s="20" t="s">
        <v>663</v>
      </c>
      <c r="B10387" s="102">
        <v>44149</v>
      </c>
      <c r="C10387" s="103">
        <v>0.16</v>
      </c>
      <c r="D10387" s="133">
        <v>4600</v>
      </c>
      <c r="E10387" s="108" t="str">
        <f>_xlfn.XLOOKUP($A10387,'Task3 Baza'!$A$2:$A$1999,'Task3 Baza'!$C$2:$C$1999,"non",0)</f>
        <v>Hacıqabul</v>
      </c>
      <c r="F10387" s="109" t="str">
        <f t="shared" si="328"/>
        <v>Sumqayıt</v>
      </c>
      <c r="G10387" s="110">
        <f t="shared" si="329"/>
        <v>50</v>
      </c>
    </row>
    <row r="10388" spans="1:7" x14ac:dyDescent="0.3">
      <c r="A10388" s="20" t="s">
        <v>1549</v>
      </c>
      <c r="B10388" s="102">
        <v>44674</v>
      </c>
      <c r="C10388" s="103">
        <v>0.16</v>
      </c>
      <c r="D10388" s="133">
        <v>3700</v>
      </c>
      <c r="E10388" s="108" t="str">
        <f>_xlfn.XLOOKUP($A10388,'Task3 Baza'!$A$2:$A$1999,'Task3 Baza'!$C$2:$C$1999,"non",0)</f>
        <v>Göygöl</v>
      </c>
      <c r="F10388" s="109" t="str">
        <f t="shared" si="328"/>
        <v>Sumqayıt</v>
      </c>
      <c r="G10388" s="110">
        <f t="shared" si="329"/>
        <v>50</v>
      </c>
    </row>
    <row r="10389" spans="1:7" x14ac:dyDescent="0.3">
      <c r="A10389" s="20" t="s">
        <v>1802</v>
      </c>
      <c r="B10389" s="102">
        <v>43605</v>
      </c>
      <c r="C10389" s="103">
        <v>0.23</v>
      </c>
      <c r="D10389" s="133">
        <v>7100</v>
      </c>
      <c r="E10389" s="108" t="str">
        <f>_xlfn.XLOOKUP($A10389,'Task3 Baza'!$A$2:$A$1999,'Task3 Baza'!$C$2:$C$1999,"non",0)</f>
        <v>Beyləqan</v>
      </c>
      <c r="F10389" s="109" t="str">
        <f t="shared" si="328"/>
        <v>Bakı</v>
      </c>
      <c r="G10389" s="110">
        <f t="shared" si="329"/>
        <v>10</v>
      </c>
    </row>
    <row r="10390" spans="1:7" x14ac:dyDescent="0.3">
      <c r="A10390" s="20" t="s">
        <v>458</v>
      </c>
      <c r="B10390" s="102">
        <v>43958</v>
      </c>
      <c r="C10390" s="103">
        <v>0.16</v>
      </c>
      <c r="D10390" s="133">
        <v>11400</v>
      </c>
      <c r="E10390" s="108" t="str">
        <f>_xlfn.XLOOKUP($A10390,'Task3 Baza'!$A$2:$A$1999,'Task3 Baza'!$C$2:$C$1999,"non",0)</f>
        <v>Yardımlı</v>
      </c>
      <c r="F10390" s="109" t="str">
        <f t="shared" si="328"/>
        <v>Lənkəran</v>
      </c>
      <c r="G10390" s="110">
        <f t="shared" si="329"/>
        <v>42</v>
      </c>
    </row>
    <row r="10391" spans="1:7" x14ac:dyDescent="0.3">
      <c r="A10391" s="20" t="s">
        <v>871</v>
      </c>
      <c r="B10391" s="102">
        <v>44086</v>
      </c>
      <c r="C10391" s="103">
        <v>0.24</v>
      </c>
      <c r="D10391" s="133">
        <v>3400</v>
      </c>
      <c r="E10391" s="108" t="str">
        <f>_xlfn.XLOOKUP($A10391,'Task3 Baza'!$A$2:$A$1999,'Task3 Baza'!$C$2:$C$1999,"non",0)</f>
        <v>Babək</v>
      </c>
      <c r="F10391" s="109" t="str">
        <f t="shared" si="328"/>
        <v>Bakı</v>
      </c>
      <c r="G10391" s="110">
        <f t="shared" si="329"/>
        <v>10</v>
      </c>
    </row>
    <row r="10392" spans="1:7" x14ac:dyDescent="0.3">
      <c r="A10392" s="20" t="s">
        <v>1714</v>
      </c>
      <c r="B10392" s="102">
        <v>44659</v>
      </c>
      <c r="C10392" s="103">
        <v>0.22</v>
      </c>
      <c r="D10392" s="133">
        <v>1100</v>
      </c>
      <c r="E10392" s="108" t="str">
        <f>_xlfn.XLOOKUP($A10392,'Task3 Baza'!$A$2:$A$1999,'Task3 Baza'!$C$2:$C$1999,"non",0)</f>
        <v>Yardımlı</v>
      </c>
      <c r="F10392" s="109" t="str">
        <f t="shared" si="328"/>
        <v>Lənkəran</v>
      </c>
      <c r="G10392" s="110">
        <f t="shared" si="329"/>
        <v>42</v>
      </c>
    </row>
    <row r="10393" spans="1:7" x14ac:dyDescent="0.3">
      <c r="A10393" s="20" t="s">
        <v>2110</v>
      </c>
      <c r="B10393" s="102">
        <v>43772</v>
      </c>
      <c r="C10393" s="103">
        <v>0.15</v>
      </c>
      <c r="D10393" s="133">
        <v>10500</v>
      </c>
      <c r="E10393" s="108" t="str">
        <f>_xlfn.XLOOKUP($A10393,'Task3 Baza'!$A$2:$A$1999,'Task3 Baza'!$C$2:$C$1999,"non",0)</f>
        <v>Qobustan</v>
      </c>
      <c r="F10393" s="109" t="str">
        <f t="shared" si="328"/>
        <v>Gəncə</v>
      </c>
      <c r="G10393" s="110">
        <f t="shared" si="329"/>
        <v>20</v>
      </c>
    </row>
    <row r="10394" spans="1:7" x14ac:dyDescent="0.3">
      <c r="A10394" s="20" t="s">
        <v>1366</v>
      </c>
      <c r="B10394" s="102">
        <v>43696</v>
      </c>
      <c r="C10394" s="103">
        <v>0.19</v>
      </c>
      <c r="D10394" s="133">
        <v>3200</v>
      </c>
      <c r="E10394" s="108" t="str">
        <f>_xlfn.XLOOKUP($A10394,'Task3 Baza'!$A$2:$A$1999,'Task3 Baza'!$C$2:$C$1999,"non",0)</f>
        <v>Göygöl</v>
      </c>
      <c r="F10394" s="109" t="str">
        <f t="shared" si="328"/>
        <v>Sumqayıt</v>
      </c>
      <c r="G10394" s="110">
        <f t="shared" si="329"/>
        <v>50</v>
      </c>
    </row>
    <row r="10395" spans="1:7" x14ac:dyDescent="0.3">
      <c r="A10395" s="20" t="s">
        <v>198</v>
      </c>
      <c r="B10395" s="102">
        <v>44252</v>
      </c>
      <c r="C10395" s="103">
        <v>0.14000000000000001</v>
      </c>
      <c r="D10395" s="133">
        <v>1500</v>
      </c>
      <c r="E10395" s="108" t="str">
        <f>_xlfn.XLOOKUP($A10395,'Task3 Baza'!$A$2:$A$1999,'Task3 Baza'!$C$2:$C$1999,"non",0)</f>
        <v>Kəlbəcər</v>
      </c>
      <c r="F10395" s="109" t="str">
        <f t="shared" si="328"/>
        <v>Sumqayıt</v>
      </c>
      <c r="G10395" s="110">
        <f t="shared" si="329"/>
        <v>50</v>
      </c>
    </row>
    <row r="10396" spans="1:7" x14ac:dyDescent="0.3">
      <c r="A10396" s="20" t="s">
        <v>869</v>
      </c>
      <c r="B10396" s="102">
        <v>44058</v>
      </c>
      <c r="C10396" s="103">
        <v>0.14000000000000001</v>
      </c>
      <c r="D10396" s="133">
        <v>11100</v>
      </c>
      <c r="E10396" s="108" t="str">
        <f>_xlfn.XLOOKUP($A10396,'Task3 Baza'!$A$2:$A$1999,'Task3 Baza'!$C$2:$C$1999,"non",0)</f>
        <v>Sədərək</v>
      </c>
      <c r="F10396" s="109" t="str">
        <f t="shared" si="328"/>
        <v>Gəncə</v>
      </c>
      <c r="G10396" s="110">
        <f t="shared" si="329"/>
        <v>20</v>
      </c>
    </row>
    <row r="10397" spans="1:7" x14ac:dyDescent="0.3">
      <c r="A10397" s="20" t="s">
        <v>2047</v>
      </c>
      <c r="B10397" s="102">
        <v>43703</v>
      </c>
      <c r="C10397" s="103">
        <v>0.16</v>
      </c>
      <c r="D10397" s="133">
        <v>3100</v>
      </c>
      <c r="E10397" s="108" t="str">
        <f>_xlfn.XLOOKUP($A10397,'Task3 Baza'!$A$2:$A$1999,'Task3 Baza'!$C$2:$C$1999,"non",0)</f>
        <v>Bakı</v>
      </c>
      <c r="F10397" s="109" t="str">
        <f t="shared" si="328"/>
        <v>Bakı</v>
      </c>
      <c r="G10397" s="110">
        <f t="shared" si="329"/>
        <v>10</v>
      </c>
    </row>
    <row r="10398" spans="1:7" x14ac:dyDescent="0.3">
      <c r="A10398" s="20" t="s">
        <v>1475</v>
      </c>
      <c r="B10398" s="102">
        <v>44265</v>
      </c>
      <c r="C10398" s="103">
        <v>0.15</v>
      </c>
      <c r="D10398" s="133">
        <v>4200</v>
      </c>
      <c r="E10398" s="108" t="str">
        <f>_xlfn.XLOOKUP($A10398,'Task3 Baza'!$A$2:$A$1999,'Task3 Baza'!$C$2:$C$1999,"non",0)</f>
        <v>Zəngilan</v>
      </c>
      <c r="F10398" s="109" t="str">
        <f t="shared" si="328"/>
        <v>Lənkəran</v>
      </c>
      <c r="G10398" s="110">
        <f t="shared" si="329"/>
        <v>42</v>
      </c>
    </row>
    <row r="10399" spans="1:7" x14ac:dyDescent="0.3">
      <c r="A10399" s="20" t="s">
        <v>984</v>
      </c>
      <c r="B10399" s="102">
        <v>44271</v>
      </c>
      <c r="C10399" s="103">
        <v>0.16</v>
      </c>
      <c r="D10399" s="133">
        <v>7400</v>
      </c>
      <c r="E10399" s="108" t="str">
        <f>_xlfn.XLOOKUP($A10399,'Task3 Baza'!$A$2:$A$1999,'Task3 Baza'!$C$2:$C$1999,"non",0)</f>
        <v>Ağcabədi</v>
      </c>
      <c r="F10399" s="109" t="str">
        <f t="shared" si="328"/>
        <v>Bakı</v>
      </c>
      <c r="G10399" s="110">
        <f t="shared" si="329"/>
        <v>10</v>
      </c>
    </row>
    <row r="10400" spans="1:7" x14ac:dyDescent="0.3">
      <c r="A10400" s="20" t="s">
        <v>835</v>
      </c>
      <c r="B10400" s="102">
        <v>43956</v>
      </c>
      <c r="C10400" s="103">
        <v>0.17</v>
      </c>
      <c r="D10400" s="133">
        <v>7000</v>
      </c>
      <c r="E10400" s="108" t="str">
        <f>_xlfn.XLOOKUP($A10400,'Task3 Baza'!$A$2:$A$1999,'Task3 Baza'!$C$2:$C$1999,"non",0)</f>
        <v>Quba</v>
      </c>
      <c r="F10400" s="109" t="str">
        <f t="shared" si="328"/>
        <v>Gəncə</v>
      </c>
      <c r="G10400" s="110">
        <f t="shared" si="329"/>
        <v>20</v>
      </c>
    </row>
    <row r="10401" spans="1:7" x14ac:dyDescent="0.3">
      <c r="A10401" s="20" t="s">
        <v>1461</v>
      </c>
      <c r="B10401" s="102">
        <v>44051</v>
      </c>
      <c r="C10401" s="103">
        <v>0.16</v>
      </c>
      <c r="D10401" s="133">
        <v>11000</v>
      </c>
      <c r="E10401" s="108" t="str">
        <f>_xlfn.XLOOKUP($A10401,'Task3 Baza'!$A$2:$A$1999,'Task3 Baza'!$C$2:$C$1999,"non",0)</f>
        <v>Daşkəsən</v>
      </c>
      <c r="F10401" s="109" t="str">
        <f t="shared" si="328"/>
        <v>Bakı</v>
      </c>
      <c r="G10401" s="110">
        <f t="shared" si="329"/>
        <v>10</v>
      </c>
    </row>
    <row r="10402" spans="1:7" x14ac:dyDescent="0.3">
      <c r="A10402" s="20" t="s">
        <v>759</v>
      </c>
      <c r="B10402" s="102">
        <v>44218</v>
      </c>
      <c r="C10402" s="103">
        <v>0.16</v>
      </c>
      <c r="D10402" s="133">
        <v>5100</v>
      </c>
      <c r="E10402" s="108" t="str">
        <f>_xlfn.XLOOKUP($A10402,'Task3 Baza'!$A$2:$A$1999,'Task3 Baza'!$C$2:$C$1999,"non",0)</f>
        <v>Neftçala</v>
      </c>
      <c r="F10402" s="109" t="str">
        <f t="shared" si="328"/>
        <v>Gəncə</v>
      </c>
      <c r="G10402" s="110">
        <f t="shared" si="329"/>
        <v>20</v>
      </c>
    </row>
    <row r="10403" spans="1:7" x14ac:dyDescent="0.3">
      <c r="A10403" s="20" t="s">
        <v>1518</v>
      </c>
      <c r="B10403" s="102">
        <v>43711</v>
      </c>
      <c r="C10403" s="103">
        <v>0.16</v>
      </c>
      <c r="D10403" s="133">
        <v>11900</v>
      </c>
      <c r="E10403" s="108" t="str">
        <f>_xlfn.XLOOKUP($A10403,'Task3 Baza'!$A$2:$A$1999,'Task3 Baza'!$C$2:$C$1999,"non",0)</f>
        <v>Qəbələ</v>
      </c>
      <c r="F10403" s="109" t="str">
        <f t="shared" si="328"/>
        <v>Sumqayıt</v>
      </c>
      <c r="G10403" s="110">
        <f t="shared" si="329"/>
        <v>50</v>
      </c>
    </row>
    <row r="10404" spans="1:7" x14ac:dyDescent="0.3">
      <c r="A10404" s="20" t="s">
        <v>1605</v>
      </c>
      <c r="B10404" s="102">
        <v>44524</v>
      </c>
      <c r="C10404" s="103">
        <v>0.2</v>
      </c>
      <c r="D10404" s="133">
        <v>5900</v>
      </c>
      <c r="E10404" s="108" t="str">
        <f>_xlfn.XLOOKUP($A10404,'Task3 Baza'!$A$2:$A$1999,'Task3 Baza'!$C$2:$C$1999,"non",0)</f>
        <v>Qazax</v>
      </c>
      <c r="F10404" s="109" t="str">
        <f t="shared" si="328"/>
        <v>Sumqayıt</v>
      </c>
      <c r="G10404" s="110">
        <f t="shared" si="329"/>
        <v>50</v>
      </c>
    </row>
    <row r="10405" spans="1:7" x14ac:dyDescent="0.3">
      <c r="A10405" s="20" t="s">
        <v>745</v>
      </c>
      <c r="B10405" s="102">
        <v>44099</v>
      </c>
      <c r="C10405" s="103">
        <v>0.16</v>
      </c>
      <c r="D10405" s="133">
        <v>4900</v>
      </c>
      <c r="E10405" s="108" t="str">
        <f>_xlfn.XLOOKUP($A10405,'Task3 Baza'!$A$2:$A$1999,'Task3 Baza'!$C$2:$C$1999,"non",0)</f>
        <v>Kəlbəcər</v>
      </c>
      <c r="F10405" s="109" t="str">
        <f t="shared" si="328"/>
        <v>Sumqayıt</v>
      </c>
      <c r="G10405" s="110">
        <f t="shared" si="329"/>
        <v>50</v>
      </c>
    </row>
    <row r="10406" spans="1:7" x14ac:dyDescent="0.3">
      <c r="A10406" s="20" t="s">
        <v>975</v>
      </c>
      <c r="B10406" s="102">
        <v>43781</v>
      </c>
      <c r="C10406" s="103">
        <v>0.18</v>
      </c>
      <c r="D10406" s="133">
        <v>7200</v>
      </c>
      <c r="E10406" s="108" t="str">
        <f>_xlfn.XLOOKUP($A10406,'Task3 Baza'!$A$2:$A$1999,'Task3 Baza'!$C$2:$C$1999,"non",0)</f>
        <v>Füzuli</v>
      </c>
      <c r="F10406" s="109" t="str">
        <f t="shared" si="328"/>
        <v>Sumqayıt</v>
      </c>
      <c r="G10406" s="110">
        <f t="shared" si="329"/>
        <v>50</v>
      </c>
    </row>
    <row r="10407" spans="1:7" x14ac:dyDescent="0.3">
      <c r="A10407" s="20" t="s">
        <v>2105</v>
      </c>
      <c r="B10407" s="102">
        <v>44487</v>
      </c>
      <c r="C10407" s="103">
        <v>0.24</v>
      </c>
      <c r="D10407" s="133">
        <v>9400</v>
      </c>
      <c r="E10407" s="108" t="str">
        <f>_xlfn.XLOOKUP($A10407,'Task3 Baza'!$A$2:$A$1999,'Task3 Baza'!$C$2:$C$1999,"non",0)</f>
        <v>Gəncə</v>
      </c>
      <c r="F10407" s="109" t="str">
        <f t="shared" si="328"/>
        <v>Sumqayıt</v>
      </c>
      <c r="G10407" s="110">
        <f t="shared" si="329"/>
        <v>50</v>
      </c>
    </row>
    <row r="10408" spans="1:7" x14ac:dyDescent="0.3">
      <c r="A10408" s="20" t="s">
        <v>1374</v>
      </c>
      <c r="B10408" s="102">
        <v>44637</v>
      </c>
      <c r="C10408" s="103">
        <v>0.21</v>
      </c>
      <c r="D10408" s="133">
        <v>5100</v>
      </c>
      <c r="E10408" s="108" t="str">
        <f>_xlfn.XLOOKUP($A10408,'Task3 Baza'!$A$2:$A$1999,'Task3 Baza'!$C$2:$C$1999,"non",0)</f>
        <v>Balakən</v>
      </c>
      <c r="F10408" s="109" t="str">
        <f t="shared" si="328"/>
        <v>Bakı</v>
      </c>
      <c r="G10408" s="110">
        <f t="shared" si="329"/>
        <v>10</v>
      </c>
    </row>
    <row r="10409" spans="1:7" x14ac:dyDescent="0.3">
      <c r="A10409" s="20" t="s">
        <v>1577</v>
      </c>
      <c r="B10409" s="102">
        <v>43833</v>
      </c>
      <c r="C10409" s="103">
        <v>0.19</v>
      </c>
      <c r="D10409" s="133">
        <v>8100</v>
      </c>
      <c r="E10409" s="108" t="str">
        <f>_xlfn.XLOOKUP($A10409,'Task3 Baza'!$A$2:$A$1999,'Task3 Baza'!$C$2:$C$1999,"non",0)</f>
        <v>Astara</v>
      </c>
      <c r="F10409" s="109" t="str">
        <f t="shared" si="328"/>
        <v>Bakı</v>
      </c>
      <c r="G10409" s="110">
        <f t="shared" si="329"/>
        <v>10</v>
      </c>
    </row>
    <row r="10410" spans="1:7" x14ac:dyDescent="0.3">
      <c r="A10410" s="20" t="s">
        <v>1266</v>
      </c>
      <c r="B10410" s="102">
        <v>43547</v>
      </c>
      <c r="C10410" s="103">
        <v>0.19</v>
      </c>
      <c r="D10410" s="133">
        <v>3300</v>
      </c>
      <c r="E10410" s="108" t="str">
        <f>_xlfn.XLOOKUP($A10410,'Task3 Baza'!$A$2:$A$1999,'Task3 Baza'!$C$2:$C$1999,"non",0)</f>
        <v>Bərdə</v>
      </c>
      <c r="F10410" s="109" t="str">
        <f t="shared" si="328"/>
        <v>Bakı</v>
      </c>
      <c r="G10410" s="110">
        <f t="shared" si="329"/>
        <v>10</v>
      </c>
    </row>
    <row r="10411" spans="1:7" x14ac:dyDescent="0.3">
      <c r="A10411" s="20" t="s">
        <v>668</v>
      </c>
      <c r="B10411" s="102">
        <v>44313</v>
      </c>
      <c r="C10411" s="103">
        <v>0.24</v>
      </c>
      <c r="D10411" s="133">
        <v>6200</v>
      </c>
      <c r="E10411" s="108" t="str">
        <f>_xlfn.XLOOKUP($A10411,'Task3 Baza'!$A$2:$A$1999,'Task3 Baza'!$C$2:$C$1999,"non",0)</f>
        <v>Qobustan</v>
      </c>
      <c r="F10411" s="109" t="str">
        <f t="shared" si="328"/>
        <v>Gəncə</v>
      </c>
      <c r="G10411" s="110">
        <f t="shared" si="329"/>
        <v>20</v>
      </c>
    </row>
    <row r="10412" spans="1:7" x14ac:dyDescent="0.3">
      <c r="A10412" s="20" t="s">
        <v>1268</v>
      </c>
      <c r="B10412" s="102">
        <v>44116</v>
      </c>
      <c r="C10412" s="103">
        <v>0.24</v>
      </c>
      <c r="D10412" s="133">
        <v>5600</v>
      </c>
      <c r="E10412" s="108" t="str">
        <f>_xlfn.XLOOKUP($A10412,'Task3 Baza'!$A$2:$A$1999,'Task3 Baza'!$C$2:$C$1999,"non",0)</f>
        <v>Saatlı</v>
      </c>
      <c r="F10412" s="109" t="str">
        <f t="shared" si="328"/>
        <v>Gəncə</v>
      </c>
      <c r="G10412" s="110">
        <f t="shared" si="329"/>
        <v>20</v>
      </c>
    </row>
    <row r="10413" spans="1:7" x14ac:dyDescent="0.3">
      <c r="A10413" s="20" t="s">
        <v>1993</v>
      </c>
      <c r="B10413" s="102">
        <v>44170</v>
      </c>
      <c r="C10413" s="103">
        <v>0.23</v>
      </c>
      <c r="D10413" s="133">
        <v>9600</v>
      </c>
      <c r="E10413" s="108" t="str">
        <f>_xlfn.XLOOKUP($A10413,'Task3 Baza'!$A$2:$A$1999,'Task3 Baza'!$C$2:$C$1999,"non",0)</f>
        <v>Kəlbəcər</v>
      </c>
      <c r="F10413" s="109" t="str">
        <f t="shared" si="328"/>
        <v>Sumqayıt</v>
      </c>
      <c r="G10413" s="110">
        <f t="shared" si="329"/>
        <v>50</v>
      </c>
    </row>
    <row r="10414" spans="1:7" x14ac:dyDescent="0.3">
      <c r="A10414" s="20" t="s">
        <v>1542</v>
      </c>
      <c r="B10414" s="102">
        <v>44263</v>
      </c>
      <c r="C10414" s="103">
        <v>0.22</v>
      </c>
      <c r="D10414" s="133">
        <v>8800</v>
      </c>
      <c r="E10414" s="108" t="str">
        <f>_xlfn.XLOOKUP($A10414,'Task3 Baza'!$A$2:$A$1999,'Task3 Baza'!$C$2:$C$1999,"non",0)</f>
        <v>Tovuz</v>
      </c>
      <c r="F10414" s="109" t="str">
        <f t="shared" si="328"/>
        <v>Lənkəran</v>
      </c>
      <c r="G10414" s="110">
        <f t="shared" si="329"/>
        <v>42</v>
      </c>
    </row>
    <row r="10415" spans="1:7" x14ac:dyDescent="0.3">
      <c r="A10415" s="20" t="s">
        <v>1352</v>
      </c>
      <c r="B10415" s="102">
        <v>44716</v>
      </c>
      <c r="C10415" s="103">
        <v>0.23</v>
      </c>
      <c r="D10415" s="133">
        <v>2700</v>
      </c>
      <c r="E10415" s="108" t="str">
        <f>_xlfn.XLOOKUP($A10415,'Task3 Baza'!$A$2:$A$1999,'Task3 Baza'!$C$2:$C$1999,"non",0)</f>
        <v>Balakən</v>
      </c>
      <c r="F10415" s="109" t="str">
        <f t="shared" si="328"/>
        <v>Bakı</v>
      </c>
      <c r="G10415" s="110">
        <f t="shared" si="329"/>
        <v>10</v>
      </c>
    </row>
    <row r="10416" spans="1:7" x14ac:dyDescent="0.3">
      <c r="A10416" s="20" t="s">
        <v>739</v>
      </c>
      <c r="B10416" s="102">
        <v>44336</v>
      </c>
      <c r="C10416" s="103">
        <v>0.16</v>
      </c>
      <c r="D10416" s="133">
        <v>2100</v>
      </c>
      <c r="E10416" s="108" t="str">
        <f>_xlfn.XLOOKUP($A10416,'Task3 Baza'!$A$2:$A$1999,'Task3 Baza'!$C$2:$C$1999,"non",0)</f>
        <v>Goranboy</v>
      </c>
      <c r="F10416" s="109" t="str">
        <f t="shared" si="328"/>
        <v>Sumqayıt</v>
      </c>
      <c r="G10416" s="110">
        <f t="shared" si="329"/>
        <v>50</v>
      </c>
    </row>
    <row r="10417" spans="1:7" x14ac:dyDescent="0.3">
      <c r="A10417" s="20" t="s">
        <v>798</v>
      </c>
      <c r="B10417" s="102">
        <v>43763</v>
      </c>
      <c r="C10417" s="103">
        <v>0.22</v>
      </c>
      <c r="D10417" s="133">
        <v>10100</v>
      </c>
      <c r="E10417" s="108" t="str">
        <f>_xlfn.XLOOKUP($A10417,'Task3 Baza'!$A$2:$A$1999,'Task3 Baza'!$C$2:$C$1999,"non",0)</f>
        <v>Goranboy</v>
      </c>
      <c r="F10417" s="109" t="str">
        <f t="shared" si="328"/>
        <v>Sumqayıt</v>
      </c>
      <c r="G10417" s="110">
        <f t="shared" si="329"/>
        <v>50</v>
      </c>
    </row>
    <row r="10418" spans="1:7" x14ac:dyDescent="0.3">
      <c r="A10418" s="20" t="s">
        <v>663</v>
      </c>
      <c r="B10418" s="102">
        <v>43781</v>
      </c>
      <c r="C10418" s="103">
        <v>0.15</v>
      </c>
      <c r="D10418" s="133">
        <v>5000</v>
      </c>
      <c r="E10418" s="108" t="str">
        <f>_xlfn.XLOOKUP($A10418,'Task3 Baza'!$A$2:$A$1999,'Task3 Baza'!$C$2:$C$1999,"non",0)</f>
        <v>Hacıqabul</v>
      </c>
      <c r="F10418" s="109" t="str">
        <f t="shared" si="328"/>
        <v>Sumqayıt</v>
      </c>
      <c r="G10418" s="110">
        <f t="shared" si="329"/>
        <v>50</v>
      </c>
    </row>
    <row r="10419" spans="1:7" x14ac:dyDescent="0.3">
      <c r="A10419" s="20" t="s">
        <v>1009</v>
      </c>
      <c r="B10419" s="102">
        <v>44250</v>
      </c>
      <c r="C10419" s="103">
        <v>0.17</v>
      </c>
      <c r="D10419" s="133">
        <v>7600</v>
      </c>
      <c r="E10419" s="108" t="str">
        <f>_xlfn.XLOOKUP($A10419,'Task3 Baza'!$A$2:$A$1999,'Task3 Baza'!$C$2:$C$1999,"non",0)</f>
        <v>Biləsuvar</v>
      </c>
      <c r="F10419" s="109" t="str">
        <f t="shared" si="328"/>
        <v>Bakı</v>
      </c>
      <c r="G10419" s="110">
        <f t="shared" si="329"/>
        <v>10</v>
      </c>
    </row>
    <row r="10420" spans="1:7" x14ac:dyDescent="0.3">
      <c r="A10420" s="20" t="s">
        <v>1449</v>
      </c>
      <c r="B10420" s="102">
        <v>43675</v>
      </c>
      <c r="C10420" s="103">
        <v>0.2</v>
      </c>
      <c r="D10420" s="133">
        <v>7900</v>
      </c>
      <c r="E10420" s="108" t="str">
        <f>_xlfn.XLOOKUP($A10420,'Task3 Baza'!$A$2:$A$1999,'Task3 Baza'!$C$2:$C$1999,"non",0)</f>
        <v>Masallı</v>
      </c>
      <c r="F10420" s="109" t="str">
        <f t="shared" si="328"/>
        <v>Gəncə</v>
      </c>
      <c r="G10420" s="110">
        <f t="shared" si="329"/>
        <v>20</v>
      </c>
    </row>
    <row r="10421" spans="1:7" x14ac:dyDescent="0.3">
      <c r="A10421" s="20" t="s">
        <v>1766</v>
      </c>
      <c r="B10421" s="102">
        <v>44657</v>
      </c>
      <c r="C10421" s="103">
        <v>0.14000000000000001</v>
      </c>
      <c r="D10421" s="133">
        <v>2000</v>
      </c>
      <c r="E10421" s="108" t="str">
        <f>_xlfn.XLOOKUP($A10421,'Task3 Baza'!$A$2:$A$1999,'Task3 Baza'!$C$2:$C$1999,"non",0)</f>
        <v>Qazax</v>
      </c>
      <c r="F10421" s="109" t="str">
        <f t="shared" si="328"/>
        <v>Sumqayıt</v>
      </c>
      <c r="G10421" s="110">
        <f t="shared" si="329"/>
        <v>50</v>
      </c>
    </row>
    <row r="10422" spans="1:7" x14ac:dyDescent="0.3">
      <c r="A10422" s="20" t="s">
        <v>1068</v>
      </c>
      <c r="B10422" s="102">
        <v>44109</v>
      </c>
      <c r="C10422" s="103">
        <v>0.16</v>
      </c>
      <c r="D10422" s="133">
        <v>3200</v>
      </c>
      <c r="E10422" s="108" t="str">
        <f>_xlfn.XLOOKUP($A10422,'Task3 Baza'!$A$2:$A$1999,'Task3 Baza'!$C$2:$C$1999,"non",0)</f>
        <v>Şirvan</v>
      </c>
      <c r="F10422" s="109" t="str">
        <f t="shared" si="328"/>
        <v>Lənkəran</v>
      </c>
      <c r="G10422" s="110">
        <f t="shared" si="329"/>
        <v>42</v>
      </c>
    </row>
    <row r="10423" spans="1:7" x14ac:dyDescent="0.3">
      <c r="A10423" s="20" t="s">
        <v>658</v>
      </c>
      <c r="B10423" s="102">
        <v>44833</v>
      </c>
      <c r="C10423" s="103">
        <v>0.24</v>
      </c>
      <c r="D10423" s="133">
        <v>2400</v>
      </c>
      <c r="E10423" s="108" t="str">
        <f>_xlfn.XLOOKUP($A10423,'Task3 Baza'!$A$2:$A$1999,'Task3 Baza'!$C$2:$C$1999,"non",0)</f>
        <v>Yevlax</v>
      </c>
      <c r="F10423" s="109" t="str">
        <f t="shared" si="328"/>
        <v>Lənkəran</v>
      </c>
      <c r="G10423" s="110">
        <f t="shared" si="329"/>
        <v>42</v>
      </c>
    </row>
    <row r="10424" spans="1:7" x14ac:dyDescent="0.3">
      <c r="A10424" s="20" t="s">
        <v>1923</v>
      </c>
      <c r="B10424" s="102">
        <v>44005</v>
      </c>
      <c r="C10424" s="103">
        <v>0.2</v>
      </c>
      <c r="D10424" s="133">
        <v>2000</v>
      </c>
      <c r="E10424" s="108" t="str">
        <f>_xlfn.XLOOKUP($A10424,'Task3 Baza'!$A$2:$A$1999,'Task3 Baza'!$C$2:$C$1999,"non",0)</f>
        <v>Qax</v>
      </c>
      <c r="F10424" s="109" t="str">
        <f t="shared" si="328"/>
        <v>Sumqayıt</v>
      </c>
      <c r="G10424" s="110">
        <f t="shared" si="329"/>
        <v>50</v>
      </c>
    </row>
    <row r="10425" spans="1:7" x14ac:dyDescent="0.3">
      <c r="A10425" s="20" t="s">
        <v>581</v>
      </c>
      <c r="B10425" s="102">
        <v>44305</v>
      </c>
      <c r="C10425" s="103">
        <v>0.15</v>
      </c>
      <c r="D10425" s="133">
        <v>4500</v>
      </c>
      <c r="E10425" s="108" t="str">
        <f>_xlfn.XLOOKUP($A10425,'Task3 Baza'!$A$2:$A$1999,'Task3 Baza'!$C$2:$C$1999,"non",0)</f>
        <v>Zaqatala</v>
      </c>
      <c r="F10425" s="109" t="str">
        <f t="shared" si="328"/>
        <v>Lənkəran</v>
      </c>
      <c r="G10425" s="110">
        <f t="shared" si="329"/>
        <v>42</v>
      </c>
    </row>
    <row r="10426" spans="1:7" x14ac:dyDescent="0.3">
      <c r="A10426" s="20" t="s">
        <v>150</v>
      </c>
      <c r="B10426" s="102">
        <v>44629</v>
      </c>
      <c r="C10426" s="103">
        <v>0.18</v>
      </c>
      <c r="D10426" s="133">
        <v>8500</v>
      </c>
      <c r="E10426" s="108" t="str">
        <f>_xlfn.XLOOKUP($A10426,'Task3 Baza'!$A$2:$A$1999,'Task3 Baza'!$C$2:$C$1999,"non",0)</f>
        <v>Şirvan</v>
      </c>
      <c r="F10426" s="109" t="str">
        <f t="shared" si="328"/>
        <v>Lənkəran</v>
      </c>
      <c r="G10426" s="110">
        <f t="shared" si="329"/>
        <v>42</v>
      </c>
    </row>
    <row r="10427" spans="1:7" x14ac:dyDescent="0.3">
      <c r="A10427" s="20" t="s">
        <v>1716</v>
      </c>
      <c r="B10427" s="102">
        <v>44292</v>
      </c>
      <c r="C10427" s="103">
        <v>0.23</v>
      </c>
      <c r="D10427" s="133">
        <v>6800</v>
      </c>
      <c r="E10427" s="108" t="str">
        <f>_xlfn.XLOOKUP($A10427,'Task3 Baza'!$A$2:$A$1999,'Task3 Baza'!$C$2:$C$1999,"non",0)</f>
        <v>Oğuz</v>
      </c>
      <c r="F10427" s="109" t="str">
        <f t="shared" si="328"/>
        <v>Gəncə</v>
      </c>
      <c r="G10427" s="110">
        <f t="shared" si="329"/>
        <v>20</v>
      </c>
    </row>
    <row r="10428" spans="1:7" x14ac:dyDescent="0.3">
      <c r="A10428" s="20" t="s">
        <v>1295</v>
      </c>
      <c r="B10428" s="102">
        <v>43989</v>
      </c>
      <c r="C10428" s="103">
        <v>0.18</v>
      </c>
      <c r="D10428" s="133">
        <v>12200</v>
      </c>
      <c r="E10428" s="108" t="str">
        <f>_xlfn.XLOOKUP($A10428,'Task3 Baza'!$A$2:$A$1999,'Task3 Baza'!$C$2:$C$1999,"non",0)</f>
        <v>Sədərək</v>
      </c>
      <c r="F10428" s="109" t="str">
        <f t="shared" si="328"/>
        <v>Gəncə</v>
      </c>
      <c r="G10428" s="110">
        <f t="shared" si="329"/>
        <v>20</v>
      </c>
    </row>
    <row r="10429" spans="1:7" x14ac:dyDescent="0.3">
      <c r="A10429" s="20" t="s">
        <v>915</v>
      </c>
      <c r="B10429" s="102">
        <v>44021</v>
      </c>
      <c r="C10429" s="103">
        <v>0.16</v>
      </c>
      <c r="D10429" s="133">
        <v>5200</v>
      </c>
      <c r="E10429" s="108" t="str">
        <f>_xlfn.XLOOKUP($A10429,'Task3 Baza'!$A$2:$A$1999,'Task3 Baza'!$C$2:$C$1999,"non",0)</f>
        <v>Beyləqan</v>
      </c>
      <c r="F10429" s="109" t="str">
        <f t="shared" si="328"/>
        <v>Bakı</v>
      </c>
      <c r="G10429" s="110">
        <f t="shared" si="329"/>
        <v>10</v>
      </c>
    </row>
    <row r="10430" spans="1:7" x14ac:dyDescent="0.3">
      <c r="A10430" s="20" t="s">
        <v>1173</v>
      </c>
      <c r="B10430" s="102">
        <v>44522</v>
      </c>
      <c r="C10430" s="103">
        <v>0.16</v>
      </c>
      <c r="D10430" s="133">
        <v>1200</v>
      </c>
      <c r="E10430" s="108" t="str">
        <f>_xlfn.XLOOKUP($A10430,'Task3 Baza'!$A$2:$A$1999,'Task3 Baza'!$C$2:$C$1999,"non",0)</f>
        <v>Şamaxı</v>
      </c>
      <c r="F10430" s="109" t="str">
        <f t="shared" si="328"/>
        <v>Lənkəran</v>
      </c>
      <c r="G10430" s="110">
        <f t="shared" si="329"/>
        <v>42</v>
      </c>
    </row>
    <row r="10431" spans="1:7" x14ac:dyDescent="0.3">
      <c r="A10431" s="20" t="s">
        <v>197</v>
      </c>
      <c r="B10431" s="102">
        <v>44368</v>
      </c>
      <c r="C10431" s="103">
        <v>0.16</v>
      </c>
      <c r="D10431" s="133">
        <v>12700</v>
      </c>
      <c r="E10431" s="108" t="str">
        <f>_xlfn.XLOOKUP($A10431,'Task3 Baza'!$A$2:$A$1999,'Task3 Baza'!$C$2:$C$1999,"non",0)</f>
        <v>Zəngilan</v>
      </c>
      <c r="F10431" s="109" t="str">
        <f t="shared" si="328"/>
        <v>Lənkəran</v>
      </c>
      <c r="G10431" s="110">
        <f t="shared" si="329"/>
        <v>42</v>
      </c>
    </row>
    <row r="10432" spans="1:7" x14ac:dyDescent="0.3">
      <c r="A10432" s="20" t="s">
        <v>655</v>
      </c>
      <c r="B10432" s="102">
        <v>44242</v>
      </c>
      <c r="C10432" s="103">
        <v>0.15</v>
      </c>
      <c r="D10432" s="133">
        <v>2600</v>
      </c>
      <c r="E10432" s="108" t="str">
        <f>_xlfn.XLOOKUP($A10432,'Task3 Baza'!$A$2:$A$1999,'Task3 Baza'!$C$2:$C$1999,"non",0)</f>
        <v>Astara</v>
      </c>
      <c r="F10432" s="109" t="str">
        <f t="shared" si="328"/>
        <v>Bakı</v>
      </c>
      <c r="G10432" s="110">
        <f t="shared" si="329"/>
        <v>10</v>
      </c>
    </row>
    <row r="10433" spans="1:7" x14ac:dyDescent="0.3">
      <c r="A10433" s="20" t="s">
        <v>1648</v>
      </c>
      <c r="B10433" s="102">
        <v>44174</v>
      </c>
      <c r="C10433" s="103">
        <v>0.18</v>
      </c>
      <c r="D10433" s="133">
        <v>10600</v>
      </c>
      <c r="E10433" s="108" t="str">
        <f>_xlfn.XLOOKUP($A10433,'Task3 Baza'!$A$2:$A$1999,'Task3 Baza'!$C$2:$C$1999,"non",0)</f>
        <v>Kəlbəcər</v>
      </c>
      <c r="F10433" s="109" t="str">
        <f t="shared" si="328"/>
        <v>Sumqayıt</v>
      </c>
      <c r="G10433" s="110">
        <f t="shared" si="329"/>
        <v>50</v>
      </c>
    </row>
    <row r="10434" spans="1:7" x14ac:dyDescent="0.3">
      <c r="A10434" s="20" t="s">
        <v>796</v>
      </c>
      <c r="B10434" s="102">
        <v>44271</v>
      </c>
      <c r="C10434" s="103">
        <v>0.18</v>
      </c>
      <c r="D10434" s="133">
        <v>8800</v>
      </c>
      <c r="E10434" s="108" t="str">
        <f>_xlfn.XLOOKUP($A10434,'Task3 Baza'!$A$2:$A$1999,'Task3 Baza'!$C$2:$C$1999,"non",0)</f>
        <v>Daşkəsən</v>
      </c>
      <c r="F10434" s="109" t="str">
        <f t="shared" ref="F10434:F10497" si="330">VLOOKUP($E10434,$I$3:$K$75,2,0)</f>
        <v>Bakı</v>
      </c>
      <c r="G10434" s="110">
        <f t="shared" ref="G10434:G10497" si="331">VLOOKUP(VLOOKUP($E10434,$I$3:$J$75,2,0),$L$3:$M$6,2,0)</f>
        <v>10</v>
      </c>
    </row>
    <row r="10435" spans="1:7" x14ac:dyDescent="0.3">
      <c r="A10435" s="20" t="s">
        <v>609</v>
      </c>
      <c r="B10435" s="102">
        <v>43974</v>
      </c>
      <c r="C10435" s="103">
        <v>0.16</v>
      </c>
      <c r="D10435" s="133">
        <v>11700</v>
      </c>
      <c r="E10435" s="108" t="str">
        <f>_xlfn.XLOOKUP($A10435,'Task3 Baza'!$A$2:$A$1999,'Task3 Baza'!$C$2:$C$1999,"non",0)</f>
        <v>Gəncə</v>
      </c>
      <c r="F10435" s="109" t="str">
        <f t="shared" si="330"/>
        <v>Sumqayıt</v>
      </c>
      <c r="G10435" s="110">
        <f t="shared" si="331"/>
        <v>50</v>
      </c>
    </row>
    <row r="10436" spans="1:7" x14ac:dyDescent="0.3">
      <c r="A10436" s="20" t="s">
        <v>779</v>
      </c>
      <c r="B10436" s="102">
        <v>44222</v>
      </c>
      <c r="C10436" s="103">
        <v>0.19</v>
      </c>
      <c r="D10436" s="133">
        <v>8700</v>
      </c>
      <c r="E10436" s="108" t="str">
        <f>_xlfn.XLOOKUP($A10436,'Task3 Baza'!$A$2:$A$1999,'Task3 Baza'!$C$2:$C$1999,"non",0)</f>
        <v>Xocavənd</v>
      </c>
      <c r="F10436" s="109" t="str">
        <f t="shared" si="330"/>
        <v>Sumqayıt</v>
      </c>
      <c r="G10436" s="110">
        <f t="shared" si="331"/>
        <v>50</v>
      </c>
    </row>
    <row r="10437" spans="1:7" x14ac:dyDescent="0.3">
      <c r="A10437" s="20" t="s">
        <v>287</v>
      </c>
      <c r="B10437" s="102">
        <v>44366</v>
      </c>
      <c r="C10437" s="103">
        <v>0.19</v>
      </c>
      <c r="D10437" s="133">
        <v>5900</v>
      </c>
      <c r="E10437" s="108" t="str">
        <f>_xlfn.XLOOKUP($A10437,'Task3 Baza'!$A$2:$A$1999,'Task3 Baza'!$C$2:$C$1999,"non",0)</f>
        <v>Mingəçevir</v>
      </c>
      <c r="F10437" s="109" t="str">
        <f t="shared" si="330"/>
        <v>Gəncə</v>
      </c>
      <c r="G10437" s="110">
        <f t="shared" si="331"/>
        <v>20</v>
      </c>
    </row>
    <row r="10438" spans="1:7" x14ac:dyDescent="0.3">
      <c r="A10438" s="20" t="s">
        <v>1064</v>
      </c>
      <c r="B10438" s="102">
        <v>43984</v>
      </c>
      <c r="C10438" s="103">
        <v>0.24</v>
      </c>
      <c r="D10438" s="133">
        <v>11900</v>
      </c>
      <c r="E10438" s="108" t="str">
        <f>_xlfn.XLOOKUP($A10438,'Task3 Baza'!$A$2:$A$1999,'Task3 Baza'!$C$2:$C$1999,"non",0)</f>
        <v>Quba</v>
      </c>
      <c r="F10438" s="109" t="str">
        <f t="shared" si="330"/>
        <v>Gəncə</v>
      </c>
      <c r="G10438" s="110">
        <f t="shared" si="331"/>
        <v>20</v>
      </c>
    </row>
    <row r="10439" spans="1:7" x14ac:dyDescent="0.3">
      <c r="A10439" s="20" t="s">
        <v>177</v>
      </c>
      <c r="B10439" s="102">
        <v>44280</v>
      </c>
      <c r="C10439" s="103">
        <v>0.2</v>
      </c>
      <c r="D10439" s="133">
        <v>7800</v>
      </c>
      <c r="E10439" s="108" t="str">
        <f>_xlfn.XLOOKUP($A10439,'Task3 Baza'!$A$2:$A$1999,'Task3 Baza'!$C$2:$C$1999,"non",0)</f>
        <v>Oğuz</v>
      </c>
      <c r="F10439" s="109" t="str">
        <f t="shared" si="330"/>
        <v>Gəncə</v>
      </c>
      <c r="G10439" s="110">
        <f t="shared" si="331"/>
        <v>20</v>
      </c>
    </row>
    <row r="10440" spans="1:7" x14ac:dyDescent="0.3">
      <c r="A10440" s="20" t="s">
        <v>730</v>
      </c>
      <c r="B10440" s="102">
        <v>44361</v>
      </c>
      <c r="C10440" s="103">
        <v>0.15</v>
      </c>
      <c r="D10440" s="133">
        <v>12700</v>
      </c>
      <c r="E10440" s="108" t="str">
        <f>_xlfn.XLOOKUP($A10440,'Task3 Baza'!$A$2:$A$1999,'Task3 Baza'!$C$2:$C$1999,"non",0)</f>
        <v>Naxçıvan</v>
      </c>
      <c r="F10440" s="109" t="str">
        <f t="shared" si="330"/>
        <v>Gəncə</v>
      </c>
      <c r="G10440" s="110">
        <f t="shared" si="331"/>
        <v>20</v>
      </c>
    </row>
    <row r="10441" spans="1:7" x14ac:dyDescent="0.3">
      <c r="A10441" s="20" t="s">
        <v>679</v>
      </c>
      <c r="B10441" s="102">
        <v>44598</v>
      </c>
      <c r="C10441" s="103">
        <v>0.17</v>
      </c>
      <c r="D10441" s="133">
        <v>11800</v>
      </c>
      <c r="E10441" s="108" t="str">
        <f>_xlfn.XLOOKUP($A10441,'Task3 Baza'!$A$2:$A$1999,'Task3 Baza'!$C$2:$C$1999,"non",0)</f>
        <v>Şabran</v>
      </c>
      <c r="F10441" s="109" t="str">
        <f t="shared" si="330"/>
        <v>Gəncə</v>
      </c>
      <c r="G10441" s="110">
        <f t="shared" si="331"/>
        <v>20</v>
      </c>
    </row>
    <row r="10442" spans="1:7" x14ac:dyDescent="0.3">
      <c r="A10442" s="20" t="s">
        <v>1491</v>
      </c>
      <c r="B10442" s="102">
        <v>44250</v>
      </c>
      <c r="C10442" s="103">
        <v>0.24</v>
      </c>
      <c r="D10442" s="133">
        <v>1500</v>
      </c>
      <c r="E10442" s="108" t="str">
        <f>_xlfn.XLOOKUP($A10442,'Task3 Baza'!$A$2:$A$1999,'Task3 Baza'!$C$2:$C$1999,"non",0)</f>
        <v>Ağdam</v>
      </c>
      <c r="F10442" s="109" t="str">
        <f t="shared" si="330"/>
        <v>Bakı</v>
      </c>
      <c r="G10442" s="110">
        <f t="shared" si="331"/>
        <v>10</v>
      </c>
    </row>
    <row r="10443" spans="1:7" x14ac:dyDescent="0.3">
      <c r="A10443" s="20" t="s">
        <v>436</v>
      </c>
      <c r="B10443" s="102">
        <v>44347</v>
      </c>
      <c r="C10443" s="103">
        <v>0.2</v>
      </c>
      <c r="D10443" s="133">
        <v>4600</v>
      </c>
      <c r="E10443" s="108" t="str">
        <f>_xlfn.XLOOKUP($A10443,'Task3 Baza'!$A$2:$A$1999,'Task3 Baza'!$C$2:$C$1999,"non",0)</f>
        <v>Şamaxı</v>
      </c>
      <c r="F10443" s="109" t="str">
        <f t="shared" si="330"/>
        <v>Lənkəran</v>
      </c>
      <c r="G10443" s="110">
        <f t="shared" si="331"/>
        <v>42</v>
      </c>
    </row>
    <row r="10444" spans="1:7" x14ac:dyDescent="0.3">
      <c r="A10444" s="20" t="s">
        <v>389</v>
      </c>
      <c r="B10444" s="102">
        <v>44627</v>
      </c>
      <c r="C10444" s="103">
        <v>0.14000000000000001</v>
      </c>
      <c r="D10444" s="133">
        <v>4400</v>
      </c>
      <c r="E10444" s="108" t="str">
        <f>_xlfn.XLOOKUP($A10444,'Task3 Baza'!$A$2:$A$1999,'Task3 Baza'!$C$2:$C$1999,"non",0)</f>
        <v>Göygöl</v>
      </c>
      <c r="F10444" s="109" t="str">
        <f t="shared" si="330"/>
        <v>Sumqayıt</v>
      </c>
      <c r="G10444" s="110">
        <f t="shared" si="331"/>
        <v>50</v>
      </c>
    </row>
    <row r="10445" spans="1:7" x14ac:dyDescent="0.3">
      <c r="A10445" s="20" t="s">
        <v>1724</v>
      </c>
      <c r="B10445" s="102">
        <v>44492</v>
      </c>
      <c r="C10445" s="103">
        <v>0.15</v>
      </c>
      <c r="D10445" s="133">
        <v>12300</v>
      </c>
      <c r="E10445" s="108" t="str">
        <f>_xlfn.XLOOKUP($A10445,'Task3 Baza'!$A$2:$A$1999,'Task3 Baza'!$C$2:$C$1999,"non",0)</f>
        <v>Gədəbəy</v>
      </c>
      <c r="F10445" s="109" t="str">
        <f t="shared" si="330"/>
        <v>Sumqayıt</v>
      </c>
      <c r="G10445" s="110">
        <f t="shared" si="331"/>
        <v>50</v>
      </c>
    </row>
    <row r="10446" spans="1:7" x14ac:dyDescent="0.3">
      <c r="A10446" s="20" t="s">
        <v>174</v>
      </c>
      <c r="B10446" s="102">
        <v>44615</v>
      </c>
      <c r="C10446" s="103">
        <v>0.17</v>
      </c>
      <c r="D10446" s="133">
        <v>3500</v>
      </c>
      <c r="E10446" s="108" t="str">
        <f>_xlfn.XLOOKUP($A10446,'Task3 Baza'!$A$2:$A$1999,'Task3 Baza'!$C$2:$C$1999,"non",0)</f>
        <v>Ağdam</v>
      </c>
      <c r="F10446" s="109" t="str">
        <f t="shared" si="330"/>
        <v>Bakı</v>
      </c>
      <c r="G10446" s="110">
        <f t="shared" si="331"/>
        <v>10</v>
      </c>
    </row>
    <row r="10447" spans="1:7" x14ac:dyDescent="0.3">
      <c r="A10447" s="20" t="s">
        <v>1923</v>
      </c>
      <c r="B10447" s="102">
        <v>44531</v>
      </c>
      <c r="C10447" s="103">
        <v>0.18</v>
      </c>
      <c r="D10447" s="133">
        <v>3200</v>
      </c>
      <c r="E10447" s="108" t="str">
        <f>_xlfn.XLOOKUP($A10447,'Task3 Baza'!$A$2:$A$1999,'Task3 Baza'!$C$2:$C$1999,"non",0)</f>
        <v>Qax</v>
      </c>
      <c r="F10447" s="109" t="str">
        <f t="shared" si="330"/>
        <v>Sumqayıt</v>
      </c>
      <c r="G10447" s="110">
        <f t="shared" si="331"/>
        <v>50</v>
      </c>
    </row>
    <row r="10448" spans="1:7" x14ac:dyDescent="0.3">
      <c r="A10448" s="20" t="s">
        <v>1893</v>
      </c>
      <c r="B10448" s="102">
        <v>44380</v>
      </c>
      <c r="C10448" s="103">
        <v>0.14000000000000001</v>
      </c>
      <c r="D10448" s="133">
        <v>3500</v>
      </c>
      <c r="E10448" s="108" t="str">
        <f>_xlfn.XLOOKUP($A10448,'Task3 Baza'!$A$2:$A$1999,'Task3 Baza'!$C$2:$C$1999,"non",0)</f>
        <v>Xaçmaz</v>
      </c>
      <c r="F10448" s="109" t="str">
        <f t="shared" si="330"/>
        <v>Sumqayıt</v>
      </c>
      <c r="G10448" s="110">
        <f t="shared" si="331"/>
        <v>50</v>
      </c>
    </row>
    <row r="10449" spans="1:7" x14ac:dyDescent="0.3">
      <c r="A10449" s="20" t="s">
        <v>1626</v>
      </c>
      <c r="B10449" s="102">
        <v>43830</v>
      </c>
      <c r="C10449" s="103">
        <v>0.18</v>
      </c>
      <c r="D10449" s="133">
        <v>3300</v>
      </c>
      <c r="E10449" s="108" t="str">
        <f>_xlfn.XLOOKUP($A10449,'Task3 Baza'!$A$2:$A$1999,'Task3 Baza'!$C$2:$C$1999,"non",0)</f>
        <v>Kəlbəcər</v>
      </c>
      <c r="F10449" s="109" t="str">
        <f t="shared" si="330"/>
        <v>Sumqayıt</v>
      </c>
      <c r="G10449" s="110">
        <f t="shared" si="331"/>
        <v>50</v>
      </c>
    </row>
    <row r="10450" spans="1:7" x14ac:dyDescent="0.3">
      <c r="A10450" s="20" t="s">
        <v>952</v>
      </c>
      <c r="B10450" s="102">
        <v>44738</v>
      </c>
      <c r="C10450" s="103">
        <v>0.17</v>
      </c>
      <c r="D10450" s="133">
        <v>3000</v>
      </c>
      <c r="E10450" s="108" t="str">
        <f>_xlfn.XLOOKUP($A10450,'Task3 Baza'!$A$2:$A$1999,'Task3 Baza'!$C$2:$C$1999,"non",0)</f>
        <v>Gədəbəy</v>
      </c>
      <c r="F10450" s="109" t="str">
        <f t="shared" si="330"/>
        <v>Sumqayıt</v>
      </c>
      <c r="G10450" s="110">
        <f t="shared" si="331"/>
        <v>50</v>
      </c>
    </row>
    <row r="10451" spans="1:7" x14ac:dyDescent="0.3">
      <c r="A10451" s="20" t="s">
        <v>996</v>
      </c>
      <c r="B10451" s="102">
        <v>44472</v>
      </c>
      <c r="C10451" s="103">
        <v>0.15</v>
      </c>
      <c r="D10451" s="133">
        <v>2100</v>
      </c>
      <c r="E10451" s="108" t="str">
        <f>_xlfn.XLOOKUP($A10451,'Task3 Baza'!$A$2:$A$1999,'Task3 Baza'!$C$2:$C$1999,"non",0)</f>
        <v>Zaqatala</v>
      </c>
      <c r="F10451" s="109" t="str">
        <f t="shared" si="330"/>
        <v>Lənkəran</v>
      </c>
      <c r="G10451" s="110">
        <f t="shared" si="331"/>
        <v>42</v>
      </c>
    </row>
    <row r="10452" spans="1:7" x14ac:dyDescent="0.3">
      <c r="A10452" s="20" t="s">
        <v>1475</v>
      </c>
      <c r="B10452" s="102">
        <v>44699</v>
      </c>
      <c r="C10452" s="103">
        <v>0.2</v>
      </c>
      <c r="D10452" s="133">
        <v>8200</v>
      </c>
      <c r="E10452" s="108" t="str">
        <f>_xlfn.XLOOKUP($A10452,'Task3 Baza'!$A$2:$A$1999,'Task3 Baza'!$C$2:$C$1999,"non",0)</f>
        <v>Zəngilan</v>
      </c>
      <c r="F10452" s="109" t="str">
        <f t="shared" si="330"/>
        <v>Lənkəran</v>
      </c>
      <c r="G10452" s="110">
        <f t="shared" si="331"/>
        <v>42</v>
      </c>
    </row>
    <row r="10453" spans="1:7" x14ac:dyDescent="0.3">
      <c r="A10453" s="20" t="s">
        <v>547</v>
      </c>
      <c r="B10453" s="102">
        <v>43965</v>
      </c>
      <c r="C10453" s="103">
        <v>0.24</v>
      </c>
      <c r="D10453" s="133">
        <v>11000</v>
      </c>
      <c r="E10453" s="108" t="str">
        <f>_xlfn.XLOOKUP($A10453,'Task3 Baza'!$A$2:$A$1999,'Task3 Baza'!$C$2:$C$1999,"non",0)</f>
        <v>Ucar</v>
      </c>
      <c r="F10453" s="109" t="str">
        <f t="shared" si="330"/>
        <v>Lənkəran</v>
      </c>
      <c r="G10453" s="110">
        <f t="shared" si="331"/>
        <v>42</v>
      </c>
    </row>
    <row r="10454" spans="1:7" x14ac:dyDescent="0.3">
      <c r="A10454" s="20" t="s">
        <v>1699</v>
      </c>
      <c r="B10454" s="102">
        <v>44169</v>
      </c>
      <c r="C10454" s="103">
        <v>0.14000000000000001</v>
      </c>
      <c r="D10454" s="133">
        <v>4800</v>
      </c>
      <c r="E10454" s="108" t="str">
        <f>_xlfn.XLOOKUP($A10454,'Task3 Baza'!$A$2:$A$1999,'Task3 Baza'!$C$2:$C$1999,"non",0)</f>
        <v>Saatlı</v>
      </c>
      <c r="F10454" s="109" t="str">
        <f t="shared" si="330"/>
        <v>Gəncə</v>
      </c>
      <c r="G10454" s="110">
        <f t="shared" si="331"/>
        <v>20</v>
      </c>
    </row>
    <row r="10455" spans="1:7" x14ac:dyDescent="0.3">
      <c r="A10455" s="20" t="s">
        <v>619</v>
      </c>
      <c r="B10455" s="102">
        <v>44644</v>
      </c>
      <c r="C10455" s="103">
        <v>0.21</v>
      </c>
      <c r="D10455" s="133">
        <v>4200</v>
      </c>
      <c r="E10455" s="108" t="str">
        <f>_xlfn.XLOOKUP($A10455,'Task3 Baza'!$A$2:$A$1999,'Task3 Baza'!$C$2:$C$1999,"non",0)</f>
        <v>Ağdaş</v>
      </c>
      <c r="F10455" s="109" t="str">
        <f t="shared" si="330"/>
        <v>Bakı</v>
      </c>
      <c r="G10455" s="110">
        <f t="shared" si="331"/>
        <v>10</v>
      </c>
    </row>
    <row r="10456" spans="1:7" x14ac:dyDescent="0.3">
      <c r="A10456" s="20" t="s">
        <v>256</v>
      </c>
      <c r="B10456" s="102">
        <v>44108</v>
      </c>
      <c r="C10456" s="103">
        <v>0.22</v>
      </c>
      <c r="D10456" s="133">
        <v>5000</v>
      </c>
      <c r="E10456" s="108" t="str">
        <f>_xlfn.XLOOKUP($A10456,'Task3 Baza'!$A$2:$A$1999,'Task3 Baza'!$C$2:$C$1999,"non",0)</f>
        <v>Ağdaş</v>
      </c>
      <c r="F10456" s="109" t="str">
        <f t="shared" si="330"/>
        <v>Bakı</v>
      </c>
      <c r="G10456" s="110">
        <f t="shared" si="331"/>
        <v>10</v>
      </c>
    </row>
    <row r="10457" spans="1:7" x14ac:dyDescent="0.3">
      <c r="A10457" s="20" t="s">
        <v>1680</v>
      </c>
      <c r="B10457" s="102">
        <v>44419</v>
      </c>
      <c r="C10457" s="103">
        <v>0.23</v>
      </c>
      <c r="D10457" s="133">
        <v>10200</v>
      </c>
      <c r="E10457" s="108" t="str">
        <f>_xlfn.XLOOKUP($A10457,'Task3 Baza'!$A$2:$A$1999,'Task3 Baza'!$C$2:$C$1999,"non",0)</f>
        <v>Zəngilan</v>
      </c>
      <c r="F10457" s="109" t="str">
        <f t="shared" si="330"/>
        <v>Lənkəran</v>
      </c>
      <c r="G10457" s="110">
        <f t="shared" si="331"/>
        <v>42</v>
      </c>
    </row>
    <row r="10458" spans="1:7" x14ac:dyDescent="0.3">
      <c r="A10458" s="20" t="s">
        <v>461</v>
      </c>
      <c r="B10458" s="102">
        <v>44011</v>
      </c>
      <c r="C10458" s="103">
        <v>0.2</v>
      </c>
      <c r="D10458" s="133">
        <v>6400</v>
      </c>
      <c r="E10458" s="108" t="str">
        <f>_xlfn.XLOOKUP($A10458,'Task3 Baza'!$A$2:$A$1999,'Task3 Baza'!$C$2:$C$1999,"non",0)</f>
        <v>Ağdaş</v>
      </c>
      <c r="F10458" s="109" t="str">
        <f t="shared" si="330"/>
        <v>Bakı</v>
      </c>
      <c r="G10458" s="110">
        <f t="shared" si="331"/>
        <v>10</v>
      </c>
    </row>
    <row r="10459" spans="1:7" x14ac:dyDescent="0.3">
      <c r="A10459" s="20" t="s">
        <v>304</v>
      </c>
      <c r="B10459" s="102">
        <v>44153</v>
      </c>
      <c r="C10459" s="103">
        <v>0.22</v>
      </c>
      <c r="D10459" s="133">
        <v>2300</v>
      </c>
      <c r="E10459" s="108" t="str">
        <f>_xlfn.XLOOKUP($A10459,'Task3 Baza'!$A$2:$A$1999,'Task3 Baza'!$C$2:$C$1999,"non",0)</f>
        <v>Naxçıvan</v>
      </c>
      <c r="F10459" s="109" t="str">
        <f t="shared" si="330"/>
        <v>Gəncə</v>
      </c>
      <c r="G10459" s="110">
        <f t="shared" si="331"/>
        <v>20</v>
      </c>
    </row>
    <row r="10460" spans="1:7" x14ac:dyDescent="0.3">
      <c r="A10460" s="20" t="s">
        <v>1698</v>
      </c>
      <c r="B10460" s="102">
        <v>44493</v>
      </c>
      <c r="C10460" s="103">
        <v>0.16</v>
      </c>
      <c r="D10460" s="133">
        <v>7600</v>
      </c>
      <c r="E10460" s="108" t="str">
        <f>_xlfn.XLOOKUP($A10460,'Task3 Baza'!$A$2:$A$1999,'Task3 Baza'!$C$2:$C$1999,"non",0)</f>
        <v>Şərur</v>
      </c>
      <c r="F10460" s="109" t="str">
        <f t="shared" si="330"/>
        <v>Lənkəran</v>
      </c>
      <c r="G10460" s="110">
        <f t="shared" si="331"/>
        <v>42</v>
      </c>
    </row>
    <row r="10461" spans="1:7" x14ac:dyDescent="0.3">
      <c r="A10461" s="20" t="s">
        <v>1108</v>
      </c>
      <c r="B10461" s="102">
        <v>43867</v>
      </c>
      <c r="C10461" s="103">
        <v>0.22</v>
      </c>
      <c r="D10461" s="133">
        <v>4700</v>
      </c>
      <c r="E10461" s="108" t="str">
        <f>_xlfn.XLOOKUP($A10461,'Task3 Baza'!$A$2:$A$1999,'Task3 Baza'!$C$2:$C$1999,"non",0)</f>
        <v>Qusar</v>
      </c>
      <c r="F10461" s="109" t="str">
        <f t="shared" si="330"/>
        <v>Gəncə</v>
      </c>
      <c r="G10461" s="110">
        <f t="shared" si="331"/>
        <v>20</v>
      </c>
    </row>
    <row r="10462" spans="1:7" x14ac:dyDescent="0.3">
      <c r="A10462" s="20" t="s">
        <v>1819</v>
      </c>
      <c r="B10462" s="102">
        <v>44781</v>
      </c>
      <c r="C10462" s="103">
        <v>0.22</v>
      </c>
      <c r="D10462" s="133">
        <v>6900</v>
      </c>
      <c r="E10462" s="108" t="str">
        <f>_xlfn.XLOOKUP($A10462,'Task3 Baza'!$A$2:$A$1999,'Task3 Baza'!$C$2:$C$1999,"non",0)</f>
        <v>Zaqatala</v>
      </c>
      <c r="F10462" s="109" t="str">
        <f t="shared" si="330"/>
        <v>Lənkəran</v>
      </c>
      <c r="G10462" s="110">
        <f t="shared" si="331"/>
        <v>42</v>
      </c>
    </row>
    <row r="10463" spans="1:7" x14ac:dyDescent="0.3">
      <c r="A10463" s="20" t="s">
        <v>1533</v>
      </c>
      <c r="B10463" s="102">
        <v>44568</v>
      </c>
      <c r="C10463" s="103">
        <v>0.21</v>
      </c>
      <c r="D10463" s="133">
        <v>8200</v>
      </c>
      <c r="E10463" s="108" t="str">
        <f>_xlfn.XLOOKUP($A10463,'Task3 Baza'!$A$2:$A$1999,'Task3 Baza'!$C$2:$C$1999,"non",0)</f>
        <v>Sabirabad</v>
      </c>
      <c r="F10463" s="109" t="str">
        <f t="shared" si="330"/>
        <v>Gəncə</v>
      </c>
      <c r="G10463" s="110">
        <f t="shared" si="331"/>
        <v>20</v>
      </c>
    </row>
    <row r="10464" spans="1:7" x14ac:dyDescent="0.3">
      <c r="A10464" s="20" t="s">
        <v>1554</v>
      </c>
      <c r="B10464" s="102">
        <v>44374</v>
      </c>
      <c r="C10464" s="103">
        <v>0.15</v>
      </c>
      <c r="D10464" s="133">
        <v>10500</v>
      </c>
      <c r="E10464" s="108" t="str">
        <f>_xlfn.XLOOKUP($A10464,'Task3 Baza'!$A$2:$A$1999,'Task3 Baza'!$C$2:$C$1999,"non",0)</f>
        <v>Naxçıvan</v>
      </c>
      <c r="F10464" s="109" t="str">
        <f t="shared" si="330"/>
        <v>Gəncə</v>
      </c>
      <c r="G10464" s="110">
        <f t="shared" si="331"/>
        <v>20</v>
      </c>
    </row>
    <row r="10465" spans="1:7" x14ac:dyDescent="0.3">
      <c r="A10465" s="20" t="s">
        <v>1257</v>
      </c>
      <c r="B10465" s="102">
        <v>44625</v>
      </c>
      <c r="C10465" s="103">
        <v>0.17</v>
      </c>
      <c r="D10465" s="133">
        <v>12700</v>
      </c>
      <c r="E10465" s="108" t="str">
        <f>_xlfn.XLOOKUP($A10465,'Task3 Baza'!$A$2:$A$1999,'Task3 Baza'!$C$2:$C$1999,"non",0)</f>
        <v>Kəlbəcər</v>
      </c>
      <c r="F10465" s="109" t="str">
        <f t="shared" si="330"/>
        <v>Sumqayıt</v>
      </c>
      <c r="G10465" s="110">
        <f t="shared" si="331"/>
        <v>50</v>
      </c>
    </row>
    <row r="10466" spans="1:7" x14ac:dyDescent="0.3">
      <c r="A10466" s="20" t="s">
        <v>1581</v>
      </c>
      <c r="B10466" s="102">
        <v>44423</v>
      </c>
      <c r="C10466" s="103">
        <v>0.2</v>
      </c>
      <c r="D10466" s="133">
        <v>7900</v>
      </c>
      <c r="E10466" s="108" t="str">
        <f>_xlfn.XLOOKUP($A10466,'Task3 Baza'!$A$2:$A$1999,'Task3 Baza'!$C$2:$C$1999,"non",0)</f>
        <v>Şahbuz</v>
      </c>
      <c r="F10466" s="109" t="str">
        <f t="shared" si="330"/>
        <v>Gəncə</v>
      </c>
      <c r="G10466" s="110">
        <f t="shared" si="331"/>
        <v>20</v>
      </c>
    </row>
    <row r="10467" spans="1:7" x14ac:dyDescent="0.3">
      <c r="A10467" s="20" t="s">
        <v>1993</v>
      </c>
      <c r="B10467" s="102">
        <v>44168</v>
      </c>
      <c r="C10467" s="103">
        <v>0.22</v>
      </c>
      <c r="D10467" s="133">
        <v>11300</v>
      </c>
      <c r="E10467" s="108" t="str">
        <f>_xlfn.XLOOKUP($A10467,'Task3 Baza'!$A$2:$A$1999,'Task3 Baza'!$C$2:$C$1999,"non",0)</f>
        <v>Kəlbəcər</v>
      </c>
      <c r="F10467" s="109" t="str">
        <f t="shared" si="330"/>
        <v>Sumqayıt</v>
      </c>
      <c r="G10467" s="110">
        <f t="shared" si="331"/>
        <v>50</v>
      </c>
    </row>
    <row r="10468" spans="1:7" x14ac:dyDescent="0.3">
      <c r="A10468" s="20" t="s">
        <v>1396</v>
      </c>
      <c r="B10468" s="102">
        <v>44388</v>
      </c>
      <c r="C10468" s="103">
        <v>0.17</v>
      </c>
      <c r="D10468" s="133">
        <v>2300</v>
      </c>
      <c r="E10468" s="108" t="str">
        <f>_xlfn.XLOOKUP($A10468,'Task3 Baza'!$A$2:$A$1999,'Task3 Baza'!$C$2:$C$1999,"non",0)</f>
        <v>Xaçmaz</v>
      </c>
      <c r="F10468" s="109" t="str">
        <f t="shared" si="330"/>
        <v>Sumqayıt</v>
      </c>
      <c r="G10468" s="110">
        <f t="shared" si="331"/>
        <v>50</v>
      </c>
    </row>
    <row r="10469" spans="1:7" x14ac:dyDescent="0.3">
      <c r="A10469" s="20" t="s">
        <v>487</v>
      </c>
      <c r="B10469" s="102">
        <v>44347</v>
      </c>
      <c r="C10469" s="103">
        <v>0.18</v>
      </c>
      <c r="D10469" s="133">
        <v>11400</v>
      </c>
      <c r="E10469" s="108" t="str">
        <f>_xlfn.XLOOKUP($A10469,'Task3 Baza'!$A$2:$A$1999,'Task3 Baza'!$C$2:$C$1999,"non",0)</f>
        <v>Cəlilabad</v>
      </c>
      <c r="F10469" s="109" t="str">
        <f t="shared" si="330"/>
        <v>Bakı</v>
      </c>
      <c r="G10469" s="110">
        <f t="shared" si="331"/>
        <v>10</v>
      </c>
    </row>
    <row r="10470" spans="1:7" x14ac:dyDescent="0.3">
      <c r="A10470" s="20" t="s">
        <v>1109</v>
      </c>
      <c r="B10470" s="102">
        <v>44279</v>
      </c>
      <c r="C10470" s="103">
        <v>0.19</v>
      </c>
      <c r="D10470" s="133">
        <v>10200</v>
      </c>
      <c r="E10470" s="108" t="str">
        <f>_xlfn.XLOOKUP($A10470,'Task3 Baza'!$A$2:$A$1999,'Task3 Baza'!$C$2:$C$1999,"non",0)</f>
        <v>Naftalan</v>
      </c>
      <c r="F10470" s="109" t="str">
        <f t="shared" si="330"/>
        <v>Gəncə</v>
      </c>
      <c r="G10470" s="110">
        <f t="shared" si="331"/>
        <v>20</v>
      </c>
    </row>
    <row r="10471" spans="1:7" x14ac:dyDescent="0.3">
      <c r="A10471" s="20" t="s">
        <v>1898</v>
      </c>
      <c r="B10471" s="102">
        <v>43977</v>
      </c>
      <c r="C10471" s="103">
        <v>0.23</v>
      </c>
      <c r="D10471" s="133">
        <v>5800</v>
      </c>
      <c r="E10471" s="108" t="str">
        <f>_xlfn.XLOOKUP($A10471,'Task3 Baza'!$A$2:$A$1999,'Task3 Baza'!$C$2:$C$1999,"non",0)</f>
        <v>Quba</v>
      </c>
      <c r="F10471" s="109" t="str">
        <f t="shared" si="330"/>
        <v>Gəncə</v>
      </c>
      <c r="G10471" s="110">
        <f t="shared" si="331"/>
        <v>20</v>
      </c>
    </row>
    <row r="10472" spans="1:7" x14ac:dyDescent="0.3">
      <c r="A10472" s="20" t="s">
        <v>361</v>
      </c>
      <c r="B10472" s="102">
        <v>44217</v>
      </c>
      <c r="C10472" s="103">
        <v>0.15</v>
      </c>
      <c r="D10472" s="133">
        <v>1400</v>
      </c>
      <c r="E10472" s="108" t="str">
        <f>_xlfn.XLOOKUP($A10472,'Task3 Baza'!$A$2:$A$1999,'Task3 Baza'!$C$2:$C$1999,"non",0)</f>
        <v>Xızı</v>
      </c>
      <c r="F10472" s="109" t="str">
        <f t="shared" si="330"/>
        <v>Sumqayıt</v>
      </c>
      <c r="G10472" s="110">
        <f t="shared" si="331"/>
        <v>50</v>
      </c>
    </row>
    <row r="10473" spans="1:7" x14ac:dyDescent="0.3">
      <c r="A10473" s="20" t="s">
        <v>1283</v>
      </c>
      <c r="B10473" s="102">
        <v>44068</v>
      </c>
      <c r="C10473" s="103">
        <v>0.2</v>
      </c>
      <c r="D10473" s="133">
        <v>3300</v>
      </c>
      <c r="E10473" s="108" t="str">
        <f>_xlfn.XLOOKUP($A10473,'Task3 Baza'!$A$2:$A$1999,'Task3 Baza'!$C$2:$C$1999,"non",0)</f>
        <v>Biləsuvar</v>
      </c>
      <c r="F10473" s="109" t="str">
        <f t="shared" si="330"/>
        <v>Bakı</v>
      </c>
      <c r="G10473" s="110">
        <f t="shared" si="331"/>
        <v>10</v>
      </c>
    </row>
    <row r="10474" spans="1:7" x14ac:dyDescent="0.3">
      <c r="A10474" s="20" t="s">
        <v>1962</v>
      </c>
      <c r="B10474" s="102">
        <v>43771</v>
      </c>
      <c r="C10474" s="103">
        <v>0.24</v>
      </c>
      <c r="D10474" s="133">
        <v>7800</v>
      </c>
      <c r="E10474" s="108" t="str">
        <f>_xlfn.XLOOKUP($A10474,'Task3 Baza'!$A$2:$A$1999,'Task3 Baza'!$C$2:$C$1999,"non",0)</f>
        <v>Şəki</v>
      </c>
      <c r="F10474" s="109" t="str">
        <f t="shared" si="330"/>
        <v>Lənkəran</v>
      </c>
      <c r="G10474" s="110">
        <f t="shared" si="331"/>
        <v>42</v>
      </c>
    </row>
    <row r="10475" spans="1:7" x14ac:dyDescent="0.3">
      <c r="A10475" s="20" t="s">
        <v>398</v>
      </c>
      <c r="B10475" s="102">
        <v>44015</v>
      </c>
      <c r="C10475" s="103">
        <v>0.22</v>
      </c>
      <c r="D10475" s="133">
        <v>12500</v>
      </c>
      <c r="E10475" s="108" t="str">
        <f>_xlfn.XLOOKUP($A10475,'Task3 Baza'!$A$2:$A$1999,'Task3 Baza'!$C$2:$C$1999,"non",0)</f>
        <v>Ağdaş</v>
      </c>
      <c r="F10475" s="109" t="str">
        <f t="shared" si="330"/>
        <v>Bakı</v>
      </c>
      <c r="G10475" s="110">
        <f t="shared" si="331"/>
        <v>10</v>
      </c>
    </row>
    <row r="10476" spans="1:7" x14ac:dyDescent="0.3">
      <c r="A10476" s="20" t="s">
        <v>1987</v>
      </c>
      <c r="B10476" s="102">
        <v>44053</v>
      </c>
      <c r="C10476" s="103">
        <v>0.21</v>
      </c>
      <c r="D10476" s="133">
        <v>4000</v>
      </c>
      <c r="E10476" s="108" t="str">
        <f>_xlfn.XLOOKUP($A10476,'Task3 Baza'!$A$2:$A$1999,'Task3 Baza'!$C$2:$C$1999,"non",0)</f>
        <v>Füzuli</v>
      </c>
      <c r="F10476" s="109" t="str">
        <f t="shared" si="330"/>
        <v>Sumqayıt</v>
      </c>
      <c r="G10476" s="110">
        <f t="shared" si="331"/>
        <v>50</v>
      </c>
    </row>
    <row r="10477" spans="1:7" x14ac:dyDescent="0.3">
      <c r="A10477" s="20" t="s">
        <v>1961</v>
      </c>
      <c r="B10477" s="102">
        <v>44668</v>
      </c>
      <c r="C10477" s="103">
        <v>0.19</v>
      </c>
      <c r="D10477" s="133">
        <v>3500</v>
      </c>
      <c r="E10477" s="108" t="str">
        <f>_xlfn.XLOOKUP($A10477,'Task3 Baza'!$A$2:$A$1999,'Task3 Baza'!$C$2:$C$1999,"non",0)</f>
        <v>Quba</v>
      </c>
      <c r="F10477" s="109" t="str">
        <f t="shared" si="330"/>
        <v>Gəncə</v>
      </c>
      <c r="G10477" s="110">
        <f t="shared" si="331"/>
        <v>20</v>
      </c>
    </row>
    <row r="10478" spans="1:7" x14ac:dyDescent="0.3">
      <c r="A10478" s="20" t="s">
        <v>689</v>
      </c>
      <c r="B10478" s="102">
        <v>44194</v>
      </c>
      <c r="C10478" s="103">
        <v>0.2</v>
      </c>
      <c r="D10478" s="133">
        <v>6900</v>
      </c>
      <c r="E10478" s="108" t="str">
        <f>_xlfn.XLOOKUP($A10478,'Task3 Baza'!$A$2:$A$1999,'Task3 Baza'!$C$2:$C$1999,"non",0)</f>
        <v>Xaçmaz</v>
      </c>
      <c r="F10478" s="109" t="str">
        <f t="shared" si="330"/>
        <v>Sumqayıt</v>
      </c>
      <c r="G10478" s="110">
        <f t="shared" si="331"/>
        <v>50</v>
      </c>
    </row>
    <row r="10479" spans="1:7" x14ac:dyDescent="0.3">
      <c r="A10479" s="20" t="s">
        <v>1317</v>
      </c>
      <c r="B10479" s="102">
        <v>44445</v>
      </c>
      <c r="C10479" s="103">
        <v>0.22</v>
      </c>
      <c r="D10479" s="133">
        <v>7900</v>
      </c>
      <c r="E10479" s="108" t="str">
        <f>_xlfn.XLOOKUP($A10479,'Task3 Baza'!$A$2:$A$1999,'Task3 Baza'!$C$2:$C$1999,"non",0)</f>
        <v>Samux</v>
      </c>
      <c r="F10479" s="109" t="str">
        <f t="shared" si="330"/>
        <v>Gəncə</v>
      </c>
      <c r="G10479" s="110">
        <f t="shared" si="331"/>
        <v>20</v>
      </c>
    </row>
    <row r="10480" spans="1:7" x14ac:dyDescent="0.3">
      <c r="A10480" s="20" t="s">
        <v>1054</v>
      </c>
      <c r="B10480" s="102">
        <v>44239</v>
      </c>
      <c r="C10480" s="103">
        <v>0.19</v>
      </c>
      <c r="D10480" s="133">
        <v>3100</v>
      </c>
      <c r="E10480" s="108" t="str">
        <f>_xlfn.XLOOKUP($A10480,'Task3 Baza'!$A$2:$A$1999,'Task3 Baza'!$C$2:$C$1999,"non",0)</f>
        <v>Samux</v>
      </c>
      <c r="F10480" s="109" t="str">
        <f t="shared" si="330"/>
        <v>Gəncə</v>
      </c>
      <c r="G10480" s="110">
        <f t="shared" si="331"/>
        <v>20</v>
      </c>
    </row>
    <row r="10481" spans="1:7" x14ac:dyDescent="0.3">
      <c r="A10481" s="20" t="s">
        <v>1004</v>
      </c>
      <c r="B10481" s="102">
        <v>44310</v>
      </c>
      <c r="C10481" s="103">
        <v>0.15</v>
      </c>
      <c r="D10481" s="133">
        <v>5600</v>
      </c>
      <c r="E10481" s="108" t="str">
        <f>_xlfn.XLOOKUP($A10481,'Task3 Baza'!$A$2:$A$1999,'Task3 Baza'!$C$2:$C$1999,"non",0)</f>
        <v>Şirvan</v>
      </c>
      <c r="F10481" s="109" t="str">
        <f t="shared" si="330"/>
        <v>Lənkəran</v>
      </c>
      <c r="G10481" s="110">
        <f t="shared" si="331"/>
        <v>42</v>
      </c>
    </row>
    <row r="10482" spans="1:7" x14ac:dyDescent="0.3">
      <c r="A10482" s="20" t="s">
        <v>2024</v>
      </c>
      <c r="B10482" s="102">
        <v>44253</v>
      </c>
      <c r="C10482" s="103">
        <v>0.18</v>
      </c>
      <c r="D10482" s="133">
        <v>10800</v>
      </c>
      <c r="E10482" s="108" t="str">
        <f>_xlfn.XLOOKUP($A10482,'Task3 Baza'!$A$2:$A$1999,'Task3 Baza'!$C$2:$C$1999,"non",0)</f>
        <v>Yardımlı</v>
      </c>
      <c r="F10482" s="109" t="str">
        <f t="shared" si="330"/>
        <v>Lənkəran</v>
      </c>
      <c r="G10482" s="110">
        <f t="shared" si="331"/>
        <v>42</v>
      </c>
    </row>
    <row r="10483" spans="1:7" x14ac:dyDescent="0.3">
      <c r="A10483" s="20" t="s">
        <v>1083</v>
      </c>
      <c r="B10483" s="102">
        <v>44539</v>
      </c>
      <c r="C10483" s="103">
        <v>0.24</v>
      </c>
      <c r="D10483" s="133">
        <v>5700</v>
      </c>
      <c r="E10483" s="108" t="str">
        <f>_xlfn.XLOOKUP($A10483,'Task3 Baza'!$A$2:$A$1999,'Task3 Baza'!$C$2:$C$1999,"non",0)</f>
        <v>Zaqatala</v>
      </c>
      <c r="F10483" s="109" t="str">
        <f t="shared" si="330"/>
        <v>Lənkəran</v>
      </c>
      <c r="G10483" s="110">
        <f t="shared" si="331"/>
        <v>42</v>
      </c>
    </row>
    <row r="10484" spans="1:7" x14ac:dyDescent="0.3">
      <c r="A10484" s="20" t="s">
        <v>638</v>
      </c>
      <c r="B10484" s="102">
        <v>44726</v>
      </c>
      <c r="C10484" s="103">
        <v>0.18</v>
      </c>
      <c r="D10484" s="133">
        <v>3100</v>
      </c>
      <c r="E10484" s="108" t="str">
        <f>_xlfn.XLOOKUP($A10484,'Task3 Baza'!$A$2:$A$1999,'Task3 Baza'!$C$2:$C$1999,"non",0)</f>
        <v>Xızı</v>
      </c>
      <c r="F10484" s="109" t="str">
        <f t="shared" si="330"/>
        <v>Sumqayıt</v>
      </c>
      <c r="G10484" s="110">
        <f t="shared" si="331"/>
        <v>50</v>
      </c>
    </row>
    <row r="10485" spans="1:7" x14ac:dyDescent="0.3">
      <c r="A10485" s="20" t="s">
        <v>2007</v>
      </c>
      <c r="B10485" s="102">
        <v>44697</v>
      </c>
      <c r="C10485" s="103">
        <v>0.23</v>
      </c>
      <c r="D10485" s="133">
        <v>1800</v>
      </c>
      <c r="E10485" s="108" t="str">
        <f>_xlfn.XLOOKUP($A10485,'Task3 Baza'!$A$2:$A$1999,'Task3 Baza'!$C$2:$C$1999,"non",0)</f>
        <v>Füzuli</v>
      </c>
      <c r="F10485" s="109" t="str">
        <f t="shared" si="330"/>
        <v>Sumqayıt</v>
      </c>
      <c r="G10485" s="110">
        <f t="shared" si="331"/>
        <v>50</v>
      </c>
    </row>
    <row r="10486" spans="1:7" x14ac:dyDescent="0.3">
      <c r="A10486" s="20" t="s">
        <v>1837</v>
      </c>
      <c r="B10486" s="102">
        <v>44315</v>
      </c>
      <c r="C10486" s="103">
        <v>0.23</v>
      </c>
      <c r="D10486" s="133">
        <v>1700</v>
      </c>
      <c r="E10486" s="108" t="str">
        <f>_xlfn.XLOOKUP($A10486,'Task3 Baza'!$A$2:$A$1999,'Task3 Baza'!$C$2:$C$1999,"non",0)</f>
        <v>Lənkəran</v>
      </c>
      <c r="F10486" s="109" t="str">
        <f t="shared" si="330"/>
        <v>Gəncə</v>
      </c>
      <c r="G10486" s="110">
        <f t="shared" si="331"/>
        <v>20</v>
      </c>
    </row>
    <row r="10487" spans="1:7" x14ac:dyDescent="0.3">
      <c r="A10487" s="20" t="s">
        <v>1785</v>
      </c>
      <c r="B10487" s="102">
        <v>44160</v>
      </c>
      <c r="C10487" s="103">
        <v>0.18</v>
      </c>
      <c r="D10487" s="133">
        <v>10900</v>
      </c>
      <c r="E10487" s="108" t="str">
        <f>_xlfn.XLOOKUP($A10487,'Task3 Baza'!$A$2:$A$1999,'Task3 Baza'!$C$2:$C$1999,"non",0)</f>
        <v>Ağdam</v>
      </c>
      <c r="F10487" s="109" t="str">
        <f t="shared" si="330"/>
        <v>Bakı</v>
      </c>
      <c r="G10487" s="110">
        <f t="shared" si="331"/>
        <v>10</v>
      </c>
    </row>
    <row r="10488" spans="1:7" x14ac:dyDescent="0.3">
      <c r="A10488" s="20" t="s">
        <v>2045</v>
      </c>
      <c r="B10488" s="102">
        <v>44335</v>
      </c>
      <c r="C10488" s="103">
        <v>0.23</v>
      </c>
      <c r="D10488" s="133">
        <v>3800</v>
      </c>
      <c r="E10488" s="108" t="str">
        <f>_xlfn.XLOOKUP($A10488,'Task3 Baza'!$A$2:$A$1999,'Task3 Baza'!$C$2:$C$1999,"non",0)</f>
        <v>Zaqatala</v>
      </c>
      <c r="F10488" s="109" t="str">
        <f t="shared" si="330"/>
        <v>Lənkəran</v>
      </c>
      <c r="G10488" s="110">
        <f t="shared" si="331"/>
        <v>42</v>
      </c>
    </row>
    <row r="10489" spans="1:7" x14ac:dyDescent="0.3">
      <c r="A10489" s="20" t="s">
        <v>2049</v>
      </c>
      <c r="B10489" s="102">
        <v>44540</v>
      </c>
      <c r="C10489" s="103">
        <v>0.19</v>
      </c>
      <c r="D10489" s="133">
        <v>5000</v>
      </c>
      <c r="E10489" s="108" t="str">
        <f>_xlfn.XLOOKUP($A10489,'Task3 Baza'!$A$2:$A$1999,'Task3 Baza'!$C$2:$C$1999,"non",0)</f>
        <v>Bərdə</v>
      </c>
      <c r="F10489" s="109" t="str">
        <f t="shared" si="330"/>
        <v>Bakı</v>
      </c>
      <c r="G10489" s="110">
        <f t="shared" si="331"/>
        <v>10</v>
      </c>
    </row>
    <row r="10490" spans="1:7" x14ac:dyDescent="0.3">
      <c r="A10490" s="20" t="s">
        <v>1428</v>
      </c>
      <c r="B10490" s="102">
        <v>44036</v>
      </c>
      <c r="C10490" s="103">
        <v>0.19</v>
      </c>
      <c r="D10490" s="133">
        <v>6900</v>
      </c>
      <c r="E10490" s="108" t="str">
        <f>_xlfn.XLOOKUP($A10490,'Task3 Baza'!$A$2:$A$1999,'Task3 Baza'!$C$2:$C$1999,"non",0)</f>
        <v>Beyləqan</v>
      </c>
      <c r="F10490" s="109" t="str">
        <f t="shared" si="330"/>
        <v>Bakı</v>
      </c>
      <c r="G10490" s="110">
        <f t="shared" si="331"/>
        <v>10</v>
      </c>
    </row>
    <row r="10491" spans="1:7" x14ac:dyDescent="0.3">
      <c r="A10491" s="20" t="s">
        <v>1765</v>
      </c>
      <c r="B10491" s="102">
        <v>43875</v>
      </c>
      <c r="C10491" s="103">
        <v>0.24</v>
      </c>
      <c r="D10491" s="133">
        <v>3000</v>
      </c>
      <c r="E10491" s="108" t="str">
        <f>_xlfn.XLOOKUP($A10491,'Task3 Baza'!$A$2:$A$1999,'Task3 Baza'!$C$2:$C$1999,"non",0)</f>
        <v>Qubadlı</v>
      </c>
      <c r="F10491" s="109" t="str">
        <f t="shared" si="330"/>
        <v>Gəncə</v>
      </c>
      <c r="G10491" s="110">
        <f t="shared" si="331"/>
        <v>20</v>
      </c>
    </row>
    <row r="10492" spans="1:7" x14ac:dyDescent="0.3">
      <c r="A10492" s="20" t="s">
        <v>470</v>
      </c>
      <c r="B10492" s="102">
        <v>43695</v>
      </c>
      <c r="C10492" s="103">
        <v>0.19</v>
      </c>
      <c r="D10492" s="133">
        <v>12200</v>
      </c>
      <c r="E10492" s="108" t="str">
        <f>_xlfn.XLOOKUP($A10492,'Task3 Baza'!$A$2:$A$1999,'Task3 Baza'!$C$2:$C$1999,"non",0)</f>
        <v>Yardımlı</v>
      </c>
      <c r="F10492" s="109" t="str">
        <f t="shared" si="330"/>
        <v>Lənkəran</v>
      </c>
      <c r="G10492" s="110">
        <f t="shared" si="331"/>
        <v>42</v>
      </c>
    </row>
    <row r="10493" spans="1:7" x14ac:dyDescent="0.3">
      <c r="A10493" s="20" t="s">
        <v>253</v>
      </c>
      <c r="B10493" s="102">
        <v>43981</v>
      </c>
      <c r="C10493" s="103">
        <v>0.24</v>
      </c>
      <c r="D10493" s="133">
        <v>10600</v>
      </c>
      <c r="E10493" s="108" t="str">
        <f>_xlfn.XLOOKUP($A10493,'Task3 Baza'!$A$2:$A$1999,'Task3 Baza'!$C$2:$C$1999,"non",0)</f>
        <v>Şahbuz</v>
      </c>
      <c r="F10493" s="109" t="str">
        <f t="shared" si="330"/>
        <v>Gəncə</v>
      </c>
      <c r="G10493" s="110">
        <f t="shared" si="331"/>
        <v>20</v>
      </c>
    </row>
    <row r="10494" spans="1:7" x14ac:dyDescent="0.3">
      <c r="A10494" s="20" t="s">
        <v>1526</v>
      </c>
      <c r="B10494" s="102">
        <v>44082</v>
      </c>
      <c r="C10494" s="103">
        <v>0.18</v>
      </c>
      <c r="D10494" s="133">
        <v>6400</v>
      </c>
      <c r="E10494" s="108" t="str">
        <f>_xlfn.XLOOKUP($A10494,'Task3 Baza'!$A$2:$A$1999,'Task3 Baza'!$C$2:$C$1999,"non",0)</f>
        <v>Xızı</v>
      </c>
      <c r="F10494" s="109" t="str">
        <f t="shared" si="330"/>
        <v>Sumqayıt</v>
      </c>
      <c r="G10494" s="110">
        <f t="shared" si="331"/>
        <v>50</v>
      </c>
    </row>
    <row r="10495" spans="1:7" x14ac:dyDescent="0.3">
      <c r="A10495" s="20" t="s">
        <v>172</v>
      </c>
      <c r="B10495" s="102">
        <v>44251</v>
      </c>
      <c r="C10495" s="103">
        <v>0.18</v>
      </c>
      <c r="D10495" s="133">
        <v>7700</v>
      </c>
      <c r="E10495" s="108" t="str">
        <f>_xlfn.XLOOKUP($A10495,'Task3 Baza'!$A$2:$A$1999,'Task3 Baza'!$C$2:$C$1999,"non",0)</f>
        <v>Naxçıvan</v>
      </c>
      <c r="F10495" s="109" t="str">
        <f t="shared" si="330"/>
        <v>Gəncə</v>
      </c>
      <c r="G10495" s="110">
        <f t="shared" si="331"/>
        <v>20</v>
      </c>
    </row>
    <row r="10496" spans="1:7" x14ac:dyDescent="0.3">
      <c r="A10496" s="20" t="s">
        <v>624</v>
      </c>
      <c r="B10496" s="102">
        <v>43653</v>
      </c>
      <c r="C10496" s="103">
        <v>0.22</v>
      </c>
      <c r="D10496" s="133">
        <v>12000</v>
      </c>
      <c r="E10496" s="108" t="str">
        <f>_xlfn.XLOOKUP($A10496,'Task3 Baza'!$A$2:$A$1999,'Task3 Baza'!$C$2:$C$1999,"non",0)</f>
        <v>Qusar</v>
      </c>
      <c r="F10496" s="109" t="str">
        <f t="shared" si="330"/>
        <v>Gəncə</v>
      </c>
      <c r="G10496" s="110">
        <f t="shared" si="331"/>
        <v>20</v>
      </c>
    </row>
    <row r="10497" spans="1:7" x14ac:dyDescent="0.3">
      <c r="A10497" s="20" t="s">
        <v>664</v>
      </c>
      <c r="B10497" s="102">
        <v>44508</v>
      </c>
      <c r="C10497" s="103">
        <v>0.17</v>
      </c>
      <c r="D10497" s="133">
        <v>10900</v>
      </c>
      <c r="E10497" s="108" t="str">
        <f>_xlfn.XLOOKUP($A10497,'Task3 Baza'!$A$2:$A$1999,'Task3 Baza'!$C$2:$C$1999,"non",0)</f>
        <v>Ağdaş</v>
      </c>
      <c r="F10497" s="109" t="str">
        <f t="shared" si="330"/>
        <v>Bakı</v>
      </c>
      <c r="G10497" s="110">
        <f t="shared" si="331"/>
        <v>10</v>
      </c>
    </row>
    <row r="10498" spans="1:7" x14ac:dyDescent="0.3">
      <c r="A10498" s="20" t="s">
        <v>1167</v>
      </c>
      <c r="B10498" s="102">
        <v>44629</v>
      </c>
      <c r="C10498" s="103">
        <v>0.14000000000000001</v>
      </c>
      <c r="D10498" s="133">
        <v>1800</v>
      </c>
      <c r="E10498" s="108" t="str">
        <f>_xlfn.XLOOKUP($A10498,'Task3 Baza'!$A$2:$A$1999,'Task3 Baza'!$C$2:$C$1999,"non",0)</f>
        <v>Tərtər</v>
      </c>
      <c r="F10498" s="109" t="str">
        <f t="shared" ref="F10498:F10561" si="332">VLOOKUP($E10498,$I$3:$K$75,2,0)</f>
        <v>Lənkəran</v>
      </c>
      <c r="G10498" s="110">
        <f t="shared" ref="G10498:G10561" si="333">VLOOKUP(VLOOKUP($E10498,$I$3:$J$75,2,0),$L$3:$M$6,2,0)</f>
        <v>42</v>
      </c>
    </row>
    <row r="10499" spans="1:7" x14ac:dyDescent="0.3">
      <c r="A10499" s="20" t="s">
        <v>962</v>
      </c>
      <c r="B10499" s="102">
        <v>43641</v>
      </c>
      <c r="C10499" s="103">
        <v>0.23</v>
      </c>
      <c r="D10499" s="133">
        <v>4900</v>
      </c>
      <c r="E10499" s="108" t="str">
        <f>_xlfn.XLOOKUP($A10499,'Task3 Baza'!$A$2:$A$1999,'Task3 Baza'!$C$2:$C$1999,"non",0)</f>
        <v>Hacıqabul</v>
      </c>
      <c r="F10499" s="109" t="str">
        <f t="shared" si="332"/>
        <v>Sumqayıt</v>
      </c>
      <c r="G10499" s="110">
        <f t="shared" si="333"/>
        <v>50</v>
      </c>
    </row>
    <row r="10500" spans="1:7" x14ac:dyDescent="0.3">
      <c r="A10500" s="20" t="s">
        <v>601</v>
      </c>
      <c r="B10500" s="102">
        <v>44073</v>
      </c>
      <c r="C10500" s="103">
        <v>0.15</v>
      </c>
      <c r="D10500" s="133">
        <v>11500</v>
      </c>
      <c r="E10500" s="108" t="str">
        <f>_xlfn.XLOOKUP($A10500,'Task3 Baza'!$A$2:$A$1999,'Task3 Baza'!$C$2:$C$1999,"non",0)</f>
        <v>Culfa</v>
      </c>
      <c r="F10500" s="109" t="str">
        <f t="shared" si="332"/>
        <v>Bakı</v>
      </c>
      <c r="G10500" s="110">
        <f t="shared" si="333"/>
        <v>10</v>
      </c>
    </row>
    <row r="10501" spans="1:7" x14ac:dyDescent="0.3">
      <c r="A10501" s="20" t="s">
        <v>1680</v>
      </c>
      <c r="B10501" s="102">
        <v>43899</v>
      </c>
      <c r="C10501" s="103">
        <v>0.21</v>
      </c>
      <c r="D10501" s="133">
        <v>9500</v>
      </c>
      <c r="E10501" s="108" t="str">
        <f>_xlfn.XLOOKUP($A10501,'Task3 Baza'!$A$2:$A$1999,'Task3 Baza'!$C$2:$C$1999,"non",0)</f>
        <v>Zəngilan</v>
      </c>
      <c r="F10501" s="109" t="str">
        <f t="shared" si="332"/>
        <v>Lənkəran</v>
      </c>
      <c r="G10501" s="110">
        <f t="shared" si="333"/>
        <v>42</v>
      </c>
    </row>
    <row r="10502" spans="1:7" x14ac:dyDescent="0.3">
      <c r="A10502" s="20" t="s">
        <v>830</v>
      </c>
      <c r="B10502" s="102">
        <v>44088</v>
      </c>
      <c r="C10502" s="103">
        <v>0.22</v>
      </c>
      <c r="D10502" s="133">
        <v>12200</v>
      </c>
      <c r="E10502" s="108" t="str">
        <f>_xlfn.XLOOKUP($A10502,'Task3 Baza'!$A$2:$A$1999,'Task3 Baza'!$C$2:$C$1999,"non",0)</f>
        <v>Şabran</v>
      </c>
      <c r="F10502" s="109" t="str">
        <f t="shared" si="332"/>
        <v>Gəncə</v>
      </c>
      <c r="G10502" s="110">
        <f t="shared" si="333"/>
        <v>20</v>
      </c>
    </row>
    <row r="10503" spans="1:7" x14ac:dyDescent="0.3">
      <c r="A10503" s="20" t="s">
        <v>1055</v>
      </c>
      <c r="B10503" s="102">
        <v>43972</v>
      </c>
      <c r="C10503" s="103">
        <v>0.16</v>
      </c>
      <c r="D10503" s="133">
        <v>7000</v>
      </c>
      <c r="E10503" s="108" t="str">
        <f>_xlfn.XLOOKUP($A10503,'Task3 Baza'!$A$2:$A$1999,'Task3 Baza'!$C$2:$C$1999,"non",0)</f>
        <v>Zaqatala</v>
      </c>
      <c r="F10503" s="109" t="str">
        <f t="shared" si="332"/>
        <v>Lənkəran</v>
      </c>
      <c r="G10503" s="110">
        <f t="shared" si="333"/>
        <v>42</v>
      </c>
    </row>
    <row r="10504" spans="1:7" x14ac:dyDescent="0.3">
      <c r="A10504" s="20" t="s">
        <v>493</v>
      </c>
      <c r="B10504" s="102">
        <v>44029</v>
      </c>
      <c r="C10504" s="103">
        <v>0.21</v>
      </c>
      <c r="D10504" s="133">
        <v>1700</v>
      </c>
      <c r="E10504" s="108" t="str">
        <f>_xlfn.XLOOKUP($A10504,'Task3 Baza'!$A$2:$A$1999,'Task3 Baza'!$C$2:$C$1999,"non",0)</f>
        <v>Şamaxı</v>
      </c>
      <c r="F10504" s="109" t="str">
        <f t="shared" si="332"/>
        <v>Lənkəran</v>
      </c>
      <c r="G10504" s="110">
        <f t="shared" si="333"/>
        <v>42</v>
      </c>
    </row>
    <row r="10505" spans="1:7" x14ac:dyDescent="0.3">
      <c r="A10505" s="20" t="s">
        <v>870</v>
      </c>
      <c r="B10505" s="102">
        <v>44126</v>
      </c>
      <c r="C10505" s="103">
        <v>0.22</v>
      </c>
      <c r="D10505" s="133">
        <v>3100</v>
      </c>
      <c r="E10505" s="108" t="str">
        <f>_xlfn.XLOOKUP($A10505,'Task3 Baza'!$A$2:$A$1999,'Task3 Baza'!$C$2:$C$1999,"non",0)</f>
        <v>Ağsu</v>
      </c>
      <c r="F10505" s="109" t="str">
        <f t="shared" si="332"/>
        <v>Bakı</v>
      </c>
      <c r="G10505" s="110">
        <f t="shared" si="333"/>
        <v>10</v>
      </c>
    </row>
    <row r="10506" spans="1:7" x14ac:dyDescent="0.3">
      <c r="A10506" s="20" t="s">
        <v>1520</v>
      </c>
      <c r="B10506" s="102">
        <v>44441</v>
      </c>
      <c r="C10506" s="103">
        <v>0.19</v>
      </c>
      <c r="D10506" s="133">
        <v>12000</v>
      </c>
      <c r="E10506" s="108" t="str">
        <f>_xlfn.XLOOKUP($A10506,'Task3 Baza'!$A$2:$A$1999,'Task3 Baza'!$C$2:$C$1999,"non",0)</f>
        <v>Kürdəmir</v>
      </c>
      <c r="F10506" s="109" t="str">
        <f t="shared" si="332"/>
        <v>Sumqayıt</v>
      </c>
      <c r="G10506" s="110">
        <f t="shared" si="333"/>
        <v>50</v>
      </c>
    </row>
    <row r="10507" spans="1:7" x14ac:dyDescent="0.3">
      <c r="A10507" s="20" t="s">
        <v>1739</v>
      </c>
      <c r="B10507" s="102">
        <v>44222</v>
      </c>
      <c r="C10507" s="103">
        <v>0.22</v>
      </c>
      <c r="D10507" s="133">
        <v>7000</v>
      </c>
      <c r="E10507" s="108" t="str">
        <f>_xlfn.XLOOKUP($A10507,'Task3 Baza'!$A$2:$A$1999,'Task3 Baza'!$C$2:$C$1999,"non",0)</f>
        <v>Tovuz</v>
      </c>
      <c r="F10507" s="109" t="str">
        <f t="shared" si="332"/>
        <v>Lənkəran</v>
      </c>
      <c r="G10507" s="110">
        <f t="shared" si="333"/>
        <v>42</v>
      </c>
    </row>
    <row r="10508" spans="1:7" x14ac:dyDescent="0.3">
      <c r="A10508" s="20" t="s">
        <v>453</v>
      </c>
      <c r="B10508" s="102">
        <v>44613</v>
      </c>
      <c r="C10508" s="103">
        <v>0.16</v>
      </c>
      <c r="D10508" s="133">
        <v>5700</v>
      </c>
      <c r="E10508" s="108" t="str">
        <f>_xlfn.XLOOKUP($A10508,'Task3 Baza'!$A$2:$A$1999,'Task3 Baza'!$C$2:$C$1999,"non",0)</f>
        <v>Abşeron</v>
      </c>
      <c r="F10508" s="109" t="str">
        <f t="shared" si="332"/>
        <v>Bakı</v>
      </c>
      <c r="G10508" s="110">
        <f t="shared" si="333"/>
        <v>10</v>
      </c>
    </row>
    <row r="10509" spans="1:7" x14ac:dyDescent="0.3">
      <c r="A10509" s="20" t="s">
        <v>845</v>
      </c>
      <c r="B10509" s="102">
        <v>43762</v>
      </c>
      <c r="C10509" s="103">
        <v>0.16</v>
      </c>
      <c r="D10509" s="133">
        <v>7800</v>
      </c>
      <c r="E10509" s="108" t="str">
        <f>_xlfn.XLOOKUP($A10509,'Task3 Baza'!$A$2:$A$1999,'Task3 Baza'!$C$2:$C$1999,"non",0)</f>
        <v>Göygöl</v>
      </c>
      <c r="F10509" s="109" t="str">
        <f t="shared" si="332"/>
        <v>Sumqayıt</v>
      </c>
      <c r="G10509" s="110">
        <f t="shared" si="333"/>
        <v>50</v>
      </c>
    </row>
    <row r="10510" spans="1:7" x14ac:dyDescent="0.3">
      <c r="A10510" s="20" t="s">
        <v>142</v>
      </c>
      <c r="B10510" s="102">
        <v>43933</v>
      </c>
      <c r="C10510" s="103">
        <v>0.19</v>
      </c>
      <c r="D10510" s="133">
        <v>2600</v>
      </c>
      <c r="E10510" s="108" t="str">
        <f>_xlfn.XLOOKUP($A10510,'Task3 Baza'!$A$2:$A$1999,'Task3 Baza'!$C$2:$C$1999,"non",0)</f>
        <v>Şahbuz</v>
      </c>
      <c r="F10510" s="109" t="str">
        <f t="shared" si="332"/>
        <v>Gəncə</v>
      </c>
      <c r="G10510" s="110">
        <f t="shared" si="333"/>
        <v>20</v>
      </c>
    </row>
    <row r="10511" spans="1:7" x14ac:dyDescent="0.3">
      <c r="A10511" s="20" t="s">
        <v>944</v>
      </c>
      <c r="B10511" s="102">
        <v>43845</v>
      </c>
      <c r="C10511" s="103">
        <v>0.24</v>
      </c>
      <c r="D10511" s="133">
        <v>3300</v>
      </c>
      <c r="E10511" s="108" t="str">
        <f>_xlfn.XLOOKUP($A10511,'Task3 Baza'!$A$2:$A$1999,'Task3 Baza'!$C$2:$C$1999,"non",0)</f>
        <v>İsmayıllı</v>
      </c>
      <c r="F10511" s="109" t="str">
        <f t="shared" si="332"/>
        <v>Sumqayıt</v>
      </c>
      <c r="G10511" s="110">
        <f t="shared" si="333"/>
        <v>50</v>
      </c>
    </row>
    <row r="10512" spans="1:7" x14ac:dyDescent="0.3">
      <c r="A10512" s="20" t="s">
        <v>482</v>
      </c>
      <c r="B10512" s="102">
        <v>44338</v>
      </c>
      <c r="C10512" s="103">
        <v>0.14000000000000001</v>
      </c>
      <c r="D10512" s="133">
        <v>2600</v>
      </c>
      <c r="E10512" s="108" t="str">
        <f>_xlfn.XLOOKUP($A10512,'Task3 Baza'!$A$2:$A$1999,'Task3 Baza'!$C$2:$C$1999,"non",0)</f>
        <v>Cəlilabad</v>
      </c>
      <c r="F10512" s="109" t="str">
        <f t="shared" si="332"/>
        <v>Bakı</v>
      </c>
      <c r="G10512" s="110">
        <f t="shared" si="333"/>
        <v>10</v>
      </c>
    </row>
    <row r="10513" spans="1:7" x14ac:dyDescent="0.3">
      <c r="A10513" s="20" t="s">
        <v>2054</v>
      </c>
      <c r="B10513" s="102">
        <v>43820</v>
      </c>
      <c r="C10513" s="103">
        <v>0.22</v>
      </c>
      <c r="D10513" s="133">
        <v>8900</v>
      </c>
      <c r="E10513" s="108" t="str">
        <f>_xlfn.XLOOKUP($A10513,'Task3 Baza'!$A$2:$A$1999,'Task3 Baza'!$C$2:$C$1999,"non",0)</f>
        <v>Cəlilabad</v>
      </c>
      <c r="F10513" s="109" t="str">
        <f t="shared" si="332"/>
        <v>Bakı</v>
      </c>
      <c r="G10513" s="110">
        <f t="shared" si="333"/>
        <v>10</v>
      </c>
    </row>
    <row r="10514" spans="1:7" x14ac:dyDescent="0.3">
      <c r="A10514" s="20" t="s">
        <v>1584</v>
      </c>
      <c r="B10514" s="102">
        <v>44555</v>
      </c>
      <c r="C10514" s="103">
        <v>0.14000000000000001</v>
      </c>
      <c r="D10514" s="133">
        <v>1900</v>
      </c>
      <c r="E10514" s="108" t="str">
        <f>_xlfn.XLOOKUP($A10514,'Task3 Baza'!$A$2:$A$1999,'Task3 Baza'!$C$2:$C$1999,"non",0)</f>
        <v>Göyçay</v>
      </c>
      <c r="F10514" s="109" t="str">
        <f t="shared" si="332"/>
        <v>Sumqayıt</v>
      </c>
      <c r="G10514" s="110">
        <f t="shared" si="333"/>
        <v>50</v>
      </c>
    </row>
    <row r="10515" spans="1:7" x14ac:dyDescent="0.3">
      <c r="A10515" s="20" t="s">
        <v>801</v>
      </c>
      <c r="B10515" s="102">
        <v>44264</v>
      </c>
      <c r="C10515" s="103">
        <v>0.21</v>
      </c>
      <c r="D10515" s="133">
        <v>10100</v>
      </c>
      <c r="E10515" s="108" t="str">
        <f>_xlfn.XLOOKUP($A10515,'Task3 Baza'!$A$2:$A$1999,'Task3 Baza'!$C$2:$C$1999,"non",0)</f>
        <v>İmişli</v>
      </c>
      <c r="F10515" s="109" t="str">
        <f t="shared" si="332"/>
        <v>Sumqayıt</v>
      </c>
      <c r="G10515" s="110">
        <f t="shared" si="333"/>
        <v>50</v>
      </c>
    </row>
    <row r="10516" spans="1:7" x14ac:dyDescent="0.3">
      <c r="A10516" s="20" t="s">
        <v>2039</v>
      </c>
      <c r="B10516" s="102">
        <v>43986</v>
      </c>
      <c r="C10516" s="103">
        <v>0.15</v>
      </c>
      <c r="D10516" s="133">
        <v>5700</v>
      </c>
      <c r="E10516" s="108" t="str">
        <f>_xlfn.XLOOKUP($A10516,'Task3 Baza'!$A$2:$A$1999,'Task3 Baza'!$C$2:$C$1999,"non",0)</f>
        <v>Abşeron</v>
      </c>
      <c r="F10516" s="109" t="str">
        <f t="shared" si="332"/>
        <v>Bakı</v>
      </c>
      <c r="G10516" s="110">
        <f t="shared" si="333"/>
        <v>10</v>
      </c>
    </row>
    <row r="10517" spans="1:7" x14ac:dyDescent="0.3">
      <c r="A10517" s="20" t="s">
        <v>323</v>
      </c>
      <c r="B10517" s="102">
        <v>44162</v>
      </c>
      <c r="C10517" s="103">
        <v>0.21</v>
      </c>
      <c r="D10517" s="133">
        <v>8300</v>
      </c>
      <c r="E10517" s="108" t="str">
        <f>_xlfn.XLOOKUP($A10517,'Task3 Baza'!$A$2:$A$1999,'Task3 Baza'!$C$2:$C$1999,"non",0)</f>
        <v>Sədərək</v>
      </c>
      <c r="F10517" s="109" t="str">
        <f t="shared" si="332"/>
        <v>Gəncə</v>
      </c>
      <c r="G10517" s="110">
        <f t="shared" si="333"/>
        <v>20</v>
      </c>
    </row>
    <row r="10518" spans="1:7" x14ac:dyDescent="0.3">
      <c r="A10518" s="20" t="s">
        <v>1689</v>
      </c>
      <c r="B10518" s="102">
        <v>44465</v>
      </c>
      <c r="C10518" s="103">
        <v>0.16</v>
      </c>
      <c r="D10518" s="133">
        <v>10700</v>
      </c>
      <c r="E10518" s="108" t="str">
        <f>_xlfn.XLOOKUP($A10518,'Task3 Baza'!$A$2:$A$1999,'Task3 Baza'!$C$2:$C$1999,"non",0)</f>
        <v>Şahbuz</v>
      </c>
      <c r="F10518" s="109" t="str">
        <f t="shared" si="332"/>
        <v>Gəncə</v>
      </c>
      <c r="G10518" s="110">
        <f t="shared" si="333"/>
        <v>20</v>
      </c>
    </row>
    <row r="10519" spans="1:7" x14ac:dyDescent="0.3">
      <c r="A10519" s="20" t="s">
        <v>552</v>
      </c>
      <c r="B10519" s="102">
        <v>43829</v>
      </c>
      <c r="C10519" s="103">
        <v>0.18</v>
      </c>
      <c r="D10519" s="133">
        <v>8600</v>
      </c>
      <c r="E10519" s="108" t="str">
        <f>_xlfn.XLOOKUP($A10519,'Task3 Baza'!$A$2:$A$1999,'Task3 Baza'!$C$2:$C$1999,"non",0)</f>
        <v>Lənkəran</v>
      </c>
      <c r="F10519" s="109" t="str">
        <f t="shared" si="332"/>
        <v>Gəncə</v>
      </c>
      <c r="G10519" s="110">
        <f t="shared" si="333"/>
        <v>20</v>
      </c>
    </row>
    <row r="10520" spans="1:7" x14ac:dyDescent="0.3">
      <c r="A10520" s="20" t="s">
        <v>700</v>
      </c>
      <c r="B10520" s="102">
        <v>44250</v>
      </c>
      <c r="C10520" s="103">
        <v>0.16</v>
      </c>
      <c r="D10520" s="133">
        <v>5800</v>
      </c>
      <c r="E10520" s="108" t="str">
        <f>_xlfn.XLOOKUP($A10520,'Task3 Baza'!$A$2:$A$1999,'Task3 Baza'!$C$2:$C$1999,"non",0)</f>
        <v>Masallı</v>
      </c>
      <c r="F10520" s="109" t="str">
        <f t="shared" si="332"/>
        <v>Gəncə</v>
      </c>
      <c r="G10520" s="110">
        <f t="shared" si="333"/>
        <v>20</v>
      </c>
    </row>
    <row r="10521" spans="1:7" x14ac:dyDescent="0.3">
      <c r="A10521" s="20" t="s">
        <v>2126</v>
      </c>
      <c r="B10521" s="102">
        <v>43493</v>
      </c>
      <c r="C10521" s="103">
        <v>0.19</v>
      </c>
      <c r="D10521" s="133">
        <v>6400</v>
      </c>
      <c r="E10521" s="108" t="str">
        <f>_xlfn.XLOOKUP($A10521,'Task3 Baza'!$A$2:$A$1999,'Task3 Baza'!$C$2:$C$1999,"non",0)</f>
        <v>Beyləqan</v>
      </c>
      <c r="F10521" s="109" t="str">
        <f t="shared" si="332"/>
        <v>Bakı</v>
      </c>
      <c r="G10521" s="110">
        <f t="shared" si="333"/>
        <v>10</v>
      </c>
    </row>
    <row r="10522" spans="1:7" x14ac:dyDescent="0.3">
      <c r="A10522" s="20" t="s">
        <v>2038</v>
      </c>
      <c r="B10522" s="102">
        <v>43987</v>
      </c>
      <c r="C10522" s="103">
        <v>0.24</v>
      </c>
      <c r="D10522" s="133">
        <v>4300</v>
      </c>
      <c r="E10522" s="108" t="str">
        <f>_xlfn.XLOOKUP($A10522,'Task3 Baza'!$A$2:$A$1999,'Task3 Baza'!$C$2:$C$1999,"non",0)</f>
        <v>Şamaxı</v>
      </c>
      <c r="F10522" s="109" t="str">
        <f t="shared" si="332"/>
        <v>Lənkəran</v>
      </c>
      <c r="G10522" s="110">
        <f t="shared" si="333"/>
        <v>42</v>
      </c>
    </row>
    <row r="10523" spans="1:7" x14ac:dyDescent="0.3">
      <c r="A10523" s="20" t="s">
        <v>2130</v>
      </c>
      <c r="B10523" s="102">
        <v>44856</v>
      </c>
      <c r="C10523" s="103">
        <v>0.18</v>
      </c>
      <c r="D10523" s="133">
        <v>5300</v>
      </c>
      <c r="E10523" s="108" t="str">
        <f>_xlfn.XLOOKUP($A10523,'Task3 Baza'!$A$2:$A$1999,'Task3 Baza'!$C$2:$C$1999,"non",0)</f>
        <v>Qazax</v>
      </c>
      <c r="F10523" s="109" t="str">
        <f t="shared" si="332"/>
        <v>Sumqayıt</v>
      </c>
      <c r="G10523" s="110">
        <f t="shared" si="333"/>
        <v>50</v>
      </c>
    </row>
    <row r="10524" spans="1:7" x14ac:dyDescent="0.3">
      <c r="A10524" s="20" t="s">
        <v>993</v>
      </c>
      <c r="B10524" s="102">
        <v>44389</v>
      </c>
      <c r="C10524" s="103">
        <v>0.21</v>
      </c>
      <c r="D10524" s="133">
        <v>2000</v>
      </c>
      <c r="E10524" s="108" t="str">
        <f>_xlfn.XLOOKUP($A10524,'Task3 Baza'!$A$2:$A$1999,'Task3 Baza'!$C$2:$C$1999,"non",0)</f>
        <v>Ağsu</v>
      </c>
      <c r="F10524" s="109" t="str">
        <f t="shared" si="332"/>
        <v>Bakı</v>
      </c>
      <c r="G10524" s="110">
        <f t="shared" si="333"/>
        <v>10</v>
      </c>
    </row>
    <row r="10525" spans="1:7" x14ac:dyDescent="0.3">
      <c r="A10525" s="20" t="s">
        <v>1886</v>
      </c>
      <c r="B10525" s="102">
        <v>44182</v>
      </c>
      <c r="C10525" s="103">
        <v>0.16</v>
      </c>
      <c r="D10525" s="133">
        <v>1100</v>
      </c>
      <c r="E10525" s="108" t="str">
        <f>_xlfn.XLOOKUP($A10525,'Task3 Baza'!$A$2:$A$1999,'Task3 Baza'!$C$2:$C$1999,"non",0)</f>
        <v>Salyan</v>
      </c>
      <c r="F10525" s="109" t="str">
        <f t="shared" si="332"/>
        <v>Gəncə</v>
      </c>
      <c r="G10525" s="110">
        <f t="shared" si="333"/>
        <v>20</v>
      </c>
    </row>
    <row r="10526" spans="1:7" x14ac:dyDescent="0.3">
      <c r="A10526" s="20" t="s">
        <v>1721</v>
      </c>
      <c r="B10526" s="102">
        <v>43845</v>
      </c>
      <c r="C10526" s="103">
        <v>0.2</v>
      </c>
      <c r="D10526" s="133">
        <v>2600</v>
      </c>
      <c r="E10526" s="108" t="str">
        <f>_xlfn.XLOOKUP($A10526,'Task3 Baza'!$A$2:$A$1999,'Task3 Baza'!$C$2:$C$1999,"non",0)</f>
        <v>Daşkəsən</v>
      </c>
      <c r="F10526" s="109" t="str">
        <f t="shared" si="332"/>
        <v>Bakı</v>
      </c>
      <c r="G10526" s="110">
        <f t="shared" si="333"/>
        <v>10</v>
      </c>
    </row>
    <row r="10527" spans="1:7" x14ac:dyDescent="0.3">
      <c r="A10527" s="20" t="s">
        <v>1344</v>
      </c>
      <c r="B10527" s="102">
        <v>44913</v>
      </c>
      <c r="C10527" s="103">
        <v>0.23</v>
      </c>
      <c r="D10527" s="133">
        <v>3600</v>
      </c>
      <c r="E10527" s="108" t="str">
        <f>_xlfn.XLOOKUP($A10527,'Task3 Baza'!$A$2:$A$1999,'Task3 Baza'!$C$2:$C$1999,"non",0)</f>
        <v>Qazax</v>
      </c>
      <c r="F10527" s="109" t="str">
        <f t="shared" si="332"/>
        <v>Sumqayıt</v>
      </c>
      <c r="G10527" s="110">
        <f t="shared" si="333"/>
        <v>50</v>
      </c>
    </row>
    <row r="10528" spans="1:7" x14ac:dyDescent="0.3">
      <c r="A10528" s="20" t="s">
        <v>762</v>
      </c>
      <c r="B10528" s="102">
        <v>43779</v>
      </c>
      <c r="C10528" s="103">
        <v>0.23</v>
      </c>
      <c r="D10528" s="133">
        <v>4000</v>
      </c>
      <c r="E10528" s="108" t="str">
        <f>_xlfn.XLOOKUP($A10528,'Task3 Baza'!$A$2:$A$1999,'Task3 Baza'!$C$2:$C$1999,"non",0)</f>
        <v>Kəlbəcər</v>
      </c>
      <c r="F10528" s="109" t="str">
        <f t="shared" si="332"/>
        <v>Sumqayıt</v>
      </c>
      <c r="G10528" s="110">
        <f t="shared" si="333"/>
        <v>50</v>
      </c>
    </row>
    <row r="10529" spans="1:7" x14ac:dyDescent="0.3">
      <c r="A10529" s="20" t="s">
        <v>823</v>
      </c>
      <c r="B10529" s="102">
        <v>44382</v>
      </c>
      <c r="C10529" s="103">
        <v>0.21</v>
      </c>
      <c r="D10529" s="133">
        <v>10000</v>
      </c>
      <c r="E10529" s="108" t="str">
        <f>_xlfn.XLOOKUP($A10529,'Task3 Baza'!$A$2:$A$1999,'Task3 Baza'!$C$2:$C$1999,"non",0)</f>
        <v>Şirvan</v>
      </c>
      <c r="F10529" s="109" t="str">
        <f t="shared" si="332"/>
        <v>Lənkəran</v>
      </c>
      <c r="G10529" s="110">
        <f t="shared" si="333"/>
        <v>42</v>
      </c>
    </row>
    <row r="10530" spans="1:7" x14ac:dyDescent="0.3">
      <c r="A10530" s="20" t="s">
        <v>2067</v>
      </c>
      <c r="B10530" s="102">
        <v>44060</v>
      </c>
      <c r="C10530" s="103">
        <v>0.24</v>
      </c>
      <c r="D10530" s="133">
        <v>4900</v>
      </c>
      <c r="E10530" s="108" t="str">
        <f>_xlfn.XLOOKUP($A10530,'Task3 Baza'!$A$2:$A$1999,'Task3 Baza'!$C$2:$C$1999,"non",0)</f>
        <v>Göygöl</v>
      </c>
      <c r="F10530" s="109" t="str">
        <f t="shared" si="332"/>
        <v>Sumqayıt</v>
      </c>
      <c r="G10530" s="110">
        <f t="shared" si="333"/>
        <v>50</v>
      </c>
    </row>
    <row r="10531" spans="1:7" x14ac:dyDescent="0.3">
      <c r="A10531" s="20" t="s">
        <v>1896</v>
      </c>
      <c r="B10531" s="102">
        <v>44300</v>
      </c>
      <c r="C10531" s="103">
        <v>0.17</v>
      </c>
      <c r="D10531" s="133">
        <v>9700</v>
      </c>
      <c r="E10531" s="108" t="str">
        <f>_xlfn.XLOOKUP($A10531,'Task3 Baza'!$A$2:$A$1999,'Task3 Baza'!$C$2:$C$1999,"non",0)</f>
        <v>Ordubad</v>
      </c>
      <c r="F10531" s="109" t="str">
        <f t="shared" si="332"/>
        <v>Gəncə</v>
      </c>
      <c r="G10531" s="110">
        <f t="shared" si="333"/>
        <v>20</v>
      </c>
    </row>
    <row r="10532" spans="1:7" x14ac:dyDescent="0.3">
      <c r="A10532" s="20" t="s">
        <v>1092</v>
      </c>
      <c r="B10532" s="102">
        <v>43709</v>
      </c>
      <c r="C10532" s="103">
        <v>0.23</v>
      </c>
      <c r="D10532" s="133">
        <v>10600</v>
      </c>
      <c r="E10532" s="108" t="str">
        <f>_xlfn.XLOOKUP($A10532,'Task3 Baza'!$A$2:$A$1999,'Task3 Baza'!$C$2:$C$1999,"non",0)</f>
        <v>Şamaxı</v>
      </c>
      <c r="F10532" s="109" t="str">
        <f t="shared" si="332"/>
        <v>Lənkəran</v>
      </c>
      <c r="G10532" s="110">
        <f t="shared" si="333"/>
        <v>42</v>
      </c>
    </row>
    <row r="10533" spans="1:7" x14ac:dyDescent="0.3">
      <c r="A10533" s="20" t="s">
        <v>1748</v>
      </c>
      <c r="B10533" s="102">
        <v>43999</v>
      </c>
      <c r="C10533" s="103">
        <v>0.16</v>
      </c>
      <c r="D10533" s="133">
        <v>11200</v>
      </c>
      <c r="E10533" s="108" t="str">
        <f>_xlfn.XLOOKUP($A10533,'Task3 Baza'!$A$2:$A$1999,'Task3 Baza'!$C$2:$C$1999,"non",0)</f>
        <v>Şərur</v>
      </c>
      <c r="F10533" s="109" t="str">
        <f t="shared" si="332"/>
        <v>Lənkəran</v>
      </c>
      <c r="G10533" s="110">
        <f t="shared" si="333"/>
        <v>42</v>
      </c>
    </row>
    <row r="10534" spans="1:7" x14ac:dyDescent="0.3">
      <c r="A10534" s="20" t="s">
        <v>1969</v>
      </c>
      <c r="B10534" s="102">
        <v>44493</v>
      </c>
      <c r="C10534" s="103">
        <v>0.18</v>
      </c>
      <c r="D10534" s="133">
        <v>5500</v>
      </c>
      <c r="E10534" s="108" t="str">
        <f>_xlfn.XLOOKUP($A10534,'Task3 Baza'!$A$2:$A$1999,'Task3 Baza'!$C$2:$C$1999,"non",0)</f>
        <v>Bərdə</v>
      </c>
      <c r="F10534" s="109" t="str">
        <f t="shared" si="332"/>
        <v>Bakı</v>
      </c>
      <c r="G10534" s="110">
        <f t="shared" si="333"/>
        <v>10</v>
      </c>
    </row>
    <row r="10535" spans="1:7" x14ac:dyDescent="0.3">
      <c r="A10535" s="20" t="s">
        <v>656</v>
      </c>
      <c r="B10535" s="102">
        <v>43792</v>
      </c>
      <c r="C10535" s="103">
        <v>0.24</v>
      </c>
      <c r="D10535" s="133">
        <v>9200</v>
      </c>
      <c r="E10535" s="108" t="str">
        <f>_xlfn.XLOOKUP($A10535,'Task3 Baza'!$A$2:$A$1999,'Task3 Baza'!$C$2:$C$1999,"non",0)</f>
        <v>Zərdab</v>
      </c>
      <c r="F10535" s="109" t="str">
        <f t="shared" si="332"/>
        <v>Lənkəran</v>
      </c>
      <c r="G10535" s="110">
        <f t="shared" si="333"/>
        <v>42</v>
      </c>
    </row>
    <row r="10536" spans="1:7" x14ac:dyDescent="0.3">
      <c r="A10536" s="20" t="s">
        <v>1133</v>
      </c>
      <c r="B10536" s="102">
        <v>44728</v>
      </c>
      <c r="C10536" s="103">
        <v>0.24</v>
      </c>
      <c r="D10536" s="133">
        <v>9200</v>
      </c>
      <c r="E10536" s="108" t="str">
        <f>_xlfn.XLOOKUP($A10536,'Task3 Baza'!$A$2:$A$1999,'Task3 Baza'!$C$2:$C$1999,"non",0)</f>
        <v>Zəngilan</v>
      </c>
      <c r="F10536" s="109" t="str">
        <f t="shared" si="332"/>
        <v>Lənkəran</v>
      </c>
      <c r="G10536" s="110">
        <f t="shared" si="333"/>
        <v>42</v>
      </c>
    </row>
    <row r="10537" spans="1:7" x14ac:dyDescent="0.3">
      <c r="A10537" s="20" t="s">
        <v>598</v>
      </c>
      <c r="B10537" s="102">
        <v>44826</v>
      </c>
      <c r="C10537" s="103">
        <v>0.23</v>
      </c>
      <c r="D10537" s="133">
        <v>3500</v>
      </c>
      <c r="E10537" s="108" t="str">
        <f>_xlfn.XLOOKUP($A10537,'Task3 Baza'!$A$2:$A$1999,'Task3 Baza'!$C$2:$C$1999,"non",0)</f>
        <v>Ordubad</v>
      </c>
      <c r="F10537" s="109" t="str">
        <f t="shared" si="332"/>
        <v>Gəncə</v>
      </c>
      <c r="G10537" s="110">
        <f t="shared" si="333"/>
        <v>20</v>
      </c>
    </row>
    <row r="10538" spans="1:7" x14ac:dyDescent="0.3">
      <c r="A10538" s="20" t="s">
        <v>1466</v>
      </c>
      <c r="B10538" s="102">
        <v>43853</v>
      </c>
      <c r="C10538" s="103">
        <v>0.22</v>
      </c>
      <c r="D10538" s="133">
        <v>9500</v>
      </c>
      <c r="E10538" s="108" t="str">
        <f>_xlfn.XLOOKUP($A10538,'Task3 Baza'!$A$2:$A$1999,'Task3 Baza'!$C$2:$C$1999,"non",0)</f>
        <v>Xocavənd</v>
      </c>
      <c r="F10538" s="109" t="str">
        <f t="shared" si="332"/>
        <v>Sumqayıt</v>
      </c>
      <c r="G10538" s="110">
        <f t="shared" si="333"/>
        <v>50</v>
      </c>
    </row>
    <row r="10539" spans="1:7" x14ac:dyDescent="0.3">
      <c r="A10539" s="20" t="s">
        <v>1148</v>
      </c>
      <c r="B10539" s="102">
        <v>44562</v>
      </c>
      <c r="C10539" s="103">
        <v>0.14000000000000001</v>
      </c>
      <c r="D10539" s="133">
        <v>2100</v>
      </c>
      <c r="E10539" s="108" t="str">
        <f>_xlfn.XLOOKUP($A10539,'Task3 Baza'!$A$2:$A$1999,'Task3 Baza'!$C$2:$C$1999,"non",0)</f>
        <v>Şəmkir</v>
      </c>
      <c r="F10539" s="109" t="str">
        <f t="shared" si="332"/>
        <v>Lənkəran</v>
      </c>
      <c r="G10539" s="110">
        <f t="shared" si="333"/>
        <v>42</v>
      </c>
    </row>
    <row r="10540" spans="1:7" x14ac:dyDescent="0.3">
      <c r="A10540" s="20" t="s">
        <v>481</v>
      </c>
      <c r="B10540" s="102">
        <v>44401</v>
      </c>
      <c r="C10540" s="103">
        <v>0.18</v>
      </c>
      <c r="D10540" s="133">
        <v>8200</v>
      </c>
      <c r="E10540" s="108" t="str">
        <f>_xlfn.XLOOKUP($A10540,'Task3 Baza'!$A$2:$A$1999,'Task3 Baza'!$C$2:$C$1999,"non",0)</f>
        <v>Hacıqabul</v>
      </c>
      <c r="F10540" s="109" t="str">
        <f t="shared" si="332"/>
        <v>Sumqayıt</v>
      </c>
      <c r="G10540" s="110">
        <f t="shared" si="333"/>
        <v>50</v>
      </c>
    </row>
    <row r="10541" spans="1:7" x14ac:dyDescent="0.3">
      <c r="A10541" s="20" t="s">
        <v>1422</v>
      </c>
      <c r="B10541" s="102">
        <v>44186</v>
      </c>
      <c r="C10541" s="103">
        <v>0.24</v>
      </c>
      <c r="D10541" s="133">
        <v>7800</v>
      </c>
      <c r="E10541" s="108" t="str">
        <f>_xlfn.XLOOKUP($A10541,'Task3 Baza'!$A$2:$A$1999,'Task3 Baza'!$C$2:$C$1999,"non",0)</f>
        <v>Qazax</v>
      </c>
      <c r="F10541" s="109" t="str">
        <f t="shared" si="332"/>
        <v>Sumqayıt</v>
      </c>
      <c r="G10541" s="110">
        <f t="shared" si="333"/>
        <v>50</v>
      </c>
    </row>
    <row r="10542" spans="1:7" x14ac:dyDescent="0.3">
      <c r="A10542" s="20" t="s">
        <v>819</v>
      </c>
      <c r="B10542" s="102">
        <v>43925</v>
      </c>
      <c r="C10542" s="103">
        <v>0.22</v>
      </c>
      <c r="D10542" s="133">
        <v>9900</v>
      </c>
      <c r="E10542" s="108" t="str">
        <f>_xlfn.XLOOKUP($A10542,'Task3 Baza'!$A$2:$A$1999,'Task3 Baza'!$C$2:$C$1999,"non",0)</f>
        <v>Naftalan</v>
      </c>
      <c r="F10542" s="109" t="str">
        <f t="shared" si="332"/>
        <v>Gəncə</v>
      </c>
      <c r="G10542" s="110">
        <f t="shared" si="333"/>
        <v>20</v>
      </c>
    </row>
    <row r="10543" spans="1:7" x14ac:dyDescent="0.3">
      <c r="A10543" s="20" t="s">
        <v>732</v>
      </c>
      <c r="B10543" s="102">
        <v>44433</v>
      </c>
      <c r="C10543" s="103">
        <v>0.17</v>
      </c>
      <c r="D10543" s="133">
        <v>12500</v>
      </c>
      <c r="E10543" s="108" t="str">
        <f>_xlfn.XLOOKUP($A10543,'Task3 Baza'!$A$2:$A$1999,'Task3 Baza'!$C$2:$C$1999,"non",0)</f>
        <v>Daşkəsən</v>
      </c>
      <c r="F10543" s="109" t="str">
        <f t="shared" si="332"/>
        <v>Bakı</v>
      </c>
      <c r="G10543" s="110">
        <f t="shared" si="333"/>
        <v>10</v>
      </c>
    </row>
    <row r="10544" spans="1:7" x14ac:dyDescent="0.3">
      <c r="A10544" s="20" t="s">
        <v>327</v>
      </c>
      <c r="B10544" s="102">
        <v>43487</v>
      </c>
      <c r="C10544" s="103">
        <v>0.14000000000000001</v>
      </c>
      <c r="D10544" s="133">
        <v>9600</v>
      </c>
      <c r="E10544" s="108" t="str">
        <f>_xlfn.XLOOKUP($A10544,'Task3 Baza'!$A$2:$A$1999,'Task3 Baza'!$C$2:$C$1999,"non",0)</f>
        <v>Babək</v>
      </c>
      <c r="F10544" s="109" t="str">
        <f t="shared" si="332"/>
        <v>Bakı</v>
      </c>
      <c r="G10544" s="110">
        <f t="shared" si="333"/>
        <v>10</v>
      </c>
    </row>
    <row r="10545" spans="1:7" x14ac:dyDescent="0.3">
      <c r="A10545" s="20" t="s">
        <v>641</v>
      </c>
      <c r="B10545" s="102">
        <v>44497</v>
      </c>
      <c r="C10545" s="103">
        <v>0.2</v>
      </c>
      <c r="D10545" s="133">
        <v>5100</v>
      </c>
      <c r="E10545" s="108" t="str">
        <f>_xlfn.XLOOKUP($A10545,'Task3 Baza'!$A$2:$A$1999,'Task3 Baza'!$C$2:$C$1999,"non",0)</f>
        <v>Göygöl</v>
      </c>
      <c r="F10545" s="109" t="str">
        <f t="shared" si="332"/>
        <v>Sumqayıt</v>
      </c>
      <c r="G10545" s="110">
        <f t="shared" si="333"/>
        <v>50</v>
      </c>
    </row>
    <row r="10546" spans="1:7" x14ac:dyDescent="0.3">
      <c r="A10546" s="20" t="s">
        <v>1249</v>
      </c>
      <c r="B10546" s="102">
        <v>44441</v>
      </c>
      <c r="C10546" s="103">
        <v>0.15</v>
      </c>
      <c r="D10546" s="133">
        <v>1000</v>
      </c>
      <c r="E10546" s="108" t="str">
        <f>_xlfn.XLOOKUP($A10546,'Task3 Baza'!$A$2:$A$1999,'Task3 Baza'!$C$2:$C$1999,"non",0)</f>
        <v>Gədəbəy</v>
      </c>
      <c r="F10546" s="109" t="str">
        <f t="shared" si="332"/>
        <v>Sumqayıt</v>
      </c>
      <c r="G10546" s="110">
        <f t="shared" si="333"/>
        <v>50</v>
      </c>
    </row>
    <row r="10547" spans="1:7" x14ac:dyDescent="0.3">
      <c r="A10547" s="20" t="s">
        <v>1777</v>
      </c>
      <c r="B10547" s="102">
        <v>44072</v>
      </c>
      <c r="C10547" s="103">
        <v>0.15</v>
      </c>
      <c r="D10547" s="133">
        <v>9000</v>
      </c>
      <c r="E10547" s="108" t="str">
        <f>_xlfn.XLOOKUP($A10547,'Task3 Baza'!$A$2:$A$1999,'Task3 Baza'!$C$2:$C$1999,"non",0)</f>
        <v>Ordubad</v>
      </c>
      <c r="F10547" s="109" t="str">
        <f t="shared" si="332"/>
        <v>Gəncə</v>
      </c>
      <c r="G10547" s="110">
        <f t="shared" si="333"/>
        <v>20</v>
      </c>
    </row>
    <row r="10548" spans="1:7" x14ac:dyDescent="0.3">
      <c r="A10548" s="20" t="s">
        <v>728</v>
      </c>
      <c r="B10548" s="102">
        <v>44062</v>
      </c>
      <c r="C10548" s="103">
        <v>0.21</v>
      </c>
      <c r="D10548" s="133">
        <v>12300</v>
      </c>
      <c r="E10548" s="108" t="str">
        <f>_xlfn.XLOOKUP($A10548,'Task3 Baza'!$A$2:$A$1999,'Task3 Baza'!$C$2:$C$1999,"non",0)</f>
        <v>Salyan</v>
      </c>
      <c r="F10548" s="109" t="str">
        <f t="shared" si="332"/>
        <v>Gəncə</v>
      </c>
      <c r="G10548" s="110">
        <f t="shared" si="333"/>
        <v>20</v>
      </c>
    </row>
    <row r="10549" spans="1:7" x14ac:dyDescent="0.3">
      <c r="A10549" s="20" t="s">
        <v>924</v>
      </c>
      <c r="B10549" s="102">
        <v>43708</v>
      </c>
      <c r="C10549" s="103">
        <v>0.15</v>
      </c>
      <c r="D10549" s="133">
        <v>12300</v>
      </c>
      <c r="E10549" s="108" t="str">
        <f>_xlfn.XLOOKUP($A10549,'Task3 Baza'!$A$2:$A$1999,'Task3 Baza'!$C$2:$C$1999,"non",0)</f>
        <v>Naftalan</v>
      </c>
      <c r="F10549" s="109" t="str">
        <f t="shared" si="332"/>
        <v>Gəncə</v>
      </c>
      <c r="G10549" s="110">
        <f t="shared" si="333"/>
        <v>20</v>
      </c>
    </row>
    <row r="10550" spans="1:7" x14ac:dyDescent="0.3">
      <c r="A10550" s="20" t="s">
        <v>1187</v>
      </c>
      <c r="B10550" s="102">
        <v>44173</v>
      </c>
      <c r="C10550" s="103">
        <v>0.18</v>
      </c>
      <c r="D10550" s="133">
        <v>9100</v>
      </c>
      <c r="E10550" s="108" t="str">
        <f>_xlfn.XLOOKUP($A10550,'Task3 Baza'!$A$2:$A$1999,'Task3 Baza'!$C$2:$C$1999,"non",0)</f>
        <v>Xaçmaz</v>
      </c>
      <c r="F10550" s="109" t="str">
        <f t="shared" si="332"/>
        <v>Sumqayıt</v>
      </c>
      <c r="G10550" s="110">
        <f t="shared" si="333"/>
        <v>50</v>
      </c>
    </row>
    <row r="10551" spans="1:7" x14ac:dyDescent="0.3">
      <c r="A10551" s="20" t="s">
        <v>1824</v>
      </c>
      <c r="B10551" s="102">
        <v>44353</v>
      </c>
      <c r="C10551" s="103">
        <v>0.21</v>
      </c>
      <c r="D10551" s="133">
        <v>7400</v>
      </c>
      <c r="E10551" s="108" t="str">
        <f>_xlfn.XLOOKUP($A10551,'Task3 Baza'!$A$2:$A$1999,'Task3 Baza'!$C$2:$C$1999,"non",0)</f>
        <v>Hacıqabul</v>
      </c>
      <c r="F10551" s="109" t="str">
        <f t="shared" si="332"/>
        <v>Sumqayıt</v>
      </c>
      <c r="G10551" s="110">
        <f t="shared" si="333"/>
        <v>50</v>
      </c>
    </row>
    <row r="10552" spans="1:7" x14ac:dyDescent="0.3">
      <c r="A10552" s="20" t="s">
        <v>1297</v>
      </c>
      <c r="B10552" s="102">
        <v>44267</v>
      </c>
      <c r="C10552" s="103">
        <v>0.18</v>
      </c>
      <c r="D10552" s="133">
        <v>8900</v>
      </c>
      <c r="E10552" s="108" t="str">
        <f>_xlfn.XLOOKUP($A10552,'Task3 Baza'!$A$2:$A$1999,'Task3 Baza'!$C$2:$C$1999,"non",0)</f>
        <v>Kəngərli</v>
      </c>
      <c r="F10552" s="109" t="str">
        <f t="shared" si="332"/>
        <v>Sumqayıt</v>
      </c>
      <c r="G10552" s="110">
        <f t="shared" si="333"/>
        <v>50</v>
      </c>
    </row>
    <row r="10553" spans="1:7" x14ac:dyDescent="0.3">
      <c r="A10553" s="20" t="s">
        <v>2097</v>
      </c>
      <c r="B10553" s="102">
        <v>43599</v>
      </c>
      <c r="C10553" s="103">
        <v>0.16</v>
      </c>
      <c r="D10553" s="133">
        <v>3400</v>
      </c>
      <c r="E10553" s="108" t="str">
        <f>_xlfn.XLOOKUP($A10553,'Task3 Baza'!$A$2:$A$1999,'Task3 Baza'!$C$2:$C$1999,"non",0)</f>
        <v>Abşeron</v>
      </c>
      <c r="F10553" s="109" t="str">
        <f t="shared" si="332"/>
        <v>Bakı</v>
      </c>
      <c r="G10553" s="110">
        <f t="shared" si="333"/>
        <v>10</v>
      </c>
    </row>
    <row r="10554" spans="1:7" x14ac:dyDescent="0.3">
      <c r="A10554" s="20" t="s">
        <v>2006</v>
      </c>
      <c r="B10554" s="102">
        <v>43543</v>
      </c>
      <c r="C10554" s="103">
        <v>0.16</v>
      </c>
      <c r="D10554" s="133">
        <v>5100</v>
      </c>
      <c r="E10554" s="108" t="str">
        <f>_xlfn.XLOOKUP($A10554,'Task3 Baza'!$A$2:$A$1999,'Task3 Baza'!$C$2:$C$1999,"non",0)</f>
        <v>Şahbuz</v>
      </c>
      <c r="F10554" s="109" t="str">
        <f t="shared" si="332"/>
        <v>Gəncə</v>
      </c>
      <c r="G10554" s="110">
        <f t="shared" si="333"/>
        <v>20</v>
      </c>
    </row>
    <row r="10555" spans="1:7" x14ac:dyDescent="0.3">
      <c r="A10555" s="20" t="s">
        <v>1092</v>
      </c>
      <c r="B10555" s="102">
        <v>43791</v>
      </c>
      <c r="C10555" s="103">
        <v>0.15</v>
      </c>
      <c r="D10555" s="133">
        <v>2400</v>
      </c>
      <c r="E10555" s="108" t="str">
        <f>_xlfn.XLOOKUP($A10555,'Task3 Baza'!$A$2:$A$1999,'Task3 Baza'!$C$2:$C$1999,"non",0)</f>
        <v>Şamaxı</v>
      </c>
      <c r="F10555" s="109" t="str">
        <f t="shared" si="332"/>
        <v>Lənkəran</v>
      </c>
      <c r="G10555" s="110">
        <f t="shared" si="333"/>
        <v>42</v>
      </c>
    </row>
    <row r="10556" spans="1:7" x14ac:dyDescent="0.3">
      <c r="A10556" s="20" t="s">
        <v>1948</v>
      </c>
      <c r="B10556" s="102">
        <v>43688</v>
      </c>
      <c r="C10556" s="103">
        <v>0.24</v>
      </c>
      <c r="D10556" s="133">
        <v>1800</v>
      </c>
      <c r="E10556" s="108" t="str">
        <f>_xlfn.XLOOKUP($A10556,'Task3 Baza'!$A$2:$A$1999,'Task3 Baza'!$C$2:$C$1999,"non",0)</f>
        <v>Gəncə</v>
      </c>
      <c r="F10556" s="109" t="str">
        <f t="shared" si="332"/>
        <v>Sumqayıt</v>
      </c>
      <c r="G10556" s="110">
        <f t="shared" si="333"/>
        <v>50</v>
      </c>
    </row>
    <row r="10557" spans="1:7" x14ac:dyDescent="0.3">
      <c r="A10557" s="20" t="s">
        <v>1360</v>
      </c>
      <c r="B10557" s="102">
        <v>44329</v>
      </c>
      <c r="C10557" s="103">
        <v>0.23</v>
      </c>
      <c r="D10557" s="133">
        <v>12400</v>
      </c>
      <c r="E10557" s="108" t="str">
        <f>_xlfn.XLOOKUP($A10557,'Task3 Baza'!$A$2:$A$1999,'Task3 Baza'!$C$2:$C$1999,"non",0)</f>
        <v>İsmayıllı</v>
      </c>
      <c r="F10557" s="109" t="str">
        <f t="shared" si="332"/>
        <v>Sumqayıt</v>
      </c>
      <c r="G10557" s="110">
        <f t="shared" si="333"/>
        <v>50</v>
      </c>
    </row>
    <row r="10558" spans="1:7" x14ac:dyDescent="0.3">
      <c r="A10558" s="20" t="s">
        <v>645</v>
      </c>
      <c r="B10558" s="102">
        <v>43988</v>
      </c>
      <c r="C10558" s="103">
        <v>0.18</v>
      </c>
      <c r="D10558" s="133">
        <v>9000</v>
      </c>
      <c r="E10558" s="108" t="str">
        <f>_xlfn.XLOOKUP($A10558,'Task3 Baza'!$A$2:$A$1999,'Task3 Baza'!$C$2:$C$1999,"non",0)</f>
        <v>Lerik</v>
      </c>
      <c r="F10558" s="109" t="str">
        <f t="shared" si="332"/>
        <v>Gəncə</v>
      </c>
      <c r="G10558" s="110">
        <f t="shared" si="333"/>
        <v>20</v>
      </c>
    </row>
    <row r="10559" spans="1:7" x14ac:dyDescent="0.3">
      <c r="A10559" s="20" t="s">
        <v>1144</v>
      </c>
      <c r="B10559" s="102">
        <v>44363</v>
      </c>
      <c r="C10559" s="103">
        <v>0.2</v>
      </c>
      <c r="D10559" s="133">
        <v>12600</v>
      </c>
      <c r="E10559" s="108" t="str">
        <f>_xlfn.XLOOKUP($A10559,'Task3 Baza'!$A$2:$A$1999,'Task3 Baza'!$C$2:$C$1999,"non",0)</f>
        <v>Füzuli</v>
      </c>
      <c r="F10559" s="109" t="str">
        <f t="shared" si="332"/>
        <v>Sumqayıt</v>
      </c>
      <c r="G10559" s="110">
        <f t="shared" si="333"/>
        <v>50</v>
      </c>
    </row>
    <row r="10560" spans="1:7" x14ac:dyDescent="0.3">
      <c r="A10560" s="20" t="s">
        <v>891</v>
      </c>
      <c r="B10560" s="102">
        <v>44240</v>
      </c>
      <c r="C10560" s="103">
        <v>0.19</v>
      </c>
      <c r="D10560" s="133">
        <v>11900</v>
      </c>
      <c r="E10560" s="108" t="str">
        <f>_xlfn.XLOOKUP($A10560,'Task3 Baza'!$A$2:$A$1999,'Task3 Baza'!$C$2:$C$1999,"non",0)</f>
        <v>Lerik</v>
      </c>
      <c r="F10560" s="109" t="str">
        <f t="shared" si="332"/>
        <v>Gəncə</v>
      </c>
      <c r="G10560" s="110">
        <f t="shared" si="333"/>
        <v>20</v>
      </c>
    </row>
    <row r="10561" spans="1:7" x14ac:dyDescent="0.3">
      <c r="A10561" s="20" t="s">
        <v>906</v>
      </c>
      <c r="B10561" s="102">
        <v>44075</v>
      </c>
      <c r="C10561" s="103">
        <v>0.15</v>
      </c>
      <c r="D10561" s="133">
        <v>10800</v>
      </c>
      <c r="E10561" s="108" t="str">
        <f>_xlfn.XLOOKUP($A10561,'Task3 Baza'!$A$2:$A$1999,'Task3 Baza'!$C$2:$C$1999,"non",0)</f>
        <v>Hacıqabul</v>
      </c>
      <c r="F10561" s="109" t="str">
        <f t="shared" si="332"/>
        <v>Sumqayıt</v>
      </c>
      <c r="G10561" s="110">
        <f t="shared" si="333"/>
        <v>50</v>
      </c>
    </row>
    <row r="10562" spans="1:7" x14ac:dyDescent="0.3">
      <c r="A10562" s="20" t="s">
        <v>1202</v>
      </c>
      <c r="B10562" s="102">
        <v>44858</v>
      </c>
      <c r="C10562" s="103">
        <v>0.17</v>
      </c>
      <c r="D10562" s="133">
        <v>9700</v>
      </c>
      <c r="E10562" s="108" t="str">
        <f>_xlfn.XLOOKUP($A10562,'Task3 Baza'!$A$2:$A$1999,'Task3 Baza'!$C$2:$C$1999,"non",0)</f>
        <v>Xızı</v>
      </c>
      <c r="F10562" s="109" t="str">
        <f t="shared" ref="F10562:F10625" si="334">VLOOKUP($E10562,$I$3:$K$75,2,0)</f>
        <v>Sumqayıt</v>
      </c>
      <c r="G10562" s="110">
        <f t="shared" ref="G10562:G10625" si="335">VLOOKUP(VLOOKUP($E10562,$I$3:$J$75,2,0),$L$3:$M$6,2,0)</f>
        <v>50</v>
      </c>
    </row>
    <row r="10563" spans="1:7" x14ac:dyDescent="0.3">
      <c r="A10563" s="20" t="s">
        <v>461</v>
      </c>
      <c r="B10563" s="102">
        <v>43883</v>
      </c>
      <c r="C10563" s="103">
        <v>0.17</v>
      </c>
      <c r="D10563" s="133">
        <v>9300</v>
      </c>
      <c r="E10563" s="108" t="str">
        <f>_xlfn.XLOOKUP($A10563,'Task3 Baza'!$A$2:$A$1999,'Task3 Baza'!$C$2:$C$1999,"non",0)</f>
        <v>Ağdaş</v>
      </c>
      <c r="F10563" s="109" t="str">
        <f t="shared" si="334"/>
        <v>Bakı</v>
      </c>
      <c r="G10563" s="110">
        <f t="shared" si="335"/>
        <v>10</v>
      </c>
    </row>
    <row r="10564" spans="1:7" x14ac:dyDescent="0.3">
      <c r="A10564" s="20" t="s">
        <v>2131</v>
      </c>
      <c r="B10564" s="102">
        <v>43942</v>
      </c>
      <c r="C10564" s="103">
        <v>0.17</v>
      </c>
      <c r="D10564" s="133">
        <v>3500</v>
      </c>
      <c r="E10564" s="108" t="str">
        <f>_xlfn.XLOOKUP($A10564,'Task3 Baza'!$A$2:$A$1999,'Task3 Baza'!$C$2:$C$1999,"non",0)</f>
        <v>Xaçmaz</v>
      </c>
      <c r="F10564" s="109" t="str">
        <f t="shared" si="334"/>
        <v>Sumqayıt</v>
      </c>
      <c r="G10564" s="110">
        <f t="shared" si="335"/>
        <v>50</v>
      </c>
    </row>
    <row r="10565" spans="1:7" x14ac:dyDescent="0.3">
      <c r="A10565" s="20" t="s">
        <v>771</v>
      </c>
      <c r="B10565" s="102">
        <v>44127</v>
      </c>
      <c r="C10565" s="103">
        <v>0.16</v>
      </c>
      <c r="D10565" s="133">
        <v>8500</v>
      </c>
      <c r="E10565" s="108" t="str">
        <f>_xlfn.XLOOKUP($A10565,'Task3 Baza'!$A$2:$A$1999,'Task3 Baza'!$C$2:$C$1999,"non",0)</f>
        <v>Samux</v>
      </c>
      <c r="F10565" s="109" t="str">
        <f t="shared" si="334"/>
        <v>Gəncə</v>
      </c>
      <c r="G10565" s="110">
        <f t="shared" si="335"/>
        <v>20</v>
      </c>
    </row>
    <row r="10566" spans="1:7" x14ac:dyDescent="0.3">
      <c r="A10566" s="20" t="s">
        <v>305</v>
      </c>
      <c r="B10566" s="102">
        <v>43839</v>
      </c>
      <c r="C10566" s="103">
        <v>0.15</v>
      </c>
      <c r="D10566" s="133">
        <v>1100</v>
      </c>
      <c r="E10566" s="108" t="str">
        <f>_xlfn.XLOOKUP($A10566,'Task3 Baza'!$A$2:$A$1999,'Task3 Baza'!$C$2:$C$1999,"non",0)</f>
        <v>Qubadlı</v>
      </c>
      <c r="F10566" s="109" t="str">
        <f t="shared" si="334"/>
        <v>Gəncə</v>
      </c>
      <c r="G10566" s="110">
        <f t="shared" si="335"/>
        <v>20</v>
      </c>
    </row>
    <row r="10567" spans="1:7" x14ac:dyDescent="0.3">
      <c r="A10567" s="20" t="s">
        <v>1661</v>
      </c>
      <c r="B10567" s="102">
        <v>44336</v>
      </c>
      <c r="C10567" s="103">
        <v>0.18</v>
      </c>
      <c r="D10567" s="133">
        <v>12300</v>
      </c>
      <c r="E10567" s="108" t="str">
        <f>_xlfn.XLOOKUP($A10567,'Task3 Baza'!$A$2:$A$1999,'Task3 Baza'!$C$2:$C$1999,"non",0)</f>
        <v>Laçın</v>
      </c>
      <c r="F10567" s="109" t="str">
        <f t="shared" si="334"/>
        <v>Gəncə</v>
      </c>
      <c r="G10567" s="110">
        <f t="shared" si="335"/>
        <v>20</v>
      </c>
    </row>
    <row r="10568" spans="1:7" x14ac:dyDescent="0.3">
      <c r="A10568" s="20" t="s">
        <v>2107</v>
      </c>
      <c r="B10568" s="102">
        <v>43751</v>
      </c>
      <c r="C10568" s="103">
        <v>0.19</v>
      </c>
      <c r="D10568" s="133">
        <v>4000</v>
      </c>
      <c r="E10568" s="108" t="str">
        <f>_xlfn.XLOOKUP($A10568,'Task3 Baza'!$A$2:$A$1999,'Task3 Baza'!$C$2:$C$1999,"non",0)</f>
        <v>Siyəzən</v>
      </c>
      <c r="F10568" s="109" t="str">
        <f t="shared" si="334"/>
        <v>Gəncə</v>
      </c>
      <c r="G10568" s="110">
        <f t="shared" si="335"/>
        <v>20</v>
      </c>
    </row>
    <row r="10569" spans="1:7" x14ac:dyDescent="0.3">
      <c r="A10569" s="20" t="s">
        <v>1787</v>
      </c>
      <c r="B10569" s="102">
        <v>43728</v>
      </c>
      <c r="C10569" s="103">
        <v>0.24</v>
      </c>
      <c r="D10569" s="133">
        <v>3800</v>
      </c>
      <c r="E10569" s="108" t="str">
        <f>_xlfn.XLOOKUP($A10569,'Task3 Baza'!$A$2:$A$1999,'Task3 Baza'!$C$2:$C$1999,"non",0)</f>
        <v>Qəbələ</v>
      </c>
      <c r="F10569" s="109" t="str">
        <f t="shared" si="334"/>
        <v>Sumqayıt</v>
      </c>
      <c r="G10569" s="110">
        <f t="shared" si="335"/>
        <v>50</v>
      </c>
    </row>
    <row r="10570" spans="1:7" x14ac:dyDescent="0.3">
      <c r="A10570" s="20" t="s">
        <v>1369</v>
      </c>
      <c r="B10570" s="102">
        <v>44039</v>
      </c>
      <c r="C10570" s="103">
        <v>0.17</v>
      </c>
      <c r="D10570" s="133">
        <v>5500</v>
      </c>
      <c r="E10570" s="108" t="str">
        <f>_xlfn.XLOOKUP($A10570,'Task3 Baza'!$A$2:$A$1999,'Task3 Baza'!$C$2:$C$1999,"non",0)</f>
        <v>Kəlbəcər</v>
      </c>
      <c r="F10570" s="109" t="str">
        <f t="shared" si="334"/>
        <v>Sumqayıt</v>
      </c>
      <c r="G10570" s="110">
        <f t="shared" si="335"/>
        <v>50</v>
      </c>
    </row>
    <row r="10571" spans="1:7" x14ac:dyDescent="0.3">
      <c r="A10571" s="20" t="s">
        <v>1969</v>
      </c>
      <c r="B10571" s="102">
        <v>44104</v>
      </c>
      <c r="C10571" s="103">
        <v>0.16</v>
      </c>
      <c r="D10571" s="133">
        <v>4300</v>
      </c>
      <c r="E10571" s="108" t="str">
        <f>_xlfn.XLOOKUP($A10571,'Task3 Baza'!$A$2:$A$1999,'Task3 Baza'!$C$2:$C$1999,"non",0)</f>
        <v>Bərdə</v>
      </c>
      <c r="F10571" s="109" t="str">
        <f t="shared" si="334"/>
        <v>Bakı</v>
      </c>
      <c r="G10571" s="110">
        <f t="shared" si="335"/>
        <v>10</v>
      </c>
    </row>
    <row r="10572" spans="1:7" x14ac:dyDescent="0.3">
      <c r="A10572" s="20" t="s">
        <v>1588</v>
      </c>
      <c r="B10572" s="102">
        <v>44193</v>
      </c>
      <c r="C10572" s="103">
        <v>0.14000000000000001</v>
      </c>
      <c r="D10572" s="133">
        <v>10200</v>
      </c>
      <c r="E10572" s="108" t="str">
        <f>_xlfn.XLOOKUP($A10572,'Task3 Baza'!$A$2:$A$1999,'Task3 Baza'!$C$2:$C$1999,"non",0)</f>
        <v>Gəncə</v>
      </c>
      <c r="F10572" s="109" t="str">
        <f t="shared" si="334"/>
        <v>Sumqayıt</v>
      </c>
      <c r="G10572" s="110">
        <f t="shared" si="335"/>
        <v>50</v>
      </c>
    </row>
    <row r="10573" spans="1:7" x14ac:dyDescent="0.3">
      <c r="A10573" s="20" t="s">
        <v>217</v>
      </c>
      <c r="B10573" s="102">
        <v>44070</v>
      </c>
      <c r="C10573" s="103">
        <v>0.23</v>
      </c>
      <c r="D10573" s="133">
        <v>8300</v>
      </c>
      <c r="E10573" s="108" t="str">
        <f>_xlfn.XLOOKUP($A10573,'Task3 Baza'!$A$2:$A$1999,'Task3 Baza'!$C$2:$C$1999,"non",0)</f>
        <v>Cəbrayıl</v>
      </c>
      <c r="F10573" s="109" t="str">
        <f t="shared" si="334"/>
        <v>Bakı</v>
      </c>
      <c r="G10573" s="110">
        <f t="shared" si="335"/>
        <v>10</v>
      </c>
    </row>
    <row r="10574" spans="1:7" x14ac:dyDescent="0.3">
      <c r="A10574" s="20" t="s">
        <v>1011</v>
      </c>
      <c r="B10574" s="102">
        <v>44269</v>
      </c>
      <c r="C10574" s="103">
        <v>0.15</v>
      </c>
      <c r="D10574" s="133">
        <v>4600</v>
      </c>
      <c r="E10574" s="108" t="str">
        <f>_xlfn.XLOOKUP($A10574,'Task3 Baza'!$A$2:$A$1999,'Task3 Baza'!$C$2:$C$1999,"non",0)</f>
        <v>Daşkəsən</v>
      </c>
      <c r="F10574" s="109" t="str">
        <f t="shared" si="334"/>
        <v>Bakı</v>
      </c>
      <c r="G10574" s="110">
        <f t="shared" si="335"/>
        <v>10</v>
      </c>
    </row>
    <row r="10575" spans="1:7" x14ac:dyDescent="0.3">
      <c r="A10575" s="20" t="s">
        <v>184</v>
      </c>
      <c r="B10575" s="102">
        <v>44565</v>
      </c>
      <c r="C10575" s="103">
        <v>0.18</v>
      </c>
      <c r="D10575" s="133">
        <v>6000</v>
      </c>
      <c r="E10575" s="108" t="str">
        <f>_xlfn.XLOOKUP($A10575,'Task3 Baza'!$A$2:$A$1999,'Task3 Baza'!$C$2:$C$1999,"non",0)</f>
        <v>Tovuz</v>
      </c>
      <c r="F10575" s="109" t="str">
        <f t="shared" si="334"/>
        <v>Lənkəran</v>
      </c>
      <c r="G10575" s="110">
        <f t="shared" si="335"/>
        <v>42</v>
      </c>
    </row>
    <row r="10576" spans="1:7" x14ac:dyDescent="0.3">
      <c r="A10576" s="20" t="s">
        <v>1367</v>
      </c>
      <c r="B10576" s="102">
        <v>44363</v>
      </c>
      <c r="C10576" s="103">
        <v>0.23</v>
      </c>
      <c r="D10576" s="133">
        <v>4000</v>
      </c>
      <c r="E10576" s="108" t="str">
        <f>_xlfn.XLOOKUP($A10576,'Task3 Baza'!$A$2:$A$1999,'Task3 Baza'!$C$2:$C$1999,"non",0)</f>
        <v>İmişli</v>
      </c>
      <c r="F10576" s="109" t="str">
        <f t="shared" si="334"/>
        <v>Sumqayıt</v>
      </c>
      <c r="G10576" s="110">
        <f t="shared" si="335"/>
        <v>50</v>
      </c>
    </row>
    <row r="10577" spans="1:7" x14ac:dyDescent="0.3">
      <c r="A10577" s="20" t="s">
        <v>571</v>
      </c>
      <c r="B10577" s="102">
        <v>44420</v>
      </c>
      <c r="C10577" s="103">
        <v>0.2</v>
      </c>
      <c r="D10577" s="133">
        <v>11300</v>
      </c>
      <c r="E10577" s="108" t="str">
        <f>_xlfn.XLOOKUP($A10577,'Task3 Baza'!$A$2:$A$1999,'Task3 Baza'!$C$2:$C$1999,"non",0)</f>
        <v>Ağdam</v>
      </c>
      <c r="F10577" s="109" t="str">
        <f t="shared" si="334"/>
        <v>Bakı</v>
      </c>
      <c r="G10577" s="110">
        <f t="shared" si="335"/>
        <v>10</v>
      </c>
    </row>
    <row r="10578" spans="1:7" x14ac:dyDescent="0.3">
      <c r="A10578" s="20" t="s">
        <v>303</v>
      </c>
      <c r="B10578" s="102">
        <v>44130</v>
      </c>
      <c r="C10578" s="103">
        <v>0.15</v>
      </c>
      <c r="D10578" s="133">
        <v>12900</v>
      </c>
      <c r="E10578" s="108" t="str">
        <f>_xlfn.XLOOKUP($A10578,'Task3 Baza'!$A$2:$A$1999,'Task3 Baza'!$C$2:$C$1999,"non",0)</f>
        <v>Tovuz</v>
      </c>
      <c r="F10578" s="109" t="str">
        <f t="shared" si="334"/>
        <v>Lənkəran</v>
      </c>
      <c r="G10578" s="110">
        <f t="shared" si="335"/>
        <v>42</v>
      </c>
    </row>
    <row r="10579" spans="1:7" x14ac:dyDescent="0.3">
      <c r="A10579" s="20" t="s">
        <v>1386</v>
      </c>
      <c r="B10579" s="102">
        <v>44509</v>
      </c>
      <c r="C10579" s="103">
        <v>0.16</v>
      </c>
      <c r="D10579" s="133">
        <v>8100</v>
      </c>
      <c r="E10579" s="108" t="str">
        <f>_xlfn.XLOOKUP($A10579,'Task3 Baza'!$A$2:$A$1999,'Task3 Baza'!$C$2:$C$1999,"non",0)</f>
        <v>Siyəzən</v>
      </c>
      <c r="F10579" s="109" t="str">
        <f t="shared" si="334"/>
        <v>Gəncə</v>
      </c>
      <c r="G10579" s="110">
        <f t="shared" si="335"/>
        <v>20</v>
      </c>
    </row>
    <row r="10580" spans="1:7" x14ac:dyDescent="0.3">
      <c r="A10580" s="20" t="s">
        <v>1649</v>
      </c>
      <c r="B10580" s="102">
        <v>44066</v>
      </c>
      <c r="C10580" s="103">
        <v>0.22</v>
      </c>
      <c r="D10580" s="133">
        <v>1100</v>
      </c>
      <c r="E10580" s="108" t="str">
        <f>_xlfn.XLOOKUP($A10580,'Task3 Baza'!$A$2:$A$1999,'Task3 Baza'!$C$2:$C$1999,"non",0)</f>
        <v>Şuşa</v>
      </c>
      <c r="F10580" s="109" t="str">
        <f t="shared" si="334"/>
        <v>Lənkəran</v>
      </c>
      <c r="G10580" s="110">
        <f t="shared" si="335"/>
        <v>42</v>
      </c>
    </row>
    <row r="10581" spans="1:7" x14ac:dyDescent="0.3">
      <c r="A10581" s="20" t="s">
        <v>2038</v>
      </c>
      <c r="B10581" s="102">
        <v>43585</v>
      </c>
      <c r="C10581" s="103">
        <v>0.21</v>
      </c>
      <c r="D10581" s="133">
        <v>4200</v>
      </c>
      <c r="E10581" s="108" t="str">
        <f>_xlfn.XLOOKUP($A10581,'Task3 Baza'!$A$2:$A$1999,'Task3 Baza'!$C$2:$C$1999,"non",0)</f>
        <v>Şamaxı</v>
      </c>
      <c r="F10581" s="109" t="str">
        <f t="shared" si="334"/>
        <v>Lənkəran</v>
      </c>
      <c r="G10581" s="110">
        <f t="shared" si="335"/>
        <v>42</v>
      </c>
    </row>
    <row r="10582" spans="1:7" x14ac:dyDescent="0.3">
      <c r="A10582" s="20" t="s">
        <v>197</v>
      </c>
      <c r="B10582" s="102">
        <v>44211</v>
      </c>
      <c r="C10582" s="103">
        <v>0.23</v>
      </c>
      <c r="D10582" s="133">
        <v>5400</v>
      </c>
      <c r="E10582" s="108" t="str">
        <f>_xlfn.XLOOKUP($A10582,'Task3 Baza'!$A$2:$A$1999,'Task3 Baza'!$C$2:$C$1999,"non",0)</f>
        <v>Zəngilan</v>
      </c>
      <c r="F10582" s="109" t="str">
        <f t="shared" si="334"/>
        <v>Lənkəran</v>
      </c>
      <c r="G10582" s="110">
        <f t="shared" si="335"/>
        <v>42</v>
      </c>
    </row>
    <row r="10583" spans="1:7" x14ac:dyDescent="0.3">
      <c r="A10583" s="20" t="s">
        <v>1226</v>
      </c>
      <c r="B10583" s="102">
        <v>44704</v>
      </c>
      <c r="C10583" s="103">
        <v>0.23</v>
      </c>
      <c r="D10583" s="133">
        <v>11500</v>
      </c>
      <c r="E10583" s="108" t="str">
        <f>_xlfn.XLOOKUP($A10583,'Task3 Baza'!$A$2:$A$1999,'Task3 Baza'!$C$2:$C$1999,"non",0)</f>
        <v>Gədəbəy</v>
      </c>
      <c r="F10583" s="109" t="str">
        <f t="shared" si="334"/>
        <v>Sumqayıt</v>
      </c>
      <c r="G10583" s="110">
        <f t="shared" si="335"/>
        <v>50</v>
      </c>
    </row>
    <row r="10584" spans="1:7" x14ac:dyDescent="0.3">
      <c r="A10584" s="20" t="s">
        <v>1535</v>
      </c>
      <c r="B10584" s="102">
        <v>43744</v>
      </c>
      <c r="C10584" s="103">
        <v>0.15</v>
      </c>
      <c r="D10584" s="133">
        <v>10100</v>
      </c>
      <c r="E10584" s="108" t="str">
        <f>_xlfn.XLOOKUP($A10584,'Task3 Baza'!$A$2:$A$1999,'Task3 Baza'!$C$2:$C$1999,"non",0)</f>
        <v>Saatlı</v>
      </c>
      <c r="F10584" s="109" t="str">
        <f t="shared" si="334"/>
        <v>Gəncə</v>
      </c>
      <c r="G10584" s="110">
        <f t="shared" si="335"/>
        <v>20</v>
      </c>
    </row>
    <row r="10585" spans="1:7" x14ac:dyDescent="0.3">
      <c r="A10585" s="20" t="s">
        <v>446</v>
      </c>
      <c r="B10585" s="102">
        <v>44497</v>
      </c>
      <c r="C10585" s="103">
        <v>0.24</v>
      </c>
      <c r="D10585" s="133">
        <v>9200</v>
      </c>
      <c r="E10585" s="108" t="str">
        <f>_xlfn.XLOOKUP($A10585,'Task3 Baza'!$A$2:$A$1999,'Task3 Baza'!$C$2:$C$1999,"non",0)</f>
        <v>Qazax</v>
      </c>
      <c r="F10585" s="109" t="str">
        <f t="shared" si="334"/>
        <v>Sumqayıt</v>
      </c>
      <c r="G10585" s="110">
        <f t="shared" si="335"/>
        <v>50</v>
      </c>
    </row>
    <row r="10586" spans="1:7" x14ac:dyDescent="0.3">
      <c r="A10586" s="20" t="s">
        <v>1503</v>
      </c>
      <c r="B10586" s="102">
        <v>43873</v>
      </c>
      <c r="C10586" s="103">
        <v>0.2</v>
      </c>
      <c r="D10586" s="133">
        <v>2800</v>
      </c>
      <c r="E10586" s="108" t="str">
        <f>_xlfn.XLOOKUP($A10586,'Task3 Baza'!$A$2:$A$1999,'Task3 Baza'!$C$2:$C$1999,"non",0)</f>
        <v>Salyan</v>
      </c>
      <c r="F10586" s="109" t="str">
        <f t="shared" si="334"/>
        <v>Gəncə</v>
      </c>
      <c r="G10586" s="110">
        <f t="shared" si="335"/>
        <v>20</v>
      </c>
    </row>
    <row r="10587" spans="1:7" x14ac:dyDescent="0.3">
      <c r="A10587" s="20" t="s">
        <v>709</v>
      </c>
      <c r="B10587" s="102">
        <v>43897</v>
      </c>
      <c r="C10587" s="103">
        <v>0.22</v>
      </c>
      <c r="D10587" s="133">
        <v>7000</v>
      </c>
      <c r="E10587" s="108" t="str">
        <f>_xlfn.XLOOKUP($A10587,'Task3 Baza'!$A$2:$A$1999,'Task3 Baza'!$C$2:$C$1999,"non",0)</f>
        <v>Sabirabad</v>
      </c>
      <c r="F10587" s="109" t="str">
        <f t="shared" si="334"/>
        <v>Gəncə</v>
      </c>
      <c r="G10587" s="110">
        <f t="shared" si="335"/>
        <v>20</v>
      </c>
    </row>
    <row r="10588" spans="1:7" x14ac:dyDescent="0.3">
      <c r="A10588" s="20" t="s">
        <v>424</v>
      </c>
      <c r="B10588" s="102">
        <v>43968</v>
      </c>
      <c r="C10588" s="103">
        <v>0.17</v>
      </c>
      <c r="D10588" s="133">
        <v>3300</v>
      </c>
      <c r="E10588" s="108" t="str">
        <f>_xlfn.XLOOKUP($A10588,'Task3 Baza'!$A$2:$A$1999,'Task3 Baza'!$C$2:$C$1999,"non",0)</f>
        <v>Zərdab</v>
      </c>
      <c r="F10588" s="109" t="str">
        <f t="shared" si="334"/>
        <v>Lənkəran</v>
      </c>
      <c r="G10588" s="110">
        <f t="shared" si="335"/>
        <v>42</v>
      </c>
    </row>
    <row r="10589" spans="1:7" x14ac:dyDescent="0.3">
      <c r="A10589" s="20" t="s">
        <v>1704</v>
      </c>
      <c r="B10589" s="102">
        <v>43572</v>
      </c>
      <c r="C10589" s="103">
        <v>0.18</v>
      </c>
      <c r="D10589" s="133">
        <v>4600</v>
      </c>
      <c r="E10589" s="108" t="str">
        <f>_xlfn.XLOOKUP($A10589,'Task3 Baza'!$A$2:$A$1999,'Task3 Baza'!$C$2:$C$1999,"non",0)</f>
        <v>Tovuz</v>
      </c>
      <c r="F10589" s="109" t="str">
        <f t="shared" si="334"/>
        <v>Lənkəran</v>
      </c>
      <c r="G10589" s="110">
        <f t="shared" si="335"/>
        <v>42</v>
      </c>
    </row>
    <row r="10590" spans="1:7" x14ac:dyDescent="0.3">
      <c r="A10590" s="20" t="s">
        <v>998</v>
      </c>
      <c r="B10590" s="102">
        <v>44410</v>
      </c>
      <c r="C10590" s="103">
        <v>0.15</v>
      </c>
      <c r="D10590" s="133">
        <v>4600</v>
      </c>
      <c r="E10590" s="108" t="str">
        <f>_xlfn.XLOOKUP($A10590,'Task3 Baza'!$A$2:$A$1999,'Task3 Baza'!$C$2:$C$1999,"non",0)</f>
        <v>Ordubad</v>
      </c>
      <c r="F10590" s="109" t="str">
        <f t="shared" si="334"/>
        <v>Gəncə</v>
      </c>
      <c r="G10590" s="110">
        <f t="shared" si="335"/>
        <v>20</v>
      </c>
    </row>
    <row r="10591" spans="1:7" x14ac:dyDescent="0.3">
      <c r="A10591" s="20" t="s">
        <v>1715</v>
      </c>
      <c r="B10591" s="102">
        <v>44631</v>
      </c>
      <c r="C10591" s="103">
        <v>0.21</v>
      </c>
      <c r="D10591" s="133">
        <v>7100</v>
      </c>
      <c r="E10591" s="108" t="str">
        <f>_xlfn.XLOOKUP($A10591,'Task3 Baza'!$A$2:$A$1999,'Task3 Baza'!$C$2:$C$1999,"non",0)</f>
        <v>Tovuz</v>
      </c>
      <c r="F10591" s="109" t="str">
        <f t="shared" si="334"/>
        <v>Lənkəran</v>
      </c>
      <c r="G10591" s="110">
        <f t="shared" si="335"/>
        <v>42</v>
      </c>
    </row>
    <row r="10592" spans="1:7" x14ac:dyDescent="0.3">
      <c r="A10592" s="20" t="s">
        <v>379</v>
      </c>
      <c r="B10592" s="102">
        <v>44384</v>
      </c>
      <c r="C10592" s="103">
        <v>0.17</v>
      </c>
      <c r="D10592" s="133">
        <v>11500</v>
      </c>
      <c r="E10592" s="108" t="str">
        <f>_xlfn.XLOOKUP($A10592,'Task3 Baza'!$A$2:$A$1999,'Task3 Baza'!$C$2:$C$1999,"non",0)</f>
        <v>Siyəzən</v>
      </c>
      <c r="F10592" s="109" t="str">
        <f t="shared" si="334"/>
        <v>Gəncə</v>
      </c>
      <c r="G10592" s="110">
        <f t="shared" si="335"/>
        <v>20</v>
      </c>
    </row>
    <row r="10593" spans="1:7" x14ac:dyDescent="0.3">
      <c r="A10593" s="20" t="s">
        <v>506</v>
      </c>
      <c r="B10593" s="102">
        <v>44373</v>
      </c>
      <c r="C10593" s="103">
        <v>0.24</v>
      </c>
      <c r="D10593" s="133">
        <v>11300</v>
      </c>
      <c r="E10593" s="108" t="str">
        <f>_xlfn.XLOOKUP($A10593,'Task3 Baza'!$A$2:$A$1999,'Task3 Baza'!$C$2:$C$1999,"non",0)</f>
        <v>Kəlbəcər</v>
      </c>
      <c r="F10593" s="109" t="str">
        <f t="shared" si="334"/>
        <v>Sumqayıt</v>
      </c>
      <c r="G10593" s="110">
        <f t="shared" si="335"/>
        <v>50</v>
      </c>
    </row>
    <row r="10594" spans="1:7" x14ac:dyDescent="0.3">
      <c r="A10594" s="20" t="s">
        <v>278</v>
      </c>
      <c r="B10594" s="102">
        <v>44229</v>
      </c>
      <c r="C10594" s="103">
        <v>0.17</v>
      </c>
      <c r="D10594" s="133">
        <v>11700</v>
      </c>
      <c r="E10594" s="108" t="str">
        <f>_xlfn.XLOOKUP($A10594,'Task3 Baza'!$A$2:$A$1999,'Task3 Baza'!$C$2:$C$1999,"non",0)</f>
        <v>Kəngərli</v>
      </c>
      <c r="F10594" s="109" t="str">
        <f t="shared" si="334"/>
        <v>Sumqayıt</v>
      </c>
      <c r="G10594" s="110">
        <f t="shared" si="335"/>
        <v>50</v>
      </c>
    </row>
    <row r="10595" spans="1:7" x14ac:dyDescent="0.3">
      <c r="A10595" s="20" t="s">
        <v>1439</v>
      </c>
      <c r="B10595" s="102">
        <v>44452</v>
      </c>
      <c r="C10595" s="103">
        <v>0.19</v>
      </c>
      <c r="D10595" s="133">
        <v>1000</v>
      </c>
      <c r="E10595" s="108" t="str">
        <f>_xlfn.XLOOKUP($A10595,'Task3 Baza'!$A$2:$A$1999,'Task3 Baza'!$C$2:$C$1999,"non",0)</f>
        <v>Ağstafa</v>
      </c>
      <c r="F10595" s="109" t="str">
        <f t="shared" si="334"/>
        <v>Bakı</v>
      </c>
      <c r="G10595" s="110">
        <f t="shared" si="335"/>
        <v>10</v>
      </c>
    </row>
    <row r="10596" spans="1:7" x14ac:dyDescent="0.3">
      <c r="A10596" s="20" t="s">
        <v>1416</v>
      </c>
      <c r="B10596" s="102">
        <v>44150</v>
      </c>
      <c r="C10596" s="103">
        <v>0.21</v>
      </c>
      <c r="D10596" s="133">
        <v>8100</v>
      </c>
      <c r="E10596" s="108" t="str">
        <f>_xlfn.XLOOKUP($A10596,'Task3 Baza'!$A$2:$A$1999,'Task3 Baza'!$C$2:$C$1999,"non",0)</f>
        <v>Daşkəsən</v>
      </c>
      <c r="F10596" s="109" t="str">
        <f t="shared" si="334"/>
        <v>Bakı</v>
      </c>
      <c r="G10596" s="110">
        <f t="shared" si="335"/>
        <v>10</v>
      </c>
    </row>
    <row r="10597" spans="1:7" x14ac:dyDescent="0.3">
      <c r="A10597" s="20" t="s">
        <v>1836</v>
      </c>
      <c r="B10597" s="102">
        <v>43971</v>
      </c>
      <c r="C10597" s="103">
        <v>0.22</v>
      </c>
      <c r="D10597" s="133">
        <v>11700</v>
      </c>
      <c r="E10597" s="108" t="str">
        <f>_xlfn.XLOOKUP($A10597,'Task3 Baza'!$A$2:$A$1999,'Task3 Baza'!$C$2:$C$1999,"non",0)</f>
        <v>Şuşa</v>
      </c>
      <c r="F10597" s="109" t="str">
        <f t="shared" si="334"/>
        <v>Lənkəran</v>
      </c>
      <c r="G10597" s="110">
        <f t="shared" si="335"/>
        <v>42</v>
      </c>
    </row>
    <row r="10598" spans="1:7" x14ac:dyDescent="0.3">
      <c r="A10598" s="20" t="s">
        <v>1191</v>
      </c>
      <c r="B10598" s="102">
        <v>44746</v>
      </c>
      <c r="C10598" s="103">
        <v>0.21</v>
      </c>
      <c r="D10598" s="133">
        <v>2300</v>
      </c>
      <c r="E10598" s="108" t="str">
        <f>_xlfn.XLOOKUP($A10598,'Task3 Baza'!$A$2:$A$1999,'Task3 Baza'!$C$2:$C$1999,"non",0)</f>
        <v>Şahbuz</v>
      </c>
      <c r="F10598" s="109" t="str">
        <f t="shared" si="334"/>
        <v>Gəncə</v>
      </c>
      <c r="G10598" s="110">
        <f t="shared" si="335"/>
        <v>20</v>
      </c>
    </row>
    <row r="10599" spans="1:7" x14ac:dyDescent="0.3">
      <c r="A10599" s="20" t="s">
        <v>918</v>
      </c>
      <c r="B10599" s="102">
        <v>44275</v>
      </c>
      <c r="C10599" s="103">
        <v>0.24</v>
      </c>
      <c r="D10599" s="133">
        <v>9100</v>
      </c>
      <c r="E10599" s="108" t="str">
        <f>_xlfn.XLOOKUP($A10599,'Task3 Baza'!$A$2:$A$1999,'Task3 Baza'!$C$2:$C$1999,"non",0)</f>
        <v>Saatlı</v>
      </c>
      <c r="F10599" s="109" t="str">
        <f t="shared" si="334"/>
        <v>Gəncə</v>
      </c>
      <c r="G10599" s="110">
        <f t="shared" si="335"/>
        <v>20</v>
      </c>
    </row>
    <row r="10600" spans="1:7" x14ac:dyDescent="0.3">
      <c r="A10600" s="20" t="s">
        <v>1975</v>
      </c>
      <c r="B10600" s="102">
        <v>44396</v>
      </c>
      <c r="C10600" s="103">
        <v>0.22</v>
      </c>
      <c r="D10600" s="133">
        <v>12800</v>
      </c>
      <c r="E10600" s="108" t="str">
        <f>_xlfn.XLOOKUP($A10600,'Task3 Baza'!$A$2:$A$1999,'Task3 Baza'!$C$2:$C$1999,"non",0)</f>
        <v>Naxçıvan</v>
      </c>
      <c r="F10600" s="109" t="str">
        <f t="shared" si="334"/>
        <v>Gəncə</v>
      </c>
      <c r="G10600" s="110">
        <f t="shared" si="335"/>
        <v>20</v>
      </c>
    </row>
    <row r="10601" spans="1:7" x14ac:dyDescent="0.3">
      <c r="A10601" s="20" t="s">
        <v>771</v>
      </c>
      <c r="B10601" s="102">
        <v>44623</v>
      </c>
      <c r="C10601" s="103">
        <v>0.15</v>
      </c>
      <c r="D10601" s="133">
        <v>10200</v>
      </c>
      <c r="E10601" s="108" t="str">
        <f>_xlfn.XLOOKUP($A10601,'Task3 Baza'!$A$2:$A$1999,'Task3 Baza'!$C$2:$C$1999,"non",0)</f>
        <v>Samux</v>
      </c>
      <c r="F10601" s="109" t="str">
        <f t="shared" si="334"/>
        <v>Gəncə</v>
      </c>
      <c r="G10601" s="110">
        <f t="shared" si="335"/>
        <v>20</v>
      </c>
    </row>
    <row r="10602" spans="1:7" x14ac:dyDescent="0.3">
      <c r="A10602" s="20" t="s">
        <v>852</v>
      </c>
      <c r="B10602" s="102">
        <v>44716</v>
      </c>
      <c r="C10602" s="103">
        <v>0.15</v>
      </c>
      <c r="D10602" s="133">
        <v>9400</v>
      </c>
      <c r="E10602" s="108" t="str">
        <f>_xlfn.XLOOKUP($A10602,'Task3 Baza'!$A$2:$A$1999,'Task3 Baza'!$C$2:$C$1999,"non",0)</f>
        <v>Ucar</v>
      </c>
      <c r="F10602" s="109" t="str">
        <f t="shared" si="334"/>
        <v>Lənkəran</v>
      </c>
      <c r="G10602" s="110">
        <f t="shared" si="335"/>
        <v>42</v>
      </c>
    </row>
    <row r="10603" spans="1:7" x14ac:dyDescent="0.3">
      <c r="A10603" s="20" t="s">
        <v>2024</v>
      </c>
      <c r="B10603" s="102">
        <v>44605</v>
      </c>
      <c r="C10603" s="103">
        <v>0.24</v>
      </c>
      <c r="D10603" s="133">
        <v>5600</v>
      </c>
      <c r="E10603" s="108" t="str">
        <f>_xlfn.XLOOKUP($A10603,'Task3 Baza'!$A$2:$A$1999,'Task3 Baza'!$C$2:$C$1999,"non",0)</f>
        <v>Yardımlı</v>
      </c>
      <c r="F10603" s="109" t="str">
        <f t="shared" si="334"/>
        <v>Lənkəran</v>
      </c>
      <c r="G10603" s="110">
        <f t="shared" si="335"/>
        <v>42</v>
      </c>
    </row>
    <row r="10604" spans="1:7" x14ac:dyDescent="0.3">
      <c r="A10604" s="20" t="s">
        <v>2031</v>
      </c>
      <c r="B10604" s="102">
        <v>44217</v>
      </c>
      <c r="C10604" s="103">
        <v>0.2</v>
      </c>
      <c r="D10604" s="133">
        <v>7100</v>
      </c>
      <c r="E10604" s="108" t="str">
        <f>_xlfn.XLOOKUP($A10604,'Task3 Baza'!$A$2:$A$1999,'Task3 Baza'!$C$2:$C$1999,"non",0)</f>
        <v>Göygöl</v>
      </c>
      <c r="F10604" s="109" t="str">
        <f t="shared" si="334"/>
        <v>Sumqayıt</v>
      </c>
      <c r="G10604" s="110">
        <f t="shared" si="335"/>
        <v>50</v>
      </c>
    </row>
    <row r="10605" spans="1:7" x14ac:dyDescent="0.3">
      <c r="A10605" s="20" t="s">
        <v>329</v>
      </c>
      <c r="B10605" s="102">
        <v>44654</v>
      </c>
      <c r="C10605" s="103">
        <v>0.14000000000000001</v>
      </c>
      <c r="D10605" s="133">
        <v>9100</v>
      </c>
      <c r="E10605" s="108" t="str">
        <f>_xlfn.XLOOKUP($A10605,'Task3 Baza'!$A$2:$A$1999,'Task3 Baza'!$C$2:$C$1999,"non",0)</f>
        <v>Şərur</v>
      </c>
      <c r="F10605" s="109" t="str">
        <f t="shared" si="334"/>
        <v>Lənkəran</v>
      </c>
      <c r="G10605" s="110">
        <f t="shared" si="335"/>
        <v>42</v>
      </c>
    </row>
    <row r="10606" spans="1:7" x14ac:dyDescent="0.3">
      <c r="A10606" s="20" t="s">
        <v>566</v>
      </c>
      <c r="B10606" s="102">
        <v>43474</v>
      </c>
      <c r="C10606" s="103">
        <v>0.2</v>
      </c>
      <c r="D10606" s="133">
        <v>8500</v>
      </c>
      <c r="E10606" s="108" t="str">
        <f>_xlfn.XLOOKUP($A10606,'Task3 Baza'!$A$2:$A$1999,'Task3 Baza'!$C$2:$C$1999,"non",0)</f>
        <v>Abşeron</v>
      </c>
      <c r="F10606" s="109" t="str">
        <f t="shared" si="334"/>
        <v>Bakı</v>
      </c>
      <c r="G10606" s="110">
        <f t="shared" si="335"/>
        <v>10</v>
      </c>
    </row>
    <row r="10607" spans="1:7" x14ac:dyDescent="0.3">
      <c r="A10607" s="20" t="s">
        <v>1800</v>
      </c>
      <c r="B10607" s="102">
        <v>44583</v>
      </c>
      <c r="C10607" s="103">
        <v>0.24</v>
      </c>
      <c r="D10607" s="133">
        <v>2500</v>
      </c>
      <c r="E10607" s="108" t="str">
        <f>_xlfn.XLOOKUP($A10607,'Task3 Baza'!$A$2:$A$1999,'Task3 Baza'!$C$2:$C$1999,"non",0)</f>
        <v>Biləsuvar</v>
      </c>
      <c r="F10607" s="109" t="str">
        <f t="shared" si="334"/>
        <v>Bakı</v>
      </c>
      <c r="G10607" s="110">
        <f t="shared" si="335"/>
        <v>10</v>
      </c>
    </row>
    <row r="10608" spans="1:7" x14ac:dyDescent="0.3">
      <c r="A10608" s="20" t="s">
        <v>1006</v>
      </c>
      <c r="B10608" s="102">
        <v>44111</v>
      </c>
      <c r="C10608" s="103">
        <v>0.22</v>
      </c>
      <c r="D10608" s="133">
        <v>9800</v>
      </c>
      <c r="E10608" s="108" t="str">
        <f>_xlfn.XLOOKUP($A10608,'Task3 Baza'!$A$2:$A$1999,'Task3 Baza'!$C$2:$C$1999,"non",0)</f>
        <v>Sumqayıt</v>
      </c>
      <c r="F10608" s="109" t="str">
        <f t="shared" si="334"/>
        <v>Gəncə</v>
      </c>
      <c r="G10608" s="110">
        <f t="shared" si="335"/>
        <v>20</v>
      </c>
    </row>
    <row r="10609" spans="1:7" x14ac:dyDescent="0.3">
      <c r="A10609" s="20" t="s">
        <v>733</v>
      </c>
      <c r="B10609" s="102">
        <v>44113</v>
      </c>
      <c r="C10609" s="103">
        <v>0.16</v>
      </c>
      <c r="D10609" s="133">
        <v>9300</v>
      </c>
      <c r="E10609" s="108" t="str">
        <f>_xlfn.XLOOKUP($A10609,'Task3 Baza'!$A$2:$A$1999,'Task3 Baza'!$C$2:$C$1999,"non",0)</f>
        <v>Quba</v>
      </c>
      <c r="F10609" s="109" t="str">
        <f t="shared" si="334"/>
        <v>Gəncə</v>
      </c>
      <c r="G10609" s="110">
        <f t="shared" si="335"/>
        <v>20</v>
      </c>
    </row>
    <row r="10610" spans="1:7" x14ac:dyDescent="0.3">
      <c r="A10610" s="20" t="s">
        <v>139</v>
      </c>
      <c r="B10610" s="102">
        <v>44248</v>
      </c>
      <c r="C10610" s="103">
        <v>0.17</v>
      </c>
      <c r="D10610" s="133">
        <v>10800</v>
      </c>
      <c r="E10610" s="108" t="str">
        <f>_xlfn.XLOOKUP($A10610,'Task3 Baza'!$A$2:$A$1999,'Task3 Baza'!$C$2:$C$1999,"non",0)</f>
        <v>Kəngərli</v>
      </c>
      <c r="F10610" s="109" t="str">
        <f t="shared" si="334"/>
        <v>Sumqayıt</v>
      </c>
      <c r="G10610" s="110">
        <f t="shared" si="335"/>
        <v>50</v>
      </c>
    </row>
    <row r="10611" spans="1:7" x14ac:dyDescent="0.3">
      <c r="A10611" s="20" t="s">
        <v>1555</v>
      </c>
      <c r="B10611" s="102">
        <v>43974</v>
      </c>
      <c r="C10611" s="103">
        <v>0.16</v>
      </c>
      <c r="D10611" s="133">
        <v>11100</v>
      </c>
      <c r="E10611" s="108" t="str">
        <f>_xlfn.XLOOKUP($A10611,'Task3 Baza'!$A$2:$A$1999,'Task3 Baza'!$C$2:$C$1999,"non",0)</f>
        <v>Cəbrayıl</v>
      </c>
      <c r="F10611" s="109" t="str">
        <f t="shared" si="334"/>
        <v>Bakı</v>
      </c>
      <c r="G10611" s="110">
        <f t="shared" si="335"/>
        <v>10</v>
      </c>
    </row>
    <row r="10612" spans="1:7" x14ac:dyDescent="0.3">
      <c r="A10612" s="20" t="s">
        <v>719</v>
      </c>
      <c r="B10612" s="102">
        <v>44365</v>
      </c>
      <c r="C10612" s="103">
        <v>0.15</v>
      </c>
      <c r="D10612" s="133">
        <v>13000</v>
      </c>
      <c r="E10612" s="108" t="str">
        <f>_xlfn.XLOOKUP($A10612,'Task3 Baza'!$A$2:$A$1999,'Task3 Baza'!$C$2:$C$1999,"non",0)</f>
        <v>Gədəbəy</v>
      </c>
      <c r="F10612" s="109" t="str">
        <f t="shared" si="334"/>
        <v>Sumqayıt</v>
      </c>
      <c r="G10612" s="110">
        <f t="shared" si="335"/>
        <v>50</v>
      </c>
    </row>
    <row r="10613" spans="1:7" x14ac:dyDescent="0.3">
      <c r="A10613" s="20" t="s">
        <v>777</v>
      </c>
      <c r="B10613" s="102">
        <v>44074</v>
      </c>
      <c r="C10613" s="103">
        <v>0.21</v>
      </c>
      <c r="D10613" s="133">
        <v>10500</v>
      </c>
      <c r="E10613" s="108" t="str">
        <f>_xlfn.XLOOKUP($A10613,'Task3 Baza'!$A$2:$A$1999,'Task3 Baza'!$C$2:$C$1999,"non",0)</f>
        <v>Qax</v>
      </c>
      <c r="F10613" s="109" t="str">
        <f t="shared" si="334"/>
        <v>Sumqayıt</v>
      </c>
      <c r="G10613" s="110">
        <f t="shared" si="335"/>
        <v>50</v>
      </c>
    </row>
    <row r="10614" spans="1:7" x14ac:dyDescent="0.3">
      <c r="A10614" s="20" t="s">
        <v>1555</v>
      </c>
      <c r="B10614" s="102">
        <v>44298</v>
      </c>
      <c r="C10614" s="103">
        <v>0.19</v>
      </c>
      <c r="D10614" s="133">
        <v>10700</v>
      </c>
      <c r="E10614" s="108" t="str">
        <f>_xlfn.XLOOKUP($A10614,'Task3 Baza'!$A$2:$A$1999,'Task3 Baza'!$C$2:$C$1999,"non",0)</f>
        <v>Cəbrayıl</v>
      </c>
      <c r="F10614" s="109" t="str">
        <f t="shared" si="334"/>
        <v>Bakı</v>
      </c>
      <c r="G10614" s="110">
        <f t="shared" si="335"/>
        <v>10</v>
      </c>
    </row>
    <row r="10615" spans="1:7" x14ac:dyDescent="0.3">
      <c r="A10615" s="20" t="s">
        <v>498</v>
      </c>
      <c r="B10615" s="102">
        <v>43858</v>
      </c>
      <c r="C10615" s="103">
        <v>0.18</v>
      </c>
      <c r="D10615" s="133">
        <v>11800</v>
      </c>
      <c r="E10615" s="108" t="str">
        <f>_xlfn.XLOOKUP($A10615,'Task3 Baza'!$A$2:$A$1999,'Task3 Baza'!$C$2:$C$1999,"non",0)</f>
        <v>Bakı</v>
      </c>
      <c r="F10615" s="109" t="str">
        <f t="shared" si="334"/>
        <v>Bakı</v>
      </c>
      <c r="G10615" s="110">
        <f t="shared" si="335"/>
        <v>10</v>
      </c>
    </row>
    <row r="10616" spans="1:7" x14ac:dyDescent="0.3">
      <c r="A10616" s="20" t="s">
        <v>2094</v>
      </c>
      <c r="B10616" s="102">
        <v>44093</v>
      </c>
      <c r="C10616" s="103">
        <v>0.14000000000000001</v>
      </c>
      <c r="D10616" s="133">
        <v>4600</v>
      </c>
      <c r="E10616" s="108" t="str">
        <f>_xlfn.XLOOKUP($A10616,'Task3 Baza'!$A$2:$A$1999,'Task3 Baza'!$C$2:$C$1999,"non",0)</f>
        <v>Xocavənd</v>
      </c>
      <c r="F10616" s="109" t="str">
        <f t="shared" si="334"/>
        <v>Sumqayıt</v>
      </c>
      <c r="G10616" s="110">
        <f t="shared" si="335"/>
        <v>50</v>
      </c>
    </row>
    <row r="10617" spans="1:7" x14ac:dyDescent="0.3">
      <c r="A10617" s="20" t="s">
        <v>197</v>
      </c>
      <c r="B10617" s="102">
        <v>43804</v>
      </c>
      <c r="C10617" s="103">
        <v>0.19</v>
      </c>
      <c r="D10617" s="133">
        <v>2500</v>
      </c>
      <c r="E10617" s="108" t="str">
        <f>_xlfn.XLOOKUP($A10617,'Task3 Baza'!$A$2:$A$1999,'Task3 Baza'!$C$2:$C$1999,"non",0)</f>
        <v>Zəngilan</v>
      </c>
      <c r="F10617" s="109" t="str">
        <f t="shared" si="334"/>
        <v>Lənkəran</v>
      </c>
      <c r="G10617" s="110">
        <f t="shared" si="335"/>
        <v>42</v>
      </c>
    </row>
    <row r="10618" spans="1:7" x14ac:dyDescent="0.3">
      <c r="A10618" s="20" t="s">
        <v>383</v>
      </c>
      <c r="B10618" s="102">
        <v>43918</v>
      </c>
      <c r="C10618" s="103">
        <v>0.24</v>
      </c>
      <c r="D10618" s="133">
        <v>3400</v>
      </c>
      <c r="E10618" s="108" t="str">
        <f>_xlfn.XLOOKUP($A10618,'Task3 Baza'!$A$2:$A$1999,'Task3 Baza'!$C$2:$C$1999,"non",0)</f>
        <v>Naxçıvan</v>
      </c>
      <c r="F10618" s="109" t="str">
        <f t="shared" si="334"/>
        <v>Gəncə</v>
      </c>
      <c r="G10618" s="110">
        <f t="shared" si="335"/>
        <v>20</v>
      </c>
    </row>
    <row r="10619" spans="1:7" x14ac:dyDescent="0.3">
      <c r="A10619" s="20" t="s">
        <v>1619</v>
      </c>
      <c r="B10619" s="102">
        <v>43827</v>
      </c>
      <c r="C10619" s="103">
        <v>0.14000000000000001</v>
      </c>
      <c r="D10619" s="133">
        <v>3100</v>
      </c>
      <c r="E10619" s="108" t="str">
        <f>_xlfn.XLOOKUP($A10619,'Task3 Baza'!$A$2:$A$1999,'Task3 Baza'!$C$2:$C$1999,"non",0)</f>
        <v>Laçın</v>
      </c>
      <c r="F10619" s="109" t="str">
        <f t="shared" si="334"/>
        <v>Gəncə</v>
      </c>
      <c r="G10619" s="110">
        <f t="shared" si="335"/>
        <v>20</v>
      </c>
    </row>
    <row r="10620" spans="1:7" x14ac:dyDescent="0.3">
      <c r="A10620" s="20" t="s">
        <v>967</v>
      </c>
      <c r="B10620" s="102">
        <v>44343</v>
      </c>
      <c r="C10620" s="103">
        <v>0.16</v>
      </c>
      <c r="D10620" s="133">
        <v>4000</v>
      </c>
      <c r="E10620" s="108" t="str">
        <f>_xlfn.XLOOKUP($A10620,'Task3 Baza'!$A$2:$A$1999,'Task3 Baza'!$C$2:$C$1999,"non",0)</f>
        <v>Gədəbəy</v>
      </c>
      <c r="F10620" s="109" t="str">
        <f t="shared" si="334"/>
        <v>Sumqayıt</v>
      </c>
      <c r="G10620" s="110">
        <f t="shared" si="335"/>
        <v>50</v>
      </c>
    </row>
    <row r="10621" spans="1:7" x14ac:dyDescent="0.3">
      <c r="A10621" s="20" t="s">
        <v>1427</v>
      </c>
      <c r="B10621" s="102">
        <v>44244</v>
      </c>
      <c r="C10621" s="103">
        <v>0.19</v>
      </c>
      <c r="D10621" s="133">
        <v>4800</v>
      </c>
      <c r="E10621" s="108" t="str">
        <f>_xlfn.XLOOKUP($A10621,'Task3 Baza'!$A$2:$A$1999,'Task3 Baza'!$C$2:$C$1999,"non",0)</f>
        <v>Balakən</v>
      </c>
      <c r="F10621" s="109" t="str">
        <f t="shared" si="334"/>
        <v>Bakı</v>
      </c>
      <c r="G10621" s="110">
        <f t="shared" si="335"/>
        <v>10</v>
      </c>
    </row>
    <row r="10622" spans="1:7" x14ac:dyDescent="0.3">
      <c r="A10622" s="20" t="s">
        <v>1840</v>
      </c>
      <c r="B10622" s="102">
        <v>44145</v>
      </c>
      <c r="C10622" s="103">
        <v>0.17</v>
      </c>
      <c r="D10622" s="133">
        <v>4500</v>
      </c>
      <c r="E10622" s="108" t="str">
        <f>_xlfn.XLOOKUP($A10622,'Task3 Baza'!$A$2:$A$1999,'Task3 Baza'!$C$2:$C$1999,"non",0)</f>
        <v>Ağdam</v>
      </c>
      <c r="F10622" s="109" t="str">
        <f t="shared" si="334"/>
        <v>Bakı</v>
      </c>
      <c r="G10622" s="110">
        <f t="shared" si="335"/>
        <v>10</v>
      </c>
    </row>
    <row r="10623" spans="1:7" x14ac:dyDescent="0.3">
      <c r="A10623" s="20" t="s">
        <v>791</v>
      </c>
      <c r="B10623" s="102">
        <v>44186</v>
      </c>
      <c r="C10623" s="103">
        <v>0.23</v>
      </c>
      <c r="D10623" s="133">
        <v>8500</v>
      </c>
      <c r="E10623" s="108" t="str">
        <f>_xlfn.XLOOKUP($A10623,'Task3 Baza'!$A$2:$A$1999,'Task3 Baza'!$C$2:$C$1999,"non",0)</f>
        <v>Salyan</v>
      </c>
      <c r="F10623" s="109" t="str">
        <f t="shared" si="334"/>
        <v>Gəncə</v>
      </c>
      <c r="G10623" s="110">
        <f t="shared" si="335"/>
        <v>20</v>
      </c>
    </row>
    <row r="10624" spans="1:7" x14ac:dyDescent="0.3">
      <c r="A10624" s="20" t="s">
        <v>1621</v>
      </c>
      <c r="B10624" s="102">
        <v>43773</v>
      </c>
      <c r="C10624" s="103">
        <v>0.22</v>
      </c>
      <c r="D10624" s="133">
        <v>3600</v>
      </c>
      <c r="E10624" s="108" t="str">
        <f>_xlfn.XLOOKUP($A10624,'Task3 Baza'!$A$2:$A$1999,'Task3 Baza'!$C$2:$C$1999,"non",0)</f>
        <v>Beyləqan</v>
      </c>
      <c r="F10624" s="109" t="str">
        <f t="shared" si="334"/>
        <v>Bakı</v>
      </c>
      <c r="G10624" s="110">
        <f t="shared" si="335"/>
        <v>10</v>
      </c>
    </row>
    <row r="10625" spans="1:7" x14ac:dyDescent="0.3">
      <c r="A10625" s="20" t="s">
        <v>683</v>
      </c>
      <c r="B10625" s="102">
        <v>43912</v>
      </c>
      <c r="C10625" s="103">
        <v>0.14000000000000001</v>
      </c>
      <c r="D10625" s="133">
        <v>8500</v>
      </c>
      <c r="E10625" s="108" t="str">
        <f>_xlfn.XLOOKUP($A10625,'Task3 Baza'!$A$2:$A$1999,'Task3 Baza'!$C$2:$C$1999,"non",0)</f>
        <v>Şamaxı</v>
      </c>
      <c r="F10625" s="109" t="str">
        <f t="shared" si="334"/>
        <v>Lənkəran</v>
      </c>
      <c r="G10625" s="110">
        <f t="shared" si="335"/>
        <v>42</v>
      </c>
    </row>
    <row r="10626" spans="1:7" x14ac:dyDescent="0.3">
      <c r="A10626" s="20" t="s">
        <v>1534</v>
      </c>
      <c r="B10626" s="102">
        <v>43861</v>
      </c>
      <c r="C10626" s="103">
        <v>0.16</v>
      </c>
      <c r="D10626" s="133">
        <v>8200</v>
      </c>
      <c r="E10626" s="108" t="str">
        <f>_xlfn.XLOOKUP($A10626,'Task3 Baza'!$A$2:$A$1999,'Task3 Baza'!$C$2:$C$1999,"non",0)</f>
        <v>Samux</v>
      </c>
      <c r="F10626" s="109" t="str">
        <f t="shared" ref="F10626:F10689" si="336">VLOOKUP($E10626,$I$3:$K$75,2,0)</f>
        <v>Gəncə</v>
      </c>
      <c r="G10626" s="110">
        <f t="shared" ref="G10626:G10689" si="337">VLOOKUP(VLOOKUP($E10626,$I$3:$J$75,2,0),$L$3:$M$6,2,0)</f>
        <v>20</v>
      </c>
    </row>
    <row r="10627" spans="1:7" x14ac:dyDescent="0.3">
      <c r="A10627" s="20" t="s">
        <v>1271</v>
      </c>
      <c r="B10627" s="102">
        <v>44120</v>
      </c>
      <c r="C10627" s="103">
        <v>0.21</v>
      </c>
      <c r="D10627" s="133">
        <v>1100</v>
      </c>
      <c r="E10627" s="108" t="str">
        <f>_xlfn.XLOOKUP($A10627,'Task3 Baza'!$A$2:$A$1999,'Task3 Baza'!$C$2:$C$1999,"non",0)</f>
        <v>Bakı</v>
      </c>
      <c r="F10627" s="109" t="str">
        <f t="shared" si="336"/>
        <v>Bakı</v>
      </c>
      <c r="G10627" s="110">
        <f t="shared" si="337"/>
        <v>10</v>
      </c>
    </row>
    <row r="10628" spans="1:7" x14ac:dyDescent="0.3">
      <c r="A10628" s="20" t="s">
        <v>996</v>
      </c>
      <c r="B10628" s="102">
        <v>44053</v>
      </c>
      <c r="C10628" s="103">
        <v>0.15</v>
      </c>
      <c r="D10628" s="133">
        <v>6900</v>
      </c>
      <c r="E10628" s="108" t="str">
        <f>_xlfn.XLOOKUP($A10628,'Task3 Baza'!$A$2:$A$1999,'Task3 Baza'!$C$2:$C$1999,"non",0)</f>
        <v>Zaqatala</v>
      </c>
      <c r="F10628" s="109" t="str">
        <f t="shared" si="336"/>
        <v>Lənkəran</v>
      </c>
      <c r="G10628" s="110">
        <f t="shared" si="337"/>
        <v>42</v>
      </c>
    </row>
    <row r="10629" spans="1:7" x14ac:dyDescent="0.3">
      <c r="A10629" s="20" t="s">
        <v>1087</v>
      </c>
      <c r="B10629" s="102">
        <v>43659</v>
      </c>
      <c r="C10629" s="103">
        <v>0.21</v>
      </c>
      <c r="D10629" s="133">
        <v>2700</v>
      </c>
      <c r="E10629" s="108" t="str">
        <f>_xlfn.XLOOKUP($A10629,'Task3 Baza'!$A$2:$A$1999,'Task3 Baza'!$C$2:$C$1999,"non",0)</f>
        <v>Ağdaş</v>
      </c>
      <c r="F10629" s="109" t="str">
        <f t="shared" si="336"/>
        <v>Bakı</v>
      </c>
      <c r="G10629" s="110">
        <f t="shared" si="337"/>
        <v>10</v>
      </c>
    </row>
    <row r="10630" spans="1:7" x14ac:dyDescent="0.3">
      <c r="A10630" s="20" t="s">
        <v>1546</v>
      </c>
      <c r="B10630" s="102">
        <v>44034</v>
      </c>
      <c r="C10630" s="103">
        <v>0.24</v>
      </c>
      <c r="D10630" s="133">
        <v>9700</v>
      </c>
      <c r="E10630" s="108" t="str">
        <f>_xlfn.XLOOKUP($A10630,'Task3 Baza'!$A$2:$A$1999,'Task3 Baza'!$C$2:$C$1999,"non",0)</f>
        <v>Lənkəran</v>
      </c>
      <c r="F10630" s="109" t="str">
        <f t="shared" si="336"/>
        <v>Gəncə</v>
      </c>
      <c r="G10630" s="110">
        <f t="shared" si="337"/>
        <v>20</v>
      </c>
    </row>
    <row r="10631" spans="1:7" x14ac:dyDescent="0.3">
      <c r="A10631" s="20" t="s">
        <v>1435</v>
      </c>
      <c r="B10631" s="102">
        <v>44024</v>
      </c>
      <c r="C10631" s="103">
        <v>0.17</v>
      </c>
      <c r="D10631" s="133">
        <v>5800</v>
      </c>
      <c r="E10631" s="108" t="str">
        <f>_xlfn.XLOOKUP($A10631,'Task3 Baza'!$A$2:$A$1999,'Task3 Baza'!$C$2:$C$1999,"non",0)</f>
        <v>Hacıqabul</v>
      </c>
      <c r="F10631" s="109" t="str">
        <f t="shared" si="336"/>
        <v>Sumqayıt</v>
      </c>
      <c r="G10631" s="110">
        <f t="shared" si="337"/>
        <v>50</v>
      </c>
    </row>
    <row r="10632" spans="1:7" x14ac:dyDescent="0.3">
      <c r="A10632" s="20" t="s">
        <v>1945</v>
      </c>
      <c r="B10632" s="102">
        <v>44402</v>
      </c>
      <c r="C10632" s="103">
        <v>0.23</v>
      </c>
      <c r="D10632" s="133">
        <v>3200</v>
      </c>
      <c r="E10632" s="108" t="str">
        <f>_xlfn.XLOOKUP($A10632,'Task3 Baza'!$A$2:$A$1999,'Task3 Baza'!$C$2:$C$1999,"non",0)</f>
        <v>Goranboy</v>
      </c>
      <c r="F10632" s="109" t="str">
        <f t="shared" si="336"/>
        <v>Sumqayıt</v>
      </c>
      <c r="G10632" s="110">
        <f t="shared" si="337"/>
        <v>50</v>
      </c>
    </row>
    <row r="10633" spans="1:7" x14ac:dyDescent="0.3">
      <c r="A10633" s="20" t="s">
        <v>1444</v>
      </c>
      <c r="B10633" s="102">
        <v>44207</v>
      </c>
      <c r="C10633" s="103">
        <v>0.18</v>
      </c>
      <c r="D10633" s="133">
        <v>10600</v>
      </c>
      <c r="E10633" s="108" t="str">
        <f>_xlfn.XLOOKUP($A10633,'Task3 Baza'!$A$2:$A$1999,'Task3 Baza'!$C$2:$C$1999,"non",0)</f>
        <v>Xocalı</v>
      </c>
      <c r="F10633" s="109" t="str">
        <f t="shared" si="336"/>
        <v>Sumqayıt</v>
      </c>
      <c r="G10633" s="110">
        <f t="shared" si="337"/>
        <v>50</v>
      </c>
    </row>
    <row r="10634" spans="1:7" x14ac:dyDescent="0.3">
      <c r="A10634" s="20" t="s">
        <v>689</v>
      </c>
      <c r="B10634" s="102">
        <v>44711</v>
      </c>
      <c r="C10634" s="103">
        <v>0.14000000000000001</v>
      </c>
      <c r="D10634" s="133">
        <v>3800</v>
      </c>
      <c r="E10634" s="108" t="str">
        <f>_xlfn.XLOOKUP($A10634,'Task3 Baza'!$A$2:$A$1999,'Task3 Baza'!$C$2:$C$1999,"non",0)</f>
        <v>Xaçmaz</v>
      </c>
      <c r="F10634" s="109" t="str">
        <f t="shared" si="336"/>
        <v>Sumqayıt</v>
      </c>
      <c r="G10634" s="110">
        <f t="shared" si="337"/>
        <v>50</v>
      </c>
    </row>
    <row r="10635" spans="1:7" x14ac:dyDescent="0.3">
      <c r="A10635" s="20" t="s">
        <v>1723</v>
      </c>
      <c r="B10635" s="102">
        <v>44148</v>
      </c>
      <c r="C10635" s="103">
        <v>0.15</v>
      </c>
      <c r="D10635" s="133">
        <v>12700</v>
      </c>
      <c r="E10635" s="108" t="str">
        <f>_xlfn.XLOOKUP($A10635,'Task3 Baza'!$A$2:$A$1999,'Task3 Baza'!$C$2:$C$1999,"non",0)</f>
        <v>Cəlilabad</v>
      </c>
      <c r="F10635" s="109" t="str">
        <f t="shared" si="336"/>
        <v>Bakı</v>
      </c>
      <c r="G10635" s="110">
        <f t="shared" si="337"/>
        <v>10</v>
      </c>
    </row>
    <row r="10636" spans="1:7" x14ac:dyDescent="0.3">
      <c r="A10636" s="20" t="s">
        <v>1789</v>
      </c>
      <c r="B10636" s="102">
        <v>44169</v>
      </c>
      <c r="C10636" s="103">
        <v>0.15</v>
      </c>
      <c r="D10636" s="133">
        <v>2900</v>
      </c>
      <c r="E10636" s="108" t="str">
        <f>_xlfn.XLOOKUP($A10636,'Task3 Baza'!$A$2:$A$1999,'Task3 Baza'!$C$2:$C$1999,"non",0)</f>
        <v>İsmayıllı</v>
      </c>
      <c r="F10636" s="109" t="str">
        <f t="shared" si="336"/>
        <v>Sumqayıt</v>
      </c>
      <c r="G10636" s="110">
        <f t="shared" si="337"/>
        <v>50</v>
      </c>
    </row>
    <row r="10637" spans="1:7" x14ac:dyDescent="0.3">
      <c r="A10637" s="20" t="s">
        <v>1050</v>
      </c>
      <c r="B10637" s="102">
        <v>44403</v>
      </c>
      <c r="C10637" s="103">
        <v>0.19</v>
      </c>
      <c r="D10637" s="133">
        <v>13000</v>
      </c>
      <c r="E10637" s="108" t="str">
        <f>_xlfn.XLOOKUP($A10637,'Task3 Baza'!$A$2:$A$1999,'Task3 Baza'!$C$2:$C$1999,"non",0)</f>
        <v>Naftalan</v>
      </c>
      <c r="F10637" s="109" t="str">
        <f t="shared" si="336"/>
        <v>Gəncə</v>
      </c>
      <c r="G10637" s="110">
        <f t="shared" si="337"/>
        <v>20</v>
      </c>
    </row>
    <row r="10638" spans="1:7" x14ac:dyDescent="0.3">
      <c r="A10638" s="20" t="s">
        <v>1858</v>
      </c>
      <c r="B10638" s="102">
        <v>44304</v>
      </c>
      <c r="C10638" s="103">
        <v>0.23</v>
      </c>
      <c r="D10638" s="133">
        <v>5800</v>
      </c>
      <c r="E10638" s="108" t="str">
        <f>_xlfn.XLOOKUP($A10638,'Task3 Baza'!$A$2:$A$1999,'Task3 Baza'!$C$2:$C$1999,"non",0)</f>
        <v>Culfa</v>
      </c>
      <c r="F10638" s="109" t="str">
        <f t="shared" si="336"/>
        <v>Bakı</v>
      </c>
      <c r="G10638" s="110">
        <f t="shared" si="337"/>
        <v>10</v>
      </c>
    </row>
    <row r="10639" spans="1:7" x14ac:dyDescent="0.3">
      <c r="A10639" s="20" t="s">
        <v>1123</v>
      </c>
      <c r="B10639" s="102">
        <v>43716</v>
      </c>
      <c r="C10639" s="103">
        <v>0.16</v>
      </c>
      <c r="D10639" s="133">
        <v>3200</v>
      </c>
      <c r="E10639" s="108" t="str">
        <f>_xlfn.XLOOKUP($A10639,'Task3 Baza'!$A$2:$A$1999,'Task3 Baza'!$C$2:$C$1999,"non",0)</f>
        <v>Ağstafa</v>
      </c>
      <c r="F10639" s="109" t="str">
        <f t="shared" si="336"/>
        <v>Bakı</v>
      </c>
      <c r="G10639" s="110">
        <f t="shared" si="337"/>
        <v>10</v>
      </c>
    </row>
    <row r="10640" spans="1:7" x14ac:dyDescent="0.3">
      <c r="A10640" s="20" t="s">
        <v>2005</v>
      </c>
      <c r="B10640" s="102">
        <v>44262</v>
      </c>
      <c r="C10640" s="103">
        <v>0.21</v>
      </c>
      <c r="D10640" s="133">
        <v>12600</v>
      </c>
      <c r="E10640" s="108" t="str">
        <f>_xlfn.XLOOKUP($A10640,'Task3 Baza'!$A$2:$A$1999,'Task3 Baza'!$C$2:$C$1999,"non",0)</f>
        <v>Culfa</v>
      </c>
      <c r="F10640" s="109" t="str">
        <f t="shared" si="336"/>
        <v>Bakı</v>
      </c>
      <c r="G10640" s="110">
        <f t="shared" si="337"/>
        <v>10</v>
      </c>
    </row>
    <row r="10641" spans="1:7" x14ac:dyDescent="0.3">
      <c r="A10641" s="20" t="s">
        <v>1490</v>
      </c>
      <c r="B10641" s="102">
        <v>43744</v>
      </c>
      <c r="C10641" s="103">
        <v>0.15</v>
      </c>
      <c r="D10641" s="133">
        <v>4300</v>
      </c>
      <c r="E10641" s="108" t="str">
        <f>_xlfn.XLOOKUP($A10641,'Task3 Baza'!$A$2:$A$1999,'Task3 Baza'!$C$2:$C$1999,"non",0)</f>
        <v>Masallı</v>
      </c>
      <c r="F10641" s="109" t="str">
        <f t="shared" si="336"/>
        <v>Gəncə</v>
      </c>
      <c r="G10641" s="110">
        <f t="shared" si="337"/>
        <v>20</v>
      </c>
    </row>
    <row r="10642" spans="1:7" x14ac:dyDescent="0.3">
      <c r="A10642" s="20" t="s">
        <v>935</v>
      </c>
      <c r="B10642" s="102">
        <v>43962</v>
      </c>
      <c r="C10642" s="103">
        <v>0.19</v>
      </c>
      <c r="D10642" s="133">
        <v>10600</v>
      </c>
      <c r="E10642" s="108" t="str">
        <f>_xlfn.XLOOKUP($A10642,'Task3 Baza'!$A$2:$A$1999,'Task3 Baza'!$C$2:$C$1999,"non",0)</f>
        <v>Oğuz</v>
      </c>
      <c r="F10642" s="109" t="str">
        <f t="shared" si="336"/>
        <v>Gəncə</v>
      </c>
      <c r="G10642" s="110">
        <f t="shared" si="337"/>
        <v>20</v>
      </c>
    </row>
    <row r="10643" spans="1:7" x14ac:dyDescent="0.3">
      <c r="A10643" s="20" t="s">
        <v>1631</v>
      </c>
      <c r="B10643" s="102">
        <v>43936</v>
      </c>
      <c r="C10643" s="103">
        <v>0.15</v>
      </c>
      <c r="D10643" s="133">
        <v>1800</v>
      </c>
      <c r="E10643" s="108" t="str">
        <f>_xlfn.XLOOKUP($A10643,'Task3 Baza'!$A$2:$A$1999,'Task3 Baza'!$C$2:$C$1999,"non",0)</f>
        <v>Göyçay</v>
      </c>
      <c r="F10643" s="109" t="str">
        <f t="shared" si="336"/>
        <v>Sumqayıt</v>
      </c>
      <c r="G10643" s="110">
        <f t="shared" si="337"/>
        <v>50</v>
      </c>
    </row>
    <row r="10644" spans="1:7" x14ac:dyDescent="0.3">
      <c r="A10644" s="20" t="s">
        <v>1522</v>
      </c>
      <c r="B10644" s="102">
        <v>43953</v>
      </c>
      <c r="C10644" s="103">
        <v>0.14000000000000001</v>
      </c>
      <c r="D10644" s="133">
        <v>11200</v>
      </c>
      <c r="E10644" s="108" t="str">
        <f>_xlfn.XLOOKUP($A10644,'Task3 Baza'!$A$2:$A$1999,'Task3 Baza'!$C$2:$C$1999,"non",0)</f>
        <v>Ağsu</v>
      </c>
      <c r="F10644" s="109" t="str">
        <f t="shared" si="336"/>
        <v>Bakı</v>
      </c>
      <c r="G10644" s="110">
        <f t="shared" si="337"/>
        <v>10</v>
      </c>
    </row>
    <row r="10645" spans="1:7" x14ac:dyDescent="0.3">
      <c r="A10645" s="20" t="s">
        <v>913</v>
      </c>
      <c r="B10645" s="102">
        <v>44022</v>
      </c>
      <c r="C10645" s="103">
        <v>0.23</v>
      </c>
      <c r="D10645" s="133">
        <v>9500</v>
      </c>
      <c r="E10645" s="108" t="str">
        <f>_xlfn.XLOOKUP($A10645,'Task3 Baza'!$A$2:$A$1999,'Task3 Baza'!$C$2:$C$1999,"non",0)</f>
        <v>Ağsu</v>
      </c>
      <c r="F10645" s="109" t="str">
        <f t="shared" si="336"/>
        <v>Bakı</v>
      </c>
      <c r="G10645" s="110">
        <f t="shared" si="337"/>
        <v>10</v>
      </c>
    </row>
    <row r="10646" spans="1:7" x14ac:dyDescent="0.3">
      <c r="A10646" s="20" t="s">
        <v>2103</v>
      </c>
      <c r="B10646" s="102">
        <v>44490</v>
      </c>
      <c r="C10646" s="103">
        <v>0.2</v>
      </c>
      <c r="D10646" s="133">
        <v>11100</v>
      </c>
      <c r="E10646" s="108" t="str">
        <f>_xlfn.XLOOKUP($A10646,'Task3 Baza'!$A$2:$A$1999,'Task3 Baza'!$C$2:$C$1999,"non",0)</f>
        <v>Kürdəmir</v>
      </c>
      <c r="F10646" s="109" t="str">
        <f t="shared" si="336"/>
        <v>Sumqayıt</v>
      </c>
      <c r="G10646" s="110">
        <f t="shared" si="337"/>
        <v>50</v>
      </c>
    </row>
    <row r="10647" spans="1:7" x14ac:dyDescent="0.3">
      <c r="A10647" s="20" t="s">
        <v>689</v>
      </c>
      <c r="B10647" s="102">
        <v>44372</v>
      </c>
      <c r="C10647" s="103">
        <v>0.16</v>
      </c>
      <c r="D10647" s="133">
        <v>12500</v>
      </c>
      <c r="E10647" s="108" t="str">
        <f>_xlfn.XLOOKUP($A10647,'Task3 Baza'!$A$2:$A$1999,'Task3 Baza'!$C$2:$C$1999,"non",0)</f>
        <v>Xaçmaz</v>
      </c>
      <c r="F10647" s="109" t="str">
        <f t="shared" si="336"/>
        <v>Sumqayıt</v>
      </c>
      <c r="G10647" s="110">
        <f t="shared" si="337"/>
        <v>50</v>
      </c>
    </row>
    <row r="10648" spans="1:7" x14ac:dyDescent="0.3">
      <c r="A10648" s="20" t="s">
        <v>1602</v>
      </c>
      <c r="B10648" s="102">
        <v>44025</v>
      </c>
      <c r="C10648" s="103">
        <v>0.16</v>
      </c>
      <c r="D10648" s="133">
        <v>10300</v>
      </c>
      <c r="E10648" s="108" t="str">
        <f>_xlfn.XLOOKUP($A10648,'Task3 Baza'!$A$2:$A$1999,'Task3 Baza'!$C$2:$C$1999,"non",0)</f>
        <v>Masallı</v>
      </c>
      <c r="F10648" s="109" t="str">
        <f t="shared" si="336"/>
        <v>Gəncə</v>
      </c>
      <c r="G10648" s="110">
        <f t="shared" si="337"/>
        <v>20</v>
      </c>
    </row>
    <row r="10649" spans="1:7" x14ac:dyDescent="0.3">
      <c r="A10649" s="20" t="s">
        <v>888</v>
      </c>
      <c r="B10649" s="102">
        <v>43645</v>
      </c>
      <c r="C10649" s="103">
        <v>0.2</v>
      </c>
      <c r="D10649" s="133">
        <v>4200</v>
      </c>
      <c r="E10649" s="108" t="str">
        <f>_xlfn.XLOOKUP($A10649,'Task3 Baza'!$A$2:$A$1999,'Task3 Baza'!$C$2:$C$1999,"non",0)</f>
        <v>Sabirabad</v>
      </c>
      <c r="F10649" s="109" t="str">
        <f t="shared" si="336"/>
        <v>Gəncə</v>
      </c>
      <c r="G10649" s="110">
        <f t="shared" si="337"/>
        <v>20</v>
      </c>
    </row>
    <row r="10650" spans="1:7" x14ac:dyDescent="0.3">
      <c r="A10650" s="20" t="s">
        <v>1845</v>
      </c>
      <c r="B10650" s="102">
        <v>43828</v>
      </c>
      <c r="C10650" s="103">
        <v>0.2</v>
      </c>
      <c r="D10650" s="133">
        <v>8700</v>
      </c>
      <c r="E10650" s="108" t="str">
        <f>_xlfn.XLOOKUP($A10650,'Task3 Baza'!$A$2:$A$1999,'Task3 Baza'!$C$2:$C$1999,"non",0)</f>
        <v>Ordubad</v>
      </c>
      <c r="F10650" s="109" t="str">
        <f t="shared" si="336"/>
        <v>Gəncə</v>
      </c>
      <c r="G10650" s="110">
        <f t="shared" si="337"/>
        <v>20</v>
      </c>
    </row>
    <row r="10651" spans="1:7" x14ac:dyDescent="0.3">
      <c r="A10651" s="20" t="s">
        <v>165</v>
      </c>
      <c r="B10651" s="102">
        <v>43999</v>
      </c>
      <c r="C10651" s="103">
        <v>0.16</v>
      </c>
      <c r="D10651" s="133">
        <v>7400</v>
      </c>
      <c r="E10651" s="108" t="str">
        <f>_xlfn.XLOOKUP($A10651,'Task3 Baza'!$A$2:$A$1999,'Task3 Baza'!$C$2:$C$1999,"non",0)</f>
        <v>Biləsuvar</v>
      </c>
      <c r="F10651" s="109" t="str">
        <f t="shared" si="336"/>
        <v>Bakı</v>
      </c>
      <c r="G10651" s="110">
        <f t="shared" si="337"/>
        <v>10</v>
      </c>
    </row>
    <row r="10652" spans="1:7" x14ac:dyDescent="0.3">
      <c r="A10652" s="20" t="s">
        <v>1344</v>
      </c>
      <c r="B10652" s="102">
        <v>44346</v>
      </c>
      <c r="C10652" s="103">
        <v>0.21</v>
      </c>
      <c r="D10652" s="133">
        <v>3100</v>
      </c>
      <c r="E10652" s="108" t="str">
        <f>_xlfn.XLOOKUP($A10652,'Task3 Baza'!$A$2:$A$1999,'Task3 Baza'!$C$2:$C$1999,"non",0)</f>
        <v>Qazax</v>
      </c>
      <c r="F10652" s="109" t="str">
        <f t="shared" si="336"/>
        <v>Sumqayıt</v>
      </c>
      <c r="G10652" s="110">
        <f t="shared" si="337"/>
        <v>50</v>
      </c>
    </row>
    <row r="10653" spans="1:7" x14ac:dyDescent="0.3">
      <c r="A10653" s="20" t="s">
        <v>853</v>
      </c>
      <c r="B10653" s="102">
        <v>44186</v>
      </c>
      <c r="C10653" s="103">
        <v>0.24</v>
      </c>
      <c r="D10653" s="133">
        <v>10700</v>
      </c>
      <c r="E10653" s="108" t="str">
        <f>_xlfn.XLOOKUP($A10653,'Task3 Baza'!$A$2:$A$1999,'Task3 Baza'!$C$2:$C$1999,"non",0)</f>
        <v>Qəbələ</v>
      </c>
      <c r="F10653" s="109" t="str">
        <f t="shared" si="336"/>
        <v>Sumqayıt</v>
      </c>
      <c r="G10653" s="110">
        <f t="shared" si="337"/>
        <v>50</v>
      </c>
    </row>
    <row r="10654" spans="1:7" x14ac:dyDescent="0.3">
      <c r="A10654" s="20" t="s">
        <v>1606</v>
      </c>
      <c r="B10654" s="102">
        <v>43585</v>
      </c>
      <c r="C10654" s="103">
        <v>0.17</v>
      </c>
      <c r="D10654" s="133">
        <v>3500</v>
      </c>
      <c r="E10654" s="108" t="str">
        <f>_xlfn.XLOOKUP($A10654,'Task3 Baza'!$A$2:$A$1999,'Task3 Baza'!$C$2:$C$1999,"non",0)</f>
        <v>Beyləqan</v>
      </c>
      <c r="F10654" s="109" t="str">
        <f t="shared" si="336"/>
        <v>Bakı</v>
      </c>
      <c r="G10654" s="110">
        <f t="shared" si="337"/>
        <v>10</v>
      </c>
    </row>
    <row r="10655" spans="1:7" x14ac:dyDescent="0.3">
      <c r="A10655" s="20" t="s">
        <v>1417</v>
      </c>
      <c r="B10655" s="102">
        <v>44083</v>
      </c>
      <c r="C10655" s="103">
        <v>0.22</v>
      </c>
      <c r="D10655" s="133">
        <v>6700</v>
      </c>
      <c r="E10655" s="108" t="str">
        <f>_xlfn.XLOOKUP($A10655,'Task3 Baza'!$A$2:$A$1999,'Task3 Baza'!$C$2:$C$1999,"non",0)</f>
        <v>Qusar</v>
      </c>
      <c r="F10655" s="109" t="str">
        <f t="shared" si="336"/>
        <v>Gəncə</v>
      </c>
      <c r="G10655" s="110">
        <f t="shared" si="337"/>
        <v>20</v>
      </c>
    </row>
    <row r="10656" spans="1:7" x14ac:dyDescent="0.3">
      <c r="A10656" s="20" t="s">
        <v>1541</v>
      </c>
      <c r="B10656" s="102">
        <v>44254</v>
      </c>
      <c r="C10656" s="103">
        <v>0.15</v>
      </c>
      <c r="D10656" s="133">
        <v>9200</v>
      </c>
      <c r="E10656" s="108" t="str">
        <f>_xlfn.XLOOKUP($A10656,'Task3 Baza'!$A$2:$A$1999,'Task3 Baza'!$C$2:$C$1999,"non",0)</f>
        <v>Bərdə</v>
      </c>
      <c r="F10656" s="109" t="str">
        <f t="shared" si="336"/>
        <v>Bakı</v>
      </c>
      <c r="G10656" s="110">
        <f t="shared" si="337"/>
        <v>10</v>
      </c>
    </row>
    <row r="10657" spans="1:7" x14ac:dyDescent="0.3">
      <c r="A10657" s="20" t="s">
        <v>963</v>
      </c>
      <c r="B10657" s="102">
        <v>44908</v>
      </c>
      <c r="C10657" s="103">
        <v>0.23</v>
      </c>
      <c r="D10657" s="133">
        <v>9100</v>
      </c>
      <c r="E10657" s="108" t="str">
        <f>_xlfn.XLOOKUP($A10657,'Task3 Baza'!$A$2:$A$1999,'Task3 Baza'!$C$2:$C$1999,"non",0)</f>
        <v>Culfa</v>
      </c>
      <c r="F10657" s="109" t="str">
        <f t="shared" si="336"/>
        <v>Bakı</v>
      </c>
      <c r="G10657" s="110">
        <f t="shared" si="337"/>
        <v>10</v>
      </c>
    </row>
    <row r="10658" spans="1:7" x14ac:dyDescent="0.3">
      <c r="A10658" s="20" t="s">
        <v>1604</v>
      </c>
      <c r="B10658" s="102">
        <v>43936</v>
      </c>
      <c r="C10658" s="103">
        <v>0.23</v>
      </c>
      <c r="D10658" s="133">
        <v>3800</v>
      </c>
      <c r="E10658" s="108" t="str">
        <f>_xlfn.XLOOKUP($A10658,'Task3 Baza'!$A$2:$A$1999,'Task3 Baza'!$C$2:$C$1999,"non",0)</f>
        <v>Lerik</v>
      </c>
      <c r="F10658" s="109" t="str">
        <f t="shared" si="336"/>
        <v>Gəncə</v>
      </c>
      <c r="G10658" s="110">
        <f t="shared" si="337"/>
        <v>20</v>
      </c>
    </row>
    <row r="10659" spans="1:7" x14ac:dyDescent="0.3">
      <c r="A10659" s="20" t="s">
        <v>490</v>
      </c>
      <c r="B10659" s="102">
        <v>43880</v>
      </c>
      <c r="C10659" s="103">
        <v>0.18</v>
      </c>
      <c r="D10659" s="133">
        <v>6800</v>
      </c>
      <c r="E10659" s="108" t="str">
        <f>_xlfn.XLOOKUP($A10659,'Task3 Baza'!$A$2:$A$1999,'Task3 Baza'!$C$2:$C$1999,"non",0)</f>
        <v>Tovuz</v>
      </c>
      <c r="F10659" s="109" t="str">
        <f t="shared" si="336"/>
        <v>Lənkəran</v>
      </c>
      <c r="G10659" s="110">
        <f t="shared" si="337"/>
        <v>42</v>
      </c>
    </row>
    <row r="10660" spans="1:7" x14ac:dyDescent="0.3">
      <c r="A10660" s="20" t="s">
        <v>746</v>
      </c>
      <c r="B10660" s="102">
        <v>44132</v>
      </c>
      <c r="C10660" s="103">
        <v>0.22</v>
      </c>
      <c r="D10660" s="133">
        <v>8200</v>
      </c>
      <c r="E10660" s="108" t="str">
        <f>_xlfn.XLOOKUP($A10660,'Task3 Baza'!$A$2:$A$1999,'Task3 Baza'!$C$2:$C$1999,"non",0)</f>
        <v>İmişli</v>
      </c>
      <c r="F10660" s="109" t="str">
        <f t="shared" si="336"/>
        <v>Sumqayıt</v>
      </c>
      <c r="G10660" s="110">
        <f t="shared" si="337"/>
        <v>50</v>
      </c>
    </row>
    <row r="10661" spans="1:7" x14ac:dyDescent="0.3">
      <c r="A10661" s="20" t="s">
        <v>689</v>
      </c>
      <c r="B10661" s="102">
        <v>44609</v>
      </c>
      <c r="C10661" s="103">
        <v>0.18</v>
      </c>
      <c r="D10661" s="133">
        <v>8500</v>
      </c>
      <c r="E10661" s="108" t="str">
        <f>_xlfn.XLOOKUP($A10661,'Task3 Baza'!$A$2:$A$1999,'Task3 Baza'!$C$2:$C$1999,"non",0)</f>
        <v>Xaçmaz</v>
      </c>
      <c r="F10661" s="109" t="str">
        <f t="shared" si="336"/>
        <v>Sumqayıt</v>
      </c>
      <c r="G10661" s="110">
        <f t="shared" si="337"/>
        <v>50</v>
      </c>
    </row>
    <row r="10662" spans="1:7" x14ac:dyDescent="0.3">
      <c r="A10662" s="20" t="s">
        <v>517</v>
      </c>
      <c r="B10662" s="102">
        <v>44349</v>
      </c>
      <c r="C10662" s="103">
        <v>0.22</v>
      </c>
      <c r="D10662" s="133">
        <v>7200</v>
      </c>
      <c r="E10662" s="108" t="str">
        <f>_xlfn.XLOOKUP($A10662,'Task3 Baza'!$A$2:$A$1999,'Task3 Baza'!$C$2:$C$1999,"non",0)</f>
        <v>Qəbələ</v>
      </c>
      <c r="F10662" s="109" t="str">
        <f t="shared" si="336"/>
        <v>Sumqayıt</v>
      </c>
      <c r="G10662" s="110">
        <f t="shared" si="337"/>
        <v>50</v>
      </c>
    </row>
    <row r="10663" spans="1:7" x14ac:dyDescent="0.3">
      <c r="A10663" s="20" t="s">
        <v>1705</v>
      </c>
      <c r="B10663" s="102">
        <v>43672</v>
      </c>
      <c r="C10663" s="103">
        <v>0.22</v>
      </c>
      <c r="D10663" s="133">
        <v>1700</v>
      </c>
      <c r="E10663" s="108" t="str">
        <f>_xlfn.XLOOKUP($A10663,'Task3 Baza'!$A$2:$A$1999,'Task3 Baza'!$C$2:$C$1999,"non",0)</f>
        <v>Sumqayıt</v>
      </c>
      <c r="F10663" s="109" t="str">
        <f t="shared" si="336"/>
        <v>Gəncə</v>
      </c>
      <c r="G10663" s="110">
        <f t="shared" si="337"/>
        <v>20</v>
      </c>
    </row>
    <row r="10664" spans="1:7" x14ac:dyDescent="0.3">
      <c r="A10664" s="20" t="s">
        <v>2011</v>
      </c>
      <c r="B10664" s="102">
        <v>43531</v>
      </c>
      <c r="C10664" s="103">
        <v>0.22</v>
      </c>
      <c r="D10664" s="133">
        <v>8100</v>
      </c>
      <c r="E10664" s="108" t="str">
        <f>_xlfn.XLOOKUP($A10664,'Task3 Baza'!$A$2:$A$1999,'Task3 Baza'!$C$2:$C$1999,"non",0)</f>
        <v>Ağsu</v>
      </c>
      <c r="F10664" s="109" t="str">
        <f t="shared" si="336"/>
        <v>Bakı</v>
      </c>
      <c r="G10664" s="110">
        <f t="shared" si="337"/>
        <v>10</v>
      </c>
    </row>
    <row r="10665" spans="1:7" x14ac:dyDescent="0.3">
      <c r="A10665" s="20" t="s">
        <v>1396</v>
      </c>
      <c r="B10665" s="102">
        <v>44323</v>
      </c>
      <c r="C10665" s="103">
        <v>0.14000000000000001</v>
      </c>
      <c r="D10665" s="133">
        <v>4600</v>
      </c>
      <c r="E10665" s="108" t="str">
        <f>_xlfn.XLOOKUP($A10665,'Task3 Baza'!$A$2:$A$1999,'Task3 Baza'!$C$2:$C$1999,"non",0)</f>
        <v>Xaçmaz</v>
      </c>
      <c r="F10665" s="109" t="str">
        <f t="shared" si="336"/>
        <v>Sumqayıt</v>
      </c>
      <c r="G10665" s="110">
        <f t="shared" si="337"/>
        <v>50</v>
      </c>
    </row>
    <row r="10666" spans="1:7" x14ac:dyDescent="0.3">
      <c r="A10666" s="20" t="s">
        <v>1139</v>
      </c>
      <c r="B10666" s="102">
        <v>44367</v>
      </c>
      <c r="C10666" s="103">
        <v>0.18</v>
      </c>
      <c r="D10666" s="133">
        <v>10000</v>
      </c>
      <c r="E10666" s="108" t="str">
        <f>_xlfn.XLOOKUP($A10666,'Task3 Baza'!$A$2:$A$1999,'Task3 Baza'!$C$2:$C$1999,"non",0)</f>
        <v>Tovuz</v>
      </c>
      <c r="F10666" s="109" t="str">
        <f t="shared" si="336"/>
        <v>Lənkəran</v>
      </c>
      <c r="G10666" s="110">
        <f t="shared" si="337"/>
        <v>42</v>
      </c>
    </row>
    <row r="10667" spans="1:7" x14ac:dyDescent="0.3">
      <c r="A10667" s="20" t="s">
        <v>1293</v>
      </c>
      <c r="B10667" s="102">
        <v>44105</v>
      </c>
      <c r="C10667" s="103">
        <v>0.16</v>
      </c>
      <c r="D10667" s="133">
        <v>11500</v>
      </c>
      <c r="E10667" s="108" t="str">
        <f>_xlfn.XLOOKUP($A10667,'Task3 Baza'!$A$2:$A$1999,'Task3 Baza'!$C$2:$C$1999,"non",0)</f>
        <v>Gəncə</v>
      </c>
      <c r="F10667" s="109" t="str">
        <f t="shared" si="336"/>
        <v>Sumqayıt</v>
      </c>
      <c r="G10667" s="110">
        <f t="shared" si="337"/>
        <v>50</v>
      </c>
    </row>
    <row r="10668" spans="1:7" x14ac:dyDescent="0.3">
      <c r="A10668" s="20" t="s">
        <v>1374</v>
      </c>
      <c r="B10668" s="102">
        <v>44758</v>
      </c>
      <c r="C10668" s="103">
        <v>0.18</v>
      </c>
      <c r="D10668" s="133">
        <v>10400</v>
      </c>
      <c r="E10668" s="108" t="str">
        <f>_xlfn.XLOOKUP($A10668,'Task3 Baza'!$A$2:$A$1999,'Task3 Baza'!$C$2:$C$1999,"non",0)</f>
        <v>Balakən</v>
      </c>
      <c r="F10668" s="109" t="str">
        <f t="shared" si="336"/>
        <v>Bakı</v>
      </c>
      <c r="G10668" s="110">
        <f t="shared" si="337"/>
        <v>10</v>
      </c>
    </row>
    <row r="10669" spans="1:7" x14ac:dyDescent="0.3">
      <c r="A10669" s="20" t="s">
        <v>1082</v>
      </c>
      <c r="B10669" s="102">
        <v>44442</v>
      </c>
      <c r="C10669" s="103">
        <v>0.15</v>
      </c>
      <c r="D10669" s="133">
        <v>6000</v>
      </c>
      <c r="E10669" s="108" t="str">
        <f>_xlfn.XLOOKUP($A10669,'Task3 Baza'!$A$2:$A$1999,'Task3 Baza'!$C$2:$C$1999,"non",0)</f>
        <v>Xocalı</v>
      </c>
      <c r="F10669" s="109" t="str">
        <f t="shared" si="336"/>
        <v>Sumqayıt</v>
      </c>
      <c r="G10669" s="110">
        <f t="shared" si="337"/>
        <v>50</v>
      </c>
    </row>
    <row r="10670" spans="1:7" x14ac:dyDescent="0.3">
      <c r="A10670" s="20" t="s">
        <v>2132</v>
      </c>
      <c r="B10670" s="102">
        <v>44413</v>
      </c>
      <c r="C10670" s="103">
        <v>0.24</v>
      </c>
      <c r="D10670" s="133">
        <v>4400</v>
      </c>
      <c r="E10670" s="108" t="str">
        <f>_xlfn.XLOOKUP($A10670,'Task3 Baza'!$A$2:$A$1999,'Task3 Baza'!$C$2:$C$1999,"non",0)</f>
        <v>Sədərək</v>
      </c>
      <c r="F10670" s="109" t="str">
        <f t="shared" si="336"/>
        <v>Gəncə</v>
      </c>
      <c r="G10670" s="110">
        <f t="shared" si="337"/>
        <v>20</v>
      </c>
    </row>
    <row r="10671" spans="1:7" x14ac:dyDescent="0.3">
      <c r="A10671" s="20" t="s">
        <v>2026</v>
      </c>
      <c r="B10671" s="102">
        <v>44739</v>
      </c>
      <c r="C10671" s="103">
        <v>0.24</v>
      </c>
      <c r="D10671" s="133">
        <v>11700</v>
      </c>
      <c r="E10671" s="108" t="str">
        <f>_xlfn.XLOOKUP($A10671,'Task3 Baza'!$A$2:$A$1999,'Task3 Baza'!$C$2:$C$1999,"non",0)</f>
        <v>Şərur</v>
      </c>
      <c r="F10671" s="109" t="str">
        <f t="shared" si="336"/>
        <v>Lənkəran</v>
      </c>
      <c r="G10671" s="110">
        <f t="shared" si="337"/>
        <v>42</v>
      </c>
    </row>
    <row r="10672" spans="1:7" x14ac:dyDescent="0.3">
      <c r="A10672" s="20" t="s">
        <v>1422</v>
      </c>
      <c r="B10672" s="102">
        <v>44501</v>
      </c>
      <c r="C10672" s="103">
        <v>0.18</v>
      </c>
      <c r="D10672" s="133">
        <v>2800</v>
      </c>
      <c r="E10672" s="108" t="str">
        <f>_xlfn.XLOOKUP($A10672,'Task3 Baza'!$A$2:$A$1999,'Task3 Baza'!$C$2:$C$1999,"non",0)</f>
        <v>Qazax</v>
      </c>
      <c r="F10672" s="109" t="str">
        <f t="shared" si="336"/>
        <v>Sumqayıt</v>
      </c>
      <c r="G10672" s="110">
        <f t="shared" si="337"/>
        <v>50</v>
      </c>
    </row>
    <row r="10673" spans="1:7" x14ac:dyDescent="0.3">
      <c r="A10673" s="20" t="s">
        <v>2011</v>
      </c>
      <c r="B10673" s="102">
        <v>43868</v>
      </c>
      <c r="C10673" s="103">
        <v>0.17</v>
      </c>
      <c r="D10673" s="133">
        <v>7800</v>
      </c>
      <c r="E10673" s="108" t="str">
        <f>_xlfn.XLOOKUP($A10673,'Task3 Baza'!$A$2:$A$1999,'Task3 Baza'!$C$2:$C$1999,"non",0)</f>
        <v>Ağsu</v>
      </c>
      <c r="F10673" s="109" t="str">
        <f t="shared" si="336"/>
        <v>Bakı</v>
      </c>
      <c r="G10673" s="110">
        <f t="shared" si="337"/>
        <v>10</v>
      </c>
    </row>
    <row r="10674" spans="1:7" x14ac:dyDescent="0.3">
      <c r="A10674" s="20" t="s">
        <v>1829</v>
      </c>
      <c r="B10674" s="102">
        <v>44517</v>
      </c>
      <c r="C10674" s="103">
        <v>0.19</v>
      </c>
      <c r="D10674" s="133">
        <v>4300</v>
      </c>
      <c r="E10674" s="108" t="str">
        <f>_xlfn.XLOOKUP($A10674,'Task3 Baza'!$A$2:$A$1999,'Task3 Baza'!$C$2:$C$1999,"non",0)</f>
        <v>Ağcabədi</v>
      </c>
      <c r="F10674" s="109" t="str">
        <f t="shared" si="336"/>
        <v>Bakı</v>
      </c>
      <c r="G10674" s="110">
        <f t="shared" si="337"/>
        <v>10</v>
      </c>
    </row>
    <row r="10675" spans="1:7" x14ac:dyDescent="0.3">
      <c r="A10675" s="20" t="s">
        <v>849</v>
      </c>
      <c r="B10675" s="102">
        <v>43707</v>
      </c>
      <c r="C10675" s="103">
        <v>0.22</v>
      </c>
      <c r="D10675" s="133">
        <v>13000</v>
      </c>
      <c r="E10675" s="108" t="str">
        <f>_xlfn.XLOOKUP($A10675,'Task3 Baza'!$A$2:$A$1999,'Task3 Baza'!$C$2:$C$1999,"non",0)</f>
        <v>Sabirabad</v>
      </c>
      <c r="F10675" s="109" t="str">
        <f t="shared" si="336"/>
        <v>Gəncə</v>
      </c>
      <c r="G10675" s="110">
        <f t="shared" si="337"/>
        <v>20</v>
      </c>
    </row>
    <row r="10676" spans="1:7" x14ac:dyDescent="0.3">
      <c r="A10676" s="20" t="s">
        <v>641</v>
      </c>
      <c r="B10676" s="102">
        <v>44029</v>
      </c>
      <c r="C10676" s="103">
        <v>0.23</v>
      </c>
      <c r="D10676" s="133">
        <v>3800</v>
      </c>
      <c r="E10676" s="108" t="str">
        <f>_xlfn.XLOOKUP($A10676,'Task3 Baza'!$A$2:$A$1999,'Task3 Baza'!$C$2:$C$1999,"non",0)</f>
        <v>Göygöl</v>
      </c>
      <c r="F10676" s="109" t="str">
        <f t="shared" si="336"/>
        <v>Sumqayıt</v>
      </c>
      <c r="G10676" s="110">
        <f t="shared" si="337"/>
        <v>50</v>
      </c>
    </row>
    <row r="10677" spans="1:7" x14ac:dyDescent="0.3">
      <c r="A10677" s="20" t="s">
        <v>1649</v>
      </c>
      <c r="B10677" s="102">
        <v>44533</v>
      </c>
      <c r="C10677" s="103">
        <v>0.16</v>
      </c>
      <c r="D10677" s="133">
        <v>8600</v>
      </c>
      <c r="E10677" s="108" t="str">
        <f>_xlfn.XLOOKUP($A10677,'Task3 Baza'!$A$2:$A$1999,'Task3 Baza'!$C$2:$C$1999,"non",0)</f>
        <v>Şuşa</v>
      </c>
      <c r="F10677" s="109" t="str">
        <f t="shared" si="336"/>
        <v>Lənkəran</v>
      </c>
      <c r="G10677" s="110">
        <f t="shared" si="337"/>
        <v>42</v>
      </c>
    </row>
    <row r="10678" spans="1:7" x14ac:dyDescent="0.3">
      <c r="A10678" s="20" t="s">
        <v>1080</v>
      </c>
      <c r="B10678" s="102">
        <v>44718</v>
      </c>
      <c r="C10678" s="103">
        <v>0.17</v>
      </c>
      <c r="D10678" s="133">
        <v>10500</v>
      </c>
      <c r="E10678" s="108" t="str">
        <f>_xlfn.XLOOKUP($A10678,'Task3 Baza'!$A$2:$A$1999,'Task3 Baza'!$C$2:$C$1999,"non",0)</f>
        <v>Quba</v>
      </c>
      <c r="F10678" s="109" t="str">
        <f t="shared" si="336"/>
        <v>Gəncə</v>
      </c>
      <c r="G10678" s="110">
        <f t="shared" si="337"/>
        <v>20</v>
      </c>
    </row>
    <row r="10679" spans="1:7" x14ac:dyDescent="0.3">
      <c r="A10679" s="20" t="s">
        <v>743</v>
      </c>
      <c r="B10679" s="102">
        <v>44593</v>
      </c>
      <c r="C10679" s="103">
        <v>0.17</v>
      </c>
      <c r="D10679" s="133">
        <v>2500</v>
      </c>
      <c r="E10679" s="108" t="str">
        <f>_xlfn.XLOOKUP($A10679,'Task3 Baza'!$A$2:$A$1999,'Task3 Baza'!$C$2:$C$1999,"non",0)</f>
        <v>Şamaxı</v>
      </c>
      <c r="F10679" s="109" t="str">
        <f t="shared" si="336"/>
        <v>Lənkəran</v>
      </c>
      <c r="G10679" s="110">
        <f t="shared" si="337"/>
        <v>42</v>
      </c>
    </row>
    <row r="10680" spans="1:7" x14ac:dyDescent="0.3">
      <c r="A10680" s="20" t="s">
        <v>1608</v>
      </c>
      <c r="B10680" s="102">
        <v>44250</v>
      </c>
      <c r="C10680" s="103">
        <v>0.19</v>
      </c>
      <c r="D10680" s="133">
        <v>4300</v>
      </c>
      <c r="E10680" s="108" t="str">
        <f>_xlfn.XLOOKUP($A10680,'Task3 Baza'!$A$2:$A$1999,'Task3 Baza'!$C$2:$C$1999,"non",0)</f>
        <v>Xaçmaz</v>
      </c>
      <c r="F10680" s="109" t="str">
        <f t="shared" si="336"/>
        <v>Sumqayıt</v>
      </c>
      <c r="G10680" s="110">
        <f t="shared" si="337"/>
        <v>50</v>
      </c>
    </row>
    <row r="10681" spans="1:7" x14ac:dyDescent="0.3">
      <c r="A10681" s="20" t="s">
        <v>972</v>
      </c>
      <c r="B10681" s="102">
        <v>43967</v>
      </c>
      <c r="C10681" s="103">
        <v>0.19</v>
      </c>
      <c r="D10681" s="133">
        <v>6800</v>
      </c>
      <c r="E10681" s="108" t="str">
        <f>_xlfn.XLOOKUP($A10681,'Task3 Baza'!$A$2:$A$1999,'Task3 Baza'!$C$2:$C$1999,"non",0)</f>
        <v>Füzuli</v>
      </c>
      <c r="F10681" s="109" t="str">
        <f t="shared" si="336"/>
        <v>Sumqayıt</v>
      </c>
      <c r="G10681" s="110">
        <f t="shared" si="337"/>
        <v>50</v>
      </c>
    </row>
    <row r="10682" spans="1:7" x14ac:dyDescent="0.3">
      <c r="A10682" s="20" t="s">
        <v>1165</v>
      </c>
      <c r="B10682" s="102">
        <v>43965</v>
      </c>
      <c r="C10682" s="103">
        <v>0.24</v>
      </c>
      <c r="D10682" s="133">
        <v>3900</v>
      </c>
      <c r="E10682" s="108" t="str">
        <f>_xlfn.XLOOKUP($A10682,'Task3 Baza'!$A$2:$A$1999,'Task3 Baza'!$C$2:$C$1999,"non",0)</f>
        <v>Qubadlı</v>
      </c>
      <c r="F10682" s="109" t="str">
        <f t="shared" si="336"/>
        <v>Gəncə</v>
      </c>
      <c r="G10682" s="110">
        <f t="shared" si="337"/>
        <v>20</v>
      </c>
    </row>
    <row r="10683" spans="1:7" x14ac:dyDescent="0.3">
      <c r="A10683" s="20" t="s">
        <v>1445</v>
      </c>
      <c r="B10683" s="102">
        <v>44875</v>
      </c>
      <c r="C10683" s="103">
        <v>0.17</v>
      </c>
      <c r="D10683" s="133">
        <v>8100</v>
      </c>
      <c r="E10683" s="108" t="str">
        <f>_xlfn.XLOOKUP($A10683,'Task3 Baza'!$A$2:$A$1999,'Task3 Baza'!$C$2:$C$1999,"non",0)</f>
        <v>Quba</v>
      </c>
      <c r="F10683" s="109" t="str">
        <f t="shared" si="336"/>
        <v>Gəncə</v>
      </c>
      <c r="G10683" s="110">
        <f t="shared" si="337"/>
        <v>20</v>
      </c>
    </row>
    <row r="10684" spans="1:7" x14ac:dyDescent="0.3">
      <c r="A10684" s="20" t="s">
        <v>1594</v>
      </c>
      <c r="B10684" s="102">
        <v>44609</v>
      </c>
      <c r="C10684" s="103">
        <v>0.18</v>
      </c>
      <c r="D10684" s="133">
        <v>6900</v>
      </c>
      <c r="E10684" s="108" t="str">
        <f>_xlfn.XLOOKUP($A10684,'Task3 Baza'!$A$2:$A$1999,'Task3 Baza'!$C$2:$C$1999,"non",0)</f>
        <v>Şəki</v>
      </c>
      <c r="F10684" s="109" t="str">
        <f t="shared" si="336"/>
        <v>Lənkəran</v>
      </c>
      <c r="G10684" s="110">
        <f t="shared" si="337"/>
        <v>42</v>
      </c>
    </row>
    <row r="10685" spans="1:7" x14ac:dyDescent="0.3">
      <c r="A10685" s="20" t="s">
        <v>1684</v>
      </c>
      <c r="B10685" s="102">
        <v>44292</v>
      </c>
      <c r="C10685" s="103">
        <v>0.18</v>
      </c>
      <c r="D10685" s="133">
        <v>12400</v>
      </c>
      <c r="E10685" s="108" t="str">
        <f>_xlfn.XLOOKUP($A10685,'Task3 Baza'!$A$2:$A$1999,'Task3 Baza'!$C$2:$C$1999,"non",0)</f>
        <v>Şamaxı</v>
      </c>
      <c r="F10685" s="109" t="str">
        <f t="shared" si="336"/>
        <v>Lənkəran</v>
      </c>
      <c r="G10685" s="110">
        <f t="shared" si="337"/>
        <v>42</v>
      </c>
    </row>
    <row r="10686" spans="1:7" x14ac:dyDescent="0.3">
      <c r="A10686" s="20" t="s">
        <v>246</v>
      </c>
      <c r="B10686" s="102">
        <v>44557</v>
      </c>
      <c r="C10686" s="103">
        <v>0.17</v>
      </c>
      <c r="D10686" s="133">
        <v>3500</v>
      </c>
      <c r="E10686" s="108" t="str">
        <f>_xlfn.XLOOKUP($A10686,'Task3 Baza'!$A$2:$A$1999,'Task3 Baza'!$C$2:$C$1999,"non",0)</f>
        <v>Qax</v>
      </c>
      <c r="F10686" s="109" t="str">
        <f t="shared" si="336"/>
        <v>Sumqayıt</v>
      </c>
      <c r="G10686" s="110">
        <f t="shared" si="337"/>
        <v>50</v>
      </c>
    </row>
    <row r="10687" spans="1:7" x14ac:dyDescent="0.3">
      <c r="A10687" s="20" t="s">
        <v>1159</v>
      </c>
      <c r="B10687" s="102">
        <v>44207</v>
      </c>
      <c r="C10687" s="103">
        <v>0.22</v>
      </c>
      <c r="D10687" s="133">
        <v>4800</v>
      </c>
      <c r="E10687" s="108" t="str">
        <f>_xlfn.XLOOKUP($A10687,'Task3 Baza'!$A$2:$A$1999,'Task3 Baza'!$C$2:$C$1999,"non",0)</f>
        <v>Tovuz</v>
      </c>
      <c r="F10687" s="109" t="str">
        <f t="shared" si="336"/>
        <v>Lənkəran</v>
      </c>
      <c r="G10687" s="110">
        <f t="shared" si="337"/>
        <v>42</v>
      </c>
    </row>
    <row r="10688" spans="1:7" x14ac:dyDescent="0.3">
      <c r="A10688" s="20" t="s">
        <v>431</v>
      </c>
      <c r="B10688" s="102">
        <v>44554</v>
      </c>
      <c r="C10688" s="103">
        <v>0.15</v>
      </c>
      <c r="D10688" s="133">
        <v>6300</v>
      </c>
      <c r="E10688" s="108" t="str">
        <f>_xlfn.XLOOKUP($A10688,'Task3 Baza'!$A$2:$A$1999,'Task3 Baza'!$C$2:$C$1999,"non",0)</f>
        <v>Göygöl</v>
      </c>
      <c r="F10688" s="109" t="str">
        <f t="shared" si="336"/>
        <v>Sumqayıt</v>
      </c>
      <c r="G10688" s="110">
        <f t="shared" si="337"/>
        <v>50</v>
      </c>
    </row>
    <row r="10689" spans="1:7" x14ac:dyDescent="0.3">
      <c r="A10689" s="20" t="s">
        <v>1435</v>
      </c>
      <c r="B10689" s="102">
        <v>44053</v>
      </c>
      <c r="C10689" s="103">
        <v>0.19</v>
      </c>
      <c r="D10689" s="133">
        <v>3900</v>
      </c>
      <c r="E10689" s="108" t="str">
        <f>_xlfn.XLOOKUP($A10689,'Task3 Baza'!$A$2:$A$1999,'Task3 Baza'!$C$2:$C$1999,"non",0)</f>
        <v>Hacıqabul</v>
      </c>
      <c r="F10689" s="109" t="str">
        <f t="shared" si="336"/>
        <v>Sumqayıt</v>
      </c>
      <c r="G10689" s="110">
        <f t="shared" si="337"/>
        <v>50</v>
      </c>
    </row>
    <row r="10690" spans="1:7" x14ac:dyDescent="0.3">
      <c r="A10690" s="20" t="s">
        <v>989</v>
      </c>
      <c r="B10690" s="102">
        <v>44515</v>
      </c>
      <c r="C10690" s="103">
        <v>0.16</v>
      </c>
      <c r="D10690" s="133">
        <v>11000</v>
      </c>
      <c r="E10690" s="108" t="str">
        <f>_xlfn.XLOOKUP($A10690,'Task3 Baza'!$A$2:$A$1999,'Task3 Baza'!$C$2:$C$1999,"non",0)</f>
        <v>Siyəzən</v>
      </c>
      <c r="F10690" s="109" t="str">
        <f t="shared" ref="F10690:F10753" si="338">VLOOKUP($E10690,$I$3:$K$75,2,0)</f>
        <v>Gəncə</v>
      </c>
      <c r="G10690" s="110">
        <f t="shared" ref="G10690:G10753" si="339">VLOOKUP(VLOOKUP($E10690,$I$3:$J$75,2,0),$L$3:$M$6,2,0)</f>
        <v>20</v>
      </c>
    </row>
    <row r="10691" spans="1:7" x14ac:dyDescent="0.3">
      <c r="A10691" s="20" t="s">
        <v>473</v>
      </c>
      <c r="B10691" s="102">
        <v>43733</v>
      </c>
      <c r="C10691" s="103">
        <v>0.22</v>
      </c>
      <c r="D10691" s="133">
        <v>4900</v>
      </c>
      <c r="E10691" s="108" t="str">
        <f>_xlfn.XLOOKUP($A10691,'Task3 Baza'!$A$2:$A$1999,'Task3 Baza'!$C$2:$C$1999,"non",0)</f>
        <v>Qazax</v>
      </c>
      <c r="F10691" s="109" t="str">
        <f t="shared" si="338"/>
        <v>Sumqayıt</v>
      </c>
      <c r="G10691" s="110">
        <f t="shared" si="339"/>
        <v>50</v>
      </c>
    </row>
    <row r="10692" spans="1:7" x14ac:dyDescent="0.3">
      <c r="A10692" s="20" t="s">
        <v>1695</v>
      </c>
      <c r="B10692" s="102">
        <v>44017</v>
      </c>
      <c r="C10692" s="103">
        <v>0.22</v>
      </c>
      <c r="D10692" s="133">
        <v>9200</v>
      </c>
      <c r="E10692" s="108" t="str">
        <f>_xlfn.XLOOKUP($A10692,'Task3 Baza'!$A$2:$A$1999,'Task3 Baza'!$C$2:$C$1999,"non",0)</f>
        <v>Bakı</v>
      </c>
      <c r="F10692" s="109" t="str">
        <f t="shared" si="338"/>
        <v>Bakı</v>
      </c>
      <c r="G10692" s="110">
        <f t="shared" si="339"/>
        <v>10</v>
      </c>
    </row>
    <row r="10693" spans="1:7" x14ac:dyDescent="0.3">
      <c r="A10693" s="20" t="s">
        <v>1009</v>
      </c>
      <c r="B10693" s="102">
        <v>43723</v>
      </c>
      <c r="C10693" s="103">
        <v>0.21</v>
      </c>
      <c r="D10693" s="133">
        <v>6600</v>
      </c>
      <c r="E10693" s="108" t="str">
        <f>_xlfn.XLOOKUP($A10693,'Task3 Baza'!$A$2:$A$1999,'Task3 Baza'!$C$2:$C$1999,"non",0)</f>
        <v>Biləsuvar</v>
      </c>
      <c r="F10693" s="109" t="str">
        <f t="shared" si="338"/>
        <v>Bakı</v>
      </c>
      <c r="G10693" s="110">
        <f t="shared" si="339"/>
        <v>10</v>
      </c>
    </row>
    <row r="10694" spans="1:7" x14ac:dyDescent="0.3">
      <c r="A10694" s="20" t="s">
        <v>376</v>
      </c>
      <c r="B10694" s="102">
        <v>44308</v>
      </c>
      <c r="C10694" s="103">
        <v>0.24</v>
      </c>
      <c r="D10694" s="133">
        <v>6600</v>
      </c>
      <c r="E10694" s="108" t="str">
        <f>_xlfn.XLOOKUP($A10694,'Task3 Baza'!$A$2:$A$1999,'Task3 Baza'!$C$2:$C$1999,"non",0)</f>
        <v>Ucar</v>
      </c>
      <c r="F10694" s="109" t="str">
        <f t="shared" si="338"/>
        <v>Lənkəran</v>
      </c>
      <c r="G10694" s="110">
        <f t="shared" si="339"/>
        <v>42</v>
      </c>
    </row>
    <row r="10695" spans="1:7" x14ac:dyDescent="0.3">
      <c r="A10695" s="20" t="s">
        <v>287</v>
      </c>
      <c r="B10695" s="102">
        <v>43943</v>
      </c>
      <c r="C10695" s="103">
        <v>0.23</v>
      </c>
      <c r="D10695" s="133">
        <v>9500</v>
      </c>
      <c r="E10695" s="108" t="str">
        <f>_xlfn.XLOOKUP($A10695,'Task3 Baza'!$A$2:$A$1999,'Task3 Baza'!$C$2:$C$1999,"non",0)</f>
        <v>Mingəçevir</v>
      </c>
      <c r="F10695" s="109" t="str">
        <f t="shared" si="338"/>
        <v>Gəncə</v>
      </c>
      <c r="G10695" s="110">
        <f t="shared" si="339"/>
        <v>20</v>
      </c>
    </row>
    <row r="10696" spans="1:7" x14ac:dyDescent="0.3">
      <c r="A10696" s="20" t="s">
        <v>2052</v>
      </c>
      <c r="B10696" s="102">
        <v>44153</v>
      </c>
      <c r="C10696" s="103">
        <v>0.15</v>
      </c>
      <c r="D10696" s="133">
        <v>2800</v>
      </c>
      <c r="E10696" s="108" t="str">
        <f>_xlfn.XLOOKUP($A10696,'Task3 Baza'!$A$2:$A$1999,'Task3 Baza'!$C$2:$C$1999,"non",0)</f>
        <v>Quba</v>
      </c>
      <c r="F10696" s="109" t="str">
        <f t="shared" si="338"/>
        <v>Gəncə</v>
      </c>
      <c r="G10696" s="110">
        <f t="shared" si="339"/>
        <v>20</v>
      </c>
    </row>
    <row r="10697" spans="1:7" x14ac:dyDescent="0.3">
      <c r="A10697" s="20" t="s">
        <v>1749</v>
      </c>
      <c r="B10697" s="102">
        <v>44292</v>
      </c>
      <c r="C10697" s="103">
        <v>0.16</v>
      </c>
      <c r="D10697" s="133">
        <v>3700</v>
      </c>
      <c r="E10697" s="108" t="str">
        <f>_xlfn.XLOOKUP($A10697,'Task3 Baza'!$A$2:$A$1999,'Task3 Baza'!$C$2:$C$1999,"non",0)</f>
        <v>Bərdə</v>
      </c>
      <c r="F10697" s="109" t="str">
        <f t="shared" si="338"/>
        <v>Bakı</v>
      </c>
      <c r="G10697" s="110">
        <f t="shared" si="339"/>
        <v>10</v>
      </c>
    </row>
    <row r="10698" spans="1:7" x14ac:dyDescent="0.3">
      <c r="A10698" s="20" t="s">
        <v>1275</v>
      </c>
      <c r="B10698" s="102">
        <v>44367</v>
      </c>
      <c r="C10698" s="103">
        <v>0.23</v>
      </c>
      <c r="D10698" s="133">
        <v>5700</v>
      </c>
      <c r="E10698" s="108" t="str">
        <f>_xlfn.XLOOKUP($A10698,'Task3 Baza'!$A$2:$A$1999,'Task3 Baza'!$C$2:$C$1999,"non",0)</f>
        <v>Qusar</v>
      </c>
      <c r="F10698" s="109" t="str">
        <f t="shared" si="338"/>
        <v>Gəncə</v>
      </c>
      <c r="G10698" s="110">
        <f t="shared" si="339"/>
        <v>20</v>
      </c>
    </row>
    <row r="10699" spans="1:7" x14ac:dyDescent="0.3">
      <c r="A10699" s="20" t="s">
        <v>838</v>
      </c>
      <c r="B10699" s="102">
        <v>43957</v>
      </c>
      <c r="C10699" s="103">
        <v>0.23</v>
      </c>
      <c r="D10699" s="133">
        <v>12900</v>
      </c>
      <c r="E10699" s="108" t="str">
        <f>_xlfn.XLOOKUP($A10699,'Task3 Baza'!$A$2:$A$1999,'Task3 Baza'!$C$2:$C$1999,"non",0)</f>
        <v>Qubadlı</v>
      </c>
      <c r="F10699" s="109" t="str">
        <f t="shared" si="338"/>
        <v>Gəncə</v>
      </c>
      <c r="G10699" s="110">
        <f t="shared" si="339"/>
        <v>20</v>
      </c>
    </row>
    <row r="10700" spans="1:7" x14ac:dyDescent="0.3">
      <c r="A10700" s="20" t="s">
        <v>1691</v>
      </c>
      <c r="B10700" s="102">
        <v>44359</v>
      </c>
      <c r="C10700" s="103">
        <v>0.23</v>
      </c>
      <c r="D10700" s="133">
        <v>1100</v>
      </c>
      <c r="E10700" s="108" t="str">
        <f>_xlfn.XLOOKUP($A10700,'Task3 Baza'!$A$2:$A$1999,'Task3 Baza'!$C$2:$C$1999,"non",0)</f>
        <v>Ağsu</v>
      </c>
      <c r="F10700" s="109" t="str">
        <f t="shared" si="338"/>
        <v>Bakı</v>
      </c>
      <c r="G10700" s="110">
        <f t="shared" si="339"/>
        <v>10</v>
      </c>
    </row>
    <row r="10701" spans="1:7" x14ac:dyDescent="0.3">
      <c r="A10701" s="20" t="s">
        <v>559</v>
      </c>
      <c r="B10701" s="102">
        <v>44651</v>
      </c>
      <c r="C10701" s="103">
        <v>0.15</v>
      </c>
      <c r="D10701" s="133">
        <v>4400</v>
      </c>
      <c r="E10701" s="108" t="str">
        <f>_xlfn.XLOOKUP($A10701,'Task3 Baza'!$A$2:$A$1999,'Task3 Baza'!$C$2:$C$1999,"non",0)</f>
        <v>Zərdab</v>
      </c>
      <c r="F10701" s="109" t="str">
        <f t="shared" si="338"/>
        <v>Lənkəran</v>
      </c>
      <c r="G10701" s="110">
        <f t="shared" si="339"/>
        <v>42</v>
      </c>
    </row>
    <row r="10702" spans="1:7" x14ac:dyDescent="0.3">
      <c r="A10702" s="20" t="s">
        <v>1026</v>
      </c>
      <c r="B10702" s="102">
        <v>44391</v>
      </c>
      <c r="C10702" s="103">
        <v>0.22</v>
      </c>
      <c r="D10702" s="133">
        <v>9000</v>
      </c>
      <c r="E10702" s="108" t="str">
        <f>_xlfn.XLOOKUP($A10702,'Task3 Baza'!$A$2:$A$1999,'Task3 Baza'!$C$2:$C$1999,"non",0)</f>
        <v>Tovuz</v>
      </c>
      <c r="F10702" s="109" t="str">
        <f t="shared" si="338"/>
        <v>Lənkəran</v>
      </c>
      <c r="G10702" s="110">
        <f t="shared" si="339"/>
        <v>42</v>
      </c>
    </row>
    <row r="10703" spans="1:7" x14ac:dyDescent="0.3">
      <c r="A10703" s="20" t="s">
        <v>1430</v>
      </c>
      <c r="B10703" s="102">
        <v>44351</v>
      </c>
      <c r="C10703" s="103">
        <v>0.15</v>
      </c>
      <c r="D10703" s="133">
        <v>12800</v>
      </c>
      <c r="E10703" s="108" t="str">
        <f>_xlfn.XLOOKUP($A10703,'Task3 Baza'!$A$2:$A$1999,'Task3 Baza'!$C$2:$C$1999,"non",0)</f>
        <v>Tərtər</v>
      </c>
      <c r="F10703" s="109" t="str">
        <f t="shared" si="338"/>
        <v>Lənkəran</v>
      </c>
      <c r="G10703" s="110">
        <f t="shared" si="339"/>
        <v>42</v>
      </c>
    </row>
    <row r="10704" spans="1:7" x14ac:dyDescent="0.3">
      <c r="A10704" s="20" t="s">
        <v>253</v>
      </c>
      <c r="B10704" s="102">
        <v>44149</v>
      </c>
      <c r="C10704" s="103">
        <v>0.16</v>
      </c>
      <c r="D10704" s="133">
        <v>3300</v>
      </c>
      <c r="E10704" s="108" t="str">
        <f>_xlfn.XLOOKUP($A10704,'Task3 Baza'!$A$2:$A$1999,'Task3 Baza'!$C$2:$C$1999,"non",0)</f>
        <v>Şahbuz</v>
      </c>
      <c r="F10704" s="109" t="str">
        <f t="shared" si="338"/>
        <v>Gəncə</v>
      </c>
      <c r="G10704" s="110">
        <f t="shared" si="339"/>
        <v>20</v>
      </c>
    </row>
    <row r="10705" spans="1:7" x14ac:dyDescent="0.3">
      <c r="A10705" s="20" t="s">
        <v>441</v>
      </c>
      <c r="B10705" s="102">
        <v>44086</v>
      </c>
      <c r="C10705" s="103">
        <v>0.22</v>
      </c>
      <c r="D10705" s="133">
        <v>12500</v>
      </c>
      <c r="E10705" s="108" t="str">
        <f>_xlfn.XLOOKUP($A10705,'Task3 Baza'!$A$2:$A$1999,'Task3 Baza'!$C$2:$C$1999,"non",0)</f>
        <v>Sumqayıt</v>
      </c>
      <c r="F10705" s="109" t="str">
        <f t="shared" si="338"/>
        <v>Gəncə</v>
      </c>
      <c r="G10705" s="110">
        <f t="shared" si="339"/>
        <v>20</v>
      </c>
    </row>
    <row r="10706" spans="1:7" x14ac:dyDescent="0.3">
      <c r="A10706" s="20" t="s">
        <v>1944</v>
      </c>
      <c r="B10706" s="102">
        <v>44702</v>
      </c>
      <c r="C10706" s="103">
        <v>0.14000000000000001</v>
      </c>
      <c r="D10706" s="133">
        <v>6100</v>
      </c>
      <c r="E10706" s="108" t="str">
        <f>_xlfn.XLOOKUP($A10706,'Task3 Baza'!$A$2:$A$1999,'Task3 Baza'!$C$2:$C$1999,"non",0)</f>
        <v>Xaçmaz</v>
      </c>
      <c r="F10706" s="109" t="str">
        <f t="shared" si="338"/>
        <v>Sumqayıt</v>
      </c>
      <c r="G10706" s="110">
        <f t="shared" si="339"/>
        <v>50</v>
      </c>
    </row>
    <row r="10707" spans="1:7" x14ac:dyDescent="0.3">
      <c r="A10707" s="20" t="s">
        <v>2049</v>
      </c>
      <c r="B10707" s="102">
        <v>44749</v>
      </c>
      <c r="C10707" s="103">
        <v>0.24</v>
      </c>
      <c r="D10707" s="133">
        <v>3200</v>
      </c>
      <c r="E10707" s="108" t="str">
        <f>_xlfn.XLOOKUP($A10707,'Task3 Baza'!$A$2:$A$1999,'Task3 Baza'!$C$2:$C$1999,"non",0)</f>
        <v>Bərdə</v>
      </c>
      <c r="F10707" s="109" t="str">
        <f t="shared" si="338"/>
        <v>Bakı</v>
      </c>
      <c r="G10707" s="110">
        <f t="shared" si="339"/>
        <v>10</v>
      </c>
    </row>
    <row r="10708" spans="1:7" x14ac:dyDescent="0.3">
      <c r="A10708" s="20" t="s">
        <v>284</v>
      </c>
      <c r="B10708" s="102">
        <v>44160</v>
      </c>
      <c r="C10708" s="103">
        <v>0.15</v>
      </c>
      <c r="D10708" s="133">
        <v>3800</v>
      </c>
      <c r="E10708" s="108" t="str">
        <f>_xlfn.XLOOKUP($A10708,'Task3 Baza'!$A$2:$A$1999,'Task3 Baza'!$C$2:$C$1999,"non",0)</f>
        <v>Yardımlı</v>
      </c>
      <c r="F10708" s="109" t="str">
        <f t="shared" si="338"/>
        <v>Lənkəran</v>
      </c>
      <c r="G10708" s="110">
        <f t="shared" si="339"/>
        <v>42</v>
      </c>
    </row>
    <row r="10709" spans="1:7" x14ac:dyDescent="0.3">
      <c r="A10709" s="20" t="s">
        <v>2103</v>
      </c>
      <c r="B10709" s="102">
        <v>44597</v>
      </c>
      <c r="C10709" s="103">
        <v>0.2</v>
      </c>
      <c r="D10709" s="133">
        <v>10500</v>
      </c>
      <c r="E10709" s="108" t="str">
        <f>_xlfn.XLOOKUP($A10709,'Task3 Baza'!$A$2:$A$1999,'Task3 Baza'!$C$2:$C$1999,"non",0)</f>
        <v>Kürdəmir</v>
      </c>
      <c r="F10709" s="109" t="str">
        <f t="shared" si="338"/>
        <v>Sumqayıt</v>
      </c>
      <c r="G10709" s="110">
        <f t="shared" si="339"/>
        <v>50</v>
      </c>
    </row>
    <row r="10710" spans="1:7" x14ac:dyDescent="0.3">
      <c r="A10710" s="20" t="s">
        <v>310</v>
      </c>
      <c r="B10710" s="102">
        <v>44141</v>
      </c>
      <c r="C10710" s="103">
        <v>0.18</v>
      </c>
      <c r="D10710" s="133">
        <v>10600</v>
      </c>
      <c r="E10710" s="108" t="str">
        <f>_xlfn.XLOOKUP($A10710,'Task3 Baza'!$A$2:$A$1999,'Task3 Baza'!$C$2:$C$1999,"non",0)</f>
        <v>Mingəçevir</v>
      </c>
      <c r="F10710" s="109" t="str">
        <f t="shared" si="338"/>
        <v>Gəncə</v>
      </c>
      <c r="G10710" s="110">
        <f t="shared" si="339"/>
        <v>20</v>
      </c>
    </row>
    <row r="10711" spans="1:7" x14ac:dyDescent="0.3">
      <c r="A10711" s="20" t="s">
        <v>1386</v>
      </c>
      <c r="B10711" s="102">
        <v>44119</v>
      </c>
      <c r="C10711" s="103">
        <v>0.22</v>
      </c>
      <c r="D10711" s="133">
        <v>5000</v>
      </c>
      <c r="E10711" s="108" t="str">
        <f>_xlfn.XLOOKUP($A10711,'Task3 Baza'!$A$2:$A$1999,'Task3 Baza'!$C$2:$C$1999,"non",0)</f>
        <v>Siyəzən</v>
      </c>
      <c r="F10711" s="109" t="str">
        <f t="shared" si="338"/>
        <v>Gəncə</v>
      </c>
      <c r="G10711" s="110">
        <f t="shared" si="339"/>
        <v>20</v>
      </c>
    </row>
    <row r="10712" spans="1:7" x14ac:dyDescent="0.3">
      <c r="A10712" s="20" t="s">
        <v>267</v>
      </c>
      <c r="B10712" s="102">
        <v>44579</v>
      </c>
      <c r="C10712" s="103">
        <v>0.17</v>
      </c>
      <c r="D10712" s="133">
        <v>11300</v>
      </c>
      <c r="E10712" s="108" t="str">
        <f>_xlfn.XLOOKUP($A10712,'Task3 Baza'!$A$2:$A$1999,'Task3 Baza'!$C$2:$C$1999,"non",0)</f>
        <v>Goranboy</v>
      </c>
      <c r="F10712" s="109" t="str">
        <f t="shared" si="338"/>
        <v>Sumqayıt</v>
      </c>
      <c r="G10712" s="110">
        <f t="shared" si="339"/>
        <v>50</v>
      </c>
    </row>
    <row r="10713" spans="1:7" x14ac:dyDescent="0.3">
      <c r="A10713" s="20" t="s">
        <v>1044</v>
      </c>
      <c r="B10713" s="102">
        <v>44096</v>
      </c>
      <c r="C10713" s="103">
        <v>0.22</v>
      </c>
      <c r="D10713" s="133">
        <v>10200</v>
      </c>
      <c r="E10713" s="108" t="str">
        <f>_xlfn.XLOOKUP($A10713,'Task3 Baza'!$A$2:$A$1999,'Task3 Baza'!$C$2:$C$1999,"non",0)</f>
        <v>Zəngilan</v>
      </c>
      <c r="F10713" s="109" t="str">
        <f t="shared" si="338"/>
        <v>Lənkəran</v>
      </c>
      <c r="G10713" s="110">
        <f t="shared" si="339"/>
        <v>42</v>
      </c>
    </row>
    <row r="10714" spans="1:7" x14ac:dyDescent="0.3">
      <c r="A10714" s="20" t="s">
        <v>663</v>
      </c>
      <c r="B10714" s="102">
        <v>43989</v>
      </c>
      <c r="C10714" s="103">
        <v>0.21</v>
      </c>
      <c r="D10714" s="133">
        <v>2900</v>
      </c>
      <c r="E10714" s="108" t="str">
        <f>_xlfn.XLOOKUP($A10714,'Task3 Baza'!$A$2:$A$1999,'Task3 Baza'!$C$2:$C$1999,"non",0)</f>
        <v>Hacıqabul</v>
      </c>
      <c r="F10714" s="109" t="str">
        <f t="shared" si="338"/>
        <v>Sumqayıt</v>
      </c>
      <c r="G10714" s="110">
        <f t="shared" si="339"/>
        <v>50</v>
      </c>
    </row>
    <row r="10715" spans="1:7" x14ac:dyDescent="0.3">
      <c r="A10715" s="20" t="s">
        <v>620</v>
      </c>
      <c r="B10715" s="102">
        <v>44528</v>
      </c>
      <c r="C10715" s="103">
        <v>0.23</v>
      </c>
      <c r="D10715" s="133">
        <v>3200</v>
      </c>
      <c r="E10715" s="108" t="str">
        <f>_xlfn.XLOOKUP($A10715,'Task3 Baza'!$A$2:$A$1999,'Task3 Baza'!$C$2:$C$1999,"non",0)</f>
        <v>Masallı</v>
      </c>
      <c r="F10715" s="109" t="str">
        <f t="shared" si="338"/>
        <v>Gəncə</v>
      </c>
      <c r="G10715" s="110">
        <f t="shared" si="339"/>
        <v>20</v>
      </c>
    </row>
    <row r="10716" spans="1:7" x14ac:dyDescent="0.3">
      <c r="A10716" s="20" t="s">
        <v>1265</v>
      </c>
      <c r="B10716" s="102">
        <v>44203</v>
      </c>
      <c r="C10716" s="103">
        <v>0.24</v>
      </c>
      <c r="D10716" s="133">
        <v>10400</v>
      </c>
      <c r="E10716" s="108" t="str">
        <f>_xlfn.XLOOKUP($A10716,'Task3 Baza'!$A$2:$A$1999,'Task3 Baza'!$C$2:$C$1999,"non",0)</f>
        <v>Babək</v>
      </c>
      <c r="F10716" s="109" t="str">
        <f t="shared" si="338"/>
        <v>Bakı</v>
      </c>
      <c r="G10716" s="110">
        <f t="shared" si="339"/>
        <v>10</v>
      </c>
    </row>
    <row r="10717" spans="1:7" x14ac:dyDescent="0.3">
      <c r="A10717" s="20" t="s">
        <v>1604</v>
      </c>
      <c r="B10717" s="102">
        <v>44217</v>
      </c>
      <c r="C10717" s="103">
        <v>0.17</v>
      </c>
      <c r="D10717" s="133">
        <v>2300</v>
      </c>
      <c r="E10717" s="108" t="str">
        <f>_xlfn.XLOOKUP($A10717,'Task3 Baza'!$A$2:$A$1999,'Task3 Baza'!$C$2:$C$1999,"non",0)</f>
        <v>Lerik</v>
      </c>
      <c r="F10717" s="109" t="str">
        <f t="shared" si="338"/>
        <v>Gəncə</v>
      </c>
      <c r="G10717" s="110">
        <f t="shared" si="339"/>
        <v>20</v>
      </c>
    </row>
    <row r="10718" spans="1:7" x14ac:dyDescent="0.3">
      <c r="A10718" s="20" t="s">
        <v>1935</v>
      </c>
      <c r="B10718" s="102">
        <v>44330</v>
      </c>
      <c r="C10718" s="103">
        <v>0.22</v>
      </c>
      <c r="D10718" s="133">
        <v>7000</v>
      </c>
      <c r="E10718" s="108" t="str">
        <f>_xlfn.XLOOKUP($A10718,'Task3 Baza'!$A$2:$A$1999,'Task3 Baza'!$C$2:$C$1999,"non",0)</f>
        <v>Şəki</v>
      </c>
      <c r="F10718" s="109" t="str">
        <f t="shared" si="338"/>
        <v>Lənkəran</v>
      </c>
      <c r="G10718" s="110">
        <f t="shared" si="339"/>
        <v>42</v>
      </c>
    </row>
    <row r="10719" spans="1:7" x14ac:dyDescent="0.3">
      <c r="A10719" s="20" t="s">
        <v>526</v>
      </c>
      <c r="B10719" s="102">
        <v>44622</v>
      </c>
      <c r="C10719" s="103">
        <v>0.16</v>
      </c>
      <c r="D10719" s="133">
        <v>5000</v>
      </c>
      <c r="E10719" s="108" t="str">
        <f>_xlfn.XLOOKUP($A10719,'Task3 Baza'!$A$2:$A$1999,'Task3 Baza'!$C$2:$C$1999,"non",0)</f>
        <v>Oğuz</v>
      </c>
      <c r="F10719" s="109" t="str">
        <f t="shared" si="338"/>
        <v>Gəncə</v>
      </c>
      <c r="G10719" s="110">
        <f t="shared" si="339"/>
        <v>20</v>
      </c>
    </row>
    <row r="10720" spans="1:7" x14ac:dyDescent="0.3">
      <c r="A10720" s="20" t="s">
        <v>587</v>
      </c>
      <c r="B10720" s="102">
        <v>44599</v>
      </c>
      <c r="C10720" s="103">
        <v>0.22</v>
      </c>
      <c r="D10720" s="133">
        <v>3100</v>
      </c>
      <c r="E10720" s="108" t="str">
        <f>_xlfn.XLOOKUP($A10720,'Task3 Baza'!$A$2:$A$1999,'Task3 Baza'!$C$2:$C$1999,"non",0)</f>
        <v>Füzuli</v>
      </c>
      <c r="F10720" s="109" t="str">
        <f t="shared" si="338"/>
        <v>Sumqayıt</v>
      </c>
      <c r="G10720" s="110">
        <f t="shared" si="339"/>
        <v>50</v>
      </c>
    </row>
    <row r="10721" spans="1:7" x14ac:dyDescent="0.3">
      <c r="A10721" s="20" t="s">
        <v>313</v>
      </c>
      <c r="B10721" s="102">
        <v>44237</v>
      </c>
      <c r="C10721" s="103">
        <v>0.22</v>
      </c>
      <c r="D10721" s="133">
        <v>2200</v>
      </c>
      <c r="E10721" s="108" t="str">
        <f>_xlfn.XLOOKUP($A10721,'Task3 Baza'!$A$2:$A$1999,'Task3 Baza'!$C$2:$C$1999,"non",0)</f>
        <v>Astara</v>
      </c>
      <c r="F10721" s="109" t="str">
        <f t="shared" si="338"/>
        <v>Bakı</v>
      </c>
      <c r="G10721" s="110">
        <f t="shared" si="339"/>
        <v>10</v>
      </c>
    </row>
    <row r="10722" spans="1:7" x14ac:dyDescent="0.3">
      <c r="A10722" s="20" t="s">
        <v>420</v>
      </c>
      <c r="B10722" s="102">
        <v>43804</v>
      </c>
      <c r="C10722" s="103">
        <v>0.14000000000000001</v>
      </c>
      <c r="D10722" s="133">
        <v>3400</v>
      </c>
      <c r="E10722" s="108" t="str">
        <f>_xlfn.XLOOKUP($A10722,'Task3 Baza'!$A$2:$A$1999,'Task3 Baza'!$C$2:$C$1999,"non",0)</f>
        <v>Qazax</v>
      </c>
      <c r="F10722" s="109" t="str">
        <f t="shared" si="338"/>
        <v>Sumqayıt</v>
      </c>
      <c r="G10722" s="110">
        <f t="shared" si="339"/>
        <v>50</v>
      </c>
    </row>
    <row r="10723" spans="1:7" x14ac:dyDescent="0.3">
      <c r="A10723" s="20" t="s">
        <v>157</v>
      </c>
      <c r="B10723" s="102">
        <v>44201</v>
      </c>
      <c r="C10723" s="103">
        <v>0.2</v>
      </c>
      <c r="D10723" s="133">
        <v>8400</v>
      </c>
      <c r="E10723" s="108" t="str">
        <f>_xlfn.XLOOKUP($A10723,'Task3 Baza'!$A$2:$A$1999,'Task3 Baza'!$C$2:$C$1999,"non",0)</f>
        <v>Şərur</v>
      </c>
      <c r="F10723" s="109" t="str">
        <f t="shared" si="338"/>
        <v>Lənkəran</v>
      </c>
      <c r="G10723" s="110">
        <f t="shared" si="339"/>
        <v>42</v>
      </c>
    </row>
    <row r="10724" spans="1:7" x14ac:dyDescent="0.3">
      <c r="A10724" s="20" t="s">
        <v>215</v>
      </c>
      <c r="B10724" s="102">
        <v>44815</v>
      </c>
      <c r="C10724" s="103">
        <v>0.19</v>
      </c>
      <c r="D10724" s="133">
        <v>5000</v>
      </c>
      <c r="E10724" s="108" t="str">
        <f>_xlfn.XLOOKUP($A10724,'Task3 Baza'!$A$2:$A$1999,'Task3 Baza'!$C$2:$C$1999,"non",0)</f>
        <v>Şəmkir</v>
      </c>
      <c r="F10724" s="109" t="str">
        <f t="shared" si="338"/>
        <v>Lənkəran</v>
      </c>
      <c r="G10724" s="110">
        <f t="shared" si="339"/>
        <v>42</v>
      </c>
    </row>
    <row r="10725" spans="1:7" x14ac:dyDescent="0.3">
      <c r="A10725" s="20" t="s">
        <v>850</v>
      </c>
      <c r="B10725" s="102">
        <v>43789</v>
      </c>
      <c r="C10725" s="103">
        <v>0.22</v>
      </c>
      <c r="D10725" s="133">
        <v>11400</v>
      </c>
      <c r="E10725" s="108" t="str">
        <f>_xlfn.XLOOKUP($A10725,'Task3 Baza'!$A$2:$A$1999,'Task3 Baza'!$C$2:$C$1999,"non",0)</f>
        <v>Göygöl</v>
      </c>
      <c r="F10725" s="109" t="str">
        <f t="shared" si="338"/>
        <v>Sumqayıt</v>
      </c>
      <c r="G10725" s="110">
        <f t="shared" si="339"/>
        <v>50</v>
      </c>
    </row>
    <row r="10726" spans="1:7" x14ac:dyDescent="0.3">
      <c r="A10726" s="20" t="s">
        <v>1395</v>
      </c>
      <c r="B10726" s="102">
        <v>44695</v>
      </c>
      <c r="C10726" s="103">
        <v>0.21</v>
      </c>
      <c r="D10726" s="133">
        <v>9800</v>
      </c>
      <c r="E10726" s="108" t="str">
        <f>_xlfn.XLOOKUP($A10726,'Task3 Baza'!$A$2:$A$1999,'Task3 Baza'!$C$2:$C$1999,"non",0)</f>
        <v>Gədəbəy</v>
      </c>
      <c r="F10726" s="109" t="str">
        <f t="shared" si="338"/>
        <v>Sumqayıt</v>
      </c>
      <c r="G10726" s="110">
        <f t="shared" si="339"/>
        <v>50</v>
      </c>
    </row>
    <row r="10727" spans="1:7" x14ac:dyDescent="0.3">
      <c r="A10727" s="20" t="s">
        <v>350</v>
      </c>
      <c r="B10727" s="102">
        <v>44778</v>
      </c>
      <c r="C10727" s="103">
        <v>0.19</v>
      </c>
      <c r="D10727" s="133">
        <v>11900</v>
      </c>
      <c r="E10727" s="108" t="str">
        <f>_xlfn.XLOOKUP($A10727,'Task3 Baza'!$A$2:$A$1999,'Task3 Baza'!$C$2:$C$1999,"non",0)</f>
        <v>Saatlı</v>
      </c>
      <c r="F10727" s="109" t="str">
        <f t="shared" si="338"/>
        <v>Gəncə</v>
      </c>
      <c r="G10727" s="110">
        <f t="shared" si="339"/>
        <v>20</v>
      </c>
    </row>
    <row r="10728" spans="1:7" x14ac:dyDescent="0.3">
      <c r="A10728" s="20" t="s">
        <v>1956</v>
      </c>
      <c r="B10728" s="102">
        <v>44393</v>
      </c>
      <c r="C10728" s="103">
        <v>0.21</v>
      </c>
      <c r="D10728" s="133">
        <v>12500</v>
      </c>
      <c r="E10728" s="108" t="str">
        <f>_xlfn.XLOOKUP($A10728,'Task3 Baza'!$A$2:$A$1999,'Task3 Baza'!$C$2:$C$1999,"non",0)</f>
        <v>Goranboy</v>
      </c>
      <c r="F10728" s="109" t="str">
        <f t="shared" si="338"/>
        <v>Sumqayıt</v>
      </c>
      <c r="G10728" s="110">
        <f t="shared" si="339"/>
        <v>50</v>
      </c>
    </row>
    <row r="10729" spans="1:7" x14ac:dyDescent="0.3">
      <c r="A10729" s="20" t="s">
        <v>1680</v>
      </c>
      <c r="B10729" s="102">
        <v>44522</v>
      </c>
      <c r="C10729" s="103">
        <v>0.16</v>
      </c>
      <c r="D10729" s="133">
        <v>10500</v>
      </c>
      <c r="E10729" s="108" t="str">
        <f>_xlfn.XLOOKUP($A10729,'Task3 Baza'!$A$2:$A$1999,'Task3 Baza'!$C$2:$C$1999,"non",0)</f>
        <v>Zəngilan</v>
      </c>
      <c r="F10729" s="109" t="str">
        <f t="shared" si="338"/>
        <v>Lənkəran</v>
      </c>
      <c r="G10729" s="110">
        <f t="shared" si="339"/>
        <v>42</v>
      </c>
    </row>
    <row r="10730" spans="1:7" x14ac:dyDescent="0.3">
      <c r="A10730" s="20" t="s">
        <v>1090</v>
      </c>
      <c r="B10730" s="102">
        <v>44798</v>
      </c>
      <c r="C10730" s="103">
        <v>0.14000000000000001</v>
      </c>
      <c r="D10730" s="133">
        <v>7600</v>
      </c>
      <c r="E10730" s="108" t="str">
        <f>_xlfn.XLOOKUP($A10730,'Task3 Baza'!$A$2:$A$1999,'Task3 Baza'!$C$2:$C$1999,"non",0)</f>
        <v>İmişli</v>
      </c>
      <c r="F10730" s="109" t="str">
        <f t="shared" si="338"/>
        <v>Sumqayıt</v>
      </c>
      <c r="G10730" s="110">
        <f t="shared" si="339"/>
        <v>50</v>
      </c>
    </row>
    <row r="10731" spans="1:7" x14ac:dyDescent="0.3">
      <c r="A10731" s="20" t="s">
        <v>474</v>
      </c>
      <c r="B10731" s="102">
        <v>44113</v>
      </c>
      <c r="C10731" s="103">
        <v>0.18</v>
      </c>
      <c r="D10731" s="133">
        <v>7400</v>
      </c>
      <c r="E10731" s="108" t="str">
        <f>_xlfn.XLOOKUP($A10731,'Task3 Baza'!$A$2:$A$1999,'Task3 Baza'!$C$2:$C$1999,"non",0)</f>
        <v>Qəbələ</v>
      </c>
      <c r="F10731" s="109" t="str">
        <f t="shared" si="338"/>
        <v>Sumqayıt</v>
      </c>
      <c r="G10731" s="110">
        <f t="shared" si="339"/>
        <v>50</v>
      </c>
    </row>
    <row r="10732" spans="1:7" x14ac:dyDescent="0.3">
      <c r="A10732" s="20" t="s">
        <v>1381</v>
      </c>
      <c r="B10732" s="102">
        <v>44438</v>
      </c>
      <c r="C10732" s="103">
        <v>0.23</v>
      </c>
      <c r="D10732" s="133">
        <v>9200</v>
      </c>
      <c r="E10732" s="108" t="str">
        <f>_xlfn.XLOOKUP($A10732,'Task3 Baza'!$A$2:$A$1999,'Task3 Baza'!$C$2:$C$1999,"non",0)</f>
        <v>Daşkəsən</v>
      </c>
      <c r="F10732" s="109" t="str">
        <f t="shared" si="338"/>
        <v>Bakı</v>
      </c>
      <c r="G10732" s="110">
        <f t="shared" si="339"/>
        <v>10</v>
      </c>
    </row>
    <row r="10733" spans="1:7" x14ac:dyDescent="0.3">
      <c r="A10733" s="20" t="s">
        <v>1091</v>
      </c>
      <c r="B10733" s="102">
        <v>44231</v>
      </c>
      <c r="C10733" s="103">
        <v>0.24</v>
      </c>
      <c r="D10733" s="133">
        <v>5600</v>
      </c>
      <c r="E10733" s="108" t="str">
        <f>_xlfn.XLOOKUP($A10733,'Task3 Baza'!$A$2:$A$1999,'Task3 Baza'!$C$2:$C$1999,"non",0)</f>
        <v>Xızı</v>
      </c>
      <c r="F10733" s="109" t="str">
        <f t="shared" si="338"/>
        <v>Sumqayıt</v>
      </c>
      <c r="G10733" s="110">
        <f t="shared" si="339"/>
        <v>50</v>
      </c>
    </row>
    <row r="10734" spans="1:7" x14ac:dyDescent="0.3">
      <c r="A10734" s="20" t="s">
        <v>2128</v>
      </c>
      <c r="B10734" s="102">
        <v>44062</v>
      </c>
      <c r="C10734" s="103">
        <v>0.17</v>
      </c>
      <c r="D10734" s="133">
        <v>9400</v>
      </c>
      <c r="E10734" s="108" t="str">
        <f>_xlfn.XLOOKUP($A10734,'Task3 Baza'!$A$2:$A$1999,'Task3 Baza'!$C$2:$C$1999,"non",0)</f>
        <v>Şirvan</v>
      </c>
      <c r="F10734" s="109" t="str">
        <f t="shared" si="338"/>
        <v>Lənkəran</v>
      </c>
      <c r="G10734" s="110">
        <f t="shared" si="339"/>
        <v>42</v>
      </c>
    </row>
    <row r="10735" spans="1:7" x14ac:dyDescent="0.3">
      <c r="A10735" s="20" t="s">
        <v>270</v>
      </c>
      <c r="B10735" s="102">
        <v>44399</v>
      </c>
      <c r="C10735" s="103">
        <v>0.14000000000000001</v>
      </c>
      <c r="D10735" s="133">
        <v>10200</v>
      </c>
      <c r="E10735" s="108" t="str">
        <f>_xlfn.XLOOKUP($A10735,'Task3 Baza'!$A$2:$A$1999,'Task3 Baza'!$C$2:$C$1999,"non",0)</f>
        <v>Bakı</v>
      </c>
      <c r="F10735" s="109" t="str">
        <f t="shared" si="338"/>
        <v>Bakı</v>
      </c>
      <c r="G10735" s="110">
        <f t="shared" si="339"/>
        <v>10</v>
      </c>
    </row>
    <row r="10736" spans="1:7" x14ac:dyDescent="0.3">
      <c r="A10736" s="20" t="s">
        <v>462</v>
      </c>
      <c r="B10736" s="102">
        <v>43528</v>
      </c>
      <c r="C10736" s="103">
        <v>0.2</v>
      </c>
      <c r="D10736" s="133">
        <v>12300</v>
      </c>
      <c r="E10736" s="108" t="str">
        <f>_xlfn.XLOOKUP($A10736,'Task3 Baza'!$A$2:$A$1999,'Task3 Baza'!$C$2:$C$1999,"non",0)</f>
        <v>Şərur</v>
      </c>
      <c r="F10736" s="109" t="str">
        <f t="shared" si="338"/>
        <v>Lənkəran</v>
      </c>
      <c r="G10736" s="110">
        <f t="shared" si="339"/>
        <v>42</v>
      </c>
    </row>
    <row r="10737" spans="1:7" x14ac:dyDescent="0.3">
      <c r="A10737" s="20" t="s">
        <v>1493</v>
      </c>
      <c r="B10737" s="102">
        <v>44181</v>
      </c>
      <c r="C10737" s="103">
        <v>0.23</v>
      </c>
      <c r="D10737" s="133">
        <v>11100</v>
      </c>
      <c r="E10737" s="108" t="str">
        <f>_xlfn.XLOOKUP($A10737,'Task3 Baza'!$A$2:$A$1999,'Task3 Baza'!$C$2:$C$1999,"non",0)</f>
        <v>Zəngilan</v>
      </c>
      <c r="F10737" s="109" t="str">
        <f t="shared" si="338"/>
        <v>Lənkəran</v>
      </c>
      <c r="G10737" s="110">
        <f t="shared" si="339"/>
        <v>42</v>
      </c>
    </row>
    <row r="10738" spans="1:7" x14ac:dyDescent="0.3">
      <c r="A10738" s="20" t="s">
        <v>1000</v>
      </c>
      <c r="B10738" s="102">
        <v>43808</v>
      </c>
      <c r="C10738" s="103">
        <v>0.18</v>
      </c>
      <c r="D10738" s="133">
        <v>2500</v>
      </c>
      <c r="E10738" s="108" t="str">
        <f>_xlfn.XLOOKUP($A10738,'Task3 Baza'!$A$2:$A$1999,'Task3 Baza'!$C$2:$C$1999,"non",0)</f>
        <v>Naxçıvan</v>
      </c>
      <c r="F10738" s="109" t="str">
        <f t="shared" si="338"/>
        <v>Gəncə</v>
      </c>
      <c r="G10738" s="110">
        <f t="shared" si="339"/>
        <v>20</v>
      </c>
    </row>
    <row r="10739" spans="1:7" x14ac:dyDescent="0.3">
      <c r="A10739" s="20" t="s">
        <v>921</v>
      </c>
      <c r="B10739" s="102">
        <v>43843</v>
      </c>
      <c r="C10739" s="103">
        <v>0.17</v>
      </c>
      <c r="D10739" s="133">
        <v>10400</v>
      </c>
      <c r="E10739" s="108" t="str">
        <f>_xlfn.XLOOKUP($A10739,'Task3 Baza'!$A$2:$A$1999,'Task3 Baza'!$C$2:$C$1999,"non",0)</f>
        <v>Neftçala</v>
      </c>
      <c r="F10739" s="109" t="str">
        <f t="shared" si="338"/>
        <v>Gəncə</v>
      </c>
      <c r="G10739" s="110">
        <f t="shared" si="339"/>
        <v>20</v>
      </c>
    </row>
    <row r="10740" spans="1:7" x14ac:dyDescent="0.3">
      <c r="A10740" s="20" t="s">
        <v>291</v>
      </c>
      <c r="B10740" s="102">
        <v>44279</v>
      </c>
      <c r="C10740" s="103">
        <v>0.22</v>
      </c>
      <c r="D10740" s="133">
        <v>5700</v>
      </c>
      <c r="E10740" s="108" t="str">
        <f>_xlfn.XLOOKUP($A10740,'Task3 Baza'!$A$2:$A$1999,'Task3 Baza'!$C$2:$C$1999,"non",0)</f>
        <v>Samux</v>
      </c>
      <c r="F10740" s="109" t="str">
        <f t="shared" si="338"/>
        <v>Gəncə</v>
      </c>
      <c r="G10740" s="110">
        <f t="shared" si="339"/>
        <v>20</v>
      </c>
    </row>
    <row r="10741" spans="1:7" x14ac:dyDescent="0.3">
      <c r="A10741" s="20" t="s">
        <v>1789</v>
      </c>
      <c r="B10741" s="102">
        <v>43841</v>
      </c>
      <c r="C10741" s="103">
        <v>0.14000000000000001</v>
      </c>
      <c r="D10741" s="133">
        <v>4000</v>
      </c>
      <c r="E10741" s="108" t="str">
        <f>_xlfn.XLOOKUP($A10741,'Task3 Baza'!$A$2:$A$1999,'Task3 Baza'!$C$2:$C$1999,"non",0)</f>
        <v>İsmayıllı</v>
      </c>
      <c r="F10741" s="109" t="str">
        <f t="shared" si="338"/>
        <v>Sumqayıt</v>
      </c>
      <c r="G10741" s="110">
        <f t="shared" si="339"/>
        <v>50</v>
      </c>
    </row>
    <row r="10742" spans="1:7" x14ac:dyDescent="0.3">
      <c r="A10742" s="20" t="s">
        <v>568</v>
      </c>
      <c r="B10742" s="102">
        <v>44522</v>
      </c>
      <c r="C10742" s="103">
        <v>0.24</v>
      </c>
      <c r="D10742" s="133">
        <v>11600</v>
      </c>
      <c r="E10742" s="108" t="str">
        <f>_xlfn.XLOOKUP($A10742,'Task3 Baza'!$A$2:$A$1999,'Task3 Baza'!$C$2:$C$1999,"non",0)</f>
        <v>Beyləqan</v>
      </c>
      <c r="F10742" s="109" t="str">
        <f t="shared" si="338"/>
        <v>Bakı</v>
      </c>
      <c r="G10742" s="110">
        <f t="shared" si="339"/>
        <v>10</v>
      </c>
    </row>
    <row r="10743" spans="1:7" x14ac:dyDescent="0.3">
      <c r="A10743" s="20" t="s">
        <v>1197</v>
      </c>
      <c r="B10743" s="102">
        <v>43728</v>
      </c>
      <c r="C10743" s="103">
        <v>0.2</v>
      </c>
      <c r="D10743" s="133">
        <v>6500</v>
      </c>
      <c r="E10743" s="108" t="str">
        <f>_xlfn.XLOOKUP($A10743,'Task3 Baza'!$A$2:$A$1999,'Task3 Baza'!$C$2:$C$1999,"non",0)</f>
        <v>İmişli</v>
      </c>
      <c r="F10743" s="109" t="str">
        <f t="shared" si="338"/>
        <v>Sumqayıt</v>
      </c>
      <c r="G10743" s="110">
        <f t="shared" si="339"/>
        <v>50</v>
      </c>
    </row>
    <row r="10744" spans="1:7" x14ac:dyDescent="0.3">
      <c r="A10744" s="20" t="s">
        <v>1905</v>
      </c>
      <c r="B10744" s="102">
        <v>44128</v>
      </c>
      <c r="C10744" s="103">
        <v>0.24</v>
      </c>
      <c r="D10744" s="133">
        <v>2100</v>
      </c>
      <c r="E10744" s="108" t="str">
        <f>_xlfn.XLOOKUP($A10744,'Task3 Baza'!$A$2:$A$1999,'Task3 Baza'!$C$2:$C$1999,"non",0)</f>
        <v>Şahbuz</v>
      </c>
      <c r="F10744" s="109" t="str">
        <f t="shared" si="338"/>
        <v>Gəncə</v>
      </c>
      <c r="G10744" s="110">
        <f t="shared" si="339"/>
        <v>20</v>
      </c>
    </row>
    <row r="10745" spans="1:7" x14ac:dyDescent="0.3">
      <c r="A10745" s="20" t="s">
        <v>1453</v>
      </c>
      <c r="B10745" s="102">
        <v>44628</v>
      </c>
      <c r="C10745" s="103">
        <v>0.16</v>
      </c>
      <c r="D10745" s="133">
        <v>8500</v>
      </c>
      <c r="E10745" s="108" t="str">
        <f>_xlfn.XLOOKUP($A10745,'Task3 Baza'!$A$2:$A$1999,'Task3 Baza'!$C$2:$C$1999,"non",0)</f>
        <v>Qusar</v>
      </c>
      <c r="F10745" s="109" t="str">
        <f t="shared" si="338"/>
        <v>Gəncə</v>
      </c>
      <c r="G10745" s="110">
        <f t="shared" si="339"/>
        <v>20</v>
      </c>
    </row>
    <row r="10746" spans="1:7" x14ac:dyDescent="0.3">
      <c r="A10746" s="20" t="s">
        <v>1134</v>
      </c>
      <c r="B10746" s="102">
        <v>43779</v>
      </c>
      <c r="C10746" s="103">
        <v>0.18</v>
      </c>
      <c r="D10746" s="133">
        <v>8200</v>
      </c>
      <c r="E10746" s="108" t="str">
        <f>_xlfn.XLOOKUP($A10746,'Task3 Baza'!$A$2:$A$1999,'Task3 Baza'!$C$2:$C$1999,"non",0)</f>
        <v>Zərdab</v>
      </c>
      <c r="F10746" s="109" t="str">
        <f t="shared" si="338"/>
        <v>Lənkəran</v>
      </c>
      <c r="G10746" s="110">
        <f t="shared" si="339"/>
        <v>42</v>
      </c>
    </row>
    <row r="10747" spans="1:7" x14ac:dyDescent="0.3">
      <c r="A10747" s="20" t="s">
        <v>1176</v>
      </c>
      <c r="B10747" s="102">
        <v>43653</v>
      </c>
      <c r="C10747" s="103">
        <v>0.21</v>
      </c>
      <c r="D10747" s="133">
        <v>10500</v>
      </c>
      <c r="E10747" s="108" t="str">
        <f>_xlfn.XLOOKUP($A10747,'Task3 Baza'!$A$2:$A$1999,'Task3 Baza'!$C$2:$C$1999,"non",0)</f>
        <v>Füzuli</v>
      </c>
      <c r="F10747" s="109" t="str">
        <f t="shared" si="338"/>
        <v>Sumqayıt</v>
      </c>
      <c r="G10747" s="110">
        <f t="shared" si="339"/>
        <v>50</v>
      </c>
    </row>
    <row r="10748" spans="1:7" x14ac:dyDescent="0.3">
      <c r="A10748" s="20" t="s">
        <v>887</v>
      </c>
      <c r="B10748" s="102">
        <v>44197</v>
      </c>
      <c r="C10748" s="103">
        <v>0.23</v>
      </c>
      <c r="D10748" s="133">
        <v>4700</v>
      </c>
      <c r="E10748" s="108" t="str">
        <f>_xlfn.XLOOKUP($A10748,'Task3 Baza'!$A$2:$A$1999,'Task3 Baza'!$C$2:$C$1999,"non",0)</f>
        <v>Tərtər</v>
      </c>
      <c r="F10748" s="109" t="str">
        <f t="shared" si="338"/>
        <v>Lənkəran</v>
      </c>
      <c r="G10748" s="110">
        <f t="shared" si="339"/>
        <v>42</v>
      </c>
    </row>
    <row r="10749" spans="1:7" x14ac:dyDescent="0.3">
      <c r="A10749" s="20" t="s">
        <v>583</v>
      </c>
      <c r="B10749" s="102">
        <v>44624</v>
      </c>
      <c r="C10749" s="103">
        <v>0.22</v>
      </c>
      <c r="D10749" s="133">
        <v>10500</v>
      </c>
      <c r="E10749" s="108" t="str">
        <f>_xlfn.XLOOKUP($A10749,'Task3 Baza'!$A$2:$A$1999,'Task3 Baza'!$C$2:$C$1999,"non",0)</f>
        <v>Ağsu</v>
      </c>
      <c r="F10749" s="109" t="str">
        <f t="shared" si="338"/>
        <v>Bakı</v>
      </c>
      <c r="G10749" s="110">
        <f t="shared" si="339"/>
        <v>10</v>
      </c>
    </row>
    <row r="10750" spans="1:7" x14ac:dyDescent="0.3">
      <c r="A10750" s="20" t="s">
        <v>533</v>
      </c>
      <c r="B10750" s="102">
        <v>44666</v>
      </c>
      <c r="C10750" s="103">
        <v>0.16</v>
      </c>
      <c r="D10750" s="133">
        <v>8000</v>
      </c>
      <c r="E10750" s="108" t="str">
        <f>_xlfn.XLOOKUP($A10750,'Task3 Baza'!$A$2:$A$1999,'Task3 Baza'!$C$2:$C$1999,"non",0)</f>
        <v>Qubadlı</v>
      </c>
      <c r="F10750" s="109" t="str">
        <f t="shared" si="338"/>
        <v>Gəncə</v>
      </c>
      <c r="G10750" s="110">
        <f t="shared" si="339"/>
        <v>20</v>
      </c>
    </row>
    <row r="10751" spans="1:7" x14ac:dyDescent="0.3">
      <c r="A10751" s="20" t="s">
        <v>845</v>
      </c>
      <c r="B10751" s="102">
        <v>44266</v>
      </c>
      <c r="C10751" s="103">
        <v>0.19</v>
      </c>
      <c r="D10751" s="133">
        <v>3400</v>
      </c>
      <c r="E10751" s="108" t="str">
        <f>_xlfn.XLOOKUP($A10751,'Task3 Baza'!$A$2:$A$1999,'Task3 Baza'!$C$2:$C$1999,"non",0)</f>
        <v>Göygöl</v>
      </c>
      <c r="F10751" s="109" t="str">
        <f t="shared" si="338"/>
        <v>Sumqayıt</v>
      </c>
      <c r="G10751" s="110">
        <f t="shared" si="339"/>
        <v>50</v>
      </c>
    </row>
    <row r="10752" spans="1:7" x14ac:dyDescent="0.3">
      <c r="A10752" s="20" t="s">
        <v>472</v>
      </c>
      <c r="B10752" s="102">
        <v>43950</v>
      </c>
      <c r="C10752" s="103">
        <v>0.17</v>
      </c>
      <c r="D10752" s="133">
        <v>4300</v>
      </c>
      <c r="E10752" s="108" t="str">
        <f>_xlfn.XLOOKUP($A10752,'Task3 Baza'!$A$2:$A$1999,'Task3 Baza'!$C$2:$C$1999,"non",0)</f>
        <v>Tovuz</v>
      </c>
      <c r="F10752" s="109" t="str">
        <f t="shared" si="338"/>
        <v>Lənkəran</v>
      </c>
      <c r="G10752" s="110">
        <f t="shared" si="339"/>
        <v>42</v>
      </c>
    </row>
    <row r="10753" spans="1:7" x14ac:dyDescent="0.3">
      <c r="A10753" s="20" t="s">
        <v>1045</v>
      </c>
      <c r="B10753" s="102">
        <v>44196</v>
      </c>
      <c r="C10753" s="103">
        <v>0.21</v>
      </c>
      <c r="D10753" s="133">
        <v>10800</v>
      </c>
      <c r="E10753" s="108" t="str">
        <f>_xlfn.XLOOKUP($A10753,'Task3 Baza'!$A$2:$A$1999,'Task3 Baza'!$C$2:$C$1999,"non",0)</f>
        <v>Şuşa</v>
      </c>
      <c r="F10753" s="109" t="str">
        <f t="shared" si="338"/>
        <v>Lənkəran</v>
      </c>
      <c r="G10753" s="110">
        <f t="shared" si="339"/>
        <v>42</v>
      </c>
    </row>
    <row r="10754" spans="1:7" x14ac:dyDescent="0.3">
      <c r="A10754" s="20" t="s">
        <v>1129</v>
      </c>
      <c r="B10754" s="102">
        <v>43864</v>
      </c>
      <c r="C10754" s="103">
        <v>0.24</v>
      </c>
      <c r="D10754" s="133">
        <v>11300</v>
      </c>
      <c r="E10754" s="108" t="str">
        <f>_xlfn.XLOOKUP($A10754,'Task3 Baza'!$A$2:$A$1999,'Task3 Baza'!$C$2:$C$1999,"non",0)</f>
        <v>Ağdam</v>
      </c>
      <c r="F10754" s="109" t="str">
        <f t="shared" ref="F10754:F10817" si="340">VLOOKUP($E10754,$I$3:$K$75,2,0)</f>
        <v>Bakı</v>
      </c>
      <c r="G10754" s="110">
        <f t="shared" ref="G10754:G10817" si="341">VLOOKUP(VLOOKUP($E10754,$I$3:$J$75,2,0),$L$3:$M$6,2,0)</f>
        <v>10</v>
      </c>
    </row>
    <row r="10755" spans="1:7" x14ac:dyDescent="0.3">
      <c r="A10755" s="20" t="s">
        <v>1479</v>
      </c>
      <c r="B10755" s="102">
        <v>44691</v>
      </c>
      <c r="C10755" s="103">
        <v>0.2</v>
      </c>
      <c r="D10755" s="133">
        <v>7100</v>
      </c>
      <c r="E10755" s="108" t="str">
        <f>_xlfn.XLOOKUP($A10755,'Task3 Baza'!$A$2:$A$1999,'Task3 Baza'!$C$2:$C$1999,"non",0)</f>
        <v>Astara</v>
      </c>
      <c r="F10755" s="109" t="str">
        <f t="shared" si="340"/>
        <v>Bakı</v>
      </c>
      <c r="G10755" s="110">
        <f t="shared" si="341"/>
        <v>10</v>
      </c>
    </row>
    <row r="10756" spans="1:7" x14ac:dyDescent="0.3">
      <c r="A10756" s="20" t="s">
        <v>725</v>
      </c>
      <c r="B10756" s="102">
        <v>44054</v>
      </c>
      <c r="C10756" s="103">
        <v>0.2</v>
      </c>
      <c r="D10756" s="133">
        <v>9700</v>
      </c>
      <c r="E10756" s="108" t="str">
        <f>_xlfn.XLOOKUP($A10756,'Task3 Baza'!$A$2:$A$1999,'Task3 Baza'!$C$2:$C$1999,"non",0)</f>
        <v>Şərur</v>
      </c>
      <c r="F10756" s="109" t="str">
        <f t="shared" si="340"/>
        <v>Lənkəran</v>
      </c>
      <c r="G10756" s="110">
        <f t="shared" si="341"/>
        <v>42</v>
      </c>
    </row>
    <row r="10757" spans="1:7" x14ac:dyDescent="0.3">
      <c r="A10757" s="20" t="s">
        <v>372</v>
      </c>
      <c r="B10757" s="102">
        <v>44470</v>
      </c>
      <c r="C10757" s="103">
        <v>0.15</v>
      </c>
      <c r="D10757" s="133">
        <v>7100</v>
      </c>
      <c r="E10757" s="108" t="str">
        <f>_xlfn.XLOOKUP($A10757,'Task3 Baza'!$A$2:$A$1999,'Task3 Baza'!$C$2:$C$1999,"non",0)</f>
        <v>Zərdab</v>
      </c>
      <c r="F10757" s="109" t="str">
        <f t="shared" si="340"/>
        <v>Lənkəran</v>
      </c>
      <c r="G10757" s="110">
        <f t="shared" si="341"/>
        <v>42</v>
      </c>
    </row>
    <row r="10758" spans="1:7" x14ac:dyDescent="0.3">
      <c r="A10758" s="20" t="s">
        <v>490</v>
      </c>
      <c r="B10758" s="102">
        <v>43593</v>
      </c>
      <c r="C10758" s="103">
        <v>0.18</v>
      </c>
      <c r="D10758" s="133">
        <v>5100</v>
      </c>
      <c r="E10758" s="108" t="str">
        <f>_xlfn.XLOOKUP($A10758,'Task3 Baza'!$A$2:$A$1999,'Task3 Baza'!$C$2:$C$1999,"non",0)</f>
        <v>Tovuz</v>
      </c>
      <c r="F10758" s="109" t="str">
        <f t="shared" si="340"/>
        <v>Lənkəran</v>
      </c>
      <c r="G10758" s="110">
        <f t="shared" si="341"/>
        <v>42</v>
      </c>
    </row>
    <row r="10759" spans="1:7" x14ac:dyDescent="0.3">
      <c r="A10759" s="20" t="s">
        <v>264</v>
      </c>
      <c r="B10759" s="102">
        <v>44521</v>
      </c>
      <c r="C10759" s="103">
        <v>0.21</v>
      </c>
      <c r="D10759" s="133">
        <v>11900</v>
      </c>
      <c r="E10759" s="108" t="str">
        <f>_xlfn.XLOOKUP($A10759,'Task3 Baza'!$A$2:$A$1999,'Task3 Baza'!$C$2:$C$1999,"non",0)</f>
        <v>Ağcabədi</v>
      </c>
      <c r="F10759" s="109" t="str">
        <f t="shared" si="340"/>
        <v>Bakı</v>
      </c>
      <c r="G10759" s="110">
        <f t="shared" si="341"/>
        <v>10</v>
      </c>
    </row>
    <row r="10760" spans="1:7" x14ac:dyDescent="0.3">
      <c r="A10760" s="20" t="s">
        <v>335</v>
      </c>
      <c r="B10760" s="102">
        <v>44178</v>
      </c>
      <c r="C10760" s="103">
        <v>0.21</v>
      </c>
      <c r="D10760" s="133">
        <v>1500</v>
      </c>
      <c r="E10760" s="108" t="str">
        <f>_xlfn.XLOOKUP($A10760,'Task3 Baza'!$A$2:$A$1999,'Task3 Baza'!$C$2:$C$1999,"non",0)</f>
        <v>Balakən</v>
      </c>
      <c r="F10760" s="109" t="str">
        <f t="shared" si="340"/>
        <v>Bakı</v>
      </c>
      <c r="G10760" s="110">
        <f t="shared" si="341"/>
        <v>10</v>
      </c>
    </row>
    <row r="10761" spans="1:7" x14ac:dyDescent="0.3">
      <c r="A10761" s="20" t="s">
        <v>691</v>
      </c>
      <c r="B10761" s="102">
        <v>44063</v>
      </c>
      <c r="C10761" s="103">
        <v>0.21</v>
      </c>
      <c r="D10761" s="133">
        <v>6500</v>
      </c>
      <c r="E10761" s="108" t="str">
        <f>_xlfn.XLOOKUP($A10761,'Task3 Baza'!$A$2:$A$1999,'Task3 Baza'!$C$2:$C$1999,"non",0)</f>
        <v>Sədərək</v>
      </c>
      <c r="F10761" s="109" t="str">
        <f t="shared" si="340"/>
        <v>Gəncə</v>
      </c>
      <c r="G10761" s="110">
        <f t="shared" si="341"/>
        <v>20</v>
      </c>
    </row>
    <row r="10762" spans="1:7" x14ac:dyDescent="0.3">
      <c r="A10762" s="20" t="s">
        <v>1694</v>
      </c>
      <c r="B10762" s="102">
        <v>44398</v>
      </c>
      <c r="C10762" s="103">
        <v>0.14000000000000001</v>
      </c>
      <c r="D10762" s="133">
        <v>4300</v>
      </c>
      <c r="E10762" s="108" t="str">
        <f>_xlfn.XLOOKUP($A10762,'Task3 Baza'!$A$2:$A$1999,'Task3 Baza'!$C$2:$C$1999,"non",0)</f>
        <v>İsmayıllı</v>
      </c>
      <c r="F10762" s="109" t="str">
        <f t="shared" si="340"/>
        <v>Sumqayıt</v>
      </c>
      <c r="G10762" s="110">
        <f t="shared" si="341"/>
        <v>50</v>
      </c>
    </row>
    <row r="10763" spans="1:7" x14ac:dyDescent="0.3">
      <c r="A10763" s="20" t="s">
        <v>1377</v>
      </c>
      <c r="B10763" s="102">
        <v>43999</v>
      </c>
      <c r="C10763" s="103">
        <v>0.19</v>
      </c>
      <c r="D10763" s="133">
        <v>3100</v>
      </c>
      <c r="E10763" s="108" t="str">
        <f>_xlfn.XLOOKUP($A10763,'Task3 Baza'!$A$2:$A$1999,'Task3 Baza'!$C$2:$C$1999,"non",0)</f>
        <v>Zəngilan</v>
      </c>
      <c r="F10763" s="109" t="str">
        <f t="shared" si="340"/>
        <v>Lənkəran</v>
      </c>
      <c r="G10763" s="110">
        <f t="shared" si="341"/>
        <v>42</v>
      </c>
    </row>
    <row r="10764" spans="1:7" x14ac:dyDescent="0.3">
      <c r="A10764" s="20" t="s">
        <v>579</v>
      </c>
      <c r="B10764" s="102">
        <v>44700</v>
      </c>
      <c r="C10764" s="103">
        <v>0.22</v>
      </c>
      <c r="D10764" s="133">
        <v>7800</v>
      </c>
      <c r="E10764" s="108" t="str">
        <f>_xlfn.XLOOKUP($A10764,'Task3 Baza'!$A$2:$A$1999,'Task3 Baza'!$C$2:$C$1999,"non",0)</f>
        <v>Zaqatala</v>
      </c>
      <c r="F10764" s="109" t="str">
        <f t="shared" si="340"/>
        <v>Lənkəran</v>
      </c>
      <c r="G10764" s="110">
        <f t="shared" si="341"/>
        <v>42</v>
      </c>
    </row>
    <row r="10765" spans="1:7" x14ac:dyDescent="0.3">
      <c r="A10765" s="20" t="s">
        <v>272</v>
      </c>
      <c r="B10765" s="102">
        <v>44096</v>
      </c>
      <c r="C10765" s="103">
        <v>0.2</v>
      </c>
      <c r="D10765" s="133">
        <v>2100</v>
      </c>
      <c r="E10765" s="108" t="str">
        <f>_xlfn.XLOOKUP($A10765,'Task3 Baza'!$A$2:$A$1999,'Task3 Baza'!$C$2:$C$1999,"non",0)</f>
        <v>Şuşa</v>
      </c>
      <c r="F10765" s="109" t="str">
        <f t="shared" si="340"/>
        <v>Lənkəran</v>
      </c>
      <c r="G10765" s="110">
        <f t="shared" si="341"/>
        <v>42</v>
      </c>
    </row>
    <row r="10766" spans="1:7" x14ac:dyDescent="0.3">
      <c r="A10766" s="20" t="s">
        <v>1032</v>
      </c>
      <c r="B10766" s="102">
        <v>43754</v>
      </c>
      <c r="C10766" s="103">
        <v>0.23</v>
      </c>
      <c r="D10766" s="133">
        <v>4600</v>
      </c>
      <c r="E10766" s="108" t="str">
        <f>_xlfn.XLOOKUP($A10766,'Task3 Baza'!$A$2:$A$1999,'Task3 Baza'!$C$2:$C$1999,"non",0)</f>
        <v>Xaçmaz</v>
      </c>
      <c r="F10766" s="109" t="str">
        <f t="shared" si="340"/>
        <v>Sumqayıt</v>
      </c>
      <c r="G10766" s="110">
        <f t="shared" si="341"/>
        <v>50</v>
      </c>
    </row>
    <row r="10767" spans="1:7" x14ac:dyDescent="0.3">
      <c r="A10767" s="20" t="s">
        <v>1890</v>
      </c>
      <c r="B10767" s="102">
        <v>43769</v>
      </c>
      <c r="C10767" s="103">
        <v>0.15</v>
      </c>
      <c r="D10767" s="133">
        <v>7700</v>
      </c>
      <c r="E10767" s="108" t="str">
        <f>_xlfn.XLOOKUP($A10767,'Task3 Baza'!$A$2:$A$1999,'Task3 Baza'!$C$2:$C$1999,"non",0)</f>
        <v>Lənkəran</v>
      </c>
      <c r="F10767" s="109" t="str">
        <f t="shared" si="340"/>
        <v>Gəncə</v>
      </c>
      <c r="G10767" s="110">
        <f t="shared" si="341"/>
        <v>20</v>
      </c>
    </row>
    <row r="10768" spans="1:7" x14ac:dyDescent="0.3">
      <c r="A10768" s="20" t="s">
        <v>1438</v>
      </c>
      <c r="B10768" s="102">
        <v>44838</v>
      </c>
      <c r="C10768" s="103">
        <v>0.2</v>
      </c>
      <c r="D10768" s="133">
        <v>3900</v>
      </c>
      <c r="E10768" s="108" t="str">
        <f>_xlfn.XLOOKUP($A10768,'Task3 Baza'!$A$2:$A$1999,'Task3 Baza'!$C$2:$C$1999,"non",0)</f>
        <v>Ucar</v>
      </c>
      <c r="F10768" s="109" t="str">
        <f t="shared" si="340"/>
        <v>Lənkəran</v>
      </c>
      <c r="G10768" s="110">
        <f t="shared" si="341"/>
        <v>42</v>
      </c>
    </row>
    <row r="10769" spans="1:7" x14ac:dyDescent="0.3">
      <c r="A10769" s="20" t="s">
        <v>169</v>
      </c>
      <c r="B10769" s="102">
        <v>43669</v>
      </c>
      <c r="C10769" s="103">
        <v>0.2</v>
      </c>
      <c r="D10769" s="133">
        <v>2400</v>
      </c>
      <c r="E10769" s="108" t="str">
        <f>_xlfn.XLOOKUP($A10769,'Task3 Baza'!$A$2:$A$1999,'Task3 Baza'!$C$2:$C$1999,"non",0)</f>
        <v>Hacıqabul</v>
      </c>
      <c r="F10769" s="109" t="str">
        <f t="shared" si="340"/>
        <v>Sumqayıt</v>
      </c>
      <c r="G10769" s="110">
        <f t="shared" si="341"/>
        <v>50</v>
      </c>
    </row>
    <row r="10770" spans="1:7" x14ac:dyDescent="0.3">
      <c r="A10770" s="20" t="s">
        <v>2077</v>
      </c>
      <c r="B10770" s="102">
        <v>44127</v>
      </c>
      <c r="C10770" s="103">
        <v>0.14000000000000001</v>
      </c>
      <c r="D10770" s="133">
        <v>4200</v>
      </c>
      <c r="E10770" s="108" t="str">
        <f>_xlfn.XLOOKUP($A10770,'Task3 Baza'!$A$2:$A$1999,'Task3 Baza'!$C$2:$C$1999,"non",0)</f>
        <v>Naxçıvan</v>
      </c>
      <c r="F10770" s="109" t="str">
        <f t="shared" si="340"/>
        <v>Gəncə</v>
      </c>
      <c r="G10770" s="110">
        <f t="shared" si="341"/>
        <v>20</v>
      </c>
    </row>
    <row r="10771" spans="1:7" x14ac:dyDescent="0.3">
      <c r="A10771" s="20" t="s">
        <v>264</v>
      </c>
      <c r="B10771" s="102">
        <v>43998</v>
      </c>
      <c r="C10771" s="103">
        <v>0.18</v>
      </c>
      <c r="D10771" s="133">
        <v>2100</v>
      </c>
      <c r="E10771" s="108" t="str">
        <f>_xlfn.XLOOKUP($A10771,'Task3 Baza'!$A$2:$A$1999,'Task3 Baza'!$C$2:$C$1999,"non",0)</f>
        <v>Ağcabədi</v>
      </c>
      <c r="F10771" s="109" t="str">
        <f t="shared" si="340"/>
        <v>Bakı</v>
      </c>
      <c r="G10771" s="110">
        <f t="shared" si="341"/>
        <v>10</v>
      </c>
    </row>
    <row r="10772" spans="1:7" x14ac:dyDescent="0.3">
      <c r="A10772" s="20" t="s">
        <v>1944</v>
      </c>
      <c r="B10772" s="102">
        <v>44794</v>
      </c>
      <c r="C10772" s="103">
        <v>0.15</v>
      </c>
      <c r="D10772" s="133">
        <v>9700</v>
      </c>
      <c r="E10772" s="108" t="str">
        <f>_xlfn.XLOOKUP($A10772,'Task3 Baza'!$A$2:$A$1999,'Task3 Baza'!$C$2:$C$1999,"non",0)</f>
        <v>Xaçmaz</v>
      </c>
      <c r="F10772" s="109" t="str">
        <f t="shared" si="340"/>
        <v>Sumqayıt</v>
      </c>
      <c r="G10772" s="110">
        <f t="shared" si="341"/>
        <v>50</v>
      </c>
    </row>
    <row r="10773" spans="1:7" x14ac:dyDescent="0.3">
      <c r="A10773" s="20" t="s">
        <v>1791</v>
      </c>
      <c r="B10773" s="102">
        <v>43823</v>
      </c>
      <c r="C10773" s="103">
        <v>0.14000000000000001</v>
      </c>
      <c r="D10773" s="133">
        <v>6900</v>
      </c>
      <c r="E10773" s="108" t="str">
        <f>_xlfn.XLOOKUP($A10773,'Task3 Baza'!$A$2:$A$1999,'Task3 Baza'!$C$2:$C$1999,"non",0)</f>
        <v>Füzuli</v>
      </c>
      <c r="F10773" s="109" t="str">
        <f t="shared" si="340"/>
        <v>Sumqayıt</v>
      </c>
      <c r="G10773" s="110">
        <f t="shared" si="341"/>
        <v>50</v>
      </c>
    </row>
    <row r="10774" spans="1:7" x14ac:dyDescent="0.3">
      <c r="A10774" s="20" t="s">
        <v>507</v>
      </c>
      <c r="B10774" s="102">
        <v>44527</v>
      </c>
      <c r="C10774" s="103">
        <v>0.19</v>
      </c>
      <c r="D10774" s="133">
        <v>7200</v>
      </c>
      <c r="E10774" s="108" t="str">
        <f>_xlfn.XLOOKUP($A10774,'Task3 Baza'!$A$2:$A$1999,'Task3 Baza'!$C$2:$C$1999,"non",0)</f>
        <v>Şamaxı</v>
      </c>
      <c r="F10774" s="109" t="str">
        <f t="shared" si="340"/>
        <v>Lənkəran</v>
      </c>
      <c r="G10774" s="110">
        <f t="shared" si="341"/>
        <v>42</v>
      </c>
    </row>
    <row r="10775" spans="1:7" x14ac:dyDescent="0.3">
      <c r="A10775" s="20" t="s">
        <v>1081</v>
      </c>
      <c r="B10775" s="102">
        <v>44212</v>
      </c>
      <c r="C10775" s="103">
        <v>0.14000000000000001</v>
      </c>
      <c r="D10775" s="133">
        <v>2300</v>
      </c>
      <c r="E10775" s="108" t="str">
        <f>_xlfn.XLOOKUP($A10775,'Task3 Baza'!$A$2:$A$1999,'Task3 Baza'!$C$2:$C$1999,"non",0)</f>
        <v>Şuşa</v>
      </c>
      <c r="F10775" s="109" t="str">
        <f t="shared" si="340"/>
        <v>Lənkəran</v>
      </c>
      <c r="G10775" s="110">
        <f t="shared" si="341"/>
        <v>42</v>
      </c>
    </row>
    <row r="10776" spans="1:7" x14ac:dyDescent="0.3">
      <c r="A10776" s="20" t="s">
        <v>1185</v>
      </c>
      <c r="B10776" s="102">
        <v>44021</v>
      </c>
      <c r="C10776" s="103">
        <v>0.14000000000000001</v>
      </c>
      <c r="D10776" s="133">
        <v>12200</v>
      </c>
      <c r="E10776" s="108" t="str">
        <f>_xlfn.XLOOKUP($A10776,'Task3 Baza'!$A$2:$A$1999,'Task3 Baza'!$C$2:$C$1999,"non",0)</f>
        <v>Şəmkir</v>
      </c>
      <c r="F10776" s="109" t="str">
        <f t="shared" si="340"/>
        <v>Lənkəran</v>
      </c>
      <c r="G10776" s="110">
        <f t="shared" si="341"/>
        <v>42</v>
      </c>
    </row>
    <row r="10777" spans="1:7" x14ac:dyDescent="0.3">
      <c r="A10777" s="20" t="s">
        <v>687</v>
      </c>
      <c r="B10777" s="102">
        <v>44295</v>
      </c>
      <c r="C10777" s="103">
        <v>0.21</v>
      </c>
      <c r="D10777" s="133">
        <v>6000</v>
      </c>
      <c r="E10777" s="108" t="str">
        <f>_xlfn.XLOOKUP($A10777,'Task3 Baza'!$A$2:$A$1999,'Task3 Baza'!$C$2:$C$1999,"non",0)</f>
        <v>Sumqayıt</v>
      </c>
      <c r="F10777" s="109" t="str">
        <f t="shared" si="340"/>
        <v>Gəncə</v>
      </c>
      <c r="G10777" s="110">
        <f t="shared" si="341"/>
        <v>20</v>
      </c>
    </row>
    <row r="10778" spans="1:7" x14ac:dyDescent="0.3">
      <c r="A10778" s="20" t="s">
        <v>1139</v>
      </c>
      <c r="B10778" s="102">
        <v>44512</v>
      </c>
      <c r="C10778" s="103">
        <v>0.24</v>
      </c>
      <c r="D10778" s="133">
        <v>11200</v>
      </c>
      <c r="E10778" s="108" t="str">
        <f>_xlfn.XLOOKUP($A10778,'Task3 Baza'!$A$2:$A$1999,'Task3 Baza'!$C$2:$C$1999,"non",0)</f>
        <v>Tovuz</v>
      </c>
      <c r="F10778" s="109" t="str">
        <f t="shared" si="340"/>
        <v>Lənkəran</v>
      </c>
      <c r="G10778" s="110">
        <f t="shared" si="341"/>
        <v>42</v>
      </c>
    </row>
    <row r="10779" spans="1:7" x14ac:dyDescent="0.3">
      <c r="A10779" s="20" t="s">
        <v>821</v>
      </c>
      <c r="B10779" s="102">
        <v>44302</v>
      </c>
      <c r="C10779" s="103">
        <v>0.24</v>
      </c>
      <c r="D10779" s="133">
        <v>12000</v>
      </c>
      <c r="E10779" s="108" t="str">
        <f>_xlfn.XLOOKUP($A10779,'Task3 Baza'!$A$2:$A$1999,'Task3 Baza'!$C$2:$C$1999,"non",0)</f>
        <v>Lənkəran</v>
      </c>
      <c r="F10779" s="109" t="str">
        <f t="shared" si="340"/>
        <v>Gəncə</v>
      </c>
      <c r="G10779" s="110">
        <f t="shared" si="341"/>
        <v>20</v>
      </c>
    </row>
    <row r="10780" spans="1:7" x14ac:dyDescent="0.3">
      <c r="A10780" s="20" t="s">
        <v>514</v>
      </c>
      <c r="B10780" s="102">
        <v>44380</v>
      </c>
      <c r="C10780" s="103">
        <v>0.22</v>
      </c>
      <c r="D10780" s="133">
        <v>7500</v>
      </c>
      <c r="E10780" s="108" t="str">
        <f>_xlfn.XLOOKUP($A10780,'Task3 Baza'!$A$2:$A$1999,'Task3 Baza'!$C$2:$C$1999,"non",0)</f>
        <v>Tovuz</v>
      </c>
      <c r="F10780" s="109" t="str">
        <f t="shared" si="340"/>
        <v>Lənkəran</v>
      </c>
      <c r="G10780" s="110">
        <f t="shared" si="341"/>
        <v>42</v>
      </c>
    </row>
    <row r="10781" spans="1:7" x14ac:dyDescent="0.3">
      <c r="A10781" s="20" t="s">
        <v>1191</v>
      </c>
      <c r="B10781" s="102">
        <v>44355</v>
      </c>
      <c r="C10781" s="103">
        <v>0.19</v>
      </c>
      <c r="D10781" s="133">
        <v>6000</v>
      </c>
      <c r="E10781" s="108" t="str">
        <f>_xlfn.XLOOKUP($A10781,'Task3 Baza'!$A$2:$A$1999,'Task3 Baza'!$C$2:$C$1999,"non",0)</f>
        <v>Şahbuz</v>
      </c>
      <c r="F10781" s="109" t="str">
        <f t="shared" si="340"/>
        <v>Gəncə</v>
      </c>
      <c r="G10781" s="110">
        <f t="shared" si="341"/>
        <v>20</v>
      </c>
    </row>
    <row r="10782" spans="1:7" x14ac:dyDescent="0.3">
      <c r="A10782" s="20" t="s">
        <v>1898</v>
      </c>
      <c r="B10782" s="102">
        <v>43733</v>
      </c>
      <c r="C10782" s="103">
        <v>0.14000000000000001</v>
      </c>
      <c r="D10782" s="133">
        <v>4900</v>
      </c>
      <c r="E10782" s="108" t="str">
        <f>_xlfn.XLOOKUP($A10782,'Task3 Baza'!$A$2:$A$1999,'Task3 Baza'!$C$2:$C$1999,"non",0)</f>
        <v>Quba</v>
      </c>
      <c r="F10782" s="109" t="str">
        <f t="shared" si="340"/>
        <v>Gəncə</v>
      </c>
      <c r="G10782" s="110">
        <f t="shared" si="341"/>
        <v>20</v>
      </c>
    </row>
    <row r="10783" spans="1:7" x14ac:dyDescent="0.3">
      <c r="A10783" s="20" t="s">
        <v>625</v>
      </c>
      <c r="B10783" s="102">
        <v>44091</v>
      </c>
      <c r="C10783" s="103">
        <v>0.23</v>
      </c>
      <c r="D10783" s="133">
        <v>3800</v>
      </c>
      <c r="E10783" s="108" t="str">
        <f>_xlfn.XLOOKUP($A10783,'Task3 Baza'!$A$2:$A$1999,'Task3 Baza'!$C$2:$C$1999,"non",0)</f>
        <v>Neftçala</v>
      </c>
      <c r="F10783" s="109" t="str">
        <f t="shared" si="340"/>
        <v>Gəncə</v>
      </c>
      <c r="G10783" s="110">
        <f t="shared" si="341"/>
        <v>20</v>
      </c>
    </row>
    <row r="10784" spans="1:7" x14ac:dyDescent="0.3">
      <c r="A10784" s="20" t="s">
        <v>1468</v>
      </c>
      <c r="B10784" s="102">
        <v>44570</v>
      </c>
      <c r="C10784" s="103">
        <v>0.18</v>
      </c>
      <c r="D10784" s="133">
        <v>7400</v>
      </c>
      <c r="E10784" s="108" t="str">
        <f>_xlfn.XLOOKUP($A10784,'Task3 Baza'!$A$2:$A$1999,'Task3 Baza'!$C$2:$C$1999,"non",0)</f>
        <v>Kürdəmir</v>
      </c>
      <c r="F10784" s="109" t="str">
        <f t="shared" si="340"/>
        <v>Sumqayıt</v>
      </c>
      <c r="G10784" s="110">
        <f t="shared" si="341"/>
        <v>50</v>
      </c>
    </row>
    <row r="10785" spans="1:7" x14ac:dyDescent="0.3">
      <c r="A10785" s="20" t="s">
        <v>879</v>
      </c>
      <c r="B10785" s="102">
        <v>44051</v>
      </c>
      <c r="C10785" s="103">
        <v>0.14000000000000001</v>
      </c>
      <c r="D10785" s="133">
        <v>5200</v>
      </c>
      <c r="E10785" s="108" t="str">
        <f>_xlfn.XLOOKUP($A10785,'Task3 Baza'!$A$2:$A$1999,'Task3 Baza'!$C$2:$C$1999,"non",0)</f>
        <v>Ağdam</v>
      </c>
      <c r="F10785" s="109" t="str">
        <f t="shared" si="340"/>
        <v>Bakı</v>
      </c>
      <c r="G10785" s="110">
        <f t="shared" si="341"/>
        <v>10</v>
      </c>
    </row>
    <row r="10786" spans="1:7" x14ac:dyDescent="0.3">
      <c r="A10786" s="20" t="s">
        <v>1001</v>
      </c>
      <c r="B10786" s="102">
        <v>44338</v>
      </c>
      <c r="C10786" s="103">
        <v>0.21</v>
      </c>
      <c r="D10786" s="133">
        <v>1500</v>
      </c>
      <c r="E10786" s="108" t="str">
        <f>_xlfn.XLOOKUP($A10786,'Task3 Baza'!$A$2:$A$1999,'Task3 Baza'!$C$2:$C$1999,"non",0)</f>
        <v>Şəki</v>
      </c>
      <c r="F10786" s="109" t="str">
        <f t="shared" si="340"/>
        <v>Lənkəran</v>
      </c>
      <c r="G10786" s="110">
        <f t="shared" si="341"/>
        <v>42</v>
      </c>
    </row>
    <row r="10787" spans="1:7" x14ac:dyDescent="0.3">
      <c r="A10787" s="20" t="s">
        <v>2044</v>
      </c>
      <c r="B10787" s="102">
        <v>44582</v>
      </c>
      <c r="C10787" s="103">
        <v>0.17</v>
      </c>
      <c r="D10787" s="133">
        <v>11100</v>
      </c>
      <c r="E10787" s="108" t="str">
        <f>_xlfn.XLOOKUP($A10787,'Task3 Baza'!$A$2:$A$1999,'Task3 Baza'!$C$2:$C$1999,"non",0)</f>
        <v>Ağstafa</v>
      </c>
      <c r="F10787" s="109" t="str">
        <f t="shared" si="340"/>
        <v>Bakı</v>
      </c>
      <c r="G10787" s="110">
        <f t="shared" si="341"/>
        <v>10</v>
      </c>
    </row>
    <row r="10788" spans="1:7" x14ac:dyDescent="0.3">
      <c r="A10788" s="20" t="s">
        <v>1067</v>
      </c>
      <c r="B10788" s="102">
        <v>44603</v>
      </c>
      <c r="C10788" s="103">
        <v>0.18</v>
      </c>
      <c r="D10788" s="133">
        <v>3300</v>
      </c>
      <c r="E10788" s="108" t="str">
        <f>_xlfn.XLOOKUP($A10788,'Task3 Baza'!$A$2:$A$1999,'Task3 Baza'!$C$2:$C$1999,"non",0)</f>
        <v>Qobustan</v>
      </c>
      <c r="F10788" s="109" t="str">
        <f t="shared" si="340"/>
        <v>Gəncə</v>
      </c>
      <c r="G10788" s="110">
        <f t="shared" si="341"/>
        <v>20</v>
      </c>
    </row>
    <row r="10789" spans="1:7" x14ac:dyDescent="0.3">
      <c r="A10789" s="20" t="s">
        <v>2015</v>
      </c>
      <c r="B10789" s="102">
        <v>44377</v>
      </c>
      <c r="C10789" s="103">
        <v>0.2</v>
      </c>
      <c r="D10789" s="133">
        <v>6300</v>
      </c>
      <c r="E10789" s="108" t="str">
        <f>_xlfn.XLOOKUP($A10789,'Task3 Baza'!$A$2:$A$1999,'Task3 Baza'!$C$2:$C$1999,"non",0)</f>
        <v>Sədərək</v>
      </c>
      <c r="F10789" s="109" t="str">
        <f t="shared" si="340"/>
        <v>Gəncə</v>
      </c>
      <c r="G10789" s="110">
        <f t="shared" si="341"/>
        <v>20</v>
      </c>
    </row>
    <row r="10790" spans="1:7" x14ac:dyDescent="0.3">
      <c r="A10790" s="20" t="s">
        <v>1179</v>
      </c>
      <c r="B10790" s="102">
        <v>44697</v>
      </c>
      <c r="C10790" s="103">
        <v>0.18</v>
      </c>
      <c r="D10790" s="133">
        <v>2100</v>
      </c>
      <c r="E10790" s="108" t="str">
        <f>_xlfn.XLOOKUP($A10790,'Task3 Baza'!$A$2:$A$1999,'Task3 Baza'!$C$2:$C$1999,"non",0)</f>
        <v>Şahbuz</v>
      </c>
      <c r="F10790" s="109" t="str">
        <f t="shared" si="340"/>
        <v>Gəncə</v>
      </c>
      <c r="G10790" s="110">
        <f t="shared" si="341"/>
        <v>20</v>
      </c>
    </row>
    <row r="10791" spans="1:7" x14ac:dyDescent="0.3">
      <c r="A10791" s="20" t="s">
        <v>495</v>
      </c>
      <c r="B10791" s="102">
        <v>43815</v>
      </c>
      <c r="C10791" s="103">
        <v>0.2</v>
      </c>
      <c r="D10791" s="133">
        <v>2100</v>
      </c>
      <c r="E10791" s="108" t="str">
        <f>_xlfn.XLOOKUP($A10791,'Task3 Baza'!$A$2:$A$1999,'Task3 Baza'!$C$2:$C$1999,"non",0)</f>
        <v>Qubadlı</v>
      </c>
      <c r="F10791" s="109" t="str">
        <f t="shared" si="340"/>
        <v>Gəncə</v>
      </c>
      <c r="G10791" s="110">
        <f t="shared" si="341"/>
        <v>20</v>
      </c>
    </row>
    <row r="10792" spans="1:7" x14ac:dyDescent="0.3">
      <c r="A10792" s="20" t="s">
        <v>802</v>
      </c>
      <c r="B10792" s="102">
        <v>44740</v>
      </c>
      <c r="C10792" s="103">
        <v>0.17</v>
      </c>
      <c r="D10792" s="133">
        <v>8700</v>
      </c>
      <c r="E10792" s="108" t="str">
        <f>_xlfn.XLOOKUP($A10792,'Task3 Baza'!$A$2:$A$1999,'Task3 Baza'!$C$2:$C$1999,"non",0)</f>
        <v>Zəngilan</v>
      </c>
      <c r="F10792" s="109" t="str">
        <f t="shared" si="340"/>
        <v>Lənkəran</v>
      </c>
      <c r="G10792" s="110">
        <f t="shared" si="341"/>
        <v>42</v>
      </c>
    </row>
    <row r="10793" spans="1:7" x14ac:dyDescent="0.3">
      <c r="A10793" s="20" t="s">
        <v>753</v>
      </c>
      <c r="B10793" s="102">
        <v>43858</v>
      </c>
      <c r="C10793" s="103">
        <v>0.2</v>
      </c>
      <c r="D10793" s="133">
        <v>7700</v>
      </c>
      <c r="E10793" s="108" t="str">
        <f>_xlfn.XLOOKUP($A10793,'Task3 Baza'!$A$2:$A$1999,'Task3 Baza'!$C$2:$C$1999,"non",0)</f>
        <v>Yardımlı</v>
      </c>
      <c r="F10793" s="109" t="str">
        <f t="shared" si="340"/>
        <v>Lənkəran</v>
      </c>
      <c r="G10793" s="110">
        <f t="shared" si="341"/>
        <v>42</v>
      </c>
    </row>
    <row r="10794" spans="1:7" x14ac:dyDescent="0.3">
      <c r="A10794" s="20" t="s">
        <v>1033</v>
      </c>
      <c r="B10794" s="102">
        <v>44342</v>
      </c>
      <c r="C10794" s="103">
        <v>0.15</v>
      </c>
      <c r="D10794" s="133">
        <v>3600</v>
      </c>
      <c r="E10794" s="108" t="str">
        <f>_xlfn.XLOOKUP($A10794,'Task3 Baza'!$A$2:$A$1999,'Task3 Baza'!$C$2:$C$1999,"non",0)</f>
        <v>Ordubad</v>
      </c>
      <c r="F10794" s="109" t="str">
        <f t="shared" si="340"/>
        <v>Gəncə</v>
      </c>
      <c r="G10794" s="110">
        <f t="shared" si="341"/>
        <v>20</v>
      </c>
    </row>
    <row r="10795" spans="1:7" x14ac:dyDescent="0.3">
      <c r="A10795" s="20" t="s">
        <v>423</v>
      </c>
      <c r="B10795" s="102">
        <v>44091</v>
      </c>
      <c r="C10795" s="103">
        <v>0.2</v>
      </c>
      <c r="D10795" s="133">
        <v>11500</v>
      </c>
      <c r="E10795" s="108" t="str">
        <f>_xlfn.XLOOKUP($A10795,'Task3 Baza'!$A$2:$A$1999,'Task3 Baza'!$C$2:$C$1999,"non",0)</f>
        <v>Şərur</v>
      </c>
      <c r="F10795" s="109" t="str">
        <f t="shared" si="340"/>
        <v>Lənkəran</v>
      </c>
      <c r="G10795" s="110">
        <f t="shared" si="341"/>
        <v>42</v>
      </c>
    </row>
    <row r="10796" spans="1:7" x14ac:dyDescent="0.3">
      <c r="A10796" s="20" t="s">
        <v>659</v>
      </c>
      <c r="B10796" s="102">
        <v>44727</v>
      </c>
      <c r="C10796" s="103">
        <v>0.19</v>
      </c>
      <c r="D10796" s="133">
        <v>5100</v>
      </c>
      <c r="E10796" s="108" t="str">
        <f>_xlfn.XLOOKUP($A10796,'Task3 Baza'!$A$2:$A$1999,'Task3 Baza'!$C$2:$C$1999,"non",0)</f>
        <v>Kəlbəcər</v>
      </c>
      <c r="F10796" s="109" t="str">
        <f t="shared" si="340"/>
        <v>Sumqayıt</v>
      </c>
      <c r="G10796" s="110">
        <f t="shared" si="341"/>
        <v>50</v>
      </c>
    </row>
    <row r="10797" spans="1:7" x14ac:dyDescent="0.3">
      <c r="A10797" s="20" t="s">
        <v>1680</v>
      </c>
      <c r="B10797" s="102">
        <v>44456</v>
      </c>
      <c r="C10797" s="103">
        <v>0.16</v>
      </c>
      <c r="D10797" s="133">
        <v>12300</v>
      </c>
      <c r="E10797" s="108" t="str">
        <f>_xlfn.XLOOKUP($A10797,'Task3 Baza'!$A$2:$A$1999,'Task3 Baza'!$C$2:$C$1999,"non",0)</f>
        <v>Zəngilan</v>
      </c>
      <c r="F10797" s="109" t="str">
        <f t="shared" si="340"/>
        <v>Lənkəran</v>
      </c>
      <c r="G10797" s="110">
        <f t="shared" si="341"/>
        <v>42</v>
      </c>
    </row>
    <row r="10798" spans="1:7" x14ac:dyDescent="0.3">
      <c r="A10798" s="20" t="s">
        <v>1775</v>
      </c>
      <c r="B10798" s="102">
        <v>44398</v>
      </c>
      <c r="C10798" s="103">
        <v>0.2</v>
      </c>
      <c r="D10798" s="133">
        <v>11400</v>
      </c>
      <c r="E10798" s="108" t="str">
        <f>_xlfn.XLOOKUP($A10798,'Task3 Baza'!$A$2:$A$1999,'Task3 Baza'!$C$2:$C$1999,"non",0)</f>
        <v>Füzuli</v>
      </c>
      <c r="F10798" s="109" t="str">
        <f t="shared" si="340"/>
        <v>Sumqayıt</v>
      </c>
      <c r="G10798" s="110">
        <f t="shared" si="341"/>
        <v>50</v>
      </c>
    </row>
    <row r="10799" spans="1:7" x14ac:dyDescent="0.3">
      <c r="A10799" s="20" t="s">
        <v>1627</v>
      </c>
      <c r="B10799" s="102">
        <v>44302</v>
      </c>
      <c r="C10799" s="103">
        <v>0.18</v>
      </c>
      <c r="D10799" s="133">
        <v>3600</v>
      </c>
      <c r="E10799" s="108" t="str">
        <f>_xlfn.XLOOKUP($A10799,'Task3 Baza'!$A$2:$A$1999,'Task3 Baza'!$C$2:$C$1999,"non",0)</f>
        <v>Şəmkir</v>
      </c>
      <c r="F10799" s="109" t="str">
        <f t="shared" si="340"/>
        <v>Lənkəran</v>
      </c>
      <c r="G10799" s="110">
        <f t="shared" si="341"/>
        <v>42</v>
      </c>
    </row>
    <row r="10800" spans="1:7" x14ac:dyDescent="0.3">
      <c r="A10800" s="20" t="s">
        <v>193</v>
      </c>
      <c r="B10800" s="102">
        <v>43971</v>
      </c>
      <c r="C10800" s="103">
        <v>0.18</v>
      </c>
      <c r="D10800" s="133">
        <v>3800</v>
      </c>
      <c r="E10800" s="108" t="str">
        <f>_xlfn.XLOOKUP($A10800,'Task3 Baza'!$A$2:$A$1999,'Task3 Baza'!$C$2:$C$1999,"non",0)</f>
        <v>Gədəbəy</v>
      </c>
      <c r="F10800" s="109" t="str">
        <f t="shared" si="340"/>
        <v>Sumqayıt</v>
      </c>
      <c r="G10800" s="110">
        <f t="shared" si="341"/>
        <v>50</v>
      </c>
    </row>
    <row r="10801" spans="1:7" x14ac:dyDescent="0.3">
      <c r="A10801" s="20" t="s">
        <v>1420</v>
      </c>
      <c r="B10801" s="102">
        <v>43986</v>
      </c>
      <c r="C10801" s="103">
        <v>0.17</v>
      </c>
      <c r="D10801" s="133">
        <v>1200</v>
      </c>
      <c r="E10801" s="108" t="str">
        <f>_xlfn.XLOOKUP($A10801,'Task3 Baza'!$A$2:$A$1999,'Task3 Baza'!$C$2:$C$1999,"non",0)</f>
        <v>Sumqayıt</v>
      </c>
      <c r="F10801" s="109" t="str">
        <f t="shared" si="340"/>
        <v>Gəncə</v>
      </c>
      <c r="G10801" s="110">
        <f t="shared" si="341"/>
        <v>20</v>
      </c>
    </row>
    <row r="10802" spans="1:7" x14ac:dyDescent="0.3">
      <c r="A10802" s="20" t="s">
        <v>1662</v>
      </c>
      <c r="B10802" s="102">
        <v>44129</v>
      </c>
      <c r="C10802" s="103">
        <v>0.15</v>
      </c>
      <c r="D10802" s="133">
        <v>9400</v>
      </c>
      <c r="E10802" s="108" t="str">
        <f>_xlfn.XLOOKUP($A10802,'Task3 Baza'!$A$2:$A$1999,'Task3 Baza'!$C$2:$C$1999,"non",0)</f>
        <v>Gəncə</v>
      </c>
      <c r="F10802" s="109" t="str">
        <f t="shared" si="340"/>
        <v>Sumqayıt</v>
      </c>
      <c r="G10802" s="110">
        <f t="shared" si="341"/>
        <v>50</v>
      </c>
    </row>
    <row r="10803" spans="1:7" x14ac:dyDescent="0.3">
      <c r="A10803" s="20" t="s">
        <v>1307</v>
      </c>
      <c r="B10803" s="102">
        <v>44247</v>
      </c>
      <c r="C10803" s="103">
        <v>0.22</v>
      </c>
      <c r="D10803" s="133">
        <v>5500</v>
      </c>
      <c r="E10803" s="108" t="str">
        <f>_xlfn.XLOOKUP($A10803,'Task3 Baza'!$A$2:$A$1999,'Task3 Baza'!$C$2:$C$1999,"non",0)</f>
        <v>Gəncə</v>
      </c>
      <c r="F10803" s="109" t="str">
        <f t="shared" si="340"/>
        <v>Sumqayıt</v>
      </c>
      <c r="G10803" s="110">
        <f t="shared" si="341"/>
        <v>50</v>
      </c>
    </row>
    <row r="10804" spans="1:7" x14ac:dyDescent="0.3">
      <c r="A10804" s="20" t="s">
        <v>1757</v>
      </c>
      <c r="B10804" s="102">
        <v>44299</v>
      </c>
      <c r="C10804" s="103">
        <v>0.24</v>
      </c>
      <c r="D10804" s="133">
        <v>11800</v>
      </c>
      <c r="E10804" s="108" t="str">
        <f>_xlfn.XLOOKUP($A10804,'Task3 Baza'!$A$2:$A$1999,'Task3 Baza'!$C$2:$C$1999,"non",0)</f>
        <v>Tərtər</v>
      </c>
      <c r="F10804" s="109" t="str">
        <f t="shared" si="340"/>
        <v>Lənkəran</v>
      </c>
      <c r="G10804" s="110">
        <f t="shared" si="341"/>
        <v>42</v>
      </c>
    </row>
    <row r="10805" spans="1:7" x14ac:dyDescent="0.3">
      <c r="A10805" s="20" t="s">
        <v>2100</v>
      </c>
      <c r="B10805" s="102">
        <v>44365</v>
      </c>
      <c r="C10805" s="103">
        <v>0.2</v>
      </c>
      <c r="D10805" s="133">
        <v>11600</v>
      </c>
      <c r="E10805" s="108" t="str">
        <f>_xlfn.XLOOKUP($A10805,'Task3 Baza'!$A$2:$A$1999,'Task3 Baza'!$C$2:$C$1999,"non",0)</f>
        <v>Şamaxı</v>
      </c>
      <c r="F10805" s="109" t="str">
        <f t="shared" si="340"/>
        <v>Lənkəran</v>
      </c>
      <c r="G10805" s="110">
        <f t="shared" si="341"/>
        <v>42</v>
      </c>
    </row>
    <row r="10806" spans="1:7" x14ac:dyDescent="0.3">
      <c r="A10806" s="20" t="s">
        <v>714</v>
      </c>
      <c r="B10806" s="102">
        <v>43504</v>
      </c>
      <c r="C10806" s="103">
        <v>0.22</v>
      </c>
      <c r="D10806" s="133">
        <v>2700</v>
      </c>
      <c r="E10806" s="108" t="str">
        <f>_xlfn.XLOOKUP($A10806,'Task3 Baza'!$A$2:$A$1999,'Task3 Baza'!$C$2:$C$1999,"non",0)</f>
        <v>Abşeron</v>
      </c>
      <c r="F10806" s="109" t="str">
        <f t="shared" si="340"/>
        <v>Bakı</v>
      </c>
      <c r="G10806" s="110">
        <f t="shared" si="341"/>
        <v>10</v>
      </c>
    </row>
    <row r="10807" spans="1:7" x14ac:dyDescent="0.3">
      <c r="A10807" s="20" t="s">
        <v>954</v>
      </c>
      <c r="B10807" s="102">
        <v>44497</v>
      </c>
      <c r="C10807" s="103">
        <v>0.17</v>
      </c>
      <c r="D10807" s="133">
        <v>2100</v>
      </c>
      <c r="E10807" s="108" t="str">
        <f>_xlfn.XLOOKUP($A10807,'Task3 Baza'!$A$2:$A$1999,'Task3 Baza'!$C$2:$C$1999,"non",0)</f>
        <v>Ağcabədi</v>
      </c>
      <c r="F10807" s="109" t="str">
        <f t="shared" si="340"/>
        <v>Bakı</v>
      </c>
      <c r="G10807" s="110">
        <f t="shared" si="341"/>
        <v>10</v>
      </c>
    </row>
    <row r="10808" spans="1:7" x14ac:dyDescent="0.3">
      <c r="A10808" s="20" t="s">
        <v>935</v>
      </c>
      <c r="B10808" s="102">
        <v>43754</v>
      </c>
      <c r="C10808" s="103">
        <v>0.18</v>
      </c>
      <c r="D10808" s="133">
        <v>10400</v>
      </c>
      <c r="E10808" s="108" t="str">
        <f>_xlfn.XLOOKUP($A10808,'Task3 Baza'!$A$2:$A$1999,'Task3 Baza'!$C$2:$C$1999,"non",0)</f>
        <v>Oğuz</v>
      </c>
      <c r="F10808" s="109" t="str">
        <f t="shared" si="340"/>
        <v>Gəncə</v>
      </c>
      <c r="G10808" s="110">
        <f t="shared" si="341"/>
        <v>20</v>
      </c>
    </row>
    <row r="10809" spans="1:7" x14ac:dyDescent="0.3">
      <c r="A10809" s="20" t="s">
        <v>2044</v>
      </c>
      <c r="B10809" s="102">
        <v>44283</v>
      </c>
      <c r="C10809" s="103">
        <v>0.23</v>
      </c>
      <c r="D10809" s="133">
        <v>12200</v>
      </c>
      <c r="E10809" s="108" t="str">
        <f>_xlfn.XLOOKUP($A10809,'Task3 Baza'!$A$2:$A$1999,'Task3 Baza'!$C$2:$C$1999,"non",0)</f>
        <v>Ağstafa</v>
      </c>
      <c r="F10809" s="109" t="str">
        <f t="shared" si="340"/>
        <v>Bakı</v>
      </c>
      <c r="G10809" s="110">
        <f t="shared" si="341"/>
        <v>10</v>
      </c>
    </row>
    <row r="10810" spans="1:7" x14ac:dyDescent="0.3">
      <c r="A10810" s="20" t="s">
        <v>1588</v>
      </c>
      <c r="B10810" s="102">
        <v>44644</v>
      </c>
      <c r="C10810" s="103">
        <v>0.21</v>
      </c>
      <c r="D10810" s="133">
        <v>12000</v>
      </c>
      <c r="E10810" s="108" t="str">
        <f>_xlfn.XLOOKUP($A10810,'Task3 Baza'!$A$2:$A$1999,'Task3 Baza'!$C$2:$C$1999,"non",0)</f>
        <v>Gəncə</v>
      </c>
      <c r="F10810" s="109" t="str">
        <f t="shared" si="340"/>
        <v>Sumqayıt</v>
      </c>
      <c r="G10810" s="110">
        <f t="shared" si="341"/>
        <v>50</v>
      </c>
    </row>
    <row r="10811" spans="1:7" x14ac:dyDescent="0.3">
      <c r="A10811" s="20" t="s">
        <v>403</v>
      </c>
      <c r="B10811" s="102">
        <v>44020</v>
      </c>
      <c r="C10811" s="103">
        <v>0.15</v>
      </c>
      <c r="D10811" s="133">
        <v>9200</v>
      </c>
      <c r="E10811" s="108" t="str">
        <f>_xlfn.XLOOKUP($A10811,'Task3 Baza'!$A$2:$A$1999,'Task3 Baza'!$C$2:$C$1999,"non",0)</f>
        <v>Şəmkir</v>
      </c>
      <c r="F10811" s="109" t="str">
        <f t="shared" si="340"/>
        <v>Lənkəran</v>
      </c>
      <c r="G10811" s="110">
        <f t="shared" si="341"/>
        <v>42</v>
      </c>
    </row>
    <row r="10812" spans="1:7" x14ac:dyDescent="0.3">
      <c r="A10812" s="20" t="s">
        <v>896</v>
      </c>
      <c r="B10812" s="102">
        <v>44345</v>
      </c>
      <c r="C10812" s="103">
        <v>0.19</v>
      </c>
      <c r="D10812" s="133">
        <v>12300</v>
      </c>
      <c r="E10812" s="108" t="str">
        <f>_xlfn.XLOOKUP($A10812,'Task3 Baza'!$A$2:$A$1999,'Task3 Baza'!$C$2:$C$1999,"non",0)</f>
        <v>Balakən</v>
      </c>
      <c r="F10812" s="109" t="str">
        <f t="shared" si="340"/>
        <v>Bakı</v>
      </c>
      <c r="G10812" s="110">
        <f t="shared" si="341"/>
        <v>10</v>
      </c>
    </row>
    <row r="10813" spans="1:7" x14ac:dyDescent="0.3">
      <c r="A10813" s="20" t="s">
        <v>1577</v>
      </c>
      <c r="B10813" s="102">
        <v>44123</v>
      </c>
      <c r="C10813" s="103">
        <v>0.16</v>
      </c>
      <c r="D10813" s="133">
        <v>2100</v>
      </c>
      <c r="E10813" s="108" t="str">
        <f>_xlfn.XLOOKUP($A10813,'Task3 Baza'!$A$2:$A$1999,'Task3 Baza'!$C$2:$C$1999,"non",0)</f>
        <v>Astara</v>
      </c>
      <c r="F10813" s="109" t="str">
        <f t="shared" si="340"/>
        <v>Bakı</v>
      </c>
      <c r="G10813" s="110">
        <f t="shared" si="341"/>
        <v>10</v>
      </c>
    </row>
    <row r="10814" spans="1:7" x14ac:dyDescent="0.3">
      <c r="A10814" s="20" t="s">
        <v>1663</v>
      </c>
      <c r="B10814" s="102">
        <v>43549</v>
      </c>
      <c r="C10814" s="103">
        <v>0.2</v>
      </c>
      <c r="D10814" s="133">
        <v>3100</v>
      </c>
      <c r="E10814" s="108" t="str">
        <f>_xlfn.XLOOKUP($A10814,'Task3 Baza'!$A$2:$A$1999,'Task3 Baza'!$C$2:$C$1999,"non",0)</f>
        <v>Qəbələ</v>
      </c>
      <c r="F10814" s="109" t="str">
        <f t="shared" si="340"/>
        <v>Sumqayıt</v>
      </c>
      <c r="G10814" s="110">
        <f t="shared" si="341"/>
        <v>50</v>
      </c>
    </row>
    <row r="10815" spans="1:7" x14ac:dyDescent="0.3">
      <c r="A10815" s="20" t="s">
        <v>1486</v>
      </c>
      <c r="B10815" s="102">
        <v>43930</v>
      </c>
      <c r="C10815" s="103">
        <v>0.18</v>
      </c>
      <c r="D10815" s="133">
        <v>2400</v>
      </c>
      <c r="E10815" s="108" t="str">
        <f>_xlfn.XLOOKUP($A10815,'Task3 Baza'!$A$2:$A$1999,'Task3 Baza'!$C$2:$C$1999,"non",0)</f>
        <v>Zərdab</v>
      </c>
      <c r="F10815" s="109" t="str">
        <f t="shared" si="340"/>
        <v>Lənkəran</v>
      </c>
      <c r="G10815" s="110">
        <f t="shared" si="341"/>
        <v>42</v>
      </c>
    </row>
    <row r="10816" spans="1:7" x14ac:dyDescent="0.3">
      <c r="A10816" s="20" t="s">
        <v>442</v>
      </c>
      <c r="B10816" s="102">
        <v>43848</v>
      </c>
      <c r="C10816" s="103">
        <v>0.15</v>
      </c>
      <c r="D10816" s="133">
        <v>4000</v>
      </c>
      <c r="E10816" s="108" t="str">
        <f>_xlfn.XLOOKUP($A10816,'Task3 Baza'!$A$2:$A$1999,'Task3 Baza'!$C$2:$C$1999,"non",0)</f>
        <v>Lerik</v>
      </c>
      <c r="F10816" s="109" t="str">
        <f t="shared" si="340"/>
        <v>Gəncə</v>
      </c>
      <c r="G10816" s="110">
        <f t="shared" si="341"/>
        <v>20</v>
      </c>
    </row>
    <row r="10817" spans="1:7" x14ac:dyDescent="0.3">
      <c r="A10817" s="20" t="s">
        <v>256</v>
      </c>
      <c r="B10817" s="102">
        <v>44238</v>
      </c>
      <c r="C10817" s="103">
        <v>0.16</v>
      </c>
      <c r="D10817" s="133">
        <v>7700</v>
      </c>
      <c r="E10817" s="108" t="str">
        <f>_xlfn.XLOOKUP($A10817,'Task3 Baza'!$A$2:$A$1999,'Task3 Baza'!$C$2:$C$1999,"non",0)</f>
        <v>Ağdaş</v>
      </c>
      <c r="F10817" s="109" t="str">
        <f t="shared" si="340"/>
        <v>Bakı</v>
      </c>
      <c r="G10817" s="110">
        <f t="shared" si="341"/>
        <v>10</v>
      </c>
    </row>
    <row r="10818" spans="1:7" x14ac:dyDescent="0.3">
      <c r="A10818" s="20" t="s">
        <v>980</v>
      </c>
      <c r="B10818" s="102">
        <v>43860</v>
      </c>
      <c r="C10818" s="103">
        <v>0.2</v>
      </c>
      <c r="D10818" s="133">
        <v>3300</v>
      </c>
      <c r="E10818" s="108" t="str">
        <f>_xlfn.XLOOKUP($A10818,'Task3 Baza'!$A$2:$A$1999,'Task3 Baza'!$C$2:$C$1999,"non",0)</f>
        <v>Qəbələ</v>
      </c>
      <c r="F10818" s="109" t="str">
        <f t="shared" ref="F10818:F10881" si="342">VLOOKUP($E10818,$I$3:$K$75,2,0)</f>
        <v>Sumqayıt</v>
      </c>
      <c r="G10818" s="110">
        <f t="shared" ref="G10818:G10881" si="343">VLOOKUP(VLOOKUP($E10818,$I$3:$J$75,2,0),$L$3:$M$6,2,0)</f>
        <v>50</v>
      </c>
    </row>
    <row r="10819" spans="1:7" x14ac:dyDescent="0.3">
      <c r="A10819" s="20" t="s">
        <v>1208</v>
      </c>
      <c r="B10819" s="102">
        <v>44277</v>
      </c>
      <c r="C10819" s="103">
        <v>0.22</v>
      </c>
      <c r="D10819" s="133">
        <v>4500</v>
      </c>
      <c r="E10819" s="108" t="str">
        <f>_xlfn.XLOOKUP($A10819,'Task3 Baza'!$A$2:$A$1999,'Task3 Baza'!$C$2:$C$1999,"non",0)</f>
        <v>Gəncə</v>
      </c>
      <c r="F10819" s="109" t="str">
        <f t="shared" si="342"/>
        <v>Sumqayıt</v>
      </c>
      <c r="G10819" s="110">
        <f t="shared" si="343"/>
        <v>50</v>
      </c>
    </row>
    <row r="10820" spans="1:7" x14ac:dyDescent="0.3">
      <c r="A10820" s="20" t="s">
        <v>1875</v>
      </c>
      <c r="B10820" s="102">
        <v>43985</v>
      </c>
      <c r="C10820" s="103">
        <v>0.19</v>
      </c>
      <c r="D10820" s="133">
        <v>5000</v>
      </c>
      <c r="E10820" s="108" t="str">
        <f>_xlfn.XLOOKUP($A10820,'Task3 Baza'!$A$2:$A$1999,'Task3 Baza'!$C$2:$C$1999,"non",0)</f>
        <v>Göyçay</v>
      </c>
      <c r="F10820" s="109" t="str">
        <f t="shared" si="342"/>
        <v>Sumqayıt</v>
      </c>
      <c r="G10820" s="110">
        <f t="shared" si="343"/>
        <v>50</v>
      </c>
    </row>
    <row r="10821" spans="1:7" x14ac:dyDescent="0.3">
      <c r="A10821" s="20" t="s">
        <v>711</v>
      </c>
      <c r="B10821" s="102">
        <v>44049</v>
      </c>
      <c r="C10821" s="103">
        <v>0.18</v>
      </c>
      <c r="D10821" s="133">
        <v>10300</v>
      </c>
      <c r="E10821" s="108" t="str">
        <f>_xlfn.XLOOKUP($A10821,'Task3 Baza'!$A$2:$A$1999,'Task3 Baza'!$C$2:$C$1999,"non",0)</f>
        <v>Zəngilan</v>
      </c>
      <c r="F10821" s="109" t="str">
        <f t="shared" si="342"/>
        <v>Lənkəran</v>
      </c>
      <c r="G10821" s="110">
        <f t="shared" si="343"/>
        <v>42</v>
      </c>
    </row>
    <row r="10822" spans="1:7" x14ac:dyDescent="0.3">
      <c r="A10822" s="20" t="s">
        <v>1346</v>
      </c>
      <c r="B10822" s="102">
        <v>44439</v>
      </c>
      <c r="C10822" s="103">
        <v>0.22</v>
      </c>
      <c r="D10822" s="133">
        <v>7600</v>
      </c>
      <c r="E10822" s="108" t="str">
        <f>_xlfn.XLOOKUP($A10822,'Task3 Baza'!$A$2:$A$1999,'Task3 Baza'!$C$2:$C$1999,"non",0)</f>
        <v>Kürdəmir</v>
      </c>
      <c r="F10822" s="109" t="str">
        <f t="shared" si="342"/>
        <v>Sumqayıt</v>
      </c>
      <c r="G10822" s="110">
        <f t="shared" si="343"/>
        <v>50</v>
      </c>
    </row>
    <row r="10823" spans="1:7" x14ac:dyDescent="0.3">
      <c r="A10823" s="20" t="s">
        <v>642</v>
      </c>
      <c r="B10823" s="102">
        <v>44395</v>
      </c>
      <c r="C10823" s="103">
        <v>0.23</v>
      </c>
      <c r="D10823" s="133">
        <v>7500</v>
      </c>
      <c r="E10823" s="108" t="str">
        <f>_xlfn.XLOOKUP($A10823,'Task3 Baza'!$A$2:$A$1999,'Task3 Baza'!$C$2:$C$1999,"non",0)</f>
        <v>Ağdaş</v>
      </c>
      <c r="F10823" s="109" t="str">
        <f t="shared" si="342"/>
        <v>Bakı</v>
      </c>
      <c r="G10823" s="110">
        <f t="shared" si="343"/>
        <v>10</v>
      </c>
    </row>
    <row r="10824" spans="1:7" x14ac:dyDescent="0.3">
      <c r="A10824" s="20" t="s">
        <v>1890</v>
      </c>
      <c r="B10824" s="102">
        <v>44312</v>
      </c>
      <c r="C10824" s="103">
        <v>0.14000000000000001</v>
      </c>
      <c r="D10824" s="133">
        <v>2300</v>
      </c>
      <c r="E10824" s="108" t="str">
        <f>_xlfn.XLOOKUP($A10824,'Task3 Baza'!$A$2:$A$1999,'Task3 Baza'!$C$2:$C$1999,"non",0)</f>
        <v>Lənkəran</v>
      </c>
      <c r="F10824" s="109" t="str">
        <f t="shared" si="342"/>
        <v>Gəncə</v>
      </c>
      <c r="G10824" s="110">
        <f t="shared" si="343"/>
        <v>20</v>
      </c>
    </row>
    <row r="10825" spans="1:7" x14ac:dyDescent="0.3">
      <c r="A10825" s="20" t="s">
        <v>1017</v>
      </c>
      <c r="B10825" s="102">
        <v>43831</v>
      </c>
      <c r="C10825" s="103">
        <v>0.22</v>
      </c>
      <c r="D10825" s="133">
        <v>1900</v>
      </c>
      <c r="E10825" s="108" t="str">
        <f>_xlfn.XLOOKUP($A10825,'Task3 Baza'!$A$2:$A$1999,'Task3 Baza'!$C$2:$C$1999,"non",0)</f>
        <v>Samux</v>
      </c>
      <c r="F10825" s="109" t="str">
        <f t="shared" si="342"/>
        <v>Gəncə</v>
      </c>
      <c r="G10825" s="110">
        <f t="shared" si="343"/>
        <v>20</v>
      </c>
    </row>
    <row r="10826" spans="1:7" x14ac:dyDescent="0.3">
      <c r="A10826" s="20" t="s">
        <v>1106</v>
      </c>
      <c r="B10826" s="102">
        <v>44442</v>
      </c>
      <c r="C10826" s="103">
        <v>0.2</v>
      </c>
      <c r="D10826" s="133">
        <v>12500</v>
      </c>
      <c r="E10826" s="108" t="str">
        <f>_xlfn.XLOOKUP($A10826,'Task3 Baza'!$A$2:$A$1999,'Task3 Baza'!$C$2:$C$1999,"non",0)</f>
        <v>Xocavənd</v>
      </c>
      <c r="F10826" s="109" t="str">
        <f t="shared" si="342"/>
        <v>Sumqayıt</v>
      </c>
      <c r="G10826" s="110">
        <f t="shared" si="343"/>
        <v>50</v>
      </c>
    </row>
    <row r="10827" spans="1:7" x14ac:dyDescent="0.3">
      <c r="A10827" s="20" t="s">
        <v>1244</v>
      </c>
      <c r="B10827" s="102">
        <v>44599</v>
      </c>
      <c r="C10827" s="103">
        <v>0.15</v>
      </c>
      <c r="D10827" s="133">
        <v>4100</v>
      </c>
      <c r="E10827" s="108" t="str">
        <f>_xlfn.XLOOKUP($A10827,'Task3 Baza'!$A$2:$A$1999,'Task3 Baza'!$C$2:$C$1999,"non",0)</f>
        <v>Cəbrayıl</v>
      </c>
      <c r="F10827" s="109" t="str">
        <f t="shared" si="342"/>
        <v>Bakı</v>
      </c>
      <c r="G10827" s="110">
        <f t="shared" si="343"/>
        <v>10</v>
      </c>
    </row>
    <row r="10828" spans="1:7" x14ac:dyDescent="0.3">
      <c r="A10828" s="20" t="s">
        <v>1533</v>
      </c>
      <c r="B10828" s="102">
        <v>44060</v>
      </c>
      <c r="C10828" s="103">
        <v>0.16</v>
      </c>
      <c r="D10828" s="133">
        <v>9600</v>
      </c>
      <c r="E10828" s="108" t="str">
        <f>_xlfn.XLOOKUP($A10828,'Task3 Baza'!$A$2:$A$1999,'Task3 Baza'!$C$2:$C$1999,"non",0)</f>
        <v>Sabirabad</v>
      </c>
      <c r="F10828" s="109" t="str">
        <f t="shared" si="342"/>
        <v>Gəncə</v>
      </c>
      <c r="G10828" s="110">
        <f t="shared" si="343"/>
        <v>20</v>
      </c>
    </row>
    <row r="10829" spans="1:7" x14ac:dyDescent="0.3">
      <c r="A10829" s="20" t="s">
        <v>2133</v>
      </c>
      <c r="B10829" s="102">
        <v>44412</v>
      </c>
      <c r="C10829" s="103">
        <v>0.2</v>
      </c>
      <c r="D10829" s="133">
        <v>12000</v>
      </c>
      <c r="E10829" s="108" t="str">
        <f>_xlfn.XLOOKUP($A10829,'Task3 Baza'!$A$2:$A$1999,'Task3 Baza'!$C$2:$C$1999,"non",0)</f>
        <v>Şəmkir</v>
      </c>
      <c r="F10829" s="109" t="str">
        <f t="shared" si="342"/>
        <v>Lənkəran</v>
      </c>
      <c r="G10829" s="110">
        <f t="shared" si="343"/>
        <v>42</v>
      </c>
    </row>
    <row r="10830" spans="1:7" x14ac:dyDescent="0.3">
      <c r="A10830" s="20" t="s">
        <v>280</v>
      </c>
      <c r="B10830" s="102">
        <v>44096</v>
      </c>
      <c r="C10830" s="103">
        <v>0.22</v>
      </c>
      <c r="D10830" s="133">
        <v>11500</v>
      </c>
      <c r="E10830" s="108" t="str">
        <f>_xlfn.XLOOKUP($A10830,'Task3 Baza'!$A$2:$A$1999,'Task3 Baza'!$C$2:$C$1999,"non",0)</f>
        <v>Naxçıvan</v>
      </c>
      <c r="F10830" s="109" t="str">
        <f t="shared" si="342"/>
        <v>Gəncə</v>
      </c>
      <c r="G10830" s="110">
        <f t="shared" si="343"/>
        <v>20</v>
      </c>
    </row>
    <row r="10831" spans="1:7" x14ac:dyDescent="0.3">
      <c r="A10831" s="20" t="s">
        <v>1388</v>
      </c>
      <c r="B10831" s="102">
        <v>44526</v>
      </c>
      <c r="C10831" s="103">
        <v>0.23</v>
      </c>
      <c r="D10831" s="133">
        <v>1400</v>
      </c>
      <c r="E10831" s="108" t="str">
        <f>_xlfn.XLOOKUP($A10831,'Task3 Baza'!$A$2:$A$1999,'Task3 Baza'!$C$2:$C$1999,"non",0)</f>
        <v>Qobustan</v>
      </c>
      <c r="F10831" s="109" t="str">
        <f t="shared" si="342"/>
        <v>Gəncə</v>
      </c>
      <c r="G10831" s="110">
        <f t="shared" si="343"/>
        <v>20</v>
      </c>
    </row>
    <row r="10832" spans="1:7" x14ac:dyDescent="0.3">
      <c r="A10832" s="20" t="s">
        <v>191</v>
      </c>
      <c r="B10832" s="102">
        <v>44452</v>
      </c>
      <c r="C10832" s="103">
        <v>0.18</v>
      </c>
      <c r="D10832" s="133">
        <v>7700</v>
      </c>
      <c r="E10832" s="108" t="str">
        <f>_xlfn.XLOOKUP($A10832,'Task3 Baza'!$A$2:$A$1999,'Task3 Baza'!$C$2:$C$1999,"non",0)</f>
        <v>Oğuz</v>
      </c>
      <c r="F10832" s="109" t="str">
        <f t="shared" si="342"/>
        <v>Gəncə</v>
      </c>
      <c r="G10832" s="110">
        <f t="shared" si="343"/>
        <v>20</v>
      </c>
    </row>
    <row r="10833" spans="1:7" x14ac:dyDescent="0.3">
      <c r="A10833" s="20" t="s">
        <v>1310</v>
      </c>
      <c r="B10833" s="102">
        <v>44529</v>
      </c>
      <c r="C10833" s="103">
        <v>0.23</v>
      </c>
      <c r="D10833" s="133">
        <v>10100</v>
      </c>
      <c r="E10833" s="108" t="str">
        <f>_xlfn.XLOOKUP($A10833,'Task3 Baza'!$A$2:$A$1999,'Task3 Baza'!$C$2:$C$1999,"non",0)</f>
        <v>Yardımlı</v>
      </c>
      <c r="F10833" s="109" t="str">
        <f t="shared" si="342"/>
        <v>Lənkəran</v>
      </c>
      <c r="G10833" s="110">
        <f t="shared" si="343"/>
        <v>42</v>
      </c>
    </row>
    <row r="10834" spans="1:7" x14ac:dyDescent="0.3">
      <c r="A10834" s="20" t="s">
        <v>1389</v>
      </c>
      <c r="B10834" s="102">
        <v>43845</v>
      </c>
      <c r="C10834" s="103">
        <v>0.19</v>
      </c>
      <c r="D10834" s="133">
        <v>8400</v>
      </c>
      <c r="E10834" s="108" t="str">
        <f>_xlfn.XLOOKUP($A10834,'Task3 Baza'!$A$2:$A$1999,'Task3 Baza'!$C$2:$C$1999,"non",0)</f>
        <v>Qobustan</v>
      </c>
      <c r="F10834" s="109" t="str">
        <f t="shared" si="342"/>
        <v>Gəncə</v>
      </c>
      <c r="G10834" s="110">
        <f t="shared" si="343"/>
        <v>20</v>
      </c>
    </row>
    <row r="10835" spans="1:7" x14ac:dyDescent="0.3">
      <c r="A10835" s="20" t="s">
        <v>1470</v>
      </c>
      <c r="B10835" s="102">
        <v>43858</v>
      </c>
      <c r="C10835" s="103">
        <v>0.21</v>
      </c>
      <c r="D10835" s="133">
        <v>3500</v>
      </c>
      <c r="E10835" s="108" t="str">
        <f>_xlfn.XLOOKUP($A10835,'Task3 Baza'!$A$2:$A$1999,'Task3 Baza'!$C$2:$C$1999,"non",0)</f>
        <v>Ordubad</v>
      </c>
      <c r="F10835" s="109" t="str">
        <f t="shared" si="342"/>
        <v>Gəncə</v>
      </c>
      <c r="G10835" s="110">
        <f t="shared" si="343"/>
        <v>20</v>
      </c>
    </row>
    <row r="10836" spans="1:7" x14ac:dyDescent="0.3">
      <c r="A10836" s="20" t="s">
        <v>1246</v>
      </c>
      <c r="B10836" s="102">
        <v>44337</v>
      </c>
      <c r="C10836" s="103">
        <v>0.2</v>
      </c>
      <c r="D10836" s="133">
        <v>9800</v>
      </c>
      <c r="E10836" s="108" t="str">
        <f>_xlfn.XLOOKUP($A10836,'Task3 Baza'!$A$2:$A$1999,'Task3 Baza'!$C$2:$C$1999,"non",0)</f>
        <v>Qubadlı</v>
      </c>
      <c r="F10836" s="109" t="str">
        <f t="shared" si="342"/>
        <v>Gəncə</v>
      </c>
      <c r="G10836" s="110">
        <f t="shared" si="343"/>
        <v>20</v>
      </c>
    </row>
    <row r="10837" spans="1:7" x14ac:dyDescent="0.3">
      <c r="A10837" s="20" t="s">
        <v>170</v>
      </c>
      <c r="B10837" s="102">
        <v>44187</v>
      </c>
      <c r="C10837" s="103">
        <v>0.21</v>
      </c>
      <c r="D10837" s="133">
        <v>1200</v>
      </c>
      <c r="E10837" s="108" t="str">
        <f>_xlfn.XLOOKUP($A10837,'Task3 Baza'!$A$2:$A$1999,'Task3 Baza'!$C$2:$C$1999,"non",0)</f>
        <v>Zəngilan</v>
      </c>
      <c r="F10837" s="109" t="str">
        <f t="shared" si="342"/>
        <v>Lənkəran</v>
      </c>
      <c r="G10837" s="110">
        <f t="shared" si="343"/>
        <v>42</v>
      </c>
    </row>
    <row r="10838" spans="1:7" x14ac:dyDescent="0.3">
      <c r="A10838" s="20" t="s">
        <v>2108</v>
      </c>
      <c r="B10838" s="102">
        <v>43650</v>
      </c>
      <c r="C10838" s="103">
        <v>0.18</v>
      </c>
      <c r="D10838" s="133">
        <v>9700</v>
      </c>
      <c r="E10838" s="108" t="str">
        <f>_xlfn.XLOOKUP($A10838,'Task3 Baza'!$A$2:$A$1999,'Task3 Baza'!$C$2:$C$1999,"non",0)</f>
        <v>Abşeron</v>
      </c>
      <c r="F10838" s="109" t="str">
        <f t="shared" si="342"/>
        <v>Bakı</v>
      </c>
      <c r="G10838" s="110">
        <f t="shared" si="343"/>
        <v>10</v>
      </c>
    </row>
    <row r="10839" spans="1:7" x14ac:dyDescent="0.3">
      <c r="A10839" s="20" t="s">
        <v>871</v>
      </c>
      <c r="B10839" s="102">
        <v>44494</v>
      </c>
      <c r="C10839" s="103">
        <v>0.24</v>
      </c>
      <c r="D10839" s="133">
        <v>8700</v>
      </c>
      <c r="E10839" s="108" t="str">
        <f>_xlfn.XLOOKUP($A10839,'Task3 Baza'!$A$2:$A$1999,'Task3 Baza'!$C$2:$C$1999,"non",0)</f>
        <v>Babək</v>
      </c>
      <c r="F10839" s="109" t="str">
        <f t="shared" si="342"/>
        <v>Bakı</v>
      </c>
      <c r="G10839" s="110">
        <f t="shared" si="343"/>
        <v>10</v>
      </c>
    </row>
    <row r="10840" spans="1:7" x14ac:dyDescent="0.3">
      <c r="A10840" s="20" t="s">
        <v>652</v>
      </c>
      <c r="B10840" s="102">
        <v>44296</v>
      </c>
      <c r="C10840" s="103">
        <v>0.24</v>
      </c>
      <c r="D10840" s="133">
        <v>12600</v>
      </c>
      <c r="E10840" s="108" t="str">
        <f>_xlfn.XLOOKUP($A10840,'Task3 Baza'!$A$2:$A$1999,'Task3 Baza'!$C$2:$C$1999,"non",0)</f>
        <v>Şuşa</v>
      </c>
      <c r="F10840" s="109" t="str">
        <f t="shared" si="342"/>
        <v>Lənkəran</v>
      </c>
      <c r="G10840" s="110">
        <f t="shared" si="343"/>
        <v>42</v>
      </c>
    </row>
    <row r="10841" spans="1:7" x14ac:dyDescent="0.3">
      <c r="A10841" s="20" t="s">
        <v>823</v>
      </c>
      <c r="B10841" s="102">
        <v>44039</v>
      </c>
      <c r="C10841" s="103">
        <v>0.15</v>
      </c>
      <c r="D10841" s="133">
        <v>12700</v>
      </c>
      <c r="E10841" s="108" t="str">
        <f>_xlfn.XLOOKUP($A10841,'Task3 Baza'!$A$2:$A$1999,'Task3 Baza'!$C$2:$C$1999,"non",0)</f>
        <v>Şirvan</v>
      </c>
      <c r="F10841" s="109" t="str">
        <f t="shared" si="342"/>
        <v>Lənkəran</v>
      </c>
      <c r="G10841" s="110">
        <f t="shared" si="343"/>
        <v>42</v>
      </c>
    </row>
    <row r="10842" spans="1:7" x14ac:dyDescent="0.3">
      <c r="A10842" s="20" t="s">
        <v>1291</v>
      </c>
      <c r="B10842" s="102">
        <v>44202</v>
      </c>
      <c r="C10842" s="103">
        <v>0.16</v>
      </c>
      <c r="D10842" s="133">
        <v>2800</v>
      </c>
      <c r="E10842" s="108" t="str">
        <f>_xlfn.XLOOKUP($A10842,'Task3 Baza'!$A$2:$A$1999,'Task3 Baza'!$C$2:$C$1999,"non",0)</f>
        <v>Astara</v>
      </c>
      <c r="F10842" s="109" t="str">
        <f t="shared" si="342"/>
        <v>Bakı</v>
      </c>
      <c r="G10842" s="110">
        <f t="shared" si="343"/>
        <v>10</v>
      </c>
    </row>
    <row r="10843" spans="1:7" x14ac:dyDescent="0.3">
      <c r="A10843" s="20" t="s">
        <v>1645</v>
      </c>
      <c r="B10843" s="102">
        <v>44331</v>
      </c>
      <c r="C10843" s="103">
        <v>0.24</v>
      </c>
      <c r="D10843" s="133">
        <v>10000</v>
      </c>
      <c r="E10843" s="108" t="str">
        <f>_xlfn.XLOOKUP($A10843,'Task3 Baza'!$A$2:$A$1999,'Task3 Baza'!$C$2:$C$1999,"non",0)</f>
        <v>Yardımlı</v>
      </c>
      <c r="F10843" s="109" t="str">
        <f t="shared" si="342"/>
        <v>Lənkəran</v>
      </c>
      <c r="G10843" s="110">
        <f t="shared" si="343"/>
        <v>42</v>
      </c>
    </row>
    <row r="10844" spans="1:7" x14ac:dyDescent="0.3">
      <c r="A10844" s="20" t="s">
        <v>1907</v>
      </c>
      <c r="B10844" s="102">
        <v>44099</v>
      </c>
      <c r="C10844" s="103">
        <v>0.14000000000000001</v>
      </c>
      <c r="D10844" s="133">
        <v>2500</v>
      </c>
      <c r="E10844" s="108" t="str">
        <f>_xlfn.XLOOKUP($A10844,'Task3 Baza'!$A$2:$A$1999,'Task3 Baza'!$C$2:$C$1999,"non",0)</f>
        <v>Bakı</v>
      </c>
      <c r="F10844" s="109" t="str">
        <f t="shared" si="342"/>
        <v>Bakı</v>
      </c>
      <c r="G10844" s="110">
        <f t="shared" si="343"/>
        <v>10</v>
      </c>
    </row>
    <row r="10845" spans="1:7" x14ac:dyDescent="0.3">
      <c r="A10845" s="20" t="s">
        <v>1107</v>
      </c>
      <c r="B10845" s="102">
        <v>44401</v>
      </c>
      <c r="C10845" s="103">
        <v>0.14000000000000001</v>
      </c>
      <c r="D10845" s="133">
        <v>12000</v>
      </c>
      <c r="E10845" s="108" t="str">
        <f>_xlfn.XLOOKUP($A10845,'Task3 Baza'!$A$2:$A$1999,'Task3 Baza'!$C$2:$C$1999,"non",0)</f>
        <v>Bərdə</v>
      </c>
      <c r="F10845" s="109" t="str">
        <f t="shared" si="342"/>
        <v>Bakı</v>
      </c>
      <c r="G10845" s="110">
        <f t="shared" si="343"/>
        <v>10</v>
      </c>
    </row>
    <row r="10846" spans="1:7" x14ac:dyDescent="0.3">
      <c r="A10846" s="20" t="s">
        <v>1652</v>
      </c>
      <c r="B10846" s="102">
        <v>44658</v>
      </c>
      <c r="C10846" s="103">
        <v>0.23</v>
      </c>
      <c r="D10846" s="133">
        <v>8900</v>
      </c>
      <c r="E10846" s="108" t="str">
        <f>_xlfn.XLOOKUP($A10846,'Task3 Baza'!$A$2:$A$1999,'Task3 Baza'!$C$2:$C$1999,"non",0)</f>
        <v>Ağsu</v>
      </c>
      <c r="F10846" s="109" t="str">
        <f t="shared" si="342"/>
        <v>Bakı</v>
      </c>
      <c r="G10846" s="110">
        <f t="shared" si="343"/>
        <v>10</v>
      </c>
    </row>
    <row r="10847" spans="1:7" x14ac:dyDescent="0.3">
      <c r="A10847" s="20" t="s">
        <v>1706</v>
      </c>
      <c r="B10847" s="102">
        <v>44011</v>
      </c>
      <c r="C10847" s="103">
        <v>0.22</v>
      </c>
      <c r="D10847" s="133">
        <v>3500</v>
      </c>
      <c r="E10847" s="108" t="str">
        <f>_xlfn.XLOOKUP($A10847,'Task3 Baza'!$A$2:$A$1999,'Task3 Baza'!$C$2:$C$1999,"non",0)</f>
        <v>Astara</v>
      </c>
      <c r="F10847" s="109" t="str">
        <f t="shared" si="342"/>
        <v>Bakı</v>
      </c>
      <c r="G10847" s="110">
        <f t="shared" si="343"/>
        <v>10</v>
      </c>
    </row>
    <row r="10848" spans="1:7" x14ac:dyDescent="0.3">
      <c r="A10848" s="20" t="s">
        <v>1351</v>
      </c>
      <c r="B10848" s="102">
        <v>44537</v>
      </c>
      <c r="C10848" s="103">
        <v>0.19</v>
      </c>
      <c r="D10848" s="133">
        <v>11200</v>
      </c>
      <c r="E10848" s="108" t="str">
        <f>_xlfn.XLOOKUP($A10848,'Task3 Baza'!$A$2:$A$1999,'Task3 Baza'!$C$2:$C$1999,"non",0)</f>
        <v>Siyəzən</v>
      </c>
      <c r="F10848" s="109" t="str">
        <f t="shared" si="342"/>
        <v>Gəncə</v>
      </c>
      <c r="G10848" s="110">
        <f t="shared" si="343"/>
        <v>20</v>
      </c>
    </row>
    <row r="10849" spans="1:7" x14ac:dyDescent="0.3">
      <c r="A10849" s="20" t="s">
        <v>1311</v>
      </c>
      <c r="B10849" s="102">
        <v>44077</v>
      </c>
      <c r="C10849" s="103">
        <v>0.15</v>
      </c>
      <c r="D10849" s="133">
        <v>4800</v>
      </c>
      <c r="E10849" s="108" t="str">
        <f>_xlfn.XLOOKUP($A10849,'Task3 Baza'!$A$2:$A$1999,'Task3 Baza'!$C$2:$C$1999,"non",0)</f>
        <v>Masallı</v>
      </c>
      <c r="F10849" s="109" t="str">
        <f t="shared" si="342"/>
        <v>Gəncə</v>
      </c>
      <c r="G10849" s="110">
        <f t="shared" si="343"/>
        <v>20</v>
      </c>
    </row>
    <row r="10850" spans="1:7" x14ac:dyDescent="0.3">
      <c r="A10850" s="20" t="s">
        <v>1166</v>
      </c>
      <c r="B10850" s="102">
        <v>44663</v>
      </c>
      <c r="C10850" s="103">
        <v>0.21</v>
      </c>
      <c r="D10850" s="133">
        <v>2700</v>
      </c>
      <c r="E10850" s="108" t="str">
        <f>_xlfn.XLOOKUP($A10850,'Task3 Baza'!$A$2:$A$1999,'Task3 Baza'!$C$2:$C$1999,"non",0)</f>
        <v>Füzuli</v>
      </c>
      <c r="F10850" s="109" t="str">
        <f t="shared" si="342"/>
        <v>Sumqayıt</v>
      </c>
      <c r="G10850" s="110">
        <f t="shared" si="343"/>
        <v>50</v>
      </c>
    </row>
    <row r="10851" spans="1:7" x14ac:dyDescent="0.3">
      <c r="A10851" s="20" t="s">
        <v>997</v>
      </c>
      <c r="B10851" s="102">
        <v>44588</v>
      </c>
      <c r="C10851" s="103">
        <v>0.14000000000000001</v>
      </c>
      <c r="D10851" s="133">
        <v>5500</v>
      </c>
      <c r="E10851" s="108" t="str">
        <f>_xlfn.XLOOKUP($A10851,'Task3 Baza'!$A$2:$A$1999,'Task3 Baza'!$C$2:$C$1999,"non",0)</f>
        <v>Qəbələ</v>
      </c>
      <c r="F10851" s="109" t="str">
        <f t="shared" si="342"/>
        <v>Sumqayıt</v>
      </c>
      <c r="G10851" s="110">
        <f t="shared" si="343"/>
        <v>50</v>
      </c>
    </row>
    <row r="10852" spans="1:7" x14ac:dyDescent="0.3">
      <c r="A10852" s="20" t="s">
        <v>2060</v>
      </c>
      <c r="B10852" s="102">
        <v>43925</v>
      </c>
      <c r="C10852" s="103">
        <v>0.21</v>
      </c>
      <c r="D10852" s="133">
        <v>2600</v>
      </c>
      <c r="E10852" s="108" t="str">
        <f>_xlfn.XLOOKUP($A10852,'Task3 Baza'!$A$2:$A$1999,'Task3 Baza'!$C$2:$C$1999,"non",0)</f>
        <v>Sədərək</v>
      </c>
      <c r="F10852" s="109" t="str">
        <f t="shared" si="342"/>
        <v>Gəncə</v>
      </c>
      <c r="G10852" s="110">
        <f t="shared" si="343"/>
        <v>20</v>
      </c>
    </row>
    <row r="10853" spans="1:7" x14ac:dyDescent="0.3">
      <c r="A10853" s="20" t="s">
        <v>2013</v>
      </c>
      <c r="B10853" s="102">
        <v>44163</v>
      </c>
      <c r="C10853" s="103">
        <v>0.24</v>
      </c>
      <c r="D10853" s="133">
        <v>4700</v>
      </c>
      <c r="E10853" s="108" t="str">
        <f>_xlfn.XLOOKUP($A10853,'Task3 Baza'!$A$2:$A$1999,'Task3 Baza'!$C$2:$C$1999,"non",0)</f>
        <v>Ağcabədi</v>
      </c>
      <c r="F10853" s="109" t="str">
        <f t="shared" si="342"/>
        <v>Bakı</v>
      </c>
      <c r="G10853" s="110">
        <f t="shared" si="343"/>
        <v>10</v>
      </c>
    </row>
    <row r="10854" spans="1:7" x14ac:dyDescent="0.3">
      <c r="A10854" s="20" t="s">
        <v>1940</v>
      </c>
      <c r="B10854" s="102">
        <v>44587</v>
      </c>
      <c r="C10854" s="103">
        <v>0.22</v>
      </c>
      <c r="D10854" s="133">
        <v>5700</v>
      </c>
      <c r="E10854" s="108" t="str">
        <f>_xlfn.XLOOKUP($A10854,'Task3 Baza'!$A$2:$A$1999,'Task3 Baza'!$C$2:$C$1999,"non",0)</f>
        <v>Lənkəran</v>
      </c>
      <c r="F10854" s="109" t="str">
        <f t="shared" si="342"/>
        <v>Gəncə</v>
      </c>
      <c r="G10854" s="110">
        <f t="shared" si="343"/>
        <v>20</v>
      </c>
    </row>
    <row r="10855" spans="1:7" x14ac:dyDescent="0.3">
      <c r="A10855" s="20" t="s">
        <v>1047</v>
      </c>
      <c r="B10855" s="102">
        <v>43921</v>
      </c>
      <c r="C10855" s="103">
        <v>0.16</v>
      </c>
      <c r="D10855" s="133">
        <v>4400</v>
      </c>
      <c r="E10855" s="108" t="str">
        <f>_xlfn.XLOOKUP($A10855,'Task3 Baza'!$A$2:$A$1999,'Task3 Baza'!$C$2:$C$1999,"non",0)</f>
        <v>Qobustan</v>
      </c>
      <c r="F10855" s="109" t="str">
        <f t="shared" si="342"/>
        <v>Gəncə</v>
      </c>
      <c r="G10855" s="110">
        <f t="shared" si="343"/>
        <v>20</v>
      </c>
    </row>
    <row r="10856" spans="1:7" x14ac:dyDescent="0.3">
      <c r="A10856" s="20" t="s">
        <v>1259</v>
      </c>
      <c r="B10856" s="102">
        <v>44496</v>
      </c>
      <c r="C10856" s="103">
        <v>0.17</v>
      </c>
      <c r="D10856" s="133">
        <v>1000</v>
      </c>
      <c r="E10856" s="108" t="str">
        <f>_xlfn.XLOOKUP($A10856,'Task3 Baza'!$A$2:$A$1999,'Task3 Baza'!$C$2:$C$1999,"non",0)</f>
        <v>Sabirabad</v>
      </c>
      <c r="F10856" s="109" t="str">
        <f t="shared" si="342"/>
        <v>Gəncə</v>
      </c>
      <c r="G10856" s="110">
        <f t="shared" si="343"/>
        <v>20</v>
      </c>
    </row>
    <row r="10857" spans="1:7" x14ac:dyDescent="0.3">
      <c r="A10857" s="20" t="s">
        <v>1765</v>
      </c>
      <c r="B10857" s="102">
        <v>43640</v>
      </c>
      <c r="C10857" s="103">
        <v>0.24</v>
      </c>
      <c r="D10857" s="133">
        <v>12600</v>
      </c>
      <c r="E10857" s="108" t="str">
        <f>_xlfn.XLOOKUP($A10857,'Task3 Baza'!$A$2:$A$1999,'Task3 Baza'!$C$2:$C$1999,"non",0)</f>
        <v>Qubadlı</v>
      </c>
      <c r="F10857" s="109" t="str">
        <f t="shared" si="342"/>
        <v>Gəncə</v>
      </c>
      <c r="G10857" s="110">
        <f t="shared" si="343"/>
        <v>20</v>
      </c>
    </row>
    <row r="10858" spans="1:7" x14ac:dyDescent="0.3">
      <c r="A10858" s="20" t="s">
        <v>1479</v>
      </c>
      <c r="B10858" s="102">
        <v>44405</v>
      </c>
      <c r="C10858" s="103">
        <v>0.14000000000000001</v>
      </c>
      <c r="D10858" s="133">
        <v>8100</v>
      </c>
      <c r="E10858" s="108" t="str">
        <f>_xlfn.XLOOKUP($A10858,'Task3 Baza'!$A$2:$A$1999,'Task3 Baza'!$C$2:$C$1999,"non",0)</f>
        <v>Astara</v>
      </c>
      <c r="F10858" s="109" t="str">
        <f t="shared" si="342"/>
        <v>Bakı</v>
      </c>
      <c r="G10858" s="110">
        <f t="shared" si="343"/>
        <v>10</v>
      </c>
    </row>
    <row r="10859" spans="1:7" x14ac:dyDescent="0.3">
      <c r="A10859" s="20" t="s">
        <v>1841</v>
      </c>
      <c r="B10859" s="102">
        <v>44551</v>
      </c>
      <c r="C10859" s="103">
        <v>0.19</v>
      </c>
      <c r="D10859" s="133">
        <v>9500</v>
      </c>
      <c r="E10859" s="108" t="str">
        <f>_xlfn.XLOOKUP($A10859,'Task3 Baza'!$A$2:$A$1999,'Task3 Baza'!$C$2:$C$1999,"non",0)</f>
        <v>Yardımlı</v>
      </c>
      <c r="F10859" s="109" t="str">
        <f t="shared" si="342"/>
        <v>Lənkəran</v>
      </c>
      <c r="G10859" s="110">
        <f t="shared" si="343"/>
        <v>42</v>
      </c>
    </row>
    <row r="10860" spans="1:7" x14ac:dyDescent="0.3">
      <c r="A10860" s="20" t="s">
        <v>1832</v>
      </c>
      <c r="B10860" s="102">
        <v>44784</v>
      </c>
      <c r="C10860" s="103">
        <v>0.17</v>
      </c>
      <c r="D10860" s="133">
        <v>4600</v>
      </c>
      <c r="E10860" s="108" t="str">
        <f>_xlfn.XLOOKUP($A10860,'Task3 Baza'!$A$2:$A$1999,'Task3 Baza'!$C$2:$C$1999,"non",0)</f>
        <v>Biləsuvar</v>
      </c>
      <c r="F10860" s="109" t="str">
        <f t="shared" si="342"/>
        <v>Bakı</v>
      </c>
      <c r="G10860" s="110">
        <f t="shared" si="343"/>
        <v>10</v>
      </c>
    </row>
    <row r="10861" spans="1:7" x14ac:dyDescent="0.3">
      <c r="A10861" s="20" t="s">
        <v>619</v>
      </c>
      <c r="B10861" s="102">
        <v>44659</v>
      </c>
      <c r="C10861" s="103">
        <v>0.14000000000000001</v>
      </c>
      <c r="D10861" s="133">
        <v>8100</v>
      </c>
      <c r="E10861" s="108" t="str">
        <f>_xlfn.XLOOKUP($A10861,'Task3 Baza'!$A$2:$A$1999,'Task3 Baza'!$C$2:$C$1999,"non",0)</f>
        <v>Ağdaş</v>
      </c>
      <c r="F10861" s="109" t="str">
        <f t="shared" si="342"/>
        <v>Bakı</v>
      </c>
      <c r="G10861" s="110">
        <f t="shared" si="343"/>
        <v>10</v>
      </c>
    </row>
    <row r="10862" spans="1:7" x14ac:dyDescent="0.3">
      <c r="A10862" s="20" t="s">
        <v>853</v>
      </c>
      <c r="B10862" s="102">
        <v>43965</v>
      </c>
      <c r="C10862" s="103">
        <v>0.2</v>
      </c>
      <c r="D10862" s="133">
        <v>11800</v>
      </c>
      <c r="E10862" s="108" t="str">
        <f>_xlfn.XLOOKUP($A10862,'Task3 Baza'!$A$2:$A$1999,'Task3 Baza'!$C$2:$C$1999,"non",0)</f>
        <v>Qəbələ</v>
      </c>
      <c r="F10862" s="109" t="str">
        <f t="shared" si="342"/>
        <v>Sumqayıt</v>
      </c>
      <c r="G10862" s="110">
        <f t="shared" si="343"/>
        <v>50</v>
      </c>
    </row>
    <row r="10863" spans="1:7" x14ac:dyDescent="0.3">
      <c r="A10863" s="20" t="s">
        <v>651</v>
      </c>
      <c r="B10863" s="102">
        <v>43708</v>
      </c>
      <c r="C10863" s="103">
        <v>0.19</v>
      </c>
      <c r="D10863" s="133">
        <v>10600</v>
      </c>
      <c r="E10863" s="108" t="str">
        <f>_xlfn.XLOOKUP($A10863,'Task3 Baza'!$A$2:$A$1999,'Task3 Baza'!$C$2:$C$1999,"non",0)</f>
        <v>İsmayıllı</v>
      </c>
      <c r="F10863" s="109" t="str">
        <f t="shared" si="342"/>
        <v>Sumqayıt</v>
      </c>
      <c r="G10863" s="110">
        <f t="shared" si="343"/>
        <v>50</v>
      </c>
    </row>
    <row r="10864" spans="1:7" x14ac:dyDescent="0.3">
      <c r="A10864" s="20" t="s">
        <v>2090</v>
      </c>
      <c r="B10864" s="102">
        <v>44039</v>
      </c>
      <c r="C10864" s="103">
        <v>0.17</v>
      </c>
      <c r="D10864" s="133">
        <v>3300</v>
      </c>
      <c r="E10864" s="108" t="str">
        <f>_xlfn.XLOOKUP($A10864,'Task3 Baza'!$A$2:$A$1999,'Task3 Baza'!$C$2:$C$1999,"non",0)</f>
        <v>Hacıqabul</v>
      </c>
      <c r="F10864" s="109" t="str">
        <f t="shared" si="342"/>
        <v>Sumqayıt</v>
      </c>
      <c r="G10864" s="110">
        <f t="shared" si="343"/>
        <v>50</v>
      </c>
    </row>
    <row r="10865" spans="1:7" x14ac:dyDescent="0.3">
      <c r="A10865" s="20" t="s">
        <v>784</v>
      </c>
      <c r="B10865" s="102">
        <v>44192</v>
      </c>
      <c r="C10865" s="103">
        <v>0.18</v>
      </c>
      <c r="D10865" s="133">
        <v>8700</v>
      </c>
      <c r="E10865" s="108" t="str">
        <f>_xlfn.XLOOKUP($A10865,'Task3 Baza'!$A$2:$A$1999,'Task3 Baza'!$C$2:$C$1999,"non",0)</f>
        <v>Tərtər</v>
      </c>
      <c r="F10865" s="109" t="str">
        <f t="shared" si="342"/>
        <v>Lənkəran</v>
      </c>
      <c r="G10865" s="110">
        <f t="shared" si="343"/>
        <v>42</v>
      </c>
    </row>
    <row r="10866" spans="1:7" x14ac:dyDescent="0.3">
      <c r="A10866" s="20" t="s">
        <v>617</v>
      </c>
      <c r="B10866" s="102">
        <v>44455</v>
      </c>
      <c r="C10866" s="103">
        <v>0.14000000000000001</v>
      </c>
      <c r="D10866" s="133">
        <v>4900</v>
      </c>
      <c r="E10866" s="108" t="str">
        <f>_xlfn.XLOOKUP($A10866,'Task3 Baza'!$A$2:$A$1999,'Task3 Baza'!$C$2:$C$1999,"non",0)</f>
        <v>Xızı</v>
      </c>
      <c r="F10866" s="109" t="str">
        <f t="shared" si="342"/>
        <v>Sumqayıt</v>
      </c>
      <c r="G10866" s="110">
        <f t="shared" si="343"/>
        <v>50</v>
      </c>
    </row>
    <row r="10867" spans="1:7" x14ac:dyDescent="0.3">
      <c r="A10867" s="20" t="s">
        <v>373</v>
      </c>
      <c r="B10867" s="102">
        <v>44794</v>
      </c>
      <c r="C10867" s="103">
        <v>0.23</v>
      </c>
      <c r="D10867" s="133">
        <v>5200</v>
      </c>
      <c r="E10867" s="108" t="str">
        <f>_xlfn.XLOOKUP($A10867,'Task3 Baza'!$A$2:$A$1999,'Task3 Baza'!$C$2:$C$1999,"non",0)</f>
        <v>Lənkəran</v>
      </c>
      <c r="F10867" s="109" t="str">
        <f t="shared" si="342"/>
        <v>Gəncə</v>
      </c>
      <c r="G10867" s="110">
        <f t="shared" si="343"/>
        <v>20</v>
      </c>
    </row>
    <row r="10868" spans="1:7" x14ac:dyDescent="0.3">
      <c r="A10868" s="20" t="s">
        <v>1482</v>
      </c>
      <c r="B10868" s="102">
        <v>43964</v>
      </c>
      <c r="C10868" s="103">
        <v>0.24</v>
      </c>
      <c r="D10868" s="133">
        <v>7900</v>
      </c>
      <c r="E10868" s="108" t="str">
        <f>_xlfn.XLOOKUP($A10868,'Task3 Baza'!$A$2:$A$1999,'Task3 Baza'!$C$2:$C$1999,"non",0)</f>
        <v>Zaqatala</v>
      </c>
      <c r="F10868" s="109" t="str">
        <f t="shared" si="342"/>
        <v>Lənkəran</v>
      </c>
      <c r="G10868" s="110">
        <f t="shared" si="343"/>
        <v>42</v>
      </c>
    </row>
    <row r="10869" spans="1:7" x14ac:dyDescent="0.3">
      <c r="A10869" s="20" t="s">
        <v>289</v>
      </c>
      <c r="B10869" s="102">
        <v>43926</v>
      </c>
      <c r="C10869" s="103">
        <v>0.19</v>
      </c>
      <c r="D10869" s="133">
        <v>7000</v>
      </c>
      <c r="E10869" s="108" t="str">
        <f>_xlfn.XLOOKUP($A10869,'Task3 Baza'!$A$2:$A$1999,'Task3 Baza'!$C$2:$C$1999,"non",0)</f>
        <v>Cəlilabad</v>
      </c>
      <c r="F10869" s="109" t="str">
        <f t="shared" si="342"/>
        <v>Bakı</v>
      </c>
      <c r="G10869" s="110">
        <f t="shared" si="343"/>
        <v>10</v>
      </c>
    </row>
    <row r="10870" spans="1:7" x14ac:dyDescent="0.3">
      <c r="A10870" s="20" t="s">
        <v>784</v>
      </c>
      <c r="B10870" s="102">
        <v>44423</v>
      </c>
      <c r="C10870" s="103">
        <v>0.18</v>
      </c>
      <c r="D10870" s="133">
        <v>1300</v>
      </c>
      <c r="E10870" s="108" t="str">
        <f>_xlfn.XLOOKUP($A10870,'Task3 Baza'!$A$2:$A$1999,'Task3 Baza'!$C$2:$C$1999,"non",0)</f>
        <v>Tərtər</v>
      </c>
      <c r="F10870" s="109" t="str">
        <f t="shared" si="342"/>
        <v>Lənkəran</v>
      </c>
      <c r="G10870" s="110">
        <f t="shared" si="343"/>
        <v>42</v>
      </c>
    </row>
    <row r="10871" spans="1:7" x14ac:dyDescent="0.3">
      <c r="A10871" s="20" t="s">
        <v>2003</v>
      </c>
      <c r="B10871" s="102">
        <v>44228</v>
      </c>
      <c r="C10871" s="103">
        <v>0.21</v>
      </c>
      <c r="D10871" s="133">
        <v>8500</v>
      </c>
      <c r="E10871" s="108" t="str">
        <f>_xlfn.XLOOKUP($A10871,'Task3 Baza'!$A$2:$A$1999,'Task3 Baza'!$C$2:$C$1999,"non",0)</f>
        <v>Qazax</v>
      </c>
      <c r="F10871" s="109" t="str">
        <f t="shared" si="342"/>
        <v>Sumqayıt</v>
      </c>
      <c r="G10871" s="110">
        <f t="shared" si="343"/>
        <v>50</v>
      </c>
    </row>
    <row r="10872" spans="1:7" x14ac:dyDescent="0.3">
      <c r="A10872" s="20" t="s">
        <v>554</v>
      </c>
      <c r="B10872" s="102">
        <v>44456</v>
      </c>
      <c r="C10872" s="103">
        <v>0.21</v>
      </c>
      <c r="D10872" s="133">
        <v>11500</v>
      </c>
      <c r="E10872" s="108" t="str">
        <f>_xlfn.XLOOKUP($A10872,'Task3 Baza'!$A$2:$A$1999,'Task3 Baza'!$C$2:$C$1999,"non",0)</f>
        <v>Şirvan</v>
      </c>
      <c r="F10872" s="109" t="str">
        <f t="shared" si="342"/>
        <v>Lənkəran</v>
      </c>
      <c r="G10872" s="110">
        <f t="shared" si="343"/>
        <v>42</v>
      </c>
    </row>
    <row r="10873" spans="1:7" x14ac:dyDescent="0.3">
      <c r="A10873" s="20" t="s">
        <v>1327</v>
      </c>
      <c r="B10873" s="102">
        <v>44260</v>
      </c>
      <c r="C10873" s="103">
        <v>0.24</v>
      </c>
      <c r="D10873" s="133">
        <v>8900</v>
      </c>
      <c r="E10873" s="108" t="str">
        <f>_xlfn.XLOOKUP($A10873,'Task3 Baza'!$A$2:$A$1999,'Task3 Baza'!$C$2:$C$1999,"non",0)</f>
        <v>Zərdab</v>
      </c>
      <c r="F10873" s="109" t="str">
        <f t="shared" si="342"/>
        <v>Lənkəran</v>
      </c>
      <c r="G10873" s="110">
        <f t="shared" si="343"/>
        <v>42</v>
      </c>
    </row>
    <row r="10874" spans="1:7" x14ac:dyDescent="0.3">
      <c r="A10874" s="20" t="s">
        <v>921</v>
      </c>
      <c r="B10874" s="102">
        <v>43584</v>
      </c>
      <c r="C10874" s="103">
        <v>0.21</v>
      </c>
      <c r="D10874" s="133">
        <v>6600</v>
      </c>
      <c r="E10874" s="108" t="str">
        <f>_xlfn.XLOOKUP($A10874,'Task3 Baza'!$A$2:$A$1999,'Task3 Baza'!$C$2:$C$1999,"non",0)</f>
        <v>Neftçala</v>
      </c>
      <c r="F10874" s="109" t="str">
        <f t="shared" si="342"/>
        <v>Gəncə</v>
      </c>
      <c r="G10874" s="110">
        <f t="shared" si="343"/>
        <v>20</v>
      </c>
    </row>
    <row r="10875" spans="1:7" x14ac:dyDescent="0.3">
      <c r="A10875" s="20" t="s">
        <v>2037</v>
      </c>
      <c r="B10875" s="102">
        <v>44034</v>
      </c>
      <c r="C10875" s="103">
        <v>0.23</v>
      </c>
      <c r="D10875" s="133">
        <v>4900</v>
      </c>
      <c r="E10875" s="108" t="str">
        <f>_xlfn.XLOOKUP($A10875,'Task3 Baza'!$A$2:$A$1999,'Task3 Baza'!$C$2:$C$1999,"non",0)</f>
        <v>Zaqatala</v>
      </c>
      <c r="F10875" s="109" t="str">
        <f t="shared" si="342"/>
        <v>Lənkəran</v>
      </c>
      <c r="G10875" s="110">
        <f t="shared" si="343"/>
        <v>42</v>
      </c>
    </row>
    <row r="10876" spans="1:7" x14ac:dyDescent="0.3">
      <c r="A10876" s="20" t="s">
        <v>398</v>
      </c>
      <c r="B10876" s="102">
        <v>44058</v>
      </c>
      <c r="C10876" s="103">
        <v>0.15</v>
      </c>
      <c r="D10876" s="133">
        <v>5700</v>
      </c>
      <c r="E10876" s="108" t="str">
        <f>_xlfn.XLOOKUP($A10876,'Task3 Baza'!$A$2:$A$1999,'Task3 Baza'!$C$2:$C$1999,"non",0)</f>
        <v>Ağdaş</v>
      </c>
      <c r="F10876" s="109" t="str">
        <f t="shared" si="342"/>
        <v>Bakı</v>
      </c>
      <c r="G10876" s="110">
        <f t="shared" si="343"/>
        <v>10</v>
      </c>
    </row>
    <row r="10877" spans="1:7" x14ac:dyDescent="0.3">
      <c r="A10877" s="20" t="s">
        <v>1968</v>
      </c>
      <c r="B10877" s="102">
        <v>43744</v>
      </c>
      <c r="C10877" s="103">
        <v>0.23</v>
      </c>
      <c r="D10877" s="133">
        <v>1500</v>
      </c>
      <c r="E10877" s="108" t="str">
        <f>_xlfn.XLOOKUP($A10877,'Task3 Baza'!$A$2:$A$1999,'Task3 Baza'!$C$2:$C$1999,"non",0)</f>
        <v>Qəbələ</v>
      </c>
      <c r="F10877" s="109" t="str">
        <f t="shared" si="342"/>
        <v>Sumqayıt</v>
      </c>
      <c r="G10877" s="110">
        <f t="shared" si="343"/>
        <v>50</v>
      </c>
    </row>
    <row r="10878" spans="1:7" x14ac:dyDescent="0.3">
      <c r="A10878" s="20" t="s">
        <v>816</v>
      </c>
      <c r="B10878" s="102">
        <v>44340</v>
      </c>
      <c r="C10878" s="103">
        <v>0.2</v>
      </c>
      <c r="D10878" s="133">
        <v>8600</v>
      </c>
      <c r="E10878" s="108" t="str">
        <f>_xlfn.XLOOKUP($A10878,'Task3 Baza'!$A$2:$A$1999,'Task3 Baza'!$C$2:$C$1999,"non",0)</f>
        <v>Balakən</v>
      </c>
      <c r="F10878" s="109" t="str">
        <f t="shared" si="342"/>
        <v>Bakı</v>
      </c>
      <c r="G10878" s="110">
        <f t="shared" si="343"/>
        <v>10</v>
      </c>
    </row>
    <row r="10879" spans="1:7" x14ac:dyDescent="0.3">
      <c r="A10879" s="20" t="s">
        <v>1668</v>
      </c>
      <c r="B10879" s="102">
        <v>44322</v>
      </c>
      <c r="C10879" s="103">
        <v>0.14000000000000001</v>
      </c>
      <c r="D10879" s="133">
        <v>2100</v>
      </c>
      <c r="E10879" s="108" t="str">
        <f>_xlfn.XLOOKUP($A10879,'Task3 Baza'!$A$2:$A$1999,'Task3 Baza'!$C$2:$C$1999,"non",0)</f>
        <v>Cəlilabad</v>
      </c>
      <c r="F10879" s="109" t="str">
        <f t="shared" si="342"/>
        <v>Bakı</v>
      </c>
      <c r="G10879" s="110">
        <f t="shared" si="343"/>
        <v>10</v>
      </c>
    </row>
    <row r="10880" spans="1:7" x14ac:dyDescent="0.3">
      <c r="A10880" s="20" t="s">
        <v>1488</v>
      </c>
      <c r="B10880" s="102">
        <v>44270</v>
      </c>
      <c r="C10880" s="103">
        <v>0.2</v>
      </c>
      <c r="D10880" s="133">
        <v>1500</v>
      </c>
      <c r="E10880" s="108" t="str">
        <f>_xlfn.XLOOKUP($A10880,'Task3 Baza'!$A$2:$A$1999,'Task3 Baza'!$C$2:$C$1999,"non",0)</f>
        <v>Füzuli</v>
      </c>
      <c r="F10880" s="109" t="str">
        <f t="shared" si="342"/>
        <v>Sumqayıt</v>
      </c>
      <c r="G10880" s="110">
        <f t="shared" si="343"/>
        <v>50</v>
      </c>
    </row>
    <row r="10881" spans="1:7" x14ac:dyDescent="0.3">
      <c r="A10881" s="20" t="s">
        <v>452</v>
      </c>
      <c r="B10881" s="102">
        <v>43858</v>
      </c>
      <c r="C10881" s="103">
        <v>0.2</v>
      </c>
      <c r="D10881" s="133">
        <v>4600</v>
      </c>
      <c r="E10881" s="108" t="str">
        <f>_xlfn.XLOOKUP($A10881,'Task3 Baza'!$A$2:$A$1999,'Task3 Baza'!$C$2:$C$1999,"non",0)</f>
        <v>Siyəzən</v>
      </c>
      <c r="F10881" s="109" t="str">
        <f t="shared" si="342"/>
        <v>Gəncə</v>
      </c>
      <c r="G10881" s="110">
        <f t="shared" si="343"/>
        <v>20</v>
      </c>
    </row>
    <row r="10882" spans="1:7" x14ac:dyDescent="0.3">
      <c r="A10882" s="20" t="s">
        <v>1770</v>
      </c>
      <c r="B10882" s="102">
        <v>44285</v>
      </c>
      <c r="C10882" s="103">
        <v>0.22</v>
      </c>
      <c r="D10882" s="133">
        <v>4600</v>
      </c>
      <c r="E10882" s="108" t="str">
        <f>_xlfn.XLOOKUP($A10882,'Task3 Baza'!$A$2:$A$1999,'Task3 Baza'!$C$2:$C$1999,"non",0)</f>
        <v>Qəbələ</v>
      </c>
      <c r="F10882" s="109" t="str">
        <f t="shared" ref="F10882:F10945" si="344">VLOOKUP($E10882,$I$3:$K$75,2,0)</f>
        <v>Sumqayıt</v>
      </c>
      <c r="G10882" s="110">
        <f t="shared" ref="G10882:G10945" si="345">VLOOKUP(VLOOKUP($E10882,$I$3:$J$75,2,0),$L$3:$M$6,2,0)</f>
        <v>50</v>
      </c>
    </row>
    <row r="10883" spans="1:7" x14ac:dyDescent="0.3">
      <c r="A10883" s="20" t="s">
        <v>1835</v>
      </c>
      <c r="B10883" s="102">
        <v>44057</v>
      </c>
      <c r="C10883" s="103">
        <v>0.17</v>
      </c>
      <c r="D10883" s="133">
        <v>12700</v>
      </c>
      <c r="E10883" s="108" t="str">
        <f>_xlfn.XLOOKUP($A10883,'Task3 Baza'!$A$2:$A$1999,'Task3 Baza'!$C$2:$C$1999,"non",0)</f>
        <v>Neftçala</v>
      </c>
      <c r="F10883" s="109" t="str">
        <f t="shared" si="344"/>
        <v>Gəncə</v>
      </c>
      <c r="G10883" s="110">
        <f t="shared" si="345"/>
        <v>20</v>
      </c>
    </row>
    <row r="10884" spans="1:7" x14ac:dyDescent="0.3">
      <c r="A10884" s="20" t="s">
        <v>344</v>
      </c>
      <c r="B10884" s="102">
        <v>44324</v>
      </c>
      <c r="C10884" s="103">
        <v>0.17</v>
      </c>
      <c r="D10884" s="133">
        <v>8200</v>
      </c>
      <c r="E10884" s="108" t="str">
        <f>_xlfn.XLOOKUP($A10884,'Task3 Baza'!$A$2:$A$1999,'Task3 Baza'!$C$2:$C$1999,"non",0)</f>
        <v>Şərur</v>
      </c>
      <c r="F10884" s="109" t="str">
        <f t="shared" si="344"/>
        <v>Lənkəran</v>
      </c>
      <c r="G10884" s="110">
        <f t="shared" si="345"/>
        <v>42</v>
      </c>
    </row>
    <row r="10885" spans="1:7" x14ac:dyDescent="0.3">
      <c r="A10885" s="20" t="s">
        <v>1400</v>
      </c>
      <c r="B10885" s="102">
        <v>44313</v>
      </c>
      <c r="C10885" s="103">
        <v>0.21</v>
      </c>
      <c r="D10885" s="133">
        <v>12000</v>
      </c>
      <c r="E10885" s="108" t="str">
        <f>_xlfn.XLOOKUP($A10885,'Task3 Baza'!$A$2:$A$1999,'Task3 Baza'!$C$2:$C$1999,"non",0)</f>
        <v>Xızı</v>
      </c>
      <c r="F10885" s="109" t="str">
        <f t="shared" si="344"/>
        <v>Sumqayıt</v>
      </c>
      <c r="G10885" s="110">
        <f t="shared" si="345"/>
        <v>50</v>
      </c>
    </row>
    <row r="10886" spans="1:7" x14ac:dyDescent="0.3">
      <c r="A10886" s="20" t="s">
        <v>579</v>
      </c>
      <c r="B10886" s="102">
        <v>44252</v>
      </c>
      <c r="C10886" s="103">
        <v>0.23</v>
      </c>
      <c r="D10886" s="133">
        <v>2100</v>
      </c>
      <c r="E10886" s="108" t="str">
        <f>_xlfn.XLOOKUP($A10886,'Task3 Baza'!$A$2:$A$1999,'Task3 Baza'!$C$2:$C$1999,"non",0)</f>
        <v>Zaqatala</v>
      </c>
      <c r="F10886" s="109" t="str">
        <f t="shared" si="344"/>
        <v>Lənkəran</v>
      </c>
      <c r="G10886" s="110">
        <f t="shared" si="345"/>
        <v>42</v>
      </c>
    </row>
    <row r="10887" spans="1:7" x14ac:dyDescent="0.3">
      <c r="A10887" s="20" t="s">
        <v>1072</v>
      </c>
      <c r="B10887" s="102">
        <v>44283</v>
      </c>
      <c r="C10887" s="103">
        <v>0.23</v>
      </c>
      <c r="D10887" s="133">
        <v>3700</v>
      </c>
      <c r="E10887" s="108" t="str">
        <f>_xlfn.XLOOKUP($A10887,'Task3 Baza'!$A$2:$A$1999,'Task3 Baza'!$C$2:$C$1999,"non",0)</f>
        <v>Saatlı</v>
      </c>
      <c r="F10887" s="109" t="str">
        <f t="shared" si="344"/>
        <v>Gəncə</v>
      </c>
      <c r="G10887" s="110">
        <f t="shared" si="345"/>
        <v>20</v>
      </c>
    </row>
    <row r="10888" spans="1:7" x14ac:dyDescent="0.3">
      <c r="A10888" s="20" t="s">
        <v>1655</v>
      </c>
      <c r="B10888" s="102">
        <v>43655</v>
      </c>
      <c r="C10888" s="103">
        <v>0.24</v>
      </c>
      <c r="D10888" s="133">
        <v>3400</v>
      </c>
      <c r="E10888" s="108" t="str">
        <f>_xlfn.XLOOKUP($A10888,'Task3 Baza'!$A$2:$A$1999,'Task3 Baza'!$C$2:$C$1999,"non",0)</f>
        <v>Saatlı</v>
      </c>
      <c r="F10888" s="109" t="str">
        <f t="shared" si="344"/>
        <v>Gəncə</v>
      </c>
      <c r="G10888" s="110">
        <f t="shared" si="345"/>
        <v>20</v>
      </c>
    </row>
    <row r="10889" spans="1:7" x14ac:dyDescent="0.3">
      <c r="A10889" s="20" t="s">
        <v>1655</v>
      </c>
      <c r="B10889" s="102">
        <v>43914</v>
      </c>
      <c r="C10889" s="103">
        <v>0.17</v>
      </c>
      <c r="D10889" s="133">
        <v>2600</v>
      </c>
      <c r="E10889" s="108" t="str">
        <f>_xlfn.XLOOKUP($A10889,'Task3 Baza'!$A$2:$A$1999,'Task3 Baza'!$C$2:$C$1999,"non",0)</f>
        <v>Saatlı</v>
      </c>
      <c r="F10889" s="109" t="str">
        <f t="shared" si="344"/>
        <v>Gəncə</v>
      </c>
      <c r="G10889" s="110">
        <f t="shared" si="345"/>
        <v>20</v>
      </c>
    </row>
    <row r="10890" spans="1:7" x14ac:dyDescent="0.3">
      <c r="A10890" s="20" t="s">
        <v>2062</v>
      </c>
      <c r="B10890" s="102">
        <v>44552</v>
      </c>
      <c r="C10890" s="103">
        <v>0.14000000000000001</v>
      </c>
      <c r="D10890" s="133">
        <v>3100</v>
      </c>
      <c r="E10890" s="108" t="str">
        <f>_xlfn.XLOOKUP($A10890,'Task3 Baza'!$A$2:$A$1999,'Task3 Baza'!$C$2:$C$1999,"non",0)</f>
        <v>Şərur</v>
      </c>
      <c r="F10890" s="109" t="str">
        <f t="shared" si="344"/>
        <v>Lənkəran</v>
      </c>
      <c r="G10890" s="110">
        <f t="shared" si="345"/>
        <v>42</v>
      </c>
    </row>
    <row r="10891" spans="1:7" x14ac:dyDescent="0.3">
      <c r="A10891" s="20" t="s">
        <v>1913</v>
      </c>
      <c r="B10891" s="102">
        <v>44137</v>
      </c>
      <c r="C10891" s="103">
        <v>0.2</v>
      </c>
      <c r="D10891" s="133">
        <v>7000</v>
      </c>
      <c r="E10891" s="108" t="str">
        <f>_xlfn.XLOOKUP($A10891,'Task3 Baza'!$A$2:$A$1999,'Task3 Baza'!$C$2:$C$1999,"non",0)</f>
        <v>Xocalı</v>
      </c>
      <c r="F10891" s="109" t="str">
        <f t="shared" si="344"/>
        <v>Sumqayıt</v>
      </c>
      <c r="G10891" s="110">
        <f t="shared" si="345"/>
        <v>50</v>
      </c>
    </row>
    <row r="10892" spans="1:7" x14ac:dyDescent="0.3">
      <c r="A10892" s="20" t="s">
        <v>1759</v>
      </c>
      <c r="B10892" s="102">
        <v>44356</v>
      </c>
      <c r="C10892" s="103">
        <v>0.15</v>
      </c>
      <c r="D10892" s="133">
        <v>6300</v>
      </c>
      <c r="E10892" s="108" t="str">
        <f>_xlfn.XLOOKUP($A10892,'Task3 Baza'!$A$2:$A$1999,'Task3 Baza'!$C$2:$C$1999,"non",0)</f>
        <v>Şabran</v>
      </c>
      <c r="F10892" s="109" t="str">
        <f t="shared" si="344"/>
        <v>Gəncə</v>
      </c>
      <c r="G10892" s="110">
        <f t="shared" si="345"/>
        <v>20</v>
      </c>
    </row>
    <row r="10893" spans="1:7" x14ac:dyDescent="0.3">
      <c r="A10893" s="20" t="s">
        <v>1636</v>
      </c>
      <c r="B10893" s="102">
        <v>43926</v>
      </c>
      <c r="C10893" s="103">
        <v>0.2</v>
      </c>
      <c r="D10893" s="133">
        <v>4900</v>
      </c>
      <c r="E10893" s="108" t="str">
        <f>_xlfn.XLOOKUP($A10893,'Task3 Baza'!$A$2:$A$1999,'Task3 Baza'!$C$2:$C$1999,"non",0)</f>
        <v>Ağdam</v>
      </c>
      <c r="F10893" s="109" t="str">
        <f t="shared" si="344"/>
        <v>Bakı</v>
      </c>
      <c r="G10893" s="110">
        <f t="shared" si="345"/>
        <v>10</v>
      </c>
    </row>
    <row r="10894" spans="1:7" x14ac:dyDescent="0.3">
      <c r="A10894" s="20" t="s">
        <v>1177</v>
      </c>
      <c r="B10894" s="102">
        <v>43826</v>
      </c>
      <c r="C10894" s="103">
        <v>0.22</v>
      </c>
      <c r="D10894" s="133">
        <v>8100</v>
      </c>
      <c r="E10894" s="108" t="str">
        <f>_xlfn.XLOOKUP($A10894,'Task3 Baza'!$A$2:$A$1999,'Task3 Baza'!$C$2:$C$1999,"non",0)</f>
        <v>Qobustan</v>
      </c>
      <c r="F10894" s="109" t="str">
        <f t="shared" si="344"/>
        <v>Gəncə</v>
      </c>
      <c r="G10894" s="110">
        <f t="shared" si="345"/>
        <v>20</v>
      </c>
    </row>
    <row r="10895" spans="1:7" x14ac:dyDescent="0.3">
      <c r="A10895" s="20" t="s">
        <v>1405</v>
      </c>
      <c r="B10895" s="102">
        <v>44366</v>
      </c>
      <c r="C10895" s="103">
        <v>0.18</v>
      </c>
      <c r="D10895" s="133">
        <v>11400</v>
      </c>
      <c r="E10895" s="108" t="str">
        <f>_xlfn.XLOOKUP($A10895,'Task3 Baza'!$A$2:$A$1999,'Task3 Baza'!$C$2:$C$1999,"non",0)</f>
        <v>Qax</v>
      </c>
      <c r="F10895" s="109" t="str">
        <f t="shared" si="344"/>
        <v>Sumqayıt</v>
      </c>
      <c r="G10895" s="110">
        <f t="shared" si="345"/>
        <v>50</v>
      </c>
    </row>
    <row r="10896" spans="1:7" x14ac:dyDescent="0.3">
      <c r="A10896" s="20" t="s">
        <v>975</v>
      </c>
      <c r="B10896" s="102">
        <v>44359</v>
      </c>
      <c r="C10896" s="103">
        <v>0.15</v>
      </c>
      <c r="D10896" s="133">
        <v>8500</v>
      </c>
      <c r="E10896" s="108" t="str">
        <f>_xlfn.XLOOKUP($A10896,'Task3 Baza'!$A$2:$A$1999,'Task3 Baza'!$C$2:$C$1999,"non",0)</f>
        <v>Füzuli</v>
      </c>
      <c r="F10896" s="109" t="str">
        <f t="shared" si="344"/>
        <v>Sumqayıt</v>
      </c>
      <c r="G10896" s="110">
        <f t="shared" si="345"/>
        <v>50</v>
      </c>
    </row>
    <row r="10897" spans="1:7" x14ac:dyDescent="0.3">
      <c r="A10897" s="20" t="s">
        <v>976</v>
      </c>
      <c r="B10897" s="102">
        <v>44220</v>
      </c>
      <c r="C10897" s="103">
        <v>0.22</v>
      </c>
      <c r="D10897" s="133">
        <v>12600</v>
      </c>
      <c r="E10897" s="108" t="str">
        <f>_xlfn.XLOOKUP($A10897,'Task3 Baza'!$A$2:$A$1999,'Task3 Baza'!$C$2:$C$1999,"non",0)</f>
        <v>Mingəçevir</v>
      </c>
      <c r="F10897" s="109" t="str">
        <f t="shared" si="344"/>
        <v>Gəncə</v>
      </c>
      <c r="G10897" s="110">
        <f t="shared" si="345"/>
        <v>20</v>
      </c>
    </row>
    <row r="10898" spans="1:7" x14ac:dyDescent="0.3">
      <c r="A10898" s="20" t="s">
        <v>508</v>
      </c>
      <c r="B10898" s="102">
        <v>44062</v>
      </c>
      <c r="C10898" s="103">
        <v>0.16</v>
      </c>
      <c r="D10898" s="133">
        <v>2000</v>
      </c>
      <c r="E10898" s="108" t="str">
        <f>_xlfn.XLOOKUP($A10898,'Task3 Baza'!$A$2:$A$1999,'Task3 Baza'!$C$2:$C$1999,"non",0)</f>
        <v>Şəki</v>
      </c>
      <c r="F10898" s="109" t="str">
        <f t="shared" si="344"/>
        <v>Lənkəran</v>
      </c>
      <c r="G10898" s="110">
        <f t="shared" si="345"/>
        <v>42</v>
      </c>
    </row>
    <row r="10899" spans="1:7" x14ac:dyDescent="0.3">
      <c r="A10899" s="20" t="s">
        <v>1003</v>
      </c>
      <c r="B10899" s="102">
        <v>43617</v>
      </c>
      <c r="C10899" s="103">
        <v>0.16</v>
      </c>
      <c r="D10899" s="133">
        <v>8000</v>
      </c>
      <c r="E10899" s="108" t="str">
        <f>_xlfn.XLOOKUP($A10899,'Task3 Baza'!$A$2:$A$1999,'Task3 Baza'!$C$2:$C$1999,"non",0)</f>
        <v>Qubadlı</v>
      </c>
      <c r="F10899" s="109" t="str">
        <f t="shared" si="344"/>
        <v>Gəncə</v>
      </c>
      <c r="G10899" s="110">
        <f t="shared" si="345"/>
        <v>20</v>
      </c>
    </row>
    <row r="10900" spans="1:7" x14ac:dyDescent="0.3">
      <c r="A10900" s="20" t="s">
        <v>321</v>
      </c>
      <c r="B10900" s="102">
        <v>44351</v>
      </c>
      <c r="C10900" s="103">
        <v>0.24</v>
      </c>
      <c r="D10900" s="133">
        <v>8300</v>
      </c>
      <c r="E10900" s="108" t="str">
        <f>_xlfn.XLOOKUP($A10900,'Task3 Baza'!$A$2:$A$1999,'Task3 Baza'!$C$2:$C$1999,"non",0)</f>
        <v>Sədərək</v>
      </c>
      <c r="F10900" s="109" t="str">
        <f t="shared" si="344"/>
        <v>Gəncə</v>
      </c>
      <c r="G10900" s="110">
        <f t="shared" si="345"/>
        <v>20</v>
      </c>
    </row>
    <row r="10901" spans="1:7" x14ac:dyDescent="0.3">
      <c r="A10901" s="20" t="s">
        <v>1545</v>
      </c>
      <c r="B10901" s="102">
        <v>44069</v>
      </c>
      <c r="C10901" s="103">
        <v>0.2</v>
      </c>
      <c r="D10901" s="133">
        <v>5700</v>
      </c>
      <c r="E10901" s="108" t="str">
        <f>_xlfn.XLOOKUP($A10901,'Task3 Baza'!$A$2:$A$1999,'Task3 Baza'!$C$2:$C$1999,"non",0)</f>
        <v>Qubadlı</v>
      </c>
      <c r="F10901" s="109" t="str">
        <f t="shared" si="344"/>
        <v>Gəncə</v>
      </c>
      <c r="G10901" s="110">
        <f t="shared" si="345"/>
        <v>20</v>
      </c>
    </row>
    <row r="10902" spans="1:7" x14ac:dyDescent="0.3">
      <c r="A10902" s="20" t="s">
        <v>243</v>
      </c>
      <c r="B10902" s="102">
        <v>43744</v>
      </c>
      <c r="C10902" s="103">
        <v>0.2</v>
      </c>
      <c r="D10902" s="133">
        <v>10800</v>
      </c>
      <c r="E10902" s="108" t="str">
        <f>_xlfn.XLOOKUP($A10902,'Task3 Baza'!$A$2:$A$1999,'Task3 Baza'!$C$2:$C$1999,"non",0)</f>
        <v>Daşkəsən</v>
      </c>
      <c r="F10902" s="109" t="str">
        <f t="shared" si="344"/>
        <v>Bakı</v>
      </c>
      <c r="G10902" s="110">
        <f t="shared" si="345"/>
        <v>10</v>
      </c>
    </row>
    <row r="10903" spans="1:7" x14ac:dyDescent="0.3">
      <c r="A10903" s="20" t="s">
        <v>1069</v>
      </c>
      <c r="B10903" s="102">
        <v>43620</v>
      </c>
      <c r="C10903" s="103">
        <v>0.22</v>
      </c>
      <c r="D10903" s="133">
        <v>12500</v>
      </c>
      <c r="E10903" s="108" t="str">
        <f>_xlfn.XLOOKUP($A10903,'Task3 Baza'!$A$2:$A$1999,'Task3 Baza'!$C$2:$C$1999,"non",0)</f>
        <v>Goranboy</v>
      </c>
      <c r="F10903" s="109" t="str">
        <f t="shared" si="344"/>
        <v>Sumqayıt</v>
      </c>
      <c r="G10903" s="110">
        <f t="shared" si="345"/>
        <v>50</v>
      </c>
    </row>
    <row r="10904" spans="1:7" x14ac:dyDescent="0.3">
      <c r="A10904" s="20" t="s">
        <v>2115</v>
      </c>
      <c r="B10904" s="102">
        <v>43942</v>
      </c>
      <c r="C10904" s="103">
        <v>0.19</v>
      </c>
      <c r="D10904" s="133">
        <v>5400</v>
      </c>
      <c r="E10904" s="108" t="str">
        <f>_xlfn.XLOOKUP($A10904,'Task3 Baza'!$A$2:$A$1999,'Task3 Baza'!$C$2:$C$1999,"non",0)</f>
        <v>Füzuli</v>
      </c>
      <c r="F10904" s="109" t="str">
        <f t="shared" si="344"/>
        <v>Sumqayıt</v>
      </c>
      <c r="G10904" s="110">
        <f t="shared" si="345"/>
        <v>50</v>
      </c>
    </row>
    <row r="10905" spans="1:7" x14ac:dyDescent="0.3">
      <c r="A10905" s="20" t="s">
        <v>162</v>
      </c>
      <c r="B10905" s="102">
        <v>44088</v>
      </c>
      <c r="C10905" s="103">
        <v>0.18</v>
      </c>
      <c r="D10905" s="133">
        <v>4700</v>
      </c>
      <c r="E10905" s="108" t="str">
        <f>_xlfn.XLOOKUP($A10905,'Task3 Baza'!$A$2:$A$1999,'Task3 Baza'!$C$2:$C$1999,"non",0)</f>
        <v>Qubadlı</v>
      </c>
      <c r="F10905" s="109" t="str">
        <f t="shared" si="344"/>
        <v>Gəncə</v>
      </c>
      <c r="G10905" s="110">
        <f t="shared" si="345"/>
        <v>20</v>
      </c>
    </row>
    <row r="10906" spans="1:7" x14ac:dyDescent="0.3">
      <c r="A10906" s="20" t="s">
        <v>1795</v>
      </c>
      <c r="B10906" s="102">
        <v>44317</v>
      </c>
      <c r="C10906" s="103">
        <v>0.16</v>
      </c>
      <c r="D10906" s="133">
        <v>12800</v>
      </c>
      <c r="E10906" s="108" t="str">
        <f>_xlfn.XLOOKUP($A10906,'Task3 Baza'!$A$2:$A$1999,'Task3 Baza'!$C$2:$C$1999,"non",0)</f>
        <v>Xızı</v>
      </c>
      <c r="F10906" s="109" t="str">
        <f t="shared" si="344"/>
        <v>Sumqayıt</v>
      </c>
      <c r="G10906" s="110">
        <f t="shared" si="345"/>
        <v>50</v>
      </c>
    </row>
    <row r="10907" spans="1:7" x14ac:dyDescent="0.3">
      <c r="A10907" s="20" t="s">
        <v>2007</v>
      </c>
      <c r="B10907" s="102">
        <v>44607</v>
      </c>
      <c r="C10907" s="103">
        <v>0.21</v>
      </c>
      <c r="D10907" s="133">
        <v>4900</v>
      </c>
      <c r="E10907" s="108" t="str">
        <f>_xlfn.XLOOKUP($A10907,'Task3 Baza'!$A$2:$A$1999,'Task3 Baza'!$C$2:$C$1999,"non",0)</f>
        <v>Füzuli</v>
      </c>
      <c r="F10907" s="109" t="str">
        <f t="shared" si="344"/>
        <v>Sumqayıt</v>
      </c>
      <c r="G10907" s="110">
        <f t="shared" si="345"/>
        <v>50</v>
      </c>
    </row>
    <row r="10908" spans="1:7" x14ac:dyDescent="0.3">
      <c r="A10908" s="20" t="s">
        <v>1778</v>
      </c>
      <c r="B10908" s="102">
        <v>43862</v>
      </c>
      <c r="C10908" s="103">
        <v>0.18</v>
      </c>
      <c r="D10908" s="133">
        <v>9900</v>
      </c>
      <c r="E10908" s="108" t="str">
        <f>_xlfn.XLOOKUP($A10908,'Task3 Baza'!$A$2:$A$1999,'Task3 Baza'!$C$2:$C$1999,"non",0)</f>
        <v>Ağcabədi</v>
      </c>
      <c r="F10908" s="109" t="str">
        <f t="shared" si="344"/>
        <v>Bakı</v>
      </c>
      <c r="G10908" s="110">
        <f t="shared" si="345"/>
        <v>10</v>
      </c>
    </row>
    <row r="10909" spans="1:7" x14ac:dyDescent="0.3">
      <c r="A10909" s="20" t="s">
        <v>1832</v>
      </c>
      <c r="B10909" s="102">
        <v>44361</v>
      </c>
      <c r="C10909" s="103">
        <v>0.16</v>
      </c>
      <c r="D10909" s="133">
        <v>6800</v>
      </c>
      <c r="E10909" s="108" t="str">
        <f>_xlfn.XLOOKUP($A10909,'Task3 Baza'!$A$2:$A$1999,'Task3 Baza'!$C$2:$C$1999,"non",0)</f>
        <v>Biləsuvar</v>
      </c>
      <c r="F10909" s="109" t="str">
        <f t="shared" si="344"/>
        <v>Bakı</v>
      </c>
      <c r="G10909" s="110">
        <f t="shared" si="345"/>
        <v>10</v>
      </c>
    </row>
    <row r="10910" spans="1:7" x14ac:dyDescent="0.3">
      <c r="A10910" s="20" t="s">
        <v>1776</v>
      </c>
      <c r="B10910" s="102">
        <v>43717</v>
      </c>
      <c r="C10910" s="103">
        <v>0.18</v>
      </c>
      <c r="D10910" s="133">
        <v>9600</v>
      </c>
      <c r="E10910" s="108" t="str">
        <f>_xlfn.XLOOKUP($A10910,'Task3 Baza'!$A$2:$A$1999,'Task3 Baza'!$C$2:$C$1999,"non",0)</f>
        <v>Xızı</v>
      </c>
      <c r="F10910" s="109" t="str">
        <f t="shared" si="344"/>
        <v>Sumqayıt</v>
      </c>
      <c r="G10910" s="110">
        <f t="shared" si="345"/>
        <v>50</v>
      </c>
    </row>
    <row r="10911" spans="1:7" x14ac:dyDescent="0.3">
      <c r="A10911" s="20" t="s">
        <v>1036</v>
      </c>
      <c r="B10911" s="102">
        <v>44373</v>
      </c>
      <c r="C10911" s="103">
        <v>0.2</v>
      </c>
      <c r="D10911" s="133">
        <v>4300</v>
      </c>
      <c r="E10911" s="108" t="str">
        <f>_xlfn.XLOOKUP($A10911,'Task3 Baza'!$A$2:$A$1999,'Task3 Baza'!$C$2:$C$1999,"non",0)</f>
        <v>Xocalı</v>
      </c>
      <c r="F10911" s="109" t="str">
        <f t="shared" si="344"/>
        <v>Sumqayıt</v>
      </c>
      <c r="G10911" s="110">
        <f t="shared" si="345"/>
        <v>50</v>
      </c>
    </row>
    <row r="10912" spans="1:7" x14ac:dyDescent="0.3">
      <c r="A10912" s="20" t="s">
        <v>2043</v>
      </c>
      <c r="B10912" s="102">
        <v>44516</v>
      </c>
      <c r="C10912" s="103">
        <v>0.23</v>
      </c>
      <c r="D10912" s="133">
        <v>1500</v>
      </c>
      <c r="E10912" s="108" t="str">
        <f>_xlfn.XLOOKUP($A10912,'Task3 Baza'!$A$2:$A$1999,'Task3 Baza'!$C$2:$C$1999,"non",0)</f>
        <v>Qubadlı</v>
      </c>
      <c r="F10912" s="109" t="str">
        <f t="shared" si="344"/>
        <v>Gəncə</v>
      </c>
      <c r="G10912" s="110">
        <f t="shared" si="345"/>
        <v>20</v>
      </c>
    </row>
    <row r="10913" spans="1:7" x14ac:dyDescent="0.3">
      <c r="A10913" s="20" t="s">
        <v>984</v>
      </c>
      <c r="B10913" s="102">
        <v>44496</v>
      </c>
      <c r="C10913" s="103">
        <v>0.14000000000000001</v>
      </c>
      <c r="D10913" s="133">
        <v>2800</v>
      </c>
      <c r="E10913" s="108" t="str">
        <f>_xlfn.XLOOKUP($A10913,'Task3 Baza'!$A$2:$A$1999,'Task3 Baza'!$C$2:$C$1999,"non",0)</f>
        <v>Ağcabədi</v>
      </c>
      <c r="F10913" s="109" t="str">
        <f t="shared" si="344"/>
        <v>Bakı</v>
      </c>
      <c r="G10913" s="110">
        <f t="shared" si="345"/>
        <v>10</v>
      </c>
    </row>
    <row r="10914" spans="1:7" x14ac:dyDescent="0.3">
      <c r="A10914" s="20" t="s">
        <v>1740</v>
      </c>
      <c r="B10914" s="102">
        <v>43890</v>
      </c>
      <c r="C10914" s="103">
        <v>0.21</v>
      </c>
      <c r="D10914" s="133">
        <v>6300</v>
      </c>
      <c r="E10914" s="108" t="str">
        <f>_xlfn.XLOOKUP($A10914,'Task3 Baza'!$A$2:$A$1999,'Task3 Baza'!$C$2:$C$1999,"non",0)</f>
        <v>Ağsu</v>
      </c>
      <c r="F10914" s="109" t="str">
        <f t="shared" si="344"/>
        <v>Bakı</v>
      </c>
      <c r="G10914" s="110">
        <f t="shared" si="345"/>
        <v>10</v>
      </c>
    </row>
    <row r="10915" spans="1:7" x14ac:dyDescent="0.3">
      <c r="A10915" s="20" t="s">
        <v>822</v>
      </c>
      <c r="B10915" s="102">
        <v>44097</v>
      </c>
      <c r="C10915" s="103">
        <v>0.16</v>
      </c>
      <c r="D10915" s="133">
        <v>10400</v>
      </c>
      <c r="E10915" s="108" t="str">
        <f>_xlfn.XLOOKUP($A10915,'Task3 Baza'!$A$2:$A$1999,'Task3 Baza'!$C$2:$C$1999,"non",0)</f>
        <v>Göygöl</v>
      </c>
      <c r="F10915" s="109" t="str">
        <f t="shared" si="344"/>
        <v>Sumqayıt</v>
      </c>
      <c r="G10915" s="110">
        <f t="shared" si="345"/>
        <v>50</v>
      </c>
    </row>
    <row r="10916" spans="1:7" x14ac:dyDescent="0.3">
      <c r="A10916" s="20" t="s">
        <v>1606</v>
      </c>
      <c r="B10916" s="102">
        <v>43689</v>
      </c>
      <c r="C10916" s="103">
        <v>0.17</v>
      </c>
      <c r="D10916" s="133">
        <v>7800</v>
      </c>
      <c r="E10916" s="108" t="str">
        <f>_xlfn.XLOOKUP($A10916,'Task3 Baza'!$A$2:$A$1999,'Task3 Baza'!$C$2:$C$1999,"non",0)</f>
        <v>Beyləqan</v>
      </c>
      <c r="F10916" s="109" t="str">
        <f t="shared" si="344"/>
        <v>Bakı</v>
      </c>
      <c r="G10916" s="110">
        <f t="shared" si="345"/>
        <v>10</v>
      </c>
    </row>
    <row r="10917" spans="1:7" x14ac:dyDescent="0.3">
      <c r="A10917" s="20" t="s">
        <v>1229</v>
      </c>
      <c r="B10917" s="102">
        <v>43741</v>
      </c>
      <c r="C10917" s="103">
        <v>0.18</v>
      </c>
      <c r="D10917" s="133">
        <v>6100</v>
      </c>
      <c r="E10917" s="108" t="str">
        <f>_xlfn.XLOOKUP($A10917,'Task3 Baza'!$A$2:$A$1999,'Task3 Baza'!$C$2:$C$1999,"non",0)</f>
        <v>Kəngərli</v>
      </c>
      <c r="F10917" s="109" t="str">
        <f t="shared" si="344"/>
        <v>Sumqayıt</v>
      </c>
      <c r="G10917" s="110">
        <f t="shared" si="345"/>
        <v>50</v>
      </c>
    </row>
    <row r="10918" spans="1:7" x14ac:dyDescent="0.3">
      <c r="A10918" s="20" t="s">
        <v>1034</v>
      </c>
      <c r="B10918" s="102">
        <v>44466</v>
      </c>
      <c r="C10918" s="103">
        <v>0.24</v>
      </c>
      <c r="D10918" s="133">
        <v>8600</v>
      </c>
      <c r="E10918" s="108" t="str">
        <f>_xlfn.XLOOKUP($A10918,'Task3 Baza'!$A$2:$A$1999,'Task3 Baza'!$C$2:$C$1999,"non",0)</f>
        <v>Babək</v>
      </c>
      <c r="F10918" s="109" t="str">
        <f t="shared" si="344"/>
        <v>Bakı</v>
      </c>
      <c r="G10918" s="110">
        <f t="shared" si="345"/>
        <v>10</v>
      </c>
    </row>
    <row r="10919" spans="1:7" x14ac:dyDescent="0.3">
      <c r="A10919" s="20" t="s">
        <v>1714</v>
      </c>
      <c r="B10919" s="102">
        <v>44322</v>
      </c>
      <c r="C10919" s="103">
        <v>0.17</v>
      </c>
      <c r="D10919" s="133">
        <v>2400</v>
      </c>
      <c r="E10919" s="108" t="str">
        <f>_xlfn.XLOOKUP($A10919,'Task3 Baza'!$A$2:$A$1999,'Task3 Baza'!$C$2:$C$1999,"non",0)</f>
        <v>Yardımlı</v>
      </c>
      <c r="F10919" s="109" t="str">
        <f t="shared" si="344"/>
        <v>Lənkəran</v>
      </c>
      <c r="G10919" s="110">
        <f t="shared" si="345"/>
        <v>42</v>
      </c>
    </row>
    <row r="10920" spans="1:7" x14ac:dyDescent="0.3">
      <c r="A10920" s="20" t="s">
        <v>741</v>
      </c>
      <c r="B10920" s="102">
        <v>44167</v>
      </c>
      <c r="C10920" s="103">
        <v>0.24</v>
      </c>
      <c r="D10920" s="133">
        <v>4600</v>
      </c>
      <c r="E10920" s="108" t="str">
        <f>_xlfn.XLOOKUP($A10920,'Task3 Baza'!$A$2:$A$1999,'Task3 Baza'!$C$2:$C$1999,"non",0)</f>
        <v>Cəlilabad</v>
      </c>
      <c r="F10920" s="109" t="str">
        <f t="shared" si="344"/>
        <v>Bakı</v>
      </c>
      <c r="G10920" s="110">
        <f t="shared" si="345"/>
        <v>10</v>
      </c>
    </row>
    <row r="10921" spans="1:7" x14ac:dyDescent="0.3">
      <c r="A10921" s="20" t="s">
        <v>846</v>
      </c>
      <c r="B10921" s="102">
        <v>44763</v>
      </c>
      <c r="C10921" s="103">
        <v>0.19</v>
      </c>
      <c r="D10921" s="133">
        <v>7600</v>
      </c>
      <c r="E10921" s="108" t="str">
        <f>_xlfn.XLOOKUP($A10921,'Task3 Baza'!$A$2:$A$1999,'Task3 Baza'!$C$2:$C$1999,"non",0)</f>
        <v>Ağcabədi</v>
      </c>
      <c r="F10921" s="109" t="str">
        <f t="shared" si="344"/>
        <v>Bakı</v>
      </c>
      <c r="G10921" s="110">
        <f t="shared" si="345"/>
        <v>10</v>
      </c>
    </row>
    <row r="10922" spans="1:7" x14ac:dyDescent="0.3">
      <c r="A10922" s="20" t="s">
        <v>1834</v>
      </c>
      <c r="B10922" s="102">
        <v>44335</v>
      </c>
      <c r="C10922" s="103">
        <v>0.15</v>
      </c>
      <c r="D10922" s="133">
        <v>2800</v>
      </c>
      <c r="E10922" s="108" t="str">
        <f>_xlfn.XLOOKUP($A10922,'Task3 Baza'!$A$2:$A$1999,'Task3 Baza'!$C$2:$C$1999,"non",0)</f>
        <v>Qusar</v>
      </c>
      <c r="F10922" s="109" t="str">
        <f t="shared" si="344"/>
        <v>Gəncə</v>
      </c>
      <c r="G10922" s="110">
        <f t="shared" si="345"/>
        <v>20</v>
      </c>
    </row>
    <row r="10923" spans="1:7" x14ac:dyDescent="0.3">
      <c r="A10923" s="20" t="s">
        <v>1494</v>
      </c>
      <c r="B10923" s="102">
        <v>43978</v>
      </c>
      <c r="C10923" s="103">
        <v>0.18</v>
      </c>
      <c r="D10923" s="133">
        <v>8500</v>
      </c>
      <c r="E10923" s="108" t="str">
        <f>_xlfn.XLOOKUP($A10923,'Task3 Baza'!$A$2:$A$1999,'Task3 Baza'!$C$2:$C$1999,"non",0)</f>
        <v>Kürdəmir</v>
      </c>
      <c r="F10923" s="109" t="str">
        <f t="shared" si="344"/>
        <v>Sumqayıt</v>
      </c>
      <c r="G10923" s="110">
        <f t="shared" si="345"/>
        <v>50</v>
      </c>
    </row>
    <row r="10924" spans="1:7" x14ac:dyDescent="0.3">
      <c r="A10924" s="20" t="s">
        <v>497</v>
      </c>
      <c r="B10924" s="102">
        <v>44232</v>
      </c>
      <c r="C10924" s="103">
        <v>0.23</v>
      </c>
      <c r="D10924" s="133">
        <v>7000</v>
      </c>
      <c r="E10924" s="108" t="str">
        <f>_xlfn.XLOOKUP($A10924,'Task3 Baza'!$A$2:$A$1999,'Task3 Baza'!$C$2:$C$1999,"non",0)</f>
        <v>Sədərək</v>
      </c>
      <c r="F10924" s="109" t="str">
        <f t="shared" si="344"/>
        <v>Gəncə</v>
      </c>
      <c r="G10924" s="110">
        <f t="shared" si="345"/>
        <v>20</v>
      </c>
    </row>
    <row r="10925" spans="1:7" x14ac:dyDescent="0.3">
      <c r="A10925" s="20" t="s">
        <v>1955</v>
      </c>
      <c r="B10925" s="102">
        <v>44437</v>
      </c>
      <c r="C10925" s="103">
        <v>0.16</v>
      </c>
      <c r="D10925" s="133">
        <v>3200</v>
      </c>
      <c r="E10925" s="108" t="str">
        <f>_xlfn.XLOOKUP($A10925,'Task3 Baza'!$A$2:$A$1999,'Task3 Baza'!$C$2:$C$1999,"non",0)</f>
        <v>Şamaxı</v>
      </c>
      <c r="F10925" s="109" t="str">
        <f t="shared" si="344"/>
        <v>Lənkəran</v>
      </c>
      <c r="G10925" s="110">
        <f t="shared" si="345"/>
        <v>42</v>
      </c>
    </row>
    <row r="10926" spans="1:7" x14ac:dyDescent="0.3">
      <c r="A10926" s="20" t="s">
        <v>1832</v>
      </c>
      <c r="B10926" s="102">
        <v>44228</v>
      </c>
      <c r="C10926" s="103">
        <v>0.15</v>
      </c>
      <c r="D10926" s="133">
        <v>1000</v>
      </c>
      <c r="E10926" s="108" t="str">
        <f>_xlfn.XLOOKUP($A10926,'Task3 Baza'!$A$2:$A$1999,'Task3 Baza'!$C$2:$C$1999,"non",0)</f>
        <v>Biləsuvar</v>
      </c>
      <c r="F10926" s="109" t="str">
        <f t="shared" si="344"/>
        <v>Bakı</v>
      </c>
      <c r="G10926" s="110">
        <f t="shared" si="345"/>
        <v>10</v>
      </c>
    </row>
    <row r="10927" spans="1:7" x14ac:dyDescent="0.3">
      <c r="A10927" s="20" t="s">
        <v>395</v>
      </c>
      <c r="B10927" s="102">
        <v>44387</v>
      </c>
      <c r="C10927" s="103">
        <v>0.22</v>
      </c>
      <c r="D10927" s="133">
        <v>6700</v>
      </c>
      <c r="E10927" s="108" t="str">
        <f>_xlfn.XLOOKUP($A10927,'Task3 Baza'!$A$2:$A$1999,'Task3 Baza'!$C$2:$C$1999,"non",0)</f>
        <v>Füzuli</v>
      </c>
      <c r="F10927" s="109" t="str">
        <f t="shared" si="344"/>
        <v>Sumqayıt</v>
      </c>
      <c r="G10927" s="110">
        <f t="shared" si="345"/>
        <v>50</v>
      </c>
    </row>
    <row r="10928" spans="1:7" x14ac:dyDescent="0.3">
      <c r="A10928" s="20" t="s">
        <v>1047</v>
      </c>
      <c r="B10928" s="102">
        <v>44042</v>
      </c>
      <c r="C10928" s="103">
        <v>0.16</v>
      </c>
      <c r="D10928" s="133">
        <v>9600</v>
      </c>
      <c r="E10928" s="108" t="str">
        <f>_xlfn.XLOOKUP($A10928,'Task3 Baza'!$A$2:$A$1999,'Task3 Baza'!$C$2:$C$1999,"non",0)</f>
        <v>Qobustan</v>
      </c>
      <c r="F10928" s="109" t="str">
        <f t="shared" si="344"/>
        <v>Gəncə</v>
      </c>
      <c r="G10928" s="110">
        <f t="shared" si="345"/>
        <v>20</v>
      </c>
    </row>
    <row r="10929" spans="1:7" x14ac:dyDescent="0.3">
      <c r="A10929" s="20" t="s">
        <v>1701</v>
      </c>
      <c r="B10929" s="102">
        <v>44494</v>
      </c>
      <c r="C10929" s="103">
        <v>0.2</v>
      </c>
      <c r="D10929" s="133">
        <v>12200</v>
      </c>
      <c r="E10929" s="108" t="str">
        <f>_xlfn.XLOOKUP($A10929,'Task3 Baza'!$A$2:$A$1999,'Task3 Baza'!$C$2:$C$1999,"non",0)</f>
        <v>Qazax</v>
      </c>
      <c r="F10929" s="109" t="str">
        <f t="shared" si="344"/>
        <v>Sumqayıt</v>
      </c>
      <c r="G10929" s="110">
        <f t="shared" si="345"/>
        <v>50</v>
      </c>
    </row>
    <row r="10930" spans="1:7" x14ac:dyDescent="0.3">
      <c r="A10930" s="20" t="s">
        <v>287</v>
      </c>
      <c r="B10930" s="102">
        <v>43972</v>
      </c>
      <c r="C10930" s="103">
        <v>0.21</v>
      </c>
      <c r="D10930" s="133">
        <v>10100</v>
      </c>
      <c r="E10930" s="108" t="str">
        <f>_xlfn.XLOOKUP($A10930,'Task3 Baza'!$A$2:$A$1999,'Task3 Baza'!$C$2:$C$1999,"non",0)</f>
        <v>Mingəçevir</v>
      </c>
      <c r="F10930" s="109" t="str">
        <f t="shared" si="344"/>
        <v>Gəncə</v>
      </c>
      <c r="G10930" s="110">
        <f t="shared" si="345"/>
        <v>20</v>
      </c>
    </row>
    <row r="10931" spans="1:7" x14ac:dyDescent="0.3">
      <c r="A10931" s="20" t="s">
        <v>713</v>
      </c>
      <c r="B10931" s="102">
        <v>44205</v>
      </c>
      <c r="C10931" s="103">
        <v>0.15</v>
      </c>
      <c r="D10931" s="133">
        <v>12400</v>
      </c>
      <c r="E10931" s="108" t="str">
        <f>_xlfn.XLOOKUP($A10931,'Task3 Baza'!$A$2:$A$1999,'Task3 Baza'!$C$2:$C$1999,"non",0)</f>
        <v>Hacıqabul</v>
      </c>
      <c r="F10931" s="109" t="str">
        <f t="shared" si="344"/>
        <v>Sumqayıt</v>
      </c>
      <c r="G10931" s="110">
        <f t="shared" si="345"/>
        <v>50</v>
      </c>
    </row>
    <row r="10932" spans="1:7" x14ac:dyDescent="0.3">
      <c r="A10932" s="20" t="s">
        <v>192</v>
      </c>
      <c r="B10932" s="102">
        <v>43599</v>
      </c>
      <c r="C10932" s="103">
        <v>0.15</v>
      </c>
      <c r="D10932" s="133">
        <v>8500</v>
      </c>
      <c r="E10932" s="108" t="str">
        <f>_xlfn.XLOOKUP($A10932,'Task3 Baza'!$A$2:$A$1999,'Task3 Baza'!$C$2:$C$1999,"non",0)</f>
        <v>Sabirabad</v>
      </c>
      <c r="F10932" s="109" t="str">
        <f t="shared" si="344"/>
        <v>Gəncə</v>
      </c>
      <c r="G10932" s="110">
        <f t="shared" si="345"/>
        <v>20</v>
      </c>
    </row>
    <row r="10933" spans="1:7" x14ac:dyDescent="0.3">
      <c r="A10933" s="20" t="s">
        <v>1316</v>
      </c>
      <c r="B10933" s="102">
        <v>44147</v>
      </c>
      <c r="C10933" s="103">
        <v>0.23</v>
      </c>
      <c r="D10933" s="133">
        <v>4100</v>
      </c>
      <c r="E10933" s="108" t="str">
        <f>_xlfn.XLOOKUP($A10933,'Task3 Baza'!$A$2:$A$1999,'Task3 Baza'!$C$2:$C$1999,"non",0)</f>
        <v>Goranboy</v>
      </c>
      <c r="F10933" s="109" t="str">
        <f t="shared" si="344"/>
        <v>Sumqayıt</v>
      </c>
      <c r="G10933" s="110">
        <f t="shared" si="345"/>
        <v>50</v>
      </c>
    </row>
    <row r="10934" spans="1:7" x14ac:dyDescent="0.3">
      <c r="A10934" s="20" t="s">
        <v>1487</v>
      </c>
      <c r="B10934" s="102">
        <v>44366</v>
      </c>
      <c r="C10934" s="103">
        <v>0.16</v>
      </c>
      <c r="D10934" s="133">
        <v>5400</v>
      </c>
      <c r="E10934" s="108" t="str">
        <f>_xlfn.XLOOKUP($A10934,'Task3 Baza'!$A$2:$A$1999,'Task3 Baza'!$C$2:$C$1999,"non",0)</f>
        <v>Neftçala</v>
      </c>
      <c r="F10934" s="109" t="str">
        <f t="shared" si="344"/>
        <v>Gəncə</v>
      </c>
      <c r="G10934" s="110">
        <f t="shared" si="345"/>
        <v>20</v>
      </c>
    </row>
    <row r="10935" spans="1:7" x14ac:dyDescent="0.3">
      <c r="A10935" s="20" t="s">
        <v>231</v>
      </c>
      <c r="B10935" s="102">
        <v>44118</v>
      </c>
      <c r="C10935" s="103">
        <v>0.14000000000000001</v>
      </c>
      <c r="D10935" s="133">
        <v>11700</v>
      </c>
      <c r="E10935" s="108" t="str">
        <f>_xlfn.XLOOKUP($A10935,'Task3 Baza'!$A$2:$A$1999,'Task3 Baza'!$C$2:$C$1999,"non",0)</f>
        <v>Salyan</v>
      </c>
      <c r="F10935" s="109" t="str">
        <f t="shared" si="344"/>
        <v>Gəncə</v>
      </c>
      <c r="G10935" s="110">
        <f t="shared" si="345"/>
        <v>20</v>
      </c>
    </row>
    <row r="10936" spans="1:7" x14ac:dyDescent="0.3">
      <c r="A10936" s="20" t="s">
        <v>2097</v>
      </c>
      <c r="B10936" s="102">
        <v>43587</v>
      </c>
      <c r="C10936" s="103">
        <v>0.16</v>
      </c>
      <c r="D10936" s="133">
        <v>11900</v>
      </c>
      <c r="E10936" s="108" t="str">
        <f>_xlfn.XLOOKUP($A10936,'Task3 Baza'!$A$2:$A$1999,'Task3 Baza'!$C$2:$C$1999,"non",0)</f>
        <v>Abşeron</v>
      </c>
      <c r="F10936" s="109" t="str">
        <f t="shared" si="344"/>
        <v>Bakı</v>
      </c>
      <c r="G10936" s="110">
        <f t="shared" si="345"/>
        <v>10</v>
      </c>
    </row>
    <row r="10937" spans="1:7" x14ac:dyDescent="0.3">
      <c r="A10937" s="20" t="s">
        <v>579</v>
      </c>
      <c r="B10937" s="102">
        <v>44308</v>
      </c>
      <c r="C10937" s="103">
        <v>0.16</v>
      </c>
      <c r="D10937" s="133">
        <v>11200</v>
      </c>
      <c r="E10937" s="108" t="str">
        <f>_xlfn.XLOOKUP($A10937,'Task3 Baza'!$A$2:$A$1999,'Task3 Baza'!$C$2:$C$1999,"non",0)</f>
        <v>Zaqatala</v>
      </c>
      <c r="F10937" s="109" t="str">
        <f t="shared" si="344"/>
        <v>Lənkəran</v>
      </c>
      <c r="G10937" s="110">
        <f t="shared" si="345"/>
        <v>42</v>
      </c>
    </row>
    <row r="10938" spans="1:7" x14ac:dyDescent="0.3">
      <c r="A10938" s="20" t="s">
        <v>1066</v>
      </c>
      <c r="B10938" s="102">
        <v>44013</v>
      </c>
      <c r="C10938" s="103">
        <v>0.16</v>
      </c>
      <c r="D10938" s="133">
        <v>8300</v>
      </c>
      <c r="E10938" s="108" t="str">
        <f>_xlfn.XLOOKUP($A10938,'Task3 Baza'!$A$2:$A$1999,'Task3 Baza'!$C$2:$C$1999,"non",0)</f>
        <v>Sumqayıt</v>
      </c>
      <c r="F10938" s="109" t="str">
        <f t="shared" si="344"/>
        <v>Gəncə</v>
      </c>
      <c r="G10938" s="110">
        <f t="shared" si="345"/>
        <v>20</v>
      </c>
    </row>
    <row r="10939" spans="1:7" x14ac:dyDescent="0.3">
      <c r="A10939" s="20" t="s">
        <v>1025</v>
      </c>
      <c r="B10939" s="102">
        <v>43814</v>
      </c>
      <c r="C10939" s="103">
        <v>0.14000000000000001</v>
      </c>
      <c r="D10939" s="133">
        <v>4500</v>
      </c>
      <c r="E10939" s="108" t="str">
        <f>_xlfn.XLOOKUP($A10939,'Task3 Baza'!$A$2:$A$1999,'Task3 Baza'!$C$2:$C$1999,"non",0)</f>
        <v>Şabran</v>
      </c>
      <c r="F10939" s="109" t="str">
        <f t="shared" si="344"/>
        <v>Gəncə</v>
      </c>
      <c r="G10939" s="110">
        <f t="shared" si="345"/>
        <v>20</v>
      </c>
    </row>
    <row r="10940" spans="1:7" x14ac:dyDescent="0.3">
      <c r="A10940" s="20" t="s">
        <v>2104</v>
      </c>
      <c r="B10940" s="102">
        <v>44257</v>
      </c>
      <c r="C10940" s="103">
        <v>0.14000000000000001</v>
      </c>
      <c r="D10940" s="133">
        <v>10800</v>
      </c>
      <c r="E10940" s="108" t="str">
        <f>_xlfn.XLOOKUP($A10940,'Task3 Baza'!$A$2:$A$1999,'Task3 Baza'!$C$2:$C$1999,"non",0)</f>
        <v>Yevlax</v>
      </c>
      <c r="F10940" s="109" t="str">
        <f t="shared" si="344"/>
        <v>Lənkəran</v>
      </c>
      <c r="G10940" s="110">
        <f t="shared" si="345"/>
        <v>42</v>
      </c>
    </row>
    <row r="10941" spans="1:7" x14ac:dyDescent="0.3">
      <c r="A10941" s="20" t="s">
        <v>1097</v>
      </c>
      <c r="B10941" s="102">
        <v>44784</v>
      </c>
      <c r="C10941" s="103">
        <v>0.17</v>
      </c>
      <c r="D10941" s="133">
        <v>11800</v>
      </c>
      <c r="E10941" s="108" t="str">
        <f>_xlfn.XLOOKUP($A10941,'Task3 Baza'!$A$2:$A$1999,'Task3 Baza'!$C$2:$C$1999,"non",0)</f>
        <v>Balakən</v>
      </c>
      <c r="F10941" s="109" t="str">
        <f t="shared" si="344"/>
        <v>Bakı</v>
      </c>
      <c r="G10941" s="110">
        <f t="shared" si="345"/>
        <v>10</v>
      </c>
    </row>
    <row r="10942" spans="1:7" x14ac:dyDescent="0.3">
      <c r="A10942" s="20" t="s">
        <v>571</v>
      </c>
      <c r="B10942" s="102">
        <v>44194</v>
      </c>
      <c r="C10942" s="103">
        <v>0.16</v>
      </c>
      <c r="D10942" s="133">
        <v>12900</v>
      </c>
      <c r="E10942" s="108" t="str">
        <f>_xlfn.XLOOKUP($A10942,'Task3 Baza'!$A$2:$A$1999,'Task3 Baza'!$C$2:$C$1999,"non",0)</f>
        <v>Ağdam</v>
      </c>
      <c r="F10942" s="109" t="str">
        <f t="shared" si="344"/>
        <v>Bakı</v>
      </c>
      <c r="G10942" s="110">
        <f t="shared" si="345"/>
        <v>10</v>
      </c>
    </row>
    <row r="10943" spans="1:7" x14ac:dyDescent="0.3">
      <c r="A10943" s="20" t="s">
        <v>1256</v>
      </c>
      <c r="B10943" s="102">
        <v>44402</v>
      </c>
      <c r="C10943" s="103">
        <v>0.16</v>
      </c>
      <c r="D10943" s="133">
        <v>2700</v>
      </c>
      <c r="E10943" s="108" t="str">
        <f>_xlfn.XLOOKUP($A10943,'Task3 Baza'!$A$2:$A$1999,'Task3 Baza'!$C$2:$C$1999,"non",0)</f>
        <v>Xızı</v>
      </c>
      <c r="F10943" s="109" t="str">
        <f t="shared" si="344"/>
        <v>Sumqayıt</v>
      </c>
      <c r="G10943" s="110">
        <f t="shared" si="345"/>
        <v>50</v>
      </c>
    </row>
    <row r="10944" spans="1:7" x14ac:dyDescent="0.3">
      <c r="A10944" s="20" t="s">
        <v>1052</v>
      </c>
      <c r="B10944" s="102">
        <v>44004</v>
      </c>
      <c r="C10944" s="103">
        <v>0.22</v>
      </c>
      <c r="D10944" s="133">
        <v>7900</v>
      </c>
      <c r="E10944" s="108" t="str">
        <f>_xlfn.XLOOKUP($A10944,'Task3 Baza'!$A$2:$A$1999,'Task3 Baza'!$C$2:$C$1999,"non",0)</f>
        <v>Ucar</v>
      </c>
      <c r="F10944" s="109" t="str">
        <f t="shared" si="344"/>
        <v>Lənkəran</v>
      </c>
      <c r="G10944" s="110">
        <f t="shared" si="345"/>
        <v>42</v>
      </c>
    </row>
    <row r="10945" spans="1:7" x14ac:dyDescent="0.3">
      <c r="A10945" s="20" t="s">
        <v>1132</v>
      </c>
      <c r="B10945" s="102">
        <v>44351</v>
      </c>
      <c r="C10945" s="103">
        <v>0.2</v>
      </c>
      <c r="D10945" s="133">
        <v>7200</v>
      </c>
      <c r="E10945" s="108" t="str">
        <f>_xlfn.XLOOKUP($A10945,'Task3 Baza'!$A$2:$A$1999,'Task3 Baza'!$C$2:$C$1999,"non",0)</f>
        <v>Balakən</v>
      </c>
      <c r="F10945" s="109" t="str">
        <f t="shared" si="344"/>
        <v>Bakı</v>
      </c>
      <c r="G10945" s="110">
        <f t="shared" si="345"/>
        <v>10</v>
      </c>
    </row>
    <row r="10946" spans="1:7" x14ac:dyDescent="0.3">
      <c r="A10946" s="20" t="s">
        <v>972</v>
      </c>
      <c r="B10946" s="102">
        <v>44200</v>
      </c>
      <c r="C10946" s="103">
        <v>0.17</v>
      </c>
      <c r="D10946" s="133">
        <v>3300</v>
      </c>
      <c r="E10946" s="108" t="str">
        <f>_xlfn.XLOOKUP($A10946,'Task3 Baza'!$A$2:$A$1999,'Task3 Baza'!$C$2:$C$1999,"non",0)</f>
        <v>Füzuli</v>
      </c>
      <c r="F10946" s="109" t="str">
        <f t="shared" ref="F10946:F11009" si="346">VLOOKUP($E10946,$I$3:$K$75,2,0)</f>
        <v>Sumqayıt</v>
      </c>
      <c r="G10946" s="110">
        <f t="shared" ref="G10946:G11009" si="347">VLOOKUP(VLOOKUP($E10946,$I$3:$J$75,2,0),$L$3:$M$6,2,0)</f>
        <v>50</v>
      </c>
    </row>
    <row r="10947" spans="1:7" x14ac:dyDescent="0.3">
      <c r="A10947" s="20" t="s">
        <v>1878</v>
      </c>
      <c r="B10947" s="102">
        <v>43920</v>
      </c>
      <c r="C10947" s="103">
        <v>0.22</v>
      </c>
      <c r="D10947" s="133">
        <v>8700</v>
      </c>
      <c r="E10947" s="108" t="str">
        <f>_xlfn.XLOOKUP($A10947,'Task3 Baza'!$A$2:$A$1999,'Task3 Baza'!$C$2:$C$1999,"non",0)</f>
        <v>Ordubad</v>
      </c>
      <c r="F10947" s="109" t="str">
        <f t="shared" si="346"/>
        <v>Gəncə</v>
      </c>
      <c r="G10947" s="110">
        <f t="shared" si="347"/>
        <v>20</v>
      </c>
    </row>
    <row r="10948" spans="1:7" x14ac:dyDescent="0.3">
      <c r="A10948" s="20" t="s">
        <v>1323</v>
      </c>
      <c r="B10948" s="102">
        <v>44766</v>
      </c>
      <c r="C10948" s="103">
        <v>0.18</v>
      </c>
      <c r="D10948" s="133">
        <v>11600</v>
      </c>
      <c r="E10948" s="108" t="str">
        <f>_xlfn.XLOOKUP($A10948,'Task3 Baza'!$A$2:$A$1999,'Task3 Baza'!$C$2:$C$1999,"non",0)</f>
        <v>Cəbrayıl</v>
      </c>
      <c r="F10948" s="109" t="str">
        <f t="shared" si="346"/>
        <v>Bakı</v>
      </c>
      <c r="G10948" s="110">
        <f t="shared" si="347"/>
        <v>10</v>
      </c>
    </row>
    <row r="10949" spans="1:7" x14ac:dyDescent="0.3">
      <c r="A10949" s="20" t="s">
        <v>608</v>
      </c>
      <c r="B10949" s="102">
        <v>44183</v>
      </c>
      <c r="C10949" s="103">
        <v>0.23</v>
      </c>
      <c r="D10949" s="133">
        <v>12400</v>
      </c>
      <c r="E10949" s="108" t="str">
        <f>_xlfn.XLOOKUP($A10949,'Task3 Baza'!$A$2:$A$1999,'Task3 Baza'!$C$2:$C$1999,"non",0)</f>
        <v>İmişli</v>
      </c>
      <c r="F10949" s="109" t="str">
        <f t="shared" si="346"/>
        <v>Sumqayıt</v>
      </c>
      <c r="G10949" s="110">
        <f t="shared" si="347"/>
        <v>50</v>
      </c>
    </row>
    <row r="10950" spans="1:7" x14ac:dyDescent="0.3">
      <c r="A10950" s="20" t="s">
        <v>1306</v>
      </c>
      <c r="B10950" s="102">
        <v>44488</v>
      </c>
      <c r="C10950" s="103">
        <v>0.24</v>
      </c>
      <c r="D10950" s="133">
        <v>4900</v>
      </c>
      <c r="E10950" s="108" t="str">
        <f>_xlfn.XLOOKUP($A10950,'Task3 Baza'!$A$2:$A$1999,'Task3 Baza'!$C$2:$C$1999,"non",0)</f>
        <v>Qubadlı</v>
      </c>
      <c r="F10950" s="109" t="str">
        <f t="shared" si="346"/>
        <v>Gəncə</v>
      </c>
      <c r="G10950" s="110">
        <f t="shared" si="347"/>
        <v>20</v>
      </c>
    </row>
    <row r="10951" spans="1:7" x14ac:dyDescent="0.3">
      <c r="A10951" s="20" t="s">
        <v>1267</v>
      </c>
      <c r="B10951" s="102">
        <v>44186</v>
      </c>
      <c r="C10951" s="103">
        <v>0.24</v>
      </c>
      <c r="D10951" s="133">
        <v>11200</v>
      </c>
      <c r="E10951" s="108" t="str">
        <f>_xlfn.XLOOKUP($A10951,'Task3 Baza'!$A$2:$A$1999,'Task3 Baza'!$C$2:$C$1999,"non",0)</f>
        <v>Xocavənd</v>
      </c>
      <c r="F10951" s="109" t="str">
        <f t="shared" si="346"/>
        <v>Sumqayıt</v>
      </c>
      <c r="G10951" s="110">
        <f t="shared" si="347"/>
        <v>50</v>
      </c>
    </row>
    <row r="10952" spans="1:7" x14ac:dyDescent="0.3">
      <c r="A10952" s="20" t="s">
        <v>1957</v>
      </c>
      <c r="B10952" s="102">
        <v>43846</v>
      </c>
      <c r="C10952" s="103">
        <v>0.23</v>
      </c>
      <c r="D10952" s="133">
        <v>9500</v>
      </c>
      <c r="E10952" s="108" t="str">
        <f>_xlfn.XLOOKUP($A10952,'Task3 Baza'!$A$2:$A$1999,'Task3 Baza'!$C$2:$C$1999,"non",0)</f>
        <v>Qusar</v>
      </c>
      <c r="F10952" s="109" t="str">
        <f t="shared" si="346"/>
        <v>Gəncə</v>
      </c>
      <c r="G10952" s="110">
        <f t="shared" si="347"/>
        <v>20</v>
      </c>
    </row>
    <row r="10953" spans="1:7" x14ac:dyDescent="0.3">
      <c r="A10953" s="20" t="s">
        <v>1942</v>
      </c>
      <c r="B10953" s="102">
        <v>44166</v>
      </c>
      <c r="C10953" s="103">
        <v>0.18</v>
      </c>
      <c r="D10953" s="133">
        <v>3000</v>
      </c>
      <c r="E10953" s="108" t="str">
        <f>_xlfn.XLOOKUP($A10953,'Task3 Baza'!$A$2:$A$1999,'Task3 Baza'!$C$2:$C$1999,"non",0)</f>
        <v>Kəngərli</v>
      </c>
      <c r="F10953" s="109" t="str">
        <f t="shared" si="346"/>
        <v>Sumqayıt</v>
      </c>
      <c r="G10953" s="110">
        <f t="shared" si="347"/>
        <v>50</v>
      </c>
    </row>
    <row r="10954" spans="1:7" x14ac:dyDescent="0.3">
      <c r="A10954" s="20" t="s">
        <v>849</v>
      </c>
      <c r="B10954" s="102">
        <v>43888</v>
      </c>
      <c r="C10954" s="103">
        <v>0.16</v>
      </c>
      <c r="D10954" s="133">
        <v>11400</v>
      </c>
      <c r="E10954" s="108" t="str">
        <f>_xlfn.XLOOKUP($A10954,'Task3 Baza'!$A$2:$A$1999,'Task3 Baza'!$C$2:$C$1999,"non",0)</f>
        <v>Sabirabad</v>
      </c>
      <c r="F10954" s="109" t="str">
        <f t="shared" si="346"/>
        <v>Gəncə</v>
      </c>
      <c r="G10954" s="110">
        <f t="shared" si="347"/>
        <v>20</v>
      </c>
    </row>
    <row r="10955" spans="1:7" x14ac:dyDescent="0.3">
      <c r="A10955" s="20" t="s">
        <v>1781</v>
      </c>
      <c r="B10955" s="102">
        <v>44463</v>
      </c>
      <c r="C10955" s="103">
        <v>0.19</v>
      </c>
      <c r="D10955" s="133">
        <v>3200</v>
      </c>
      <c r="E10955" s="108" t="str">
        <f>_xlfn.XLOOKUP($A10955,'Task3 Baza'!$A$2:$A$1999,'Task3 Baza'!$C$2:$C$1999,"non",0)</f>
        <v>Sabirabad</v>
      </c>
      <c r="F10955" s="109" t="str">
        <f t="shared" si="346"/>
        <v>Gəncə</v>
      </c>
      <c r="G10955" s="110">
        <f t="shared" si="347"/>
        <v>20</v>
      </c>
    </row>
    <row r="10956" spans="1:7" x14ac:dyDescent="0.3">
      <c r="A10956" s="20" t="s">
        <v>1840</v>
      </c>
      <c r="B10956" s="102">
        <v>43725</v>
      </c>
      <c r="C10956" s="103">
        <v>0.22</v>
      </c>
      <c r="D10956" s="133">
        <v>11100</v>
      </c>
      <c r="E10956" s="108" t="str">
        <f>_xlfn.XLOOKUP($A10956,'Task3 Baza'!$A$2:$A$1999,'Task3 Baza'!$C$2:$C$1999,"non",0)</f>
        <v>Ağdam</v>
      </c>
      <c r="F10956" s="109" t="str">
        <f t="shared" si="346"/>
        <v>Bakı</v>
      </c>
      <c r="G10956" s="110">
        <f t="shared" si="347"/>
        <v>10</v>
      </c>
    </row>
    <row r="10957" spans="1:7" x14ac:dyDescent="0.3">
      <c r="A10957" s="20" t="s">
        <v>1159</v>
      </c>
      <c r="B10957" s="102">
        <v>43618</v>
      </c>
      <c r="C10957" s="103">
        <v>0.16</v>
      </c>
      <c r="D10957" s="133">
        <v>10900</v>
      </c>
      <c r="E10957" s="108" t="str">
        <f>_xlfn.XLOOKUP($A10957,'Task3 Baza'!$A$2:$A$1999,'Task3 Baza'!$C$2:$C$1999,"non",0)</f>
        <v>Tovuz</v>
      </c>
      <c r="F10957" s="109" t="str">
        <f t="shared" si="346"/>
        <v>Lənkəran</v>
      </c>
      <c r="G10957" s="110">
        <f t="shared" si="347"/>
        <v>42</v>
      </c>
    </row>
    <row r="10958" spans="1:7" x14ac:dyDescent="0.3">
      <c r="A10958" s="20" t="s">
        <v>1173</v>
      </c>
      <c r="B10958" s="102">
        <v>44156</v>
      </c>
      <c r="C10958" s="103">
        <v>0.18</v>
      </c>
      <c r="D10958" s="133">
        <v>10300</v>
      </c>
      <c r="E10958" s="108" t="str">
        <f>_xlfn.XLOOKUP($A10958,'Task3 Baza'!$A$2:$A$1999,'Task3 Baza'!$C$2:$C$1999,"non",0)</f>
        <v>Şamaxı</v>
      </c>
      <c r="F10958" s="109" t="str">
        <f t="shared" si="346"/>
        <v>Lənkəran</v>
      </c>
      <c r="G10958" s="110">
        <f t="shared" si="347"/>
        <v>42</v>
      </c>
    </row>
    <row r="10959" spans="1:7" x14ac:dyDescent="0.3">
      <c r="A10959" s="20" t="s">
        <v>1136</v>
      </c>
      <c r="B10959" s="102">
        <v>44708</v>
      </c>
      <c r="C10959" s="103">
        <v>0.21</v>
      </c>
      <c r="D10959" s="133">
        <v>3600</v>
      </c>
      <c r="E10959" s="108" t="str">
        <f>_xlfn.XLOOKUP($A10959,'Task3 Baza'!$A$2:$A$1999,'Task3 Baza'!$C$2:$C$1999,"non",0)</f>
        <v>Beyləqan</v>
      </c>
      <c r="F10959" s="109" t="str">
        <f t="shared" si="346"/>
        <v>Bakı</v>
      </c>
      <c r="G10959" s="110">
        <f t="shared" si="347"/>
        <v>10</v>
      </c>
    </row>
    <row r="10960" spans="1:7" x14ac:dyDescent="0.3">
      <c r="A10960" s="20" t="s">
        <v>1585</v>
      </c>
      <c r="B10960" s="102">
        <v>44050</v>
      </c>
      <c r="C10960" s="103">
        <v>0.16</v>
      </c>
      <c r="D10960" s="133">
        <v>10600</v>
      </c>
      <c r="E10960" s="108" t="str">
        <f>_xlfn.XLOOKUP($A10960,'Task3 Baza'!$A$2:$A$1999,'Task3 Baza'!$C$2:$C$1999,"non",0)</f>
        <v>Daşkəsən</v>
      </c>
      <c r="F10960" s="109" t="str">
        <f t="shared" si="346"/>
        <v>Bakı</v>
      </c>
      <c r="G10960" s="110">
        <f t="shared" si="347"/>
        <v>10</v>
      </c>
    </row>
    <row r="10961" spans="1:7" x14ac:dyDescent="0.3">
      <c r="A10961" s="20" t="s">
        <v>2104</v>
      </c>
      <c r="B10961" s="102">
        <v>43615</v>
      </c>
      <c r="C10961" s="103">
        <v>0.19</v>
      </c>
      <c r="D10961" s="133">
        <v>7700</v>
      </c>
      <c r="E10961" s="108" t="str">
        <f>_xlfn.XLOOKUP($A10961,'Task3 Baza'!$A$2:$A$1999,'Task3 Baza'!$C$2:$C$1999,"non",0)</f>
        <v>Yevlax</v>
      </c>
      <c r="F10961" s="109" t="str">
        <f t="shared" si="346"/>
        <v>Lənkəran</v>
      </c>
      <c r="G10961" s="110">
        <f t="shared" si="347"/>
        <v>42</v>
      </c>
    </row>
    <row r="10962" spans="1:7" x14ac:dyDescent="0.3">
      <c r="A10962" s="20" t="s">
        <v>772</v>
      </c>
      <c r="B10962" s="102">
        <v>43965</v>
      </c>
      <c r="C10962" s="103">
        <v>0.17</v>
      </c>
      <c r="D10962" s="133">
        <v>11000</v>
      </c>
      <c r="E10962" s="108" t="str">
        <f>_xlfn.XLOOKUP($A10962,'Task3 Baza'!$A$2:$A$1999,'Task3 Baza'!$C$2:$C$1999,"non",0)</f>
        <v>Şahbuz</v>
      </c>
      <c r="F10962" s="109" t="str">
        <f t="shared" si="346"/>
        <v>Gəncə</v>
      </c>
      <c r="G10962" s="110">
        <f t="shared" si="347"/>
        <v>20</v>
      </c>
    </row>
    <row r="10963" spans="1:7" x14ac:dyDescent="0.3">
      <c r="A10963" s="20" t="s">
        <v>2069</v>
      </c>
      <c r="B10963" s="102">
        <v>44165</v>
      </c>
      <c r="C10963" s="103">
        <v>0.15</v>
      </c>
      <c r="D10963" s="133">
        <v>5700</v>
      </c>
      <c r="E10963" s="108" t="str">
        <f>_xlfn.XLOOKUP($A10963,'Task3 Baza'!$A$2:$A$1999,'Task3 Baza'!$C$2:$C$1999,"non",0)</f>
        <v>Ağdam</v>
      </c>
      <c r="F10963" s="109" t="str">
        <f t="shared" si="346"/>
        <v>Bakı</v>
      </c>
      <c r="G10963" s="110">
        <f t="shared" si="347"/>
        <v>10</v>
      </c>
    </row>
    <row r="10964" spans="1:7" x14ac:dyDescent="0.3">
      <c r="A10964" s="20" t="s">
        <v>1251</v>
      </c>
      <c r="B10964" s="102">
        <v>43994</v>
      </c>
      <c r="C10964" s="103">
        <v>0.17</v>
      </c>
      <c r="D10964" s="133">
        <v>2400</v>
      </c>
      <c r="E10964" s="108" t="str">
        <f>_xlfn.XLOOKUP($A10964,'Task3 Baza'!$A$2:$A$1999,'Task3 Baza'!$C$2:$C$1999,"non",0)</f>
        <v>Kəlbəcər</v>
      </c>
      <c r="F10964" s="109" t="str">
        <f t="shared" si="346"/>
        <v>Sumqayıt</v>
      </c>
      <c r="G10964" s="110">
        <f t="shared" si="347"/>
        <v>50</v>
      </c>
    </row>
    <row r="10965" spans="1:7" x14ac:dyDescent="0.3">
      <c r="A10965" s="20" t="s">
        <v>427</v>
      </c>
      <c r="B10965" s="102">
        <v>43920</v>
      </c>
      <c r="C10965" s="103">
        <v>0.2</v>
      </c>
      <c r="D10965" s="133">
        <v>4800</v>
      </c>
      <c r="E10965" s="108" t="str">
        <f>_xlfn.XLOOKUP($A10965,'Task3 Baza'!$A$2:$A$1999,'Task3 Baza'!$C$2:$C$1999,"non",0)</f>
        <v>Göyçay</v>
      </c>
      <c r="F10965" s="109" t="str">
        <f t="shared" si="346"/>
        <v>Sumqayıt</v>
      </c>
      <c r="G10965" s="110">
        <f t="shared" si="347"/>
        <v>50</v>
      </c>
    </row>
    <row r="10966" spans="1:7" x14ac:dyDescent="0.3">
      <c r="A10966" s="20" t="s">
        <v>220</v>
      </c>
      <c r="B10966" s="102">
        <v>44259</v>
      </c>
      <c r="C10966" s="103">
        <v>0.22</v>
      </c>
      <c r="D10966" s="133">
        <v>10200</v>
      </c>
      <c r="E10966" s="108" t="str">
        <f>_xlfn.XLOOKUP($A10966,'Task3 Baza'!$A$2:$A$1999,'Task3 Baza'!$C$2:$C$1999,"non",0)</f>
        <v>Gədəbəy</v>
      </c>
      <c r="F10966" s="109" t="str">
        <f t="shared" si="346"/>
        <v>Sumqayıt</v>
      </c>
      <c r="G10966" s="110">
        <f t="shared" si="347"/>
        <v>50</v>
      </c>
    </row>
    <row r="10967" spans="1:7" x14ac:dyDescent="0.3">
      <c r="A10967" s="20" t="s">
        <v>1225</v>
      </c>
      <c r="B10967" s="102">
        <v>44276</v>
      </c>
      <c r="C10967" s="103">
        <v>0.23</v>
      </c>
      <c r="D10967" s="133">
        <v>7900</v>
      </c>
      <c r="E10967" s="108" t="str">
        <f>_xlfn.XLOOKUP($A10967,'Task3 Baza'!$A$2:$A$1999,'Task3 Baza'!$C$2:$C$1999,"non",0)</f>
        <v>Saatlı</v>
      </c>
      <c r="F10967" s="109" t="str">
        <f t="shared" si="346"/>
        <v>Gəncə</v>
      </c>
      <c r="G10967" s="110">
        <f t="shared" si="347"/>
        <v>20</v>
      </c>
    </row>
    <row r="10968" spans="1:7" x14ac:dyDescent="0.3">
      <c r="A10968" s="20" t="s">
        <v>231</v>
      </c>
      <c r="B10968" s="102">
        <v>44490</v>
      </c>
      <c r="C10968" s="103">
        <v>0.19</v>
      </c>
      <c r="D10968" s="133">
        <v>1400</v>
      </c>
      <c r="E10968" s="108" t="str">
        <f>_xlfn.XLOOKUP($A10968,'Task3 Baza'!$A$2:$A$1999,'Task3 Baza'!$C$2:$C$1999,"non",0)</f>
        <v>Salyan</v>
      </c>
      <c r="F10968" s="109" t="str">
        <f t="shared" si="346"/>
        <v>Gəncə</v>
      </c>
      <c r="G10968" s="110">
        <f t="shared" si="347"/>
        <v>20</v>
      </c>
    </row>
    <row r="10969" spans="1:7" x14ac:dyDescent="0.3">
      <c r="A10969" s="20" t="s">
        <v>1344</v>
      </c>
      <c r="B10969" s="102">
        <v>44644</v>
      </c>
      <c r="C10969" s="103">
        <v>0.17</v>
      </c>
      <c r="D10969" s="133">
        <v>7100</v>
      </c>
      <c r="E10969" s="108" t="str">
        <f>_xlfn.XLOOKUP($A10969,'Task3 Baza'!$A$2:$A$1999,'Task3 Baza'!$C$2:$C$1999,"non",0)</f>
        <v>Qazax</v>
      </c>
      <c r="F10969" s="109" t="str">
        <f t="shared" si="346"/>
        <v>Sumqayıt</v>
      </c>
      <c r="G10969" s="110">
        <f t="shared" si="347"/>
        <v>50</v>
      </c>
    </row>
    <row r="10970" spans="1:7" x14ac:dyDescent="0.3">
      <c r="A10970" s="20" t="s">
        <v>741</v>
      </c>
      <c r="B10970" s="102">
        <v>44096</v>
      </c>
      <c r="C10970" s="103">
        <v>0.2</v>
      </c>
      <c r="D10970" s="133">
        <v>5500</v>
      </c>
      <c r="E10970" s="108" t="str">
        <f>_xlfn.XLOOKUP($A10970,'Task3 Baza'!$A$2:$A$1999,'Task3 Baza'!$C$2:$C$1999,"non",0)</f>
        <v>Cəlilabad</v>
      </c>
      <c r="F10970" s="109" t="str">
        <f t="shared" si="346"/>
        <v>Bakı</v>
      </c>
      <c r="G10970" s="110">
        <f t="shared" si="347"/>
        <v>10</v>
      </c>
    </row>
    <row r="10971" spans="1:7" x14ac:dyDescent="0.3">
      <c r="A10971" s="20" t="s">
        <v>915</v>
      </c>
      <c r="B10971" s="102">
        <v>43924</v>
      </c>
      <c r="C10971" s="103">
        <v>0.14000000000000001</v>
      </c>
      <c r="D10971" s="133">
        <v>5300</v>
      </c>
      <c r="E10971" s="108" t="str">
        <f>_xlfn.XLOOKUP($A10971,'Task3 Baza'!$A$2:$A$1999,'Task3 Baza'!$C$2:$C$1999,"non",0)</f>
        <v>Beyləqan</v>
      </c>
      <c r="F10971" s="109" t="str">
        <f t="shared" si="346"/>
        <v>Bakı</v>
      </c>
      <c r="G10971" s="110">
        <f t="shared" si="347"/>
        <v>10</v>
      </c>
    </row>
    <row r="10972" spans="1:7" x14ac:dyDescent="0.3">
      <c r="A10972" s="20" t="s">
        <v>184</v>
      </c>
      <c r="B10972" s="102">
        <v>44256</v>
      </c>
      <c r="C10972" s="103">
        <v>0.19</v>
      </c>
      <c r="D10972" s="133">
        <v>9700</v>
      </c>
      <c r="E10972" s="108" t="str">
        <f>_xlfn.XLOOKUP($A10972,'Task3 Baza'!$A$2:$A$1999,'Task3 Baza'!$C$2:$C$1999,"non",0)</f>
        <v>Tovuz</v>
      </c>
      <c r="F10972" s="109" t="str">
        <f t="shared" si="346"/>
        <v>Lənkəran</v>
      </c>
      <c r="G10972" s="110">
        <f t="shared" si="347"/>
        <v>42</v>
      </c>
    </row>
    <row r="10973" spans="1:7" x14ac:dyDescent="0.3">
      <c r="A10973" s="20" t="s">
        <v>629</v>
      </c>
      <c r="B10973" s="102">
        <v>44171</v>
      </c>
      <c r="C10973" s="103">
        <v>0.16</v>
      </c>
      <c r="D10973" s="133">
        <v>4200</v>
      </c>
      <c r="E10973" s="108" t="str">
        <f>_xlfn.XLOOKUP($A10973,'Task3 Baza'!$A$2:$A$1999,'Task3 Baza'!$C$2:$C$1999,"non",0)</f>
        <v>Daşkəsən</v>
      </c>
      <c r="F10973" s="109" t="str">
        <f t="shared" si="346"/>
        <v>Bakı</v>
      </c>
      <c r="G10973" s="110">
        <f t="shared" si="347"/>
        <v>10</v>
      </c>
    </row>
    <row r="10974" spans="1:7" x14ac:dyDescent="0.3">
      <c r="A10974" s="20" t="s">
        <v>219</v>
      </c>
      <c r="B10974" s="102">
        <v>44651</v>
      </c>
      <c r="C10974" s="103">
        <v>0.18</v>
      </c>
      <c r="D10974" s="133">
        <v>11800</v>
      </c>
      <c r="E10974" s="108" t="str">
        <f>_xlfn.XLOOKUP($A10974,'Task3 Baza'!$A$2:$A$1999,'Task3 Baza'!$C$2:$C$1999,"non",0)</f>
        <v>Ağdaş</v>
      </c>
      <c r="F10974" s="109" t="str">
        <f t="shared" si="346"/>
        <v>Bakı</v>
      </c>
      <c r="G10974" s="110">
        <f t="shared" si="347"/>
        <v>10</v>
      </c>
    </row>
    <row r="10975" spans="1:7" x14ac:dyDescent="0.3">
      <c r="A10975" s="20" t="s">
        <v>1971</v>
      </c>
      <c r="B10975" s="102">
        <v>43916</v>
      </c>
      <c r="C10975" s="103">
        <v>0.14000000000000001</v>
      </c>
      <c r="D10975" s="133">
        <v>2500</v>
      </c>
      <c r="E10975" s="108" t="str">
        <f>_xlfn.XLOOKUP($A10975,'Task3 Baza'!$A$2:$A$1999,'Task3 Baza'!$C$2:$C$1999,"non",0)</f>
        <v>Şamaxı</v>
      </c>
      <c r="F10975" s="109" t="str">
        <f t="shared" si="346"/>
        <v>Lənkəran</v>
      </c>
      <c r="G10975" s="110">
        <f t="shared" si="347"/>
        <v>42</v>
      </c>
    </row>
    <row r="10976" spans="1:7" x14ac:dyDescent="0.3">
      <c r="A10976" s="20" t="s">
        <v>1943</v>
      </c>
      <c r="B10976" s="102">
        <v>44445</v>
      </c>
      <c r="C10976" s="103">
        <v>0.23</v>
      </c>
      <c r="D10976" s="133">
        <v>8600</v>
      </c>
      <c r="E10976" s="108" t="str">
        <f>_xlfn.XLOOKUP($A10976,'Task3 Baza'!$A$2:$A$1999,'Task3 Baza'!$C$2:$C$1999,"non",0)</f>
        <v>Zərdab</v>
      </c>
      <c r="F10976" s="109" t="str">
        <f t="shared" si="346"/>
        <v>Lənkəran</v>
      </c>
      <c r="G10976" s="110">
        <f t="shared" si="347"/>
        <v>42</v>
      </c>
    </row>
    <row r="10977" spans="1:7" x14ac:dyDescent="0.3">
      <c r="A10977" s="20" t="s">
        <v>1843</v>
      </c>
      <c r="B10977" s="102">
        <v>43881</v>
      </c>
      <c r="C10977" s="103">
        <v>0.2</v>
      </c>
      <c r="D10977" s="133">
        <v>5000</v>
      </c>
      <c r="E10977" s="108" t="str">
        <f>_xlfn.XLOOKUP($A10977,'Task3 Baza'!$A$2:$A$1999,'Task3 Baza'!$C$2:$C$1999,"non",0)</f>
        <v>Goranboy</v>
      </c>
      <c r="F10977" s="109" t="str">
        <f t="shared" si="346"/>
        <v>Sumqayıt</v>
      </c>
      <c r="G10977" s="110">
        <f t="shared" si="347"/>
        <v>50</v>
      </c>
    </row>
    <row r="10978" spans="1:7" x14ac:dyDescent="0.3">
      <c r="A10978" s="20" t="s">
        <v>1919</v>
      </c>
      <c r="B10978" s="102">
        <v>44181</v>
      </c>
      <c r="C10978" s="103">
        <v>0.22</v>
      </c>
      <c r="D10978" s="133">
        <v>12300</v>
      </c>
      <c r="E10978" s="108" t="str">
        <f>_xlfn.XLOOKUP($A10978,'Task3 Baza'!$A$2:$A$1999,'Task3 Baza'!$C$2:$C$1999,"non",0)</f>
        <v>Qobustan</v>
      </c>
      <c r="F10978" s="109" t="str">
        <f t="shared" si="346"/>
        <v>Gəncə</v>
      </c>
      <c r="G10978" s="110">
        <f t="shared" si="347"/>
        <v>20</v>
      </c>
    </row>
    <row r="10979" spans="1:7" x14ac:dyDescent="0.3">
      <c r="A10979" s="20" t="s">
        <v>978</v>
      </c>
      <c r="B10979" s="102">
        <v>43814</v>
      </c>
      <c r="C10979" s="103">
        <v>0.22</v>
      </c>
      <c r="D10979" s="133">
        <v>11700</v>
      </c>
      <c r="E10979" s="108" t="str">
        <f>_xlfn.XLOOKUP($A10979,'Task3 Baza'!$A$2:$A$1999,'Task3 Baza'!$C$2:$C$1999,"non",0)</f>
        <v>Astara</v>
      </c>
      <c r="F10979" s="109" t="str">
        <f t="shared" si="346"/>
        <v>Bakı</v>
      </c>
      <c r="G10979" s="110">
        <f t="shared" si="347"/>
        <v>10</v>
      </c>
    </row>
    <row r="10980" spans="1:7" x14ac:dyDescent="0.3">
      <c r="A10980" s="20" t="s">
        <v>156</v>
      </c>
      <c r="B10980" s="102">
        <v>43809</v>
      </c>
      <c r="C10980" s="103">
        <v>0.15</v>
      </c>
      <c r="D10980" s="133">
        <v>10000</v>
      </c>
      <c r="E10980" s="108" t="str">
        <f>_xlfn.XLOOKUP($A10980,'Task3 Baza'!$A$2:$A$1999,'Task3 Baza'!$C$2:$C$1999,"non",0)</f>
        <v>Salyan</v>
      </c>
      <c r="F10980" s="109" t="str">
        <f t="shared" si="346"/>
        <v>Gəncə</v>
      </c>
      <c r="G10980" s="110">
        <f t="shared" si="347"/>
        <v>20</v>
      </c>
    </row>
    <row r="10981" spans="1:7" x14ac:dyDescent="0.3">
      <c r="A10981" s="20" t="s">
        <v>1871</v>
      </c>
      <c r="B10981" s="102">
        <v>44533</v>
      </c>
      <c r="C10981" s="103">
        <v>0.14000000000000001</v>
      </c>
      <c r="D10981" s="133">
        <v>2200</v>
      </c>
      <c r="E10981" s="108" t="str">
        <f>_xlfn.XLOOKUP($A10981,'Task3 Baza'!$A$2:$A$1999,'Task3 Baza'!$C$2:$C$1999,"non",0)</f>
        <v>Ordubad</v>
      </c>
      <c r="F10981" s="109" t="str">
        <f t="shared" si="346"/>
        <v>Gəncə</v>
      </c>
      <c r="G10981" s="110">
        <f t="shared" si="347"/>
        <v>20</v>
      </c>
    </row>
    <row r="10982" spans="1:7" x14ac:dyDescent="0.3">
      <c r="A10982" s="20" t="s">
        <v>239</v>
      </c>
      <c r="B10982" s="102">
        <v>44839</v>
      </c>
      <c r="C10982" s="103">
        <v>0.14000000000000001</v>
      </c>
      <c r="D10982" s="133">
        <v>11200</v>
      </c>
      <c r="E10982" s="108" t="str">
        <f>_xlfn.XLOOKUP($A10982,'Task3 Baza'!$A$2:$A$1999,'Task3 Baza'!$C$2:$C$1999,"non",0)</f>
        <v>Beyləqan</v>
      </c>
      <c r="F10982" s="109" t="str">
        <f t="shared" si="346"/>
        <v>Bakı</v>
      </c>
      <c r="G10982" s="110">
        <f t="shared" si="347"/>
        <v>10</v>
      </c>
    </row>
    <row r="10983" spans="1:7" x14ac:dyDescent="0.3">
      <c r="A10983" s="20" t="s">
        <v>569</v>
      </c>
      <c r="B10983" s="102">
        <v>44877</v>
      </c>
      <c r="C10983" s="103">
        <v>0.24</v>
      </c>
      <c r="D10983" s="133">
        <v>9100</v>
      </c>
      <c r="E10983" s="108" t="str">
        <f>_xlfn.XLOOKUP($A10983,'Task3 Baza'!$A$2:$A$1999,'Task3 Baza'!$C$2:$C$1999,"non",0)</f>
        <v>Qazax</v>
      </c>
      <c r="F10983" s="109" t="str">
        <f t="shared" si="346"/>
        <v>Sumqayıt</v>
      </c>
      <c r="G10983" s="110">
        <f t="shared" si="347"/>
        <v>50</v>
      </c>
    </row>
    <row r="10984" spans="1:7" x14ac:dyDescent="0.3">
      <c r="A10984" s="20" t="s">
        <v>1631</v>
      </c>
      <c r="B10984" s="102">
        <v>43667</v>
      </c>
      <c r="C10984" s="103">
        <v>0.23</v>
      </c>
      <c r="D10984" s="133">
        <v>1100</v>
      </c>
      <c r="E10984" s="108" t="str">
        <f>_xlfn.XLOOKUP($A10984,'Task3 Baza'!$A$2:$A$1999,'Task3 Baza'!$C$2:$C$1999,"non",0)</f>
        <v>Göyçay</v>
      </c>
      <c r="F10984" s="109" t="str">
        <f t="shared" si="346"/>
        <v>Sumqayıt</v>
      </c>
      <c r="G10984" s="110">
        <f t="shared" si="347"/>
        <v>50</v>
      </c>
    </row>
    <row r="10985" spans="1:7" x14ac:dyDescent="0.3">
      <c r="A10985" s="20" t="s">
        <v>971</v>
      </c>
      <c r="B10985" s="102">
        <v>44173</v>
      </c>
      <c r="C10985" s="103">
        <v>0.18</v>
      </c>
      <c r="D10985" s="133">
        <v>11200</v>
      </c>
      <c r="E10985" s="108" t="str">
        <f>_xlfn.XLOOKUP($A10985,'Task3 Baza'!$A$2:$A$1999,'Task3 Baza'!$C$2:$C$1999,"non",0)</f>
        <v>Yardımlı</v>
      </c>
      <c r="F10985" s="109" t="str">
        <f t="shared" si="346"/>
        <v>Lənkəran</v>
      </c>
      <c r="G10985" s="110">
        <f t="shared" si="347"/>
        <v>42</v>
      </c>
    </row>
    <row r="10986" spans="1:7" x14ac:dyDescent="0.3">
      <c r="A10986" s="20" t="s">
        <v>899</v>
      </c>
      <c r="B10986" s="102">
        <v>44398</v>
      </c>
      <c r="C10986" s="103">
        <v>0.18</v>
      </c>
      <c r="D10986" s="133">
        <v>5600</v>
      </c>
      <c r="E10986" s="108" t="str">
        <f>_xlfn.XLOOKUP($A10986,'Task3 Baza'!$A$2:$A$1999,'Task3 Baza'!$C$2:$C$1999,"non",0)</f>
        <v>Qazax</v>
      </c>
      <c r="F10986" s="109" t="str">
        <f t="shared" si="346"/>
        <v>Sumqayıt</v>
      </c>
      <c r="G10986" s="110">
        <f t="shared" si="347"/>
        <v>50</v>
      </c>
    </row>
    <row r="10987" spans="1:7" x14ac:dyDescent="0.3">
      <c r="A10987" s="20" t="s">
        <v>1643</v>
      </c>
      <c r="B10987" s="102">
        <v>43898</v>
      </c>
      <c r="C10987" s="103">
        <v>0.2</v>
      </c>
      <c r="D10987" s="133">
        <v>1600</v>
      </c>
      <c r="E10987" s="108" t="str">
        <f>_xlfn.XLOOKUP($A10987,'Task3 Baza'!$A$2:$A$1999,'Task3 Baza'!$C$2:$C$1999,"non",0)</f>
        <v>Zəngilan</v>
      </c>
      <c r="F10987" s="109" t="str">
        <f t="shared" si="346"/>
        <v>Lənkəran</v>
      </c>
      <c r="G10987" s="110">
        <f t="shared" si="347"/>
        <v>42</v>
      </c>
    </row>
    <row r="10988" spans="1:7" x14ac:dyDescent="0.3">
      <c r="A10988" s="20" t="s">
        <v>1727</v>
      </c>
      <c r="B10988" s="102">
        <v>44121</v>
      </c>
      <c r="C10988" s="103">
        <v>0.24</v>
      </c>
      <c r="D10988" s="133">
        <v>1700</v>
      </c>
      <c r="E10988" s="108" t="str">
        <f>_xlfn.XLOOKUP($A10988,'Task3 Baza'!$A$2:$A$1999,'Task3 Baza'!$C$2:$C$1999,"non",0)</f>
        <v>Xaçmaz</v>
      </c>
      <c r="F10988" s="109" t="str">
        <f t="shared" si="346"/>
        <v>Sumqayıt</v>
      </c>
      <c r="G10988" s="110">
        <f t="shared" si="347"/>
        <v>50</v>
      </c>
    </row>
    <row r="10989" spans="1:7" x14ac:dyDescent="0.3">
      <c r="A10989" s="20" t="s">
        <v>1048</v>
      </c>
      <c r="B10989" s="102">
        <v>44126</v>
      </c>
      <c r="C10989" s="103">
        <v>0.24</v>
      </c>
      <c r="D10989" s="133">
        <v>9200</v>
      </c>
      <c r="E10989" s="108" t="str">
        <f>_xlfn.XLOOKUP($A10989,'Task3 Baza'!$A$2:$A$1999,'Task3 Baza'!$C$2:$C$1999,"non",0)</f>
        <v>Laçın</v>
      </c>
      <c r="F10989" s="109" t="str">
        <f t="shared" si="346"/>
        <v>Gəncə</v>
      </c>
      <c r="G10989" s="110">
        <f t="shared" si="347"/>
        <v>20</v>
      </c>
    </row>
    <row r="10990" spans="1:7" x14ac:dyDescent="0.3">
      <c r="A10990" s="20" t="s">
        <v>1615</v>
      </c>
      <c r="B10990" s="102">
        <v>43839</v>
      </c>
      <c r="C10990" s="103">
        <v>0.21</v>
      </c>
      <c r="D10990" s="133">
        <v>8100</v>
      </c>
      <c r="E10990" s="108" t="str">
        <f>_xlfn.XLOOKUP($A10990,'Task3 Baza'!$A$2:$A$1999,'Task3 Baza'!$C$2:$C$1999,"non",0)</f>
        <v>Yevlax</v>
      </c>
      <c r="F10990" s="109" t="str">
        <f t="shared" si="346"/>
        <v>Lənkəran</v>
      </c>
      <c r="G10990" s="110">
        <f t="shared" si="347"/>
        <v>42</v>
      </c>
    </row>
    <row r="10991" spans="1:7" x14ac:dyDescent="0.3">
      <c r="A10991" s="20" t="s">
        <v>264</v>
      </c>
      <c r="B10991" s="102">
        <v>44304</v>
      </c>
      <c r="C10991" s="103">
        <v>0.17</v>
      </c>
      <c r="D10991" s="133">
        <v>2300</v>
      </c>
      <c r="E10991" s="108" t="str">
        <f>_xlfn.XLOOKUP($A10991,'Task3 Baza'!$A$2:$A$1999,'Task3 Baza'!$C$2:$C$1999,"non",0)</f>
        <v>Ağcabədi</v>
      </c>
      <c r="F10991" s="109" t="str">
        <f t="shared" si="346"/>
        <v>Bakı</v>
      </c>
      <c r="G10991" s="110">
        <f t="shared" si="347"/>
        <v>10</v>
      </c>
    </row>
    <row r="10992" spans="1:7" x14ac:dyDescent="0.3">
      <c r="A10992" s="20" t="s">
        <v>1459</v>
      </c>
      <c r="B10992" s="102">
        <v>44063</v>
      </c>
      <c r="C10992" s="103">
        <v>0.23</v>
      </c>
      <c r="D10992" s="133">
        <v>12000</v>
      </c>
      <c r="E10992" s="108" t="str">
        <f>_xlfn.XLOOKUP($A10992,'Task3 Baza'!$A$2:$A$1999,'Task3 Baza'!$C$2:$C$1999,"non",0)</f>
        <v>Kəlbəcər</v>
      </c>
      <c r="F10992" s="109" t="str">
        <f t="shared" si="346"/>
        <v>Sumqayıt</v>
      </c>
      <c r="G10992" s="110">
        <f t="shared" si="347"/>
        <v>50</v>
      </c>
    </row>
    <row r="10993" spans="1:7" x14ac:dyDescent="0.3">
      <c r="A10993" s="20" t="s">
        <v>1081</v>
      </c>
      <c r="B10993" s="102">
        <v>44165</v>
      </c>
      <c r="C10993" s="103">
        <v>0.14000000000000001</v>
      </c>
      <c r="D10993" s="133">
        <v>8100</v>
      </c>
      <c r="E10993" s="108" t="str">
        <f>_xlfn.XLOOKUP($A10993,'Task3 Baza'!$A$2:$A$1999,'Task3 Baza'!$C$2:$C$1999,"non",0)</f>
        <v>Şuşa</v>
      </c>
      <c r="F10993" s="109" t="str">
        <f t="shared" si="346"/>
        <v>Lənkəran</v>
      </c>
      <c r="G10993" s="110">
        <f t="shared" si="347"/>
        <v>42</v>
      </c>
    </row>
    <row r="10994" spans="1:7" x14ac:dyDescent="0.3">
      <c r="A10994" s="20" t="s">
        <v>1104</v>
      </c>
      <c r="B10994" s="102">
        <v>44549</v>
      </c>
      <c r="C10994" s="103">
        <v>0.18</v>
      </c>
      <c r="D10994" s="133">
        <v>6200</v>
      </c>
      <c r="E10994" s="108" t="str">
        <f>_xlfn.XLOOKUP($A10994,'Task3 Baza'!$A$2:$A$1999,'Task3 Baza'!$C$2:$C$1999,"non",0)</f>
        <v>Ucar</v>
      </c>
      <c r="F10994" s="109" t="str">
        <f t="shared" si="346"/>
        <v>Lənkəran</v>
      </c>
      <c r="G10994" s="110">
        <f t="shared" si="347"/>
        <v>42</v>
      </c>
    </row>
    <row r="10995" spans="1:7" x14ac:dyDescent="0.3">
      <c r="A10995" s="20" t="s">
        <v>1262</v>
      </c>
      <c r="B10995" s="102">
        <v>44136</v>
      </c>
      <c r="C10995" s="103">
        <v>0.17</v>
      </c>
      <c r="D10995" s="133">
        <v>1800</v>
      </c>
      <c r="E10995" s="108" t="str">
        <f>_xlfn.XLOOKUP($A10995,'Task3 Baza'!$A$2:$A$1999,'Task3 Baza'!$C$2:$C$1999,"non",0)</f>
        <v>Mingəçevir</v>
      </c>
      <c r="F10995" s="109" t="str">
        <f t="shared" si="346"/>
        <v>Gəncə</v>
      </c>
      <c r="G10995" s="110">
        <f t="shared" si="347"/>
        <v>20</v>
      </c>
    </row>
    <row r="10996" spans="1:7" x14ac:dyDescent="0.3">
      <c r="A10996" s="20" t="s">
        <v>544</v>
      </c>
      <c r="B10996" s="102">
        <v>43672</v>
      </c>
      <c r="C10996" s="103">
        <v>0.22</v>
      </c>
      <c r="D10996" s="133">
        <v>4100</v>
      </c>
      <c r="E10996" s="108" t="str">
        <f>_xlfn.XLOOKUP($A10996,'Task3 Baza'!$A$2:$A$1999,'Task3 Baza'!$C$2:$C$1999,"non",0)</f>
        <v>Neftçala</v>
      </c>
      <c r="F10996" s="109" t="str">
        <f t="shared" si="346"/>
        <v>Gəncə</v>
      </c>
      <c r="G10996" s="110">
        <f t="shared" si="347"/>
        <v>20</v>
      </c>
    </row>
    <row r="10997" spans="1:7" x14ac:dyDescent="0.3">
      <c r="A10997" s="20" t="s">
        <v>392</v>
      </c>
      <c r="B10997" s="102">
        <v>44066</v>
      </c>
      <c r="C10997" s="103">
        <v>0.19</v>
      </c>
      <c r="D10997" s="133">
        <v>6300</v>
      </c>
      <c r="E10997" s="108" t="str">
        <f>_xlfn.XLOOKUP($A10997,'Task3 Baza'!$A$2:$A$1999,'Task3 Baza'!$C$2:$C$1999,"non",0)</f>
        <v>Daşkəsən</v>
      </c>
      <c r="F10997" s="109" t="str">
        <f t="shared" si="346"/>
        <v>Bakı</v>
      </c>
      <c r="G10997" s="110">
        <f t="shared" si="347"/>
        <v>10</v>
      </c>
    </row>
    <row r="10998" spans="1:7" x14ac:dyDescent="0.3">
      <c r="A10998" s="20" t="s">
        <v>328</v>
      </c>
      <c r="B10998" s="102">
        <v>44158</v>
      </c>
      <c r="C10998" s="103">
        <v>0.16</v>
      </c>
      <c r="D10998" s="133">
        <v>7600</v>
      </c>
      <c r="E10998" s="108" t="str">
        <f>_xlfn.XLOOKUP($A10998,'Task3 Baza'!$A$2:$A$1999,'Task3 Baza'!$C$2:$C$1999,"non",0)</f>
        <v>Siyəzən</v>
      </c>
      <c r="F10998" s="109" t="str">
        <f t="shared" si="346"/>
        <v>Gəncə</v>
      </c>
      <c r="G10998" s="110">
        <f t="shared" si="347"/>
        <v>20</v>
      </c>
    </row>
    <row r="10999" spans="1:7" x14ac:dyDescent="0.3">
      <c r="A10999" s="20" t="s">
        <v>2085</v>
      </c>
      <c r="B10999" s="102">
        <v>44597</v>
      </c>
      <c r="C10999" s="103">
        <v>0.15</v>
      </c>
      <c r="D10999" s="133">
        <v>10900</v>
      </c>
      <c r="E10999" s="108" t="str">
        <f>_xlfn.XLOOKUP($A10999,'Task3 Baza'!$A$2:$A$1999,'Task3 Baza'!$C$2:$C$1999,"non",0)</f>
        <v>Mingəçevir</v>
      </c>
      <c r="F10999" s="109" t="str">
        <f t="shared" si="346"/>
        <v>Gəncə</v>
      </c>
      <c r="G10999" s="110">
        <f t="shared" si="347"/>
        <v>20</v>
      </c>
    </row>
    <row r="11000" spans="1:7" x14ac:dyDescent="0.3">
      <c r="A11000" s="20" t="s">
        <v>414</v>
      </c>
      <c r="B11000" s="102">
        <v>44237</v>
      </c>
      <c r="C11000" s="103">
        <v>0.2</v>
      </c>
      <c r="D11000" s="133">
        <v>2700</v>
      </c>
      <c r="E11000" s="108" t="str">
        <f>_xlfn.XLOOKUP($A11000,'Task3 Baza'!$A$2:$A$1999,'Task3 Baza'!$C$2:$C$1999,"non",0)</f>
        <v>Bakı</v>
      </c>
      <c r="F11000" s="109" t="str">
        <f t="shared" si="346"/>
        <v>Bakı</v>
      </c>
      <c r="G11000" s="110">
        <f t="shared" si="347"/>
        <v>10</v>
      </c>
    </row>
    <row r="11001" spans="1:7" x14ac:dyDescent="0.3">
      <c r="A11001" s="20" t="s">
        <v>757</v>
      </c>
      <c r="B11001" s="102">
        <v>44249</v>
      </c>
      <c r="C11001" s="103">
        <v>0.18</v>
      </c>
      <c r="D11001" s="133">
        <v>8800</v>
      </c>
      <c r="E11001" s="108" t="str">
        <f>_xlfn.XLOOKUP($A11001,'Task3 Baza'!$A$2:$A$1999,'Task3 Baza'!$C$2:$C$1999,"non",0)</f>
        <v>Şərur</v>
      </c>
      <c r="F11001" s="109" t="str">
        <f t="shared" si="346"/>
        <v>Lənkəran</v>
      </c>
      <c r="G11001" s="110">
        <f t="shared" si="347"/>
        <v>42</v>
      </c>
    </row>
    <row r="11002" spans="1:7" x14ac:dyDescent="0.3">
      <c r="A11002" s="20" t="s">
        <v>720</v>
      </c>
      <c r="B11002" s="102">
        <v>43953</v>
      </c>
      <c r="C11002" s="103">
        <v>0.16</v>
      </c>
      <c r="D11002" s="133">
        <v>2100</v>
      </c>
      <c r="E11002" s="108" t="str">
        <f>_xlfn.XLOOKUP($A11002,'Task3 Baza'!$A$2:$A$1999,'Task3 Baza'!$C$2:$C$1999,"non",0)</f>
        <v>Şabran</v>
      </c>
      <c r="F11002" s="109" t="str">
        <f t="shared" si="346"/>
        <v>Gəncə</v>
      </c>
      <c r="G11002" s="110">
        <f t="shared" si="347"/>
        <v>20</v>
      </c>
    </row>
    <row r="11003" spans="1:7" x14ac:dyDescent="0.3">
      <c r="A11003" s="20" t="s">
        <v>1653</v>
      </c>
      <c r="B11003" s="102">
        <v>43966</v>
      </c>
      <c r="C11003" s="103">
        <v>0.16</v>
      </c>
      <c r="D11003" s="133">
        <v>9200</v>
      </c>
      <c r="E11003" s="108" t="str">
        <f>_xlfn.XLOOKUP($A11003,'Task3 Baza'!$A$2:$A$1999,'Task3 Baza'!$C$2:$C$1999,"non",0)</f>
        <v>Qusar</v>
      </c>
      <c r="F11003" s="109" t="str">
        <f t="shared" si="346"/>
        <v>Gəncə</v>
      </c>
      <c r="G11003" s="110">
        <f t="shared" si="347"/>
        <v>20</v>
      </c>
    </row>
    <row r="11004" spans="1:7" x14ac:dyDescent="0.3">
      <c r="A11004" s="20" t="s">
        <v>2089</v>
      </c>
      <c r="B11004" s="102">
        <v>43552</v>
      </c>
      <c r="C11004" s="103">
        <v>0.18</v>
      </c>
      <c r="D11004" s="133">
        <v>11200</v>
      </c>
      <c r="E11004" s="108" t="str">
        <f>_xlfn.XLOOKUP($A11004,'Task3 Baza'!$A$2:$A$1999,'Task3 Baza'!$C$2:$C$1999,"non",0)</f>
        <v>Naftalan</v>
      </c>
      <c r="F11004" s="109" t="str">
        <f t="shared" si="346"/>
        <v>Gəncə</v>
      </c>
      <c r="G11004" s="110">
        <f t="shared" si="347"/>
        <v>20</v>
      </c>
    </row>
    <row r="11005" spans="1:7" x14ac:dyDescent="0.3">
      <c r="A11005" s="20" t="s">
        <v>914</v>
      </c>
      <c r="B11005" s="102">
        <v>44676</v>
      </c>
      <c r="C11005" s="103">
        <v>0.22</v>
      </c>
      <c r="D11005" s="133">
        <v>3500</v>
      </c>
      <c r="E11005" s="108" t="str">
        <f>_xlfn.XLOOKUP($A11005,'Task3 Baza'!$A$2:$A$1999,'Task3 Baza'!$C$2:$C$1999,"non",0)</f>
        <v>Ağstafa</v>
      </c>
      <c r="F11005" s="109" t="str">
        <f t="shared" si="346"/>
        <v>Bakı</v>
      </c>
      <c r="G11005" s="110">
        <f t="shared" si="347"/>
        <v>10</v>
      </c>
    </row>
    <row r="11006" spans="1:7" x14ac:dyDescent="0.3">
      <c r="A11006" s="20" t="s">
        <v>264</v>
      </c>
      <c r="B11006" s="102">
        <v>44167</v>
      </c>
      <c r="C11006" s="103">
        <v>0.22</v>
      </c>
      <c r="D11006" s="133">
        <v>4500</v>
      </c>
      <c r="E11006" s="108" t="str">
        <f>_xlfn.XLOOKUP($A11006,'Task3 Baza'!$A$2:$A$1999,'Task3 Baza'!$C$2:$C$1999,"non",0)</f>
        <v>Ağcabədi</v>
      </c>
      <c r="F11006" s="109" t="str">
        <f t="shared" si="346"/>
        <v>Bakı</v>
      </c>
      <c r="G11006" s="110">
        <f t="shared" si="347"/>
        <v>10</v>
      </c>
    </row>
    <row r="11007" spans="1:7" x14ac:dyDescent="0.3">
      <c r="A11007" s="20" t="s">
        <v>2016</v>
      </c>
      <c r="B11007" s="102">
        <v>43838</v>
      </c>
      <c r="C11007" s="103">
        <v>0.24</v>
      </c>
      <c r="D11007" s="133">
        <v>9700</v>
      </c>
      <c r="E11007" s="108" t="str">
        <f>_xlfn.XLOOKUP($A11007,'Task3 Baza'!$A$2:$A$1999,'Task3 Baza'!$C$2:$C$1999,"non",0)</f>
        <v>Qobustan</v>
      </c>
      <c r="F11007" s="109" t="str">
        <f t="shared" si="346"/>
        <v>Gəncə</v>
      </c>
      <c r="G11007" s="110">
        <f t="shared" si="347"/>
        <v>20</v>
      </c>
    </row>
    <row r="11008" spans="1:7" x14ac:dyDescent="0.3">
      <c r="A11008" s="20" t="s">
        <v>1573</v>
      </c>
      <c r="B11008" s="102">
        <v>44373</v>
      </c>
      <c r="C11008" s="103">
        <v>0.16</v>
      </c>
      <c r="D11008" s="133">
        <v>9100</v>
      </c>
      <c r="E11008" s="108" t="str">
        <f>_xlfn.XLOOKUP($A11008,'Task3 Baza'!$A$2:$A$1999,'Task3 Baza'!$C$2:$C$1999,"non",0)</f>
        <v>Oğuz</v>
      </c>
      <c r="F11008" s="109" t="str">
        <f t="shared" si="346"/>
        <v>Gəncə</v>
      </c>
      <c r="G11008" s="110">
        <f t="shared" si="347"/>
        <v>20</v>
      </c>
    </row>
    <row r="11009" spans="1:7" x14ac:dyDescent="0.3">
      <c r="A11009" s="20" t="s">
        <v>326</v>
      </c>
      <c r="B11009" s="102">
        <v>44641</v>
      </c>
      <c r="C11009" s="103">
        <v>0.2</v>
      </c>
      <c r="D11009" s="133">
        <v>4700</v>
      </c>
      <c r="E11009" s="108" t="str">
        <f>_xlfn.XLOOKUP($A11009,'Task3 Baza'!$A$2:$A$1999,'Task3 Baza'!$C$2:$C$1999,"non",0)</f>
        <v>Qax</v>
      </c>
      <c r="F11009" s="109" t="str">
        <f t="shared" si="346"/>
        <v>Sumqayıt</v>
      </c>
      <c r="G11009" s="110">
        <f t="shared" si="347"/>
        <v>50</v>
      </c>
    </row>
    <row r="11010" spans="1:7" x14ac:dyDescent="0.3">
      <c r="A11010" s="20" t="s">
        <v>159</v>
      </c>
      <c r="B11010" s="102">
        <v>44295</v>
      </c>
      <c r="C11010" s="103">
        <v>0.14000000000000001</v>
      </c>
      <c r="D11010" s="133">
        <v>7600</v>
      </c>
      <c r="E11010" s="108" t="str">
        <f>_xlfn.XLOOKUP($A11010,'Task3 Baza'!$A$2:$A$1999,'Task3 Baza'!$C$2:$C$1999,"non",0)</f>
        <v>Qəbələ</v>
      </c>
      <c r="F11010" s="109" t="str">
        <f t="shared" ref="F11010:F11073" si="348">VLOOKUP($E11010,$I$3:$K$75,2,0)</f>
        <v>Sumqayıt</v>
      </c>
      <c r="G11010" s="110">
        <f t="shared" ref="G11010:G11073" si="349">VLOOKUP(VLOOKUP($E11010,$I$3:$J$75,2,0),$L$3:$M$6,2,0)</f>
        <v>50</v>
      </c>
    </row>
    <row r="11011" spans="1:7" x14ac:dyDescent="0.3">
      <c r="A11011" s="20" t="s">
        <v>228</v>
      </c>
      <c r="B11011" s="102">
        <v>44006</v>
      </c>
      <c r="C11011" s="103">
        <v>0.17</v>
      </c>
      <c r="D11011" s="133">
        <v>11300</v>
      </c>
      <c r="E11011" s="108" t="str">
        <f>_xlfn.XLOOKUP($A11011,'Task3 Baza'!$A$2:$A$1999,'Task3 Baza'!$C$2:$C$1999,"non",0)</f>
        <v>Tərtər</v>
      </c>
      <c r="F11011" s="109" t="str">
        <f t="shared" si="348"/>
        <v>Lənkəran</v>
      </c>
      <c r="G11011" s="110">
        <f t="shared" si="349"/>
        <v>42</v>
      </c>
    </row>
    <row r="11012" spans="1:7" x14ac:dyDescent="0.3">
      <c r="A11012" s="20" t="s">
        <v>526</v>
      </c>
      <c r="B11012" s="102">
        <v>44386</v>
      </c>
      <c r="C11012" s="103">
        <v>0.23</v>
      </c>
      <c r="D11012" s="133">
        <v>8600</v>
      </c>
      <c r="E11012" s="108" t="str">
        <f>_xlfn.XLOOKUP($A11012,'Task3 Baza'!$A$2:$A$1999,'Task3 Baza'!$C$2:$C$1999,"non",0)</f>
        <v>Oğuz</v>
      </c>
      <c r="F11012" s="109" t="str">
        <f t="shared" si="348"/>
        <v>Gəncə</v>
      </c>
      <c r="G11012" s="110">
        <f t="shared" si="349"/>
        <v>20</v>
      </c>
    </row>
    <row r="11013" spans="1:7" x14ac:dyDescent="0.3">
      <c r="A11013" s="20" t="s">
        <v>347</v>
      </c>
      <c r="B11013" s="102">
        <v>43824</v>
      </c>
      <c r="C11013" s="103">
        <v>0.21</v>
      </c>
      <c r="D11013" s="133">
        <v>9000</v>
      </c>
      <c r="E11013" s="108" t="str">
        <f>_xlfn.XLOOKUP($A11013,'Task3 Baza'!$A$2:$A$1999,'Task3 Baza'!$C$2:$C$1999,"non",0)</f>
        <v>Füzuli</v>
      </c>
      <c r="F11013" s="109" t="str">
        <f t="shared" si="348"/>
        <v>Sumqayıt</v>
      </c>
      <c r="G11013" s="110">
        <f t="shared" si="349"/>
        <v>50</v>
      </c>
    </row>
    <row r="11014" spans="1:7" x14ac:dyDescent="0.3">
      <c r="A11014" s="20" t="s">
        <v>1584</v>
      </c>
      <c r="B11014" s="102">
        <v>44491</v>
      </c>
      <c r="C11014" s="103">
        <v>0.14000000000000001</v>
      </c>
      <c r="D11014" s="133">
        <v>12300</v>
      </c>
      <c r="E11014" s="108" t="str">
        <f>_xlfn.XLOOKUP($A11014,'Task3 Baza'!$A$2:$A$1999,'Task3 Baza'!$C$2:$C$1999,"non",0)</f>
        <v>Göyçay</v>
      </c>
      <c r="F11014" s="109" t="str">
        <f t="shared" si="348"/>
        <v>Sumqayıt</v>
      </c>
      <c r="G11014" s="110">
        <f t="shared" si="349"/>
        <v>50</v>
      </c>
    </row>
    <row r="11015" spans="1:7" x14ac:dyDescent="0.3">
      <c r="A11015" s="20" t="s">
        <v>761</v>
      </c>
      <c r="B11015" s="102">
        <v>44170</v>
      </c>
      <c r="C11015" s="103">
        <v>0.15</v>
      </c>
      <c r="D11015" s="133">
        <v>10100</v>
      </c>
      <c r="E11015" s="108" t="str">
        <f>_xlfn.XLOOKUP($A11015,'Task3 Baza'!$A$2:$A$1999,'Task3 Baza'!$C$2:$C$1999,"non",0)</f>
        <v>Şəmkir</v>
      </c>
      <c r="F11015" s="109" t="str">
        <f t="shared" si="348"/>
        <v>Lənkəran</v>
      </c>
      <c r="G11015" s="110">
        <f t="shared" si="349"/>
        <v>42</v>
      </c>
    </row>
    <row r="11016" spans="1:7" x14ac:dyDescent="0.3">
      <c r="A11016" s="20" t="s">
        <v>1184</v>
      </c>
      <c r="B11016" s="102">
        <v>43726</v>
      </c>
      <c r="C11016" s="103">
        <v>0.14000000000000001</v>
      </c>
      <c r="D11016" s="133">
        <v>9900</v>
      </c>
      <c r="E11016" s="108" t="str">
        <f>_xlfn.XLOOKUP($A11016,'Task3 Baza'!$A$2:$A$1999,'Task3 Baza'!$C$2:$C$1999,"non",0)</f>
        <v>Xaçmaz</v>
      </c>
      <c r="F11016" s="109" t="str">
        <f t="shared" si="348"/>
        <v>Sumqayıt</v>
      </c>
      <c r="G11016" s="110">
        <f t="shared" si="349"/>
        <v>50</v>
      </c>
    </row>
    <row r="11017" spans="1:7" x14ac:dyDescent="0.3">
      <c r="A11017" s="20" t="s">
        <v>622</v>
      </c>
      <c r="B11017" s="102">
        <v>44068</v>
      </c>
      <c r="C11017" s="103">
        <v>0.16</v>
      </c>
      <c r="D11017" s="133">
        <v>9700</v>
      </c>
      <c r="E11017" s="108" t="str">
        <f>_xlfn.XLOOKUP($A11017,'Task3 Baza'!$A$2:$A$1999,'Task3 Baza'!$C$2:$C$1999,"non",0)</f>
        <v>Zəngilan</v>
      </c>
      <c r="F11017" s="109" t="str">
        <f t="shared" si="348"/>
        <v>Lənkəran</v>
      </c>
      <c r="G11017" s="110">
        <f t="shared" si="349"/>
        <v>42</v>
      </c>
    </row>
    <row r="11018" spans="1:7" x14ac:dyDescent="0.3">
      <c r="A11018" s="20" t="s">
        <v>503</v>
      </c>
      <c r="B11018" s="102">
        <v>44140</v>
      </c>
      <c r="C11018" s="103">
        <v>0.18</v>
      </c>
      <c r="D11018" s="133">
        <v>13000</v>
      </c>
      <c r="E11018" s="108" t="str">
        <f>_xlfn.XLOOKUP($A11018,'Task3 Baza'!$A$2:$A$1999,'Task3 Baza'!$C$2:$C$1999,"non",0)</f>
        <v>Xaçmaz</v>
      </c>
      <c r="F11018" s="109" t="str">
        <f t="shared" si="348"/>
        <v>Sumqayıt</v>
      </c>
      <c r="G11018" s="110">
        <f t="shared" si="349"/>
        <v>50</v>
      </c>
    </row>
    <row r="11019" spans="1:7" x14ac:dyDescent="0.3">
      <c r="A11019" s="20" t="s">
        <v>818</v>
      </c>
      <c r="B11019" s="102">
        <v>44284</v>
      </c>
      <c r="C11019" s="103">
        <v>0.24</v>
      </c>
      <c r="D11019" s="133">
        <v>10500</v>
      </c>
      <c r="E11019" s="108" t="str">
        <f>_xlfn.XLOOKUP($A11019,'Task3 Baza'!$A$2:$A$1999,'Task3 Baza'!$C$2:$C$1999,"non",0)</f>
        <v>Mingəçevir</v>
      </c>
      <c r="F11019" s="109" t="str">
        <f t="shared" si="348"/>
        <v>Gəncə</v>
      </c>
      <c r="G11019" s="110">
        <f t="shared" si="349"/>
        <v>20</v>
      </c>
    </row>
    <row r="11020" spans="1:7" x14ac:dyDescent="0.3">
      <c r="A11020" s="20" t="s">
        <v>1471</v>
      </c>
      <c r="B11020" s="102">
        <v>44358</v>
      </c>
      <c r="C11020" s="103">
        <v>0.23</v>
      </c>
      <c r="D11020" s="133">
        <v>9800</v>
      </c>
      <c r="E11020" s="108" t="str">
        <f>_xlfn.XLOOKUP($A11020,'Task3 Baza'!$A$2:$A$1999,'Task3 Baza'!$C$2:$C$1999,"non",0)</f>
        <v>Şərur</v>
      </c>
      <c r="F11020" s="109" t="str">
        <f t="shared" si="348"/>
        <v>Lənkəran</v>
      </c>
      <c r="G11020" s="110">
        <f t="shared" si="349"/>
        <v>42</v>
      </c>
    </row>
    <row r="11021" spans="1:7" x14ac:dyDescent="0.3">
      <c r="A11021" s="20" t="s">
        <v>260</v>
      </c>
      <c r="B11021" s="102">
        <v>44057</v>
      </c>
      <c r="C11021" s="103">
        <v>0.2</v>
      </c>
      <c r="D11021" s="133">
        <v>9100</v>
      </c>
      <c r="E11021" s="108" t="str">
        <f>_xlfn.XLOOKUP($A11021,'Task3 Baza'!$A$2:$A$1999,'Task3 Baza'!$C$2:$C$1999,"non",0)</f>
        <v>Abşeron</v>
      </c>
      <c r="F11021" s="109" t="str">
        <f t="shared" si="348"/>
        <v>Bakı</v>
      </c>
      <c r="G11021" s="110">
        <f t="shared" si="349"/>
        <v>10</v>
      </c>
    </row>
    <row r="11022" spans="1:7" x14ac:dyDescent="0.3">
      <c r="A11022" s="20" t="s">
        <v>2041</v>
      </c>
      <c r="B11022" s="102">
        <v>44039</v>
      </c>
      <c r="C11022" s="103">
        <v>0.15</v>
      </c>
      <c r="D11022" s="133">
        <v>9400</v>
      </c>
      <c r="E11022" s="108" t="str">
        <f>_xlfn.XLOOKUP($A11022,'Task3 Baza'!$A$2:$A$1999,'Task3 Baza'!$C$2:$C$1999,"non",0)</f>
        <v>Şərur</v>
      </c>
      <c r="F11022" s="109" t="str">
        <f t="shared" si="348"/>
        <v>Lənkəran</v>
      </c>
      <c r="G11022" s="110">
        <f t="shared" si="349"/>
        <v>42</v>
      </c>
    </row>
    <row r="11023" spans="1:7" x14ac:dyDescent="0.3">
      <c r="A11023" s="20" t="s">
        <v>233</v>
      </c>
      <c r="B11023" s="102">
        <v>44105</v>
      </c>
      <c r="C11023" s="103">
        <v>0.15</v>
      </c>
      <c r="D11023" s="133">
        <v>11400</v>
      </c>
      <c r="E11023" s="108" t="str">
        <f>_xlfn.XLOOKUP($A11023,'Task3 Baza'!$A$2:$A$1999,'Task3 Baza'!$C$2:$C$1999,"non",0)</f>
        <v>Göyçay</v>
      </c>
      <c r="F11023" s="109" t="str">
        <f t="shared" si="348"/>
        <v>Sumqayıt</v>
      </c>
      <c r="G11023" s="110">
        <f t="shared" si="349"/>
        <v>50</v>
      </c>
    </row>
    <row r="11024" spans="1:7" x14ac:dyDescent="0.3">
      <c r="A11024" s="20" t="s">
        <v>1275</v>
      </c>
      <c r="B11024" s="102">
        <v>43947</v>
      </c>
      <c r="C11024" s="103">
        <v>0.19</v>
      </c>
      <c r="D11024" s="133">
        <v>5000</v>
      </c>
      <c r="E11024" s="108" t="str">
        <f>_xlfn.XLOOKUP($A11024,'Task3 Baza'!$A$2:$A$1999,'Task3 Baza'!$C$2:$C$1999,"non",0)</f>
        <v>Qusar</v>
      </c>
      <c r="F11024" s="109" t="str">
        <f t="shared" si="348"/>
        <v>Gəncə</v>
      </c>
      <c r="G11024" s="110">
        <f t="shared" si="349"/>
        <v>20</v>
      </c>
    </row>
    <row r="11025" spans="1:7" x14ac:dyDescent="0.3">
      <c r="A11025" s="20" t="s">
        <v>1036</v>
      </c>
      <c r="B11025" s="102">
        <v>44675</v>
      </c>
      <c r="C11025" s="103">
        <v>0.18</v>
      </c>
      <c r="D11025" s="133">
        <v>12600</v>
      </c>
      <c r="E11025" s="108" t="str">
        <f>_xlfn.XLOOKUP($A11025,'Task3 Baza'!$A$2:$A$1999,'Task3 Baza'!$C$2:$C$1999,"non",0)</f>
        <v>Xocalı</v>
      </c>
      <c r="F11025" s="109" t="str">
        <f t="shared" si="348"/>
        <v>Sumqayıt</v>
      </c>
      <c r="G11025" s="110">
        <f t="shared" si="349"/>
        <v>50</v>
      </c>
    </row>
    <row r="11026" spans="1:7" x14ac:dyDescent="0.3">
      <c r="A11026" s="20" t="s">
        <v>830</v>
      </c>
      <c r="B11026" s="102">
        <v>44072</v>
      </c>
      <c r="C11026" s="103">
        <v>0.15</v>
      </c>
      <c r="D11026" s="133">
        <v>6900</v>
      </c>
      <c r="E11026" s="108" t="str">
        <f>_xlfn.XLOOKUP($A11026,'Task3 Baza'!$A$2:$A$1999,'Task3 Baza'!$C$2:$C$1999,"non",0)</f>
        <v>Şabran</v>
      </c>
      <c r="F11026" s="109" t="str">
        <f t="shared" si="348"/>
        <v>Gəncə</v>
      </c>
      <c r="G11026" s="110">
        <f t="shared" si="349"/>
        <v>20</v>
      </c>
    </row>
    <row r="11027" spans="1:7" x14ac:dyDescent="0.3">
      <c r="A11027" s="20" t="s">
        <v>458</v>
      </c>
      <c r="B11027" s="102">
        <v>43971</v>
      </c>
      <c r="C11027" s="103">
        <v>0.21</v>
      </c>
      <c r="D11027" s="133">
        <v>10700</v>
      </c>
      <c r="E11027" s="108" t="str">
        <f>_xlfn.XLOOKUP($A11027,'Task3 Baza'!$A$2:$A$1999,'Task3 Baza'!$C$2:$C$1999,"non",0)</f>
        <v>Yardımlı</v>
      </c>
      <c r="F11027" s="109" t="str">
        <f t="shared" si="348"/>
        <v>Lənkəran</v>
      </c>
      <c r="G11027" s="110">
        <f t="shared" si="349"/>
        <v>42</v>
      </c>
    </row>
    <row r="11028" spans="1:7" x14ac:dyDescent="0.3">
      <c r="A11028" s="20" t="s">
        <v>434</v>
      </c>
      <c r="B11028" s="102">
        <v>44156</v>
      </c>
      <c r="C11028" s="103">
        <v>0.14000000000000001</v>
      </c>
      <c r="D11028" s="133">
        <v>6300</v>
      </c>
      <c r="E11028" s="108" t="str">
        <f>_xlfn.XLOOKUP($A11028,'Task3 Baza'!$A$2:$A$1999,'Task3 Baza'!$C$2:$C$1999,"non",0)</f>
        <v>Şirvan</v>
      </c>
      <c r="F11028" s="109" t="str">
        <f t="shared" si="348"/>
        <v>Lənkəran</v>
      </c>
      <c r="G11028" s="110">
        <f t="shared" si="349"/>
        <v>42</v>
      </c>
    </row>
    <row r="11029" spans="1:7" x14ac:dyDescent="0.3">
      <c r="A11029" s="20" t="s">
        <v>174</v>
      </c>
      <c r="B11029" s="102">
        <v>43931</v>
      </c>
      <c r="C11029" s="103">
        <v>0.19</v>
      </c>
      <c r="D11029" s="133">
        <v>12900</v>
      </c>
      <c r="E11029" s="108" t="str">
        <f>_xlfn.XLOOKUP($A11029,'Task3 Baza'!$A$2:$A$1999,'Task3 Baza'!$C$2:$C$1999,"non",0)</f>
        <v>Ağdam</v>
      </c>
      <c r="F11029" s="109" t="str">
        <f t="shared" si="348"/>
        <v>Bakı</v>
      </c>
      <c r="G11029" s="110">
        <f t="shared" si="349"/>
        <v>10</v>
      </c>
    </row>
    <row r="11030" spans="1:7" x14ac:dyDescent="0.3">
      <c r="A11030" s="20" t="s">
        <v>239</v>
      </c>
      <c r="B11030" s="102">
        <v>44597</v>
      </c>
      <c r="C11030" s="103">
        <v>0.2</v>
      </c>
      <c r="D11030" s="133">
        <v>9800</v>
      </c>
      <c r="E11030" s="108" t="str">
        <f>_xlfn.XLOOKUP($A11030,'Task3 Baza'!$A$2:$A$1999,'Task3 Baza'!$C$2:$C$1999,"non",0)</f>
        <v>Beyləqan</v>
      </c>
      <c r="F11030" s="109" t="str">
        <f t="shared" si="348"/>
        <v>Bakı</v>
      </c>
      <c r="G11030" s="110">
        <f t="shared" si="349"/>
        <v>10</v>
      </c>
    </row>
    <row r="11031" spans="1:7" x14ac:dyDescent="0.3">
      <c r="A11031" s="20" t="s">
        <v>218</v>
      </c>
      <c r="B11031" s="102">
        <v>44700</v>
      </c>
      <c r="C11031" s="103">
        <v>0.17</v>
      </c>
      <c r="D11031" s="133">
        <v>12500</v>
      </c>
      <c r="E11031" s="108" t="str">
        <f>_xlfn.XLOOKUP($A11031,'Task3 Baza'!$A$2:$A$1999,'Task3 Baza'!$C$2:$C$1999,"non",0)</f>
        <v>Qubadlı</v>
      </c>
      <c r="F11031" s="109" t="str">
        <f t="shared" si="348"/>
        <v>Gəncə</v>
      </c>
      <c r="G11031" s="110">
        <f t="shared" si="349"/>
        <v>20</v>
      </c>
    </row>
    <row r="11032" spans="1:7" x14ac:dyDescent="0.3">
      <c r="A11032" s="20" t="s">
        <v>982</v>
      </c>
      <c r="B11032" s="102">
        <v>44486</v>
      </c>
      <c r="C11032" s="103">
        <v>0.21</v>
      </c>
      <c r="D11032" s="133">
        <v>10300</v>
      </c>
      <c r="E11032" s="108" t="str">
        <f>_xlfn.XLOOKUP($A11032,'Task3 Baza'!$A$2:$A$1999,'Task3 Baza'!$C$2:$C$1999,"non",0)</f>
        <v>Qəbələ</v>
      </c>
      <c r="F11032" s="109" t="str">
        <f t="shared" si="348"/>
        <v>Sumqayıt</v>
      </c>
      <c r="G11032" s="110">
        <f t="shared" si="349"/>
        <v>50</v>
      </c>
    </row>
    <row r="11033" spans="1:7" x14ac:dyDescent="0.3">
      <c r="A11033" s="20" t="s">
        <v>1974</v>
      </c>
      <c r="B11033" s="102">
        <v>44180</v>
      </c>
      <c r="C11033" s="103">
        <v>0.18</v>
      </c>
      <c r="D11033" s="133">
        <v>1500</v>
      </c>
      <c r="E11033" s="108" t="str">
        <f>_xlfn.XLOOKUP($A11033,'Task3 Baza'!$A$2:$A$1999,'Task3 Baza'!$C$2:$C$1999,"non",0)</f>
        <v>Cəlilabad</v>
      </c>
      <c r="F11033" s="109" t="str">
        <f t="shared" si="348"/>
        <v>Bakı</v>
      </c>
      <c r="G11033" s="110">
        <f t="shared" si="349"/>
        <v>10</v>
      </c>
    </row>
    <row r="11034" spans="1:7" x14ac:dyDescent="0.3">
      <c r="A11034" s="20" t="s">
        <v>1447</v>
      </c>
      <c r="B11034" s="102">
        <v>44240</v>
      </c>
      <c r="C11034" s="103">
        <v>0.15</v>
      </c>
      <c r="D11034" s="133">
        <v>6400</v>
      </c>
      <c r="E11034" s="108" t="str">
        <f>_xlfn.XLOOKUP($A11034,'Task3 Baza'!$A$2:$A$1999,'Task3 Baza'!$C$2:$C$1999,"non",0)</f>
        <v>Gəncə</v>
      </c>
      <c r="F11034" s="109" t="str">
        <f t="shared" si="348"/>
        <v>Sumqayıt</v>
      </c>
      <c r="G11034" s="110">
        <f t="shared" si="349"/>
        <v>50</v>
      </c>
    </row>
    <row r="11035" spans="1:7" x14ac:dyDescent="0.3">
      <c r="A11035" s="20" t="s">
        <v>1515</v>
      </c>
      <c r="B11035" s="102">
        <v>44234</v>
      </c>
      <c r="C11035" s="103">
        <v>0.15</v>
      </c>
      <c r="D11035" s="133">
        <v>11100</v>
      </c>
      <c r="E11035" s="108" t="str">
        <f>_xlfn.XLOOKUP($A11035,'Task3 Baza'!$A$2:$A$1999,'Task3 Baza'!$C$2:$C$1999,"non",0)</f>
        <v>Cəbrayıl</v>
      </c>
      <c r="F11035" s="109" t="str">
        <f t="shared" si="348"/>
        <v>Bakı</v>
      </c>
      <c r="G11035" s="110">
        <f t="shared" si="349"/>
        <v>10</v>
      </c>
    </row>
    <row r="11036" spans="1:7" x14ac:dyDescent="0.3">
      <c r="A11036" s="20" t="s">
        <v>897</v>
      </c>
      <c r="B11036" s="102">
        <v>44168</v>
      </c>
      <c r="C11036" s="103">
        <v>0.16</v>
      </c>
      <c r="D11036" s="133">
        <v>11500</v>
      </c>
      <c r="E11036" s="108" t="str">
        <f>_xlfn.XLOOKUP($A11036,'Task3 Baza'!$A$2:$A$1999,'Task3 Baza'!$C$2:$C$1999,"non",0)</f>
        <v>Ağdam</v>
      </c>
      <c r="F11036" s="109" t="str">
        <f t="shared" si="348"/>
        <v>Bakı</v>
      </c>
      <c r="G11036" s="110">
        <f t="shared" si="349"/>
        <v>10</v>
      </c>
    </row>
    <row r="11037" spans="1:7" x14ac:dyDescent="0.3">
      <c r="A11037" s="20" t="s">
        <v>1362</v>
      </c>
      <c r="B11037" s="102">
        <v>44474</v>
      </c>
      <c r="C11037" s="103">
        <v>0.14000000000000001</v>
      </c>
      <c r="D11037" s="133">
        <v>5300</v>
      </c>
      <c r="E11037" s="108" t="str">
        <f>_xlfn.XLOOKUP($A11037,'Task3 Baza'!$A$2:$A$1999,'Task3 Baza'!$C$2:$C$1999,"non",0)</f>
        <v>Kəngərli</v>
      </c>
      <c r="F11037" s="109" t="str">
        <f t="shared" si="348"/>
        <v>Sumqayıt</v>
      </c>
      <c r="G11037" s="110">
        <f t="shared" si="349"/>
        <v>50</v>
      </c>
    </row>
    <row r="11038" spans="1:7" x14ac:dyDescent="0.3">
      <c r="A11038" s="20" t="s">
        <v>1201</v>
      </c>
      <c r="B11038" s="102">
        <v>44260</v>
      </c>
      <c r="C11038" s="103">
        <v>0.15</v>
      </c>
      <c r="D11038" s="133">
        <v>5700</v>
      </c>
      <c r="E11038" s="108" t="str">
        <f>_xlfn.XLOOKUP($A11038,'Task3 Baza'!$A$2:$A$1999,'Task3 Baza'!$C$2:$C$1999,"non",0)</f>
        <v>Culfa</v>
      </c>
      <c r="F11038" s="109" t="str">
        <f t="shared" si="348"/>
        <v>Bakı</v>
      </c>
      <c r="G11038" s="110">
        <f t="shared" si="349"/>
        <v>10</v>
      </c>
    </row>
    <row r="11039" spans="1:7" x14ac:dyDescent="0.3">
      <c r="A11039" s="20" t="s">
        <v>701</v>
      </c>
      <c r="B11039" s="102">
        <v>44266</v>
      </c>
      <c r="C11039" s="103">
        <v>0.21</v>
      </c>
      <c r="D11039" s="133">
        <v>9800</v>
      </c>
      <c r="E11039" s="108" t="str">
        <f>_xlfn.XLOOKUP($A11039,'Task3 Baza'!$A$2:$A$1999,'Task3 Baza'!$C$2:$C$1999,"non",0)</f>
        <v>Göyçay</v>
      </c>
      <c r="F11039" s="109" t="str">
        <f t="shared" si="348"/>
        <v>Sumqayıt</v>
      </c>
      <c r="G11039" s="110">
        <f t="shared" si="349"/>
        <v>50</v>
      </c>
    </row>
    <row r="11040" spans="1:7" x14ac:dyDescent="0.3">
      <c r="A11040" s="20" t="s">
        <v>1347</v>
      </c>
      <c r="B11040" s="102">
        <v>44294</v>
      </c>
      <c r="C11040" s="103">
        <v>0.19</v>
      </c>
      <c r="D11040" s="133">
        <v>9400</v>
      </c>
      <c r="E11040" s="108" t="str">
        <f>_xlfn.XLOOKUP($A11040,'Task3 Baza'!$A$2:$A$1999,'Task3 Baza'!$C$2:$C$1999,"non",0)</f>
        <v>Qubadlı</v>
      </c>
      <c r="F11040" s="109" t="str">
        <f t="shared" si="348"/>
        <v>Gəncə</v>
      </c>
      <c r="G11040" s="110">
        <f t="shared" si="349"/>
        <v>20</v>
      </c>
    </row>
    <row r="11041" spans="1:7" x14ac:dyDescent="0.3">
      <c r="A11041" s="20" t="s">
        <v>1927</v>
      </c>
      <c r="B11041" s="102">
        <v>43972</v>
      </c>
      <c r="C11041" s="103">
        <v>0.18</v>
      </c>
      <c r="D11041" s="133">
        <v>2100</v>
      </c>
      <c r="E11041" s="108" t="str">
        <f>_xlfn.XLOOKUP($A11041,'Task3 Baza'!$A$2:$A$1999,'Task3 Baza'!$C$2:$C$1999,"non",0)</f>
        <v>Neftçala</v>
      </c>
      <c r="F11041" s="109" t="str">
        <f t="shared" si="348"/>
        <v>Gəncə</v>
      </c>
      <c r="G11041" s="110">
        <f t="shared" si="349"/>
        <v>20</v>
      </c>
    </row>
    <row r="11042" spans="1:7" x14ac:dyDescent="0.3">
      <c r="A11042" s="20" t="s">
        <v>1193</v>
      </c>
      <c r="B11042" s="102">
        <v>44474</v>
      </c>
      <c r="C11042" s="103">
        <v>0.17</v>
      </c>
      <c r="D11042" s="133">
        <v>10200</v>
      </c>
      <c r="E11042" s="108" t="str">
        <f>_xlfn.XLOOKUP($A11042,'Task3 Baza'!$A$2:$A$1999,'Task3 Baza'!$C$2:$C$1999,"non",0)</f>
        <v>Bərdə</v>
      </c>
      <c r="F11042" s="109" t="str">
        <f t="shared" si="348"/>
        <v>Bakı</v>
      </c>
      <c r="G11042" s="110">
        <f t="shared" si="349"/>
        <v>10</v>
      </c>
    </row>
    <row r="11043" spans="1:7" x14ac:dyDescent="0.3">
      <c r="A11043" s="20" t="s">
        <v>227</v>
      </c>
      <c r="B11043" s="102">
        <v>43758</v>
      </c>
      <c r="C11043" s="103">
        <v>0.2</v>
      </c>
      <c r="D11043" s="133">
        <v>4600</v>
      </c>
      <c r="E11043" s="108" t="str">
        <f>_xlfn.XLOOKUP($A11043,'Task3 Baza'!$A$2:$A$1999,'Task3 Baza'!$C$2:$C$1999,"non",0)</f>
        <v>Ucar</v>
      </c>
      <c r="F11043" s="109" t="str">
        <f t="shared" si="348"/>
        <v>Lənkəran</v>
      </c>
      <c r="G11043" s="110">
        <f t="shared" si="349"/>
        <v>42</v>
      </c>
    </row>
    <row r="11044" spans="1:7" x14ac:dyDescent="0.3">
      <c r="A11044" s="20" t="s">
        <v>1390</v>
      </c>
      <c r="B11044" s="102">
        <v>44252</v>
      </c>
      <c r="C11044" s="103">
        <v>0.17</v>
      </c>
      <c r="D11044" s="133">
        <v>5200</v>
      </c>
      <c r="E11044" s="108" t="str">
        <f>_xlfn.XLOOKUP($A11044,'Task3 Baza'!$A$2:$A$1999,'Task3 Baza'!$C$2:$C$1999,"non",0)</f>
        <v>Ağsu</v>
      </c>
      <c r="F11044" s="109" t="str">
        <f t="shared" si="348"/>
        <v>Bakı</v>
      </c>
      <c r="G11044" s="110">
        <f t="shared" si="349"/>
        <v>10</v>
      </c>
    </row>
    <row r="11045" spans="1:7" x14ac:dyDescent="0.3">
      <c r="A11045" s="20" t="s">
        <v>1936</v>
      </c>
      <c r="B11045" s="102">
        <v>44297</v>
      </c>
      <c r="C11045" s="103">
        <v>0.18</v>
      </c>
      <c r="D11045" s="133">
        <v>2500</v>
      </c>
      <c r="E11045" s="108" t="str">
        <f>_xlfn.XLOOKUP($A11045,'Task3 Baza'!$A$2:$A$1999,'Task3 Baza'!$C$2:$C$1999,"non",0)</f>
        <v>Kəlbəcər</v>
      </c>
      <c r="F11045" s="109" t="str">
        <f t="shared" si="348"/>
        <v>Sumqayıt</v>
      </c>
      <c r="G11045" s="110">
        <f t="shared" si="349"/>
        <v>50</v>
      </c>
    </row>
    <row r="11046" spans="1:7" x14ac:dyDescent="0.3">
      <c r="A11046" s="20" t="s">
        <v>1299</v>
      </c>
      <c r="B11046" s="102">
        <v>43789</v>
      </c>
      <c r="C11046" s="103">
        <v>0.17</v>
      </c>
      <c r="D11046" s="133">
        <v>5000</v>
      </c>
      <c r="E11046" s="108" t="str">
        <f>_xlfn.XLOOKUP($A11046,'Task3 Baza'!$A$2:$A$1999,'Task3 Baza'!$C$2:$C$1999,"non",0)</f>
        <v>Şərur</v>
      </c>
      <c r="F11046" s="109" t="str">
        <f t="shared" si="348"/>
        <v>Lənkəran</v>
      </c>
      <c r="G11046" s="110">
        <f t="shared" si="349"/>
        <v>42</v>
      </c>
    </row>
    <row r="11047" spans="1:7" x14ac:dyDescent="0.3">
      <c r="A11047" s="20" t="s">
        <v>725</v>
      </c>
      <c r="B11047" s="102">
        <v>44653</v>
      </c>
      <c r="C11047" s="103">
        <v>0.24</v>
      </c>
      <c r="D11047" s="133">
        <v>4300</v>
      </c>
      <c r="E11047" s="108" t="str">
        <f>_xlfn.XLOOKUP($A11047,'Task3 Baza'!$A$2:$A$1999,'Task3 Baza'!$C$2:$C$1999,"non",0)</f>
        <v>Şərur</v>
      </c>
      <c r="F11047" s="109" t="str">
        <f t="shared" si="348"/>
        <v>Lənkəran</v>
      </c>
      <c r="G11047" s="110">
        <f t="shared" si="349"/>
        <v>42</v>
      </c>
    </row>
    <row r="11048" spans="1:7" x14ac:dyDescent="0.3">
      <c r="A11048" s="20" t="s">
        <v>1852</v>
      </c>
      <c r="B11048" s="102">
        <v>44490</v>
      </c>
      <c r="C11048" s="103">
        <v>0.23</v>
      </c>
      <c r="D11048" s="133">
        <v>9600</v>
      </c>
      <c r="E11048" s="108" t="str">
        <f>_xlfn.XLOOKUP($A11048,'Task3 Baza'!$A$2:$A$1999,'Task3 Baza'!$C$2:$C$1999,"non",0)</f>
        <v>Kəlbəcər</v>
      </c>
      <c r="F11048" s="109" t="str">
        <f t="shared" si="348"/>
        <v>Sumqayıt</v>
      </c>
      <c r="G11048" s="110">
        <f t="shared" si="349"/>
        <v>50</v>
      </c>
    </row>
    <row r="11049" spans="1:7" x14ac:dyDescent="0.3">
      <c r="A11049" s="20" t="s">
        <v>686</v>
      </c>
      <c r="B11049" s="102">
        <v>44253</v>
      </c>
      <c r="C11049" s="103">
        <v>0.23</v>
      </c>
      <c r="D11049" s="133">
        <v>9700</v>
      </c>
      <c r="E11049" s="108" t="str">
        <f>_xlfn.XLOOKUP($A11049,'Task3 Baza'!$A$2:$A$1999,'Task3 Baza'!$C$2:$C$1999,"non",0)</f>
        <v>Mingəçevir</v>
      </c>
      <c r="F11049" s="109" t="str">
        <f t="shared" si="348"/>
        <v>Gəncə</v>
      </c>
      <c r="G11049" s="110">
        <f t="shared" si="349"/>
        <v>20</v>
      </c>
    </row>
    <row r="11050" spans="1:7" x14ac:dyDescent="0.3">
      <c r="A11050" s="20" t="s">
        <v>2051</v>
      </c>
      <c r="B11050" s="102">
        <v>44475</v>
      </c>
      <c r="C11050" s="103">
        <v>0.18</v>
      </c>
      <c r="D11050" s="133">
        <v>12600</v>
      </c>
      <c r="E11050" s="108" t="str">
        <f>_xlfn.XLOOKUP($A11050,'Task3 Baza'!$A$2:$A$1999,'Task3 Baza'!$C$2:$C$1999,"non",0)</f>
        <v>Abşeron</v>
      </c>
      <c r="F11050" s="109" t="str">
        <f t="shared" si="348"/>
        <v>Bakı</v>
      </c>
      <c r="G11050" s="110">
        <f t="shared" si="349"/>
        <v>10</v>
      </c>
    </row>
    <row r="11051" spans="1:7" x14ac:dyDescent="0.3">
      <c r="A11051" s="20" t="s">
        <v>765</v>
      </c>
      <c r="B11051" s="102">
        <v>44173</v>
      </c>
      <c r="C11051" s="103">
        <v>0.15</v>
      </c>
      <c r="D11051" s="133">
        <v>8500</v>
      </c>
      <c r="E11051" s="108" t="str">
        <f>_xlfn.XLOOKUP($A11051,'Task3 Baza'!$A$2:$A$1999,'Task3 Baza'!$C$2:$C$1999,"non",0)</f>
        <v>Culfa</v>
      </c>
      <c r="F11051" s="109" t="str">
        <f t="shared" si="348"/>
        <v>Bakı</v>
      </c>
      <c r="G11051" s="110">
        <f t="shared" si="349"/>
        <v>10</v>
      </c>
    </row>
    <row r="11052" spans="1:7" x14ac:dyDescent="0.3">
      <c r="A11052" s="20" t="s">
        <v>1563</v>
      </c>
      <c r="B11052" s="102">
        <v>44278</v>
      </c>
      <c r="C11052" s="103">
        <v>0.2</v>
      </c>
      <c r="D11052" s="133">
        <v>11200</v>
      </c>
      <c r="E11052" s="108" t="str">
        <f>_xlfn.XLOOKUP($A11052,'Task3 Baza'!$A$2:$A$1999,'Task3 Baza'!$C$2:$C$1999,"non",0)</f>
        <v>Cəbrayıl</v>
      </c>
      <c r="F11052" s="109" t="str">
        <f t="shared" si="348"/>
        <v>Bakı</v>
      </c>
      <c r="G11052" s="110">
        <f t="shared" si="349"/>
        <v>10</v>
      </c>
    </row>
    <row r="11053" spans="1:7" x14ac:dyDescent="0.3">
      <c r="A11053" s="20" t="s">
        <v>1530</v>
      </c>
      <c r="B11053" s="102">
        <v>44197</v>
      </c>
      <c r="C11053" s="103">
        <v>0.19</v>
      </c>
      <c r="D11053" s="133">
        <v>10500</v>
      </c>
      <c r="E11053" s="108" t="str">
        <f>_xlfn.XLOOKUP($A11053,'Task3 Baza'!$A$2:$A$1999,'Task3 Baza'!$C$2:$C$1999,"non",0)</f>
        <v>Cəlilabad</v>
      </c>
      <c r="F11053" s="109" t="str">
        <f t="shared" si="348"/>
        <v>Bakı</v>
      </c>
      <c r="G11053" s="110">
        <f t="shared" si="349"/>
        <v>10</v>
      </c>
    </row>
    <row r="11054" spans="1:7" x14ac:dyDescent="0.3">
      <c r="A11054" s="20" t="s">
        <v>1337</v>
      </c>
      <c r="B11054" s="102">
        <v>44250</v>
      </c>
      <c r="C11054" s="103">
        <v>0.15</v>
      </c>
      <c r="D11054" s="133">
        <v>12500</v>
      </c>
      <c r="E11054" s="108" t="str">
        <f>_xlfn.XLOOKUP($A11054,'Task3 Baza'!$A$2:$A$1999,'Task3 Baza'!$C$2:$C$1999,"non",0)</f>
        <v>Beyləqan</v>
      </c>
      <c r="F11054" s="109" t="str">
        <f t="shared" si="348"/>
        <v>Bakı</v>
      </c>
      <c r="G11054" s="110">
        <f t="shared" si="349"/>
        <v>10</v>
      </c>
    </row>
    <row r="11055" spans="1:7" x14ac:dyDescent="0.3">
      <c r="A11055" s="20" t="s">
        <v>257</v>
      </c>
      <c r="B11055" s="102">
        <v>44445</v>
      </c>
      <c r="C11055" s="103">
        <v>0.17</v>
      </c>
      <c r="D11055" s="133">
        <v>4500</v>
      </c>
      <c r="E11055" s="108" t="str">
        <f>_xlfn.XLOOKUP($A11055,'Task3 Baza'!$A$2:$A$1999,'Task3 Baza'!$C$2:$C$1999,"non",0)</f>
        <v>Mingəçevir</v>
      </c>
      <c r="F11055" s="109" t="str">
        <f t="shared" si="348"/>
        <v>Gəncə</v>
      </c>
      <c r="G11055" s="110">
        <f t="shared" si="349"/>
        <v>20</v>
      </c>
    </row>
    <row r="11056" spans="1:7" x14ac:dyDescent="0.3">
      <c r="A11056" s="20" t="s">
        <v>1125</v>
      </c>
      <c r="B11056" s="102">
        <v>44146</v>
      </c>
      <c r="C11056" s="103">
        <v>0.15</v>
      </c>
      <c r="D11056" s="133">
        <v>7600</v>
      </c>
      <c r="E11056" s="108" t="str">
        <f>_xlfn.XLOOKUP($A11056,'Task3 Baza'!$A$2:$A$1999,'Task3 Baza'!$C$2:$C$1999,"non",0)</f>
        <v>Saatlı</v>
      </c>
      <c r="F11056" s="109" t="str">
        <f t="shared" si="348"/>
        <v>Gəncə</v>
      </c>
      <c r="G11056" s="110">
        <f t="shared" si="349"/>
        <v>20</v>
      </c>
    </row>
    <row r="11057" spans="1:7" x14ac:dyDescent="0.3">
      <c r="A11057" s="20" t="s">
        <v>756</v>
      </c>
      <c r="B11057" s="102">
        <v>44038</v>
      </c>
      <c r="C11057" s="103">
        <v>0.18</v>
      </c>
      <c r="D11057" s="133">
        <v>3300</v>
      </c>
      <c r="E11057" s="108" t="str">
        <f>_xlfn.XLOOKUP($A11057,'Task3 Baza'!$A$2:$A$1999,'Task3 Baza'!$C$2:$C$1999,"non",0)</f>
        <v>Laçın</v>
      </c>
      <c r="F11057" s="109" t="str">
        <f t="shared" si="348"/>
        <v>Gəncə</v>
      </c>
      <c r="G11057" s="110">
        <f t="shared" si="349"/>
        <v>20</v>
      </c>
    </row>
    <row r="11058" spans="1:7" x14ac:dyDescent="0.3">
      <c r="A11058" s="20" t="s">
        <v>1819</v>
      </c>
      <c r="B11058" s="102">
        <v>44199</v>
      </c>
      <c r="C11058" s="103">
        <v>0.14000000000000001</v>
      </c>
      <c r="D11058" s="133">
        <v>5500</v>
      </c>
      <c r="E11058" s="108" t="str">
        <f>_xlfn.XLOOKUP($A11058,'Task3 Baza'!$A$2:$A$1999,'Task3 Baza'!$C$2:$C$1999,"non",0)</f>
        <v>Zaqatala</v>
      </c>
      <c r="F11058" s="109" t="str">
        <f t="shared" si="348"/>
        <v>Lənkəran</v>
      </c>
      <c r="G11058" s="110">
        <f t="shared" si="349"/>
        <v>42</v>
      </c>
    </row>
    <row r="11059" spans="1:7" x14ac:dyDescent="0.3">
      <c r="A11059" s="20" t="s">
        <v>1994</v>
      </c>
      <c r="B11059" s="102">
        <v>44062</v>
      </c>
      <c r="C11059" s="103">
        <v>0.23</v>
      </c>
      <c r="D11059" s="133">
        <v>3400</v>
      </c>
      <c r="E11059" s="108" t="str">
        <f>_xlfn.XLOOKUP($A11059,'Task3 Baza'!$A$2:$A$1999,'Task3 Baza'!$C$2:$C$1999,"non",0)</f>
        <v>Hacıqabul</v>
      </c>
      <c r="F11059" s="109" t="str">
        <f t="shared" si="348"/>
        <v>Sumqayıt</v>
      </c>
      <c r="G11059" s="110">
        <f t="shared" si="349"/>
        <v>50</v>
      </c>
    </row>
    <row r="11060" spans="1:7" x14ac:dyDescent="0.3">
      <c r="A11060" s="20" t="s">
        <v>2123</v>
      </c>
      <c r="B11060" s="102">
        <v>43897</v>
      </c>
      <c r="C11060" s="103">
        <v>0.23</v>
      </c>
      <c r="D11060" s="133">
        <v>4600</v>
      </c>
      <c r="E11060" s="108" t="str">
        <f>_xlfn.XLOOKUP($A11060,'Task3 Baza'!$A$2:$A$1999,'Task3 Baza'!$C$2:$C$1999,"non",0)</f>
        <v>Tərtər</v>
      </c>
      <c r="F11060" s="109" t="str">
        <f t="shared" si="348"/>
        <v>Lənkəran</v>
      </c>
      <c r="G11060" s="110">
        <f t="shared" si="349"/>
        <v>42</v>
      </c>
    </row>
    <row r="11061" spans="1:7" x14ac:dyDescent="0.3">
      <c r="A11061" s="20" t="s">
        <v>578</v>
      </c>
      <c r="B11061" s="102">
        <v>44151</v>
      </c>
      <c r="C11061" s="103">
        <v>0.24</v>
      </c>
      <c r="D11061" s="133">
        <v>2900</v>
      </c>
      <c r="E11061" s="108" t="str">
        <f>_xlfn.XLOOKUP($A11061,'Task3 Baza'!$A$2:$A$1999,'Task3 Baza'!$C$2:$C$1999,"non",0)</f>
        <v>Şabran</v>
      </c>
      <c r="F11061" s="109" t="str">
        <f t="shared" si="348"/>
        <v>Gəncə</v>
      </c>
      <c r="G11061" s="110">
        <f t="shared" si="349"/>
        <v>20</v>
      </c>
    </row>
    <row r="11062" spans="1:7" x14ac:dyDescent="0.3">
      <c r="A11062" s="20" t="s">
        <v>1339</v>
      </c>
      <c r="B11062" s="102">
        <v>43897</v>
      </c>
      <c r="C11062" s="103">
        <v>0.24</v>
      </c>
      <c r="D11062" s="133">
        <v>3800</v>
      </c>
      <c r="E11062" s="108" t="str">
        <f>_xlfn.XLOOKUP($A11062,'Task3 Baza'!$A$2:$A$1999,'Task3 Baza'!$C$2:$C$1999,"non",0)</f>
        <v>Ağsu</v>
      </c>
      <c r="F11062" s="109" t="str">
        <f t="shared" si="348"/>
        <v>Bakı</v>
      </c>
      <c r="G11062" s="110">
        <f t="shared" si="349"/>
        <v>10</v>
      </c>
    </row>
    <row r="11063" spans="1:7" x14ac:dyDescent="0.3">
      <c r="A11063" s="20" t="s">
        <v>2034</v>
      </c>
      <c r="B11063" s="102">
        <v>44187</v>
      </c>
      <c r="C11063" s="103">
        <v>0.22</v>
      </c>
      <c r="D11063" s="133">
        <v>4000</v>
      </c>
      <c r="E11063" s="108" t="str">
        <f>_xlfn.XLOOKUP($A11063,'Task3 Baza'!$A$2:$A$1999,'Task3 Baza'!$C$2:$C$1999,"non",0)</f>
        <v>Şamaxı</v>
      </c>
      <c r="F11063" s="109" t="str">
        <f t="shared" si="348"/>
        <v>Lənkəran</v>
      </c>
      <c r="G11063" s="110">
        <f t="shared" si="349"/>
        <v>42</v>
      </c>
    </row>
    <row r="11064" spans="1:7" x14ac:dyDescent="0.3">
      <c r="A11064" s="20" t="s">
        <v>1111</v>
      </c>
      <c r="B11064" s="102">
        <v>43940</v>
      </c>
      <c r="C11064" s="103">
        <v>0.23</v>
      </c>
      <c r="D11064" s="133">
        <v>6200</v>
      </c>
      <c r="E11064" s="108" t="str">
        <f>_xlfn.XLOOKUP($A11064,'Task3 Baza'!$A$2:$A$1999,'Task3 Baza'!$C$2:$C$1999,"non",0)</f>
        <v>Ağdam</v>
      </c>
      <c r="F11064" s="109" t="str">
        <f t="shared" si="348"/>
        <v>Bakı</v>
      </c>
      <c r="G11064" s="110">
        <f t="shared" si="349"/>
        <v>10</v>
      </c>
    </row>
    <row r="11065" spans="1:7" x14ac:dyDescent="0.3">
      <c r="A11065" s="20" t="s">
        <v>1116</v>
      </c>
      <c r="B11065" s="102">
        <v>44151</v>
      </c>
      <c r="C11065" s="103">
        <v>0.16</v>
      </c>
      <c r="D11065" s="133">
        <v>4100</v>
      </c>
      <c r="E11065" s="108" t="str">
        <f>_xlfn.XLOOKUP($A11065,'Task3 Baza'!$A$2:$A$1999,'Task3 Baza'!$C$2:$C$1999,"non",0)</f>
        <v>Siyəzən</v>
      </c>
      <c r="F11065" s="109" t="str">
        <f t="shared" si="348"/>
        <v>Gəncə</v>
      </c>
      <c r="G11065" s="110">
        <f t="shared" si="349"/>
        <v>20</v>
      </c>
    </row>
    <row r="11066" spans="1:7" x14ac:dyDescent="0.3">
      <c r="A11066" s="20" t="s">
        <v>619</v>
      </c>
      <c r="B11066" s="102">
        <v>44328</v>
      </c>
      <c r="C11066" s="103">
        <v>0.18</v>
      </c>
      <c r="D11066" s="133">
        <v>3800</v>
      </c>
      <c r="E11066" s="108" t="str">
        <f>_xlfn.XLOOKUP($A11066,'Task3 Baza'!$A$2:$A$1999,'Task3 Baza'!$C$2:$C$1999,"non",0)</f>
        <v>Ağdaş</v>
      </c>
      <c r="F11066" s="109" t="str">
        <f t="shared" si="348"/>
        <v>Bakı</v>
      </c>
      <c r="G11066" s="110">
        <f t="shared" si="349"/>
        <v>10</v>
      </c>
    </row>
    <row r="11067" spans="1:7" x14ac:dyDescent="0.3">
      <c r="A11067" s="20" t="s">
        <v>956</v>
      </c>
      <c r="B11067" s="102">
        <v>43935</v>
      </c>
      <c r="C11067" s="103">
        <v>0.23</v>
      </c>
      <c r="D11067" s="133">
        <v>4000</v>
      </c>
      <c r="E11067" s="108" t="str">
        <f>_xlfn.XLOOKUP($A11067,'Task3 Baza'!$A$2:$A$1999,'Task3 Baza'!$C$2:$C$1999,"non",0)</f>
        <v>Qax</v>
      </c>
      <c r="F11067" s="109" t="str">
        <f t="shared" si="348"/>
        <v>Sumqayıt</v>
      </c>
      <c r="G11067" s="110">
        <f t="shared" si="349"/>
        <v>50</v>
      </c>
    </row>
    <row r="11068" spans="1:7" x14ac:dyDescent="0.3">
      <c r="A11068" s="20" t="s">
        <v>1705</v>
      </c>
      <c r="B11068" s="102">
        <v>43602</v>
      </c>
      <c r="C11068" s="103">
        <v>0.22</v>
      </c>
      <c r="D11068" s="133">
        <v>7900</v>
      </c>
      <c r="E11068" s="108" t="str">
        <f>_xlfn.XLOOKUP($A11068,'Task3 Baza'!$A$2:$A$1999,'Task3 Baza'!$C$2:$C$1999,"non",0)</f>
        <v>Sumqayıt</v>
      </c>
      <c r="F11068" s="109" t="str">
        <f t="shared" si="348"/>
        <v>Gəncə</v>
      </c>
      <c r="G11068" s="110">
        <f t="shared" si="349"/>
        <v>20</v>
      </c>
    </row>
    <row r="11069" spans="1:7" x14ac:dyDescent="0.3">
      <c r="A11069" s="20" t="s">
        <v>806</v>
      </c>
      <c r="B11069" s="102">
        <v>44099</v>
      </c>
      <c r="C11069" s="103">
        <v>0.22</v>
      </c>
      <c r="D11069" s="133">
        <v>4800</v>
      </c>
      <c r="E11069" s="108" t="str">
        <f>_xlfn.XLOOKUP($A11069,'Task3 Baza'!$A$2:$A$1999,'Task3 Baza'!$C$2:$C$1999,"non",0)</f>
        <v>Qəbələ</v>
      </c>
      <c r="F11069" s="109" t="str">
        <f t="shared" si="348"/>
        <v>Sumqayıt</v>
      </c>
      <c r="G11069" s="110">
        <f t="shared" si="349"/>
        <v>50</v>
      </c>
    </row>
    <row r="11070" spans="1:7" x14ac:dyDescent="0.3">
      <c r="A11070" s="20" t="s">
        <v>428</v>
      </c>
      <c r="B11070" s="102">
        <v>44281</v>
      </c>
      <c r="C11070" s="103">
        <v>0.2</v>
      </c>
      <c r="D11070" s="133">
        <v>7000</v>
      </c>
      <c r="E11070" s="108" t="str">
        <f>_xlfn.XLOOKUP($A11070,'Task3 Baza'!$A$2:$A$1999,'Task3 Baza'!$C$2:$C$1999,"non",0)</f>
        <v>Kürdəmir</v>
      </c>
      <c r="F11070" s="109" t="str">
        <f t="shared" si="348"/>
        <v>Sumqayıt</v>
      </c>
      <c r="G11070" s="110">
        <f t="shared" si="349"/>
        <v>50</v>
      </c>
    </row>
    <row r="11071" spans="1:7" x14ac:dyDescent="0.3">
      <c r="A11071" s="20" t="s">
        <v>1654</v>
      </c>
      <c r="B11071" s="102">
        <v>43908</v>
      </c>
      <c r="C11071" s="103">
        <v>0.23</v>
      </c>
      <c r="D11071" s="133">
        <v>7800</v>
      </c>
      <c r="E11071" s="108" t="str">
        <f>_xlfn.XLOOKUP($A11071,'Task3 Baza'!$A$2:$A$1999,'Task3 Baza'!$C$2:$C$1999,"non",0)</f>
        <v>Ağsu</v>
      </c>
      <c r="F11071" s="109" t="str">
        <f t="shared" si="348"/>
        <v>Bakı</v>
      </c>
      <c r="G11071" s="110">
        <f t="shared" si="349"/>
        <v>10</v>
      </c>
    </row>
    <row r="11072" spans="1:7" x14ac:dyDescent="0.3">
      <c r="A11072" s="20" t="s">
        <v>1299</v>
      </c>
      <c r="B11072" s="102">
        <v>44254</v>
      </c>
      <c r="C11072" s="103">
        <v>0.19</v>
      </c>
      <c r="D11072" s="133">
        <v>7100</v>
      </c>
      <c r="E11072" s="108" t="str">
        <f>_xlfn.XLOOKUP($A11072,'Task3 Baza'!$A$2:$A$1999,'Task3 Baza'!$C$2:$C$1999,"non",0)</f>
        <v>Şərur</v>
      </c>
      <c r="F11072" s="109" t="str">
        <f t="shared" si="348"/>
        <v>Lənkəran</v>
      </c>
      <c r="G11072" s="110">
        <f t="shared" si="349"/>
        <v>42</v>
      </c>
    </row>
    <row r="11073" spans="1:7" x14ac:dyDescent="0.3">
      <c r="A11073" s="20" t="s">
        <v>1515</v>
      </c>
      <c r="B11073" s="102">
        <v>44163</v>
      </c>
      <c r="C11073" s="103">
        <v>0.21</v>
      </c>
      <c r="D11073" s="133">
        <v>8400</v>
      </c>
      <c r="E11073" s="108" t="str">
        <f>_xlfn.XLOOKUP($A11073,'Task3 Baza'!$A$2:$A$1999,'Task3 Baza'!$C$2:$C$1999,"non",0)</f>
        <v>Cəbrayıl</v>
      </c>
      <c r="F11073" s="109" t="str">
        <f t="shared" si="348"/>
        <v>Bakı</v>
      </c>
      <c r="G11073" s="110">
        <f t="shared" si="349"/>
        <v>10</v>
      </c>
    </row>
    <row r="11074" spans="1:7" x14ac:dyDescent="0.3">
      <c r="A11074" s="20" t="s">
        <v>965</v>
      </c>
      <c r="B11074" s="102">
        <v>43900</v>
      </c>
      <c r="C11074" s="103">
        <v>0.19</v>
      </c>
      <c r="D11074" s="133">
        <v>6200</v>
      </c>
      <c r="E11074" s="108" t="str">
        <f>_xlfn.XLOOKUP($A11074,'Task3 Baza'!$A$2:$A$1999,'Task3 Baza'!$C$2:$C$1999,"non",0)</f>
        <v>Salyan</v>
      </c>
      <c r="F11074" s="109" t="str">
        <f t="shared" ref="F11074:F11137" si="350">VLOOKUP($E11074,$I$3:$K$75,2,0)</f>
        <v>Gəncə</v>
      </c>
      <c r="G11074" s="110">
        <f t="shared" ref="G11074:G11137" si="351">VLOOKUP(VLOOKUP($E11074,$I$3:$J$75,2,0),$L$3:$M$6,2,0)</f>
        <v>20</v>
      </c>
    </row>
    <row r="11075" spans="1:7" x14ac:dyDescent="0.3">
      <c r="A11075" s="20" t="s">
        <v>1556</v>
      </c>
      <c r="B11075" s="102">
        <v>44250</v>
      </c>
      <c r="C11075" s="103">
        <v>0.24</v>
      </c>
      <c r="D11075" s="133">
        <v>1500</v>
      </c>
      <c r="E11075" s="108" t="str">
        <f>_xlfn.XLOOKUP($A11075,'Task3 Baza'!$A$2:$A$1999,'Task3 Baza'!$C$2:$C$1999,"non",0)</f>
        <v>Balakən</v>
      </c>
      <c r="F11075" s="109" t="str">
        <f t="shared" si="350"/>
        <v>Bakı</v>
      </c>
      <c r="G11075" s="110">
        <f t="shared" si="351"/>
        <v>10</v>
      </c>
    </row>
    <row r="11076" spans="1:7" x14ac:dyDescent="0.3">
      <c r="A11076" s="20" t="s">
        <v>248</v>
      </c>
      <c r="B11076" s="102">
        <v>44909</v>
      </c>
      <c r="C11076" s="103">
        <v>0.18</v>
      </c>
      <c r="D11076" s="133">
        <v>10200</v>
      </c>
      <c r="E11076" s="108" t="str">
        <f>_xlfn.XLOOKUP($A11076,'Task3 Baza'!$A$2:$A$1999,'Task3 Baza'!$C$2:$C$1999,"non",0)</f>
        <v>Zaqatala</v>
      </c>
      <c r="F11076" s="109" t="str">
        <f t="shared" si="350"/>
        <v>Lənkəran</v>
      </c>
      <c r="G11076" s="110">
        <f t="shared" si="351"/>
        <v>42</v>
      </c>
    </row>
    <row r="11077" spans="1:7" x14ac:dyDescent="0.3">
      <c r="A11077" s="20" t="s">
        <v>530</v>
      </c>
      <c r="B11077" s="102">
        <v>44252</v>
      </c>
      <c r="C11077" s="103">
        <v>0.2</v>
      </c>
      <c r="D11077" s="133">
        <v>10000</v>
      </c>
      <c r="E11077" s="108" t="str">
        <f>_xlfn.XLOOKUP($A11077,'Task3 Baza'!$A$2:$A$1999,'Task3 Baza'!$C$2:$C$1999,"non",0)</f>
        <v>Şuşa</v>
      </c>
      <c r="F11077" s="109" t="str">
        <f t="shared" si="350"/>
        <v>Lənkəran</v>
      </c>
      <c r="G11077" s="110">
        <f t="shared" si="351"/>
        <v>42</v>
      </c>
    </row>
    <row r="11078" spans="1:7" x14ac:dyDescent="0.3">
      <c r="A11078" s="20" t="s">
        <v>232</v>
      </c>
      <c r="B11078" s="102">
        <v>44201</v>
      </c>
      <c r="C11078" s="103">
        <v>0.22</v>
      </c>
      <c r="D11078" s="133">
        <v>10900</v>
      </c>
      <c r="E11078" s="108" t="str">
        <f>_xlfn.XLOOKUP($A11078,'Task3 Baza'!$A$2:$A$1999,'Task3 Baza'!$C$2:$C$1999,"non",0)</f>
        <v>Yardımlı</v>
      </c>
      <c r="F11078" s="109" t="str">
        <f t="shared" si="350"/>
        <v>Lənkəran</v>
      </c>
      <c r="G11078" s="110">
        <f t="shared" si="351"/>
        <v>42</v>
      </c>
    </row>
    <row r="11079" spans="1:7" x14ac:dyDescent="0.3">
      <c r="A11079" s="20" t="s">
        <v>331</v>
      </c>
      <c r="B11079" s="102">
        <v>44201</v>
      </c>
      <c r="C11079" s="103">
        <v>0.19</v>
      </c>
      <c r="D11079" s="133">
        <v>9000</v>
      </c>
      <c r="E11079" s="108" t="str">
        <f>_xlfn.XLOOKUP($A11079,'Task3 Baza'!$A$2:$A$1999,'Task3 Baza'!$C$2:$C$1999,"non",0)</f>
        <v>Şabran</v>
      </c>
      <c r="F11079" s="109" t="str">
        <f t="shared" si="350"/>
        <v>Gəncə</v>
      </c>
      <c r="G11079" s="110">
        <f t="shared" si="351"/>
        <v>20</v>
      </c>
    </row>
    <row r="11080" spans="1:7" x14ac:dyDescent="0.3">
      <c r="A11080" s="20" t="s">
        <v>1714</v>
      </c>
      <c r="B11080" s="102">
        <v>44327</v>
      </c>
      <c r="C11080" s="103">
        <v>0.16</v>
      </c>
      <c r="D11080" s="133">
        <v>4700</v>
      </c>
      <c r="E11080" s="108" t="str">
        <f>_xlfn.XLOOKUP($A11080,'Task3 Baza'!$A$2:$A$1999,'Task3 Baza'!$C$2:$C$1999,"non",0)</f>
        <v>Yardımlı</v>
      </c>
      <c r="F11080" s="109" t="str">
        <f t="shared" si="350"/>
        <v>Lənkəran</v>
      </c>
      <c r="G11080" s="110">
        <f t="shared" si="351"/>
        <v>42</v>
      </c>
    </row>
    <row r="11081" spans="1:7" x14ac:dyDescent="0.3">
      <c r="A11081" s="20" t="s">
        <v>755</v>
      </c>
      <c r="B11081" s="102">
        <v>44546</v>
      </c>
      <c r="C11081" s="103">
        <v>0.18</v>
      </c>
      <c r="D11081" s="133">
        <v>1400</v>
      </c>
      <c r="E11081" s="108" t="str">
        <f>_xlfn.XLOOKUP($A11081,'Task3 Baza'!$A$2:$A$1999,'Task3 Baza'!$C$2:$C$1999,"non",0)</f>
        <v>Ağdaş</v>
      </c>
      <c r="F11081" s="109" t="str">
        <f t="shared" si="350"/>
        <v>Bakı</v>
      </c>
      <c r="G11081" s="110">
        <f t="shared" si="351"/>
        <v>10</v>
      </c>
    </row>
    <row r="11082" spans="1:7" x14ac:dyDescent="0.3">
      <c r="A11082" s="20" t="s">
        <v>1872</v>
      </c>
      <c r="B11082" s="102">
        <v>44569</v>
      </c>
      <c r="C11082" s="103">
        <v>0.18</v>
      </c>
      <c r="D11082" s="133">
        <v>11200</v>
      </c>
      <c r="E11082" s="108" t="str">
        <f>_xlfn.XLOOKUP($A11082,'Task3 Baza'!$A$2:$A$1999,'Task3 Baza'!$C$2:$C$1999,"non",0)</f>
        <v>Göygöl</v>
      </c>
      <c r="F11082" s="109" t="str">
        <f t="shared" si="350"/>
        <v>Sumqayıt</v>
      </c>
      <c r="G11082" s="110">
        <f t="shared" si="351"/>
        <v>50</v>
      </c>
    </row>
    <row r="11083" spans="1:7" x14ac:dyDescent="0.3">
      <c r="A11083" s="20" t="s">
        <v>1550</v>
      </c>
      <c r="B11083" s="102">
        <v>44427</v>
      </c>
      <c r="C11083" s="103">
        <v>0.16</v>
      </c>
      <c r="D11083" s="133">
        <v>5600</v>
      </c>
      <c r="E11083" s="108" t="str">
        <f>_xlfn.XLOOKUP($A11083,'Task3 Baza'!$A$2:$A$1999,'Task3 Baza'!$C$2:$C$1999,"non",0)</f>
        <v>Qusar</v>
      </c>
      <c r="F11083" s="109" t="str">
        <f t="shared" si="350"/>
        <v>Gəncə</v>
      </c>
      <c r="G11083" s="110">
        <f t="shared" si="351"/>
        <v>20</v>
      </c>
    </row>
    <row r="11084" spans="1:7" x14ac:dyDescent="0.3">
      <c r="A11084" s="20" t="s">
        <v>1198</v>
      </c>
      <c r="B11084" s="102">
        <v>44164</v>
      </c>
      <c r="C11084" s="103">
        <v>0.14000000000000001</v>
      </c>
      <c r="D11084" s="133">
        <v>10900</v>
      </c>
      <c r="E11084" s="108" t="str">
        <f>_xlfn.XLOOKUP($A11084,'Task3 Baza'!$A$2:$A$1999,'Task3 Baza'!$C$2:$C$1999,"non",0)</f>
        <v>Sabirabad</v>
      </c>
      <c r="F11084" s="109" t="str">
        <f t="shared" si="350"/>
        <v>Gəncə</v>
      </c>
      <c r="G11084" s="110">
        <f t="shared" si="351"/>
        <v>20</v>
      </c>
    </row>
    <row r="11085" spans="1:7" x14ac:dyDescent="0.3">
      <c r="A11085" s="20" t="s">
        <v>1204</v>
      </c>
      <c r="B11085" s="102">
        <v>44179</v>
      </c>
      <c r="C11085" s="103">
        <v>0.18</v>
      </c>
      <c r="D11085" s="133">
        <v>5000</v>
      </c>
      <c r="E11085" s="108" t="str">
        <f>_xlfn.XLOOKUP($A11085,'Task3 Baza'!$A$2:$A$1999,'Task3 Baza'!$C$2:$C$1999,"non",0)</f>
        <v>Şabran</v>
      </c>
      <c r="F11085" s="109" t="str">
        <f t="shared" si="350"/>
        <v>Gəncə</v>
      </c>
      <c r="G11085" s="110">
        <f t="shared" si="351"/>
        <v>20</v>
      </c>
    </row>
    <row r="11086" spans="1:7" x14ac:dyDescent="0.3">
      <c r="A11086" s="20" t="s">
        <v>371</v>
      </c>
      <c r="B11086" s="102">
        <v>44059</v>
      </c>
      <c r="C11086" s="103">
        <v>0.24</v>
      </c>
      <c r="D11086" s="133">
        <v>10300</v>
      </c>
      <c r="E11086" s="108" t="str">
        <f>_xlfn.XLOOKUP($A11086,'Task3 Baza'!$A$2:$A$1999,'Task3 Baza'!$C$2:$C$1999,"non",0)</f>
        <v>Masallı</v>
      </c>
      <c r="F11086" s="109" t="str">
        <f t="shared" si="350"/>
        <v>Gəncə</v>
      </c>
      <c r="G11086" s="110">
        <f t="shared" si="351"/>
        <v>20</v>
      </c>
    </row>
    <row r="11087" spans="1:7" x14ac:dyDescent="0.3">
      <c r="A11087" s="20" t="s">
        <v>1449</v>
      </c>
      <c r="B11087" s="102">
        <v>44195</v>
      </c>
      <c r="C11087" s="103">
        <v>0.24</v>
      </c>
      <c r="D11087" s="133">
        <v>3400</v>
      </c>
      <c r="E11087" s="108" t="str">
        <f>_xlfn.XLOOKUP($A11087,'Task3 Baza'!$A$2:$A$1999,'Task3 Baza'!$C$2:$C$1999,"non",0)</f>
        <v>Masallı</v>
      </c>
      <c r="F11087" s="109" t="str">
        <f t="shared" si="350"/>
        <v>Gəncə</v>
      </c>
      <c r="G11087" s="110">
        <f t="shared" si="351"/>
        <v>20</v>
      </c>
    </row>
    <row r="11088" spans="1:7" x14ac:dyDescent="0.3">
      <c r="A11088" s="20" t="s">
        <v>2067</v>
      </c>
      <c r="B11088" s="102">
        <v>44365</v>
      </c>
      <c r="C11088" s="103">
        <v>0.24</v>
      </c>
      <c r="D11088" s="133">
        <v>6300</v>
      </c>
      <c r="E11088" s="108" t="str">
        <f>_xlfn.XLOOKUP($A11088,'Task3 Baza'!$A$2:$A$1999,'Task3 Baza'!$C$2:$C$1999,"non",0)</f>
        <v>Göygöl</v>
      </c>
      <c r="F11088" s="109" t="str">
        <f t="shared" si="350"/>
        <v>Sumqayıt</v>
      </c>
      <c r="G11088" s="110">
        <f t="shared" si="351"/>
        <v>50</v>
      </c>
    </row>
    <row r="11089" spans="1:7" x14ac:dyDescent="0.3">
      <c r="A11089" s="20" t="s">
        <v>1745</v>
      </c>
      <c r="B11089" s="102">
        <v>44381</v>
      </c>
      <c r="C11089" s="103">
        <v>0.16</v>
      </c>
      <c r="D11089" s="133">
        <v>6500</v>
      </c>
      <c r="E11089" s="108" t="str">
        <f>_xlfn.XLOOKUP($A11089,'Task3 Baza'!$A$2:$A$1999,'Task3 Baza'!$C$2:$C$1999,"non",0)</f>
        <v>Sumqayıt</v>
      </c>
      <c r="F11089" s="109" t="str">
        <f t="shared" si="350"/>
        <v>Gəncə</v>
      </c>
      <c r="G11089" s="110">
        <f t="shared" si="351"/>
        <v>20</v>
      </c>
    </row>
    <row r="11090" spans="1:7" x14ac:dyDescent="0.3">
      <c r="A11090" s="20" t="s">
        <v>337</v>
      </c>
      <c r="B11090" s="102">
        <v>44050</v>
      </c>
      <c r="C11090" s="103">
        <v>0.22</v>
      </c>
      <c r="D11090" s="133">
        <v>2900</v>
      </c>
      <c r="E11090" s="108" t="str">
        <f>_xlfn.XLOOKUP($A11090,'Task3 Baza'!$A$2:$A$1999,'Task3 Baza'!$C$2:$C$1999,"non",0)</f>
        <v>Sabirabad</v>
      </c>
      <c r="F11090" s="109" t="str">
        <f t="shared" si="350"/>
        <v>Gəncə</v>
      </c>
      <c r="G11090" s="110">
        <f t="shared" si="351"/>
        <v>20</v>
      </c>
    </row>
    <row r="11091" spans="1:7" x14ac:dyDescent="0.3">
      <c r="A11091" s="20" t="s">
        <v>1340</v>
      </c>
      <c r="B11091" s="102">
        <v>44016</v>
      </c>
      <c r="C11091" s="103">
        <v>0.19</v>
      </c>
      <c r="D11091" s="133">
        <v>1000</v>
      </c>
      <c r="E11091" s="108" t="str">
        <f>_xlfn.XLOOKUP($A11091,'Task3 Baza'!$A$2:$A$1999,'Task3 Baza'!$C$2:$C$1999,"non",0)</f>
        <v>Sabirabad</v>
      </c>
      <c r="F11091" s="109" t="str">
        <f t="shared" si="350"/>
        <v>Gəncə</v>
      </c>
      <c r="G11091" s="110">
        <f t="shared" si="351"/>
        <v>20</v>
      </c>
    </row>
    <row r="11092" spans="1:7" x14ac:dyDescent="0.3">
      <c r="A11092" s="20" t="s">
        <v>179</v>
      </c>
      <c r="B11092" s="102">
        <v>44715</v>
      </c>
      <c r="C11092" s="103">
        <v>0.24</v>
      </c>
      <c r="D11092" s="133">
        <v>11300</v>
      </c>
      <c r="E11092" s="108" t="str">
        <f>_xlfn.XLOOKUP($A11092,'Task3 Baza'!$A$2:$A$1999,'Task3 Baza'!$C$2:$C$1999,"non",0)</f>
        <v>Laçın</v>
      </c>
      <c r="F11092" s="109" t="str">
        <f t="shared" si="350"/>
        <v>Gəncə</v>
      </c>
      <c r="G11092" s="110">
        <f t="shared" si="351"/>
        <v>20</v>
      </c>
    </row>
    <row r="11093" spans="1:7" x14ac:dyDescent="0.3">
      <c r="A11093" s="20" t="s">
        <v>1221</v>
      </c>
      <c r="B11093" s="102">
        <v>44144</v>
      </c>
      <c r="C11093" s="103">
        <v>0.2</v>
      </c>
      <c r="D11093" s="133">
        <v>8800</v>
      </c>
      <c r="E11093" s="108" t="str">
        <f>_xlfn.XLOOKUP($A11093,'Task3 Baza'!$A$2:$A$1999,'Task3 Baza'!$C$2:$C$1999,"non",0)</f>
        <v>Xızı</v>
      </c>
      <c r="F11093" s="109" t="str">
        <f t="shared" si="350"/>
        <v>Sumqayıt</v>
      </c>
      <c r="G11093" s="110">
        <f t="shared" si="351"/>
        <v>50</v>
      </c>
    </row>
    <row r="11094" spans="1:7" x14ac:dyDescent="0.3">
      <c r="A11094" s="20" t="s">
        <v>1212</v>
      </c>
      <c r="B11094" s="102">
        <v>43831</v>
      </c>
      <c r="C11094" s="103">
        <v>0.21</v>
      </c>
      <c r="D11094" s="133">
        <v>6500</v>
      </c>
      <c r="E11094" s="108" t="str">
        <f>_xlfn.XLOOKUP($A11094,'Task3 Baza'!$A$2:$A$1999,'Task3 Baza'!$C$2:$C$1999,"non",0)</f>
        <v>Mingəçevir</v>
      </c>
      <c r="F11094" s="109" t="str">
        <f t="shared" si="350"/>
        <v>Gəncə</v>
      </c>
      <c r="G11094" s="110">
        <f t="shared" si="351"/>
        <v>20</v>
      </c>
    </row>
    <row r="11095" spans="1:7" x14ac:dyDescent="0.3">
      <c r="A11095" s="20" t="s">
        <v>1212</v>
      </c>
      <c r="B11095" s="102">
        <v>43863</v>
      </c>
      <c r="C11095" s="103">
        <v>0.23</v>
      </c>
      <c r="D11095" s="133">
        <v>11200</v>
      </c>
      <c r="E11095" s="108" t="str">
        <f>_xlfn.XLOOKUP($A11095,'Task3 Baza'!$A$2:$A$1999,'Task3 Baza'!$C$2:$C$1999,"non",0)</f>
        <v>Mingəçevir</v>
      </c>
      <c r="F11095" s="109" t="str">
        <f t="shared" si="350"/>
        <v>Gəncə</v>
      </c>
      <c r="G11095" s="110">
        <f t="shared" si="351"/>
        <v>20</v>
      </c>
    </row>
    <row r="11096" spans="1:7" x14ac:dyDescent="0.3">
      <c r="A11096" s="20" t="s">
        <v>1197</v>
      </c>
      <c r="B11096" s="102">
        <v>44033</v>
      </c>
      <c r="C11096" s="103">
        <v>0.23</v>
      </c>
      <c r="D11096" s="133">
        <v>8100</v>
      </c>
      <c r="E11096" s="108" t="str">
        <f>_xlfn.XLOOKUP($A11096,'Task3 Baza'!$A$2:$A$1999,'Task3 Baza'!$C$2:$C$1999,"non",0)</f>
        <v>İmişli</v>
      </c>
      <c r="F11096" s="109" t="str">
        <f t="shared" si="350"/>
        <v>Sumqayıt</v>
      </c>
      <c r="G11096" s="110">
        <f t="shared" si="351"/>
        <v>50</v>
      </c>
    </row>
    <row r="11097" spans="1:7" x14ac:dyDescent="0.3">
      <c r="A11097" s="20" t="s">
        <v>1264</v>
      </c>
      <c r="B11097" s="102">
        <v>43875</v>
      </c>
      <c r="C11097" s="103">
        <v>0.17</v>
      </c>
      <c r="D11097" s="133">
        <v>5800</v>
      </c>
      <c r="E11097" s="108" t="str">
        <f>_xlfn.XLOOKUP($A11097,'Task3 Baza'!$A$2:$A$1999,'Task3 Baza'!$C$2:$C$1999,"non",0)</f>
        <v>Siyəzən</v>
      </c>
      <c r="F11097" s="109" t="str">
        <f t="shared" si="350"/>
        <v>Gəncə</v>
      </c>
      <c r="G11097" s="110">
        <f t="shared" si="351"/>
        <v>20</v>
      </c>
    </row>
    <row r="11098" spans="1:7" x14ac:dyDescent="0.3">
      <c r="A11098" s="20" t="s">
        <v>1187</v>
      </c>
      <c r="B11098" s="102">
        <v>44424</v>
      </c>
      <c r="C11098" s="103">
        <v>0.23</v>
      </c>
      <c r="D11098" s="133">
        <v>2100</v>
      </c>
      <c r="E11098" s="108" t="str">
        <f>_xlfn.XLOOKUP($A11098,'Task3 Baza'!$A$2:$A$1999,'Task3 Baza'!$C$2:$C$1999,"non",0)</f>
        <v>Xaçmaz</v>
      </c>
      <c r="F11098" s="109" t="str">
        <f t="shared" si="350"/>
        <v>Sumqayıt</v>
      </c>
      <c r="G11098" s="110">
        <f t="shared" si="351"/>
        <v>50</v>
      </c>
    </row>
    <row r="11099" spans="1:7" x14ac:dyDescent="0.3">
      <c r="A11099" s="20" t="s">
        <v>422</v>
      </c>
      <c r="B11099" s="102">
        <v>44226</v>
      </c>
      <c r="C11099" s="103">
        <v>0.22</v>
      </c>
      <c r="D11099" s="133">
        <v>10900</v>
      </c>
      <c r="E11099" s="108" t="str">
        <f>_xlfn.XLOOKUP($A11099,'Task3 Baza'!$A$2:$A$1999,'Task3 Baza'!$C$2:$C$1999,"non",0)</f>
        <v>Şabran</v>
      </c>
      <c r="F11099" s="109" t="str">
        <f t="shared" si="350"/>
        <v>Gəncə</v>
      </c>
      <c r="G11099" s="110">
        <f t="shared" si="351"/>
        <v>20</v>
      </c>
    </row>
    <row r="11100" spans="1:7" x14ac:dyDescent="0.3">
      <c r="A11100" s="20" t="s">
        <v>1865</v>
      </c>
      <c r="B11100" s="102">
        <v>44165</v>
      </c>
      <c r="C11100" s="103">
        <v>0.2</v>
      </c>
      <c r="D11100" s="133">
        <v>2900</v>
      </c>
      <c r="E11100" s="108" t="str">
        <f>_xlfn.XLOOKUP($A11100,'Task3 Baza'!$A$2:$A$1999,'Task3 Baza'!$C$2:$C$1999,"non",0)</f>
        <v>Ağstafa</v>
      </c>
      <c r="F11100" s="109" t="str">
        <f t="shared" si="350"/>
        <v>Bakı</v>
      </c>
      <c r="G11100" s="110">
        <f t="shared" si="351"/>
        <v>10</v>
      </c>
    </row>
    <row r="11101" spans="1:7" x14ac:dyDescent="0.3">
      <c r="A11101" s="20" t="s">
        <v>625</v>
      </c>
      <c r="B11101" s="102">
        <v>44493</v>
      </c>
      <c r="C11101" s="103">
        <v>0.15</v>
      </c>
      <c r="D11101" s="133">
        <v>9700</v>
      </c>
      <c r="E11101" s="108" t="str">
        <f>_xlfn.XLOOKUP($A11101,'Task3 Baza'!$A$2:$A$1999,'Task3 Baza'!$C$2:$C$1999,"non",0)</f>
        <v>Neftçala</v>
      </c>
      <c r="F11101" s="109" t="str">
        <f t="shared" si="350"/>
        <v>Gəncə</v>
      </c>
      <c r="G11101" s="110">
        <f t="shared" si="351"/>
        <v>20</v>
      </c>
    </row>
    <row r="11102" spans="1:7" x14ac:dyDescent="0.3">
      <c r="A11102" s="20" t="s">
        <v>1462</v>
      </c>
      <c r="B11102" s="102">
        <v>44257</v>
      </c>
      <c r="C11102" s="103">
        <v>0.17</v>
      </c>
      <c r="D11102" s="133">
        <v>6800</v>
      </c>
      <c r="E11102" s="108" t="str">
        <f>_xlfn.XLOOKUP($A11102,'Task3 Baza'!$A$2:$A$1999,'Task3 Baza'!$C$2:$C$1999,"non",0)</f>
        <v>Qax</v>
      </c>
      <c r="F11102" s="109" t="str">
        <f t="shared" si="350"/>
        <v>Sumqayıt</v>
      </c>
      <c r="G11102" s="110">
        <f t="shared" si="351"/>
        <v>50</v>
      </c>
    </row>
    <row r="11103" spans="1:7" x14ac:dyDescent="0.3">
      <c r="A11103" s="20" t="s">
        <v>1188</v>
      </c>
      <c r="B11103" s="102">
        <v>43874</v>
      </c>
      <c r="C11103" s="103">
        <v>0.2</v>
      </c>
      <c r="D11103" s="133">
        <v>1800</v>
      </c>
      <c r="E11103" s="108" t="str">
        <f>_xlfn.XLOOKUP($A11103,'Task3 Baza'!$A$2:$A$1999,'Task3 Baza'!$C$2:$C$1999,"non",0)</f>
        <v>Abşeron</v>
      </c>
      <c r="F11103" s="109" t="str">
        <f t="shared" si="350"/>
        <v>Bakı</v>
      </c>
      <c r="G11103" s="110">
        <f t="shared" si="351"/>
        <v>10</v>
      </c>
    </row>
    <row r="11104" spans="1:7" x14ac:dyDescent="0.3">
      <c r="A11104" s="20" t="s">
        <v>1407</v>
      </c>
      <c r="B11104" s="102">
        <v>44698</v>
      </c>
      <c r="C11104" s="103">
        <v>0.18</v>
      </c>
      <c r="D11104" s="133">
        <v>12600</v>
      </c>
      <c r="E11104" s="108" t="str">
        <f>_xlfn.XLOOKUP($A11104,'Task3 Baza'!$A$2:$A$1999,'Task3 Baza'!$C$2:$C$1999,"non",0)</f>
        <v>Sumqayıt</v>
      </c>
      <c r="F11104" s="109" t="str">
        <f t="shared" si="350"/>
        <v>Gəncə</v>
      </c>
      <c r="G11104" s="110">
        <f t="shared" si="351"/>
        <v>20</v>
      </c>
    </row>
    <row r="11105" spans="1:7" x14ac:dyDescent="0.3">
      <c r="A11105" s="20" t="s">
        <v>1917</v>
      </c>
      <c r="B11105" s="102">
        <v>44448</v>
      </c>
      <c r="C11105" s="103">
        <v>0.14000000000000001</v>
      </c>
      <c r="D11105" s="133">
        <v>2900</v>
      </c>
      <c r="E11105" s="108" t="str">
        <f>_xlfn.XLOOKUP($A11105,'Task3 Baza'!$A$2:$A$1999,'Task3 Baza'!$C$2:$C$1999,"non",0)</f>
        <v>Xızı</v>
      </c>
      <c r="F11105" s="109" t="str">
        <f t="shared" si="350"/>
        <v>Sumqayıt</v>
      </c>
      <c r="G11105" s="110">
        <f t="shared" si="351"/>
        <v>50</v>
      </c>
    </row>
    <row r="11106" spans="1:7" x14ac:dyDescent="0.3">
      <c r="A11106" s="20" t="s">
        <v>719</v>
      </c>
      <c r="B11106" s="102">
        <v>44010</v>
      </c>
      <c r="C11106" s="103">
        <v>0.17</v>
      </c>
      <c r="D11106" s="133">
        <v>6400</v>
      </c>
      <c r="E11106" s="108" t="str">
        <f>_xlfn.XLOOKUP($A11106,'Task3 Baza'!$A$2:$A$1999,'Task3 Baza'!$C$2:$C$1999,"non",0)</f>
        <v>Gədəbəy</v>
      </c>
      <c r="F11106" s="109" t="str">
        <f t="shared" si="350"/>
        <v>Sumqayıt</v>
      </c>
      <c r="G11106" s="110">
        <f t="shared" si="351"/>
        <v>50</v>
      </c>
    </row>
    <row r="11107" spans="1:7" x14ac:dyDescent="0.3">
      <c r="A11107" s="20" t="s">
        <v>715</v>
      </c>
      <c r="B11107" s="102">
        <v>43962</v>
      </c>
      <c r="C11107" s="103">
        <v>0.17</v>
      </c>
      <c r="D11107" s="133">
        <v>8600</v>
      </c>
      <c r="E11107" s="108" t="str">
        <f>_xlfn.XLOOKUP($A11107,'Task3 Baza'!$A$2:$A$1999,'Task3 Baza'!$C$2:$C$1999,"non",0)</f>
        <v>Şərur</v>
      </c>
      <c r="F11107" s="109" t="str">
        <f t="shared" si="350"/>
        <v>Lənkəran</v>
      </c>
      <c r="G11107" s="110">
        <f t="shared" si="351"/>
        <v>42</v>
      </c>
    </row>
    <row r="11108" spans="1:7" x14ac:dyDescent="0.3">
      <c r="A11108" s="20" t="s">
        <v>230</v>
      </c>
      <c r="B11108" s="102">
        <v>44576</v>
      </c>
      <c r="C11108" s="103">
        <v>0.2</v>
      </c>
      <c r="D11108" s="133">
        <v>7100</v>
      </c>
      <c r="E11108" s="108" t="str">
        <f>_xlfn.XLOOKUP($A11108,'Task3 Baza'!$A$2:$A$1999,'Task3 Baza'!$C$2:$C$1999,"non",0)</f>
        <v>Samux</v>
      </c>
      <c r="F11108" s="109" t="str">
        <f t="shared" si="350"/>
        <v>Gəncə</v>
      </c>
      <c r="G11108" s="110">
        <f t="shared" si="351"/>
        <v>20</v>
      </c>
    </row>
    <row r="11109" spans="1:7" x14ac:dyDescent="0.3">
      <c r="A11109" s="20" t="s">
        <v>535</v>
      </c>
      <c r="B11109" s="102">
        <v>44087</v>
      </c>
      <c r="C11109" s="103">
        <v>0.21</v>
      </c>
      <c r="D11109" s="133">
        <v>7500</v>
      </c>
      <c r="E11109" s="108" t="str">
        <f>_xlfn.XLOOKUP($A11109,'Task3 Baza'!$A$2:$A$1999,'Task3 Baza'!$C$2:$C$1999,"non",0)</f>
        <v>Tovuz</v>
      </c>
      <c r="F11109" s="109" t="str">
        <f t="shared" si="350"/>
        <v>Lənkəran</v>
      </c>
      <c r="G11109" s="110">
        <f t="shared" si="351"/>
        <v>42</v>
      </c>
    </row>
    <row r="11110" spans="1:7" x14ac:dyDescent="0.3">
      <c r="A11110" s="20" t="s">
        <v>670</v>
      </c>
      <c r="B11110" s="102">
        <v>44181</v>
      </c>
      <c r="C11110" s="103">
        <v>0.14000000000000001</v>
      </c>
      <c r="D11110" s="133">
        <v>1200</v>
      </c>
      <c r="E11110" s="108" t="str">
        <f>_xlfn.XLOOKUP($A11110,'Task3 Baza'!$A$2:$A$1999,'Task3 Baza'!$C$2:$C$1999,"non",0)</f>
        <v>Ordubad</v>
      </c>
      <c r="F11110" s="109" t="str">
        <f t="shared" si="350"/>
        <v>Gəncə</v>
      </c>
      <c r="G11110" s="110">
        <f t="shared" si="351"/>
        <v>20</v>
      </c>
    </row>
    <row r="11111" spans="1:7" x14ac:dyDescent="0.3">
      <c r="A11111" s="20" t="s">
        <v>1603</v>
      </c>
      <c r="B11111" s="102">
        <v>44056</v>
      </c>
      <c r="C11111" s="103">
        <v>0.14000000000000001</v>
      </c>
      <c r="D11111" s="133">
        <v>7800</v>
      </c>
      <c r="E11111" s="108" t="str">
        <f>_xlfn.XLOOKUP($A11111,'Task3 Baza'!$A$2:$A$1999,'Task3 Baza'!$C$2:$C$1999,"non",0)</f>
        <v>Xızı</v>
      </c>
      <c r="F11111" s="109" t="str">
        <f t="shared" si="350"/>
        <v>Sumqayıt</v>
      </c>
      <c r="G11111" s="110">
        <f t="shared" si="351"/>
        <v>50</v>
      </c>
    </row>
    <row r="11112" spans="1:7" x14ac:dyDescent="0.3">
      <c r="A11112" s="20" t="s">
        <v>1453</v>
      </c>
      <c r="B11112" s="102">
        <v>44287</v>
      </c>
      <c r="C11112" s="103">
        <v>0.16</v>
      </c>
      <c r="D11112" s="133">
        <v>11100</v>
      </c>
      <c r="E11112" s="108" t="str">
        <f>_xlfn.XLOOKUP($A11112,'Task3 Baza'!$A$2:$A$1999,'Task3 Baza'!$C$2:$C$1999,"non",0)</f>
        <v>Qusar</v>
      </c>
      <c r="F11112" s="109" t="str">
        <f t="shared" si="350"/>
        <v>Gəncə</v>
      </c>
      <c r="G11112" s="110">
        <f t="shared" si="351"/>
        <v>20</v>
      </c>
    </row>
    <row r="11113" spans="1:7" x14ac:dyDescent="0.3">
      <c r="A11113" s="20" t="s">
        <v>645</v>
      </c>
      <c r="B11113" s="102">
        <v>44120</v>
      </c>
      <c r="C11113" s="103">
        <v>0.23</v>
      </c>
      <c r="D11113" s="133">
        <v>11800</v>
      </c>
      <c r="E11113" s="108" t="str">
        <f>_xlfn.XLOOKUP($A11113,'Task3 Baza'!$A$2:$A$1999,'Task3 Baza'!$C$2:$C$1999,"non",0)</f>
        <v>Lerik</v>
      </c>
      <c r="F11113" s="109" t="str">
        <f t="shared" si="350"/>
        <v>Gəncə</v>
      </c>
      <c r="G11113" s="110">
        <f t="shared" si="351"/>
        <v>20</v>
      </c>
    </row>
    <row r="11114" spans="1:7" x14ac:dyDescent="0.3">
      <c r="A11114" s="20" t="s">
        <v>1871</v>
      </c>
      <c r="B11114" s="102">
        <v>44588</v>
      </c>
      <c r="C11114" s="103">
        <v>0.24</v>
      </c>
      <c r="D11114" s="133">
        <v>3400</v>
      </c>
      <c r="E11114" s="108" t="str">
        <f>_xlfn.XLOOKUP($A11114,'Task3 Baza'!$A$2:$A$1999,'Task3 Baza'!$C$2:$C$1999,"non",0)</f>
        <v>Ordubad</v>
      </c>
      <c r="F11114" s="109" t="str">
        <f t="shared" si="350"/>
        <v>Gəncə</v>
      </c>
      <c r="G11114" s="110">
        <f t="shared" si="351"/>
        <v>20</v>
      </c>
    </row>
    <row r="11115" spans="1:7" x14ac:dyDescent="0.3">
      <c r="A11115" s="20" t="s">
        <v>1678</v>
      </c>
      <c r="B11115" s="102">
        <v>44553</v>
      </c>
      <c r="C11115" s="103">
        <v>0.19</v>
      </c>
      <c r="D11115" s="133">
        <v>6100</v>
      </c>
      <c r="E11115" s="108" t="str">
        <f>_xlfn.XLOOKUP($A11115,'Task3 Baza'!$A$2:$A$1999,'Task3 Baza'!$C$2:$C$1999,"non",0)</f>
        <v>Naftalan</v>
      </c>
      <c r="F11115" s="109" t="str">
        <f t="shared" si="350"/>
        <v>Gəncə</v>
      </c>
      <c r="G11115" s="110">
        <f t="shared" si="351"/>
        <v>20</v>
      </c>
    </row>
    <row r="11116" spans="1:7" x14ac:dyDescent="0.3">
      <c r="A11116" s="20" t="s">
        <v>1583</v>
      </c>
      <c r="B11116" s="102">
        <v>44429</v>
      </c>
      <c r="C11116" s="103">
        <v>0.18</v>
      </c>
      <c r="D11116" s="133">
        <v>11900</v>
      </c>
      <c r="E11116" s="108" t="str">
        <f>_xlfn.XLOOKUP($A11116,'Task3 Baza'!$A$2:$A$1999,'Task3 Baza'!$C$2:$C$1999,"non",0)</f>
        <v>Şabran</v>
      </c>
      <c r="F11116" s="109" t="str">
        <f t="shared" si="350"/>
        <v>Gəncə</v>
      </c>
      <c r="G11116" s="110">
        <f t="shared" si="351"/>
        <v>20</v>
      </c>
    </row>
    <row r="11117" spans="1:7" x14ac:dyDescent="0.3">
      <c r="A11117" s="20" t="s">
        <v>727</v>
      </c>
      <c r="B11117" s="102">
        <v>44221</v>
      </c>
      <c r="C11117" s="103">
        <v>0.23</v>
      </c>
      <c r="D11117" s="133">
        <v>9400</v>
      </c>
      <c r="E11117" s="108" t="str">
        <f>_xlfn.XLOOKUP($A11117,'Task3 Baza'!$A$2:$A$1999,'Task3 Baza'!$C$2:$C$1999,"non",0)</f>
        <v>Zərdab</v>
      </c>
      <c r="F11117" s="109" t="str">
        <f t="shared" si="350"/>
        <v>Lənkəran</v>
      </c>
      <c r="G11117" s="110">
        <f t="shared" si="351"/>
        <v>42</v>
      </c>
    </row>
    <row r="11118" spans="1:7" x14ac:dyDescent="0.3">
      <c r="A11118" s="20" t="s">
        <v>916</v>
      </c>
      <c r="B11118" s="102">
        <v>44277</v>
      </c>
      <c r="C11118" s="103">
        <v>0.16</v>
      </c>
      <c r="D11118" s="133">
        <v>5500</v>
      </c>
      <c r="E11118" s="108" t="str">
        <f>_xlfn.XLOOKUP($A11118,'Task3 Baza'!$A$2:$A$1999,'Task3 Baza'!$C$2:$C$1999,"non",0)</f>
        <v>Qazax</v>
      </c>
      <c r="F11118" s="109" t="str">
        <f t="shared" si="350"/>
        <v>Sumqayıt</v>
      </c>
      <c r="G11118" s="110">
        <f t="shared" si="351"/>
        <v>50</v>
      </c>
    </row>
    <row r="11119" spans="1:7" x14ac:dyDescent="0.3">
      <c r="A11119" s="20" t="s">
        <v>516</v>
      </c>
      <c r="B11119" s="102">
        <v>44243</v>
      </c>
      <c r="C11119" s="103">
        <v>0.23</v>
      </c>
      <c r="D11119" s="133">
        <v>5500</v>
      </c>
      <c r="E11119" s="108" t="str">
        <f>_xlfn.XLOOKUP($A11119,'Task3 Baza'!$A$2:$A$1999,'Task3 Baza'!$C$2:$C$1999,"non",0)</f>
        <v>Ucar</v>
      </c>
      <c r="F11119" s="109" t="str">
        <f t="shared" si="350"/>
        <v>Lənkəran</v>
      </c>
      <c r="G11119" s="110">
        <f t="shared" si="351"/>
        <v>42</v>
      </c>
    </row>
    <row r="11120" spans="1:7" x14ac:dyDescent="0.3">
      <c r="A11120" s="20" t="s">
        <v>1470</v>
      </c>
      <c r="B11120" s="102">
        <v>44226</v>
      </c>
      <c r="C11120" s="103">
        <v>0.17</v>
      </c>
      <c r="D11120" s="133">
        <v>11000</v>
      </c>
      <c r="E11120" s="108" t="str">
        <f>_xlfn.XLOOKUP($A11120,'Task3 Baza'!$A$2:$A$1999,'Task3 Baza'!$C$2:$C$1999,"non",0)</f>
        <v>Ordubad</v>
      </c>
      <c r="F11120" s="109" t="str">
        <f t="shared" si="350"/>
        <v>Gəncə</v>
      </c>
      <c r="G11120" s="110">
        <f t="shared" si="351"/>
        <v>20</v>
      </c>
    </row>
    <row r="11121" spans="1:7" x14ac:dyDescent="0.3">
      <c r="A11121" s="20" t="s">
        <v>1254</v>
      </c>
      <c r="B11121" s="102">
        <v>44172</v>
      </c>
      <c r="C11121" s="103">
        <v>0.23</v>
      </c>
      <c r="D11121" s="133">
        <v>6100</v>
      </c>
      <c r="E11121" s="108" t="str">
        <f>_xlfn.XLOOKUP($A11121,'Task3 Baza'!$A$2:$A$1999,'Task3 Baza'!$C$2:$C$1999,"non",0)</f>
        <v>Şabran</v>
      </c>
      <c r="F11121" s="109" t="str">
        <f t="shared" si="350"/>
        <v>Gəncə</v>
      </c>
      <c r="G11121" s="110">
        <f t="shared" si="351"/>
        <v>20</v>
      </c>
    </row>
    <row r="11122" spans="1:7" x14ac:dyDescent="0.3">
      <c r="A11122" s="20" t="s">
        <v>1156</v>
      </c>
      <c r="B11122" s="102">
        <v>43812</v>
      </c>
      <c r="C11122" s="103">
        <v>0.14000000000000001</v>
      </c>
      <c r="D11122" s="133">
        <v>3400</v>
      </c>
      <c r="E11122" s="108" t="str">
        <f>_xlfn.XLOOKUP($A11122,'Task3 Baza'!$A$2:$A$1999,'Task3 Baza'!$C$2:$C$1999,"non",0)</f>
        <v>Qusar</v>
      </c>
      <c r="F11122" s="109" t="str">
        <f t="shared" si="350"/>
        <v>Gəncə</v>
      </c>
      <c r="G11122" s="110">
        <f t="shared" si="351"/>
        <v>20</v>
      </c>
    </row>
    <row r="11123" spans="1:7" x14ac:dyDescent="0.3">
      <c r="A11123" s="20" t="s">
        <v>1106</v>
      </c>
      <c r="B11123" s="102">
        <v>44430</v>
      </c>
      <c r="C11123" s="103">
        <v>0.15</v>
      </c>
      <c r="D11123" s="133">
        <v>7100</v>
      </c>
      <c r="E11123" s="108" t="str">
        <f>_xlfn.XLOOKUP($A11123,'Task3 Baza'!$A$2:$A$1999,'Task3 Baza'!$C$2:$C$1999,"non",0)</f>
        <v>Xocavənd</v>
      </c>
      <c r="F11123" s="109" t="str">
        <f t="shared" si="350"/>
        <v>Sumqayıt</v>
      </c>
      <c r="G11123" s="110">
        <f t="shared" si="351"/>
        <v>50</v>
      </c>
    </row>
    <row r="11124" spans="1:7" x14ac:dyDescent="0.3">
      <c r="A11124" s="20" t="s">
        <v>1006</v>
      </c>
      <c r="B11124" s="102">
        <v>44330</v>
      </c>
      <c r="C11124" s="103">
        <v>0.21</v>
      </c>
      <c r="D11124" s="133">
        <v>11300</v>
      </c>
      <c r="E11124" s="108" t="str">
        <f>_xlfn.XLOOKUP($A11124,'Task3 Baza'!$A$2:$A$1999,'Task3 Baza'!$C$2:$C$1999,"non",0)</f>
        <v>Sumqayıt</v>
      </c>
      <c r="F11124" s="109" t="str">
        <f t="shared" si="350"/>
        <v>Gəncə</v>
      </c>
      <c r="G11124" s="110">
        <f t="shared" si="351"/>
        <v>20</v>
      </c>
    </row>
    <row r="11125" spans="1:7" x14ac:dyDescent="0.3">
      <c r="A11125" s="20" t="s">
        <v>221</v>
      </c>
      <c r="B11125" s="102">
        <v>44144</v>
      </c>
      <c r="C11125" s="103">
        <v>0.22</v>
      </c>
      <c r="D11125" s="133">
        <v>7200</v>
      </c>
      <c r="E11125" s="108" t="str">
        <f>_xlfn.XLOOKUP($A11125,'Task3 Baza'!$A$2:$A$1999,'Task3 Baza'!$C$2:$C$1999,"non",0)</f>
        <v>Gəncə</v>
      </c>
      <c r="F11125" s="109" t="str">
        <f t="shared" si="350"/>
        <v>Sumqayıt</v>
      </c>
      <c r="G11125" s="110">
        <f t="shared" si="351"/>
        <v>50</v>
      </c>
    </row>
    <row r="11126" spans="1:7" x14ac:dyDescent="0.3">
      <c r="A11126" s="20" t="s">
        <v>1372</v>
      </c>
      <c r="B11126" s="102">
        <v>44441</v>
      </c>
      <c r="C11126" s="103">
        <v>0.22</v>
      </c>
      <c r="D11126" s="133">
        <v>8400</v>
      </c>
      <c r="E11126" s="108" t="str">
        <f>_xlfn.XLOOKUP($A11126,'Task3 Baza'!$A$2:$A$1999,'Task3 Baza'!$C$2:$C$1999,"non",0)</f>
        <v>Saatlı</v>
      </c>
      <c r="F11126" s="109" t="str">
        <f t="shared" si="350"/>
        <v>Gəncə</v>
      </c>
      <c r="G11126" s="110">
        <f t="shared" si="351"/>
        <v>20</v>
      </c>
    </row>
    <row r="11127" spans="1:7" x14ac:dyDescent="0.3">
      <c r="A11127" s="20" t="s">
        <v>669</v>
      </c>
      <c r="B11127" s="102">
        <v>44526</v>
      </c>
      <c r="C11127" s="103">
        <v>0.14000000000000001</v>
      </c>
      <c r="D11127" s="133">
        <v>5700</v>
      </c>
      <c r="E11127" s="108" t="str">
        <f>_xlfn.XLOOKUP($A11127,'Task3 Baza'!$A$2:$A$1999,'Task3 Baza'!$C$2:$C$1999,"non",0)</f>
        <v>Kəngərli</v>
      </c>
      <c r="F11127" s="109" t="str">
        <f t="shared" si="350"/>
        <v>Sumqayıt</v>
      </c>
      <c r="G11127" s="110">
        <f t="shared" si="351"/>
        <v>50</v>
      </c>
    </row>
    <row r="11128" spans="1:7" x14ac:dyDescent="0.3">
      <c r="A11128" s="20" t="s">
        <v>629</v>
      </c>
      <c r="B11128" s="102">
        <v>44176</v>
      </c>
      <c r="C11128" s="103">
        <v>0.23</v>
      </c>
      <c r="D11128" s="133">
        <v>3500</v>
      </c>
      <c r="E11128" s="108" t="str">
        <f>_xlfn.XLOOKUP($A11128,'Task3 Baza'!$A$2:$A$1999,'Task3 Baza'!$C$2:$C$1999,"non",0)</f>
        <v>Daşkəsən</v>
      </c>
      <c r="F11128" s="109" t="str">
        <f t="shared" si="350"/>
        <v>Bakı</v>
      </c>
      <c r="G11128" s="110">
        <f t="shared" si="351"/>
        <v>10</v>
      </c>
    </row>
    <row r="11129" spans="1:7" x14ac:dyDescent="0.3">
      <c r="A11129" s="20" t="s">
        <v>487</v>
      </c>
      <c r="B11129" s="102">
        <v>44225</v>
      </c>
      <c r="C11129" s="103">
        <v>0.21</v>
      </c>
      <c r="D11129" s="133">
        <v>13000</v>
      </c>
      <c r="E11129" s="108" t="str">
        <f>_xlfn.XLOOKUP($A11129,'Task3 Baza'!$A$2:$A$1999,'Task3 Baza'!$C$2:$C$1999,"non",0)</f>
        <v>Cəlilabad</v>
      </c>
      <c r="F11129" s="109" t="str">
        <f t="shared" si="350"/>
        <v>Bakı</v>
      </c>
      <c r="G11129" s="110">
        <f t="shared" si="351"/>
        <v>10</v>
      </c>
    </row>
    <row r="11130" spans="1:7" x14ac:dyDescent="0.3">
      <c r="A11130" s="20" t="s">
        <v>702</v>
      </c>
      <c r="B11130" s="102">
        <v>44229</v>
      </c>
      <c r="C11130" s="103">
        <v>0.19</v>
      </c>
      <c r="D11130" s="133">
        <v>12000</v>
      </c>
      <c r="E11130" s="108" t="str">
        <f>_xlfn.XLOOKUP($A11130,'Task3 Baza'!$A$2:$A$1999,'Task3 Baza'!$C$2:$C$1999,"non",0)</f>
        <v>Füzuli</v>
      </c>
      <c r="F11130" s="109" t="str">
        <f t="shared" si="350"/>
        <v>Sumqayıt</v>
      </c>
      <c r="G11130" s="110">
        <f t="shared" si="351"/>
        <v>50</v>
      </c>
    </row>
    <row r="11131" spans="1:7" x14ac:dyDescent="0.3">
      <c r="A11131" s="20" t="s">
        <v>269</v>
      </c>
      <c r="B11131" s="102">
        <v>43752</v>
      </c>
      <c r="C11131" s="103">
        <v>0.18</v>
      </c>
      <c r="D11131" s="133">
        <v>9900</v>
      </c>
      <c r="E11131" s="108" t="str">
        <f>_xlfn.XLOOKUP($A11131,'Task3 Baza'!$A$2:$A$1999,'Task3 Baza'!$C$2:$C$1999,"non",0)</f>
        <v>Xocalı</v>
      </c>
      <c r="F11131" s="109" t="str">
        <f t="shared" si="350"/>
        <v>Sumqayıt</v>
      </c>
      <c r="G11131" s="110">
        <f t="shared" si="351"/>
        <v>50</v>
      </c>
    </row>
    <row r="11132" spans="1:7" x14ac:dyDescent="0.3">
      <c r="A11132" s="20" t="s">
        <v>1975</v>
      </c>
      <c r="B11132" s="102">
        <v>44622</v>
      </c>
      <c r="C11132" s="103">
        <v>0.24</v>
      </c>
      <c r="D11132" s="133">
        <v>6500</v>
      </c>
      <c r="E11132" s="108" t="str">
        <f>_xlfn.XLOOKUP($A11132,'Task3 Baza'!$A$2:$A$1999,'Task3 Baza'!$C$2:$C$1999,"non",0)</f>
        <v>Naxçıvan</v>
      </c>
      <c r="F11132" s="109" t="str">
        <f t="shared" si="350"/>
        <v>Gəncə</v>
      </c>
      <c r="G11132" s="110">
        <f t="shared" si="351"/>
        <v>20</v>
      </c>
    </row>
    <row r="11133" spans="1:7" x14ac:dyDescent="0.3">
      <c r="A11133" s="20" t="s">
        <v>1674</v>
      </c>
      <c r="B11133" s="102">
        <v>44261</v>
      </c>
      <c r="C11133" s="103">
        <v>0.15</v>
      </c>
      <c r="D11133" s="133">
        <v>3900</v>
      </c>
      <c r="E11133" s="108" t="str">
        <f>_xlfn.XLOOKUP($A11133,'Task3 Baza'!$A$2:$A$1999,'Task3 Baza'!$C$2:$C$1999,"non",0)</f>
        <v>Yevlax</v>
      </c>
      <c r="F11133" s="109" t="str">
        <f t="shared" si="350"/>
        <v>Lənkəran</v>
      </c>
      <c r="G11133" s="110">
        <f t="shared" si="351"/>
        <v>42</v>
      </c>
    </row>
    <row r="11134" spans="1:7" x14ac:dyDescent="0.3">
      <c r="A11134" s="20" t="s">
        <v>523</v>
      </c>
      <c r="B11134" s="102">
        <v>43740</v>
      </c>
      <c r="C11134" s="103">
        <v>0.15</v>
      </c>
      <c r="D11134" s="133">
        <v>10500</v>
      </c>
      <c r="E11134" s="108" t="str">
        <f>_xlfn.XLOOKUP($A11134,'Task3 Baza'!$A$2:$A$1999,'Task3 Baza'!$C$2:$C$1999,"non",0)</f>
        <v>Xocalı</v>
      </c>
      <c r="F11134" s="109" t="str">
        <f t="shared" si="350"/>
        <v>Sumqayıt</v>
      </c>
      <c r="G11134" s="110">
        <f t="shared" si="351"/>
        <v>50</v>
      </c>
    </row>
    <row r="11135" spans="1:7" x14ac:dyDescent="0.3">
      <c r="A11135" s="20" t="s">
        <v>1175</v>
      </c>
      <c r="B11135" s="102">
        <v>44421</v>
      </c>
      <c r="C11135" s="103">
        <v>0.19</v>
      </c>
      <c r="D11135" s="133">
        <v>4900</v>
      </c>
      <c r="E11135" s="108" t="str">
        <f>_xlfn.XLOOKUP($A11135,'Task3 Baza'!$A$2:$A$1999,'Task3 Baza'!$C$2:$C$1999,"non",0)</f>
        <v>Qobustan</v>
      </c>
      <c r="F11135" s="109" t="str">
        <f t="shared" si="350"/>
        <v>Gəncə</v>
      </c>
      <c r="G11135" s="110">
        <f t="shared" si="351"/>
        <v>20</v>
      </c>
    </row>
    <row r="11136" spans="1:7" x14ac:dyDescent="0.3">
      <c r="A11136" s="20" t="s">
        <v>2060</v>
      </c>
      <c r="B11136" s="102">
        <v>44036</v>
      </c>
      <c r="C11136" s="103">
        <v>0.24</v>
      </c>
      <c r="D11136" s="133">
        <v>11900</v>
      </c>
      <c r="E11136" s="108" t="str">
        <f>_xlfn.XLOOKUP($A11136,'Task3 Baza'!$A$2:$A$1999,'Task3 Baza'!$C$2:$C$1999,"non",0)</f>
        <v>Sədərək</v>
      </c>
      <c r="F11136" s="109" t="str">
        <f t="shared" si="350"/>
        <v>Gəncə</v>
      </c>
      <c r="G11136" s="110">
        <f t="shared" si="351"/>
        <v>20</v>
      </c>
    </row>
    <row r="11137" spans="1:7" x14ac:dyDescent="0.3">
      <c r="A11137" s="20" t="s">
        <v>1102</v>
      </c>
      <c r="B11137" s="102">
        <v>43800</v>
      </c>
      <c r="C11137" s="103">
        <v>0.24</v>
      </c>
      <c r="D11137" s="133">
        <v>2300</v>
      </c>
      <c r="E11137" s="108" t="str">
        <f>_xlfn.XLOOKUP($A11137,'Task3 Baza'!$A$2:$A$1999,'Task3 Baza'!$C$2:$C$1999,"non",0)</f>
        <v>Şirvan</v>
      </c>
      <c r="F11137" s="109" t="str">
        <f t="shared" si="350"/>
        <v>Lənkəran</v>
      </c>
      <c r="G11137" s="110">
        <f t="shared" si="351"/>
        <v>42</v>
      </c>
    </row>
    <row r="11138" spans="1:7" x14ac:dyDescent="0.3">
      <c r="A11138" s="20" t="s">
        <v>1458</v>
      </c>
      <c r="B11138" s="102">
        <v>44172</v>
      </c>
      <c r="C11138" s="103">
        <v>0.17</v>
      </c>
      <c r="D11138" s="133">
        <v>9200</v>
      </c>
      <c r="E11138" s="108" t="str">
        <f>_xlfn.XLOOKUP($A11138,'Task3 Baza'!$A$2:$A$1999,'Task3 Baza'!$C$2:$C$1999,"non",0)</f>
        <v>Samux</v>
      </c>
      <c r="F11138" s="109" t="str">
        <f t="shared" ref="F11138:F11201" si="352">VLOOKUP($E11138,$I$3:$K$75,2,0)</f>
        <v>Gəncə</v>
      </c>
      <c r="G11138" s="110">
        <f t="shared" ref="G11138:G11201" si="353">VLOOKUP(VLOOKUP($E11138,$I$3:$J$75,2,0),$L$3:$M$6,2,0)</f>
        <v>20</v>
      </c>
    </row>
    <row r="11139" spans="1:7" x14ac:dyDescent="0.3">
      <c r="A11139" s="20" t="s">
        <v>288</v>
      </c>
      <c r="B11139" s="102">
        <v>44561</v>
      </c>
      <c r="C11139" s="103">
        <v>0.16</v>
      </c>
      <c r="D11139" s="133">
        <v>11900</v>
      </c>
      <c r="E11139" s="108" t="str">
        <f>_xlfn.XLOOKUP($A11139,'Task3 Baza'!$A$2:$A$1999,'Task3 Baza'!$C$2:$C$1999,"non",0)</f>
        <v>Bakı</v>
      </c>
      <c r="F11139" s="109" t="str">
        <f t="shared" si="352"/>
        <v>Bakı</v>
      </c>
      <c r="G11139" s="110">
        <f t="shared" si="353"/>
        <v>10</v>
      </c>
    </row>
    <row r="11140" spans="1:7" x14ac:dyDescent="0.3">
      <c r="A11140" s="20" t="s">
        <v>1493</v>
      </c>
      <c r="B11140" s="102">
        <v>43703</v>
      </c>
      <c r="C11140" s="103">
        <v>0.14000000000000001</v>
      </c>
      <c r="D11140" s="133">
        <v>3700</v>
      </c>
      <c r="E11140" s="108" t="str">
        <f>_xlfn.XLOOKUP($A11140,'Task3 Baza'!$A$2:$A$1999,'Task3 Baza'!$C$2:$C$1999,"non",0)</f>
        <v>Zəngilan</v>
      </c>
      <c r="F11140" s="109" t="str">
        <f t="shared" si="352"/>
        <v>Lənkəran</v>
      </c>
      <c r="G11140" s="110">
        <f t="shared" si="353"/>
        <v>42</v>
      </c>
    </row>
    <row r="11141" spans="1:7" x14ac:dyDescent="0.3">
      <c r="A11141" s="20" t="s">
        <v>1241</v>
      </c>
      <c r="B11141" s="102">
        <v>44393</v>
      </c>
      <c r="C11141" s="103">
        <v>0.23</v>
      </c>
      <c r="D11141" s="133">
        <v>10700</v>
      </c>
      <c r="E11141" s="108" t="str">
        <f>_xlfn.XLOOKUP($A11141,'Task3 Baza'!$A$2:$A$1999,'Task3 Baza'!$C$2:$C$1999,"non",0)</f>
        <v>Naftalan</v>
      </c>
      <c r="F11141" s="109" t="str">
        <f t="shared" si="352"/>
        <v>Gəncə</v>
      </c>
      <c r="G11141" s="110">
        <f t="shared" si="353"/>
        <v>20</v>
      </c>
    </row>
    <row r="11142" spans="1:7" x14ac:dyDescent="0.3">
      <c r="A11142" s="20" t="s">
        <v>2042</v>
      </c>
      <c r="B11142" s="102">
        <v>44120</v>
      </c>
      <c r="C11142" s="103">
        <v>0.23</v>
      </c>
      <c r="D11142" s="133">
        <v>10700</v>
      </c>
      <c r="E11142" s="108" t="str">
        <f>_xlfn.XLOOKUP($A11142,'Task3 Baza'!$A$2:$A$1999,'Task3 Baza'!$C$2:$C$1999,"non",0)</f>
        <v>Tərtər</v>
      </c>
      <c r="F11142" s="109" t="str">
        <f t="shared" si="352"/>
        <v>Lənkəran</v>
      </c>
      <c r="G11142" s="110">
        <f t="shared" si="353"/>
        <v>42</v>
      </c>
    </row>
    <row r="11143" spans="1:7" x14ac:dyDescent="0.3">
      <c r="A11143" s="20" t="s">
        <v>1442</v>
      </c>
      <c r="B11143" s="102">
        <v>44524</v>
      </c>
      <c r="C11143" s="103">
        <v>0.15</v>
      </c>
      <c r="D11143" s="133">
        <v>7000</v>
      </c>
      <c r="E11143" s="108" t="str">
        <f>_xlfn.XLOOKUP($A11143,'Task3 Baza'!$A$2:$A$1999,'Task3 Baza'!$C$2:$C$1999,"non",0)</f>
        <v>Neftçala</v>
      </c>
      <c r="F11143" s="109" t="str">
        <f t="shared" si="352"/>
        <v>Gəncə</v>
      </c>
      <c r="G11143" s="110">
        <f t="shared" si="353"/>
        <v>20</v>
      </c>
    </row>
    <row r="11144" spans="1:7" x14ac:dyDescent="0.3">
      <c r="A11144" s="20" t="s">
        <v>1890</v>
      </c>
      <c r="B11144" s="102">
        <v>44305</v>
      </c>
      <c r="C11144" s="103">
        <v>0.21</v>
      </c>
      <c r="D11144" s="133">
        <v>10200</v>
      </c>
      <c r="E11144" s="108" t="str">
        <f>_xlfn.XLOOKUP($A11144,'Task3 Baza'!$A$2:$A$1999,'Task3 Baza'!$C$2:$C$1999,"non",0)</f>
        <v>Lənkəran</v>
      </c>
      <c r="F11144" s="109" t="str">
        <f t="shared" si="352"/>
        <v>Gəncə</v>
      </c>
      <c r="G11144" s="110">
        <f t="shared" si="353"/>
        <v>20</v>
      </c>
    </row>
    <row r="11145" spans="1:7" x14ac:dyDescent="0.3">
      <c r="A11145" s="20" t="s">
        <v>1177</v>
      </c>
      <c r="B11145" s="102">
        <v>44335</v>
      </c>
      <c r="C11145" s="103">
        <v>0.17</v>
      </c>
      <c r="D11145" s="133">
        <v>11700</v>
      </c>
      <c r="E11145" s="108" t="str">
        <f>_xlfn.XLOOKUP($A11145,'Task3 Baza'!$A$2:$A$1999,'Task3 Baza'!$C$2:$C$1999,"non",0)</f>
        <v>Qobustan</v>
      </c>
      <c r="F11145" s="109" t="str">
        <f t="shared" si="352"/>
        <v>Gəncə</v>
      </c>
      <c r="G11145" s="110">
        <f t="shared" si="353"/>
        <v>20</v>
      </c>
    </row>
    <row r="11146" spans="1:7" x14ac:dyDescent="0.3">
      <c r="A11146" s="20" t="s">
        <v>1869</v>
      </c>
      <c r="B11146" s="102">
        <v>44329</v>
      </c>
      <c r="C11146" s="103">
        <v>0.2</v>
      </c>
      <c r="D11146" s="133">
        <v>3700</v>
      </c>
      <c r="E11146" s="108" t="str">
        <f>_xlfn.XLOOKUP($A11146,'Task3 Baza'!$A$2:$A$1999,'Task3 Baza'!$C$2:$C$1999,"non",0)</f>
        <v>Gədəbəy</v>
      </c>
      <c r="F11146" s="109" t="str">
        <f t="shared" si="352"/>
        <v>Sumqayıt</v>
      </c>
      <c r="G11146" s="110">
        <f t="shared" si="353"/>
        <v>50</v>
      </c>
    </row>
    <row r="11147" spans="1:7" x14ac:dyDescent="0.3">
      <c r="A11147" s="20" t="s">
        <v>457</v>
      </c>
      <c r="B11147" s="102">
        <v>44417</v>
      </c>
      <c r="C11147" s="103">
        <v>0.18</v>
      </c>
      <c r="D11147" s="133">
        <v>2200</v>
      </c>
      <c r="E11147" s="108" t="str">
        <f>_xlfn.XLOOKUP($A11147,'Task3 Baza'!$A$2:$A$1999,'Task3 Baza'!$C$2:$C$1999,"non",0)</f>
        <v>İmişli</v>
      </c>
      <c r="F11147" s="109" t="str">
        <f t="shared" si="352"/>
        <v>Sumqayıt</v>
      </c>
      <c r="G11147" s="110">
        <f t="shared" si="353"/>
        <v>50</v>
      </c>
    </row>
    <row r="11148" spans="1:7" x14ac:dyDescent="0.3">
      <c r="A11148" s="20" t="s">
        <v>627</v>
      </c>
      <c r="B11148" s="102">
        <v>44358</v>
      </c>
      <c r="C11148" s="103">
        <v>0.17</v>
      </c>
      <c r="D11148" s="133">
        <v>9200</v>
      </c>
      <c r="E11148" s="108" t="str">
        <f>_xlfn.XLOOKUP($A11148,'Task3 Baza'!$A$2:$A$1999,'Task3 Baza'!$C$2:$C$1999,"non",0)</f>
        <v>Şəmkir</v>
      </c>
      <c r="F11148" s="109" t="str">
        <f t="shared" si="352"/>
        <v>Lənkəran</v>
      </c>
      <c r="G11148" s="110">
        <f t="shared" si="353"/>
        <v>42</v>
      </c>
    </row>
    <row r="11149" spans="1:7" x14ac:dyDescent="0.3">
      <c r="A11149" s="20" t="s">
        <v>1666</v>
      </c>
      <c r="B11149" s="102">
        <v>44551</v>
      </c>
      <c r="C11149" s="103">
        <v>0.24</v>
      </c>
      <c r="D11149" s="133">
        <v>10500</v>
      </c>
      <c r="E11149" s="108" t="str">
        <f>_xlfn.XLOOKUP($A11149,'Task3 Baza'!$A$2:$A$1999,'Task3 Baza'!$C$2:$C$1999,"non",0)</f>
        <v>Qəbələ</v>
      </c>
      <c r="F11149" s="109" t="str">
        <f t="shared" si="352"/>
        <v>Sumqayıt</v>
      </c>
      <c r="G11149" s="110">
        <f t="shared" si="353"/>
        <v>50</v>
      </c>
    </row>
    <row r="11150" spans="1:7" x14ac:dyDescent="0.3">
      <c r="A11150" s="20" t="s">
        <v>912</v>
      </c>
      <c r="B11150" s="102">
        <v>44491</v>
      </c>
      <c r="C11150" s="103">
        <v>0.24</v>
      </c>
      <c r="D11150" s="133">
        <v>7700</v>
      </c>
      <c r="E11150" s="108" t="str">
        <f>_xlfn.XLOOKUP($A11150,'Task3 Baza'!$A$2:$A$1999,'Task3 Baza'!$C$2:$C$1999,"non",0)</f>
        <v>Şabran</v>
      </c>
      <c r="F11150" s="109" t="str">
        <f t="shared" si="352"/>
        <v>Gəncə</v>
      </c>
      <c r="G11150" s="110">
        <f t="shared" si="353"/>
        <v>20</v>
      </c>
    </row>
    <row r="11151" spans="1:7" x14ac:dyDescent="0.3">
      <c r="A11151" s="20" t="s">
        <v>463</v>
      </c>
      <c r="B11151" s="102">
        <v>44531</v>
      </c>
      <c r="C11151" s="103">
        <v>0.21</v>
      </c>
      <c r="D11151" s="133">
        <v>2500</v>
      </c>
      <c r="E11151" s="108" t="str">
        <f>_xlfn.XLOOKUP($A11151,'Task3 Baza'!$A$2:$A$1999,'Task3 Baza'!$C$2:$C$1999,"non",0)</f>
        <v>Qəbələ</v>
      </c>
      <c r="F11151" s="109" t="str">
        <f t="shared" si="352"/>
        <v>Sumqayıt</v>
      </c>
      <c r="G11151" s="110">
        <f t="shared" si="353"/>
        <v>50</v>
      </c>
    </row>
    <row r="11152" spans="1:7" x14ac:dyDescent="0.3">
      <c r="A11152" s="20" t="s">
        <v>691</v>
      </c>
      <c r="B11152" s="102">
        <v>44492</v>
      </c>
      <c r="C11152" s="103">
        <v>0.14000000000000001</v>
      </c>
      <c r="D11152" s="133">
        <v>10300</v>
      </c>
      <c r="E11152" s="108" t="str">
        <f>_xlfn.XLOOKUP($A11152,'Task3 Baza'!$A$2:$A$1999,'Task3 Baza'!$C$2:$C$1999,"non",0)</f>
        <v>Sədərək</v>
      </c>
      <c r="F11152" s="109" t="str">
        <f t="shared" si="352"/>
        <v>Gəncə</v>
      </c>
      <c r="G11152" s="110">
        <f t="shared" si="353"/>
        <v>20</v>
      </c>
    </row>
    <row r="11153" spans="1:7" x14ac:dyDescent="0.3">
      <c r="A11153" s="20" t="s">
        <v>1044</v>
      </c>
      <c r="B11153" s="102">
        <v>44090</v>
      </c>
      <c r="C11153" s="103">
        <v>0.18</v>
      </c>
      <c r="D11153" s="133">
        <v>1400</v>
      </c>
      <c r="E11153" s="108" t="str">
        <f>_xlfn.XLOOKUP($A11153,'Task3 Baza'!$A$2:$A$1999,'Task3 Baza'!$C$2:$C$1999,"non",0)</f>
        <v>Zəngilan</v>
      </c>
      <c r="F11153" s="109" t="str">
        <f t="shared" si="352"/>
        <v>Lənkəran</v>
      </c>
      <c r="G11153" s="110">
        <f t="shared" si="353"/>
        <v>42</v>
      </c>
    </row>
    <row r="11154" spans="1:7" x14ac:dyDescent="0.3">
      <c r="A11154" s="20" t="s">
        <v>557</v>
      </c>
      <c r="B11154" s="102">
        <v>44042</v>
      </c>
      <c r="C11154" s="103">
        <v>0.19</v>
      </c>
      <c r="D11154" s="133">
        <v>6200</v>
      </c>
      <c r="E11154" s="108" t="str">
        <f>_xlfn.XLOOKUP($A11154,'Task3 Baza'!$A$2:$A$1999,'Task3 Baza'!$C$2:$C$1999,"non",0)</f>
        <v>Daşkəsən</v>
      </c>
      <c r="F11154" s="109" t="str">
        <f t="shared" si="352"/>
        <v>Bakı</v>
      </c>
      <c r="G11154" s="110">
        <f t="shared" si="353"/>
        <v>10</v>
      </c>
    </row>
    <row r="11155" spans="1:7" x14ac:dyDescent="0.3">
      <c r="A11155" s="20" t="s">
        <v>1451</v>
      </c>
      <c r="B11155" s="102">
        <v>44342</v>
      </c>
      <c r="C11155" s="103">
        <v>0.17</v>
      </c>
      <c r="D11155" s="133">
        <v>2400</v>
      </c>
      <c r="E11155" s="108" t="str">
        <f>_xlfn.XLOOKUP($A11155,'Task3 Baza'!$A$2:$A$1999,'Task3 Baza'!$C$2:$C$1999,"non",0)</f>
        <v>Kürdəmir</v>
      </c>
      <c r="F11155" s="109" t="str">
        <f t="shared" si="352"/>
        <v>Sumqayıt</v>
      </c>
      <c r="G11155" s="110">
        <f t="shared" si="353"/>
        <v>50</v>
      </c>
    </row>
    <row r="11156" spans="1:7" x14ac:dyDescent="0.3">
      <c r="A11156" s="20" t="s">
        <v>2065</v>
      </c>
      <c r="B11156" s="102">
        <v>44511</v>
      </c>
      <c r="C11156" s="103">
        <v>0.17</v>
      </c>
      <c r="D11156" s="133">
        <v>4800</v>
      </c>
      <c r="E11156" s="108" t="str">
        <f>_xlfn.XLOOKUP($A11156,'Task3 Baza'!$A$2:$A$1999,'Task3 Baza'!$C$2:$C$1999,"non",0)</f>
        <v>Siyəzən</v>
      </c>
      <c r="F11156" s="109" t="str">
        <f t="shared" si="352"/>
        <v>Gəncə</v>
      </c>
      <c r="G11156" s="110">
        <f t="shared" si="353"/>
        <v>20</v>
      </c>
    </row>
    <row r="11157" spans="1:7" x14ac:dyDescent="0.3">
      <c r="A11157" s="20" t="s">
        <v>727</v>
      </c>
      <c r="B11157" s="102">
        <v>44423</v>
      </c>
      <c r="C11157" s="103">
        <v>0.17</v>
      </c>
      <c r="D11157" s="133">
        <v>8400</v>
      </c>
      <c r="E11157" s="108" t="str">
        <f>_xlfn.XLOOKUP($A11157,'Task3 Baza'!$A$2:$A$1999,'Task3 Baza'!$C$2:$C$1999,"non",0)</f>
        <v>Zərdab</v>
      </c>
      <c r="F11157" s="109" t="str">
        <f t="shared" si="352"/>
        <v>Lənkəran</v>
      </c>
      <c r="G11157" s="110">
        <f t="shared" si="353"/>
        <v>42</v>
      </c>
    </row>
    <row r="11158" spans="1:7" x14ac:dyDescent="0.3">
      <c r="A11158" s="20" t="s">
        <v>1736</v>
      </c>
      <c r="B11158" s="102">
        <v>43937</v>
      </c>
      <c r="C11158" s="103">
        <v>0.24</v>
      </c>
      <c r="D11158" s="133">
        <v>13000</v>
      </c>
      <c r="E11158" s="108" t="str">
        <f>_xlfn.XLOOKUP($A11158,'Task3 Baza'!$A$2:$A$1999,'Task3 Baza'!$C$2:$C$1999,"non",0)</f>
        <v>Göygöl</v>
      </c>
      <c r="F11158" s="109" t="str">
        <f t="shared" si="352"/>
        <v>Sumqayıt</v>
      </c>
      <c r="G11158" s="110">
        <f t="shared" si="353"/>
        <v>50</v>
      </c>
    </row>
    <row r="11159" spans="1:7" x14ac:dyDescent="0.3">
      <c r="A11159" s="20" t="s">
        <v>974</v>
      </c>
      <c r="B11159" s="102">
        <v>43842</v>
      </c>
      <c r="C11159" s="103">
        <v>0.19</v>
      </c>
      <c r="D11159" s="133">
        <v>1700</v>
      </c>
      <c r="E11159" s="108" t="str">
        <f>_xlfn.XLOOKUP($A11159,'Task3 Baza'!$A$2:$A$1999,'Task3 Baza'!$C$2:$C$1999,"non",0)</f>
        <v>Sədərək</v>
      </c>
      <c r="F11159" s="109" t="str">
        <f t="shared" si="352"/>
        <v>Gəncə</v>
      </c>
      <c r="G11159" s="110">
        <f t="shared" si="353"/>
        <v>20</v>
      </c>
    </row>
    <row r="11160" spans="1:7" x14ac:dyDescent="0.3">
      <c r="A11160" s="20" t="s">
        <v>494</v>
      </c>
      <c r="B11160" s="102">
        <v>43637</v>
      </c>
      <c r="C11160" s="103">
        <v>0.2</v>
      </c>
      <c r="D11160" s="133">
        <v>11300</v>
      </c>
      <c r="E11160" s="108" t="str">
        <f>_xlfn.XLOOKUP($A11160,'Task3 Baza'!$A$2:$A$1999,'Task3 Baza'!$C$2:$C$1999,"non",0)</f>
        <v>Kəlbəcər</v>
      </c>
      <c r="F11160" s="109" t="str">
        <f t="shared" si="352"/>
        <v>Sumqayıt</v>
      </c>
      <c r="G11160" s="110">
        <f t="shared" si="353"/>
        <v>50</v>
      </c>
    </row>
    <row r="11161" spans="1:7" x14ac:dyDescent="0.3">
      <c r="A11161" s="20" t="s">
        <v>812</v>
      </c>
      <c r="B11161" s="102">
        <v>44397</v>
      </c>
      <c r="C11161" s="103">
        <v>0.17</v>
      </c>
      <c r="D11161" s="133">
        <v>2200</v>
      </c>
      <c r="E11161" s="108" t="str">
        <f>_xlfn.XLOOKUP($A11161,'Task3 Baza'!$A$2:$A$1999,'Task3 Baza'!$C$2:$C$1999,"non",0)</f>
        <v>Ucar</v>
      </c>
      <c r="F11161" s="109" t="str">
        <f t="shared" si="352"/>
        <v>Lənkəran</v>
      </c>
      <c r="G11161" s="110">
        <f t="shared" si="353"/>
        <v>42</v>
      </c>
    </row>
    <row r="11162" spans="1:7" x14ac:dyDescent="0.3">
      <c r="A11162" s="20" t="s">
        <v>2058</v>
      </c>
      <c r="B11162" s="102">
        <v>44120</v>
      </c>
      <c r="C11162" s="103">
        <v>0.22</v>
      </c>
      <c r="D11162" s="133">
        <v>2000</v>
      </c>
      <c r="E11162" s="108" t="str">
        <f>_xlfn.XLOOKUP($A11162,'Task3 Baza'!$A$2:$A$1999,'Task3 Baza'!$C$2:$C$1999,"non",0)</f>
        <v>Biləsuvar</v>
      </c>
      <c r="F11162" s="109" t="str">
        <f t="shared" si="352"/>
        <v>Bakı</v>
      </c>
      <c r="G11162" s="110">
        <f t="shared" si="353"/>
        <v>10</v>
      </c>
    </row>
    <row r="11163" spans="1:7" x14ac:dyDescent="0.3">
      <c r="A11163" s="20" t="s">
        <v>1209</v>
      </c>
      <c r="B11163" s="102">
        <v>44102</v>
      </c>
      <c r="C11163" s="103">
        <v>0.23</v>
      </c>
      <c r="D11163" s="133">
        <v>2200</v>
      </c>
      <c r="E11163" s="108" t="str">
        <f>_xlfn.XLOOKUP($A11163,'Task3 Baza'!$A$2:$A$1999,'Task3 Baza'!$C$2:$C$1999,"non",0)</f>
        <v>Quba</v>
      </c>
      <c r="F11163" s="109" t="str">
        <f t="shared" si="352"/>
        <v>Gəncə</v>
      </c>
      <c r="G11163" s="110">
        <f t="shared" si="353"/>
        <v>20</v>
      </c>
    </row>
    <row r="11164" spans="1:7" x14ac:dyDescent="0.3">
      <c r="A11164" s="20" t="s">
        <v>387</v>
      </c>
      <c r="B11164" s="102">
        <v>44366</v>
      </c>
      <c r="C11164" s="103">
        <v>0.22</v>
      </c>
      <c r="D11164" s="133">
        <v>2000</v>
      </c>
      <c r="E11164" s="108" t="str">
        <f>_xlfn.XLOOKUP($A11164,'Task3 Baza'!$A$2:$A$1999,'Task3 Baza'!$C$2:$C$1999,"non",0)</f>
        <v>Gədəbəy</v>
      </c>
      <c r="F11164" s="109" t="str">
        <f t="shared" si="352"/>
        <v>Sumqayıt</v>
      </c>
      <c r="G11164" s="110">
        <f t="shared" si="353"/>
        <v>50</v>
      </c>
    </row>
    <row r="11165" spans="1:7" x14ac:dyDescent="0.3">
      <c r="A11165" s="20" t="s">
        <v>1526</v>
      </c>
      <c r="B11165" s="102">
        <v>44112</v>
      </c>
      <c r="C11165" s="103">
        <v>0.17</v>
      </c>
      <c r="D11165" s="133">
        <v>7800</v>
      </c>
      <c r="E11165" s="108" t="str">
        <f>_xlfn.XLOOKUP($A11165,'Task3 Baza'!$A$2:$A$1999,'Task3 Baza'!$C$2:$C$1999,"non",0)</f>
        <v>Xızı</v>
      </c>
      <c r="F11165" s="109" t="str">
        <f t="shared" si="352"/>
        <v>Sumqayıt</v>
      </c>
      <c r="G11165" s="110">
        <f t="shared" si="353"/>
        <v>50</v>
      </c>
    </row>
    <row r="11166" spans="1:7" x14ac:dyDescent="0.3">
      <c r="A11166" s="20" t="s">
        <v>192</v>
      </c>
      <c r="B11166" s="102">
        <v>43985</v>
      </c>
      <c r="C11166" s="103">
        <v>0.19</v>
      </c>
      <c r="D11166" s="133">
        <v>7400</v>
      </c>
      <c r="E11166" s="108" t="str">
        <f>_xlfn.XLOOKUP($A11166,'Task3 Baza'!$A$2:$A$1999,'Task3 Baza'!$C$2:$C$1999,"non",0)</f>
        <v>Sabirabad</v>
      </c>
      <c r="F11166" s="109" t="str">
        <f t="shared" si="352"/>
        <v>Gəncə</v>
      </c>
      <c r="G11166" s="110">
        <f t="shared" si="353"/>
        <v>20</v>
      </c>
    </row>
    <row r="11167" spans="1:7" x14ac:dyDescent="0.3">
      <c r="A11167" s="20" t="s">
        <v>1462</v>
      </c>
      <c r="B11167" s="102">
        <v>44353</v>
      </c>
      <c r="C11167" s="103">
        <v>0.17</v>
      </c>
      <c r="D11167" s="133">
        <v>4400</v>
      </c>
      <c r="E11167" s="108" t="str">
        <f>_xlfn.XLOOKUP($A11167,'Task3 Baza'!$A$2:$A$1999,'Task3 Baza'!$C$2:$C$1999,"non",0)</f>
        <v>Qax</v>
      </c>
      <c r="F11167" s="109" t="str">
        <f t="shared" si="352"/>
        <v>Sumqayıt</v>
      </c>
      <c r="G11167" s="110">
        <f t="shared" si="353"/>
        <v>50</v>
      </c>
    </row>
    <row r="11168" spans="1:7" x14ac:dyDescent="0.3">
      <c r="A11168" s="20" t="s">
        <v>1746</v>
      </c>
      <c r="B11168" s="102">
        <v>44261</v>
      </c>
      <c r="C11168" s="103">
        <v>0.14000000000000001</v>
      </c>
      <c r="D11168" s="133">
        <v>8000</v>
      </c>
      <c r="E11168" s="108" t="str">
        <f>_xlfn.XLOOKUP($A11168,'Task3 Baza'!$A$2:$A$1999,'Task3 Baza'!$C$2:$C$1999,"non",0)</f>
        <v>Gədəbəy</v>
      </c>
      <c r="F11168" s="109" t="str">
        <f t="shared" si="352"/>
        <v>Sumqayıt</v>
      </c>
      <c r="G11168" s="110">
        <f t="shared" si="353"/>
        <v>50</v>
      </c>
    </row>
    <row r="11169" spans="1:7" x14ac:dyDescent="0.3">
      <c r="A11169" s="20" t="s">
        <v>2056</v>
      </c>
      <c r="B11169" s="102">
        <v>44162</v>
      </c>
      <c r="C11169" s="103">
        <v>0.15</v>
      </c>
      <c r="D11169" s="133">
        <v>4400</v>
      </c>
      <c r="E11169" s="108" t="str">
        <f>_xlfn.XLOOKUP($A11169,'Task3 Baza'!$A$2:$A$1999,'Task3 Baza'!$C$2:$C$1999,"non",0)</f>
        <v>Gəncə</v>
      </c>
      <c r="F11169" s="109" t="str">
        <f t="shared" si="352"/>
        <v>Sumqayıt</v>
      </c>
      <c r="G11169" s="110">
        <f t="shared" si="353"/>
        <v>50</v>
      </c>
    </row>
    <row r="11170" spans="1:7" x14ac:dyDescent="0.3">
      <c r="A11170" s="20" t="s">
        <v>2134</v>
      </c>
      <c r="B11170" s="102">
        <v>44089</v>
      </c>
      <c r="C11170" s="103">
        <v>0.17</v>
      </c>
      <c r="D11170" s="133">
        <v>9100</v>
      </c>
      <c r="E11170" s="108" t="str">
        <f>_xlfn.XLOOKUP($A11170,'Task3 Baza'!$A$2:$A$1999,'Task3 Baza'!$C$2:$C$1999,"non",0)</f>
        <v>Zərdab</v>
      </c>
      <c r="F11170" s="109" t="str">
        <f t="shared" si="352"/>
        <v>Lənkəran</v>
      </c>
      <c r="G11170" s="110">
        <f t="shared" si="353"/>
        <v>42</v>
      </c>
    </row>
    <row r="11171" spans="1:7" x14ac:dyDescent="0.3">
      <c r="A11171" s="20" t="s">
        <v>811</v>
      </c>
      <c r="B11171" s="102">
        <v>44249</v>
      </c>
      <c r="C11171" s="103">
        <v>0.19</v>
      </c>
      <c r="D11171" s="133">
        <v>6700</v>
      </c>
      <c r="E11171" s="108" t="str">
        <f>_xlfn.XLOOKUP($A11171,'Task3 Baza'!$A$2:$A$1999,'Task3 Baza'!$C$2:$C$1999,"non",0)</f>
        <v>Kürdəmir</v>
      </c>
      <c r="F11171" s="109" t="str">
        <f t="shared" si="352"/>
        <v>Sumqayıt</v>
      </c>
      <c r="G11171" s="110">
        <f t="shared" si="353"/>
        <v>50</v>
      </c>
    </row>
    <row r="11172" spans="1:7" x14ac:dyDescent="0.3">
      <c r="A11172" s="20" t="s">
        <v>1333</v>
      </c>
      <c r="B11172" s="102">
        <v>43679</v>
      </c>
      <c r="C11172" s="103">
        <v>0.18</v>
      </c>
      <c r="D11172" s="133">
        <v>7000</v>
      </c>
      <c r="E11172" s="108" t="str">
        <f>_xlfn.XLOOKUP($A11172,'Task3 Baza'!$A$2:$A$1999,'Task3 Baza'!$C$2:$C$1999,"non",0)</f>
        <v>Ağcabədi</v>
      </c>
      <c r="F11172" s="109" t="str">
        <f t="shared" si="352"/>
        <v>Bakı</v>
      </c>
      <c r="G11172" s="110">
        <f t="shared" si="353"/>
        <v>10</v>
      </c>
    </row>
    <row r="11173" spans="1:7" x14ac:dyDescent="0.3">
      <c r="A11173" s="20" t="s">
        <v>1321</v>
      </c>
      <c r="B11173" s="102">
        <v>44432</v>
      </c>
      <c r="C11173" s="103">
        <v>0.15</v>
      </c>
      <c r="D11173" s="133">
        <v>4000</v>
      </c>
      <c r="E11173" s="108" t="str">
        <f>_xlfn.XLOOKUP($A11173,'Task3 Baza'!$A$2:$A$1999,'Task3 Baza'!$C$2:$C$1999,"non",0)</f>
        <v>Cəbrayıl</v>
      </c>
      <c r="F11173" s="109" t="str">
        <f t="shared" si="352"/>
        <v>Bakı</v>
      </c>
      <c r="G11173" s="110">
        <f t="shared" si="353"/>
        <v>10</v>
      </c>
    </row>
    <row r="11174" spans="1:7" x14ac:dyDescent="0.3">
      <c r="A11174" s="20" t="s">
        <v>816</v>
      </c>
      <c r="B11174" s="102">
        <v>44579</v>
      </c>
      <c r="C11174" s="103">
        <v>0.22</v>
      </c>
      <c r="D11174" s="133">
        <v>11700</v>
      </c>
      <c r="E11174" s="108" t="str">
        <f>_xlfn.XLOOKUP($A11174,'Task3 Baza'!$A$2:$A$1999,'Task3 Baza'!$C$2:$C$1999,"non",0)</f>
        <v>Balakən</v>
      </c>
      <c r="F11174" s="109" t="str">
        <f t="shared" si="352"/>
        <v>Bakı</v>
      </c>
      <c r="G11174" s="110">
        <f t="shared" si="353"/>
        <v>10</v>
      </c>
    </row>
    <row r="11175" spans="1:7" x14ac:dyDescent="0.3">
      <c r="A11175" s="20" t="s">
        <v>192</v>
      </c>
      <c r="B11175" s="102">
        <v>44227</v>
      </c>
      <c r="C11175" s="103">
        <v>0.22</v>
      </c>
      <c r="D11175" s="133">
        <v>5700</v>
      </c>
      <c r="E11175" s="108" t="str">
        <f>_xlfn.XLOOKUP($A11175,'Task3 Baza'!$A$2:$A$1999,'Task3 Baza'!$C$2:$C$1999,"non",0)</f>
        <v>Sabirabad</v>
      </c>
      <c r="F11175" s="109" t="str">
        <f t="shared" si="352"/>
        <v>Gəncə</v>
      </c>
      <c r="G11175" s="110">
        <f t="shared" si="353"/>
        <v>20</v>
      </c>
    </row>
    <row r="11176" spans="1:7" x14ac:dyDescent="0.3">
      <c r="A11176" s="20" t="s">
        <v>1269</v>
      </c>
      <c r="B11176" s="102">
        <v>43901</v>
      </c>
      <c r="C11176" s="103">
        <v>0.23</v>
      </c>
      <c r="D11176" s="133">
        <v>3900</v>
      </c>
      <c r="E11176" s="108" t="str">
        <f>_xlfn.XLOOKUP($A11176,'Task3 Baza'!$A$2:$A$1999,'Task3 Baza'!$C$2:$C$1999,"non",0)</f>
        <v>Oğuz</v>
      </c>
      <c r="F11176" s="109" t="str">
        <f t="shared" si="352"/>
        <v>Gəncə</v>
      </c>
      <c r="G11176" s="110">
        <f t="shared" si="353"/>
        <v>20</v>
      </c>
    </row>
    <row r="11177" spans="1:7" x14ac:dyDescent="0.3">
      <c r="A11177" s="20" t="s">
        <v>245</v>
      </c>
      <c r="B11177" s="102">
        <v>43502</v>
      </c>
      <c r="C11177" s="103">
        <v>0.15</v>
      </c>
      <c r="D11177" s="133">
        <v>9400</v>
      </c>
      <c r="E11177" s="108" t="str">
        <f>_xlfn.XLOOKUP($A11177,'Task3 Baza'!$A$2:$A$1999,'Task3 Baza'!$C$2:$C$1999,"non",0)</f>
        <v>Şərur</v>
      </c>
      <c r="F11177" s="109" t="str">
        <f t="shared" si="352"/>
        <v>Lənkəran</v>
      </c>
      <c r="G11177" s="110">
        <f t="shared" si="353"/>
        <v>42</v>
      </c>
    </row>
    <row r="11178" spans="1:7" x14ac:dyDescent="0.3">
      <c r="A11178" s="20" t="s">
        <v>913</v>
      </c>
      <c r="B11178" s="102">
        <v>43630</v>
      </c>
      <c r="C11178" s="103">
        <v>0.2</v>
      </c>
      <c r="D11178" s="133">
        <v>9200</v>
      </c>
      <c r="E11178" s="108" t="str">
        <f>_xlfn.XLOOKUP($A11178,'Task3 Baza'!$A$2:$A$1999,'Task3 Baza'!$C$2:$C$1999,"non",0)</f>
        <v>Ağsu</v>
      </c>
      <c r="F11178" s="109" t="str">
        <f t="shared" si="352"/>
        <v>Bakı</v>
      </c>
      <c r="G11178" s="110">
        <f t="shared" si="353"/>
        <v>10</v>
      </c>
    </row>
    <row r="11179" spans="1:7" x14ac:dyDescent="0.3">
      <c r="A11179" s="20" t="s">
        <v>984</v>
      </c>
      <c r="B11179" s="102">
        <v>44106</v>
      </c>
      <c r="C11179" s="103">
        <v>0.15</v>
      </c>
      <c r="D11179" s="133">
        <v>7700</v>
      </c>
      <c r="E11179" s="108" t="str">
        <f>_xlfn.XLOOKUP($A11179,'Task3 Baza'!$A$2:$A$1999,'Task3 Baza'!$C$2:$C$1999,"non",0)</f>
        <v>Ağcabədi</v>
      </c>
      <c r="F11179" s="109" t="str">
        <f t="shared" si="352"/>
        <v>Bakı</v>
      </c>
      <c r="G11179" s="110">
        <f t="shared" si="353"/>
        <v>10</v>
      </c>
    </row>
    <row r="11180" spans="1:7" x14ac:dyDescent="0.3">
      <c r="A11180" s="20" t="s">
        <v>1282</v>
      </c>
      <c r="B11180" s="102">
        <v>44197</v>
      </c>
      <c r="C11180" s="103">
        <v>0.22</v>
      </c>
      <c r="D11180" s="133">
        <v>3400</v>
      </c>
      <c r="E11180" s="108" t="str">
        <f>_xlfn.XLOOKUP($A11180,'Task3 Baza'!$A$2:$A$1999,'Task3 Baza'!$C$2:$C$1999,"non",0)</f>
        <v>Naxçıvan</v>
      </c>
      <c r="F11180" s="109" t="str">
        <f t="shared" si="352"/>
        <v>Gəncə</v>
      </c>
      <c r="G11180" s="110">
        <f t="shared" si="353"/>
        <v>20</v>
      </c>
    </row>
    <row r="11181" spans="1:7" x14ac:dyDescent="0.3">
      <c r="A11181" s="20" t="s">
        <v>1369</v>
      </c>
      <c r="B11181" s="102">
        <v>44076</v>
      </c>
      <c r="C11181" s="103">
        <v>0.17</v>
      </c>
      <c r="D11181" s="133">
        <v>5500</v>
      </c>
      <c r="E11181" s="108" t="str">
        <f>_xlfn.XLOOKUP($A11181,'Task3 Baza'!$A$2:$A$1999,'Task3 Baza'!$C$2:$C$1999,"non",0)</f>
        <v>Kəlbəcər</v>
      </c>
      <c r="F11181" s="109" t="str">
        <f t="shared" si="352"/>
        <v>Sumqayıt</v>
      </c>
      <c r="G11181" s="110">
        <f t="shared" si="353"/>
        <v>50</v>
      </c>
    </row>
    <row r="11182" spans="1:7" x14ac:dyDescent="0.3">
      <c r="A11182" s="20" t="s">
        <v>1323</v>
      </c>
      <c r="B11182" s="102">
        <v>44493</v>
      </c>
      <c r="C11182" s="103">
        <v>0.2</v>
      </c>
      <c r="D11182" s="133">
        <v>4400</v>
      </c>
      <c r="E11182" s="108" t="str">
        <f>_xlfn.XLOOKUP($A11182,'Task3 Baza'!$A$2:$A$1999,'Task3 Baza'!$C$2:$C$1999,"non",0)</f>
        <v>Cəbrayıl</v>
      </c>
      <c r="F11182" s="109" t="str">
        <f t="shared" si="352"/>
        <v>Bakı</v>
      </c>
      <c r="G11182" s="110">
        <f t="shared" si="353"/>
        <v>10</v>
      </c>
    </row>
    <row r="11183" spans="1:7" x14ac:dyDescent="0.3">
      <c r="A11183" s="20" t="s">
        <v>360</v>
      </c>
      <c r="B11183" s="102">
        <v>43827</v>
      </c>
      <c r="C11183" s="103">
        <v>0.21</v>
      </c>
      <c r="D11183" s="133">
        <v>4800</v>
      </c>
      <c r="E11183" s="108" t="str">
        <f>_xlfn.XLOOKUP($A11183,'Task3 Baza'!$A$2:$A$1999,'Task3 Baza'!$C$2:$C$1999,"non",0)</f>
        <v>Qusar</v>
      </c>
      <c r="F11183" s="109" t="str">
        <f t="shared" si="352"/>
        <v>Gəncə</v>
      </c>
      <c r="G11183" s="110">
        <f t="shared" si="353"/>
        <v>20</v>
      </c>
    </row>
    <row r="11184" spans="1:7" x14ac:dyDescent="0.3">
      <c r="A11184" s="20" t="s">
        <v>1301</v>
      </c>
      <c r="B11184" s="102">
        <v>43749</v>
      </c>
      <c r="C11184" s="103">
        <v>0.22</v>
      </c>
      <c r="D11184" s="133">
        <v>12100</v>
      </c>
      <c r="E11184" s="108" t="str">
        <f>_xlfn.XLOOKUP($A11184,'Task3 Baza'!$A$2:$A$1999,'Task3 Baza'!$C$2:$C$1999,"non",0)</f>
        <v>Göyçay</v>
      </c>
      <c r="F11184" s="109" t="str">
        <f t="shared" si="352"/>
        <v>Sumqayıt</v>
      </c>
      <c r="G11184" s="110">
        <f t="shared" si="353"/>
        <v>50</v>
      </c>
    </row>
    <row r="11185" spans="1:7" x14ac:dyDescent="0.3">
      <c r="A11185" s="20" t="s">
        <v>1181</v>
      </c>
      <c r="B11185" s="102">
        <v>44612</v>
      </c>
      <c r="C11185" s="103">
        <v>0.2</v>
      </c>
      <c r="D11185" s="133">
        <v>2800</v>
      </c>
      <c r="E11185" s="108" t="str">
        <f>_xlfn.XLOOKUP($A11185,'Task3 Baza'!$A$2:$A$1999,'Task3 Baza'!$C$2:$C$1999,"non",0)</f>
        <v>Xocavənd</v>
      </c>
      <c r="F11185" s="109" t="str">
        <f t="shared" si="352"/>
        <v>Sumqayıt</v>
      </c>
      <c r="G11185" s="110">
        <f t="shared" si="353"/>
        <v>50</v>
      </c>
    </row>
    <row r="11186" spans="1:7" x14ac:dyDescent="0.3">
      <c r="A11186" s="20" t="s">
        <v>1204</v>
      </c>
      <c r="B11186" s="102">
        <v>43627</v>
      </c>
      <c r="C11186" s="103">
        <v>0.17</v>
      </c>
      <c r="D11186" s="133">
        <v>7800</v>
      </c>
      <c r="E11186" s="108" t="str">
        <f>_xlfn.XLOOKUP($A11186,'Task3 Baza'!$A$2:$A$1999,'Task3 Baza'!$C$2:$C$1999,"non",0)</f>
        <v>Şabran</v>
      </c>
      <c r="F11186" s="109" t="str">
        <f t="shared" si="352"/>
        <v>Gəncə</v>
      </c>
      <c r="G11186" s="110">
        <f t="shared" si="353"/>
        <v>20</v>
      </c>
    </row>
    <row r="11187" spans="1:7" x14ac:dyDescent="0.3">
      <c r="A11187" s="20" t="s">
        <v>1978</v>
      </c>
      <c r="B11187" s="102">
        <v>44705</v>
      </c>
      <c r="C11187" s="103">
        <v>0.14000000000000001</v>
      </c>
      <c r="D11187" s="133">
        <v>1600</v>
      </c>
      <c r="E11187" s="108" t="str">
        <f>_xlfn.XLOOKUP($A11187,'Task3 Baza'!$A$2:$A$1999,'Task3 Baza'!$C$2:$C$1999,"non",0)</f>
        <v>Xocalı</v>
      </c>
      <c r="F11187" s="109" t="str">
        <f t="shared" si="352"/>
        <v>Sumqayıt</v>
      </c>
      <c r="G11187" s="110">
        <f t="shared" si="353"/>
        <v>50</v>
      </c>
    </row>
    <row r="11188" spans="1:7" x14ac:dyDescent="0.3">
      <c r="A11188" s="20" t="s">
        <v>384</v>
      </c>
      <c r="B11188" s="102">
        <v>43912</v>
      </c>
      <c r="C11188" s="103">
        <v>0.14000000000000001</v>
      </c>
      <c r="D11188" s="133">
        <v>1400</v>
      </c>
      <c r="E11188" s="108" t="str">
        <f>_xlfn.XLOOKUP($A11188,'Task3 Baza'!$A$2:$A$1999,'Task3 Baza'!$C$2:$C$1999,"non",0)</f>
        <v>Ucar</v>
      </c>
      <c r="F11188" s="109" t="str">
        <f t="shared" si="352"/>
        <v>Lənkəran</v>
      </c>
      <c r="G11188" s="110">
        <f t="shared" si="353"/>
        <v>42</v>
      </c>
    </row>
    <row r="11189" spans="1:7" x14ac:dyDescent="0.3">
      <c r="A11189" s="20" t="s">
        <v>1682</v>
      </c>
      <c r="B11189" s="102">
        <v>44611</v>
      </c>
      <c r="C11189" s="103">
        <v>0.21</v>
      </c>
      <c r="D11189" s="133">
        <v>7200</v>
      </c>
      <c r="E11189" s="108" t="str">
        <f>_xlfn.XLOOKUP($A11189,'Task3 Baza'!$A$2:$A$1999,'Task3 Baza'!$C$2:$C$1999,"non",0)</f>
        <v>Cəlilabad</v>
      </c>
      <c r="F11189" s="109" t="str">
        <f t="shared" si="352"/>
        <v>Bakı</v>
      </c>
      <c r="G11189" s="110">
        <f t="shared" si="353"/>
        <v>10</v>
      </c>
    </row>
    <row r="11190" spans="1:7" x14ac:dyDescent="0.3">
      <c r="A11190" s="20" t="s">
        <v>1853</v>
      </c>
      <c r="B11190" s="102">
        <v>44201</v>
      </c>
      <c r="C11190" s="103">
        <v>0.24</v>
      </c>
      <c r="D11190" s="133">
        <v>13000</v>
      </c>
      <c r="E11190" s="108" t="str">
        <f>_xlfn.XLOOKUP($A11190,'Task3 Baza'!$A$2:$A$1999,'Task3 Baza'!$C$2:$C$1999,"non",0)</f>
        <v>Sumqayıt</v>
      </c>
      <c r="F11190" s="109" t="str">
        <f t="shared" si="352"/>
        <v>Gəncə</v>
      </c>
      <c r="G11190" s="110">
        <f t="shared" si="353"/>
        <v>20</v>
      </c>
    </row>
    <row r="11191" spans="1:7" x14ac:dyDescent="0.3">
      <c r="A11191" s="20" t="s">
        <v>1136</v>
      </c>
      <c r="B11191" s="102">
        <v>44158</v>
      </c>
      <c r="C11191" s="103">
        <v>0.23</v>
      </c>
      <c r="D11191" s="133">
        <v>13000</v>
      </c>
      <c r="E11191" s="108" t="str">
        <f>_xlfn.XLOOKUP($A11191,'Task3 Baza'!$A$2:$A$1999,'Task3 Baza'!$C$2:$C$1999,"non",0)</f>
        <v>Beyləqan</v>
      </c>
      <c r="F11191" s="109" t="str">
        <f t="shared" si="352"/>
        <v>Bakı</v>
      </c>
      <c r="G11191" s="110">
        <f t="shared" si="353"/>
        <v>10</v>
      </c>
    </row>
    <row r="11192" spans="1:7" x14ac:dyDescent="0.3">
      <c r="A11192" s="20" t="s">
        <v>683</v>
      </c>
      <c r="B11192" s="102">
        <v>43969</v>
      </c>
      <c r="C11192" s="103">
        <v>0.16</v>
      </c>
      <c r="D11192" s="133">
        <v>4100</v>
      </c>
      <c r="E11192" s="108" t="str">
        <f>_xlfn.XLOOKUP($A11192,'Task3 Baza'!$A$2:$A$1999,'Task3 Baza'!$C$2:$C$1999,"non",0)</f>
        <v>Şamaxı</v>
      </c>
      <c r="F11192" s="109" t="str">
        <f t="shared" si="352"/>
        <v>Lənkəran</v>
      </c>
      <c r="G11192" s="110">
        <f t="shared" si="353"/>
        <v>42</v>
      </c>
    </row>
    <row r="11193" spans="1:7" x14ac:dyDescent="0.3">
      <c r="A11193" s="20" t="s">
        <v>2135</v>
      </c>
      <c r="B11193" s="102">
        <v>44377</v>
      </c>
      <c r="C11193" s="103">
        <v>0.19</v>
      </c>
      <c r="D11193" s="133">
        <v>11300</v>
      </c>
      <c r="E11193" s="108" t="str">
        <f>_xlfn.XLOOKUP($A11193,'Task3 Baza'!$A$2:$A$1999,'Task3 Baza'!$C$2:$C$1999,"non",0)</f>
        <v>Mingəçevir</v>
      </c>
      <c r="F11193" s="109" t="str">
        <f t="shared" si="352"/>
        <v>Gəncə</v>
      </c>
      <c r="G11193" s="110">
        <f t="shared" si="353"/>
        <v>20</v>
      </c>
    </row>
    <row r="11194" spans="1:7" x14ac:dyDescent="0.3">
      <c r="A11194" s="20" t="s">
        <v>258</v>
      </c>
      <c r="B11194" s="102">
        <v>44172</v>
      </c>
      <c r="C11194" s="103">
        <v>0.23</v>
      </c>
      <c r="D11194" s="133">
        <v>12100</v>
      </c>
      <c r="E11194" s="108" t="str">
        <f>_xlfn.XLOOKUP($A11194,'Task3 Baza'!$A$2:$A$1999,'Task3 Baza'!$C$2:$C$1999,"non",0)</f>
        <v>Siyəzən</v>
      </c>
      <c r="F11194" s="109" t="str">
        <f t="shared" si="352"/>
        <v>Gəncə</v>
      </c>
      <c r="G11194" s="110">
        <f t="shared" si="353"/>
        <v>20</v>
      </c>
    </row>
    <row r="11195" spans="1:7" x14ac:dyDescent="0.3">
      <c r="A11195" s="20" t="s">
        <v>1086</v>
      </c>
      <c r="B11195" s="102">
        <v>43916</v>
      </c>
      <c r="C11195" s="103">
        <v>0.15</v>
      </c>
      <c r="D11195" s="133">
        <v>4600</v>
      </c>
      <c r="E11195" s="108" t="str">
        <f>_xlfn.XLOOKUP($A11195,'Task3 Baza'!$A$2:$A$1999,'Task3 Baza'!$C$2:$C$1999,"non",0)</f>
        <v>Samux</v>
      </c>
      <c r="F11195" s="109" t="str">
        <f t="shared" si="352"/>
        <v>Gəncə</v>
      </c>
      <c r="G11195" s="110">
        <f t="shared" si="353"/>
        <v>20</v>
      </c>
    </row>
    <row r="11196" spans="1:7" x14ac:dyDescent="0.3">
      <c r="A11196" s="20" t="s">
        <v>480</v>
      </c>
      <c r="B11196" s="102">
        <v>44214</v>
      </c>
      <c r="C11196" s="103">
        <v>0.18</v>
      </c>
      <c r="D11196" s="133">
        <v>2100</v>
      </c>
      <c r="E11196" s="108" t="str">
        <f>_xlfn.XLOOKUP($A11196,'Task3 Baza'!$A$2:$A$1999,'Task3 Baza'!$C$2:$C$1999,"non",0)</f>
        <v>Lənkəran</v>
      </c>
      <c r="F11196" s="109" t="str">
        <f t="shared" si="352"/>
        <v>Gəncə</v>
      </c>
      <c r="G11196" s="110">
        <f t="shared" si="353"/>
        <v>20</v>
      </c>
    </row>
    <row r="11197" spans="1:7" x14ac:dyDescent="0.3">
      <c r="A11197" s="20" t="s">
        <v>1960</v>
      </c>
      <c r="B11197" s="102">
        <v>44074</v>
      </c>
      <c r="C11197" s="103">
        <v>0.17</v>
      </c>
      <c r="D11197" s="133">
        <v>1800</v>
      </c>
      <c r="E11197" s="108" t="str">
        <f>_xlfn.XLOOKUP($A11197,'Task3 Baza'!$A$2:$A$1999,'Task3 Baza'!$C$2:$C$1999,"non",0)</f>
        <v>Göyçay</v>
      </c>
      <c r="F11197" s="109" t="str">
        <f t="shared" si="352"/>
        <v>Sumqayıt</v>
      </c>
      <c r="G11197" s="110">
        <f t="shared" si="353"/>
        <v>50</v>
      </c>
    </row>
    <row r="11198" spans="1:7" x14ac:dyDescent="0.3">
      <c r="A11198" s="20" t="s">
        <v>1228</v>
      </c>
      <c r="B11198" s="102">
        <v>44123</v>
      </c>
      <c r="C11198" s="103">
        <v>0.21</v>
      </c>
      <c r="D11198" s="133">
        <v>9300</v>
      </c>
      <c r="E11198" s="108" t="str">
        <f>_xlfn.XLOOKUP($A11198,'Task3 Baza'!$A$2:$A$1999,'Task3 Baza'!$C$2:$C$1999,"non",0)</f>
        <v>İsmayıllı</v>
      </c>
      <c r="F11198" s="109" t="str">
        <f t="shared" si="352"/>
        <v>Sumqayıt</v>
      </c>
      <c r="G11198" s="110">
        <f t="shared" si="353"/>
        <v>50</v>
      </c>
    </row>
    <row r="11199" spans="1:7" x14ac:dyDescent="0.3">
      <c r="A11199" s="20" t="s">
        <v>1263</v>
      </c>
      <c r="B11199" s="102">
        <v>44260</v>
      </c>
      <c r="C11199" s="103">
        <v>0.15</v>
      </c>
      <c r="D11199" s="133">
        <v>7700</v>
      </c>
      <c r="E11199" s="108" t="str">
        <f>_xlfn.XLOOKUP($A11199,'Task3 Baza'!$A$2:$A$1999,'Task3 Baza'!$C$2:$C$1999,"non",0)</f>
        <v>Kürdəmir</v>
      </c>
      <c r="F11199" s="109" t="str">
        <f t="shared" si="352"/>
        <v>Sumqayıt</v>
      </c>
      <c r="G11199" s="110">
        <f t="shared" si="353"/>
        <v>50</v>
      </c>
    </row>
    <row r="11200" spans="1:7" x14ac:dyDescent="0.3">
      <c r="A11200" s="20" t="s">
        <v>594</v>
      </c>
      <c r="B11200" s="102">
        <v>44257</v>
      </c>
      <c r="C11200" s="103">
        <v>0.19</v>
      </c>
      <c r="D11200" s="133">
        <v>5400</v>
      </c>
      <c r="E11200" s="108" t="str">
        <f>_xlfn.XLOOKUP($A11200,'Task3 Baza'!$A$2:$A$1999,'Task3 Baza'!$C$2:$C$1999,"non",0)</f>
        <v>Oğuz</v>
      </c>
      <c r="F11200" s="109" t="str">
        <f t="shared" si="352"/>
        <v>Gəncə</v>
      </c>
      <c r="G11200" s="110">
        <f t="shared" si="353"/>
        <v>20</v>
      </c>
    </row>
    <row r="11201" spans="1:7" x14ac:dyDescent="0.3">
      <c r="A11201" s="20" t="s">
        <v>943</v>
      </c>
      <c r="B11201" s="102">
        <v>44122</v>
      </c>
      <c r="C11201" s="103">
        <v>0.15</v>
      </c>
      <c r="D11201" s="133">
        <v>7900</v>
      </c>
      <c r="E11201" s="108" t="str">
        <f>_xlfn.XLOOKUP($A11201,'Task3 Baza'!$A$2:$A$1999,'Task3 Baza'!$C$2:$C$1999,"non",0)</f>
        <v>Masallı</v>
      </c>
      <c r="F11201" s="109" t="str">
        <f t="shared" si="352"/>
        <v>Gəncə</v>
      </c>
      <c r="G11201" s="110">
        <f t="shared" si="353"/>
        <v>20</v>
      </c>
    </row>
    <row r="11202" spans="1:7" x14ac:dyDescent="0.3">
      <c r="A11202" s="20" t="s">
        <v>1015</v>
      </c>
      <c r="B11202" s="102">
        <v>43640</v>
      </c>
      <c r="C11202" s="103">
        <v>0.16</v>
      </c>
      <c r="D11202" s="133">
        <v>3800</v>
      </c>
      <c r="E11202" s="108" t="str">
        <f>_xlfn.XLOOKUP($A11202,'Task3 Baza'!$A$2:$A$1999,'Task3 Baza'!$C$2:$C$1999,"non",0)</f>
        <v>Yardımlı</v>
      </c>
      <c r="F11202" s="109" t="str">
        <f t="shared" ref="F11202:F11265" si="354">VLOOKUP($E11202,$I$3:$K$75,2,0)</f>
        <v>Lənkəran</v>
      </c>
      <c r="G11202" s="110">
        <f t="shared" ref="G11202:G11265" si="355">VLOOKUP(VLOOKUP($E11202,$I$3:$J$75,2,0),$L$3:$M$6,2,0)</f>
        <v>42</v>
      </c>
    </row>
    <row r="11203" spans="1:7" x14ac:dyDescent="0.3">
      <c r="A11203" s="20" t="s">
        <v>1948</v>
      </c>
      <c r="B11203" s="102">
        <v>44144</v>
      </c>
      <c r="C11203" s="103">
        <v>0.2</v>
      </c>
      <c r="D11203" s="133">
        <v>6100</v>
      </c>
      <c r="E11203" s="108" t="str">
        <f>_xlfn.XLOOKUP($A11203,'Task3 Baza'!$A$2:$A$1999,'Task3 Baza'!$C$2:$C$1999,"non",0)</f>
        <v>Gəncə</v>
      </c>
      <c r="F11203" s="109" t="str">
        <f t="shared" si="354"/>
        <v>Sumqayıt</v>
      </c>
      <c r="G11203" s="110">
        <f t="shared" si="355"/>
        <v>50</v>
      </c>
    </row>
    <row r="11204" spans="1:7" x14ac:dyDescent="0.3">
      <c r="A11204" s="20" t="s">
        <v>629</v>
      </c>
      <c r="B11204" s="102">
        <v>44273</v>
      </c>
      <c r="C11204" s="103">
        <v>0.24</v>
      </c>
      <c r="D11204" s="133">
        <v>9000</v>
      </c>
      <c r="E11204" s="108" t="str">
        <f>_xlfn.XLOOKUP($A11204,'Task3 Baza'!$A$2:$A$1999,'Task3 Baza'!$C$2:$C$1999,"non",0)</f>
        <v>Daşkəsən</v>
      </c>
      <c r="F11204" s="109" t="str">
        <f t="shared" si="354"/>
        <v>Bakı</v>
      </c>
      <c r="G11204" s="110">
        <f t="shared" si="355"/>
        <v>10</v>
      </c>
    </row>
    <row r="11205" spans="1:7" x14ac:dyDescent="0.3">
      <c r="A11205" s="20" t="s">
        <v>824</v>
      </c>
      <c r="B11205" s="102">
        <v>44275</v>
      </c>
      <c r="C11205" s="103">
        <v>0.24</v>
      </c>
      <c r="D11205" s="133">
        <v>10600</v>
      </c>
      <c r="E11205" s="108" t="str">
        <f>_xlfn.XLOOKUP($A11205,'Task3 Baza'!$A$2:$A$1999,'Task3 Baza'!$C$2:$C$1999,"non",0)</f>
        <v>Naxçıvan</v>
      </c>
      <c r="F11205" s="109" t="str">
        <f t="shared" si="354"/>
        <v>Gəncə</v>
      </c>
      <c r="G11205" s="110">
        <f t="shared" si="355"/>
        <v>20</v>
      </c>
    </row>
    <row r="11206" spans="1:7" x14ac:dyDescent="0.3">
      <c r="A11206" s="20" t="s">
        <v>1264</v>
      </c>
      <c r="B11206" s="102">
        <v>44191</v>
      </c>
      <c r="C11206" s="103">
        <v>0.14000000000000001</v>
      </c>
      <c r="D11206" s="133">
        <v>4200</v>
      </c>
      <c r="E11206" s="108" t="str">
        <f>_xlfn.XLOOKUP($A11206,'Task3 Baza'!$A$2:$A$1999,'Task3 Baza'!$C$2:$C$1999,"non",0)</f>
        <v>Siyəzən</v>
      </c>
      <c r="F11206" s="109" t="str">
        <f t="shared" si="354"/>
        <v>Gəncə</v>
      </c>
      <c r="G11206" s="110">
        <f t="shared" si="355"/>
        <v>20</v>
      </c>
    </row>
    <row r="11207" spans="1:7" x14ac:dyDescent="0.3">
      <c r="A11207" s="20" t="s">
        <v>928</v>
      </c>
      <c r="B11207" s="102">
        <v>44455</v>
      </c>
      <c r="C11207" s="103">
        <v>0.24</v>
      </c>
      <c r="D11207" s="133">
        <v>11200</v>
      </c>
      <c r="E11207" s="108" t="str">
        <f>_xlfn.XLOOKUP($A11207,'Task3 Baza'!$A$2:$A$1999,'Task3 Baza'!$C$2:$C$1999,"non",0)</f>
        <v>Göyçay</v>
      </c>
      <c r="F11207" s="109" t="str">
        <f t="shared" si="354"/>
        <v>Sumqayıt</v>
      </c>
      <c r="G11207" s="110">
        <f t="shared" si="355"/>
        <v>50</v>
      </c>
    </row>
    <row r="11208" spans="1:7" x14ac:dyDescent="0.3">
      <c r="A11208" s="20" t="s">
        <v>1250</v>
      </c>
      <c r="B11208" s="102">
        <v>44290</v>
      </c>
      <c r="C11208" s="103">
        <v>0.18</v>
      </c>
      <c r="D11208" s="133">
        <v>8300</v>
      </c>
      <c r="E11208" s="108" t="str">
        <f>_xlfn.XLOOKUP($A11208,'Task3 Baza'!$A$2:$A$1999,'Task3 Baza'!$C$2:$C$1999,"non",0)</f>
        <v>Yardımlı</v>
      </c>
      <c r="F11208" s="109" t="str">
        <f t="shared" si="354"/>
        <v>Lənkəran</v>
      </c>
      <c r="G11208" s="110">
        <f t="shared" si="355"/>
        <v>42</v>
      </c>
    </row>
    <row r="11209" spans="1:7" x14ac:dyDescent="0.3">
      <c r="A11209" s="20" t="s">
        <v>896</v>
      </c>
      <c r="B11209" s="102">
        <v>44176</v>
      </c>
      <c r="C11209" s="103">
        <v>0.21</v>
      </c>
      <c r="D11209" s="133">
        <v>11800</v>
      </c>
      <c r="E11209" s="108" t="str">
        <f>_xlfn.XLOOKUP($A11209,'Task3 Baza'!$A$2:$A$1999,'Task3 Baza'!$C$2:$C$1999,"non",0)</f>
        <v>Balakən</v>
      </c>
      <c r="F11209" s="109" t="str">
        <f t="shared" si="354"/>
        <v>Bakı</v>
      </c>
      <c r="G11209" s="110">
        <f t="shared" si="355"/>
        <v>10</v>
      </c>
    </row>
    <row r="11210" spans="1:7" x14ac:dyDescent="0.3">
      <c r="A11210" s="20" t="s">
        <v>880</v>
      </c>
      <c r="B11210" s="102">
        <v>44742</v>
      </c>
      <c r="C11210" s="103">
        <v>0.23</v>
      </c>
      <c r="D11210" s="133">
        <v>6500</v>
      </c>
      <c r="E11210" s="108" t="str">
        <f>_xlfn.XLOOKUP($A11210,'Task3 Baza'!$A$2:$A$1999,'Task3 Baza'!$C$2:$C$1999,"non",0)</f>
        <v>Qobustan</v>
      </c>
      <c r="F11210" s="109" t="str">
        <f t="shared" si="354"/>
        <v>Gəncə</v>
      </c>
      <c r="G11210" s="110">
        <f t="shared" si="355"/>
        <v>20</v>
      </c>
    </row>
    <row r="11211" spans="1:7" x14ac:dyDescent="0.3">
      <c r="A11211" s="20" t="s">
        <v>1367</v>
      </c>
      <c r="B11211" s="102">
        <v>44265</v>
      </c>
      <c r="C11211" s="103">
        <v>0.23</v>
      </c>
      <c r="D11211" s="133">
        <v>12100</v>
      </c>
      <c r="E11211" s="108" t="str">
        <f>_xlfn.XLOOKUP($A11211,'Task3 Baza'!$A$2:$A$1999,'Task3 Baza'!$C$2:$C$1999,"non",0)</f>
        <v>İmişli</v>
      </c>
      <c r="F11211" s="109" t="str">
        <f t="shared" si="354"/>
        <v>Sumqayıt</v>
      </c>
      <c r="G11211" s="110">
        <f t="shared" si="355"/>
        <v>50</v>
      </c>
    </row>
    <row r="11212" spans="1:7" x14ac:dyDescent="0.3">
      <c r="A11212" s="20" t="s">
        <v>1747</v>
      </c>
      <c r="B11212" s="102">
        <v>43710</v>
      </c>
      <c r="C11212" s="103">
        <v>0.18</v>
      </c>
      <c r="D11212" s="133">
        <v>10800</v>
      </c>
      <c r="E11212" s="108" t="str">
        <f>_xlfn.XLOOKUP($A11212,'Task3 Baza'!$A$2:$A$1999,'Task3 Baza'!$C$2:$C$1999,"non",0)</f>
        <v>Kürdəmir</v>
      </c>
      <c r="F11212" s="109" t="str">
        <f t="shared" si="354"/>
        <v>Sumqayıt</v>
      </c>
      <c r="G11212" s="110">
        <f t="shared" si="355"/>
        <v>50</v>
      </c>
    </row>
    <row r="11213" spans="1:7" x14ac:dyDescent="0.3">
      <c r="A11213" s="20" t="s">
        <v>1420</v>
      </c>
      <c r="B11213" s="102">
        <v>44386</v>
      </c>
      <c r="C11213" s="103">
        <v>0.2</v>
      </c>
      <c r="D11213" s="133">
        <v>9100</v>
      </c>
      <c r="E11213" s="108" t="str">
        <f>_xlfn.XLOOKUP($A11213,'Task3 Baza'!$A$2:$A$1999,'Task3 Baza'!$C$2:$C$1999,"non",0)</f>
        <v>Sumqayıt</v>
      </c>
      <c r="F11213" s="109" t="str">
        <f t="shared" si="354"/>
        <v>Gəncə</v>
      </c>
      <c r="G11213" s="110">
        <f t="shared" si="355"/>
        <v>20</v>
      </c>
    </row>
    <row r="11214" spans="1:7" x14ac:dyDescent="0.3">
      <c r="A11214" s="20" t="s">
        <v>1034</v>
      </c>
      <c r="B11214" s="102">
        <v>43948</v>
      </c>
      <c r="C11214" s="103">
        <v>0.19</v>
      </c>
      <c r="D11214" s="133">
        <v>3100</v>
      </c>
      <c r="E11214" s="108" t="str">
        <f>_xlfn.XLOOKUP($A11214,'Task3 Baza'!$A$2:$A$1999,'Task3 Baza'!$C$2:$C$1999,"non",0)</f>
        <v>Babək</v>
      </c>
      <c r="F11214" s="109" t="str">
        <f t="shared" si="354"/>
        <v>Bakı</v>
      </c>
      <c r="G11214" s="110">
        <f t="shared" si="355"/>
        <v>10</v>
      </c>
    </row>
    <row r="11215" spans="1:7" x14ac:dyDescent="0.3">
      <c r="A11215" s="20" t="s">
        <v>1025</v>
      </c>
      <c r="B11215" s="102">
        <v>44401</v>
      </c>
      <c r="C11215" s="103">
        <v>0.22</v>
      </c>
      <c r="D11215" s="133">
        <v>3400</v>
      </c>
      <c r="E11215" s="108" t="str">
        <f>_xlfn.XLOOKUP($A11215,'Task3 Baza'!$A$2:$A$1999,'Task3 Baza'!$C$2:$C$1999,"non",0)</f>
        <v>Şabran</v>
      </c>
      <c r="F11215" s="109" t="str">
        <f t="shared" si="354"/>
        <v>Gəncə</v>
      </c>
      <c r="G11215" s="110">
        <f t="shared" si="355"/>
        <v>20</v>
      </c>
    </row>
    <row r="11216" spans="1:7" x14ac:dyDescent="0.3">
      <c r="A11216" s="20" t="s">
        <v>531</v>
      </c>
      <c r="B11216" s="102">
        <v>43924</v>
      </c>
      <c r="C11216" s="103">
        <v>0.18</v>
      </c>
      <c r="D11216" s="133">
        <v>7400</v>
      </c>
      <c r="E11216" s="108" t="str">
        <f>_xlfn.XLOOKUP($A11216,'Task3 Baza'!$A$2:$A$1999,'Task3 Baza'!$C$2:$C$1999,"non",0)</f>
        <v>Yevlax</v>
      </c>
      <c r="F11216" s="109" t="str">
        <f t="shared" si="354"/>
        <v>Lənkəran</v>
      </c>
      <c r="G11216" s="110">
        <f t="shared" si="355"/>
        <v>42</v>
      </c>
    </row>
    <row r="11217" spans="1:7" x14ac:dyDescent="0.3">
      <c r="A11217" s="20" t="s">
        <v>790</v>
      </c>
      <c r="B11217" s="102">
        <v>44476</v>
      </c>
      <c r="C11217" s="103">
        <v>0.2</v>
      </c>
      <c r="D11217" s="133">
        <v>1200</v>
      </c>
      <c r="E11217" s="108" t="str">
        <f>_xlfn.XLOOKUP($A11217,'Task3 Baza'!$A$2:$A$1999,'Task3 Baza'!$C$2:$C$1999,"non",0)</f>
        <v>Cəbrayıl</v>
      </c>
      <c r="F11217" s="109" t="str">
        <f t="shared" si="354"/>
        <v>Bakı</v>
      </c>
      <c r="G11217" s="110">
        <f t="shared" si="355"/>
        <v>10</v>
      </c>
    </row>
    <row r="11218" spans="1:7" x14ac:dyDescent="0.3">
      <c r="A11218" s="20" t="s">
        <v>1318</v>
      </c>
      <c r="B11218" s="102">
        <v>44000</v>
      </c>
      <c r="C11218" s="103">
        <v>0.22</v>
      </c>
      <c r="D11218" s="133">
        <v>7100</v>
      </c>
      <c r="E11218" s="108" t="str">
        <f>_xlfn.XLOOKUP($A11218,'Task3 Baza'!$A$2:$A$1999,'Task3 Baza'!$C$2:$C$1999,"non",0)</f>
        <v>Siyəzən</v>
      </c>
      <c r="F11218" s="109" t="str">
        <f t="shared" si="354"/>
        <v>Gəncə</v>
      </c>
      <c r="G11218" s="110">
        <f t="shared" si="355"/>
        <v>20</v>
      </c>
    </row>
    <row r="11219" spans="1:7" x14ac:dyDescent="0.3">
      <c r="A11219" s="20" t="s">
        <v>1907</v>
      </c>
      <c r="B11219" s="102">
        <v>44304</v>
      </c>
      <c r="C11219" s="103">
        <v>0.17</v>
      </c>
      <c r="D11219" s="133">
        <v>9800</v>
      </c>
      <c r="E11219" s="108" t="str">
        <f>_xlfn.XLOOKUP($A11219,'Task3 Baza'!$A$2:$A$1999,'Task3 Baza'!$C$2:$C$1999,"non",0)</f>
        <v>Bakı</v>
      </c>
      <c r="F11219" s="109" t="str">
        <f t="shared" si="354"/>
        <v>Bakı</v>
      </c>
      <c r="G11219" s="110">
        <f t="shared" si="355"/>
        <v>10</v>
      </c>
    </row>
    <row r="11220" spans="1:7" x14ac:dyDescent="0.3">
      <c r="A11220" s="20" t="s">
        <v>1379</v>
      </c>
      <c r="B11220" s="102">
        <v>44229</v>
      </c>
      <c r="C11220" s="103">
        <v>0.14000000000000001</v>
      </c>
      <c r="D11220" s="133">
        <v>6000</v>
      </c>
      <c r="E11220" s="108" t="str">
        <f>_xlfn.XLOOKUP($A11220,'Task3 Baza'!$A$2:$A$1999,'Task3 Baza'!$C$2:$C$1999,"non",0)</f>
        <v>Lerik</v>
      </c>
      <c r="F11220" s="109" t="str">
        <f t="shared" si="354"/>
        <v>Gəncə</v>
      </c>
      <c r="G11220" s="110">
        <f t="shared" si="355"/>
        <v>20</v>
      </c>
    </row>
    <row r="11221" spans="1:7" x14ac:dyDescent="0.3">
      <c r="A11221" s="20" t="s">
        <v>198</v>
      </c>
      <c r="B11221" s="102">
        <v>44212</v>
      </c>
      <c r="C11221" s="103">
        <v>0.14000000000000001</v>
      </c>
      <c r="D11221" s="133">
        <v>2700</v>
      </c>
      <c r="E11221" s="108" t="str">
        <f>_xlfn.XLOOKUP($A11221,'Task3 Baza'!$A$2:$A$1999,'Task3 Baza'!$C$2:$C$1999,"non",0)</f>
        <v>Kəlbəcər</v>
      </c>
      <c r="F11221" s="109" t="str">
        <f t="shared" si="354"/>
        <v>Sumqayıt</v>
      </c>
      <c r="G11221" s="110">
        <f t="shared" si="355"/>
        <v>50</v>
      </c>
    </row>
    <row r="11222" spans="1:7" x14ac:dyDescent="0.3">
      <c r="A11222" s="20" t="s">
        <v>1442</v>
      </c>
      <c r="B11222" s="102">
        <v>44424</v>
      </c>
      <c r="C11222" s="103">
        <v>0.16</v>
      </c>
      <c r="D11222" s="133">
        <v>8600</v>
      </c>
      <c r="E11222" s="108" t="str">
        <f>_xlfn.XLOOKUP($A11222,'Task3 Baza'!$A$2:$A$1999,'Task3 Baza'!$C$2:$C$1999,"non",0)</f>
        <v>Neftçala</v>
      </c>
      <c r="F11222" s="109" t="str">
        <f t="shared" si="354"/>
        <v>Gəncə</v>
      </c>
      <c r="G11222" s="110">
        <f t="shared" si="355"/>
        <v>20</v>
      </c>
    </row>
    <row r="11223" spans="1:7" x14ac:dyDescent="0.3">
      <c r="A11223" s="20" t="s">
        <v>1273</v>
      </c>
      <c r="B11223" s="102">
        <v>44204</v>
      </c>
      <c r="C11223" s="103">
        <v>0.22</v>
      </c>
      <c r="D11223" s="133">
        <v>10000</v>
      </c>
      <c r="E11223" s="108" t="str">
        <f>_xlfn.XLOOKUP($A11223,'Task3 Baza'!$A$2:$A$1999,'Task3 Baza'!$C$2:$C$1999,"non",0)</f>
        <v>Abşeron</v>
      </c>
      <c r="F11223" s="109" t="str">
        <f t="shared" si="354"/>
        <v>Bakı</v>
      </c>
      <c r="G11223" s="110">
        <f t="shared" si="355"/>
        <v>10</v>
      </c>
    </row>
    <row r="11224" spans="1:7" x14ac:dyDescent="0.3">
      <c r="A11224" s="20" t="s">
        <v>1903</v>
      </c>
      <c r="B11224" s="102">
        <v>44459</v>
      </c>
      <c r="C11224" s="103">
        <v>0.2</v>
      </c>
      <c r="D11224" s="133">
        <v>4200</v>
      </c>
      <c r="E11224" s="108" t="str">
        <f>_xlfn.XLOOKUP($A11224,'Task3 Baza'!$A$2:$A$1999,'Task3 Baza'!$C$2:$C$1999,"non",0)</f>
        <v>Samux</v>
      </c>
      <c r="F11224" s="109" t="str">
        <f t="shared" si="354"/>
        <v>Gəncə</v>
      </c>
      <c r="G11224" s="110">
        <f t="shared" si="355"/>
        <v>20</v>
      </c>
    </row>
    <row r="11225" spans="1:7" x14ac:dyDescent="0.3">
      <c r="A11225" s="20" t="s">
        <v>414</v>
      </c>
      <c r="B11225" s="102">
        <v>44000</v>
      </c>
      <c r="C11225" s="103">
        <v>0.14000000000000001</v>
      </c>
      <c r="D11225" s="133">
        <v>5600</v>
      </c>
      <c r="E11225" s="108" t="str">
        <f>_xlfn.XLOOKUP($A11225,'Task3 Baza'!$A$2:$A$1999,'Task3 Baza'!$C$2:$C$1999,"non",0)</f>
        <v>Bakı</v>
      </c>
      <c r="F11225" s="109" t="str">
        <f t="shared" si="354"/>
        <v>Bakı</v>
      </c>
      <c r="G11225" s="110">
        <f t="shared" si="355"/>
        <v>10</v>
      </c>
    </row>
    <row r="11226" spans="1:7" x14ac:dyDescent="0.3">
      <c r="A11226" s="20" t="s">
        <v>518</v>
      </c>
      <c r="B11226" s="102">
        <v>44411</v>
      </c>
      <c r="C11226" s="103">
        <v>0.2</v>
      </c>
      <c r="D11226" s="133">
        <v>3000</v>
      </c>
      <c r="E11226" s="108" t="str">
        <f>_xlfn.XLOOKUP($A11226,'Task3 Baza'!$A$2:$A$1999,'Task3 Baza'!$C$2:$C$1999,"non",0)</f>
        <v>Oğuz</v>
      </c>
      <c r="F11226" s="109" t="str">
        <f t="shared" si="354"/>
        <v>Gəncə</v>
      </c>
      <c r="G11226" s="110">
        <f t="shared" si="355"/>
        <v>20</v>
      </c>
    </row>
    <row r="11227" spans="1:7" x14ac:dyDescent="0.3">
      <c r="A11227" s="20" t="s">
        <v>856</v>
      </c>
      <c r="B11227" s="102">
        <v>44389</v>
      </c>
      <c r="C11227" s="103">
        <v>0.17</v>
      </c>
      <c r="D11227" s="133">
        <v>12800</v>
      </c>
      <c r="E11227" s="108" t="str">
        <f>_xlfn.XLOOKUP($A11227,'Task3 Baza'!$A$2:$A$1999,'Task3 Baza'!$C$2:$C$1999,"non",0)</f>
        <v>Xocalı</v>
      </c>
      <c r="F11227" s="109" t="str">
        <f t="shared" si="354"/>
        <v>Sumqayıt</v>
      </c>
      <c r="G11227" s="110">
        <f t="shared" si="355"/>
        <v>50</v>
      </c>
    </row>
    <row r="11228" spans="1:7" x14ac:dyDescent="0.3">
      <c r="A11228" s="20" t="s">
        <v>1413</v>
      </c>
      <c r="B11228" s="102">
        <v>44289</v>
      </c>
      <c r="C11228" s="103">
        <v>0.15</v>
      </c>
      <c r="D11228" s="133">
        <v>8400</v>
      </c>
      <c r="E11228" s="108" t="str">
        <f>_xlfn.XLOOKUP($A11228,'Task3 Baza'!$A$2:$A$1999,'Task3 Baza'!$C$2:$C$1999,"non",0)</f>
        <v>Şuşa</v>
      </c>
      <c r="F11228" s="109" t="str">
        <f t="shared" si="354"/>
        <v>Lənkəran</v>
      </c>
      <c r="G11228" s="110">
        <f t="shared" si="355"/>
        <v>42</v>
      </c>
    </row>
    <row r="11229" spans="1:7" x14ac:dyDescent="0.3">
      <c r="A11229" s="20" t="s">
        <v>1628</v>
      </c>
      <c r="B11229" s="102">
        <v>44223</v>
      </c>
      <c r="C11229" s="103">
        <v>0.17</v>
      </c>
      <c r="D11229" s="133">
        <v>4000</v>
      </c>
      <c r="E11229" s="108" t="str">
        <f>_xlfn.XLOOKUP($A11229,'Task3 Baza'!$A$2:$A$1999,'Task3 Baza'!$C$2:$C$1999,"non",0)</f>
        <v>Saatlı</v>
      </c>
      <c r="F11229" s="109" t="str">
        <f t="shared" si="354"/>
        <v>Gəncə</v>
      </c>
      <c r="G11229" s="110">
        <f t="shared" si="355"/>
        <v>20</v>
      </c>
    </row>
    <row r="11230" spans="1:7" x14ac:dyDescent="0.3">
      <c r="A11230" s="20" t="s">
        <v>1251</v>
      </c>
      <c r="B11230" s="102">
        <v>44378</v>
      </c>
      <c r="C11230" s="103">
        <v>0.14000000000000001</v>
      </c>
      <c r="D11230" s="133">
        <v>9200</v>
      </c>
      <c r="E11230" s="108" t="str">
        <f>_xlfn.XLOOKUP($A11230,'Task3 Baza'!$A$2:$A$1999,'Task3 Baza'!$C$2:$C$1999,"non",0)</f>
        <v>Kəlbəcər</v>
      </c>
      <c r="F11230" s="109" t="str">
        <f t="shared" si="354"/>
        <v>Sumqayıt</v>
      </c>
      <c r="G11230" s="110">
        <f t="shared" si="355"/>
        <v>50</v>
      </c>
    </row>
    <row r="11231" spans="1:7" x14ac:dyDescent="0.3">
      <c r="A11231" s="20" t="s">
        <v>1144</v>
      </c>
      <c r="B11231" s="102">
        <v>44344</v>
      </c>
      <c r="C11231" s="103">
        <v>0.22</v>
      </c>
      <c r="D11231" s="133">
        <v>8300</v>
      </c>
      <c r="E11231" s="108" t="str">
        <f>_xlfn.XLOOKUP($A11231,'Task3 Baza'!$A$2:$A$1999,'Task3 Baza'!$C$2:$C$1999,"non",0)</f>
        <v>Füzuli</v>
      </c>
      <c r="F11231" s="109" t="str">
        <f t="shared" si="354"/>
        <v>Sumqayıt</v>
      </c>
      <c r="G11231" s="110">
        <f t="shared" si="355"/>
        <v>50</v>
      </c>
    </row>
    <row r="11232" spans="1:7" x14ac:dyDescent="0.3">
      <c r="A11232" s="20" t="s">
        <v>1786</v>
      </c>
      <c r="B11232" s="102">
        <v>44661</v>
      </c>
      <c r="C11232" s="103">
        <v>0.21</v>
      </c>
      <c r="D11232" s="133">
        <v>2300</v>
      </c>
      <c r="E11232" s="108" t="str">
        <f>_xlfn.XLOOKUP($A11232,'Task3 Baza'!$A$2:$A$1999,'Task3 Baza'!$C$2:$C$1999,"non",0)</f>
        <v>Lənkəran</v>
      </c>
      <c r="F11232" s="109" t="str">
        <f t="shared" si="354"/>
        <v>Gəncə</v>
      </c>
      <c r="G11232" s="110">
        <f t="shared" si="355"/>
        <v>20</v>
      </c>
    </row>
    <row r="11233" spans="1:7" x14ac:dyDescent="0.3">
      <c r="A11233" s="20" t="s">
        <v>1741</v>
      </c>
      <c r="B11233" s="102">
        <v>44122</v>
      </c>
      <c r="C11233" s="103">
        <v>0.15</v>
      </c>
      <c r="D11233" s="133">
        <v>4000</v>
      </c>
      <c r="E11233" s="108" t="str">
        <f>_xlfn.XLOOKUP($A11233,'Task3 Baza'!$A$2:$A$1999,'Task3 Baza'!$C$2:$C$1999,"non",0)</f>
        <v>Bərdə</v>
      </c>
      <c r="F11233" s="109" t="str">
        <f t="shared" si="354"/>
        <v>Bakı</v>
      </c>
      <c r="G11233" s="110">
        <f t="shared" si="355"/>
        <v>10</v>
      </c>
    </row>
    <row r="11234" spans="1:7" x14ac:dyDescent="0.3">
      <c r="A11234" s="20" t="s">
        <v>2134</v>
      </c>
      <c r="B11234" s="102">
        <v>43801</v>
      </c>
      <c r="C11234" s="103">
        <v>0.17</v>
      </c>
      <c r="D11234" s="133">
        <v>4100</v>
      </c>
      <c r="E11234" s="108" t="str">
        <f>_xlfn.XLOOKUP($A11234,'Task3 Baza'!$A$2:$A$1999,'Task3 Baza'!$C$2:$C$1999,"non",0)</f>
        <v>Zərdab</v>
      </c>
      <c r="F11234" s="109" t="str">
        <f t="shared" si="354"/>
        <v>Lənkəran</v>
      </c>
      <c r="G11234" s="110">
        <f t="shared" si="355"/>
        <v>42</v>
      </c>
    </row>
    <row r="11235" spans="1:7" x14ac:dyDescent="0.3">
      <c r="A11235" s="20" t="s">
        <v>1179</v>
      </c>
      <c r="B11235" s="102">
        <v>44758</v>
      </c>
      <c r="C11235" s="103">
        <v>0.2</v>
      </c>
      <c r="D11235" s="133">
        <v>12500</v>
      </c>
      <c r="E11235" s="108" t="str">
        <f>_xlfn.XLOOKUP($A11235,'Task3 Baza'!$A$2:$A$1999,'Task3 Baza'!$C$2:$C$1999,"non",0)</f>
        <v>Şahbuz</v>
      </c>
      <c r="F11235" s="109" t="str">
        <f t="shared" si="354"/>
        <v>Gəncə</v>
      </c>
      <c r="G11235" s="110">
        <f t="shared" si="355"/>
        <v>20</v>
      </c>
    </row>
    <row r="11236" spans="1:7" x14ac:dyDescent="0.3">
      <c r="A11236" s="20" t="s">
        <v>1504</v>
      </c>
      <c r="B11236" s="102">
        <v>44182</v>
      </c>
      <c r="C11236" s="103">
        <v>0.24</v>
      </c>
      <c r="D11236" s="133">
        <v>12800</v>
      </c>
      <c r="E11236" s="108" t="str">
        <f>_xlfn.XLOOKUP($A11236,'Task3 Baza'!$A$2:$A$1999,'Task3 Baza'!$C$2:$C$1999,"non",0)</f>
        <v>Cəlilabad</v>
      </c>
      <c r="F11236" s="109" t="str">
        <f t="shared" si="354"/>
        <v>Bakı</v>
      </c>
      <c r="G11236" s="110">
        <f t="shared" si="355"/>
        <v>10</v>
      </c>
    </row>
    <row r="11237" spans="1:7" x14ac:dyDescent="0.3">
      <c r="A11237" s="20" t="s">
        <v>585</v>
      </c>
      <c r="B11237" s="102">
        <v>44184</v>
      </c>
      <c r="C11237" s="103">
        <v>0.19</v>
      </c>
      <c r="D11237" s="133">
        <v>1700</v>
      </c>
      <c r="E11237" s="108" t="str">
        <f>_xlfn.XLOOKUP($A11237,'Task3 Baza'!$A$2:$A$1999,'Task3 Baza'!$C$2:$C$1999,"non",0)</f>
        <v>Göyçay</v>
      </c>
      <c r="F11237" s="109" t="str">
        <f t="shared" si="354"/>
        <v>Sumqayıt</v>
      </c>
      <c r="G11237" s="110">
        <f t="shared" si="355"/>
        <v>50</v>
      </c>
    </row>
    <row r="11238" spans="1:7" x14ac:dyDescent="0.3">
      <c r="A11238" s="20" t="s">
        <v>1184</v>
      </c>
      <c r="B11238" s="102">
        <v>44023</v>
      </c>
      <c r="C11238" s="103">
        <v>0.15</v>
      </c>
      <c r="D11238" s="133">
        <v>5900</v>
      </c>
      <c r="E11238" s="108" t="str">
        <f>_xlfn.XLOOKUP($A11238,'Task3 Baza'!$A$2:$A$1999,'Task3 Baza'!$C$2:$C$1999,"non",0)</f>
        <v>Xaçmaz</v>
      </c>
      <c r="F11238" s="109" t="str">
        <f t="shared" si="354"/>
        <v>Sumqayıt</v>
      </c>
      <c r="G11238" s="110">
        <f t="shared" si="355"/>
        <v>50</v>
      </c>
    </row>
    <row r="11239" spans="1:7" x14ac:dyDescent="0.3">
      <c r="A11239" s="20" t="s">
        <v>632</v>
      </c>
      <c r="B11239" s="102">
        <v>44446</v>
      </c>
      <c r="C11239" s="103">
        <v>0.18</v>
      </c>
      <c r="D11239" s="133">
        <v>4200</v>
      </c>
      <c r="E11239" s="108" t="str">
        <f>_xlfn.XLOOKUP($A11239,'Task3 Baza'!$A$2:$A$1999,'Task3 Baza'!$C$2:$C$1999,"non",0)</f>
        <v>Masallı</v>
      </c>
      <c r="F11239" s="109" t="str">
        <f t="shared" si="354"/>
        <v>Gəncə</v>
      </c>
      <c r="G11239" s="110">
        <f t="shared" si="355"/>
        <v>20</v>
      </c>
    </row>
    <row r="11240" spans="1:7" x14ac:dyDescent="0.3">
      <c r="A11240" s="20" t="s">
        <v>1599</v>
      </c>
      <c r="B11240" s="102">
        <v>44222</v>
      </c>
      <c r="C11240" s="103">
        <v>0.19</v>
      </c>
      <c r="D11240" s="133">
        <v>9000</v>
      </c>
      <c r="E11240" s="108" t="str">
        <f>_xlfn.XLOOKUP($A11240,'Task3 Baza'!$A$2:$A$1999,'Task3 Baza'!$C$2:$C$1999,"non",0)</f>
        <v>Ordubad</v>
      </c>
      <c r="F11240" s="109" t="str">
        <f t="shared" si="354"/>
        <v>Gəncə</v>
      </c>
      <c r="G11240" s="110">
        <f t="shared" si="355"/>
        <v>20</v>
      </c>
    </row>
    <row r="11241" spans="1:7" x14ac:dyDescent="0.3">
      <c r="A11241" s="20" t="s">
        <v>265</v>
      </c>
      <c r="B11241" s="102">
        <v>43870</v>
      </c>
      <c r="C11241" s="103">
        <v>0.18</v>
      </c>
      <c r="D11241" s="133">
        <v>8600</v>
      </c>
      <c r="E11241" s="108" t="str">
        <f>_xlfn.XLOOKUP($A11241,'Task3 Baza'!$A$2:$A$1999,'Task3 Baza'!$C$2:$C$1999,"non",0)</f>
        <v>Şərur</v>
      </c>
      <c r="F11241" s="109" t="str">
        <f t="shared" si="354"/>
        <v>Lənkəran</v>
      </c>
      <c r="G11241" s="110">
        <f t="shared" si="355"/>
        <v>42</v>
      </c>
    </row>
    <row r="11242" spans="1:7" x14ac:dyDescent="0.3">
      <c r="A11242" s="20" t="s">
        <v>1126</v>
      </c>
      <c r="B11242" s="102">
        <v>44054</v>
      </c>
      <c r="C11242" s="103">
        <v>0.17</v>
      </c>
      <c r="D11242" s="133">
        <v>4600</v>
      </c>
      <c r="E11242" s="108" t="str">
        <f>_xlfn.XLOOKUP($A11242,'Task3 Baza'!$A$2:$A$1999,'Task3 Baza'!$C$2:$C$1999,"non",0)</f>
        <v>Qubadlı</v>
      </c>
      <c r="F11242" s="109" t="str">
        <f t="shared" si="354"/>
        <v>Gəncə</v>
      </c>
      <c r="G11242" s="110">
        <f t="shared" si="355"/>
        <v>20</v>
      </c>
    </row>
    <row r="11243" spans="1:7" x14ac:dyDescent="0.3">
      <c r="A11243" s="20" t="s">
        <v>430</v>
      </c>
      <c r="B11243" s="102">
        <v>44320</v>
      </c>
      <c r="C11243" s="103">
        <v>0.19</v>
      </c>
      <c r="D11243" s="133">
        <v>11800</v>
      </c>
      <c r="E11243" s="108" t="str">
        <f>_xlfn.XLOOKUP($A11243,'Task3 Baza'!$A$2:$A$1999,'Task3 Baza'!$C$2:$C$1999,"non",0)</f>
        <v>Şəki</v>
      </c>
      <c r="F11243" s="109" t="str">
        <f t="shared" si="354"/>
        <v>Lənkəran</v>
      </c>
      <c r="G11243" s="110">
        <f t="shared" si="355"/>
        <v>42</v>
      </c>
    </row>
    <row r="11244" spans="1:7" x14ac:dyDescent="0.3">
      <c r="A11244" s="20" t="s">
        <v>1186</v>
      </c>
      <c r="B11244" s="102">
        <v>44019</v>
      </c>
      <c r="C11244" s="103">
        <v>0.22</v>
      </c>
      <c r="D11244" s="133">
        <v>2300</v>
      </c>
      <c r="E11244" s="108" t="str">
        <f>_xlfn.XLOOKUP($A11244,'Task3 Baza'!$A$2:$A$1999,'Task3 Baza'!$C$2:$C$1999,"non",0)</f>
        <v>Culfa</v>
      </c>
      <c r="F11244" s="109" t="str">
        <f t="shared" si="354"/>
        <v>Bakı</v>
      </c>
      <c r="G11244" s="110">
        <f t="shared" si="355"/>
        <v>10</v>
      </c>
    </row>
    <row r="11245" spans="1:7" x14ac:dyDescent="0.3">
      <c r="A11245" s="20" t="s">
        <v>411</v>
      </c>
      <c r="B11245" s="102">
        <v>43963</v>
      </c>
      <c r="C11245" s="103">
        <v>0.23</v>
      </c>
      <c r="D11245" s="133">
        <v>7000</v>
      </c>
      <c r="E11245" s="108" t="str">
        <f>_xlfn.XLOOKUP($A11245,'Task3 Baza'!$A$2:$A$1999,'Task3 Baza'!$C$2:$C$1999,"non",0)</f>
        <v>Füzuli</v>
      </c>
      <c r="F11245" s="109" t="str">
        <f t="shared" si="354"/>
        <v>Sumqayıt</v>
      </c>
      <c r="G11245" s="110">
        <f t="shared" si="355"/>
        <v>50</v>
      </c>
    </row>
    <row r="11246" spans="1:7" x14ac:dyDescent="0.3">
      <c r="A11246" s="20" t="s">
        <v>1604</v>
      </c>
      <c r="B11246" s="102">
        <v>44071</v>
      </c>
      <c r="C11246" s="103">
        <v>0.15</v>
      </c>
      <c r="D11246" s="133">
        <v>6800</v>
      </c>
      <c r="E11246" s="108" t="str">
        <f>_xlfn.XLOOKUP($A11246,'Task3 Baza'!$A$2:$A$1999,'Task3 Baza'!$C$2:$C$1999,"non",0)</f>
        <v>Lerik</v>
      </c>
      <c r="F11246" s="109" t="str">
        <f t="shared" si="354"/>
        <v>Gəncə</v>
      </c>
      <c r="G11246" s="110">
        <f t="shared" si="355"/>
        <v>20</v>
      </c>
    </row>
    <row r="11247" spans="1:7" x14ac:dyDescent="0.3">
      <c r="A11247" s="20" t="s">
        <v>1148</v>
      </c>
      <c r="B11247" s="102">
        <v>44404</v>
      </c>
      <c r="C11247" s="103">
        <v>0.15</v>
      </c>
      <c r="D11247" s="133">
        <v>6100</v>
      </c>
      <c r="E11247" s="108" t="str">
        <f>_xlfn.XLOOKUP($A11247,'Task3 Baza'!$A$2:$A$1999,'Task3 Baza'!$C$2:$C$1999,"non",0)</f>
        <v>Şəmkir</v>
      </c>
      <c r="F11247" s="109" t="str">
        <f t="shared" si="354"/>
        <v>Lənkəran</v>
      </c>
      <c r="G11247" s="110">
        <f t="shared" si="355"/>
        <v>42</v>
      </c>
    </row>
    <row r="11248" spans="1:7" x14ac:dyDescent="0.3">
      <c r="A11248" s="20" t="s">
        <v>484</v>
      </c>
      <c r="B11248" s="102">
        <v>44046</v>
      </c>
      <c r="C11248" s="103">
        <v>0.22</v>
      </c>
      <c r="D11248" s="133">
        <v>5100</v>
      </c>
      <c r="E11248" s="108" t="str">
        <f>_xlfn.XLOOKUP($A11248,'Task3 Baza'!$A$2:$A$1999,'Task3 Baza'!$C$2:$C$1999,"non",0)</f>
        <v>Biləsuvar</v>
      </c>
      <c r="F11248" s="109" t="str">
        <f t="shared" si="354"/>
        <v>Bakı</v>
      </c>
      <c r="G11248" s="110">
        <f t="shared" si="355"/>
        <v>10</v>
      </c>
    </row>
    <row r="11249" spans="1:7" x14ac:dyDescent="0.3">
      <c r="A11249" s="20" t="s">
        <v>362</v>
      </c>
      <c r="B11249" s="102">
        <v>43866</v>
      </c>
      <c r="C11249" s="103">
        <v>0.18</v>
      </c>
      <c r="D11249" s="133">
        <v>5300</v>
      </c>
      <c r="E11249" s="108" t="str">
        <f>_xlfn.XLOOKUP($A11249,'Task3 Baza'!$A$2:$A$1999,'Task3 Baza'!$C$2:$C$1999,"non",0)</f>
        <v>Saatlı</v>
      </c>
      <c r="F11249" s="109" t="str">
        <f t="shared" si="354"/>
        <v>Gəncə</v>
      </c>
      <c r="G11249" s="110">
        <f t="shared" si="355"/>
        <v>20</v>
      </c>
    </row>
    <row r="11250" spans="1:7" x14ac:dyDescent="0.3">
      <c r="A11250" s="20" t="s">
        <v>1234</v>
      </c>
      <c r="B11250" s="102">
        <v>43787</v>
      </c>
      <c r="C11250" s="103">
        <v>0.21</v>
      </c>
      <c r="D11250" s="133">
        <v>1000</v>
      </c>
      <c r="E11250" s="108" t="str">
        <f>_xlfn.XLOOKUP($A11250,'Task3 Baza'!$A$2:$A$1999,'Task3 Baza'!$C$2:$C$1999,"non",0)</f>
        <v>Ağsu</v>
      </c>
      <c r="F11250" s="109" t="str">
        <f t="shared" si="354"/>
        <v>Bakı</v>
      </c>
      <c r="G11250" s="110">
        <f t="shared" si="355"/>
        <v>10</v>
      </c>
    </row>
    <row r="11251" spans="1:7" x14ac:dyDescent="0.3">
      <c r="A11251" s="20" t="s">
        <v>1988</v>
      </c>
      <c r="B11251" s="102">
        <v>44264</v>
      </c>
      <c r="C11251" s="103">
        <v>0.23</v>
      </c>
      <c r="D11251" s="133">
        <v>9900</v>
      </c>
      <c r="E11251" s="108" t="str">
        <f>_xlfn.XLOOKUP($A11251,'Task3 Baza'!$A$2:$A$1999,'Task3 Baza'!$C$2:$C$1999,"non",0)</f>
        <v>Tovuz</v>
      </c>
      <c r="F11251" s="109" t="str">
        <f t="shared" si="354"/>
        <v>Lənkəran</v>
      </c>
      <c r="G11251" s="110">
        <f t="shared" si="355"/>
        <v>42</v>
      </c>
    </row>
    <row r="11252" spans="1:7" x14ac:dyDescent="0.3">
      <c r="A11252" s="20" t="s">
        <v>1170</v>
      </c>
      <c r="B11252" s="102">
        <v>44463</v>
      </c>
      <c r="C11252" s="103">
        <v>0.2</v>
      </c>
      <c r="D11252" s="133">
        <v>6200</v>
      </c>
      <c r="E11252" s="108" t="str">
        <f>_xlfn.XLOOKUP($A11252,'Task3 Baza'!$A$2:$A$1999,'Task3 Baza'!$C$2:$C$1999,"non",0)</f>
        <v>Ağdaş</v>
      </c>
      <c r="F11252" s="109" t="str">
        <f t="shared" si="354"/>
        <v>Bakı</v>
      </c>
      <c r="G11252" s="110">
        <f t="shared" si="355"/>
        <v>10</v>
      </c>
    </row>
    <row r="11253" spans="1:7" x14ac:dyDescent="0.3">
      <c r="A11253" s="20" t="s">
        <v>1510</v>
      </c>
      <c r="B11253" s="102">
        <v>44658</v>
      </c>
      <c r="C11253" s="103">
        <v>0.14000000000000001</v>
      </c>
      <c r="D11253" s="133">
        <v>13000</v>
      </c>
      <c r="E11253" s="108" t="str">
        <f>_xlfn.XLOOKUP($A11253,'Task3 Baza'!$A$2:$A$1999,'Task3 Baza'!$C$2:$C$1999,"non",0)</f>
        <v>Bərdə</v>
      </c>
      <c r="F11253" s="109" t="str">
        <f t="shared" si="354"/>
        <v>Bakı</v>
      </c>
      <c r="G11253" s="110">
        <f t="shared" si="355"/>
        <v>10</v>
      </c>
    </row>
    <row r="11254" spans="1:7" x14ac:dyDescent="0.3">
      <c r="A11254" s="20" t="s">
        <v>622</v>
      </c>
      <c r="B11254" s="102">
        <v>44441</v>
      </c>
      <c r="C11254" s="103">
        <v>0.24</v>
      </c>
      <c r="D11254" s="133">
        <v>6400</v>
      </c>
      <c r="E11254" s="108" t="str">
        <f>_xlfn.XLOOKUP($A11254,'Task3 Baza'!$A$2:$A$1999,'Task3 Baza'!$C$2:$C$1999,"non",0)</f>
        <v>Zəngilan</v>
      </c>
      <c r="F11254" s="109" t="str">
        <f t="shared" si="354"/>
        <v>Lənkəran</v>
      </c>
      <c r="G11254" s="110">
        <f t="shared" si="355"/>
        <v>42</v>
      </c>
    </row>
    <row r="11255" spans="1:7" x14ac:dyDescent="0.3">
      <c r="A11255" s="20" t="s">
        <v>405</v>
      </c>
      <c r="B11255" s="102">
        <v>44579</v>
      </c>
      <c r="C11255" s="103">
        <v>0.17</v>
      </c>
      <c r="D11255" s="133">
        <v>2400</v>
      </c>
      <c r="E11255" s="108" t="str">
        <f>_xlfn.XLOOKUP($A11255,'Task3 Baza'!$A$2:$A$1999,'Task3 Baza'!$C$2:$C$1999,"non",0)</f>
        <v>Göygöl</v>
      </c>
      <c r="F11255" s="109" t="str">
        <f t="shared" si="354"/>
        <v>Sumqayıt</v>
      </c>
      <c r="G11255" s="110">
        <f t="shared" si="355"/>
        <v>50</v>
      </c>
    </row>
    <row r="11256" spans="1:7" x14ac:dyDescent="0.3">
      <c r="A11256" s="20" t="s">
        <v>1123</v>
      </c>
      <c r="B11256" s="102">
        <v>44002</v>
      </c>
      <c r="C11256" s="103">
        <v>0.15</v>
      </c>
      <c r="D11256" s="133">
        <v>6000</v>
      </c>
      <c r="E11256" s="108" t="str">
        <f>_xlfn.XLOOKUP($A11256,'Task3 Baza'!$A$2:$A$1999,'Task3 Baza'!$C$2:$C$1999,"non",0)</f>
        <v>Ağstafa</v>
      </c>
      <c r="F11256" s="109" t="str">
        <f t="shared" si="354"/>
        <v>Bakı</v>
      </c>
      <c r="G11256" s="110">
        <f t="shared" si="355"/>
        <v>10</v>
      </c>
    </row>
    <row r="11257" spans="1:7" x14ac:dyDescent="0.3">
      <c r="A11257" s="20" t="s">
        <v>1077</v>
      </c>
      <c r="B11257" s="102">
        <v>43539</v>
      </c>
      <c r="C11257" s="103">
        <v>0.22</v>
      </c>
      <c r="D11257" s="133">
        <v>5000</v>
      </c>
      <c r="E11257" s="108" t="str">
        <f>_xlfn.XLOOKUP($A11257,'Task3 Baza'!$A$2:$A$1999,'Task3 Baza'!$C$2:$C$1999,"non",0)</f>
        <v>Samux</v>
      </c>
      <c r="F11257" s="109" t="str">
        <f t="shared" si="354"/>
        <v>Gəncə</v>
      </c>
      <c r="G11257" s="110">
        <f t="shared" si="355"/>
        <v>20</v>
      </c>
    </row>
    <row r="11258" spans="1:7" x14ac:dyDescent="0.3">
      <c r="A11258" s="20" t="s">
        <v>1327</v>
      </c>
      <c r="B11258" s="102">
        <v>44147</v>
      </c>
      <c r="C11258" s="103">
        <v>0.22</v>
      </c>
      <c r="D11258" s="133">
        <v>5900</v>
      </c>
      <c r="E11258" s="108" t="str">
        <f>_xlfn.XLOOKUP($A11258,'Task3 Baza'!$A$2:$A$1999,'Task3 Baza'!$C$2:$C$1999,"non",0)</f>
        <v>Zərdab</v>
      </c>
      <c r="F11258" s="109" t="str">
        <f t="shared" si="354"/>
        <v>Lənkəran</v>
      </c>
      <c r="G11258" s="110">
        <f t="shared" si="355"/>
        <v>42</v>
      </c>
    </row>
    <row r="11259" spans="1:7" x14ac:dyDescent="0.3">
      <c r="A11259" s="20" t="s">
        <v>1236</v>
      </c>
      <c r="B11259" s="102">
        <v>44476</v>
      </c>
      <c r="C11259" s="103">
        <v>0.19</v>
      </c>
      <c r="D11259" s="133">
        <v>10200</v>
      </c>
      <c r="E11259" s="108" t="str">
        <f>_xlfn.XLOOKUP($A11259,'Task3 Baza'!$A$2:$A$1999,'Task3 Baza'!$C$2:$C$1999,"non",0)</f>
        <v>Astara</v>
      </c>
      <c r="F11259" s="109" t="str">
        <f t="shared" si="354"/>
        <v>Bakı</v>
      </c>
      <c r="G11259" s="110">
        <f t="shared" si="355"/>
        <v>10</v>
      </c>
    </row>
    <row r="11260" spans="1:7" x14ac:dyDescent="0.3">
      <c r="A11260" s="20" t="s">
        <v>785</v>
      </c>
      <c r="B11260" s="102">
        <v>44182</v>
      </c>
      <c r="C11260" s="103">
        <v>0.2</v>
      </c>
      <c r="D11260" s="133">
        <v>7700</v>
      </c>
      <c r="E11260" s="108" t="str">
        <f>_xlfn.XLOOKUP($A11260,'Task3 Baza'!$A$2:$A$1999,'Task3 Baza'!$C$2:$C$1999,"non",0)</f>
        <v>Hacıqabul</v>
      </c>
      <c r="F11260" s="109" t="str">
        <f t="shared" si="354"/>
        <v>Sumqayıt</v>
      </c>
      <c r="G11260" s="110">
        <f t="shared" si="355"/>
        <v>50</v>
      </c>
    </row>
    <row r="11261" spans="1:7" x14ac:dyDescent="0.3">
      <c r="A11261" s="20" t="s">
        <v>445</v>
      </c>
      <c r="B11261" s="102">
        <v>44163</v>
      </c>
      <c r="C11261" s="103">
        <v>0.18</v>
      </c>
      <c r="D11261" s="133">
        <v>1000</v>
      </c>
      <c r="E11261" s="108" t="str">
        <f>_xlfn.XLOOKUP($A11261,'Task3 Baza'!$A$2:$A$1999,'Task3 Baza'!$C$2:$C$1999,"non",0)</f>
        <v>Yevlax</v>
      </c>
      <c r="F11261" s="109" t="str">
        <f t="shared" si="354"/>
        <v>Lənkəran</v>
      </c>
      <c r="G11261" s="110">
        <f t="shared" si="355"/>
        <v>42</v>
      </c>
    </row>
    <row r="11262" spans="1:7" x14ac:dyDescent="0.3">
      <c r="A11262" s="20" t="s">
        <v>896</v>
      </c>
      <c r="B11262" s="102">
        <v>44187</v>
      </c>
      <c r="C11262" s="103">
        <v>0.23</v>
      </c>
      <c r="D11262" s="133">
        <v>10900</v>
      </c>
      <c r="E11262" s="108" t="str">
        <f>_xlfn.XLOOKUP($A11262,'Task3 Baza'!$A$2:$A$1999,'Task3 Baza'!$C$2:$C$1999,"non",0)</f>
        <v>Balakən</v>
      </c>
      <c r="F11262" s="109" t="str">
        <f t="shared" si="354"/>
        <v>Bakı</v>
      </c>
      <c r="G11262" s="110">
        <f t="shared" si="355"/>
        <v>10</v>
      </c>
    </row>
    <row r="11263" spans="1:7" x14ac:dyDescent="0.3">
      <c r="A11263" s="20" t="s">
        <v>1611</v>
      </c>
      <c r="B11263" s="102">
        <v>44432</v>
      </c>
      <c r="C11263" s="103">
        <v>0.19</v>
      </c>
      <c r="D11263" s="133">
        <v>8600</v>
      </c>
      <c r="E11263" s="108" t="str">
        <f>_xlfn.XLOOKUP($A11263,'Task3 Baza'!$A$2:$A$1999,'Task3 Baza'!$C$2:$C$1999,"non",0)</f>
        <v>Şəki</v>
      </c>
      <c r="F11263" s="109" t="str">
        <f t="shared" si="354"/>
        <v>Lənkəran</v>
      </c>
      <c r="G11263" s="110">
        <f t="shared" si="355"/>
        <v>42</v>
      </c>
    </row>
    <row r="11264" spans="1:7" x14ac:dyDescent="0.3">
      <c r="A11264" s="20" t="s">
        <v>709</v>
      </c>
      <c r="B11264" s="102">
        <v>43788</v>
      </c>
      <c r="C11264" s="103">
        <v>0.21</v>
      </c>
      <c r="D11264" s="133">
        <v>1800</v>
      </c>
      <c r="E11264" s="108" t="str">
        <f>_xlfn.XLOOKUP($A11264,'Task3 Baza'!$A$2:$A$1999,'Task3 Baza'!$C$2:$C$1999,"non",0)</f>
        <v>Sabirabad</v>
      </c>
      <c r="F11264" s="109" t="str">
        <f t="shared" si="354"/>
        <v>Gəncə</v>
      </c>
      <c r="G11264" s="110">
        <f t="shared" si="355"/>
        <v>20</v>
      </c>
    </row>
    <row r="11265" spans="1:7" x14ac:dyDescent="0.3">
      <c r="A11265" s="20" t="s">
        <v>209</v>
      </c>
      <c r="B11265" s="102">
        <v>44259</v>
      </c>
      <c r="C11265" s="103">
        <v>0.21</v>
      </c>
      <c r="D11265" s="133">
        <v>9400</v>
      </c>
      <c r="E11265" s="108" t="str">
        <f>_xlfn.XLOOKUP($A11265,'Task3 Baza'!$A$2:$A$1999,'Task3 Baza'!$C$2:$C$1999,"non",0)</f>
        <v>Ucar</v>
      </c>
      <c r="F11265" s="109" t="str">
        <f t="shared" si="354"/>
        <v>Lənkəran</v>
      </c>
      <c r="G11265" s="110">
        <f t="shared" si="355"/>
        <v>42</v>
      </c>
    </row>
    <row r="11266" spans="1:7" x14ac:dyDescent="0.3">
      <c r="A11266" s="20" t="s">
        <v>1766</v>
      </c>
      <c r="B11266" s="102">
        <v>44315</v>
      </c>
      <c r="C11266" s="103">
        <v>0.18</v>
      </c>
      <c r="D11266" s="133">
        <v>1000</v>
      </c>
      <c r="E11266" s="108" t="str">
        <f>_xlfn.XLOOKUP($A11266,'Task3 Baza'!$A$2:$A$1999,'Task3 Baza'!$C$2:$C$1999,"non",0)</f>
        <v>Qazax</v>
      </c>
      <c r="F11266" s="109" t="str">
        <f t="shared" ref="F11266:F11329" si="356">VLOOKUP($E11266,$I$3:$K$75,2,0)</f>
        <v>Sumqayıt</v>
      </c>
      <c r="G11266" s="110">
        <f t="shared" ref="G11266:G11329" si="357">VLOOKUP(VLOOKUP($E11266,$I$3:$J$75,2,0),$L$3:$M$6,2,0)</f>
        <v>50</v>
      </c>
    </row>
    <row r="11267" spans="1:7" x14ac:dyDescent="0.3">
      <c r="A11267" s="20" t="s">
        <v>610</v>
      </c>
      <c r="B11267" s="102">
        <v>43743</v>
      </c>
      <c r="C11267" s="103">
        <v>0.2</v>
      </c>
      <c r="D11267" s="133">
        <v>11200</v>
      </c>
      <c r="E11267" s="108" t="str">
        <f>_xlfn.XLOOKUP($A11267,'Task3 Baza'!$A$2:$A$1999,'Task3 Baza'!$C$2:$C$1999,"non",0)</f>
        <v>Siyəzən</v>
      </c>
      <c r="F11267" s="109" t="str">
        <f t="shared" si="356"/>
        <v>Gəncə</v>
      </c>
      <c r="G11267" s="110">
        <f t="shared" si="357"/>
        <v>20</v>
      </c>
    </row>
    <row r="11268" spans="1:7" x14ac:dyDescent="0.3">
      <c r="A11268" s="20" t="s">
        <v>1071</v>
      </c>
      <c r="B11268" s="102">
        <v>44618</v>
      </c>
      <c r="C11268" s="103">
        <v>0.14000000000000001</v>
      </c>
      <c r="D11268" s="133">
        <v>2200</v>
      </c>
      <c r="E11268" s="108" t="str">
        <f>_xlfn.XLOOKUP($A11268,'Task3 Baza'!$A$2:$A$1999,'Task3 Baza'!$C$2:$C$1999,"non",0)</f>
        <v>Bərdə</v>
      </c>
      <c r="F11268" s="109" t="str">
        <f t="shared" si="356"/>
        <v>Bakı</v>
      </c>
      <c r="G11268" s="110">
        <f t="shared" si="357"/>
        <v>10</v>
      </c>
    </row>
    <row r="11269" spans="1:7" x14ac:dyDescent="0.3">
      <c r="A11269" s="20" t="s">
        <v>1717</v>
      </c>
      <c r="B11269" s="102">
        <v>44429</v>
      </c>
      <c r="C11269" s="103">
        <v>0.18</v>
      </c>
      <c r="D11269" s="133">
        <v>7400</v>
      </c>
      <c r="E11269" s="108" t="str">
        <f>_xlfn.XLOOKUP($A11269,'Task3 Baza'!$A$2:$A$1999,'Task3 Baza'!$C$2:$C$1999,"non",0)</f>
        <v>Goranboy</v>
      </c>
      <c r="F11269" s="109" t="str">
        <f t="shared" si="356"/>
        <v>Sumqayıt</v>
      </c>
      <c r="G11269" s="110">
        <f t="shared" si="357"/>
        <v>50</v>
      </c>
    </row>
    <row r="11270" spans="1:7" x14ac:dyDescent="0.3">
      <c r="A11270" s="20" t="s">
        <v>1442</v>
      </c>
      <c r="B11270" s="102">
        <v>44474</v>
      </c>
      <c r="C11270" s="103">
        <v>0.22</v>
      </c>
      <c r="D11270" s="133">
        <v>6200</v>
      </c>
      <c r="E11270" s="108" t="str">
        <f>_xlfn.XLOOKUP($A11270,'Task3 Baza'!$A$2:$A$1999,'Task3 Baza'!$C$2:$C$1999,"non",0)</f>
        <v>Neftçala</v>
      </c>
      <c r="F11270" s="109" t="str">
        <f t="shared" si="356"/>
        <v>Gəncə</v>
      </c>
      <c r="G11270" s="110">
        <f t="shared" si="357"/>
        <v>20</v>
      </c>
    </row>
    <row r="11271" spans="1:7" x14ac:dyDescent="0.3">
      <c r="A11271" s="20" t="s">
        <v>492</v>
      </c>
      <c r="B11271" s="102">
        <v>44855</v>
      </c>
      <c r="C11271" s="103">
        <v>0.16</v>
      </c>
      <c r="D11271" s="133">
        <v>5000</v>
      </c>
      <c r="E11271" s="108" t="str">
        <f>_xlfn.XLOOKUP($A11271,'Task3 Baza'!$A$2:$A$1999,'Task3 Baza'!$C$2:$C$1999,"non",0)</f>
        <v>Sumqayıt</v>
      </c>
      <c r="F11271" s="109" t="str">
        <f t="shared" si="356"/>
        <v>Gəncə</v>
      </c>
      <c r="G11271" s="110">
        <f t="shared" si="357"/>
        <v>20</v>
      </c>
    </row>
    <row r="11272" spans="1:7" x14ac:dyDescent="0.3">
      <c r="A11272" s="20" t="s">
        <v>1022</v>
      </c>
      <c r="B11272" s="102">
        <v>43985</v>
      </c>
      <c r="C11272" s="103">
        <v>0.15</v>
      </c>
      <c r="D11272" s="133">
        <v>8400</v>
      </c>
      <c r="E11272" s="108" t="str">
        <f>_xlfn.XLOOKUP($A11272,'Task3 Baza'!$A$2:$A$1999,'Task3 Baza'!$C$2:$C$1999,"non",0)</f>
        <v>Saatlı</v>
      </c>
      <c r="F11272" s="109" t="str">
        <f t="shared" si="356"/>
        <v>Gəncə</v>
      </c>
      <c r="G11272" s="110">
        <f t="shared" si="357"/>
        <v>20</v>
      </c>
    </row>
    <row r="11273" spans="1:7" x14ac:dyDescent="0.3">
      <c r="A11273" s="20" t="s">
        <v>463</v>
      </c>
      <c r="B11273" s="102">
        <v>44228</v>
      </c>
      <c r="C11273" s="103">
        <v>0.16</v>
      </c>
      <c r="D11273" s="133">
        <v>3300</v>
      </c>
      <c r="E11273" s="108" t="str">
        <f>_xlfn.XLOOKUP($A11273,'Task3 Baza'!$A$2:$A$1999,'Task3 Baza'!$C$2:$C$1999,"non",0)</f>
        <v>Qəbələ</v>
      </c>
      <c r="F11273" s="109" t="str">
        <f t="shared" si="356"/>
        <v>Sumqayıt</v>
      </c>
      <c r="G11273" s="110">
        <f t="shared" si="357"/>
        <v>50</v>
      </c>
    </row>
    <row r="11274" spans="1:7" x14ac:dyDescent="0.3">
      <c r="A11274" s="20" t="s">
        <v>1722</v>
      </c>
      <c r="B11274" s="102">
        <v>44579</v>
      </c>
      <c r="C11274" s="103">
        <v>0.16</v>
      </c>
      <c r="D11274" s="133">
        <v>8400</v>
      </c>
      <c r="E11274" s="108" t="str">
        <f>_xlfn.XLOOKUP($A11274,'Task3 Baza'!$A$2:$A$1999,'Task3 Baza'!$C$2:$C$1999,"non",0)</f>
        <v>Ucar</v>
      </c>
      <c r="F11274" s="109" t="str">
        <f t="shared" si="356"/>
        <v>Lənkəran</v>
      </c>
      <c r="G11274" s="110">
        <f t="shared" si="357"/>
        <v>42</v>
      </c>
    </row>
    <row r="11275" spans="1:7" x14ac:dyDescent="0.3">
      <c r="A11275" s="20" t="s">
        <v>2136</v>
      </c>
      <c r="B11275" s="102">
        <v>44345</v>
      </c>
      <c r="C11275" s="103">
        <v>0.14000000000000001</v>
      </c>
      <c r="D11275" s="133">
        <v>8500</v>
      </c>
      <c r="E11275" s="108" t="str">
        <f>_xlfn.XLOOKUP($A11275,'Task3 Baza'!$A$2:$A$1999,'Task3 Baza'!$C$2:$C$1999,"non",0)</f>
        <v>Biləsuvar</v>
      </c>
      <c r="F11275" s="109" t="str">
        <f t="shared" si="356"/>
        <v>Bakı</v>
      </c>
      <c r="G11275" s="110">
        <f t="shared" si="357"/>
        <v>10</v>
      </c>
    </row>
    <row r="11276" spans="1:7" x14ac:dyDescent="0.3">
      <c r="A11276" s="20" t="s">
        <v>1444</v>
      </c>
      <c r="B11276" s="102">
        <v>43835</v>
      </c>
      <c r="C11276" s="103">
        <v>0.17</v>
      </c>
      <c r="D11276" s="133">
        <v>5700</v>
      </c>
      <c r="E11276" s="108" t="str">
        <f>_xlfn.XLOOKUP($A11276,'Task3 Baza'!$A$2:$A$1999,'Task3 Baza'!$C$2:$C$1999,"non",0)</f>
        <v>Xocalı</v>
      </c>
      <c r="F11276" s="109" t="str">
        <f t="shared" si="356"/>
        <v>Sumqayıt</v>
      </c>
      <c r="G11276" s="110">
        <f t="shared" si="357"/>
        <v>50</v>
      </c>
    </row>
    <row r="11277" spans="1:7" x14ac:dyDescent="0.3">
      <c r="A11277" s="20" t="s">
        <v>1963</v>
      </c>
      <c r="B11277" s="102">
        <v>44194</v>
      </c>
      <c r="C11277" s="103">
        <v>0.23</v>
      </c>
      <c r="D11277" s="133">
        <v>10800</v>
      </c>
      <c r="E11277" s="108" t="str">
        <f>_xlfn.XLOOKUP($A11277,'Task3 Baza'!$A$2:$A$1999,'Task3 Baza'!$C$2:$C$1999,"non",0)</f>
        <v>Beyləqan</v>
      </c>
      <c r="F11277" s="109" t="str">
        <f t="shared" si="356"/>
        <v>Bakı</v>
      </c>
      <c r="G11277" s="110">
        <f t="shared" si="357"/>
        <v>10</v>
      </c>
    </row>
    <row r="11278" spans="1:7" x14ac:dyDescent="0.3">
      <c r="A11278" s="20" t="s">
        <v>1462</v>
      </c>
      <c r="B11278" s="102">
        <v>43971</v>
      </c>
      <c r="C11278" s="103">
        <v>0.15</v>
      </c>
      <c r="D11278" s="133">
        <v>4300</v>
      </c>
      <c r="E11278" s="108" t="str">
        <f>_xlfn.XLOOKUP($A11278,'Task3 Baza'!$A$2:$A$1999,'Task3 Baza'!$C$2:$C$1999,"non",0)</f>
        <v>Qax</v>
      </c>
      <c r="F11278" s="109" t="str">
        <f t="shared" si="356"/>
        <v>Sumqayıt</v>
      </c>
      <c r="G11278" s="110">
        <f t="shared" si="357"/>
        <v>50</v>
      </c>
    </row>
    <row r="11279" spans="1:7" x14ac:dyDescent="0.3">
      <c r="A11279" s="20" t="s">
        <v>1137</v>
      </c>
      <c r="B11279" s="102">
        <v>43959</v>
      </c>
      <c r="C11279" s="103">
        <v>0.19</v>
      </c>
      <c r="D11279" s="133">
        <v>1700</v>
      </c>
      <c r="E11279" s="108" t="str">
        <f>_xlfn.XLOOKUP($A11279,'Task3 Baza'!$A$2:$A$1999,'Task3 Baza'!$C$2:$C$1999,"non",0)</f>
        <v>Şəki</v>
      </c>
      <c r="F11279" s="109" t="str">
        <f t="shared" si="356"/>
        <v>Lənkəran</v>
      </c>
      <c r="G11279" s="110">
        <f t="shared" si="357"/>
        <v>42</v>
      </c>
    </row>
    <row r="11280" spans="1:7" x14ac:dyDescent="0.3">
      <c r="A11280" s="20" t="s">
        <v>1866</v>
      </c>
      <c r="B11280" s="102">
        <v>44327</v>
      </c>
      <c r="C11280" s="103">
        <v>0.15</v>
      </c>
      <c r="D11280" s="133">
        <v>11700</v>
      </c>
      <c r="E11280" s="108" t="str">
        <f>_xlfn.XLOOKUP($A11280,'Task3 Baza'!$A$2:$A$1999,'Task3 Baza'!$C$2:$C$1999,"non",0)</f>
        <v>Ağsu</v>
      </c>
      <c r="F11280" s="109" t="str">
        <f t="shared" si="356"/>
        <v>Bakı</v>
      </c>
      <c r="G11280" s="110">
        <f t="shared" si="357"/>
        <v>10</v>
      </c>
    </row>
    <row r="11281" spans="1:7" x14ac:dyDescent="0.3">
      <c r="A11281" s="20" t="s">
        <v>208</v>
      </c>
      <c r="B11281" s="102">
        <v>44136</v>
      </c>
      <c r="C11281" s="103">
        <v>0.23</v>
      </c>
      <c r="D11281" s="133">
        <v>11300</v>
      </c>
      <c r="E11281" s="108" t="str">
        <f>_xlfn.XLOOKUP($A11281,'Task3 Baza'!$A$2:$A$1999,'Task3 Baza'!$C$2:$C$1999,"non",0)</f>
        <v>Gədəbəy</v>
      </c>
      <c r="F11281" s="109" t="str">
        <f t="shared" si="356"/>
        <v>Sumqayıt</v>
      </c>
      <c r="G11281" s="110">
        <f t="shared" si="357"/>
        <v>50</v>
      </c>
    </row>
    <row r="11282" spans="1:7" x14ac:dyDescent="0.3">
      <c r="A11282" s="20" t="s">
        <v>1118</v>
      </c>
      <c r="B11282" s="102">
        <v>44175</v>
      </c>
      <c r="C11282" s="103">
        <v>0.22</v>
      </c>
      <c r="D11282" s="133">
        <v>3700</v>
      </c>
      <c r="E11282" s="108" t="str">
        <f>_xlfn.XLOOKUP($A11282,'Task3 Baza'!$A$2:$A$1999,'Task3 Baza'!$C$2:$C$1999,"non",0)</f>
        <v>Xocavənd</v>
      </c>
      <c r="F11282" s="109" t="str">
        <f t="shared" si="356"/>
        <v>Sumqayıt</v>
      </c>
      <c r="G11282" s="110">
        <f t="shared" si="357"/>
        <v>50</v>
      </c>
    </row>
    <row r="11283" spans="1:7" x14ac:dyDescent="0.3">
      <c r="A11283" s="20" t="s">
        <v>895</v>
      </c>
      <c r="B11283" s="102">
        <v>44742</v>
      </c>
      <c r="C11283" s="103">
        <v>0.14000000000000001</v>
      </c>
      <c r="D11283" s="133">
        <v>5300</v>
      </c>
      <c r="E11283" s="108" t="str">
        <f>_xlfn.XLOOKUP($A11283,'Task3 Baza'!$A$2:$A$1999,'Task3 Baza'!$C$2:$C$1999,"non",0)</f>
        <v>Şuşa</v>
      </c>
      <c r="F11283" s="109" t="str">
        <f t="shared" si="356"/>
        <v>Lənkəran</v>
      </c>
      <c r="G11283" s="110">
        <f t="shared" si="357"/>
        <v>42</v>
      </c>
    </row>
    <row r="11284" spans="1:7" x14ac:dyDescent="0.3">
      <c r="A11284" s="20" t="s">
        <v>1907</v>
      </c>
      <c r="B11284" s="102">
        <v>44194</v>
      </c>
      <c r="C11284" s="103">
        <v>0.22</v>
      </c>
      <c r="D11284" s="133">
        <v>13000</v>
      </c>
      <c r="E11284" s="108" t="str">
        <f>_xlfn.XLOOKUP($A11284,'Task3 Baza'!$A$2:$A$1999,'Task3 Baza'!$C$2:$C$1999,"non",0)</f>
        <v>Bakı</v>
      </c>
      <c r="F11284" s="109" t="str">
        <f t="shared" si="356"/>
        <v>Bakı</v>
      </c>
      <c r="G11284" s="110">
        <f t="shared" si="357"/>
        <v>10</v>
      </c>
    </row>
    <row r="11285" spans="1:7" x14ac:dyDescent="0.3">
      <c r="A11285" s="20" t="s">
        <v>1412</v>
      </c>
      <c r="B11285" s="102">
        <v>44196</v>
      </c>
      <c r="C11285" s="103">
        <v>0.19</v>
      </c>
      <c r="D11285" s="133">
        <v>4000</v>
      </c>
      <c r="E11285" s="108" t="str">
        <f>_xlfn.XLOOKUP($A11285,'Task3 Baza'!$A$2:$A$1999,'Task3 Baza'!$C$2:$C$1999,"non",0)</f>
        <v>Ağcabədi</v>
      </c>
      <c r="F11285" s="109" t="str">
        <f t="shared" si="356"/>
        <v>Bakı</v>
      </c>
      <c r="G11285" s="110">
        <f t="shared" si="357"/>
        <v>10</v>
      </c>
    </row>
    <row r="11286" spans="1:7" x14ac:dyDescent="0.3">
      <c r="A11286" s="20" t="s">
        <v>220</v>
      </c>
      <c r="B11286" s="102">
        <v>43788</v>
      </c>
      <c r="C11286" s="103">
        <v>0.22</v>
      </c>
      <c r="D11286" s="133">
        <v>10600</v>
      </c>
      <c r="E11286" s="108" t="str">
        <f>_xlfn.XLOOKUP($A11286,'Task3 Baza'!$A$2:$A$1999,'Task3 Baza'!$C$2:$C$1999,"non",0)</f>
        <v>Gədəbəy</v>
      </c>
      <c r="F11286" s="109" t="str">
        <f t="shared" si="356"/>
        <v>Sumqayıt</v>
      </c>
      <c r="G11286" s="110">
        <f t="shared" si="357"/>
        <v>50</v>
      </c>
    </row>
    <row r="11287" spans="1:7" x14ac:dyDescent="0.3">
      <c r="A11287" s="20" t="s">
        <v>876</v>
      </c>
      <c r="B11287" s="102">
        <v>44374</v>
      </c>
      <c r="C11287" s="103">
        <v>0.19</v>
      </c>
      <c r="D11287" s="133">
        <v>3700</v>
      </c>
      <c r="E11287" s="108" t="str">
        <f>_xlfn.XLOOKUP($A11287,'Task3 Baza'!$A$2:$A$1999,'Task3 Baza'!$C$2:$C$1999,"non",0)</f>
        <v>Kəlbəcər</v>
      </c>
      <c r="F11287" s="109" t="str">
        <f t="shared" si="356"/>
        <v>Sumqayıt</v>
      </c>
      <c r="G11287" s="110">
        <f t="shared" si="357"/>
        <v>50</v>
      </c>
    </row>
    <row r="11288" spans="1:7" x14ac:dyDescent="0.3">
      <c r="A11288" s="20" t="s">
        <v>1533</v>
      </c>
      <c r="B11288" s="102">
        <v>44071</v>
      </c>
      <c r="C11288" s="103">
        <v>0.19</v>
      </c>
      <c r="D11288" s="133">
        <v>3300</v>
      </c>
      <c r="E11288" s="108" t="str">
        <f>_xlfn.XLOOKUP($A11288,'Task3 Baza'!$A$2:$A$1999,'Task3 Baza'!$C$2:$C$1999,"non",0)</f>
        <v>Sabirabad</v>
      </c>
      <c r="F11288" s="109" t="str">
        <f t="shared" si="356"/>
        <v>Gəncə</v>
      </c>
      <c r="G11288" s="110">
        <f t="shared" si="357"/>
        <v>20</v>
      </c>
    </row>
    <row r="11289" spans="1:7" x14ac:dyDescent="0.3">
      <c r="A11289" s="20" t="s">
        <v>1194</v>
      </c>
      <c r="B11289" s="102">
        <v>44883</v>
      </c>
      <c r="C11289" s="103">
        <v>0.2</v>
      </c>
      <c r="D11289" s="133">
        <v>10800</v>
      </c>
      <c r="E11289" s="108" t="str">
        <f>_xlfn.XLOOKUP($A11289,'Task3 Baza'!$A$2:$A$1999,'Task3 Baza'!$C$2:$C$1999,"non",0)</f>
        <v>Ordubad</v>
      </c>
      <c r="F11289" s="109" t="str">
        <f t="shared" si="356"/>
        <v>Gəncə</v>
      </c>
      <c r="G11289" s="110">
        <f t="shared" si="357"/>
        <v>20</v>
      </c>
    </row>
    <row r="11290" spans="1:7" x14ac:dyDescent="0.3">
      <c r="A11290" s="20" t="s">
        <v>324</v>
      </c>
      <c r="B11290" s="102">
        <v>44189</v>
      </c>
      <c r="C11290" s="103">
        <v>0.23</v>
      </c>
      <c r="D11290" s="133">
        <v>6600</v>
      </c>
      <c r="E11290" s="108" t="str">
        <f>_xlfn.XLOOKUP($A11290,'Task3 Baza'!$A$2:$A$1999,'Task3 Baza'!$C$2:$C$1999,"non",0)</f>
        <v>Cəlilabad</v>
      </c>
      <c r="F11290" s="109" t="str">
        <f t="shared" si="356"/>
        <v>Bakı</v>
      </c>
      <c r="G11290" s="110">
        <f t="shared" si="357"/>
        <v>10</v>
      </c>
    </row>
    <row r="11291" spans="1:7" x14ac:dyDescent="0.3">
      <c r="A11291" s="20" t="s">
        <v>656</v>
      </c>
      <c r="B11291" s="102">
        <v>44103</v>
      </c>
      <c r="C11291" s="103">
        <v>0.2</v>
      </c>
      <c r="D11291" s="133">
        <v>2800</v>
      </c>
      <c r="E11291" s="108" t="str">
        <f>_xlfn.XLOOKUP($A11291,'Task3 Baza'!$A$2:$A$1999,'Task3 Baza'!$C$2:$C$1999,"non",0)</f>
        <v>Zərdab</v>
      </c>
      <c r="F11291" s="109" t="str">
        <f t="shared" si="356"/>
        <v>Lənkəran</v>
      </c>
      <c r="G11291" s="110">
        <f t="shared" si="357"/>
        <v>42</v>
      </c>
    </row>
    <row r="11292" spans="1:7" x14ac:dyDescent="0.3">
      <c r="A11292" s="20" t="s">
        <v>1221</v>
      </c>
      <c r="B11292" s="102">
        <v>44504</v>
      </c>
      <c r="C11292" s="103">
        <v>0.21</v>
      </c>
      <c r="D11292" s="133">
        <v>9300</v>
      </c>
      <c r="E11292" s="108" t="str">
        <f>_xlfn.XLOOKUP($A11292,'Task3 Baza'!$A$2:$A$1999,'Task3 Baza'!$C$2:$C$1999,"non",0)</f>
        <v>Xızı</v>
      </c>
      <c r="F11292" s="109" t="str">
        <f t="shared" si="356"/>
        <v>Sumqayıt</v>
      </c>
      <c r="G11292" s="110">
        <f t="shared" si="357"/>
        <v>50</v>
      </c>
    </row>
    <row r="11293" spans="1:7" x14ac:dyDescent="0.3">
      <c r="A11293" s="20" t="s">
        <v>1252</v>
      </c>
      <c r="B11293" s="102">
        <v>44401</v>
      </c>
      <c r="C11293" s="103">
        <v>0.17</v>
      </c>
      <c r="D11293" s="133">
        <v>4000</v>
      </c>
      <c r="E11293" s="108" t="str">
        <f>_xlfn.XLOOKUP($A11293,'Task3 Baza'!$A$2:$A$1999,'Task3 Baza'!$C$2:$C$1999,"non",0)</f>
        <v>Kürdəmir</v>
      </c>
      <c r="F11293" s="109" t="str">
        <f t="shared" si="356"/>
        <v>Sumqayıt</v>
      </c>
      <c r="G11293" s="110">
        <f t="shared" si="357"/>
        <v>50</v>
      </c>
    </row>
    <row r="11294" spans="1:7" x14ac:dyDescent="0.3">
      <c r="A11294" s="20" t="s">
        <v>235</v>
      </c>
      <c r="B11294" s="102">
        <v>44330</v>
      </c>
      <c r="C11294" s="103">
        <v>0.16</v>
      </c>
      <c r="D11294" s="133">
        <v>5300</v>
      </c>
      <c r="E11294" s="108" t="str">
        <f>_xlfn.XLOOKUP($A11294,'Task3 Baza'!$A$2:$A$1999,'Task3 Baza'!$C$2:$C$1999,"non",0)</f>
        <v>Cəlilabad</v>
      </c>
      <c r="F11294" s="109" t="str">
        <f t="shared" si="356"/>
        <v>Bakı</v>
      </c>
      <c r="G11294" s="110">
        <f t="shared" si="357"/>
        <v>10</v>
      </c>
    </row>
    <row r="11295" spans="1:7" x14ac:dyDescent="0.3">
      <c r="A11295" s="20" t="s">
        <v>1242</v>
      </c>
      <c r="B11295" s="102">
        <v>44603</v>
      </c>
      <c r="C11295" s="103">
        <v>0.22</v>
      </c>
      <c r="D11295" s="133">
        <v>4600</v>
      </c>
      <c r="E11295" s="108" t="str">
        <f>_xlfn.XLOOKUP($A11295,'Task3 Baza'!$A$2:$A$1999,'Task3 Baza'!$C$2:$C$1999,"non",0)</f>
        <v>Saatlı</v>
      </c>
      <c r="F11295" s="109" t="str">
        <f t="shared" si="356"/>
        <v>Gəncə</v>
      </c>
      <c r="G11295" s="110">
        <f t="shared" si="357"/>
        <v>20</v>
      </c>
    </row>
    <row r="11296" spans="1:7" x14ac:dyDescent="0.3">
      <c r="A11296" s="20" t="s">
        <v>1411</v>
      </c>
      <c r="B11296" s="102">
        <v>44793</v>
      </c>
      <c r="C11296" s="103">
        <v>0.2</v>
      </c>
      <c r="D11296" s="133">
        <v>11800</v>
      </c>
      <c r="E11296" s="108" t="str">
        <f>_xlfn.XLOOKUP($A11296,'Task3 Baza'!$A$2:$A$1999,'Task3 Baza'!$C$2:$C$1999,"non",0)</f>
        <v>Ucar</v>
      </c>
      <c r="F11296" s="109" t="str">
        <f t="shared" si="356"/>
        <v>Lənkəran</v>
      </c>
      <c r="G11296" s="110">
        <f t="shared" si="357"/>
        <v>42</v>
      </c>
    </row>
    <row r="11297" spans="1:7" x14ac:dyDescent="0.3">
      <c r="A11297" s="20" t="s">
        <v>1270</v>
      </c>
      <c r="B11297" s="102">
        <v>44267</v>
      </c>
      <c r="C11297" s="103">
        <v>0.17</v>
      </c>
      <c r="D11297" s="133">
        <v>8900</v>
      </c>
      <c r="E11297" s="108" t="str">
        <f>_xlfn.XLOOKUP($A11297,'Task3 Baza'!$A$2:$A$1999,'Task3 Baza'!$C$2:$C$1999,"non",0)</f>
        <v>Zaqatala</v>
      </c>
      <c r="F11297" s="109" t="str">
        <f t="shared" si="356"/>
        <v>Lənkəran</v>
      </c>
      <c r="G11297" s="110">
        <f t="shared" si="357"/>
        <v>42</v>
      </c>
    </row>
    <row r="11298" spans="1:7" x14ac:dyDescent="0.3">
      <c r="A11298" s="20" t="s">
        <v>1923</v>
      </c>
      <c r="B11298" s="102">
        <v>44089</v>
      </c>
      <c r="C11298" s="103">
        <v>0.24</v>
      </c>
      <c r="D11298" s="133">
        <v>9100</v>
      </c>
      <c r="E11298" s="108" t="str">
        <f>_xlfn.XLOOKUP($A11298,'Task3 Baza'!$A$2:$A$1999,'Task3 Baza'!$C$2:$C$1999,"non",0)</f>
        <v>Qax</v>
      </c>
      <c r="F11298" s="109" t="str">
        <f t="shared" si="356"/>
        <v>Sumqayıt</v>
      </c>
      <c r="G11298" s="110">
        <f t="shared" si="357"/>
        <v>50</v>
      </c>
    </row>
    <row r="11299" spans="1:7" x14ac:dyDescent="0.3">
      <c r="A11299" s="20" t="s">
        <v>454</v>
      </c>
      <c r="B11299" s="102">
        <v>43694</v>
      </c>
      <c r="C11299" s="103">
        <v>0.14000000000000001</v>
      </c>
      <c r="D11299" s="133">
        <v>4900</v>
      </c>
      <c r="E11299" s="108" t="str">
        <f>_xlfn.XLOOKUP($A11299,'Task3 Baza'!$A$2:$A$1999,'Task3 Baza'!$C$2:$C$1999,"non",0)</f>
        <v>Naxçıvan</v>
      </c>
      <c r="F11299" s="109" t="str">
        <f t="shared" si="356"/>
        <v>Gəncə</v>
      </c>
      <c r="G11299" s="110">
        <f t="shared" si="357"/>
        <v>20</v>
      </c>
    </row>
    <row r="11300" spans="1:7" x14ac:dyDescent="0.3">
      <c r="A11300" s="20" t="s">
        <v>1524</v>
      </c>
      <c r="B11300" s="102">
        <v>44352</v>
      </c>
      <c r="C11300" s="103">
        <v>0.14000000000000001</v>
      </c>
      <c r="D11300" s="133">
        <v>11400</v>
      </c>
      <c r="E11300" s="108" t="str">
        <f>_xlfn.XLOOKUP($A11300,'Task3 Baza'!$A$2:$A$1999,'Task3 Baza'!$C$2:$C$1999,"non",0)</f>
        <v>Qobustan</v>
      </c>
      <c r="F11300" s="109" t="str">
        <f t="shared" si="356"/>
        <v>Gəncə</v>
      </c>
      <c r="G11300" s="110">
        <f t="shared" si="357"/>
        <v>20</v>
      </c>
    </row>
    <row r="11301" spans="1:7" x14ac:dyDescent="0.3">
      <c r="A11301" s="20" t="s">
        <v>1776</v>
      </c>
      <c r="B11301" s="102">
        <v>43683</v>
      </c>
      <c r="C11301" s="103">
        <v>0.16</v>
      </c>
      <c r="D11301" s="133">
        <v>1000</v>
      </c>
      <c r="E11301" s="108" t="str">
        <f>_xlfn.XLOOKUP($A11301,'Task3 Baza'!$A$2:$A$1999,'Task3 Baza'!$C$2:$C$1999,"non",0)</f>
        <v>Xızı</v>
      </c>
      <c r="F11301" s="109" t="str">
        <f t="shared" si="356"/>
        <v>Sumqayıt</v>
      </c>
      <c r="G11301" s="110">
        <f t="shared" si="357"/>
        <v>50</v>
      </c>
    </row>
    <row r="11302" spans="1:7" x14ac:dyDescent="0.3">
      <c r="A11302" s="20" t="s">
        <v>1746</v>
      </c>
      <c r="B11302" s="102">
        <v>44465</v>
      </c>
      <c r="C11302" s="103">
        <v>0.17</v>
      </c>
      <c r="D11302" s="133">
        <v>2300</v>
      </c>
      <c r="E11302" s="108" t="str">
        <f>_xlfn.XLOOKUP($A11302,'Task3 Baza'!$A$2:$A$1999,'Task3 Baza'!$C$2:$C$1999,"non",0)</f>
        <v>Gədəbəy</v>
      </c>
      <c r="F11302" s="109" t="str">
        <f t="shared" si="356"/>
        <v>Sumqayıt</v>
      </c>
      <c r="G11302" s="110">
        <f t="shared" si="357"/>
        <v>50</v>
      </c>
    </row>
    <row r="11303" spans="1:7" x14ac:dyDescent="0.3">
      <c r="A11303" s="20" t="s">
        <v>1642</v>
      </c>
      <c r="B11303" s="102">
        <v>44385</v>
      </c>
      <c r="C11303" s="103">
        <v>0.22</v>
      </c>
      <c r="D11303" s="133">
        <v>1900</v>
      </c>
      <c r="E11303" s="108" t="str">
        <f>_xlfn.XLOOKUP($A11303,'Task3 Baza'!$A$2:$A$1999,'Task3 Baza'!$C$2:$C$1999,"non",0)</f>
        <v>Yardımlı</v>
      </c>
      <c r="F11303" s="109" t="str">
        <f t="shared" si="356"/>
        <v>Lənkəran</v>
      </c>
      <c r="G11303" s="110">
        <f t="shared" si="357"/>
        <v>42</v>
      </c>
    </row>
    <row r="11304" spans="1:7" x14ac:dyDescent="0.3">
      <c r="A11304" s="20" t="s">
        <v>1486</v>
      </c>
      <c r="B11304" s="102">
        <v>44258</v>
      </c>
      <c r="C11304" s="103">
        <v>0.17</v>
      </c>
      <c r="D11304" s="133">
        <v>8400</v>
      </c>
      <c r="E11304" s="108" t="str">
        <f>_xlfn.XLOOKUP($A11304,'Task3 Baza'!$A$2:$A$1999,'Task3 Baza'!$C$2:$C$1999,"non",0)</f>
        <v>Zərdab</v>
      </c>
      <c r="F11304" s="109" t="str">
        <f t="shared" si="356"/>
        <v>Lənkəran</v>
      </c>
      <c r="G11304" s="110">
        <f t="shared" si="357"/>
        <v>42</v>
      </c>
    </row>
    <row r="11305" spans="1:7" x14ac:dyDescent="0.3">
      <c r="A11305" s="20" t="s">
        <v>1383</v>
      </c>
      <c r="B11305" s="102">
        <v>43830</v>
      </c>
      <c r="C11305" s="103">
        <v>0.19</v>
      </c>
      <c r="D11305" s="133">
        <v>2000</v>
      </c>
      <c r="E11305" s="108" t="str">
        <f>_xlfn.XLOOKUP($A11305,'Task3 Baza'!$A$2:$A$1999,'Task3 Baza'!$C$2:$C$1999,"non",0)</f>
        <v>Şabran</v>
      </c>
      <c r="F11305" s="109" t="str">
        <f t="shared" si="356"/>
        <v>Gəncə</v>
      </c>
      <c r="G11305" s="110">
        <f t="shared" si="357"/>
        <v>20</v>
      </c>
    </row>
    <row r="11306" spans="1:7" x14ac:dyDescent="0.3">
      <c r="A11306" s="20" t="s">
        <v>577</v>
      </c>
      <c r="B11306" s="102">
        <v>44449</v>
      </c>
      <c r="C11306" s="103">
        <v>0.18</v>
      </c>
      <c r="D11306" s="133">
        <v>11400</v>
      </c>
      <c r="E11306" s="108" t="str">
        <f>_xlfn.XLOOKUP($A11306,'Task3 Baza'!$A$2:$A$1999,'Task3 Baza'!$C$2:$C$1999,"non",0)</f>
        <v>Xaçmaz</v>
      </c>
      <c r="F11306" s="109" t="str">
        <f t="shared" si="356"/>
        <v>Sumqayıt</v>
      </c>
      <c r="G11306" s="110">
        <f t="shared" si="357"/>
        <v>50</v>
      </c>
    </row>
    <row r="11307" spans="1:7" x14ac:dyDescent="0.3">
      <c r="A11307" s="20" t="s">
        <v>1158</v>
      </c>
      <c r="B11307" s="102">
        <v>44309</v>
      </c>
      <c r="C11307" s="103">
        <v>0.16</v>
      </c>
      <c r="D11307" s="133">
        <v>1500</v>
      </c>
      <c r="E11307" s="108" t="str">
        <f>_xlfn.XLOOKUP($A11307,'Task3 Baza'!$A$2:$A$1999,'Task3 Baza'!$C$2:$C$1999,"non",0)</f>
        <v>Sabirabad</v>
      </c>
      <c r="F11307" s="109" t="str">
        <f t="shared" si="356"/>
        <v>Gəncə</v>
      </c>
      <c r="G11307" s="110">
        <f t="shared" si="357"/>
        <v>20</v>
      </c>
    </row>
    <row r="11308" spans="1:7" x14ac:dyDescent="0.3">
      <c r="A11308" s="20" t="s">
        <v>861</v>
      </c>
      <c r="B11308" s="102">
        <v>44470</v>
      </c>
      <c r="C11308" s="103">
        <v>0.2</v>
      </c>
      <c r="D11308" s="133">
        <v>8800</v>
      </c>
      <c r="E11308" s="108" t="str">
        <f>_xlfn.XLOOKUP($A11308,'Task3 Baza'!$A$2:$A$1999,'Task3 Baza'!$C$2:$C$1999,"non",0)</f>
        <v>Lerik</v>
      </c>
      <c r="F11308" s="109" t="str">
        <f t="shared" si="356"/>
        <v>Gəncə</v>
      </c>
      <c r="G11308" s="110">
        <f t="shared" si="357"/>
        <v>20</v>
      </c>
    </row>
    <row r="11309" spans="1:7" x14ac:dyDescent="0.3">
      <c r="A11309" s="20" t="s">
        <v>686</v>
      </c>
      <c r="B11309" s="102">
        <v>44379</v>
      </c>
      <c r="C11309" s="103">
        <v>0.17</v>
      </c>
      <c r="D11309" s="133">
        <v>1900</v>
      </c>
      <c r="E11309" s="108" t="str">
        <f>_xlfn.XLOOKUP($A11309,'Task3 Baza'!$A$2:$A$1999,'Task3 Baza'!$C$2:$C$1999,"non",0)</f>
        <v>Mingəçevir</v>
      </c>
      <c r="F11309" s="109" t="str">
        <f t="shared" si="356"/>
        <v>Gəncə</v>
      </c>
      <c r="G11309" s="110">
        <f t="shared" si="357"/>
        <v>20</v>
      </c>
    </row>
    <row r="11310" spans="1:7" x14ac:dyDescent="0.3">
      <c r="A11310" s="20" t="s">
        <v>1879</v>
      </c>
      <c r="B11310" s="102">
        <v>44192</v>
      </c>
      <c r="C11310" s="103">
        <v>0.21</v>
      </c>
      <c r="D11310" s="133">
        <v>5700</v>
      </c>
      <c r="E11310" s="108" t="str">
        <f>_xlfn.XLOOKUP($A11310,'Task3 Baza'!$A$2:$A$1999,'Task3 Baza'!$C$2:$C$1999,"non",0)</f>
        <v>Zəngilan</v>
      </c>
      <c r="F11310" s="109" t="str">
        <f t="shared" si="356"/>
        <v>Lənkəran</v>
      </c>
      <c r="G11310" s="110">
        <f t="shared" si="357"/>
        <v>42</v>
      </c>
    </row>
    <row r="11311" spans="1:7" x14ac:dyDescent="0.3">
      <c r="A11311" s="20" t="s">
        <v>137</v>
      </c>
      <c r="B11311" s="102">
        <v>44401</v>
      </c>
      <c r="C11311" s="103">
        <v>0.22</v>
      </c>
      <c r="D11311" s="133">
        <v>2400</v>
      </c>
      <c r="E11311" s="108" t="str">
        <f>_xlfn.XLOOKUP($A11311,'Task3 Baza'!$A$2:$A$1999,'Task3 Baza'!$C$2:$C$1999,"non",0)</f>
        <v>Quba</v>
      </c>
      <c r="F11311" s="109" t="str">
        <f t="shared" si="356"/>
        <v>Gəncə</v>
      </c>
      <c r="G11311" s="110">
        <f t="shared" si="357"/>
        <v>20</v>
      </c>
    </row>
    <row r="11312" spans="1:7" x14ac:dyDescent="0.3">
      <c r="A11312" s="20" t="s">
        <v>766</v>
      </c>
      <c r="B11312" s="102">
        <v>44122</v>
      </c>
      <c r="C11312" s="103">
        <v>0.23</v>
      </c>
      <c r="D11312" s="133">
        <v>5800</v>
      </c>
      <c r="E11312" s="108" t="str">
        <f>_xlfn.XLOOKUP($A11312,'Task3 Baza'!$A$2:$A$1999,'Task3 Baza'!$C$2:$C$1999,"non",0)</f>
        <v>Ağsu</v>
      </c>
      <c r="F11312" s="109" t="str">
        <f t="shared" si="356"/>
        <v>Bakı</v>
      </c>
      <c r="G11312" s="110">
        <f t="shared" si="357"/>
        <v>10</v>
      </c>
    </row>
    <row r="11313" spans="1:7" x14ac:dyDescent="0.3">
      <c r="A11313" s="20" t="s">
        <v>1943</v>
      </c>
      <c r="B11313" s="102">
        <v>44474</v>
      </c>
      <c r="C11313" s="103">
        <v>0.22</v>
      </c>
      <c r="D11313" s="133">
        <v>5800</v>
      </c>
      <c r="E11313" s="108" t="str">
        <f>_xlfn.XLOOKUP($A11313,'Task3 Baza'!$A$2:$A$1999,'Task3 Baza'!$C$2:$C$1999,"non",0)</f>
        <v>Zərdab</v>
      </c>
      <c r="F11313" s="109" t="str">
        <f t="shared" si="356"/>
        <v>Lənkəran</v>
      </c>
      <c r="G11313" s="110">
        <f t="shared" si="357"/>
        <v>42</v>
      </c>
    </row>
    <row r="11314" spans="1:7" x14ac:dyDescent="0.3">
      <c r="A11314" s="20" t="s">
        <v>2097</v>
      </c>
      <c r="B11314" s="102">
        <v>43969</v>
      </c>
      <c r="C11314" s="103">
        <v>0.19</v>
      </c>
      <c r="D11314" s="133">
        <v>5200</v>
      </c>
      <c r="E11314" s="108" t="str">
        <f>_xlfn.XLOOKUP($A11314,'Task3 Baza'!$A$2:$A$1999,'Task3 Baza'!$C$2:$C$1999,"non",0)</f>
        <v>Abşeron</v>
      </c>
      <c r="F11314" s="109" t="str">
        <f t="shared" si="356"/>
        <v>Bakı</v>
      </c>
      <c r="G11314" s="110">
        <f t="shared" si="357"/>
        <v>10</v>
      </c>
    </row>
    <row r="11315" spans="1:7" x14ac:dyDescent="0.3">
      <c r="A11315" s="20" t="s">
        <v>1564</v>
      </c>
      <c r="B11315" s="102">
        <v>44475</v>
      </c>
      <c r="C11315" s="103">
        <v>0.19</v>
      </c>
      <c r="D11315" s="133">
        <v>7100</v>
      </c>
      <c r="E11315" s="108" t="str">
        <f>_xlfn.XLOOKUP($A11315,'Task3 Baza'!$A$2:$A$1999,'Task3 Baza'!$C$2:$C$1999,"non",0)</f>
        <v>Babək</v>
      </c>
      <c r="F11315" s="109" t="str">
        <f t="shared" si="356"/>
        <v>Bakı</v>
      </c>
      <c r="G11315" s="110">
        <f t="shared" si="357"/>
        <v>10</v>
      </c>
    </row>
    <row r="11316" spans="1:7" x14ac:dyDescent="0.3">
      <c r="A11316" s="20" t="s">
        <v>822</v>
      </c>
      <c r="B11316" s="102">
        <v>44252</v>
      </c>
      <c r="C11316" s="103">
        <v>0.15</v>
      </c>
      <c r="D11316" s="133">
        <v>3900</v>
      </c>
      <c r="E11316" s="108" t="str">
        <f>_xlfn.XLOOKUP($A11316,'Task3 Baza'!$A$2:$A$1999,'Task3 Baza'!$C$2:$C$1999,"non",0)</f>
        <v>Göygöl</v>
      </c>
      <c r="F11316" s="109" t="str">
        <f t="shared" si="356"/>
        <v>Sumqayıt</v>
      </c>
      <c r="G11316" s="110">
        <f t="shared" si="357"/>
        <v>50</v>
      </c>
    </row>
    <row r="11317" spans="1:7" x14ac:dyDescent="0.3">
      <c r="A11317" s="20" t="s">
        <v>1336</v>
      </c>
      <c r="B11317" s="102">
        <v>44314</v>
      </c>
      <c r="C11317" s="103">
        <v>0.24</v>
      </c>
      <c r="D11317" s="133">
        <v>11500</v>
      </c>
      <c r="E11317" s="108" t="str">
        <f>_xlfn.XLOOKUP($A11317,'Task3 Baza'!$A$2:$A$1999,'Task3 Baza'!$C$2:$C$1999,"non",0)</f>
        <v>Xızı</v>
      </c>
      <c r="F11317" s="109" t="str">
        <f t="shared" si="356"/>
        <v>Sumqayıt</v>
      </c>
      <c r="G11317" s="110">
        <f t="shared" si="357"/>
        <v>50</v>
      </c>
    </row>
    <row r="11318" spans="1:7" x14ac:dyDescent="0.3">
      <c r="A11318" s="20" t="s">
        <v>2021</v>
      </c>
      <c r="B11318" s="102">
        <v>44657</v>
      </c>
      <c r="C11318" s="103">
        <v>0.21</v>
      </c>
      <c r="D11318" s="133">
        <v>10300</v>
      </c>
      <c r="E11318" s="108" t="str">
        <f>_xlfn.XLOOKUP($A11318,'Task3 Baza'!$A$2:$A$1999,'Task3 Baza'!$C$2:$C$1999,"non",0)</f>
        <v>Zərdab</v>
      </c>
      <c r="F11318" s="109" t="str">
        <f t="shared" si="356"/>
        <v>Lənkəran</v>
      </c>
      <c r="G11318" s="110">
        <f t="shared" si="357"/>
        <v>42</v>
      </c>
    </row>
    <row r="11319" spans="1:7" x14ac:dyDescent="0.3">
      <c r="A11319" s="20" t="s">
        <v>603</v>
      </c>
      <c r="B11319" s="102">
        <v>44653</v>
      </c>
      <c r="C11319" s="103">
        <v>0.24</v>
      </c>
      <c r="D11319" s="133">
        <v>2600</v>
      </c>
      <c r="E11319" s="108" t="str">
        <f>_xlfn.XLOOKUP($A11319,'Task3 Baza'!$A$2:$A$1999,'Task3 Baza'!$C$2:$C$1999,"non",0)</f>
        <v>Yardımlı</v>
      </c>
      <c r="F11319" s="109" t="str">
        <f t="shared" si="356"/>
        <v>Lənkəran</v>
      </c>
      <c r="G11319" s="110">
        <f t="shared" si="357"/>
        <v>42</v>
      </c>
    </row>
    <row r="11320" spans="1:7" x14ac:dyDescent="0.3">
      <c r="A11320" s="20" t="s">
        <v>1308</v>
      </c>
      <c r="B11320" s="102">
        <v>43906</v>
      </c>
      <c r="C11320" s="103">
        <v>0.17</v>
      </c>
      <c r="D11320" s="133">
        <v>1300</v>
      </c>
      <c r="E11320" s="108" t="str">
        <f>_xlfn.XLOOKUP($A11320,'Task3 Baza'!$A$2:$A$1999,'Task3 Baza'!$C$2:$C$1999,"non",0)</f>
        <v>Zəngilan</v>
      </c>
      <c r="F11320" s="109" t="str">
        <f t="shared" si="356"/>
        <v>Lənkəran</v>
      </c>
      <c r="G11320" s="110">
        <f t="shared" si="357"/>
        <v>42</v>
      </c>
    </row>
    <row r="11321" spans="1:7" x14ac:dyDescent="0.3">
      <c r="A11321" s="20" t="s">
        <v>962</v>
      </c>
      <c r="B11321" s="102">
        <v>43726</v>
      </c>
      <c r="C11321" s="103">
        <v>0.17</v>
      </c>
      <c r="D11321" s="133">
        <v>6200</v>
      </c>
      <c r="E11321" s="108" t="str">
        <f>_xlfn.XLOOKUP($A11321,'Task3 Baza'!$A$2:$A$1999,'Task3 Baza'!$C$2:$C$1999,"non",0)</f>
        <v>Hacıqabul</v>
      </c>
      <c r="F11321" s="109" t="str">
        <f t="shared" si="356"/>
        <v>Sumqayıt</v>
      </c>
      <c r="G11321" s="110">
        <f t="shared" si="357"/>
        <v>50</v>
      </c>
    </row>
    <row r="11322" spans="1:7" x14ac:dyDescent="0.3">
      <c r="A11322" s="20" t="s">
        <v>984</v>
      </c>
      <c r="B11322" s="102">
        <v>44728</v>
      </c>
      <c r="C11322" s="103">
        <v>0.17</v>
      </c>
      <c r="D11322" s="133">
        <v>13000</v>
      </c>
      <c r="E11322" s="108" t="str">
        <f>_xlfn.XLOOKUP($A11322,'Task3 Baza'!$A$2:$A$1999,'Task3 Baza'!$C$2:$C$1999,"non",0)</f>
        <v>Ağcabədi</v>
      </c>
      <c r="F11322" s="109" t="str">
        <f t="shared" si="356"/>
        <v>Bakı</v>
      </c>
      <c r="G11322" s="110">
        <f t="shared" si="357"/>
        <v>10</v>
      </c>
    </row>
    <row r="11323" spans="1:7" x14ac:dyDescent="0.3">
      <c r="A11323" s="20" t="s">
        <v>1326</v>
      </c>
      <c r="B11323" s="102">
        <v>44086</v>
      </c>
      <c r="C11323" s="103">
        <v>0.19</v>
      </c>
      <c r="D11323" s="133">
        <v>1800</v>
      </c>
      <c r="E11323" s="108" t="str">
        <f>_xlfn.XLOOKUP($A11323,'Task3 Baza'!$A$2:$A$1999,'Task3 Baza'!$C$2:$C$1999,"non",0)</f>
        <v>Xocalı</v>
      </c>
      <c r="F11323" s="109" t="str">
        <f t="shared" si="356"/>
        <v>Sumqayıt</v>
      </c>
      <c r="G11323" s="110">
        <f t="shared" si="357"/>
        <v>50</v>
      </c>
    </row>
    <row r="11324" spans="1:7" x14ac:dyDescent="0.3">
      <c r="A11324" s="20" t="s">
        <v>1583</v>
      </c>
      <c r="B11324" s="102">
        <v>44696</v>
      </c>
      <c r="C11324" s="103">
        <v>0.17</v>
      </c>
      <c r="D11324" s="133">
        <v>1700</v>
      </c>
      <c r="E11324" s="108" t="str">
        <f>_xlfn.XLOOKUP($A11324,'Task3 Baza'!$A$2:$A$1999,'Task3 Baza'!$C$2:$C$1999,"non",0)</f>
        <v>Şabran</v>
      </c>
      <c r="F11324" s="109" t="str">
        <f t="shared" si="356"/>
        <v>Gəncə</v>
      </c>
      <c r="G11324" s="110">
        <f t="shared" si="357"/>
        <v>20</v>
      </c>
    </row>
    <row r="11325" spans="1:7" x14ac:dyDescent="0.3">
      <c r="A11325" s="20" t="s">
        <v>1597</v>
      </c>
      <c r="B11325" s="102">
        <v>44033</v>
      </c>
      <c r="C11325" s="103">
        <v>0.2</v>
      </c>
      <c r="D11325" s="133">
        <v>7500</v>
      </c>
      <c r="E11325" s="108" t="str">
        <f>_xlfn.XLOOKUP($A11325,'Task3 Baza'!$A$2:$A$1999,'Task3 Baza'!$C$2:$C$1999,"non",0)</f>
        <v>Ağsu</v>
      </c>
      <c r="F11325" s="109" t="str">
        <f t="shared" si="356"/>
        <v>Bakı</v>
      </c>
      <c r="G11325" s="110">
        <f t="shared" si="357"/>
        <v>10</v>
      </c>
    </row>
    <row r="11326" spans="1:7" x14ac:dyDescent="0.3">
      <c r="A11326" s="20" t="s">
        <v>1795</v>
      </c>
      <c r="B11326" s="102">
        <v>44509</v>
      </c>
      <c r="C11326" s="103">
        <v>0.24</v>
      </c>
      <c r="D11326" s="133">
        <v>12700</v>
      </c>
      <c r="E11326" s="108" t="str">
        <f>_xlfn.XLOOKUP($A11326,'Task3 Baza'!$A$2:$A$1999,'Task3 Baza'!$C$2:$C$1999,"non",0)</f>
        <v>Xızı</v>
      </c>
      <c r="F11326" s="109" t="str">
        <f t="shared" si="356"/>
        <v>Sumqayıt</v>
      </c>
      <c r="G11326" s="110">
        <f t="shared" si="357"/>
        <v>50</v>
      </c>
    </row>
    <row r="11327" spans="1:7" x14ac:dyDescent="0.3">
      <c r="A11327" s="20" t="s">
        <v>1274</v>
      </c>
      <c r="B11327" s="102">
        <v>44040</v>
      </c>
      <c r="C11327" s="103">
        <v>0.19</v>
      </c>
      <c r="D11327" s="133">
        <v>7000</v>
      </c>
      <c r="E11327" s="108" t="str">
        <f>_xlfn.XLOOKUP($A11327,'Task3 Baza'!$A$2:$A$1999,'Task3 Baza'!$C$2:$C$1999,"non",0)</f>
        <v>Babək</v>
      </c>
      <c r="F11327" s="109" t="str">
        <f t="shared" si="356"/>
        <v>Bakı</v>
      </c>
      <c r="G11327" s="110">
        <f t="shared" si="357"/>
        <v>10</v>
      </c>
    </row>
    <row r="11328" spans="1:7" x14ac:dyDescent="0.3">
      <c r="A11328" s="20" t="s">
        <v>1297</v>
      </c>
      <c r="B11328" s="102">
        <v>44547</v>
      </c>
      <c r="C11328" s="103">
        <v>0.23</v>
      </c>
      <c r="D11328" s="133">
        <v>4900</v>
      </c>
      <c r="E11328" s="108" t="str">
        <f>_xlfn.XLOOKUP($A11328,'Task3 Baza'!$A$2:$A$1999,'Task3 Baza'!$C$2:$C$1999,"non",0)</f>
        <v>Kəngərli</v>
      </c>
      <c r="F11328" s="109" t="str">
        <f t="shared" si="356"/>
        <v>Sumqayıt</v>
      </c>
      <c r="G11328" s="110">
        <f t="shared" si="357"/>
        <v>50</v>
      </c>
    </row>
    <row r="11329" spans="1:7" x14ac:dyDescent="0.3">
      <c r="A11329" s="20" t="s">
        <v>1642</v>
      </c>
      <c r="B11329" s="102">
        <v>44439</v>
      </c>
      <c r="C11329" s="103">
        <v>0.21</v>
      </c>
      <c r="D11329" s="133">
        <v>4700</v>
      </c>
      <c r="E11329" s="108" t="str">
        <f>_xlfn.XLOOKUP($A11329,'Task3 Baza'!$A$2:$A$1999,'Task3 Baza'!$C$2:$C$1999,"non",0)</f>
        <v>Yardımlı</v>
      </c>
      <c r="F11329" s="109" t="str">
        <f t="shared" si="356"/>
        <v>Lənkəran</v>
      </c>
      <c r="G11329" s="110">
        <f t="shared" si="357"/>
        <v>42</v>
      </c>
    </row>
    <row r="11330" spans="1:7" x14ac:dyDescent="0.3">
      <c r="A11330" s="20" t="s">
        <v>1279</v>
      </c>
      <c r="B11330" s="102">
        <v>44540</v>
      </c>
      <c r="C11330" s="103">
        <v>0.16</v>
      </c>
      <c r="D11330" s="133">
        <v>9200</v>
      </c>
      <c r="E11330" s="108" t="str">
        <f>_xlfn.XLOOKUP($A11330,'Task3 Baza'!$A$2:$A$1999,'Task3 Baza'!$C$2:$C$1999,"non",0)</f>
        <v>Salyan</v>
      </c>
      <c r="F11330" s="109" t="str">
        <f t="shared" ref="F11330:F11393" si="358">VLOOKUP($E11330,$I$3:$K$75,2,0)</f>
        <v>Gəncə</v>
      </c>
      <c r="G11330" s="110">
        <f t="shared" ref="G11330:G11393" si="359">VLOOKUP(VLOOKUP($E11330,$I$3:$J$75,2,0),$L$3:$M$6,2,0)</f>
        <v>20</v>
      </c>
    </row>
    <row r="11331" spans="1:7" x14ac:dyDescent="0.3">
      <c r="A11331" s="20" t="s">
        <v>354</v>
      </c>
      <c r="B11331" s="102">
        <v>43706</v>
      </c>
      <c r="C11331" s="103">
        <v>0.19</v>
      </c>
      <c r="D11331" s="133">
        <v>3600</v>
      </c>
      <c r="E11331" s="108" t="str">
        <f>_xlfn.XLOOKUP($A11331,'Task3 Baza'!$A$2:$A$1999,'Task3 Baza'!$C$2:$C$1999,"non",0)</f>
        <v>Saatlı</v>
      </c>
      <c r="F11331" s="109" t="str">
        <f t="shared" si="358"/>
        <v>Gəncə</v>
      </c>
      <c r="G11331" s="110">
        <f t="shared" si="359"/>
        <v>20</v>
      </c>
    </row>
    <row r="11332" spans="1:7" x14ac:dyDescent="0.3">
      <c r="A11332" s="20" t="s">
        <v>1684</v>
      </c>
      <c r="B11332" s="102">
        <v>44643</v>
      </c>
      <c r="C11332" s="103">
        <v>0.16</v>
      </c>
      <c r="D11332" s="133">
        <v>4100</v>
      </c>
      <c r="E11332" s="108" t="str">
        <f>_xlfn.XLOOKUP($A11332,'Task3 Baza'!$A$2:$A$1999,'Task3 Baza'!$C$2:$C$1999,"non",0)</f>
        <v>Şamaxı</v>
      </c>
      <c r="F11332" s="109" t="str">
        <f t="shared" si="358"/>
        <v>Lənkəran</v>
      </c>
      <c r="G11332" s="110">
        <f t="shared" si="359"/>
        <v>42</v>
      </c>
    </row>
    <row r="11333" spans="1:7" x14ac:dyDescent="0.3">
      <c r="A11333" s="20" t="s">
        <v>1316</v>
      </c>
      <c r="B11333" s="102">
        <v>44694</v>
      </c>
      <c r="C11333" s="103">
        <v>0.15</v>
      </c>
      <c r="D11333" s="133">
        <v>1200</v>
      </c>
      <c r="E11333" s="108" t="str">
        <f>_xlfn.XLOOKUP($A11333,'Task3 Baza'!$A$2:$A$1999,'Task3 Baza'!$C$2:$C$1999,"non",0)</f>
        <v>Goranboy</v>
      </c>
      <c r="F11333" s="109" t="str">
        <f t="shared" si="358"/>
        <v>Sumqayıt</v>
      </c>
      <c r="G11333" s="110">
        <f t="shared" si="359"/>
        <v>50</v>
      </c>
    </row>
    <row r="11334" spans="1:7" x14ac:dyDescent="0.3">
      <c r="A11334" s="20" t="s">
        <v>970</v>
      </c>
      <c r="B11334" s="102">
        <v>44015</v>
      </c>
      <c r="C11334" s="103">
        <v>0.19</v>
      </c>
      <c r="D11334" s="133">
        <v>3300</v>
      </c>
      <c r="E11334" s="108" t="str">
        <f>_xlfn.XLOOKUP($A11334,'Task3 Baza'!$A$2:$A$1999,'Task3 Baza'!$C$2:$C$1999,"non",0)</f>
        <v>Naxçıvan</v>
      </c>
      <c r="F11334" s="109" t="str">
        <f t="shared" si="358"/>
        <v>Gəncə</v>
      </c>
      <c r="G11334" s="110">
        <f t="shared" si="359"/>
        <v>20</v>
      </c>
    </row>
    <row r="11335" spans="1:7" x14ac:dyDescent="0.3">
      <c r="A11335" s="20" t="s">
        <v>159</v>
      </c>
      <c r="B11335" s="102">
        <v>44162</v>
      </c>
      <c r="C11335" s="103">
        <v>0.2</v>
      </c>
      <c r="D11335" s="133">
        <v>1600</v>
      </c>
      <c r="E11335" s="108" t="str">
        <f>_xlfn.XLOOKUP($A11335,'Task3 Baza'!$A$2:$A$1999,'Task3 Baza'!$C$2:$C$1999,"non",0)</f>
        <v>Qəbələ</v>
      </c>
      <c r="F11335" s="109" t="str">
        <f t="shared" si="358"/>
        <v>Sumqayıt</v>
      </c>
      <c r="G11335" s="110">
        <f t="shared" si="359"/>
        <v>50</v>
      </c>
    </row>
    <row r="11336" spans="1:7" x14ac:dyDescent="0.3">
      <c r="A11336" s="20" t="s">
        <v>1639</v>
      </c>
      <c r="B11336" s="102">
        <v>44404</v>
      </c>
      <c r="C11336" s="103">
        <v>0.19</v>
      </c>
      <c r="D11336" s="133">
        <v>7700</v>
      </c>
      <c r="E11336" s="108" t="str">
        <f>_xlfn.XLOOKUP($A11336,'Task3 Baza'!$A$2:$A$1999,'Task3 Baza'!$C$2:$C$1999,"non",0)</f>
        <v>Bərdə</v>
      </c>
      <c r="F11336" s="109" t="str">
        <f t="shared" si="358"/>
        <v>Bakı</v>
      </c>
      <c r="G11336" s="110">
        <f t="shared" si="359"/>
        <v>10</v>
      </c>
    </row>
    <row r="11337" spans="1:7" x14ac:dyDescent="0.3">
      <c r="A11337" s="20" t="s">
        <v>1843</v>
      </c>
      <c r="B11337" s="102">
        <v>44444</v>
      </c>
      <c r="C11337" s="103">
        <v>0.19</v>
      </c>
      <c r="D11337" s="133">
        <v>13000</v>
      </c>
      <c r="E11337" s="108" t="str">
        <f>_xlfn.XLOOKUP($A11337,'Task3 Baza'!$A$2:$A$1999,'Task3 Baza'!$C$2:$C$1999,"non",0)</f>
        <v>Goranboy</v>
      </c>
      <c r="F11337" s="109" t="str">
        <f t="shared" si="358"/>
        <v>Sumqayıt</v>
      </c>
      <c r="G11337" s="110">
        <f t="shared" si="359"/>
        <v>50</v>
      </c>
    </row>
    <row r="11338" spans="1:7" x14ac:dyDescent="0.3">
      <c r="A11338" s="20" t="s">
        <v>664</v>
      </c>
      <c r="B11338" s="102">
        <v>44199</v>
      </c>
      <c r="C11338" s="103">
        <v>0.23</v>
      </c>
      <c r="D11338" s="133">
        <v>10500</v>
      </c>
      <c r="E11338" s="108" t="str">
        <f>_xlfn.XLOOKUP($A11338,'Task3 Baza'!$A$2:$A$1999,'Task3 Baza'!$C$2:$C$1999,"non",0)</f>
        <v>Ağdaş</v>
      </c>
      <c r="F11338" s="109" t="str">
        <f t="shared" si="358"/>
        <v>Bakı</v>
      </c>
      <c r="G11338" s="110">
        <f t="shared" si="359"/>
        <v>10</v>
      </c>
    </row>
    <row r="11339" spans="1:7" x14ac:dyDescent="0.3">
      <c r="A11339" s="20" t="s">
        <v>1303</v>
      </c>
      <c r="B11339" s="102">
        <v>44314</v>
      </c>
      <c r="C11339" s="103">
        <v>0.21</v>
      </c>
      <c r="D11339" s="133">
        <v>4200</v>
      </c>
      <c r="E11339" s="108" t="str">
        <f>_xlfn.XLOOKUP($A11339,'Task3 Baza'!$A$2:$A$1999,'Task3 Baza'!$C$2:$C$1999,"non",0)</f>
        <v>Sabirabad</v>
      </c>
      <c r="F11339" s="109" t="str">
        <f t="shared" si="358"/>
        <v>Gəncə</v>
      </c>
      <c r="G11339" s="110">
        <f t="shared" si="359"/>
        <v>20</v>
      </c>
    </row>
    <row r="11340" spans="1:7" x14ac:dyDescent="0.3">
      <c r="A11340" s="20" t="s">
        <v>281</v>
      </c>
      <c r="B11340" s="102">
        <v>44264</v>
      </c>
      <c r="C11340" s="103">
        <v>0.16</v>
      </c>
      <c r="D11340" s="133">
        <v>4700</v>
      </c>
      <c r="E11340" s="108" t="str">
        <f>_xlfn.XLOOKUP($A11340,'Task3 Baza'!$A$2:$A$1999,'Task3 Baza'!$C$2:$C$1999,"non",0)</f>
        <v>Ağdam</v>
      </c>
      <c r="F11340" s="109" t="str">
        <f t="shared" si="358"/>
        <v>Bakı</v>
      </c>
      <c r="G11340" s="110">
        <f t="shared" si="359"/>
        <v>10</v>
      </c>
    </row>
    <row r="11341" spans="1:7" x14ac:dyDescent="0.3">
      <c r="A11341" s="20" t="s">
        <v>264</v>
      </c>
      <c r="B11341" s="102">
        <v>44316</v>
      </c>
      <c r="C11341" s="103">
        <v>0.24</v>
      </c>
      <c r="D11341" s="133">
        <v>11100</v>
      </c>
      <c r="E11341" s="108" t="str">
        <f>_xlfn.XLOOKUP($A11341,'Task3 Baza'!$A$2:$A$1999,'Task3 Baza'!$C$2:$C$1999,"non",0)</f>
        <v>Ağcabədi</v>
      </c>
      <c r="F11341" s="109" t="str">
        <f t="shared" si="358"/>
        <v>Bakı</v>
      </c>
      <c r="G11341" s="110">
        <f t="shared" si="359"/>
        <v>10</v>
      </c>
    </row>
    <row r="11342" spans="1:7" x14ac:dyDescent="0.3">
      <c r="A11342" s="20" t="s">
        <v>1134</v>
      </c>
      <c r="B11342" s="102">
        <v>43901</v>
      </c>
      <c r="C11342" s="103">
        <v>0.19</v>
      </c>
      <c r="D11342" s="133">
        <v>6800</v>
      </c>
      <c r="E11342" s="108" t="str">
        <f>_xlfn.XLOOKUP($A11342,'Task3 Baza'!$A$2:$A$1999,'Task3 Baza'!$C$2:$C$1999,"non",0)</f>
        <v>Zərdab</v>
      </c>
      <c r="F11342" s="109" t="str">
        <f t="shared" si="358"/>
        <v>Lənkəran</v>
      </c>
      <c r="G11342" s="110">
        <f t="shared" si="359"/>
        <v>42</v>
      </c>
    </row>
    <row r="11343" spans="1:7" x14ac:dyDescent="0.3">
      <c r="A11343" s="20" t="s">
        <v>679</v>
      </c>
      <c r="B11343" s="102">
        <v>44403</v>
      </c>
      <c r="C11343" s="103">
        <v>0.17</v>
      </c>
      <c r="D11343" s="133">
        <v>2500</v>
      </c>
      <c r="E11343" s="108" t="str">
        <f>_xlfn.XLOOKUP($A11343,'Task3 Baza'!$A$2:$A$1999,'Task3 Baza'!$C$2:$C$1999,"non",0)</f>
        <v>Şabran</v>
      </c>
      <c r="F11343" s="109" t="str">
        <f t="shared" si="358"/>
        <v>Gəncə</v>
      </c>
      <c r="G11343" s="110">
        <f t="shared" si="359"/>
        <v>20</v>
      </c>
    </row>
    <row r="11344" spans="1:7" x14ac:dyDescent="0.3">
      <c r="A11344" s="20" t="s">
        <v>1922</v>
      </c>
      <c r="B11344" s="102">
        <v>44814</v>
      </c>
      <c r="C11344" s="103">
        <v>0.2</v>
      </c>
      <c r="D11344" s="133">
        <v>5700</v>
      </c>
      <c r="E11344" s="108" t="str">
        <f>_xlfn.XLOOKUP($A11344,'Task3 Baza'!$A$2:$A$1999,'Task3 Baza'!$C$2:$C$1999,"non",0)</f>
        <v>Hacıqabul</v>
      </c>
      <c r="F11344" s="109" t="str">
        <f t="shared" si="358"/>
        <v>Sumqayıt</v>
      </c>
      <c r="G11344" s="110">
        <f t="shared" si="359"/>
        <v>50</v>
      </c>
    </row>
    <row r="11345" spans="1:7" x14ac:dyDescent="0.3">
      <c r="A11345" s="20" t="s">
        <v>454</v>
      </c>
      <c r="B11345" s="102">
        <v>44126</v>
      </c>
      <c r="C11345" s="103">
        <v>0.23</v>
      </c>
      <c r="D11345" s="133">
        <v>2500</v>
      </c>
      <c r="E11345" s="108" t="str">
        <f>_xlfn.XLOOKUP($A11345,'Task3 Baza'!$A$2:$A$1999,'Task3 Baza'!$C$2:$C$1999,"non",0)</f>
        <v>Naxçıvan</v>
      </c>
      <c r="F11345" s="109" t="str">
        <f t="shared" si="358"/>
        <v>Gəncə</v>
      </c>
      <c r="G11345" s="110">
        <f t="shared" si="359"/>
        <v>20</v>
      </c>
    </row>
    <row r="11346" spans="1:7" x14ac:dyDescent="0.3">
      <c r="A11346" s="20" t="s">
        <v>2015</v>
      </c>
      <c r="B11346" s="102">
        <v>44790</v>
      </c>
      <c r="C11346" s="103">
        <v>0.22</v>
      </c>
      <c r="D11346" s="133">
        <v>3000</v>
      </c>
      <c r="E11346" s="108" t="str">
        <f>_xlfn.XLOOKUP($A11346,'Task3 Baza'!$A$2:$A$1999,'Task3 Baza'!$C$2:$C$1999,"non",0)</f>
        <v>Sədərək</v>
      </c>
      <c r="F11346" s="109" t="str">
        <f t="shared" si="358"/>
        <v>Gəncə</v>
      </c>
      <c r="G11346" s="110">
        <f t="shared" si="359"/>
        <v>20</v>
      </c>
    </row>
    <row r="11347" spans="1:7" x14ac:dyDescent="0.3">
      <c r="A11347" s="20" t="s">
        <v>1952</v>
      </c>
      <c r="B11347" s="102">
        <v>44239</v>
      </c>
      <c r="C11347" s="103">
        <v>0.16</v>
      </c>
      <c r="D11347" s="133">
        <v>1600</v>
      </c>
      <c r="E11347" s="108" t="str">
        <f>_xlfn.XLOOKUP($A11347,'Task3 Baza'!$A$2:$A$1999,'Task3 Baza'!$C$2:$C$1999,"non",0)</f>
        <v>Şahbuz</v>
      </c>
      <c r="F11347" s="109" t="str">
        <f t="shared" si="358"/>
        <v>Gəncə</v>
      </c>
      <c r="G11347" s="110">
        <f t="shared" si="359"/>
        <v>20</v>
      </c>
    </row>
    <row r="11348" spans="1:7" x14ac:dyDescent="0.3">
      <c r="A11348" s="20" t="s">
        <v>1054</v>
      </c>
      <c r="B11348" s="102">
        <v>43940</v>
      </c>
      <c r="C11348" s="103">
        <v>0.2</v>
      </c>
      <c r="D11348" s="133">
        <v>12500</v>
      </c>
      <c r="E11348" s="108" t="str">
        <f>_xlfn.XLOOKUP($A11348,'Task3 Baza'!$A$2:$A$1999,'Task3 Baza'!$C$2:$C$1999,"non",0)</f>
        <v>Samux</v>
      </c>
      <c r="F11348" s="109" t="str">
        <f t="shared" si="358"/>
        <v>Gəncə</v>
      </c>
      <c r="G11348" s="110">
        <f t="shared" si="359"/>
        <v>20</v>
      </c>
    </row>
    <row r="11349" spans="1:7" x14ac:dyDescent="0.3">
      <c r="A11349" s="20" t="s">
        <v>357</v>
      </c>
      <c r="B11349" s="102">
        <v>44157</v>
      </c>
      <c r="C11349" s="103">
        <v>0.21</v>
      </c>
      <c r="D11349" s="133">
        <v>4900</v>
      </c>
      <c r="E11349" s="108" t="str">
        <f>_xlfn.XLOOKUP($A11349,'Task3 Baza'!$A$2:$A$1999,'Task3 Baza'!$C$2:$C$1999,"non",0)</f>
        <v>Ağdam</v>
      </c>
      <c r="F11349" s="109" t="str">
        <f t="shared" si="358"/>
        <v>Bakı</v>
      </c>
      <c r="G11349" s="110">
        <f t="shared" si="359"/>
        <v>10</v>
      </c>
    </row>
    <row r="11350" spans="1:7" x14ac:dyDescent="0.3">
      <c r="A11350" s="20" t="s">
        <v>449</v>
      </c>
      <c r="B11350" s="102">
        <v>43934</v>
      </c>
      <c r="C11350" s="103">
        <v>0.15</v>
      </c>
      <c r="D11350" s="133">
        <v>6000</v>
      </c>
      <c r="E11350" s="108" t="str">
        <f>_xlfn.XLOOKUP($A11350,'Task3 Baza'!$A$2:$A$1999,'Task3 Baza'!$C$2:$C$1999,"non",0)</f>
        <v>Cəlilabad</v>
      </c>
      <c r="F11350" s="109" t="str">
        <f t="shared" si="358"/>
        <v>Bakı</v>
      </c>
      <c r="G11350" s="110">
        <f t="shared" si="359"/>
        <v>10</v>
      </c>
    </row>
    <row r="11351" spans="1:7" x14ac:dyDescent="0.3">
      <c r="A11351" s="20" t="s">
        <v>734</v>
      </c>
      <c r="B11351" s="102">
        <v>44014</v>
      </c>
      <c r="C11351" s="103">
        <v>0.14000000000000001</v>
      </c>
      <c r="D11351" s="133">
        <v>3800</v>
      </c>
      <c r="E11351" s="108" t="str">
        <f>_xlfn.XLOOKUP($A11351,'Task3 Baza'!$A$2:$A$1999,'Task3 Baza'!$C$2:$C$1999,"non",0)</f>
        <v>Göygöl</v>
      </c>
      <c r="F11351" s="109" t="str">
        <f t="shared" si="358"/>
        <v>Sumqayıt</v>
      </c>
      <c r="G11351" s="110">
        <f t="shared" si="359"/>
        <v>50</v>
      </c>
    </row>
    <row r="11352" spans="1:7" x14ac:dyDescent="0.3">
      <c r="A11352" s="20" t="s">
        <v>2127</v>
      </c>
      <c r="B11352" s="102">
        <v>44344</v>
      </c>
      <c r="C11352" s="103">
        <v>0.17</v>
      </c>
      <c r="D11352" s="133">
        <v>9000</v>
      </c>
      <c r="E11352" s="108" t="str">
        <f>_xlfn.XLOOKUP($A11352,'Task3 Baza'!$A$2:$A$1999,'Task3 Baza'!$C$2:$C$1999,"non",0)</f>
        <v>Yevlax</v>
      </c>
      <c r="F11352" s="109" t="str">
        <f t="shared" si="358"/>
        <v>Lənkəran</v>
      </c>
      <c r="G11352" s="110">
        <f t="shared" si="359"/>
        <v>42</v>
      </c>
    </row>
    <row r="11353" spans="1:7" x14ac:dyDescent="0.3">
      <c r="A11353" s="20" t="s">
        <v>154</v>
      </c>
      <c r="B11353" s="102">
        <v>44191</v>
      </c>
      <c r="C11353" s="103">
        <v>0.15</v>
      </c>
      <c r="D11353" s="133">
        <v>10700</v>
      </c>
      <c r="E11353" s="108" t="str">
        <f>_xlfn.XLOOKUP($A11353,'Task3 Baza'!$A$2:$A$1999,'Task3 Baza'!$C$2:$C$1999,"non",0)</f>
        <v>Zəngilan</v>
      </c>
      <c r="F11353" s="109" t="str">
        <f t="shared" si="358"/>
        <v>Lənkəran</v>
      </c>
      <c r="G11353" s="110">
        <f t="shared" si="359"/>
        <v>42</v>
      </c>
    </row>
    <row r="11354" spans="1:7" x14ac:dyDescent="0.3">
      <c r="A11354" s="20" t="s">
        <v>463</v>
      </c>
      <c r="B11354" s="102">
        <v>44771</v>
      </c>
      <c r="C11354" s="103">
        <v>0.22</v>
      </c>
      <c r="D11354" s="133">
        <v>4400</v>
      </c>
      <c r="E11354" s="108" t="str">
        <f>_xlfn.XLOOKUP($A11354,'Task3 Baza'!$A$2:$A$1999,'Task3 Baza'!$C$2:$C$1999,"non",0)</f>
        <v>Qəbələ</v>
      </c>
      <c r="F11354" s="109" t="str">
        <f t="shared" si="358"/>
        <v>Sumqayıt</v>
      </c>
      <c r="G11354" s="110">
        <f t="shared" si="359"/>
        <v>50</v>
      </c>
    </row>
    <row r="11355" spans="1:7" x14ac:dyDescent="0.3">
      <c r="A11355" s="20" t="s">
        <v>2088</v>
      </c>
      <c r="B11355" s="102">
        <v>44342</v>
      </c>
      <c r="C11355" s="103">
        <v>0.15</v>
      </c>
      <c r="D11355" s="133">
        <v>3000</v>
      </c>
      <c r="E11355" s="108" t="str">
        <f>_xlfn.XLOOKUP($A11355,'Task3 Baza'!$A$2:$A$1999,'Task3 Baza'!$C$2:$C$1999,"non",0)</f>
        <v>Neftçala</v>
      </c>
      <c r="F11355" s="109" t="str">
        <f t="shared" si="358"/>
        <v>Gəncə</v>
      </c>
      <c r="G11355" s="110">
        <f t="shared" si="359"/>
        <v>20</v>
      </c>
    </row>
    <row r="11356" spans="1:7" x14ac:dyDescent="0.3">
      <c r="A11356" s="20" t="s">
        <v>1125</v>
      </c>
      <c r="B11356" s="102">
        <v>44059</v>
      </c>
      <c r="C11356" s="103">
        <v>0.17</v>
      </c>
      <c r="D11356" s="133">
        <v>6400</v>
      </c>
      <c r="E11356" s="108" t="str">
        <f>_xlfn.XLOOKUP($A11356,'Task3 Baza'!$A$2:$A$1999,'Task3 Baza'!$C$2:$C$1999,"non",0)</f>
        <v>Saatlı</v>
      </c>
      <c r="F11356" s="109" t="str">
        <f t="shared" si="358"/>
        <v>Gəncə</v>
      </c>
      <c r="G11356" s="110">
        <f t="shared" si="359"/>
        <v>20</v>
      </c>
    </row>
    <row r="11357" spans="1:7" x14ac:dyDescent="0.3">
      <c r="A11357" s="20" t="s">
        <v>161</v>
      </c>
      <c r="B11357" s="102">
        <v>44744</v>
      </c>
      <c r="C11357" s="103">
        <v>0.2</v>
      </c>
      <c r="D11357" s="133">
        <v>8000</v>
      </c>
      <c r="E11357" s="108" t="str">
        <f>_xlfn.XLOOKUP($A11357,'Task3 Baza'!$A$2:$A$1999,'Task3 Baza'!$C$2:$C$1999,"non",0)</f>
        <v>Bakı</v>
      </c>
      <c r="F11357" s="109" t="str">
        <f t="shared" si="358"/>
        <v>Bakı</v>
      </c>
      <c r="G11357" s="110">
        <f t="shared" si="359"/>
        <v>10</v>
      </c>
    </row>
    <row r="11358" spans="1:7" x14ac:dyDescent="0.3">
      <c r="A11358" s="20" t="s">
        <v>1979</v>
      </c>
      <c r="B11358" s="102">
        <v>44196</v>
      </c>
      <c r="C11358" s="103">
        <v>0.21</v>
      </c>
      <c r="D11358" s="133">
        <v>2600</v>
      </c>
      <c r="E11358" s="108" t="str">
        <f>_xlfn.XLOOKUP($A11358,'Task3 Baza'!$A$2:$A$1999,'Task3 Baza'!$C$2:$C$1999,"non",0)</f>
        <v>Gəncə</v>
      </c>
      <c r="F11358" s="109" t="str">
        <f t="shared" si="358"/>
        <v>Sumqayıt</v>
      </c>
      <c r="G11358" s="110">
        <f t="shared" si="359"/>
        <v>50</v>
      </c>
    </row>
    <row r="11359" spans="1:7" x14ac:dyDescent="0.3">
      <c r="A11359" s="20" t="s">
        <v>1230</v>
      </c>
      <c r="B11359" s="102">
        <v>44759</v>
      </c>
      <c r="C11359" s="103">
        <v>0.17</v>
      </c>
      <c r="D11359" s="133">
        <v>12800</v>
      </c>
      <c r="E11359" s="108" t="str">
        <f>_xlfn.XLOOKUP($A11359,'Task3 Baza'!$A$2:$A$1999,'Task3 Baza'!$C$2:$C$1999,"non",0)</f>
        <v>Ağstafa</v>
      </c>
      <c r="F11359" s="109" t="str">
        <f t="shared" si="358"/>
        <v>Bakı</v>
      </c>
      <c r="G11359" s="110">
        <f t="shared" si="359"/>
        <v>10</v>
      </c>
    </row>
    <row r="11360" spans="1:7" x14ac:dyDescent="0.3">
      <c r="A11360" s="20" t="s">
        <v>1333</v>
      </c>
      <c r="B11360" s="102">
        <v>44179</v>
      </c>
      <c r="C11360" s="103">
        <v>0.24</v>
      </c>
      <c r="D11360" s="133">
        <v>6400</v>
      </c>
      <c r="E11360" s="108" t="str">
        <f>_xlfn.XLOOKUP($A11360,'Task3 Baza'!$A$2:$A$1999,'Task3 Baza'!$C$2:$C$1999,"non",0)</f>
        <v>Ağcabədi</v>
      </c>
      <c r="F11360" s="109" t="str">
        <f t="shared" si="358"/>
        <v>Bakı</v>
      </c>
      <c r="G11360" s="110">
        <f t="shared" si="359"/>
        <v>10</v>
      </c>
    </row>
    <row r="11361" spans="1:7" x14ac:dyDescent="0.3">
      <c r="A11361" s="20" t="s">
        <v>904</v>
      </c>
      <c r="B11361" s="102">
        <v>43852</v>
      </c>
      <c r="C11361" s="103">
        <v>0.18</v>
      </c>
      <c r="D11361" s="133">
        <v>7700</v>
      </c>
      <c r="E11361" s="108" t="str">
        <f>_xlfn.XLOOKUP($A11361,'Task3 Baza'!$A$2:$A$1999,'Task3 Baza'!$C$2:$C$1999,"non",0)</f>
        <v>Ağdaş</v>
      </c>
      <c r="F11361" s="109" t="str">
        <f t="shared" si="358"/>
        <v>Bakı</v>
      </c>
      <c r="G11361" s="110">
        <f t="shared" si="359"/>
        <v>10</v>
      </c>
    </row>
    <row r="11362" spans="1:7" x14ac:dyDescent="0.3">
      <c r="A11362" s="20" t="s">
        <v>428</v>
      </c>
      <c r="B11362" s="102">
        <v>44225</v>
      </c>
      <c r="C11362" s="103">
        <v>0.22</v>
      </c>
      <c r="D11362" s="133">
        <v>11600</v>
      </c>
      <c r="E11362" s="108" t="str">
        <f>_xlfn.XLOOKUP($A11362,'Task3 Baza'!$A$2:$A$1999,'Task3 Baza'!$C$2:$C$1999,"non",0)</f>
        <v>Kürdəmir</v>
      </c>
      <c r="F11362" s="109" t="str">
        <f t="shared" si="358"/>
        <v>Sumqayıt</v>
      </c>
      <c r="G11362" s="110">
        <f t="shared" si="359"/>
        <v>50</v>
      </c>
    </row>
    <row r="11363" spans="1:7" x14ac:dyDescent="0.3">
      <c r="A11363" s="20" t="s">
        <v>1146</v>
      </c>
      <c r="B11363" s="102">
        <v>44232</v>
      </c>
      <c r="C11363" s="103">
        <v>0.17</v>
      </c>
      <c r="D11363" s="133">
        <v>4600</v>
      </c>
      <c r="E11363" s="108" t="str">
        <f>_xlfn.XLOOKUP($A11363,'Task3 Baza'!$A$2:$A$1999,'Task3 Baza'!$C$2:$C$1999,"non",0)</f>
        <v>Mingəçevir</v>
      </c>
      <c r="F11363" s="109" t="str">
        <f t="shared" si="358"/>
        <v>Gəncə</v>
      </c>
      <c r="G11363" s="110">
        <f t="shared" si="359"/>
        <v>20</v>
      </c>
    </row>
    <row r="11364" spans="1:7" x14ac:dyDescent="0.3">
      <c r="A11364" s="20" t="s">
        <v>666</v>
      </c>
      <c r="B11364" s="102">
        <v>44284</v>
      </c>
      <c r="C11364" s="103">
        <v>0.21</v>
      </c>
      <c r="D11364" s="133">
        <v>6100</v>
      </c>
      <c r="E11364" s="108" t="str">
        <f>_xlfn.XLOOKUP($A11364,'Task3 Baza'!$A$2:$A$1999,'Task3 Baza'!$C$2:$C$1999,"non",0)</f>
        <v>Cəbrayıl</v>
      </c>
      <c r="F11364" s="109" t="str">
        <f t="shared" si="358"/>
        <v>Bakı</v>
      </c>
      <c r="G11364" s="110">
        <f t="shared" si="359"/>
        <v>10</v>
      </c>
    </row>
    <row r="11365" spans="1:7" x14ac:dyDescent="0.3">
      <c r="A11365" s="20" t="s">
        <v>1865</v>
      </c>
      <c r="B11365" s="102">
        <v>44181</v>
      </c>
      <c r="C11365" s="103">
        <v>0.23</v>
      </c>
      <c r="D11365" s="133">
        <v>4400</v>
      </c>
      <c r="E11365" s="108" t="str">
        <f>_xlfn.XLOOKUP($A11365,'Task3 Baza'!$A$2:$A$1999,'Task3 Baza'!$C$2:$C$1999,"non",0)</f>
        <v>Ağstafa</v>
      </c>
      <c r="F11365" s="109" t="str">
        <f t="shared" si="358"/>
        <v>Bakı</v>
      </c>
      <c r="G11365" s="110">
        <f t="shared" si="359"/>
        <v>10</v>
      </c>
    </row>
    <row r="11366" spans="1:7" x14ac:dyDescent="0.3">
      <c r="A11366" s="20" t="s">
        <v>2089</v>
      </c>
      <c r="B11366" s="102">
        <v>44184</v>
      </c>
      <c r="C11366" s="103">
        <v>0.15</v>
      </c>
      <c r="D11366" s="133">
        <v>10300</v>
      </c>
      <c r="E11366" s="108" t="str">
        <f>_xlfn.XLOOKUP($A11366,'Task3 Baza'!$A$2:$A$1999,'Task3 Baza'!$C$2:$C$1999,"non",0)</f>
        <v>Naftalan</v>
      </c>
      <c r="F11366" s="109" t="str">
        <f t="shared" si="358"/>
        <v>Gəncə</v>
      </c>
      <c r="G11366" s="110">
        <f t="shared" si="359"/>
        <v>20</v>
      </c>
    </row>
    <row r="11367" spans="1:7" x14ac:dyDescent="0.3">
      <c r="A11367" s="20" t="s">
        <v>1123</v>
      </c>
      <c r="B11367" s="102">
        <v>44141</v>
      </c>
      <c r="C11367" s="103">
        <v>0.17</v>
      </c>
      <c r="D11367" s="133">
        <v>1300</v>
      </c>
      <c r="E11367" s="108" t="str">
        <f>_xlfn.XLOOKUP($A11367,'Task3 Baza'!$A$2:$A$1999,'Task3 Baza'!$C$2:$C$1999,"non",0)</f>
        <v>Ağstafa</v>
      </c>
      <c r="F11367" s="109" t="str">
        <f t="shared" si="358"/>
        <v>Bakı</v>
      </c>
      <c r="G11367" s="110">
        <f t="shared" si="359"/>
        <v>10</v>
      </c>
    </row>
    <row r="11368" spans="1:7" x14ac:dyDescent="0.3">
      <c r="A11368" s="20" t="s">
        <v>1367</v>
      </c>
      <c r="B11368" s="102">
        <v>43727</v>
      </c>
      <c r="C11368" s="103">
        <v>0.23</v>
      </c>
      <c r="D11368" s="133">
        <v>11700</v>
      </c>
      <c r="E11368" s="108" t="str">
        <f>_xlfn.XLOOKUP($A11368,'Task3 Baza'!$A$2:$A$1999,'Task3 Baza'!$C$2:$C$1999,"non",0)</f>
        <v>İmişli</v>
      </c>
      <c r="F11368" s="109" t="str">
        <f t="shared" si="358"/>
        <v>Sumqayıt</v>
      </c>
      <c r="G11368" s="110">
        <f t="shared" si="359"/>
        <v>50</v>
      </c>
    </row>
    <row r="11369" spans="1:7" x14ac:dyDescent="0.3">
      <c r="A11369" s="20" t="s">
        <v>460</v>
      </c>
      <c r="B11369" s="102">
        <v>43786</v>
      </c>
      <c r="C11369" s="103">
        <v>0.17</v>
      </c>
      <c r="D11369" s="133">
        <v>8400</v>
      </c>
      <c r="E11369" s="108" t="str">
        <f>_xlfn.XLOOKUP($A11369,'Task3 Baza'!$A$2:$A$1999,'Task3 Baza'!$C$2:$C$1999,"non",0)</f>
        <v>Astara</v>
      </c>
      <c r="F11369" s="109" t="str">
        <f t="shared" si="358"/>
        <v>Bakı</v>
      </c>
      <c r="G11369" s="110">
        <f t="shared" si="359"/>
        <v>10</v>
      </c>
    </row>
    <row r="11370" spans="1:7" x14ac:dyDescent="0.3">
      <c r="A11370" s="20" t="s">
        <v>1458</v>
      </c>
      <c r="B11370" s="102">
        <v>44768</v>
      </c>
      <c r="C11370" s="103">
        <v>0.18</v>
      </c>
      <c r="D11370" s="133">
        <v>5700</v>
      </c>
      <c r="E11370" s="108" t="str">
        <f>_xlfn.XLOOKUP($A11370,'Task3 Baza'!$A$2:$A$1999,'Task3 Baza'!$C$2:$C$1999,"non",0)</f>
        <v>Samux</v>
      </c>
      <c r="F11370" s="109" t="str">
        <f t="shared" si="358"/>
        <v>Gəncə</v>
      </c>
      <c r="G11370" s="110">
        <f t="shared" si="359"/>
        <v>20</v>
      </c>
    </row>
    <row r="11371" spans="1:7" x14ac:dyDescent="0.3">
      <c r="A11371" s="20" t="s">
        <v>1291</v>
      </c>
      <c r="B11371" s="102">
        <v>44162</v>
      </c>
      <c r="C11371" s="103">
        <v>0.23</v>
      </c>
      <c r="D11371" s="133">
        <v>6800</v>
      </c>
      <c r="E11371" s="108" t="str">
        <f>_xlfn.XLOOKUP($A11371,'Task3 Baza'!$A$2:$A$1999,'Task3 Baza'!$C$2:$C$1999,"non",0)</f>
        <v>Astara</v>
      </c>
      <c r="F11371" s="109" t="str">
        <f t="shared" si="358"/>
        <v>Bakı</v>
      </c>
      <c r="G11371" s="110">
        <f t="shared" si="359"/>
        <v>10</v>
      </c>
    </row>
    <row r="11372" spans="1:7" x14ac:dyDescent="0.3">
      <c r="A11372" s="20" t="s">
        <v>823</v>
      </c>
      <c r="B11372" s="102">
        <v>44040</v>
      </c>
      <c r="C11372" s="103">
        <v>0.21</v>
      </c>
      <c r="D11372" s="133">
        <v>6300</v>
      </c>
      <c r="E11372" s="108" t="str">
        <f>_xlfn.XLOOKUP($A11372,'Task3 Baza'!$A$2:$A$1999,'Task3 Baza'!$C$2:$C$1999,"non",0)</f>
        <v>Şirvan</v>
      </c>
      <c r="F11372" s="109" t="str">
        <f t="shared" si="358"/>
        <v>Lənkəran</v>
      </c>
      <c r="G11372" s="110">
        <f t="shared" si="359"/>
        <v>42</v>
      </c>
    </row>
    <row r="11373" spans="1:7" x14ac:dyDescent="0.3">
      <c r="A11373" s="20" t="s">
        <v>1824</v>
      </c>
      <c r="B11373" s="102">
        <v>44052</v>
      </c>
      <c r="C11373" s="103">
        <v>0.2</v>
      </c>
      <c r="D11373" s="133">
        <v>4700</v>
      </c>
      <c r="E11373" s="108" t="str">
        <f>_xlfn.XLOOKUP($A11373,'Task3 Baza'!$A$2:$A$1999,'Task3 Baza'!$C$2:$C$1999,"non",0)</f>
        <v>Hacıqabul</v>
      </c>
      <c r="F11373" s="109" t="str">
        <f t="shared" si="358"/>
        <v>Sumqayıt</v>
      </c>
      <c r="G11373" s="110">
        <f t="shared" si="359"/>
        <v>50</v>
      </c>
    </row>
    <row r="11374" spans="1:7" x14ac:dyDescent="0.3">
      <c r="A11374" s="20" t="s">
        <v>1405</v>
      </c>
      <c r="B11374" s="102">
        <v>43822</v>
      </c>
      <c r="C11374" s="103">
        <v>0.17</v>
      </c>
      <c r="D11374" s="133">
        <v>11900</v>
      </c>
      <c r="E11374" s="108" t="str">
        <f>_xlfn.XLOOKUP($A11374,'Task3 Baza'!$A$2:$A$1999,'Task3 Baza'!$C$2:$C$1999,"non",0)</f>
        <v>Qax</v>
      </c>
      <c r="F11374" s="109" t="str">
        <f t="shared" si="358"/>
        <v>Sumqayıt</v>
      </c>
      <c r="G11374" s="110">
        <f t="shared" si="359"/>
        <v>50</v>
      </c>
    </row>
    <row r="11375" spans="1:7" x14ac:dyDescent="0.3">
      <c r="A11375" s="20" t="s">
        <v>465</v>
      </c>
      <c r="B11375" s="102">
        <v>43636</v>
      </c>
      <c r="C11375" s="103">
        <v>0.15</v>
      </c>
      <c r="D11375" s="133">
        <v>9700</v>
      </c>
      <c r="E11375" s="108" t="str">
        <f>_xlfn.XLOOKUP($A11375,'Task3 Baza'!$A$2:$A$1999,'Task3 Baza'!$C$2:$C$1999,"non",0)</f>
        <v>Xızı</v>
      </c>
      <c r="F11375" s="109" t="str">
        <f t="shared" si="358"/>
        <v>Sumqayıt</v>
      </c>
      <c r="G11375" s="110">
        <f t="shared" si="359"/>
        <v>50</v>
      </c>
    </row>
    <row r="11376" spans="1:7" x14ac:dyDescent="0.3">
      <c r="A11376" s="20" t="s">
        <v>313</v>
      </c>
      <c r="B11376" s="102">
        <v>44656</v>
      </c>
      <c r="C11376" s="103">
        <v>0.16</v>
      </c>
      <c r="D11376" s="133">
        <v>3900</v>
      </c>
      <c r="E11376" s="108" t="str">
        <f>_xlfn.XLOOKUP($A11376,'Task3 Baza'!$A$2:$A$1999,'Task3 Baza'!$C$2:$C$1999,"non",0)</f>
        <v>Astara</v>
      </c>
      <c r="F11376" s="109" t="str">
        <f t="shared" si="358"/>
        <v>Bakı</v>
      </c>
      <c r="G11376" s="110">
        <f t="shared" si="359"/>
        <v>10</v>
      </c>
    </row>
    <row r="11377" spans="1:7" x14ac:dyDescent="0.3">
      <c r="A11377" s="20" t="s">
        <v>603</v>
      </c>
      <c r="B11377" s="102">
        <v>44522</v>
      </c>
      <c r="C11377" s="103">
        <v>0.22</v>
      </c>
      <c r="D11377" s="133">
        <v>12900</v>
      </c>
      <c r="E11377" s="108" t="str">
        <f>_xlfn.XLOOKUP($A11377,'Task3 Baza'!$A$2:$A$1999,'Task3 Baza'!$C$2:$C$1999,"non",0)</f>
        <v>Yardımlı</v>
      </c>
      <c r="F11377" s="109" t="str">
        <f t="shared" si="358"/>
        <v>Lənkəran</v>
      </c>
      <c r="G11377" s="110">
        <f t="shared" si="359"/>
        <v>42</v>
      </c>
    </row>
    <row r="11378" spans="1:7" x14ac:dyDescent="0.3">
      <c r="A11378" s="20" t="s">
        <v>1348</v>
      </c>
      <c r="B11378" s="102">
        <v>43959</v>
      </c>
      <c r="C11378" s="103">
        <v>0.19</v>
      </c>
      <c r="D11378" s="133">
        <v>1400</v>
      </c>
      <c r="E11378" s="108" t="str">
        <f>_xlfn.XLOOKUP($A11378,'Task3 Baza'!$A$2:$A$1999,'Task3 Baza'!$C$2:$C$1999,"non",0)</f>
        <v>Ağstafa</v>
      </c>
      <c r="F11378" s="109" t="str">
        <f t="shared" si="358"/>
        <v>Bakı</v>
      </c>
      <c r="G11378" s="110">
        <f t="shared" si="359"/>
        <v>10</v>
      </c>
    </row>
    <row r="11379" spans="1:7" x14ac:dyDescent="0.3">
      <c r="A11379" s="20" t="s">
        <v>468</v>
      </c>
      <c r="B11379" s="102">
        <v>44731</v>
      </c>
      <c r="C11379" s="103">
        <v>0.21</v>
      </c>
      <c r="D11379" s="133">
        <v>3200</v>
      </c>
      <c r="E11379" s="108" t="str">
        <f>_xlfn.XLOOKUP($A11379,'Task3 Baza'!$A$2:$A$1999,'Task3 Baza'!$C$2:$C$1999,"non",0)</f>
        <v>Qubadlı</v>
      </c>
      <c r="F11379" s="109" t="str">
        <f t="shared" si="358"/>
        <v>Gəncə</v>
      </c>
      <c r="G11379" s="110">
        <f t="shared" si="359"/>
        <v>20</v>
      </c>
    </row>
    <row r="11380" spans="1:7" x14ac:dyDescent="0.3">
      <c r="A11380" s="20" t="s">
        <v>1005</v>
      </c>
      <c r="B11380" s="102">
        <v>44257</v>
      </c>
      <c r="C11380" s="103">
        <v>0.24</v>
      </c>
      <c r="D11380" s="133">
        <v>9500</v>
      </c>
      <c r="E11380" s="108" t="str">
        <f>_xlfn.XLOOKUP($A11380,'Task3 Baza'!$A$2:$A$1999,'Task3 Baza'!$C$2:$C$1999,"non",0)</f>
        <v>Sabirabad</v>
      </c>
      <c r="F11380" s="109" t="str">
        <f t="shared" si="358"/>
        <v>Gəncə</v>
      </c>
      <c r="G11380" s="110">
        <f t="shared" si="359"/>
        <v>20</v>
      </c>
    </row>
    <row r="11381" spans="1:7" x14ac:dyDescent="0.3">
      <c r="A11381" s="20" t="s">
        <v>1905</v>
      </c>
      <c r="B11381" s="102">
        <v>43845</v>
      </c>
      <c r="C11381" s="103">
        <v>0.21</v>
      </c>
      <c r="D11381" s="133">
        <v>11700</v>
      </c>
      <c r="E11381" s="108" t="str">
        <f>_xlfn.XLOOKUP($A11381,'Task3 Baza'!$A$2:$A$1999,'Task3 Baza'!$C$2:$C$1999,"non",0)</f>
        <v>Şahbuz</v>
      </c>
      <c r="F11381" s="109" t="str">
        <f t="shared" si="358"/>
        <v>Gəncə</v>
      </c>
      <c r="G11381" s="110">
        <f t="shared" si="359"/>
        <v>20</v>
      </c>
    </row>
    <row r="11382" spans="1:7" x14ac:dyDescent="0.3">
      <c r="A11382" s="20" t="s">
        <v>1474</v>
      </c>
      <c r="B11382" s="102">
        <v>44572</v>
      </c>
      <c r="C11382" s="103">
        <v>0.16</v>
      </c>
      <c r="D11382" s="133">
        <v>3800</v>
      </c>
      <c r="E11382" s="108" t="str">
        <f>_xlfn.XLOOKUP($A11382,'Task3 Baza'!$A$2:$A$1999,'Task3 Baza'!$C$2:$C$1999,"non",0)</f>
        <v>Şəmkir</v>
      </c>
      <c r="F11382" s="109" t="str">
        <f t="shared" si="358"/>
        <v>Lənkəran</v>
      </c>
      <c r="G11382" s="110">
        <f t="shared" si="359"/>
        <v>42</v>
      </c>
    </row>
    <row r="11383" spans="1:7" x14ac:dyDescent="0.3">
      <c r="A11383" s="20" t="s">
        <v>1649</v>
      </c>
      <c r="B11383" s="102">
        <v>44378</v>
      </c>
      <c r="C11383" s="103">
        <v>0.17</v>
      </c>
      <c r="D11383" s="133">
        <v>1300</v>
      </c>
      <c r="E11383" s="108" t="str">
        <f>_xlfn.XLOOKUP($A11383,'Task3 Baza'!$A$2:$A$1999,'Task3 Baza'!$C$2:$C$1999,"non",0)</f>
        <v>Şuşa</v>
      </c>
      <c r="F11383" s="109" t="str">
        <f t="shared" si="358"/>
        <v>Lənkəran</v>
      </c>
      <c r="G11383" s="110">
        <f t="shared" si="359"/>
        <v>42</v>
      </c>
    </row>
    <row r="11384" spans="1:7" x14ac:dyDescent="0.3">
      <c r="A11384" s="20" t="s">
        <v>1303</v>
      </c>
      <c r="B11384" s="102">
        <v>43777</v>
      </c>
      <c r="C11384" s="103">
        <v>0.2</v>
      </c>
      <c r="D11384" s="133">
        <v>2200</v>
      </c>
      <c r="E11384" s="108" t="str">
        <f>_xlfn.XLOOKUP($A11384,'Task3 Baza'!$A$2:$A$1999,'Task3 Baza'!$C$2:$C$1999,"non",0)</f>
        <v>Sabirabad</v>
      </c>
      <c r="F11384" s="109" t="str">
        <f t="shared" si="358"/>
        <v>Gəncə</v>
      </c>
      <c r="G11384" s="110">
        <f t="shared" si="359"/>
        <v>20</v>
      </c>
    </row>
    <row r="11385" spans="1:7" x14ac:dyDescent="0.3">
      <c r="A11385" s="20" t="s">
        <v>2137</v>
      </c>
      <c r="B11385" s="102">
        <v>43984</v>
      </c>
      <c r="C11385" s="103">
        <v>0.22</v>
      </c>
      <c r="D11385" s="133">
        <v>2200</v>
      </c>
      <c r="E11385" s="108" t="str">
        <f>_xlfn.XLOOKUP($A11385,'Task3 Baza'!$A$2:$A$1999,'Task3 Baza'!$C$2:$C$1999,"non",0)</f>
        <v>Ordubad</v>
      </c>
      <c r="F11385" s="109" t="str">
        <f t="shared" si="358"/>
        <v>Gəncə</v>
      </c>
      <c r="G11385" s="110">
        <f t="shared" si="359"/>
        <v>20</v>
      </c>
    </row>
    <row r="11386" spans="1:7" x14ac:dyDescent="0.3">
      <c r="A11386" s="20" t="s">
        <v>2072</v>
      </c>
      <c r="B11386" s="102">
        <v>43947</v>
      </c>
      <c r="C11386" s="103">
        <v>0.23</v>
      </c>
      <c r="D11386" s="133">
        <v>5600</v>
      </c>
      <c r="E11386" s="108" t="str">
        <f>_xlfn.XLOOKUP($A11386,'Task3 Baza'!$A$2:$A$1999,'Task3 Baza'!$C$2:$C$1999,"non",0)</f>
        <v>Ağdaş</v>
      </c>
      <c r="F11386" s="109" t="str">
        <f t="shared" si="358"/>
        <v>Bakı</v>
      </c>
      <c r="G11386" s="110">
        <f t="shared" si="359"/>
        <v>10</v>
      </c>
    </row>
    <row r="11387" spans="1:7" x14ac:dyDescent="0.3">
      <c r="A11387" s="20" t="s">
        <v>600</v>
      </c>
      <c r="B11387" s="102">
        <v>44171</v>
      </c>
      <c r="C11387" s="103">
        <v>0.19</v>
      </c>
      <c r="D11387" s="133">
        <v>5400</v>
      </c>
      <c r="E11387" s="108" t="str">
        <f>_xlfn.XLOOKUP($A11387,'Task3 Baza'!$A$2:$A$1999,'Task3 Baza'!$C$2:$C$1999,"non",0)</f>
        <v>Şuşa</v>
      </c>
      <c r="F11387" s="109" t="str">
        <f t="shared" si="358"/>
        <v>Lənkəran</v>
      </c>
      <c r="G11387" s="110">
        <f t="shared" si="359"/>
        <v>42</v>
      </c>
    </row>
    <row r="11388" spans="1:7" x14ac:dyDescent="0.3">
      <c r="A11388" s="20" t="s">
        <v>1448</v>
      </c>
      <c r="B11388" s="102">
        <v>44379</v>
      </c>
      <c r="C11388" s="103">
        <v>0.21</v>
      </c>
      <c r="D11388" s="133">
        <v>5800</v>
      </c>
      <c r="E11388" s="108" t="str">
        <f>_xlfn.XLOOKUP($A11388,'Task3 Baza'!$A$2:$A$1999,'Task3 Baza'!$C$2:$C$1999,"non",0)</f>
        <v>Füzuli</v>
      </c>
      <c r="F11388" s="109" t="str">
        <f t="shared" si="358"/>
        <v>Sumqayıt</v>
      </c>
      <c r="G11388" s="110">
        <f t="shared" si="359"/>
        <v>50</v>
      </c>
    </row>
    <row r="11389" spans="1:7" x14ac:dyDescent="0.3">
      <c r="A11389" s="20" t="s">
        <v>483</v>
      </c>
      <c r="B11389" s="102">
        <v>44186</v>
      </c>
      <c r="C11389" s="103">
        <v>0.2</v>
      </c>
      <c r="D11389" s="133">
        <v>1200</v>
      </c>
      <c r="E11389" s="108" t="str">
        <f>_xlfn.XLOOKUP($A11389,'Task3 Baza'!$A$2:$A$1999,'Task3 Baza'!$C$2:$C$1999,"non",0)</f>
        <v>Hacıqabul</v>
      </c>
      <c r="F11389" s="109" t="str">
        <f t="shared" si="358"/>
        <v>Sumqayıt</v>
      </c>
      <c r="G11389" s="110">
        <f t="shared" si="359"/>
        <v>50</v>
      </c>
    </row>
    <row r="11390" spans="1:7" x14ac:dyDescent="0.3">
      <c r="A11390" s="20" t="s">
        <v>1522</v>
      </c>
      <c r="B11390" s="102">
        <v>43993</v>
      </c>
      <c r="C11390" s="103">
        <v>0.2</v>
      </c>
      <c r="D11390" s="133">
        <v>2300</v>
      </c>
      <c r="E11390" s="108" t="str">
        <f>_xlfn.XLOOKUP($A11390,'Task3 Baza'!$A$2:$A$1999,'Task3 Baza'!$C$2:$C$1999,"non",0)</f>
        <v>Ağsu</v>
      </c>
      <c r="F11390" s="109" t="str">
        <f t="shared" si="358"/>
        <v>Bakı</v>
      </c>
      <c r="G11390" s="110">
        <f t="shared" si="359"/>
        <v>10</v>
      </c>
    </row>
    <row r="11391" spans="1:7" x14ac:dyDescent="0.3">
      <c r="A11391" s="20" t="s">
        <v>928</v>
      </c>
      <c r="B11391" s="102">
        <v>43761</v>
      </c>
      <c r="C11391" s="103">
        <v>0.24</v>
      </c>
      <c r="D11391" s="133">
        <v>6200</v>
      </c>
      <c r="E11391" s="108" t="str">
        <f>_xlfn.XLOOKUP($A11391,'Task3 Baza'!$A$2:$A$1999,'Task3 Baza'!$C$2:$C$1999,"non",0)</f>
        <v>Göyçay</v>
      </c>
      <c r="F11391" s="109" t="str">
        <f t="shared" si="358"/>
        <v>Sumqayıt</v>
      </c>
      <c r="G11391" s="110">
        <f t="shared" si="359"/>
        <v>50</v>
      </c>
    </row>
    <row r="11392" spans="1:7" x14ac:dyDescent="0.3">
      <c r="A11392" s="20" t="s">
        <v>1463</v>
      </c>
      <c r="B11392" s="102">
        <v>44553</v>
      </c>
      <c r="C11392" s="103">
        <v>0.24</v>
      </c>
      <c r="D11392" s="133">
        <v>4300</v>
      </c>
      <c r="E11392" s="108" t="str">
        <f>_xlfn.XLOOKUP($A11392,'Task3 Baza'!$A$2:$A$1999,'Task3 Baza'!$C$2:$C$1999,"non",0)</f>
        <v>Xocavənd</v>
      </c>
      <c r="F11392" s="109" t="str">
        <f t="shared" si="358"/>
        <v>Sumqayıt</v>
      </c>
      <c r="G11392" s="110">
        <f t="shared" si="359"/>
        <v>50</v>
      </c>
    </row>
    <row r="11393" spans="1:7" x14ac:dyDescent="0.3">
      <c r="A11393" s="20" t="s">
        <v>1868</v>
      </c>
      <c r="B11393" s="102">
        <v>44658</v>
      </c>
      <c r="C11393" s="103">
        <v>0.24</v>
      </c>
      <c r="D11393" s="133">
        <v>3000</v>
      </c>
      <c r="E11393" s="108" t="str">
        <f>_xlfn.XLOOKUP($A11393,'Task3 Baza'!$A$2:$A$1999,'Task3 Baza'!$C$2:$C$1999,"non",0)</f>
        <v>Astara</v>
      </c>
      <c r="F11393" s="109" t="str">
        <f t="shared" si="358"/>
        <v>Bakı</v>
      </c>
      <c r="G11393" s="110">
        <f t="shared" si="359"/>
        <v>10</v>
      </c>
    </row>
    <row r="11394" spans="1:7" x14ac:dyDescent="0.3">
      <c r="A11394" s="20" t="s">
        <v>384</v>
      </c>
      <c r="B11394" s="102">
        <v>43707</v>
      </c>
      <c r="C11394" s="103">
        <v>0.15</v>
      </c>
      <c r="D11394" s="133">
        <v>1600</v>
      </c>
      <c r="E11394" s="108" t="str">
        <f>_xlfn.XLOOKUP($A11394,'Task3 Baza'!$A$2:$A$1999,'Task3 Baza'!$C$2:$C$1999,"non",0)</f>
        <v>Ucar</v>
      </c>
      <c r="F11394" s="109" t="str">
        <f t="shared" ref="F11394:F11457" si="360">VLOOKUP($E11394,$I$3:$K$75,2,0)</f>
        <v>Lənkəran</v>
      </c>
      <c r="G11394" s="110">
        <f t="shared" ref="G11394:G11457" si="361">VLOOKUP(VLOOKUP($E11394,$I$3:$J$75,2,0),$L$3:$M$6,2,0)</f>
        <v>42</v>
      </c>
    </row>
    <row r="11395" spans="1:7" x14ac:dyDescent="0.3">
      <c r="A11395" s="20" t="s">
        <v>176</v>
      </c>
      <c r="B11395" s="102">
        <v>44333</v>
      </c>
      <c r="C11395" s="103">
        <v>0.19</v>
      </c>
      <c r="D11395" s="133">
        <v>10700</v>
      </c>
      <c r="E11395" s="108" t="str">
        <f>_xlfn.XLOOKUP($A11395,'Task3 Baza'!$A$2:$A$1999,'Task3 Baza'!$C$2:$C$1999,"non",0)</f>
        <v>Neftçala</v>
      </c>
      <c r="F11395" s="109" t="str">
        <f t="shared" si="360"/>
        <v>Gəncə</v>
      </c>
      <c r="G11395" s="110">
        <f t="shared" si="361"/>
        <v>20</v>
      </c>
    </row>
    <row r="11396" spans="1:7" x14ac:dyDescent="0.3">
      <c r="A11396" s="20" t="s">
        <v>2034</v>
      </c>
      <c r="B11396" s="102">
        <v>44100</v>
      </c>
      <c r="C11396" s="103">
        <v>0.19</v>
      </c>
      <c r="D11396" s="133">
        <v>10100</v>
      </c>
      <c r="E11396" s="108" t="str">
        <f>_xlfn.XLOOKUP($A11396,'Task3 Baza'!$A$2:$A$1999,'Task3 Baza'!$C$2:$C$1999,"non",0)</f>
        <v>Şamaxı</v>
      </c>
      <c r="F11396" s="109" t="str">
        <f t="shared" si="360"/>
        <v>Lənkəran</v>
      </c>
      <c r="G11396" s="110">
        <f t="shared" si="361"/>
        <v>42</v>
      </c>
    </row>
    <row r="11397" spans="1:7" x14ac:dyDescent="0.3">
      <c r="A11397" s="20" t="s">
        <v>1720</v>
      </c>
      <c r="B11397" s="102">
        <v>44718</v>
      </c>
      <c r="C11397" s="103">
        <v>0.18</v>
      </c>
      <c r="D11397" s="133">
        <v>3400</v>
      </c>
      <c r="E11397" s="108" t="str">
        <f>_xlfn.XLOOKUP($A11397,'Task3 Baza'!$A$2:$A$1999,'Task3 Baza'!$C$2:$C$1999,"non",0)</f>
        <v>Gəncə</v>
      </c>
      <c r="F11397" s="109" t="str">
        <f t="shared" si="360"/>
        <v>Sumqayıt</v>
      </c>
      <c r="G11397" s="110">
        <f t="shared" si="361"/>
        <v>50</v>
      </c>
    </row>
    <row r="11398" spans="1:7" x14ac:dyDescent="0.3">
      <c r="A11398" s="20" t="s">
        <v>202</v>
      </c>
      <c r="B11398" s="102">
        <v>44586</v>
      </c>
      <c r="C11398" s="103">
        <v>0.17</v>
      </c>
      <c r="D11398" s="133">
        <v>6000</v>
      </c>
      <c r="E11398" s="108" t="str">
        <f>_xlfn.XLOOKUP($A11398,'Task3 Baza'!$A$2:$A$1999,'Task3 Baza'!$C$2:$C$1999,"non",0)</f>
        <v>Naxçıvan</v>
      </c>
      <c r="F11398" s="109" t="str">
        <f t="shared" si="360"/>
        <v>Gəncə</v>
      </c>
      <c r="G11398" s="110">
        <f t="shared" si="361"/>
        <v>20</v>
      </c>
    </row>
    <row r="11399" spans="1:7" x14ac:dyDescent="0.3">
      <c r="A11399" s="20" t="s">
        <v>2029</v>
      </c>
      <c r="B11399" s="102">
        <v>44187</v>
      </c>
      <c r="C11399" s="103">
        <v>0.19</v>
      </c>
      <c r="D11399" s="133">
        <v>1000</v>
      </c>
      <c r="E11399" s="108" t="str">
        <f>_xlfn.XLOOKUP($A11399,'Task3 Baza'!$A$2:$A$1999,'Task3 Baza'!$C$2:$C$1999,"non",0)</f>
        <v>Balakən</v>
      </c>
      <c r="F11399" s="109" t="str">
        <f t="shared" si="360"/>
        <v>Bakı</v>
      </c>
      <c r="G11399" s="110">
        <f t="shared" si="361"/>
        <v>10</v>
      </c>
    </row>
    <row r="11400" spans="1:7" x14ac:dyDescent="0.3">
      <c r="A11400" s="20" t="s">
        <v>1152</v>
      </c>
      <c r="B11400" s="102">
        <v>44211</v>
      </c>
      <c r="C11400" s="103">
        <v>0.17</v>
      </c>
      <c r="D11400" s="133">
        <v>8800</v>
      </c>
      <c r="E11400" s="108" t="str">
        <f>_xlfn.XLOOKUP($A11400,'Task3 Baza'!$A$2:$A$1999,'Task3 Baza'!$C$2:$C$1999,"non",0)</f>
        <v>Balakən</v>
      </c>
      <c r="F11400" s="109" t="str">
        <f t="shared" si="360"/>
        <v>Bakı</v>
      </c>
      <c r="G11400" s="110">
        <f t="shared" si="361"/>
        <v>10</v>
      </c>
    </row>
    <row r="11401" spans="1:7" x14ac:dyDescent="0.3">
      <c r="A11401" s="20" t="s">
        <v>1050</v>
      </c>
      <c r="B11401" s="102">
        <v>44455</v>
      </c>
      <c r="C11401" s="103">
        <v>0.15</v>
      </c>
      <c r="D11401" s="133">
        <v>12300</v>
      </c>
      <c r="E11401" s="108" t="str">
        <f>_xlfn.XLOOKUP($A11401,'Task3 Baza'!$A$2:$A$1999,'Task3 Baza'!$C$2:$C$1999,"non",0)</f>
        <v>Naftalan</v>
      </c>
      <c r="F11401" s="109" t="str">
        <f t="shared" si="360"/>
        <v>Gəncə</v>
      </c>
      <c r="G11401" s="110">
        <f t="shared" si="361"/>
        <v>20</v>
      </c>
    </row>
    <row r="11402" spans="1:7" x14ac:dyDescent="0.3">
      <c r="A11402" s="20" t="s">
        <v>1463</v>
      </c>
      <c r="B11402" s="102">
        <v>44620</v>
      </c>
      <c r="C11402" s="103">
        <v>0.18</v>
      </c>
      <c r="D11402" s="133">
        <v>1500</v>
      </c>
      <c r="E11402" s="108" t="str">
        <f>_xlfn.XLOOKUP($A11402,'Task3 Baza'!$A$2:$A$1999,'Task3 Baza'!$C$2:$C$1999,"non",0)</f>
        <v>Xocavənd</v>
      </c>
      <c r="F11402" s="109" t="str">
        <f t="shared" si="360"/>
        <v>Sumqayıt</v>
      </c>
      <c r="G11402" s="110">
        <f t="shared" si="361"/>
        <v>50</v>
      </c>
    </row>
    <row r="11403" spans="1:7" x14ac:dyDescent="0.3">
      <c r="A11403" s="20" t="s">
        <v>950</v>
      </c>
      <c r="B11403" s="102">
        <v>44423</v>
      </c>
      <c r="C11403" s="103">
        <v>0.18</v>
      </c>
      <c r="D11403" s="133">
        <v>6400</v>
      </c>
      <c r="E11403" s="108" t="str">
        <f>_xlfn.XLOOKUP($A11403,'Task3 Baza'!$A$2:$A$1999,'Task3 Baza'!$C$2:$C$1999,"non",0)</f>
        <v>Zaqatala</v>
      </c>
      <c r="F11403" s="109" t="str">
        <f t="shared" si="360"/>
        <v>Lənkəran</v>
      </c>
      <c r="G11403" s="110">
        <f t="shared" si="361"/>
        <v>42</v>
      </c>
    </row>
    <row r="11404" spans="1:7" x14ac:dyDescent="0.3">
      <c r="A11404" s="20" t="s">
        <v>1755</v>
      </c>
      <c r="B11404" s="102">
        <v>44052</v>
      </c>
      <c r="C11404" s="103">
        <v>0.18</v>
      </c>
      <c r="D11404" s="133">
        <v>9200</v>
      </c>
      <c r="E11404" s="108" t="str">
        <f>_xlfn.XLOOKUP($A11404,'Task3 Baza'!$A$2:$A$1999,'Task3 Baza'!$C$2:$C$1999,"non",0)</f>
        <v>Gəncə</v>
      </c>
      <c r="F11404" s="109" t="str">
        <f t="shared" si="360"/>
        <v>Sumqayıt</v>
      </c>
      <c r="G11404" s="110">
        <f t="shared" si="361"/>
        <v>50</v>
      </c>
    </row>
    <row r="11405" spans="1:7" x14ac:dyDescent="0.3">
      <c r="A11405" s="20" t="s">
        <v>1590</v>
      </c>
      <c r="B11405" s="102">
        <v>44485</v>
      </c>
      <c r="C11405" s="103">
        <v>0.2</v>
      </c>
      <c r="D11405" s="133">
        <v>4600</v>
      </c>
      <c r="E11405" s="108" t="str">
        <f>_xlfn.XLOOKUP($A11405,'Task3 Baza'!$A$2:$A$1999,'Task3 Baza'!$C$2:$C$1999,"non",0)</f>
        <v>Ağcabədi</v>
      </c>
      <c r="F11405" s="109" t="str">
        <f t="shared" si="360"/>
        <v>Bakı</v>
      </c>
      <c r="G11405" s="110">
        <f t="shared" si="361"/>
        <v>10</v>
      </c>
    </row>
    <row r="11406" spans="1:7" x14ac:dyDescent="0.3">
      <c r="A11406" s="20" t="s">
        <v>775</v>
      </c>
      <c r="B11406" s="102">
        <v>44400</v>
      </c>
      <c r="C11406" s="103">
        <v>0.18</v>
      </c>
      <c r="D11406" s="133">
        <v>2300</v>
      </c>
      <c r="E11406" s="108" t="str">
        <f>_xlfn.XLOOKUP($A11406,'Task3 Baza'!$A$2:$A$1999,'Task3 Baza'!$C$2:$C$1999,"non",0)</f>
        <v>Qusar</v>
      </c>
      <c r="F11406" s="109" t="str">
        <f t="shared" si="360"/>
        <v>Gəncə</v>
      </c>
      <c r="G11406" s="110">
        <f t="shared" si="361"/>
        <v>20</v>
      </c>
    </row>
    <row r="11407" spans="1:7" x14ac:dyDescent="0.3">
      <c r="A11407" s="20" t="s">
        <v>187</v>
      </c>
      <c r="B11407" s="102">
        <v>44153</v>
      </c>
      <c r="C11407" s="103">
        <v>0.15</v>
      </c>
      <c r="D11407" s="133">
        <v>8000</v>
      </c>
      <c r="E11407" s="108" t="str">
        <f>_xlfn.XLOOKUP($A11407,'Task3 Baza'!$A$2:$A$1999,'Task3 Baza'!$C$2:$C$1999,"non",0)</f>
        <v>Astara</v>
      </c>
      <c r="F11407" s="109" t="str">
        <f t="shared" si="360"/>
        <v>Bakı</v>
      </c>
      <c r="G11407" s="110">
        <f t="shared" si="361"/>
        <v>10</v>
      </c>
    </row>
    <row r="11408" spans="1:7" x14ac:dyDescent="0.3">
      <c r="A11408" s="20" t="s">
        <v>1162</v>
      </c>
      <c r="B11408" s="102">
        <v>44803</v>
      </c>
      <c r="C11408" s="103">
        <v>0.18</v>
      </c>
      <c r="D11408" s="133">
        <v>4900</v>
      </c>
      <c r="E11408" s="108" t="str">
        <f>_xlfn.XLOOKUP($A11408,'Task3 Baza'!$A$2:$A$1999,'Task3 Baza'!$C$2:$C$1999,"non",0)</f>
        <v>Bərdə</v>
      </c>
      <c r="F11408" s="109" t="str">
        <f t="shared" si="360"/>
        <v>Bakı</v>
      </c>
      <c r="G11408" s="110">
        <f t="shared" si="361"/>
        <v>10</v>
      </c>
    </row>
    <row r="11409" spans="1:7" x14ac:dyDescent="0.3">
      <c r="A11409" s="20" t="s">
        <v>1230</v>
      </c>
      <c r="B11409" s="102">
        <v>44119</v>
      </c>
      <c r="C11409" s="103">
        <v>0.24</v>
      </c>
      <c r="D11409" s="133">
        <v>7900</v>
      </c>
      <c r="E11409" s="108" t="str">
        <f>_xlfn.XLOOKUP($A11409,'Task3 Baza'!$A$2:$A$1999,'Task3 Baza'!$C$2:$C$1999,"non",0)</f>
        <v>Ağstafa</v>
      </c>
      <c r="F11409" s="109" t="str">
        <f t="shared" si="360"/>
        <v>Bakı</v>
      </c>
      <c r="G11409" s="110">
        <f t="shared" si="361"/>
        <v>10</v>
      </c>
    </row>
    <row r="11410" spans="1:7" x14ac:dyDescent="0.3">
      <c r="A11410" s="20" t="s">
        <v>668</v>
      </c>
      <c r="B11410" s="102">
        <v>44566</v>
      </c>
      <c r="C11410" s="103">
        <v>0.21</v>
      </c>
      <c r="D11410" s="133">
        <v>9000</v>
      </c>
      <c r="E11410" s="108" t="str">
        <f>_xlfn.XLOOKUP($A11410,'Task3 Baza'!$A$2:$A$1999,'Task3 Baza'!$C$2:$C$1999,"non",0)</f>
        <v>Qobustan</v>
      </c>
      <c r="F11410" s="109" t="str">
        <f t="shared" si="360"/>
        <v>Gəncə</v>
      </c>
      <c r="G11410" s="110">
        <f t="shared" si="361"/>
        <v>20</v>
      </c>
    </row>
    <row r="11411" spans="1:7" x14ac:dyDescent="0.3">
      <c r="A11411" s="20" t="s">
        <v>578</v>
      </c>
      <c r="B11411" s="102">
        <v>44457</v>
      </c>
      <c r="C11411" s="103">
        <v>0.19</v>
      </c>
      <c r="D11411" s="133">
        <v>7300</v>
      </c>
      <c r="E11411" s="108" t="str">
        <f>_xlfn.XLOOKUP($A11411,'Task3 Baza'!$A$2:$A$1999,'Task3 Baza'!$C$2:$C$1999,"non",0)</f>
        <v>Şabran</v>
      </c>
      <c r="F11411" s="109" t="str">
        <f t="shared" si="360"/>
        <v>Gəncə</v>
      </c>
      <c r="G11411" s="110">
        <f t="shared" si="361"/>
        <v>20</v>
      </c>
    </row>
    <row r="11412" spans="1:7" x14ac:dyDescent="0.3">
      <c r="A11412" s="20" t="s">
        <v>893</v>
      </c>
      <c r="B11412" s="102">
        <v>44433</v>
      </c>
      <c r="C11412" s="103">
        <v>0.16</v>
      </c>
      <c r="D11412" s="133">
        <v>4500</v>
      </c>
      <c r="E11412" s="108" t="str">
        <f>_xlfn.XLOOKUP($A11412,'Task3 Baza'!$A$2:$A$1999,'Task3 Baza'!$C$2:$C$1999,"non",0)</f>
        <v>Şamaxı</v>
      </c>
      <c r="F11412" s="109" t="str">
        <f t="shared" si="360"/>
        <v>Lənkəran</v>
      </c>
      <c r="G11412" s="110">
        <f t="shared" si="361"/>
        <v>42</v>
      </c>
    </row>
    <row r="11413" spans="1:7" x14ac:dyDescent="0.3">
      <c r="A11413" s="20" t="s">
        <v>977</v>
      </c>
      <c r="B11413" s="102">
        <v>44615</v>
      </c>
      <c r="C11413" s="103">
        <v>0.14000000000000001</v>
      </c>
      <c r="D11413" s="133">
        <v>2200</v>
      </c>
      <c r="E11413" s="108" t="str">
        <f>_xlfn.XLOOKUP($A11413,'Task3 Baza'!$A$2:$A$1999,'Task3 Baza'!$C$2:$C$1999,"non",0)</f>
        <v>Saatlı</v>
      </c>
      <c r="F11413" s="109" t="str">
        <f t="shared" si="360"/>
        <v>Gəncə</v>
      </c>
      <c r="G11413" s="110">
        <f t="shared" si="361"/>
        <v>20</v>
      </c>
    </row>
    <row r="11414" spans="1:7" x14ac:dyDescent="0.3">
      <c r="A11414" s="20" t="s">
        <v>664</v>
      </c>
      <c r="B11414" s="102">
        <v>44162</v>
      </c>
      <c r="C11414" s="103">
        <v>0.14000000000000001</v>
      </c>
      <c r="D11414" s="133">
        <v>6000</v>
      </c>
      <c r="E11414" s="108" t="str">
        <f>_xlfn.XLOOKUP($A11414,'Task3 Baza'!$A$2:$A$1999,'Task3 Baza'!$C$2:$C$1999,"non",0)</f>
        <v>Ağdaş</v>
      </c>
      <c r="F11414" s="109" t="str">
        <f t="shared" si="360"/>
        <v>Bakı</v>
      </c>
      <c r="G11414" s="110">
        <f t="shared" si="361"/>
        <v>10</v>
      </c>
    </row>
    <row r="11415" spans="1:7" x14ac:dyDescent="0.3">
      <c r="A11415" s="20" t="s">
        <v>2138</v>
      </c>
      <c r="B11415" s="102">
        <v>43917</v>
      </c>
      <c r="C11415" s="103">
        <v>0.18</v>
      </c>
      <c r="D11415" s="133">
        <v>5200</v>
      </c>
      <c r="E11415" s="108" t="str">
        <f>_xlfn.XLOOKUP($A11415,'Task3 Baza'!$A$2:$A$1999,'Task3 Baza'!$C$2:$C$1999,"non",0)</f>
        <v>Ağdaş</v>
      </c>
      <c r="F11415" s="109" t="str">
        <f t="shared" si="360"/>
        <v>Bakı</v>
      </c>
      <c r="G11415" s="110">
        <f t="shared" si="361"/>
        <v>10</v>
      </c>
    </row>
    <row r="11416" spans="1:7" x14ac:dyDescent="0.3">
      <c r="A11416" s="20" t="s">
        <v>1432</v>
      </c>
      <c r="B11416" s="102">
        <v>44057</v>
      </c>
      <c r="C11416" s="103">
        <v>0.16</v>
      </c>
      <c r="D11416" s="133">
        <v>10900</v>
      </c>
      <c r="E11416" s="108" t="str">
        <f>_xlfn.XLOOKUP($A11416,'Task3 Baza'!$A$2:$A$1999,'Task3 Baza'!$C$2:$C$1999,"non",0)</f>
        <v>Tovuz</v>
      </c>
      <c r="F11416" s="109" t="str">
        <f t="shared" si="360"/>
        <v>Lənkəran</v>
      </c>
      <c r="G11416" s="110">
        <f t="shared" si="361"/>
        <v>42</v>
      </c>
    </row>
    <row r="11417" spans="1:7" x14ac:dyDescent="0.3">
      <c r="A11417" s="20" t="s">
        <v>1580</v>
      </c>
      <c r="B11417" s="102">
        <v>44631</v>
      </c>
      <c r="C11417" s="103">
        <v>0.16</v>
      </c>
      <c r="D11417" s="133">
        <v>4000</v>
      </c>
      <c r="E11417" s="108" t="str">
        <f>_xlfn.XLOOKUP($A11417,'Task3 Baza'!$A$2:$A$1999,'Task3 Baza'!$C$2:$C$1999,"non",0)</f>
        <v>Daşkəsən</v>
      </c>
      <c r="F11417" s="109" t="str">
        <f t="shared" si="360"/>
        <v>Bakı</v>
      </c>
      <c r="G11417" s="110">
        <f t="shared" si="361"/>
        <v>10</v>
      </c>
    </row>
    <row r="11418" spans="1:7" x14ac:dyDescent="0.3">
      <c r="A11418" s="20" t="s">
        <v>1629</v>
      </c>
      <c r="B11418" s="102">
        <v>44209</v>
      </c>
      <c r="C11418" s="103">
        <v>0.18</v>
      </c>
      <c r="D11418" s="133">
        <v>10300</v>
      </c>
      <c r="E11418" s="108" t="str">
        <f>_xlfn.XLOOKUP($A11418,'Task3 Baza'!$A$2:$A$1999,'Task3 Baza'!$C$2:$C$1999,"non",0)</f>
        <v>Göyçay</v>
      </c>
      <c r="F11418" s="109" t="str">
        <f t="shared" si="360"/>
        <v>Sumqayıt</v>
      </c>
      <c r="G11418" s="110">
        <f t="shared" si="361"/>
        <v>50</v>
      </c>
    </row>
    <row r="11419" spans="1:7" x14ac:dyDescent="0.3">
      <c r="A11419" s="20" t="s">
        <v>328</v>
      </c>
      <c r="B11419" s="102">
        <v>44026</v>
      </c>
      <c r="C11419" s="103">
        <v>0.23</v>
      </c>
      <c r="D11419" s="133">
        <v>3200</v>
      </c>
      <c r="E11419" s="108" t="str">
        <f>_xlfn.XLOOKUP($A11419,'Task3 Baza'!$A$2:$A$1999,'Task3 Baza'!$C$2:$C$1999,"non",0)</f>
        <v>Siyəzən</v>
      </c>
      <c r="F11419" s="109" t="str">
        <f t="shared" si="360"/>
        <v>Gəncə</v>
      </c>
      <c r="G11419" s="110">
        <f t="shared" si="361"/>
        <v>20</v>
      </c>
    </row>
    <row r="11420" spans="1:7" x14ac:dyDescent="0.3">
      <c r="A11420" s="20" t="s">
        <v>702</v>
      </c>
      <c r="B11420" s="102">
        <v>44065</v>
      </c>
      <c r="C11420" s="103">
        <v>0.23</v>
      </c>
      <c r="D11420" s="133">
        <v>9300</v>
      </c>
      <c r="E11420" s="108" t="str">
        <f>_xlfn.XLOOKUP($A11420,'Task3 Baza'!$A$2:$A$1999,'Task3 Baza'!$C$2:$C$1999,"non",0)</f>
        <v>Füzuli</v>
      </c>
      <c r="F11420" s="109" t="str">
        <f t="shared" si="360"/>
        <v>Sumqayıt</v>
      </c>
      <c r="G11420" s="110">
        <f t="shared" si="361"/>
        <v>50</v>
      </c>
    </row>
    <row r="11421" spans="1:7" x14ac:dyDescent="0.3">
      <c r="A11421" s="20" t="s">
        <v>843</v>
      </c>
      <c r="B11421" s="102">
        <v>44656</v>
      </c>
      <c r="C11421" s="103">
        <v>0.14000000000000001</v>
      </c>
      <c r="D11421" s="133">
        <v>2400</v>
      </c>
      <c r="E11421" s="108" t="str">
        <f>_xlfn.XLOOKUP($A11421,'Task3 Baza'!$A$2:$A$1999,'Task3 Baza'!$C$2:$C$1999,"non",0)</f>
        <v>Göygöl</v>
      </c>
      <c r="F11421" s="109" t="str">
        <f t="shared" si="360"/>
        <v>Sumqayıt</v>
      </c>
      <c r="G11421" s="110">
        <f t="shared" si="361"/>
        <v>50</v>
      </c>
    </row>
    <row r="11422" spans="1:7" x14ac:dyDescent="0.3">
      <c r="A11422" s="20" t="s">
        <v>584</v>
      </c>
      <c r="B11422" s="102">
        <v>44074</v>
      </c>
      <c r="C11422" s="103">
        <v>0.21</v>
      </c>
      <c r="D11422" s="133">
        <v>11500</v>
      </c>
      <c r="E11422" s="108" t="str">
        <f>_xlfn.XLOOKUP($A11422,'Task3 Baza'!$A$2:$A$1999,'Task3 Baza'!$C$2:$C$1999,"non",0)</f>
        <v>Zaqatala</v>
      </c>
      <c r="F11422" s="109" t="str">
        <f t="shared" si="360"/>
        <v>Lənkəran</v>
      </c>
      <c r="G11422" s="110">
        <f t="shared" si="361"/>
        <v>42</v>
      </c>
    </row>
    <row r="11423" spans="1:7" x14ac:dyDescent="0.3">
      <c r="A11423" s="20" t="s">
        <v>767</v>
      </c>
      <c r="B11423" s="102">
        <v>43982</v>
      </c>
      <c r="C11423" s="103">
        <v>0.16</v>
      </c>
      <c r="D11423" s="133">
        <v>12400</v>
      </c>
      <c r="E11423" s="108" t="str">
        <f>_xlfn.XLOOKUP($A11423,'Task3 Baza'!$A$2:$A$1999,'Task3 Baza'!$C$2:$C$1999,"non",0)</f>
        <v>Cəbrayıl</v>
      </c>
      <c r="F11423" s="109" t="str">
        <f t="shared" si="360"/>
        <v>Bakı</v>
      </c>
      <c r="G11423" s="110">
        <f t="shared" si="361"/>
        <v>10</v>
      </c>
    </row>
    <row r="11424" spans="1:7" x14ac:dyDescent="0.3">
      <c r="A11424" s="20" t="s">
        <v>1443</v>
      </c>
      <c r="B11424" s="102">
        <v>44045</v>
      </c>
      <c r="C11424" s="103">
        <v>0.19</v>
      </c>
      <c r="D11424" s="133">
        <v>4500</v>
      </c>
      <c r="E11424" s="108" t="str">
        <f>_xlfn.XLOOKUP($A11424,'Task3 Baza'!$A$2:$A$1999,'Task3 Baza'!$C$2:$C$1999,"non",0)</f>
        <v>Xızı</v>
      </c>
      <c r="F11424" s="109" t="str">
        <f t="shared" si="360"/>
        <v>Sumqayıt</v>
      </c>
      <c r="G11424" s="110">
        <f t="shared" si="361"/>
        <v>50</v>
      </c>
    </row>
    <row r="11425" spans="1:7" x14ac:dyDescent="0.3">
      <c r="A11425" s="20" t="s">
        <v>763</v>
      </c>
      <c r="B11425" s="102">
        <v>44272</v>
      </c>
      <c r="C11425" s="103">
        <v>0.2</v>
      </c>
      <c r="D11425" s="133">
        <v>9100</v>
      </c>
      <c r="E11425" s="108" t="str">
        <f>_xlfn.XLOOKUP($A11425,'Task3 Baza'!$A$2:$A$1999,'Task3 Baza'!$C$2:$C$1999,"non",0)</f>
        <v>Xızı</v>
      </c>
      <c r="F11425" s="109" t="str">
        <f t="shared" si="360"/>
        <v>Sumqayıt</v>
      </c>
      <c r="G11425" s="110">
        <f t="shared" si="361"/>
        <v>50</v>
      </c>
    </row>
    <row r="11426" spans="1:7" x14ac:dyDescent="0.3">
      <c r="A11426" s="20" t="s">
        <v>1259</v>
      </c>
      <c r="B11426" s="102">
        <v>44335</v>
      </c>
      <c r="C11426" s="103">
        <v>0.2</v>
      </c>
      <c r="D11426" s="133">
        <v>9300</v>
      </c>
      <c r="E11426" s="108" t="str">
        <f>_xlfn.XLOOKUP($A11426,'Task3 Baza'!$A$2:$A$1999,'Task3 Baza'!$C$2:$C$1999,"non",0)</f>
        <v>Sabirabad</v>
      </c>
      <c r="F11426" s="109" t="str">
        <f t="shared" si="360"/>
        <v>Gəncə</v>
      </c>
      <c r="G11426" s="110">
        <f t="shared" si="361"/>
        <v>20</v>
      </c>
    </row>
    <row r="11427" spans="1:7" x14ac:dyDescent="0.3">
      <c r="A11427" s="20" t="s">
        <v>2124</v>
      </c>
      <c r="B11427" s="102">
        <v>44244</v>
      </c>
      <c r="C11427" s="103">
        <v>0.16</v>
      </c>
      <c r="D11427" s="133">
        <v>2600</v>
      </c>
      <c r="E11427" s="108" t="str">
        <f>_xlfn.XLOOKUP($A11427,'Task3 Baza'!$A$2:$A$1999,'Task3 Baza'!$C$2:$C$1999,"non",0)</f>
        <v>Gəncə</v>
      </c>
      <c r="F11427" s="109" t="str">
        <f t="shared" si="360"/>
        <v>Sumqayıt</v>
      </c>
      <c r="G11427" s="110">
        <f t="shared" si="361"/>
        <v>50</v>
      </c>
    </row>
    <row r="11428" spans="1:7" x14ac:dyDescent="0.3">
      <c r="A11428" s="20" t="s">
        <v>1800</v>
      </c>
      <c r="B11428" s="102">
        <v>44260</v>
      </c>
      <c r="C11428" s="103">
        <v>0.14000000000000001</v>
      </c>
      <c r="D11428" s="133">
        <v>11300</v>
      </c>
      <c r="E11428" s="108" t="str">
        <f>_xlfn.XLOOKUP($A11428,'Task3 Baza'!$A$2:$A$1999,'Task3 Baza'!$C$2:$C$1999,"non",0)</f>
        <v>Biləsuvar</v>
      </c>
      <c r="F11428" s="109" t="str">
        <f t="shared" si="360"/>
        <v>Bakı</v>
      </c>
      <c r="G11428" s="110">
        <f t="shared" si="361"/>
        <v>10</v>
      </c>
    </row>
    <row r="11429" spans="1:7" x14ac:dyDescent="0.3">
      <c r="A11429" s="20" t="s">
        <v>997</v>
      </c>
      <c r="B11429" s="102">
        <v>44547</v>
      </c>
      <c r="C11429" s="103">
        <v>0.24</v>
      </c>
      <c r="D11429" s="133">
        <v>5800</v>
      </c>
      <c r="E11429" s="108" t="str">
        <f>_xlfn.XLOOKUP($A11429,'Task3 Baza'!$A$2:$A$1999,'Task3 Baza'!$C$2:$C$1999,"non",0)</f>
        <v>Qəbələ</v>
      </c>
      <c r="F11429" s="109" t="str">
        <f t="shared" si="360"/>
        <v>Sumqayıt</v>
      </c>
      <c r="G11429" s="110">
        <f t="shared" si="361"/>
        <v>50</v>
      </c>
    </row>
    <row r="11430" spans="1:7" x14ac:dyDescent="0.3">
      <c r="A11430" s="20" t="s">
        <v>309</v>
      </c>
      <c r="B11430" s="102">
        <v>44161</v>
      </c>
      <c r="C11430" s="103">
        <v>0.17</v>
      </c>
      <c r="D11430" s="133">
        <v>4300</v>
      </c>
      <c r="E11430" s="108" t="str">
        <f>_xlfn.XLOOKUP($A11430,'Task3 Baza'!$A$2:$A$1999,'Task3 Baza'!$C$2:$C$1999,"non",0)</f>
        <v>İsmayıllı</v>
      </c>
      <c r="F11430" s="109" t="str">
        <f t="shared" si="360"/>
        <v>Sumqayıt</v>
      </c>
      <c r="G11430" s="110">
        <f t="shared" si="361"/>
        <v>50</v>
      </c>
    </row>
    <row r="11431" spans="1:7" x14ac:dyDescent="0.3">
      <c r="A11431" s="20" t="s">
        <v>589</v>
      </c>
      <c r="B11431" s="102">
        <v>44028</v>
      </c>
      <c r="C11431" s="103">
        <v>0.2</v>
      </c>
      <c r="D11431" s="133">
        <v>1300</v>
      </c>
      <c r="E11431" s="108" t="str">
        <f>_xlfn.XLOOKUP($A11431,'Task3 Baza'!$A$2:$A$1999,'Task3 Baza'!$C$2:$C$1999,"non",0)</f>
        <v>Tərtər</v>
      </c>
      <c r="F11431" s="109" t="str">
        <f t="shared" si="360"/>
        <v>Lənkəran</v>
      </c>
      <c r="G11431" s="110">
        <f t="shared" si="361"/>
        <v>42</v>
      </c>
    </row>
    <row r="11432" spans="1:7" x14ac:dyDescent="0.3">
      <c r="A11432" s="20" t="s">
        <v>1032</v>
      </c>
      <c r="B11432" s="102">
        <v>44013</v>
      </c>
      <c r="C11432" s="103">
        <v>0.2</v>
      </c>
      <c r="D11432" s="133">
        <v>6400</v>
      </c>
      <c r="E11432" s="108" t="str">
        <f>_xlfn.XLOOKUP($A11432,'Task3 Baza'!$A$2:$A$1999,'Task3 Baza'!$C$2:$C$1999,"non",0)</f>
        <v>Xaçmaz</v>
      </c>
      <c r="F11432" s="109" t="str">
        <f t="shared" si="360"/>
        <v>Sumqayıt</v>
      </c>
      <c r="G11432" s="110">
        <f t="shared" si="361"/>
        <v>50</v>
      </c>
    </row>
    <row r="11433" spans="1:7" x14ac:dyDescent="0.3">
      <c r="A11433" s="20" t="s">
        <v>2012</v>
      </c>
      <c r="B11433" s="102">
        <v>43948</v>
      </c>
      <c r="C11433" s="103">
        <v>0.14000000000000001</v>
      </c>
      <c r="D11433" s="133">
        <v>8600</v>
      </c>
      <c r="E11433" s="108" t="str">
        <f>_xlfn.XLOOKUP($A11433,'Task3 Baza'!$A$2:$A$1999,'Task3 Baza'!$C$2:$C$1999,"non",0)</f>
        <v>Lənkəran</v>
      </c>
      <c r="F11433" s="109" t="str">
        <f t="shared" si="360"/>
        <v>Gəncə</v>
      </c>
      <c r="G11433" s="110">
        <f t="shared" si="361"/>
        <v>20</v>
      </c>
    </row>
    <row r="11434" spans="1:7" x14ac:dyDescent="0.3">
      <c r="A11434" s="20" t="s">
        <v>384</v>
      </c>
      <c r="B11434" s="102">
        <v>43631</v>
      </c>
      <c r="C11434" s="103">
        <v>0.24</v>
      </c>
      <c r="D11434" s="133">
        <v>2900</v>
      </c>
      <c r="E11434" s="108" t="str">
        <f>_xlfn.XLOOKUP($A11434,'Task3 Baza'!$A$2:$A$1999,'Task3 Baza'!$C$2:$C$1999,"non",0)</f>
        <v>Ucar</v>
      </c>
      <c r="F11434" s="109" t="str">
        <f t="shared" si="360"/>
        <v>Lənkəran</v>
      </c>
      <c r="G11434" s="110">
        <f t="shared" si="361"/>
        <v>42</v>
      </c>
    </row>
    <row r="11435" spans="1:7" x14ac:dyDescent="0.3">
      <c r="A11435" s="20" t="s">
        <v>1798</v>
      </c>
      <c r="B11435" s="102">
        <v>44581</v>
      </c>
      <c r="C11435" s="103">
        <v>0.17</v>
      </c>
      <c r="D11435" s="133">
        <v>9200</v>
      </c>
      <c r="E11435" s="108" t="str">
        <f>_xlfn.XLOOKUP($A11435,'Task3 Baza'!$A$2:$A$1999,'Task3 Baza'!$C$2:$C$1999,"non",0)</f>
        <v>Salyan</v>
      </c>
      <c r="F11435" s="109" t="str">
        <f t="shared" si="360"/>
        <v>Gəncə</v>
      </c>
      <c r="G11435" s="110">
        <f t="shared" si="361"/>
        <v>20</v>
      </c>
    </row>
    <row r="11436" spans="1:7" x14ac:dyDescent="0.3">
      <c r="A11436" s="20" t="s">
        <v>218</v>
      </c>
      <c r="B11436" s="102">
        <v>44076</v>
      </c>
      <c r="C11436" s="103">
        <v>0.18</v>
      </c>
      <c r="D11436" s="133">
        <v>5200</v>
      </c>
      <c r="E11436" s="108" t="str">
        <f>_xlfn.XLOOKUP($A11436,'Task3 Baza'!$A$2:$A$1999,'Task3 Baza'!$C$2:$C$1999,"non",0)</f>
        <v>Qubadlı</v>
      </c>
      <c r="F11436" s="109" t="str">
        <f t="shared" si="360"/>
        <v>Gəncə</v>
      </c>
      <c r="G11436" s="110">
        <f t="shared" si="361"/>
        <v>20</v>
      </c>
    </row>
    <row r="11437" spans="1:7" x14ac:dyDescent="0.3">
      <c r="A11437" s="20" t="s">
        <v>1333</v>
      </c>
      <c r="B11437" s="102">
        <v>44059</v>
      </c>
      <c r="C11437" s="103">
        <v>0.2</v>
      </c>
      <c r="D11437" s="133">
        <v>10200</v>
      </c>
      <c r="E11437" s="108" t="str">
        <f>_xlfn.XLOOKUP($A11437,'Task3 Baza'!$A$2:$A$1999,'Task3 Baza'!$C$2:$C$1999,"non",0)</f>
        <v>Ağcabədi</v>
      </c>
      <c r="F11437" s="109" t="str">
        <f t="shared" si="360"/>
        <v>Bakı</v>
      </c>
      <c r="G11437" s="110">
        <f t="shared" si="361"/>
        <v>10</v>
      </c>
    </row>
    <row r="11438" spans="1:7" x14ac:dyDescent="0.3">
      <c r="A11438" s="20" t="s">
        <v>1201</v>
      </c>
      <c r="B11438" s="102">
        <v>44309</v>
      </c>
      <c r="C11438" s="103">
        <v>0.24</v>
      </c>
      <c r="D11438" s="133">
        <v>3300</v>
      </c>
      <c r="E11438" s="108" t="str">
        <f>_xlfn.XLOOKUP($A11438,'Task3 Baza'!$A$2:$A$1999,'Task3 Baza'!$C$2:$C$1999,"non",0)</f>
        <v>Culfa</v>
      </c>
      <c r="F11438" s="109" t="str">
        <f t="shared" si="360"/>
        <v>Bakı</v>
      </c>
      <c r="G11438" s="110">
        <f t="shared" si="361"/>
        <v>10</v>
      </c>
    </row>
    <row r="11439" spans="1:7" x14ac:dyDescent="0.3">
      <c r="A11439" s="20" t="s">
        <v>471</v>
      </c>
      <c r="B11439" s="102">
        <v>44574</v>
      </c>
      <c r="C11439" s="103">
        <v>0.21</v>
      </c>
      <c r="D11439" s="133">
        <v>8800</v>
      </c>
      <c r="E11439" s="108" t="str">
        <f>_xlfn.XLOOKUP($A11439,'Task3 Baza'!$A$2:$A$1999,'Task3 Baza'!$C$2:$C$1999,"non",0)</f>
        <v>Bərdə</v>
      </c>
      <c r="F11439" s="109" t="str">
        <f t="shared" si="360"/>
        <v>Bakı</v>
      </c>
      <c r="G11439" s="110">
        <f t="shared" si="361"/>
        <v>10</v>
      </c>
    </row>
    <row r="11440" spans="1:7" x14ac:dyDescent="0.3">
      <c r="A11440" s="20" t="s">
        <v>1381</v>
      </c>
      <c r="B11440" s="102">
        <v>44164</v>
      </c>
      <c r="C11440" s="103">
        <v>0.21</v>
      </c>
      <c r="D11440" s="133">
        <v>1400</v>
      </c>
      <c r="E11440" s="108" t="str">
        <f>_xlfn.XLOOKUP($A11440,'Task3 Baza'!$A$2:$A$1999,'Task3 Baza'!$C$2:$C$1999,"non",0)</f>
        <v>Daşkəsən</v>
      </c>
      <c r="F11440" s="109" t="str">
        <f t="shared" si="360"/>
        <v>Bakı</v>
      </c>
      <c r="G11440" s="110">
        <f t="shared" si="361"/>
        <v>10</v>
      </c>
    </row>
    <row r="11441" spans="1:7" x14ac:dyDescent="0.3">
      <c r="A11441" s="20" t="s">
        <v>652</v>
      </c>
      <c r="B11441" s="102">
        <v>44568</v>
      </c>
      <c r="C11441" s="103">
        <v>0.21</v>
      </c>
      <c r="D11441" s="133">
        <v>7400</v>
      </c>
      <c r="E11441" s="108" t="str">
        <f>_xlfn.XLOOKUP($A11441,'Task3 Baza'!$A$2:$A$1999,'Task3 Baza'!$C$2:$C$1999,"non",0)</f>
        <v>Şuşa</v>
      </c>
      <c r="F11441" s="109" t="str">
        <f t="shared" si="360"/>
        <v>Lənkəran</v>
      </c>
      <c r="G11441" s="110">
        <f t="shared" si="361"/>
        <v>42</v>
      </c>
    </row>
    <row r="11442" spans="1:7" x14ac:dyDescent="0.3">
      <c r="A11442" s="20" t="s">
        <v>1430</v>
      </c>
      <c r="B11442" s="102">
        <v>44482</v>
      </c>
      <c r="C11442" s="103">
        <v>0.24</v>
      </c>
      <c r="D11442" s="133">
        <v>8700</v>
      </c>
      <c r="E11442" s="108" t="str">
        <f>_xlfn.XLOOKUP($A11442,'Task3 Baza'!$A$2:$A$1999,'Task3 Baza'!$C$2:$C$1999,"non",0)</f>
        <v>Tərtər</v>
      </c>
      <c r="F11442" s="109" t="str">
        <f t="shared" si="360"/>
        <v>Lənkəran</v>
      </c>
      <c r="G11442" s="110">
        <f t="shared" si="361"/>
        <v>42</v>
      </c>
    </row>
    <row r="11443" spans="1:7" x14ac:dyDescent="0.3">
      <c r="A11443" s="20" t="s">
        <v>862</v>
      </c>
      <c r="B11443" s="102">
        <v>43956</v>
      </c>
      <c r="C11443" s="103">
        <v>0.16</v>
      </c>
      <c r="D11443" s="133">
        <v>7500</v>
      </c>
      <c r="E11443" s="108" t="str">
        <f>_xlfn.XLOOKUP($A11443,'Task3 Baza'!$A$2:$A$1999,'Task3 Baza'!$C$2:$C$1999,"non",0)</f>
        <v>Yardımlı</v>
      </c>
      <c r="F11443" s="109" t="str">
        <f t="shared" si="360"/>
        <v>Lənkəran</v>
      </c>
      <c r="G11443" s="110">
        <f t="shared" si="361"/>
        <v>42</v>
      </c>
    </row>
    <row r="11444" spans="1:7" x14ac:dyDescent="0.3">
      <c r="A11444" s="20" t="s">
        <v>994</v>
      </c>
      <c r="B11444" s="102">
        <v>43653</v>
      </c>
      <c r="C11444" s="103">
        <v>0.18</v>
      </c>
      <c r="D11444" s="133">
        <v>6600</v>
      </c>
      <c r="E11444" s="108" t="str">
        <f>_xlfn.XLOOKUP($A11444,'Task3 Baza'!$A$2:$A$1999,'Task3 Baza'!$C$2:$C$1999,"non",0)</f>
        <v>Siyəzən</v>
      </c>
      <c r="F11444" s="109" t="str">
        <f t="shared" si="360"/>
        <v>Gəncə</v>
      </c>
      <c r="G11444" s="110">
        <f t="shared" si="361"/>
        <v>20</v>
      </c>
    </row>
    <row r="11445" spans="1:7" x14ac:dyDescent="0.3">
      <c r="A11445" s="20" t="s">
        <v>1427</v>
      </c>
      <c r="B11445" s="102">
        <v>44076</v>
      </c>
      <c r="C11445" s="103">
        <v>0.22</v>
      </c>
      <c r="D11445" s="133">
        <v>3600</v>
      </c>
      <c r="E11445" s="108" t="str">
        <f>_xlfn.XLOOKUP($A11445,'Task3 Baza'!$A$2:$A$1999,'Task3 Baza'!$C$2:$C$1999,"non",0)</f>
        <v>Balakən</v>
      </c>
      <c r="F11445" s="109" t="str">
        <f t="shared" si="360"/>
        <v>Bakı</v>
      </c>
      <c r="G11445" s="110">
        <f t="shared" si="361"/>
        <v>10</v>
      </c>
    </row>
    <row r="11446" spans="1:7" x14ac:dyDescent="0.3">
      <c r="A11446" s="20" t="s">
        <v>645</v>
      </c>
      <c r="B11446" s="102">
        <v>44089</v>
      </c>
      <c r="C11446" s="103">
        <v>0.19</v>
      </c>
      <c r="D11446" s="133">
        <v>7400</v>
      </c>
      <c r="E11446" s="108" t="str">
        <f>_xlfn.XLOOKUP($A11446,'Task3 Baza'!$A$2:$A$1999,'Task3 Baza'!$C$2:$C$1999,"non",0)</f>
        <v>Lerik</v>
      </c>
      <c r="F11446" s="109" t="str">
        <f t="shared" si="360"/>
        <v>Gəncə</v>
      </c>
      <c r="G11446" s="110">
        <f t="shared" si="361"/>
        <v>20</v>
      </c>
    </row>
    <row r="11447" spans="1:7" x14ac:dyDescent="0.3">
      <c r="A11447" s="20" t="s">
        <v>953</v>
      </c>
      <c r="B11447" s="102">
        <v>44489</v>
      </c>
      <c r="C11447" s="103">
        <v>0.24</v>
      </c>
      <c r="D11447" s="133">
        <v>8200</v>
      </c>
      <c r="E11447" s="108" t="str">
        <f>_xlfn.XLOOKUP($A11447,'Task3 Baza'!$A$2:$A$1999,'Task3 Baza'!$C$2:$C$1999,"non",0)</f>
        <v>Ağstafa</v>
      </c>
      <c r="F11447" s="109" t="str">
        <f t="shared" si="360"/>
        <v>Bakı</v>
      </c>
      <c r="G11447" s="110">
        <f t="shared" si="361"/>
        <v>10</v>
      </c>
    </row>
    <row r="11448" spans="1:7" x14ac:dyDescent="0.3">
      <c r="A11448" s="20" t="s">
        <v>965</v>
      </c>
      <c r="B11448" s="102">
        <v>43595</v>
      </c>
      <c r="C11448" s="103">
        <v>0.22</v>
      </c>
      <c r="D11448" s="133">
        <v>12000</v>
      </c>
      <c r="E11448" s="108" t="str">
        <f>_xlfn.XLOOKUP($A11448,'Task3 Baza'!$A$2:$A$1999,'Task3 Baza'!$C$2:$C$1999,"non",0)</f>
        <v>Salyan</v>
      </c>
      <c r="F11448" s="109" t="str">
        <f t="shared" si="360"/>
        <v>Gəncə</v>
      </c>
      <c r="G11448" s="110">
        <f t="shared" si="361"/>
        <v>20</v>
      </c>
    </row>
    <row r="11449" spans="1:7" x14ac:dyDescent="0.3">
      <c r="A11449" s="20" t="s">
        <v>1968</v>
      </c>
      <c r="B11449" s="102">
        <v>43853</v>
      </c>
      <c r="C11449" s="103">
        <v>0.23</v>
      </c>
      <c r="D11449" s="133">
        <v>10800</v>
      </c>
      <c r="E11449" s="108" t="str">
        <f>_xlfn.XLOOKUP($A11449,'Task3 Baza'!$A$2:$A$1999,'Task3 Baza'!$C$2:$C$1999,"non",0)</f>
        <v>Qəbələ</v>
      </c>
      <c r="F11449" s="109" t="str">
        <f t="shared" si="360"/>
        <v>Sumqayıt</v>
      </c>
      <c r="G11449" s="110">
        <f t="shared" si="361"/>
        <v>50</v>
      </c>
    </row>
    <row r="11450" spans="1:7" x14ac:dyDescent="0.3">
      <c r="A11450" s="20" t="s">
        <v>1287</v>
      </c>
      <c r="B11450" s="102">
        <v>44432</v>
      </c>
      <c r="C11450" s="103">
        <v>0.24</v>
      </c>
      <c r="D11450" s="133">
        <v>9200</v>
      </c>
      <c r="E11450" s="108" t="str">
        <f>_xlfn.XLOOKUP($A11450,'Task3 Baza'!$A$2:$A$1999,'Task3 Baza'!$C$2:$C$1999,"non",0)</f>
        <v>Balakən</v>
      </c>
      <c r="F11450" s="109" t="str">
        <f t="shared" si="360"/>
        <v>Bakı</v>
      </c>
      <c r="G11450" s="110">
        <f t="shared" si="361"/>
        <v>10</v>
      </c>
    </row>
    <row r="11451" spans="1:7" x14ac:dyDescent="0.3">
      <c r="A11451" s="20" t="s">
        <v>1311</v>
      </c>
      <c r="B11451" s="102">
        <v>44210</v>
      </c>
      <c r="C11451" s="103">
        <v>0.22</v>
      </c>
      <c r="D11451" s="133">
        <v>5700</v>
      </c>
      <c r="E11451" s="108" t="str">
        <f>_xlfn.XLOOKUP($A11451,'Task3 Baza'!$A$2:$A$1999,'Task3 Baza'!$C$2:$C$1999,"non",0)</f>
        <v>Masallı</v>
      </c>
      <c r="F11451" s="109" t="str">
        <f t="shared" si="360"/>
        <v>Gəncə</v>
      </c>
      <c r="G11451" s="110">
        <f t="shared" si="361"/>
        <v>20</v>
      </c>
    </row>
    <row r="11452" spans="1:7" x14ac:dyDescent="0.3">
      <c r="A11452" s="20" t="s">
        <v>759</v>
      </c>
      <c r="B11452" s="102">
        <v>44521</v>
      </c>
      <c r="C11452" s="103">
        <v>0.18</v>
      </c>
      <c r="D11452" s="133">
        <v>7500</v>
      </c>
      <c r="E11452" s="108" t="str">
        <f>_xlfn.XLOOKUP($A11452,'Task3 Baza'!$A$2:$A$1999,'Task3 Baza'!$C$2:$C$1999,"non",0)</f>
        <v>Neftçala</v>
      </c>
      <c r="F11452" s="109" t="str">
        <f t="shared" si="360"/>
        <v>Gəncə</v>
      </c>
      <c r="G11452" s="110">
        <f t="shared" si="361"/>
        <v>20</v>
      </c>
    </row>
    <row r="11453" spans="1:7" x14ac:dyDescent="0.3">
      <c r="A11453" s="20" t="s">
        <v>1965</v>
      </c>
      <c r="B11453" s="102">
        <v>43726</v>
      </c>
      <c r="C11453" s="103">
        <v>0.24</v>
      </c>
      <c r="D11453" s="133">
        <v>7900</v>
      </c>
      <c r="E11453" s="108" t="str">
        <f>_xlfn.XLOOKUP($A11453,'Task3 Baza'!$A$2:$A$1999,'Task3 Baza'!$C$2:$C$1999,"non",0)</f>
        <v>Füzuli</v>
      </c>
      <c r="F11453" s="109" t="str">
        <f t="shared" si="360"/>
        <v>Sumqayıt</v>
      </c>
      <c r="G11453" s="110">
        <f t="shared" si="361"/>
        <v>50</v>
      </c>
    </row>
    <row r="11454" spans="1:7" x14ac:dyDescent="0.3">
      <c r="A11454" s="20" t="s">
        <v>1466</v>
      </c>
      <c r="B11454" s="102">
        <v>43711</v>
      </c>
      <c r="C11454" s="103">
        <v>0.22</v>
      </c>
      <c r="D11454" s="133">
        <v>7700</v>
      </c>
      <c r="E11454" s="108" t="str">
        <f>_xlfn.XLOOKUP($A11454,'Task3 Baza'!$A$2:$A$1999,'Task3 Baza'!$C$2:$C$1999,"non",0)</f>
        <v>Xocavənd</v>
      </c>
      <c r="F11454" s="109" t="str">
        <f t="shared" si="360"/>
        <v>Sumqayıt</v>
      </c>
      <c r="G11454" s="110">
        <f t="shared" si="361"/>
        <v>50</v>
      </c>
    </row>
    <row r="11455" spans="1:7" x14ac:dyDescent="0.3">
      <c r="A11455" s="20" t="s">
        <v>1485</v>
      </c>
      <c r="B11455" s="102">
        <v>44706</v>
      </c>
      <c r="C11455" s="103">
        <v>0.21</v>
      </c>
      <c r="D11455" s="133">
        <v>4300</v>
      </c>
      <c r="E11455" s="108" t="str">
        <f>_xlfn.XLOOKUP($A11455,'Task3 Baza'!$A$2:$A$1999,'Task3 Baza'!$C$2:$C$1999,"non",0)</f>
        <v>Gədəbəy</v>
      </c>
      <c r="F11455" s="109" t="str">
        <f t="shared" si="360"/>
        <v>Sumqayıt</v>
      </c>
      <c r="G11455" s="110">
        <f t="shared" si="361"/>
        <v>50</v>
      </c>
    </row>
    <row r="11456" spans="1:7" x14ac:dyDescent="0.3">
      <c r="A11456" s="20" t="s">
        <v>1077</v>
      </c>
      <c r="B11456" s="102">
        <v>43722</v>
      </c>
      <c r="C11456" s="103">
        <v>0.22</v>
      </c>
      <c r="D11456" s="133">
        <v>6100</v>
      </c>
      <c r="E11456" s="108" t="str">
        <f>_xlfn.XLOOKUP($A11456,'Task3 Baza'!$A$2:$A$1999,'Task3 Baza'!$C$2:$C$1999,"non",0)</f>
        <v>Samux</v>
      </c>
      <c r="F11456" s="109" t="str">
        <f t="shared" si="360"/>
        <v>Gəncə</v>
      </c>
      <c r="G11456" s="110">
        <f t="shared" si="361"/>
        <v>20</v>
      </c>
    </row>
    <row r="11457" spans="1:7" x14ac:dyDescent="0.3">
      <c r="A11457" s="20" t="s">
        <v>478</v>
      </c>
      <c r="B11457" s="102">
        <v>44804</v>
      </c>
      <c r="C11457" s="103">
        <v>0.23</v>
      </c>
      <c r="D11457" s="133">
        <v>11300</v>
      </c>
      <c r="E11457" s="108" t="str">
        <f>_xlfn.XLOOKUP($A11457,'Task3 Baza'!$A$2:$A$1999,'Task3 Baza'!$C$2:$C$1999,"non",0)</f>
        <v>Kəngərli</v>
      </c>
      <c r="F11457" s="109" t="str">
        <f t="shared" si="360"/>
        <v>Sumqayıt</v>
      </c>
      <c r="G11457" s="110">
        <f t="shared" si="361"/>
        <v>50</v>
      </c>
    </row>
    <row r="11458" spans="1:7" x14ac:dyDescent="0.3">
      <c r="A11458" s="20" t="s">
        <v>1562</v>
      </c>
      <c r="B11458" s="102">
        <v>44618</v>
      </c>
      <c r="C11458" s="103">
        <v>0.19</v>
      </c>
      <c r="D11458" s="133">
        <v>2400</v>
      </c>
      <c r="E11458" s="108" t="str">
        <f>_xlfn.XLOOKUP($A11458,'Task3 Baza'!$A$2:$A$1999,'Task3 Baza'!$C$2:$C$1999,"non",0)</f>
        <v>Salyan</v>
      </c>
      <c r="F11458" s="109" t="str">
        <f t="shared" ref="F11458:F11521" si="362">VLOOKUP($E11458,$I$3:$K$75,2,0)</f>
        <v>Gəncə</v>
      </c>
      <c r="G11458" s="110">
        <f t="shared" ref="G11458:G11521" si="363">VLOOKUP(VLOOKUP($E11458,$I$3:$J$75,2,0),$L$3:$M$6,2,0)</f>
        <v>20</v>
      </c>
    </row>
    <row r="11459" spans="1:7" x14ac:dyDescent="0.3">
      <c r="A11459" s="20" t="s">
        <v>485</v>
      </c>
      <c r="B11459" s="102">
        <v>44573</v>
      </c>
      <c r="C11459" s="103">
        <v>0.15</v>
      </c>
      <c r="D11459" s="133">
        <v>7400</v>
      </c>
      <c r="E11459" s="108" t="str">
        <f>_xlfn.XLOOKUP($A11459,'Task3 Baza'!$A$2:$A$1999,'Task3 Baza'!$C$2:$C$1999,"non",0)</f>
        <v>Hacıqabul</v>
      </c>
      <c r="F11459" s="109" t="str">
        <f t="shared" si="362"/>
        <v>Sumqayıt</v>
      </c>
      <c r="G11459" s="110">
        <f t="shared" si="363"/>
        <v>50</v>
      </c>
    </row>
    <row r="11460" spans="1:7" x14ac:dyDescent="0.3">
      <c r="A11460" s="20" t="s">
        <v>168</v>
      </c>
      <c r="B11460" s="102">
        <v>44547</v>
      </c>
      <c r="C11460" s="103">
        <v>0.17</v>
      </c>
      <c r="D11460" s="133">
        <v>10100</v>
      </c>
      <c r="E11460" s="108" t="str">
        <f>_xlfn.XLOOKUP($A11460,'Task3 Baza'!$A$2:$A$1999,'Task3 Baza'!$C$2:$C$1999,"non",0)</f>
        <v>Ağstafa</v>
      </c>
      <c r="F11460" s="109" t="str">
        <f t="shared" si="362"/>
        <v>Bakı</v>
      </c>
      <c r="G11460" s="110">
        <f t="shared" si="363"/>
        <v>10</v>
      </c>
    </row>
    <row r="11461" spans="1:7" x14ac:dyDescent="0.3">
      <c r="A11461" s="20" t="s">
        <v>404</v>
      </c>
      <c r="B11461" s="102">
        <v>44386</v>
      </c>
      <c r="C11461" s="103">
        <v>0.14000000000000001</v>
      </c>
      <c r="D11461" s="133">
        <v>1100</v>
      </c>
      <c r="E11461" s="108" t="str">
        <f>_xlfn.XLOOKUP($A11461,'Task3 Baza'!$A$2:$A$1999,'Task3 Baza'!$C$2:$C$1999,"non",0)</f>
        <v>Masallı</v>
      </c>
      <c r="F11461" s="109" t="str">
        <f t="shared" si="362"/>
        <v>Gəncə</v>
      </c>
      <c r="G11461" s="110">
        <f t="shared" si="363"/>
        <v>20</v>
      </c>
    </row>
    <row r="11462" spans="1:7" x14ac:dyDescent="0.3">
      <c r="A11462" s="20" t="s">
        <v>1075</v>
      </c>
      <c r="B11462" s="102">
        <v>43954</v>
      </c>
      <c r="C11462" s="103">
        <v>0.16</v>
      </c>
      <c r="D11462" s="133">
        <v>12500</v>
      </c>
      <c r="E11462" s="108" t="str">
        <f>_xlfn.XLOOKUP($A11462,'Task3 Baza'!$A$2:$A$1999,'Task3 Baza'!$C$2:$C$1999,"non",0)</f>
        <v>Şahbuz</v>
      </c>
      <c r="F11462" s="109" t="str">
        <f t="shared" si="362"/>
        <v>Gəncə</v>
      </c>
      <c r="G11462" s="110">
        <f t="shared" si="363"/>
        <v>20</v>
      </c>
    </row>
    <row r="11463" spans="1:7" x14ac:dyDescent="0.3">
      <c r="A11463" s="20" t="s">
        <v>1759</v>
      </c>
      <c r="B11463" s="102">
        <v>44270</v>
      </c>
      <c r="C11463" s="103">
        <v>0.2</v>
      </c>
      <c r="D11463" s="133">
        <v>4600</v>
      </c>
      <c r="E11463" s="108" t="str">
        <f>_xlfn.XLOOKUP($A11463,'Task3 Baza'!$A$2:$A$1999,'Task3 Baza'!$C$2:$C$1999,"non",0)</f>
        <v>Şabran</v>
      </c>
      <c r="F11463" s="109" t="str">
        <f t="shared" si="362"/>
        <v>Gəncə</v>
      </c>
      <c r="G11463" s="110">
        <f t="shared" si="363"/>
        <v>20</v>
      </c>
    </row>
    <row r="11464" spans="1:7" x14ac:dyDescent="0.3">
      <c r="A11464" s="20" t="s">
        <v>523</v>
      </c>
      <c r="B11464" s="102">
        <v>43550</v>
      </c>
      <c r="C11464" s="103">
        <v>0.19</v>
      </c>
      <c r="D11464" s="133">
        <v>1800</v>
      </c>
      <c r="E11464" s="108" t="str">
        <f>_xlfn.XLOOKUP($A11464,'Task3 Baza'!$A$2:$A$1999,'Task3 Baza'!$C$2:$C$1999,"non",0)</f>
        <v>Xocalı</v>
      </c>
      <c r="F11464" s="109" t="str">
        <f t="shared" si="362"/>
        <v>Sumqayıt</v>
      </c>
      <c r="G11464" s="110">
        <f t="shared" si="363"/>
        <v>50</v>
      </c>
    </row>
    <row r="11465" spans="1:7" x14ac:dyDescent="0.3">
      <c r="A11465" s="20" t="s">
        <v>479</v>
      </c>
      <c r="B11465" s="102">
        <v>44426</v>
      </c>
      <c r="C11465" s="103">
        <v>0.2</v>
      </c>
      <c r="D11465" s="133">
        <v>5800</v>
      </c>
      <c r="E11465" s="108" t="str">
        <f>_xlfn.XLOOKUP($A11465,'Task3 Baza'!$A$2:$A$1999,'Task3 Baza'!$C$2:$C$1999,"non",0)</f>
        <v>Quba</v>
      </c>
      <c r="F11465" s="109" t="str">
        <f t="shared" si="362"/>
        <v>Gəncə</v>
      </c>
      <c r="G11465" s="110">
        <f t="shared" si="363"/>
        <v>20</v>
      </c>
    </row>
    <row r="11466" spans="1:7" x14ac:dyDescent="0.3">
      <c r="A11466" s="20" t="s">
        <v>610</v>
      </c>
      <c r="B11466" s="102">
        <v>44055</v>
      </c>
      <c r="C11466" s="103">
        <v>0.18</v>
      </c>
      <c r="D11466" s="133">
        <v>12800</v>
      </c>
      <c r="E11466" s="108" t="str">
        <f>_xlfn.XLOOKUP($A11466,'Task3 Baza'!$A$2:$A$1999,'Task3 Baza'!$C$2:$C$1999,"non",0)</f>
        <v>Siyəzən</v>
      </c>
      <c r="F11466" s="109" t="str">
        <f t="shared" si="362"/>
        <v>Gəncə</v>
      </c>
      <c r="G11466" s="110">
        <f t="shared" si="363"/>
        <v>20</v>
      </c>
    </row>
    <row r="11467" spans="1:7" x14ac:dyDescent="0.3">
      <c r="A11467" s="20" t="s">
        <v>147</v>
      </c>
      <c r="B11467" s="102">
        <v>44162</v>
      </c>
      <c r="C11467" s="103">
        <v>0.15</v>
      </c>
      <c r="D11467" s="133">
        <v>5200</v>
      </c>
      <c r="E11467" s="108" t="str">
        <f>_xlfn.XLOOKUP($A11467,'Task3 Baza'!$A$2:$A$1999,'Task3 Baza'!$C$2:$C$1999,"non",0)</f>
        <v>Şərur</v>
      </c>
      <c r="F11467" s="109" t="str">
        <f t="shared" si="362"/>
        <v>Lənkəran</v>
      </c>
      <c r="G11467" s="110">
        <f t="shared" si="363"/>
        <v>42</v>
      </c>
    </row>
    <row r="11468" spans="1:7" x14ac:dyDescent="0.3">
      <c r="A11468" s="20" t="s">
        <v>1308</v>
      </c>
      <c r="B11468" s="102">
        <v>43978</v>
      </c>
      <c r="C11468" s="103">
        <v>0.16</v>
      </c>
      <c r="D11468" s="133">
        <v>11500</v>
      </c>
      <c r="E11468" s="108" t="str">
        <f>_xlfn.XLOOKUP($A11468,'Task3 Baza'!$A$2:$A$1999,'Task3 Baza'!$C$2:$C$1999,"non",0)</f>
        <v>Zəngilan</v>
      </c>
      <c r="F11468" s="109" t="str">
        <f t="shared" si="362"/>
        <v>Lənkəran</v>
      </c>
      <c r="G11468" s="110">
        <f t="shared" si="363"/>
        <v>42</v>
      </c>
    </row>
    <row r="11469" spans="1:7" x14ac:dyDescent="0.3">
      <c r="A11469" s="20" t="s">
        <v>1896</v>
      </c>
      <c r="B11469" s="102">
        <v>44525</v>
      </c>
      <c r="C11469" s="103">
        <v>0.21</v>
      </c>
      <c r="D11469" s="133">
        <v>5400</v>
      </c>
      <c r="E11469" s="108" t="str">
        <f>_xlfn.XLOOKUP($A11469,'Task3 Baza'!$A$2:$A$1999,'Task3 Baza'!$C$2:$C$1999,"non",0)</f>
        <v>Ordubad</v>
      </c>
      <c r="F11469" s="109" t="str">
        <f t="shared" si="362"/>
        <v>Gəncə</v>
      </c>
      <c r="G11469" s="110">
        <f t="shared" si="363"/>
        <v>20</v>
      </c>
    </row>
    <row r="11470" spans="1:7" x14ac:dyDescent="0.3">
      <c r="A11470" s="20" t="s">
        <v>381</v>
      </c>
      <c r="B11470" s="102">
        <v>43818</v>
      </c>
      <c r="C11470" s="103">
        <v>0.15</v>
      </c>
      <c r="D11470" s="133">
        <v>12200</v>
      </c>
      <c r="E11470" s="108" t="str">
        <f>_xlfn.XLOOKUP($A11470,'Task3 Baza'!$A$2:$A$1999,'Task3 Baza'!$C$2:$C$1999,"non",0)</f>
        <v>Şabran</v>
      </c>
      <c r="F11470" s="109" t="str">
        <f t="shared" si="362"/>
        <v>Gəncə</v>
      </c>
      <c r="G11470" s="110">
        <f t="shared" si="363"/>
        <v>20</v>
      </c>
    </row>
    <row r="11471" spans="1:7" x14ac:dyDescent="0.3">
      <c r="A11471" s="20" t="s">
        <v>1566</v>
      </c>
      <c r="B11471" s="102">
        <v>44645</v>
      </c>
      <c r="C11471" s="103">
        <v>0.18</v>
      </c>
      <c r="D11471" s="133">
        <v>11100</v>
      </c>
      <c r="E11471" s="108" t="str">
        <f>_xlfn.XLOOKUP($A11471,'Task3 Baza'!$A$2:$A$1999,'Task3 Baza'!$C$2:$C$1999,"non",0)</f>
        <v>Beyləqan</v>
      </c>
      <c r="F11471" s="109" t="str">
        <f t="shared" si="362"/>
        <v>Bakı</v>
      </c>
      <c r="G11471" s="110">
        <f t="shared" si="363"/>
        <v>10</v>
      </c>
    </row>
    <row r="11472" spans="1:7" x14ac:dyDescent="0.3">
      <c r="A11472" s="20" t="s">
        <v>611</v>
      </c>
      <c r="B11472" s="102">
        <v>44160</v>
      </c>
      <c r="C11472" s="103">
        <v>0.18</v>
      </c>
      <c r="D11472" s="133">
        <v>4200</v>
      </c>
      <c r="E11472" s="108" t="str">
        <f>_xlfn.XLOOKUP($A11472,'Task3 Baza'!$A$2:$A$1999,'Task3 Baza'!$C$2:$C$1999,"non",0)</f>
        <v>Mingəçevir</v>
      </c>
      <c r="F11472" s="109" t="str">
        <f t="shared" si="362"/>
        <v>Gəncə</v>
      </c>
      <c r="G11472" s="110">
        <f t="shared" si="363"/>
        <v>20</v>
      </c>
    </row>
    <row r="11473" spans="1:7" x14ac:dyDescent="0.3">
      <c r="A11473" s="20" t="s">
        <v>1745</v>
      </c>
      <c r="B11473" s="102">
        <v>44074</v>
      </c>
      <c r="C11473" s="103">
        <v>0.22</v>
      </c>
      <c r="D11473" s="133">
        <v>3200</v>
      </c>
      <c r="E11473" s="108" t="str">
        <f>_xlfn.XLOOKUP($A11473,'Task3 Baza'!$A$2:$A$1999,'Task3 Baza'!$C$2:$C$1999,"non",0)</f>
        <v>Sumqayıt</v>
      </c>
      <c r="F11473" s="109" t="str">
        <f t="shared" si="362"/>
        <v>Gəncə</v>
      </c>
      <c r="G11473" s="110">
        <f t="shared" si="363"/>
        <v>20</v>
      </c>
    </row>
    <row r="11474" spans="1:7" x14ac:dyDescent="0.3">
      <c r="A11474" s="20" t="s">
        <v>168</v>
      </c>
      <c r="B11474" s="102">
        <v>44121</v>
      </c>
      <c r="C11474" s="103">
        <v>0.18</v>
      </c>
      <c r="D11474" s="133">
        <v>8900</v>
      </c>
      <c r="E11474" s="108" t="str">
        <f>_xlfn.XLOOKUP($A11474,'Task3 Baza'!$A$2:$A$1999,'Task3 Baza'!$C$2:$C$1999,"non",0)</f>
        <v>Ağstafa</v>
      </c>
      <c r="F11474" s="109" t="str">
        <f t="shared" si="362"/>
        <v>Bakı</v>
      </c>
      <c r="G11474" s="110">
        <f t="shared" si="363"/>
        <v>10</v>
      </c>
    </row>
    <row r="11475" spans="1:7" x14ac:dyDescent="0.3">
      <c r="A11475" s="20" t="s">
        <v>654</v>
      </c>
      <c r="B11475" s="102">
        <v>44445</v>
      </c>
      <c r="C11475" s="103">
        <v>0.16</v>
      </c>
      <c r="D11475" s="133">
        <v>8000</v>
      </c>
      <c r="E11475" s="108" t="str">
        <f>_xlfn.XLOOKUP($A11475,'Task3 Baza'!$A$2:$A$1999,'Task3 Baza'!$C$2:$C$1999,"non",0)</f>
        <v>Ağstafa</v>
      </c>
      <c r="F11475" s="109" t="str">
        <f t="shared" si="362"/>
        <v>Bakı</v>
      </c>
      <c r="G11475" s="110">
        <f t="shared" si="363"/>
        <v>10</v>
      </c>
    </row>
    <row r="11476" spans="1:7" x14ac:dyDescent="0.3">
      <c r="A11476" s="20" t="s">
        <v>2054</v>
      </c>
      <c r="B11476" s="102">
        <v>44079</v>
      </c>
      <c r="C11476" s="103">
        <v>0.22</v>
      </c>
      <c r="D11476" s="133">
        <v>11400</v>
      </c>
      <c r="E11476" s="108" t="str">
        <f>_xlfn.XLOOKUP($A11476,'Task3 Baza'!$A$2:$A$1999,'Task3 Baza'!$C$2:$C$1999,"non",0)</f>
        <v>Cəlilabad</v>
      </c>
      <c r="F11476" s="109" t="str">
        <f t="shared" si="362"/>
        <v>Bakı</v>
      </c>
      <c r="G11476" s="110">
        <f t="shared" si="363"/>
        <v>10</v>
      </c>
    </row>
    <row r="11477" spans="1:7" x14ac:dyDescent="0.3">
      <c r="A11477" s="20" t="s">
        <v>194</v>
      </c>
      <c r="B11477" s="102">
        <v>43939</v>
      </c>
      <c r="C11477" s="103">
        <v>0.22</v>
      </c>
      <c r="D11477" s="133">
        <v>11300</v>
      </c>
      <c r="E11477" s="108" t="str">
        <f>_xlfn.XLOOKUP($A11477,'Task3 Baza'!$A$2:$A$1999,'Task3 Baza'!$C$2:$C$1999,"non",0)</f>
        <v>Kəlbəcər</v>
      </c>
      <c r="F11477" s="109" t="str">
        <f t="shared" si="362"/>
        <v>Sumqayıt</v>
      </c>
      <c r="G11477" s="110">
        <f t="shared" si="363"/>
        <v>50</v>
      </c>
    </row>
    <row r="11478" spans="1:7" x14ac:dyDescent="0.3">
      <c r="A11478" s="20" t="s">
        <v>1115</v>
      </c>
      <c r="B11478" s="102">
        <v>44129</v>
      </c>
      <c r="C11478" s="103">
        <v>0.24</v>
      </c>
      <c r="D11478" s="133">
        <v>1000</v>
      </c>
      <c r="E11478" s="108" t="str">
        <f>_xlfn.XLOOKUP($A11478,'Task3 Baza'!$A$2:$A$1999,'Task3 Baza'!$C$2:$C$1999,"non",0)</f>
        <v>Ucar</v>
      </c>
      <c r="F11478" s="109" t="str">
        <f t="shared" si="362"/>
        <v>Lənkəran</v>
      </c>
      <c r="G11478" s="110">
        <f t="shared" si="363"/>
        <v>42</v>
      </c>
    </row>
    <row r="11479" spans="1:7" x14ac:dyDescent="0.3">
      <c r="A11479" s="20" t="s">
        <v>400</v>
      </c>
      <c r="B11479" s="102">
        <v>44524</v>
      </c>
      <c r="C11479" s="103">
        <v>0.19</v>
      </c>
      <c r="D11479" s="133">
        <v>9900</v>
      </c>
      <c r="E11479" s="108" t="str">
        <f>_xlfn.XLOOKUP($A11479,'Task3 Baza'!$A$2:$A$1999,'Task3 Baza'!$C$2:$C$1999,"non",0)</f>
        <v>Tovuz</v>
      </c>
      <c r="F11479" s="109" t="str">
        <f t="shared" si="362"/>
        <v>Lənkəran</v>
      </c>
      <c r="G11479" s="110">
        <f t="shared" si="363"/>
        <v>42</v>
      </c>
    </row>
    <row r="11480" spans="1:7" x14ac:dyDescent="0.3">
      <c r="A11480" s="20" t="s">
        <v>1696</v>
      </c>
      <c r="B11480" s="102">
        <v>44396</v>
      </c>
      <c r="C11480" s="103">
        <v>0.18</v>
      </c>
      <c r="D11480" s="133">
        <v>3300</v>
      </c>
      <c r="E11480" s="108" t="str">
        <f>_xlfn.XLOOKUP($A11480,'Task3 Baza'!$A$2:$A$1999,'Task3 Baza'!$C$2:$C$1999,"non",0)</f>
        <v>Lerik</v>
      </c>
      <c r="F11480" s="109" t="str">
        <f t="shared" si="362"/>
        <v>Gəncə</v>
      </c>
      <c r="G11480" s="110">
        <f t="shared" si="363"/>
        <v>20</v>
      </c>
    </row>
    <row r="11481" spans="1:7" x14ac:dyDescent="0.3">
      <c r="A11481" s="20" t="s">
        <v>1959</v>
      </c>
      <c r="B11481" s="102">
        <v>44106</v>
      </c>
      <c r="C11481" s="103">
        <v>0.15</v>
      </c>
      <c r="D11481" s="133">
        <v>1900</v>
      </c>
      <c r="E11481" s="108" t="str">
        <f>_xlfn.XLOOKUP($A11481,'Task3 Baza'!$A$2:$A$1999,'Task3 Baza'!$C$2:$C$1999,"non",0)</f>
        <v>Mingəçevir</v>
      </c>
      <c r="F11481" s="109" t="str">
        <f t="shared" si="362"/>
        <v>Gəncə</v>
      </c>
      <c r="G11481" s="110">
        <f t="shared" si="363"/>
        <v>20</v>
      </c>
    </row>
    <row r="11482" spans="1:7" x14ac:dyDescent="0.3">
      <c r="A11482" s="20" t="s">
        <v>1720</v>
      </c>
      <c r="B11482" s="102">
        <v>44377</v>
      </c>
      <c r="C11482" s="103">
        <v>0.2</v>
      </c>
      <c r="D11482" s="133">
        <v>3300</v>
      </c>
      <c r="E11482" s="108" t="str">
        <f>_xlfn.XLOOKUP($A11482,'Task3 Baza'!$A$2:$A$1999,'Task3 Baza'!$C$2:$C$1999,"non",0)</f>
        <v>Gəncə</v>
      </c>
      <c r="F11482" s="109" t="str">
        <f t="shared" si="362"/>
        <v>Sumqayıt</v>
      </c>
      <c r="G11482" s="110">
        <f t="shared" si="363"/>
        <v>50</v>
      </c>
    </row>
    <row r="11483" spans="1:7" x14ac:dyDescent="0.3">
      <c r="A11483" s="20" t="s">
        <v>162</v>
      </c>
      <c r="B11483" s="102">
        <v>44228</v>
      </c>
      <c r="C11483" s="103">
        <v>0.23</v>
      </c>
      <c r="D11483" s="133">
        <v>11400</v>
      </c>
      <c r="E11483" s="108" t="str">
        <f>_xlfn.XLOOKUP($A11483,'Task3 Baza'!$A$2:$A$1999,'Task3 Baza'!$C$2:$C$1999,"non",0)</f>
        <v>Qubadlı</v>
      </c>
      <c r="F11483" s="109" t="str">
        <f t="shared" si="362"/>
        <v>Gəncə</v>
      </c>
      <c r="G11483" s="110">
        <f t="shared" si="363"/>
        <v>20</v>
      </c>
    </row>
    <row r="11484" spans="1:7" x14ac:dyDescent="0.3">
      <c r="A11484" s="20" t="s">
        <v>766</v>
      </c>
      <c r="B11484" s="102">
        <v>43984</v>
      </c>
      <c r="C11484" s="103">
        <v>0.24</v>
      </c>
      <c r="D11484" s="133">
        <v>2900</v>
      </c>
      <c r="E11484" s="108" t="str">
        <f>_xlfn.XLOOKUP($A11484,'Task3 Baza'!$A$2:$A$1999,'Task3 Baza'!$C$2:$C$1999,"non",0)</f>
        <v>Ağsu</v>
      </c>
      <c r="F11484" s="109" t="str">
        <f t="shared" si="362"/>
        <v>Bakı</v>
      </c>
      <c r="G11484" s="110">
        <f t="shared" si="363"/>
        <v>10</v>
      </c>
    </row>
    <row r="11485" spans="1:7" x14ac:dyDescent="0.3">
      <c r="A11485" s="20" t="s">
        <v>1282</v>
      </c>
      <c r="B11485" s="102">
        <v>44242</v>
      </c>
      <c r="C11485" s="103">
        <v>0.14000000000000001</v>
      </c>
      <c r="D11485" s="133">
        <v>1500</v>
      </c>
      <c r="E11485" s="108" t="str">
        <f>_xlfn.XLOOKUP($A11485,'Task3 Baza'!$A$2:$A$1999,'Task3 Baza'!$C$2:$C$1999,"non",0)</f>
        <v>Naxçıvan</v>
      </c>
      <c r="F11485" s="109" t="str">
        <f t="shared" si="362"/>
        <v>Gəncə</v>
      </c>
      <c r="G11485" s="110">
        <f t="shared" si="363"/>
        <v>20</v>
      </c>
    </row>
    <row r="11486" spans="1:7" x14ac:dyDescent="0.3">
      <c r="A11486" s="20" t="s">
        <v>1768</v>
      </c>
      <c r="B11486" s="102">
        <v>44617</v>
      </c>
      <c r="C11486" s="103">
        <v>0.19</v>
      </c>
      <c r="D11486" s="133">
        <v>5000</v>
      </c>
      <c r="E11486" s="108" t="str">
        <f>_xlfn.XLOOKUP($A11486,'Task3 Baza'!$A$2:$A$1999,'Task3 Baza'!$C$2:$C$1999,"non",0)</f>
        <v>Bakı</v>
      </c>
      <c r="F11486" s="109" t="str">
        <f t="shared" si="362"/>
        <v>Bakı</v>
      </c>
      <c r="G11486" s="110">
        <f t="shared" si="363"/>
        <v>10</v>
      </c>
    </row>
    <row r="11487" spans="1:7" x14ac:dyDescent="0.3">
      <c r="A11487" s="20" t="s">
        <v>1249</v>
      </c>
      <c r="B11487" s="102">
        <v>44271</v>
      </c>
      <c r="C11487" s="103">
        <v>0.21</v>
      </c>
      <c r="D11487" s="133">
        <v>12800</v>
      </c>
      <c r="E11487" s="108" t="str">
        <f>_xlfn.XLOOKUP($A11487,'Task3 Baza'!$A$2:$A$1999,'Task3 Baza'!$C$2:$C$1999,"non",0)</f>
        <v>Gədəbəy</v>
      </c>
      <c r="F11487" s="109" t="str">
        <f t="shared" si="362"/>
        <v>Sumqayıt</v>
      </c>
      <c r="G11487" s="110">
        <f t="shared" si="363"/>
        <v>50</v>
      </c>
    </row>
    <row r="11488" spans="1:7" x14ac:dyDescent="0.3">
      <c r="A11488" s="20" t="s">
        <v>1485</v>
      </c>
      <c r="B11488" s="102">
        <v>44389</v>
      </c>
      <c r="C11488" s="103">
        <v>0.21</v>
      </c>
      <c r="D11488" s="133">
        <v>3900</v>
      </c>
      <c r="E11488" s="108" t="str">
        <f>_xlfn.XLOOKUP($A11488,'Task3 Baza'!$A$2:$A$1999,'Task3 Baza'!$C$2:$C$1999,"non",0)</f>
        <v>Gədəbəy</v>
      </c>
      <c r="F11488" s="109" t="str">
        <f t="shared" si="362"/>
        <v>Sumqayıt</v>
      </c>
      <c r="G11488" s="110">
        <f t="shared" si="363"/>
        <v>50</v>
      </c>
    </row>
    <row r="11489" spans="1:7" x14ac:dyDescent="0.3">
      <c r="A11489" s="20" t="s">
        <v>207</v>
      </c>
      <c r="B11489" s="102">
        <v>44677</v>
      </c>
      <c r="C11489" s="103">
        <v>0.14000000000000001</v>
      </c>
      <c r="D11489" s="133">
        <v>5700</v>
      </c>
      <c r="E11489" s="108" t="str">
        <f>_xlfn.XLOOKUP($A11489,'Task3 Baza'!$A$2:$A$1999,'Task3 Baza'!$C$2:$C$1999,"non",0)</f>
        <v>Qax</v>
      </c>
      <c r="F11489" s="109" t="str">
        <f t="shared" si="362"/>
        <v>Sumqayıt</v>
      </c>
      <c r="G11489" s="110">
        <f t="shared" si="363"/>
        <v>50</v>
      </c>
    </row>
    <row r="11490" spans="1:7" x14ac:dyDescent="0.3">
      <c r="A11490" s="20" t="s">
        <v>1125</v>
      </c>
      <c r="B11490" s="102">
        <v>44078</v>
      </c>
      <c r="C11490" s="103">
        <v>0.14000000000000001</v>
      </c>
      <c r="D11490" s="133">
        <v>9600</v>
      </c>
      <c r="E11490" s="108" t="str">
        <f>_xlfn.XLOOKUP($A11490,'Task3 Baza'!$A$2:$A$1999,'Task3 Baza'!$C$2:$C$1999,"non",0)</f>
        <v>Saatlı</v>
      </c>
      <c r="F11490" s="109" t="str">
        <f t="shared" si="362"/>
        <v>Gəncə</v>
      </c>
      <c r="G11490" s="110">
        <f t="shared" si="363"/>
        <v>20</v>
      </c>
    </row>
    <row r="11491" spans="1:7" x14ac:dyDescent="0.3">
      <c r="A11491" s="20" t="s">
        <v>1885</v>
      </c>
      <c r="B11491" s="102">
        <v>43578</v>
      </c>
      <c r="C11491" s="103">
        <v>0.24</v>
      </c>
      <c r="D11491" s="133">
        <v>4800</v>
      </c>
      <c r="E11491" s="108" t="str">
        <f>_xlfn.XLOOKUP($A11491,'Task3 Baza'!$A$2:$A$1999,'Task3 Baza'!$C$2:$C$1999,"non",0)</f>
        <v>Bərdə</v>
      </c>
      <c r="F11491" s="109" t="str">
        <f t="shared" si="362"/>
        <v>Bakı</v>
      </c>
      <c r="G11491" s="110">
        <f t="shared" si="363"/>
        <v>10</v>
      </c>
    </row>
    <row r="11492" spans="1:7" x14ac:dyDescent="0.3">
      <c r="A11492" s="20" t="s">
        <v>735</v>
      </c>
      <c r="B11492" s="102">
        <v>44063</v>
      </c>
      <c r="C11492" s="103">
        <v>0.24</v>
      </c>
      <c r="D11492" s="133">
        <v>7500</v>
      </c>
      <c r="E11492" s="108" t="str">
        <f>_xlfn.XLOOKUP($A11492,'Task3 Baza'!$A$2:$A$1999,'Task3 Baza'!$C$2:$C$1999,"non",0)</f>
        <v>Xaçmaz</v>
      </c>
      <c r="F11492" s="109" t="str">
        <f t="shared" si="362"/>
        <v>Sumqayıt</v>
      </c>
      <c r="G11492" s="110">
        <f t="shared" si="363"/>
        <v>50</v>
      </c>
    </row>
    <row r="11493" spans="1:7" x14ac:dyDescent="0.3">
      <c r="A11493" s="20" t="s">
        <v>1714</v>
      </c>
      <c r="B11493" s="102">
        <v>44148</v>
      </c>
      <c r="C11493" s="103">
        <v>0.24</v>
      </c>
      <c r="D11493" s="133">
        <v>8500</v>
      </c>
      <c r="E11493" s="108" t="str">
        <f>_xlfn.XLOOKUP($A11493,'Task3 Baza'!$A$2:$A$1999,'Task3 Baza'!$C$2:$C$1999,"non",0)</f>
        <v>Yardımlı</v>
      </c>
      <c r="F11493" s="109" t="str">
        <f t="shared" si="362"/>
        <v>Lənkəran</v>
      </c>
      <c r="G11493" s="110">
        <f t="shared" si="363"/>
        <v>42</v>
      </c>
    </row>
    <row r="11494" spans="1:7" x14ac:dyDescent="0.3">
      <c r="A11494" s="20" t="s">
        <v>342</v>
      </c>
      <c r="B11494" s="102">
        <v>43989</v>
      </c>
      <c r="C11494" s="103">
        <v>0.21</v>
      </c>
      <c r="D11494" s="133">
        <v>7700</v>
      </c>
      <c r="E11494" s="108" t="str">
        <f>_xlfn.XLOOKUP($A11494,'Task3 Baza'!$A$2:$A$1999,'Task3 Baza'!$C$2:$C$1999,"non",0)</f>
        <v>Hacıqabul</v>
      </c>
      <c r="F11494" s="109" t="str">
        <f t="shared" si="362"/>
        <v>Sumqayıt</v>
      </c>
      <c r="G11494" s="110">
        <f t="shared" si="363"/>
        <v>50</v>
      </c>
    </row>
    <row r="11495" spans="1:7" x14ac:dyDescent="0.3">
      <c r="A11495" s="20" t="s">
        <v>1276</v>
      </c>
      <c r="B11495" s="102">
        <v>44281</v>
      </c>
      <c r="C11495" s="103">
        <v>0.19</v>
      </c>
      <c r="D11495" s="133">
        <v>5700</v>
      </c>
      <c r="E11495" s="108" t="str">
        <f>_xlfn.XLOOKUP($A11495,'Task3 Baza'!$A$2:$A$1999,'Task3 Baza'!$C$2:$C$1999,"non",0)</f>
        <v>Mingəçevir</v>
      </c>
      <c r="F11495" s="109" t="str">
        <f t="shared" si="362"/>
        <v>Gəncə</v>
      </c>
      <c r="G11495" s="110">
        <f t="shared" si="363"/>
        <v>20</v>
      </c>
    </row>
    <row r="11496" spans="1:7" x14ac:dyDescent="0.3">
      <c r="A11496" s="20" t="s">
        <v>351</v>
      </c>
      <c r="B11496" s="102">
        <v>43969</v>
      </c>
      <c r="C11496" s="103">
        <v>0.14000000000000001</v>
      </c>
      <c r="D11496" s="133">
        <v>9900</v>
      </c>
      <c r="E11496" s="108" t="str">
        <f>_xlfn.XLOOKUP($A11496,'Task3 Baza'!$A$2:$A$1999,'Task3 Baza'!$C$2:$C$1999,"non",0)</f>
        <v>Zaqatala</v>
      </c>
      <c r="F11496" s="109" t="str">
        <f t="shared" si="362"/>
        <v>Lənkəran</v>
      </c>
      <c r="G11496" s="110">
        <f t="shared" si="363"/>
        <v>42</v>
      </c>
    </row>
    <row r="11497" spans="1:7" x14ac:dyDescent="0.3">
      <c r="A11497" s="20" t="s">
        <v>1989</v>
      </c>
      <c r="B11497" s="102">
        <v>44253</v>
      </c>
      <c r="C11497" s="103">
        <v>0.23</v>
      </c>
      <c r="D11497" s="133">
        <v>5800</v>
      </c>
      <c r="E11497" s="108" t="str">
        <f>_xlfn.XLOOKUP($A11497,'Task3 Baza'!$A$2:$A$1999,'Task3 Baza'!$C$2:$C$1999,"non",0)</f>
        <v>Şirvan</v>
      </c>
      <c r="F11497" s="109" t="str">
        <f t="shared" si="362"/>
        <v>Lənkəran</v>
      </c>
      <c r="G11497" s="110">
        <f t="shared" si="363"/>
        <v>42</v>
      </c>
    </row>
    <row r="11498" spans="1:7" x14ac:dyDescent="0.3">
      <c r="A11498" s="20" t="s">
        <v>1801</v>
      </c>
      <c r="B11498" s="102">
        <v>44528</v>
      </c>
      <c r="C11498" s="103">
        <v>0.23</v>
      </c>
      <c r="D11498" s="133">
        <v>6500</v>
      </c>
      <c r="E11498" s="108" t="str">
        <f>_xlfn.XLOOKUP($A11498,'Task3 Baza'!$A$2:$A$1999,'Task3 Baza'!$C$2:$C$1999,"non",0)</f>
        <v>Zaqatala</v>
      </c>
      <c r="F11498" s="109" t="str">
        <f t="shared" si="362"/>
        <v>Lənkəran</v>
      </c>
      <c r="G11498" s="110">
        <f t="shared" si="363"/>
        <v>42</v>
      </c>
    </row>
    <row r="11499" spans="1:7" x14ac:dyDescent="0.3">
      <c r="A11499" s="20" t="s">
        <v>1882</v>
      </c>
      <c r="B11499" s="102">
        <v>44271</v>
      </c>
      <c r="C11499" s="103">
        <v>0.21</v>
      </c>
      <c r="D11499" s="133">
        <v>4600</v>
      </c>
      <c r="E11499" s="108" t="str">
        <f>_xlfn.XLOOKUP($A11499,'Task3 Baza'!$A$2:$A$1999,'Task3 Baza'!$C$2:$C$1999,"non",0)</f>
        <v>Hacıqabul</v>
      </c>
      <c r="F11499" s="109" t="str">
        <f t="shared" si="362"/>
        <v>Sumqayıt</v>
      </c>
      <c r="G11499" s="110">
        <f t="shared" si="363"/>
        <v>50</v>
      </c>
    </row>
    <row r="11500" spans="1:7" x14ac:dyDescent="0.3">
      <c r="A11500" s="20" t="s">
        <v>312</v>
      </c>
      <c r="B11500" s="102">
        <v>44060</v>
      </c>
      <c r="C11500" s="103">
        <v>0.22</v>
      </c>
      <c r="D11500" s="133">
        <v>7400</v>
      </c>
      <c r="E11500" s="108" t="str">
        <f>_xlfn.XLOOKUP($A11500,'Task3 Baza'!$A$2:$A$1999,'Task3 Baza'!$C$2:$C$1999,"non",0)</f>
        <v>Beyləqan</v>
      </c>
      <c r="F11500" s="109" t="str">
        <f t="shared" si="362"/>
        <v>Bakı</v>
      </c>
      <c r="G11500" s="110">
        <f t="shared" si="363"/>
        <v>10</v>
      </c>
    </row>
    <row r="11501" spans="1:7" x14ac:dyDescent="0.3">
      <c r="A11501" s="20" t="s">
        <v>809</v>
      </c>
      <c r="B11501" s="102">
        <v>44222</v>
      </c>
      <c r="C11501" s="103">
        <v>0.19</v>
      </c>
      <c r="D11501" s="133">
        <v>5600</v>
      </c>
      <c r="E11501" s="108" t="str">
        <f>_xlfn.XLOOKUP($A11501,'Task3 Baza'!$A$2:$A$1999,'Task3 Baza'!$C$2:$C$1999,"non",0)</f>
        <v>Naftalan</v>
      </c>
      <c r="F11501" s="109" t="str">
        <f t="shared" si="362"/>
        <v>Gəncə</v>
      </c>
      <c r="G11501" s="110">
        <f t="shared" si="363"/>
        <v>20</v>
      </c>
    </row>
    <row r="11502" spans="1:7" x14ac:dyDescent="0.3">
      <c r="A11502" s="20" t="s">
        <v>286</v>
      </c>
      <c r="B11502" s="102">
        <v>43718</v>
      </c>
      <c r="C11502" s="103">
        <v>0.2</v>
      </c>
      <c r="D11502" s="133">
        <v>12100</v>
      </c>
      <c r="E11502" s="108" t="str">
        <f>_xlfn.XLOOKUP($A11502,'Task3 Baza'!$A$2:$A$1999,'Task3 Baza'!$C$2:$C$1999,"non",0)</f>
        <v>Lerik</v>
      </c>
      <c r="F11502" s="109" t="str">
        <f t="shared" si="362"/>
        <v>Gəncə</v>
      </c>
      <c r="G11502" s="110">
        <f t="shared" si="363"/>
        <v>20</v>
      </c>
    </row>
    <row r="11503" spans="1:7" x14ac:dyDescent="0.3">
      <c r="A11503" s="20" t="s">
        <v>835</v>
      </c>
      <c r="B11503" s="102">
        <v>43951</v>
      </c>
      <c r="C11503" s="103">
        <v>0.24</v>
      </c>
      <c r="D11503" s="133">
        <v>10500</v>
      </c>
      <c r="E11503" s="108" t="str">
        <f>_xlfn.XLOOKUP($A11503,'Task3 Baza'!$A$2:$A$1999,'Task3 Baza'!$C$2:$C$1999,"non",0)</f>
        <v>Quba</v>
      </c>
      <c r="F11503" s="109" t="str">
        <f t="shared" si="362"/>
        <v>Gəncə</v>
      </c>
      <c r="G11503" s="110">
        <f t="shared" si="363"/>
        <v>20</v>
      </c>
    </row>
    <row r="11504" spans="1:7" x14ac:dyDescent="0.3">
      <c r="A11504" s="20" t="s">
        <v>153</v>
      </c>
      <c r="B11504" s="102">
        <v>44263</v>
      </c>
      <c r="C11504" s="103">
        <v>0.2</v>
      </c>
      <c r="D11504" s="133">
        <v>12500</v>
      </c>
      <c r="E11504" s="108" t="str">
        <f>_xlfn.XLOOKUP($A11504,'Task3 Baza'!$A$2:$A$1999,'Task3 Baza'!$C$2:$C$1999,"non",0)</f>
        <v>Sumqayıt</v>
      </c>
      <c r="F11504" s="109" t="str">
        <f t="shared" si="362"/>
        <v>Gəncə</v>
      </c>
      <c r="G11504" s="110">
        <f t="shared" si="363"/>
        <v>20</v>
      </c>
    </row>
    <row r="11505" spans="1:7" x14ac:dyDescent="0.3">
      <c r="A11505" s="20" t="s">
        <v>819</v>
      </c>
      <c r="B11505" s="102">
        <v>43859</v>
      </c>
      <c r="C11505" s="103">
        <v>0.14000000000000001</v>
      </c>
      <c r="D11505" s="133">
        <v>10200</v>
      </c>
      <c r="E11505" s="108" t="str">
        <f>_xlfn.XLOOKUP($A11505,'Task3 Baza'!$A$2:$A$1999,'Task3 Baza'!$C$2:$C$1999,"non",0)</f>
        <v>Naftalan</v>
      </c>
      <c r="F11505" s="109" t="str">
        <f t="shared" si="362"/>
        <v>Gəncə</v>
      </c>
      <c r="G11505" s="110">
        <f t="shared" si="363"/>
        <v>20</v>
      </c>
    </row>
    <row r="11506" spans="1:7" x14ac:dyDescent="0.3">
      <c r="A11506" s="20" t="s">
        <v>691</v>
      </c>
      <c r="B11506" s="102">
        <v>44291</v>
      </c>
      <c r="C11506" s="103">
        <v>0.21</v>
      </c>
      <c r="D11506" s="133">
        <v>2800</v>
      </c>
      <c r="E11506" s="108" t="str">
        <f>_xlfn.XLOOKUP($A11506,'Task3 Baza'!$A$2:$A$1999,'Task3 Baza'!$C$2:$C$1999,"non",0)</f>
        <v>Sədərək</v>
      </c>
      <c r="F11506" s="109" t="str">
        <f t="shared" si="362"/>
        <v>Gəncə</v>
      </c>
      <c r="G11506" s="110">
        <f t="shared" si="363"/>
        <v>20</v>
      </c>
    </row>
    <row r="11507" spans="1:7" x14ac:dyDescent="0.3">
      <c r="A11507" s="20" t="s">
        <v>940</v>
      </c>
      <c r="B11507" s="102">
        <v>44578</v>
      </c>
      <c r="C11507" s="103">
        <v>0.2</v>
      </c>
      <c r="D11507" s="133">
        <v>12700</v>
      </c>
      <c r="E11507" s="108" t="str">
        <f>_xlfn.XLOOKUP($A11507,'Task3 Baza'!$A$2:$A$1999,'Task3 Baza'!$C$2:$C$1999,"non",0)</f>
        <v>Ordubad</v>
      </c>
      <c r="F11507" s="109" t="str">
        <f t="shared" si="362"/>
        <v>Gəncə</v>
      </c>
      <c r="G11507" s="110">
        <f t="shared" si="363"/>
        <v>20</v>
      </c>
    </row>
    <row r="11508" spans="1:7" x14ac:dyDescent="0.3">
      <c r="A11508" s="20" t="s">
        <v>1638</v>
      </c>
      <c r="B11508" s="102">
        <v>44108</v>
      </c>
      <c r="C11508" s="103">
        <v>0.15</v>
      </c>
      <c r="D11508" s="133">
        <v>6200</v>
      </c>
      <c r="E11508" s="108" t="str">
        <f>_xlfn.XLOOKUP($A11508,'Task3 Baza'!$A$2:$A$1999,'Task3 Baza'!$C$2:$C$1999,"non",0)</f>
        <v>Qubadlı</v>
      </c>
      <c r="F11508" s="109" t="str">
        <f t="shared" si="362"/>
        <v>Gəncə</v>
      </c>
      <c r="G11508" s="110">
        <f t="shared" si="363"/>
        <v>20</v>
      </c>
    </row>
    <row r="11509" spans="1:7" x14ac:dyDescent="0.3">
      <c r="A11509" s="20" t="s">
        <v>2004</v>
      </c>
      <c r="B11509" s="102">
        <v>43953</v>
      </c>
      <c r="C11509" s="103">
        <v>0.24</v>
      </c>
      <c r="D11509" s="133">
        <v>13000</v>
      </c>
      <c r="E11509" s="108" t="str">
        <f>_xlfn.XLOOKUP($A11509,'Task3 Baza'!$A$2:$A$1999,'Task3 Baza'!$C$2:$C$1999,"non",0)</f>
        <v>Cəbrayıl</v>
      </c>
      <c r="F11509" s="109" t="str">
        <f t="shared" si="362"/>
        <v>Bakı</v>
      </c>
      <c r="G11509" s="110">
        <f t="shared" si="363"/>
        <v>10</v>
      </c>
    </row>
    <row r="11510" spans="1:7" x14ac:dyDescent="0.3">
      <c r="A11510" s="20" t="s">
        <v>2070</v>
      </c>
      <c r="B11510" s="102">
        <v>44446</v>
      </c>
      <c r="C11510" s="103">
        <v>0.19</v>
      </c>
      <c r="D11510" s="133">
        <v>8200</v>
      </c>
      <c r="E11510" s="108" t="str">
        <f>_xlfn.XLOOKUP($A11510,'Task3 Baza'!$A$2:$A$1999,'Task3 Baza'!$C$2:$C$1999,"non",0)</f>
        <v>Kəngərli</v>
      </c>
      <c r="F11510" s="109" t="str">
        <f t="shared" si="362"/>
        <v>Sumqayıt</v>
      </c>
      <c r="G11510" s="110">
        <f t="shared" si="363"/>
        <v>50</v>
      </c>
    </row>
    <row r="11511" spans="1:7" x14ac:dyDescent="0.3">
      <c r="A11511" s="20" t="s">
        <v>647</v>
      </c>
      <c r="B11511" s="102">
        <v>44660</v>
      </c>
      <c r="C11511" s="103">
        <v>0.21</v>
      </c>
      <c r="D11511" s="133">
        <v>12800</v>
      </c>
      <c r="E11511" s="108" t="str">
        <f>_xlfn.XLOOKUP($A11511,'Task3 Baza'!$A$2:$A$1999,'Task3 Baza'!$C$2:$C$1999,"non",0)</f>
        <v>Beyləqan</v>
      </c>
      <c r="F11511" s="109" t="str">
        <f t="shared" si="362"/>
        <v>Bakı</v>
      </c>
      <c r="G11511" s="110">
        <f t="shared" si="363"/>
        <v>10</v>
      </c>
    </row>
    <row r="11512" spans="1:7" x14ac:dyDescent="0.3">
      <c r="A11512" s="20" t="s">
        <v>592</v>
      </c>
      <c r="B11512" s="102">
        <v>44568</v>
      </c>
      <c r="C11512" s="103">
        <v>0.17</v>
      </c>
      <c r="D11512" s="133">
        <v>7100</v>
      </c>
      <c r="E11512" s="108" t="str">
        <f>_xlfn.XLOOKUP($A11512,'Task3 Baza'!$A$2:$A$1999,'Task3 Baza'!$C$2:$C$1999,"non",0)</f>
        <v>Beyləqan</v>
      </c>
      <c r="F11512" s="109" t="str">
        <f t="shared" si="362"/>
        <v>Bakı</v>
      </c>
      <c r="G11512" s="110">
        <f t="shared" si="363"/>
        <v>10</v>
      </c>
    </row>
    <row r="11513" spans="1:7" x14ac:dyDescent="0.3">
      <c r="A11513" s="20" t="s">
        <v>1331</v>
      </c>
      <c r="B11513" s="102">
        <v>44424</v>
      </c>
      <c r="C11513" s="103">
        <v>0.14000000000000001</v>
      </c>
      <c r="D11513" s="133">
        <v>12200</v>
      </c>
      <c r="E11513" s="108" t="str">
        <f>_xlfn.XLOOKUP($A11513,'Task3 Baza'!$A$2:$A$1999,'Task3 Baza'!$C$2:$C$1999,"non",0)</f>
        <v>Balakən</v>
      </c>
      <c r="F11513" s="109" t="str">
        <f t="shared" si="362"/>
        <v>Bakı</v>
      </c>
      <c r="G11513" s="110">
        <f t="shared" si="363"/>
        <v>10</v>
      </c>
    </row>
    <row r="11514" spans="1:7" x14ac:dyDescent="0.3">
      <c r="A11514" s="20" t="s">
        <v>1536</v>
      </c>
      <c r="B11514" s="102">
        <v>44750</v>
      </c>
      <c r="C11514" s="103">
        <v>0.24</v>
      </c>
      <c r="D11514" s="133">
        <v>13000</v>
      </c>
      <c r="E11514" s="108" t="str">
        <f>_xlfn.XLOOKUP($A11514,'Task3 Baza'!$A$2:$A$1999,'Task3 Baza'!$C$2:$C$1999,"non",0)</f>
        <v>Masallı</v>
      </c>
      <c r="F11514" s="109" t="str">
        <f t="shared" si="362"/>
        <v>Gəncə</v>
      </c>
      <c r="G11514" s="110">
        <f t="shared" si="363"/>
        <v>20</v>
      </c>
    </row>
    <row r="11515" spans="1:7" x14ac:dyDescent="0.3">
      <c r="A11515" s="20" t="s">
        <v>413</v>
      </c>
      <c r="B11515" s="102">
        <v>44556</v>
      </c>
      <c r="C11515" s="103">
        <v>0.24</v>
      </c>
      <c r="D11515" s="133">
        <v>8100</v>
      </c>
      <c r="E11515" s="108" t="str">
        <f>_xlfn.XLOOKUP($A11515,'Task3 Baza'!$A$2:$A$1999,'Task3 Baza'!$C$2:$C$1999,"non",0)</f>
        <v>Ağdam</v>
      </c>
      <c r="F11515" s="109" t="str">
        <f t="shared" si="362"/>
        <v>Bakı</v>
      </c>
      <c r="G11515" s="110">
        <f t="shared" si="363"/>
        <v>10</v>
      </c>
    </row>
    <row r="11516" spans="1:7" x14ac:dyDescent="0.3">
      <c r="A11516" s="20" t="s">
        <v>1088</v>
      </c>
      <c r="B11516" s="102">
        <v>44049</v>
      </c>
      <c r="C11516" s="103">
        <v>0.2</v>
      </c>
      <c r="D11516" s="133">
        <v>2600</v>
      </c>
      <c r="E11516" s="108" t="str">
        <f>_xlfn.XLOOKUP($A11516,'Task3 Baza'!$A$2:$A$1999,'Task3 Baza'!$C$2:$C$1999,"non",0)</f>
        <v>Gədəbəy</v>
      </c>
      <c r="F11516" s="109" t="str">
        <f t="shared" si="362"/>
        <v>Sumqayıt</v>
      </c>
      <c r="G11516" s="110">
        <f t="shared" si="363"/>
        <v>50</v>
      </c>
    </row>
    <row r="11517" spans="1:7" x14ac:dyDescent="0.3">
      <c r="A11517" s="20" t="s">
        <v>1087</v>
      </c>
      <c r="B11517" s="102">
        <v>43844</v>
      </c>
      <c r="C11517" s="103">
        <v>0.23</v>
      </c>
      <c r="D11517" s="133">
        <v>9900</v>
      </c>
      <c r="E11517" s="108" t="str">
        <f>_xlfn.XLOOKUP($A11517,'Task3 Baza'!$A$2:$A$1999,'Task3 Baza'!$C$2:$C$1999,"non",0)</f>
        <v>Ağdaş</v>
      </c>
      <c r="F11517" s="109" t="str">
        <f t="shared" si="362"/>
        <v>Bakı</v>
      </c>
      <c r="G11517" s="110">
        <f t="shared" si="363"/>
        <v>10</v>
      </c>
    </row>
    <row r="11518" spans="1:7" x14ac:dyDescent="0.3">
      <c r="A11518" s="20" t="s">
        <v>1330</v>
      </c>
      <c r="B11518" s="102">
        <v>44492</v>
      </c>
      <c r="C11518" s="103">
        <v>0.21</v>
      </c>
      <c r="D11518" s="133">
        <v>8300</v>
      </c>
      <c r="E11518" s="108" t="str">
        <f>_xlfn.XLOOKUP($A11518,'Task3 Baza'!$A$2:$A$1999,'Task3 Baza'!$C$2:$C$1999,"non",0)</f>
        <v>Şamaxı</v>
      </c>
      <c r="F11518" s="109" t="str">
        <f t="shared" si="362"/>
        <v>Lənkəran</v>
      </c>
      <c r="G11518" s="110">
        <f t="shared" si="363"/>
        <v>42</v>
      </c>
    </row>
    <row r="11519" spans="1:7" x14ac:dyDescent="0.3">
      <c r="A11519" s="20" t="s">
        <v>610</v>
      </c>
      <c r="B11519" s="102">
        <v>43835</v>
      </c>
      <c r="C11519" s="103">
        <v>0.24</v>
      </c>
      <c r="D11519" s="133">
        <v>11800</v>
      </c>
      <c r="E11519" s="108" t="str">
        <f>_xlfn.XLOOKUP($A11519,'Task3 Baza'!$A$2:$A$1999,'Task3 Baza'!$C$2:$C$1999,"non",0)</f>
        <v>Siyəzən</v>
      </c>
      <c r="F11519" s="109" t="str">
        <f t="shared" si="362"/>
        <v>Gəncə</v>
      </c>
      <c r="G11519" s="110">
        <f t="shared" si="363"/>
        <v>20</v>
      </c>
    </row>
    <row r="11520" spans="1:7" x14ac:dyDescent="0.3">
      <c r="A11520" s="20" t="s">
        <v>398</v>
      </c>
      <c r="B11520" s="102">
        <v>44131</v>
      </c>
      <c r="C11520" s="103">
        <v>0.21</v>
      </c>
      <c r="D11520" s="133">
        <v>3200</v>
      </c>
      <c r="E11520" s="108" t="str">
        <f>_xlfn.XLOOKUP($A11520,'Task3 Baza'!$A$2:$A$1999,'Task3 Baza'!$C$2:$C$1999,"non",0)</f>
        <v>Ağdaş</v>
      </c>
      <c r="F11520" s="109" t="str">
        <f t="shared" si="362"/>
        <v>Bakı</v>
      </c>
      <c r="G11520" s="110">
        <f t="shared" si="363"/>
        <v>10</v>
      </c>
    </row>
    <row r="11521" spans="1:7" x14ac:dyDescent="0.3">
      <c r="A11521" s="20" t="s">
        <v>796</v>
      </c>
      <c r="B11521" s="102">
        <v>44651</v>
      </c>
      <c r="C11521" s="103">
        <v>0.16</v>
      </c>
      <c r="D11521" s="133">
        <v>11100</v>
      </c>
      <c r="E11521" s="108" t="str">
        <f>_xlfn.XLOOKUP($A11521,'Task3 Baza'!$A$2:$A$1999,'Task3 Baza'!$C$2:$C$1999,"non",0)</f>
        <v>Daşkəsən</v>
      </c>
      <c r="F11521" s="109" t="str">
        <f t="shared" si="362"/>
        <v>Bakı</v>
      </c>
      <c r="G11521" s="110">
        <f t="shared" si="363"/>
        <v>10</v>
      </c>
    </row>
    <row r="11522" spans="1:7" x14ac:dyDescent="0.3">
      <c r="A11522" s="20" t="s">
        <v>930</v>
      </c>
      <c r="B11522" s="102">
        <v>43979</v>
      </c>
      <c r="C11522" s="103">
        <v>0.24</v>
      </c>
      <c r="D11522" s="133">
        <v>5900</v>
      </c>
      <c r="E11522" s="108" t="str">
        <f>_xlfn.XLOOKUP($A11522,'Task3 Baza'!$A$2:$A$1999,'Task3 Baza'!$C$2:$C$1999,"non",0)</f>
        <v>Masallı</v>
      </c>
      <c r="F11522" s="109" t="str">
        <f t="shared" ref="F11522:F11585" si="364">VLOOKUP($E11522,$I$3:$K$75,2,0)</f>
        <v>Gəncə</v>
      </c>
      <c r="G11522" s="110">
        <f t="shared" ref="G11522:G11585" si="365">VLOOKUP(VLOOKUP($E11522,$I$3:$J$75,2,0),$L$3:$M$6,2,0)</f>
        <v>20</v>
      </c>
    </row>
    <row r="11523" spans="1:7" x14ac:dyDescent="0.3">
      <c r="A11523" s="20" t="s">
        <v>1605</v>
      </c>
      <c r="B11523" s="102">
        <v>43985</v>
      </c>
      <c r="C11523" s="103">
        <v>0.17</v>
      </c>
      <c r="D11523" s="133">
        <v>6700</v>
      </c>
      <c r="E11523" s="108" t="str">
        <f>_xlfn.XLOOKUP($A11523,'Task3 Baza'!$A$2:$A$1999,'Task3 Baza'!$C$2:$C$1999,"non",0)</f>
        <v>Qazax</v>
      </c>
      <c r="F11523" s="109" t="str">
        <f t="shared" si="364"/>
        <v>Sumqayıt</v>
      </c>
      <c r="G11523" s="110">
        <f t="shared" si="365"/>
        <v>50</v>
      </c>
    </row>
    <row r="11524" spans="1:7" x14ac:dyDescent="0.3">
      <c r="A11524" s="20" t="s">
        <v>761</v>
      </c>
      <c r="B11524" s="102">
        <v>44244</v>
      </c>
      <c r="C11524" s="103">
        <v>0.14000000000000001</v>
      </c>
      <c r="D11524" s="133">
        <v>2800</v>
      </c>
      <c r="E11524" s="108" t="str">
        <f>_xlfn.XLOOKUP($A11524,'Task3 Baza'!$A$2:$A$1999,'Task3 Baza'!$C$2:$C$1999,"non",0)</f>
        <v>Şəmkir</v>
      </c>
      <c r="F11524" s="109" t="str">
        <f t="shared" si="364"/>
        <v>Lənkəran</v>
      </c>
      <c r="G11524" s="110">
        <f t="shared" si="365"/>
        <v>42</v>
      </c>
    </row>
    <row r="11525" spans="1:7" x14ac:dyDescent="0.3">
      <c r="A11525" s="20" t="s">
        <v>1220</v>
      </c>
      <c r="B11525" s="102">
        <v>44234</v>
      </c>
      <c r="C11525" s="103">
        <v>0.18</v>
      </c>
      <c r="D11525" s="133">
        <v>1600</v>
      </c>
      <c r="E11525" s="108" t="str">
        <f>_xlfn.XLOOKUP($A11525,'Task3 Baza'!$A$2:$A$1999,'Task3 Baza'!$C$2:$C$1999,"non",0)</f>
        <v>Babək</v>
      </c>
      <c r="F11525" s="109" t="str">
        <f t="shared" si="364"/>
        <v>Bakı</v>
      </c>
      <c r="G11525" s="110">
        <f t="shared" si="365"/>
        <v>10</v>
      </c>
    </row>
    <row r="11526" spans="1:7" x14ac:dyDescent="0.3">
      <c r="A11526" s="20" t="s">
        <v>1335</v>
      </c>
      <c r="B11526" s="102">
        <v>44454</v>
      </c>
      <c r="C11526" s="103">
        <v>0.23</v>
      </c>
      <c r="D11526" s="133">
        <v>5800</v>
      </c>
      <c r="E11526" s="108" t="str">
        <f>_xlfn.XLOOKUP($A11526,'Task3 Baza'!$A$2:$A$1999,'Task3 Baza'!$C$2:$C$1999,"non",0)</f>
        <v>Göyçay</v>
      </c>
      <c r="F11526" s="109" t="str">
        <f t="shared" si="364"/>
        <v>Sumqayıt</v>
      </c>
      <c r="G11526" s="110">
        <f t="shared" si="365"/>
        <v>50</v>
      </c>
    </row>
    <row r="11527" spans="1:7" x14ac:dyDescent="0.3">
      <c r="A11527" s="20" t="s">
        <v>1550</v>
      </c>
      <c r="B11527" s="102">
        <v>44149</v>
      </c>
      <c r="C11527" s="103">
        <v>0.19</v>
      </c>
      <c r="D11527" s="133">
        <v>11800</v>
      </c>
      <c r="E11527" s="108" t="str">
        <f>_xlfn.XLOOKUP($A11527,'Task3 Baza'!$A$2:$A$1999,'Task3 Baza'!$C$2:$C$1999,"non",0)</f>
        <v>Qusar</v>
      </c>
      <c r="F11527" s="109" t="str">
        <f t="shared" si="364"/>
        <v>Gəncə</v>
      </c>
      <c r="G11527" s="110">
        <f t="shared" si="365"/>
        <v>20</v>
      </c>
    </row>
    <row r="11528" spans="1:7" x14ac:dyDescent="0.3">
      <c r="A11528" s="20" t="s">
        <v>1179</v>
      </c>
      <c r="B11528" s="102">
        <v>44817</v>
      </c>
      <c r="C11528" s="103">
        <v>0.23</v>
      </c>
      <c r="D11528" s="133">
        <v>9200</v>
      </c>
      <c r="E11528" s="108" t="str">
        <f>_xlfn.XLOOKUP($A11528,'Task3 Baza'!$A$2:$A$1999,'Task3 Baza'!$C$2:$C$1999,"non",0)</f>
        <v>Şahbuz</v>
      </c>
      <c r="F11528" s="109" t="str">
        <f t="shared" si="364"/>
        <v>Gəncə</v>
      </c>
      <c r="G11528" s="110">
        <f t="shared" si="365"/>
        <v>20</v>
      </c>
    </row>
    <row r="11529" spans="1:7" x14ac:dyDescent="0.3">
      <c r="A11529" s="20" t="s">
        <v>1934</v>
      </c>
      <c r="B11529" s="102">
        <v>43957</v>
      </c>
      <c r="C11529" s="103">
        <v>0.15</v>
      </c>
      <c r="D11529" s="133">
        <v>5400</v>
      </c>
      <c r="E11529" s="108" t="str">
        <f>_xlfn.XLOOKUP($A11529,'Task3 Baza'!$A$2:$A$1999,'Task3 Baza'!$C$2:$C$1999,"non",0)</f>
        <v>Hacıqabul</v>
      </c>
      <c r="F11529" s="109" t="str">
        <f t="shared" si="364"/>
        <v>Sumqayıt</v>
      </c>
      <c r="G11529" s="110">
        <f t="shared" si="365"/>
        <v>50</v>
      </c>
    </row>
    <row r="11530" spans="1:7" x14ac:dyDescent="0.3">
      <c r="A11530" s="20" t="s">
        <v>2012</v>
      </c>
      <c r="B11530" s="102">
        <v>44001</v>
      </c>
      <c r="C11530" s="103">
        <v>0.19</v>
      </c>
      <c r="D11530" s="133">
        <v>8400</v>
      </c>
      <c r="E11530" s="108" t="str">
        <f>_xlfn.XLOOKUP($A11530,'Task3 Baza'!$A$2:$A$1999,'Task3 Baza'!$C$2:$C$1999,"non",0)</f>
        <v>Lənkəran</v>
      </c>
      <c r="F11530" s="109" t="str">
        <f t="shared" si="364"/>
        <v>Gəncə</v>
      </c>
      <c r="G11530" s="110">
        <f t="shared" si="365"/>
        <v>20</v>
      </c>
    </row>
    <row r="11531" spans="1:7" x14ac:dyDescent="0.3">
      <c r="A11531" s="20" t="s">
        <v>266</v>
      </c>
      <c r="B11531" s="102">
        <v>44360</v>
      </c>
      <c r="C11531" s="103">
        <v>0.17</v>
      </c>
      <c r="D11531" s="133">
        <v>10100</v>
      </c>
      <c r="E11531" s="108" t="str">
        <f>_xlfn.XLOOKUP($A11531,'Task3 Baza'!$A$2:$A$1999,'Task3 Baza'!$C$2:$C$1999,"non",0)</f>
        <v>Tovuz</v>
      </c>
      <c r="F11531" s="109" t="str">
        <f t="shared" si="364"/>
        <v>Lənkəran</v>
      </c>
      <c r="G11531" s="110">
        <f t="shared" si="365"/>
        <v>42</v>
      </c>
    </row>
    <row r="11532" spans="1:7" x14ac:dyDescent="0.3">
      <c r="A11532" s="20" t="s">
        <v>196</v>
      </c>
      <c r="B11532" s="102">
        <v>43911</v>
      </c>
      <c r="C11532" s="103">
        <v>0.24</v>
      </c>
      <c r="D11532" s="133">
        <v>5600</v>
      </c>
      <c r="E11532" s="108" t="str">
        <f>_xlfn.XLOOKUP($A11532,'Task3 Baza'!$A$2:$A$1999,'Task3 Baza'!$C$2:$C$1999,"non",0)</f>
        <v>Ağsu</v>
      </c>
      <c r="F11532" s="109" t="str">
        <f t="shared" si="364"/>
        <v>Bakı</v>
      </c>
      <c r="G11532" s="110">
        <f t="shared" si="365"/>
        <v>10</v>
      </c>
    </row>
    <row r="11533" spans="1:7" x14ac:dyDescent="0.3">
      <c r="A11533" s="20" t="s">
        <v>847</v>
      </c>
      <c r="B11533" s="102">
        <v>44278</v>
      </c>
      <c r="C11533" s="103">
        <v>0.16</v>
      </c>
      <c r="D11533" s="133">
        <v>2000</v>
      </c>
      <c r="E11533" s="108" t="str">
        <f>_xlfn.XLOOKUP($A11533,'Task3 Baza'!$A$2:$A$1999,'Task3 Baza'!$C$2:$C$1999,"non",0)</f>
        <v>Culfa</v>
      </c>
      <c r="F11533" s="109" t="str">
        <f t="shared" si="364"/>
        <v>Bakı</v>
      </c>
      <c r="G11533" s="110">
        <f t="shared" si="365"/>
        <v>10</v>
      </c>
    </row>
    <row r="11534" spans="1:7" x14ac:dyDescent="0.3">
      <c r="A11534" s="20" t="s">
        <v>216</v>
      </c>
      <c r="B11534" s="102">
        <v>44200</v>
      </c>
      <c r="C11534" s="103">
        <v>0.21</v>
      </c>
      <c r="D11534" s="133">
        <v>1100</v>
      </c>
      <c r="E11534" s="108" t="str">
        <f>_xlfn.XLOOKUP($A11534,'Task3 Baza'!$A$2:$A$1999,'Task3 Baza'!$C$2:$C$1999,"non",0)</f>
        <v>Biləsuvar</v>
      </c>
      <c r="F11534" s="109" t="str">
        <f t="shared" si="364"/>
        <v>Bakı</v>
      </c>
      <c r="G11534" s="110">
        <f t="shared" si="365"/>
        <v>10</v>
      </c>
    </row>
    <row r="11535" spans="1:7" x14ac:dyDescent="0.3">
      <c r="A11535" s="20" t="s">
        <v>508</v>
      </c>
      <c r="B11535" s="102">
        <v>44099</v>
      </c>
      <c r="C11535" s="103">
        <v>0.17</v>
      </c>
      <c r="D11535" s="133">
        <v>10000</v>
      </c>
      <c r="E11535" s="108" t="str">
        <f>_xlfn.XLOOKUP($A11535,'Task3 Baza'!$A$2:$A$1999,'Task3 Baza'!$C$2:$C$1999,"non",0)</f>
        <v>Şəki</v>
      </c>
      <c r="F11535" s="109" t="str">
        <f t="shared" si="364"/>
        <v>Lənkəran</v>
      </c>
      <c r="G11535" s="110">
        <f t="shared" si="365"/>
        <v>42</v>
      </c>
    </row>
    <row r="11536" spans="1:7" x14ac:dyDescent="0.3">
      <c r="A11536" s="20" t="s">
        <v>804</v>
      </c>
      <c r="B11536" s="102">
        <v>43773</v>
      </c>
      <c r="C11536" s="103">
        <v>0.18</v>
      </c>
      <c r="D11536" s="133">
        <v>1500</v>
      </c>
      <c r="E11536" s="108" t="str">
        <f>_xlfn.XLOOKUP($A11536,'Task3 Baza'!$A$2:$A$1999,'Task3 Baza'!$C$2:$C$1999,"non",0)</f>
        <v>Xocalı</v>
      </c>
      <c r="F11536" s="109" t="str">
        <f t="shared" si="364"/>
        <v>Sumqayıt</v>
      </c>
      <c r="G11536" s="110">
        <f t="shared" si="365"/>
        <v>50</v>
      </c>
    </row>
    <row r="11537" spans="1:7" x14ac:dyDescent="0.3">
      <c r="A11537" s="20" t="s">
        <v>177</v>
      </c>
      <c r="B11537" s="102">
        <v>44716</v>
      </c>
      <c r="C11537" s="103">
        <v>0.19</v>
      </c>
      <c r="D11537" s="133">
        <v>8900</v>
      </c>
      <c r="E11537" s="108" t="str">
        <f>_xlfn.XLOOKUP($A11537,'Task3 Baza'!$A$2:$A$1999,'Task3 Baza'!$C$2:$C$1999,"non",0)</f>
        <v>Oğuz</v>
      </c>
      <c r="F11537" s="109" t="str">
        <f t="shared" si="364"/>
        <v>Gəncə</v>
      </c>
      <c r="G11537" s="110">
        <f t="shared" si="365"/>
        <v>20</v>
      </c>
    </row>
    <row r="11538" spans="1:7" x14ac:dyDescent="0.3">
      <c r="A11538" s="20" t="s">
        <v>1380</v>
      </c>
      <c r="B11538" s="102">
        <v>44726</v>
      </c>
      <c r="C11538" s="103">
        <v>0.15</v>
      </c>
      <c r="D11538" s="133">
        <v>12900</v>
      </c>
      <c r="E11538" s="108" t="str">
        <f>_xlfn.XLOOKUP($A11538,'Task3 Baza'!$A$2:$A$1999,'Task3 Baza'!$C$2:$C$1999,"non",0)</f>
        <v>Qubadlı</v>
      </c>
      <c r="F11538" s="109" t="str">
        <f t="shared" si="364"/>
        <v>Gəncə</v>
      </c>
      <c r="G11538" s="110">
        <f t="shared" si="365"/>
        <v>20</v>
      </c>
    </row>
    <row r="11539" spans="1:7" x14ac:dyDescent="0.3">
      <c r="A11539" s="20" t="s">
        <v>1816</v>
      </c>
      <c r="B11539" s="102">
        <v>44253</v>
      </c>
      <c r="C11539" s="103">
        <v>0.18</v>
      </c>
      <c r="D11539" s="133">
        <v>6500</v>
      </c>
      <c r="E11539" s="108" t="str">
        <f>_xlfn.XLOOKUP($A11539,'Task3 Baza'!$A$2:$A$1999,'Task3 Baza'!$C$2:$C$1999,"non",0)</f>
        <v>Ağsu</v>
      </c>
      <c r="F11539" s="109" t="str">
        <f t="shared" si="364"/>
        <v>Bakı</v>
      </c>
      <c r="G11539" s="110">
        <f t="shared" si="365"/>
        <v>10</v>
      </c>
    </row>
    <row r="11540" spans="1:7" x14ac:dyDescent="0.3">
      <c r="A11540" s="20" t="s">
        <v>779</v>
      </c>
      <c r="B11540" s="102">
        <v>44594</v>
      </c>
      <c r="C11540" s="103">
        <v>0.23</v>
      </c>
      <c r="D11540" s="133">
        <v>7100</v>
      </c>
      <c r="E11540" s="108" t="str">
        <f>_xlfn.XLOOKUP($A11540,'Task3 Baza'!$A$2:$A$1999,'Task3 Baza'!$C$2:$C$1999,"non",0)</f>
        <v>Xocavənd</v>
      </c>
      <c r="F11540" s="109" t="str">
        <f t="shared" si="364"/>
        <v>Sumqayıt</v>
      </c>
      <c r="G11540" s="110">
        <f t="shared" si="365"/>
        <v>50</v>
      </c>
    </row>
    <row r="11541" spans="1:7" x14ac:dyDescent="0.3">
      <c r="A11541" s="20" t="s">
        <v>444</v>
      </c>
      <c r="B11541" s="102">
        <v>44518</v>
      </c>
      <c r="C11541" s="103">
        <v>0.16</v>
      </c>
      <c r="D11541" s="133">
        <v>11100</v>
      </c>
      <c r="E11541" s="108" t="str">
        <f>_xlfn.XLOOKUP($A11541,'Task3 Baza'!$A$2:$A$1999,'Task3 Baza'!$C$2:$C$1999,"non",0)</f>
        <v>Xocalı</v>
      </c>
      <c r="F11541" s="109" t="str">
        <f t="shared" si="364"/>
        <v>Sumqayıt</v>
      </c>
      <c r="G11541" s="110">
        <f t="shared" si="365"/>
        <v>50</v>
      </c>
    </row>
    <row r="11542" spans="1:7" x14ac:dyDescent="0.3">
      <c r="A11542" s="20" t="s">
        <v>2127</v>
      </c>
      <c r="B11542" s="102">
        <v>44244</v>
      </c>
      <c r="C11542" s="103">
        <v>0.24</v>
      </c>
      <c r="D11542" s="133">
        <v>3400</v>
      </c>
      <c r="E11542" s="108" t="str">
        <f>_xlfn.XLOOKUP($A11542,'Task3 Baza'!$A$2:$A$1999,'Task3 Baza'!$C$2:$C$1999,"non",0)</f>
        <v>Yevlax</v>
      </c>
      <c r="F11542" s="109" t="str">
        <f t="shared" si="364"/>
        <v>Lənkəran</v>
      </c>
      <c r="G11542" s="110">
        <f t="shared" si="365"/>
        <v>42</v>
      </c>
    </row>
    <row r="11543" spans="1:7" x14ac:dyDescent="0.3">
      <c r="A11543" s="20" t="s">
        <v>1809</v>
      </c>
      <c r="B11543" s="102">
        <v>43980</v>
      </c>
      <c r="C11543" s="103">
        <v>0.24</v>
      </c>
      <c r="D11543" s="133">
        <v>2600</v>
      </c>
      <c r="E11543" s="108" t="str">
        <f>_xlfn.XLOOKUP($A11543,'Task3 Baza'!$A$2:$A$1999,'Task3 Baza'!$C$2:$C$1999,"non",0)</f>
        <v>Cəbrayıl</v>
      </c>
      <c r="F11543" s="109" t="str">
        <f t="shared" si="364"/>
        <v>Bakı</v>
      </c>
      <c r="G11543" s="110">
        <f t="shared" si="365"/>
        <v>10</v>
      </c>
    </row>
    <row r="11544" spans="1:7" x14ac:dyDescent="0.3">
      <c r="A11544" s="20" t="s">
        <v>732</v>
      </c>
      <c r="B11544" s="102">
        <v>44084</v>
      </c>
      <c r="C11544" s="103">
        <v>0.2</v>
      </c>
      <c r="D11544" s="133">
        <v>4900</v>
      </c>
      <c r="E11544" s="108" t="str">
        <f>_xlfn.XLOOKUP($A11544,'Task3 Baza'!$A$2:$A$1999,'Task3 Baza'!$C$2:$C$1999,"non",0)</f>
        <v>Daşkəsən</v>
      </c>
      <c r="F11544" s="109" t="str">
        <f t="shared" si="364"/>
        <v>Bakı</v>
      </c>
      <c r="G11544" s="110">
        <f t="shared" si="365"/>
        <v>10</v>
      </c>
    </row>
    <row r="11545" spans="1:7" x14ac:dyDescent="0.3">
      <c r="A11545" s="20" t="s">
        <v>1825</v>
      </c>
      <c r="B11545" s="102">
        <v>44292</v>
      </c>
      <c r="C11545" s="103">
        <v>0.24</v>
      </c>
      <c r="D11545" s="133">
        <v>12800</v>
      </c>
      <c r="E11545" s="108" t="str">
        <f>_xlfn.XLOOKUP($A11545,'Task3 Baza'!$A$2:$A$1999,'Task3 Baza'!$C$2:$C$1999,"non",0)</f>
        <v>Lənkəran</v>
      </c>
      <c r="F11545" s="109" t="str">
        <f t="shared" si="364"/>
        <v>Gəncə</v>
      </c>
      <c r="G11545" s="110">
        <f t="shared" si="365"/>
        <v>20</v>
      </c>
    </row>
    <row r="11546" spans="1:7" x14ac:dyDescent="0.3">
      <c r="A11546" s="20" t="s">
        <v>1516</v>
      </c>
      <c r="B11546" s="102">
        <v>44206</v>
      </c>
      <c r="C11546" s="103">
        <v>0.2</v>
      </c>
      <c r="D11546" s="133">
        <v>5000</v>
      </c>
      <c r="E11546" s="108" t="str">
        <f>_xlfn.XLOOKUP($A11546,'Task3 Baza'!$A$2:$A$1999,'Task3 Baza'!$C$2:$C$1999,"non",0)</f>
        <v>Yardımlı</v>
      </c>
      <c r="F11546" s="109" t="str">
        <f t="shared" si="364"/>
        <v>Lənkəran</v>
      </c>
      <c r="G11546" s="110">
        <f t="shared" si="365"/>
        <v>42</v>
      </c>
    </row>
    <row r="11547" spans="1:7" x14ac:dyDescent="0.3">
      <c r="A11547" s="20" t="s">
        <v>1303</v>
      </c>
      <c r="B11547" s="102">
        <v>44332</v>
      </c>
      <c r="C11547" s="103">
        <v>0.14000000000000001</v>
      </c>
      <c r="D11547" s="133">
        <v>10400</v>
      </c>
      <c r="E11547" s="108" t="str">
        <f>_xlfn.XLOOKUP($A11547,'Task3 Baza'!$A$2:$A$1999,'Task3 Baza'!$C$2:$C$1999,"non",0)</f>
        <v>Sabirabad</v>
      </c>
      <c r="F11547" s="109" t="str">
        <f t="shared" si="364"/>
        <v>Gəncə</v>
      </c>
      <c r="G11547" s="110">
        <f t="shared" si="365"/>
        <v>20</v>
      </c>
    </row>
    <row r="11548" spans="1:7" x14ac:dyDescent="0.3">
      <c r="A11548" s="20" t="s">
        <v>854</v>
      </c>
      <c r="B11548" s="102">
        <v>44197</v>
      </c>
      <c r="C11548" s="103">
        <v>0.18</v>
      </c>
      <c r="D11548" s="133">
        <v>1600</v>
      </c>
      <c r="E11548" s="108" t="str">
        <f>_xlfn.XLOOKUP($A11548,'Task3 Baza'!$A$2:$A$1999,'Task3 Baza'!$C$2:$C$1999,"non",0)</f>
        <v>Ağsu</v>
      </c>
      <c r="F11548" s="109" t="str">
        <f t="shared" si="364"/>
        <v>Bakı</v>
      </c>
      <c r="G11548" s="110">
        <f t="shared" si="365"/>
        <v>10</v>
      </c>
    </row>
    <row r="11549" spans="1:7" x14ac:dyDescent="0.3">
      <c r="A11549" s="20" t="s">
        <v>1167</v>
      </c>
      <c r="B11549" s="102">
        <v>44358</v>
      </c>
      <c r="C11549" s="103">
        <v>0.21</v>
      </c>
      <c r="D11549" s="133">
        <v>11300</v>
      </c>
      <c r="E11549" s="108" t="str">
        <f>_xlfn.XLOOKUP($A11549,'Task3 Baza'!$A$2:$A$1999,'Task3 Baza'!$C$2:$C$1999,"non",0)</f>
        <v>Tərtər</v>
      </c>
      <c r="F11549" s="109" t="str">
        <f t="shared" si="364"/>
        <v>Lənkəran</v>
      </c>
      <c r="G11549" s="110">
        <f t="shared" si="365"/>
        <v>42</v>
      </c>
    </row>
    <row r="11550" spans="1:7" x14ac:dyDescent="0.3">
      <c r="A11550" s="20" t="s">
        <v>1078</v>
      </c>
      <c r="B11550" s="102">
        <v>44023</v>
      </c>
      <c r="C11550" s="103">
        <v>0.18</v>
      </c>
      <c r="D11550" s="133">
        <v>7300</v>
      </c>
      <c r="E11550" s="108" t="str">
        <f>_xlfn.XLOOKUP($A11550,'Task3 Baza'!$A$2:$A$1999,'Task3 Baza'!$C$2:$C$1999,"non",0)</f>
        <v>Babək</v>
      </c>
      <c r="F11550" s="109" t="str">
        <f t="shared" si="364"/>
        <v>Bakı</v>
      </c>
      <c r="G11550" s="110">
        <f t="shared" si="365"/>
        <v>10</v>
      </c>
    </row>
    <row r="11551" spans="1:7" x14ac:dyDescent="0.3">
      <c r="A11551" s="20" t="s">
        <v>1263</v>
      </c>
      <c r="B11551" s="102">
        <v>44081</v>
      </c>
      <c r="C11551" s="103">
        <v>0.21</v>
      </c>
      <c r="D11551" s="133">
        <v>6100</v>
      </c>
      <c r="E11551" s="108" t="str">
        <f>_xlfn.XLOOKUP($A11551,'Task3 Baza'!$A$2:$A$1999,'Task3 Baza'!$C$2:$C$1999,"non",0)</f>
        <v>Kürdəmir</v>
      </c>
      <c r="F11551" s="109" t="str">
        <f t="shared" si="364"/>
        <v>Sumqayıt</v>
      </c>
      <c r="G11551" s="110">
        <f t="shared" si="365"/>
        <v>50</v>
      </c>
    </row>
    <row r="11552" spans="1:7" x14ac:dyDescent="0.3">
      <c r="A11552" s="20" t="s">
        <v>1879</v>
      </c>
      <c r="B11552" s="102">
        <v>43894</v>
      </c>
      <c r="C11552" s="103">
        <v>0.24</v>
      </c>
      <c r="D11552" s="133">
        <v>5700</v>
      </c>
      <c r="E11552" s="108" t="str">
        <f>_xlfn.XLOOKUP($A11552,'Task3 Baza'!$A$2:$A$1999,'Task3 Baza'!$C$2:$C$1999,"non",0)</f>
        <v>Zəngilan</v>
      </c>
      <c r="F11552" s="109" t="str">
        <f t="shared" si="364"/>
        <v>Lənkəran</v>
      </c>
      <c r="G11552" s="110">
        <f t="shared" si="365"/>
        <v>42</v>
      </c>
    </row>
    <row r="11553" spans="1:7" x14ac:dyDescent="0.3">
      <c r="A11553" s="20" t="s">
        <v>1805</v>
      </c>
      <c r="B11553" s="102">
        <v>43945</v>
      </c>
      <c r="C11553" s="103">
        <v>0.14000000000000001</v>
      </c>
      <c r="D11553" s="133">
        <v>2200</v>
      </c>
      <c r="E11553" s="108" t="str">
        <f>_xlfn.XLOOKUP($A11553,'Task3 Baza'!$A$2:$A$1999,'Task3 Baza'!$C$2:$C$1999,"non",0)</f>
        <v>Culfa</v>
      </c>
      <c r="F11553" s="109" t="str">
        <f t="shared" si="364"/>
        <v>Bakı</v>
      </c>
      <c r="G11553" s="110">
        <f t="shared" si="365"/>
        <v>10</v>
      </c>
    </row>
    <row r="11554" spans="1:7" x14ac:dyDescent="0.3">
      <c r="A11554" s="20" t="s">
        <v>781</v>
      </c>
      <c r="B11554" s="102">
        <v>44012</v>
      </c>
      <c r="C11554" s="103">
        <v>0.21</v>
      </c>
      <c r="D11554" s="133">
        <v>10300</v>
      </c>
      <c r="E11554" s="108" t="str">
        <f>_xlfn.XLOOKUP($A11554,'Task3 Baza'!$A$2:$A$1999,'Task3 Baza'!$C$2:$C$1999,"non",0)</f>
        <v>Şəmkir</v>
      </c>
      <c r="F11554" s="109" t="str">
        <f t="shared" si="364"/>
        <v>Lənkəran</v>
      </c>
      <c r="G11554" s="110">
        <f t="shared" si="365"/>
        <v>42</v>
      </c>
    </row>
    <row r="11555" spans="1:7" x14ac:dyDescent="0.3">
      <c r="A11555" s="20" t="s">
        <v>911</v>
      </c>
      <c r="B11555" s="102">
        <v>43940</v>
      </c>
      <c r="C11555" s="103">
        <v>0.15</v>
      </c>
      <c r="D11555" s="133">
        <v>8200</v>
      </c>
      <c r="E11555" s="108" t="str">
        <f>_xlfn.XLOOKUP($A11555,'Task3 Baza'!$A$2:$A$1999,'Task3 Baza'!$C$2:$C$1999,"non",0)</f>
        <v>Qubadlı</v>
      </c>
      <c r="F11555" s="109" t="str">
        <f t="shared" si="364"/>
        <v>Gəncə</v>
      </c>
      <c r="G11555" s="110">
        <f t="shared" si="365"/>
        <v>20</v>
      </c>
    </row>
    <row r="11556" spans="1:7" x14ac:dyDescent="0.3">
      <c r="A11556" s="20" t="s">
        <v>1698</v>
      </c>
      <c r="B11556" s="102">
        <v>44273</v>
      </c>
      <c r="C11556" s="103">
        <v>0.21</v>
      </c>
      <c r="D11556" s="133">
        <v>2600</v>
      </c>
      <c r="E11556" s="108" t="str">
        <f>_xlfn.XLOOKUP($A11556,'Task3 Baza'!$A$2:$A$1999,'Task3 Baza'!$C$2:$C$1999,"non",0)</f>
        <v>Şərur</v>
      </c>
      <c r="F11556" s="109" t="str">
        <f t="shared" si="364"/>
        <v>Lənkəran</v>
      </c>
      <c r="G11556" s="110">
        <f t="shared" si="365"/>
        <v>42</v>
      </c>
    </row>
    <row r="11557" spans="1:7" x14ac:dyDescent="0.3">
      <c r="A11557" s="20" t="s">
        <v>207</v>
      </c>
      <c r="B11557" s="102">
        <v>44402</v>
      </c>
      <c r="C11557" s="103">
        <v>0.16</v>
      </c>
      <c r="D11557" s="133">
        <v>11500</v>
      </c>
      <c r="E11557" s="108" t="str">
        <f>_xlfn.XLOOKUP($A11557,'Task3 Baza'!$A$2:$A$1999,'Task3 Baza'!$C$2:$C$1999,"non",0)</f>
        <v>Qax</v>
      </c>
      <c r="F11557" s="109" t="str">
        <f t="shared" si="364"/>
        <v>Sumqayıt</v>
      </c>
      <c r="G11557" s="110">
        <f t="shared" si="365"/>
        <v>50</v>
      </c>
    </row>
    <row r="11558" spans="1:7" x14ac:dyDescent="0.3">
      <c r="A11558" s="20" t="s">
        <v>1299</v>
      </c>
      <c r="B11558" s="102">
        <v>43812</v>
      </c>
      <c r="C11558" s="103">
        <v>0.23</v>
      </c>
      <c r="D11558" s="133">
        <v>7700</v>
      </c>
      <c r="E11558" s="108" t="str">
        <f>_xlfn.XLOOKUP($A11558,'Task3 Baza'!$A$2:$A$1999,'Task3 Baza'!$C$2:$C$1999,"non",0)</f>
        <v>Şərur</v>
      </c>
      <c r="F11558" s="109" t="str">
        <f t="shared" si="364"/>
        <v>Lənkəran</v>
      </c>
      <c r="G11558" s="110">
        <f t="shared" si="365"/>
        <v>42</v>
      </c>
    </row>
    <row r="11559" spans="1:7" x14ac:dyDescent="0.3">
      <c r="A11559" s="20" t="s">
        <v>676</v>
      </c>
      <c r="B11559" s="102">
        <v>44534</v>
      </c>
      <c r="C11559" s="103">
        <v>0.23</v>
      </c>
      <c r="D11559" s="133">
        <v>5700</v>
      </c>
      <c r="E11559" s="108" t="str">
        <f>_xlfn.XLOOKUP($A11559,'Task3 Baza'!$A$2:$A$1999,'Task3 Baza'!$C$2:$C$1999,"non",0)</f>
        <v>Xızı</v>
      </c>
      <c r="F11559" s="109" t="str">
        <f t="shared" si="364"/>
        <v>Sumqayıt</v>
      </c>
      <c r="G11559" s="110">
        <f t="shared" si="365"/>
        <v>50</v>
      </c>
    </row>
    <row r="11560" spans="1:7" x14ac:dyDescent="0.3">
      <c r="A11560" s="20" t="s">
        <v>1779</v>
      </c>
      <c r="B11560" s="102">
        <v>44327</v>
      </c>
      <c r="C11560" s="103">
        <v>0.24</v>
      </c>
      <c r="D11560" s="133">
        <v>10900</v>
      </c>
      <c r="E11560" s="108" t="str">
        <f>_xlfn.XLOOKUP($A11560,'Task3 Baza'!$A$2:$A$1999,'Task3 Baza'!$C$2:$C$1999,"non",0)</f>
        <v>Tovuz</v>
      </c>
      <c r="F11560" s="109" t="str">
        <f t="shared" si="364"/>
        <v>Lənkəran</v>
      </c>
      <c r="G11560" s="110">
        <f t="shared" si="365"/>
        <v>42</v>
      </c>
    </row>
    <row r="11561" spans="1:7" x14ac:dyDescent="0.3">
      <c r="A11561" s="20" t="s">
        <v>1682</v>
      </c>
      <c r="B11561" s="102">
        <v>44661</v>
      </c>
      <c r="C11561" s="103">
        <v>0.17</v>
      </c>
      <c r="D11561" s="133">
        <v>3200</v>
      </c>
      <c r="E11561" s="108" t="str">
        <f>_xlfn.XLOOKUP($A11561,'Task3 Baza'!$A$2:$A$1999,'Task3 Baza'!$C$2:$C$1999,"non",0)</f>
        <v>Cəlilabad</v>
      </c>
      <c r="F11561" s="109" t="str">
        <f t="shared" si="364"/>
        <v>Bakı</v>
      </c>
      <c r="G11561" s="110">
        <f t="shared" si="365"/>
        <v>10</v>
      </c>
    </row>
    <row r="11562" spans="1:7" x14ac:dyDescent="0.3">
      <c r="A11562" s="20" t="s">
        <v>638</v>
      </c>
      <c r="B11562" s="102">
        <v>44095</v>
      </c>
      <c r="C11562" s="103">
        <v>0.16</v>
      </c>
      <c r="D11562" s="133">
        <v>5700</v>
      </c>
      <c r="E11562" s="108" t="str">
        <f>_xlfn.XLOOKUP($A11562,'Task3 Baza'!$A$2:$A$1999,'Task3 Baza'!$C$2:$C$1999,"non",0)</f>
        <v>Xızı</v>
      </c>
      <c r="F11562" s="109" t="str">
        <f t="shared" si="364"/>
        <v>Sumqayıt</v>
      </c>
      <c r="G11562" s="110">
        <f t="shared" si="365"/>
        <v>50</v>
      </c>
    </row>
    <row r="11563" spans="1:7" x14ac:dyDescent="0.3">
      <c r="A11563" s="20" t="s">
        <v>1424</v>
      </c>
      <c r="B11563" s="102">
        <v>43838</v>
      </c>
      <c r="C11563" s="103">
        <v>0.24</v>
      </c>
      <c r="D11563" s="133">
        <v>10500</v>
      </c>
      <c r="E11563" s="108" t="str">
        <f>_xlfn.XLOOKUP($A11563,'Task3 Baza'!$A$2:$A$1999,'Task3 Baza'!$C$2:$C$1999,"non",0)</f>
        <v>İsmayıllı</v>
      </c>
      <c r="F11563" s="109" t="str">
        <f t="shared" si="364"/>
        <v>Sumqayıt</v>
      </c>
      <c r="G11563" s="110">
        <f t="shared" si="365"/>
        <v>50</v>
      </c>
    </row>
    <row r="11564" spans="1:7" x14ac:dyDescent="0.3">
      <c r="A11564" s="20" t="s">
        <v>897</v>
      </c>
      <c r="B11564" s="102">
        <v>44153</v>
      </c>
      <c r="C11564" s="103">
        <v>0.2</v>
      </c>
      <c r="D11564" s="133">
        <v>12300</v>
      </c>
      <c r="E11564" s="108" t="str">
        <f>_xlfn.XLOOKUP($A11564,'Task3 Baza'!$A$2:$A$1999,'Task3 Baza'!$C$2:$C$1999,"non",0)</f>
        <v>Ağdam</v>
      </c>
      <c r="F11564" s="109" t="str">
        <f t="shared" si="364"/>
        <v>Bakı</v>
      </c>
      <c r="G11564" s="110">
        <f t="shared" si="365"/>
        <v>10</v>
      </c>
    </row>
    <row r="11565" spans="1:7" x14ac:dyDescent="0.3">
      <c r="A11565" s="20" t="s">
        <v>1881</v>
      </c>
      <c r="B11565" s="102">
        <v>44500</v>
      </c>
      <c r="C11565" s="103">
        <v>0.16</v>
      </c>
      <c r="D11565" s="133">
        <v>9600</v>
      </c>
      <c r="E11565" s="108" t="str">
        <f>_xlfn.XLOOKUP($A11565,'Task3 Baza'!$A$2:$A$1999,'Task3 Baza'!$C$2:$C$1999,"non",0)</f>
        <v>Ağdaş</v>
      </c>
      <c r="F11565" s="109" t="str">
        <f t="shared" si="364"/>
        <v>Bakı</v>
      </c>
      <c r="G11565" s="110">
        <f t="shared" si="365"/>
        <v>10</v>
      </c>
    </row>
    <row r="11566" spans="1:7" x14ac:dyDescent="0.3">
      <c r="A11566" s="20" t="s">
        <v>2075</v>
      </c>
      <c r="B11566" s="102">
        <v>44228</v>
      </c>
      <c r="C11566" s="103">
        <v>0.19</v>
      </c>
      <c r="D11566" s="133">
        <v>6000</v>
      </c>
      <c r="E11566" s="108" t="str">
        <f>_xlfn.XLOOKUP($A11566,'Task3 Baza'!$A$2:$A$1999,'Task3 Baza'!$C$2:$C$1999,"non",0)</f>
        <v>Quba</v>
      </c>
      <c r="F11566" s="109" t="str">
        <f t="shared" si="364"/>
        <v>Gəncə</v>
      </c>
      <c r="G11566" s="110">
        <f t="shared" si="365"/>
        <v>20</v>
      </c>
    </row>
    <row r="11567" spans="1:7" x14ac:dyDescent="0.3">
      <c r="A11567" s="20" t="s">
        <v>700</v>
      </c>
      <c r="B11567" s="102">
        <v>43957</v>
      </c>
      <c r="C11567" s="103">
        <v>0.14000000000000001</v>
      </c>
      <c r="D11567" s="133">
        <v>7100</v>
      </c>
      <c r="E11567" s="108" t="str">
        <f>_xlfn.XLOOKUP($A11567,'Task3 Baza'!$A$2:$A$1999,'Task3 Baza'!$C$2:$C$1999,"non",0)</f>
        <v>Masallı</v>
      </c>
      <c r="F11567" s="109" t="str">
        <f t="shared" si="364"/>
        <v>Gəncə</v>
      </c>
      <c r="G11567" s="110">
        <f t="shared" si="365"/>
        <v>20</v>
      </c>
    </row>
    <row r="11568" spans="1:7" x14ac:dyDescent="0.3">
      <c r="A11568" s="20" t="s">
        <v>894</v>
      </c>
      <c r="B11568" s="102">
        <v>44245</v>
      </c>
      <c r="C11568" s="103">
        <v>0.21</v>
      </c>
      <c r="D11568" s="133">
        <v>9000</v>
      </c>
      <c r="E11568" s="108" t="str">
        <f>_xlfn.XLOOKUP($A11568,'Task3 Baza'!$A$2:$A$1999,'Task3 Baza'!$C$2:$C$1999,"non",0)</f>
        <v>Laçın</v>
      </c>
      <c r="F11568" s="109" t="str">
        <f t="shared" si="364"/>
        <v>Gəncə</v>
      </c>
      <c r="G11568" s="110">
        <f t="shared" si="365"/>
        <v>20</v>
      </c>
    </row>
    <row r="11569" spans="1:7" x14ac:dyDescent="0.3">
      <c r="A11569" s="20" t="s">
        <v>1150</v>
      </c>
      <c r="B11569" s="102">
        <v>44799</v>
      </c>
      <c r="C11569" s="103">
        <v>0.23</v>
      </c>
      <c r="D11569" s="133">
        <v>7800</v>
      </c>
      <c r="E11569" s="108" t="str">
        <f>_xlfn.XLOOKUP($A11569,'Task3 Baza'!$A$2:$A$1999,'Task3 Baza'!$C$2:$C$1999,"non",0)</f>
        <v>Masallı</v>
      </c>
      <c r="F11569" s="109" t="str">
        <f t="shared" si="364"/>
        <v>Gəncə</v>
      </c>
      <c r="G11569" s="110">
        <f t="shared" si="365"/>
        <v>20</v>
      </c>
    </row>
    <row r="11570" spans="1:7" x14ac:dyDescent="0.3">
      <c r="A11570" s="20" t="s">
        <v>1636</v>
      </c>
      <c r="B11570" s="102">
        <v>43849</v>
      </c>
      <c r="C11570" s="103">
        <v>0.22</v>
      </c>
      <c r="D11570" s="133">
        <v>8400</v>
      </c>
      <c r="E11570" s="108" t="str">
        <f>_xlfn.XLOOKUP($A11570,'Task3 Baza'!$A$2:$A$1999,'Task3 Baza'!$C$2:$C$1999,"non",0)</f>
        <v>Ağdam</v>
      </c>
      <c r="F11570" s="109" t="str">
        <f t="shared" si="364"/>
        <v>Bakı</v>
      </c>
      <c r="G11570" s="110">
        <f t="shared" si="365"/>
        <v>10</v>
      </c>
    </row>
    <row r="11571" spans="1:7" x14ac:dyDescent="0.3">
      <c r="A11571" s="20" t="s">
        <v>2139</v>
      </c>
      <c r="B11571" s="102">
        <v>44042</v>
      </c>
      <c r="C11571" s="103">
        <v>0.22</v>
      </c>
      <c r="D11571" s="133">
        <v>10300</v>
      </c>
      <c r="E11571" s="108" t="str">
        <f>_xlfn.XLOOKUP($A11571,'Task3 Baza'!$A$2:$A$1999,'Task3 Baza'!$C$2:$C$1999,"non",0)</f>
        <v>Oğuz</v>
      </c>
      <c r="F11571" s="109" t="str">
        <f t="shared" si="364"/>
        <v>Gəncə</v>
      </c>
      <c r="G11571" s="110">
        <f t="shared" si="365"/>
        <v>20</v>
      </c>
    </row>
    <row r="11572" spans="1:7" x14ac:dyDescent="0.3">
      <c r="A11572" s="20" t="s">
        <v>314</v>
      </c>
      <c r="B11572" s="102">
        <v>43894</v>
      </c>
      <c r="C11572" s="103">
        <v>0.19</v>
      </c>
      <c r="D11572" s="133">
        <v>1900</v>
      </c>
      <c r="E11572" s="108" t="str">
        <f>_xlfn.XLOOKUP($A11572,'Task3 Baza'!$A$2:$A$1999,'Task3 Baza'!$C$2:$C$1999,"non",0)</f>
        <v>Ağdam</v>
      </c>
      <c r="F11572" s="109" t="str">
        <f t="shared" si="364"/>
        <v>Bakı</v>
      </c>
      <c r="G11572" s="110">
        <f t="shared" si="365"/>
        <v>10</v>
      </c>
    </row>
    <row r="11573" spans="1:7" x14ac:dyDescent="0.3">
      <c r="A11573" s="20" t="s">
        <v>1887</v>
      </c>
      <c r="B11573" s="102">
        <v>44195</v>
      </c>
      <c r="C11573" s="103">
        <v>0.15</v>
      </c>
      <c r="D11573" s="133">
        <v>7600</v>
      </c>
      <c r="E11573" s="108" t="str">
        <f>_xlfn.XLOOKUP($A11573,'Task3 Baza'!$A$2:$A$1999,'Task3 Baza'!$C$2:$C$1999,"non",0)</f>
        <v>Quba</v>
      </c>
      <c r="F11573" s="109" t="str">
        <f t="shared" si="364"/>
        <v>Gəncə</v>
      </c>
      <c r="G11573" s="110">
        <f t="shared" si="365"/>
        <v>20</v>
      </c>
    </row>
    <row r="11574" spans="1:7" x14ac:dyDescent="0.3">
      <c r="A11574" s="20" t="s">
        <v>488</v>
      </c>
      <c r="B11574" s="102">
        <v>44472</v>
      </c>
      <c r="C11574" s="103">
        <v>0.17</v>
      </c>
      <c r="D11574" s="133">
        <v>8500</v>
      </c>
      <c r="E11574" s="108" t="str">
        <f>_xlfn.XLOOKUP($A11574,'Task3 Baza'!$A$2:$A$1999,'Task3 Baza'!$C$2:$C$1999,"non",0)</f>
        <v>Zəngilan</v>
      </c>
      <c r="F11574" s="109" t="str">
        <f t="shared" si="364"/>
        <v>Lənkəran</v>
      </c>
      <c r="G11574" s="110">
        <f t="shared" si="365"/>
        <v>42</v>
      </c>
    </row>
    <row r="11575" spans="1:7" x14ac:dyDescent="0.3">
      <c r="A11575" s="20" t="s">
        <v>2075</v>
      </c>
      <c r="B11575" s="102">
        <v>44620</v>
      </c>
      <c r="C11575" s="103">
        <v>0.24</v>
      </c>
      <c r="D11575" s="133">
        <v>4200</v>
      </c>
      <c r="E11575" s="108" t="str">
        <f>_xlfn.XLOOKUP($A11575,'Task3 Baza'!$A$2:$A$1999,'Task3 Baza'!$C$2:$C$1999,"non",0)</f>
        <v>Quba</v>
      </c>
      <c r="F11575" s="109" t="str">
        <f t="shared" si="364"/>
        <v>Gəncə</v>
      </c>
      <c r="G11575" s="110">
        <f t="shared" si="365"/>
        <v>20</v>
      </c>
    </row>
    <row r="11576" spans="1:7" x14ac:dyDescent="0.3">
      <c r="A11576" s="20" t="s">
        <v>1019</v>
      </c>
      <c r="B11576" s="102">
        <v>43849</v>
      </c>
      <c r="C11576" s="103">
        <v>0.19</v>
      </c>
      <c r="D11576" s="133">
        <v>13000</v>
      </c>
      <c r="E11576" s="108" t="str">
        <f>_xlfn.XLOOKUP($A11576,'Task3 Baza'!$A$2:$A$1999,'Task3 Baza'!$C$2:$C$1999,"non",0)</f>
        <v>Füzuli</v>
      </c>
      <c r="F11576" s="109" t="str">
        <f t="shared" si="364"/>
        <v>Sumqayıt</v>
      </c>
      <c r="G11576" s="110">
        <f t="shared" si="365"/>
        <v>50</v>
      </c>
    </row>
    <row r="11577" spans="1:7" x14ac:dyDescent="0.3">
      <c r="A11577" s="20" t="s">
        <v>709</v>
      </c>
      <c r="B11577" s="102">
        <v>43836</v>
      </c>
      <c r="C11577" s="103">
        <v>0.19</v>
      </c>
      <c r="D11577" s="133">
        <v>8500</v>
      </c>
      <c r="E11577" s="108" t="str">
        <f>_xlfn.XLOOKUP($A11577,'Task3 Baza'!$A$2:$A$1999,'Task3 Baza'!$C$2:$C$1999,"non",0)</f>
        <v>Sabirabad</v>
      </c>
      <c r="F11577" s="109" t="str">
        <f t="shared" si="364"/>
        <v>Gəncə</v>
      </c>
      <c r="G11577" s="110">
        <f t="shared" si="365"/>
        <v>20</v>
      </c>
    </row>
    <row r="11578" spans="1:7" x14ac:dyDescent="0.3">
      <c r="A11578" s="20" t="s">
        <v>477</v>
      </c>
      <c r="B11578" s="102">
        <v>44442</v>
      </c>
      <c r="C11578" s="103">
        <v>0.19</v>
      </c>
      <c r="D11578" s="133">
        <v>10100</v>
      </c>
      <c r="E11578" s="108" t="str">
        <f>_xlfn.XLOOKUP($A11578,'Task3 Baza'!$A$2:$A$1999,'Task3 Baza'!$C$2:$C$1999,"non",0)</f>
        <v>Şəki</v>
      </c>
      <c r="F11578" s="109" t="str">
        <f t="shared" si="364"/>
        <v>Lənkəran</v>
      </c>
      <c r="G11578" s="110">
        <f t="shared" si="365"/>
        <v>42</v>
      </c>
    </row>
    <row r="11579" spans="1:7" x14ac:dyDescent="0.3">
      <c r="A11579" s="20" t="s">
        <v>277</v>
      </c>
      <c r="B11579" s="102">
        <v>43958</v>
      </c>
      <c r="C11579" s="103">
        <v>0.14000000000000001</v>
      </c>
      <c r="D11579" s="133">
        <v>12100</v>
      </c>
      <c r="E11579" s="108" t="str">
        <f>_xlfn.XLOOKUP($A11579,'Task3 Baza'!$A$2:$A$1999,'Task3 Baza'!$C$2:$C$1999,"non",0)</f>
        <v>Samux</v>
      </c>
      <c r="F11579" s="109" t="str">
        <f t="shared" si="364"/>
        <v>Gəncə</v>
      </c>
      <c r="G11579" s="110">
        <f t="shared" si="365"/>
        <v>20</v>
      </c>
    </row>
    <row r="11580" spans="1:7" x14ac:dyDescent="0.3">
      <c r="A11580" s="20" t="s">
        <v>716</v>
      </c>
      <c r="B11580" s="102">
        <v>44167</v>
      </c>
      <c r="C11580" s="103">
        <v>0.15</v>
      </c>
      <c r="D11580" s="133">
        <v>9700</v>
      </c>
      <c r="E11580" s="108" t="str">
        <f>_xlfn.XLOOKUP($A11580,'Task3 Baza'!$A$2:$A$1999,'Task3 Baza'!$C$2:$C$1999,"non",0)</f>
        <v>Xocalı</v>
      </c>
      <c r="F11580" s="109" t="str">
        <f t="shared" si="364"/>
        <v>Sumqayıt</v>
      </c>
      <c r="G11580" s="110">
        <f t="shared" si="365"/>
        <v>50</v>
      </c>
    </row>
    <row r="11581" spans="1:7" x14ac:dyDescent="0.3">
      <c r="A11581" s="20" t="s">
        <v>714</v>
      </c>
      <c r="B11581" s="102">
        <v>44108</v>
      </c>
      <c r="C11581" s="103">
        <v>0.24</v>
      </c>
      <c r="D11581" s="133">
        <v>12400</v>
      </c>
      <c r="E11581" s="108" t="str">
        <f>_xlfn.XLOOKUP($A11581,'Task3 Baza'!$A$2:$A$1999,'Task3 Baza'!$C$2:$C$1999,"non",0)</f>
        <v>Abşeron</v>
      </c>
      <c r="F11581" s="109" t="str">
        <f t="shared" si="364"/>
        <v>Bakı</v>
      </c>
      <c r="G11581" s="110">
        <f t="shared" si="365"/>
        <v>10</v>
      </c>
    </row>
    <row r="11582" spans="1:7" x14ac:dyDescent="0.3">
      <c r="A11582" s="20" t="s">
        <v>1416</v>
      </c>
      <c r="B11582" s="102">
        <v>44769</v>
      </c>
      <c r="C11582" s="103">
        <v>0.2</v>
      </c>
      <c r="D11582" s="133">
        <v>3600</v>
      </c>
      <c r="E11582" s="108" t="str">
        <f>_xlfn.XLOOKUP($A11582,'Task3 Baza'!$A$2:$A$1999,'Task3 Baza'!$C$2:$C$1999,"non",0)</f>
        <v>Daşkəsən</v>
      </c>
      <c r="F11582" s="109" t="str">
        <f t="shared" si="364"/>
        <v>Bakı</v>
      </c>
      <c r="G11582" s="110">
        <f t="shared" si="365"/>
        <v>10</v>
      </c>
    </row>
    <row r="11583" spans="1:7" x14ac:dyDescent="0.3">
      <c r="A11583" s="20" t="s">
        <v>762</v>
      </c>
      <c r="B11583" s="102">
        <v>44065</v>
      </c>
      <c r="C11583" s="103">
        <v>0.15</v>
      </c>
      <c r="D11583" s="133">
        <v>1700</v>
      </c>
      <c r="E11583" s="108" t="str">
        <f>_xlfn.XLOOKUP($A11583,'Task3 Baza'!$A$2:$A$1999,'Task3 Baza'!$C$2:$C$1999,"non",0)</f>
        <v>Kəlbəcər</v>
      </c>
      <c r="F11583" s="109" t="str">
        <f t="shared" si="364"/>
        <v>Sumqayıt</v>
      </c>
      <c r="G11583" s="110">
        <f t="shared" si="365"/>
        <v>50</v>
      </c>
    </row>
    <row r="11584" spans="1:7" x14ac:dyDescent="0.3">
      <c r="A11584" s="20" t="s">
        <v>1466</v>
      </c>
      <c r="B11584" s="102">
        <v>43727</v>
      </c>
      <c r="C11584" s="103">
        <v>0.16</v>
      </c>
      <c r="D11584" s="133">
        <v>6400</v>
      </c>
      <c r="E11584" s="108" t="str">
        <f>_xlfn.XLOOKUP($A11584,'Task3 Baza'!$A$2:$A$1999,'Task3 Baza'!$C$2:$C$1999,"non",0)</f>
        <v>Xocavənd</v>
      </c>
      <c r="F11584" s="109" t="str">
        <f t="shared" si="364"/>
        <v>Sumqayıt</v>
      </c>
      <c r="G11584" s="110">
        <f t="shared" si="365"/>
        <v>50</v>
      </c>
    </row>
    <row r="11585" spans="1:7" x14ac:dyDescent="0.3">
      <c r="A11585" s="20" t="s">
        <v>878</v>
      </c>
      <c r="B11585" s="102">
        <v>44034</v>
      </c>
      <c r="C11585" s="103">
        <v>0.19</v>
      </c>
      <c r="D11585" s="133">
        <v>3700</v>
      </c>
      <c r="E11585" s="108" t="str">
        <f>_xlfn.XLOOKUP($A11585,'Task3 Baza'!$A$2:$A$1999,'Task3 Baza'!$C$2:$C$1999,"non",0)</f>
        <v>Şəmkir</v>
      </c>
      <c r="F11585" s="109" t="str">
        <f t="shared" si="364"/>
        <v>Lənkəran</v>
      </c>
      <c r="G11585" s="110">
        <f t="shared" si="365"/>
        <v>42</v>
      </c>
    </row>
    <row r="11586" spans="1:7" x14ac:dyDescent="0.3">
      <c r="A11586" s="20" t="s">
        <v>185</v>
      </c>
      <c r="B11586" s="102">
        <v>44218</v>
      </c>
      <c r="C11586" s="103">
        <v>0.16</v>
      </c>
      <c r="D11586" s="133">
        <v>10100</v>
      </c>
      <c r="E11586" s="108" t="str">
        <f>_xlfn.XLOOKUP($A11586,'Task3 Baza'!$A$2:$A$1999,'Task3 Baza'!$C$2:$C$1999,"non",0)</f>
        <v>Siyəzən</v>
      </c>
      <c r="F11586" s="109" t="str">
        <f t="shared" ref="F11586:F11649" si="366">VLOOKUP($E11586,$I$3:$K$75,2,0)</f>
        <v>Gəncə</v>
      </c>
      <c r="G11586" s="110">
        <f t="shared" ref="G11586:G11649" si="367">VLOOKUP(VLOOKUP($E11586,$I$3:$J$75,2,0),$L$3:$M$6,2,0)</f>
        <v>20</v>
      </c>
    </row>
    <row r="11587" spans="1:7" x14ac:dyDescent="0.3">
      <c r="A11587" s="20" t="s">
        <v>547</v>
      </c>
      <c r="B11587" s="102">
        <v>43912</v>
      </c>
      <c r="C11587" s="103">
        <v>0.2</v>
      </c>
      <c r="D11587" s="133">
        <v>3500</v>
      </c>
      <c r="E11587" s="108" t="str">
        <f>_xlfn.XLOOKUP($A11587,'Task3 Baza'!$A$2:$A$1999,'Task3 Baza'!$C$2:$C$1999,"non",0)</f>
        <v>Ucar</v>
      </c>
      <c r="F11587" s="109" t="str">
        <f t="shared" si="366"/>
        <v>Lənkəran</v>
      </c>
      <c r="G11587" s="110">
        <f t="shared" si="367"/>
        <v>42</v>
      </c>
    </row>
    <row r="11588" spans="1:7" x14ac:dyDescent="0.3">
      <c r="A11588" s="20" t="s">
        <v>390</v>
      </c>
      <c r="B11588" s="102">
        <v>43901</v>
      </c>
      <c r="C11588" s="103">
        <v>0.14000000000000001</v>
      </c>
      <c r="D11588" s="133">
        <v>10800</v>
      </c>
      <c r="E11588" s="108" t="str">
        <f>_xlfn.XLOOKUP($A11588,'Task3 Baza'!$A$2:$A$1999,'Task3 Baza'!$C$2:$C$1999,"non",0)</f>
        <v>Biləsuvar</v>
      </c>
      <c r="F11588" s="109" t="str">
        <f t="shared" si="366"/>
        <v>Bakı</v>
      </c>
      <c r="G11588" s="110">
        <f t="shared" si="367"/>
        <v>10</v>
      </c>
    </row>
    <row r="11589" spans="1:7" x14ac:dyDescent="0.3">
      <c r="A11589" s="20" t="s">
        <v>1237</v>
      </c>
      <c r="B11589" s="102">
        <v>44261</v>
      </c>
      <c r="C11589" s="103">
        <v>0.22</v>
      </c>
      <c r="D11589" s="133">
        <v>7400</v>
      </c>
      <c r="E11589" s="108" t="str">
        <f>_xlfn.XLOOKUP($A11589,'Task3 Baza'!$A$2:$A$1999,'Task3 Baza'!$C$2:$C$1999,"non",0)</f>
        <v>Gədəbəy</v>
      </c>
      <c r="F11589" s="109" t="str">
        <f t="shared" si="366"/>
        <v>Sumqayıt</v>
      </c>
      <c r="G11589" s="110">
        <f t="shared" si="367"/>
        <v>50</v>
      </c>
    </row>
    <row r="11590" spans="1:7" x14ac:dyDescent="0.3">
      <c r="A11590" s="20" t="s">
        <v>889</v>
      </c>
      <c r="B11590" s="102">
        <v>44581</v>
      </c>
      <c r="C11590" s="103">
        <v>0.23</v>
      </c>
      <c r="D11590" s="133">
        <v>8200</v>
      </c>
      <c r="E11590" s="108" t="str">
        <f>_xlfn.XLOOKUP($A11590,'Task3 Baza'!$A$2:$A$1999,'Task3 Baza'!$C$2:$C$1999,"non",0)</f>
        <v>Sədərək</v>
      </c>
      <c r="F11590" s="109" t="str">
        <f t="shared" si="366"/>
        <v>Gəncə</v>
      </c>
      <c r="G11590" s="110">
        <f t="shared" si="367"/>
        <v>20</v>
      </c>
    </row>
    <row r="11591" spans="1:7" x14ac:dyDescent="0.3">
      <c r="A11591" s="20" t="s">
        <v>884</v>
      </c>
      <c r="B11591" s="102">
        <v>43999</v>
      </c>
      <c r="C11591" s="103">
        <v>0.21</v>
      </c>
      <c r="D11591" s="133">
        <v>12800</v>
      </c>
      <c r="E11591" s="108" t="str">
        <f>_xlfn.XLOOKUP($A11591,'Task3 Baza'!$A$2:$A$1999,'Task3 Baza'!$C$2:$C$1999,"non",0)</f>
        <v>Samux</v>
      </c>
      <c r="F11591" s="109" t="str">
        <f t="shared" si="366"/>
        <v>Gəncə</v>
      </c>
      <c r="G11591" s="110">
        <f t="shared" si="367"/>
        <v>20</v>
      </c>
    </row>
    <row r="11592" spans="1:7" x14ac:dyDescent="0.3">
      <c r="A11592" s="20" t="s">
        <v>1206</v>
      </c>
      <c r="B11592" s="102">
        <v>44076</v>
      </c>
      <c r="C11592" s="103">
        <v>0.23</v>
      </c>
      <c r="D11592" s="133">
        <v>9700</v>
      </c>
      <c r="E11592" s="108" t="str">
        <f>_xlfn.XLOOKUP($A11592,'Task3 Baza'!$A$2:$A$1999,'Task3 Baza'!$C$2:$C$1999,"non",0)</f>
        <v>Naxçıvan</v>
      </c>
      <c r="F11592" s="109" t="str">
        <f t="shared" si="366"/>
        <v>Gəncə</v>
      </c>
      <c r="G11592" s="110">
        <f t="shared" si="367"/>
        <v>20</v>
      </c>
    </row>
    <row r="11593" spans="1:7" x14ac:dyDescent="0.3">
      <c r="A11593" s="20" t="s">
        <v>2081</v>
      </c>
      <c r="B11593" s="102">
        <v>43952</v>
      </c>
      <c r="C11593" s="103">
        <v>0.24</v>
      </c>
      <c r="D11593" s="133">
        <v>4700</v>
      </c>
      <c r="E11593" s="108" t="str">
        <f>_xlfn.XLOOKUP($A11593,'Task3 Baza'!$A$2:$A$1999,'Task3 Baza'!$C$2:$C$1999,"non",0)</f>
        <v>Astara</v>
      </c>
      <c r="F11593" s="109" t="str">
        <f t="shared" si="366"/>
        <v>Bakı</v>
      </c>
      <c r="G11593" s="110">
        <f t="shared" si="367"/>
        <v>10</v>
      </c>
    </row>
    <row r="11594" spans="1:7" x14ac:dyDescent="0.3">
      <c r="A11594" s="20" t="s">
        <v>1870</v>
      </c>
      <c r="B11594" s="102">
        <v>44449</v>
      </c>
      <c r="C11594" s="103">
        <v>0.23</v>
      </c>
      <c r="D11594" s="133">
        <v>9100</v>
      </c>
      <c r="E11594" s="108" t="str">
        <f>_xlfn.XLOOKUP($A11594,'Task3 Baza'!$A$2:$A$1999,'Task3 Baza'!$C$2:$C$1999,"non",0)</f>
        <v>Zərdab</v>
      </c>
      <c r="F11594" s="109" t="str">
        <f t="shared" si="366"/>
        <v>Lənkəran</v>
      </c>
      <c r="G11594" s="110">
        <f t="shared" si="367"/>
        <v>42</v>
      </c>
    </row>
    <row r="11595" spans="1:7" x14ac:dyDescent="0.3">
      <c r="A11595" s="20" t="s">
        <v>379</v>
      </c>
      <c r="B11595" s="102">
        <v>44555</v>
      </c>
      <c r="C11595" s="103">
        <v>0.2</v>
      </c>
      <c r="D11595" s="133">
        <v>12300</v>
      </c>
      <c r="E11595" s="108" t="str">
        <f>_xlfn.XLOOKUP($A11595,'Task3 Baza'!$A$2:$A$1999,'Task3 Baza'!$C$2:$C$1999,"non",0)</f>
        <v>Siyəzən</v>
      </c>
      <c r="F11595" s="109" t="str">
        <f t="shared" si="366"/>
        <v>Gəncə</v>
      </c>
      <c r="G11595" s="110">
        <f t="shared" si="367"/>
        <v>20</v>
      </c>
    </row>
    <row r="11596" spans="1:7" x14ac:dyDescent="0.3">
      <c r="A11596" s="20" t="s">
        <v>1229</v>
      </c>
      <c r="B11596" s="102">
        <v>44146</v>
      </c>
      <c r="C11596" s="103">
        <v>0.22</v>
      </c>
      <c r="D11596" s="133">
        <v>7900</v>
      </c>
      <c r="E11596" s="108" t="str">
        <f>_xlfn.XLOOKUP($A11596,'Task3 Baza'!$A$2:$A$1999,'Task3 Baza'!$C$2:$C$1999,"non",0)</f>
        <v>Kəngərli</v>
      </c>
      <c r="F11596" s="109" t="str">
        <f t="shared" si="366"/>
        <v>Sumqayıt</v>
      </c>
      <c r="G11596" s="110">
        <f t="shared" si="367"/>
        <v>50</v>
      </c>
    </row>
    <row r="11597" spans="1:7" x14ac:dyDescent="0.3">
      <c r="A11597" s="20" t="s">
        <v>581</v>
      </c>
      <c r="B11597" s="102">
        <v>43948</v>
      </c>
      <c r="C11597" s="103">
        <v>0.2</v>
      </c>
      <c r="D11597" s="133">
        <v>4300</v>
      </c>
      <c r="E11597" s="108" t="str">
        <f>_xlfn.XLOOKUP($A11597,'Task3 Baza'!$A$2:$A$1999,'Task3 Baza'!$C$2:$C$1999,"non",0)</f>
        <v>Zaqatala</v>
      </c>
      <c r="F11597" s="109" t="str">
        <f t="shared" si="366"/>
        <v>Lənkəran</v>
      </c>
      <c r="G11597" s="110">
        <f t="shared" si="367"/>
        <v>42</v>
      </c>
    </row>
    <row r="11598" spans="1:7" x14ac:dyDescent="0.3">
      <c r="A11598" s="20" t="s">
        <v>461</v>
      </c>
      <c r="B11598" s="102">
        <v>44467</v>
      </c>
      <c r="C11598" s="103">
        <v>0.24</v>
      </c>
      <c r="D11598" s="133">
        <v>6400</v>
      </c>
      <c r="E11598" s="108" t="str">
        <f>_xlfn.XLOOKUP($A11598,'Task3 Baza'!$A$2:$A$1999,'Task3 Baza'!$C$2:$C$1999,"non",0)</f>
        <v>Ağdaş</v>
      </c>
      <c r="F11598" s="109" t="str">
        <f t="shared" si="366"/>
        <v>Bakı</v>
      </c>
      <c r="G11598" s="110">
        <f t="shared" si="367"/>
        <v>10</v>
      </c>
    </row>
    <row r="11599" spans="1:7" x14ac:dyDescent="0.3">
      <c r="A11599" s="20" t="s">
        <v>1814</v>
      </c>
      <c r="B11599" s="102">
        <v>44001</v>
      </c>
      <c r="C11599" s="103">
        <v>0.19</v>
      </c>
      <c r="D11599" s="133">
        <v>6300</v>
      </c>
      <c r="E11599" s="108" t="str">
        <f>_xlfn.XLOOKUP($A11599,'Task3 Baza'!$A$2:$A$1999,'Task3 Baza'!$C$2:$C$1999,"non",0)</f>
        <v>Qazax</v>
      </c>
      <c r="F11599" s="109" t="str">
        <f t="shared" si="366"/>
        <v>Sumqayıt</v>
      </c>
      <c r="G11599" s="110">
        <f t="shared" si="367"/>
        <v>50</v>
      </c>
    </row>
    <row r="11600" spans="1:7" x14ac:dyDescent="0.3">
      <c r="A11600" s="20" t="s">
        <v>335</v>
      </c>
      <c r="B11600" s="102">
        <v>44056</v>
      </c>
      <c r="C11600" s="103">
        <v>0.21</v>
      </c>
      <c r="D11600" s="133">
        <v>8800</v>
      </c>
      <c r="E11600" s="108" t="str">
        <f>_xlfn.XLOOKUP($A11600,'Task3 Baza'!$A$2:$A$1999,'Task3 Baza'!$C$2:$C$1999,"non",0)</f>
        <v>Balakən</v>
      </c>
      <c r="F11600" s="109" t="str">
        <f t="shared" si="366"/>
        <v>Bakı</v>
      </c>
      <c r="G11600" s="110">
        <f t="shared" si="367"/>
        <v>10</v>
      </c>
    </row>
    <row r="11601" spans="1:7" x14ac:dyDescent="0.3">
      <c r="A11601" s="20" t="s">
        <v>344</v>
      </c>
      <c r="B11601" s="102">
        <v>43944</v>
      </c>
      <c r="C11601" s="103">
        <v>0.17</v>
      </c>
      <c r="D11601" s="133">
        <v>2300</v>
      </c>
      <c r="E11601" s="108" t="str">
        <f>_xlfn.XLOOKUP($A11601,'Task3 Baza'!$A$2:$A$1999,'Task3 Baza'!$C$2:$C$1999,"non",0)</f>
        <v>Şərur</v>
      </c>
      <c r="F11601" s="109" t="str">
        <f t="shared" si="366"/>
        <v>Lənkəran</v>
      </c>
      <c r="G11601" s="110">
        <f t="shared" si="367"/>
        <v>42</v>
      </c>
    </row>
    <row r="11602" spans="1:7" x14ac:dyDescent="0.3">
      <c r="A11602" s="20" t="s">
        <v>1504</v>
      </c>
      <c r="B11602" s="102">
        <v>44000</v>
      </c>
      <c r="C11602" s="103">
        <v>0.21</v>
      </c>
      <c r="D11602" s="133">
        <v>3800</v>
      </c>
      <c r="E11602" s="108" t="str">
        <f>_xlfn.XLOOKUP($A11602,'Task3 Baza'!$A$2:$A$1999,'Task3 Baza'!$C$2:$C$1999,"non",0)</f>
        <v>Cəlilabad</v>
      </c>
      <c r="F11602" s="109" t="str">
        <f t="shared" si="366"/>
        <v>Bakı</v>
      </c>
      <c r="G11602" s="110">
        <f t="shared" si="367"/>
        <v>10</v>
      </c>
    </row>
    <row r="11603" spans="1:7" x14ac:dyDescent="0.3">
      <c r="A11603" s="20" t="s">
        <v>1830</v>
      </c>
      <c r="B11603" s="102">
        <v>44659</v>
      </c>
      <c r="C11603" s="103">
        <v>0.17</v>
      </c>
      <c r="D11603" s="133">
        <v>7500</v>
      </c>
      <c r="E11603" s="108" t="str">
        <f>_xlfn.XLOOKUP($A11603,'Task3 Baza'!$A$2:$A$1999,'Task3 Baza'!$C$2:$C$1999,"non",0)</f>
        <v>Füzuli</v>
      </c>
      <c r="F11603" s="109" t="str">
        <f t="shared" si="366"/>
        <v>Sumqayıt</v>
      </c>
      <c r="G11603" s="110">
        <f t="shared" si="367"/>
        <v>50</v>
      </c>
    </row>
    <row r="11604" spans="1:7" x14ac:dyDescent="0.3">
      <c r="A11604" s="20" t="s">
        <v>2022</v>
      </c>
      <c r="B11604" s="102">
        <v>44110</v>
      </c>
      <c r="C11604" s="103">
        <v>0.22</v>
      </c>
      <c r="D11604" s="133">
        <v>7700</v>
      </c>
      <c r="E11604" s="108" t="str">
        <f>_xlfn.XLOOKUP($A11604,'Task3 Baza'!$A$2:$A$1999,'Task3 Baza'!$C$2:$C$1999,"non",0)</f>
        <v>Bərdə</v>
      </c>
      <c r="F11604" s="109" t="str">
        <f t="shared" si="366"/>
        <v>Bakı</v>
      </c>
      <c r="G11604" s="110">
        <f t="shared" si="367"/>
        <v>10</v>
      </c>
    </row>
    <row r="11605" spans="1:7" x14ac:dyDescent="0.3">
      <c r="A11605" s="20" t="s">
        <v>810</v>
      </c>
      <c r="B11605" s="102">
        <v>44260</v>
      </c>
      <c r="C11605" s="103">
        <v>0.16</v>
      </c>
      <c r="D11605" s="133">
        <v>12200</v>
      </c>
      <c r="E11605" s="108" t="str">
        <f>_xlfn.XLOOKUP($A11605,'Task3 Baza'!$A$2:$A$1999,'Task3 Baza'!$C$2:$C$1999,"non",0)</f>
        <v>Ağcabədi</v>
      </c>
      <c r="F11605" s="109" t="str">
        <f t="shared" si="366"/>
        <v>Bakı</v>
      </c>
      <c r="G11605" s="110">
        <f t="shared" si="367"/>
        <v>10</v>
      </c>
    </row>
    <row r="11606" spans="1:7" x14ac:dyDescent="0.3">
      <c r="A11606" s="20" t="s">
        <v>392</v>
      </c>
      <c r="B11606" s="102">
        <v>44202</v>
      </c>
      <c r="C11606" s="103">
        <v>0.22</v>
      </c>
      <c r="D11606" s="133">
        <v>6600</v>
      </c>
      <c r="E11606" s="108" t="str">
        <f>_xlfn.XLOOKUP($A11606,'Task3 Baza'!$A$2:$A$1999,'Task3 Baza'!$C$2:$C$1999,"non",0)</f>
        <v>Daşkəsən</v>
      </c>
      <c r="F11606" s="109" t="str">
        <f t="shared" si="366"/>
        <v>Bakı</v>
      </c>
      <c r="G11606" s="110">
        <f t="shared" si="367"/>
        <v>10</v>
      </c>
    </row>
    <row r="11607" spans="1:7" x14ac:dyDescent="0.3">
      <c r="A11607" s="20" t="s">
        <v>1881</v>
      </c>
      <c r="B11607" s="102">
        <v>43911</v>
      </c>
      <c r="C11607" s="103">
        <v>0.2</v>
      </c>
      <c r="D11607" s="133">
        <v>10500</v>
      </c>
      <c r="E11607" s="108" t="str">
        <f>_xlfn.XLOOKUP($A11607,'Task3 Baza'!$A$2:$A$1999,'Task3 Baza'!$C$2:$C$1999,"non",0)</f>
        <v>Ağdaş</v>
      </c>
      <c r="F11607" s="109" t="str">
        <f t="shared" si="366"/>
        <v>Bakı</v>
      </c>
      <c r="G11607" s="110">
        <f t="shared" si="367"/>
        <v>10</v>
      </c>
    </row>
    <row r="11608" spans="1:7" x14ac:dyDescent="0.3">
      <c r="A11608" s="20" t="s">
        <v>482</v>
      </c>
      <c r="B11608" s="102">
        <v>43801</v>
      </c>
      <c r="C11608" s="103">
        <v>0.2</v>
      </c>
      <c r="D11608" s="133">
        <v>12200</v>
      </c>
      <c r="E11608" s="108" t="str">
        <f>_xlfn.XLOOKUP($A11608,'Task3 Baza'!$A$2:$A$1999,'Task3 Baza'!$C$2:$C$1999,"non",0)</f>
        <v>Cəlilabad</v>
      </c>
      <c r="F11608" s="109" t="str">
        <f t="shared" si="366"/>
        <v>Bakı</v>
      </c>
      <c r="G11608" s="110">
        <f t="shared" si="367"/>
        <v>10</v>
      </c>
    </row>
    <row r="11609" spans="1:7" x14ac:dyDescent="0.3">
      <c r="A11609" s="20" t="s">
        <v>491</v>
      </c>
      <c r="B11609" s="102">
        <v>43546</v>
      </c>
      <c r="C11609" s="103">
        <v>0.16</v>
      </c>
      <c r="D11609" s="133">
        <v>12900</v>
      </c>
      <c r="E11609" s="108" t="str">
        <f>_xlfn.XLOOKUP($A11609,'Task3 Baza'!$A$2:$A$1999,'Task3 Baza'!$C$2:$C$1999,"non",0)</f>
        <v>Siyəzən</v>
      </c>
      <c r="F11609" s="109" t="str">
        <f t="shared" si="366"/>
        <v>Gəncə</v>
      </c>
      <c r="G11609" s="110">
        <f t="shared" si="367"/>
        <v>20</v>
      </c>
    </row>
    <row r="11610" spans="1:7" x14ac:dyDescent="0.3">
      <c r="A11610" s="20" t="s">
        <v>1827</v>
      </c>
      <c r="B11610" s="102">
        <v>44502</v>
      </c>
      <c r="C11610" s="103">
        <v>0.18</v>
      </c>
      <c r="D11610" s="133">
        <v>7400</v>
      </c>
      <c r="E11610" s="108" t="str">
        <f>_xlfn.XLOOKUP($A11610,'Task3 Baza'!$A$2:$A$1999,'Task3 Baza'!$C$2:$C$1999,"non",0)</f>
        <v>Lənkəran</v>
      </c>
      <c r="F11610" s="109" t="str">
        <f t="shared" si="366"/>
        <v>Gəncə</v>
      </c>
      <c r="G11610" s="110">
        <f t="shared" si="367"/>
        <v>20</v>
      </c>
    </row>
    <row r="11611" spans="1:7" x14ac:dyDescent="0.3">
      <c r="A11611" s="20" t="s">
        <v>2020</v>
      </c>
      <c r="B11611" s="102">
        <v>44455</v>
      </c>
      <c r="C11611" s="103">
        <v>0.24</v>
      </c>
      <c r="D11611" s="133">
        <v>6700</v>
      </c>
      <c r="E11611" s="108" t="str">
        <f>_xlfn.XLOOKUP($A11611,'Task3 Baza'!$A$2:$A$1999,'Task3 Baza'!$C$2:$C$1999,"non",0)</f>
        <v>Abşeron</v>
      </c>
      <c r="F11611" s="109" t="str">
        <f t="shared" si="366"/>
        <v>Bakı</v>
      </c>
      <c r="G11611" s="110">
        <f t="shared" si="367"/>
        <v>10</v>
      </c>
    </row>
    <row r="11612" spans="1:7" x14ac:dyDescent="0.3">
      <c r="A11612" s="20" t="s">
        <v>1532</v>
      </c>
      <c r="B11612" s="102">
        <v>44391</v>
      </c>
      <c r="C11612" s="103">
        <v>0.21</v>
      </c>
      <c r="D11612" s="133">
        <v>12400</v>
      </c>
      <c r="E11612" s="108" t="str">
        <f>_xlfn.XLOOKUP($A11612,'Task3 Baza'!$A$2:$A$1999,'Task3 Baza'!$C$2:$C$1999,"non",0)</f>
        <v>Qusar</v>
      </c>
      <c r="F11612" s="109" t="str">
        <f t="shared" si="366"/>
        <v>Gəncə</v>
      </c>
      <c r="G11612" s="110">
        <f t="shared" si="367"/>
        <v>20</v>
      </c>
    </row>
    <row r="11613" spans="1:7" x14ac:dyDescent="0.3">
      <c r="A11613" s="20" t="s">
        <v>228</v>
      </c>
      <c r="B11613" s="102">
        <v>44051</v>
      </c>
      <c r="C11613" s="103">
        <v>0.24</v>
      </c>
      <c r="D11613" s="133">
        <v>4400</v>
      </c>
      <c r="E11613" s="108" t="str">
        <f>_xlfn.XLOOKUP($A11613,'Task3 Baza'!$A$2:$A$1999,'Task3 Baza'!$C$2:$C$1999,"non",0)</f>
        <v>Tərtər</v>
      </c>
      <c r="F11613" s="109" t="str">
        <f t="shared" si="366"/>
        <v>Lənkəran</v>
      </c>
      <c r="G11613" s="110">
        <f t="shared" si="367"/>
        <v>42</v>
      </c>
    </row>
    <row r="11614" spans="1:7" x14ac:dyDescent="0.3">
      <c r="A11614" s="20" t="s">
        <v>1044</v>
      </c>
      <c r="B11614" s="102">
        <v>44247</v>
      </c>
      <c r="C11614" s="103">
        <v>0.14000000000000001</v>
      </c>
      <c r="D11614" s="133">
        <v>3000</v>
      </c>
      <c r="E11614" s="108" t="str">
        <f>_xlfn.XLOOKUP($A11614,'Task3 Baza'!$A$2:$A$1999,'Task3 Baza'!$C$2:$C$1999,"non",0)</f>
        <v>Zəngilan</v>
      </c>
      <c r="F11614" s="109" t="str">
        <f t="shared" si="366"/>
        <v>Lənkəran</v>
      </c>
      <c r="G11614" s="110">
        <f t="shared" si="367"/>
        <v>42</v>
      </c>
    </row>
    <row r="11615" spans="1:7" x14ac:dyDescent="0.3">
      <c r="A11615" s="20" t="s">
        <v>927</v>
      </c>
      <c r="B11615" s="102">
        <v>44085</v>
      </c>
      <c r="C11615" s="103">
        <v>0.17</v>
      </c>
      <c r="D11615" s="133">
        <v>11600</v>
      </c>
      <c r="E11615" s="108" t="str">
        <f>_xlfn.XLOOKUP($A11615,'Task3 Baza'!$A$2:$A$1999,'Task3 Baza'!$C$2:$C$1999,"non",0)</f>
        <v>Ağdam</v>
      </c>
      <c r="F11615" s="109" t="str">
        <f t="shared" si="366"/>
        <v>Bakı</v>
      </c>
      <c r="G11615" s="110">
        <f t="shared" si="367"/>
        <v>10</v>
      </c>
    </row>
    <row r="11616" spans="1:7" x14ac:dyDescent="0.3">
      <c r="A11616" s="20" t="s">
        <v>878</v>
      </c>
      <c r="B11616" s="102">
        <v>44004</v>
      </c>
      <c r="C11616" s="103">
        <v>0.14000000000000001</v>
      </c>
      <c r="D11616" s="133">
        <v>4400</v>
      </c>
      <c r="E11616" s="108" t="str">
        <f>_xlfn.XLOOKUP($A11616,'Task3 Baza'!$A$2:$A$1999,'Task3 Baza'!$C$2:$C$1999,"non",0)</f>
        <v>Şəmkir</v>
      </c>
      <c r="F11616" s="109" t="str">
        <f t="shared" si="366"/>
        <v>Lənkəran</v>
      </c>
      <c r="G11616" s="110">
        <f t="shared" si="367"/>
        <v>42</v>
      </c>
    </row>
    <row r="11617" spans="1:7" x14ac:dyDescent="0.3">
      <c r="A11617" s="20" t="s">
        <v>963</v>
      </c>
      <c r="B11617" s="102">
        <v>44296</v>
      </c>
      <c r="C11617" s="103">
        <v>0.23</v>
      </c>
      <c r="D11617" s="133">
        <v>5000</v>
      </c>
      <c r="E11617" s="108" t="str">
        <f>_xlfn.XLOOKUP($A11617,'Task3 Baza'!$A$2:$A$1999,'Task3 Baza'!$C$2:$C$1999,"non",0)</f>
        <v>Culfa</v>
      </c>
      <c r="F11617" s="109" t="str">
        <f t="shared" si="366"/>
        <v>Bakı</v>
      </c>
      <c r="G11617" s="110">
        <f t="shared" si="367"/>
        <v>10</v>
      </c>
    </row>
    <row r="11618" spans="1:7" x14ac:dyDescent="0.3">
      <c r="A11618" s="20" t="s">
        <v>1935</v>
      </c>
      <c r="B11618" s="102">
        <v>44465</v>
      </c>
      <c r="C11618" s="103">
        <v>0.21</v>
      </c>
      <c r="D11618" s="133">
        <v>6200</v>
      </c>
      <c r="E11618" s="108" t="str">
        <f>_xlfn.XLOOKUP($A11618,'Task3 Baza'!$A$2:$A$1999,'Task3 Baza'!$C$2:$C$1999,"non",0)</f>
        <v>Şəki</v>
      </c>
      <c r="F11618" s="109" t="str">
        <f t="shared" si="366"/>
        <v>Lənkəran</v>
      </c>
      <c r="G11618" s="110">
        <f t="shared" si="367"/>
        <v>42</v>
      </c>
    </row>
    <row r="11619" spans="1:7" x14ac:dyDescent="0.3">
      <c r="A11619" s="20" t="s">
        <v>611</v>
      </c>
      <c r="B11619" s="102">
        <v>44520</v>
      </c>
      <c r="C11619" s="103">
        <v>0.24</v>
      </c>
      <c r="D11619" s="133">
        <v>4300</v>
      </c>
      <c r="E11619" s="108" t="str">
        <f>_xlfn.XLOOKUP($A11619,'Task3 Baza'!$A$2:$A$1999,'Task3 Baza'!$C$2:$C$1999,"non",0)</f>
        <v>Mingəçevir</v>
      </c>
      <c r="F11619" s="109" t="str">
        <f t="shared" si="366"/>
        <v>Gəncə</v>
      </c>
      <c r="G11619" s="110">
        <f t="shared" si="367"/>
        <v>20</v>
      </c>
    </row>
    <row r="11620" spans="1:7" x14ac:dyDescent="0.3">
      <c r="A11620" s="20" t="s">
        <v>1944</v>
      </c>
      <c r="B11620" s="102">
        <v>44255</v>
      </c>
      <c r="C11620" s="103">
        <v>0.19</v>
      </c>
      <c r="D11620" s="133">
        <v>11400</v>
      </c>
      <c r="E11620" s="108" t="str">
        <f>_xlfn.XLOOKUP($A11620,'Task3 Baza'!$A$2:$A$1999,'Task3 Baza'!$C$2:$C$1999,"non",0)</f>
        <v>Xaçmaz</v>
      </c>
      <c r="F11620" s="109" t="str">
        <f t="shared" si="366"/>
        <v>Sumqayıt</v>
      </c>
      <c r="G11620" s="110">
        <f t="shared" si="367"/>
        <v>50</v>
      </c>
    </row>
    <row r="11621" spans="1:7" x14ac:dyDescent="0.3">
      <c r="A11621" s="20" t="s">
        <v>1175</v>
      </c>
      <c r="B11621" s="102">
        <v>44140</v>
      </c>
      <c r="C11621" s="103">
        <v>0.17</v>
      </c>
      <c r="D11621" s="133">
        <v>7400</v>
      </c>
      <c r="E11621" s="108" t="str">
        <f>_xlfn.XLOOKUP($A11621,'Task3 Baza'!$A$2:$A$1999,'Task3 Baza'!$C$2:$C$1999,"non",0)</f>
        <v>Qobustan</v>
      </c>
      <c r="F11621" s="109" t="str">
        <f t="shared" si="366"/>
        <v>Gəncə</v>
      </c>
      <c r="G11621" s="110">
        <f t="shared" si="367"/>
        <v>20</v>
      </c>
    </row>
    <row r="11622" spans="1:7" x14ac:dyDescent="0.3">
      <c r="A11622" s="20" t="s">
        <v>305</v>
      </c>
      <c r="B11622" s="102">
        <v>43886</v>
      </c>
      <c r="C11622" s="103">
        <v>0.15</v>
      </c>
      <c r="D11622" s="133">
        <v>10900</v>
      </c>
      <c r="E11622" s="108" t="str">
        <f>_xlfn.XLOOKUP($A11622,'Task3 Baza'!$A$2:$A$1999,'Task3 Baza'!$C$2:$C$1999,"non",0)</f>
        <v>Qubadlı</v>
      </c>
      <c r="F11622" s="109" t="str">
        <f t="shared" si="366"/>
        <v>Gəncə</v>
      </c>
      <c r="G11622" s="110">
        <f t="shared" si="367"/>
        <v>20</v>
      </c>
    </row>
    <row r="11623" spans="1:7" x14ac:dyDescent="0.3">
      <c r="A11623" s="20" t="s">
        <v>715</v>
      </c>
      <c r="B11623" s="102">
        <v>44269</v>
      </c>
      <c r="C11623" s="103">
        <v>0.22</v>
      </c>
      <c r="D11623" s="133">
        <v>8600</v>
      </c>
      <c r="E11623" s="108" t="str">
        <f>_xlfn.XLOOKUP($A11623,'Task3 Baza'!$A$2:$A$1999,'Task3 Baza'!$C$2:$C$1999,"non",0)</f>
        <v>Şərur</v>
      </c>
      <c r="F11623" s="109" t="str">
        <f t="shared" si="366"/>
        <v>Lənkəran</v>
      </c>
      <c r="G11623" s="110">
        <f t="shared" si="367"/>
        <v>42</v>
      </c>
    </row>
    <row r="11624" spans="1:7" x14ac:dyDescent="0.3">
      <c r="A11624" s="20" t="s">
        <v>929</v>
      </c>
      <c r="B11624" s="102">
        <v>43774</v>
      </c>
      <c r="C11624" s="103">
        <v>0.24</v>
      </c>
      <c r="D11624" s="133">
        <v>11500</v>
      </c>
      <c r="E11624" s="108" t="str">
        <f>_xlfn.XLOOKUP($A11624,'Task3 Baza'!$A$2:$A$1999,'Task3 Baza'!$C$2:$C$1999,"non",0)</f>
        <v>Şəki</v>
      </c>
      <c r="F11624" s="109" t="str">
        <f t="shared" si="366"/>
        <v>Lənkəran</v>
      </c>
      <c r="G11624" s="110">
        <f t="shared" si="367"/>
        <v>42</v>
      </c>
    </row>
    <row r="11625" spans="1:7" x14ac:dyDescent="0.3">
      <c r="A11625" s="20" t="s">
        <v>1955</v>
      </c>
      <c r="B11625" s="102">
        <v>44299</v>
      </c>
      <c r="C11625" s="103">
        <v>0.2</v>
      </c>
      <c r="D11625" s="133">
        <v>4200</v>
      </c>
      <c r="E11625" s="108" t="str">
        <f>_xlfn.XLOOKUP($A11625,'Task3 Baza'!$A$2:$A$1999,'Task3 Baza'!$C$2:$C$1999,"non",0)</f>
        <v>Şamaxı</v>
      </c>
      <c r="F11625" s="109" t="str">
        <f t="shared" si="366"/>
        <v>Lənkəran</v>
      </c>
      <c r="G11625" s="110">
        <f t="shared" si="367"/>
        <v>42</v>
      </c>
    </row>
    <row r="11626" spans="1:7" x14ac:dyDescent="0.3">
      <c r="A11626" s="20" t="s">
        <v>1611</v>
      </c>
      <c r="B11626" s="102">
        <v>43984</v>
      </c>
      <c r="C11626" s="103">
        <v>0.22</v>
      </c>
      <c r="D11626" s="133">
        <v>9100</v>
      </c>
      <c r="E11626" s="108" t="str">
        <f>_xlfn.XLOOKUP($A11626,'Task3 Baza'!$A$2:$A$1999,'Task3 Baza'!$C$2:$C$1999,"non",0)</f>
        <v>Şəki</v>
      </c>
      <c r="F11626" s="109" t="str">
        <f t="shared" si="366"/>
        <v>Lənkəran</v>
      </c>
      <c r="G11626" s="110">
        <f t="shared" si="367"/>
        <v>42</v>
      </c>
    </row>
    <row r="11627" spans="1:7" x14ac:dyDescent="0.3">
      <c r="A11627" s="20" t="s">
        <v>741</v>
      </c>
      <c r="B11627" s="102">
        <v>43803</v>
      </c>
      <c r="C11627" s="103">
        <v>0.14000000000000001</v>
      </c>
      <c r="D11627" s="133">
        <v>12900</v>
      </c>
      <c r="E11627" s="108" t="str">
        <f>_xlfn.XLOOKUP($A11627,'Task3 Baza'!$A$2:$A$1999,'Task3 Baza'!$C$2:$C$1999,"non",0)</f>
        <v>Cəlilabad</v>
      </c>
      <c r="F11627" s="109" t="str">
        <f t="shared" si="366"/>
        <v>Bakı</v>
      </c>
      <c r="G11627" s="110">
        <f t="shared" si="367"/>
        <v>10</v>
      </c>
    </row>
    <row r="11628" spans="1:7" x14ac:dyDescent="0.3">
      <c r="A11628" s="20" t="s">
        <v>1376</v>
      </c>
      <c r="B11628" s="102">
        <v>44064</v>
      </c>
      <c r="C11628" s="103">
        <v>0.21</v>
      </c>
      <c r="D11628" s="133">
        <v>10600</v>
      </c>
      <c r="E11628" s="108" t="str">
        <f>_xlfn.XLOOKUP($A11628,'Task3 Baza'!$A$2:$A$1999,'Task3 Baza'!$C$2:$C$1999,"non",0)</f>
        <v>Tərtər</v>
      </c>
      <c r="F11628" s="109" t="str">
        <f t="shared" si="366"/>
        <v>Lənkəran</v>
      </c>
      <c r="G11628" s="110">
        <f t="shared" si="367"/>
        <v>42</v>
      </c>
    </row>
    <row r="11629" spans="1:7" x14ac:dyDescent="0.3">
      <c r="A11629" s="20" t="s">
        <v>1284</v>
      </c>
      <c r="B11629" s="102">
        <v>43830</v>
      </c>
      <c r="C11629" s="103">
        <v>0.18</v>
      </c>
      <c r="D11629" s="133">
        <v>1700</v>
      </c>
      <c r="E11629" s="108" t="str">
        <f>_xlfn.XLOOKUP($A11629,'Task3 Baza'!$A$2:$A$1999,'Task3 Baza'!$C$2:$C$1999,"non",0)</f>
        <v>Ağsu</v>
      </c>
      <c r="F11629" s="109" t="str">
        <f t="shared" si="366"/>
        <v>Bakı</v>
      </c>
      <c r="G11629" s="110">
        <f t="shared" si="367"/>
        <v>10</v>
      </c>
    </row>
    <row r="11630" spans="1:7" x14ac:dyDescent="0.3">
      <c r="A11630" s="20" t="s">
        <v>935</v>
      </c>
      <c r="B11630" s="102">
        <v>43801</v>
      </c>
      <c r="C11630" s="103">
        <v>0.19</v>
      </c>
      <c r="D11630" s="133">
        <v>3100</v>
      </c>
      <c r="E11630" s="108" t="str">
        <f>_xlfn.XLOOKUP($A11630,'Task3 Baza'!$A$2:$A$1999,'Task3 Baza'!$C$2:$C$1999,"non",0)</f>
        <v>Oğuz</v>
      </c>
      <c r="F11630" s="109" t="str">
        <f t="shared" si="366"/>
        <v>Gəncə</v>
      </c>
      <c r="G11630" s="110">
        <f t="shared" si="367"/>
        <v>20</v>
      </c>
    </row>
    <row r="11631" spans="1:7" x14ac:dyDescent="0.3">
      <c r="A11631" s="20" t="s">
        <v>1629</v>
      </c>
      <c r="B11631" s="102">
        <v>44140</v>
      </c>
      <c r="C11631" s="103">
        <v>0.2</v>
      </c>
      <c r="D11631" s="133">
        <v>5200</v>
      </c>
      <c r="E11631" s="108" t="str">
        <f>_xlfn.XLOOKUP($A11631,'Task3 Baza'!$A$2:$A$1999,'Task3 Baza'!$C$2:$C$1999,"non",0)</f>
        <v>Göyçay</v>
      </c>
      <c r="F11631" s="109" t="str">
        <f t="shared" si="366"/>
        <v>Sumqayıt</v>
      </c>
      <c r="G11631" s="110">
        <f t="shared" si="367"/>
        <v>50</v>
      </c>
    </row>
    <row r="11632" spans="1:7" x14ac:dyDescent="0.3">
      <c r="A11632" s="20" t="s">
        <v>1873</v>
      </c>
      <c r="B11632" s="102">
        <v>44149</v>
      </c>
      <c r="C11632" s="103">
        <v>0.15</v>
      </c>
      <c r="D11632" s="133">
        <v>5100</v>
      </c>
      <c r="E11632" s="108" t="str">
        <f>_xlfn.XLOOKUP($A11632,'Task3 Baza'!$A$2:$A$1999,'Task3 Baza'!$C$2:$C$1999,"non",0)</f>
        <v>Laçın</v>
      </c>
      <c r="F11632" s="109" t="str">
        <f t="shared" si="366"/>
        <v>Gəncə</v>
      </c>
      <c r="G11632" s="110">
        <f t="shared" si="367"/>
        <v>20</v>
      </c>
    </row>
    <row r="11633" spans="1:7" x14ac:dyDescent="0.3">
      <c r="A11633" s="20" t="s">
        <v>1512</v>
      </c>
      <c r="B11633" s="102">
        <v>44214</v>
      </c>
      <c r="C11633" s="103">
        <v>0.21</v>
      </c>
      <c r="D11633" s="133">
        <v>2600</v>
      </c>
      <c r="E11633" s="108" t="str">
        <f>_xlfn.XLOOKUP($A11633,'Task3 Baza'!$A$2:$A$1999,'Task3 Baza'!$C$2:$C$1999,"non",0)</f>
        <v>Ağsu</v>
      </c>
      <c r="F11633" s="109" t="str">
        <f t="shared" si="366"/>
        <v>Bakı</v>
      </c>
      <c r="G11633" s="110">
        <f t="shared" si="367"/>
        <v>10</v>
      </c>
    </row>
    <row r="11634" spans="1:7" x14ac:dyDescent="0.3">
      <c r="A11634" s="20" t="s">
        <v>1855</v>
      </c>
      <c r="B11634" s="102">
        <v>43633</v>
      </c>
      <c r="C11634" s="103">
        <v>0.24</v>
      </c>
      <c r="D11634" s="133">
        <v>7500</v>
      </c>
      <c r="E11634" s="108" t="str">
        <f>_xlfn.XLOOKUP($A11634,'Task3 Baza'!$A$2:$A$1999,'Task3 Baza'!$C$2:$C$1999,"non",0)</f>
        <v>Gəncə</v>
      </c>
      <c r="F11634" s="109" t="str">
        <f t="shared" si="366"/>
        <v>Sumqayıt</v>
      </c>
      <c r="G11634" s="110">
        <f t="shared" si="367"/>
        <v>50</v>
      </c>
    </row>
    <row r="11635" spans="1:7" x14ac:dyDescent="0.3">
      <c r="A11635" s="20" t="s">
        <v>1433</v>
      </c>
      <c r="B11635" s="102">
        <v>44627</v>
      </c>
      <c r="C11635" s="103">
        <v>0.15</v>
      </c>
      <c r="D11635" s="133">
        <v>8800</v>
      </c>
      <c r="E11635" s="108" t="str">
        <f>_xlfn.XLOOKUP($A11635,'Task3 Baza'!$A$2:$A$1999,'Task3 Baza'!$C$2:$C$1999,"non",0)</f>
        <v>Goranboy</v>
      </c>
      <c r="F11635" s="109" t="str">
        <f t="shared" si="366"/>
        <v>Sumqayıt</v>
      </c>
      <c r="G11635" s="110">
        <f t="shared" si="367"/>
        <v>50</v>
      </c>
    </row>
    <row r="11636" spans="1:7" x14ac:dyDescent="0.3">
      <c r="A11636" s="20" t="s">
        <v>1509</v>
      </c>
      <c r="B11636" s="102">
        <v>44380</v>
      </c>
      <c r="C11636" s="103">
        <v>0.22</v>
      </c>
      <c r="D11636" s="133">
        <v>5400</v>
      </c>
      <c r="E11636" s="108" t="str">
        <f>_xlfn.XLOOKUP($A11636,'Task3 Baza'!$A$2:$A$1999,'Task3 Baza'!$C$2:$C$1999,"non",0)</f>
        <v>Daşkəsən</v>
      </c>
      <c r="F11636" s="109" t="str">
        <f t="shared" si="366"/>
        <v>Bakı</v>
      </c>
      <c r="G11636" s="110">
        <f t="shared" si="367"/>
        <v>10</v>
      </c>
    </row>
    <row r="11637" spans="1:7" x14ac:dyDescent="0.3">
      <c r="A11637" s="20" t="s">
        <v>633</v>
      </c>
      <c r="B11637" s="102">
        <v>44342</v>
      </c>
      <c r="C11637" s="103">
        <v>0.19</v>
      </c>
      <c r="D11637" s="133">
        <v>13000</v>
      </c>
      <c r="E11637" s="108" t="str">
        <f>_xlfn.XLOOKUP($A11637,'Task3 Baza'!$A$2:$A$1999,'Task3 Baza'!$C$2:$C$1999,"non",0)</f>
        <v>Qax</v>
      </c>
      <c r="F11637" s="109" t="str">
        <f t="shared" si="366"/>
        <v>Sumqayıt</v>
      </c>
      <c r="G11637" s="110">
        <f t="shared" si="367"/>
        <v>50</v>
      </c>
    </row>
    <row r="11638" spans="1:7" x14ac:dyDescent="0.3">
      <c r="A11638" s="20" t="s">
        <v>742</v>
      </c>
      <c r="B11638" s="102">
        <v>43780</v>
      </c>
      <c r="C11638" s="103">
        <v>0.15</v>
      </c>
      <c r="D11638" s="133">
        <v>7400</v>
      </c>
      <c r="E11638" s="108" t="str">
        <f>_xlfn.XLOOKUP($A11638,'Task3 Baza'!$A$2:$A$1999,'Task3 Baza'!$C$2:$C$1999,"non",0)</f>
        <v>Şəki</v>
      </c>
      <c r="F11638" s="109" t="str">
        <f t="shared" si="366"/>
        <v>Lənkəran</v>
      </c>
      <c r="G11638" s="110">
        <f t="shared" si="367"/>
        <v>42</v>
      </c>
    </row>
    <row r="11639" spans="1:7" x14ac:dyDescent="0.3">
      <c r="A11639" s="20" t="s">
        <v>283</v>
      </c>
      <c r="B11639" s="102">
        <v>44640</v>
      </c>
      <c r="C11639" s="103">
        <v>0.17</v>
      </c>
      <c r="D11639" s="133">
        <v>2200</v>
      </c>
      <c r="E11639" s="108" t="str">
        <f>_xlfn.XLOOKUP($A11639,'Task3 Baza'!$A$2:$A$1999,'Task3 Baza'!$C$2:$C$1999,"non",0)</f>
        <v>Saatlı</v>
      </c>
      <c r="F11639" s="109" t="str">
        <f t="shared" si="366"/>
        <v>Gəncə</v>
      </c>
      <c r="G11639" s="110">
        <f t="shared" si="367"/>
        <v>20</v>
      </c>
    </row>
    <row r="11640" spans="1:7" x14ac:dyDescent="0.3">
      <c r="A11640" s="20" t="s">
        <v>742</v>
      </c>
      <c r="B11640" s="102">
        <v>43517</v>
      </c>
      <c r="C11640" s="103">
        <v>0.22</v>
      </c>
      <c r="D11640" s="133">
        <v>12900</v>
      </c>
      <c r="E11640" s="108" t="str">
        <f>_xlfn.XLOOKUP($A11640,'Task3 Baza'!$A$2:$A$1999,'Task3 Baza'!$C$2:$C$1999,"non",0)</f>
        <v>Şəki</v>
      </c>
      <c r="F11640" s="109" t="str">
        <f t="shared" si="366"/>
        <v>Lənkəran</v>
      </c>
      <c r="G11640" s="110">
        <f t="shared" si="367"/>
        <v>42</v>
      </c>
    </row>
    <row r="11641" spans="1:7" x14ac:dyDescent="0.3">
      <c r="A11641" s="20" t="s">
        <v>1517</v>
      </c>
      <c r="B11641" s="102">
        <v>44227</v>
      </c>
      <c r="C11641" s="103">
        <v>0.17</v>
      </c>
      <c r="D11641" s="133">
        <v>9500</v>
      </c>
      <c r="E11641" s="108" t="str">
        <f>_xlfn.XLOOKUP($A11641,'Task3 Baza'!$A$2:$A$1999,'Task3 Baza'!$C$2:$C$1999,"non",0)</f>
        <v>Zərdab</v>
      </c>
      <c r="F11641" s="109" t="str">
        <f t="shared" si="366"/>
        <v>Lənkəran</v>
      </c>
      <c r="G11641" s="110">
        <f t="shared" si="367"/>
        <v>42</v>
      </c>
    </row>
    <row r="11642" spans="1:7" x14ac:dyDescent="0.3">
      <c r="A11642" s="20" t="s">
        <v>680</v>
      </c>
      <c r="B11642" s="102">
        <v>44381</v>
      </c>
      <c r="C11642" s="103">
        <v>0.16</v>
      </c>
      <c r="D11642" s="133">
        <v>6300</v>
      </c>
      <c r="E11642" s="108" t="str">
        <f>_xlfn.XLOOKUP($A11642,'Task3 Baza'!$A$2:$A$1999,'Task3 Baza'!$C$2:$C$1999,"non",0)</f>
        <v>Bakı</v>
      </c>
      <c r="F11642" s="109" t="str">
        <f t="shared" si="366"/>
        <v>Bakı</v>
      </c>
      <c r="G11642" s="110">
        <f t="shared" si="367"/>
        <v>10</v>
      </c>
    </row>
    <row r="11643" spans="1:7" x14ac:dyDescent="0.3">
      <c r="A11643" s="20" t="s">
        <v>2135</v>
      </c>
      <c r="B11643" s="102">
        <v>44828</v>
      </c>
      <c r="C11643" s="103">
        <v>0.19</v>
      </c>
      <c r="D11643" s="133">
        <v>10800</v>
      </c>
      <c r="E11643" s="108" t="str">
        <f>_xlfn.XLOOKUP($A11643,'Task3 Baza'!$A$2:$A$1999,'Task3 Baza'!$C$2:$C$1999,"non",0)</f>
        <v>Mingəçevir</v>
      </c>
      <c r="F11643" s="109" t="str">
        <f t="shared" si="366"/>
        <v>Gəncə</v>
      </c>
      <c r="G11643" s="110">
        <f t="shared" si="367"/>
        <v>20</v>
      </c>
    </row>
    <row r="11644" spans="1:7" x14ac:dyDescent="0.3">
      <c r="A11644" s="20" t="s">
        <v>2140</v>
      </c>
      <c r="B11644" s="102">
        <v>43968</v>
      </c>
      <c r="C11644" s="103">
        <v>0.2</v>
      </c>
      <c r="D11644" s="133">
        <v>11300</v>
      </c>
      <c r="E11644" s="108" t="str">
        <f>_xlfn.XLOOKUP($A11644,'Task3 Baza'!$A$2:$A$1999,'Task3 Baza'!$C$2:$C$1999,"non",0)</f>
        <v>Bakı</v>
      </c>
      <c r="F11644" s="109" t="str">
        <f t="shared" si="366"/>
        <v>Bakı</v>
      </c>
      <c r="G11644" s="110">
        <f t="shared" si="367"/>
        <v>10</v>
      </c>
    </row>
    <row r="11645" spans="1:7" x14ac:dyDescent="0.3">
      <c r="A11645" s="20" t="s">
        <v>1471</v>
      </c>
      <c r="B11645" s="102">
        <v>44384</v>
      </c>
      <c r="C11645" s="103">
        <v>0.23</v>
      </c>
      <c r="D11645" s="133">
        <v>8500</v>
      </c>
      <c r="E11645" s="108" t="str">
        <f>_xlfn.XLOOKUP($A11645,'Task3 Baza'!$A$2:$A$1999,'Task3 Baza'!$C$2:$C$1999,"non",0)</f>
        <v>Şərur</v>
      </c>
      <c r="F11645" s="109" t="str">
        <f t="shared" si="366"/>
        <v>Lənkəran</v>
      </c>
      <c r="G11645" s="110">
        <f t="shared" si="367"/>
        <v>42</v>
      </c>
    </row>
    <row r="11646" spans="1:7" x14ac:dyDescent="0.3">
      <c r="A11646" s="20" t="s">
        <v>1534</v>
      </c>
      <c r="B11646" s="102">
        <v>43871</v>
      </c>
      <c r="C11646" s="103">
        <v>0.21</v>
      </c>
      <c r="D11646" s="133">
        <v>4000</v>
      </c>
      <c r="E11646" s="108" t="str">
        <f>_xlfn.XLOOKUP($A11646,'Task3 Baza'!$A$2:$A$1999,'Task3 Baza'!$C$2:$C$1999,"non",0)</f>
        <v>Samux</v>
      </c>
      <c r="F11646" s="109" t="str">
        <f t="shared" si="366"/>
        <v>Gəncə</v>
      </c>
      <c r="G11646" s="110">
        <f t="shared" si="367"/>
        <v>20</v>
      </c>
    </row>
    <row r="11647" spans="1:7" x14ac:dyDescent="0.3">
      <c r="A11647" s="20" t="s">
        <v>816</v>
      </c>
      <c r="B11647" s="102">
        <v>44727</v>
      </c>
      <c r="C11647" s="103">
        <v>0.14000000000000001</v>
      </c>
      <c r="D11647" s="133">
        <v>11400</v>
      </c>
      <c r="E11647" s="108" t="str">
        <f>_xlfn.XLOOKUP($A11647,'Task3 Baza'!$A$2:$A$1999,'Task3 Baza'!$C$2:$C$1999,"non",0)</f>
        <v>Balakən</v>
      </c>
      <c r="F11647" s="109" t="str">
        <f t="shared" si="366"/>
        <v>Bakı</v>
      </c>
      <c r="G11647" s="110">
        <f t="shared" si="367"/>
        <v>10</v>
      </c>
    </row>
    <row r="11648" spans="1:7" x14ac:dyDescent="0.3">
      <c r="A11648" s="20" t="s">
        <v>463</v>
      </c>
      <c r="B11648" s="102">
        <v>44698</v>
      </c>
      <c r="C11648" s="103">
        <v>0.17</v>
      </c>
      <c r="D11648" s="133">
        <v>5000</v>
      </c>
      <c r="E11648" s="108" t="str">
        <f>_xlfn.XLOOKUP($A11648,'Task3 Baza'!$A$2:$A$1999,'Task3 Baza'!$C$2:$C$1999,"non",0)</f>
        <v>Qəbələ</v>
      </c>
      <c r="F11648" s="109" t="str">
        <f t="shared" si="366"/>
        <v>Sumqayıt</v>
      </c>
      <c r="G11648" s="110">
        <f t="shared" si="367"/>
        <v>50</v>
      </c>
    </row>
    <row r="11649" spans="1:7" x14ac:dyDescent="0.3">
      <c r="A11649" s="20" t="s">
        <v>431</v>
      </c>
      <c r="B11649" s="102">
        <v>44253</v>
      </c>
      <c r="C11649" s="103">
        <v>0.23</v>
      </c>
      <c r="D11649" s="133">
        <v>10200</v>
      </c>
      <c r="E11649" s="108" t="str">
        <f>_xlfn.XLOOKUP($A11649,'Task3 Baza'!$A$2:$A$1999,'Task3 Baza'!$C$2:$C$1999,"non",0)</f>
        <v>Göygöl</v>
      </c>
      <c r="F11649" s="109" t="str">
        <f t="shared" si="366"/>
        <v>Sumqayıt</v>
      </c>
      <c r="G11649" s="110">
        <f t="shared" si="367"/>
        <v>50</v>
      </c>
    </row>
    <row r="11650" spans="1:7" x14ac:dyDescent="0.3">
      <c r="A11650" s="20" t="s">
        <v>184</v>
      </c>
      <c r="B11650" s="102">
        <v>44448</v>
      </c>
      <c r="C11650" s="103">
        <v>0.14000000000000001</v>
      </c>
      <c r="D11650" s="133">
        <v>12000</v>
      </c>
      <c r="E11650" s="108" t="str">
        <f>_xlfn.XLOOKUP($A11650,'Task3 Baza'!$A$2:$A$1999,'Task3 Baza'!$C$2:$C$1999,"non",0)</f>
        <v>Tovuz</v>
      </c>
      <c r="F11650" s="109" t="str">
        <f t="shared" ref="F11650:F11713" si="368">VLOOKUP($E11650,$I$3:$K$75,2,0)</f>
        <v>Lənkəran</v>
      </c>
      <c r="G11650" s="110">
        <f t="shared" ref="G11650:G11713" si="369">VLOOKUP(VLOOKUP($E11650,$I$3:$J$75,2,0),$L$3:$M$6,2,0)</f>
        <v>42</v>
      </c>
    </row>
    <row r="11651" spans="1:7" x14ac:dyDescent="0.3">
      <c r="A11651" s="20" t="s">
        <v>1829</v>
      </c>
      <c r="B11651" s="102">
        <v>44024</v>
      </c>
      <c r="C11651" s="103">
        <v>0.22</v>
      </c>
      <c r="D11651" s="133">
        <v>2200</v>
      </c>
      <c r="E11651" s="108" t="str">
        <f>_xlfn.XLOOKUP($A11651,'Task3 Baza'!$A$2:$A$1999,'Task3 Baza'!$C$2:$C$1999,"non",0)</f>
        <v>Ağcabədi</v>
      </c>
      <c r="F11651" s="109" t="str">
        <f t="shared" si="368"/>
        <v>Bakı</v>
      </c>
      <c r="G11651" s="110">
        <f t="shared" si="369"/>
        <v>10</v>
      </c>
    </row>
    <row r="11652" spans="1:7" x14ac:dyDescent="0.3">
      <c r="A11652" s="20" t="s">
        <v>899</v>
      </c>
      <c r="B11652" s="102">
        <v>44680</v>
      </c>
      <c r="C11652" s="103">
        <v>0.17</v>
      </c>
      <c r="D11652" s="133">
        <v>11000</v>
      </c>
      <c r="E11652" s="108" t="str">
        <f>_xlfn.XLOOKUP($A11652,'Task3 Baza'!$A$2:$A$1999,'Task3 Baza'!$C$2:$C$1999,"non",0)</f>
        <v>Qazax</v>
      </c>
      <c r="F11652" s="109" t="str">
        <f t="shared" si="368"/>
        <v>Sumqayıt</v>
      </c>
      <c r="G11652" s="110">
        <f t="shared" si="369"/>
        <v>50</v>
      </c>
    </row>
    <row r="11653" spans="1:7" x14ac:dyDescent="0.3">
      <c r="A11653" s="20" t="s">
        <v>1434</v>
      </c>
      <c r="B11653" s="102">
        <v>44201</v>
      </c>
      <c r="C11653" s="103">
        <v>0.15</v>
      </c>
      <c r="D11653" s="133">
        <v>5600</v>
      </c>
      <c r="E11653" s="108" t="str">
        <f>_xlfn.XLOOKUP($A11653,'Task3 Baza'!$A$2:$A$1999,'Task3 Baza'!$C$2:$C$1999,"non",0)</f>
        <v>Qax</v>
      </c>
      <c r="F11653" s="109" t="str">
        <f t="shared" si="368"/>
        <v>Sumqayıt</v>
      </c>
      <c r="G11653" s="110">
        <f t="shared" si="369"/>
        <v>50</v>
      </c>
    </row>
    <row r="11654" spans="1:7" x14ac:dyDescent="0.3">
      <c r="A11654" s="20" t="s">
        <v>580</v>
      </c>
      <c r="B11654" s="102">
        <v>44068</v>
      </c>
      <c r="C11654" s="103">
        <v>0.22</v>
      </c>
      <c r="D11654" s="133">
        <v>7700</v>
      </c>
      <c r="E11654" s="108" t="str">
        <f>_xlfn.XLOOKUP($A11654,'Task3 Baza'!$A$2:$A$1999,'Task3 Baza'!$C$2:$C$1999,"non",0)</f>
        <v>Sədərək</v>
      </c>
      <c r="F11654" s="109" t="str">
        <f t="shared" si="368"/>
        <v>Gəncə</v>
      </c>
      <c r="G11654" s="110">
        <f t="shared" si="369"/>
        <v>20</v>
      </c>
    </row>
    <row r="11655" spans="1:7" x14ac:dyDescent="0.3">
      <c r="A11655" s="20" t="s">
        <v>779</v>
      </c>
      <c r="B11655" s="102">
        <v>44288</v>
      </c>
      <c r="C11655" s="103">
        <v>0.17</v>
      </c>
      <c r="D11655" s="133">
        <v>12000</v>
      </c>
      <c r="E11655" s="108" t="str">
        <f>_xlfn.XLOOKUP($A11655,'Task3 Baza'!$A$2:$A$1999,'Task3 Baza'!$C$2:$C$1999,"non",0)</f>
        <v>Xocavənd</v>
      </c>
      <c r="F11655" s="109" t="str">
        <f t="shared" si="368"/>
        <v>Sumqayıt</v>
      </c>
      <c r="G11655" s="110">
        <f t="shared" si="369"/>
        <v>50</v>
      </c>
    </row>
    <row r="11656" spans="1:7" x14ac:dyDescent="0.3">
      <c r="A11656" s="20" t="s">
        <v>772</v>
      </c>
      <c r="B11656" s="102">
        <v>44059</v>
      </c>
      <c r="C11656" s="103">
        <v>0.17</v>
      </c>
      <c r="D11656" s="133">
        <v>2400</v>
      </c>
      <c r="E11656" s="108" t="str">
        <f>_xlfn.XLOOKUP($A11656,'Task3 Baza'!$A$2:$A$1999,'Task3 Baza'!$C$2:$C$1999,"non",0)</f>
        <v>Şahbuz</v>
      </c>
      <c r="F11656" s="109" t="str">
        <f t="shared" si="368"/>
        <v>Gəncə</v>
      </c>
      <c r="G11656" s="110">
        <f t="shared" si="369"/>
        <v>20</v>
      </c>
    </row>
    <row r="11657" spans="1:7" x14ac:dyDescent="0.3">
      <c r="A11657" s="20" t="s">
        <v>879</v>
      </c>
      <c r="B11657" s="102">
        <v>44423</v>
      </c>
      <c r="C11657" s="103">
        <v>0.23</v>
      </c>
      <c r="D11657" s="133">
        <v>3600</v>
      </c>
      <c r="E11657" s="108" t="str">
        <f>_xlfn.XLOOKUP($A11657,'Task3 Baza'!$A$2:$A$1999,'Task3 Baza'!$C$2:$C$1999,"non",0)</f>
        <v>Ağdam</v>
      </c>
      <c r="F11657" s="109" t="str">
        <f t="shared" si="368"/>
        <v>Bakı</v>
      </c>
      <c r="G11657" s="110">
        <f t="shared" si="369"/>
        <v>10</v>
      </c>
    </row>
    <row r="11658" spans="1:7" x14ac:dyDescent="0.3">
      <c r="A11658" s="20" t="s">
        <v>696</v>
      </c>
      <c r="B11658" s="102">
        <v>44071</v>
      </c>
      <c r="C11658" s="103">
        <v>0.14000000000000001</v>
      </c>
      <c r="D11658" s="133">
        <v>7200</v>
      </c>
      <c r="E11658" s="108" t="str">
        <f>_xlfn.XLOOKUP($A11658,'Task3 Baza'!$A$2:$A$1999,'Task3 Baza'!$C$2:$C$1999,"non",0)</f>
        <v>Salyan</v>
      </c>
      <c r="F11658" s="109" t="str">
        <f t="shared" si="368"/>
        <v>Gəncə</v>
      </c>
      <c r="G11658" s="110">
        <f t="shared" si="369"/>
        <v>20</v>
      </c>
    </row>
    <row r="11659" spans="1:7" x14ac:dyDescent="0.3">
      <c r="A11659" s="20" t="s">
        <v>1746</v>
      </c>
      <c r="B11659" s="102">
        <v>44805</v>
      </c>
      <c r="C11659" s="103">
        <v>0.16</v>
      </c>
      <c r="D11659" s="133">
        <v>13000</v>
      </c>
      <c r="E11659" s="108" t="str">
        <f>_xlfn.XLOOKUP($A11659,'Task3 Baza'!$A$2:$A$1999,'Task3 Baza'!$C$2:$C$1999,"non",0)</f>
        <v>Gədəbəy</v>
      </c>
      <c r="F11659" s="109" t="str">
        <f t="shared" si="368"/>
        <v>Sumqayıt</v>
      </c>
      <c r="G11659" s="110">
        <f t="shared" si="369"/>
        <v>50</v>
      </c>
    </row>
    <row r="11660" spans="1:7" x14ac:dyDescent="0.3">
      <c r="A11660" s="20" t="s">
        <v>1915</v>
      </c>
      <c r="B11660" s="102">
        <v>43973</v>
      </c>
      <c r="C11660" s="103">
        <v>0.21</v>
      </c>
      <c r="D11660" s="133">
        <v>6800</v>
      </c>
      <c r="E11660" s="108" t="str">
        <f>_xlfn.XLOOKUP($A11660,'Task3 Baza'!$A$2:$A$1999,'Task3 Baza'!$C$2:$C$1999,"non",0)</f>
        <v>Yevlax</v>
      </c>
      <c r="F11660" s="109" t="str">
        <f t="shared" si="368"/>
        <v>Lənkəran</v>
      </c>
      <c r="G11660" s="110">
        <f t="shared" si="369"/>
        <v>42</v>
      </c>
    </row>
    <row r="11661" spans="1:7" x14ac:dyDescent="0.3">
      <c r="A11661" s="20" t="s">
        <v>547</v>
      </c>
      <c r="B11661" s="102">
        <v>44362</v>
      </c>
      <c r="C11661" s="103">
        <v>0.17</v>
      </c>
      <c r="D11661" s="133">
        <v>3500</v>
      </c>
      <c r="E11661" s="108" t="str">
        <f>_xlfn.XLOOKUP($A11661,'Task3 Baza'!$A$2:$A$1999,'Task3 Baza'!$C$2:$C$1999,"non",0)</f>
        <v>Ucar</v>
      </c>
      <c r="F11661" s="109" t="str">
        <f t="shared" si="368"/>
        <v>Lənkəran</v>
      </c>
      <c r="G11661" s="110">
        <f t="shared" si="369"/>
        <v>42</v>
      </c>
    </row>
    <row r="11662" spans="1:7" x14ac:dyDescent="0.3">
      <c r="A11662" s="20" t="s">
        <v>1007</v>
      </c>
      <c r="B11662" s="102">
        <v>43930</v>
      </c>
      <c r="C11662" s="103">
        <v>0.2</v>
      </c>
      <c r="D11662" s="133">
        <v>4100</v>
      </c>
      <c r="E11662" s="108" t="str">
        <f>_xlfn.XLOOKUP($A11662,'Task3 Baza'!$A$2:$A$1999,'Task3 Baza'!$C$2:$C$1999,"non",0)</f>
        <v>Babək</v>
      </c>
      <c r="F11662" s="109" t="str">
        <f t="shared" si="368"/>
        <v>Bakı</v>
      </c>
      <c r="G11662" s="110">
        <f t="shared" si="369"/>
        <v>10</v>
      </c>
    </row>
    <row r="11663" spans="1:7" x14ac:dyDescent="0.3">
      <c r="A11663" s="20" t="s">
        <v>1873</v>
      </c>
      <c r="B11663" s="102">
        <v>44252</v>
      </c>
      <c r="C11663" s="103">
        <v>0.15</v>
      </c>
      <c r="D11663" s="133">
        <v>2000</v>
      </c>
      <c r="E11663" s="108" t="str">
        <f>_xlfn.XLOOKUP($A11663,'Task3 Baza'!$A$2:$A$1999,'Task3 Baza'!$C$2:$C$1999,"non",0)</f>
        <v>Laçın</v>
      </c>
      <c r="F11663" s="109" t="str">
        <f t="shared" si="368"/>
        <v>Gəncə</v>
      </c>
      <c r="G11663" s="110">
        <f t="shared" si="369"/>
        <v>20</v>
      </c>
    </row>
    <row r="11664" spans="1:7" x14ac:dyDescent="0.3">
      <c r="A11664" s="20" t="s">
        <v>604</v>
      </c>
      <c r="B11664" s="102">
        <v>44461</v>
      </c>
      <c r="C11664" s="103">
        <v>0.19</v>
      </c>
      <c r="D11664" s="133">
        <v>1600</v>
      </c>
      <c r="E11664" s="108" t="str">
        <f>_xlfn.XLOOKUP($A11664,'Task3 Baza'!$A$2:$A$1999,'Task3 Baza'!$C$2:$C$1999,"non",0)</f>
        <v>Siyəzən</v>
      </c>
      <c r="F11664" s="109" t="str">
        <f t="shared" si="368"/>
        <v>Gəncə</v>
      </c>
      <c r="G11664" s="110">
        <f t="shared" si="369"/>
        <v>20</v>
      </c>
    </row>
    <row r="11665" spans="1:7" x14ac:dyDescent="0.3">
      <c r="A11665" s="20" t="s">
        <v>2037</v>
      </c>
      <c r="B11665" s="102">
        <v>44264</v>
      </c>
      <c r="C11665" s="103">
        <v>0.19</v>
      </c>
      <c r="D11665" s="133">
        <v>8100</v>
      </c>
      <c r="E11665" s="108" t="str">
        <f>_xlfn.XLOOKUP($A11665,'Task3 Baza'!$A$2:$A$1999,'Task3 Baza'!$C$2:$C$1999,"non",0)</f>
        <v>Zaqatala</v>
      </c>
      <c r="F11665" s="109" t="str">
        <f t="shared" si="368"/>
        <v>Lənkəran</v>
      </c>
      <c r="G11665" s="110">
        <f t="shared" si="369"/>
        <v>42</v>
      </c>
    </row>
    <row r="11666" spans="1:7" x14ac:dyDescent="0.3">
      <c r="A11666" s="20" t="s">
        <v>745</v>
      </c>
      <c r="B11666" s="102">
        <v>44703</v>
      </c>
      <c r="C11666" s="103">
        <v>0.2</v>
      </c>
      <c r="D11666" s="133">
        <v>9400</v>
      </c>
      <c r="E11666" s="108" t="str">
        <f>_xlfn.XLOOKUP($A11666,'Task3 Baza'!$A$2:$A$1999,'Task3 Baza'!$C$2:$C$1999,"non",0)</f>
        <v>Kəlbəcər</v>
      </c>
      <c r="F11666" s="109" t="str">
        <f t="shared" si="368"/>
        <v>Sumqayıt</v>
      </c>
      <c r="G11666" s="110">
        <f t="shared" si="369"/>
        <v>50</v>
      </c>
    </row>
    <row r="11667" spans="1:7" x14ac:dyDescent="0.3">
      <c r="A11667" s="20" t="s">
        <v>1413</v>
      </c>
      <c r="B11667" s="102">
        <v>44684</v>
      </c>
      <c r="C11667" s="103">
        <v>0.15</v>
      </c>
      <c r="D11667" s="133">
        <v>1900</v>
      </c>
      <c r="E11667" s="108" t="str">
        <f>_xlfn.XLOOKUP($A11667,'Task3 Baza'!$A$2:$A$1999,'Task3 Baza'!$C$2:$C$1999,"non",0)</f>
        <v>Şuşa</v>
      </c>
      <c r="F11667" s="109" t="str">
        <f t="shared" si="368"/>
        <v>Lənkəran</v>
      </c>
      <c r="G11667" s="110">
        <f t="shared" si="369"/>
        <v>42</v>
      </c>
    </row>
    <row r="11668" spans="1:7" x14ac:dyDescent="0.3">
      <c r="A11668" s="20" t="s">
        <v>900</v>
      </c>
      <c r="B11668" s="102">
        <v>44195</v>
      </c>
      <c r="C11668" s="103">
        <v>0.2</v>
      </c>
      <c r="D11668" s="133">
        <v>12900</v>
      </c>
      <c r="E11668" s="108" t="str">
        <f>_xlfn.XLOOKUP($A11668,'Task3 Baza'!$A$2:$A$1999,'Task3 Baza'!$C$2:$C$1999,"non",0)</f>
        <v>Göyçay</v>
      </c>
      <c r="F11668" s="109" t="str">
        <f t="shared" si="368"/>
        <v>Sumqayıt</v>
      </c>
      <c r="G11668" s="110">
        <f t="shared" si="369"/>
        <v>50</v>
      </c>
    </row>
    <row r="11669" spans="1:7" x14ac:dyDescent="0.3">
      <c r="A11669" s="20" t="s">
        <v>1383</v>
      </c>
      <c r="B11669" s="102">
        <v>44261</v>
      </c>
      <c r="C11669" s="103">
        <v>0.16</v>
      </c>
      <c r="D11669" s="133">
        <v>4300</v>
      </c>
      <c r="E11669" s="108" t="str">
        <f>_xlfn.XLOOKUP($A11669,'Task3 Baza'!$A$2:$A$1999,'Task3 Baza'!$C$2:$C$1999,"non",0)</f>
        <v>Şabran</v>
      </c>
      <c r="F11669" s="109" t="str">
        <f t="shared" si="368"/>
        <v>Gəncə</v>
      </c>
      <c r="G11669" s="110">
        <f t="shared" si="369"/>
        <v>20</v>
      </c>
    </row>
    <row r="11670" spans="1:7" x14ac:dyDescent="0.3">
      <c r="A11670" s="20" t="s">
        <v>316</v>
      </c>
      <c r="B11670" s="102">
        <v>44740</v>
      </c>
      <c r="C11670" s="103">
        <v>0.14000000000000001</v>
      </c>
      <c r="D11670" s="133">
        <v>3500</v>
      </c>
      <c r="E11670" s="108" t="str">
        <f>_xlfn.XLOOKUP($A11670,'Task3 Baza'!$A$2:$A$1999,'Task3 Baza'!$C$2:$C$1999,"non",0)</f>
        <v>Yardımlı</v>
      </c>
      <c r="F11670" s="109" t="str">
        <f t="shared" si="368"/>
        <v>Lənkəran</v>
      </c>
      <c r="G11670" s="110">
        <f t="shared" si="369"/>
        <v>42</v>
      </c>
    </row>
    <row r="11671" spans="1:7" x14ac:dyDescent="0.3">
      <c r="A11671" s="20" t="s">
        <v>2020</v>
      </c>
      <c r="B11671" s="102">
        <v>44691</v>
      </c>
      <c r="C11671" s="103">
        <v>0.18</v>
      </c>
      <c r="D11671" s="133">
        <v>5000</v>
      </c>
      <c r="E11671" s="108" t="str">
        <f>_xlfn.XLOOKUP($A11671,'Task3 Baza'!$A$2:$A$1999,'Task3 Baza'!$C$2:$C$1999,"non",0)</f>
        <v>Abşeron</v>
      </c>
      <c r="F11671" s="109" t="str">
        <f t="shared" si="368"/>
        <v>Bakı</v>
      </c>
      <c r="G11671" s="110">
        <f t="shared" si="369"/>
        <v>10</v>
      </c>
    </row>
    <row r="11672" spans="1:7" x14ac:dyDescent="0.3">
      <c r="A11672" s="20" t="s">
        <v>1076</v>
      </c>
      <c r="B11672" s="102">
        <v>44501</v>
      </c>
      <c r="C11672" s="103">
        <v>0.18</v>
      </c>
      <c r="D11672" s="133">
        <v>10300</v>
      </c>
      <c r="E11672" s="108" t="str">
        <f>_xlfn.XLOOKUP($A11672,'Task3 Baza'!$A$2:$A$1999,'Task3 Baza'!$C$2:$C$1999,"non",0)</f>
        <v>Kəlbəcər</v>
      </c>
      <c r="F11672" s="109" t="str">
        <f t="shared" si="368"/>
        <v>Sumqayıt</v>
      </c>
      <c r="G11672" s="110">
        <f t="shared" si="369"/>
        <v>50</v>
      </c>
    </row>
    <row r="11673" spans="1:7" x14ac:dyDescent="0.3">
      <c r="A11673" s="20" t="s">
        <v>212</v>
      </c>
      <c r="B11673" s="102">
        <v>44115</v>
      </c>
      <c r="C11673" s="103">
        <v>0.19</v>
      </c>
      <c r="D11673" s="133">
        <v>2000</v>
      </c>
      <c r="E11673" s="108" t="str">
        <f>_xlfn.XLOOKUP($A11673,'Task3 Baza'!$A$2:$A$1999,'Task3 Baza'!$C$2:$C$1999,"non",0)</f>
        <v>Ağdam</v>
      </c>
      <c r="F11673" s="109" t="str">
        <f t="shared" si="368"/>
        <v>Bakı</v>
      </c>
      <c r="G11673" s="110">
        <f t="shared" si="369"/>
        <v>10</v>
      </c>
    </row>
    <row r="11674" spans="1:7" x14ac:dyDescent="0.3">
      <c r="A11674" s="20" t="s">
        <v>192</v>
      </c>
      <c r="B11674" s="102">
        <v>43818</v>
      </c>
      <c r="C11674" s="103">
        <v>0.21</v>
      </c>
      <c r="D11674" s="133">
        <v>7000</v>
      </c>
      <c r="E11674" s="108" t="str">
        <f>_xlfn.XLOOKUP($A11674,'Task3 Baza'!$A$2:$A$1999,'Task3 Baza'!$C$2:$C$1999,"non",0)</f>
        <v>Sabirabad</v>
      </c>
      <c r="F11674" s="109" t="str">
        <f t="shared" si="368"/>
        <v>Gəncə</v>
      </c>
      <c r="G11674" s="110">
        <f t="shared" si="369"/>
        <v>20</v>
      </c>
    </row>
    <row r="11675" spans="1:7" x14ac:dyDescent="0.3">
      <c r="A11675" s="20" t="s">
        <v>1183</v>
      </c>
      <c r="B11675" s="102">
        <v>43879</v>
      </c>
      <c r="C11675" s="103">
        <v>0.24</v>
      </c>
      <c r="D11675" s="133">
        <v>2100</v>
      </c>
      <c r="E11675" s="108" t="str">
        <f>_xlfn.XLOOKUP($A11675,'Task3 Baza'!$A$2:$A$1999,'Task3 Baza'!$C$2:$C$1999,"non",0)</f>
        <v>Ordubad</v>
      </c>
      <c r="F11675" s="109" t="str">
        <f t="shared" si="368"/>
        <v>Gəncə</v>
      </c>
      <c r="G11675" s="110">
        <f t="shared" si="369"/>
        <v>20</v>
      </c>
    </row>
    <row r="11676" spans="1:7" x14ac:dyDescent="0.3">
      <c r="A11676" s="20" t="s">
        <v>832</v>
      </c>
      <c r="B11676" s="102">
        <v>44134</v>
      </c>
      <c r="C11676" s="103">
        <v>0.23</v>
      </c>
      <c r="D11676" s="133">
        <v>2500</v>
      </c>
      <c r="E11676" s="108" t="str">
        <f>_xlfn.XLOOKUP($A11676,'Task3 Baza'!$A$2:$A$1999,'Task3 Baza'!$C$2:$C$1999,"non",0)</f>
        <v>Yevlax</v>
      </c>
      <c r="F11676" s="109" t="str">
        <f t="shared" si="368"/>
        <v>Lənkəran</v>
      </c>
      <c r="G11676" s="110">
        <f t="shared" si="369"/>
        <v>42</v>
      </c>
    </row>
    <row r="11677" spans="1:7" x14ac:dyDescent="0.3">
      <c r="A11677" s="20" t="s">
        <v>248</v>
      </c>
      <c r="B11677" s="102">
        <v>44875</v>
      </c>
      <c r="C11677" s="103">
        <v>0.15</v>
      </c>
      <c r="D11677" s="133">
        <v>3700</v>
      </c>
      <c r="E11677" s="108" t="str">
        <f>_xlfn.XLOOKUP($A11677,'Task3 Baza'!$A$2:$A$1999,'Task3 Baza'!$C$2:$C$1999,"non",0)</f>
        <v>Zaqatala</v>
      </c>
      <c r="F11677" s="109" t="str">
        <f t="shared" si="368"/>
        <v>Lənkəran</v>
      </c>
      <c r="G11677" s="110">
        <f t="shared" si="369"/>
        <v>42</v>
      </c>
    </row>
    <row r="11678" spans="1:7" x14ac:dyDescent="0.3">
      <c r="A11678" s="20" t="s">
        <v>2134</v>
      </c>
      <c r="B11678" s="102">
        <v>43697</v>
      </c>
      <c r="C11678" s="103">
        <v>0.14000000000000001</v>
      </c>
      <c r="D11678" s="133">
        <v>8000</v>
      </c>
      <c r="E11678" s="108" t="str">
        <f>_xlfn.XLOOKUP($A11678,'Task3 Baza'!$A$2:$A$1999,'Task3 Baza'!$C$2:$C$1999,"non",0)</f>
        <v>Zərdab</v>
      </c>
      <c r="F11678" s="109" t="str">
        <f t="shared" si="368"/>
        <v>Lənkəran</v>
      </c>
      <c r="G11678" s="110">
        <f t="shared" si="369"/>
        <v>42</v>
      </c>
    </row>
    <row r="11679" spans="1:7" x14ac:dyDescent="0.3">
      <c r="A11679" s="20" t="s">
        <v>2107</v>
      </c>
      <c r="B11679" s="102">
        <v>44306</v>
      </c>
      <c r="C11679" s="103">
        <v>0.18</v>
      </c>
      <c r="D11679" s="133">
        <v>3000</v>
      </c>
      <c r="E11679" s="108" t="str">
        <f>_xlfn.XLOOKUP($A11679,'Task3 Baza'!$A$2:$A$1999,'Task3 Baza'!$C$2:$C$1999,"non",0)</f>
        <v>Siyəzən</v>
      </c>
      <c r="F11679" s="109" t="str">
        <f t="shared" si="368"/>
        <v>Gəncə</v>
      </c>
      <c r="G11679" s="110">
        <f t="shared" si="369"/>
        <v>20</v>
      </c>
    </row>
    <row r="11680" spans="1:7" x14ac:dyDescent="0.3">
      <c r="A11680" s="20" t="s">
        <v>1405</v>
      </c>
      <c r="B11680" s="102">
        <v>44451</v>
      </c>
      <c r="C11680" s="103">
        <v>0.2</v>
      </c>
      <c r="D11680" s="133">
        <v>13000</v>
      </c>
      <c r="E11680" s="108" t="str">
        <f>_xlfn.XLOOKUP($A11680,'Task3 Baza'!$A$2:$A$1999,'Task3 Baza'!$C$2:$C$1999,"non",0)</f>
        <v>Qax</v>
      </c>
      <c r="F11680" s="109" t="str">
        <f t="shared" si="368"/>
        <v>Sumqayıt</v>
      </c>
      <c r="G11680" s="110">
        <f t="shared" si="369"/>
        <v>50</v>
      </c>
    </row>
    <row r="11681" spans="1:7" x14ac:dyDescent="0.3">
      <c r="A11681" s="20" t="s">
        <v>1098</v>
      </c>
      <c r="B11681" s="102">
        <v>44144</v>
      </c>
      <c r="C11681" s="103">
        <v>0.21</v>
      </c>
      <c r="D11681" s="133">
        <v>7000</v>
      </c>
      <c r="E11681" s="108" t="str">
        <f>_xlfn.XLOOKUP($A11681,'Task3 Baza'!$A$2:$A$1999,'Task3 Baza'!$C$2:$C$1999,"non",0)</f>
        <v>Qəbələ</v>
      </c>
      <c r="F11681" s="109" t="str">
        <f t="shared" si="368"/>
        <v>Sumqayıt</v>
      </c>
      <c r="G11681" s="110">
        <f t="shared" si="369"/>
        <v>50</v>
      </c>
    </row>
    <row r="11682" spans="1:7" x14ac:dyDescent="0.3">
      <c r="A11682" s="20" t="s">
        <v>536</v>
      </c>
      <c r="B11682" s="102">
        <v>44425</v>
      </c>
      <c r="C11682" s="103">
        <v>0.14000000000000001</v>
      </c>
      <c r="D11682" s="133">
        <v>1000</v>
      </c>
      <c r="E11682" s="108" t="str">
        <f>_xlfn.XLOOKUP($A11682,'Task3 Baza'!$A$2:$A$1999,'Task3 Baza'!$C$2:$C$1999,"non",0)</f>
        <v>Tovuz</v>
      </c>
      <c r="F11682" s="109" t="str">
        <f t="shared" si="368"/>
        <v>Lənkəran</v>
      </c>
      <c r="G11682" s="110">
        <f t="shared" si="369"/>
        <v>42</v>
      </c>
    </row>
    <row r="11683" spans="1:7" x14ac:dyDescent="0.3">
      <c r="A11683" s="20" t="s">
        <v>725</v>
      </c>
      <c r="B11683" s="102">
        <v>44418</v>
      </c>
      <c r="C11683" s="103">
        <v>0.17</v>
      </c>
      <c r="D11683" s="133">
        <v>6300</v>
      </c>
      <c r="E11683" s="108" t="str">
        <f>_xlfn.XLOOKUP($A11683,'Task3 Baza'!$A$2:$A$1999,'Task3 Baza'!$C$2:$C$1999,"non",0)</f>
        <v>Şərur</v>
      </c>
      <c r="F11683" s="109" t="str">
        <f t="shared" si="368"/>
        <v>Lənkəran</v>
      </c>
      <c r="G11683" s="110">
        <f t="shared" si="369"/>
        <v>42</v>
      </c>
    </row>
    <row r="11684" spans="1:7" x14ac:dyDescent="0.3">
      <c r="A11684" s="20" t="s">
        <v>986</v>
      </c>
      <c r="B11684" s="102">
        <v>43802</v>
      </c>
      <c r="C11684" s="103">
        <v>0.18</v>
      </c>
      <c r="D11684" s="133">
        <v>6900</v>
      </c>
      <c r="E11684" s="108" t="str">
        <f>_xlfn.XLOOKUP($A11684,'Task3 Baza'!$A$2:$A$1999,'Task3 Baza'!$C$2:$C$1999,"non",0)</f>
        <v>Şamaxı</v>
      </c>
      <c r="F11684" s="109" t="str">
        <f t="shared" si="368"/>
        <v>Lənkəran</v>
      </c>
      <c r="G11684" s="110">
        <f t="shared" si="369"/>
        <v>42</v>
      </c>
    </row>
    <row r="11685" spans="1:7" x14ac:dyDescent="0.3">
      <c r="A11685" s="20" t="s">
        <v>1337</v>
      </c>
      <c r="B11685" s="102">
        <v>43940</v>
      </c>
      <c r="C11685" s="103">
        <v>0.22</v>
      </c>
      <c r="D11685" s="133">
        <v>2800</v>
      </c>
      <c r="E11685" s="108" t="str">
        <f>_xlfn.XLOOKUP($A11685,'Task3 Baza'!$A$2:$A$1999,'Task3 Baza'!$C$2:$C$1999,"non",0)</f>
        <v>Beyləqan</v>
      </c>
      <c r="F11685" s="109" t="str">
        <f t="shared" si="368"/>
        <v>Bakı</v>
      </c>
      <c r="G11685" s="110">
        <f t="shared" si="369"/>
        <v>10</v>
      </c>
    </row>
    <row r="11686" spans="1:7" x14ac:dyDescent="0.3">
      <c r="A11686" s="20" t="s">
        <v>1368</v>
      </c>
      <c r="B11686" s="102">
        <v>44005</v>
      </c>
      <c r="C11686" s="103">
        <v>0.2</v>
      </c>
      <c r="D11686" s="133">
        <v>10100</v>
      </c>
      <c r="E11686" s="108" t="str">
        <f>_xlfn.XLOOKUP($A11686,'Task3 Baza'!$A$2:$A$1999,'Task3 Baza'!$C$2:$C$1999,"non",0)</f>
        <v>Biləsuvar</v>
      </c>
      <c r="F11686" s="109" t="str">
        <f t="shared" si="368"/>
        <v>Bakı</v>
      </c>
      <c r="G11686" s="110">
        <f t="shared" si="369"/>
        <v>10</v>
      </c>
    </row>
    <row r="11687" spans="1:7" x14ac:dyDescent="0.3">
      <c r="A11687" s="20" t="s">
        <v>149</v>
      </c>
      <c r="B11687" s="102">
        <v>44259</v>
      </c>
      <c r="C11687" s="103">
        <v>0.21</v>
      </c>
      <c r="D11687" s="133">
        <v>8800</v>
      </c>
      <c r="E11687" s="108" t="str">
        <f>_xlfn.XLOOKUP($A11687,'Task3 Baza'!$A$2:$A$1999,'Task3 Baza'!$C$2:$C$1999,"non",0)</f>
        <v>Naxçıvan</v>
      </c>
      <c r="F11687" s="109" t="str">
        <f t="shared" si="368"/>
        <v>Gəncə</v>
      </c>
      <c r="G11687" s="110">
        <f t="shared" si="369"/>
        <v>20</v>
      </c>
    </row>
    <row r="11688" spans="1:7" x14ac:dyDescent="0.3">
      <c r="A11688" s="20" t="s">
        <v>923</v>
      </c>
      <c r="B11688" s="102">
        <v>44537</v>
      </c>
      <c r="C11688" s="103">
        <v>0.15</v>
      </c>
      <c r="D11688" s="133">
        <v>8400</v>
      </c>
      <c r="E11688" s="108" t="str">
        <f>_xlfn.XLOOKUP($A11688,'Task3 Baza'!$A$2:$A$1999,'Task3 Baza'!$C$2:$C$1999,"non",0)</f>
        <v>Tərtər</v>
      </c>
      <c r="F11688" s="109" t="str">
        <f t="shared" si="368"/>
        <v>Lənkəran</v>
      </c>
      <c r="G11688" s="110">
        <f t="shared" si="369"/>
        <v>42</v>
      </c>
    </row>
    <row r="11689" spans="1:7" x14ac:dyDescent="0.3">
      <c r="A11689" s="20" t="s">
        <v>1672</v>
      </c>
      <c r="B11689" s="102">
        <v>44175</v>
      </c>
      <c r="C11689" s="103">
        <v>0.15</v>
      </c>
      <c r="D11689" s="133">
        <v>8700</v>
      </c>
      <c r="E11689" s="108" t="str">
        <f>_xlfn.XLOOKUP($A11689,'Task3 Baza'!$A$2:$A$1999,'Task3 Baza'!$C$2:$C$1999,"non",0)</f>
        <v>Yevlax</v>
      </c>
      <c r="F11689" s="109" t="str">
        <f t="shared" si="368"/>
        <v>Lənkəran</v>
      </c>
      <c r="G11689" s="110">
        <f t="shared" si="369"/>
        <v>42</v>
      </c>
    </row>
    <row r="11690" spans="1:7" x14ac:dyDescent="0.3">
      <c r="A11690" s="20" t="s">
        <v>596</v>
      </c>
      <c r="B11690" s="102">
        <v>43872</v>
      </c>
      <c r="C11690" s="103">
        <v>0.18</v>
      </c>
      <c r="D11690" s="133">
        <v>4100</v>
      </c>
      <c r="E11690" s="108" t="str">
        <f>_xlfn.XLOOKUP($A11690,'Task3 Baza'!$A$2:$A$1999,'Task3 Baza'!$C$2:$C$1999,"non",0)</f>
        <v>Mingəçevir</v>
      </c>
      <c r="F11690" s="109" t="str">
        <f t="shared" si="368"/>
        <v>Gəncə</v>
      </c>
      <c r="G11690" s="110">
        <f t="shared" si="369"/>
        <v>20</v>
      </c>
    </row>
    <row r="11691" spans="1:7" x14ac:dyDescent="0.3">
      <c r="A11691" s="20" t="s">
        <v>2073</v>
      </c>
      <c r="B11691" s="102">
        <v>44017</v>
      </c>
      <c r="C11691" s="103">
        <v>0.2</v>
      </c>
      <c r="D11691" s="133">
        <v>11800</v>
      </c>
      <c r="E11691" s="108" t="str">
        <f>_xlfn.XLOOKUP($A11691,'Task3 Baza'!$A$2:$A$1999,'Task3 Baza'!$C$2:$C$1999,"non",0)</f>
        <v>Yevlax</v>
      </c>
      <c r="F11691" s="109" t="str">
        <f t="shared" si="368"/>
        <v>Lənkəran</v>
      </c>
      <c r="G11691" s="110">
        <f t="shared" si="369"/>
        <v>42</v>
      </c>
    </row>
    <row r="11692" spans="1:7" x14ac:dyDescent="0.3">
      <c r="A11692" s="20" t="s">
        <v>1456</v>
      </c>
      <c r="B11692" s="102">
        <v>43756</v>
      </c>
      <c r="C11692" s="103">
        <v>0.14000000000000001</v>
      </c>
      <c r="D11692" s="133">
        <v>11500</v>
      </c>
      <c r="E11692" s="108" t="str">
        <f>_xlfn.XLOOKUP($A11692,'Task3 Baza'!$A$2:$A$1999,'Task3 Baza'!$C$2:$C$1999,"non",0)</f>
        <v>Daşkəsən</v>
      </c>
      <c r="F11692" s="109" t="str">
        <f t="shared" si="368"/>
        <v>Bakı</v>
      </c>
      <c r="G11692" s="110">
        <f t="shared" si="369"/>
        <v>10</v>
      </c>
    </row>
    <row r="11693" spans="1:7" x14ac:dyDescent="0.3">
      <c r="A11693" s="20" t="s">
        <v>919</v>
      </c>
      <c r="B11693" s="102">
        <v>44116</v>
      </c>
      <c r="C11693" s="103">
        <v>0.14000000000000001</v>
      </c>
      <c r="D11693" s="133">
        <v>4100</v>
      </c>
      <c r="E11693" s="108" t="str">
        <f>_xlfn.XLOOKUP($A11693,'Task3 Baza'!$A$2:$A$1999,'Task3 Baza'!$C$2:$C$1999,"non",0)</f>
        <v>Hacıqabul</v>
      </c>
      <c r="F11693" s="109" t="str">
        <f t="shared" si="368"/>
        <v>Sumqayıt</v>
      </c>
      <c r="G11693" s="110">
        <f t="shared" si="369"/>
        <v>50</v>
      </c>
    </row>
    <row r="11694" spans="1:7" x14ac:dyDescent="0.3">
      <c r="A11694" s="20" t="s">
        <v>1531</v>
      </c>
      <c r="B11694" s="102">
        <v>43839</v>
      </c>
      <c r="C11694" s="103">
        <v>0.15</v>
      </c>
      <c r="D11694" s="133">
        <v>12500</v>
      </c>
      <c r="E11694" s="108" t="str">
        <f>_xlfn.XLOOKUP($A11694,'Task3 Baza'!$A$2:$A$1999,'Task3 Baza'!$C$2:$C$1999,"non",0)</f>
        <v>Neftçala</v>
      </c>
      <c r="F11694" s="109" t="str">
        <f t="shared" si="368"/>
        <v>Gəncə</v>
      </c>
      <c r="G11694" s="110">
        <f t="shared" si="369"/>
        <v>20</v>
      </c>
    </row>
    <row r="11695" spans="1:7" x14ac:dyDescent="0.3">
      <c r="A11695" s="20" t="s">
        <v>1480</v>
      </c>
      <c r="B11695" s="102">
        <v>43789</v>
      </c>
      <c r="C11695" s="103">
        <v>0.14000000000000001</v>
      </c>
      <c r="D11695" s="133">
        <v>5800</v>
      </c>
      <c r="E11695" s="108" t="str">
        <f>_xlfn.XLOOKUP($A11695,'Task3 Baza'!$A$2:$A$1999,'Task3 Baza'!$C$2:$C$1999,"non",0)</f>
        <v>Xocalı</v>
      </c>
      <c r="F11695" s="109" t="str">
        <f t="shared" si="368"/>
        <v>Sumqayıt</v>
      </c>
      <c r="G11695" s="110">
        <f t="shared" si="369"/>
        <v>50</v>
      </c>
    </row>
    <row r="11696" spans="1:7" x14ac:dyDescent="0.3">
      <c r="A11696" s="20" t="s">
        <v>587</v>
      </c>
      <c r="B11696" s="102">
        <v>44683</v>
      </c>
      <c r="C11696" s="103">
        <v>0.24</v>
      </c>
      <c r="D11696" s="133">
        <v>7500</v>
      </c>
      <c r="E11696" s="108" t="str">
        <f>_xlfn.XLOOKUP($A11696,'Task3 Baza'!$A$2:$A$1999,'Task3 Baza'!$C$2:$C$1999,"non",0)</f>
        <v>Füzuli</v>
      </c>
      <c r="F11696" s="109" t="str">
        <f t="shared" si="368"/>
        <v>Sumqayıt</v>
      </c>
      <c r="G11696" s="110">
        <f t="shared" si="369"/>
        <v>50</v>
      </c>
    </row>
    <row r="11697" spans="1:7" x14ac:dyDescent="0.3">
      <c r="A11697" s="20" t="s">
        <v>1796</v>
      </c>
      <c r="B11697" s="102">
        <v>43656</v>
      </c>
      <c r="C11697" s="103">
        <v>0.24</v>
      </c>
      <c r="D11697" s="133">
        <v>1800</v>
      </c>
      <c r="E11697" s="108" t="str">
        <f>_xlfn.XLOOKUP($A11697,'Task3 Baza'!$A$2:$A$1999,'Task3 Baza'!$C$2:$C$1999,"non",0)</f>
        <v>Beyləqan</v>
      </c>
      <c r="F11697" s="109" t="str">
        <f t="shared" si="368"/>
        <v>Bakı</v>
      </c>
      <c r="G11697" s="110">
        <f t="shared" si="369"/>
        <v>10</v>
      </c>
    </row>
    <row r="11698" spans="1:7" x14ac:dyDescent="0.3">
      <c r="A11698" s="20" t="s">
        <v>2026</v>
      </c>
      <c r="B11698" s="102">
        <v>44299</v>
      </c>
      <c r="C11698" s="103">
        <v>0.22</v>
      </c>
      <c r="D11698" s="133">
        <v>6700</v>
      </c>
      <c r="E11698" s="108" t="str">
        <f>_xlfn.XLOOKUP($A11698,'Task3 Baza'!$A$2:$A$1999,'Task3 Baza'!$C$2:$C$1999,"non",0)</f>
        <v>Şərur</v>
      </c>
      <c r="F11698" s="109" t="str">
        <f t="shared" si="368"/>
        <v>Lənkəran</v>
      </c>
      <c r="G11698" s="110">
        <f t="shared" si="369"/>
        <v>42</v>
      </c>
    </row>
    <row r="11699" spans="1:7" x14ac:dyDescent="0.3">
      <c r="A11699" s="20" t="s">
        <v>618</v>
      </c>
      <c r="B11699" s="102">
        <v>43766</v>
      </c>
      <c r="C11699" s="103">
        <v>0.15</v>
      </c>
      <c r="D11699" s="133">
        <v>12100</v>
      </c>
      <c r="E11699" s="108" t="str">
        <f>_xlfn.XLOOKUP($A11699,'Task3 Baza'!$A$2:$A$1999,'Task3 Baza'!$C$2:$C$1999,"non",0)</f>
        <v>Cəlilabad</v>
      </c>
      <c r="F11699" s="109" t="str">
        <f t="shared" si="368"/>
        <v>Bakı</v>
      </c>
      <c r="G11699" s="110">
        <f t="shared" si="369"/>
        <v>10</v>
      </c>
    </row>
    <row r="11700" spans="1:7" x14ac:dyDescent="0.3">
      <c r="A11700" s="20" t="s">
        <v>1675</v>
      </c>
      <c r="B11700" s="102">
        <v>43767</v>
      </c>
      <c r="C11700" s="103">
        <v>0.17</v>
      </c>
      <c r="D11700" s="133">
        <v>11600</v>
      </c>
      <c r="E11700" s="108" t="str">
        <f>_xlfn.XLOOKUP($A11700,'Task3 Baza'!$A$2:$A$1999,'Task3 Baza'!$C$2:$C$1999,"non",0)</f>
        <v>Abşeron</v>
      </c>
      <c r="F11700" s="109" t="str">
        <f t="shared" si="368"/>
        <v>Bakı</v>
      </c>
      <c r="G11700" s="110">
        <f t="shared" si="369"/>
        <v>10</v>
      </c>
    </row>
    <row r="11701" spans="1:7" x14ac:dyDescent="0.3">
      <c r="A11701" s="20" t="s">
        <v>1034</v>
      </c>
      <c r="B11701" s="102">
        <v>44505</v>
      </c>
      <c r="C11701" s="103">
        <v>0.16</v>
      </c>
      <c r="D11701" s="133">
        <v>10300</v>
      </c>
      <c r="E11701" s="108" t="str">
        <f>_xlfn.XLOOKUP($A11701,'Task3 Baza'!$A$2:$A$1999,'Task3 Baza'!$C$2:$C$1999,"non",0)</f>
        <v>Babək</v>
      </c>
      <c r="F11701" s="109" t="str">
        <f t="shared" si="368"/>
        <v>Bakı</v>
      </c>
      <c r="G11701" s="110">
        <f t="shared" si="369"/>
        <v>10</v>
      </c>
    </row>
    <row r="11702" spans="1:7" x14ac:dyDescent="0.3">
      <c r="A11702" s="20" t="s">
        <v>682</v>
      </c>
      <c r="B11702" s="102">
        <v>44162</v>
      </c>
      <c r="C11702" s="103">
        <v>0.22</v>
      </c>
      <c r="D11702" s="133">
        <v>7500</v>
      </c>
      <c r="E11702" s="108" t="str">
        <f>_xlfn.XLOOKUP($A11702,'Task3 Baza'!$A$2:$A$1999,'Task3 Baza'!$C$2:$C$1999,"non",0)</f>
        <v>Cəlilabad</v>
      </c>
      <c r="F11702" s="109" t="str">
        <f t="shared" si="368"/>
        <v>Bakı</v>
      </c>
      <c r="G11702" s="110">
        <f t="shared" si="369"/>
        <v>10</v>
      </c>
    </row>
    <row r="11703" spans="1:7" x14ac:dyDescent="0.3">
      <c r="A11703" s="20" t="s">
        <v>1568</v>
      </c>
      <c r="B11703" s="102">
        <v>44681</v>
      </c>
      <c r="C11703" s="103">
        <v>0.14000000000000001</v>
      </c>
      <c r="D11703" s="133">
        <v>4200</v>
      </c>
      <c r="E11703" s="108" t="str">
        <f>_xlfn.XLOOKUP($A11703,'Task3 Baza'!$A$2:$A$1999,'Task3 Baza'!$C$2:$C$1999,"non",0)</f>
        <v>Masallı</v>
      </c>
      <c r="F11703" s="109" t="str">
        <f t="shared" si="368"/>
        <v>Gəncə</v>
      </c>
      <c r="G11703" s="110">
        <f t="shared" si="369"/>
        <v>20</v>
      </c>
    </row>
    <row r="11704" spans="1:7" x14ac:dyDescent="0.3">
      <c r="A11704" s="20" t="s">
        <v>1078</v>
      </c>
      <c r="B11704" s="102">
        <v>44112</v>
      </c>
      <c r="C11704" s="103">
        <v>0.17</v>
      </c>
      <c r="D11704" s="133">
        <v>6800</v>
      </c>
      <c r="E11704" s="108" t="str">
        <f>_xlfn.XLOOKUP($A11704,'Task3 Baza'!$A$2:$A$1999,'Task3 Baza'!$C$2:$C$1999,"non",0)</f>
        <v>Babək</v>
      </c>
      <c r="F11704" s="109" t="str">
        <f t="shared" si="368"/>
        <v>Bakı</v>
      </c>
      <c r="G11704" s="110">
        <f t="shared" si="369"/>
        <v>10</v>
      </c>
    </row>
    <row r="11705" spans="1:7" x14ac:dyDescent="0.3">
      <c r="A11705" s="20" t="s">
        <v>1624</v>
      </c>
      <c r="B11705" s="102">
        <v>43894</v>
      </c>
      <c r="C11705" s="103">
        <v>0.15</v>
      </c>
      <c r="D11705" s="133">
        <v>11400</v>
      </c>
      <c r="E11705" s="108" t="str">
        <f>_xlfn.XLOOKUP($A11705,'Task3 Baza'!$A$2:$A$1999,'Task3 Baza'!$C$2:$C$1999,"non",0)</f>
        <v>Qubadlı</v>
      </c>
      <c r="F11705" s="109" t="str">
        <f t="shared" si="368"/>
        <v>Gəncə</v>
      </c>
      <c r="G11705" s="110">
        <f t="shared" si="369"/>
        <v>20</v>
      </c>
    </row>
    <row r="11706" spans="1:7" x14ac:dyDescent="0.3">
      <c r="A11706" s="20" t="s">
        <v>1942</v>
      </c>
      <c r="B11706" s="102">
        <v>44558</v>
      </c>
      <c r="C11706" s="103">
        <v>0.22</v>
      </c>
      <c r="D11706" s="133">
        <v>11400</v>
      </c>
      <c r="E11706" s="108" t="str">
        <f>_xlfn.XLOOKUP($A11706,'Task3 Baza'!$A$2:$A$1999,'Task3 Baza'!$C$2:$C$1999,"non",0)</f>
        <v>Kəngərli</v>
      </c>
      <c r="F11706" s="109" t="str">
        <f t="shared" si="368"/>
        <v>Sumqayıt</v>
      </c>
      <c r="G11706" s="110">
        <f t="shared" si="369"/>
        <v>50</v>
      </c>
    </row>
    <row r="11707" spans="1:7" x14ac:dyDescent="0.3">
      <c r="A11707" s="20" t="s">
        <v>629</v>
      </c>
      <c r="B11707" s="102">
        <v>44674</v>
      </c>
      <c r="C11707" s="103">
        <v>0.19</v>
      </c>
      <c r="D11707" s="133">
        <v>8000</v>
      </c>
      <c r="E11707" s="108" t="str">
        <f>_xlfn.XLOOKUP($A11707,'Task3 Baza'!$A$2:$A$1999,'Task3 Baza'!$C$2:$C$1999,"non",0)</f>
        <v>Daşkəsən</v>
      </c>
      <c r="F11707" s="109" t="str">
        <f t="shared" si="368"/>
        <v>Bakı</v>
      </c>
      <c r="G11707" s="110">
        <f t="shared" si="369"/>
        <v>10</v>
      </c>
    </row>
    <row r="11708" spans="1:7" x14ac:dyDescent="0.3">
      <c r="A11708" s="20" t="s">
        <v>1529</v>
      </c>
      <c r="B11708" s="102">
        <v>43905</v>
      </c>
      <c r="C11708" s="103">
        <v>0.17</v>
      </c>
      <c r="D11708" s="133">
        <v>6400</v>
      </c>
      <c r="E11708" s="108" t="str">
        <f>_xlfn.XLOOKUP($A11708,'Task3 Baza'!$A$2:$A$1999,'Task3 Baza'!$C$2:$C$1999,"non",0)</f>
        <v>Ağsu</v>
      </c>
      <c r="F11708" s="109" t="str">
        <f t="shared" si="368"/>
        <v>Bakı</v>
      </c>
      <c r="G11708" s="110">
        <f t="shared" si="369"/>
        <v>10</v>
      </c>
    </row>
    <row r="11709" spans="1:7" x14ac:dyDescent="0.3">
      <c r="A11709" s="20" t="s">
        <v>715</v>
      </c>
      <c r="B11709" s="102">
        <v>43777</v>
      </c>
      <c r="C11709" s="103">
        <v>0.21</v>
      </c>
      <c r="D11709" s="133">
        <v>4800</v>
      </c>
      <c r="E11709" s="108" t="str">
        <f>_xlfn.XLOOKUP($A11709,'Task3 Baza'!$A$2:$A$1999,'Task3 Baza'!$C$2:$C$1999,"non",0)</f>
        <v>Şərur</v>
      </c>
      <c r="F11709" s="109" t="str">
        <f t="shared" si="368"/>
        <v>Lənkəran</v>
      </c>
      <c r="G11709" s="110">
        <f t="shared" si="369"/>
        <v>42</v>
      </c>
    </row>
    <row r="11710" spans="1:7" x14ac:dyDescent="0.3">
      <c r="A11710" s="20" t="s">
        <v>1906</v>
      </c>
      <c r="B11710" s="102">
        <v>44222</v>
      </c>
      <c r="C11710" s="103">
        <v>0.17</v>
      </c>
      <c r="D11710" s="133">
        <v>5600</v>
      </c>
      <c r="E11710" s="108" t="str">
        <f>_xlfn.XLOOKUP($A11710,'Task3 Baza'!$A$2:$A$1999,'Task3 Baza'!$C$2:$C$1999,"non",0)</f>
        <v>Goranboy</v>
      </c>
      <c r="F11710" s="109" t="str">
        <f t="shared" si="368"/>
        <v>Sumqayıt</v>
      </c>
      <c r="G11710" s="110">
        <f t="shared" si="369"/>
        <v>50</v>
      </c>
    </row>
    <row r="11711" spans="1:7" x14ac:dyDescent="0.3">
      <c r="A11711" s="20" t="s">
        <v>634</v>
      </c>
      <c r="B11711" s="102">
        <v>43958</v>
      </c>
      <c r="C11711" s="103">
        <v>0.22</v>
      </c>
      <c r="D11711" s="133">
        <v>1000</v>
      </c>
      <c r="E11711" s="108" t="str">
        <f>_xlfn.XLOOKUP($A11711,'Task3 Baza'!$A$2:$A$1999,'Task3 Baza'!$C$2:$C$1999,"non",0)</f>
        <v>Tovuz</v>
      </c>
      <c r="F11711" s="109" t="str">
        <f t="shared" si="368"/>
        <v>Lənkəran</v>
      </c>
      <c r="G11711" s="110">
        <f t="shared" si="369"/>
        <v>42</v>
      </c>
    </row>
    <row r="11712" spans="1:7" x14ac:dyDescent="0.3">
      <c r="A11712" s="20" t="s">
        <v>768</v>
      </c>
      <c r="B11712" s="102">
        <v>43798</v>
      </c>
      <c r="C11712" s="103">
        <v>0.22</v>
      </c>
      <c r="D11712" s="133">
        <v>10600</v>
      </c>
      <c r="E11712" s="108" t="str">
        <f>_xlfn.XLOOKUP($A11712,'Task3 Baza'!$A$2:$A$1999,'Task3 Baza'!$C$2:$C$1999,"non",0)</f>
        <v>Cəbrayıl</v>
      </c>
      <c r="F11712" s="109" t="str">
        <f t="shared" si="368"/>
        <v>Bakı</v>
      </c>
      <c r="G11712" s="110">
        <f t="shared" si="369"/>
        <v>10</v>
      </c>
    </row>
    <row r="11713" spans="1:7" x14ac:dyDescent="0.3">
      <c r="A11713" s="20" t="s">
        <v>1733</v>
      </c>
      <c r="B11713" s="102">
        <v>44167</v>
      </c>
      <c r="C11713" s="103">
        <v>0.21</v>
      </c>
      <c r="D11713" s="133">
        <v>1000</v>
      </c>
      <c r="E11713" s="108" t="str">
        <f>_xlfn.XLOOKUP($A11713,'Task3 Baza'!$A$2:$A$1999,'Task3 Baza'!$C$2:$C$1999,"non",0)</f>
        <v>Sabirabad</v>
      </c>
      <c r="F11713" s="109" t="str">
        <f t="shared" si="368"/>
        <v>Gəncə</v>
      </c>
      <c r="G11713" s="110">
        <f t="shared" si="369"/>
        <v>20</v>
      </c>
    </row>
    <row r="11714" spans="1:7" x14ac:dyDescent="0.3">
      <c r="A11714" s="20" t="s">
        <v>436</v>
      </c>
      <c r="B11714" s="102">
        <v>44079</v>
      </c>
      <c r="C11714" s="103">
        <v>0.18</v>
      </c>
      <c r="D11714" s="133">
        <v>9100</v>
      </c>
      <c r="E11714" s="108" t="str">
        <f>_xlfn.XLOOKUP($A11714,'Task3 Baza'!$A$2:$A$1999,'Task3 Baza'!$C$2:$C$1999,"non",0)</f>
        <v>Şamaxı</v>
      </c>
      <c r="F11714" s="109" t="str">
        <f t="shared" ref="F11714:F11777" si="370">VLOOKUP($E11714,$I$3:$K$75,2,0)</f>
        <v>Lənkəran</v>
      </c>
      <c r="G11714" s="110">
        <f t="shared" ref="G11714:G11777" si="371">VLOOKUP(VLOOKUP($E11714,$I$3:$J$75,2,0),$L$3:$M$6,2,0)</f>
        <v>42</v>
      </c>
    </row>
    <row r="11715" spans="1:7" x14ac:dyDescent="0.3">
      <c r="A11715" s="20" t="s">
        <v>2017</v>
      </c>
      <c r="B11715" s="102">
        <v>44788</v>
      </c>
      <c r="C11715" s="103">
        <v>0.15</v>
      </c>
      <c r="D11715" s="133">
        <v>7500</v>
      </c>
      <c r="E11715" s="108" t="str">
        <f>_xlfn.XLOOKUP($A11715,'Task3 Baza'!$A$2:$A$1999,'Task3 Baza'!$C$2:$C$1999,"non",0)</f>
        <v>Cəlilabad</v>
      </c>
      <c r="F11715" s="109" t="str">
        <f t="shared" si="370"/>
        <v>Bakı</v>
      </c>
      <c r="G11715" s="110">
        <f t="shared" si="371"/>
        <v>10</v>
      </c>
    </row>
    <row r="11716" spans="1:7" x14ac:dyDescent="0.3">
      <c r="A11716" s="20" t="s">
        <v>622</v>
      </c>
      <c r="B11716" s="102">
        <v>44552</v>
      </c>
      <c r="C11716" s="103">
        <v>0.18</v>
      </c>
      <c r="D11716" s="133">
        <v>5700</v>
      </c>
      <c r="E11716" s="108" t="str">
        <f>_xlfn.XLOOKUP($A11716,'Task3 Baza'!$A$2:$A$1999,'Task3 Baza'!$C$2:$C$1999,"non",0)</f>
        <v>Zəngilan</v>
      </c>
      <c r="F11716" s="109" t="str">
        <f t="shared" si="370"/>
        <v>Lənkəran</v>
      </c>
      <c r="G11716" s="110">
        <f t="shared" si="371"/>
        <v>42</v>
      </c>
    </row>
    <row r="11717" spans="1:7" x14ac:dyDescent="0.3">
      <c r="A11717" s="20" t="s">
        <v>947</v>
      </c>
      <c r="B11717" s="102">
        <v>44181</v>
      </c>
      <c r="C11717" s="103">
        <v>0.17</v>
      </c>
      <c r="D11717" s="133">
        <v>3300</v>
      </c>
      <c r="E11717" s="108" t="str">
        <f>_xlfn.XLOOKUP($A11717,'Task3 Baza'!$A$2:$A$1999,'Task3 Baza'!$C$2:$C$1999,"non",0)</f>
        <v>Şahbuz</v>
      </c>
      <c r="F11717" s="109" t="str">
        <f t="shared" si="370"/>
        <v>Gəncə</v>
      </c>
      <c r="G11717" s="110">
        <f t="shared" si="371"/>
        <v>20</v>
      </c>
    </row>
    <row r="11718" spans="1:7" x14ac:dyDescent="0.3">
      <c r="A11718" s="20" t="s">
        <v>1170</v>
      </c>
      <c r="B11718" s="102">
        <v>44766</v>
      </c>
      <c r="C11718" s="103">
        <v>0.16</v>
      </c>
      <c r="D11718" s="133">
        <v>5100</v>
      </c>
      <c r="E11718" s="108" t="str">
        <f>_xlfn.XLOOKUP($A11718,'Task3 Baza'!$A$2:$A$1999,'Task3 Baza'!$C$2:$C$1999,"non",0)</f>
        <v>Ağdaş</v>
      </c>
      <c r="F11718" s="109" t="str">
        <f t="shared" si="370"/>
        <v>Bakı</v>
      </c>
      <c r="G11718" s="110">
        <f t="shared" si="371"/>
        <v>10</v>
      </c>
    </row>
    <row r="11719" spans="1:7" x14ac:dyDescent="0.3">
      <c r="A11719" s="20" t="s">
        <v>1305</v>
      </c>
      <c r="B11719" s="102">
        <v>44666</v>
      </c>
      <c r="C11719" s="103">
        <v>0.2</v>
      </c>
      <c r="D11719" s="133">
        <v>5100</v>
      </c>
      <c r="E11719" s="108" t="str">
        <f>_xlfn.XLOOKUP($A11719,'Task3 Baza'!$A$2:$A$1999,'Task3 Baza'!$C$2:$C$1999,"non",0)</f>
        <v>İsmayıllı</v>
      </c>
      <c r="F11719" s="109" t="str">
        <f t="shared" si="370"/>
        <v>Sumqayıt</v>
      </c>
      <c r="G11719" s="110">
        <f t="shared" si="371"/>
        <v>50</v>
      </c>
    </row>
    <row r="11720" spans="1:7" x14ac:dyDescent="0.3">
      <c r="A11720" s="20" t="s">
        <v>693</v>
      </c>
      <c r="B11720" s="102">
        <v>44548</v>
      </c>
      <c r="C11720" s="103">
        <v>0.17</v>
      </c>
      <c r="D11720" s="133">
        <v>1900</v>
      </c>
      <c r="E11720" s="108" t="str">
        <f>_xlfn.XLOOKUP($A11720,'Task3 Baza'!$A$2:$A$1999,'Task3 Baza'!$C$2:$C$1999,"non",0)</f>
        <v>Hacıqabul</v>
      </c>
      <c r="F11720" s="109" t="str">
        <f t="shared" si="370"/>
        <v>Sumqayıt</v>
      </c>
      <c r="G11720" s="110">
        <f t="shared" si="371"/>
        <v>50</v>
      </c>
    </row>
    <row r="11721" spans="1:7" x14ac:dyDescent="0.3">
      <c r="A11721" s="20" t="s">
        <v>1488</v>
      </c>
      <c r="B11721" s="102">
        <v>43789</v>
      </c>
      <c r="C11721" s="103">
        <v>0.14000000000000001</v>
      </c>
      <c r="D11721" s="133">
        <v>11000</v>
      </c>
      <c r="E11721" s="108" t="str">
        <f>_xlfn.XLOOKUP($A11721,'Task3 Baza'!$A$2:$A$1999,'Task3 Baza'!$C$2:$C$1999,"non",0)</f>
        <v>Füzuli</v>
      </c>
      <c r="F11721" s="109" t="str">
        <f t="shared" si="370"/>
        <v>Sumqayıt</v>
      </c>
      <c r="G11721" s="110">
        <f t="shared" si="371"/>
        <v>50</v>
      </c>
    </row>
    <row r="11722" spans="1:7" x14ac:dyDescent="0.3">
      <c r="A11722" s="20" t="s">
        <v>464</v>
      </c>
      <c r="B11722" s="102">
        <v>44172</v>
      </c>
      <c r="C11722" s="103">
        <v>0.15</v>
      </c>
      <c r="D11722" s="133">
        <v>1800</v>
      </c>
      <c r="E11722" s="108" t="str">
        <f>_xlfn.XLOOKUP($A11722,'Task3 Baza'!$A$2:$A$1999,'Task3 Baza'!$C$2:$C$1999,"non",0)</f>
        <v>Ağdam</v>
      </c>
      <c r="F11722" s="109" t="str">
        <f t="shared" si="370"/>
        <v>Bakı</v>
      </c>
      <c r="G11722" s="110">
        <f t="shared" si="371"/>
        <v>10</v>
      </c>
    </row>
    <row r="11723" spans="1:7" x14ac:dyDescent="0.3">
      <c r="A11723" s="20" t="s">
        <v>197</v>
      </c>
      <c r="B11723" s="102">
        <v>44274</v>
      </c>
      <c r="C11723" s="103">
        <v>0.19</v>
      </c>
      <c r="D11723" s="133">
        <v>8400</v>
      </c>
      <c r="E11723" s="108" t="str">
        <f>_xlfn.XLOOKUP($A11723,'Task3 Baza'!$A$2:$A$1999,'Task3 Baza'!$C$2:$C$1999,"non",0)</f>
        <v>Zəngilan</v>
      </c>
      <c r="F11723" s="109" t="str">
        <f t="shared" si="370"/>
        <v>Lənkəran</v>
      </c>
      <c r="G11723" s="110">
        <f t="shared" si="371"/>
        <v>42</v>
      </c>
    </row>
    <row r="11724" spans="1:7" x14ac:dyDescent="0.3">
      <c r="A11724" s="20" t="s">
        <v>1734</v>
      </c>
      <c r="B11724" s="102">
        <v>44549</v>
      </c>
      <c r="C11724" s="103">
        <v>0.14000000000000001</v>
      </c>
      <c r="D11724" s="133">
        <v>3400</v>
      </c>
      <c r="E11724" s="108" t="str">
        <f>_xlfn.XLOOKUP($A11724,'Task3 Baza'!$A$2:$A$1999,'Task3 Baza'!$C$2:$C$1999,"non",0)</f>
        <v>Ağdaş</v>
      </c>
      <c r="F11724" s="109" t="str">
        <f t="shared" si="370"/>
        <v>Bakı</v>
      </c>
      <c r="G11724" s="110">
        <f t="shared" si="371"/>
        <v>10</v>
      </c>
    </row>
    <row r="11725" spans="1:7" x14ac:dyDescent="0.3">
      <c r="A11725" s="20" t="s">
        <v>1825</v>
      </c>
      <c r="B11725" s="102">
        <v>44666</v>
      </c>
      <c r="C11725" s="103">
        <v>0.16</v>
      </c>
      <c r="D11725" s="133">
        <v>3900</v>
      </c>
      <c r="E11725" s="108" t="str">
        <f>_xlfn.XLOOKUP($A11725,'Task3 Baza'!$A$2:$A$1999,'Task3 Baza'!$C$2:$C$1999,"non",0)</f>
        <v>Lənkəran</v>
      </c>
      <c r="F11725" s="109" t="str">
        <f t="shared" si="370"/>
        <v>Gəncə</v>
      </c>
      <c r="G11725" s="110">
        <f t="shared" si="371"/>
        <v>20</v>
      </c>
    </row>
    <row r="11726" spans="1:7" x14ac:dyDescent="0.3">
      <c r="A11726" s="20" t="s">
        <v>345</v>
      </c>
      <c r="B11726" s="102">
        <v>44140</v>
      </c>
      <c r="C11726" s="103">
        <v>0.14000000000000001</v>
      </c>
      <c r="D11726" s="133">
        <v>5700</v>
      </c>
      <c r="E11726" s="108" t="str">
        <f>_xlfn.XLOOKUP($A11726,'Task3 Baza'!$A$2:$A$1999,'Task3 Baza'!$C$2:$C$1999,"non",0)</f>
        <v>Ağdaş</v>
      </c>
      <c r="F11726" s="109" t="str">
        <f t="shared" si="370"/>
        <v>Bakı</v>
      </c>
      <c r="G11726" s="110">
        <f t="shared" si="371"/>
        <v>10</v>
      </c>
    </row>
    <row r="11727" spans="1:7" x14ac:dyDescent="0.3">
      <c r="A11727" s="20" t="s">
        <v>2133</v>
      </c>
      <c r="B11727" s="102">
        <v>44072</v>
      </c>
      <c r="C11727" s="103">
        <v>0.18</v>
      </c>
      <c r="D11727" s="133">
        <v>7700</v>
      </c>
      <c r="E11727" s="108" t="str">
        <f>_xlfn.XLOOKUP($A11727,'Task3 Baza'!$A$2:$A$1999,'Task3 Baza'!$C$2:$C$1999,"non",0)</f>
        <v>Şəmkir</v>
      </c>
      <c r="F11727" s="109" t="str">
        <f t="shared" si="370"/>
        <v>Lənkəran</v>
      </c>
      <c r="G11727" s="110">
        <f t="shared" si="371"/>
        <v>42</v>
      </c>
    </row>
    <row r="11728" spans="1:7" x14ac:dyDescent="0.3">
      <c r="A11728" s="20" t="s">
        <v>584</v>
      </c>
      <c r="B11728" s="102">
        <v>43505</v>
      </c>
      <c r="C11728" s="103">
        <v>0.2</v>
      </c>
      <c r="D11728" s="133">
        <v>5600</v>
      </c>
      <c r="E11728" s="108" t="str">
        <f>_xlfn.XLOOKUP($A11728,'Task3 Baza'!$A$2:$A$1999,'Task3 Baza'!$C$2:$C$1999,"non",0)</f>
        <v>Zaqatala</v>
      </c>
      <c r="F11728" s="109" t="str">
        <f t="shared" si="370"/>
        <v>Lənkəran</v>
      </c>
      <c r="G11728" s="110">
        <f t="shared" si="371"/>
        <v>42</v>
      </c>
    </row>
    <row r="11729" spans="1:7" x14ac:dyDescent="0.3">
      <c r="A11729" s="20" t="s">
        <v>465</v>
      </c>
      <c r="B11729" s="102">
        <v>44345</v>
      </c>
      <c r="C11729" s="103">
        <v>0.16</v>
      </c>
      <c r="D11729" s="133">
        <v>12800</v>
      </c>
      <c r="E11729" s="108" t="str">
        <f>_xlfn.XLOOKUP($A11729,'Task3 Baza'!$A$2:$A$1999,'Task3 Baza'!$C$2:$C$1999,"non",0)</f>
        <v>Xızı</v>
      </c>
      <c r="F11729" s="109" t="str">
        <f t="shared" si="370"/>
        <v>Sumqayıt</v>
      </c>
      <c r="G11729" s="110">
        <f t="shared" si="371"/>
        <v>50</v>
      </c>
    </row>
    <row r="11730" spans="1:7" x14ac:dyDescent="0.3">
      <c r="A11730" s="20" t="s">
        <v>1736</v>
      </c>
      <c r="B11730" s="102">
        <v>44127</v>
      </c>
      <c r="C11730" s="103">
        <v>0.21</v>
      </c>
      <c r="D11730" s="133">
        <v>5700</v>
      </c>
      <c r="E11730" s="108" t="str">
        <f>_xlfn.XLOOKUP($A11730,'Task3 Baza'!$A$2:$A$1999,'Task3 Baza'!$C$2:$C$1999,"non",0)</f>
        <v>Göygöl</v>
      </c>
      <c r="F11730" s="109" t="str">
        <f t="shared" si="370"/>
        <v>Sumqayıt</v>
      </c>
      <c r="G11730" s="110">
        <f t="shared" si="371"/>
        <v>50</v>
      </c>
    </row>
    <row r="11731" spans="1:7" x14ac:dyDescent="0.3">
      <c r="A11731" s="20" t="s">
        <v>968</v>
      </c>
      <c r="B11731" s="102">
        <v>44129</v>
      </c>
      <c r="C11731" s="103">
        <v>0.14000000000000001</v>
      </c>
      <c r="D11731" s="133">
        <v>7900</v>
      </c>
      <c r="E11731" s="108" t="str">
        <f>_xlfn.XLOOKUP($A11731,'Task3 Baza'!$A$2:$A$1999,'Task3 Baza'!$C$2:$C$1999,"non",0)</f>
        <v>Şamaxı</v>
      </c>
      <c r="F11731" s="109" t="str">
        <f t="shared" si="370"/>
        <v>Lənkəran</v>
      </c>
      <c r="G11731" s="110">
        <f t="shared" si="371"/>
        <v>42</v>
      </c>
    </row>
    <row r="11732" spans="1:7" x14ac:dyDescent="0.3">
      <c r="A11732" s="20" t="s">
        <v>348</v>
      </c>
      <c r="B11732" s="102">
        <v>44310</v>
      </c>
      <c r="C11732" s="103">
        <v>0.18</v>
      </c>
      <c r="D11732" s="133">
        <v>3300</v>
      </c>
      <c r="E11732" s="108" t="str">
        <f>_xlfn.XLOOKUP($A11732,'Task3 Baza'!$A$2:$A$1999,'Task3 Baza'!$C$2:$C$1999,"non",0)</f>
        <v>Şərur</v>
      </c>
      <c r="F11732" s="109" t="str">
        <f t="shared" si="370"/>
        <v>Lənkəran</v>
      </c>
      <c r="G11732" s="110">
        <f t="shared" si="371"/>
        <v>42</v>
      </c>
    </row>
    <row r="11733" spans="1:7" x14ac:dyDescent="0.3">
      <c r="A11733" s="20" t="s">
        <v>999</v>
      </c>
      <c r="B11733" s="102">
        <v>43753</v>
      </c>
      <c r="C11733" s="103">
        <v>0.23</v>
      </c>
      <c r="D11733" s="133">
        <v>10600</v>
      </c>
      <c r="E11733" s="108" t="str">
        <f>_xlfn.XLOOKUP($A11733,'Task3 Baza'!$A$2:$A$1999,'Task3 Baza'!$C$2:$C$1999,"non",0)</f>
        <v>Yevlax</v>
      </c>
      <c r="F11733" s="109" t="str">
        <f t="shared" si="370"/>
        <v>Lənkəran</v>
      </c>
      <c r="G11733" s="110">
        <f t="shared" si="371"/>
        <v>42</v>
      </c>
    </row>
    <row r="11734" spans="1:7" x14ac:dyDescent="0.3">
      <c r="A11734" s="20" t="s">
        <v>1452</v>
      </c>
      <c r="B11734" s="102">
        <v>43991</v>
      </c>
      <c r="C11734" s="103">
        <v>0.24</v>
      </c>
      <c r="D11734" s="133">
        <v>5600</v>
      </c>
      <c r="E11734" s="108" t="str">
        <f>_xlfn.XLOOKUP($A11734,'Task3 Baza'!$A$2:$A$1999,'Task3 Baza'!$C$2:$C$1999,"non",0)</f>
        <v>Lənkəran</v>
      </c>
      <c r="F11734" s="109" t="str">
        <f t="shared" si="370"/>
        <v>Gəncə</v>
      </c>
      <c r="G11734" s="110">
        <f t="shared" si="371"/>
        <v>20</v>
      </c>
    </row>
    <row r="11735" spans="1:7" x14ac:dyDescent="0.3">
      <c r="A11735" s="20" t="s">
        <v>606</v>
      </c>
      <c r="B11735" s="102">
        <v>43788</v>
      </c>
      <c r="C11735" s="103">
        <v>0.17</v>
      </c>
      <c r="D11735" s="133">
        <v>9900</v>
      </c>
      <c r="E11735" s="108" t="str">
        <f>_xlfn.XLOOKUP($A11735,'Task3 Baza'!$A$2:$A$1999,'Task3 Baza'!$C$2:$C$1999,"non",0)</f>
        <v>Şəki</v>
      </c>
      <c r="F11735" s="109" t="str">
        <f t="shared" si="370"/>
        <v>Lənkəran</v>
      </c>
      <c r="G11735" s="110">
        <f t="shared" si="371"/>
        <v>42</v>
      </c>
    </row>
    <row r="11736" spans="1:7" x14ac:dyDescent="0.3">
      <c r="A11736" s="20" t="s">
        <v>1211</v>
      </c>
      <c r="B11736" s="102">
        <v>44450</v>
      </c>
      <c r="C11736" s="103">
        <v>0.14000000000000001</v>
      </c>
      <c r="D11736" s="133">
        <v>1200</v>
      </c>
      <c r="E11736" s="108" t="str">
        <f>_xlfn.XLOOKUP($A11736,'Task3 Baza'!$A$2:$A$1999,'Task3 Baza'!$C$2:$C$1999,"non",0)</f>
        <v>Şirvan</v>
      </c>
      <c r="F11736" s="109" t="str">
        <f t="shared" si="370"/>
        <v>Lənkəran</v>
      </c>
      <c r="G11736" s="110">
        <f t="shared" si="371"/>
        <v>42</v>
      </c>
    </row>
    <row r="11737" spans="1:7" x14ac:dyDescent="0.3">
      <c r="A11737" s="20" t="s">
        <v>281</v>
      </c>
      <c r="B11737" s="102">
        <v>44551</v>
      </c>
      <c r="C11737" s="103">
        <v>0.17</v>
      </c>
      <c r="D11737" s="133">
        <v>12800</v>
      </c>
      <c r="E11737" s="108" t="str">
        <f>_xlfn.XLOOKUP($A11737,'Task3 Baza'!$A$2:$A$1999,'Task3 Baza'!$C$2:$C$1999,"non",0)</f>
        <v>Ağdam</v>
      </c>
      <c r="F11737" s="109" t="str">
        <f t="shared" si="370"/>
        <v>Bakı</v>
      </c>
      <c r="G11737" s="110">
        <f t="shared" si="371"/>
        <v>10</v>
      </c>
    </row>
    <row r="11738" spans="1:7" x14ac:dyDescent="0.3">
      <c r="A11738" s="20" t="s">
        <v>1328</v>
      </c>
      <c r="B11738" s="102">
        <v>44070</v>
      </c>
      <c r="C11738" s="103">
        <v>0.16</v>
      </c>
      <c r="D11738" s="133">
        <v>2700</v>
      </c>
      <c r="E11738" s="108" t="str">
        <f>_xlfn.XLOOKUP($A11738,'Task3 Baza'!$A$2:$A$1999,'Task3 Baza'!$C$2:$C$1999,"non",0)</f>
        <v>Neftçala</v>
      </c>
      <c r="F11738" s="109" t="str">
        <f t="shared" si="370"/>
        <v>Gəncə</v>
      </c>
      <c r="G11738" s="110">
        <f t="shared" si="371"/>
        <v>20</v>
      </c>
    </row>
    <row r="11739" spans="1:7" x14ac:dyDescent="0.3">
      <c r="A11739" s="20" t="s">
        <v>1866</v>
      </c>
      <c r="B11739" s="102">
        <v>44146</v>
      </c>
      <c r="C11739" s="103">
        <v>0.22</v>
      </c>
      <c r="D11739" s="133">
        <v>12300</v>
      </c>
      <c r="E11739" s="108" t="str">
        <f>_xlfn.XLOOKUP($A11739,'Task3 Baza'!$A$2:$A$1999,'Task3 Baza'!$C$2:$C$1999,"non",0)</f>
        <v>Ağsu</v>
      </c>
      <c r="F11739" s="109" t="str">
        <f t="shared" si="370"/>
        <v>Bakı</v>
      </c>
      <c r="G11739" s="110">
        <f t="shared" si="371"/>
        <v>10</v>
      </c>
    </row>
    <row r="11740" spans="1:7" x14ac:dyDescent="0.3">
      <c r="A11740" s="20" t="s">
        <v>892</v>
      </c>
      <c r="B11740" s="102">
        <v>43561</v>
      </c>
      <c r="C11740" s="103">
        <v>0.19</v>
      </c>
      <c r="D11740" s="133">
        <v>8100</v>
      </c>
      <c r="E11740" s="108" t="str">
        <f>_xlfn.XLOOKUP($A11740,'Task3 Baza'!$A$2:$A$1999,'Task3 Baza'!$C$2:$C$1999,"non",0)</f>
        <v>Laçın</v>
      </c>
      <c r="F11740" s="109" t="str">
        <f t="shared" si="370"/>
        <v>Gəncə</v>
      </c>
      <c r="G11740" s="110">
        <f t="shared" si="371"/>
        <v>20</v>
      </c>
    </row>
    <row r="11741" spans="1:7" x14ac:dyDescent="0.3">
      <c r="A11741" s="20" t="s">
        <v>1443</v>
      </c>
      <c r="B11741" s="102">
        <v>43587</v>
      </c>
      <c r="C11741" s="103">
        <v>0.15</v>
      </c>
      <c r="D11741" s="133">
        <v>3200</v>
      </c>
      <c r="E11741" s="108" t="str">
        <f>_xlfn.XLOOKUP($A11741,'Task3 Baza'!$A$2:$A$1999,'Task3 Baza'!$C$2:$C$1999,"non",0)</f>
        <v>Xızı</v>
      </c>
      <c r="F11741" s="109" t="str">
        <f t="shared" si="370"/>
        <v>Sumqayıt</v>
      </c>
      <c r="G11741" s="110">
        <f t="shared" si="371"/>
        <v>50</v>
      </c>
    </row>
    <row r="11742" spans="1:7" x14ac:dyDescent="0.3">
      <c r="A11742" s="20" t="s">
        <v>469</v>
      </c>
      <c r="B11742" s="102">
        <v>44358</v>
      </c>
      <c r="C11742" s="103">
        <v>0.17</v>
      </c>
      <c r="D11742" s="133">
        <v>4500</v>
      </c>
      <c r="E11742" s="108" t="str">
        <f>_xlfn.XLOOKUP($A11742,'Task3 Baza'!$A$2:$A$1999,'Task3 Baza'!$C$2:$C$1999,"non",0)</f>
        <v>Ordubad</v>
      </c>
      <c r="F11742" s="109" t="str">
        <f t="shared" si="370"/>
        <v>Gəncə</v>
      </c>
      <c r="G11742" s="110">
        <f t="shared" si="371"/>
        <v>20</v>
      </c>
    </row>
    <row r="11743" spans="1:7" x14ac:dyDescent="0.3">
      <c r="A11743" s="20" t="s">
        <v>881</v>
      </c>
      <c r="B11743" s="102">
        <v>44495</v>
      </c>
      <c r="C11743" s="103">
        <v>0.19</v>
      </c>
      <c r="D11743" s="133">
        <v>5300</v>
      </c>
      <c r="E11743" s="108" t="str">
        <f>_xlfn.XLOOKUP($A11743,'Task3 Baza'!$A$2:$A$1999,'Task3 Baza'!$C$2:$C$1999,"non",0)</f>
        <v>Şuşa</v>
      </c>
      <c r="F11743" s="109" t="str">
        <f t="shared" si="370"/>
        <v>Lənkəran</v>
      </c>
      <c r="G11743" s="110">
        <f t="shared" si="371"/>
        <v>42</v>
      </c>
    </row>
    <row r="11744" spans="1:7" x14ac:dyDescent="0.3">
      <c r="A11744" s="20" t="s">
        <v>1004</v>
      </c>
      <c r="B11744" s="102">
        <v>44462</v>
      </c>
      <c r="C11744" s="103">
        <v>0.19</v>
      </c>
      <c r="D11744" s="133">
        <v>9700</v>
      </c>
      <c r="E11744" s="108" t="str">
        <f>_xlfn.XLOOKUP($A11744,'Task3 Baza'!$A$2:$A$1999,'Task3 Baza'!$C$2:$C$1999,"non",0)</f>
        <v>Şirvan</v>
      </c>
      <c r="F11744" s="109" t="str">
        <f t="shared" si="370"/>
        <v>Lənkəran</v>
      </c>
      <c r="G11744" s="110">
        <f t="shared" si="371"/>
        <v>42</v>
      </c>
    </row>
    <row r="11745" spans="1:7" x14ac:dyDescent="0.3">
      <c r="A11745" s="20" t="s">
        <v>1090</v>
      </c>
      <c r="B11745" s="102">
        <v>44194</v>
      </c>
      <c r="C11745" s="103">
        <v>0.17</v>
      </c>
      <c r="D11745" s="133">
        <v>1600</v>
      </c>
      <c r="E11745" s="108" t="str">
        <f>_xlfn.XLOOKUP($A11745,'Task3 Baza'!$A$2:$A$1999,'Task3 Baza'!$C$2:$C$1999,"non",0)</f>
        <v>İmişli</v>
      </c>
      <c r="F11745" s="109" t="str">
        <f t="shared" si="370"/>
        <v>Sumqayıt</v>
      </c>
      <c r="G11745" s="110">
        <f t="shared" si="371"/>
        <v>50</v>
      </c>
    </row>
    <row r="11746" spans="1:7" x14ac:dyDescent="0.3">
      <c r="A11746" s="20" t="s">
        <v>1702</v>
      </c>
      <c r="B11746" s="102">
        <v>44339</v>
      </c>
      <c r="C11746" s="103">
        <v>0.14000000000000001</v>
      </c>
      <c r="D11746" s="133">
        <v>7900</v>
      </c>
      <c r="E11746" s="108" t="str">
        <f>_xlfn.XLOOKUP($A11746,'Task3 Baza'!$A$2:$A$1999,'Task3 Baza'!$C$2:$C$1999,"non",0)</f>
        <v>Ağsu</v>
      </c>
      <c r="F11746" s="109" t="str">
        <f t="shared" si="370"/>
        <v>Bakı</v>
      </c>
      <c r="G11746" s="110">
        <f t="shared" si="371"/>
        <v>10</v>
      </c>
    </row>
    <row r="11747" spans="1:7" x14ac:dyDescent="0.3">
      <c r="A11747" s="20" t="s">
        <v>286</v>
      </c>
      <c r="B11747" s="102">
        <v>43934</v>
      </c>
      <c r="C11747" s="103">
        <v>0.19</v>
      </c>
      <c r="D11747" s="133">
        <v>3900</v>
      </c>
      <c r="E11747" s="108" t="str">
        <f>_xlfn.XLOOKUP($A11747,'Task3 Baza'!$A$2:$A$1999,'Task3 Baza'!$C$2:$C$1999,"non",0)</f>
        <v>Lerik</v>
      </c>
      <c r="F11747" s="109" t="str">
        <f t="shared" si="370"/>
        <v>Gəncə</v>
      </c>
      <c r="G11747" s="110">
        <f t="shared" si="371"/>
        <v>20</v>
      </c>
    </row>
    <row r="11748" spans="1:7" x14ac:dyDescent="0.3">
      <c r="A11748" s="20" t="s">
        <v>1476</v>
      </c>
      <c r="B11748" s="102">
        <v>44167</v>
      </c>
      <c r="C11748" s="103">
        <v>0.24</v>
      </c>
      <c r="D11748" s="133">
        <v>6500</v>
      </c>
      <c r="E11748" s="108" t="str">
        <f>_xlfn.XLOOKUP($A11748,'Task3 Baza'!$A$2:$A$1999,'Task3 Baza'!$C$2:$C$1999,"non",0)</f>
        <v>Qax</v>
      </c>
      <c r="F11748" s="109" t="str">
        <f t="shared" si="370"/>
        <v>Sumqayıt</v>
      </c>
      <c r="G11748" s="110">
        <f t="shared" si="371"/>
        <v>50</v>
      </c>
    </row>
    <row r="11749" spans="1:7" x14ac:dyDescent="0.3">
      <c r="A11749" s="20" t="s">
        <v>1706</v>
      </c>
      <c r="B11749" s="102">
        <v>43614</v>
      </c>
      <c r="C11749" s="103">
        <v>0.18</v>
      </c>
      <c r="D11749" s="133">
        <v>5500</v>
      </c>
      <c r="E11749" s="108" t="str">
        <f>_xlfn.XLOOKUP($A11749,'Task3 Baza'!$A$2:$A$1999,'Task3 Baza'!$C$2:$C$1999,"non",0)</f>
        <v>Astara</v>
      </c>
      <c r="F11749" s="109" t="str">
        <f t="shared" si="370"/>
        <v>Bakı</v>
      </c>
      <c r="G11749" s="110">
        <f t="shared" si="371"/>
        <v>10</v>
      </c>
    </row>
    <row r="11750" spans="1:7" x14ac:dyDescent="0.3">
      <c r="A11750" s="20" t="s">
        <v>414</v>
      </c>
      <c r="B11750" s="102">
        <v>43675</v>
      </c>
      <c r="C11750" s="103">
        <v>0.23</v>
      </c>
      <c r="D11750" s="133">
        <v>4400</v>
      </c>
      <c r="E11750" s="108" t="str">
        <f>_xlfn.XLOOKUP($A11750,'Task3 Baza'!$A$2:$A$1999,'Task3 Baza'!$C$2:$C$1999,"non",0)</f>
        <v>Bakı</v>
      </c>
      <c r="F11750" s="109" t="str">
        <f t="shared" si="370"/>
        <v>Bakı</v>
      </c>
      <c r="G11750" s="110">
        <f t="shared" si="371"/>
        <v>10</v>
      </c>
    </row>
    <row r="11751" spans="1:7" x14ac:dyDescent="0.3">
      <c r="A11751" s="20" t="s">
        <v>872</v>
      </c>
      <c r="B11751" s="102">
        <v>44175</v>
      </c>
      <c r="C11751" s="103">
        <v>0.21</v>
      </c>
      <c r="D11751" s="133">
        <v>3000</v>
      </c>
      <c r="E11751" s="108" t="str">
        <f>_xlfn.XLOOKUP($A11751,'Task3 Baza'!$A$2:$A$1999,'Task3 Baza'!$C$2:$C$1999,"non",0)</f>
        <v>Kürdəmir</v>
      </c>
      <c r="F11751" s="109" t="str">
        <f t="shared" si="370"/>
        <v>Sumqayıt</v>
      </c>
      <c r="G11751" s="110">
        <f t="shared" si="371"/>
        <v>50</v>
      </c>
    </row>
    <row r="11752" spans="1:7" x14ac:dyDescent="0.3">
      <c r="A11752" s="20" t="s">
        <v>1787</v>
      </c>
      <c r="B11752" s="102">
        <v>44084</v>
      </c>
      <c r="C11752" s="103">
        <v>0.15</v>
      </c>
      <c r="D11752" s="133">
        <v>8500</v>
      </c>
      <c r="E11752" s="108" t="str">
        <f>_xlfn.XLOOKUP($A11752,'Task3 Baza'!$A$2:$A$1999,'Task3 Baza'!$C$2:$C$1999,"non",0)</f>
        <v>Qəbələ</v>
      </c>
      <c r="F11752" s="109" t="str">
        <f t="shared" si="370"/>
        <v>Sumqayıt</v>
      </c>
      <c r="G11752" s="110">
        <f t="shared" si="371"/>
        <v>50</v>
      </c>
    </row>
    <row r="11753" spans="1:7" x14ac:dyDescent="0.3">
      <c r="A11753" s="20" t="s">
        <v>173</v>
      </c>
      <c r="B11753" s="102">
        <v>44525</v>
      </c>
      <c r="C11753" s="103">
        <v>0.17</v>
      </c>
      <c r="D11753" s="133">
        <v>3600</v>
      </c>
      <c r="E11753" s="108" t="str">
        <f>_xlfn.XLOOKUP($A11753,'Task3 Baza'!$A$2:$A$1999,'Task3 Baza'!$C$2:$C$1999,"non",0)</f>
        <v>Cəbrayıl</v>
      </c>
      <c r="F11753" s="109" t="str">
        <f t="shared" si="370"/>
        <v>Bakı</v>
      </c>
      <c r="G11753" s="110">
        <f t="shared" si="371"/>
        <v>10</v>
      </c>
    </row>
    <row r="11754" spans="1:7" x14ac:dyDescent="0.3">
      <c r="A11754" s="20" t="s">
        <v>1557</v>
      </c>
      <c r="B11754" s="102">
        <v>44071</v>
      </c>
      <c r="C11754" s="103">
        <v>0.2</v>
      </c>
      <c r="D11754" s="133">
        <v>12500</v>
      </c>
      <c r="E11754" s="108" t="str">
        <f>_xlfn.XLOOKUP($A11754,'Task3 Baza'!$A$2:$A$1999,'Task3 Baza'!$C$2:$C$1999,"non",0)</f>
        <v>Masallı</v>
      </c>
      <c r="F11754" s="109" t="str">
        <f t="shared" si="370"/>
        <v>Gəncə</v>
      </c>
      <c r="G11754" s="110">
        <f t="shared" si="371"/>
        <v>20</v>
      </c>
    </row>
    <row r="11755" spans="1:7" x14ac:dyDescent="0.3">
      <c r="A11755" s="20" t="s">
        <v>1891</v>
      </c>
      <c r="B11755" s="102">
        <v>43960</v>
      </c>
      <c r="C11755" s="103">
        <v>0.16</v>
      </c>
      <c r="D11755" s="133">
        <v>3900</v>
      </c>
      <c r="E11755" s="108" t="str">
        <f>_xlfn.XLOOKUP($A11755,'Task3 Baza'!$A$2:$A$1999,'Task3 Baza'!$C$2:$C$1999,"non",0)</f>
        <v>Zaqatala</v>
      </c>
      <c r="F11755" s="109" t="str">
        <f t="shared" si="370"/>
        <v>Lənkəran</v>
      </c>
      <c r="G11755" s="110">
        <f t="shared" si="371"/>
        <v>42</v>
      </c>
    </row>
    <row r="11756" spans="1:7" x14ac:dyDescent="0.3">
      <c r="A11756" s="20" t="s">
        <v>1606</v>
      </c>
      <c r="B11756" s="102">
        <v>43807</v>
      </c>
      <c r="C11756" s="103">
        <v>0.24</v>
      </c>
      <c r="D11756" s="133">
        <v>11400</v>
      </c>
      <c r="E11756" s="108" t="str">
        <f>_xlfn.XLOOKUP($A11756,'Task3 Baza'!$A$2:$A$1999,'Task3 Baza'!$C$2:$C$1999,"non",0)</f>
        <v>Beyləqan</v>
      </c>
      <c r="F11756" s="109" t="str">
        <f t="shared" si="370"/>
        <v>Bakı</v>
      </c>
      <c r="G11756" s="110">
        <f t="shared" si="371"/>
        <v>10</v>
      </c>
    </row>
    <row r="11757" spans="1:7" x14ac:dyDescent="0.3">
      <c r="A11757" s="20" t="s">
        <v>729</v>
      </c>
      <c r="B11757" s="102">
        <v>44684</v>
      </c>
      <c r="C11757" s="103">
        <v>0.18</v>
      </c>
      <c r="D11757" s="133">
        <v>5500</v>
      </c>
      <c r="E11757" s="108" t="str">
        <f>_xlfn.XLOOKUP($A11757,'Task3 Baza'!$A$2:$A$1999,'Task3 Baza'!$C$2:$C$1999,"non",0)</f>
        <v>Şahbuz</v>
      </c>
      <c r="F11757" s="109" t="str">
        <f t="shared" si="370"/>
        <v>Gəncə</v>
      </c>
      <c r="G11757" s="110">
        <f t="shared" si="371"/>
        <v>20</v>
      </c>
    </row>
    <row r="11758" spans="1:7" x14ac:dyDescent="0.3">
      <c r="A11758" s="20" t="s">
        <v>883</v>
      </c>
      <c r="B11758" s="102">
        <v>44294</v>
      </c>
      <c r="C11758" s="103">
        <v>0.23</v>
      </c>
      <c r="D11758" s="133">
        <v>12300</v>
      </c>
      <c r="E11758" s="108" t="str">
        <f>_xlfn.XLOOKUP($A11758,'Task3 Baza'!$A$2:$A$1999,'Task3 Baza'!$C$2:$C$1999,"non",0)</f>
        <v>Salyan</v>
      </c>
      <c r="F11758" s="109" t="str">
        <f t="shared" si="370"/>
        <v>Gəncə</v>
      </c>
      <c r="G11758" s="110">
        <f t="shared" si="371"/>
        <v>20</v>
      </c>
    </row>
    <row r="11759" spans="1:7" x14ac:dyDescent="0.3">
      <c r="A11759" s="20" t="s">
        <v>2141</v>
      </c>
      <c r="B11759" s="102">
        <v>43930</v>
      </c>
      <c r="C11759" s="103">
        <v>0.23</v>
      </c>
      <c r="D11759" s="133">
        <v>6200</v>
      </c>
      <c r="E11759" s="108" t="str">
        <f>_xlfn.XLOOKUP($A11759,'Task3 Baza'!$A$2:$A$1999,'Task3 Baza'!$C$2:$C$1999,"non",0)</f>
        <v>Şuşa</v>
      </c>
      <c r="F11759" s="109" t="str">
        <f t="shared" si="370"/>
        <v>Lənkəran</v>
      </c>
      <c r="G11759" s="110">
        <f t="shared" si="371"/>
        <v>42</v>
      </c>
    </row>
    <row r="11760" spans="1:7" x14ac:dyDescent="0.3">
      <c r="A11760" s="20" t="s">
        <v>1312</v>
      </c>
      <c r="B11760" s="102">
        <v>44149</v>
      </c>
      <c r="C11760" s="103">
        <v>0.16</v>
      </c>
      <c r="D11760" s="133">
        <v>13000</v>
      </c>
      <c r="E11760" s="108" t="str">
        <f>_xlfn.XLOOKUP($A11760,'Task3 Baza'!$A$2:$A$1999,'Task3 Baza'!$C$2:$C$1999,"non",0)</f>
        <v>Ağdaş</v>
      </c>
      <c r="F11760" s="109" t="str">
        <f t="shared" si="370"/>
        <v>Bakı</v>
      </c>
      <c r="G11760" s="110">
        <f t="shared" si="371"/>
        <v>10</v>
      </c>
    </row>
    <row r="11761" spans="1:7" x14ac:dyDescent="0.3">
      <c r="A11761" s="20" t="s">
        <v>1898</v>
      </c>
      <c r="B11761" s="102">
        <v>43961</v>
      </c>
      <c r="C11761" s="103">
        <v>0.17</v>
      </c>
      <c r="D11761" s="133">
        <v>5700</v>
      </c>
      <c r="E11761" s="108" t="str">
        <f>_xlfn.XLOOKUP($A11761,'Task3 Baza'!$A$2:$A$1999,'Task3 Baza'!$C$2:$C$1999,"non",0)</f>
        <v>Quba</v>
      </c>
      <c r="F11761" s="109" t="str">
        <f t="shared" si="370"/>
        <v>Gəncə</v>
      </c>
      <c r="G11761" s="110">
        <f t="shared" si="371"/>
        <v>20</v>
      </c>
    </row>
    <row r="11762" spans="1:7" x14ac:dyDescent="0.3">
      <c r="A11762" s="20" t="s">
        <v>1897</v>
      </c>
      <c r="B11762" s="102">
        <v>43542</v>
      </c>
      <c r="C11762" s="103">
        <v>0.21</v>
      </c>
      <c r="D11762" s="133">
        <v>2900</v>
      </c>
      <c r="E11762" s="108" t="str">
        <f>_xlfn.XLOOKUP($A11762,'Task3 Baza'!$A$2:$A$1999,'Task3 Baza'!$C$2:$C$1999,"non",0)</f>
        <v>Beyləqan</v>
      </c>
      <c r="F11762" s="109" t="str">
        <f t="shared" si="370"/>
        <v>Bakı</v>
      </c>
      <c r="G11762" s="110">
        <f t="shared" si="371"/>
        <v>10</v>
      </c>
    </row>
    <row r="11763" spans="1:7" x14ac:dyDescent="0.3">
      <c r="A11763" s="20" t="s">
        <v>299</v>
      </c>
      <c r="B11763" s="102">
        <v>44724</v>
      </c>
      <c r="C11763" s="103">
        <v>0.16</v>
      </c>
      <c r="D11763" s="133">
        <v>8000</v>
      </c>
      <c r="E11763" s="108" t="str">
        <f>_xlfn.XLOOKUP($A11763,'Task3 Baza'!$A$2:$A$1999,'Task3 Baza'!$C$2:$C$1999,"non",0)</f>
        <v>Qobustan</v>
      </c>
      <c r="F11763" s="109" t="str">
        <f t="shared" si="370"/>
        <v>Gəncə</v>
      </c>
      <c r="G11763" s="110">
        <f t="shared" si="371"/>
        <v>20</v>
      </c>
    </row>
    <row r="11764" spans="1:7" x14ac:dyDescent="0.3">
      <c r="A11764" s="20" t="s">
        <v>1925</v>
      </c>
      <c r="B11764" s="102">
        <v>44200</v>
      </c>
      <c r="C11764" s="103">
        <v>0.19</v>
      </c>
      <c r="D11764" s="133">
        <v>10200</v>
      </c>
      <c r="E11764" s="108" t="str">
        <f>_xlfn.XLOOKUP($A11764,'Task3 Baza'!$A$2:$A$1999,'Task3 Baza'!$C$2:$C$1999,"non",0)</f>
        <v>Kürdəmir</v>
      </c>
      <c r="F11764" s="109" t="str">
        <f t="shared" si="370"/>
        <v>Sumqayıt</v>
      </c>
      <c r="G11764" s="110">
        <f t="shared" si="371"/>
        <v>50</v>
      </c>
    </row>
    <row r="11765" spans="1:7" x14ac:dyDescent="0.3">
      <c r="A11765" s="20" t="s">
        <v>1270</v>
      </c>
      <c r="B11765" s="102">
        <v>44421</v>
      </c>
      <c r="C11765" s="103">
        <v>0.24</v>
      </c>
      <c r="D11765" s="133">
        <v>7000</v>
      </c>
      <c r="E11765" s="108" t="str">
        <f>_xlfn.XLOOKUP($A11765,'Task3 Baza'!$A$2:$A$1999,'Task3 Baza'!$C$2:$C$1999,"non",0)</f>
        <v>Zaqatala</v>
      </c>
      <c r="F11765" s="109" t="str">
        <f t="shared" si="370"/>
        <v>Lənkəran</v>
      </c>
      <c r="G11765" s="110">
        <f t="shared" si="371"/>
        <v>42</v>
      </c>
    </row>
    <row r="11766" spans="1:7" x14ac:dyDescent="0.3">
      <c r="A11766" s="20" t="s">
        <v>288</v>
      </c>
      <c r="B11766" s="102">
        <v>44068</v>
      </c>
      <c r="C11766" s="103">
        <v>0.16</v>
      </c>
      <c r="D11766" s="133">
        <v>12900</v>
      </c>
      <c r="E11766" s="108" t="str">
        <f>_xlfn.XLOOKUP($A11766,'Task3 Baza'!$A$2:$A$1999,'Task3 Baza'!$C$2:$C$1999,"non",0)</f>
        <v>Bakı</v>
      </c>
      <c r="F11766" s="109" t="str">
        <f t="shared" si="370"/>
        <v>Bakı</v>
      </c>
      <c r="G11766" s="110">
        <f t="shared" si="371"/>
        <v>10</v>
      </c>
    </row>
    <row r="11767" spans="1:7" x14ac:dyDescent="0.3">
      <c r="A11767" s="20" t="s">
        <v>312</v>
      </c>
      <c r="B11767" s="102">
        <v>44359</v>
      </c>
      <c r="C11767" s="103">
        <v>0.2</v>
      </c>
      <c r="D11767" s="133">
        <v>5900</v>
      </c>
      <c r="E11767" s="108" t="str">
        <f>_xlfn.XLOOKUP($A11767,'Task3 Baza'!$A$2:$A$1999,'Task3 Baza'!$C$2:$C$1999,"non",0)</f>
        <v>Beyləqan</v>
      </c>
      <c r="F11767" s="109" t="str">
        <f t="shared" si="370"/>
        <v>Bakı</v>
      </c>
      <c r="G11767" s="110">
        <f t="shared" si="371"/>
        <v>10</v>
      </c>
    </row>
    <row r="11768" spans="1:7" x14ac:dyDescent="0.3">
      <c r="A11768" s="20" t="s">
        <v>420</v>
      </c>
      <c r="B11768" s="102">
        <v>43658</v>
      </c>
      <c r="C11768" s="103">
        <v>0.17</v>
      </c>
      <c r="D11768" s="133">
        <v>4100</v>
      </c>
      <c r="E11768" s="108" t="str">
        <f>_xlfn.XLOOKUP($A11768,'Task3 Baza'!$A$2:$A$1999,'Task3 Baza'!$C$2:$C$1999,"non",0)</f>
        <v>Qazax</v>
      </c>
      <c r="F11768" s="109" t="str">
        <f t="shared" si="370"/>
        <v>Sumqayıt</v>
      </c>
      <c r="G11768" s="110">
        <f t="shared" si="371"/>
        <v>50</v>
      </c>
    </row>
    <row r="11769" spans="1:7" x14ac:dyDescent="0.3">
      <c r="A11769" s="20" t="s">
        <v>1048</v>
      </c>
      <c r="B11769" s="102">
        <v>44036</v>
      </c>
      <c r="C11769" s="103">
        <v>0.23</v>
      </c>
      <c r="D11769" s="133">
        <v>7600</v>
      </c>
      <c r="E11769" s="108" t="str">
        <f>_xlfn.XLOOKUP($A11769,'Task3 Baza'!$A$2:$A$1999,'Task3 Baza'!$C$2:$C$1999,"non",0)</f>
        <v>Laçın</v>
      </c>
      <c r="F11769" s="109" t="str">
        <f t="shared" si="370"/>
        <v>Gəncə</v>
      </c>
      <c r="G11769" s="110">
        <f t="shared" si="371"/>
        <v>20</v>
      </c>
    </row>
    <row r="11770" spans="1:7" x14ac:dyDescent="0.3">
      <c r="A11770" s="20" t="s">
        <v>644</v>
      </c>
      <c r="B11770" s="102">
        <v>44616</v>
      </c>
      <c r="C11770" s="103">
        <v>0.14000000000000001</v>
      </c>
      <c r="D11770" s="133">
        <v>6400</v>
      </c>
      <c r="E11770" s="108" t="str">
        <f>_xlfn.XLOOKUP($A11770,'Task3 Baza'!$A$2:$A$1999,'Task3 Baza'!$C$2:$C$1999,"non",0)</f>
        <v>Salyan</v>
      </c>
      <c r="F11770" s="109" t="str">
        <f t="shared" si="370"/>
        <v>Gəncə</v>
      </c>
      <c r="G11770" s="110">
        <f t="shared" si="371"/>
        <v>20</v>
      </c>
    </row>
    <row r="11771" spans="1:7" x14ac:dyDescent="0.3">
      <c r="A11771" s="20" t="s">
        <v>985</v>
      </c>
      <c r="B11771" s="102">
        <v>44093</v>
      </c>
      <c r="C11771" s="103">
        <v>0.14000000000000001</v>
      </c>
      <c r="D11771" s="133">
        <v>10900</v>
      </c>
      <c r="E11771" s="108" t="str">
        <f>_xlfn.XLOOKUP($A11771,'Task3 Baza'!$A$2:$A$1999,'Task3 Baza'!$C$2:$C$1999,"non",0)</f>
        <v>Qusar</v>
      </c>
      <c r="F11771" s="109" t="str">
        <f t="shared" si="370"/>
        <v>Gəncə</v>
      </c>
      <c r="G11771" s="110">
        <f t="shared" si="371"/>
        <v>20</v>
      </c>
    </row>
    <row r="11772" spans="1:7" x14ac:dyDescent="0.3">
      <c r="A11772" s="20" t="s">
        <v>2014</v>
      </c>
      <c r="B11772" s="102">
        <v>43544</v>
      </c>
      <c r="C11772" s="103">
        <v>0.22</v>
      </c>
      <c r="D11772" s="133">
        <v>1200</v>
      </c>
      <c r="E11772" s="108" t="str">
        <f>_xlfn.XLOOKUP($A11772,'Task3 Baza'!$A$2:$A$1999,'Task3 Baza'!$C$2:$C$1999,"non",0)</f>
        <v>Ucar</v>
      </c>
      <c r="F11772" s="109" t="str">
        <f t="shared" si="370"/>
        <v>Lənkəran</v>
      </c>
      <c r="G11772" s="110">
        <f t="shared" si="371"/>
        <v>42</v>
      </c>
    </row>
    <row r="11773" spans="1:7" x14ac:dyDescent="0.3">
      <c r="A11773" s="20" t="s">
        <v>249</v>
      </c>
      <c r="B11773" s="102">
        <v>44513</v>
      </c>
      <c r="C11773" s="103">
        <v>0.16</v>
      </c>
      <c r="D11773" s="133">
        <v>6200</v>
      </c>
      <c r="E11773" s="108" t="str">
        <f>_xlfn.XLOOKUP($A11773,'Task3 Baza'!$A$2:$A$1999,'Task3 Baza'!$C$2:$C$1999,"non",0)</f>
        <v>Füzuli</v>
      </c>
      <c r="F11773" s="109" t="str">
        <f t="shared" si="370"/>
        <v>Sumqayıt</v>
      </c>
      <c r="G11773" s="110">
        <f t="shared" si="371"/>
        <v>50</v>
      </c>
    </row>
    <row r="11774" spans="1:7" x14ac:dyDescent="0.3">
      <c r="A11774" s="20" t="s">
        <v>1263</v>
      </c>
      <c r="B11774" s="102">
        <v>44009</v>
      </c>
      <c r="C11774" s="103">
        <v>0.24</v>
      </c>
      <c r="D11774" s="133">
        <v>11300</v>
      </c>
      <c r="E11774" s="108" t="str">
        <f>_xlfn.XLOOKUP($A11774,'Task3 Baza'!$A$2:$A$1999,'Task3 Baza'!$C$2:$C$1999,"non",0)</f>
        <v>Kürdəmir</v>
      </c>
      <c r="F11774" s="109" t="str">
        <f t="shared" si="370"/>
        <v>Sumqayıt</v>
      </c>
      <c r="G11774" s="110">
        <f t="shared" si="371"/>
        <v>50</v>
      </c>
    </row>
    <row r="11775" spans="1:7" x14ac:dyDescent="0.3">
      <c r="A11775" s="20" t="s">
        <v>800</v>
      </c>
      <c r="B11775" s="102">
        <v>44350</v>
      </c>
      <c r="C11775" s="103">
        <v>0.14000000000000001</v>
      </c>
      <c r="D11775" s="133">
        <v>11300</v>
      </c>
      <c r="E11775" s="108" t="str">
        <f>_xlfn.XLOOKUP($A11775,'Task3 Baza'!$A$2:$A$1999,'Task3 Baza'!$C$2:$C$1999,"non",0)</f>
        <v>Şuşa</v>
      </c>
      <c r="F11775" s="109" t="str">
        <f t="shared" si="370"/>
        <v>Lənkəran</v>
      </c>
      <c r="G11775" s="110">
        <f t="shared" si="371"/>
        <v>42</v>
      </c>
    </row>
    <row r="11776" spans="1:7" x14ac:dyDescent="0.3">
      <c r="A11776" s="20" t="s">
        <v>1482</v>
      </c>
      <c r="B11776" s="102">
        <v>44129</v>
      </c>
      <c r="C11776" s="103">
        <v>0.21</v>
      </c>
      <c r="D11776" s="133">
        <v>9800</v>
      </c>
      <c r="E11776" s="108" t="str">
        <f>_xlfn.XLOOKUP($A11776,'Task3 Baza'!$A$2:$A$1999,'Task3 Baza'!$C$2:$C$1999,"non",0)</f>
        <v>Zaqatala</v>
      </c>
      <c r="F11776" s="109" t="str">
        <f t="shared" si="370"/>
        <v>Lənkəran</v>
      </c>
      <c r="G11776" s="110">
        <f t="shared" si="371"/>
        <v>42</v>
      </c>
    </row>
    <row r="11777" spans="1:7" x14ac:dyDescent="0.3">
      <c r="A11777" s="20" t="s">
        <v>460</v>
      </c>
      <c r="B11777" s="102">
        <v>43774</v>
      </c>
      <c r="C11777" s="103">
        <v>0.23</v>
      </c>
      <c r="D11777" s="133">
        <v>6200</v>
      </c>
      <c r="E11777" s="108" t="str">
        <f>_xlfn.XLOOKUP($A11777,'Task3 Baza'!$A$2:$A$1999,'Task3 Baza'!$C$2:$C$1999,"non",0)</f>
        <v>Astara</v>
      </c>
      <c r="F11777" s="109" t="str">
        <f t="shared" si="370"/>
        <v>Bakı</v>
      </c>
      <c r="G11777" s="110">
        <f t="shared" si="371"/>
        <v>10</v>
      </c>
    </row>
    <row r="11778" spans="1:7" x14ac:dyDescent="0.3">
      <c r="A11778" s="20" t="s">
        <v>1648</v>
      </c>
      <c r="B11778" s="102">
        <v>44123</v>
      </c>
      <c r="C11778" s="103">
        <v>0.21</v>
      </c>
      <c r="D11778" s="133">
        <v>4800</v>
      </c>
      <c r="E11778" s="108" t="str">
        <f>_xlfn.XLOOKUP($A11778,'Task3 Baza'!$A$2:$A$1999,'Task3 Baza'!$C$2:$C$1999,"non",0)</f>
        <v>Kəlbəcər</v>
      </c>
      <c r="F11778" s="109" t="str">
        <f t="shared" ref="F11778:F11841" si="372">VLOOKUP($E11778,$I$3:$K$75,2,0)</f>
        <v>Sumqayıt</v>
      </c>
      <c r="G11778" s="110">
        <f t="shared" ref="G11778:G11841" si="373">VLOOKUP(VLOOKUP($E11778,$I$3:$J$75,2,0),$L$3:$M$6,2,0)</f>
        <v>50</v>
      </c>
    </row>
    <row r="11779" spans="1:7" x14ac:dyDescent="0.3">
      <c r="A11779" s="20" t="s">
        <v>894</v>
      </c>
      <c r="B11779" s="102">
        <v>44083</v>
      </c>
      <c r="C11779" s="103">
        <v>0.14000000000000001</v>
      </c>
      <c r="D11779" s="133">
        <v>12000</v>
      </c>
      <c r="E11779" s="108" t="str">
        <f>_xlfn.XLOOKUP($A11779,'Task3 Baza'!$A$2:$A$1999,'Task3 Baza'!$C$2:$C$1999,"non",0)</f>
        <v>Laçın</v>
      </c>
      <c r="F11779" s="109" t="str">
        <f t="shared" si="372"/>
        <v>Gəncə</v>
      </c>
      <c r="G11779" s="110">
        <f t="shared" si="373"/>
        <v>20</v>
      </c>
    </row>
    <row r="11780" spans="1:7" x14ac:dyDescent="0.3">
      <c r="A11780" s="20" t="s">
        <v>1475</v>
      </c>
      <c r="B11780" s="102">
        <v>44454</v>
      </c>
      <c r="C11780" s="103">
        <v>0.18</v>
      </c>
      <c r="D11780" s="133">
        <v>10800</v>
      </c>
      <c r="E11780" s="108" t="str">
        <f>_xlfn.XLOOKUP($A11780,'Task3 Baza'!$A$2:$A$1999,'Task3 Baza'!$C$2:$C$1999,"non",0)</f>
        <v>Zəngilan</v>
      </c>
      <c r="F11780" s="109" t="str">
        <f t="shared" si="372"/>
        <v>Lənkəran</v>
      </c>
      <c r="G11780" s="110">
        <f t="shared" si="373"/>
        <v>42</v>
      </c>
    </row>
    <row r="11781" spans="1:7" x14ac:dyDescent="0.3">
      <c r="A11781" s="20" t="s">
        <v>751</v>
      </c>
      <c r="B11781" s="102">
        <v>44212</v>
      </c>
      <c r="C11781" s="103">
        <v>0.22</v>
      </c>
      <c r="D11781" s="133">
        <v>11200</v>
      </c>
      <c r="E11781" s="108" t="str">
        <f>_xlfn.XLOOKUP($A11781,'Task3 Baza'!$A$2:$A$1999,'Task3 Baza'!$C$2:$C$1999,"non",0)</f>
        <v>Qobustan</v>
      </c>
      <c r="F11781" s="109" t="str">
        <f t="shared" si="372"/>
        <v>Gəncə</v>
      </c>
      <c r="G11781" s="110">
        <f t="shared" si="373"/>
        <v>20</v>
      </c>
    </row>
    <row r="11782" spans="1:7" x14ac:dyDescent="0.3">
      <c r="A11782" s="20" t="s">
        <v>502</v>
      </c>
      <c r="B11782" s="102">
        <v>44315</v>
      </c>
      <c r="C11782" s="103">
        <v>0.23</v>
      </c>
      <c r="D11782" s="133">
        <v>1900</v>
      </c>
      <c r="E11782" s="108" t="str">
        <f>_xlfn.XLOOKUP($A11782,'Task3 Baza'!$A$2:$A$1999,'Task3 Baza'!$C$2:$C$1999,"non",0)</f>
        <v>Şamaxı</v>
      </c>
      <c r="F11782" s="109" t="str">
        <f t="shared" si="372"/>
        <v>Lənkəran</v>
      </c>
      <c r="G11782" s="110">
        <f t="shared" si="373"/>
        <v>42</v>
      </c>
    </row>
    <row r="11783" spans="1:7" x14ac:dyDescent="0.3">
      <c r="A11783" s="20" t="s">
        <v>328</v>
      </c>
      <c r="B11783" s="102">
        <v>43830</v>
      </c>
      <c r="C11783" s="103">
        <v>0.24</v>
      </c>
      <c r="D11783" s="133">
        <v>11200</v>
      </c>
      <c r="E11783" s="108" t="str">
        <f>_xlfn.XLOOKUP($A11783,'Task3 Baza'!$A$2:$A$1999,'Task3 Baza'!$C$2:$C$1999,"non",0)</f>
        <v>Siyəzən</v>
      </c>
      <c r="F11783" s="109" t="str">
        <f t="shared" si="372"/>
        <v>Gəncə</v>
      </c>
      <c r="G11783" s="110">
        <f t="shared" si="373"/>
        <v>20</v>
      </c>
    </row>
    <row r="11784" spans="1:7" x14ac:dyDescent="0.3">
      <c r="A11784" s="20" t="s">
        <v>1880</v>
      </c>
      <c r="B11784" s="102">
        <v>44018</v>
      </c>
      <c r="C11784" s="103">
        <v>0.23</v>
      </c>
      <c r="D11784" s="133">
        <v>3900</v>
      </c>
      <c r="E11784" s="108" t="str">
        <f>_xlfn.XLOOKUP($A11784,'Task3 Baza'!$A$2:$A$1999,'Task3 Baza'!$C$2:$C$1999,"non",0)</f>
        <v>Ağsu</v>
      </c>
      <c r="F11784" s="109" t="str">
        <f t="shared" si="372"/>
        <v>Bakı</v>
      </c>
      <c r="G11784" s="110">
        <f t="shared" si="373"/>
        <v>10</v>
      </c>
    </row>
    <row r="11785" spans="1:7" x14ac:dyDescent="0.3">
      <c r="A11785" s="20" t="s">
        <v>1585</v>
      </c>
      <c r="B11785" s="102">
        <v>44452</v>
      </c>
      <c r="C11785" s="103">
        <v>0.24</v>
      </c>
      <c r="D11785" s="133">
        <v>10200</v>
      </c>
      <c r="E11785" s="108" t="str">
        <f>_xlfn.XLOOKUP($A11785,'Task3 Baza'!$A$2:$A$1999,'Task3 Baza'!$C$2:$C$1999,"non",0)</f>
        <v>Daşkəsən</v>
      </c>
      <c r="F11785" s="109" t="str">
        <f t="shared" si="372"/>
        <v>Bakı</v>
      </c>
      <c r="G11785" s="110">
        <f t="shared" si="373"/>
        <v>10</v>
      </c>
    </row>
    <row r="11786" spans="1:7" x14ac:dyDescent="0.3">
      <c r="A11786" s="20" t="s">
        <v>716</v>
      </c>
      <c r="B11786" s="102">
        <v>43828</v>
      </c>
      <c r="C11786" s="103">
        <v>0.18</v>
      </c>
      <c r="D11786" s="133">
        <v>11100</v>
      </c>
      <c r="E11786" s="108" t="str">
        <f>_xlfn.XLOOKUP($A11786,'Task3 Baza'!$A$2:$A$1999,'Task3 Baza'!$C$2:$C$1999,"non",0)</f>
        <v>Xocalı</v>
      </c>
      <c r="F11786" s="109" t="str">
        <f t="shared" si="372"/>
        <v>Sumqayıt</v>
      </c>
      <c r="G11786" s="110">
        <f t="shared" si="373"/>
        <v>50</v>
      </c>
    </row>
    <row r="11787" spans="1:7" x14ac:dyDescent="0.3">
      <c r="A11787" s="20" t="s">
        <v>1254</v>
      </c>
      <c r="B11787" s="102">
        <v>44268</v>
      </c>
      <c r="C11787" s="103">
        <v>0.15</v>
      </c>
      <c r="D11787" s="133">
        <v>11400</v>
      </c>
      <c r="E11787" s="108" t="str">
        <f>_xlfn.XLOOKUP($A11787,'Task3 Baza'!$A$2:$A$1999,'Task3 Baza'!$C$2:$C$1999,"non",0)</f>
        <v>Şabran</v>
      </c>
      <c r="F11787" s="109" t="str">
        <f t="shared" si="372"/>
        <v>Gəncə</v>
      </c>
      <c r="G11787" s="110">
        <f t="shared" si="373"/>
        <v>20</v>
      </c>
    </row>
    <row r="11788" spans="1:7" x14ac:dyDescent="0.3">
      <c r="A11788" s="20" t="s">
        <v>761</v>
      </c>
      <c r="B11788" s="102">
        <v>44320</v>
      </c>
      <c r="C11788" s="103">
        <v>0.21</v>
      </c>
      <c r="D11788" s="133">
        <v>2500</v>
      </c>
      <c r="E11788" s="108" t="str">
        <f>_xlfn.XLOOKUP($A11788,'Task3 Baza'!$A$2:$A$1999,'Task3 Baza'!$C$2:$C$1999,"non",0)</f>
        <v>Şəmkir</v>
      </c>
      <c r="F11788" s="109" t="str">
        <f t="shared" si="372"/>
        <v>Lənkəran</v>
      </c>
      <c r="G11788" s="110">
        <f t="shared" si="373"/>
        <v>42</v>
      </c>
    </row>
    <row r="11789" spans="1:7" x14ac:dyDescent="0.3">
      <c r="A11789" s="20" t="s">
        <v>1011</v>
      </c>
      <c r="B11789" s="102">
        <v>44578</v>
      </c>
      <c r="C11789" s="103">
        <v>0.23</v>
      </c>
      <c r="D11789" s="133">
        <v>9900</v>
      </c>
      <c r="E11789" s="108" t="str">
        <f>_xlfn.XLOOKUP($A11789,'Task3 Baza'!$A$2:$A$1999,'Task3 Baza'!$C$2:$C$1999,"non",0)</f>
        <v>Daşkəsən</v>
      </c>
      <c r="F11789" s="109" t="str">
        <f t="shared" si="372"/>
        <v>Bakı</v>
      </c>
      <c r="G11789" s="110">
        <f t="shared" si="373"/>
        <v>10</v>
      </c>
    </row>
    <row r="11790" spans="1:7" x14ac:dyDescent="0.3">
      <c r="A11790" s="20" t="s">
        <v>789</v>
      </c>
      <c r="B11790" s="102">
        <v>44584</v>
      </c>
      <c r="C11790" s="103">
        <v>0.16</v>
      </c>
      <c r="D11790" s="133">
        <v>2200</v>
      </c>
      <c r="E11790" s="108" t="str">
        <f>_xlfn.XLOOKUP($A11790,'Task3 Baza'!$A$2:$A$1999,'Task3 Baza'!$C$2:$C$1999,"non",0)</f>
        <v>Sabirabad</v>
      </c>
      <c r="F11790" s="109" t="str">
        <f t="shared" si="372"/>
        <v>Gəncə</v>
      </c>
      <c r="G11790" s="110">
        <f t="shared" si="373"/>
        <v>20</v>
      </c>
    </row>
    <row r="11791" spans="1:7" x14ac:dyDescent="0.3">
      <c r="A11791" s="20" t="s">
        <v>258</v>
      </c>
      <c r="B11791" s="102">
        <v>43954</v>
      </c>
      <c r="C11791" s="103">
        <v>0.24</v>
      </c>
      <c r="D11791" s="133">
        <v>8000</v>
      </c>
      <c r="E11791" s="108" t="str">
        <f>_xlfn.XLOOKUP($A11791,'Task3 Baza'!$A$2:$A$1999,'Task3 Baza'!$C$2:$C$1999,"non",0)</f>
        <v>Siyəzən</v>
      </c>
      <c r="F11791" s="109" t="str">
        <f t="shared" si="372"/>
        <v>Gəncə</v>
      </c>
      <c r="G11791" s="110">
        <f t="shared" si="373"/>
        <v>20</v>
      </c>
    </row>
    <row r="11792" spans="1:7" x14ac:dyDescent="0.3">
      <c r="A11792" s="20" t="s">
        <v>1776</v>
      </c>
      <c r="B11792" s="102">
        <v>43805</v>
      </c>
      <c r="C11792" s="103">
        <v>0.15</v>
      </c>
      <c r="D11792" s="133">
        <v>4600</v>
      </c>
      <c r="E11792" s="108" t="str">
        <f>_xlfn.XLOOKUP($A11792,'Task3 Baza'!$A$2:$A$1999,'Task3 Baza'!$C$2:$C$1999,"non",0)</f>
        <v>Xızı</v>
      </c>
      <c r="F11792" s="109" t="str">
        <f t="shared" si="372"/>
        <v>Sumqayıt</v>
      </c>
      <c r="G11792" s="110">
        <f t="shared" si="373"/>
        <v>50</v>
      </c>
    </row>
    <row r="11793" spans="1:7" x14ac:dyDescent="0.3">
      <c r="A11793" s="20" t="s">
        <v>1501</v>
      </c>
      <c r="B11793" s="102">
        <v>44336</v>
      </c>
      <c r="C11793" s="103">
        <v>0.19</v>
      </c>
      <c r="D11793" s="133">
        <v>8100</v>
      </c>
      <c r="E11793" s="108" t="str">
        <f>_xlfn.XLOOKUP($A11793,'Task3 Baza'!$A$2:$A$1999,'Task3 Baza'!$C$2:$C$1999,"non",0)</f>
        <v>Tərtər</v>
      </c>
      <c r="F11793" s="109" t="str">
        <f t="shared" si="372"/>
        <v>Lənkəran</v>
      </c>
      <c r="G11793" s="110">
        <f t="shared" si="373"/>
        <v>42</v>
      </c>
    </row>
    <row r="11794" spans="1:7" x14ac:dyDescent="0.3">
      <c r="A11794" s="20" t="s">
        <v>621</v>
      </c>
      <c r="B11794" s="102">
        <v>44457</v>
      </c>
      <c r="C11794" s="103">
        <v>0.17</v>
      </c>
      <c r="D11794" s="133">
        <v>2000</v>
      </c>
      <c r="E11794" s="108" t="str">
        <f>_xlfn.XLOOKUP($A11794,'Task3 Baza'!$A$2:$A$1999,'Task3 Baza'!$C$2:$C$1999,"non",0)</f>
        <v>Kürdəmir</v>
      </c>
      <c r="F11794" s="109" t="str">
        <f t="shared" si="372"/>
        <v>Sumqayıt</v>
      </c>
      <c r="G11794" s="110">
        <f t="shared" si="373"/>
        <v>50</v>
      </c>
    </row>
    <row r="11795" spans="1:7" x14ac:dyDescent="0.3">
      <c r="A11795" s="20" t="s">
        <v>1520</v>
      </c>
      <c r="B11795" s="102">
        <v>44310</v>
      </c>
      <c r="C11795" s="103">
        <v>0.24</v>
      </c>
      <c r="D11795" s="133">
        <v>12300</v>
      </c>
      <c r="E11795" s="108" t="str">
        <f>_xlfn.XLOOKUP($A11795,'Task3 Baza'!$A$2:$A$1999,'Task3 Baza'!$C$2:$C$1999,"non",0)</f>
        <v>Kürdəmir</v>
      </c>
      <c r="F11795" s="109" t="str">
        <f t="shared" si="372"/>
        <v>Sumqayıt</v>
      </c>
      <c r="G11795" s="110">
        <f t="shared" si="373"/>
        <v>50</v>
      </c>
    </row>
    <row r="11796" spans="1:7" x14ac:dyDescent="0.3">
      <c r="A11796" s="20" t="s">
        <v>1681</v>
      </c>
      <c r="B11796" s="102">
        <v>44749</v>
      </c>
      <c r="C11796" s="103">
        <v>0.18</v>
      </c>
      <c r="D11796" s="133">
        <v>9300</v>
      </c>
      <c r="E11796" s="108" t="str">
        <f>_xlfn.XLOOKUP($A11796,'Task3 Baza'!$A$2:$A$1999,'Task3 Baza'!$C$2:$C$1999,"non",0)</f>
        <v>Sabirabad</v>
      </c>
      <c r="F11796" s="109" t="str">
        <f t="shared" si="372"/>
        <v>Gəncə</v>
      </c>
      <c r="G11796" s="110">
        <f t="shared" si="373"/>
        <v>20</v>
      </c>
    </row>
    <row r="11797" spans="1:7" x14ac:dyDescent="0.3">
      <c r="A11797" s="20" t="s">
        <v>1932</v>
      </c>
      <c r="B11797" s="102">
        <v>44353</v>
      </c>
      <c r="C11797" s="103">
        <v>0.22</v>
      </c>
      <c r="D11797" s="133">
        <v>1900</v>
      </c>
      <c r="E11797" s="108" t="str">
        <f>_xlfn.XLOOKUP($A11797,'Task3 Baza'!$A$2:$A$1999,'Task3 Baza'!$C$2:$C$1999,"non",0)</f>
        <v>Lerik</v>
      </c>
      <c r="F11797" s="109" t="str">
        <f t="shared" si="372"/>
        <v>Gəncə</v>
      </c>
      <c r="G11797" s="110">
        <f t="shared" si="373"/>
        <v>20</v>
      </c>
    </row>
    <row r="11798" spans="1:7" x14ac:dyDescent="0.3">
      <c r="A11798" s="20" t="s">
        <v>1009</v>
      </c>
      <c r="B11798" s="102">
        <v>43784</v>
      </c>
      <c r="C11798" s="103">
        <v>0.17</v>
      </c>
      <c r="D11798" s="133">
        <v>10300</v>
      </c>
      <c r="E11798" s="108" t="str">
        <f>_xlfn.XLOOKUP($A11798,'Task3 Baza'!$A$2:$A$1999,'Task3 Baza'!$C$2:$C$1999,"non",0)</f>
        <v>Biləsuvar</v>
      </c>
      <c r="F11798" s="109" t="str">
        <f t="shared" si="372"/>
        <v>Bakı</v>
      </c>
      <c r="G11798" s="110">
        <f t="shared" si="373"/>
        <v>10</v>
      </c>
    </row>
    <row r="11799" spans="1:7" x14ac:dyDescent="0.3">
      <c r="A11799" s="20" t="s">
        <v>1568</v>
      </c>
      <c r="B11799" s="102">
        <v>44491</v>
      </c>
      <c r="C11799" s="103">
        <v>0.18</v>
      </c>
      <c r="D11799" s="133">
        <v>11600</v>
      </c>
      <c r="E11799" s="108" t="str">
        <f>_xlfn.XLOOKUP($A11799,'Task3 Baza'!$A$2:$A$1999,'Task3 Baza'!$C$2:$C$1999,"non",0)</f>
        <v>Masallı</v>
      </c>
      <c r="F11799" s="109" t="str">
        <f t="shared" si="372"/>
        <v>Gəncə</v>
      </c>
      <c r="G11799" s="110">
        <f t="shared" si="373"/>
        <v>20</v>
      </c>
    </row>
    <row r="11800" spans="1:7" x14ac:dyDescent="0.3">
      <c r="A11800" s="20" t="s">
        <v>1928</v>
      </c>
      <c r="B11800" s="102">
        <v>44440</v>
      </c>
      <c r="C11800" s="103">
        <v>0.21</v>
      </c>
      <c r="D11800" s="133">
        <v>7600</v>
      </c>
      <c r="E11800" s="108" t="str">
        <f>_xlfn.XLOOKUP($A11800,'Task3 Baza'!$A$2:$A$1999,'Task3 Baza'!$C$2:$C$1999,"non",0)</f>
        <v>Balakən</v>
      </c>
      <c r="F11800" s="109" t="str">
        <f t="shared" si="372"/>
        <v>Bakı</v>
      </c>
      <c r="G11800" s="110">
        <f t="shared" si="373"/>
        <v>10</v>
      </c>
    </row>
    <row r="11801" spans="1:7" x14ac:dyDescent="0.3">
      <c r="A11801" s="20" t="s">
        <v>2049</v>
      </c>
      <c r="B11801" s="102">
        <v>44267</v>
      </c>
      <c r="C11801" s="103">
        <v>0.19</v>
      </c>
      <c r="D11801" s="133">
        <v>6100</v>
      </c>
      <c r="E11801" s="108" t="str">
        <f>_xlfn.XLOOKUP($A11801,'Task3 Baza'!$A$2:$A$1999,'Task3 Baza'!$C$2:$C$1999,"non",0)</f>
        <v>Bərdə</v>
      </c>
      <c r="F11801" s="109" t="str">
        <f t="shared" si="372"/>
        <v>Bakı</v>
      </c>
      <c r="G11801" s="110">
        <f t="shared" si="373"/>
        <v>10</v>
      </c>
    </row>
    <row r="11802" spans="1:7" x14ac:dyDescent="0.3">
      <c r="A11802" s="20" t="s">
        <v>877</v>
      </c>
      <c r="B11802" s="102">
        <v>44644</v>
      </c>
      <c r="C11802" s="103">
        <v>0.22</v>
      </c>
      <c r="D11802" s="133">
        <v>7800</v>
      </c>
      <c r="E11802" s="108" t="str">
        <f>_xlfn.XLOOKUP($A11802,'Task3 Baza'!$A$2:$A$1999,'Task3 Baza'!$C$2:$C$1999,"non",0)</f>
        <v>Yardımlı</v>
      </c>
      <c r="F11802" s="109" t="str">
        <f t="shared" si="372"/>
        <v>Lənkəran</v>
      </c>
      <c r="G11802" s="110">
        <f t="shared" si="373"/>
        <v>42</v>
      </c>
    </row>
    <row r="11803" spans="1:7" x14ac:dyDescent="0.3">
      <c r="A11803" s="20" t="s">
        <v>1267</v>
      </c>
      <c r="B11803" s="102">
        <v>43893</v>
      </c>
      <c r="C11803" s="103">
        <v>0.24</v>
      </c>
      <c r="D11803" s="133">
        <v>2500</v>
      </c>
      <c r="E11803" s="108" t="str">
        <f>_xlfn.XLOOKUP($A11803,'Task3 Baza'!$A$2:$A$1999,'Task3 Baza'!$C$2:$C$1999,"non",0)</f>
        <v>Xocavənd</v>
      </c>
      <c r="F11803" s="109" t="str">
        <f t="shared" si="372"/>
        <v>Sumqayıt</v>
      </c>
      <c r="G11803" s="110">
        <f t="shared" si="373"/>
        <v>50</v>
      </c>
    </row>
    <row r="11804" spans="1:7" x14ac:dyDescent="0.3">
      <c r="A11804" s="20" t="s">
        <v>1302</v>
      </c>
      <c r="B11804" s="102">
        <v>43607</v>
      </c>
      <c r="C11804" s="103">
        <v>0.21</v>
      </c>
      <c r="D11804" s="133">
        <v>1000</v>
      </c>
      <c r="E11804" s="108" t="str">
        <f>_xlfn.XLOOKUP($A11804,'Task3 Baza'!$A$2:$A$1999,'Task3 Baza'!$C$2:$C$1999,"non",0)</f>
        <v>Lerik</v>
      </c>
      <c r="F11804" s="109" t="str">
        <f t="shared" si="372"/>
        <v>Gəncə</v>
      </c>
      <c r="G11804" s="110">
        <f t="shared" si="373"/>
        <v>20</v>
      </c>
    </row>
    <row r="11805" spans="1:7" x14ac:dyDescent="0.3">
      <c r="A11805" s="20" t="s">
        <v>249</v>
      </c>
      <c r="B11805" s="102">
        <v>44558</v>
      </c>
      <c r="C11805" s="103">
        <v>0.17</v>
      </c>
      <c r="D11805" s="133">
        <v>4800</v>
      </c>
      <c r="E11805" s="108" t="str">
        <f>_xlfn.XLOOKUP($A11805,'Task3 Baza'!$A$2:$A$1999,'Task3 Baza'!$C$2:$C$1999,"non",0)</f>
        <v>Füzuli</v>
      </c>
      <c r="F11805" s="109" t="str">
        <f t="shared" si="372"/>
        <v>Sumqayıt</v>
      </c>
      <c r="G11805" s="110">
        <f t="shared" si="373"/>
        <v>50</v>
      </c>
    </row>
    <row r="11806" spans="1:7" x14ac:dyDescent="0.3">
      <c r="A11806" s="20" t="s">
        <v>496</v>
      </c>
      <c r="B11806" s="102">
        <v>43614</v>
      </c>
      <c r="C11806" s="103">
        <v>0.24</v>
      </c>
      <c r="D11806" s="133">
        <v>10200</v>
      </c>
      <c r="E11806" s="108" t="str">
        <f>_xlfn.XLOOKUP($A11806,'Task3 Baza'!$A$2:$A$1999,'Task3 Baza'!$C$2:$C$1999,"non",0)</f>
        <v>Cəbrayıl</v>
      </c>
      <c r="F11806" s="109" t="str">
        <f t="shared" si="372"/>
        <v>Bakı</v>
      </c>
      <c r="G11806" s="110">
        <f t="shared" si="373"/>
        <v>10</v>
      </c>
    </row>
    <row r="11807" spans="1:7" x14ac:dyDescent="0.3">
      <c r="A11807" s="20" t="s">
        <v>676</v>
      </c>
      <c r="B11807" s="102">
        <v>44174</v>
      </c>
      <c r="C11807" s="103">
        <v>0.16</v>
      </c>
      <c r="D11807" s="133">
        <v>11800</v>
      </c>
      <c r="E11807" s="108" t="str">
        <f>_xlfn.XLOOKUP($A11807,'Task3 Baza'!$A$2:$A$1999,'Task3 Baza'!$C$2:$C$1999,"non",0)</f>
        <v>Xızı</v>
      </c>
      <c r="F11807" s="109" t="str">
        <f t="shared" si="372"/>
        <v>Sumqayıt</v>
      </c>
      <c r="G11807" s="110">
        <f t="shared" si="373"/>
        <v>50</v>
      </c>
    </row>
    <row r="11808" spans="1:7" x14ac:dyDescent="0.3">
      <c r="A11808" s="20" t="s">
        <v>545</v>
      </c>
      <c r="B11808" s="102">
        <v>44210</v>
      </c>
      <c r="C11808" s="103">
        <v>0.15</v>
      </c>
      <c r="D11808" s="133">
        <v>10900</v>
      </c>
      <c r="E11808" s="108" t="str">
        <f>_xlfn.XLOOKUP($A11808,'Task3 Baza'!$A$2:$A$1999,'Task3 Baza'!$C$2:$C$1999,"non",0)</f>
        <v>Yardımlı</v>
      </c>
      <c r="F11808" s="109" t="str">
        <f t="shared" si="372"/>
        <v>Lənkəran</v>
      </c>
      <c r="G11808" s="110">
        <f t="shared" si="373"/>
        <v>42</v>
      </c>
    </row>
    <row r="11809" spans="1:7" x14ac:dyDescent="0.3">
      <c r="A11809" s="20" t="s">
        <v>1403</v>
      </c>
      <c r="B11809" s="102">
        <v>44257</v>
      </c>
      <c r="C11809" s="103">
        <v>0.24</v>
      </c>
      <c r="D11809" s="133">
        <v>2200</v>
      </c>
      <c r="E11809" s="108" t="str">
        <f>_xlfn.XLOOKUP($A11809,'Task3 Baza'!$A$2:$A$1999,'Task3 Baza'!$C$2:$C$1999,"non",0)</f>
        <v>Daşkəsən</v>
      </c>
      <c r="F11809" s="109" t="str">
        <f t="shared" si="372"/>
        <v>Bakı</v>
      </c>
      <c r="G11809" s="110">
        <f t="shared" si="373"/>
        <v>10</v>
      </c>
    </row>
    <row r="11810" spans="1:7" x14ac:dyDescent="0.3">
      <c r="A11810" s="20" t="s">
        <v>812</v>
      </c>
      <c r="B11810" s="102">
        <v>44335</v>
      </c>
      <c r="C11810" s="103">
        <v>0.17</v>
      </c>
      <c r="D11810" s="133">
        <v>2200</v>
      </c>
      <c r="E11810" s="108" t="str">
        <f>_xlfn.XLOOKUP($A11810,'Task3 Baza'!$A$2:$A$1999,'Task3 Baza'!$C$2:$C$1999,"non",0)</f>
        <v>Ucar</v>
      </c>
      <c r="F11810" s="109" t="str">
        <f t="shared" si="372"/>
        <v>Lənkəran</v>
      </c>
      <c r="G11810" s="110">
        <f t="shared" si="373"/>
        <v>42</v>
      </c>
    </row>
    <row r="11811" spans="1:7" x14ac:dyDescent="0.3">
      <c r="A11811" s="20" t="s">
        <v>288</v>
      </c>
      <c r="B11811" s="102">
        <v>44241</v>
      </c>
      <c r="C11811" s="103">
        <v>0.16</v>
      </c>
      <c r="D11811" s="133">
        <v>9600</v>
      </c>
      <c r="E11811" s="108" t="str">
        <f>_xlfn.XLOOKUP($A11811,'Task3 Baza'!$A$2:$A$1999,'Task3 Baza'!$C$2:$C$1999,"non",0)</f>
        <v>Bakı</v>
      </c>
      <c r="F11811" s="109" t="str">
        <f t="shared" si="372"/>
        <v>Bakı</v>
      </c>
      <c r="G11811" s="110">
        <f t="shared" si="373"/>
        <v>10</v>
      </c>
    </row>
    <row r="11812" spans="1:7" x14ac:dyDescent="0.3">
      <c r="A11812" s="20" t="s">
        <v>791</v>
      </c>
      <c r="B11812" s="102">
        <v>44347</v>
      </c>
      <c r="C11812" s="103">
        <v>0.14000000000000001</v>
      </c>
      <c r="D11812" s="133">
        <v>10600</v>
      </c>
      <c r="E11812" s="108" t="str">
        <f>_xlfn.XLOOKUP($A11812,'Task3 Baza'!$A$2:$A$1999,'Task3 Baza'!$C$2:$C$1999,"non",0)</f>
        <v>Salyan</v>
      </c>
      <c r="F11812" s="109" t="str">
        <f t="shared" si="372"/>
        <v>Gəncə</v>
      </c>
      <c r="G11812" s="110">
        <f t="shared" si="373"/>
        <v>20</v>
      </c>
    </row>
    <row r="11813" spans="1:7" x14ac:dyDescent="0.3">
      <c r="A11813" s="20" t="s">
        <v>220</v>
      </c>
      <c r="B11813" s="102">
        <v>43829</v>
      </c>
      <c r="C11813" s="103">
        <v>0.24</v>
      </c>
      <c r="D11813" s="133">
        <v>1500</v>
      </c>
      <c r="E11813" s="108" t="str">
        <f>_xlfn.XLOOKUP($A11813,'Task3 Baza'!$A$2:$A$1999,'Task3 Baza'!$C$2:$C$1999,"non",0)</f>
        <v>Gədəbəy</v>
      </c>
      <c r="F11813" s="109" t="str">
        <f t="shared" si="372"/>
        <v>Sumqayıt</v>
      </c>
      <c r="G11813" s="110">
        <f t="shared" si="373"/>
        <v>50</v>
      </c>
    </row>
    <row r="11814" spans="1:7" x14ac:dyDescent="0.3">
      <c r="A11814" s="20" t="s">
        <v>1932</v>
      </c>
      <c r="B11814" s="102">
        <v>44522</v>
      </c>
      <c r="C11814" s="103">
        <v>0.2</v>
      </c>
      <c r="D11814" s="133">
        <v>11300</v>
      </c>
      <c r="E11814" s="108" t="str">
        <f>_xlfn.XLOOKUP($A11814,'Task3 Baza'!$A$2:$A$1999,'Task3 Baza'!$C$2:$C$1999,"non",0)</f>
        <v>Lerik</v>
      </c>
      <c r="F11814" s="109" t="str">
        <f t="shared" si="372"/>
        <v>Gəncə</v>
      </c>
      <c r="G11814" s="110">
        <f t="shared" si="373"/>
        <v>20</v>
      </c>
    </row>
    <row r="11815" spans="1:7" x14ac:dyDescent="0.3">
      <c r="A11815" s="20" t="s">
        <v>1416</v>
      </c>
      <c r="B11815" s="102">
        <v>44747</v>
      </c>
      <c r="C11815" s="103">
        <v>0.2</v>
      </c>
      <c r="D11815" s="133">
        <v>10000</v>
      </c>
      <c r="E11815" s="108" t="str">
        <f>_xlfn.XLOOKUP($A11815,'Task3 Baza'!$A$2:$A$1999,'Task3 Baza'!$C$2:$C$1999,"non",0)</f>
        <v>Daşkəsən</v>
      </c>
      <c r="F11815" s="109" t="str">
        <f t="shared" si="372"/>
        <v>Bakı</v>
      </c>
      <c r="G11815" s="110">
        <f t="shared" si="373"/>
        <v>10</v>
      </c>
    </row>
    <row r="11816" spans="1:7" x14ac:dyDescent="0.3">
      <c r="A11816" s="20" t="s">
        <v>1907</v>
      </c>
      <c r="B11816" s="102">
        <v>43737</v>
      </c>
      <c r="C11816" s="103">
        <v>0.17</v>
      </c>
      <c r="D11816" s="133">
        <v>9100</v>
      </c>
      <c r="E11816" s="108" t="str">
        <f>_xlfn.XLOOKUP($A11816,'Task3 Baza'!$A$2:$A$1999,'Task3 Baza'!$C$2:$C$1999,"non",0)</f>
        <v>Bakı</v>
      </c>
      <c r="F11816" s="109" t="str">
        <f t="shared" si="372"/>
        <v>Bakı</v>
      </c>
      <c r="G11816" s="110">
        <f t="shared" si="373"/>
        <v>10</v>
      </c>
    </row>
    <row r="11817" spans="1:7" x14ac:dyDescent="0.3">
      <c r="A11817" s="20" t="s">
        <v>474</v>
      </c>
      <c r="B11817" s="102">
        <v>44658</v>
      </c>
      <c r="C11817" s="103">
        <v>0.17</v>
      </c>
      <c r="D11817" s="133">
        <v>6400</v>
      </c>
      <c r="E11817" s="108" t="str">
        <f>_xlfn.XLOOKUP($A11817,'Task3 Baza'!$A$2:$A$1999,'Task3 Baza'!$C$2:$C$1999,"non",0)</f>
        <v>Qəbələ</v>
      </c>
      <c r="F11817" s="109" t="str">
        <f t="shared" si="372"/>
        <v>Sumqayıt</v>
      </c>
      <c r="G11817" s="110">
        <f t="shared" si="373"/>
        <v>50</v>
      </c>
    </row>
    <row r="11818" spans="1:7" x14ac:dyDescent="0.3">
      <c r="A11818" s="20" t="s">
        <v>1491</v>
      </c>
      <c r="B11818" s="102">
        <v>44502</v>
      </c>
      <c r="C11818" s="103">
        <v>0.21</v>
      </c>
      <c r="D11818" s="133">
        <v>2200</v>
      </c>
      <c r="E11818" s="108" t="str">
        <f>_xlfn.XLOOKUP($A11818,'Task3 Baza'!$A$2:$A$1999,'Task3 Baza'!$C$2:$C$1999,"non",0)</f>
        <v>Ağdam</v>
      </c>
      <c r="F11818" s="109" t="str">
        <f t="shared" si="372"/>
        <v>Bakı</v>
      </c>
      <c r="G11818" s="110">
        <f t="shared" si="373"/>
        <v>10</v>
      </c>
    </row>
    <row r="11819" spans="1:7" x14ac:dyDescent="0.3">
      <c r="A11819" s="20" t="s">
        <v>1118</v>
      </c>
      <c r="B11819" s="102">
        <v>43495</v>
      </c>
      <c r="C11819" s="103">
        <v>0.22</v>
      </c>
      <c r="D11819" s="133">
        <v>12600</v>
      </c>
      <c r="E11819" s="108" t="str">
        <f>_xlfn.XLOOKUP($A11819,'Task3 Baza'!$A$2:$A$1999,'Task3 Baza'!$C$2:$C$1999,"non",0)</f>
        <v>Xocavənd</v>
      </c>
      <c r="F11819" s="109" t="str">
        <f t="shared" si="372"/>
        <v>Sumqayıt</v>
      </c>
      <c r="G11819" s="110">
        <f t="shared" si="373"/>
        <v>50</v>
      </c>
    </row>
    <row r="11820" spans="1:7" x14ac:dyDescent="0.3">
      <c r="A11820" s="20" t="s">
        <v>1662</v>
      </c>
      <c r="B11820" s="102">
        <v>44165</v>
      </c>
      <c r="C11820" s="103">
        <v>0.15</v>
      </c>
      <c r="D11820" s="133">
        <v>12900</v>
      </c>
      <c r="E11820" s="108" t="str">
        <f>_xlfn.XLOOKUP($A11820,'Task3 Baza'!$A$2:$A$1999,'Task3 Baza'!$C$2:$C$1999,"non",0)</f>
        <v>Gəncə</v>
      </c>
      <c r="F11820" s="109" t="str">
        <f t="shared" si="372"/>
        <v>Sumqayıt</v>
      </c>
      <c r="G11820" s="110">
        <f t="shared" si="373"/>
        <v>50</v>
      </c>
    </row>
    <row r="11821" spans="1:7" x14ac:dyDescent="0.3">
      <c r="A11821" s="20" t="s">
        <v>1281</v>
      </c>
      <c r="B11821" s="102">
        <v>44309</v>
      </c>
      <c r="C11821" s="103">
        <v>0.15</v>
      </c>
      <c r="D11821" s="133">
        <v>6200</v>
      </c>
      <c r="E11821" s="108" t="str">
        <f>_xlfn.XLOOKUP($A11821,'Task3 Baza'!$A$2:$A$1999,'Task3 Baza'!$C$2:$C$1999,"non",0)</f>
        <v>Şabran</v>
      </c>
      <c r="F11821" s="109" t="str">
        <f t="shared" si="372"/>
        <v>Gəncə</v>
      </c>
      <c r="G11821" s="110">
        <f t="shared" si="373"/>
        <v>20</v>
      </c>
    </row>
    <row r="11822" spans="1:7" x14ac:dyDescent="0.3">
      <c r="A11822" s="20" t="s">
        <v>2119</v>
      </c>
      <c r="B11822" s="102">
        <v>44921</v>
      </c>
      <c r="C11822" s="103">
        <v>0.16</v>
      </c>
      <c r="D11822" s="133">
        <v>4300</v>
      </c>
      <c r="E11822" s="108" t="str">
        <f>_xlfn.XLOOKUP($A11822,'Task3 Baza'!$A$2:$A$1999,'Task3 Baza'!$C$2:$C$1999,"non",0)</f>
        <v>Xızı</v>
      </c>
      <c r="F11822" s="109" t="str">
        <f t="shared" si="372"/>
        <v>Sumqayıt</v>
      </c>
      <c r="G11822" s="110">
        <f t="shared" si="373"/>
        <v>50</v>
      </c>
    </row>
    <row r="11823" spans="1:7" x14ac:dyDescent="0.3">
      <c r="A11823" s="20" t="s">
        <v>1275</v>
      </c>
      <c r="B11823" s="102">
        <v>43990</v>
      </c>
      <c r="C11823" s="103">
        <v>0.23</v>
      </c>
      <c r="D11823" s="133">
        <v>9500</v>
      </c>
      <c r="E11823" s="108" t="str">
        <f>_xlfn.XLOOKUP($A11823,'Task3 Baza'!$A$2:$A$1999,'Task3 Baza'!$C$2:$C$1999,"non",0)</f>
        <v>Qusar</v>
      </c>
      <c r="F11823" s="109" t="str">
        <f t="shared" si="372"/>
        <v>Gəncə</v>
      </c>
      <c r="G11823" s="110">
        <f t="shared" si="373"/>
        <v>20</v>
      </c>
    </row>
    <row r="11824" spans="1:7" x14ac:dyDescent="0.3">
      <c r="A11824" s="20" t="s">
        <v>212</v>
      </c>
      <c r="B11824" s="102">
        <v>44724</v>
      </c>
      <c r="C11824" s="103">
        <v>0.14000000000000001</v>
      </c>
      <c r="D11824" s="133">
        <v>4000</v>
      </c>
      <c r="E11824" s="108" t="str">
        <f>_xlfn.XLOOKUP($A11824,'Task3 Baza'!$A$2:$A$1999,'Task3 Baza'!$C$2:$C$1999,"non",0)</f>
        <v>Ağdam</v>
      </c>
      <c r="F11824" s="109" t="str">
        <f t="shared" si="372"/>
        <v>Bakı</v>
      </c>
      <c r="G11824" s="110">
        <f t="shared" si="373"/>
        <v>10</v>
      </c>
    </row>
    <row r="11825" spans="1:7" x14ac:dyDescent="0.3">
      <c r="A11825" s="20" t="s">
        <v>1148</v>
      </c>
      <c r="B11825" s="102">
        <v>44325</v>
      </c>
      <c r="C11825" s="103">
        <v>0.23</v>
      </c>
      <c r="D11825" s="133">
        <v>8200</v>
      </c>
      <c r="E11825" s="108" t="str">
        <f>_xlfn.XLOOKUP($A11825,'Task3 Baza'!$A$2:$A$1999,'Task3 Baza'!$C$2:$C$1999,"non",0)</f>
        <v>Şəmkir</v>
      </c>
      <c r="F11825" s="109" t="str">
        <f t="shared" si="372"/>
        <v>Lənkəran</v>
      </c>
      <c r="G11825" s="110">
        <f t="shared" si="373"/>
        <v>42</v>
      </c>
    </row>
    <row r="11826" spans="1:7" x14ac:dyDescent="0.3">
      <c r="A11826" s="20" t="s">
        <v>1801</v>
      </c>
      <c r="B11826" s="102">
        <v>44228</v>
      </c>
      <c r="C11826" s="103">
        <v>0.21</v>
      </c>
      <c r="D11826" s="133">
        <v>8100</v>
      </c>
      <c r="E11826" s="108" t="str">
        <f>_xlfn.XLOOKUP($A11826,'Task3 Baza'!$A$2:$A$1999,'Task3 Baza'!$C$2:$C$1999,"non",0)</f>
        <v>Zaqatala</v>
      </c>
      <c r="F11826" s="109" t="str">
        <f t="shared" si="372"/>
        <v>Lənkəran</v>
      </c>
      <c r="G11826" s="110">
        <f t="shared" si="373"/>
        <v>42</v>
      </c>
    </row>
    <row r="11827" spans="1:7" x14ac:dyDescent="0.3">
      <c r="A11827" s="20" t="s">
        <v>328</v>
      </c>
      <c r="B11827" s="102">
        <v>44253</v>
      </c>
      <c r="C11827" s="103">
        <v>0.17</v>
      </c>
      <c r="D11827" s="133">
        <v>4400</v>
      </c>
      <c r="E11827" s="108" t="str">
        <f>_xlfn.XLOOKUP($A11827,'Task3 Baza'!$A$2:$A$1999,'Task3 Baza'!$C$2:$C$1999,"non",0)</f>
        <v>Siyəzən</v>
      </c>
      <c r="F11827" s="109" t="str">
        <f t="shared" si="372"/>
        <v>Gəncə</v>
      </c>
      <c r="G11827" s="110">
        <f t="shared" si="373"/>
        <v>20</v>
      </c>
    </row>
    <row r="11828" spans="1:7" x14ac:dyDescent="0.3">
      <c r="A11828" s="20" t="s">
        <v>342</v>
      </c>
      <c r="B11828" s="102">
        <v>44141</v>
      </c>
      <c r="C11828" s="103">
        <v>0.24</v>
      </c>
      <c r="D11828" s="133">
        <v>2600</v>
      </c>
      <c r="E11828" s="108" t="str">
        <f>_xlfn.XLOOKUP($A11828,'Task3 Baza'!$A$2:$A$1999,'Task3 Baza'!$C$2:$C$1999,"non",0)</f>
        <v>Hacıqabul</v>
      </c>
      <c r="F11828" s="109" t="str">
        <f t="shared" si="372"/>
        <v>Sumqayıt</v>
      </c>
      <c r="G11828" s="110">
        <f t="shared" si="373"/>
        <v>50</v>
      </c>
    </row>
    <row r="11829" spans="1:7" x14ac:dyDescent="0.3">
      <c r="A11829" s="20" t="s">
        <v>908</v>
      </c>
      <c r="B11829" s="102">
        <v>44538</v>
      </c>
      <c r="C11829" s="103">
        <v>0.14000000000000001</v>
      </c>
      <c r="D11829" s="133">
        <v>2600</v>
      </c>
      <c r="E11829" s="108" t="str">
        <f>_xlfn.XLOOKUP($A11829,'Task3 Baza'!$A$2:$A$1999,'Task3 Baza'!$C$2:$C$1999,"non",0)</f>
        <v>Laçın</v>
      </c>
      <c r="F11829" s="109" t="str">
        <f t="shared" si="372"/>
        <v>Gəncə</v>
      </c>
      <c r="G11829" s="110">
        <f t="shared" si="373"/>
        <v>20</v>
      </c>
    </row>
    <row r="11830" spans="1:7" x14ac:dyDescent="0.3">
      <c r="A11830" s="20" t="s">
        <v>1206</v>
      </c>
      <c r="B11830" s="102">
        <v>43885</v>
      </c>
      <c r="C11830" s="103">
        <v>0.24</v>
      </c>
      <c r="D11830" s="133">
        <v>3200</v>
      </c>
      <c r="E11830" s="108" t="str">
        <f>_xlfn.XLOOKUP($A11830,'Task3 Baza'!$A$2:$A$1999,'Task3 Baza'!$C$2:$C$1999,"non",0)</f>
        <v>Naxçıvan</v>
      </c>
      <c r="F11830" s="109" t="str">
        <f t="shared" si="372"/>
        <v>Gəncə</v>
      </c>
      <c r="G11830" s="110">
        <f t="shared" si="373"/>
        <v>20</v>
      </c>
    </row>
    <row r="11831" spans="1:7" x14ac:dyDescent="0.3">
      <c r="A11831" s="20" t="s">
        <v>1495</v>
      </c>
      <c r="B11831" s="102">
        <v>44350</v>
      </c>
      <c r="C11831" s="103">
        <v>0.19</v>
      </c>
      <c r="D11831" s="133">
        <v>1700</v>
      </c>
      <c r="E11831" s="108" t="str">
        <f>_xlfn.XLOOKUP($A11831,'Task3 Baza'!$A$2:$A$1999,'Task3 Baza'!$C$2:$C$1999,"non",0)</f>
        <v>Qazax</v>
      </c>
      <c r="F11831" s="109" t="str">
        <f t="shared" si="372"/>
        <v>Sumqayıt</v>
      </c>
      <c r="G11831" s="110">
        <f t="shared" si="373"/>
        <v>50</v>
      </c>
    </row>
    <row r="11832" spans="1:7" x14ac:dyDescent="0.3">
      <c r="A11832" s="20" t="s">
        <v>2123</v>
      </c>
      <c r="B11832" s="102">
        <v>43791</v>
      </c>
      <c r="C11832" s="103">
        <v>0.21</v>
      </c>
      <c r="D11832" s="133">
        <v>2400</v>
      </c>
      <c r="E11832" s="108" t="str">
        <f>_xlfn.XLOOKUP($A11832,'Task3 Baza'!$A$2:$A$1999,'Task3 Baza'!$C$2:$C$1999,"non",0)</f>
        <v>Tərtər</v>
      </c>
      <c r="F11832" s="109" t="str">
        <f t="shared" si="372"/>
        <v>Lənkəran</v>
      </c>
      <c r="G11832" s="110">
        <f t="shared" si="373"/>
        <v>42</v>
      </c>
    </row>
    <row r="11833" spans="1:7" x14ac:dyDescent="0.3">
      <c r="A11833" s="20" t="s">
        <v>1542</v>
      </c>
      <c r="B11833" s="102">
        <v>43963</v>
      </c>
      <c r="C11833" s="103">
        <v>0.23</v>
      </c>
      <c r="D11833" s="133">
        <v>12500</v>
      </c>
      <c r="E11833" s="108" t="str">
        <f>_xlfn.XLOOKUP($A11833,'Task3 Baza'!$A$2:$A$1999,'Task3 Baza'!$C$2:$C$1999,"non",0)</f>
        <v>Tovuz</v>
      </c>
      <c r="F11833" s="109" t="str">
        <f t="shared" si="372"/>
        <v>Lənkəran</v>
      </c>
      <c r="G11833" s="110">
        <f t="shared" si="373"/>
        <v>42</v>
      </c>
    </row>
    <row r="11834" spans="1:7" x14ac:dyDescent="0.3">
      <c r="A11834" s="20" t="s">
        <v>789</v>
      </c>
      <c r="B11834" s="102">
        <v>44418</v>
      </c>
      <c r="C11834" s="103">
        <v>0.15</v>
      </c>
      <c r="D11834" s="133">
        <v>11200</v>
      </c>
      <c r="E11834" s="108" t="str">
        <f>_xlfn.XLOOKUP($A11834,'Task3 Baza'!$A$2:$A$1999,'Task3 Baza'!$C$2:$C$1999,"non",0)</f>
        <v>Sabirabad</v>
      </c>
      <c r="F11834" s="109" t="str">
        <f t="shared" si="372"/>
        <v>Gəncə</v>
      </c>
      <c r="G11834" s="110">
        <f t="shared" si="373"/>
        <v>20</v>
      </c>
    </row>
    <row r="11835" spans="1:7" x14ac:dyDescent="0.3">
      <c r="A11835" s="20" t="s">
        <v>2141</v>
      </c>
      <c r="B11835" s="102">
        <v>44212</v>
      </c>
      <c r="C11835" s="103">
        <v>0.17</v>
      </c>
      <c r="D11835" s="133">
        <v>12000</v>
      </c>
      <c r="E11835" s="108" t="str">
        <f>_xlfn.XLOOKUP($A11835,'Task3 Baza'!$A$2:$A$1999,'Task3 Baza'!$C$2:$C$1999,"non",0)</f>
        <v>Şuşa</v>
      </c>
      <c r="F11835" s="109" t="str">
        <f t="shared" si="372"/>
        <v>Lənkəran</v>
      </c>
      <c r="G11835" s="110">
        <f t="shared" si="373"/>
        <v>42</v>
      </c>
    </row>
    <row r="11836" spans="1:7" x14ac:dyDescent="0.3">
      <c r="A11836" s="20" t="s">
        <v>721</v>
      </c>
      <c r="B11836" s="102">
        <v>44094</v>
      </c>
      <c r="C11836" s="103">
        <v>0.22</v>
      </c>
      <c r="D11836" s="133">
        <v>9900</v>
      </c>
      <c r="E11836" s="108" t="str">
        <f>_xlfn.XLOOKUP($A11836,'Task3 Baza'!$A$2:$A$1999,'Task3 Baza'!$C$2:$C$1999,"non",0)</f>
        <v>Cəbrayıl</v>
      </c>
      <c r="F11836" s="109" t="str">
        <f t="shared" si="372"/>
        <v>Bakı</v>
      </c>
      <c r="G11836" s="110">
        <f t="shared" si="373"/>
        <v>10</v>
      </c>
    </row>
    <row r="11837" spans="1:7" x14ac:dyDescent="0.3">
      <c r="A11837" s="20" t="s">
        <v>987</v>
      </c>
      <c r="B11837" s="102">
        <v>44331</v>
      </c>
      <c r="C11837" s="103">
        <v>0.23</v>
      </c>
      <c r="D11837" s="133">
        <v>1200</v>
      </c>
      <c r="E11837" s="108" t="str">
        <f>_xlfn.XLOOKUP($A11837,'Task3 Baza'!$A$2:$A$1999,'Task3 Baza'!$C$2:$C$1999,"non",0)</f>
        <v>Salyan</v>
      </c>
      <c r="F11837" s="109" t="str">
        <f t="shared" si="372"/>
        <v>Gəncə</v>
      </c>
      <c r="G11837" s="110">
        <f t="shared" si="373"/>
        <v>20</v>
      </c>
    </row>
    <row r="11838" spans="1:7" x14ac:dyDescent="0.3">
      <c r="A11838" s="20" t="s">
        <v>1925</v>
      </c>
      <c r="B11838" s="102">
        <v>44502</v>
      </c>
      <c r="C11838" s="103">
        <v>0.14000000000000001</v>
      </c>
      <c r="D11838" s="133">
        <v>10100</v>
      </c>
      <c r="E11838" s="108" t="str">
        <f>_xlfn.XLOOKUP($A11838,'Task3 Baza'!$A$2:$A$1999,'Task3 Baza'!$C$2:$C$1999,"non",0)</f>
        <v>Kürdəmir</v>
      </c>
      <c r="F11838" s="109" t="str">
        <f t="shared" si="372"/>
        <v>Sumqayıt</v>
      </c>
      <c r="G11838" s="110">
        <f t="shared" si="373"/>
        <v>50</v>
      </c>
    </row>
    <row r="11839" spans="1:7" x14ac:dyDescent="0.3">
      <c r="A11839" s="20" t="s">
        <v>1534</v>
      </c>
      <c r="B11839" s="102">
        <v>44224</v>
      </c>
      <c r="C11839" s="103">
        <v>0.14000000000000001</v>
      </c>
      <c r="D11839" s="133">
        <v>4700</v>
      </c>
      <c r="E11839" s="108" t="str">
        <f>_xlfn.XLOOKUP($A11839,'Task3 Baza'!$A$2:$A$1999,'Task3 Baza'!$C$2:$C$1999,"non",0)</f>
        <v>Samux</v>
      </c>
      <c r="F11839" s="109" t="str">
        <f t="shared" si="372"/>
        <v>Gəncə</v>
      </c>
      <c r="G11839" s="110">
        <f t="shared" si="373"/>
        <v>20</v>
      </c>
    </row>
    <row r="11840" spans="1:7" x14ac:dyDescent="0.3">
      <c r="A11840" s="20" t="s">
        <v>813</v>
      </c>
      <c r="B11840" s="102">
        <v>43769</v>
      </c>
      <c r="C11840" s="103">
        <v>0.18</v>
      </c>
      <c r="D11840" s="133">
        <v>13000</v>
      </c>
      <c r="E11840" s="108" t="str">
        <f>_xlfn.XLOOKUP($A11840,'Task3 Baza'!$A$2:$A$1999,'Task3 Baza'!$C$2:$C$1999,"non",0)</f>
        <v>Beyləqan</v>
      </c>
      <c r="F11840" s="109" t="str">
        <f t="shared" si="372"/>
        <v>Bakı</v>
      </c>
      <c r="G11840" s="110">
        <f t="shared" si="373"/>
        <v>10</v>
      </c>
    </row>
    <row r="11841" spans="1:7" x14ac:dyDescent="0.3">
      <c r="A11841" s="20" t="s">
        <v>259</v>
      </c>
      <c r="B11841" s="102">
        <v>44508</v>
      </c>
      <c r="C11841" s="103">
        <v>0.16</v>
      </c>
      <c r="D11841" s="133">
        <v>8900</v>
      </c>
      <c r="E11841" s="108" t="str">
        <f>_xlfn.XLOOKUP($A11841,'Task3 Baza'!$A$2:$A$1999,'Task3 Baza'!$C$2:$C$1999,"non",0)</f>
        <v>Ağdam</v>
      </c>
      <c r="F11841" s="109" t="str">
        <f t="shared" si="372"/>
        <v>Bakı</v>
      </c>
      <c r="G11841" s="110">
        <f t="shared" si="373"/>
        <v>10</v>
      </c>
    </row>
    <row r="11842" spans="1:7" x14ac:dyDescent="0.3">
      <c r="A11842" s="20" t="s">
        <v>1267</v>
      </c>
      <c r="B11842" s="102">
        <v>43606</v>
      </c>
      <c r="C11842" s="103">
        <v>0.17</v>
      </c>
      <c r="D11842" s="133">
        <v>11500</v>
      </c>
      <c r="E11842" s="108" t="str">
        <f>_xlfn.XLOOKUP($A11842,'Task3 Baza'!$A$2:$A$1999,'Task3 Baza'!$C$2:$C$1999,"non",0)</f>
        <v>Xocavənd</v>
      </c>
      <c r="F11842" s="109" t="str">
        <f t="shared" ref="F11842:F11905" si="374">VLOOKUP($E11842,$I$3:$K$75,2,0)</f>
        <v>Sumqayıt</v>
      </c>
      <c r="G11842" s="110">
        <f t="shared" ref="G11842:G11905" si="375">VLOOKUP(VLOOKUP($E11842,$I$3:$J$75,2,0),$L$3:$M$6,2,0)</f>
        <v>50</v>
      </c>
    </row>
    <row r="11843" spans="1:7" x14ac:dyDescent="0.3">
      <c r="A11843" s="20" t="s">
        <v>197</v>
      </c>
      <c r="B11843" s="102">
        <v>43898</v>
      </c>
      <c r="C11843" s="103">
        <v>0.22</v>
      </c>
      <c r="D11843" s="133">
        <v>10700</v>
      </c>
      <c r="E11843" s="108" t="str">
        <f>_xlfn.XLOOKUP($A11843,'Task3 Baza'!$A$2:$A$1999,'Task3 Baza'!$C$2:$C$1999,"non",0)</f>
        <v>Zəngilan</v>
      </c>
      <c r="F11843" s="109" t="str">
        <f t="shared" si="374"/>
        <v>Lənkəran</v>
      </c>
      <c r="G11843" s="110">
        <f t="shared" si="375"/>
        <v>42</v>
      </c>
    </row>
    <row r="11844" spans="1:7" x14ac:dyDescent="0.3">
      <c r="A11844" s="20" t="s">
        <v>1830</v>
      </c>
      <c r="B11844" s="102">
        <v>44686</v>
      </c>
      <c r="C11844" s="103">
        <v>0.16</v>
      </c>
      <c r="D11844" s="133">
        <v>9800</v>
      </c>
      <c r="E11844" s="108" t="str">
        <f>_xlfn.XLOOKUP($A11844,'Task3 Baza'!$A$2:$A$1999,'Task3 Baza'!$C$2:$C$1999,"non",0)</f>
        <v>Füzuli</v>
      </c>
      <c r="F11844" s="109" t="str">
        <f t="shared" si="374"/>
        <v>Sumqayıt</v>
      </c>
      <c r="G11844" s="110">
        <f t="shared" si="375"/>
        <v>50</v>
      </c>
    </row>
    <row r="11845" spans="1:7" x14ac:dyDescent="0.3">
      <c r="A11845" s="20" t="s">
        <v>1956</v>
      </c>
      <c r="B11845" s="102">
        <v>44180</v>
      </c>
      <c r="C11845" s="103">
        <v>0.24</v>
      </c>
      <c r="D11845" s="133">
        <v>9700</v>
      </c>
      <c r="E11845" s="108" t="str">
        <f>_xlfn.XLOOKUP($A11845,'Task3 Baza'!$A$2:$A$1999,'Task3 Baza'!$C$2:$C$1999,"non",0)</f>
        <v>Goranboy</v>
      </c>
      <c r="F11845" s="109" t="str">
        <f t="shared" si="374"/>
        <v>Sumqayıt</v>
      </c>
      <c r="G11845" s="110">
        <f t="shared" si="375"/>
        <v>50</v>
      </c>
    </row>
    <row r="11846" spans="1:7" x14ac:dyDescent="0.3">
      <c r="A11846" s="20" t="s">
        <v>751</v>
      </c>
      <c r="B11846" s="102">
        <v>44065</v>
      </c>
      <c r="C11846" s="103">
        <v>0.15</v>
      </c>
      <c r="D11846" s="133">
        <v>5100</v>
      </c>
      <c r="E11846" s="108" t="str">
        <f>_xlfn.XLOOKUP($A11846,'Task3 Baza'!$A$2:$A$1999,'Task3 Baza'!$C$2:$C$1999,"non",0)</f>
        <v>Qobustan</v>
      </c>
      <c r="F11846" s="109" t="str">
        <f t="shared" si="374"/>
        <v>Gəncə</v>
      </c>
      <c r="G11846" s="110">
        <f t="shared" si="375"/>
        <v>20</v>
      </c>
    </row>
    <row r="11847" spans="1:7" x14ac:dyDescent="0.3">
      <c r="A11847" s="20" t="s">
        <v>1903</v>
      </c>
      <c r="B11847" s="102">
        <v>44474</v>
      </c>
      <c r="C11847" s="103">
        <v>0.23</v>
      </c>
      <c r="D11847" s="133">
        <v>10900</v>
      </c>
      <c r="E11847" s="108" t="str">
        <f>_xlfn.XLOOKUP($A11847,'Task3 Baza'!$A$2:$A$1999,'Task3 Baza'!$C$2:$C$1999,"non",0)</f>
        <v>Samux</v>
      </c>
      <c r="F11847" s="109" t="str">
        <f t="shared" si="374"/>
        <v>Gəncə</v>
      </c>
      <c r="G11847" s="110">
        <f t="shared" si="375"/>
        <v>20</v>
      </c>
    </row>
    <row r="11848" spans="1:7" x14ac:dyDescent="0.3">
      <c r="A11848" s="20" t="s">
        <v>279</v>
      </c>
      <c r="B11848" s="102">
        <v>44278</v>
      </c>
      <c r="C11848" s="103">
        <v>0.19</v>
      </c>
      <c r="D11848" s="133">
        <v>7800</v>
      </c>
      <c r="E11848" s="108" t="str">
        <f>_xlfn.XLOOKUP($A11848,'Task3 Baza'!$A$2:$A$1999,'Task3 Baza'!$C$2:$C$1999,"non",0)</f>
        <v>Gədəbəy</v>
      </c>
      <c r="F11848" s="109" t="str">
        <f t="shared" si="374"/>
        <v>Sumqayıt</v>
      </c>
      <c r="G11848" s="110">
        <f t="shared" si="375"/>
        <v>50</v>
      </c>
    </row>
    <row r="11849" spans="1:7" x14ac:dyDescent="0.3">
      <c r="A11849" s="20" t="s">
        <v>2040</v>
      </c>
      <c r="B11849" s="102">
        <v>43880</v>
      </c>
      <c r="C11849" s="103">
        <v>0.16</v>
      </c>
      <c r="D11849" s="133">
        <v>11800</v>
      </c>
      <c r="E11849" s="108" t="str">
        <f>_xlfn.XLOOKUP($A11849,'Task3 Baza'!$A$2:$A$1999,'Task3 Baza'!$C$2:$C$1999,"non",0)</f>
        <v>Kəlbəcər</v>
      </c>
      <c r="F11849" s="109" t="str">
        <f t="shared" si="374"/>
        <v>Sumqayıt</v>
      </c>
      <c r="G11849" s="110">
        <f t="shared" si="375"/>
        <v>50</v>
      </c>
    </row>
    <row r="11850" spans="1:7" x14ac:dyDescent="0.3">
      <c r="A11850" s="20" t="s">
        <v>770</v>
      </c>
      <c r="B11850" s="102">
        <v>44109</v>
      </c>
      <c r="C11850" s="103">
        <v>0.21</v>
      </c>
      <c r="D11850" s="133">
        <v>4100</v>
      </c>
      <c r="E11850" s="108" t="str">
        <f>_xlfn.XLOOKUP($A11850,'Task3 Baza'!$A$2:$A$1999,'Task3 Baza'!$C$2:$C$1999,"non",0)</f>
        <v>Siyəzən</v>
      </c>
      <c r="F11850" s="109" t="str">
        <f t="shared" si="374"/>
        <v>Gəncə</v>
      </c>
      <c r="G11850" s="110">
        <f t="shared" si="375"/>
        <v>20</v>
      </c>
    </row>
    <row r="11851" spans="1:7" x14ac:dyDescent="0.3">
      <c r="A11851" s="20" t="s">
        <v>851</v>
      </c>
      <c r="B11851" s="102">
        <v>43660</v>
      </c>
      <c r="C11851" s="103">
        <v>0.19</v>
      </c>
      <c r="D11851" s="133">
        <v>5300</v>
      </c>
      <c r="E11851" s="108" t="str">
        <f>_xlfn.XLOOKUP($A11851,'Task3 Baza'!$A$2:$A$1999,'Task3 Baza'!$C$2:$C$1999,"non",0)</f>
        <v>Biləsuvar</v>
      </c>
      <c r="F11851" s="109" t="str">
        <f t="shared" si="374"/>
        <v>Bakı</v>
      </c>
      <c r="G11851" s="110">
        <f t="shared" si="375"/>
        <v>10</v>
      </c>
    </row>
    <row r="11852" spans="1:7" x14ac:dyDescent="0.3">
      <c r="A11852" s="20" t="s">
        <v>1970</v>
      </c>
      <c r="B11852" s="102">
        <v>44500</v>
      </c>
      <c r="C11852" s="103">
        <v>0.19</v>
      </c>
      <c r="D11852" s="133">
        <v>10000</v>
      </c>
      <c r="E11852" s="108" t="str">
        <f>_xlfn.XLOOKUP($A11852,'Task3 Baza'!$A$2:$A$1999,'Task3 Baza'!$C$2:$C$1999,"non",0)</f>
        <v>Şərur</v>
      </c>
      <c r="F11852" s="109" t="str">
        <f t="shared" si="374"/>
        <v>Lənkəran</v>
      </c>
      <c r="G11852" s="110">
        <f t="shared" si="375"/>
        <v>42</v>
      </c>
    </row>
    <row r="11853" spans="1:7" x14ac:dyDescent="0.3">
      <c r="A11853" s="20" t="s">
        <v>1469</v>
      </c>
      <c r="B11853" s="102">
        <v>44459</v>
      </c>
      <c r="C11853" s="103">
        <v>0.22</v>
      </c>
      <c r="D11853" s="133">
        <v>5600</v>
      </c>
      <c r="E11853" s="108" t="str">
        <f>_xlfn.XLOOKUP($A11853,'Task3 Baza'!$A$2:$A$1999,'Task3 Baza'!$C$2:$C$1999,"non",0)</f>
        <v>Beyləqan</v>
      </c>
      <c r="F11853" s="109" t="str">
        <f t="shared" si="374"/>
        <v>Bakı</v>
      </c>
      <c r="G11853" s="110">
        <f t="shared" si="375"/>
        <v>10</v>
      </c>
    </row>
    <row r="11854" spans="1:7" x14ac:dyDescent="0.3">
      <c r="A11854" s="20" t="s">
        <v>376</v>
      </c>
      <c r="B11854" s="102">
        <v>44008</v>
      </c>
      <c r="C11854" s="103">
        <v>0.17</v>
      </c>
      <c r="D11854" s="133">
        <v>9800</v>
      </c>
      <c r="E11854" s="108" t="str">
        <f>_xlfn.XLOOKUP($A11854,'Task3 Baza'!$A$2:$A$1999,'Task3 Baza'!$C$2:$C$1999,"non",0)</f>
        <v>Ucar</v>
      </c>
      <c r="F11854" s="109" t="str">
        <f t="shared" si="374"/>
        <v>Lənkəran</v>
      </c>
      <c r="G11854" s="110">
        <f t="shared" si="375"/>
        <v>42</v>
      </c>
    </row>
    <row r="11855" spans="1:7" x14ac:dyDescent="0.3">
      <c r="A11855" s="20" t="s">
        <v>1780</v>
      </c>
      <c r="B11855" s="102">
        <v>44255</v>
      </c>
      <c r="C11855" s="103">
        <v>0.14000000000000001</v>
      </c>
      <c r="D11855" s="133">
        <v>10400</v>
      </c>
      <c r="E11855" s="108" t="str">
        <f>_xlfn.XLOOKUP($A11855,'Task3 Baza'!$A$2:$A$1999,'Task3 Baza'!$C$2:$C$1999,"non",0)</f>
        <v>Füzuli</v>
      </c>
      <c r="F11855" s="109" t="str">
        <f t="shared" si="374"/>
        <v>Sumqayıt</v>
      </c>
      <c r="G11855" s="110">
        <f t="shared" si="375"/>
        <v>50</v>
      </c>
    </row>
    <row r="11856" spans="1:7" x14ac:dyDescent="0.3">
      <c r="A11856" s="20" t="s">
        <v>605</v>
      </c>
      <c r="B11856" s="102">
        <v>44121</v>
      </c>
      <c r="C11856" s="103">
        <v>0.22</v>
      </c>
      <c r="D11856" s="133">
        <v>4300</v>
      </c>
      <c r="E11856" s="108" t="str">
        <f>_xlfn.XLOOKUP($A11856,'Task3 Baza'!$A$2:$A$1999,'Task3 Baza'!$C$2:$C$1999,"non",0)</f>
        <v>Ordubad</v>
      </c>
      <c r="F11856" s="109" t="str">
        <f t="shared" si="374"/>
        <v>Gəncə</v>
      </c>
      <c r="G11856" s="110">
        <f t="shared" si="375"/>
        <v>20</v>
      </c>
    </row>
    <row r="11857" spans="1:7" x14ac:dyDescent="0.3">
      <c r="A11857" s="20" t="s">
        <v>532</v>
      </c>
      <c r="B11857" s="102">
        <v>44377</v>
      </c>
      <c r="C11857" s="103">
        <v>0.21</v>
      </c>
      <c r="D11857" s="133">
        <v>7900</v>
      </c>
      <c r="E11857" s="108" t="str">
        <f>_xlfn.XLOOKUP($A11857,'Task3 Baza'!$A$2:$A$1999,'Task3 Baza'!$C$2:$C$1999,"non",0)</f>
        <v>Qəbələ</v>
      </c>
      <c r="F11857" s="109" t="str">
        <f t="shared" si="374"/>
        <v>Sumqayıt</v>
      </c>
      <c r="G11857" s="110">
        <f t="shared" si="375"/>
        <v>50</v>
      </c>
    </row>
    <row r="11858" spans="1:7" x14ac:dyDescent="0.3">
      <c r="A11858" s="20" t="s">
        <v>1286</v>
      </c>
      <c r="B11858" s="102">
        <v>44598</v>
      </c>
      <c r="C11858" s="103">
        <v>0.2</v>
      </c>
      <c r="D11858" s="133">
        <v>7300</v>
      </c>
      <c r="E11858" s="108" t="str">
        <f>_xlfn.XLOOKUP($A11858,'Task3 Baza'!$A$2:$A$1999,'Task3 Baza'!$C$2:$C$1999,"non",0)</f>
        <v>Göyçay</v>
      </c>
      <c r="F11858" s="109" t="str">
        <f t="shared" si="374"/>
        <v>Sumqayıt</v>
      </c>
      <c r="G11858" s="110">
        <f t="shared" si="375"/>
        <v>50</v>
      </c>
    </row>
    <row r="11859" spans="1:7" x14ac:dyDescent="0.3">
      <c r="A11859" s="20" t="s">
        <v>1756</v>
      </c>
      <c r="B11859" s="102">
        <v>44136</v>
      </c>
      <c r="C11859" s="103">
        <v>0.22</v>
      </c>
      <c r="D11859" s="133">
        <v>8000</v>
      </c>
      <c r="E11859" s="108" t="str">
        <f>_xlfn.XLOOKUP($A11859,'Task3 Baza'!$A$2:$A$1999,'Task3 Baza'!$C$2:$C$1999,"non",0)</f>
        <v>Şuşa</v>
      </c>
      <c r="F11859" s="109" t="str">
        <f t="shared" si="374"/>
        <v>Lənkəran</v>
      </c>
      <c r="G11859" s="110">
        <f t="shared" si="375"/>
        <v>42</v>
      </c>
    </row>
    <row r="11860" spans="1:7" x14ac:dyDescent="0.3">
      <c r="A11860" s="20" t="s">
        <v>1269</v>
      </c>
      <c r="B11860" s="102">
        <v>44380</v>
      </c>
      <c r="C11860" s="103">
        <v>0.23</v>
      </c>
      <c r="D11860" s="133">
        <v>10100</v>
      </c>
      <c r="E11860" s="108" t="str">
        <f>_xlfn.XLOOKUP($A11860,'Task3 Baza'!$A$2:$A$1999,'Task3 Baza'!$C$2:$C$1999,"non",0)</f>
        <v>Oğuz</v>
      </c>
      <c r="F11860" s="109" t="str">
        <f t="shared" si="374"/>
        <v>Gəncə</v>
      </c>
      <c r="G11860" s="110">
        <f t="shared" si="375"/>
        <v>20</v>
      </c>
    </row>
    <row r="11861" spans="1:7" x14ac:dyDescent="0.3">
      <c r="A11861" s="20" t="s">
        <v>257</v>
      </c>
      <c r="B11861" s="102">
        <v>44234</v>
      </c>
      <c r="C11861" s="103">
        <v>0.24</v>
      </c>
      <c r="D11861" s="133">
        <v>6300</v>
      </c>
      <c r="E11861" s="108" t="str">
        <f>_xlfn.XLOOKUP($A11861,'Task3 Baza'!$A$2:$A$1999,'Task3 Baza'!$C$2:$C$1999,"non",0)</f>
        <v>Mingəçevir</v>
      </c>
      <c r="F11861" s="109" t="str">
        <f t="shared" si="374"/>
        <v>Gəncə</v>
      </c>
      <c r="G11861" s="110">
        <f t="shared" si="375"/>
        <v>20</v>
      </c>
    </row>
    <row r="11862" spans="1:7" x14ac:dyDescent="0.3">
      <c r="A11862" s="20" t="s">
        <v>283</v>
      </c>
      <c r="B11862" s="102">
        <v>44667</v>
      </c>
      <c r="C11862" s="103">
        <v>0.22</v>
      </c>
      <c r="D11862" s="133">
        <v>11500</v>
      </c>
      <c r="E11862" s="108" t="str">
        <f>_xlfn.XLOOKUP($A11862,'Task3 Baza'!$A$2:$A$1999,'Task3 Baza'!$C$2:$C$1999,"non",0)</f>
        <v>Saatlı</v>
      </c>
      <c r="F11862" s="109" t="str">
        <f t="shared" si="374"/>
        <v>Gəncə</v>
      </c>
      <c r="G11862" s="110">
        <f t="shared" si="375"/>
        <v>20</v>
      </c>
    </row>
    <row r="11863" spans="1:7" x14ac:dyDescent="0.3">
      <c r="A11863" s="20" t="s">
        <v>909</v>
      </c>
      <c r="B11863" s="102">
        <v>43726</v>
      </c>
      <c r="C11863" s="103">
        <v>0.2</v>
      </c>
      <c r="D11863" s="133">
        <v>7100</v>
      </c>
      <c r="E11863" s="108" t="str">
        <f>_xlfn.XLOOKUP($A11863,'Task3 Baza'!$A$2:$A$1999,'Task3 Baza'!$C$2:$C$1999,"non",0)</f>
        <v>Lənkəran</v>
      </c>
      <c r="F11863" s="109" t="str">
        <f t="shared" si="374"/>
        <v>Gəncə</v>
      </c>
      <c r="G11863" s="110">
        <f t="shared" si="375"/>
        <v>20</v>
      </c>
    </row>
    <row r="11864" spans="1:7" x14ac:dyDescent="0.3">
      <c r="A11864" s="20" t="s">
        <v>887</v>
      </c>
      <c r="B11864" s="102">
        <v>44416</v>
      </c>
      <c r="C11864" s="103">
        <v>0.15</v>
      </c>
      <c r="D11864" s="133">
        <v>8900</v>
      </c>
      <c r="E11864" s="108" t="str">
        <f>_xlfn.XLOOKUP($A11864,'Task3 Baza'!$A$2:$A$1999,'Task3 Baza'!$C$2:$C$1999,"non",0)</f>
        <v>Tərtər</v>
      </c>
      <c r="F11864" s="109" t="str">
        <f t="shared" si="374"/>
        <v>Lənkəran</v>
      </c>
      <c r="G11864" s="110">
        <f t="shared" si="375"/>
        <v>42</v>
      </c>
    </row>
    <row r="11865" spans="1:7" x14ac:dyDescent="0.3">
      <c r="A11865" s="20" t="s">
        <v>1131</v>
      </c>
      <c r="B11865" s="102">
        <v>43822</v>
      </c>
      <c r="C11865" s="103">
        <v>0.19</v>
      </c>
      <c r="D11865" s="133">
        <v>1400</v>
      </c>
      <c r="E11865" s="108" t="str">
        <f>_xlfn.XLOOKUP($A11865,'Task3 Baza'!$A$2:$A$1999,'Task3 Baza'!$C$2:$C$1999,"non",0)</f>
        <v>Kəngərli</v>
      </c>
      <c r="F11865" s="109" t="str">
        <f t="shared" si="374"/>
        <v>Sumqayıt</v>
      </c>
      <c r="G11865" s="110">
        <f t="shared" si="375"/>
        <v>50</v>
      </c>
    </row>
    <row r="11866" spans="1:7" x14ac:dyDescent="0.3">
      <c r="A11866" s="20" t="s">
        <v>1604</v>
      </c>
      <c r="B11866" s="102">
        <v>44507</v>
      </c>
      <c r="C11866" s="103">
        <v>0.2</v>
      </c>
      <c r="D11866" s="133">
        <v>8300</v>
      </c>
      <c r="E11866" s="108" t="str">
        <f>_xlfn.XLOOKUP($A11866,'Task3 Baza'!$A$2:$A$1999,'Task3 Baza'!$C$2:$C$1999,"non",0)</f>
        <v>Lerik</v>
      </c>
      <c r="F11866" s="109" t="str">
        <f t="shared" si="374"/>
        <v>Gəncə</v>
      </c>
      <c r="G11866" s="110">
        <f t="shared" si="375"/>
        <v>20</v>
      </c>
    </row>
    <row r="11867" spans="1:7" x14ac:dyDescent="0.3">
      <c r="A11867" s="20" t="s">
        <v>899</v>
      </c>
      <c r="B11867" s="102">
        <v>44178</v>
      </c>
      <c r="C11867" s="103">
        <v>0.16</v>
      </c>
      <c r="D11867" s="133">
        <v>8600</v>
      </c>
      <c r="E11867" s="108" t="str">
        <f>_xlfn.XLOOKUP($A11867,'Task3 Baza'!$A$2:$A$1999,'Task3 Baza'!$C$2:$C$1999,"non",0)</f>
        <v>Qazax</v>
      </c>
      <c r="F11867" s="109" t="str">
        <f t="shared" si="374"/>
        <v>Sumqayıt</v>
      </c>
      <c r="G11867" s="110">
        <f t="shared" si="375"/>
        <v>50</v>
      </c>
    </row>
    <row r="11868" spans="1:7" x14ac:dyDescent="0.3">
      <c r="A11868" s="20" t="s">
        <v>2111</v>
      </c>
      <c r="B11868" s="102">
        <v>44716</v>
      </c>
      <c r="C11868" s="103">
        <v>0.14000000000000001</v>
      </c>
      <c r="D11868" s="133">
        <v>3100</v>
      </c>
      <c r="E11868" s="108" t="str">
        <f>_xlfn.XLOOKUP($A11868,'Task3 Baza'!$A$2:$A$1999,'Task3 Baza'!$C$2:$C$1999,"non",0)</f>
        <v>Göyçay</v>
      </c>
      <c r="F11868" s="109" t="str">
        <f t="shared" si="374"/>
        <v>Sumqayıt</v>
      </c>
      <c r="G11868" s="110">
        <f t="shared" si="375"/>
        <v>50</v>
      </c>
    </row>
    <row r="11869" spans="1:7" x14ac:dyDescent="0.3">
      <c r="A11869" s="20" t="s">
        <v>2022</v>
      </c>
      <c r="B11869" s="102">
        <v>44696</v>
      </c>
      <c r="C11869" s="103">
        <v>0.21</v>
      </c>
      <c r="D11869" s="133">
        <v>2800</v>
      </c>
      <c r="E11869" s="108" t="str">
        <f>_xlfn.XLOOKUP($A11869,'Task3 Baza'!$A$2:$A$1999,'Task3 Baza'!$C$2:$C$1999,"non",0)</f>
        <v>Bərdə</v>
      </c>
      <c r="F11869" s="109" t="str">
        <f t="shared" si="374"/>
        <v>Bakı</v>
      </c>
      <c r="G11869" s="110">
        <f t="shared" si="375"/>
        <v>10</v>
      </c>
    </row>
    <row r="11870" spans="1:7" x14ac:dyDescent="0.3">
      <c r="A11870" s="20" t="s">
        <v>338</v>
      </c>
      <c r="B11870" s="102">
        <v>44327</v>
      </c>
      <c r="C11870" s="103">
        <v>0.14000000000000001</v>
      </c>
      <c r="D11870" s="133">
        <v>7700</v>
      </c>
      <c r="E11870" s="108" t="str">
        <f>_xlfn.XLOOKUP($A11870,'Task3 Baza'!$A$2:$A$1999,'Task3 Baza'!$C$2:$C$1999,"non",0)</f>
        <v>Qax</v>
      </c>
      <c r="F11870" s="109" t="str">
        <f t="shared" si="374"/>
        <v>Sumqayıt</v>
      </c>
      <c r="G11870" s="110">
        <f t="shared" si="375"/>
        <v>50</v>
      </c>
    </row>
    <row r="11871" spans="1:7" x14ac:dyDescent="0.3">
      <c r="A11871" s="20" t="s">
        <v>1639</v>
      </c>
      <c r="B11871" s="102">
        <v>44305</v>
      </c>
      <c r="C11871" s="103">
        <v>0.19</v>
      </c>
      <c r="D11871" s="133">
        <v>10800</v>
      </c>
      <c r="E11871" s="108" t="str">
        <f>_xlfn.XLOOKUP($A11871,'Task3 Baza'!$A$2:$A$1999,'Task3 Baza'!$C$2:$C$1999,"non",0)</f>
        <v>Bərdə</v>
      </c>
      <c r="F11871" s="109" t="str">
        <f t="shared" si="374"/>
        <v>Bakı</v>
      </c>
      <c r="G11871" s="110">
        <f t="shared" si="375"/>
        <v>10</v>
      </c>
    </row>
    <row r="11872" spans="1:7" x14ac:dyDescent="0.3">
      <c r="A11872" s="20" t="s">
        <v>1400</v>
      </c>
      <c r="B11872" s="102">
        <v>44611</v>
      </c>
      <c r="C11872" s="103">
        <v>0.22</v>
      </c>
      <c r="D11872" s="133">
        <v>7200</v>
      </c>
      <c r="E11872" s="108" t="str">
        <f>_xlfn.XLOOKUP($A11872,'Task3 Baza'!$A$2:$A$1999,'Task3 Baza'!$C$2:$C$1999,"non",0)</f>
        <v>Xızı</v>
      </c>
      <c r="F11872" s="109" t="str">
        <f t="shared" si="374"/>
        <v>Sumqayıt</v>
      </c>
      <c r="G11872" s="110">
        <f t="shared" si="375"/>
        <v>50</v>
      </c>
    </row>
    <row r="11873" spans="1:7" x14ac:dyDescent="0.3">
      <c r="A11873" s="20" t="s">
        <v>1696</v>
      </c>
      <c r="B11873" s="102">
        <v>43895</v>
      </c>
      <c r="C11873" s="103">
        <v>0.15</v>
      </c>
      <c r="D11873" s="133">
        <v>1800</v>
      </c>
      <c r="E11873" s="108" t="str">
        <f>_xlfn.XLOOKUP($A11873,'Task3 Baza'!$A$2:$A$1999,'Task3 Baza'!$C$2:$C$1999,"non",0)</f>
        <v>Lerik</v>
      </c>
      <c r="F11873" s="109" t="str">
        <f t="shared" si="374"/>
        <v>Gəncə</v>
      </c>
      <c r="G11873" s="110">
        <f t="shared" si="375"/>
        <v>20</v>
      </c>
    </row>
    <row r="11874" spans="1:7" x14ac:dyDescent="0.3">
      <c r="A11874" s="20" t="s">
        <v>2067</v>
      </c>
      <c r="B11874" s="102">
        <v>44402</v>
      </c>
      <c r="C11874" s="103">
        <v>0.23</v>
      </c>
      <c r="D11874" s="133">
        <v>4500</v>
      </c>
      <c r="E11874" s="108" t="str">
        <f>_xlfn.XLOOKUP($A11874,'Task3 Baza'!$A$2:$A$1999,'Task3 Baza'!$C$2:$C$1999,"non",0)</f>
        <v>Göygöl</v>
      </c>
      <c r="F11874" s="109" t="str">
        <f t="shared" si="374"/>
        <v>Sumqayıt</v>
      </c>
      <c r="G11874" s="110">
        <f t="shared" si="375"/>
        <v>50</v>
      </c>
    </row>
    <row r="11875" spans="1:7" x14ac:dyDescent="0.3">
      <c r="A11875" s="20" t="s">
        <v>848</v>
      </c>
      <c r="B11875" s="102">
        <v>44637</v>
      </c>
      <c r="C11875" s="103">
        <v>0.21</v>
      </c>
      <c r="D11875" s="133">
        <v>2400</v>
      </c>
      <c r="E11875" s="108" t="str">
        <f>_xlfn.XLOOKUP($A11875,'Task3 Baza'!$A$2:$A$1999,'Task3 Baza'!$C$2:$C$1999,"non",0)</f>
        <v>Kürdəmir</v>
      </c>
      <c r="F11875" s="109" t="str">
        <f t="shared" si="374"/>
        <v>Sumqayıt</v>
      </c>
      <c r="G11875" s="110">
        <f t="shared" si="375"/>
        <v>50</v>
      </c>
    </row>
    <row r="11876" spans="1:7" x14ac:dyDescent="0.3">
      <c r="A11876" s="20" t="s">
        <v>897</v>
      </c>
      <c r="B11876" s="102">
        <v>44697</v>
      </c>
      <c r="C11876" s="103">
        <v>0.24</v>
      </c>
      <c r="D11876" s="133">
        <v>5900</v>
      </c>
      <c r="E11876" s="108" t="str">
        <f>_xlfn.XLOOKUP($A11876,'Task3 Baza'!$A$2:$A$1999,'Task3 Baza'!$C$2:$C$1999,"non",0)</f>
        <v>Ağdam</v>
      </c>
      <c r="F11876" s="109" t="str">
        <f t="shared" si="374"/>
        <v>Bakı</v>
      </c>
      <c r="G11876" s="110">
        <f t="shared" si="375"/>
        <v>10</v>
      </c>
    </row>
    <row r="11877" spans="1:7" x14ac:dyDescent="0.3">
      <c r="A11877" s="20" t="s">
        <v>226</v>
      </c>
      <c r="B11877" s="102">
        <v>44152</v>
      </c>
      <c r="C11877" s="103">
        <v>0.15</v>
      </c>
      <c r="D11877" s="133">
        <v>12200</v>
      </c>
      <c r="E11877" s="108" t="str">
        <f>_xlfn.XLOOKUP($A11877,'Task3 Baza'!$A$2:$A$1999,'Task3 Baza'!$C$2:$C$1999,"non",0)</f>
        <v>Şərur</v>
      </c>
      <c r="F11877" s="109" t="str">
        <f t="shared" si="374"/>
        <v>Lənkəran</v>
      </c>
      <c r="G11877" s="110">
        <f t="shared" si="375"/>
        <v>42</v>
      </c>
    </row>
    <row r="11878" spans="1:7" x14ac:dyDescent="0.3">
      <c r="A11878" s="20" t="s">
        <v>1742</v>
      </c>
      <c r="B11878" s="102">
        <v>43734</v>
      </c>
      <c r="C11878" s="103">
        <v>0.15</v>
      </c>
      <c r="D11878" s="133">
        <v>7600</v>
      </c>
      <c r="E11878" s="108" t="str">
        <f>_xlfn.XLOOKUP($A11878,'Task3 Baza'!$A$2:$A$1999,'Task3 Baza'!$C$2:$C$1999,"non",0)</f>
        <v>Şamaxı</v>
      </c>
      <c r="F11878" s="109" t="str">
        <f t="shared" si="374"/>
        <v>Lənkəran</v>
      </c>
      <c r="G11878" s="110">
        <f t="shared" si="375"/>
        <v>42</v>
      </c>
    </row>
    <row r="11879" spans="1:7" x14ac:dyDescent="0.3">
      <c r="A11879" s="20" t="s">
        <v>1607</v>
      </c>
      <c r="B11879" s="102">
        <v>44737</v>
      </c>
      <c r="C11879" s="103">
        <v>0.2</v>
      </c>
      <c r="D11879" s="133">
        <v>12400</v>
      </c>
      <c r="E11879" s="108" t="str">
        <f>_xlfn.XLOOKUP($A11879,'Task3 Baza'!$A$2:$A$1999,'Task3 Baza'!$C$2:$C$1999,"non",0)</f>
        <v>Qubadlı</v>
      </c>
      <c r="F11879" s="109" t="str">
        <f t="shared" si="374"/>
        <v>Gəncə</v>
      </c>
      <c r="G11879" s="110">
        <f t="shared" si="375"/>
        <v>20</v>
      </c>
    </row>
    <row r="11880" spans="1:7" x14ac:dyDescent="0.3">
      <c r="A11880" s="20" t="s">
        <v>1242</v>
      </c>
      <c r="B11880" s="102">
        <v>44103</v>
      </c>
      <c r="C11880" s="103">
        <v>0.21</v>
      </c>
      <c r="D11880" s="133">
        <v>12300</v>
      </c>
      <c r="E11880" s="108" t="str">
        <f>_xlfn.XLOOKUP($A11880,'Task3 Baza'!$A$2:$A$1999,'Task3 Baza'!$C$2:$C$1999,"non",0)</f>
        <v>Saatlı</v>
      </c>
      <c r="F11880" s="109" t="str">
        <f t="shared" si="374"/>
        <v>Gəncə</v>
      </c>
      <c r="G11880" s="110">
        <f t="shared" si="375"/>
        <v>20</v>
      </c>
    </row>
    <row r="11881" spans="1:7" x14ac:dyDescent="0.3">
      <c r="A11881" s="20" t="s">
        <v>1167</v>
      </c>
      <c r="B11881" s="102">
        <v>44482</v>
      </c>
      <c r="C11881" s="103">
        <v>0.17</v>
      </c>
      <c r="D11881" s="133">
        <v>1200</v>
      </c>
      <c r="E11881" s="108" t="str">
        <f>_xlfn.XLOOKUP($A11881,'Task3 Baza'!$A$2:$A$1999,'Task3 Baza'!$C$2:$C$1999,"non",0)</f>
        <v>Tərtər</v>
      </c>
      <c r="F11881" s="109" t="str">
        <f t="shared" si="374"/>
        <v>Lənkəran</v>
      </c>
      <c r="G11881" s="110">
        <f t="shared" si="375"/>
        <v>42</v>
      </c>
    </row>
    <row r="11882" spans="1:7" x14ac:dyDescent="0.3">
      <c r="A11882" s="20" t="s">
        <v>492</v>
      </c>
      <c r="B11882" s="102">
        <v>44399</v>
      </c>
      <c r="C11882" s="103">
        <v>0.18</v>
      </c>
      <c r="D11882" s="133">
        <v>3900</v>
      </c>
      <c r="E11882" s="108" t="str">
        <f>_xlfn.XLOOKUP($A11882,'Task3 Baza'!$A$2:$A$1999,'Task3 Baza'!$C$2:$C$1999,"non",0)</f>
        <v>Sumqayıt</v>
      </c>
      <c r="F11882" s="109" t="str">
        <f t="shared" si="374"/>
        <v>Gəncə</v>
      </c>
      <c r="G11882" s="110">
        <f t="shared" si="375"/>
        <v>20</v>
      </c>
    </row>
    <row r="11883" spans="1:7" x14ac:dyDescent="0.3">
      <c r="A11883" s="20" t="s">
        <v>992</v>
      </c>
      <c r="B11883" s="102">
        <v>43768</v>
      </c>
      <c r="C11883" s="103">
        <v>0.22</v>
      </c>
      <c r="D11883" s="133">
        <v>4700</v>
      </c>
      <c r="E11883" s="108" t="str">
        <f>_xlfn.XLOOKUP($A11883,'Task3 Baza'!$A$2:$A$1999,'Task3 Baza'!$C$2:$C$1999,"non",0)</f>
        <v>Ağdam</v>
      </c>
      <c r="F11883" s="109" t="str">
        <f t="shared" si="374"/>
        <v>Bakı</v>
      </c>
      <c r="G11883" s="110">
        <f t="shared" si="375"/>
        <v>10</v>
      </c>
    </row>
    <row r="11884" spans="1:7" x14ac:dyDescent="0.3">
      <c r="A11884" s="20" t="s">
        <v>269</v>
      </c>
      <c r="B11884" s="102">
        <v>44116</v>
      </c>
      <c r="C11884" s="103">
        <v>0.2</v>
      </c>
      <c r="D11884" s="133">
        <v>5100</v>
      </c>
      <c r="E11884" s="108" t="str">
        <f>_xlfn.XLOOKUP($A11884,'Task3 Baza'!$A$2:$A$1999,'Task3 Baza'!$C$2:$C$1999,"non",0)</f>
        <v>Xocalı</v>
      </c>
      <c r="F11884" s="109" t="str">
        <f t="shared" si="374"/>
        <v>Sumqayıt</v>
      </c>
      <c r="G11884" s="110">
        <f t="shared" si="375"/>
        <v>50</v>
      </c>
    </row>
    <row r="11885" spans="1:7" x14ac:dyDescent="0.3">
      <c r="A11885" s="20" t="s">
        <v>1815</v>
      </c>
      <c r="B11885" s="102">
        <v>44159</v>
      </c>
      <c r="C11885" s="103">
        <v>0.2</v>
      </c>
      <c r="D11885" s="133">
        <v>8500</v>
      </c>
      <c r="E11885" s="108" t="str">
        <f>_xlfn.XLOOKUP($A11885,'Task3 Baza'!$A$2:$A$1999,'Task3 Baza'!$C$2:$C$1999,"non",0)</f>
        <v>Şəmkir</v>
      </c>
      <c r="F11885" s="109" t="str">
        <f t="shared" si="374"/>
        <v>Lənkəran</v>
      </c>
      <c r="G11885" s="110">
        <f t="shared" si="375"/>
        <v>42</v>
      </c>
    </row>
    <row r="11886" spans="1:7" x14ac:dyDescent="0.3">
      <c r="A11886" s="20" t="s">
        <v>274</v>
      </c>
      <c r="B11886" s="102">
        <v>43909</v>
      </c>
      <c r="C11886" s="103">
        <v>0.19</v>
      </c>
      <c r="D11886" s="133">
        <v>9300</v>
      </c>
      <c r="E11886" s="108" t="str">
        <f>_xlfn.XLOOKUP($A11886,'Task3 Baza'!$A$2:$A$1999,'Task3 Baza'!$C$2:$C$1999,"non",0)</f>
        <v>Tərtər</v>
      </c>
      <c r="F11886" s="109" t="str">
        <f t="shared" si="374"/>
        <v>Lənkəran</v>
      </c>
      <c r="G11886" s="110">
        <f t="shared" si="375"/>
        <v>42</v>
      </c>
    </row>
    <row r="11887" spans="1:7" x14ac:dyDescent="0.3">
      <c r="A11887" s="20" t="s">
        <v>1166</v>
      </c>
      <c r="B11887" s="102">
        <v>44518</v>
      </c>
      <c r="C11887" s="103">
        <v>0.21</v>
      </c>
      <c r="D11887" s="133">
        <v>7400</v>
      </c>
      <c r="E11887" s="108" t="str">
        <f>_xlfn.XLOOKUP($A11887,'Task3 Baza'!$A$2:$A$1999,'Task3 Baza'!$C$2:$C$1999,"non",0)</f>
        <v>Füzuli</v>
      </c>
      <c r="F11887" s="109" t="str">
        <f t="shared" si="374"/>
        <v>Sumqayıt</v>
      </c>
      <c r="G11887" s="110">
        <f t="shared" si="375"/>
        <v>50</v>
      </c>
    </row>
    <row r="11888" spans="1:7" x14ac:dyDescent="0.3">
      <c r="A11888" s="20" t="s">
        <v>596</v>
      </c>
      <c r="B11888" s="102">
        <v>43969</v>
      </c>
      <c r="C11888" s="103">
        <v>0.17</v>
      </c>
      <c r="D11888" s="133">
        <v>6500</v>
      </c>
      <c r="E11888" s="108" t="str">
        <f>_xlfn.XLOOKUP($A11888,'Task3 Baza'!$A$2:$A$1999,'Task3 Baza'!$C$2:$C$1999,"non",0)</f>
        <v>Mingəçevir</v>
      </c>
      <c r="F11888" s="109" t="str">
        <f t="shared" si="374"/>
        <v>Gəncə</v>
      </c>
      <c r="G11888" s="110">
        <f t="shared" si="375"/>
        <v>20</v>
      </c>
    </row>
    <row r="11889" spans="1:7" x14ac:dyDescent="0.3">
      <c r="A11889" s="20" t="s">
        <v>1365</v>
      </c>
      <c r="B11889" s="102">
        <v>44810</v>
      </c>
      <c r="C11889" s="103">
        <v>0.14000000000000001</v>
      </c>
      <c r="D11889" s="133">
        <v>2200</v>
      </c>
      <c r="E11889" s="108" t="str">
        <f>_xlfn.XLOOKUP($A11889,'Task3 Baza'!$A$2:$A$1999,'Task3 Baza'!$C$2:$C$1999,"non",0)</f>
        <v>Ağcabədi</v>
      </c>
      <c r="F11889" s="109" t="str">
        <f t="shared" si="374"/>
        <v>Bakı</v>
      </c>
      <c r="G11889" s="110">
        <f t="shared" si="375"/>
        <v>10</v>
      </c>
    </row>
    <row r="11890" spans="1:7" x14ac:dyDescent="0.3">
      <c r="A11890" s="20" t="s">
        <v>845</v>
      </c>
      <c r="B11890" s="102">
        <v>43848</v>
      </c>
      <c r="C11890" s="103">
        <v>0.2</v>
      </c>
      <c r="D11890" s="133">
        <v>11900</v>
      </c>
      <c r="E11890" s="108" t="str">
        <f>_xlfn.XLOOKUP($A11890,'Task3 Baza'!$A$2:$A$1999,'Task3 Baza'!$C$2:$C$1999,"non",0)</f>
        <v>Göygöl</v>
      </c>
      <c r="F11890" s="109" t="str">
        <f t="shared" si="374"/>
        <v>Sumqayıt</v>
      </c>
      <c r="G11890" s="110">
        <f t="shared" si="375"/>
        <v>50</v>
      </c>
    </row>
    <row r="11891" spans="1:7" x14ac:dyDescent="0.3">
      <c r="A11891" s="20" t="s">
        <v>1536</v>
      </c>
      <c r="B11891" s="102">
        <v>44407</v>
      </c>
      <c r="C11891" s="103">
        <v>0.17</v>
      </c>
      <c r="D11891" s="133">
        <v>9600</v>
      </c>
      <c r="E11891" s="108" t="str">
        <f>_xlfn.XLOOKUP($A11891,'Task3 Baza'!$A$2:$A$1999,'Task3 Baza'!$C$2:$C$1999,"non",0)</f>
        <v>Masallı</v>
      </c>
      <c r="F11891" s="109" t="str">
        <f t="shared" si="374"/>
        <v>Gəncə</v>
      </c>
      <c r="G11891" s="110">
        <f t="shared" si="375"/>
        <v>20</v>
      </c>
    </row>
    <row r="11892" spans="1:7" x14ac:dyDescent="0.3">
      <c r="A11892" s="20" t="s">
        <v>858</v>
      </c>
      <c r="B11892" s="102">
        <v>44011</v>
      </c>
      <c r="C11892" s="103">
        <v>0.24</v>
      </c>
      <c r="D11892" s="133">
        <v>3100</v>
      </c>
      <c r="E11892" s="108" t="str">
        <f>_xlfn.XLOOKUP($A11892,'Task3 Baza'!$A$2:$A$1999,'Task3 Baza'!$C$2:$C$1999,"non",0)</f>
        <v>Xocavənd</v>
      </c>
      <c r="F11892" s="109" t="str">
        <f t="shared" si="374"/>
        <v>Sumqayıt</v>
      </c>
      <c r="G11892" s="110">
        <f t="shared" si="375"/>
        <v>50</v>
      </c>
    </row>
    <row r="11893" spans="1:7" x14ac:dyDescent="0.3">
      <c r="A11893" s="20" t="s">
        <v>498</v>
      </c>
      <c r="B11893" s="102">
        <v>44087</v>
      </c>
      <c r="C11893" s="103">
        <v>0.2</v>
      </c>
      <c r="D11893" s="133">
        <v>10600</v>
      </c>
      <c r="E11893" s="108" t="str">
        <f>_xlfn.XLOOKUP($A11893,'Task3 Baza'!$A$2:$A$1999,'Task3 Baza'!$C$2:$C$1999,"non",0)</f>
        <v>Bakı</v>
      </c>
      <c r="F11893" s="109" t="str">
        <f t="shared" si="374"/>
        <v>Bakı</v>
      </c>
      <c r="G11893" s="110">
        <f t="shared" si="375"/>
        <v>10</v>
      </c>
    </row>
    <row r="11894" spans="1:7" x14ac:dyDescent="0.3">
      <c r="A11894" s="20" t="s">
        <v>1849</v>
      </c>
      <c r="B11894" s="102">
        <v>44312</v>
      </c>
      <c r="C11894" s="103">
        <v>0.19</v>
      </c>
      <c r="D11894" s="133">
        <v>11900</v>
      </c>
      <c r="E11894" s="108" t="str">
        <f>_xlfn.XLOOKUP($A11894,'Task3 Baza'!$A$2:$A$1999,'Task3 Baza'!$C$2:$C$1999,"non",0)</f>
        <v>Şamaxı</v>
      </c>
      <c r="F11894" s="109" t="str">
        <f t="shared" si="374"/>
        <v>Lənkəran</v>
      </c>
      <c r="G11894" s="110">
        <f t="shared" si="375"/>
        <v>42</v>
      </c>
    </row>
    <row r="11895" spans="1:7" x14ac:dyDescent="0.3">
      <c r="A11895" s="20" t="s">
        <v>1562</v>
      </c>
      <c r="B11895" s="102">
        <v>44545</v>
      </c>
      <c r="C11895" s="103">
        <v>0.18</v>
      </c>
      <c r="D11895" s="133">
        <v>6100</v>
      </c>
      <c r="E11895" s="108" t="str">
        <f>_xlfn.XLOOKUP($A11895,'Task3 Baza'!$A$2:$A$1999,'Task3 Baza'!$C$2:$C$1999,"non",0)</f>
        <v>Salyan</v>
      </c>
      <c r="F11895" s="109" t="str">
        <f t="shared" si="374"/>
        <v>Gəncə</v>
      </c>
      <c r="G11895" s="110">
        <f t="shared" si="375"/>
        <v>20</v>
      </c>
    </row>
    <row r="11896" spans="1:7" x14ac:dyDescent="0.3">
      <c r="A11896" s="20" t="s">
        <v>1019</v>
      </c>
      <c r="B11896" s="102">
        <v>44011</v>
      </c>
      <c r="C11896" s="103">
        <v>0.19</v>
      </c>
      <c r="D11896" s="133">
        <v>2600</v>
      </c>
      <c r="E11896" s="108" t="str">
        <f>_xlfn.XLOOKUP($A11896,'Task3 Baza'!$A$2:$A$1999,'Task3 Baza'!$C$2:$C$1999,"non",0)</f>
        <v>Füzuli</v>
      </c>
      <c r="F11896" s="109" t="str">
        <f t="shared" si="374"/>
        <v>Sumqayıt</v>
      </c>
      <c r="G11896" s="110">
        <f t="shared" si="375"/>
        <v>50</v>
      </c>
    </row>
    <row r="11897" spans="1:7" x14ac:dyDescent="0.3">
      <c r="A11897" s="20" t="s">
        <v>1805</v>
      </c>
      <c r="B11897" s="102">
        <v>44156</v>
      </c>
      <c r="C11897" s="103">
        <v>0.17</v>
      </c>
      <c r="D11897" s="133">
        <v>10900</v>
      </c>
      <c r="E11897" s="108" t="str">
        <f>_xlfn.XLOOKUP($A11897,'Task3 Baza'!$A$2:$A$1999,'Task3 Baza'!$C$2:$C$1999,"non",0)</f>
        <v>Culfa</v>
      </c>
      <c r="F11897" s="109" t="str">
        <f t="shared" si="374"/>
        <v>Bakı</v>
      </c>
      <c r="G11897" s="110">
        <f t="shared" si="375"/>
        <v>10</v>
      </c>
    </row>
    <row r="11898" spans="1:7" x14ac:dyDescent="0.3">
      <c r="A11898" s="20" t="s">
        <v>734</v>
      </c>
      <c r="B11898" s="102">
        <v>43566</v>
      </c>
      <c r="C11898" s="103">
        <v>0.17</v>
      </c>
      <c r="D11898" s="133">
        <v>9900</v>
      </c>
      <c r="E11898" s="108" t="str">
        <f>_xlfn.XLOOKUP($A11898,'Task3 Baza'!$A$2:$A$1999,'Task3 Baza'!$C$2:$C$1999,"non",0)</f>
        <v>Göygöl</v>
      </c>
      <c r="F11898" s="109" t="str">
        <f t="shared" si="374"/>
        <v>Sumqayıt</v>
      </c>
      <c r="G11898" s="110">
        <f t="shared" si="375"/>
        <v>50</v>
      </c>
    </row>
    <row r="11899" spans="1:7" x14ac:dyDescent="0.3">
      <c r="A11899" s="20" t="s">
        <v>1407</v>
      </c>
      <c r="B11899" s="102">
        <v>44756</v>
      </c>
      <c r="C11899" s="103">
        <v>0.16</v>
      </c>
      <c r="D11899" s="133">
        <v>2700</v>
      </c>
      <c r="E11899" s="108" t="str">
        <f>_xlfn.XLOOKUP($A11899,'Task3 Baza'!$A$2:$A$1999,'Task3 Baza'!$C$2:$C$1999,"non",0)</f>
        <v>Sumqayıt</v>
      </c>
      <c r="F11899" s="109" t="str">
        <f t="shared" si="374"/>
        <v>Gəncə</v>
      </c>
      <c r="G11899" s="110">
        <f t="shared" si="375"/>
        <v>20</v>
      </c>
    </row>
    <row r="11900" spans="1:7" x14ac:dyDescent="0.3">
      <c r="A11900" s="20" t="s">
        <v>1230</v>
      </c>
      <c r="B11900" s="102">
        <v>44037</v>
      </c>
      <c r="C11900" s="103">
        <v>0.14000000000000001</v>
      </c>
      <c r="D11900" s="133">
        <v>4400</v>
      </c>
      <c r="E11900" s="108" t="str">
        <f>_xlfn.XLOOKUP($A11900,'Task3 Baza'!$A$2:$A$1999,'Task3 Baza'!$C$2:$C$1999,"non",0)</f>
        <v>Ağstafa</v>
      </c>
      <c r="F11900" s="109" t="str">
        <f t="shared" si="374"/>
        <v>Bakı</v>
      </c>
      <c r="G11900" s="110">
        <f t="shared" si="375"/>
        <v>10</v>
      </c>
    </row>
    <row r="11901" spans="1:7" x14ac:dyDescent="0.3">
      <c r="A11901" s="20" t="s">
        <v>2035</v>
      </c>
      <c r="B11901" s="102">
        <v>44214</v>
      </c>
      <c r="C11901" s="103">
        <v>0.22</v>
      </c>
      <c r="D11901" s="133">
        <v>10700</v>
      </c>
      <c r="E11901" s="108" t="str">
        <f>_xlfn.XLOOKUP($A11901,'Task3 Baza'!$A$2:$A$1999,'Task3 Baza'!$C$2:$C$1999,"non",0)</f>
        <v>İmişli</v>
      </c>
      <c r="F11901" s="109" t="str">
        <f t="shared" si="374"/>
        <v>Sumqayıt</v>
      </c>
      <c r="G11901" s="110">
        <f t="shared" si="375"/>
        <v>50</v>
      </c>
    </row>
    <row r="11902" spans="1:7" x14ac:dyDescent="0.3">
      <c r="A11902" s="20" t="s">
        <v>1282</v>
      </c>
      <c r="B11902" s="102">
        <v>44205</v>
      </c>
      <c r="C11902" s="103">
        <v>0.24</v>
      </c>
      <c r="D11902" s="133">
        <v>9500</v>
      </c>
      <c r="E11902" s="108" t="str">
        <f>_xlfn.XLOOKUP($A11902,'Task3 Baza'!$A$2:$A$1999,'Task3 Baza'!$C$2:$C$1999,"non",0)</f>
        <v>Naxçıvan</v>
      </c>
      <c r="F11902" s="109" t="str">
        <f t="shared" si="374"/>
        <v>Gəncə</v>
      </c>
      <c r="G11902" s="110">
        <f t="shared" si="375"/>
        <v>20</v>
      </c>
    </row>
    <row r="11903" spans="1:7" x14ac:dyDescent="0.3">
      <c r="A11903" s="20" t="s">
        <v>1274</v>
      </c>
      <c r="B11903" s="102">
        <v>44259</v>
      </c>
      <c r="C11903" s="103">
        <v>0.22</v>
      </c>
      <c r="D11903" s="133">
        <v>7100</v>
      </c>
      <c r="E11903" s="108" t="str">
        <f>_xlfn.XLOOKUP($A11903,'Task3 Baza'!$A$2:$A$1999,'Task3 Baza'!$C$2:$C$1999,"non",0)</f>
        <v>Babək</v>
      </c>
      <c r="F11903" s="109" t="str">
        <f t="shared" si="374"/>
        <v>Bakı</v>
      </c>
      <c r="G11903" s="110">
        <f t="shared" si="375"/>
        <v>10</v>
      </c>
    </row>
    <row r="11904" spans="1:7" x14ac:dyDescent="0.3">
      <c r="A11904" s="20" t="s">
        <v>574</v>
      </c>
      <c r="B11904" s="102">
        <v>44163</v>
      </c>
      <c r="C11904" s="103">
        <v>0.16</v>
      </c>
      <c r="D11904" s="133">
        <v>7300</v>
      </c>
      <c r="E11904" s="108" t="str">
        <f>_xlfn.XLOOKUP($A11904,'Task3 Baza'!$A$2:$A$1999,'Task3 Baza'!$C$2:$C$1999,"non",0)</f>
        <v>Mingəçevir</v>
      </c>
      <c r="F11904" s="109" t="str">
        <f t="shared" si="374"/>
        <v>Gəncə</v>
      </c>
      <c r="G11904" s="110">
        <f t="shared" si="375"/>
        <v>20</v>
      </c>
    </row>
    <row r="11905" spans="1:7" x14ac:dyDescent="0.3">
      <c r="A11905" s="20" t="s">
        <v>1579</v>
      </c>
      <c r="B11905" s="102">
        <v>43667</v>
      </c>
      <c r="C11905" s="103">
        <v>0.16</v>
      </c>
      <c r="D11905" s="133">
        <v>11400</v>
      </c>
      <c r="E11905" s="108" t="str">
        <f>_xlfn.XLOOKUP($A11905,'Task3 Baza'!$A$2:$A$1999,'Task3 Baza'!$C$2:$C$1999,"non",0)</f>
        <v>Qusar</v>
      </c>
      <c r="F11905" s="109" t="str">
        <f t="shared" si="374"/>
        <v>Gəncə</v>
      </c>
      <c r="G11905" s="110">
        <f t="shared" si="375"/>
        <v>20</v>
      </c>
    </row>
    <row r="11906" spans="1:7" x14ac:dyDescent="0.3">
      <c r="A11906" s="20" t="s">
        <v>1955</v>
      </c>
      <c r="B11906" s="102">
        <v>44387</v>
      </c>
      <c r="C11906" s="103">
        <v>0.22</v>
      </c>
      <c r="D11906" s="133">
        <v>8200</v>
      </c>
      <c r="E11906" s="108" t="str">
        <f>_xlfn.XLOOKUP($A11906,'Task3 Baza'!$A$2:$A$1999,'Task3 Baza'!$C$2:$C$1999,"non",0)</f>
        <v>Şamaxı</v>
      </c>
      <c r="F11906" s="109" t="str">
        <f t="shared" ref="F11906:F11917" si="376">VLOOKUP($E11906,$I$3:$K$75,2,0)</f>
        <v>Lənkəran</v>
      </c>
      <c r="G11906" s="110">
        <f t="shared" ref="G11906:G11917" si="377">VLOOKUP(VLOOKUP($E11906,$I$3:$J$75,2,0),$L$3:$M$6,2,0)</f>
        <v>42</v>
      </c>
    </row>
    <row r="11907" spans="1:7" x14ac:dyDescent="0.3">
      <c r="A11907" s="20" t="s">
        <v>1859</v>
      </c>
      <c r="B11907" s="102">
        <v>44635</v>
      </c>
      <c r="C11907" s="103">
        <v>0.23</v>
      </c>
      <c r="D11907" s="133">
        <v>11000</v>
      </c>
      <c r="E11907" s="108" t="str">
        <f>_xlfn.XLOOKUP($A11907,'Task3 Baza'!$A$2:$A$1999,'Task3 Baza'!$C$2:$C$1999,"non",0)</f>
        <v>Oğuz</v>
      </c>
      <c r="F11907" s="109" t="str">
        <f t="shared" si="376"/>
        <v>Gəncə</v>
      </c>
      <c r="G11907" s="110">
        <f t="shared" si="377"/>
        <v>20</v>
      </c>
    </row>
    <row r="11908" spans="1:7" x14ac:dyDescent="0.3">
      <c r="A11908" s="20" t="s">
        <v>2006</v>
      </c>
      <c r="B11908" s="102">
        <v>44051</v>
      </c>
      <c r="C11908" s="103">
        <v>0.14000000000000001</v>
      </c>
      <c r="D11908" s="133">
        <v>8800</v>
      </c>
      <c r="E11908" s="108" t="str">
        <f>_xlfn.XLOOKUP($A11908,'Task3 Baza'!$A$2:$A$1999,'Task3 Baza'!$C$2:$C$1999,"non",0)</f>
        <v>Şahbuz</v>
      </c>
      <c r="F11908" s="109" t="str">
        <f t="shared" si="376"/>
        <v>Gəncə</v>
      </c>
      <c r="G11908" s="110">
        <f t="shared" si="377"/>
        <v>20</v>
      </c>
    </row>
    <row r="11909" spans="1:7" x14ac:dyDescent="0.3">
      <c r="A11909" s="20" t="s">
        <v>1524</v>
      </c>
      <c r="B11909" s="102">
        <v>44562</v>
      </c>
      <c r="C11909" s="103">
        <v>0.2</v>
      </c>
      <c r="D11909" s="133">
        <v>11800</v>
      </c>
      <c r="E11909" s="108" t="str">
        <f>_xlfn.XLOOKUP($A11909,'Task3 Baza'!$A$2:$A$1999,'Task3 Baza'!$C$2:$C$1999,"non",0)</f>
        <v>Qobustan</v>
      </c>
      <c r="F11909" s="109" t="str">
        <f t="shared" si="376"/>
        <v>Gəncə</v>
      </c>
      <c r="G11909" s="110">
        <f t="shared" si="377"/>
        <v>20</v>
      </c>
    </row>
    <row r="11910" spans="1:7" x14ac:dyDescent="0.3">
      <c r="A11910" s="20" t="s">
        <v>2017</v>
      </c>
      <c r="B11910" s="102">
        <v>44586</v>
      </c>
      <c r="C11910" s="103">
        <v>0.24</v>
      </c>
      <c r="D11910" s="133">
        <v>1800</v>
      </c>
      <c r="E11910" s="108" t="str">
        <f>_xlfn.XLOOKUP($A11910,'Task3 Baza'!$A$2:$A$1999,'Task3 Baza'!$C$2:$C$1999,"non",0)</f>
        <v>Cəlilabad</v>
      </c>
      <c r="F11910" s="109" t="str">
        <f t="shared" si="376"/>
        <v>Bakı</v>
      </c>
      <c r="G11910" s="110">
        <f t="shared" si="377"/>
        <v>10</v>
      </c>
    </row>
    <row r="11911" spans="1:7" x14ac:dyDescent="0.3">
      <c r="A11911" s="20" t="s">
        <v>165</v>
      </c>
      <c r="B11911" s="102">
        <v>43821</v>
      </c>
      <c r="C11911" s="103">
        <v>0.17</v>
      </c>
      <c r="D11911" s="133">
        <v>13000</v>
      </c>
      <c r="E11911" s="108" t="str">
        <f>_xlfn.XLOOKUP($A11911,'Task3 Baza'!$A$2:$A$1999,'Task3 Baza'!$C$2:$C$1999,"non",0)</f>
        <v>Biləsuvar</v>
      </c>
      <c r="F11911" s="109" t="str">
        <f t="shared" si="376"/>
        <v>Bakı</v>
      </c>
      <c r="G11911" s="110">
        <f t="shared" si="377"/>
        <v>10</v>
      </c>
    </row>
    <row r="11912" spans="1:7" x14ac:dyDescent="0.3">
      <c r="A11912" s="20" t="s">
        <v>1594</v>
      </c>
      <c r="B11912" s="102">
        <v>44499</v>
      </c>
      <c r="C11912" s="103">
        <v>0.14000000000000001</v>
      </c>
      <c r="D11912" s="133">
        <v>1000</v>
      </c>
      <c r="E11912" s="108" t="str">
        <f>_xlfn.XLOOKUP($A11912,'Task3 Baza'!$A$2:$A$1999,'Task3 Baza'!$C$2:$C$1999,"non",0)</f>
        <v>Şəki</v>
      </c>
      <c r="F11912" s="109" t="str">
        <f t="shared" si="376"/>
        <v>Lənkəran</v>
      </c>
      <c r="G11912" s="110">
        <f t="shared" si="377"/>
        <v>42</v>
      </c>
    </row>
    <row r="11913" spans="1:7" x14ac:dyDescent="0.3">
      <c r="A11913" s="20" t="s">
        <v>2021</v>
      </c>
      <c r="B11913" s="102">
        <v>44510</v>
      </c>
      <c r="C11913" s="103">
        <v>0.23</v>
      </c>
      <c r="D11913" s="133">
        <v>1400</v>
      </c>
      <c r="E11913" s="108" t="str">
        <f>_xlfn.XLOOKUP($A11913,'Task3 Baza'!$A$2:$A$1999,'Task3 Baza'!$C$2:$C$1999,"non",0)</f>
        <v>Zərdab</v>
      </c>
      <c r="F11913" s="109" t="str">
        <f t="shared" si="376"/>
        <v>Lənkəran</v>
      </c>
      <c r="G11913" s="110">
        <f t="shared" si="377"/>
        <v>42</v>
      </c>
    </row>
    <row r="11914" spans="1:7" x14ac:dyDescent="0.3">
      <c r="A11914" s="20" t="s">
        <v>794</v>
      </c>
      <c r="B11914" s="102">
        <v>43831</v>
      </c>
      <c r="C11914" s="103">
        <v>0.24</v>
      </c>
      <c r="D11914" s="133">
        <v>12200</v>
      </c>
      <c r="E11914" s="108" t="str">
        <f>_xlfn.XLOOKUP($A11914,'Task3 Baza'!$A$2:$A$1999,'Task3 Baza'!$C$2:$C$1999,"non",0)</f>
        <v>Cəbrayıl</v>
      </c>
      <c r="F11914" s="109" t="str">
        <f t="shared" si="376"/>
        <v>Bakı</v>
      </c>
      <c r="G11914" s="110">
        <f t="shared" si="377"/>
        <v>10</v>
      </c>
    </row>
    <row r="11915" spans="1:7" x14ac:dyDescent="0.3">
      <c r="A11915" s="20" t="s">
        <v>572</v>
      </c>
      <c r="B11915" s="102">
        <v>44596</v>
      </c>
      <c r="C11915" s="103">
        <v>0.14000000000000001</v>
      </c>
      <c r="D11915" s="133">
        <v>1100</v>
      </c>
      <c r="E11915" s="108" t="str">
        <f>_xlfn.XLOOKUP($A11915,'Task3 Baza'!$A$2:$A$1999,'Task3 Baza'!$C$2:$C$1999,"non",0)</f>
        <v>Daşkəsən</v>
      </c>
      <c r="F11915" s="109" t="str">
        <f t="shared" si="376"/>
        <v>Bakı</v>
      </c>
      <c r="G11915" s="110">
        <f t="shared" si="377"/>
        <v>10</v>
      </c>
    </row>
    <row r="11916" spans="1:7" x14ac:dyDescent="0.3">
      <c r="A11916" s="20" t="s">
        <v>1240</v>
      </c>
      <c r="B11916" s="102">
        <v>43823</v>
      </c>
      <c r="C11916" s="103">
        <v>0.21</v>
      </c>
      <c r="D11916" s="133">
        <v>10800</v>
      </c>
      <c r="E11916" s="108" t="str">
        <f>_xlfn.XLOOKUP($A11916,'Task3 Baza'!$A$2:$A$1999,'Task3 Baza'!$C$2:$C$1999,"non",0)</f>
        <v>Göygöl</v>
      </c>
      <c r="F11916" s="109" t="str">
        <f t="shared" si="376"/>
        <v>Sumqayıt</v>
      </c>
      <c r="G11916" s="110">
        <f t="shared" si="377"/>
        <v>50</v>
      </c>
    </row>
    <row r="11917" spans="1:7" x14ac:dyDescent="0.3">
      <c r="A11917" s="20" t="s">
        <v>727</v>
      </c>
      <c r="B11917" s="102">
        <v>44150</v>
      </c>
      <c r="C11917" s="103">
        <v>0.15</v>
      </c>
      <c r="D11917" s="133">
        <v>7800</v>
      </c>
      <c r="E11917" s="108" t="str">
        <f>_xlfn.XLOOKUP($A11917,'Task3 Baza'!$A$2:$A$1999,'Task3 Baza'!$C$2:$C$1999,"non",0)</f>
        <v>Zərdab</v>
      </c>
      <c r="F11917" s="109" t="str">
        <f t="shared" si="376"/>
        <v>Lənkəran</v>
      </c>
      <c r="G11917" s="110">
        <f t="shared" si="377"/>
        <v>42</v>
      </c>
    </row>
    <row r="11920" spans="1:7" x14ac:dyDescent="0.3">
      <c r="E11920" s="104"/>
      <c r="G11920" s="104"/>
    </row>
  </sheetData>
  <autoFilter ref="A1:F1" xr:uid="{1E9EEC0B-D026-426C-BAF6-AFE76D64C092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A7367-0ADD-4A8C-8E62-AF74A474804A}">
  <sheetPr codeName="Sheet10"/>
  <dimension ref="A1:F1999"/>
  <sheetViews>
    <sheetView topLeftCell="A1883" workbookViewId="0">
      <selection activeCell="A554" sqref="A554"/>
    </sheetView>
  </sheetViews>
  <sheetFormatPr defaultRowHeight="14.4" x14ac:dyDescent="0.3"/>
  <cols>
    <col min="1" max="1" width="11.5546875" customWidth="1"/>
    <col min="2" max="2" width="13.5546875" customWidth="1"/>
    <col min="3" max="3" width="9.88671875" bestFit="1" customWidth="1"/>
    <col min="4" max="4" width="10.44140625" customWidth="1"/>
    <col min="5" max="5" width="13.5546875" customWidth="1"/>
    <col min="6" max="6" width="16" customWidth="1"/>
  </cols>
  <sheetData>
    <row r="1" spans="1:6" x14ac:dyDescent="0.3">
      <c r="A1" s="107" t="s">
        <v>34</v>
      </c>
      <c r="B1" s="107" t="s">
        <v>2156</v>
      </c>
      <c r="C1" s="107" t="s">
        <v>2157</v>
      </c>
      <c r="D1" s="107" t="s">
        <v>2158</v>
      </c>
      <c r="E1" s="107" t="s">
        <v>2159</v>
      </c>
      <c r="F1" s="107" t="s">
        <v>2160</v>
      </c>
    </row>
    <row r="2" spans="1:6" x14ac:dyDescent="0.3">
      <c r="A2" s="44" t="s">
        <v>879</v>
      </c>
      <c r="B2" s="52">
        <v>30622</v>
      </c>
      <c r="C2" s="44" t="s">
        <v>78</v>
      </c>
      <c r="D2" s="44" t="s">
        <v>2144</v>
      </c>
      <c r="E2" s="44" t="s">
        <v>2145</v>
      </c>
      <c r="F2" s="52">
        <v>43719</v>
      </c>
    </row>
    <row r="3" spans="1:6" x14ac:dyDescent="0.3">
      <c r="A3" s="44" t="s">
        <v>606</v>
      </c>
      <c r="B3" s="52">
        <v>27997</v>
      </c>
      <c r="C3" s="44" t="s">
        <v>118</v>
      </c>
      <c r="D3" s="44" t="s">
        <v>2144</v>
      </c>
      <c r="E3" s="44" t="s">
        <v>2146</v>
      </c>
      <c r="F3" s="52">
        <v>43531</v>
      </c>
    </row>
    <row r="4" spans="1:6" x14ac:dyDescent="0.3">
      <c r="A4" s="44" t="s">
        <v>1547</v>
      </c>
      <c r="B4" s="52">
        <v>31329</v>
      </c>
      <c r="C4" s="44" t="s">
        <v>105</v>
      </c>
      <c r="D4" s="44" t="s">
        <v>2144</v>
      </c>
      <c r="E4" s="44" t="s">
        <v>2146</v>
      </c>
      <c r="F4" s="52">
        <v>44145</v>
      </c>
    </row>
    <row r="5" spans="1:6" x14ac:dyDescent="0.3">
      <c r="A5" s="44" t="s">
        <v>428</v>
      </c>
      <c r="B5" s="52">
        <v>33716</v>
      </c>
      <c r="C5" s="44" t="s">
        <v>99</v>
      </c>
      <c r="D5" s="44" t="s">
        <v>2147</v>
      </c>
      <c r="E5" s="44" t="s">
        <v>2145</v>
      </c>
      <c r="F5" s="52">
        <v>43524</v>
      </c>
    </row>
    <row r="6" spans="1:6" x14ac:dyDescent="0.3">
      <c r="A6" s="44" t="s">
        <v>324</v>
      </c>
      <c r="B6" s="52">
        <v>33669</v>
      </c>
      <c r="C6" s="44" t="s">
        <v>88</v>
      </c>
      <c r="D6" s="44" t="s">
        <v>2147</v>
      </c>
      <c r="E6" s="44" t="s">
        <v>2145</v>
      </c>
      <c r="F6" s="52">
        <v>43941</v>
      </c>
    </row>
    <row r="7" spans="1:6" x14ac:dyDescent="0.3">
      <c r="A7" s="44" t="s">
        <v>1980</v>
      </c>
      <c r="B7" s="52">
        <v>34953</v>
      </c>
      <c r="C7" s="44" t="s">
        <v>122</v>
      </c>
      <c r="D7" s="44" t="s">
        <v>2144</v>
      </c>
      <c r="E7" s="44" t="s">
        <v>2145</v>
      </c>
      <c r="F7" s="52">
        <v>43789</v>
      </c>
    </row>
    <row r="8" spans="1:6" x14ac:dyDescent="0.3">
      <c r="A8" s="44" t="s">
        <v>2052</v>
      </c>
      <c r="B8" s="52">
        <v>31352</v>
      </c>
      <c r="C8" s="44" t="s">
        <v>68</v>
      </c>
      <c r="D8" s="44" t="s">
        <v>2147</v>
      </c>
      <c r="E8" s="44" t="s">
        <v>2146</v>
      </c>
      <c r="F8" s="52">
        <v>43935</v>
      </c>
    </row>
    <row r="9" spans="1:6" x14ac:dyDescent="0.3">
      <c r="A9" s="44" t="s">
        <v>1961</v>
      </c>
      <c r="B9" s="52">
        <v>27379</v>
      </c>
      <c r="C9" s="44" t="s">
        <v>68</v>
      </c>
      <c r="D9" s="44" t="s">
        <v>2144</v>
      </c>
      <c r="E9" s="44" t="s">
        <v>2146</v>
      </c>
      <c r="F9" s="52">
        <v>43942</v>
      </c>
    </row>
    <row r="10" spans="1:6" x14ac:dyDescent="0.3">
      <c r="A10" s="44" t="s">
        <v>1779</v>
      </c>
      <c r="B10" s="52">
        <v>35198</v>
      </c>
      <c r="C10" s="44" t="s">
        <v>123</v>
      </c>
      <c r="D10" s="44" t="s">
        <v>2144</v>
      </c>
      <c r="E10" s="44" t="s">
        <v>2145</v>
      </c>
      <c r="F10" s="52">
        <v>43636</v>
      </c>
    </row>
    <row r="11" spans="1:6" x14ac:dyDescent="0.3">
      <c r="A11" s="44" t="s">
        <v>959</v>
      </c>
      <c r="B11" s="52">
        <v>28355</v>
      </c>
      <c r="C11" s="44" t="s">
        <v>101</v>
      </c>
      <c r="D11" s="44" t="s">
        <v>2144</v>
      </c>
      <c r="E11" s="44" t="s">
        <v>2146</v>
      </c>
      <c r="F11" s="52">
        <v>43582</v>
      </c>
    </row>
    <row r="12" spans="1:6" x14ac:dyDescent="0.3">
      <c r="A12" s="44" t="s">
        <v>1568</v>
      </c>
      <c r="B12" s="52">
        <v>31239</v>
      </c>
      <c r="C12" s="44" t="s">
        <v>102</v>
      </c>
      <c r="D12" s="44" t="s">
        <v>2144</v>
      </c>
      <c r="E12" s="44" t="s">
        <v>2145</v>
      </c>
      <c r="F12" s="52">
        <v>44188</v>
      </c>
    </row>
    <row r="13" spans="1:6" x14ac:dyDescent="0.3">
      <c r="A13" s="44" t="s">
        <v>305</v>
      </c>
      <c r="B13" s="52">
        <v>28729</v>
      </c>
      <c r="C13" s="44" t="s">
        <v>163</v>
      </c>
      <c r="D13" s="44" t="s">
        <v>2147</v>
      </c>
      <c r="E13" s="44" t="s">
        <v>2145</v>
      </c>
      <c r="F13" s="52">
        <v>43664</v>
      </c>
    </row>
    <row r="14" spans="1:6" x14ac:dyDescent="0.3">
      <c r="A14" s="44" t="s">
        <v>566</v>
      </c>
      <c r="B14" s="52">
        <v>31027</v>
      </c>
      <c r="C14" s="44" t="s">
        <v>63</v>
      </c>
      <c r="D14" s="44" t="s">
        <v>2144</v>
      </c>
      <c r="E14" s="44" t="s">
        <v>2146</v>
      </c>
      <c r="F14" s="52">
        <v>43468</v>
      </c>
    </row>
    <row r="15" spans="1:6" x14ac:dyDescent="0.3">
      <c r="A15" s="44" t="s">
        <v>598</v>
      </c>
      <c r="B15" s="52">
        <v>27419</v>
      </c>
      <c r="C15" s="44" t="s">
        <v>201</v>
      </c>
      <c r="D15" s="44" t="s">
        <v>2147</v>
      </c>
      <c r="E15" s="44" t="s">
        <v>2146</v>
      </c>
      <c r="F15" s="52">
        <v>44081</v>
      </c>
    </row>
    <row r="16" spans="1:6" x14ac:dyDescent="0.3">
      <c r="A16" s="44" t="s">
        <v>560</v>
      </c>
      <c r="B16" s="52">
        <v>36385</v>
      </c>
      <c r="C16" s="44" t="s">
        <v>80</v>
      </c>
      <c r="D16" s="44" t="s">
        <v>2147</v>
      </c>
      <c r="E16" s="44" t="s">
        <v>2146</v>
      </c>
      <c r="F16" s="52">
        <v>43858</v>
      </c>
    </row>
    <row r="17" spans="1:6" x14ac:dyDescent="0.3">
      <c r="A17" s="44" t="s">
        <v>1235</v>
      </c>
      <c r="B17" s="52">
        <v>30652</v>
      </c>
      <c r="C17" s="44" t="s">
        <v>77</v>
      </c>
      <c r="D17" s="44" t="s">
        <v>2147</v>
      </c>
      <c r="E17" s="44" t="s">
        <v>2146</v>
      </c>
      <c r="F17" s="52">
        <v>44161</v>
      </c>
    </row>
    <row r="18" spans="1:6" x14ac:dyDescent="0.3">
      <c r="A18" s="44" t="s">
        <v>1892</v>
      </c>
      <c r="B18" s="52">
        <v>28351</v>
      </c>
      <c r="C18" s="44" t="s">
        <v>109</v>
      </c>
      <c r="D18" s="44" t="s">
        <v>2147</v>
      </c>
      <c r="E18" s="44" t="s">
        <v>2146</v>
      </c>
      <c r="F18" s="52">
        <v>43983</v>
      </c>
    </row>
    <row r="19" spans="1:6" x14ac:dyDescent="0.3">
      <c r="A19" s="44" t="s">
        <v>707</v>
      </c>
      <c r="B19" s="52">
        <v>31675</v>
      </c>
      <c r="C19" s="44" t="s">
        <v>65</v>
      </c>
      <c r="D19" s="44" t="s">
        <v>2147</v>
      </c>
      <c r="E19" s="44" t="s">
        <v>2146</v>
      </c>
      <c r="F19" s="52">
        <v>43618</v>
      </c>
    </row>
    <row r="20" spans="1:6" x14ac:dyDescent="0.3">
      <c r="A20" s="44" t="s">
        <v>422</v>
      </c>
      <c r="B20" s="52">
        <v>31730</v>
      </c>
      <c r="C20" s="44" t="s">
        <v>70</v>
      </c>
      <c r="D20" s="44" t="s">
        <v>2144</v>
      </c>
      <c r="E20" s="44" t="s">
        <v>2146</v>
      </c>
      <c r="F20" s="52">
        <v>43581</v>
      </c>
    </row>
    <row r="21" spans="1:6" x14ac:dyDescent="0.3">
      <c r="A21" s="44" t="s">
        <v>1362</v>
      </c>
      <c r="B21" s="52">
        <v>25983</v>
      </c>
      <c r="C21" s="44" t="s">
        <v>140</v>
      </c>
      <c r="D21" s="44" t="s">
        <v>2147</v>
      </c>
      <c r="E21" s="44" t="s">
        <v>2145</v>
      </c>
      <c r="F21" s="52">
        <v>44138</v>
      </c>
    </row>
    <row r="22" spans="1:6" x14ac:dyDescent="0.3">
      <c r="A22" s="44" t="s">
        <v>303</v>
      </c>
      <c r="B22" s="52">
        <v>33516</v>
      </c>
      <c r="C22" s="44" t="s">
        <v>123</v>
      </c>
      <c r="D22" s="44" t="s">
        <v>2147</v>
      </c>
      <c r="E22" s="44" t="s">
        <v>2146</v>
      </c>
      <c r="F22" s="52">
        <v>43687</v>
      </c>
    </row>
    <row r="23" spans="1:6" x14ac:dyDescent="0.3">
      <c r="A23" s="44" t="s">
        <v>1734</v>
      </c>
      <c r="B23" s="52">
        <v>29410</v>
      </c>
      <c r="C23" s="44" t="s">
        <v>79</v>
      </c>
      <c r="D23" s="44" t="s">
        <v>2144</v>
      </c>
      <c r="E23" s="44" t="s">
        <v>2146</v>
      </c>
      <c r="F23" s="52">
        <v>44007</v>
      </c>
    </row>
    <row r="24" spans="1:6" x14ac:dyDescent="0.3">
      <c r="A24" s="44" t="s">
        <v>1910</v>
      </c>
      <c r="B24" s="52">
        <v>34456</v>
      </c>
      <c r="C24" s="44" t="s">
        <v>90</v>
      </c>
      <c r="D24" s="44" t="s">
        <v>2147</v>
      </c>
      <c r="E24" s="44" t="s">
        <v>2146</v>
      </c>
      <c r="F24" s="52">
        <v>44126</v>
      </c>
    </row>
    <row r="25" spans="1:6" x14ac:dyDescent="0.3">
      <c r="A25" s="44" t="s">
        <v>2102</v>
      </c>
      <c r="B25" s="52">
        <v>26599</v>
      </c>
      <c r="C25" s="44" t="s">
        <v>107</v>
      </c>
      <c r="D25" s="44" t="s">
        <v>2144</v>
      </c>
      <c r="E25" s="44" t="s">
        <v>2145</v>
      </c>
      <c r="F25" s="52">
        <v>44047</v>
      </c>
    </row>
    <row r="26" spans="1:6" x14ac:dyDescent="0.3">
      <c r="A26" s="44" t="s">
        <v>1200</v>
      </c>
      <c r="B26" s="52">
        <v>32183</v>
      </c>
      <c r="C26" s="44" t="s">
        <v>96</v>
      </c>
      <c r="D26" s="44" t="s">
        <v>2147</v>
      </c>
      <c r="E26" s="44" t="s">
        <v>2146</v>
      </c>
      <c r="F26" s="52">
        <v>44177</v>
      </c>
    </row>
    <row r="27" spans="1:6" x14ac:dyDescent="0.3">
      <c r="A27" s="44" t="s">
        <v>586</v>
      </c>
      <c r="B27" s="52">
        <v>33080</v>
      </c>
      <c r="C27" s="44" t="s">
        <v>98</v>
      </c>
      <c r="D27" s="44" t="s">
        <v>2144</v>
      </c>
      <c r="E27" s="44" t="s">
        <v>2145</v>
      </c>
      <c r="F27" s="52">
        <v>44188</v>
      </c>
    </row>
    <row r="28" spans="1:6" x14ac:dyDescent="0.3">
      <c r="A28" s="44" t="s">
        <v>245</v>
      </c>
      <c r="B28" s="52">
        <v>28067</v>
      </c>
      <c r="C28" s="44" t="s">
        <v>148</v>
      </c>
      <c r="D28" s="44" t="s">
        <v>2144</v>
      </c>
      <c r="E28" s="44" t="s">
        <v>2145</v>
      </c>
      <c r="F28" s="52">
        <v>43481</v>
      </c>
    </row>
    <row r="29" spans="1:6" x14ac:dyDescent="0.3">
      <c r="A29" s="44" t="s">
        <v>1797</v>
      </c>
      <c r="B29" s="52">
        <v>27523</v>
      </c>
      <c r="C29" s="44" t="s">
        <v>126</v>
      </c>
      <c r="D29" s="44" t="s">
        <v>2147</v>
      </c>
      <c r="E29" s="44" t="s">
        <v>2146</v>
      </c>
      <c r="F29" s="52">
        <v>43813</v>
      </c>
    </row>
    <row r="30" spans="1:6" x14ac:dyDescent="0.3">
      <c r="A30" s="44" t="s">
        <v>1573</v>
      </c>
      <c r="B30" s="52">
        <v>32272</v>
      </c>
      <c r="C30" s="44" t="s">
        <v>107</v>
      </c>
      <c r="D30" s="44" t="s">
        <v>2144</v>
      </c>
      <c r="E30" s="44" t="s">
        <v>2146</v>
      </c>
      <c r="F30" s="52">
        <v>44018</v>
      </c>
    </row>
    <row r="31" spans="1:6" x14ac:dyDescent="0.3">
      <c r="A31" s="44" t="s">
        <v>1579</v>
      </c>
      <c r="B31" s="52">
        <v>25734</v>
      </c>
      <c r="C31" s="44" t="s">
        <v>112</v>
      </c>
      <c r="D31" s="44" t="s">
        <v>2147</v>
      </c>
      <c r="E31" s="44" t="s">
        <v>2146</v>
      </c>
      <c r="F31" s="52">
        <v>43513</v>
      </c>
    </row>
    <row r="32" spans="1:6" x14ac:dyDescent="0.3">
      <c r="A32" s="44" t="s">
        <v>1303</v>
      </c>
      <c r="B32" s="52">
        <v>29270</v>
      </c>
      <c r="C32" s="44" t="s">
        <v>114</v>
      </c>
      <c r="D32" s="44" t="s">
        <v>2147</v>
      </c>
      <c r="E32" s="44" t="s">
        <v>2146</v>
      </c>
      <c r="F32" s="52">
        <v>43659</v>
      </c>
    </row>
    <row r="33" spans="1:6" x14ac:dyDescent="0.3">
      <c r="A33" s="44" t="s">
        <v>697</v>
      </c>
      <c r="B33" s="52">
        <v>30468</v>
      </c>
      <c r="C33" s="44" t="s">
        <v>322</v>
      </c>
      <c r="D33" s="44" t="s">
        <v>2144</v>
      </c>
      <c r="E33" s="44" t="s">
        <v>2146</v>
      </c>
      <c r="F33" s="52">
        <v>44077</v>
      </c>
    </row>
    <row r="34" spans="1:6" x14ac:dyDescent="0.3">
      <c r="A34" s="44" t="s">
        <v>2008</v>
      </c>
      <c r="B34" s="52">
        <v>29182</v>
      </c>
      <c r="C34" s="44" t="s">
        <v>273</v>
      </c>
      <c r="D34" s="44" t="s">
        <v>2144</v>
      </c>
      <c r="E34" s="44" t="s">
        <v>2145</v>
      </c>
      <c r="F34" s="52">
        <v>43599</v>
      </c>
    </row>
    <row r="35" spans="1:6" x14ac:dyDescent="0.3">
      <c r="A35" s="44" t="s">
        <v>1865</v>
      </c>
      <c r="B35" s="52">
        <v>31448</v>
      </c>
      <c r="C35" s="44" t="s">
        <v>80</v>
      </c>
      <c r="D35" s="44" t="s">
        <v>2144</v>
      </c>
      <c r="E35" s="44" t="s">
        <v>2145</v>
      </c>
      <c r="F35" s="52">
        <v>43518</v>
      </c>
    </row>
    <row r="36" spans="1:6" x14ac:dyDescent="0.3">
      <c r="A36" s="44" t="s">
        <v>1093</v>
      </c>
      <c r="B36" s="52">
        <v>36102</v>
      </c>
      <c r="C36" s="44" t="s">
        <v>95</v>
      </c>
      <c r="D36" s="44" t="s">
        <v>2144</v>
      </c>
      <c r="E36" s="44" t="s">
        <v>2146</v>
      </c>
      <c r="F36" s="52">
        <v>43827</v>
      </c>
    </row>
    <row r="37" spans="1:6" x14ac:dyDescent="0.3">
      <c r="A37" s="44" t="s">
        <v>511</v>
      </c>
      <c r="B37" s="52">
        <v>28266</v>
      </c>
      <c r="C37" s="44" t="s">
        <v>82</v>
      </c>
      <c r="D37" s="44" t="s">
        <v>2147</v>
      </c>
      <c r="E37" s="44" t="s">
        <v>2146</v>
      </c>
      <c r="F37" s="52">
        <v>43552</v>
      </c>
    </row>
    <row r="38" spans="1:6" x14ac:dyDescent="0.3">
      <c r="A38" s="44" t="s">
        <v>1721</v>
      </c>
      <c r="B38" s="52">
        <v>30238</v>
      </c>
      <c r="C38" s="44" t="s">
        <v>89</v>
      </c>
      <c r="D38" s="44" t="s">
        <v>2144</v>
      </c>
      <c r="E38" s="44" t="s">
        <v>2145</v>
      </c>
      <c r="F38" s="52">
        <v>43837</v>
      </c>
    </row>
    <row r="39" spans="1:6" x14ac:dyDescent="0.3">
      <c r="A39" s="44" t="s">
        <v>211</v>
      </c>
      <c r="B39" s="52">
        <v>35497</v>
      </c>
      <c r="C39" s="44" t="s">
        <v>118</v>
      </c>
      <c r="D39" s="44" t="s">
        <v>2144</v>
      </c>
      <c r="E39" s="44" t="s">
        <v>2146</v>
      </c>
      <c r="F39" s="52">
        <v>43490</v>
      </c>
    </row>
    <row r="40" spans="1:6" x14ac:dyDescent="0.3">
      <c r="A40" s="44" t="s">
        <v>282</v>
      </c>
      <c r="B40" s="52">
        <v>35494</v>
      </c>
      <c r="C40" s="44" t="s">
        <v>84</v>
      </c>
      <c r="D40" s="44" t="s">
        <v>2144</v>
      </c>
      <c r="E40" s="44" t="s">
        <v>2146</v>
      </c>
      <c r="F40" s="52">
        <v>44052</v>
      </c>
    </row>
    <row r="41" spans="1:6" x14ac:dyDescent="0.3">
      <c r="A41" s="44" t="s">
        <v>1599</v>
      </c>
      <c r="B41" s="52">
        <v>26038</v>
      </c>
      <c r="C41" s="44" t="s">
        <v>201</v>
      </c>
      <c r="D41" s="44" t="s">
        <v>2147</v>
      </c>
      <c r="E41" s="44" t="s">
        <v>2145</v>
      </c>
      <c r="F41" s="52">
        <v>43488</v>
      </c>
    </row>
    <row r="42" spans="1:6" x14ac:dyDescent="0.3">
      <c r="A42" s="44" t="s">
        <v>1089</v>
      </c>
      <c r="B42" s="52">
        <v>32529</v>
      </c>
      <c r="C42" s="44" t="s">
        <v>273</v>
      </c>
      <c r="D42" s="44" t="s">
        <v>2144</v>
      </c>
      <c r="E42" s="44" t="s">
        <v>2146</v>
      </c>
      <c r="F42" s="52">
        <v>44162</v>
      </c>
    </row>
    <row r="43" spans="1:6" x14ac:dyDescent="0.3">
      <c r="A43" s="44" t="s">
        <v>1456</v>
      </c>
      <c r="B43" s="52">
        <v>31072</v>
      </c>
      <c r="C43" s="44" t="s">
        <v>89</v>
      </c>
      <c r="D43" s="44" t="s">
        <v>2144</v>
      </c>
      <c r="E43" s="44" t="s">
        <v>2145</v>
      </c>
      <c r="F43" s="52">
        <v>43503</v>
      </c>
    </row>
    <row r="44" spans="1:6" x14ac:dyDescent="0.3">
      <c r="A44" s="44" t="s">
        <v>523</v>
      </c>
      <c r="B44" s="52">
        <v>35018</v>
      </c>
      <c r="C44" s="44" t="s">
        <v>126</v>
      </c>
      <c r="D44" s="44" t="s">
        <v>2147</v>
      </c>
      <c r="E44" s="44" t="s">
        <v>2145</v>
      </c>
      <c r="F44" s="52">
        <v>43491</v>
      </c>
    </row>
    <row r="45" spans="1:6" x14ac:dyDescent="0.3">
      <c r="A45" s="44" t="s">
        <v>1428</v>
      </c>
      <c r="B45" s="52">
        <v>28346</v>
      </c>
      <c r="C45" s="44" t="s">
        <v>85</v>
      </c>
      <c r="D45" s="44" t="s">
        <v>2147</v>
      </c>
      <c r="E45" s="44" t="s">
        <v>2146</v>
      </c>
      <c r="F45" s="52">
        <v>43911</v>
      </c>
    </row>
    <row r="46" spans="1:6" x14ac:dyDescent="0.3">
      <c r="A46" s="44" t="s">
        <v>626</v>
      </c>
      <c r="B46" s="52">
        <v>25814</v>
      </c>
      <c r="C46" s="44" t="s">
        <v>127</v>
      </c>
      <c r="D46" s="44" t="s">
        <v>2144</v>
      </c>
      <c r="E46" s="44" t="s">
        <v>2145</v>
      </c>
      <c r="F46" s="52">
        <v>43472</v>
      </c>
    </row>
    <row r="47" spans="1:6" x14ac:dyDescent="0.3">
      <c r="A47" s="44" t="s">
        <v>657</v>
      </c>
      <c r="B47" s="52">
        <v>28948</v>
      </c>
      <c r="C47" s="44" t="s">
        <v>117</v>
      </c>
      <c r="D47" s="44" t="s">
        <v>2147</v>
      </c>
      <c r="E47" s="44" t="s">
        <v>2145</v>
      </c>
      <c r="F47" s="52">
        <v>43932</v>
      </c>
    </row>
    <row r="48" spans="1:6" x14ac:dyDescent="0.3">
      <c r="A48" s="44" t="s">
        <v>2046</v>
      </c>
      <c r="B48" s="52">
        <v>36055</v>
      </c>
      <c r="C48" s="44" t="s">
        <v>273</v>
      </c>
      <c r="D48" s="44" t="s">
        <v>2144</v>
      </c>
      <c r="E48" s="44" t="s">
        <v>2146</v>
      </c>
      <c r="F48" s="52">
        <v>43654</v>
      </c>
    </row>
    <row r="49" spans="1:6" x14ac:dyDescent="0.3">
      <c r="A49" s="44" t="s">
        <v>452</v>
      </c>
      <c r="B49" s="52">
        <v>36217</v>
      </c>
      <c r="C49" s="44" t="s">
        <v>121</v>
      </c>
      <c r="D49" s="44" t="s">
        <v>2147</v>
      </c>
      <c r="E49" s="44" t="s">
        <v>2146</v>
      </c>
      <c r="F49" s="52">
        <v>43613</v>
      </c>
    </row>
    <row r="50" spans="1:6" x14ac:dyDescent="0.3">
      <c r="A50" s="44" t="s">
        <v>353</v>
      </c>
      <c r="B50" s="52">
        <v>28620</v>
      </c>
      <c r="C50" s="44" t="s">
        <v>83</v>
      </c>
      <c r="D50" s="44" t="s">
        <v>2147</v>
      </c>
      <c r="E50" s="44" t="s">
        <v>2146</v>
      </c>
      <c r="F50" s="52">
        <v>44066</v>
      </c>
    </row>
    <row r="51" spans="1:6" x14ac:dyDescent="0.3">
      <c r="A51" s="44" t="s">
        <v>1681</v>
      </c>
      <c r="B51" s="52">
        <v>27491</v>
      </c>
      <c r="C51" s="44" t="s">
        <v>114</v>
      </c>
      <c r="D51" s="44" t="s">
        <v>2144</v>
      </c>
      <c r="E51" s="44" t="s">
        <v>2145</v>
      </c>
      <c r="F51" s="52">
        <v>43992</v>
      </c>
    </row>
    <row r="52" spans="1:6" x14ac:dyDescent="0.3">
      <c r="A52" s="44" t="s">
        <v>1863</v>
      </c>
      <c r="B52" s="52">
        <v>34374</v>
      </c>
      <c r="C52" s="44" t="s">
        <v>108</v>
      </c>
      <c r="D52" s="44" t="s">
        <v>2147</v>
      </c>
      <c r="E52" s="44" t="s">
        <v>2146</v>
      </c>
      <c r="F52" s="52">
        <v>43885</v>
      </c>
    </row>
    <row r="53" spans="1:6" x14ac:dyDescent="0.3">
      <c r="A53" s="44" t="s">
        <v>344</v>
      </c>
      <c r="B53" s="52">
        <v>35293</v>
      </c>
      <c r="C53" s="44" t="s">
        <v>148</v>
      </c>
      <c r="D53" s="44" t="s">
        <v>2147</v>
      </c>
      <c r="E53" s="44" t="s">
        <v>2146</v>
      </c>
      <c r="F53" s="52">
        <v>43598</v>
      </c>
    </row>
    <row r="54" spans="1:6" x14ac:dyDescent="0.3">
      <c r="A54" s="44" t="s">
        <v>1135</v>
      </c>
      <c r="B54" s="52">
        <v>36091</v>
      </c>
      <c r="C54" s="44" t="s">
        <v>83</v>
      </c>
      <c r="D54" s="44" t="s">
        <v>2144</v>
      </c>
      <c r="E54" s="44" t="s">
        <v>2146</v>
      </c>
      <c r="F54" s="52">
        <v>43658</v>
      </c>
    </row>
    <row r="55" spans="1:6" x14ac:dyDescent="0.3">
      <c r="A55" s="44" t="s">
        <v>932</v>
      </c>
      <c r="B55" s="52">
        <v>29618</v>
      </c>
      <c r="C55" s="44" t="s">
        <v>119</v>
      </c>
      <c r="D55" s="44" t="s">
        <v>2144</v>
      </c>
      <c r="E55" s="44" t="s">
        <v>2146</v>
      </c>
      <c r="F55" s="52">
        <v>44182</v>
      </c>
    </row>
    <row r="56" spans="1:6" x14ac:dyDescent="0.3">
      <c r="A56" s="44" t="s">
        <v>1324</v>
      </c>
      <c r="B56" s="52">
        <v>26405</v>
      </c>
      <c r="C56" s="44" t="s">
        <v>119</v>
      </c>
      <c r="D56" s="44" t="s">
        <v>2147</v>
      </c>
      <c r="E56" s="44" t="s">
        <v>2145</v>
      </c>
      <c r="F56" s="52">
        <v>44111</v>
      </c>
    </row>
    <row r="57" spans="1:6" x14ac:dyDescent="0.3">
      <c r="A57" s="44" t="s">
        <v>1380</v>
      </c>
      <c r="B57" s="52">
        <v>32615</v>
      </c>
      <c r="C57" s="44" t="s">
        <v>163</v>
      </c>
      <c r="D57" s="44" t="s">
        <v>2147</v>
      </c>
      <c r="E57" s="44" t="s">
        <v>2145</v>
      </c>
      <c r="F57" s="52">
        <v>44089</v>
      </c>
    </row>
    <row r="58" spans="1:6" x14ac:dyDescent="0.3">
      <c r="A58" s="44" t="s">
        <v>805</v>
      </c>
      <c r="B58" s="52">
        <v>36711</v>
      </c>
      <c r="C58" s="44" t="s">
        <v>128</v>
      </c>
      <c r="D58" s="44" t="s">
        <v>2144</v>
      </c>
      <c r="E58" s="44" t="s">
        <v>2146</v>
      </c>
      <c r="F58" s="52">
        <v>43563</v>
      </c>
    </row>
    <row r="59" spans="1:6" x14ac:dyDescent="0.3">
      <c r="A59" s="44" t="s">
        <v>1856</v>
      </c>
      <c r="B59" s="52">
        <v>33013</v>
      </c>
      <c r="C59" s="44" t="s">
        <v>91</v>
      </c>
      <c r="D59" s="44" t="s">
        <v>2144</v>
      </c>
      <c r="E59" s="44" t="s">
        <v>2146</v>
      </c>
      <c r="F59" s="52">
        <v>43865</v>
      </c>
    </row>
    <row r="60" spans="1:6" x14ac:dyDescent="0.3">
      <c r="A60" s="44" t="s">
        <v>1206</v>
      </c>
      <c r="B60" s="52">
        <v>32804</v>
      </c>
      <c r="C60" s="44" t="s">
        <v>105</v>
      </c>
      <c r="D60" s="44" t="s">
        <v>2144</v>
      </c>
      <c r="E60" s="44" t="s">
        <v>2145</v>
      </c>
      <c r="F60" s="52">
        <v>43562</v>
      </c>
    </row>
    <row r="61" spans="1:6" x14ac:dyDescent="0.3">
      <c r="A61" s="44" t="s">
        <v>525</v>
      </c>
      <c r="B61" s="52">
        <v>35813</v>
      </c>
      <c r="C61" s="44" t="s">
        <v>63</v>
      </c>
      <c r="D61" s="44" t="s">
        <v>2144</v>
      </c>
      <c r="E61" s="44" t="s">
        <v>2146</v>
      </c>
      <c r="F61" s="52">
        <v>44138</v>
      </c>
    </row>
    <row r="62" spans="1:6" x14ac:dyDescent="0.3">
      <c r="A62" s="44" t="s">
        <v>1292</v>
      </c>
      <c r="B62" s="52">
        <v>25611</v>
      </c>
      <c r="C62" s="44" t="s">
        <v>110</v>
      </c>
      <c r="D62" s="44" t="s">
        <v>2144</v>
      </c>
      <c r="E62" s="44" t="s">
        <v>2146</v>
      </c>
      <c r="F62" s="52">
        <v>43544</v>
      </c>
    </row>
    <row r="63" spans="1:6" x14ac:dyDescent="0.3">
      <c r="A63" s="44" t="s">
        <v>1342</v>
      </c>
      <c r="B63" s="52">
        <v>28487</v>
      </c>
      <c r="C63" s="44" t="s">
        <v>68</v>
      </c>
      <c r="D63" s="44" t="s">
        <v>2147</v>
      </c>
      <c r="E63" s="44" t="s">
        <v>2145</v>
      </c>
      <c r="F63" s="52">
        <v>44090</v>
      </c>
    </row>
    <row r="64" spans="1:6" x14ac:dyDescent="0.3">
      <c r="A64" s="44" t="s">
        <v>859</v>
      </c>
      <c r="B64" s="52">
        <v>35987</v>
      </c>
      <c r="C64" s="44" t="s">
        <v>79</v>
      </c>
      <c r="D64" s="44" t="s">
        <v>2144</v>
      </c>
      <c r="E64" s="44" t="s">
        <v>2145</v>
      </c>
      <c r="F64" s="52">
        <v>43931</v>
      </c>
    </row>
    <row r="65" spans="1:6" x14ac:dyDescent="0.3">
      <c r="A65" s="44" t="s">
        <v>391</v>
      </c>
      <c r="B65" s="52">
        <v>33883</v>
      </c>
      <c r="C65" s="44" t="s">
        <v>68</v>
      </c>
      <c r="D65" s="44" t="s">
        <v>2144</v>
      </c>
      <c r="E65" s="44" t="s">
        <v>2146</v>
      </c>
      <c r="F65" s="52">
        <v>43781</v>
      </c>
    </row>
    <row r="66" spans="1:6" x14ac:dyDescent="0.3">
      <c r="A66" s="44" t="s">
        <v>754</v>
      </c>
      <c r="B66" s="52">
        <v>33243</v>
      </c>
      <c r="C66" s="44" t="s">
        <v>79</v>
      </c>
      <c r="D66" s="44" t="s">
        <v>2147</v>
      </c>
      <c r="E66" s="44" t="s">
        <v>2146</v>
      </c>
      <c r="F66" s="52">
        <v>43723</v>
      </c>
    </row>
    <row r="67" spans="1:6" x14ac:dyDescent="0.3">
      <c r="A67" s="44" t="s">
        <v>1812</v>
      </c>
      <c r="B67" s="52">
        <v>32360</v>
      </c>
      <c r="C67" s="44" t="s">
        <v>128</v>
      </c>
      <c r="D67" s="44" t="s">
        <v>2144</v>
      </c>
      <c r="E67" s="44" t="s">
        <v>2145</v>
      </c>
      <c r="F67" s="52">
        <v>43720</v>
      </c>
    </row>
    <row r="68" spans="1:6" x14ac:dyDescent="0.3">
      <c r="A68" s="44" t="s">
        <v>1759</v>
      </c>
      <c r="B68" s="52">
        <v>31084</v>
      </c>
      <c r="C68" s="44" t="s">
        <v>70</v>
      </c>
      <c r="D68" s="44" t="s">
        <v>2144</v>
      </c>
      <c r="E68" s="44" t="s">
        <v>2146</v>
      </c>
      <c r="F68" s="52">
        <v>43611</v>
      </c>
    </row>
    <row r="69" spans="1:6" x14ac:dyDescent="0.3">
      <c r="A69" s="44" t="s">
        <v>1323</v>
      </c>
      <c r="B69" s="52">
        <v>32041</v>
      </c>
      <c r="C69" s="44" t="s">
        <v>87</v>
      </c>
      <c r="D69" s="44" t="s">
        <v>2147</v>
      </c>
      <c r="E69" s="44" t="s">
        <v>2146</v>
      </c>
      <c r="F69" s="52">
        <v>44019</v>
      </c>
    </row>
    <row r="70" spans="1:6" x14ac:dyDescent="0.3">
      <c r="A70" s="44" t="s">
        <v>498</v>
      </c>
      <c r="B70" s="52">
        <v>26047</v>
      </c>
      <c r="C70" s="44" t="s">
        <v>64</v>
      </c>
      <c r="D70" s="44" t="s">
        <v>2147</v>
      </c>
      <c r="E70" s="44" t="s">
        <v>2146</v>
      </c>
      <c r="F70" s="52">
        <v>43665</v>
      </c>
    </row>
    <row r="71" spans="1:6" x14ac:dyDescent="0.3">
      <c r="A71" s="44" t="s">
        <v>1724</v>
      </c>
      <c r="B71" s="52">
        <v>26551</v>
      </c>
      <c r="C71" s="44" t="s">
        <v>91</v>
      </c>
      <c r="D71" s="44" t="s">
        <v>2144</v>
      </c>
      <c r="E71" s="44" t="s">
        <v>2146</v>
      </c>
      <c r="F71" s="52">
        <v>43856</v>
      </c>
    </row>
    <row r="72" spans="1:6" x14ac:dyDescent="0.3">
      <c r="A72" s="44" t="s">
        <v>1818</v>
      </c>
      <c r="B72" s="52">
        <v>36238</v>
      </c>
      <c r="C72" s="44" t="s">
        <v>68</v>
      </c>
      <c r="D72" s="44" t="s">
        <v>2144</v>
      </c>
      <c r="E72" s="44" t="s">
        <v>2146</v>
      </c>
      <c r="F72" s="52">
        <v>43502</v>
      </c>
    </row>
    <row r="73" spans="1:6" x14ac:dyDescent="0.3">
      <c r="A73" s="44" t="s">
        <v>1587</v>
      </c>
      <c r="B73" s="52">
        <v>30332</v>
      </c>
      <c r="C73" s="44" t="s">
        <v>104</v>
      </c>
      <c r="D73" s="44" t="s">
        <v>2147</v>
      </c>
      <c r="E73" s="44" t="s">
        <v>2146</v>
      </c>
      <c r="F73" s="52">
        <v>43617</v>
      </c>
    </row>
    <row r="74" spans="1:6" x14ac:dyDescent="0.3">
      <c r="A74" s="44" t="s">
        <v>307</v>
      </c>
      <c r="B74" s="52">
        <v>30819</v>
      </c>
      <c r="C74" s="44" t="s">
        <v>86</v>
      </c>
      <c r="D74" s="44" t="s">
        <v>2144</v>
      </c>
      <c r="E74" s="44" t="s">
        <v>2145</v>
      </c>
      <c r="F74" s="52">
        <v>44065</v>
      </c>
    </row>
    <row r="75" spans="1:6" x14ac:dyDescent="0.3">
      <c r="A75" s="44" t="s">
        <v>1335</v>
      </c>
      <c r="B75" s="52">
        <v>33088</v>
      </c>
      <c r="C75" s="44" t="s">
        <v>94</v>
      </c>
      <c r="D75" s="44" t="s">
        <v>2147</v>
      </c>
      <c r="E75" s="44" t="s">
        <v>2145</v>
      </c>
      <c r="F75" s="52">
        <v>43753</v>
      </c>
    </row>
    <row r="76" spans="1:6" x14ac:dyDescent="0.3">
      <c r="A76" s="44" t="s">
        <v>616</v>
      </c>
      <c r="B76" s="52">
        <v>27774</v>
      </c>
      <c r="C76" s="44" t="s">
        <v>118</v>
      </c>
      <c r="D76" s="44" t="s">
        <v>2144</v>
      </c>
      <c r="E76" s="44" t="s">
        <v>2145</v>
      </c>
      <c r="F76" s="52">
        <v>44123</v>
      </c>
    </row>
    <row r="77" spans="1:6" x14ac:dyDescent="0.3">
      <c r="A77" s="44" t="s">
        <v>2022</v>
      </c>
      <c r="B77" s="52">
        <v>29527</v>
      </c>
      <c r="C77" s="44" t="s">
        <v>84</v>
      </c>
      <c r="D77" s="44" t="s">
        <v>2147</v>
      </c>
      <c r="E77" s="44" t="s">
        <v>2146</v>
      </c>
      <c r="F77" s="52">
        <v>43958</v>
      </c>
    </row>
    <row r="78" spans="1:6" x14ac:dyDescent="0.3">
      <c r="A78" s="44" t="s">
        <v>1238</v>
      </c>
      <c r="B78" s="52">
        <v>27854</v>
      </c>
      <c r="C78" s="44" t="s">
        <v>120</v>
      </c>
      <c r="D78" s="44" t="s">
        <v>2147</v>
      </c>
      <c r="E78" s="44" t="s">
        <v>2146</v>
      </c>
      <c r="F78" s="52">
        <v>43651</v>
      </c>
    </row>
    <row r="79" spans="1:6" x14ac:dyDescent="0.3">
      <c r="A79" s="44" t="s">
        <v>1895</v>
      </c>
      <c r="B79" s="52">
        <v>31913</v>
      </c>
      <c r="C79" s="44" t="s">
        <v>121</v>
      </c>
      <c r="D79" s="44" t="s">
        <v>2144</v>
      </c>
      <c r="E79" s="44" t="s">
        <v>2145</v>
      </c>
      <c r="F79" s="52">
        <v>43823</v>
      </c>
    </row>
    <row r="80" spans="1:6" x14ac:dyDescent="0.3">
      <c r="A80" s="44" t="s">
        <v>907</v>
      </c>
      <c r="B80" s="52">
        <v>29819</v>
      </c>
      <c r="C80" s="44" t="s">
        <v>140</v>
      </c>
      <c r="D80" s="44" t="s">
        <v>2147</v>
      </c>
      <c r="E80" s="44" t="s">
        <v>2145</v>
      </c>
      <c r="F80" s="52">
        <v>43499</v>
      </c>
    </row>
    <row r="81" spans="1:6" x14ac:dyDescent="0.3">
      <c r="A81" s="44" t="s">
        <v>540</v>
      </c>
      <c r="B81" s="52">
        <v>31937</v>
      </c>
      <c r="C81" s="44" t="s">
        <v>78</v>
      </c>
      <c r="D81" s="44" t="s">
        <v>2147</v>
      </c>
      <c r="E81" s="44" t="s">
        <v>2145</v>
      </c>
      <c r="F81" s="52">
        <v>43605</v>
      </c>
    </row>
    <row r="82" spans="1:6" x14ac:dyDescent="0.3">
      <c r="A82" s="44" t="s">
        <v>1082</v>
      </c>
      <c r="B82" s="52">
        <v>36485</v>
      </c>
      <c r="C82" s="44" t="s">
        <v>126</v>
      </c>
      <c r="D82" s="44" t="s">
        <v>2144</v>
      </c>
      <c r="E82" s="44" t="s">
        <v>2146</v>
      </c>
      <c r="F82" s="52">
        <v>43972</v>
      </c>
    </row>
    <row r="83" spans="1:6" x14ac:dyDescent="0.3">
      <c r="A83" s="44" t="s">
        <v>922</v>
      </c>
      <c r="B83" s="52">
        <v>26948</v>
      </c>
      <c r="C83" s="44" t="s">
        <v>119</v>
      </c>
      <c r="D83" s="44" t="s">
        <v>2147</v>
      </c>
      <c r="E83" s="44" t="s">
        <v>2146</v>
      </c>
      <c r="F83" s="52">
        <v>44099</v>
      </c>
    </row>
    <row r="84" spans="1:6" x14ac:dyDescent="0.3">
      <c r="A84" s="44" t="s">
        <v>943</v>
      </c>
      <c r="B84" s="52">
        <v>29121</v>
      </c>
      <c r="C84" s="44" t="s">
        <v>102</v>
      </c>
      <c r="D84" s="44" t="s">
        <v>2144</v>
      </c>
      <c r="E84" s="44" t="s">
        <v>2146</v>
      </c>
      <c r="F84" s="52">
        <v>43871</v>
      </c>
    </row>
    <row r="85" spans="1:6" x14ac:dyDescent="0.3">
      <c r="A85" s="44" t="s">
        <v>2005</v>
      </c>
      <c r="B85" s="52">
        <v>27456</v>
      </c>
      <c r="C85" s="44" t="s">
        <v>242</v>
      </c>
      <c r="D85" s="44" t="s">
        <v>2147</v>
      </c>
      <c r="E85" s="44" t="s">
        <v>2145</v>
      </c>
      <c r="F85" s="52">
        <v>43611</v>
      </c>
    </row>
    <row r="86" spans="1:6" x14ac:dyDescent="0.3">
      <c r="A86" s="44" t="s">
        <v>431</v>
      </c>
      <c r="B86" s="52">
        <v>26128</v>
      </c>
      <c r="C86" s="44" t="s">
        <v>95</v>
      </c>
      <c r="D86" s="44" t="s">
        <v>2144</v>
      </c>
      <c r="E86" s="44" t="s">
        <v>2146</v>
      </c>
      <c r="F86" s="52">
        <v>43909</v>
      </c>
    </row>
    <row r="87" spans="1:6" x14ac:dyDescent="0.3">
      <c r="A87" s="44" t="s">
        <v>801</v>
      </c>
      <c r="B87" s="52">
        <v>31231</v>
      </c>
      <c r="C87" s="44" t="s">
        <v>97</v>
      </c>
      <c r="D87" s="44" t="s">
        <v>2144</v>
      </c>
      <c r="E87" s="44" t="s">
        <v>2145</v>
      </c>
      <c r="F87" s="52">
        <v>43926</v>
      </c>
    </row>
    <row r="88" spans="1:6" x14ac:dyDescent="0.3">
      <c r="A88" s="44" t="s">
        <v>309</v>
      </c>
      <c r="B88" s="52">
        <v>32267</v>
      </c>
      <c r="C88" s="44" t="s">
        <v>98</v>
      </c>
      <c r="D88" s="44" t="s">
        <v>2147</v>
      </c>
      <c r="E88" s="44" t="s">
        <v>2146</v>
      </c>
      <c r="F88" s="52">
        <v>43965</v>
      </c>
    </row>
    <row r="89" spans="1:6" x14ac:dyDescent="0.3">
      <c r="A89" s="44" t="s">
        <v>161</v>
      </c>
      <c r="B89" s="52">
        <v>28764</v>
      </c>
      <c r="C89" s="44" t="s">
        <v>64</v>
      </c>
      <c r="D89" s="44" t="s">
        <v>2147</v>
      </c>
      <c r="E89" s="44" t="s">
        <v>2146</v>
      </c>
      <c r="F89" s="52">
        <v>44016</v>
      </c>
    </row>
    <row r="90" spans="1:6" x14ac:dyDescent="0.3">
      <c r="A90" s="44" t="s">
        <v>1151</v>
      </c>
      <c r="B90" s="52">
        <v>36409</v>
      </c>
      <c r="C90" s="44" t="s">
        <v>124</v>
      </c>
      <c r="D90" s="44" t="s">
        <v>2144</v>
      </c>
      <c r="E90" s="44" t="s">
        <v>2146</v>
      </c>
      <c r="F90" s="52">
        <v>43885</v>
      </c>
    </row>
    <row r="91" spans="1:6" x14ac:dyDescent="0.3">
      <c r="A91" s="44" t="s">
        <v>232</v>
      </c>
      <c r="B91" s="52">
        <v>28718</v>
      </c>
      <c r="C91" s="44" t="s">
        <v>127</v>
      </c>
      <c r="D91" s="44" t="s">
        <v>2147</v>
      </c>
      <c r="E91" s="44" t="s">
        <v>2145</v>
      </c>
      <c r="F91" s="52">
        <v>43522</v>
      </c>
    </row>
    <row r="92" spans="1:6" x14ac:dyDescent="0.3">
      <c r="A92" s="44" t="s">
        <v>1141</v>
      </c>
      <c r="B92" s="52">
        <v>30790</v>
      </c>
      <c r="C92" s="44" t="s">
        <v>123</v>
      </c>
      <c r="D92" s="44" t="s">
        <v>2144</v>
      </c>
      <c r="E92" s="44" t="s">
        <v>2146</v>
      </c>
      <c r="F92" s="52">
        <v>43659</v>
      </c>
    </row>
    <row r="93" spans="1:6" x14ac:dyDescent="0.3">
      <c r="A93" s="44" t="s">
        <v>182</v>
      </c>
      <c r="B93" s="52">
        <v>30881</v>
      </c>
      <c r="C93" s="44" t="s">
        <v>120</v>
      </c>
      <c r="D93" s="44" t="s">
        <v>2144</v>
      </c>
      <c r="E93" s="44" t="s">
        <v>2145</v>
      </c>
      <c r="F93" s="52">
        <v>43866</v>
      </c>
    </row>
    <row r="94" spans="1:6" x14ac:dyDescent="0.3">
      <c r="A94" s="44" t="s">
        <v>684</v>
      </c>
      <c r="B94" s="52">
        <v>28484</v>
      </c>
      <c r="C94" s="44" t="s">
        <v>124</v>
      </c>
      <c r="D94" s="44" t="s">
        <v>2147</v>
      </c>
      <c r="E94" s="44" t="s">
        <v>2145</v>
      </c>
      <c r="F94" s="52">
        <v>43621</v>
      </c>
    </row>
    <row r="95" spans="1:6" x14ac:dyDescent="0.3">
      <c r="A95" s="44" t="s">
        <v>394</v>
      </c>
      <c r="B95" s="52">
        <v>36791</v>
      </c>
      <c r="C95" s="44" t="s">
        <v>100</v>
      </c>
      <c r="D95" s="44" t="s">
        <v>2147</v>
      </c>
      <c r="E95" s="44" t="s">
        <v>2146</v>
      </c>
      <c r="F95" s="52">
        <v>43835</v>
      </c>
    </row>
    <row r="96" spans="1:6" x14ac:dyDescent="0.3">
      <c r="A96" s="44" t="s">
        <v>1843</v>
      </c>
      <c r="B96" s="52">
        <v>31436</v>
      </c>
      <c r="C96" s="44" t="s">
        <v>93</v>
      </c>
      <c r="D96" s="44" t="s">
        <v>2147</v>
      </c>
      <c r="E96" s="44" t="s">
        <v>2146</v>
      </c>
      <c r="F96" s="52">
        <v>43730</v>
      </c>
    </row>
    <row r="97" spans="1:6" x14ac:dyDescent="0.3">
      <c r="A97" s="44" t="s">
        <v>202</v>
      </c>
      <c r="B97" s="52">
        <v>28921</v>
      </c>
      <c r="C97" s="44" t="s">
        <v>105</v>
      </c>
      <c r="D97" s="44" t="s">
        <v>2144</v>
      </c>
      <c r="E97" s="44" t="s">
        <v>2146</v>
      </c>
      <c r="F97" s="52">
        <v>44023</v>
      </c>
    </row>
    <row r="98" spans="1:6" x14ac:dyDescent="0.3">
      <c r="A98" s="44" t="s">
        <v>272</v>
      </c>
      <c r="B98" s="52">
        <v>36122</v>
      </c>
      <c r="C98" s="44" t="s">
        <v>273</v>
      </c>
      <c r="D98" s="44" t="s">
        <v>2147</v>
      </c>
      <c r="E98" s="44" t="s">
        <v>2146</v>
      </c>
      <c r="F98" s="52">
        <v>43564</v>
      </c>
    </row>
    <row r="99" spans="1:6" x14ac:dyDescent="0.3">
      <c r="A99" s="44" t="s">
        <v>1581</v>
      </c>
      <c r="B99" s="52">
        <v>31900</v>
      </c>
      <c r="C99" s="44" t="s">
        <v>143</v>
      </c>
      <c r="D99" s="44" t="s">
        <v>2144</v>
      </c>
      <c r="E99" s="44" t="s">
        <v>2146</v>
      </c>
      <c r="F99" s="52">
        <v>43987</v>
      </c>
    </row>
    <row r="100" spans="1:6" x14ac:dyDescent="0.3">
      <c r="A100" s="44" t="s">
        <v>1467</v>
      </c>
      <c r="B100" s="52">
        <v>33960</v>
      </c>
      <c r="C100" s="44" t="s">
        <v>163</v>
      </c>
      <c r="D100" s="44" t="s">
        <v>2147</v>
      </c>
      <c r="E100" s="44" t="s">
        <v>2146</v>
      </c>
      <c r="F100" s="52">
        <v>43922</v>
      </c>
    </row>
    <row r="101" spans="1:6" x14ac:dyDescent="0.3">
      <c r="A101" s="44" t="s">
        <v>927</v>
      </c>
      <c r="B101" s="52">
        <v>31296</v>
      </c>
      <c r="C101" s="44" t="s">
        <v>78</v>
      </c>
      <c r="D101" s="44" t="s">
        <v>2144</v>
      </c>
      <c r="E101" s="44" t="s">
        <v>2146</v>
      </c>
      <c r="F101" s="52">
        <v>43846</v>
      </c>
    </row>
    <row r="102" spans="1:6" x14ac:dyDescent="0.3">
      <c r="A102" s="44" t="s">
        <v>658</v>
      </c>
      <c r="B102" s="52">
        <v>27098</v>
      </c>
      <c r="C102" s="44" t="s">
        <v>128</v>
      </c>
      <c r="D102" s="44" t="s">
        <v>2147</v>
      </c>
      <c r="E102" s="44" t="s">
        <v>2146</v>
      </c>
      <c r="F102" s="52">
        <v>44099</v>
      </c>
    </row>
    <row r="103" spans="1:6" x14ac:dyDescent="0.3">
      <c r="A103" s="44" t="s">
        <v>1041</v>
      </c>
      <c r="B103" s="52">
        <v>30872</v>
      </c>
      <c r="C103" s="44" t="s">
        <v>121</v>
      </c>
      <c r="D103" s="44" t="s">
        <v>2147</v>
      </c>
      <c r="E103" s="44" t="s">
        <v>2146</v>
      </c>
      <c r="F103" s="52">
        <v>44047</v>
      </c>
    </row>
    <row r="104" spans="1:6" x14ac:dyDescent="0.3">
      <c r="A104" s="44" t="s">
        <v>493</v>
      </c>
      <c r="B104" s="52">
        <v>26531</v>
      </c>
      <c r="C104" s="44" t="s">
        <v>116</v>
      </c>
      <c r="D104" s="44" t="s">
        <v>2144</v>
      </c>
      <c r="E104" s="44" t="s">
        <v>2145</v>
      </c>
      <c r="F104" s="52">
        <v>43634</v>
      </c>
    </row>
    <row r="105" spans="1:6" x14ac:dyDescent="0.3">
      <c r="A105" s="44" t="s">
        <v>958</v>
      </c>
      <c r="B105" s="52">
        <v>27950</v>
      </c>
      <c r="C105" s="44" t="s">
        <v>77</v>
      </c>
      <c r="D105" s="44" t="s">
        <v>2144</v>
      </c>
      <c r="E105" s="44" t="s">
        <v>2146</v>
      </c>
      <c r="F105" s="52">
        <v>44124</v>
      </c>
    </row>
    <row r="106" spans="1:6" x14ac:dyDescent="0.3">
      <c r="A106" s="44" t="s">
        <v>1744</v>
      </c>
      <c r="B106" s="52">
        <v>33850</v>
      </c>
      <c r="C106" s="44" t="s">
        <v>114</v>
      </c>
      <c r="D106" s="44" t="s">
        <v>2147</v>
      </c>
      <c r="E106" s="44" t="s">
        <v>2146</v>
      </c>
      <c r="F106" s="52">
        <v>43534</v>
      </c>
    </row>
    <row r="107" spans="1:6" x14ac:dyDescent="0.3">
      <c r="A107" s="44" t="s">
        <v>1756</v>
      </c>
      <c r="B107" s="52">
        <v>29076</v>
      </c>
      <c r="C107" s="44" t="s">
        <v>273</v>
      </c>
      <c r="D107" s="44" t="s">
        <v>2147</v>
      </c>
      <c r="E107" s="44" t="s">
        <v>2146</v>
      </c>
      <c r="F107" s="52">
        <v>43597</v>
      </c>
    </row>
    <row r="108" spans="1:6" x14ac:dyDescent="0.3">
      <c r="A108" s="44" t="s">
        <v>220</v>
      </c>
      <c r="B108" s="52">
        <v>26014</v>
      </c>
      <c r="C108" s="44" t="s">
        <v>91</v>
      </c>
      <c r="D108" s="44" t="s">
        <v>2147</v>
      </c>
      <c r="E108" s="44" t="s">
        <v>2146</v>
      </c>
      <c r="F108" s="52">
        <v>43632</v>
      </c>
    </row>
    <row r="109" spans="1:6" x14ac:dyDescent="0.3">
      <c r="A109" s="44" t="s">
        <v>1834</v>
      </c>
      <c r="B109" s="52">
        <v>33671</v>
      </c>
      <c r="C109" s="44" t="s">
        <v>112</v>
      </c>
      <c r="D109" s="44" t="s">
        <v>2147</v>
      </c>
      <c r="E109" s="44" t="s">
        <v>2145</v>
      </c>
      <c r="F109" s="52">
        <v>43827</v>
      </c>
    </row>
    <row r="110" spans="1:6" x14ac:dyDescent="0.3">
      <c r="A110" s="44" t="s">
        <v>1941</v>
      </c>
      <c r="B110" s="52">
        <v>28650</v>
      </c>
      <c r="C110" s="44" t="s">
        <v>70</v>
      </c>
      <c r="D110" s="44" t="s">
        <v>2147</v>
      </c>
      <c r="E110" s="44" t="s">
        <v>2146</v>
      </c>
      <c r="F110" s="52">
        <v>43673</v>
      </c>
    </row>
    <row r="111" spans="1:6" x14ac:dyDescent="0.3">
      <c r="A111" s="44" t="s">
        <v>1079</v>
      </c>
      <c r="B111" s="52">
        <v>35664</v>
      </c>
      <c r="C111" s="44" t="s">
        <v>108</v>
      </c>
      <c r="D111" s="44" t="s">
        <v>2144</v>
      </c>
      <c r="E111" s="44" t="s">
        <v>2146</v>
      </c>
      <c r="F111" s="52">
        <v>44028</v>
      </c>
    </row>
    <row r="112" spans="1:6" x14ac:dyDescent="0.3">
      <c r="A112" s="44" t="s">
        <v>384</v>
      </c>
      <c r="B112" s="52">
        <v>35011</v>
      </c>
      <c r="C112" s="44" t="s">
        <v>124</v>
      </c>
      <c r="D112" s="44" t="s">
        <v>2147</v>
      </c>
      <c r="E112" s="44" t="s">
        <v>2145</v>
      </c>
      <c r="F112" s="52">
        <v>43478</v>
      </c>
    </row>
    <row r="113" spans="1:6" x14ac:dyDescent="0.3">
      <c r="A113" s="44" t="s">
        <v>574</v>
      </c>
      <c r="B113" s="52">
        <v>33895</v>
      </c>
      <c r="C113" s="44" t="s">
        <v>103</v>
      </c>
      <c r="D113" s="44" t="s">
        <v>2147</v>
      </c>
      <c r="E113" s="44" t="s">
        <v>2145</v>
      </c>
      <c r="F113" s="52">
        <v>43610</v>
      </c>
    </row>
    <row r="114" spans="1:6" x14ac:dyDescent="0.3">
      <c r="A114" s="44" t="s">
        <v>205</v>
      </c>
      <c r="B114" s="52">
        <v>33264</v>
      </c>
      <c r="C114" s="44" t="s">
        <v>85</v>
      </c>
      <c r="D114" s="44" t="s">
        <v>2147</v>
      </c>
      <c r="E114" s="44" t="s">
        <v>2145</v>
      </c>
      <c r="F114" s="52">
        <v>43563</v>
      </c>
    </row>
    <row r="115" spans="1:6" x14ac:dyDescent="0.3">
      <c r="A115" s="44" t="s">
        <v>1287</v>
      </c>
      <c r="B115" s="52">
        <v>30242</v>
      </c>
      <c r="C115" s="44" t="s">
        <v>83</v>
      </c>
      <c r="D115" s="44" t="s">
        <v>2147</v>
      </c>
      <c r="E115" s="44" t="s">
        <v>2145</v>
      </c>
      <c r="F115" s="52">
        <v>43763</v>
      </c>
    </row>
    <row r="116" spans="1:6" x14ac:dyDescent="0.3">
      <c r="A116" s="44" t="s">
        <v>771</v>
      </c>
      <c r="B116" s="52">
        <v>26099</v>
      </c>
      <c r="C116" s="44" t="s">
        <v>117</v>
      </c>
      <c r="D116" s="44" t="s">
        <v>2144</v>
      </c>
      <c r="E116" s="44" t="s">
        <v>2146</v>
      </c>
      <c r="F116" s="52">
        <v>44066</v>
      </c>
    </row>
    <row r="117" spans="1:6" x14ac:dyDescent="0.3">
      <c r="A117" s="44" t="s">
        <v>830</v>
      </c>
      <c r="B117" s="52">
        <v>33467</v>
      </c>
      <c r="C117" s="44" t="s">
        <v>70</v>
      </c>
      <c r="D117" s="44" t="s">
        <v>2144</v>
      </c>
      <c r="E117" s="44" t="s">
        <v>2146</v>
      </c>
      <c r="F117" s="52">
        <v>43800</v>
      </c>
    </row>
    <row r="118" spans="1:6" x14ac:dyDescent="0.3">
      <c r="A118" s="44" t="s">
        <v>515</v>
      </c>
      <c r="B118" s="52">
        <v>26353</v>
      </c>
      <c r="C118" s="44" t="s">
        <v>223</v>
      </c>
      <c r="D118" s="44" t="s">
        <v>2147</v>
      </c>
      <c r="E118" s="44" t="s">
        <v>2146</v>
      </c>
      <c r="F118" s="52">
        <v>44095</v>
      </c>
    </row>
    <row r="119" spans="1:6" x14ac:dyDescent="0.3">
      <c r="A119" s="44" t="s">
        <v>810</v>
      </c>
      <c r="B119" s="52">
        <v>35778</v>
      </c>
      <c r="C119" s="44" t="s">
        <v>77</v>
      </c>
      <c r="D119" s="44" t="s">
        <v>2144</v>
      </c>
      <c r="E119" s="44" t="s">
        <v>2146</v>
      </c>
      <c r="F119" s="52">
        <v>43898</v>
      </c>
    </row>
    <row r="120" spans="1:6" x14ac:dyDescent="0.3">
      <c r="A120" s="44" t="s">
        <v>547</v>
      </c>
      <c r="B120" s="52">
        <v>31803</v>
      </c>
      <c r="C120" s="44" t="s">
        <v>124</v>
      </c>
      <c r="D120" s="44" t="s">
        <v>2147</v>
      </c>
      <c r="E120" s="44" t="s">
        <v>2145</v>
      </c>
      <c r="F120" s="52">
        <v>43667</v>
      </c>
    </row>
    <row r="121" spans="1:6" x14ac:dyDescent="0.3">
      <c r="A121" s="44" t="s">
        <v>2086</v>
      </c>
      <c r="B121" s="52">
        <v>36041</v>
      </c>
      <c r="C121" s="44" t="s">
        <v>126</v>
      </c>
      <c r="D121" s="44" t="s">
        <v>2147</v>
      </c>
      <c r="E121" s="44" t="s">
        <v>2146</v>
      </c>
      <c r="F121" s="52">
        <v>44151</v>
      </c>
    </row>
    <row r="122" spans="1:6" x14ac:dyDescent="0.3">
      <c r="A122" s="44" t="s">
        <v>1819</v>
      </c>
      <c r="B122" s="52">
        <v>33642</v>
      </c>
      <c r="C122" s="44" t="s">
        <v>129</v>
      </c>
      <c r="D122" s="44" t="s">
        <v>2144</v>
      </c>
      <c r="E122" s="44" t="s">
        <v>2146</v>
      </c>
      <c r="F122" s="52">
        <v>44085</v>
      </c>
    </row>
    <row r="123" spans="1:6" x14ac:dyDescent="0.3">
      <c r="A123" s="44" t="s">
        <v>759</v>
      </c>
      <c r="B123" s="52">
        <v>25699</v>
      </c>
      <c r="C123" s="44" t="s">
        <v>106</v>
      </c>
      <c r="D123" s="44" t="s">
        <v>2147</v>
      </c>
      <c r="E123" s="44" t="s">
        <v>2146</v>
      </c>
      <c r="F123" s="52">
        <v>43784</v>
      </c>
    </row>
    <row r="124" spans="1:6" x14ac:dyDescent="0.3">
      <c r="A124" s="44" t="s">
        <v>430</v>
      </c>
      <c r="B124" s="52">
        <v>31414</v>
      </c>
      <c r="C124" s="44" t="s">
        <v>118</v>
      </c>
      <c r="D124" s="44" t="s">
        <v>2144</v>
      </c>
      <c r="E124" s="44" t="s">
        <v>2145</v>
      </c>
      <c r="F124" s="52">
        <v>44020</v>
      </c>
    </row>
    <row r="125" spans="1:6" x14ac:dyDescent="0.3">
      <c r="A125" s="44" t="s">
        <v>874</v>
      </c>
      <c r="B125" s="52">
        <v>36577</v>
      </c>
      <c r="C125" s="44" t="s">
        <v>94</v>
      </c>
      <c r="D125" s="44" t="s">
        <v>2147</v>
      </c>
      <c r="E125" s="44" t="s">
        <v>2146</v>
      </c>
      <c r="F125" s="52">
        <v>44052</v>
      </c>
    </row>
    <row r="126" spans="1:6" x14ac:dyDescent="0.3">
      <c r="A126" s="44" t="s">
        <v>1541</v>
      </c>
      <c r="B126" s="52">
        <v>34190</v>
      </c>
      <c r="C126" s="44" t="s">
        <v>84</v>
      </c>
      <c r="D126" s="44" t="s">
        <v>2144</v>
      </c>
      <c r="E126" s="44" t="s">
        <v>2145</v>
      </c>
      <c r="F126" s="52">
        <v>44006</v>
      </c>
    </row>
    <row r="127" spans="1:6" x14ac:dyDescent="0.3">
      <c r="A127" s="44" t="s">
        <v>1582</v>
      </c>
      <c r="B127" s="52">
        <v>29418</v>
      </c>
      <c r="C127" s="44" t="s">
        <v>99</v>
      </c>
      <c r="D127" s="44" t="s">
        <v>2144</v>
      </c>
      <c r="E127" s="44" t="s">
        <v>2146</v>
      </c>
      <c r="F127" s="52">
        <v>44166</v>
      </c>
    </row>
    <row r="128" spans="1:6" x14ac:dyDescent="0.3">
      <c r="A128" s="44" t="s">
        <v>852</v>
      </c>
      <c r="B128" s="52">
        <v>30963</v>
      </c>
      <c r="C128" s="44" t="s">
        <v>124</v>
      </c>
      <c r="D128" s="44" t="s">
        <v>2144</v>
      </c>
      <c r="E128" s="44" t="s">
        <v>2146</v>
      </c>
      <c r="F128" s="52">
        <v>44159</v>
      </c>
    </row>
    <row r="129" spans="1:6" x14ac:dyDescent="0.3">
      <c r="A129" s="44" t="s">
        <v>1886</v>
      </c>
      <c r="B129" s="52">
        <v>28204</v>
      </c>
      <c r="C129" s="44" t="s">
        <v>115</v>
      </c>
      <c r="D129" s="44" t="s">
        <v>2144</v>
      </c>
      <c r="E129" s="44" t="s">
        <v>2146</v>
      </c>
      <c r="F129" s="52">
        <v>43547</v>
      </c>
    </row>
    <row r="130" spans="1:6" x14ac:dyDescent="0.3">
      <c r="A130" s="44" t="s">
        <v>1233</v>
      </c>
      <c r="B130" s="52">
        <v>32452</v>
      </c>
      <c r="C130" s="44" t="s">
        <v>124</v>
      </c>
      <c r="D130" s="44" t="s">
        <v>2147</v>
      </c>
      <c r="E130" s="44" t="s">
        <v>2146</v>
      </c>
      <c r="F130" s="52">
        <v>43522</v>
      </c>
    </row>
    <row r="131" spans="1:6" x14ac:dyDescent="0.3">
      <c r="A131" s="44" t="s">
        <v>1512</v>
      </c>
      <c r="B131" s="52">
        <v>26440</v>
      </c>
      <c r="C131" s="44" t="s">
        <v>81</v>
      </c>
      <c r="D131" s="44" t="s">
        <v>2144</v>
      </c>
      <c r="E131" s="44" t="s">
        <v>2145</v>
      </c>
      <c r="F131" s="52">
        <v>44054</v>
      </c>
    </row>
    <row r="132" spans="1:6" x14ac:dyDescent="0.3">
      <c r="A132" s="44" t="s">
        <v>1884</v>
      </c>
      <c r="B132" s="52">
        <v>25910</v>
      </c>
      <c r="C132" s="44" t="s">
        <v>273</v>
      </c>
      <c r="D132" s="44" t="s">
        <v>2147</v>
      </c>
      <c r="E132" s="44" t="s">
        <v>2146</v>
      </c>
      <c r="F132" s="52">
        <v>43896</v>
      </c>
    </row>
    <row r="133" spans="1:6" x14ac:dyDescent="0.3">
      <c r="A133" s="44" t="s">
        <v>520</v>
      </c>
      <c r="B133" s="52">
        <v>26011</v>
      </c>
      <c r="C133" s="44" t="s">
        <v>101</v>
      </c>
      <c r="D133" s="44" t="s">
        <v>2144</v>
      </c>
      <c r="E133" s="44" t="s">
        <v>2146</v>
      </c>
      <c r="F133" s="52">
        <v>44142</v>
      </c>
    </row>
    <row r="134" spans="1:6" x14ac:dyDescent="0.3">
      <c r="A134" s="44" t="s">
        <v>1539</v>
      </c>
      <c r="B134" s="52">
        <v>26916</v>
      </c>
      <c r="C134" s="44" t="s">
        <v>119</v>
      </c>
      <c r="D134" s="44" t="s">
        <v>2144</v>
      </c>
      <c r="E134" s="44" t="s">
        <v>2145</v>
      </c>
      <c r="F134" s="52">
        <v>43869</v>
      </c>
    </row>
    <row r="135" spans="1:6" x14ac:dyDescent="0.3">
      <c r="A135" s="44" t="s">
        <v>1234</v>
      </c>
      <c r="B135" s="52">
        <v>26871</v>
      </c>
      <c r="C135" s="44" t="s">
        <v>81</v>
      </c>
      <c r="D135" s="44" t="s">
        <v>2147</v>
      </c>
      <c r="E135" s="44" t="s">
        <v>2145</v>
      </c>
      <c r="F135" s="52">
        <v>43666</v>
      </c>
    </row>
    <row r="136" spans="1:6" x14ac:dyDescent="0.3">
      <c r="A136" s="44" t="s">
        <v>1745</v>
      </c>
      <c r="B136" s="52">
        <v>33534</v>
      </c>
      <c r="C136" s="44" t="s">
        <v>65</v>
      </c>
      <c r="D136" s="44" t="s">
        <v>2144</v>
      </c>
      <c r="E136" s="44" t="s">
        <v>2146</v>
      </c>
      <c r="F136" s="52">
        <v>43840</v>
      </c>
    </row>
    <row r="137" spans="1:6" x14ac:dyDescent="0.3">
      <c r="A137" s="44" t="s">
        <v>712</v>
      </c>
      <c r="B137" s="52">
        <v>29931</v>
      </c>
      <c r="C137" s="44" t="s">
        <v>108</v>
      </c>
      <c r="D137" s="44" t="s">
        <v>2147</v>
      </c>
      <c r="E137" s="44" t="s">
        <v>2145</v>
      </c>
      <c r="F137" s="52">
        <v>43838</v>
      </c>
    </row>
    <row r="138" spans="1:6" x14ac:dyDescent="0.3">
      <c r="A138" s="44" t="s">
        <v>715</v>
      </c>
      <c r="B138" s="52">
        <v>33585</v>
      </c>
      <c r="C138" s="44" t="s">
        <v>148</v>
      </c>
      <c r="D138" s="44" t="s">
        <v>2147</v>
      </c>
      <c r="E138" s="44" t="s">
        <v>2145</v>
      </c>
      <c r="F138" s="52">
        <v>43776</v>
      </c>
    </row>
    <row r="139" spans="1:6" x14ac:dyDescent="0.3">
      <c r="A139" s="44" t="s">
        <v>425</v>
      </c>
      <c r="B139" s="52">
        <v>36254</v>
      </c>
      <c r="C139" s="44" t="s">
        <v>195</v>
      </c>
      <c r="D139" s="44" t="s">
        <v>2147</v>
      </c>
      <c r="E139" s="44" t="s">
        <v>2145</v>
      </c>
      <c r="F139" s="52">
        <v>43700</v>
      </c>
    </row>
    <row r="140" spans="1:6" x14ac:dyDescent="0.3">
      <c r="A140" s="44" t="s">
        <v>1913</v>
      </c>
      <c r="B140" s="52">
        <v>26524</v>
      </c>
      <c r="C140" s="44" t="s">
        <v>126</v>
      </c>
      <c r="D140" s="44" t="s">
        <v>2147</v>
      </c>
      <c r="E140" s="44" t="s">
        <v>2146</v>
      </c>
      <c r="F140" s="52">
        <v>43911</v>
      </c>
    </row>
    <row r="141" spans="1:6" x14ac:dyDescent="0.3">
      <c r="A141" s="44" t="s">
        <v>2072</v>
      </c>
      <c r="B141" s="52">
        <v>32426</v>
      </c>
      <c r="C141" s="44" t="s">
        <v>79</v>
      </c>
      <c r="D141" s="44" t="s">
        <v>2144</v>
      </c>
      <c r="E141" s="44" t="s">
        <v>2145</v>
      </c>
      <c r="F141" s="52">
        <v>43884</v>
      </c>
    </row>
    <row r="142" spans="1:6" x14ac:dyDescent="0.3">
      <c r="A142" s="44" t="s">
        <v>1666</v>
      </c>
      <c r="B142" s="52">
        <v>32787</v>
      </c>
      <c r="C142" s="44" t="s">
        <v>110</v>
      </c>
      <c r="D142" s="44" t="s">
        <v>2144</v>
      </c>
      <c r="E142" s="44" t="s">
        <v>2146</v>
      </c>
      <c r="F142" s="52">
        <v>44185</v>
      </c>
    </row>
    <row r="143" spans="1:6" x14ac:dyDescent="0.3">
      <c r="A143" s="44" t="s">
        <v>502</v>
      </c>
      <c r="B143" s="52">
        <v>26198</v>
      </c>
      <c r="C143" s="44" t="s">
        <v>116</v>
      </c>
      <c r="D143" s="44" t="s">
        <v>2144</v>
      </c>
      <c r="E143" s="44" t="s">
        <v>2146</v>
      </c>
      <c r="F143" s="52">
        <v>44093</v>
      </c>
    </row>
    <row r="144" spans="1:6" x14ac:dyDescent="0.3">
      <c r="A144" s="44" t="s">
        <v>636</v>
      </c>
      <c r="B144" s="52">
        <v>26508</v>
      </c>
      <c r="C144" s="44" t="s">
        <v>78</v>
      </c>
      <c r="D144" s="44" t="s">
        <v>2144</v>
      </c>
      <c r="E144" s="44" t="s">
        <v>2145</v>
      </c>
      <c r="F144" s="52">
        <v>43537</v>
      </c>
    </row>
    <row r="145" spans="1:6" x14ac:dyDescent="0.3">
      <c r="A145" s="44" t="s">
        <v>383</v>
      </c>
      <c r="B145" s="52">
        <v>33939</v>
      </c>
      <c r="C145" s="44" t="s">
        <v>105</v>
      </c>
      <c r="D145" s="44" t="s">
        <v>2144</v>
      </c>
      <c r="E145" s="44" t="s">
        <v>2146</v>
      </c>
      <c r="F145" s="52">
        <v>43835</v>
      </c>
    </row>
    <row r="146" spans="1:6" x14ac:dyDescent="0.3">
      <c r="A146" s="44" t="s">
        <v>1733</v>
      </c>
      <c r="B146" s="52">
        <v>30122</v>
      </c>
      <c r="C146" s="44" t="s">
        <v>114</v>
      </c>
      <c r="D146" s="44" t="s">
        <v>2144</v>
      </c>
      <c r="E146" s="44" t="s">
        <v>2146</v>
      </c>
      <c r="F146" s="52">
        <v>43929</v>
      </c>
    </row>
    <row r="147" spans="1:6" x14ac:dyDescent="0.3">
      <c r="A147" s="44" t="s">
        <v>1396</v>
      </c>
      <c r="B147" s="52">
        <v>33130</v>
      </c>
      <c r="C147" s="44" t="s">
        <v>69</v>
      </c>
      <c r="D147" s="44" t="s">
        <v>2144</v>
      </c>
      <c r="E147" s="44" t="s">
        <v>2145</v>
      </c>
      <c r="F147" s="52">
        <v>43959</v>
      </c>
    </row>
    <row r="148" spans="1:6" x14ac:dyDescent="0.3">
      <c r="A148" s="44" t="s">
        <v>1345</v>
      </c>
      <c r="B148" s="52">
        <v>34261</v>
      </c>
      <c r="C148" s="44" t="s">
        <v>100</v>
      </c>
      <c r="D148" s="44" t="s">
        <v>2147</v>
      </c>
      <c r="E148" s="44" t="s">
        <v>2146</v>
      </c>
      <c r="F148" s="52">
        <v>43580</v>
      </c>
    </row>
    <row r="149" spans="1:6" x14ac:dyDescent="0.3">
      <c r="A149" s="44" t="s">
        <v>585</v>
      </c>
      <c r="B149" s="52">
        <v>36034</v>
      </c>
      <c r="C149" s="44" t="s">
        <v>94</v>
      </c>
      <c r="D149" s="44" t="s">
        <v>2144</v>
      </c>
      <c r="E149" s="44" t="s">
        <v>2145</v>
      </c>
      <c r="F149" s="52">
        <v>43531</v>
      </c>
    </row>
    <row r="150" spans="1:6" x14ac:dyDescent="0.3">
      <c r="A150" s="44" t="s">
        <v>1285</v>
      </c>
      <c r="B150" s="52">
        <v>27223</v>
      </c>
      <c r="C150" s="44" t="s">
        <v>118</v>
      </c>
      <c r="D150" s="44" t="s">
        <v>2144</v>
      </c>
      <c r="E150" s="44" t="s">
        <v>2145</v>
      </c>
      <c r="F150" s="52">
        <v>43575</v>
      </c>
    </row>
    <row r="151" spans="1:6" x14ac:dyDescent="0.3">
      <c r="A151" s="44" t="s">
        <v>215</v>
      </c>
      <c r="B151" s="52">
        <v>30773</v>
      </c>
      <c r="C151" s="44" t="s">
        <v>119</v>
      </c>
      <c r="D151" s="44" t="s">
        <v>2144</v>
      </c>
      <c r="E151" s="44" t="s">
        <v>2146</v>
      </c>
      <c r="F151" s="52">
        <v>44090</v>
      </c>
    </row>
    <row r="152" spans="1:6" x14ac:dyDescent="0.3">
      <c r="A152" s="44" t="s">
        <v>266</v>
      </c>
      <c r="B152" s="52">
        <v>36162</v>
      </c>
      <c r="C152" s="44" t="s">
        <v>123</v>
      </c>
      <c r="D152" s="44" t="s">
        <v>2144</v>
      </c>
      <c r="E152" s="44" t="s">
        <v>2146</v>
      </c>
      <c r="F152" s="52">
        <v>43943</v>
      </c>
    </row>
    <row r="153" spans="1:6" x14ac:dyDescent="0.3">
      <c r="A153" s="44" t="s">
        <v>280</v>
      </c>
      <c r="B153" s="52">
        <v>35457</v>
      </c>
      <c r="C153" s="44" t="s">
        <v>105</v>
      </c>
      <c r="D153" s="44" t="s">
        <v>2144</v>
      </c>
      <c r="E153" s="44" t="s">
        <v>2146</v>
      </c>
      <c r="F153" s="52">
        <v>43662</v>
      </c>
    </row>
    <row r="154" spans="1:6" x14ac:dyDescent="0.3">
      <c r="A154" s="44" t="s">
        <v>457</v>
      </c>
      <c r="B154" s="52">
        <v>30926</v>
      </c>
      <c r="C154" s="44" t="s">
        <v>97</v>
      </c>
      <c r="D154" s="44" t="s">
        <v>2147</v>
      </c>
      <c r="E154" s="44" t="s">
        <v>2146</v>
      </c>
      <c r="F154" s="52">
        <v>44124</v>
      </c>
    </row>
    <row r="155" spans="1:6" x14ac:dyDescent="0.3">
      <c r="A155" s="44" t="s">
        <v>1158</v>
      </c>
      <c r="B155" s="52">
        <v>27193</v>
      </c>
      <c r="C155" s="44" t="s">
        <v>114</v>
      </c>
      <c r="D155" s="44" t="s">
        <v>2147</v>
      </c>
      <c r="E155" s="44" t="s">
        <v>2146</v>
      </c>
      <c r="F155" s="52">
        <v>43999</v>
      </c>
    </row>
    <row r="156" spans="1:6" x14ac:dyDescent="0.3">
      <c r="A156" s="44" t="s">
        <v>1398</v>
      </c>
      <c r="B156" s="52">
        <v>31485</v>
      </c>
      <c r="C156" s="44" t="s">
        <v>63</v>
      </c>
      <c r="D156" s="44" t="s">
        <v>2144</v>
      </c>
      <c r="E156" s="44" t="s">
        <v>2146</v>
      </c>
      <c r="F156" s="52">
        <v>43629</v>
      </c>
    </row>
    <row r="157" spans="1:6" x14ac:dyDescent="0.3">
      <c r="A157" s="44" t="s">
        <v>276</v>
      </c>
      <c r="B157" s="52">
        <v>28715</v>
      </c>
      <c r="C157" s="44" t="s">
        <v>140</v>
      </c>
      <c r="D157" s="44" t="s">
        <v>2144</v>
      </c>
      <c r="E157" s="44" t="s">
        <v>2146</v>
      </c>
      <c r="F157" s="52">
        <v>44046</v>
      </c>
    </row>
    <row r="158" spans="1:6" x14ac:dyDescent="0.3">
      <c r="A158" s="44" t="s">
        <v>1188</v>
      </c>
      <c r="B158" s="52">
        <v>27319</v>
      </c>
      <c r="C158" s="44" t="s">
        <v>63</v>
      </c>
      <c r="D158" s="44" t="s">
        <v>2147</v>
      </c>
      <c r="E158" s="44" t="s">
        <v>2146</v>
      </c>
      <c r="F158" s="52">
        <v>43476</v>
      </c>
    </row>
    <row r="159" spans="1:6" x14ac:dyDescent="0.3">
      <c r="A159" s="44" t="s">
        <v>2011</v>
      </c>
      <c r="B159" s="52">
        <v>33951</v>
      </c>
      <c r="C159" s="44" t="s">
        <v>81</v>
      </c>
      <c r="D159" s="44" t="s">
        <v>2147</v>
      </c>
      <c r="E159" s="44" t="s">
        <v>2146</v>
      </c>
      <c r="F159" s="52">
        <v>43466</v>
      </c>
    </row>
    <row r="160" spans="1:6" x14ac:dyDescent="0.3">
      <c r="A160" s="44" t="s">
        <v>1887</v>
      </c>
      <c r="B160" s="52">
        <v>27763</v>
      </c>
      <c r="C160" s="44" t="s">
        <v>68</v>
      </c>
      <c r="D160" s="44" t="s">
        <v>2147</v>
      </c>
      <c r="E160" s="44" t="s">
        <v>2145</v>
      </c>
      <c r="F160" s="52">
        <v>43949</v>
      </c>
    </row>
    <row r="161" spans="1:6" x14ac:dyDescent="0.3">
      <c r="A161" s="44" t="s">
        <v>389</v>
      </c>
      <c r="B161" s="52">
        <v>36174</v>
      </c>
      <c r="C161" s="44" t="s">
        <v>95</v>
      </c>
      <c r="D161" s="44" t="s">
        <v>2147</v>
      </c>
      <c r="E161" s="44" t="s">
        <v>2145</v>
      </c>
      <c r="F161" s="52">
        <v>43909</v>
      </c>
    </row>
    <row r="162" spans="1:6" x14ac:dyDescent="0.3">
      <c r="A162" s="44" t="s">
        <v>1832</v>
      </c>
      <c r="B162" s="52">
        <v>28089</v>
      </c>
      <c r="C162" s="44" t="s">
        <v>86</v>
      </c>
      <c r="D162" s="44" t="s">
        <v>2144</v>
      </c>
      <c r="E162" s="44" t="s">
        <v>2146</v>
      </c>
      <c r="F162" s="52">
        <v>44051</v>
      </c>
    </row>
    <row r="163" spans="1:6" x14ac:dyDescent="0.3">
      <c r="A163" s="44" t="s">
        <v>1637</v>
      </c>
      <c r="B163" s="52">
        <v>30855</v>
      </c>
      <c r="C163" s="44" t="s">
        <v>91</v>
      </c>
      <c r="D163" s="44" t="s">
        <v>2147</v>
      </c>
      <c r="E163" s="44" t="s">
        <v>2145</v>
      </c>
      <c r="F163" s="52">
        <v>44048</v>
      </c>
    </row>
    <row r="164" spans="1:6" x14ac:dyDescent="0.3">
      <c r="A164" s="44" t="s">
        <v>571</v>
      </c>
      <c r="B164" s="52">
        <v>28442</v>
      </c>
      <c r="C164" s="44" t="s">
        <v>78</v>
      </c>
      <c r="D164" s="44" t="s">
        <v>2144</v>
      </c>
      <c r="E164" s="44" t="s">
        <v>2145</v>
      </c>
      <c r="F164" s="52">
        <v>43835</v>
      </c>
    </row>
    <row r="165" spans="1:6" x14ac:dyDescent="0.3">
      <c r="A165" s="44" t="s">
        <v>924</v>
      </c>
      <c r="B165" s="52">
        <v>27944</v>
      </c>
      <c r="C165" s="44" t="s">
        <v>104</v>
      </c>
      <c r="D165" s="44" t="s">
        <v>2144</v>
      </c>
      <c r="E165" s="44" t="s">
        <v>2145</v>
      </c>
      <c r="F165" s="52">
        <v>43696</v>
      </c>
    </row>
    <row r="166" spans="1:6" x14ac:dyDescent="0.3">
      <c r="A166" s="44" t="s">
        <v>145</v>
      </c>
      <c r="B166" s="52">
        <v>26927</v>
      </c>
      <c r="C166" s="44" t="s">
        <v>100</v>
      </c>
      <c r="D166" s="44" t="s">
        <v>2147</v>
      </c>
      <c r="E166" s="44" t="s">
        <v>2145</v>
      </c>
      <c r="F166" s="52">
        <v>43957</v>
      </c>
    </row>
    <row r="167" spans="1:6" x14ac:dyDescent="0.3">
      <c r="A167" s="44" t="s">
        <v>1728</v>
      </c>
      <c r="B167" s="52">
        <v>36149</v>
      </c>
      <c r="C167" s="44" t="s">
        <v>99</v>
      </c>
      <c r="D167" s="44" t="s">
        <v>2144</v>
      </c>
      <c r="E167" s="44" t="s">
        <v>2146</v>
      </c>
      <c r="F167" s="52">
        <v>43926</v>
      </c>
    </row>
    <row r="168" spans="1:6" x14ac:dyDescent="0.3">
      <c r="A168" s="44" t="s">
        <v>576</v>
      </c>
      <c r="B168" s="52">
        <v>31600</v>
      </c>
      <c r="C168" s="44" t="s">
        <v>77</v>
      </c>
      <c r="D168" s="44" t="s">
        <v>2144</v>
      </c>
      <c r="E168" s="44" t="s">
        <v>2146</v>
      </c>
      <c r="F168" s="52">
        <v>43925</v>
      </c>
    </row>
    <row r="169" spans="1:6" x14ac:dyDescent="0.3">
      <c r="A169" s="44" t="s">
        <v>1331</v>
      </c>
      <c r="B169" s="52">
        <v>35869</v>
      </c>
      <c r="C169" s="44" t="s">
        <v>83</v>
      </c>
      <c r="D169" s="44" t="s">
        <v>2147</v>
      </c>
      <c r="E169" s="44" t="s">
        <v>2145</v>
      </c>
      <c r="F169" s="52">
        <v>44177</v>
      </c>
    </row>
    <row r="170" spans="1:6" x14ac:dyDescent="0.3">
      <c r="A170" s="44" t="s">
        <v>612</v>
      </c>
      <c r="B170" s="52">
        <v>34921</v>
      </c>
      <c r="C170" s="44" t="s">
        <v>91</v>
      </c>
      <c r="D170" s="44" t="s">
        <v>2147</v>
      </c>
      <c r="E170" s="44" t="s">
        <v>2145</v>
      </c>
      <c r="F170" s="52">
        <v>43521</v>
      </c>
    </row>
    <row r="171" spans="1:6" x14ac:dyDescent="0.3">
      <c r="A171" s="44" t="s">
        <v>886</v>
      </c>
      <c r="B171" s="52">
        <v>29033</v>
      </c>
      <c r="C171" s="44" t="s">
        <v>223</v>
      </c>
      <c r="D171" s="44" t="s">
        <v>2144</v>
      </c>
      <c r="E171" s="44" t="s">
        <v>2145</v>
      </c>
      <c r="F171" s="52">
        <v>43719</v>
      </c>
    </row>
    <row r="172" spans="1:6" x14ac:dyDescent="0.3">
      <c r="A172" s="44" t="s">
        <v>1747</v>
      </c>
      <c r="B172" s="52">
        <v>27855</v>
      </c>
      <c r="C172" s="44" t="s">
        <v>99</v>
      </c>
      <c r="D172" s="44" t="s">
        <v>2147</v>
      </c>
      <c r="E172" s="44" t="s">
        <v>2145</v>
      </c>
      <c r="F172" s="52">
        <v>43536</v>
      </c>
    </row>
    <row r="173" spans="1:6" x14ac:dyDescent="0.3">
      <c r="A173" s="44" t="s">
        <v>970</v>
      </c>
      <c r="B173" s="52">
        <v>30810</v>
      </c>
      <c r="C173" s="44" t="s">
        <v>105</v>
      </c>
      <c r="D173" s="44" t="s">
        <v>2147</v>
      </c>
      <c r="E173" s="44" t="s">
        <v>2146</v>
      </c>
      <c r="F173" s="52">
        <v>43908</v>
      </c>
    </row>
    <row r="174" spans="1:6" x14ac:dyDescent="0.3">
      <c r="A174" s="44" t="s">
        <v>2141</v>
      </c>
      <c r="B174" s="52">
        <v>27560</v>
      </c>
      <c r="C174" s="44" t="s">
        <v>273</v>
      </c>
      <c r="D174" s="44" t="s">
        <v>2144</v>
      </c>
      <c r="E174" s="44" t="s">
        <v>2146</v>
      </c>
      <c r="F174" s="52">
        <v>43873</v>
      </c>
    </row>
    <row r="175" spans="1:6" x14ac:dyDescent="0.3">
      <c r="A175" s="44" t="s">
        <v>811</v>
      </c>
      <c r="B175" s="52">
        <v>36346</v>
      </c>
      <c r="C175" s="44" t="s">
        <v>99</v>
      </c>
      <c r="D175" s="44" t="s">
        <v>2147</v>
      </c>
      <c r="E175" s="44" t="s">
        <v>2145</v>
      </c>
      <c r="F175" s="52">
        <v>43704</v>
      </c>
    </row>
    <row r="176" spans="1:6" x14ac:dyDescent="0.3">
      <c r="A176" s="44" t="s">
        <v>1433</v>
      </c>
      <c r="B176" s="52">
        <v>36590</v>
      </c>
      <c r="C176" s="44" t="s">
        <v>93</v>
      </c>
      <c r="D176" s="44" t="s">
        <v>2144</v>
      </c>
      <c r="E176" s="44" t="s">
        <v>2145</v>
      </c>
      <c r="F176" s="52">
        <v>44093</v>
      </c>
    </row>
    <row r="177" spans="1:6" x14ac:dyDescent="0.3">
      <c r="A177" s="44" t="s">
        <v>848</v>
      </c>
      <c r="B177" s="52">
        <v>31284</v>
      </c>
      <c r="C177" s="44" t="s">
        <v>99</v>
      </c>
      <c r="D177" s="44" t="s">
        <v>2144</v>
      </c>
      <c r="E177" s="44" t="s">
        <v>2146</v>
      </c>
      <c r="F177" s="52">
        <v>44035</v>
      </c>
    </row>
    <row r="178" spans="1:6" x14ac:dyDescent="0.3">
      <c r="A178" s="44" t="s">
        <v>1969</v>
      </c>
      <c r="B178" s="52">
        <v>34411</v>
      </c>
      <c r="C178" s="44" t="s">
        <v>84</v>
      </c>
      <c r="D178" s="44" t="s">
        <v>2147</v>
      </c>
      <c r="E178" s="44" t="s">
        <v>2146</v>
      </c>
      <c r="F178" s="52">
        <v>43843</v>
      </c>
    </row>
    <row r="179" spans="1:6" x14ac:dyDescent="0.3">
      <c r="A179" s="44" t="s">
        <v>1814</v>
      </c>
      <c r="B179" s="52">
        <v>30522</v>
      </c>
      <c r="C179" s="44" t="s">
        <v>109</v>
      </c>
      <c r="D179" s="44" t="s">
        <v>2147</v>
      </c>
      <c r="E179" s="44" t="s">
        <v>2145</v>
      </c>
      <c r="F179" s="52">
        <v>43656</v>
      </c>
    </row>
    <row r="180" spans="1:6" x14ac:dyDescent="0.3">
      <c r="A180" s="44" t="s">
        <v>310</v>
      </c>
      <c r="B180" s="52">
        <v>27915</v>
      </c>
      <c r="C180" s="44" t="s">
        <v>103</v>
      </c>
      <c r="D180" s="44" t="s">
        <v>2144</v>
      </c>
      <c r="E180" s="44" t="s">
        <v>2145</v>
      </c>
      <c r="F180" s="52">
        <v>44131</v>
      </c>
    </row>
    <row r="181" spans="1:6" x14ac:dyDescent="0.3">
      <c r="A181" s="44" t="s">
        <v>1471</v>
      </c>
      <c r="B181" s="52">
        <v>31035</v>
      </c>
      <c r="C181" s="44" t="s">
        <v>148</v>
      </c>
      <c r="D181" s="44" t="s">
        <v>2144</v>
      </c>
      <c r="E181" s="44" t="s">
        <v>2145</v>
      </c>
      <c r="F181" s="52">
        <v>44046</v>
      </c>
    </row>
    <row r="182" spans="1:6" x14ac:dyDescent="0.3">
      <c r="A182" s="44" t="s">
        <v>334</v>
      </c>
      <c r="B182" s="52">
        <v>32877</v>
      </c>
      <c r="C182" s="44" t="s">
        <v>78</v>
      </c>
      <c r="D182" s="44" t="s">
        <v>2147</v>
      </c>
      <c r="E182" s="44" t="s">
        <v>2146</v>
      </c>
      <c r="F182" s="52">
        <v>44121</v>
      </c>
    </row>
    <row r="183" spans="1:6" x14ac:dyDescent="0.3">
      <c r="A183" s="44" t="s">
        <v>738</v>
      </c>
      <c r="B183" s="52">
        <v>26475</v>
      </c>
      <c r="C183" s="44" t="s">
        <v>140</v>
      </c>
      <c r="D183" s="44" t="s">
        <v>2147</v>
      </c>
      <c r="E183" s="44" t="s">
        <v>2146</v>
      </c>
      <c r="F183" s="52">
        <v>44005</v>
      </c>
    </row>
    <row r="184" spans="1:6" x14ac:dyDescent="0.3">
      <c r="A184" s="44" t="s">
        <v>1765</v>
      </c>
      <c r="B184" s="52">
        <v>26012</v>
      </c>
      <c r="C184" s="44" t="s">
        <v>163</v>
      </c>
      <c r="D184" s="44" t="s">
        <v>2147</v>
      </c>
      <c r="E184" s="44" t="s">
        <v>2146</v>
      </c>
      <c r="F184" s="52">
        <v>43491</v>
      </c>
    </row>
    <row r="185" spans="1:6" x14ac:dyDescent="0.3">
      <c r="A185" s="44" t="s">
        <v>1529</v>
      </c>
      <c r="B185" s="52">
        <v>31079</v>
      </c>
      <c r="C185" s="44" t="s">
        <v>81</v>
      </c>
      <c r="D185" s="44" t="s">
        <v>2144</v>
      </c>
      <c r="E185" s="44" t="s">
        <v>2146</v>
      </c>
      <c r="F185" s="52">
        <v>43590</v>
      </c>
    </row>
    <row r="186" spans="1:6" x14ac:dyDescent="0.3">
      <c r="A186" s="44" t="s">
        <v>2000</v>
      </c>
      <c r="B186" s="52">
        <v>36572</v>
      </c>
      <c r="C186" s="44" t="s">
        <v>195</v>
      </c>
      <c r="D186" s="44" t="s">
        <v>2147</v>
      </c>
      <c r="E186" s="44" t="s">
        <v>2145</v>
      </c>
      <c r="F186" s="52">
        <v>43681</v>
      </c>
    </row>
    <row r="187" spans="1:6" x14ac:dyDescent="0.3">
      <c r="A187" s="44" t="s">
        <v>799</v>
      </c>
      <c r="B187" s="52">
        <v>29869</v>
      </c>
      <c r="C187" s="44" t="s">
        <v>116</v>
      </c>
      <c r="D187" s="44" t="s">
        <v>2144</v>
      </c>
      <c r="E187" s="44" t="s">
        <v>2145</v>
      </c>
      <c r="F187" s="52">
        <v>44094</v>
      </c>
    </row>
    <row r="188" spans="1:6" x14ac:dyDescent="0.3">
      <c r="A188" s="44" t="s">
        <v>758</v>
      </c>
      <c r="B188" s="52">
        <v>27796</v>
      </c>
      <c r="C188" s="44" t="s">
        <v>68</v>
      </c>
      <c r="D188" s="44" t="s">
        <v>2147</v>
      </c>
      <c r="E188" s="44" t="s">
        <v>2146</v>
      </c>
      <c r="F188" s="52">
        <v>43834</v>
      </c>
    </row>
    <row r="189" spans="1:6" x14ac:dyDescent="0.3">
      <c r="A189" s="44" t="s">
        <v>1384</v>
      </c>
      <c r="B189" s="52">
        <v>36868</v>
      </c>
      <c r="C189" s="44" t="s">
        <v>143</v>
      </c>
      <c r="D189" s="44" t="s">
        <v>2144</v>
      </c>
      <c r="E189" s="44" t="s">
        <v>2146</v>
      </c>
      <c r="F189" s="52">
        <v>44123</v>
      </c>
    </row>
    <row r="190" spans="1:6" x14ac:dyDescent="0.3">
      <c r="A190" s="44" t="s">
        <v>2017</v>
      </c>
      <c r="B190" s="52">
        <v>26651</v>
      </c>
      <c r="C190" s="44" t="s">
        <v>88</v>
      </c>
      <c r="D190" s="44" t="s">
        <v>2147</v>
      </c>
      <c r="E190" s="44" t="s">
        <v>2145</v>
      </c>
      <c r="F190" s="52">
        <v>44087</v>
      </c>
    </row>
    <row r="191" spans="1:6" x14ac:dyDescent="0.3">
      <c r="A191" s="44" t="s">
        <v>942</v>
      </c>
      <c r="B191" s="52">
        <v>36277</v>
      </c>
      <c r="C191" s="44" t="s">
        <v>108</v>
      </c>
      <c r="D191" s="44" t="s">
        <v>2147</v>
      </c>
      <c r="E191" s="44" t="s">
        <v>2146</v>
      </c>
      <c r="F191" s="52">
        <v>44065</v>
      </c>
    </row>
    <row r="192" spans="1:6" x14ac:dyDescent="0.3">
      <c r="A192" s="44" t="s">
        <v>355</v>
      </c>
      <c r="B192" s="52">
        <v>34797</v>
      </c>
      <c r="C192" s="44" t="s">
        <v>140</v>
      </c>
      <c r="D192" s="44" t="s">
        <v>2147</v>
      </c>
      <c r="E192" s="44" t="s">
        <v>2145</v>
      </c>
      <c r="F192" s="52">
        <v>43545</v>
      </c>
    </row>
    <row r="193" spans="1:6" x14ac:dyDescent="0.3">
      <c r="A193" s="44" t="s">
        <v>1729</v>
      </c>
      <c r="B193" s="52">
        <v>34161</v>
      </c>
      <c r="C193" s="44" t="s">
        <v>242</v>
      </c>
      <c r="D193" s="44" t="s">
        <v>2147</v>
      </c>
      <c r="E193" s="44" t="s">
        <v>2146</v>
      </c>
      <c r="F193" s="52">
        <v>43923</v>
      </c>
    </row>
    <row r="194" spans="1:6" x14ac:dyDescent="0.3">
      <c r="A194" s="44" t="s">
        <v>1939</v>
      </c>
      <c r="B194" s="52">
        <v>34504</v>
      </c>
      <c r="C194" s="44" t="s">
        <v>115</v>
      </c>
      <c r="D194" s="44" t="s">
        <v>2144</v>
      </c>
      <c r="E194" s="44" t="s">
        <v>2146</v>
      </c>
      <c r="F194" s="52">
        <v>43822</v>
      </c>
    </row>
    <row r="195" spans="1:6" x14ac:dyDescent="0.3">
      <c r="A195" s="44" t="s">
        <v>397</v>
      </c>
      <c r="B195" s="52">
        <v>33700</v>
      </c>
      <c r="C195" s="44" t="s">
        <v>94</v>
      </c>
      <c r="D195" s="44" t="s">
        <v>2147</v>
      </c>
      <c r="E195" s="44" t="s">
        <v>2146</v>
      </c>
      <c r="F195" s="52">
        <v>43852</v>
      </c>
    </row>
    <row r="196" spans="1:6" x14ac:dyDescent="0.3">
      <c r="A196" s="44" t="s">
        <v>791</v>
      </c>
      <c r="B196" s="52">
        <v>33493</v>
      </c>
      <c r="C196" s="44" t="s">
        <v>115</v>
      </c>
      <c r="D196" s="44" t="s">
        <v>2144</v>
      </c>
      <c r="E196" s="44" t="s">
        <v>2145</v>
      </c>
      <c r="F196" s="52">
        <v>43791</v>
      </c>
    </row>
    <row r="197" spans="1:6" x14ac:dyDescent="0.3">
      <c r="A197" s="44" t="s">
        <v>1476</v>
      </c>
      <c r="B197" s="52">
        <v>30549</v>
      </c>
      <c r="C197" s="44" t="s">
        <v>108</v>
      </c>
      <c r="D197" s="44" t="s">
        <v>2147</v>
      </c>
      <c r="E197" s="44" t="s">
        <v>2146</v>
      </c>
      <c r="F197" s="52">
        <v>43987</v>
      </c>
    </row>
    <row r="198" spans="1:6" x14ac:dyDescent="0.3">
      <c r="A198" s="44" t="s">
        <v>1965</v>
      </c>
      <c r="B198" s="52">
        <v>36018</v>
      </c>
      <c r="C198" s="44" t="s">
        <v>90</v>
      </c>
      <c r="D198" s="44" t="s">
        <v>2144</v>
      </c>
      <c r="E198" s="44" t="s">
        <v>2145</v>
      </c>
      <c r="F198" s="52">
        <v>43514</v>
      </c>
    </row>
    <row r="199" spans="1:6" x14ac:dyDescent="0.3">
      <c r="A199" s="44" t="s">
        <v>1607</v>
      </c>
      <c r="B199" s="52">
        <v>35508</v>
      </c>
      <c r="C199" s="44" t="s">
        <v>163</v>
      </c>
      <c r="D199" s="44" t="s">
        <v>2144</v>
      </c>
      <c r="E199" s="44" t="s">
        <v>2146</v>
      </c>
      <c r="F199" s="52">
        <v>44097</v>
      </c>
    </row>
    <row r="200" spans="1:6" x14ac:dyDescent="0.3">
      <c r="A200" s="44" t="s">
        <v>553</v>
      </c>
      <c r="B200" s="52">
        <v>32633</v>
      </c>
      <c r="C200" s="44" t="s">
        <v>155</v>
      </c>
      <c r="D200" s="44" t="s">
        <v>2144</v>
      </c>
      <c r="E200" s="44" t="s">
        <v>2145</v>
      </c>
      <c r="F200" s="52">
        <v>44187</v>
      </c>
    </row>
    <row r="201" spans="1:6" x14ac:dyDescent="0.3">
      <c r="A201" s="44" t="s">
        <v>151</v>
      </c>
      <c r="B201" s="52">
        <v>35836</v>
      </c>
      <c r="C201" s="44" t="s">
        <v>92</v>
      </c>
      <c r="D201" s="44" t="s">
        <v>2144</v>
      </c>
      <c r="E201" s="44" t="s">
        <v>2146</v>
      </c>
      <c r="F201" s="52">
        <v>43651</v>
      </c>
    </row>
    <row r="202" spans="1:6" x14ac:dyDescent="0.3">
      <c r="A202" s="44" t="s">
        <v>1288</v>
      </c>
      <c r="B202" s="52">
        <v>26547</v>
      </c>
      <c r="C202" s="44" t="s">
        <v>99</v>
      </c>
      <c r="D202" s="44" t="s">
        <v>2147</v>
      </c>
      <c r="E202" s="44" t="s">
        <v>2145</v>
      </c>
      <c r="F202" s="52">
        <v>44091</v>
      </c>
    </row>
    <row r="203" spans="1:6" x14ac:dyDescent="0.3">
      <c r="A203" s="44" t="s">
        <v>358</v>
      </c>
      <c r="B203" s="52">
        <v>35382</v>
      </c>
      <c r="C203" s="44" t="s">
        <v>89</v>
      </c>
      <c r="D203" s="44" t="s">
        <v>2147</v>
      </c>
      <c r="E203" s="44" t="s">
        <v>2146</v>
      </c>
      <c r="F203" s="52">
        <v>43916</v>
      </c>
    </row>
    <row r="204" spans="1:6" x14ac:dyDescent="0.3">
      <c r="A204" s="44" t="s">
        <v>1344</v>
      </c>
      <c r="B204" s="52">
        <v>33431</v>
      </c>
      <c r="C204" s="44" t="s">
        <v>109</v>
      </c>
      <c r="D204" s="44" t="s">
        <v>2144</v>
      </c>
      <c r="E204" s="44" t="s">
        <v>2146</v>
      </c>
      <c r="F204" s="52">
        <v>44185</v>
      </c>
    </row>
    <row r="205" spans="1:6" x14ac:dyDescent="0.3">
      <c r="A205" s="44" t="s">
        <v>946</v>
      </c>
      <c r="B205" s="52">
        <v>30963</v>
      </c>
      <c r="C205" s="44" t="s">
        <v>83</v>
      </c>
      <c r="D205" s="44" t="s">
        <v>2147</v>
      </c>
      <c r="E205" s="44" t="s">
        <v>2146</v>
      </c>
      <c r="F205" s="52">
        <v>43719</v>
      </c>
    </row>
    <row r="206" spans="1:6" x14ac:dyDescent="0.3">
      <c r="A206" s="44" t="s">
        <v>1469</v>
      </c>
      <c r="B206" s="52">
        <v>28230</v>
      </c>
      <c r="C206" s="44" t="s">
        <v>85</v>
      </c>
      <c r="D206" s="44" t="s">
        <v>2147</v>
      </c>
      <c r="E206" s="44" t="s">
        <v>2145</v>
      </c>
      <c r="F206" s="52">
        <v>43900</v>
      </c>
    </row>
    <row r="207" spans="1:6" x14ac:dyDescent="0.3">
      <c r="A207" s="44" t="s">
        <v>1827</v>
      </c>
      <c r="B207" s="52">
        <v>29308</v>
      </c>
      <c r="C207" s="44" t="s">
        <v>100</v>
      </c>
      <c r="D207" s="44" t="s">
        <v>2147</v>
      </c>
      <c r="E207" s="44" t="s">
        <v>2146</v>
      </c>
      <c r="F207" s="52">
        <v>44137</v>
      </c>
    </row>
    <row r="208" spans="1:6" x14ac:dyDescent="0.3">
      <c r="A208" s="44" t="s">
        <v>1036</v>
      </c>
      <c r="B208" s="52">
        <v>30417</v>
      </c>
      <c r="C208" s="44" t="s">
        <v>126</v>
      </c>
      <c r="D208" s="44" t="s">
        <v>2147</v>
      </c>
      <c r="E208" s="44" t="s">
        <v>2145</v>
      </c>
      <c r="F208" s="52">
        <v>43938</v>
      </c>
    </row>
    <row r="209" spans="1:6" x14ac:dyDescent="0.3">
      <c r="A209" s="44" t="s">
        <v>552</v>
      </c>
      <c r="B209" s="52">
        <v>35769</v>
      </c>
      <c r="C209" s="44" t="s">
        <v>100</v>
      </c>
      <c r="D209" s="44" t="s">
        <v>2144</v>
      </c>
      <c r="E209" s="44" t="s">
        <v>2145</v>
      </c>
      <c r="F209" s="52">
        <v>43643</v>
      </c>
    </row>
    <row r="210" spans="1:6" x14ac:dyDescent="0.3">
      <c r="A210" s="44" t="s">
        <v>1855</v>
      </c>
      <c r="B210" s="52">
        <v>35653</v>
      </c>
      <c r="C210" s="44" t="s">
        <v>92</v>
      </c>
      <c r="D210" s="44" t="s">
        <v>2144</v>
      </c>
      <c r="E210" s="44" t="s">
        <v>2146</v>
      </c>
      <c r="F210" s="52">
        <v>43611</v>
      </c>
    </row>
    <row r="211" spans="1:6" x14ac:dyDescent="0.3">
      <c r="A211" s="44" t="s">
        <v>1883</v>
      </c>
      <c r="B211" s="52">
        <v>33277</v>
      </c>
      <c r="C211" s="44" t="s">
        <v>148</v>
      </c>
      <c r="D211" s="44" t="s">
        <v>2144</v>
      </c>
      <c r="E211" s="44" t="s">
        <v>2145</v>
      </c>
      <c r="F211" s="52">
        <v>43564</v>
      </c>
    </row>
    <row r="212" spans="1:6" x14ac:dyDescent="0.3">
      <c r="A212" s="44" t="s">
        <v>847</v>
      </c>
      <c r="B212" s="52">
        <v>27471</v>
      </c>
      <c r="C212" s="44" t="s">
        <v>242</v>
      </c>
      <c r="D212" s="44" t="s">
        <v>2144</v>
      </c>
      <c r="E212" s="44" t="s">
        <v>2145</v>
      </c>
      <c r="F212" s="52">
        <v>43638</v>
      </c>
    </row>
    <row r="213" spans="1:6" x14ac:dyDescent="0.3">
      <c r="A213" s="44" t="s">
        <v>1460</v>
      </c>
      <c r="B213" s="52">
        <v>34472</v>
      </c>
      <c r="C213" s="44" t="s">
        <v>89</v>
      </c>
      <c r="D213" s="44" t="s">
        <v>2147</v>
      </c>
      <c r="E213" s="44" t="s">
        <v>2146</v>
      </c>
      <c r="F213" s="52">
        <v>43726</v>
      </c>
    </row>
    <row r="214" spans="1:6" x14ac:dyDescent="0.3">
      <c r="A214" s="44" t="s">
        <v>482</v>
      </c>
      <c r="B214" s="52">
        <v>35393</v>
      </c>
      <c r="C214" s="44" t="s">
        <v>88</v>
      </c>
      <c r="D214" s="44" t="s">
        <v>2144</v>
      </c>
      <c r="E214" s="44" t="s">
        <v>2146</v>
      </c>
      <c r="F214" s="52">
        <v>43774</v>
      </c>
    </row>
    <row r="215" spans="1:6" x14ac:dyDescent="0.3">
      <c r="A215" s="44" t="s">
        <v>1383</v>
      </c>
      <c r="B215" s="52">
        <v>26731</v>
      </c>
      <c r="C215" s="44" t="s">
        <v>70</v>
      </c>
      <c r="D215" s="44" t="s">
        <v>2147</v>
      </c>
      <c r="E215" s="44" t="s">
        <v>2145</v>
      </c>
      <c r="F215" s="52">
        <v>43742</v>
      </c>
    </row>
    <row r="216" spans="1:6" x14ac:dyDescent="0.3">
      <c r="A216" s="44" t="s">
        <v>488</v>
      </c>
      <c r="B216" s="52">
        <v>36766</v>
      </c>
      <c r="C216" s="44" t="s">
        <v>155</v>
      </c>
      <c r="D216" s="44" t="s">
        <v>2144</v>
      </c>
      <c r="E216" s="44" t="s">
        <v>2146</v>
      </c>
      <c r="F216" s="52">
        <v>44150</v>
      </c>
    </row>
    <row r="217" spans="1:6" x14ac:dyDescent="0.3">
      <c r="A217" s="44" t="s">
        <v>1555</v>
      </c>
      <c r="B217" s="52">
        <v>34532</v>
      </c>
      <c r="C217" s="44" t="s">
        <v>87</v>
      </c>
      <c r="D217" s="44" t="s">
        <v>2147</v>
      </c>
      <c r="E217" s="44" t="s">
        <v>2146</v>
      </c>
      <c r="F217" s="52">
        <v>43567</v>
      </c>
    </row>
    <row r="218" spans="1:6" x14ac:dyDescent="0.3">
      <c r="A218" s="44" t="s">
        <v>157</v>
      </c>
      <c r="B218" s="52">
        <v>31979</v>
      </c>
      <c r="C218" s="44" t="s">
        <v>148</v>
      </c>
      <c r="D218" s="44" t="s">
        <v>2144</v>
      </c>
      <c r="E218" s="44" t="s">
        <v>2146</v>
      </c>
      <c r="F218" s="52">
        <v>43527</v>
      </c>
    </row>
    <row r="219" spans="1:6" x14ac:dyDescent="0.3">
      <c r="A219" s="44" t="s">
        <v>837</v>
      </c>
      <c r="B219" s="52">
        <v>28847</v>
      </c>
      <c r="C219" s="44" t="s">
        <v>140</v>
      </c>
      <c r="D219" s="44" t="s">
        <v>2147</v>
      </c>
      <c r="E219" s="44" t="s">
        <v>2146</v>
      </c>
      <c r="F219" s="52">
        <v>43487</v>
      </c>
    </row>
    <row r="220" spans="1:6" x14ac:dyDescent="0.3">
      <c r="A220" s="44" t="s">
        <v>1449</v>
      </c>
      <c r="B220" s="52">
        <v>30438</v>
      </c>
      <c r="C220" s="44" t="s">
        <v>102</v>
      </c>
      <c r="D220" s="44" t="s">
        <v>2144</v>
      </c>
      <c r="E220" s="44" t="s">
        <v>2145</v>
      </c>
      <c r="F220" s="52">
        <v>43606</v>
      </c>
    </row>
    <row r="221" spans="1:6" x14ac:dyDescent="0.3">
      <c r="A221" s="44" t="s">
        <v>284</v>
      </c>
      <c r="B221" s="52">
        <v>27694</v>
      </c>
      <c r="C221" s="44" t="s">
        <v>127</v>
      </c>
      <c r="D221" s="44" t="s">
        <v>2144</v>
      </c>
      <c r="E221" s="44" t="s">
        <v>2146</v>
      </c>
      <c r="F221" s="52">
        <v>43710</v>
      </c>
    </row>
    <row r="222" spans="1:6" x14ac:dyDescent="0.3">
      <c r="A222" s="44" t="s">
        <v>1781</v>
      </c>
      <c r="B222" s="52">
        <v>28932</v>
      </c>
      <c r="C222" s="44" t="s">
        <v>114</v>
      </c>
      <c r="D222" s="44" t="s">
        <v>2147</v>
      </c>
      <c r="E222" s="44" t="s">
        <v>2146</v>
      </c>
      <c r="F222" s="52">
        <v>44162</v>
      </c>
    </row>
    <row r="223" spans="1:6" x14ac:dyDescent="0.3">
      <c r="A223" s="44" t="s">
        <v>159</v>
      </c>
      <c r="B223" s="52">
        <v>36640</v>
      </c>
      <c r="C223" s="44" t="s">
        <v>110</v>
      </c>
      <c r="D223" s="44" t="s">
        <v>2144</v>
      </c>
      <c r="E223" s="44" t="s">
        <v>2146</v>
      </c>
      <c r="F223" s="52">
        <v>43955</v>
      </c>
    </row>
    <row r="224" spans="1:6" x14ac:dyDescent="0.3">
      <c r="A224" s="44" t="s">
        <v>1254</v>
      </c>
      <c r="B224" s="52">
        <v>28663</v>
      </c>
      <c r="C224" s="44" t="s">
        <v>70</v>
      </c>
      <c r="D224" s="44" t="s">
        <v>2144</v>
      </c>
      <c r="E224" s="44" t="s">
        <v>2145</v>
      </c>
      <c r="F224" s="52">
        <v>44088</v>
      </c>
    </row>
    <row r="225" spans="1:6" x14ac:dyDescent="0.3">
      <c r="A225" s="44" t="s">
        <v>790</v>
      </c>
      <c r="B225" s="52">
        <v>27408</v>
      </c>
      <c r="C225" s="44" t="s">
        <v>87</v>
      </c>
      <c r="D225" s="44" t="s">
        <v>2147</v>
      </c>
      <c r="E225" s="44" t="s">
        <v>2145</v>
      </c>
      <c r="F225" s="52">
        <v>44035</v>
      </c>
    </row>
    <row r="226" spans="1:6" x14ac:dyDescent="0.3">
      <c r="A226" s="44" t="s">
        <v>1687</v>
      </c>
      <c r="B226" s="52">
        <v>32289</v>
      </c>
      <c r="C226" s="44" t="s">
        <v>119</v>
      </c>
      <c r="D226" s="44" t="s">
        <v>2144</v>
      </c>
      <c r="E226" s="44" t="s">
        <v>2146</v>
      </c>
      <c r="F226" s="52">
        <v>43923</v>
      </c>
    </row>
    <row r="227" spans="1:6" x14ac:dyDescent="0.3">
      <c r="A227" s="44" t="s">
        <v>1918</v>
      </c>
      <c r="B227" s="52">
        <v>26996</v>
      </c>
      <c r="C227" s="44" t="s">
        <v>125</v>
      </c>
      <c r="D227" s="44" t="s">
        <v>2144</v>
      </c>
      <c r="E227" s="44" t="s">
        <v>2145</v>
      </c>
      <c r="F227" s="52">
        <v>43757</v>
      </c>
    </row>
    <row r="228" spans="1:6" x14ac:dyDescent="0.3">
      <c r="A228" s="44" t="s">
        <v>1698</v>
      </c>
      <c r="B228" s="52">
        <v>35872</v>
      </c>
      <c r="C228" s="44" t="s">
        <v>148</v>
      </c>
      <c r="D228" s="44" t="s">
        <v>2144</v>
      </c>
      <c r="E228" s="44" t="s">
        <v>2146</v>
      </c>
      <c r="F228" s="52">
        <v>44003</v>
      </c>
    </row>
    <row r="229" spans="1:6" x14ac:dyDescent="0.3">
      <c r="A229" s="44" t="s">
        <v>2010</v>
      </c>
      <c r="B229" s="52">
        <v>31263</v>
      </c>
      <c r="C229" s="44" t="s">
        <v>85</v>
      </c>
      <c r="D229" s="44" t="s">
        <v>2147</v>
      </c>
      <c r="E229" s="44" t="s">
        <v>2145</v>
      </c>
      <c r="F229" s="52">
        <v>43622</v>
      </c>
    </row>
    <row r="230" spans="1:6" x14ac:dyDescent="0.3">
      <c r="A230" s="44" t="s">
        <v>971</v>
      </c>
      <c r="B230" s="52">
        <v>29301</v>
      </c>
      <c r="C230" s="44" t="s">
        <v>127</v>
      </c>
      <c r="D230" s="44" t="s">
        <v>2144</v>
      </c>
      <c r="E230" s="44" t="s">
        <v>2146</v>
      </c>
      <c r="F230" s="52">
        <v>43777</v>
      </c>
    </row>
    <row r="231" spans="1:6" x14ac:dyDescent="0.3">
      <c r="A231" s="44" t="s">
        <v>1632</v>
      </c>
      <c r="B231" s="52">
        <v>31007</v>
      </c>
      <c r="C231" s="44" t="s">
        <v>85</v>
      </c>
      <c r="D231" s="44" t="s">
        <v>2147</v>
      </c>
      <c r="E231" s="44" t="s">
        <v>2146</v>
      </c>
      <c r="F231" s="52">
        <v>43570</v>
      </c>
    </row>
    <row r="232" spans="1:6" x14ac:dyDescent="0.3">
      <c r="A232" s="44" t="s">
        <v>1505</v>
      </c>
      <c r="B232" s="52">
        <v>33647</v>
      </c>
      <c r="C232" s="44" t="s">
        <v>214</v>
      </c>
      <c r="D232" s="44" t="s">
        <v>2144</v>
      </c>
      <c r="E232" s="44" t="s">
        <v>2146</v>
      </c>
      <c r="F232" s="52">
        <v>43527</v>
      </c>
    </row>
    <row r="233" spans="1:6" x14ac:dyDescent="0.3">
      <c r="A233" s="44" t="s">
        <v>1976</v>
      </c>
      <c r="B233" s="52">
        <v>27826</v>
      </c>
      <c r="C233" s="44" t="s">
        <v>128</v>
      </c>
      <c r="D233" s="44" t="s">
        <v>2144</v>
      </c>
      <c r="E233" s="44" t="s">
        <v>2145</v>
      </c>
      <c r="F233" s="52">
        <v>43470</v>
      </c>
    </row>
    <row r="234" spans="1:6" x14ac:dyDescent="0.3">
      <c r="A234" s="44" t="s">
        <v>1294</v>
      </c>
      <c r="B234" s="52">
        <v>30182</v>
      </c>
      <c r="C234" s="44" t="s">
        <v>273</v>
      </c>
      <c r="D234" s="44" t="s">
        <v>2144</v>
      </c>
      <c r="E234" s="44" t="s">
        <v>2145</v>
      </c>
      <c r="F234" s="52">
        <v>43747</v>
      </c>
    </row>
    <row r="235" spans="1:6" x14ac:dyDescent="0.3">
      <c r="A235" s="44" t="s">
        <v>1132</v>
      </c>
      <c r="B235" s="52">
        <v>36441</v>
      </c>
      <c r="C235" s="44" t="s">
        <v>83</v>
      </c>
      <c r="D235" s="44" t="s">
        <v>2144</v>
      </c>
      <c r="E235" s="44" t="s">
        <v>2146</v>
      </c>
      <c r="F235" s="52">
        <v>43694</v>
      </c>
    </row>
    <row r="236" spans="1:6" x14ac:dyDescent="0.3">
      <c r="A236" s="44" t="s">
        <v>519</v>
      </c>
      <c r="B236" s="52">
        <v>28181</v>
      </c>
      <c r="C236" s="44" t="s">
        <v>82</v>
      </c>
      <c r="D236" s="44" t="s">
        <v>2147</v>
      </c>
      <c r="E236" s="44" t="s">
        <v>2146</v>
      </c>
      <c r="F236" s="52">
        <v>43775</v>
      </c>
    </row>
    <row r="237" spans="1:6" x14ac:dyDescent="0.3">
      <c r="A237" s="44" t="s">
        <v>378</v>
      </c>
      <c r="B237" s="52">
        <v>36041</v>
      </c>
      <c r="C237" s="44" t="s">
        <v>103</v>
      </c>
      <c r="D237" s="44" t="s">
        <v>2144</v>
      </c>
      <c r="E237" s="44" t="s">
        <v>2145</v>
      </c>
      <c r="F237" s="52">
        <v>43698</v>
      </c>
    </row>
    <row r="238" spans="1:6" x14ac:dyDescent="0.3">
      <c r="A238" s="44" t="s">
        <v>1240</v>
      </c>
      <c r="B238" s="52">
        <v>31324</v>
      </c>
      <c r="C238" s="44" t="s">
        <v>95</v>
      </c>
      <c r="D238" s="44" t="s">
        <v>2144</v>
      </c>
      <c r="E238" s="44" t="s">
        <v>2146</v>
      </c>
      <c r="F238" s="52">
        <v>43700</v>
      </c>
    </row>
    <row r="239" spans="1:6" x14ac:dyDescent="0.3">
      <c r="A239" s="44" t="s">
        <v>504</v>
      </c>
      <c r="B239" s="52">
        <v>28346</v>
      </c>
      <c r="C239" s="44" t="s">
        <v>214</v>
      </c>
      <c r="D239" s="44" t="s">
        <v>2147</v>
      </c>
      <c r="E239" s="44" t="s">
        <v>2146</v>
      </c>
      <c r="F239" s="52">
        <v>43780</v>
      </c>
    </row>
    <row r="240" spans="1:6" x14ac:dyDescent="0.3">
      <c r="A240" s="44" t="s">
        <v>2071</v>
      </c>
      <c r="B240" s="52">
        <v>33743</v>
      </c>
      <c r="C240" s="44" t="s">
        <v>78</v>
      </c>
      <c r="D240" s="44" t="s">
        <v>2144</v>
      </c>
      <c r="E240" s="44" t="s">
        <v>2146</v>
      </c>
      <c r="F240" s="52">
        <v>43497</v>
      </c>
    </row>
    <row r="241" spans="1:6" x14ac:dyDescent="0.3">
      <c r="A241" s="44" t="s">
        <v>1958</v>
      </c>
      <c r="B241" s="52">
        <v>34188</v>
      </c>
      <c r="C241" s="44" t="s">
        <v>122</v>
      </c>
      <c r="D241" s="44" t="s">
        <v>2144</v>
      </c>
      <c r="E241" s="44" t="s">
        <v>2146</v>
      </c>
      <c r="F241" s="52">
        <v>43672</v>
      </c>
    </row>
    <row r="242" spans="1:6" x14ac:dyDescent="0.3">
      <c r="A242" s="44" t="s">
        <v>2148</v>
      </c>
      <c r="B242" s="52">
        <v>30737</v>
      </c>
      <c r="C242" s="44" t="s">
        <v>90</v>
      </c>
      <c r="D242" s="44" t="s">
        <v>2144</v>
      </c>
      <c r="E242" s="44" t="s">
        <v>2145</v>
      </c>
      <c r="F242" s="52">
        <v>43736</v>
      </c>
    </row>
    <row r="243" spans="1:6" x14ac:dyDescent="0.3">
      <c r="A243" s="44" t="s">
        <v>1633</v>
      </c>
      <c r="B243" s="52">
        <v>29879</v>
      </c>
      <c r="C243" s="44" t="s">
        <v>105</v>
      </c>
      <c r="D243" s="44" t="s">
        <v>2147</v>
      </c>
      <c r="E243" s="44" t="s">
        <v>2146</v>
      </c>
      <c r="F243" s="52">
        <v>43959</v>
      </c>
    </row>
    <row r="244" spans="1:6" x14ac:dyDescent="0.3">
      <c r="A244" s="44" t="s">
        <v>862</v>
      </c>
      <c r="B244" s="52">
        <v>31579</v>
      </c>
      <c r="C244" s="44" t="s">
        <v>127</v>
      </c>
      <c r="D244" s="44" t="s">
        <v>2144</v>
      </c>
      <c r="E244" s="44" t="s">
        <v>2146</v>
      </c>
      <c r="F244" s="52">
        <v>43593</v>
      </c>
    </row>
    <row r="245" spans="1:6" x14ac:dyDescent="0.3">
      <c r="A245" s="44" t="s">
        <v>1027</v>
      </c>
      <c r="B245" s="52">
        <v>30151</v>
      </c>
      <c r="C245" s="44" t="s">
        <v>110</v>
      </c>
      <c r="D245" s="44" t="s">
        <v>2147</v>
      </c>
      <c r="E245" s="44" t="s">
        <v>2145</v>
      </c>
      <c r="F245" s="52">
        <v>43840</v>
      </c>
    </row>
    <row r="246" spans="1:6" x14ac:dyDescent="0.3">
      <c r="A246" s="44" t="s">
        <v>295</v>
      </c>
      <c r="B246" s="52">
        <v>27875</v>
      </c>
      <c r="C246" s="44" t="s">
        <v>79</v>
      </c>
      <c r="D246" s="44" t="s">
        <v>2144</v>
      </c>
      <c r="E246" s="44" t="s">
        <v>2145</v>
      </c>
      <c r="F246" s="52">
        <v>43926</v>
      </c>
    </row>
    <row r="247" spans="1:6" x14ac:dyDescent="0.3">
      <c r="A247" s="44" t="s">
        <v>687</v>
      </c>
      <c r="B247" s="52">
        <v>27703</v>
      </c>
      <c r="C247" s="44" t="s">
        <v>65</v>
      </c>
      <c r="D247" s="44" t="s">
        <v>2147</v>
      </c>
      <c r="E247" s="44" t="s">
        <v>2146</v>
      </c>
      <c r="F247" s="52">
        <v>44066</v>
      </c>
    </row>
    <row r="248" spans="1:6" x14ac:dyDescent="0.3">
      <c r="A248" s="44" t="s">
        <v>979</v>
      </c>
      <c r="B248" s="52">
        <v>27956</v>
      </c>
      <c r="C248" s="44" t="s">
        <v>69</v>
      </c>
      <c r="D248" s="44" t="s">
        <v>2144</v>
      </c>
      <c r="E248" s="44" t="s">
        <v>2146</v>
      </c>
      <c r="F248" s="52">
        <v>43838</v>
      </c>
    </row>
    <row r="249" spans="1:6" x14ac:dyDescent="0.3">
      <c r="A249" s="44" t="s">
        <v>1668</v>
      </c>
      <c r="B249" s="52">
        <v>25828</v>
      </c>
      <c r="C249" s="44" t="s">
        <v>88</v>
      </c>
      <c r="D249" s="44" t="s">
        <v>2144</v>
      </c>
      <c r="E249" s="44" t="s">
        <v>2145</v>
      </c>
      <c r="F249" s="52">
        <v>43827</v>
      </c>
    </row>
    <row r="250" spans="1:6" x14ac:dyDescent="0.3">
      <c r="A250" s="44" t="s">
        <v>1315</v>
      </c>
      <c r="B250" s="52">
        <v>35090</v>
      </c>
      <c r="C250" s="44" t="s">
        <v>273</v>
      </c>
      <c r="D250" s="44" t="s">
        <v>2147</v>
      </c>
      <c r="E250" s="44" t="s">
        <v>2146</v>
      </c>
      <c r="F250" s="52">
        <v>43698</v>
      </c>
    </row>
    <row r="251" spans="1:6" x14ac:dyDescent="0.3">
      <c r="A251" s="44" t="s">
        <v>302</v>
      </c>
      <c r="B251" s="52">
        <v>26256</v>
      </c>
      <c r="C251" s="44" t="s">
        <v>128</v>
      </c>
      <c r="D251" s="44" t="s">
        <v>2144</v>
      </c>
      <c r="E251" s="44" t="s">
        <v>2145</v>
      </c>
      <c r="F251" s="52">
        <v>43671</v>
      </c>
    </row>
    <row r="252" spans="1:6" x14ac:dyDescent="0.3">
      <c r="A252" s="44" t="s">
        <v>1610</v>
      </c>
      <c r="B252" s="52">
        <v>35004</v>
      </c>
      <c r="C252" s="44" t="s">
        <v>322</v>
      </c>
      <c r="D252" s="44" t="s">
        <v>2144</v>
      </c>
      <c r="E252" s="44" t="s">
        <v>2145</v>
      </c>
      <c r="F252" s="52">
        <v>43845</v>
      </c>
    </row>
    <row r="253" spans="1:6" x14ac:dyDescent="0.3">
      <c r="A253" s="44" t="s">
        <v>1558</v>
      </c>
      <c r="B253" s="52">
        <v>27753</v>
      </c>
      <c r="C253" s="44" t="s">
        <v>125</v>
      </c>
      <c r="D253" s="44" t="s">
        <v>2147</v>
      </c>
      <c r="E253" s="44" t="s">
        <v>2145</v>
      </c>
      <c r="F253" s="52">
        <v>43787</v>
      </c>
    </row>
    <row r="254" spans="1:6" x14ac:dyDescent="0.3">
      <c r="A254" s="44" t="s">
        <v>950</v>
      </c>
      <c r="B254" s="52">
        <v>29629</v>
      </c>
      <c r="C254" s="44" t="s">
        <v>129</v>
      </c>
      <c r="D254" s="44" t="s">
        <v>2147</v>
      </c>
      <c r="E254" s="44" t="s">
        <v>2145</v>
      </c>
      <c r="F254" s="52">
        <v>43949</v>
      </c>
    </row>
    <row r="255" spans="1:6" x14ac:dyDescent="0.3">
      <c r="A255" s="44" t="s">
        <v>1677</v>
      </c>
      <c r="B255" s="52">
        <v>29996</v>
      </c>
      <c r="C255" s="44" t="s">
        <v>70</v>
      </c>
      <c r="D255" s="44" t="s">
        <v>2144</v>
      </c>
      <c r="E255" s="44" t="s">
        <v>2146</v>
      </c>
      <c r="F255" s="52">
        <v>44154</v>
      </c>
    </row>
    <row r="256" spans="1:6" x14ac:dyDescent="0.3">
      <c r="A256" s="44" t="s">
        <v>1572</v>
      </c>
      <c r="B256" s="52">
        <v>30251</v>
      </c>
      <c r="C256" s="44" t="s">
        <v>122</v>
      </c>
      <c r="D256" s="44" t="s">
        <v>2144</v>
      </c>
      <c r="E256" s="44" t="s">
        <v>2146</v>
      </c>
      <c r="F256" s="52">
        <v>44168</v>
      </c>
    </row>
    <row r="257" spans="1:6" x14ac:dyDescent="0.3">
      <c r="A257" s="44" t="s">
        <v>627</v>
      </c>
      <c r="B257" s="52">
        <v>26302</v>
      </c>
      <c r="C257" s="44" t="s">
        <v>119</v>
      </c>
      <c r="D257" s="44" t="s">
        <v>2144</v>
      </c>
      <c r="E257" s="44" t="s">
        <v>2145</v>
      </c>
      <c r="F257" s="52">
        <v>44116</v>
      </c>
    </row>
    <row r="258" spans="1:6" x14ac:dyDescent="0.3">
      <c r="A258" s="44" t="s">
        <v>888</v>
      </c>
      <c r="B258" s="52">
        <v>31327</v>
      </c>
      <c r="C258" s="44" t="s">
        <v>114</v>
      </c>
      <c r="D258" s="44" t="s">
        <v>2147</v>
      </c>
      <c r="E258" s="44" t="s">
        <v>2145</v>
      </c>
      <c r="F258" s="52">
        <v>43629</v>
      </c>
    </row>
    <row r="259" spans="1:6" x14ac:dyDescent="0.3">
      <c r="A259" s="44" t="s">
        <v>1949</v>
      </c>
      <c r="B259" s="52">
        <v>33882</v>
      </c>
      <c r="C259" s="44" t="s">
        <v>98</v>
      </c>
      <c r="D259" s="44" t="s">
        <v>2144</v>
      </c>
      <c r="E259" s="44" t="s">
        <v>2145</v>
      </c>
      <c r="F259" s="52">
        <v>43564</v>
      </c>
    </row>
    <row r="260" spans="1:6" x14ac:dyDescent="0.3">
      <c r="A260" s="44" t="s">
        <v>327</v>
      </c>
      <c r="B260" s="52">
        <v>25845</v>
      </c>
      <c r="C260" s="44" t="s">
        <v>223</v>
      </c>
      <c r="D260" s="44" t="s">
        <v>2144</v>
      </c>
      <c r="E260" s="44" t="s">
        <v>2145</v>
      </c>
      <c r="F260" s="52">
        <v>43482</v>
      </c>
    </row>
    <row r="261" spans="1:6" x14ac:dyDescent="0.3">
      <c r="A261" s="44" t="s">
        <v>173</v>
      </c>
      <c r="B261" s="52">
        <v>29929</v>
      </c>
      <c r="C261" s="44" t="s">
        <v>87</v>
      </c>
      <c r="D261" s="44" t="s">
        <v>2144</v>
      </c>
      <c r="E261" s="44" t="s">
        <v>2145</v>
      </c>
      <c r="F261" s="52">
        <v>44139</v>
      </c>
    </row>
    <row r="262" spans="1:6" x14ac:dyDescent="0.3">
      <c r="A262" s="44" t="s">
        <v>610</v>
      </c>
      <c r="B262" s="52">
        <v>29049</v>
      </c>
      <c r="C262" s="44" t="s">
        <v>121</v>
      </c>
      <c r="D262" s="44" t="s">
        <v>2147</v>
      </c>
      <c r="E262" s="44" t="s">
        <v>2146</v>
      </c>
      <c r="F262" s="52">
        <v>43596</v>
      </c>
    </row>
    <row r="263" spans="1:6" x14ac:dyDescent="0.3">
      <c r="A263" s="44" t="s">
        <v>1665</v>
      </c>
      <c r="B263" s="52">
        <v>34914</v>
      </c>
      <c r="C263" s="44" t="s">
        <v>223</v>
      </c>
      <c r="D263" s="44" t="s">
        <v>2147</v>
      </c>
      <c r="E263" s="44" t="s">
        <v>2145</v>
      </c>
      <c r="F263" s="52">
        <v>43838</v>
      </c>
    </row>
    <row r="264" spans="1:6" x14ac:dyDescent="0.3">
      <c r="A264" s="44" t="s">
        <v>660</v>
      </c>
      <c r="B264" s="52">
        <v>36509</v>
      </c>
      <c r="C264" s="44" t="s">
        <v>115</v>
      </c>
      <c r="D264" s="44" t="s">
        <v>2144</v>
      </c>
      <c r="E264" s="44" t="s">
        <v>2145</v>
      </c>
      <c r="F264" s="52">
        <v>44086</v>
      </c>
    </row>
    <row r="265" spans="1:6" x14ac:dyDescent="0.3">
      <c r="A265" s="44" t="s">
        <v>1977</v>
      </c>
      <c r="B265" s="52">
        <v>26516</v>
      </c>
      <c r="C265" s="44" t="s">
        <v>148</v>
      </c>
      <c r="D265" s="44" t="s">
        <v>2147</v>
      </c>
      <c r="E265" s="44" t="s">
        <v>2146</v>
      </c>
      <c r="F265" s="52">
        <v>43901</v>
      </c>
    </row>
    <row r="266" spans="1:6" x14ac:dyDescent="0.3">
      <c r="A266" s="44" t="s">
        <v>1311</v>
      </c>
      <c r="B266" s="52">
        <v>29349</v>
      </c>
      <c r="C266" s="44" t="s">
        <v>102</v>
      </c>
      <c r="D266" s="44" t="s">
        <v>2147</v>
      </c>
      <c r="E266" s="44" t="s">
        <v>2145</v>
      </c>
      <c r="F266" s="52">
        <v>43530</v>
      </c>
    </row>
    <row r="267" spans="1:6" x14ac:dyDescent="0.3">
      <c r="A267" s="44" t="s">
        <v>1391</v>
      </c>
      <c r="B267" s="52">
        <v>26020</v>
      </c>
      <c r="C267" s="44" t="s">
        <v>223</v>
      </c>
      <c r="D267" s="44" t="s">
        <v>2144</v>
      </c>
      <c r="E267" s="44" t="s">
        <v>2145</v>
      </c>
      <c r="F267" s="52">
        <v>44190</v>
      </c>
    </row>
    <row r="268" spans="1:6" x14ac:dyDescent="0.3">
      <c r="A268" s="44" t="s">
        <v>1282</v>
      </c>
      <c r="B268" s="52">
        <v>35294</v>
      </c>
      <c r="C268" s="44" t="s">
        <v>105</v>
      </c>
      <c r="D268" s="44" t="s">
        <v>2147</v>
      </c>
      <c r="E268" s="44" t="s">
        <v>2145</v>
      </c>
      <c r="F268" s="52">
        <v>43534</v>
      </c>
    </row>
    <row r="269" spans="1:6" x14ac:dyDescent="0.3">
      <c r="A269" s="44" t="s">
        <v>963</v>
      </c>
      <c r="B269" s="52">
        <v>34770</v>
      </c>
      <c r="C269" s="44" t="s">
        <v>242</v>
      </c>
      <c r="D269" s="44" t="s">
        <v>2147</v>
      </c>
      <c r="E269" s="44" t="s">
        <v>2145</v>
      </c>
      <c r="F269" s="52">
        <v>44157</v>
      </c>
    </row>
    <row r="270" spans="1:6" x14ac:dyDescent="0.3">
      <c r="A270" s="44" t="s">
        <v>1140</v>
      </c>
      <c r="B270" s="52">
        <v>32301</v>
      </c>
      <c r="C270" s="44" t="s">
        <v>180</v>
      </c>
      <c r="D270" s="44" t="s">
        <v>2147</v>
      </c>
      <c r="E270" s="44" t="s">
        <v>2146</v>
      </c>
      <c r="F270" s="52">
        <v>44020</v>
      </c>
    </row>
    <row r="271" spans="1:6" x14ac:dyDescent="0.3">
      <c r="A271" s="44" t="s">
        <v>1914</v>
      </c>
      <c r="B271" s="52">
        <v>27777</v>
      </c>
      <c r="C271" s="44" t="s">
        <v>90</v>
      </c>
      <c r="D271" s="44" t="s">
        <v>2147</v>
      </c>
      <c r="E271" s="44" t="s">
        <v>2146</v>
      </c>
      <c r="F271" s="52">
        <v>43846</v>
      </c>
    </row>
    <row r="272" spans="1:6" x14ac:dyDescent="0.3">
      <c r="A272" s="44" t="s">
        <v>386</v>
      </c>
      <c r="B272" s="52">
        <v>32092</v>
      </c>
      <c r="C272" s="44" t="s">
        <v>98</v>
      </c>
      <c r="D272" s="44" t="s">
        <v>2147</v>
      </c>
      <c r="E272" s="44" t="s">
        <v>2145</v>
      </c>
      <c r="F272" s="52">
        <v>43732</v>
      </c>
    </row>
    <row r="273" spans="1:6" x14ac:dyDescent="0.3">
      <c r="A273" s="44" t="s">
        <v>1922</v>
      </c>
      <c r="B273" s="52">
        <v>28705</v>
      </c>
      <c r="C273" s="44" t="s">
        <v>96</v>
      </c>
      <c r="D273" s="44" t="s">
        <v>2147</v>
      </c>
      <c r="E273" s="44" t="s">
        <v>2146</v>
      </c>
      <c r="F273" s="52">
        <v>44175</v>
      </c>
    </row>
    <row r="274" spans="1:6" x14ac:dyDescent="0.3">
      <c r="A274" s="44" t="s">
        <v>226</v>
      </c>
      <c r="B274" s="52">
        <v>27538</v>
      </c>
      <c r="C274" s="44" t="s">
        <v>148</v>
      </c>
      <c r="D274" s="44" t="s">
        <v>2147</v>
      </c>
      <c r="E274" s="44" t="s">
        <v>2145</v>
      </c>
      <c r="F274" s="52">
        <v>43926</v>
      </c>
    </row>
    <row r="275" spans="1:6" x14ac:dyDescent="0.3">
      <c r="A275" s="44" t="s">
        <v>1377</v>
      </c>
      <c r="B275" s="52">
        <v>29605</v>
      </c>
      <c r="C275" s="44" t="s">
        <v>155</v>
      </c>
      <c r="D275" s="44" t="s">
        <v>2144</v>
      </c>
      <c r="E275" s="44" t="s">
        <v>2145</v>
      </c>
      <c r="F275" s="52">
        <v>43854</v>
      </c>
    </row>
    <row r="276" spans="1:6" x14ac:dyDescent="0.3">
      <c r="A276" s="44" t="s">
        <v>258</v>
      </c>
      <c r="B276" s="52">
        <v>35820</v>
      </c>
      <c r="C276" s="44" t="s">
        <v>121</v>
      </c>
      <c r="D276" s="44" t="s">
        <v>2147</v>
      </c>
      <c r="E276" s="44" t="s">
        <v>2146</v>
      </c>
      <c r="F276" s="52">
        <v>43499</v>
      </c>
    </row>
    <row r="277" spans="1:6" x14ac:dyDescent="0.3">
      <c r="A277" s="44" t="s">
        <v>834</v>
      </c>
      <c r="B277" s="52">
        <v>33296</v>
      </c>
      <c r="C277" s="44" t="s">
        <v>101</v>
      </c>
      <c r="D277" s="44" t="s">
        <v>2147</v>
      </c>
      <c r="E277" s="44" t="s">
        <v>2146</v>
      </c>
      <c r="F277" s="52">
        <v>43487</v>
      </c>
    </row>
    <row r="278" spans="1:6" x14ac:dyDescent="0.3">
      <c r="A278" s="44" t="s">
        <v>601</v>
      </c>
      <c r="B278" s="52">
        <v>35272</v>
      </c>
      <c r="C278" s="44" t="s">
        <v>242</v>
      </c>
      <c r="D278" s="44" t="s">
        <v>2147</v>
      </c>
      <c r="E278" s="44" t="s">
        <v>2145</v>
      </c>
      <c r="F278" s="52">
        <v>43999</v>
      </c>
    </row>
    <row r="279" spans="1:6" x14ac:dyDescent="0.3">
      <c r="A279" s="44" t="s">
        <v>1631</v>
      </c>
      <c r="B279" s="52">
        <v>27211</v>
      </c>
      <c r="C279" s="44" t="s">
        <v>94</v>
      </c>
      <c r="D279" s="44" t="s">
        <v>2147</v>
      </c>
      <c r="E279" s="44" t="s">
        <v>2146</v>
      </c>
      <c r="F279" s="52">
        <v>43545</v>
      </c>
    </row>
    <row r="280" spans="1:6" x14ac:dyDescent="0.3">
      <c r="A280" s="44" t="s">
        <v>926</v>
      </c>
      <c r="B280" s="52">
        <v>28624</v>
      </c>
      <c r="C280" s="44" t="s">
        <v>116</v>
      </c>
      <c r="D280" s="44" t="s">
        <v>2147</v>
      </c>
      <c r="E280" s="44" t="s">
        <v>2146</v>
      </c>
      <c r="F280" s="52">
        <v>43710</v>
      </c>
    </row>
    <row r="281" spans="1:6" x14ac:dyDescent="0.3">
      <c r="A281" s="44" t="s">
        <v>337</v>
      </c>
      <c r="B281" s="52">
        <v>31816</v>
      </c>
      <c r="C281" s="44" t="s">
        <v>114</v>
      </c>
      <c r="D281" s="44" t="s">
        <v>2144</v>
      </c>
      <c r="E281" s="44" t="s">
        <v>2146</v>
      </c>
      <c r="F281" s="52">
        <v>44039</v>
      </c>
    </row>
    <row r="282" spans="1:6" x14ac:dyDescent="0.3">
      <c r="A282" s="44" t="s">
        <v>387</v>
      </c>
      <c r="B282" s="52">
        <v>28308</v>
      </c>
      <c r="C282" s="44" t="s">
        <v>91</v>
      </c>
      <c r="D282" s="44" t="s">
        <v>2147</v>
      </c>
      <c r="E282" s="44" t="s">
        <v>2146</v>
      </c>
      <c r="F282" s="52">
        <v>44044</v>
      </c>
    </row>
    <row r="283" spans="1:6" x14ac:dyDescent="0.3">
      <c r="A283" s="44" t="s">
        <v>686</v>
      </c>
      <c r="B283" s="52">
        <v>36041</v>
      </c>
      <c r="C283" s="44" t="s">
        <v>103</v>
      </c>
      <c r="D283" s="44" t="s">
        <v>2144</v>
      </c>
      <c r="E283" s="44" t="s">
        <v>2145</v>
      </c>
      <c r="F283" s="52">
        <v>43721</v>
      </c>
    </row>
    <row r="284" spans="1:6" x14ac:dyDescent="0.3">
      <c r="A284" s="44" t="s">
        <v>463</v>
      </c>
      <c r="B284" s="52">
        <v>34618</v>
      </c>
      <c r="C284" s="44" t="s">
        <v>110</v>
      </c>
      <c r="D284" s="44" t="s">
        <v>2144</v>
      </c>
      <c r="E284" s="44" t="s">
        <v>2145</v>
      </c>
      <c r="F284" s="52">
        <v>44131</v>
      </c>
    </row>
    <row r="285" spans="1:6" x14ac:dyDescent="0.3">
      <c r="A285" s="44" t="s">
        <v>2114</v>
      </c>
      <c r="B285" s="52">
        <v>34647</v>
      </c>
      <c r="C285" s="44" t="s">
        <v>98</v>
      </c>
      <c r="D285" s="44" t="s">
        <v>2144</v>
      </c>
      <c r="E285" s="44" t="s">
        <v>2146</v>
      </c>
      <c r="F285" s="52">
        <v>43694</v>
      </c>
    </row>
    <row r="286" spans="1:6" x14ac:dyDescent="0.3">
      <c r="A286" s="44" t="s">
        <v>1090</v>
      </c>
      <c r="B286" s="52">
        <v>26550</v>
      </c>
      <c r="C286" s="44" t="s">
        <v>97</v>
      </c>
      <c r="D286" s="44" t="s">
        <v>2144</v>
      </c>
      <c r="E286" s="44" t="s">
        <v>2145</v>
      </c>
      <c r="F286" s="52">
        <v>44192</v>
      </c>
    </row>
    <row r="287" spans="1:6" x14ac:dyDescent="0.3">
      <c r="A287" s="44" t="s">
        <v>395</v>
      </c>
      <c r="B287" s="52">
        <v>33230</v>
      </c>
      <c r="C287" s="44" t="s">
        <v>90</v>
      </c>
      <c r="D287" s="44" t="s">
        <v>2144</v>
      </c>
      <c r="E287" s="44" t="s">
        <v>2146</v>
      </c>
      <c r="F287" s="52">
        <v>43816</v>
      </c>
    </row>
    <row r="288" spans="1:6" x14ac:dyDescent="0.3">
      <c r="A288" s="44" t="s">
        <v>396</v>
      </c>
      <c r="B288" s="52">
        <v>30300</v>
      </c>
      <c r="C288" s="44" t="s">
        <v>129</v>
      </c>
      <c r="D288" s="44" t="s">
        <v>2147</v>
      </c>
      <c r="E288" s="44" t="s">
        <v>2145</v>
      </c>
      <c r="F288" s="52">
        <v>44166</v>
      </c>
    </row>
    <row r="289" spans="1:6" x14ac:dyDescent="0.3">
      <c r="A289" s="44" t="s">
        <v>366</v>
      </c>
      <c r="B289" s="52">
        <v>33909</v>
      </c>
      <c r="C289" s="44" t="s">
        <v>88</v>
      </c>
      <c r="D289" s="44" t="s">
        <v>2144</v>
      </c>
      <c r="E289" s="44" t="s">
        <v>2145</v>
      </c>
      <c r="F289" s="52">
        <v>43955</v>
      </c>
    </row>
    <row r="290" spans="1:6" x14ac:dyDescent="0.3">
      <c r="A290" s="44" t="s">
        <v>872</v>
      </c>
      <c r="B290" s="52">
        <v>29541</v>
      </c>
      <c r="C290" s="44" t="s">
        <v>99</v>
      </c>
      <c r="D290" s="44" t="s">
        <v>2144</v>
      </c>
      <c r="E290" s="44" t="s">
        <v>2146</v>
      </c>
      <c r="F290" s="52">
        <v>44019</v>
      </c>
    </row>
    <row r="291" spans="1:6" x14ac:dyDescent="0.3">
      <c r="A291" s="44" t="s">
        <v>1788</v>
      </c>
      <c r="B291" s="52">
        <v>36831</v>
      </c>
      <c r="C291" s="44" t="s">
        <v>143</v>
      </c>
      <c r="D291" s="44" t="s">
        <v>2147</v>
      </c>
      <c r="E291" s="44" t="s">
        <v>2146</v>
      </c>
      <c r="F291" s="52">
        <v>43944</v>
      </c>
    </row>
    <row r="292" spans="1:6" x14ac:dyDescent="0.3">
      <c r="A292" s="44" t="s">
        <v>1160</v>
      </c>
      <c r="B292" s="52">
        <v>27257</v>
      </c>
      <c r="C292" s="44" t="s">
        <v>102</v>
      </c>
      <c r="D292" s="44" t="s">
        <v>2147</v>
      </c>
      <c r="E292" s="44" t="s">
        <v>2145</v>
      </c>
      <c r="F292" s="52">
        <v>43498</v>
      </c>
    </row>
    <row r="293" spans="1:6" x14ac:dyDescent="0.3">
      <c r="A293" s="44" t="s">
        <v>1277</v>
      </c>
      <c r="B293" s="52">
        <v>32466</v>
      </c>
      <c r="C293" s="44" t="s">
        <v>128</v>
      </c>
      <c r="D293" s="44" t="s">
        <v>2147</v>
      </c>
      <c r="E293" s="44" t="s">
        <v>2145</v>
      </c>
      <c r="F293" s="52">
        <v>44067</v>
      </c>
    </row>
    <row r="294" spans="1:6" x14ac:dyDescent="0.3">
      <c r="A294" s="44" t="s">
        <v>1561</v>
      </c>
      <c r="B294" s="52">
        <v>29397</v>
      </c>
      <c r="C294" s="44" t="s">
        <v>119</v>
      </c>
      <c r="D294" s="44" t="s">
        <v>2147</v>
      </c>
      <c r="E294" s="44" t="s">
        <v>2146</v>
      </c>
      <c r="F294" s="52">
        <v>44124</v>
      </c>
    </row>
    <row r="295" spans="1:6" x14ac:dyDescent="0.3">
      <c r="A295" s="44" t="s">
        <v>2024</v>
      </c>
      <c r="B295" s="52">
        <v>30414</v>
      </c>
      <c r="C295" s="44" t="s">
        <v>127</v>
      </c>
      <c r="D295" s="44" t="s">
        <v>2147</v>
      </c>
      <c r="E295" s="44" t="s">
        <v>2145</v>
      </c>
      <c r="F295" s="52">
        <v>44187</v>
      </c>
    </row>
    <row r="296" spans="1:6" x14ac:dyDescent="0.3">
      <c r="A296" s="44" t="s">
        <v>2083</v>
      </c>
      <c r="B296" s="52">
        <v>27276</v>
      </c>
      <c r="C296" s="44" t="s">
        <v>101</v>
      </c>
      <c r="D296" s="44" t="s">
        <v>2147</v>
      </c>
      <c r="E296" s="44" t="s">
        <v>2145</v>
      </c>
      <c r="F296" s="52">
        <v>44061</v>
      </c>
    </row>
    <row r="297" spans="1:6" x14ac:dyDescent="0.3">
      <c r="A297" s="44" t="s">
        <v>1517</v>
      </c>
      <c r="B297" s="52">
        <v>26240</v>
      </c>
      <c r="C297" s="44" t="s">
        <v>130</v>
      </c>
      <c r="D297" s="44" t="s">
        <v>2147</v>
      </c>
      <c r="E297" s="44" t="s">
        <v>2145</v>
      </c>
      <c r="F297" s="52">
        <v>43586</v>
      </c>
    </row>
    <row r="298" spans="1:6" x14ac:dyDescent="0.3">
      <c r="A298" s="44" t="s">
        <v>343</v>
      </c>
      <c r="B298" s="52">
        <v>26523</v>
      </c>
      <c r="C298" s="44" t="s">
        <v>119</v>
      </c>
      <c r="D298" s="44" t="s">
        <v>2144</v>
      </c>
      <c r="E298" s="44" t="s">
        <v>2145</v>
      </c>
      <c r="F298" s="52">
        <v>44075</v>
      </c>
    </row>
    <row r="299" spans="1:6" x14ac:dyDescent="0.3">
      <c r="A299" s="44" t="s">
        <v>2139</v>
      </c>
      <c r="B299" s="52">
        <v>29018</v>
      </c>
      <c r="C299" s="44" t="s">
        <v>107</v>
      </c>
      <c r="D299" s="44" t="s">
        <v>2147</v>
      </c>
      <c r="E299" s="44" t="s">
        <v>2146</v>
      </c>
      <c r="F299" s="52">
        <v>43546</v>
      </c>
    </row>
    <row r="300" spans="1:6" x14ac:dyDescent="0.3">
      <c r="A300" s="44" t="s">
        <v>933</v>
      </c>
      <c r="B300" s="52">
        <v>35508</v>
      </c>
      <c r="C300" s="44" t="s">
        <v>79</v>
      </c>
      <c r="D300" s="44" t="s">
        <v>2147</v>
      </c>
      <c r="E300" s="44" t="s">
        <v>2145</v>
      </c>
      <c r="F300" s="52">
        <v>43926</v>
      </c>
    </row>
    <row r="301" spans="1:6" x14ac:dyDescent="0.3">
      <c r="A301" s="44" t="s">
        <v>2055</v>
      </c>
      <c r="B301" s="52">
        <v>31314</v>
      </c>
      <c r="C301" s="44" t="s">
        <v>120</v>
      </c>
      <c r="D301" s="44" t="s">
        <v>2144</v>
      </c>
      <c r="E301" s="44" t="s">
        <v>2146</v>
      </c>
      <c r="F301" s="52">
        <v>44050</v>
      </c>
    </row>
    <row r="302" spans="1:6" x14ac:dyDescent="0.3">
      <c r="A302" s="44" t="s">
        <v>1163</v>
      </c>
      <c r="B302" s="52">
        <v>31700</v>
      </c>
      <c r="C302" s="44" t="s">
        <v>68</v>
      </c>
      <c r="D302" s="44" t="s">
        <v>2144</v>
      </c>
      <c r="E302" s="44" t="s">
        <v>2146</v>
      </c>
      <c r="F302" s="52">
        <v>43660</v>
      </c>
    </row>
    <row r="303" spans="1:6" x14ac:dyDescent="0.3">
      <c r="A303" s="44" t="s">
        <v>899</v>
      </c>
      <c r="B303" s="52">
        <v>27563</v>
      </c>
      <c r="C303" s="44" t="s">
        <v>109</v>
      </c>
      <c r="D303" s="44" t="s">
        <v>2147</v>
      </c>
      <c r="E303" s="44" t="s">
        <v>2146</v>
      </c>
      <c r="F303" s="52">
        <v>44075</v>
      </c>
    </row>
    <row r="304" spans="1:6" x14ac:dyDescent="0.3">
      <c r="A304" s="44" t="s">
        <v>1242</v>
      </c>
      <c r="B304" s="52">
        <v>30597</v>
      </c>
      <c r="C304" s="44" t="s">
        <v>113</v>
      </c>
      <c r="D304" s="44" t="s">
        <v>2144</v>
      </c>
      <c r="E304" s="44" t="s">
        <v>2145</v>
      </c>
      <c r="F304" s="52">
        <v>44016</v>
      </c>
    </row>
    <row r="305" spans="1:6" x14ac:dyDescent="0.3">
      <c r="A305" s="44" t="s">
        <v>1267</v>
      </c>
      <c r="B305" s="52">
        <v>31572</v>
      </c>
      <c r="C305" s="44" t="s">
        <v>214</v>
      </c>
      <c r="D305" s="44" t="s">
        <v>2144</v>
      </c>
      <c r="E305" s="44" t="s">
        <v>2145</v>
      </c>
      <c r="F305" s="52">
        <v>43525</v>
      </c>
    </row>
    <row r="306" spans="1:6" x14ac:dyDescent="0.3">
      <c r="A306" s="44" t="s">
        <v>1189</v>
      </c>
      <c r="B306" s="52">
        <v>31270</v>
      </c>
      <c r="C306" s="44" t="s">
        <v>81</v>
      </c>
      <c r="D306" s="44" t="s">
        <v>2147</v>
      </c>
      <c r="E306" s="44" t="s">
        <v>2145</v>
      </c>
      <c r="F306" s="52">
        <v>43568</v>
      </c>
    </row>
    <row r="307" spans="1:6" x14ac:dyDescent="0.3">
      <c r="A307" s="44" t="s">
        <v>1624</v>
      </c>
      <c r="B307" s="52">
        <v>30975</v>
      </c>
      <c r="C307" s="44" t="s">
        <v>163</v>
      </c>
      <c r="D307" s="44" t="s">
        <v>2144</v>
      </c>
      <c r="E307" s="44" t="s">
        <v>2145</v>
      </c>
      <c r="F307" s="52">
        <v>43702</v>
      </c>
    </row>
    <row r="308" spans="1:6" x14ac:dyDescent="0.3">
      <c r="A308" s="44" t="s">
        <v>648</v>
      </c>
      <c r="B308" s="52">
        <v>26223</v>
      </c>
      <c r="C308" s="44" t="s">
        <v>87</v>
      </c>
      <c r="D308" s="44" t="s">
        <v>2144</v>
      </c>
      <c r="E308" s="44" t="s">
        <v>2145</v>
      </c>
      <c r="F308" s="52">
        <v>44017</v>
      </c>
    </row>
    <row r="309" spans="1:6" x14ac:dyDescent="0.3">
      <c r="A309" s="44" t="s">
        <v>372</v>
      </c>
      <c r="B309" s="52">
        <v>32757</v>
      </c>
      <c r="C309" s="44" t="s">
        <v>130</v>
      </c>
      <c r="D309" s="44" t="s">
        <v>2147</v>
      </c>
      <c r="E309" s="44" t="s">
        <v>2146</v>
      </c>
      <c r="F309" s="52">
        <v>44149</v>
      </c>
    </row>
    <row r="310" spans="1:6" x14ac:dyDescent="0.3">
      <c r="A310" s="44" t="s">
        <v>1245</v>
      </c>
      <c r="B310" s="52">
        <v>28010</v>
      </c>
      <c r="C310" s="44" t="s">
        <v>130</v>
      </c>
      <c r="D310" s="44" t="s">
        <v>2144</v>
      </c>
      <c r="E310" s="44" t="s">
        <v>2145</v>
      </c>
      <c r="F310" s="52">
        <v>43504</v>
      </c>
    </row>
    <row r="311" spans="1:6" x14ac:dyDescent="0.3">
      <c r="A311" s="44" t="s">
        <v>1679</v>
      </c>
      <c r="B311" s="52">
        <v>36186</v>
      </c>
      <c r="C311" s="44" t="s">
        <v>85</v>
      </c>
      <c r="D311" s="44" t="s">
        <v>2147</v>
      </c>
      <c r="E311" s="44" t="s">
        <v>2145</v>
      </c>
      <c r="F311" s="52">
        <v>44053</v>
      </c>
    </row>
    <row r="312" spans="1:6" x14ac:dyDescent="0.3">
      <c r="A312" s="44" t="s">
        <v>1882</v>
      </c>
      <c r="B312" s="52">
        <v>26395</v>
      </c>
      <c r="C312" s="44" t="s">
        <v>96</v>
      </c>
      <c r="D312" s="44" t="s">
        <v>2147</v>
      </c>
      <c r="E312" s="44" t="s">
        <v>2145</v>
      </c>
      <c r="F312" s="52">
        <v>43796</v>
      </c>
    </row>
    <row r="313" spans="1:6" x14ac:dyDescent="0.3">
      <c r="A313" s="44" t="s">
        <v>2118</v>
      </c>
      <c r="B313" s="52">
        <v>36839</v>
      </c>
      <c r="C313" s="44" t="s">
        <v>102</v>
      </c>
      <c r="D313" s="44" t="s">
        <v>2147</v>
      </c>
      <c r="E313" s="44" t="s">
        <v>2145</v>
      </c>
      <c r="F313" s="52">
        <v>43964</v>
      </c>
    </row>
    <row r="314" spans="1:6" x14ac:dyDescent="0.3">
      <c r="A314" s="44" t="s">
        <v>1549</v>
      </c>
      <c r="B314" s="52">
        <v>33263</v>
      </c>
      <c r="C314" s="44" t="s">
        <v>95</v>
      </c>
      <c r="D314" s="44" t="s">
        <v>2144</v>
      </c>
      <c r="E314" s="44" t="s">
        <v>2146</v>
      </c>
      <c r="F314" s="52">
        <v>44188</v>
      </c>
    </row>
    <row r="315" spans="1:6" x14ac:dyDescent="0.3">
      <c r="A315" s="44" t="s">
        <v>528</v>
      </c>
      <c r="B315" s="52">
        <v>27808</v>
      </c>
      <c r="C315" s="44" t="s">
        <v>129</v>
      </c>
      <c r="D315" s="44" t="s">
        <v>2147</v>
      </c>
      <c r="E315" s="44" t="s">
        <v>2145</v>
      </c>
      <c r="F315" s="52">
        <v>43763</v>
      </c>
    </row>
    <row r="316" spans="1:6" x14ac:dyDescent="0.3">
      <c r="A316" s="44" t="s">
        <v>313</v>
      </c>
      <c r="B316" s="52">
        <v>31586</v>
      </c>
      <c r="C316" s="44" t="s">
        <v>82</v>
      </c>
      <c r="D316" s="44" t="s">
        <v>2144</v>
      </c>
      <c r="E316" s="44" t="s">
        <v>2146</v>
      </c>
      <c r="F316" s="52">
        <v>44026</v>
      </c>
    </row>
    <row r="317" spans="1:6" x14ac:dyDescent="0.3">
      <c r="A317" s="44" t="s">
        <v>1870</v>
      </c>
      <c r="B317" s="52">
        <v>28909</v>
      </c>
      <c r="C317" s="44" t="s">
        <v>130</v>
      </c>
      <c r="D317" s="44" t="s">
        <v>2144</v>
      </c>
      <c r="E317" s="44" t="s">
        <v>2146</v>
      </c>
      <c r="F317" s="52">
        <v>43691</v>
      </c>
    </row>
    <row r="318" spans="1:6" x14ac:dyDescent="0.3">
      <c r="A318" s="44" t="s">
        <v>1851</v>
      </c>
      <c r="B318" s="52">
        <v>27644</v>
      </c>
      <c r="C318" s="44" t="s">
        <v>85</v>
      </c>
      <c r="D318" s="44" t="s">
        <v>2147</v>
      </c>
      <c r="E318" s="44" t="s">
        <v>2146</v>
      </c>
      <c r="F318" s="52">
        <v>43958</v>
      </c>
    </row>
    <row r="319" spans="1:6" x14ac:dyDescent="0.3">
      <c r="A319" s="44" t="s">
        <v>1686</v>
      </c>
      <c r="B319" s="52">
        <v>33759</v>
      </c>
      <c r="C319" s="44" t="s">
        <v>118</v>
      </c>
      <c r="D319" s="44" t="s">
        <v>2144</v>
      </c>
      <c r="E319" s="44" t="s">
        <v>2145</v>
      </c>
      <c r="F319" s="52">
        <v>43905</v>
      </c>
    </row>
    <row r="320" spans="1:6" x14ac:dyDescent="0.3">
      <c r="A320" s="44" t="s">
        <v>449</v>
      </c>
      <c r="B320" s="52">
        <v>33342</v>
      </c>
      <c r="C320" s="44" t="s">
        <v>88</v>
      </c>
      <c r="D320" s="44" t="s">
        <v>2144</v>
      </c>
      <c r="E320" s="44" t="s">
        <v>2146</v>
      </c>
      <c r="F320" s="52">
        <v>43850</v>
      </c>
    </row>
    <row r="321" spans="1:6" x14ac:dyDescent="0.3">
      <c r="A321" s="44" t="s">
        <v>177</v>
      </c>
      <c r="B321" s="52">
        <v>34983</v>
      </c>
      <c r="C321" s="44" t="s">
        <v>107</v>
      </c>
      <c r="D321" s="44" t="s">
        <v>2144</v>
      </c>
      <c r="E321" s="44" t="s">
        <v>2146</v>
      </c>
      <c r="F321" s="52">
        <v>44066</v>
      </c>
    </row>
    <row r="322" spans="1:6" x14ac:dyDescent="0.3">
      <c r="A322" s="44" t="s">
        <v>1513</v>
      </c>
      <c r="B322" s="52">
        <v>27127</v>
      </c>
      <c r="C322" s="44" t="s">
        <v>65</v>
      </c>
      <c r="D322" s="44" t="s">
        <v>2147</v>
      </c>
      <c r="E322" s="44" t="s">
        <v>2145</v>
      </c>
      <c r="F322" s="52">
        <v>43492</v>
      </c>
    </row>
    <row r="323" spans="1:6" x14ac:dyDescent="0.3">
      <c r="A323" s="44" t="s">
        <v>1671</v>
      </c>
      <c r="B323" s="52">
        <v>27159</v>
      </c>
      <c r="C323" s="44" t="s">
        <v>98</v>
      </c>
      <c r="D323" s="44" t="s">
        <v>2144</v>
      </c>
      <c r="E323" s="44" t="s">
        <v>2145</v>
      </c>
      <c r="F323" s="52">
        <v>43837</v>
      </c>
    </row>
    <row r="324" spans="1:6" x14ac:dyDescent="0.3">
      <c r="A324" s="44" t="s">
        <v>1583</v>
      </c>
      <c r="B324" s="52">
        <v>32831</v>
      </c>
      <c r="C324" s="44" t="s">
        <v>70</v>
      </c>
      <c r="D324" s="44" t="s">
        <v>2147</v>
      </c>
      <c r="E324" s="44" t="s">
        <v>2146</v>
      </c>
      <c r="F324" s="52">
        <v>43942</v>
      </c>
    </row>
    <row r="325" spans="1:6" x14ac:dyDescent="0.3">
      <c r="A325" s="44" t="s">
        <v>1670</v>
      </c>
      <c r="B325" s="52">
        <v>32767</v>
      </c>
      <c r="C325" s="44" t="s">
        <v>201</v>
      </c>
      <c r="D325" s="44" t="s">
        <v>2144</v>
      </c>
      <c r="E325" s="44" t="s">
        <v>2145</v>
      </c>
      <c r="F325" s="52">
        <v>43491</v>
      </c>
    </row>
    <row r="326" spans="1:6" x14ac:dyDescent="0.3">
      <c r="A326" s="44" t="s">
        <v>1993</v>
      </c>
      <c r="B326" s="52">
        <v>29290</v>
      </c>
      <c r="C326" s="44" t="s">
        <v>195</v>
      </c>
      <c r="D326" s="44" t="s">
        <v>2144</v>
      </c>
      <c r="E326" s="44" t="s">
        <v>2145</v>
      </c>
      <c r="F326" s="52">
        <v>43851</v>
      </c>
    </row>
    <row r="327" spans="1:6" x14ac:dyDescent="0.3">
      <c r="A327" s="44" t="s">
        <v>1327</v>
      </c>
      <c r="B327" s="52">
        <v>27748</v>
      </c>
      <c r="C327" s="44" t="s">
        <v>130</v>
      </c>
      <c r="D327" s="44" t="s">
        <v>2147</v>
      </c>
      <c r="E327" s="44" t="s">
        <v>2145</v>
      </c>
      <c r="F327" s="52">
        <v>43600</v>
      </c>
    </row>
    <row r="328" spans="1:6" x14ac:dyDescent="0.3">
      <c r="A328" s="44" t="s">
        <v>1626</v>
      </c>
      <c r="B328" s="52">
        <v>36671</v>
      </c>
      <c r="C328" s="44" t="s">
        <v>195</v>
      </c>
      <c r="D328" s="44" t="s">
        <v>2147</v>
      </c>
      <c r="E328" s="44" t="s">
        <v>2145</v>
      </c>
      <c r="F328" s="52">
        <v>43543</v>
      </c>
    </row>
    <row r="329" spans="1:6" x14ac:dyDescent="0.3">
      <c r="A329" s="44" t="s">
        <v>1655</v>
      </c>
      <c r="B329" s="52">
        <v>30140</v>
      </c>
      <c r="C329" s="44" t="s">
        <v>113</v>
      </c>
      <c r="D329" s="44" t="s">
        <v>2144</v>
      </c>
      <c r="E329" s="44" t="s">
        <v>2146</v>
      </c>
      <c r="F329" s="52">
        <v>43604</v>
      </c>
    </row>
    <row r="330" spans="1:6" x14ac:dyDescent="0.3">
      <c r="A330" s="44" t="s">
        <v>1499</v>
      </c>
      <c r="B330" s="52">
        <v>34163</v>
      </c>
      <c r="C330" s="44" t="s">
        <v>125</v>
      </c>
      <c r="D330" s="44" t="s">
        <v>2144</v>
      </c>
      <c r="E330" s="44" t="s">
        <v>2146</v>
      </c>
      <c r="F330" s="52">
        <v>43519</v>
      </c>
    </row>
    <row r="331" spans="1:6" x14ac:dyDescent="0.3">
      <c r="A331" s="44" t="s">
        <v>1676</v>
      </c>
      <c r="B331" s="52">
        <v>31170</v>
      </c>
      <c r="C331" s="44" t="s">
        <v>121</v>
      </c>
      <c r="D331" s="44" t="s">
        <v>2144</v>
      </c>
      <c r="E331" s="44" t="s">
        <v>2145</v>
      </c>
      <c r="F331" s="52">
        <v>43589</v>
      </c>
    </row>
    <row r="332" spans="1:6" x14ac:dyDescent="0.3">
      <c r="A332" s="44" t="s">
        <v>647</v>
      </c>
      <c r="B332" s="52">
        <v>28114</v>
      </c>
      <c r="C332" s="44" t="s">
        <v>85</v>
      </c>
      <c r="D332" s="44" t="s">
        <v>2147</v>
      </c>
      <c r="E332" s="44" t="s">
        <v>2145</v>
      </c>
      <c r="F332" s="52">
        <v>43916</v>
      </c>
    </row>
    <row r="333" spans="1:6" x14ac:dyDescent="0.3">
      <c r="A333" s="44" t="s">
        <v>336</v>
      </c>
      <c r="B333" s="52">
        <v>27364</v>
      </c>
      <c r="C333" s="44" t="s">
        <v>64</v>
      </c>
      <c r="D333" s="44" t="s">
        <v>2144</v>
      </c>
      <c r="E333" s="44" t="s">
        <v>2146</v>
      </c>
      <c r="F333" s="52">
        <v>44094</v>
      </c>
    </row>
    <row r="334" spans="1:6" x14ac:dyDescent="0.3">
      <c r="A334" s="44" t="s">
        <v>1193</v>
      </c>
      <c r="B334" s="52">
        <v>33295</v>
      </c>
      <c r="C334" s="44" t="s">
        <v>84</v>
      </c>
      <c r="D334" s="44" t="s">
        <v>2147</v>
      </c>
      <c r="E334" s="44" t="s">
        <v>2146</v>
      </c>
      <c r="F334" s="52">
        <v>44096</v>
      </c>
    </row>
    <row r="335" spans="1:6" x14ac:dyDescent="0.3">
      <c r="A335" s="44" t="s">
        <v>1859</v>
      </c>
      <c r="B335" s="52">
        <v>27684</v>
      </c>
      <c r="C335" s="44" t="s">
        <v>107</v>
      </c>
      <c r="D335" s="44" t="s">
        <v>2144</v>
      </c>
      <c r="E335" s="44" t="s">
        <v>2145</v>
      </c>
      <c r="F335" s="52">
        <v>44087</v>
      </c>
    </row>
    <row r="336" spans="1:6" x14ac:dyDescent="0.3">
      <c r="A336" s="44" t="s">
        <v>1772</v>
      </c>
      <c r="B336" s="52">
        <v>26598</v>
      </c>
      <c r="C336" s="44" t="s">
        <v>68</v>
      </c>
      <c r="D336" s="44" t="s">
        <v>2147</v>
      </c>
      <c r="E336" s="44" t="s">
        <v>2145</v>
      </c>
      <c r="F336" s="52">
        <v>43941</v>
      </c>
    </row>
    <row r="337" spans="1:6" x14ac:dyDescent="0.3">
      <c r="A337" s="44" t="s">
        <v>1257</v>
      </c>
      <c r="B337" s="52">
        <v>34723</v>
      </c>
      <c r="C337" s="44" t="s">
        <v>195</v>
      </c>
      <c r="D337" s="44" t="s">
        <v>2144</v>
      </c>
      <c r="E337" s="44" t="s">
        <v>2145</v>
      </c>
      <c r="F337" s="52">
        <v>44088</v>
      </c>
    </row>
    <row r="338" spans="1:6" x14ac:dyDescent="0.3">
      <c r="A338" s="44" t="s">
        <v>1183</v>
      </c>
      <c r="B338" s="52">
        <v>33030</v>
      </c>
      <c r="C338" s="44" t="s">
        <v>201</v>
      </c>
      <c r="D338" s="44" t="s">
        <v>2144</v>
      </c>
      <c r="E338" s="44" t="s">
        <v>2145</v>
      </c>
      <c r="F338" s="52">
        <v>43742</v>
      </c>
    </row>
    <row r="339" spans="1:6" x14ac:dyDescent="0.3">
      <c r="A339" s="44" t="s">
        <v>685</v>
      </c>
      <c r="B339" s="52">
        <v>35197</v>
      </c>
      <c r="C339" s="44" t="s">
        <v>84</v>
      </c>
      <c r="D339" s="44" t="s">
        <v>2144</v>
      </c>
      <c r="E339" s="44" t="s">
        <v>2145</v>
      </c>
      <c r="F339" s="52">
        <v>43883</v>
      </c>
    </row>
    <row r="340" spans="1:6" x14ac:dyDescent="0.3">
      <c r="A340" s="44" t="s">
        <v>1281</v>
      </c>
      <c r="B340" s="52">
        <v>28552</v>
      </c>
      <c r="C340" s="44" t="s">
        <v>70</v>
      </c>
      <c r="D340" s="44" t="s">
        <v>2144</v>
      </c>
      <c r="E340" s="44" t="s">
        <v>2145</v>
      </c>
      <c r="F340" s="52">
        <v>43964</v>
      </c>
    </row>
    <row r="341" spans="1:6" x14ac:dyDescent="0.3">
      <c r="A341" s="44" t="s">
        <v>298</v>
      </c>
      <c r="B341" s="52">
        <v>29932</v>
      </c>
      <c r="C341" s="44" t="s">
        <v>105</v>
      </c>
      <c r="D341" s="44" t="s">
        <v>2144</v>
      </c>
      <c r="E341" s="44" t="s">
        <v>2145</v>
      </c>
      <c r="F341" s="52">
        <v>44190</v>
      </c>
    </row>
    <row r="342" spans="1:6" x14ac:dyDescent="0.3">
      <c r="A342" s="44" t="s">
        <v>1409</v>
      </c>
      <c r="B342" s="52">
        <v>27355</v>
      </c>
      <c r="C342" s="44" t="s">
        <v>242</v>
      </c>
      <c r="D342" s="44" t="s">
        <v>2147</v>
      </c>
      <c r="E342" s="44" t="s">
        <v>2146</v>
      </c>
      <c r="F342" s="52">
        <v>43483</v>
      </c>
    </row>
    <row r="343" spans="1:6" x14ac:dyDescent="0.3">
      <c r="A343" s="44" t="s">
        <v>2018</v>
      </c>
      <c r="B343" s="52">
        <v>28939</v>
      </c>
      <c r="C343" s="44" t="s">
        <v>121</v>
      </c>
      <c r="D343" s="44" t="s">
        <v>2144</v>
      </c>
      <c r="E343" s="44" t="s">
        <v>2145</v>
      </c>
      <c r="F343" s="52">
        <v>43700</v>
      </c>
    </row>
    <row r="344" spans="1:6" x14ac:dyDescent="0.3">
      <c r="A344" s="44" t="s">
        <v>2069</v>
      </c>
      <c r="B344" s="52">
        <v>29687</v>
      </c>
      <c r="C344" s="44" t="s">
        <v>78</v>
      </c>
      <c r="D344" s="44" t="s">
        <v>2147</v>
      </c>
      <c r="E344" s="44" t="s">
        <v>2145</v>
      </c>
      <c r="F344" s="52">
        <v>43703</v>
      </c>
    </row>
    <row r="345" spans="1:6" x14ac:dyDescent="0.3">
      <c r="A345" s="44" t="s">
        <v>1893</v>
      </c>
      <c r="B345" s="52">
        <v>29851</v>
      </c>
      <c r="C345" s="44" t="s">
        <v>69</v>
      </c>
      <c r="D345" s="44" t="s">
        <v>2144</v>
      </c>
      <c r="E345" s="44" t="s">
        <v>2145</v>
      </c>
      <c r="F345" s="52">
        <v>43906</v>
      </c>
    </row>
    <row r="346" spans="1:6" x14ac:dyDescent="0.3">
      <c r="A346" s="44" t="s">
        <v>572</v>
      </c>
      <c r="B346" s="52">
        <v>27122</v>
      </c>
      <c r="C346" s="44" t="s">
        <v>89</v>
      </c>
      <c r="D346" s="44" t="s">
        <v>2147</v>
      </c>
      <c r="E346" s="44" t="s">
        <v>2146</v>
      </c>
      <c r="F346" s="52">
        <v>43953</v>
      </c>
    </row>
    <row r="347" spans="1:6" x14ac:dyDescent="0.3">
      <c r="A347" s="44" t="s">
        <v>1801</v>
      </c>
      <c r="B347" s="52">
        <v>28162</v>
      </c>
      <c r="C347" s="44" t="s">
        <v>129</v>
      </c>
      <c r="D347" s="44" t="s">
        <v>2147</v>
      </c>
      <c r="E347" s="44" t="s">
        <v>2145</v>
      </c>
      <c r="F347" s="52">
        <v>43902</v>
      </c>
    </row>
    <row r="348" spans="1:6" x14ac:dyDescent="0.3">
      <c r="A348" s="44" t="s">
        <v>356</v>
      </c>
      <c r="B348" s="52">
        <v>29771</v>
      </c>
      <c r="C348" s="44" t="s">
        <v>124</v>
      </c>
      <c r="D348" s="44" t="s">
        <v>2144</v>
      </c>
      <c r="E348" s="44" t="s">
        <v>2146</v>
      </c>
      <c r="F348" s="52">
        <v>43776</v>
      </c>
    </row>
    <row r="349" spans="1:6" x14ac:dyDescent="0.3">
      <c r="A349" s="44" t="s">
        <v>1339</v>
      </c>
      <c r="B349" s="52">
        <v>32279</v>
      </c>
      <c r="C349" s="44" t="s">
        <v>81</v>
      </c>
      <c r="D349" s="44" t="s">
        <v>2144</v>
      </c>
      <c r="E349" s="44" t="s">
        <v>2145</v>
      </c>
      <c r="F349" s="52">
        <v>43498</v>
      </c>
    </row>
    <row r="350" spans="1:6" x14ac:dyDescent="0.3">
      <c r="A350" s="44" t="s">
        <v>581</v>
      </c>
      <c r="B350" s="52">
        <v>33213</v>
      </c>
      <c r="C350" s="44" t="s">
        <v>129</v>
      </c>
      <c r="D350" s="44" t="s">
        <v>2147</v>
      </c>
      <c r="E350" s="44" t="s">
        <v>2146</v>
      </c>
      <c r="F350" s="52">
        <v>43820</v>
      </c>
    </row>
    <row r="351" spans="1:6" x14ac:dyDescent="0.3">
      <c r="A351" s="44" t="s">
        <v>1657</v>
      </c>
      <c r="B351" s="52">
        <v>28412</v>
      </c>
      <c r="C351" s="44" t="s">
        <v>201</v>
      </c>
      <c r="D351" s="44" t="s">
        <v>2144</v>
      </c>
      <c r="E351" s="44" t="s">
        <v>2145</v>
      </c>
      <c r="F351" s="52">
        <v>43987</v>
      </c>
    </row>
    <row r="352" spans="1:6" x14ac:dyDescent="0.3">
      <c r="A352" s="44" t="s">
        <v>1468</v>
      </c>
      <c r="B352" s="52">
        <v>33250</v>
      </c>
      <c r="C352" s="44" t="s">
        <v>99</v>
      </c>
      <c r="D352" s="44" t="s">
        <v>2144</v>
      </c>
      <c r="E352" s="44" t="s">
        <v>2145</v>
      </c>
      <c r="F352" s="52">
        <v>44029</v>
      </c>
    </row>
    <row r="353" spans="1:6" x14ac:dyDescent="0.3">
      <c r="A353" s="44" t="s">
        <v>1220</v>
      </c>
      <c r="B353" s="52">
        <v>34901</v>
      </c>
      <c r="C353" s="44" t="s">
        <v>223</v>
      </c>
      <c r="D353" s="44" t="s">
        <v>2147</v>
      </c>
      <c r="E353" s="44" t="s">
        <v>2145</v>
      </c>
      <c r="F353" s="52">
        <v>43636</v>
      </c>
    </row>
    <row r="354" spans="1:6" x14ac:dyDescent="0.3">
      <c r="A354" s="44" t="s">
        <v>330</v>
      </c>
      <c r="B354" s="52">
        <v>36513</v>
      </c>
      <c r="C354" s="44" t="s">
        <v>122</v>
      </c>
      <c r="D354" s="44" t="s">
        <v>2144</v>
      </c>
      <c r="E354" s="44" t="s">
        <v>2146</v>
      </c>
      <c r="F354" s="52">
        <v>43757</v>
      </c>
    </row>
    <row r="355" spans="1:6" x14ac:dyDescent="0.3">
      <c r="A355" s="44" t="s">
        <v>1322</v>
      </c>
      <c r="B355" s="52">
        <v>33919</v>
      </c>
      <c r="C355" s="44" t="s">
        <v>201</v>
      </c>
      <c r="D355" s="44" t="s">
        <v>2147</v>
      </c>
      <c r="E355" s="44" t="s">
        <v>2145</v>
      </c>
      <c r="F355" s="52">
        <v>44105</v>
      </c>
    </row>
    <row r="356" spans="1:6" x14ac:dyDescent="0.3">
      <c r="A356" s="44" t="s">
        <v>393</v>
      </c>
      <c r="B356" s="52">
        <v>27779</v>
      </c>
      <c r="C356" s="44" t="s">
        <v>163</v>
      </c>
      <c r="D356" s="44" t="s">
        <v>2144</v>
      </c>
      <c r="E356" s="44" t="s">
        <v>2145</v>
      </c>
      <c r="F356" s="52">
        <v>43726</v>
      </c>
    </row>
    <row r="357" spans="1:6" x14ac:dyDescent="0.3">
      <c r="A357" s="44" t="s">
        <v>733</v>
      </c>
      <c r="B357" s="52">
        <v>32382</v>
      </c>
      <c r="C357" s="44" t="s">
        <v>68</v>
      </c>
      <c r="D357" s="44" t="s">
        <v>2147</v>
      </c>
      <c r="E357" s="44" t="s">
        <v>2146</v>
      </c>
      <c r="F357" s="52">
        <v>43813</v>
      </c>
    </row>
    <row r="358" spans="1:6" x14ac:dyDescent="0.3">
      <c r="A358" s="44" t="s">
        <v>1674</v>
      </c>
      <c r="B358" s="52">
        <v>30348</v>
      </c>
      <c r="C358" s="44" t="s">
        <v>128</v>
      </c>
      <c r="D358" s="44" t="s">
        <v>2147</v>
      </c>
      <c r="E358" s="44" t="s">
        <v>2146</v>
      </c>
      <c r="F358" s="52">
        <v>44079</v>
      </c>
    </row>
    <row r="359" spans="1:6" x14ac:dyDescent="0.3">
      <c r="A359" s="44" t="s">
        <v>1837</v>
      </c>
      <c r="B359" s="52">
        <v>31597</v>
      </c>
      <c r="C359" s="44" t="s">
        <v>100</v>
      </c>
      <c r="D359" s="44" t="s">
        <v>2147</v>
      </c>
      <c r="E359" s="44" t="s">
        <v>2146</v>
      </c>
      <c r="F359" s="52">
        <v>44131</v>
      </c>
    </row>
    <row r="360" spans="1:6" x14ac:dyDescent="0.3">
      <c r="A360" s="44" t="s">
        <v>1990</v>
      </c>
      <c r="B360" s="52">
        <v>31056</v>
      </c>
      <c r="C360" s="44" t="s">
        <v>80</v>
      </c>
      <c r="D360" s="44" t="s">
        <v>2147</v>
      </c>
      <c r="E360" s="44" t="s">
        <v>2146</v>
      </c>
      <c r="F360" s="52">
        <v>43736</v>
      </c>
    </row>
    <row r="361" spans="1:6" x14ac:dyDescent="0.3">
      <c r="A361" s="44" t="s">
        <v>2079</v>
      </c>
      <c r="B361" s="52">
        <v>32362</v>
      </c>
      <c r="C361" s="44" t="s">
        <v>103</v>
      </c>
      <c r="D361" s="44" t="s">
        <v>2144</v>
      </c>
      <c r="E361" s="44" t="s">
        <v>2146</v>
      </c>
      <c r="F361" s="52">
        <v>43888</v>
      </c>
    </row>
    <row r="362" spans="1:6" x14ac:dyDescent="0.3">
      <c r="A362" s="44" t="s">
        <v>1312</v>
      </c>
      <c r="B362" s="52">
        <v>26744</v>
      </c>
      <c r="C362" s="44" t="s">
        <v>79</v>
      </c>
      <c r="D362" s="44" t="s">
        <v>2144</v>
      </c>
      <c r="E362" s="44" t="s">
        <v>2145</v>
      </c>
      <c r="F362" s="52">
        <v>44026</v>
      </c>
    </row>
    <row r="363" spans="1:6" x14ac:dyDescent="0.3">
      <c r="A363" s="44" t="s">
        <v>1418</v>
      </c>
      <c r="B363" s="52">
        <v>25699</v>
      </c>
      <c r="C363" s="44" t="s">
        <v>273</v>
      </c>
      <c r="D363" s="44" t="s">
        <v>2147</v>
      </c>
      <c r="E363" s="44" t="s">
        <v>2145</v>
      </c>
      <c r="F363" s="52">
        <v>43972</v>
      </c>
    </row>
    <row r="364" spans="1:6" x14ac:dyDescent="0.3">
      <c r="A364" s="44" t="s">
        <v>222</v>
      </c>
      <c r="B364" s="52">
        <v>30919</v>
      </c>
      <c r="C364" s="44" t="s">
        <v>223</v>
      </c>
      <c r="D364" s="44" t="s">
        <v>2144</v>
      </c>
      <c r="E364" s="44" t="s">
        <v>2145</v>
      </c>
      <c r="F364" s="52">
        <v>43797</v>
      </c>
    </row>
    <row r="365" spans="1:6" x14ac:dyDescent="0.3">
      <c r="A365" s="44" t="s">
        <v>377</v>
      </c>
      <c r="B365" s="52">
        <v>33065</v>
      </c>
      <c r="C365" s="44" t="s">
        <v>124</v>
      </c>
      <c r="D365" s="44" t="s">
        <v>2144</v>
      </c>
      <c r="E365" s="44" t="s">
        <v>2145</v>
      </c>
      <c r="F365" s="52">
        <v>43608</v>
      </c>
    </row>
    <row r="366" spans="1:6" x14ac:dyDescent="0.3">
      <c r="A366" s="44" t="s">
        <v>439</v>
      </c>
      <c r="B366" s="52">
        <v>34709</v>
      </c>
      <c r="C366" s="44" t="s">
        <v>104</v>
      </c>
      <c r="D366" s="44" t="s">
        <v>2147</v>
      </c>
      <c r="E366" s="44" t="s">
        <v>2145</v>
      </c>
      <c r="F366" s="52">
        <v>44113</v>
      </c>
    </row>
    <row r="367" spans="1:6" x14ac:dyDescent="0.3">
      <c r="A367" s="44" t="s">
        <v>1991</v>
      </c>
      <c r="B367" s="52">
        <v>31881</v>
      </c>
      <c r="C367" s="44" t="s">
        <v>128</v>
      </c>
      <c r="D367" s="44" t="s">
        <v>2147</v>
      </c>
      <c r="E367" s="44" t="s">
        <v>2146</v>
      </c>
      <c r="F367" s="52">
        <v>43697</v>
      </c>
    </row>
    <row r="368" spans="1:6" x14ac:dyDescent="0.3">
      <c r="A368" s="44" t="s">
        <v>1035</v>
      </c>
      <c r="B368" s="52">
        <v>28460</v>
      </c>
      <c r="C368" s="44" t="s">
        <v>107</v>
      </c>
      <c r="D368" s="44" t="s">
        <v>2144</v>
      </c>
      <c r="E368" s="44" t="s">
        <v>2146</v>
      </c>
      <c r="F368" s="52">
        <v>43885</v>
      </c>
    </row>
    <row r="369" spans="1:6" x14ac:dyDescent="0.3">
      <c r="A369" s="44" t="s">
        <v>183</v>
      </c>
      <c r="B369" s="52">
        <v>26126</v>
      </c>
      <c r="C369" s="44" t="s">
        <v>163</v>
      </c>
      <c r="D369" s="44" t="s">
        <v>2147</v>
      </c>
      <c r="E369" s="44" t="s">
        <v>2145</v>
      </c>
      <c r="F369" s="52">
        <v>43593</v>
      </c>
    </row>
    <row r="370" spans="1:6" x14ac:dyDescent="0.3">
      <c r="A370" s="44" t="s">
        <v>599</v>
      </c>
      <c r="B370" s="52">
        <v>33216</v>
      </c>
      <c r="C370" s="44" t="s">
        <v>119</v>
      </c>
      <c r="D370" s="44" t="s">
        <v>2147</v>
      </c>
      <c r="E370" s="44" t="s">
        <v>2145</v>
      </c>
      <c r="F370" s="52">
        <v>43781</v>
      </c>
    </row>
    <row r="371" spans="1:6" x14ac:dyDescent="0.3">
      <c r="A371" s="44" t="s">
        <v>1947</v>
      </c>
      <c r="B371" s="52">
        <v>28284</v>
      </c>
      <c r="C371" s="44" t="s">
        <v>82</v>
      </c>
      <c r="D371" s="44" t="s">
        <v>2144</v>
      </c>
      <c r="E371" s="44" t="s">
        <v>2146</v>
      </c>
      <c r="F371" s="52">
        <v>43526</v>
      </c>
    </row>
    <row r="372" spans="1:6" x14ac:dyDescent="0.3">
      <c r="A372" s="44" t="s">
        <v>681</v>
      </c>
      <c r="B372" s="52">
        <v>35219</v>
      </c>
      <c r="C372" s="44" t="s">
        <v>81</v>
      </c>
      <c r="D372" s="44" t="s">
        <v>2144</v>
      </c>
      <c r="E372" s="44" t="s">
        <v>2145</v>
      </c>
      <c r="F372" s="52">
        <v>43468</v>
      </c>
    </row>
    <row r="373" spans="1:6" x14ac:dyDescent="0.3">
      <c r="A373" s="44" t="s">
        <v>1542</v>
      </c>
      <c r="B373" s="52">
        <v>28889</v>
      </c>
      <c r="C373" s="44" t="s">
        <v>123</v>
      </c>
      <c r="D373" s="44" t="s">
        <v>2144</v>
      </c>
      <c r="E373" s="44" t="s">
        <v>2145</v>
      </c>
      <c r="F373" s="52">
        <v>43680</v>
      </c>
    </row>
    <row r="374" spans="1:6" x14ac:dyDescent="0.3">
      <c r="A374" s="44" t="s">
        <v>1750</v>
      </c>
      <c r="B374" s="52">
        <v>30370</v>
      </c>
      <c r="C374" s="44" t="s">
        <v>65</v>
      </c>
      <c r="D374" s="44" t="s">
        <v>2147</v>
      </c>
      <c r="E374" s="44" t="s">
        <v>2145</v>
      </c>
      <c r="F374" s="52">
        <v>44136</v>
      </c>
    </row>
    <row r="375" spans="1:6" x14ac:dyDescent="0.3">
      <c r="A375" s="44" t="s">
        <v>913</v>
      </c>
      <c r="B375" s="52">
        <v>32330</v>
      </c>
      <c r="C375" s="44" t="s">
        <v>81</v>
      </c>
      <c r="D375" s="44" t="s">
        <v>2147</v>
      </c>
      <c r="E375" s="44" t="s">
        <v>2145</v>
      </c>
      <c r="F375" s="52">
        <v>43566</v>
      </c>
    </row>
    <row r="376" spans="1:6" x14ac:dyDescent="0.3">
      <c r="A376" s="44" t="s">
        <v>794</v>
      </c>
      <c r="B376" s="52">
        <v>33178</v>
      </c>
      <c r="C376" s="44" t="s">
        <v>87</v>
      </c>
      <c r="D376" s="44" t="s">
        <v>2147</v>
      </c>
      <c r="E376" s="44" t="s">
        <v>2146</v>
      </c>
      <c r="F376" s="52">
        <v>43480</v>
      </c>
    </row>
    <row r="377" spans="1:6" x14ac:dyDescent="0.3">
      <c r="A377" s="44" t="s">
        <v>1715</v>
      </c>
      <c r="B377" s="52">
        <v>28386</v>
      </c>
      <c r="C377" s="44" t="s">
        <v>123</v>
      </c>
      <c r="D377" s="44" t="s">
        <v>2144</v>
      </c>
      <c r="E377" s="44" t="s">
        <v>2146</v>
      </c>
      <c r="F377" s="52">
        <v>43883</v>
      </c>
    </row>
    <row r="378" spans="1:6" x14ac:dyDescent="0.3">
      <c r="A378" s="44" t="s">
        <v>1566</v>
      </c>
      <c r="B378" s="52">
        <v>34040</v>
      </c>
      <c r="C378" s="44" t="s">
        <v>85</v>
      </c>
      <c r="D378" s="44" t="s">
        <v>2144</v>
      </c>
      <c r="E378" s="44" t="s">
        <v>2145</v>
      </c>
      <c r="F378" s="52">
        <v>44034</v>
      </c>
    </row>
    <row r="379" spans="1:6" x14ac:dyDescent="0.3">
      <c r="A379" s="44" t="s">
        <v>2088</v>
      </c>
      <c r="B379" s="52">
        <v>35962</v>
      </c>
      <c r="C379" s="44" t="s">
        <v>106</v>
      </c>
      <c r="D379" s="44" t="s">
        <v>2147</v>
      </c>
      <c r="E379" s="44" t="s">
        <v>2145</v>
      </c>
      <c r="F379" s="52">
        <v>43624</v>
      </c>
    </row>
    <row r="380" spans="1:6" x14ac:dyDescent="0.3">
      <c r="A380" s="44" t="s">
        <v>735</v>
      </c>
      <c r="B380" s="52">
        <v>36378</v>
      </c>
      <c r="C380" s="44" t="s">
        <v>69</v>
      </c>
      <c r="D380" s="44" t="s">
        <v>2147</v>
      </c>
      <c r="E380" s="44" t="s">
        <v>2146</v>
      </c>
      <c r="F380" s="52">
        <v>43977</v>
      </c>
    </row>
    <row r="381" spans="1:6" x14ac:dyDescent="0.3">
      <c r="A381" s="44" t="s">
        <v>1556</v>
      </c>
      <c r="B381" s="52">
        <v>31383</v>
      </c>
      <c r="C381" s="44" t="s">
        <v>83</v>
      </c>
      <c r="D381" s="44" t="s">
        <v>2144</v>
      </c>
      <c r="E381" s="44" t="s">
        <v>2145</v>
      </c>
      <c r="F381" s="52">
        <v>43824</v>
      </c>
    </row>
    <row r="382" spans="1:6" x14ac:dyDescent="0.3">
      <c r="A382" s="44" t="s">
        <v>1389</v>
      </c>
      <c r="B382" s="52">
        <v>27404</v>
      </c>
      <c r="C382" s="44" t="s">
        <v>111</v>
      </c>
      <c r="D382" s="44" t="s">
        <v>2147</v>
      </c>
      <c r="E382" s="44" t="s">
        <v>2146</v>
      </c>
      <c r="F382" s="52">
        <v>43722</v>
      </c>
    </row>
    <row r="383" spans="1:6" x14ac:dyDescent="0.3">
      <c r="A383" s="44" t="s">
        <v>293</v>
      </c>
      <c r="B383" s="52">
        <v>26658</v>
      </c>
      <c r="C383" s="44" t="s">
        <v>93</v>
      </c>
      <c r="D383" s="44" t="s">
        <v>2144</v>
      </c>
      <c r="E383" s="44" t="s">
        <v>2145</v>
      </c>
      <c r="F383" s="52">
        <v>43714</v>
      </c>
    </row>
    <row r="384" spans="1:6" x14ac:dyDescent="0.3">
      <c r="A384" s="44" t="s">
        <v>196</v>
      </c>
      <c r="B384" s="52">
        <v>32821</v>
      </c>
      <c r="C384" s="44" t="s">
        <v>81</v>
      </c>
      <c r="D384" s="44" t="s">
        <v>2147</v>
      </c>
      <c r="E384" s="44" t="s">
        <v>2145</v>
      </c>
      <c r="F384" s="52">
        <v>43544</v>
      </c>
    </row>
    <row r="385" spans="1:6" x14ac:dyDescent="0.3">
      <c r="A385" s="44" t="s">
        <v>198</v>
      </c>
      <c r="B385" s="52">
        <v>32088</v>
      </c>
      <c r="C385" s="44" t="s">
        <v>195</v>
      </c>
      <c r="D385" s="44" t="s">
        <v>2147</v>
      </c>
      <c r="E385" s="44" t="s">
        <v>2145</v>
      </c>
      <c r="F385" s="52">
        <v>43994</v>
      </c>
    </row>
    <row r="386" spans="1:6" x14ac:dyDescent="0.3">
      <c r="A386" s="44" t="s">
        <v>376</v>
      </c>
      <c r="B386" s="52">
        <v>36154</v>
      </c>
      <c r="C386" s="44" t="s">
        <v>124</v>
      </c>
      <c r="D386" s="44" t="s">
        <v>2147</v>
      </c>
      <c r="E386" s="44" t="s">
        <v>2146</v>
      </c>
      <c r="F386" s="52">
        <v>43606</v>
      </c>
    </row>
    <row r="387" spans="1:6" x14ac:dyDescent="0.3">
      <c r="A387" s="44" t="s">
        <v>517</v>
      </c>
      <c r="B387" s="52">
        <v>36691</v>
      </c>
      <c r="C387" s="44" t="s">
        <v>110</v>
      </c>
      <c r="D387" s="44" t="s">
        <v>2147</v>
      </c>
      <c r="E387" s="44" t="s">
        <v>2145</v>
      </c>
      <c r="F387" s="52">
        <v>43713</v>
      </c>
    </row>
    <row r="388" spans="1:6" x14ac:dyDescent="0.3">
      <c r="A388" s="44" t="s">
        <v>359</v>
      </c>
      <c r="B388" s="52">
        <v>32584</v>
      </c>
      <c r="C388" s="44" t="s">
        <v>111</v>
      </c>
      <c r="D388" s="44" t="s">
        <v>2147</v>
      </c>
      <c r="E388" s="44" t="s">
        <v>2146</v>
      </c>
      <c r="F388" s="52">
        <v>43687</v>
      </c>
    </row>
    <row r="389" spans="1:6" x14ac:dyDescent="0.3">
      <c r="A389" s="44" t="s">
        <v>1402</v>
      </c>
      <c r="B389" s="52">
        <v>34659</v>
      </c>
      <c r="C389" s="44" t="s">
        <v>89</v>
      </c>
      <c r="D389" s="44" t="s">
        <v>2144</v>
      </c>
      <c r="E389" s="44" t="s">
        <v>2146</v>
      </c>
      <c r="F389" s="52">
        <v>43674</v>
      </c>
    </row>
    <row r="390" spans="1:6" x14ac:dyDescent="0.3">
      <c r="A390" s="44" t="s">
        <v>1701</v>
      </c>
      <c r="B390" s="52">
        <v>34751</v>
      </c>
      <c r="C390" s="44" t="s">
        <v>109</v>
      </c>
      <c r="D390" s="44" t="s">
        <v>2147</v>
      </c>
      <c r="E390" s="44" t="s">
        <v>2146</v>
      </c>
      <c r="F390" s="52">
        <v>44076</v>
      </c>
    </row>
    <row r="391" spans="1:6" x14ac:dyDescent="0.3">
      <c r="A391" s="44" t="s">
        <v>819</v>
      </c>
      <c r="B391" s="52">
        <v>35422</v>
      </c>
      <c r="C391" s="44" t="s">
        <v>104</v>
      </c>
      <c r="D391" s="44" t="s">
        <v>2144</v>
      </c>
      <c r="E391" s="44" t="s">
        <v>2145</v>
      </c>
      <c r="F391" s="52">
        <v>43497</v>
      </c>
    </row>
    <row r="392" spans="1:6" x14ac:dyDescent="0.3">
      <c r="A392" s="44" t="s">
        <v>1667</v>
      </c>
      <c r="B392" s="52">
        <v>27882</v>
      </c>
      <c r="C392" s="44" t="s">
        <v>89</v>
      </c>
      <c r="D392" s="44" t="s">
        <v>2144</v>
      </c>
      <c r="E392" s="44" t="s">
        <v>2146</v>
      </c>
      <c r="F392" s="52">
        <v>43967</v>
      </c>
    </row>
    <row r="393" spans="1:6" x14ac:dyDescent="0.3">
      <c r="A393" s="44" t="s">
        <v>1896</v>
      </c>
      <c r="B393" s="52">
        <v>25850</v>
      </c>
      <c r="C393" s="44" t="s">
        <v>201</v>
      </c>
      <c r="D393" s="44" t="s">
        <v>2144</v>
      </c>
      <c r="E393" s="44" t="s">
        <v>2145</v>
      </c>
      <c r="F393" s="52">
        <v>43776</v>
      </c>
    </row>
    <row r="394" spans="1:6" x14ac:dyDescent="0.3">
      <c r="A394" s="44" t="s">
        <v>783</v>
      </c>
      <c r="B394" s="52">
        <v>35956</v>
      </c>
      <c r="C394" s="44" t="s">
        <v>91</v>
      </c>
      <c r="D394" s="44" t="s">
        <v>2147</v>
      </c>
      <c r="E394" s="44" t="s">
        <v>2145</v>
      </c>
      <c r="F394" s="52">
        <v>43996</v>
      </c>
    </row>
    <row r="395" spans="1:6" x14ac:dyDescent="0.3">
      <c r="A395" s="44" t="s">
        <v>1083</v>
      </c>
      <c r="B395" s="52">
        <v>31864</v>
      </c>
      <c r="C395" s="44" t="s">
        <v>129</v>
      </c>
      <c r="D395" s="44" t="s">
        <v>2144</v>
      </c>
      <c r="E395" s="44" t="s">
        <v>2145</v>
      </c>
      <c r="F395" s="52">
        <v>44143</v>
      </c>
    </row>
    <row r="396" spans="1:6" x14ac:dyDescent="0.3">
      <c r="A396" s="44" t="s">
        <v>1978</v>
      </c>
      <c r="B396" s="52">
        <v>31568</v>
      </c>
      <c r="C396" s="44" t="s">
        <v>126</v>
      </c>
      <c r="D396" s="44" t="s">
        <v>2147</v>
      </c>
      <c r="E396" s="44" t="s">
        <v>2145</v>
      </c>
      <c r="F396" s="52">
        <v>44035</v>
      </c>
    </row>
    <row r="397" spans="1:6" x14ac:dyDescent="0.3">
      <c r="A397" s="44" t="s">
        <v>476</v>
      </c>
      <c r="B397" s="52">
        <v>30856</v>
      </c>
      <c r="C397" s="44" t="s">
        <v>112</v>
      </c>
      <c r="D397" s="44" t="s">
        <v>2144</v>
      </c>
      <c r="E397" s="44" t="s">
        <v>2145</v>
      </c>
      <c r="F397" s="52">
        <v>43529</v>
      </c>
    </row>
    <row r="398" spans="1:6" x14ac:dyDescent="0.3">
      <c r="A398" s="44" t="s">
        <v>867</v>
      </c>
      <c r="B398" s="52">
        <v>35765</v>
      </c>
      <c r="C398" s="44" t="s">
        <v>68</v>
      </c>
      <c r="D398" s="44" t="s">
        <v>2147</v>
      </c>
      <c r="E398" s="44" t="s">
        <v>2146</v>
      </c>
      <c r="F398" s="52">
        <v>43601</v>
      </c>
    </row>
    <row r="399" spans="1:6" x14ac:dyDescent="0.3">
      <c r="A399" s="44" t="s">
        <v>1793</v>
      </c>
      <c r="B399" s="52">
        <v>26719</v>
      </c>
      <c r="C399" s="44" t="s">
        <v>109</v>
      </c>
      <c r="D399" s="44" t="s">
        <v>2144</v>
      </c>
      <c r="E399" s="44" t="s">
        <v>2145</v>
      </c>
      <c r="F399" s="52">
        <v>44176</v>
      </c>
    </row>
    <row r="400" spans="1:6" x14ac:dyDescent="0.3">
      <c r="A400" s="44" t="s">
        <v>1101</v>
      </c>
      <c r="B400" s="52">
        <v>25619</v>
      </c>
      <c r="C400" s="44" t="s">
        <v>102</v>
      </c>
      <c r="D400" s="44" t="s">
        <v>2144</v>
      </c>
      <c r="E400" s="44" t="s">
        <v>2146</v>
      </c>
      <c r="F400" s="52">
        <v>44124</v>
      </c>
    </row>
    <row r="401" spans="1:6" x14ac:dyDescent="0.3">
      <c r="A401" s="44" t="s">
        <v>1680</v>
      </c>
      <c r="B401" s="52">
        <v>27507</v>
      </c>
      <c r="C401" s="44" t="s">
        <v>155</v>
      </c>
      <c r="D401" s="44" t="s">
        <v>2144</v>
      </c>
      <c r="E401" s="44" t="s">
        <v>2145</v>
      </c>
      <c r="F401" s="52">
        <v>43842</v>
      </c>
    </row>
    <row r="402" spans="1:6" x14ac:dyDescent="0.3">
      <c r="A402" s="44" t="s">
        <v>734</v>
      </c>
      <c r="B402" s="52">
        <v>30677</v>
      </c>
      <c r="C402" s="44" t="s">
        <v>95</v>
      </c>
      <c r="D402" s="44" t="s">
        <v>2144</v>
      </c>
      <c r="E402" s="44" t="s">
        <v>2145</v>
      </c>
      <c r="F402" s="52">
        <v>43474</v>
      </c>
    </row>
    <row r="403" spans="1:6" x14ac:dyDescent="0.3">
      <c r="A403" s="44" t="s">
        <v>1553</v>
      </c>
      <c r="B403" s="52">
        <v>27552</v>
      </c>
      <c r="C403" s="44" t="s">
        <v>89</v>
      </c>
      <c r="D403" s="44" t="s">
        <v>2144</v>
      </c>
      <c r="E403" s="44" t="s">
        <v>2145</v>
      </c>
      <c r="F403" s="52">
        <v>44078</v>
      </c>
    </row>
    <row r="404" spans="1:6" x14ac:dyDescent="0.3">
      <c r="A404" s="44" t="s">
        <v>325</v>
      </c>
      <c r="B404" s="52">
        <v>27245</v>
      </c>
      <c r="C404" s="44" t="s">
        <v>116</v>
      </c>
      <c r="D404" s="44" t="s">
        <v>2144</v>
      </c>
      <c r="E404" s="44" t="s">
        <v>2145</v>
      </c>
      <c r="F404" s="52">
        <v>44003</v>
      </c>
    </row>
    <row r="405" spans="1:6" x14ac:dyDescent="0.3">
      <c r="A405" s="44" t="s">
        <v>1226</v>
      </c>
      <c r="B405" s="52">
        <v>31621</v>
      </c>
      <c r="C405" s="44" t="s">
        <v>91</v>
      </c>
      <c r="D405" s="44" t="s">
        <v>2144</v>
      </c>
      <c r="E405" s="44" t="s">
        <v>2145</v>
      </c>
      <c r="F405" s="52">
        <v>44029</v>
      </c>
    </row>
    <row r="406" spans="1:6" x14ac:dyDescent="0.3">
      <c r="A406" s="44" t="s">
        <v>1740</v>
      </c>
      <c r="B406" s="52">
        <v>26061</v>
      </c>
      <c r="C406" s="44" t="s">
        <v>81</v>
      </c>
      <c r="D406" s="44" t="s">
        <v>2144</v>
      </c>
      <c r="E406" s="44" t="s">
        <v>2146</v>
      </c>
      <c r="F406" s="52">
        <v>43748</v>
      </c>
    </row>
    <row r="407" spans="1:6" x14ac:dyDescent="0.3">
      <c r="A407" s="44" t="s">
        <v>1406</v>
      </c>
      <c r="B407" s="52">
        <v>28536</v>
      </c>
      <c r="C407" s="44" t="s">
        <v>130</v>
      </c>
      <c r="D407" s="44" t="s">
        <v>2144</v>
      </c>
      <c r="E407" s="44" t="s">
        <v>2146</v>
      </c>
      <c r="F407" s="52">
        <v>43588</v>
      </c>
    </row>
    <row r="408" spans="1:6" x14ac:dyDescent="0.3">
      <c r="A408" s="44" t="s">
        <v>340</v>
      </c>
      <c r="B408" s="52">
        <v>35749</v>
      </c>
      <c r="C408" s="44" t="s">
        <v>88</v>
      </c>
      <c r="D408" s="44" t="s">
        <v>2144</v>
      </c>
      <c r="E408" s="44" t="s">
        <v>2145</v>
      </c>
      <c r="F408" s="52">
        <v>43565</v>
      </c>
    </row>
    <row r="409" spans="1:6" x14ac:dyDescent="0.3">
      <c r="A409" s="44" t="s">
        <v>1792</v>
      </c>
      <c r="B409" s="52">
        <v>34573</v>
      </c>
      <c r="C409" s="44" t="s">
        <v>125</v>
      </c>
      <c r="D409" s="44" t="s">
        <v>2147</v>
      </c>
      <c r="E409" s="44" t="s">
        <v>2146</v>
      </c>
      <c r="F409" s="52">
        <v>44159</v>
      </c>
    </row>
    <row r="410" spans="1:6" x14ac:dyDescent="0.3">
      <c r="A410" s="44" t="s">
        <v>1174</v>
      </c>
      <c r="B410" s="52">
        <v>35559</v>
      </c>
      <c r="C410" s="44" t="s">
        <v>92</v>
      </c>
      <c r="D410" s="44" t="s">
        <v>2147</v>
      </c>
      <c r="E410" s="44" t="s">
        <v>2146</v>
      </c>
      <c r="F410" s="52">
        <v>43593</v>
      </c>
    </row>
    <row r="411" spans="1:6" x14ac:dyDescent="0.3">
      <c r="A411" s="44" t="s">
        <v>514</v>
      </c>
      <c r="B411" s="52">
        <v>29283</v>
      </c>
      <c r="C411" s="44" t="s">
        <v>123</v>
      </c>
      <c r="D411" s="44" t="s">
        <v>2144</v>
      </c>
      <c r="E411" s="44" t="s">
        <v>2145</v>
      </c>
      <c r="F411" s="52">
        <v>43777</v>
      </c>
    </row>
    <row r="412" spans="1:6" x14ac:dyDescent="0.3">
      <c r="A412" s="44" t="s">
        <v>1783</v>
      </c>
      <c r="B412" s="52">
        <v>30779</v>
      </c>
      <c r="C412" s="44" t="s">
        <v>322</v>
      </c>
      <c r="D412" s="44" t="s">
        <v>2147</v>
      </c>
      <c r="E412" s="44" t="s">
        <v>2146</v>
      </c>
      <c r="F412" s="52">
        <v>44172</v>
      </c>
    </row>
    <row r="413" spans="1:6" x14ac:dyDescent="0.3">
      <c r="A413" s="44" t="s">
        <v>603</v>
      </c>
      <c r="B413" s="52">
        <v>32550</v>
      </c>
      <c r="C413" s="44" t="s">
        <v>127</v>
      </c>
      <c r="D413" s="44" t="s">
        <v>2147</v>
      </c>
      <c r="E413" s="44" t="s">
        <v>2146</v>
      </c>
      <c r="F413" s="52">
        <v>44116</v>
      </c>
    </row>
    <row r="414" spans="1:6" x14ac:dyDescent="0.3">
      <c r="A414" s="44" t="s">
        <v>212</v>
      </c>
      <c r="B414" s="52">
        <v>30931</v>
      </c>
      <c r="C414" s="44" t="s">
        <v>78</v>
      </c>
      <c r="D414" s="44" t="s">
        <v>2147</v>
      </c>
      <c r="E414" s="44" t="s">
        <v>2146</v>
      </c>
      <c r="F414" s="52">
        <v>44105</v>
      </c>
    </row>
    <row r="415" spans="1:6" x14ac:dyDescent="0.3">
      <c r="A415" s="44" t="s">
        <v>481</v>
      </c>
      <c r="B415" s="52">
        <v>31274</v>
      </c>
      <c r="C415" s="44" t="s">
        <v>96</v>
      </c>
      <c r="D415" s="44" t="s">
        <v>2147</v>
      </c>
      <c r="E415" s="44" t="s">
        <v>2145</v>
      </c>
      <c r="F415" s="52">
        <v>43988</v>
      </c>
    </row>
    <row r="416" spans="1:6" x14ac:dyDescent="0.3">
      <c r="A416" s="44" t="s">
        <v>1215</v>
      </c>
      <c r="B416" s="52">
        <v>31962</v>
      </c>
      <c r="C416" s="44" t="s">
        <v>128</v>
      </c>
      <c r="D416" s="44" t="s">
        <v>2144</v>
      </c>
      <c r="E416" s="44" t="s">
        <v>2145</v>
      </c>
      <c r="F416" s="52">
        <v>43685</v>
      </c>
    </row>
    <row r="417" spans="1:6" x14ac:dyDescent="0.3">
      <c r="A417" s="44" t="s">
        <v>1768</v>
      </c>
      <c r="B417" s="52">
        <v>28800</v>
      </c>
      <c r="C417" s="44" t="s">
        <v>64</v>
      </c>
      <c r="D417" s="44" t="s">
        <v>2144</v>
      </c>
      <c r="E417" s="44" t="s">
        <v>2145</v>
      </c>
      <c r="F417" s="52">
        <v>44037</v>
      </c>
    </row>
    <row r="418" spans="1:6" x14ac:dyDescent="0.3">
      <c r="A418" s="44" t="s">
        <v>484</v>
      </c>
      <c r="B418" s="52">
        <v>27709</v>
      </c>
      <c r="C418" s="44" t="s">
        <v>86</v>
      </c>
      <c r="D418" s="44" t="s">
        <v>2144</v>
      </c>
      <c r="E418" s="44" t="s">
        <v>2145</v>
      </c>
      <c r="F418" s="52">
        <v>43771</v>
      </c>
    </row>
    <row r="419" spans="1:6" x14ac:dyDescent="0.3">
      <c r="A419" s="44" t="s">
        <v>1108</v>
      </c>
      <c r="B419" s="52">
        <v>28863</v>
      </c>
      <c r="C419" s="44" t="s">
        <v>112</v>
      </c>
      <c r="D419" s="44" t="s">
        <v>2144</v>
      </c>
      <c r="E419" s="44" t="s">
        <v>2145</v>
      </c>
      <c r="F419" s="52">
        <v>43693</v>
      </c>
    </row>
    <row r="420" spans="1:6" x14ac:dyDescent="0.3">
      <c r="A420" s="44" t="s">
        <v>1130</v>
      </c>
      <c r="B420" s="52">
        <v>32423</v>
      </c>
      <c r="C420" s="44" t="s">
        <v>97</v>
      </c>
      <c r="D420" s="44" t="s">
        <v>2147</v>
      </c>
      <c r="E420" s="44" t="s">
        <v>2146</v>
      </c>
      <c r="F420" s="52">
        <v>43531</v>
      </c>
    </row>
    <row r="421" spans="1:6" x14ac:dyDescent="0.3">
      <c r="A421" s="44" t="s">
        <v>1998</v>
      </c>
      <c r="B421" s="52">
        <v>35598</v>
      </c>
      <c r="C421" s="44" t="s">
        <v>163</v>
      </c>
      <c r="D421" s="44" t="s">
        <v>2147</v>
      </c>
      <c r="E421" s="44" t="s">
        <v>2146</v>
      </c>
      <c r="F421" s="52">
        <v>43736</v>
      </c>
    </row>
    <row r="422" spans="1:6" x14ac:dyDescent="0.3">
      <c r="A422" s="44" t="s">
        <v>694</v>
      </c>
      <c r="B422" s="52">
        <v>26701</v>
      </c>
      <c r="C422" s="44" t="s">
        <v>79</v>
      </c>
      <c r="D422" s="44" t="s">
        <v>2144</v>
      </c>
      <c r="E422" s="44" t="s">
        <v>2145</v>
      </c>
      <c r="F422" s="52">
        <v>44122</v>
      </c>
    </row>
    <row r="423" spans="1:6" x14ac:dyDescent="0.3">
      <c r="A423" s="44" t="s">
        <v>1933</v>
      </c>
      <c r="B423" s="52">
        <v>33336</v>
      </c>
      <c r="C423" s="44" t="s">
        <v>125</v>
      </c>
      <c r="D423" s="44" t="s">
        <v>2147</v>
      </c>
      <c r="E423" s="44" t="s">
        <v>2145</v>
      </c>
      <c r="F423" s="52">
        <v>43778</v>
      </c>
    </row>
    <row r="424" spans="1:6" x14ac:dyDescent="0.3">
      <c r="A424" s="44" t="s">
        <v>1952</v>
      </c>
      <c r="B424" s="52">
        <v>35130</v>
      </c>
      <c r="C424" s="44" t="s">
        <v>143</v>
      </c>
      <c r="D424" s="44" t="s">
        <v>2147</v>
      </c>
      <c r="E424" s="44" t="s">
        <v>2146</v>
      </c>
      <c r="F424" s="52">
        <v>44182</v>
      </c>
    </row>
    <row r="425" spans="1:6" x14ac:dyDescent="0.3">
      <c r="A425" s="44" t="s">
        <v>388</v>
      </c>
      <c r="B425" s="52">
        <v>32480</v>
      </c>
      <c r="C425" s="44" t="s">
        <v>123</v>
      </c>
      <c r="D425" s="44" t="s">
        <v>2147</v>
      </c>
      <c r="E425" s="44" t="s">
        <v>2145</v>
      </c>
      <c r="F425" s="52">
        <v>43790</v>
      </c>
    </row>
    <row r="426" spans="1:6" x14ac:dyDescent="0.3">
      <c r="A426" s="44" t="s">
        <v>462</v>
      </c>
      <c r="B426" s="52">
        <v>30293</v>
      </c>
      <c r="C426" s="44" t="s">
        <v>148</v>
      </c>
      <c r="D426" s="44" t="s">
        <v>2147</v>
      </c>
      <c r="E426" s="44" t="s">
        <v>2146</v>
      </c>
      <c r="F426" s="52">
        <v>43499</v>
      </c>
    </row>
    <row r="427" spans="1:6" x14ac:dyDescent="0.3">
      <c r="A427" s="44" t="s">
        <v>921</v>
      </c>
      <c r="B427" s="52">
        <v>31190</v>
      </c>
      <c r="C427" s="44" t="s">
        <v>106</v>
      </c>
      <c r="D427" s="44" t="s">
        <v>2147</v>
      </c>
      <c r="E427" s="44" t="s">
        <v>2146</v>
      </c>
      <c r="F427" s="52">
        <v>43475</v>
      </c>
    </row>
    <row r="428" spans="1:6" x14ac:dyDescent="0.3">
      <c r="A428" s="44" t="s">
        <v>1081</v>
      </c>
      <c r="B428" s="52">
        <v>31887</v>
      </c>
      <c r="C428" s="44" t="s">
        <v>273</v>
      </c>
      <c r="D428" s="44" t="s">
        <v>2144</v>
      </c>
      <c r="E428" s="44" t="s">
        <v>2145</v>
      </c>
      <c r="F428" s="52">
        <v>44127</v>
      </c>
    </row>
    <row r="429" spans="1:6" x14ac:dyDescent="0.3">
      <c r="A429" s="44" t="s">
        <v>854</v>
      </c>
      <c r="B429" s="52">
        <v>34432</v>
      </c>
      <c r="C429" s="44" t="s">
        <v>81</v>
      </c>
      <c r="D429" s="44" t="s">
        <v>2147</v>
      </c>
      <c r="E429" s="44" t="s">
        <v>2145</v>
      </c>
      <c r="F429" s="52">
        <v>43664</v>
      </c>
    </row>
    <row r="430" spans="1:6" x14ac:dyDescent="0.3">
      <c r="A430" s="44" t="s">
        <v>1616</v>
      </c>
      <c r="B430" s="52">
        <v>29529</v>
      </c>
      <c r="C430" s="44" t="s">
        <v>70</v>
      </c>
      <c r="D430" s="44" t="s">
        <v>2144</v>
      </c>
      <c r="E430" s="44" t="s">
        <v>2145</v>
      </c>
      <c r="F430" s="52">
        <v>43717</v>
      </c>
    </row>
    <row r="431" spans="1:6" x14ac:dyDescent="0.3">
      <c r="A431" s="44" t="s">
        <v>2149</v>
      </c>
      <c r="B431" s="52">
        <v>26484</v>
      </c>
      <c r="C431" s="44" t="s">
        <v>89</v>
      </c>
      <c r="D431" s="44" t="s">
        <v>2144</v>
      </c>
      <c r="E431" s="44" t="s">
        <v>2145</v>
      </c>
      <c r="F431" s="52">
        <v>44009</v>
      </c>
    </row>
    <row r="432" spans="1:6" x14ac:dyDescent="0.3">
      <c r="A432" s="44" t="s">
        <v>704</v>
      </c>
      <c r="B432" s="52">
        <v>30340</v>
      </c>
      <c r="C432" s="44" t="s">
        <v>87</v>
      </c>
      <c r="D432" s="44" t="s">
        <v>2144</v>
      </c>
      <c r="E432" s="44" t="s">
        <v>2145</v>
      </c>
      <c r="F432" s="52">
        <v>43574</v>
      </c>
    </row>
    <row r="433" spans="1:6" x14ac:dyDescent="0.3">
      <c r="A433" s="44" t="s">
        <v>2100</v>
      </c>
      <c r="B433" s="52">
        <v>35192</v>
      </c>
      <c r="C433" s="44" t="s">
        <v>116</v>
      </c>
      <c r="D433" s="44" t="s">
        <v>2144</v>
      </c>
      <c r="E433" s="44" t="s">
        <v>2145</v>
      </c>
      <c r="F433" s="52">
        <v>43989</v>
      </c>
    </row>
    <row r="434" spans="1:6" x14ac:dyDescent="0.3">
      <c r="A434" s="44" t="s">
        <v>1232</v>
      </c>
      <c r="B434" s="52">
        <v>32701</v>
      </c>
      <c r="C434" s="44" t="s">
        <v>80</v>
      </c>
      <c r="D434" s="44" t="s">
        <v>2147</v>
      </c>
      <c r="E434" s="44" t="s">
        <v>2146</v>
      </c>
      <c r="F434" s="52">
        <v>44193</v>
      </c>
    </row>
    <row r="435" spans="1:6" x14ac:dyDescent="0.3">
      <c r="A435" s="44" t="s">
        <v>865</v>
      </c>
      <c r="B435" s="52">
        <v>34314</v>
      </c>
      <c r="C435" s="44" t="s">
        <v>163</v>
      </c>
      <c r="D435" s="44" t="s">
        <v>2144</v>
      </c>
      <c r="E435" s="44" t="s">
        <v>2146</v>
      </c>
      <c r="F435" s="52">
        <v>43693</v>
      </c>
    </row>
    <row r="436" spans="1:6" x14ac:dyDescent="0.3">
      <c r="A436" s="44" t="s">
        <v>991</v>
      </c>
      <c r="B436" s="52">
        <v>35088</v>
      </c>
      <c r="C436" s="44" t="s">
        <v>114</v>
      </c>
      <c r="D436" s="44" t="s">
        <v>2144</v>
      </c>
      <c r="E436" s="44" t="s">
        <v>2146</v>
      </c>
      <c r="F436" s="52">
        <v>43611</v>
      </c>
    </row>
    <row r="437" spans="1:6" x14ac:dyDescent="0.3">
      <c r="A437" s="44" t="s">
        <v>677</v>
      </c>
      <c r="B437" s="52">
        <v>31307</v>
      </c>
      <c r="C437" s="44" t="s">
        <v>117</v>
      </c>
      <c r="D437" s="44" t="s">
        <v>2144</v>
      </c>
      <c r="E437" s="44" t="s">
        <v>2145</v>
      </c>
      <c r="F437" s="52">
        <v>44013</v>
      </c>
    </row>
    <row r="438" spans="1:6" x14ac:dyDescent="0.3">
      <c r="A438" s="44" t="s">
        <v>849</v>
      </c>
      <c r="B438" s="52">
        <v>27851</v>
      </c>
      <c r="C438" s="44" t="s">
        <v>114</v>
      </c>
      <c r="D438" s="44" t="s">
        <v>2144</v>
      </c>
      <c r="E438" s="44" t="s">
        <v>2145</v>
      </c>
      <c r="F438" s="52">
        <v>43622</v>
      </c>
    </row>
    <row r="439" spans="1:6" x14ac:dyDescent="0.3">
      <c r="A439" s="44" t="s">
        <v>521</v>
      </c>
      <c r="B439" s="52">
        <v>26172</v>
      </c>
      <c r="C439" s="44" t="s">
        <v>99</v>
      </c>
      <c r="D439" s="44" t="s">
        <v>2144</v>
      </c>
      <c r="E439" s="44" t="s">
        <v>2145</v>
      </c>
      <c r="F439" s="52">
        <v>43758</v>
      </c>
    </row>
    <row r="440" spans="1:6" x14ac:dyDescent="0.3">
      <c r="A440" s="44" t="s">
        <v>470</v>
      </c>
      <c r="B440" s="52">
        <v>26732</v>
      </c>
      <c r="C440" s="44" t="s">
        <v>127</v>
      </c>
      <c r="D440" s="44" t="s">
        <v>2147</v>
      </c>
      <c r="E440" s="44" t="s">
        <v>2146</v>
      </c>
      <c r="F440" s="52">
        <v>43619</v>
      </c>
    </row>
    <row r="441" spans="1:6" x14ac:dyDescent="0.3">
      <c r="A441" s="44" t="s">
        <v>1364</v>
      </c>
      <c r="B441" s="52">
        <v>31436</v>
      </c>
      <c r="C441" s="44" t="s">
        <v>64</v>
      </c>
      <c r="D441" s="44" t="s">
        <v>2144</v>
      </c>
      <c r="E441" s="44" t="s">
        <v>2146</v>
      </c>
      <c r="F441" s="52">
        <v>43629</v>
      </c>
    </row>
    <row r="442" spans="1:6" x14ac:dyDescent="0.3">
      <c r="A442" s="44" t="s">
        <v>883</v>
      </c>
      <c r="B442" s="52">
        <v>28116</v>
      </c>
      <c r="C442" s="44" t="s">
        <v>115</v>
      </c>
      <c r="D442" s="44" t="s">
        <v>2147</v>
      </c>
      <c r="E442" s="44" t="s">
        <v>2146</v>
      </c>
      <c r="F442" s="52">
        <v>43955</v>
      </c>
    </row>
    <row r="443" spans="1:6" x14ac:dyDescent="0.3">
      <c r="A443" s="44" t="s">
        <v>1368</v>
      </c>
      <c r="B443" s="52">
        <v>32524</v>
      </c>
      <c r="C443" s="44" t="s">
        <v>86</v>
      </c>
      <c r="D443" s="44" t="s">
        <v>2144</v>
      </c>
      <c r="E443" s="44" t="s">
        <v>2146</v>
      </c>
      <c r="F443" s="52">
        <v>43866</v>
      </c>
    </row>
    <row r="444" spans="1:6" x14ac:dyDescent="0.3">
      <c r="A444" s="44" t="s">
        <v>1118</v>
      </c>
      <c r="B444" s="52">
        <v>31824</v>
      </c>
      <c r="C444" s="44" t="s">
        <v>214</v>
      </c>
      <c r="D444" s="44" t="s">
        <v>2144</v>
      </c>
      <c r="E444" s="44" t="s">
        <v>2146</v>
      </c>
      <c r="F444" s="52">
        <v>43470</v>
      </c>
    </row>
    <row r="445" spans="1:6" x14ac:dyDescent="0.3">
      <c r="A445" s="44" t="s">
        <v>1105</v>
      </c>
      <c r="B445" s="52">
        <v>27085</v>
      </c>
      <c r="C445" s="44" t="s">
        <v>121</v>
      </c>
      <c r="D445" s="44" t="s">
        <v>2144</v>
      </c>
      <c r="E445" s="44" t="s">
        <v>2146</v>
      </c>
      <c r="F445" s="52">
        <v>43468</v>
      </c>
    </row>
    <row r="446" spans="1:6" x14ac:dyDescent="0.3">
      <c r="A446" s="44" t="s">
        <v>1848</v>
      </c>
      <c r="B446" s="52">
        <v>29355</v>
      </c>
      <c r="C446" s="44" t="s">
        <v>93</v>
      </c>
      <c r="D446" s="44" t="s">
        <v>2144</v>
      </c>
      <c r="E446" s="44" t="s">
        <v>2146</v>
      </c>
      <c r="F446" s="52">
        <v>43530</v>
      </c>
    </row>
    <row r="447" spans="1:6" x14ac:dyDescent="0.3">
      <c r="A447" s="44" t="s">
        <v>536</v>
      </c>
      <c r="B447" s="52">
        <v>26344</v>
      </c>
      <c r="C447" s="44" t="s">
        <v>123</v>
      </c>
      <c r="D447" s="44" t="s">
        <v>2144</v>
      </c>
      <c r="E447" s="44" t="s">
        <v>2145</v>
      </c>
      <c r="F447" s="52">
        <v>43926</v>
      </c>
    </row>
    <row r="448" spans="1:6" x14ac:dyDescent="0.3">
      <c r="A448" s="44" t="s">
        <v>1945</v>
      </c>
      <c r="B448" s="52">
        <v>35084</v>
      </c>
      <c r="C448" s="44" t="s">
        <v>93</v>
      </c>
      <c r="D448" s="44" t="s">
        <v>2144</v>
      </c>
      <c r="E448" s="44" t="s">
        <v>2146</v>
      </c>
      <c r="F448" s="52">
        <v>43790</v>
      </c>
    </row>
    <row r="449" spans="1:6" x14ac:dyDescent="0.3">
      <c r="A449" s="44" t="s">
        <v>778</v>
      </c>
      <c r="B449" s="52">
        <v>26196</v>
      </c>
      <c r="C449" s="44" t="s">
        <v>155</v>
      </c>
      <c r="D449" s="44" t="s">
        <v>2144</v>
      </c>
      <c r="E449" s="44" t="s">
        <v>2145</v>
      </c>
      <c r="F449" s="52">
        <v>43944</v>
      </c>
    </row>
    <row r="450" spans="1:6" x14ac:dyDescent="0.3">
      <c r="A450" s="44" t="s">
        <v>249</v>
      </c>
      <c r="B450" s="52">
        <v>32199</v>
      </c>
      <c r="C450" s="44" t="s">
        <v>90</v>
      </c>
      <c r="D450" s="44" t="s">
        <v>2144</v>
      </c>
      <c r="E450" s="44" t="s">
        <v>2146</v>
      </c>
      <c r="F450" s="52">
        <v>44137</v>
      </c>
    </row>
    <row r="451" spans="1:6" x14ac:dyDescent="0.3">
      <c r="A451" s="44" t="s">
        <v>1847</v>
      </c>
      <c r="B451" s="52">
        <v>31798</v>
      </c>
      <c r="C451" s="44" t="s">
        <v>94</v>
      </c>
      <c r="D451" s="44" t="s">
        <v>2144</v>
      </c>
      <c r="E451" s="44" t="s">
        <v>2146</v>
      </c>
      <c r="F451" s="52">
        <v>43846</v>
      </c>
    </row>
    <row r="452" spans="1:6" x14ac:dyDescent="0.3">
      <c r="A452" s="44" t="s">
        <v>250</v>
      </c>
      <c r="B452" s="52">
        <v>33839</v>
      </c>
      <c r="C452" s="44" t="s">
        <v>122</v>
      </c>
      <c r="D452" s="44" t="s">
        <v>2144</v>
      </c>
      <c r="E452" s="44" t="s">
        <v>2146</v>
      </c>
      <c r="F452" s="52">
        <v>43821</v>
      </c>
    </row>
    <row r="453" spans="1:6" x14ac:dyDescent="0.3">
      <c r="A453" s="44" t="s">
        <v>1653</v>
      </c>
      <c r="B453" s="52">
        <v>36781</v>
      </c>
      <c r="C453" s="44" t="s">
        <v>112</v>
      </c>
      <c r="D453" s="44" t="s">
        <v>2144</v>
      </c>
      <c r="E453" s="44" t="s">
        <v>2145</v>
      </c>
      <c r="F453" s="52">
        <v>43891</v>
      </c>
    </row>
    <row r="454" spans="1:6" x14ac:dyDescent="0.3">
      <c r="A454" s="44" t="s">
        <v>1175</v>
      </c>
      <c r="B454" s="52">
        <v>32855</v>
      </c>
      <c r="C454" s="44" t="s">
        <v>111</v>
      </c>
      <c r="D454" s="44" t="s">
        <v>2147</v>
      </c>
      <c r="E454" s="44" t="s">
        <v>2146</v>
      </c>
      <c r="F454" s="52">
        <v>43895</v>
      </c>
    </row>
    <row r="455" spans="1:6" x14ac:dyDescent="0.3">
      <c r="A455" s="44" t="s">
        <v>171</v>
      </c>
      <c r="B455" s="52">
        <v>31552</v>
      </c>
      <c r="C455" s="44" t="s">
        <v>69</v>
      </c>
      <c r="D455" s="44" t="s">
        <v>2147</v>
      </c>
      <c r="E455" s="44" t="s">
        <v>2146</v>
      </c>
      <c r="F455" s="52">
        <v>44131</v>
      </c>
    </row>
    <row r="456" spans="1:6" x14ac:dyDescent="0.3">
      <c r="A456" s="44" t="s">
        <v>1764</v>
      </c>
      <c r="B456" s="52">
        <v>36077</v>
      </c>
      <c r="C456" s="44" t="s">
        <v>119</v>
      </c>
      <c r="D456" s="44" t="s">
        <v>2144</v>
      </c>
      <c r="E456" s="44" t="s">
        <v>2145</v>
      </c>
      <c r="F456" s="52">
        <v>44181</v>
      </c>
    </row>
    <row r="457" spans="1:6" x14ac:dyDescent="0.3">
      <c r="A457" s="44" t="s">
        <v>1964</v>
      </c>
      <c r="B457" s="52">
        <v>35495</v>
      </c>
      <c r="C457" s="44" t="s">
        <v>201</v>
      </c>
      <c r="D457" s="44" t="s">
        <v>2147</v>
      </c>
      <c r="E457" s="44" t="s">
        <v>2145</v>
      </c>
      <c r="F457" s="52">
        <v>43888</v>
      </c>
    </row>
    <row r="458" spans="1:6" x14ac:dyDescent="0.3">
      <c r="A458" s="44" t="s">
        <v>2033</v>
      </c>
      <c r="B458" s="52">
        <v>36008</v>
      </c>
      <c r="C458" s="44" t="s">
        <v>109</v>
      </c>
      <c r="D458" s="44" t="s">
        <v>2147</v>
      </c>
      <c r="E458" s="44" t="s">
        <v>2146</v>
      </c>
      <c r="F458" s="52">
        <v>43993</v>
      </c>
    </row>
    <row r="459" spans="1:6" x14ac:dyDescent="0.3">
      <c r="A459" s="44" t="s">
        <v>1769</v>
      </c>
      <c r="B459" s="52">
        <v>30575</v>
      </c>
      <c r="C459" s="44" t="s">
        <v>97</v>
      </c>
      <c r="D459" s="44" t="s">
        <v>2147</v>
      </c>
      <c r="E459" s="44" t="s">
        <v>2146</v>
      </c>
      <c r="F459" s="52">
        <v>44155</v>
      </c>
    </row>
    <row r="460" spans="1:6" x14ac:dyDescent="0.3">
      <c r="A460" s="44" t="s">
        <v>838</v>
      </c>
      <c r="B460" s="52">
        <v>32567</v>
      </c>
      <c r="C460" s="44" t="s">
        <v>163</v>
      </c>
      <c r="D460" s="44" t="s">
        <v>2147</v>
      </c>
      <c r="E460" s="44" t="s">
        <v>2145</v>
      </c>
      <c r="F460" s="52">
        <v>43894</v>
      </c>
    </row>
    <row r="461" spans="1:6" x14ac:dyDescent="0.3">
      <c r="A461" s="44" t="s">
        <v>2039</v>
      </c>
      <c r="B461" s="52">
        <v>32644</v>
      </c>
      <c r="C461" s="44" t="s">
        <v>63</v>
      </c>
      <c r="D461" s="44" t="s">
        <v>2147</v>
      </c>
      <c r="E461" s="44" t="s">
        <v>2145</v>
      </c>
      <c r="F461" s="52">
        <v>43882</v>
      </c>
    </row>
    <row r="462" spans="1:6" x14ac:dyDescent="0.3">
      <c r="A462" s="44" t="s">
        <v>1262</v>
      </c>
      <c r="B462" s="52">
        <v>28562</v>
      </c>
      <c r="C462" s="44" t="s">
        <v>103</v>
      </c>
      <c r="D462" s="44" t="s">
        <v>2144</v>
      </c>
      <c r="E462" s="44" t="s">
        <v>2146</v>
      </c>
      <c r="F462" s="52">
        <v>43588</v>
      </c>
    </row>
    <row r="463" spans="1:6" x14ac:dyDescent="0.3">
      <c r="A463" s="44" t="s">
        <v>750</v>
      </c>
      <c r="B463" s="52">
        <v>32441</v>
      </c>
      <c r="C463" s="44" t="s">
        <v>116</v>
      </c>
      <c r="D463" s="44" t="s">
        <v>2147</v>
      </c>
      <c r="E463" s="44" t="s">
        <v>2146</v>
      </c>
      <c r="F463" s="52">
        <v>44099</v>
      </c>
    </row>
    <row r="464" spans="1:6" x14ac:dyDescent="0.3">
      <c r="A464" s="44" t="s">
        <v>208</v>
      </c>
      <c r="B464" s="52">
        <v>29070</v>
      </c>
      <c r="C464" s="44" t="s">
        <v>91</v>
      </c>
      <c r="D464" s="44" t="s">
        <v>2144</v>
      </c>
      <c r="E464" s="44" t="s">
        <v>2146</v>
      </c>
      <c r="F464" s="52">
        <v>43896</v>
      </c>
    </row>
    <row r="465" spans="1:6" x14ac:dyDescent="0.3">
      <c r="A465" s="44" t="s">
        <v>1873</v>
      </c>
      <c r="B465" s="52">
        <v>32772</v>
      </c>
      <c r="C465" s="44" t="s">
        <v>180</v>
      </c>
      <c r="D465" s="44" t="s">
        <v>2147</v>
      </c>
      <c r="E465" s="44" t="s">
        <v>2146</v>
      </c>
      <c r="F465" s="52">
        <v>44119</v>
      </c>
    </row>
    <row r="466" spans="1:6" x14ac:dyDescent="0.3">
      <c r="A466" s="44" t="s">
        <v>315</v>
      </c>
      <c r="B466" s="52">
        <v>28758</v>
      </c>
      <c r="C466" s="44" t="s">
        <v>77</v>
      </c>
      <c r="D466" s="44" t="s">
        <v>2144</v>
      </c>
      <c r="E466" s="44" t="s">
        <v>2145</v>
      </c>
      <c r="F466" s="52">
        <v>43504</v>
      </c>
    </row>
    <row r="467" spans="1:6" x14ac:dyDescent="0.3">
      <c r="A467" s="44" t="s">
        <v>1263</v>
      </c>
      <c r="B467" s="52">
        <v>32165</v>
      </c>
      <c r="C467" s="44" t="s">
        <v>99</v>
      </c>
      <c r="D467" s="44" t="s">
        <v>2147</v>
      </c>
      <c r="E467" s="44" t="s">
        <v>2145</v>
      </c>
      <c r="F467" s="52">
        <v>43545</v>
      </c>
    </row>
    <row r="468" spans="1:6" x14ac:dyDescent="0.3">
      <c r="A468" s="44" t="s">
        <v>1251</v>
      </c>
      <c r="B468" s="52">
        <v>33475</v>
      </c>
      <c r="C468" s="44" t="s">
        <v>195</v>
      </c>
      <c r="D468" s="44" t="s">
        <v>2144</v>
      </c>
      <c r="E468" s="44" t="s">
        <v>2145</v>
      </c>
      <c r="F468" s="52">
        <v>43900</v>
      </c>
    </row>
    <row r="469" spans="1:6" x14ac:dyDescent="0.3">
      <c r="A469" s="44" t="s">
        <v>1009</v>
      </c>
      <c r="B469" s="52">
        <v>35358</v>
      </c>
      <c r="C469" s="44" t="s">
        <v>86</v>
      </c>
      <c r="D469" s="44" t="s">
        <v>2147</v>
      </c>
      <c r="E469" s="44" t="s">
        <v>2145</v>
      </c>
      <c r="F469" s="52">
        <v>43517</v>
      </c>
    </row>
    <row r="470" spans="1:6" x14ac:dyDescent="0.3">
      <c r="A470" s="44" t="s">
        <v>1588</v>
      </c>
      <c r="B470" s="52">
        <v>32191</v>
      </c>
      <c r="C470" s="44" t="s">
        <v>92</v>
      </c>
      <c r="D470" s="44" t="s">
        <v>2147</v>
      </c>
      <c r="E470" s="44" t="s">
        <v>2146</v>
      </c>
      <c r="F470" s="52">
        <v>43934</v>
      </c>
    </row>
    <row r="471" spans="1:6" x14ac:dyDescent="0.3">
      <c r="A471" s="44" t="s">
        <v>1659</v>
      </c>
      <c r="B471" s="52">
        <v>31639</v>
      </c>
      <c r="C471" s="44" t="s">
        <v>273</v>
      </c>
      <c r="D471" s="44" t="s">
        <v>2144</v>
      </c>
      <c r="E471" s="44" t="s">
        <v>2145</v>
      </c>
      <c r="F471" s="52">
        <v>43623</v>
      </c>
    </row>
    <row r="472" spans="1:6" x14ac:dyDescent="0.3">
      <c r="A472" s="44" t="s">
        <v>675</v>
      </c>
      <c r="B472" s="52">
        <v>32603</v>
      </c>
      <c r="C472" s="44" t="s">
        <v>89</v>
      </c>
      <c r="D472" s="44" t="s">
        <v>2144</v>
      </c>
      <c r="E472" s="44" t="s">
        <v>2145</v>
      </c>
      <c r="F472" s="52">
        <v>44100</v>
      </c>
    </row>
    <row r="473" spans="1:6" x14ac:dyDescent="0.3">
      <c r="A473" s="44" t="s">
        <v>1727</v>
      </c>
      <c r="B473" s="52">
        <v>29354</v>
      </c>
      <c r="C473" s="44" t="s">
        <v>69</v>
      </c>
      <c r="D473" s="44" t="s">
        <v>2147</v>
      </c>
      <c r="E473" s="44" t="s">
        <v>2146</v>
      </c>
      <c r="F473" s="52">
        <v>43947</v>
      </c>
    </row>
    <row r="474" spans="1:6" x14ac:dyDescent="0.3">
      <c r="A474" s="44" t="s">
        <v>1210</v>
      </c>
      <c r="B474" s="52">
        <v>34401</v>
      </c>
      <c r="C474" s="44" t="s">
        <v>82</v>
      </c>
      <c r="D474" s="44" t="s">
        <v>2147</v>
      </c>
      <c r="E474" s="44" t="s">
        <v>2145</v>
      </c>
      <c r="F474" s="52">
        <v>43740</v>
      </c>
    </row>
    <row r="475" spans="1:6" x14ac:dyDescent="0.3">
      <c r="A475" s="44" t="s">
        <v>742</v>
      </c>
      <c r="B475" s="52">
        <v>30798</v>
      </c>
      <c r="C475" s="44" t="s">
        <v>118</v>
      </c>
      <c r="D475" s="44" t="s">
        <v>2147</v>
      </c>
      <c r="E475" s="44" t="s">
        <v>2145</v>
      </c>
      <c r="F475" s="52">
        <v>43503</v>
      </c>
    </row>
    <row r="476" spans="1:6" x14ac:dyDescent="0.3">
      <c r="A476" s="44" t="s">
        <v>1537</v>
      </c>
      <c r="B476" s="52">
        <v>29551</v>
      </c>
      <c r="C476" s="44" t="s">
        <v>223</v>
      </c>
      <c r="D476" s="44" t="s">
        <v>2147</v>
      </c>
      <c r="E476" s="44" t="s">
        <v>2146</v>
      </c>
      <c r="F476" s="52">
        <v>44046</v>
      </c>
    </row>
    <row r="477" spans="1:6" x14ac:dyDescent="0.3">
      <c r="A477" s="44" t="s">
        <v>2150</v>
      </c>
      <c r="B477" s="52">
        <v>26913</v>
      </c>
      <c r="C477" s="44" t="s">
        <v>79</v>
      </c>
      <c r="D477" s="44" t="s">
        <v>2144</v>
      </c>
      <c r="E477" s="44" t="s">
        <v>2146</v>
      </c>
      <c r="F477" s="52">
        <v>43620</v>
      </c>
    </row>
    <row r="478" spans="1:6" x14ac:dyDescent="0.3">
      <c r="A478" s="44" t="s">
        <v>550</v>
      </c>
      <c r="B478" s="52">
        <v>35555</v>
      </c>
      <c r="C478" s="44" t="s">
        <v>129</v>
      </c>
      <c r="D478" s="44" t="s">
        <v>2144</v>
      </c>
      <c r="E478" s="44" t="s">
        <v>2145</v>
      </c>
      <c r="F478" s="52">
        <v>44106</v>
      </c>
    </row>
    <row r="479" spans="1:6" x14ac:dyDescent="0.3">
      <c r="A479" s="44" t="s">
        <v>1823</v>
      </c>
      <c r="B479" s="52">
        <v>34611</v>
      </c>
      <c r="C479" s="44" t="s">
        <v>195</v>
      </c>
      <c r="D479" s="44" t="s">
        <v>2147</v>
      </c>
      <c r="E479" s="44" t="s">
        <v>2146</v>
      </c>
      <c r="F479" s="52">
        <v>43705</v>
      </c>
    </row>
    <row r="480" spans="1:6" x14ac:dyDescent="0.3">
      <c r="A480" s="44" t="s">
        <v>692</v>
      </c>
      <c r="B480" s="52">
        <v>34408</v>
      </c>
      <c r="C480" s="44" t="s">
        <v>113</v>
      </c>
      <c r="D480" s="44" t="s">
        <v>2147</v>
      </c>
      <c r="E480" s="44" t="s">
        <v>2146</v>
      </c>
      <c r="F480" s="52">
        <v>43915</v>
      </c>
    </row>
    <row r="481" spans="1:6" x14ac:dyDescent="0.3">
      <c r="A481" s="44" t="s">
        <v>1664</v>
      </c>
      <c r="B481" s="52">
        <v>36161</v>
      </c>
      <c r="C481" s="44" t="s">
        <v>121</v>
      </c>
      <c r="D481" s="44" t="s">
        <v>2147</v>
      </c>
      <c r="E481" s="44" t="s">
        <v>2145</v>
      </c>
      <c r="F481" s="52">
        <v>43808</v>
      </c>
    </row>
    <row r="482" spans="1:6" x14ac:dyDescent="0.3">
      <c r="A482" s="44" t="s">
        <v>506</v>
      </c>
      <c r="B482" s="52">
        <v>32145</v>
      </c>
      <c r="C482" s="44" t="s">
        <v>195</v>
      </c>
      <c r="D482" s="44" t="s">
        <v>2147</v>
      </c>
      <c r="E482" s="44" t="s">
        <v>2146</v>
      </c>
      <c r="F482" s="52">
        <v>44116</v>
      </c>
    </row>
    <row r="483" spans="1:6" x14ac:dyDescent="0.3">
      <c r="A483" s="44" t="s">
        <v>808</v>
      </c>
      <c r="B483" s="52">
        <v>34440</v>
      </c>
      <c r="C483" s="44" t="s">
        <v>105</v>
      </c>
      <c r="D483" s="44" t="s">
        <v>2144</v>
      </c>
      <c r="E483" s="44" t="s">
        <v>2146</v>
      </c>
      <c r="F483" s="52">
        <v>43689</v>
      </c>
    </row>
    <row r="484" spans="1:6" x14ac:dyDescent="0.3">
      <c r="A484" s="44" t="s">
        <v>1714</v>
      </c>
      <c r="B484" s="52">
        <v>35504</v>
      </c>
      <c r="C484" s="44" t="s">
        <v>127</v>
      </c>
      <c r="D484" s="44" t="s">
        <v>2147</v>
      </c>
      <c r="E484" s="44" t="s">
        <v>2146</v>
      </c>
      <c r="F484" s="52">
        <v>43968</v>
      </c>
    </row>
    <row r="485" spans="1:6" x14ac:dyDescent="0.3">
      <c r="A485" s="44" t="s">
        <v>241</v>
      </c>
      <c r="B485" s="52">
        <v>34467</v>
      </c>
      <c r="C485" s="44" t="s">
        <v>242</v>
      </c>
      <c r="D485" s="44" t="s">
        <v>2147</v>
      </c>
      <c r="E485" s="44" t="s">
        <v>2145</v>
      </c>
      <c r="F485" s="52">
        <v>43781</v>
      </c>
    </row>
    <row r="486" spans="1:6" x14ac:dyDescent="0.3">
      <c r="A486" s="44" t="s">
        <v>1307</v>
      </c>
      <c r="B486" s="52">
        <v>31447</v>
      </c>
      <c r="C486" s="44" t="s">
        <v>92</v>
      </c>
      <c r="D486" s="44" t="s">
        <v>2144</v>
      </c>
      <c r="E486" s="44" t="s">
        <v>2146</v>
      </c>
      <c r="F486" s="52">
        <v>43783</v>
      </c>
    </row>
    <row r="487" spans="1:6" x14ac:dyDescent="0.3">
      <c r="A487" s="44" t="s">
        <v>625</v>
      </c>
      <c r="B487" s="52">
        <v>28666</v>
      </c>
      <c r="C487" s="44" t="s">
        <v>106</v>
      </c>
      <c r="D487" s="44" t="s">
        <v>2144</v>
      </c>
      <c r="E487" s="44" t="s">
        <v>2146</v>
      </c>
      <c r="F487" s="52">
        <v>43856</v>
      </c>
    </row>
    <row r="488" spans="1:6" x14ac:dyDescent="0.3">
      <c r="A488" s="44" t="s">
        <v>365</v>
      </c>
      <c r="B488" s="52">
        <v>29415</v>
      </c>
      <c r="C488" s="44" t="s">
        <v>273</v>
      </c>
      <c r="D488" s="44" t="s">
        <v>2147</v>
      </c>
      <c r="E488" s="44" t="s">
        <v>2146</v>
      </c>
      <c r="F488" s="52">
        <v>44024</v>
      </c>
    </row>
    <row r="489" spans="1:6" x14ac:dyDescent="0.3">
      <c r="A489" s="44" t="s">
        <v>1992</v>
      </c>
      <c r="B489" s="52">
        <v>26441</v>
      </c>
      <c r="C489" s="44" t="s">
        <v>63</v>
      </c>
      <c r="D489" s="44" t="s">
        <v>2144</v>
      </c>
      <c r="E489" s="44" t="s">
        <v>2145</v>
      </c>
      <c r="F489" s="52">
        <v>44084</v>
      </c>
    </row>
    <row r="490" spans="1:6" x14ac:dyDescent="0.3">
      <c r="A490" s="44" t="s">
        <v>1810</v>
      </c>
      <c r="B490" s="52">
        <v>29645</v>
      </c>
      <c r="C490" s="44" t="s">
        <v>93</v>
      </c>
      <c r="D490" s="44" t="s">
        <v>2147</v>
      </c>
      <c r="E490" s="44" t="s">
        <v>2145</v>
      </c>
      <c r="F490" s="52">
        <v>44068</v>
      </c>
    </row>
    <row r="491" spans="1:6" x14ac:dyDescent="0.3">
      <c r="A491" s="44" t="s">
        <v>1718</v>
      </c>
      <c r="B491" s="52">
        <v>35903</v>
      </c>
      <c r="C491" s="44" t="s">
        <v>129</v>
      </c>
      <c r="D491" s="44" t="s">
        <v>2144</v>
      </c>
      <c r="E491" s="44" t="s">
        <v>2145</v>
      </c>
      <c r="F491" s="52">
        <v>44106</v>
      </c>
    </row>
    <row r="492" spans="1:6" x14ac:dyDescent="0.3">
      <c r="A492" s="44" t="s">
        <v>944</v>
      </c>
      <c r="B492" s="52">
        <v>30535</v>
      </c>
      <c r="C492" s="44" t="s">
        <v>98</v>
      </c>
      <c r="D492" s="44" t="s">
        <v>2144</v>
      </c>
      <c r="E492" s="44" t="s">
        <v>2145</v>
      </c>
      <c r="F492" s="52">
        <v>43808</v>
      </c>
    </row>
    <row r="493" spans="1:6" x14ac:dyDescent="0.3">
      <c r="A493" s="44" t="s">
        <v>1770</v>
      </c>
      <c r="B493" s="52">
        <v>25805</v>
      </c>
      <c r="C493" s="44" t="s">
        <v>110</v>
      </c>
      <c r="D493" s="44" t="s">
        <v>2144</v>
      </c>
      <c r="E493" s="44" t="s">
        <v>2145</v>
      </c>
      <c r="F493" s="52">
        <v>44028</v>
      </c>
    </row>
    <row r="494" spans="1:6" x14ac:dyDescent="0.3">
      <c r="A494" s="44" t="s">
        <v>1227</v>
      </c>
      <c r="B494" s="52">
        <v>27466</v>
      </c>
      <c r="C494" s="44" t="s">
        <v>118</v>
      </c>
      <c r="D494" s="44" t="s">
        <v>2144</v>
      </c>
      <c r="E494" s="44" t="s">
        <v>2145</v>
      </c>
      <c r="F494" s="52">
        <v>43977</v>
      </c>
    </row>
    <row r="495" spans="1:6" x14ac:dyDescent="0.3">
      <c r="A495" s="44" t="s">
        <v>2135</v>
      </c>
      <c r="B495" s="52">
        <v>32484</v>
      </c>
      <c r="C495" s="44" t="s">
        <v>103</v>
      </c>
      <c r="D495" s="44" t="s">
        <v>2147</v>
      </c>
      <c r="E495" s="44" t="s">
        <v>2145</v>
      </c>
      <c r="F495" s="52">
        <v>44077</v>
      </c>
    </row>
    <row r="496" spans="1:6" x14ac:dyDescent="0.3">
      <c r="A496" s="44" t="s">
        <v>164</v>
      </c>
      <c r="B496" s="52">
        <v>29060</v>
      </c>
      <c r="C496" s="44" t="s">
        <v>115</v>
      </c>
      <c r="D496" s="44" t="s">
        <v>2144</v>
      </c>
      <c r="E496" s="44" t="s">
        <v>2146</v>
      </c>
      <c r="F496" s="52">
        <v>44057</v>
      </c>
    </row>
    <row r="497" spans="1:6" x14ac:dyDescent="0.3">
      <c r="A497" s="44" t="s">
        <v>1423</v>
      </c>
      <c r="B497" s="52">
        <v>32123</v>
      </c>
      <c r="C497" s="44" t="s">
        <v>113</v>
      </c>
      <c r="D497" s="44" t="s">
        <v>2144</v>
      </c>
      <c r="E497" s="44" t="s">
        <v>2146</v>
      </c>
      <c r="F497" s="52">
        <v>43969</v>
      </c>
    </row>
    <row r="498" spans="1:6" x14ac:dyDescent="0.3">
      <c r="A498" s="44" t="s">
        <v>1019</v>
      </c>
      <c r="B498" s="52">
        <v>27114</v>
      </c>
      <c r="C498" s="44" t="s">
        <v>90</v>
      </c>
      <c r="D498" s="44" t="s">
        <v>2144</v>
      </c>
      <c r="E498" s="44" t="s">
        <v>2146</v>
      </c>
      <c r="F498" s="52">
        <v>43731</v>
      </c>
    </row>
    <row r="499" spans="1:6" x14ac:dyDescent="0.3">
      <c r="A499" s="44" t="s">
        <v>640</v>
      </c>
      <c r="B499" s="52">
        <v>32490</v>
      </c>
      <c r="C499" s="44" t="s">
        <v>99</v>
      </c>
      <c r="D499" s="44" t="s">
        <v>2147</v>
      </c>
      <c r="E499" s="44" t="s">
        <v>2146</v>
      </c>
      <c r="F499" s="52">
        <v>43965</v>
      </c>
    </row>
    <row r="500" spans="1:6" x14ac:dyDescent="0.3">
      <c r="A500" s="44" t="s">
        <v>248</v>
      </c>
      <c r="B500" s="52">
        <v>35684</v>
      </c>
      <c r="C500" s="44" t="s">
        <v>129</v>
      </c>
      <c r="D500" s="44" t="s">
        <v>2147</v>
      </c>
      <c r="E500" s="44" t="s">
        <v>2145</v>
      </c>
      <c r="F500" s="52">
        <v>44191</v>
      </c>
    </row>
    <row r="501" spans="1:6" x14ac:dyDescent="0.3">
      <c r="A501" s="44" t="s">
        <v>744</v>
      </c>
      <c r="B501" s="52">
        <v>31832</v>
      </c>
      <c r="C501" s="44" t="s">
        <v>195</v>
      </c>
      <c r="D501" s="44" t="s">
        <v>2144</v>
      </c>
      <c r="E501" s="44" t="s">
        <v>2146</v>
      </c>
      <c r="F501" s="52">
        <v>43498</v>
      </c>
    </row>
    <row r="502" spans="1:6" x14ac:dyDescent="0.3">
      <c r="A502" s="44" t="s">
        <v>969</v>
      </c>
      <c r="B502" s="52">
        <v>31451</v>
      </c>
      <c r="C502" s="44" t="s">
        <v>65</v>
      </c>
      <c r="D502" s="44" t="s">
        <v>2144</v>
      </c>
      <c r="E502" s="44" t="s">
        <v>2145</v>
      </c>
      <c r="F502" s="52">
        <v>44047</v>
      </c>
    </row>
    <row r="503" spans="1:6" x14ac:dyDescent="0.3">
      <c r="A503" s="44" t="s">
        <v>1086</v>
      </c>
      <c r="B503" s="52">
        <v>29139</v>
      </c>
      <c r="C503" s="44" t="s">
        <v>117</v>
      </c>
      <c r="D503" s="44" t="s">
        <v>2144</v>
      </c>
      <c r="E503" s="44" t="s">
        <v>2145</v>
      </c>
      <c r="F503" s="52">
        <v>43514</v>
      </c>
    </row>
    <row r="504" spans="1:6" x14ac:dyDescent="0.3">
      <c r="A504" s="44" t="s">
        <v>147</v>
      </c>
      <c r="B504" s="52">
        <v>29284</v>
      </c>
      <c r="C504" s="44" t="s">
        <v>148</v>
      </c>
      <c r="D504" s="44" t="s">
        <v>2147</v>
      </c>
      <c r="E504" s="44" t="s">
        <v>2145</v>
      </c>
      <c r="F504" s="52">
        <v>43924</v>
      </c>
    </row>
    <row r="505" spans="1:6" x14ac:dyDescent="0.3">
      <c r="A505" s="44" t="s">
        <v>1685</v>
      </c>
      <c r="B505" s="52">
        <v>35132</v>
      </c>
      <c r="C505" s="44" t="s">
        <v>85</v>
      </c>
      <c r="D505" s="44" t="s">
        <v>2147</v>
      </c>
      <c r="E505" s="44" t="s">
        <v>2145</v>
      </c>
      <c r="F505" s="52">
        <v>43716</v>
      </c>
    </row>
    <row r="506" spans="1:6" x14ac:dyDescent="0.3">
      <c r="A506" s="44" t="s">
        <v>1153</v>
      </c>
      <c r="B506" s="52">
        <v>27756</v>
      </c>
      <c r="C506" s="44" t="s">
        <v>148</v>
      </c>
      <c r="D506" s="44" t="s">
        <v>2144</v>
      </c>
      <c r="E506" s="44" t="s">
        <v>2146</v>
      </c>
      <c r="F506" s="52">
        <v>43630</v>
      </c>
    </row>
    <row r="507" spans="1:6" x14ac:dyDescent="0.3">
      <c r="A507" s="44" t="s">
        <v>864</v>
      </c>
      <c r="B507" s="52">
        <v>34799</v>
      </c>
      <c r="C507" s="44" t="s">
        <v>123</v>
      </c>
      <c r="D507" s="44" t="s">
        <v>2147</v>
      </c>
      <c r="E507" s="44" t="s">
        <v>2146</v>
      </c>
      <c r="F507" s="52">
        <v>43836</v>
      </c>
    </row>
    <row r="508" spans="1:6" x14ac:dyDescent="0.3">
      <c r="A508" s="44" t="s">
        <v>1143</v>
      </c>
      <c r="B508" s="52">
        <v>29939</v>
      </c>
      <c r="C508" s="44" t="s">
        <v>89</v>
      </c>
      <c r="D508" s="44" t="s">
        <v>2144</v>
      </c>
      <c r="E508" s="44" t="s">
        <v>2146</v>
      </c>
      <c r="F508" s="52">
        <v>44099</v>
      </c>
    </row>
    <row r="509" spans="1:6" x14ac:dyDescent="0.3">
      <c r="A509" s="44" t="s">
        <v>1717</v>
      </c>
      <c r="B509" s="52">
        <v>26037</v>
      </c>
      <c r="C509" s="44" t="s">
        <v>93</v>
      </c>
      <c r="D509" s="44" t="s">
        <v>2147</v>
      </c>
      <c r="E509" s="44" t="s">
        <v>2145</v>
      </c>
      <c r="F509" s="52">
        <v>43937</v>
      </c>
    </row>
    <row r="510" spans="1:6" x14ac:dyDescent="0.3">
      <c r="A510" s="44" t="s">
        <v>896</v>
      </c>
      <c r="B510" s="52">
        <v>31235</v>
      </c>
      <c r="C510" s="44" t="s">
        <v>83</v>
      </c>
      <c r="D510" s="44" t="s">
        <v>2144</v>
      </c>
      <c r="E510" s="44" t="s">
        <v>2146</v>
      </c>
      <c r="F510" s="52">
        <v>43712</v>
      </c>
    </row>
    <row r="511" spans="1:6" x14ac:dyDescent="0.3">
      <c r="A511" s="44" t="s">
        <v>1146</v>
      </c>
      <c r="B511" s="52">
        <v>32469</v>
      </c>
      <c r="C511" s="44" t="s">
        <v>103</v>
      </c>
      <c r="D511" s="44" t="s">
        <v>2147</v>
      </c>
      <c r="E511" s="44" t="s">
        <v>2145</v>
      </c>
      <c r="F511" s="52">
        <v>43609</v>
      </c>
    </row>
    <row r="512" spans="1:6" x14ac:dyDescent="0.3">
      <c r="A512" s="44" t="s">
        <v>999</v>
      </c>
      <c r="B512" s="52">
        <v>29449</v>
      </c>
      <c r="C512" s="44" t="s">
        <v>128</v>
      </c>
      <c r="D512" s="44" t="s">
        <v>2144</v>
      </c>
      <c r="E512" s="44" t="s">
        <v>2146</v>
      </c>
      <c r="F512" s="52">
        <v>43674</v>
      </c>
    </row>
    <row r="513" spans="1:6" x14ac:dyDescent="0.3">
      <c r="A513" s="44" t="s">
        <v>287</v>
      </c>
      <c r="B513" s="52">
        <v>33528</v>
      </c>
      <c r="C513" s="44" t="s">
        <v>103</v>
      </c>
      <c r="D513" s="44" t="s">
        <v>2144</v>
      </c>
      <c r="E513" s="44" t="s">
        <v>2146</v>
      </c>
      <c r="F513" s="52">
        <v>43915</v>
      </c>
    </row>
    <row r="514" spans="1:6" x14ac:dyDescent="0.3">
      <c r="A514" s="44" t="s">
        <v>352</v>
      </c>
      <c r="B514" s="52">
        <v>26808</v>
      </c>
      <c r="C514" s="44" t="s">
        <v>122</v>
      </c>
      <c r="D514" s="44" t="s">
        <v>2144</v>
      </c>
      <c r="E514" s="44" t="s">
        <v>2146</v>
      </c>
      <c r="F514" s="52">
        <v>43666</v>
      </c>
    </row>
    <row r="515" spans="1:6" x14ac:dyDescent="0.3">
      <c r="A515" s="44" t="s">
        <v>1260</v>
      </c>
      <c r="B515" s="52">
        <v>31419</v>
      </c>
      <c r="C515" s="44" t="s">
        <v>81</v>
      </c>
      <c r="D515" s="44" t="s">
        <v>2144</v>
      </c>
      <c r="E515" s="44" t="s">
        <v>2145</v>
      </c>
      <c r="F515" s="52">
        <v>44004</v>
      </c>
    </row>
    <row r="516" spans="1:6" x14ac:dyDescent="0.3">
      <c r="A516" s="44" t="s">
        <v>725</v>
      </c>
      <c r="B516" s="52">
        <v>28061</v>
      </c>
      <c r="C516" s="44" t="s">
        <v>148</v>
      </c>
      <c r="D516" s="44" t="s">
        <v>2144</v>
      </c>
      <c r="E516" s="44" t="s">
        <v>2145</v>
      </c>
      <c r="F516" s="52">
        <v>43923</v>
      </c>
    </row>
    <row r="517" spans="1:6" x14ac:dyDescent="0.3">
      <c r="A517" s="44" t="s">
        <v>2059</v>
      </c>
      <c r="B517" s="52">
        <v>29272</v>
      </c>
      <c r="C517" s="44" t="s">
        <v>90</v>
      </c>
      <c r="D517" s="44" t="s">
        <v>2144</v>
      </c>
      <c r="E517" s="44" t="s">
        <v>2145</v>
      </c>
      <c r="F517" s="52">
        <v>44030</v>
      </c>
    </row>
    <row r="518" spans="1:6" x14ac:dyDescent="0.3">
      <c r="A518" s="44" t="s">
        <v>702</v>
      </c>
      <c r="B518" s="52">
        <v>36100</v>
      </c>
      <c r="C518" s="44" t="s">
        <v>90</v>
      </c>
      <c r="D518" s="44" t="s">
        <v>2144</v>
      </c>
      <c r="E518" s="44" t="s">
        <v>2145</v>
      </c>
      <c r="F518" s="52">
        <v>43741</v>
      </c>
    </row>
    <row r="519" spans="1:6" x14ac:dyDescent="0.3">
      <c r="A519" s="44" t="s">
        <v>1673</v>
      </c>
      <c r="B519" s="52">
        <v>30167</v>
      </c>
      <c r="C519" s="44" t="s">
        <v>273</v>
      </c>
      <c r="D519" s="44" t="s">
        <v>2147</v>
      </c>
      <c r="E519" s="44" t="s">
        <v>2145</v>
      </c>
      <c r="F519" s="52">
        <v>44168</v>
      </c>
    </row>
    <row r="520" spans="1:6" x14ac:dyDescent="0.3">
      <c r="A520" s="44" t="s">
        <v>850</v>
      </c>
      <c r="B520" s="52">
        <v>33305</v>
      </c>
      <c r="C520" s="44" t="s">
        <v>95</v>
      </c>
      <c r="D520" s="44" t="s">
        <v>2147</v>
      </c>
      <c r="E520" s="44" t="s">
        <v>2146</v>
      </c>
      <c r="F520" s="52">
        <v>43692</v>
      </c>
    </row>
    <row r="521" spans="1:6" x14ac:dyDescent="0.3">
      <c r="A521" s="44" t="s">
        <v>1343</v>
      </c>
      <c r="B521" s="52">
        <v>32983</v>
      </c>
      <c r="C521" s="44" t="s">
        <v>111</v>
      </c>
      <c r="D521" s="44" t="s">
        <v>2144</v>
      </c>
      <c r="E521" s="44" t="s">
        <v>2145</v>
      </c>
      <c r="F521" s="52">
        <v>44000</v>
      </c>
    </row>
    <row r="522" spans="1:6" x14ac:dyDescent="0.3">
      <c r="A522" s="44" t="s">
        <v>1205</v>
      </c>
      <c r="B522" s="52">
        <v>36701</v>
      </c>
      <c r="C522" s="44" t="s">
        <v>126</v>
      </c>
      <c r="D522" s="44" t="s">
        <v>2144</v>
      </c>
      <c r="E522" s="44" t="s">
        <v>2145</v>
      </c>
      <c r="F522" s="52">
        <v>44031</v>
      </c>
    </row>
    <row r="523" spans="1:6" x14ac:dyDescent="0.3">
      <c r="A523" s="44" t="s">
        <v>1376</v>
      </c>
      <c r="B523" s="52">
        <v>28978</v>
      </c>
      <c r="C523" s="44" t="s">
        <v>122</v>
      </c>
      <c r="D523" s="44" t="s">
        <v>2144</v>
      </c>
      <c r="E523" s="44" t="s">
        <v>2146</v>
      </c>
      <c r="F523" s="52">
        <v>44010</v>
      </c>
    </row>
    <row r="524" spans="1:6" x14ac:dyDescent="0.3">
      <c r="A524" s="44" t="s">
        <v>252</v>
      </c>
      <c r="B524" s="52">
        <v>32226</v>
      </c>
      <c r="C524" s="44" t="s">
        <v>70</v>
      </c>
      <c r="D524" s="44" t="s">
        <v>2144</v>
      </c>
      <c r="E524" s="44" t="s">
        <v>2146</v>
      </c>
      <c r="F524" s="52">
        <v>44127</v>
      </c>
    </row>
    <row r="525" spans="1:6" x14ac:dyDescent="0.3">
      <c r="A525" s="44" t="s">
        <v>166</v>
      </c>
      <c r="B525" s="52">
        <v>35618</v>
      </c>
      <c r="C525" s="44" t="s">
        <v>163</v>
      </c>
      <c r="D525" s="44" t="s">
        <v>2147</v>
      </c>
      <c r="E525" s="44" t="s">
        <v>2145</v>
      </c>
      <c r="F525" s="52">
        <v>44161</v>
      </c>
    </row>
    <row r="526" spans="1:6" x14ac:dyDescent="0.3">
      <c r="A526" s="44" t="s">
        <v>841</v>
      </c>
      <c r="B526" s="52">
        <v>32397</v>
      </c>
      <c r="C526" s="44" t="s">
        <v>110</v>
      </c>
      <c r="D526" s="44" t="s">
        <v>2144</v>
      </c>
      <c r="E526" s="44" t="s">
        <v>2145</v>
      </c>
      <c r="F526" s="52">
        <v>43660</v>
      </c>
    </row>
    <row r="527" spans="1:6" x14ac:dyDescent="0.3">
      <c r="A527" s="44" t="s">
        <v>788</v>
      </c>
      <c r="B527" s="52">
        <v>29575</v>
      </c>
      <c r="C527" s="44" t="s">
        <v>78</v>
      </c>
      <c r="D527" s="44" t="s">
        <v>2147</v>
      </c>
      <c r="E527" s="44" t="s">
        <v>2146</v>
      </c>
      <c r="F527" s="52">
        <v>44140</v>
      </c>
    </row>
    <row r="528" spans="1:6" x14ac:dyDescent="0.3">
      <c r="A528" s="44" t="s">
        <v>451</v>
      </c>
      <c r="B528" s="52">
        <v>31683</v>
      </c>
      <c r="C528" s="44" t="s">
        <v>69</v>
      </c>
      <c r="D528" s="44" t="s">
        <v>2144</v>
      </c>
      <c r="E528" s="44" t="s">
        <v>2146</v>
      </c>
      <c r="F528" s="52">
        <v>43943</v>
      </c>
    </row>
    <row r="529" spans="1:6" x14ac:dyDescent="0.3">
      <c r="A529" s="44" t="s">
        <v>945</v>
      </c>
      <c r="B529" s="52">
        <v>35525</v>
      </c>
      <c r="C529" s="44" t="s">
        <v>214</v>
      </c>
      <c r="D529" s="44" t="s">
        <v>2144</v>
      </c>
      <c r="E529" s="44" t="s">
        <v>2145</v>
      </c>
      <c r="F529" s="52">
        <v>43609</v>
      </c>
    </row>
    <row r="530" spans="1:6" x14ac:dyDescent="0.3">
      <c r="A530" s="44" t="s">
        <v>1972</v>
      </c>
      <c r="B530" s="52">
        <v>35116</v>
      </c>
      <c r="C530" s="44" t="s">
        <v>121</v>
      </c>
      <c r="D530" s="44" t="s">
        <v>2144</v>
      </c>
      <c r="E530" s="44" t="s">
        <v>2146</v>
      </c>
      <c r="F530" s="52">
        <v>43762</v>
      </c>
    </row>
    <row r="531" spans="1:6" x14ac:dyDescent="0.3">
      <c r="A531" s="44" t="s">
        <v>614</v>
      </c>
      <c r="B531" s="52">
        <v>34957</v>
      </c>
      <c r="C531" s="44" t="s">
        <v>130</v>
      </c>
      <c r="D531" s="44" t="s">
        <v>2147</v>
      </c>
      <c r="E531" s="44" t="s">
        <v>2146</v>
      </c>
      <c r="F531" s="52">
        <v>44112</v>
      </c>
    </row>
    <row r="532" spans="1:6" x14ac:dyDescent="0.3">
      <c r="A532" s="44" t="s">
        <v>806</v>
      </c>
      <c r="B532" s="52">
        <v>32541</v>
      </c>
      <c r="C532" s="44" t="s">
        <v>110</v>
      </c>
      <c r="D532" s="44" t="s">
        <v>2147</v>
      </c>
      <c r="E532" s="44" t="s">
        <v>2145</v>
      </c>
      <c r="F532" s="52">
        <v>43810</v>
      </c>
    </row>
    <row r="533" spans="1:6" x14ac:dyDescent="0.3">
      <c r="A533" s="44" t="s">
        <v>2099</v>
      </c>
      <c r="B533" s="52">
        <v>29793</v>
      </c>
      <c r="C533" s="44" t="s">
        <v>201</v>
      </c>
      <c r="D533" s="44" t="s">
        <v>2147</v>
      </c>
      <c r="E533" s="44" t="s">
        <v>2145</v>
      </c>
      <c r="F533" s="52">
        <v>43593</v>
      </c>
    </row>
    <row r="534" spans="1:6" x14ac:dyDescent="0.3">
      <c r="A534" s="44" t="s">
        <v>1459</v>
      </c>
      <c r="B534" s="52">
        <v>29513</v>
      </c>
      <c r="C534" s="44" t="s">
        <v>195</v>
      </c>
      <c r="D534" s="44" t="s">
        <v>2147</v>
      </c>
      <c r="E534" s="44" t="s">
        <v>2146</v>
      </c>
      <c r="F534" s="52">
        <v>43537</v>
      </c>
    </row>
    <row r="535" spans="1:6" x14ac:dyDescent="0.3">
      <c r="A535" s="44" t="s">
        <v>985</v>
      </c>
      <c r="B535" s="52">
        <v>32241</v>
      </c>
      <c r="C535" s="44" t="s">
        <v>112</v>
      </c>
      <c r="D535" s="44" t="s">
        <v>2144</v>
      </c>
      <c r="E535" s="44" t="s">
        <v>2146</v>
      </c>
      <c r="F535" s="52">
        <v>44014</v>
      </c>
    </row>
    <row r="536" spans="1:6" x14ac:dyDescent="0.3">
      <c r="A536" s="44" t="s">
        <v>1693</v>
      </c>
      <c r="B536" s="52">
        <v>28375</v>
      </c>
      <c r="C536" s="44" t="s">
        <v>94</v>
      </c>
      <c r="D536" s="44" t="s">
        <v>2147</v>
      </c>
      <c r="E536" s="44" t="s">
        <v>2145</v>
      </c>
      <c r="F536" s="52">
        <v>43705</v>
      </c>
    </row>
    <row r="537" spans="1:6" x14ac:dyDescent="0.3">
      <c r="A537" s="44" t="s">
        <v>1994</v>
      </c>
      <c r="B537" s="52">
        <v>28473</v>
      </c>
      <c r="C537" s="44" t="s">
        <v>96</v>
      </c>
      <c r="D537" s="44" t="s">
        <v>2147</v>
      </c>
      <c r="E537" s="44" t="s">
        <v>2145</v>
      </c>
      <c r="F537" s="52">
        <v>43979</v>
      </c>
    </row>
    <row r="538" spans="1:6" x14ac:dyDescent="0.3">
      <c r="A538" s="44" t="s">
        <v>1966</v>
      </c>
      <c r="B538" s="52">
        <v>30104</v>
      </c>
      <c r="C538" s="44" t="s">
        <v>128</v>
      </c>
      <c r="D538" s="44" t="s">
        <v>2147</v>
      </c>
      <c r="E538" s="44" t="s">
        <v>2146</v>
      </c>
      <c r="F538" s="52">
        <v>43764</v>
      </c>
    </row>
    <row r="539" spans="1:6" x14ac:dyDescent="0.3">
      <c r="A539" s="44" t="s">
        <v>2074</v>
      </c>
      <c r="B539" s="52">
        <v>31919</v>
      </c>
      <c r="C539" s="44" t="s">
        <v>113</v>
      </c>
      <c r="D539" s="44" t="s">
        <v>2147</v>
      </c>
      <c r="E539" s="44" t="s">
        <v>2146</v>
      </c>
      <c r="F539" s="52">
        <v>44050</v>
      </c>
    </row>
    <row r="540" spans="1:6" x14ac:dyDescent="0.3">
      <c r="A540" s="44" t="s">
        <v>1897</v>
      </c>
      <c r="B540" s="52">
        <v>33774</v>
      </c>
      <c r="C540" s="44" t="s">
        <v>85</v>
      </c>
      <c r="D540" s="44" t="s">
        <v>2147</v>
      </c>
      <c r="E540" s="44" t="s">
        <v>2145</v>
      </c>
      <c r="F540" s="52">
        <v>43529</v>
      </c>
    </row>
    <row r="541" spans="1:6" x14ac:dyDescent="0.3">
      <c r="A541" s="44" t="s">
        <v>1074</v>
      </c>
      <c r="B541" s="52">
        <v>28772</v>
      </c>
      <c r="C541" s="44" t="s">
        <v>86</v>
      </c>
      <c r="D541" s="44" t="s">
        <v>2144</v>
      </c>
      <c r="E541" s="44" t="s">
        <v>2146</v>
      </c>
      <c r="F541" s="52">
        <v>43762</v>
      </c>
    </row>
    <row r="542" spans="1:6" x14ac:dyDescent="0.3">
      <c r="A542" s="44" t="s">
        <v>633</v>
      </c>
      <c r="B542" s="52">
        <v>29719</v>
      </c>
      <c r="C542" s="44" t="s">
        <v>108</v>
      </c>
      <c r="D542" s="44" t="s">
        <v>2144</v>
      </c>
      <c r="E542" s="44" t="s">
        <v>2145</v>
      </c>
      <c r="F542" s="52">
        <v>43752</v>
      </c>
    </row>
    <row r="543" spans="1:6" x14ac:dyDescent="0.3">
      <c r="A543" s="44" t="s">
        <v>1199</v>
      </c>
      <c r="B543" s="52">
        <v>26289</v>
      </c>
      <c r="C543" s="44" t="s">
        <v>116</v>
      </c>
      <c r="D543" s="44" t="s">
        <v>2147</v>
      </c>
      <c r="E543" s="44" t="s">
        <v>2146</v>
      </c>
      <c r="F543" s="52">
        <v>43661</v>
      </c>
    </row>
    <row r="544" spans="1:6" x14ac:dyDescent="0.3">
      <c r="A544" s="44" t="s">
        <v>909</v>
      </c>
      <c r="B544" s="52">
        <v>31946</v>
      </c>
      <c r="C544" s="44" t="s">
        <v>100</v>
      </c>
      <c r="D544" s="44" t="s">
        <v>2147</v>
      </c>
      <c r="E544" s="44" t="s">
        <v>2146</v>
      </c>
      <c r="F544" s="52">
        <v>43530</v>
      </c>
    </row>
    <row r="545" spans="1:6" x14ac:dyDescent="0.3">
      <c r="A545" s="44" t="s">
        <v>419</v>
      </c>
      <c r="B545" s="52">
        <v>32967</v>
      </c>
      <c r="C545" s="44" t="s">
        <v>64</v>
      </c>
      <c r="D545" s="44" t="s">
        <v>2144</v>
      </c>
      <c r="E545" s="44" t="s">
        <v>2146</v>
      </c>
      <c r="F545" s="52">
        <v>43471</v>
      </c>
    </row>
    <row r="546" spans="1:6" x14ac:dyDescent="0.3">
      <c r="A546" s="44" t="s">
        <v>779</v>
      </c>
      <c r="B546" s="52">
        <v>26335</v>
      </c>
      <c r="C546" s="44" t="s">
        <v>214</v>
      </c>
      <c r="D546" s="44" t="s">
        <v>2147</v>
      </c>
      <c r="E546" s="44" t="s">
        <v>2145</v>
      </c>
      <c r="F546" s="52">
        <v>43865</v>
      </c>
    </row>
    <row r="547" spans="1:6" x14ac:dyDescent="0.3">
      <c r="A547" s="44" t="s">
        <v>1763</v>
      </c>
      <c r="B547" s="52">
        <v>29944</v>
      </c>
      <c r="C547" s="44" t="s">
        <v>63</v>
      </c>
      <c r="D547" s="44" t="s">
        <v>2147</v>
      </c>
      <c r="E547" s="44" t="s">
        <v>2145</v>
      </c>
      <c r="F547" s="52">
        <v>43844</v>
      </c>
    </row>
    <row r="548" spans="1:6" x14ac:dyDescent="0.3">
      <c r="A548" s="44" t="s">
        <v>2151</v>
      </c>
      <c r="B548" s="52">
        <v>36048</v>
      </c>
      <c r="C548" s="44" t="s">
        <v>70</v>
      </c>
      <c r="D548" s="44" t="s">
        <v>2147</v>
      </c>
      <c r="E548" s="44" t="s">
        <v>2145</v>
      </c>
      <c r="F548" s="52">
        <v>43826</v>
      </c>
    </row>
    <row r="549" spans="1:6" x14ac:dyDescent="0.3">
      <c r="A549" s="44" t="s">
        <v>787</v>
      </c>
      <c r="B549" s="52">
        <v>36031</v>
      </c>
      <c r="C549" s="44" t="s">
        <v>116</v>
      </c>
      <c r="D549" s="44" t="s">
        <v>2147</v>
      </c>
      <c r="E549" s="44" t="s">
        <v>2145</v>
      </c>
      <c r="F549" s="52">
        <v>43678</v>
      </c>
    </row>
    <row r="550" spans="1:6" x14ac:dyDescent="0.3">
      <c r="A550" s="44" t="s">
        <v>546</v>
      </c>
      <c r="B550" s="52">
        <v>28860</v>
      </c>
      <c r="C550" s="44" t="s">
        <v>95</v>
      </c>
      <c r="D550" s="44" t="s">
        <v>2147</v>
      </c>
      <c r="E550" s="44" t="s">
        <v>2145</v>
      </c>
      <c r="F550" s="52">
        <v>43896</v>
      </c>
    </row>
    <row r="551" spans="1:6" x14ac:dyDescent="0.3">
      <c r="A551" s="44" t="s">
        <v>2121</v>
      </c>
      <c r="B551" s="52">
        <v>35532</v>
      </c>
      <c r="C551" s="44" t="s">
        <v>98</v>
      </c>
      <c r="D551" s="44" t="s">
        <v>2144</v>
      </c>
      <c r="E551" s="44" t="s">
        <v>2145</v>
      </c>
      <c r="F551" s="52">
        <v>43671</v>
      </c>
    </row>
    <row r="552" spans="1:6" x14ac:dyDescent="0.3">
      <c r="A552" s="44" t="s">
        <v>1852</v>
      </c>
      <c r="B552" s="52">
        <v>32982</v>
      </c>
      <c r="C552" s="44" t="s">
        <v>195</v>
      </c>
      <c r="D552" s="44" t="s">
        <v>2144</v>
      </c>
      <c r="E552" s="44" t="s">
        <v>2146</v>
      </c>
      <c r="F552" s="52">
        <v>44108</v>
      </c>
    </row>
    <row r="553" spans="1:6" x14ac:dyDescent="0.3">
      <c r="A553" s="44" t="s">
        <v>1900</v>
      </c>
      <c r="B553" s="52">
        <v>30379</v>
      </c>
      <c r="C553" s="44" t="s">
        <v>63</v>
      </c>
      <c r="D553" s="44" t="s">
        <v>2147</v>
      </c>
      <c r="E553" s="44" t="s">
        <v>2145</v>
      </c>
      <c r="F553" s="52">
        <v>43479</v>
      </c>
    </row>
    <row r="554" spans="1:6" x14ac:dyDescent="0.3">
      <c r="A554" s="44" t="s">
        <v>139</v>
      </c>
      <c r="B554" s="52">
        <v>33483</v>
      </c>
      <c r="C554" s="44" t="s">
        <v>140</v>
      </c>
      <c r="D554" s="44" t="s">
        <v>2144</v>
      </c>
      <c r="E554" s="44" t="s">
        <v>2145</v>
      </c>
      <c r="F554" s="52">
        <v>43691</v>
      </c>
    </row>
    <row r="555" spans="1:6" x14ac:dyDescent="0.3">
      <c r="A555" s="44" t="s">
        <v>863</v>
      </c>
      <c r="B555" s="52">
        <v>26508</v>
      </c>
      <c r="C555" s="44" t="s">
        <v>115</v>
      </c>
      <c r="D555" s="44" t="s">
        <v>2144</v>
      </c>
      <c r="E555" s="44" t="s">
        <v>2146</v>
      </c>
      <c r="F555" s="52">
        <v>43843</v>
      </c>
    </row>
    <row r="556" spans="1:6" x14ac:dyDescent="0.3">
      <c r="A556" s="44" t="s">
        <v>236</v>
      </c>
      <c r="B556" s="52">
        <v>36232</v>
      </c>
      <c r="C556" s="44" t="s">
        <v>113</v>
      </c>
      <c r="D556" s="44" t="s">
        <v>2144</v>
      </c>
      <c r="E556" s="44" t="s">
        <v>2146</v>
      </c>
      <c r="F556" s="52">
        <v>43568</v>
      </c>
    </row>
    <row r="557" spans="1:6" x14ac:dyDescent="0.3">
      <c r="A557" s="44" t="s">
        <v>1807</v>
      </c>
      <c r="B557" s="52">
        <v>34301</v>
      </c>
      <c r="C557" s="44" t="s">
        <v>118</v>
      </c>
      <c r="D557" s="44" t="s">
        <v>2144</v>
      </c>
      <c r="E557" s="44" t="s">
        <v>2146</v>
      </c>
      <c r="F557" s="52">
        <v>43931</v>
      </c>
    </row>
    <row r="558" spans="1:6" x14ac:dyDescent="0.3">
      <c r="A558" s="44" t="s">
        <v>1475</v>
      </c>
      <c r="B558" s="52">
        <v>29322</v>
      </c>
      <c r="C558" s="44" t="s">
        <v>155</v>
      </c>
      <c r="D558" s="44" t="s">
        <v>2144</v>
      </c>
      <c r="E558" s="44" t="s">
        <v>2145</v>
      </c>
      <c r="F558" s="52">
        <v>44039</v>
      </c>
    </row>
    <row r="559" spans="1:6" x14ac:dyDescent="0.3">
      <c r="A559" s="44" t="s">
        <v>1907</v>
      </c>
      <c r="B559" s="52">
        <v>34281</v>
      </c>
      <c r="C559" s="44" t="s">
        <v>64</v>
      </c>
      <c r="D559" s="44" t="s">
        <v>2144</v>
      </c>
      <c r="E559" s="44" t="s">
        <v>2145</v>
      </c>
      <c r="F559" s="52">
        <v>43606</v>
      </c>
    </row>
    <row r="560" spans="1:6" x14ac:dyDescent="0.3">
      <c r="A560" s="44" t="s">
        <v>2025</v>
      </c>
      <c r="B560" s="52">
        <v>27385</v>
      </c>
      <c r="C560" s="44" t="s">
        <v>112</v>
      </c>
      <c r="D560" s="44" t="s">
        <v>2147</v>
      </c>
      <c r="E560" s="44" t="s">
        <v>2145</v>
      </c>
      <c r="F560" s="52">
        <v>43905</v>
      </c>
    </row>
    <row r="561" spans="1:6" x14ac:dyDescent="0.3">
      <c r="A561" s="44" t="s">
        <v>815</v>
      </c>
      <c r="B561" s="52">
        <v>27341</v>
      </c>
      <c r="C561" s="44" t="s">
        <v>88</v>
      </c>
      <c r="D561" s="44" t="s">
        <v>2147</v>
      </c>
      <c r="E561" s="44" t="s">
        <v>2145</v>
      </c>
      <c r="F561" s="52">
        <v>44089</v>
      </c>
    </row>
    <row r="562" spans="1:6" x14ac:dyDescent="0.3">
      <c r="A562" s="44" t="s">
        <v>1516</v>
      </c>
      <c r="B562" s="52">
        <v>27450</v>
      </c>
      <c r="C562" s="44" t="s">
        <v>127</v>
      </c>
      <c r="D562" s="44" t="s">
        <v>2147</v>
      </c>
      <c r="E562" s="44" t="s">
        <v>2146</v>
      </c>
      <c r="F562" s="52">
        <v>43940</v>
      </c>
    </row>
    <row r="563" spans="1:6" x14ac:dyDescent="0.3">
      <c r="A563" s="44" t="s">
        <v>1463</v>
      </c>
      <c r="B563" s="52">
        <v>25885</v>
      </c>
      <c r="C563" s="44" t="s">
        <v>214</v>
      </c>
      <c r="D563" s="44" t="s">
        <v>2144</v>
      </c>
      <c r="E563" s="44" t="s">
        <v>2145</v>
      </c>
      <c r="F563" s="52">
        <v>44187</v>
      </c>
    </row>
    <row r="564" spans="1:6" x14ac:dyDescent="0.3">
      <c r="A564" s="44" t="s">
        <v>740</v>
      </c>
      <c r="B564" s="52">
        <v>32024</v>
      </c>
      <c r="C564" s="44" t="s">
        <v>88</v>
      </c>
      <c r="D564" s="44" t="s">
        <v>2144</v>
      </c>
      <c r="E564" s="44" t="s">
        <v>2145</v>
      </c>
      <c r="F564" s="52">
        <v>44065</v>
      </c>
    </row>
    <row r="565" spans="1:6" x14ac:dyDescent="0.3">
      <c r="A565" s="44" t="s">
        <v>665</v>
      </c>
      <c r="B565" s="52">
        <v>26460</v>
      </c>
      <c r="C565" s="44" t="s">
        <v>113</v>
      </c>
      <c r="D565" s="44" t="s">
        <v>2147</v>
      </c>
      <c r="E565" s="44" t="s">
        <v>2146</v>
      </c>
      <c r="F565" s="52">
        <v>43938</v>
      </c>
    </row>
    <row r="566" spans="1:6" x14ac:dyDescent="0.3">
      <c r="A566" s="44" t="s">
        <v>2070</v>
      </c>
      <c r="B566" s="52">
        <v>31787</v>
      </c>
      <c r="C566" s="44" t="s">
        <v>140</v>
      </c>
      <c r="D566" s="44" t="s">
        <v>2144</v>
      </c>
      <c r="E566" s="44" t="s">
        <v>2145</v>
      </c>
      <c r="F566" s="52">
        <v>43884</v>
      </c>
    </row>
    <row r="567" spans="1:6" x14ac:dyDescent="0.3">
      <c r="A567" s="44" t="s">
        <v>1494</v>
      </c>
      <c r="B567" s="52">
        <v>31390</v>
      </c>
      <c r="C567" s="44" t="s">
        <v>99</v>
      </c>
      <c r="D567" s="44" t="s">
        <v>2144</v>
      </c>
      <c r="E567" s="44" t="s">
        <v>2146</v>
      </c>
      <c r="F567" s="52">
        <v>43916</v>
      </c>
    </row>
    <row r="568" spans="1:6" x14ac:dyDescent="0.3">
      <c r="A568" s="44" t="s">
        <v>1533</v>
      </c>
      <c r="B568" s="52">
        <v>35532</v>
      </c>
      <c r="C568" s="44" t="s">
        <v>114</v>
      </c>
      <c r="D568" s="44" t="s">
        <v>2144</v>
      </c>
      <c r="E568" s="44" t="s">
        <v>2145</v>
      </c>
      <c r="F568" s="52">
        <v>43948</v>
      </c>
    </row>
    <row r="569" spans="1:6" x14ac:dyDescent="0.3">
      <c r="A569" s="44" t="s">
        <v>1044</v>
      </c>
      <c r="B569" s="52">
        <v>33786</v>
      </c>
      <c r="C569" s="44" t="s">
        <v>155</v>
      </c>
      <c r="D569" s="44" t="s">
        <v>2144</v>
      </c>
      <c r="E569" s="44" t="s">
        <v>2145</v>
      </c>
      <c r="F569" s="52">
        <v>43636</v>
      </c>
    </row>
    <row r="570" spans="1:6" x14ac:dyDescent="0.3">
      <c r="A570" s="44" t="s">
        <v>1244</v>
      </c>
      <c r="B570" s="52">
        <v>35510</v>
      </c>
      <c r="C570" s="44" t="s">
        <v>87</v>
      </c>
      <c r="D570" s="44" t="s">
        <v>2144</v>
      </c>
      <c r="E570" s="44" t="s">
        <v>2146</v>
      </c>
      <c r="F570" s="52">
        <v>44019</v>
      </c>
    </row>
    <row r="571" spans="1:6" x14ac:dyDescent="0.3">
      <c r="A571" s="44" t="s">
        <v>589</v>
      </c>
      <c r="B571" s="52">
        <v>32282</v>
      </c>
      <c r="C571" s="44" t="s">
        <v>122</v>
      </c>
      <c r="D571" s="44" t="s">
        <v>2144</v>
      </c>
      <c r="E571" s="44" t="s">
        <v>2145</v>
      </c>
      <c r="F571" s="52">
        <v>43991</v>
      </c>
    </row>
    <row r="572" spans="1:6" x14ac:dyDescent="0.3">
      <c r="A572" s="44" t="s">
        <v>607</v>
      </c>
      <c r="B572" s="52">
        <v>27009</v>
      </c>
      <c r="C572" s="44" t="s">
        <v>77</v>
      </c>
      <c r="D572" s="44" t="s">
        <v>2147</v>
      </c>
      <c r="E572" s="44" t="s">
        <v>2146</v>
      </c>
      <c r="F572" s="52">
        <v>44019</v>
      </c>
    </row>
    <row r="573" spans="1:6" x14ac:dyDescent="0.3">
      <c r="A573" s="44" t="s">
        <v>244</v>
      </c>
      <c r="B573" s="52">
        <v>29460</v>
      </c>
      <c r="C573" s="44" t="s">
        <v>124</v>
      </c>
      <c r="D573" s="44" t="s">
        <v>2147</v>
      </c>
      <c r="E573" s="44" t="s">
        <v>2145</v>
      </c>
      <c r="F573" s="52">
        <v>43653</v>
      </c>
    </row>
    <row r="574" spans="1:6" x14ac:dyDescent="0.3">
      <c r="A574" s="44" t="s">
        <v>1297</v>
      </c>
      <c r="B574" s="52">
        <v>31860</v>
      </c>
      <c r="C574" s="44" t="s">
        <v>140</v>
      </c>
      <c r="D574" s="44" t="s">
        <v>2144</v>
      </c>
      <c r="E574" s="44" t="s">
        <v>2146</v>
      </c>
      <c r="F574" s="52">
        <v>43881</v>
      </c>
    </row>
    <row r="575" spans="1:6" x14ac:dyDescent="0.3">
      <c r="A575" s="44" t="s">
        <v>1276</v>
      </c>
      <c r="B575" s="52">
        <v>31663</v>
      </c>
      <c r="C575" s="44" t="s">
        <v>103</v>
      </c>
      <c r="D575" s="44" t="s">
        <v>2144</v>
      </c>
      <c r="E575" s="44" t="s">
        <v>2145</v>
      </c>
      <c r="F575" s="52">
        <v>43934</v>
      </c>
    </row>
    <row r="576" spans="1:6" x14ac:dyDescent="0.3">
      <c r="A576" s="44" t="s">
        <v>257</v>
      </c>
      <c r="B576" s="52">
        <v>31462</v>
      </c>
      <c r="C576" s="44" t="s">
        <v>103</v>
      </c>
      <c r="D576" s="44" t="s">
        <v>2147</v>
      </c>
      <c r="E576" s="44" t="s">
        <v>2146</v>
      </c>
      <c r="F576" s="52">
        <v>43712</v>
      </c>
    </row>
    <row r="577" spans="1:6" x14ac:dyDescent="0.3">
      <c r="A577" s="44" t="s">
        <v>701</v>
      </c>
      <c r="B577" s="52">
        <v>26829</v>
      </c>
      <c r="C577" s="44" t="s">
        <v>94</v>
      </c>
      <c r="D577" s="44" t="s">
        <v>2147</v>
      </c>
      <c r="E577" s="44" t="s">
        <v>2146</v>
      </c>
      <c r="F577" s="52">
        <v>43888</v>
      </c>
    </row>
    <row r="578" spans="1:6" x14ac:dyDescent="0.3">
      <c r="A578" s="44" t="s">
        <v>1432</v>
      </c>
      <c r="B578" s="52">
        <v>28695</v>
      </c>
      <c r="C578" s="44" t="s">
        <v>123</v>
      </c>
      <c r="D578" s="44" t="s">
        <v>2144</v>
      </c>
      <c r="E578" s="44" t="s">
        <v>2146</v>
      </c>
      <c r="F578" s="52">
        <v>43636</v>
      </c>
    </row>
    <row r="579" spans="1:6" x14ac:dyDescent="0.3">
      <c r="A579" s="44" t="s">
        <v>1816</v>
      </c>
      <c r="B579" s="52">
        <v>29489</v>
      </c>
      <c r="C579" s="44" t="s">
        <v>81</v>
      </c>
      <c r="D579" s="44" t="s">
        <v>2147</v>
      </c>
      <c r="E579" s="44" t="s">
        <v>2146</v>
      </c>
      <c r="F579" s="52">
        <v>43878</v>
      </c>
    </row>
    <row r="580" spans="1:6" x14ac:dyDescent="0.3">
      <c r="A580" s="44" t="s">
        <v>1424</v>
      </c>
      <c r="B580" s="52">
        <v>25826</v>
      </c>
      <c r="C580" s="44" t="s">
        <v>98</v>
      </c>
      <c r="D580" s="44" t="s">
        <v>2144</v>
      </c>
      <c r="E580" s="44" t="s">
        <v>2146</v>
      </c>
      <c r="F580" s="52">
        <v>43582</v>
      </c>
    </row>
    <row r="581" spans="1:6" x14ac:dyDescent="0.3">
      <c r="A581" s="44" t="s">
        <v>332</v>
      </c>
      <c r="B581" s="52">
        <v>33919</v>
      </c>
      <c r="C581" s="44" t="s">
        <v>111</v>
      </c>
      <c r="D581" s="44" t="s">
        <v>2147</v>
      </c>
      <c r="E581" s="44" t="s">
        <v>2145</v>
      </c>
      <c r="F581" s="52">
        <v>43926</v>
      </c>
    </row>
    <row r="582" spans="1:6" x14ac:dyDescent="0.3">
      <c r="A582" s="44" t="s">
        <v>728</v>
      </c>
      <c r="B582" s="52">
        <v>26122</v>
      </c>
      <c r="C582" s="44" t="s">
        <v>115</v>
      </c>
      <c r="D582" s="44" t="s">
        <v>2144</v>
      </c>
      <c r="E582" s="44" t="s">
        <v>2146</v>
      </c>
      <c r="F582" s="52">
        <v>43969</v>
      </c>
    </row>
    <row r="583" spans="1:6" x14ac:dyDescent="0.3">
      <c r="A583" s="44" t="s">
        <v>1270</v>
      </c>
      <c r="B583" s="52">
        <v>28591</v>
      </c>
      <c r="C583" s="44" t="s">
        <v>129</v>
      </c>
      <c r="D583" s="44" t="s">
        <v>2144</v>
      </c>
      <c r="E583" s="44" t="s">
        <v>2145</v>
      </c>
      <c r="F583" s="52">
        <v>44028</v>
      </c>
    </row>
    <row r="584" spans="1:6" x14ac:dyDescent="0.3">
      <c r="A584" s="44" t="s">
        <v>1091</v>
      </c>
      <c r="B584" s="52">
        <v>31677</v>
      </c>
      <c r="C584" s="44" t="s">
        <v>125</v>
      </c>
      <c r="D584" s="44" t="s">
        <v>2144</v>
      </c>
      <c r="E584" s="44" t="s">
        <v>2146</v>
      </c>
      <c r="F584" s="52">
        <v>43956</v>
      </c>
    </row>
    <row r="585" spans="1:6" x14ac:dyDescent="0.3">
      <c r="A585" s="44" t="s">
        <v>1528</v>
      </c>
      <c r="B585" s="52">
        <v>33591</v>
      </c>
      <c r="C585" s="44" t="s">
        <v>122</v>
      </c>
      <c r="D585" s="44" t="s">
        <v>2147</v>
      </c>
      <c r="E585" s="44" t="s">
        <v>2146</v>
      </c>
      <c r="F585" s="52">
        <v>43506</v>
      </c>
    </row>
    <row r="586" spans="1:6" x14ac:dyDescent="0.3">
      <c r="A586" s="44" t="s">
        <v>1611</v>
      </c>
      <c r="B586" s="52">
        <v>35587</v>
      </c>
      <c r="C586" s="44" t="s">
        <v>118</v>
      </c>
      <c r="D586" s="44" t="s">
        <v>2147</v>
      </c>
      <c r="E586" s="44" t="s">
        <v>2145</v>
      </c>
      <c r="F586" s="52">
        <v>43705</v>
      </c>
    </row>
    <row r="587" spans="1:6" x14ac:dyDescent="0.3">
      <c r="A587" s="44" t="s">
        <v>2091</v>
      </c>
      <c r="B587" s="52">
        <v>36065</v>
      </c>
      <c r="C587" s="44" t="s">
        <v>128</v>
      </c>
      <c r="D587" s="44" t="s">
        <v>2144</v>
      </c>
      <c r="E587" s="44" t="s">
        <v>2146</v>
      </c>
      <c r="F587" s="52">
        <v>43652</v>
      </c>
    </row>
    <row r="588" spans="1:6" x14ac:dyDescent="0.3">
      <c r="A588" s="44" t="s">
        <v>345</v>
      </c>
      <c r="B588" s="52">
        <v>35873</v>
      </c>
      <c r="C588" s="44" t="s">
        <v>79</v>
      </c>
      <c r="D588" s="44" t="s">
        <v>2144</v>
      </c>
      <c r="E588" s="44" t="s">
        <v>2146</v>
      </c>
      <c r="F588" s="52">
        <v>43815</v>
      </c>
    </row>
    <row r="589" spans="1:6" x14ac:dyDescent="0.3">
      <c r="A589" s="44" t="s">
        <v>817</v>
      </c>
      <c r="B589" s="52">
        <v>26833</v>
      </c>
      <c r="C589" s="44" t="s">
        <v>63</v>
      </c>
      <c r="D589" s="44" t="s">
        <v>2144</v>
      </c>
      <c r="E589" s="44" t="s">
        <v>2146</v>
      </c>
      <c r="F589" s="52">
        <v>43857</v>
      </c>
    </row>
    <row r="590" spans="1:6" x14ac:dyDescent="0.3">
      <c r="A590" s="44" t="s">
        <v>1628</v>
      </c>
      <c r="B590" s="52">
        <v>27939</v>
      </c>
      <c r="C590" s="44" t="s">
        <v>113</v>
      </c>
      <c r="D590" s="44" t="s">
        <v>2147</v>
      </c>
      <c r="E590" s="44" t="s">
        <v>2145</v>
      </c>
      <c r="F590" s="52">
        <v>43779</v>
      </c>
    </row>
    <row r="591" spans="1:6" x14ac:dyDescent="0.3">
      <c r="A591" s="44" t="s">
        <v>380</v>
      </c>
      <c r="B591" s="52">
        <v>28766</v>
      </c>
      <c r="C591" s="44" t="s">
        <v>88</v>
      </c>
      <c r="D591" s="44" t="s">
        <v>2144</v>
      </c>
      <c r="E591" s="44" t="s">
        <v>2145</v>
      </c>
      <c r="F591" s="52">
        <v>43814</v>
      </c>
    </row>
    <row r="592" spans="1:6" x14ac:dyDescent="0.3">
      <c r="A592" s="44" t="s">
        <v>1266</v>
      </c>
      <c r="B592" s="52">
        <v>34815</v>
      </c>
      <c r="C592" s="44" t="s">
        <v>84</v>
      </c>
      <c r="D592" s="44" t="s">
        <v>2144</v>
      </c>
      <c r="E592" s="44" t="s">
        <v>2146</v>
      </c>
      <c r="F592" s="52">
        <v>43540</v>
      </c>
    </row>
    <row r="593" spans="1:6" x14ac:dyDescent="0.3">
      <c r="A593" s="44" t="s">
        <v>1454</v>
      </c>
      <c r="B593" s="52">
        <v>33624</v>
      </c>
      <c r="C593" s="44" t="s">
        <v>85</v>
      </c>
      <c r="D593" s="44" t="s">
        <v>2147</v>
      </c>
      <c r="E593" s="44" t="s">
        <v>2146</v>
      </c>
      <c r="F593" s="52">
        <v>43579</v>
      </c>
    </row>
    <row r="594" spans="1:6" x14ac:dyDescent="0.3">
      <c r="A594" s="44" t="s">
        <v>996</v>
      </c>
      <c r="B594" s="52">
        <v>26172</v>
      </c>
      <c r="C594" s="44" t="s">
        <v>129</v>
      </c>
      <c r="D594" s="44" t="s">
        <v>2144</v>
      </c>
      <c r="E594" s="44" t="s">
        <v>2146</v>
      </c>
      <c r="F594" s="52">
        <v>43871</v>
      </c>
    </row>
    <row r="595" spans="1:6" x14ac:dyDescent="0.3">
      <c r="A595" s="44" t="s">
        <v>1048</v>
      </c>
      <c r="B595" s="52">
        <v>34951</v>
      </c>
      <c r="C595" s="44" t="s">
        <v>180</v>
      </c>
      <c r="D595" s="44" t="s">
        <v>2144</v>
      </c>
      <c r="E595" s="44" t="s">
        <v>2146</v>
      </c>
      <c r="F595" s="52">
        <v>43916</v>
      </c>
    </row>
    <row r="596" spans="1:6" x14ac:dyDescent="0.3">
      <c r="A596" s="44" t="s">
        <v>247</v>
      </c>
      <c r="B596" s="52">
        <v>34724</v>
      </c>
      <c r="C596" s="44" t="s">
        <v>102</v>
      </c>
      <c r="D596" s="44" t="s">
        <v>2147</v>
      </c>
      <c r="E596" s="44" t="s">
        <v>2145</v>
      </c>
      <c r="F596" s="52">
        <v>43610</v>
      </c>
    </row>
    <row r="597" spans="1:6" x14ac:dyDescent="0.3">
      <c r="A597" s="44" t="s">
        <v>766</v>
      </c>
      <c r="B597" s="52">
        <v>32370</v>
      </c>
      <c r="C597" s="44" t="s">
        <v>81</v>
      </c>
      <c r="D597" s="44" t="s">
        <v>2147</v>
      </c>
      <c r="E597" s="44" t="s">
        <v>2146</v>
      </c>
      <c r="F597" s="52">
        <v>43593</v>
      </c>
    </row>
    <row r="598" spans="1:6" x14ac:dyDescent="0.3">
      <c r="A598" s="44" t="s">
        <v>2001</v>
      </c>
      <c r="B598" s="52">
        <v>29047</v>
      </c>
      <c r="C598" s="44" t="s">
        <v>69</v>
      </c>
      <c r="D598" s="44" t="s">
        <v>2144</v>
      </c>
      <c r="E598" s="44" t="s">
        <v>2145</v>
      </c>
      <c r="F598" s="52">
        <v>43824</v>
      </c>
    </row>
    <row r="599" spans="1:6" x14ac:dyDescent="0.3">
      <c r="A599" s="44" t="s">
        <v>623</v>
      </c>
      <c r="B599" s="52">
        <v>28455</v>
      </c>
      <c r="C599" s="44" t="s">
        <v>80</v>
      </c>
      <c r="D599" s="44" t="s">
        <v>2144</v>
      </c>
      <c r="E599" s="44" t="s">
        <v>2146</v>
      </c>
      <c r="F599" s="52">
        <v>43549</v>
      </c>
    </row>
    <row r="600" spans="1:6" x14ac:dyDescent="0.3">
      <c r="A600" s="44" t="s">
        <v>2037</v>
      </c>
      <c r="B600" s="52">
        <v>29732</v>
      </c>
      <c r="C600" s="44" t="s">
        <v>129</v>
      </c>
      <c r="D600" s="44" t="s">
        <v>2147</v>
      </c>
      <c r="E600" s="44" t="s">
        <v>2145</v>
      </c>
      <c r="F600" s="52">
        <v>43655</v>
      </c>
    </row>
    <row r="601" spans="1:6" x14ac:dyDescent="0.3">
      <c r="A601" s="44" t="s">
        <v>891</v>
      </c>
      <c r="B601" s="52">
        <v>33984</v>
      </c>
      <c r="C601" s="44" t="s">
        <v>101</v>
      </c>
      <c r="D601" s="44" t="s">
        <v>2144</v>
      </c>
      <c r="E601" s="44" t="s">
        <v>2145</v>
      </c>
      <c r="F601" s="52">
        <v>44180</v>
      </c>
    </row>
    <row r="602" spans="1:6" x14ac:dyDescent="0.3">
      <c r="A602" s="44" t="s">
        <v>526</v>
      </c>
      <c r="B602" s="52">
        <v>27040</v>
      </c>
      <c r="C602" s="44" t="s">
        <v>107</v>
      </c>
      <c r="D602" s="44" t="s">
        <v>2147</v>
      </c>
      <c r="E602" s="44" t="s">
        <v>2145</v>
      </c>
      <c r="F602" s="52">
        <v>44106</v>
      </c>
    </row>
    <row r="603" spans="1:6" x14ac:dyDescent="0.3">
      <c r="A603" s="44" t="s">
        <v>1320</v>
      </c>
      <c r="B603" s="52">
        <v>33648</v>
      </c>
      <c r="C603" s="44" t="s">
        <v>106</v>
      </c>
      <c r="D603" s="44" t="s">
        <v>2147</v>
      </c>
      <c r="E603" s="44" t="s">
        <v>2145</v>
      </c>
      <c r="F603" s="52">
        <v>43925</v>
      </c>
    </row>
    <row r="604" spans="1:6" x14ac:dyDescent="0.3">
      <c r="A604" s="44" t="s">
        <v>2136</v>
      </c>
      <c r="B604" s="52">
        <v>30901</v>
      </c>
      <c r="C604" s="44" t="s">
        <v>86</v>
      </c>
      <c r="D604" s="44" t="s">
        <v>2144</v>
      </c>
      <c r="E604" s="44" t="s">
        <v>2146</v>
      </c>
      <c r="F604" s="52">
        <v>43969</v>
      </c>
    </row>
    <row r="605" spans="1:6" x14ac:dyDescent="0.3">
      <c r="A605" s="44" t="s">
        <v>1639</v>
      </c>
      <c r="B605" s="52">
        <v>26652</v>
      </c>
      <c r="C605" s="44" t="s">
        <v>84</v>
      </c>
      <c r="D605" s="44" t="s">
        <v>2147</v>
      </c>
      <c r="E605" s="44" t="s">
        <v>2145</v>
      </c>
      <c r="F605" s="52">
        <v>43906</v>
      </c>
    </row>
    <row r="606" spans="1:6" x14ac:dyDescent="0.3">
      <c r="A606" s="44" t="s">
        <v>1360</v>
      </c>
      <c r="B606" s="52">
        <v>26215</v>
      </c>
      <c r="C606" s="44" t="s">
        <v>98</v>
      </c>
      <c r="D606" s="44" t="s">
        <v>2147</v>
      </c>
      <c r="E606" s="44" t="s">
        <v>2145</v>
      </c>
      <c r="F606" s="52">
        <v>44068</v>
      </c>
    </row>
    <row r="607" spans="1:6" x14ac:dyDescent="0.3">
      <c r="A607" s="44" t="s">
        <v>555</v>
      </c>
      <c r="B607" s="52">
        <v>29534</v>
      </c>
      <c r="C607" s="44" t="s">
        <v>93</v>
      </c>
      <c r="D607" s="44" t="s">
        <v>2147</v>
      </c>
      <c r="E607" s="44" t="s">
        <v>2146</v>
      </c>
      <c r="F607" s="52">
        <v>43541</v>
      </c>
    </row>
    <row r="608" spans="1:6" x14ac:dyDescent="0.3">
      <c r="A608" s="44" t="s">
        <v>1381</v>
      </c>
      <c r="B608" s="52">
        <v>31634</v>
      </c>
      <c r="C608" s="44" t="s">
        <v>89</v>
      </c>
      <c r="D608" s="44" t="s">
        <v>2147</v>
      </c>
      <c r="E608" s="44" t="s">
        <v>2146</v>
      </c>
      <c r="F608" s="52">
        <v>43783</v>
      </c>
    </row>
    <row r="609" spans="1:6" x14ac:dyDescent="0.3">
      <c r="A609" s="44" t="s">
        <v>369</v>
      </c>
      <c r="B609" s="52">
        <v>32559</v>
      </c>
      <c r="C609" s="44" t="s">
        <v>121</v>
      </c>
      <c r="D609" s="44" t="s">
        <v>2147</v>
      </c>
      <c r="E609" s="44" t="s">
        <v>2146</v>
      </c>
      <c r="F609" s="52">
        <v>43720</v>
      </c>
    </row>
    <row r="610" spans="1:6" x14ac:dyDescent="0.3">
      <c r="A610" s="44" t="s">
        <v>1445</v>
      </c>
      <c r="B610" s="52">
        <v>35614</v>
      </c>
      <c r="C610" s="44" t="s">
        <v>68</v>
      </c>
      <c r="D610" s="44" t="s">
        <v>2147</v>
      </c>
      <c r="E610" s="44" t="s">
        <v>2146</v>
      </c>
      <c r="F610" s="52">
        <v>44121</v>
      </c>
    </row>
    <row r="611" spans="1:6" x14ac:dyDescent="0.3">
      <c r="A611" s="44" t="s">
        <v>405</v>
      </c>
      <c r="B611" s="52">
        <v>36486</v>
      </c>
      <c r="C611" s="44" t="s">
        <v>95</v>
      </c>
      <c r="D611" s="44" t="s">
        <v>2144</v>
      </c>
      <c r="E611" s="44" t="s">
        <v>2145</v>
      </c>
      <c r="F611" s="52">
        <v>44128</v>
      </c>
    </row>
    <row r="612" spans="1:6" x14ac:dyDescent="0.3">
      <c r="A612" s="44" t="s">
        <v>1690</v>
      </c>
      <c r="B612" s="52">
        <v>36400</v>
      </c>
      <c r="C612" s="44" t="s">
        <v>100</v>
      </c>
      <c r="D612" s="44" t="s">
        <v>2147</v>
      </c>
      <c r="E612" s="44" t="s">
        <v>2146</v>
      </c>
      <c r="F612" s="52">
        <v>43852</v>
      </c>
    </row>
    <row r="613" spans="1:6" x14ac:dyDescent="0.3">
      <c r="A613" s="44" t="s">
        <v>931</v>
      </c>
      <c r="B613" s="52">
        <v>35772</v>
      </c>
      <c r="C613" s="44" t="s">
        <v>91</v>
      </c>
      <c r="D613" s="44" t="s">
        <v>2147</v>
      </c>
      <c r="E613" s="44" t="s">
        <v>2146</v>
      </c>
      <c r="F613" s="52">
        <v>44033</v>
      </c>
    </row>
    <row r="614" spans="1:6" x14ac:dyDescent="0.3">
      <c r="A614" s="44" t="s">
        <v>634</v>
      </c>
      <c r="B614" s="52">
        <v>36680</v>
      </c>
      <c r="C614" s="44" t="s">
        <v>123</v>
      </c>
      <c r="D614" s="44" t="s">
        <v>2144</v>
      </c>
      <c r="E614" s="44" t="s">
        <v>2146</v>
      </c>
      <c r="F614" s="52">
        <v>43591</v>
      </c>
    </row>
    <row r="615" spans="1:6" x14ac:dyDescent="0.3">
      <c r="A615" s="44" t="s">
        <v>1375</v>
      </c>
      <c r="B615" s="52">
        <v>36358</v>
      </c>
      <c r="C615" s="44" t="s">
        <v>102</v>
      </c>
      <c r="D615" s="44" t="s">
        <v>2147</v>
      </c>
      <c r="E615" s="44" t="s">
        <v>2146</v>
      </c>
      <c r="F615" s="52">
        <v>43628</v>
      </c>
    </row>
    <row r="616" spans="1:6" x14ac:dyDescent="0.3">
      <c r="A616" s="44" t="s">
        <v>1256</v>
      </c>
      <c r="B616" s="52">
        <v>30308</v>
      </c>
      <c r="C616" s="44" t="s">
        <v>125</v>
      </c>
      <c r="D616" s="44" t="s">
        <v>2147</v>
      </c>
      <c r="E616" s="44" t="s">
        <v>2146</v>
      </c>
      <c r="F616" s="52">
        <v>43807</v>
      </c>
    </row>
    <row r="617" spans="1:6" x14ac:dyDescent="0.3">
      <c r="A617" s="44" t="s">
        <v>595</v>
      </c>
      <c r="B617" s="52">
        <v>26547</v>
      </c>
      <c r="C617" s="44" t="s">
        <v>111</v>
      </c>
      <c r="D617" s="44" t="s">
        <v>2144</v>
      </c>
      <c r="E617" s="44" t="s">
        <v>2146</v>
      </c>
      <c r="F617" s="52">
        <v>44022</v>
      </c>
    </row>
    <row r="618" spans="1:6" x14ac:dyDescent="0.3">
      <c r="A618" s="44" t="s">
        <v>1968</v>
      </c>
      <c r="B618" s="52">
        <v>31463</v>
      </c>
      <c r="C618" s="44" t="s">
        <v>110</v>
      </c>
      <c r="D618" s="44" t="s">
        <v>2147</v>
      </c>
      <c r="E618" s="44" t="s">
        <v>2146</v>
      </c>
      <c r="F618" s="52">
        <v>43568</v>
      </c>
    </row>
    <row r="619" spans="1:6" x14ac:dyDescent="0.3">
      <c r="A619" s="44" t="s">
        <v>1967</v>
      </c>
      <c r="B619" s="52">
        <v>30140</v>
      </c>
      <c r="C619" s="44" t="s">
        <v>84</v>
      </c>
      <c r="D619" s="44" t="s">
        <v>2147</v>
      </c>
      <c r="E619" s="44" t="s">
        <v>2145</v>
      </c>
      <c r="F619" s="52">
        <v>43722</v>
      </c>
    </row>
    <row r="620" spans="1:6" x14ac:dyDescent="0.3">
      <c r="A620" s="44" t="s">
        <v>978</v>
      </c>
      <c r="B620" s="52">
        <v>29713</v>
      </c>
      <c r="C620" s="44" t="s">
        <v>82</v>
      </c>
      <c r="D620" s="44" t="s">
        <v>2147</v>
      </c>
      <c r="E620" s="44" t="s">
        <v>2146</v>
      </c>
      <c r="F620" s="52">
        <v>43538</v>
      </c>
    </row>
    <row r="621" spans="1:6" x14ac:dyDescent="0.3">
      <c r="A621" s="44" t="s">
        <v>398</v>
      </c>
      <c r="B621" s="52">
        <v>35240</v>
      </c>
      <c r="C621" s="44" t="s">
        <v>79</v>
      </c>
      <c r="D621" s="44" t="s">
        <v>2147</v>
      </c>
      <c r="E621" s="44" t="s">
        <v>2146</v>
      </c>
      <c r="F621" s="52">
        <v>43945</v>
      </c>
    </row>
    <row r="622" spans="1:6" x14ac:dyDescent="0.3">
      <c r="A622" s="44" t="s">
        <v>1590</v>
      </c>
      <c r="B622" s="52">
        <v>28587</v>
      </c>
      <c r="C622" s="44" t="s">
        <v>77</v>
      </c>
      <c r="D622" s="44" t="s">
        <v>2147</v>
      </c>
      <c r="E622" s="44" t="s">
        <v>2145</v>
      </c>
      <c r="F622" s="52">
        <v>44167</v>
      </c>
    </row>
    <row r="623" spans="1:6" x14ac:dyDescent="0.3">
      <c r="A623" s="44" t="s">
        <v>1156</v>
      </c>
      <c r="B623" s="52">
        <v>33165</v>
      </c>
      <c r="C623" s="44" t="s">
        <v>112</v>
      </c>
      <c r="D623" s="44" t="s">
        <v>2144</v>
      </c>
      <c r="E623" s="44" t="s">
        <v>2145</v>
      </c>
      <c r="F623" s="52">
        <v>43741</v>
      </c>
    </row>
    <row r="624" spans="1:6" x14ac:dyDescent="0.3">
      <c r="A624" s="44" t="s">
        <v>338</v>
      </c>
      <c r="B624" s="52">
        <v>25795</v>
      </c>
      <c r="C624" s="44" t="s">
        <v>108</v>
      </c>
      <c r="D624" s="44" t="s">
        <v>2147</v>
      </c>
      <c r="E624" s="44" t="s">
        <v>2146</v>
      </c>
      <c r="F624" s="52">
        <v>43832</v>
      </c>
    </row>
    <row r="625" spans="1:6" x14ac:dyDescent="0.3">
      <c r="A625" s="44" t="s">
        <v>1057</v>
      </c>
      <c r="B625" s="52">
        <v>27426</v>
      </c>
      <c r="C625" s="44" t="s">
        <v>102</v>
      </c>
      <c r="D625" s="44" t="s">
        <v>2147</v>
      </c>
      <c r="E625" s="44" t="s">
        <v>2145</v>
      </c>
      <c r="F625" s="52">
        <v>43818</v>
      </c>
    </row>
    <row r="626" spans="1:6" x14ac:dyDescent="0.3">
      <c r="A626" s="44" t="s">
        <v>727</v>
      </c>
      <c r="B626" s="52">
        <v>27015</v>
      </c>
      <c r="C626" s="44" t="s">
        <v>130</v>
      </c>
      <c r="D626" s="44" t="s">
        <v>2144</v>
      </c>
      <c r="E626" s="44" t="s">
        <v>2145</v>
      </c>
      <c r="F626" s="52">
        <v>43814</v>
      </c>
    </row>
    <row r="627" spans="1:6" x14ac:dyDescent="0.3">
      <c r="A627" s="44" t="s">
        <v>170</v>
      </c>
      <c r="B627" s="52">
        <v>29407</v>
      </c>
      <c r="C627" s="44" t="s">
        <v>155</v>
      </c>
      <c r="D627" s="44" t="s">
        <v>2147</v>
      </c>
      <c r="E627" s="44" t="s">
        <v>2145</v>
      </c>
      <c r="F627" s="52">
        <v>43900</v>
      </c>
    </row>
    <row r="628" spans="1:6" x14ac:dyDescent="0.3">
      <c r="A628" s="44" t="s">
        <v>1915</v>
      </c>
      <c r="B628" s="52">
        <v>27007</v>
      </c>
      <c r="C628" s="44" t="s">
        <v>128</v>
      </c>
      <c r="D628" s="44" t="s">
        <v>2144</v>
      </c>
      <c r="E628" s="44" t="s">
        <v>2146</v>
      </c>
      <c r="F628" s="52">
        <v>43858</v>
      </c>
    </row>
    <row r="629" spans="1:6" x14ac:dyDescent="0.3">
      <c r="A629" s="44" t="s">
        <v>953</v>
      </c>
      <c r="B629" s="52">
        <v>30834</v>
      </c>
      <c r="C629" s="44" t="s">
        <v>80</v>
      </c>
      <c r="D629" s="44" t="s">
        <v>2144</v>
      </c>
      <c r="E629" s="44" t="s">
        <v>2145</v>
      </c>
      <c r="F629" s="52">
        <v>43778</v>
      </c>
    </row>
    <row r="630" spans="1:6" x14ac:dyDescent="0.3">
      <c r="A630" s="44" t="s">
        <v>1447</v>
      </c>
      <c r="B630" s="52">
        <v>26112</v>
      </c>
      <c r="C630" s="44" t="s">
        <v>92</v>
      </c>
      <c r="D630" s="44" t="s">
        <v>2144</v>
      </c>
      <c r="E630" s="44" t="s">
        <v>2146</v>
      </c>
      <c r="F630" s="52">
        <v>44188</v>
      </c>
    </row>
    <row r="631" spans="1:6" x14ac:dyDescent="0.3">
      <c r="A631" s="44" t="s">
        <v>563</v>
      </c>
      <c r="B631" s="52">
        <v>26394</v>
      </c>
      <c r="C631" s="44" t="s">
        <v>130</v>
      </c>
      <c r="D631" s="44" t="s">
        <v>2147</v>
      </c>
      <c r="E631" s="44" t="s">
        <v>2145</v>
      </c>
      <c r="F631" s="52">
        <v>43658</v>
      </c>
    </row>
    <row r="632" spans="1:6" x14ac:dyDescent="0.3">
      <c r="A632" s="44" t="s">
        <v>1347</v>
      </c>
      <c r="B632" s="52">
        <v>32696</v>
      </c>
      <c r="C632" s="44" t="s">
        <v>163</v>
      </c>
      <c r="D632" s="44" t="s">
        <v>2147</v>
      </c>
      <c r="E632" s="44" t="s">
        <v>2145</v>
      </c>
      <c r="F632" s="52">
        <v>44084</v>
      </c>
    </row>
    <row r="633" spans="1:6" x14ac:dyDescent="0.3">
      <c r="A633" s="44" t="s">
        <v>1831</v>
      </c>
      <c r="B633" s="52">
        <v>26416</v>
      </c>
      <c r="C633" s="44" t="s">
        <v>108</v>
      </c>
      <c r="D633" s="44" t="s">
        <v>2147</v>
      </c>
      <c r="E633" s="44" t="s">
        <v>2145</v>
      </c>
      <c r="F633" s="52">
        <v>44180</v>
      </c>
    </row>
    <row r="634" spans="1:6" x14ac:dyDescent="0.3">
      <c r="A634" s="44" t="s">
        <v>1773</v>
      </c>
      <c r="B634" s="52">
        <v>28546</v>
      </c>
      <c r="C634" s="44" t="s">
        <v>195</v>
      </c>
      <c r="D634" s="44" t="s">
        <v>2147</v>
      </c>
      <c r="E634" s="44" t="s">
        <v>2145</v>
      </c>
      <c r="F634" s="52">
        <v>43516</v>
      </c>
    </row>
    <row r="635" spans="1:6" x14ac:dyDescent="0.3">
      <c r="A635" s="44" t="s">
        <v>1761</v>
      </c>
      <c r="B635" s="52">
        <v>29922</v>
      </c>
      <c r="C635" s="44" t="s">
        <v>78</v>
      </c>
      <c r="D635" s="44" t="s">
        <v>2144</v>
      </c>
      <c r="E635" s="44" t="s">
        <v>2146</v>
      </c>
      <c r="F635" s="52">
        <v>43514</v>
      </c>
    </row>
    <row r="636" spans="1:6" x14ac:dyDescent="0.3">
      <c r="A636" s="44" t="s">
        <v>928</v>
      </c>
      <c r="B636" s="52">
        <v>36034</v>
      </c>
      <c r="C636" s="44" t="s">
        <v>94</v>
      </c>
      <c r="D636" s="44" t="s">
        <v>2147</v>
      </c>
      <c r="E636" s="44" t="s">
        <v>2145</v>
      </c>
      <c r="F636" s="52">
        <v>43743</v>
      </c>
    </row>
    <row r="637" spans="1:6" x14ac:dyDescent="0.3">
      <c r="A637" s="44" t="s">
        <v>1777</v>
      </c>
      <c r="B637" s="52">
        <v>30861</v>
      </c>
      <c r="C637" s="44" t="s">
        <v>201</v>
      </c>
      <c r="D637" s="44" t="s">
        <v>2147</v>
      </c>
      <c r="E637" s="44" t="s">
        <v>2146</v>
      </c>
      <c r="F637" s="52">
        <v>43736</v>
      </c>
    </row>
    <row r="638" spans="1:6" x14ac:dyDescent="0.3">
      <c r="A638" s="44" t="s">
        <v>1180</v>
      </c>
      <c r="B638" s="52">
        <v>34357</v>
      </c>
      <c r="C638" s="44" t="s">
        <v>64</v>
      </c>
      <c r="D638" s="44" t="s">
        <v>2147</v>
      </c>
      <c r="E638" s="44" t="s">
        <v>2146</v>
      </c>
      <c r="F638" s="52">
        <v>43931</v>
      </c>
    </row>
    <row r="639" spans="1:6" x14ac:dyDescent="0.3">
      <c r="A639" s="44" t="s">
        <v>1172</v>
      </c>
      <c r="B639" s="52">
        <v>31303</v>
      </c>
      <c r="C639" s="44" t="s">
        <v>94</v>
      </c>
      <c r="D639" s="44" t="s">
        <v>2144</v>
      </c>
      <c r="E639" s="44" t="s">
        <v>2145</v>
      </c>
      <c r="F639" s="52">
        <v>43600</v>
      </c>
    </row>
    <row r="640" spans="1:6" x14ac:dyDescent="0.3">
      <c r="A640" s="44" t="s">
        <v>785</v>
      </c>
      <c r="B640" s="52">
        <v>31234</v>
      </c>
      <c r="C640" s="44" t="s">
        <v>96</v>
      </c>
      <c r="D640" s="44" t="s">
        <v>2144</v>
      </c>
      <c r="E640" s="44" t="s">
        <v>2146</v>
      </c>
      <c r="F640" s="52">
        <v>43734</v>
      </c>
    </row>
    <row r="641" spans="1:6" x14ac:dyDescent="0.3">
      <c r="A641" s="44" t="s">
        <v>268</v>
      </c>
      <c r="B641" s="52">
        <v>31885</v>
      </c>
      <c r="C641" s="44" t="s">
        <v>148</v>
      </c>
      <c r="D641" s="44" t="s">
        <v>2144</v>
      </c>
      <c r="E641" s="44" t="s">
        <v>2145</v>
      </c>
      <c r="F641" s="52">
        <v>43957</v>
      </c>
    </row>
    <row r="642" spans="1:6" x14ac:dyDescent="0.3">
      <c r="A642" s="44" t="s">
        <v>1953</v>
      </c>
      <c r="B642" s="52">
        <v>34233</v>
      </c>
      <c r="C642" s="44" t="s">
        <v>101</v>
      </c>
      <c r="D642" s="44" t="s">
        <v>2147</v>
      </c>
      <c r="E642" s="44" t="s">
        <v>2145</v>
      </c>
      <c r="F642" s="52">
        <v>43735</v>
      </c>
    </row>
    <row r="643" spans="1:6" x14ac:dyDescent="0.3">
      <c r="A643" s="44" t="s">
        <v>156</v>
      </c>
      <c r="B643" s="52">
        <v>29653</v>
      </c>
      <c r="C643" s="44" t="s">
        <v>115</v>
      </c>
      <c r="D643" s="44" t="s">
        <v>2144</v>
      </c>
      <c r="E643" s="44" t="s">
        <v>2145</v>
      </c>
      <c r="F643" s="52">
        <v>43600</v>
      </c>
    </row>
    <row r="644" spans="1:6" x14ac:dyDescent="0.3">
      <c r="A644" s="44" t="s">
        <v>1669</v>
      </c>
      <c r="B644" s="52">
        <v>36125</v>
      </c>
      <c r="C644" s="44" t="s">
        <v>97</v>
      </c>
      <c r="D644" s="44" t="s">
        <v>2144</v>
      </c>
      <c r="E644" s="44" t="s">
        <v>2146</v>
      </c>
      <c r="F644" s="52">
        <v>44108</v>
      </c>
    </row>
    <row r="645" spans="1:6" x14ac:dyDescent="0.3">
      <c r="A645" s="44" t="s">
        <v>341</v>
      </c>
      <c r="B645" s="52">
        <v>35857</v>
      </c>
      <c r="C645" s="44" t="s">
        <v>109</v>
      </c>
      <c r="D645" s="44" t="s">
        <v>2144</v>
      </c>
      <c r="E645" s="44" t="s">
        <v>2146</v>
      </c>
      <c r="F645" s="52">
        <v>44110</v>
      </c>
    </row>
    <row r="646" spans="1:6" x14ac:dyDescent="0.3">
      <c r="A646" s="44" t="s">
        <v>1443</v>
      </c>
      <c r="B646" s="52">
        <v>33884</v>
      </c>
      <c r="C646" s="44" t="s">
        <v>125</v>
      </c>
      <c r="D646" s="44" t="s">
        <v>2144</v>
      </c>
      <c r="E646" s="44" t="s">
        <v>2146</v>
      </c>
      <c r="F646" s="52">
        <v>43558</v>
      </c>
    </row>
    <row r="647" spans="1:6" x14ac:dyDescent="0.3">
      <c r="A647" s="44" t="s">
        <v>454</v>
      </c>
      <c r="B647" s="52">
        <v>30605</v>
      </c>
      <c r="C647" s="44" t="s">
        <v>105</v>
      </c>
      <c r="D647" s="44" t="s">
        <v>2147</v>
      </c>
      <c r="E647" s="44" t="s">
        <v>2146</v>
      </c>
      <c r="F647" s="52">
        <v>43523</v>
      </c>
    </row>
    <row r="648" spans="1:6" x14ac:dyDescent="0.3">
      <c r="A648" s="44" t="s">
        <v>2084</v>
      </c>
      <c r="B648" s="52">
        <v>36444</v>
      </c>
      <c r="C648" s="44" t="s">
        <v>129</v>
      </c>
      <c r="D648" s="44" t="s">
        <v>2147</v>
      </c>
      <c r="E648" s="44" t="s">
        <v>2145</v>
      </c>
      <c r="F648" s="52">
        <v>43766</v>
      </c>
    </row>
    <row r="649" spans="1:6" x14ac:dyDescent="0.3">
      <c r="A649" s="44" t="s">
        <v>843</v>
      </c>
      <c r="B649" s="52">
        <v>33343</v>
      </c>
      <c r="C649" s="44" t="s">
        <v>95</v>
      </c>
      <c r="D649" s="44" t="s">
        <v>2144</v>
      </c>
      <c r="E649" s="44" t="s">
        <v>2146</v>
      </c>
      <c r="F649" s="52">
        <v>44095</v>
      </c>
    </row>
    <row r="650" spans="1:6" x14ac:dyDescent="0.3">
      <c r="A650" s="44" t="s">
        <v>158</v>
      </c>
      <c r="B650" s="52">
        <v>26668</v>
      </c>
      <c r="C650" s="44" t="s">
        <v>112</v>
      </c>
      <c r="D650" s="44" t="s">
        <v>2144</v>
      </c>
      <c r="E650" s="44" t="s">
        <v>2145</v>
      </c>
      <c r="F650" s="52">
        <v>43936</v>
      </c>
    </row>
    <row r="651" spans="1:6" x14ac:dyDescent="0.3">
      <c r="A651" s="44" t="s">
        <v>1789</v>
      </c>
      <c r="B651" s="52">
        <v>27105</v>
      </c>
      <c r="C651" s="44" t="s">
        <v>98</v>
      </c>
      <c r="D651" s="44" t="s">
        <v>2144</v>
      </c>
      <c r="E651" s="44" t="s">
        <v>2146</v>
      </c>
      <c r="F651" s="52">
        <v>43782</v>
      </c>
    </row>
    <row r="652" spans="1:6" x14ac:dyDescent="0.3">
      <c r="A652" s="44" t="s">
        <v>1050</v>
      </c>
      <c r="B652" s="52">
        <v>33422</v>
      </c>
      <c r="C652" s="44" t="s">
        <v>104</v>
      </c>
      <c r="D652" s="44" t="s">
        <v>2144</v>
      </c>
      <c r="E652" s="44" t="s">
        <v>2146</v>
      </c>
      <c r="F652" s="52">
        <v>43999</v>
      </c>
    </row>
    <row r="653" spans="1:6" x14ac:dyDescent="0.3">
      <c r="A653" s="44" t="s">
        <v>194</v>
      </c>
      <c r="B653" s="52">
        <v>33222</v>
      </c>
      <c r="C653" s="44" t="s">
        <v>195</v>
      </c>
      <c r="D653" s="44" t="s">
        <v>2147</v>
      </c>
      <c r="E653" s="44" t="s">
        <v>2146</v>
      </c>
      <c r="F653" s="52">
        <v>43818</v>
      </c>
    </row>
    <row r="654" spans="1:6" x14ac:dyDescent="0.3">
      <c r="A654" s="44" t="s">
        <v>1636</v>
      </c>
      <c r="B654" s="52">
        <v>32575</v>
      </c>
      <c r="C654" s="44" t="s">
        <v>78</v>
      </c>
      <c r="D654" s="44" t="s">
        <v>2147</v>
      </c>
      <c r="E654" s="44" t="s">
        <v>2145</v>
      </c>
      <c r="F654" s="52">
        <v>43758</v>
      </c>
    </row>
    <row r="655" spans="1:6" x14ac:dyDescent="0.3">
      <c r="A655" s="44" t="s">
        <v>1161</v>
      </c>
      <c r="B655" s="52">
        <v>28147</v>
      </c>
      <c r="C655" s="44" t="s">
        <v>92</v>
      </c>
      <c r="D655" s="44" t="s">
        <v>2144</v>
      </c>
      <c r="E655" s="44" t="s">
        <v>2146</v>
      </c>
      <c r="F655" s="52">
        <v>43641</v>
      </c>
    </row>
    <row r="656" spans="1:6" x14ac:dyDescent="0.3">
      <c r="A656" s="44" t="s">
        <v>1213</v>
      </c>
      <c r="B656" s="52">
        <v>32271</v>
      </c>
      <c r="C656" s="44" t="s">
        <v>223</v>
      </c>
      <c r="D656" s="44" t="s">
        <v>2147</v>
      </c>
      <c r="E656" s="44" t="s">
        <v>2145</v>
      </c>
      <c r="F656" s="52">
        <v>43690</v>
      </c>
    </row>
    <row r="657" spans="1:6" x14ac:dyDescent="0.3">
      <c r="A657" s="44" t="s">
        <v>1359</v>
      </c>
      <c r="B657" s="52">
        <v>27974</v>
      </c>
      <c r="C657" s="44" t="s">
        <v>93</v>
      </c>
      <c r="D657" s="44" t="s">
        <v>2147</v>
      </c>
      <c r="E657" s="44" t="s">
        <v>2145</v>
      </c>
      <c r="F657" s="52">
        <v>43930</v>
      </c>
    </row>
    <row r="658" spans="1:6" x14ac:dyDescent="0.3">
      <c r="A658" s="44" t="s">
        <v>1683</v>
      </c>
      <c r="B658" s="52">
        <v>33191</v>
      </c>
      <c r="C658" s="44" t="s">
        <v>98</v>
      </c>
      <c r="D658" s="44" t="s">
        <v>2147</v>
      </c>
      <c r="E658" s="44" t="s">
        <v>2145</v>
      </c>
      <c r="F658" s="52">
        <v>43821</v>
      </c>
    </row>
    <row r="659" spans="1:6" x14ac:dyDescent="0.3">
      <c r="A659" s="44" t="s">
        <v>776</v>
      </c>
      <c r="B659" s="52">
        <v>29878</v>
      </c>
      <c r="C659" s="44" t="s">
        <v>143</v>
      </c>
      <c r="D659" s="44" t="s">
        <v>2147</v>
      </c>
      <c r="E659" s="44" t="s">
        <v>2146</v>
      </c>
      <c r="F659" s="52">
        <v>43542</v>
      </c>
    </row>
    <row r="660" spans="1:6" x14ac:dyDescent="0.3">
      <c r="A660" s="44" t="s">
        <v>1600</v>
      </c>
      <c r="B660" s="52">
        <v>28261</v>
      </c>
      <c r="C660" s="44" t="s">
        <v>79</v>
      </c>
      <c r="D660" s="44" t="s">
        <v>2147</v>
      </c>
      <c r="E660" s="44" t="s">
        <v>2146</v>
      </c>
      <c r="F660" s="52">
        <v>43845</v>
      </c>
    </row>
    <row r="661" spans="1:6" x14ac:dyDescent="0.3">
      <c r="A661" s="44" t="s">
        <v>1720</v>
      </c>
      <c r="B661" s="52">
        <v>26920</v>
      </c>
      <c r="C661" s="44" t="s">
        <v>92</v>
      </c>
      <c r="D661" s="44" t="s">
        <v>2147</v>
      </c>
      <c r="E661" s="44" t="s">
        <v>2145</v>
      </c>
      <c r="F661" s="52">
        <v>44096</v>
      </c>
    </row>
    <row r="662" spans="1:6" x14ac:dyDescent="0.3">
      <c r="A662" s="44" t="s">
        <v>1894</v>
      </c>
      <c r="B662" s="52">
        <v>29130</v>
      </c>
      <c r="C662" s="44" t="s">
        <v>79</v>
      </c>
      <c r="D662" s="44" t="s">
        <v>2147</v>
      </c>
      <c r="E662" s="44" t="s">
        <v>2146</v>
      </c>
      <c r="F662" s="52">
        <v>43671</v>
      </c>
    </row>
    <row r="663" spans="1:6" x14ac:dyDescent="0.3">
      <c r="A663" s="44" t="s">
        <v>1944</v>
      </c>
      <c r="B663" s="52">
        <v>36081</v>
      </c>
      <c r="C663" s="44" t="s">
        <v>69</v>
      </c>
      <c r="D663" s="44" t="s">
        <v>2147</v>
      </c>
      <c r="E663" s="44" t="s">
        <v>2146</v>
      </c>
      <c r="F663" s="52">
        <v>44095</v>
      </c>
    </row>
    <row r="664" spans="1:6" x14ac:dyDescent="0.3">
      <c r="A664" s="44" t="s">
        <v>1597</v>
      </c>
      <c r="B664" s="52">
        <v>32533</v>
      </c>
      <c r="C664" s="44" t="s">
        <v>81</v>
      </c>
      <c r="D664" s="44" t="s">
        <v>2144</v>
      </c>
      <c r="E664" s="44" t="s">
        <v>2146</v>
      </c>
      <c r="F664" s="52">
        <v>43528</v>
      </c>
    </row>
    <row r="665" spans="1:6" x14ac:dyDescent="0.3">
      <c r="A665" s="44" t="s">
        <v>2097</v>
      </c>
      <c r="B665" s="52">
        <v>32972</v>
      </c>
      <c r="C665" s="44" t="s">
        <v>63</v>
      </c>
      <c r="D665" s="44" t="s">
        <v>2144</v>
      </c>
      <c r="E665" s="44" t="s">
        <v>2146</v>
      </c>
      <c r="F665" s="52">
        <v>43579</v>
      </c>
    </row>
    <row r="666" spans="1:6" x14ac:dyDescent="0.3">
      <c r="A666" s="44" t="s">
        <v>1103</v>
      </c>
      <c r="B666" s="52">
        <v>25773</v>
      </c>
      <c r="C666" s="44" t="s">
        <v>103</v>
      </c>
      <c r="D666" s="44" t="s">
        <v>2147</v>
      </c>
      <c r="E666" s="44" t="s">
        <v>2146</v>
      </c>
      <c r="F666" s="52">
        <v>43670</v>
      </c>
    </row>
    <row r="667" spans="1:6" x14ac:dyDescent="0.3">
      <c r="A667" s="44" t="s">
        <v>1926</v>
      </c>
      <c r="B667" s="52">
        <v>29637</v>
      </c>
      <c r="C667" s="44" t="s">
        <v>126</v>
      </c>
      <c r="D667" s="44" t="s">
        <v>2144</v>
      </c>
      <c r="E667" s="44" t="s">
        <v>2145</v>
      </c>
      <c r="F667" s="52">
        <v>43498</v>
      </c>
    </row>
    <row r="668" spans="1:6" x14ac:dyDescent="0.3">
      <c r="A668" s="44" t="s">
        <v>167</v>
      </c>
      <c r="B668" s="52">
        <v>25928</v>
      </c>
      <c r="C668" s="44" t="s">
        <v>127</v>
      </c>
      <c r="D668" s="44" t="s">
        <v>2144</v>
      </c>
      <c r="E668" s="44" t="s">
        <v>2145</v>
      </c>
      <c r="F668" s="52">
        <v>44009</v>
      </c>
    </row>
    <row r="669" spans="1:6" x14ac:dyDescent="0.3">
      <c r="A669" s="44" t="s">
        <v>1708</v>
      </c>
      <c r="B669" s="52">
        <v>30313</v>
      </c>
      <c r="C669" s="44" t="s">
        <v>121</v>
      </c>
      <c r="D669" s="44" t="s">
        <v>2144</v>
      </c>
      <c r="E669" s="44" t="s">
        <v>2146</v>
      </c>
      <c r="F669" s="52">
        <v>43972</v>
      </c>
    </row>
    <row r="670" spans="1:6" x14ac:dyDescent="0.3">
      <c r="A670" s="44" t="s">
        <v>904</v>
      </c>
      <c r="B670" s="52">
        <v>26617</v>
      </c>
      <c r="C670" s="44" t="s">
        <v>79</v>
      </c>
      <c r="D670" s="44" t="s">
        <v>2144</v>
      </c>
      <c r="E670" s="44" t="s">
        <v>2145</v>
      </c>
      <c r="F670" s="52">
        <v>43807</v>
      </c>
    </row>
    <row r="671" spans="1:6" x14ac:dyDescent="0.3">
      <c r="A671" s="44" t="s">
        <v>558</v>
      </c>
      <c r="B671" s="52">
        <v>31721</v>
      </c>
      <c r="C671" s="44" t="s">
        <v>63</v>
      </c>
      <c r="D671" s="44" t="s">
        <v>2144</v>
      </c>
      <c r="E671" s="44" t="s">
        <v>2146</v>
      </c>
      <c r="F671" s="52">
        <v>43953</v>
      </c>
    </row>
    <row r="672" spans="1:6" x14ac:dyDescent="0.3">
      <c r="A672" s="44" t="s">
        <v>390</v>
      </c>
      <c r="B672" s="52">
        <v>31042</v>
      </c>
      <c r="C672" s="44" t="s">
        <v>86</v>
      </c>
      <c r="D672" s="44" t="s">
        <v>2144</v>
      </c>
      <c r="E672" s="44" t="s">
        <v>2145</v>
      </c>
      <c r="F672" s="52">
        <v>43484</v>
      </c>
    </row>
    <row r="673" spans="1:6" x14ac:dyDescent="0.3">
      <c r="A673" s="44" t="s">
        <v>676</v>
      </c>
      <c r="B673" s="52">
        <v>29680</v>
      </c>
      <c r="C673" s="44" t="s">
        <v>125</v>
      </c>
      <c r="D673" s="44" t="s">
        <v>2144</v>
      </c>
      <c r="E673" s="44" t="s">
        <v>2146</v>
      </c>
      <c r="F673" s="52">
        <v>43776</v>
      </c>
    </row>
    <row r="674" spans="1:6" x14ac:dyDescent="0.3">
      <c r="A674" s="44" t="s">
        <v>1284</v>
      </c>
      <c r="B674" s="52">
        <v>32306</v>
      </c>
      <c r="C674" s="44" t="s">
        <v>81</v>
      </c>
      <c r="D674" s="44" t="s">
        <v>2147</v>
      </c>
      <c r="E674" s="44" t="s">
        <v>2146</v>
      </c>
      <c r="F674" s="52">
        <v>43650</v>
      </c>
    </row>
    <row r="675" spans="1:6" x14ac:dyDescent="0.3">
      <c r="A675" s="44" t="s">
        <v>960</v>
      </c>
      <c r="B675" s="52">
        <v>36078</v>
      </c>
      <c r="C675" s="44" t="s">
        <v>129</v>
      </c>
      <c r="D675" s="44" t="s">
        <v>2144</v>
      </c>
      <c r="E675" s="44" t="s">
        <v>2145</v>
      </c>
      <c r="F675" s="52">
        <v>43586</v>
      </c>
    </row>
    <row r="676" spans="1:6" x14ac:dyDescent="0.3">
      <c r="A676" s="44" t="s">
        <v>434</v>
      </c>
      <c r="B676" s="52">
        <v>26742</v>
      </c>
      <c r="C676" s="44" t="s">
        <v>120</v>
      </c>
      <c r="D676" s="44" t="s">
        <v>2144</v>
      </c>
      <c r="E676" s="44" t="s">
        <v>2146</v>
      </c>
      <c r="F676" s="52">
        <v>43560</v>
      </c>
    </row>
    <row r="677" spans="1:6" x14ac:dyDescent="0.3">
      <c r="A677" s="44" t="s">
        <v>1029</v>
      </c>
      <c r="B677" s="52">
        <v>29383</v>
      </c>
      <c r="C677" s="44" t="s">
        <v>89</v>
      </c>
      <c r="D677" s="44" t="s">
        <v>2147</v>
      </c>
      <c r="E677" s="44" t="s">
        <v>2145</v>
      </c>
      <c r="F677" s="52">
        <v>44000</v>
      </c>
    </row>
    <row r="678" spans="1:6" x14ac:dyDescent="0.3">
      <c r="A678" s="44" t="s">
        <v>1450</v>
      </c>
      <c r="B678" s="52">
        <v>35113</v>
      </c>
      <c r="C678" s="44" t="s">
        <v>214</v>
      </c>
      <c r="D678" s="44" t="s">
        <v>2147</v>
      </c>
      <c r="E678" s="44" t="s">
        <v>2145</v>
      </c>
      <c r="F678" s="52">
        <v>44161</v>
      </c>
    </row>
    <row r="679" spans="1:6" x14ac:dyDescent="0.3">
      <c r="A679" s="44" t="s">
        <v>717</v>
      </c>
      <c r="B679" s="52">
        <v>34305</v>
      </c>
      <c r="C679" s="44" t="s">
        <v>86</v>
      </c>
      <c r="D679" s="44" t="s">
        <v>2147</v>
      </c>
      <c r="E679" s="44" t="s">
        <v>2146</v>
      </c>
      <c r="F679" s="52">
        <v>44144</v>
      </c>
    </row>
    <row r="680" spans="1:6" x14ac:dyDescent="0.3">
      <c r="A680" s="44" t="s">
        <v>1289</v>
      </c>
      <c r="B680" s="52">
        <v>35159</v>
      </c>
      <c r="C680" s="44" t="s">
        <v>78</v>
      </c>
      <c r="D680" s="44" t="s">
        <v>2144</v>
      </c>
      <c r="E680" s="44" t="s">
        <v>2146</v>
      </c>
      <c r="F680" s="52">
        <v>43770</v>
      </c>
    </row>
    <row r="681" spans="1:6" x14ac:dyDescent="0.3">
      <c r="A681" s="44" t="s">
        <v>1962</v>
      </c>
      <c r="B681" s="52">
        <v>35591</v>
      </c>
      <c r="C681" s="44" t="s">
        <v>118</v>
      </c>
      <c r="D681" s="44" t="s">
        <v>2144</v>
      </c>
      <c r="E681" s="44" t="s">
        <v>2145</v>
      </c>
      <c r="F681" s="52">
        <v>43678</v>
      </c>
    </row>
    <row r="682" spans="1:6" x14ac:dyDescent="0.3">
      <c r="A682" s="44" t="s">
        <v>1496</v>
      </c>
      <c r="B682" s="52">
        <v>26558</v>
      </c>
      <c r="C682" s="44" t="s">
        <v>118</v>
      </c>
      <c r="D682" s="44" t="s">
        <v>2144</v>
      </c>
      <c r="E682" s="44" t="s">
        <v>2145</v>
      </c>
      <c r="F682" s="52">
        <v>43832</v>
      </c>
    </row>
    <row r="683" spans="1:6" x14ac:dyDescent="0.3">
      <c r="A683" s="44" t="s">
        <v>1645</v>
      </c>
      <c r="B683" s="52">
        <v>33129</v>
      </c>
      <c r="C683" s="44" t="s">
        <v>127</v>
      </c>
      <c r="D683" s="44" t="s">
        <v>2144</v>
      </c>
      <c r="E683" s="44" t="s">
        <v>2145</v>
      </c>
      <c r="F683" s="52">
        <v>44089</v>
      </c>
    </row>
    <row r="684" spans="1:6" x14ac:dyDescent="0.3">
      <c r="A684" s="44" t="s">
        <v>1532</v>
      </c>
      <c r="B684" s="52">
        <v>29339</v>
      </c>
      <c r="C684" s="44" t="s">
        <v>112</v>
      </c>
      <c r="D684" s="44" t="s">
        <v>2144</v>
      </c>
      <c r="E684" s="44" t="s">
        <v>2146</v>
      </c>
      <c r="F684" s="52">
        <v>43734</v>
      </c>
    </row>
    <row r="685" spans="1:6" x14ac:dyDescent="0.3">
      <c r="A685" s="44" t="s">
        <v>1854</v>
      </c>
      <c r="B685" s="52">
        <v>33895</v>
      </c>
      <c r="C685" s="44" t="s">
        <v>106</v>
      </c>
      <c r="D685" s="44" t="s">
        <v>2147</v>
      </c>
      <c r="E685" s="44" t="s">
        <v>2146</v>
      </c>
      <c r="F685" s="52">
        <v>43574</v>
      </c>
    </row>
    <row r="686" spans="1:6" x14ac:dyDescent="0.3">
      <c r="A686" s="44" t="s">
        <v>1072</v>
      </c>
      <c r="B686" s="52">
        <v>31164</v>
      </c>
      <c r="C686" s="44" t="s">
        <v>113</v>
      </c>
      <c r="D686" s="44" t="s">
        <v>2144</v>
      </c>
      <c r="E686" s="44" t="s">
        <v>2146</v>
      </c>
      <c r="F686" s="52">
        <v>43611</v>
      </c>
    </row>
    <row r="687" spans="1:6" x14ac:dyDescent="0.3">
      <c r="A687" s="44" t="s">
        <v>1662</v>
      </c>
      <c r="B687" s="52">
        <v>28843</v>
      </c>
      <c r="C687" s="44" t="s">
        <v>92</v>
      </c>
      <c r="D687" s="44" t="s">
        <v>2147</v>
      </c>
      <c r="E687" s="44" t="s">
        <v>2145</v>
      </c>
      <c r="F687" s="52">
        <v>43532</v>
      </c>
    </row>
    <row r="688" spans="1:6" x14ac:dyDescent="0.3">
      <c r="A688" s="44" t="s">
        <v>314</v>
      </c>
      <c r="B688" s="52">
        <v>29443</v>
      </c>
      <c r="C688" s="44" t="s">
        <v>78</v>
      </c>
      <c r="D688" s="44" t="s">
        <v>2147</v>
      </c>
      <c r="E688" s="44" t="s">
        <v>2145</v>
      </c>
      <c r="F688" s="52">
        <v>43670</v>
      </c>
    </row>
    <row r="689" spans="1:6" x14ac:dyDescent="0.3">
      <c r="A689" s="44" t="s">
        <v>1548</v>
      </c>
      <c r="B689" s="52">
        <v>30006</v>
      </c>
      <c r="C689" s="44" t="s">
        <v>125</v>
      </c>
      <c r="D689" s="44" t="s">
        <v>2147</v>
      </c>
      <c r="E689" s="44" t="s">
        <v>2146</v>
      </c>
      <c r="F689" s="52">
        <v>43955</v>
      </c>
    </row>
    <row r="690" spans="1:6" x14ac:dyDescent="0.3">
      <c r="A690" s="44" t="s">
        <v>691</v>
      </c>
      <c r="B690" s="52">
        <v>28669</v>
      </c>
      <c r="C690" s="44" t="s">
        <v>322</v>
      </c>
      <c r="D690" s="44" t="s">
        <v>2144</v>
      </c>
      <c r="E690" s="44" t="s">
        <v>2145</v>
      </c>
      <c r="F690" s="52">
        <v>43901</v>
      </c>
    </row>
    <row r="691" spans="1:6" x14ac:dyDescent="0.3">
      <c r="A691" s="44" t="s">
        <v>1595</v>
      </c>
      <c r="B691" s="52">
        <v>34039</v>
      </c>
      <c r="C691" s="44" t="s">
        <v>126</v>
      </c>
      <c r="D691" s="44" t="s">
        <v>2144</v>
      </c>
      <c r="E691" s="44" t="s">
        <v>2146</v>
      </c>
      <c r="F691" s="52">
        <v>43540</v>
      </c>
    </row>
    <row r="692" spans="1:6" x14ac:dyDescent="0.3">
      <c r="A692" s="44" t="s">
        <v>176</v>
      </c>
      <c r="B692" s="52">
        <v>28916</v>
      </c>
      <c r="C692" s="44" t="s">
        <v>106</v>
      </c>
      <c r="D692" s="44" t="s">
        <v>2144</v>
      </c>
      <c r="E692" s="44" t="s">
        <v>2146</v>
      </c>
      <c r="F692" s="52">
        <v>43998</v>
      </c>
    </row>
    <row r="693" spans="1:6" x14ac:dyDescent="0.3">
      <c r="A693" s="44" t="s">
        <v>857</v>
      </c>
      <c r="B693" s="52">
        <v>31922</v>
      </c>
      <c r="C693" s="44" t="s">
        <v>81</v>
      </c>
      <c r="D693" s="44" t="s">
        <v>2147</v>
      </c>
      <c r="E693" s="44" t="s">
        <v>2145</v>
      </c>
      <c r="F693" s="52">
        <v>44063</v>
      </c>
    </row>
    <row r="694" spans="1:6" x14ac:dyDescent="0.3">
      <c r="A694" s="44" t="s">
        <v>206</v>
      </c>
      <c r="B694" s="52">
        <v>25643</v>
      </c>
      <c r="C694" s="44" t="s">
        <v>108</v>
      </c>
      <c r="D694" s="44" t="s">
        <v>2147</v>
      </c>
      <c r="E694" s="44" t="s">
        <v>2146</v>
      </c>
      <c r="F694" s="52">
        <v>44048</v>
      </c>
    </row>
    <row r="695" spans="1:6" x14ac:dyDescent="0.3">
      <c r="A695" s="44" t="s">
        <v>580</v>
      </c>
      <c r="B695" s="52">
        <v>33561</v>
      </c>
      <c r="C695" s="44" t="s">
        <v>322</v>
      </c>
      <c r="D695" s="44" t="s">
        <v>2144</v>
      </c>
      <c r="E695" s="44" t="s">
        <v>2146</v>
      </c>
      <c r="F695" s="52">
        <v>43467</v>
      </c>
    </row>
    <row r="696" spans="1:6" x14ac:dyDescent="0.3">
      <c r="A696" s="44" t="s">
        <v>1828</v>
      </c>
      <c r="B696" s="52">
        <v>30105</v>
      </c>
      <c r="C696" s="44" t="s">
        <v>111</v>
      </c>
      <c r="D696" s="44" t="s">
        <v>2147</v>
      </c>
      <c r="E696" s="44" t="s">
        <v>2145</v>
      </c>
      <c r="F696" s="52">
        <v>43774</v>
      </c>
    </row>
    <row r="697" spans="1:6" x14ac:dyDescent="0.3">
      <c r="A697" s="44" t="s">
        <v>1538</v>
      </c>
      <c r="B697" s="52">
        <v>27609</v>
      </c>
      <c r="C697" s="44" t="s">
        <v>195</v>
      </c>
      <c r="D697" s="44" t="s">
        <v>2144</v>
      </c>
      <c r="E697" s="44" t="s">
        <v>2145</v>
      </c>
      <c r="F697" s="52">
        <v>44033</v>
      </c>
    </row>
    <row r="698" spans="1:6" x14ac:dyDescent="0.3">
      <c r="A698" s="44" t="s">
        <v>903</v>
      </c>
      <c r="B698" s="52">
        <v>26627</v>
      </c>
      <c r="C698" s="44" t="s">
        <v>124</v>
      </c>
      <c r="D698" s="44" t="s">
        <v>2147</v>
      </c>
      <c r="E698" s="44" t="s">
        <v>2146</v>
      </c>
      <c r="F698" s="52">
        <v>43772</v>
      </c>
    </row>
    <row r="699" spans="1:6" x14ac:dyDescent="0.3">
      <c r="A699" s="44" t="s">
        <v>291</v>
      </c>
      <c r="B699" s="52">
        <v>35577</v>
      </c>
      <c r="C699" s="44" t="s">
        <v>117</v>
      </c>
      <c r="D699" s="44" t="s">
        <v>2147</v>
      </c>
      <c r="E699" s="44" t="s">
        <v>2145</v>
      </c>
      <c r="F699" s="52">
        <v>44123</v>
      </c>
    </row>
    <row r="700" spans="1:6" x14ac:dyDescent="0.3">
      <c r="A700" s="44" t="s">
        <v>2140</v>
      </c>
      <c r="B700" s="52">
        <v>34985</v>
      </c>
      <c r="C700" s="44" t="s">
        <v>64</v>
      </c>
      <c r="D700" s="44" t="s">
        <v>2147</v>
      </c>
      <c r="E700" s="44" t="s">
        <v>2145</v>
      </c>
      <c r="F700" s="52">
        <v>43754</v>
      </c>
    </row>
    <row r="701" spans="1:6" x14ac:dyDescent="0.3">
      <c r="A701" s="44" t="s">
        <v>1658</v>
      </c>
      <c r="B701" s="52">
        <v>25805</v>
      </c>
      <c r="C701" s="44" t="s">
        <v>90</v>
      </c>
      <c r="D701" s="44" t="s">
        <v>2147</v>
      </c>
      <c r="E701" s="44" t="s">
        <v>2146</v>
      </c>
      <c r="F701" s="52">
        <v>44177</v>
      </c>
    </row>
    <row r="702" spans="1:6" x14ac:dyDescent="0.3">
      <c r="A702" s="44" t="s">
        <v>1509</v>
      </c>
      <c r="B702" s="52">
        <v>33394</v>
      </c>
      <c r="C702" s="44" t="s">
        <v>89</v>
      </c>
      <c r="D702" s="44" t="s">
        <v>2147</v>
      </c>
      <c r="E702" s="44" t="s">
        <v>2146</v>
      </c>
      <c r="F702" s="52">
        <v>44009</v>
      </c>
    </row>
    <row r="703" spans="1:6" x14ac:dyDescent="0.3">
      <c r="A703" s="44" t="s">
        <v>435</v>
      </c>
      <c r="B703" s="52">
        <v>30676</v>
      </c>
      <c r="C703" s="44" t="s">
        <v>124</v>
      </c>
      <c r="D703" s="44" t="s">
        <v>2144</v>
      </c>
      <c r="E703" s="44" t="s">
        <v>2146</v>
      </c>
      <c r="F703" s="52">
        <v>43689</v>
      </c>
    </row>
    <row r="704" spans="1:6" x14ac:dyDescent="0.3">
      <c r="A704" s="44" t="s">
        <v>2068</v>
      </c>
      <c r="B704" s="52">
        <v>33563</v>
      </c>
      <c r="C704" s="44" t="s">
        <v>77</v>
      </c>
      <c r="D704" s="44" t="s">
        <v>2144</v>
      </c>
      <c r="E704" s="44" t="s">
        <v>2146</v>
      </c>
      <c r="F704" s="52">
        <v>43471</v>
      </c>
    </row>
    <row r="705" spans="1:6" x14ac:dyDescent="0.3">
      <c r="A705" s="44" t="s">
        <v>1564</v>
      </c>
      <c r="B705" s="52">
        <v>33220</v>
      </c>
      <c r="C705" s="44" t="s">
        <v>223</v>
      </c>
      <c r="D705" s="44" t="s">
        <v>2147</v>
      </c>
      <c r="E705" s="44" t="s">
        <v>2145</v>
      </c>
      <c r="F705" s="52">
        <v>44028</v>
      </c>
    </row>
    <row r="706" spans="1:6" x14ac:dyDescent="0.3">
      <c r="A706" s="44" t="s">
        <v>2003</v>
      </c>
      <c r="B706" s="52">
        <v>29008</v>
      </c>
      <c r="C706" s="44" t="s">
        <v>109</v>
      </c>
      <c r="D706" s="44" t="s">
        <v>2144</v>
      </c>
      <c r="E706" s="44" t="s">
        <v>2145</v>
      </c>
      <c r="F706" s="52">
        <v>43966</v>
      </c>
    </row>
    <row r="707" spans="1:6" x14ac:dyDescent="0.3">
      <c r="A707" s="44" t="s">
        <v>1075</v>
      </c>
      <c r="B707" s="52">
        <v>29465</v>
      </c>
      <c r="C707" s="44" t="s">
        <v>143</v>
      </c>
      <c r="D707" s="44" t="s">
        <v>2144</v>
      </c>
      <c r="E707" s="44" t="s">
        <v>2146</v>
      </c>
      <c r="F707" s="52">
        <v>43938</v>
      </c>
    </row>
    <row r="708" spans="1:6" x14ac:dyDescent="0.3">
      <c r="A708" s="44" t="s">
        <v>178</v>
      </c>
      <c r="B708" s="52">
        <v>26757</v>
      </c>
      <c r="C708" s="44" t="s">
        <v>130</v>
      </c>
      <c r="D708" s="44" t="s">
        <v>2144</v>
      </c>
      <c r="E708" s="44" t="s">
        <v>2146</v>
      </c>
      <c r="F708" s="52">
        <v>43784</v>
      </c>
    </row>
    <row r="709" spans="1:6" x14ac:dyDescent="0.3">
      <c r="A709" s="44" t="s">
        <v>1749</v>
      </c>
      <c r="B709" s="52">
        <v>29146</v>
      </c>
      <c r="C709" s="44" t="s">
        <v>84</v>
      </c>
      <c r="D709" s="44" t="s">
        <v>2144</v>
      </c>
      <c r="E709" s="44" t="s">
        <v>2146</v>
      </c>
      <c r="F709" s="52">
        <v>43886</v>
      </c>
    </row>
    <row r="710" spans="1:6" x14ac:dyDescent="0.3">
      <c r="A710" s="44" t="s">
        <v>204</v>
      </c>
      <c r="B710" s="52">
        <v>32560</v>
      </c>
      <c r="C710" s="44" t="s">
        <v>97</v>
      </c>
      <c r="D710" s="44" t="s">
        <v>2147</v>
      </c>
      <c r="E710" s="44" t="s">
        <v>2146</v>
      </c>
      <c r="F710" s="52">
        <v>43532</v>
      </c>
    </row>
    <row r="711" spans="1:6" x14ac:dyDescent="0.3">
      <c r="A711" s="44" t="s">
        <v>1171</v>
      </c>
      <c r="B711" s="52">
        <v>32328</v>
      </c>
      <c r="C711" s="44" t="s">
        <v>80</v>
      </c>
      <c r="D711" s="44" t="s">
        <v>2147</v>
      </c>
      <c r="E711" s="44" t="s">
        <v>2146</v>
      </c>
      <c r="F711" s="52">
        <v>43949</v>
      </c>
    </row>
    <row r="712" spans="1:6" x14ac:dyDescent="0.3">
      <c r="A712" s="44" t="s">
        <v>1275</v>
      </c>
      <c r="B712" s="52">
        <v>32744</v>
      </c>
      <c r="C712" s="44" t="s">
        <v>112</v>
      </c>
      <c r="D712" s="44" t="s">
        <v>2144</v>
      </c>
      <c r="E712" s="44" t="s">
        <v>2146</v>
      </c>
      <c r="F712" s="52">
        <v>43729</v>
      </c>
    </row>
    <row r="713" spans="1:6" x14ac:dyDescent="0.3">
      <c r="A713" s="44" t="s">
        <v>491</v>
      </c>
      <c r="B713" s="52">
        <v>30513</v>
      </c>
      <c r="C713" s="44" t="s">
        <v>121</v>
      </c>
      <c r="D713" s="44" t="s">
        <v>2147</v>
      </c>
      <c r="E713" s="44" t="s">
        <v>2145</v>
      </c>
      <c r="F713" s="52">
        <v>43516</v>
      </c>
    </row>
    <row r="714" spans="1:6" x14ac:dyDescent="0.3">
      <c r="A714" s="44" t="s">
        <v>1440</v>
      </c>
      <c r="B714" s="52">
        <v>32897</v>
      </c>
      <c r="C714" s="44" t="s">
        <v>63</v>
      </c>
      <c r="D714" s="44" t="s">
        <v>2144</v>
      </c>
      <c r="E714" s="44" t="s">
        <v>2146</v>
      </c>
      <c r="F714" s="52">
        <v>43560</v>
      </c>
    </row>
    <row r="715" spans="1:6" x14ac:dyDescent="0.3">
      <c r="A715" s="44" t="s">
        <v>882</v>
      </c>
      <c r="B715" s="52">
        <v>34833</v>
      </c>
      <c r="C715" s="44" t="s">
        <v>113</v>
      </c>
      <c r="D715" s="44" t="s">
        <v>2147</v>
      </c>
      <c r="E715" s="44" t="s">
        <v>2145</v>
      </c>
      <c r="F715" s="52">
        <v>43783</v>
      </c>
    </row>
    <row r="716" spans="1:6" x14ac:dyDescent="0.3">
      <c r="A716" s="44" t="s">
        <v>936</v>
      </c>
      <c r="B716" s="52">
        <v>36608</v>
      </c>
      <c r="C716" s="44" t="s">
        <v>123</v>
      </c>
      <c r="D716" s="44" t="s">
        <v>2144</v>
      </c>
      <c r="E716" s="44" t="s">
        <v>2145</v>
      </c>
      <c r="F716" s="52">
        <v>44045</v>
      </c>
    </row>
    <row r="717" spans="1:6" x14ac:dyDescent="0.3">
      <c r="A717" s="44" t="s">
        <v>1771</v>
      </c>
      <c r="B717" s="52">
        <v>33609</v>
      </c>
      <c r="C717" s="44" t="s">
        <v>242</v>
      </c>
      <c r="D717" s="44" t="s">
        <v>2144</v>
      </c>
      <c r="E717" s="44" t="s">
        <v>2145</v>
      </c>
      <c r="F717" s="52">
        <v>43644</v>
      </c>
    </row>
    <row r="718" spans="1:6" x14ac:dyDescent="0.3">
      <c r="A718" s="44" t="s">
        <v>846</v>
      </c>
      <c r="B718" s="52">
        <v>36727</v>
      </c>
      <c r="C718" s="44" t="s">
        <v>77</v>
      </c>
      <c r="D718" s="44" t="s">
        <v>2147</v>
      </c>
      <c r="E718" s="44" t="s">
        <v>2145</v>
      </c>
      <c r="F718" s="52">
        <v>44002</v>
      </c>
    </row>
    <row r="719" spans="1:6" x14ac:dyDescent="0.3">
      <c r="A719" s="44" t="s">
        <v>822</v>
      </c>
      <c r="B719" s="52">
        <v>35365</v>
      </c>
      <c r="C719" s="44" t="s">
        <v>95</v>
      </c>
      <c r="D719" s="44" t="s">
        <v>2144</v>
      </c>
      <c r="E719" s="44" t="s">
        <v>2145</v>
      </c>
      <c r="F719" s="52">
        <v>43834</v>
      </c>
    </row>
    <row r="720" spans="1:6" x14ac:dyDescent="0.3">
      <c r="A720" s="44" t="s">
        <v>1167</v>
      </c>
      <c r="B720" s="52">
        <v>27932</v>
      </c>
      <c r="C720" s="44" t="s">
        <v>122</v>
      </c>
      <c r="D720" s="44" t="s">
        <v>2147</v>
      </c>
      <c r="E720" s="44" t="s">
        <v>2145</v>
      </c>
      <c r="F720" s="52">
        <v>44108</v>
      </c>
    </row>
    <row r="721" spans="1:6" x14ac:dyDescent="0.3">
      <c r="A721" s="44" t="s">
        <v>406</v>
      </c>
      <c r="B721" s="52">
        <v>33543</v>
      </c>
      <c r="C721" s="44" t="s">
        <v>108</v>
      </c>
      <c r="D721" s="44" t="s">
        <v>2144</v>
      </c>
      <c r="E721" s="44" t="s">
        <v>2146</v>
      </c>
      <c r="F721" s="52">
        <v>44046</v>
      </c>
    </row>
    <row r="722" spans="1:6" x14ac:dyDescent="0.3">
      <c r="A722" s="44" t="s">
        <v>559</v>
      </c>
      <c r="B722" s="52">
        <v>35712</v>
      </c>
      <c r="C722" s="44" t="s">
        <v>130</v>
      </c>
      <c r="D722" s="44" t="s">
        <v>2147</v>
      </c>
      <c r="E722" s="44" t="s">
        <v>2145</v>
      </c>
      <c r="F722" s="52">
        <v>44040</v>
      </c>
    </row>
    <row r="723" spans="1:6" x14ac:dyDescent="0.3">
      <c r="A723" s="44" t="s">
        <v>2115</v>
      </c>
      <c r="B723" s="52">
        <v>34901</v>
      </c>
      <c r="C723" s="44" t="s">
        <v>90</v>
      </c>
      <c r="D723" s="44" t="s">
        <v>2144</v>
      </c>
      <c r="E723" s="44" t="s">
        <v>2145</v>
      </c>
      <c r="F723" s="52">
        <v>43537</v>
      </c>
    </row>
    <row r="724" spans="1:6" x14ac:dyDescent="0.3">
      <c r="A724" s="44" t="s">
        <v>1061</v>
      </c>
      <c r="B724" s="52">
        <v>33397</v>
      </c>
      <c r="C724" s="44" t="s">
        <v>78</v>
      </c>
      <c r="D724" s="44" t="s">
        <v>2144</v>
      </c>
      <c r="E724" s="44" t="s">
        <v>2145</v>
      </c>
      <c r="F724" s="52">
        <v>43912</v>
      </c>
    </row>
    <row r="725" spans="1:6" x14ac:dyDescent="0.3">
      <c r="A725" s="44" t="s">
        <v>1222</v>
      </c>
      <c r="B725" s="52">
        <v>26625</v>
      </c>
      <c r="C725" s="44" t="s">
        <v>70</v>
      </c>
      <c r="D725" s="44" t="s">
        <v>2144</v>
      </c>
      <c r="E725" s="44" t="s">
        <v>2145</v>
      </c>
      <c r="F725" s="52">
        <v>43816</v>
      </c>
    </row>
    <row r="726" spans="1:6" x14ac:dyDescent="0.3">
      <c r="A726" s="44" t="s">
        <v>1477</v>
      </c>
      <c r="B726" s="52">
        <v>31144</v>
      </c>
      <c r="C726" s="44" t="s">
        <v>112</v>
      </c>
      <c r="D726" s="44" t="s">
        <v>2147</v>
      </c>
      <c r="E726" s="44" t="s">
        <v>2145</v>
      </c>
      <c r="F726" s="52">
        <v>43631</v>
      </c>
    </row>
    <row r="727" spans="1:6" x14ac:dyDescent="0.3">
      <c r="A727" s="44" t="s">
        <v>483</v>
      </c>
      <c r="B727" s="52">
        <v>34579</v>
      </c>
      <c r="C727" s="44" t="s">
        <v>96</v>
      </c>
      <c r="D727" s="44" t="s">
        <v>2147</v>
      </c>
      <c r="E727" s="44" t="s">
        <v>2146</v>
      </c>
      <c r="F727" s="52">
        <v>44162</v>
      </c>
    </row>
    <row r="728" spans="1:6" x14ac:dyDescent="0.3">
      <c r="A728" s="44" t="s">
        <v>417</v>
      </c>
      <c r="B728" s="52">
        <v>33379</v>
      </c>
      <c r="C728" s="44" t="s">
        <v>119</v>
      </c>
      <c r="D728" s="44" t="s">
        <v>2147</v>
      </c>
      <c r="E728" s="44" t="s">
        <v>2145</v>
      </c>
      <c r="F728" s="52">
        <v>43923</v>
      </c>
    </row>
    <row r="729" spans="1:6" x14ac:dyDescent="0.3">
      <c r="A729" s="44" t="s">
        <v>570</v>
      </c>
      <c r="B729" s="52">
        <v>36239</v>
      </c>
      <c r="C729" s="44" t="s">
        <v>118</v>
      </c>
      <c r="D729" s="44" t="s">
        <v>2147</v>
      </c>
      <c r="E729" s="44" t="s">
        <v>2146</v>
      </c>
      <c r="F729" s="52">
        <v>43814</v>
      </c>
    </row>
    <row r="730" spans="1:6" x14ac:dyDescent="0.3">
      <c r="A730" s="44" t="s">
        <v>1711</v>
      </c>
      <c r="B730" s="52">
        <v>31691</v>
      </c>
      <c r="C730" s="44" t="s">
        <v>86</v>
      </c>
      <c r="D730" s="44" t="s">
        <v>2147</v>
      </c>
      <c r="E730" s="44" t="s">
        <v>2145</v>
      </c>
      <c r="F730" s="52">
        <v>43591</v>
      </c>
    </row>
    <row r="731" spans="1:6" x14ac:dyDescent="0.3">
      <c r="A731" s="44" t="s">
        <v>938</v>
      </c>
      <c r="B731" s="52">
        <v>31891</v>
      </c>
      <c r="C731" s="44" t="s">
        <v>65</v>
      </c>
      <c r="D731" s="44" t="s">
        <v>2144</v>
      </c>
      <c r="E731" s="44" t="s">
        <v>2146</v>
      </c>
      <c r="F731" s="52">
        <v>44158</v>
      </c>
    </row>
    <row r="732" spans="1:6" x14ac:dyDescent="0.3">
      <c r="A732" s="44" t="s">
        <v>1248</v>
      </c>
      <c r="B732" s="52">
        <v>32861</v>
      </c>
      <c r="C732" s="44" t="s">
        <v>242</v>
      </c>
      <c r="D732" s="44" t="s">
        <v>2144</v>
      </c>
      <c r="E732" s="44" t="s">
        <v>2145</v>
      </c>
      <c r="F732" s="52">
        <v>43502</v>
      </c>
    </row>
    <row r="733" spans="1:6" x14ac:dyDescent="0.3">
      <c r="A733" s="44" t="s">
        <v>1602</v>
      </c>
      <c r="B733" s="52">
        <v>32295</v>
      </c>
      <c r="C733" s="44" t="s">
        <v>102</v>
      </c>
      <c r="D733" s="44" t="s">
        <v>2147</v>
      </c>
      <c r="E733" s="44" t="s">
        <v>2145</v>
      </c>
      <c r="F733" s="52">
        <v>43876</v>
      </c>
    </row>
    <row r="734" spans="1:6" x14ac:dyDescent="0.3">
      <c r="A734" s="44" t="s">
        <v>920</v>
      </c>
      <c r="B734" s="52">
        <v>27718</v>
      </c>
      <c r="C734" s="44" t="s">
        <v>109</v>
      </c>
      <c r="D734" s="44" t="s">
        <v>2144</v>
      </c>
      <c r="E734" s="44" t="s">
        <v>2146</v>
      </c>
      <c r="F734" s="52">
        <v>43658</v>
      </c>
    </row>
    <row r="735" spans="1:6" x14ac:dyDescent="0.3">
      <c r="A735" s="44" t="s">
        <v>230</v>
      </c>
      <c r="B735" s="52">
        <v>34585</v>
      </c>
      <c r="C735" s="44" t="s">
        <v>117</v>
      </c>
      <c r="D735" s="44" t="s">
        <v>2147</v>
      </c>
      <c r="E735" s="44" t="s">
        <v>2145</v>
      </c>
      <c r="F735" s="52">
        <v>43855</v>
      </c>
    </row>
    <row r="736" spans="1:6" x14ac:dyDescent="0.3">
      <c r="A736" s="44" t="s">
        <v>270</v>
      </c>
      <c r="B736" s="52">
        <v>34187</v>
      </c>
      <c r="C736" s="44" t="s">
        <v>64</v>
      </c>
      <c r="D736" s="44" t="s">
        <v>2144</v>
      </c>
      <c r="E736" s="44" t="s">
        <v>2145</v>
      </c>
      <c r="F736" s="52">
        <v>43864</v>
      </c>
    </row>
    <row r="737" spans="1:6" x14ac:dyDescent="0.3">
      <c r="A737" s="44" t="s">
        <v>1521</v>
      </c>
      <c r="B737" s="52">
        <v>29933</v>
      </c>
      <c r="C737" s="44" t="s">
        <v>104</v>
      </c>
      <c r="D737" s="44" t="s">
        <v>2144</v>
      </c>
      <c r="E737" s="44" t="s">
        <v>2146</v>
      </c>
      <c r="F737" s="52">
        <v>43686</v>
      </c>
    </row>
    <row r="738" spans="1:6" x14ac:dyDescent="0.3">
      <c r="A738" s="44" t="s">
        <v>1401</v>
      </c>
      <c r="B738" s="52">
        <v>35571</v>
      </c>
      <c r="C738" s="44" t="s">
        <v>92</v>
      </c>
      <c r="D738" s="44" t="s">
        <v>2147</v>
      </c>
      <c r="E738" s="44" t="s">
        <v>2146</v>
      </c>
      <c r="F738" s="52">
        <v>44023</v>
      </c>
    </row>
    <row r="739" spans="1:6" x14ac:dyDescent="0.3">
      <c r="A739" s="44" t="s">
        <v>716</v>
      </c>
      <c r="B739" s="52">
        <v>28667</v>
      </c>
      <c r="C739" s="44" t="s">
        <v>126</v>
      </c>
      <c r="D739" s="44" t="s">
        <v>2144</v>
      </c>
      <c r="E739" s="44" t="s">
        <v>2145</v>
      </c>
      <c r="F739" s="52">
        <v>43583</v>
      </c>
    </row>
    <row r="740" spans="1:6" x14ac:dyDescent="0.3">
      <c r="A740" s="44" t="s">
        <v>1018</v>
      </c>
      <c r="B740" s="52">
        <v>27722</v>
      </c>
      <c r="C740" s="44" t="s">
        <v>130</v>
      </c>
      <c r="D740" s="44" t="s">
        <v>2144</v>
      </c>
      <c r="E740" s="44" t="s">
        <v>2145</v>
      </c>
      <c r="F740" s="52">
        <v>43527</v>
      </c>
    </row>
    <row r="741" spans="1:6" x14ac:dyDescent="0.3">
      <c r="A741" s="44" t="s">
        <v>1005</v>
      </c>
      <c r="B741" s="52">
        <v>32077</v>
      </c>
      <c r="C741" s="44" t="s">
        <v>114</v>
      </c>
      <c r="D741" s="44" t="s">
        <v>2147</v>
      </c>
      <c r="E741" s="44" t="s">
        <v>2146</v>
      </c>
      <c r="F741" s="52">
        <v>43697</v>
      </c>
    </row>
    <row r="742" spans="1:6" x14ac:dyDescent="0.3">
      <c r="A742" s="44" t="s">
        <v>513</v>
      </c>
      <c r="B742" s="52">
        <v>30384</v>
      </c>
      <c r="C742" s="44" t="s">
        <v>93</v>
      </c>
      <c r="D742" s="44" t="s">
        <v>2147</v>
      </c>
      <c r="E742" s="44" t="s">
        <v>2146</v>
      </c>
      <c r="F742" s="52">
        <v>43758</v>
      </c>
    </row>
    <row r="743" spans="1:6" x14ac:dyDescent="0.3">
      <c r="A743" s="44" t="s">
        <v>2152</v>
      </c>
      <c r="B743" s="52">
        <v>25989</v>
      </c>
      <c r="C743" s="44" t="s">
        <v>123</v>
      </c>
      <c r="D743" s="44" t="s">
        <v>2144</v>
      </c>
      <c r="E743" s="44" t="s">
        <v>2145</v>
      </c>
      <c r="F743" s="52">
        <v>44184</v>
      </c>
    </row>
    <row r="744" spans="1:6" x14ac:dyDescent="0.3">
      <c r="A744" s="44" t="s">
        <v>1099</v>
      </c>
      <c r="B744" s="52">
        <v>33452</v>
      </c>
      <c r="C744" s="44" t="s">
        <v>99</v>
      </c>
      <c r="D744" s="44" t="s">
        <v>2147</v>
      </c>
      <c r="E744" s="44" t="s">
        <v>2146</v>
      </c>
      <c r="F744" s="52">
        <v>44071</v>
      </c>
    </row>
    <row r="745" spans="1:6" x14ac:dyDescent="0.3">
      <c r="A745" s="44" t="s">
        <v>666</v>
      </c>
      <c r="B745" s="52">
        <v>28514</v>
      </c>
      <c r="C745" s="44" t="s">
        <v>87</v>
      </c>
      <c r="D745" s="44" t="s">
        <v>2147</v>
      </c>
      <c r="E745" s="44" t="s">
        <v>2146</v>
      </c>
      <c r="F745" s="52">
        <v>43915</v>
      </c>
    </row>
    <row r="746" spans="1:6" x14ac:dyDescent="0.3">
      <c r="A746" s="44" t="s">
        <v>494</v>
      </c>
      <c r="B746" s="52">
        <v>25833</v>
      </c>
      <c r="C746" s="44" t="s">
        <v>195</v>
      </c>
      <c r="D746" s="44" t="s">
        <v>2147</v>
      </c>
      <c r="E746" s="44" t="s">
        <v>2146</v>
      </c>
      <c r="F746" s="52">
        <v>43633</v>
      </c>
    </row>
    <row r="747" spans="1:6" x14ac:dyDescent="0.3">
      <c r="A747" s="44" t="s">
        <v>2089</v>
      </c>
      <c r="B747" s="52">
        <v>34623</v>
      </c>
      <c r="C747" s="44" t="s">
        <v>104</v>
      </c>
      <c r="D747" s="44" t="s">
        <v>2144</v>
      </c>
      <c r="E747" s="44" t="s">
        <v>2146</v>
      </c>
      <c r="F747" s="52">
        <v>43501</v>
      </c>
    </row>
    <row r="748" spans="1:6" x14ac:dyDescent="0.3">
      <c r="A748" s="44" t="s">
        <v>1039</v>
      </c>
      <c r="B748" s="52">
        <v>31854</v>
      </c>
      <c r="C748" s="44" t="s">
        <v>96</v>
      </c>
      <c r="D748" s="44" t="s">
        <v>2144</v>
      </c>
      <c r="E748" s="44" t="s">
        <v>2146</v>
      </c>
      <c r="F748" s="52">
        <v>43509</v>
      </c>
    </row>
    <row r="749" spans="1:6" x14ac:dyDescent="0.3">
      <c r="A749" s="44" t="s">
        <v>1354</v>
      </c>
      <c r="B749" s="52">
        <v>31901</v>
      </c>
      <c r="C749" s="44" t="s">
        <v>195</v>
      </c>
      <c r="D749" s="44" t="s">
        <v>2147</v>
      </c>
      <c r="E749" s="44" t="s">
        <v>2146</v>
      </c>
      <c r="F749" s="52">
        <v>43674</v>
      </c>
    </row>
    <row r="750" spans="1:6" x14ac:dyDescent="0.3">
      <c r="A750" s="44" t="s">
        <v>1411</v>
      </c>
      <c r="B750" s="52">
        <v>26260</v>
      </c>
      <c r="C750" s="44" t="s">
        <v>124</v>
      </c>
      <c r="D750" s="44" t="s">
        <v>2147</v>
      </c>
      <c r="E750" s="44" t="s">
        <v>2146</v>
      </c>
      <c r="F750" s="52">
        <v>44036</v>
      </c>
    </row>
    <row r="751" spans="1:6" x14ac:dyDescent="0.3">
      <c r="A751" s="44" t="s">
        <v>1826</v>
      </c>
      <c r="B751" s="52">
        <v>34099</v>
      </c>
      <c r="C751" s="44" t="s">
        <v>120</v>
      </c>
      <c r="D751" s="44" t="s">
        <v>2144</v>
      </c>
      <c r="E751" s="44" t="s">
        <v>2145</v>
      </c>
      <c r="F751" s="52">
        <v>43892</v>
      </c>
    </row>
    <row r="752" spans="1:6" x14ac:dyDescent="0.3">
      <c r="A752" s="44" t="s">
        <v>1618</v>
      </c>
      <c r="B752" s="52">
        <v>26109</v>
      </c>
      <c r="C752" s="44" t="s">
        <v>79</v>
      </c>
      <c r="D752" s="44" t="s">
        <v>2144</v>
      </c>
      <c r="E752" s="44" t="s">
        <v>2146</v>
      </c>
      <c r="F752" s="52">
        <v>43724</v>
      </c>
    </row>
    <row r="753" spans="1:6" x14ac:dyDescent="0.3">
      <c r="A753" s="44" t="s">
        <v>983</v>
      </c>
      <c r="B753" s="52">
        <v>27924</v>
      </c>
      <c r="C753" s="44" t="s">
        <v>93</v>
      </c>
      <c r="D753" s="44" t="s">
        <v>2144</v>
      </c>
      <c r="E753" s="44" t="s">
        <v>2145</v>
      </c>
      <c r="F753" s="52">
        <v>43874</v>
      </c>
    </row>
    <row r="754" spans="1:6" x14ac:dyDescent="0.3">
      <c r="A754" s="44" t="s">
        <v>662</v>
      </c>
      <c r="B754" s="52">
        <v>33081</v>
      </c>
      <c r="C754" s="44" t="s">
        <v>113</v>
      </c>
      <c r="D754" s="44" t="s">
        <v>2144</v>
      </c>
      <c r="E754" s="44" t="s">
        <v>2145</v>
      </c>
      <c r="F754" s="52">
        <v>44019</v>
      </c>
    </row>
    <row r="755" spans="1:6" x14ac:dyDescent="0.3">
      <c r="A755" s="44" t="s">
        <v>239</v>
      </c>
      <c r="B755" s="52">
        <v>33555</v>
      </c>
      <c r="C755" s="44" t="s">
        <v>85</v>
      </c>
      <c r="D755" s="44" t="s">
        <v>2144</v>
      </c>
      <c r="E755" s="44" t="s">
        <v>2146</v>
      </c>
      <c r="F755" s="52">
        <v>44172</v>
      </c>
    </row>
    <row r="756" spans="1:6" x14ac:dyDescent="0.3">
      <c r="A756" s="44" t="s">
        <v>286</v>
      </c>
      <c r="B756" s="52">
        <v>36336</v>
      </c>
      <c r="C756" s="44" t="s">
        <v>101</v>
      </c>
      <c r="D756" s="44" t="s">
        <v>2147</v>
      </c>
      <c r="E756" s="44" t="s">
        <v>2146</v>
      </c>
      <c r="F756" s="52">
        <v>43537</v>
      </c>
    </row>
    <row r="757" spans="1:6" x14ac:dyDescent="0.3">
      <c r="A757" s="44" t="s">
        <v>1259</v>
      </c>
      <c r="B757" s="52">
        <v>31862</v>
      </c>
      <c r="C757" s="44" t="s">
        <v>114</v>
      </c>
      <c r="D757" s="44" t="s">
        <v>2144</v>
      </c>
      <c r="E757" s="44" t="s">
        <v>2146</v>
      </c>
      <c r="F757" s="52">
        <v>44174</v>
      </c>
    </row>
    <row r="758" spans="1:6" x14ac:dyDescent="0.3">
      <c r="A758" s="44" t="s">
        <v>667</v>
      </c>
      <c r="B758" s="52">
        <v>32912</v>
      </c>
      <c r="C758" s="44" t="s">
        <v>68</v>
      </c>
      <c r="D758" s="44" t="s">
        <v>2144</v>
      </c>
      <c r="E758" s="44" t="s">
        <v>2145</v>
      </c>
      <c r="F758" s="52">
        <v>43983</v>
      </c>
    </row>
    <row r="759" spans="1:6" x14ac:dyDescent="0.3">
      <c r="A759" s="44" t="s">
        <v>590</v>
      </c>
      <c r="B759" s="52">
        <v>28081</v>
      </c>
      <c r="C759" s="44" t="s">
        <v>81</v>
      </c>
      <c r="D759" s="44" t="s">
        <v>2144</v>
      </c>
      <c r="E759" s="44" t="s">
        <v>2145</v>
      </c>
      <c r="F759" s="52">
        <v>43949</v>
      </c>
    </row>
    <row r="760" spans="1:6" x14ac:dyDescent="0.3">
      <c r="A760" s="44" t="s">
        <v>721</v>
      </c>
      <c r="B760" s="52">
        <v>31235</v>
      </c>
      <c r="C760" s="44" t="s">
        <v>87</v>
      </c>
      <c r="D760" s="44" t="s">
        <v>2147</v>
      </c>
      <c r="E760" s="44" t="s">
        <v>2145</v>
      </c>
      <c r="F760" s="52">
        <v>44094</v>
      </c>
    </row>
    <row r="761" spans="1:6" x14ac:dyDescent="0.3">
      <c r="A761" s="44" t="s">
        <v>1531</v>
      </c>
      <c r="B761" s="52">
        <v>26343</v>
      </c>
      <c r="C761" s="44" t="s">
        <v>106</v>
      </c>
      <c r="D761" s="44" t="s">
        <v>2147</v>
      </c>
      <c r="E761" s="44" t="s">
        <v>2145</v>
      </c>
      <c r="F761" s="52">
        <v>43753</v>
      </c>
    </row>
    <row r="762" spans="1:6" x14ac:dyDescent="0.3">
      <c r="A762" s="44" t="s">
        <v>1786</v>
      </c>
      <c r="B762" s="52">
        <v>34366</v>
      </c>
      <c r="C762" s="44" t="s">
        <v>100</v>
      </c>
      <c r="D762" s="44" t="s">
        <v>2147</v>
      </c>
      <c r="E762" s="44" t="s">
        <v>2146</v>
      </c>
      <c r="F762" s="52">
        <v>44139</v>
      </c>
    </row>
    <row r="763" spans="1:6" x14ac:dyDescent="0.3">
      <c r="A763" s="44" t="s">
        <v>1437</v>
      </c>
      <c r="B763" s="52">
        <v>25857</v>
      </c>
      <c r="C763" s="44" t="s">
        <v>84</v>
      </c>
      <c r="D763" s="44" t="s">
        <v>2147</v>
      </c>
      <c r="E763" s="44" t="s">
        <v>2146</v>
      </c>
      <c r="F763" s="52">
        <v>43712</v>
      </c>
    </row>
    <row r="764" spans="1:6" x14ac:dyDescent="0.3">
      <c r="A764" s="44" t="s">
        <v>1924</v>
      </c>
      <c r="B764" s="52">
        <v>25571</v>
      </c>
      <c r="C764" s="44" t="s">
        <v>96</v>
      </c>
      <c r="D764" s="44" t="s">
        <v>2144</v>
      </c>
      <c r="E764" s="44" t="s">
        <v>2146</v>
      </c>
      <c r="F764" s="52">
        <v>44105</v>
      </c>
    </row>
    <row r="765" spans="1:6" x14ac:dyDescent="0.3">
      <c r="A765" s="44" t="s">
        <v>412</v>
      </c>
      <c r="B765" s="52">
        <v>26435</v>
      </c>
      <c r="C765" s="44" t="s">
        <v>127</v>
      </c>
      <c r="D765" s="44" t="s">
        <v>2144</v>
      </c>
      <c r="E765" s="44" t="s">
        <v>2146</v>
      </c>
      <c r="F765" s="52">
        <v>43912</v>
      </c>
    </row>
    <row r="766" spans="1:6" x14ac:dyDescent="0.3">
      <c r="A766" s="44" t="s">
        <v>542</v>
      </c>
      <c r="B766" s="52">
        <v>27065</v>
      </c>
      <c r="C766" s="44" t="s">
        <v>69</v>
      </c>
      <c r="D766" s="44" t="s">
        <v>2147</v>
      </c>
      <c r="E766" s="44" t="s">
        <v>2145</v>
      </c>
      <c r="F766" s="52">
        <v>44149</v>
      </c>
    </row>
    <row r="767" spans="1:6" x14ac:dyDescent="0.3">
      <c r="A767" s="44" t="s">
        <v>1498</v>
      </c>
      <c r="B767" s="52">
        <v>35522</v>
      </c>
      <c r="C767" s="44" t="s">
        <v>124</v>
      </c>
      <c r="D767" s="44" t="s">
        <v>2147</v>
      </c>
      <c r="E767" s="44" t="s">
        <v>2146</v>
      </c>
      <c r="F767" s="52">
        <v>43493</v>
      </c>
    </row>
    <row r="768" spans="1:6" x14ac:dyDescent="0.3">
      <c r="A768" s="44" t="s">
        <v>679</v>
      </c>
      <c r="B768" s="52">
        <v>35964</v>
      </c>
      <c r="C768" s="44" t="s">
        <v>70</v>
      </c>
      <c r="D768" s="44" t="s">
        <v>2144</v>
      </c>
      <c r="E768" s="44" t="s">
        <v>2146</v>
      </c>
      <c r="F768" s="52">
        <v>43947</v>
      </c>
    </row>
    <row r="769" spans="1:6" x14ac:dyDescent="0.3">
      <c r="A769" s="44" t="s">
        <v>1487</v>
      </c>
      <c r="B769" s="52">
        <v>35887</v>
      </c>
      <c r="C769" s="44" t="s">
        <v>106</v>
      </c>
      <c r="D769" s="44" t="s">
        <v>2144</v>
      </c>
      <c r="E769" s="44" t="s">
        <v>2145</v>
      </c>
      <c r="F769" s="52">
        <v>44028</v>
      </c>
    </row>
    <row r="770" spans="1:6" x14ac:dyDescent="0.3">
      <c r="A770" s="44" t="s">
        <v>1730</v>
      </c>
      <c r="B770" s="52">
        <v>36420</v>
      </c>
      <c r="C770" s="44" t="s">
        <v>127</v>
      </c>
      <c r="D770" s="44" t="s">
        <v>2144</v>
      </c>
      <c r="E770" s="44" t="s">
        <v>2145</v>
      </c>
      <c r="F770" s="52">
        <v>44025</v>
      </c>
    </row>
    <row r="771" spans="1:6" x14ac:dyDescent="0.3">
      <c r="A771" s="44" t="s">
        <v>1006</v>
      </c>
      <c r="B771" s="52">
        <v>33957</v>
      </c>
      <c r="C771" s="44" t="s">
        <v>65</v>
      </c>
      <c r="D771" s="44" t="s">
        <v>2144</v>
      </c>
      <c r="E771" s="44" t="s">
        <v>2146</v>
      </c>
      <c r="F771" s="52">
        <v>44086</v>
      </c>
    </row>
    <row r="772" spans="1:6" x14ac:dyDescent="0.3">
      <c r="A772" s="44" t="s">
        <v>1104</v>
      </c>
      <c r="B772" s="52">
        <v>31879</v>
      </c>
      <c r="C772" s="44" t="s">
        <v>124</v>
      </c>
      <c r="D772" s="44" t="s">
        <v>2147</v>
      </c>
      <c r="E772" s="44" t="s">
        <v>2146</v>
      </c>
      <c r="F772" s="52">
        <v>44153</v>
      </c>
    </row>
    <row r="773" spans="1:6" x14ac:dyDescent="0.3">
      <c r="A773" s="44" t="s">
        <v>1930</v>
      </c>
      <c r="B773" s="52">
        <v>30813</v>
      </c>
      <c r="C773" s="44" t="s">
        <v>111</v>
      </c>
      <c r="D773" s="44" t="s">
        <v>2147</v>
      </c>
      <c r="E773" s="44" t="s">
        <v>2146</v>
      </c>
      <c r="F773" s="52">
        <v>43856</v>
      </c>
    </row>
    <row r="774" spans="1:6" x14ac:dyDescent="0.3">
      <c r="A774" s="44" t="s">
        <v>765</v>
      </c>
      <c r="B774" s="52">
        <v>29392</v>
      </c>
      <c r="C774" s="44" t="s">
        <v>242</v>
      </c>
      <c r="D774" s="44" t="s">
        <v>2144</v>
      </c>
      <c r="E774" s="44" t="s">
        <v>2145</v>
      </c>
      <c r="F774" s="52">
        <v>44003</v>
      </c>
    </row>
    <row r="775" spans="1:6" x14ac:dyDescent="0.3">
      <c r="A775" s="44" t="s">
        <v>197</v>
      </c>
      <c r="B775" s="52">
        <v>25838</v>
      </c>
      <c r="C775" s="44" t="s">
        <v>155</v>
      </c>
      <c r="D775" s="44" t="s">
        <v>2144</v>
      </c>
      <c r="E775" s="44" t="s">
        <v>2145</v>
      </c>
      <c r="F775" s="52">
        <v>43687</v>
      </c>
    </row>
    <row r="776" spans="1:6" x14ac:dyDescent="0.3">
      <c r="A776" s="44" t="s">
        <v>299</v>
      </c>
      <c r="B776" s="52">
        <v>30129</v>
      </c>
      <c r="C776" s="44" t="s">
        <v>111</v>
      </c>
      <c r="D776" s="44" t="s">
        <v>2144</v>
      </c>
      <c r="E776" s="44" t="s">
        <v>2145</v>
      </c>
      <c r="F776" s="52">
        <v>44044</v>
      </c>
    </row>
    <row r="777" spans="1:6" x14ac:dyDescent="0.3">
      <c r="A777" s="44" t="s">
        <v>1274</v>
      </c>
      <c r="B777" s="52">
        <v>28172</v>
      </c>
      <c r="C777" s="44" t="s">
        <v>223</v>
      </c>
      <c r="D777" s="44" t="s">
        <v>2147</v>
      </c>
      <c r="E777" s="44" t="s">
        <v>2146</v>
      </c>
      <c r="F777" s="52">
        <v>43641</v>
      </c>
    </row>
    <row r="778" spans="1:6" x14ac:dyDescent="0.3">
      <c r="A778" s="44" t="s">
        <v>1552</v>
      </c>
      <c r="B778" s="52">
        <v>28971</v>
      </c>
      <c r="C778" s="44" t="s">
        <v>223</v>
      </c>
      <c r="D778" s="44" t="s">
        <v>2144</v>
      </c>
      <c r="E778" s="44" t="s">
        <v>2145</v>
      </c>
      <c r="F778" s="52">
        <v>44149</v>
      </c>
    </row>
    <row r="779" spans="1:6" x14ac:dyDescent="0.3">
      <c r="A779" s="44" t="s">
        <v>459</v>
      </c>
      <c r="B779" s="52">
        <v>26579</v>
      </c>
      <c r="C779" s="44" t="s">
        <v>99</v>
      </c>
      <c r="D779" s="44" t="s">
        <v>2144</v>
      </c>
      <c r="E779" s="44" t="s">
        <v>2146</v>
      </c>
      <c r="F779" s="52">
        <v>44148</v>
      </c>
    </row>
    <row r="780" spans="1:6" x14ac:dyDescent="0.3">
      <c r="A780" s="44" t="s">
        <v>1725</v>
      </c>
      <c r="B780" s="52">
        <v>32390</v>
      </c>
      <c r="C780" s="44" t="s">
        <v>81</v>
      </c>
      <c r="D780" s="44" t="s">
        <v>2144</v>
      </c>
      <c r="E780" s="44" t="s">
        <v>2146</v>
      </c>
      <c r="F780" s="52">
        <v>43793</v>
      </c>
    </row>
    <row r="781" spans="1:6" x14ac:dyDescent="0.3">
      <c r="A781" s="44" t="s">
        <v>1891</v>
      </c>
      <c r="B781" s="52">
        <v>28624</v>
      </c>
      <c r="C781" s="44" t="s">
        <v>129</v>
      </c>
      <c r="D781" s="44" t="s">
        <v>2144</v>
      </c>
      <c r="E781" s="44" t="s">
        <v>2146</v>
      </c>
      <c r="F781" s="52">
        <v>43565</v>
      </c>
    </row>
    <row r="782" spans="1:6" x14ac:dyDescent="0.3">
      <c r="A782" s="44" t="s">
        <v>1642</v>
      </c>
      <c r="B782" s="52">
        <v>33983</v>
      </c>
      <c r="C782" s="44" t="s">
        <v>127</v>
      </c>
      <c r="D782" s="44" t="s">
        <v>2147</v>
      </c>
      <c r="E782" s="44" t="s">
        <v>2145</v>
      </c>
      <c r="F782" s="52">
        <v>44078</v>
      </c>
    </row>
    <row r="783" spans="1:6" x14ac:dyDescent="0.3">
      <c r="A783" s="44" t="s">
        <v>1672</v>
      </c>
      <c r="B783" s="52">
        <v>29088</v>
      </c>
      <c r="C783" s="44" t="s">
        <v>128</v>
      </c>
      <c r="D783" s="44" t="s">
        <v>2144</v>
      </c>
      <c r="E783" s="44" t="s">
        <v>2145</v>
      </c>
      <c r="F783" s="52">
        <v>44096</v>
      </c>
    </row>
    <row r="784" spans="1:6" x14ac:dyDescent="0.3">
      <c r="A784" s="44" t="s">
        <v>1758</v>
      </c>
      <c r="B784" s="52">
        <v>34713</v>
      </c>
      <c r="C784" s="44" t="s">
        <v>77</v>
      </c>
      <c r="D784" s="44" t="s">
        <v>2147</v>
      </c>
      <c r="E784" s="44" t="s">
        <v>2146</v>
      </c>
      <c r="F784" s="52">
        <v>44098</v>
      </c>
    </row>
    <row r="785" spans="1:6" x14ac:dyDescent="0.3">
      <c r="A785" s="44" t="s">
        <v>186</v>
      </c>
      <c r="B785" s="52">
        <v>36650</v>
      </c>
      <c r="C785" s="44" t="s">
        <v>88</v>
      </c>
      <c r="D785" s="44" t="s">
        <v>2147</v>
      </c>
      <c r="E785" s="44" t="s">
        <v>2146</v>
      </c>
      <c r="F785" s="52">
        <v>44020</v>
      </c>
    </row>
    <row r="786" spans="1:6" x14ac:dyDescent="0.3">
      <c r="A786" s="44" t="s">
        <v>1656</v>
      </c>
      <c r="B786" s="52">
        <v>30816</v>
      </c>
      <c r="C786" s="44" t="s">
        <v>106</v>
      </c>
      <c r="D786" s="44" t="s">
        <v>2144</v>
      </c>
      <c r="E786" s="44" t="s">
        <v>2146</v>
      </c>
      <c r="F786" s="52">
        <v>43515</v>
      </c>
    </row>
    <row r="787" spans="1:6" x14ac:dyDescent="0.3">
      <c r="A787" s="44" t="s">
        <v>628</v>
      </c>
      <c r="B787" s="52">
        <v>27877</v>
      </c>
      <c r="C787" s="44" t="s">
        <v>114</v>
      </c>
      <c r="D787" s="44" t="s">
        <v>2144</v>
      </c>
      <c r="E787" s="44" t="s">
        <v>2145</v>
      </c>
      <c r="F787" s="52">
        <v>44117</v>
      </c>
    </row>
    <row r="788" spans="1:6" x14ac:dyDescent="0.3">
      <c r="A788" s="44" t="s">
        <v>150</v>
      </c>
      <c r="B788" s="52">
        <v>31030</v>
      </c>
      <c r="C788" s="44" t="s">
        <v>120</v>
      </c>
      <c r="D788" s="44" t="s">
        <v>2144</v>
      </c>
      <c r="E788" s="44" t="s">
        <v>2145</v>
      </c>
      <c r="F788" s="52">
        <v>44099</v>
      </c>
    </row>
    <row r="789" spans="1:6" x14ac:dyDescent="0.3">
      <c r="A789" s="44" t="s">
        <v>781</v>
      </c>
      <c r="B789" s="52">
        <v>34369</v>
      </c>
      <c r="C789" s="44" t="s">
        <v>119</v>
      </c>
      <c r="D789" s="44" t="s">
        <v>2144</v>
      </c>
      <c r="E789" s="44" t="s">
        <v>2145</v>
      </c>
      <c r="F789" s="52">
        <v>43773</v>
      </c>
    </row>
    <row r="790" spans="1:6" x14ac:dyDescent="0.3">
      <c r="A790" s="44" t="s">
        <v>1015</v>
      </c>
      <c r="B790" s="52">
        <v>31081</v>
      </c>
      <c r="C790" s="44" t="s">
        <v>127</v>
      </c>
      <c r="D790" s="44" t="s">
        <v>2144</v>
      </c>
      <c r="E790" s="44" t="s">
        <v>2146</v>
      </c>
      <c r="F790" s="52">
        <v>43514</v>
      </c>
    </row>
    <row r="791" spans="1:6" x14ac:dyDescent="0.3">
      <c r="A791" s="44" t="s">
        <v>1522</v>
      </c>
      <c r="B791" s="52">
        <v>27167</v>
      </c>
      <c r="C791" s="44" t="s">
        <v>81</v>
      </c>
      <c r="D791" s="44" t="s">
        <v>2144</v>
      </c>
      <c r="E791" s="44" t="s">
        <v>2145</v>
      </c>
      <c r="F791" s="52">
        <v>43745</v>
      </c>
    </row>
    <row r="792" spans="1:6" x14ac:dyDescent="0.3">
      <c r="A792" s="44" t="s">
        <v>1374</v>
      </c>
      <c r="B792" s="52">
        <v>28354</v>
      </c>
      <c r="C792" s="44" t="s">
        <v>83</v>
      </c>
      <c r="D792" s="44" t="s">
        <v>2147</v>
      </c>
      <c r="E792" s="44" t="s">
        <v>2145</v>
      </c>
      <c r="F792" s="52">
        <v>44027</v>
      </c>
    </row>
    <row r="793" spans="1:6" x14ac:dyDescent="0.3">
      <c r="A793" s="44" t="s">
        <v>861</v>
      </c>
      <c r="B793" s="52">
        <v>33791</v>
      </c>
      <c r="C793" s="44" t="s">
        <v>101</v>
      </c>
      <c r="D793" s="44" t="s">
        <v>2147</v>
      </c>
      <c r="E793" s="44" t="s">
        <v>2145</v>
      </c>
      <c r="F793" s="52">
        <v>44023</v>
      </c>
    </row>
    <row r="794" spans="1:6" x14ac:dyDescent="0.3">
      <c r="A794" s="44" t="s">
        <v>499</v>
      </c>
      <c r="B794" s="52">
        <v>33491</v>
      </c>
      <c r="C794" s="44" t="s">
        <v>99</v>
      </c>
      <c r="D794" s="44" t="s">
        <v>2144</v>
      </c>
      <c r="E794" s="44" t="s">
        <v>2146</v>
      </c>
      <c r="F794" s="52">
        <v>44045</v>
      </c>
    </row>
    <row r="795" spans="1:6" x14ac:dyDescent="0.3">
      <c r="A795" s="44" t="s">
        <v>1119</v>
      </c>
      <c r="B795" s="52">
        <v>33911</v>
      </c>
      <c r="C795" s="44" t="s">
        <v>69</v>
      </c>
      <c r="D795" s="44" t="s">
        <v>2147</v>
      </c>
      <c r="E795" s="44" t="s">
        <v>2146</v>
      </c>
      <c r="F795" s="52">
        <v>44178</v>
      </c>
    </row>
    <row r="796" spans="1:6" x14ac:dyDescent="0.3">
      <c r="A796" s="44" t="s">
        <v>1562</v>
      </c>
      <c r="B796" s="52">
        <v>33683</v>
      </c>
      <c r="C796" s="44" t="s">
        <v>115</v>
      </c>
      <c r="D796" s="44" t="s">
        <v>2144</v>
      </c>
      <c r="E796" s="44" t="s">
        <v>2146</v>
      </c>
      <c r="F796" s="52">
        <v>43864</v>
      </c>
    </row>
    <row r="797" spans="1:6" x14ac:dyDescent="0.3">
      <c r="A797" s="44" t="s">
        <v>1022</v>
      </c>
      <c r="B797" s="52">
        <v>33429</v>
      </c>
      <c r="C797" s="44" t="s">
        <v>113</v>
      </c>
      <c r="D797" s="44" t="s">
        <v>2144</v>
      </c>
      <c r="E797" s="44" t="s">
        <v>2145</v>
      </c>
      <c r="F797" s="52">
        <v>43794</v>
      </c>
    </row>
    <row r="798" spans="1:6" x14ac:dyDescent="0.3">
      <c r="A798" s="44" t="s">
        <v>869</v>
      </c>
      <c r="B798" s="52">
        <v>34621</v>
      </c>
      <c r="C798" s="44" t="s">
        <v>322</v>
      </c>
      <c r="D798" s="44" t="s">
        <v>2144</v>
      </c>
      <c r="E798" s="44" t="s">
        <v>2145</v>
      </c>
      <c r="F798" s="52">
        <v>44057</v>
      </c>
    </row>
    <row r="799" spans="1:6" x14ac:dyDescent="0.3">
      <c r="A799" s="44" t="s">
        <v>1692</v>
      </c>
      <c r="B799" s="52">
        <v>32775</v>
      </c>
      <c r="C799" s="44" t="s">
        <v>110</v>
      </c>
      <c r="D799" s="44" t="s">
        <v>2144</v>
      </c>
      <c r="E799" s="44" t="s">
        <v>2146</v>
      </c>
      <c r="F799" s="52">
        <v>43719</v>
      </c>
    </row>
    <row r="800" spans="1:6" x14ac:dyDescent="0.3">
      <c r="A800" s="44" t="s">
        <v>680</v>
      </c>
      <c r="B800" s="52">
        <v>34641</v>
      </c>
      <c r="C800" s="44" t="s">
        <v>64</v>
      </c>
      <c r="D800" s="44" t="s">
        <v>2144</v>
      </c>
      <c r="E800" s="44" t="s">
        <v>2145</v>
      </c>
      <c r="F800" s="52">
        <v>43972</v>
      </c>
    </row>
    <row r="801" spans="1:6" x14ac:dyDescent="0.3">
      <c r="A801" s="44" t="s">
        <v>1753</v>
      </c>
      <c r="B801" s="52">
        <v>33706</v>
      </c>
      <c r="C801" s="44" t="s">
        <v>96</v>
      </c>
      <c r="D801" s="44" t="s">
        <v>2144</v>
      </c>
      <c r="E801" s="44" t="s">
        <v>2145</v>
      </c>
      <c r="F801" s="52">
        <v>43937</v>
      </c>
    </row>
    <row r="802" spans="1:6" x14ac:dyDescent="0.3">
      <c r="A802" s="44" t="s">
        <v>1830</v>
      </c>
      <c r="B802" s="52">
        <v>28785</v>
      </c>
      <c r="C802" s="44" t="s">
        <v>90</v>
      </c>
      <c r="D802" s="44" t="s">
        <v>2147</v>
      </c>
      <c r="E802" s="44" t="s">
        <v>2145</v>
      </c>
      <c r="F802" s="52">
        <v>44179</v>
      </c>
    </row>
    <row r="803" spans="1:6" x14ac:dyDescent="0.3">
      <c r="A803" s="44" t="s">
        <v>1936</v>
      </c>
      <c r="B803" s="52">
        <v>33304</v>
      </c>
      <c r="C803" s="44" t="s">
        <v>195</v>
      </c>
      <c r="D803" s="44" t="s">
        <v>2147</v>
      </c>
      <c r="E803" s="44" t="s">
        <v>2146</v>
      </c>
      <c r="F803" s="52">
        <v>44095</v>
      </c>
    </row>
    <row r="804" spans="1:6" x14ac:dyDescent="0.3">
      <c r="A804" s="44" t="s">
        <v>267</v>
      </c>
      <c r="B804" s="52">
        <v>31659</v>
      </c>
      <c r="C804" s="44" t="s">
        <v>93</v>
      </c>
      <c r="D804" s="44" t="s">
        <v>2147</v>
      </c>
      <c r="E804" s="44" t="s">
        <v>2146</v>
      </c>
      <c r="F804" s="52">
        <v>43927</v>
      </c>
    </row>
    <row r="805" spans="1:6" x14ac:dyDescent="0.3">
      <c r="A805" s="44" t="s">
        <v>683</v>
      </c>
      <c r="B805" s="52">
        <v>29496</v>
      </c>
      <c r="C805" s="44" t="s">
        <v>116</v>
      </c>
      <c r="D805" s="44" t="s">
        <v>2144</v>
      </c>
      <c r="E805" s="44" t="s">
        <v>2146</v>
      </c>
      <c r="F805" s="52">
        <v>43847</v>
      </c>
    </row>
    <row r="806" spans="1:6" x14ac:dyDescent="0.3">
      <c r="A806" s="44" t="s">
        <v>1808</v>
      </c>
      <c r="B806" s="52">
        <v>29271</v>
      </c>
      <c r="C806" s="44" t="s">
        <v>116</v>
      </c>
      <c r="D806" s="44" t="s">
        <v>2147</v>
      </c>
      <c r="E806" s="44" t="s">
        <v>2146</v>
      </c>
      <c r="F806" s="52">
        <v>44192</v>
      </c>
    </row>
    <row r="807" spans="1:6" x14ac:dyDescent="0.3">
      <c r="A807" s="44" t="s">
        <v>1212</v>
      </c>
      <c r="B807" s="52">
        <v>30382</v>
      </c>
      <c r="C807" s="44" t="s">
        <v>103</v>
      </c>
      <c r="D807" s="44" t="s">
        <v>2147</v>
      </c>
      <c r="E807" s="44" t="s">
        <v>2145</v>
      </c>
      <c r="F807" s="52">
        <v>43818</v>
      </c>
    </row>
    <row r="808" spans="1:6" x14ac:dyDescent="0.3">
      <c r="A808" s="44" t="s">
        <v>1813</v>
      </c>
      <c r="B808" s="52">
        <v>36500</v>
      </c>
      <c r="C808" s="44" t="s">
        <v>148</v>
      </c>
      <c r="D808" s="44" t="s">
        <v>2144</v>
      </c>
      <c r="E808" s="44" t="s">
        <v>2146</v>
      </c>
      <c r="F808" s="52">
        <v>44105</v>
      </c>
    </row>
    <row r="809" spans="1:6" x14ac:dyDescent="0.3">
      <c r="A809" s="44" t="s">
        <v>2103</v>
      </c>
      <c r="B809" s="52">
        <v>27225</v>
      </c>
      <c r="C809" s="44" t="s">
        <v>99</v>
      </c>
      <c r="D809" s="44" t="s">
        <v>2144</v>
      </c>
      <c r="E809" s="44" t="s">
        <v>2145</v>
      </c>
      <c r="F809" s="52">
        <v>44138</v>
      </c>
    </row>
    <row r="810" spans="1:6" x14ac:dyDescent="0.3">
      <c r="A810" s="44" t="s">
        <v>465</v>
      </c>
      <c r="B810" s="52">
        <v>28887</v>
      </c>
      <c r="C810" s="44" t="s">
        <v>125</v>
      </c>
      <c r="D810" s="44" t="s">
        <v>2144</v>
      </c>
      <c r="E810" s="44" t="s">
        <v>2145</v>
      </c>
      <c r="F810" s="52">
        <v>43606</v>
      </c>
    </row>
    <row r="811" spans="1:6" x14ac:dyDescent="0.3">
      <c r="A811" s="44" t="s">
        <v>168</v>
      </c>
      <c r="B811" s="52">
        <v>34237</v>
      </c>
      <c r="C811" s="44" t="s">
        <v>80</v>
      </c>
      <c r="D811" s="44" t="s">
        <v>2147</v>
      </c>
      <c r="E811" s="44" t="s">
        <v>2145</v>
      </c>
      <c r="F811" s="52">
        <v>43853</v>
      </c>
    </row>
    <row r="812" spans="1:6" x14ac:dyDescent="0.3">
      <c r="A812" s="44" t="s">
        <v>605</v>
      </c>
      <c r="B812" s="52">
        <v>31116</v>
      </c>
      <c r="C812" s="44" t="s">
        <v>201</v>
      </c>
      <c r="D812" s="44" t="s">
        <v>2144</v>
      </c>
      <c r="E812" s="44" t="s">
        <v>2146</v>
      </c>
      <c r="F812" s="52">
        <v>43854</v>
      </c>
    </row>
    <row r="813" spans="1:6" x14ac:dyDescent="0.3">
      <c r="A813" s="44" t="s">
        <v>545</v>
      </c>
      <c r="B813" s="52">
        <v>27288</v>
      </c>
      <c r="C813" s="44" t="s">
        <v>127</v>
      </c>
      <c r="D813" s="44" t="s">
        <v>2144</v>
      </c>
      <c r="E813" s="44" t="s">
        <v>2145</v>
      </c>
      <c r="F813" s="52">
        <v>43976</v>
      </c>
    </row>
    <row r="814" spans="1:6" x14ac:dyDescent="0.3">
      <c r="A814" s="44" t="s">
        <v>1584</v>
      </c>
      <c r="B814" s="52">
        <v>27785</v>
      </c>
      <c r="C814" s="44" t="s">
        <v>94</v>
      </c>
      <c r="D814" s="44" t="s">
        <v>2147</v>
      </c>
      <c r="E814" s="44" t="s">
        <v>2146</v>
      </c>
      <c r="F814" s="52">
        <v>44095</v>
      </c>
    </row>
    <row r="815" spans="1:6" x14ac:dyDescent="0.3">
      <c r="A815" s="44" t="s">
        <v>1492</v>
      </c>
      <c r="B815" s="52">
        <v>27046</v>
      </c>
      <c r="C815" s="44" t="s">
        <v>82</v>
      </c>
      <c r="D815" s="44" t="s">
        <v>2147</v>
      </c>
      <c r="E815" s="44" t="s">
        <v>2145</v>
      </c>
      <c r="F815" s="52">
        <v>44124</v>
      </c>
    </row>
    <row r="816" spans="1:6" x14ac:dyDescent="0.3">
      <c r="A816" s="44" t="s">
        <v>487</v>
      </c>
      <c r="B816" s="52">
        <v>25980</v>
      </c>
      <c r="C816" s="44" t="s">
        <v>88</v>
      </c>
      <c r="D816" s="44" t="s">
        <v>2147</v>
      </c>
      <c r="E816" s="44" t="s">
        <v>2146</v>
      </c>
      <c r="F816" s="52">
        <v>44184</v>
      </c>
    </row>
    <row r="817" spans="1:6" x14ac:dyDescent="0.3">
      <c r="A817" s="44" t="s">
        <v>1608</v>
      </c>
      <c r="B817" s="52">
        <v>30880</v>
      </c>
      <c r="C817" s="44" t="s">
        <v>69</v>
      </c>
      <c r="D817" s="44" t="s">
        <v>2147</v>
      </c>
      <c r="E817" s="44" t="s">
        <v>2145</v>
      </c>
      <c r="F817" s="52">
        <v>43817</v>
      </c>
    </row>
    <row r="818" spans="1:6" x14ac:dyDescent="0.3">
      <c r="A818" s="44" t="s">
        <v>961</v>
      </c>
      <c r="B818" s="52">
        <v>25569</v>
      </c>
      <c r="C818" s="44" t="s">
        <v>148</v>
      </c>
      <c r="D818" s="44" t="s">
        <v>2144</v>
      </c>
      <c r="E818" s="44" t="s">
        <v>2146</v>
      </c>
      <c r="F818" s="52">
        <v>44040</v>
      </c>
    </row>
    <row r="819" spans="1:6" x14ac:dyDescent="0.3">
      <c r="A819" s="44" t="s">
        <v>1545</v>
      </c>
      <c r="B819" s="52">
        <v>34478</v>
      </c>
      <c r="C819" s="44" t="s">
        <v>163</v>
      </c>
      <c r="D819" s="44" t="s">
        <v>2144</v>
      </c>
      <c r="E819" s="44" t="s">
        <v>2146</v>
      </c>
      <c r="F819" s="52">
        <v>43526</v>
      </c>
    </row>
    <row r="820" spans="1:6" x14ac:dyDescent="0.3">
      <c r="A820" s="44" t="s">
        <v>2027</v>
      </c>
      <c r="B820" s="52">
        <v>31456</v>
      </c>
      <c r="C820" s="44" t="s">
        <v>101</v>
      </c>
      <c r="D820" s="44" t="s">
        <v>2147</v>
      </c>
      <c r="E820" s="44" t="s">
        <v>2146</v>
      </c>
      <c r="F820" s="52">
        <v>44130</v>
      </c>
    </row>
    <row r="821" spans="1:6" x14ac:dyDescent="0.3">
      <c r="A821" s="44" t="s">
        <v>347</v>
      </c>
      <c r="B821" s="52">
        <v>31247</v>
      </c>
      <c r="C821" s="44" t="s">
        <v>90</v>
      </c>
      <c r="D821" s="44" t="s">
        <v>2144</v>
      </c>
      <c r="E821" s="44" t="s">
        <v>2146</v>
      </c>
      <c r="F821" s="52">
        <v>43807</v>
      </c>
    </row>
    <row r="822" spans="1:6" x14ac:dyDescent="0.3">
      <c r="A822" s="44" t="s">
        <v>1784</v>
      </c>
      <c r="B822" s="52">
        <v>28199</v>
      </c>
      <c r="C822" s="44" t="s">
        <v>64</v>
      </c>
      <c r="D822" s="44" t="s">
        <v>2147</v>
      </c>
      <c r="E822" s="44" t="s">
        <v>2146</v>
      </c>
      <c r="F822" s="52">
        <v>43735</v>
      </c>
    </row>
    <row r="823" spans="1:6" x14ac:dyDescent="0.3">
      <c r="A823" s="44" t="s">
        <v>1867</v>
      </c>
      <c r="B823" s="52">
        <v>28234</v>
      </c>
      <c r="C823" s="44" t="s">
        <v>195</v>
      </c>
      <c r="D823" s="44" t="s">
        <v>2147</v>
      </c>
      <c r="E823" s="44" t="s">
        <v>2145</v>
      </c>
      <c r="F823" s="52">
        <v>44017</v>
      </c>
    </row>
    <row r="824" spans="1:6" x14ac:dyDescent="0.3">
      <c r="A824" s="44" t="s">
        <v>1543</v>
      </c>
      <c r="B824" s="52">
        <v>27284</v>
      </c>
      <c r="C824" s="44" t="s">
        <v>102</v>
      </c>
      <c r="D824" s="44" t="s">
        <v>2144</v>
      </c>
      <c r="E824" s="44" t="s">
        <v>2145</v>
      </c>
      <c r="F824" s="52">
        <v>43689</v>
      </c>
    </row>
    <row r="825" spans="1:6" x14ac:dyDescent="0.3">
      <c r="A825" s="44" t="s">
        <v>889</v>
      </c>
      <c r="B825" s="52">
        <v>32586</v>
      </c>
      <c r="C825" s="44" t="s">
        <v>322</v>
      </c>
      <c r="D825" s="44" t="s">
        <v>2144</v>
      </c>
      <c r="E825" s="44" t="s">
        <v>2146</v>
      </c>
      <c r="F825" s="52">
        <v>44166</v>
      </c>
    </row>
    <row r="826" spans="1:6" x14ac:dyDescent="0.3">
      <c r="A826" s="44" t="s">
        <v>1014</v>
      </c>
      <c r="B826" s="52">
        <v>29200</v>
      </c>
      <c r="C826" s="44" t="s">
        <v>90</v>
      </c>
      <c r="D826" s="44" t="s">
        <v>2144</v>
      </c>
      <c r="E826" s="44" t="s">
        <v>2145</v>
      </c>
      <c r="F826" s="52">
        <v>43691</v>
      </c>
    </row>
    <row r="827" spans="1:6" x14ac:dyDescent="0.3">
      <c r="A827" s="44" t="s">
        <v>917</v>
      </c>
      <c r="B827" s="52">
        <v>28117</v>
      </c>
      <c r="C827" s="44" t="s">
        <v>83</v>
      </c>
      <c r="D827" s="44" t="s">
        <v>2147</v>
      </c>
      <c r="E827" s="44" t="s">
        <v>2145</v>
      </c>
      <c r="F827" s="52">
        <v>43513</v>
      </c>
    </row>
    <row r="828" spans="1:6" x14ac:dyDescent="0.3">
      <c r="A828" s="44" t="s">
        <v>1165</v>
      </c>
      <c r="B828" s="52">
        <v>27313</v>
      </c>
      <c r="C828" s="44" t="s">
        <v>163</v>
      </c>
      <c r="D828" s="44" t="s">
        <v>2144</v>
      </c>
      <c r="E828" s="44" t="s">
        <v>2145</v>
      </c>
      <c r="F828" s="52">
        <v>43644</v>
      </c>
    </row>
    <row r="829" spans="1:6" x14ac:dyDescent="0.3">
      <c r="A829" s="44" t="s">
        <v>1054</v>
      </c>
      <c r="B829" s="52">
        <v>31440</v>
      </c>
      <c r="C829" s="44" t="s">
        <v>117</v>
      </c>
      <c r="D829" s="44" t="s">
        <v>2144</v>
      </c>
      <c r="E829" s="44" t="s">
        <v>2145</v>
      </c>
      <c r="F829" s="52">
        <v>43606</v>
      </c>
    </row>
    <row r="830" spans="1:6" x14ac:dyDescent="0.3">
      <c r="A830" s="44" t="s">
        <v>1195</v>
      </c>
      <c r="B830" s="52">
        <v>35100</v>
      </c>
      <c r="C830" s="44" t="s">
        <v>180</v>
      </c>
      <c r="D830" s="44" t="s">
        <v>2147</v>
      </c>
      <c r="E830" s="44" t="s">
        <v>2145</v>
      </c>
      <c r="F830" s="52">
        <v>43716</v>
      </c>
    </row>
    <row r="831" spans="1:6" x14ac:dyDescent="0.3">
      <c r="A831" s="44" t="s">
        <v>803</v>
      </c>
      <c r="B831" s="52">
        <v>30523</v>
      </c>
      <c r="C831" s="44" t="s">
        <v>90</v>
      </c>
      <c r="D831" s="44" t="s">
        <v>2144</v>
      </c>
      <c r="E831" s="44" t="s">
        <v>2146</v>
      </c>
      <c r="F831" s="52">
        <v>43709</v>
      </c>
    </row>
    <row r="832" spans="1:6" x14ac:dyDescent="0.3">
      <c r="A832" s="44" t="s">
        <v>2107</v>
      </c>
      <c r="B832" s="52">
        <v>28980</v>
      </c>
      <c r="C832" s="44" t="s">
        <v>121</v>
      </c>
      <c r="D832" s="44" t="s">
        <v>2144</v>
      </c>
      <c r="E832" s="44" t="s">
        <v>2146</v>
      </c>
      <c r="F832" s="52">
        <v>43606</v>
      </c>
    </row>
    <row r="833" spans="1:6" x14ac:dyDescent="0.3">
      <c r="A833" s="44" t="s">
        <v>1785</v>
      </c>
      <c r="B833" s="52">
        <v>27890</v>
      </c>
      <c r="C833" s="44" t="s">
        <v>78</v>
      </c>
      <c r="D833" s="44" t="s">
        <v>2147</v>
      </c>
      <c r="E833" s="44" t="s">
        <v>2146</v>
      </c>
      <c r="F833" s="52">
        <v>44148</v>
      </c>
    </row>
    <row r="834" spans="1:6" x14ac:dyDescent="0.3">
      <c r="A834" s="44" t="s">
        <v>260</v>
      </c>
      <c r="B834" s="52">
        <v>32765</v>
      </c>
      <c r="C834" s="44" t="s">
        <v>63</v>
      </c>
      <c r="D834" s="44" t="s">
        <v>2144</v>
      </c>
      <c r="E834" s="44" t="s">
        <v>2145</v>
      </c>
      <c r="F834" s="52">
        <v>43790</v>
      </c>
    </row>
    <row r="835" spans="1:6" x14ac:dyDescent="0.3">
      <c r="A835" s="44" t="s">
        <v>152</v>
      </c>
      <c r="B835" s="52">
        <v>28110</v>
      </c>
      <c r="C835" s="44" t="s">
        <v>119</v>
      </c>
      <c r="D835" s="44" t="s">
        <v>2144</v>
      </c>
      <c r="E835" s="44" t="s">
        <v>2146</v>
      </c>
      <c r="F835" s="52">
        <v>43472</v>
      </c>
    </row>
    <row r="836" spans="1:6" x14ac:dyDescent="0.3">
      <c r="A836" s="44" t="s">
        <v>1787</v>
      </c>
      <c r="B836" s="52">
        <v>31341</v>
      </c>
      <c r="C836" s="44" t="s">
        <v>110</v>
      </c>
      <c r="D836" s="44" t="s">
        <v>2147</v>
      </c>
      <c r="E836" s="44" t="s">
        <v>2145</v>
      </c>
      <c r="F836" s="52">
        <v>43500</v>
      </c>
    </row>
    <row r="837" spans="1:6" x14ac:dyDescent="0.3">
      <c r="A837" s="44" t="s">
        <v>1811</v>
      </c>
      <c r="B837" s="52">
        <v>30660</v>
      </c>
      <c r="C837" s="44" t="s">
        <v>223</v>
      </c>
      <c r="D837" s="44" t="s">
        <v>2144</v>
      </c>
      <c r="E837" s="44" t="s">
        <v>2146</v>
      </c>
      <c r="F837" s="52">
        <v>43846</v>
      </c>
    </row>
    <row r="838" spans="1:6" x14ac:dyDescent="0.3">
      <c r="A838" s="44" t="s">
        <v>621</v>
      </c>
      <c r="B838" s="52">
        <v>26957</v>
      </c>
      <c r="C838" s="44" t="s">
        <v>99</v>
      </c>
      <c r="D838" s="44" t="s">
        <v>2144</v>
      </c>
      <c r="E838" s="44" t="s">
        <v>2146</v>
      </c>
      <c r="F838" s="52">
        <v>43736</v>
      </c>
    </row>
    <row r="839" spans="1:6" x14ac:dyDescent="0.3">
      <c r="A839" s="44" t="s">
        <v>1253</v>
      </c>
      <c r="B839" s="52">
        <v>32964</v>
      </c>
      <c r="C839" s="44" t="s">
        <v>110</v>
      </c>
      <c r="D839" s="44" t="s">
        <v>2147</v>
      </c>
      <c r="E839" s="44" t="s">
        <v>2145</v>
      </c>
      <c r="F839" s="52">
        <v>43703</v>
      </c>
    </row>
    <row r="840" spans="1:6" x14ac:dyDescent="0.3">
      <c r="A840" s="44" t="s">
        <v>2153</v>
      </c>
      <c r="B840" s="52">
        <v>33375</v>
      </c>
      <c r="C840" s="44" t="s">
        <v>99</v>
      </c>
      <c r="D840" s="44" t="s">
        <v>2144</v>
      </c>
      <c r="E840" s="44" t="s">
        <v>2145</v>
      </c>
      <c r="F840" s="52">
        <v>44080</v>
      </c>
    </row>
    <row r="841" spans="1:6" x14ac:dyDescent="0.3">
      <c r="A841" s="44" t="s">
        <v>1988</v>
      </c>
      <c r="B841" s="52">
        <v>27675</v>
      </c>
      <c r="C841" s="44" t="s">
        <v>123</v>
      </c>
      <c r="D841" s="44" t="s">
        <v>2144</v>
      </c>
      <c r="E841" s="44" t="s">
        <v>2146</v>
      </c>
      <c r="F841" s="52">
        <v>43923</v>
      </c>
    </row>
    <row r="842" spans="1:6" x14ac:dyDescent="0.3">
      <c r="A842" s="44" t="s">
        <v>468</v>
      </c>
      <c r="B842" s="52">
        <v>26851</v>
      </c>
      <c r="C842" s="44" t="s">
        <v>163</v>
      </c>
      <c r="D842" s="44" t="s">
        <v>2147</v>
      </c>
      <c r="E842" s="44" t="s">
        <v>2145</v>
      </c>
      <c r="F842" s="52">
        <v>44029</v>
      </c>
    </row>
    <row r="843" spans="1:6" x14ac:dyDescent="0.3">
      <c r="A843" s="44" t="s">
        <v>1177</v>
      </c>
      <c r="B843" s="52">
        <v>33889</v>
      </c>
      <c r="C843" s="44" t="s">
        <v>111</v>
      </c>
      <c r="D843" s="44" t="s">
        <v>2147</v>
      </c>
      <c r="E843" s="44" t="s">
        <v>2145</v>
      </c>
      <c r="F843" s="52">
        <v>43793</v>
      </c>
    </row>
    <row r="844" spans="1:6" x14ac:dyDescent="0.3">
      <c r="A844" s="44" t="s">
        <v>544</v>
      </c>
      <c r="B844" s="52">
        <v>32021</v>
      </c>
      <c r="C844" s="44" t="s">
        <v>106</v>
      </c>
      <c r="D844" s="44" t="s">
        <v>2147</v>
      </c>
      <c r="E844" s="44" t="s">
        <v>2145</v>
      </c>
      <c r="F844" s="52">
        <v>43508</v>
      </c>
    </row>
    <row r="845" spans="1:6" x14ac:dyDescent="0.3">
      <c r="A845" s="44" t="s">
        <v>1835</v>
      </c>
      <c r="B845" s="52">
        <v>27989</v>
      </c>
      <c r="C845" s="44" t="s">
        <v>106</v>
      </c>
      <c r="D845" s="44" t="s">
        <v>2147</v>
      </c>
      <c r="E845" s="44" t="s">
        <v>2145</v>
      </c>
      <c r="F845" s="52">
        <v>43547</v>
      </c>
    </row>
    <row r="846" spans="1:6" x14ac:dyDescent="0.3">
      <c r="A846" s="44" t="s">
        <v>1317</v>
      </c>
      <c r="B846" s="52">
        <v>34711</v>
      </c>
      <c r="C846" s="44" t="s">
        <v>117</v>
      </c>
      <c r="D846" s="44" t="s">
        <v>2144</v>
      </c>
      <c r="E846" s="44" t="s">
        <v>2146</v>
      </c>
      <c r="F846" s="52">
        <v>43995</v>
      </c>
    </row>
    <row r="847" spans="1:6" x14ac:dyDescent="0.3">
      <c r="A847" s="44" t="s">
        <v>2041</v>
      </c>
      <c r="B847" s="52">
        <v>35757</v>
      </c>
      <c r="C847" s="44" t="s">
        <v>148</v>
      </c>
      <c r="D847" s="44" t="s">
        <v>2144</v>
      </c>
      <c r="E847" s="44" t="s">
        <v>2146</v>
      </c>
      <c r="F847" s="52">
        <v>43650</v>
      </c>
    </row>
    <row r="848" spans="1:6" x14ac:dyDescent="0.3">
      <c r="A848" s="44" t="s">
        <v>1997</v>
      </c>
      <c r="B848" s="52">
        <v>25788</v>
      </c>
      <c r="C848" s="44" t="s">
        <v>80</v>
      </c>
      <c r="D848" s="44" t="s">
        <v>2144</v>
      </c>
      <c r="E848" s="44" t="s">
        <v>2146</v>
      </c>
      <c r="F848" s="52">
        <v>43548</v>
      </c>
    </row>
    <row r="849" spans="1:6" x14ac:dyDescent="0.3">
      <c r="A849" s="44" t="s">
        <v>1126</v>
      </c>
      <c r="B849" s="52">
        <v>34199</v>
      </c>
      <c r="C849" s="44" t="s">
        <v>163</v>
      </c>
      <c r="D849" s="44" t="s">
        <v>2144</v>
      </c>
      <c r="E849" s="44" t="s">
        <v>2145</v>
      </c>
      <c r="F849" s="52">
        <v>43969</v>
      </c>
    </row>
    <row r="850" spans="1:6" x14ac:dyDescent="0.3">
      <c r="A850" s="44" t="s">
        <v>297</v>
      </c>
      <c r="B850" s="52">
        <v>29407</v>
      </c>
      <c r="C850" s="44" t="s">
        <v>101</v>
      </c>
      <c r="D850" s="44" t="s">
        <v>2147</v>
      </c>
      <c r="E850" s="44" t="s">
        <v>2145</v>
      </c>
      <c r="F850" s="52">
        <v>43649</v>
      </c>
    </row>
    <row r="851" spans="1:6" x14ac:dyDescent="0.3">
      <c r="A851" s="44" t="s">
        <v>860</v>
      </c>
      <c r="B851" s="52">
        <v>35966</v>
      </c>
      <c r="C851" s="44" t="s">
        <v>143</v>
      </c>
      <c r="D851" s="44" t="s">
        <v>2147</v>
      </c>
      <c r="E851" s="44" t="s">
        <v>2146</v>
      </c>
      <c r="F851" s="52">
        <v>43837</v>
      </c>
    </row>
    <row r="852" spans="1:6" x14ac:dyDescent="0.3">
      <c r="A852" s="44" t="s">
        <v>818</v>
      </c>
      <c r="B852" s="52">
        <v>33676</v>
      </c>
      <c r="C852" s="44" t="s">
        <v>103</v>
      </c>
      <c r="D852" s="44" t="s">
        <v>2147</v>
      </c>
      <c r="E852" s="44" t="s">
        <v>2145</v>
      </c>
      <c r="F852" s="52">
        <v>43751</v>
      </c>
    </row>
    <row r="853" spans="1:6" x14ac:dyDescent="0.3">
      <c r="A853" s="44" t="s">
        <v>1987</v>
      </c>
      <c r="B853" s="52">
        <v>27163</v>
      </c>
      <c r="C853" s="44" t="s">
        <v>90</v>
      </c>
      <c r="D853" s="44" t="s">
        <v>2147</v>
      </c>
      <c r="E853" s="44" t="s">
        <v>2145</v>
      </c>
      <c r="F853" s="52">
        <v>43821</v>
      </c>
    </row>
    <row r="854" spans="1:6" x14ac:dyDescent="0.3">
      <c r="A854" s="44" t="s">
        <v>2096</v>
      </c>
      <c r="B854" s="52">
        <v>26655</v>
      </c>
      <c r="C854" s="44" t="s">
        <v>108</v>
      </c>
      <c r="D854" s="44" t="s">
        <v>2147</v>
      </c>
      <c r="E854" s="44" t="s">
        <v>2146</v>
      </c>
      <c r="F854" s="52">
        <v>43635</v>
      </c>
    </row>
    <row r="855" spans="1:6" x14ac:dyDescent="0.3">
      <c r="A855" s="44" t="s">
        <v>1439</v>
      </c>
      <c r="B855" s="52">
        <v>36503</v>
      </c>
      <c r="C855" s="44" t="s">
        <v>80</v>
      </c>
      <c r="D855" s="44" t="s">
        <v>2147</v>
      </c>
      <c r="E855" s="44" t="s">
        <v>2146</v>
      </c>
      <c r="F855" s="52">
        <v>44087</v>
      </c>
    </row>
    <row r="856" spans="1:6" x14ac:dyDescent="0.3">
      <c r="A856" s="44" t="s">
        <v>1393</v>
      </c>
      <c r="B856" s="52">
        <v>27602</v>
      </c>
      <c r="C856" s="44" t="s">
        <v>127</v>
      </c>
      <c r="D856" s="44" t="s">
        <v>2144</v>
      </c>
      <c r="E856" s="44" t="s">
        <v>2146</v>
      </c>
      <c r="F856" s="52">
        <v>43638</v>
      </c>
    </row>
    <row r="857" spans="1:6" x14ac:dyDescent="0.3">
      <c r="A857" s="44" t="s">
        <v>1565</v>
      </c>
      <c r="B857" s="52">
        <v>26741</v>
      </c>
      <c r="C857" s="44" t="s">
        <v>118</v>
      </c>
      <c r="D857" s="44" t="s">
        <v>2144</v>
      </c>
      <c r="E857" s="44" t="s">
        <v>2145</v>
      </c>
      <c r="F857" s="52">
        <v>43906</v>
      </c>
    </row>
    <row r="858" spans="1:6" x14ac:dyDescent="0.3">
      <c r="A858" s="44" t="s">
        <v>1340</v>
      </c>
      <c r="B858" s="52">
        <v>30264</v>
      </c>
      <c r="C858" s="44" t="s">
        <v>114</v>
      </c>
      <c r="D858" s="44" t="s">
        <v>2147</v>
      </c>
      <c r="E858" s="44" t="s">
        <v>2146</v>
      </c>
      <c r="F858" s="52">
        <v>43587</v>
      </c>
    </row>
    <row r="859" spans="1:6" x14ac:dyDescent="0.3">
      <c r="A859" s="44" t="s">
        <v>1417</v>
      </c>
      <c r="B859" s="52">
        <v>25923</v>
      </c>
      <c r="C859" s="44" t="s">
        <v>112</v>
      </c>
      <c r="D859" s="44" t="s">
        <v>2144</v>
      </c>
      <c r="E859" s="44" t="s">
        <v>2146</v>
      </c>
      <c r="F859" s="52">
        <v>43968</v>
      </c>
    </row>
    <row r="860" spans="1:6" x14ac:dyDescent="0.3">
      <c r="A860" s="44" t="s">
        <v>2067</v>
      </c>
      <c r="B860" s="52">
        <v>31354</v>
      </c>
      <c r="C860" s="44" t="s">
        <v>95</v>
      </c>
      <c r="D860" s="44" t="s">
        <v>2144</v>
      </c>
      <c r="E860" s="44" t="s">
        <v>2145</v>
      </c>
      <c r="F860" s="52">
        <v>43882</v>
      </c>
    </row>
    <row r="861" spans="1:6" x14ac:dyDescent="0.3">
      <c r="A861" s="44" t="s">
        <v>335</v>
      </c>
      <c r="B861" s="52">
        <v>30395</v>
      </c>
      <c r="C861" s="44" t="s">
        <v>83</v>
      </c>
      <c r="D861" s="44" t="s">
        <v>2144</v>
      </c>
      <c r="E861" s="44" t="s">
        <v>2145</v>
      </c>
      <c r="F861" s="52">
        <v>43895</v>
      </c>
    </row>
    <row r="862" spans="1:6" x14ac:dyDescent="0.3">
      <c r="A862" s="44" t="s">
        <v>1550</v>
      </c>
      <c r="B862" s="52">
        <v>28691</v>
      </c>
      <c r="C862" s="44" t="s">
        <v>112</v>
      </c>
      <c r="D862" s="44" t="s">
        <v>2144</v>
      </c>
      <c r="E862" s="44" t="s">
        <v>2146</v>
      </c>
      <c r="F862" s="52">
        <v>43837</v>
      </c>
    </row>
    <row r="863" spans="1:6" x14ac:dyDescent="0.3">
      <c r="A863" s="44" t="s">
        <v>670</v>
      </c>
      <c r="B863" s="52">
        <v>31099</v>
      </c>
      <c r="C863" s="44" t="s">
        <v>201</v>
      </c>
      <c r="D863" s="44" t="s">
        <v>2144</v>
      </c>
      <c r="E863" s="44" t="s">
        <v>2145</v>
      </c>
      <c r="F863" s="52">
        <v>43847</v>
      </c>
    </row>
    <row r="864" spans="1:6" x14ac:dyDescent="0.3">
      <c r="A864" s="44" t="s">
        <v>1012</v>
      </c>
      <c r="B864" s="52">
        <v>35282</v>
      </c>
      <c r="C864" s="44" t="s">
        <v>195</v>
      </c>
      <c r="D864" s="44" t="s">
        <v>2147</v>
      </c>
      <c r="E864" s="44" t="s">
        <v>2146</v>
      </c>
      <c r="F864" s="52">
        <v>43781</v>
      </c>
    </row>
    <row r="865" spans="1:6" x14ac:dyDescent="0.3">
      <c r="A865" s="44" t="s">
        <v>1974</v>
      </c>
      <c r="B865" s="52">
        <v>27622</v>
      </c>
      <c r="C865" s="44" t="s">
        <v>88</v>
      </c>
      <c r="D865" s="44" t="s">
        <v>2144</v>
      </c>
      <c r="E865" s="44" t="s">
        <v>2145</v>
      </c>
      <c r="F865" s="52">
        <v>43552</v>
      </c>
    </row>
    <row r="866" spans="1:6" x14ac:dyDescent="0.3">
      <c r="A866" s="44" t="s">
        <v>1033</v>
      </c>
      <c r="B866" s="52">
        <v>35325</v>
      </c>
      <c r="C866" s="44" t="s">
        <v>201</v>
      </c>
      <c r="D866" s="44" t="s">
        <v>2147</v>
      </c>
      <c r="E866" s="44" t="s">
        <v>2146</v>
      </c>
      <c r="F866" s="52">
        <v>43630</v>
      </c>
    </row>
    <row r="867" spans="1:6" x14ac:dyDescent="0.3">
      <c r="A867" s="44" t="s">
        <v>916</v>
      </c>
      <c r="B867" s="52">
        <v>29434</v>
      </c>
      <c r="C867" s="44" t="s">
        <v>109</v>
      </c>
      <c r="D867" s="44" t="s">
        <v>2147</v>
      </c>
      <c r="E867" s="44" t="s">
        <v>2146</v>
      </c>
      <c r="F867" s="52">
        <v>43968</v>
      </c>
    </row>
    <row r="868" spans="1:6" x14ac:dyDescent="0.3">
      <c r="A868" s="44" t="s">
        <v>2092</v>
      </c>
      <c r="B868" s="52">
        <v>30604</v>
      </c>
      <c r="C868" s="44" t="s">
        <v>101</v>
      </c>
      <c r="D868" s="44" t="s">
        <v>2144</v>
      </c>
      <c r="E868" s="44" t="s">
        <v>2145</v>
      </c>
      <c r="F868" s="52">
        <v>43882</v>
      </c>
    </row>
    <row r="869" spans="1:6" x14ac:dyDescent="0.3">
      <c r="A869" s="44" t="s">
        <v>1491</v>
      </c>
      <c r="B869" s="52">
        <v>32401</v>
      </c>
      <c r="C869" s="44" t="s">
        <v>78</v>
      </c>
      <c r="D869" s="44" t="s">
        <v>2144</v>
      </c>
      <c r="E869" s="44" t="s">
        <v>2146</v>
      </c>
      <c r="F869" s="52">
        <v>43908</v>
      </c>
    </row>
    <row r="870" spans="1:6" x14ac:dyDescent="0.3">
      <c r="A870" s="44" t="s">
        <v>1482</v>
      </c>
      <c r="B870" s="52">
        <v>26420</v>
      </c>
      <c r="C870" s="44" t="s">
        <v>129</v>
      </c>
      <c r="D870" s="44" t="s">
        <v>2144</v>
      </c>
      <c r="E870" s="44" t="s">
        <v>2146</v>
      </c>
      <c r="F870" s="52">
        <v>43579</v>
      </c>
    </row>
    <row r="871" spans="1:6" x14ac:dyDescent="0.3">
      <c r="A871" s="44" t="s">
        <v>993</v>
      </c>
      <c r="B871" s="52">
        <v>27979</v>
      </c>
      <c r="C871" s="44" t="s">
        <v>81</v>
      </c>
      <c r="D871" s="44" t="s">
        <v>2144</v>
      </c>
      <c r="E871" s="44" t="s">
        <v>2146</v>
      </c>
      <c r="F871" s="52">
        <v>44106</v>
      </c>
    </row>
    <row r="872" spans="1:6" x14ac:dyDescent="0.3">
      <c r="A872" s="44" t="s">
        <v>1043</v>
      </c>
      <c r="B872" s="52">
        <v>35024</v>
      </c>
      <c r="C872" s="44" t="s">
        <v>122</v>
      </c>
      <c r="D872" s="44" t="s">
        <v>2147</v>
      </c>
      <c r="E872" s="44" t="s">
        <v>2146</v>
      </c>
      <c r="F872" s="52">
        <v>44185</v>
      </c>
    </row>
    <row r="873" spans="1:6" x14ac:dyDescent="0.3">
      <c r="A873" s="44" t="s">
        <v>464</v>
      </c>
      <c r="B873" s="52">
        <v>28147</v>
      </c>
      <c r="C873" s="44" t="s">
        <v>78</v>
      </c>
      <c r="D873" s="44" t="s">
        <v>2144</v>
      </c>
      <c r="E873" s="44" t="s">
        <v>2145</v>
      </c>
      <c r="F873" s="52">
        <v>43509</v>
      </c>
    </row>
    <row r="874" spans="1:6" x14ac:dyDescent="0.3">
      <c r="A874" s="44" t="s">
        <v>1955</v>
      </c>
      <c r="B874" s="52">
        <v>35127</v>
      </c>
      <c r="C874" s="44" t="s">
        <v>116</v>
      </c>
      <c r="D874" s="44" t="s">
        <v>2147</v>
      </c>
      <c r="E874" s="44" t="s">
        <v>2146</v>
      </c>
      <c r="F874" s="52">
        <v>43929</v>
      </c>
    </row>
    <row r="875" spans="1:6" x14ac:dyDescent="0.3">
      <c r="A875" s="44" t="s">
        <v>1755</v>
      </c>
      <c r="B875" s="52">
        <v>27371</v>
      </c>
      <c r="C875" s="44" t="s">
        <v>92</v>
      </c>
      <c r="D875" s="44" t="s">
        <v>2147</v>
      </c>
      <c r="E875" s="44" t="s">
        <v>2146</v>
      </c>
      <c r="F875" s="52">
        <v>43611</v>
      </c>
    </row>
    <row r="876" spans="1:6" x14ac:dyDescent="0.3">
      <c r="A876" s="44" t="s">
        <v>1255</v>
      </c>
      <c r="B876" s="52">
        <v>28746</v>
      </c>
      <c r="C876" s="44" t="s">
        <v>85</v>
      </c>
      <c r="D876" s="44" t="s">
        <v>2147</v>
      </c>
      <c r="E876" s="44" t="s">
        <v>2146</v>
      </c>
      <c r="F876" s="52">
        <v>44128</v>
      </c>
    </row>
    <row r="877" spans="1:6" x14ac:dyDescent="0.3">
      <c r="A877" s="44" t="s">
        <v>1038</v>
      </c>
      <c r="B877" s="52">
        <v>36446</v>
      </c>
      <c r="C877" s="44" t="s">
        <v>63</v>
      </c>
      <c r="D877" s="44" t="s">
        <v>2147</v>
      </c>
      <c r="E877" s="44" t="s">
        <v>2146</v>
      </c>
      <c r="F877" s="52">
        <v>44009</v>
      </c>
    </row>
    <row r="878" spans="1:6" x14ac:dyDescent="0.3">
      <c r="A878" s="44" t="s">
        <v>1190</v>
      </c>
      <c r="B878" s="52">
        <v>35405</v>
      </c>
      <c r="C878" s="44" t="s">
        <v>100</v>
      </c>
      <c r="D878" s="44" t="s">
        <v>2144</v>
      </c>
      <c r="E878" s="44" t="s">
        <v>2145</v>
      </c>
      <c r="F878" s="52">
        <v>44175</v>
      </c>
    </row>
    <row r="879" spans="1:6" x14ac:dyDescent="0.3">
      <c r="A879" s="44" t="s">
        <v>518</v>
      </c>
      <c r="B879" s="52">
        <v>36243</v>
      </c>
      <c r="C879" s="44" t="s">
        <v>107</v>
      </c>
      <c r="D879" s="44" t="s">
        <v>2144</v>
      </c>
      <c r="E879" s="44" t="s">
        <v>2145</v>
      </c>
      <c r="F879" s="52">
        <v>44168</v>
      </c>
    </row>
    <row r="880" spans="1:6" x14ac:dyDescent="0.3">
      <c r="A880" s="44" t="s">
        <v>1097</v>
      </c>
      <c r="B880" s="52">
        <v>34246</v>
      </c>
      <c r="C880" s="44" t="s">
        <v>83</v>
      </c>
      <c r="D880" s="44" t="s">
        <v>2144</v>
      </c>
      <c r="E880" s="44" t="s">
        <v>2146</v>
      </c>
      <c r="F880" s="52">
        <v>44055</v>
      </c>
    </row>
    <row r="881" spans="1:6" x14ac:dyDescent="0.3">
      <c r="A881" s="44" t="s">
        <v>1526</v>
      </c>
      <c r="B881" s="52">
        <v>27555</v>
      </c>
      <c r="C881" s="44" t="s">
        <v>125</v>
      </c>
      <c r="D881" s="44" t="s">
        <v>2147</v>
      </c>
      <c r="E881" s="44" t="s">
        <v>2146</v>
      </c>
      <c r="F881" s="52">
        <v>43746</v>
      </c>
    </row>
    <row r="882" spans="1:6" x14ac:dyDescent="0.3">
      <c r="A882" s="44" t="s">
        <v>713</v>
      </c>
      <c r="B882" s="52">
        <v>36516</v>
      </c>
      <c r="C882" s="44" t="s">
        <v>96</v>
      </c>
      <c r="D882" s="44" t="s">
        <v>2147</v>
      </c>
      <c r="E882" s="44" t="s">
        <v>2145</v>
      </c>
      <c r="F882" s="52">
        <v>43979</v>
      </c>
    </row>
    <row r="883" spans="1:6" x14ac:dyDescent="0.3">
      <c r="A883" s="44" t="s">
        <v>333</v>
      </c>
      <c r="B883" s="52">
        <v>32549</v>
      </c>
      <c r="C883" s="44" t="s">
        <v>98</v>
      </c>
      <c r="D883" s="44" t="s">
        <v>2144</v>
      </c>
      <c r="E883" s="44" t="s">
        <v>2145</v>
      </c>
      <c r="F883" s="52">
        <v>43945</v>
      </c>
    </row>
    <row r="884" spans="1:6" x14ac:dyDescent="0.3">
      <c r="A884" s="44" t="s">
        <v>1265</v>
      </c>
      <c r="B884" s="52">
        <v>30399</v>
      </c>
      <c r="C884" s="44" t="s">
        <v>223</v>
      </c>
      <c r="D884" s="44" t="s">
        <v>2147</v>
      </c>
      <c r="E884" s="44" t="s">
        <v>2145</v>
      </c>
      <c r="F884" s="52">
        <v>44125</v>
      </c>
    </row>
    <row r="885" spans="1:6" x14ac:dyDescent="0.3">
      <c r="A885" s="44" t="s">
        <v>187</v>
      </c>
      <c r="B885" s="52">
        <v>27493</v>
      </c>
      <c r="C885" s="44" t="s">
        <v>82</v>
      </c>
      <c r="D885" s="44" t="s">
        <v>2147</v>
      </c>
      <c r="E885" s="44" t="s">
        <v>2146</v>
      </c>
      <c r="F885" s="52">
        <v>43683</v>
      </c>
    </row>
    <row r="886" spans="1:6" x14ac:dyDescent="0.3">
      <c r="A886" s="44" t="s">
        <v>1062</v>
      </c>
      <c r="B886" s="52">
        <v>26750</v>
      </c>
      <c r="C886" s="44" t="s">
        <v>140</v>
      </c>
      <c r="D886" s="44" t="s">
        <v>2144</v>
      </c>
      <c r="E886" s="44" t="s">
        <v>2146</v>
      </c>
      <c r="F886" s="52">
        <v>43869</v>
      </c>
    </row>
    <row r="887" spans="1:6" x14ac:dyDescent="0.3">
      <c r="A887" s="44" t="s">
        <v>203</v>
      </c>
      <c r="B887" s="52">
        <v>34122</v>
      </c>
      <c r="C887" s="44" t="s">
        <v>128</v>
      </c>
      <c r="D887" s="44" t="s">
        <v>2144</v>
      </c>
      <c r="E887" s="44" t="s">
        <v>2146</v>
      </c>
      <c r="F887" s="52">
        <v>43478</v>
      </c>
    </row>
    <row r="888" spans="1:6" x14ac:dyDescent="0.3">
      <c r="A888" s="44" t="s">
        <v>826</v>
      </c>
      <c r="B888" s="52">
        <v>34674</v>
      </c>
      <c r="C888" s="44" t="s">
        <v>120</v>
      </c>
      <c r="D888" s="44" t="s">
        <v>2144</v>
      </c>
      <c r="E888" s="44" t="s">
        <v>2146</v>
      </c>
      <c r="F888" s="52">
        <v>43984</v>
      </c>
    </row>
    <row r="889" spans="1:6" x14ac:dyDescent="0.3">
      <c r="A889" s="44" t="s">
        <v>350</v>
      </c>
      <c r="B889" s="52">
        <v>28822</v>
      </c>
      <c r="C889" s="44" t="s">
        <v>113</v>
      </c>
      <c r="D889" s="44" t="s">
        <v>2147</v>
      </c>
      <c r="E889" s="44" t="s">
        <v>2146</v>
      </c>
      <c r="F889" s="52">
        <v>44048</v>
      </c>
    </row>
    <row r="890" spans="1:6" x14ac:dyDescent="0.3">
      <c r="A890" s="44" t="s">
        <v>1367</v>
      </c>
      <c r="B890" s="52">
        <v>27633</v>
      </c>
      <c r="C890" s="44" t="s">
        <v>97</v>
      </c>
      <c r="D890" s="44" t="s">
        <v>2147</v>
      </c>
      <c r="E890" s="44" t="s">
        <v>2146</v>
      </c>
      <c r="F890" s="52">
        <v>43660</v>
      </c>
    </row>
    <row r="891" spans="1:6" x14ac:dyDescent="0.3">
      <c r="A891" s="44" t="s">
        <v>828</v>
      </c>
      <c r="B891" s="52">
        <v>26801</v>
      </c>
      <c r="C891" s="44" t="s">
        <v>68</v>
      </c>
      <c r="D891" s="44" t="s">
        <v>2147</v>
      </c>
      <c r="E891" s="44" t="s">
        <v>2146</v>
      </c>
      <c r="F891" s="52">
        <v>43810</v>
      </c>
    </row>
    <row r="892" spans="1:6" x14ac:dyDescent="0.3">
      <c r="A892" s="44" t="s">
        <v>1069</v>
      </c>
      <c r="B892" s="52">
        <v>31547</v>
      </c>
      <c r="C892" s="44" t="s">
        <v>93</v>
      </c>
      <c r="D892" s="44" t="s">
        <v>2144</v>
      </c>
      <c r="E892" s="44" t="s">
        <v>2145</v>
      </c>
      <c r="F892" s="52">
        <v>43556</v>
      </c>
    </row>
    <row r="893" spans="1:6" x14ac:dyDescent="0.3">
      <c r="A893" s="44" t="s">
        <v>804</v>
      </c>
      <c r="B893" s="52">
        <v>29441</v>
      </c>
      <c r="C893" s="44" t="s">
        <v>126</v>
      </c>
      <c r="D893" s="44" t="s">
        <v>2147</v>
      </c>
      <c r="E893" s="44" t="s">
        <v>2145</v>
      </c>
      <c r="F893" s="52">
        <v>43518</v>
      </c>
    </row>
    <row r="894" spans="1:6" x14ac:dyDescent="0.3">
      <c r="A894" s="44" t="s">
        <v>1316</v>
      </c>
      <c r="B894" s="52">
        <v>29132</v>
      </c>
      <c r="C894" s="44" t="s">
        <v>93</v>
      </c>
      <c r="D894" s="44" t="s">
        <v>2144</v>
      </c>
      <c r="E894" s="44" t="s">
        <v>2146</v>
      </c>
      <c r="F894" s="52">
        <v>44046</v>
      </c>
    </row>
    <row r="895" spans="1:6" x14ac:dyDescent="0.3">
      <c r="A895" s="44" t="s">
        <v>1157</v>
      </c>
      <c r="B895" s="52">
        <v>29732</v>
      </c>
      <c r="C895" s="44" t="s">
        <v>108</v>
      </c>
      <c r="D895" s="44" t="s">
        <v>2144</v>
      </c>
      <c r="E895" s="44" t="s">
        <v>2146</v>
      </c>
      <c r="F895" s="52">
        <v>43933</v>
      </c>
    </row>
    <row r="896" spans="1:6" x14ac:dyDescent="0.3">
      <c r="A896" s="44" t="s">
        <v>2154</v>
      </c>
      <c r="B896" s="52">
        <v>32488</v>
      </c>
      <c r="C896" s="44" t="s">
        <v>273</v>
      </c>
      <c r="D896" s="44" t="s">
        <v>2144</v>
      </c>
      <c r="E896" s="44" t="s">
        <v>2145</v>
      </c>
      <c r="F896" s="52">
        <v>43874</v>
      </c>
    </row>
    <row r="897" spans="1:6" x14ac:dyDescent="0.3">
      <c r="A897" s="44" t="s">
        <v>1053</v>
      </c>
      <c r="B897" s="52">
        <v>35543</v>
      </c>
      <c r="C897" s="44" t="s">
        <v>130</v>
      </c>
      <c r="D897" s="44" t="s">
        <v>2144</v>
      </c>
      <c r="E897" s="44" t="s">
        <v>2145</v>
      </c>
      <c r="F897" s="52">
        <v>44136</v>
      </c>
    </row>
    <row r="898" spans="1:6" x14ac:dyDescent="0.3">
      <c r="A898" s="44" t="s">
        <v>1387</v>
      </c>
      <c r="B898" s="52">
        <v>29442</v>
      </c>
      <c r="C898" s="44" t="s">
        <v>242</v>
      </c>
      <c r="D898" s="44" t="s">
        <v>2147</v>
      </c>
      <c r="E898" s="44" t="s">
        <v>2146</v>
      </c>
      <c r="F898" s="52">
        <v>43621</v>
      </c>
    </row>
    <row r="899" spans="1:6" x14ac:dyDescent="0.3">
      <c r="A899" s="44" t="s">
        <v>1934</v>
      </c>
      <c r="B899" s="52">
        <v>28303</v>
      </c>
      <c r="C899" s="44" t="s">
        <v>96</v>
      </c>
      <c r="D899" s="44" t="s">
        <v>2144</v>
      </c>
      <c r="E899" s="44" t="s">
        <v>2146</v>
      </c>
      <c r="F899" s="52">
        <v>43850</v>
      </c>
    </row>
    <row r="900" spans="1:6" x14ac:dyDescent="0.3">
      <c r="A900" s="44" t="s">
        <v>1603</v>
      </c>
      <c r="B900" s="52">
        <v>26258</v>
      </c>
      <c r="C900" s="44" t="s">
        <v>125</v>
      </c>
      <c r="D900" s="44" t="s">
        <v>2144</v>
      </c>
      <c r="E900" s="44" t="s">
        <v>2145</v>
      </c>
      <c r="F900" s="52">
        <v>43626</v>
      </c>
    </row>
    <row r="901" spans="1:6" x14ac:dyDescent="0.3">
      <c r="A901" s="44" t="s">
        <v>1802</v>
      </c>
      <c r="B901" s="52">
        <v>32224</v>
      </c>
      <c r="C901" s="44" t="s">
        <v>85</v>
      </c>
      <c r="D901" s="44" t="s">
        <v>2144</v>
      </c>
      <c r="E901" s="44" t="s">
        <v>2145</v>
      </c>
      <c r="F901" s="52">
        <v>43483</v>
      </c>
    </row>
    <row r="902" spans="1:6" x14ac:dyDescent="0.3">
      <c r="A902" s="44" t="s">
        <v>1229</v>
      </c>
      <c r="B902" s="52">
        <v>33065</v>
      </c>
      <c r="C902" s="44" t="s">
        <v>140</v>
      </c>
      <c r="D902" s="44" t="s">
        <v>2147</v>
      </c>
      <c r="E902" s="44" t="s">
        <v>2146</v>
      </c>
      <c r="F902" s="52">
        <v>43478</v>
      </c>
    </row>
    <row r="903" spans="1:6" x14ac:dyDescent="0.3">
      <c r="A903" s="44" t="s">
        <v>894</v>
      </c>
      <c r="B903" s="52">
        <v>29203</v>
      </c>
      <c r="C903" s="44" t="s">
        <v>180</v>
      </c>
      <c r="D903" s="44" t="s">
        <v>2144</v>
      </c>
      <c r="E903" s="44" t="s">
        <v>2146</v>
      </c>
      <c r="F903" s="52">
        <v>43728</v>
      </c>
    </row>
    <row r="904" spans="1:6" x14ac:dyDescent="0.3">
      <c r="A904" s="44" t="s">
        <v>1919</v>
      </c>
      <c r="B904" s="52">
        <v>32994</v>
      </c>
      <c r="C904" s="44" t="s">
        <v>111</v>
      </c>
      <c r="D904" s="44" t="s">
        <v>2147</v>
      </c>
      <c r="E904" s="44" t="s">
        <v>2145</v>
      </c>
      <c r="F904" s="52">
        <v>43963</v>
      </c>
    </row>
    <row r="905" spans="1:6" x14ac:dyDescent="0.3">
      <c r="A905" s="44" t="s">
        <v>1752</v>
      </c>
      <c r="B905" s="52">
        <v>26893</v>
      </c>
      <c r="C905" s="44" t="s">
        <v>148</v>
      </c>
      <c r="D905" s="44" t="s">
        <v>2144</v>
      </c>
      <c r="E905" s="44" t="s">
        <v>2146</v>
      </c>
      <c r="F905" s="52">
        <v>43930</v>
      </c>
    </row>
    <row r="906" spans="1:6" x14ac:dyDescent="0.3">
      <c r="A906" s="44" t="s">
        <v>1503</v>
      </c>
      <c r="B906" s="52">
        <v>33712</v>
      </c>
      <c r="C906" s="44" t="s">
        <v>115</v>
      </c>
      <c r="D906" s="44" t="s">
        <v>2144</v>
      </c>
      <c r="E906" s="44" t="s">
        <v>2145</v>
      </c>
      <c r="F906" s="52">
        <v>43541</v>
      </c>
    </row>
    <row r="907" spans="1:6" x14ac:dyDescent="0.3">
      <c r="A907" s="44" t="s">
        <v>630</v>
      </c>
      <c r="B907" s="52">
        <v>28575</v>
      </c>
      <c r="C907" s="44" t="s">
        <v>242</v>
      </c>
      <c r="D907" s="44" t="s">
        <v>2147</v>
      </c>
      <c r="E907" s="44" t="s">
        <v>2145</v>
      </c>
      <c r="F907" s="52">
        <v>43900</v>
      </c>
    </row>
    <row r="908" spans="1:6" x14ac:dyDescent="0.3">
      <c r="A908" s="44" t="s">
        <v>925</v>
      </c>
      <c r="B908" s="52">
        <v>33620</v>
      </c>
      <c r="C908" s="44" t="s">
        <v>105</v>
      </c>
      <c r="D908" s="44" t="s">
        <v>2147</v>
      </c>
      <c r="E908" s="44" t="s">
        <v>2145</v>
      </c>
      <c r="F908" s="52">
        <v>43888</v>
      </c>
    </row>
    <row r="909" spans="1:6" x14ac:dyDescent="0.3">
      <c r="A909" s="44" t="s">
        <v>1096</v>
      </c>
      <c r="B909" s="52">
        <v>28679</v>
      </c>
      <c r="C909" s="44" t="s">
        <v>114</v>
      </c>
      <c r="D909" s="44" t="s">
        <v>2144</v>
      </c>
      <c r="E909" s="44" t="s">
        <v>2145</v>
      </c>
      <c r="F909" s="52">
        <v>43658</v>
      </c>
    </row>
    <row r="910" spans="1:6" x14ac:dyDescent="0.3">
      <c r="A910" s="44" t="s">
        <v>645</v>
      </c>
      <c r="B910" s="52">
        <v>31030</v>
      </c>
      <c r="C910" s="44" t="s">
        <v>101</v>
      </c>
      <c r="D910" s="44" t="s">
        <v>2144</v>
      </c>
      <c r="E910" s="44" t="s">
        <v>2145</v>
      </c>
      <c r="F910" s="52">
        <v>43709</v>
      </c>
    </row>
    <row r="911" spans="1:6" x14ac:dyDescent="0.3">
      <c r="A911" s="44" t="s">
        <v>1203</v>
      </c>
      <c r="B911" s="52">
        <v>25620</v>
      </c>
      <c r="C911" s="44" t="s">
        <v>69</v>
      </c>
      <c r="D911" s="44" t="s">
        <v>2144</v>
      </c>
      <c r="E911" s="44" t="s">
        <v>2145</v>
      </c>
      <c r="F911" s="52">
        <v>43640</v>
      </c>
    </row>
    <row r="912" spans="1:6" x14ac:dyDescent="0.3">
      <c r="A912" s="44" t="s">
        <v>1738</v>
      </c>
      <c r="B912" s="52">
        <v>35879</v>
      </c>
      <c r="C912" s="44" t="s">
        <v>121</v>
      </c>
      <c r="D912" s="44" t="s">
        <v>2147</v>
      </c>
      <c r="E912" s="44" t="s">
        <v>2146</v>
      </c>
      <c r="F912" s="52">
        <v>44035</v>
      </c>
    </row>
    <row r="913" spans="1:6" x14ac:dyDescent="0.3">
      <c r="A913" s="44" t="s">
        <v>446</v>
      </c>
      <c r="B913" s="52">
        <v>30389</v>
      </c>
      <c r="C913" s="44" t="s">
        <v>109</v>
      </c>
      <c r="D913" s="44" t="s">
        <v>2144</v>
      </c>
      <c r="E913" s="44" t="s">
        <v>2145</v>
      </c>
      <c r="F913" s="52">
        <v>44015</v>
      </c>
    </row>
    <row r="914" spans="1:6" x14ac:dyDescent="0.3">
      <c r="A914" s="44" t="s">
        <v>798</v>
      </c>
      <c r="B914" s="52">
        <v>36258</v>
      </c>
      <c r="C914" s="44" t="s">
        <v>93</v>
      </c>
      <c r="D914" s="44" t="s">
        <v>2147</v>
      </c>
      <c r="E914" s="44" t="s">
        <v>2145</v>
      </c>
      <c r="F914" s="52">
        <v>43733</v>
      </c>
    </row>
    <row r="915" spans="1:6" x14ac:dyDescent="0.3">
      <c r="A915" s="44" t="s">
        <v>319</v>
      </c>
      <c r="B915" s="52">
        <v>30738</v>
      </c>
      <c r="C915" s="44" t="s">
        <v>88</v>
      </c>
      <c r="D915" s="44" t="s">
        <v>2147</v>
      </c>
      <c r="E915" s="44" t="s">
        <v>2145</v>
      </c>
      <c r="F915" s="52">
        <v>44175</v>
      </c>
    </row>
    <row r="916" spans="1:6" x14ac:dyDescent="0.3">
      <c r="A916" s="44" t="s">
        <v>777</v>
      </c>
      <c r="B916" s="52">
        <v>26029</v>
      </c>
      <c r="C916" s="44" t="s">
        <v>108</v>
      </c>
      <c r="D916" s="44" t="s">
        <v>2147</v>
      </c>
      <c r="E916" s="44" t="s">
        <v>2145</v>
      </c>
      <c r="F916" s="52">
        <v>43609</v>
      </c>
    </row>
    <row r="917" spans="1:6" x14ac:dyDescent="0.3">
      <c r="A917" s="44" t="s">
        <v>1446</v>
      </c>
      <c r="B917" s="52">
        <v>35076</v>
      </c>
      <c r="C917" s="44" t="s">
        <v>86</v>
      </c>
      <c r="D917" s="44" t="s">
        <v>2147</v>
      </c>
      <c r="E917" s="44" t="s">
        <v>2146</v>
      </c>
      <c r="F917" s="52">
        <v>44059</v>
      </c>
    </row>
    <row r="918" spans="1:6" x14ac:dyDescent="0.3">
      <c r="A918" s="44" t="s">
        <v>363</v>
      </c>
      <c r="B918" s="52">
        <v>27448</v>
      </c>
      <c r="C918" s="44" t="s">
        <v>124</v>
      </c>
      <c r="D918" s="44" t="s">
        <v>2144</v>
      </c>
      <c r="E918" s="44" t="s">
        <v>2146</v>
      </c>
      <c r="F918" s="52">
        <v>43800</v>
      </c>
    </row>
    <row r="919" spans="1:6" x14ac:dyDescent="0.3">
      <c r="A919" s="44" t="s">
        <v>1804</v>
      </c>
      <c r="B919" s="52">
        <v>30391</v>
      </c>
      <c r="C919" s="44" t="s">
        <v>121</v>
      </c>
      <c r="D919" s="44" t="s">
        <v>2144</v>
      </c>
      <c r="E919" s="44" t="s">
        <v>2145</v>
      </c>
      <c r="F919" s="52">
        <v>43764</v>
      </c>
    </row>
    <row r="920" spans="1:6" x14ac:dyDescent="0.3">
      <c r="A920" s="44" t="s">
        <v>2106</v>
      </c>
      <c r="B920" s="52">
        <v>28388</v>
      </c>
      <c r="C920" s="44" t="s">
        <v>115</v>
      </c>
      <c r="D920" s="44" t="s">
        <v>2147</v>
      </c>
      <c r="E920" s="44" t="s">
        <v>2146</v>
      </c>
      <c r="F920" s="52">
        <v>44174</v>
      </c>
    </row>
    <row r="921" spans="1:6" x14ac:dyDescent="0.3">
      <c r="A921" s="44" t="s">
        <v>1497</v>
      </c>
      <c r="B921" s="52">
        <v>28121</v>
      </c>
      <c r="C921" s="44" t="s">
        <v>100</v>
      </c>
      <c r="D921" s="44" t="s">
        <v>2144</v>
      </c>
      <c r="E921" s="44" t="s">
        <v>2146</v>
      </c>
      <c r="F921" s="52">
        <v>44033</v>
      </c>
    </row>
    <row r="922" spans="1:6" x14ac:dyDescent="0.3">
      <c r="A922" s="44" t="s">
        <v>1736</v>
      </c>
      <c r="B922" s="52">
        <v>32188</v>
      </c>
      <c r="C922" s="44" t="s">
        <v>95</v>
      </c>
      <c r="D922" s="44" t="s">
        <v>2144</v>
      </c>
      <c r="E922" s="44" t="s">
        <v>2145</v>
      </c>
      <c r="F922" s="52">
        <v>43785</v>
      </c>
    </row>
    <row r="923" spans="1:6" x14ac:dyDescent="0.3">
      <c r="A923" s="44" t="s">
        <v>1678</v>
      </c>
      <c r="B923" s="52">
        <v>29293</v>
      </c>
      <c r="C923" s="44" t="s">
        <v>104</v>
      </c>
      <c r="D923" s="44" t="s">
        <v>2144</v>
      </c>
      <c r="E923" s="44" t="s">
        <v>2146</v>
      </c>
      <c r="F923" s="52">
        <v>44158</v>
      </c>
    </row>
    <row r="924" spans="1:6" x14ac:dyDescent="0.3">
      <c r="A924" s="44" t="s">
        <v>364</v>
      </c>
      <c r="B924" s="52">
        <v>28159</v>
      </c>
      <c r="C924" s="44" t="s">
        <v>109</v>
      </c>
      <c r="D924" s="44" t="s">
        <v>2144</v>
      </c>
      <c r="E924" s="44" t="s">
        <v>2145</v>
      </c>
      <c r="F924" s="52">
        <v>43807</v>
      </c>
    </row>
    <row r="925" spans="1:6" x14ac:dyDescent="0.3">
      <c r="A925" s="44" t="s">
        <v>1301</v>
      </c>
      <c r="B925" s="52">
        <v>29046</v>
      </c>
      <c r="C925" s="44" t="s">
        <v>94</v>
      </c>
      <c r="D925" s="44" t="s">
        <v>2147</v>
      </c>
      <c r="E925" s="44" t="s">
        <v>2146</v>
      </c>
      <c r="F925" s="52">
        <v>43566</v>
      </c>
    </row>
    <row r="926" spans="1:6" x14ac:dyDescent="0.3">
      <c r="A926" s="44" t="s">
        <v>2057</v>
      </c>
      <c r="B926" s="52">
        <v>32301</v>
      </c>
      <c r="C926" s="44" t="s">
        <v>110</v>
      </c>
      <c r="D926" s="44" t="s">
        <v>2147</v>
      </c>
      <c r="E926" s="44" t="s">
        <v>2145</v>
      </c>
      <c r="F926" s="52">
        <v>44018</v>
      </c>
    </row>
    <row r="927" spans="1:6" x14ac:dyDescent="0.3">
      <c r="A927" s="44" t="s">
        <v>1576</v>
      </c>
      <c r="B927" s="52">
        <v>27102</v>
      </c>
      <c r="C927" s="44" t="s">
        <v>83</v>
      </c>
      <c r="D927" s="44" t="s">
        <v>2144</v>
      </c>
      <c r="E927" s="44" t="s">
        <v>2145</v>
      </c>
      <c r="F927" s="52">
        <v>43755</v>
      </c>
    </row>
    <row r="928" spans="1:6" x14ac:dyDescent="0.3">
      <c r="A928" s="44" t="s">
        <v>436</v>
      </c>
      <c r="B928" s="52">
        <v>27795</v>
      </c>
      <c r="C928" s="44" t="s">
        <v>116</v>
      </c>
      <c r="D928" s="44" t="s">
        <v>2147</v>
      </c>
      <c r="E928" s="44" t="s">
        <v>2145</v>
      </c>
      <c r="F928" s="52">
        <v>43855</v>
      </c>
    </row>
    <row r="929" spans="1:6" x14ac:dyDescent="0.3">
      <c r="A929" s="44" t="s">
        <v>2044</v>
      </c>
      <c r="B929" s="52">
        <v>28720</v>
      </c>
      <c r="C929" s="44" t="s">
        <v>80</v>
      </c>
      <c r="D929" s="44" t="s">
        <v>2144</v>
      </c>
      <c r="E929" s="44" t="s">
        <v>2146</v>
      </c>
      <c r="F929" s="52">
        <v>44095</v>
      </c>
    </row>
    <row r="930" spans="1:6" x14ac:dyDescent="0.3">
      <c r="A930" s="44" t="s">
        <v>795</v>
      </c>
      <c r="B930" s="52">
        <v>36636</v>
      </c>
      <c r="C930" s="44" t="s">
        <v>99</v>
      </c>
      <c r="D930" s="44" t="s">
        <v>2144</v>
      </c>
      <c r="E930" s="44" t="s">
        <v>2145</v>
      </c>
      <c r="F930" s="52">
        <v>43965</v>
      </c>
    </row>
    <row r="931" spans="1:6" x14ac:dyDescent="0.3">
      <c r="A931" s="44" t="s">
        <v>1217</v>
      </c>
      <c r="B931" s="52">
        <v>36123</v>
      </c>
      <c r="C931" s="44" t="s">
        <v>98</v>
      </c>
      <c r="D931" s="44" t="s">
        <v>2147</v>
      </c>
      <c r="E931" s="44" t="s">
        <v>2145</v>
      </c>
      <c r="F931" s="52">
        <v>43875</v>
      </c>
    </row>
    <row r="932" spans="1:6" x14ac:dyDescent="0.3">
      <c r="A932" s="44" t="s">
        <v>2129</v>
      </c>
      <c r="B932" s="52">
        <v>28913</v>
      </c>
      <c r="C932" s="44" t="s">
        <v>112</v>
      </c>
      <c r="D932" s="44" t="s">
        <v>2144</v>
      </c>
      <c r="E932" s="44" t="s">
        <v>2146</v>
      </c>
      <c r="F932" s="52">
        <v>44145</v>
      </c>
    </row>
    <row r="933" spans="1:6" x14ac:dyDescent="0.3">
      <c r="A933" s="44" t="s">
        <v>2043</v>
      </c>
      <c r="B933" s="52">
        <v>27163</v>
      </c>
      <c r="C933" s="44" t="s">
        <v>163</v>
      </c>
      <c r="D933" s="44" t="s">
        <v>2147</v>
      </c>
      <c r="E933" s="44" t="s">
        <v>2146</v>
      </c>
      <c r="F933" s="52">
        <v>44143</v>
      </c>
    </row>
    <row r="934" spans="1:6" x14ac:dyDescent="0.3">
      <c r="A934" s="44" t="s">
        <v>1264</v>
      </c>
      <c r="B934" s="52">
        <v>31815</v>
      </c>
      <c r="C934" s="44" t="s">
        <v>121</v>
      </c>
      <c r="D934" s="44" t="s">
        <v>2144</v>
      </c>
      <c r="E934" s="44" t="s">
        <v>2146</v>
      </c>
      <c r="F934" s="52">
        <v>43611</v>
      </c>
    </row>
    <row r="935" spans="1:6" x14ac:dyDescent="0.3">
      <c r="A935" s="44" t="s">
        <v>620</v>
      </c>
      <c r="B935" s="52">
        <v>29896</v>
      </c>
      <c r="C935" s="44" t="s">
        <v>102</v>
      </c>
      <c r="D935" s="44" t="s">
        <v>2147</v>
      </c>
      <c r="E935" s="44" t="s">
        <v>2145</v>
      </c>
      <c r="F935" s="52">
        <v>44045</v>
      </c>
    </row>
    <row r="936" spans="1:6" x14ac:dyDescent="0.3">
      <c r="A936" s="44" t="s">
        <v>1880</v>
      </c>
      <c r="B936" s="52">
        <v>27021</v>
      </c>
      <c r="C936" s="44" t="s">
        <v>81</v>
      </c>
      <c r="D936" s="44" t="s">
        <v>2144</v>
      </c>
      <c r="E936" s="44" t="s">
        <v>2146</v>
      </c>
      <c r="F936" s="52">
        <v>43562</v>
      </c>
    </row>
    <row r="937" spans="1:6" x14ac:dyDescent="0.3">
      <c r="A937" s="44" t="s">
        <v>986</v>
      </c>
      <c r="B937" s="52">
        <v>35803</v>
      </c>
      <c r="C937" s="44" t="s">
        <v>116</v>
      </c>
      <c r="D937" s="44" t="s">
        <v>2144</v>
      </c>
      <c r="E937" s="44" t="s">
        <v>2145</v>
      </c>
      <c r="F937" s="52">
        <v>43467</v>
      </c>
    </row>
    <row r="938" spans="1:6" x14ac:dyDescent="0.3">
      <c r="A938" s="44" t="s">
        <v>1225</v>
      </c>
      <c r="B938" s="52">
        <v>25955</v>
      </c>
      <c r="C938" s="44" t="s">
        <v>113</v>
      </c>
      <c r="D938" s="44" t="s">
        <v>2144</v>
      </c>
      <c r="E938" s="44" t="s">
        <v>2145</v>
      </c>
      <c r="F938" s="52">
        <v>43671</v>
      </c>
    </row>
    <row r="939" spans="1:6" x14ac:dyDescent="0.3">
      <c r="A939" s="44" t="s">
        <v>1942</v>
      </c>
      <c r="B939" s="52">
        <v>27529</v>
      </c>
      <c r="C939" s="44" t="s">
        <v>140</v>
      </c>
      <c r="D939" s="44" t="s">
        <v>2144</v>
      </c>
      <c r="E939" s="44" t="s">
        <v>2146</v>
      </c>
      <c r="F939" s="52">
        <v>44013</v>
      </c>
    </row>
    <row r="940" spans="1:6" x14ac:dyDescent="0.3">
      <c r="A940" s="44" t="s">
        <v>1361</v>
      </c>
      <c r="B940" s="52">
        <v>29014</v>
      </c>
      <c r="C940" s="44" t="s">
        <v>96</v>
      </c>
      <c r="D940" s="44" t="s">
        <v>2147</v>
      </c>
      <c r="E940" s="44" t="s">
        <v>2145</v>
      </c>
      <c r="F940" s="52">
        <v>43931</v>
      </c>
    </row>
    <row r="941" spans="1:6" x14ac:dyDescent="0.3">
      <c r="A941" s="44" t="s">
        <v>1224</v>
      </c>
      <c r="B941" s="52">
        <v>29237</v>
      </c>
      <c r="C941" s="44" t="s">
        <v>97</v>
      </c>
      <c r="D941" s="44" t="s">
        <v>2144</v>
      </c>
      <c r="E941" s="44" t="s">
        <v>2145</v>
      </c>
      <c r="F941" s="52">
        <v>44132</v>
      </c>
    </row>
    <row r="942" spans="1:6" x14ac:dyDescent="0.3">
      <c r="A942" s="44" t="s">
        <v>1982</v>
      </c>
      <c r="B942" s="52">
        <v>27162</v>
      </c>
      <c r="C942" s="44" t="s">
        <v>140</v>
      </c>
      <c r="D942" s="44" t="s">
        <v>2144</v>
      </c>
      <c r="E942" s="44" t="s">
        <v>2146</v>
      </c>
      <c r="F942" s="52">
        <v>43881</v>
      </c>
    </row>
    <row r="943" spans="1:6" x14ac:dyDescent="0.3">
      <c r="A943" s="44" t="s">
        <v>786</v>
      </c>
      <c r="B943" s="52">
        <v>27323</v>
      </c>
      <c r="C943" s="44" t="s">
        <v>114</v>
      </c>
      <c r="D943" s="44" t="s">
        <v>2147</v>
      </c>
      <c r="E943" s="44" t="s">
        <v>2146</v>
      </c>
      <c r="F943" s="52">
        <v>43892</v>
      </c>
    </row>
    <row r="944" spans="1:6" x14ac:dyDescent="0.3">
      <c r="A944" s="44" t="s">
        <v>1732</v>
      </c>
      <c r="B944" s="52">
        <v>32770</v>
      </c>
      <c r="C944" s="44" t="s">
        <v>97</v>
      </c>
      <c r="D944" s="44" t="s">
        <v>2147</v>
      </c>
      <c r="E944" s="44" t="s">
        <v>2145</v>
      </c>
      <c r="F944" s="52">
        <v>43870</v>
      </c>
    </row>
    <row r="945" spans="1:6" x14ac:dyDescent="0.3">
      <c r="A945" s="44" t="s">
        <v>1419</v>
      </c>
      <c r="B945" s="52">
        <v>29156</v>
      </c>
      <c r="C945" s="44" t="s">
        <v>89</v>
      </c>
      <c r="D945" s="44" t="s">
        <v>2147</v>
      </c>
      <c r="E945" s="44" t="s">
        <v>2146</v>
      </c>
      <c r="F945" s="52">
        <v>43647</v>
      </c>
    </row>
    <row r="946" spans="1:6" x14ac:dyDescent="0.3">
      <c r="A946" s="44" t="s">
        <v>1208</v>
      </c>
      <c r="B946" s="52">
        <v>28219</v>
      </c>
      <c r="C946" s="44" t="s">
        <v>92</v>
      </c>
      <c r="D946" s="44" t="s">
        <v>2144</v>
      </c>
      <c r="E946" s="44" t="s">
        <v>2145</v>
      </c>
      <c r="F946" s="52">
        <v>44159</v>
      </c>
    </row>
    <row r="947" spans="1:6" x14ac:dyDescent="0.3">
      <c r="A947" s="44" t="s">
        <v>902</v>
      </c>
      <c r="B947" s="52">
        <v>28376</v>
      </c>
      <c r="C947" s="44" t="s">
        <v>120</v>
      </c>
      <c r="D947" s="44" t="s">
        <v>2144</v>
      </c>
      <c r="E947" s="44" t="s">
        <v>2146</v>
      </c>
      <c r="F947" s="52">
        <v>43891</v>
      </c>
    </row>
    <row r="948" spans="1:6" x14ac:dyDescent="0.3">
      <c r="A948" s="44" t="s">
        <v>1405</v>
      </c>
      <c r="B948" s="52">
        <v>26620</v>
      </c>
      <c r="C948" s="44" t="s">
        <v>108</v>
      </c>
      <c r="D948" s="44" t="s">
        <v>2144</v>
      </c>
      <c r="E948" s="44" t="s">
        <v>2145</v>
      </c>
      <c r="F948" s="52">
        <v>43822</v>
      </c>
    </row>
    <row r="949" spans="1:6" x14ac:dyDescent="0.3">
      <c r="A949" s="44" t="s">
        <v>583</v>
      </c>
      <c r="B949" s="52">
        <v>26686</v>
      </c>
      <c r="C949" s="44" t="s">
        <v>81</v>
      </c>
      <c r="D949" s="44" t="s">
        <v>2144</v>
      </c>
      <c r="E949" s="44" t="s">
        <v>2145</v>
      </c>
      <c r="F949" s="52">
        <v>44016</v>
      </c>
    </row>
    <row r="950" spans="1:6" x14ac:dyDescent="0.3">
      <c r="A950" s="44" t="s">
        <v>1950</v>
      </c>
      <c r="B950" s="52">
        <v>36506</v>
      </c>
      <c r="C950" s="44" t="s">
        <v>70</v>
      </c>
      <c r="D950" s="44" t="s">
        <v>2144</v>
      </c>
      <c r="E950" s="44" t="s">
        <v>2145</v>
      </c>
      <c r="F950" s="52">
        <v>43990</v>
      </c>
    </row>
    <row r="951" spans="1:6" x14ac:dyDescent="0.3">
      <c r="A951" s="44" t="s">
        <v>1702</v>
      </c>
      <c r="B951" s="52">
        <v>29587</v>
      </c>
      <c r="C951" s="44" t="s">
        <v>81</v>
      </c>
      <c r="D951" s="44" t="s">
        <v>2147</v>
      </c>
      <c r="E951" s="44" t="s">
        <v>2146</v>
      </c>
      <c r="F951" s="52">
        <v>44097</v>
      </c>
    </row>
    <row r="952" spans="1:6" x14ac:dyDescent="0.3">
      <c r="A952" s="44" t="s">
        <v>577</v>
      </c>
      <c r="B952" s="52">
        <v>26750</v>
      </c>
      <c r="C952" s="44" t="s">
        <v>69</v>
      </c>
      <c r="D952" s="44" t="s">
        <v>2144</v>
      </c>
      <c r="E952" s="44" t="s">
        <v>2145</v>
      </c>
      <c r="F952" s="52">
        <v>43729</v>
      </c>
    </row>
    <row r="953" spans="1:6" x14ac:dyDescent="0.3">
      <c r="A953" s="44" t="s">
        <v>1431</v>
      </c>
      <c r="B953" s="52">
        <v>26980</v>
      </c>
      <c r="C953" s="44" t="s">
        <v>201</v>
      </c>
      <c r="D953" s="44" t="s">
        <v>2144</v>
      </c>
      <c r="E953" s="44" t="s">
        <v>2145</v>
      </c>
      <c r="F953" s="52">
        <v>43632</v>
      </c>
    </row>
    <row r="954" spans="1:6" x14ac:dyDescent="0.3">
      <c r="A954" s="44" t="s">
        <v>720</v>
      </c>
      <c r="B954" s="52">
        <v>32546</v>
      </c>
      <c r="C954" s="44" t="s">
        <v>70</v>
      </c>
      <c r="D954" s="44" t="s">
        <v>2147</v>
      </c>
      <c r="E954" s="44" t="s">
        <v>2145</v>
      </c>
      <c r="F954" s="52">
        <v>43658</v>
      </c>
    </row>
    <row r="955" spans="1:6" x14ac:dyDescent="0.3">
      <c r="A955" s="44" t="s">
        <v>279</v>
      </c>
      <c r="B955" s="52">
        <v>29517</v>
      </c>
      <c r="C955" s="44" t="s">
        <v>91</v>
      </c>
      <c r="D955" s="44" t="s">
        <v>2144</v>
      </c>
      <c r="E955" s="44" t="s">
        <v>2146</v>
      </c>
      <c r="F955" s="52">
        <v>43595</v>
      </c>
    </row>
    <row r="956" spans="1:6" x14ac:dyDescent="0.3">
      <c r="A956" s="44" t="s">
        <v>1071</v>
      </c>
      <c r="B956" s="52">
        <v>26561</v>
      </c>
      <c r="C956" s="44" t="s">
        <v>84</v>
      </c>
      <c r="D956" s="44" t="s">
        <v>2144</v>
      </c>
      <c r="E956" s="44" t="s">
        <v>2145</v>
      </c>
      <c r="F956" s="52">
        <v>44038</v>
      </c>
    </row>
    <row r="957" spans="1:6" x14ac:dyDescent="0.3">
      <c r="A957" s="44" t="s">
        <v>1723</v>
      </c>
      <c r="B957" s="52">
        <v>28806</v>
      </c>
      <c r="C957" s="44" t="s">
        <v>88</v>
      </c>
      <c r="D957" s="44" t="s">
        <v>2144</v>
      </c>
      <c r="E957" s="44" t="s">
        <v>2146</v>
      </c>
      <c r="F957" s="52">
        <v>43966</v>
      </c>
    </row>
    <row r="958" spans="1:6" x14ac:dyDescent="0.3">
      <c r="A958" s="44" t="s">
        <v>1001</v>
      </c>
      <c r="B958" s="52">
        <v>26917</v>
      </c>
      <c r="C958" s="44" t="s">
        <v>118</v>
      </c>
      <c r="D958" s="44" t="s">
        <v>2147</v>
      </c>
      <c r="E958" s="44" t="s">
        <v>2145</v>
      </c>
      <c r="F958" s="52">
        <v>43940</v>
      </c>
    </row>
    <row r="959" spans="1:6" x14ac:dyDescent="0.3">
      <c r="A959" s="44" t="s">
        <v>1452</v>
      </c>
      <c r="B959" s="52">
        <v>29597</v>
      </c>
      <c r="C959" s="44" t="s">
        <v>100</v>
      </c>
      <c r="D959" s="44" t="s">
        <v>2144</v>
      </c>
      <c r="E959" s="44" t="s">
        <v>2145</v>
      </c>
      <c r="F959" s="52">
        <v>43887</v>
      </c>
    </row>
    <row r="960" spans="1:6" x14ac:dyDescent="0.3">
      <c r="A960" s="44" t="s">
        <v>796</v>
      </c>
      <c r="B960" s="52">
        <v>34337</v>
      </c>
      <c r="C960" s="44" t="s">
        <v>89</v>
      </c>
      <c r="D960" s="44" t="s">
        <v>2147</v>
      </c>
      <c r="E960" s="44" t="s">
        <v>2145</v>
      </c>
      <c r="F960" s="52">
        <v>44096</v>
      </c>
    </row>
    <row r="961" spans="1:6" x14ac:dyDescent="0.3">
      <c r="A961" s="44" t="s">
        <v>1927</v>
      </c>
      <c r="B961" s="52">
        <v>32655</v>
      </c>
      <c r="C961" s="44" t="s">
        <v>106</v>
      </c>
      <c r="D961" s="44" t="s">
        <v>2144</v>
      </c>
      <c r="E961" s="44" t="s">
        <v>2145</v>
      </c>
      <c r="F961" s="52">
        <v>43858</v>
      </c>
    </row>
    <row r="962" spans="1:6" x14ac:dyDescent="0.3">
      <c r="A962" s="44" t="s">
        <v>433</v>
      </c>
      <c r="B962" s="52">
        <v>26609</v>
      </c>
      <c r="C962" s="44" t="s">
        <v>322</v>
      </c>
      <c r="D962" s="44" t="s">
        <v>2147</v>
      </c>
      <c r="E962" s="44" t="s">
        <v>2146</v>
      </c>
      <c r="F962" s="52">
        <v>43635</v>
      </c>
    </row>
    <row r="963" spans="1:6" x14ac:dyDescent="0.3">
      <c r="A963" s="44" t="s">
        <v>1928</v>
      </c>
      <c r="B963" s="52">
        <v>30322</v>
      </c>
      <c r="C963" s="44" t="s">
        <v>83</v>
      </c>
      <c r="D963" s="44" t="s">
        <v>2144</v>
      </c>
      <c r="E963" s="44" t="s">
        <v>2146</v>
      </c>
      <c r="F963" s="52">
        <v>44152</v>
      </c>
    </row>
    <row r="964" spans="1:6" x14ac:dyDescent="0.3">
      <c r="A964" s="44" t="s">
        <v>1903</v>
      </c>
      <c r="B964" s="52">
        <v>30081</v>
      </c>
      <c r="C964" s="44" t="s">
        <v>117</v>
      </c>
      <c r="D964" s="44" t="s">
        <v>2147</v>
      </c>
      <c r="E964" s="44" t="s">
        <v>2145</v>
      </c>
      <c r="F964" s="52">
        <v>44096</v>
      </c>
    </row>
    <row r="965" spans="1:6" x14ac:dyDescent="0.3">
      <c r="A965" s="44" t="s">
        <v>1806</v>
      </c>
      <c r="B965" s="52">
        <v>25704</v>
      </c>
      <c r="C965" s="44" t="s">
        <v>121</v>
      </c>
      <c r="D965" s="44" t="s">
        <v>2144</v>
      </c>
      <c r="E965" s="44" t="s">
        <v>2145</v>
      </c>
      <c r="F965" s="52">
        <v>43761</v>
      </c>
    </row>
    <row r="966" spans="1:6" x14ac:dyDescent="0.3">
      <c r="A966" s="44" t="s">
        <v>427</v>
      </c>
      <c r="B966" s="52">
        <v>29265</v>
      </c>
      <c r="C966" s="44" t="s">
        <v>94</v>
      </c>
      <c r="D966" s="44" t="s">
        <v>2144</v>
      </c>
      <c r="E966" s="44" t="s">
        <v>2145</v>
      </c>
      <c r="F966" s="52">
        <v>43644</v>
      </c>
    </row>
    <row r="967" spans="1:6" x14ac:dyDescent="0.3">
      <c r="A967" s="44" t="s">
        <v>144</v>
      </c>
      <c r="B967" s="52">
        <v>29863</v>
      </c>
      <c r="C967" s="44" t="s">
        <v>143</v>
      </c>
      <c r="D967" s="44" t="s">
        <v>2147</v>
      </c>
      <c r="E967" s="44" t="s">
        <v>2145</v>
      </c>
      <c r="F967" s="52">
        <v>43631</v>
      </c>
    </row>
    <row r="968" spans="1:6" x14ac:dyDescent="0.3">
      <c r="A968" s="44" t="s">
        <v>1286</v>
      </c>
      <c r="B968" s="52">
        <v>35879</v>
      </c>
      <c r="C968" s="44" t="s">
        <v>94</v>
      </c>
      <c r="D968" s="44" t="s">
        <v>2147</v>
      </c>
      <c r="E968" s="44" t="s">
        <v>2145</v>
      </c>
      <c r="F968" s="52">
        <v>43926</v>
      </c>
    </row>
    <row r="969" spans="1:6" x14ac:dyDescent="0.3">
      <c r="A969" s="44" t="s">
        <v>1002</v>
      </c>
      <c r="B969" s="52">
        <v>29571</v>
      </c>
      <c r="C969" s="44" t="s">
        <v>125</v>
      </c>
      <c r="D969" s="44" t="s">
        <v>2144</v>
      </c>
      <c r="E969" s="44" t="s">
        <v>2146</v>
      </c>
      <c r="F969" s="52">
        <v>43627</v>
      </c>
    </row>
    <row r="970" spans="1:6" x14ac:dyDescent="0.3">
      <c r="A970" s="44" t="s">
        <v>1457</v>
      </c>
      <c r="B970" s="52">
        <v>32624</v>
      </c>
      <c r="C970" s="44" t="s">
        <v>201</v>
      </c>
      <c r="D970" s="44" t="s">
        <v>2144</v>
      </c>
      <c r="E970" s="44" t="s">
        <v>2145</v>
      </c>
      <c r="F970" s="52">
        <v>43604</v>
      </c>
    </row>
    <row r="971" spans="1:6" x14ac:dyDescent="0.3">
      <c r="A971" s="44" t="s">
        <v>1650</v>
      </c>
      <c r="B971" s="52">
        <v>28899</v>
      </c>
      <c r="C971" s="44" t="s">
        <v>104</v>
      </c>
      <c r="D971" s="44" t="s">
        <v>2147</v>
      </c>
      <c r="E971" s="44" t="s">
        <v>2145</v>
      </c>
      <c r="F971" s="52">
        <v>43490</v>
      </c>
    </row>
    <row r="972" spans="1:6" x14ac:dyDescent="0.3">
      <c r="A972" s="44" t="s">
        <v>693</v>
      </c>
      <c r="B972" s="52">
        <v>29746</v>
      </c>
      <c r="C972" s="44" t="s">
        <v>96</v>
      </c>
      <c r="D972" s="44" t="s">
        <v>2147</v>
      </c>
      <c r="E972" s="44" t="s">
        <v>2145</v>
      </c>
      <c r="F972" s="52">
        <v>44128</v>
      </c>
    </row>
    <row r="973" spans="1:6" x14ac:dyDescent="0.3">
      <c r="A973" s="44" t="s">
        <v>1076</v>
      </c>
      <c r="B973" s="52">
        <v>31460</v>
      </c>
      <c r="C973" s="44" t="s">
        <v>195</v>
      </c>
      <c r="D973" s="44" t="s">
        <v>2147</v>
      </c>
      <c r="E973" s="44" t="s">
        <v>2145</v>
      </c>
      <c r="F973" s="52">
        <v>44105</v>
      </c>
    </row>
    <row r="974" spans="1:6" x14ac:dyDescent="0.3">
      <c r="A974" s="44" t="s">
        <v>990</v>
      </c>
      <c r="B974" s="52">
        <v>31761</v>
      </c>
      <c r="C974" s="44" t="s">
        <v>195</v>
      </c>
      <c r="D974" s="44" t="s">
        <v>2147</v>
      </c>
      <c r="E974" s="44" t="s">
        <v>2146</v>
      </c>
      <c r="F974" s="52">
        <v>44048</v>
      </c>
    </row>
    <row r="975" spans="1:6" x14ac:dyDescent="0.3">
      <c r="A975" s="44" t="s">
        <v>1776</v>
      </c>
      <c r="B975" s="52">
        <v>30422</v>
      </c>
      <c r="C975" s="44" t="s">
        <v>125</v>
      </c>
      <c r="D975" s="44" t="s">
        <v>2147</v>
      </c>
      <c r="E975" s="44" t="s">
        <v>2146</v>
      </c>
      <c r="F975" s="52">
        <v>43550</v>
      </c>
    </row>
    <row r="976" spans="1:6" x14ac:dyDescent="0.3">
      <c r="A976" s="44" t="s">
        <v>169</v>
      </c>
      <c r="B976" s="52">
        <v>27380</v>
      </c>
      <c r="C976" s="44" t="s">
        <v>96</v>
      </c>
      <c r="D976" s="44" t="s">
        <v>2147</v>
      </c>
      <c r="E976" s="44" t="s">
        <v>2146</v>
      </c>
      <c r="F976" s="52">
        <v>43513</v>
      </c>
    </row>
    <row r="977" spans="1:6" x14ac:dyDescent="0.3">
      <c r="A977" s="44" t="s">
        <v>954</v>
      </c>
      <c r="B977" s="52">
        <v>33650</v>
      </c>
      <c r="C977" s="44" t="s">
        <v>77</v>
      </c>
      <c r="D977" s="44" t="s">
        <v>2147</v>
      </c>
      <c r="E977" s="44" t="s">
        <v>2145</v>
      </c>
      <c r="F977" s="52">
        <v>43745</v>
      </c>
    </row>
    <row r="978" spans="1:6" x14ac:dyDescent="0.3">
      <c r="A978" s="44" t="s">
        <v>1400</v>
      </c>
      <c r="B978" s="52">
        <v>32185</v>
      </c>
      <c r="C978" s="44" t="s">
        <v>125</v>
      </c>
      <c r="D978" s="44" t="s">
        <v>2144</v>
      </c>
      <c r="E978" s="44" t="s">
        <v>2145</v>
      </c>
      <c r="F978" s="52">
        <v>43975</v>
      </c>
    </row>
    <row r="979" spans="1:6" x14ac:dyDescent="0.3">
      <c r="A979" s="44" t="s">
        <v>1219</v>
      </c>
      <c r="B979" s="52">
        <v>29893</v>
      </c>
      <c r="C979" s="44" t="s">
        <v>70</v>
      </c>
      <c r="D979" s="44" t="s">
        <v>2147</v>
      </c>
      <c r="E979" s="44" t="s">
        <v>2145</v>
      </c>
      <c r="F979" s="52">
        <v>43894</v>
      </c>
    </row>
    <row r="980" spans="1:6" x14ac:dyDescent="0.3">
      <c r="A980" s="44" t="s">
        <v>1040</v>
      </c>
      <c r="B980" s="52">
        <v>33413</v>
      </c>
      <c r="C980" s="44" t="s">
        <v>95</v>
      </c>
      <c r="D980" s="44" t="s">
        <v>2144</v>
      </c>
      <c r="E980" s="44" t="s">
        <v>2145</v>
      </c>
      <c r="F980" s="52">
        <v>43641</v>
      </c>
    </row>
    <row r="981" spans="1:6" x14ac:dyDescent="0.3">
      <c r="A981" s="44" t="s">
        <v>1037</v>
      </c>
      <c r="B981" s="52">
        <v>30599</v>
      </c>
      <c r="C981" s="44" t="s">
        <v>273</v>
      </c>
      <c r="D981" s="44" t="s">
        <v>2144</v>
      </c>
      <c r="E981" s="44" t="s">
        <v>2145</v>
      </c>
      <c r="F981" s="52">
        <v>44007</v>
      </c>
    </row>
    <row r="982" spans="1:6" x14ac:dyDescent="0.3">
      <c r="A982" s="44" t="s">
        <v>743</v>
      </c>
      <c r="B982" s="52">
        <v>34391</v>
      </c>
      <c r="C982" s="44" t="s">
        <v>116</v>
      </c>
      <c r="D982" s="44" t="s">
        <v>2144</v>
      </c>
      <c r="E982" s="44" t="s">
        <v>2146</v>
      </c>
      <c r="F982" s="52">
        <v>44193</v>
      </c>
    </row>
    <row r="983" spans="1:6" x14ac:dyDescent="0.3">
      <c r="A983" s="44" t="s">
        <v>937</v>
      </c>
      <c r="B983" s="52">
        <v>33985</v>
      </c>
      <c r="C983" s="44" t="s">
        <v>96</v>
      </c>
      <c r="D983" s="44" t="s">
        <v>2144</v>
      </c>
      <c r="E983" s="44" t="s">
        <v>2146</v>
      </c>
      <c r="F983" s="52">
        <v>43790</v>
      </c>
    </row>
    <row r="984" spans="1:6" x14ac:dyDescent="0.3">
      <c r="A984" s="44" t="s">
        <v>782</v>
      </c>
      <c r="B984" s="52">
        <v>27396</v>
      </c>
      <c r="C984" s="44" t="s">
        <v>109</v>
      </c>
      <c r="D984" s="44" t="s">
        <v>2147</v>
      </c>
      <c r="E984" s="44" t="s">
        <v>2145</v>
      </c>
      <c r="F984" s="52">
        <v>43872</v>
      </c>
    </row>
    <row r="985" spans="1:6" x14ac:dyDescent="0.3">
      <c r="A985" s="44" t="s">
        <v>1946</v>
      </c>
      <c r="B985" s="52">
        <v>33070</v>
      </c>
      <c r="C985" s="44" t="s">
        <v>113</v>
      </c>
      <c r="D985" s="44" t="s">
        <v>2144</v>
      </c>
      <c r="E985" s="44" t="s">
        <v>2146</v>
      </c>
      <c r="F985" s="52">
        <v>43928</v>
      </c>
    </row>
    <row r="986" spans="1:6" x14ac:dyDescent="0.3">
      <c r="A986" s="44" t="s">
        <v>600</v>
      </c>
      <c r="B986" s="52">
        <v>32574</v>
      </c>
      <c r="C986" s="44" t="s">
        <v>273</v>
      </c>
      <c r="D986" s="44" t="s">
        <v>2144</v>
      </c>
      <c r="E986" s="44" t="s">
        <v>2146</v>
      </c>
      <c r="F986" s="52">
        <v>43804</v>
      </c>
    </row>
    <row r="987" spans="1:6" x14ac:dyDescent="0.3">
      <c r="A987" s="44" t="s">
        <v>2023</v>
      </c>
      <c r="B987" s="52">
        <v>32328</v>
      </c>
      <c r="C987" s="44" t="s">
        <v>105</v>
      </c>
      <c r="D987" s="44" t="s">
        <v>2144</v>
      </c>
      <c r="E987" s="44" t="s">
        <v>2145</v>
      </c>
      <c r="F987" s="52">
        <v>44159</v>
      </c>
    </row>
    <row r="988" spans="1:6" x14ac:dyDescent="0.3">
      <c r="A988" s="44" t="s">
        <v>1871</v>
      </c>
      <c r="B988" s="52">
        <v>34394</v>
      </c>
      <c r="C988" s="44" t="s">
        <v>201</v>
      </c>
      <c r="D988" s="44" t="s">
        <v>2147</v>
      </c>
      <c r="E988" s="44" t="s">
        <v>2145</v>
      </c>
      <c r="F988" s="52">
        <v>44101</v>
      </c>
    </row>
    <row r="989" spans="1:6" x14ac:dyDescent="0.3">
      <c r="A989" s="44" t="s">
        <v>591</v>
      </c>
      <c r="B989" s="52">
        <v>32420</v>
      </c>
      <c r="C989" s="44" t="s">
        <v>68</v>
      </c>
      <c r="D989" s="44" t="s">
        <v>2144</v>
      </c>
      <c r="E989" s="44" t="s">
        <v>2145</v>
      </c>
      <c r="F989" s="52">
        <v>43792</v>
      </c>
    </row>
    <row r="990" spans="1:6" x14ac:dyDescent="0.3">
      <c r="A990" s="44" t="s">
        <v>1136</v>
      </c>
      <c r="B990" s="52">
        <v>28590</v>
      </c>
      <c r="C990" s="44" t="s">
        <v>85</v>
      </c>
      <c r="D990" s="44" t="s">
        <v>2144</v>
      </c>
      <c r="E990" s="44" t="s">
        <v>2145</v>
      </c>
      <c r="F990" s="52">
        <v>44065</v>
      </c>
    </row>
    <row r="991" spans="1:6" x14ac:dyDescent="0.3">
      <c r="A991" s="44" t="s">
        <v>162</v>
      </c>
      <c r="B991" s="52">
        <v>30721</v>
      </c>
      <c r="C991" s="44" t="s">
        <v>163</v>
      </c>
      <c r="D991" s="44" t="s">
        <v>2144</v>
      </c>
      <c r="E991" s="44" t="s">
        <v>2146</v>
      </c>
      <c r="F991" s="52">
        <v>44015</v>
      </c>
    </row>
    <row r="992" spans="1:6" x14ac:dyDescent="0.3">
      <c r="A992" s="44" t="s">
        <v>533</v>
      </c>
      <c r="B992" s="52">
        <v>26402</v>
      </c>
      <c r="C992" s="44" t="s">
        <v>163</v>
      </c>
      <c r="D992" s="44" t="s">
        <v>2144</v>
      </c>
      <c r="E992" s="44" t="s">
        <v>2146</v>
      </c>
      <c r="F992" s="52">
        <v>44128</v>
      </c>
    </row>
    <row r="993" spans="1:6" x14ac:dyDescent="0.3">
      <c r="A993" s="44" t="s">
        <v>413</v>
      </c>
      <c r="B993" s="52">
        <v>27129</v>
      </c>
      <c r="C993" s="44" t="s">
        <v>78</v>
      </c>
      <c r="D993" s="44" t="s">
        <v>2144</v>
      </c>
      <c r="E993" s="44" t="s">
        <v>2146</v>
      </c>
      <c r="F993" s="52">
        <v>44098</v>
      </c>
    </row>
    <row r="994" spans="1:6" x14ac:dyDescent="0.3">
      <c r="A994" s="44" t="s">
        <v>1273</v>
      </c>
      <c r="B994" s="52">
        <v>30818</v>
      </c>
      <c r="C994" s="44" t="s">
        <v>63</v>
      </c>
      <c r="D994" s="44" t="s">
        <v>2147</v>
      </c>
      <c r="E994" s="44" t="s">
        <v>2146</v>
      </c>
      <c r="F994" s="52">
        <v>43556</v>
      </c>
    </row>
    <row r="995" spans="1:6" x14ac:dyDescent="0.3">
      <c r="A995" s="44" t="s">
        <v>1940</v>
      </c>
      <c r="B995" s="52">
        <v>36224</v>
      </c>
      <c r="C995" s="44" t="s">
        <v>100</v>
      </c>
      <c r="D995" s="44" t="s">
        <v>2144</v>
      </c>
      <c r="E995" s="44" t="s">
        <v>2146</v>
      </c>
      <c r="F995" s="52">
        <v>43916</v>
      </c>
    </row>
    <row r="996" spans="1:6" x14ac:dyDescent="0.3">
      <c r="A996" s="44" t="s">
        <v>2056</v>
      </c>
      <c r="B996" s="52">
        <v>26766</v>
      </c>
      <c r="C996" s="44" t="s">
        <v>92</v>
      </c>
      <c r="D996" s="44" t="s">
        <v>2147</v>
      </c>
      <c r="E996" s="44" t="s">
        <v>2146</v>
      </c>
      <c r="F996" s="52">
        <v>43503</v>
      </c>
    </row>
    <row r="997" spans="1:6" x14ac:dyDescent="0.3">
      <c r="A997" s="44" t="s">
        <v>501</v>
      </c>
      <c r="B997" s="52">
        <v>29102</v>
      </c>
      <c r="C997" s="44" t="s">
        <v>120</v>
      </c>
      <c r="D997" s="44" t="s">
        <v>2144</v>
      </c>
      <c r="E997" s="44" t="s">
        <v>2146</v>
      </c>
      <c r="F997" s="52">
        <v>43573</v>
      </c>
    </row>
    <row r="998" spans="1:6" x14ac:dyDescent="0.3">
      <c r="A998" s="44" t="s">
        <v>710</v>
      </c>
      <c r="B998" s="52">
        <v>27185</v>
      </c>
      <c r="C998" s="44" t="s">
        <v>90</v>
      </c>
      <c r="D998" s="44" t="s">
        <v>2144</v>
      </c>
      <c r="E998" s="44" t="s">
        <v>2146</v>
      </c>
      <c r="F998" s="52">
        <v>43755</v>
      </c>
    </row>
    <row r="999" spans="1:6" x14ac:dyDescent="0.3">
      <c r="A999" s="44" t="s">
        <v>1472</v>
      </c>
      <c r="B999" s="52">
        <v>25796</v>
      </c>
      <c r="C999" s="44" t="s">
        <v>99</v>
      </c>
      <c r="D999" s="44" t="s">
        <v>2144</v>
      </c>
      <c r="E999" s="44" t="s">
        <v>2146</v>
      </c>
      <c r="F999" s="52">
        <v>43567</v>
      </c>
    </row>
    <row r="1000" spans="1:6" x14ac:dyDescent="0.3">
      <c r="A1000" s="44" t="s">
        <v>411</v>
      </c>
      <c r="B1000" s="52">
        <v>31710</v>
      </c>
      <c r="C1000" s="44" t="s">
        <v>90</v>
      </c>
      <c r="D1000" s="44" t="s">
        <v>2147</v>
      </c>
      <c r="E1000" s="44" t="s">
        <v>2145</v>
      </c>
      <c r="F1000" s="52">
        <v>43593</v>
      </c>
    </row>
    <row r="1001" spans="1:6" x14ac:dyDescent="0.3">
      <c r="A1001" s="44" t="s">
        <v>975</v>
      </c>
      <c r="B1001" s="52">
        <v>34159</v>
      </c>
      <c r="C1001" s="44" t="s">
        <v>90</v>
      </c>
      <c r="D1001" s="44" t="s">
        <v>2144</v>
      </c>
      <c r="E1001" s="44" t="s">
        <v>2146</v>
      </c>
      <c r="F1001" s="52">
        <v>43673</v>
      </c>
    </row>
    <row r="1002" spans="1:6" x14ac:dyDescent="0.3">
      <c r="A1002" s="44" t="s">
        <v>1291</v>
      </c>
      <c r="B1002" s="52">
        <v>28314</v>
      </c>
      <c r="C1002" s="44" t="s">
        <v>82</v>
      </c>
      <c r="D1002" s="44" t="s">
        <v>2147</v>
      </c>
      <c r="E1002" s="44" t="s">
        <v>2146</v>
      </c>
      <c r="F1002" s="52">
        <v>43478</v>
      </c>
    </row>
    <row r="1003" spans="1:6" x14ac:dyDescent="0.3">
      <c r="A1003" s="44" t="s">
        <v>746</v>
      </c>
      <c r="B1003" s="52">
        <v>26716</v>
      </c>
      <c r="C1003" s="44" t="s">
        <v>97</v>
      </c>
      <c r="D1003" s="44" t="s">
        <v>2144</v>
      </c>
      <c r="E1003" s="44" t="s">
        <v>2146</v>
      </c>
      <c r="F1003" s="52">
        <v>44084</v>
      </c>
    </row>
    <row r="1004" spans="1:6" x14ac:dyDescent="0.3">
      <c r="A1004" s="44" t="s">
        <v>2045</v>
      </c>
      <c r="B1004" s="52">
        <v>33523</v>
      </c>
      <c r="C1004" s="44" t="s">
        <v>129</v>
      </c>
      <c r="D1004" s="44" t="s">
        <v>2147</v>
      </c>
      <c r="E1004" s="44" t="s">
        <v>2145</v>
      </c>
      <c r="F1004" s="52">
        <v>43797</v>
      </c>
    </row>
    <row r="1005" spans="1:6" x14ac:dyDescent="0.3">
      <c r="A1005" s="44" t="s">
        <v>1751</v>
      </c>
      <c r="B1005" s="52">
        <v>34999</v>
      </c>
      <c r="C1005" s="44" t="s">
        <v>120</v>
      </c>
      <c r="D1005" s="44" t="s">
        <v>2147</v>
      </c>
      <c r="E1005" s="44" t="s">
        <v>2146</v>
      </c>
      <c r="F1005" s="52">
        <v>43869</v>
      </c>
    </row>
    <row r="1006" spans="1:6" x14ac:dyDescent="0.3">
      <c r="A1006" s="44" t="s">
        <v>401</v>
      </c>
      <c r="B1006" s="52">
        <v>36595</v>
      </c>
      <c r="C1006" s="44" t="s">
        <v>242</v>
      </c>
      <c r="D1006" s="44" t="s">
        <v>2144</v>
      </c>
      <c r="E1006" s="44" t="s">
        <v>2146</v>
      </c>
      <c r="F1006" s="52">
        <v>43474</v>
      </c>
    </row>
    <row r="1007" spans="1:6" x14ac:dyDescent="0.3">
      <c r="A1007" s="44" t="s">
        <v>974</v>
      </c>
      <c r="B1007" s="52">
        <v>25965</v>
      </c>
      <c r="C1007" s="44" t="s">
        <v>322</v>
      </c>
      <c r="D1007" s="44" t="s">
        <v>2147</v>
      </c>
      <c r="E1007" s="44" t="s">
        <v>2145</v>
      </c>
      <c r="F1007" s="52">
        <v>43521</v>
      </c>
    </row>
    <row r="1008" spans="1:6" x14ac:dyDescent="0.3">
      <c r="A1008" s="44" t="s">
        <v>870</v>
      </c>
      <c r="B1008" s="52">
        <v>35688</v>
      </c>
      <c r="C1008" s="44" t="s">
        <v>81</v>
      </c>
      <c r="D1008" s="44" t="s">
        <v>2144</v>
      </c>
      <c r="E1008" s="44" t="s">
        <v>2146</v>
      </c>
      <c r="F1008" s="52">
        <v>43486</v>
      </c>
    </row>
    <row r="1009" spans="1:6" x14ac:dyDescent="0.3">
      <c r="A1009" s="44" t="s">
        <v>578</v>
      </c>
      <c r="B1009" s="52">
        <v>26156</v>
      </c>
      <c r="C1009" s="44" t="s">
        <v>70</v>
      </c>
      <c r="D1009" s="44" t="s">
        <v>2144</v>
      </c>
      <c r="E1009" s="44" t="s">
        <v>2145</v>
      </c>
      <c r="F1009" s="52">
        <v>44092</v>
      </c>
    </row>
    <row r="1010" spans="1:6" x14ac:dyDescent="0.3">
      <c r="A1010" s="44" t="s">
        <v>527</v>
      </c>
      <c r="B1010" s="52">
        <v>26198</v>
      </c>
      <c r="C1010" s="44" t="s">
        <v>163</v>
      </c>
      <c r="D1010" s="44" t="s">
        <v>2144</v>
      </c>
      <c r="E1010" s="44" t="s">
        <v>2146</v>
      </c>
      <c r="F1010" s="52">
        <v>43745</v>
      </c>
    </row>
    <row r="1011" spans="1:6" x14ac:dyDescent="0.3">
      <c r="A1011" s="44" t="s">
        <v>952</v>
      </c>
      <c r="B1011" s="52">
        <v>36507</v>
      </c>
      <c r="C1011" s="44" t="s">
        <v>91</v>
      </c>
      <c r="D1011" s="44" t="s">
        <v>2147</v>
      </c>
      <c r="E1011" s="44" t="s">
        <v>2146</v>
      </c>
      <c r="F1011" s="52">
        <v>44009</v>
      </c>
    </row>
    <row r="1012" spans="1:6" x14ac:dyDescent="0.3">
      <c r="A1012" s="44" t="s">
        <v>1716</v>
      </c>
      <c r="B1012" s="52">
        <v>33788</v>
      </c>
      <c r="C1012" s="44" t="s">
        <v>107</v>
      </c>
      <c r="D1012" s="44" t="s">
        <v>2147</v>
      </c>
      <c r="E1012" s="44" t="s">
        <v>2145</v>
      </c>
      <c r="F1012" s="52">
        <v>43953</v>
      </c>
    </row>
    <row r="1013" spans="1:6" x14ac:dyDescent="0.3">
      <c r="A1013" s="44" t="s">
        <v>2093</v>
      </c>
      <c r="B1013" s="52">
        <v>31040</v>
      </c>
      <c r="C1013" s="44" t="s">
        <v>120</v>
      </c>
      <c r="D1013" s="44" t="s">
        <v>2147</v>
      </c>
      <c r="E1013" s="44" t="s">
        <v>2146</v>
      </c>
      <c r="F1013" s="52">
        <v>43681</v>
      </c>
    </row>
    <row r="1014" spans="1:6" x14ac:dyDescent="0.3">
      <c r="A1014" s="44" t="s">
        <v>1102</v>
      </c>
      <c r="B1014" s="52">
        <v>35253</v>
      </c>
      <c r="C1014" s="44" t="s">
        <v>120</v>
      </c>
      <c r="D1014" s="44" t="s">
        <v>2147</v>
      </c>
      <c r="E1014" s="44" t="s">
        <v>2146</v>
      </c>
      <c r="F1014" s="52">
        <v>43732</v>
      </c>
    </row>
    <row r="1015" spans="1:6" x14ac:dyDescent="0.3">
      <c r="A1015" s="44" t="s">
        <v>833</v>
      </c>
      <c r="B1015" s="52">
        <v>28021</v>
      </c>
      <c r="C1015" s="44" t="s">
        <v>89</v>
      </c>
      <c r="D1015" s="44" t="s">
        <v>2144</v>
      </c>
      <c r="E1015" s="44" t="s">
        <v>2146</v>
      </c>
      <c r="F1015" s="52">
        <v>44147</v>
      </c>
    </row>
    <row r="1016" spans="1:6" x14ac:dyDescent="0.3">
      <c r="A1016" s="44" t="s">
        <v>2029</v>
      </c>
      <c r="B1016" s="52">
        <v>32145</v>
      </c>
      <c r="C1016" s="44" t="s">
        <v>83</v>
      </c>
      <c r="D1016" s="44" t="s">
        <v>2144</v>
      </c>
      <c r="E1016" s="44" t="s">
        <v>2146</v>
      </c>
      <c r="F1016" s="52">
        <v>43567</v>
      </c>
    </row>
    <row r="1017" spans="1:6" x14ac:dyDescent="0.3">
      <c r="A1017" s="44" t="s">
        <v>294</v>
      </c>
      <c r="B1017" s="52">
        <v>33955</v>
      </c>
      <c r="C1017" s="44" t="s">
        <v>108</v>
      </c>
      <c r="D1017" s="44" t="s">
        <v>2147</v>
      </c>
      <c r="E1017" s="44" t="s">
        <v>2145</v>
      </c>
      <c r="F1017" s="52">
        <v>43537</v>
      </c>
    </row>
    <row r="1018" spans="1:6" x14ac:dyDescent="0.3">
      <c r="A1018" s="44" t="s">
        <v>1554</v>
      </c>
      <c r="B1018" s="52">
        <v>33553</v>
      </c>
      <c r="C1018" s="44" t="s">
        <v>105</v>
      </c>
      <c r="D1018" s="44" t="s">
        <v>2144</v>
      </c>
      <c r="E1018" s="44" t="s">
        <v>2145</v>
      </c>
      <c r="F1018" s="52">
        <v>43846</v>
      </c>
    </row>
    <row r="1019" spans="1:6" x14ac:dyDescent="0.3">
      <c r="A1019" s="44" t="s">
        <v>1113</v>
      </c>
      <c r="B1019" s="52">
        <v>26807</v>
      </c>
      <c r="C1019" s="44" t="s">
        <v>87</v>
      </c>
      <c r="D1019" s="44" t="s">
        <v>2144</v>
      </c>
      <c r="E1019" s="44" t="s">
        <v>2145</v>
      </c>
      <c r="F1019" s="52">
        <v>43780</v>
      </c>
    </row>
    <row r="1020" spans="1:6" x14ac:dyDescent="0.3">
      <c r="A1020" s="44" t="s">
        <v>296</v>
      </c>
      <c r="B1020" s="52">
        <v>35251</v>
      </c>
      <c r="C1020" s="44" t="s">
        <v>92</v>
      </c>
      <c r="D1020" s="44" t="s">
        <v>2147</v>
      </c>
      <c r="E1020" s="44" t="s">
        <v>2145</v>
      </c>
      <c r="F1020" s="52">
        <v>43545</v>
      </c>
    </row>
    <row r="1021" spans="1:6" x14ac:dyDescent="0.3">
      <c r="A1021" s="44" t="s">
        <v>956</v>
      </c>
      <c r="B1021" s="52">
        <v>28220</v>
      </c>
      <c r="C1021" s="44" t="s">
        <v>108</v>
      </c>
      <c r="D1021" s="44" t="s">
        <v>2144</v>
      </c>
      <c r="E1021" s="44" t="s">
        <v>2146</v>
      </c>
      <c r="F1021" s="52">
        <v>43752</v>
      </c>
    </row>
    <row r="1022" spans="1:6" x14ac:dyDescent="0.3">
      <c r="A1022" s="44" t="s">
        <v>1925</v>
      </c>
      <c r="B1022" s="52">
        <v>26738</v>
      </c>
      <c r="C1022" s="44" t="s">
        <v>99</v>
      </c>
      <c r="D1022" s="44" t="s">
        <v>2144</v>
      </c>
      <c r="E1022" s="44" t="s">
        <v>2145</v>
      </c>
      <c r="F1022" s="52">
        <v>43841</v>
      </c>
    </row>
    <row r="1023" spans="1:6" x14ac:dyDescent="0.3">
      <c r="A1023" s="44" t="s">
        <v>277</v>
      </c>
      <c r="B1023" s="52">
        <v>36670</v>
      </c>
      <c r="C1023" s="44" t="s">
        <v>117</v>
      </c>
      <c r="D1023" s="44" t="s">
        <v>2147</v>
      </c>
      <c r="E1023" s="44" t="s">
        <v>2146</v>
      </c>
      <c r="F1023" s="52">
        <v>43536</v>
      </c>
    </row>
    <row r="1024" spans="1:6" x14ac:dyDescent="0.3">
      <c r="A1024" s="44" t="s">
        <v>2040</v>
      </c>
      <c r="B1024" s="52">
        <v>35190</v>
      </c>
      <c r="C1024" s="44" t="s">
        <v>195</v>
      </c>
      <c r="D1024" s="44" t="s">
        <v>2147</v>
      </c>
      <c r="E1024" s="44" t="s">
        <v>2145</v>
      </c>
      <c r="F1024" s="52">
        <v>43568</v>
      </c>
    </row>
    <row r="1025" spans="1:6" x14ac:dyDescent="0.3">
      <c r="A1025" s="44" t="s">
        <v>1615</v>
      </c>
      <c r="B1025" s="52">
        <v>35162</v>
      </c>
      <c r="C1025" s="44" t="s">
        <v>128</v>
      </c>
      <c r="D1025" s="44" t="s">
        <v>2144</v>
      </c>
      <c r="E1025" s="44" t="s">
        <v>2145</v>
      </c>
      <c r="F1025" s="52">
        <v>43713</v>
      </c>
    </row>
    <row r="1026" spans="1:6" x14ac:dyDescent="0.3">
      <c r="A1026" s="44" t="s">
        <v>361</v>
      </c>
      <c r="B1026" s="52">
        <v>27078</v>
      </c>
      <c r="C1026" s="44" t="s">
        <v>125</v>
      </c>
      <c r="D1026" s="44" t="s">
        <v>2144</v>
      </c>
      <c r="E1026" s="44" t="s">
        <v>2146</v>
      </c>
      <c r="F1026" s="52">
        <v>44161</v>
      </c>
    </row>
    <row r="1027" spans="1:6" x14ac:dyDescent="0.3">
      <c r="A1027" s="44" t="s">
        <v>1403</v>
      </c>
      <c r="B1027" s="52">
        <v>33299</v>
      </c>
      <c r="C1027" s="44" t="s">
        <v>89</v>
      </c>
      <c r="D1027" s="44" t="s">
        <v>2147</v>
      </c>
      <c r="E1027" s="44" t="s">
        <v>2145</v>
      </c>
      <c r="F1027" s="52">
        <v>43736</v>
      </c>
    </row>
    <row r="1028" spans="1:6" x14ac:dyDescent="0.3">
      <c r="A1028" s="44" t="s">
        <v>402</v>
      </c>
      <c r="B1028" s="52">
        <v>34802</v>
      </c>
      <c r="C1028" s="44" t="s">
        <v>119</v>
      </c>
      <c r="D1028" s="44" t="s">
        <v>2144</v>
      </c>
      <c r="E1028" s="44" t="s">
        <v>2145</v>
      </c>
      <c r="F1028" s="52">
        <v>43763</v>
      </c>
    </row>
    <row r="1029" spans="1:6" x14ac:dyDescent="0.3">
      <c r="A1029" s="44" t="s">
        <v>1427</v>
      </c>
      <c r="B1029" s="52">
        <v>30399</v>
      </c>
      <c r="C1029" s="44" t="s">
        <v>83</v>
      </c>
      <c r="D1029" s="44" t="s">
        <v>2147</v>
      </c>
      <c r="E1029" s="44" t="s">
        <v>2146</v>
      </c>
      <c r="F1029" s="52">
        <v>43984</v>
      </c>
    </row>
    <row r="1030" spans="1:6" x14ac:dyDescent="0.3">
      <c r="A1030" s="44" t="s">
        <v>1314</v>
      </c>
      <c r="B1030" s="52">
        <v>27959</v>
      </c>
      <c r="C1030" s="44" t="s">
        <v>163</v>
      </c>
      <c r="D1030" s="44" t="s">
        <v>2147</v>
      </c>
      <c r="E1030" s="44" t="s">
        <v>2145</v>
      </c>
      <c r="F1030" s="52">
        <v>43841</v>
      </c>
    </row>
    <row r="1031" spans="1:6" x14ac:dyDescent="0.3">
      <c r="A1031" s="44" t="s">
        <v>2113</v>
      </c>
      <c r="B1031" s="52">
        <v>30490</v>
      </c>
      <c r="C1031" s="44" t="s">
        <v>163</v>
      </c>
      <c r="D1031" s="44" t="s">
        <v>2147</v>
      </c>
      <c r="E1031" s="44" t="s">
        <v>2146</v>
      </c>
      <c r="F1031" s="52">
        <v>43575</v>
      </c>
    </row>
    <row r="1032" spans="1:6" x14ac:dyDescent="0.3">
      <c r="A1032" s="44" t="s">
        <v>617</v>
      </c>
      <c r="B1032" s="52">
        <v>30542</v>
      </c>
      <c r="C1032" s="44" t="s">
        <v>125</v>
      </c>
      <c r="D1032" s="44" t="s">
        <v>2147</v>
      </c>
      <c r="E1032" s="44" t="s">
        <v>2146</v>
      </c>
      <c r="F1032" s="52">
        <v>43966</v>
      </c>
    </row>
    <row r="1033" spans="1:6" x14ac:dyDescent="0.3">
      <c r="A1033" s="44" t="s">
        <v>1960</v>
      </c>
      <c r="B1033" s="52">
        <v>27088</v>
      </c>
      <c r="C1033" s="44" t="s">
        <v>94</v>
      </c>
      <c r="D1033" s="44" t="s">
        <v>2147</v>
      </c>
      <c r="E1033" s="44" t="s">
        <v>2146</v>
      </c>
      <c r="F1033" s="52">
        <v>43486</v>
      </c>
    </row>
    <row r="1034" spans="1:6" x14ac:dyDescent="0.3">
      <c r="A1034" s="44" t="s">
        <v>729</v>
      </c>
      <c r="B1034" s="52">
        <v>27196</v>
      </c>
      <c r="C1034" s="44" t="s">
        <v>143</v>
      </c>
      <c r="D1034" s="44" t="s">
        <v>2147</v>
      </c>
      <c r="E1034" s="44" t="s">
        <v>2146</v>
      </c>
      <c r="F1034" s="52">
        <v>44008</v>
      </c>
    </row>
    <row r="1035" spans="1:6" x14ac:dyDescent="0.3">
      <c r="A1035" s="44" t="s">
        <v>1169</v>
      </c>
      <c r="B1035" s="52">
        <v>28023</v>
      </c>
      <c r="C1035" s="44" t="s">
        <v>140</v>
      </c>
      <c r="D1035" s="44" t="s">
        <v>2147</v>
      </c>
      <c r="E1035" s="44" t="s">
        <v>2145</v>
      </c>
      <c r="F1035" s="52">
        <v>44044</v>
      </c>
    </row>
    <row r="1036" spans="1:6" x14ac:dyDescent="0.3">
      <c r="A1036" s="44" t="s">
        <v>1881</v>
      </c>
      <c r="B1036" s="52">
        <v>28294</v>
      </c>
      <c r="C1036" s="44" t="s">
        <v>79</v>
      </c>
      <c r="D1036" s="44" t="s">
        <v>2147</v>
      </c>
      <c r="E1036" s="44" t="s">
        <v>2146</v>
      </c>
      <c r="F1036" s="52">
        <v>43817</v>
      </c>
    </row>
    <row r="1037" spans="1:6" x14ac:dyDescent="0.3">
      <c r="A1037" s="44" t="s">
        <v>217</v>
      </c>
      <c r="B1037" s="52">
        <v>26137</v>
      </c>
      <c r="C1037" s="44" t="s">
        <v>87</v>
      </c>
      <c r="D1037" s="44" t="s">
        <v>2147</v>
      </c>
      <c r="E1037" s="44" t="s">
        <v>2145</v>
      </c>
      <c r="F1037" s="52">
        <v>43932</v>
      </c>
    </row>
    <row r="1038" spans="1:6" x14ac:dyDescent="0.3">
      <c r="A1038" s="44" t="s">
        <v>2030</v>
      </c>
      <c r="B1038" s="52">
        <v>28938</v>
      </c>
      <c r="C1038" s="44" t="s">
        <v>79</v>
      </c>
      <c r="D1038" s="44" t="s">
        <v>2147</v>
      </c>
      <c r="E1038" s="44" t="s">
        <v>2146</v>
      </c>
      <c r="F1038" s="52">
        <v>43502</v>
      </c>
    </row>
    <row r="1039" spans="1:6" x14ac:dyDescent="0.3">
      <c r="A1039" s="44" t="s">
        <v>948</v>
      </c>
      <c r="B1039" s="52">
        <v>26464</v>
      </c>
      <c r="C1039" s="44" t="s">
        <v>86</v>
      </c>
      <c r="D1039" s="44" t="s">
        <v>2144</v>
      </c>
      <c r="E1039" s="44" t="s">
        <v>2145</v>
      </c>
      <c r="F1039" s="52">
        <v>43781</v>
      </c>
    </row>
    <row r="1040" spans="1:6" x14ac:dyDescent="0.3">
      <c r="A1040" s="44" t="s">
        <v>1008</v>
      </c>
      <c r="B1040" s="52">
        <v>27889</v>
      </c>
      <c r="C1040" s="44" t="s">
        <v>103</v>
      </c>
      <c r="D1040" s="44" t="s">
        <v>2144</v>
      </c>
      <c r="E1040" s="44" t="s">
        <v>2145</v>
      </c>
      <c r="F1040" s="52">
        <v>43758</v>
      </c>
    </row>
    <row r="1041" spans="1:6" x14ac:dyDescent="0.3">
      <c r="A1041" s="44" t="s">
        <v>2015</v>
      </c>
      <c r="B1041" s="52">
        <v>36414</v>
      </c>
      <c r="C1041" s="44" t="s">
        <v>322</v>
      </c>
      <c r="D1041" s="44" t="s">
        <v>2147</v>
      </c>
      <c r="E1041" s="44" t="s">
        <v>2146</v>
      </c>
      <c r="F1041" s="52">
        <v>44158</v>
      </c>
    </row>
    <row r="1042" spans="1:6" x14ac:dyDescent="0.3">
      <c r="A1042" s="44" t="s">
        <v>885</v>
      </c>
      <c r="B1042" s="52">
        <v>27980</v>
      </c>
      <c r="C1042" s="44" t="s">
        <v>140</v>
      </c>
      <c r="D1042" s="44" t="s">
        <v>2144</v>
      </c>
      <c r="E1042" s="44" t="s">
        <v>2146</v>
      </c>
      <c r="F1042" s="52">
        <v>43566</v>
      </c>
    </row>
    <row r="1043" spans="1:6" x14ac:dyDescent="0.3">
      <c r="A1043" s="44" t="s">
        <v>1237</v>
      </c>
      <c r="B1043" s="52">
        <v>29333</v>
      </c>
      <c r="C1043" s="44" t="s">
        <v>91</v>
      </c>
      <c r="D1043" s="44" t="s">
        <v>2144</v>
      </c>
      <c r="E1043" s="44" t="s">
        <v>2145</v>
      </c>
      <c r="F1043" s="52">
        <v>43935</v>
      </c>
    </row>
    <row r="1044" spans="1:6" x14ac:dyDescent="0.3">
      <c r="A1044" s="44" t="s">
        <v>1722</v>
      </c>
      <c r="B1044" s="52">
        <v>34093</v>
      </c>
      <c r="C1044" s="44" t="s">
        <v>124</v>
      </c>
      <c r="D1044" s="44" t="s">
        <v>2144</v>
      </c>
      <c r="E1044" s="44" t="s">
        <v>2145</v>
      </c>
      <c r="F1044" s="52">
        <v>44122</v>
      </c>
    </row>
    <row r="1045" spans="1:6" x14ac:dyDescent="0.3">
      <c r="A1045" s="44" t="s">
        <v>1046</v>
      </c>
      <c r="B1045" s="52">
        <v>29015</v>
      </c>
      <c r="C1045" s="44" t="s">
        <v>78</v>
      </c>
      <c r="D1045" s="44" t="s">
        <v>2144</v>
      </c>
      <c r="E1045" s="44" t="s">
        <v>2146</v>
      </c>
      <c r="F1045" s="52">
        <v>43511</v>
      </c>
    </row>
    <row r="1046" spans="1:6" x14ac:dyDescent="0.3">
      <c r="A1046" s="44" t="s">
        <v>2117</v>
      </c>
      <c r="B1046" s="52">
        <v>30355</v>
      </c>
      <c r="C1046" s="44" t="s">
        <v>95</v>
      </c>
      <c r="D1046" s="44" t="s">
        <v>2147</v>
      </c>
      <c r="E1046" s="44" t="s">
        <v>2145</v>
      </c>
      <c r="F1046" s="52">
        <v>44190</v>
      </c>
    </row>
    <row r="1047" spans="1:6" x14ac:dyDescent="0.3">
      <c r="A1047" s="44" t="s">
        <v>246</v>
      </c>
      <c r="B1047" s="52">
        <v>31650</v>
      </c>
      <c r="C1047" s="44" t="s">
        <v>108</v>
      </c>
      <c r="D1047" s="44" t="s">
        <v>2147</v>
      </c>
      <c r="E1047" s="44" t="s">
        <v>2145</v>
      </c>
      <c r="F1047" s="52">
        <v>44171</v>
      </c>
    </row>
    <row r="1048" spans="1:6" x14ac:dyDescent="0.3">
      <c r="A1048" s="44" t="s">
        <v>1279</v>
      </c>
      <c r="B1048" s="52">
        <v>31465</v>
      </c>
      <c r="C1048" s="44" t="s">
        <v>115</v>
      </c>
      <c r="D1048" s="44" t="s">
        <v>2144</v>
      </c>
      <c r="E1048" s="44" t="s">
        <v>2145</v>
      </c>
      <c r="F1048" s="52">
        <v>44046</v>
      </c>
    </row>
    <row r="1049" spans="1:6" x14ac:dyDescent="0.3">
      <c r="A1049" s="44" t="s">
        <v>935</v>
      </c>
      <c r="B1049" s="52">
        <v>33065</v>
      </c>
      <c r="C1049" s="44" t="s">
        <v>107</v>
      </c>
      <c r="D1049" s="44" t="s">
        <v>2144</v>
      </c>
      <c r="E1049" s="44" t="s">
        <v>2146</v>
      </c>
      <c r="F1049" s="52">
        <v>43648</v>
      </c>
    </row>
    <row r="1050" spans="1:6" x14ac:dyDescent="0.3">
      <c r="A1050" s="44" t="s">
        <v>1271</v>
      </c>
      <c r="B1050" s="52">
        <v>36740</v>
      </c>
      <c r="C1050" s="44" t="s">
        <v>64</v>
      </c>
      <c r="D1050" s="44" t="s">
        <v>2144</v>
      </c>
      <c r="E1050" s="44" t="s">
        <v>2145</v>
      </c>
      <c r="F1050" s="52">
        <v>44083</v>
      </c>
    </row>
    <row r="1051" spans="1:6" x14ac:dyDescent="0.3">
      <c r="A1051" s="44" t="s">
        <v>2026</v>
      </c>
      <c r="B1051" s="52">
        <v>29870</v>
      </c>
      <c r="C1051" s="44" t="s">
        <v>148</v>
      </c>
      <c r="D1051" s="44" t="s">
        <v>2144</v>
      </c>
      <c r="E1051" s="44" t="s">
        <v>2146</v>
      </c>
      <c r="F1051" s="52">
        <v>44142</v>
      </c>
    </row>
    <row r="1052" spans="1:6" x14ac:dyDescent="0.3">
      <c r="A1052" s="44" t="s">
        <v>784</v>
      </c>
      <c r="B1052" s="52">
        <v>30752</v>
      </c>
      <c r="C1052" s="44" t="s">
        <v>122</v>
      </c>
      <c r="D1052" s="44" t="s">
        <v>2147</v>
      </c>
      <c r="E1052" s="44" t="s">
        <v>2145</v>
      </c>
      <c r="F1052" s="52">
        <v>43905</v>
      </c>
    </row>
    <row r="1053" spans="1:6" x14ac:dyDescent="0.3">
      <c r="A1053" s="44" t="s">
        <v>447</v>
      </c>
      <c r="B1053" s="52">
        <v>30622</v>
      </c>
      <c r="C1053" s="44" t="s">
        <v>125</v>
      </c>
      <c r="D1053" s="44" t="s">
        <v>2144</v>
      </c>
      <c r="E1053" s="44" t="s">
        <v>2145</v>
      </c>
      <c r="F1053" s="52">
        <v>44083</v>
      </c>
    </row>
    <row r="1054" spans="1:6" x14ac:dyDescent="0.3">
      <c r="A1054" s="44" t="s">
        <v>1699</v>
      </c>
      <c r="B1054" s="52">
        <v>29183</v>
      </c>
      <c r="C1054" s="44" t="s">
        <v>113</v>
      </c>
      <c r="D1054" s="44" t="s">
        <v>2147</v>
      </c>
      <c r="E1054" s="44" t="s">
        <v>2145</v>
      </c>
      <c r="F1054" s="52">
        <v>43665</v>
      </c>
    </row>
    <row r="1055" spans="1:6" x14ac:dyDescent="0.3">
      <c r="A1055" s="44" t="s">
        <v>1643</v>
      </c>
      <c r="B1055" s="52">
        <v>27306</v>
      </c>
      <c r="C1055" s="44" t="s">
        <v>155</v>
      </c>
      <c r="D1055" s="44" t="s">
        <v>2147</v>
      </c>
      <c r="E1055" s="44" t="s">
        <v>2145</v>
      </c>
      <c r="F1055" s="52">
        <v>43760</v>
      </c>
    </row>
    <row r="1056" spans="1:6" x14ac:dyDescent="0.3">
      <c r="A1056" s="44" t="s">
        <v>619</v>
      </c>
      <c r="B1056" s="52">
        <v>33615</v>
      </c>
      <c r="C1056" s="44" t="s">
        <v>79</v>
      </c>
      <c r="D1056" s="44" t="s">
        <v>2147</v>
      </c>
      <c r="E1056" s="44" t="s">
        <v>2145</v>
      </c>
      <c r="F1056" s="52">
        <v>44063</v>
      </c>
    </row>
    <row r="1057" spans="1:6" x14ac:dyDescent="0.3">
      <c r="A1057" s="44" t="s">
        <v>1293</v>
      </c>
      <c r="B1057" s="52">
        <v>36400</v>
      </c>
      <c r="C1057" s="44" t="s">
        <v>92</v>
      </c>
      <c r="D1057" s="44" t="s">
        <v>2144</v>
      </c>
      <c r="E1057" s="44" t="s">
        <v>2145</v>
      </c>
      <c r="F1057" s="52">
        <v>43878</v>
      </c>
    </row>
    <row r="1058" spans="1:6" x14ac:dyDescent="0.3">
      <c r="A1058" s="44" t="s">
        <v>1461</v>
      </c>
      <c r="B1058" s="52">
        <v>28151</v>
      </c>
      <c r="C1058" s="44" t="s">
        <v>89</v>
      </c>
      <c r="D1058" s="44" t="s">
        <v>2147</v>
      </c>
      <c r="E1058" s="44" t="s">
        <v>2145</v>
      </c>
      <c r="F1058" s="52">
        <v>43894</v>
      </c>
    </row>
    <row r="1059" spans="1:6" x14ac:dyDescent="0.3">
      <c r="A1059" s="44" t="s">
        <v>895</v>
      </c>
      <c r="B1059" s="52">
        <v>32093</v>
      </c>
      <c r="C1059" s="44" t="s">
        <v>273</v>
      </c>
      <c r="D1059" s="44" t="s">
        <v>2147</v>
      </c>
      <c r="E1059" s="44" t="s">
        <v>2146</v>
      </c>
      <c r="F1059" s="52">
        <v>44125</v>
      </c>
    </row>
    <row r="1060" spans="1:6" x14ac:dyDescent="0.3">
      <c r="A1060" s="44" t="s">
        <v>271</v>
      </c>
      <c r="B1060" s="52">
        <v>34090</v>
      </c>
      <c r="C1060" s="44" t="s">
        <v>102</v>
      </c>
      <c r="D1060" s="44" t="s">
        <v>2144</v>
      </c>
      <c r="E1060" s="44" t="s">
        <v>2146</v>
      </c>
      <c r="F1060" s="52">
        <v>43760</v>
      </c>
    </row>
    <row r="1061" spans="1:6" x14ac:dyDescent="0.3">
      <c r="A1061" s="44" t="s">
        <v>224</v>
      </c>
      <c r="B1061" s="52">
        <v>28873</v>
      </c>
      <c r="C1061" s="44" t="s">
        <v>97</v>
      </c>
      <c r="D1061" s="44" t="s">
        <v>2147</v>
      </c>
      <c r="E1061" s="44" t="s">
        <v>2146</v>
      </c>
      <c r="F1061" s="52">
        <v>44137</v>
      </c>
    </row>
    <row r="1062" spans="1:6" x14ac:dyDescent="0.3">
      <c r="A1062" s="44" t="s">
        <v>1684</v>
      </c>
      <c r="B1062" s="52">
        <v>30083</v>
      </c>
      <c r="C1062" s="44" t="s">
        <v>116</v>
      </c>
      <c r="D1062" s="44" t="s">
        <v>2144</v>
      </c>
      <c r="E1062" s="44" t="s">
        <v>2146</v>
      </c>
      <c r="F1062" s="52">
        <v>44123</v>
      </c>
    </row>
    <row r="1063" spans="1:6" x14ac:dyDescent="0.3">
      <c r="A1063" s="44" t="s">
        <v>1352</v>
      </c>
      <c r="B1063" s="52">
        <v>29165</v>
      </c>
      <c r="C1063" s="44" t="s">
        <v>83</v>
      </c>
      <c r="D1063" s="44" t="s">
        <v>2144</v>
      </c>
      <c r="E1063" s="44" t="s">
        <v>2145</v>
      </c>
      <c r="F1063" s="52">
        <v>44112</v>
      </c>
    </row>
    <row r="1064" spans="1:6" x14ac:dyDescent="0.3">
      <c r="A1064" s="44" t="s">
        <v>1858</v>
      </c>
      <c r="B1064" s="52">
        <v>32467</v>
      </c>
      <c r="C1064" s="44" t="s">
        <v>242</v>
      </c>
      <c r="D1064" s="44" t="s">
        <v>2147</v>
      </c>
      <c r="E1064" s="44" t="s">
        <v>2145</v>
      </c>
      <c r="F1064" s="52">
        <v>43870</v>
      </c>
    </row>
    <row r="1065" spans="1:6" x14ac:dyDescent="0.3">
      <c r="A1065" s="44" t="s">
        <v>301</v>
      </c>
      <c r="B1065" s="52">
        <v>29594</v>
      </c>
      <c r="C1065" s="44" t="s">
        <v>143</v>
      </c>
      <c r="D1065" s="44" t="s">
        <v>2144</v>
      </c>
      <c r="E1065" s="44" t="s">
        <v>2146</v>
      </c>
      <c r="F1065" s="52">
        <v>43796</v>
      </c>
    </row>
    <row r="1066" spans="1:6" x14ac:dyDescent="0.3">
      <c r="A1066" s="44" t="s">
        <v>1890</v>
      </c>
      <c r="B1066" s="52">
        <v>32653</v>
      </c>
      <c r="C1066" s="44" t="s">
        <v>100</v>
      </c>
      <c r="D1066" s="44" t="s">
        <v>2147</v>
      </c>
      <c r="E1066" s="44" t="s">
        <v>2145</v>
      </c>
      <c r="F1066" s="52">
        <v>43619</v>
      </c>
    </row>
    <row r="1067" spans="1:6" x14ac:dyDescent="0.3">
      <c r="A1067" s="44" t="s">
        <v>629</v>
      </c>
      <c r="B1067" s="52">
        <v>26375</v>
      </c>
      <c r="C1067" s="44" t="s">
        <v>89</v>
      </c>
      <c r="D1067" s="44" t="s">
        <v>2144</v>
      </c>
      <c r="E1067" s="44" t="s">
        <v>2145</v>
      </c>
      <c r="F1067" s="52">
        <v>43979</v>
      </c>
    </row>
    <row r="1068" spans="1:6" x14ac:dyDescent="0.3">
      <c r="A1068" s="44" t="s">
        <v>259</v>
      </c>
      <c r="B1068" s="52">
        <v>26777</v>
      </c>
      <c r="C1068" s="44" t="s">
        <v>78</v>
      </c>
      <c r="D1068" s="44" t="s">
        <v>2144</v>
      </c>
      <c r="E1068" s="44" t="s">
        <v>2146</v>
      </c>
      <c r="F1068" s="52">
        <v>43959</v>
      </c>
    </row>
    <row r="1069" spans="1:6" x14ac:dyDescent="0.3">
      <c r="A1069" s="44" t="s">
        <v>643</v>
      </c>
      <c r="B1069" s="52">
        <v>31297</v>
      </c>
      <c r="C1069" s="44" t="s">
        <v>95</v>
      </c>
      <c r="D1069" s="44" t="s">
        <v>2144</v>
      </c>
      <c r="E1069" s="44" t="s">
        <v>2146</v>
      </c>
      <c r="F1069" s="52">
        <v>43533</v>
      </c>
    </row>
    <row r="1070" spans="1:6" x14ac:dyDescent="0.3">
      <c r="A1070" s="44" t="s">
        <v>1535</v>
      </c>
      <c r="B1070" s="52">
        <v>31656</v>
      </c>
      <c r="C1070" s="44" t="s">
        <v>113</v>
      </c>
      <c r="D1070" s="44" t="s">
        <v>2144</v>
      </c>
      <c r="E1070" s="44" t="s">
        <v>2145</v>
      </c>
      <c r="F1070" s="52">
        <v>43502</v>
      </c>
    </row>
    <row r="1071" spans="1:6" x14ac:dyDescent="0.3">
      <c r="A1071" s="44" t="s">
        <v>238</v>
      </c>
      <c r="B1071" s="52">
        <v>28131</v>
      </c>
      <c r="C1071" s="44" t="s">
        <v>85</v>
      </c>
      <c r="D1071" s="44" t="s">
        <v>2147</v>
      </c>
      <c r="E1071" s="44" t="s">
        <v>2146</v>
      </c>
      <c r="F1071" s="52">
        <v>43513</v>
      </c>
    </row>
    <row r="1072" spans="1:6" x14ac:dyDescent="0.3">
      <c r="A1072" s="44" t="s">
        <v>824</v>
      </c>
      <c r="B1072" s="52">
        <v>27171</v>
      </c>
      <c r="C1072" s="44" t="s">
        <v>105</v>
      </c>
      <c r="D1072" s="44" t="s">
        <v>2147</v>
      </c>
      <c r="E1072" s="44" t="s">
        <v>2145</v>
      </c>
      <c r="F1072" s="52">
        <v>44035</v>
      </c>
    </row>
    <row r="1073" spans="1:6" x14ac:dyDescent="0.3">
      <c r="A1073" s="44" t="s">
        <v>381</v>
      </c>
      <c r="B1073" s="52">
        <v>31565</v>
      </c>
      <c r="C1073" s="44" t="s">
        <v>70</v>
      </c>
      <c r="D1073" s="44" t="s">
        <v>2147</v>
      </c>
      <c r="E1073" s="44" t="s">
        <v>2145</v>
      </c>
      <c r="F1073" s="52">
        <v>43489</v>
      </c>
    </row>
    <row r="1074" spans="1:6" x14ac:dyDescent="0.3">
      <c r="A1074" s="44" t="s">
        <v>2058</v>
      </c>
      <c r="B1074" s="52">
        <v>36360</v>
      </c>
      <c r="C1074" s="44" t="s">
        <v>86</v>
      </c>
      <c r="D1074" s="44" t="s">
        <v>2147</v>
      </c>
      <c r="E1074" s="44" t="s">
        <v>2145</v>
      </c>
      <c r="F1074" s="52">
        <v>43739</v>
      </c>
    </row>
    <row r="1075" spans="1:6" x14ac:dyDescent="0.3">
      <c r="A1075" s="44" t="s">
        <v>1000</v>
      </c>
      <c r="B1075" s="52">
        <v>35259</v>
      </c>
      <c r="C1075" s="44" t="s">
        <v>105</v>
      </c>
      <c r="D1075" s="44" t="s">
        <v>2147</v>
      </c>
      <c r="E1075" s="44" t="s">
        <v>2145</v>
      </c>
      <c r="F1075" s="52">
        <v>43724</v>
      </c>
    </row>
    <row r="1076" spans="1:6" x14ac:dyDescent="0.3">
      <c r="A1076" s="44" t="s">
        <v>443</v>
      </c>
      <c r="B1076" s="52">
        <v>28512</v>
      </c>
      <c r="C1076" s="44" t="s">
        <v>123</v>
      </c>
      <c r="D1076" s="44" t="s">
        <v>2144</v>
      </c>
      <c r="E1076" s="44" t="s">
        <v>2145</v>
      </c>
      <c r="F1076" s="52">
        <v>44144</v>
      </c>
    </row>
    <row r="1077" spans="1:6" x14ac:dyDescent="0.3">
      <c r="A1077" s="44" t="s">
        <v>977</v>
      </c>
      <c r="B1077" s="52">
        <v>30717</v>
      </c>
      <c r="C1077" s="44" t="s">
        <v>113</v>
      </c>
      <c r="D1077" s="44" t="s">
        <v>2147</v>
      </c>
      <c r="E1077" s="44" t="s">
        <v>2146</v>
      </c>
      <c r="F1077" s="52">
        <v>44036</v>
      </c>
    </row>
    <row r="1078" spans="1:6" x14ac:dyDescent="0.3">
      <c r="A1078" s="44" t="s">
        <v>976</v>
      </c>
      <c r="B1078" s="52">
        <v>29161</v>
      </c>
      <c r="C1078" s="44" t="s">
        <v>103</v>
      </c>
      <c r="D1078" s="44" t="s">
        <v>2147</v>
      </c>
      <c r="E1078" s="44" t="s">
        <v>2145</v>
      </c>
      <c r="F1078" s="52">
        <v>43503</v>
      </c>
    </row>
    <row r="1079" spans="1:6" x14ac:dyDescent="0.3">
      <c r="A1079" s="44" t="s">
        <v>165</v>
      </c>
      <c r="B1079" s="52">
        <v>29180</v>
      </c>
      <c r="C1079" s="44" t="s">
        <v>86</v>
      </c>
      <c r="D1079" s="44" t="s">
        <v>2147</v>
      </c>
      <c r="E1079" s="44" t="s">
        <v>2145</v>
      </c>
      <c r="F1079" s="52">
        <v>43807</v>
      </c>
    </row>
    <row r="1080" spans="1:6" x14ac:dyDescent="0.3">
      <c r="A1080" s="44" t="s">
        <v>200</v>
      </c>
      <c r="B1080" s="52">
        <v>36611</v>
      </c>
      <c r="C1080" s="44" t="s">
        <v>201</v>
      </c>
      <c r="D1080" s="44" t="s">
        <v>2144</v>
      </c>
      <c r="E1080" s="44" t="s">
        <v>2145</v>
      </c>
      <c r="F1080" s="52">
        <v>43517</v>
      </c>
    </row>
    <row r="1081" spans="1:6" x14ac:dyDescent="0.3">
      <c r="A1081" s="44" t="s">
        <v>1464</v>
      </c>
      <c r="B1081" s="52">
        <v>28487</v>
      </c>
      <c r="C1081" s="44" t="s">
        <v>148</v>
      </c>
      <c r="D1081" s="44" t="s">
        <v>2144</v>
      </c>
      <c r="E1081" s="44" t="s">
        <v>2146</v>
      </c>
      <c r="F1081" s="52">
        <v>43529</v>
      </c>
    </row>
    <row r="1082" spans="1:6" x14ac:dyDescent="0.3">
      <c r="A1082" s="44" t="s">
        <v>2128</v>
      </c>
      <c r="B1082" s="52">
        <v>33536</v>
      </c>
      <c r="C1082" s="44" t="s">
        <v>120</v>
      </c>
      <c r="D1082" s="44" t="s">
        <v>2144</v>
      </c>
      <c r="E1082" s="44" t="s">
        <v>2145</v>
      </c>
      <c r="F1082" s="52">
        <v>43824</v>
      </c>
    </row>
    <row r="1083" spans="1:6" x14ac:dyDescent="0.3">
      <c r="A1083" s="44" t="s">
        <v>987</v>
      </c>
      <c r="B1083" s="52">
        <v>26849</v>
      </c>
      <c r="C1083" s="44" t="s">
        <v>115</v>
      </c>
      <c r="D1083" s="44" t="s">
        <v>2144</v>
      </c>
      <c r="E1083" s="44" t="s">
        <v>2145</v>
      </c>
      <c r="F1083" s="52">
        <v>43746</v>
      </c>
    </row>
    <row r="1084" spans="1:6" x14ac:dyDescent="0.3">
      <c r="A1084" s="44" t="s">
        <v>1321</v>
      </c>
      <c r="B1084" s="52">
        <v>28755</v>
      </c>
      <c r="C1084" s="44" t="s">
        <v>87</v>
      </c>
      <c r="D1084" s="44" t="s">
        <v>2147</v>
      </c>
      <c r="E1084" s="44" t="s">
        <v>2145</v>
      </c>
      <c r="F1084" s="52">
        <v>44056</v>
      </c>
    </row>
    <row r="1085" spans="1:6" x14ac:dyDescent="0.3">
      <c r="A1085" s="44" t="s">
        <v>1184</v>
      </c>
      <c r="B1085" s="52">
        <v>27064</v>
      </c>
      <c r="C1085" s="44" t="s">
        <v>69</v>
      </c>
      <c r="D1085" s="44" t="s">
        <v>2147</v>
      </c>
      <c r="E1085" s="44" t="s">
        <v>2146</v>
      </c>
      <c r="F1085" s="52">
        <v>43561</v>
      </c>
    </row>
    <row r="1086" spans="1:6" x14ac:dyDescent="0.3">
      <c r="A1086" s="44" t="s">
        <v>1138</v>
      </c>
      <c r="B1086" s="52">
        <v>30209</v>
      </c>
      <c r="C1086" s="44" t="s">
        <v>118</v>
      </c>
      <c r="D1086" s="44" t="s">
        <v>2147</v>
      </c>
      <c r="E1086" s="44" t="s">
        <v>2145</v>
      </c>
      <c r="F1086" s="52">
        <v>43593</v>
      </c>
    </row>
    <row r="1087" spans="1:6" x14ac:dyDescent="0.3">
      <c r="A1087" s="44" t="s">
        <v>1874</v>
      </c>
      <c r="B1087" s="52">
        <v>28738</v>
      </c>
      <c r="C1087" s="44" t="s">
        <v>98</v>
      </c>
      <c r="D1087" s="44" t="s">
        <v>2144</v>
      </c>
      <c r="E1087" s="44" t="s">
        <v>2146</v>
      </c>
      <c r="F1087" s="52">
        <v>43587</v>
      </c>
    </row>
    <row r="1088" spans="1:6" x14ac:dyDescent="0.3">
      <c r="A1088" s="44" t="s">
        <v>756</v>
      </c>
      <c r="B1088" s="52">
        <v>27706</v>
      </c>
      <c r="C1088" s="44" t="s">
        <v>180</v>
      </c>
      <c r="D1088" s="44" t="s">
        <v>2144</v>
      </c>
      <c r="E1088" s="44" t="s">
        <v>2146</v>
      </c>
      <c r="F1088" s="52">
        <v>43704</v>
      </c>
    </row>
    <row r="1089" spans="1:6" x14ac:dyDescent="0.3">
      <c r="A1089" s="44" t="s">
        <v>450</v>
      </c>
      <c r="B1089" s="52">
        <v>25628</v>
      </c>
      <c r="C1089" s="44" t="s">
        <v>124</v>
      </c>
      <c r="D1089" s="44" t="s">
        <v>2147</v>
      </c>
      <c r="E1089" s="44" t="s">
        <v>2145</v>
      </c>
      <c r="F1089" s="52">
        <v>43613</v>
      </c>
    </row>
    <row r="1090" spans="1:6" x14ac:dyDescent="0.3">
      <c r="A1090" s="44" t="s">
        <v>1028</v>
      </c>
      <c r="B1090" s="52">
        <v>32205</v>
      </c>
      <c r="C1090" s="44" t="s">
        <v>112</v>
      </c>
      <c r="D1090" s="44" t="s">
        <v>2144</v>
      </c>
      <c r="E1090" s="44" t="s">
        <v>2145</v>
      </c>
      <c r="F1090" s="52">
        <v>43582</v>
      </c>
    </row>
    <row r="1091" spans="1:6" x14ac:dyDescent="0.3">
      <c r="A1091" s="44" t="s">
        <v>1634</v>
      </c>
      <c r="B1091" s="52">
        <v>27532</v>
      </c>
      <c r="C1091" s="44" t="s">
        <v>120</v>
      </c>
      <c r="D1091" s="44" t="s">
        <v>2144</v>
      </c>
      <c r="E1091" s="44" t="s">
        <v>2145</v>
      </c>
      <c r="F1091" s="52">
        <v>44176</v>
      </c>
    </row>
    <row r="1092" spans="1:6" x14ac:dyDescent="0.3">
      <c r="A1092" s="44" t="s">
        <v>537</v>
      </c>
      <c r="B1092" s="52">
        <v>30791</v>
      </c>
      <c r="C1092" s="44" t="s">
        <v>95</v>
      </c>
      <c r="D1092" s="44" t="s">
        <v>2144</v>
      </c>
      <c r="E1092" s="44" t="s">
        <v>2146</v>
      </c>
      <c r="F1092" s="52">
        <v>43488</v>
      </c>
    </row>
    <row r="1093" spans="1:6" x14ac:dyDescent="0.3">
      <c r="A1093" s="44" t="s">
        <v>1133</v>
      </c>
      <c r="B1093" s="52">
        <v>32266</v>
      </c>
      <c r="C1093" s="44" t="s">
        <v>155</v>
      </c>
      <c r="D1093" s="44" t="s">
        <v>2147</v>
      </c>
      <c r="E1093" s="44" t="s">
        <v>2146</v>
      </c>
      <c r="F1093" s="52">
        <v>44161</v>
      </c>
    </row>
    <row r="1094" spans="1:6" x14ac:dyDescent="0.3">
      <c r="A1094" s="44" t="s">
        <v>732</v>
      </c>
      <c r="B1094" s="52">
        <v>31791</v>
      </c>
      <c r="C1094" s="44" t="s">
        <v>89</v>
      </c>
      <c r="D1094" s="44" t="s">
        <v>2144</v>
      </c>
      <c r="E1094" s="44" t="s">
        <v>2145</v>
      </c>
      <c r="F1094" s="52">
        <v>44038</v>
      </c>
    </row>
    <row r="1095" spans="1:6" x14ac:dyDescent="0.3">
      <c r="A1095" s="44" t="s">
        <v>1970</v>
      </c>
      <c r="B1095" s="52">
        <v>33838</v>
      </c>
      <c r="C1095" s="44" t="s">
        <v>148</v>
      </c>
      <c r="D1095" s="44" t="s">
        <v>2147</v>
      </c>
      <c r="E1095" s="44" t="s">
        <v>2146</v>
      </c>
      <c r="F1095" s="52">
        <v>44026</v>
      </c>
    </row>
    <row r="1096" spans="1:6" x14ac:dyDescent="0.3">
      <c r="A1096" s="44" t="s">
        <v>1202</v>
      </c>
      <c r="B1096" s="52">
        <v>36149</v>
      </c>
      <c r="C1096" s="44" t="s">
        <v>125</v>
      </c>
      <c r="D1096" s="44" t="s">
        <v>2144</v>
      </c>
      <c r="E1096" s="44" t="s">
        <v>2146</v>
      </c>
      <c r="F1096" s="52">
        <v>44162</v>
      </c>
    </row>
    <row r="1097" spans="1:6" x14ac:dyDescent="0.3">
      <c r="A1097" s="44" t="s">
        <v>1363</v>
      </c>
      <c r="B1097" s="52">
        <v>27825</v>
      </c>
      <c r="C1097" s="44" t="s">
        <v>92</v>
      </c>
      <c r="D1097" s="44" t="s">
        <v>2147</v>
      </c>
      <c r="E1097" s="44" t="s">
        <v>2145</v>
      </c>
      <c r="F1097" s="52">
        <v>43999</v>
      </c>
    </row>
    <row r="1098" spans="1:6" x14ac:dyDescent="0.3">
      <c r="A1098" s="44" t="s">
        <v>228</v>
      </c>
      <c r="B1098" s="52">
        <v>28405</v>
      </c>
      <c r="C1098" s="44" t="s">
        <v>122</v>
      </c>
      <c r="D1098" s="44" t="s">
        <v>2144</v>
      </c>
      <c r="E1098" s="44" t="s">
        <v>2145</v>
      </c>
      <c r="F1098" s="52">
        <v>43637</v>
      </c>
    </row>
    <row r="1099" spans="1:6" x14ac:dyDescent="0.3">
      <c r="A1099" s="44" t="s">
        <v>1833</v>
      </c>
      <c r="B1099" s="52">
        <v>27509</v>
      </c>
      <c r="C1099" s="44" t="s">
        <v>77</v>
      </c>
      <c r="D1099" s="44" t="s">
        <v>2144</v>
      </c>
      <c r="E1099" s="44" t="s">
        <v>2146</v>
      </c>
      <c r="F1099" s="52">
        <v>44123</v>
      </c>
    </row>
    <row r="1100" spans="1:6" x14ac:dyDescent="0.3">
      <c r="A1100" s="44" t="s">
        <v>1408</v>
      </c>
      <c r="B1100" s="52">
        <v>27205</v>
      </c>
      <c r="C1100" s="44" t="s">
        <v>155</v>
      </c>
      <c r="D1100" s="44" t="s">
        <v>2147</v>
      </c>
      <c r="E1100" s="44" t="s">
        <v>2145</v>
      </c>
      <c r="F1100" s="52">
        <v>43998</v>
      </c>
    </row>
    <row r="1101" spans="1:6" x14ac:dyDescent="0.3">
      <c r="A1101" s="44" t="s">
        <v>2105</v>
      </c>
      <c r="B1101" s="52">
        <v>32290</v>
      </c>
      <c r="C1101" s="44" t="s">
        <v>92</v>
      </c>
      <c r="D1101" s="44" t="s">
        <v>2144</v>
      </c>
      <c r="E1101" s="44" t="s">
        <v>2145</v>
      </c>
      <c r="F1101" s="52">
        <v>43747</v>
      </c>
    </row>
    <row r="1102" spans="1:6" x14ac:dyDescent="0.3">
      <c r="A1102" s="44" t="s">
        <v>480</v>
      </c>
      <c r="B1102" s="52">
        <v>32715</v>
      </c>
      <c r="C1102" s="44" t="s">
        <v>100</v>
      </c>
      <c r="D1102" s="44" t="s">
        <v>2147</v>
      </c>
      <c r="E1102" s="44" t="s">
        <v>2146</v>
      </c>
      <c r="F1102" s="52">
        <v>43904</v>
      </c>
    </row>
    <row r="1103" spans="1:6" x14ac:dyDescent="0.3">
      <c r="A1103" s="44" t="s">
        <v>1306</v>
      </c>
      <c r="B1103" s="52">
        <v>31696</v>
      </c>
      <c r="C1103" s="44" t="s">
        <v>163</v>
      </c>
      <c r="D1103" s="44" t="s">
        <v>2147</v>
      </c>
      <c r="E1103" s="44" t="s">
        <v>2146</v>
      </c>
      <c r="F1103" s="52">
        <v>43788</v>
      </c>
    </row>
    <row r="1104" spans="1:6" x14ac:dyDescent="0.3">
      <c r="A1104" s="44" t="s">
        <v>2032</v>
      </c>
      <c r="B1104" s="52">
        <v>26349</v>
      </c>
      <c r="C1104" s="44" t="s">
        <v>116</v>
      </c>
      <c r="D1104" s="44" t="s">
        <v>2147</v>
      </c>
      <c r="E1104" s="44" t="s">
        <v>2146</v>
      </c>
      <c r="F1104" s="52">
        <v>43857</v>
      </c>
    </row>
    <row r="1105" spans="1:6" x14ac:dyDescent="0.3">
      <c r="A1105" s="44" t="s">
        <v>1283</v>
      </c>
      <c r="B1105" s="52">
        <v>29352</v>
      </c>
      <c r="C1105" s="44" t="s">
        <v>86</v>
      </c>
      <c r="D1105" s="44" t="s">
        <v>2144</v>
      </c>
      <c r="E1105" s="44" t="s">
        <v>2145</v>
      </c>
      <c r="F1105" s="52">
        <v>43902</v>
      </c>
    </row>
    <row r="1106" spans="1:6" x14ac:dyDescent="0.3">
      <c r="A1106" s="44" t="s">
        <v>426</v>
      </c>
      <c r="B1106" s="52">
        <v>26215</v>
      </c>
      <c r="C1106" s="44" t="s">
        <v>107</v>
      </c>
      <c r="D1106" s="44" t="s">
        <v>2147</v>
      </c>
      <c r="E1106" s="44" t="s">
        <v>2145</v>
      </c>
      <c r="F1106" s="52">
        <v>43941</v>
      </c>
    </row>
    <row r="1107" spans="1:6" x14ac:dyDescent="0.3">
      <c r="A1107" s="44" t="s">
        <v>185</v>
      </c>
      <c r="B1107" s="52">
        <v>28234</v>
      </c>
      <c r="C1107" s="44" t="s">
        <v>121</v>
      </c>
      <c r="D1107" s="44" t="s">
        <v>2144</v>
      </c>
      <c r="E1107" s="44" t="s">
        <v>2145</v>
      </c>
      <c r="F1107" s="52">
        <v>43736</v>
      </c>
    </row>
    <row r="1108" spans="1:6" x14ac:dyDescent="0.3">
      <c r="A1108" s="44" t="s">
        <v>1016</v>
      </c>
      <c r="B1108" s="52">
        <v>35541</v>
      </c>
      <c r="C1108" s="44" t="s">
        <v>140</v>
      </c>
      <c r="D1108" s="44" t="s">
        <v>2147</v>
      </c>
      <c r="E1108" s="44" t="s">
        <v>2145</v>
      </c>
      <c r="F1108" s="52">
        <v>43560</v>
      </c>
    </row>
    <row r="1109" spans="1:6" x14ac:dyDescent="0.3">
      <c r="A1109" s="44" t="s">
        <v>730</v>
      </c>
      <c r="B1109" s="52">
        <v>30898</v>
      </c>
      <c r="C1109" s="44" t="s">
        <v>105</v>
      </c>
      <c r="D1109" s="44" t="s">
        <v>2144</v>
      </c>
      <c r="E1109" s="44" t="s">
        <v>2146</v>
      </c>
      <c r="F1109" s="52">
        <v>43967</v>
      </c>
    </row>
    <row r="1110" spans="1:6" x14ac:dyDescent="0.3">
      <c r="A1110" s="44" t="s">
        <v>2138</v>
      </c>
      <c r="B1110" s="52">
        <v>34382</v>
      </c>
      <c r="C1110" s="44" t="s">
        <v>79</v>
      </c>
      <c r="D1110" s="44" t="s">
        <v>2144</v>
      </c>
      <c r="E1110" s="44" t="s">
        <v>2145</v>
      </c>
      <c r="F1110" s="52">
        <v>43582</v>
      </c>
    </row>
    <row r="1111" spans="1:6" x14ac:dyDescent="0.3">
      <c r="A1111" s="44" t="s">
        <v>1385</v>
      </c>
      <c r="B1111" s="52">
        <v>34202</v>
      </c>
      <c r="C1111" s="44" t="s">
        <v>94</v>
      </c>
      <c r="D1111" s="44" t="s">
        <v>2144</v>
      </c>
      <c r="E1111" s="44" t="s">
        <v>2145</v>
      </c>
      <c r="F1111" s="52">
        <v>43652</v>
      </c>
    </row>
    <row r="1112" spans="1:6" x14ac:dyDescent="0.3">
      <c r="A1112" s="44" t="s">
        <v>1877</v>
      </c>
      <c r="B1112" s="52">
        <v>27559</v>
      </c>
      <c r="C1112" s="44" t="s">
        <v>242</v>
      </c>
      <c r="D1112" s="44" t="s">
        <v>2144</v>
      </c>
      <c r="E1112" s="44" t="s">
        <v>2146</v>
      </c>
      <c r="F1112" s="52">
        <v>43906</v>
      </c>
    </row>
    <row r="1113" spans="1:6" x14ac:dyDescent="0.3">
      <c r="A1113" s="44" t="s">
        <v>1353</v>
      </c>
      <c r="B1113" s="52">
        <v>35401</v>
      </c>
      <c r="C1113" s="44" t="s">
        <v>78</v>
      </c>
      <c r="D1113" s="44" t="s">
        <v>2147</v>
      </c>
      <c r="E1113" s="44" t="s">
        <v>2146</v>
      </c>
      <c r="F1113" s="52">
        <v>43591</v>
      </c>
    </row>
    <row r="1114" spans="1:6" x14ac:dyDescent="0.3">
      <c r="A1114" s="44" t="s">
        <v>1506</v>
      </c>
      <c r="B1114" s="52">
        <v>36535</v>
      </c>
      <c r="C1114" s="44" t="s">
        <v>81</v>
      </c>
      <c r="D1114" s="44" t="s">
        <v>2144</v>
      </c>
      <c r="E1114" s="44" t="s">
        <v>2146</v>
      </c>
      <c r="F1114" s="52">
        <v>43473</v>
      </c>
    </row>
    <row r="1115" spans="1:6" x14ac:dyDescent="0.3">
      <c r="A1115" s="44" t="s">
        <v>661</v>
      </c>
      <c r="B1115" s="52">
        <v>34869</v>
      </c>
      <c r="C1115" s="44" t="s">
        <v>242</v>
      </c>
      <c r="D1115" s="44" t="s">
        <v>2144</v>
      </c>
      <c r="E1115" s="44" t="s">
        <v>2145</v>
      </c>
      <c r="F1115" s="52">
        <v>44097</v>
      </c>
    </row>
    <row r="1116" spans="1:6" x14ac:dyDescent="0.3">
      <c r="A1116" s="44" t="s">
        <v>265</v>
      </c>
      <c r="B1116" s="52">
        <v>27471</v>
      </c>
      <c r="C1116" s="44" t="s">
        <v>148</v>
      </c>
      <c r="D1116" s="44" t="s">
        <v>2147</v>
      </c>
      <c r="E1116" s="44" t="s">
        <v>2145</v>
      </c>
      <c r="F1116" s="52">
        <v>43699</v>
      </c>
    </row>
    <row r="1117" spans="1:6" x14ac:dyDescent="0.3">
      <c r="A1117" s="44" t="s">
        <v>1346</v>
      </c>
      <c r="B1117" s="52">
        <v>26088</v>
      </c>
      <c r="C1117" s="44" t="s">
        <v>99</v>
      </c>
      <c r="D1117" s="44" t="s">
        <v>2144</v>
      </c>
      <c r="E1117" s="44" t="s">
        <v>2146</v>
      </c>
      <c r="F1117" s="52">
        <v>44092</v>
      </c>
    </row>
    <row r="1118" spans="1:6" x14ac:dyDescent="0.3">
      <c r="A1118" s="44" t="s">
        <v>432</v>
      </c>
      <c r="B1118" s="52">
        <v>27567</v>
      </c>
      <c r="C1118" s="44" t="s">
        <v>96</v>
      </c>
      <c r="D1118" s="44" t="s">
        <v>2144</v>
      </c>
      <c r="E1118" s="44" t="s">
        <v>2146</v>
      </c>
      <c r="F1118" s="52">
        <v>43821</v>
      </c>
    </row>
    <row r="1119" spans="1:6" x14ac:dyDescent="0.3">
      <c r="A1119" s="44" t="s">
        <v>2081</v>
      </c>
      <c r="B1119" s="52">
        <v>29901</v>
      </c>
      <c r="C1119" s="44" t="s">
        <v>82</v>
      </c>
      <c r="D1119" s="44" t="s">
        <v>2147</v>
      </c>
      <c r="E1119" s="44" t="s">
        <v>2145</v>
      </c>
      <c r="F1119" s="52">
        <v>43785</v>
      </c>
    </row>
    <row r="1120" spans="1:6" x14ac:dyDescent="0.3">
      <c r="A1120" s="44" t="s">
        <v>142</v>
      </c>
      <c r="B1120" s="52">
        <v>33246</v>
      </c>
      <c r="C1120" s="44" t="s">
        <v>143</v>
      </c>
      <c r="D1120" s="44" t="s">
        <v>2147</v>
      </c>
      <c r="E1120" s="44" t="s">
        <v>2146</v>
      </c>
      <c r="F1120" s="52">
        <v>43891</v>
      </c>
    </row>
    <row r="1121" spans="1:6" x14ac:dyDescent="0.3">
      <c r="A1121" s="44" t="s">
        <v>1514</v>
      </c>
      <c r="B1121" s="52">
        <v>31221</v>
      </c>
      <c r="C1121" s="44" t="s">
        <v>180</v>
      </c>
      <c r="D1121" s="44" t="s">
        <v>2147</v>
      </c>
      <c r="E1121" s="44" t="s">
        <v>2146</v>
      </c>
      <c r="F1121" s="52">
        <v>43774</v>
      </c>
    </row>
    <row r="1122" spans="1:6" x14ac:dyDescent="0.3">
      <c r="A1122" s="44" t="s">
        <v>505</v>
      </c>
      <c r="B1122" s="52">
        <v>26923</v>
      </c>
      <c r="C1122" s="44" t="s">
        <v>104</v>
      </c>
      <c r="D1122" s="44" t="s">
        <v>2144</v>
      </c>
      <c r="E1122" s="44" t="s">
        <v>2145</v>
      </c>
      <c r="F1122" s="52">
        <v>43811</v>
      </c>
    </row>
    <row r="1123" spans="1:6" x14ac:dyDescent="0.3">
      <c r="A1123" s="44" t="s">
        <v>1348</v>
      </c>
      <c r="B1123" s="52">
        <v>36730</v>
      </c>
      <c r="C1123" s="44" t="s">
        <v>80</v>
      </c>
      <c r="D1123" s="44" t="s">
        <v>2144</v>
      </c>
      <c r="E1123" s="44" t="s">
        <v>2146</v>
      </c>
      <c r="F1123" s="52">
        <v>43929</v>
      </c>
    </row>
    <row r="1124" spans="1:6" x14ac:dyDescent="0.3">
      <c r="A1124" s="44" t="s">
        <v>1518</v>
      </c>
      <c r="B1124" s="52">
        <v>27174</v>
      </c>
      <c r="C1124" s="44" t="s">
        <v>110</v>
      </c>
      <c r="D1124" s="44" t="s">
        <v>2147</v>
      </c>
      <c r="E1124" s="44" t="s">
        <v>2146</v>
      </c>
      <c r="F1124" s="52">
        <v>43610</v>
      </c>
    </row>
    <row r="1125" spans="1:6" x14ac:dyDescent="0.3">
      <c r="A1125" s="44" t="s">
        <v>1621</v>
      </c>
      <c r="B1125" s="52">
        <v>25909</v>
      </c>
      <c r="C1125" s="44" t="s">
        <v>85</v>
      </c>
      <c r="D1125" s="44" t="s">
        <v>2144</v>
      </c>
      <c r="E1125" s="44" t="s">
        <v>2146</v>
      </c>
      <c r="F1125" s="52">
        <v>43592</v>
      </c>
    </row>
    <row r="1126" spans="1:6" x14ac:dyDescent="0.3">
      <c r="A1126" s="44" t="s">
        <v>348</v>
      </c>
      <c r="B1126" s="52">
        <v>31634</v>
      </c>
      <c r="C1126" s="44" t="s">
        <v>148</v>
      </c>
      <c r="D1126" s="44" t="s">
        <v>2144</v>
      </c>
      <c r="E1126" s="44" t="s">
        <v>2145</v>
      </c>
      <c r="F1126" s="52">
        <v>43970</v>
      </c>
    </row>
    <row r="1127" spans="1:6" x14ac:dyDescent="0.3">
      <c r="A1127" s="44" t="s">
        <v>2131</v>
      </c>
      <c r="B1127" s="52">
        <v>27309</v>
      </c>
      <c r="C1127" s="44" t="s">
        <v>69</v>
      </c>
      <c r="D1127" s="44" t="s">
        <v>2147</v>
      </c>
      <c r="E1127" s="44" t="s">
        <v>2145</v>
      </c>
      <c r="F1127" s="52">
        <v>43581</v>
      </c>
    </row>
    <row r="1128" spans="1:6" x14ac:dyDescent="0.3">
      <c r="A1128" s="44" t="s">
        <v>534</v>
      </c>
      <c r="B1128" s="52">
        <v>31245</v>
      </c>
      <c r="C1128" s="44" t="s">
        <v>111</v>
      </c>
      <c r="D1128" s="44" t="s">
        <v>2144</v>
      </c>
      <c r="E1128" s="44" t="s">
        <v>2145</v>
      </c>
      <c r="F1128" s="52">
        <v>43934</v>
      </c>
    </row>
    <row r="1129" spans="1:6" x14ac:dyDescent="0.3">
      <c r="A1129" s="44" t="s">
        <v>1357</v>
      </c>
      <c r="B1129" s="52">
        <v>28140</v>
      </c>
      <c r="C1129" s="44" t="s">
        <v>163</v>
      </c>
      <c r="D1129" s="44" t="s">
        <v>2147</v>
      </c>
      <c r="E1129" s="44" t="s">
        <v>2145</v>
      </c>
      <c r="F1129" s="52">
        <v>43866</v>
      </c>
    </row>
    <row r="1130" spans="1:6" x14ac:dyDescent="0.3">
      <c r="A1130" s="44" t="s">
        <v>1652</v>
      </c>
      <c r="B1130" s="52">
        <v>26288</v>
      </c>
      <c r="C1130" s="44" t="s">
        <v>81</v>
      </c>
      <c r="D1130" s="44" t="s">
        <v>2147</v>
      </c>
      <c r="E1130" s="44" t="s">
        <v>2146</v>
      </c>
      <c r="F1130" s="52">
        <v>43934</v>
      </c>
    </row>
    <row r="1131" spans="1:6" x14ac:dyDescent="0.3">
      <c r="A1131" s="44" t="s">
        <v>440</v>
      </c>
      <c r="B1131" s="52">
        <v>27019</v>
      </c>
      <c r="C1131" s="44" t="s">
        <v>78</v>
      </c>
      <c r="D1131" s="44" t="s">
        <v>2147</v>
      </c>
      <c r="E1131" s="44" t="s">
        <v>2145</v>
      </c>
      <c r="F1131" s="52">
        <v>43977</v>
      </c>
    </row>
    <row r="1132" spans="1:6" x14ac:dyDescent="0.3">
      <c r="A1132" s="44" t="s">
        <v>562</v>
      </c>
      <c r="B1132" s="52">
        <v>25827</v>
      </c>
      <c r="C1132" s="44" t="s">
        <v>77</v>
      </c>
      <c r="D1132" s="44" t="s">
        <v>2147</v>
      </c>
      <c r="E1132" s="44" t="s">
        <v>2145</v>
      </c>
      <c r="F1132" s="52">
        <v>44050</v>
      </c>
    </row>
    <row r="1133" spans="1:6" x14ac:dyDescent="0.3">
      <c r="A1133" s="44" t="s">
        <v>2054</v>
      </c>
      <c r="B1133" s="52">
        <v>34225</v>
      </c>
      <c r="C1133" s="44" t="s">
        <v>88</v>
      </c>
      <c r="D1133" s="44" t="s">
        <v>2144</v>
      </c>
      <c r="E1133" s="44" t="s">
        <v>2145</v>
      </c>
      <c r="F1133" s="52">
        <v>43562</v>
      </c>
    </row>
    <row r="1134" spans="1:6" x14ac:dyDescent="0.3">
      <c r="A1134" s="44" t="s">
        <v>1066</v>
      </c>
      <c r="B1134" s="52">
        <v>25708</v>
      </c>
      <c r="C1134" s="44" t="s">
        <v>65</v>
      </c>
      <c r="D1134" s="44" t="s">
        <v>2147</v>
      </c>
      <c r="E1134" s="44" t="s">
        <v>2146</v>
      </c>
      <c r="F1134" s="52">
        <v>43539</v>
      </c>
    </row>
    <row r="1135" spans="1:6" x14ac:dyDescent="0.3">
      <c r="A1135" s="44" t="s">
        <v>2110</v>
      </c>
      <c r="B1135" s="52">
        <v>34949</v>
      </c>
      <c r="C1135" s="44" t="s">
        <v>111</v>
      </c>
      <c r="D1135" s="44" t="s">
        <v>2147</v>
      </c>
      <c r="E1135" s="44" t="s">
        <v>2145</v>
      </c>
      <c r="F1135" s="52">
        <v>43530</v>
      </c>
    </row>
    <row r="1136" spans="1:6" x14ac:dyDescent="0.3">
      <c r="A1136" s="44" t="s">
        <v>1272</v>
      </c>
      <c r="B1136" s="52">
        <v>28112</v>
      </c>
      <c r="C1136" s="44" t="s">
        <v>87</v>
      </c>
      <c r="D1136" s="44" t="s">
        <v>2147</v>
      </c>
      <c r="E1136" s="44" t="s">
        <v>2146</v>
      </c>
      <c r="F1136" s="52">
        <v>43680</v>
      </c>
    </row>
    <row r="1137" spans="1:6" x14ac:dyDescent="0.3">
      <c r="A1137" s="44" t="s">
        <v>557</v>
      </c>
      <c r="B1137" s="52">
        <v>36693</v>
      </c>
      <c r="C1137" s="44" t="s">
        <v>89</v>
      </c>
      <c r="D1137" s="44" t="s">
        <v>2144</v>
      </c>
      <c r="E1137" s="44" t="s">
        <v>2146</v>
      </c>
      <c r="F1137" s="52">
        <v>43484</v>
      </c>
    </row>
    <row r="1138" spans="1:6" x14ac:dyDescent="0.3">
      <c r="A1138" s="44" t="s">
        <v>351</v>
      </c>
      <c r="B1138" s="52">
        <v>30759</v>
      </c>
      <c r="C1138" s="44" t="s">
        <v>129</v>
      </c>
      <c r="D1138" s="44" t="s">
        <v>2144</v>
      </c>
      <c r="E1138" s="44" t="s">
        <v>2146</v>
      </c>
      <c r="F1138" s="52">
        <v>43734</v>
      </c>
    </row>
    <row r="1139" spans="1:6" x14ac:dyDescent="0.3">
      <c r="A1139" s="44" t="s">
        <v>1862</v>
      </c>
      <c r="B1139" s="52">
        <v>28983</v>
      </c>
      <c r="C1139" s="44" t="s">
        <v>100</v>
      </c>
      <c r="D1139" s="44" t="s">
        <v>2147</v>
      </c>
      <c r="E1139" s="44" t="s">
        <v>2146</v>
      </c>
      <c r="F1139" s="52">
        <v>44116</v>
      </c>
    </row>
    <row r="1140" spans="1:6" x14ac:dyDescent="0.3">
      <c r="A1140" s="44" t="s">
        <v>486</v>
      </c>
      <c r="B1140" s="52">
        <v>36132</v>
      </c>
      <c r="C1140" s="44" t="s">
        <v>129</v>
      </c>
      <c r="D1140" s="44" t="s">
        <v>2144</v>
      </c>
      <c r="E1140" s="44" t="s">
        <v>2146</v>
      </c>
      <c r="F1140" s="52">
        <v>43745</v>
      </c>
    </row>
    <row r="1141" spans="1:6" x14ac:dyDescent="0.3">
      <c r="A1141" s="44" t="s">
        <v>1230</v>
      </c>
      <c r="B1141" s="52">
        <v>27555</v>
      </c>
      <c r="C1141" s="44" t="s">
        <v>80</v>
      </c>
      <c r="D1141" s="44" t="s">
        <v>2147</v>
      </c>
      <c r="E1141" s="44" t="s">
        <v>2146</v>
      </c>
      <c r="F1141" s="52">
        <v>44019</v>
      </c>
    </row>
    <row r="1142" spans="1:6" x14ac:dyDescent="0.3">
      <c r="A1142" s="44" t="s">
        <v>489</v>
      </c>
      <c r="B1142" s="52">
        <v>27855</v>
      </c>
      <c r="C1142" s="44" t="s">
        <v>87</v>
      </c>
      <c r="D1142" s="44" t="s">
        <v>2144</v>
      </c>
      <c r="E1142" s="44" t="s">
        <v>2145</v>
      </c>
      <c r="F1142" s="52">
        <v>43705</v>
      </c>
    </row>
    <row r="1143" spans="1:6" x14ac:dyDescent="0.3">
      <c r="A1143" s="44" t="s">
        <v>1821</v>
      </c>
      <c r="B1143" s="52">
        <v>36046</v>
      </c>
      <c r="C1143" s="44" t="s">
        <v>180</v>
      </c>
      <c r="D1143" s="44" t="s">
        <v>2147</v>
      </c>
      <c r="E1143" s="44" t="s">
        <v>2145</v>
      </c>
      <c r="F1143" s="52">
        <v>43642</v>
      </c>
    </row>
    <row r="1144" spans="1:6" x14ac:dyDescent="0.3">
      <c r="A1144" s="44" t="s">
        <v>548</v>
      </c>
      <c r="B1144" s="52">
        <v>36715</v>
      </c>
      <c r="C1144" s="44" t="s">
        <v>111</v>
      </c>
      <c r="D1144" s="44" t="s">
        <v>2147</v>
      </c>
      <c r="E1144" s="44" t="s">
        <v>2145</v>
      </c>
      <c r="F1144" s="52">
        <v>43806</v>
      </c>
    </row>
    <row r="1145" spans="1:6" x14ac:dyDescent="0.3">
      <c r="A1145" s="44" t="s">
        <v>1465</v>
      </c>
      <c r="B1145" s="52">
        <v>36453</v>
      </c>
      <c r="C1145" s="44" t="s">
        <v>89</v>
      </c>
      <c r="D1145" s="44" t="s">
        <v>2144</v>
      </c>
      <c r="E1145" s="44" t="s">
        <v>2146</v>
      </c>
      <c r="F1145" s="52">
        <v>43692</v>
      </c>
    </row>
    <row r="1146" spans="1:6" x14ac:dyDescent="0.3">
      <c r="A1146" s="44" t="s">
        <v>1909</v>
      </c>
      <c r="B1146" s="52">
        <v>36348</v>
      </c>
      <c r="C1146" s="44" t="s">
        <v>98</v>
      </c>
      <c r="D1146" s="44" t="s">
        <v>2144</v>
      </c>
      <c r="E1146" s="44" t="s">
        <v>2146</v>
      </c>
      <c r="F1146" s="52">
        <v>43618</v>
      </c>
    </row>
    <row r="1147" spans="1:6" x14ac:dyDescent="0.3">
      <c r="A1147" s="44" t="s">
        <v>1026</v>
      </c>
      <c r="B1147" s="52">
        <v>33240</v>
      </c>
      <c r="C1147" s="44" t="s">
        <v>123</v>
      </c>
      <c r="D1147" s="44" t="s">
        <v>2144</v>
      </c>
      <c r="E1147" s="44" t="s">
        <v>2145</v>
      </c>
      <c r="F1147" s="52">
        <v>43983</v>
      </c>
    </row>
    <row r="1148" spans="1:6" x14ac:dyDescent="0.3">
      <c r="A1148" s="44" t="s">
        <v>770</v>
      </c>
      <c r="B1148" s="52">
        <v>34282</v>
      </c>
      <c r="C1148" s="44" t="s">
        <v>121</v>
      </c>
      <c r="D1148" s="44" t="s">
        <v>2147</v>
      </c>
      <c r="E1148" s="44" t="s">
        <v>2146</v>
      </c>
      <c r="F1148" s="52">
        <v>43778</v>
      </c>
    </row>
    <row r="1149" spans="1:6" x14ac:dyDescent="0.3">
      <c r="A1149" s="44" t="s">
        <v>761</v>
      </c>
      <c r="B1149" s="52">
        <v>27030</v>
      </c>
      <c r="C1149" s="44" t="s">
        <v>119</v>
      </c>
      <c r="D1149" s="44" t="s">
        <v>2147</v>
      </c>
      <c r="E1149" s="44" t="s">
        <v>2146</v>
      </c>
      <c r="F1149" s="52">
        <v>43664</v>
      </c>
    </row>
    <row r="1150" spans="1:6" x14ac:dyDescent="0.3">
      <c r="A1150" s="44" t="s">
        <v>1179</v>
      </c>
      <c r="B1150" s="52">
        <v>26962</v>
      </c>
      <c r="C1150" s="44" t="s">
        <v>143</v>
      </c>
      <c r="D1150" s="44" t="s">
        <v>2144</v>
      </c>
      <c r="E1150" s="44" t="s">
        <v>2145</v>
      </c>
      <c r="F1150" s="52">
        <v>44059</v>
      </c>
    </row>
    <row r="1151" spans="1:6" x14ac:dyDescent="0.3">
      <c r="A1151" s="44" t="s">
        <v>210</v>
      </c>
      <c r="B1151" s="52">
        <v>27767</v>
      </c>
      <c r="C1151" s="44" t="s">
        <v>94</v>
      </c>
      <c r="D1151" s="44" t="s">
        <v>2144</v>
      </c>
      <c r="E1151" s="44" t="s">
        <v>2146</v>
      </c>
      <c r="F1151" s="52">
        <v>43523</v>
      </c>
    </row>
    <row r="1152" spans="1:6" x14ac:dyDescent="0.3">
      <c r="A1152" s="44" t="s">
        <v>592</v>
      </c>
      <c r="B1152" s="52">
        <v>31994</v>
      </c>
      <c r="C1152" s="44" t="s">
        <v>85</v>
      </c>
      <c r="D1152" s="44" t="s">
        <v>2144</v>
      </c>
      <c r="E1152" s="44" t="s">
        <v>2146</v>
      </c>
      <c r="F1152" s="52">
        <v>43965</v>
      </c>
    </row>
    <row r="1153" spans="1:6" x14ac:dyDescent="0.3">
      <c r="A1153" s="44" t="s">
        <v>947</v>
      </c>
      <c r="B1153" s="52">
        <v>35180</v>
      </c>
      <c r="C1153" s="44" t="s">
        <v>143</v>
      </c>
      <c r="D1153" s="44" t="s">
        <v>2144</v>
      </c>
      <c r="E1153" s="44" t="s">
        <v>2145</v>
      </c>
      <c r="F1153" s="52">
        <v>43997</v>
      </c>
    </row>
    <row r="1154" spans="1:6" x14ac:dyDescent="0.3">
      <c r="A1154" s="44" t="s">
        <v>2019</v>
      </c>
      <c r="B1154" s="52">
        <v>27582</v>
      </c>
      <c r="C1154" s="44" t="s">
        <v>84</v>
      </c>
      <c r="D1154" s="44" t="s">
        <v>2147</v>
      </c>
      <c r="E1154" s="44" t="s">
        <v>2145</v>
      </c>
      <c r="F1154" s="52">
        <v>44105</v>
      </c>
    </row>
    <row r="1155" spans="1:6" x14ac:dyDescent="0.3">
      <c r="A1155" s="44" t="s">
        <v>472</v>
      </c>
      <c r="B1155" s="52">
        <v>27471</v>
      </c>
      <c r="C1155" s="44" t="s">
        <v>123</v>
      </c>
      <c r="D1155" s="44" t="s">
        <v>2147</v>
      </c>
      <c r="E1155" s="44" t="s">
        <v>2145</v>
      </c>
      <c r="F1155" s="52">
        <v>43582</v>
      </c>
    </row>
    <row r="1156" spans="1:6" x14ac:dyDescent="0.3">
      <c r="A1156" s="44" t="s">
        <v>1575</v>
      </c>
      <c r="B1156" s="52">
        <v>29305</v>
      </c>
      <c r="C1156" s="44" t="s">
        <v>155</v>
      </c>
      <c r="D1156" s="44" t="s">
        <v>2147</v>
      </c>
      <c r="E1156" s="44" t="s">
        <v>2146</v>
      </c>
      <c r="F1156" s="52">
        <v>44080</v>
      </c>
    </row>
    <row r="1157" spans="1:6" x14ac:dyDescent="0.3">
      <c r="A1157" s="44" t="s">
        <v>912</v>
      </c>
      <c r="B1157" s="52">
        <v>30170</v>
      </c>
      <c r="C1157" s="44" t="s">
        <v>70</v>
      </c>
      <c r="D1157" s="44" t="s">
        <v>2144</v>
      </c>
      <c r="E1157" s="44" t="s">
        <v>2146</v>
      </c>
      <c r="F1157" s="52">
        <v>43790</v>
      </c>
    </row>
    <row r="1158" spans="1:6" x14ac:dyDescent="0.3">
      <c r="A1158" s="44" t="s">
        <v>149</v>
      </c>
      <c r="B1158" s="52">
        <v>35117</v>
      </c>
      <c r="C1158" s="44" t="s">
        <v>105</v>
      </c>
      <c r="D1158" s="44" t="s">
        <v>2144</v>
      </c>
      <c r="E1158" s="44" t="s">
        <v>2146</v>
      </c>
      <c r="F1158" s="52">
        <v>44158</v>
      </c>
    </row>
    <row r="1159" spans="1:6" x14ac:dyDescent="0.3">
      <c r="A1159" s="44" t="s">
        <v>1760</v>
      </c>
      <c r="B1159" s="52">
        <v>29008</v>
      </c>
      <c r="C1159" s="44" t="s">
        <v>114</v>
      </c>
      <c r="D1159" s="44" t="s">
        <v>2147</v>
      </c>
      <c r="E1159" s="44" t="s">
        <v>2146</v>
      </c>
      <c r="F1159" s="52">
        <v>44071</v>
      </c>
    </row>
    <row r="1160" spans="1:6" x14ac:dyDescent="0.3">
      <c r="A1160" s="44" t="s">
        <v>1849</v>
      </c>
      <c r="B1160" s="52">
        <v>31990</v>
      </c>
      <c r="C1160" s="44" t="s">
        <v>116</v>
      </c>
      <c r="D1160" s="44" t="s">
        <v>2147</v>
      </c>
      <c r="E1160" s="44" t="s">
        <v>2146</v>
      </c>
      <c r="F1160" s="52">
        <v>43896</v>
      </c>
    </row>
    <row r="1161" spans="1:6" x14ac:dyDescent="0.3">
      <c r="A1161" s="44" t="s">
        <v>663</v>
      </c>
      <c r="B1161" s="52">
        <v>29133</v>
      </c>
      <c r="C1161" s="44" t="s">
        <v>96</v>
      </c>
      <c r="D1161" s="44" t="s">
        <v>2144</v>
      </c>
      <c r="E1161" s="44" t="s">
        <v>2146</v>
      </c>
      <c r="F1161" s="52">
        <v>43670</v>
      </c>
    </row>
    <row r="1162" spans="1:6" x14ac:dyDescent="0.3">
      <c r="A1162" s="44" t="s">
        <v>1021</v>
      </c>
      <c r="B1162" s="52">
        <v>30668</v>
      </c>
      <c r="C1162" s="44" t="s">
        <v>85</v>
      </c>
      <c r="D1162" s="44" t="s">
        <v>2144</v>
      </c>
      <c r="E1162" s="44" t="s">
        <v>2145</v>
      </c>
      <c r="F1162" s="52">
        <v>43599</v>
      </c>
    </row>
    <row r="1163" spans="1:6" x14ac:dyDescent="0.3">
      <c r="A1163" s="44" t="s">
        <v>1414</v>
      </c>
      <c r="B1163" s="52">
        <v>33353</v>
      </c>
      <c r="C1163" s="44" t="s">
        <v>93</v>
      </c>
      <c r="D1163" s="44" t="s">
        <v>2147</v>
      </c>
      <c r="E1163" s="44" t="s">
        <v>2145</v>
      </c>
      <c r="F1163" s="52">
        <v>43996</v>
      </c>
    </row>
    <row r="1164" spans="1:6" x14ac:dyDescent="0.3">
      <c r="A1164" s="44" t="s">
        <v>1502</v>
      </c>
      <c r="B1164" s="52">
        <v>35616</v>
      </c>
      <c r="C1164" s="44" t="s">
        <v>126</v>
      </c>
      <c r="D1164" s="44" t="s">
        <v>2147</v>
      </c>
      <c r="E1164" s="44" t="s">
        <v>2145</v>
      </c>
      <c r="F1164" s="52">
        <v>43713</v>
      </c>
    </row>
    <row r="1165" spans="1:6" x14ac:dyDescent="0.3">
      <c r="A1165" s="44" t="s">
        <v>1329</v>
      </c>
      <c r="B1165" s="52">
        <v>28228</v>
      </c>
      <c r="C1165" s="44" t="s">
        <v>163</v>
      </c>
      <c r="D1165" s="44" t="s">
        <v>2144</v>
      </c>
      <c r="E1165" s="44" t="s">
        <v>2146</v>
      </c>
      <c r="F1165" s="52">
        <v>43879</v>
      </c>
    </row>
    <row r="1166" spans="1:6" x14ac:dyDescent="0.3">
      <c r="A1166" s="44" t="s">
        <v>1705</v>
      </c>
      <c r="B1166" s="52">
        <v>34294</v>
      </c>
      <c r="C1166" s="44" t="s">
        <v>65</v>
      </c>
      <c r="D1166" s="44" t="s">
        <v>2147</v>
      </c>
      <c r="E1166" s="44" t="s">
        <v>2145</v>
      </c>
      <c r="F1166" s="52">
        <v>43546</v>
      </c>
    </row>
    <row r="1167" spans="1:6" x14ac:dyDescent="0.3">
      <c r="A1167" s="44" t="s">
        <v>556</v>
      </c>
      <c r="B1167" s="52">
        <v>34597</v>
      </c>
      <c r="C1167" s="44" t="s">
        <v>81</v>
      </c>
      <c r="D1167" s="44" t="s">
        <v>2144</v>
      </c>
      <c r="E1167" s="44" t="s">
        <v>2146</v>
      </c>
      <c r="F1167" s="52">
        <v>44001</v>
      </c>
    </row>
    <row r="1168" spans="1:6" x14ac:dyDescent="0.3">
      <c r="A1168" s="44" t="s">
        <v>467</v>
      </c>
      <c r="B1168" s="52">
        <v>27284</v>
      </c>
      <c r="C1168" s="44" t="s">
        <v>68</v>
      </c>
      <c r="D1168" s="44" t="s">
        <v>2144</v>
      </c>
      <c r="E1168" s="44" t="s">
        <v>2145</v>
      </c>
      <c r="F1168" s="52">
        <v>43802</v>
      </c>
    </row>
    <row r="1169" spans="1:6" x14ac:dyDescent="0.3">
      <c r="A1169" s="44" t="s">
        <v>1120</v>
      </c>
      <c r="B1169" s="52">
        <v>26539</v>
      </c>
      <c r="C1169" s="44" t="s">
        <v>84</v>
      </c>
      <c r="D1169" s="44" t="s">
        <v>2147</v>
      </c>
      <c r="E1169" s="44" t="s">
        <v>2146</v>
      </c>
      <c r="F1169" s="52">
        <v>44034</v>
      </c>
    </row>
    <row r="1170" spans="1:6" x14ac:dyDescent="0.3">
      <c r="A1170" s="44" t="s">
        <v>543</v>
      </c>
      <c r="B1170" s="52">
        <v>28293</v>
      </c>
      <c r="C1170" s="44" t="s">
        <v>102</v>
      </c>
      <c r="D1170" s="44" t="s">
        <v>2144</v>
      </c>
      <c r="E1170" s="44" t="s">
        <v>2146</v>
      </c>
      <c r="F1170" s="52">
        <v>43959</v>
      </c>
    </row>
    <row r="1171" spans="1:6" x14ac:dyDescent="0.3">
      <c r="A1171" s="44" t="s">
        <v>1570</v>
      </c>
      <c r="B1171" s="52">
        <v>30139</v>
      </c>
      <c r="C1171" s="44" t="s">
        <v>128</v>
      </c>
      <c r="D1171" s="44" t="s">
        <v>2147</v>
      </c>
      <c r="E1171" s="44" t="s">
        <v>2146</v>
      </c>
      <c r="F1171" s="52">
        <v>43774</v>
      </c>
    </row>
    <row r="1172" spans="1:6" x14ac:dyDescent="0.3">
      <c r="A1172" s="44" t="s">
        <v>814</v>
      </c>
      <c r="B1172" s="52">
        <v>32529</v>
      </c>
      <c r="C1172" s="44" t="s">
        <v>195</v>
      </c>
      <c r="D1172" s="44" t="s">
        <v>2144</v>
      </c>
      <c r="E1172" s="44" t="s">
        <v>2146</v>
      </c>
      <c r="F1172" s="52">
        <v>43558</v>
      </c>
    </row>
    <row r="1173" spans="1:6" x14ac:dyDescent="0.3">
      <c r="A1173" s="44" t="s">
        <v>2021</v>
      </c>
      <c r="B1173" s="52">
        <v>33285</v>
      </c>
      <c r="C1173" s="44" t="s">
        <v>130</v>
      </c>
      <c r="D1173" s="44" t="s">
        <v>2144</v>
      </c>
      <c r="E1173" s="44" t="s">
        <v>2145</v>
      </c>
      <c r="F1173" s="52">
        <v>44126</v>
      </c>
    </row>
    <row r="1174" spans="1:6" x14ac:dyDescent="0.3">
      <c r="A1174" s="44" t="s">
        <v>2130</v>
      </c>
      <c r="B1174" s="52">
        <v>27095</v>
      </c>
      <c r="C1174" s="44" t="s">
        <v>109</v>
      </c>
      <c r="D1174" s="44" t="s">
        <v>2144</v>
      </c>
      <c r="E1174" s="44" t="s">
        <v>2146</v>
      </c>
      <c r="F1174" s="52">
        <v>44186</v>
      </c>
    </row>
    <row r="1175" spans="1:6" x14ac:dyDescent="0.3">
      <c r="A1175" s="44" t="s">
        <v>1370</v>
      </c>
      <c r="B1175" s="52">
        <v>32709</v>
      </c>
      <c r="C1175" s="44" t="s">
        <v>322</v>
      </c>
      <c r="D1175" s="44" t="s">
        <v>2144</v>
      </c>
      <c r="E1175" s="44" t="s">
        <v>2146</v>
      </c>
      <c r="F1175" s="52">
        <v>44062</v>
      </c>
    </row>
    <row r="1176" spans="1:6" x14ac:dyDescent="0.3">
      <c r="A1176" s="44" t="s">
        <v>1935</v>
      </c>
      <c r="B1176" s="52">
        <v>29516</v>
      </c>
      <c r="C1176" s="44" t="s">
        <v>118</v>
      </c>
      <c r="D1176" s="44" t="s">
        <v>2144</v>
      </c>
      <c r="E1176" s="44" t="s">
        <v>2145</v>
      </c>
      <c r="F1176" s="52">
        <v>43764</v>
      </c>
    </row>
    <row r="1177" spans="1:6" x14ac:dyDescent="0.3">
      <c r="A1177" s="44" t="s">
        <v>2095</v>
      </c>
      <c r="B1177" s="52">
        <v>33588</v>
      </c>
      <c r="C1177" s="44" t="s">
        <v>120</v>
      </c>
      <c r="D1177" s="44" t="s">
        <v>2147</v>
      </c>
      <c r="E1177" s="44" t="s">
        <v>2146</v>
      </c>
      <c r="F1177" s="52">
        <v>43630</v>
      </c>
    </row>
    <row r="1178" spans="1:6" x14ac:dyDescent="0.3">
      <c r="A1178" s="44" t="s">
        <v>1438</v>
      </c>
      <c r="B1178" s="52">
        <v>30242</v>
      </c>
      <c r="C1178" s="44" t="s">
        <v>124</v>
      </c>
      <c r="D1178" s="44" t="s">
        <v>2147</v>
      </c>
      <c r="E1178" s="44" t="s">
        <v>2146</v>
      </c>
      <c r="F1178" s="52">
        <v>44192</v>
      </c>
    </row>
    <row r="1179" spans="1:6" x14ac:dyDescent="0.3">
      <c r="A1179" s="44" t="s">
        <v>1379</v>
      </c>
      <c r="B1179" s="52">
        <v>27282</v>
      </c>
      <c r="C1179" s="44" t="s">
        <v>101</v>
      </c>
      <c r="D1179" s="44" t="s">
        <v>2147</v>
      </c>
      <c r="E1179" s="44" t="s">
        <v>2146</v>
      </c>
      <c r="F1179" s="52">
        <v>43638</v>
      </c>
    </row>
    <row r="1180" spans="1:6" x14ac:dyDescent="0.3">
      <c r="A1180" s="44" t="s">
        <v>741</v>
      </c>
      <c r="B1180" s="52">
        <v>33921</v>
      </c>
      <c r="C1180" s="44" t="s">
        <v>88</v>
      </c>
      <c r="D1180" s="44" t="s">
        <v>2144</v>
      </c>
      <c r="E1180" s="44" t="s">
        <v>2145</v>
      </c>
      <c r="F1180" s="52">
        <v>43617</v>
      </c>
    </row>
    <row r="1181" spans="1:6" x14ac:dyDescent="0.3">
      <c r="A1181" s="44" t="s">
        <v>1065</v>
      </c>
      <c r="B1181" s="52">
        <v>36284</v>
      </c>
      <c r="C1181" s="44" t="s">
        <v>95</v>
      </c>
      <c r="D1181" s="44" t="s">
        <v>2147</v>
      </c>
      <c r="E1181" s="44" t="s">
        <v>2145</v>
      </c>
      <c r="F1181" s="52">
        <v>43846</v>
      </c>
    </row>
    <row r="1182" spans="1:6" x14ac:dyDescent="0.3">
      <c r="A1182" s="44" t="s">
        <v>769</v>
      </c>
      <c r="B1182" s="52">
        <v>36444</v>
      </c>
      <c r="C1182" s="44" t="s">
        <v>114</v>
      </c>
      <c r="D1182" s="44" t="s">
        <v>2144</v>
      </c>
      <c r="E1182" s="44" t="s">
        <v>2146</v>
      </c>
      <c r="F1182" s="52">
        <v>44004</v>
      </c>
    </row>
    <row r="1183" spans="1:6" x14ac:dyDescent="0.3">
      <c r="A1183" s="44" t="s">
        <v>644</v>
      </c>
      <c r="B1183" s="52">
        <v>32212</v>
      </c>
      <c r="C1183" s="44" t="s">
        <v>115</v>
      </c>
      <c r="D1183" s="44" t="s">
        <v>2147</v>
      </c>
      <c r="E1183" s="44" t="s">
        <v>2145</v>
      </c>
      <c r="F1183" s="52">
        <v>43934</v>
      </c>
    </row>
    <row r="1184" spans="1:6" x14ac:dyDescent="0.3">
      <c r="A1184" s="44" t="s">
        <v>780</v>
      </c>
      <c r="B1184" s="52">
        <v>35407</v>
      </c>
      <c r="C1184" s="44" t="s">
        <v>126</v>
      </c>
      <c r="D1184" s="44" t="s">
        <v>2147</v>
      </c>
      <c r="E1184" s="44" t="s">
        <v>2146</v>
      </c>
      <c r="F1184" s="52">
        <v>43970</v>
      </c>
    </row>
    <row r="1185" spans="1:6" x14ac:dyDescent="0.3">
      <c r="A1185" s="44" t="s">
        <v>160</v>
      </c>
      <c r="B1185" s="52">
        <v>26472</v>
      </c>
      <c r="C1185" s="44" t="s">
        <v>104</v>
      </c>
      <c r="D1185" s="44" t="s">
        <v>2144</v>
      </c>
      <c r="E1185" s="44" t="s">
        <v>2145</v>
      </c>
      <c r="F1185" s="52">
        <v>43746</v>
      </c>
    </row>
    <row r="1186" spans="1:6" x14ac:dyDescent="0.3">
      <c r="A1186" s="44" t="s">
        <v>1372</v>
      </c>
      <c r="B1186" s="52">
        <v>26971</v>
      </c>
      <c r="C1186" s="44" t="s">
        <v>113</v>
      </c>
      <c r="D1186" s="44" t="s">
        <v>2147</v>
      </c>
      <c r="E1186" s="44" t="s">
        <v>2145</v>
      </c>
      <c r="F1186" s="52">
        <v>43806</v>
      </c>
    </row>
    <row r="1187" spans="1:6" x14ac:dyDescent="0.3">
      <c r="A1187" s="44" t="s">
        <v>1004</v>
      </c>
      <c r="B1187" s="52">
        <v>29605</v>
      </c>
      <c r="C1187" s="44" t="s">
        <v>120</v>
      </c>
      <c r="D1187" s="44" t="s">
        <v>2144</v>
      </c>
      <c r="E1187" s="44" t="s">
        <v>2145</v>
      </c>
      <c r="F1187" s="52">
        <v>44193</v>
      </c>
    </row>
    <row r="1188" spans="1:6" x14ac:dyDescent="0.3">
      <c r="A1188" s="44" t="s">
        <v>1434</v>
      </c>
      <c r="B1188" s="52">
        <v>35194</v>
      </c>
      <c r="C1188" s="44" t="s">
        <v>108</v>
      </c>
      <c r="D1188" s="44" t="s">
        <v>2147</v>
      </c>
      <c r="E1188" s="44" t="s">
        <v>2146</v>
      </c>
      <c r="F1188" s="52">
        <v>43522</v>
      </c>
    </row>
    <row r="1189" spans="1:6" x14ac:dyDescent="0.3">
      <c r="A1189" s="44" t="s">
        <v>1204</v>
      </c>
      <c r="B1189" s="52">
        <v>34824</v>
      </c>
      <c r="C1189" s="44" t="s">
        <v>70</v>
      </c>
      <c r="D1189" s="44" t="s">
        <v>2147</v>
      </c>
      <c r="E1189" s="44" t="s">
        <v>2145</v>
      </c>
      <c r="F1189" s="52">
        <v>43478</v>
      </c>
    </row>
    <row r="1190" spans="1:6" x14ac:dyDescent="0.3">
      <c r="A1190" s="44" t="s">
        <v>1746</v>
      </c>
      <c r="B1190" s="52">
        <v>30600</v>
      </c>
      <c r="C1190" s="44" t="s">
        <v>91</v>
      </c>
      <c r="D1190" s="44" t="s">
        <v>2144</v>
      </c>
      <c r="E1190" s="44" t="s">
        <v>2146</v>
      </c>
      <c r="F1190" s="52">
        <v>44051</v>
      </c>
    </row>
    <row r="1191" spans="1:6" x14ac:dyDescent="0.3">
      <c r="A1191" s="44" t="s">
        <v>1627</v>
      </c>
      <c r="B1191" s="52">
        <v>31633</v>
      </c>
      <c r="C1191" s="44" t="s">
        <v>119</v>
      </c>
      <c r="D1191" s="44" t="s">
        <v>2144</v>
      </c>
      <c r="E1191" s="44" t="s">
        <v>2145</v>
      </c>
      <c r="F1191" s="52">
        <v>44100</v>
      </c>
    </row>
    <row r="1192" spans="1:6" x14ac:dyDescent="0.3">
      <c r="A1192" s="44" t="s">
        <v>1601</v>
      </c>
      <c r="B1192" s="52">
        <v>26711</v>
      </c>
      <c r="C1192" s="44" t="s">
        <v>88</v>
      </c>
      <c r="D1192" s="44" t="s">
        <v>2144</v>
      </c>
      <c r="E1192" s="44" t="s">
        <v>2146</v>
      </c>
      <c r="F1192" s="52">
        <v>43734</v>
      </c>
    </row>
    <row r="1193" spans="1:6" x14ac:dyDescent="0.3">
      <c r="A1193" s="44" t="s">
        <v>1328</v>
      </c>
      <c r="B1193" s="52">
        <v>34767</v>
      </c>
      <c r="C1193" s="44" t="s">
        <v>106</v>
      </c>
      <c r="D1193" s="44" t="s">
        <v>2144</v>
      </c>
      <c r="E1193" s="44" t="s">
        <v>2145</v>
      </c>
      <c r="F1193" s="52">
        <v>43564</v>
      </c>
    </row>
    <row r="1194" spans="1:6" x14ac:dyDescent="0.3">
      <c r="A1194" s="44" t="s">
        <v>1995</v>
      </c>
      <c r="B1194" s="52">
        <v>34846</v>
      </c>
      <c r="C1194" s="44" t="s">
        <v>83</v>
      </c>
      <c r="D1194" s="44" t="s">
        <v>2144</v>
      </c>
      <c r="E1194" s="44" t="s">
        <v>2145</v>
      </c>
      <c r="F1194" s="52">
        <v>44085</v>
      </c>
    </row>
    <row r="1195" spans="1:6" x14ac:dyDescent="0.3">
      <c r="A1195" s="44" t="s">
        <v>1068</v>
      </c>
      <c r="B1195" s="52">
        <v>33584</v>
      </c>
      <c r="C1195" s="44" t="s">
        <v>120</v>
      </c>
      <c r="D1195" s="44" t="s">
        <v>2147</v>
      </c>
      <c r="E1195" s="44" t="s">
        <v>2145</v>
      </c>
      <c r="F1195" s="52">
        <v>43500</v>
      </c>
    </row>
    <row r="1196" spans="1:6" x14ac:dyDescent="0.3">
      <c r="A1196" s="44" t="s">
        <v>1557</v>
      </c>
      <c r="B1196" s="52">
        <v>32328</v>
      </c>
      <c r="C1196" s="44" t="s">
        <v>102</v>
      </c>
      <c r="D1196" s="44" t="s">
        <v>2147</v>
      </c>
      <c r="E1196" s="44" t="s">
        <v>2146</v>
      </c>
      <c r="F1196" s="52">
        <v>43911</v>
      </c>
    </row>
    <row r="1197" spans="1:6" x14ac:dyDescent="0.3">
      <c r="A1197" s="44" t="s">
        <v>2020</v>
      </c>
      <c r="B1197" s="52">
        <v>28840</v>
      </c>
      <c r="C1197" s="44" t="s">
        <v>63</v>
      </c>
      <c r="D1197" s="44" t="s">
        <v>2144</v>
      </c>
      <c r="E1197" s="44" t="s">
        <v>2146</v>
      </c>
      <c r="F1197" s="52">
        <v>43948</v>
      </c>
    </row>
    <row r="1198" spans="1:6" x14ac:dyDescent="0.3">
      <c r="A1198" s="44" t="s">
        <v>1474</v>
      </c>
      <c r="B1198" s="52">
        <v>31301</v>
      </c>
      <c r="C1198" s="44" t="s">
        <v>119</v>
      </c>
      <c r="D1198" s="44" t="s">
        <v>2144</v>
      </c>
      <c r="E1198" s="44" t="s">
        <v>2145</v>
      </c>
      <c r="F1198" s="52">
        <v>44015</v>
      </c>
    </row>
    <row r="1199" spans="1:6" x14ac:dyDescent="0.3">
      <c r="A1199" s="44" t="s">
        <v>1798</v>
      </c>
      <c r="B1199" s="52">
        <v>31083</v>
      </c>
      <c r="C1199" s="44" t="s">
        <v>115</v>
      </c>
      <c r="D1199" s="44" t="s">
        <v>2147</v>
      </c>
      <c r="E1199" s="44" t="s">
        <v>2145</v>
      </c>
      <c r="F1199" s="52">
        <v>44187</v>
      </c>
    </row>
    <row r="1200" spans="1:6" x14ac:dyDescent="0.3">
      <c r="A1200" s="44" t="s">
        <v>1187</v>
      </c>
      <c r="B1200" s="52">
        <v>25921</v>
      </c>
      <c r="C1200" s="44" t="s">
        <v>69</v>
      </c>
      <c r="D1200" s="44" t="s">
        <v>2147</v>
      </c>
      <c r="E1200" s="44" t="s">
        <v>2145</v>
      </c>
      <c r="F1200" s="52">
        <v>44047</v>
      </c>
    </row>
    <row r="1201" spans="1:6" x14ac:dyDescent="0.3">
      <c r="A1201" s="44" t="s">
        <v>1122</v>
      </c>
      <c r="B1201" s="52">
        <v>28612</v>
      </c>
      <c r="C1201" s="44" t="s">
        <v>106</v>
      </c>
      <c r="D1201" s="44" t="s">
        <v>2147</v>
      </c>
      <c r="E1201" s="44" t="s">
        <v>2145</v>
      </c>
      <c r="F1201" s="52">
        <v>43918</v>
      </c>
    </row>
    <row r="1202" spans="1:6" x14ac:dyDescent="0.3">
      <c r="A1202" s="44" t="s">
        <v>914</v>
      </c>
      <c r="B1202" s="52">
        <v>36122</v>
      </c>
      <c r="C1202" s="44" t="s">
        <v>80</v>
      </c>
      <c r="D1202" s="44" t="s">
        <v>2144</v>
      </c>
      <c r="E1202" s="44" t="s">
        <v>2145</v>
      </c>
      <c r="F1202" s="52">
        <v>44037</v>
      </c>
    </row>
    <row r="1203" spans="1:6" x14ac:dyDescent="0.3">
      <c r="A1203" s="44" t="s">
        <v>1739</v>
      </c>
      <c r="B1203" s="52">
        <v>27158</v>
      </c>
      <c r="C1203" s="44" t="s">
        <v>123</v>
      </c>
      <c r="D1203" s="44" t="s">
        <v>2147</v>
      </c>
      <c r="E1203" s="44" t="s">
        <v>2145</v>
      </c>
      <c r="F1203" s="52">
        <v>44161</v>
      </c>
    </row>
    <row r="1204" spans="1:6" x14ac:dyDescent="0.3">
      <c r="A1204" s="44" t="s">
        <v>973</v>
      </c>
      <c r="B1204" s="52">
        <v>28134</v>
      </c>
      <c r="C1204" s="44" t="s">
        <v>80</v>
      </c>
      <c r="D1204" s="44" t="s">
        <v>2147</v>
      </c>
      <c r="E1204" s="44" t="s">
        <v>2145</v>
      </c>
      <c r="F1204" s="52">
        <v>43653</v>
      </c>
    </row>
    <row r="1205" spans="1:6" x14ac:dyDescent="0.3">
      <c r="A1205" s="44" t="s">
        <v>1304</v>
      </c>
      <c r="B1205" s="52">
        <v>28739</v>
      </c>
      <c r="C1205" s="44" t="s">
        <v>90</v>
      </c>
      <c r="D1205" s="44" t="s">
        <v>2147</v>
      </c>
      <c r="E1205" s="44" t="s">
        <v>2146</v>
      </c>
      <c r="F1205" s="52">
        <v>43617</v>
      </c>
    </row>
    <row r="1206" spans="1:6" x14ac:dyDescent="0.3">
      <c r="A1206" s="44" t="s">
        <v>700</v>
      </c>
      <c r="B1206" s="52">
        <v>27676</v>
      </c>
      <c r="C1206" s="44" t="s">
        <v>102</v>
      </c>
      <c r="D1206" s="44" t="s">
        <v>2144</v>
      </c>
      <c r="E1206" s="44" t="s">
        <v>2146</v>
      </c>
      <c r="F1206" s="52">
        <v>43696</v>
      </c>
    </row>
    <row r="1207" spans="1:6" x14ac:dyDescent="0.3">
      <c r="A1207" s="44" t="s">
        <v>1641</v>
      </c>
      <c r="B1207" s="52">
        <v>33066</v>
      </c>
      <c r="C1207" s="44" t="s">
        <v>63</v>
      </c>
      <c r="D1207" s="44" t="s">
        <v>2144</v>
      </c>
      <c r="E1207" s="44" t="s">
        <v>2145</v>
      </c>
      <c r="F1207" s="52">
        <v>43979</v>
      </c>
    </row>
    <row r="1208" spans="1:6" x14ac:dyDescent="0.3">
      <c r="A1208" s="44" t="s">
        <v>593</v>
      </c>
      <c r="B1208" s="52">
        <v>27470</v>
      </c>
      <c r="C1208" s="44" t="s">
        <v>81</v>
      </c>
      <c r="D1208" s="44" t="s">
        <v>2147</v>
      </c>
      <c r="E1208" s="44" t="s">
        <v>2145</v>
      </c>
      <c r="F1208" s="52">
        <v>43538</v>
      </c>
    </row>
    <row r="1209" spans="1:6" x14ac:dyDescent="0.3">
      <c r="A1209" s="44" t="s">
        <v>1150</v>
      </c>
      <c r="B1209" s="52">
        <v>30318</v>
      </c>
      <c r="C1209" s="44" t="s">
        <v>102</v>
      </c>
      <c r="D1209" s="44" t="s">
        <v>2147</v>
      </c>
      <c r="E1209" s="44" t="s">
        <v>2145</v>
      </c>
      <c r="F1209" s="52">
        <v>44162</v>
      </c>
    </row>
    <row r="1210" spans="1:6" x14ac:dyDescent="0.3">
      <c r="A1210" s="44" t="s">
        <v>1534</v>
      </c>
      <c r="B1210" s="52">
        <v>36594</v>
      </c>
      <c r="C1210" s="44" t="s">
        <v>117</v>
      </c>
      <c r="D1210" s="44" t="s">
        <v>2144</v>
      </c>
      <c r="E1210" s="44" t="s">
        <v>2145</v>
      </c>
      <c r="F1210" s="52">
        <v>43852</v>
      </c>
    </row>
    <row r="1211" spans="1:6" x14ac:dyDescent="0.3">
      <c r="A1211" s="44" t="s">
        <v>522</v>
      </c>
      <c r="B1211" s="52">
        <v>26198</v>
      </c>
      <c r="C1211" s="44" t="s">
        <v>126</v>
      </c>
      <c r="D1211" s="44" t="s">
        <v>2144</v>
      </c>
      <c r="E1211" s="44" t="s">
        <v>2145</v>
      </c>
      <c r="F1211" s="52">
        <v>44129</v>
      </c>
    </row>
    <row r="1212" spans="1:6" x14ac:dyDescent="0.3">
      <c r="A1212" s="44" t="s">
        <v>949</v>
      </c>
      <c r="B1212" s="52">
        <v>30093</v>
      </c>
      <c r="C1212" s="44" t="s">
        <v>84</v>
      </c>
      <c r="D1212" s="44" t="s">
        <v>2147</v>
      </c>
      <c r="E1212" s="44" t="s">
        <v>2146</v>
      </c>
      <c r="F1212" s="52">
        <v>43540</v>
      </c>
    </row>
    <row r="1213" spans="1:6" x14ac:dyDescent="0.3">
      <c r="A1213" s="44" t="s">
        <v>618</v>
      </c>
      <c r="B1213" s="52">
        <v>35860</v>
      </c>
      <c r="C1213" s="44" t="s">
        <v>88</v>
      </c>
      <c r="D1213" s="44" t="s">
        <v>2147</v>
      </c>
      <c r="E1213" s="44" t="s">
        <v>2145</v>
      </c>
      <c r="F1213" s="52">
        <v>43609</v>
      </c>
    </row>
    <row r="1214" spans="1:6" x14ac:dyDescent="0.3">
      <c r="A1214" s="44" t="s">
        <v>2007</v>
      </c>
      <c r="B1214" s="52">
        <v>30953</v>
      </c>
      <c r="C1214" s="44" t="s">
        <v>90</v>
      </c>
      <c r="D1214" s="44" t="s">
        <v>2147</v>
      </c>
      <c r="E1214" s="44" t="s">
        <v>2145</v>
      </c>
      <c r="F1214" s="52">
        <v>44030</v>
      </c>
    </row>
    <row r="1215" spans="1:6" x14ac:dyDescent="0.3">
      <c r="A1215" s="44" t="s">
        <v>1112</v>
      </c>
      <c r="B1215" s="52">
        <v>30775</v>
      </c>
      <c r="C1215" s="44" t="s">
        <v>69</v>
      </c>
      <c r="D1215" s="44" t="s">
        <v>2144</v>
      </c>
      <c r="E1215" s="44" t="s">
        <v>2145</v>
      </c>
      <c r="F1215" s="52">
        <v>43684</v>
      </c>
    </row>
    <row r="1216" spans="1:6" x14ac:dyDescent="0.3">
      <c r="A1216" s="44" t="s">
        <v>1302</v>
      </c>
      <c r="B1216" s="52">
        <v>36608</v>
      </c>
      <c r="C1216" s="44" t="s">
        <v>101</v>
      </c>
      <c r="D1216" s="44" t="s">
        <v>2144</v>
      </c>
      <c r="E1216" s="44" t="s">
        <v>2146</v>
      </c>
      <c r="F1216" s="52">
        <v>43606</v>
      </c>
    </row>
    <row r="1217" spans="1:6" x14ac:dyDescent="0.3">
      <c r="A1217" s="44" t="s">
        <v>878</v>
      </c>
      <c r="B1217" s="52">
        <v>33781</v>
      </c>
      <c r="C1217" s="44" t="s">
        <v>119</v>
      </c>
      <c r="D1217" s="44" t="s">
        <v>2147</v>
      </c>
      <c r="E1217" s="44" t="s">
        <v>2145</v>
      </c>
      <c r="F1217" s="52">
        <v>43700</v>
      </c>
    </row>
    <row r="1218" spans="1:6" x14ac:dyDescent="0.3">
      <c r="A1218" s="44" t="s">
        <v>1011</v>
      </c>
      <c r="B1218" s="52">
        <v>29740</v>
      </c>
      <c r="C1218" s="44" t="s">
        <v>89</v>
      </c>
      <c r="D1218" s="44" t="s">
        <v>2144</v>
      </c>
      <c r="E1218" s="44" t="s">
        <v>2146</v>
      </c>
      <c r="F1218" s="52">
        <v>44153</v>
      </c>
    </row>
    <row r="1219" spans="1:6" x14ac:dyDescent="0.3">
      <c r="A1219" s="44" t="s">
        <v>1473</v>
      </c>
      <c r="B1219" s="52">
        <v>27292</v>
      </c>
      <c r="C1219" s="44" t="s">
        <v>140</v>
      </c>
      <c r="D1219" s="44" t="s">
        <v>2144</v>
      </c>
      <c r="E1219" s="44" t="s">
        <v>2146</v>
      </c>
      <c r="F1219" s="52">
        <v>43658</v>
      </c>
    </row>
    <row r="1220" spans="1:6" x14ac:dyDescent="0.3">
      <c r="A1220" s="44" t="s">
        <v>1142</v>
      </c>
      <c r="B1220" s="52">
        <v>30509</v>
      </c>
      <c r="C1220" s="44" t="s">
        <v>100</v>
      </c>
      <c r="D1220" s="44" t="s">
        <v>2147</v>
      </c>
      <c r="E1220" s="44" t="s">
        <v>2146</v>
      </c>
      <c r="F1220" s="52">
        <v>43836</v>
      </c>
    </row>
    <row r="1221" spans="1:6" x14ac:dyDescent="0.3">
      <c r="A1221" s="44" t="s">
        <v>1394</v>
      </c>
      <c r="B1221" s="52">
        <v>25916</v>
      </c>
      <c r="C1221" s="44" t="s">
        <v>195</v>
      </c>
      <c r="D1221" s="44" t="s">
        <v>2147</v>
      </c>
      <c r="E1221" s="44" t="s">
        <v>2145</v>
      </c>
      <c r="F1221" s="52">
        <v>43810</v>
      </c>
    </row>
    <row r="1222" spans="1:6" x14ac:dyDescent="0.3">
      <c r="A1222" s="44" t="s">
        <v>910</v>
      </c>
      <c r="B1222" s="52">
        <v>32536</v>
      </c>
      <c r="C1222" s="44" t="s">
        <v>143</v>
      </c>
      <c r="D1222" s="44" t="s">
        <v>2147</v>
      </c>
      <c r="E1222" s="44" t="s">
        <v>2145</v>
      </c>
      <c r="F1222" s="52">
        <v>43481</v>
      </c>
    </row>
    <row r="1223" spans="1:6" x14ac:dyDescent="0.3">
      <c r="A1223" s="44" t="s">
        <v>821</v>
      </c>
      <c r="B1223" s="52">
        <v>34593</v>
      </c>
      <c r="C1223" s="44" t="s">
        <v>100</v>
      </c>
      <c r="D1223" s="44" t="s">
        <v>2144</v>
      </c>
      <c r="E1223" s="44" t="s">
        <v>2145</v>
      </c>
      <c r="F1223" s="52">
        <v>44077</v>
      </c>
    </row>
    <row r="1224" spans="1:6" x14ac:dyDescent="0.3">
      <c r="A1224" s="44" t="s">
        <v>317</v>
      </c>
      <c r="B1224" s="52">
        <v>33655</v>
      </c>
      <c r="C1224" s="44" t="s">
        <v>85</v>
      </c>
      <c r="D1224" s="44" t="s">
        <v>2147</v>
      </c>
      <c r="E1224" s="44" t="s">
        <v>2145</v>
      </c>
      <c r="F1224" s="52">
        <v>44130</v>
      </c>
    </row>
    <row r="1225" spans="1:6" x14ac:dyDescent="0.3">
      <c r="A1225" s="44" t="s">
        <v>1121</v>
      </c>
      <c r="B1225" s="52">
        <v>27614</v>
      </c>
      <c r="C1225" s="44" t="s">
        <v>83</v>
      </c>
      <c r="D1225" s="44" t="s">
        <v>2144</v>
      </c>
      <c r="E1225" s="44" t="s">
        <v>2145</v>
      </c>
      <c r="F1225" s="52">
        <v>43887</v>
      </c>
    </row>
    <row r="1226" spans="1:6" x14ac:dyDescent="0.3">
      <c r="A1226" s="44" t="s">
        <v>2120</v>
      </c>
      <c r="B1226" s="52">
        <v>25915</v>
      </c>
      <c r="C1226" s="44" t="s">
        <v>94</v>
      </c>
      <c r="D1226" s="44" t="s">
        <v>2144</v>
      </c>
      <c r="E1226" s="44" t="s">
        <v>2145</v>
      </c>
      <c r="F1226" s="52">
        <v>43679</v>
      </c>
    </row>
    <row r="1227" spans="1:6" x14ac:dyDescent="0.3">
      <c r="A1227" s="44" t="s">
        <v>1170</v>
      </c>
      <c r="B1227" s="52">
        <v>32459</v>
      </c>
      <c r="C1227" s="44" t="s">
        <v>79</v>
      </c>
      <c r="D1227" s="44" t="s">
        <v>2147</v>
      </c>
      <c r="E1227" s="44" t="s">
        <v>2145</v>
      </c>
      <c r="F1227" s="52">
        <v>44035</v>
      </c>
    </row>
    <row r="1228" spans="1:6" x14ac:dyDescent="0.3">
      <c r="A1228" s="44" t="s">
        <v>1872</v>
      </c>
      <c r="B1228" s="52">
        <v>32568</v>
      </c>
      <c r="C1228" s="44" t="s">
        <v>95</v>
      </c>
      <c r="D1228" s="44" t="s">
        <v>2144</v>
      </c>
      <c r="E1228" s="44" t="s">
        <v>2145</v>
      </c>
      <c r="F1228" s="52">
        <v>44035</v>
      </c>
    </row>
    <row r="1229" spans="1:6" x14ac:dyDescent="0.3">
      <c r="A1229" s="44" t="s">
        <v>1290</v>
      </c>
      <c r="B1229" s="52">
        <v>34217</v>
      </c>
      <c r="C1229" s="44" t="s">
        <v>80</v>
      </c>
      <c r="D1229" s="44" t="s">
        <v>2147</v>
      </c>
      <c r="E1229" s="44" t="s">
        <v>2145</v>
      </c>
      <c r="F1229" s="52">
        <v>43891</v>
      </c>
    </row>
    <row r="1230" spans="1:6" x14ac:dyDescent="0.3">
      <c r="A1230" s="44" t="s">
        <v>495</v>
      </c>
      <c r="B1230" s="52">
        <v>27120</v>
      </c>
      <c r="C1230" s="44" t="s">
        <v>163</v>
      </c>
      <c r="D1230" s="44" t="s">
        <v>2144</v>
      </c>
      <c r="E1230" s="44" t="s">
        <v>2145</v>
      </c>
      <c r="F1230" s="52">
        <v>43631</v>
      </c>
    </row>
    <row r="1231" spans="1:6" x14ac:dyDescent="0.3">
      <c r="A1231" s="44" t="s">
        <v>1479</v>
      </c>
      <c r="B1231" s="52">
        <v>34887</v>
      </c>
      <c r="C1231" s="44" t="s">
        <v>82</v>
      </c>
      <c r="D1231" s="44" t="s">
        <v>2144</v>
      </c>
      <c r="E1231" s="44" t="s">
        <v>2146</v>
      </c>
      <c r="F1231" s="52">
        <v>44187</v>
      </c>
    </row>
    <row r="1232" spans="1:6" x14ac:dyDescent="0.3">
      <c r="A1232" s="44" t="s">
        <v>753</v>
      </c>
      <c r="B1232" s="52">
        <v>30265</v>
      </c>
      <c r="C1232" s="44" t="s">
        <v>127</v>
      </c>
      <c r="D1232" s="44" t="s">
        <v>2147</v>
      </c>
      <c r="E1232" s="44" t="s">
        <v>2146</v>
      </c>
      <c r="F1232" s="52">
        <v>43472</v>
      </c>
    </row>
    <row r="1233" spans="1:6" x14ac:dyDescent="0.3">
      <c r="A1233" s="44" t="s">
        <v>1983</v>
      </c>
      <c r="B1233" s="52">
        <v>30310</v>
      </c>
      <c r="C1233" s="44" t="s">
        <v>92</v>
      </c>
      <c r="D1233" s="44" t="s">
        <v>2147</v>
      </c>
      <c r="E1233" s="44" t="s">
        <v>2146</v>
      </c>
      <c r="F1233" s="52">
        <v>43836</v>
      </c>
    </row>
    <row r="1234" spans="1:6" x14ac:dyDescent="0.3">
      <c r="A1234" s="44" t="s">
        <v>596</v>
      </c>
      <c r="B1234" s="52">
        <v>26607</v>
      </c>
      <c r="C1234" s="44" t="s">
        <v>103</v>
      </c>
      <c r="D1234" s="44" t="s">
        <v>2144</v>
      </c>
      <c r="E1234" s="44" t="s">
        <v>2146</v>
      </c>
      <c r="F1234" s="52">
        <v>43520</v>
      </c>
    </row>
    <row r="1235" spans="1:6" x14ac:dyDescent="0.3">
      <c r="A1235" s="44" t="s">
        <v>2133</v>
      </c>
      <c r="B1235" s="52">
        <v>27522</v>
      </c>
      <c r="C1235" s="44" t="s">
        <v>119</v>
      </c>
      <c r="D1235" s="44" t="s">
        <v>2144</v>
      </c>
      <c r="E1235" s="44" t="s">
        <v>2146</v>
      </c>
      <c r="F1235" s="52">
        <v>43916</v>
      </c>
    </row>
    <row r="1236" spans="1:6" x14ac:dyDescent="0.3">
      <c r="A1236" s="44" t="s">
        <v>1762</v>
      </c>
      <c r="B1236" s="52">
        <v>34866</v>
      </c>
      <c r="C1236" s="44" t="s">
        <v>115</v>
      </c>
      <c r="D1236" s="44" t="s">
        <v>2147</v>
      </c>
      <c r="E1236" s="44" t="s">
        <v>2145</v>
      </c>
      <c r="F1236" s="52">
        <v>43895</v>
      </c>
    </row>
    <row r="1237" spans="1:6" x14ac:dyDescent="0.3">
      <c r="A1237" s="44" t="s">
        <v>1559</v>
      </c>
      <c r="B1237" s="52">
        <v>34629</v>
      </c>
      <c r="C1237" s="44" t="s">
        <v>127</v>
      </c>
      <c r="D1237" s="44" t="s">
        <v>2144</v>
      </c>
      <c r="E1237" s="44" t="s">
        <v>2146</v>
      </c>
      <c r="F1237" s="52">
        <v>43906</v>
      </c>
    </row>
    <row r="1238" spans="1:6" x14ac:dyDescent="0.3">
      <c r="A1238" s="44" t="s">
        <v>2108</v>
      </c>
      <c r="B1238" s="52">
        <v>33903</v>
      </c>
      <c r="C1238" s="44" t="s">
        <v>63</v>
      </c>
      <c r="D1238" s="44" t="s">
        <v>2144</v>
      </c>
      <c r="E1238" s="44" t="s">
        <v>2146</v>
      </c>
      <c r="F1238" s="52">
        <v>43537</v>
      </c>
    </row>
    <row r="1239" spans="1:6" x14ac:dyDescent="0.3">
      <c r="A1239" s="44" t="s">
        <v>1305</v>
      </c>
      <c r="B1239" s="52">
        <v>28815</v>
      </c>
      <c r="C1239" s="44" t="s">
        <v>98</v>
      </c>
      <c r="D1239" s="44" t="s">
        <v>2144</v>
      </c>
      <c r="E1239" s="44" t="s">
        <v>2146</v>
      </c>
      <c r="F1239" s="52">
        <v>43991</v>
      </c>
    </row>
    <row r="1240" spans="1:6" x14ac:dyDescent="0.3">
      <c r="A1240" s="44" t="s">
        <v>1989</v>
      </c>
      <c r="B1240" s="52">
        <v>27268</v>
      </c>
      <c r="C1240" s="44" t="s">
        <v>120</v>
      </c>
      <c r="D1240" s="44" t="s">
        <v>2147</v>
      </c>
      <c r="E1240" s="44" t="s">
        <v>2146</v>
      </c>
      <c r="F1240" s="52">
        <v>44138</v>
      </c>
    </row>
    <row r="1241" spans="1:6" x14ac:dyDescent="0.3">
      <c r="A1241" s="44" t="s">
        <v>962</v>
      </c>
      <c r="B1241" s="52">
        <v>34481</v>
      </c>
      <c r="C1241" s="44" t="s">
        <v>96</v>
      </c>
      <c r="D1241" s="44" t="s">
        <v>2144</v>
      </c>
      <c r="E1241" s="44" t="s">
        <v>2146</v>
      </c>
      <c r="F1241" s="52">
        <v>43639</v>
      </c>
    </row>
    <row r="1242" spans="1:6" x14ac:dyDescent="0.3">
      <c r="A1242" s="44" t="s">
        <v>416</v>
      </c>
      <c r="B1242" s="52">
        <v>33791</v>
      </c>
      <c r="C1242" s="44" t="s">
        <v>104</v>
      </c>
      <c r="D1242" s="44" t="s">
        <v>2144</v>
      </c>
      <c r="E1242" s="44" t="s">
        <v>2145</v>
      </c>
      <c r="F1242" s="52">
        <v>43578</v>
      </c>
    </row>
    <row r="1243" spans="1:6" x14ac:dyDescent="0.3">
      <c r="A1243" s="44" t="s">
        <v>2061</v>
      </c>
      <c r="B1243" s="52">
        <v>36619</v>
      </c>
      <c r="C1243" s="44" t="s">
        <v>128</v>
      </c>
      <c r="D1243" s="44" t="s">
        <v>2147</v>
      </c>
      <c r="E1243" s="44" t="s">
        <v>2145</v>
      </c>
      <c r="F1243" s="52">
        <v>43942</v>
      </c>
    </row>
    <row r="1244" spans="1:6" x14ac:dyDescent="0.3">
      <c r="A1244" s="44" t="s">
        <v>1754</v>
      </c>
      <c r="B1244" s="52">
        <v>32242</v>
      </c>
      <c r="C1244" s="44" t="s">
        <v>125</v>
      </c>
      <c r="D1244" s="44" t="s">
        <v>2147</v>
      </c>
      <c r="E1244" s="44" t="s">
        <v>2145</v>
      </c>
      <c r="F1244" s="52">
        <v>43619</v>
      </c>
    </row>
    <row r="1245" spans="1:6" x14ac:dyDescent="0.3">
      <c r="A1245" s="44" t="s">
        <v>1767</v>
      </c>
      <c r="B1245" s="52">
        <v>27378</v>
      </c>
      <c r="C1245" s="44" t="s">
        <v>63</v>
      </c>
      <c r="D1245" s="44" t="s">
        <v>2144</v>
      </c>
      <c r="E1245" s="44" t="s">
        <v>2146</v>
      </c>
      <c r="F1245" s="52">
        <v>44046</v>
      </c>
    </row>
    <row r="1246" spans="1:6" x14ac:dyDescent="0.3">
      <c r="A1246" s="44" t="s">
        <v>2116</v>
      </c>
      <c r="B1246" s="52">
        <v>27479</v>
      </c>
      <c r="C1246" s="44" t="s">
        <v>114</v>
      </c>
      <c r="D1246" s="44" t="s">
        <v>2144</v>
      </c>
      <c r="E1246" s="44" t="s">
        <v>2146</v>
      </c>
      <c r="F1246" s="52">
        <v>43562</v>
      </c>
    </row>
    <row r="1247" spans="1:6" x14ac:dyDescent="0.3">
      <c r="A1247" s="44" t="s">
        <v>1612</v>
      </c>
      <c r="B1247" s="52">
        <v>25921</v>
      </c>
      <c r="C1247" s="44" t="s">
        <v>242</v>
      </c>
      <c r="D1247" s="44" t="s">
        <v>2144</v>
      </c>
      <c r="E1247" s="44" t="s">
        <v>2145</v>
      </c>
      <c r="F1247" s="52">
        <v>43656</v>
      </c>
    </row>
    <row r="1248" spans="1:6" x14ac:dyDescent="0.3">
      <c r="A1248" s="44" t="s">
        <v>915</v>
      </c>
      <c r="B1248" s="52">
        <v>27500</v>
      </c>
      <c r="C1248" s="44" t="s">
        <v>85</v>
      </c>
      <c r="D1248" s="44" t="s">
        <v>2144</v>
      </c>
      <c r="E1248" s="44" t="s">
        <v>2146</v>
      </c>
      <c r="F1248" s="52">
        <v>43603</v>
      </c>
    </row>
    <row r="1249" spans="1:6" x14ac:dyDescent="0.3">
      <c r="A1249" s="44" t="s">
        <v>1864</v>
      </c>
      <c r="B1249" s="52">
        <v>27765</v>
      </c>
      <c r="C1249" s="44" t="s">
        <v>68</v>
      </c>
      <c r="D1249" s="44" t="s">
        <v>2144</v>
      </c>
      <c r="E1249" s="44" t="s">
        <v>2145</v>
      </c>
      <c r="F1249" s="52">
        <v>43485</v>
      </c>
    </row>
    <row r="1250" spans="1:6" x14ac:dyDescent="0.3">
      <c r="A1250" s="44" t="s">
        <v>1051</v>
      </c>
      <c r="B1250" s="52">
        <v>36182</v>
      </c>
      <c r="C1250" s="44" t="s">
        <v>95</v>
      </c>
      <c r="D1250" s="44" t="s">
        <v>2144</v>
      </c>
      <c r="E1250" s="44" t="s">
        <v>2145</v>
      </c>
      <c r="F1250" s="52">
        <v>43735</v>
      </c>
    </row>
    <row r="1251" spans="1:6" x14ac:dyDescent="0.3">
      <c r="A1251" s="44" t="s">
        <v>678</v>
      </c>
      <c r="B1251" s="52">
        <v>26461</v>
      </c>
      <c r="C1251" s="44" t="s">
        <v>97</v>
      </c>
      <c r="D1251" s="44" t="s">
        <v>2147</v>
      </c>
      <c r="E1251" s="44" t="s">
        <v>2146</v>
      </c>
      <c r="F1251" s="52">
        <v>43687</v>
      </c>
    </row>
    <row r="1252" spans="1:6" x14ac:dyDescent="0.3">
      <c r="A1252" s="44" t="s">
        <v>2119</v>
      </c>
      <c r="B1252" s="52">
        <v>32346</v>
      </c>
      <c r="C1252" s="44" t="s">
        <v>125</v>
      </c>
      <c r="D1252" s="44" t="s">
        <v>2147</v>
      </c>
      <c r="E1252" s="44" t="s">
        <v>2145</v>
      </c>
      <c r="F1252" s="52">
        <v>44189</v>
      </c>
    </row>
    <row r="1253" spans="1:6" x14ac:dyDescent="0.3">
      <c r="A1253" s="44" t="s">
        <v>421</v>
      </c>
      <c r="B1253" s="52">
        <v>25675</v>
      </c>
      <c r="C1253" s="44" t="s">
        <v>68</v>
      </c>
      <c r="D1253" s="44" t="s">
        <v>2144</v>
      </c>
      <c r="E1253" s="44" t="s">
        <v>2146</v>
      </c>
      <c r="F1253" s="52">
        <v>44181</v>
      </c>
    </row>
    <row r="1254" spans="1:6" x14ac:dyDescent="0.3">
      <c r="A1254" s="44" t="s">
        <v>1094</v>
      </c>
      <c r="B1254" s="52">
        <v>34455</v>
      </c>
      <c r="C1254" s="44" t="s">
        <v>89</v>
      </c>
      <c r="D1254" s="44" t="s">
        <v>2144</v>
      </c>
      <c r="E1254" s="44" t="s">
        <v>2146</v>
      </c>
      <c r="F1254" s="52">
        <v>44159</v>
      </c>
    </row>
    <row r="1255" spans="1:6" x14ac:dyDescent="0.3">
      <c r="A1255" s="44" t="s">
        <v>1825</v>
      </c>
      <c r="B1255" s="52">
        <v>28876</v>
      </c>
      <c r="C1255" s="44" t="s">
        <v>100</v>
      </c>
      <c r="D1255" s="44" t="s">
        <v>2144</v>
      </c>
      <c r="E1255" s="44" t="s">
        <v>2145</v>
      </c>
      <c r="F1255" s="52">
        <v>44050</v>
      </c>
    </row>
    <row r="1256" spans="1:6" x14ac:dyDescent="0.3">
      <c r="A1256" s="44" t="s">
        <v>1110</v>
      </c>
      <c r="B1256" s="52">
        <v>30483</v>
      </c>
      <c r="C1256" s="44" t="s">
        <v>80</v>
      </c>
      <c r="D1256" s="44" t="s">
        <v>2147</v>
      </c>
      <c r="E1256" s="44" t="s">
        <v>2146</v>
      </c>
      <c r="F1256" s="52">
        <v>43987</v>
      </c>
    </row>
    <row r="1257" spans="1:6" x14ac:dyDescent="0.3">
      <c r="A1257" s="44" t="s">
        <v>1250</v>
      </c>
      <c r="B1257" s="52">
        <v>26895</v>
      </c>
      <c r="C1257" s="44" t="s">
        <v>127</v>
      </c>
      <c r="D1257" s="44" t="s">
        <v>2144</v>
      </c>
      <c r="E1257" s="44" t="s">
        <v>2145</v>
      </c>
      <c r="F1257" s="52">
        <v>43957</v>
      </c>
    </row>
    <row r="1258" spans="1:6" x14ac:dyDescent="0.3">
      <c r="A1258" s="44" t="s">
        <v>1484</v>
      </c>
      <c r="B1258" s="52">
        <v>33790</v>
      </c>
      <c r="C1258" s="44" t="s">
        <v>111</v>
      </c>
      <c r="D1258" s="44" t="s">
        <v>2144</v>
      </c>
      <c r="E1258" s="44" t="s">
        <v>2146</v>
      </c>
      <c r="F1258" s="52">
        <v>43908</v>
      </c>
    </row>
    <row r="1259" spans="1:6" x14ac:dyDescent="0.3">
      <c r="A1259" s="44" t="s">
        <v>911</v>
      </c>
      <c r="B1259" s="52">
        <v>34742</v>
      </c>
      <c r="C1259" s="44" t="s">
        <v>163</v>
      </c>
      <c r="D1259" s="44" t="s">
        <v>2147</v>
      </c>
      <c r="E1259" s="44" t="s">
        <v>2146</v>
      </c>
      <c r="F1259" s="52">
        <v>43925</v>
      </c>
    </row>
    <row r="1260" spans="1:6" x14ac:dyDescent="0.3">
      <c r="A1260" s="44" t="s">
        <v>2094</v>
      </c>
      <c r="B1260" s="52">
        <v>35559</v>
      </c>
      <c r="C1260" s="44" t="s">
        <v>214</v>
      </c>
      <c r="D1260" s="44" t="s">
        <v>2144</v>
      </c>
      <c r="E1260" s="44" t="s">
        <v>2145</v>
      </c>
      <c r="F1260" s="52">
        <v>44038</v>
      </c>
    </row>
    <row r="1261" spans="1:6" x14ac:dyDescent="0.3">
      <c r="A1261" s="44" t="s">
        <v>774</v>
      </c>
      <c r="B1261" s="52">
        <v>32733</v>
      </c>
      <c r="C1261" s="44" t="s">
        <v>127</v>
      </c>
      <c r="D1261" s="44" t="s">
        <v>2147</v>
      </c>
      <c r="E1261" s="44" t="s">
        <v>2145</v>
      </c>
      <c r="F1261" s="52">
        <v>43895</v>
      </c>
    </row>
    <row r="1262" spans="1:6" x14ac:dyDescent="0.3">
      <c r="A1262" s="44" t="s">
        <v>209</v>
      </c>
      <c r="B1262" s="52">
        <v>35136</v>
      </c>
      <c r="C1262" s="44" t="s">
        <v>124</v>
      </c>
      <c r="D1262" s="44" t="s">
        <v>2144</v>
      </c>
      <c r="E1262" s="44" t="s">
        <v>2145</v>
      </c>
      <c r="F1262" s="52">
        <v>43711</v>
      </c>
    </row>
    <row r="1263" spans="1:6" x14ac:dyDescent="0.3">
      <c r="A1263" s="44" t="s">
        <v>1032</v>
      </c>
      <c r="B1263" s="52">
        <v>34281</v>
      </c>
      <c r="C1263" s="44" t="s">
        <v>69</v>
      </c>
      <c r="D1263" s="44" t="s">
        <v>2147</v>
      </c>
      <c r="E1263" s="44" t="s">
        <v>2146</v>
      </c>
      <c r="F1263" s="52">
        <v>43685</v>
      </c>
    </row>
    <row r="1264" spans="1:6" x14ac:dyDescent="0.3">
      <c r="A1264" s="44" t="s">
        <v>1007</v>
      </c>
      <c r="B1264" s="52">
        <v>29380</v>
      </c>
      <c r="C1264" s="44" t="s">
        <v>223</v>
      </c>
      <c r="D1264" s="44" t="s">
        <v>2147</v>
      </c>
      <c r="E1264" s="44" t="s">
        <v>2145</v>
      </c>
      <c r="F1264" s="52">
        <v>43514</v>
      </c>
    </row>
    <row r="1265" spans="1:6" x14ac:dyDescent="0.3">
      <c r="A1265" s="44" t="s">
        <v>253</v>
      </c>
      <c r="B1265" s="52">
        <v>32840</v>
      </c>
      <c r="C1265" s="44" t="s">
        <v>143</v>
      </c>
      <c r="D1265" s="44" t="s">
        <v>2147</v>
      </c>
      <c r="E1265" s="44" t="s">
        <v>2145</v>
      </c>
      <c r="F1265" s="52">
        <v>43606</v>
      </c>
    </row>
    <row r="1266" spans="1:6" x14ac:dyDescent="0.3">
      <c r="A1266" s="44" t="s">
        <v>535</v>
      </c>
      <c r="B1266" s="52">
        <v>30164</v>
      </c>
      <c r="C1266" s="44" t="s">
        <v>123</v>
      </c>
      <c r="D1266" s="44" t="s">
        <v>2144</v>
      </c>
      <c r="E1266" s="44" t="s">
        <v>2145</v>
      </c>
      <c r="F1266" s="52">
        <v>43969</v>
      </c>
    </row>
    <row r="1267" spans="1:6" x14ac:dyDescent="0.3">
      <c r="A1267" s="44" t="s">
        <v>763</v>
      </c>
      <c r="B1267" s="52">
        <v>31933</v>
      </c>
      <c r="C1267" s="44" t="s">
        <v>125</v>
      </c>
      <c r="D1267" s="44" t="s">
        <v>2147</v>
      </c>
      <c r="E1267" s="44" t="s">
        <v>2146</v>
      </c>
      <c r="F1267" s="52">
        <v>43700</v>
      </c>
    </row>
    <row r="1268" spans="1:6" x14ac:dyDescent="0.3">
      <c r="A1268" s="44" t="s">
        <v>1696</v>
      </c>
      <c r="B1268" s="52">
        <v>33331</v>
      </c>
      <c r="C1268" s="44" t="s">
        <v>101</v>
      </c>
      <c r="D1268" s="44" t="s">
        <v>2147</v>
      </c>
      <c r="E1268" s="44" t="s">
        <v>2145</v>
      </c>
      <c r="F1268" s="52">
        <v>43721</v>
      </c>
    </row>
    <row r="1269" spans="1:6" x14ac:dyDescent="0.3">
      <c r="A1269" s="44" t="s">
        <v>414</v>
      </c>
      <c r="B1269" s="52">
        <v>32788</v>
      </c>
      <c r="C1269" s="44" t="s">
        <v>64</v>
      </c>
      <c r="D1269" s="44" t="s">
        <v>2147</v>
      </c>
      <c r="E1269" s="44" t="s">
        <v>2145</v>
      </c>
      <c r="F1269" s="52">
        <v>43481</v>
      </c>
    </row>
    <row r="1270" spans="1:6" x14ac:dyDescent="0.3">
      <c r="A1270" s="44" t="s">
        <v>1209</v>
      </c>
      <c r="B1270" s="52">
        <v>29547</v>
      </c>
      <c r="C1270" s="44" t="s">
        <v>68</v>
      </c>
      <c r="D1270" s="44" t="s">
        <v>2147</v>
      </c>
      <c r="E1270" s="44" t="s">
        <v>2145</v>
      </c>
      <c r="F1270" s="52">
        <v>43893</v>
      </c>
    </row>
    <row r="1271" spans="1:6" x14ac:dyDescent="0.3">
      <c r="A1271" s="44" t="s">
        <v>1741</v>
      </c>
      <c r="B1271" s="52">
        <v>33440</v>
      </c>
      <c r="C1271" s="44" t="s">
        <v>84</v>
      </c>
      <c r="D1271" s="44" t="s">
        <v>2144</v>
      </c>
      <c r="E1271" s="44" t="s">
        <v>2145</v>
      </c>
      <c r="F1271" s="52">
        <v>43485</v>
      </c>
    </row>
    <row r="1272" spans="1:6" x14ac:dyDescent="0.3">
      <c r="A1272" s="44" t="s">
        <v>275</v>
      </c>
      <c r="B1272" s="52">
        <v>33036</v>
      </c>
      <c r="C1272" s="44" t="s">
        <v>110</v>
      </c>
      <c r="D1272" s="44" t="s">
        <v>2147</v>
      </c>
      <c r="E1272" s="44" t="s">
        <v>2146</v>
      </c>
      <c r="F1272" s="52">
        <v>43853</v>
      </c>
    </row>
    <row r="1273" spans="1:6" x14ac:dyDescent="0.3">
      <c r="A1273" s="44" t="s">
        <v>1700</v>
      </c>
      <c r="B1273" s="52">
        <v>31413</v>
      </c>
      <c r="C1273" s="44" t="s">
        <v>105</v>
      </c>
      <c r="D1273" s="44" t="s">
        <v>2144</v>
      </c>
      <c r="E1273" s="44" t="s">
        <v>2146</v>
      </c>
      <c r="F1273" s="52">
        <v>44034</v>
      </c>
    </row>
    <row r="1274" spans="1:6" x14ac:dyDescent="0.3">
      <c r="A1274" s="44" t="s">
        <v>1392</v>
      </c>
      <c r="B1274" s="52">
        <v>36106</v>
      </c>
      <c r="C1274" s="44" t="s">
        <v>93</v>
      </c>
      <c r="D1274" s="44" t="s">
        <v>2147</v>
      </c>
      <c r="E1274" s="44" t="s">
        <v>2145</v>
      </c>
      <c r="F1274" s="52">
        <v>43691</v>
      </c>
    </row>
    <row r="1275" spans="1:6" x14ac:dyDescent="0.3">
      <c r="A1275" s="44" t="s">
        <v>1295</v>
      </c>
      <c r="B1275" s="52">
        <v>35472</v>
      </c>
      <c r="C1275" s="44" t="s">
        <v>322</v>
      </c>
      <c r="D1275" s="44" t="s">
        <v>2147</v>
      </c>
      <c r="E1275" s="44" t="s">
        <v>2145</v>
      </c>
      <c r="F1275" s="52">
        <v>43817</v>
      </c>
    </row>
    <row r="1276" spans="1:6" x14ac:dyDescent="0.3">
      <c r="A1276" s="44" t="s">
        <v>254</v>
      </c>
      <c r="B1276" s="52">
        <v>35982</v>
      </c>
      <c r="C1276" s="44" t="s">
        <v>195</v>
      </c>
      <c r="D1276" s="44" t="s">
        <v>2144</v>
      </c>
      <c r="E1276" s="44" t="s">
        <v>2145</v>
      </c>
      <c r="F1276" s="52">
        <v>44174</v>
      </c>
    </row>
    <row r="1277" spans="1:6" x14ac:dyDescent="0.3">
      <c r="A1277" s="44" t="s">
        <v>858</v>
      </c>
      <c r="B1277" s="52">
        <v>32682</v>
      </c>
      <c r="C1277" s="44" t="s">
        <v>214</v>
      </c>
      <c r="D1277" s="44" t="s">
        <v>2147</v>
      </c>
      <c r="E1277" s="44" t="s">
        <v>2146</v>
      </c>
      <c r="F1277" s="52">
        <v>43524</v>
      </c>
    </row>
    <row r="1278" spans="1:6" x14ac:dyDescent="0.3">
      <c r="A1278" s="44" t="s">
        <v>1508</v>
      </c>
      <c r="B1278" s="52">
        <v>27955</v>
      </c>
      <c r="C1278" s="44" t="s">
        <v>90</v>
      </c>
      <c r="D1278" s="44" t="s">
        <v>2144</v>
      </c>
      <c r="E1278" s="44" t="s">
        <v>2145</v>
      </c>
      <c r="F1278" s="52">
        <v>44190</v>
      </c>
    </row>
    <row r="1279" spans="1:6" x14ac:dyDescent="0.3">
      <c r="A1279" s="44" t="s">
        <v>1704</v>
      </c>
      <c r="B1279" s="52">
        <v>27350</v>
      </c>
      <c r="C1279" s="44" t="s">
        <v>123</v>
      </c>
      <c r="D1279" s="44" t="s">
        <v>2144</v>
      </c>
      <c r="E1279" s="44" t="s">
        <v>2146</v>
      </c>
      <c r="F1279" s="52">
        <v>43538</v>
      </c>
    </row>
    <row r="1280" spans="1:6" x14ac:dyDescent="0.3">
      <c r="A1280" s="44" t="s">
        <v>1382</v>
      </c>
      <c r="B1280" s="52">
        <v>31310</v>
      </c>
      <c r="C1280" s="44" t="s">
        <v>143</v>
      </c>
      <c r="D1280" s="44" t="s">
        <v>2147</v>
      </c>
      <c r="E1280" s="44" t="s">
        <v>2146</v>
      </c>
      <c r="F1280" s="52">
        <v>43898</v>
      </c>
    </row>
    <row r="1281" spans="1:6" x14ac:dyDescent="0.3">
      <c r="A1281" s="44" t="s">
        <v>1920</v>
      </c>
      <c r="B1281" s="52">
        <v>29658</v>
      </c>
      <c r="C1281" s="44" t="s">
        <v>108</v>
      </c>
      <c r="D1281" s="44" t="s">
        <v>2147</v>
      </c>
      <c r="E1281" s="44" t="s">
        <v>2146</v>
      </c>
      <c r="F1281" s="52">
        <v>43740</v>
      </c>
    </row>
    <row r="1282" spans="1:6" x14ac:dyDescent="0.3">
      <c r="A1282" s="44" t="s">
        <v>524</v>
      </c>
      <c r="B1282" s="52">
        <v>28764</v>
      </c>
      <c r="C1282" s="44" t="s">
        <v>118</v>
      </c>
      <c r="D1282" s="44" t="s">
        <v>2147</v>
      </c>
      <c r="E1282" s="44" t="s">
        <v>2145</v>
      </c>
      <c r="F1282" s="52">
        <v>43783</v>
      </c>
    </row>
    <row r="1283" spans="1:6" x14ac:dyDescent="0.3">
      <c r="A1283" s="44" t="s">
        <v>964</v>
      </c>
      <c r="B1283" s="52">
        <v>29983</v>
      </c>
      <c r="C1283" s="44" t="s">
        <v>122</v>
      </c>
      <c r="D1283" s="44" t="s">
        <v>2144</v>
      </c>
      <c r="E1283" s="44" t="s">
        <v>2145</v>
      </c>
      <c r="F1283" s="52">
        <v>43718</v>
      </c>
    </row>
    <row r="1284" spans="1:6" x14ac:dyDescent="0.3">
      <c r="A1284" s="44" t="s">
        <v>1719</v>
      </c>
      <c r="B1284" s="52">
        <v>35304</v>
      </c>
      <c r="C1284" s="44" t="s">
        <v>98</v>
      </c>
      <c r="D1284" s="44" t="s">
        <v>2147</v>
      </c>
      <c r="E1284" s="44" t="s">
        <v>2145</v>
      </c>
      <c r="F1284" s="52">
        <v>43590</v>
      </c>
    </row>
    <row r="1285" spans="1:6" x14ac:dyDescent="0.3">
      <c r="A1285" s="44" t="s">
        <v>997</v>
      </c>
      <c r="B1285" s="52">
        <v>34198</v>
      </c>
      <c r="C1285" s="44" t="s">
        <v>110</v>
      </c>
      <c r="D1285" s="44" t="s">
        <v>2144</v>
      </c>
      <c r="E1285" s="44" t="s">
        <v>2146</v>
      </c>
      <c r="F1285" s="52">
        <v>44110</v>
      </c>
    </row>
    <row r="1286" spans="1:6" x14ac:dyDescent="0.3">
      <c r="A1286" s="44" t="s">
        <v>1617</v>
      </c>
      <c r="B1286" s="52">
        <v>28875</v>
      </c>
      <c r="C1286" s="44" t="s">
        <v>77</v>
      </c>
      <c r="D1286" s="44" t="s">
        <v>2147</v>
      </c>
      <c r="E1286" s="44" t="s">
        <v>2145</v>
      </c>
      <c r="F1286" s="52">
        <v>43763</v>
      </c>
    </row>
    <row r="1287" spans="1:6" x14ac:dyDescent="0.3">
      <c r="A1287" s="44" t="s">
        <v>1239</v>
      </c>
      <c r="B1287" s="52">
        <v>32246</v>
      </c>
      <c r="C1287" s="44" t="s">
        <v>84</v>
      </c>
      <c r="D1287" s="44" t="s">
        <v>2144</v>
      </c>
      <c r="E1287" s="44" t="s">
        <v>2146</v>
      </c>
      <c r="F1287" s="52">
        <v>43915</v>
      </c>
    </row>
    <row r="1288" spans="1:6" x14ac:dyDescent="0.3">
      <c r="A1288" s="44" t="s">
        <v>1902</v>
      </c>
      <c r="B1288" s="52">
        <v>34255</v>
      </c>
      <c r="C1288" s="44" t="s">
        <v>68</v>
      </c>
      <c r="D1288" s="44" t="s">
        <v>2147</v>
      </c>
      <c r="E1288" s="44" t="s">
        <v>2145</v>
      </c>
      <c r="F1288" s="52">
        <v>44167</v>
      </c>
    </row>
    <row r="1289" spans="1:6" x14ac:dyDescent="0.3">
      <c r="A1289" s="44" t="s">
        <v>2132</v>
      </c>
      <c r="B1289" s="52">
        <v>28197</v>
      </c>
      <c r="C1289" s="44" t="s">
        <v>322</v>
      </c>
      <c r="D1289" s="44" t="s">
        <v>2144</v>
      </c>
      <c r="E1289" s="44" t="s">
        <v>2146</v>
      </c>
      <c r="F1289" s="52">
        <v>43713</v>
      </c>
    </row>
    <row r="1290" spans="1:6" x14ac:dyDescent="0.3">
      <c r="A1290" s="44" t="s">
        <v>722</v>
      </c>
      <c r="B1290" s="52">
        <v>30734</v>
      </c>
      <c r="C1290" s="44" t="s">
        <v>64</v>
      </c>
      <c r="D1290" s="44" t="s">
        <v>2144</v>
      </c>
      <c r="E1290" s="44" t="s">
        <v>2145</v>
      </c>
      <c r="F1290" s="52">
        <v>43499</v>
      </c>
    </row>
    <row r="1291" spans="1:6" x14ac:dyDescent="0.3">
      <c r="A1291" s="44" t="s">
        <v>1860</v>
      </c>
      <c r="B1291" s="52">
        <v>26403</v>
      </c>
      <c r="C1291" s="44" t="s">
        <v>87</v>
      </c>
      <c r="D1291" s="44" t="s">
        <v>2147</v>
      </c>
      <c r="E1291" s="44" t="s">
        <v>2145</v>
      </c>
      <c r="F1291" s="52">
        <v>43952</v>
      </c>
    </row>
    <row r="1292" spans="1:6" x14ac:dyDescent="0.3">
      <c r="A1292" s="44" t="s">
        <v>897</v>
      </c>
      <c r="B1292" s="52">
        <v>26709</v>
      </c>
      <c r="C1292" s="44" t="s">
        <v>78</v>
      </c>
      <c r="D1292" s="44" t="s">
        <v>2147</v>
      </c>
      <c r="E1292" s="44" t="s">
        <v>2146</v>
      </c>
      <c r="F1292" s="52">
        <v>44095</v>
      </c>
    </row>
    <row r="1293" spans="1:6" x14ac:dyDescent="0.3">
      <c r="A1293" s="44" t="s">
        <v>2048</v>
      </c>
      <c r="B1293" s="52">
        <v>29647</v>
      </c>
      <c r="C1293" s="44" t="s">
        <v>83</v>
      </c>
      <c r="D1293" s="44" t="s">
        <v>2144</v>
      </c>
      <c r="E1293" s="44" t="s">
        <v>2145</v>
      </c>
      <c r="F1293" s="52">
        <v>43937</v>
      </c>
    </row>
    <row r="1294" spans="1:6" x14ac:dyDescent="0.3">
      <c r="A1294" s="44" t="s">
        <v>323</v>
      </c>
      <c r="B1294" s="52">
        <v>36154</v>
      </c>
      <c r="C1294" s="44" t="s">
        <v>322</v>
      </c>
      <c r="D1294" s="44" t="s">
        <v>2147</v>
      </c>
      <c r="E1294" s="44" t="s">
        <v>2146</v>
      </c>
      <c r="F1294" s="52">
        <v>43789</v>
      </c>
    </row>
    <row r="1295" spans="1:6" x14ac:dyDescent="0.3">
      <c r="A1295" s="44" t="s">
        <v>1805</v>
      </c>
      <c r="B1295" s="52">
        <v>26638</v>
      </c>
      <c r="C1295" s="44" t="s">
        <v>242</v>
      </c>
      <c r="D1295" s="44" t="s">
        <v>2147</v>
      </c>
      <c r="E1295" s="44" t="s">
        <v>2146</v>
      </c>
      <c r="F1295" s="52">
        <v>43493</v>
      </c>
    </row>
    <row r="1296" spans="1:6" x14ac:dyDescent="0.3">
      <c r="A1296" s="44" t="s">
        <v>1410</v>
      </c>
      <c r="B1296" s="52">
        <v>31393</v>
      </c>
      <c r="C1296" s="44" t="s">
        <v>110</v>
      </c>
      <c r="D1296" s="44" t="s">
        <v>2144</v>
      </c>
      <c r="E1296" s="44" t="s">
        <v>2145</v>
      </c>
      <c r="F1296" s="52">
        <v>43775</v>
      </c>
    </row>
    <row r="1297" spans="1:6" x14ac:dyDescent="0.3">
      <c r="A1297" s="44" t="s">
        <v>320</v>
      </c>
      <c r="B1297" s="52">
        <v>27431</v>
      </c>
      <c r="C1297" s="44" t="s">
        <v>99</v>
      </c>
      <c r="D1297" s="44" t="s">
        <v>2144</v>
      </c>
      <c r="E1297" s="44" t="s">
        <v>2146</v>
      </c>
      <c r="F1297" s="52">
        <v>43933</v>
      </c>
    </row>
    <row r="1298" spans="1:6" x14ac:dyDescent="0.3">
      <c r="A1298" s="44" t="s">
        <v>755</v>
      </c>
      <c r="B1298" s="52">
        <v>32285</v>
      </c>
      <c r="C1298" s="44" t="s">
        <v>79</v>
      </c>
      <c r="D1298" s="44" t="s">
        <v>2147</v>
      </c>
      <c r="E1298" s="44" t="s">
        <v>2146</v>
      </c>
      <c r="F1298" s="52">
        <v>43898</v>
      </c>
    </row>
    <row r="1299" spans="1:6" x14ac:dyDescent="0.3">
      <c r="A1299" s="44" t="s">
        <v>233</v>
      </c>
      <c r="B1299" s="52">
        <v>25600</v>
      </c>
      <c r="C1299" s="44" t="s">
        <v>94</v>
      </c>
      <c r="D1299" s="44" t="s">
        <v>2144</v>
      </c>
      <c r="E1299" s="44" t="s">
        <v>2146</v>
      </c>
      <c r="F1299" s="52">
        <v>43686</v>
      </c>
    </row>
    <row r="1300" spans="1:6" x14ac:dyDescent="0.3">
      <c r="A1300" s="44" t="s">
        <v>1098</v>
      </c>
      <c r="B1300" s="52">
        <v>26469</v>
      </c>
      <c r="C1300" s="44" t="s">
        <v>110</v>
      </c>
      <c r="D1300" s="44" t="s">
        <v>2144</v>
      </c>
      <c r="E1300" s="44" t="s">
        <v>2146</v>
      </c>
      <c r="F1300" s="52">
        <v>43516</v>
      </c>
    </row>
    <row r="1301" spans="1:6" x14ac:dyDescent="0.3">
      <c r="A1301" s="44" t="s">
        <v>1504</v>
      </c>
      <c r="B1301" s="52">
        <v>34795</v>
      </c>
      <c r="C1301" s="44" t="s">
        <v>88</v>
      </c>
      <c r="D1301" s="44" t="s">
        <v>2147</v>
      </c>
      <c r="E1301" s="44" t="s">
        <v>2145</v>
      </c>
      <c r="F1301" s="52">
        <v>43851</v>
      </c>
    </row>
    <row r="1302" spans="1:6" x14ac:dyDescent="0.3">
      <c r="A1302" s="44" t="s">
        <v>1803</v>
      </c>
      <c r="B1302" s="52">
        <v>26385</v>
      </c>
      <c r="C1302" s="44" t="s">
        <v>223</v>
      </c>
      <c r="D1302" s="44" t="s">
        <v>2144</v>
      </c>
      <c r="E1302" s="44" t="s">
        <v>2146</v>
      </c>
      <c r="F1302" s="52">
        <v>44136</v>
      </c>
    </row>
    <row r="1303" spans="1:6" x14ac:dyDescent="0.3">
      <c r="A1303" s="44" t="s">
        <v>1358</v>
      </c>
      <c r="B1303" s="52">
        <v>35503</v>
      </c>
      <c r="C1303" s="44" t="s">
        <v>107</v>
      </c>
      <c r="D1303" s="44" t="s">
        <v>2144</v>
      </c>
      <c r="E1303" s="44" t="s">
        <v>2146</v>
      </c>
      <c r="F1303" s="52">
        <v>43754</v>
      </c>
    </row>
    <row r="1304" spans="1:6" x14ac:dyDescent="0.3">
      <c r="A1304" s="44" t="s">
        <v>2080</v>
      </c>
      <c r="B1304" s="52">
        <v>34689</v>
      </c>
      <c r="C1304" s="44" t="s">
        <v>79</v>
      </c>
      <c r="D1304" s="44" t="s">
        <v>2147</v>
      </c>
      <c r="E1304" s="44" t="s">
        <v>2145</v>
      </c>
      <c r="F1304" s="52">
        <v>43972</v>
      </c>
    </row>
    <row r="1305" spans="1:6" x14ac:dyDescent="0.3">
      <c r="A1305" s="44" t="s">
        <v>1695</v>
      </c>
      <c r="B1305" s="52">
        <v>33394</v>
      </c>
      <c r="C1305" s="44" t="s">
        <v>64</v>
      </c>
      <c r="D1305" s="44" t="s">
        <v>2144</v>
      </c>
      <c r="E1305" s="44" t="s">
        <v>2146</v>
      </c>
      <c r="F1305" s="52">
        <v>43774</v>
      </c>
    </row>
    <row r="1306" spans="1:6" x14ac:dyDescent="0.3">
      <c r="A1306" s="44" t="s">
        <v>1299</v>
      </c>
      <c r="B1306" s="52">
        <v>30107</v>
      </c>
      <c r="C1306" s="44" t="s">
        <v>148</v>
      </c>
      <c r="D1306" s="44" t="s">
        <v>2147</v>
      </c>
      <c r="E1306" s="44" t="s">
        <v>2145</v>
      </c>
      <c r="F1306" s="52">
        <v>43506</v>
      </c>
    </row>
    <row r="1307" spans="1:6" x14ac:dyDescent="0.3">
      <c r="A1307" s="44" t="s">
        <v>2123</v>
      </c>
      <c r="B1307" s="52">
        <v>31490</v>
      </c>
      <c r="C1307" s="44" t="s">
        <v>122</v>
      </c>
      <c r="D1307" s="44" t="s">
        <v>2147</v>
      </c>
      <c r="E1307" s="44" t="s">
        <v>2146</v>
      </c>
      <c r="F1307" s="52">
        <v>43548</v>
      </c>
    </row>
    <row r="1308" spans="1:6" x14ac:dyDescent="0.3">
      <c r="A1308" s="44" t="s">
        <v>1984</v>
      </c>
      <c r="B1308" s="52">
        <v>31449</v>
      </c>
      <c r="C1308" s="44" t="s">
        <v>114</v>
      </c>
      <c r="D1308" s="44" t="s">
        <v>2144</v>
      </c>
      <c r="E1308" s="44" t="s">
        <v>2145</v>
      </c>
      <c r="F1308" s="52">
        <v>44112</v>
      </c>
    </row>
    <row r="1309" spans="1:6" x14ac:dyDescent="0.3">
      <c r="A1309" s="44" t="s">
        <v>1629</v>
      </c>
      <c r="B1309" s="52">
        <v>30195</v>
      </c>
      <c r="C1309" s="44" t="s">
        <v>94</v>
      </c>
      <c r="D1309" s="44" t="s">
        <v>2147</v>
      </c>
      <c r="E1309" s="44" t="s">
        <v>2145</v>
      </c>
      <c r="F1309" s="52">
        <v>43595</v>
      </c>
    </row>
    <row r="1310" spans="1:6" x14ac:dyDescent="0.3">
      <c r="A1310" s="44" t="s">
        <v>189</v>
      </c>
      <c r="B1310" s="52">
        <v>35271</v>
      </c>
      <c r="C1310" s="44" t="s">
        <v>95</v>
      </c>
      <c r="D1310" s="44" t="s">
        <v>2144</v>
      </c>
      <c r="E1310" s="44" t="s">
        <v>2145</v>
      </c>
      <c r="F1310" s="52">
        <v>43796</v>
      </c>
    </row>
    <row r="1311" spans="1:6" x14ac:dyDescent="0.3">
      <c r="A1311" s="44" t="s">
        <v>1790</v>
      </c>
      <c r="B1311" s="52">
        <v>26376</v>
      </c>
      <c r="C1311" s="44" t="s">
        <v>95</v>
      </c>
      <c r="D1311" s="44" t="s">
        <v>2147</v>
      </c>
      <c r="E1311" s="44" t="s">
        <v>2145</v>
      </c>
      <c r="F1311" s="52">
        <v>43510</v>
      </c>
    </row>
    <row r="1312" spans="1:6" x14ac:dyDescent="0.3">
      <c r="A1312" s="44" t="s">
        <v>1905</v>
      </c>
      <c r="B1312" s="52">
        <v>32290</v>
      </c>
      <c r="C1312" s="44" t="s">
        <v>143</v>
      </c>
      <c r="D1312" s="44" t="s">
        <v>2144</v>
      </c>
      <c r="E1312" s="44" t="s">
        <v>2145</v>
      </c>
      <c r="F1312" s="52">
        <v>43639</v>
      </c>
    </row>
    <row r="1313" spans="1:6" x14ac:dyDescent="0.3">
      <c r="A1313" s="44" t="s">
        <v>1536</v>
      </c>
      <c r="B1313" s="52">
        <v>28993</v>
      </c>
      <c r="C1313" s="44" t="s">
        <v>102</v>
      </c>
      <c r="D1313" s="44" t="s">
        <v>2147</v>
      </c>
      <c r="E1313" s="44" t="s">
        <v>2145</v>
      </c>
      <c r="F1313" s="52">
        <v>44016</v>
      </c>
    </row>
    <row r="1314" spans="1:6" x14ac:dyDescent="0.3">
      <c r="A1314" s="44" t="s">
        <v>906</v>
      </c>
      <c r="B1314" s="52">
        <v>29212</v>
      </c>
      <c r="C1314" s="44" t="s">
        <v>96</v>
      </c>
      <c r="D1314" s="44" t="s">
        <v>2144</v>
      </c>
      <c r="E1314" s="44" t="s">
        <v>2145</v>
      </c>
      <c r="F1314" s="52">
        <v>43466</v>
      </c>
    </row>
    <row r="1315" spans="1:6" x14ac:dyDescent="0.3">
      <c r="A1315" s="44" t="s">
        <v>1278</v>
      </c>
      <c r="B1315" s="52">
        <v>27024</v>
      </c>
      <c r="C1315" s="44" t="s">
        <v>79</v>
      </c>
      <c r="D1315" s="44" t="s">
        <v>2147</v>
      </c>
      <c r="E1315" s="44" t="s">
        <v>2145</v>
      </c>
      <c r="F1315" s="52">
        <v>43499</v>
      </c>
    </row>
    <row r="1316" spans="1:6" x14ac:dyDescent="0.3">
      <c r="A1316" s="44" t="s">
        <v>508</v>
      </c>
      <c r="B1316" s="52">
        <v>28402</v>
      </c>
      <c r="C1316" s="44" t="s">
        <v>118</v>
      </c>
      <c r="D1316" s="44" t="s">
        <v>2147</v>
      </c>
      <c r="E1316" s="44" t="s">
        <v>2145</v>
      </c>
      <c r="F1316" s="52">
        <v>43927</v>
      </c>
    </row>
    <row r="1317" spans="1:6" x14ac:dyDescent="0.3">
      <c r="A1317" s="44" t="s">
        <v>868</v>
      </c>
      <c r="B1317" s="52">
        <v>34071</v>
      </c>
      <c r="C1317" s="44" t="s">
        <v>242</v>
      </c>
      <c r="D1317" s="44" t="s">
        <v>2147</v>
      </c>
      <c r="E1317" s="44" t="s">
        <v>2145</v>
      </c>
      <c r="F1317" s="52">
        <v>43955</v>
      </c>
    </row>
    <row r="1318" spans="1:6" x14ac:dyDescent="0.3">
      <c r="A1318" s="44" t="s">
        <v>1646</v>
      </c>
      <c r="B1318" s="52">
        <v>26354</v>
      </c>
      <c r="C1318" s="44" t="s">
        <v>273</v>
      </c>
      <c r="D1318" s="44" t="s">
        <v>2147</v>
      </c>
      <c r="E1318" s="44" t="s">
        <v>2146</v>
      </c>
      <c r="F1318" s="52">
        <v>43796</v>
      </c>
    </row>
    <row r="1319" spans="1:6" x14ac:dyDescent="0.3">
      <c r="A1319" s="44" t="s">
        <v>221</v>
      </c>
      <c r="B1319" s="52">
        <v>27488</v>
      </c>
      <c r="C1319" s="44" t="s">
        <v>92</v>
      </c>
      <c r="D1319" s="44" t="s">
        <v>2144</v>
      </c>
      <c r="E1319" s="44" t="s">
        <v>2146</v>
      </c>
      <c r="F1319" s="52">
        <v>44093</v>
      </c>
    </row>
    <row r="1320" spans="1:6" x14ac:dyDescent="0.3">
      <c r="A1320" s="44" t="s">
        <v>1252</v>
      </c>
      <c r="B1320" s="52">
        <v>27230</v>
      </c>
      <c r="C1320" s="44" t="s">
        <v>99</v>
      </c>
      <c r="D1320" s="44" t="s">
        <v>2147</v>
      </c>
      <c r="E1320" s="44" t="s">
        <v>2146</v>
      </c>
      <c r="F1320" s="52">
        <v>43805</v>
      </c>
    </row>
    <row r="1321" spans="1:6" x14ac:dyDescent="0.3">
      <c r="A1321" s="44" t="s">
        <v>354</v>
      </c>
      <c r="B1321" s="52">
        <v>35224</v>
      </c>
      <c r="C1321" s="44" t="s">
        <v>113</v>
      </c>
      <c r="D1321" s="44" t="s">
        <v>2144</v>
      </c>
      <c r="E1321" s="44" t="s">
        <v>2146</v>
      </c>
      <c r="F1321" s="52">
        <v>43493</v>
      </c>
    </row>
    <row r="1322" spans="1:6" x14ac:dyDescent="0.3">
      <c r="A1322" s="44" t="s">
        <v>1148</v>
      </c>
      <c r="B1322" s="52">
        <v>30146</v>
      </c>
      <c r="C1322" s="44" t="s">
        <v>119</v>
      </c>
      <c r="D1322" s="44" t="s">
        <v>2144</v>
      </c>
      <c r="E1322" s="44" t="s">
        <v>2145</v>
      </c>
      <c r="F1322" s="52">
        <v>43934</v>
      </c>
    </row>
    <row r="1323" spans="1:6" x14ac:dyDescent="0.3">
      <c r="A1323" s="44" t="s">
        <v>775</v>
      </c>
      <c r="B1323" s="52">
        <v>30006</v>
      </c>
      <c r="C1323" s="44" t="s">
        <v>112</v>
      </c>
      <c r="D1323" s="44" t="s">
        <v>2144</v>
      </c>
      <c r="E1323" s="44" t="s">
        <v>2145</v>
      </c>
      <c r="F1323" s="52">
        <v>44060</v>
      </c>
    </row>
    <row r="1324" spans="1:6" x14ac:dyDescent="0.3">
      <c r="A1324" s="44" t="s">
        <v>1648</v>
      </c>
      <c r="B1324" s="52">
        <v>32590</v>
      </c>
      <c r="C1324" s="44" t="s">
        <v>195</v>
      </c>
      <c r="D1324" s="44" t="s">
        <v>2147</v>
      </c>
      <c r="E1324" s="44" t="s">
        <v>2146</v>
      </c>
      <c r="F1324" s="52">
        <v>43612</v>
      </c>
    </row>
    <row r="1325" spans="1:6" x14ac:dyDescent="0.3">
      <c r="A1325" s="44" t="s">
        <v>1757</v>
      </c>
      <c r="B1325" s="52">
        <v>33818</v>
      </c>
      <c r="C1325" s="44" t="s">
        <v>122</v>
      </c>
      <c r="D1325" s="44" t="s">
        <v>2144</v>
      </c>
      <c r="E1325" s="44" t="s">
        <v>2146</v>
      </c>
      <c r="F1325" s="52">
        <v>44002</v>
      </c>
    </row>
    <row r="1326" spans="1:6" x14ac:dyDescent="0.3">
      <c r="A1326" s="44" t="s">
        <v>876</v>
      </c>
      <c r="B1326" s="52">
        <v>26739</v>
      </c>
      <c r="C1326" s="44" t="s">
        <v>195</v>
      </c>
      <c r="D1326" s="44" t="s">
        <v>2147</v>
      </c>
      <c r="E1326" s="44" t="s">
        <v>2145</v>
      </c>
      <c r="F1326" s="52">
        <v>43745</v>
      </c>
    </row>
    <row r="1327" spans="1:6" x14ac:dyDescent="0.3">
      <c r="A1327" s="44" t="s">
        <v>1563</v>
      </c>
      <c r="B1327" s="52">
        <v>30716</v>
      </c>
      <c r="C1327" s="44" t="s">
        <v>87</v>
      </c>
      <c r="D1327" s="44" t="s">
        <v>2144</v>
      </c>
      <c r="E1327" s="44" t="s">
        <v>2145</v>
      </c>
      <c r="F1327" s="52">
        <v>44014</v>
      </c>
    </row>
    <row r="1328" spans="1:6" x14ac:dyDescent="0.3">
      <c r="A1328" s="44" t="s">
        <v>673</v>
      </c>
      <c r="B1328" s="52">
        <v>28753</v>
      </c>
      <c r="C1328" s="44" t="s">
        <v>163</v>
      </c>
      <c r="D1328" s="44" t="s">
        <v>2147</v>
      </c>
      <c r="E1328" s="44" t="s">
        <v>2145</v>
      </c>
      <c r="F1328" s="52">
        <v>43925</v>
      </c>
    </row>
    <row r="1329" spans="1:6" x14ac:dyDescent="0.3">
      <c r="A1329" s="44" t="s">
        <v>1404</v>
      </c>
      <c r="B1329" s="52">
        <v>28189</v>
      </c>
      <c r="C1329" s="44" t="s">
        <v>121</v>
      </c>
      <c r="D1329" s="44" t="s">
        <v>2144</v>
      </c>
      <c r="E1329" s="44" t="s">
        <v>2145</v>
      </c>
      <c r="F1329" s="52">
        <v>43482</v>
      </c>
    </row>
    <row r="1330" spans="1:6" x14ac:dyDescent="0.3">
      <c r="A1330" s="44" t="s">
        <v>2137</v>
      </c>
      <c r="B1330" s="52">
        <v>30139</v>
      </c>
      <c r="C1330" s="44" t="s">
        <v>201</v>
      </c>
      <c r="D1330" s="44" t="s">
        <v>2144</v>
      </c>
      <c r="E1330" s="44" t="s">
        <v>2146</v>
      </c>
      <c r="F1330" s="52">
        <v>43687</v>
      </c>
    </row>
    <row r="1331" spans="1:6" x14ac:dyDescent="0.3">
      <c r="A1331" s="44" t="s">
        <v>731</v>
      </c>
      <c r="B1331" s="52">
        <v>35999</v>
      </c>
      <c r="C1331" s="44" t="s">
        <v>140</v>
      </c>
      <c r="D1331" s="44" t="s">
        <v>2147</v>
      </c>
      <c r="E1331" s="44" t="s">
        <v>2145</v>
      </c>
      <c r="F1331" s="52">
        <v>44150</v>
      </c>
    </row>
    <row r="1332" spans="1:6" x14ac:dyDescent="0.3">
      <c r="A1332" s="44" t="s">
        <v>1604</v>
      </c>
      <c r="B1332" s="52">
        <v>26892</v>
      </c>
      <c r="C1332" s="44" t="s">
        <v>101</v>
      </c>
      <c r="D1332" s="44" t="s">
        <v>2144</v>
      </c>
      <c r="E1332" s="44" t="s">
        <v>2145</v>
      </c>
      <c r="F1332" s="52">
        <v>43811</v>
      </c>
    </row>
    <row r="1333" spans="1:6" x14ac:dyDescent="0.3">
      <c r="A1333" s="44" t="s">
        <v>908</v>
      </c>
      <c r="B1333" s="52">
        <v>32006</v>
      </c>
      <c r="C1333" s="44" t="s">
        <v>180</v>
      </c>
      <c r="D1333" s="44" t="s">
        <v>2147</v>
      </c>
      <c r="E1333" s="44" t="s">
        <v>2145</v>
      </c>
      <c r="F1333" s="52">
        <v>44115</v>
      </c>
    </row>
    <row r="1334" spans="1:6" x14ac:dyDescent="0.3">
      <c r="A1334" s="44" t="s">
        <v>1822</v>
      </c>
      <c r="B1334" s="52">
        <v>35387</v>
      </c>
      <c r="C1334" s="44" t="s">
        <v>68</v>
      </c>
      <c r="D1334" s="44" t="s">
        <v>2144</v>
      </c>
      <c r="E1334" s="44" t="s">
        <v>2145</v>
      </c>
      <c r="F1334" s="52">
        <v>43626</v>
      </c>
    </row>
    <row r="1335" spans="1:6" x14ac:dyDescent="0.3">
      <c r="A1335" s="44" t="s">
        <v>1243</v>
      </c>
      <c r="B1335" s="52">
        <v>29306</v>
      </c>
      <c r="C1335" s="44" t="s">
        <v>195</v>
      </c>
      <c r="D1335" s="44" t="s">
        <v>2147</v>
      </c>
      <c r="E1335" s="44" t="s">
        <v>2146</v>
      </c>
      <c r="F1335" s="52">
        <v>43485</v>
      </c>
    </row>
    <row r="1336" spans="1:6" x14ac:dyDescent="0.3">
      <c r="A1336" s="44" t="s">
        <v>856</v>
      </c>
      <c r="B1336" s="52">
        <v>30729</v>
      </c>
      <c r="C1336" s="44" t="s">
        <v>126</v>
      </c>
      <c r="D1336" s="44" t="s">
        <v>2144</v>
      </c>
      <c r="E1336" s="44" t="s">
        <v>2145</v>
      </c>
      <c r="F1336" s="52">
        <v>43892</v>
      </c>
    </row>
    <row r="1337" spans="1:6" x14ac:dyDescent="0.3">
      <c r="A1337" s="44" t="s">
        <v>1688</v>
      </c>
      <c r="B1337" s="52">
        <v>31244</v>
      </c>
      <c r="C1337" s="44" t="s">
        <v>80</v>
      </c>
      <c r="D1337" s="44" t="s">
        <v>2147</v>
      </c>
      <c r="E1337" s="44" t="s">
        <v>2145</v>
      </c>
      <c r="F1337" s="52">
        <v>43597</v>
      </c>
    </row>
    <row r="1338" spans="1:6" x14ac:dyDescent="0.3">
      <c r="A1338" s="44" t="s">
        <v>561</v>
      </c>
      <c r="B1338" s="52">
        <v>25922</v>
      </c>
      <c r="C1338" s="44" t="s">
        <v>120</v>
      </c>
      <c r="D1338" s="44" t="s">
        <v>2147</v>
      </c>
      <c r="E1338" s="44" t="s">
        <v>2145</v>
      </c>
      <c r="F1338" s="52">
        <v>43709</v>
      </c>
    </row>
    <row r="1339" spans="1:6" x14ac:dyDescent="0.3">
      <c r="A1339" s="44" t="s">
        <v>1073</v>
      </c>
      <c r="B1339" s="52">
        <v>28162</v>
      </c>
      <c r="C1339" s="44" t="s">
        <v>129</v>
      </c>
      <c r="D1339" s="44" t="s">
        <v>2144</v>
      </c>
      <c r="E1339" s="44" t="s">
        <v>2145</v>
      </c>
      <c r="F1339" s="52">
        <v>43725</v>
      </c>
    </row>
    <row r="1340" spans="1:6" x14ac:dyDescent="0.3">
      <c r="A1340" s="44" t="s">
        <v>1580</v>
      </c>
      <c r="B1340" s="52">
        <v>34594</v>
      </c>
      <c r="C1340" s="44" t="s">
        <v>89</v>
      </c>
      <c r="D1340" s="44" t="s">
        <v>2144</v>
      </c>
      <c r="E1340" s="44" t="s">
        <v>2145</v>
      </c>
      <c r="F1340" s="52">
        <v>43900</v>
      </c>
    </row>
    <row r="1341" spans="1:6" x14ac:dyDescent="0.3">
      <c r="A1341" s="44" t="s">
        <v>1399</v>
      </c>
      <c r="B1341" s="52">
        <v>33741</v>
      </c>
      <c r="C1341" s="44" t="s">
        <v>81</v>
      </c>
      <c r="D1341" s="44" t="s">
        <v>2147</v>
      </c>
      <c r="E1341" s="44" t="s">
        <v>2145</v>
      </c>
      <c r="F1341" s="52">
        <v>44110</v>
      </c>
    </row>
    <row r="1342" spans="1:6" x14ac:dyDescent="0.3">
      <c r="A1342" s="44" t="s">
        <v>1078</v>
      </c>
      <c r="B1342" s="52">
        <v>26646</v>
      </c>
      <c r="C1342" s="44" t="s">
        <v>223</v>
      </c>
      <c r="D1342" s="44" t="s">
        <v>2144</v>
      </c>
      <c r="E1342" s="44" t="s">
        <v>2146</v>
      </c>
      <c r="F1342" s="52">
        <v>43533</v>
      </c>
    </row>
    <row r="1343" spans="1:6" x14ac:dyDescent="0.3">
      <c r="A1343" s="44" t="s">
        <v>1527</v>
      </c>
      <c r="B1343" s="52">
        <v>32376</v>
      </c>
      <c r="C1343" s="44" t="s">
        <v>93</v>
      </c>
      <c r="D1343" s="44" t="s">
        <v>2147</v>
      </c>
      <c r="E1343" s="44" t="s">
        <v>2146</v>
      </c>
      <c r="F1343" s="52">
        <v>43952</v>
      </c>
    </row>
    <row r="1344" spans="1:6" x14ac:dyDescent="0.3">
      <c r="A1344" s="44" t="s">
        <v>531</v>
      </c>
      <c r="B1344" s="52">
        <v>34185</v>
      </c>
      <c r="C1344" s="44" t="s">
        <v>128</v>
      </c>
      <c r="D1344" s="44" t="s">
        <v>2147</v>
      </c>
      <c r="E1344" s="44" t="s">
        <v>2146</v>
      </c>
      <c r="F1344" s="52">
        <v>43885</v>
      </c>
    </row>
    <row r="1345" spans="1:6" x14ac:dyDescent="0.3">
      <c r="A1345" s="44" t="s">
        <v>1743</v>
      </c>
      <c r="B1345" s="52">
        <v>34256</v>
      </c>
      <c r="C1345" s="44" t="s">
        <v>81</v>
      </c>
      <c r="D1345" s="44" t="s">
        <v>2147</v>
      </c>
      <c r="E1345" s="44" t="s">
        <v>2146</v>
      </c>
      <c r="F1345" s="52">
        <v>43697</v>
      </c>
    </row>
    <row r="1346" spans="1:6" x14ac:dyDescent="0.3">
      <c r="A1346" s="44" t="s">
        <v>1280</v>
      </c>
      <c r="B1346" s="52">
        <v>25583</v>
      </c>
      <c r="C1346" s="44" t="s">
        <v>117</v>
      </c>
      <c r="D1346" s="44" t="s">
        <v>2144</v>
      </c>
      <c r="E1346" s="44" t="s">
        <v>2145</v>
      </c>
      <c r="F1346" s="52">
        <v>43571</v>
      </c>
    </row>
    <row r="1347" spans="1:6" x14ac:dyDescent="0.3">
      <c r="A1347" s="44" t="s">
        <v>1421</v>
      </c>
      <c r="B1347" s="52">
        <v>32797</v>
      </c>
      <c r="C1347" s="44" t="s">
        <v>127</v>
      </c>
      <c r="D1347" s="44" t="s">
        <v>2147</v>
      </c>
      <c r="E1347" s="44" t="s">
        <v>2145</v>
      </c>
      <c r="F1347" s="52">
        <v>43901</v>
      </c>
    </row>
    <row r="1348" spans="1:6" x14ac:dyDescent="0.3">
      <c r="A1348" s="44" t="s">
        <v>708</v>
      </c>
      <c r="B1348" s="52">
        <v>34029</v>
      </c>
      <c r="C1348" s="44" t="s">
        <v>93</v>
      </c>
      <c r="D1348" s="44" t="s">
        <v>2144</v>
      </c>
      <c r="E1348" s="44" t="s">
        <v>2146</v>
      </c>
      <c r="F1348" s="52">
        <v>43902</v>
      </c>
    </row>
    <row r="1349" spans="1:6" x14ac:dyDescent="0.3">
      <c r="A1349" s="44" t="s">
        <v>1921</v>
      </c>
      <c r="B1349" s="52">
        <v>25681</v>
      </c>
      <c r="C1349" s="44" t="s">
        <v>122</v>
      </c>
      <c r="D1349" s="44" t="s">
        <v>2144</v>
      </c>
      <c r="E1349" s="44" t="s">
        <v>2146</v>
      </c>
      <c r="F1349" s="52">
        <v>43600</v>
      </c>
    </row>
    <row r="1350" spans="1:6" x14ac:dyDescent="0.3">
      <c r="A1350" s="44" t="s">
        <v>851</v>
      </c>
      <c r="B1350" s="52">
        <v>27918</v>
      </c>
      <c r="C1350" s="44" t="s">
        <v>86</v>
      </c>
      <c r="D1350" s="44" t="s">
        <v>2144</v>
      </c>
      <c r="E1350" s="44" t="s">
        <v>2145</v>
      </c>
      <c r="F1350" s="52">
        <v>43606</v>
      </c>
    </row>
    <row r="1351" spans="1:6" x14ac:dyDescent="0.3">
      <c r="A1351" s="44" t="s">
        <v>1520</v>
      </c>
      <c r="B1351" s="52">
        <v>28080</v>
      </c>
      <c r="C1351" s="44" t="s">
        <v>99</v>
      </c>
      <c r="D1351" s="44" t="s">
        <v>2147</v>
      </c>
      <c r="E1351" s="44" t="s">
        <v>2145</v>
      </c>
      <c r="F1351" s="52">
        <v>43923</v>
      </c>
    </row>
    <row r="1352" spans="1:6" x14ac:dyDescent="0.3">
      <c r="A1352" s="44" t="s">
        <v>706</v>
      </c>
      <c r="B1352" s="52">
        <v>27319</v>
      </c>
      <c r="C1352" s="44" t="s">
        <v>63</v>
      </c>
      <c r="D1352" s="44" t="s">
        <v>2144</v>
      </c>
      <c r="E1352" s="44" t="s">
        <v>2145</v>
      </c>
      <c r="F1352" s="52">
        <v>43725</v>
      </c>
    </row>
    <row r="1353" spans="1:6" x14ac:dyDescent="0.3">
      <c r="A1353" s="44" t="s">
        <v>955</v>
      </c>
      <c r="B1353" s="52">
        <v>29990</v>
      </c>
      <c r="C1353" s="44" t="s">
        <v>201</v>
      </c>
      <c r="D1353" s="44" t="s">
        <v>2144</v>
      </c>
      <c r="E1353" s="44" t="s">
        <v>2146</v>
      </c>
      <c r="F1353" s="52">
        <v>43578</v>
      </c>
    </row>
    <row r="1354" spans="1:6" x14ac:dyDescent="0.3">
      <c r="A1354" s="44" t="s">
        <v>1478</v>
      </c>
      <c r="B1354" s="52">
        <v>32516</v>
      </c>
      <c r="C1354" s="44" t="s">
        <v>101</v>
      </c>
      <c r="D1354" s="44" t="s">
        <v>2144</v>
      </c>
      <c r="E1354" s="44" t="s">
        <v>2145</v>
      </c>
      <c r="F1354" s="52">
        <v>43480</v>
      </c>
    </row>
    <row r="1355" spans="1:6" x14ac:dyDescent="0.3">
      <c r="A1355" s="44" t="s">
        <v>1155</v>
      </c>
      <c r="B1355" s="52">
        <v>35426</v>
      </c>
      <c r="C1355" s="44" t="s">
        <v>121</v>
      </c>
      <c r="D1355" s="44" t="s">
        <v>2144</v>
      </c>
      <c r="E1355" s="44" t="s">
        <v>2145</v>
      </c>
      <c r="F1355" s="52">
        <v>43564</v>
      </c>
    </row>
    <row r="1356" spans="1:6" x14ac:dyDescent="0.3">
      <c r="A1356" s="44" t="s">
        <v>285</v>
      </c>
      <c r="B1356" s="52">
        <v>31691</v>
      </c>
      <c r="C1356" s="44" t="s">
        <v>82</v>
      </c>
      <c r="D1356" s="44" t="s">
        <v>2144</v>
      </c>
      <c r="E1356" s="44" t="s">
        <v>2145</v>
      </c>
      <c r="F1356" s="52">
        <v>43471</v>
      </c>
    </row>
    <row r="1357" spans="1:6" x14ac:dyDescent="0.3">
      <c r="A1357" s="44" t="s">
        <v>1861</v>
      </c>
      <c r="B1357" s="52">
        <v>29245</v>
      </c>
      <c r="C1357" s="44" t="s">
        <v>140</v>
      </c>
      <c r="D1357" s="44" t="s">
        <v>2144</v>
      </c>
      <c r="E1357" s="44" t="s">
        <v>2145</v>
      </c>
      <c r="F1357" s="52">
        <v>43662</v>
      </c>
    </row>
    <row r="1358" spans="1:6" x14ac:dyDescent="0.3">
      <c r="A1358" s="44" t="s">
        <v>370</v>
      </c>
      <c r="B1358" s="52">
        <v>26591</v>
      </c>
      <c r="C1358" s="44" t="s">
        <v>201</v>
      </c>
      <c r="D1358" s="44" t="s">
        <v>2147</v>
      </c>
      <c r="E1358" s="44" t="s">
        <v>2145</v>
      </c>
      <c r="F1358" s="52">
        <v>44016</v>
      </c>
    </row>
    <row r="1359" spans="1:6" x14ac:dyDescent="0.3">
      <c r="A1359" s="44" t="s">
        <v>234</v>
      </c>
      <c r="B1359" s="52">
        <v>26436</v>
      </c>
      <c r="C1359" s="44" t="s">
        <v>124</v>
      </c>
      <c r="D1359" s="44" t="s">
        <v>2144</v>
      </c>
      <c r="E1359" s="44" t="s">
        <v>2145</v>
      </c>
      <c r="F1359" s="52">
        <v>43729</v>
      </c>
    </row>
    <row r="1360" spans="1:6" x14ac:dyDescent="0.3">
      <c r="A1360" s="44" t="s">
        <v>1839</v>
      </c>
      <c r="B1360" s="52">
        <v>32798</v>
      </c>
      <c r="C1360" s="44" t="s">
        <v>121</v>
      </c>
      <c r="D1360" s="44" t="s">
        <v>2147</v>
      </c>
      <c r="E1360" s="44" t="s">
        <v>2145</v>
      </c>
      <c r="F1360" s="52">
        <v>43893</v>
      </c>
    </row>
    <row r="1361" spans="1:6" x14ac:dyDescent="0.3">
      <c r="A1361" s="44" t="s">
        <v>653</v>
      </c>
      <c r="B1361" s="52">
        <v>35567</v>
      </c>
      <c r="C1361" s="44" t="s">
        <v>90</v>
      </c>
      <c r="D1361" s="44" t="s">
        <v>2144</v>
      </c>
      <c r="E1361" s="44" t="s">
        <v>2145</v>
      </c>
      <c r="F1361" s="52">
        <v>44125</v>
      </c>
    </row>
    <row r="1362" spans="1:6" x14ac:dyDescent="0.3">
      <c r="A1362" s="44" t="s">
        <v>191</v>
      </c>
      <c r="B1362" s="52">
        <v>31472</v>
      </c>
      <c r="C1362" s="44" t="s">
        <v>107</v>
      </c>
      <c r="D1362" s="44" t="s">
        <v>2144</v>
      </c>
      <c r="E1362" s="44" t="s">
        <v>2146</v>
      </c>
      <c r="F1362" s="52">
        <v>43863</v>
      </c>
    </row>
    <row r="1363" spans="1:6" x14ac:dyDescent="0.3">
      <c r="A1363" s="44" t="s">
        <v>274</v>
      </c>
      <c r="B1363" s="52">
        <v>31520</v>
      </c>
      <c r="C1363" s="44" t="s">
        <v>122</v>
      </c>
      <c r="D1363" s="44" t="s">
        <v>2144</v>
      </c>
      <c r="E1363" s="44" t="s">
        <v>2145</v>
      </c>
      <c r="F1363" s="52">
        <v>43542</v>
      </c>
    </row>
    <row r="1364" spans="1:6" x14ac:dyDescent="0.3">
      <c r="A1364" s="44" t="s">
        <v>1490</v>
      </c>
      <c r="B1364" s="52">
        <v>30081</v>
      </c>
      <c r="C1364" s="44" t="s">
        <v>102</v>
      </c>
      <c r="D1364" s="44" t="s">
        <v>2144</v>
      </c>
      <c r="E1364" s="44" t="s">
        <v>2145</v>
      </c>
      <c r="F1364" s="52">
        <v>43701</v>
      </c>
    </row>
    <row r="1365" spans="1:6" x14ac:dyDescent="0.3">
      <c r="A1365" s="44" t="s">
        <v>1709</v>
      </c>
      <c r="B1365" s="52">
        <v>30753</v>
      </c>
      <c r="C1365" s="44" t="s">
        <v>94</v>
      </c>
      <c r="D1365" s="44" t="s">
        <v>2147</v>
      </c>
      <c r="E1365" s="44" t="s">
        <v>2145</v>
      </c>
      <c r="F1365" s="52">
        <v>43656</v>
      </c>
    </row>
    <row r="1366" spans="1:6" x14ac:dyDescent="0.3">
      <c r="A1366" s="44" t="s">
        <v>288</v>
      </c>
      <c r="B1366" s="52">
        <v>26896</v>
      </c>
      <c r="C1366" s="44" t="s">
        <v>64</v>
      </c>
      <c r="D1366" s="44" t="s">
        <v>2144</v>
      </c>
      <c r="E1366" s="44" t="s">
        <v>2146</v>
      </c>
      <c r="F1366" s="52">
        <v>44045</v>
      </c>
    </row>
    <row r="1367" spans="1:6" x14ac:dyDescent="0.3">
      <c r="A1367" s="44" t="s">
        <v>2085</v>
      </c>
      <c r="B1367" s="52">
        <v>25879</v>
      </c>
      <c r="C1367" s="44" t="s">
        <v>103</v>
      </c>
      <c r="D1367" s="44" t="s">
        <v>2147</v>
      </c>
      <c r="E1367" s="44" t="s">
        <v>2145</v>
      </c>
      <c r="F1367" s="52">
        <v>44111</v>
      </c>
    </row>
    <row r="1368" spans="1:6" x14ac:dyDescent="0.3">
      <c r="A1368" s="44" t="s">
        <v>1397</v>
      </c>
      <c r="B1368" s="52">
        <v>25581</v>
      </c>
      <c r="C1368" s="44" t="s">
        <v>322</v>
      </c>
      <c r="D1368" s="44" t="s">
        <v>2147</v>
      </c>
      <c r="E1368" s="44" t="s">
        <v>2146</v>
      </c>
      <c r="F1368" s="52">
        <v>43510</v>
      </c>
    </row>
    <row r="1369" spans="1:6" x14ac:dyDescent="0.3">
      <c r="A1369" s="44" t="s">
        <v>705</v>
      </c>
      <c r="B1369" s="52">
        <v>30896</v>
      </c>
      <c r="C1369" s="44" t="s">
        <v>111</v>
      </c>
      <c r="D1369" s="44" t="s">
        <v>2144</v>
      </c>
      <c r="E1369" s="44" t="s">
        <v>2146</v>
      </c>
      <c r="F1369" s="52">
        <v>43879</v>
      </c>
    </row>
    <row r="1370" spans="1:6" x14ac:dyDescent="0.3">
      <c r="A1370" s="44" t="s">
        <v>306</v>
      </c>
      <c r="B1370" s="52">
        <v>35704</v>
      </c>
      <c r="C1370" s="44" t="s">
        <v>140</v>
      </c>
      <c r="D1370" s="44" t="s">
        <v>2147</v>
      </c>
      <c r="E1370" s="44" t="s">
        <v>2145</v>
      </c>
      <c r="F1370" s="52">
        <v>44166</v>
      </c>
    </row>
    <row r="1371" spans="1:6" x14ac:dyDescent="0.3">
      <c r="A1371" s="44" t="s">
        <v>1025</v>
      </c>
      <c r="B1371" s="52">
        <v>32728</v>
      </c>
      <c r="C1371" s="44" t="s">
        <v>70</v>
      </c>
      <c r="D1371" s="44" t="s">
        <v>2144</v>
      </c>
      <c r="E1371" s="44" t="s">
        <v>2146</v>
      </c>
      <c r="F1371" s="52">
        <v>43762</v>
      </c>
    </row>
    <row r="1372" spans="1:6" x14ac:dyDescent="0.3">
      <c r="A1372" s="44" t="s">
        <v>308</v>
      </c>
      <c r="B1372" s="52">
        <v>32240</v>
      </c>
      <c r="C1372" s="44" t="s">
        <v>63</v>
      </c>
      <c r="D1372" s="44" t="s">
        <v>2147</v>
      </c>
      <c r="E1372" s="44" t="s">
        <v>2146</v>
      </c>
      <c r="F1372" s="52">
        <v>43956</v>
      </c>
    </row>
    <row r="1373" spans="1:6" x14ac:dyDescent="0.3">
      <c r="A1373" s="44" t="s">
        <v>809</v>
      </c>
      <c r="B1373" s="52">
        <v>34770</v>
      </c>
      <c r="C1373" s="44" t="s">
        <v>104</v>
      </c>
      <c r="D1373" s="44" t="s">
        <v>2144</v>
      </c>
      <c r="E1373" s="44" t="s">
        <v>2146</v>
      </c>
      <c r="F1373" s="52">
        <v>43790</v>
      </c>
    </row>
    <row r="1374" spans="1:6" x14ac:dyDescent="0.3">
      <c r="A1374" s="44" t="s">
        <v>1510</v>
      </c>
      <c r="B1374" s="52">
        <v>28010</v>
      </c>
      <c r="C1374" s="44" t="s">
        <v>84</v>
      </c>
      <c r="D1374" s="44" t="s">
        <v>2147</v>
      </c>
      <c r="E1374" s="44" t="s">
        <v>2145</v>
      </c>
      <c r="F1374" s="52">
        <v>43900</v>
      </c>
    </row>
    <row r="1375" spans="1:6" x14ac:dyDescent="0.3">
      <c r="A1375" s="44" t="s">
        <v>538</v>
      </c>
      <c r="B1375" s="52">
        <v>26888</v>
      </c>
      <c r="C1375" s="44" t="s">
        <v>91</v>
      </c>
      <c r="D1375" s="44" t="s">
        <v>2144</v>
      </c>
      <c r="E1375" s="44" t="s">
        <v>2145</v>
      </c>
      <c r="F1375" s="52">
        <v>43879</v>
      </c>
    </row>
    <row r="1376" spans="1:6" x14ac:dyDescent="0.3">
      <c r="A1376" s="44" t="s">
        <v>423</v>
      </c>
      <c r="B1376" s="52">
        <v>36178</v>
      </c>
      <c r="C1376" s="44" t="s">
        <v>148</v>
      </c>
      <c r="D1376" s="44" t="s">
        <v>2144</v>
      </c>
      <c r="E1376" s="44" t="s">
        <v>2145</v>
      </c>
      <c r="F1376" s="52">
        <v>43791</v>
      </c>
    </row>
    <row r="1377" spans="1:6" x14ac:dyDescent="0.3">
      <c r="A1377" s="44" t="s">
        <v>1168</v>
      </c>
      <c r="B1377" s="52">
        <v>31803</v>
      </c>
      <c r="C1377" s="44" t="s">
        <v>99</v>
      </c>
      <c r="D1377" s="44" t="s">
        <v>2147</v>
      </c>
      <c r="E1377" s="44" t="s">
        <v>2145</v>
      </c>
      <c r="F1377" s="52">
        <v>43530</v>
      </c>
    </row>
    <row r="1378" spans="1:6" x14ac:dyDescent="0.3">
      <c r="A1378" s="44" t="s">
        <v>1876</v>
      </c>
      <c r="B1378" s="52">
        <v>28378</v>
      </c>
      <c r="C1378" s="44" t="s">
        <v>89</v>
      </c>
      <c r="D1378" s="44" t="s">
        <v>2147</v>
      </c>
      <c r="E1378" s="44" t="s">
        <v>2146</v>
      </c>
      <c r="F1378" s="52">
        <v>43740</v>
      </c>
    </row>
    <row r="1379" spans="1:6" x14ac:dyDescent="0.3">
      <c r="A1379" s="44" t="s">
        <v>1013</v>
      </c>
      <c r="B1379" s="52">
        <v>36735</v>
      </c>
      <c r="C1379" s="44" t="s">
        <v>90</v>
      </c>
      <c r="D1379" s="44" t="s">
        <v>2147</v>
      </c>
      <c r="E1379" s="44" t="s">
        <v>2145</v>
      </c>
      <c r="F1379" s="52">
        <v>43692</v>
      </c>
    </row>
    <row r="1380" spans="1:6" x14ac:dyDescent="0.3">
      <c r="A1380" s="44" t="s">
        <v>1647</v>
      </c>
      <c r="B1380" s="52">
        <v>30488</v>
      </c>
      <c r="C1380" s="44" t="s">
        <v>126</v>
      </c>
      <c r="D1380" s="44" t="s">
        <v>2147</v>
      </c>
      <c r="E1380" s="44" t="s">
        <v>2145</v>
      </c>
      <c r="F1380" s="52">
        <v>44021</v>
      </c>
    </row>
    <row r="1381" spans="1:6" x14ac:dyDescent="0.3">
      <c r="A1381" s="44" t="s">
        <v>1515</v>
      </c>
      <c r="B1381" s="52">
        <v>33645</v>
      </c>
      <c r="C1381" s="44" t="s">
        <v>87</v>
      </c>
      <c r="D1381" s="44" t="s">
        <v>2144</v>
      </c>
      <c r="E1381" s="44" t="s">
        <v>2145</v>
      </c>
      <c r="F1381" s="52">
        <v>43634</v>
      </c>
    </row>
    <row r="1382" spans="1:6" x14ac:dyDescent="0.3">
      <c r="A1382" s="44" t="s">
        <v>240</v>
      </c>
      <c r="B1382" s="52">
        <v>28098</v>
      </c>
      <c r="C1382" s="44" t="s">
        <v>101</v>
      </c>
      <c r="D1382" s="44" t="s">
        <v>2144</v>
      </c>
      <c r="E1382" s="44" t="s">
        <v>2145</v>
      </c>
      <c r="F1382" s="52">
        <v>44054</v>
      </c>
    </row>
    <row r="1383" spans="1:6" x14ac:dyDescent="0.3">
      <c r="A1383" s="44" t="s">
        <v>1923</v>
      </c>
      <c r="B1383" s="52">
        <v>29718</v>
      </c>
      <c r="C1383" s="44" t="s">
        <v>108</v>
      </c>
      <c r="D1383" s="44" t="s">
        <v>2144</v>
      </c>
      <c r="E1383" s="44" t="s">
        <v>2146</v>
      </c>
      <c r="F1383" s="52">
        <v>43870</v>
      </c>
    </row>
    <row r="1384" spans="1:6" x14ac:dyDescent="0.3">
      <c r="A1384" s="44" t="s">
        <v>192</v>
      </c>
      <c r="B1384" s="52">
        <v>34516</v>
      </c>
      <c r="C1384" s="44" t="s">
        <v>114</v>
      </c>
      <c r="D1384" s="44" t="s">
        <v>2147</v>
      </c>
      <c r="E1384" s="44" t="s">
        <v>2145</v>
      </c>
      <c r="F1384" s="52">
        <v>43468</v>
      </c>
    </row>
    <row r="1385" spans="1:6" x14ac:dyDescent="0.3">
      <c r="A1385" s="44" t="s">
        <v>1986</v>
      </c>
      <c r="B1385" s="52">
        <v>25592</v>
      </c>
      <c r="C1385" s="44" t="s">
        <v>140</v>
      </c>
      <c r="D1385" s="44" t="s">
        <v>2147</v>
      </c>
      <c r="E1385" s="44" t="s">
        <v>2145</v>
      </c>
      <c r="F1385" s="52">
        <v>43517</v>
      </c>
    </row>
    <row r="1386" spans="1:6" x14ac:dyDescent="0.3">
      <c r="A1386" s="44" t="s">
        <v>1507</v>
      </c>
      <c r="B1386" s="52">
        <v>31303</v>
      </c>
      <c r="C1386" s="44" t="s">
        <v>130</v>
      </c>
      <c r="D1386" s="44" t="s">
        <v>2144</v>
      </c>
      <c r="E1386" s="44" t="s">
        <v>2145</v>
      </c>
      <c r="F1386" s="52">
        <v>43974</v>
      </c>
    </row>
    <row r="1387" spans="1:6" x14ac:dyDescent="0.3">
      <c r="A1387" s="44" t="s">
        <v>1957</v>
      </c>
      <c r="B1387" s="52">
        <v>27222</v>
      </c>
      <c r="C1387" s="44" t="s">
        <v>112</v>
      </c>
      <c r="D1387" s="44" t="s">
        <v>2147</v>
      </c>
      <c r="E1387" s="44" t="s">
        <v>2146</v>
      </c>
      <c r="F1387" s="52">
        <v>43779</v>
      </c>
    </row>
    <row r="1388" spans="1:6" x14ac:dyDescent="0.3">
      <c r="A1388" s="44" t="s">
        <v>1878</v>
      </c>
      <c r="B1388" s="52">
        <v>36688</v>
      </c>
      <c r="C1388" s="44" t="s">
        <v>201</v>
      </c>
      <c r="D1388" s="44" t="s">
        <v>2147</v>
      </c>
      <c r="E1388" s="44" t="s">
        <v>2145</v>
      </c>
      <c r="F1388" s="52">
        <v>43644</v>
      </c>
    </row>
    <row r="1389" spans="1:6" x14ac:dyDescent="0.3">
      <c r="A1389" s="44" t="s">
        <v>1799</v>
      </c>
      <c r="B1389" s="52">
        <v>30626</v>
      </c>
      <c r="C1389" s="44" t="s">
        <v>82</v>
      </c>
      <c r="D1389" s="44" t="s">
        <v>2147</v>
      </c>
      <c r="E1389" s="44" t="s">
        <v>2145</v>
      </c>
      <c r="F1389" s="52">
        <v>43535</v>
      </c>
    </row>
    <row r="1390" spans="1:6" x14ac:dyDescent="0.3">
      <c r="A1390" s="44" t="s">
        <v>1981</v>
      </c>
      <c r="B1390" s="52">
        <v>34983</v>
      </c>
      <c r="C1390" s="44" t="s">
        <v>322</v>
      </c>
      <c r="D1390" s="44" t="s">
        <v>2147</v>
      </c>
      <c r="E1390" s="44" t="s">
        <v>2146</v>
      </c>
      <c r="F1390" s="52">
        <v>43685</v>
      </c>
    </row>
    <row r="1391" spans="1:6" x14ac:dyDescent="0.3">
      <c r="A1391" s="44" t="s">
        <v>1247</v>
      </c>
      <c r="B1391" s="52">
        <v>32907</v>
      </c>
      <c r="C1391" s="44" t="s">
        <v>117</v>
      </c>
      <c r="D1391" s="44" t="s">
        <v>2144</v>
      </c>
      <c r="E1391" s="44" t="s">
        <v>2145</v>
      </c>
      <c r="F1391" s="52">
        <v>43930</v>
      </c>
    </row>
    <row r="1392" spans="1:6" x14ac:dyDescent="0.3">
      <c r="A1392" s="44" t="s">
        <v>1182</v>
      </c>
      <c r="B1392" s="52">
        <v>26523</v>
      </c>
      <c r="C1392" s="44" t="s">
        <v>130</v>
      </c>
      <c r="D1392" s="44" t="s">
        <v>2147</v>
      </c>
      <c r="E1392" s="44" t="s">
        <v>2146</v>
      </c>
      <c r="F1392" s="52">
        <v>44146</v>
      </c>
    </row>
    <row r="1393" spans="1:6" x14ac:dyDescent="0.3">
      <c r="A1393" s="44" t="s">
        <v>1710</v>
      </c>
      <c r="B1393" s="52">
        <v>32655</v>
      </c>
      <c r="C1393" s="44" t="s">
        <v>123</v>
      </c>
      <c r="D1393" s="44" t="s">
        <v>2144</v>
      </c>
      <c r="E1393" s="44" t="s">
        <v>2146</v>
      </c>
      <c r="F1393" s="52">
        <v>44066</v>
      </c>
    </row>
    <row r="1394" spans="1:6" x14ac:dyDescent="0.3">
      <c r="A1394" s="44" t="s">
        <v>1422</v>
      </c>
      <c r="B1394" s="52">
        <v>35617</v>
      </c>
      <c r="C1394" s="44" t="s">
        <v>109</v>
      </c>
      <c r="D1394" s="44" t="s">
        <v>2147</v>
      </c>
      <c r="E1394" s="44" t="s">
        <v>2146</v>
      </c>
      <c r="F1394" s="52">
        <v>44100</v>
      </c>
    </row>
    <row r="1395" spans="1:6" x14ac:dyDescent="0.3">
      <c r="A1395" s="44" t="s">
        <v>1613</v>
      </c>
      <c r="B1395" s="52">
        <v>34839</v>
      </c>
      <c r="C1395" s="44" t="s">
        <v>123</v>
      </c>
      <c r="D1395" s="44" t="s">
        <v>2147</v>
      </c>
      <c r="E1395" s="44" t="s">
        <v>2145</v>
      </c>
      <c r="F1395" s="52">
        <v>43506</v>
      </c>
    </row>
    <row r="1396" spans="1:6" x14ac:dyDescent="0.3">
      <c r="A1396" s="44" t="s">
        <v>409</v>
      </c>
      <c r="B1396" s="52">
        <v>30490</v>
      </c>
      <c r="C1396" s="44" t="s">
        <v>109</v>
      </c>
      <c r="D1396" s="44" t="s">
        <v>2144</v>
      </c>
      <c r="E1396" s="44" t="s">
        <v>2145</v>
      </c>
      <c r="F1396" s="52">
        <v>43730</v>
      </c>
    </row>
    <row r="1397" spans="1:6" x14ac:dyDescent="0.3">
      <c r="A1397" s="44" t="s">
        <v>816</v>
      </c>
      <c r="B1397" s="52">
        <v>28120</v>
      </c>
      <c r="C1397" s="44" t="s">
        <v>83</v>
      </c>
      <c r="D1397" s="44" t="s">
        <v>2147</v>
      </c>
      <c r="E1397" s="44" t="s">
        <v>2145</v>
      </c>
      <c r="F1397" s="52">
        <v>43972</v>
      </c>
    </row>
    <row r="1398" spans="1:6" x14ac:dyDescent="0.3">
      <c r="A1398" s="44" t="s">
        <v>485</v>
      </c>
      <c r="B1398" s="52">
        <v>27440</v>
      </c>
      <c r="C1398" s="44" t="s">
        <v>96</v>
      </c>
      <c r="D1398" s="44" t="s">
        <v>2144</v>
      </c>
      <c r="E1398" s="44" t="s">
        <v>2146</v>
      </c>
      <c r="F1398" s="52">
        <v>44035</v>
      </c>
    </row>
    <row r="1399" spans="1:6" x14ac:dyDescent="0.3">
      <c r="A1399" s="44" t="s">
        <v>1625</v>
      </c>
      <c r="B1399" s="52">
        <v>29222</v>
      </c>
      <c r="C1399" s="44" t="s">
        <v>126</v>
      </c>
      <c r="D1399" s="44" t="s">
        <v>2147</v>
      </c>
      <c r="E1399" s="44" t="s">
        <v>2145</v>
      </c>
      <c r="F1399" s="52">
        <v>43591</v>
      </c>
    </row>
    <row r="1400" spans="1:6" x14ac:dyDescent="0.3">
      <c r="A1400" s="44" t="s">
        <v>1197</v>
      </c>
      <c r="B1400" s="52">
        <v>30015</v>
      </c>
      <c r="C1400" s="44" t="s">
        <v>97</v>
      </c>
      <c r="D1400" s="44" t="s">
        <v>2144</v>
      </c>
      <c r="E1400" s="44" t="s">
        <v>2145</v>
      </c>
      <c r="F1400" s="52">
        <v>43718</v>
      </c>
    </row>
    <row r="1401" spans="1:6" x14ac:dyDescent="0.3">
      <c r="A1401" s="44" t="s">
        <v>321</v>
      </c>
      <c r="B1401" s="52">
        <v>26794</v>
      </c>
      <c r="C1401" s="44" t="s">
        <v>322</v>
      </c>
      <c r="D1401" s="44" t="s">
        <v>2147</v>
      </c>
      <c r="E1401" s="44" t="s">
        <v>2145</v>
      </c>
      <c r="F1401" s="52">
        <v>44086</v>
      </c>
    </row>
    <row r="1402" spans="1:6" x14ac:dyDescent="0.3">
      <c r="A1402" s="44" t="s">
        <v>1622</v>
      </c>
      <c r="B1402" s="52">
        <v>36748</v>
      </c>
      <c r="C1402" s="44" t="s">
        <v>128</v>
      </c>
      <c r="D1402" s="44" t="s">
        <v>2144</v>
      </c>
      <c r="E1402" s="44" t="s">
        <v>2146</v>
      </c>
      <c r="F1402" s="52">
        <v>44108</v>
      </c>
    </row>
    <row r="1403" spans="1:6" x14ac:dyDescent="0.3">
      <c r="A1403" s="44" t="s">
        <v>2124</v>
      </c>
      <c r="B1403" s="52">
        <v>29284</v>
      </c>
      <c r="C1403" s="44" t="s">
        <v>92</v>
      </c>
      <c r="D1403" s="44" t="s">
        <v>2144</v>
      </c>
      <c r="E1403" s="44" t="s">
        <v>2145</v>
      </c>
      <c r="F1403" s="52">
        <v>43704</v>
      </c>
    </row>
    <row r="1404" spans="1:6" x14ac:dyDescent="0.3">
      <c r="A1404" s="44" t="s">
        <v>654</v>
      </c>
      <c r="B1404" s="52">
        <v>26012</v>
      </c>
      <c r="C1404" s="44" t="s">
        <v>80</v>
      </c>
      <c r="D1404" s="44" t="s">
        <v>2144</v>
      </c>
      <c r="E1404" s="44" t="s">
        <v>2146</v>
      </c>
      <c r="F1404" s="52">
        <v>44013</v>
      </c>
    </row>
    <row r="1405" spans="1:6" x14ac:dyDescent="0.3">
      <c r="A1405" s="44" t="s">
        <v>839</v>
      </c>
      <c r="B1405" s="52">
        <v>34657</v>
      </c>
      <c r="C1405" s="44" t="s">
        <v>69</v>
      </c>
      <c r="D1405" s="44" t="s">
        <v>2147</v>
      </c>
      <c r="E1405" s="44" t="s">
        <v>2145</v>
      </c>
      <c r="F1405" s="52">
        <v>44180</v>
      </c>
    </row>
    <row r="1406" spans="1:6" x14ac:dyDescent="0.3">
      <c r="A1406" s="44" t="s">
        <v>1630</v>
      </c>
      <c r="B1406" s="52">
        <v>29741</v>
      </c>
      <c r="C1406" s="44" t="s">
        <v>78</v>
      </c>
      <c r="D1406" s="44" t="s">
        <v>2147</v>
      </c>
      <c r="E1406" s="44" t="s">
        <v>2145</v>
      </c>
      <c r="F1406" s="52">
        <v>43754</v>
      </c>
    </row>
    <row r="1407" spans="1:6" x14ac:dyDescent="0.3">
      <c r="A1407" s="44" t="s">
        <v>900</v>
      </c>
      <c r="B1407" s="52">
        <v>35529</v>
      </c>
      <c r="C1407" s="44" t="s">
        <v>94</v>
      </c>
      <c r="D1407" s="44" t="s">
        <v>2147</v>
      </c>
      <c r="E1407" s="44" t="s">
        <v>2146</v>
      </c>
      <c r="F1407" s="52">
        <v>44094</v>
      </c>
    </row>
    <row r="1408" spans="1:6" x14ac:dyDescent="0.3">
      <c r="A1408" s="44" t="s">
        <v>1123</v>
      </c>
      <c r="B1408" s="52">
        <v>28051</v>
      </c>
      <c r="C1408" s="44" t="s">
        <v>80</v>
      </c>
      <c r="D1408" s="44" t="s">
        <v>2147</v>
      </c>
      <c r="E1408" s="44" t="s">
        <v>2145</v>
      </c>
      <c r="F1408" s="52">
        <v>43653</v>
      </c>
    </row>
    <row r="1409" spans="1:6" x14ac:dyDescent="0.3">
      <c r="A1409" s="44" t="s">
        <v>1606</v>
      </c>
      <c r="B1409" s="52">
        <v>29544</v>
      </c>
      <c r="C1409" s="44" t="s">
        <v>85</v>
      </c>
      <c r="D1409" s="44" t="s">
        <v>2147</v>
      </c>
      <c r="E1409" s="44" t="s">
        <v>2146</v>
      </c>
      <c r="F1409" s="52">
        <v>43524</v>
      </c>
    </row>
    <row r="1410" spans="1:6" x14ac:dyDescent="0.3">
      <c r="A1410" s="44" t="s">
        <v>2002</v>
      </c>
      <c r="B1410" s="52">
        <v>35253</v>
      </c>
      <c r="C1410" s="44" t="s">
        <v>111</v>
      </c>
      <c r="D1410" s="44" t="s">
        <v>2144</v>
      </c>
      <c r="E1410" s="44" t="s">
        <v>2146</v>
      </c>
      <c r="F1410" s="52">
        <v>44156</v>
      </c>
    </row>
    <row r="1411" spans="1:6" x14ac:dyDescent="0.3">
      <c r="A1411" s="44" t="s">
        <v>255</v>
      </c>
      <c r="B1411" s="52">
        <v>36756</v>
      </c>
      <c r="C1411" s="44" t="s">
        <v>107</v>
      </c>
      <c r="D1411" s="44" t="s">
        <v>2147</v>
      </c>
      <c r="E1411" s="44" t="s">
        <v>2145</v>
      </c>
      <c r="F1411" s="52">
        <v>43941</v>
      </c>
    </row>
    <row r="1412" spans="1:6" x14ac:dyDescent="0.3">
      <c r="A1412" s="44" t="s">
        <v>1640</v>
      </c>
      <c r="B1412" s="52">
        <v>31664</v>
      </c>
      <c r="C1412" s="44" t="s">
        <v>223</v>
      </c>
      <c r="D1412" s="44" t="s">
        <v>2147</v>
      </c>
      <c r="E1412" s="44" t="s">
        <v>2146</v>
      </c>
      <c r="F1412" s="52">
        <v>44179</v>
      </c>
    </row>
    <row r="1413" spans="1:6" x14ac:dyDescent="0.3">
      <c r="A1413" s="44" t="s">
        <v>772</v>
      </c>
      <c r="B1413" s="52">
        <v>29335</v>
      </c>
      <c r="C1413" s="44" t="s">
        <v>143</v>
      </c>
      <c r="D1413" s="44" t="s">
        <v>2147</v>
      </c>
      <c r="E1413" s="44" t="s">
        <v>2145</v>
      </c>
      <c r="F1413" s="52">
        <v>43641</v>
      </c>
    </row>
    <row r="1414" spans="1:6" x14ac:dyDescent="0.3">
      <c r="A1414" s="44" t="s">
        <v>659</v>
      </c>
      <c r="B1414" s="52">
        <v>35511</v>
      </c>
      <c r="C1414" s="44" t="s">
        <v>195</v>
      </c>
      <c r="D1414" s="44" t="s">
        <v>2144</v>
      </c>
      <c r="E1414" s="44" t="s">
        <v>2145</v>
      </c>
      <c r="F1414" s="52">
        <v>44010</v>
      </c>
    </row>
    <row r="1415" spans="1:6" x14ac:dyDescent="0.3">
      <c r="A1415" s="44" t="s">
        <v>1820</v>
      </c>
      <c r="B1415" s="52">
        <v>31041</v>
      </c>
      <c r="C1415" s="44" t="s">
        <v>101</v>
      </c>
      <c r="D1415" s="44" t="s">
        <v>2144</v>
      </c>
      <c r="E1415" s="44" t="s">
        <v>2146</v>
      </c>
      <c r="F1415" s="52">
        <v>43952</v>
      </c>
    </row>
    <row r="1416" spans="1:6" x14ac:dyDescent="0.3">
      <c r="A1416" s="44" t="s">
        <v>357</v>
      </c>
      <c r="B1416" s="52">
        <v>28919</v>
      </c>
      <c r="C1416" s="44" t="s">
        <v>78</v>
      </c>
      <c r="D1416" s="44" t="s">
        <v>2147</v>
      </c>
      <c r="E1416" s="44" t="s">
        <v>2145</v>
      </c>
      <c r="F1416" s="52">
        <v>43536</v>
      </c>
    </row>
    <row r="1417" spans="1:6" x14ac:dyDescent="0.3">
      <c r="A1417" s="44" t="s">
        <v>1058</v>
      </c>
      <c r="B1417" s="52">
        <v>29535</v>
      </c>
      <c r="C1417" s="44" t="s">
        <v>104</v>
      </c>
      <c r="D1417" s="44" t="s">
        <v>2144</v>
      </c>
      <c r="E1417" s="44" t="s">
        <v>2145</v>
      </c>
      <c r="F1417" s="52">
        <v>44150</v>
      </c>
    </row>
    <row r="1418" spans="1:6" x14ac:dyDescent="0.3">
      <c r="A1418" s="44" t="s">
        <v>2016</v>
      </c>
      <c r="B1418" s="52">
        <v>28100</v>
      </c>
      <c r="C1418" s="44" t="s">
        <v>111</v>
      </c>
      <c r="D1418" s="44" t="s">
        <v>2147</v>
      </c>
      <c r="E1418" s="44" t="s">
        <v>2145</v>
      </c>
      <c r="F1418" s="52">
        <v>43687</v>
      </c>
    </row>
    <row r="1419" spans="1:6" x14ac:dyDescent="0.3">
      <c r="A1419" s="44" t="s">
        <v>429</v>
      </c>
      <c r="B1419" s="52">
        <v>34116</v>
      </c>
      <c r="C1419" s="44" t="s">
        <v>103</v>
      </c>
      <c r="D1419" s="44" t="s">
        <v>2144</v>
      </c>
      <c r="E1419" s="44" t="s">
        <v>2146</v>
      </c>
      <c r="F1419" s="52">
        <v>43666</v>
      </c>
    </row>
    <row r="1420" spans="1:6" x14ac:dyDescent="0.3">
      <c r="A1420" s="44" t="s">
        <v>642</v>
      </c>
      <c r="B1420" s="52">
        <v>29012</v>
      </c>
      <c r="C1420" s="44" t="s">
        <v>79</v>
      </c>
      <c r="D1420" s="44" t="s">
        <v>2144</v>
      </c>
      <c r="E1420" s="44" t="s">
        <v>2145</v>
      </c>
      <c r="F1420" s="52">
        <v>43731</v>
      </c>
    </row>
    <row r="1421" spans="1:6" x14ac:dyDescent="0.3">
      <c r="A1421" s="44" t="s">
        <v>664</v>
      </c>
      <c r="B1421" s="52">
        <v>34427</v>
      </c>
      <c r="C1421" s="44" t="s">
        <v>79</v>
      </c>
      <c r="D1421" s="44" t="s">
        <v>2144</v>
      </c>
      <c r="E1421" s="44" t="s">
        <v>2145</v>
      </c>
      <c r="F1421" s="52">
        <v>44003</v>
      </c>
    </row>
    <row r="1422" spans="1:6" x14ac:dyDescent="0.3">
      <c r="A1422" s="44" t="s">
        <v>575</v>
      </c>
      <c r="B1422" s="52">
        <v>25572</v>
      </c>
      <c r="C1422" s="44" t="s">
        <v>100</v>
      </c>
      <c r="D1422" s="44" t="s">
        <v>2144</v>
      </c>
      <c r="E1422" s="44" t="s">
        <v>2145</v>
      </c>
      <c r="F1422" s="52">
        <v>43604</v>
      </c>
    </row>
    <row r="1423" spans="1:6" x14ac:dyDescent="0.3">
      <c r="A1423" s="44" t="s">
        <v>1875</v>
      </c>
      <c r="B1423" s="52">
        <v>33439</v>
      </c>
      <c r="C1423" s="44" t="s">
        <v>94</v>
      </c>
      <c r="D1423" s="44" t="s">
        <v>2147</v>
      </c>
      <c r="E1423" s="44" t="s">
        <v>2145</v>
      </c>
      <c r="F1423" s="52">
        <v>43634</v>
      </c>
    </row>
    <row r="1424" spans="1:6" x14ac:dyDescent="0.3">
      <c r="A1424" s="44" t="s">
        <v>2062</v>
      </c>
      <c r="B1424" s="52">
        <v>34759</v>
      </c>
      <c r="C1424" s="44" t="s">
        <v>148</v>
      </c>
      <c r="D1424" s="44" t="s">
        <v>2144</v>
      </c>
      <c r="E1424" s="44" t="s">
        <v>2145</v>
      </c>
      <c r="F1424" s="52">
        <v>43918</v>
      </c>
    </row>
    <row r="1425" spans="1:6" x14ac:dyDescent="0.3">
      <c r="A1425" s="44" t="s">
        <v>1455</v>
      </c>
      <c r="B1425" s="52">
        <v>30461</v>
      </c>
      <c r="C1425" s="44" t="s">
        <v>86</v>
      </c>
      <c r="D1425" s="44" t="s">
        <v>2144</v>
      </c>
      <c r="E1425" s="44" t="s">
        <v>2146</v>
      </c>
      <c r="F1425" s="52">
        <v>43931</v>
      </c>
    </row>
    <row r="1426" spans="1:6" x14ac:dyDescent="0.3">
      <c r="A1426" s="44" t="s">
        <v>812</v>
      </c>
      <c r="B1426" s="52">
        <v>35908</v>
      </c>
      <c r="C1426" s="44" t="s">
        <v>124</v>
      </c>
      <c r="D1426" s="44" t="s">
        <v>2147</v>
      </c>
      <c r="E1426" s="44" t="s">
        <v>2146</v>
      </c>
      <c r="F1426" s="52">
        <v>43839</v>
      </c>
    </row>
    <row r="1427" spans="1:6" x14ac:dyDescent="0.3">
      <c r="A1427" s="44" t="s">
        <v>1578</v>
      </c>
      <c r="B1427" s="52">
        <v>25689</v>
      </c>
      <c r="C1427" s="44" t="s">
        <v>89</v>
      </c>
      <c r="D1427" s="44" t="s">
        <v>2144</v>
      </c>
      <c r="E1427" s="44" t="s">
        <v>2146</v>
      </c>
      <c r="F1427" s="52">
        <v>43513</v>
      </c>
    </row>
    <row r="1428" spans="1:6" x14ac:dyDescent="0.3">
      <c r="A1428" s="44" t="s">
        <v>723</v>
      </c>
      <c r="B1428" s="52">
        <v>32707</v>
      </c>
      <c r="C1428" s="44" t="s">
        <v>119</v>
      </c>
      <c r="D1428" s="44" t="s">
        <v>2147</v>
      </c>
      <c r="E1428" s="44" t="s">
        <v>2146</v>
      </c>
      <c r="F1428" s="52">
        <v>43826</v>
      </c>
    </row>
    <row r="1429" spans="1:6" x14ac:dyDescent="0.3">
      <c r="A1429" s="44" t="s">
        <v>263</v>
      </c>
      <c r="B1429" s="52">
        <v>26264</v>
      </c>
      <c r="C1429" s="44" t="s">
        <v>106</v>
      </c>
      <c r="D1429" s="44" t="s">
        <v>2147</v>
      </c>
      <c r="E1429" s="44" t="s">
        <v>2146</v>
      </c>
      <c r="F1429" s="52">
        <v>43928</v>
      </c>
    </row>
    <row r="1430" spans="1:6" x14ac:dyDescent="0.3">
      <c r="A1430" s="44" t="s">
        <v>1067</v>
      </c>
      <c r="B1430" s="52">
        <v>26523</v>
      </c>
      <c r="C1430" s="44" t="s">
        <v>111</v>
      </c>
      <c r="D1430" s="44" t="s">
        <v>2144</v>
      </c>
      <c r="E1430" s="44" t="s">
        <v>2145</v>
      </c>
      <c r="F1430" s="52">
        <v>43970</v>
      </c>
    </row>
    <row r="1431" spans="1:6" x14ac:dyDescent="0.3">
      <c r="A1431" s="44" t="s">
        <v>1300</v>
      </c>
      <c r="B1431" s="52">
        <v>25773</v>
      </c>
      <c r="C1431" s="44" t="s">
        <v>124</v>
      </c>
      <c r="D1431" s="44" t="s">
        <v>2147</v>
      </c>
      <c r="E1431" s="44" t="s">
        <v>2146</v>
      </c>
      <c r="F1431" s="52">
        <v>43985</v>
      </c>
    </row>
    <row r="1432" spans="1:6" x14ac:dyDescent="0.3">
      <c r="A1432" s="44" t="s">
        <v>283</v>
      </c>
      <c r="B1432" s="52">
        <v>33091</v>
      </c>
      <c r="C1432" s="44" t="s">
        <v>113</v>
      </c>
      <c r="D1432" s="44" t="s">
        <v>2147</v>
      </c>
      <c r="E1432" s="44" t="s">
        <v>2146</v>
      </c>
      <c r="F1432" s="52">
        <v>44050</v>
      </c>
    </row>
    <row r="1433" spans="1:6" x14ac:dyDescent="0.3">
      <c r="A1433" s="44" t="s">
        <v>820</v>
      </c>
      <c r="B1433" s="52">
        <v>25804</v>
      </c>
      <c r="C1433" s="44" t="s">
        <v>88</v>
      </c>
      <c r="D1433" s="44" t="s">
        <v>2147</v>
      </c>
      <c r="E1433" s="44" t="s">
        <v>2145</v>
      </c>
      <c r="F1433" s="52">
        <v>43515</v>
      </c>
    </row>
    <row r="1434" spans="1:6" x14ac:dyDescent="0.3">
      <c r="A1434" s="44" t="s">
        <v>235</v>
      </c>
      <c r="B1434" s="52">
        <v>28019</v>
      </c>
      <c r="C1434" s="44" t="s">
        <v>88</v>
      </c>
      <c r="D1434" s="44" t="s">
        <v>2144</v>
      </c>
      <c r="E1434" s="44" t="s">
        <v>2145</v>
      </c>
      <c r="F1434" s="52">
        <v>43957</v>
      </c>
    </row>
    <row r="1435" spans="1:6" x14ac:dyDescent="0.3">
      <c r="A1435" s="44" t="s">
        <v>478</v>
      </c>
      <c r="B1435" s="52">
        <v>28509</v>
      </c>
      <c r="C1435" s="44" t="s">
        <v>140</v>
      </c>
      <c r="D1435" s="44" t="s">
        <v>2144</v>
      </c>
      <c r="E1435" s="44" t="s">
        <v>2145</v>
      </c>
      <c r="F1435" s="52">
        <v>44136</v>
      </c>
    </row>
    <row r="1436" spans="1:6" x14ac:dyDescent="0.3">
      <c r="A1436" s="44" t="s">
        <v>188</v>
      </c>
      <c r="B1436" s="52">
        <v>32847</v>
      </c>
      <c r="C1436" s="44" t="s">
        <v>118</v>
      </c>
      <c r="D1436" s="44" t="s">
        <v>2147</v>
      </c>
      <c r="E1436" s="44" t="s">
        <v>2146</v>
      </c>
      <c r="F1436" s="52">
        <v>43877</v>
      </c>
    </row>
    <row r="1437" spans="1:6" x14ac:dyDescent="0.3">
      <c r="A1437" s="44" t="s">
        <v>887</v>
      </c>
      <c r="B1437" s="52">
        <v>30651</v>
      </c>
      <c r="C1437" s="44" t="s">
        <v>122</v>
      </c>
      <c r="D1437" s="44" t="s">
        <v>2147</v>
      </c>
      <c r="E1437" s="44" t="s">
        <v>2146</v>
      </c>
      <c r="F1437" s="52">
        <v>44034</v>
      </c>
    </row>
    <row r="1438" spans="1:6" x14ac:dyDescent="0.3">
      <c r="A1438" s="44" t="s">
        <v>318</v>
      </c>
      <c r="B1438" s="52">
        <v>30368</v>
      </c>
      <c r="C1438" s="44" t="s">
        <v>127</v>
      </c>
      <c r="D1438" s="44" t="s">
        <v>2147</v>
      </c>
      <c r="E1438" s="44" t="s">
        <v>2145</v>
      </c>
      <c r="F1438" s="52">
        <v>44130</v>
      </c>
    </row>
    <row r="1439" spans="1:6" x14ac:dyDescent="0.3">
      <c r="A1439" s="44" t="s">
        <v>1857</v>
      </c>
      <c r="B1439" s="52">
        <v>25860</v>
      </c>
      <c r="C1439" s="44" t="s">
        <v>94</v>
      </c>
      <c r="D1439" s="44" t="s">
        <v>2147</v>
      </c>
      <c r="E1439" s="44" t="s">
        <v>2146</v>
      </c>
      <c r="F1439" s="52">
        <v>44175</v>
      </c>
    </row>
    <row r="1440" spans="1:6" x14ac:dyDescent="0.3">
      <c r="A1440" s="44" t="s">
        <v>698</v>
      </c>
      <c r="B1440" s="52">
        <v>27093</v>
      </c>
      <c r="C1440" s="44" t="s">
        <v>223</v>
      </c>
      <c r="D1440" s="44" t="s">
        <v>2147</v>
      </c>
      <c r="E1440" s="44" t="s">
        <v>2146</v>
      </c>
      <c r="F1440" s="52">
        <v>43934</v>
      </c>
    </row>
    <row r="1441" spans="1:6" x14ac:dyDescent="0.3">
      <c r="A1441" s="44" t="s">
        <v>569</v>
      </c>
      <c r="B1441" s="52">
        <v>36031</v>
      </c>
      <c r="C1441" s="44" t="s">
        <v>109</v>
      </c>
      <c r="D1441" s="44" t="s">
        <v>2147</v>
      </c>
      <c r="E1441" s="44" t="s">
        <v>2146</v>
      </c>
      <c r="F1441" s="52">
        <v>44141</v>
      </c>
    </row>
    <row r="1442" spans="1:6" x14ac:dyDescent="0.3">
      <c r="A1442" s="44" t="s">
        <v>745</v>
      </c>
      <c r="B1442" s="52">
        <v>30026</v>
      </c>
      <c r="C1442" s="44" t="s">
        <v>195</v>
      </c>
      <c r="D1442" s="44" t="s">
        <v>2147</v>
      </c>
      <c r="E1442" s="44" t="s">
        <v>2146</v>
      </c>
      <c r="F1442" s="52">
        <v>44059</v>
      </c>
    </row>
    <row r="1443" spans="1:6" x14ac:dyDescent="0.3">
      <c r="A1443" s="44" t="s">
        <v>473</v>
      </c>
      <c r="B1443" s="52">
        <v>34531</v>
      </c>
      <c r="C1443" s="44" t="s">
        <v>109</v>
      </c>
      <c r="D1443" s="44" t="s">
        <v>2144</v>
      </c>
      <c r="E1443" s="44" t="s">
        <v>2145</v>
      </c>
      <c r="F1443" s="52">
        <v>43635</v>
      </c>
    </row>
    <row r="1444" spans="1:6" x14ac:dyDescent="0.3">
      <c r="A1444" s="44" t="s">
        <v>1020</v>
      </c>
      <c r="B1444" s="52">
        <v>30494</v>
      </c>
      <c r="C1444" s="44" t="s">
        <v>124</v>
      </c>
      <c r="D1444" s="44" t="s">
        <v>2147</v>
      </c>
      <c r="E1444" s="44" t="s">
        <v>2145</v>
      </c>
      <c r="F1444" s="52">
        <v>43559</v>
      </c>
    </row>
    <row r="1445" spans="1:6" x14ac:dyDescent="0.3">
      <c r="A1445" s="44" t="s">
        <v>2111</v>
      </c>
      <c r="B1445" s="52">
        <v>29315</v>
      </c>
      <c r="C1445" s="44" t="s">
        <v>94</v>
      </c>
      <c r="D1445" s="44" t="s">
        <v>2147</v>
      </c>
      <c r="E1445" s="44" t="s">
        <v>2146</v>
      </c>
      <c r="F1445" s="52">
        <v>44120</v>
      </c>
    </row>
    <row r="1446" spans="1:6" x14ac:dyDescent="0.3">
      <c r="A1446" s="44" t="s">
        <v>1448</v>
      </c>
      <c r="B1446" s="52">
        <v>30940</v>
      </c>
      <c r="C1446" s="44" t="s">
        <v>90</v>
      </c>
      <c r="D1446" s="44" t="s">
        <v>2147</v>
      </c>
      <c r="E1446" s="44" t="s">
        <v>2146</v>
      </c>
      <c r="F1446" s="52">
        <v>43988</v>
      </c>
    </row>
    <row r="1447" spans="1:6" x14ac:dyDescent="0.3">
      <c r="A1447" s="44" t="s">
        <v>984</v>
      </c>
      <c r="B1447" s="52">
        <v>36062</v>
      </c>
      <c r="C1447" s="44" t="s">
        <v>77</v>
      </c>
      <c r="D1447" s="44" t="s">
        <v>2144</v>
      </c>
      <c r="E1447" s="44" t="s">
        <v>2145</v>
      </c>
      <c r="F1447" s="52">
        <v>44106</v>
      </c>
    </row>
    <row r="1448" spans="1:6" x14ac:dyDescent="0.3">
      <c r="A1448" s="44" t="s">
        <v>292</v>
      </c>
      <c r="B1448" s="52">
        <v>25697</v>
      </c>
      <c r="C1448" s="44" t="s">
        <v>89</v>
      </c>
      <c r="D1448" s="44" t="s">
        <v>2144</v>
      </c>
      <c r="E1448" s="44" t="s">
        <v>2146</v>
      </c>
      <c r="F1448" s="52">
        <v>43657</v>
      </c>
    </row>
    <row r="1449" spans="1:6" x14ac:dyDescent="0.3">
      <c r="A1449" s="44" t="s">
        <v>1373</v>
      </c>
      <c r="B1449" s="52">
        <v>30675</v>
      </c>
      <c r="C1449" s="44" t="s">
        <v>92</v>
      </c>
      <c r="D1449" s="44" t="s">
        <v>2147</v>
      </c>
      <c r="E1449" s="44" t="s">
        <v>2145</v>
      </c>
      <c r="F1449" s="52">
        <v>43937</v>
      </c>
    </row>
    <row r="1450" spans="1:6" x14ac:dyDescent="0.3">
      <c r="A1450" s="44" t="s">
        <v>1898</v>
      </c>
      <c r="B1450" s="52">
        <v>28696</v>
      </c>
      <c r="C1450" s="44" t="s">
        <v>68</v>
      </c>
      <c r="D1450" s="44" t="s">
        <v>2144</v>
      </c>
      <c r="E1450" s="44" t="s">
        <v>2145</v>
      </c>
      <c r="F1450" s="52">
        <v>43669</v>
      </c>
    </row>
    <row r="1451" spans="1:6" x14ac:dyDescent="0.3">
      <c r="A1451" s="44" t="s">
        <v>1453</v>
      </c>
      <c r="B1451" s="52">
        <v>28178</v>
      </c>
      <c r="C1451" s="44" t="s">
        <v>112</v>
      </c>
      <c r="D1451" s="44" t="s">
        <v>2147</v>
      </c>
      <c r="E1451" s="44" t="s">
        <v>2146</v>
      </c>
      <c r="F1451" s="52">
        <v>44078</v>
      </c>
    </row>
    <row r="1452" spans="1:6" x14ac:dyDescent="0.3">
      <c r="A1452" s="44" t="s">
        <v>564</v>
      </c>
      <c r="B1452" s="52">
        <v>32926</v>
      </c>
      <c r="C1452" s="44" t="s">
        <v>163</v>
      </c>
      <c r="D1452" s="44" t="s">
        <v>2144</v>
      </c>
      <c r="E1452" s="44" t="s">
        <v>2145</v>
      </c>
      <c r="F1452" s="52">
        <v>43800</v>
      </c>
    </row>
    <row r="1453" spans="1:6" x14ac:dyDescent="0.3">
      <c r="A1453" s="44" t="s">
        <v>579</v>
      </c>
      <c r="B1453" s="52">
        <v>33380</v>
      </c>
      <c r="C1453" s="44" t="s">
        <v>129</v>
      </c>
      <c r="D1453" s="44" t="s">
        <v>2144</v>
      </c>
      <c r="E1453" s="44" t="s">
        <v>2146</v>
      </c>
      <c r="F1453" s="52">
        <v>43941</v>
      </c>
    </row>
    <row r="1454" spans="1:6" x14ac:dyDescent="0.3">
      <c r="A1454" s="44" t="s">
        <v>1853</v>
      </c>
      <c r="B1454" s="52">
        <v>32519</v>
      </c>
      <c r="C1454" s="44" t="s">
        <v>65</v>
      </c>
      <c r="D1454" s="44" t="s">
        <v>2147</v>
      </c>
      <c r="E1454" s="44" t="s">
        <v>2145</v>
      </c>
      <c r="F1454" s="52">
        <v>43713</v>
      </c>
    </row>
    <row r="1455" spans="1:6" x14ac:dyDescent="0.3">
      <c r="A1455" s="44" t="s">
        <v>1486</v>
      </c>
      <c r="B1455" s="52">
        <v>32665</v>
      </c>
      <c r="C1455" s="44" t="s">
        <v>130</v>
      </c>
      <c r="D1455" s="44" t="s">
        <v>2144</v>
      </c>
      <c r="E1455" s="44" t="s">
        <v>2146</v>
      </c>
      <c r="F1455" s="52">
        <v>43680</v>
      </c>
    </row>
    <row r="1456" spans="1:6" x14ac:dyDescent="0.3">
      <c r="A1456" s="44" t="s">
        <v>448</v>
      </c>
      <c r="B1456" s="52">
        <v>26085</v>
      </c>
      <c r="C1456" s="44" t="s">
        <v>65</v>
      </c>
      <c r="D1456" s="44" t="s">
        <v>2147</v>
      </c>
      <c r="E1456" s="44" t="s">
        <v>2145</v>
      </c>
      <c r="F1456" s="52">
        <v>43533</v>
      </c>
    </row>
    <row r="1457" spans="1:6" x14ac:dyDescent="0.3">
      <c r="A1457" s="44" t="s">
        <v>1691</v>
      </c>
      <c r="B1457" s="52">
        <v>28182</v>
      </c>
      <c r="C1457" s="44" t="s">
        <v>81</v>
      </c>
      <c r="D1457" s="44" t="s">
        <v>2144</v>
      </c>
      <c r="E1457" s="44" t="s">
        <v>2146</v>
      </c>
      <c r="F1457" s="52">
        <v>43954</v>
      </c>
    </row>
    <row r="1458" spans="1:6" x14ac:dyDescent="0.3">
      <c r="A1458" s="44" t="s">
        <v>1107</v>
      </c>
      <c r="B1458" s="52">
        <v>28658</v>
      </c>
      <c r="C1458" s="44" t="s">
        <v>84</v>
      </c>
      <c r="D1458" s="44" t="s">
        <v>2147</v>
      </c>
      <c r="E1458" s="44" t="s">
        <v>2146</v>
      </c>
      <c r="F1458" s="52">
        <v>44152</v>
      </c>
    </row>
    <row r="1459" spans="1:6" x14ac:dyDescent="0.3">
      <c r="A1459" s="44" t="s">
        <v>1654</v>
      </c>
      <c r="B1459" s="52">
        <v>26530</v>
      </c>
      <c r="C1459" s="44" t="s">
        <v>81</v>
      </c>
      <c r="D1459" s="44" t="s">
        <v>2147</v>
      </c>
      <c r="E1459" s="44" t="s">
        <v>2145</v>
      </c>
      <c r="F1459" s="52">
        <v>43528</v>
      </c>
    </row>
    <row r="1460" spans="1:6" x14ac:dyDescent="0.3">
      <c r="A1460" s="44" t="s">
        <v>261</v>
      </c>
      <c r="B1460" s="52">
        <v>36325</v>
      </c>
      <c r="C1460" s="44" t="s">
        <v>88</v>
      </c>
      <c r="D1460" s="44" t="s">
        <v>2147</v>
      </c>
      <c r="E1460" s="44" t="s">
        <v>2146</v>
      </c>
      <c r="F1460" s="52">
        <v>43796</v>
      </c>
    </row>
    <row r="1461" spans="1:6" x14ac:dyDescent="0.3">
      <c r="A1461" s="44" t="s">
        <v>2035</v>
      </c>
      <c r="B1461" s="52">
        <v>26774</v>
      </c>
      <c r="C1461" s="44" t="s">
        <v>97</v>
      </c>
      <c r="D1461" s="44" t="s">
        <v>2147</v>
      </c>
      <c r="E1461" s="44" t="s">
        <v>2145</v>
      </c>
      <c r="F1461" s="52">
        <v>44061</v>
      </c>
    </row>
    <row r="1462" spans="1:6" x14ac:dyDescent="0.3">
      <c r="A1462" s="44" t="s">
        <v>827</v>
      </c>
      <c r="B1462" s="52">
        <v>26518</v>
      </c>
      <c r="C1462" s="44" t="s">
        <v>127</v>
      </c>
      <c r="D1462" s="44" t="s">
        <v>2147</v>
      </c>
      <c r="E1462" s="44" t="s">
        <v>2146</v>
      </c>
      <c r="F1462" s="52">
        <v>43694</v>
      </c>
    </row>
    <row r="1463" spans="1:6" x14ac:dyDescent="0.3">
      <c r="A1463" s="44" t="s">
        <v>445</v>
      </c>
      <c r="B1463" s="52">
        <v>34664</v>
      </c>
      <c r="C1463" s="44" t="s">
        <v>128</v>
      </c>
      <c r="D1463" s="44" t="s">
        <v>2147</v>
      </c>
      <c r="E1463" s="44" t="s">
        <v>2146</v>
      </c>
      <c r="F1463" s="52">
        <v>43899</v>
      </c>
    </row>
    <row r="1464" spans="1:6" x14ac:dyDescent="0.3">
      <c r="A1464" s="44" t="s">
        <v>988</v>
      </c>
      <c r="B1464" s="52">
        <v>36359</v>
      </c>
      <c r="C1464" s="44" t="s">
        <v>122</v>
      </c>
      <c r="D1464" s="44" t="s">
        <v>2147</v>
      </c>
      <c r="E1464" s="44" t="s">
        <v>2146</v>
      </c>
      <c r="F1464" s="52">
        <v>44177</v>
      </c>
    </row>
    <row r="1465" spans="1:6" x14ac:dyDescent="0.3">
      <c r="A1465" s="44" t="s">
        <v>588</v>
      </c>
      <c r="B1465" s="52">
        <v>36751</v>
      </c>
      <c r="C1465" s="44" t="s">
        <v>119</v>
      </c>
      <c r="D1465" s="44" t="s">
        <v>2147</v>
      </c>
      <c r="E1465" s="44" t="s">
        <v>2145</v>
      </c>
      <c r="F1465" s="52">
        <v>43682</v>
      </c>
    </row>
    <row r="1466" spans="1:6" x14ac:dyDescent="0.3">
      <c r="A1466" s="44" t="s">
        <v>1261</v>
      </c>
      <c r="B1466" s="52">
        <v>27198</v>
      </c>
      <c r="C1466" s="44" t="s">
        <v>104</v>
      </c>
      <c r="D1466" s="44" t="s">
        <v>2147</v>
      </c>
      <c r="E1466" s="44" t="s">
        <v>2145</v>
      </c>
      <c r="F1466" s="52">
        <v>44083</v>
      </c>
    </row>
    <row r="1467" spans="1:6" x14ac:dyDescent="0.3">
      <c r="A1467" s="44" t="s">
        <v>1795</v>
      </c>
      <c r="B1467" s="52">
        <v>28830</v>
      </c>
      <c r="C1467" s="44" t="s">
        <v>125</v>
      </c>
      <c r="D1467" s="44" t="s">
        <v>2144</v>
      </c>
      <c r="E1467" s="44" t="s">
        <v>2145</v>
      </c>
      <c r="F1467" s="52">
        <v>44166</v>
      </c>
    </row>
    <row r="1468" spans="1:6" x14ac:dyDescent="0.3">
      <c r="A1468" s="44" t="s">
        <v>379</v>
      </c>
      <c r="B1468" s="52">
        <v>34701</v>
      </c>
      <c r="C1468" s="44" t="s">
        <v>121</v>
      </c>
      <c r="D1468" s="44" t="s">
        <v>2144</v>
      </c>
      <c r="E1468" s="44" t="s">
        <v>2146</v>
      </c>
      <c r="F1468" s="52">
        <v>44090</v>
      </c>
    </row>
    <row r="1469" spans="1:6" x14ac:dyDescent="0.3">
      <c r="A1469" s="44" t="s">
        <v>1774</v>
      </c>
      <c r="B1469" s="52">
        <v>33991</v>
      </c>
      <c r="C1469" s="44" t="s">
        <v>119</v>
      </c>
      <c r="D1469" s="44" t="s">
        <v>2147</v>
      </c>
      <c r="E1469" s="44" t="s">
        <v>2145</v>
      </c>
      <c r="F1469" s="52">
        <v>43628</v>
      </c>
    </row>
    <row r="1470" spans="1:6" x14ac:dyDescent="0.3">
      <c r="A1470" s="44" t="s">
        <v>1766</v>
      </c>
      <c r="B1470" s="52">
        <v>25676</v>
      </c>
      <c r="C1470" s="44" t="s">
        <v>109</v>
      </c>
      <c r="D1470" s="44" t="s">
        <v>2144</v>
      </c>
      <c r="E1470" s="44" t="s">
        <v>2146</v>
      </c>
      <c r="F1470" s="52">
        <v>43974</v>
      </c>
    </row>
    <row r="1471" spans="1:6" x14ac:dyDescent="0.3">
      <c r="A1471" s="44" t="s">
        <v>262</v>
      </c>
      <c r="B1471" s="52">
        <v>32744</v>
      </c>
      <c r="C1471" s="44" t="s">
        <v>97</v>
      </c>
      <c r="D1471" s="44" t="s">
        <v>2144</v>
      </c>
      <c r="E1471" s="44" t="s">
        <v>2145</v>
      </c>
      <c r="F1471" s="52">
        <v>44089</v>
      </c>
    </row>
    <row r="1472" spans="1:6" x14ac:dyDescent="0.3">
      <c r="A1472" s="44" t="s">
        <v>1963</v>
      </c>
      <c r="B1472" s="52">
        <v>34177</v>
      </c>
      <c r="C1472" s="44" t="s">
        <v>85</v>
      </c>
      <c r="D1472" s="44" t="s">
        <v>2144</v>
      </c>
      <c r="E1472" s="44" t="s">
        <v>2145</v>
      </c>
      <c r="F1472" s="52">
        <v>43727</v>
      </c>
    </row>
    <row r="1473" spans="1:6" x14ac:dyDescent="0.3">
      <c r="A1473" s="44" t="s">
        <v>747</v>
      </c>
      <c r="B1473" s="52">
        <v>25798</v>
      </c>
      <c r="C1473" s="44" t="s">
        <v>105</v>
      </c>
      <c r="D1473" s="44" t="s">
        <v>2147</v>
      </c>
      <c r="E1473" s="44" t="s">
        <v>2145</v>
      </c>
      <c r="F1473" s="52">
        <v>43751</v>
      </c>
    </row>
    <row r="1474" spans="1:6" x14ac:dyDescent="0.3">
      <c r="A1474" s="44" t="s">
        <v>871</v>
      </c>
      <c r="B1474" s="52">
        <v>36117</v>
      </c>
      <c r="C1474" s="44" t="s">
        <v>223</v>
      </c>
      <c r="D1474" s="44" t="s">
        <v>2144</v>
      </c>
      <c r="E1474" s="44" t="s">
        <v>2145</v>
      </c>
      <c r="F1474" s="52">
        <v>43957</v>
      </c>
    </row>
    <row r="1475" spans="1:6" x14ac:dyDescent="0.3">
      <c r="A1475" s="44" t="s">
        <v>1207</v>
      </c>
      <c r="B1475" s="52">
        <v>35443</v>
      </c>
      <c r="C1475" s="44" t="s">
        <v>78</v>
      </c>
      <c r="D1475" s="44" t="s">
        <v>2144</v>
      </c>
      <c r="E1475" s="44" t="s">
        <v>2146</v>
      </c>
      <c r="F1475" s="52">
        <v>43481</v>
      </c>
    </row>
    <row r="1476" spans="1:6" x14ac:dyDescent="0.3">
      <c r="A1476" s="44" t="s">
        <v>1047</v>
      </c>
      <c r="B1476" s="52">
        <v>28725</v>
      </c>
      <c r="C1476" s="44" t="s">
        <v>111</v>
      </c>
      <c r="D1476" s="44" t="s">
        <v>2144</v>
      </c>
      <c r="E1476" s="44" t="s">
        <v>2145</v>
      </c>
      <c r="F1476" s="52">
        <v>43902</v>
      </c>
    </row>
    <row r="1477" spans="1:6" x14ac:dyDescent="0.3">
      <c r="A1477" s="44" t="s">
        <v>1462</v>
      </c>
      <c r="B1477" s="52">
        <v>29450</v>
      </c>
      <c r="C1477" s="44" t="s">
        <v>108</v>
      </c>
      <c r="D1477" s="44" t="s">
        <v>2144</v>
      </c>
      <c r="E1477" s="44" t="s">
        <v>2146</v>
      </c>
      <c r="F1477" s="52">
        <v>43639</v>
      </c>
    </row>
    <row r="1478" spans="1:6" x14ac:dyDescent="0.3">
      <c r="A1478" s="44" t="s">
        <v>1866</v>
      </c>
      <c r="B1478" s="52">
        <v>29434</v>
      </c>
      <c r="C1478" s="44" t="s">
        <v>81</v>
      </c>
      <c r="D1478" s="44" t="s">
        <v>2147</v>
      </c>
      <c r="E1478" s="44" t="s">
        <v>2146</v>
      </c>
      <c r="F1478" s="52">
        <v>43938</v>
      </c>
    </row>
    <row r="1479" spans="1:6" x14ac:dyDescent="0.3">
      <c r="A1479" s="44" t="s">
        <v>674</v>
      </c>
      <c r="B1479" s="52">
        <v>29339</v>
      </c>
      <c r="C1479" s="44" t="s">
        <v>101</v>
      </c>
      <c r="D1479" s="44" t="s">
        <v>2147</v>
      </c>
      <c r="E1479" s="44" t="s">
        <v>2146</v>
      </c>
      <c r="F1479" s="52">
        <v>43741</v>
      </c>
    </row>
    <row r="1480" spans="1:6" x14ac:dyDescent="0.3">
      <c r="A1480" s="44" t="s">
        <v>1114</v>
      </c>
      <c r="B1480" s="52">
        <v>34007</v>
      </c>
      <c r="C1480" s="44" t="s">
        <v>273</v>
      </c>
      <c r="D1480" s="44" t="s">
        <v>2144</v>
      </c>
      <c r="E1480" s="44" t="s">
        <v>2145</v>
      </c>
      <c r="F1480" s="52">
        <v>43804</v>
      </c>
    </row>
    <row r="1481" spans="1:6" x14ac:dyDescent="0.3">
      <c r="A1481" s="44" t="s">
        <v>825</v>
      </c>
      <c r="B1481" s="52">
        <v>36490</v>
      </c>
      <c r="C1481" s="44" t="s">
        <v>87</v>
      </c>
      <c r="D1481" s="44" t="s">
        <v>2144</v>
      </c>
      <c r="E1481" s="44" t="s">
        <v>2146</v>
      </c>
      <c r="F1481" s="52">
        <v>43529</v>
      </c>
    </row>
    <row r="1482" spans="1:6" x14ac:dyDescent="0.3">
      <c r="A1482" s="44" t="s">
        <v>1706</v>
      </c>
      <c r="B1482" s="52">
        <v>29417</v>
      </c>
      <c r="C1482" s="44" t="s">
        <v>82</v>
      </c>
      <c r="D1482" s="44" t="s">
        <v>2144</v>
      </c>
      <c r="E1482" s="44" t="s">
        <v>2145</v>
      </c>
      <c r="F1482" s="52">
        <v>43559</v>
      </c>
    </row>
    <row r="1483" spans="1:6" x14ac:dyDescent="0.3">
      <c r="A1483" s="44" t="s">
        <v>1149</v>
      </c>
      <c r="B1483" s="52">
        <v>33894</v>
      </c>
      <c r="C1483" s="44" t="s">
        <v>88</v>
      </c>
      <c r="D1483" s="44" t="s">
        <v>2144</v>
      </c>
      <c r="E1483" s="44" t="s">
        <v>2146</v>
      </c>
      <c r="F1483" s="52">
        <v>43490</v>
      </c>
    </row>
    <row r="1484" spans="1:6" x14ac:dyDescent="0.3">
      <c r="A1484" s="44" t="s">
        <v>1017</v>
      </c>
      <c r="B1484" s="52">
        <v>30705</v>
      </c>
      <c r="C1484" s="44" t="s">
        <v>117</v>
      </c>
      <c r="D1484" s="44" t="s">
        <v>2144</v>
      </c>
      <c r="E1484" s="44" t="s">
        <v>2145</v>
      </c>
      <c r="F1484" s="52">
        <v>43524</v>
      </c>
    </row>
    <row r="1485" spans="1:6" x14ac:dyDescent="0.3">
      <c r="A1485" s="44" t="s">
        <v>1495</v>
      </c>
      <c r="B1485" s="52">
        <v>34151</v>
      </c>
      <c r="C1485" s="44" t="s">
        <v>109</v>
      </c>
      <c r="D1485" s="44" t="s">
        <v>2144</v>
      </c>
      <c r="E1485" s="44" t="s">
        <v>2146</v>
      </c>
      <c r="F1485" s="52">
        <v>43731</v>
      </c>
    </row>
    <row r="1486" spans="1:6" x14ac:dyDescent="0.3">
      <c r="A1486" s="44" t="s">
        <v>1333</v>
      </c>
      <c r="B1486" s="52">
        <v>31724</v>
      </c>
      <c r="C1486" s="44" t="s">
        <v>77</v>
      </c>
      <c r="D1486" s="44" t="s">
        <v>2144</v>
      </c>
      <c r="E1486" s="44" t="s">
        <v>2145</v>
      </c>
      <c r="F1486" s="52">
        <v>43602</v>
      </c>
    </row>
    <row r="1487" spans="1:6" x14ac:dyDescent="0.3">
      <c r="A1487" s="44" t="s">
        <v>1181</v>
      </c>
      <c r="B1487" s="52">
        <v>29814</v>
      </c>
      <c r="C1487" s="44" t="s">
        <v>214</v>
      </c>
      <c r="D1487" s="44" t="s">
        <v>2144</v>
      </c>
      <c r="E1487" s="44" t="s">
        <v>2146</v>
      </c>
      <c r="F1487" s="52">
        <v>43937</v>
      </c>
    </row>
    <row r="1488" spans="1:6" x14ac:dyDescent="0.3">
      <c r="A1488" s="44" t="s">
        <v>1178</v>
      </c>
      <c r="B1488" s="52">
        <v>32825</v>
      </c>
      <c r="C1488" s="44" t="s">
        <v>127</v>
      </c>
      <c r="D1488" s="44" t="s">
        <v>2147</v>
      </c>
      <c r="E1488" s="44" t="s">
        <v>2145</v>
      </c>
      <c r="F1488" s="52">
        <v>43484</v>
      </c>
    </row>
    <row r="1489" spans="1:6" x14ac:dyDescent="0.3">
      <c r="A1489" s="44" t="s">
        <v>718</v>
      </c>
      <c r="B1489" s="52">
        <v>32472</v>
      </c>
      <c r="C1489" s="44" t="s">
        <v>119</v>
      </c>
      <c r="D1489" s="44" t="s">
        <v>2147</v>
      </c>
      <c r="E1489" s="44" t="s">
        <v>2145</v>
      </c>
      <c r="F1489" s="52">
        <v>43849</v>
      </c>
    </row>
    <row r="1490" spans="1:6" x14ac:dyDescent="0.3">
      <c r="A1490" s="44" t="s">
        <v>893</v>
      </c>
      <c r="B1490" s="52">
        <v>31575</v>
      </c>
      <c r="C1490" s="44" t="s">
        <v>116</v>
      </c>
      <c r="D1490" s="44" t="s">
        <v>2144</v>
      </c>
      <c r="E1490" s="44" t="s">
        <v>2145</v>
      </c>
      <c r="F1490" s="52">
        <v>43987</v>
      </c>
    </row>
    <row r="1491" spans="1:6" x14ac:dyDescent="0.3">
      <c r="A1491" s="44" t="s">
        <v>873</v>
      </c>
      <c r="B1491" s="52">
        <v>34784</v>
      </c>
      <c r="C1491" s="44" t="s">
        <v>105</v>
      </c>
      <c r="D1491" s="44" t="s">
        <v>2144</v>
      </c>
      <c r="E1491" s="44" t="s">
        <v>2146</v>
      </c>
      <c r="F1491" s="52">
        <v>43853</v>
      </c>
    </row>
    <row r="1492" spans="1:6" x14ac:dyDescent="0.3">
      <c r="A1492" s="44" t="s">
        <v>951</v>
      </c>
      <c r="B1492" s="52">
        <v>31923</v>
      </c>
      <c r="C1492" s="44" t="s">
        <v>114</v>
      </c>
      <c r="D1492" s="44" t="s">
        <v>2144</v>
      </c>
      <c r="E1492" s="44" t="s">
        <v>2146</v>
      </c>
      <c r="F1492" s="52">
        <v>43937</v>
      </c>
    </row>
    <row r="1493" spans="1:6" x14ac:dyDescent="0.3">
      <c r="A1493" s="44" t="s">
        <v>1824</v>
      </c>
      <c r="B1493" s="52">
        <v>34493</v>
      </c>
      <c r="C1493" s="44" t="s">
        <v>96</v>
      </c>
      <c r="D1493" s="44" t="s">
        <v>2144</v>
      </c>
      <c r="E1493" s="44" t="s">
        <v>2145</v>
      </c>
      <c r="F1493" s="52">
        <v>43939</v>
      </c>
    </row>
    <row r="1494" spans="1:6" x14ac:dyDescent="0.3">
      <c r="A1494" s="44" t="s">
        <v>1569</v>
      </c>
      <c r="B1494" s="52">
        <v>29875</v>
      </c>
      <c r="C1494" s="44" t="s">
        <v>107</v>
      </c>
      <c r="D1494" s="44" t="s">
        <v>2144</v>
      </c>
      <c r="E1494" s="44" t="s">
        <v>2145</v>
      </c>
      <c r="F1494" s="52">
        <v>43930</v>
      </c>
    </row>
    <row r="1495" spans="1:6" x14ac:dyDescent="0.3">
      <c r="A1495" s="44" t="s">
        <v>2104</v>
      </c>
      <c r="B1495" s="52">
        <v>28060</v>
      </c>
      <c r="C1495" s="44" t="s">
        <v>128</v>
      </c>
      <c r="D1495" s="44" t="s">
        <v>2144</v>
      </c>
      <c r="E1495" s="44" t="s">
        <v>2146</v>
      </c>
      <c r="F1495" s="52">
        <v>43590</v>
      </c>
    </row>
    <row r="1496" spans="1:6" x14ac:dyDescent="0.3">
      <c r="A1496" s="44" t="s">
        <v>1125</v>
      </c>
      <c r="B1496" s="52">
        <v>30417</v>
      </c>
      <c r="C1496" s="44" t="s">
        <v>113</v>
      </c>
      <c r="D1496" s="44" t="s">
        <v>2147</v>
      </c>
      <c r="E1496" s="44" t="s">
        <v>2146</v>
      </c>
      <c r="F1496" s="52">
        <v>43686</v>
      </c>
    </row>
    <row r="1497" spans="1:6" x14ac:dyDescent="0.3">
      <c r="A1497" s="44" t="s">
        <v>1530</v>
      </c>
      <c r="B1497" s="52">
        <v>25607</v>
      </c>
      <c r="C1497" s="44" t="s">
        <v>88</v>
      </c>
      <c r="D1497" s="44" t="s">
        <v>2147</v>
      </c>
      <c r="E1497" s="44" t="s">
        <v>2145</v>
      </c>
      <c r="F1497" s="52">
        <v>43512</v>
      </c>
    </row>
    <row r="1498" spans="1:6" x14ac:dyDescent="0.3">
      <c r="A1498" s="44" t="s">
        <v>793</v>
      </c>
      <c r="B1498" s="52">
        <v>31345</v>
      </c>
      <c r="C1498" s="44" t="s">
        <v>89</v>
      </c>
      <c r="D1498" s="44" t="s">
        <v>2147</v>
      </c>
      <c r="E1498" s="44" t="s">
        <v>2145</v>
      </c>
      <c r="F1498" s="52">
        <v>44190</v>
      </c>
    </row>
    <row r="1499" spans="1:6" x14ac:dyDescent="0.3">
      <c r="A1499" s="44" t="s">
        <v>1817</v>
      </c>
      <c r="B1499" s="52">
        <v>28191</v>
      </c>
      <c r="C1499" s="44" t="s">
        <v>77</v>
      </c>
      <c r="D1499" s="44" t="s">
        <v>2144</v>
      </c>
      <c r="E1499" s="44" t="s">
        <v>2146</v>
      </c>
      <c r="F1499" s="52">
        <v>43579</v>
      </c>
    </row>
    <row r="1500" spans="1:6" x14ac:dyDescent="0.3">
      <c r="A1500" s="44" t="s">
        <v>613</v>
      </c>
      <c r="B1500" s="52">
        <v>33919</v>
      </c>
      <c r="C1500" s="44" t="s">
        <v>117</v>
      </c>
      <c r="D1500" s="44" t="s">
        <v>2147</v>
      </c>
      <c r="E1500" s="44" t="s">
        <v>2146</v>
      </c>
      <c r="F1500" s="52">
        <v>43577</v>
      </c>
    </row>
    <row r="1501" spans="1:6" x14ac:dyDescent="0.3">
      <c r="A1501" s="44" t="s">
        <v>1350</v>
      </c>
      <c r="B1501" s="52">
        <v>36174</v>
      </c>
      <c r="C1501" s="44" t="s">
        <v>112</v>
      </c>
      <c r="D1501" s="44" t="s">
        <v>2147</v>
      </c>
      <c r="E1501" s="44" t="s">
        <v>2146</v>
      </c>
      <c r="F1501" s="52">
        <v>43576</v>
      </c>
    </row>
    <row r="1502" spans="1:6" x14ac:dyDescent="0.3">
      <c r="A1502" s="44" t="s">
        <v>1319</v>
      </c>
      <c r="B1502" s="52">
        <v>35122</v>
      </c>
      <c r="C1502" s="44" t="s">
        <v>195</v>
      </c>
      <c r="D1502" s="44" t="s">
        <v>2147</v>
      </c>
      <c r="E1502" s="44" t="s">
        <v>2145</v>
      </c>
      <c r="F1502" s="52">
        <v>43942</v>
      </c>
    </row>
    <row r="1503" spans="1:6" x14ac:dyDescent="0.3">
      <c r="A1503" s="44" t="s">
        <v>608</v>
      </c>
      <c r="B1503" s="52">
        <v>33406</v>
      </c>
      <c r="C1503" s="44" t="s">
        <v>97</v>
      </c>
      <c r="D1503" s="44" t="s">
        <v>2144</v>
      </c>
      <c r="E1503" s="44" t="s">
        <v>2146</v>
      </c>
      <c r="F1503" s="52">
        <v>43840</v>
      </c>
    </row>
    <row r="1504" spans="1:6" x14ac:dyDescent="0.3">
      <c r="A1504" s="44" t="s">
        <v>1010</v>
      </c>
      <c r="B1504" s="52">
        <v>30709</v>
      </c>
      <c r="C1504" s="44" t="s">
        <v>70</v>
      </c>
      <c r="D1504" s="44" t="s">
        <v>2144</v>
      </c>
      <c r="E1504" s="44" t="s">
        <v>2146</v>
      </c>
      <c r="F1504" s="52">
        <v>43739</v>
      </c>
    </row>
    <row r="1505" spans="1:6" x14ac:dyDescent="0.3">
      <c r="A1505" s="44" t="s">
        <v>1959</v>
      </c>
      <c r="B1505" s="52">
        <v>32003</v>
      </c>
      <c r="C1505" s="44" t="s">
        <v>103</v>
      </c>
      <c r="D1505" s="44" t="s">
        <v>2147</v>
      </c>
      <c r="E1505" s="44" t="s">
        <v>2146</v>
      </c>
      <c r="F1505" s="52">
        <v>43826</v>
      </c>
    </row>
    <row r="1506" spans="1:6" x14ac:dyDescent="0.3">
      <c r="A1506" s="44" t="s">
        <v>2125</v>
      </c>
      <c r="B1506" s="52">
        <v>29001</v>
      </c>
      <c r="C1506" s="44" t="s">
        <v>77</v>
      </c>
      <c r="D1506" s="44" t="s">
        <v>2147</v>
      </c>
      <c r="E1506" s="44" t="s">
        <v>2146</v>
      </c>
      <c r="F1506" s="52">
        <v>43875</v>
      </c>
    </row>
    <row r="1507" spans="1:6" x14ac:dyDescent="0.3">
      <c r="A1507" s="44" t="s">
        <v>1395</v>
      </c>
      <c r="B1507" s="52">
        <v>29425</v>
      </c>
      <c r="C1507" s="44" t="s">
        <v>91</v>
      </c>
      <c r="D1507" s="44" t="s">
        <v>2144</v>
      </c>
      <c r="E1507" s="44" t="s">
        <v>2146</v>
      </c>
      <c r="F1507" s="52">
        <v>44025</v>
      </c>
    </row>
    <row r="1508" spans="1:6" x14ac:dyDescent="0.3">
      <c r="A1508" s="44" t="s">
        <v>1845</v>
      </c>
      <c r="B1508" s="52">
        <v>31071</v>
      </c>
      <c r="C1508" s="44" t="s">
        <v>201</v>
      </c>
      <c r="D1508" s="44" t="s">
        <v>2147</v>
      </c>
      <c r="E1508" s="44" t="s">
        <v>2146</v>
      </c>
      <c r="F1508" s="52">
        <v>43571</v>
      </c>
    </row>
    <row r="1509" spans="1:6" x14ac:dyDescent="0.3">
      <c r="A1509" s="44" t="s">
        <v>1574</v>
      </c>
      <c r="B1509" s="52">
        <v>26308</v>
      </c>
      <c r="C1509" s="44" t="s">
        <v>163</v>
      </c>
      <c r="D1509" s="44" t="s">
        <v>2144</v>
      </c>
      <c r="E1509" s="44" t="s">
        <v>2146</v>
      </c>
      <c r="F1509" s="52">
        <v>43626</v>
      </c>
    </row>
    <row r="1510" spans="1:6" x14ac:dyDescent="0.3">
      <c r="A1510" s="44" t="s">
        <v>328</v>
      </c>
      <c r="B1510" s="52">
        <v>36243</v>
      </c>
      <c r="C1510" s="44" t="s">
        <v>121</v>
      </c>
      <c r="D1510" s="44" t="s">
        <v>2144</v>
      </c>
      <c r="E1510" s="44" t="s">
        <v>2146</v>
      </c>
      <c r="F1510" s="52">
        <v>43786</v>
      </c>
    </row>
    <row r="1511" spans="1:6" x14ac:dyDescent="0.3">
      <c r="A1511" s="44" t="s">
        <v>342</v>
      </c>
      <c r="B1511" s="52">
        <v>25715</v>
      </c>
      <c r="C1511" s="44" t="s">
        <v>96</v>
      </c>
      <c r="D1511" s="44" t="s">
        <v>2144</v>
      </c>
      <c r="E1511" s="44" t="s">
        <v>2145</v>
      </c>
      <c r="F1511" s="52">
        <v>43906</v>
      </c>
    </row>
    <row r="1512" spans="1:6" x14ac:dyDescent="0.3">
      <c r="A1512" s="44" t="s">
        <v>2090</v>
      </c>
      <c r="B1512" s="52">
        <v>35814</v>
      </c>
      <c r="C1512" s="44" t="s">
        <v>96</v>
      </c>
      <c r="D1512" s="44" t="s">
        <v>2144</v>
      </c>
      <c r="E1512" s="44" t="s">
        <v>2146</v>
      </c>
      <c r="F1512" s="52">
        <v>43811</v>
      </c>
    </row>
    <row r="1513" spans="1:6" x14ac:dyDescent="0.3">
      <c r="A1513" s="44" t="s">
        <v>1084</v>
      </c>
      <c r="B1513" s="52">
        <v>36188</v>
      </c>
      <c r="C1513" s="44" t="s">
        <v>214</v>
      </c>
      <c r="D1513" s="44" t="s">
        <v>2147</v>
      </c>
      <c r="E1513" s="44" t="s">
        <v>2145</v>
      </c>
      <c r="F1513" s="52">
        <v>43929</v>
      </c>
    </row>
    <row r="1514" spans="1:6" x14ac:dyDescent="0.3">
      <c r="A1514" s="44" t="s">
        <v>1846</v>
      </c>
      <c r="B1514" s="52">
        <v>34842</v>
      </c>
      <c r="C1514" s="44" t="s">
        <v>69</v>
      </c>
      <c r="D1514" s="44" t="s">
        <v>2147</v>
      </c>
      <c r="E1514" s="44" t="s">
        <v>2146</v>
      </c>
      <c r="F1514" s="52">
        <v>43590</v>
      </c>
    </row>
    <row r="1515" spans="1:6" x14ac:dyDescent="0.3">
      <c r="A1515" s="44" t="s">
        <v>469</v>
      </c>
      <c r="B1515" s="52">
        <v>32297</v>
      </c>
      <c r="C1515" s="44" t="s">
        <v>201</v>
      </c>
      <c r="D1515" s="44" t="s">
        <v>2144</v>
      </c>
      <c r="E1515" s="44" t="s">
        <v>2145</v>
      </c>
      <c r="F1515" s="52">
        <v>43685</v>
      </c>
    </row>
    <row r="1516" spans="1:6" x14ac:dyDescent="0.3">
      <c r="A1516" s="44" t="s">
        <v>1386</v>
      </c>
      <c r="B1516" s="52">
        <v>26727</v>
      </c>
      <c r="C1516" s="44" t="s">
        <v>121</v>
      </c>
      <c r="D1516" s="44" t="s">
        <v>2147</v>
      </c>
      <c r="E1516" s="44" t="s">
        <v>2145</v>
      </c>
      <c r="F1516" s="52">
        <v>44110</v>
      </c>
    </row>
    <row r="1517" spans="1:6" x14ac:dyDescent="0.3">
      <c r="A1517" s="44" t="s">
        <v>1888</v>
      </c>
      <c r="B1517" s="52">
        <v>31966</v>
      </c>
      <c r="C1517" s="44" t="s">
        <v>273</v>
      </c>
      <c r="D1517" s="44" t="s">
        <v>2144</v>
      </c>
      <c r="E1517" s="44" t="s">
        <v>2145</v>
      </c>
      <c r="F1517" s="52">
        <v>43972</v>
      </c>
    </row>
    <row r="1518" spans="1:6" x14ac:dyDescent="0.3">
      <c r="A1518" s="44" t="s">
        <v>994</v>
      </c>
      <c r="B1518" s="52">
        <v>26292</v>
      </c>
      <c r="C1518" s="44" t="s">
        <v>121</v>
      </c>
      <c r="D1518" s="44" t="s">
        <v>2144</v>
      </c>
      <c r="E1518" s="44" t="s">
        <v>2145</v>
      </c>
      <c r="F1518" s="52">
        <v>43644</v>
      </c>
    </row>
    <row r="1519" spans="1:6" x14ac:dyDescent="0.3">
      <c r="A1519" s="44" t="s">
        <v>1131</v>
      </c>
      <c r="B1519" s="52">
        <v>32561</v>
      </c>
      <c r="C1519" s="44" t="s">
        <v>140</v>
      </c>
      <c r="D1519" s="44" t="s">
        <v>2144</v>
      </c>
      <c r="E1519" s="44" t="s">
        <v>2145</v>
      </c>
      <c r="F1519" s="52">
        <v>43743</v>
      </c>
    </row>
    <row r="1520" spans="1:6" x14ac:dyDescent="0.3">
      <c r="A1520" s="44" t="s">
        <v>1979</v>
      </c>
      <c r="B1520" s="52">
        <v>30358</v>
      </c>
      <c r="C1520" s="44" t="s">
        <v>92</v>
      </c>
      <c r="D1520" s="44" t="s">
        <v>2147</v>
      </c>
      <c r="E1520" s="44" t="s">
        <v>2145</v>
      </c>
      <c r="F1520" s="52">
        <v>43789</v>
      </c>
    </row>
    <row r="1521" spans="1:6" x14ac:dyDescent="0.3">
      <c r="A1521" s="44" t="s">
        <v>1095</v>
      </c>
      <c r="B1521" s="52">
        <v>29670</v>
      </c>
      <c r="C1521" s="44" t="s">
        <v>322</v>
      </c>
      <c r="D1521" s="44" t="s">
        <v>2147</v>
      </c>
      <c r="E1521" s="44" t="s">
        <v>2146</v>
      </c>
      <c r="F1521" s="52">
        <v>43870</v>
      </c>
    </row>
    <row r="1522" spans="1:6" x14ac:dyDescent="0.3">
      <c r="A1522" s="44" t="s">
        <v>1444</v>
      </c>
      <c r="B1522" s="52">
        <v>32255</v>
      </c>
      <c r="C1522" s="44" t="s">
        <v>126</v>
      </c>
      <c r="D1522" s="44" t="s">
        <v>2147</v>
      </c>
      <c r="E1522" s="44" t="s">
        <v>2146</v>
      </c>
      <c r="F1522" s="52">
        <v>43684</v>
      </c>
    </row>
    <row r="1523" spans="1:6" x14ac:dyDescent="0.3">
      <c r="A1523" s="44" t="s">
        <v>671</v>
      </c>
      <c r="B1523" s="52">
        <v>29530</v>
      </c>
      <c r="C1523" s="44" t="s">
        <v>83</v>
      </c>
      <c r="D1523" s="44" t="s">
        <v>2147</v>
      </c>
      <c r="E1523" s="44" t="s">
        <v>2146</v>
      </c>
      <c r="F1523" s="52">
        <v>43918</v>
      </c>
    </row>
    <row r="1524" spans="1:6" x14ac:dyDescent="0.3">
      <c r="A1524" s="44" t="s">
        <v>1137</v>
      </c>
      <c r="B1524" s="52">
        <v>33614</v>
      </c>
      <c r="C1524" s="44" t="s">
        <v>118</v>
      </c>
      <c r="D1524" s="44" t="s">
        <v>2144</v>
      </c>
      <c r="E1524" s="44" t="s">
        <v>2145</v>
      </c>
      <c r="F1524" s="52">
        <v>43776</v>
      </c>
    </row>
    <row r="1525" spans="1:6" x14ac:dyDescent="0.3">
      <c r="A1525" s="44" t="s">
        <v>1577</v>
      </c>
      <c r="B1525" s="52">
        <v>36868</v>
      </c>
      <c r="C1525" s="44" t="s">
        <v>82</v>
      </c>
      <c r="D1525" s="44" t="s">
        <v>2144</v>
      </c>
      <c r="E1525" s="44" t="s">
        <v>2146</v>
      </c>
      <c r="F1525" s="52">
        <v>43722</v>
      </c>
    </row>
    <row r="1526" spans="1:6" x14ac:dyDescent="0.3">
      <c r="A1526" s="44" t="s">
        <v>2042</v>
      </c>
      <c r="B1526" s="52">
        <v>32168</v>
      </c>
      <c r="C1526" s="44" t="s">
        <v>122</v>
      </c>
      <c r="D1526" s="44" t="s">
        <v>2144</v>
      </c>
      <c r="E1526" s="44" t="s">
        <v>2145</v>
      </c>
      <c r="F1526" s="52">
        <v>43847</v>
      </c>
    </row>
    <row r="1527" spans="1:6" x14ac:dyDescent="0.3">
      <c r="A1527" s="44" t="s">
        <v>1605</v>
      </c>
      <c r="B1527" s="52">
        <v>31850</v>
      </c>
      <c r="C1527" s="44" t="s">
        <v>109</v>
      </c>
      <c r="D1527" s="44" t="s">
        <v>2147</v>
      </c>
      <c r="E1527" s="44" t="s">
        <v>2145</v>
      </c>
      <c r="F1527" s="52">
        <v>43941</v>
      </c>
    </row>
    <row r="1528" spans="1:6" x14ac:dyDescent="0.3">
      <c r="A1528" s="44" t="s">
        <v>1791</v>
      </c>
      <c r="B1528" s="52">
        <v>33774</v>
      </c>
      <c r="C1528" s="44" t="s">
        <v>90</v>
      </c>
      <c r="D1528" s="44" t="s">
        <v>2144</v>
      </c>
      <c r="E1528" s="44" t="s">
        <v>2146</v>
      </c>
      <c r="F1528" s="52">
        <v>43801</v>
      </c>
    </row>
    <row r="1529" spans="1:6" x14ac:dyDescent="0.3">
      <c r="A1529" s="44" t="s">
        <v>367</v>
      </c>
      <c r="B1529" s="52">
        <v>27695</v>
      </c>
      <c r="C1529" s="44" t="s">
        <v>79</v>
      </c>
      <c r="D1529" s="44" t="s">
        <v>2144</v>
      </c>
      <c r="E1529" s="44" t="s">
        <v>2146</v>
      </c>
      <c r="F1529" s="52">
        <v>43783</v>
      </c>
    </row>
    <row r="1530" spans="1:6" x14ac:dyDescent="0.3">
      <c r="A1530" s="44" t="s">
        <v>982</v>
      </c>
      <c r="B1530" s="52">
        <v>25973</v>
      </c>
      <c r="C1530" s="44" t="s">
        <v>110</v>
      </c>
      <c r="D1530" s="44" t="s">
        <v>2144</v>
      </c>
      <c r="E1530" s="44" t="s">
        <v>2146</v>
      </c>
      <c r="F1530" s="52">
        <v>44035</v>
      </c>
    </row>
    <row r="1531" spans="1:6" x14ac:dyDescent="0.3">
      <c r="A1531" s="44" t="s">
        <v>184</v>
      </c>
      <c r="B1531" s="52">
        <v>32439</v>
      </c>
      <c r="C1531" s="44" t="s">
        <v>123</v>
      </c>
      <c r="D1531" s="44" t="s">
        <v>2147</v>
      </c>
      <c r="E1531" s="44" t="s">
        <v>2145</v>
      </c>
      <c r="F1531" s="52">
        <v>44070</v>
      </c>
    </row>
    <row r="1532" spans="1:6" x14ac:dyDescent="0.3">
      <c r="A1532" s="44" t="s">
        <v>1868</v>
      </c>
      <c r="B1532" s="52">
        <v>36173</v>
      </c>
      <c r="C1532" s="44" t="s">
        <v>82</v>
      </c>
      <c r="D1532" s="44" t="s">
        <v>2147</v>
      </c>
      <c r="E1532" s="44" t="s">
        <v>2146</v>
      </c>
      <c r="F1532" s="52">
        <v>43899</v>
      </c>
    </row>
    <row r="1533" spans="1:6" x14ac:dyDescent="0.3">
      <c r="A1533" s="44" t="s">
        <v>989</v>
      </c>
      <c r="B1533" s="52">
        <v>29037</v>
      </c>
      <c r="C1533" s="44" t="s">
        <v>121</v>
      </c>
      <c r="D1533" s="44" t="s">
        <v>2147</v>
      </c>
      <c r="E1533" s="44" t="s">
        <v>2146</v>
      </c>
      <c r="F1533" s="52">
        <v>43878</v>
      </c>
    </row>
    <row r="1534" spans="1:6" x14ac:dyDescent="0.3">
      <c r="A1534" s="44" t="s">
        <v>1318</v>
      </c>
      <c r="B1534" s="52">
        <v>25770</v>
      </c>
      <c r="C1534" s="44" t="s">
        <v>121</v>
      </c>
      <c r="D1534" s="44" t="s">
        <v>2144</v>
      </c>
      <c r="E1534" s="44" t="s">
        <v>2146</v>
      </c>
      <c r="F1534" s="52">
        <v>43665</v>
      </c>
    </row>
    <row r="1535" spans="1:6" x14ac:dyDescent="0.3">
      <c r="A1535" s="44" t="s">
        <v>1003</v>
      </c>
      <c r="B1535" s="52">
        <v>26761</v>
      </c>
      <c r="C1535" s="44" t="s">
        <v>163</v>
      </c>
      <c r="D1535" s="44" t="s">
        <v>2147</v>
      </c>
      <c r="E1535" s="44" t="s">
        <v>2145</v>
      </c>
      <c r="F1535" s="52">
        <v>43569</v>
      </c>
    </row>
    <row r="1536" spans="1:6" x14ac:dyDescent="0.3">
      <c r="A1536" s="44" t="s">
        <v>1951</v>
      </c>
      <c r="B1536" s="52">
        <v>36257</v>
      </c>
      <c r="C1536" s="44" t="s">
        <v>93</v>
      </c>
      <c r="D1536" s="44" t="s">
        <v>2147</v>
      </c>
      <c r="E1536" s="44" t="s">
        <v>2146</v>
      </c>
      <c r="F1536" s="52">
        <v>43721</v>
      </c>
    </row>
    <row r="1537" spans="1:6" x14ac:dyDescent="0.3">
      <c r="A1537" s="44" t="s">
        <v>1943</v>
      </c>
      <c r="B1537" s="52">
        <v>28152</v>
      </c>
      <c r="C1537" s="44" t="s">
        <v>130</v>
      </c>
      <c r="D1537" s="44" t="s">
        <v>2144</v>
      </c>
      <c r="E1537" s="44" t="s">
        <v>2146</v>
      </c>
      <c r="F1537" s="52">
        <v>43845</v>
      </c>
    </row>
    <row r="1538" spans="1:6" x14ac:dyDescent="0.3">
      <c r="A1538" s="44" t="s">
        <v>1128</v>
      </c>
      <c r="B1538" s="52">
        <v>29366</v>
      </c>
      <c r="C1538" s="44" t="s">
        <v>91</v>
      </c>
      <c r="D1538" s="44" t="s">
        <v>2147</v>
      </c>
      <c r="E1538" s="44" t="s">
        <v>2145</v>
      </c>
      <c r="F1538" s="52">
        <v>43970</v>
      </c>
    </row>
    <row r="1539" spans="1:6" x14ac:dyDescent="0.3">
      <c r="A1539" s="44" t="s">
        <v>1425</v>
      </c>
      <c r="B1539" s="52">
        <v>33560</v>
      </c>
      <c r="C1539" s="44" t="s">
        <v>113</v>
      </c>
      <c r="D1539" s="44" t="s">
        <v>2144</v>
      </c>
      <c r="E1539" s="44" t="s">
        <v>2146</v>
      </c>
      <c r="F1539" s="52">
        <v>43668</v>
      </c>
    </row>
    <row r="1540" spans="1:6" x14ac:dyDescent="0.3">
      <c r="A1540" s="44" t="s">
        <v>207</v>
      </c>
      <c r="B1540" s="52">
        <v>27694</v>
      </c>
      <c r="C1540" s="44" t="s">
        <v>108</v>
      </c>
      <c r="D1540" s="44" t="s">
        <v>2147</v>
      </c>
      <c r="E1540" s="44" t="s">
        <v>2145</v>
      </c>
      <c r="F1540" s="52">
        <v>44115</v>
      </c>
    </row>
    <row r="1541" spans="1:6" x14ac:dyDescent="0.3">
      <c r="A1541" s="44" t="s">
        <v>995</v>
      </c>
      <c r="B1541" s="52">
        <v>31783</v>
      </c>
      <c r="C1541" s="44" t="s">
        <v>91</v>
      </c>
      <c r="D1541" s="44" t="s">
        <v>2147</v>
      </c>
      <c r="E1541" s="44" t="s">
        <v>2145</v>
      </c>
      <c r="F1541" s="52">
        <v>43515</v>
      </c>
    </row>
    <row r="1542" spans="1:6" x14ac:dyDescent="0.3">
      <c r="A1542" s="44" t="s">
        <v>1726</v>
      </c>
      <c r="B1542" s="52">
        <v>36111</v>
      </c>
      <c r="C1542" s="44" t="s">
        <v>63</v>
      </c>
      <c r="D1542" s="44" t="s">
        <v>2144</v>
      </c>
      <c r="E1542" s="44" t="s">
        <v>2145</v>
      </c>
      <c r="F1542" s="52">
        <v>43524</v>
      </c>
    </row>
    <row r="1543" spans="1:6" x14ac:dyDescent="0.3">
      <c r="A1543" s="44" t="s">
        <v>1337</v>
      </c>
      <c r="B1543" s="52">
        <v>30539</v>
      </c>
      <c r="C1543" s="44" t="s">
        <v>85</v>
      </c>
      <c r="D1543" s="44" t="s">
        <v>2144</v>
      </c>
      <c r="E1543" s="44" t="s">
        <v>2146</v>
      </c>
      <c r="F1543" s="52">
        <v>43603</v>
      </c>
    </row>
    <row r="1544" spans="1:6" x14ac:dyDescent="0.3">
      <c r="A1544" s="44" t="s">
        <v>1703</v>
      </c>
      <c r="B1544" s="52">
        <v>34142</v>
      </c>
      <c r="C1544" s="44" t="s">
        <v>214</v>
      </c>
      <c r="D1544" s="44" t="s">
        <v>2147</v>
      </c>
      <c r="E1544" s="44" t="s">
        <v>2146</v>
      </c>
      <c r="F1544" s="52">
        <v>44169</v>
      </c>
    </row>
    <row r="1545" spans="1:6" x14ac:dyDescent="0.3">
      <c r="A1545" s="44" t="s">
        <v>1796</v>
      </c>
      <c r="B1545" s="52">
        <v>30492</v>
      </c>
      <c r="C1545" s="44" t="s">
        <v>85</v>
      </c>
      <c r="D1545" s="44" t="s">
        <v>2147</v>
      </c>
      <c r="E1545" s="44" t="s">
        <v>2146</v>
      </c>
      <c r="F1545" s="52">
        <v>43474</v>
      </c>
    </row>
    <row r="1546" spans="1:6" x14ac:dyDescent="0.3">
      <c r="A1546" s="44" t="s">
        <v>1060</v>
      </c>
      <c r="B1546" s="52">
        <v>32915</v>
      </c>
      <c r="C1546" s="44" t="s">
        <v>118</v>
      </c>
      <c r="D1546" s="44" t="s">
        <v>2144</v>
      </c>
      <c r="E1546" s="44" t="s">
        <v>2145</v>
      </c>
      <c r="F1546" s="52">
        <v>43887</v>
      </c>
    </row>
    <row r="1547" spans="1:6" x14ac:dyDescent="0.3">
      <c r="A1547" s="44" t="s">
        <v>1042</v>
      </c>
      <c r="B1547" s="52">
        <v>33858</v>
      </c>
      <c r="C1547" s="44" t="s">
        <v>223</v>
      </c>
      <c r="D1547" s="44" t="s">
        <v>2147</v>
      </c>
      <c r="E1547" s="44" t="s">
        <v>2145</v>
      </c>
      <c r="F1547" s="52">
        <v>44108</v>
      </c>
    </row>
    <row r="1548" spans="1:6" x14ac:dyDescent="0.3">
      <c r="A1548" s="44" t="s">
        <v>966</v>
      </c>
      <c r="B1548" s="52">
        <v>28967</v>
      </c>
      <c r="C1548" s="44" t="s">
        <v>68</v>
      </c>
      <c r="D1548" s="44" t="s">
        <v>2144</v>
      </c>
      <c r="E1548" s="44" t="s">
        <v>2146</v>
      </c>
      <c r="F1548" s="52">
        <v>44040</v>
      </c>
    </row>
    <row r="1549" spans="1:6" x14ac:dyDescent="0.3">
      <c r="A1549" s="44" t="s">
        <v>711</v>
      </c>
      <c r="B1549" s="52">
        <v>31127</v>
      </c>
      <c r="C1549" s="44" t="s">
        <v>155</v>
      </c>
      <c r="D1549" s="44" t="s">
        <v>2144</v>
      </c>
      <c r="E1549" s="44" t="s">
        <v>2145</v>
      </c>
      <c r="F1549" s="52">
        <v>43839</v>
      </c>
    </row>
    <row r="1550" spans="1:6" x14ac:dyDescent="0.3">
      <c r="A1550" s="44" t="s">
        <v>1351</v>
      </c>
      <c r="B1550" s="52">
        <v>27865</v>
      </c>
      <c r="C1550" s="44" t="s">
        <v>121</v>
      </c>
      <c r="D1550" s="44" t="s">
        <v>2147</v>
      </c>
      <c r="E1550" s="44" t="s">
        <v>2145</v>
      </c>
      <c r="F1550" s="52">
        <v>43819</v>
      </c>
    </row>
    <row r="1551" spans="1:6" x14ac:dyDescent="0.3">
      <c r="A1551" s="44" t="s">
        <v>1481</v>
      </c>
      <c r="B1551" s="52">
        <v>25745</v>
      </c>
      <c r="C1551" s="44" t="s">
        <v>106</v>
      </c>
      <c r="D1551" s="44" t="s">
        <v>2147</v>
      </c>
      <c r="E1551" s="44" t="s">
        <v>2145</v>
      </c>
      <c r="F1551" s="52">
        <v>43510</v>
      </c>
    </row>
    <row r="1552" spans="1:6" x14ac:dyDescent="0.3">
      <c r="A1552" s="44" t="s">
        <v>492</v>
      </c>
      <c r="B1552" s="52">
        <v>34926</v>
      </c>
      <c r="C1552" s="44" t="s">
        <v>65</v>
      </c>
      <c r="D1552" s="44" t="s">
        <v>2144</v>
      </c>
      <c r="E1552" s="44" t="s">
        <v>2146</v>
      </c>
      <c r="F1552" s="52">
        <v>44155</v>
      </c>
    </row>
    <row r="1553" spans="1:6" x14ac:dyDescent="0.3">
      <c r="A1553" s="44" t="s">
        <v>1330</v>
      </c>
      <c r="B1553" s="52">
        <v>32555</v>
      </c>
      <c r="C1553" s="44" t="s">
        <v>116</v>
      </c>
      <c r="D1553" s="44" t="s">
        <v>2144</v>
      </c>
      <c r="E1553" s="44" t="s">
        <v>2145</v>
      </c>
      <c r="F1553" s="52">
        <v>44177</v>
      </c>
    </row>
    <row r="1554" spans="1:6" x14ac:dyDescent="0.3">
      <c r="A1554" s="44" t="s">
        <v>1085</v>
      </c>
      <c r="B1554" s="52">
        <v>31264</v>
      </c>
      <c r="C1554" s="44" t="s">
        <v>130</v>
      </c>
      <c r="D1554" s="44" t="s">
        <v>2147</v>
      </c>
      <c r="E1554" s="44" t="s">
        <v>2146</v>
      </c>
      <c r="F1554" s="52">
        <v>43855</v>
      </c>
    </row>
    <row r="1555" spans="1:6" x14ac:dyDescent="0.3">
      <c r="A1555" s="44" t="s">
        <v>2050</v>
      </c>
      <c r="B1555" s="52">
        <v>26668</v>
      </c>
      <c r="C1555" s="44" t="s">
        <v>118</v>
      </c>
      <c r="D1555" s="44" t="s">
        <v>2147</v>
      </c>
      <c r="E1555" s="44" t="s">
        <v>2146</v>
      </c>
      <c r="F1555" s="52">
        <v>43727</v>
      </c>
    </row>
    <row r="1556" spans="1:6" x14ac:dyDescent="0.3">
      <c r="A1556" s="44" t="s">
        <v>719</v>
      </c>
      <c r="B1556" s="52">
        <v>27592</v>
      </c>
      <c r="C1556" s="44" t="s">
        <v>91</v>
      </c>
      <c r="D1556" s="44" t="s">
        <v>2144</v>
      </c>
      <c r="E1556" s="44" t="s">
        <v>2146</v>
      </c>
      <c r="F1556" s="52">
        <v>43988</v>
      </c>
    </row>
    <row r="1557" spans="1:6" x14ac:dyDescent="0.3">
      <c r="A1557" s="44" t="s">
        <v>269</v>
      </c>
      <c r="B1557" s="52">
        <v>35384</v>
      </c>
      <c r="C1557" s="44" t="s">
        <v>126</v>
      </c>
      <c r="D1557" s="44" t="s">
        <v>2144</v>
      </c>
      <c r="E1557" s="44" t="s">
        <v>2146</v>
      </c>
      <c r="F1557" s="52">
        <v>43477</v>
      </c>
    </row>
    <row r="1558" spans="1:6" x14ac:dyDescent="0.3">
      <c r="A1558" s="44" t="s">
        <v>992</v>
      </c>
      <c r="B1558" s="52">
        <v>29868</v>
      </c>
      <c r="C1558" s="44" t="s">
        <v>78</v>
      </c>
      <c r="D1558" s="44" t="s">
        <v>2144</v>
      </c>
      <c r="E1558" s="44" t="s">
        <v>2146</v>
      </c>
      <c r="F1558" s="52">
        <v>43698</v>
      </c>
    </row>
    <row r="1559" spans="1:6" x14ac:dyDescent="0.3">
      <c r="A1559" s="44" t="s">
        <v>1544</v>
      </c>
      <c r="B1559" s="52">
        <v>31417</v>
      </c>
      <c r="C1559" s="44" t="s">
        <v>77</v>
      </c>
      <c r="D1559" s="44" t="s">
        <v>2147</v>
      </c>
      <c r="E1559" s="44" t="s">
        <v>2145</v>
      </c>
      <c r="F1559" s="52">
        <v>43989</v>
      </c>
    </row>
    <row r="1560" spans="1:6" x14ac:dyDescent="0.3">
      <c r="A1560" s="44" t="s">
        <v>1441</v>
      </c>
      <c r="B1560" s="52">
        <v>28644</v>
      </c>
      <c r="C1560" s="44" t="s">
        <v>113</v>
      </c>
      <c r="D1560" s="44" t="s">
        <v>2144</v>
      </c>
      <c r="E1560" s="44" t="s">
        <v>2145</v>
      </c>
      <c r="F1560" s="52">
        <v>43685</v>
      </c>
    </row>
    <row r="1561" spans="1:6" x14ac:dyDescent="0.3">
      <c r="A1561" s="44" t="s">
        <v>2087</v>
      </c>
      <c r="B1561" s="52">
        <v>25637</v>
      </c>
      <c r="C1561" s="44" t="s">
        <v>130</v>
      </c>
      <c r="D1561" s="44" t="s">
        <v>2144</v>
      </c>
      <c r="E1561" s="44" t="s">
        <v>2146</v>
      </c>
      <c r="F1561" s="52">
        <v>44016</v>
      </c>
    </row>
    <row r="1562" spans="1:6" x14ac:dyDescent="0.3">
      <c r="A1562" s="44" t="s">
        <v>967</v>
      </c>
      <c r="B1562" s="52">
        <v>27397</v>
      </c>
      <c r="C1562" s="44" t="s">
        <v>91</v>
      </c>
      <c r="D1562" s="44" t="s">
        <v>2144</v>
      </c>
      <c r="E1562" s="44" t="s">
        <v>2145</v>
      </c>
      <c r="F1562" s="52">
        <v>43651</v>
      </c>
    </row>
    <row r="1563" spans="1:6" x14ac:dyDescent="0.3">
      <c r="A1563" s="44" t="s">
        <v>1525</v>
      </c>
      <c r="B1563" s="52">
        <v>29768</v>
      </c>
      <c r="C1563" s="44" t="s">
        <v>81</v>
      </c>
      <c r="D1563" s="44" t="s">
        <v>2147</v>
      </c>
      <c r="E1563" s="44" t="s">
        <v>2145</v>
      </c>
      <c r="F1563" s="52">
        <v>43932</v>
      </c>
    </row>
    <row r="1564" spans="1:6" x14ac:dyDescent="0.3">
      <c r="A1564" s="44" t="s">
        <v>641</v>
      </c>
      <c r="B1564" s="52">
        <v>33490</v>
      </c>
      <c r="C1564" s="44" t="s">
        <v>95</v>
      </c>
      <c r="D1564" s="44" t="s">
        <v>2147</v>
      </c>
      <c r="E1564" s="44" t="s">
        <v>2145</v>
      </c>
      <c r="F1564" s="52">
        <v>43896</v>
      </c>
    </row>
    <row r="1565" spans="1:6" x14ac:dyDescent="0.3">
      <c r="A1565" s="44" t="s">
        <v>1844</v>
      </c>
      <c r="B1565" s="52">
        <v>34025</v>
      </c>
      <c r="C1565" s="44" t="s">
        <v>88</v>
      </c>
      <c r="D1565" s="44" t="s">
        <v>2144</v>
      </c>
      <c r="E1565" s="44" t="s">
        <v>2146</v>
      </c>
      <c r="F1565" s="52">
        <v>43479</v>
      </c>
    </row>
    <row r="1566" spans="1:6" x14ac:dyDescent="0.3">
      <c r="A1566" s="44" t="s">
        <v>1365</v>
      </c>
      <c r="B1566" s="52">
        <v>33487</v>
      </c>
      <c r="C1566" s="44" t="s">
        <v>77</v>
      </c>
      <c r="D1566" s="44" t="s">
        <v>2144</v>
      </c>
      <c r="E1566" s="44" t="s">
        <v>2145</v>
      </c>
      <c r="F1566" s="52">
        <v>44139</v>
      </c>
    </row>
    <row r="1567" spans="1:6" x14ac:dyDescent="0.3">
      <c r="A1567" s="44" t="s">
        <v>748</v>
      </c>
      <c r="B1567" s="52">
        <v>33856</v>
      </c>
      <c r="C1567" s="44" t="s">
        <v>201</v>
      </c>
      <c r="D1567" s="44" t="s">
        <v>2147</v>
      </c>
      <c r="E1567" s="44" t="s">
        <v>2145</v>
      </c>
      <c r="F1567" s="52">
        <v>44083</v>
      </c>
    </row>
    <row r="1568" spans="1:6" x14ac:dyDescent="0.3">
      <c r="A1568" s="44" t="s">
        <v>1546</v>
      </c>
      <c r="B1568" s="52">
        <v>28810</v>
      </c>
      <c r="C1568" s="44" t="s">
        <v>100</v>
      </c>
      <c r="D1568" s="44" t="s">
        <v>2144</v>
      </c>
      <c r="E1568" s="44" t="s">
        <v>2146</v>
      </c>
      <c r="F1568" s="52">
        <v>43781</v>
      </c>
    </row>
    <row r="1569" spans="1:6" x14ac:dyDescent="0.3">
      <c r="A1569" s="44" t="s">
        <v>1593</v>
      </c>
      <c r="B1569" s="52">
        <v>36620</v>
      </c>
      <c r="C1569" s="44" t="s">
        <v>63</v>
      </c>
      <c r="D1569" s="44" t="s">
        <v>2144</v>
      </c>
      <c r="E1569" s="44" t="s">
        <v>2145</v>
      </c>
      <c r="F1569" s="52">
        <v>43498</v>
      </c>
    </row>
    <row r="1570" spans="1:6" x14ac:dyDescent="0.3">
      <c r="A1570" s="44" t="s">
        <v>845</v>
      </c>
      <c r="B1570" s="52">
        <v>29447</v>
      </c>
      <c r="C1570" s="44" t="s">
        <v>95</v>
      </c>
      <c r="D1570" s="44" t="s">
        <v>2147</v>
      </c>
      <c r="E1570" s="44" t="s">
        <v>2146</v>
      </c>
      <c r="F1570" s="52">
        <v>43647</v>
      </c>
    </row>
    <row r="1571" spans="1:6" x14ac:dyDescent="0.3">
      <c r="A1571" s="44" t="s">
        <v>1908</v>
      </c>
      <c r="B1571" s="52">
        <v>34964</v>
      </c>
      <c r="C1571" s="44" t="s">
        <v>115</v>
      </c>
      <c r="D1571" s="44" t="s">
        <v>2147</v>
      </c>
      <c r="E1571" s="44" t="s">
        <v>2146</v>
      </c>
      <c r="F1571" s="52">
        <v>43893</v>
      </c>
    </row>
    <row r="1572" spans="1:6" x14ac:dyDescent="0.3">
      <c r="A1572" s="44" t="s">
        <v>998</v>
      </c>
      <c r="B1572" s="52">
        <v>35844</v>
      </c>
      <c r="C1572" s="44" t="s">
        <v>201</v>
      </c>
      <c r="D1572" s="44" t="s">
        <v>2144</v>
      </c>
      <c r="E1572" s="44" t="s">
        <v>2145</v>
      </c>
      <c r="F1572" s="52">
        <v>44167</v>
      </c>
    </row>
    <row r="1573" spans="1:6" x14ac:dyDescent="0.3">
      <c r="A1573" s="44" t="s">
        <v>802</v>
      </c>
      <c r="B1573" s="52">
        <v>35701</v>
      </c>
      <c r="C1573" s="44" t="s">
        <v>155</v>
      </c>
      <c r="D1573" s="44" t="s">
        <v>2144</v>
      </c>
      <c r="E1573" s="44" t="s">
        <v>2146</v>
      </c>
      <c r="F1573" s="52">
        <v>44028</v>
      </c>
    </row>
    <row r="1574" spans="1:6" x14ac:dyDescent="0.3">
      <c r="A1574" s="44" t="s">
        <v>532</v>
      </c>
      <c r="B1574" s="52">
        <v>32523</v>
      </c>
      <c r="C1574" s="44" t="s">
        <v>110</v>
      </c>
      <c r="D1574" s="44" t="s">
        <v>2147</v>
      </c>
      <c r="E1574" s="44" t="s">
        <v>2146</v>
      </c>
      <c r="F1574" s="52">
        <v>44138</v>
      </c>
    </row>
    <row r="1575" spans="1:6" x14ac:dyDescent="0.3">
      <c r="A1575" s="44" t="s">
        <v>172</v>
      </c>
      <c r="B1575" s="52">
        <v>31881</v>
      </c>
      <c r="C1575" s="44" t="s">
        <v>105</v>
      </c>
      <c r="D1575" s="44" t="s">
        <v>2144</v>
      </c>
      <c r="E1575" s="44" t="s">
        <v>2145</v>
      </c>
      <c r="F1575" s="52">
        <v>43866</v>
      </c>
    </row>
    <row r="1576" spans="1:6" x14ac:dyDescent="0.3">
      <c r="A1576" s="44" t="s">
        <v>1023</v>
      </c>
      <c r="B1576" s="52">
        <v>35285</v>
      </c>
      <c r="C1576" s="44" t="s">
        <v>82</v>
      </c>
      <c r="D1576" s="44" t="s">
        <v>2147</v>
      </c>
      <c r="E1576" s="44" t="s">
        <v>2145</v>
      </c>
      <c r="F1576" s="52">
        <v>44004</v>
      </c>
    </row>
    <row r="1577" spans="1:6" x14ac:dyDescent="0.3">
      <c r="A1577" s="44" t="s">
        <v>458</v>
      </c>
      <c r="B1577" s="52">
        <v>26707</v>
      </c>
      <c r="C1577" s="44" t="s">
        <v>127</v>
      </c>
      <c r="D1577" s="44" t="s">
        <v>2147</v>
      </c>
      <c r="E1577" s="44" t="s">
        <v>2145</v>
      </c>
      <c r="F1577" s="52">
        <v>43734</v>
      </c>
    </row>
    <row r="1578" spans="1:6" x14ac:dyDescent="0.3">
      <c r="A1578" s="44" t="s">
        <v>699</v>
      </c>
      <c r="B1578" s="52">
        <v>34432</v>
      </c>
      <c r="C1578" s="44" t="s">
        <v>64</v>
      </c>
      <c r="D1578" s="44" t="s">
        <v>2147</v>
      </c>
      <c r="E1578" s="44" t="s">
        <v>2146</v>
      </c>
      <c r="F1578" s="52">
        <v>44152</v>
      </c>
    </row>
    <row r="1579" spans="1:6" x14ac:dyDescent="0.3">
      <c r="A1579" s="44" t="s">
        <v>832</v>
      </c>
      <c r="B1579" s="52">
        <v>34712</v>
      </c>
      <c r="C1579" s="44" t="s">
        <v>128</v>
      </c>
      <c r="D1579" s="44" t="s">
        <v>2144</v>
      </c>
      <c r="E1579" s="44" t="s">
        <v>2145</v>
      </c>
      <c r="F1579" s="52">
        <v>44031</v>
      </c>
    </row>
    <row r="1580" spans="1:6" x14ac:dyDescent="0.3">
      <c r="A1580" s="44" t="s">
        <v>326</v>
      </c>
      <c r="B1580" s="52">
        <v>34875</v>
      </c>
      <c r="C1580" s="44" t="s">
        <v>108</v>
      </c>
      <c r="D1580" s="44" t="s">
        <v>2144</v>
      </c>
      <c r="E1580" s="44" t="s">
        <v>2145</v>
      </c>
      <c r="F1580" s="52">
        <v>44169</v>
      </c>
    </row>
    <row r="1581" spans="1:6" x14ac:dyDescent="0.3">
      <c r="A1581" s="44" t="s">
        <v>512</v>
      </c>
      <c r="B1581" s="52">
        <v>34939</v>
      </c>
      <c r="C1581" s="44" t="s">
        <v>110</v>
      </c>
      <c r="D1581" s="44" t="s">
        <v>2147</v>
      </c>
      <c r="E1581" s="44" t="s">
        <v>2145</v>
      </c>
      <c r="F1581" s="52">
        <v>44007</v>
      </c>
    </row>
    <row r="1582" spans="1:6" x14ac:dyDescent="0.3">
      <c r="A1582" s="44" t="s">
        <v>655</v>
      </c>
      <c r="B1582" s="52">
        <v>27340</v>
      </c>
      <c r="C1582" s="44" t="s">
        <v>82</v>
      </c>
      <c r="D1582" s="44" t="s">
        <v>2147</v>
      </c>
      <c r="E1582" s="44" t="s">
        <v>2146</v>
      </c>
      <c r="F1582" s="52">
        <v>43571</v>
      </c>
    </row>
    <row r="1583" spans="1:6" x14ac:dyDescent="0.3">
      <c r="A1583" s="44" t="s">
        <v>490</v>
      </c>
      <c r="B1583" s="52">
        <v>25633</v>
      </c>
      <c r="C1583" s="44" t="s">
        <v>123</v>
      </c>
      <c r="D1583" s="44" t="s">
        <v>2147</v>
      </c>
      <c r="E1583" s="44" t="s">
        <v>2146</v>
      </c>
      <c r="F1583" s="52">
        <v>43500</v>
      </c>
    </row>
    <row r="1584" spans="1:6" x14ac:dyDescent="0.3">
      <c r="A1584" s="44" t="s">
        <v>1501</v>
      </c>
      <c r="B1584" s="52">
        <v>31824</v>
      </c>
      <c r="C1584" s="44" t="s">
        <v>122</v>
      </c>
      <c r="D1584" s="44" t="s">
        <v>2147</v>
      </c>
      <c r="E1584" s="44" t="s">
        <v>2145</v>
      </c>
      <c r="F1584" s="52">
        <v>43636</v>
      </c>
    </row>
    <row r="1585" spans="1:6" x14ac:dyDescent="0.3">
      <c r="A1585" s="44" t="s">
        <v>1366</v>
      </c>
      <c r="B1585" s="52">
        <v>34945</v>
      </c>
      <c r="C1585" s="44" t="s">
        <v>95</v>
      </c>
      <c r="D1585" s="44" t="s">
        <v>2147</v>
      </c>
      <c r="E1585" s="44" t="s">
        <v>2146</v>
      </c>
      <c r="F1585" s="52">
        <v>43544</v>
      </c>
    </row>
    <row r="1586" spans="1:6" x14ac:dyDescent="0.3">
      <c r="A1586" s="44" t="s">
        <v>471</v>
      </c>
      <c r="B1586" s="52">
        <v>28260</v>
      </c>
      <c r="C1586" s="44" t="s">
        <v>84</v>
      </c>
      <c r="D1586" s="44" t="s">
        <v>2144</v>
      </c>
      <c r="E1586" s="44" t="s">
        <v>2146</v>
      </c>
      <c r="F1586" s="52">
        <v>43853</v>
      </c>
    </row>
    <row r="1587" spans="1:6" x14ac:dyDescent="0.3">
      <c r="A1587" s="44" t="s">
        <v>1500</v>
      </c>
      <c r="B1587" s="52">
        <v>25867</v>
      </c>
      <c r="C1587" s="44" t="s">
        <v>96</v>
      </c>
      <c r="D1587" s="44" t="s">
        <v>2144</v>
      </c>
      <c r="E1587" s="44" t="s">
        <v>2145</v>
      </c>
      <c r="F1587" s="52">
        <v>43970</v>
      </c>
    </row>
    <row r="1588" spans="1:6" x14ac:dyDescent="0.3">
      <c r="A1588" s="44" t="s">
        <v>597</v>
      </c>
      <c r="B1588" s="52">
        <v>33167</v>
      </c>
      <c r="C1588" s="44" t="s">
        <v>77</v>
      </c>
      <c r="D1588" s="44" t="s">
        <v>2144</v>
      </c>
      <c r="E1588" s="44" t="s">
        <v>2146</v>
      </c>
      <c r="F1588" s="52">
        <v>43732</v>
      </c>
    </row>
    <row r="1589" spans="1:6" x14ac:dyDescent="0.3">
      <c r="A1589" s="44" t="s">
        <v>453</v>
      </c>
      <c r="B1589" s="52">
        <v>35340</v>
      </c>
      <c r="C1589" s="44" t="s">
        <v>63</v>
      </c>
      <c r="D1589" s="44" t="s">
        <v>2147</v>
      </c>
      <c r="E1589" s="44" t="s">
        <v>2145</v>
      </c>
      <c r="F1589" s="52">
        <v>44029</v>
      </c>
    </row>
    <row r="1590" spans="1:6" x14ac:dyDescent="0.3">
      <c r="A1590" s="44" t="s">
        <v>1971</v>
      </c>
      <c r="B1590" s="52">
        <v>32388</v>
      </c>
      <c r="C1590" s="44" t="s">
        <v>116</v>
      </c>
      <c r="D1590" s="44" t="s">
        <v>2144</v>
      </c>
      <c r="E1590" s="44" t="s">
        <v>2145</v>
      </c>
      <c r="F1590" s="52">
        <v>43733</v>
      </c>
    </row>
    <row r="1591" spans="1:6" x14ac:dyDescent="0.3">
      <c r="A1591" s="44" t="s">
        <v>1124</v>
      </c>
      <c r="B1591" s="52">
        <v>33229</v>
      </c>
      <c r="C1591" s="44" t="s">
        <v>105</v>
      </c>
      <c r="D1591" s="44" t="s">
        <v>2144</v>
      </c>
      <c r="E1591" s="44" t="s">
        <v>2146</v>
      </c>
      <c r="F1591" s="52">
        <v>44191</v>
      </c>
    </row>
    <row r="1592" spans="1:6" x14ac:dyDescent="0.3">
      <c r="A1592" s="44" t="s">
        <v>1024</v>
      </c>
      <c r="B1592" s="52">
        <v>36171</v>
      </c>
      <c r="C1592" s="44" t="s">
        <v>97</v>
      </c>
      <c r="D1592" s="44" t="s">
        <v>2144</v>
      </c>
      <c r="E1592" s="44" t="s">
        <v>2145</v>
      </c>
      <c r="F1592" s="52">
        <v>44017</v>
      </c>
    </row>
    <row r="1593" spans="1:6" x14ac:dyDescent="0.3">
      <c r="A1593" s="44" t="s">
        <v>919</v>
      </c>
      <c r="B1593" s="52">
        <v>30635</v>
      </c>
      <c r="C1593" s="44" t="s">
        <v>96</v>
      </c>
      <c r="D1593" s="44" t="s">
        <v>2147</v>
      </c>
      <c r="E1593" s="44" t="s">
        <v>2145</v>
      </c>
      <c r="F1593" s="52">
        <v>44070</v>
      </c>
    </row>
    <row r="1594" spans="1:6" x14ac:dyDescent="0.3">
      <c r="A1594" s="44" t="s">
        <v>1973</v>
      </c>
      <c r="B1594" s="52">
        <v>35502</v>
      </c>
      <c r="C1594" s="44" t="s">
        <v>123</v>
      </c>
      <c r="D1594" s="44" t="s">
        <v>2147</v>
      </c>
      <c r="E1594" s="44" t="s">
        <v>2145</v>
      </c>
      <c r="F1594" s="52">
        <v>43932</v>
      </c>
    </row>
    <row r="1595" spans="1:6" x14ac:dyDescent="0.3">
      <c r="A1595" s="44" t="s">
        <v>1185</v>
      </c>
      <c r="B1595" s="52">
        <v>29906</v>
      </c>
      <c r="C1595" s="44" t="s">
        <v>119</v>
      </c>
      <c r="D1595" s="44" t="s">
        <v>2147</v>
      </c>
      <c r="E1595" s="44" t="s">
        <v>2145</v>
      </c>
      <c r="F1595" s="52">
        <v>43634</v>
      </c>
    </row>
    <row r="1596" spans="1:6" x14ac:dyDescent="0.3">
      <c r="A1596" s="44" t="s">
        <v>174</v>
      </c>
      <c r="B1596" s="52">
        <v>32188</v>
      </c>
      <c r="C1596" s="44" t="s">
        <v>78</v>
      </c>
      <c r="D1596" s="44" t="s">
        <v>2144</v>
      </c>
      <c r="E1596" s="44" t="s">
        <v>2145</v>
      </c>
      <c r="F1596" s="52">
        <v>43923</v>
      </c>
    </row>
    <row r="1597" spans="1:6" x14ac:dyDescent="0.3">
      <c r="A1597" s="44" t="s">
        <v>2012</v>
      </c>
      <c r="B1597" s="52">
        <v>35571</v>
      </c>
      <c r="C1597" s="44" t="s">
        <v>100</v>
      </c>
      <c r="D1597" s="44" t="s">
        <v>2147</v>
      </c>
      <c r="E1597" s="44" t="s">
        <v>2145</v>
      </c>
      <c r="F1597" s="52">
        <v>43724</v>
      </c>
    </row>
    <row r="1598" spans="1:6" x14ac:dyDescent="0.3">
      <c r="A1598" s="44" t="s">
        <v>1493</v>
      </c>
      <c r="B1598" s="52">
        <v>33368</v>
      </c>
      <c r="C1598" s="44" t="s">
        <v>155</v>
      </c>
      <c r="D1598" s="44" t="s">
        <v>2147</v>
      </c>
      <c r="E1598" s="44" t="s">
        <v>2146</v>
      </c>
      <c r="F1598" s="52">
        <v>43550</v>
      </c>
    </row>
    <row r="1599" spans="1:6" x14ac:dyDescent="0.3">
      <c r="A1599" s="44" t="s">
        <v>703</v>
      </c>
      <c r="B1599" s="52">
        <v>30429</v>
      </c>
      <c r="C1599" s="44" t="s">
        <v>112</v>
      </c>
      <c r="D1599" s="44" t="s">
        <v>2144</v>
      </c>
      <c r="E1599" s="44" t="s">
        <v>2145</v>
      </c>
      <c r="F1599" s="52">
        <v>43618</v>
      </c>
    </row>
    <row r="1600" spans="1:6" x14ac:dyDescent="0.3">
      <c r="A1600" s="44" t="s">
        <v>823</v>
      </c>
      <c r="B1600" s="52">
        <v>30292</v>
      </c>
      <c r="C1600" s="44" t="s">
        <v>120</v>
      </c>
      <c r="D1600" s="44" t="s">
        <v>2147</v>
      </c>
      <c r="E1600" s="44" t="s">
        <v>2145</v>
      </c>
      <c r="F1600" s="52">
        <v>43682</v>
      </c>
    </row>
    <row r="1601" spans="1:6" x14ac:dyDescent="0.3">
      <c r="A1601" s="44" t="s">
        <v>1489</v>
      </c>
      <c r="B1601" s="52">
        <v>35438</v>
      </c>
      <c r="C1601" s="44" t="s">
        <v>163</v>
      </c>
      <c r="D1601" s="44" t="s">
        <v>2147</v>
      </c>
      <c r="E1601" s="44" t="s">
        <v>2145</v>
      </c>
      <c r="F1601" s="52">
        <v>43620</v>
      </c>
    </row>
    <row r="1602" spans="1:6" x14ac:dyDescent="0.3">
      <c r="A1602" s="44" t="s">
        <v>218</v>
      </c>
      <c r="B1602" s="52">
        <v>34973</v>
      </c>
      <c r="C1602" s="44" t="s">
        <v>163</v>
      </c>
      <c r="D1602" s="44" t="s">
        <v>2147</v>
      </c>
      <c r="E1602" s="44" t="s">
        <v>2146</v>
      </c>
      <c r="F1602" s="52">
        <v>44019</v>
      </c>
    </row>
    <row r="1603" spans="1:6" x14ac:dyDescent="0.3">
      <c r="A1603" s="44" t="s">
        <v>1638</v>
      </c>
      <c r="B1603" s="52">
        <v>28270</v>
      </c>
      <c r="C1603" s="44" t="s">
        <v>163</v>
      </c>
      <c r="D1603" s="44" t="s">
        <v>2144</v>
      </c>
      <c r="E1603" s="44" t="s">
        <v>2146</v>
      </c>
      <c r="F1603" s="52">
        <v>43618</v>
      </c>
    </row>
    <row r="1604" spans="1:6" x14ac:dyDescent="0.3">
      <c r="A1604" s="44" t="s">
        <v>2101</v>
      </c>
      <c r="B1604" s="52">
        <v>32543</v>
      </c>
      <c r="C1604" s="44" t="s">
        <v>113</v>
      </c>
      <c r="D1604" s="44" t="s">
        <v>2144</v>
      </c>
      <c r="E1604" s="44" t="s">
        <v>2145</v>
      </c>
      <c r="F1604" s="52">
        <v>43815</v>
      </c>
    </row>
    <row r="1605" spans="1:6" x14ac:dyDescent="0.3">
      <c r="A1605" s="44" t="s">
        <v>2076</v>
      </c>
      <c r="B1605" s="52">
        <v>30859</v>
      </c>
      <c r="C1605" s="44" t="s">
        <v>79</v>
      </c>
      <c r="D1605" s="44" t="s">
        <v>2144</v>
      </c>
      <c r="E1605" s="44" t="s">
        <v>2146</v>
      </c>
      <c r="F1605" s="52">
        <v>44147</v>
      </c>
    </row>
    <row r="1606" spans="1:6" x14ac:dyDescent="0.3">
      <c r="A1606" s="44" t="s">
        <v>1144</v>
      </c>
      <c r="B1606" s="52">
        <v>27211</v>
      </c>
      <c r="C1606" s="44" t="s">
        <v>90</v>
      </c>
      <c r="D1606" s="44" t="s">
        <v>2147</v>
      </c>
      <c r="E1606" s="44" t="s">
        <v>2145</v>
      </c>
      <c r="F1606" s="52">
        <v>43881</v>
      </c>
    </row>
    <row r="1607" spans="1:6" x14ac:dyDescent="0.3">
      <c r="A1607" s="44" t="s">
        <v>831</v>
      </c>
      <c r="B1607" s="52">
        <v>33298</v>
      </c>
      <c r="C1607" s="44" t="s">
        <v>108</v>
      </c>
      <c r="D1607" s="44" t="s">
        <v>2144</v>
      </c>
      <c r="E1607" s="44" t="s">
        <v>2146</v>
      </c>
      <c r="F1607" s="52">
        <v>44183</v>
      </c>
    </row>
    <row r="1608" spans="1:6" x14ac:dyDescent="0.3">
      <c r="A1608" s="44" t="s">
        <v>1842</v>
      </c>
      <c r="B1608" s="52">
        <v>34903</v>
      </c>
      <c r="C1608" s="44" t="s">
        <v>78</v>
      </c>
      <c r="D1608" s="44" t="s">
        <v>2147</v>
      </c>
      <c r="E1608" s="44" t="s">
        <v>2145</v>
      </c>
      <c r="F1608" s="52">
        <v>43742</v>
      </c>
    </row>
    <row r="1609" spans="1:6" x14ac:dyDescent="0.3">
      <c r="A1609" s="44" t="s">
        <v>1334</v>
      </c>
      <c r="B1609" s="52">
        <v>26370</v>
      </c>
      <c r="C1609" s="44" t="s">
        <v>65</v>
      </c>
      <c r="D1609" s="44" t="s">
        <v>2144</v>
      </c>
      <c r="E1609" s="44" t="s">
        <v>2145</v>
      </c>
      <c r="F1609" s="52">
        <v>43576</v>
      </c>
    </row>
    <row r="1610" spans="1:6" x14ac:dyDescent="0.3">
      <c r="A1610" s="44" t="s">
        <v>1269</v>
      </c>
      <c r="B1610" s="52">
        <v>27181</v>
      </c>
      <c r="C1610" s="44" t="s">
        <v>107</v>
      </c>
      <c r="D1610" s="44" t="s">
        <v>2144</v>
      </c>
      <c r="E1610" s="44" t="s">
        <v>2146</v>
      </c>
      <c r="F1610" s="52">
        <v>43857</v>
      </c>
    </row>
    <row r="1611" spans="1:6" x14ac:dyDescent="0.3">
      <c r="A1611" s="44" t="s">
        <v>2006</v>
      </c>
      <c r="B1611" s="52">
        <v>31397</v>
      </c>
      <c r="C1611" s="44" t="s">
        <v>143</v>
      </c>
      <c r="D1611" s="44" t="s">
        <v>2144</v>
      </c>
      <c r="E1611" s="44" t="s">
        <v>2145</v>
      </c>
      <c r="F1611" s="52">
        <v>43506</v>
      </c>
    </row>
    <row r="1612" spans="1:6" x14ac:dyDescent="0.3">
      <c r="A1612" s="44" t="s">
        <v>339</v>
      </c>
      <c r="B1612" s="52">
        <v>34712</v>
      </c>
      <c r="C1612" s="44" t="s">
        <v>80</v>
      </c>
      <c r="D1612" s="44" t="s">
        <v>2144</v>
      </c>
      <c r="E1612" s="44" t="s">
        <v>2146</v>
      </c>
      <c r="F1612" s="52">
        <v>43682</v>
      </c>
    </row>
    <row r="1613" spans="1:6" x14ac:dyDescent="0.3">
      <c r="A1613" s="44" t="s">
        <v>1198</v>
      </c>
      <c r="B1613" s="52">
        <v>36697</v>
      </c>
      <c r="C1613" s="44" t="s">
        <v>114</v>
      </c>
      <c r="D1613" s="44" t="s">
        <v>2147</v>
      </c>
      <c r="E1613" s="44" t="s">
        <v>2145</v>
      </c>
      <c r="F1613" s="52">
        <v>43603</v>
      </c>
    </row>
    <row r="1614" spans="1:6" x14ac:dyDescent="0.3">
      <c r="A1614" s="44" t="s">
        <v>1782</v>
      </c>
      <c r="B1614" s="52">
        <v>26988</v>
      </c>
      <c r="C1614" s="44" t="s">
        <v>80</v>
      </c>
      <c r="D1614" s="44" t="s">
        <v>2144</v>
      </c>
      <c r="E1614" s="44" t="s">
        <v>2146</v>
      </c>
      <c r="F1614" s="52">
        <v>43754</v>
      </c>
    </row>
    <row r="1615" spans="1:6" x14ac:dyDescent="0.3">
      <c r="A1615" s="44" t="s">
        <v>256</v>
      </c>
      <c r="B1615" s="52">
        <v>34757</v>
      </c>
      <c r="C1615" s="44" t="s">
        <v>79</v>
      </c>
      <c r="D1615" s="44" t="s">
        <v>2144</v>
      </c>
      <c r="E1615" s="44" t="s">
        <v>2145</v>
      </c>
      <c r="F1615" s="52">
        <v>43704</v>
      </c>
    </row>
    <row r="1616" spans="1:6" x14ac:dyDescent="0.3">
      <c r="A1616" s="44" t="s">
        <v>373</v>
      </c>
      <c r="B1616" s="52">
        <v>36164</v>
      </c>
      <c r="C1616" s="44" t="s">
        <v>100</v>
      </c>
      <c r="D1616" s="44" t="s">
        <v>2144</v>
      </c>
      <c r="E1616" s="44" t="s">
        <v>2145</v>
      </c>
      <c r="F1616" s="52">
        <v>44121</v>
      </c>
    </row>
    <row r="1617" spans="1:6" x14ac:dyDescent="0.3">
      <c r="A1617" s="44" t="s">
        <v>1937</v>
      </c>
      <c r="B1617" s="52">
        <v>31959</v>
      </c>
      <c r="C1617" s="44" t="s">
        <v>111</v>
      </c>
      <c r="D1617" s="44" t="s">
        <v>2147</v>
      </c>
      <c r="E1617" s="44" t="s">
        <v>2146</v>
      </c>
      <c r="F1617" s="52">
        <v>44123</v>
      </c>
    </row>
    <row r="1618" spans="1:6" x14ac:dyDescent="0.3">
      <c r="A1618" s="44" t="s">
        <v>479</v>
      </c>
      <c r="B1618" s="52">
        <v>36782</v>
      </c>
      <c r="C1618" s="44" t="s">
        <v>68</v>
      </c>
      <c r="D1618" s="44" t="s">
        <v>2144</v>
      </c>
      <c r="E1618" s="44" t="s">
        <v>2146</v>
      </c>
      <c r="F1618" s="52">
        <v>43748</v>
      </c>
    </row>
    <row r="1619" spans="1:6" x14ac:dyDescent="0.3">
      <c r="A1619" s="44" t="s">
        <v>2127</v>
      </c>
      <c r="B1619" s="52">
        <v>34249</v>
      </c>
      <c r="C1619" s="44" t="s">
        <v>128</v>
      </c>
      <c r="D1619" s="44" t="s">
        <v>2147</v>
      </c>
      <c r="E1619" s="44" t="s">
        <v>2145</v>
      </c>
      <c r="F1619" s="52">
        <v>43952</v>
      </c>
    </row>
    <row r="1620" spans="1:6" x14ac:dyDescent="0.3">
      <c r="A1620" s="44" t="s">
        <v>940</v>
      </c>
      <c r="B1620" s="52">
        <v>32000</v>
      </c>
      <c r="C1620" s="44" t="s">
        <v>201</v>
      </c>
      <c r="D1620" s="44" t="s">
        <v>2147</v>
      </c>
      <c r="E1620" s="44" t="s">
        <v>2145</v>
      </c>
      <c r="F1620" s="52">
        <v>44118</v>
      </c>
    </row>
    <row r="1621" spans="1:6" x14ac:dyDescent="0.3">
      <c r="A1621" s="44" t="s">
        <v>840</v>
      </c>
      <c r="B1621" s="52">
        <v>29367</v>
      </c>
      <c r="C1621" s="44" t="s">
        <v>214</v>
      </c>
      <c r="D1621" s="44" t="s">
        <v>2144</v>
      </c>
      <c r="E1621" s="44" t="s">
        <v>2145</v>
      </c>
      <c r="F1621" s="52">
        <v>43990</v>
      </c>
    </row>
    <row r="1622" spans="1:6" x14ac:dyDescent="0.3">
      <c r="A1622" s="44" t="s">
        <v>329</v>
      </c>
      <c r="B1622" s="52">
        <v>26929</v>
      </c>
      <c r="C1622" s="44" t="s">
        <v>148</v>
      </c>
      <c r="D1622" s="44" t="s">
        <v>2147</v>
      </c>
      <c r="E1622" s="44" t="s">
        <v>2146</v>
      </c>
      <c r="F1622" s="52">
        <v>44188</v>
      </c>
    </row>
    <row r="1623" spans="1:6" x14ac:dyDescent="0.3">
      <c r="A1623" s="44" t="s">
        <v>1985</v>
      </c>
      <c r="B1623" s="52">
        <v>28784</v>
      </c>
      <c r="C1623" s="44" t="s">
        <v>78</v>
      </c>
      <c r="D1623" s="44" t="s">
        <v>2147</v>
      </c>
      <c r="E1623" s="44" t="s">
        <v>2146</v>
      </c>
      <c r="F1623" s="52">
        <v>44190</v>
      </c>
    </row>
    <row r="1624" spans="1:6" x14ac:dyDescent="0.3">
      <c r="A1624" s="44" t="s">
        <v>968</v>
      </c>
      <c r="B1624" s="52">
        <v>34653</v>
      </c>
      <c r="C1624" s="44" t="s">
        <v>116</v>
      </c>
      <c r="D1624" s="44" t="s">
        <v>2144</v>
      </c>
      <c r="E1624" s="44" t="s">
        <v>2146</v>
      </c>
      <c r="F1624" s="52">
        <v>43943</v>
      </c>
    </row>
    <row r="1625" spans="1:6" x14ac:dyDescent="0.3">
      <c r="A1625" s="44" t="s">
        <v>2075</v>
      </c>
      <c r="B1625" s="52">
        <v>33659</v>
      </c>
      <c r="C1625" s="44" t="s">
        <v>68</v>
      </c>
      <c r="D1625" s="44" t="s">
        <v>2147</v>
      </c>
      <c r="E1625" s="44" t="s">
        <v>2145</v>
      </c>
      <c r="F1625" s="52">
        <v>44176</v>
      </c>
    </row>
    <row r="1626" spans="1:6" x14ac:dyDescent="0.3">
      <c r="A1626" s="44" t="s">
        <v>549</v>
      </c>
      <c r="B1626" s="52">
        <v>36106</v>
      </c>
      <c r="C1626" s="44" t="s">
        <v>80</v>
      </c>
      <c r="D1626" s="44" t="s">
        <v>2144</v>
      </c>
      <c r="E1626" s="44" t="s">
        <v>2145</v>
      </c>
      <c r="F1626" s="52">
        <v>43848</v>
      </c>
    </row>
    <row r="1627" spans="1:6" x14ac:dyDescent="0.3">
      <c r="A1627" s="44" t="s">
        <v>898</v>
      </c>
      <c r="B1627" s="52">
        <v>27621</v>
      </c>
      <c r="C1627" s="44" t="s">
        <v>124</v>
      </c>
      <c r="D1627" s="44" t="s">
        <v>2144</v>
      </c>
      <c r="E1627" s="44" t="s">
        <v>2146</v>
      </c>
      <c r="F1627" s="52">
        <v>43516</v>
      </c>
    </row>
    <row r="1628" spans="1:6" x14ac:dyDescent="0.3">
      <c r="A1628" s="44" t="s">
        <v>539</v>
      </c>
      <c r="B1628" s="52">
        <v>33036</v>
      </c>
      <c r="C1628" s="44" t="s">
        <v>112</v>
      </c>
      <c r="D1628" s="44" t="s">
        <v>2144</v>
      </c>
      <c r="E1628" s="44" t="s">
        <v>2145</v>
      </c>
      <c r="F1628" s="52">
        <v>43878</v>
      </c>
    </row>
    <row r="1629" spans="1:6" x14ac:dyDescent="0.3">
      <c r="A1629" s="44" t="s">
        <v>690</v>
      </c>
      <c r="B1629" s="52">
        <v>28442</v>
      </c>
      <c r="C1629" s="44" t="s">
        <v>195</v>
      </c>
      <c r="D1629" s="44" t="s">
        <v>2147</v>
      </c>
      <c r="E1629" s="44" t="s">
        <v>2145</v>
      </c>
      <c r="F1629" s="52">
        <v>43581</v>
      </c>
    </row>
    <row r="1630" spans="1:6" x14ac:dyDescent="0.3">
      <c r="A1630" s="44" t="s">
        <v>509</v>
      </c>
      <c r="B1630" s="52">
        <v>33111</v>
      </c>
      <c r="C1630" s="44" t="s">
        <v>123</v>
      </c>
      <c r="D1630" s="44" t="s">
        <v>2147</v>
      </c>
      <c r="E1630" s="44" t="s">
        <v>2146</v>
      </c>
      <c r="F1630" s="52">
        <v>43962</v>
      </c>
    </row>
    <row r="1631" spans="1:6" x14ac:dyDescent="0.3">
      <c r="A1631" s="44" t="s">
        <v>1127</v>
      </c>
      <c r="B1631" s="52">
        <v>31110</v>
      </c>
      <c r="C1631" s="44" t="s">
        <v>118</v>
      </c>
      <c r="D1631" s="44" t="s">
        <v>2144</v>
      </c>
      <c r="E1631" s="44" t="s">
        <v>2146</v>
      </c>
      <c r="F1631" s="52">
        <v>44088</v>
      </c>
    </row>
    <row r="1632" spans="1:6" x14ac:dyDescent="0.3">
      <c r="A1632" s="44" t="s">
        <v>631</v>
      </c>
      <c r="B1632" s="52">
        <v>34586</v>
      </c>
      <c r="C1632" s="44" t="s">
        <v>116</v>
      </c>
      <c r="D1632" s="44" t="s">
        <v>2144</v>
      </c>
      <c r="E1632" s="44" t="s">
        <v>2145</v>
      </c>
      <c r="F1632" s="52">
        <v>43517</v>
      </c>
    </row>
    <row r="1633" spans="1:6" x14ac:dyDescent="0.3">
      <c r="A1633" s="44" t="s">
        <v>855</v>
      </c>
      <c r="B1633" s="52">
        <v>32813</v>
      </c>
      <c r="C1633" s="44" t="s">
        <v>124</v>
      </c>
      <c r="D1633" s="44" t="s">
        <v>2144</v>
      </c>
      <c r="E1633" s="44" t="s">
        <v>2146</v>
      </c>
      <c r="F1633" s="52">
        <v>43753</v>
      </c>
    </row>
    <row r="1634" spans="1:6" x14ac:dyDescent="0.3">
      <c r="A1634" s="44" t="s">
        <v>420</v>
      </c>
      <c r="B1634" s="52">
        <v>26142</v>
      </c>
      <c r="C1634" s="44" t="s">
        <v>109</v>
      </c>
      <c r="D1634" s="44" t="s">
        <v>2147</v>
      </c>
      <c r="E1634" s="44" t="s">
        <v>2145</v>
      </c>
      <c r="F1634" s="52">
        <v>43564</v>
      </c>
    </row>
    <row r="1635" spans="1:6" x14ac:dyDescent="0.3">
      <c r="A1635" s="44" t="s">
        <v>609</v>
      </c>
      <c r="B1635" s="52">
        <v>28120</v>
      </c>
      <c r="C1635" s="44" t="s">
        <v>92</v>
      </c>
      <c r="D1635" s="44" t="s">
        <v>2147</v>
      </c>
      <c r="E1635" s="44" t="s">
        <v>2145</v>
      </c>
      <c r="F1635" s="52">
        <v>43813</v>
      </c>
    </row>
    <row r="1636" spans="1:6" x14ac:dyDescent="0.3">
      <c r="A1636" s="44" t="s">
        <v>1088</v>
      </c>
      <c r="B1636" s="52">
        <v>30000</v>
      </c>
      <c r="C1636" s="44" t="s">
        <v>91</v>
      </c>
      <c r="D1636" s="44" t="s">
        <v>2147</v>
      </c>
      <c r="E1636" s="44" t="s">
        <v>2146</v>
      </c>
      <c r="F1636" s="52">
        <v>43994</v>
      </c>
    </row>
    <row r="1637" spans="1:6" x14ac:dyDescent="0.3">
      <c r="A1637" s="44" t="s">
        <v>1735</v>
      </c>
      <c r="B1637" s="52">
        <v>33021</v>
      </c>
      <c r="C1637" s="44" t="s">
        <v>97</v>
      </c>
      <c r="D1637" s="44" t="s">
        <v>2147</v>
      </c>
      <c r="E1637" s="44" t="s">
        <v>2146</v>
      </c>
      <c r="F1637" s="52">
        <v>43606</v>
      </c>
    </row>
    <row r="1638" spans="1:6" x14ac:dyDescent="0.3">
      <c r="A1638" s="44" t="s">
        <v>554</v>
      </c>
      <c r="B1638" s="52">
        <v>35692</v>
      </c>
      <c r="C1638" s="44" t="s">
        <v>120</v>
      </c>
      <c r="D1638" s="44" t="s">
        <v>2147</v>
      </c>
      <c r="E1638" s="44" t="s">
        <v>2145</v>
      </c>
      <c r="F1638" s="52">
        <v>43930</v>
      </c>
    </row>
    <row r="1639" spans="1:6" x14ac:dyDescent="0.3">
      <c r="A1639" s="44" t="s">
        <v>1567</v>
      </c>
      <c r="B1639" s="52">
        <v>29509</v>
      </c>
      <c r="C1639" s="44" t="s">
        <v>242</v>
      </c>
      <c r="D1639" s="44" t="s">
        <v>2144</v>
      </c>
      <c r="E1639" s="44" t="s">
        <v>2145</v>
      </c>
      <c r="F1639" s="52">
        <v>43546</v>
      </c>
    </row>
    <row r="1640" spans="1:6" x14ac:dyDescent="0.3">
      <c r="A1640" s="44" t="s">
        <v>2013</v>
      </c>
      <c r="B1640" s="52">
        <v>32553</v>
      </c>
      <c r="C1640" s="44" t="s">
        <v>77</v>
      </c>
      <c r="D1640" s="44" t="s">
        <v>2144</v>
      </c>
      <c r="E1640" s="44" t="s">
        <v>2145</v>
      </c>
      <c r="F1640" s="52">
        <v>43968</v>
      </c>
    </row>
    <row r="1641" spans="1:6" x14ac:dyDescent="0.3">
      <c r="A1641" s="44" t="s">
        <v>1309</v>
      </c>
      <c r="B1641" s="52">
        <v>33942</v>
      </c>
      <c r="C1641" s="44" t="s">
        <v>93</v>
      </c>
      <c r="D1641" s="44" t="s">
        <v>2144</v>
      </c>
      <c r="E1641" s="44" t="s">
        <v>2146</v>
      </c>
      <c r="F1641" s="52">
        <v>43613</v>
      </c>
    </row>
    <row r="1642" spans="1:6" x14ac:dyDescent="0.3">
      <c r="A1642" s="44" t="s">
        <v>153</v>
      </c>
      <c r="B1642" s="52">
        <v>30531</v>
      </c>
      <c r="C1642" s="44" t="s">
        <v>65</v>
      </c>
      <c r="D1642" s="44" t="s">
        <v>2147</v>
      </c>
      <c r="E1642" s="44" t="s">
        <v>2146</v>
      </c>
      <c r="F1642" s="52">
        <v>43525</v>
      </c>
    </row>
    <row r="1643" spans="1:6" x14ac:dyDescent="0.3">
      <c r="A1643" s="44" t="s">
        <v>475</v>
      </c>
      <c r="B1643" s="52">
        <v>29343</v>
      </c>
      <c r="C1643" s="44" t="s">
        <v>68</v>
      </c>
      <c r="D1643" s="44" t="s">
        <v>2144</v>
      </c>
      <c r="E1643" s="44" t="s">
        <v>2146</v>
      </c>
      <c r="F1643" s="52">
        <v>43808</v>
      </c>
    </row>
    <row r="1644" spans="1:6" x14ac:dyDescent="0.3">
      <c r="A1644" s="44" t="s">
        <v>1063</v>
      </c>
      <c r="B1644" s="52">
        <v>27986</v>
      </c>
      <c r="C1644" s="44" t="s">
        <v>90</v>
      </c>
      <c r="D1644" s="44" t="s">
        <v>2144</v>
      </c>
      <c r="E1644" s="44" t="s">
        <v>2146</v>
      </c>
      <c r="F1644" s="52">
        <v>44115</v>
      </c>
    </row>
    <row r="1645" spans="1:6" x14ac:dyDescent="0.3">
      <c r="A1645" s="44" t="s">
        <v>1221</v>
      </c>
      <c r="B1645" s="52">
        <v>26685</v>
      </c>
      <c r="C1645" s="44" t="s">
        <v>125</v>
      </c>
      <c r="D1645" s="44" t="s">
        <v>2147</v>
      </c>
      <c r="E1645" s="44" t="s">
        <v>2145</v>
      </c>
      <c r="F1645" s="52">
        <v>43839</v>
      </c>
    </row>
    <row r="1646" spans="1:6" x14ac:dyDescent="0.3">
      <c r="A1646" s="44" t="s">
        <v>1109</v>
      </c>
      <c r="B1646" s="52">
        <v>34249</v>
      </c>
      <c r="C1646" s="44" t="s">
        <v>104</v>
      </c>
      <c r="D1646" s="44" t="s">
        <v>2147</v>
      </c>
      <c r="E1646" s="44" t="s">
        <v>2146</v>
      </c>
      <c r="F1646" s="52">
        <v>43979</v>
      </c>
    </row>
    <row r="1647" spans="1:6" x14ac:dyDescent="0.3">
      <c r="A1647" s="44" t="s">
        <v>2009</v>
      </c>
      <c r="B1647" s="52">
        <v>28867</v>
      </c>
      <c r="C1647" s="44" t="s">
        <v>98</v>
      </c>
      <c r="D1647" s="44" t="s">
        <v>2144</v>
      </c>
      <c r="E1647" s="44" t="s">
        <v>2146</v>
      </c>
      <c r="F1647" s="52">
        <v>43822</v>
      </c>
    </row>
    <row r="1648" spans="1:6" x14ac:dyDescent="0.3">
      <c r="A1648" s="44" t="s">
        <v>1458</v>
      </c>
      <c r="B1648" s="52">
        <v>27268</v>
      </c>
      <c r="C1648" s="44" t="s">
        <v>117</v>
      </c>
      <c r="D1648" s="44" t="s">
        <v>2147</v>
      </c>
      <c r="E1648" s="44" t="s">
        <v>2145</v>
      </c>
      <c r="F1648" s="52">
        <v>44020</v>
      </c>
    </row>
    <row r="1649" spans="1:6" x14ac:dyDescent="0.3">
      <c r="A1649" s="44" t="s">
        <v>1049</v>
      </c>
      <c r="B1649" s="52">
        <v>28164</v>
      </c>
      <c r="C1649" s="44" t="s">
        <v>68</v>
      </c>
      <c r="D1649" s="44" t="s">
        <v>2144</v>
      </c>
      <c r="E1649" s="44" t="s">
        <v>2146</v>
      </c>
      <c r="F1649" s="52">
        <v>44054</v>
      </c>
    </row>
    <row r="1650" spans="1:6" x14ac:dyDescent="0.3">
      <c r="A1650" s="44" t="s">
        <v>602</v>
      </c>
      <c r="B1650" s="52">
        <v>33832</v>
      </c>
      <c r="C1650" s="44" t="s">
        <v>98</v>
      </c>
      <c r="D1650" s="44" t="s">
        <v>2144</v>
      </c>
      <c r="E1650" s="44" t="s">
        <v>2146</v>
      </c>
      <c r="F1650" s="52">
        <v>43526</v>
      </c>
    </row>
    <row r="1651" spans="1:6" x14ac:dyDescent="0.3">
      <c r="A1651" s="44" t="s">
        <v>892</v>
      </c>
      <c r="B1651" s="52">
        <v>30847</v>
      </c>
      <c r="C1651" s="44" t="s">
        <v>180</v>
      </c>
      <c r="D1651" s="44" t="s">
        <v>2147</v>
      </c>
      <c r="E1651" s="44" t="s">
        <v>2145</v>
      </c>
      <c r="F1651" s="52">
        <v>43498</v>
      </c>
    </row>
    <row r="1652" spans="1:6" x14ac:dyDescent="0.3">
      <c r="A1652" s="44" t="s">
        <v>582</v>
      </c>
      <c r="B1652" s="52">
        <v>26598</v>
      </c>
      <c r="C1652" s="44" t="s">
        <v>124</v>
      </c>
      <c r="D1652" s="44" t="s">
        <v>2144</v>
      </c>
      <c r="E1652" s="44" t="s">
        <v>2146</v>
      </c>
      <c r="F1652" s="52">
        <v>43875</v>
      </c>
    </row>
    <row r="1653" spans="1:6" x14ac:dyDescent="0.3">
      <c r="A1653" s="44" t="s">
        <v>1341</v>
      </c>
      <c r="B1653" s="52">
        <v>35471</v>
      </c>
      <c r="C1653" s="44" t="s">
        <v>109</v>
      </c>
      <c r="D1653" s="44" t="s">
        <v>2144</v>
      </c>
      <c r="E1653" s="44" t="s">
        <v>2145</v>
      </c>
      <c r="F1653" s="52">
        <v>44062</v>
      </c>
    </row>
    <row r="1654" spans="1:6" x14ac:dyDescent="0.3">
      <c r="A1654" s="44" t="s">
        <v>1649</v>
      </c>
      <c r="B1654" s="52">
        <v>26912</v>
      </c>
      <c r="C1654" s="44" t="s">
        <v>273</v>
      </c>
      <c r="D1654" s="44" t="s">
        <v>2144</v>
      </c>
      <c r="E1654" s="44" t="s">
        <v>2146</v>
      </c>
      <c r="F1654" s="52">
        <v>43864</v>
      </c>
    </row>
    <row r="1655" spans="1:6" x14ac:dyDescent="0.3">
      <c r="A1655" s="44" t="s">
        <v>1592</v>
      </c>
      <c r="B1655" s="52">
        <v>25992</v>
      </c>
      <c r="C1655" s="44" t="s">
        <v>95</v>
      </c>
      <c r="D1655" s="44" t="s">
        <v>2147</v>
      </c>
      <c r="E1655" s="44" t="s">
        <v>2145</v>
      </c>
      <c r="F1655" s="52">
        <v>43651</v>
      </c>
    </row>
    <row r="1656" spans="1:6" x14ac:dyDescent="0.3">
      <c r="A1656" s="44" t="s">
        <v>2063</v>
      </c>
      <c r="B1656" s="52">
        <v>30412</v>
      </c>
      <c r="C1656" s="44" t="s">
        <v>97</v>
      </c>
      <c r="D1656" s="44" t="s">
        <v>2147</v>
      </c>
      <c r="E1656" s="44" t="s">
        <v>2146</v>
      </c>
      <c r="F1656" s="52">
        <v>44079</v>
      </c>
    </row>
    <row r="1657" spans="1:6" x14ac:dyDescent="0.3">
      <c r="A1657" s="44" t="s">
        <v>773</v>
      </c>
      <c r="B1657" s="52">
        <v>27677</v>
      </c>
      <c r="C1657" s="44" t="s">
        <v>82</v>
      </c>
      <c r="D1657" s="44" t="s">
        <v>2147</v>
      </c>
      <c r="E1657" s="44" t="s">
        <v>2145</v>
      </c>
      <c r="F1657" s="52">
        <v>43636</v>
      </c>
    </row>
    <row r="1658" spans="1:6" x14ac:dyDescent="0.3">
      <c r="A1658" s="44" t="s">
        <v>611</v>
      </c>
      <c r="B1658" s="52">
        <v>34146</v>
      </c>
      <c r="C1658" s="44" t="s">
        <v>103</v>
      </c>
      <c r="D1658" s="44" t="s">
        <v>2144</v>
      </c>
      <c r="E1658" s="44" t="s">
        <v>2146</v>
      </c>
      <c r="F1658" s="52">
        <v>43963</v>
      </c>
    </row>
    <row r="1659" spans="1:6" x14ac:dyDescent="0.3">
      <c r="A1659" s="44" t="s">
        <v>1591</v>
      </c>
      <c r="B1659" s="52">
        <v>26974</v>
      </c>
      <c r="C1659" s="44" t="s">
        <v>128</v>
      </c>
      <c r="D1659" s="44" t="s">
        <v>2144</v>
      </c>
      <c r="E1659" s="44" t="s">
        <v>2145</v>
      </c>
      <c r="F1659" s="52">
        <v>43814</v>
      </c>
    </row>
    <row r="1660" spans="1:6" x14ac:dyDescent="0.3">
      <c r="A1660" s="44" t="s">
        <v>219</v>
      </c>
      <c r="B1660" s="52">
        <v>28775</v>
      </c>
      <c r="C1660" s="44" t="s">
        <v>79</v>
      </c>
      <c r="D1660" s="44" t="s">
        <v>2144</v>
      </c>
      <c r="E1660" s="44" t="s">
        <v>2146</v>
      </c>
      <c r="F1660" s="52">
        <v>43957</v>
      </c>
    </row>
    <row r="1661" spans="1:6" x14ac:dyDescent="0.3">
      <c r="A1661" s="44" t="s">
        <v>1077</v>
      </c>
      <c r="B1661" s="52">
        <v>32102</v>
      </c>
      <c r="C1661" s="44" t="s">
        <v>117</v>
      </c>
      <c r="D1661" s="44" t="s">
        <v>2144</v>
      </c>
      <c r="E1661" s="44" t="s">
        <v>2145</v>
      </c>
      <c r="F1661" s="52">
        <v>43512</v>
      </c>
    </row>
    <row r="1662" spans="1:6" x14ac:dyDescent="0.3">
      <c r="A1662" s="44" t="s">
        <v>1938</v>
      </c>
      <c r="B1662" s="52">
        <v>27995</v>
      </c>
      <c r="C1662" s="44" t="s">
        <v>130</v>
      </c>
      <c r="D1662" s="44" t="s">
        <v>2147</v>
      </c>
      <c r="E1662" s="44" t="s">
        <v>2146</v>
      </c>
      <c r="F1662" s="52">
        <v>43538</v>
      </c>
    </row>
    <row r="1663" spans="1:6" x14ac:dyDescent="0.3">
      <c r="A1663" s="44" t="s">
        <v>1889</v>
      </c>
      <c r="B1663" s="52">
        <v>31696</v>
      </c>
      <c r="C1663" s="44" t="s">
        <v>129</v>
      </c>
      <c r="D1663" s="44" t="s">
        <v>2144</v>
      </c>
      <c r="E1663" s="44" t="s">
        <v>2146</v>
      </c>
      <c r="F1663" s="52">
        <v>43668</v>
      </c>
    </row>
    <row r="1664" spans="1:6" x14ac:dyDescent="0.3">
      <c r="A1664" s="44" t="s">
        <v>1841</v>
      </c>
      <c r="B1664" s="52">
        <v>32614</v>
      </c>
      <c r="C1664" s="44" t="s">
        <v>127</v>
      </c>
      <c r="D1664" s="44" t="s">
        <v>2144</v>
      </c>
      <c r="E1664" s="44" t="s">
        <v>2145</v>
      </c>
      <c r="F1664" s="52">
        <v>43880</v>
      </c>
    </row>
    <row r="1665" spans="1:6" x14ac:dyDescent="0.3">
      <c r="A1665" s="44" t="s">
        <v>1378</v>
      </c>
      <c r="B1665" s="52">
        <v>33911</v>
      </c>
      <c r="C1665" s="44" t="s">
        <v>99</v>
      </c>
      <c r="D1665" s="44" t="s">
        <v>2144</v>
      </c>
      <c r="E1665" s="44" t="s">
        <v>2145</v>
      </c>
      <c r="F1665" s="52">
        <v>43639</v>
      </c>
    </row>
    <row r="1666" spans="1:6" x14ac:dyDescent="0.3">
      <c r="A1666" s="44" t="s">
        <v>2126</v>
      </c>
      <c r="B1666" s="52">
        <v>28285</v>
      </c>
      <c r="C1666" s="44" t="s">
        <v>85</v>
      </c>
      <c r="D1666" s="44" t="s">
        <v>2147</v>
      </c>
      <c r="E1666" s="44" t="s">
        <v>2145</v>
      </c>
      <c r="F1666" s="52">
        <v>43492</v>
      </c>
    </row>
    <row r="1667" spans="1:6" x14ac:dyDescent="0.3">
      <c r="A1667" s="44" t="s">
        <v>1134</v>
      </c>
      <c r="B1667" s="52">
        <v>29878</v>
      </c>
      <c r="C1667" s="44" t="s">
        <v>130</v>
      </c>
      <c r="D1667" s="44" t="s">
        <v>2147</v>
      </c>
      <c r="E1667" s="44" t="s">
        <v>2146</v>
      </c>
      <c r="F1667" s="52">
        <v>43750</v>
      </c>
    </row>
    <row r="1668" spans="1:6" x14ac:dyDescent="0.3">
      <c r="A1668" s="44" t="s">
        <v>724</v>
      </c>
      <c r="B1668" s="52">
        <v>32571</v>
      </c>
      <c r="C1668" s="44" t="s">
        <v>121</v>
      </c>
      <c r="D1668" s="44" t="s">
        <v>2147</v>
      </c>
      <c r="E1668" s="44" t="s">
        <v>2146</v>
      </c>
      <c r="F1668" s="52">
        <v>43812</v>
      </c>
    </row>
    <row r="1669" spans="1:6" x14ac:dyDescent="0.3">
      <c r="A1669" s="44" t="s">
        <v>1675</v>
      </c>
      <c r="B1669" s="52">
        <v>26742</v>
      </c>
      <c r="C1669" s="44" t="s">
        <v>63</v>
      </c>
      <c r="D1669" s="44" t="s">
        <v>2144</v>
      </c>
      <c r="E1669" s="44" t="s">
        <v>2145</v>
      </c>
      <c r="F1669" s="52">
        <v>43678</v>
      </c>
    </row>
    <row r="1670" spans="1:6" x14ac:dyDescent="0.3">
      <c r="A1670" s="44" t="s">
        <v>1663</v>
      </c>
      <c r="B1670" s="52">
        <v>25879</v>
      </c>
      <c r="C1670" s="44" t="s">
        <v>110</v>
      </c>
      <c r="D1670" s="44" t="s">
        <v>2144</v>
      </c>
      <c r="E1670" s="44" t="s">
        <v>2145</v>
      </c>
      <c r="F1670" s="52">
        <v>43539</v>
      </c>
    </row>
    <row r="1671" spans="1:6" x14ac:dyDescent="0.3">
      <c r="A1671" s="44" t="s">
        <v>1129</v>
      </c>
      <c r="B1671" s="52">
        <v>34860</v>
      </c>
      <c r="C1671" s="44" t="s">
        <v>78</v>
      </c>
      <c r="D1671" s="44" t="s">
        <v>2147</v>
      </c>
      <c r="E1671" s="44" t="s">
        <v>2146</v>
      </c>
      <c r="F1671" s="52">
        <v>43601</v>
      </c>
    </row>
    <row r="1672" spans="1:6" x14ac:dyDescent="0.3">
      <c r="A1672" s="44" t="s">
        <v>2077</v>
      </c>
      <c r="B1672" s="52">
        <v>31066</v>
      </c>
      <c r="C1672" s="44" t="s">
        <v>105</v>
      </c>
      <c r="D1672" s="44" t="s">
        <v>2144</v>
      </c>
      <c r="E1672" s="44" t="s">
        <v>2145</v>
      </c>
      <c r="F1672" s="52">
        <v>44037</v>
      </c>
    </row>
    <row r="1673" spans="1:6" x14ac:dyDescent="0.3">
      <c r="A1673" s="44" t="s">
        <v>382</v>
      </c>
      <c r="B1673" s="52">
        <v>27075</v>
      </c>
      <c r="C1673" s="44" t="s">
        <v>90</v>
      </c>
      <c r="D1673" s="44" t="s">
        <v>2144</v>
      </c>
      <c r="E1673" s="44" t="s">
        <v>2145</v>
      </c>
      <c r="F1673" s="52">
        <v>44062</v>
      </c>
    </row>
    <row r="1674" spans="1:6" x14ac:dyDescent="0.3">
      <c r="A1674" s="44" t="s">
        <v>1415</v>
      </c>
      <c r="B1674" s="52">
        <v>36529</v>
      </c>
      <c r="C1674" s="44" t="s">
        <v>83</v>
      </c>
      <c r="D1674" s="44" t="s">
        <v>2147</v>
      </c>
      <c r="E1674" s="44" t="s">
        <v>2145</v>
      </c>
      <c r="F1674" s="52">
        <v>43510</v>
      </c>
    </row>
    <row r="1675" spans="1:6" x14ac:dyDescent="0.3">
      <c r="A1675" s="44" t="s">
        <v>1192</v>
      </c>
      <c r="B1675" s="52">
        <v>35881</v>
      </c>
      <c r="C1675" s="44" t="s">
        <v>223</v>
      </c>
      <c r="D1675" s="44" t="s">
        <v>2147</v>
      </c>
      <c r="E1675" s="44" t="s">
        <v>2146</v>
      </c>
      <c r="F1675" s="52">
        <v>43572</v>
      </c>
    </row>
    <row r="1676" spans="1:6" x14ac:dyDescent="0.3">
      <c r="A1676" s="44" t="s">
        <v>1609</v>
      </c>
      <c r="B1676" s="52">
        <v>33757</v>
      </c>
      <c r="C1676" s="44" t="s">
        <v>70</v>
      </c>
      <c r="D1676" s="44" t="s">
        <v>2147</v>
      </c>
      <c r="E1676" s="44" t="s">
        <v>2145</v>
      </c>
      <c r="F1676" s="52">
        <v>43570</v>
      </c>
    </row>
    <row r="1677" spans="1:6" x14ac:dyDescent="0.3">
      <c r="A1677" s="44" t="s">
        <v>1975</v>
      </c>
      <c r="B1677" s="52">
        <v>28362</v>
      </c>
      <c r="C1677" s="44" t="s">
        <v>105</v>
      </c>
      <c r="D1677" s="44" t="s">
        <v>2147</v>
      </c>
      <c r="E1677" s="44" t="s">
        <v>2145</v>
      </c>
      <c r="F1677" s="52">
        <v>43892</v>
      </c>
    </row>
    <row r="1678" spans="1:6" x14ac:dyDescent="0.3">
      <c r="A1678" s="44" t="s">
        <v>1100</v>
      </c>
      <c r="B1678" s="52">
        <v>29091</v>
      </c>
      <c r="C1678" s="44" t="s">
        <v>63</v>
      </c>
      <c r="D1678" s="44" t="s">
        <v>2147</v>
      </c>
      <c r="E1678" s="44" t="s">
        <v>2145</v>
      </c>
      <c r="F1678" s="52">
        <v>44036</v>
      </c>
    </row>
    <row r="1679" spans="1:6" x14ac:dyDescent="0.3">
      <c r="A1679" s="44" t="s">
        <v>371</v>
      </c>
      <c r="B1679" s="52">
        <v>25786</v>
      </c>
      <c r="C1679" s="44" t="s">
        <v>102</v>
      </c>
      <c r="D1679" s="44" t="s">
        <v>2147</v>
      </c>
      <c r="E1679" s="44" t="s">
        <v>2145</v>
      </c>
      <c r="F1679" s="52">
        <v>43648</v>
      </c>
    </row>
    <row r="1680" spans="1:6" x14ac:dyDescent="0.3">
      <c r="A1680" s="44" t="s">
        <v>410</v>
      </c>
      <c r="B1680" s="52">
        <v>27154</v>
      </c>
      <c r="C1680" s="44" t="s">
        <v>155</v>
      </c>
      <c r="D1680" s="44" t="s">
        <v>2144</v>
      </c>
      <c r="E1680" s="44" t="s">
        <v>2146</v>
      </c>
      <c r="F1680" s="52">
        <v>43817</v>
      </c>
    </row>
    <row r="1681" spans="1:6" x14ac:dyDescent="0.3">
      <c r="A1681" s="44" t="s">
        <v>2028</v>
      </c>
      <c r="B1681" s="52">
        <v>32919</v>
      </c>
      <c r="C1681" s="44" t="s">
        <v>180</v>
      </c>
      <c r="D1681" s="44" t="s">
        <v>2144</v>
      </c>
      <c r="E1681" s="44" t="s">
        <v>2146</v>
      </c>
      <c r="F1681" s="52">
        <v>44157</v>
      </c>
    </row>
    <row r="1682" spans="1:6" x14ac:dyDescent="0.3">
      <c r="A1682" s="44" t="s">
        <v>1585</v>
      </c>
      <c r="B1682" s="52">
        <v>33971</v>
      </c>
      <c r="C1682" s="44" t="s">
        <v>89</v>
      </c>
      <c r="D1682" s="44" t="s">
        <v>2144</v>
      </c>
      <c r="E1682" s="44" t="s">
        <v>2146</v>
      </c>
      <c r="F1682" s="52">
        <v>44036</v>
      </c>
    </row>
    <row r="1683" spans="1:6" x14ac:dyDescent="0.3">
      <c r="A1683" s="44" t="s">
        <v>1154</v>
      </c>
      <c r="B1683" s="52">
        <v>29191</v>
      </c>
      <c r="C1683" s="44" t="s">
        <v>115</v>
      </c>
      <c r="D1683" s="44" t="s">
        <v>2147</v>
      </c>
      <c r="E1683" s="44" t="s">
        <v>2146</v>
      </c>
      <c r="F1683" s="52">
        <v>43514</v>
      </c>
    </row>
    <row r="1684" spans="1:6" x14ac:dyDescent="0.3">
      <c r="A1684" s="44" t="s">
        <v>2014</v>
      </c>
      <c r="B1684" s="52">
        <v>32776</v>
      </c>
      <c r="C1684" s="44" t="s">
        <v>124</v>
      </c>
      <c r="D1684" s="44" t="s">
        <v>2144</v>
      </c>
      <c r="E1684" s="44" t="s">
        <v>2146</v>
      </c>
      <c r="F1684" s="52">
        <v>43480</v>
      </c>
    </row>
    <row r="1685" spans="1:6" x14ac:dyDescent="0.3">
      <c r="A1685" s="44" t="s">
        <v>474</v>
      </c>
      <c r="B1685" s="52">
        <v>28278</v>
      </c>
      <c r="C1685" s="44" t="s">
        <v>110</v>
      </c>
      <c r="D1685" s="44" t="s">
        <v>2147</v>
      </c>
      <c r="E1685" s="44" t="s">
        <v>2146</v>
      </c>
      <c r="F1685" s="52">
        <v>43938</v>
      </c>
    </row>
    <row r="1686" spans="1:6" x14ac:dyDescent="0.3">
      <c r="A1686" s="44" t="s">
        <v>1904</v>
      </c>
      <c r="B1686" s="52">
        <v>29728</v>
      </c>
      <c r="C1686" s="44" t="s">
        <v>93</v>
      </c>
      <c r="D1686" s="44" t="s">
        <v>2144</v>
      </c>
      <c r="E1686" s="44" t="s">
        <v>2146</v>
      </c>
      <c r="F1686" s="52">
        <v>43783</v>
      </c>
    </row>
    <row r="1687" spans="1:6" x14ac:dyDescent="0.3">
      <c r="A1687" s="44" t="s">
        <v>884</v>
      </c>
      <c r="B1687" s="52">
        <v>30965</v>
      </c>
      <c r="C1687" s="44" t="s">
        <v>117</v>
      </c>
      <c r="D1687" s="44" t="s">
        <v>2144</v>
      </c>
      <c r="E1687" s="44" t="s">
        <v>2145</v>
      </c>
      <c r="F1687" s="52">
        <v>43880</v>
      </c>
    </row>
    <row r="1688" spans="1:6" x14ac:dyDescent="0.3">
      <c r="A1688" s="44" t="s">
        <v>1106</v>
      </c>
      <c r="B1688" s="52">
        <v>34245</v>
      </c>
      <c r="C1688" s="44" t="s">
        <v>214</v>
      </c>
      <c r="D1688" s="44" t="s">
        <v>2147</v>
      </c>
      <c r="E1688" s="44" t="s">
        <v>2146</v>
      </c>
      <c r="F1688" s="52">
        <v>43902</v>
      </c>
    </row>
    <row r="1689" spans="1:6" x14ac:dyDescent="0.3">
      <c r="A1689" s="44" t="s">
        <v>460</v>
      </c>
      <c r="B1689" s="52">
        <v>35821</v>
      </c>
      <c r="C1689" s="44" t="s">
        <v>82</v>
      </c>
      <c r="D1689" s="44" t="s">
        <v>2144</v>
      </c>
      <c r="E1689" s="44" t="s">
        <v>2146</v>
      </c>
      <c r="F1689" s="52">
        <v>43475</v>
      </c>
    </row>
    <row r="1690" spans="1:6" x14ac:dyDescent="0.3">
      <c r="A1690" s="44" t="s">
        <v>632</v>
      </c>
      <c r="B1690" s="52">
        <v>28517</v>
      </c>
      <c r="C1690" s="44" t="s">
        <v>102</v>
      </c>
      <c r="D1690" s="44" t="s">
        <v>2147</v>
      </c>
      <c r="E1690" s="44" t="s">
        <v>2146</v>
      </c>
      <c r="F1690" s="52">
        <v>44147</v>
      </c>
    </row>
    <row r="1691" spans="1:6" x14ac:dyDescent="0.3">
      <c r="A1691" s="44" t="s">
        <v>695</v>
      </c>
      <c r="B1691" s="52">
        <v>30290</v>
      </c>
      <c r="C1691" s="44" t="s">
        <v>113</v>
      </c>
      <c r="D1691" s="44" t="s">
        <v>2147</v>
      </c>
      <c r="E1691" s="44" t="s">
        <v>2145</v>
      </c>
      <c r="F1691" s="52">
        <v>43514</v>
      </c>
    </row>
    <row r="1692" spans="1:6" x14ac:dyDescent="0.3">
      <c r="A1692" s="44" t="s">
        <v>1429</v>
      </c>
      <c r="B1692" s="52">
        <v>35823</v>
      </c>
      <c r="C1692" s="44" t="s">
        <v>116</v>
      </c>
      <c r="D1692" s="44" t="s">
        <v>2144</v>
      </c>
      <c r="E1692" s="44" t="s">
        <v>2146</v>
      </c>
      <c r="F1692" s="52">
        <v>43938</v>
      </c>
    </row>
    <row r="1693" spans="1:6" x14ac:dyDescent="0.3">
      <c r="A1693" s="44" t="s">
        <v>199</v>
      </c>
      <c r="B1693" s="52">
        <v>27664</v>
      </c>
      <c r="C1693" s="44" t="s">
        <v>103</v>
      </c>
      <c r="D1693" s="44" t="s">
        <v>2147</v>
      </c>
      <c r="E1693" s="44" t="s">
        <v>2146</v>
      </c>
      <c r="F1693" s="52">
        <v>43527</v>
      </c>
    </row>
    <row r="1694" spans="1:6" x14ac:dyDescent="0.3">
      <c r="A1694" s="44" t="s">
        <v>1697</v>
      </c>
      <c r="B1694" s="52">
        <v>29161</v>
      </c>
      <c r="C1694" s="44" t="s">
        <v>143</v>
      </c>
      <c r="D1694" s="44" t="s">
        <v>2144</v>
      </c>
      <c r="E1694" s="44" t="s">
        <v>2146</v>
      </c>
      <c r="F1694" s="52">
        <v>43807</v>
      </c>
    </row>
    <row r="1695" spans="1:6" x14ac:dyDescent="0.3">
      <c r="A1695" s="44" t="s">
        <v>1241</v>
      </c>
      <c r="B1695" s="52">
        <v>30494</v>
      </c>
      <c r="C1695" s="44" t="s">
        <v>104</v>
      </c>
      <c r="D1695" s="44" t="s">
        <v>2144</v>
      </c>
      <c r="E1695" s="44" t="s">
        <v>2145</v>
      </c>
      <c r="F1695" s="52">
        <v>43974</v>
      </c>
    </row>
    <row r="1696" spans="1:6" x14ac:dyDescent="0.3">
      <c r="A1696" s="44" t="s">
        <v>1308</v>
      </c>
      <c r="B1696" s="52">
        <v>31739</v>
      </c>
      <c r="C1696" s="44" t="s">
        <v>155</v>
      </c>
      <c r="D1696" s="44" t="s">
        <v>2147</v>
      </c>
      <c r="E1696" s="44" t="s">
        <v>2146</v>
      </c>
      <c r="F1696" s="52">
        <v>43628</v>
      </c>
    </row>
    <row r="1697" spans="1:6" x14ac:dyDescent="0.3">
      <c r="A1697" s="44" t="s">
        <v>1775</v>
      </c>
      <c r="B1697" s="52">
        <v>25838</v>
      </c>
      <c r="C1697" s="44" t="s">
        <v>90</v>
      </c>
      <c r="D1697" s="44" t="s">
        <v>2144</v>
      </c>
      <c r="E1697" s="44" t="s">
        <v>2146</v>
      </c>
      <c r="F1697" s="52">
        <v>44149</v>
      </c>
    </row>
    <row r="1698" spans="1:6" x14ac:dyDescent="0.3">
      <c r="A1698" s="44" t="s">
        <v>842</v>
      </c>
      <c r="B1698" s="52">
        <v>27076</v>
      </c>
      <c r="C1698" s="44" t="s">
        <v>85</v>
      </c>
      <c r="D1698" s="44" t="s">
        <v>2147</v>
      </c>
      <c r="E1698" s="44" t="s">
        <v>2145</v>
      </c>
      <c r="F1698" s="52">
        <v>43486</v>
      </c>
    </row>
    <row r="1699" spans="1:6" x14ac:dyDescent="0.3">
      <c r="A1699" s="44" t="s">
        <v>635</v>
      </c>
      <c r="B1699" s="52">
        <v>30841</v>
      </c>
      <c r="C1699" s="44" t="s">
        <v>148</v>
      </c>
      <c r="D1699" s="44" t="s">
        <v>2144</v>
      </c>
      <c r="E1699" s="44" t="s">
        <v>2145</v>
      </c>
      <c r="F1699" s="52">
        <v>44179</v>
      </c>
    </row>
    <row r="1700" spans="1:6" x14ac:dyDescent="0.3">
      <c r="A1700" s="44" t="s">
        <v>2112</v>
      </c>
      <c r="B1700" s="52">
        <v>32129</v>
      </c>
      <c r="C1700" s="44" t="s">
        <v>80</v>
      </c>
      <c r="D1700" s="44" t="s">
        <v>2144</v>
      </c>
      <c r="E1700" s="44" t="s">
        <v>2146</v>
      </c>
      <c r="F1700" s="52">
        <v>43544</v>
      </c>
    </row>
    <row r="1701" spans="1:6" x14ac:dyDescent="0.3">
      <c r="A1701" s="44" t="s">
        <v>1420</v>
      </c>
      <c r="B1701" s="52">
        <v>35893</v>
      </c>
      <c r="C1701" s="44" t="s">
        <v>65</v>
      </c>
      <c r="D1701" s="44" t="s">
        <v>2144</v>
      </c>
      <c r="E1701" s="44" t="s">
        <v>2145</v>
      </c>
      <c r="F1701" s="52">
        <v>43940</v>
      </c>
    </row>
    <row r="1702" spans="1:6" x14ac:dyDescent="0.3">
      <c r="A1702" s="44" t="s">
        <v>1780</v>
      </c>
      <c r="B1702" s="52">
        <v>34016</v>
      </c>
      <c r="C1702" s="44" t="s">
        <v>90</v>
      </c>
      <c r="D1702" s="44" t="s">
        <v>2144</v>
      </c>
      <c r="E1702" s="44" t="s">
        <v>2145</v>
      </c>
      <c r="F1702" s="52">
        <v>43509</v>
      </c>
    </row>
    <row r="1703" spans="1:6" x14ac:dyDescent="0.3">
      <c r="A1703" s="44" t="s">
        <v>529</v>
      </c>
      <c r="B1703" s="52">
        <v>32364</v>
      </c>
      <c r="C1703" s="44" t="s">
        <v>111</v>
      </c>
      <c r="D1703" s="44" t="s">
        <v>2144</v>
      </c>
      <c r="E1703" s="44" t="s">
        <v>2145</v>
      </c>
      <c r="F1703" s="52">
        <v>43930</v>
      </c>
    </row>
    <row r="1704" spans="1:6" x14ac:dyDescent="0.3">
      <c r="A1704" s="44" t="s">
        <v>1435</v>
      </c>
      <c r="B1704" s="52">
        <v>30906</v>
      </c>
      <c r="C1704" s="44" t="s">
        <v>96</v>
      </c>
      <c r="D1704" s="44" t="s">
        <v>2144</v>
      </c>
      <c r="E1704" s="44" t="s">
        <v>2146</v>
      </c>
      <c r="F1704" s="52">
        <v>44003</v>
      </c>
    </row>
    <row r="1705" spans="1:6" x14ac:dyDescent="0.3">
      <c r="A1705" s="44" t="s">
        <v>311</v>
      </c>
      <c r="B1705" s="52">
        <v>29290</v>
      </c>
      <c r="C1705" s="44" t="s">
        <v>130</v>
      </c>
      <c r="D1705" s="44" t="s">
        <v>2144</v>
      </c>
      <c r="E1705" s="44" t="s">
        <v>2146</v>
      </c>
      <c r="F1705" s="52">
        <v>43514</v>
      </c>
    </row>
    <row r="1706" spans="1:6" x14ac:dyDescent="0.3">
      <c r="A1706" s="44" t="s">
        <v>1916</v>
      </c>
      <c r="B1706" s="52">
        <v>32649</v>
      </c>
      <c r="C1706" s="44" t="s">
        <v>140</v>
      </c>
      <c r="D1706" s="44" t="s">
        <v>2147</v>
      </c>
      <c r="E1706" s="44" t="s">
        <v>2146</v>
      </c>
      <c r="F1706" s="52">
        <v>43740</v>
      </c>
    </row>
    <row r="1707" spans="1:6" x14ac:dyDescent="0.3">
      <c r="A1707" s="44" t="s">
        <v>594</v>
      </c>
      <c r="B1707" s="52">
        <v>34070</v>
      </c>
      <c r="C1707" s="44" t="s">
        <v>107</v>
      </c>
      <c r="D1707" s="44" t="s">
        <v>2147</v>
      </c>
      <c r="E1707" s="44" t="s">
        <v>2146</v>
      </c>
      <c r="F1707" s="52">
        <v>43874</v>
      </c>
    </row>
    <row r="1708" spans="1:6" x14ac:dyDescent="0.3">
      <c r="A1708" s="44" t="s">
        <v>1249</v>
      </c>
      <c r="B1708" s="52">
        <v>31813</v>
      </c>
      <c r="C1708" s="44" t="s">
        <v>91</v>
      </c>
      <c r="D1708" s="44" t="s">
        <v>2144</v>
      </c>
      <c r="E1708" s="44" t="s">
        <v>2146</v>
      </c>
      <c r="F1708" s="52">
        <v>43796</v>
      </c>
    </row>
    <row r="1709" spans="1:6" x14ac:dyDescent="0.3">
      <c r="A1709" s="44" t="s">
        <v>1713</v>
      </c>
      <c r="B1709" s="52">
        <v>32877</v>
      </c>
      <c r="C1709" s="44" t="s">
        <v>94</v>
      </c>
      <c r="D1709" s="44" t="s">
        <v>2144</v>
      </c>
      <c r="E1709" s="44" t="s">
        <v>2146</v>
      </c>
      <c r="F1709" s="52">
        <v>44116</v>
      </c>
    </row>
    <row r="1710" spans="1:6" x14ac:dyDescent="0.3">
      <c r="A1710" s="44" t="s">
        <v>408</v>
      </c>
      <c r="B1710" s="52">
        <v>29455</v>
      </c>
      <c r="C1710" s="44" t="s">
        <v>63</v>
      </c>
      <c r="D1710" s="44" t="s">
        <v>2144</v>
      </c>
      <c r="E1710" s="44" t="s">
        <v>2145</v>
      </c>
      <c r="F1710" s="52">
        <v>43958</v>
      </c>
    </row>
    <row r="1711" spans="1:6" x14ac:dyDescent="0.3">
      <c r="A1711" s="44" t="s">
        <v>1211</v>
      </c>
      <c r="B1711" s="52">
        <v>27686</v>
      </c>
      <c r="C1711" s="44" t="s">
        <v>120</v>
      </c>
      <c r="D1711" s="44" t="s">
        <v>2144</v>
      </c>
      <c r="E1711" s="44" t="s">
        <v>2145</v>
      </c>
      <c r="F1711" s="52">
        <v>44125</v>
      </c>
    </row>
    <row r="1712" spans="1:6" x14ac:dyDescent="0.3">
      <c r="A1712" s="44" t="s">
        <v>1829</v>
      </c>
      <c r="B1712" s="52">
        <v>32869</v>
      </c>
      <c r="C1712" s="44" t="s">
        <v>77</v>
      </c>
      <c r="D1712" s="44" t="s">
        <v>2147</v>
      </c>
      <c r="E1712" s="44" t="s">
        <v>2146</v>
      </c>
      <c r="F1712" s="52">
        <v>43786</v>
      </c>
    </row>
    <row r="1713" spans="1:6" x14ac:dyDescent="0.3">
      <c r="A1713" s="44" t="s">
        <v>565</v>
      </c>
      <c r="B1713" s="52">
        <v>26440</v>
      </c>
      <c r="C1713" s="44" t="s">
        <v>96</v>
      </c>
      <c r="D1713" s="44" t="s">
        <v>2147</v>
      </c>
      <c r="E1713" s="44" t="s">
        <v>2145</v>
      </c>
      <c r="F1713" s="52">
        <v>43999</v>
      </c>
    </row>
    <row r="1714" spans="1:6" x14ac:dyDescent="0.3">
      <c r="A1714" s="44" t="s">
        <v>714</v>
      </c>
      <c r="B1714" s="52">
        <v>29106</v>
      </c>
      <c r="C1714" s="44" t="s">
        <v>63</v>
      </c>
      <c r="D1714" s="44" t="s">
        <v>2144</v>
      </c>
      <c r="E1714" s="44" t="s">
        <v>2146</v>
      </c>
      <c r="F1714" s="52">
        <v>43485</v>
      </c>
    </row>
    <row r="1715" spans="1:6" x14ac:dyDescent="0.3">
      <c r="A1715" s="44" t="s">
        <v>2004</v>
      </c>
      <c r="B1715" s="52">
        <v>30857</v>
      </c>
      <c r="C1715" s="44" t="s">
        <v>87</v>
      </c>
      <c r="D1715" s="44" t="s">
        <v>2147</v>
      </c>
      <c r="E1715" s="44" t="s">
        <v>2145</v>
      </c>
      <c r="F1715" s="52">
        <v>43526</v>
      </c>
    </row>
    <row r="1716" spans="1:6" x14ac:dyDescent="0.3">
      <c r="A1716" s="44" t="s">
        <v>1594</v>
      </c>
      <c r="B1716" s="52">
        <v>35475</v>
      </c>
      <c r="C1716" s="44" t="s">
        <v>118</v>
      </c>
      <c r="D1716" s="44" t="s">
        <v>2144</v>
      </c>
      <c r="E1716" s="44" t="s">
        <v>2146</v>
      </c>
      <c r="F1716" s="52">
        <v>43906</v>
      </c>
    </row>
    <row r="1717" spans="1:6" x14ac:dyDescent="0.3">
      <c r="A1717" s="44" t="s">
        <v>503</v>
      </c>
      <c r="B1717" s="52">
        <v>26986</v>
      </c>
      <c r="C1717" s="44" t="s">
        <v>69</v>
      </c>
      <c r="D1717" s="44" t="s">
        <v>2144</v>
      </c>
      <c r="E1717" s="44" t="s">
        <v>2145</v>
      </c>
      <c r="F1717" s="52">
        <v>43732</v>
      </c>
    </row>
    <row r="1718" spans="1:6" x14ac:dyDescent="0.3">
      <c r="A1718" s="44" t="s">
        <v>853</v>
      </c>
      <c r="B1718" s="52">
        <v>36693</v>
      </c>
      <c r="C1718" s="44" t="s">
        <v>110</v>
      </c>
      <c r="D1718" s="44" t="s">
        <v>2147</v>
      </c>
      <c r="E1718" s="44" t="s">
        <v>2146</v>
      </c>
      <c r="F1718" s="52">
        <v>43580</v>
      </c>
    </row>
    <row r="1719" spans="1:6" x14ac:dyDescent="0.3">
      <c r="A1719" s="44" t="s">
        <v>1116</v>
      </c>
      <c r="B1719" s="52">
        <v>31375</v>
      </c>
      <c r="C1719" s="44" t="s">
        <v>121</v>
      </c>
      <c r="D1719" s="44" t="s">
        <v>2147</v>
      </c>
      <c r="E1719" s="44" t="s">
        <v>2146</v>
      </c>
      <c r="F1719" s="52">
        <v>43657</v>
      </c>
    </row>
    <row r="1720" spans="1:6" x14ac:dyDescent="0.3">
      <c r="A1720" s="44" t="s">
        <v>1956</v>
      </c>
      <c r="B1720" s="52">
        <v>33392</v>
      </c>
      <c r="C1720" s="44" t="s">
        <v>93</v>
      </c>
      <c r="D1720" s="44" t="s">
        <v>2144</v>
      </c>
      <c r="E1720" s="44" t="s">
        <v>2146</v>
      </c>
      <c r="F1720" s="52">
        <v>43635</v>
      </c>
    </row>
    <row r="1721" spans="1:6" x14ac:dyDescent="0.3">
      <c r="A1721" s="44" t="s">
        <v>1326</v>
      </c>
      <c r="B1721" s="52">
        <v>33393</v>
      </c>
      <c r="C1721" s="44" t="s">
        <v>126</v>
      </c>
      <c r="D1721" s="44" t="s">
        <v>2147</v>
      </c>
      <c r="E1721" s="44" t="s">
        <v>2145</v>
      </c>
      <c r="F1721" s="52">
        <v>43792</v>
      </c>
    </row>
    <row r="1722" spans="1:6" x14ac:dyDescent="0.3">
      <c r="A1722" s="44" t="s">
        <v>442</v>
      </c>
      <c r="B1722" s="52">
        <v>27628</v>
      </c>
      <c r="C1722" s="44" t="s">
        <v>101</v>
      </c>
      <c r="D1722" s="44" t="s">
        <v>2144</v>
      </c>
      <c r="E1722" s="44" t="s">
        <v>2145</v>
      </c>
      <c r="F1722" s="52">
        <v>43521</v>
      </c>
    </row>
    <row r="1723" spans="1:6" x14ac:dyDescent="0.3">
      <c r="A1723" s="44" t="s">
        <v>2066</v>
      </c>
      <c r="B1723" s="52">
        <v>32735</v>
      </c>
      <c r="C1723" s="44" t="s">
        <v>126</v>
      </c>
      <c r="D1723" s="44" t="s">
        <v>2147</v>
      </c>
      <c r="E1723" s="44" t="s">
        <v>2145</v>
      </c>
      <c r="F1723" s="52">
        <v>43948</v>
      </c>
    </row>
    <row r="1724" spans="1:6" x14ac:dyDescent="0.3">
      <c r="A1724" s="44" t="s">
        <v>1737</v>
      </c>
      <c r="B1724" s="52">
        <v>34586</v>
      </c>
      <c r="C1724" s="44" t="s">
        <v>273</v>
      </c>
      <c r="D1724" s="44" t="s">
        <v>2144</v>
      </c>
      <c r="E1724" s="44" t="s">
        <v>2146</v>
      </c>
      <c r="F1724" s="52">
        <v>43600</v>
      </c>
    </row>
    <row r="1725" spans="1:6" x14ac:dyDescent="0.3">
      <c r="A1725" s="44" t="s">
        <v>1442</v>
      </c>
      <c r="B1725" s="52">
        <v>28963</v>
      </c>
      <c r="C1725" s="44" t="s">
        <v>106</v>
      </c>
      <c r="D1725" s="44" t="s">
        <v>2147</v>
      </c>
      <c r="E1725" s="44" t="s">
        <v>2145</v>
      </c>
      <c r="F1725" s="52">
        <v>44052</v>
      </c>
    </row>
    <row r="1726" spans="1:6" x14ac:dyDescent="0.3">
      <c r="A1726" s="44" t="s">
        <v>1236</v>
      </c>
      <c r="B1726" s="52">
        <v>31364</v>
      </c>
      <c r="C1726" s="44" t="s">
        <v>82</v>
      </c>
      <c r="D1726" s="44" t="s">
        <v>2144</v>
      </c>
      <c r="E1726" s="44" t="s">
        <v>2145</v>
      </c>
      <c r="F1726" s="52">
        <v>44076</v>
      </c>
    </row>
    <row r="1727" spans="1:6" x14ac:dyDescent="0.3">
      <c r="A1727" s="44" t="s">
        <v>500</v>
      </c>
      <c r="B1727" s="52">
        <v>31558</v>
      </c>
      <c r="C1727" s="44" t="s">
        <v>119</v>
      </c>
      <c r="D1727" s="44" t="s">
        <v>2147</v>
      </c>
      <c r="E1727" s="44" t="s">
        <v>2145</v>
      </c>
      <c r="F1727" s="52">
        <v>43643</v>
      </c>
    </row>
    <row r="1728" spans="1:6" x14ac:dyDescent="0.3">
      <c r="A1728" s="44" t="s">
        <v>385</v>
      </c>
      <c r="B1728" s="52">
        <v>27686</v>
      </c>
      <c r="C1728" s="44" t="s">
        <v>125</v>
      </c>
      <c r="D1728" s="44" t="s">
        <v>2144</v>
      </c>
      <c r="E1728" s="44" t="s">
        <v>2146</v>
      </c>
      <c r="F1728" s="52">
        <v>43694</v>
      </c>
    </row>
    <row r="1729" spans="1:6" x14ac:dyDescent="0.3">
      <c r="A1729" s="44" t="s">
        <v>1485</v>
      </c>
      <c r="B1729" s="52">
        <v>30780</v>
      </c>
      <c r="C1729" s="44" t="s">
        <v>91</v>
      </c>
      <c r="D1729" s="44" t="s">
        <v>2147</v>
      </c>
      <c r="E1729" s="44" t="s">
        <v>2146</v>
      </c>
      <c r="F1729" s="52">
        <v>44057</v>
      </c>
    </row>
    <row r="1730" spans="1:6" x14ac:dyDescent="0.3">
      <c r="A1730" s="44" t="s">
        <v>615</v>
      </c>
      <c r="B1730" s="52">
        <v>34570</v>
      </c>
      <c r="C1730" s="44" t="s">
        <v>163</v>
      </c>
      <c r="D1730" s="44" t="s">
        <v>2147</v>
      </c>
      <c r="E1730" s="44" t="s">
        <v>2145</v>
      </c>
      <c r="F1730" s="52">
        <v>43542</v>
      </c>
    </row>
    <row r="1731" spans="1:6" x14ac:dyDescent="0.3">
      <c r="A1731" s="44" t="s">
        <v>760</v>
      </c>
      <c r="B1731" s="52">
        <v>32968</v>
      </c>
      <c r="C1731" s="44" t="s">
        <v>322</v>
      </c>
      <c r="D1731" s="44" t="s">
        <v>2147</v>
      </c>
      <c r="E1731" s="44" t="s">
        <v>2146</v>
      </c>
      <c r="F1731" s="52">
        <v>44123</v>
      </c>
    </row>
    <row r="1732" spans="1:6" x14ac:dyDescent="0.3">
      <c r="A1732" s="44" t="s">
        <v>175</v>
      </c>
      <c r="B1732" s="52">
        <v>26787</v>
      </c>
      <c r="C1732" s="44" t="s">
        <v>88</v>
      </c>
      <c r="D1732" s="44" t="s">
        <v>2147</v>
      </c>
      <c r="E1732" s="44" t="s">
        <v>2145</v>
      </c>
      <c r="F1732" s="52">
        <v>43668</v>
      </c>
    </row>
    <row r="1733" spans="1:6" x14ac:dyDescent="0.3">
      <c r="A1733" s="44" t="s">
        <v>737</v>
      </c>
      <c r="B1733" s="52">
        <v>30690</v>
      </c>
      <c r="C1733" s="44" t="s">
        <v>106</v>
      </c>
      <c r="D1733" s="44" t="s">
        <v>2147</v>
      </c>
      <c r="E1733" s="44" t="s">
        <v>2145</v>
      </c>
      <c r="F1733" s="52">
        <v>43840</v>
      </c>
    </row>
    <row r="1734" spans="1:6" x14ac:dyDescent="0.3">
      <c r="A1734" s="44" t="s">
        <v>764</v>
      </c>
      <c r="B1734" s="52">
        <v>35928</v>
      </c>
      <c r="C1734" s="44" t="s">
        <v>242</v>
      </c>
      <c r="D1734" s="44" t="s">
        <v>2147</v>
      </c>
      <c r="E1734" s="44" t="s">
        <v>2145</v>
      </c>
      <c r="F1734" s="52">
        <v>43761</v>
      </c>
    </row>
    <row r="1735" spans="1:6" x14ac:dyDescent="0.3">
      <c r="A1735" s="44" t="s">
        <v>2122</v>
      </c>
      <c r="B1735" s="52">
        <v>29448</v>
      </c>
      <c r="C1735" s="44" t="s">
        <v>107</v>
      </c>
      <c r="D1735" s="44" t="s">
        <v>2147</v>
      </c>
      <c r="E1735" s="44" t="s">
        <v>2146</v>
      </c>
      <c r="F1735" s="52">
        <v>43778</v>
      </c>
    </row>
    <row r="1736" spans="1:6" x14ac:dyDescent="0.3">
      <c r="A1736" s="44" t="s">
        <v>1651</v>
      </c>
      <c r="B1736" s="52">
        <v>31535</v>
      </c>
      <c r="C1736" s="44" t="s">
        <v>195</v>
      </c>
      <c r="D1736" s="44" t="s">
        <v>2144</v>
      </c>
      <c r="E1736" s="44" t="s">
        <v>2146</v>
      </c>
      <c r="F1736" s="52">
        <v>43641</v>
      </c>
    </row>
    <row r="1737" spans="1:6" x14ac:dyDescent="0.3">
      <c r="A1737" s="44" t="s">
        <v>300</v>
      </c>
      <c r="B1737" s="52">
        <v>32782</v>
      </c>
      <c r="C1737" s="44" t="s">
        <v>91</v>
      </c>
      <c r="D1737" s="44" t="s">
        <v>2147</v>
      </c>
      <c r="E1737" s="44" t="s">
        <v>2146</v>
      </c>
      <c r="F1737" s="52">
        <v>44064</v>
      </c>
    </row>
    <row r="1738" spans="1:6" x14ac:dyDescent="0.3">
      <c r="A1738" s="44" t="s">
        <v>1694</v>
      </c>
      <c r="B1738" s="52">
        <v>36752</v>
      </c>
      <c r="C1738" s="44" t="s">
        <v>98</v>
      </c>
      <c r="D1738" s="44" t="s">
        <v>2144</v>
      </c>
      <c r="E1738" s="44" t="s">
        <v>2146</v>
      </c>
      <c r="F1738" s="52">
        <v>43877</v>
      </c>
    </row>
    <row r="1739" spans="1:6" x14ac:dyDescent="0.3">
      <c r="A1739" s="44" t="s">
        <v>1246</v>
      </c>
      <c r="B1739" s="52">
        <v>33270</v>
      </c>
      <c r="C1739" s="44" t="s">
        <v>163</v>
      </c>
      <c r="D1739" s="44" t="s">
        <v>2147</v>
      </c>
      <c r="E1739" s="44" t="s">
        <v>2146</v>
      </c>
      <c r="F1739" s="52">
        <v>44017</v>
      </c>
    </row>
    <row r="1740" spans="1:6" x14ac:dyDescent="0.3">
      <c r="A1740" s="44" t="s">
        <v>1194</v>
      </c>
      <c r="B1740" s="52">
        <v>29686</v>
      </c>
      <c r="C1740" s="44" t="s">
        <v>201</v>
      </c>
      <c r="D1740" s="44" t="s">
        <v>2144</v>
      </c>
      <c r="E1740" s="44" t="s">
        <v>2145</v>
      </c>
      <c r="F1740" s="52">
        <v>44159</v>
      </c>
    </row>
    <row r="1741" spans="1:6" x14ac:dyDescent="0.3">
      <c r="A1741" s="44" t="s">
        <v>604</v>
      </c>
      <c r="B1741" s="52">
        <v>31541</v>
      </c>
      <c r="C1741" s="44" t="s">
        <v>121</v>
      </c>
      <c r="D1741" s="44" t="s">
        <v>2147</v>
      </c>
      <c r="E1741" s="44" t="s">
        <v>2145</v>
      </c>
      <c r="F1741" s="52">
        <v>43699</v>
      </c>
    </row>
    <row r="1742" spans="1:6" x14ac:dyDescent="0.3">
      <c r="A1742" s="44" t="s">
        <v>1325</v>
      </c>
      <c r="B1742" s="52">
        <v>25892</v>
      </c>
      <c r="C1742" s="44" t="s">
        <v>65</v>
      </c>
      <c r="D1742" s="44" t="s">
        <v>2147</v>
      </c>
      <c r="E1742" s="44" t="s">
        <v>2145</v>
      </c>
      <c r="F1742" s="52">
        <v>43723</v>
      </c>
    </row>
    <row r="1743" spans="1:6" x14ac:dyDescent="0.3">
      <c r="A1743" s="44" t="s">
        <v>568</v>
      </c>
      <c r="B1743" s="52">
        <v>33475</v>
      </c>
      <c r="C1743" s="44" t="s">
        <v>85</v>
      </c>
      <c r="D1743" s="44" t="s">
        <v>2144</v>
      </c>
      <c r="E1743" s="44" t="s">
        <v>2146</v>
      </c>
      <c r="F1743" s="52">
        <v>43838</v>
      </c>
    </row>
    <row r="1744" spans="1:6" x14ac:dyDescent="0.3">
      <c r="A1744" s="44" t="s">
        <v>1080</v>
      </c>
      <c r="B1744" s="52">
        <v>25624</v>
      </c>
      <c r="C1744" s="44" t="s">
        <v>68</v>
      </c>
      <c r="D1744" s="44" t="s">
        <v>2147</v>
      </c>
      <c r="E1744" s="44" t="s">
        <v>2145</v>
      </c>
      <c r="F1744" s="52">
        <v>44022</v>
      </c>
    </row>
    <row r="1745" spans="1:6" x14ac:dyDescent="0.3">
      <c r="A1745" s="44" t="s">
        <v>437</v>
      </c>
      <c r="B1745" s="52">
        <v>27751</v>
      </c>
      <c r="C1745" s="44" t="s">
        <v>119</v>
      </c>
      <c r="D1745" s="44" t="s">
        <v>2144</v>
      </c>
      <c r="E1745" s="44" t="s">
        <v>2146</v>
      </c>
      <c r="F1745" s="52">
        <v>44173</v>
      </c>
    </row>
    <row r="1746" spans="1:6" x14ac:dyDescent="0.3">
      <c r="A1746" s="44" t="s">
        <v>2064</v>
      </c>
      <c r="B1746" s="52">
        <v>30713</v>
      </c>
      <c r="C1746" s="44" t="s">
        <v>115</v>
      </c>
      <c r="D1746" s="44" t="s">
        <v>2147</v>
      </c>
      <c r="E1746" s="44" t="s">
        <v>2146</v>
      </c>
      <c r="F1746" s="52">
        <v>43625</v>
      </c>
    </row>
    <row r="1747" spans="1:6" x14ac:dyDescent="0.3">
      <c r="A1747" s="44" t="s">
        <v>516</v>
      </c>
      <c r="B1747" s="52">
        <v>27828</v>
      </c>
      <c r="C1747" s="44" t="s">
        <v>124</v>
      </c>
      <c r="D1747" s="44" t="s">
        <v>2144</v>
      </c>
      <c r="E1747" s="44" t="s">
        <v>2146</v>
      </c>
      <c r="F1747" s="52">
        <v>43911</v>
      </c>
    </row>
    <row r="1748" spans="1:6" x14ac:dyDescent="0.3">
      <c r="A1748" s="44" t="s">
        <v>1996</v>
      </c>
      <c r="B1748" s="52">
        <v>26372</v>
      </c>
      <c r="C1748" s="44" t="s">
        <v>98</v>
      </c>
      <c r="D1748" s="44" t="s">
        <v>2144</v>
      </c>
      <c r="E1748" s="44" t="s">
        <v>2146</v>
      </c>
      <c r="F1748" s="52">
        <v>43559</v>
      </c>
    </row>
    <row r="1749" spans="1:6" x14ac:dyDescent="0.3">
      <c r="A1749" s="44" t="s">
        <v>190</v>
      </c>
      <c r="B1749" s="52">
        <v>27950</v>
      </c>
      <c r="C1749" s="44" t="s">
        <v>100</v>
      </c>
      <c r="D1749" s="44" t="s">
        <v>2144</v>
      </c>
      <c r="E1749" s="44" t="s">
        <v>2146</v>
      </c>
      <c r="F1749" s="52">
        <v>43908</v>
      </c>
    </row>
    <row r="1750" spans="1:6" x14ac:dyDescent="0.3">
      <c r="A1750" s="44" t="s">
        <v>649</v>
      </c>
      <c r="B1750" s="52">
        <v>28090</v>
      </c>
      <c r="C1750" s="44" t="s">
        <v>99</v>
      </c>
      <c r="D1750" s="44" t="s">
        <v>2147</v>
      </c>
      <c r="E1750" s="44" t="s">
        <v>2145</v>
      </c>
      <c r="F1750" s="52">
        <v>43501</v>
      </c>
    </row>
    <row r="1751" spans="1:6" x14ac:dyDescent="0.3">
      <c r="A1751" s="44" t="s">
        <v>749</v>
      </c>
      <c r="B1751" s="52">
        <v>31621</v>
      </c>
      <c r="C1751" s="44" t="s">
        <v>80</v>
      </c>
      <c r="D1751" s="44" t="s">
        <v>2144</v>
      </c>
      <c r="E1751" s="44" t="s">
        <v>2145</v>
      </c>
      <c r="F1751" s="52">
        <v>43633</v>
      </c>
    </row>
    <row r="1752" spans="1:6" x14ac:dyDescent="0.3">
      <c r="A1752" s="44" t="s">
        <v>225</v>
      </c>
      <c r="B1752" s="52">
        <v>29853</v>
      </c>
      <c r="C1752" s="44" t="s">
        <v>201</v>
      </c>
      <c r="D1752" s="44" t="s">
        <v>2144</v>
      </c>
      <c r="E1752" s="44" t="s">
        <v>2145</v>
      </c>
      <c r="F1752" s="52">
        <v>44093</v>
      </c>
    </row>
    <row r="1753" spans="1:6" x14ac:dyDescent="0.3">
      <c r="A1753" s="44" t="s">
        <v>638</v>
      </c>
      <c r="B1753" s="52">
        <v>36631</v>
      </c>
      <c r="C1753" s="44" t="s">
        <v>125</v>
      </c>
      <c r="D1753" s="44" t="s">
        <v>2147</v>
      </c>
      <c r="E1753" s="44" t="s">
        <v>2145</v>
      </c>
      <c r="F1753" s="52">
        <v>44039</v>
      </c>
    </row>
    <row r="1754" spans="1:6" x14ac:dyDescent="0.3">
      <c r="A1754" s="44" t="s">
        <v>154</v>
      </c>
      <c r="B1754" s="52">
        <v>27231</v>
      </c>
      <c r="C1754" s="44" t="s">
        <v>155</v>
      </c>
      <c r="D1754" s="44" t="s">
        <v>2147</v>
      </c>
      <c r="E1754" s="44" t="s">
        <v>2146</v>
      </c>
      <c r="F1754" s="52">
        <v>43786</v>
      </c>
    </row>
    <row r="1755" spans="1:6" x14ac:dyDescent="0.3">
      <c r="A1755" s="44" t="s">
        <v>1707</v>
      </c>
      <c r="B1755" s="52">
        <v>33292</v>
      </c>
      <c r="C1755" s="44" t="s">
        <v>130</v>
      </c>
      <c r="D1755" s="44" t="s">
        <v>2147</v>
      </c>
      <c r="E1755" s="44" t="s">
        <v>2146</v>
      </c>
      <c r="F1755" s="52">
        <v>44053</v>
      </c>
    </row>
    <row r="1756" spans="1:6" x14ac:dyDescent="0.3">
      <c r="A1756" s="44" t="s">
        <v>1147</v>
      </c>
      <c r="B1756" s="52">
        <v>34418</v>
      </c>
      <c r="C1756" s="44" t="s">
        <v>120</v>
      </c>
      <c r="D1756" s="44" t="s">
        <v>2144</v>
      </c>
      <c r="E1756" s="44" t="s">
        <v>2145</v>
      </c>
      <c r="F1756" s="52">
        <v>43628</v>
      </c>
    </row>
    <row r="1757" spans="1:6" x14ac:dyDescent="0.3">
      <c r="A1757" s="44" t="s">
        <v>1929</v>
      </c>
      <c r="B1757" s="52">
        <v>30811</v>
      </c>
      <c r="C1757" s="44" t="s">
        <v>273</v>
      </c>
      <c r="D1757" s="44" t="s">
        <v>2147</v>
      </c>
      <c r="E1757" s="44" t="s">
        <v>2145</v>
      </c>
      <c r="F1757" s="52">
        <v>43989</v>
      </c>
    </row>
    <row r="1758" spans="1:6" x14ac:dyDescent="0.3">
      <c r="A1758" s="44" t="s">
        <v>877</v>
      </c>
      <c r="B1758" s="52">
        <v>26458</v>
      </c>
      <c r="C1758" s="44" t="s">
        <v>127</v>
      </c>
      <c r="D1758" s="44" t="s">
        <v>2144</v>
      </c>
      <c r="E1758" s="44" t="s">
        <v>2145</v>
      </c>
      <c r="F1758" s="52">
        <v>44080</v>
      </c>
    </row>
    <row r="1759" spans="1:6" x14ac:dyDescent="0.3">
      <c r="A1759" s="44" t="s">
        <v>1614</v>
      </c>
      <c r="B1759" s="52">
        <v>26471</v>
      </c>
      <c r="C1759" s="44" t="s">
        <v>127</v>
      </c>
      <c r="D1759" s="44" t="s">
        <v>2144</v>
      </c>
      <c r="E1759" s="44" t="s">
        <v>2145</v>
      </c>
      <c r="F1759" s="52">
        <v>44138</v>
      </c>
    </row>
    <row r="1760" spans="1:6" x14ac:dyDescent="0.3">
      <c r="A1760" s="44" t="s">
        <v>1451</v>
      </c>
      <c r="B1760" s="52">
        <v>32418</v>
      </c>
      <c r="C1760" s="44" t="s">
        <v>99</v>
      </c>
      <c r="D1760" s="44" t="s">
        <v>2147</v>
      </c>
      <c r="E1760" s="44" t="s">
        <v>2145</v>
      </c>
      <c r="F1760" s="52">
        <v>43905</v>
      </c>
    </row>
    <row r="1761" spans="1:6" x14ac:dyDescent="0.3">
      <c r="A1761" s="44" t="s">
        <v>1145</v>
      </c>
      <c r="B1761" s="52">
        <v>29876</v>
      </c>
      <c r="C1761" s="44" t="s">
        <v>69</v>
      </c>
      <c r="D1761" s="44" t="s">
        <v>2147</v>
      </c>
      <c r="E1761" s="44" t="s">
        <v>2146</v>
      </c>
      <c r="F1761" s="52">
        <v>43845</v>
      </c>
    </row>
    <row r="1762" spans="1:6" x14ac:dyDescent="0.3">
      <c r="A1762" s="44" t="s">
        <v>316</v>
      </c>
      <c r="B1762" s="52">
        <v>32923</v>
      </c>
      <c r="C1762" s="44" t="s">
        <v>127</v>
      </c>
      <c r="D1762" s="44" t="s">
        <v>2147</v>
      </c>
      <c r="E1762" s="44" t="s">
        <v>2145</v>
      </c>
      <c r="F1762" s="52">
        <v>44081</v>
      </c>
    </row>
    <row r="1763" spans="1:6" x14ac:dyDescent="0.3">
      <c r="A1763" s="44" t="s">
        <v>1214</v>
      </c>
      <c r="B1763" s="52">
        <v>34165</v>
      </c>
      <c r="C1763" s="44" t="s">
        <v>90</v>
      </c>
      <c r="D1763" s="44" t="s">
        <v>2144</v>
      </c>
      <c r="E1763" s="44" t="s">
        <v>2146</v>
      </c>
      <c r="F1763" s="52">
        <v>43753</v>
      </c>
    </row>
    <row r="1764" spans="1:6" x14ac:dyDescent="0.3">
      <c r="A1764" s="44" t="s">
        <v>368</v>
      </c>
      <c r="B1764" s="52">
        <v>28298</v>
      </c>
      <c r="C1764" s="44" t="s">
        <v>83</v>
      </c>
      <c r="D1764" s="44" t="s">
        <v>2144</v>
      </c>
      <c r="E1764" s="44" t="s">
        <v>2145</v>
      </c>
      <c r="F1764" s="52">
        <v>43647</v>
      </c>
    </row>
    <row r="1765" spans="1:6" x14ac:dyDescent="0.3">
      <c r="A1765" s="44" t="s">
        <v>752</v>
      </c>
      <c r="B1765" s="52">
        <v>35699</v>
      </c>
      <c r="C1765" s="44" t="s">
        <v>129</v>
      </c>
      <c r="D1765" s="44" t="s">
        <v>2147</v>
      </c>
      <c r="E1765" s="44" t="s">
        <v>2145</v>
      </c>
      <c r="F1765" s="52">
        <v>44053</v>
      </c>
    </row>
    <row r="1766" spans="1:6" x14ac:dyDescent="0.3">
      <c r="A1766" s="44" t="s">
        <v>477</v>
      </c>
      <c r="B1766" s="52">
        <v>35400</v>
      </c>
      <c r="C1766" s="44" t="s">
        <v>118</v>
      </c>
      <c r="D1766" s="44" t="s">
        <v>2147</v>
      </c>
      <c r="E1766" s="44" t="s">
        <v>2146</v>
      </c>
      <c r="F1766" s="52">
        <v>44142</v>
      </c>
    </row>
    <row r="1767" spans="1:6" x14ac:dyDescent="0.3">
      <c r="A1767" s="44" t="s">
        <v>418</v>
      </c>
      <c r="B1767" s="52">
        <v>35040</v>
      </c>
      <c r="C1767" s="44" t="s">
        <v>148</v>
      </c>
      <c r="D1767" s="44" t="s">
        <v>2144</v>
      </c>
      <c r="E1767" s="44" t="s">
        <v>2146</v>
      </c>
      <c r="F1767" s="52">
        <v>43896</v>
      </c>
    </row>
    <row r="1768" spans="1:6" x14ac:dyDescent="0.3">
      <c r="A1768" s="44" t="s">
        <v>2053</v>
      </c>
      <c r="B1768" s="52">
        <v>26962</v>
      </c>
      <c r="C1768" s="44" t="s">
        <v>103</v>
      </c>
      <c r="D1768" s="44" t="s">
        <v>2144</v>
      </c>
      <c r="E1768" s="44" t="s">
        <v>2146</v>
      </c>
      <c r="F1768" s="52">
        <v>43485</v>
      </c>
    </row>
    <row r="1769" spans="1:6" x14ac:dyDescent="0.3">
      <c r="A1769" s="44" t="s">
        <v>289</v>
      </c>
      <c r="B1769" s="52">
        <v>35020</v>
      </c>
      <c r="C1769" s="44" t="s">
        <v>88</v>
      </c>
      <c r="D1769" s="44" t="s">
        <v>2147</v>
      </c>
      <c r="E1769" s="44" t="s">
        <v>2146</v>
      </c>
      <c r="F1769" s="52">
        <v>43721</v>
      </c>
    </row>
    <row r="1770" spans="1:6" x14ac:dyDescent="0.3">
      <c r="A1770" s="44" t="s">
        <v>1413</v>
      </c>
      <c r="B1770" s="52">
        <v>31445</v>
      </c>
      <c r="C1770" s="44" t="s">
        <v>273</v>
      </c>
      <c r="D1770" s="44" t="s">
        <v>2147</v>
      </c>
      <c r="E1770" s="44" t="s">
        <v>2146</v>
      </c>
      <c r="F1770" s="52">
        <v>44002</v>
      </c>
    </row>
    <row r="1771" spans="1:6" x14ac:dyDescent="0.3">
      <c r="A1771" s="44" t="s">
        <v>400</v>
      </c>
      <c r="B1771" s="52">
        <v>30964</v>
      </c>
      <c r="C1771" s="44" t="s">
        <v>123</v>
      </c>
      <c r="D1771" s="44" t="s">
        <v>2144</v>
      </c>
      <c r="E1771" s="44" t="s">
        <v>2145</v>
      </c>
      <c r="F1771" s="52">
        <v>44098</v>
      </c>
    </row>
    <row r="1772" spans="1:6" x14ac:dyDescent="0.3">
      <c r="A1772" s="44" t="s">
        <v>1064</v>
      </c>
      <c r="B1772" s="52">
        <v>29297</v>
      </c>
      <c r="C1772" s="44" t="s">
        <v>68</v>
      </c>
      <c r="D1772" s="44" t="s">
        <v>2147</v>
      </c>
      <c r="E1772" s="44" t="s">
        <v>2145</v>
      </c>
      <c r="F1772" s="52">
        <v>43896</v>
      </c>
    </row>
    <row r="1773" spans="1:6" x14ac:dyDescent="0.3">
      <c r="A1773" s="44" t="s">
        <v>881</v>
      </c>
      <c r="B1773" s="52">
        <v>30631</v>
      </c>
      <c r="C1773" s="44" t="s">
        <v>273</v>
      </c>
      <c r="D1773" s="44" t="s">
        <v>2147</v>
      </c>
      <c r="E1773" s="44" t="s">
        <v>2145</v>
      </c>
      <c r="F1773" s="52">
        <v>44179</v>
      </c>
    </row>
    <row r="1774" spans="1:6" x14ac:dyDescent="0.3">
      <c r="A1774" s="44" t="s">
        <v>1869</v>
      </c>
      <c r="B1774" s="52">
        <v>27024</v>
      </c>
      <c r="C1774" s="44" t="s">
        <v>91</v>
      </c>
      <c r="D1774" s="44" t="s">
        <v>2144</v>
      </c>
      <c r="E1774" s="44" t="s">
        <v>2146</v>
      </c>
      <c r="F1774" s="52">
        <v>43783</v>
      </c>
    </row>
    <row r="1775" spans="1:6" x14ac:dyDescent="0.3">
      <c r="A1775" s="44" t="s">
        <v>650</v>
      </c>
      <c r="B1775" s="52">
        <v>33585</v>
      </c>
      <c r="C1775" s="44" t="s">
        <v>80</v>
      </c>
      <c r="D1775" s="44" t="s">
        <v>2147</v>
      </c>
      <c r="E1775" s="44" t="s">
        <v>2145</v>
      </c>
      <c r="F1775" s="52">
        <v>44015</v>
      </c>
    </row>
    <row r="1776" spans="1:6" x14ac:dyDescent="0.3">
      <c r="A1776" s="44" t="s">
        <v>496</v>
      </c>
      <c r="B1776" s="52">
        <v>28359</v>
      </c>
      <c r="C1776" s="44" t="s">
        <v>87</v>
      </c>
      <c r="D1776" s="44" t="s">
        <v>2144</v>
      </c>
      <c r="E1776" s="44" t="s">
        <v>2146</v>
      </c>
      <c r="F1776" s="52">
        <v>43485</v>
      </c>
    </row>
    <row r="1777" spans="1:6" x14ac:dyDescent="0.3">
      <c r="A1777" s="44" t="s">
        <v>789</v>
      </c>
      <c r="B1777" s="52">
        <v>33895</v>
      </c>
      <c r="C1777" s="44" t="s">
        <v>114</v>
      </c>
      <c r="D1777" s="44" t="s">
        <v>2144</v>
      </c>
      <c r="E1777" s="44" t="s">
        <v>2145</v>
      </c>
      <c r="F1777" s="52">
        <v>43893</v>
      </c>
    </row>
    <row r="1778" spans="1:6" x14ac:dyDescent="0.3">
      <c r="A1778" s="44" t="s">
        <v>1186</v>
      </c>
      <c r="B1778" s="52">
        <v>35797</v>
      </c>
      <c r="C1778" s="44" t="s">
        <v>242</v>
      </c>
      <c r="D1778" s="44" t="s">
        <v>2147</v>
      </c>
      <c r="E1778" s="44" t="s">
        <v>2145</v>
      </c>
      <c r="F1778" s="52">
        <v>43826</v>
      </c>
    </row>
    <row r="1779" spans="1:6" x14ac:dyDescent="0.3">
      <c r="A1779" s="44" t="s">
        <v>137</v>
      </c>
      <c r="B1779" s="52">
        <v>33226</v>
      </c>
      <c r="C1779" s="44" t="s">
        <v>68</v>
      </c>
      <c r="D1779" s="44" t="s">
        <v>2147</v>
      </c>
      <c r="E1779" s="44" t="s">
        <v>2145</v>
      </c>
      <c r="F1779" s="52">
        <v>43661</v>
      </c>
    </row>
    <row r="1780" spans="1:6" x14ac:dyDescent="0.3">
      <c r="A1780" s="44" t="s">
        <v>1598</v>
      </c>
      <c r="B1780" s="52">
        <v>27731</v>
      </c>
      <c r="C1780" s="44" t="s">
        <v>115</v>
      </c>
      <c r="D1780" s="44" t="s">
        <v>2144</v>
      </c>
      <c r="E1780" s="44" t="s">
        <v>2145</v>
      </c>
      <c r="F1780" s="52">
        <v>44145</v>
      </c>
    </row>
    <row r="1781" spans="1:6" x14ac:dyDescent="0.3">
      <c r="A1781" s="44" t="s">
        <v>2078</v>
      </c>
      <c r="B1781" s="52">
        <v>30766</v>
      </c>
      <c r="C1781" s="44" t="s">
        <v>79</v>
      </c>
      <c r="D1781" s="44" t="s">
        <v>2147</v>
      </c>
      <c r="E1781" s="44" t="s">
        <v>2145</v>
      </c>
      <c r="F1781" s="52">
        <v>43797</v>
      </c>
    </row>
    <row r="1782" spans="1:6" x14ac:dyDescent="0.3">
      <c r="A1782" s="44" t="s">
        <v>1540</v>
      </c>
      <c r="B1782" s="52">
        <v>33421</v>
      </c>
      <c r="C1782" s="44" t="s">
        <v>105</v>
      </c>
      <c r="D1782" s="44" t="s">
        <v>2144</v>
      </c>
      <c r="E1782" s="44" t="s">
        <v>2146</v>
      </c>
      <c r="F1782" s="52">
        <v>43761</v>
      </c>
    </row>
    <row r="1783" spans="1:6" x14ac:dyDescent="0.3">
      <c r="A1783" s="44" t="s">
        <v>2073</v>
      </c>
      <c r="B1783" s="52">
        <v>27586</v>
      </c>
      <c r="C1783" s="44" t="s">
        <v>128</v>
      </c>
      <c r="D1783" s="44" t="s">
        <v>2144</v>
      </c>
      <c r="E1783" s="44" t="s">
        <v>2146</v>
      </c>
      <c r="F1783" s="52">
        <v>43838</v>
      </c>
    </row>
    <row r="1784" spans="1:6" x14ac:dyDescent="0.3">
      <c r="A1784" s="44" t="s">
        <v>2031</v>
      </c>
      <c r="B1784" s="52">
        <v>29164</v>
      </c>
      <c r="C1784" s="44" t="s">
        <v>95</v>
      </c>
      <c r="D1784" s="44" t="s">
        <v>2144</v>
      </c>
      <c r="E1784" s="44" t="s">
        <v>2145</v>
      </c>
      <c r="F1784" s="52">
        <v>43845</v>
      </c>
    </row>
    <row r="1785" spans="1:6" x14ac:dyDescent="0.3">
      <c r="A1785" s="44" t="s">
        <v>866</v>
      </c>
      <c r="B1785" s="52">
        <v>32270</v>
      </c>
      <c r="C1785" s="44" t="s">
        <v>242</v>
      </c>
      <c r="D1785" s="44" t="s">
        <v>2144</v>
      </c>
      <c r="E1785" s="44" t="s">
        <v>2146</v>
      </c>
      <c r="F1785" s="52">
        <v>43979</v>
      </c>
    </row>
    <row r="1786" spans="1:6" x14ac:dyDescent="0.3">
      <c r="A1786" s="44" t="s">
        <v>1623</v>
      </c>
      <c r="B1786" s="52">
        <v>34721</v>
      </c>
      <c r="C1786" s="44" t="s">
        <v>163</v>
      </c>
      <c r="D1786" s="44" t="s">
        <v>2144</v>
      </c>
      <c r="E1786" s="44" t="s">
        <v>2145</v>
      </c>
      <c r="F1786" s="52">
        <v>44166</v>
      </c>
    </row>
    <row r="1787" spans="1:6" x14ac:dyDescent="0.3">
      <c r="A1787" s="44" t="s">
        <v>2060</v>
      </c>
      <c r="B1787" s="52">
        <v>34950</v>
      </c>
      <c r="C1787" s="44" t="s">
        <v>322</v>
      </c>
      <c r="D1787" s="44" t="s">
        <v>2144</v>
      </c>
      <c r="E1787" s="44" t="s">
        <v>2146</v>
      </c>
      <c r="F1787" s="52">
        <v>43806</v>
      </c>
    </row>
    <row r="1788" spans="1:6" x14ac:dyDescent="0.3">
      <c r="A1788" s="44" t="s">
        <v>1644</v>
      </c>
      <c r="B1788" s="52">
        <v>30895</v>
      </c>
      <c r="C1788" s="44" t="s">
        <v>214</v>
      </c>
      <c r="D1788" s="44" t="s">
        <v>2147</v>
      </c>
      <c r="E1788" s="44" t="s">
        <v>2146</v>
      </c>
      <c r="F1788" s="52">
        <v>43522</v>
      </c>
    </row>
    <row r="1789" spans="1:6" x14ac:dyDescent="0.3">
      <c r="A1789" s="44" t="s">
        <v>251</v>
      </c>
      <c r="B1789" s="52">
        <v>26125</v>
      </c>
      <c r="C1789" s="44" t="s">
        <v>79</v>
      </c>
      <c r="D1789" s="44" t="s">
        <v>2144</v>
      </c>
      <c r="E1789" s="44" t="s">
        <v>2146</v>
      </c>
      <c r="F1789" s="52">
        <v>44144</v>
      </c>
    </row>
    <row r="1790" spans="1:6" x14ac:dyDescent="0.3">
      <c r="A1790" s="44" t="s">
        <v>1954</v>
      </c>
      <c r="B1790" s="52">
        <v>25693</v>
      </c>
      <c r="C1790" s="44" t="s">
        <v>111</v>
      </c>
      <c r="D1790" s="44" t="s">
        <v>2144</v>
      </c>
      <c r="E1790" s="44" t="s">
        <v>2145</v>
      </c>
      <c r="F1790" s="52">
        <v>43774</v>
      </c>
    </row>
    <row r="1791" spans="1:6" x14ac:dyDescent="0.3">
      <c r="A1791" s="44" t="s">
        <v>438</v>
      </c>
      <c r="B1791" s="52">
        <v>30517</v>
      </c>
      <c r="C1791" s="44" t="s">
        <v>130</v>
      </c>
      <c r="D1791" s="44" t="s">
        <v>2144</v>
      </c>
      <c r="E1791" s="44" t="s">
        <v>2145</v>
      </c>
      <c r="F1791" s="52">
        <v>43653</v>
      </c>
    </row>
    <row r="1792" spans="1:6" x14ac:dyDescent="0.3">
      <c r="A1792" s="44" t="s">
        <v>1483</v>
      </c>
      <c r="B1792" s="52">
        <v>33512</v>
      </c>
      <c r="C1792" s="44" t="s">
        <v>106</v>
      </c>
      <c r="D1792" s="44" t="s">
        <v>2144</v>
      </c>
      <c r="E1792" s="44" t="s">
        <v>2145</v>
      </c>
      <c r="F1792" s="52">
        <v>43935</v>
      </c>
    </row>
    <row r="1793" spans="1:6" x14ac:dyDescent="0.3">
      <c r="A1793" s="44" t="s">
        <v>1911</v>
      </c>
      <c r="B1793" s="52">
        <v>25966</v>
      </c>
      <c r="C1793" s="44" t="s">
        <v>103</v>
      </c>
      <c r="D1793" s="44" t="s">
        <v>2147</v>
      </c>
      <c r="E1793" s="44" t="s">
        <v>2146</v>
      </c>
      <c r="F1793" s="52">
        <v>43809</v>
      </c>
    </row>
    <row r="1794" spans="1:6" x14ac:dyDescent="0.3">
      <c r="A1794" s="44" t="s">
        <v>213</v>
      </c>
      <c r="B1794" s="52">
        <v>27168</v>
      </c>
      <c r="C1794" s="44" t="s">
        <v>214</v>
      </c>
      <c r="D1794" s="44" t="s">
        <v>2147</v>
      </c>
      <c r="E1794" s="44" t="s">
        <v>2146</v>
      </c>
      <c r="F1794" s="52">
        <v>43932</v>
      </c>
    </row>
    <row r="1795" spans="1:6" x14ac:dyDescent="0.3">
      <c r="A1795" s="44" t="s">
        <v>1152</v>
      </c>
      <c r="B1795" s="52">
        <v>35533</v>
      </c>
      <c r="C1795" s="44" t="s">
        <v>83</v>
      </c>
      <c r="D1795" s="44" t="s">
        <v>2144</v>
      </c>
      <c r="E1795" s="44" t="s">
        <v>2145</v>
      </c>
      <c r="F1795" s="52">
        <v>44051</v>
      </c>
    </row>
    <row r="1796" spans="1:6" x14ac:dyDescent="0.3">
      <c r="A1796" s="44" t="s">
        <v>1661</v>
      </c>
      <c r="B1796" s="52">
        <v>33520</v>
      </c>
      <c r="C1796" s="44" t="s">
        <v>180</v>
      </c>
      <c r="D1796" s="44" t="s">
        <v>2147</v>
      </c>
      <c r="E1796" s="44" t="s">
        <v>2145</v>
      </c>
      <c r="F1796" s="52">
        <v>43665</v>
      </c>
    </row>
    <row r="1797" spans="1:6" x14ac:dyDescent="0.3">
      <c r="A1797" s="44" t="s">
        <v>1332</v>
      </c>
      <c r="B1797" s="52">
        <v>29789</v>
      </c>
      <c r="C1797" s="44" t="s">
        <v>100</v>
      </c>
      <c r="D1797" s="44" t="s">
        <v>2144</v>
      </c>
      <c r="E1797" s="44" t="s">
        <v>2146</v>
      </c>
      <c r="F1797" s="52">
        <v>43993</v>
      </c>
    </row>
    <row r="1798" spans="1:6" x14ac:dyDescent="0.3">
      <c r="A1798" s="44" t="s">
        <v>2082</v>
      </c>
      <c r="B1798" s="52">
        <v>33895</v>
      </c>
      <c r="C1798" s="44" t="s">
        <v>116</v>
      </c>
      <c r="D1798" s="44" t="s">
        <v>2144</v>
      </c>
      <c r="E1798" s="44" t="s">
        <v>2145</v>
      </c>
      <c r="F1798" s="52">
        <v>43886</v>
      </c>
    </row>
    <row r="1799" spans="1:6" x14ac:dyDescent="0.3">
      <c r="A1799" s="44" t="s">
        <v>1390</v>
      </c>
      <c r="B1799" s="52">
        <v>36351</v>
      </c>
      <c r="C1799" s="44" t="s">
        <v>81</v>
      </c>
      <c r="D1799" s="44" t="s">
        <v>2147</v>
      </c>
      <c r="E1799" s="44" t="s">
        <v>2146</v>
      </c>
      <c r="F1799" s="52">
        <v>44187</v>
      </c>
    </row>
    <row r="1800" spans="1:6" x14ac:dyDescent="0.3">
      <c r="A1800" s="44" t="s">
        <v>360</v>
      </c>
      <c r="B1800" s="52">
        <v>29646</v>
      </c>
      <c r="C1800" s="44" t="s">
        <v>112</v>
      </c>
      <c r="D1800" s="44" t="s">
        <v>2144</v>
      </c>
      <c r="E1800" s="44" t="s">
        <v>2145</v>
      </c>
      <c r="F1800" s="52">
        <v>43816</v>
      </c>
    </row>
    <row r="1801" spans="1:6" x14ac:dyDescent="0.3">
      <c r="A1801" s="44" t="s">
        <v>1216</v>
      </c>
      <c r="B1801" s="52">
        <v>36167</v>
      </c>
      <c r="C1801" s="44" t="s">
        <v>69</v>
      </c>
      <c r="D1801" s="44" t="s">
        <v>2144</v>
      </c>
      <c r="E1801" s="44" t="s">
        <v>2146</v>
      </c>
      <c r="F1801" s="52">
        <v>43751</v>
      </c>
    </row>
    <row r="1802" spans="1:6" x14ac:dyDescent="0.3">
      <c r="A1802" s="44" t="s">
        <v>901</v>
      </c>
      <c r="B1802" s="52">
        <v>26926</v>
      </c>
      <c r="C1802" s="44" t="s">
        <v>86</v>
      </c>
      <c r="D1802" s="44" t="s">
        <v>2144</v>
      </c>
      <c r="E1802" s="44" t="s">
        <v>2146</v>
      </c>
      <c r="F1802" s="52">
        <v>43622</v>
      </c>
    </row>
    <row r="1803" spans="1:6" x14ac:dyDescent="0.3">
      <c r="A1803" s="44" t="s">
        <v>709</v>
      </c>
      <c r="B1803" s="52">
        <v>31612</v>
      </c>
      <c r="C1803" s="44" t="s">
        <v>114</v>
      </c>
      <c r="D1803" s="44" t="s">
        <v>2144</v>
      </c>
      <c r="E1803" s="44" t="s">
        <v>2146</v>
      </c>
      <c r="F1803" s="52">
        <v>43647</v>
      </c>
    </row>
    <row r="1804" spans="1:6" x14ac:dyDescent="0.3">
      <c r="A1804" s="44" t="s">
        <v>216</v>
      </c>
      <c r="B1804" s="52">
        <v>31101</v>
      </c>
      <c r="C1804" s="44" t="s">
        <v>86</v>
      </c>
      <c r="D1804" s="44" t="s">
        <v>2144</v>
      </c>
      <c r="E1804" s="44" t="s">
        <v>2145</v>
      </c>
      <c r="F1804" s="52">
        <v>43631</v>
      </c>
    </row>
    <row r="1805" spans="1:6" x14ac:dyDescent="0.3">
      <c r="A1805" s="44" t="s">
        <v>1191</v>
      </c>
      <c r="B1805" s="52">
        <v>29998</v>
      </c>
      <c r="C1805" s="44" t="s">
        <v>143</v>
      </c>
      <c r="D1805" s="44" t="s">
        <v>2144</v>
      </c>
      <c r="E1805" s="44" t="s">
        <v>2146</v>
      </c>
      <c r="F1805" s="52">
        <v>43990</v>
      </c>
    </row>
    <row r="1806" spans="1:6" x14ac:dyDescent="0.3">
      <c r="A1806" s="44" t="s">
        <v>2098</v>
      </c>
      <c r="B1806" s="52">
        <v>33719</v>
      </c>
      <c r="C1806" s="44" t="s">
        <v>118</v>
      </c>
      <c r="D1806" s="44" t="s">
        <v>2147</v>
      </c>
      <c r="E1806" s="44" t="s">
        <v>2146</v>
      </c>
      <c r="F1806" s="52">
        <v>43543</v>
      </c>
    </row>
    <row r="1807" spans="1:6" x14ac:dyDescent="0.3">
      <c r="A1807" s="44" t="s">
        <v>193</v>
      </c>
      <c r="B1807" s="52">
        <v>26098</v>
      </c>
      <c r="C1807" s="44" t="s">
        <v>91</v>
      </c>
      <c r="D1807" s="44" t="s">
        <v>2144</v>
      </c>
      <c r="E1807" s="44" t="s">
        <v>2145</v>
      </c>
      <c r="F1807" s="52">
        <v>43538</v>
      </c>
    </row>
    <row r="1808" spans="1:6" x14ac:dyDescent="0.3">
      <c r="A1808" s="44" t="s">
        <v>1999</v>
      </c>
      <c r="B1808" s="52">
        <v>26086</v>
      </c>
      <c r="C1808" s="44" t="s">
        <v>114</v>
      </c>
      <c r="D1808" s="44" t="s">
        <v>2144</v>
      </c>
      <c r="E1808" s="44" t="s">
        <v>2146</v>
      </c>
      <c r="F1808" s="52">
        <v>43927</v>
      </c>
    </row>
    <row r="1809" spans="1:6" x14ac:dyDescent="0.3">
      <c r="A1809" s="44" t="s">
        <v>1296</v>
      </c>
      <c r="B1809" s="52">
        <v>28851</v>
      </c>
      <c r="C1809" s="44" t="s">
        <v>120</v>
      </c>
      <c r="D1809" s="44" t="s">
        <v>2147</v>
      </c>
      <c r="E1809" s="44" t="s">
        <v>2145</v>
      </c>
      <c r="F1809" s="52">
        <v>44070</v>
      </c>
    </row>
    <row r="1810" spans="1:6" x14ac:dyDescent="0.3">
      <c r="A1810" s="44" t="s">
        <v>1660</v>
      </c>
      <c r="B1810" s="52">
        <v>25574</v>
      </c>
      <c r="C1810" s="44" t="s">
        <v>78</v>
      </c>
      <c r="D1810" s="44" t="s">
        <v>2147</v>
      </c>
      <c r="E1810" s="44" t="s">
        <v>2145</v>
      </c>
      <c r="F1810" s="52">
        <v>44033</v>
      </c>
    </row>
    <row r="1811" spans="1:6" x14ac:dyDescent="0.3">
      <c r="A1811" s="44" t="s">
        <v>587</v>
      </c>
      <c r="B1811" s="52">
        <v>29475</v>
      </c>
      <c r="C1811" s="44" t="s">
        <v>90</v>
      </c>
      <c r="D1811" s="44" t="s">
        <v>2144</v>
      </c>
      <c r="E1811" s="44" t="s">
        <v>2145</v>
      </c>
      <c r="F1811" s="52">
        <v>44186</v>
      </c>
    </row>
    <row r="1812" spans="1:6" x14ac:dyDescent="0.3">
      <c r="A1812" s="44" t="s">
        <v>573</v>
      </c>
      <c r="B1812" s="52">
        <v>36125</v>
      </c>
      <c r="C1812" s="44" t="s">
        <v>116</v>
      </c>
      <c r="D1812" s="44" t="s">
        <v>2147</v>
      </c>
      <c r="E1812" s="44" t="s">
        <v>2145</v>
      </c>
      <c r="F1812" s="52">
        <v>43936</v>
      </c>
    </row>
    <row r="1813" spans="1:6" x14ac:dyDescent="0.3">
      <c r="A1813" s="44" t="s">
        <v>2065</v>
      </c>
      <c r="B1813" s="52">
        <v>35639</v>
      </c>
      <c r="C1813" s="44" t="s">
        <v>121</v>
      </c>
      <c r="D1813" s="44" t="s">
        <v>2147</v>
      </c>
      <c r="E1813" s="44" t="s">
        <v>2146</v>
      </c>
      <c r="F1813" s="52">
        <v>43794</v>
      </c>
    </row>
    <row r="1814" spans="1:6" x14ac:dyDescent="0.3">
      <c r="A1814" s="44" t="s">
        <v>1519</v>
      </c>
      <c r="B1814" s="52">
        <v>36399</v>
      </c>
      <c r="C1814" s="44" t="s">
        <v>96</v>
      </c>
      <c r="D1814" s="44" t="s">
        <v>2147</v>
      </c>
      <c r="E1814" s="44" t="s">
        <v>2146</v>
      </c>
      <c r="F1814" s="52">
        <v>43787</v>
      </c>
    </row>
    <row r="1815" spans="1:6" x14ac:dyDescent="0.3">
      <c r="A1815" s="44" t="s">
        <v>179</v>
      </c>
      <c r="B1815" s="52">
        <v>29506</v>
      </c>
      <c r="C1815" s="44" t="s">
        <v>180</v>
      </c>
      <c r="D1815" s="44" t="s">
        <v>2147</v>
      </c>
      <c r="E1815" s="44" t="s">
        <v>2145</v>
      </c>
      <c r="F1815" s="52">
        <v>43963</v>
      </c>
    </row>
    <row r="1816" spans="1:6" x14ac:dyDescent="0.3">
      <c r="A1816" s="44" t="s">
        <v>1228</v>
      </c>
      <c r="B1816" s="52">
        <v>31438</v>
      </c>
      <c r="C1816" s="44" t="s">
        <v>98</v>
      </c>
      <c r="D1816" s="44" t="s">
        <v>2147</v>
      </c>
      <c r="E1816" s="44" t="s">
        <v>2145</v>
      </c>
      <c r="F1816" s="52">
        <v>43515</v>
      </c>
    </row>
    <row r="1817" spans="1:6" x14ac:dyDescent="0.3">
      <c r="A1817" s="44" t="s">
        <v>281</v>
      </c>
      <c r="B1817" s="52">
        <v>33524</v>
      </c>
      <c r="C1817" s="44" t="s">
        <v>78</v>
      </c>
      <c r="D1817" s="44" t="s">
        <v>2147</v>
      </c>
      <c r="E1817" s="44" t="s">
        <v>2145</v>
      </c>
      <c r="F1817" s="52">
        <v>44113</v>
      </c>
    </row>
    <row r="1818" spans="1:6" x14ac:dyDescent="0.3">
      <c r="A1818" s="44" t="s">
        <v>1176</v>
      </c>
      <c r="B1818" s="52">
        <v>30427</v>
      </c>
      <c r="C1818" s="44" t="s">
        <v>90</v>
      </c>
      <c r="D1818" s="44" t="s">
        <v>2147</v>
      </c>
      <c r="E1818" s="44" t="s">
        <v>2146</v>
      </c>
      <c r="F1818" s="52">
        <v>43622</v>
      </c>
    </row>
    <row r="1819" spans="1:6" x14ac:dyDescent="0.3">
      <c r="A1819" s="44" t="s">
        <v>930</v>
      </c>
      <c r="B1819" s="52">
        <v>28057</v>
      </c>
      <c r="C1819" s="44" t="s">
        <v>102</v>
      </c>
      <c r="D1819" s="44" t="s">
        <v>2144</v>
      </c>
      <c r="E1819" s="44" t="s">
        <v>2146</v>
      </c>
      <c r="F1819" s="52">
        <v>43640</v>
      </c>
    </row>
    <row r="1820" spans="1:6" x14ac:dyDescent="0.3">
      <c r="A1820" s="44" t="s">
        <v>1092</v>
      </c>
      <c r="B1820" s="52">
        <v>33620</v>
      </c>
      <c r="C1820" s="44" t="s">
        <v>116</v>
      </c>
      <c r="D1820" s="44" t="s">
        <v>2144</v>
      </c>
      <c r="E1820" s="44" t="s">
        <v>2146</v>
      </c>
      <c r="F1820" s="52">
        <v>43497</v>
      </c>
    </row>
    <row r="1821" spans="1:6" x14ac:dyDescent="0.3">
      <c r="A1821" s="44" t="s">
        <v>455</v>
      </c>
      <c r="B1821" s="52">
        <v>36272</v>
      </c>
      <c r="C1821" s="44" t="s">
        <v>322</v>
      </c>
      <c r="D1821" s="44" t="s">
        <v>2144</v>
      </c>
      <c r="E1821" s="44" t="s">
        <v>2145</v>
      </c>
      <c r="F1821" s="52">
        <v>43849</v>
      </c>
    </row>
    <row r="1822" spans="1:6" x14ac:dyDescent="0.3">
      <c r="A1822" s="44" t="s">
        <v>1932</v>
      </c>
      <c r="B1822" s="52">
        <v>35440</v>
      </c>
      <c r="C1822" s="44" t="s">
        <v>101</v>
      </c>
      <c r="D1822" s="44" t="s">
        <v>2144</v>
      </c>
      <c r="E1822" s="44" t="s">
        <v>2146</v>
      </c>
      <c r="F1822" s="52">
        <v>44061</v>
      </c>
    </row>
    <row r="1823" spans="1:6" x14ac:dyDescent="0.3">
      <c r="A1823" s="44" t="s">
        <v>264</v>
      </c>
      <c r="B1823" s="52">
        <v>28161</v>
      </c>
      <c r="C1823" s="44" t="s">
        <v>77</v>
      </c>
      <c r="D1823" s="44" t="s">
        <v>2147</v>
      </c>
      <c r="E1823" s="44" t="s">
        <v>2146</v>
      </c>
      <c r="F1823" s="52">
        <v>43903</v>
      </c>
    </row>
    <row r="1824" spans="1:6" x14ac:dyDescent="0.3">
      <c r="A1824" s="44" t="s">
        <v>278</v>
      </c>
      <c r="B1824" s="52">
        <v>29639</v>
      </c>
      <c r="C1824" s="44" t="s">
        <v>140</v>
      </c>
      <c r="D1824" s="44" t="s">
        <v>2147</v>
      </c>
      <c r="E1824" s="44" t="s">
        <v>2146</v>
      </c>
      <c r="F1824" s="52">
        <v>43977</v>
      </c>
    </row>
    <row r="1825" spans="1:6" x14ac:dyDescent="0.3">
      <c r="A1825" s="44" t="s">
        <v>726</v>
      </c>
      <c r="B1825" s="52">
        <v>32061</v>
      </c>
      <c r="C1825" s="44" t="s">
        <v>65</v>
      </c>
      <c r="D1825" s="44" t="s">
        <v>2144</v>
      </c>
      <c r="E1825" s="44" t="s">
        <v>2146</v>
      </c>
      <c r="F1825" s="52">
        <v>43665</v>
      </c>
    </row>
    <row r="1826" spans="1:6" x14ac:dyDescent="0.3">
      <c r="A1826" s="44" t="s">
        <v>2036</v>
      </c>
      <c r="B1826" s="52">
        <v>31834</v>
      </c>
      <c r="C1826" s="44" t="s">
        <v>129</v>
      </c>
      <c r="D1826" s="44" t="s">
        <v>2144</v>
      </c>
      <c r="E1826" s="44" t="s">
        <v>2146</v>
      </c>
      <c r="F1826" s="52">
        <v>43898</v>
      </c>
    </row>
    <row r="1827" spans="1:6" x14ac:dyDescent="0.3">
      <c r="A1827" s="44" t="s">
        <v>1948</v>
      </c>
      <c r="B1827" s="52">
        <v>27389</v>
      </c>
      <c r="C1827" s="44" t="s">
        <v>92</v>
      </c>
      <c r="D1827" s="44" t="s">
        <v>2147</v>
      </c>
      <c r="E1827" s="44" t="s">
        <v>2145</v>
      </c>
      <c r="F1827" s="52">
        <v>43573</v>
      </c>
    </row>
    <row r="1828" spans="1:6" x14ac:dyDescent="0.3">
      <c r="A1828" s="44" t="s">
        <v>1159</v>
      </c>
      <c r="B1828" s="52">
        <v>29595</v>
      </c>
      <c r="C1828" s="44" t="s">
        <v>123</v>
      </c>
      <c r="D1828" s="44" t="s">
        <v>2144</v>
      </c>
      <c r="E1828" s="44" t="s">
        <v>2146</v>
      </c>
      <c r="F1828" s="52">
        <v>43597</v>
      </c>
    </row>
    <row r="1829" spans="1:6" x14ac:dyDescent="0.3">
      <c r="A1829" s="44" t="s">
        <v>651</v>
      </c>
      <c r="B1829" s="52">
        <v>36500</v>
      </c>
      <c r="C1829" s="44" t="s">
        <v>98</v>
      </c>
      <c r="D1829" s="44" t="s">
        <v>2147</v>
      </c>
      <c r="E1829" s="44" t="s">
        <v>2145</v>
      </c>
      <c r="F1829" s="52">
        <v>43543</v>
      </c>
    </row>
    <row r="1830" spans="1:6" x14ac:dyDescent="0.3">
      <c r="A1830" s="44" t="s">
        <v>1682</v>
      </c>
      <c r="B1830" s="52">
        <v>25804</v>
      </c>
      <c r="C1830" s="44" t="s">
        <v>88</v>
      </c>
      <c r="D1830" s="44" t="s">
        <v>2144</v>
      </c>
      <c r="E1830" s="44" t="s">
        <v>2145</v>
      </c>
      <c r="F1830" s="52">
        <v>44078</v>
      </c>
    </row>
    <row r="1831" spans="1:6" x14ac:dyDescent="0.3">
      <c r="A1831" s="44" t="s">
        <v>146</v>
      </c>
      <c r="B1831" s="52">
        <v>35508</v>
      </c>
      <c r="C1831" s="44" t="s">
        <v>111</v>
      </c>
      <c r="D1831" s="44" t="s">
        <v>2144</v>
      </c>
      <c r="E1831" s="44" t="s">
        <v>2145</v>
      </c>
      <c r="F1831" s="52">
        <v>44099</v>
      </c>
    </row>
    <row r="1832" spans="1:6" x14ac:dyDescent="0.3">
      <c r="A1832" s="44" t="s">
        <v>392</v>
      </c>
      <c r="B1832" s="52">
        <v>31917</v>
      </c>
      <c r="C1832" s="44" t="s">
        <v>89</v>
      </c>
      <c r="D1832" s="44" t="s">
        <v>2147</v>
      </c>
      <c r="E1832" s="44" t="s">
        <v>2146</v>
      </c>
      <c r="F1832" s="52">
        <v>43872</v>
      </c>
    </row>
    <row r="1833" spans="1:6" x14ac:dyDescent="0.3">
      <c r="A1833" s="44" t="s">
        <v>1742</v>
      </c>
      <c r="B1833" s="52">
        <v>32862</v>
      </c>
      <c r="C1833" s="44" t="s">
        <v>116</v>
      </c>
      <c r="D1833" s="44" t="s">
        <v>2147</v>
      </c>
      <c r="E1833" s="44" t="s">
        <v>2145</v>
      </c>
      <c r="F1833" s="52">
        <v>43623</v>
      </c>
    </row>
    <row r="1834" spans="1:6" x14ac:dyDescent="0.3">
      <c r="A1834" s="44" t="s">
        <v>1571</v>
      </c>
      <c r="B1834" s="52">
        <v>33154</v>
      </c>
      <c r="C1834" s="44" t="s">
        <v>111</v>
      </c>
      <c r="D1834" s="44" t="s">
        <v>2147</v>
      </c>
      <c r="E1834" s="44" t="s">
        <v>2145</v>
      </c>
      <c r="F1834" s="52">
        <v>44094</v>
      </c>
    </row>
    <row r="1835" spans="1:6" x14ac:dyDescent="0.3">
      <c r="A1835" s="44" t="s">
        <v>792</v>
      </c>
      <c r="B1835" s="52">
        <v>26128</v>
      </c>
      <c r="C1835" s="44" t="s">
        <v>64</v>
      </c>
      <c r="D1835" s="44" t="s">
        <v>2147</v>
      </c>
      <c r="E1835" s="44" t="s">
        <v>2146</v>
      </c>
      <c r="F1835" s="52">
        <v>44004</v>
      </c>
    </row>
    <row r="1836" spans="1:6" x14ac:dyDescent="0.3">
      <c r="A1836" s="44" t="s">
        <v>1412</v>
      </c>
      <c r="B1836" s="52">
        <v>25844</v>
      </c>
      <c r="C1836" s="44" t="s">
        <v>77</v>
      </c>
      <c r="D1836" s="44" t="s">
        <v>2144</v>
      </c>
      <c r="E1836" s="44" t="s">
        <v>2146</v>
      </c>
      <c r="F1836" s="52">
        <v>43961</v>
      </c>
    </row>
    <row r="1837" spans="1:6" x14ac:dyDescent="0.3">
      <c r="A1837" s="44" t="s">
        <v>2051</v>
      </c>
      <c r="B1837" s="52">
        <v>33827</v>
      </c>
      <c r="C1837" s="44" t="s">
        <v>63</v>
      </c>
      <c r="D1837" s="44" t="s">
        <v>2144</v>
      </c>
      <c r="E1837" s="44" t="s">
        <v>2146</v>
      </c>
      <c r="F1837" s="52">
        <v>43885</v>
      </c>
    </row>
    <row r="1838" spans="1:6" x14ac:dyDescent="0.3">
      <c r="A1838" s="44" t="s">
        <v>767</v>
      </c>
      <c r="B1838" s="52">
        <v>36780</v>
      </c>
      <c r="C1838" s="44" t="s">
        <v>87</v>
      </c>
      <c r="D1838" s="44" t="s">
        <v>2147</v>
      </c>
      <c r="E1838" s="44" t="s">
        <v>2145</v>
      </c>
      <c r="F1838" s="52">
        <v>43490</v>
      </c>
    </row>
    <row r="1839" spans="1:6" x14ac:dyDescent="0.3">
      <c r="A1839" s="44" t="s">
        <v>1031</v>
      </c>
      <c r="B1839" s="52">
        <v>28760</v>
      </c>
      <c r="C1839" s="44" t="s">
        <v>118</v>
      </c>
      <c r="D1839" s="44" t="s">
        <v>2147</v>
      </c>
      <c r="E1839" s="44" t="s">
        <v>2146</v>
      </c>
      <c r="F1839" s="52">
        <v>43914</v>
      </c>
    </row>
    <row r="1840" spans="1:6" x14ac:dyDescent="0.3">
      <c r="A1840" s="44" t="s">
        <v>229</v>
      </c>
      <c r="B1840" s="52">
        <v>28321</v>
      </c>
      <c r="C1840" s="44" t="s">
        <v>105</v>
      </c>
      <c r="D1840" s="44" t="s">
        <v>2147</v>
      </c>
      <c r="E1840" s="44" t="s">
        <v>2145</v>
      </c>
      <c r="F1840" s="52">
        <v>43733</v>
      </c>
    </row>
    <row r="1841" spans="1:6" x14ac:dyDescent="0.3">
      <c r="A1841" s="44" t="s">
        <v>1059</v>
      </c>
      <c r="B1841" s="52">
        <v>32809</v>
      </c>
      <c r="C1841" s="44" t="s">
        <v>117</v>
      </c>
      <c r="D1841" s="44" t="s">
        <v>2144</v>
      </c>
      <c r="E1841" s="44" t="s">
        <v>2146</v>
      </c>
      <c r="F1841" s="52">
        <v>43731</v>
      </c>
    </row>
    <row r="1842" spans="1:6" x14ac:dyDescent="0.3">
      <c r="A1842" s="44" t="s">
        <v>1430</v>
      </c>
      <c r="B1842" s="52">
        <v>31360</v>
      </c>
      <c r="C1842" s="44" t="s">
        <v>122</v>
      </c>
      <c r="D1842" s="44" t="s">
        <v>2147</v>
      </c>
      <c r="E1842" s="44" t="s">
        <v>2145</v>
      </c>
      <c r="F1842" s="52">
        <v>43856</v>
      </c>
    </row>
    <row r="1843" spans="1:6" x14ac:dyDescent="0.3">
      <c r="A1843" s="44" t="s">
        <v>403</v>
      </c>
      <c r="B1843" s="52">
        <v>28448</v>
      </c>
      <c r="C1843" s="44" t="s">
        <v>119</v>
      </c>
      <c r="D1843" s="44" t="s">
        <v>2144</v>
      </c>
      <c r="E1843" s="44" t="s">
        <v>2146</v>
      </c>
      <c r="F1843" s="52">
        <v>43907</v>
      </c>
    </row>
    <row r="1844" spans="1:6" x14ac:dyDescent="0.3">
      <c r="A1844" s="44" t="s">
        <v>1087</v>
      </c>
      <c r="B1844" s="52">
        <v>26960</v>
      </c>
      <c r="C1844" s="44" t="s">
        <v>79</v>
      </c>
      <c r="D1844" s="44" t="s">
        <v>2144</v>
      </c>
      <c r="E1844" s="44" t="s">
        <v>2145</v>
      </c>
      <c r="F1844" s="52">
        <v>43473</v>
      </c>
    </row>
    <row r="1845" spans="1:6" x14ac:dyDescent="0.3">
      <c r="A1845" s="44" t="s">
        <v>1466</v>
      </c>
      <c r="B1845" s="52">
        <v>29239</v>
      </c>
      <c r="C1845" s="44" t="s">
        <v>214</v>
      </c>
      <c r="D1845" s="44" t="s">
        <v>2147</v>
      </c>
      <c r="E1845" s="44" t="s">
        <v>2145</v>
      </c>
      <c r="F1845" s="52">
        <v>43481</v>
      </c>
    </row>
    <row r="1846" spans="1:6" x14ac:dyDescent="0.3">
      <c r="A1846" s="44" t="s">
        <v>622</v>
      </c>
      <c r="B1846" s="52">
        <v>30585</v>
      </c>
      <c r="C1846" s="44" t="s">
        <v>155</v>
      </c>
      <c r="D1846" s="44" t="s">
        <v>2147</v>
      </c>
      <c r="E1846" s="44" t="s">
        <v>2146</v>
      </c>
      <c r="F1846" s="52">
        <v>43949</v>
      </c>
    </row>
    <row r="1847" spans="1:6" x14ac:dyDescent="0.3">
      <c r="A1847" s="44" t="s">
        <v>1809</v>
      </c>
      <c r="B1847" s="52">
        <v>36841</v>
      </c>
      <c r="C1847" s="44" t="s">
        <v>87</v>
      </c>
      <c r="D1847" s="44" t="s">
        <v>2147</v>
      </c>
      <c r="E1847" s="44" t="s">
        <v>2146</v>
      </c>
      <c r="F1847" s="52">
        <v>43873</v>
      </c>
    </row>
    <row r="1848" spans="1:6" x14ac:dyDescent="0.3">
      <c r="A1848" s="44" t="s">
        <v>349</v>
      </c>
      <c r="B1848" s="52">
        <v>29204</v>
      </c>
      <c r="C1848" s="44" t="s">
        <v>120</v>
      </c>
      <c r="D1848" s="44" t="s">
        <v>2147</v>
      </c>
      <c r="E1848" s="44" t="s">
        <v>2146</v>
      </c>
      <c r="F1848" s="52">
        <v>43473</v>
      </c>
    </row>
    <row r="1849" spans="1:6" x14ac:dyDescent="0.3">
      <c r="A1849" s="44" t="s">
        <v>1586</v>
      </c>
      <c r="B1849" s="52">
        <v>27673</v>
      </c>
      <c r="C1849" s="44" t="s">
        <v>79</v>
      </c>
      <c r="D1849" s="44" t="s">
        <v>2147</v>
      </c>
      <c r="E1849" s="44" t="s">
        <v>2146</v>
      </c>
      <c r="F1849" s="52">
        <v>43576</v>
      </c>
    </row>
    <row r="1850" spans="1:6" x14ac:dyDescent="0.3">
      <c r="A1850" s="44" t="s">
        <v>736</v>
      </c>
      <c r="B1850" s="52">
        <v>28118</v>
      </c>
      <c r="C1850" s="44" t="s">
        <v>115</v>
      </c>
      <c r="D1850" s="44" t="s">
        <v>2144</v>
      </c>
      <c r="E1850" s="44" t="s">
        <v>2145</v>
      </c>
      <c r="F1850" s="52">
        <v>43618</v>
      </c>
    </row>
    <row r="1851" spans="1:6" x14ac:dyDescent="0.3">
      <c r="A1851" s="44" t="s">
        <v>1712</v>
      </c>
      <c r="B1851" s="52">
        <v>26950</v>
      </c>
      <c r="C1851" s="44" t="s">
        <v>180</v>
      </c>
      <c r="D1851" s="44" t="s">
        <v>2147</v>
      </c>
      <c r="E1851" s="44" t="s">
        <v>2145</v>
      </c>
      <c r="F1851" s="52">
        <v>43870</v>
      </c>
    </row>
    <row r="1852" spans="1:6" x14ac:dyDescent="0.3">
      <c r="A1852" s="44" t="s">
        <v>346</v>
      </c>
      <c r="B1852" s="52">
        <v>29895</v>
      </c>
      <c r="C1852" s="44" t="s">
        <v>105</v>
      </c>
      <c r="D1852" s="44" t="s">
        <v>2147</v>
      </c>
      <c r="E1852" s="44" t="s">
        <v>2146</v>
      </c>
      <c r="F1852" s="52">
        <v>43977</v>
      </c>
    </row>
    <row r="1853" spans="1:6" x14ac:dyDescent="0.3">
      <c r="A1853" s="44" t="s">
        <v>1223</v>
      </c>
      <c r="B1853" s="52">
        <v>27296</v>
      </c>
      <c r="C1853" s="44" t="s">
        <v>102</v>
      </c>
      <c r="D1853" s="44" t="s">
        <v>2147</v>
      </c>
      <c r="E1853" s="44" t="s">
        <v>2146</v>
      </c>
      <c r="F1853" s="52">
        <v>43804</v>
      </c>
    </row>
    <row r="1854" spans="1:6" x14ac:dyDescent="0.3">
      <c r="A1854" s="44" t="s">
        <v>689</v>
      </c>
      <c r="B1854" s="52">
        <v>34317</v>
      </c>
      <c r="C1854" s="44" t="s">
        <v>69</v>
      </c>
      <c r="D1854" s="44" t="s">
        <v>2144</v>
      </c>
      <c r="E1854" s="44" t="s">
        <v>2145</v>
      </c>
      <c r="F1854" s="52">
        <v>44037</v>
      </c>
    </row>
    <row r="1855" spans="1:6" x14ac:dyDescent="0.3">
      <c r="A1855" s="44" t="s">
        <v>1800</v>
      </c>
      <c r="B1855" s="52">
        <v>26378</v>
      </c>
      <c r="C1855" s="44" t="s">
        <v>86</v>
      </c>
      <c r="D1855" s="44" t="s">
        <v>2147</v>
      </c>
      <c r="E1855" s="44" t="s">
        <v>2146</v>
      </c>
      <c r="F1855" s="52">
        <v>43837</v>
      </c>
    </row>
    <row r="1856" spans="1:6" x14ac:dyDescent="0.3">
      <c r="A1856" s="44" t="s">
        <v>923</v>
      </c>
      <c r="B1856" s="52">
        <v>31006</v>
      </c>
      <c r="C1856" s="44" t="s">
        <v>122</v>
      </c>
      <c r="D1856" s="44" t="s">
        <v>2144</v>
      </c>
      <c r="E1856" s="44" t="s">
        <v>2146</v>
      </c>
      <c r="F1856" s="52">
        <v>44119</v>
      </c>
    </row>
    <row r="1857" spans="1:6" x14ac:dyDescent="0.3">
      <c r="A1857" s="44" t="s">
        <v>290</v>
      </c>
      <c r="B1857" s="52">
        <v>35903</v>
      </c>
      <c r="C1857" s="44" t="s">
        <v>126</v>
      </c>
      <c r="D1857" s="44" t="s">
        <v>2147</v>
      </c>
      <c r="E1857" s="44" t="s">
        <v>2145</v>
      </c>
      <c r="F1857" s="52">
        <v>43927</v>
      </c>
    </row>
    <row r="1858" spans="1:6" x14ac:dyDescent="0.3">
      <c r="A1858" s="44" t="s">
        <v>1560</v>
      </c>
      <c r="B1858" s="52">
        <v>31787</v>
      </c>
      <c r="C1858" s="44" t="s">
        <v>108</v>
      </c>
      <c r="D1858" s="44" t="s">
        <v>2144</v>
      </c>
      <c r="E1858" s="44" t="s">
        <v>2145</v>
      </c>
      <c r="F1858" s="52">
        <v>43857</v>
      </c>
    </row>
    <row r="1859" spans="1:6" x14ac:dyDescent="0.3">
      <c r="A1859" s="44" t="s">
        <v>757</v>
      </c>
      <c r="B1859" s="52">
        <v>36458</v>
      </c>
      <c r="C1859" s="44" t="s">
        <v>148</v>
      </c>
      <c r="D1859" s="44" t="s">
        <v>2144</v>
      </c>
      <c r="E1859" s="44" t="s">
        <v>2145</v>
      </c>
      <c r="F1859" s="52">
        <v>44143</v>
      </c>
    </row>
    <row r="1860" spans="1:6" x14ac:dyDescent="0.3">
      <c r="A1860" s="44" t="s">
        <v>1436</v>
      </c>
      <c r="B1860" s="52">
        <v>36684</v>
      </c>
      <c r="C1860" s="44" t="s">
        <v>109</v>
      </c>
      <c r="D1860" s="44" t="s">
        <v>2147</v>
      </c>
      <c r="E1860" s="44" t="s">
        <v>2146</v>
      </c>
      <c r="F1860" s="52">
        <v>43908</v>
      </c>
    </row>
    <row r="1861" spans="1:6" x14ac:dyDescent="0.3">
      <c r="A1861" s="44" t="s">
        <v>1218</v>
      </c>
      <c r="B1861" s="52">
        <v>28226</v>
      </c>
      <c r="C1861" s="44" t="s">
        <v>126</v>
      </c>
      <c r="D1861" s="44" t="s">
        <v>2147</v>
      </c>
      <c r="E1861" s="44" t="s">
        <v>2146</v>
      </c>
      <c r="F1861" s="52">
        <v>43650</v>
      </c>
    </row>
    <row r="1862" spans="1:6" x14ac:dyDescent="0.3">
      <c r="A1862" s="44" t="s">
        <v>2134</v>
      </c>
      <c r="B1862" s="52">
        <v>28307</v>
      </c>
      <c r="C1862" s="44" t="s">
        <v>130</v>
      </c>
      <c r="D1862" s="44" t="s">
        <v>2144</v>
      </c>
      <c r="E1862" s="44" t="s">
        <v>2146</v>
      </c>
      <c r="F1862" s="52">
        <v>43518</v>
      </c>
    </row>
    <row r="1863" spans="1:6" x14ac:dyDescent="0.3">
      <c r="A1863" s="44" t="s">
        <v>1912</v>
      </c>
      <c r="B1863" s="52">
        <v>31428</v>
      </c>
      <c r="C1863" s="44" t="s">
        <v>120</v>
      </c>
      <c r="D1863" s="44" t="s">
        <v>2147</v>
      </c>
      <c r="E1863" s="44" t="s">
        <v>2145</v>
      </c>
      <c r="F1863" s="52">
        <v>44083</v>
      </c>
    </row>
    <row r="1864" spans="1:6" x14ac:dyDescent="0.3">
      <c r="A1864" s="44" t="s">
        <v>1836</v>
      </c>
      <c r="B1864" s="52">
        <v>29007</v>
      </c>
      <c r="C1864" s="44" t="s">
        <v>273</v>
      </c>
      <c r="D1864" s="44" t="s">
        <v>2147</v>
      </c>
      <c r="E1864" s="44" t="s">
        <v>2146</v>
      </c>
      <c r="F1864" s="52">
        <v>43912</v>
      </c>
    </row>
    <row r="1865" spans="1:6" x14ac:dyDescent="0.3">
      <c r="A1865" s="44" t="s">
        <v>444</v>
      </c>
      <c r="B1865" s="52">
        <v>25883</v>
      </c>
      <c r="C1865" s="44" t="s">
        <v>126</v>
      </c>
      <c r="D1865" s="44" t="s">
        <v>2147</v>
      </c>
      <c r="E1865" s="44" t="s">
        <v>2145</v>
      </c>
      <c r="F1865" s="52">
        <v>43987</v>
      </c>
    </row>
    <row r="1866" spans="1:6" x14ac:dyDescent="0.3">
      <c r="A1866" s="44" t="s">
        <v>672</v>
      </c>
      <c r="B1866" s="52">
        <v>30034</v>
      </c>
      <c r="C1866" s="44" t="s">
        <v>105</v>
      </c>
      <c r="D1866" s="44" t="s">
        <v>2144</v>
      </c>
      <c r="E1866" s="44" t="s">
        <v>2146</v>
      </c>
      <c r="F1866" s="52">
        <v>43511</v>
      </c>
    </row>
    <row r="1867" spans="1:6" x14ac:dyDescent="0.3">
      <c r="A1867" s="44" t="s">
        <v>441</v>
      </c>
      <c r="B1867" s="52">
        <v>36559</v>
      </c>
      <c r="C1867" s="44" t="s">
        <v>65</v>
      </c>
      <c r="D1867" s="44" t="s">
        <v>2147</v>
      </c>
      <c r="E1867" s="44" t="s">
        <v>2145</v>
      </c>
      <c r="F1867" s="52">
        <v>44067</v>
      </c>
    </row>
    <row r="1868" spans="1:6" x14ac:dyDescent="0.3">
      <c r="A1868" s="44" t="s">
        <v>965</v>
      </c>
      <c r="B1868" s="52">
        <v>33532</v>
      </c>
      <c r="C1868" s="44" t="s">
        <v>115</v>
      </c>
      <c r="D1868" s="44" t="s">
        <v>2147</v>
      </c>
      <c r="E1868" s="44" t="s">
        <v>2145</v>
      </c>
      <c r="F1868" s="52">
        <v>43539</v>
      </c>
    </row>
    <row r="1869" spans="1:6" x14ac:dyDescent="0.3">
      <c r="A1869" s="44" t="s">
        <v>530</v>
      </c>
      <c r="B1869" s="52">
        <v>34905</v>
      </c>
      <c r="C1869" s="44" t="s">
        <v>273</v>
      </c>
      <c r="D1869" s="44" t="s">
        <v>2147</v>
      </c>
      <c r="E1869" s="44" t="s">
        <v>2146</v>
      </c>
      <c r="F1869" s="52">
        <v>44002</v>
      </c>
    </row>
    <row r="1870" spans="1:6" x14ac:dyDescent="0.3">
      <c r="A1870" s="44" t="s">
        <v>905</v>
      </c>
      <c r="B1870" s="52">
        <v>35588</v>
      </c>
      <c r="C1870" s="44" t="s">
        <v>127</v>
      </c>
      <c r="D1870" s="44" t="s">
        <v>2144</v>
      </c>
      <c r="E1870" s="44" t="s">
        <v>2146</v>
      </c>
      <c r="F1870" s="52">
        <v>43485</v>
      </c>
    </row>
    <row r="1871" spans="1:6" x14ac:dyDescent="0.3">
      <c r="A1871" s="44" t="s">
        <v>1139</v>
      </c>
      <c r="B1871" s="52">
        <v>35034</v>
      </c>
      <c r="C1871" s="44" t="s">
        <v>123</v>
      </c>
      <c r="D1871" s="44" t="s">
        <v>2147</v>
      </c>
      <c r="E1871" s="44" t="s">
        <v>2145</v>
      </c>
      <c r="F1871" s="52">
        <v>44001</v>
      </c>
    </row>
    <row r="1872" spans="1:6" x14ac:dyDescent="0.3">
      <c r="A1872" s="44" t="s">
        <v>797</v>
      </c>
      <c r="B1872" s="52">
        <v>34409</v>
      </c>
      <c r="C1872" s="44" t="s">
        <v>70</v>
      </c>
      <c r="D1872" s="44" t="s">
        <v>2144</v>
      </c>
      <c r="E1872" s="44" t="s">
        <v>2145</v>
      </c>
      <c r="F1872" s="52">
        <v>43667</v>
      </c>
    </row>
    <row r="1873" spans="1:6" x14ac:dyDescent="0.3">
      <c r="A1873" s="44" t="s">
        <v>497</v>
      </c>
      <c r="B1873" s="52">
        <v>30537</v>
      </c>
      <c r="C1873" s="44" t="s">
        <v>322</v>
      </c>
      <c r="D1873" s="44" t="s">
        <v>2147</v>
      </c>
      <c r="E1873" s="44" t="s">
        <v>2145</v>
      </c>
      <c r="F1873" s="52">
        <v>44031</v>
      </c>
    </row>
    <row r="1874" spans="1:6" x14ac:dyDescent="0.3">
      <c r="A1874" s="44" t="s">
        <v>1840</v>
      </c>
      <c r="B1874" s="52">
        <v>26701</v>
      </c>
      <c r="C1874" s="44" t="s">
        <v>78</v>
      </c>
      <c r="D1874" s="44" t="s">
        <v>2144</v>
      </c>
      <c r="E1874" s="44" t="s">
        <v>2145</v>
      </c>
      <c r="F1874" s="52">
        <v>43506</v>
      </c>
    </row>
    <row r="1875" spans="1:6" x14ac:dyDescent="0.3">
      <c r="A1875" s="44" t="s">
        <v>1052</v>
      </c>
      <c r="B1875" s="52">
        <v>29923</v>
      </c>
      <c r="C1875" s="44" t="s">
        <v>124</v>
      </c>
      <c r="D1875" s="44" t="s">
        <v>2147</v>
      </c>
      <c r="E1875" s="44" t="s">
        <v>2145</v>
      </c>
      <c r="F1875" s="52">
        <v>43990</v>
      </c>
    </row>
    <row r="1876" spans="1:6" x14ac:dyDescent="0.3">
      <c r="A1876" s="44" t="s">
        <v>1356</v>
      </c>
      <c r="B1876" s="52">
        <v>33060</v>
      </c>
      <c r="C1876" s="44" t="s">
        <v>65</v>
      </c>
      <c r="D1876" s="44" t="s">
        <v>2144</v>
      </c>
      <c r="E1876" s="44" t="s">
        <v>2145</v>
      </c>
      <c r="F1876" s="52">
        <v>43758</v>
      </c>
    </row>
    <row r="1877" spans="1:6" x14ac:dyDescent="0.3">
      <c r="A1877" s="44" t="s">
        <v>331</v>
      </c>
      <c r="B1877" s="52">
        <v>32939</v>
      </c>
      <c r="C1877" s="44" t="s">
        <v>70</v>
      </c>
      <c r="D1877" s="44" t="s">
        <v>2144</v>
      </c>
      <c r="E1877" s="44" t="s">
        <v>2146</v>
      </c>
      <c r="F1877" s="52">
        <v>43525</v>
      </c>
    </row>
    <row r="1878" spans="1:6" x14ac:dyDescent="0.3">
      <c r="A1878" s="44" t="s">
        <v>835</v>
      </c>
      <c r="B1878" s="52">
        <v>31932</v>
      </c>
      <c r="C1878" s="44" t="s">
        <v>68</v>
      </c>
      <c r="D1878" s="44" t="s">
        <v>2147</v>
      </c>
      <c r="E1878" s="44" t="s">
        <v>2145</v>
      </c>
      <c r="F1878" s="52">
        <v>43578</v>
      </c>
    </row>
    <row r="1879" spans="1:6" x14ac:dyDescent="0.3">
      <c r="A1879" s="44" t="s">
        <v>981</v>
      </c>
      <c r="B1879" s="52">
        <v>30630</v>
      </c>
      <c r="C1879" s="44" t="s">
        <v>96</v>
      </c>
      <c r="D1879" s="44" t="s">
        <v>2147</v>
      </c>
      <c r="E1879" s="44" t="s">
        <v>2146</v>
      </c>
      <c r="F1879" s="52">
        <v>43497</v>
      </c>
    </row>
    <row r="1880" spans="1:6" x14ac:dyDescent="0.3">
      <c r="A1880" s="44" t="s">
        <v>510</v>
      </c>
      <c r="B1880" s="52">
        <v>33061</v>
      </c>
      <c r="C1880" s="44" t="s">
        <v>97</v>
      </c>
      <c r="D1880" s="44" t="s">
        <v>2144</v>
      </c>
      <c r="E1880" s="44" t="s">
        <v>2145</v>
      </c>
      <c r="F1880" s="52">
        <v>43654</v>
      </c>
    </row>
    <row r="1881" spans="1:6" x14ac:dyDescent="0.3">
      <c r="A1881" s="44" t="s">
        <v>929</v>
      </c>
      <c r="B1881" s="52">
        <v>32978</v>
      </c>
      <c r="C1881" s="44" t="s">
        <v>118</v>
      </c>
      <c r="D1881" s="44" t="s">
        <v>2147</v>
      </c>
      <c r="E1881" s="44" t="s">
        <v>2145</v>
      </c>
      <c r="F1881" s="52">
        <v>43658</v>
      </c>
    </row>
    <row r="1882" spans="1:6" x14ac:dyDescent="0.3">
      <c r="A1882" s="44" t="s">
        <v>669</v>
      </c>
      <c r="B1882" s="52">
        <v>27881</v>
      </c>
      <c r="C1882" s="44" t="s">
        <v>140</v>
      </c>
      <c r="D1882" s="44" t="s">
        <v>2147</v>
      </c>
      <c r="E1882" s="44" t="s">
        <v>2146</v>
      </c>
      <c r="F1882" s="52">
        <v>43775</v>
      </c>
    </row>
    <row r="1883" spans="1:6" x14ac:dyDescent="0.3">
      <c r="A1883" s="44" t="s">
        <v>829</v>
      </c>
      <c r="B1883" s="52">
        <v>31317</v>
      </c>
      <c r="C1883" s="44" t="s">
        <v>242</v>
      </c>
      <c r="D1883" s="44" t="s">
        <v>2144</v>
      </c>
      <c r="E1883" s="44" t="s">
        <v>2146</v>
      </c>
      <c r="F1883" s="52">
        <v>43906</v>
      </c>
    </row>
    <row r="1884" spans="1:6" x14ac:dyDescent="0.3">
      <c r="A1884" s="44" t="s">
        <v>1879</v>
      </c>
      <c r="B1884" s="52">
        <v>31157</v>
      </c>
      <c r="C1884" s="44" t="s">
        <v>155</v>
      </c>
      <c r="D1884" s="44" t="s">
        <v>2147</v>
      </c>
      <c r="E1884" s="44" t="s">
        <v>2145</v>
      </c>
      <c r="F1884" s="52">
        <v>43711</v>
      </c>
    </row>
    <row r="1885" spans="1:6" x14ac:dyDescent="0.3">
      <c r="A1885" s="44" t="s">
        <v>1523</v>
      </c>
      <c r="B1885" s="52">
        <v>26684</v>
      </c>
      <c r="C1885" s="44" t="s">
        <v>86</v>
      </c>
      <c r="D1885" s="44" t="s">
        <v>2144</v>
      </c>
      <c r="E1885" s="44" t="s">
        <v>2146</v>
      </c>
      <c r="F1885" s="52">
        <v>43754</v>
      </c>
    </row>
    <row r="1886" spans="1:6" x14ac:dyDescent="0.3">
      <c r="A1886" s="44" t="s">
        <v>890</v>
      </c>
      <c r="B1886" s="52">
        <v>25958</v>
      </c>
      <c r="C1886" s="44" t="s">
        <v>124</v>
      </c>
      <c r="D1886" s="44" t="s">
        <v>2144</v>
      </c>
      <c r="E1886" s="44" t="s">
        <v>2146</v>
      </c>
      <c r="F1886" s="52">
        <v>44148</v>
      </c>
    </row>
    <row r="1887" spans="1:6" x14ac:dyDescent="0.3">
      <c r="A1887" s="44" t="s">
        <v>652</v>
      </c>
      <c r="B1887" s="52">
        <v>34291</v>
      </c>
      <c r="C1887" s="44" t="s">
        <v>273</v>
      </c>
      <c r="D1887" s="44" t="s">
        <v>2144</v>
      </c>
      <c r="E1887" s="44" t="s">
        <v>2146</v>
      </c>
      <c r="F1887" s="52">
        <v>44057</v>
      </c>
    </row>
    <row r="1888" spans="1:6" x14ac:dyDescent="0.3">
      <c r="A1888" s="44" t="s">
        <v>1524</v>
      </c>
      <c r="B1888" s="52">
        <v>28318</v>
      </c>
      <c r="C1888" s="44" t="s">
        <v>111</v>
      </c>
      <c r="D1888" s="44" t="s">
        <v>2144</v>
      </c>
      <c r="E1888" s="44" t="s">
        <v>2145</v>
      </c>
      <c r="F1888" s="52">
        <v>43880</v>
      </c>
    </row>
    <row r="1889" spans="1:6" x14ac:dyDescent="0.3">
      <c r="A1889" s="44" t="s">
        <v>639</v>
      </c>
      <c r="B1889" s="52">
        <v>28309</v>
      </c>
      <c r="C1889" s="44" t="s">
        <v>163</v>
      </c>
      <c r="D1889" s="44" t="s">
        <v>2144</v>
      </c>
      <c r="E1889" s="44" t="s">
        <v>2146</v>
      </c>
      <c r="F1889" s="52">
        <v>43893</v>
      </c>
    </row>
    <row r="1890" spans="1:6" x14ac:dyDescent="0.3">
      <c r="A1890" s="44" t="s">
        <v>1056</v>
      </c>
      <c r="B1890" s="52">
        <v>26384</v>
      </c>
      <c r="C1890" s="44" t="s">
        <v>129</v>
      </c>
      <c r="D1890" s="44" t="s">
        <v>2147</v>
      </c>
      <c r="E1890" s="44" t="s">
        <v>2145</v>
      </c>
      <c r="F1890" s="52">
        <v>43956</v>
      </c>
    </row>
    <row r="1891" spans="1:6" x14ac:dyDescent="0.3">
      <c r="A1891" s="44" t="s">
        <v>1619</v>
      </c>
      <c r="B1891" s="52">
        <v>30278</v>
      </c>
      <c r="C1891" s="44" t="s">
        <v>180</v>
      </c>
      <c r="D1891" s="44" t="s">
        <v>2147</v>
      </c>
      <c r="E1891" s="44" t="s">
        <v>2145</v>
      </c>
      <c r="F1891" s="52">
        <v>43811</v>
      </c>
    </row>
    <row r="1892" spans="1:6" x14ac:dyDescent="0.3">
      <c r="A1892" s="44" t="s">
        <v>1589</v>
      </c>
      <c r="B1892" s="52">
        <v>25839</v>
      </c>
      <c r="C1892" s="44" t="s">
        <v>77</v>
      </c>
      <c r="D1892" s="44" t="s">
        <v>2147</v>
      </c>
      <c r="E1892" s="44" t="s">
        <v>2146</v>
      </c>
      <c r="F1892" s="52">
        <v>44005</v>
      </c>
    </row>
    <row r="1893" spans="1:6" x14ac:dyDescent="0.3">
      <c r="A1893" s="44" t="s">
        <v>1045</v>
      </c>
      <c r="B1893" s="52">
        <v>35330</v>
      </c>
      <c r="C1893" s="44" t="s">
        <v>273</v>
      </c>
      <c r="D1893" s="44" t="s">
        <v>2144</v>
      </c>
      <c r="E1893" s="44" t="s">
        <v>2145</v>
      </c>
      <c r="F1893" s="52">
        <v>43719</v>
      </c>
    </row>
    <row r="1894" spans="1:6" x14ac:dyDescent="0.3">
      <c r="A1894" s="44" t="s">
        <v>980</v>
      </c>
      <c r="B1894" s="52">
        <v>35538</v>
      </c>
      <c r="C1894" s="44" t="s">
        <v>110</v>
      </c>
      <c r="D1894" s="44" t="s">
        <v>2147</v>
      </c>
      <c r="E1894" s="44" t="s">
        <v>2146</v>
      </c>
      <c r="F1894" s="52">
        <v>43660</v>
      </c>
    </row>
    <row r="1895" spans="1:6" x14ac:dyDescent="0.3">
      <c r="A1895" s="44" t="s">
        <v>1511</v>
      </c>
      <c r="B1895" s="52">
        <v>25883</v>
      </c>
      <c r="C1895" s="44" t="s">
        <v>84</v>
      </c>
      <c r="D1895" s="44" t="s">
        <v>2144</v>
      </c>
      <c r="E1895" s="44" t="s">
        <v>2145</v>
      </c>
      <c r="F1895" s="52">
        <v>44016</v>
      </c>
    </row>
    <row r="1896" spans="1:6" x14ac:dyDescent="0.3">
      <c r="A1896" s="44" t="s">
        <v>541</v>
      </c>
      <c r="B1896" s="52">
        <v>30917</v>
      </c>
      <c r="C1896" s="44" t="s">
        <v>201</v>
      </c>
      <c r="D1896" s="44" t="s">
        <v>2147</v>
      </c>
      <c r="E1896" s="44" t="s">
        <v>2146</v>
      </c>
      <c r="F1896" s="52">
        <v>43576</v>
      </c>
    </row>
    <row r="1897" spans="1:6" x14ac:dyDescent="0.3">
      <c r="A1897" s="44" t="s">
        <v>1371</v>
      </c>
      <c r="B1897" s="52">
        <v>35221</v>
      </c>
      <c r="C1897" s="44" t="s">
        <v>124</v>
      </c>
      <c r="D1897" s="44" t="s">
        <v>2144</v>
      </c>
      <c r="E1897" s="44" t="s">
        <v>2146</v>
      </c>
      <c r="F1897" s="52">
        <v>44173</v>
      </c>
    </row>
    <row r="1898" spans="1:6" x14ac:dyDescent="0.3">
      <c r="A1898" s="44" t="s">
        <v>1349</v>
      </c>
      <c r="B1898" s="52">
        <v>29623</v>
      </c>
      <c r="C1898" s="44" t="s">
        <v>125</v>
      </c>
      <c r="D1898" s="44" t="s">
        <v>2144</v>
      </c>
      <c r="E1898" s="44" t="s">
        <v>2146</v>
      </c>
      <c r="F1898" s="52">
        <v>43746</v>
      </c>
    </row>
    <row r="1899" spans="1:6" x14ac:dyDescent="0.3">
      <c r="A1899" s="44" t="s">
        <v>1407</v>
      </c>
      <c r="B1899" s="52">
        <v>30845</v>
      </c>
      <c r="C1899" s="44" t="s">
        <v>65</v>
      </c>
      <c r="D1899" s="44" t="s">
        <v>2144</v>
      </c>
      <c r="E1899" s="44" t="s">
        <v>2146</v>
      </c>
      <c r="F1899" s="52">
        <v>44117</v>
      </c>
    </row>
    <row r="1900" spans="1:6" x14ac:dyDescent="0.3">
      <c r="A1900" s="44" t="s">
        <v>1620</v>
      </c>
      <c r="B1900" s="52">
        <v>25736</v>
      </c>
      <c r="C1900" s="44" t="s">
        <v>110</v>
      </c>
      <c r="D1900" s="44" t="s">
        <v>2147</v>
      </c>
      <c r="E1900" s="44" t="s">
        <v>2146</v>
      </c>
      <c r="F1900" s="52">
        <v>43661</v>
      </c>
    </row>
    <row r="1901" spans="1:6" x14ac:dyDescent="0.3">
      <c r="A1901" s="44" t="s">
        <v>1173</v>
      </c>
      <c r="B1901" s="52">
        <v>31938</v>
      </c>
      <c r="C1901" s="44" t="s">
        <v>116</v>
      </c>
      <c r="D1901" s="44" t="s">
        <v>2144</v>
      </c>
      <c r="E1901" s="44" t="s">
        <v>2145</v>
      </c>
      <c r="F1901" s="52">
        <v>44089</v>
      </c>
    </row>
    <row r="1902" spans="1:6" x14ac:dyDescent="0.3">
      <c r="A1902" s="44" t="s">
        <v>688</v>
      </c>
      <c r="B1902" s="52">
        <v>34397</v>
      </c>
      <c r="C1902" s="44" t="s">
        <v>110</v>
      </c>
      <c r="D1902" s="44" t="s">
        <v>2147</v>
      </c>
      <c r="E1902" s="44" t="s">
        <v>2145</v>
      </c>
      <c r="F1902" s="52">
        <v>44146</v>
      </c>
    </row>
    <row r="1903" spans="1:6" x14ac:dyDescent="0.3">
      <c r="A1903" s="44" t="s">
        <v>1196</v>
      </c>
      <c r="B1903" s="52">
        <v>32458</v>
      </c>
      <c r="C1903" s="44" t="s">
        <v>111</v>
      </c>
      <c r="D1903" s="44" t="s">
        <v>2147</v>
      </c>
      <c r="E1903" s="44" t="s">
        <v>2146</v>
      </c>
      <c r="F1903" s="52">
        <v>43924</v>
      </c>
    </row>
    <row r="1904" spans="1:6" x14ac:dyDescent="0.3">
      <c r="A1904" s="44" t="s">
        <v>181</v>
      </c>
      <c r="B1904" s="52">
        <v>25608</v>
      </c>
      <c r="C1904" s="44" t="s">
        <v>94</v>
      </c>
      <c r="D1904" s="44" t="s">
        <v>2144</v>
      </c>
      <c r="E1904" s="44" t="s">
        <v>2145</v>
      </c>
      <c r="F1904" s="52">
        <v>43557</v>
      </c>
    </row>
    <row r="1905" spans="1:6" x14ac:dyDescent="0.3">
      <c r="A1905" s="44" t="s">
        <v>1055</v>
      </c>
      <c r="B1905" s="52">
        <v>32470</v>
      </c>
      <c r="C1905" s="44" t="s">
        <v>129</v>
      </c>
      <c r="D1905" s="44" t="s">
        <v>2144</v>
      </c>
      <c r="E1905" s="44" t="s">
        <v>2145</v>
      </c>
      <c r="F1905" s="52">
        <v>43576</v>
      </c>
    </row>
    <row r="1906" spans="1:6" x14ac:dyDescent="0.3">
      <c r="A1906" s="44" t="s">
        <v>1488</v>
      </c>
      <c r="B1906" s="52">
        <v>35390</v>
      </c>
      <c r="C1906" s="44" t="s">
        <v>90</v>
      </c>
      <c r="D1906" s="44" t="s">
        <v>2144</v>
      </c>
      <c r="E1906" s="44" t="s">
        <v>2146</v>
      </c>
      <c r="F1906" s="52">
        <v>43749</v>
      </c>
    </row>
    <row r="1907" spans="1:6" x14ac:dyDescent="0.3">
      <c r="A1907" s="44" t="s">
        <v>637</v>
      </c>
      <c r="B1907" s="52">
        <v>29062</v>
      </c>
      <c r="C1907" s="44" t="s">
        <v>116</v>
      </c>
      <c r="D1907" s="44" t="s">
        <v>2147</v>
      </c>
      <c r="E1907" s="44" t="s">
        <v>2145</v>
      </c>
      <c r="F1907" s="52">
        <v>44112</v>
      </c>
    </row>
    <row r="1908" spans="1:6" x14ac:dyDescent="0.3">
      <c r="A1908" s="44" t="s">
        <v>1070</v>
      </c>
      <c r="B1908" s="52">
        <v>26408</v>
      </c>
      <c r="C1908" s="44" t="s">
        <v>89</v>
      </c>
      <c r="D1908" s="44" t="s">
        <v>2144</v>
      </c>
      <c r="E1908" s="44" t="s">
        <v>2145</v>
      </c>
      <c r="F1908" s="52">
        <v>44191</v>
      </c>
    </row>
    <row r="1909" spans="1:6" x14ac:dyDescent="0.3">
      <c r="A1909" s="44" t="s">
        <v>844</v>
      </c>
      <c r="B1909" s="52">
        <v>28077</v>
      </c>
      <c r="C1909" s="44" t="s">
        <v>89</v>
      </c>
      <c r="D1909" s="44" t="s">
        <v>2147</v>
      </c>
      <c r="E1909" s="44" t="s">
        <v>2145</v>
      </c>
      <c r="F1909" s="52">
        <v>43883</v>
      </c>
    </row>
    <row r="1910" spans="1:6" x14ac:dyDescent="0.3">
      <c r="A1910" s="44" t="s">
        <v>2047</v>
      </c>
      <c r="B1910" s="52">
        <v>29863</v>
      </c>
      <c r="C1910" s="44" t="s">
        <v>64</v>
      </c>
      <c r="D1910" s="44" t="s">
        <v>2147</v>
      </c>
      <c r="E1910" s="44" t="s">
        <v>2145</v>
      </c>
      <c r="F1910" s="52">
        <v>43629</v>
      </c>
    </row>
    <row r="1911" spans="1:6" x14ac:dyDescent="0.3">
      <c r="A1911" s="44" t="s">
        <v>668</v>
      </c>
      <c r="B1911" s="52">
        <v>35046</v>
      </c>
      <c r="C1911" s="44" t="s">
        <v>111</v>
      </c>
      <c r="D1911" s="44" t="s">
        <v>2147</v>
      </c>
      <c r="E1911" s="44" t="s">
        <v>2146</v>
      </c>
      <c r="F1911" s="52">
        <v>43825</v>
      </c>
    </row>
    <row r="1912" spans="1:6" x14ac:dyDescent="0.3">
      <c r="A1912" s="44" t="s">
        <v>1034</v>
      </c>
      <c r="B1912" s="52">
        <v>28471</v>
      </c>
      <c r="C1912" s="44" t="s">
        <v>223</v>
      </c>
      <c r="D1912" s="44" t="s">
        <v>2147</v>
      </c>
      <c r="E1912" s="44" t="s">
        <v>2145</v>
      </c>
      <c r="F1912" s="52">
        <v>43866</v>
      </c>
    </row>
    <row r="1913" spans="1:6" x14ac:dyDescent="0.3">
      <c r="A1913" s="44" t="s">
        <v>1901</v>
      </c>
      <c r="B1913" s="52">
        <v>35836</v>
      </c>
      <c r="C1913" s="44" t="s">
        <v>112</v>
      </c>
      <c r="D1913" s="44" t="s">
        <v>2144</v>
      </c>
      <c r="E1913" s="44" t="s">
        <v>2145</v>
      </c>
      <c r="F1913" s="52">
        <v>43498</v>
      </c>
    </row>
    <row r="1914" spans="1:6" x14ac:dyDescent="0.3">
      <c r="A1914" s="44" t="s">
        <v>1310</v>
      </c>
      <c r="B1914" s="52">
        <v>33011</v>
      </c>
      <c r="C1914" s="44" t="s">
        <v>127</v>
      </c>
      <c r="D1914" s="44" t="s">
        <v>2144</v>
      </c>
      <c r="E1914" s="44" t="s">
        <v>2146</v>
      </c>
      <c r="F1914" s="52">
        <v>44153</v>
      </c>
    </row>
    <row r="1915" spans="1:6" x14ac:dyDescent="0.3">
      <c r="A1915" s="44" t="s">
        <v>1426</v>
      </c>
      <c r="B1915" s="52">
        <v>31707</v>
      </c>
      <c r="C1915" s="44" t="s">
        <v>69</v>
      </c>
      <c r="D1915" s="44" t="s">
        <v>2144</v>
      </c>
      <c r="E1915" s="44" t="s">
        <v>2145</v>
      </c>
      <c r="F1915" s="52">
        <v>43630</v>
      </c>
    </row>
    <row r="1916" spans="1:6" x14ac:dyDescent="0.3">
      <c r="A1916" s="44" t="s">
        <v>1731</v>
      </c>
      <c r="B1916" s="52">
        <v>31650</v>
      </c>
      <c r="C1916" s="44" t="s">
        <v>273</v>
      </c>
      <c r="D1916" s="44" t="s">
        <v>2147</v>
      </c>
      <c r="E1916" s="44" t="s">
        <v>2145</v>
      </c>
      <c r="F1916" s="52">
        <v>43898</v>
      </c>
    </row>
    <row r="1917" spans="1:6" x14ac:dyDescent="0.3">
      <c r="A1917" s="44" t="s">
        <v>312</v>
      </c>
      <c r="B1917" s="52">
        <v>34661</v>
      </c>
      <c r="C1917" s="44" t="s">
        <v>85</v>
      </c>
      <c r="D1917" s="44" t="s">
        <v>2144</v>
      </c>
      <c r="E1917" s="44" t="s">
        <v>2145</v>
      </c>
      <c r="F1917" s="52">
        <v>44010</v>
      </c>
    </row>
    <row r="1918" spans="1:6" x14ac:dyDescent="0.3">
      <c r="A1918" s="44" t="s">
        <v>1166</v>
      </c>
      <c r="B1918" s="52">
        <v>32607</v>
      </c>
      <c r="C1918" s="44" t="s">
        <v>90</v>
      </c>
      <c r="D1918" s="44" t="s">
        <v>2147</v>
      </c>
      <c r="E1918" s="44" t="s">
        <v>2145</v>
      </c>
      <c r="F1918" s="52">
        <v>43941</v>
      </c>
    </row>
    <row r="1919" spans="1:6" x14ac:dyDescent="0.3">
      <c r="A1919" s="44" t="s">
        <v>682</v>
      </c>
      <c r="B1919" s="52">
        <v>30445</v>
      </c>
      <c r="C1919" s="44" t="s">
        <v>88</v>
      </c>
      <c r="D1919" s="44" t="s">
        <v>2144</v>
      </c>
      <c r="E1919" s="44" t="s">
        <v>2145</v>
      </c>
      <c r="F1919" s="52">
        <v>44063</v>
      </c>
    </row>
    <row r="1920" spans="1:6" x14ac:dyDescent="0.3">
      <c r="A1920" s="44" t="s">
        <v>424</v>
      </c>
      <c r="B1920" s="52">
        <v>32211</v>
      </c>
      <c r="C1920" s="44" t="s">
        <v>130</v>
      </c>
      <c r="D1920" s="44" t="s">
        <v>2147</v>
      </c>
      <c r="E1920" s="44" t="s">
        <v>2145</v>
      </c>
      <c r="F1920" s="52">
        <v>43886</v>
      </c>
    </row>
    <row r="1921" spans="1:6" x14ac:dyDescent="0.3">
      <c r="A1921" s="44" t="s">
        <v>813</v>
      </c>
      <c r="B1921" s="52">
        <v>27596</v>
      </c>
      <c r="C1921" s="44" t="s">
        <v>85</v>
      </c>
      <c r="D1921" s="44" t="s">
        <v>2144</v>
      </c>
      <c r="E1921" s="44" t="s">
        <v>2146</v>
      </c>
      <c r="F1921" s="52">
        <v>43729</v>
      </c>
    </row>
    <row r="1922" spans="1:6" x14ac:dyDescent="0.3">
      <c r="A1922" s="44" t="s">
        <v>551</v>
      </c>
      <c r="B1922" s="52">
        <v>32182</v>
      </c>
      <c r="C1922" s="44" t="s">
        <v>143</v>
      </c>
      <c r="D1922" s="44" t="s">
        <v>2147</v>
      </c>
      <c r="E1922" s="44" t="s">
        <v>2145</v>
      </c>
      <c r="F1922" s="52">
        <v>44183</v>
      </c>
    </row>
    <row r="1923" spans="1:6" x14ac:dyDescent="0.3">
      <c r="A1923" s="44" t="s">
        <v>1480</v>
      </c>
      <c r="B1923" s="52">
        <v>34863</v>
      </c>
      <c r="C1923" s="44" t="s">
        <v>126</v>
      </c>
      <c r="D1923" s="44" t="s">
        <v>2144</v>
      </c>
      <c r="E1923" s="44" t="s">
        <v>2145</v>
      </c>
      <c r="F1923" s="52">
        <v>43648</v>
      </c>
    </row>
    <row r="1924" spans="1:6" x14ac:dyDescent="0.3">
      <c r="A1924" s="44" t="s">
        <v>567</v>
      </c>
      <c r="B1924" s="52">
        <v>32956</v>
      </c>
      <c r="C1924" s="44" t="s">
        <v>97</v>
      </c>
      <c r="D1924" s="44" t="s">
        <v>2144</v>
      </c>
      <c r="E1924" s="44" t="s">
        <v>2145</v>
      </c>
      <c r="F1924" s="52">
        <v>44168</v>
      </c>
    </row>
    <row r="1925" spans="1:6" x14ac:dyDescent="0.3">
      <c r="A1925" s="44" t="s">
        <v>1850</v>
      </c>
      <c r="B1925" s="52">
        <v>25983</v>
      </c>
      <c r="C1925" s="44" t="s">
        <v>107</v>
      </c>
      <c r="D1925" s="44" t="s">
        <v>2147</v>
      </c>
      <c r="E1925" s="44" t="s">
        <v>2146</v>
      </c>
      <c r="F1925" s="52">
        <v>44055</v>
      </c>
    </row>
    <row r="1926" spans="1:6" x14ac:dyDescent="0.3">
      <c r="A1926" s="44" t="s">
        <v>415</v>
      </c>
      <c r="B1926" s="52">
        <v>35868</v>
      </c>
      <c r="C1926" s="44" t="s">
        <v>80</v>
      </c>
      <c r="D1926" s="44" t="s">
        <v>2144</v>
      </c>
      <c r="E1926" s="44" t="s">
        <v>2145</v>
      </c>
      <c r="F1926" s="52">
        <v>43575</v>
      </c>
    </row>
    <row r="1927" spans="1:6" x14ac:dyDescent="0.3">
      <c r="A1927" s="44" t="s">
        <v>918</v>
      </c>
      <c r="B1927" s="52">
        <v>32460</v>
      </c>
      <c r="C1927" s="44" t="s">
        <v>113</v>
      </c>
      <c r="D1927" s="44" t="s">
        <v>2144</v>
      </c>
      <c r="E1927" s="44" t="s">
        <v>2146</v>
      </c>
      <c r="F1927" s="52">
        <v>44184</v>
      </c>
    </row>
    <row r="1928" spans="1:6" x14ac:dyDescent="0.3">
      <c r="A1928" s="44" t="s">
        <v>237</v>
      </c>
      <c r="B1928" s="52">
        <v>28756</v>
      </c>
      <c r="C1928" s="44" t="s">
        <v>128</v>
      </c>
      <c r="D1928" s="44" t="s">
        <v>2144</v>
      </c>
      <c r="E1928" s="44" t="s">
        <v>2145</v>
      </c>
      <c r="F1928" s="52">
        <v>43556</v>
      </c>
    </row>
    <row r="1929" spans="1:6" x14ac:dyDescent="0.3">
      <c r="A1929" s="44" t="s">
        <v>456</v>
      </c>
      <c r="B1929" s="52">
        <v>34298</v>
      </c>
      <c r="C1929" s="44" t="s">
        <v>322</v>
      </c>
      <c r="D1929" s="44" t="s">
        <v>2144</v>
      </c>
      <c r="E1929" s="44" t="s">
        <v>2145</v>
      </c>
      <c r="F1929" s="52">
        <v>44146</v>
      </c>
    </row>
    <row r="1930" spans="1:6" x14ac:dyDescent="0.3">
      <c r="A1930" s="44" t="s">
        <v>374</v>
      </c>
      <c r="B1930" s="52">
        <v>33529</v>
      </c>
      <c r="C1930" s="44" t="s">
        <v>101</v>
      </c>
      <c r="D1930" s="44" t="s">
        <v>2147</v>
      </c>
      <c r="E1930" s="44" t="s">
        <v>2145</v>
      </c>
      <c r="F1930" s="52">
        <v>44193</v>
      </c>
    </row>
    <row r="1931" spans="1:6" x14ac:dyDescent="0.3">
      <c r="A1931" s="44" t="s">
        <v>1369</v>
      </c>
      <c r="B1931" s="52">
        <v>33369</v>
      </c>
      <c r="C1931" s="44" t="s">
        <v>195</v>
      </c>
      <c r="D1931" s="44" t="s">
        <v>2144</v>
      </c>
      <c r="E1931" s="44" t="s">
        <v>2145</v>
      </c>
      <c r="F1931" s="52">
        <v>43853</v>
      </c>
    </row>
    <row r="1932" spans="1:6" x14ac:dyDescent="0.3">
      <c r="A1932" s="44" t="s">
        <v>584</v>
      </c>
      <c r="B1932" s="52">
        <v>26746</v>
      </c>
      <c r="C1932" s="44" t="s">
        <v>129</v>
      </c>
      <c r="D1932" s="44" t="s">
        <v>2144</v>
      </c>
      <c r="E1932" s="44" t="s">
        <v>2146</v>
      </c>
      <c r="F1932" s="52">
        <v>43480</v>
      </c>
    </row>
    <row r="1933" spans="1:6" x14ac:dyDescent="0.3">
      <c r="A1933" s="44" t="s">
        <v>807</v>
      </c>
      <c r="B1933" s="52">
        <v>33926</v>
      </c>
      <c r="C1933" s="44" t="s">
        <v>122</v>
      </c>
      <c r="D1933" s="44" t="s">
        <v>2147</v>
      </c>
      <c r="E1933" s="44" t="s">
        <v>2145</v>
      </c>
      <c r="F1933" s="52">
        <v>43659</v>
      </c>
    </row>
    <row r="1934" spans="1:6" x14ac:dyDescent="0.3">
      <c r="A1934" s="44" t="s">
        <v>1162</v>
      </c>
      <c r="B1934" s="52">
        <v>32500</v>
      </c>
      <c r="C1934" s="44" t="s">
        <v>84</v>
      </c>
      <c r="D1934" s="44" t="s">
        <v>2144</v>
      </c>
      <c r="E1934" s="44" t="s">
        <v>2145</v>
      </c>
      <c r="F1934" s="52">
        <v>44180</v>
      </c>
    </row>
    <row r="1935" spans="1:6" x14ac:dyDescent="0.3">
      <c r="A1935" s="44" t="s">
        <v>1388</v>
      </c>
      <c r="B1935" s="52">
        <v>32264</v>
      </c>
      <c r="C1935" s="44" t="s">
        <v>111</v>
      </c>
      <c r="D1935" s="44" t="s">
        <v>2147</v>
      </c>
      <c r="E1935" s="44" t="s">
        <v>2146</v>
      </c>
      <c r="F1935" s="52">
        <v>43929</v>
      </c>
    </row>
    <row r="1936" spans="1:6" x14ac:dyDescent="0.3">
      <c r="A1936" s="44" t="s">
        <v>227</v>
      </c>
      <c r="B1936" s="52">
        <v>26994</v>
      </c>
      <c r="C1936" s="44" t="s">
        <v>124</v>
      </c>
      <c r="D1936" s="44" t="s">
        <v>2147</v>
      </c>
      <c r="E1936" s="44" t="s">
        <v>2146</v>
      </c>
      <c r="F1936" s="52">
        <v>43713</v>
      </c>
    </row>
    <row r="1937" spans="1:6" x14ac:dyDescent="0.3">
      <c r="A1937" s="44" t="s">
        <v>2049</v>
      </c>
      <c r="B1937" s="52">
        <v>28756</v>
      </c>
      <c r="C1937" s="44" t="s">
        <v>84</v>
      </c>
      <c r="D1937" s="44" t="s">
        <v>2147</v>
      </c>
      <c r="E1937" s="44" t="s">
        <v>2145</v>
      </c>
      <c r="F1937" s="52">
        <v>44022</v>
      </c>
    </row>
    <row r="1938" spans="1:6" x14ac:dyDescent="0.3">
      <c r="A1938" s="44" t="s">
        <v>362</v>
      </c>
      <c r="B1938" s="52">
        <v>26713</v>
      </c>
      <c r="C1938" s="44" t="s">
        <v>113</v>
      </c>
      <c r="D1938" s="44" t="s">
        <v>2147</v>
      </c>
      <c r="E1938" s="44" t="s">
        <v>2146</v>
      </c>
      <c r="F1938" s="52">
        <v>43492</v>
      </c>
    </row>
    <row r="1939" spans="1:6" x14ac:dyDescent="0.3">
      <c r="A1939" s="44" t="s">
        <v>1355</v>
      </c>
      <c r="B1939" s="52">
        <v>25752</v>
      </c>
      <c r="C1939" s="44" t="s">
        <v>115</v>
      </c>
      <c r="D1939" s="44" t="s">
        <v>2147</v>
      </c>
      <c r="E1939" s="44" t="s">
        <v>2146</v>
      </c>
      <c r="F1939" s="52">
        <v>44030</v>
      </c>
    </row>
    <row r="1940" spans="1:6" x14ac:dyDescent="0.3">
      <c r="A1940" s="44" t="s">
        <v>1917</v>
      </c>
      <c r="B1940" s="52">
        <v>30355</v>
      </c>
      <c r="C1940" s="44" t="s">
        <v>125</v>
      </c>
      <c r="D1940" s="44" t="s">
        <v>2147</v>
      </c>
      <c r="E1940" s="44" t="s">
        <v>2146</v>
      </c>
      <c r="F1940" s="52">
        <v>43977</v>
      </c>
    </row>
    <row r="1941" spans="1:6" x14ac:dyDescent="0.3">
      <c r="A1941" s="44" t="s">
        <v>1470</v>
      </c>
      <c r="B1941" s="52">
        <v>36259</v>
      </c>
      <c r="C1941" s="44" t="s">
        <v>201</v>
      </c>
      <c r="D1941" s="44" t="s">
        <v>2144</v>
      </c>
      <c r="E1941" s="44" t="s">
        <v>2145</v>
      </c>
      <c r="F1941" s="52">
        <v>43797</v>
      </c>
    </row>
    <row r="1942" spans="1:6" x14ac:dyDescent="0.3">
      <c r="A1942" s="44" t="s">
        <v>875</v>
      </c>
      <c r="B1942" s="52">
        <v>29263</v>
      </c>
      <c r="C1942" s="44" t="s">
        <v>114</v>
      </c>
      <c r="D1942" s="44" t="s">
        <v>2144</v>
      </c>
      <c r="E1942" s="44" t="s">
        <v>2145</v>
      </c>
      <c r="F1942" s="52">
        <v>44122</v>
      </c>
    </row>
    <row r="1943" spans="1:6" x14ac:dyDescent="0.3">
      <c r="A1943" s="44" t="s">
        <v>762</v>
      </c>
      <c r="B1943" s="52">
        <v>29962</v>
      </c>
      <c r="C1943" s="44" t="s">
        <v>195</v>
      </c>
      <c r="D1943" s="44" t="s">
        <v>2144</v>
      </c>
      <c r="E1943" s="44" t="s">
        <v>2146</v>
      </c>
      <c r="F1943" s="52">
        <v>43773</v>
      </c>
    </row>
    <row r="1944" spans="1:6" x14ac:dyDescent="0.3">
      <c r="A1944" s="44" t="s">
        <v>739</v>
      </c>
      <c r="B1944" s="52">
        <v>26902</v>
      </c>
      <c r="C1944" s="44" t="s">
        <v>93</v>
      </c>
      <c r="D1944" s="44" t="s">
        <v>2147</v>
      </c>
      <c r="E1944" s="44" t="s">
        <v>2146</v>
      </c>
      <c r="F1944" s="52">
        <v>43838</v>
      </c>
    </row>
    <row r="1945" spans="1:6" x14ac:dyDescent="0.3">
      <c r="A1945" s="44" t="s">
        <v>1115</v>
      </c>
      <c r="B1945" s="52">
        <v>29619</v>
      </c>
      <c r="C1945" s="44" t="s">
        <v>124</v>
      </c>
      <c r="D1945" s="44" t="s">
        <v>2147</v>
      </c>
      <c r="E1945" s="44" t="s">
        <v>2146</v>
      </c>
      <c r="F1945" s="52">
        <v>44031</v>
      </c>
    </row>
    <row r="1946" spans="1:6" x14ac:dyDescent="0.3">
      <c r="A1946" s="44" t="s">
        <v>1885</v>
      </c>
      <c r="B1946" s="52">
        <v>30996</v>
      </c>
      <c r="C1946" s="44" t="s">
        <v>84</v>
      </c>
      <c r="D1946" s="44" t="s">
        <v>2147</v>
      </c>
      <c r="E1946" s="44" t="s">
        <v>2145</v>
      </c>
      <c r="F1946" s="52">
        <v>43511</v>
      </c>
    </row>
    <row r="1947" spans="1:6" x14ac:dyDescent="0.3">
      <c r="A1947" s="44" t="s">
        <v>1336</v>
      </c>
      <c r="B1947" s="52">
        <v>30661</v>
      </c>
      <c r="C1947" s="44" t="s">
        <v>125</v>
      </c>
      <c r="D1947" s="44" t="s">
        <v>2147</v>
      </c>
      <c r="E1947" s="44" t="s">
        <v>2146</v>
      </c>
      <c r="F1947" s="52">
        <v>43832</v>
      </c>
    </row>
    <row r="1948" spans="1:6" x14ac:dyDescent="0.3">
      <c r="A1948" s="44" t="s">
        <v>941</v>
      </c>
      <c r="B1948" s="52">
        <v>33338</v>
      </c>
      <c r="C1948" s="44" t="s">
        <v>104</v>
      </c>
      <c r="D1948" s="44" t="s">
        <v>2144</v>
      </c>
      <c r="E1948" s="44" t="s">
        <v>2146</v>
      </c>
      <c r="F1948" s="52">
        <v>43946</v>
      </c>
    </row>
    <row r="1949" spans="1:6" x14ac:dyDescent="0.3">
      <c r="A1949" s="44" t="s">
        <v>880</v>
      </c>
      <c r="B1949" s="52">
        <v>35305</v>
      </c>
      <c r="C1949" s="44" t="s">
        <v>111</v>
      </c>
      <c r="D1949" s="44" t="s">
        <v>2144</v>
      </c>
      <c r="E1949" s="44" t="s">
        <v>2146</v>
      </c>
      <c r="F1949" s="52">
        <v>44151</v>
      </c>
    </row>
    <row r="1950" spans="1:6" x14ac:dyDescent="0.3">
      <c r="A1950" s="44" t="s">
        <v>1689</v>
      </c>
      <c r="B1950" s="52">
        <v>29925</v>
      </c>
      <c r="C1950" s="44" t="s">
        <v>143</v>
      </c>
      <c r="D1950" s="44" t="s">
        <v>2144</v>
      </c>
      <c r="E1950" s="44" t="s">
        <v>2145</v>
      </c>
      <c r="F1950" s="52">
        <v>44047</v>
      </c>
    </row>
    <row r="1951" spans="1:6" x14ac:dyDescent="0.3">
      <c r="A1951" s="44" t="s">
        <v>1338</v>
      </c>
      <c r="B1951" s="52">
        <v>28097</v>
      </c>
      <c r="C1951" s="44" t="s">
        <v>77</v>
      </c>
      <c r="D1951" s="44" t="s">
        <v>2144</v>
      </c>
      <c r="E1951" s="44" t="s">
        <v>2145</v>
      </c>
      <c r="F1951" s="52">
        <v>43853</v>
      </c>
    </row>
    <row r="1952" spans="1:6" x14ac:dyDescent="0.3">
      <c r="A1952" s="44" t="s">
        <v>957</v>
      </c>
      <c r="B1952" s="52">
        <v>28476</v>
      </c>
      <c r="C1952" s="44" t="s">
        <v>89</v>
      </c>
      <c r="D1952" s="44" t="s">
        <v>2147</v>
      </c>
      <c r="E1952" s="44" t="s">
        <v>2145</v>
      </c>
      <c r="F1952" s="52">
        <v>43781</v>
      </c>
    </row>
    <row r="1953" spans="1:6" x14ac:dyDescent="0.3">
      <c r="A1953" s="44" t="s">
        <v>646</v>
      </c>
      <c r="B1953" s="52">
        <v>30769</v>
      </c>
      <c r="C1953" s="44" t="s">
        <v>242</v>
      </c>
      <c r="D1953" s="44" t="s">
        <v>2144</v>
      </c>
      <c r="E1953" s="44" t="s">
        <v>2146</v>
      </c>
      <c r="F1953" s="52">
        <v>43793</v>
      </c>
    </row>
    <row r="1954" spans="1:6" x14ac:dyDescent="0.3">
      <c r="A1954" s="44" t="s">
        <v>768</v>
      </c>
      <c r="B1954" s="52">
        <v>28469</v>
      </c>
      <c r="C1954" s="44" t="s">
        <v>87</v>
      </c>
      <c r="D1954" s="44" t="s">
        <v>2144</v>
      </c>
      <c r="E1954" s="44" t="s">
        <v>2146</v>
      </c>
      <c r="F1954" s="52">
        <v>43592</v>
      </c>
    </row>
    <row r="1955" spans="1:6" x14ac:dyDescent="0.3">
      <c r="A1955" s="44" t="s">
        <v>304</v>
      </c>
      <c r="B1955" s="52">
        <v>32288</v>
      </c>
      <c r="C1955" s="44" t="s">
        <v>105</v>
      </c>
      <c r="D1955" s="44" t="s">
        <v>2147</v>
      </c>
      <c r="E1955" s="44" t="s">
        <v>2145</v>
      </c>
      <c r="F1955" s="52">
        <v>43720</v>
      </c>
    </row>
    <row r="1956" spans="1:6" x14ac:dyDescent="0.3">
      <c r="A1956" s="44" t="s">
        <v>461</v>
      </c>
      <c r="B1956" s="52">
        <v>34511</v>
      </c>
      <c r="C1956" s="44" t="s">
        <v>79</v>
      </c>
      <c r="D1956" s="44" t="s">
        <v>2147</v>
      </c>
      <c r="E1956" s="44" t="s">
        <v>2145</v>
      </c>
      <c r="F1956" s="52">
        <v>43750</v>
      </c>
    </row>
    <row r="1957" spans="1:6" x14ac:dyDescent="0.3">
      <c r="A1957" s="44" t="s">
        <v>1635</v>
      </c>
      <c r="B1957" s="52">
        <v>31233</v>
      </c>
      <c r="C1957" s="44" t="s">
        <v>79</v>
      </c>
      <c r="D1957" s="44" t="s">
        <v>2144</v>
      </c>
      <c r="E1957" s="44" t="s">
        <v>2146</v>
      </c>
      <c r="F1957" s="52">
        <v>43924</v>
      </c>
    </row>
    <row r="1958" spans="1:6" x14ac:dyDescent="0.3">
      <c r="A1958" s="44" t="s">
        <v>934</v>
      </c>
      <c r="B1958" s="52">
        <v>33933</v>
      </c>
      <c r="C1958" s="44" t="s">
        <v>70</v>
      </c>
      <c r="D1958" s="44" t="s">
        <v>2144</v>
      </c>
      <c r="E1958" s="44" t="s">
        <v>2146</v>
      </c>
      <c r="F1958" s="52">
        <v>43986</v>
      </c>
    </row>
    <row r="1959" spans="1:6" x14ac:dyDescent="0.3">
      <c r="A1959" s="44" t="s">
        <v>2038</v>
      </c>
      <c r="B1959" s="52">
        <v>30995</v>
      </c>
      <c r="C1959" s="44" t="s">
        <v>116</v>
      </c>
      <c r="D1959" s="44" t="s">
        <v>2147</v>
      </c>
      <c r="E1959" s="44" t="s">
        <v>2145</v>
      </c>
      <c r="F1959" s="52">
        <v>43521</v>
      </c>
    </row>
    <row r="1960" spans="1:6" x14ac:dyDescent="0.3">
      <c r="A1960" s="44" t="s">
        <v>1231</v>
      </c>
      <c r="B1960" s="52">
        <v>30718</v>
      </c>
      <c r="C1960" s="44" t="s">
        <v>148</v>
      </c>
      <c r="D1960" s="44" t="s">
        <v>2144</v>
      </c>
      <c r="E1960" s="44" t="s">
        <v>2146</v>
      </c>
      <c r="F1960" s="52">
        <v>43594</v>
      </c>
    </row>
    <row r="1961" spans="1:6" x14ac:dyDescent="0.3">
      <c r="A1961" s="44" t="s">
        <v>1815</v>
      </c>
      <c r="B1961" s="52">
        <v>31536</v>
      </c>
      <c r="C1961" s="44" t="s">
        <v>119</v>
      </c>
      <c r="D1961" s="44" t="s">
        <v>2147</v>
      </c>
      <c r="E1961" s="44" t="s">
        <v>2146</v>
      </c>
      <c r="F1961" s="52">
        <v>43942</v>
      </c>
    </row>
    <row r="1962" spans="1:6" x14ac:dyDescent="0.3">
      <c r="A1962" s="44" t="s">
        <v>1778</v>
      </c>
      <c r="B1962" s="52">
        <v>33744</v>
      </c>
      <c r="C1962" s="44" t="s">
        <v>77</v>
      </c>
      <c r="D1962" s="44" t="s">
        <v>2144</v>
      </c>
      <c r="E1962" s="44" t="s">
        <v>2146</v>
      </c>
      <c r="F1962" s="52">
        <v>43746</v>
      </c>
    </row>
    <row r="1963" spans="1:6" x14ac:dyDescent="0.3">
      <c r="A1963" s="44" t="s">
        <v>231</v>
      </c>
      <c r="B1963" s="52">
        <v>36262</v>
      </c>
      <c r="C1963" s="44" t="s">
        <v>115</v>
      </c>
      <c r="D1963" s="44" t="s">
        <v>2144</v>
      </c>
      <c r="E1963" s="44" t="s">
        <v>2145</v>
      </c>
      <c r="F1963" s="52">
        <v>44088</v>
      </c>
    </row>
    <row r="1964" spans="1:6" x14ac:dyDescent="0.3">
      <c r="A1964" s="44" t="s">
        <v>696</v>
      </c>
      <c r="B1964" s="52">
        <v>35892</v>
      </c>
      <c r="C1964" s="44" t="s">
        <v>115</v>
      </c>
      <c r="D1964" s="44" t="s">
        <v>2147</v>
      </c>
      <c r="E1964" s="44" t="s">
        <v>2146</v>
      </c>
      <c r="F1964" s="52">
        <v>43613</v>
      </c>
    </row>
    <row r="1965" spans="1:6" x14ac:dyDescent="0.3">
      <c r="A1965" s="44" t="s">
        <v>1596</v>
      </c>
      <c r="B1965" s="52">
        <v>36628</v>
      </c>
      <c r="C1965" s="44" t="s">
        <v>94</v>
      </c>
      <c r="D1965" s="44" t="s">
        <v>2147</v>
      </c>
      <c r="E1965" s="44" t="s">
        <v>2146</v>
      </c>
      <c r="F1965" s="52">
        <v>43997</v>
      </c>
    </row>
    <row r="1966" spans="1:6" x14ac:dyDescent="0.3">
      <c r="A1966" s="44" t="s">
        <v>1164</v>
      </c>
      <c r="B1966" s="52">
        <v>32086</v>
      </c>
      <c r="C1966" s="44" t="s">
        <v>112</v>
      </c>
      <c r="D1966" s="44" t="s">
        <v>2144</v>
      </c>
      <c r="E1966" s="44" t="s">
        <v>2145</v>
      </c>
      <c r="F1966" s="52">
        <v>44149</v>
      </c>
    </row>
    <row r="1967" spans="1:6" x14ac:dyDescent="0.3">
      <c r="A1967" s="44" t="s">
        <v>1201</v>
      </c>
      <c r="B1967" s="52">
        <v>35535</v>
      </c>
      <c r="C1967" s="44" t="s">
        <v>242</v>
      </c>
      <c r="D1967" s="44" t="s">
        <v>2144</v>
      </c>
      <c r="E1967" s="44" t="s">
        <v>2146</v>
      </c>
      <c r="F1967" s="52">
        <v>43884</v>
      </c>
    </row>
    <row r="1968" spans="1:6" x14ac:dyDescent="0.3">
      <c r="A1968" s="44" t="s">
        <v>1748</v>
      </c>
      <c r="B1968" s="52">
        <v>36000</v>
      </c>
      <c r="C1968" s="44" t="s">
        <v>148</v>
      </c>
      <c r="D1968" s="44" t="s">
        <v>2144</v>
      </c>
      <c r="E1968" s="44" t="s">
        <v>2145</v>
      </c>
      <c r="F1968" s="52">
        <v>43644</v>
      </c>
    </row>
    <row r="1969" spans="1:6" x14ac:dyDescent="0.3">
      <c r="A1969" s="44" t="s">
        <v>243</v>
      </c>
      <c r="B1969" s="52">
        <v>32043</v>
      </c>
      <c r="C1969" s="44" t="s">
        <v>89</v>
      </c>
      <c r="D1969" s="44" t="s">
        <v>2144</v>
      </c>
      <c r="E1969" s="44" t="s">
        <v>2146</v>
      </c>
      <c r="F1969" s="52">
        <v>43644</v>
      </c>
    </row>
    <row r="1970" spans="1:6" x14ac:dyDescent="0.3">
      <c r="A1970" s="44" t="s">
        <v>1117</v>
      </c>
      <c r="B1970" s="52">
        <v>31467</v>
      </c>
      <c r="C1970" s="44" t="s">
        <v>92</v>
      </c>
      <c r="D1970" s="44" t="s">
        <v>2144</v>
      </c>
      <c r="E1970" s="44" t="s">
        <v>2145</v>
      </c>
      <c r="F1970" s="52">
        <v>44184</v>
      </c>
    </row>
    <row r="1971" spans="1:6" x14ac:dyDescent="0.3">
      <c r="A1971" s="44" t="s">
        <v>1313</v>
      </c>
      <c r="B1971" s="52">
        <v>34316</v>
      </c>
      <c r="C1971" s="44" t="s">
        <v>119</v>
      </c>
      <c r="D1971" s="44" t="s">
        <v>2144</v>
      </c>
      <c r="E1971" s="44" t="s">
        <v>2145</v>
      </c>
      <c r="F1971" s="52">
        <v>44155</v>
      </c>
    </row>
    <row r="1972" spans="1:6" x14ac:dyDescent="0.3">
      <c r="A1972" s="44" t="s">
        <v>407</v>
      </c>
      <c r="B1972" s="52">
        <v>27418</v>
      </c>
      <c r="C1972" s="44" t="s">
        <v>87</v>
      </c>
      <c r="D1972" s="44" t="s">
        <v>2147</v>
      </c>
      <c r="E1972" s="44" t="s">
        <v>2145</v>
      </c>
      <c r="F1972" s="52">
        <v>43703</v>
      </c>
    </row>
    <row r="1973" spans="1:6" x14ac:dyDescent="0.3">
      <c r="A1973" s="44" t="s">
        <v>375</v>
      </c>
      <c r="B1973" s="52">
        <v>27883</v>
      </c>
      <c r="C1973" s="44" t="s">
        <v>163</v>
      </c>
      <c r="D1973" s="44" t="s">
        <v>2144</v>
      </c>
      <c r="E1973" s="44" t="s">
        <v>2146</v>
      </c>
      <c r="F1973" s="52">
        <v>43472</v>
      </c>
    </row>
    <row r="1974" spans="1:6" x14ac:dyDescent="0.3">
      <c r="A1974" s="44" t="s">
        <v>507</v>
      </c>
      <c r="B1974" s="52">
        <v>29073</v>
      </c>
      <c r="C1974" s="44" t="s">
        <v>116</v>
      </c>
      <c r="D1974" s="44" t="s">
        <v>2147</v>
      </c>
      <c r="E1974" s="44" t="s">
        <v>2146</v>
      </c>
      <c r="F1974" s="52">
        <v>43899</v>
      </c>
    </row>
    <row r="1975" spans="1:6" x14ac:dyDescent="0.3">
      <c r="A1975" s="44" t="s">
        <v>2155</v>
      </c>
      <c r="B1975" s="52">
        <v>29192</v>
      </c>
      <c r="C1975" s="44" t="s">
        <v>95</v>
      </c>
      <c r="D1975" s="44" t="s">
        <v>2144</v>
      </c>
      <c r="E1975" s="44" t="s">
        <v>2145</v>
      </c>
      <c r="F1975" s="52">
        <v>43609</v>
      </c>
    </row>
    <row r="1976" spans="1:6" x14ac:dyDescent="0.3">
      <c r="A1976" s="44" t="s">
        <v>836</v>
      </c>
      <c r="B1976" s="52">
        <v>26116</v>
      </c>
      <c r="C1976" s="44" t="s">
        <v>63</v>
      </c>
      <c r="D1976" s="44" t="s">
        <v>2144</v>
      </c>
      <c r="E1976" s="44" t="s">
        <v>2145</v>
      </c>
      <c r="F1976" s="52">
        <v>43947</v>
      </c>
    </row>
    <row r="1977" spans="1:6" x14ac:dyDescent="0.3">
      <c r="A1977" s="44" t="s">
        <v>2034</v>
      </c>
      <c r="B1977" s="52">
        <v>25716</v>
      </c>
      <c r="C1977" s="44" t="s">
        <v>116</v>
      </c>
      <c r="D1977" s="44" t="s">
        <v>2147</v>
      </c>
      <c r="E1977" s="44" t="s">
        <v>2145</v>
      </c>
      <c r="F1977" s="52">
        <v>43643</v>
      </c>
    </row>
    <row r="1978" spans="1:6" x14ac:dyDescent="0.3">
      <c r="A1978" s="44" t="s">
        <v>1416</v>
      </c>
      <c r="B1978" s="52">
        <v>33552</v>
      </c>
      <c r="C1978" s="44" t="s">
        <v>89</v>
      </c>
      <c r="D1978" s="44" t="s">
        <v>2144</v>
      </c>
      <c r="E1978" s="44" t="s">
        <v>2146</v>
      </c>
      <c r="F1978" s="52">
        <v>44023</v>
      </c>
    </row>
    <row r="1979" spans="1:6" x14ac:dyDescent="0.3">
      <c r="A1979" s="44" t="s">
        <v>399</v>
      </c>
      <c r="B1979" s="52">
        <v>25959</v>
      </c>
      <c r="C1979" s="44" t="s">
        <v>79</v>
      </c>
      <c r="D1979" s="44" t="s">
        <v>2147</v>
      </c>
      <c r="E1979" s="44" t="s">
        <v>2145</v>
      </c>
      <c r="F1979" s="52">
        <v>44141</v>
      </c>
    </row>
    <row r="1980" spans="1:6" x14ac:dyDescent="0.3">
      <c r="A1980" s="44" t="s">
        <v>624</v>
      </c>
      <c r="B1980" s="52">
        <v>27832</v>
      </c>
      <c r="C1980" s="44" t="s">
        <v>112</v>
      </c>
      <c r="D1980" s="44" t="s">
        <v>2147</v>
      </c>
      <c r="E1980" s="44" t="s">
        <v>2146</v>
      </c>
      <c r="F1980" s="52">
        <v>43516</v>
      </c>
    </row>
    <row r="1981" spans="1:6" x14ac:dyDescent="0.3">
      <c r="A1981" s="44" t="s">
        <v>972</v>
      </c>
      <c r="B1981" s="52">
        <v>29143</v>
      </c>
      <c r="C1981" s="44" t="s">
        <v>90</v>
      </c>
      <c r="D1981" s="44" t="s">
        <v>2144</v>
      </c>
      <c r="E1981" s="44" t="s">
        <v>2146</v>
      </c>
      <c r="F1981" s="52">
        <v>43604</v>
      </c>
    </row>
    <row r="1982" spans="1:6" x14ac:dyDescent="0.3">
      <c r="A1982" s="44" t="s">
        <v>1838</v>
      </c>
      <c r="B1982" s="52">
        <v>34451</v>
      </c>
      <c r="C1982" s="44" t="s">
        <v>90</v>
      </c>
      <c r="D1982" s="44" t="s">
        <v>2147</v>
      </c>
      <c r="E1982" s="44" t="s">
        <v>2145</v>
      </c>
      <c r="F1982" s="52">
        <v>43800</v>
      </c>
    </row>
    <row r="1983" spans="1:6" x14ac:dyDescent="0.3">
      <c r="A1983" s="44" t="s">
        <v>1551</v>
      </c>
      <c r="B1983" s="52">
        <v>29234</v>
      </c>
      <c r="C1983" s="44" t="s">
        <v>111</v>
      </c>
      <c r="D1983" s="44" t="s">
        <v>2147</v>
      </c>
      <c r="E1983" s="44" t="s">
        <v>2145</v>
      </c>
      <c r="F1983" s="52">
        <v>44142</v>
      </c>
    </row>
    <row r="1984" spans="1:6" x14ac:dyDescent="0.3">
      <c r="A1984" s="44" t="s">
        <v>1794</v>
      </c>
      <c r="B1984" s="52">
        <v>26593</v>
      </c>
      <c r="C1984" s="44" t="s">
        <v>121</v>
      </c>
      <c r="D1984" s="44" t="s">
        <v>2144</v>
      </c>
      <c r="E1984" s="44" t="s">
        <v>2145</v>
      </c>
      <c r="F1984" s="52">
        <v>43680</v>
      </c>
    </row>
    <row r="1985" spans="1:6" x14ac:dyDescent="0.3">
      <c r="A1985" s="44" t="s">
        <v>404</v>
      </c>
      <c r="B1985" s="52">
        <v>33107</v>
      </c>
      <c r="C1985" s="44" t="s">
        <v>102</v>
      </c>
      <c r="D1985" s="44" t="s">
        <v>2144</v>
      </c>
      <c r="E1985" s="44" t="s">
        <v>2146</v>
      </c>
      <c r="F1985" s="52">
        <v>43896</v>
      </c>
    </row>
    <row r="1986" spans="1:6" x14ac:dyDescent="0.3">
      <c r="A1986" s="44" t="s">
        <v>1030</v>
      </c>
      <c r="B1986" s="52">
        <v>26738</v>
      </c>
      <c r="C1986" s="44" t="s">
        <v>119</v>
      </c>
      <c r="D1986" s="44" t="s">
        <v>2147</v>
      </c>
      <c r="E1986" s="44" t="s">
        <v>2146</v>
      </c>
      <c r="F1986" s="52">
        <v>43681</v>
      </c>
    </row>
    <row r="1987" spans="1:6" x14ac:dyDescent="0.3">
      <c r="A1987" s="44" t="s">
        <v>656</v>
      </c>
      <c r="B1987" s="52">
        <v>28105</v>
      </c>
      <c r="C1987" s="44" t="s">
        <v>130</v>
      </c>
      <c r="D1987" s="44" t="s">
        <v>2144</v>
      </c>
      <c r="E1987" s="44" t="s">
        <v>2145</v>
      </c>
      <c r="F1987" s="52">
        <v>43524</v>
      </c>
    </row>
    <row r="1988" spans="1:6" x14ac:dyDescent="0.3">
      <c r="A1988" s="44" t="s">
        <v>1298</v>
      </c>
      <c r="B1988" s="52">
        <v>27095</v>
      </c>
      <c r="C1988" s="44" t="s">
        <v>92</v>
      </c>
      <c r="D1988" s="44" t="s">
        <v>2144</v>
      </c>
      <c r="E1988" s="44" t="s">
        <v>2145</v>
      </c>
      <c r="F1988" s="52">
        <v>44082</v>
      </c>
    </row>
    <row r="1989" spans="1:6" x14ac:dyDescent="0.3">
      <c r="A1989" s="44" t="s">
        <v>751</v>
      </c>
      <c r="B1989" s="52">
        <v>29591</v>
      </c>
      <c r="C1989" s="44" t="s">
        <v>111</v>
      </c>
      <c r="D1989" s="44" t="s">
        <v>2144</v>
      </c>
      <c r="E1989" s="44" t="s">
        <v>2146</v>
      </c>
      <c r="F1989" s="52">
        <v>43511</v>
      </c>
    </row>
    <row r="1990" spans="1:6" x14ac:dyDescent="0.3">
      <c r="A1990" s="44" t="s">
        <v>2109</v>
      </c>
      <c r="B1990" s="52">
        <v>27024</v>
      </c>
      <c r="C1990" s="44" t="s">
        <v>104</v>
      </c>
      <c r="D1990" s="44" t="s">
        <v>2144</v>
      </c>
      <c r="E1990" s="44" t="s">
        <v>2145</v>
      </c>
      <c r="F1990" s="52">
        <v>43657</v>
      </c>
    </row>
    <row r="1991" spans="1:6" x14ac:dyDescent="0.3">
      <c r="A1991" s="44" t="s">
        <v>1931</v>
      </c>
      <c r="B1991" s="52">
        <v>25602</v>
      </c>
      <c r="C1991" s="44" t="s">
        <v>242</v>
      </c>
      <c r="D1991" s="44" t="s">
        <v>2144</v>
      </c>
      <c r="E1991" s="44" t="s">
        <v>2145</v>
      </c>
      <c r="F1991" s="52">
        <v>43701</v>
      </c>
    </row>
    <row r="1992" spans="1:6" x14ac:dyDescent="0.3">
      <c r="A1992" s="44" t="s">
        <v>1906</v>
      </c>
      <c r="B1992" s="52">
        <v>31503</v>
      </c>
      <c r="C1992" s="44" t="s">
        <v>93</v>
      </c>
      <c r="D1992" s="44" t="s">
        <v>2147</v>
      </c>
      <c r="E1992" s="44" t="s">
        <v>2145</v>
      </c>
      <c r="F1992" s="52">
        <v>43773</v>
      </c>
    </row>
    <row r="1993" spans="1:6" x14ac:dyDescent="0.3">
      <c r="A1993" s="44" t="s">
        <v>1258</v>
      </c>
      <c r="B1993" s="52">
        <v>36125</v>
      </c>
      <c r="C1993" s="44" t="s">
        <v>155</v>
      </c>
      <c r="D1993" s="44" t="s">
        <v>2147</v>
      </c>
      <c r="E1993" s="44" t="s">
        <v>2146</v>
      </c>
      <c r="F1993" s="52">
        <v>43847</v>
      </c>
    </row>
    <row r="1994" spans="1:6" x14ac:dyDescent="0.3">
      <c r="A1994" s="44" t="s">
        <v>466</v>
      </c>
      <c r="B1994" s="52">
        <v>35230</v>
      </c>
      <c r="C1994" s="44" t="s">
        <v>89</v>
      </c>
      <c r="D1994" s="44" t="s">
        <v>2147</v>
      </c>
      <c r="E1994" s="44" t="s">
        <v>2146</v>
      </c>
      <c r="F1994" s="52">
        <v>43473</v>
      </c>
    </row>
    <row r="1995" spans="1:6" x14ac:dyDescent="0.3">
      <c r="A1995" s="44" t="s">
        <v>1111</v>
      </c>
      <c r="B1995" s="52">
        <v>27616</v>
      </c>
      <c r="C1995" s="44" t="s">
        <v>78</v>
      </c>
      <c r="D1995" s="44" t="s">
        <v>2147</v>
      </c>
      <c r="E1995" s="44" t="s">
        <v>2145</v>
      </c>
      <c r="F1995" s="52">
        <v>43839</v>
      </c>
    </row>
    <row r="1996" spans="1:6" x14ac:dyDescent="0.3">
      <c r="A1996" s="44" t="s">
        <v>800</v>
      </c>
      <c r="B1996" s="52">
        <v>27340</v>
      </c>
      <c r="C1996" s="44" t="s">
        <v>273</v>
      </c>
      <c r="D1996" s="44" t="s">
        <v>2144</v>
      </c>
      <c r="E1996" s="44" t="s">
        <v>2145</v>
      </c>
      <c r="F1996" s="52">
        <v>43612</v>
      </c>
    </row>
    <row r="1997" spans="1:6" x14ac:dyDescent="0.3">
      <c r="A1997" s="44" t="s">
        <v>1899</v>
      </c>
      <c r="B1997" s="52">
        <v>30959</v>
      </c>
      <c r="C1997" s="44" t="s">
        <v>128</v>
      </c>
      <c r="D1997" s="44" t="s">
        <v>2147</v>
      </c>
      <c r="E1997" s="44" t="s">
        <v>2146</v>
      </c>
      <c r="F1997" s="52">
        <v>44089</v>
      </c>
    </row>
    <row r="1998" spans="1:6" x14ac:dyDescent="0.3">
      <c r="A1998" s="44" t="s">
        <v>939</v>
      </c>
      <c r="B1998" s="52">
        <v>30226</v>
      </c>
      <c r="C1998" s="44" t="s">
        <v>84</v>
      </c>
      <c r="D1998" s="44" t="s">
        <v>2144</v>
      </c>
      <c r="E1998" s="44" t="s">
        <v>2145</v>
      </c>
      <c r="F1998" s="52">
        <v>43993</v>
      </c>
    </row>
    <row r="1999" spans="1:6" x14ac:dyDescent="0.3">
      <c r="A1999" s="44" t="s">
        <v>1268</v>
      </c>
      <c r="B1999" s="52">
        <v>31718</v>
      </c>
      <c r="C1999" s="44" t="s">
        <v>113</v>
      </c>
      <c r="D1999" s="44" t="s">
        <v>2147</v>
      </c>
      <c r="E1999" s="44" t="s">
        <v>2146</v>
      </c>
      <c r="F1999" s="52">
        <v>43774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72D14-F5C0-4595-81F8-618569DBE6AA}">
  <sheetPr codeName="Sheet12"/>
  <dimension ref="A1:M11"/>
  <sheetViews>
    <sheetView zoomScale="145" zoomScaleNormal="145" workbookViewId="0">
      <selection activeCell="F16" sqref="F16"/>
    </sheetView>
  </sheetViews>
  <sheetFormatPr defaultColWidth="8.88671875" defaultRowHeight="14.4" x14ac:dyDescent="0.3"/>
  <cols>
    <col min="1" max="1" width="13.77734375" style="25" customWidth="1"/>
    <col min="2" max="2" width="10.21875" style="25" customWidth="1"/>
    <col min="3" max="3" width="11.77734375" style="25" customWidth="1"/>
    <col min="4" max="4" width="10.77734375" style="25" customWidth="1"/>
    <col min="5" max="5" width="8.88671875" style="25"/>
    <col min="6" max="7" width="11.44140625" style="25" customWidth="1"/>
    <col min="8" max="16384" width="8.88671875" style="25"/>
  </cols>
  <sheetData>
    <row r="1" spans="1:13" x14ac:dyDescent="0.3">
      <c r="A1" s="24" t="s">
        <v>58</v>
      </c>
      <c r="B1" s="24">
        <v>2015</v>
      </c>
      <c r="C1" s="24">
        <v>2020</v>
      </c>
      <c r="D1" s="24">
        <v>2023</v>
      </c>
    </row>
    <row r="2" spans="1:13" x14ac:dyDescent="0.3">
      <c r="A2" s="25" t="s">
        <v>64</v>
      </c>
      <c r="B2" s="26">
        <v>357561</v>
      </c>
      <c r="C2" s="26">
        <v>1008937</v>
      </c>
      <c r="D2" s="26">
        <v>5230484</v>
      </c>
      <c r="F2" s="161"/>
      <c r="G2" s="161"/>
      <c r="H2" s="161"/>
      <c r="I2" s="161"/>
      <c r="J2" s="161"/>
    </row>
    <row r="3" spans="1:13" x14ac:dyDescent="0.3">
      <c r="A3" s="25" t="s">
        <v>65</v>
      </c>
      <c r="B3" s="26">
        <v>554760</v>
      </c>
      <c r="C3" s="26">
        <v>1275133</v>
      </c>
      <c r="D3" s="26">
        <v>1410217</v>
      </c>
      <c r="F3" s="161"/>
      <c r="G3" s="161"/>
      <c r="H3" s="161"/>
      <c r="I3" s="161"/>
      <c r="J3" s="161"/>
    </row>
    <row r="4" spans="1:13" x14ac:dyDescent="0.3">
      <c r="A4" s="25" t="s">
        <v>92</v>
      </c>
      <c r="B4" s="26">
        <v>157813</v>
      </c>
      <c r="C4" s="26">
        <v>283230</v>
      </c>
      <c r="D4" s="26">
        <v>321225</v>
      </c>
      <c r="F4" s="161"/>
      <c r="G4" s="161"/>
      <c r="H4" s="161"/>
      <c r="I4" s="161"/>
      <c r="J4" s="161"/>
    </row>
    <row r="5" spans="1:13" x14ac:dyDescent="0.3">
      <c r="A5" s="25" t="s">
        <v>100</v>
      </c>
      <c r="B5" s="26">
        <v>39659</v>
      </c>
      <c r="C5" s="26">
        <v>141256</v>
      </c>
      <c r="D5" s="26">
        <v>204267</v>
      </c>
    </row>
    <row r="6" spans="1:13" x14ac:dyDescent="0.3">
      <c r="A6" s="25" t="s">
        <v>68</v>
      </c>
      <c r="B6" s="26">
        <v>79538</v>
      </c>
      <c r="C6" s="26">
        <v>212092</v>
      </c>
      <c r="D6" s="26">
        <v>250068</v>
      </c>
      <c r="F6" s="27" t="s">
        <v>58</v>
      </c>
      <c r="G6" s="28" t="s">
        <v>129</v>
      </c>
    </row>
    <row r="7" spans="1:13" x14ac:dyDescent="0.3">
      <c r="A7" s="25" t="s">
        <v>109</v>
      </c>
      <c r="B7" s="26">
        <v>29790</v>
      </c>
      <c r="C7" s="26">
        <v>113862</v>
      </c>
      <c r="D7" s="26">
        <v>165313</v>
      </c>
      <c r="F7" s="29" t="s">
        <v>131</v>
      </c>
      <c r="G7" s="30">
        <v>2023</v>
      </c>
    </row>
    <row r="8" spans="1:13" x14ac:dyDescent="0.3">
      <c r="A8" s="25" t="s">
        <v>84</v>
      </c>
      <c r="B8" s="26">
        <v>41783</v>
      </c>
      <c r="C8" s="26">
        <v>137439</v>
      </c>
      <c r="D8" s="26">
        <v>183159</v>
      </c>
      <c r="F8" s="31" t="s">
        <v>132</v>
      </c>
      <c r="G8" s="140">
        <f>INDEX($B$2:$D$11,MATCH($G$6,$A$2:$A$11,0),MATCH($G$7,$B$1:$D$1))</f>
        <v>84045</v>
      </c>
    </row>
    <row r="9" spans="1:13" x14ac:dyDescent="0.3">
      <c r="A9" s="25" t="s">
        <v>119</v>
      </c>
      <c r="B9" s="26">
        <v>53975</v>
      </c>
      <c r="C9" s="26">
        <v>170406</v>
      </c>
      <c r="D9" s="26">
        <v>201393</v>
      </c>
      <c r="F9" s="141" t="str">
        <f ca="1">_xlfn.FORMULATEXT(G8)</f>
        <v>=INDEX($B$2:$D$11;MATCH($G$6;$A$2:$A$11;0);MATCH($G$7;$B$1:$D$1))</v>
      </c>
      <c r="G9" s="141"/>
      <c r="H9" s="141"/>
      <c r="I9" s="141"/>
      <c r="J9" s="141"/>
      <c r="K9" s="141"/>
      <c r="L9" s="141"/>
      <c r="M9" s="141"/>
    </row>
    <row r="10" spans="1:13" x14ac:dyDescent="0.3">
      <c r="A10" s="25" t="s">
        <v>129</v>
      </c>
      <c r="B10" s="26">
        <v>12184</v>
      </c>
      <c r="C10" s="26">
        <v>50948</v>
      </c>
      <c r="D10" s="26">
        <v>84045</v>
      </c>
    </row>
    <row r="11" spans="1:13" x14ac:dyDescent="0.3">
      <c r="A11" s="25" t="s">
        <v>85</v>
      </c>
      <c r="B11" s="26">
        <v>18434</v>
      </c>
      <c r="C11" s="26">
        <v>62908</v>
      </c>
      <c r="D11" s="26">
        <v>89765</v>
      </c>
    </row>
  </sheetData>
  <mergeCells count="1">
    <mergeCell ref="F2:J4"/>
  </mergeCells>
  <dataValidations count="2">
    <dataValidation type="list" allowBlank="1" showInputMessage="1" showErrorMessage="1" sqref="G6" xr:uid="{057A3C9B-0DD1-4013-8D7E-BDF80466D429}">
      <formula1>$A$2:$A$11</formula1>
    </dataValidation>
    <dataValidation type="list" allowBlank="1" showInputMessage="1" showErrorMessage="1" sqref="G7" xr:uid="{DF77EF34-6B83-404F-B013-73D1EBEDC99B}">
      <formula1>$B$1:$D$1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9C75B-0180-4BA8-8210-EBC3FEC1EC82}">
  <sheetPr codeName="Sheet11"/>
  <dimension ref="A2:J17"/>
  <sheetViews>
    <sheetView topLeftCell="A6" workbookViewId="0">
      <selection activeCell="G13" sqref="G13"/>
    </sheetView>
  </sheetViews>
  <sheetFormatPr defaultRowHeight="14.4" x14ac:dyDescent="0.3"/>
  <cols>
    <col min="1" max="1" width="11.33203125" customWidth="1"/>
    <col min="2" max="2" width="16.109375" customWidth="1"/>
    <col min="3" max="3" width="10.88671875" customWidth="1"/>
    <col min="4" max="4" width="13.88671875" customWidth="1"/>
    <col min="10" max="10" width="9.44140625" bestFit="1" customWidth="1"/>
    <col min="11" max="11" width="14.33203125" bestFit="1" customWidth="1"/>
    <col min="12" max="12" width="9" customWidth="1"/>
    <col min="13" max="13" width="12" bestFit="1" customWidth="1"/>
  </cols>
  <sheetData>
    <row r="2" spans="1:7" ht="15" thickBot="1" x14ac:dyDescent="0.35">
      <c r="A2" s="63" t="s">
        <v>34</v>
      </c>
      <c r="B2" s="64" t="s">
        <v>2164</v>
      </c>
      <c r="C2" s="64" t="s">
        <v>2165</v>
      </c>
      <c r="D2" s="64" t="s">
        <v>2166</v>
      </c>
    </row>
    <row r="3" spans="1:7" ht="15" thickTop="1" x14ac:dyDescent="0.3">
      <c r="A3" s="65" t="s">
        <v>137</v>
      </c>
      <c r="B3" s="66">
        <v>43832</v>
      </c>
      <c r="C3" s="66">
        <v>6605</v>
      </c>
      <c r="D3" s="66">
        <v>90</v>
      </c>
      <c r="G3" t="s">
        <v>3076</v>
      </c>
    </row>
    <row r="4" spans="1:7" x14ac:dyDescent="0.3">
      <c r="A4" s="67" t="s">
        <v>139</v>
      </c>
      <c r="B4" s="62">
        <v>44340</v>
      </c>
      <c r="C4" s="62">
        <v>2100</v>
      </c>
      <c r="D4" s="62">
        <v>61</v>
      </c>
      <c r="G4" t="s">
        <v>3077</v>
      </c>
    </row>
    <row r="5" spans="1:7" x14ac:dyDescent="0.3">
      <c r="A5" s="68" t="s">
        <v>142</v>
      </c>
      <c r="B5" s="69">
        <v>43975</v>
      </c>
      <c r="C5" s="69">
        <v>7700</v>
      </c>
      <c r="D5" s="69">
        <v>116</v>
      </c>
    </row>
    <row r="6" spans="1:7" x14ac:dyDescent="0.3">
      <c r="A6" s="67" t="s">
        <v>144</v>
      </c>
      <c r="B6" s="62">
        <v>44020</v>
      </c>
      <c r="C6" s="62">
        <v>1800</v>
      </c>
      <c r="D6" s="62">
        <v>169</v>
      </c>
    </row>
    <row r="7" spans="1:7" x14ac:dyDescent="0.3">
      <c r="A7" s="68" t="s">
        <v>145</v>
      </c>
      <c r="B7" s="69">
        <v>44047</v>
      </c>
      <c r="C7" s="69">
        <v>2800</v>
      </c>
      <c r="D7" s="69">
        <v>180</v>
      </c>
    </row>
    <row r="8" spans="1:7" x14ac:dyDescent="0.3">
      <c r="A8" s="67" t="s">
        <v>146</v>
      </c>
      <c r="B8" s="62">
        <v>44811</v>
      </c>
      <c r="C8" s="62">
        <v>11300</v>
      </c>
      <c r="D8" s="62">
        <v>52</v>
      </c>
    </row>
    <row r="9" spans="1:7" x14ac:dyDescent="0.3">
      <c r="A9" s="68" t="s">
        <v>147</v>
      </c>
      <c r="B9" s="69">
        <v>44295</v>
      </c>
      <c r="C9" s="69">
        <v>1700</v>
      </c>
      <c r="D9" s="69">
        <v>42</v>
      </c>
    </row>
    <row r="10" spans="1:7" x14ac:dyDescent="0.3">
      <c r="A10" s="67" t="s">
        <v>149</v>
      </c>
      <c r="B10" s="62">
        <v>44710</v>
      </c>
      <c r="C10" s="62">
        <v>6500</v>
      </c>
      <c r="D10" s="62">
        <v>38</v>
      </c>
    </row>
    <row r="11" spans="1:7" x14ac:dyDescent="0.3">
      <c r="A11" s="68" t="s">
        <v>150</v>
      </c>
      <c r="B11" s="69">
        <v>44832</v>
      </c>
      <c r="C11" s="69">
        <v>1400</v>
      </c>
      <c r="D11" s="69">
        <v>21</v>
      </c>
    </row>
    <row r="12" spans="1:7" x14ac:dyDescent="0.3">
      <c r="A12" s="67" t="s">
        <v>151</v>
      </c>
      <c r="B12" s="62">
        <v>44109</v>
      </c>
      <c r="C12" s="62">
        <v>9200</v>
      </c>
      <c r="D12" s="62">
        <v>29</v>
      </c>
    </row>
    <row r="15" spans="1:7" x14ac:dyDescent="0.3">
      <c r="A15" s="162" t="s">
        <v>3075</v>
      </c>
      <c r="B15" s="162"/>
      <c r="C15" s="162"/>
      <c r="D15" s="162"/>
    </row>
    <row r="16" spans="1:7" x14ac:dyDescent="0.3">
      <c r="A16" s="1" t="s">
        <v>34</v>
      </c>
      <c r="B16" s="1" t="s">
        <v>2164</v>
      </c>
      <c r="C16" s="1" t="s">
        <v>2165</v>
      </c>
      <c r="D16" s="1" t="s">
        <v>2166</v>
      </c>
    </row>
    <row r="17" spans="1:10" x14ac:dyDescent="0.3">
      <c r="A17" s="1" t="s">
        <v>139</v>
      </c>
      <c r="B17" s="87">
        <f>VLOOKUP($A$17,$A$3:$D$12,COLUMN())</f>
        <v>44340</v>
      </c>
      <c r="C17" s="1">
        <f t="shared" ref="C17:D17" si="0">VLOOKUP($A$17,$A$3:$D$12,COLUMN())</f>
        <v>2100</v>
      </c>
      <c r="D17" s="1">
        <f t="shared" si="0"/>
        <v>61</v>
      </c>
      <c r="G17" s="21" t="str">
        <f ca="1">_xlfn.FORMULATEXT(B17)</f>
        <v>=VLOOKUP($A$17;$A$3:$D$12;COLUMN())</v>
      </c>
      <c r="H17" s="21"/>
      <c r="I17" s="21"/>
      <c r="J17" s="21"/>
    </row>
  </sheetData>
  <mergeCells count="1">
    <mergeCell ref="A15:D15"/>
  </mergeCells>
  <dataValidations count="1">
    <dataValidation type="list" allowBlank="1" showInputMessage="1" showErrorMessage="1" sqref="A17" xr:uid="{2BC9BE9F-B9BA-46F7-A38B-3F45FBF3798B}">
      <formula1>$A$3:$A$12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3A5A7-1A14-4273-8F0D-633C9A839E9B}">
  <sheetPr codeName="Sheet13"/>
  <dimension ref="A2:N21"/>
  <sheetViews>
    <sheetView workbookViewId="0">
      <selection activeCell="F8" sqref="F8"/>
    </sheetView>
  </sheetViews>
  <sheetFormatPr defaultRowHeight="14.4" x14ac:dyDescent="0.3"/>
  <cols>
    <col min="1" max="1" width="11.5546875" customWidth="1"/>
    <col min="2" max="2" width="12.44140625" customWidth="1"/>
    <col min="3" max="3" width="16.5546875" bestFit="1" customWidth="1"/>
    <col min="4" max="4" width="15.33203125" customWidth="1"/>
    <col min="12" max="12" width="13.88671875" customWidth="1"/>
    <col min="13" max="13" width="20.21875" bestFit="1" customWidth="1"/>
    <col min="14" max="14" width="13.33203125" customWidth="1"/>
  </cols>
  <sheetData>
    <row r="2" spans="1:14" x14ac:dyDescent="0.3">
      <c r="A2" s="55" t="s">
        <v>34</v>
      </c>
      <c r="B2" s="56" t="s">
        <v>2849</v>
      </c>
      <c r="C2" s="57" t="s">
        <v>135</v>
      </c>
      <c r="D2" s="58" t="s">
        <v>136</v>
      </c>
      <c r="G2" s="163" t="s">
        <v>2854</v>
      </c>
      <c r="H2" s="163"/>
      <c r="I2" s="163"/>
      <c r="L2" s="37" t="s">
        <v>2849</v>
      </c>
      <c r="M2" s="38" t="s">
        <v>2853</v>
      </c>
      <c r="N2" s="39" t="s">
        <v>2855</v>
      </c>
    </row>
    <row r="3" spans="1:14" x14ac:dyDescent="0.3">
      <c r="A3" s="43" t="s">
        <v>137</v>
      </c>
      <c r="B3" s="44" t="s">
        <v>2847</v>
      </c>
      <c r="C3" s="54" t="str">
        <f>_xlfn.XLOOKUP($B3,$L$3:$L$5,$M$3:$M$5)&amp;"-"&amp;VLOOKUP($B3,$L$2:$N$5,3,0)</f>
        <v>Nağd pul krediti-17</v>
      </c>
      <c r="D3" s="45">
        <v>8700</v>
      </c>
      <c r="G3" s="163"/>
      <c r="H3" s="163"/>
      <c r="I3" s="163"/>
      <c r="L3" s="40" t="s">
        <v>2846</v>
      </c>
      <c r="M3" s="41" t="s">
        <v>2850</v>
      </c>
      <c r="N3" s="42">
        <v>14</v>
      </c>
    </row>
    <row r="4" spans="1:14" x14ac:dyDescent="0.3">
      <c r="A4" s="43" t="s">
        <v>139</v>
      </c>
      <c r="B4" s="43" t="s">
        <v>2847</v>
      </c>
      <c r="C4" s="54" t="str">
        <f t="shared" ref="C4:C21" si="0">_xlfn.XLOOKUP($B4,$L$3:$L$5,$M$3:$M$5)&amp;"-"&amp;VLOOKUP($B4,$L$2:$N$5,3,0)</f>
        <v>Nağd pul krediti-17</v>
      </c>
      <c r="D4" s="45">
        <v>2100</v>
      </c>
      <c r="G4" s="163"/>
      <c r="H4" s="163"/>
      <c r="I4" s="163"/>
      <c r="L4" s="43" t="s">
        <v>2847</v>
      </c>
      <c r="M4" s="44" t="s">
        <v>2851</v>
      </c>
      <c r="N4" s="45">
        <v>17</v>
      </c>
    </row>
    <row r="5" spans="1:14" x14ac:dyDescent="0.3">
      <c r="A5" s="43" t="s">
        <v>142</v>
      </c>
      <c r="B5" s="44" t="s">
        <v>2847</v>
      </c>
      <c r="C5" s="54" t="str">
        <f t="shared" si="0"/>
        <v>Nağd pul krediti-17</v>
      </c>
      <c r="D5" s="45">
        <v>7700</v>
      </c>
      <c r="L5" s="33" t="s">
        <v>2848</v>
      </c>
      <c r="M5" s="34" t="s">
        <v>2852</v>
      </c>
      <c r="N5" s="35">
        <v>18</v>
      </c>
    </row>
    <row r="6" spans="1:14" x14ac:dyDescent="0.3">
      <c r="A6" s="43" t="s">
        <v>144</v>
      </c>
      <c r="B6" s="43" t="s">
        <v>2848</v>
      </c>
      <c r="C6" s="54" t="str">
        <f t="shared" si="0"/>
        <v>Taksit kartı-18</v>
      </c>
      <c r="D6" s="45">
        <v>1800</v>
      </c>
    </row>
    <row r="7" spans="1:14" x14ac:dyDescent="0.3">
      <c r="A7" s="43" t="s">
        <v>145</v>
      </c>
      <c r="B7" s="44" t="s">
        <v>2847</v>
      </c>
      <c r="C7" s="54" t="str">
        <f t="shared" si="0"/>
        <v>Nağd pul krediti-17</v>
      </c>
      <c r="D7" s="45">
        <v>2800</v>
      </c>
    </row>
    <row r="8" spans="1:14" x14ac:dyDescent="0.3">
      <c r="A8" s="43" t="s">
        <v>146</v>
      </c>
      <c r="B8" s="43" t="s">
        <v>2846</v>
      </c>
      <c r="C8" s="54" t="str">
        <f t="shared" si="0"/>
        <v>Depozit təminatlı kredit-14</v>
      </c>
      <c r="D8" s="45">
        <v>11300</v>
      </c>
    </row>
    <row r="9" spans="1:14" x14ac:dyDescent="0.3">
      <c r="A9" s="43" t="s">
        <v>147</v>
      </c>
      <c r="B9" s="44" t="s">
        <v>2847</v>
      </c>
      <c r="C9" s="54" t="str">
        <f t="shared" si="0"/>
        <v>Nağd pul krediti-17</v>
      </c>
      <c r="D9" s="45">
        <v>1700</v>
      </c>
    </row>
    <row r="10" spans="1:14" x14ac:dyDescent="0.3">
      <c r="A10" s="43" t="s">
        <v>149</v>
      </c>
      <c r="B10" s="43" t="s">
        <v>2848</v>
      </c>
      <c r="C10" s="54" t="str">
        <f t="shared" si="0"/>
        <v>Taksit kartı-18</v>
      </c>
      <c r="D10" s="45">
        <v>6500</v>
      </c>
    </row>
    <row r="11" spans="1:14" x14ac:dyDescent="0.3">
      <c r="A11" s="43" t="s">
        <v>150</v>
      </c>
      <c r="B11" s="44" t="s">
        <v>2846</v>
      </c>
      <c r="C11" s="54" t="str">
        <f t="shared" si="0"/>
        <v>Depozit təminatlı kredit-14</v>
      </c>
      <c r="D11" s="45">
        <v>1400</v>
      </c>
    </row>
    <row r="12" spans="1:14" x14ac:dyDescent="0.3">
      <c r="A12" s="43" t="s">
        <v>151</v>
      </c>
      <c r="B12" s="43" t="s">
        <v>2848</v>
      </c>
      <c r="C12" s="54" t="str">
        <f t="shared" si="0"/>
        <v>Taksit kartı-18</v>
      </c>
      <c r="D12" s="45">
        <v>9200</v>
      </c>
    </row>
    <row r="13" spans="1:14" x14ac:dyDescent="0.3">
      <c r="A13" s="43" t="s">
        <v>152</v>
      </c>
      <c r="B13" s="44" t="s">
        <v>2846</v>
      </c>
      <c r="C13" s="54" t="str">
        <f t="shared" si="0"/>
        <v>Depozit təminatlı kredit-14</v>
      </c>
      <c r="D13" s="45">
        <v>5000</v>
      </c>
    </row>
    <row r="14" spans="1:14" x14ac:dyDescent="0.3">
      <c r="A14" s="43" t="s">
        <v>153</v>
      </c>
      <c r="B14" s="43" t="s">
        <v>2848</v>
      </c>
      <c r="C14" s="54" t="str">
        <f t="shared" si="0"/>
        <v>Taksit kartı-18</v>
      </c>
      <c r="D14" s="45">
        <v>1600</v>
      </c>
    </row>
    <row r="15" spans="1:14" x14ac:dyDescent="0.3">
      <c r="A15" s="43" t="s">
        <v>154</v>
      </c>
      <c r="B15" s="44" t="s">
        <v>2848</v>
      </c>
      <c r="C15" s="54" t="str">
        <f t="shared" si="0"/>
        <v>Taksit kartı-18</v>
      </c>
      <c r="D15" s="45">
        <v>2900</v>
      </c>
    </row>
    <row r="16" spans="1:14" x14ac:dyDescent="0.3">
      <c r="A16" s="43" t="s">
        <v>156</v>
      </c>
      <c r="B16" s="43" t="s">
        <v>2848</v>
      </c>
      <c r="C16" s="54" t="str">
        <f t="shared" si="0"/>
        <v>Taksit kartı-18</v>
      </c>
      <c r="D16" s="45">
        <v>3900</v>
      </c>
    </row>
    <row r="17" spans="1:4" x14ac:dyDescent="0.3">
      <c r="A17" s="43" t="s">
        <v>157</v>
      </c>
      <c r="B17" s="44" t="s">
        <v>2846</v>
      </c>
      <c r="C17" s="54" t="str">
        <f t="shared" si="0"/>
        <v>Depozit təminatlı kredit-14</v>
      </c>
      <c r="D17" s="45">
        <v>1000</v>
      </c>
    </row>
    <row r="18" spans="1:4" x14ac:dyDescent="0.3">
      <c r="A18" s="43" t="s">
        <v>158</v>
      </c>
      <c r="B18" s="43" t="s">
        <v>2847</v>
      </c>
      <c r="C18" s="54" t="str">
        <f t="shared" si="0"/>
        <v>Nağd pul krediti-17</v>
      </c>
      <c r="D18" s="45">
        <v>11600</v>
      </c>
    </row>
    <row r="19" spans="1:4" x14ac:dyDescent="0.3">
      <c r="A19" s="43" t="s">
        <v>159</v>
      </c>
      <c r="B19" s="44" t="s">
        <v>2848</v>
      </c>
      <c r="C19" s="54" t="str">
        <f t="shared" si="0"/>
        <v>Taksit kartı-18</v>
      </c>
      <c r="D19" s="45">
        <v>9400</v>
      </c>
    </row>
    <row r="20" spans="1:4" x14ac:dyDescent="0.3">
      <c r="A20" s="43" t="s">
        <v>160</v>
      </c>
      <c r="B20" s="43" t="s">
        <v>2848</v>
      </c>
      <c r="C20" s="54" t="str">
        <f t="shared" si="0"/>
        <v>Taksit kartı-18</v>
      </c>
      <c r="D20" s="45">
        <v>8000</v>
      </c>
    </row>
    <row r="21" spans="1:4" x14ac:dyDescent="0.3">
      <c r="A21" s="43" t="s">
        <v>161</v>
      </c>
      <c r="B21" s="44" t="s">
        <v>2848</v>
      </c>
      <c r="C21" s="54" t="str">
        <f t="shared" si="0"/>
        <v>Taksit kartı-18</v>
      </c>
      <c r="D21" s="45">
        <v>1800</v>
      </c>
    </row>
  </sheetData>
  <mergeCells count="1">
    <mergeCell ref="G2:I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939B-C90A-4B29-B58E-D2B82701B190}">
  <sheetPr codeName="Sheet14"/>
  <dimension ref="A1:M22"/>
  <sheetViews>
    <sheetView workbookViewId="0">
      <selection activeCell="F9" sqref="F9"/>
    </sheetView>
  </sheetViews>
  <sheetFormatPr defaultRowHeight="14.4" x14ac:dyDescent="0.3"/>
  <cols>
    <col min="1" max="1" width="11.5546875" customWidth="1"/>
    <col min="2" max="2" width="12.44140625" customWidth="1"/>
    <col min="3" max="3" width="16.5546875" bestFit="1" customWidth="1"/>
    <col min="4" max="4" width="15.33203125" customWidth="1"/>
    <col min="12" max="12" width="21.6640625" customWidth="1"/>
    <col min="13" max="13" width="10.109375" customWidth="1"/>
  </cols>
  <sheetData>
    <row r="1" spans="1:13" x14ac:dyDescent="0.3">
      <c r="G1" s="164" t="s">
        <v>3078</v>
      </c>
      <c r="H1" s="164"/>
      <c r="I1" s="164"/>
      <c r="J1" s="164"/>
    </row>
    <row r="2" spans="1:13" x14ac:dyDescent="0.3">
      <c r="G2" s="164"/>
      <c r="H2" s="164"/>
      <c r="I2" s="164"/>
      <c r="J2" s="164"/>
    </row>
    <row r="3" spans="1:13" ht="15" thickBot="1" x14ac:dyDescent="0.35">
      <c r="A3" s="47" t="s">
        <v>34</v>
      </c>
      <c r="B3" s="48" t="s">
        <v>2849</v>
      </c>
      <c r="C3" s="49" t="s">
        <v>2856</v>
      </c>
      <c r="D3" s="50" t="s">
        <v>136</v>
      </c>
      <c r="E3" s="170" t="s">
        <v>3119</v>
      </c>
      <c r="G3" s="164"/>
      <c r="H3" s="164"/>
      <c r="I3" s="164"/>
      <c r="J3" s="164"/>
      <c r="L3" s="165" t="s">
        <v>2857</v>
      </c>
      <c r="M3" s="165"/>
    </row>
    <row r="4" spans="1:13" x14ac:dyDescent="0.3">
      <c r="A4" s="43" t="s">
        <v>137</v>
      </c>
      <c r="B4" s="44" t="s">
        <v>2847</v>
      </c>
      <c r="C4" s="53">
        <v>48</v>
      </c>
      <c r="D4" s="45">
        <v>8700</v>
      </c>
      <c r="E4" s="171">
        <f>VLOOKUP($C4,$L$5:$M$8,2,0)</f>
        <v>0.2</v>
      </c>
      <c r="G4" s="21" t="str">
        <f ca="1">_xlfn.FORMULATEXT(E4)</f>
        <v>=VLOOKUP($C4;$L$5:$M$8;2;0)</v>
      </c>
      <c r="H4" s="21"/>
      <c r="I4" s="21"/>
      <c r="L4" s="72" t="s">
        <v>2858</v>
      </c>
      <c r="M4" s="72" t="s">
        <v>2859</v>
      </c>
    </row>
    <row r="5" spans="1:13" x14ac:dyDescent="0.3">
      <c r="A5" s="43" t="s">
        <v>139</v>
      </c>
      <c r="B5" s="43" t="s">
        <v>2847</v>
      </c>
      <c r="C5" s="53">
        <v>48</v>
      </c>
      <c r="D5" s="45">
        <v>2100</v>
      </c>
      <c r="E5" s="171">
        <f t="shared" ref="E5:E22" si="0">VLOOKUP($C5,$L$5:$M$8,2,0)</f>
        <v>0.2</v>
      </c>
      <c r="L5" s="70">
        <v>12</v>
      </c>
      <c r="M5" s="73">
        <v>0.17</v>
      </c>
    </row>
    <row r="6" spans="1:13" x14ac:dyDescent="0.3">
      <c r="A6" s="43" t="s">
        <v>142</v>
      </c>
      <c r="B6" s="44" t="s">
        <v>2847</v>
      </c>
      <c r="C6" s="53">
        <v>36</v>
      </c>
      <c r="D6" s="45">
        <v>7700</v>
      </c>
      <c r="E6" s="171">
        <f t="shared" si="0"/>
        <v>0.19</v>
      </c>
      <c r="L6" s="71">
        <v>24</v>
      </c>
      <c r="M6" s="74">
        <v>0.18</v>
      </c>
    </row>
    <row r="7" spans="1:13" x14ac:dyDescent="0.3">
      <c r="A7" s="43" t="s">
        <v>144</v>
      </c>
      <c r="B7" s="43" t="s">
        <v>2847</v>
      </c>
      <c r="C7" s="53">
        <v>24</v>
      </c>
      <c r="D7" s="45">
        <v>1800</v>
      </c>
      <c r="E7" s="171">
        <f t="shared" si="0"/>
        <v>0.18</v>
      </c>
      <c r="L7" s="70">
        <v>36</v>
      </c>
      <c r="M7" s="73">
        <v>0.19</v>
      </c>
    </row>
    <row r="8" spans="1:13" x14ac:dyDescent="0.3">
      <c r="A8" s="43" t="s">
        <v>145</v>
      </c>
      <c r="B8" s="44" t="s">
        <v>2847</v>
      </c>
      <c r="C8" s="53">
        <v>48</v>
      </c>
      <c r="D8" s="45">
        <v>2800</v>
      </c>
      <c r="E8" s="171">
        <f t="shared" si="0"/>
        <v>0.2</v>
      </c>
      <c r="L8" s="71">
        <v>48</v>
      </c>
      <c r="M8" s="74">
        <v>0.2</v>
      </c>
    </row>
    <row r="9" spans="1:13" x14ac:dyDescent="0.3">
      <c r="A9" s="43" t="s">
        <v>146</v>
      </c>
      <c r="B9" s="43" t="s">
        <v>2847</v>
      </c>
      <c r="C9" s="53">
        <v>36</v>
      </c>
      <c r="D9" s="45">
        <v>11300</v>
      </c>
      <c r="E9" s="171">
        <f t="shared" si="0"/>
        <v>0.19</v>
      </c>
    </row>
    <row r="10" spans="1:13" x14ac:dyDescent="0.3">
      <c r="A10" s="43" t="s">
        <v>147</v>
      </c>
      <c r="B10" s="44" t="s">
        <v>2847</v>
      </c>
      <c r="C10" s="53">
        <v>48</v>
      </c>
      <c r="D10" s="45">
        <v>1700</v>
      </c>
      <c r="E10" s="171">
        <f t="shared" si="0"/>
        <v>0.2</v>
      </c>
    </row>
    <row r="11" spans="1:13" x14ac:dyDescent="0.3">
      <c r="A11" s="43" t="s">
        <v>149</v>
      </c>
      <c r="B11" s="43" t="s">
        <v>2847</v>
      </c>
      <c r="C11" s="53">
        <v>48</v>
      </c>
      <c r="D11" s="45">
        <v>6500</v>
      </c>
      <c r="E11" s="171">
        <f t="shared" si="0"/>
        <v>0.2</v>
      </c>
    </row>
    <row r="12" spans="1:13" x14ac:dyDescent="0.3">
      <c r="A12" s="43" t="s">
        <v>150</v>
      </c>
      <c r="B12" s="44" t="s">
        <v>2847</v>
      </c>
      <c r="C12" s="53">
        <v>48</v>
      </c>
      <c r="D12" s="45">
        <v>1400</v>
      </c>
      <c r="E12" s="171">
        <f t="shared" si="0"/>
        <v>0.2</v>
      </c>
    </row>
    <row r="13" spans="1:13" x14ac:dyDescent="0.3">
      <c r="A13" s="43" t="s">
        <v>151</v>
      </c>
      <c r="B13" s="43" t="s">
        <v>2847</v>
      </c>
      <c r="C13" s="53">
        <v>24</v>
      </c>
      <c r="D13" s="45">
        <v>9200</v>
      </c>
      <c r="E13" s="171">
        <f t="shared" si="0"/>
        <v>0.18</v>
      </c>
    </row>
    <row r="14" spans="1:13" x14ac:dyDescent="0.3">
      <c r="A14" s="43" t="s">
        <v>152</v>
      </c>
      <c r="B14" s="44" t="s">
        <v>2847</v>
      </c>
      <c r="C14" s="53">
        <v>48</v>
      </c>
      <c r="D14" s="45">
        <v>5000</v>
      </c>
      <c r="E14" s="171">
        <f t="shared" si="0"/>
        <v>0.2</v>
      </c>
    </row>
    <row r="15" spans="1:13" x14ac:dyDescent="0.3">
      <c r="A15" s="43" t="s">
        <v>153</v>
      </c>
      <c r="B15" s="43" t="s">
        <v>2847</v>
      </c>
      <c r="C15" s="53">
        <v>24</v>
      </c>
      <c r="D15" s="45">
        <v>1600</v>
      </c>
      <c r="E15" s="171">
        <f t="shared" si="0"/>
        <v>0.18</v>
      </c>
    </row>
    <row r="16" spans="1:13" x14ac:dyDescent="0.3">
      <c r="A16" s="43" t="s">
        <v>154</v>
      </c>
      <c r="B16" s="44" t="s">
        <v>2847</v>
      </c>
      <c r="C16" s="53">
        <v>24</v>
      </c>
      <c r="D16" s="45">
        <v>2900</v>
      </c>
      <c r="E16" s="171">
        <f t="shared" si="0"/>
        <v>0.18</v>
      </c>
    </row>
    <row r="17" spans="1:5" x14ac:dyDescent="0.3">
      <c r="A17" s="43" t="s">
        <v>156</v>
      </c>
      <c r="B17" s="43" t="s">
        <v>2847</v>
      </c>
      <c r="C17" s="53">
        <v>48</v>
      </c>
      <c r="D17" s="45">
        <v>3900</v>
      </c>
      <c r="E17" s="171">
        <f t="shared" si="0"/>
        <v>0.2</v>
      </c>
    </row>
    <row r="18" spans="1:5" x14ac:dyDescent="0.3">
      <c r="A18" s="43" t="s">
        <v>157</v>
      </c>
      <c r="B18" s="44" t="s">
        <v>2847</v>
      </c>
      <c r="C18" s="53">
        <v>12</v>
      </c>
      <c r="D18" s="45">
        <v>1000</v>
      </c>
      <c r="E18" s="171">
        <f t="shared" si="0"/>
        <v>0.17</v>
      </c>
    </row>
    <row r="19" spans="1:5" x14ac:dyDescent="0.3">
      <c r="A19" s="43" t="s">
        <v>158</v>
      </c>
      <c r="B19" s="43" t="s">
        <v>2847</v>
      </c>
      <c r="C19" s="53">
        <v>24</v>
      </c>
      <c r="D19" s="45">
        <v>11600</v>
      </c>
      <c r="E19" s="171">
        <f t="shared" si="0"/>
        <v>0.18</v>
      </c>
    </row>
    <row r="20" spans="1:5" x14ac:dyDescent="0.3">
      <c r="A20" s="43" t="s">
        <v>159</v>
      </c>
      <c r="B20" s="44" t="s">
        <v>2847</v>
      </c>
      <c r="C20" s="53">
        <v>48</v>
      </c>
      <c r="D20" s="45">
        <v>9400</v>
      </c>
      <c r="E20" s="171">
        <f t="shared" si="0"/>
        <v>0.2</v>
      </c>
    </row>
    <row r="21" spans="1:5" x14ac:dyDescent="0.3">
      <c r="A21" s="43" t="s">
        <v>160</v>
      </c>
      <c r="B21" s="43" t="s">
        <v>2847</v>
      </c>
      <c r="C21" s="53">
        <v>48</v>
      </c>
      <c r="D21" s="45">
        <v>8000</v>
      </c>
      <c r="E21" s="171">
        <f t="shared" si="0"/>
        <v>0.2</v>
      </c>
    </row>
    <row r="22" spans="1:5" x14ac:dyDescent="0.3">
      <c r="A22" s="43" t="s">
        <v>161</v>
      </c>
      <c r="B22" s="44" t="s">
        <v>2847</v>
      </c>
      <c r="C22" s="53">
        <v>48</v>
      </c>
      <c r="D22" s="45">
        <v>1800</v>
      </c>
      <c r="E22" s="171">
        <f t="shared" si="0"/>
        <v>0.2</v>
      </c>
    </row>
  </sheetData>
  <mergeCells count="2">
    <mergeCell ref="G1:J3"/>
    <mergeCell ref="L3:M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3136-A6A5-459D-BD84-816D1965BCF2}">
  <sheetPr codeName="Sheet15"/>
  <dimension ref="A2:R11919"/>
  <sheetViews>
    <sheetView tabSelected="1" workbookViewId="0">
      <selection activeCell="J11" sqref="J11"/>
    </sheetView>
  </sheetViews>
  <sheetFormatPr defaultRowHeight="14.4" x14ac:dyDescent="0.3"/>
  <cols>
    <col min="1" max="1" width="11.5546875" style="88" customWidth="1"/>
    <col min="2" max="2" width="12.44140625" style="88" customWidth="1"/>
    <col min="3" max="3" width="15.33203125" style="88" customWidth="1"/>
    <col min="4" max="4" width="7.44140625" style="88" bestFit="1" customWidth="1"/>
    <col min="5" max="5" width="14.21875" style="88" bestFit="1" customWidth="1"/>
    <col min="6" max="6" width="9.77734375" style="88" bestFit="1" customWidth="1"/>
    <col min="15" max="15" width="25.109375" customWidth="1"/>
    <col min="16" max="16" width="10.44140625" customWidth="1"/>
  </cols>
  <sheetData>
    <row r="2" spans="1:18" x14ac:dyDescent="0.3">
      <c r="I2" s="185" t="s">
        <v>2867</v>
      </c>
      <c r="J2" s="185"/>
      <c r="K2" s="185"/>
      <c r="L2" s="185"/>
    </row>
    <row r="3" spans="1:18" x14ac:dyDescent="0.3">
      <c r="A3" s="172" t="s">
        <v>34</v>
      </c>
      <c r="B3" s="173" t="s">
        <v>134</v>
      </c>
      <c r="C3" s="174" t="s">
        <v>2865</v>
      </c>
      <c r="D3" s="175" t="s">
        <v>2860</v>
      </c>
      <c r="E3" s="175" t="s">
        <v>2861</v>
      </c>
      <c r="F3" s="176" t="s">
        <v>3120</v>
      </c>
      <c r="I3" s="185"/>
      <c r="J3" s="185"/>
      <c r="K3" s="185"/>
      <c r="L3" s="185"/>
    </row>
    <row r="4" spans="1:18" x14ac:dyDescent="0.3">
      <c r="A4" s="177" t="s">
        <v>137</v>
      </c>
      <c r="B4" s="178">
        <v>43832</v>
      </c>
      <c r="C4" s="179">
        <v>8700</v>
      </c>
      <c r="D4" s="88" t="s">
        <v>2863</v>
      </c>
      <c r="E4" s="184" cm="1">
        <f t="array" ref="E4">_xlfn.IFS($D4=$O$5,C4*$P$5,$D4=$O$6,$C4*$P$6,$D4="AZN",$C4)</f>
        <v>14790</v>
      </c>
      <c r="F4" s="183" cm="1">
        <f t="array" ref="F4">_xlfn.IFS($D4=$O$5,$C4*$P$5*0.01,$D4=$O$6,$C4*$P$6*0.01,$D4="AZN",$C4*0.08)</f>
        <v>147.9</v>
      </c>
      <c r="I4" s="166" t="s">
        <v>2868</v>
      </c>
      <c r="J4" s="166"/>
      <c r="K4" s="166"/>
      <c r="L4" s="166"/>
      <c r="O4" s="167" t="s">
        <v>2866</v>
      </c>
      <c r="P4" s="168"/>
    </row>
    <row r="5" spans="1:18" x14ac:dyDescent="0.3">
      <c r="A5" s="177" t="s">
        <v>139</v>
      </c>
      <c r="B5" s="178">
        <v>44340</v>
      </c>
      <c r="C5" s="179">
        <v>2100</v>
      </c>
      <c r="D5" s="88" t="s">
        <v>2864</v>
      </c>
      <c r="E5" s="184" cm="1">
        <f t="array" ref="E5">_xlfn.IFS($D5=$O$5,C5*$P$5,$D5=$O$6,$C5*$P$6,$D5="AZN",$C5)</f>
        <v>3814.65</v>
      </c>
      <c r="F5" s="183" cm="1">
        <f t="array" ref="F5">_xlfn.IFS($D5=$O$5,$C5*$P$5*0.01,$D5=$O$6,$C5*$P$6*0.01,$D5="AZN",$C5*0.08)</f>
        <v>38.146500000000003</v>
      </c>
      <c r="I5" s="166"/>
      <c r="J5" s="166"/>
      <c r="K5" s="166"/>
      <c r="L5" s="166"/>
      <c r="O5" s="40" t="s">
        <v>2863</v>
      </c>
      <c r="P5" s="51">
        <v>1.7</v>
      </c>
    </row>
    <row r="6" spans="1:18" x14ac:dyDescent="0.3">
      <c r="A6" s="177" t="s">
        <v>142</v>
      </c>
      <c r="B6" s="178">
        <v>43975</v>
      </c>
      <c r="C6" s="179">
        <v>7700</v>
      </c>
      <c r="D6" s="88" t="s">
        <v>2864</v>
      </c>
      <c r="E6" s="184" cm="1">
        <f t="array" ref="E6">_xlfn.IFS($D6=$O$5,C6*$P$5,$D6=$O$6,$C6*$P$6,$D6="AZN",$C6)</f>
        <v>13987.05</v>
      </c>
      <c r="F6" s="183" cm="1">
        <f t="array" ref="F6">_xlfn.IFS($D6=$O$5,$C6*$P$5*0.01,$D6=$O$6,$C6*$P$6*0.01,$D6="AZN",$C6*0.08)</f>
        <v>139.87049999999999</v>
      </c>
      <c r="O6" s="36" t="s">
        <v>2864</v>
      </c>
      <c r="P6" s="186">
        <v>1.8165</v>
      </c>
    </row>
    <row r="7" spans="1:18" x14ac:dyDescent="0.3">
      <c r="A7" s="177" t="s">
        <v>144</v>
      </c>
      <c r="B7" s="178">
        <v>44020</v>
      </c>
      <c r="C7" s="179">
        <v>1800</v>
      </c>
      <c r="D7" s="88" t="s">
        <v>2864</v>
      </c>
      <c r="E7" s="184" cm="1">
        <f t="array" ref="E7">_xlfn.IFS($D7=$O$5,C7*$P$5,$D7=$O$6,$C7*$P$6,$D7="AZN",$C7)</f>
        <v>3269.7</v>
      </c>
      <c r="F7" s="183" cm="1">
        <f t="array" ref="F7">_xlfn.IFS($D7=$O$5,$C7*$P$5*0.01,$D7=$O$6,$C7*$P$6*0.01,$D7="AZN",$C7*0.08)</f>
        <v>32.696999999999996</v>
      </c>
      <c r="G7" s="21" t="str">
        <f ca="1">_xlfn.FORMULATEXT(E4)</f>
        <v>=IFS($D4=$O$5;C4*$P$5;$D4=$O$6;$C4*$P$6;$D4="AZN";$C4)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</row>
    <row r="8" spans="1:18" x14ac:dyDescent="0.3">
      <c r="A8" s="177" t="s">
        <v>145</v>
      </c>
      <c r="B8" s="178">
        <v>44047</v>
      </c>
      <c r="C8" s="179">
        <v>2800</v>
      </c>
      <c r="D8" s="88" t="s">
        <v>2864</v>
      </c>
      <c r="E8" s="184" cm="1">
        <f t="array" ref="E8">_xlfn.IFS($D8=$O$5,C8*$P$5,$D8=$O$6,$C8*$P$6,$D8="AZN",$C8)</f>
        <v>5086.2</v>
      </c>
      <c r="F8" s="183" cm="1">
        <f t="array" ref="F8">_xlfn.IFS($D8=$O$5,$C8*$P$5*0.01,$D8=$O$6,$C8*$P$6*0.01,$D8="AZN",$C8*0.08)</f>
        <v>50.862000000000002</v>
      </c>
      <c r="G8" s="61" t="str">
        <f ca="1">_xlfn.FORMULATEXT(F4)</f>
        <v>=IFS($D4=$O$5;$C4*$P$5*0,01;$D4=$O$6;$C4*$P$6*0,01;$D4="AZN";$C4*0,08)</v>
      </c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</row>
    <row r="9" spans="1:18" x14ac:dyDescent="0.3">
      <c r="A9" s="177" t="s">
        <v>146</v>
      </c>
      <c r="B9" s="178">
        <v>44811</v>
      </c>
      <c r="C9" s="179">
        <v>11300</v>
      </c>
      <c r="D9" s="88" t="s">
        <v>2862</v>
      </c>
      <c r="E9" s="184" cm="1">
        <f t="array" ref="E9">_xlfn.IFS($D9=$O$5,C9*$P$5,$D9=$O$6,$C9*$P$6,$D9="AZN",$C9)</f>
        <v>11300</v>
      </c>
      <c r="F9" s="183" cm="1">
        <f t="array" ref="F9">_xlfn.IFS($D9=$O$5,$C9*$P$5*0.01,$D9=$O$6,$C9*$P$6*0.01,$D9="AZN",$C9*0.08)</f>
        <v>904</v>
      </c>
    </row>
    <row r="10" spans="1:18" x14ac:dyDescent="0.3">
      <c r="A10" s="177" t="s">
        <v>147</v>
      </c>
      <c r="B10" s="178">
        <v>44295</v>
      </c>
      <c r="C10" s="179">
        <v>1700</v>
      </c>
      <c r="D10" s="88" t="s">
        <v>2862</v>
      </c>
      <c r="E10" s="184" cm="1">
        <f t="array" ref="E10">_xlfn.IFS($D10=$O$5,C10*$P$5,$D10=$O$6,$C10*$P$6,$D10="AZN",$C10)</f>
        <v>1700</v>
      </c>
      <c r="F10" s="183" cm="1">
        <f t="array" ref="F10">_xlfn.IFS($D10=$O$5,$C10*$P$5*0.01,$D10=$O$6,$C10*$P$6*0.01,$D10="AZN",$C10*0.08)</f>
        <v>136</v>
      </c>
    </row>
    <row r="11" spans="1:18" x14ac:dyDescent="0.3">
      <c r="A11" s="177" t="s">
        <v>149</v>
      </c>
      <c r="B11" s="178">
        <v>44710</v>
      </c>
      <c r="C11" s="179">
        <v>6500</v>
      </c>
      <c r="D11" s="88" t="s">
        <v>2863</v>
      </c>
      <c r="E11" s="184" cm="1">
        <f t="array" ref="E11">_xlfn.IFS($D11=$O$5,C11*$P$5,$D11=$O$6,$C11*$P$6,$D11="AZN",$C11)</f>
        <v>11050</v>
      </c>
      <c r="F11" s="183" cm="1">
        <f t="array" ref="F11">_xlfn.IFS($D11=$O$5,$C11*$P$5*0.01,$D11=$O$6,$C11*$P$6*0.01,$D11="AZN",$C11*0.08)</f>
        <v>110.5</v>
      </c>
    </row>
    <row r="12" spans="1:18" x14ac:dyDescent="0.3">
      <c r="A12" s="177" t="s">
        <v>150</v>
      </c>
      <c r="B12" s="178">
        <v>44832</v>
      </c>
      <c r="C12" s="179">
        <v>1400</v>
      </c>
      <c r="D12" s="88" t="s">
        <v>2864</v>
      </c>
      <c r="E12" s="184" cm="1">
        <f t="array" ref="E12">_xlfn.IFS($D12=$O$5,C12*$P$5,$D12=$O$6,$C12*$P$6,$D12="AZN",$C12)</f>
        <v>2543.1</v>
      </c>
      <c r="F12" s="183" cm="1">
        <f t="array" ref="F12">_xlfn.IFS($D12=$O$5,$C12*$P$5*0.01,$D12=$O$6,$C12*$P$6*0.01,$D12="AZN",$C12*0.08)</f>
        <v>25.431000000000001</v>
      </c>
    </row>
    <row r="13" spans="1:18" x14ac:dyDescent="0.3">
      <c r="A13" s="177" t="s">
        <v>151</v>
      </c>
      <c r="B13" s="178">
        <v>44109</v>
      </c>
      <c r="C13" s="179">
        <v>9200</v>
      </c>
      <c r="D13" s="88" t="s">
        <v>2862</v>
      </c>
      <c r="E13" s="184" cm="1">
        <f t="array" ref="E13">_xlfn.IFS($D13=$O$5,C13*$P$5,$D13=$O$6,$C13*$P$6,$D13="AZN",$C13)</f>
        <v>9200</v>
      </c>
      <c r="F13" s="183" cm="1">
        <f t="array" ref="F13">_xlfn.IFS($D13=$O$5,$C13*$P$5*0.01,$D13=$O$6,$C13*$P$6*0.01,$D13="AZN",$C13*0.08)</f>
        <v>736</v>
      </c>
    </row>
    <row r="14" spans="1:18" x14ac:dyDescent="0.3">
      <c r="A14" s="177" t="s">
        <v>152</v>
      </c>
      <c r="B14" s="178">
        <v>43599</v>
      </c>
      <c r="C14" s="179">
        <v>5000</v>
      </c>
      <c r="D14" s="88" t="s">
        <v>2863</v>
      </c>
      <c r="E14" s="184" cm="1">
        <f t="array" ref="E14">_xlfn.IFS($D14=$O$5,C14*$P$5,$D14=$O$6,$C14*$P$6,$D14="AZN",$C14)</f>
        <v>8500</v>
      </c>
      <c r="F14" s="183" cm="1">
        <f t="array" ref="F14">_xlfn.IFS($D14=$O$5,$C14*$P$5*0.01,$D14=$O$6,$C14*$P$6*0.01,$D14="AZN",$C14*0.08)</f>
        <v>85</v>
      </c>
    </row>
    <row r="15" spans="1:18" x14ac:dyDescent="0.3">
      <c r="A15" s="177" t="s">
        <v>153</v>
      </c>
      <c r="B15" s="178">
        <v>43757</v>
      </c>
      <c r="C15" s="179">
        <v>1600</v>
      </c>
      <c r="D15" s="88" t="s">
        <v>2862</v>
      </c>
      <c r="E15" s="184" cm="1">
        <f t="array" ref="E15">_xlfn.IFS($D15=$O$5,C15*$P$5,$D15=$O$6,$C15*$P$6,$D15="AZN",$C15)</f>
        <v>1600</v>
      </c>
      <c r="F15" s="183" cm="1">
        <f t="array" ref="F15">_xlfn.IFS($D15=$O$5,$C15*$P$5*0.01,$D15=$O$6,$C15*$P$6*0.01,$D15="AZN",$C15*0.08)</f>
        <v>128</v>
      </c>
    </row>
    <row r="16" spans="1:18" x14ac:dyDescent="0.3">
      <c r="A16" s="177" t="s">
        <v>154</v>
      </c>
      <c r="B16" s="178">
        <v>44541</v>
      </c>
      <c r="C16" s="179">
        <v>2900</v>
      </c>
      <c r="D16" s="88" t="s">
        <v>2864</v>
      </c>
      <c r="E16" s="184" cm="1">
        <f t="array" ref="E16">_xlfn.IFS($D16=$O$5,C16*$P$5,$D16=$O$6,$C16*$P$6,$D16="AZN",$C16)</f>
        <v>5267.85</v>
      </c>
      <c r="F16" s="183" cm="1">
        <f t="array" ref="F16">_xlfn.IFS($D16=$O$5,$C16*$P$5*0.01,$D16=$O$6,$C16*$P$6*0.01,$D16="AZN",$C16*0.08)</f>
        <v>52.678500000000007</v>
      </c>
    </row>
    <row r="17" spans="1:6" x14ac:dyDescent="0.3">
      <c r="A17" s="177" t="s">
        <v>156</v>
      </c>
      <c r="B17" s="178">
        <v>44271</v>
      </c>
      <c r="C17" s="179">
        <v>3900</v>
      </c>
      <c r="D17" s="88" t="s">
        <v>2863</v>
      </c>
      <c r="E17" s="184" cm="1">
        <f t="array" ref="E17">_xlfn.IFS($D17=$O$5,C17*$P$5,$D17=$O$6,$C17*$P$6,$D17="AZN",$C17)</f>
        <v>6630</v>
      </c>
      <c r="F17" s="183" cm="1">
        <f t="array" ref="F17">_xlfn.IFS($D17=$O$5,$C17*$P$5*0.01,$D17=$O$6,$C17*$P$6*0.01,$D17="AZN",$C17*0.08)</f>
        <v>66.3</v>
      </c>
    </row>
    <row r="18" spans="1:6" x14ac:dyDescent="0.3">
      <c r="A18" s="177" t="s">
        <v>157</v>
      </c>
      <c r="B18" s="178">
        <v>44047</v>
      </c>
      <c r="C18" s="179">
        <v>1000</v>
      </c>
      <c r="D18" s="88" t="s">
        <v>2863</v>
      </c>
      <c r="E18" s="184" cm="1">
        <f t="array" ref="E18">_xlfn.IFS($D18=$O$5,C18*$P$5,$D18=$O$6,$C18*$P$6,$D18="AZN",$C18)</f>
        <v>1700</v>
      </c>
      <c r="F18" s="183" cm="1">
        <f t="array" ref="F18">_xlfn.IFS($D18=$O$5,$C18*$P$5*0.01,$D18=$O$6,$C18*$P$6*0.01,$D18="AZN",$C18*0.08)</f>
        <v>17</v>
      </c>
    </row>
    <row r="19" spans="1:6" x14ac:dyDescent="0.3">
      <c r="A19" s="177" t="s">
        <v>158</v>
      </c>
      <c r="B19" s="178">
        <v>44098</v>
      </c>
      <c r="C19" s="179">
        <v>11600</v>
      </c>
      <c r="D19" s="88" t="s">
        <v>2863</v>
      </c>
      <c r="E19" s="184" cm="1">
        <f t="array" ref="E19">_xlfn.IFS($D19=$O$5,C19*$P$5,$D19=$O$6,$C19*$P$6,$D19="AZN",$C19)</f>
        <v>19720</v>
      </c>
      <c r="F19" s="183" cm="1">
        <f t="array" ref="F19">_xlfn.IFS($D19=$O$5,$C19*$P$5*0.01,$D19=$O$6,$C19*$P$6*0.01,$D19="AZN",$C19*0.08)</f>
        <v>197.20000000000002</v>
      </c>
    </row>
    <row r="20" spans="1:6" x14ac:dyDescent="0.3">
      <c r="A20" s="177" t="s">
        <v>159</v>
      </c>
      <c r="B20" s="178">
        <v>44281</v>
      </c>
      <c r="C20" s="179">
        <v>9400</v>
      </c>
      <c r="D20" s="88" t="s">
        <v>2863</v>
      </c>
      <c r="E20" s="184" cm="1">
        <f t="array" ref="E20">_xlfn.IFS($D20=$O$5,C20*$P$5,$D20=$O$6,$C20*$P$6,$D20="AZN",$C20)</f>
        <v>15980</v>
      </c>
      <c r="F20" s="183" cm="1">
        <f t="array" ref="F20">_xlfn.IFS($D20=$O$5,$C20*$P$5*0.01,$D20=$O$6,$C20*$P$6*0.01,$D20="AZN",$C20*0.08)</f>
        <v>159.80000000000001</v>
      </c>
    </row>
    <row r="21" spans="1:6" x14ac:dyDescent="0.3">
      <c r="A21" s="177" t="s">
        <v>160</v>
      </c>
      <c r="B21" s="178">
        <v>43869</v>
      </c>
      <c r="C21" s="179">
        <v>8000</v>
      </c>
      <c r="D21" s="88" t="s">
        <v>2864</v>
      </c>
      <c r="E21" s="184" cm="1">
        <f t="array" ref="E21">_xlfn.IFS($D21=$O$5,C21*$P$5,$D21=$O$6,$C21*$P$6,$D21="AZN",$C21)</f>
        <v>14532</v>
      </c>
      <c r="F21" s="183" cm="1">
        <f t="array" ref="F21">_xlfn.IFS($D21=$O$5,$C21*$P$5*0.01,$D21=$O$6,$C21*$P$6*0.01,$D21="AZN",$C21*0.08)</f>
        <v>145.32</v>
      </c>
    </row>
    <row r="22" spans="1:6" x14ac:dyDescent="0.3">
      <c r="A22" s="177" t="s">
        <v>161</v>
      </c>
      <c r="B22" s="178">
        <v>44631</v>
      </c>
      <c r="C22" s="179">
        <v>1800</v>
      </c>
      <c r="D22" s="88" t="s">
        <v>2864</v>
      </c>
      <c r="E22" s="184" cm="1">
        <f t="array" ref="E22">_xlfn.IFS($D22=$O$5,C22*$P$5,$D22=$O$6,$C22*$P$6,$D22="AZN",$C22)</f>
        <v>3269.7</v>
      </c>
      <c r="F22" s="183" cm="1">
        <f t="array" ref="F22">_xlfn.IFS($D22=$O$5,$C22*$P$5*0.01,$D22=$O$6,$C22*$P$6*0.01,$D22="AZN",$C22*0.08)</f>
        <v>32.696999999999996</v>
      </c>
    </row>
    <row r="23" spans="1:6" x14ac:dyDescent="0.3">
      <c r="A23" s="177" t="s">
        <v>162</v>
      </c>
      <c r="B23" s="178">
        <v>44086</v>
      </c>
      <c r="C23" s="179">
        <v>3900</v>
      </c>
      <c r="D23" s="88" t="s">
        <v>2863</v>
      </c>
      <c r="E23" s="184" cm="1">
        <f t="array" ref="E23">_xlfn.IFS($D23=$O$5,C23*$P$5,$D23=$O$6,$C23*$P$6,$D23="AZN",$C23)</f>
        <v>6630</v>
      </c>
      <c r="F23" s="183" cm="1">
        <f t="array" ref="F23">_xlfn.IFS($D23=$O$5,$C23*$P$5*0.01,$D23=$O$6,$C23*$P$6*0.01,$D23="AZN",$C23*0.08)</f>
        <v>66.3</v>
      </c>
    </row>
    <row r="24" spans="1:6" x14ac:dyDescent="0.3">
      <c r="A24" s="177" t="s">
        <v>137</v>
      </c>
      <c r="B24" s="178">
        <v>43939</v>
      </c>
      <c r="C24" s="179">
        <v>8400</v>
      </c>
      <c r="D24" s="88" t="s">
        <v>2862</v>
      </c>
      <c r="E24" s="184" cm="1">
        <f t="array" ref="E24">_xlfn.IFS($D24=$O$5,C24*$P$5,$D24=$O$6,$C24*$P$6,$D24="AZN",$C24)</f>
        <v>8400</v>
      </c>
      <c r="F24" s="183" cm="1">
        <f t="array" ref="F24">_xlfn.IFS($D24=$O$5,$C24*$P$5*0.01,$D24=$O$6,$C24*$P$6*0.01,$D24="AZN",$C24*0.08)</f>
        <v>672</v>
      </c>
    </row>
    <row r="25" spans="1:6" x14ac:dyDescent="0.3">
      <c r="A25" s="177" t="s">
        <v>164</v>
      </c>
      <c r="B25" s="178">
        <v>44633</v>
      </c>
      <c r="C25" s="179">
        <v>4300</v>
      </c>
      <c r="D25" s="88" t="s">
        <v>2863</v>
      </c>
      <c r="E25" s="184" cm="1">
        <f t="array" ref="E25">_xlfn.IFS($D25=$O$5,C25*$P$5,$D25=$O$6,$C25*$P$6,$D25="AZN",$C25)</f>
        <v>7310</v>
      </c>
      <c r="F25" s="183" cm="1">
        <f t="array" ref="F25">_xlfn.IFS($D25=$O$5,$C25*$P$5*0.01,$D25=$O$6,$C25*$P$6*0.01,$D25="AZN",$C25*0.08)</f>
        <v>73.100000000000009</v>
      </c>
    </row>
    <row r="26" spans="1:6" x14ac:dyDescent="0.3">
      <c r="A26" s="177" t="s">
        <v>165</v>
      </c>
      <c r="B26" s="178">
        <v>44308</v>
      </c>
      <c r="C26" s="179">
        <v>6100</v>
      </c>
      <c r="D26" s="88" t="s">
        <v>2864</v>
      </c>
      <c r="E26" s="184" cm="1">
        <f t="array" ref="E26">_xlfn.IFS($D26=$O$5,C26*$P$5,$D26=$O$6,$C26*$P$6,$D26="AZN",$C26)</f>
        <v>11080.65</v>
      </c>
      <c r="F26" s="183" cm="1">
        <f t="array" ref="F26">_xlfn.IFS($D26=$O$5,$C26*$P$5*0.01,$D26=$O$6,$C26*$P$6*0.01,$D26="AZN",$C26*0.08)</f>
        <v>110.8065</v>
      </c>
    </row>
    <row r="27" spans="1:6" x14ac:dyDescent="0.3">
      <c r="A27" s="177" t="s">
        <v>166</v>
      </c>
      <c r="B27" s="178">
        <v>44513</v>
      </c>
      <c r="C27" s="179">
        <v>10000</v>
      </c>
      <c r="D27" s="88" t="s">
        <v>2863</v>
      </c>
      <c r="E27" s="184" cm="1">
        <f t="array" ref="E27">_xlfn.IFS($D27=$O$5,C27*$P$5,$D27=$O$6,$C27*$P$6,$D27="AZN",$C27)</f>
        <v>17000</v>
      </c>
      <c r="F27" s="183" cm="1">
        <f t="array" ref="F27">_xlfn.IFS($D27=$O$5,$C27*$P$5*0.01,$D27=$O$6,$C27*$P$6*0.01,$D27="AZN",$C27*0.08)</f>
        <v>170</v>
      </c>
    </row>
    <row r="28" spans="1:6" x14ac:dyDescent="0.3">
      <c r="A28" s="177" t="s">
        <v>167</v>
      </c>
      <c r="B28" s="178">
        <v>44742</v>
      </c>
      <c r="C28" s="179">
        <v>7900</v>
      </c>
      <c r="D28" s="88" t="s">
        <v>2864</v>
      </c>
      <c r="E28" s="184" cm="1">
        <f t="array" ref="E28">_xlfn.IFS($D28=$O$5,C28*$P$5,$D28=$O$6,$C28*$P$6,$D28="AZN",$C28)</f>
        <v>14350.35</v>
      </c>
      <c r="F28" s="183" cm="1">
        <f t="array" ref="F28">_xlfn.IFS($D28=$O$5,$C28*$P$5*0.01,$D28=$O$6,$C28*$P$6*0.01,$D28="AZN",$C28*0.08)</f>
        <v>143.5035</v>
      </c>
    </row>
    <row r="29" spans="1:6" x14ac:dyDescent="0.3">
      <c r="A29" s="177" t="s">
        <v>168</v>
      </c>
      <c r="B29" s="178">
        <v>44467</v>
      </c>
      <c r="C29" s="179">
        <v>8500</v>
      </c>
      <c r="D29" s="88" t="s">
        <v>2862</v>
      </c>
      <c r="E29" s="184" cm="1">
        <f t="array" ref="E29">_xlfn.IFS($D29=$O$5,C29*$P$5,$D29=$O$6,$C29*$P$6,$D29="AZN",$C29)</f>
        <v>8500</v>
      </c>
      <c r="F29" s="183" cm="1">
        <f t="array" ref="F29">_xlfn.IFS($D29=$O$5,$C29*$P$5*0.01,$D29=$O$6,$C29*$P$6*0.01,$D29="AZN",$C29*0.08)</f>
        <v>680</v>
      </c>
    </row>
    <row r="30" spans="1:6" x14ac:dyDescent="0.3">
      <c r="A30" s="177" t="s">
        <v>169</v>
      </c>
      <c r="B30" s="178">
        <v>44005</v>
      </c>
      <c r="C30" s="179">
        <v>3300</v>
      </c>
      <c r="D30" s="88" t="s">
        <v>2862</v>
      </c>
      <c r="E30" s="184" cm="1">
        <f t="array" ref="E30">_xlfn.IFS($D30=$O$5,C30*$P$5,$D30=$O$6,$C30*$P$6,$D30="AZN",$C30)</f>
        <v>3300</v>
      </c>
      <c r="F30" s="183" cm="1">
        <f t="array" ref="F30">_xlfn.IFS($D30=$O$5,$C30*$P$5*0.01,$D30=$O$6,$C30*$P$6*0.01,$D30="AZN",$C30*0.08)</f>
        <v>264</v>
      </c>
    </row>
    <row r="31" spans="1:6" x14ac:dyDescent="0.3">
      <c r="A31" s="177" t="s">
        <v>170</v>
      </c>
      <c r="B31" s="178">
        <v>44534</v>
      </c>
      <c r="C31" s="179">
        <v>5700</v>
      </c>
      <c r="D31" s="88" t="s">
        <v>2864</v>
      </c>
      <c r="E31" s="184" cm="1">
        <f t="array" ref="E31">_xlfn.IFS($D31=$O$5,C31*$P$5,$D31=$O$6,$C31*$P$6,$D31="AZN",$C31)</f>
        <v>10354.049999999999</v>
      </c>
      <c r="F31" s="183" cm="1">
        <f t="array" ref="F31">_xlfn.IFS($D31=$O$5,$C31*$P$5*0.01,$D31=$O$6,$C31*$P$6*0.01,$D31="AZN",$C31*0.08)</f>
        <v>103.54049999999999</v>
      </c>
    </row>
    <row r="32" spans="1:6" x14ac:dyDescent="0.3">
      <c r="A32" s="177" t="s">
        <v>171</v>
      </c>
      <c r="B32" s="178">
        <v>44695</v>
      </c>
      <c r="C32" s="179">
        <v>11700</v>
      </c>
      <c r="D32" s="88" t="s">
        <v>2863</v>
      </c>
      <c r="E32" s="184" cm="1">
        <f t="array" ref="E32">_xlfn.IFS($D32=$O$5,C32*$P$5,$D32=$O$6,$C32*$P$6,$D32="AZN",$C32)</f>
        <v>19890</v>
      </c>
      <c r="F32" s="183" cm="1">
        <f t="array" ref="F32">_xlfn.IFS($D32=$O$5,$C32*$P$5*0.01,$D32=$O$6,$C32*$P$6*0.01,$D32="AZN",$C32*0.08)</f>
        <v>198.9</v>
      </c>
    </row>
    <row r="33" spans="1:6" x14ac:dyDescent="0.3">
      <c r="A33" s="177" t="s">
        <v>172</v>
      </c>
      <c r="B33" s="178">
        <v>44262</v>
      </c>
      <c r="C33" s="179">
        <v>9900</v>
      </c>
      <c r="D33" s="88" t="s">
        <v>2863</v>
      </c>
      <c r="E33" s="184" cm="1">
        <f t="array" ref="E33">_xlfn.IFS($D33=$O$5,C33*$P$5,$D33=$O$6,$C33*$P$6,$D33="AZN",$C33)</f>
        <v>16830</v>
      </c>
      <c r="F33" s="183" cm="1">
        <f t="array" ref="F33">_xlfn.IFS($D33=$O$5,$C33*$P$5*0.01,$D33=$O$6,$C33*$P$6*0.01,$D33="AZN",$C33*0.08)</f>
        <v>168.3</v>
      </c>
    </row>
    <row r="34" spans="1:6" x14ac:dyDescent="0.3">
      <c r="A34" s="177" t="s">
        <v>173</v>
      </c>
      <c r="B34" s="178">
        <v>44225</v>
      </c>
      <c r="C34" s="179">
        <v>9500</v>
      </c>
      <c r="D34" s="88" t="s">
        <v>2864</v>
      </c>
      <c r="E34" s="184" cm="1">
        <f t="array" ref="E34">_xlfn.IFS($D34=$O$5,C34*$P$5,$D34=$O$6,$C34*$P$6,$D34="AZN",$C34)</f>
        <v>17256.75</v>
      </c>
      <c r="F34" s="183" cm="1">
        <f t="array" ref="F34">_xlfn.IFS($D34=$O$5,$C34*$P$5*0.01,$D34=$O$6,$C34*$P$6*0.01,$D34="AZN",$C34*0.08)</f>
        <v>172.5675</v>
      </c>
    </row>
    <row r="35" spans="1:6" x14ac:dyDescent="0.3">
      <c r="A35" s="177" t="s">
        <v>174</v>
      </c>
      <c r="B35" s="178">
        <v>44300</v>
      </c>
      <c r="C35" s="179">
        <v>7000</v>
      </c>
      <c r="D35" s="88" t="s">
        <v>2862</v>
      </c>
      <c r="E35" s="184" cm="1">
        <f t="array" ref="E35">_xlfn.IFS($D35=$O$5,C35*$P$5,$D35=$O$6,$C35*$P$6,$D35="AZN",$C35)</f>
        <v>7000</v>
      </c>
      <c r="F35" s="183" cm="1">
        <f t="array" ref="F35">_xlfn.IFS($D35=$O$5,$C35*$P$5*0.01,$D35=$O$6,$C35*$P$6*0.01,$D35="AZN",$C35*0.08)</f>
        <v>560</v>
      </c>
    </row>
    <row r="36" spans="1:6" x14ac:dyDescent="0.3">
      <c r="A36" s="177" t="s">
        <v>175</v>
      </c>
      <c r="B36" s="178">
        <v>44230</v>
      </c>
      <c r="C36" s="179">
        <v>12100</v>
      </c>
      <c r="D36" s="88" t="s">
        <v>2864</v>
      </c>
      <c r="E36" s="184" cm="1">
        <f t="array" ref="E36">_xlfn.IFS($D36=$O$5,C36*$P$5,$D36=$O$6,$C36*$P$6,$D36="AZN",$C36)</f>
        <v>21979.65</v>
      </c>
      <c r="F36" s="183" cm="1">
        <f t="array" ref="F36">_xlfn.IFS($D36=$O$5,$C36*$P$5*0.01,$D36=$O$6,$C36*$P$6*0.01,$D36="AZN",$C36*0.08)</f>
        <v>219.79650000000001</v>
      </c>
    </row>
    <row r="37" spans="1:6" x14ac:dyDescent="0.3">
      <c r="A37" s="177" t="s">
        <v>176</v>
      </c>
      <c r="B37" s="178">
        <v>44146</v>
      </c>
      <c r="C37" s="179">
        <v>4800</v>
      </c>
      <c r="D37" s="88" t="s">
        <v>2863</v>
      </c>
      <c r="E37" s="184" cm="1">
        <f t="array" ref="E37">_xlfn.IFS($D37=$O$5,C37*$P$5,$D37=$O$6,$C37*$P$6,$D37="AZN",$C37)</f>
        <v>8160</v>
      </c>
      <c r="F37" s="183" cm="1">
        <f t="array" ref="F37">_xlfn.IFS($D37=$O$5,$C37*$P$5*0.01,$D37=$O$6,$C37*$P$6*0.01,$D37="AZN",$C37*0.08)</f>
        <v>81.600000000000009</v>
      </c>
    </row>
    <row r="38" spans="1:6" x14ac:dyDescent="0.3">
      <c r="A38" s="177" t="s">
        <v>177</v>
      </c>
      <c r="B38" s="178">
        <v>44427</v>
      </c>
      <c r="C38" s="179">
        <v>2700</v>
      </c>
      <c r="D38" s="88" t="s">
        <v>2863</v>
      </c>
      <c r="E38" s="184" cm="1">
        <f t="array" ref="E38">_xlfn.IFS($D38=$O$5,C38*$P$5,$D38=$O$6,$C38*$P$6,$D38="AZN",$C38)</f>
        <v>4590</v>
      </c>
      <c r="F38" s="183" cm="1">
        <f t="array" ref="F38">_xlfn.IFS($D38=$O$5,$C38*$P$5*0.01,$D38=$O$6,$C38*$P$6*0.01,$D38="AZN",$C38*0.08)</f>
        <v>45.9</v>
      </c>
    </row>
    <row r="39" spans="1:6" x14ac:dyDescent="0.3">
      <c r="A39" s="177" t="s">
        <v>178</v>
      </c>
      <c r="B39" s="178">
        <v>44394</v>
      </c>
      <c r="C39" s="179">
        <v>8500</v>
      </c>
      <c r="D39" s="88" t="s">
        <v>2862</v>
      </c>
      <c r="E39" s="184" cm="1">
        <f t="array" ref="E39">_xlfn.IFS($D39=$O$5,C39*$P$5,$D39=$O$6,$C39*$P$6,$D39="AZN",$C39)</f>
        <v>8500</v>
      </c>
      <c r="F39" s="183" cm="1">
        <f t="array" ref="F39">_xlfn.IFS($D39=$O$5,$C39*$P$5*0.01,$D39=$O$6,$C39*$P$6*0.01,$D39="AZN",$C39*0.08)</f>
        <v>680</v>
      </c>
    </row>
    <row r="40" spans="1:6" x14ac:dyDescent="0.3">
      <c r="A40" s="177" t="s">
        <v>179</v>
      </c>
      <c r="B40" s="178">
        <v>44329</v>
      </c>
      <c r="C40" s="179">
        <v>8200</v>
      </c>
      <c r="D40" s="88" t="s">
        <v>2864</v>
      </c>
      <c r="E40" s="184" cm="1">
        <f t="array" ref="E40">_xlfn.IFS($D40=$O$5,C40*$P$5,$D40=$O$6,$C40*$P$6,$D40="AZN",$C40)</f>
        <v>14895.3</v>
      </c>
      <c r="F40" s="183" cm="1">
        <f t="array" ref="F40">_xlfn.IFS($D40=$O$5,$C40*$P$5*0.01,$D40=$O$6,$C40*$P$6*0.01,$D40="AZN",$C40*0.08)</f>
        <v>148.953</v>
      </c>
    </row>
    <row r="41" spans="1:6" x14ac:dyDescent="0.3">
      <c r="A41" s="177" t="s">
        <v>181</v>
      </c>
      <c r="B41" s="178">
        <v>43591</v>
      </c>
      <c r="C41" s="179">
        <v>4500</v>
      </c>
      <c r="D41" s="88" t="s">
        <v>2863</v>
      </c>
      <c r="E41" s="184" cm="1">
        <f t="array" ref="E41">_xlfn.IFS($D41=$O$5,C41*$P$5,$D41=$O$6,$C41*$P$6,$D41="AZN",$C41)</f>
        <v>7650</v>
      </c>
      <c r="F41" s="183" cm="1">
        <f t="array" ref="F41">_xlfn.IFS($D41=$O$5,$C41*$P$5*0.01,$D41=$O$6,$C41*$P$6*0.01,$D41="AZN",$C41*0.08)</f>
        <v>76.5</v>
      </c>
    </row>
    <row r="42" spans="1:6" x14ac:dyDescent="0.3">
      <c r="A42" s="177" t="s">
        <v>182</v>
      </c>
      <c r="B42" s="178">
        <v>44155</v>
      </c>
      <c r="C42" s="179">
        <v>5100</v>
      </c>
      <c r="D42" s="88" t="s">
        <v>2862</v>
      </c>
      <c r="E42" s="184" cm="1">
        <f t="array" ref="E42">_xlfn.IFS($D42=$O$5,C42*$P$5,$D42=$O$6,$C42*$P$6,$D42="AZN",$C42)</f>
        <v>5100</v>
      </c>
      <c r="F42" s="183" cm="1">
        <f t="array" ref="F42">_xlfn.IFS($D42=$O$5,$C42*$P$5*0.01,$D42=$O$6,$C42*$P$6*0.01,$D42="AZN",$C42*0.08)</f>
        <v>408</v>
      </c>
    </row>
    <row r="43" spans="1:6" x14ac:dyDescent="0.3">
      <c r="A43" s="177" t="s">
        <v>183</v>
      </c>
      <c r="B43" s="178">
        <v>44303</v>
      </c>
      <c r="C43" s="179">
        <v>2800</v>
      </c>
      <c r="D43" s="88" t="s">
        <v>2863</v>
      </c>
      <c r="E43" s="184" cm="1">
        <f t="array" ref="E43">_xlfn.IFS($D43=$O$5,C43*$P$5,$D43=$O$6,$C43*$P$6,$D43="AZN",$C43)</f>
        <v>4760</v>
      </c>
      <c r="F43" s="183" cm="1">
        <f t="array" ref="F43">_xlfn.IFS($D43=$O$5,$C43*$P$5*0.01,$D43=$O$6,$C43*$P$6*0.01,$D43="AZN",$C43*0.08)</f>
        <v>47.6</v>
      </c>
    </row>
    <row r="44" spans="1:6" x14ac:dyDescent="0.3">
      <c r="A44" s="177" t="s">
        <v>184</v>
      </c>
      <c r="B44" s="178">
        <v>44797</v>
      </c>
      <c r="C44" s="179">
        <v>8300</v>
      </c>
      <c r="D44" s="88" t="s">
        <v>2864</v>
      </c>
      <c r="E44" s="184" cm="1">
        <f t="array" ref="E44">_xlfn.IFS($D44=$O$5,C44*$P$5,$D44=$O$6,$C44*$P$6,$D44="AZN",$C44)</f>
        <v>15076.95</v>
      </c>
      <c r="F44" s="183" cm="1">
        <f t="array" ref="F44">_xlfn.IFS($D44=$O$5,$C44*$P$5*0.01,$D44=$O$6,$C44*$P$6*0.01,$D44="AZN",$C44*0.08)</f>
        <v>150.76950000000002</v>
      </c>
    </row>
    <row r="45" spans="1:6" x14ac:dyDescent="0.3">
      <c r="A45" s="177" t="s">
        <v>185</v>
      </c>
      <c r="B45" s="178">
        <v>44041</v>
      </c>
      <c r="C45" s="179">
        <v>2900</v>
      </c>
      <c r="D45" s="88" t="s">
        <v>2863</v>
      </c>
      <c r="E45" s="184" cm="1">
        <f t="array" ref="E45">_xlfn.IFS($D45=$O$5,C45*$P$5,$D45=$O$6,$C45*$P$6,$D45="AZN",$C45)</f>
        <v>4930</v>
      </c>
      <c r="F45" s="183" cm="1">
        <f t="array" ref="F45">_xlfn.IFS($D45=$O$5,$C45*$P$5*0.01,$D45=$O$6,$C45*$P$6*0.01,$D45="AZN",$C45*0.08)</f>
        <v>49.300000000000004</v>
      </c>
    </row>
    <row r="46" spans="1:6" x14ac:dyDescent="0.3">
      <c r="A46" s="177" t="s">
        <v>186</v>
      </c>
      <c r="B46" s="178">
        <v>44365</v>
      </c>
      <c r="C46" s="179">
        <v>6300</v>
      </c>
      <c r="D46" s="88" t="s">
        <v>2863</v>
      </c>
      <c r="E46" s="184" cm="1">
        <f t="array" ref="E46">_xlfn.IFS($D46=$O$5,C46*$P$5,$D46=$O$6,$C46*$P$6,$D46="AZN",$C46)</f>
        <v>10710</v>
      </c>
      <c r="F46" s="183" cm="1">
        <f t="array" ref="F46">_xlfn.IFS($D46=$O$5,$C46*$P$5*0.01,$D46=$O$6,$C46*$P$6*0.01,$D46="AZN",$C46*0.08)</f>
        <v>107.10000000000001</v>
      </c>
    </row>
    <row r="47" spans="1:6" x14ac:dyDescent="0.3">
      <c r="A47" s="177" t="s">
        <v>187</v>
      </c>
      <c r="B47" s="178">
        <v>44326</v>
      </c>
      <c r="C47" s="179">
        <v>6400</v>
      </c>
      <c r="D47" s="88" t="s">
        <v>2863</v>
      </c>
      <c r="E47" s="184" cm="1">
        <f t="array" ref="E47">_xlfn.IFS($D47=$O$5,C47*$P$5,$D47=$O$6,$C47*$P$6,$D47="AZN",$C47)</f>
        <v>10880</v>
      </c>
      <c r="F47" s="183" cm="1">
        <f t="array" ref="F47">_xlfn.IFS($D47=$O$5,$C47*$P$5*0.01,$D47=$O$6,$C47*$P$6*0.01,$D47="AZN",$C47*0.08)</f>
        <v>108.8</v>
      </c>
    </row>
    <row r="48" spans="1:6" x14ac:dyDescent="0.3">
      <c r="A48" s="177" t="s">
        <v>188</v>
      </c>
      <c r="B48" s="178">
        <v>44292</v>
      </c>
      <c r="C48" s="179">
        <v>3200</v>
      </c>
      <c r="D48" s="88" t="s">
        <v>2863</v>
      </c>
      <c r="E48" s="184" cm="1">
        <f t="array" ref="E48">_xlfn.IFS($D48=$O$5,C48*$P$5,$D48=$O$6,$C48*$P$6,$D48="AZN",$C48)</f>
        <v>5440</v>
      </c>
      <c r="F48" s="183" cm="1">
        <f t="array" ref="F48">_xlfn.IFS($D48=$O$5,$C48*$P$5*0.01,$D48=$O$6,$C48*$P$6*0.01,$D48="AZN",$C48*0.08)</f>
        <v>54.4</v>
      </c>
    </row>
    <row r="49" spans="1:6" x14ac:dyDescent="0.3">
      <c r="A49" s="177" t="s">
        <v>189</v>
      </c>
      <c r="B49" s="178">
        <v>43845</v>
      </c>
      <c r="C49" s="179">
        <v>9300</v>
      </c>
      <c r="D49" s="88" t="s">
        <v>2864</v>
      </c>
      <c r="E49" s="184" cm="1">
        <f t="array" ref="E49">_xlfn.IFS($D49=$O$5,C49*$P$5,$D49=$O$6,$C49*$P$6,$D49="AZN",$C49)</f>
        <v>16893.45</v>
      </c>
      <c r="F49" s="183" cm="1">
        <f t="array" ref="F49">_xlfn.IFS($D49=$O$5,$C49*$P$5*0.01,$D49=$O$6,$C49*$P$6*0.01,$D49="AZN",$C49*0.08)</f>
        <v>168.93450000000001</v>
      </c>
    </row>
    <row r="50" spans="1:6" x14ac:dyDescent="0.3">
      <c r="A50" s="177" t="s">
        <v>190</v>
      </c>
      <c r="B50" s="178">
        <v>44300</v>
      </c>
      <c r="C50" s="179">
        <v>10900</v>
      </c>
      <c r="D50" s="88" t="s">
        <v>2864</v>
      </c>
      <c r="E50" s="184" cm="1">
        <f t="array" ref="E50">_xlfn.IFS($D50=$O$5,C50*$P$5,$D50=$O$6,$C50*$P$6,$D50="AZN",$C50)</f>
        <v>19799.849999999999</v>
      </c>
      <c r="F50" s="183" cm="1">
        <f t="array" ref="F50">_xlfn.IFS($D50=$O$5,$C50*$P$5*0.01,$D50=$O$6,$C50*$P$6*0.01,$D50="AZN",$C50*0.08)</f>
        <v>197.99849999999998</v>
      </c>
    </row>
    <row r="51" spans="1:6" x14ac:dyDescent="0.3">
      <c r="A51" s="177" t="s">
        <v>191</v>
      </c>
      <c r="B51" s="178">
        <v>44586</v>
      </c>
      <c r="C51" s="179">
        <v>11100</v>
      </c>
      <c r="D51" s="88" t="s">
        <v>2864</v>
      </c>
      <c r="E51" s="184" cm="1">
        <f t="array" ref="E51">_xlfn.IFS($D51=$O$5,C51*$P$5,$D51=$O$6,$C51*$P$6,$D51="AZN",$C51)</f>
        <v>20163.150000000001</v>
      </c>
      <c r="F51" s="183" cm="1">
        <f t="array" ref="F51">_xlfn.IFS($D51=$O$5,$C51*$P$5*0.01,$D51=$O$6,$C51*$P$6*0.01,$D51="AZN",$C51*0.08)</f>
        <v>201.63150000000002</v>
      </c>
    </row>
    <row r="52" spans="1:6" x14ac:dyDescent="0.3">
      <c r="A52" s="177" t="s">
        <v>192</v>
      </c>
      <c r="B52" s="178">
        <v>43777</v>
      </c>
      <c r="C52" s="179">
        <v>1300</v>
      </c>
      <c r="D52" s="88" t="s">
        <v>2862</v>
      </c>
      <c r="E52" s="184" cm="1">
        <f t="array" ref="E52">_xlfn.IFS($D52=$O$5,C52*$P$5,$D52=$O$6,$C52*$P$6,$D52="AZN",$C52)</f>
        <v>1300</v>
      </c>
      <c r="F52" s="183" cm="1">
        <f t="array" ref="F52">_xlfn.IFS($D52=$O$5,$C52*$P$5*0.01,$D52=$O$6,$C52*$P$6*0.01,$D52="AZN",$C52*0.08)</f>
        <v>104</v>
      </c>
    </row>
    <row r="53" spans="1:6" x14ac:dyDescent="0.3">
      <c r="A53" s="177" t="s">
        <v>193</v>
      </c>
      <c r="B53" s="178">
        <v>44042</v>
      </c>
      <c r="C53" s="179">
        <v>3200</v>
      </c>
      <c r="D53" s="88" t="s">
        <v>2864</v>
      </c>
      <c r="E53" s="184" cm="1">
        <f t="array" ref="E53">_xlfn.IFS($D53=$O$5,C53*$P$5,$D53=$O$6,$C53*$P$6,$D53="AZN",$C53)</f>
        <v>5812.8</v>
      </c>
      <c r="F53" s="183" cm="1">
        <f t="array" ref="F53">_xlfn.IFS($D53=$O$5,$C53*$P$5*0.01,$D53=$O$6,$C53*$P$6*0.01,$D53="AZN",$C53*0.08)</f>
        <v>58.128</v>
      </c>
    </row>
    <row r="54" spans="1:6" x14ac:dyDescent="0.3">
      <c r="A54" s="177" t="s">
        <v>194</v>
      </c>
      <c r="B54" s="178">
        <v>44426</v>
      </c>
      <c r="C54" s="179">
        <v>1200</v>
      </c>
      <c r="D54" s="88" t="s">
        <v>2864</v>
      </c>
      <c r="E54" s="184" cm="1">
        <f t="array" ref="E54">_xlfn.IFS($D54=$O$5,C54*$P$5,$D54=$O$6,$C54*$P$6,$D54="AZN",$C54)</f>
        <v>2179.8000000000002</v>
      </c>
      <c r="F54" s="183" cm="1">
        <f t="array" ref="F54">_xlfn.IFS($D54=$O$5,$C54*$P$5*0.01,$D54=$O$6,$C54*$P$6*0.01,$D54="AZN",$C54*0.08)</f>
        <v>21.798000000000002</v>
      </c>
    </row>
    <row r="55" spans="1:6" x14ac:dyDescent="0.3">
      <c r="A55" s="177" t="s">
        <v>196</v>
      </c>
      <c r="B55" s="178">
        <v>44084</v>
      </c>
      <c r="C55" s="179">
        <v>11700</v>
      </c>
      <c r="D55" s="88" t="s">
        <v>2864</v>
      </c>
      <c r="E55" s="184" cm="1">
        <f t="array" ref="E55">_xlfn.IFS($D55=$O$5,C55*$P$5,$D55=$O$6,$C55*$P$6,$D55="AZN",$C55)</f>
        <v>21253.05</v>
      </c>
      <c r="F55" s="183" cm="1">
        <f t="array" ref="F55">_xlfn.IFS($D55=$O$5,$C55*$P$5*0.01,$D55=$O$6,$C55*$P$6*0.01,$D55="AZN",$C55*0.08)</f>
        <v>212.53049999999999</v>
      </c>
    </row>
    <row r="56" spans="1:6" x14ac:dyDescent="0.3">
      <c r="A56" s="177" t="s">
        <v>197</v>
      </c>
      <c r="B56" s="178">
        <v>43898</v>
      </c>
      <c r="C56" s="179">
        <v>7000</v>
      </c>
      <c r="D56" s="88" t="s">
        <v>2864</v>
      </c>
      <c r="E56" s="184" cm="1">
        <f t="array" ref="E56">_xlfn.IFS($D56=$O$5,C56*$P$5,$D56=$O$6,$C56*$P$6,$D56="AZN",$C56)</f>
        <v>12715.5</v>
      </c>
      <c r="F56" s="183" cm="1">
        <f t="array" ref="F56">_xlfn.IFS($D56=$O$5,$C56*$P$5*0.01,$D56=$O$6,$C56*$P$6*0.01,$D56="AZN",$C56*0.08)</f>
        <v>127.155</v>
      </c>
    </row>
    <row r="57" spans="1:6" x14ac:dyDescent="0.3">
      <c r="A57" s="177" t="s">
        <v>198</v>
      </c>
      <c r="B57" s="178">
        <v>44487</v>
      </c>
      <c r="C57" s="179">
        <v>7600</v>
      </c>
      <c r="D57" s="88" t="s">
        <v>2863</v>
      </c>
      <c r="E57" s="184" cm="1">
        <f t="array" ref="E57">_xlfn.IFS($D57=$O$5,C57*$P$5,$D57=$O$6,$C57*$P$6,$D57="AZN",$C57)</f>
        <v>12920</v>
      </c>
      <c r="F57" s="183" cm="1">
        <f t="array" ref="F57">_xlfn.IFS($D57=$O$5,$C57*$P$5*0.01,$D57=$O$6,$C57*$P$6*0.01,$D57="AZN",$C57*0.08)</f>
        <v>129.19999999999999</v>
      </c>
    </row>
    <row r="58" spans="1:6" x14ac:dyDescent="0.3">
      <c r="A58" s="177" t="s">
        <v>199</v>
      </c>
      <c r="B58" s="178">
        <v>43797</v>
      </c>
      <c r="C58" s="179">
        <v>10800</v>
      </c>
      <c r="D58" s="88" t="s">
        <v>2864</v>
      </c>
      <c r="E58" s="184" cm="1">
        <f t="array" ref="E58">_xlfn.IFS($D58=$O$5,C58*$P$5,$D58=$O$6,$C58*$P$6,$D58="AZN",$C58)</f>
        <v>19618.2</v>
      </c>
      <c r="F58" s="183" cm="1">
        <f t="array" ref="F58">_xlfn.IFS($D58=$O$5,$C58*$P$5*0.01,$D58=$O$6,$C58*$P$6*0.01,$D58="AZN",$C58*0.08)</f>
        <v>196.18200000000002</v>
      </c>
    </row>
    <row r="59" spans="1:6" x14ac:dyDescent="0.3">
      <c r="A59" s="177" t="s">
        <v>200</v>
      </c>
      <c r="B59" s="178">
        <v>44172</v>
      </c>
      <c r="C59" s="179">
        <v>9100</v>
      </c>
      <c r="D59" s="88" t="s">
        <v>2863</v>
      </c>
      <c r="E59" s="184" cm="1">
        <f t="array" ref="E59">_xlfn.IFS($D59=$O$5,C59*$P$5,$D59=$O$6,$C59*$P$6,$D59="AZN",$C59)</f>
        <v>15470</v>
      </c>
      <c r="F59" s="183" cm="1">
        <f t="array" ref="F59">_xlfn.IFS($D59=$O$5,$C59*$P$5*0.01,$D59=$O$6,$C59*$P$6*0.01,$D59="AZN",$C59*0.08)</f>
        <v>154.70000000000002</v>
      </c>
    </row>
    <row r="60" spans="1:6" x14ac:dyDescent="0.3">
      <c r="A60" s="177" t="s">
        <v>202</v>
      </c>
      <c r="B60" s="178">
        <v>44268</v>
      </c>
      <c r="C60" s="179">
        <v>9600</v>
      </c>
      <c r="D60" s="88" t="s">
        <v>2863</v>
      </c>
      <c r="E60" s="184" cm="1">
        <f t="array" ref="E60">_xlfn.IFS($D60=$O$5,C60*$P$5,$D60=$O$6,$C60*$P$6,$D60="AZN",$C60)</f>
        <v>16320</v>
      </c>
      <c r="F60" s="183" cm="1">
        <f t="array" ref="F60">_xlfn.IFS($D60=$O$5,$C60*$P$5*0.01,$D60=$O$6,$C60*$P$6*0.01,$D60="AZN",$C60*0.08)</f>
        <v>163.20000000000002</v>
      </c>
    </row>
    <row r="61" spans="1:6" x14ac:dyDescent="0.3">
      <c r="A61" s="177" t="s">
        <v>203</v>
      </c>
      <c r="B61" s="178">
        <v>44198</v>
      </c>
      <c r="C61" s="179">
        <v>8400</v>
      </c>
      <c r="D61" s="88" t="s">
        <v>2862</v>
      </c>
      <c r="E61" s="184" cm="1">
        <f t="array" ref="E61">_xlfn.IFS($D61=$O$5,C61*$P$5,$D61=$O$6,$C61*$P$6,$D61="AZN",$C61)</f>
        <v>8400</v>
      </c>
      <c r="F61" s="183" cm="1">
        <f t="array" ref="F61">_xlfn.IFS($D61=$O$5,$C61*$P$5*0.01,$D61=$O$6,$C61*$P$6*0.01,$D61="AZN",$C61*0.08)</f>
        <v>672</v>
      </c>
    </row>
    <row r="62" spans="1:6" x14ac:dyDescent="0.3">
      <c r="A62" s="177" t="s">
        <v>204</v>
      </c>
      <c r="B62" s="178">
        <v>43606</v>
      </c>
      <c r="C62" s="179">
        <v>11200</v>
      </c>
      <c r="D62" s="88" t="s">
        <v>2862</v>
      </c>
      <c r="E62" s="184" cm="1">
        <f t="array" ref="E62">_xlfn.IFS($D62=$O$5,C62*$P$5,$D62=$O$6,$C62*$P$6,$D62="AZN",$C62)</f>
        <v>11200</v>
      </c>
      <c r="F62" s="183" cm="1">
        <f t="array" ref="F62">_xlfn.IFS($D62=$O$5,$C62*$P$5*0.01,$D62=$O$6,$C62*$P$6*0.01,$D62="AZN",$C62*0.08)</f>
        <v>896</v>
      </c>
    </row>
    <row r="63" spans="1:6" x14ac:dyDescent="0.3">
      <c r="A63" s="177" t="s">
        <v>205</v>
      </c>
      <c r="B63" s="178">
        <v>43951</v>
      </c>
      <c r="C63" s="179">
        <v>10300</v>
      </c>
      <c r="D63" s="88" t="s">
        <v>2864</v>
      </c>
      <c r="E63" s="184" cm="1">
        <f t="array" ref="E63">_xlfn.IFS($D63=$O$5,C63*$P$5,$D63=$O$6,$C63*$P$6,$D63="AZN",$C63)</f>
        <v>18709.95</v>
      </c>
      <c r="F63" s="183" cm="1">
        <f t="array" ref="F63">_xlfn.IFS($D63=$O$5,$C63*$P$5*0.01,$D63=$O$6,$C63*$P$6*0.01,$D63="AZN",$C63*0.08)</f>
        <v>187.09950000000001</v>
      </c>
    </row>
    <row r="64" spans="1:6" x14ac:dyDescent="0.3">
      <c r="A64" s="177" t="s">
        <v>206</v>
      </c>
      <c r="B64" s="178">
        <v>44310</v>
      </c>
      <c r="C64" s="179">
        <v>5300</v>
      </c>
      <c r="D64" s="88" t="s">
        <v>2862</v>
      </c>
      <c r="E64" s="184" cm="1">
        <f t="array" ref="E64">_xlfn.IFS($D64=$O$5,C64*$P$5,$D64=$O$6,$C64*$P$6,$D64="AZN",$C64)</f>
        <v>5300</v>
      </c>
      <c r="F64" s="183" cm="1">
        <f t="array" ref="F64">_xlfn.IFS($D64=$O$5,$C64*$P$5*0.01,$D64=$O$6,$C64*$P$6*0.01,$D64="AZN",$C64*0.08)</f>
        <v>424</v>
      </c>
    </row>
    <row r="65" spans="1:6" x14ac:dyDescent="0.3">
      <c r="A65" s="177" t="s">
        <v>207</v>
      </c>
      <c r="B65" s="178">
        <v>44211</v>
      </c>
      <c r="C65" s="179">
        <v>12300</v>
      </c>
      <c r="D65" s="88" t="s">
        <v>2862</v>
      </c>
      <c r="E65" s="184" cm="1">
        <f t="array" ref="E65">_xlfn.IFS($D65=$O$5,C65*$P$5,$D65=$O$6,$C65*$P$6,$D65="AZN",$C65)</f>
        <v>12300</v>
      </c>
      <c r="F65" s="183" cm="1">
        <f t="array" ref="F65">_xlfn.IFS($D65=$O$5,$C65*$P$5*0.01,$D65=$O$6,$C65*$P$6*0.01,$D65="AZN",$C65*0.08)</f>
        <v>984</v>
      </c>
    </row>
    <row r="66" spans="1:6" x14ac:dyDescent="0.3">
      <c r="A66" s="177" t="s">
        <v>208</v>
      </c>
      <c r="B66" s="178">
        <v>44021</v>
      </c>
      <c r="C66" s="179">
        <v>10300</v>
      </c>
      <c r="D66" s="88" t="s">
        <v>2863</v>
      </c>
      <c r="E66" s="184" cm="1">
        <f t="array" ref="E66">_xlfn.IFS($D66=$O$5,C66*$P$5,$D66=$O$6,$C66*$P$6,$D66="AZN",$C66)</f>
        <v>17510</v>
      </c>
      <c r="F66" s="183" cm="1">
        <f t="array" ref="F66">_xlfn.IFS($D66=$O$5,$C66*$P$5*0.01,$D66=$O$6,$C66*$P$6*0.01,$D66="AZN",$C66*0.08)</f>
        <v>175.1</v>
      </c>
    </row>
    <row r="67" spans="1:6" x14ac:dyDescent="0.3">
      <c r="A67" s="177" t="s">
        <v>209</v>
      </c>
      <c r="B67" s="178">
        <v>44031</v>
      </c>
      <c r="C67" s="179">
        <v>7800</v>
      </c>
      <c r="D67" s="88" t="s">
        <v>2862</v>
      </c>
      <c r="E67" s="184" cm="1">
        <f t="array" ref="E67">_xlfn.IFS($D67=$O$5,C67*$P$5,$D67=$O$6,$C67*$P$6,$D67="AZN",$C67)</f>
        <v>7800</v>
      </c>
      <c r="F67" s="183" cm="1">
        <f t="array" ref="F67">_xlfn.IFS($D67=$O$5,$C67*$P$5*0.01,$D67=$O$6,$C67*$P$6*0.01,$D67="AZN",$C67*0.08)</f>
        <v>624</v>
      </c>
    </row>
    <row r="68" spans="1:6" x14ac:dyDescent="0.3">
      <c r="A68" s="177" t="s">
        <v>210</v>
      </c>
      <c r="B68" s="178">
        <v>43686</v>
      </c>
      <c r="C68" s="179">
        <v>2600</v>
      </c>
      <c r="D68" s="88" t="s">
        <v>2863</v>
      </c>
      <c r="E68" s="184" cm="1">
        <f t="array" ref="E68">_xlfn.IFS($D68=$O$5,C68*$P$5,$D68=$O$6,$C68*$P$6,$D68="AZN",$C68)</f>
        <v>4420</v>
      </c>
      <c r="F68" s="183" cm="1">
        <f t="array" ref="F68">_xlfn.IFS($D68=$O$5,$C68*$P$5*0.01,$D68=$O$6,$C68*$P$6*0.01,$D68="AZN",$C68*0.08)</f>
        <v>44.2</v>
      </c>
    </row>
    <row r="69" spans="1:6" x14ac:dyDescent="0.3">
      <c r="A69" s="177" t="s">
        <v>211</v>
      </c>
      <c r="B69" s="178">
        <v>43767</v>
      </c>
      <c r="C69" s="179">
        <v>6400</v>
      </c>
      <c r="D69" s="88" t="s">
        <v>2862</v>
      </c>
      <c r="E69" s="184" cm="1">
        <f t="array" ref="E69">_xlfn.IFS($D69=$O$5,C69*$P$5,$D69=$O$6,$C69*$P$6,$D69="AZN",$C69)</f>
        <v>6400</v>
      </c>
      <c r="F69" s="183" cm="1">
        <f t="array" ref="F69">_xlfn.IFS($D69=$O$5,$C69*$P$5*0.01,$D69=$O$6,$C69*$P$6*0.01,$D69="AZN",$C69*0.08)</f>
        <v>512</v>
      </c>
    </row>
    <row r="70" spans="1:6" x14ac:dyDescent="0.3">
      <c r="A70" s="177" t="s">
        <v>137</v>
      </c>
      <c r="B70" s="178">
        <v>44200</v>
      </c>
      <c r="C70" s="179">
        <v>6800</v>
      </c>
      <c r="D70" s="88" t="s">
        <v>2862</v>
      </c>
      <c r="E70" s="184" cm="1">
        <f t="array" ref="E70">_xlfn.IFS($D70=$O$5,C70*$P$5,$D70=$O$6,$C70*$P$6,$D70="AZN",$C70)</f>
        <v>6800</v>
      </c>
      <c r="F70" s="183" cm="1">
        <f t="array" ref="F70">_xlfn.IFS($D70=$O$5,$C70*$P$5*0.01,$D70=$O$6,$C70*$P$6*0.01,$D70="AZN",$C70*0.08)</f>
        <v>544</v>
      </c>
    </row>
    <row r="71" spans="1:6" x14ac:dyDescent="0.3">
      <c r="A71" s="177" t="s">
        <v>212</v>
      </c>
      <c r="B71" s="178">
        <v>44551</v>
      </c>
      <c r="C71" s="179">
        <v>11700</v>
      </c>
      <c r="D71" s="88" t="s">
        <v>2862</v>
      </c>
      <c r="E71" s="184" cm="1">
        <f t="array" ref="E71">_xlfn.IFS($D71=$O$5,C71*$P$5,$D71=$O$6,$C71*$P$6,$D71="AZN",$C71)</f>
        <v>11700</v>
      </c>
      <c r="F71" s="183" cm="1">
        <f t="array" ref="F71">_xlfn.IFS($D71=$O$5,$C71*$P$5*0.01,$D71=$O$6,$C71*$P$6*0.01,$D71="AZN",$C71*0.08)</f>
        <v>936</v>
      </c>
    </row>
    <row r="72" spans="1:6" x14ac:dyDescent="0.3">
      <c r="A72" s="177" t="s">
        <v>213</v>
      </c>
      <c r="B72" s="178">
        <v>44182</v>
      </c>
      <c r="C72" s="179">
        <v>1400</v>
      </c>
      <c r="D72" s="88" t="s">
        <v>2862</v>
      </c>
      <c r="E72" s="184" cm="1">
        <f t="array" ref="E72">_xlfn.IFS($D72=$O$5,C72*$P$5,$D72=$O$6,$C72*$P$6,$D72="AZN",$C72)</f>
        <v>1400</v>
      </c>
      <c r="F72" s="183" cm="1">
        <f t="array" ref="F72">_xlfn.IFS($D72=$O$5,$C72*$P$5*0.01,$D72=$O$6,$C72*$P$6*0.01,$D72="AZN",$C72*0.08)</f>
        <v>112</v>
      </c>
    </row>
    <row r="73" spans="1:6" x14ac:dyDescent="0.3">
      <c r="A73" s="177" t="s">
        <v>215</v>
      </c>
      <c r="B73" s="178">
        <v>44184</v>
      </c>
      <c r="C73" s="179">
        <v>6900</v>
      </c>
      <c r="D73" s="88" t="s">
        <v>2864</v>
      </c>
      <c r="E73" s="184" cm="1">
        <f t="array" ref="E73">_xlfn.IFS($D73=$O$5,C73*$P$5,$D73=$O$6,$C73*$P$6,$D73="AZN",$C73)</f>
        <v>12533.85</v>
      </c>
      <c r="F73" s="183" cm="1">
        <f t="array" ref="F73">_xlfn.IFS($D73=$O$5,$C73*$P$5*0.01,$D73=$O$6,$C73*$P$6*0.01,$D73="AZN",$C73*0.08)</f>
        <v>125.33850000000001</v>
      </c>
    </row>
    <row r="74" spans="1:6" x14ac:dyDescent="0.3">
      <c r="A74" s="177" t="s">
        <v>216</v>
      </c>
      <c r="B74" s="178">
        <v>44215</v>
      </c>
      <c r="C74" s="179">
        <v>11200</v>
      </c>
      <c r="D74" s="88" t="s">
        <v>2863</v>
      </c>
      <c r="E74" s="184" cm="1">
        <f t="array" ref="E74">_xlfn.IFS($D74=$O$5,C74*$P$5,$D74=$O$6,$C74*$P$6,$D74="AZN",$C74)</f>
        <v>19040</v>
      </c>
      <c r="F74" s="183" cm="1">
        <f t="array" ref="F74">_xlfn.IFS($D74=$O$5,$C74*$P$5*0.01,$D74=$O$6,$C74*$P$6*0.01,$D74="AZN",$C74*0.08)</f>
        <v>190.4</v>
      </c>
    </row>
    <row r="75" spans="1:6" x14ac:dyDescent="0.3">
      <c r="A75" s="177" t="s">
        <v>217</v>
      </c>
      <c r="B75" s="178">
        <v>44422</v>
      </c>
      <c r="C75" s="179">
        <v>9600</v>
      </c>
      <c r="D75" s="88" t="s">
        <v>2863</v>
      </c>
      <c r="E75" s="184" cm="1">
        <f t="array" ref="E75">_xlfn.IFS($D75=$O$5,C75*$P$5,$D75=$O$6,$C75*$P$6,$D75="AZN",$C75)</f>
        <v>16320</v>
      </c>
      <c r="F75" s="183" cm="1">
        <f t="array" ref="F75">_xlfn.IFS($D75=$O$5,$C75*$P$5*0.01,$D75=$O$6,$C75*$P$6*0.01,$D75="AZN",$C75*0.08)</f>
        <v>163.20000000000002</v>
      </c>
    </row>
    <row r="76" spans="1:6" x14ac:dyDescent="0.3">
      <c r="A76" s="177" t="s">
        <v>218</v>
      </c>
      <c r="B76" s="178">
        <v>44112</v>
      </c>
      <c r="C76" s="179">
        <v>10700</v>
      </c>
      <c r="D76" s="88" t="s">
        <v>2862</v>
      </c>
      <c r="E76" s="184" cm="1">
        <f t="array" ref="E76">_xlfn.IFS($D76=$O$5,C76*$P$5,$D76=$O$6,$C76*$P$6,$D76="AZN",$C76)</f>
        <v>10700</v>
      </c>
      <c r="F76" s="183" cm="1">
        <f t="array" ref="F76">_xlfn.IFS($D76=$O$5,$C76*$P$5*0.01,$D76=$O$6,$C76*$P$6*0.01,$D76="AZN",$C76*0.08)</f>
        <v>856</v>
      </c>
    </row>
    <row r="77" spans="1:6" x14ac:dyDescent="0.3">
      <c r="A77" s="177" t="s">
        <v>219</v>
      </c>
      <c r="B77" s="178">
        <v>43960</v>
      </c>
      <c r="C77" s="179">
        <v>10700</v>
      </c>
      <c r="D77" s="88" t="s">
        <v>2863</v>
      </c>
      <c r="E77" s="184" cm="1">
        <f t="array" ref="E77">_xlfn.IFS($D77=$O$5,C77*$P$5,$D77=$O$6,$C77*$P$6,$D77="AZN",$C77)</f>
        <v>18190</v>
      </c>
      <c r="F77" s="183" cm="1">
        <f t="array" ref="F77">_xlfn.IFS($D77=$O$5,$C77*$P$5*0.01,$D77=$O$6,$C77*$P$6*0.01,$D77="AZN",$C77*0.08)</f>
        <v>181.9</v>
      </c>
    </row>
    <row r="78" spans="1:6" x14ac:dyDescent="0.3">
      <c r="A78" s="177" t="s">
        <v>220</v>
      </c>
      <c r="B78" s="178">
        <v>43845</v>
      </c>
      <c r="C78" s="179">
        <v>11500</v>
      </c>
      <c r="D78" s="88" t="s">
        <v>2862</v>
      </c>
      <c r="E78" s="184" cm="1">
        <f t="array" ref="E78">_xlfn.IFS($D78=$O$5,C78*$P$5,$D78=$O$6,$C78*$P$6,$D78="AZN",$C78)</f>
        <v>11500</v>
      </c>
      <c r="F78" s="183" cm="1">
        <f t="array" ref="F78">_xlfn.IFS($D78=$O$5,$C78*$P$5*0.01,$D78=$O$6,$C78*$P$6*0.01,$D78="AZN",$C78*0.08)</f>
        <v>920</v>
      </c>
    </row>
    <row r="79" spans="1:6" x14ac:dyDescent="0.3">
      <c r="A79" s="177" t="s">
        <v>221</v>
      </c>
      <c r="B79" s="178">
        <v>44329</v>
      </c>
      <c r="C79" s="179">
        <v>2700</v>
      </c>
      <c r="D79" s="88" t="s">
        <v>2864</v>
      </c>
      <c r="E79" s="184" cm="1">
        <f t="array" ref="E79">_xlfn.IFS($D79=$O$5,C79*$P$5,$D79=$O$6,$C79*$P$6,$D79="AZN",$C79)</f>
        <v>4904.55</v>
      </c>
      <c r="F79" s="183" cm="1">
        <f t="array" ref="F79">_xlfn.IFS($D79=$O$5,$C79*$P$5*0.01,$D79=$O$6,$C79*$P$6*0.01,$D79="AZN",$C79*0.08)</f>
        <v>49.045500000000004</v>
      </c>
    </row>
    <row r="80" spans="1:6" x14ac:dyDescent="0.3">
      <c r="A80" s="177" t="s">
        <v>222</v>
      </c>
      <c r="B80" s="178">
        <v>44306</v>
      </c>
      <c r="C80" s="179">
        <v>12700</v>
      </c>
      <c r="D80" s="88" t="s">
        <v>2864</v>
      </c>
      <c r="E80" s="184" cm="1">
        <f t="array" ref="E80">_xlfn.IFS($D80=$O$5,C80*$P$5,$D80=$O$6,$C80*$P$6,$D80="AZN",$C80)</f>
        <v>23069.55</v>
      </c>
      <c r="F80" s="183" cm="1">
        <f t="array" ref="F80">_xlfn.IFS($D80=$O$5,$C80*$P$5*0.01,$D80=$O$6,$C80*$P$6*0.01,$D80="AZN",$C80*0.08)</f>
        <v>230.69550000000001</v>
      </c>
    </row>
    <row r="81" spans="1:6" x14ac:dyDescent="0.3">
      <c r="A81" s="177" t="s">
        <v>224</v>
      </c>
      <c r="B81" s="178">
        <v>44684</v>
      </c>
      <c r="C81" s="179">
        <v>4500</v>
      </c>
      <c r="D81" s="88" t="s">
        <v>2864</v>
      </c>
      <c r="E81" s="184" cm="1">
        <f t="array" ref="E81">_xlfn.IFS($D81=$O$5,C81*$P$5,$D81=$O$6,$C81*$P$6,$D81="AZN",$C81)</f>
        <v>8174.25</v>
      </c>
      <c r="F81" s="183" cm="1">
        <f t="array" ref="F81">_xlfn.IFS($D81=$O$5,$C81*$P$5*0.01,$D81=$O$6,$C81*$P$6*0.01,$D81="AZN",$C81*0.08)</f>
        <v>81.742500000000007</v>
      </c>
    </row>
    <row r="82" spans="1:6" x14ac:dyDescent="0.3">
      <c r="A82" s="177" t="s">
        <v>225</v>
      </c>
      <c r="B82" s="178">
        <v>44288</v>
      </c>
      <c r="C82" s="179">
        <v>6100</v>
      </c>
      <c r="D82" s="88" t="s">
        <v>2862</v>
      </c>
      <c r="E82" s="184" cm="1">
        <f t="array" ref="E82">_xlfn.IFS($D82=$O$5,C82*$P$5,$D82=$O$6,$C82*$P$6,$D82="AZN",$C82)</f>
        <v>6100</v>
      </c>
      <c r="F82" s="183" cm="1">
        <f t="array" ref="F82">_xlfn.IFS($D82=$O$5,$C82*$P$5*0.01,$D82=$O$6,$C82*$P$6*0.01,$D82="AZN",$C82*0.08)</f>
        <v>488</v>
      </c>
    </row>
    <row r="83" spans="1:6" x14ac:dyDescent="0.3">
      <c r="A83" s="177" t="s">
        <v>226</v>
      </c>
      <c r="B83" s="178">
        <v>44157</v>
      </c>
      <c r="C83" s="179">
        <v>3300</v>
      </c>
      <c r="D83" s="88" t="s">
        <v>2862</v>
      </c>
      <c r="E83" s="184" cm="1">
        <f t="array" ref="E83">_xlfn.IFS($D83=$O$5,C83*$P$5,$D83=$O$6,$C83*$P$6,$D83="AZN",$C83)</f>
        <v>3300</v>
      </c>
      <c r="F83" s="183" cm="1">
        <f t="array" ref="F83">_xlfn.IFS($D83=$O$5,$C83*$P$5*0.01,$D83=$O$6,$C83*$P$6*0.01,$D83="AZN",$C83*0.08)</f>
        <v>264</v>
      </c>
    </row>
    <row r="84" spans="1:6" x14ac:dyDescent="0.3">
      <c r="A84" s="177" t="s">
        <v>227</v>
      </c>
      <c r="B84" s="178">
        <v>43976</v>
      </c>
      <c r="C84" s="179">
        <v>12900</v>
      </c>
      <c r="D84" s="88" t="s">
        <v>2862</v>
      </c>
      <c r="E84" s="184" cm="1">
        <f t="array" ref="E84">_xlfn.IFS($D84=$O$5,C84*$P$5,$D84=$O$6,$C84*$P$6,$D84="AZN",$C84)</f>
        <v>12900</v>
      </c>
      <c r="F84" s="183" cm="1">
        <f t="array" ref="F84">_xlfn.IFS($D84=$O$5,$C84*$P$5*0.01,$D84=$O$6,$C84*$P$6*0.01,$D84="AZN",$C84*0.08)</f>
        <v>1032</v>
      </c>
    </row>
    <row r="85" spans="1:6" x14ac:dyDescent="0.3">
      <c r="A85" s="177" t="s">
        <v>228</v>
      </c>
      <c r="B85" s="178">
        <v>44023</v>
      </c>
      <c r="C85" s="179">
        <v>1800</v>
      </c>
      <c r="D85" s="88" t="s">
        <v>2863</v>
      </c>
      <c r="E85" s="184" cm="1">
        <f t="array" ref="E85">_xlfn.IFS($D85=$O$5,C85*$P$5,$D85=$O$6,$C85*$P$6,$D85="AZN",$C85)</f>
        <v>3060</v>
      </c>
      <c r="F85" s="183" cm="1">
        <f t="array" ref="F85">_xlfn.IFS($D85=$O$5,$C85*$P$5*0.01,$D85=$O$6,$C85*$P$6*0.01,$D85="AZN",$C85*0.08)</f>
        <v>30.6</v>
      </c>
    </row>
    <row r="86" spans="1:6" x14ac:dyDescent="0.3">
      <c r="A86" s="177" t="s">
        <v>229</v>
      </c>
      <c r="B86" s="178">
        <v>44071</v>
      </c>
      <c r="C86" s="179">
        <v>8500</v>
      </c>
      <c r="D86" s="88" t="s">
        <v>2863</v>
      </c>
      <c r="E86" s="184" cm="1">
        <f t="array" ref="E86">_xlfn.IFS($D86=$O$5,C86*$P$5,$D86=$O$6,$C86*$P$6,$D86="AZN",$C86)</f>
        <v>14450</v>
      </c>
      <c r="F86" s="183" cm="1">
        <f t="array" ref="F86">_xlfn.IFS($D86=$O$5,$C86*$P$5*0.01,$D86=$O$6,$C86*$P$6*0.01,$D86="AZN",$C86*0.08)</f>
        <v>144.5</v>
      </c>
    </row>
    <row r="87" spans="1:6" x14ac:dyDescent="0.3">
      <c r="A87" s="177" t="s">
        <v>230</v>
      </c>
      <c r="B87" s="178">
        <v>44472</v>
      </c>
      <c r="C87" s="179">
        <v>5000</v>
      </c>
      <c r="D87" s="88" t="s">
        <v>2862</v>
      </c>
      <c r="E87" s="184" cm="1">
        <f t="array" ref="E87">_xlfn.IFS($D87=$O$5,C87*$P$5,$D87=$O$6,$C87*$P$6,$D87="AZN",$C87)</f>
        <v>5000</v>
      </c>
      <c r="F87" s="183" cm="1">
        <f t="array" ref="F87">_xlfn.IFS($D87=$O$5,$C87*$P$5*0.01,$D87=$O$6,$C87*$P$6*0.01,$D87="AZN",$C87*0.08)</f>
        <v>400</v>
      </c>
    </row>
    <row r="88" spans="1:6" x14ac:dyDescent="0.3">
      <c r="A88" s="177" t="s">
        <v>231</v>
      </c>
      <c r="B88" s="178">
        <v>44306</v>
      </c>
      <c r="C88" s="179">
        <v>6500</v>
      </c>
      <c r="D88" s="88" t="s">
        <v>2864</v>
      </c>
      <c r="E88" s="184" cm="1">
        <f t="array" ref="E88">_xlfn.IFS($D88=$O$5,C88*$P$5,$D88=$O$6,$C88*$P$6,$D88="AZN",$C88)</f>
        <v>11807.25</v>
      </c>
      <c r="F88" s="183" cm="1">
        <f t="array" ref="F88">_xlfn.IFS($D88=$O$5,$C88*$P$5*0.01,$D88=$O$6,$C88*$P$6*0.01,$D88="AZN",$C88*0.08)</f>
        <v>118.07250000000001</v>
      </c>
    </row>
    <row r="89" spans="1:6" x14ac:dyDescent="0.3">
      <c r="A89" s="177" t="s">
        <v>232</v>
      </c>
      <c r="B89" s="178">
        <v>43998</v>
      </c>
      <c r="C89" s="179">
        <v>12500</v>
      </c>
      <c r="D89" s="88" t="s">
        <v>2864</v>
      </c>
      <c r="E89" s="184" cm="1">
        <f t="array" ref="E89">_xlfn.IFS($D89=$O$5,C89*$P$5,$D89=$O$6,$C89*$P$6,$D89="AZN",$C89)</f>
        <v>22706.25</v>
      </c>
      <c r="F89" s="183" cm="1">
        <f t="array" ref="F89">_xlfn.IFS($D89=$O$5,$C89*$P$5*0.01,$D89=$O$6,$C89*$P$6*0.01,$D89="AZN",$C89*0.08)</f>
        <v>227.0625</v>
      </c>
    </row>
    <row r="90" spans="1:6" x14ac:dyDescent="0.3">
      <c r="A90" s="177" t="s">
        <v>233</v>
      </c>
      <c r="B90" s="178">
        <v>43763</v>
      </c>
      <c r="C90" s="179">
        <v>3900</v>
      </c>
      <c r="D90" s="88" t="s">
        <v>2862</v>
      </c>
      <c r="E90" s="184" cm="1">
        <f t="array" ref="E90">_xlfn.IFS($D90=$O$5,C90*$P$5,$D90=$O$6,$C90*$P$6,$D90="AZN",$C90)</f>
        <v>3900</v>
      </c>
      <c r="F90" s="183" cm="1">
        <f t="array" ref="F90">_xlfn.IFS($D90=$O$5,$C90*$P$5*0.01,$D90=$O$6,$C90*$P$6*0.01,$D90="AZN",$C90*0.08)</f>
        <v>312</v>
      </c>
    </row>
    <row r="91" spans="1:6" x14ac:dyDescent="0.3">
      <c r="A91" s="177" t="s">
        <v>234</v>
      </c>
      <c r="B91" s="178">
        <v>44166</v>
      </c>
      <c r="C91" s="179">
        <v>4800</v>
      </c>
      <c r="D91" s="88" t="s">
        <v>2862</v>
      </c>
      <c r="E91" s="184" cm="1">
        <f t="array" ref="E91">_xlfn.IFS($D91=$O$5,C91*$P$5,$D91=$O$6,$C91*$P$6,$D91="AZN",$C91)</f>
        <v>4800</v>
      </c>
      <c r="F91" s="183" cm="1">
        <f t="array" ref="F91">_xlfn.IFS($D91=$O$5,$C91*$P$5*0.01,$D91=$O$6,$C91*$P$6*0.01,$D91="AZN",$C91*0.08)</f>
        <v>384</v>
      </c>
    </row>
    <row r="92" spans="1:6" x14ac:dyDescent="0.3">
      <c r="A92" s="177" t="s">
        <v>235</v>
      </c>
      <c r="B92" s="178">
        <v>44410</v>
      </c>
      <c r="C92" s="179">
        <v>7900</v>
      </c>
      <c r="D92" s="88" t="s">
        <v>2862</v>
      </c>
      <c r="E92" s="184" cm="1">
        <f t="array" ref="E92">_xlfn.IFS($D92=$O$5,C92*$P$5,$D92=$O$6,$C92*$P$6,$D92="AZN",$C92)</f>
        <v>7900</v>
      </c>
      <c r="F92" s="183" cm="1">
        <f t="array" ref="F92">_xlfn.IFS($D92=$O$5,$C92*$P$5*0.01,$D92=$O$6,$C92*$P$6*0.01,$D92="AZN",$C92*0.08)</f>
        <v>632</v>
      </c>
    </row>
    <row r="93" spans="1:6" x14ac:dyDescent="0.3">
      <c r="A93" s="177" t="s">
        <v>236</v>
      </c>
      <c r="B93" s="178">
        <v>44035</v>
      </c>
      <c r="C93" s="179">
        <v>9200</v>
      </c>
      <c r="D93" s="88" t="s">
        <v>2862</v>
      </c>
      <c r="E93" s="184" cm="1">
        <f t="array" ref="E93">_xlfn.IFS($D93=$O$5,C93*$P$5,$D93=$O$6,$C93*$P$6,$D93="AZN",$C93)</f>
        <v>9200</v>
      </c>
      <c r="F93" s="183" cm="1">
        <f t="array" ref="F93">_xlfn.IFS($D93=$O$5,$C93*$P$5*0.01,$D93=$O$6,$C93*$P$6*0.01,$D93="AZN",$C93*0.08)</f>
        <v>736</v>
      </c>
    </row>
    <row r="94" spans="1:6" x14ac:dyDescent="0.3">
      <c r="A94" s="177" t="s">
        <v>237</v>
      </c>
      <c r="B94" s="178">
        <v>44021</v>
      </c>
      <c r="C94" s="179">
        <v>12800</v>
      </c>
      <c r="D94" s="88" t="s">
        <v>2863</v>
      </c>
      <c r="E94" s="184" cm="1">
        <f t="array" ref="E94">_xlfn.IFS($D94=$O$5,C94*$P$5,$D94=$O$6,$C94*$P$6,$D94="AZN",$C94)</f>
        <v>21760</v>
      </c>
      <c r="F94" s="183" cm="1">
        <f t="array" ref="F94">_xlfn.IFS($D94=$O$5,$C94*$P$5*0.01,$D94=$O$6,$C94*$P$6*0.01,$D94="AZN",$C94*0.08)</f>
        <v>217.6</v>
      </c>
    </row>
    <row r="95" spans="1:6" x14ac:dyDescent="0.3">
      <c r="A95" s="177" t="s">
        <v>238</v>
      </c>
      <c r="B95" s="178">
        <v>44141</v>
      </c>
      <c r="C95" s="179">
        <v>9700</v>
      </c>
      <c r="D95" s="88" t="s">
        <v>2864</v>
      </c>
      <c r="E95" s="184" cm="1">
        <f t="array" ref="E95">_xlfn.IFS($D95=$O$5,C95*$P$5,$D95=$O$6,$C95*$P$6,$D95="AZN",$C95)</f>
        <v>17620.05</v>
      </c>
      <c r="F95" s="183" cm="1">
        <f t="array" ref="F95">_xlfn.IFS($D95=$O$5,$C95*$P$5*0.01,$D95=$O$6,$C95*$P$6*0.01,$D95="AZN",$C95*0.08)</f>
        <v>176.20050000000001</v>
      </c>
    </row>
    <row r="96" spans="1:6" x14ac:dyDescent="0.3">
      <c r="A96" s="177" t="s">
        <v>239</v>
      </c>
      <c r="B96" s="178">
        <v>44238</v>
      </c>
      <c r="C96" s="179">
        <v>4300</v>
      </c>
      <c r="D96" s="88" t="s">
        <v>2863</v>
      </c>
      <c r="E96" s="184" cm="1">
        <f t="array" ref="E96">_xlfn.IFS($D96=$O$5,C96*$P$5,$D96=$O$6,$C96*$P$6,$D96="AZN",$C96)</f>
        <v>7310</v>
      </c>
      <c r="F96" s="183" cm="1">
        <f t="array" ref="F96">_xlfn.IFS($D96=$O$5,$C96*$P$5*0.01,$D96=$O$6,$C96*$P$6*0.01,$D96="AZN",$C96*0.08)</f>
        <v>73.100000000000009</v>
      </c>
    </row>
    <row r="97" spans="1:6" x14ac:dyDescent="0.3">
      <c r="A97" s="177" t="s">
        <v>240</v>
      </c>
      <c r="B97" s="178">
        <v>44399</v>
      </c>
      <c r="C97" s="179">
        <v>9700</v>
      </c>
      <c r="D97" s="88" t="s">
        <v>2862</v>
      </c>
      <c r="E97" s="184" cm="1">
        <f t="array" ref="E97">_xlfn.IFS($D97=$O$5,C97*$P$5,$D97=$O$6,$C97*$P$6,$D97="AZN",$C97)</f>
        <v>9700</v>
      </c>
      <c r="F97" s="183" cm="1">
        <f t="array" ref="F97">_xlfn.IFS($D97=$O$5,$C97*$P$5*0.01,$D97=$O$6,$C97*$P$6*0.01,$D97="AZN",$C97*0.08)</f>
        <v>776</v>
      </c>
    </row>
    <row r="98" spans="1:6" x14ac:dyDescent="0.3">
      <c r="A98" s="177" t="s">
        <v>241</v>
      </c>
      <c r="B98" s="178">
        <v>44136</v>
      </c>
      <c r="C98" s="179">
        <v>8300</v>
      </c>
      <c r="D98" s="88" t="s">
        <v>2864</v>
      </c>
      <c r="E98" s="184" cm="1">
        <f t="array" ref="E98">_xlfn.IFS($D98=$O$5,C98*$P$5,$D98=$O$6,$C98*$P$6,$D98="AZN",$C98)</f>
        <v>15076.95</v>
      </c>
      <c r="F98" s="183" cm="1">
        <f t="array" ref="F98">_xlfn.IFS($D98=$O$5,$C98*$P$5*0.01,$D98=$O$6,$C98*$P$6*0.01,$D98="AZN",$C98*0.08)</f>
        <v>150.76950000000002</v>
      </c>
    </row>
    <row r="99" spans="1:6" x14ac:dyDescent="0.3">
      <c r="A99" s="177" t="s">
        <v>243</v>
      </c>
      <c r="B99" s="178">
        <v>44176</v>
      </c>
      <c r="C99" s="179">
        <v>6500</v>
      </c>
      <c r="D99" s="88" t="s">
        <v>2863</v>
      </c>
      <c r="E99" s="184" cm="1">
        <f t="array" ref="E99">_xlfn.IFS($D99=$O$5,C99*$P$5,$D99=$O$6,$C99*$P$6,$D99="AZN",$C99)</f>
        <v>11050</v>
      </c>
      <c r="F99" s="183" cm="1">
        <f t="array" ref="F99">_xlfn.IFS($D99=$O$5,$C99*$P$5*0.01,$D99=$O$6,$C99*$P$6*0.01,$D99="AZN",$C99*0.08)</f>
        <v>110.5</v>
      </c>
    </row>
    <row r="100" spans="1:6" x14ac:dyDescent="0.3">
      <c r="A100" s="177" t="s">
        <v>244</v>
      </c>
      <c r="B100" s="178">
        <v>44342</v>
      </c>
      <c r="C100" s="179">
        <v>7100</v>
      </c>
      <c r="D100" s="88" t="s">
        <v>2863</v>
      </c>
      <c r="E100" s="184" cm="1">
        <f t="array" ref="E100">_xlfn.IFS($D100=$O$5,C100*$P$5,$D100=$O$6,$C100*$P$6,$D100="AZN",$C100)</f>
        <v>12070</v>
      </c>
      <c r="F100" s="183" cm="1">
        <f t="array" ref="F100">_xlfn.IFS($D100=$O$5,$C100*$P$5*0.01,$D100=$O$6,$C100*$P$6*0.01,$D100="AZN",$C100*0.08)</f>
        <v>120.7</v>
      </c>
    </row>
    <row r="101" spans="1:6" x14ac:dyDescent="0.3">
      <c r="A101" s="177" t="s">
        <v>245</v>
      </c>
      <c r="B101" s="178">
        <v>43940</v>
      </c>
      <c r="C101" s="179">
        <v>11500</v>
      </c>
      <c r="D101" s="88" t="s">
        <v>2862</v>
      </c>
      <c r="E101" s="184" cm="1">
        <f t="array" ref="E101">_xlfn.IFS($D101=$O$5,C101*$P$5,$D101=$O$6,$C101*$P$6,$D101="AZN",$C101)</f>
        <v>11500</v>
      </c>
      <c r="F101" s="183" cm="1">
        <f t="array" ref="F101">_xlfn.IFS($D101=$O$5,$C101*$P$5*0.01,$D101=$O$6,$C101*$P$6*0.01,$D101="AZN",$C101*0.08)</f>
        <v>920</v>
      </c>
    </row>
    <row r="102" spans="1:6" x14ac:dyDescent="0.3">
      <c r="A102" s="177" t="s">
        <v>204</v>
      </c>
      <c r="B102" s="178">
        <v>44219</v>
      </c>
      <c r="C102" s="179">
        <v>7500</v>
      </c>
      <c r="D102" s="88" t="s">
        <v>2863</v>
      </c>
      <c r="E102" s="184" cm="1">
        <f t="array" ref="E102">_xlfn.IFS($D102=$O$5,C102*$P$5,$D102=$O$6,$C102*$P$6,$D102="AZN",$C102)</f>
        <v>12750</v>
      </c>
      <c r="F102" s="183" cm="1">
        <f t="array" ref="F102">_xlfn.IFS($D102=$O$5,$C102*$P$5*0.01,$D102=$O$6,$C102*$P$6*0.01,$D102="AZN",$C102*0.08)</f>
        <v>127.5</v>
      </c>
    </row>
    <row r="103" spans="1:6" x14ac:dyDescent="0.3">
      <c r="A103" s="177" t="s">
        <v>246</v>
      </c>
      <c r="B103" s="178">
        <v>44364</v>
      </c>
      <c r="C103" s="179">
        <v>9700</v>
      </c>
      <c r="D103" s="88" t="s">
        <v>2864</v>
      </c>
      <c r="E103" s="184" cm="1">
        <f t="array" ref="E103">_xlfn.IFS($D103=$O$5,C103*$P$5,$D103=$O$6,$C103*$P$6,$D103="AZN",$C103)</f>
        <v>17620.05</v>
      </c>
      <c r="F103" s="183" cm="1">
        <f t="array" ref="F103">_xlfn.IFS($D103=$O$5,$C103*$P$5*0.01,$D103=$O$6,$C103*$P$6*0.01,$D103="AZN",$C103*0.08)</f>
        <v>176.20050000000001</v>
      </c>
    </row>
    <row r="104" spans="1:6" x14ac:dyDescent="0.3">
      <c r="A104" s="177" t="s">
        <v>247</v>
      </c>
      <c r="B104" s="178">
        <v>43694</v>
      </c>
      <c r="C104" s="179">
        <v>6900</v>
      </c>
      <c r="D104" s="88" t="s">
        <v>2863</v>
      </c>
      <c r="E104" s="184" cm="1">
        <f t="array" ref="E104">_xlfn.IFS($D104=$O$5,C104*$P$5,$D104=$O$6,$C104*$P$6,$D104="AZN",$C104)</f>
        <v>11730</v>
      </c>
      <c r="F104" s="183" cm="1">
        <f t="array" ref="F104">_xlfn.IFS($D104=$O$5,$C104*$P$5*0.01,$D104=$O$6,$C104*$P$6*0.01,$D104="AZN",$C104*0.08)</f>
        <v>117.3</v>
      </c>
    </row>
    <row r="105" spans="1:6" x14ac:dyDescent="0.3">
      <c r="A105" s="177" t="s">
        <v>248</v>
      </c>
      <c r="B105" s="178">
        <v>44559</v>
      </c>
      <c r="C105" s="179">
        <v>9100</v>
      </c>
      <c r="D105" s="88" t="s">
        <v>2862</v>
      </c>
      <c r="E105" s="184" cm="1">
        <f t="array" ref="E105">_xlfn.IFS($D105=$O$5,C105*$P$5,$D105=$O$6,$C105*$P$6,$D105="AZN",$C105)</f>
        <v>9100</v>
      </c>
      <c r="F105" s="183" cm="1">
        <f t="array" ref="F105">_xlfn.IFS($D105=$O$5,$C105*$P$5*0.01,$D105=$O$6,$C105*$P$6*0.01,$D105="AZN",$C105*0.08)</f>
        <v>728</v>
      </c>
    </row>
    <row r="106" spans="1:6" x14ac:dyDescent="0.3">
      <c r="A106" s="177" t="s">
        <v>249</v>
      </c>
      <c r="B106" s="178">
        <v>44458</v>
      </c>
      <c r="C106" s="179">
        <v>1900</v>
      </c>
      <c r="D106" s="88" t="s">
        <v>2863</v>
      </c>
      <c r="E106" s="184" cm="1">
        <f t="array" ref="E106">_xlfn.IFS($D106=$O$5,C106*$P$5,$D106=$O$6,$C106*$P$6,$D106="AZN",$C106)</f>
        <v>3230</v>
      </c>
      <c r="F106" s="183" cm="1">
        <f t="array" ref="F106">_xlfn.IFS($D106=$O$5,$C106*$P$5*0.01,$D106=$O$6,$C106*$P$6*0.01,$D106="AZN",$C106*0.08)</f>
        <v>32.299999999999997</v>
      </c>
    </row>
    <row r="107" spans="1:6" x14ac:dyDescent="0.3">
      <c r="A107" s="177" t="s">
        <v>250</v>
      </c>
      <c r="B107" s="178">
        <v>44157</v>
      </c>
      <c r="C107" s="179">
        <v>11900</v>
      </c>
      <c r="D107" s="88" t="s">
        <v>2863</v>
      </c>
      <c r="E107" s="184" cm="1">
        <f t="array" ref="E107">_xlfn.IFS($D107=$O$5,C107*$P$5,$D107=$O$6,$C107*$P$6,$D107="AZN",$C107)</f>
        <v>20230</v>
      </c>
      <c r="F107" s="183" cm="1">
        <f t="array" ref="F107">_xlfn.IFS($D107=$O$5,$C107*$P$5*0.01,$D107=$O$6,$C107*$P$6*0.01,$D107="AZN",$C107*0.08)</f>
        <v>202.3</v>
      </c>
    </row>
    <row r="108" spans="1:6" x14ac:dyDescent="0.3">
      <c r="A108" s="177" t="s">
        <v>251</v>
      </c>
      <c r="B108" s="178">
        <v>44253</v>
      </c>
      <c r="C108" s="179">
        <v>9100</v>
      </c>
      <c r="D108" s="88" t="s">
        <v>2864</v>
      </c>
      <c r="E108" s="184" cm="1">
        <f t="array" ref="E108">_xlfn.IFS($D108=$O$5,C108*$P$5,$D108=$O$6,$C108*$P$6,$D108="AZN",$C108)</f>
        <v>16530.150000000001</v>
      </c>
      <c r="F108" s="183" cm="1">
        <f t="array" ref="F108">_xlfn.IFS($D108=$O$5,$C108*$P$5*0.01,$D108=$O$6,$C108*$P$6*0.01,$D108="AZN",$C108*0.08)</f>
        <v>165.3015</v>
      </c>
    </row>
    <row r="109" spans="1:6" x14ac:dyDescent="0.3">
      <c r="A109" s="177" t="s">
        <v>252</v>
      </c>
      <c r="B109" s="178">
        <v>44615</v>
      </c>
      <c r="C109" s="179">
        <v>7200</v>
      </c>
      <c r="D109" s="88" t="s">
        <v>2863</v>
      </c>
      <c r="E109" s="184" cm="1">
        <f t="array" ref="E109">_xlfn.IFS($D109=$O$5,C109*$P$5,$D109=$O$6,$C109*$P$6,$D109="AZN",$C109)</f>
        <v>12240</v>
      </c>
      <c r="F109" s="183" cm="1">
        <f t="array" ref="F109">_xlfn.IFS($D109=$O$5,$C109*$P$5*0.01,$D109=$O$6,$C109*$P$6*0.01,$D109="AZN",$C109*0.08)</f>
        <v>122.4</v>
      </c>
    </row>
    <row r="110" spans="1:6" x14ac:dyDescent="0.3">
      <c r="A110" s="177" t="s">
        <v>253</v>
      </c>
      <c r="B110" s="178">
        <v>44302</v>
      </c>
      <c r="C110" s="179">
        <v>4900</v>
      </c>
      <c r="D110" s="88" t="s">
        <v>2863</v>
      </c>
      <c r="E110" s="184" cm="1">
        <f t="array" ref="E110">_xlfn.IFS($D110=$O$5,C110*$P$5,$D110=$O$6,$C110*$P$6,$D110="AZN",$C110)</f>
        <v>8330</v>
      </c>
      <c r="F110" s="183" cm="1">
        <f t="array" ref="F110">_xlfn.IFS($D110=$O$5,$C110*$P$5*0.01,$D110=$O$6,$C110*$P$6*0.01,$D110="AZN",$C110*0.08)</f>
        <v>83.3</v>
      </c>
    </row>
    <row r="111" spans="1:6" x14ac:dyDescent="0.3">
      <c r="A111" s="177" t="s">
        <v>254</v>
      </c>
      <c r="B111" s="178">
        <v>44659</v>
      </c>
      <c r="C111" s="179">
        <v>6800</v>
      </c>
      <c r="D111" s="88" t="s">
        <v>2862</v>
      </c>
      <c r="E111" s="184" cm="1">
        <f t="array" ref="E111">_xlfn.IFS($D111=$O$5,C111*$P$5,$D111=$O$6,$C111*$P$6,$D111="AZN",$C111)</f>
        <v>6800</v>
      </c>
      <c r="F111" s="183" cm="1">
        <f t="array" ref="F111">_xlfn.IFS($D111=$O$5,$C111*$P$5*0.01,$D111=$O$6,$C111*$P$6*0.01,$D111="AZN",$C111*0.08)</f>
        <v>544</v>
      </c>
    </row>
    <row r="112" spans="1:6" x14ac:dyDescent="0.3">
      <c r="A112" s="177" t="s">
        <v>255</v>
      </c>
      <c r="B112" s="178">
        <v>43997</v>
      </c>
      <c r="C112" s="179">
        <v>8600</v>
      </c>
      <c r="D112" s="88" t="s">
        <v>2863</v>
      </c>
      <c r="E112" s="184" cm="1">
        <f t="array" ref="E112">_xlfn.IFS($D112=$O$5,C112*$P$5,$D112=$O$6,$C112*$P$6,$D112="AZN",$C112)</f>
        <v>14620</v>
      </c>
      <c r="F112" s="183" cm="1">
        <f t="array" ref="F112">_xlfn.IFS($D112=$O$5,$C112*$P$5*0.01,$D112=$O$6,$C112*$P$6*0.01,$D112="AZN",$C112*0.08)</f>
        <v>146.20000000000002</v>
      </c>
    </row>
    <row r="113" spans="1:6" x14ac:dyDescent="0.3">
      <c r="A113" s="177" t="s">
        <v>191</v>
      </c>
      <c r="B113" s="178">
        <v>44031</v>
      </c>
      <c r="C113" s="179">
        <v>8900</v>
      </c>
      <c r="D113" s="88" t="s">
        <v>2862</v>
      </c>
      <c r="E113" s="184" cm="1">
        <f t="array" ref="E113">_xlfn.IFS($D113=$O$5,C113*$P$5,$D113=$O$6,$C113*$P$6,$D113="AZN",$C113)</f>
        <v>8900</v>
      </c>
      <c r="F113" s="183" cm="1">
        <f t="array" ref="F113">_xlfn.IFS($D113=$O$5,$C113*$P$5*0.01,$D113=$O$6,$C113*$P$6*0.01,$D113="AZN",$C113*0.08)</f>
        <v>712</v>
      </c>
    </row>
    <row r="114" spans="1:6" x14ac:dyDescent="0.3">
      <c r="A114" s="177" t="s">
        <v>256</v>
      </c>
      <c r="B114" s="178">
        <v>43764</v>
      </c>
      <c r="C114" s="179">
        <v>10000</v>
      </c>
      <c r="D114" s="88" t="s">
        <v>2862</v>
      </c>
      <c r="E114" s="184" cm="1">
        <f t="array" ref="E114">_xlfn.IFS($D114=$O$5,C114*$P$5,$D114=$O$6,$C114*$P$6,$D114="AZN",$C114)</f>
        <v>10000</v>
      </c>
      <c r="F114" s="183" cm="1">
        <f t="array" ref="F114">_xlfn.IFS($D114=$O$5,$C114*$P$5*0.01,$D114=$O$6,$C114*$P$6*0.01,$D114="AZN",$C114*0.08)</f>
        <v>800</v>
      </c>
    </row>
    <row r="115" spans="1:6" x14ac:dyDescent="0.3">
      <c r="A115" s="177" t="s">
        <v>257</v>
      </c>
      <c r="B115" s="178">
        <v>44099</v>
      </c>
      <c r="C115" s="179">
        <v>5200</v>
      </c>
      <c r="D115" s="88" t="s">
        <v>2864</v>
      </c>
      <c r="E115" s="184" cm="1">
        <f t="array" ref="E115">_xlfn.IFS($D115=$O$5,C115*$P$5,$D115=$O$6,$C115*$P$6,$D115="AZN",$C115)</f>
        <v>9445.7999999999993</v>
      </c>
      <c r="F115" s="183" cm="1">
        <f t="array" ref="F115">_xlfn.IFS($D115=$O$5,$C115*$P$5*0.01,$D115=$O$6,$C115*$P$6*0.01,$D115="AZN",$C115*0.08)</f>
        <v>94.457999999999998</v>
      </c>
    </row>
    <row r="116" spans="1:6" x14ac:dyDescent="0.3">
      <c r="A116" s="177" t="s">
        <v>258</v>
      </c>
      <c r="B116" s="178">
        <v>43902</v>
      </c>
      <c r="C116" s="179">
        <v>12600</v>
      </c>
      <c r="D116" s="88" t="s">
        <v>2864</v>
      </c>
      <c r="E116" s="184" cm="1">
        <f t="array" ref="E116">_xlfn.IFS($D116=$O$5,C116*$P$5,$D116=$O$6,$C116*$P$6,$D116="AZN",$C116)</f>
        <v>22887.9</v>
      </c>
      <c r="F116" s="183" cm="1">
        <f t="array" ref="F116">_xlfn.IFS($D116=$O$5,$C116*$P$5*0.01,$D116=$O$6,$C116*$P$6*0.01,$D116="AZN",$C116*0.08)</f>
        <v>228.87900000000002</v>
      </c>
    </row>
    <row r="117" spans="1:6" x14ac:dyDescent="0.3">
      <c r="A117" s="177" t="s">
        <v>259</v>
      </c>
      <c r="B117" s="178">
        <v>44539</v>
      </c>
      <c r="C117" s="179">
        <v>5600</v>
      </c>
      <c r="D117" s="88" t="s">
        <v>2864</v>
      </c>
      <c r="E117" s="184" cm="1">
        <f t="array" ref="E117">_xlfn.IFS($D117=$O$5,C117*$P$5,$D117=$O$6,$C117*$P$6,$D117="AZN",$C117)</f>
        <v>10172.4</v>
      </c>
      <c r="F117" s="183" cm="1">
        <f t="array" ref="F117">_xlfn.IFS($D117=$O$5,$C117*$P$5*0.01,$D117=$O$6,$C117*$P$6*0.01,$D117="AZN",$C117*0.08)</f>
        <v>101.724</v>
      </c>
    </row>
    <row r="118" spans="1:6" x14ac:dyDescent="0.3">
      <c r="A118" s="177" t="s">
        <v>260</v>
      </c>
      <c r="B118" s="178">
        <v>44490</v>
      </c>
      <c r="C118" s="179">
        <v>7300</v>
      </c>
      <c r="D118" s="88" t="s">
        <v>2863</v>
      </c>
      <c r="E118" s="184" cm="1">
        <f t="array" ref="E118">_xlfn.IFS($D118=$O$5,C118*$P$5,$D118=$O$6,$C118*$P$6,$D118="AZN",$C118)</f>
        <v>12410</v>
      </c>
      <c r="F118" s="183" cm="1">
        <f t="array" ref="F118">_xlfn.IFS($D118=$O$5,$C118*$P$5*0.01,$D118=$O$6,$C118*$P$6*0.01,$D118="AZN",$C118*0.08)</f>
        <v>124.10000000000001</v>
      </c>
    </row>
    <row r="119" spans="1:6" x14ac:dyDescent="0.3">
      <c r="A119" s="177" t="s">
        <v>261</v>
      </c>
      <c r="B119" s="178">
        <v>43994</v>
      </c>
      <c r="C119" s="179">
        <v>4900</v>
      </c>
      <c r="D119" s="88" t="s">
        <v>2862</v>
      </c>
      <c r="E119" s="184" cm="1">
        <f t="array" ref="E119">_xlfn.IFS($D119=$O$5,C119*$P$5,$D119=$O$6,$C119*$P$6,$D119="AZN",$C119)</f>
        <v>4900</v>
      </c>
      <c r="F119" s="183" cm="1">
        <f t="array" ref="F119">_xlfn.IFS($D119=$O$5,$C119*$P$5*0.01,$D119=$O$6,$C119*$P$6*0.01,$D119="AZN",$C119*0.08)</f>
        <v>392</v>
      </c>
    </row>
    <row r="120" spans="1:6" x14ac:dyDescent="0.3">
      <c r="A120" s="177" t="s">
        <v>262</v>
      </c>
      <c r="B120" s="178">
        <v>44487</v>
      </c>
      <c r="C120" s="179">
        <v>7600</v>
      </c>
      <c r="D120" s="88" t="s">
        <v>2863</v>
      </c>
      <c r="E120" s="184" cm="1">
        <f t="array" ref="E120">_xlfn.IFS($D120=$O$5,C120*$P$5,$D120=$O$6,$C120*$P$6,$D120="AZN",$C120)</f>
        <v>12920</v>
      </c>
      <c r="F120" s="183" cm="1">
        <f t="array" ref="F120">_xlfn.IFS($D120=$O$5,$C120*$P$5*0.01,$D120=$O$6,$C120*$P$6*0.01,$D120="AZN",$C120*0.08)</f>
        <v>129.19999999999999</v>
      </c>
    </row>
    <row r="121" spans="1:6" x14ac:dyDescent="0.3">
      <c r="A121" s="177" t="s">
        <v>263</v>
      </c>
      <c r="B121" s="178">
        <v>43996</v>
      </c>
      <c r="C121" s="179">
        <v>7600</v>
      </c>
      <c r="D121" s="88" t="s">
        <v>2864</v>
      </c>
      <c r="E121" s="184" cm="1">
        <f t="array" ref="E121">_xlfn.IFS($D121=$O$5,C121*$P$5,$D121=$O$6,$C121*$P$6,$D121="AZN",$C121)</f>
        <v>13805.4</v>
      </c>
      <c r="F121" s="183" cm="1">
        <f t="array" ref="F121">_xlfn.IFS($D121=$O$5,$C121*$P$5*0.01,$D121=$O$6,$C121*$P$6*0.01,$D121="AZN",$C121*0.08)</f>
        <v>138.054</v>
      </c>
    </row>
    <row r="122" spans="1:6" x14ac:dyDescent="0.3">
      <c r="A122" s="177" t="s">
        <v>264</v>
      </c>
      <c r="B122" s="178">
        <v>43968</v>
      </c>
      <c r="C122" s="179">
        <v>9200</v>
      </c>
      <c r="D122" s="88" t="s">
        <v>2864</v>
      </c>
      <c r="E122" s="184" cm="1">
        <f t="array" ref="E122">_xlfn.IFS($D122=$O$5,C122*$P$5,$D122=$O$6,$C122*$P$6,$D122="AZN",$C122)</f>
        <v>16711.8</v>
      </c>
      <c r="F122" s="183" cm="1">
        <f t="array" ref="F122">_xlfn.IFS($D122=$O$5,$C122*$P$5*0.01,$D122=$O$6,$C122*$P$6*0.01,$D122="AZN",$C122*0.08)</f>
        <v>167.11799999999999</v>
      </c>
    </row>
    <row r="123" spans="1:6" x14ac:dyDescent="0.3">
      <c r="A123" s="177" t="s">
        <v>265</v>
      </c>
      <c r="B123" s="178">
        <v>44433</v>
      </c>
      <c r="C123" s="179">
        <v>12900</v>
      </c>
      <c r="D123" s="88" t="s">
        <v>2864</v>
      </c>
      <c r="E123" s="184" cm="1">
        <f t="array" ref="E123">_xlfn.IFS($D123=$O$5,C123*$P$5,$D123=$O$6,$C123*$P$6,$D123="AZN",$C123)</f>
        <v>23432.85</v>
      </c>
      <c r="F123" s="183" cm="1">
        <f t="array" ref="F123">_xlfn.IFS($D123=$O$5,$C123*$P$5*0.01,$D123=$O$6,$C123*$P$6*0.01,$D123="AZN",$C123*0.08)</f>
        <v>234.32849999999999</v>
      </c>
    </row>
    <row r="124" spans="1:6" x14ac:dyDescent="0.3">
      <c r="A124" s="177" t="s">
        <v>266</v>
      </c>
      <c r="B124" s="178">
        <v>44695</v>
      </c>
      <c r="C124" s="179">
        <v>7700</v>
      </c>
      <c r="D124" s="88" t="s">
        <v>2864</v>
      </c>
      <c r="E124" s="184" cm="1">
        <f t="array" ref="E124">_xlfn.IFS($D124=$O$5,C124*$P$5,$D124=$O$6,$C124*$P$6,$D124="AZN",$C124)</f>
        <v>13987.05</v>
      </c>
      <c r="F124" s="183" cm="1">
        <f t="array" ref="F124">_xlfn.IFS($D124=$O$5,$C124*$P$5*0.01,$D124=$O$6,$C124*$P$6*0.01,$D124="AZN",$C124*0.08)</f>
        <v>139.87049999999999</v>
      </c>
    </row>
    <row r="125" spans="1:6" x14ac:dyDescent="0.3">
      <c r="A125" s="177" t="s">
        <v>267</v>
      </c>
      <c r="B125" s="178">
        <v>44431</v>
      </c>
      <c r="C125" s="179">
        <v>3200</v>
      </c>
      <c r="D125" s="88" t="s">
        <v>2862</v>
      </c>
      <c r="E125" s="184" cm="1">
        <f t="array" ref="E125">_xlfn.IFS($D125=$O$5,C125*$P$5,$D125=$O$6,$C125*$P$6,$D125="AZN",$C125)</f>
        <v>3200</v>
      </c>
      <c r="F125" s="183" cm="1">
        <f t="array" ref="F125">_xlfn.IFS($D125=$O$5,$C125*$P$5*0.01,$D125=$O$6,$C125*$P$6*0.01,$D125="AZN",$C125*0.08)</f>
        <v>256</v>
      </c>
    </row>
    <row r="126" spans="1:6" x14ac:dyDescent="0.3">
      <c r="A126" s="177" t="s">
        <v>268</v>
      </c>
      <c r="B126" s="178">
        <v>44355</v>
      </c>
      <c r="C126" s="179">
        <v>6800</v>
      </c>
      <c r="D126" s="88" t="s">
        <v>2863</v>
      </c>
      <c r="E126" s="184" cm="1">
        <f t="array" ref="E126">_xlfn.IFS($D126=$O$5,C126*$P$5,$D126=$O$6,$C126*$P$6,$D126="AZN",$C126)</f>
        <v>11560</v>
      </c>
      <c r="F126" s="183" cm="1">
        <f t="array" ref="F126">_xlfn.IFS($D126=$O$5,$C126*$P$5*0.01,$D126=$O$6,$C126*$P$6*0.01,$D126="AZN",$C126*0.08)</f>
        <v>115.60000000000001</v>
      </c>
    </row>
    <row r="127" spans="1:6" x14ac:dyDescent="0.3">
      <c r="A127" s="177" t="s">
        <v>269</v>
      </c>
      <c r="B127" s="178">
        <v>43990</v>
      </c>
      <c r="C127" s="179">
        <v>9000</v>
      </c>
      <c r="D127" s="88" t="s">
        <v>2863</v>
      </c>
      <c r="E127" s="184" cm="1">
        <f t="array" ref="E127">_xlfn.IFS($D127=$O$5,C127*$P$5,$D127=$O$6,$C127*$P$6,$D127="AZN",$C127)</f>
        <v>15300</v>
      </c>
      <c r="F127" s="183" cm="1">
        <f t="array" ref="F127">_xlfn.IFS($D127=$O$5,$C127*$P$5*0.01,$D127=$O$6,$C127*$P$6*0.01,$D127="AZN",$C127*0.08)</f>
        <v>153</v>
      </c>
    </row>
    <row r="128" spans="1:6" x14ac:dyDescent="0.3">
      <c r="A128" s="177" t="s">
        <v>270</v>
      </c>
      <c r="B128" s="178">
        <v>44365</v>
      </c>
      <c r="C128" s="179">
        <v>4800</v>
      </c>
      <c r="D128" s="88" t="s">
        <v>2863</v>
      </c>
      <c r="E128" s="184" cm="1">
        <f t="array" ref="E128">_xlfn.IFS($D128=$O$5,C128*$P$5,$D128=$O$6,$C128*$P$6,$D128="AZN",$C128)</f>
        <v>8160</v>
      </c>
      <c r="F128" s="183" cm="1">
        <f t="array" ref="F128">_xlfn.IFS($D128=$O$5,$C128*$P$5*0.01,$D128=$O$6,$C128*$P$6*0.01,$D128="AZN",$C128*0.08)</f>
        <v>81.600000000000009</v>
      </c>
    </row>
    <row r="129" spans="1:6" x14ac:dyDescent="0.3">
      <c r="A129" s="177" t="s">
        <v>271</v>
      </c>
      <c r="B129" s="178">
        <v>43875</v>
      </c>
      <c r="C129" s="179">
        <v>7400</v>
      </c>
      <c r="D129" s="88" t="s">
        <v>2862</v>
      </c>
      <c r="E129" s="184" cm="1">
        <f t="array" ref="E129">_xlfn.IFS($D129=$O$5,C129*$P$5,$D129=$O$6,$C129*$P$6,$D129="AZN",$C129)</f>
        <v>7400</v>
      </c>
      <c r="F129" s="183" cm="1">
        <f t="array" ref="F129">_xlfn.IFS($D129=$O$5,$C129*$P$5*0.01,$D129=$O$6,$C129*$P$6*0.01,$D129="AZN",$C129*0.08)</f>
        <v>592</v>
      </c>
    </row>
    <row r="130" spans="1:6" x14ac:dyDescent="0.3">
      <c r="A130" s="177" t="s">
        <v>272</v>
      </c>
      <c r="B130" s="178">
        <v>44026</v>
      </c>
      <c r="C130" s="179">
        <v>9400</v>
      </c>
      <c r="D130" s="88" t="s">
        <v>2862</v>
      </c>
      <c r="E130" s="184" cm="1">
        <f t="array" ref="E130">_xlfn.IFS($D130=$O$5,C130*$P$5,$D130=$O$6,$C130*$P$6,$D130="AZN",$C130)</f>
        <v>9400</v>
      </c>
      <c r="F130" s="183" cm="1">
        <f t="array" ref="F130">_xlfn.IFS($D130=$O$5,$C130*$P$5*0.01,$D130=$O$6,$C130*$P$6*0.01,$D130="AZN",$C130*0.08)</f>
        <v>752</v>
      </c>
    </row>
    <row r="131" spans="1:6" x14ac:dyDescent="0.3">
      <c r="A131" s="177" t="s">
        <v>175</v>
      </c>
      <c r="B131" s="178">
        <v>43997</v>
      </c>
      <c r="C131" s="179">
        <v>5200</v>
      </c>
      <c r="D131" s="88" t="s">
        <v>2863</v>
      </c>
      <c r="E131" s="184" cm="1">
        <f t="array" ref="E131">_xlfn.IFS($D131=$O$5,C131*$P$5,$D131=$O$6,$C131*$P$6,$D131="AZN",$C131)</f>
        <v>8840</v>
      </c>
      <c r="F131" s="183" cm="1">
        <f t="array" ref="F131">_xlfn.IFS($D131=$O$5,$C131*$P$5*0.01,$D131=$O$6,$C131*$P$6*0.01,$D131="AZN",$C131*0.08)</f>
        <v>88.4</v>
      </c>
    </row>
    <row r="132" spans="1:6" x14ac:dyDescent="0.3">
      <c r="A132" s="177" t="s">
        <v>274</v>
      </c>
      <c r="B132" s="178">
        <v>44188</v>
      </c>
      <c r="C132" s="179">
        <v>12100</v>
      </c>
      <c r="D132" s="88" t="s">
        <v>2862</v>
      </c>
      <c r="E132" s="184" cm="1">
        <f t="array" ref="E132">_xlfn.IFS($D132=$O$5,C132*$P$5,$D132=$O$6,$C132*$P$6,$D132="AZN",$C132)</f>
        <v>12100</v>
      </c>
      <c r="F132" s="183" cm="1">
        <f t="array" ref="F132">_xlfn.IFS($D132=$O$5,$C132*$P$5*0.01,$D132=$O$6,$C132*$P$6*0.01,$D132="AZN",$C132*0.08)</f>
        <v>968</v>
      </c>
    </row>
    <row r="133" spans="1:6" x14ac:dyDescent="0.3">
      <c r="A133" s="177" t="s">
        <v>275</v>
      </c>
      <c r="B133" s="178">
        <v>43951</v>
      </c>
      <c r="C133" s="179">
        <v>11300</v>
      </c>
      <c r="D133" s="88" t="s">
        <v>2863</v>
      </c>
      <c r="E133" s="184" cm="1">
        <f t="array" ref="E133">_xlfn.IFS($D133=$O$5,C133*$P$5,$D133=$O$6,$C133*$P$6,$D133="AZN",$C133)</f>
        <v>19210</v>
      </c>
      <c r="F133" s="183" cm="1">
        <f t="array" ref="F133">_xlfn.IFS($D133=$O$5,$C133*$P$5*0.01,$D133=$O$6,$C133*$P$6*0.01,$D133="AZN",$C133*0.08)</f>
        <v>192.1</v>
      </c>
    </row>
    <row r="134" spans="1:6" x14ac:dyDescent="0.3">
      <c r="A134" s="177" t="s">
        <v>276</v>
      </c>
      <c r="B134" s="178">
        <v>44301</v>
      </c>
      <c r="C134" s="179">
        <v>11000</v>
      </c>
      <c r="D134" s="88" t="s">
        <v>2862</v>
      </c>
      <c r="E134" s="184" cm="1">
        <f t="array" ref="E134">_xlfn.IFS($D134=$O$5,C134*$P$5,$D134=$O$6,$C134*$P$6,$D134="AZN",$C134)</f>
        <v>11000</v>
      </c>
      <c r="F134" s="183" cm="1">
        <f t="array" ref="F134">_xlfn.IFS($D134=$O$5,$C134*$P$5*0.01,$D134=$O$6,$C134*$P$6*0.01,$D134="AZN",$C134*0.08)</f>
        <v>880</v>
      </c>
    </row>
    <row r="135" spans="1:6" x14ac:dyDescent="0.3">
      <c r="A135" s="177" t="s">
        <v>277</v>
      </c>
      <c r="B135" s="178">
        <v>44241</v>
      </c>
      <c r="C135" s="179">
        <v>3600</v>
      </c>
      <c r="D135" s="88" t="s">
        <v>2863</v>
      </c>
      <c r="E135" s="184" cm="1">
        <f t="array" ref="E135">_xlfn.IFS($D135=$O$5,C135*$P$5,$D135=$O$6,$C135*$P$6,$D135="AZN",$C135)</f>
        <v>6120</v>
      </c>
      <c r="F135" s="183" cm="1">
        <f t="array" ref="F135">_xlfn.IFS($D135=$O$5,$C135*$P$5*0.01,$D135=$O$6,$C135*$P$6*0.01,$D135="AZN",$C135*0.08)</f>
        <v>61.2</v>
      </c>
    </row>
    <row r="136" spans="1:6" x14ac:dyDescent="0.3">
      <c r="A136" s="177" t="s">
        <v>278</v>
      </c>
      <c r="B136" s="178">
        <v>44207</v>
      </c>
      <c r="C136" s="179">
        <v>11400</v>
      </c>
      <c r="D136" s="88" t="s">
        <v>2864</v>
      </c>
      <c r="E136" s="184" cm="1">
        <f t="array" ref="E136">_xlfn.IFS($D136=$O$5,C136*$P$5,$D136=$O$6,$C136*$P$6,$D136="AZN",$C136)</f>
        <v>20708.099999999999</v>
      </c>
      <c r="F136" s="183" cm="1">
        <f t="array" ref="F136">_xlfn.IFS($D136=$O$5,$C136*$P$5*0.01,$D136=$O$6,$C136*$P$6*0.01,$D136="AZN",$C136*0.08)</f>
        <v>207.08099999999999</v>
      </c>
    </row>
    <row r="137" spans="1:6" x14ac:dyDescent="0.3">
      <c r="A137" s="177" t="s">
        <v>161</v>
      </c>
      <c r="B137" s="178">
        <v>44764</v>
      </c>
      <c r="C137" s="179">
        <v>9400</v>
      </c>
      <c r="D137" s="88" t="s">
        <v>2863</v>
      </c>
      <c r="E137" s="184" cm="1">
        <f t="array" ref="E137">_xlfn.IFS($D137=$O$5,C137*$P$5,$D137=$O$6,$C137*$P$6,$D137="AZN",$C137)</f>
        <v>15980</v>
      </c>
      <c r="F137" s="183" cm="1">
        <f t="array" ref="F137">_xlfn.IFS($D137=$O$5,$C137*$P$5*0.01,$D137=$O$6,$C137*$P$6*0.01,$D137="AZN",$C137*0.08)</f>
        <v>159.80000000000001</v>
      </c>
    </row>
    <row r="138" spans="1:6" x14ac:dyDescent="0.3">
      <c r="A138" s="177" t="s">
        <v>279</v>
      </c>
      <c r="B138" s="178">
        <v>44112</v>
      </c>
      <c r="C138" s="179">
        <v>11300</v>
      </c>
      <c r="D138" s="88" t="s">
        <v>2864</v>
      </c>
      <c r="E138" s="184" cm="1">
        <f t="array" ref="E138">_xlfn.IFS($D138=$O$5,C138*$P$5,$D138=$O$6,$C138*$P$6,$D138="AZN",$C138)</f>
        <v>20526.45</v>
      </c>
      <c r="F138" s="183" cm="1">
        <f t="array" ref="F138">_xlfn.IFS($D138=$O$5,$C138*$P$5*0.01,$D138=$O$6,$C138*$P$6*0.01,$D138="AZN",$C138*0.08)</f>
        <v>205.2645</v>
      </c>
    </row>
    <row r="139" spans="1:6" x14ac:dyDescent="0.3">
      <c r="A139" s="177" t="s">
        <v>280</v>
      </c>
      <c r="B139" s="178">
        <v>44282</v>
      </c>
      <c r="C139" s="179">
        <v>12900</v>
      </c>
      <c r="D139" s="88" t="s">
        <v>2864</v>
      </c>
      <c r="E139" s="184" cm="1">
        <f t="array" ref="E139">_xlfn.IFS($D139=$O$5,C139*$P$5,$D139=$O$6,$C139*$P$6,$D139="AZN",$C139)</f>
        <v>23432.85</v>
      </c>
      <c r="F139" s="183" cm="1">
        <f t="array" ref="F139">_xlfn.IFS($D139=$O$5,$C139*$P$5*0.01,$D139=$O$6,$C139*$P$6*0.01,$D139="AZN",$C139*0.08)</f>
        <v>234.32849999999999</v>
      </c>
    </row>
    <row r="140" spans="1:6" x14ac:dyDescent="0.3">
      <c r="A140" s="177" t="s">
        <v>281</v>
      </c>
      <c r="B140" s="178">
        <v>44601</v>
      </c>
      <c r="C140" s="179">
        <v>1900</v>
      </c>
      <c r="D140" s="88" t="s">
        <v>2863</v>
      </c>
      <c r="E140" s="184" cm="1">
        <f t="array" ref="E140">_xlfn.IFS($D140=$O$5,C140*$P$5,$D140=$O$6,$C140*$P$6,$D140="AZN",$C140)</f>
        <v>3230</v>
      </c>
      <c r="F140" s="183" cm="1">
        <f t="array" ref="F140">_xlfn.IFS($D140=$O$5,$C140*$P$5*0.01,$D140=$O$6,$C140*$P$6*0.01,$D140="AZN",$C140*0.08)</f>
        <v>32.299999999999997</v>
      </c>
    </row>
    <row r="141" spans="1:6" x14ac:dyDescent="0.3">
      <c r="A141" s="177" t="s">
        <v>282</v>
      </c>
      <c r="B141" s="178">
        <v>44082</v>
      </c>
      <c r="C141" s="179">
        <v>5300</v>
      </c>
      <c r="D141" s="88" t="s">
        <v>2863</v>
      </c>
      <c r="E141" s="184" cm="1">
        <f t="array" ref="E141">_xlfn.IFS($D141=$O$5,C141*$P$5,$D141=$O$6,$C141*$P$6,$D141="AZN",$C141)</f>
        <v>9010</v>
      </c>
      <c r="F141" s="183" cm="1">
        <f t="array" ref="F141">_xlfn.IFS($D141=$O$5,$C141*$P$5*0.01,$D141=$O$6,$C141*$P$6*0.01,$D141="AZN",$C141*0.08)</f>
        <v>90.100000000000009</v>
      </c>
    </row>
    <row r="142" spans="1:6" x14ac:dyDescent="0.3">
      <c r="A142" s="177" t="s">
        <v>283</v>
      </c>
      <c r="B142" s="178">
        <v>44683</v>
      </c>
      <c r="C142" s="179">
        <v>11300</v>
      </c>
      <c r="D142" s="88" t="s">
        <v>2864</v>
      </c>
      <c r="E142" s="184" cm="1">
        <f t="array" ref="E142">_xlfn.IFS($D142=$O$5,C142*$P$5,$D142=$O$6,$C142*$P$6,$D142="AZN",$C142)</f>
        <v>20526.45</v>
      </c>
      <c r="F142" s="183" cm="1">
        <f t="array" ref="F142">_xlfn.IFS($D142=$O$5,$C142*$P$5*0.01,$D142=$O$6,$C142*$P$6*0.01,$D142="AZN",$C142*0.08)</f>
        <v>205.2645</v>
      </c>
    </row>
    <row r="143" spans="1:6" x14ac:dyDescent="0.3">
      <c r="A143" s="177" t="s">
        <v>284</v>
      </c>
      <c r="B143" s="178">
        <v>44450</v>
      </c>
      <c r="C143" s="179">
        <v>2600</v>
      </c>
      <c r="D143" s="88" t="s">
        <v>2862</v>
      </c>
      <c r="E143" s="184" cm="1">
        <f t="array" ref="E143">_xlfn.IFS($D143=$O$5,C143*$P$5,$D143=$O$6,$C143*$P$6,$D143="AZN",$C143)</f>
        <v>2600</v>
      </c>
      <c r="F143" s="183" cm="1">
        <f t="array" ref="F143">_xlfn.IFS($D143=$O$5,$C143*$P$5*0.01,$D143=$O$6,$C143*$P$6*0.01,$D143="AZN",$C143*0.08)</f>
        <v>208</v>
      </c>
    </row>
    <row r="144" spans="1:6" x14ac:dyDescent="0.3">
      <c r="A144" s="177" t="s">
        <v>285</v>
      </c>
      <c r="B144" s="178">
        <v>43756</v>
      </c>
      <c r="C144" s="179">
        <v>6000</v>
      </c>
      <c r="D144" s="88" t="s">
        <v>2864</v>
      </c>
      <c r="E144" s="184" cm="1">
        <f t="array" ref="E144">_xlfn.IFS($D144=$O$5,C144*$P$5,$D144=$O$6,$C144*$P$6,$D144="AZN",$C144)</f>
        <v>10899</v>
      </c>
      <c r="F144" s="183" cm="1">
        <f t="array" ref="F144">_xlfn.IFS($D144=$O$5,$C144*$P$5*0.01,$D144=$O$6,$C144*$P$6*0.01,$D144="AZN",$C144*0.08)</f>
        <v>108.99000000000001</v>
      </c>
    </row>
    <row r="145" spans="1:6" x14ac:dyDescent="0.3">
      <c r="A145" s="177" t="s">
        <v>286</v>
      </c>
      <c r="B145" s="178">
        <v>44160</v>
      </c>
      <c r="C145" s="179">
        <v>5300</v>
      </c>
      <c r="D145" s="88" t="s">
        <v>2862</v>
      </c>
      <c r="E145" s="184" cm="1">
        <f t="array" ref="E145">_xlfn.IFS($D145=$O$5,C145*$P$5,$D145=$O$6,$C145*$P$6,$D145="AZN",$C145)</f>
        <v>5300</v>
      </c>
      <c r="F145" s="183" cm="1">
        <f t="array" ref="F145">_xlfn.IFS($D145=$O$5,$C145*$P$5*0.01,$D145=$O$6,$C145*$P$6*0.01,$D145="AZN",$C145*0.08)</f>
        <v>424</v>
      </c>
    </row>
    <row r="146" spans="1:6" x14ac:dyDescent="0.3">
      <c r="A146" s="177" t="s">
        <v>287</v>
      </c>
      <c r="B146" s="178">
        <v>43946</v>
      </c>
      <c r="C146" s="179">
        <v>3500</v>
      </c>
      <c r="D146" s="88" t="s">
        <v>2863</v>
      </c>
      <c r="E146" s="184" cm="1">
        <f t="array" ref="E146">_xlfn.IFS($D146=$O$5,C146*$P$5,$D146=$O$6,$C146*$P$6,$D146="AZN",$C146)</f>
        <v>5950</v>
      </c>
      <c r="F146" s="183" cm="1">
        <f t="array" ref="F146">_xlfn.IFS($D146=$O$5,$C146*$P$5*0.01,$D146=$O$6,$C146*$P$6*0.01,$D146="AZN",$C146*0.08)</f>
        <v>59.5</v>
      </c>
    </row>
    <row r="147" spans="1:6" x14ac:dyDescent="0.3">
      <c r="A147" s="177" t="s">
        <v>288</v>
      </c>
      <c r="B147" s="178">
        <v>44626</v>
      </c>
      <c r="C147" s="179">
        <v>12600</v>
      </c>
      <c r="D147" s="88" t="s">
        <v>2864</v>
      </c>
      <c r="E147" s="184" cm="1">
        <f t="array" ref="E147">_xlfn.IFS($D147=$O$5,C147*$P$5,$D147=$O$6,$C147*$P$6,$D147="AZN",$C147)</f>
        <v>22887.9</v>
      </c>
      <c r="F147" s="183" cm="1">
        <f t="array" ref="F147">_xlfn.IFS($D147=$O$5,$C147*$P$5*0.01,$D147=$O$6,$C147*$P$6*0.01,$D147="AZN",$C147*0.08)</f>
        <v>228.87900000000002</v>
      </c>
    </row>
    <row r="148" spans="1:6" x14ac:dyDescent="0.3">
      <c r="A148" s="177" t="s">
        <v>289</v>
      </c>
      <c r="B148" s="178">
        <v>44319</v>
      </c>
      <c r="C148" s="179">
        <v>1200</v>
      </c>
      <c r="D148" s="88" t="s">
        <v>2863</v>
      </c>
      <c r="E148" s="184" cm="1">
        <f t="array" ref="E148">_xlfn.IFS($D148=$O$5,C148*$P$5,$D148=$O$6,$C148*$P$6,$D148="AZN",$C148)</f>
        <v>2040</v>
      </c>
      <c r="F148" s="183" cm="1">
        <f t="array" ref="F148">_xlfn.IFS($D148=$O$5,$C148*$P$5*0.01,$D148=$O$6,$C148*$P$6*0.01,$D148="AZN",$C148*0.08)</f>
        <v>20.400000000000002</v>
      </c>
    </row>
    <row r="149" spans="1:6" x14ac:dyDescent="0.3">
      <c r="A149" s="177" t="s">
        <v>290</v>
      </c>
      <c r="B149" s="178">
        <v>44217</v>
      </c>
      <c r="C149" s="179">
        <v>10400</v>
      </c>
      <c r="D149" s="88" t="s">
        <v>2862</v>
      </c>
      <c r="E149" s="184" cm="1">
        <f t="array" ref="E149">_xlfn.IFS($D149=$O$5,C149*$P$5,$D149=$O$6,$C149*$P$6,$D149="AZN",$C149)</f>
        <v>10400</v>
      </c>
      <c r="F149" s="183" cm="1">
        <f t="array" ref="F149">_xlfn.IFS($D149=$O$5,$C149*$P$5*0.01,$D149=$O$6,$C149*$P$6*0.01,$D149="AZN",$C149*0.08)</f>
        <v>832</v>
      </c>
    </row>
    <row r="150" spans="1:6" x14ac:dyDescent="0.3">
      <c r="A150" s="177" t="s">
        <v>291</v>
      </c>
      <c r="B150" s="178">
        <v>44608</v>
      </c>
      <c r="C150" s="179">
        <v>4400</v>
      </c>
      <c r="D150" s="88" t="s">
        <v>2864</v>
      </c>
      <c r="E150" s="184" cm="1">
        <f t="array" ref="E150">_xlfn.IFS($D150=$O$5,C150*$P$5,$D150=$O$6,$C150*$P$6,$D150="AZN",$C150)</f>
        <v>7992.6</v>
      </c>
      <c r="F150" s="183" cm="1">
        <f t="array" ref="F150">_xlfn.IFS($D150=$O$5,$C150*$P$5*0.01,$D150=$O$6,$C150*$P$6*0.01,$D150="AZN",$C150*0.08)</f>
        <v>79.926000000000002</v>
      </c>
    </row>
    <row r="151" spans="1:6" x14ac:dyDescent="0.3">
      <c r="A151" s="177" t="s">
        <v>292</v>
      </c>
      <c r="B151" s="178">
        <v>44040</v>
      </c>
      <c r="C151" s="179">
        <v>7400</v>
      </c>
      <c r="D151" s="88" t="s">
        <v>2862</v>
      </c>
      <c r="E151" s="184" cm="1">
        <f t="array" ref="E151">_xlfn.IFS($D151=$O$5,C151*$P$5,$D151=$O$6,$C151*$P$6,$D151="AZN",$C151)</f>
        <v>7400</v>
      </c>
      <c r="F151" s="183" cm="1">
        <f t="array" ref="F151">_xlfn.IFS($D151=$O$5,$C151*$P$5*0.01,$D151=$O$6,$C151*$P$6*0.01,$D151="AZN",$C151*0.08)</f>
        <v>592</v>
      </c>
    </row>
    <row r="152" spans="1:6" x14ac:dyDescent="0.3">
      <c r="A152" s="177" t="s">
        <v>293</v>
      </c>
      <c r="B152" s="178">
        <v>43953</v>
      </c>
      <c r="C152" s="179">
        <v>10100</v>
      </c>
      <c r="D152" s="88" t="s">
        <v>2863</v>
      </c>
      <c r="E152" s="184" cm="1">
        <f t="array" ref="E152">_xlfn.IFS($D152=$O$5,C152*$P$5,$D152=$O$6,$C152*$P$6,$D152="AZN",$C152)</f>
        <v>17170</v>
      </c>
      <c r="F152" s="183" cm="1">
        <f t="array" ref="F152">_xlfn.IFS($D152=$O$5,$C152*$P$5*0.01,$D152=$O$6,$C152*$P$6*0.01,$D152="AZN",$C152*0.08)</f>
        <v>171.70000000000002</v>
      </c>
    </row>
    <row r="153" spans="1:6" x14ac:dyDescent="0.3">
      <c r="A153" s="177" t="s">
        <v>294</v>
      </c>
      <c r="B153" s="178">
        <v>43867</v>
      </c>
      <c r="C153" s="179">
        <v>2100</v>
      </c>
      <c r="D153" s="88" t="s">
        <v>2862</v>
      </c>
      <c r="E153" s="184" cm="1">
        <f t="array" ref="E153">_xlfn.IFS($D153=$O$5,C153*$P$5,$D153=$O$6,$C153*$P$6,$D153="AZN",$C153)</f>
        <v>2100</v>
      </c>
      <c r="F153" s="183" cm="1">
        <f t="array" ref="F153">_xlfn.IFS($D153=$O$5,$C153*$P$5*0.01,$D153=$O$6,$C153*$P$6*0.01,$D153="AZN",$C153*0.08)</f>
        <v>168</v>
      </c>
    </row>
    <row r="154" spans="1:6" x14ac:dyDescent="0.3">
      <c r="A154" s="177" t="s">
        <v>295</v>
      </c>
      <c r="B154" s="178">
        <v>44668</v>
      </c>
      <c r="C154" s="179">
        <v>9400</v>
      </c>
      <c r="D154" s="88" t="s">
        <v>2863</v>
      </c>
      <c r="E154" s="184" cm="1">
        <f t="array" ref="E154">_xlfn.IFS($D154=$O$5,C154*$P$5,$D154=$O$6,$C154*$P$6,$D154="AZN",$C154)</f>
        <v>15980</v>
      </c>
      <c r="F154" s="183" cm="1">
        <f t="array" ref="F154">_xlfn.IFS($D154=$O$5,$C154*$P$5*0.01,$D154=$O$6,$C154*$P$6*0.01,$D154="AZN",$C154*0.08)</f>
        <v>159.80000000000001</v>
      </c>
    </row>
    <row r="155" spans="1:6" x14ac:dyDescent="0.3">
      <c r="A155" s="177" t="s">
        <v>296</v>
      </c>
      <c r="B155" s="178">
        <v>43824</v>
      </c>
      <c r="C155" s="179">
        <v>3000</v>
      </c>
      <c r="D155" s="88" t="s">
        <v>2862</v>
      </c>
      <c r="E155" s="184" cm="1">
        <f t="array" ref="E155">_xlfn.IFS($D155=$O$5,C155*$P$5,$D155=$O$6,$C155*$P$6,$D155="AZN",$C155)</f>
        <v>3000</v>
      </c>
      <c r="F155" s="183" cm="1">
        <f t="array" ref="F155">_xlfn.IFS($D155=$O$5,$C155*$P$5*0.01,$D155=$O$6,$C155*$P$6*0.01,$D155="AZN",$C155*0.08)</f>
        <v>240</v>
      </c>
    </row>
    <row r="156" spans="1:6" x14ac:dyDescent="0.3">
      <c r="A156" s="177" t="s">
        <v>297</v>
      </c>
      <c r="B156" s="178">
        <v>43918</v>
      </c>
      <c r="C156" s="179">
        <v>1900</v>
      </c>
      <c r="D156" s="88" t="s">
        <v>2864</v>
      </c>
      <c r="E156" s="184" cm="1">
        <f t="array" ref="E156">_xlfn.IFS($D156=$O$5,C156*$P$5,$D156=$O$6,$C156*$P$6,$D156="AZN",$C156)</f>
        <v>3451.35</v>
      </c>
      <c r="F156" s="183" cm="1">
        <f t="array" ref="F156">_xlfn.IFS($D156=$O$5,$C156*$P$5*0.01,$D156=$O$6,$C156*$P$6*0.01,$D156="AZN",$C156*0.08)</f>
        <v>34.513500000000001</v>
      </c>
    </row>
    <row r="157" spans="1:6" x14ac:dyDescent="0.3">
      <c r="A157" s="177" t="s">
        <v>298</v>
      </c>
      <c r="B157" s="178">
        <v>44890</v>
      </c>
      <c r="C157" s="179">
        <v>6500</v>
      </c>
      <c r="D157" s="88" t="s">
        <v>2863</v>
      </c>
      <c r="E157" s="184" cm="1">
        <f t="array" ref="E157">_xlfn.IFS($D157=$O$5,C157*$P$5,$D157=$O$6,$C157*$P$6,$D157="AZN",$C157)</f>
        <v>11050</v>
      </c>
      <c r="F157" s="183" cm="1">
        <f t="array" ref="F157">_xlfn.IFS($D157=$O$5,$C157*$P$5*0.01,$D157=$O$6,$C157*$P$6*0.01,$D157="AZN",$C157*0.08)</f>
        <v>110.5</v>
      </c>
    </row>
    <row r="158" spans="1:6" x14ac:dyDescent="0.3">
      <c r="A158" s="177" t="s">
        <v>299</v>
      </c>
      <c r="B158" s="178">
        <v>44176</v>
      </c>
      <c r="C158" s="179">
        <v>7600</v>
      </c>
      <c r="D158" s="88" t="s">
        <v>2864</v>
      </c>
      <c r="E158" s="184" cm="1">
        <f t="array" ref="E158">_xlfn.IFS($D158=$O$5,C158*$P$5,$D158=$O$6,$C158*$P$6,$D158="AZN",$C158)</f>
        <v>13805.4</v>
      </c>
      <c r="F158" s="183" cm="1">
        <f t="array" ref="F158">_xlfn.IFS($D158=$O$5,$C158*$P$5*0.01,$D158=$O$6,$C158*$P$6*0.01,$D158="AZN",$C158*0.08)</f>
        <v>138.054</v>
      </c>
    </row>
    <row r="159" spans="1:6" x14ac:dyDescent="0.3">
      <c r="A159" s="177" t="s">
        <v>300</v>
      </c>
      <c r="B159" s="178">
        <v>44743</v>
      </c>
      <c r="C159" s="179">
        <v>8400</v>
      </c>
      <c r="D159" s="88" t="s">
        <v>2864</v>
      </c>
      <c r="E159" s="184" cm="1">
        <f t="array" ref="E159">_xlfn.IFS($D159=$O$5,C159*$P$5,$D159=$O$6,$C159*$P$6,$D159="AZN",$C159)</f>
        <v>15258.6</v>
      </c>
      <c r="F159" s="183" cm="1">
        <f t="array" ref="F159">_xlfn.IFS($D159=$O$5,$C159*$P$5*0.01,$D159=$O$6,$C159*$P$6*0.01,$D159="AZN",$C159*0.08)</f>
        <v>152.58600000000001</v>
      </c>
    </row>
    <row r="160" spans="1:6" x14ac:dyDescent="0.3">
      <c r="A160" s="177" t="s">
        <v>301</v>
      </c>
      <c r="B160" s="178">
        <v>44307</v>
      </c>
      <c r="C160" s="179">
        <v>5300</v>
      </c>
      <c r="D160" s="88" t="s">
        <v>2864</v>
      </c>
      <c r="E160" s="184" cm="1">
        <f t="array" ref="E160">_xlfn.IFS($D160=$O$5,C160*$P$5,$D160=$O$6,$C160*$P$6,$D160="AZN",$C160)</f>
        <v>9627.4500000000007</v>
      </c>
      <c r="F160" s="183" cm="1">
        <f t="array" ref="F160">_xlfn.IFS($D160=$O$5,$C160*$P$5*0.01,$D160=$O$6,$C160*$P$6*0.01,$D160="AZN",$C160*0.08)</f>
        <v>96.274500000000003</v>
      </c>
    </row>
    <row r="161" spans="1:6" x14ac:dyDescent="0.3">
      <c r="A161" s="177" t="s">
        <v>302</v>
      </c>
      <c r="B161" s="178">
        <v>44143</v>
      </c>
      <c r="C161" s="179">
        <v>1400</v>
      </c>
      <c r="D161" s="88" t="s">
        <v>2863</v>
      </c>
      <c r="E161" s="184" cm="1">
        <f t="array" ref="E161">_xlfn.IFS($D161=$O$5,C161*$P$5,$D161=$O$6,$C161*$P$6,$D161="AZN",$C161)</f>
        <v>2380</v>
      </c>
      <c r="F161" s="183" cm="1">
        <f t="array" ref="F161">_xlfn.IFS($D161=$O$5,$C161*$P$5*0.01,$D161=$O$6,$C161*$P$6*0.01,$D161="AZN",$C161*0.08)</f>
        <v>23.8</v>
      </c>
    </row>
    <row r="162" spans="1:6" x14ac:dyDescent="0.3">
      <c r="A162" s="177" t="s">
        <v>303</v>
      </c>
      <c r="B162" s="178">
        <v>44159</v>
      </c>
      <c r="C162" s="179">
        <v>2500</v>
      </c>
      <c r="D162" s="88" t="s">
        <v>2863</v>
      </c>
      <c r="E162" s="184" cm="1">
        <f t="array" ref="E162">_xlfn.IFS($D162=$O$5,C162*$P$5,$D162=$O$6,$C162*$P$6,$D162="AZN",$C162)</f>
        <v>4250</v>
      </c>
      <c r="F162" s="183" cm="1">
        <f t="array" ref="F162">_xlfn.IFS($D162=$O$5,$C162*$P$5*0.01,$D162=$O$6,$C162*$P$6*0.01,$D162="AZN",$C162*0.08)</f>
        <v>42.5</v>
      </c>
    </row>
    <row r="163" spans="1:6" x14ac:dyDescent="0.3">
      <c r="A163" s="177" t="s">
        <v>304</v>
      </c>
      <c r="B163" s="178">
        <v>44459</v>
      </c>
      <c r="C163" s="179">
        <v>5000</v>
      </c>
      <c r="D163" s="88" t="s">
        <v>2862</v>
      </c>
      <c r="E163" s="184" cm="1">
        <f t="array" ref="E163">_xlfn.IFS($D163=$O$5,C163*$P$5,$D163=$O$6,$C163*$P$6,$D163="AZN",$C163)</f>
        <v>5000</v>
      </c>
      <c r="F163" s="183" cm="1">
        <f t="array" ref="F163">_xlfn.IFS($D163=$O$5,$C163*$P$5*0.01,$D163=$O$6,$C163*$P$6*0.01,$D163="AZN",$C163*0.08)</f>
        <v>400</v>
      </c>
    </row>
    <row r="164" spans="1:6" x14ac:dyDescent="0.3">
      <c r="A164" s="177" t="s">
        <v>305</v>
      </c>
      <c r="B164" s="178">
        <v>43709</v>
      </c>
      <c r="C164" s="179">
        <v>6800</v>
      </c>
      <c r="D164" s="88" t="s">
        <v>2864</v>
      </c>
      <c r="E164" s="184" cm="1">
        <f t="array" ref="E164">_xlfn.IFS($D164=$O$5,C164*$P$5,$D164=$O$6,$C164*$P$6,$D164="AZN",$C164)</f>
        <v>12352.2</v>
      </c>
      <c r="F164" s="183" cm="1">
        <f t="array" ref="F164">_xlfn.IFS($D164=$O$5,$C164*$P$5*0.01,$D164=$O$6,$C164*$P$6*0.01,$D164="AZN",$C164*0.08)</f>
        <v>123.52200000000001</v>
      </c>
    </row>
    <row r="165" spans="1:6" x14ac:dyDescent="0.3">
      <c r="A165" s="177" t="s">
        <v>306</v>
      </c>
      <c r="B165" s="178">
        <v>44810</v>
      </c>
      <c r="C165" s="179">
        <v>6300</v>
      </c>
      <c r="D165" s="88" t="s">
        <v>2862</v>
      </c>
      <c r="E165" s="184" cm="1">
        <f t="array" ref="E165">_xlfn.IFS($D165=$O$5,C165*$P$5,$D165=$O$6,$C165*$P$6,$D165="AZN",$C165)</f>
        <v>6300</v>
      </c>
      <c r="F165" s="183" cm="1">
        <f t="array" ref="F165">_xlfn.IFS($D165=$O$5,$C165*$P$5*0.01,$D165=$O$6,$C165*$P$6*0.01,$D165="AZN",$C165*0.08)</f>
        <v>504</v>
      </c>
    </row>
    <row r="166" spans="1:6" x14ac:dyDescent="0.3">
      <c r="A166" s="177" t="s">
        <v>307</v>
      </c>
      <c r="B166" s="178">
        <v>44629</v>
      </c>
      <c r="C166" s="179">
        <v>9300</v>
      </c>
      <c r="D166" s="88" t="s">
        <v>2864</v>
      </c>
      <c r="E166" s="184" cm="1">
        <f t="array" ref="E166">_xlfn.IFS($D166=$O$5,C166*$P$5,$D166=$O$6,$C166*$P$6,$D166="AZN",$C166)</f>
        <v>16893.45</v>
      </c>
      <c r="F166" s="183" cm="1">
        <f t="array" ref="F166">_xlfn.IFS($D166=$O$5,$C166*$P$5*0.01,$D166=$O$6,$C166*$P$6*0.01,$D166="AZN",$C166*0.08)</f>
        <v>168.93450000000001</v>
      </c>
    </row>
    <row r="167" spans="1:6" x14ac:dyDescent="0.3">
      <c r="A167" s="177" t="s">
        <v>308</v>
      </c>
      <c r="B167" s="178">
        <v>44637</v>
      </c>
      <c r="C167" s="179">
        <v>2900</v>
      </c>
      <c r="D167" s="88" t="s">
        <v>2864</v>
      </c>
      <c r="E167" s="184" cm="1">
        <f t="array" ref="E167">_xlfn.IFS($D167=$O$5,C167*$P$5,$D167=$O$6,$C167*$P$6,$D167="AZN",$C167)</f>
        <v>5267.85</v>
      </c>
      <c r="F167" s="183" cm="1">
        <f t="array" ref="F167">_xlfn.IFS($D167=$O$5,$C167*$P$5*0.01,$D167=$O$6,$C167*$P$6*0.01,$D167="AZN",$C167*0.08)</f>
        <v>52.678500000000007</v>
      </c>
    </row>
    <row r="168" spans="1:6" x14ac:dyDescent="0.3">
      <c r="A168" s="177" t="s">
        <v>309</v>
      </c>
      <c r="B168" s="178">
        <v>44665</v>
      </c>
      <c r="C168" s="179">
        <v>3500</v>
      </c>
      <c r="D168" s="88" t="s">
        <v>2862</v>
      </c>
      <c r="E168" s="184" cm="1">
        <f t="array" ref="E168">_xlfn.IFS($D168=$O$5,C168*$P$5,$D168=$O$6,$C168*$P$6,$D168="AZN",$C168)</f>
        <v>3500</v>
      </c>
      <c r="F168" s="183" cm="1">
        <f t="array" ref="F168">_xlfn.IFS($D168=$O$5,$C168*$P$5*0.01,$D168=$O$6,$C168*$P$6*0.01,$D168="AZN",$C168*0.08)</f>
        <v>280</v>
      </c>
    </row>
    <row r="169" spans="1:6" x14ac:dyDescent="0.3">
      <c r="A169" s="177" t="s">
        <v>310</v>
      </c>
      <c r="B169" s="178">
        <v>44220</v>
      </c>
      <c r="C169" s="179">
        <v>10800</v>
      </c>
      <c r="D169" s="88" t="s">
        <v>2864</v>
      </c>
      <c r="E169" s="184" cm="1">
        <f t="array" ref="E169">_xlfn.IFS($D169=$O$5,C169*$P$5,$D169=$O$6,$C169*$P$6,$D169="AZN",$C169)</f>
        <v>19618.2</v>
      </c>
      <c r="F169" s="183" cm="1">
        <f t="array" ref="F169">_xlfn.IFS($D169=$O$5,$C169*$P$5*0.01,$D169=$O$6,$C169*$P$6*0.01,$D169="AZN",$C169*0.08)</f>
        <v>196.18200000000002</v>
      </c>
    </row>
    <row r="170" spans="1:6" x14ac:dyDescent="0.3">
      <c r="A170" s="177" t="s">
        <v>311</v>
      </c>
      <c r="B170" s="178">
        <v>44272</v>
      </c>
      <c r="C170" s="179">
        <v>2300</v>
      </c>
      <c r="D170" s="88" t="s">
        <v>2863</v>
      </c>
      <c r="E170" s="184" cm="1">
        <f t="array" ref="E170">_xlfn.IFS($D170=$O$5,C170*$P$5,$D170=$O$6,$C170*$P$6,$D170="AZN",$C170)</f>
        <v>3910</v>
      </c>
      <c r="F170" s="183" cm="1">
        <f t="array" ref="F170">_xlfn.IFS($D170=$O$5,$C170*$P$5*0.01,$D170=$O$6,$C170*$P$6*0.01,$D170="AZN",$C170*0.08)</f>
        <v>39.1</v>
      </c>
    </row>
    <row r="171" spans="1:6" x14ac:dyDescent="0.3">
      <c r="A171" s="177" t="s">
        <v>312</v>
      </c>
      <c r="B171" s="178">
        <v>44385</v>
      </c>
      <c r="C171" s="179">
        <v>9000</v>
      </c>
      <c r="D171" s="88" t="s">
        <v>2863</v>
      </c>
      <c r="E171" s="184" cm="1">
        <f t="array" ref="E171">_xlfn.IFS($D171=$O$5,C171*$P$5,$D171=$O$6,$C171*$P$6,$D171="AZN",$C171)</f>
        <v>15300</v>
      </c>
      <c r="F171" s="183" cm="1">
        <f t="array" ref="F171">_xlfn.IFS($D171=$O$5,$C171*$P$5*0.01,$D171=$O$6,$C171*$P$6*0.01,$D171="AZN",$C171*0.08)</f>
        <v>153</v>
      </c>
    </row>
    <row r="172" spans="1:6" x14ac:dyDescent="0.3">
      <c r="A172" s="177" t="s">
        <v>313</v>
      </c>
      <c r="B172" s="178">
        <v>44098</v>
      </c>
      <c r="C172" s="179">
        <v>11500</v>
      </c>
      <c r="D172" s="88" t="s">
        <v>2862</v>
      </c>
      <c r="E172" s="184" cm="1">
        <f t="array" ref="E172">_xlfn.IFS($D172=$O$5,C172*$P$5,$D172=$O$6,$C172*$P$6,$D172="AZN",$C172)</f>
        <v>11500</v>
      </c>
      <c r="F172" s="183" cm="1">
        <f t="array" ref="F172">_xlfn.IFS($D172=$O$5,$C172*$P$5*0.01,$D172=$O$6,$C172*$P$6*0.01,$D172="AZN",$C172*0.08)</f>
        <v>920</v>
      </c>
    </row>
    <row r="173" spans="1:6" x14ac:dyDescent="0.3">
      <c r="A173" s="177" t="s">
        <v>314</v>
      </c>
      <c r="B173" s="178">
        <v>43893</v>
      </c>
      <c r="C173" s="179">
        <v>10700</v>
      </c>
      <c r="D173" s="88" t="s">
        <v>2864</v>
      </c>
      <c r="E173" s="184" cm="1">
        <f t="array" ref="E173">_xlfn.IFS($D173=$O$5,C173*$P$5,$D173=$O$6,$C173*$P$6,$D173="AZN",$C173)</f>
        <v>19436.55</v>
      </c>
      <c r="F173" s="183" cm="1">
        <f t="array" ref="F173">_xlfn.IFS($D173=$O$5,$C173*$P$5*0.01,$D173=$O$6,$C173*$P$6*0.01,$D173="AZN",$C173*0.08)</f>
        <v>194.3655</v>
      </c>
    </row>
    <row r="174" spans="1:6" x14ac:dyDescent="0.3">
      <c r="A174" s="177" t="s">
        <v>315</v>
      </c>
      <c r="B174" s="178">
        <v>44177</v>
      </c>
      <c r="C174" s="179">
        <v>11200</v>
      </c>
      <c r="D174" s="88" t="s">
        <v>2864</v>
      </c>
      <c r="E174" s="184" cm="1">
        <f t="array" ref="E174">_xlfn.IFS($D174=$O$5,C174*$P$5,$D174=$O$6,$C174*$P$6,$D174="AZN",$C174)</f>
        <v>20344.8</v>
      </c>
      <c r="F174" s="183" cm="1">
        <f t="array" ref="F174">_xlfn.IFS($D174=$O$5,$C174*$P$5*0.01,$D174=$O$6,$C174*$P$6*0.01,$D174="AZN",$C174*0.08)</f>
        <v>203.44800000000001</v>
      </c>
    </row>
    <row r="175" spans="1:6" x14ac:dyDescent="0.3">
      <c r="A175" s="177" t="s">
        <v>194</v>
      </c>
      <c r="B175" s="178">
        <v>43965</v>
      </c>
      <c r="C175" s="179">
        <v>11200</v>
      </c>
      <c r="D175" s="88" t="s">
        <v>2862</v>
      </c>
      <c r="E175" s="184" cm="1">
        <f t="array" ref="E175">_xlfn.IFS($D175=$O$5,C175*$P$5,$D175=$O$6,$C175*$P$6,$D175="AZN",$C175)</f>
        <v>11200</v>
      </c>
      <c r="F175" s="183" cm="1">
        <f t="array" ref="F175">_xlfn.IFS($D175=$O$5,$C175*$P$5*0.01,$D175=$O$6,$C175*$P$6*0.01,$D175="AZN",$C175*0.08)</f>
        <v>896</v>
      </c>
    </row>
    <row r="176" spans="1:6" x14ac:dyDescent="0.3">
      <c r="A176" s="177" t="s">
        <v>316</v>
      </c>
      <c r="B176" s="178">
        <v>44538</v>
      </c>
      <c r="C176" s="179">
        <v>5100</v>
      </c>
      <c r="D176" s="88" t="s">
        <v>2864</v>
      </c>
      <c r="E176" s="184" cm="1">
        <f t="array" ref="E176">_xlfn.IFS($D176=$O$5,C176*$P$5,$D176=$O$6,$C176*$P$6,$D176="AZN",$C176)</f>
        <v>9264.15</v>
      </c>
      <c r="F176" s="183" cm="1">
        <f t="array" ref="F176">_xlfn.IFS($D176=$O$5,$C176*$P$5*0.01,$D176=$O$6,$C176*$P$6*0.01,$D176="AZN",$C176*0.08)</f>
        <v>92.641499999999994</v>
      </c>
    </row>
    <row r="177" spans="1:6" x14ac:dyDescent="0.3">
      <c r="A177" s="177" t="s">
        <v>317</v>
      </c>
      <c r="B177" s="178">
        <v>44665</v>
      </c>
      <c r="C177" s="179">
        <v>1100</v>
      </c>
      <c r="D177" s="88" t="s">
        <v>2864</v>
      </c>
      <c r="E177" s="184" cm="1">
        <f t="array" ref="E177">_xlfn.IFS($D177=$O$5,C177*$P$5,$D177=$O$6,$C177*$P$6,$D177="AZN",$C177)</f>
        <v>1998.15</v>
      </c>
      <c r="F177" s="183" cm="1">
        <f t="array" ref="F177">_xlfn.IFS($D177=$O$5,$C177*$P$5*0.01,$D177=$O$6,$C177*$P$6*0.01,$D177="AZN",$C177*0.08)</f>
        <v>19.9815</v>
      </c>
    </row>
    <row r="178" spans="1:6" x14ac:dyDescent="0.3">
      <c r="A178" s="177" t="s">
        <v>318</v>
      </c>
      <c r="B178" s="178">
        <v>44526</v>
      </c>
      <c r="C178" s="179">
        <v>9100</v>
      </c>
      <c r="D178" s="88" t="s">
        <v>2862</v>
      </c>
      <c r="E178" s="184" cm="1">
        <f t="array" ref="E178">_xlfn.IFS($D178=$O$5,C178*$P$5,$D178=$O$6,$C178*$P$6,$D178="AZN",$C178)</f>
        <v>9100</v>
      </c>
      <c r="F178" s="183" cm="1">
        <f t="array" ref="F178">_xlfn.IFS($D178=$O$5,$C178*$P$5*0.01,$D178=$O$6,$C178*$P$6*0.01,$D178="AZN",$C178*0.08)</f>
        <v>728</v>
      </c>
    </row>
    <row r="179" spans="1:6" x14ac:dyDescent="0.3">
      <c r="A179" s="177" t="s">
        <v>319</v>
      </c>
      <c r="B179" s="178">
        <v>44550</v>
      </c>
      <c r="C179" s="179">
        <v>9300</v>
      </c>
      <c r="D179" s="88" t="s">
        <v>2862</v>
      </c>
      <c r="E179" s="184" cm="1">
        <f t="array" ref="E179">_xlfn.IFS($D179=$O$5,C179*$P$5,$D179=$O$6,$C179*$P$6,$D179="AZN",$C179)</f>
        <v>9300</v>
      </c>
      <c r="F179" s="183" cm="1">
        <f t="array" ref="F179">_xlfn.IFS($D179=$O$5,$C179*$P$5*0.01,$D179=$O$6,$C179*$P$6*0.01,$D179="AZN",$C179*0.08)</f>
        <v>744</v>
      </c>
    </row>
    <row r="180" spans="1:6" x14ac:dyDescent="0.3">
      <c r="A180" s="177" t="s">
        <v>320</v>
      </c>
      <c r="B180" s="178">
        <v>43955</v>
      </c>
      <c r="C180" s="179">
        <v>7100</v>
      </c>
      <c r="D180" s="88" t="s">
        <v>2864</v>
      </c>
      <c r="E180" s="184" cm="1">
        <f t="array" ref="E180">_xlfn.IFS($D180=$O$5,C180*$P$5,$D180=$O$6,$C180*$P$6,$D180="AZN",$C180)</f>
        <v>12897.15</v>
      </c>
      <c r="F180" s="183" cm="1">
        <f t="array" ref="F180">_xlfn.IFS($D180=$O$5,$C180*$P$5*0.01,$D180=$O$6,$C180*$P$6*0.01,$D180="AZN",$C180*0.08)</f>
        <v>128.97149999999999</v>
      </c>
    </row>
    <row r="181" spans="1:6" x14ac:dyDescent="0.3">
      <c r="A181" s="177" t="s">
        <v>321</v>
      </c>
      <c r="B181" s="178">
        <v>44699</v>
      </c>
      <c r="C181" s="179">
        <v>10200</v>
      </c>
      <c r="D181" s="88" t="s">
        <v>2863</v>
      </c>
      <c r="E181" s="184" cm="1">
        <f t="array" ref="E181">_xlfn.IFS($D181=$O$5,C181*$P$5,$D181=$O$6,$C181*$P$6,$D181="AZN",$C181)</f>
        <v>17340</v>
      </c>
      <c r="F181" s="183" cm="1">
        <f t="array" ref="F181">_xlfn.IFS($D181=$O$5,$C181*$P$5*0.01,$D181=$O$6,$C181*$P$6*0.01,$D181="AZN",$C181*0.08)</f>
        <v>173.4</v>
      </c>
    </row>
    <row r="182" spans="1:6" x14ac:dyDescent="0.3">
      <c r="A182" s="177" t="s">
        <v>323</v>
      </c>
      <c r="B182" s="178">
        <v>44448</v>
      </c>
      <c r="C182" s="179">
        <v>7400</v>
      </c>
      <c r="D182" s="88" t="s">
        <v>2864</v>
      </c>
      <c r="E182" s="184" cm="1">
        <f t="array" ref="E182">_xlfn.IFS($D182=$O$5,C182*$P$5,$D182=$O$6,$C182*$P$6,$D182="AZN",$C182)</f>
        <v>13442.1</v>
      </c>
      <c r="F182" s="183" cm="1">
        <f t="array" ref="F182">_xlfn.IFS($D182=$O$5,$C182*$P$5*0.01,$D182=$O$6,$C182*$P$6*0.01,$D182="AZN",$C182*0.08)</f>
        <v>134.42099999999999</v>
      </c>
    </row>
    <row r="183" spans="1:6" x14ac:dyDescent="0.3">
      <c r="A183" s="177" t="s">
        <v>324</v>
      </c>
      <c r="B183" s="178">
        <v>44342</v>
      </c>
      <c r="C183" s="179">
        <v>6500</v>
      </c>
      <c r="D183" s="88" t="s">
        <v>2864</v>
      </c>
      <c r="E183" s="184" cm="1">
        <f t="array" ref="E183">_xlfn.IFS($D183=$O$5,C183*$P$5,$D183=$O$6,$C183*$P$6,$D183="AZN",$C183)</f>
        <v>11807.25</v>
      </c>
      <c r="F183" s="183" cm="1">
        <f t="array" ref="F183">_xlfn.IFS($D183=$O$5,$C183*$P$5*0.01,$D183=$O$6,$C183*$P$6*0.01,$D183="AZN",$C183*0.08)</f>
        <v>118.07250000000001</v>
      </c>
    </row>
    <row r="184" spans="1:6" x14ac:dyDescent="0.3">
      <c r="A184" s="177" t="s">
        <v>325</v>
      </c>
      <c r="B184" s="178">
        <v>44266</v>
      </c>
      <c r="C184" s="179">
        <v>4900</v>
      </c>
      <c r="D184" s="88" t="s">
        <v>2863</v>
      </c>
      <c r="E184" s="184" cm="1">
        <f t="array" ref="E184">_xlfn.IFS($D184=$O$5,C184*$P$5,$D184=$O$6,$C184*$P$6,$D184="AZN",$C184)</f>
        <v>8330</v>
      </c>
      <c r="F184" s="183" cm="1">
        <f t="array" ref="F184">_xlfn.IFS($D184=$O$5,$C184*$P$5*0.01,$D184=$O$6,$C184*$P$6*0.01,$D184="AZN",$C184*0.08)</f>
        <v>83.3</v>
      </c>
    </row>
    <row r="185" spans="1:6" x14ac:dyDescent="0.3">
      <c r="A185" s="177" t="s">
        <v>326</v>
      </c>
      <c r="B185" s="178">
        <v>44875</v>
      </c>
      <c r="C185" s="179">
        <v>2500</v>
      </c>
      <c r="D185" s="88" t="s">
        <v>2862</v>
      </c>
      <c r="E185" s="184" cm="1">
        <f t="array" ref="E185">_xlfn.IFS($D185=$O$5,C185*$P$5,$D185=$O$6,$C185*$P$6,$D185="AZN",$C185)</f>
        <v>2500</v>
      </c>
      <c r="F185" s="183" cm="1">
        <f t="array" ref="F185">_xlfn.IFS($D185=$O$5,$C185*$P$5*0.01,$D185=$O$6,$C185*$P$6*0.01,$D185="AZN",$C185*0.08)</f>
        <v>200</v>
      </c>
    </row>
    <row r="186" spans="1:6" x14ac:dyDescent="0.3">
      <c r="A186" s="177" t="s">
        <v>265</v>
      </c>
      <c r="B186" s="178">
        <v>43770</v>
      </c>
      <c r="C186" s="179">
        <v>11000</v>
      </c>
      <c r="D186" s="88" t="s">
        <v>2863</v>
      </c>
      <c r="E186" s="184" cm="1">
        <f t="array" ref="E186">_xlfn.IFS($D186=$O$5,C186*$P$5,$D186=$O$6,$C186*$P$6,$D186="AZN",$C186)</f>
        <v>18700</v>
      </c>
      <c r="F186" s="183" cm="1">
        <f t="array" ref="F186">_xlfn.IFS($D186=$O$5,$C186*$P$5*0.01,$D186=$O$6,$C186*$P$6*0.01,$D186="AZN",$C186*0.08)</f>
        <v>187</v>
      </c>
    </row>
    <row r="187" spans="1:6" x14ac:dyDescent="0.3">
      <c r="A187" s="177" t="s">
        <v>327</v>
      </c>
      <c r="B187" s="178">
        <v>43853</v>
      </c>
      <c r="C187" s="179">
        <v>12400</v>
      </c>
      <c r="D187" s="88" t="s">
        <v>2862</v>
      </c>
      <c r="E187" s="184" cm="1">
        <f t="array" ref="E187">_xlfn.IFS($D187=$O$5,C187*$P$5,$D187=$O$6,$C187*$P$6,$D187="AZN",$C187)</f>
        <v>12400</v>
      </c>
      <c r="F187" s="183" cm="1">
        <f t="array" ref="F187">_xlfn.IFS($D187=$O$5,$C187*$P$5*0.01,$D187=$O$6,$C187*$P$6*0.01,$D187="AZN",$C187*0.08)</f>
        <v>992</v>
      </c>
    </row>
    <row r="188" spans="1:6" x14ac:dyDescent="0.3">
      <c r="A188" s="177" t="s">
        <v>328</v>
      </c>
      <c r="B188" s="178">
        <v>44208</v>
      </c>
      <c r="C188" s="179">
        <v>8400</v>
      </c>
      <c r="D188" s="88" t="s">
        <v>2864</v>
      </c>
      <c r="E188" s="184" cm="1">
        <f t="array" ref="E188">_xlfn.IFS($D188=$O$5,C188*$P$5,$D188=$O$6,$C188*$P$6,$D188="AZN",$C188)</f>
        <v>15258.6</v>
      </c>
      <c r="F188" s="183" cm="1">
        <f t="array" ref="F188">_xlfn.IFS($D188=$O$5,$C188*$P$5*0.01,$D188=$O$6,$C188*$P$6*0.01,$D188="AZN",$C188*0.08)</f>
        <v>152.58600000000001</v>
      </c>
    </row>
    <row r="189" spans="1:6" x14ac:dyDescent="0.3">
      <c r="A189" s="177" t="s">
        <v>329</v>
      </c>
      <c r="B189" s="178">
        <v>44513</v>
      </c>
      <c r="C189" s="179">
        <v>12900</v>
      </c>
      <c r="D189" s="88" t="s">
        <v>2863</v>
      </c>
      <c r="E189" s="184" cm="1">
        <f t="array" ref="E189">_xlfn.IFS($D189=$O$5,C189*$P$5,$D189=$O$6,$C189*$P$6,$D189="AZN",$C189)</f>
        <v>21930</v>
      </c>
      <c r="F189" s="183" cm="1">
        <f t="array" ref="F189">_xlfn.IFS($D189=$O$5,$C189*$P$5*0.01,$D189=$O$6,$C189*$P$6*0.01,$D189="AZN",$C189*0.08)</f>
        <v>219.3</v>
      </c>
    </row>
    <row r="190" spans="1:6" x14ac:dyDescent="0.3">
      <c r="A190" s="177" t="s">
        <v>330</v>
      </c>
      <c r="B190" s="178">
        <v>43832</v>
      </c>
      <c r="C190" s="179">
        <v>5000</v>
      </c>
      <c r="D190" s="88" t="s">
        <v>2864</v>
      </c>
      <c r="E190" s="184" cm="1">
        <f t="array" ref="E190">_xlfn.IFS($D190=$O$5,C190*$P$5,$D190=$O$6,$C190*$P$6,$D190="AZN",$C190)</f>
        <v>9082.5</v>
      </c>
      <c r="F190" s="183" cm="1">
        <f t="array" ref="F190">_xlfn.IFS($D190=$O$5,$C190*$P$5*0.01,$D190=$O$6,$C190*$P$6*0.01,$D190="AZN",$C190*0.08)</f>
        <v>90.825000000000003</v>
      </c>
    </row>
    <row r="191" spans="1:6" x14ac:dyDescent="0.3">
      <c r="A191" s="177" t="s">
        <v>331</v>
      </c>
      <c r="B191" s="178">
        <v>43708</v>
      </c>
      <c r="C191" s="179">
        <v>3600</v>
      </c>
      <c r="D191" s="88" t="s">
        <v>2862</v>
      </c>
      <c r="E191" s="184" cm="1">
        <f t="array" ref="E191">_xlfn.IFS($D191=$O$5,C191*$P$5,$D191=$O$6,$C191*$P$6,$D191="AZN",$C191)</f>
        <v>3600</v>
      </c>
      <c r="F191" s="183" cm="1">
        <f t="array" ref="F191">_xlfn.IFS($D191=$O$5,$C191*$P$5*0.01,$D191=$O$6,$C191*$P$6*0.01,$D191="AZN",$C191*0.08)</f>
        <v>288</v>
      </c>
    </row>
    <row r="192" spans="1:6" x14ac:dyDescent="0.3">
      <c r="A192" s="177" t="s">
        <v>312</v>
      </c>
      <c r="B192" s="178">
        <v>44551</v>
      </c>
      <c r="C192" s="179">
        <v>2100</v>
      </c>
      <c r="D192" s="88" t="s">
        <v>2863</v>
      </c>
      <c r="E192" s="184" cm="1">
        <f t="array" ref="E192">_xlfn.IFS($D192=$O$5,C192*$P$5,$D192=$O$6,$C192*$P$6,$D192="AZN",$C192)</f>
        <v>3570</v>
      </c>
      <c r="F192" s="183" cm="1">
        <f t="array" ref="F192">_xlfn.IFS($D192=$O$5,$C192*$P$5*0.01,$D192=$O$6,$C192*$P$6*0.01,$D192="AZN",$C192*0.08)</f>
        <v>35.700000000000003</v>
      </c>
    </row>
    <row r="193" spans="1:6" x14ac:dyDescent="0.3">
      <c r="A193" s="177" t="s">
        <v>332</v>
      </c>
      <c r="B193" s="178">
        <v>44570</v>
      </c>
      <c r="C193" s="179">
        <v>5100</v>
      </c>
      <c r="D193" s="88" t="s">
        <v>2863</v>
      </c>
      <c r="E193" s="184" cm="1">
        <f t="array" ref="E193">_xlfn.IFS($D193=$O$5,C193*$P$5,$D193=$O$6,$C193*$P$6,$D193="AZN",$C193)</f>
        <v>8670</v>
      </c>
      <c r="F193" s="183" cm="1">
        <f t="array" ref="F193">_xlfn.IFS($D193=$O$5,$C193*$P$5*0.01,$D193=$O$6,$C193*$P$6*0.01,$D193="AZN",$C193*0.08)</f>
        <v>86.7</v>
      </c>
    </row>
    <row r="194" spans="1:6" x14ac:dyDescent="0.3">
      <c r="A194" s="177" t="s">
        <v>225</v>
      </c>
      <c r="B194" s="178">
        <v>44196</v>
      </c>
      <c r="C194" s="179">
        <v>9900</v>
      </c>
      <c r="D194" s="88" t="s">
        <v>2862</v>
      </c>
      <c r="E194" s="184" cm="1">
        <f t="array" ref="E194">_xlfn.IFS($D194=$O$5,C194*$P$5,$D194=$O$6,$C194*$P$6,$D194="AZN",$C194)</f>
        <v>9900</v>
      </c>
      <c r="F194" s="183" cm="1">
        <f t="array" ref="F194">_xlfn.IFS($D194=$O$5,$C194*$P$5*0.01,$D194=$O$6,$C194*$P$6*0.01,$D194="AZN",$C194*0.08)</f>
        <v>792</v>
      </c>
    </row>
    <row r="195" spans="1:6" x14ac:dyDescent="0.3">
      <c r="A195" s="177" t="s">
        <v>333</v>
      </c>
      <c r="B195" s="178">
        <v>44180</v>
      </c>
      <c r="C195" s="179">
        <v>6600</v>
      </c>
      <c r="D195" s="88" t="s">
        <v>2862</v>
      </c>
      <c r="E195" s="184" cm="1">
        <f t="array" ref="E195">_xlfn.IFS($D195=$O$5,C195*$P$5,$D195=$O$6,$C195*$P$6,$D195="AZN",$C195)</f>
        <v>6600</v>
      </c>
      <c r="F195" s="183" cm="1">
        <f t="array" ref="F195">_xlfn.IFS($D195=$O$5,$C195*$P$5*0.01,$D195=$O$6,$C195*$P$6*0.01,$D195="AZN",$C195*0.08)</f>
        <v>528</v>
      </c>
    </row>
    <row r="196" spans="1:6" x14ac:dyDescent="0.3">
      <c r="A196" s="177" t="s">
        <v>334</v>
      </c>
      <c r="B196" s="178">
        <v>44876</v>
      </c>
      <c r="C196" s="179">
        <v>4300</v>
      </c>
      <c r="D196" s="88" t="s">
        <v>2863</v>
      </c>
      <c r="E196" s="184" cm="1">
        <f t="array" ref="E196">_xlfn.IFS($D196=$O$5,C196*$P$5,$D196=$O$6,$C196*$P$6,$D196="AZN",$C196)</f>
        <v>7310</v>
      </c>
      <c r="F196" s="183" cm="1">
        <f t="array" ref="F196">_xlfn.IFS($D196=$O$5,$C196*$P$5*0.01,$D196=$O$6,$C196*$P$6*0.01,$D196="AZN",$C196*0.08)</f>
        <v>73.100000000000009</v>
      </c>
    </row>
    <row r="197" spans="1:6" x14ac:dyDescent="0.3">
      <c r="A197" s="177" t="s">
        <v>335</v>
      </c>
      <c r="B197" s="178">
        <v>44513</v>
      </c>
      <c r="C197" s="179">
        <v>6000</v>
      </c>
      <c r="D197" s="88" t="s">
        <v>2864</v>
      </c>
      <c r="E197" s="184" cm="1">
        <f t="array" ref="E197">_xlfn.IFS($D197=$O$5,C197*$P$5,$D197=$O$6,$C197*$P$6,$D197="AZN",$C197)</f>
        <v>10899</v>
      </c>
      <c r="F197" s="183" cm="1">
        <f t="array" ref="F197">_xlfn.IFS($D197=$O$5,$C197*$P$5*0.01,$D197=$O$6,$C197*$P$6*0.01,$D197="AZN",$C197*0.08)</f>
        <v>108.99000000000001</v>
      </c>
    </row>
    <row r="198" spans="1:6" x14ac:dyDescent="0.3">
      <c r="A198" s="177" t="s">
        <v>336</v>
      </c>
      <c r="B198" s="178">
        <v>44742</v>
      </c>
      <c r="C198" s="179">
        <v>5100</v>
      </c>
      <c r="D198" s="88" t="s">
        <v>2862</v>
      </c>
      <c r="E198" s="184" cm="1">
        <f t="array" ref="E198">_xlfn.IFS($D198=$O$5,C198*$P$5,$D198=$O$6,$C198*$P$6,$D198="AZN",$C198)</f>
        <v>5100</v>
      </c>
      <c r="F198" s="183" cm="1">
        <f t="array" ref="F198">_xlfn.IFS($D198=$O$5,$C198*$P$5*0.01,$D198=$O$6,$C198*$P$6*0.01,$D198="AZN",$C198*0.08)</f>
        <v>408</v>
      </c>
    </row>
    <row r="199" spans="1:6" x14ac:dyDescent="0.3">
      <c r="A199" s="177" t="s">
        <v>337</v>
      </c>
      <c r="B199" s="178">
        <v>44349</v>
      </c>
      <c r="C199" s="179">
        <v>4800</v>
      </c>
      <c r="D199" s="88" t="s">
        <v>2863</v>
      </c>
      <c r="E199" s="184" cm="1">
        <f t="array" ref="E199">_xlfn.IFS($D199=$O$5,C199*$P$5,$D199=$O$6,$C199*$P$6,$D199="AZN",$C199)</f>
        <v>8160</v>
      </c>
      <c r="F199" s="183" cm="1">
        <f t="array" ref="F199">_xlfn.IFS($D199=$O$5,$C199*$P$5*0.01,$D199=$O$6,$C199*$P$6*0.01,$D199="AZN",$C199*0.08)</f>
        <v>81.600000000000009</v>
      </c>
    </row>
    <row r="200" spans="1:6" x14ac:dyDescent="0.3">
      <c r="A200" s="177" t="s">
        <v>338</v>
      </c>
      <c r="B200" s="178">
        <v>43992</v>
      </c>
      <c r="C200" s="179">
        <v>11500</v>
      </c>
      <c r="D200" s="88" t="s">
        <v>2864</v>
      </c>
      <c r="E200" s="184" cm="1">
        <f t="array" ref="E200">_xlfn.IFS($D200=$O$5,C200*$P$5,$D200=$O$6,$C200*$P$6,$D200="AZN",$C200)</f>
        <v>20889.75</v>
      </c>
      <c r="F200" s="183" cm="1">
        <f t="array" ref="F200">_xlfn.IFS($D200=$O$5,$C200*$P$5*0.01,$D200=$O$6,$C200*$P$6*0.01,$D200="AZN",$C200*0.08)</f>
        <v>208.89750000000001</v>
      </c>
    </row>
    <row r="201" spans="1:6" x14ac:dyDescent="0.3">
      <c r="A201" s="177" t="s">
        <v>339</v>
      </c>
      <c r="B201" s="178">
        <v>44001</v>
      </c>
      <c r="C201" s="179">
        <v>9300</v>
      </c>
      <c r="D201" s="88" t="s">
        <v>2863</v>
      </c>
      <c r="E201" s="184" cm="1">
        <f t="array" ref="E201">_xlfn.IFS($D201=$O$5,C201*$P$5,$D201=$O$6,$C201*$P$6,$D201="AZN",$C201)</f>
        <v>15810</v>
      </c>
      <c r="F201" s="183" cm="1">
        <f t="array" ref="F201">_xlfn.IFS($D201=$O$5,$C201*$P$5*0.01,$D201=$O$6,$C201*$P$6*0.01,$D201="AZN",$C201*0.08)</f>
        <v>158.1</v>
      </c>
    </row>
    <row r="202" spans="1:6" x14ac:dyDescent="0.3">
      <c r="A202" s="177" t="s">
        <v>340</v>
      </c>
      <c r="B202" s="178">
        <v>43750</v>
      </c>
      <c r="C202" s="179">
        <v>12600</v>
      </c>
      <c r="D202" s="88" t="s">
        <v>2863</v>
      </c>
      <c r="E202" s="184" cm="1">
        <f t="array" ref="E202">_xlfn.IFS($D202=$O$5,C202*$P$5,$D202=$O$6,$C202*$P$6,$D202="AZN",$C202)</f>
        <v>21420</v>
      </c>
      <c r="F202" s="183" cm="1">
        <f t="array" ref="F202">_xlfn.IFS($D202=$O$5,$C202*$P$5*0.01,$D202=$O$6,$C202*$P$6*0.01,$D202="AZN",$C202*0.08)</f>
        <v>214.20000000000002</v>
      </c>
    </row>
    <row r="203" spans="1:6" x14ac:dyDescent="0.3">
      <c r="A203" s="177" t="s">
        <v>341</v>
      </c>
      <c r="B203" s="178">
        <v>44672</v>
      </c>
      <c r="C203" s="179">
        <v>9800</v>
      </c>
      <c r="D203" s="88" t="s">
        <v>2863</v>
      </c>
      <c r="E203" s="184" cm="1">
        <f t="array" ref="E203">_xlfn.IFS($D203=$O$5,C203*$P$5,$D203=$O$6,$C203*$P$6,$D203="AZN",$C203)</f>
        <v>16660</v>
      </c>
      <c r="F203" s="183" cm="1">
        <f t="array" ref="F203">_xlfn.IFS($D203=$O$5,$C203*$P$5*0.01,$D203=$O$6,$C203*$P$6*0.01,$D203="AZN",$C203*0.08)</f>
        <v>166.6</v>
      </c>
    </row>
    <row r="204" spans="1:6" x14ac:dyDescent="0.3">
      <c r="A204" s="177" t="s">
        <v>342</v>
      </c>
      <c r="B204" s="178">
        <v>44083</v>
      </c>
      <c r="C204" s="179">
        <v>9400</v>
      </c>
      <c r="D204" s="88" t="s">
        <v>2862</v>
      </c>
      <c r="E204" s="184" cm="1">
        <f t="array" ref="E204">_xlfn.IFS($D204=$O$5,C204*$P$5,$D204=$O$6,$C204*$P$6,$D204="AZN",$C204)</f>
        <v>9400</v>
      </c>
      <c r="F204" s="183" cm="1">
        <f t="array" ref="F204">_xlfn.IFS($D204=$O$5,$C204*$P$5*0.01,$D204=$O$6,$C204*$P$6*0.01,$D204="AZN",$C204*0.08)</f>
        <v>752</v>
      </c>
    </row>
    <row r="205" spans="1:6" x14ac:dyDescent="0.3">
      <c r="A205" s="177" t="s">
        <v>343</v>
      </c>
      <c r="B205" s="178">
        <v>44179</v>
      </c>
      <c r="C205" s="179">
        <v>1800</v>
      </c>
      <c r="D205" s="88" t="s">
        <v>2864</v>
      </c>
      <c r="E205" s="184" cm="1">
        <f t="array" ref="E205">_xlfn.IFS($D205=$O$5,C205*$P$5,$D205=$O$6,$C205*$P$6,$D205="AZN",$C205)</f>
        <v>3269.7</v>
      </c>
      <c r="F205" s="183" cm="1">
        <f t="array" ref="F205">_xlfn.IFS($D205=$O$5,$C205*$P$5*0.01,$D205=$O$6,$C205*$P$6*0.01,$D205="AZN",$C205*0.08)</f>
        <v>32.696999999999996</v>
      </c>
    </row>
    <row r="206" spans="1:6" x14ac:dyDescent="0.3">
      <c r="A206" s="177" t="s">
        <v>344</v>
      </c>
      <c r="B206" s="178">
        <v>44205</v>
      </c>
      <c r="C206" s="179">
        <v>12400</v>
      </c>
      <c r="D206" s="88" t="s">
        <v>2862</v>
      </c>
      <c r="E206" s="184" cm="1">
        <f t="array" ref="E206">_xlfn.IFS($D206=$O$5,C206*$P$5,$D206=$O$6,$C206*$P$6,$D206="AZN",$C206)</f>
        <v>12400</v>
      </c>
      <c r="F206" s="183" cm="1">
        <f t="array" ref="F206">_xlfn.IFS($D206=$O$5,$C206*$P$5*0.01,$D206=$O$6,$C206*$P$6*0.01,$D206="AZN",$C206*0.08)</f>
        <v>992</v>
      </c>
    </row>
    <row r="207" spans="1:6" x14ac:dyDescent="0.3">
      <c r="A207" s="177" t="s">
        <v>345</v>
      </c>
      <c r="B207" s="178">
        <v>44267</v>
      </c>
      <c r="C207" s="179">
        <v>3700</v>
      </c>
      <c r="D207" s="88" t="s">
        <v>2864</v>
      </c>
      <c r="E207" s="184" cm="1">
        <f t="array" ref="E207">_xlfn.IFS($D207=$O$5,C207*$P$5,$D207=$O$6,$C207*$P$6,$D207="AZN",$C207)</f>
        <v>6721.05</v>
      </c>
      <c r="F207" s="183" cm="1">
        <f t="array" ref="F207">_xlfn.IFS($D207=$O$5,$C207*$P$5*0.01,$D207=$O$6,$C207*$P$6*0.01,$D207="AZN",$C207*0.08)</f>
        <v>67.210499999999996</v>
      </c>
    </row>
    <row r="208" spans="1:6" x14ac:dyDescent="0.3">
      <c r="A208" s="177" t="s">
        <v>346</v>
      </c>
      <c r="B208" s="178">
        <v>44159</v>
      </c>
      <c r="C208" s="179">
        <v>5500</v>
      </c>
      <c r="D208" s="88" t="s">
        <v>2864</v>
      </c>
      <c r="E208" s="184" cm="1">
        <f t="array" ref="E208">_xlfn.IFS($D208=$O$5,C208*$P$5,$D208=$O$6,$C208*$P$6,$D208="AZN",$C208)</f>
        <v>9990.75</v>
      </c>
      <c r="F208" s="183" cm="1">
        <f t="array" ref="F208">_xlfn.IFS($D208=$O$5,$C208*$P$5*0.01,$D208=$O$6,$C208*$P$6*0.01,$D208="AZN",$C208*0.08)</f>
        <v>99.907499999999999</v>
      </c>
    </row>
    <row r="209" spans="1:6" x14ac:dyDescent="0.3">
      <c r="A209" s="177" t="s">
        <v>347</v>
      </c>
      <c r="B209" s="178">
        <v>44104</v>
      </c>
      <c r="C209" s="179">
        <v>4100</v>
      </c>
      <c r="D209" s="88" t="s">
        <v>2864</v>
      </c>
      <c r="E209" s="184" cm="1">
        <f t="array" ref="E209">_xlfn.IFS($D209=$O$5,C209*$P$5,$D209=$O$6,$C209*$P$6,$D209="AZN",$C209)</f>
        <v>7447.65</v>
      </c>
      <c r="F209" s="183" cm="1">
        <f t="array" ref="F209">_xlfn.IFS($D209=$O$5,$C209*$P$5*0.01,$D209=$O$6,$C209*$P$6*0.01,$D209="AZN",$C209*0.08)</f>
        <v>74.476500000000001</v>
      </c>
    </row>
    <row r="210" spans="1:6" x14ac:dyDescent="0.3">
      <c r="A210" s="177" t="s">
        <v>348</v>
      </c>
      <c r="B210" s="178">
        <v>44441</v>
      </c>
      <c r="C210" s="179">
        <v>12400</v>
      </c>
      <c r="D210" s="88" t="s">
        <v>2863</v>
      </c>
      <c r="E210" s="184" cm="1">
        <f t="array" ref="E210">_xlfn.IFS($D210=$O$5,C210*$P$5,$D210=$O$6,$C210*$P$6,$D210="AZN",$C210)</f>
        <v>21080</v>
      </c>
      <c r="F210" s="183" cm="1">
        <f t="array" ref="F210">_xlfn.IFS($D210=$O$5,$C210*$P$5*0.01,$D210=$O$6,$C210*$P$6*0.01,$D210="AZN",$C210*0.08)</f>
        <v>210.8</v>
      </c>
    </row>
    <row r="211" spans="1:6" x14ac:dyDescent="0.3">
      <c r="A211" s="177" t="s">
        <v>349</v>
      </c>
      <c r="B211" s="178">
        <v>43814</v>
      </c>
      <c r="C211" s="179">
        <v>3600</v>
      </c>
      <c r="D211" s="88" t="s">
        <v>2862</v>
      </c>
      <c r="E211" s="184" cm="1">
        <f t="array" ref="E211">_xlfn.IFS($D211=$O$5,C211*$P$5,$D211=$O$6,$C211*$P$6,$D211="AZN",$C211)</f>
        <v>3600</v>
      </c>
      <c r="F211" s="183" cm="1">
        <f t="array" ref="F211">_xlfn.IFS($D211=$O$5,$C211*$P$5*0.01,$D211=$O$6,$C211*$P$6*0.01,$D211="AZN",$C211*0.08)</f>
        <v>288</v>
      </c>
    </row>
    <row r="212" spans="1:6" x14ac:dyDescent="0.3">
      <c r="A212" s="177" t="s">
        <v>350</v>
      </c>
      <c r="B212" s="178">
        <v>44398</v>
      </c>
      <c r="C212" s="179">
        <v>10700</v>
      </c>
      <c r="D212" s="88" t="s">
        <v>2862</v>
      </c>
      <c r="E212" s="184" cm="1">
        <f t="array" ref="E212">_xlfn.IFS($D212=$O$5,C212*$P$5,$D212=$O$6,$C212*$P$6,$D212="AZN",$C212)</f>
        <v>10700</v>
      </c>
      <c r="F212" s="183" cm="1">
        <f t="array" ref="F212">_xlfn.IFS($D212=$O$5,$C212*$P$5*0.01,$D212=$O$6,$C212*$P$6*0.01,$D212="AZN",$C212*0.08)</f>
        <v>856</v>
      </c>
    </row>
    <row r="213" spans="1:6" x14ac:dyDescent="0.3">
      <c r="A213" s="177" t="s">
        <v>351</v>
      </c>
      <c r="B213" s="178">
        <v>43942</v>
      </c>
      <c r="C213" s="179">
        <v>5900</v>
      </c>
      <c r="D213" s="88" t="s">
        <v>2862</v>
      </c>
      <c r="E213" s="184" cm="1">
        <f t="array" ref="E213">_xlfn.IFS($D213=$O$5,C213*$P$5,$D213=$O$6,$C213*$P$6,$D213="AZN",$C213)</f>
        <v>5900</v>
      </c>
      <c r="F213" s="183" cm="1">
        <f t="array" ref="F213">_xlfn.IFS($D213=$O$5,$C213*$P$5*0.01,$D213=$O$6,$C213*$P$6*0.01,$D213="AZN",$C213*0.08)</f>
        <v>472</v>
      </c>
    </row>
    <row r="214" spans="1:6" x14ac:dyDescent="0.3">
      <c r="A214" s="177" t="s">
        <v>231</v>
      </c>
      <c r="B214" s="178">
        <v>44386</v>
      </c>
      <c r="C214" s="179">
        <v>5900</v>
      </c>
      <c r="D214" s="88" t="s">
        <v>2862</v>
      </c>
      <c r="E214" s="184" cm="1">
        <f t="array" ref="E214">_xlfn.IFS($D214=$O$5,C214*$P$5,$D214=$O$6,$C214*$P$6,$D214="AZN",$C214)</f>
        <v>5900</v>
      </c>
      <c r="F214" s="183" cm="1">
        <f t="array" ref="F214">_xlfn.IFS($D214=$O$5,$C214*$P$5*0.01,$D214=$O$6,$C214*$P$6*0.01,$D214="AZN",$C214*0.08)</f>
        <v>472</v>
      </c>
    </row>
    <row r="215" spans="1:6" x14ac:dyDescent="0.3">
      <c r="A215" s="177" t="s">
        <v>153</v>
      </c>
      <c r="B215" s="178">
        <v>43962</v>
      </c>
      <c r="C215" s="179">
        <v>2400</v>
      </c>
      <c r="D215" s="88" t="s">
        <v>2864</v>
      </c>
      <c r="E215" s="184" cm="1">
        <f t="array" ref="E215">_xlfn.IFS($D215=$O$5,C215*$P$5,$D215=$O$6,$C215*$P$6,$D215="AZN",$C215)</f>
        <v>4359.6000000000004</v>
      </c>
      <c r="F215" s="183" cm="1">
        <f t="array" ref="F215">_xlfn.IFS($D215=$O$5,$C215*$P$5*0.01,$D215=$O$6,$C215*$P$6*0.01,$D215="AZN",$C215*0.08)</f>
        <v>43.596000000000004</v>
      </c>
    </row>
    <row r="216" spans="1:6" x14ac:dyDescent="0.3">
      <c r="A216" s="177" t="s">
        <v>352</v>
      </c>
      <c r="B216" s="178">
        <v>44032</v>
      </c>
      <c r="C216" s="179">
        <v>6500</v>
      </c>
      <c r="D216" s="88" t="s">
        <v>2864</v>
      </c>
      <c r="E216" s="184" cm="1">
        <f t="array" ref="E216">_xlfn.IFS($D216=$O$5,C216*$P$5,$D216=$O$6,$C216*$P$6,$D216="AZN",$C216)</f>
        <v>11807.25</v>
      </c>
      <c r="F216" s="183" cm="1">
        <f t="array" ref="F216">_xlfn.IFS($D216=$O$5,$C216*$P$5*0.01,$D216=$O$6,$C216*$P$6*0.01,$D216="AZN",$C216*0.08)</f>
        <v>118.07250000000001</v>
      </c>
    </row>
    <row r="217" spans="1:6" x14ac:dyDescent="0.3">
      <c r="A217" s="177" t="s">
        <v>353</v>
      </c>
      <c r="B217" s="178">
        <v>44789</v>
      </c>
      <c r="C217" s="179">
        <v>8900</v>
      </c>
      <c r="D217" s="88" t="s">
        <v>2863</v>
      </c>
      <c r="E217" s="184" cm="1">
        <f t="array" ref="E217">_xlfn.IFS($D217=$O$5,C217*$P$5,$D217=$O$6,$C217*$P$6,$D217="AZN",$C217)</f>
        <v>15130</v>
      </c>
      <c r="F217" s="183" cm="1">
        <f t="array" ref="F217">_xlfn.IFS($D217=$O$5,$C217*$P$5*0.01,$D217=$O$6,$C217*$P$6*0.01,$D217="AZN",$C217*0.08)</f>
        <v>151.30000000000001</v>
      </c>
    </row>
    <row r="218" spans="1:6" x14ac:dyDescent="0.3">
      <c r="A218" s="177" t="s">
        <v>354</v>
      </c>
      <c r="B218" s="178">
        <v>44086</v>
      </c>
      <c r="C218" s="179">
        <v>6200</v>
      </c>
      <c r="D218" s="88" t="s">
        <v>2863</v>
      </c>
      <c r="E218" s="184" cm="1">
        <f t="array" ref="E218">_xlfn.IFS($D218=$O$5,C218*$P$5,$D218=$O$6,$C218*$P$6,$D218="AZN",$C218)</f>
        <v>10540</v>
      </c>
      <c r="F218" s="183" cm="1">
        <f t="array" ref="F218">_xlfn.IFS($D218=$O$5,$C218*$P$5*0.01,$D218=$O$6,$C218*$P$6*0.01,$D218="AZN",$C218*0.08)</f>
        <v>105.4</v>
      </c>
    </row>
    <row r="219" spans="1:6" x14ac:dyDescent="0.3">
      <c r="A219" s="177" t="s">
        <v>355</v>
      </c>
      <c r="B219" s="178">
        <v>44011</v>
      </c>
      <c r="C219" s="179">
        <v>1800</v>
      </c>
      <c r="D219" s="88" t="s">
        <v>2863</v>
      </c>
      <c r="E219" s="184" cm="1">
        <f t="array" ref="E219">_xlfn.IFS($D219=$O$5,C219*$P$5,$D219=$O$6,$C219*$P$6,$D219="AZN",$C219)</f>
        <v>3060</v>
      </c>
      <c r="F219" s="183" cm="1">
        <f t="array" ref="F219">_xlfn.IFS($D219=$O$5,$C219*$P$5*0.01,$D219=$O$6,$C219*$P$6*0.01,$D219="AZN",$C219*0.08)</f>
        <v>30.6</v>
      </c>
    </row>
    <row r="220" spans="1:6" x14ac:dyDescent="0.3">
      <c r="A220" s="177" t="s">
        <v>356</v>
      </c>
      <c r="B220" s="178">
        <v>43968</v>
      </c>
      <c r="C220" s="179">
        <v>12000</v>
      </c>
      <c r="D220" s="88" t="s">
        <v>2862</v>
      </c>
      <c r="E220" s="184" cm="1">
        <f t="array" ref="E220">_xlfn.IFS($D220=$O$5,C220*$P$5,$D220=$O$6,$C220*$P$6,$D220="AZN",$C220)</f>
        <v>12000</v>
      </c>
      <c r="F220" s="183" cm="1">
        <f t="array" ref="F220">_xlfn.IFS($D220=$O$5,$C220*$P$5*0.01,$D220=$O$6,$C220*$P$6*0.01,$D220="AZN",$C220*0.08)</f>
        <v>960</v>
      </c>
    </row>
    <row r="221" spans="1:6" x14ac:dyDescent="0.3">
      <c r="A221" s="177" t="s">
        <v>357</v>
      </c>
      <c r="B221" s="178">
        <v>43648</v>
      </c>
      <c r="C221" s="179">
        <v>3500</v>
      </c>
      <c r="D221" s="88" t="s">
        <v>2864</v>
      </c>
      <c r="E221" s="184" cm="1">
        <f t="array" ref="E221">_xlfn.IFS($D221=$O$5,C221*$P$5,$D221=$O$6,$C221*$P$6,$D221="AZN",$C221)</f>
        <v>6357.75</v>
      </c>
      <c r="F221" s="183" cm="1">
        <f t="array" ref="F221">_xlfn.IFS($D221=$O$5,$C221*$P$5*0.01,$D221=$O$6,$C221*$P$6*0.01,$D221="AZN",$C221*0.08)</f>
        <v>63.577500000000001</v>
      </c>
    </row>
    <row r="222" spans="1:6" x14ac:dyDescent="0.3">
      <c r="A222" s="177" t="s">
        <v>358</v>
      </c>
      <c r="B222" s="178">
        <v>44211</v>
      </c>
      <c r="C222" s="179">
        <v>11000</v>
      </c>
      <c r="D222" s="88" t="s">
        <v>2862</v>
      </c>
      <c r="E222" s="184" cm="1">
        <f t="array" ref="E222">_xlfn.IFS($D222=$O$5,C222*$P$5,$D222=$O$6,$C222*$P$6,$D222="AZN",$C222)</f>
        <v>11000</v>
      </c>
      <c r="F222" s="183" cm="1">
        <f t="array" ref="F222">_xlfn.IFS($D222=$O$5,$C222*$P$5*0.01,$D222=$O$6,$C222*$P$6*0.01,$D222="AZN",$C222*0.08)</f>
        <v>880</v>
      </c>
    </row>
    <row r="223" spans="1:6" x14ac:dyDescent="0.3">
      <c r="A223" s="177" t="s">
        <v>359</v>
      </c>
      <c r="B223" s="178">
        <v>44241</v>
      </c>
      <c r="C223" s="179">
        <v>2100</v>
      </c>
      <c r="D223" s="88" t="s">
        <v>2864</v>
      </c>
      <c r="E223" s="184" cm="1">
        <f t="array" ref="E223">_xlfn.IFS($D223=$O$5,C223*$P$5,$D223=$O$6,$C223*$P$6,$D223="AZN",$C223)</f>
        <v>3814.65</v>
      </c>
      <c r="F223" s="183" cm="1">
        <f t="array" ref="F223">_xlfn.IFS($D223=$O$5,$C223*$P$5*0.01,$D223=$O$6,$C223*$P$6*0.01,$D223="AZN",$C223*0.08)</f>
        <v>38.146500000000003</v>
      </c>
    </row>
    <row r="224" spans="1:6" x14ac:dyDescent="0.3">
      <c r="A224" s="177" t="s">
        <v>360</v>
      </c>
      <c r="B224" s="178">
        <v>44427</v>
      </c>
      <c r="C224" s="179">
        <v>5100</v>
      </c>
      <c r="D224" s="88" t="s">
        <v>2863</v>
      </c>
      <c r="E224" s="184" cm="1">
        <f t="array" ref="E224">_xlfn.IFS($D224=$O$5,C224*$P$5,$D224=$O$6,$C224*$P$6,$D224="AZN",$C224)</f>
        <v>8670</v>
      </c>
      <c r="F224" s="183" cm="1">
        <f t="array" ref="F224">_xlfn.IFS($D224=$O$5,$C224*$P$5*0.01,$D224=$O$6,$C224*$P$6*0.01,$D224="AZN",$C224*0.08)</f>
        <v>86.7</v>
      </c>
    </row>
    <row r="225" spans="1:6" x14ac:dyDescent="0.3">
      <c r="A225" s="177" t="s">
        <v>361</v>
      </c>
      <c r="B225" s="178">
        <v>44199</v>
      </c>
      <c r="C225" s="179">
        <v>11900</v>
      </c>
      <c r="D225" s="88" t="s">
        <v>2864</v>
      </c>
      <c r="E225" s="184" cm="1">
        <f t="array" ref="E225">_xlfn.IFS($D225=$O$5,C225*$P$5,$D225=$O$6,$C225*$P$6,$D225="AZN",$C225)</f>
        <v>21616.35</v>
      </c>
      <c r="F225" s="183" cm="1">
        <f t="array" ref="F225">_xlfn.IFS($D225=$O$5,$C225*$P$5*0.01,$D225=$O$6,$C225*$P$6*0.01,$D225="AZN",$C225*0.08)</f>
        <v>216.1635</v>
      </c>
    </row>
    <row r="226" spans="1:6" x14ac:dyDescent="0.3">
      <c r="A226" s="177" t="s">
        <v>362</v>
      </c>
      <c r="B226" s="178">
        <v>44001</v>
      </c>
      <c r="C226" s="179">
        <v>8900</v>
      </c>
      <c r="D226" s="88" t="s">
        <v>2862</v>
      </c>
      <c r="E226" s="184" cm="1">
        <f t="array" ref="E226">_xlfn.IFS($D226=$O$5,C226*$P$5,$D226=$O$6,$C226*$P$6,$D226="AZN",$C226)</f>
        <v>8900</v>
      </c>
      <c r="F226" s="183" cm="1">
        <f t="array" ref="F226">_xlfn.IFS($D226=$O$5,$C226*$P$5*0.01,$D226=$O$6,$C226*$P$6*0.01,$D226="AZN",$C226*0.08)</f>
        <v>712</v>
      </c>
    </row>
    <row r="227" spans="1:6" x14ac:dyDescent="0.3">
      <c r="A227" s="177" t="s">
        <v>363</v>
      </c>
      <c r="B227" s="178">
        <v>44239</v>
      </c>
      <c r="C227" s="179">
        <v>4700</v>
      </c>
      <c r="D227" s="88" t="s">
        <v>2863</v>
      </c>
      <c r="E227" s="184" cm="1">
        <f t="array" ref="E227">_xlfn.IFS($D227=$O$5,C227*$P$5,$D227=$O$6,$C227*$P$6,$D227="AZN",$C227)</f>
        <v>7990</v>
      </c>
      <c r="F227" s="183" cm="1">
        <f t="array" ref="F227">_xlfn.IFS($D227=$O$5,$C227*$P$5*0.01,$D227=$O$6,$C227*$P$6*0.01,$D227="AZN",$C227*0.08)</f>
        <v>79.900000000000006</v>
      </c>
    </row>
    <row r="228" spans="1:6" x14ac:dyDescent="0.3">
      <c r="A228" s="177" t="s">
        <v>364</v>
      </c>
      <c r="B228" s="178">
        <v>44122</v>
      </c>
      <c r="C228" s="179">
        <v>8000</v>
      </c>
      <c r="D228" s="88" t="s">
        <v>2862</v>
      </c>
      <c r="E228" s="184" cm="1">
        <f t="array" ref="E228">_xlfn.IFS($D228=$O$5,C228*$P$5,$D228=$O$6,$C228*$P$6,$D228="AZN",$C228)</f>
        <v>8000</v>
      </c>
      <c r="F228" s="183" cm="1">
        <f t="array" ref="F228">_xlfn.IFS($D228=$O$5,$C228*$P$5*0.01,$D228=$O$6,$C228*$P$6*0.01,$D228="AZN",$C228*0.08)</f>
        <v>640</v>
      </c>
    </row>
    <row r="229" spans="1:6" x14ac:dyDescent="0.3">
      <c r="A229" s="177" t="s">
        <v>365</v>
      </c>
      <c r="B229" s="178">
        <v>44672</v>
      </c>
      <c r="C229" s="179">
        <v>5900</v>
      </c>
      <c r="D229" s="88" t="s">
        <v>2862</v>
      </c>
      <c r="E229" s="184" cm="1">
        <f t="array" ref="E229">_xlfn.IFS($D229=$O$5,C229*$P$5,$D229=$O$6,$C229*$P$6,$D229="AZN",$C229)</f>
        <v>5900</v>
      </c>
      <c r="F229" s="183" cm="1">
        <f t="array" ref="F229">_xlfn.IFS($D229=$O$5,$C229*$P$5*0.01,$D229=$O$6,$C229*$P$6*0.01,$D229="AZN",$C229*0.08)</f>
        <v>472</v>
      </c>
    </row>
    <row r="230" spans="1:6" x14ac:dyDescent="0.3">
      <c r="A230" s="177" t="s">
        <v>366</v>
      </c>
      <c r="B230" s="178">
        <v>43967</v>
      </c>
      <c r="C230" s="179">
        <v>5400</v>
      </c>
      <c r="D230" s="88" t="s">
        <v>2862</v>
      </c>
      <c r="E230" s="184" cm="1">
        <f t="array" ref="E230">_xlfn.IFS($D230=$O$5,C230*$P$5,$D230=$O$6,$C230*$P$6,$D230="AZN",$C230)</f>
        <v>5400</v>
      </c>
      <c r="F230" s="183" cm="1">
        <f t="array" ref="F230">_xlfn.IFS($D230=$O$5,$C230*$P$5*0.01,$D230=$O$6,$C230*$P$6*0.01,$D230="AZN",$C230*0.08)</f>
        <v>432</v>
      </c>
    </row>
    <row r="231" spans="1:6" x14ac:dyDescent="0.3">
      <c r="A231" s="177" t="s">
        <v>367</v>
      </c>
      <c r="B231" s="178">
        <v>44165</v>
      </c>
      <c r="C231" s="179">
        <v>10900</v>
      </c>
      <c r="D231" s="88" t="s">
        <v>2862</v>
      </c>
      <c r="E231" s="184" cm="1">
        <f t="array" ref="E231">_xlfn.IFS($D231=$O$5,C231*$P$5,$D231=$O$6,$C231*$P$6,$D231="AZN",$C231)</f>
        <v>10900</v>
      </c>
      <c r="F231" s="183" cm="1">
        <f t="array" ref="F231">_xlfn.IFS($D231=$O$5,$C231*$P$5*0.01,$D231=$O$6,$C231*$P$6*0.01,$D231="AZN",$C231*0.08)</f>
        <v>872</v>
      </c>
    </row>
    <row r="232" spans="1:6" x14ac:dyDescent="0.3">
      <c r="A232" s="177" t="s">
        <v>368</v>
      </c>
      <c r="B232" s="178">
        <v>44311</v>
      </c>
      <c r="C232" s="179">
        <v>6600</v>
      </c>
      <c r="D232" s="88" t="s">
        <v>2864</v>
      </c>
      <c r="E232" s="184" cm="1">
        <f t="array" ref="E232">_xlfn.IFS($D232=$O$5,C232*$P$5,$D232=$O$6,$C232*$P$6,$D232="AZN",$C232)</f>
        <v>11988.9</v>
      </c>
      <c r="F232" s="183" cm="1">
        <f t="array" ref="F232">_xlfn.IFS($D232=$O$5,$C232*$P$5*0.01,$D232=$O$6,$C232*$P$6*0.01,$D232="AZN",$C232*0.08)</f>
        <v>119.889</v>
      </c>
    </row>
    <row r="233" spans="1:6" x14ac:dyDescent="0.3">
      <c r="A233" s="177" t="s">
        <v>369</v>
      </c>
      <c r="B233" s="178">
        <v>44086</v>
      </c>
      <c r="C233" s="179">
        <v>11000</v>
      </c>
      <c r="D233" s="88" t="s">
        <v>2863</v>
      </c>
      <c r="E233" s="184" cm="1">
        <f t="array" ref="E233">_xlfn.IFS($D233=$O$5,C233*$P$5,$D233=$O$6,$C233*$P$6,$D233="AZN",$C233)</f>
        <v>18700</v>
      </c>
      <c r="F233" s="183" cm="1">
        <f t="array" ref="F233">_xlfn.IFS($D233=$O$5,$C233*$P$5*0.01,$D233=$O$6,$C233*$P$6*0.01,$D233="AZN",$C233*0.08)</f>
        <v>187</v>
      </c>
    </row>
    <row r="234" spans="1:6" x14ac:dyDescent="0.3">
      <c r="A234" s="177" t="s">
        <v>370</v>
      </c>
      <c r="B234" s="178">
        <v>44177</v>
      </c>
      <c r="C234" s="179">
        <v>3500</v>
      </c>
      <c r="D234" s="88" t="s">
        <v>2863</v>
      </c>
      <c r="E234" s="184" cm="1">
        <f t="array" ref="E234">_xlfn.IFS($D234=$O$5,C234*$P$5,$D234=$O$6,$C234*$P$6,$D234="AZN",$C234)</f>
        <v>5950</v>
      </c>
      <c r="F234" s="183" cm="1">
        <f t="array" ref="F234">_xlfn.IFS($D234=$O$5,$C234*$P$5*0.01,$D234=$O$6,$C234*$P$6*0.01,$D234="AZN",$C234*0.08)</f>
        <v>59.5</v>
      </c>
    </row>
    <row r="235" spans="1:6" x14ac:dyDescent="0.3">
      <c r="A235" s="177" t="s">
        <v>371</v>
      </c>
      <c r="B235" s="178">
        <v>44172</v>
      </c>
      <c r="C235" s="179">
        <v>8900</v>
      </c>
      <c r="D235" s="88" t="s">
        <v>2863</v>
      </c>
      <c r="E235" s="184" cm="1">
        <f t="array" ref="E235">_xlfn.IFS($D235=$O$5,C235*$P$5,$D235=$O$6,$C235*$P$6,$D235="AZN",$C235)</f>
        <v>15130</v>
      </c>
      <c r="F235" s="183" cm="1">
        <f t="array" ref="F235">_xlfn.IFS($D235=$O$5,$C235*$P$5*0.01,$D235=$O$6,$C235*$P$6*0.01,$D235="AZN",$C235*0.08)</f>
        <v>151.30000000000001</v>
      </c>
    </row>
    <row r="236" spans="1:6" x14ac:dyDescent="0.3">
      <c r="A236" s="177" t="s">
        <v>372</v>
      </c>
      <c r="B236" s="178">
        <v>44161</v>
      </c>
      <c r="C236" s="179">
        <v>1900</v>
      </c>
      <c r="D236" s="88" t="s">
        <v>2863</v>
      </c>
      <c r="E236" s="184" cm="1">
        <f t="array" ref="E236">_xlfn.IFS($D236=$O$5,C236*$P$5,$D236=$O$6,$C236*$P$6,$D236="AZN",$C236)</f>
        <v>3230</v>
      </c>
      <c r="F236" s="183" cm="1">
        <f t="array" ref="F236">_xlfn.IFS($D236=$O$5,$C236*$P$5*0.01,$D236=$O$6,$C236*$P$6*0.01,$D236="AZN",$C236*0.08)</f>
        <v>32.299999999999997</v>
      </c>
    </row>
    <row r="237" spans="1:6" x14ac:dyDescent="0.3">
      <c r="A237" s="177" t="s">
        <v>373</v>
      </c>
      <c r="B237" s="178">
        <v>44171</v>
      </c>
      <c r="C237" s="179">
        <v>1100</v>
      </c>
      <c r="D237" s="88" t="s">
        <v>2862</v>
      </c>
      <c r="E237" s="184" cm="1">
        <f t="array" ref="E237">_xlfn.IFS($D237=$O$5,C237*$P$5,$D237=$O$6,$C237*$P$6,$D237="AZN",$C237)</f>
        <v>1100</v>
      </c>
      <c r="F237" s="183" cm="1">
        <f t="array" ref="F237">_xlfn.IFS($D237=$O$5,$C237*$P$5*0.01,$D237=$O$6,$C237*$P$6*0.01,$D237="AZN",$C237*0.08)</f>
        <v>88</v>
      </c>
    </row>
    <row r="238" spans="1:6" x14ac:dyDescent="0.3">
      <c r="A238" s="177" t="s">
        <v>374</v>
      </c>
      <c r="B238" s="178">
        <v>44578</v>
      </c>
      <c r="C238" s="179">
        <v>1200</v>
      </c>
      <c r="D238" s="88" t="s">
        <v>2862</v>
      </c>
      <c r="E238" s="184" cm="1">
        <f t="array" ref="E238">_xlfn.IFS($D238=$O$5,C238*$P$5,$D238=$O$6,$C238*$P$6,$D238="AZN",$C238)</f>
        <v>1200</v>
      </c>
      <c r="F238" s="183" cm="1">
        <f t="array" ref="F238">_xlfn.IFS($D238=$O$5,$C238*$P$5*0.01,$D238=$O$6,$C238*$P$6*0.01,$D238="AZN",$C238*0.08)</f>
        <v>96</v>
      </c>
    </row>
    <row r="239" spans="1:6" x14ac:dyDescent="0.3">
      <c r="A239" s="177" t="s">
        <v>375</v>
      </c>
      <c r="B239" s="178">
        <v>43480</v>
      </c>
      <c r="C239" s="179">
        <v>10500</v>
      </c>
      <c r="D239" s="88" t="s">
        <v>2862</v>
      </c>
      <c r="E239" s="184" cm="1">
        <f t="array" ref="E239">_xlfn.IFS($D239=$O$5,C239*$P$5,$D239=$O$6,$C239*$P$6,$D239="AZN",$C239)</f>
        <v>10500</v>
      </c>
      <c r="F239" s="183" cm="1">
        <f t="array" ref="F239">_xlfn.IFS($D239=$O$5,$C239*$P$5*0.01,$D239=$O$6,$C239*$P$6*0.01,$D239="AZN",$C239*0.08)</f>
        <v>840</v>
      </c>
    </row>
    <row r="240" spans="1:6" x14ac:dyDescent="0.3">
      <c r="A240" s="177" t="s">
        <v>376</v>
      </c>
      <c r="B240" s="178">
        <v>43684</v>
      </c>
      <c r="C240" s="179">
        <v>3500</v>
      </c>
      <c r="D240" s="88" t="s">
        <v>2862</v>
      </c>
      <c r="E240" s="184" cm="1">
        <f t="array" ref="E240">_xlfn.IFS($D240=$O$5,C240*$P$5,$D240=$O$6,$C240*$P$6,$D240="AZN",$C240)</f>
        <v>3500</v>
      </c>
      <c r="F240" s="183" cm="1">
        <f t="array" ref="F240">_xlfn.IFS($D240=$O$5,$C240*$P$5*0.01,$D240=$O$6,$C240*$P$6*0.01,$D240="AZN",$C240*0.08)</f>
        <v>280</v>
      </c>
    </row>
    <row r="241" spans="1:6" x14ac:dyDescent="0.3">
      <c r="A241" s="177" t="s">
        <v>377</v>
      </c>
      <c r="B241" s="178">
        <v>43915</v>
      </c>
      <c r="C241" s="179">
        <v>8700</v>
      </c>
      <c r="D241" s="88" t="s">
        <v>2864</v>
      </c>
      <c r="E241" s="184" cm="1">
        <f t="array" ref="E241">_xlfn.IFS($D241=$O$5,C241*$P$5,$D241=$O$6,$C241*$P$6,$D241="AZN",$C241)</f>
        <v>15803.55</v>
      </c>
      <c r="F241" s="183" cm="1">
        <f t="array" ref="F241">_xlfn.IFS($D241=$O$5,$C241*$P$5*0.01,$D241=$O$6,$C241*$P$6*0.01,$D241="AZN",$C241*0.08)</f>
        <v>158.03549999999998</v>
      </c>
    </row>
    <row r="242" spans="1:6" x14ac:dyDescent="0.3">
      <c r="A242" s="177" t="s">
        <v>378</v>
      </c>
      <c r="B242" s="178">
        <v>44363</v>
      </c>
      <c r="C242" s="179">
        <v>7900</v>
      </c>
      <c r="D242" s="88" t="s">
        <v>2863</v>
      </c>
      <c r="E242" s="184" cm="1">
        <f t="array" ref="E242">_xlfn.IFS($D242=$O$5,C242*$P$5,$D242=$O$6,$C242*$P$6,$D242="AZN",$C242)</f>
        <v>13430</v>
      </c>
      <c r="F242" s="183" cm="1">
        <f t="array" ref="F242">_xlfn.IFS($D242=$O$5,$C242*$P$5*0.01,$D242=$O$6,$C242*$P$6*0.01,$D242="AZN",$C242*0.08)</f>
        <v>134.30000000000001</v>
      </c>
    </row>
    <row r="243" spans="1:6" x14ac:dyDescent="0.3">
      <c r="A243" s="177" t="s">
        <v>379</v>
      </c>
      <c r="B243" s="178">
        <v>44715</v>
      </c>
      <c r="C243" s="179">
        <v>10700</v>
      </c>
      <c r="D243" s="88" t="s">
        <v>2864</v>
      </c>
      <c r="E243" s="184" cm="1">
        <f t="array" ref="E243">_xlfn.IFS($D243=$O$5,C243*$P$5,$D243=$O$6,$C243*$P$6,$D243="AZN",$C243)</f>
        <v>19436.55</v>
      </c>
      <c r="F243" s="183" cm="1">
        <f t="array" ref="F243">_xlfn.IFS($D243=$O$5,$C243*$P$5*0.01,$D243=$O$6,$C243*$P$6*0.01,$D243="AZN",$C243*0.08)</f>
        <v>194.3655</v>
      </c>
    </row>
    <row r="244" spans="1:6" x14ac:dyDescent="0.3">
      <c r="A244" s="177" t="s">
        <v>274</v>
      </c>
      <c r="B244" s="178">
        <v>43603</v>
      </c>
      <c r="C244" s="179">
        <v>8800</v>
      </c>
      <c r="D244" s="88" t="s">
        <v>2863</v>
      </c>
      <c r="E244" s="184" cm="1">
        <f t="array" ref="E244">_xlfn.IFS($D244=$O$5,C244*$P$5,$D244=$O$6,$C244*$P$6,$D244="AZN",$C244)</f>
        <v>14960</v>
      </c>
      <c r="F244" s="183" cm="1">
        <f t="array" ref="F244">_xlfn.IFS($D244=$O$5,$C244*$P$5*0.01,$D244=$O$6,$C244*$P$6*0.01,$D244="AZN",$C244*0.08)</f>
        <v>149.6</v>
      </c>
    </row>
    <row r="245" spans="1:6" x14ac:dyDescent="0.3">
      <c r="A245" s="177" t="s">
        <v>380</v>
      </c>
      <c r="B245" s="178">
        <v>44060</v>
      </c>
      <c r="C245" s="179">
        <v>11000</v>
      </c>
      <c r="D245" s="88" t="s">
        <v>2862</v>
      </c>
      <c r="E245" s="184" cm="1">
        <f t="array" ref="E245">_xlfn.IFS($D245=$O$5,C245*$P$5,$D245=$O$6,$C245*$P$6,$D245="AZN",$C245)</f>
        <v>11000</v>
      </c>
      <c r="F245" s="183" cm="1">
        <f t="array" ref="F245">_xlfn.IFS($D245=$O$5,$C245*$P$5*0.01,$D245=$O$6,$C245*$P$6*0.01,$D245="AZN",$C245*0.08)</f>
        <v>880</v>
      </c>
    </row>
    <row r="246" spans="1:6" x14ac:dyDescent="0.3">
      <c r="A246" s="177" t="s">
        <v>381</v>
      </c>
      <c r="B246" s="178">
        <v>43928</v>
      </c>
      <c r="C246" s="179">
        <v>5900</v>
      </c>
      <c r="D246" s="88" t="s">
        <v>2863</v>
      </c>
      <c r="E246" s="184" cm="1">
        <f t="array" ref="E246">_xlfn.IFS($D246=$O$5,C246*$P$5,$D246=$O$6,$C246*$P$6,$D246="AZN",$C246)</f>
        <v>10030</v>
      </c>
      <c r="F246" s="183" cm="1">
        <f t="array" ref="F246">_xlfn.IFS($D246=$O$5,$C246*$P$5*0.01,$D246=$O$6,$C246*$P$6*0.01,$D246="AZN",$C246*0.08)</f>
        <v>100.3</v>
      </c>
    </row>
    <row r="247" spans="1:6" x14ac:dyDescent="0.3">
      <c r="A247" s="177" t="s">
        <v>382</v>
      </c>
      <c r="B247" s="178">
        <v>44769</v>
      </c>
      <c r="C247" s="179">
        <v>7200</v>
      </c>
      <c r="D247" s="88" t="s">
        <v>2864</v>
      </c>
      <c r="E247" s="184" cm="1">
        <f t="array" ref="E247">_xlfn.IFS($D247=$O$5,C247*$P$5,$D247=$O$6,$C247*$P$6,$D247="AZN",$C247)</f>
        <v>13078.8</v>
      </c>
      <c r="F247" s="183" cm="1">
        <f t="array" ref="F247">_xlfn.IFS($D247=$O$5,$C247*$P$5*0.01,$D247=$O$6,$C247*$P$6*0.01,$D247="AZN",$C247*0.08)</f>
        <v>130.78799999999998</v>
      </c>
    </row>
    <row r="248" spans="1:6" x14ac:dyDescent="0.3">
      <c r="A248" s="177" t="s">
        <v>383</v>
      </c>
      <c r="B248" s="178">
        <v>44362</v>
      </c>
      <c r="C248" s="179">
        <v>3700</v>
      </c>
      <c r="D248" s="88" t="s">
        <v>2862</v>
      </c>
      <c r="E248" s="184" cm="1">
        <f t="array" ref="E248">_xlfn.IFS($D248=$O$5,C248*$P$5,$D248=$O$6,$C248*$P$6,$D248="AZN",$C248)</f>
        <v>3700</v>
      </c>
      <c r="F248" s="183" cm="1">
        <f t="array" ref="F248">_xlfn.IFS($D248=$O$5,$C248*$P$5*0.01,$D248=$O$6,$C248*$P$6*0.01,$D248="AZN",$C248*0.08)</f>
        <v>296</v>
      </c>
    </row>
    <row r="249" spans="1:6" x14ac:dyDescent="0.3">
      <c r="A249" s="177" t="s">
        <v>384</v>
      </c>
      <c r="B249" s="178">
        <v>43923</v>
      </c>
      <c r="C249" s="179">
        <v>6400</v>
      </c>
      <c r="D249" s="88" t="s">
        <v>2864</v>
      </c>
      <c r="E249" s="184" cm="1">
        <f t="array" ref="E249">_xlfn.IFS($D249=$O$5,C249*$P$5,$D249=$O$6,$C249*$P$6,$D249="AZN",$C249)</f>
        <v>11625.6</v>
      </c>
      <c r="F249" s="183" cm="1">
        <f t="array" ref="F249">_xlfn.IFS($D249=$O$5,$C249*$P$5*0.01,$D249=$O$6,$C249*$P$6*0.01,$D249="AZN",$C249*0.08)</f>
        <v>116.256</v>
      </c>
    </row>
    <row r="250" spans="1:6" x14ac:dyDescent="0.3">
      <c r="A250" s="177" t="s">
        <v>385</v>
      </c>
      <c r="B250" s="178">
        <v>43737</v>
      </c>
      <c r="C250" s="179">
        <v>9300</v>
      </c>
      <c r="D250" s="88" t="s">
        <v>2864</v>
      </c>
      <c r="E250" s="184" cm="1">
        <f t="array" ref="E250">_xlfn.IFS($D250=$O$5,C250*$P$5,$D250=$O$6,$C250*$P$6,$D250="AZN",$C250)</f>
        <v>16893.45</v>
      </c>
      <c r="F250" s="183" cm="1">
        <f t="array" ref="F250">_xlfn.IFS($D250=$O$5,$C250*$P$5*0.01,$D250=$O$6,$C250*$P$6*0.01,$D250="AZN",$C250*0.08)</f>
        <v>168.93450000000001</v>
      </c>
    </row>
    <row r="251" spans="1:6" x14ac:dyDescent="0.3">
      <c r="A251" s="177" t="s">
        <v>386</v>
      </c>
      <c r="B251" s="178">
        <v>43771</v>
      </c>
      <c r="C251" s="179">
        <v>3100</v>
      </c>
      <c r="D251" s="88" t="s">
        <v>2862</v>
      </c>
      <c r="E251" s="184" cm="1">
        <f t="array" ref="E251">_xlfn.IFS($D251=$O$5,C251*$P$5,$D251=$O$6,$C251*$P$6,$D251="AZN",$C251)</f>
        <v>3100</v>
      </c>
      <c r="F251" s="183" cm="1">
        <f t="array" ref="F251">_xlfn.IFS($D251=$O$5,$C251*$P$5*0.01,$D251=$O$6,$C251*$P$6*0.01,$D251="AZN",$C251*0.08)</f>
        <v>248</v>
      </c>
    </row>
    <row r="252" spans="1:6" x14ac:dyDescent="0.3">
      <c r="A252" s="177" t="s">
        <v>387</v>
      </c>
      <c r="B252" s="178">
        <v>44801</v>
      </c>
      <c r="C252" s="179">
        <v>12200</v>
      </c>
      <c r="D252" s="88" t="s">
        <v>2864</v>
      </c>
      <c r="E252" s="184" cm="1">
        <f t="array" ref="E252">_xlfn.IFS($D252=$O$5,C252*$P$5,$D252=$O$6,$C252*$P$6,$D252="AZN",$C252)</f>
        <v>22161.3</v>
      </c>
      <c r="F252" s="183" cm="1">
        <f t="array" ref="F252">_xlfn.IFS($D252=$O$5,$C252*$P$5*0.01,$D252=$O$6,$C252*$P$6*0.01,$D252="AZN",$C252*0.08)</f>
        <v>221.613</v>
      </c>
    </row>
    <row r="253" spans="1:6" x14ac:dyDescent="0.3">
      <c r="A253" s="177" t="s">
        <v>388</v>
      </c>
      <c r="B253" s="178">
        <v>44090</v>
      </c>
      <c r="C253" s="179">
        <v>9800</v>
      </c>
      <c r="D253" s="88" t="s">
        <v>2862</v>
      </c>
      <c r="E253" s="184" cm="1">
        <f t="array" ref="E253">_xlfn.IFS($D253=$O$5,C253*$P$5,$D253=$O$6,$C253*$P$6,$D253="AZN",$C253)</f>
        <v>9800</v>
      </c>
      <c r="F253" s="183" cm="1">
        <f t="array" ref="F253">_xlfn.IFS($D253=$O$5,$C253*$P$5*0.01,$D253=$O$6,$C253*$P$6*0.01,$D253="AZN",$C253*0.08)</f>
        <v>784</v>
      </c>
    </row>
    <row r="254" spans="1:6" x14ac:dyDescent="0.3">
      <c r="A254" s="177" t="s">
        <v>389</v>
      </c>
      <c r="B254" s="178">
        <v>44519</v>
      </c>
      <c r="C254" s="179">
        <v>7400</v>
      </c>
      <c r="D254" s="88" t="s">
        <v>2864</v>
      </c>
      <c r="E254" s="184" cm="1">
        <f t="array" ref="E254">_xlfn.IFS($D254=$O$5,C254*$P$5,$D254=$O$6,$C254*$P$6,$D254="AZN",$C254)</f>
        <v>13442.1</v>
      </c>
      <c r="F254" s="183" cm="1">
        <f t="array" ref="F254">_xlfn.IFS($D254=$O$5,$C254*$P$5*0.01,$D254=$O$6,$C254*$P$6*0.01,$D254="AZN",$C254*0.08)</f>
        <v>134.42099999999999</v>
      </c>
    </row>
    <row r="255" spans="1:6" x14ac:dyDescent="0.3">
      <c r="A255" s="177" t="s">
        <v>390</v>
      </c>
      <c r="B255" s="178">
        <v>44124</v>
      </c>
      <c r="C255" s="179">
        <v>8200</v>
      </c>
      <c r="D255" s="88" t="s">
        <v>2864</v>
      </c>
      <c r="E255" s="184" cm="1">
        <f t="array" ref="E255">_xlfn.IFS($D255=$O$5,C255*$P$5,$D255=$O$6,$C255*$P$6,$D255="AZN",$C255)</f>
        <v>14895.3</v>
      </c>
      <c r="F255" s="183" cm="1">
        <f t="array" ref="F255">_xlfn.IFS($D255=$O$5,$C255*$P$5*0.01,$D255=$O$6,$C255*$P$6*0.01,$D255="AZN",$C255*0.08)</f>
        <v>148.953</v>
      </c>
    </row>
    <row r="256" spans="1:6" x14ac:dyDescent="0.3">
      <c r="A256" s="177" t="s">
        <v>391</v>
      </c>
      <c r="B256" s="178">
        <v>43805</v>
      </c>
      <c r="C256" s="179">
        <v>3700</v>
      </c>
      <c r="D256" s="88" t="s">
        <v>2862</v>
      </c>
      <c r="E256" s="184" cm="1">
        <f t="array" ref="E256">_xlfn.IFS($D256=$O$5,C256*$P$5,$D256=$O$6,$C256*$P$6,$D256="AZN",$C256)</f>
        <v>3700</v>
      </c>
      <c r="F256" s="183" cm="1">
        <f t="array" ref="F256">_xlfn.IFS($D256=$O$5,$C256*$P$5*0.01,$D256=$O$6,$C256*$P$6*0.01,$D256="AZN",$C256*0.08)</f>
        <v>296</v>
      </c>
    </row>
    <row r="257" spans="1:6" x14ac:dyDescent="0.3">
      <c r="A257" s="177" t="s">
        <v>392</v>
      </c>
      <c r="B257" s="178">
        <v>44419</v>
      </c>
      <c r="C257" s="179">
        <v>6200</v>
      </c>
      <c r="D257" s="88" t="s">
        <v>2864</v>
      </c>
      <c r="E257" s="184" cm="1">
        <f t="array" ref="E257">_xlfn.IFS($D257=$O$5,C257*$P$5,$D257=$O$6,$C257*$P$6,$D257="AZN",$C257)</f>
        <v>11262.3</v>
      </c>
      <c r="F257" s="183" cm="1">
        <f t="array" ref="F257">_xlfn.IFS($D257=$O$5,$C257*$P$5*0.01,$D257=$O$6,$C257*$P$6*0.01,$D257="AZN",$C257*0.08)</f>
        <v>112.62299999999999</v>
      </c>
    </row>
    <row r="258" spans="1:6" x14ac:dyDescent="0.3">
      <c r="A258" s="177" t="s">
        <v>393</v>
      </c>
      <c r="B258" s="178">
        <v>43870</v>
      </c>
      <c r="C258" s="179">
        <v>1400</v>
      </c>
      <c r="D258" s="88" t="s">
        <v>2863</v>
      </c>
      <c r="E258" s="184" cm="1">
        <f t="array" ref="E258">_xlfn.IFS($D258=$O$5,C258*$P$5,$D258=$O$6,$C258*$P$6,$D258="AZN",$C258)</f>
        <v>2380</v>
      </c>
      <c r="F258" s="183" cm="1">
        <f t="array" ref="F258">_xlfn.IFS($D258=$O$5,$C258*$P$5*0.01,$D258=$O$6,$C258*$P$6*0.01,$D258="AZN",$C258*0.08)</f>
        <v>23.8</v>
      </c>
    </row>
    <row r="259" spans="1:6" x14ac:dyDescent="0.3">
      <c r="A259" s="177" t="s">
        <v>394</v>
      </c>
      <c r="B259" s="178">
        <v>43921</v>
      </c>
      <c r="C259" s="179">
        <v>7900</v>
      </c>
      <c r="D259" s="88" t="s">
        <v>2863</v>
      </c>
      <c r="E259" s="184" cm="1">
        <f t="array" ref="E259">_xlfn.IFS($D259=$O$5,C259*$P$5,$D259=$O$6,$C259*$P$6,$D259="AZN",$C259)</f>
        <v>13430</v>
      </c>
      <c r="F259" s="183" cm="1">
        <f t="array" ref="F259">_xlfn.IFS($D259=$O$5,$C259*$P$5*0.01,$D259=$O$6,$C259*$P$6*0.01,$D259="AZN",$C259*0.08)</f>
        <v>134.30000000000001</v>
      </c>
    </row>
    <row r="260" spans="1:6" x14ac:dyDescent="0.3">
      <c r="A260" s="177" t="s">
        <v>395</v>
      </c>
      <c r="B260" s="178">
        <v>44523</v>
      </c>
      <c r="C260" s="179">
        <v>7000</v>
      </c>
      <c r="D260" s="88" t="s">
        <v>2864</v>
      </c>
      <c r="E260" s="184" cm="1">
        <f t="array" ref="E260">_xlfn.IFS($D260=$O$5,C260*$P$5,$D260=$O$6,$C260*$P$6,$D260="AZN",$C260)</f>
        <v>12715.5</v>
      </c>
      <c r="F260" s="183" cm="1">
        <f t="array" ref="F260">_xlfn.IFS($D260=$O$5,$C260*$P$5*0.01,$D260=$O$6,$C260*$P$6*0.01,$D260="AZN",$C260*0.08)</f>
        <v>127.155</v>
      </c>
    </row>
    <row r="261" spans="1:6" x14ac:dyDescent="0.3">
      <c r="A261" s="177" t="s">
        <v>396</v>
      </c>
      <c r="B261" s="178">
        <v>44400</v>
      </c>
      <c r="C261" s="179">
        <v>4100</v>
      </c>
      <c r="D261" s="88" t="s">
        <v>2864</v>
      </c>
      <c r="E261" s="184" cm="1">
        <f t="array" ref="E261">_xlfn.IFS($D261=$O$5,C261*$P$5,$D261=$O$6,$C261*$P$6,$D261="AZN",$C261)</f>
        <v>7447.65</v>
      </c>
      <c r="F261" s="183" cm="1">
        <f t="array" ref="F261">_xlfn.IFS($D261=$O$5,$C261*$P$5*0.01,$D261=$O$6,$C261*$P$6*0.01,$D261="AZN",$C261*0.08)</f>
        <v>74.476500000000001</v>
      </c>
    </row>
    <row r="262" spans="1:6" x14ac:dyDescent="0.3">
      <c r="A262" s="177" t="s">
        <v>397</v>
      </c>
      <c r="B262" s="178">
        <v>44201</v>
      </c>
      <c r="C262" s="179">
        <v>3100</v>
      </c>
      <c r="D262" s="88" t="s">
        <v>2862</v>
      </c>
      <c r="E262" s="184" cm="1">
        <f t="array" ref="E262">_xlfn.IFS($D262=$O$5,C262*$P$5,$D262=$O$6,$C262*$P$6,$D262="AZN",$C262)</f>
        <v>3100</v>
      </c>
      <c r="F262" s="183" cm="1">
        <f t="array" ref="F262">_xlfn.IFS($D262=$O$5,$C262*$P$5*0.01,$D262=$O$6,$C262*$P$6*0.01,$D262="AZN",$C262*0.08)</f>
        <v>248</v>
      </c>
    </row>
    <row r="263" spans="1:6" x14ac:dyDescent="0.3">
      <c r="A263" s="177" t="s">
        <v>398</v>
      </c>
      <c r="B263" s="178">
        <v>44611</v>
      </c>
      <c r="C263" s="179">
        <v>12900</v>
      </c>
      <c r="D263" s="88" t="s">
        <v>2864</v>
      </c>
      <c r="E263" s="184" cm="1">
        <f t="array" ref="E263">_xlfn.IFS($D263=$O$5,C263*$P$5,$D263=$O$6,$C263*$P$6,$D263="AZN",$C263)</f>
        <v>23432.85</v>
      </c>
      <c r="F263" s="183" cm="1">
        <f t="array" ref="F263">_xlfn.IFS($D263=$O$5,$C263*$P$5*0.01,$D263=$O$6,$C263*$P$6*0.01,$D263="AZN",$C263*0.08)</f>
        <v>234.32849999999999</v>
      </c>
    </row>
    <row r="264" spans="1:6" x14ac:dyDescent="0.3">
      <c r="A264" s="177" t="s">
        <v>167</v>
      </c>
      <c r="B264" s="178">
        <v>44654</v>
      </c>
      <c r="C264" s="179">
        <v>2500</v>
      </c>
      <c r="D264" s="88" t="s">
        <v>2863</v>
      </c>
      <c r="E264" s="184" cm="1">
        <f t="array" ref="E264">_xlfn.IFS($D264=$O$5,C264*$P$5,$D264=$O$6,$C264*$P$6,$D264="AZN",$C264)</f>
        <v>4250</v>
      </c>
      <c r="F264" s="183" cm="1">
        <f t="array" ref="F264">_xlfn.IFS($D264=$O$5,$C264*$P$5*0.01,$D264=$O$6,$C264*$P$6*0.01,$D264="AZN",$C264*0.08)</f>
        <v>42.5</v>
      </c>
    </row>
    <row r="265" spans="1:6" x14ac:dyDescent="0.3">
      <c r="A265" s="177" t="s">
        <v>399</v>
      </c>
      <c r="B265" s="178">
        <v>44470</v>
      </c>
      <c r="C265" s="179">
        <v>4400</v>
      </c>
      <c r="D265" s="88" t="s">
        <v>2862</v>
      </c>
      <c r="E265" s="184" cm="1">
        <f t="array" ref="E265">_xlfn.IFS($D265=$O$5,C265*$P$5,$D265=$O$6,$C265*$P$6,$D265="AZN",$C265)</f>
        <v>4400</v>
      </c>
      <c r="F265" s="183" cm="1">
        <f t="array" ref="F265">_xlfn.IFS($D265=$O$5,$C265*$P$5*0.01,$D265=$O$6,$C265*$P$6*0.01,$D265="AZN",$C265*0.08)</f>
        <v>352</v>
      </c>
    </row>
    <row r="266" spans="1:6" x14ac:dyDescent="0.3">
      <c r="A266" s="177" t="s">
        <v>400</v>
      </c>
      <c r="B266" s="178">
        <v>44660</v>
      </c>
      <c r="C266" s="179">
        <v>6700</v>
      </c>
      <c r="D266" s="88" t="s">
        <v>2862</v>
      </c>
      <c r="E266" s="184" cm="1">
        <f t="array" ref="E266">_xlfn.IFS($D266=$O$5,C266*$P$5,$D266=$O$6,$C266*$P$6,$D266="AZN",$C266)</f>
        <v>6700</v>
      </c>
      <c r="F266" s="183" cm="1">
        <f t="array" ref="F266">_xlfn.IFS($D266=$O$5,$C266*$P$5*0.01,$D266=$O$6,$C266*$P$6*0.01,$D266="AZN",$C266*0.08)</f>
        <v>536</v>
      </c>
    </row>
    <row r="267" spans="1:6" x14ac:dyDescent="0.3">
      <c r="A267" s="177" t="s">
        <v>401</v>
      </c>
      <c r="B267" s="178">
        <v>43606</v>
      </c>
      <c r="C267" s="179">
        <v>10700</v>
      </c>
      <c r="D267" s="88" t="s">
        <v>2864</v>
      </c>
      <c r="E267" s="184" cm="1">
        <f t="array" ref="E267">_xlfn.IFS($D267=$O$5,C267*$P$5,$D267=$O$6,$C267*$P$6,$D267="AZN",$C267)</f>
        <v>19436.55</v>
      </c>
      <c r="F267" s="183" cm="1">
        <f t="array" ref="F267">_xlfn.IFS($D267=$O$5,$C267*$P$5*0.01,$D267=$O$6,$C267*$P$6*0.01,$D267="AZN",$C267*0.08)</f>
        <v>194.3655</v>
      </c>
    </row>
    <row r="268" spans="1:6" x14ac:dyDescent="0.3">
      <c r="A268" s="177" t="s">
        <v>402</v>
      </c>
      <c r="B268" s="178">
        <v>44418</v>
      </c>
      <c r="C268" s="179">
        <v>5000</v>
      </c>
      <c r="D268" s="88" t="s">
        <v>2863</v>
      </c>
      <c r="E268" s="184" cm="1">
        <f t="array" ref="E268">_xlfn.IFS($D268=$O$5,C268*$P$5,$D268=$O$6,$C268*$P$6,$D268="AZN",$C268)</f>
        <v>8500</v>
      </c>
      <c r="F268" s="183" cm="1">
        <f t="array" ref="F268">_xlfn.IFS($D268=$O$5,$C268*$P$5*0.01,$D268=$O$6,$C268*$P$6*0.01,$D268="AZN",$C268*0.08)</f>
        <v>85</v>
      </c>
    </row>
    <row r="269" spans="1:6" x14ac:dyDescent="0.3">
      <c r="A269" s="177" t="s">
        <v>403</v>
      </c>
      <c r="B269" s="178">
        <v>43999</v>
      </c>
      <c r="C269" s="179">
        <v>6000</v>
      </c>
      <c r="D269" s="88" t="s">
        <v>2864</v>
      </c>
      <c r="E269" s="184" cm="1">
        <f t="array" ref="E269">_xlfn.IFS($D269=$O$5,C269*$P$5,$D269=$O$6,$C269*$P$6,$D269="AZN",$C269)</f>
        <v>10899</v>
      </c>
      <c r="F269" s="183" cm="1">
        <f t="array" ref="F269">_xlfn.IFS($D269=$O$5,$C269*$P$5*0.01,$D269=$O$6,$C269*$P$6*0.01,$D269="AZN",$C269*0.08)</f>
        <v>108.99000000000001</v>
      </c>
    </row>
    <row r="270" spans="1:6" x14ac:dyDescent="0.3">
      <c r="A270" s="177" t="s">
        <v>404</v>
      </c>
      <c r="B270" s="178">
        <v>44480</v>
      </c>
      <c r="C270" s="179">
        <v>12900</v>
      </c>
      <c r="D270" s="88" t="s">
        <v>2862</v>
      </c>
      <c r="E270" s="184" cm="1">
        <f t="array" ref="E270">_xlfn.IFS($D270=$O$5,C270*$P$5,$D270=$O$6,$C270*$P$6,$D270="AZN",$C270)</f>
        <v>12900</v>
      </c>
      <c r="F270" s="183" cm="1">
        <f t="array" ref="F270">_xlfn.IFS($D270=$O$5,$C270*$P$5*0.01,$D270=$O$6,$C270*$P$6*0.01,$D270="AZN",$C270*0.08)</f>
        <v>1032</v>
      </c>
    </row>
    <row r="271" spans="1:6" x14ac:dyDescent="0.3">
      <c r="A271" s="177" t="s">
        <v>405</v>
      </c>
      <c r="B271" s="178">
        <v>44470</v>
      </c>
      <c r="C271" s="179">
        <v>12600</v>
      </c>
      <c r="D271" s="88" t="s">
        <v>2863</v>
      </c>
      <c r="E271" s="184" cm="1">
        <f t="array" ref="E271">_xlfn.IFS($D271=$O$5,C271*$P$5,$D271=$O$6,$C271*$P$6,$D271="AZN",$C271)</f>
        <v>21420</v>
      </c>
      <c r="F271" s="183" cm="1">
        <f t="array" ref="F271">_xlfn.IFS($D271=$O$5,$C271*$P$5*0.01,$D271=$O$6,$C271*$P$6*0.01,$D271="AZN",$C271*0.08)</f>
        <v>214.20000000000002</v>
      </c>
    </row>
    <row r="272" spans="1:6" x14ac:dyDescent="0.3">
      <c r="A272" s="177" t="s">
        <v>406</v>
      </c>
      <c r="B272" s="178">
        <v>44723</v>
      </c>
      <c r="C272" s="179">
        <v>3300</v>
      </c>
      <c r="D272" s="88" t="s">
        <v>2862</v>
      </c>
      <c r="E272" s="184" cm="1">
        <f t="array" ref="E272">_xlfn.IFS($D272=$O$5,C272*$P$5,$D272=$O$6,$C272*$P$6,$D272="AZN",$C272)</f>
        <v>3300</v>
      </c>
      <c r="F272" s="183" cm="1">
        <f t="array" ref="F272">_xlfn.IFS($D272=$O$5,$C272*$P$5*0.01,$D272=$O$6,$C272*$P$6*0.01,$D272="AZN",$C272*0.08)</f>
        <v>264</v>
      </c>
    </row>
    <row r="273" spans="1:6" x14ac:dyDescent="0.3">
      <c r="A273" s="177" t="s">
        <v>292</v>
      </c>
      <c r="B273" s="178">
        <v>43682</v>
      </c>
      <c r="C273" s="179">
        <v>11200</v>
      </c>
      <c r="D273" s="88" t="s">
        <v>2864</v>
      </c>
      <c r="E273" s="184" cm="1">
        <f t="array" ref="E273">_xlfn.IFS($D273=$O$5,C273*$P$5,$D273=$O$6,$C273*$P$6,$D273="AZN",$C273)</f>
        <v>20344.8</v>
      </c>
      <c r="F273" s="183" cm="1">
        <f t="array" ref="F273">_xlfn.IFS($D273=$O$5,$C273*$P$5*0.01,$D273=$O$6,$C273*$P$6*0.01,$D273="AZN",$C273*0.08)</f>
        <v>203.44800000000001</v>
      </c>
    </row>
    <row r="274" spans="1:6" x14ac:dyDescent="0.3">
      <c r="A274" s="177" t="s">
        <v>407</v>
      </c>
      <c r="B274" s="178">
        <v>44414</v>
      </c>
      <c r="C274" s="179">
        <v>4800</v>
      </c>
      <c r="D274" s="88" t="s">
        <v>2863</v>
      </c>
      <c r="E274" s="184" cm="1">
        <f t="array" ref="E274">_xlfn.IFS($D274=$O$5,C274*$P$5,$D274=$O$6,$C274*$P$6,$D274="AZN",$C274)</f>
        <v>8160</v>
      </c>
      <c r="F274" s="183" cm="1">
        <f t="array" ref="F274">_xlfn.IFS($D274=$O$5,$C274*$P$5*0.01,$D274=$O$6,$C274*$P$6*0.01,$D274="AZN",$C274*0.08)</f>
        <v>81.600000000000009</v>
      </c>
    </row>
    <row r="275" spans="1:6" x14ac:dyDescent="0.3">
      <c r="A275" s="177" t="s">
        <v>408</v>
      </c>
      <c r="B275" s="178">
        <v>44180</v>
      </c>
      <c r="C275" s="179">
        <v>5800</v>
      </c>
      <c r="D275" s="88" t="s">
        <v>2863</v>
      </c>
      <c r="E275" s="184" cm="1">
        <f t="array" ref="E275">_xlfn.IFS($D275=$O$5,C275*$P$5,$D275=$O$6,$C275*$P$6,$D275="AZN",$C275)</f>
        <v>9860</v>
      </c>
      <c r="F275" s="183" cm="1">
        <f t="array" ref="F275">_xlfn.IFS($D275=$O$5,$C275*$P$5*0.01,$D275=$O$6,$C275*$P$6*0.01,$D275="AZN",$C275*0.08)</f>
        <v>98.600000000000009</v>
      </c>
    </row>
    <row r="276" spans="1:6" x14ac:dyDescent="0.3">
      <c r="A276" s="177" t="s">
        <v>229</v>
      </c>
      <c r="B276" s="178">
        <v>44364</v>
      </c>
      <c r="C276" s="179">
        <v>6000</v>
      </c>
      <c r="D276" s="88" t="s">
        <v>2864</v>
      </c>
      <c r="E276" s="184" cm="1">
        <f t="array" ref="E276">_xlfn.IFS($D276=$O$5,C276*$P$5,$D276=$O$6,$C276*$P$6,$D276="AZN",$C276)</f>
        <v>10899</v>
      </c>
      <c r="F276" s="183" cm="1">
        <f t="array" ref="F276">_xlfn.IFS($D276=$O$5,$C276*$P$5*0.01,$D276=$O$6,$C276*$P$6*0.01,$D276="AZN",$C276*0.08)</f>
        <v>108.99000000000001</v>
      </c>
    </row>
    <row r="277" spans="1:6" x14ac:dyDescent="0.3">
      <c r="A277" s="177" t="s">
        <v>337</v>
      </c>
      <c r="B277" s="178">
        <v>44389</v>
      </c>
      <c r="C277" s="179">
        <v>11700</v>
      </c>
      <c r="D277" s="88" t="s">
        <v>2864</v>
      </c>
      <c r="E277" s="184" cm="1">
        <f t="array" ref="E277">_xlfn.IFS($D277=$O$5,C277*$P$5,$D277=$O$6,$C277*$P$6,$D277="AZN",$C277)</f>
        <v>21253.05</v>
      </c>
      <c r="F277" s="183" cm="1">
        <f t="array" ref="F277">_xlfn.IFS($D277=$O$5,$C277*$P$5*0.01,$D277=$O$6,$C277*$P$6*0.01,$D277="AZN",$C277*0.08)</f>
        <v>212.53049999999999</v>
      </c>
    </row>
    <row r="278" spans="1:6" x14ac:dyDescent="0.3">
      <c r="A278" s="177" t="s">
        <v>409</v>
      </c>
      <c r="B278" s="178">
        <v>44250</v>
      </c>
      <c r="C278" s="179">
        <v>6400</v>
      </c>
      <c r="D278" s="88" t="s">
        <v>2864</v>
      </c>
      <c r="E278" s="184" cm="1">
        <f t="array" ref="E278">_xlfn.IFS($D278=$O$5,C278*$P$5,$D278=$O$6,$C278*$P$6,$D278="AZN",$C278)</f>
        <v>11625.6</v>
      </c>
      <c r="F278" s="183" cm="1">
        <f t="array" ref="F278">_xlfn.IFS($D278=$O$5,$C278*$P$5*0.01,$D278=$O$6,$C278*$P$6*0.01,$D278="AZN",$C278*0.08)</f>
        <v>116.256</v>
      </c>
    </row>
    <row r="279" spans="1:6" x14ac:dyDescent="0.3">
      <c r="A279" s="177" t="s">
        <v>410</v>
      </c>
      <c r="B279" s="178">
        <v>44192</v>
      </c>
      <c r="C279" s="179">
        <v>12500</v>
      </c>
      <c r="D279" s="88" t="s">
        <v>2863</v>
      </c>
      <c r="E279" s="184" cm="1">
        <f t="array" ref="E279">_xlfn.IFS($D279=$O$5,C279*$P$5,$D279=$O$6,$C279*$P$6,$D279="AZN",$C279)</f>
        <v>21250</v>
      </c>
      <c r="F279" s="183" cm="1">
        <f t="array" ref="F279">_xlfn.IFS($D279=$O$5,$C279*$P$5*0.01,$D279=$O$6,$C279*$P$6*0.01,$D279="AZN",$C279*0.08)</f>
        <v>212.5</v>
      </c>
    </row>
    <row r="280" spans="1:6" x14ac:dyDescent="0.3">
      <c r="A280" s="177" t="s">
        <v>411</v>
      </c>
      <c r="B280" s="178">
        <v>43605</v>
      </c>
      <c r="C280" s="179">
        <v>5500</v>
      </c>
      <c r="D280" s="88" t="s">
        <v>2863</v>
      </c>
      <c r="E280" s="184" cm="1">
        <f t="array" ref="E280">_xlfn.IFS($D280=$O$5,C280*$P$5,$D280=$O$6,$C280*$P$6,$D280="AZN",$C280)</f>
        <v>9350</v>
      </c>
      <c r="F280" s="183" cm="1">
        <f t="array" ref="F280">_xlfn.IFS($D280=$O$5,$C280*$P$5*0.01,$D280=$O$6,$C280*$P$6*0.01,$D280="AZN",$C280*0.08)</f>
        <v>93.5</v>
      </c>
    </row>
    <row r="281" spans="1:6" x14ac:dyDescent="0.3">
      <c r="A281" s="177" t="s">
        <v>412</v>
      </c>
      <c r="B281" s="178">
        <v>44637</v>
      </c>
      <c r="C281" s="179">
        <v>1000</v>
      </c>
      <c r="D281" s="88" t="s">
        <v>2862</v>
      </c>
      <c r="E281" s="184" cm="1">
        <f t="array" ref="E281">_xlfn.IFS($D281=$O$5,C281*$P$5,$D281=$O$6,$C281*$P$6,$D281="AZN",$C281)</f>
        <v>1000</v>
      </c>
      <c r="F281" s="183" cm="1">
        <f t="array" ref="F281">_xlfn.IFS($D281=$O$5,$C281*$P$5*0.01,$D281=$O$6,$C281*$P$6*0.01,$D281="AZN",$C281*0.08)</f>
        <v>80</v>
      </c>
    </row>
    <row r="282" spans="1:6" x14ac:dyDescent="0.3">
      <c r="A282" s="177" t="s">
        <v>351</v>
      </c>
      <c r="B282" s="178">
        <v>43998</v>
      </c>
      <c r="C282" s="179">
        <v>1900</v>
      </c>
      <c r="D282" s="88" t="s">
        <v>2862</v>
      </c>
      <c r="E282" s="184" cm="1">
        <f t="array" ref="E282">_xlfn.IFS($D282=$O$5,C282*$P$5,$D282=$O$6,$C282*$P$6,$D282="AZN",$C282)</f>
        <v>1900</v>
      </c>
      <c r="F282" s="183" cm="1">
        <f t="array" ref="F282">_xlfn.IFS($D282=$O$5,$C282*$P$5*0.01,$D282=$O$6,$C282*$P$6*0.01,$D282="AZN",$C282*0.08)</f>
        <v>152</v>
      </c>
    </row>
    <row r="283" spans="1:6" x14ac:dyDescent="0.3">
      <c r="A283" s="177" t="s">
        <v>413</v>
      </c>
      <c r="B283" s="178">
        <v>44702</v>
      </c>
      <c r="C283" s="179">
        <v>3700</v>
      </c>
      <c r="D283" s="88" t="s">
        <v>2863</v>
      </c>
      <c r="E283" s="184" cm="1">
        <f t="array" ref="E283">_xlfn.IFS($D283=$O$5,C283*$P$5,$D283=$O$6,$C283*$P$6,$D283="AZN",$C283)</f>
        <v>6290</v>
      </c>
      <c r="F283" s="183" cm="1">
        <f t="array" ref="F283">_xlfn.IFS($D283=$O$5,$C283*$P$5*0.01,$D283=$O$6,$C283*$P$6*0.01,$D283="AZN",$C283*0.08)</f>
        <v>62.9</v>
      </c>
    </row>
    <row r="284" spans="1:6" x14ac:dyDescent="0.3">
      <c r="A284" s="177" t="s">
        <v>414</v>
      </c>
      <c r="B284" s="178">
        <v>43650</v>
      </c>
      <c r="C284" s="179">
        <v>9200</v>
      </c>
      <c r="D284" s="88" t="s">
        <v>2862</v>
      </c>
      <c r="E284" s="184" cm="1">
        <f t="array" ref="E284">_xlfn.IFS($D284=$O$5,C284*$P$5,$D284=$O$6,$C284*$P$6,$D284="AZN",$C284)</f>
        <v>9200</v>
      </c>
      <c r="F284" s="183" cm="1">
        <f t="array" ref="F284">_xlfn.IFS($D284=$O$5,$C284*$P$5*0.01,$D284=$O$6,$C284*$P$6*0.01,$D284="AZN",$C284*0.08)</f>
        <v>736</v>
      </c>
    </row>
    <row r="285" spans="1:6" x14ac:dyDescent="0.3">
      <c r="A285" s="177" t="s">
        <v>415</v>
      </c>
      <c r="B285" s="178">
        <v>43950</v>
      </c>
      <c r="C285" s="179">
        <v>7300</v>
      </c>
      <c r="D285" s="88" t="s">
        <v>2862</v>
      </c>
      <c r="E285" s="184" cm="1">
        <f t="array" ref="E285">_xlfn.IFS($D285=$O$5,C285*$P$5,$D285=$O$6,$C285*$P$6,$D285="AZN",$C285)</f>
        <v>7300</v>
      </c>
      <c r="F285" s="183" cm="1">
        <f t="array" ref="F285">_xlfn.IFS($D285=$O$5,$C285*$P$5*0.01,$D285=$O$6,$C285*$P$6*0.01,$D285="AZN",$C285*0.08)</f>
        <v>584</v>
      </c>
    </row>
    <row r="286" spans="1:6" x14ac:dyDescent="0.3">
      <c r="A286" s="177" t="s">
        <v>416</v>
      </c>
      <c r="B286" s="178">
        <v>44272</v>
      </c>
      <c r="C286" s="179">
        <v>3100</v>
      </c>
      <c r="D286" s="88" t="s">
        <v>2864</v>
      </c>
      <c r="E286" s="184" cm="1">
        <f t="array" ref="E286">_xlfn.IFS($D286=$O$5,C286*$P$5,$D286=$O$6,$C286*$P$6,$D286="AZN",$C286)</f>
        <v>5631.15</v>
      </c>
      <c r="F286" s="183" cm="1">
        <f t="array" ref="F286">_xlfn.IFS($D286=$O$5,$C286*$P$5*0.01,$D286=$O$6,$C286*$P$6*0.01,$D286="AZN",$C286*0.08)</f>
        <v>56.311499999999995</v>
      </c>
    </row>
    <row r="287" spans="1:6" x14ac:dyDescent="0.3">
      <c r="A287" s="177" t="s">
        <v>417</v>
      </c>
      <c r="B287" s="178">
        <v>44672</v>
      </c>
      <c r="C287" s="179">
        <v>9600</v>
      </c>
      <c r="D287" s="88" t="s">
        <v>2864</v>
      </c>
      <c r="E287" s="184" cm="1">
        <f t="array" ref="E287">_xlfn.IFS($D287=$O$5,C287*$P$5,$D287=$O$6,$C287*$P$6,$D287="AZN",$C287)</f>
        <v>17438.400000000001</v>
      </c>
      <c r="F287" s="183" cm="1">
        <f t="array" ref="F287">_xlfn.IFS($D287=$O$5,$C287*$P$5*0.01,$D287=$O$6,$C287*$P$6*0.01,$D287="AZN",$C287*0.08)</f>
        <v>174.38400000000001</v>
      </c>
    </row>
    <row r="288" spans="1:6" x14ac:dyDescent="0.3">
      <c r="A288" s="177" t="s">
        <v>418</v>
      </c>
      <c r="B288" s="178">
        <v>44141</v>
      </c>
      <c r="C288" s="179">
        <v>12100</v>
      </c>
      <c r="D288" s="88" t="s">
        <v>2863</v>
      </c>
      <c r="E288" s="184" cm="1">
        <f t="array" ref="E288">_xlfn.IFS($D288=$O$5,C288*$P$5,$D288=$O$6,$C288*$P$6,$D288="AZN",$C288)</f>
        <v>20570</v>
      </c>
      <c r="F288" s="183" cm="1">
        <f t="array" ref="F288">_xlfn.IFS($D288=$O$5,$C288*$P$5*0.01,$D288=$O$6,$C288*$P$6*0.01,$D288="AZN",$C288*0.08)</f>
        <v>205.70000000000002</v>
      </c>
    </row>
    <row r="289" spans="1:6" x14ac:dyDescent="0.3">
      <c r="A289" s="177" t="s">
        <v>307</v>
      </c>
      <c r="B289" s="178">
        <v>44605</v>
      </c>
      <c r="C289" s="179">
        <v>5700</v>
      </c>
      <c r="D289" s="88" t="s">
        <v>2864</v>
      </c>
      <c r="E289" s="184" cm="1">
        <f t="array" ref="E289">_xlfn.IFS($D289=$O$5,C289*$P$5,$D289=$O$6,$C289*$P$6,$D289="AZN",$C289)</f>
        <v>10354.049999999999</v>
      </c>
      <c r="F289" s="183" cm="1">
        <f t="array" ref="F289">_xlfn.IFS($D289=$O$5,$C289*$P$5*0.01,$D289=$O$6,$C289*$P$6*0.01,$D289="AZN",$C289*0.08)</f>
        <v>103.54049999999999</v>
      </c>
    </row>
    <row r="290" spans="1:6" x14ac:dyDescent="0.3">
      <c r="A290" s="177" t="s">
        <v>419</v>
      </c>
      <c r="B290" s="178">
        <v>44137</v>
      </c>
      <c r="C290" s="179">
        <v>12400</v>
      </c>
      <c r="D290" s="88" t="s">
        <v>2862</v>
      </c>
      <c r="E290" s="184" cm="1">
        <f t="array" ref="E290">_xlfn.IFS($D290=$O$5,C290*$P$5,$D290=$O$6,$C290*$P$6,$D290="AZN",$C290)</f>
        <v>12400</v>
      </c>
      <c r="F290" s="183" cm="1">
        <f t="array" ref="F290">_xlfn.IFS($D290=$O$5,$C290*$P$5*0.01,$D290=$O$6,$C290*$P$6*0.01,$D290="AZN",$C290*0.08)</f>
        <v>992</v>
      </c>
    </row>
    <row r="291" spans="1:6" x14ac:dyDescent="0.3">
      <c r="A291" s="177" t="s">
        <v>343</v>
      </c>
      <c r="B291" s="178">
        <v>44371</v>
      </c>
      <c r="C291" s="179">
        <v>7600</v>
      </c>
      <c r="D291" s="88" t="s">
        <v>2864</v>
      </c>
      <c r="E291" s="184" cm="1">
        <f t="array" ref="E291">_xlfn.IFS($D291=$O$5,C291*$P$5,$D291=$O$6,$C291*$P$6,$D291="AZN",$C291)</f>
        <v>13805.4</v>
      </c>
      <c r="F291" s="183" cm="1">
        <f t="array" ref="F291">_xlfn.IFS($D291=$O$5,$C291*$P$5*0.01,$D291=$O$6,$C291*$P$6*0.01,$D291="AZN",$C291*0.08)</f>
        <v>138.054</v>
      </c>
    </row>
    <row r="292" spans="1:6" x14ac:dyDescent="0.3">
      <c r="A292" s="177" t="s">
        <v>420</v>
      </c>
      <c r="B292" s="178">
        <v>44055</v>
      </c>
      <c r="C292" s="179">
        <v>9500</v>
      </c>
      <c r="D292" s="88" t="s">
        <v>2863</v>
      </c>
      <c r="E292" s="184" cm="1">
        <f t="array" ref="E292">_xlfn.IFS($D292=$O$5,C292*$P$5,$D292=$O$6,$C292*$P$6,$D292="AZN",$C292)</f>
        <v>16150</v>
      </c>
      <c r="F292" s="183" cm="1">
        <f t="array" ref="F292">_xlfn.IFS($D292=$O$5,$C292*$P$5*0.01,$D292=$O$6,$C292*$P$6*0.01,$D292="AZN",$C292*0.08)</f>
        <v>161.5</v>
      </c>
    </row>
    <row r="293" spans="1:6" x14ac:dyDescent="0.3">
      <c r="A293" s="177" t="s">
        <v>421</v>
      </c>
      <c r="B293" s="178">
        <v>44723</v>
      </c>
      <c r="C293" s="179">
        <v>10600</v>
      </c>
      <c r="D293" s="88" t="s">
        <v>2864</v>
      </c>
      <c r="E293" s="184" cm="1">
        <f t="array" ref="E293">_xlfn.IFS($D293=$O$5,C293*$P$5,$D293=$O$6,$C293*$P$6,$D293="AZN",$C293)</f>
        <v>19254.900000000001</v>
      </c>
      <c r="F293" s="183" cm="1">
        <f t="array" ref="F293">_xlfn.IFS($D293=$O$5,$C293*$P$5*0.01,$D293=$O$6,$C293*$P$6*0.01,$D293="AZN",$C293*0.08)</f>
        <v>192.54900000000001</v>
      </c>
    </row>
    <row r="294" spans="1:6" x14ac:dyDescent="0.3">
      <c r="A294" s="177" t="s">
        <v>422</v>
      </c>
      <c r="B294" s="178">
        <v>43991</v>
      </c>
      <c r="C294" s="179">
        <v>2000</v>
      </c>
      <c r="D294" s="88" t="s">
        <v>2863</v>
      </c>
      <c r="E294" s="184" cm="1">
        <f t="array" ref="E294">_xlfn.IFS($D294=$O$5,C294*$P$5,$D294=$O$6,$C294*$P$6,$D294="AZN",$C294)</f>
        <v>3400</v>
      </c>
      <c r="F294" s="183" cm="1">
        <f t="array" ref="F294">_xlfn.IFS($D294=$O$5,$C294*$P$5*0.01,$D294=$O$6,$C294*$P$6*0.01,$D294="AZN",$C294*0.08)</f>
        <v>34</v>
      </c>
    </row>
    <row r="295" spans="1:6" x14ac:dyDescent="0.3">
      <c r="A295" s="177" t="s">
        <v>423</v>
      </c>
      <c r="B295" s="178">
        <v>44102</v>
      </c>
      <c r="C295" s="179">
        <v>5100</v>
      </c>
      <c r="D295" s="88" t="s">
        <v>2864</v>
      </c>
      <c r="E295" s="184" cm="1">
        <f t="array" ref="E295">_xlfn.IFS($D295=$O$5,C295*$P$5,$D295=$O$6,$C295*$P$6,$D295="AZN",$C295)</f>
        <v>9264.15</v>
      </c>
      <c r="F295" s="183" cm="1">
        <f t="array" ref="F295">_xlfn.IFS($D295=$O$5,$C295*$P$5*0.01,$D295=$O$6,$C295*$P$6*0.01,$D295="AZN",$C295*0.08)</f>
        <v>92.641499999999994</v>
      </c>
    </row>
    <row r="296" spans="1:6" x14ac:dyDescent="0.3">
      <c r="A296" s="177" t="s">
        <v>424</v>
      </c>
      <c r="B296" s="178">
        <v>44278</v>
      </c>
      <c r="C296" s="179">
        <v>13000</v>
      </c>
      <c r="D296" s="88" t="s">
        <v>2864</v>
      </c>
      <c r="E296" s="184" cm="1">
        <f t="array" ref="E296">_xlfn.IFS($D296=$O$5,C296*$P$5,$D296=$O$6,$C296*$P$6,$D296="AZN",$C296)</f>
        <v>23614.5</v>
      </c>
      <c r="F296" s="183" cm="1">
        <f t="array" ref="F296">_xlfn.IFS($D296=$O$5,$C296*$P$5*0.01,$D296=$O$6,$C296*$P$6*0.01,$D296="AZN",$C296*0.08)</f>
        <v>236.14500000000001</v>
      </c>
    </row>
    <row r="297" spans="1:6" x14ac:dyDescent="0.3">
      <c r="A297" s="177" t="s">
        <v>200</v>
      </c>
      <c r="B297" s="178">
        <v>44023</v>
      </c>
      <c r="C297" s="179">
        <v>9000</v>
      </c>
      <c r="D297" s="88" t="s">
        <v>2864</v>
      </c>
      <c r="E297" s="184" cm="1">
        <f t="array" ref="E297">_xlfn.IFS($D297=$O$5,C297*$P$5,$D297=$O$6,$C297*$P$6,$D297="AZN",$C297)</f>
        <v>16348.5</v>
      </c>
      <c r="F297" s="183" cm="1">
        <f t="array" ref="F297">_xlfn.IFS($D297=$O$5,$C297*$P$5*0.01,$D297=$O$6,$C297*$P$6*0.01,$D297="AZN",$C297*0.08)</f>
        <v>163.48500000000001</v>
      </c>
    </row>
    <row r="298" spans="1:6" x14ac:dyDescent="0.3">
      <c r="A298" s="177" t="s">
        <v>425</v>
      </c>
      <c r="B298" s="178">
        <v>44196</v>
      </c>
      <c r="C298" s="179">
        <v>3400</v>
      </c>
      <c r="D298" s="88" t="s">
        <v>2864</v>
      </c>
      <c r="E298" s="184" cm="1">
        <f t="array" ref="E298">_xlfn.IFS($D298=$O$5,C298*$P$5,$D298=$O$6,$C298*$P$6,$D298="AZN",$C298)</f>
        <v>6176.1</v>
      </c>
      <c r="F298" s="183" cm="1">
        <f t="array" ref="F298">_xlfn.IFS($D298=$O$5,$C298*$P$5*0.01,$D298=$O$6,$C298*$P$6*0.01,$D298="AZN",$C298*0.08)</f>
        <v>61.761000000000003</v>
      </c>
    </row>
    <row r="299" spans="1:6" x14ac:dyDescent="0.3">
      <c r="A299" s="177" t="s">
        <v>426</v>
      </c>
      <c r="B299" s="178">
        <v>44212</v>
      </c>
      <c r="C299" s="179">
        <v>11200</v>
      </c>
      <c r="D299" s="88" t="s">
        <v>2862</v>
      </c>
      <c r="E299" s="184" cm="1">
        <f t="array" ref="E299">_xlfn.IFS($D299=$O$5,C299*$P$5,$D299=$O$6,$C299*$P$6,$D299="AZN",$C299)</f>
        <v>11200</v>
      </c>
      <c r="F299" s="183" cm="1">
        <f t="array" ref="F299">_xlfn.IFS($D299=$O$5,$C299*$P$5*0.01,$D299=$O$6,$C299*$P$6*0.01,$D299="AZN",$C299*0.08)</f>
        <v>896</v>
      </c>
    </row>
    <row r="300" spans="1:6" x14ac:dyDescent="0.3">
      <c r="A300" s="177" t="s">
        <v>427</v>
      </c>
      <c r="B300" s="178">
        <v>43798</v>
      </c>
      <c r="C300" s="179">
        <v>9500</v>
      </c>
      <c r="D300" s="88" t="s">
        <v>2864</v>
      </c>
      <c r="E300" s="184" cm="1">
        <f t="array" ref="E300">_xlfn.IFS($D300=$O$5,C300*$P$5,$D300=$O$6,$C300*$P$6,$D300="AZN",$C300)</f>
        <v>17256.75</v>
      </c>
      <c r="F300" s="183" cm="1">
        <f t="array" ref="F300">_xlfn.IFS($D300=$O$5,$C300*$P$5*0.01,$D300=$O$6,$C300*$P$6*0.01,$D300="AZN",$C300*0.08)</f>
        <v>172.5675</v>
      </c>
    </row>
    <row r="301" spans="1:6" x14ac:dyDescent="0.3">
      <c r="A301" s="177" t="s">
        <v>428</v>
      </c>
      <c r="B301" s="178">
        <v>44092</v>
      </c>
      <c r="C301" s="179">
        <v>2800</v>
      </c>
      <c r="D301" s="88" t="s">
        <v>2862</v>
      </c>
      <c r="E301" s="184" cm="1">
        <f t="array" ref="E301">_xlfn.IFS($D301=$O$5,C301*$P$5,$D301=$O$6,$C301*$P$6,$D301="AZN",$C301)</f>
        <v>2800</v>
      </c>
      <c r="F301" s="183" cm="1">
        <f t="array" ref="F301">_xlfn.IFS($D301=$O$5,$C301*$P$5*0.01,$D301=$O$6,$C301*$P$6*0.01,$D301="AZN",$C301*0.08)</f>
        <v>224</v>
      </c>
    </row>
    <row r="302" spans="1:6" x14ac:dyDescent="0.3">
      <c r="A302" s="177" t="s">
        <v>429</v>
      </c>
      <c r="B302" s="178">
        <v>43897</v>
      </c>
      <c r="C302" s="179">
        <v>10700</v>
      </c>
      <c r="D302" s="88" t="s">
        <v>2862</v>
      </c>
      <c r="E302" s="184" cm="1">
        <f t="array" ref="E302">_xlfn.IFS($D302=$O$5,C302*$P$5,$D302=$O$6,$C302*$P$6,$D302="AZN",$C302)</f>
        <v>10700</v>
      </c>
      <c r="F302" s="183" cm="1">
        <f t="array" ref="F302">_xlfn.IFS($D302=$O$5,$C302*$P$5*0.01,$D302=$O$6,$C302*$P$6*0.01,$D302="AZN",$C302*0.08)</f>
        <v>856</v>
      </c>
    </row>
    <row r="303" spans="1:6" x14ac:dyDescent="0.3">
      <c r="A303" s="177" t="s">
        <v>430</v>
      </c>
      <c r="B303" s="178">
        <v>44225</v>
      </c>
      <c r="C303" s="179">
        <v>12900</v>
      </c>
      <c r="D303" s="88" t="s">
        <v>2864</v>
      </c>
      <c r="E303" s="184" cm="1">
        <f t="array" ref="E303">_xlfn.IFS($D303=$O$5,C303*$P$5,$D303=$O$6,$C303*$P$6,$D303="AZN",$C303)</f>
        <v>23432.85</v>
      </c>
      <c r="F303" s="183" cm="1">
        <f t="array" ref="F303">_xlfn.IFS($D303=$O$5,$C303*$P$5*0.01,$D303=$O$6,$C303*$P$6*0.01,$D303="AZN",$C303*0.08)</f>
        <v>234.32849999999999</v>
      </c>
    </row>
    <row r="304" spans="1:6" x14ac:dyDescent="0.3">
      <c r="A304" s="177" t="s">
        <v>251</v>
      </c>
      <c r="B304" s="178">
        <v>44185</v>
      </c>
      <c r="C304" s="179">
        <v>6400</v>
      </c>
      <c r="D304" s="88" t="s">
        <v>2862</v>
      </c>
      <c r="E304" s="184" cm="1">
        <f t="array" ref="E304">_xlfn.IFS($D304=$O$5,C304*$P$5,$D304=$O$6,$C304*$P$6,$D304="AZN",$C304)</f>
        <v>6400</v>
      </c>
      <c r="F304" s="183" cm="1">
        <f t="array" ref="F304">_xlfn.IFS($D304=$O$5,$C304*$P$5*0.01,$D304=$O$6,$C304*$P$6*0.01,$D304="AZN",$C304*0.08)</f>
        <v>512</v>
      </c>
    </row>
    <row r="305" spans="1:6" x14ac:dyDescent="0.3">
      <c r="A305" s="177" t="s">
        <v>431</v>
      </c>
      <c r="B305" s="178">
        <v>44199</v>
      </c>
      <c r="C305" s="179">
        <v>8700</v>
      </c>
      <c r="D305" s="88" t="s">
        <v>2863</v>
      </c>
      <c r="E305" s="184" cm="1">
        <f t="array" ref="E305">_xlfn.IFS($D305=$O$5,C305*$P$5,$D305=$O$6,$C305*$P$6,$D305="AZN",$C305)</f>
        <v>14790</v>
      </c>
      <c r="F305" s="183" cm="1">
        <f t="array" ref="F305">_xlfn.IFS($D305=$O$5,$C305*$P$5*0.01,$D305=$O$6,$C305*$P$6*0.01,$D305="AZN",$C305*0.08)</f>
        <v>147.9</v>
      </c>
    </row>
    <row r="306" spans="1:6" x14ac:dyDescent="0.3">
      <c r="A306" s="177" t="s">
        <v>432</v>
      </c>
      <c r="B306" s="178">
        <v>44541</v>
      </c>
      <c r="C306" s="179">
        <v>8900</v>
      </c>
      <c r="D306" s="88" t="s">
        <v>2864</v>
      </c>
      <c r="E306" s="184" cm="1">
        <f t="array" ref="E306">_xlfn.IFS($D306=$O$5,C306*$P$5,$D306=$O$6,$C306*$P$6,$D306="AZN",$C306)</f>
        <v>16166.85</v>
      </c>
      <c r="F306" s="183" cm="1">
        <f t="array" ref="F306">_xlfn.IFS($D306=$O$5,$C306*$P$5*0.01,$D306=$O$6,$C306*$P$6*0.01,$D306="AZN",$C306*0.08)</f>
        <v>161.66849999999999</v>
      </c>
    </row>
    <row r="307" spans="1:6" x14ac:dyDescent="0.3">
      <c r="A307" s="177" t="s">
        <v>433</v>
      </c>
      <c r="B307" s="178">
        <v>44070</v>
      </c>
      <c r="C307" s="179">
        <v>10400</v>
      </c>
      <c r="D307" s="88" t="s">
        <v>2862</v>
      </c>
      <c r="E307" s="184" cm="1">
        <f t="array" ref="E307">_xlfn.IFS($D307=$O$5,C307*$P$5,$D307=$O$6,$C307*$P$6,$D307="AZN",$C307)</f>
        <v>10400</v>
      </c>
      <c r="F307" s="183" cm="1">
        <f t="array" ref="F307">_xlfn.IFS($D307=$O$5,$C307*$P$5*0.01,$D307=$O$6,$C307*$P$6*0.01,$D307="AZN",$C307*0.08)</f>
        <v>832</v>
      </c>
    </row>
    <row r="308" spans="1:6" x14ac:dyDescent="0.3">
      <c r="A308" s="177" t="s">
        <v>434</v>
      </c>
      <c r="B308" s="178">
        <v>43719</v>
      </c>
      <c r="C308" s="179">
        <v>4800</v>
      </c>
      <c r="D308" s="88" t="s">
        <v>2864</v>
      </c>
      <c r="E308" s="184" cm="1">
        <f t="array" ref="E308">_xlfn.IFS($D308=$O$5,C308*$P$5,$D308=$O$6,$C308*$P$6,$D308="AZN",$C308)</f>
        <v>8719.2000000000007</v>
      </c>
      <c r="F308" s="183" cm="1">
        <f t="array" ref="F308">_xlfn.IFS($D308=$O$5,$C308*$P$5*0.01,$D308=$O$6,$C308*$P$6*0.01,$D308="AZN",$C308*0.08)</f>
        <v>87.192000000000007</v>
      </c>
    </row>
    <row r="309" spans="1:6" x14ac:dyDescent="0.3">
      <c r="A309" s="177" t="s">
        <v>435</v>
      </c>
      <c r="B309" s="178">
        <v>44055</v>
      </c>
      <c r="C309" s="179">
        <v>9200</v>
      </c>
      <c r="D309" s="88" t="s">
        <v>2864</v>
      </c>
      <c r="E309" s="184" cm="1">
        <f t="array" ref="E309">_xlfn.IFS($D309=$O$5,C309*$P$5,$D309=$O$6,$C309*$P$6,$D309="AZN",$C309)</f>
        <v>16711.8</v>
      </c>
      <c r="F309" s="183" cm="1">
        <f t="array" ref="F309">_xlfn.IFS($D309=$O$5,$C309*$P$5*0.01,$D309=$O$6,$C309*$P$6*0.01,$D309="AZN",$C309*0.08)</f>
        <v>167.11799999999999</v>
      </c>
    </row>
    <row r="310" spans="1:6" x14ac:dyDescent="0.3">
      <c r="A310" s="177" t="s">
        <v>436</v>
      </c>
      <c r="B310" s="178">
        <v>44198</v>
      </c>
      <c r="C310" s="179">
        <v>2500</v>
      </c>
      <c r="D310" s="88" t="s">
        <v>2864</v>
      </c>
      <c r="E310" s="184" cm="1">
        <f t="array" ref="E310">_xlfn.IFS($D310=$O$5,C310*$P$5,$D310=$O$6,$C310*$P$6,$D310="AZN",$C310)</f>
        <v>4541.25</v>
      </c>
      <c r="F310" s="183" cm="1">
        <f t="array" ref="F310">_xlfn.IFS($D310=$O$5,$C310*$P$5*0.01,$D310=$O$6,$C310*$P$6*0.01,$D310="AZN",$C310*0.08)</f>
        <v>45.412500000000001</v>
      </c>
    </row>
    <row r="311" spans="1:6" x14ac:dyDescent="0.3">
      <c r="A311" s="177" t="s">
        <v>437</v>
      </c>
      <c r="B311" s="178">
        <v>44918</v>
      </c>
      <c r="C311" s="179">
        <v>8300</v>
      </c>
      <c r="D311" s="88" t="s">
        <v>2864</v>
      </c>
      <c r="E311" s="184" cm="1">
        <f t="array" ref="E311">_xlfn.IFS($D311=$O$5,C311*$P$5,$D311=$O$6,$C311*$P$6,$D311="AZN",$C311)</f>
        <v>15076.95</v>
      </c>
      <c r="F311" s="183" cm="1">
        <f t="array" ref="F311">_xlfn.IFS($D311=$O$5,$C311*$P$5*0.01,$D311=$O$6,$C311*$P$6*0.01,$D311="AZN",$C311*0.08)</f>
        <v>150.76950000000002</v>
      </c>
    </row>
    <row r="312" spans="1:6" x14ac:dyDescent="0.3">
      <c r="A312" s="177" t="s">
        <v>438</v>
      </c>
      <c r="B312" s="178">
        <v>43951</v>
      </c>
      <c r="C312" s="179">
        <v>11400</v>
      </c>
      <c r="D312" s="88" t="s">
        <v>2864</v>
      </c>
      <c r="E312" s="184" cm="1">
        <f t="array" ref="E312">_xlfn.IFS($D312=$O$5,C312*$P$5,$D312=$O$6,$C312*$P$6,$D312="AZN",$C312)</f>
        <v>20708.099999999999</v>
      </c>
      <c r="F312" s="183" cm="1">
        <f t="array" ref="F312">_xlfn.IFS($D312=$O$5,$C312*$P$5*0.01,$D312=$O$6,$C312*$P$6*0.01,$D312="AZN",$C312*0.08)</f>
        <v>207.08099999999999</v>
      </c>
    </row>
    <row r="313" spans="1:6" x14ac:dyDescent="0.3">
      <c r="A313" s="177" t="s">
        <v>439</v>
      </c>
      <c r="B313" s="178">
        <v>44535</v>
      </c>
      <c r="C313" s="179">
        <v>10800</v>
      </c>
      <c r="D313" s="88" t="s">
        <v>2863</v>
      </c>
      <c r="E313" s="184" cm="1">
        <f t="array" ref="E313">_xlfn.IFS($D313=$O$5,C313*$P$5,$D313=$O$6,$C313*$P$6,$D313="AZN",$C313)</f>
        <v>18360</v>
      </c>
      <c r="F313" s="183" cm="1">
        <f t="array" ref="F313">_xlfn.IFS($D313=$O$5,$C313*$P$5*0.01,$D313=$O$6,$C313*$P$6*0.01,$D313="AZN",$C313*0.08)</f>
        <v>183.6</v>
      </c>
    </row>
    <row r="314" spans="1:6" x14ac:dyDescent="0.3">
      <c r="A314" s="177" t="s">
        <v>440</v>
      </c>
      <c r="B314" s="178">
        <v>44568</v>
      </c>
      <c r="C314" s="179">
        <v>2200</v>
      </c>
      <c r="D314" s="88" t="s">
        <v>2864</v>
      </c>
      <c r="E314" s="184" cm="1">
        <f t="array" ref="E314">_xlfn.IFS($D314=$O$5,C314*$P$5,$D314=$O$6,$C314*$P$6,$D314="AZN",$C314)</f>
        <v>3996.3</v>
      </c>
      <c r="F314" s="183" cm="1">
        <f t="array" ref="F314">_xlfn.IFS($D314=$O$5,$C314*$P$5*0.01,$D314=$O$6,$C314*$P$6*0.01,$D314="AZN",$C314*0.08)</f>
        <v>39.963000000000001</v>
      </c>
    </row>
    <row r="315" spans="1:6" x14ac:dyDescent="0.3">
      <c r="A315" s="177" t="s">
        <v>429</v>
      </c>
      <c r="B315" s="178">
        <v>44188</v>
      </c>
      <c r="C315" s="179">
        <v>6300</v>
      </c>
      <c r="D315" s="88" t="s">
        <v>2863</v>
      </c>
      <c r="E315" s="184" cm="1">
        <f t="array" ref="E315">_xlfn.IFS($D315=$O$5,C315*$P$5,$D315=$O$6,$C315*$P$6,$D315="AZN",$C315)</f>
        <v>10710</v>
      </c>
      <c r="F315" s="183" cm="1">
        <f t="array" ref="F315">_xlfn.IFS($D315=$O$5,$C315*$P$5*0.01,$D315=$O$6,$C315*$P$6*0.01,$D315="AZN",$C315*0.08)</f>
        <v>107.10000000000001</v>
      </c>
    </row>
    <row r="316" spans="1:6" x14ac:dyDescent="0.3">
      <c r="A316" s="177" t="s">
        <v>441</v>
      </c>
      <c r="B316" s="178">
        <v>44488</v>
      </c>
      <c r="C316" s="179">
        <v>9000</v>
      </c>
      <c r="D316" s="88" t="s">
        <v>2863</v>
      </c>
      <c r="E316" s="184" cm="1">
        <f t="array" ref="E316">_xlfn.IFS($D316=$O$5,C316*$P$5,$D316=$O$6,$C316*$P$6,$D316="AZN",$C316)</f>
        <v>15300</v>
      </c>
      <c r="F316" s="183" cm="1">
        <f t="array" ref="F316">_xlfn.IFS($D316=$O$5,$C316*$P$5*0.01,$D316=$O$6,$C316*$P$6*0.01,$D316="AZN",$C316*0.08)</f>
        <v>153</v>
      </c>
    </row>
    <row r="317" spans="1:6" x14ac:dyDescent="0.3">
      <c r="A317" s="177" t="s">
        <v>309</v>
      </c>
      <c r="B317" s="178">
        <v>44271</v>
      </c>
      <c r="C317" s="179">
        <v>6900</v>
      </c>
      <c r="D317" s="88" t="s">
        <v>2864</v>
      </c>
      <c r="E317" s="184" cm="1">
        <f t="array" ref="E317">_xlfn.IFS($D317=$O$5,C317*$P$5,$D317=$O$6,$C317*$P$6,$D317="AZN",$C317)</f>
        <v>12533.85</v>
      </c>
      <c r="F317" s="183" cm="1">
        <f t="array" ref="F317">_xlfn.IFS($D317=$O$5,$C317*$P$5*0.01,$D317=$O$6,$C317*$P$6*0.01,$D317="AZN",$C317*0.08)</f>
        <v>125.33850000000001</v>
      </c>
    </row>
    <row r="318" spans="1:6" x14ac:dyDescent="0.3">
      <c r="A318" s="177" t="s">
        <v>442</v>
      </c>
      <c r="B318" s="178">
        <v>43863</v>
      </c>
      <c r="C318" s="179">
        <v>2600</v>
      </c>
      <c r="D318" s="88" t="s">
        <v>2862</v>
      </c>
      <c r="E318" s="184" cm="1">
        <f t="array" ref="E318">_xlfn.IFS($D318=$O$5,C318*$P$5,$D318=$O$6,$C318*$P$6,$D318="AZN",$C318)</f>
        <v>2600</v>
      </c>
      <c r="F318" s="183" cm="1">
        <f t="array" ref="F318">_xlfn.IFS($D318=$O$5,$C318*$P$5*0.01,$D318=$O$6,$C318*$P$6*0.01,$D318="AZN",$C318*0.08)</f>
        <v>208</v>
      </c>
    </row>
    <row r="319" spans="1:6" x14ac:dyDescent="0.3">
      <c r="A319" s="177" t="s">
        <v>443</v>
      </c>
      <c r="B319" s="178">
        <v>44514</v>
      </c>
      <c r="C319" s="179">
        <v>8700</v>
      </c>
      <c r="D319" s="88" t="s">
        <v>2863</v>
      </c>
      <c r="E319" s="184" cm="1">
        <f t="array" ref="E319">_xlfn.IFS($D319=$O$5,C319*$P$5,$D319=$O$6,$C319*$P$6,$D319="AZN",$C319)</f>
        <v>14790</v>
      </c>
      <c r="F319" s="183" cm="1">
        <f t="array" ref="F319">_xlfn.IFS($D319=$O$5,$C319*$P$5*0.01,$D319=$O$6,$C319*$P$6*0.01,$D319="AZN",$C319*0.08)</f>
        <v>147.9</v>
      </c>
    </row>
    <row r="320" spans="1:6" x14ac:dyDescent="0.3">
      <c r="A320" s="177" t="s">
        <v>444</v>
      </c>
      <c r="B320" s="178">
        <v>44314</v>
      </c>
      <c r="C320" s="179">
        <v>3700</v>
      </c>
      <c r="D320" s="88" t="s">
        <v>2864</v>
      </c>
      <c r="E320" s="184" cm="1">
        <f t="array" ref="E320">_xlfn.IFS($D320=$O$5,C320*$P$5,$D320=$O$6,$C320*$P$6,$D320="AZN",$C320)</f>
        <v>6721.05</v>
      </c>
      <c r="F320" s="183" cm="1">
        <f t="array" ref="F320">_xlfn.IFS($D320=$O$5,$C320*$P$5*0.01,$D320=$O$6,$C320*$P$6*0.01,$D320="AZN",$C320*0.08)</f>
        <v>67.210499999999996</v>
      </c>
    </row>
    <row r="321" spans="1:6" x14ac:dyDescent="0.3">
      <c r="A321" s="177" t="s">
        <v>445</v>
      </c>
      <c r="B321" s="178">
        <v>44644</v>
      </c>
      <c r="C321" s="179">
        <v>12000</v>
      </c>
      <c r="D321" s="88" t="s">
        <v>2862</v>
      </c>
      <c r="E321" s="184" cm="1">
        <f t="array" ref="E321">_xlfn.IFS($D321=$O$5,C321*$P$5,$D321=$O$6,$C321*$P$6,$D321="AZN",$C321)</f>
        <v>12000</v>
      </c>
      <c r="F321" s="183" cm="1">
        <f t="array" ref="F321">_xlfn.IFS($D321=$O$5,$C321*$P$5*0.01,$D321=$O$6,$C321*$P$6*0.01,$D321="AZN",$C321*0.08)</f>
        <v>960</v>
      </c>
    </row>
    <row r="322" spans="1:6" x14ac:dyDescent="0.3">
      <c r="A322" s="177" t="s">
        <v>319</v>
      </c>
      <c r="B322" s="178">
        <v>44611</v>
      </c>
      <c r="C322" s="179">
        <v>3100</v>
      </c>
      <c r="D322" s="88" t="s">
        <v>2863</v>
      </c>
      <c r="E322" s="184" cm="1">
        <f t="array" ref="E322">_xlfn.IFS($D322=$O$5,C322*$P$5,$D322=$O$6,$C322*$P$6,$D322="AZN",$C322)</f>
        <v>5270</v>
      </c>
      <c r="F322" s="183" cm="1">
        <f t="array" ref="F322">_xlfn.IFS($D322=$O$5,$C322*$P$5*0.01,$D322=$O$6,$C322*$P$6*0.01,$D322="AZN",$C322*0.08)</f>
        <v>52.7</v>
      </c>
    </row>
    <row r="323" spans="1:6" x14ac:dyDescent="0.3">
      <c r="A323" s="177" t="s">
        <v>446</v>
      </c>
      <c r="B323" s="178">
        <v>44370</v>
      </c>
      <c r="C323" s="179">
        <v>1700</v>
      </c>
      <c r="D323" s="88" t="s">
        <v>2864</v>
      </c>
      <c r="E323" s="184" cm="1">
        <f t="array" ref="E323">_xlfn.IFS($D323=$O$5,C323*$P$5,$D323=$O$6,$C323*$P$6,$D323="AZN",$C323)</f>
        <v>3088.05</v>
      </c>
      <c r="F323" s="183" cm="1">
        <f t="array" ref="F323">_xlfn.IFS($D323=$O$5,$C323*$P$5*0.01,$D323=$O$6,$C323*$P$6*0.01,$D323="AZN",$C323*0.08)</f>
        <v>30.880500000000001</v>
      </c>
    </row>
    <row r="324" spans="1:6" x14ac:dyDescent="0.3">
      <c r="A324" s="177" t="s">
        <v>447</v>
      </c>
      <c r="B324" s="178">
        <v>44610</v>
      </c>
      <c r="C324" s="179">
        <v>8300</v>
      </c>
      <c r="D324" s="88" t="s">
        <v>2863</v>
      </c>
      <c r="E324" s="184" cm="1">
        <f t="array" ref="E324">_xlfn.IFS($D324=$O$5,C324*$P$5,$D324=$O$6,$C324*$P$6,$D324="AZN",$C324)</f>
        <v>14110</v>
      </c>
      <c r="F324" s="183" cm="1">
        <f t="array" ref="F324">_xlfn.IFS($D324=$O$5,$C324*$P$5*0.01,$D324=$O$6,$C324*$P$6*0.01,$D324="AZN",$C324*0.08)</f>
        <v>141.1</v>
      </c>
    </row>
    <row r="325" spans="1:6" x14ac:dyDescent="0.3">
      <c r="A325" s="177" t="s">
        <v>448</v>
      </c>
      <c r="B325" s="178">
        <v>43650</v>
      </c>
      <c r="C325" s="179">
        <v>1300</v>
      </c>
      <c r="D325" s="88" t="s">
        <v>2864</v>
      </c>
      <c r="E325" s="184" cm="1">
        <f t="array" ref="E325">_xlfn.IFS($D325=$O$5,C325*$P$5,$D325=$O$6,$C325*$P$6,$D325="AZN",$C325)</f>
        <v>2361.4499999999998</v>
      </c>
      <c r="F325" s="183" cm="1">
        <f t="array" ref="F325">_xlfn.IFS($D325=$O$5,$C325*$P$5*0.01,$D325=$O$6,$C325*$P$6*0.01,$D325="AZN",$C325*0.08)</f>
        <v>23.6145</v>
      </c>
    </row>
    <row r="326" spans="1:6" x14ac:dyDescent="0.3">
      <c r="A326" s="177" t="s">
        <v>449</v>
      </c>
      <c r="B326" s="178">
        <v>44558</v>
      </c>
      <c r="C326" s="179">
        <v>1400</v>
      </c>
      <c r="D326" s="88" t="s">
        <v>2864</v>
      </c>
      <c r="E326" s="184" cm="1">
        <f t="array" ref="E326">_xlfn.IFS($D326=$O$5,C326*$P$5,$D326=$O$6,$C326*$P$6,$D326="AZN",$C326)</f>
        <v>2543.1</v>
      </c>
      <c r="F326" s="183" cm="1">
        <f t="array" ref="F326">_xlfn.IFS($D326=$O$5,$C326*$P$5*0.01,$D326=$O$6,$C326*$P$6*0.01,$D326="AZN",$C326*0.08)</f>
        <v>25.431000000000001</v>
      </c>
    </row>
    <row r="327" spans="1:6" x14ac:dyDescent="0.3">
      <c r="A327" s="177" t="s">
        <v>450</v>
      </c>
      <c r="B327" s="178">
        <v>43704</v>
      </c>
      <c r="C327" s="179">
        <v>10400</v>
      </c>
      <c r="D327" s="88" t="s">
        <v>2864</v>
      </c>
      <c r="E327" s="184" cm="1">
        <f t="array" ref="E327">_xlfn.IFS($D327=$O$5,C327*$P$5,$D327=$O$6,$C327*$P$6,$D327="AZN",$C327)</f>
        <v>18891.599999999999</v>
      </c>
      <c r="F327" s="183" cm="1">
        <f t="array" ref="F327">_xlfn.IFS($D327=$O$5,$C327*$P$5*0.01,$D327=$O$6,$C327*$P$6*0.01,$D327="AZN",$C327*0.08)</f>
        <v>188.916</v>
      </c>
    </row>
    <row r="328" spans="1:6" x14ac:dyDescent="0.3">
      <c r="A328" s="177" t="s">
        <v>171</v>
      </c>
      <c r="B328" s="178">
        <v>44175</v>
      </c>
      <c r="C328" s="179">
        <v>4500</v>
      </c>
      <c r="D328" s="88" t="s">
        <v>2863</v>
      </c>
      <c r="E328" s="184" cm="1">
        <f t="array" ref="E328">_xlfn.IFS($D328=$O$5,C328*$P$5,$D328=$O$6,$C328*$P$6,$D328="AZN",$C328)</f>
        <v>7650</v>
      </c>
      <c r="F328" s="183" cm="1">
        <f t="array" ref="F328">_xlfn.IFS($D328=$O$5,$C328*$P$5*0.01,$D328=$O$6,$C328*$P$6*0.01,$D328="AZN",$C328*0.08)</f>
        <v>76.5</v>
      </c>
    </row>
    <row r="329" spans="1:6" x14ac:dyDescent="0.3">
      <c r="A329" s="177" t="s">
        <v>451</v>
      </c>
      <c r="B329" s="178">
        <v>44586</v>
      </c>
      <c r="C329" s="179">
        <v>9600</v>
      </c>
      <c r="D329" s="88" t="s">
        <v>2863</v>
      </c>
      <c r="E329" s="184" cm="1">
        <f t="array" ref="E329">_xlfn.IFS($D329=$O$5,C329*$P$5,$D329=$O$6,$C329*$P$6,$D329="AZN",$C329)</f>
        <v>16320</v>
      </c>
      <c r="F329" s="183" cm="1">
        <f t="array" ref="F329">_xlfn.IFS($D329=$O$5,$C329*$P$5*0.01,$D329=$O$6,$C329*$P$6*0.01,$D329="AZN",$C329*0.08)</f>
        <v>163.20000000000002</v>
      </c>
    </row>
    <row r="330" spans="1:6" x14ac:dyDescent="0.3">
      <c r="A330" s="177" t="s">
        <v>452</v>
      </c>
      <c r="B330" s="178">
        <v>43999</v>
      </c>
      <c r="C330" s="179">
        <v>8600</v>
      </c>
      <c r="D330" s="88" t="s">
        <v>2863</v>
      </c>
      <c r="E330" s="184" cm="1">
        <f t="array" ref="E330">_xlfn.IFS($D330=$O$5,C330*$P$5,$D330=$O$6,$C330*$P$6,$D330="AZN",$C330)</f>
        <v>14620</v>
      </c>
      <c r="F330" s="183" cm="1">
        <f t="array" ref="F330">_xlfn.IFS($D330=$O$5,$C330*$P$5*0.01,$D330=$O$6,$C330*$P$6*0.01,$D330="AZN",$C330*0.08)</f>
        <v>146.20000000000002</v>
      </c>
    </row>
    <row r="331" spans="1:6" x14ac:dyDescent="0.3">
      <c r="A331" s="177" t="s">
        <v>453</v>
      </c>
      <c r="B331" s="178">
        <v>44760</v>
      </c>
      <c r="C331" s="179">
        <v>4800</v>
      </c>
      <c r="D331" s="88" t="s">
        <v>2862</v>
      </c>
      <c r="E331" s="184" cm="1">
        <f t="array" ref="E331">_xlfn.IFS($D331=$O$5,C331*$P$5,$D331=$O$6,$C331*$P$6,$D331="AZN",$C331)</f>
        <v>4800</v>
      </c>
      <c r="F331" s="183" cm="1">
        <f t="array" ref="F331">_xlfn.IFS($D331=$O$5,$C331*$P$5*0.01,$D331=$O$6,$C331*$P$6*0.01,$D331="AZN",$C331*0.08)</f>
        <v>384</v>
      </c>
    </row>
    <row r="332" spans="1:6" x14ac:dyDescent="0.3">
      <c r="A332" s="177" t="s">
        <v>454</v>
      </c>
      <c r="B332" s="178">
        <v>43543</v>
      </c>
      <c r="C332" s="179">
        <v>8600</v>
      </c>
      <c r="D332" s="88" t="s">
        <v>2863</v>
      </c>
      <c r="E332" s="184" cm="1">
        <f t="array" ref="E332">_xlfn.IFS($D332=$O$5,C332*$P$5,$D332=$O$6,$C332*$P$6,$D332="AZN",$C332)</f>
        <v>14620</v>
      </c>
      <c r="F332" s="183" cm="1">
        <f t="array" ref="F332">_xlfn.IFS($D332=$O$5,$C332*$P$5*0.01,$D332=$O$6,$C332*$P$6*0.01,$D332="AZN",$C332*0.08)</f>
        <v>146.20000000000002</v>
      </c>
    </row>
    <row r="333" spans="1:6" x14ac:dyDescent="0.3">
      <c r="A333" s="177" t="s">
        <v>455</v>
      </c>
      <c r="B333" s="178">
        <v>44224</v>
      </c>
      <c r="C333" s="179">
        <v>5200</v>
      </c>
      <c r="D333" s="88" t="s">
        <v>2864</v>
      </c>
      <c r="E333" s="184" cm="1">
        <f t="array" ref="E333">_xlfn.IFS($D333=$O$5,C333*$P$5,$D333=$O$6,$C333*$P$6,$D333="AZN",$C333)</f>
        <v>9445.7999999999993</v>
      </c>
      <c r="F333" s="183" cm="1">
        <f t="array" ref="F333">_xlfn.IFS($D333=$O$5,$C333*$P$5*0.01,$D333=$O$6,$C333*$P$6*0.01,$D333="AZN",$C333*0.08)</f>
        <v>94.457999999999998</v>
      </c>
    </row>
    <row r="334" spans="1:6" x14ac:dyDescent="0.3">
      <c r="A334" s="177" t="s">
        <v>237</v>
      </c>
      <c r="B334" s="178">
        <v>44162</v>
      </c>
      <c r="C334" s="179">
        <v>12900</v>
      </c>
      <c r="D334" s="88" t="s">
        <v>2863</v>
      </c>
      <c r="E334" s="184" cm="1">
        <f t="array" ref="E334">_xlfn.IFS($D334=$O$5,C334*$P$5,$D334=$O$6,$C334*$P$6,$D334="AZN",$C334)</f>
        <v>21930</v>
      </c>
      <c r="F334" s="183" cm="1">
        <f t="array" ref="F334">_xlfn.IFS($D334=$O$5,$C334*$P$5*0.01,$D334=$O$6,$C334*$P$6*0.01,$D334="AZN",$C334*0.08)</f>
        <v>219.3</v>
      </c>
    </row>
    <row r="335" spans="1:6" x14ac:dyDescent="0.3">
      <c r="A335" s="177" t="s">
        <v>456</v>
      </c>
      <c r="B335" s="178">
        <v>44469</v>
      </c>
      <c r="C335" s="179">
        <v>6000</v>
      </c>
      <c r="D335" s="88" t="s">
        <v>2863</v>
      </c>
      <c r="E335" s="184" cm="1">
        <f t="array" ref="E335">_xlfn.IFS($D335=$O$5,C335*$P$5,$D335=$O$6,$C335*$P$6,$D335="AZN",$C335)</f>
        <v>10200</v>
      </c>
      <c r="F335" s="183" cm="1">
        <f t="array" ref="F335">_xlfn.IFS($D335=$O$5,$C335*$P$5*0.01,$D335=$O$6,$C335*$P$6*0.01,$D335="AZN",$C335*0.08)</f>
        <v>102</v>
      </c>
    </row>
    <row r="336" spans="1:6" x14ac:dyDescent="0.3">
      <c r="A336" s="177" t="s">
        <v>457</v>
      </c>
      <c r="B336" s="178">
        <v>44885</v>
      </c>
      <c r="C336" s="179">
        <v>7400</v>
      </c>
      <c r="D336" s="88" t="s">
        <v>2862</v>
      </c>
      <c r="E336" s="184" cm="1">
        <f t="array" ref="E336">_xlfn.IFS($D336=$O$5,C336*$P$5,$D336=$O$6,$C336*$P$6,$D336="AZN",$C336)</f>
        <v>7400</v>
      </c>
      <c r="F336" s="183" cm="1">
        <f t="array" ref="F336">_xlfn.IFS($D336=$O$5,$C336*$P$5*0.01,$D336=$O$6,$C336*$P$6*0.01,$D336="AZN",$C336*0.08)</f>
        <v>592</v>
      </c>
    </row>
    <row r="337" spans="1:6" x14ac:dyDescent="0.3">
      <c r="A337" s="177" t="s">
        <v>232</v>
      </c>
      <c r="B337" s="178">
        <v>43896</v>
      </c>
      <c r="C337" s="179">
        <v>8200</v>
      </c>
      <c r="D337" s="88" t="s">
        <v>2863</v>
      </c>
      <c r="E337" s="184" cm="1">
        <f t="array" ref="E337">_xlfn.IFS($D337=$O$5,C337*$P$5,$D337=$O$6,$C337*$P$6,$D337="AZN",$C337)</f>
        <v>13940</v>
      </c>
      <c r="F337" s="183" cm="1">
        <f t="array" ref="F337">_xlfn.IFS($D337=$O$5,$C337*$P$5*0.01,$D337=$O$6,$C337*$P$6*0.01,$D337="AZN",$C337*0.08)</f>
        <v>139.4</v>
      </c>
    </row>
    <row r="338" spans="1:6" x14ac:dyDescent="0.3">
      <c r="A338" s="177" t="s">
        <v>320</v>
      </c>
      <c r="B338" s="178">
        <v>44045</v>
      </c>
      <c r="C338" s="179">
        <v>2000</v>
      </c>
      <c r="D338" s="88" t="s">
        <v>2863</v>
      </c>
      <c r="E338" s="184" cm="1">
        <f t="array" ref="E338">_xlfn.IFS($D338=$O$5,C338*$P$5,$D338=$O$6,$C338*$P$6,$D338="AZN",$C338)</f>
        <v>3400</v>
      </c>
      <c r="F338" s="183" cm="1">
        <f t="array" ref="F338">_xlfn.IFS($D338=$O$5,$C338*$P$5*0.01,$D338=$O$6,$C338*$P$6*0.01,$D338="AZN",$C338*0.08)</f>
        <v>34</v>
      </c>
    </row>
    <row r="339" spans="1:6" x14ac:dyDescent="0.3">
      <c r="A339" s="177" t="s">
        <v>458</v>
      </c>
      <c r="B339" s="178">
        <v>44311</v>
      </c>
      <c r="C339" s="179">
        <v>4100</v>
      </c>
      <c r="D339" s="88" t="s">
        <v>2863</v>
      </c>
      <c r="E339" s="184" cm="1">
        <f t="array" ref="E339">_xlfn.IFS($D339=$O$5,C339*$P$5,$D339=$O$6,$C339*$P$6,$D339="AZN",$C339)</f>
        <v>6970</v>
      </c>
      <c r="F339" s="183" cm="1">
        <f t="array" ref="F339">_xlfn.IFS($D339=$O$5,$C339*$P$5*0.01,$D339=$O$6,$C339*$P$6*0.01,$D339="AZN",$C339*0.08)</f>
        <v>69.7</v>
      </c>
    </row>
    <row r="340" spans="1:6" x14ac:dyDescent="0.3">
      <c r="A340" s="177" t="s">
        <v>459</v>
      </c>
      <c r="B340" s="178">
        <v>44332</v>
      </c>
      <c r="C340" s="179">
        <v>5800</v>
      </c>
      <c r="D340" s="88" t="s">
        <v>2863</v>
      </c>
      <c r="E340" s="184" cm="1">
        <f t="array" ref="E340">_xlfn.IFS($D340=$O$5,C340*$P$5,$D340=$O$6,$C340*$P$6,$D340="AZN",$C340)</f>
        <v>9860</v>
      </c>
      <c r="F340" s="183" cm="1">
        <f t="array" ref="F340">_xlfn.IFS($D340=$O$5,$C340*$P$5*0.01,$D340=$O$6,$C340*$P$6*0.01,$D340="AZN",$C340*0.08)</f>
        <v>98.600000000000009</v>
      </c>
    </row>
    <row r="341" spans="1:6" x14ac:dyDescent="0.3">
      <c r="A341" s="177" t="s">
        <v>460</v>
      </c>
      <c r="B341" s="178">
        <v>44027</v>
      </c>
      <c r="C341" s="179">
        <v>10200</v>
      </c>
      <c r="D341" s="88" t="s">
        <v>2864</v>
      </c>
      <c r="E341" s="184" cm="1">
        <f t="array" ref="E341">_xlfn.IFS($D341=$O$5,C341*$P$5,$D341=$O$6,$C341*$P$6,$D341="AZN",$C341)</f>
        <v>18528.3</v>
      </c>
      <c r="F341" s="183" cm="1">
        <f t="array" ref="F341">_xlfn.IFS($D341=$O$5,$C341*$P$5*0.01,$D341=$O$6,$C341*$P$6*0.01,$D341="AZN",$C341*0.08)</f>
        <v>185.28299999999999</v>
      </c>
    </row>
    <row r="342" spans="1:6" x14ac:dyDescent="0.3">
      <c r="A342" s="177" t="s">
        <v>461</v>
      </c>
      <c r="B342" s="178">
        <v>44170</v>
      </c>
      <c r="C342" s="179">
        <v>8300</v>
      </c>
      <c r="D342" s="88" t="s">
        <v>2862</v>
      </c>
      <c r="E342" s="184" cm="1">
        <f t="array" ref="E342">_xlfn.IFS($D342=$O$5,C342*$P$5,$D342=$O$6,$C342*$P$6,$D342="AZN",$C342)</f>
        <v>8300</v>
      </c>
      <c r="F342" s="183" cm="1">
        <f t="array" ref="F342">_xlfn.IFS($D342=$O$5,$C342*$P$5*0.01,$D342=$O$6,$C342*$P$6*0.01,$D342="AZN",$C342*0.08)</f>
        <v>664</v>
      </c>
    </row>
    <row r="343" spans="1:6" x14ac:dyDescent="0.3">
      <c r="A343" s="177" t="s">
        <v>462</v>
      </c>
      <c r="B343" s="178">
        <v>43787</v>
      </c>
      <c r="C343" s="179">
        <v>6900</v>
      </c>
      <c r="D343" s="88" t="s">
        <v>2863</v>
      </c>
      <c r="E343" s="184" cm="1">
        <f t="array" ref="E343">_xlfn.IFS($D343=$O$5,C343*$P$5,$D343=$O$6,$C343*$P$6,$D343="AZN",$C343)</f>
        <v>11730</v>
      </c>
      <c r="F343" s="183" cm="1">
        <f t="array" ref="F343">_xlfn.IFS($D343=$O$5,$C343*$P$5*0.01,$D343=$O$6,$C343*$P$6*0.01,$D343="AZN",$C343*0.08)</f>
        <v>117.3</v>
      </c>
    </row>
    <row r="344" spans="1:6" x14ac:dyDescent="0.3">
      <c r="A344" s="177" t="s">
        <v>259</v>
      </c>
      <c r="B344" s="178">
        <v>44073</v>
      </c>
      <c r="C344" s="179">
        <v>4500</v>
      </c>
      <c r="D344" s="88" t="s">
        <v>2863</v>
      </c>
      <c r="E344" s="184" cm="1">
        <f t="array" ref="E344">_xlfn.IFS($D344=$O$5,C344*$P$5,$D344=$O$6,$C344*$P$6,$D344="AZN",$C344)</f>
        <v>7650</v>
      </c>
      <c r="F344" s="183" cm="1">
        <f t="array" ref="F344">_xlfn.IFS($D344=$O$5,$C344*$P$5*0.01,$D344=$O$6,$C344*$P$6*0.01,$D344="AZN",$C344*0.08)</f>
        <v>76.5</v>
      </c>
    </row>
    <row r="345" spans="1:6" x14ac:dyDescent="0.3">
      <c r="A345" s="177" t="s">
        <v>463</v>
      </c>
      <c r="B345" s="178">
        <v>44503</v>
      </c>
      <c r="C345" s="179">
        <v>6600</v>
      </c>
      <c r="D345" s="88" t="s">
        <v>2862</v>
      </c>
      <c r="E345" s="184" cm="1">
        <f t="array" ref="E345">_xlfn.IFS($D345=$O$5,C345*$P$5,$D345=$O$6,$C345*$P$6,$D345="AZN",$C345)</f>
        <v>6600</v>
      </c>
      <c r="F345" s="183" cm="1">
        <f t="array" ref="F345">_xlfn.IFS($D345=$O$5,$C345*$P$5*0.01,$D345=$O$6,$C345*$P$6*0.01,$D345="AZN",$C345*0.08)</f>
        <v>528</v>
      </c>
    </row>
    <row r="346" spans="1:6" x14ac:dyDescent="0.3">
      <c r="A346" s="177" t="s">
        <v>464</v>
      </c>
      <c r="B346" s="178">
        <v>43645</v>
      </c>
      <c r="C346" s="179">
        <v>5600</v>
      </c>
      <c r="D346" s="88" t="s">
        <v>2863</v>
      </c>
      <c r="E346" s="184" cm="1">
        <f t="array" ref="E346">_xlfn.IFS($D346=$O$5,C346*$P$5,$D346=$O$6,$C346*$P$6,$D346="AZN",$C346)</f>
        <v>9520</v>
      </c>
      <c r="F346" s="183" cm="1">
        <f t="array" ref="F346">_xlfn.IFS($D346=$O$5,$C346*$P$5*0.01,$D346=$O$6,$C346*$P$6*0.01,$D346="AZN",$C346*0.08)</f>
        <v>95.2</v>
      </c>
    </row>
    <row r="347" spans="1:6" x14ac:dyDescent="0.3">
      <c r="A347" s="177" t="s">
        <v>182</v>
      </c>
      <c r="B347" s="178">
        <v>44199</v>
      </c>
      <c r="C347" s="179">
        <v>4700</v>
      </c>
      <c r="D347" s="88" t="s">
        <v>2863</v>
      </c>
      <c r="E347" s="184" cm="1">
        <f t="array" ref="E347">_xlfn.IFS($D347=$O$5,C347*$P$5,$D347=$O$6,$C347*$P$6,$D347="AZN",$C347)</f>
        <v>7990</v>
      </c>
      <c r="F347" s="183" cm="1">
        <f t="array" ref="F347">_xlfn.IFS($D347=$O$5,$C347*$P$5*0.01,$D347=$O$6,$C347*$P$6*0.01,$D347="AZN",$C347*0.08)</f>
        <v>79.900000000000006</v>
      </c>
    </row>
    <row r="348" spans="1:6" x14ac:dyDescent="0.3">
      <c r="A348" s="177" t="s">
        <v>465</v>
      </c>
      <c r="B348" s="178">
        <v>44251</v>
      </c>
      <c r="C348" s="179">
        <v>6000</v>
      </c>
      <c r="D348" s="88" t="s">
        <v>2862</v>
      </c>
      <c r="E348" s="184" cm="1">
        <f t="array" ref="E348">_xlfn.IFS($D348=$O$5,C348*$P$5,$D348=$O$6,$C348*$P$6,$D348="AZN",$C348)</f>
        <v>6000</v>
      </c>
      <c r="F348" s="183" cm="1">
        <f t="array" ref="F348">_xlfn.IFS($D348=$O$5,$C348*$P$5*0.01,$D348=$O$6,$C348*$P$6*0.01,$D348="AZN",$C348*0.08)</f>
        <v>480</v>
      </c>
    </row>
    <row r="349" spans="1:6" x14ac:dyDescent="0.3">
      <c r="A349" s="177" t="s">
        <v>466</v>
      </c>
      <c r="B349" s="178">
        <v>43706</v>
      </c>
      <c r="C349" s="179">
        <v>12200</v>
      </c>
      <c r="D349" s="88" t="s">
        <v>2864</v>
      </c>
      <c r="E349" s="184" cm="1">
        <f t="array" ref="E349">_xlfn.IFS($D349=$O$5,C349*$P$5,$D349=$O$6,$C349*$P$6,$D349="AZN",$C349)</f>
        <v>22161.3</v>
      </c>
      <c r="F349" s="183" cm="1">
        <f t="array" ref="F349">_xlfn.IFS($D349=$O$5,$C349*$P$5*0.01,$D349=$O$6,$C349*$P$6*0.01,$D349="AZN",$C349*0.08)</f>
        <v>221.613</v>
      </c>
    </row>
    <row r="350" spans="1:6" x14ac:dyDescent="0.3">
      <c r="A350" s="177" t="s">
        <v>467</v>
      </c>
      <c r="B350" s="178">
        <v>44411</v>
      </c>
      <c r="C350" s="179">
        <v>10300</v>
      </c>
      <c r="D350" s="88" t="s">
        <v>2864</v>
      </c>
      <c r="E350" s="184" cm="1">
        <f t="array" ref="E350">_xlfn.IFS($D350=$O$5,C350*$P$5,$D350=$O$6,$C350*$P$6,$D350="AZN",$C350)</f>
        <v>18709.95</v>
      </c>
      <c r="F350" s="183" cm="1">
        <f t="array" ref="F350">_xlfn.IFS($D350=$O$5,$C350*$P$5*0.01,$D350=$O$6,$C350*$P$6*0.01,$D350="AZN",$C350*0.08)</f>
        <v>187.09950000000001</v>
      </c>
    </row>
    <row r="351" spans="1:6" x14ac:dyDescent="0.3">
      <c r="A351" s="177" t="s">
        <v>468</v>
      </c>
      <c r="B351" s="178">
        <v>44760</v>
      </c>
      <c r="C351" s="179">
        <v>11400</v>
      </c>
      <c r="D351" s="88" t="s">
        <v>2863</v>
      </c>
      <c r="E351" s="184" cm="1">
        <f t="array" ref="E351">_xlfn.IFS($D351=$O$5,C351*$P$5,$D351=$O$6,$C351*$P$6,$D351="AZN",$C351)</f>
        <v>19380</v>
      </c>
      <c r="F351" s="183" cm="1">
        <f t="array" ref="F351">_xlfn.IFS($D351=$O$5,$C351*$P$5*0.01,$D351=$O$6,$C351*$P$6*0.01,$D351="AZN",$C351*0.08)</f>
        <v>193.8</v>
      </c>
    </row>
    <row r="352" spans="1:6" x14ac:dyDescent="0.3">
      <c r="A352" s="177" t="s">
        <v>469</v>
      </c>
      <c r="B352" s="178">
        <v>43869</v>
      </c>
      <c r="C352" s="179">
        <v>7600</v>
      </c>
      <c r="D352" s="88" t="s">
        <v>2863</v>
      </c>
      <c r="E352" s="184" cm="1">
        <f t="array" ref="E352">_xlfn.IFS($D352=$O$5,C352*$P$5,$D352=$O$6,$C352*$P$6,$D352="AZN",$C352)</f>
        <v>12920</v>
      </c>
      <c r="F352" s="183" cm="1">
        <f t="array" ref="F352">_xlfn.IFS($D352=$O$5,$C352*$P$5*0.01,$D352=$O$6,$C352*$P$6*0.01,$D352="AZN",$C352*0.08)</f>
        <v>129.19999999999999</v>
      </c>
    </row>
    <row r="353" spans="1:6" x14ac:dyDescent="0.3">
      <c r="A353" s="177" t="s">
        <v>470</v>
      </c>
      <c r="B353" s="178">
        <v>43864</v>
      </c>
      <c r="C353" s="179">
        <v>9900</v>
      </c>
      <c r="D353" s="88" t="s">
        <v>2864</v>
      </c>
      <c r="E353" s="184" cm="1">
        <f t="array" ref="E353">_xlfn.IFS($D353=$O$5,C353*$P$5,$D353=$O$6,$C353*$P$6,$D353="AZN",$C353)</f>
        <v>17983.349999999999</v>
      </c>
      <c r="F353" s="183" cm="1">
        <f t="array" ref="F353">_xlfn.IFS($D353=$O$5,$C353*$P$5*0.01,$D353=$O$6,$C353*$P$6*0.01,$D353="AZN",$C353*0.08)</f>
        <v>179.83349999999999</v>
      </c>
    </row>
    <row r="354" spans="1:6" x14ac:dyDescent="0.3">
      <c r="A354" s="177" t="s">
        <v>471</v>
      </c>
      <c r="B354" s="178">
        <v>44418</v>
      </c>
      <c r="C354" s="179">
        <v>11900</v>
      </c>
      <c r="D354" s="88" t="s">
        <v>2863</v>
      </c>
      <c r="E354" s="184" cm="1">
        <f t="array" ref="E354">_xlfn.IFS($D354=$O$5,C354*$P$5,$D354=$O$6,$C354*$P$6,$D354="AZN",$C354)</f>
        <v>20230</v>
      </c>
      <c r="F354" s="183" cm="1">
        <f t="array" ref="F354">_xlfn.IFS($D354=$O$5,$C354*$P$5*0.01,$D354=$O$6,$C354*$P$6*0.01,$D354="AZN",$C354*0.08)</f>
        <v>202.3</v>
      </c>
    </row>
    <row r="355" spans="1:6" x14ac:dyDescent="0.3">
      <c r="A355" s="177" t="s">
        <v>472</v>
      </c>
      <c r="B355" s="178">
        <v>44040</v>
      </c>
      <c r="C355" s="179">
        <v>10500</v>
      </c>
      <c r="D355" s="88" t="s">
        <v>2863</v>
      </c>
      <c r="E355" s="184" cm="1">
        <f t="array" ref="E355">_xlfn.IFS($D355=$O$5,C355*$P$5,$D355=$O$6,$C355*$P$6,$D355="AZN",$C355)</f>
        <v>17850</v>
      </c>
      <c r="F355" s="183" cm="1">
        <f t="array" ref="F355">_xlfn.IFS($D355=$O$5,$C355*$P$5*0.01,$D355=$O$6,$C355*$P$6*0.01,$D355="AZN",$C355*0.08)</f>
        <v>178.5</v>
      </c>
    </row>
    <row r="356" spans="1:6" x14ac:dyDescent="0.3">
      <c r="A356" s="177" t="s">
        <v>473</v>
      </c>
      <c r="B356" s="178">
        <v>44182</v>
      </c>
      <c r="C356" s="179">
        <v>3100</v>
      </c>
      <c r="D356" s="88" t="s">
        <v>2862</v>
      </c>
      <c r="E356" s="184" cm="1">
        <f t="array" ref="E356">_xlfn.IFS($D356=$O$5,C356*$P$5,$D356=$O$6,$C356*$P$6,$D356="AZN",$C356)</f>
        <v>3100</v>
      </c>
      <c r="F356" s="183" cm="1">
        <f t="array" ref="F356">_xlfn.IFS($D356=$O$5,$C356*$P$5*0.01,$D356=$O$6,$C356*$P$6*0.01,$D356="AZN",$C356*0.08)</f>
        <v>248</v>
      </c>
    </row>
    <row r="357" spans="1:6" x14ac:dyDescent="0.3">
      <c r="A357" s="177" t="s">
        <v>474</v>
      </c>
      <c r="B357" s="178">
        <v>44647</v>
      </c>
      <c r="C357" s="179">
        <v>8900</v>
      </c>
      <c r="D357" s="88" t="s">
        <v>2863</v>
      </c>
      <c r="E357" s="184" cm="1">
        <f t="array" ref="E357">_xlfn.IFS($D357=$O$5,C357*$P$5,$D357=$O$6,$C357*$P$6,$D357="AZN",$C357)</f>
        <v>15130</v>
      </c>
      <c r="F357" s="183" cm="1">
        <f t="array" ref="F357">_xlfn.IFS($D357=$O$5,$C357*$P$5*0.01,$D357=$O$6,$C357*$P$6*0.01,$D357="AZN",$C357*0.08)</f>
        <v>151.30000000000001</v>
      </c>
    </row>
    <row r="358" spans="1:6" x14ac:dyDescent="0.3">
      <c r="A358" s="177" t="s">
        <v>475</v>
      </c>
      <c r="B358" s="178">
        <v>44152</v>
      </c>
      <c r="C358" s="179">
        <v>13000</v>
      </c>
      <c r="D358" s="88" t="s">
        <v>2862</v>
      </c>
      <c r="E358" s="184" cm="1">
        <f t="array" ref="E358">_xlfn.IFS($D358=$O$5,C358*$P$5,$D358=$O$6,$C358*$P$6,$D358="AZN",$C358)</f>
        <v>13000</v>
      </c>
      <c r="F358" s="183" cm="1">
        <f t="array" ref="F358">_xlfn.IFS($D358=$O$5,$C358*$P$5*0.01,$D358=$O$6,$C358*$P$6*0.01,$D358="AZN",$C358*0.08)</f>
        <v>1040</v>
      </c>
    </row>
    <row r="359" spans="1:6" x14ac:dyDescent="0.3">
      <c r="A359" s="177" t="s">
        <v>228</v>
      </c>
      <c r="B359" s="178">
        <v>44235</v>
      </c>
      <c r="C359" s="179">
        <v>2200</v>
      </c>
      <c r="D359" s="88" t="s">
        <v>2864</v>
      </c>
      <c r="E359" s="184" cm="1">
        <f t="array" ref="E359">_xlfn.IFS($D359=$O$5,C359*$P$5,$D359=$O$6,$C359*$P$6,$D359="AZN",$C359)</f>
        <v>3996.3</v>
      </c>
      <c r="F359" s="183" cm="1">
        <f t="array" ref="F359">_xlfn.IFS($D359=$O$5,$C359*$P$5*0.01,$D359=$O$6,$C359*$P$6*0.01,$D359="AZN",$C359*0.08)</f>
        <v>39.963000000000001</v>
      </c>
    </row>
    <row r="360" spans="1:6" x14ac:dyDescent="0.3">
      <c r="A360" s="177" t="s">
        <v>476</v>
      </c>
      <c r="B360" s="178">
        <v>43935</v>
      </c>
      <c r="C360" s="179">
        <v>11400</v>
      </c>
      <c r="D360" s="88" t="s">
        <v>2864</v>
      </c>
      <c r="E360" s="184" cm="1">
        <f t="array" ref="E360">_xlfn.IFS($D360=$O$5,C360*$P$5,$D360=$O$6,$C360*$P$6,$D360="AZN",$C360)</f>
        <v>20708.099999999999</v>
      </c>
      <c r="F360" s="183" cm="1">
        <f t="array" ref="F360">_xlfn.IFS($D360=$O$5,$C360*$P$5*0.01,$D360=$O$6,$C360*$P$6*0.01,$D360="AZN",$C360*0.08)</f>
        <v>207.08099999999999</v>
      </c>
    </row>
    <row r="361" spans="1:6" x14ac:dyDescent="0.3">
      <c r="A361" s="177" t="s">
        <v>238</v>
      </c>
      <c r="B361" s="178">
        <v>43881</v>
      </c>
      <c r="C361" s="179">
        <v>7900</v>
      </c>
      <c r="D361" s="88" t="s">
        <v>2863</v>
      </c>
      <c r="E361" s="184" cm="1">
        <f t="array" ref="E361">_xlfn.IFS($D361=$O$5,C361*$P$5,$D361=$O$6,$C361*$P$6,$D361="AZN",$C361)</f>
        <v>13430</v>
      </c>
      <c r="F361" s="183" cm="1">
        <f t="array" ref="F361">_xlfn.IFS($D361=$O$5,$C361*$P$5*0.01,$D361=$O$6,$C361*$P$6*0.01,$D361="AZN",$C361*0.08)</f>
        <v>134.30000000000001</v>
      </c>
    </row>
    <row r="362" spans="1:6" x14ac:dyDescent="0.3">
      <c r="A362" s="177" t="s">
        <v>477</v>
      </c>
      <c r="B362" s="178">
        <v>44786</v>
      </c>
      <c r="C362" s="179">
        <v>12900</v>
      </c>
      <c r="D362" s="88" t="s">
        <v>2862</v>
      </c>
      <c r="E362" s="184" cm="1">
        <f t="array" ref="E362">_xlfn.IFS($D362=$O$5,C362*$P$5,$D362=$O$6,$C362*$P$6,$D362="AZN",$C362)</f>
        <v>12900</v>
      </c>
      <c r="F362" s="183" cm="1">
        <f t="array" ref="F362">_xlfn.IFS($D362=$O$5,$C362*$P$5*0.01,$D362=$O$6,$C362*$P$6*0.01,$D362="AZN",$C362*0.08)</f>
        <v>1032</v>
      </c>
    </row>
    <row r="363" spans="1:6" x14ac:dyDescent="0.3">
      <c r="A363" s="177" t="s">
        <v>478</v>
      </c>
      <c r="B363" s="178">
        <v>44322</v>
      </c>
      <c r="C363" s="179">
        <v>8800</v>
      </c>
      <c r="D363" s="88" t="s">
        <v>2863</v>
      </c>
      <c r="E363" s="184" cm="1">
        <f t="array" ref="E363">_xlfn.IFS($D363=$O$5,C363*$P$5,$D363=$O$6,$C363*$P$6,$D363="AZN",$C363)</f>
        <v>14960</v>
      </c>
      <c r="F363" s="183" cm="1">
        <f t="array" ref="F363">_xlfn.IFS($D363=$O$5,$C363*$P$5*0.01,$D363=$O$6,$C363*$P$6*0.01,$D363="AZN",$C363*0.08)</f>
        <v>149.6</v>
      </c>
    </row>
    <row r="364" spans="1:6" x14ac:dyDescent="0.3">
      <c r="A364" s="177" t="s">
        <v>479</v>
      </c>
      <c r="B364" s="178">
        <v>43768</v>
      </c>
      <c r="C364" s="179">
        <v>9400</v>
      </c>
      <c r="D364" s="88" t="s">
        <v>2863</v>
      </c>
      <c r="E364" s="184" cm="1">
        <f t="array" ref="E364">_xlfn.IFS($D364=$O$5,C364*$P$5,$D364=$O$6,$C364*$P$6,$D364="AZN",$C364)</f>
        <v>15980</v>
      </c>
      <c r="F364" s="183" cm="1">
        <f t="array" ref="F364">_xlfn.IFS($D364=$O$5,$C364*$P$5*0.01,$D364=$O$6,$C364*$P$6*0.01,$D364="AZN",$C364*0.08)</f>
        <v>159.80000000000001</v>
      </c>
    </row>
    <row r="365" spans="1:6" x14ac:dyDescent="0.3">
      <c r="A365" s="177" t="s">
        <v>480</v>
      </c>
      <c r="B365" s="178">
        <v>44149</v>
      </c>
      <c r="C365" s="179">
        <v>10600</v>
      </c>
      <c r="D365" s="88" t="s">
        <v>2864</v>
      </c>
      <c r="E365" s="184" cm="1">
        <f t="array" ref="E365">_xlfn.IFS($D365=$O$5,C365*$P$5,$D365=$O$6,$C365*$P$6,$D365="AZN",$C365)</f>
        <v>19254.900000000001</v>
      </c>
      <c r="F365" s="183" cm="1">
        <f t="array" ref="F365">_xlfn.IFS($D365=$O$5,$C365*$P$5*0.01,$D365=$O$6,$C365*$P$6*0.01,$D365="AZN",$C365*0.08)</f>
        <v>192.54900000000001</v>
      </c>
    </row>
    <row r="366" spans="1:6" x14ac:dyDescent="0.3">
      <c r="A366" s="177" t="s">
        <v>481</v>
      </c>
      <c r="B366" s="178">
        <v>44360</v>
      </c>
      <c r="C366" s="179">
        <v>5300</v>
      </c>
      <c r="D366" s="88" t="s">
        <v>2862</v>
      </c>
      <c r="E366" s="184" cm="1">
        <f t="array" ref="E366">_xlfn.IFS($D366=$O$5,C366*$P$5,$D366=$O$6,$C366*$P$6,$D366="AZN",$C366)</f>
        <v>5300</v>
      </c>
      <c r="F366" s="183" cm="1">
        <f t="array" ref="F366">_xlfn.IFS($D366=$O$5,$C366*$P$5*0.01,$D366=$O$6,$C366*$P$6*0.01,$D366="AZN",$C366*0.08)</f>
        <v>424</v>
      </c>
    </row>
    <row r="367" spans="1:6" x14ac:dyDescent="0.3">
      <c r="A367" s="177" t="s">
        <v>482</v>
      </c>
      <c r="B367" s="178">
        <v>44390</v>
      </c>
      <c r="C367" s="179">
        <v>1500</v>
      </c>
      <c r="D367" s="88" t="s">
        <v>2864</v>
      </c>
      <c r="E367" s="184" cm="1">
        <f t="array" ref="E367">_xlfn.IFS($D367=$O$5,C367*$P$5,$D367=$O$6,$C367*$P$6,$D367="AZN",$C367)</f>
        <v>2724.75</v>
      </c>
      <c r="F367" s="183" cm="1">
        <f t="array" ref="F367">_xlfn.IFS($D367=$O$5,$C367*$P$5*0.01,$D367=$O$6,$C367*$P$6*0.01,$D367="AZN",$C367*0.08)</f>
        <v>27.247500000000002</v>
      </c>
    </row>
    <row r="368" spans="1:6" x14ac:dyDescent="0.3">
      <c r="A368" s="177" t="s">
        <v>483</v>
      </c>
      <c r="B368" s="178">
        <v>44478</v>
      </c>
      <c r="C368" s="179">
        <v>1100</v>
      </c>
      <c r="D368" s="88" t="s">
        <v>2863</v>
      </c>
      <c r="E368" s="184" cm="1">
        <f t="array" ref="E368">_xlfn.IFS($D368=$O$5,C368*$P$5,$D368=$O$6,$C368*$P$6,$D368="AZN",$C368)</f>
        <v>1870</v>
      </c>
      <c r="F368" s="183" cm="1">
        <f t="array" ref="F368">_xlfn.IFS($D368=$O$5,$C368*$P$5*0.01,$D368=$O$6,$C368*$P$6*0.01,$D368="AZN",$C368*0.08)</f>
        <v>18.7</v>
      </c>
    </row>
    <row r="369" spans="1:6" x14ac:dyDescent="0.3">
      <c r="A369" s="177" t="s">
        <v>484</v>
      </c>
      <c r="B369" s="178">
        <v>43798</v>
      </c>
      <c r="C369" s="179">
        <v>7000</v>
      </c>
      <c r="D369" s="88" t="s">
        <v>2863</v>
      </c>
      <c r="E369" s="184" cm="1">
        <f t="array" ref="E369">_xlfn.IFS($D369=$O$5,C369*$P$5,$D369=$O$6,$C369*$P$6,$D369="AZN",$C369)</f>
        <v>11900</v>
      </c>
      <c r="F369" s="183" cm="1">
        <f t="array" ref="F369">_xlfn.IFS($D369=$O$5,$C369*$P$5*0.01,$D369=$O$6,$C369*$P$6*0.01,$D369="AZN",$C369*0.08)</f>
        <v>119</v>
      </c>
    </row>
    <row r="370" spans="1:6" x14ac:dyDescent="0.3">
      <c r="A370" s="177" t="s">
        <v>485</v>
      </c>
      <c r="B370" s="178">
        <v>44615</v>
      </c>
      <c r="C370" s="179">
        <v>12200</v>
      </c>
      <c r="D370" s="88" t="s">
        <v>2864</v>
      </c>
      <c r="E370" s="184" cm="1">
        <f t="array" ref="E370">_xlfn.IFS($D370=$O$5,C370*$P$5,$D370=$O$6,$C370*$P$6,$D370="AZN",$C370)</f>
        <v>22161.3</v>
      </c>
      <c r="F370" s="183" cm="1">
        <f t="array" ref="F370">_xlfn.IFS($D370=$O$5,$C370*$P$5*0.01,$D370=$O$6,$C370*$P$6*0.01,$D370="AZN",$C370*0.08)</f>
        <v>221.613</v>
      </c>
    </row>
    <row r="371" spans="1:6" x14ac:dyDescent="0.3">
      <c r="A371" s="177" t="s">
        <v>486</v>
      </c>
      <c r="B371" s="178">
        <v>43979</v>
      </c>
      <c r="C371" s="179">
        <v>5300</v>
      </c>
      <c r="D371" s="88" t="s">
        <v>2864</v>
      </c>
      <c r="E371" s="184" cm="1">
        <f t="array" ref="E371">_xlfn.IFS($D371=$O$5,C371*$P$5,$D371=$O$6,$C371*$P$6,$D371="AZN",$C371)</f>
        <v>9627.4500000000007</v>
      </c>
      <c r="F371" s="183" cm="1">
        <f t="array" ref="F371">_xlfn.IFS($D371=$O$5,$C371*$P$5*0.01,$D371=$O$6,$C371*$P$6*0.01,$D371="AZN",$C371*0.08)</f>
        <v>96.274500000000003</v>
      </c>
    </row>
    <row r="372" spans="1:6" x14ac:dyDescent="0.3">
      <c r="A372" s="177" t="s">
        <v>487</v>
      </c>
      <c r="B372" s="178">
        <v>44757</v>
      </c>
      <c r="C372" s="179">
        <v>9700</v>
      </c>
      <c r="D372" s="88" t="s">
        <v>2863</v>
      </c>
      <c r="E372" s="184" cm="1">
        <f t="array" ref="E372">_xlfn.IFS($D372=$O$5,C372*$P$5,$D372=$O$6,$C372*$P$6,$D372="AZN",$C372)</f>
        <v>16490</v>
      </c>
      <c r="F372" s="183" cm="1">
        <f t="array" ref="F372">_xlfn.IFS($D372=$O$5,$C372*$P$5*0.01,$D372=$O$6,$C372*$P$6*0.01,$D372="AZN",$C372*0.08)</f>
        <v>164.9</v>
      </c>
    </row>
    <row r="373" spans="1:6" x14ac:dyDescent="0.3">
      <c r="A373" s="177" t="s">
        <v>488</v>
      </c>
      <c r="B373" s="178">
        <v>44561</v>
      </c>
      <c r="C373" s="179">
        <v>9200</v>
      </c>
      <c r="D373" s="88" t="s">
        <v>2863</v>
      </c>
      <c r="E373" s="184" cm="1">
        <f t="array" ref="E373">_xlfn.IFS($D373=$O$5,C373*$P$5,$D373=$O$6,$C373*$P$6,$D373="AZN",$C373)</f>
        <v>15640</v>
      </c>
      <c r="F373" s="183" cm="1">
        <f t="array" ref="F373">_xlfn.IFS($D373=$O$5,$C373*$P$5*0.01,$D373=$O$6,$C373*$P$6*0.01,$D373="AZN",$C373*0.08)</f>
        <v>156.4</v>
      </c>
    </row>
    <row r="374" spans="1:6" x14ac:dyDescent="0.3">
      <c r="A374" s="177" t="s">
        <v>489</v>
      </c>
      <c r="B374" s="178">
        <v>43928</v>
      </c>
      <c r="C374" s="179">
        <v>9800</v>
      </c>
      <c r="D374" s="88" t="s">
        <v>2863</v>
      </c>
      <c r="E374" s="184" cm="1">
        <f t="array" ref="E374">_xlfn.IFS($D374=$O$5,C374*$P$5,$D374=$O$6,$C374*$P$6,$D374="AZN",$C374)</f>
        <v>16660</v>
      </c>
      <c r="F374" s="183" cm="1">
        <f t="array" ref="F374">_xlfn.IFS($D374=$O$5,$C374*$P$5*0.01,$D374=$O$6,$C374*$P$6*0.01,$D374="AZN",$C374*0.08)</f>
        <v>166.6</v>
      </c>
    </row>
    <row r="375" spans="1:6" x14ac:dyDescent="0.3">
      <c r="A375" s="177" t="s">
        <v>490</v>
      </c>
      <c r="B375" s="178">
        <v>43970</v>
      </c>
      <c r="C375" s="179">
        <v>7000</v>
      </c>
      <c r="D375" s="88" t="s">
        <v>2862</v>
      </c>
      <c r="E375" s="184" cm="1">
        <f t="array" ref="E375">_xlfn.IFS($D375=$O$5,C375*$P$5,$D375=$O$6,$C375*$P$6,$D375="AZN",$C375)</f>
        <v>7000</v>
      </c>
      <c r="F375" s="183" cm="1">
        <f t="array" ref="F375">_xlfn.IFS($D375=$O$5,$C375*$P$5*0.01,$D375=$O$6,$C375*$P$6*0.01,$D375="AZN",$C375*0.08)</f>
        <v>560</v>
      </c>
    </row>
    <row r="376" spans="1:6" x14ac:dyDescent="0.3">
      <c r="A376" s="177" t="s">
        <v>491</v>
      </c>
      <c r="B376" s="178">
        <v>43709</v>
      </c>
      <c r="C376" s="179">
        <v>3600</v>
      </c>
      <c r="D376" s="88" t="s">
        <v>2862</v>
      </c>
      <c r="E376" s="184" cm="1">
        <f t="array" ref="E376">_xlfn.IFS($D376=$O$5,C376*$P$5,$D376=$O$6,$C376*$P$6,$D376="AZN",$C376)</f>
        <v>3600</v>
      </c>
      <c r="F376" s="183" cm="1">
        <f t="array" ref="F376">_xlfn.IFS($D376=$O$5,$C376*$P$5*0.01,$D376=$O$6,$C376*$P$6*0.01,$D376="AZN",$C376*0.08)</f>
        <v>288</v>
      </c>
    </row>
    <row r="377" spans="1:6" x14ac:dyDescent="0.3">
      <c r="A377" s="177" t="s">
        <v>446</v>
      </c>
      <c r="B377" s="178">
        <v>44470</v>
      </c>
      <c r="C377" s="179">
        <v>10400</v>
      </c>
      <c r="D377" s="88" t="s">
        <v>2863</v>
      </c>
      <c r="E377" s="184" cm="1">
        <f t="array" ref="E377">_xlfn.IFS($D377=$O$5,C377*$P$5,$D377=$O$6,$C377*$P$6,$D377="AZN",$C377)</f>
        <v>17680</v>
      </c>
      <c r="F377" s="183" cm="1">
        <f t="array" ref="F377">_xlfn.IFS($D377=$O$5,$C377*$P$5*0.01,$D377=$O$6,$C377*$P$6*0.01,$D377="AZN",$C377*0.08)</f>
        <v>176.8</v>
      </c>
    </row>
    <row r="378" spans="1:6" x14ac:dyDescent="0.3">
      <c r="A378" s="177" t="s">
        <v>492</v>
      </c>
      <c r="B378" s="178">
        <v>44789</v>
      </c>
      <c r="C378" s="179">
        <v>11000</v>
      </c>
      <c r="D378" s="88" t="s">
        <v>2863</v>
      </c>
      <c r="E378" s="184" cm="1">
        <f t="array" ref="E378">_xlfn.IFS($D378=$O$5,C378*$P$5,$D378=$O$6,$C378*$P$6,$D378="AZN",$C378)</f>
        <v>18700</v>
      </c>
      <c r="F378" s="183" cm="1">
        <f t="array" ref="F378">_xlfn.IFS($D378=$O$5,$C378*$P$5*0.01,$D378=$O$6,$C378*$P$6*0.01,$D378="AZN",$C378*0.08)</f>
        <v>187</v>
      </c>
    </row>
    <row r="379" spans="1:6" x14ac:dyDescent="0.3">
      <c r="A379" s="177" t="s">
        <v>142</v>
      </c>
      <c r="B379" s="178">
        <v>44277</v>
      </c>
      <c r="C379" s="179">
        <v>7500</v>
      </c>
      <c r="D379" s="88" t="s">
        <v>2864</v>
      </c>
      <c r="E379" s="184" cm="1">
        <f t="array" ref="E379">_xlfn.IFS($D379=$O$5,C379*$P$5,$D379=$O$6,$C379*$P$6,$D379="AZN",$C379)</f>
        <v>13623.75</v>
      </c>
      <c r="F379" s="183" cm="1">
        <f t="array" ref="F379">_xlfn.IFS($D379=$O$5,$C379*$P$5*0.01,$D379=$O$6,$C379*$P$6*0.01,$D379="AZN",$C379*0.08)</f>
        <v>136.23750000000001</v>
      </c>
    </row>
    <row r="380" spans="1:6" x14ac:dyDescent="0.3">
      <c r="A380" s="177" t="s">
        <v>493</v>
      </c>
      <c r="B380" s="178">
        <v>44203</v>
      </c>
      <c r="C380" s="179">
        <v>1600</v>
      </c>
      <c r="D380" s="88" t="s">
        <v>2862</v>
      </c>
      <c r="E380" s="184" cm="1">
        <f t="array" ref="E380">_xlfn.IFS($D380=$O$5,C380*$P$5,$D380=$O$6,$C380*$P$6,$D380="AZN",$C380)</f>
        <v>1600</v>
      </c>
      <c r="F380" s="183" cm="1">
        <f t="array" ref="F380">_xlfn.IFS($D380=$O$5,$C380*$P$5*0.01,$D380=$O$6,$C380*$P$6*0.01,$D380="AZN",$C380*0.08)</f>
        <v>128</v>
      </c>
    </row>
    <row r="381" spans="1:6" x14ac:dyDescent="0.3">
      <c r="A381" s="177" t="s">
        <v>241</v>
      </c>
      <c r="B381" s="178">
        <v>44422</v>
      </c>
      <c r="C381" s="179">
        <v>8200</v>
      </c>
      <c r="D381" s="88" t="s">
        <v>2862</v>
      </c>
      <c r="E381" s="184" cm="1">
        <f t="array" ref="E381">_xlfn.IFS($D381=$O$5,C381*$P$5,$D381=$O$6,$C381*$P$6,$D381="AZN",$C381)</f>
        <v>8200</v>
      </c>
      <c r="F381" s="183" cm="1">
        <f t="array" ref="F381">_xlfn.IFS($D381=$O$5,$C381*$P$5*0.01,$D381=$O$6,$C381*$P$6*0.01,$D381="AZN",$C381*0.08)</f>
        <v>656</v>
      </c>
    </row>
    <row r="382" spans="1:6" x14ac:dyDescent="0.3">
      <c r="A382" s="177" t="s">
        <v>494</v>
      </c>
      <c r="B382" s="178">
        <v>44223</v>
      </c>
      <c r="C382" s="179">
        <v>7200</v>
      </c>
      <c r="D382" s="88" t="s">
        <v>2862</v>
      </c>
      <c r="E382" s="184" cm="1">
        <f t="array" ref="E382">_xlfn.IFS($D382=$O$5,C382*$P$5,$D382=$O$6,$C382*$P$6,$D382="AZN",$C382)</f>
        <v>7200</v>
      </c>
      <c r="F382" s="183" cm="1">
        <f t="array" ref="F382">_xlfn.IFS($D382=$O$5,$C382*$P$5*0.01,$D382=$O$6,$C382*$P$6*0.01,$D382="AZN",$C382*0.08)</f>
        <v>576</v>
      </c>
    </row>
    <row r="383" spans="1:6" x14ac:dyDescent="0.3">
      <c r="A383" s="177" t="s">
        <v>495</v>
      </c>
      <c r="B383" s="178">
        <v>44389</v>
      </c>
      <c r="C383" s="179">
        <v>12900</v>
      </c>
      <c r="D383" s="88" t="s">
        <v>2864</v>
      </c>
      <c r="E383" s="184" cm="1">
        <f t="array" ref="E383">_xlfn.IFS($D383=$O$5,C383*$P$5,$D383=$O$6,$C383*$P$6,$D383="AZN",$C383)</f>
        <v>23432.85</v>
      </c>
      <c r="F383" s="183" cm="1">
        <f t="array" ref="F383">_xlfn.IFS($D383=$O$5,$C383*$P$5*0.01,$D383=$O$6,$C383*$P$6*0.01,$D383="AZN",$C383*0.08)</f>
        <v>234.32849999999999</v>
      </c>
    </row>
    <row r="384" spans="1:6" x14ac:dyDescent="0.3">
      <c r="A384" s="177" t="s">
        <v>496</v>
      </c>
      <c r="B384" s="178">
        <v>43917</v>
      </c>
      <c r="C384" s="179">
        <v>12200</v>
      </c>
      <c r="D384" s="88" t="s">
        <v>2863</v>
      </c>
      <c r="E384" s="184" cm="1">
        <f t="array" ref="E384">_xlfn.IFS($D384=$O$5,C384*$P$5,$D384=$O$6,$C384*$P$6,$D384="AZN",$C384)</f>
        <v>20740</v>
      </c>
      <c r="F384" s="183" cm="1">
        <f t="array" ref="F384">_xlfn.IFS($D384=$O$5,$C384*$P$5*0.01,$D384=$O$6,$C384*$P$6*0.01,$D384="AZN",$C384*0.08)</f>
        <v>207.4</v>
      </c>
    </row>
    <row r="385" spans="1:6" x14ac:dyDescent="0.3">
      <c r="A385" s="177" t="s">
        <v>367</v>
      </c>
      <c r="B385" s="178">
        <v>43829</v>
      </c>
      <c r="C385" s="179">
        <v>11800</v>
      </c>
      <c r="D385" s="88" t="s">
        <v>2863</v>
      </c>
      <c r="E385" s="184" cm="1">
        <f t="array" ref="E385">_xlfn.IFS($D385=$O$5,C385*$P$5,$D385=$O$6,$C385*$P$6,$D385="AZN",$C385)</f>
        <v>20060</v>
      </c>
      <c r="F385" s="183" cm="1">
        <f t="array" ref="F385">_xlfn.IFS($D385=$O$5,$C385*$P$5*0.01,$D385=$O$6,$C385*$P$6*0.01,$D385="AZN",$C385*0.08)</f>
        <v>200.6</v>
      </c>
    </row>
    <row r="386" spans="1:6" x14ac:dyDescent="0.3">
      <c r="A386" s="177" t="s">
        <v>497</v>
      </c>
      <c r="B386" s="178">
        <v>44141</v>
      </c>
      <c r="C386" s="179">
        <v>11800</v>
      </c>
      <c r="D386" s="88" t="s">
        <v>2864</v>
      </c>
      <c r="E386" s="184" cm="1">
        <f t="array" ref="E386">_xlfn.IFS($D386=$O$5,C386*$P$5,$D386=$O$6,$C386*$P$6,$D386="AZN",$C386)</f>
        <v>21434.7</v>
      </c>
      <c r="F386" s="183" cm="1">
        <f t="array" ref="F386">_xlfn.IFS($D386=$O$5,$C386*$P$5*0.01,$D386=$O$6,$C386*$P$6*0.01,$D386="AZN",$C386*0.08)</f>
        <v>214.34700000000001</v>
      </c>
    </row>
    <row r="387" spans="1:6" x14ac:dyDescent="0.3">
      <c r="A387" s="177" t="s">
        <v>498</v>
      </c>
      <c r="B387" s="178">
        <v>44266</v>
      </c>
      <c r="C387" s="179">
        <v>1600</v>
      </c>
      <c r="D387" s="88" t="s">
        <v>2862</v>
      </c>
      <c r="E387" s="184" cm="1">
        <f t="array" ref="E387">_xlfn.IFS($D387=$O$5,C387*$P$5,$D387=$O$6,$C387*$P$6,$D387="AZN",$C387)</f>
        <v>1600</v>
      </c>
      <c r="F387" s="183" cm="1">
        <f t="array" ref="F387">_xlfn.IFS($D387=$O$5,$C387*$P$5*0.01,$D387=$O$6,$C387*$P$6*0.01,$D387="AZN",$C387*0.08)</f>
        <v>128</v>
      </c>
    </row>
    <row r="388" spans="1:6" x14ac:dyDescent="0.3">
      <c r="A388" s="177" t="s">
        <v>499</v>
      </c>
      <c r="B388" s="178">
        <v>44227</v>
      </c>
      <c r="C388" s="179">
        <v>9400</v>
      </c>
      <c r="D388" s="88" t="s">
        <v>2863</v>
      </c>
      <c r="E388" s="184" cm="1">
        <f t="array" ref="E388">_xlfn.IFS($D388=$O$5,C388*$P$5,$D388=$O$6,$C388*$P$6,$D388="AZN",$C388)</f>
        <v>15980</v>
      </c>
      <c r="F388" s="183" cm="1">
        <f t="array" ref="F388">_xlfn.IFS($D388=$O$5,$C388*$P$5*0.01,$D388=$O$6,$C388*$P$6*0.01,$D388="AZN",$C388*0.08)</f>
        <v>159.80000000000001</v>
      </c>
    </row>
    <row r="389" spans="1:6" x14ac:dyDescent="0.3">
      <c r="A389" s="177" t="s">
        <v>484</v>
      </c>
      <c r="B389" s="178">
        <v>44483</v>
      </c>
      <c r="C389" s="179">
        <v>9400</v>
      </c>
      <c r="D389" s="88" t="s">
        <v>2862</v>
      </c>
      <c r="E389" s="184" cm="1">
        <f t="array" ref="E389">_xlfn.IFS($D389=$O$5,C389*$P$5,$D389=$O$6,$C389*$P$6,$D389="AZN",$C389)</f>
        <v>9400</v>
      </c>
      <c r="F389" s="183" cm="1">
        <f t="array" ref="F389">_xlfn.IFS($D389=$O$5,$C389*$P$5*0.01,$D389=$O$6,$C389*$P$6*0.01,$D389="AZN",$C389*0.08)</f>
        <v>752</v>
      </c>
    </row>
    <row r="390" spans="1:6" x14ac:dyDescent="0.3">
      <c r="A390" s="177" t="s">
        <v>500</v>
      </c>
      <c r="B390" s="178">
        <v>43790</v>
      </c>
      <c r="C390" s="179">
        <v>9700</v>
      </c>
      <c r="D390" s="88" t="s">
        <v>2864</v>
      </c>
      <c r="E390" s="184" cm="1">
        <f t="array" ref="E390">_xlfn.IFS($D390=$O$5,C390*$P$5,$D390=$O$6,$C390*$P$6,$D390="AZN",$C390)</f>
        <v>17620.05</v>
      </c>
      <c r="F390" s="183" cm="1">
        <f t="array" ref="F390">_xlfn.IFS($D390=$O$5,$C390*$P$5*0.01,$D390=$O$6,$C390*$P$6*0.01,$D390="AZN",$C390*0.08)</f>
        <v>176.20050000000001</v>
      </c>
    </row>
    <row r="391" spans="1:6" x14ac:dyDescent="0.3">
      <c r="A391" s="177" t="s">
        <v>501</v>
      </c>
      <c r="B391" s="178">
        <v>44150</v>
      </c>
      <c r="C391" s="179">
        <v>11100</v>
      </c>
      <c r="D391" s="88" t="s">
        <v>2863</v>
      </c>
      <c r="E391" s="184" cm="1">
        <f t="array" ref="E391">_xlfn.IFS($D391=$O$5,C391*$P$5,$D391=$O$6,$C391*$P$6,$D391="AZN",$C391)</f>
        <v>18870</v>
      </c>
      <c r="F391" s="183" cm="1">
        <f t="array" ref="F391">_xlfn.IFS($D391=$O$5,$C391*$P$5*0.01,$D391=$O$6,$C391*$P$6*0.01,$D391="AZN",$C391*0.08)</f>
        <v>188.70000000000002</v>
      </c>
    </row>
    <row r="392" spans="1:6" x14ac:dyDescent="0.3">
      <c r="A392" s="177" t="s">
        <v>502</v>
      </c>
      <c r="B392" s="178">
        <v>44180</v>
      </c>
      <c r="C392" s="179">
        <v>1700</v>
      </c>
      <c r="D392" s="88" t="s">
        <v>2864</v>
      </c>
      <c r="E392" s="184" cm="1">
        <f t="array" ref="E392">_xlfn.IFS($D392=$O$5,C392*$P$5,$D392=$O$6,$C392*$P$6,$D392="AZN",$C392)</f>
        <v>3088.05</v>
      </c>
      <c r="F392" s="183" cm="1">
        <f t="array" ref="F392">_xlfn.IFS($D392=$O$5,$C392*$P$5*0.01,$D392=$O$6,$C392*$P$6*0.01,$D392="AZN",$C392*0.08)</f>
        <v>30.880500000000001</v>
      </c>
    </row>
    <row r="393" spans="1:6" x14ac:dyDescent="0.3">
      <c r="A393" s="177" t="s">
        <v>503</v>
      </c>
      <c r="B393" s="178">
        <v>44291</v>
      </c>
      <c r="C393" s="179">
        <v>12900</v>
      </c>
      <c r="D393" s="88" t="s">
        <v>2864</v>
      </c>
      <c r="E393" s="184" cm="1">
        <f t="array" ref="E393">_xlfn.IFS($D393=$O$5,C393*$P$5,$D393=$O$6,$C393*$P$6,$D393="AZN",$C393)</f>
        <v>23432.85</v>
      </c>
      <c r="F393" s="183" cm="1">
        <f t="array" ref="F393">_xlfn.IFS($D393=$O$5,$C393*$P$5*0.01,$D393=$O$6,$C393*$P$6*0.01,$D393="AZN",$C393*0.08)</f>
        <v>234.32849999999999</v>
      </c>
    </row>
    <row r="394" spans="1:6" x14ac:dyDescent="0.3">
      <c r="A394" s="177" t="s">
        <v>504</v>
      </c>
      <c r="B394" s="178">
        <v>44419</v>
      </c>
      <c r="C394" s="179">
        <v>10800</v>
      </c>
      <c r="D394" s="88" t="s">
        <v>2862</v>
      </c>
      <c r="E394" s="184" cm="1">
        <f t="array" ref="E394">_xlfn.IFS($D394=$O$5,C394*$P$5,$D394=$O$6,$C394*$P$6,$D394="AZN",$C394)</f>
        <v>10800</v>
      </c>
      <c r="F394" s="183" cm="1">
        <f t="array" ref="F394">_xlfn.IFS($D394=$O$5,$C394*$P$5*0.01,$D394=$O$6,$C394*$P$6*0.01,$D394="AZN",$C394*0.08)</f>
        <v>864</v>
      </c>
    </row>
    <row r="395" spans="1:6" x14ac:dyDescent="0.3">
      <c r="A395" s="177" t="s">
        <v>302</v>
      </c>
      <c r="B395" s="178">
        <v>43999</v>
      </c>
      <c r="C395" s="179">
        <v>3000</v>
      </c>
      <c r="D395" s="88" t="s">
        <v>2862</v>
      </c>
      <c r="E395" s="184" cm="1">
        <f t="array" ref="E395">_xlfn.IFS($D395=$O$5,C395*$P$5,$D395=$O$6,$C395*$P$6,$D395="AZN",$C395)</f>
        <v>3000</v>
      </c>
      <c r="F395" s="183" cm="1">
        <f t="array" ref="F395">_xlfn.IFS($D395=$O$5,$C395*$P$5*0.01,$D395=$O$6,$C395*$P$6*0.01,$D395="AZN",$C395*0.08)</f>
        <v>240</v>
      </c>
    </row>
    <row r="396" spans="1:6" x14ac:dyDescent="0.3">
      <c r="A396" s="177" t="s">
        <v>505</v>
      </c>
      <c r="B396" s="178">
        <v>43929</v>
      </c>
      <c r="C396" s="179">
        <v>1000</v>
      </c>
      <c r="D396" s="88" t="s">
        <v>2863</v>
      </c>
      <c r="E396" s="184" cm="1">
        <f t="array" ref="E396">_xlfn.IFS($D396=$O$5,C396*$P$5,$D396=$O$6,$C396*$P$6,$D396="AZN",$C396)</f>
        <v>1700</v>
      </c>
      <c r="F396" s="183" cm="1">
        <f t="array" ref="F396">_xlfn.IFS($D396=$O$5,$C396*$P$5*0.01,$D396=$O$6,$C396*$P$6*0.01,$D396="AZN",$C396*0.08)</f>
        <v>17</v>
      </c>
    </row>
    <row r="397" spans="1:6" x14ac:dyDescent="0.3">
      <c r="A397" s="177" t="s">
        <v>506</v>
      </c>
      <c r="B397" s="178">
        <v>44572</v>
      </c>
      <c r="C397" s="179">
        <v>7100</v>
      </c>
      <c r="D397" s="88" t="s">
        <v>2864</v>
      </c>
      <c r="E397" s="184" cm="1">
        <f t="array" ref="E397">_xlfn.IFS($D397=$O$5,C397*$P$5,$D397=$O$6,$C397*$P$6,$D397="AZN",$C397)</f>
        <v>12897.15</v>
      </c>
      <c r="F397" s="183" cm="1">
        <f t="array" ref="F397">_xlfn.IFS($D397=$O$5,$C397*$P$5*0.01,$D397=$O$6,$C397*$P$6*0.01,$D397="AZN",$C397*0.08)</f>
        <v>128.97149999999999</v>
      </c>
    </row>
    <row r="398" spans="1:6" x14ac:dyDescent="0.3">
      <c r="A398" s="177" t="s">
        <v>485</v>
      </c>
      <c r="B398" s="178">
        <v>44685</v>
      </c>
      <c r="C398" s="179">
        <v>13000</v>
      </c>
      <c r="D398" s="88" t="s">
        <v>2864</v>
      </c>
      <c r="E398" s="184" cm="1">
        <f t="array" ref="E398">_xlfn.IFS($D398=$O$5,C398*$P$5,$D398=$O$6,$C398*$P$6,$D398="AZN",$C398)</f>
        <v>23614.5</v>
      </c>
      <c r="F398" s="183" cm="1">
        <f t="array" ref="F398">_xlfn.IFS($D398=$O$5,$C398*$P$5*0.01,$D398=$O$6,$C398*$P$6*0.01,$D398="AZN",$C398*0.08)</f>
        <v>236.14500000000001</v>
      </c>
    </row>
    <row r="399" spans="1:6" x14ac:dyDescent="0.3">
      <c r="A399" s="177" t="s">
        <v>507</v>
      </c>
      <c r="B399" s="178">
        <v>44643</v>
      </c>
      <c r="C399" s="179">
        <v>6800</v>
      </c>
      <c r="D399" s="88" t="s">
        <v>2864</v>
      </c>
      <c r="E399" s="184" cm="1">
        <f t="array" ref="E399">_xlfn.IFS($D399=$O$5,C399*$P$5,$D399=$O$6,$C399*$P$6,$D399="AZN",$C399)</f>
        <v>12352.2</v>
      </c>
      <c r="F399" s="183" cm="1">
        <f t="array" ref="F399">_xlfn.IFS($D399=$O$5,$C399*$P$5*0.01,$D399=$O$6,$C399*$P$6*0.01,$D399="AZN",$C399*0.08)</f>
        <v>123.52200000000001</v>
      </c>
    </row>
    <row r="400" spans="1:6" x14ac:dyDescent="0.3">
      <c r="A400" s="177" t="s">
        <v>508</v>
      </c>
      <c r="B400" s="178">
        <v>44603</v>
      </c>
      <c r="C400" s="179">
        <v>10800</v>
      </c>
      <c r="D400" s="88" t="s">
        <v>2864</v>
      </c>
      <c r="E400" s="184" cm="1">
        <f t="array" ref="E400">_xlfn.IFS($D400=$O$5,C400*$P$5,$D400=$O$6,$C400*$P$6,$D400="AZN",$C400)</f>
        <v>19618.2</v>
      </c>
      <c r="F400" s="183" cm="1">
        <f t="array" ref="F400">_xlfn.IFS($D400=$O$5,$C400*$P$5*0.01,$D400=$O$6,$C400*$P$6*0.01,$D400="AZN",$C400*0.08)</f>
        <v>196.18200000000002</v>
      </c>
    </row>
    <row r="401" spans="1:6" x14ac:dyDescent="0.3">
      <c r="A401" s="177" t="s">
        <v>509</v>
      </c>
      <c r="B401" s="178">
        <v>44341</v>
      </c>
      <c r="C401" s="179">
        <v>3900</v>
      </c>
      <c r="D401" s="88" t="s">
        <v>2863</v>
      </c>
      <c r="E401" s="184" cm="1">
        <f t="array" ref="E401">_xlfn.IFS($D401=$O$5,C401*$P$5,$D401=$O$6,$C401*$P$6,$D401="AZN",$C401)</f>
        <v>6630</v>
      </c>
      <c r="F401" s="183" cm="1">
        <f t="array" ref="F401">_xlfn.IFS($D401=$O$5,$C401*$P$5*0.01,$D401=$O$6,$C401*$P$6*0.01,$D401="AZN",$C401*0.08)</f>
        <v>66.3</v>
      </c>
    </row>
    <row r="402" spans="1:6" x14ac:dyDescent="0.3">
      <c r="A402" s="177" t="s">
        <v>510</v>
      </c>
      <c r="B402" s="178">
        <v>44127</v>
      </c>
      <c r="C402" s="179">
        <v>5100</v>
      </c>
      <c r="D402" s="88" t="s">
        <v>2862</v>
      </c>
      <c r="E402" s="184" cm="1">
        <f t="array" ref="E402">_xlfn.IFS($D402=$O$5,C402*$P$5,$D402=$O$6,$C402*$P$6,$D402="AZN",$C402)</f>
        <v>5100</v>
      </c>
      <c r="F402" s="183" cm="1">
        <f t="array" ref="F402">_xlfn.IFS($D402=$O$5,$C402*$P$5*0.01,$D402=$O$6,$C402*$P$6*0.01,$D402="AZN",$C402*0.08)</f>
        <v>408</v>
      </c>
    </row>
    <row r="403" spans="1:6" x14ac:dyDescent="0.3">
      <c r="A403" s="177" t="s">
        <v>511</v>
      </c>
      <c r="B403" s="178">
        <v>43744</v>
      </c>
      <c r="C403" s="179">
        <v>11800</v>
      </c>
      <c r="D403" s="88" t="s">
        <v>2864</v>
      </c>
      <c r="E403" s="184" cm="1">
        <f t="array" ref="E403">_xlfn.IFS($D403=$O$5,C403*$P$5,$D403=$O$6,$C403*$P$6,$D403="AZN",$C403)</f>
        <v>21434.7</v>
      </c>
      <c r="F403" s="183" cm="1">
        <f t="array" ref="F403">_xlfn.IFS($D403=$O$5,$C403*$P$5*0.01,$D403=$O$6,$C403*$P$6*0.01,$D403="AZN",$C403*0.08)</f>
        <v>214.34700000000001</v>
      </c>
    </row>
    <row r="404" spans="1:6" x14ac:dyDescent="0.3">
      <c r="A404" s="177" t="s">
        <v>512</v>
      </c>
      <c r="B404" s="178">
        <v>44517</v>
      </c>
      <c r="C404" s="179">
        <v>1300</v>
      </c>
      <c r="D404" s="88" t="s">
        <v>2864</v>
      </c>
      <c r="E404" s="184" cm="1">
        <f t="array" ref="E404">_xlfn.IFS($D404=$O$5,C404*$P$5,$D404=$O$6,$C404*$P$6,$D404="AZN",$C404)</f>
        <v>2361.4499999999998</v>
      </c>
      <c r="F404" s="183" cm="1">
        <f t="array" ref="F404">_xlfn.IFS($D404=$O$5,$C404*$P$5*0.01,$D404=$O$6,$C404*$P$6*0.01,$D404="AZN",$C404*0.08)</f>
        <v>23.6145</v>
      </c>
    </row>
    <row r="405" spans="1:6" x14ac:dyDescent="0.3">
      <c r="A405" s="177" t="s">
        <v>513</v>
      </c>
      <c r="B405" s="178">
        <v>44043</v>
      </c>
      <c r="C405" s="179">
        <v>11900</v>
      </c>
      <c r="D405" s="88" t="s">
        <v>2863</v>
      </c>
      <c r="E405" s="184" cm="1">
        <f t="array" ref="E405">_xlfn.IFS($D405=$O$5,C405*$P$5,$D405=$O$6,$C405*$P$6,$D405="AZN",$C405)</f>
        <v>20230</v>
      </c>
      <c r="F405" s="183" cm="1">
        <f t="array" ref="F405">_xlfn.IFS($D405=$O$5,$C405*$P$5*0.01,$D405=$O$6,$C405*$P$6*0.01,$D405="AZN",$C405*0.08)</f>
        <v>202.3</v>
      </c>
    </row>
    <row r="406" spans="1:6" x14ac:dyDescent="0.3">
      <c r="A406" s="177" t="s">
        <v>514</v>
      </c>
      <c r="B406" s="178">
        <v>43910</v>
      </c>
      <c r="C406" s="179">
        <v>5300</v>
      </c>
      <c r="D406" s="88" t="s">
        <v>2862</v>
      </c>
      <c r="E406" s="184" cm="1">
        <f t="array" ref="E406">_xlfn.IFS($D406=$O$5,C406*$P$5,$D406=$O$6,$C406*$P$6,$D406="AZN",$C406)</f>
        <v>5300</v>
      </c>
      <c r="F406" s="183" cm="1">
        <f t="array" ref="F406">_xlfn.IFS($D406=$O$5,$C406*$P$5*0.01,$D406=$O$6,$C406*$P$6*0.01,$D406="AZN",$C406*0.08)</f>
        <v>424</v>
      </c>
    </row>
    <row r="407" spans="1:6" x14ac:dyDescent="0.3">
      <c r="A407" s="177" t="s">
        <v>515</v>
      </c>
      <c r="B407" s="178">
        <v>44299</v>
      </c>
      <c r="C407" s="179">
        <v>8300</v>
      </c>
      <c r="D407" s="88" t="s">
        <v>2863</v>
      </c>
      <c r="E407" s="184" cm="1">
        <f t="array" ref="E407">_xlfn.IFS($D407=$O$5,C407*$P$5,$D407=$O$6,$C407*$P$6,$D407="AZN",$C407)</f>
        <v>14110</v>
      </c>
      <c r="F407" s="183" cm="1">
        <f t="array" ref="F407">_xlfn.IFS($D407=$O$5,$C407*$P$5*0.01,$D407=$O$6,$C407*$P$6*0.01,$D407="AZN",$C407*0.08)</f>
        <v>141.1</v>
      </c>
    </row>
    <row r="408" spans="1:6" x14ac:dyDescent="0.3">
      <c r="A408" s="177" t="s">
        <v>516</v>
      </c>
      <c r="B408" s="178">
        <v>44280</v>
      </c>
      <c r="C408" s="179">
        <v>4900</v>
      </c>
      <c r="D408" s="88" t="s">
        <v>2864</v>
      </c>
      <c r="E408" s="184" cm="1">
        <f t="array" ref="E408">_xlfn.IFS($D408=$O$5,C408*$P$5,$D408=$O$6,$C408*$P$6,$D408="AZN",$C408)</f>
        <v>8900.85</v>
      </c>
      <c r="F408" s="183" cm="1">
        <f t="array" ref="F408">_xlfn.IFS($D408=$O$5,$C408*$P$5*0.01,$D408=$O$6,$C408*$P$6*0.01,$D408="AZN",$C408*0.08)</f>
        <v>89.008500000000012</v>
      </c>
    </row>
    <row r="409" spans="1:6" x14ac:dyDescent="0.3">
      <c r="A409" s="177" t="s">
        <v>517</v>
      </c>
      <c r="B409" s="178">
        <v>43735</v>
      </c>
      <c r="C409" s="179">
        <v>3600</v>
      </c>
      <c r="D409" s="88" t="s">
        <v>2864</v>
      </c>
      <c r="E409" s="184" cm="1">
        <f t="array" ref="E409">_xlfn.IFS($D409=$O$5,C409*$P$5,$D409=$O$6,$C409*$P$6,$D409="AZN",$C409)</f>
        <v>6539.4</v>
      </c>
      <c r="F409" s="183" cm="1">
        <f t="array" ref="F409">_xlfn.IFS($D409=$O$5,$C409*$P$5*0.01,$D409=$O$6,$C409*$P$6*0.01,$D409="AZN",$C409*0.08)</f>
        <v>65.393999999999991</v>
      </c>
    </row>
    <row r="410" spans="1:6" x14ac:dyDescent="0.3">
      <c r="A410" s="177" t="s">
        <v>251</v>
      </c>
      <c r="B410" s="178">
        <v>44463</v>
      </c>
      <c r="C410" s="179">
        <v>3200</v>
      </c>
      <c r="D410" s="88" t="s">
        <v>2864</v>
      </c>
      <c r="E410" s="184" cm="1">
        <f t="array" ref="E410">_xlfn.IFS($D410=$O$5,C410*$P$5,$D410=$O$6,$C410*$P$6,$D410="AZN",$C410)</f>
        <v>5812.8</v>
      </c>
      <c r="F410" s="183" cm="1">
        <f t="array" ref="F410">_xlfn.IFS($D410=$O$5,$C410*$P$5*0.01,$D410=$O$6,$C410*$P$6*0.01,$D410="AZN",$C410*0.08)</f>
        <v>58.128</v>
      </c>
    </row>
    <row r="411" spans="1:6" x14ac:dyDescent="0.3">
      <c r="A411" s="177" t="s">
        <v>518</v>
      </c>
      <c r="B411" s="178">
        <v>44840</v>
      </c>
      <c r="C411" s="179">
        <v>12700</v>
      </c>
      <c r="D411" s="88" t="s">
        <v>2862</v>
      </c>
      <c r="E411" s="184" cm="1">
        <f t="array" ref="E411">_xlfn.IFS($D411=$O$5,C411*$P$5,$D411=$O$6,$C411*$P$6,$D411="AZN",$C411)</f>
        <v>12700</v>
      </c>
      <c r="F411" s="183" cm="1">
        <f t="array" ref="F411">_xlfn.IFS($D411=$O$5,$C411*$P$5*0.01,$D411=$O$6,$C411*$P$6*0.01,$D411="AZN",$C411*0.08)</f>
        <v>1016</v>
      </c>
    </row>
    <row r="412" spans="1:6" x14ac:dyDescent="0.3">
      <c r="A412" s="177" t="s">
        <v>519</v>
      </c>
      <c r="B412" s="178">
        <v>44029</v>
      </c>
      <c r="C412" s="179">
        <v>10700</v>
      </c>
      <c r="D412" s="88" t="s">
        <v>2864</v>
      </c>
      <c r="E412" s="184" cm="1">
        <f t="array" ref="E412">_xlfn.IFS($D412=$O$5,C412*$P$5,$D412=$O$6,$C412*$P$6,$D412="AZN",$C412)</f>
        <v>19436.55</v>
      </c>
      <c r="F412" s="183" cm="1">
        <f t="array" ref="F412">_xlfn.IFS($D412=$O$5,$C412*$P$5*0.01,$D412=$O$6,$C412*$P$6*0.01,$D412="AZN",$C412*0.08)</f>
        <v>194.3655</v>
      </c>
    </row>
    <row r="413" spans="1:6" x14ac:dyDescent="0.3">
      <c r="A413" s="177" t="s">
        <v>520</v>
      </c>
      <c r="B413" s="178">
        <v>44583</v>
      </c>
      <c r="C413" s="179">
        <v>2800</v>
      </c>
      <c r="D413" s="88" t="s">
        <v>2864</v>
      </c>
      <c r="E413" s="184" cm="1">
        <f t="array" ref="E413">_xlfn.IFS($D413=$O$5,C413*$P$5,$D413=$O$6,$C413*$P$6,$D413="AZN",$C413)</f>
        <v>5086.2</v>
      </c>
      <c r="F413" s="183" cm="1">
        <f t="array" ref="F413">_xlfn.IFS($D413=$O$5,$C413*$P$5*0.01,$D413=$O$6,$C413*$P$6*0.01,$D413="AZN",$C413*0.08)</f>
        <v>50.862000000000002</v>
      </c>
    </row>
    <row r="414" spans="1:6" x14ac:dyDescent="0.3">
      <c r="A414" s="177" t="s">
        <v>521</v>
      </c>
      <c r="B414" s="178">
        <v>44335</v>
      </c>
      <c r="C414" s="179">
        <v>3700</v>
      </c>
      <c r="D414" s="88" t="s">
        <v>2864</v>
      </c>
      <c r="E414" s="184" cm="1">
        <f t="array" ref="E414">_xlfn.IFS($D414=$O$5,C414*$P$5,$D414=$O$6,$C414*$P$6,$D414="AZN",$C414)</f>
        <v>6721.05</v>
      </c>
      <c r="F414" s="183" cm="1">
        <f t="array" ref="F414">_xlfn.IFS($D414=$O$5,$C414*$P$5*0.01,$D414=$O$6,$C414*$P$6*0.01,$D414="AZN",$C414*0.08)</f>
        <v>67.210499999999996</v>
      </c>
    </row>
    <row r="415" spans="1:6" x14ac:dyDescent="0.3">
      <c r="A415" s="177" t="s">
        <v>522</v>
      </c>
      <c r="B415" s="178">
        <v>44547</v>
      </c>
      <c r="C415" s="179">
        <v>11700</v>
      </c>
      <c r="D415" s="88" t="s">
        <v>2862</v>
      </c>
      <c r="E415" s="184" cm="1">
        <f t="array" ref="E415">_xlfn.IFS($D415=$O$5,C415*$P$5,$D415=$O$6,$C415*$P$6,$D415="AZN",$C415)</f>
        <v>11700</v>
      </c>
      <c r="F415" s="183" cm="1">
        <f t="array" ref="F415">_xlfn.IFS($D415=$O$5,$C415*$P$5*0.01,$D415=$O$6,$C415*$P$6*0.01,$D415="AZN",$C415*0.08)</f>
        <v>936</v>
      </c>
    </row>
    <row r="416" spans="1:6" x14ac:dyDescent="0.3">
      <c r="A416" s="177" t="s">
        <v>523</v>
      </c>
      <c r="B416" s="178">
        <v>43667</v>
      </c>
      <c r="C416" s="179">
        <v>5000</v>
      </c>
      <c r="D416" s="88" t="s">
        <v>2864</v>
      </c>
      <c r="E416" s="184" cm="1">
        <f t="array" ref="E416">_xlfn.IFS($D416=$O$5,C416*$P$5,$D416=$O$6,$C416*$P$6,$D416="AZN",$C416)</f>
        <v>9082.5</v>
      </c>
      <c r="F416" s="183" cm="1">
        <f t="array" ref="F416">_xlfn.IFS($D416=$O$5,$C416*$P$5*0.01,$D416=$O$6,$C416*$P$6*0.01,$D416="AZN",$C416*0.08)</f>
        <v>90.825000000000003</v>
      </c>
    </row>
    <row r="417" spans="1:6" x14ac:dyDescent="0.3">
      <c r="A417" s="177" t="s">
        <v>524</v>
      </c>
      <c r="B417" s="178">
        <v>44377</v>
      </c>
      <c r="C417" s="179">
        <v>12900</v>
      </c>
      <c r="D417" s="88" t="s">
        <v>2863</v>
      </c>
      <c r="E417" s="184" cm="1">
        <f t="array" ref="E417">_xlfn.IFS($D417=$O$5,C417*$P$5,$D417=$O$6,$C417*$P$6,$D417="AZN",$C417)</f>
        <v>21930</v>
      </c>
      <c r="F417" s="183" cm="1">
        <f t="array" ref="F417">_xlfn.IFS($D417=$O$5,$C417*$P$5*0.01,$D417=$O$6,$C417*$P$6*0.01,$D417="AZN",$C417*0.08)</f>
        <v>219.3</v>
      </c>
    </row>
    <row r="418" spans="1:6" x14ac:dyDescent="0.3">
      <c r="A418" s="177" t="s">
        <v>525</v>
      </c>
      <c r="B418" s="178">
        <v>44556</v>
      </c>
      <c r="C418" s="179">
        <v>2000</v>
      </c>
      <c r="D418" s="88" t="s">
        <v>2864</v>
      </c>
      <c r="E418" s="184" cm="1">
        <f t="array" ref="E418">_xlfn.IFS($D418=$O$5,C418*$P$5,$D418=$O$6,$C418*$P$6,$D418="AZN",$C418)</f>
        <v>3633</v>
      </c>
      <c r="F418" s="183" cm="1">
        <f t="array" ref="F418">_xlfn.IFS($D418=$O$5,$C418*$P$5*0.01,$D418=$O$6,$C418*$P$6*0.01,$D418="AZN",$C418*0.08)</f>
        <v>36.33</v>
      </c>
    </row>
    <row r="419" spans="1:6" x14ac:dyDescent="0.3">
      <c r="A419" s="177" t="s">
        <v>526</v>
      </c>
      <c r="B419" s="178">
        <v>44816</v>
      </c>
      <c r="C419" s="179">
        <v>5000</v>
      </c>
      <c r="D419" s="88" t="s">
        <v>2864</v>
      </c>
      <c r="E419" s="184" cm="1">
        <f t="array" ref="E419">_xlfn.IFS($D419=$O$5,C419*$P$5,$D419=$O$6,$C419*$P$6,$D419="AZN",$C419)</f>
        <v>9082.5</v>
      </c>
      <c r="F419" s="183" cm="1">
        <f t="array" ref="F419">_xlfn.IFS($D419=$O$5,$C419*$P$5*0.01,$D419=$O$6,$C419*$P$6*0.01,$D419="AZN",$C419*0.08)</f>
        <v>90.825000000000003</v>
      </c>
    </row>
    <row r="420" spans="1:6" x14ac:dyDescent="0.3">
      <c r="A420" s="177" t="s">
        <v>527</v>
      </c>
      <c r="B420" s="178">
        <v>44359</v>
      </c>
      <c r="C420" s="179">
        <v>10500</v>
      </c>
      <c r="D420" s="88" t="s">
        <v>2862</v>
      </c>
      <c r="E420" s="184" cm="1">
        <f t="array" ref="E420">_xlfn.IFS($D420=$O$5,C420*$P$5,$D420=$O$6,$C420*$P$6,$D420="AZN",$C420)</f>
        <v>10500</v>
      </c>
      <c r="F420" s="183" cm="1">
        <f t="array" ref="F420">_xlfn.IFS($D420=$O$5,$C420*$P$5*0.01,$D420=$O$6,$C420*$P$6*0.01,$D420="AZN",$C420*0.08)</f>
        <v>840</v>
      </c>
    </row>
    <row r="421" spans="1:6" x14ac:dyDescent="0.3">
      <c r="A421" s="177" t="s">
        <v>528</v>
      </c>
      <c r="B421" s="178">
        <v>44335</v>
      </c>
      <c r="C421" s="179">
        <v>11300</v>
      </c>
      <c r="D421" s="88" t="s">
        <v>2862</v>
      </c>
      <c r="E421" s="184" cm="1">
        <f t="array" ref="E421">_xlfn.IFS($D421=$O$5,C421*$P$5,$D421=$O$6,$C421*$P$6,$D421="AZN",$C421)</f>
        <v>11300</v>
      </c>
      <c r="F421" s="183" cm="1">
        <f t="array" ref="F421">_xlfn.IFS($D421=$O$5,$C421*$P$5*0.01,$D421=$O$6,$C421*$P$6*0.01,$D421="AZN",$C421*0.08)</f>
        <v>904</v>
      </c>
    </row>
    <row r="422" spans="1:6" x14ac:dyDescent="0.3">
      <c r="A422" s="177" t="s">
        <v>348</v>
      </c>
      <c r="B422" s="178">
        <v>44555</v>
      </c>
      <c r="C422" s="179">
        <v>5300</v>
      </c>
      <c r="D422" s="88" t="s">
        <v>2862</v>
      </c>
      <c r="E422" s="184" cm="1">
        <f t="array" ref="E422">_xlfn.IFS($D422=$O$5,C422*$P$5,$D422=$O$6,$C422*$P$6,$D422="AZN",$C422)</f>
        <v>5300</v>
      </c>
      <c r="F422" s="183" cm="1">
        <f t="array" ref="F422">_xlfn.IFS($D422=$O$5,$C422*$P$5*0.01,$D422=$O$6,$C422*$P$6*0.01,$D422="AZN",$C422*0.08)</f>
        <v>424</v>
      </c>
    </row>
    <row r="423" spans="1:6" x14ac:dyDescent="0.3">
      <c r="A423" s="177" t="s">
        <v>529</v>
      </c>
      <c r="B423" s="178">
        <v>43997</v>
      </c>
      <c r="C423" s="179">
        <v>3500</v>
      </c>
      <c r="D423" s="88" t="s">
        <v>2862</v>
      </c>
      <c r="E423" s="184" cm="1">
        <f t="array" ref="E423">_xlfn.IFS($D423=$O$5,C423*$P$5,$D423=$O$6,$C423*$P$6,$D423="AZN",$C423)</f>
        <v>3500</v>
      </c>
      <c r="F423" s="183" cm="1">
        <f t="array" ref="F423">_xlfn.IFS($D423=$O$5,$C423*$P$5*0.01,$D423=$O$6,$C423*$P$6*0.01,$D423="AZN",$C423*0.08)</f>
        <v>280</v>
      </c>
    </row>
    <row r="424" spans="1:6" x14ac:dyDescent="0.3">
      <c r="A424" s="177" t="s">
        <v>530</v>
      </c>
      <c r="B424" s="178">
        <v>44186</v>
      </c>
      <c r="C424" s="179">
        <v>5000</v>
      </c>
      <c r="D424" s="88" t="s">
        <v>2863</v>
      </c>
      <c r="E424" s="184" cm="1">
        <f t="array" ref="E424">_xlfn.IFS($D424=$O$5,C424*$P$5,$D424=$O$6,$C424*$P$6,$D424="AZN",$C424)</f>
        <v>8500</v>
      </c>
      <c r="F424" s="183" cm="1">
        <f t="array" ref="F424">_xlfn.IFS($D424=$O$5,$C424*$P$5*0.01,$D424=$O$6,$C424*$P$6*0.01,$D424="AZN",$C424*0.08)</f>
        <v>85</v>
      </c>
    </row>
    <row r="425" spans="1:6" x14ac:dyDescent="0.3">
      <c r="A425" s="177" t="s">
        <v>531</v>
      </c>
      <c r="B425" s="178">
        <v>44098</v>
      </c>
      <c r="C425" s="179">
        <v>5900</v>
      </c>
      <c r="D425" s="88" t="s">
        <v>2864</v>
      </c>
      <c r="E425" s="184" cm="1">
        <f t="array" ref="E425">_xlfn.IFS($D425=$O$5,C425*$P$5,$D425=$O$6,$C425*$P$6,$D425="AZN",$C425)</f>
        <v>10717.35</v>
      </c>
      <c r="F425" s="183" cm="1">
        <f t="array" ref="F425">_xlfn.IFS($D425=$O$5,$C425*$P$5*0.01,$D425=$O$6,$C425*$P$6*0.01,$D425="AZN",$C425*0.08)</f>
        <v>107.1735</v>
      </c>
    </row>
    <row r="426" spans="1:6" x14ac:dyDescent="0.3">
      <c r="A426" s="177" t="s">
        <v>359</v>
      </c>
      <c r="B426" s="178">
        <v>44359</v>
      </c>
      <c r="C426" s="179">
        <v>4000</v>
      </c>
      <c r="D426" s="88" t="s">
        <v>2864</v>
      </c>
      <c r="E426" s="184" cm="1">
        <f t="array" ref="E426">_xlfn.IFS($D426=$O$5,C426*$P$5,$D426=$O$6,$C426*$P$6,$D426="AZN",$C426)</f>
        <v>7266</v>
      </c>
      <c r="F426" s="183" cm="1">
        <f t="array" ref="F426">_xlfn.IFS($D426=$O$5,$C426*$P$5*0.01,$D426=$O$6,$C426*$P$6*0.01,$D426="AZN",$C426*0.08)</f>
        <v>72.66</v>
      </c>
    </row>
    <row r="427" spans="1:6" x14ac:dyDescent="0.3">
      <c r="A427" s="177" t="s">
        <v>532</v>
      </c>
      <c r="B427" s="178">
        <v>44528</v>
      </c>
      <c r="C427" s="179">
        <v>2500</v>
      </c>
      <c r="D427" s="88" t="s">
        <v>2862</v>
      </c>
      <c r="E427" s="184" cm="1">
        <f t="array" ref="E427">_xlfn.IFS($D427=$O$5,C427*$P$5,$D427=$O$6,$C427*$P$6,$D427="AZN",$C427)</f>
        <v>2500</v>
      </c>
      <c r="F427" s="183" cm="1">
        <f t="array" ref="F427">_xlfn.IFS($D427=$O$5,$C427*$P$5*0.01,$D427=$O$6,$C427*$P$6*0.01,$D427="AZN",$C427*0.08)</f>
        <v>200</v>
      </c>
    </row>
    <row r="428" spans="1:6" x14ac:dyDescent="0.3">
      <c r="A428" s="177" t="s">
        <v>533</v>
      </c>
      <c r="B428" s="178">
        <v>44877</v>
      </c>
      <c r="C428" s="179">
        <v>9100</v>
      </c>
      <c r="D428" s="88" t="s">
        <v>2862</v>
      </c>
      <c r="E428" s="184" cm="1">
        <f t="array" ref="E428">_xlfn.IFS($D428=$O$5,C428*$P$5,$D428=$O$6,$C428*$P$6,$D428="AZN",$C428)</f>
        <v>9100</v>
      </c>
      <c r="F428" s="183" cm="1">
        <f t="array" ref="F428">_xlfn.IFS($D428=$O$5,$C428*$P$5*0.01,$D428=$O$6,$C428*$P$6*0.01,$D428="AZN",$C428*0.08)</f>
        <v>728</v>
      </c>
    </row>
    <row r="429" spans="1:6" x14ac:dyDescent="0.3">
      <c r="A429" s="177" t="s">
        <v>534</v>
      </c>
      <c r="B429" s="178">
        <v>44341</v>
      </c>
      <c r="C429" s="179">
        <v>5800</v>
      </c>
      <c r="D429" s="88" t="s">
        <v>2863</v>
      </c>
      <c r="E429" s="184" cm="1">
        <f t="array" ref="E429">_xlfn.IFS($D429=$O$5,C429*$P$5,$D429=$O$6,$C429*$P$6,$D429="AZN",$C429)</f>
        <v>9860</v>
      </c>
      <c r="F429" s="183" cm="1">
        <f t="array" ref="F429">_xlfn.IFS($D429=$O$5,$C429*$P$5*0.01,$D429=$O$6,$C429*$P$6*0.01,$D429="AZN",$C429*0.08)</f>
        <v>98.600000000000009</v>
      </c>
    </row>
    <row r="430" spans="1:6" x14ac:dyDescent="0.3">
      <c r="A430" s="177" t="s">
        <v>298</v>
      </c>
      <c r="B430" s="178">
        <v>44748</v>
      </c>
      <c r="C430" s="179">
        <v>3300</v>
      </c>
      <c r="D430" s="88" t="s">
        <v>2862</v>
      </c>
      <c r="E430" s="184" cm="1">
        <f t="array" ref="E430">_xlfn.IFS($D430=$O$5,C430*$P$5,$D430=$O$6,$C430*$P$6,$D430="AZN",$C430)</f>
        <v>3300</v>
      </c>
      <c r="F430" s="183" cm="1">
        <f t="array" ref="F430">_xlfn.IFS($D430=$O$5,$C430*$P$5*0.01,$D430=$O$6,$C430*$P$6*0.01,$D430="AZN",$C430*0.08)</f>
        <v>264</v>
      </c>
    </row>
    <row r="431" spans="1:6" x14ac:dyDescent="0.3">
      <c r="A431" s="177" t="s">
        <v>220</v>
      </c>
      <c r="B431" s="178">
        <v>44028</v>
      </c>
      <c r="C431" s="179">
        <v>10200</v>
      </c>
      <c r="D431" s="88" t="s">
        <v>2863</v>
      </c>
      <c r="E431" s="184" cm="1">
        <f t="array" ref="E431">_xlfn.IFS($D431=$O$5,C431*$P$5,$D431=$O$6,$C431*$P$6,$D431="AZN",$C431)</f>
        <v>17340</v>
      </c>
      <c r="F431" s="183" cm="1">
        <f t="array" ref="F431">_xlfn.IFS($D431=$O$5,$C431*$P$5*0.01,$D431=$O$6,$C431*$P$6*0.01,$D431="AZN",$C431*0.08)</f>
        <v>173.4</v>
      </c>
    </row>
    <row r="432" spans="1:6" x14ac:dyDescent="0.3">
      <c r="A432" s="177" t="s">
        <v>535</v>
      </c>
      <c r="B432" s="178">
        <v>43987</v>
      </c>
      <c r="C432" s="179">
        <v>7600</v>
      </c>
      <c r="D432" s="88" t="s">
        <v>2864</v>
      </c>
      <c r="E432" s="184" cm="1">
        <f t="array" ref="E432">_xlfn.IFS($D432=$O$5,C432*$P$5,$D432=$O$6,$C432*$P$6,$D432="AZN",$C432)</f>
        <v>13805.4</v>
      </c>
      <c r="F432" s="183" cm="1">
        <f t="array" ref="F432">_xlfn.IFS($D432=$O$5,$C432*$P$5*0.01,$D432=$O$6,$C432*$P$6*0.01,$D432="AZN",$C432*0.08)</f>
        <v>138.054</v>
      </c>
    </row>
    <row r="433" spans="1:6" x14ac:dyDescent="0.3">
      <c r="A433" s="177" t="s">
        <v>536</v>
      </c>
      <c r="B433" s="178">
        <v>44051</v>
      </c>
      <c r="C433" s="179">
        <v>10400</v>
      </c>
      <c r="D433" s="88" t="s">
        <v>2862</v>
      </c>
      <c r="E433" s="184" cm="1">
        <f t="array" ref="E433">_xlfn.IFS($D433=$O$5,C433*$P$5,$D433=$O$6,$C433*$P$6,$D433="AZN",$C433)</f>
        <v>10400</v>
      </c>
      <c r="F433" s="183" cm="1">
        <f t="array" ref="F433">_xlfn.IFS($D433=$O$5,$C433*$P$5*0.01,$D433=$O$6,$C433*$P$6*0.01,$D433="AZN",$C433*0.08)</f>
        <v>832</v>
      </c>
    </row>
    <row r="434" spans="1:6" x14ac:dyDescent="0.3">
      <c r="A434" s="177" t="s">
        <v>537</v>
      </c>
      <c r="B434" s="178">
        <v>43814</v>
      </c>
      <c r="C434" s="179">
        <v>11700</v>
      </c>
      <c r="D434" s="88" t="s">
        <v>2864</v>
      </c>
      <c r="E434" s="184" cm="1">
        <f t="array" ref="E434">_xlfn.IFS($D434=$O$5,C434*$P$5,$D434=$O$6,$C434*$P$6,$D434="AZN",$C434)</f>
        <v>21253.05</v>
      </c>
      <c r="F434" s="183" cm="1">
        <f t="array" ref="F434">_xlfn.IFS($D434=$O$5,$C434*$P$5*0.01,$D434=$O$6,$C434*$P$6*0.01,$D434="AZN",$C434*0.08)</f>
        <v>212.53049999999999</v>
      </c>
    </row>
    <row r="435" spans="1:6" x14ac:dyDescent="0.3">
      <c r="A435" s="177" t="s">
        <v>538</v>
      </c>
      <c r="B435" s="178">
        <v>44484</v>
      </c>
      <c r="C435" s="179">
        <v>11200</v>
      </c>
      <c r="D435" s="88" t="s">
        <v>2864</v>
      </c>
      <c r="E435" s="184" cm="1">
        <f t="array" ref="E435">_xlfn.IFS($D435=$O$5,C435*$P$5,$D435=$O$6,$C435*$P$6,$D435="AZN",$C435)</f>
        <v>20344.8</v>
      </c>
      <c r="F435" s="183" cm="1">
        <f t="array" ref="F435">_xlfn.IFS($D435=$O$5,$C435*$P$5*0.01,$D435=$O$6,$C435*$P$6*0.01,$D435="AZN",$C435*0.08)</f>
        <v>203.44800000000001</v>
      </c>
    </row>
    <row r="436" spans="1:6" x14ac:dyDescent="0.3">
      <c r="A436" s="177" t="s">
        <v>539</v>
      </c>
      <c r="B436" s="178">
        <v>43941</v>
      </c>
      <c r="C436" s="179">
        <v>12000</v>
      </c>
      <c r="D436" s="88" t="s">
        <v>2864</v>
      </c>
      <c r="E436" s="184" cm="1">
        <f t="array" ref="E436">_xlfn.IFS($D436=$O$5,C436*$P$5,$D436=$O$6,$C436*$P$6,$D436="AZN",$C436)</f>
        <v>21798</v>
      </c>
      <c r="F436" s="183" cm="1">
        <f t="array" ref="F436">_xlfn.IFS($D436=$O$5,$C436*$P$5*0.01,$D436=$O$6,$C436*$P$6*0.01,$D436="AZN",$C436*0.08)</f>
        <v>217.98000000000002</v>
      </c>
    </row>
    <row r="437" spans="1:6" x14ac:dyDescent="0.3">
      <c r="A437" s="177" t="s">
        <v>540</v>
      </c>
      <c r="B437" s="178">
        <v>44273</v>
      </c>
      <c r="C437" s="179">
        <v>5600</v>
      </c>
      <c r="D437" s="88" t="s">
        <v>2862</v>
      </c>
      <c r="E437" s="184" cm="1">
        <f t="array" ref="E437">_xlfn.IFS($D437=$O$5,C437*$P$5,$D437=$O$6,$C437*$P$6,$D437="AZN",$C437)</f>
        <v>5600</v>
      </c>
      <c r="F437" s="183" cm="1">
        <f t="array" ref="F437">_xlfn.IFS($D437=$O$5,$C437*$P$5*0.01,$D437=$O$6,$C437*$P$6*0.01,$D437="AZN",$C437*0.08)</f>
        <v>448</v>
      </c>
    </row>
    <row r="438" spans="1:6" x14ac:dyDescent="0.3">
      <c r="A438" s="177" t="s">
        <v>541</v>
      </c>
      <c r="B438" s="178">
        <v>43911</v>
      </c>
      <c r="C438" s="179">
        <v>8200</v>
      </c>
      <c r="D438" s="88" t="s">
        <v>2863</v>
      </c>
      <c r="E438" s="184" cm="1">
        <f t="array" ref="E438">_xlfn.IFS($D438=$O$5,C438*$P$5,$D438=$O$6,$C438*$P$6,$D438="AZN",$C438)</f>
        <v>13940</v>
      </c>
      <c r="F438" s="183" cm="1">
        <f t="array" ref="F438">_xlfn.IFS($D438=$O$5,$C438*$P$5*0.01,$D438=$O$6,$C438*$P$6*0.01,$D438="AZN",$C438*0.08)</f>
        <v>139.4</v>
      </c>
    </row>
    <row r="439" spans="1:6" x14ac:dyDescent="0.3">
      <c r="A439" s="177" t="s">
        <v>542</v>
      </c>
      <c r="B439" s="178">
        <v>44778</v>
      </c>
      <c r="C439" s="179">
        <v>7900</v>
      </c>
      <c r="D439" s="88" t="s">
        <v>2864</v>
      </c>
      <c r="E439" s="184" cm="1">
        <f t="array" ref="E439">_xlfn.IFS($D439=$O$5,C439*$P$5,$D439=$O$6,$C439*$P$6,$D439="AZN",$C439)</f>
        <v>14350.35</v>
      </c>
      <c r="F439" s="183" cm="1">
        <f t="array" ref="F439">_xlfn.IFS($D439=$O$5,$C439*$P$5*0.01,$D439=$O$6,$C439*$P$6*0.01,$D439="AZN",$C439*0.08)</f>
        <v>143.5035</v>
      </c>
    </row>
    <row r="440" spans="1:6" x14ac:dyDescent="0.3">
      <c r="A440" s="177" t="s">
        <v>543</v>
      </c>
      <c r="B440" s="178">
        <v>44677</v>
      </c>
      <c r="C440" s="179">
        <v>12400</v>
      </c>
      <c r="D440" s="88" t="s">
        <v>2863</v>
      </c>
      <c r="E440" s="184" cm="1">
        <f t="array" ref="E440">_xlfn.IFS($D440=$O$5,C440*$P$5,$D440=$O$6,$C440*$P$6,$D440="AZN",$C440)</f>
        <v>21080</v>
      </c>
      <c r="F440" s="183" cm="1">
        <f t="array" ref="F440">_xlfn.IFS($D440=$O$5,$C440*$P$5*0.01,$D440=$O$6,$C440*$P$6*0.01,$D440="AZN",$C440*0.08)</f>
        <v>210.8</v>
      </c>
    </row>
    <row r="441" spans="1:6" x14ac:dyDescent="0.3">
      <c r="A441" s="177" t="s">
        <v>225</v>
      </c>
      <c r="B441" s="178">
        <v>44709</v>
      </c>
      <c r="C441" s="179">
        <v>11300</v>
      </c>
      <c r="D441" s="88" t="s">
        <v>2863</v>
      </c>
      <c r="E441" s="184" cm="1">
        <f t="array" ref="E441">_xlfn.IFS($D441=$O$5,C441*$P$5,$D441=$O$6,$C441*$P$6,$D441="AZN",$C441)</f>
        <v>19210</v>
      </c>
      <c r="F441" s="183" cm="1">
        <f t="array" ref="F441">_xlfn.IFS($D441=$O$5,$C441*$P$5*0.01,$D441=$O$6,$C441*$P$6*0.01,$D441="AZN",$C441*0.08)</f>
        <v>192.1</v>
      </c>
    </row>
    <row r="442" spans="1:6" x14ac:dyDescent="0.3">
      <c r="A442" s="177" t="s">
        <v>544</v>
      </c>
      <c r="B442" s="178">
        <v>43553</v>
      </c>
      <c r="C442" s="179">
        <v>4000</v>
      </c>
      <c r="D442" s="88" t="s">
        <v>2862</v>
      </c>
      <c r="E442" s="184" cm="1">
        <f t="array" ref="E442">_xlfn.IFS($D442=$O$5,C442*$P$5,$D442=$O$6,$C442*$P$6,$D442="AZN",$C442)</f>
        <v>4000</v>
      </c>
      <c r="F442" s="183" cm="1">
        <f t="array" ref="F442">_xlfn.IFS($D442=$O$5,$C442*$P$5*0.01,$D442=$O$6,$C442*$P$6*0.01,$D442="AZN",$C442*0.08)</f>
        <v>320</v>
      </c>
    </row>
    <row r="443" spans="1:6" x14ac:dyDescent="0.3">
      <c r="A443" s="177" t="s">
        <v>545</v>
      </c>
      <c r="B443" s="178">
        <v>44091</v>
      </c>
      <c r="C443" s="179">
        <v>4500</v>
      </c>
      <c r="D443" s="88" t="s">
        <v>2862</v>
      </c>
      <c r="E443" s="184" cm="1">
        <f t="array" ref="E443">_xlfn.IFS($D443=$O$5,C443*$P$5,$D443=$O$6,$C443*$P$6,$D443="AZN",$C443)</f>
        <v>4500</v>
      </c>
      <c r="F443" s="183" cm="1">
        <f t="array" ref="F443">_xlfn.IFS($D443=$O$5,$C443*$P$5*0.01,$D443=$O$6,$C443*$P$6*0.01,$D443="AZN",$C443*0.08)</f>
        <v>360</v>
      </c>
    </row>
    <row r="444" spans="1:6" x14ac:dyDescent="0.3">
      <c r="A444" s="177" t="s">
        <v>354</v>
      </c>
      <c r="B444" s="178">
        <v>43876</v>
      </c>
      <c r="C444" s="179">
        <v>11000</v>
      </c>
      <c r="D444" s="88" t="s">
        <v>2864</v>
      </c>
      <c r="E444" s="184" cm="1">
        <f t="array" ref="E444">_xlfn.IFS($D444=$O$5,C444*$P$5,$D444=$O$6,$C444*$P$6,$D444="AZN",$C444)</f>
        <v>19981.5</v>
      </c>
      <c r="F444" s="183" cm="1">
        <f t="array" ref="F444">_xlfn.IFS($D444=$O$5,$C444*$P$5*0.01,$D444=$O$6,$C444*$P$6*0.01,$D444="AZN",$C444*0.08)</f>
        <v>199.815</v>
      </c>
    </row>
    <row r="445" spans="1:6" x14ac:dyDescent="0.3">
      <c r="A445" s="177" t="s">
        <v>546</v>
      </c>
      <c r="B445" s="178">
        <v>44230</v>
      </c>
      <c r="C445" s="179">
        <v>3200</v>
      </c>
      <c r="D445" s="88" t="s">
        <v>2863</v>
      </c>
      <c r="E445" s="184" cm="1">
        <f t="array" ref="E445">_xlfn.IFS($D445=$O$5,C445*$P$5,$D445=$O$6,$C445*$P$6,$D445="AZN",$C445)</f>
        <v>5440</v>
      </c>
      <c r="F445" s="183" cm="1">
        <f t="array" ref="F445">_xlfn.IFS($D445=$O$5,$C445*$P$5*0.01,$D445=$O$6,$C445*$P$6*0.01,$D445="AZN",$C445*0.08)</f>
        <v>54.4</v>
      </c>
    </row>
    <row r="446" spans="1:6" x14ac:dyDescent="0.3">
      <c r="A446" s="177" t="s">
        <v>422</v>
      </c>
      <c r="B446" s="178">
        <v>43889</v>
      </c>
      <c r="C446" s="179">
        <v>8600</v>
      </c>
      <c r="D446" s="88" t="s">
        <v>2862</v>
      </c>
      <c r="E446" s="184" cm="1">
        <f t="array" ref="E446">_xlfn.IFS($D446=$O$5,C446*$P$5,$D446=$O$6,$C446*$P$6,$D446="AZN",$C446)</f>
        <v>8600</v>
      </c>
      <c r="F446" s="183" cm="1">
        <f t="array" ref="F446">_xlfn.IFS($D446=$O$5,$C446*$P$5*0.01,$D446=$O$6,$C446*$P$6*0.01,$D446="AZN",$C446*0.08)</f>
        <v>688</v>
      </c>
    </row>
    <row r="447" spans="1:6" x14ac:dyDescent="0.3">
      <c r="A447" s="177" t="s">
        <v>341</v>
      </c>
      <c r="B447" s="178">
        <v>44475</v>
      </c>
      <c r="C447" s="179">
        <v>2400</v>
      </c>
      <c r="D447" s="88" t="s">
        <v>2863</v>
      </c>
      <c r="E447" s="184" cm="1">
        <f t="array" ref="E447">_xlfn.IFS($D447=$O$5,C447*$P$5,$D447=$O$6,$C447*$P$6,$D447="AZN",$C447)</f>
        <v>4080</v>
      </c>
      <c r="F447" s="183" cm="1">
        <f t="array" ref="F447">_xlfn.IFS($D447=$O$5,$C447*$P$5*0.01,$D447=$O$6,$C447*$P$6*0.01,$D447="AZN",$C447*0.08)</f>
        <v>40.800000000000004</v>
      </c>
    </row>
    <row r="448" spans="1:6" x14ac:dyDescent="0.3">
      <c r="A448" s="177" t="s">
        <v>266</v>
      </c>
      <c r="B448" s="178">
        <v>44138</v>
      </c>
      <c r="C448" s="179">
        <v>11100</v>
      </c>
      <c r="D448" s="88" t="s">
        <v>2864</v>
      </c>
      <c r="E448" s="184" cm="1">
        <f t="array" ref="E448">_xlfn.IFS($D448=$O$5,C448*$P$5,$D448=$O$6,$C448*$P$6,$D448="AZN",$C448)</f>
        <v>20163.150000000001</v>
      </c>
      <c r="F448" s="183" cm="1">
        <f t="array" ref="F448">_xlfn.IFS($D448=$O$5,$C448*$P$5*0.01,$D448=$O$6,$C448*$P$6*0.01,$D448="AZN",$C448*0.08)</f>
        <v>201.63150000000002</v>
      </c>
    </row>
    <row r="449" spans="1:6" x14ac:dyDescent="0.3">
      <c r="A449" s="177" t="s">
        <v>547</v>
      </c>
      <c r="B449" s="178">
        <v>43730</v>
      </c>
      <c r="C449" s="179">
        <v>7800</v>
      </c>
      <c r="D449" s="88" t="s">
        <v>2864</v>
      </c>
      <c r="E449" s="184" cm="1">
        <f t="array" ref="E449">_xlfn.IFS($D449=$O$5,C449*$P$5,$D449=$O$6,$C449*$P$6,$D449="AZN",$C449)</f>
        <v>14168.7</v>
      </c>
      <c r="F449" s="183" cm="1">
        <f t="array" ref="F449">_xlfn.IFS($D449=$O$5,$C449*$P$5*0.01,$D449=$O$6,$C449*$P$6*0.01,$D449="AZN",$C449*0.08)</f>
        <v>141.68700000000001</v>
      </c>
    </row>
    <row r="450" spans="1:6" x14ac:dyDescent="0.3">
      <c r="A450" s="177" t="s">
        <v>548</v>
      </c>
      <c r="B450" s="178">
        <v>44086</v>
      </c>
      <c r="C450" s="179">
        <v>11800</v>
      </c>
      <c r="D450" s="88" t="s">
        <v>2863</v>
      </c>
      <c r="E450" s="184" cm="1">
        <f t="array" ref="E450">_xlfn.IFS($D450=$O$5,C450*$P$5,$D450=$O$6,$C450*$P$6,$D450="AZN",$C450)</f>
        <v>20060</v>
      </c>
      <c r="F450" s="183" cm="1">
        <f t="array" ref="F450">_xlfn.IFS($D450=$O$5,$C450*$P$5*0.01,$D450=$O$6,$C450*$P$6*0.01,$D450="AZN",$C450*0.08)</f>
        <v>200.6</v>
      </c>
    </row>
    <row r="451" spans="1:6" x14ac:dyDescent="0.3">
      <c r="A451" s="177" t="s">
        <v>549</v>
      </c>
      <c r="B451" s="178">
        <v>43911</v>
      </c>
      <c r="C451" s="179">
        <v>2500</v>
      </c>
      <c r="D451" s="88" t="s">
        <v>2863</v>
      </c>
      <c r="E451" s="184" cm="1">
        <f t="array" ref="E451">_xlfn.IFS($D451=$O$5,C451*$P$5,$D451=$O$6,$C451*$P$6,$D451="AZN",$C451)</f>
        <v>4250</v>
      </c>
      <c r="F451" s="183" cm="1">
        <f t="array" ref="F451">_xlfn.IFS($D451=$O$5,$C451*$P$5*0.01,$D451=$O$6,$C451*$P$6*0.01,$D451="AZN",$C451*0.08)</f>
        <v>42.5</v>
      </c>
    </row>
    <row r="452" spans="1:6" x14ac:dyDescent="0.3">
      <c r="A452" s="177" t="s">
        <v>550</v>
      </c>
      <c r="B452" s="178">
        <v>44761</v>
      </c>
      <c r="C452" s="179">
        <v>12400</v>
      </c>
      <c r="D452" s="88" t="s">
        <v>2862</v>
      </c>
      <c r="E452" s="184" cm="1">
        <f t="array" ref="E452">_xlfn.IFS($D452=$O$5,C452*$P$5,$D452=$O$6,$C452*$P$6,$D452="AZN",$C452)</f>
        <v>12400</v>
      </c>
      <c r="F452" s="183" cm="1">
        <f t="array" ref="F452">_xlfn.IFS($D452=$O$5,$C452*$P$5*0.01,$D452=$O$6,$C452*$P$6*0.01,$D452="AZN",$C452*0.08)</f>
        <v>992</v>
      </c>
    </row>
    <row r="453" spans="1:6" x14ac:dyDescent="0.3">
      <c r="A453" s="177" t="s">
        <v>551</v>
      </c>
      <c r="B453" s="178">
        <v>44441</v>
      </c>
      <c r="C453" s="179">
        <v>12100</v>
      </c>
      <c r="D453" s="88" t="s">
        <v>2862</v>
      </c>
      <c r="E453" s="184" cm="1">
        <f t="array" ref="E453">_xlfn.IFS($D453=$O$5,C453*$P$5,$D453=$O$6,$C453*$P$6,$D453="AZN",$C453)</f>
        <v>12100</v>
      </c>
      <c r="F453" s="183" cm="1">
        <f t="array" ref="F453">_xlfn.IFS($D453=$O$5,$C453*$P$5*0.01,$D453=$O$6,$C453*$P$6*0.01,$D453="AZN",$C453*0.08)</f>
        <v>968</v>
      </c>
    </row>
    <row r="454" spans="1:6" x14ac:dyDescent="0.3">
      <c r="A454" s="177" t="s">
        <v>552</v>
      </c>
      <c r="B454" s="178">
        <v>43959</v>
      </c>
      <c r="C454" s="179">
        <v>6500</v>
      </c>
      <c r="D454" s="88" t="s">
        <v>2864</v>
      </c>
      <c r="E454" s="184" cm="1">
        <f t="array" ref="E454">_xlfn.IFS($D454=$O$5,C454*$P$5,$D454=$O$6,$C454*$P$6,$D454="AZN",$C454)</f>
        <v>11807.25</v>
      </c>
      <c r="F454" s="183" cm="1">
        <f t="array" ref="F454">_xlfn.IFS($D454=$O$5,$C454*$P$5*0.01,$D454=$O$6,$C454*$P$6*0.01,$D454="AZN",$C454*0.08)</f>
        <v>118.07250000000001</v>
      </c>
    </row>
    <row r="455" spans="1:6" x14ac:dyDescent="0.3">
      <c r="A455" s="177" t="s">
        <v>553</v>
      </c>
      <c r="B455" s="178">
        <v>44926</v>
      </c>
      <c r="C455" s="179">
        <v>11200</v>
      </c>
      <c r="D455" s="88" t="s">
        <v>2862</v>
      </c>
      <c r="E455" s="184" cm="1">
        <f t="array" ref="E455">_xlfn.IFS($D455=$O$5,C455*$P$5,$D455=$O$6,$C455*$P$6,$D455="AZN",$C455)</f>
        <v>11200</v>
      </c>
      <c r="F455" s="183" cm="1">
        <f t="array" ref="F455">_xlfn.IFS($D455=$O$5,$C455*$P$5*0.01,$D455=$O$6,$C455*$P$6*0.01,$D455="AZN",$C455*0.08)</f>
        <v>896</v>
      </c>
    </row>
    <row r="456" spans="1:6" x14ac:dyDescent="0.3">
      <c r="A456" s="177" t="s">
        <v>554</v>
      </c>
      <c r="B456" s="178">
        <v>44378</v>
      </c>
      <c r="C456" s="179">
        <v>11900</v>
      </c>
      <c r="D456" s="88" t="s">
        <v>2862</v>
      </c>
      <c r="E456" s="184" cm="1">
        <f t="array" ref="E456">_xlfn.IFS($D456=$O$5,C456*$P$5,$D456=$O$6,$C456*$P$6,$D456="AZN",$C456)</f>
        <v>11900</v>
      </c>
      <c r="F456" s="183" cm="1">
        <f t="array" ref="F456">_xlfn.IFS($D456=$O$5,$C456*$P$5*0.01,$D456=$O$6,$C456*$P$6*0.01,$D456="AZN",$C456*0.08)</f>
        <v>952</v>
      </c>
    </row>
    <row r="457" spans="1:6" x14ac:dyDescent="0.3">
      <c r="A457" s="177" t="s">
        <v>278</v>
      </c>
      <c r="B457" s="178">
        <v>44285</v>
      </c>
      <c r="C457" s="179">
        <v>4500</v>
      </c>
      <c r="D457" s="88" t="s">
        <v>2864</v>
      </c>
      <c r="E457" s="184" cm="1">
        <f t="array" ref="E457">_xlfn.IFS($D457=$O$5,C457*$P$5,$D457=$O$6,$C457*$P$6,$D457="AZN",$C457)</f>
        <v>8174.25</v>
      </c>
      <c r="F457" s="183" cm="1">
        <f t="array" ref="F457">_xlfn.IFS($D457=$O$5,$C457*$P$5*0.01,$D457=$O$6,$C457*$P$6*0.01,$D457="AZN",$C457*0.08)</f>
        <v>81.742500000000007</v>
      </c>
    </row>
    <row r="458" spans="1:6" x14ac:dyDescent="0.3">
      <c r="A458" s="177" t="s">
        <v>239</v>
      </c>
      <c r="B458" s="178">
        <v>44469</v>
      </c>
      <c r="C458" s="179">
        <v>11600</v>
      </c>
      <c r="D458" s="88" t="s">
        <v>2863</v>
      </c>
      <c r="E458" s="184" cm="1">
        <f t="array" ref="E458">_xlfn.IFS($D458=$O$5,C458*$P$5,$D458=$O$6,$C458*$P$6,$D458="AZN",$C458)</f>
        <v>19720</v>
      </c>
      <c r="F458" s="183" cm="1">
        <f t="array" ref="F458">_xlfn.IFS($D458=$O$5,$C458*$P$5*0.01,$D458=$O$6,$C458*$P$6*0.01,$D458="AZN",$C458*0.08)</f>
        <v>197.20000000000002</v>
      </c>
    </row>
    <row r="459" spans="1:6" x14ac:dyDescent="0.3">
      <c r="A459" s="177" t="s">
        <v>262</v>
      </c>
      <c r="B459" s="178">
        <v>44323</v>
      </c>
      <c r="C459" s="179">
        <v>4800</v>
      </c>
      <c r="D459" s="88" t="s">
        <v>2863</v>
      </c>
      <c r="E459" s="184" cm="1">
        <f t="array" ref="E459">_xlfn.IFS($D459=$O$5,C459*$P$5,$D459=$O$6,$C459*$P$6,$D459="AZN",$C459)</f>
        <v>8160</v>
      </c>
      <c r="F459" s="183" cm="1">
        <f t="array" ref="F459">_xlfn.IFS($D459=$O$5,$C459*$P$5*0.01,$D459=$O$6,$C459*$P$6*0.01,$D459="AZN",$C459*0.08)</f>
        <v>81.600000000000009</v>
      </c>
    </row>
    <row r="460" spans="1:6" x14ac:dyDescent="0.3">
      <c r="A460" s="177" t="s">
        <v>555</v>
      </c>
      <c r="B460" s="178">
        <v>43928</v>
      </c>
      <c r="C460" s="179">
        <v>10000</v>
      </c>
      <c r="D460" s="88" t="s">
        <v>2863</v>
      </c>
      <c r="E460" s="184" cm="1">
        <f t="array" ref="E460">_xlfn.IFS($D460=$O$5,C460*$P$5,$D460=$O$6,$C460*$P$6,$D460="AZN",$C460)</f>
        <v>17000</v>
      </c>
      <c r="F460" s="183" cm="1">
        <f t="array" ref="F460">_xlfn.IFS($D460=$O$5,$C460*$P$5*0.01,$D460=$O$6,$C460*$P$6*0.01,$D460="AZN",$C460*0.08)</f>
        <v>170</v>
      </c>
    </row>
    <row r="461" spans="1:6" x14ac:dyDescent="0.3">
      <c r="A461" s="177" t="s">
        <v>556</v>
      </c>
      <c r="B461" s="178">
        <v>44676</v>
      </c>
      <c r="C461" s="179">
        <v>6900</v>
      </c>
      <c r="D461" s="88" t="s">
        <v>2863</v>
      </c>
      <c r="E461" s="184" cm="1">
        <f t="array" ref="E461">_xlfn.IFS($D461=$O$5,C461*$P$5,$D461=$O$6,$C461*$P$6,$D461="AZN",$C461)</f>
        <v>11730</v>
      </c>
      <c r="F461" s="183" cm="1">
        <f t="array" ref="F461">_xlfn.IFS($D461=$O$5,$C461*$P$5*0.01,$D461=$O$6,$C461*$P$6*0.01,$D461="AZN",$C461*0.08)</f>
        <v>117.3</v>
      </c>
    </row>
    <row r="462" spans="1:6" x14ac:dyDescent="0.3">
      <c r="A462" s="177" t="s">
        <v>488</v>
      </c>
      <c r="B462" s="178">
        <v>44515</v>
      </c>
      <c r="C462" s="179">
        <v>10100</v>
      </c>
      <c r="D462" s="88" t="s">
        <v>2862</v>
      </c>
      <c r="E462" s="184" cm="1">
        <f t="array" ref="E462">_xlfn.IFS($D462=$O$5,C462*$P$5,$D462=$O$6,$C462*$P$6,$D462="AZN",$C462)</f>
        <v>10100</v>
      </c>
      <c r="F462" s="183" cm="1">
        <f t="array" ref="F462">_xlfn.IFS($D462=$O$5,$C462*$P$5*0.01,$D462=$O$6,$C462*$P$6*0.01,$D462="AZN",$C462*0.08)</f>
        <v>808</v>
      </c>
    </row>
    <row r="463" spans="1:6" x14ac:dyDescent="0.3">
      <c r="A463" s="177" t="s">
        <v>557</v>
      </c>
      <c r="B463" s="178">
        <v>44086</v>
      </c>
      <c r="C463" s="179">
        <v>1600</v>
      </c>
      <c r="D463" s="88" t="s">
        <v>2863</v>
      </c>
      <c r="E463" s="184" cm="1">
        <f t="array" ref="E463">_xlfn.IFS($D463=$O$5,C463*$P$5,$D463=$O$6,$C463*$P$6,$D463="AZN",$C463)</f>
        <v>2720</v>
      </c>
      <c r="F463" s="183" cm="1">
        <f t="array" ref="F463">_xlfn.IFS($D463=$O$5,$C463*$P$5*0.01,$D463=$O$6,$C463*$P$6*0.01,$D463="AZN",$C463*0.08)</f>
        <v>27.2</v>
      </c>
    </row>
    <row r="464" spans="1:6" x14ac:dyDescent="0.3">
      <c r="A464" s="177" t="s">
        <v>558</v>
      </c>
      <c r="B464" s="178">
        <v>44181</v>
      </c>
      <c r="C464" s="179">
        <v>5600</v>
      </c>
      <c r="D464" s="88" t="s">
        <v>2864</v>
      </c>
      <c r="E464" s="184" cm="1">
        <f t="array" ref="E464">_xlfn.IFS($D464=$O$5,C464*$P$5,$D464=$O$6,$C464*$P$6,$D464="AZN",$C464)</f>
        <v>10172.4</v>
      </c>
      <c r="F464" s="183" cm="1">
        <f t="array" ref="F464">_xlfn.IFS($D464=$O$5,$C464*$P$5*0.01,$D464=$O$6,$C464*$P$6*0.01,$D464="AZN",$C464*0.08)</f>
        <v>101.724</v>
      </c>
    </row>
    <row r="465" spans="1:6" x14ac:dyDescent="0.3">
      <c r="A465" s="177" t="s">
        <v>559</v>
      </c>
      <c r="B465" s="178">
        <v>44357</v>
      </c>
      <c r="C465" s="179">
        <v>3600</v>
      </c>
      <c r="D465" s="88" t="s">
        <v>2864</v>
      </c>
      <c r="E465" s="184" cm="1">
        <f t="array" ref="E465">_xlfn.IFS($D465=$O$5,C465*$P$5,$D465=$O$6,$C465*$P$6,$D465="AZN",$C465)</f>
        <v>6539.4</v>
      </c>
      <c r="F465" s="183" cm="1">
        <f t="array" ref="F465">_xlfn.IFS($D465=$O$5,$C465*$P$5*0.01,$D465=$O$6,$C465*$P$6*0.01,$D465="AZN",$C465*0.08)</f>
        <v>65.393999999999991</v>
      </c>
    </row>
    <row r="466" spans="1:6" x14ac:dyDescent="0.3">
      <c r="A466" s="177" t="s">
        <v>560</v>
      </c>
      <c r="B466" s="178">
        <v>44315</v>
      </c>
      <c r="C466" s="179">
        <v>1200</v>
      </c>
      <c r="D466" s="88" t="s">
        <v>2864</v>
      </c>
      <c r="E466" s="184" cm="1">
        <f t="array" ref="E466">_xlfn.IFS($D466=$O$5,C466*$P$5,$D466=$O$6,$C466*$P$6,$D466="AZN",$C466)</f>
        <v>2179.8000000000002</v>
      </c>
      <c r="F466" s="183" cm="1">
        <f t="array" ref="F466">_xlfn.IFS($D466=$O$5,$C466*$P$5*0.01,$D466=$O$6,$C466*$P$6*0.01,$D466="AZN",$C466*0.08)</f>
        <v>21.798000000000002</v>
      </c>
    </row>
    <row r="467" spans="1:6" x14ac:dyDescent="0.3">
      <c r="A467" s="177" t="s">
        <v>561</v>
      </c>
      <c r="B467" s="178">
        <v>43976</v>
      </c>
      <c r="C467" s="179">
        <v>11000</v>
      </c>
      <c r="D467" s="88" t="s">
        <v>2862</v>
      </c>
      <c r="E467" s="184" cm="1">
        <f t="array" ref="E467">_xlfn.IFS($D467=$O$5,C467*$P$5,$D467=$O$6,$C467*$P$6,$D467="AZN",$C467)</f>
        <v>11000</v>
      </c>
      <c r="F467" s="183" cm="1">
        <f t="array" ref="F467">_xlfn.IFS($D467=$O$5,$C467*$P$5*0.01,$D467=$O$6,$C467*$P$6*0.01,$D467="AZN",$C467*0.08)</f>
        <v>880</v>
      </c>
    </row>
    <row r="468" spans="1:6" x14ac:dyDescent="0.3">
      <c r="A468" s="177" t="s">
        <v>562</v>
      </c>
      <c r="B468" s="178">
        <v>44521</v>
      </c>
      <c r="C468" s="179">
        <v>11100</v>
      </c>
      <c r="D468" s="88" t="s">
        <v>2863</v>
      </c>
      <c r="E468" s="184" cm="1">
        <f t="array" ref="E468">_xlfn.IFS($D468=$O$5,C468*$P$5,$D468=$O$6,$C468*$P$6,$D468="AZN",$C468)</f>
        <v>18870</v>
      </c>
      <c r="F468" s="183" cm="1">
        <f t="array" ref="F468">_xlfn.IFS($D468=$O$5,$C468*$P$5*0.01,$D468=$O$6,$C468*$P$6*0.01,$D468="AZN",$C468*0.08)</f>
        <v>188.70000000000002</v>
      </c>
    </row>
    <row r="469" spans="1:6" x14ac:dyDescent="0.3">
      <c r="A469" s="177" t="s">
        <v>523</v>
      </c>
      <c r="B469" s="178">
        <v>43659</v>
      </c>
      <c r="C469" s="179">
        <v>4800</v>
      </c>
      <c r="D469" s="88" t="s">
        <v>2863</v>
      </c>
      <c r="E469" s="184" cm="1">
        <f t="array" ref="E469">_xlfn.IFS($D469=$O$5,C469*$P$5,$D469=$O$6,$C469*$P$6,$D469="AZN",$C469)</f>
        <v>8160</v>
      </c>
      <c r="F469" s="183" cm="1">
        <f t="array" ref="F469">_xlfn.IFS($D469=$O$5,$C469*$P$5*0.01,$D469=$O$6,$C469*$P$6*0.01,$D469="AZN",$C469*0.08)</f>
        <v>81.600000000000009</v>
      </c>
    </row>
    <row r="470" spans="1:6" x14ac:dyDescent="0.3">
      <c r="A470" s="177" t="s">
        <v>563</v>
      </c>
      <c r="B470" s="178">
        <v>44064</v>
      </c>
      <c r="C470" s="179">
        <v>1300</v>
      </c>
      <c r="D470" s="88" t="s">
        <v>2864</v>
      </c>
      <c r="E470" s="184" cm="1">
        <f t="array" ref="E470">_xlfn.IFS($D470=$O$5,C470*$P$5,$D470=$O$6,$C470*$P$6,$D470="AZN",$C470)</f>
        <v>2361.4499999999998</v>
      </c>
      <c r="F470" s="183" cm="1">
        <f t="array" ref="F470">_xlfn.IFS($D470=$O$5,$C470*$P$5*0.01,$D470=$O$6,$C470*$P$6*0.01,$D470="AZN",$C470*0.08)</f>
        <v>23.6145</v>
      </c>
    </row>
    <row r="471" spans="1:6" x14ac:dyDescent="0.3">
      <c r="A471" s="177" t="s">
        <v>564</v>
      </c>
      <c r="B471" s="178">
        <v>44240</v>
      </c>
      <c r="C471" s="179">
        <v>6300</v>
      </c>
      <c r="D471" s="88" t="s">
        <v>2864</v>
      </c>
      <c r="E471" s="184" cm="1">
        <f t="array" ref="E471">_xlfn.IFS($D471=$O$5,C471*$P$5,$D471=$O$6,$C471*$P$6,$D471="AZN",$C471)</f>
        <v>11443.95</v>
      </c>
      <c r="F471" s="183" cm="1">
        <f t="array" ref="F471">_xlfn.IFS($D471=$O$5,$C471*$P$5*0.01,$D471=$O$6,$C471*$P$6*0.01,$D471="AZN",$C471*0.08)</f>
        <v>114.43950000000001</v>
      </c>
    </row>
    <row r="472" spans="1:6" x14ac:dyDescent="0.3">
      <c r="A472" s="177" t="s">
        <v>565</v>
      </c>
      <c r="B472" s="178">
        <v>44022</v>
      </c>
      <c r="C472" s="179">
        <v>3600</v>
      </c>
      <c r="D472" s="88" t="s">
        <v>2864</v>
      </c>
      <c r="E472" s="184" cm="1">
        <f t="array" ref="E472">_xlfn.IFS($D472=$O$5,C472*$P$5,$D472=$O$6,$C472*$P$6,$D472="AZN",$C472)</f>
        <v>6539.4</v>
      </c>
      <c r="F472" s="183" cm="1">
        <f t="array" ref="F472">_xlfn.IFS($D472=$O$5,$C472*$P$5*0.01,$D472=$O$6,$C472*$P$6*0.01,$D472="AZN",$C472*0.08)</f>
        <v>65.393999999999991</v>
      </c>
    </row>
    <row r="473" spans="1:6" x14ac:dyDescent="0.3">
      <c r="A473" s="177" t="s">
        <v>566</v>
      </c>
      <c r="B473" s="178">
        <v>43948</v>
      </c>
      <c r="C473" s="179">
        <v>5600</v>
      </c>
      <c r="D473" s="88" t="s">
        <v>2864</v>
      </c>
      <c r="E473" s="184" cm="1">
        <f t="array" ref="E473">_xlfn.IFS($D473=$O$5,C473*$P$5,$D473=$O$6,$C473*$P$6,$D473="AZN",$C473)</f>
        <v>10172.4</v>
      </c>
      <c r="F473" s="183" cm="1">
        <f t="array" ref="F473">_xlfn.IFS($D473=$O$5,$C473*$P$5*0.01,$D473=$O$6,$C473*$P$6*0.01,$D473="AZN",$C473*0.08)</f>
        <v>101.724</v>
      </c>
    </row>
    <row r="474" spans="1:6" x14ac:dyDescent="0.3">
      <c r="A474" s="177" t="s">
        <v>567</v>
      </c>
      <c r="B474" s="178">
        <v>44586</v>
      </c>
      <c r="C474" s="179">
        <v>9800</v>
      </c>
      <c r="D474" s="88" t="s">
        <v>2863</v>
      </c>
      <c r="E474" s="184" cm="1">
        <f t="array" ref="E474">_xlfn.IFS($D474=$O$5,C474*$P$5,$D474=$O$6,$C474*$P$6,$D474="AZN",$C474)</f>
        <v>16660</v>
      </c>
      <c r="F474" s="183" cm="1">
        <f t="array" ref="F474">_xlfn.IFS($D474=$O$5,$C474*$P$5*0.01,$D474=$O$6,$C474*$P$6*0.01,$D474="AZN",$C474*0.08)</f>
        <v>166.6</v>
      </c>
    </row>
    <row r="475" spans="1:6" x14ac:dyDescent="0.3">
      <c r="A475" s="177" t="s">
        <v>455</v>
      </c>
      <c r="B475" s="178">
        <v>44251</v>
      </c>
      <c r="C475" s="179">
        <v>7900</v>
      </c>
      <c r="D475" s="88" t="s">
        <v>2862</v>
      </c>
      <c r="E475" s="184" cm="1">
        <f t="array" ref="E475">_xlfn.IFS($D475=$O$5,C475*$P$5,$D475=$O$6,$C475*$P$6,$D475="AZN",$C475)</f>
        <v>7900</v>
      </c>
      <c r="F475" s="183" cm="1">
        <f t="array" ref="F475">_xlfn.IFS($D475=$O$5,$C475*$P$5*0.01,$D475=$O$6,$C475*$P$6*0.01,$D475="AZN",$C475*0.08)</f>
        <v>632</v>
      </c>
    </row>
    <row r="476" spans="1:6" x14ac:dyDescent="0.3">
      <c r="A476" s="177" t="s">
        <v>188</v>
      </c>
      <c r="B476" s="178">
        <v>44102</v>
      </c>
      <c r="C476" s="179">
        <v>3600</v>
      </c>
      <c r="D476" s="88" t="s">
        <v>2862</v>
      </c>
      <c r="E476" s="184" cm="1">
        <f t="array" ref="E476">_xlfn.IFS($D476=$O$5,C476*$P$5,$D476=$O$6,$C476*$P$6,$D476="AZN",$C476)</f>
        <v>3600</v>
      </c>
      <c r="F476" s="183" cm="1">
        <f t="array" ref="F476">_xlfn.IFS($D476=$O$5,$C476*$P$5*0.01,$D476=$O$6,$C476*$P$6*0.01,$D476="AZN",$C476*0.08)</f>
        <v>288</v>
      </c>
    </row>
    <row r="477" spans="1:6" x14ac:dyDescent="0.3">
      <c r="A477" s="177" t="s">
        <v>568</v>
      </c>
      <c r="B477" s="178">
        <v>44229</v>
      </c>
      <c r="C477" s="179">
        <v>9900</v>
      </c>
      <c r="D477" s="88" t="s">
        <v>2862</v>
      </c>
      <c r="E477" s="184" cm="1">
        <f t="array" ref="E477">_xlfn.IFS($D477=$O$5,C477*$P$5,$D477=$O$6,$C477*$P$6,$D477="AZN",$C477)</f>
        <v>9900</v>
      </c>
      <c r="F477" s="183" cm="1">
        <f t="array" ref="F477">_xlfn.IFS($D477=$O$5,$C477*$P$5*0.01,$D477=$O$6,$C477*$P$6*0.01,$D477="AZN",$C477*0.08)</f>
        <v>792</v>
      </c>
    </row>
    <row r="478" spans="1:6" x14ac:dyDescent="0.3">
      <c r="A478" s="177" t="s">
        <v>480</v>
      </c>
      <c r="B478" s="178">
        <v>44445</v>
      </c>
      <c r="C478" s="179">
        <v>4700</v>
      </c>
      <c r="D478" s="88" t="s">
        <v>2864</v>
      </c>
      <c r="E478" s="184" cm="1">
        <f t="array" ref="E478">_xlfn.IFS($D478=$O$5,C478*$P$5,$D478=$O$6,$C478*$P$6,$D478="AZN",$C478)</f>
        <v>8537.5499999999993</v>
      </c>
      <c r="F478" s="183" cm="1">
        <f t="array" ref="F478">_xlfn.IFS($D478=$O$5,$C478*$P$5*0.01,$D478=$O$6,$C478*$P$6*0.01,$D478="AZN",$C478*0.08)</f>
        <v>85.375499999999988</v>
      </c>
    </row>
    <row r="479" spans="1:6" x14ac:dyDescent="0.3">
      <c r="A479" s="177" t="s">
        <v>569</v>
      </c>
      <c r="B479" s="178">
        <v>44520</v>
      </c>
      <c r="C479" s="179">
        <v>1000</v>
      </c>
      <c r="D479" s="88" t="s">
        <v>2862</v>
      </c>
      <c r="E479" s="184" cm="1">
        <f t="array" ref="E479">_xlfn.IFS($D479=$O$5,C479*$P$5,$D479=$O$6,$C479*$P$6,$D479="AZN",$C479)</f>
        <v>1000</v>
      </c>
      <c r="F479" s="183" cm="1">
        <f t="array" ref="F479">_xlfn.IFS($D479=$O$5,$C479*$P$5*0.01,$D479=$O$6,$C479*$P$6*0.01,$D479="AZN",$C479*0.08)</f>
        <v>80</v>
      </c>
    </row>
    <row r="480" spans="1:6" x14ac:dyDescent="0.3">
      <c r="A480" s="177" t="s">
        <v>296</v>
      </c>
      <c r="B480" s="178">
        <v>44279</v>
      </c>
      <c r="C480" s="179">
        <v>10200</v>
      </c>
      <c r="D480" s="88" t="s">
        <v>2863</v>
      </c>
      <c r="E480" s="184" cm="1">
        <f t="array" ref="E480">_xlfn.IFS($D480=$O$5,C480*$P$5,$D480=$O$6,$C480*$P$6,$D480="AZN",$C480)</f>
        <v>17340</v>
      </c>
      <c r="F480" s="183" cm="1">
        <f t="array" ref="F480">_xlfn.IFS($D480=$O$5,$C480*$P$5*0.01,$D480=$O$6,$C480*$P$6*0.01,$D480="AZN",$C480*0.08)</f>
        <v>173.4</v>
      </c>
    </row>
    <row r="481" spans="1:6" x14ac:dyDescent="0.3">
      <c r="A481" s="177" t="s">
        <v>570</v>
      </c>
      <c r="B481" s="178">
        <v>43872</v>
      </c>
      <c r="C481" s="179">
        <v>1900</v>
      </c>
      <c r="D481" s="88" t="s">
        <v>2862</v>
      </c>
      <c r="E481" s="184" cm="1">
        <f t="array" ref="E481">_xlfn.IFS($D481=$O$5,C481*$P$5,$D481=$O$6,$C481*$P$6,$D481="AZN",$C481)</f>
        <v>1900</v>
      </c>
      <c r="F481" s="183" cm="1">
        <f t="array" ref="F481">_xlfn.IFS($D481=$O$5,$C481*$P$5*0.01,$D481=$O$6,$C481*$P$6*0.01,$D481="AZN",$C481*0.08)</f>
        <v>152</v>
      </c>
    </row>
    <row r="482" spans="1:6" x14ac:dyDescent="0.3">
      <c r="A482" s="177" t="s">
        <v>278</v>
      </c>
      <c r="B482" s="178">
        <v>44529</v>
      </c>
      <c r="C482" s="179">
        <v>3800</v>
      </c>
      <c r="D482" s="88" t="s">
        <v>2864</v>
      </c>
      <c r="E482" s="184" cm="1">
        <f t="array" ref="E482">_xlfn.IFS($D482=$O$5,C482*$P$5,$D482=$O$6,$C482*$P$6,$D482="AZN",$C482)</f>
        <v>6902.7</v>
      </c>
      <c r="F482" s="183" cm="1">
        <f t="array" ref="F482">_xlfn.IFS($D482=$O$5,$C482*$P$5*0.01,$D482=$O$6,$C482*$P$6*0.01,$D482="AZN",$C482*0.08)</f>
        <v>69.027000000000001</v>
      </c>
    </row>
    <row r="483" spans="1:6" x14ac:dyDescent="0.3">
      <c r="A483" s="177" t="s">
        <v>571</v>
      </c>
      <c r="B483" s="178">
        <v>44106</v>
      </c>
      <c r="C483" s="179">
        <v>8200</v>
      </c>
      <c r="D483" s="88" t="s">
        <v>2863</v>
      </c>
      <c r="E483" s="184" cm="1">
        <f t="array" ref="E483">_xlfn.IFS($D483=$O$5,C483*$P$5,$D483=$O$6,$C483*$P$6,$D483="AZN",$C483)</f>
        <v>13940</v>
      </c>
      <c r="F483" s="183" cm="1">
        <f t="array" ref="F483">_xlfn.IFS($D483=$O$5,$C483*$P$5*0.01,$D483=$O$6,$C483*$P$6*0.01,$D483="AZN",$C483*0.08)</f>
        <v>139.4</v>
      </c>
    </row>
    <row r="484" spans="1:6" x14ac:dyDescent="0.3">
      <c r="A484" s="177" t="s">
        <v>513</v>
      </c>
      <c r="B484" s="178">
        <v>43971</v>
      </c>
      <c r="C484" s="179">
        <v>7000</v>
      </c>
      <c r="D484" s="88" t="s">
        <v>2863</v>
      </c>
      <c r="E484" s="184" cm="1">
        <f t="array" ref="E484">_xlfn.IFS($D484=$O$5,C484*$P$5,$D484=$O$6,$C484*$P$6,$D484="AZN",$C484)</f>
        <v>11900</v>
      </c>
      <c r="F484" s="183" cm="1">
        <f t="array" ref="F484">_xlfn.IFS($D484=$O$5,$C484*$P$5*0.01,$D484=$O$6,$C484*$P$6*0.01,$D484="AZN",$C484*0.08)</f>
        <v>119</v>
      </c>
    </row>
    <row r="485" spans="1:6" x14ac:dyDescent="0.3">
      <c r="A485" s="177" t="s">
        <v>572</v>
      </c>
      <c r="B485" s="178">
        <v>44148</v>
      </c>
      <c r="C485" s="179">
        <v>3400</v>
      </c>
      <c r="D485" s="88" t="s">
        <v>2863</v>
      </c>
      <c r="E485" s="184" cm="1">
        <f t="array" ref="E485">_xlfn.IFS($D485=$O$5,C485*$P$5,$D485=$O$6,$C485*$P$6,$D485="AZN",$C485)</f>
        <v>5780</v>
      </c>
      <c r="F485" s="183" cm="1">
        <f t="array" ref="F485">_xlfn.IFS($D485=$O$5,$C485*$P$5*0.01,$D485=$O$6,$C485*$P$6*0.01,$D485="AZN",$C485*0.08)</f>
        <v>57.800000000000004</v>
      </c>
    </row>
    <row r="486" spans="1:6" x14ac:dyDescent="0.3">
      <c r="A486" s="177" t="s">
        <v>573</v>
      </c>
      <c r="B486" s="178">
        <v>44566</v>
      </c>
      <c r="C486" s="179">
        <v>1400</v>
      </c>
      <c r="D486" s="88" t="s">
        <v>2863</v>
      </c>
      <c r="E486" s="184" cm="1">
        <f t="array" ref="E486">_xlfn.IFS($D486=$O$5,C486*$P$5,$D486=$O$6,$C486*$P$6,$D486="AZN",$C486)</f>
        <v>2380</v>
      </c>
      <c r="F486" s="183" cm="1">
        <f t="array" ref="F486">_xlfn.IFS($D486=$O$5,$C486*$P$5*0.01,$D486=$O$6,$C486*$P$6*0.01,$D486="AZN",$C486*0.08)</f>
        <v>23.8</v>
      </c>
    </row>
    <row r="487" spans="1:6" x14ac:dyDescent="0.3">
      <c r="A487" s="177" t="s">
        <v>402</v>
      </c>
      <c r="B487" s="178">
        <v>43772</v>
      </c>
      <c r="C487" s="179">
        <v>1700</v>
      </c>
      <c r="D487" s="88" t="s">
        <v>2863</v>
      </c>
      <c r="E487" s="184" cm="1">
        <f t="array" ref="E487">_xlfn.IFS($D487=$O$5,C487*$P$5,$D487=$O$6,$C487*$P$6,$D487="AZN",$C487)</f>
        <v>2890</v>
      </c>
      <c r="F487" s="183" cm="1">
        <f t="array" ref="F487">_xlfn.IFS($D487=$O$5,$C487*$P$5*0.01,$D487=$O$6,$C487*$P$6*0.01,$D487="AZN",$C487*0.08)</f>
        <v>28.900000000000002</v>
      </c>
    </row>
    <row r="488" spans="1:6" x14ac:dyDescent="0.3">
      <c r="A488" s="177" t="s">
        <v>574</v>
      </c>
      <c r="B488" s="178">
        <v>43905</v>
      </c>
      <c r="C488" s="179">
        <v>2200</v>
      </c>
      <c r="D488" s="88" t="s">
        <v>2864</v>
      </c>
      <c r="E488" s="184" cm="1">
        <f t="array" ref="E488">_xlfn.IFS($D488=$O$5,C488*$P$5,$D488=$O$6,$C488*$P$6,$D488="AZN",$C488)</f>
        <v>3996.3</v>
      </c>
      <c r="F488" s="183" cm="1">
        <f t="array" ref="F488">_xlfn.IFS($D488=$O$5,$C488*$P$5*0.01,$D488=$O$6,$C488*$P$6*0.01,$D488="AZN",$C488*0.08)</f>
        <v>39.963000000000001</v>
      </c>
    </row>
    <row r="489" spans="1:6" x14ac:dyDescent="0.3">
      <c r="A489" s="177" t="s">
        <v>551</v>
      </c>
      <c r="B489" s="178">
        <v>44712</v>
      </c>
      <c r="C489" s="179">
        <v>1000</v>
      </c>
      <c r="D489" s="88" t="s">
        <v>2863</v>
      </c>
      <c r="E489" s="184" cm="1">
        <f t="array" ref="E489">_xlfn.IFS($D489=$O$5,C489*$P$5,$D489=$O$6,$C489*$P$6,$D489="AZN",$C489)</f>
        <v>1700</v>
      </c>
      <c r="F489" s="183" cm="1">
        <f t="array" ref="F489">_xlfn.IFS($D489=$O$5,$C489*$P$5*0.01,$D489=$O$6,$C489*$P$6*0.01,$D489="AZN",$C489*0.08)</f>
        <v>17</v>
      </c>
    </row>
    <row r="490" spans="1:6" x14ac:dyDescent="0.3">
      <c r="A490" s="177" t="s">
        <v>575</v>
      </c>
      <c r="B490" s="178">
        <v>43945</v>
      </c>
      <c r="C490" s="179">
        <v>6400</v>
      </c>
      <c r="D490" s="88" t="s">
        <v>2862</v>
      </c>
      <c r="E490" s="184" cm="1">
        <f t="array" ref="E490">_xlfn.IFS($D490=$O$5,C490*$P$5,$D490=$O$6,$C490*$P$6,$D490="AZN",$C490)</f>
        <v>6400</v>
      </c>
      <c r="F490" s="183" cm="1">
        <f t="array" ref="F490">_xlfn.IFS($D490=$O$5,$C490*$P$5*0.01,$D490=$O$6,$C490*$P$6*0.01,$D490="AZN",$C490*0.08)</f>
        <v>512</v>
      </c>
    </row>
    <row r="491" spans="1:6" x14ac:dyDescent="0.3">
      <c r="A491" s="177" t="s">
        <v>576</v>
      </c>
      <c r="B491" s="178">
        <v>44587</v>
      </c>
      <c r="C491" s="179">
        <v>7100</v>
      </c>
      <c r="D491" s="88" t="s">
        <v>2862</v>
      </c>
      <c r="E491" s="184" cm="1">
        <f t="array" ref="E491">_xlfn.IFS($D491=$O$5,C491*$P$5,$D491=$O$6,$C491*$P$6,$D491="AZN",$C491)</f>
        <v>7100</v>
      </c>
      <c r="F491" s="183" cm="1">
        <f t="array" ref="F491">_xlfn.IFS($D491=$O$5,$C491*$P$5*0.01,$D491=$O$6,$C491*$P$6*0.01,$D491="AZN",$C491*0.08)</f>
        <v>568</v>
      </c>
    </row>
    <row r="492" spans="1:6" x14ac:dyDescent="0.3">
      <c r="A492" s="177" t="s">
        <v>577</v>
      </c>
      <c r="B492" s="178">
        <v>43740</v>
      </c>
      <c r="C492" s="179">
        <v>5400</v>
      </c>
      <c r="D492" s="88" t="s">
        <v>2863</v>
      </c>
      <c r="E492" s="184" cm="1">
        <f t="array" ref="E492">_xlfn.IFS($D492=$O$5,C492*$P$5,$D492=$O$6,$C492*$P$6,$D492="AZN",$C492)</f>
        <v>9180</v>
      </c>
      <c r="F492" s="183" cm="1">
        <f t="array" ref="F492">_xlfn.IFS($D492=$O$5,$C492*$P$5*0.01,$D492=$O$6,$C492*$P$6*0.01,$D492="AZN",$C492*0.08)</f>
        <v>91.8</v>
      </c>
    </row>
    <row r="493" spans="1:6" x14ac:dyDescent="0.3">
      <c r="A493" s="177" t="s">
        <v>578</v>
      </c>
      <c r="B493" s="178">
        <v>44391</v>
      </c>
      <c r="C493" s="179">
        <v>2300</v>
      </c>
      <c r="D493" s="88" t="s">
        <v>2863</v>
      </c>
      <c r="E493" s="184" cm="1">
        <f t="array" ref="E493">_xlfn.IFS($D493=$O$5,C493*$P$5,$D493=$O$6,$C493*$P$6,$D493="AZN",$C493)</f>
        <v>3910</v>
      </c>
      <c r="F493" s="183" cm="1">
        <f t="array" ref="F493">_xlfn.IFS($D493=$O$5,$C493*$P$5*0.01,$D493=$O$6,$C493*$P$6*0.01,$D493="AZN",$C493*0.08)</f>
        <v>39.1</v>
      </c>
    </row>
    <row r="494" spans="1:6" x14ac:dyDescent="0.3">
      <c r="A494" s="177" t="s">
        <v>579</v>
      </c>
      <c r="B494" s="178">
        <v>44434</v>
      </c>
      <c r="C494" s="179">
        <v>3800</v>
      </c>
      <c r="D494" s="88" t="s">
        <v>2863</v>
      </c>
      <c r="E494" s="184" cm="1">
        <f t="array" ref="E494">_xlfn.IFS($D494=$O$5,C494*$P$5,$D494=$O$6,$C494*$P$6,$D494="AZN",$C494)</f>
        <v>6460</v>
      </c>
      <c r="F494" s="183" cm="1">
        <f t="array" ref="F494">_xlfn.IFS($D494=$O$5,$C494*$P$5*0.01,$D494=$O$6,$C494*$P$6*0.01,$D494="AZN",$C494*0.08)</f>
        <v>64.599999999999994</v>
      </c>
    </row>
    <row r="495" spans="1:6" x14ac:dyDescent="0.3">
      <c r="A495" s="177" t="s">
        <v>552</v>
      </c>
      <c r="B495" s="178">
        <v>43998</v>
      </c>
      <c r="C495" s="179">
        <v>4300</v>
      </c>
      <c r="D495" s="88" t="s">
        <v>2864</v>
      </c>
      <c r="E495" s="184" cm="1">
        <f t="array" ref="E495">_xlfn.IFS($D495=$O$5,C495*$P$5,$D495=$O$6,$C495*$P$6,$D495="AZN",$C495)</f>
        <v>7810.95</v>
      </c>
      <c r="F495" s="183" cm="1">
        <f t="array" ref="F495">_xlfn.IFS($D495=$O$5,$C495*$P$5*0.01,$D495=$O$6,$C495*$P$6*0.01,$D495="AZN",$C495*0.08)</f>
        <v>78.109499999999997</v>
      </c>
    </row>
    <row r="496" spans="1:6" x14ac:dyDescent="0.3">
      <c r="A496" s="177" t="s">
        <v>580</v>
      </c>
      <c r="B496" s="178">
        <v>44134</v>
      </c>
      <c r="C496" s="179">
        <v>2300</v>
      </c>
      <c r="D496" s="88" t="s">
        <v>2864</v>
      </c>
      <c r="E496" s="184" cm="1">
        <f t="array" ref="E496">_xlfn.IFS($D496=$O$5,C496*$P$5,$D496=$O$6,$C496*$P$6,$D496="AZN",$C496)</f>
        <v>4177.95</v>
      </c>
      <c r="F496" s="183" cm="1">
        <f t="array" ref="F496">_xlfn.IFS($D496=$O$5,$C496*$P$5*0.01,$D496=$O$6,$C496*$P$6*0.01,$D496="AZN",$C496*0.08)</f>
        <v>41.779499999999999</v>
      </c>
    </row>
    <row r="497" spans="1:6" x14ac:dyDescent="0.3">
      <c r="A497" s="177" t="s">
        <v>581</v>
      </c>
      <c r="B497" s="178">
        <v>44474</v>
      </c>
      <c r="C497" s="179">
        <v>4500</v>
      </c>
      <c r="D497" s="88" t="s">
        <v>2863</v>
      </c>
      <c r="E497" s="184" cm="1">
        <f t="array" ref="E497">_xlfn.IFS($D497=$O$5,C497*$P$5,$D497=$O$6,$C497*$P$6,$D497="AZN",$C497)</f>
        <v>7650</v>
      </c>
      <c r="F497" s="183" cm="1">
        <f t="array" ref="F497">_xlfn.IFS($D497=$O$5,$C497*$P$5*0.01,$D497=$O$6,$C497*$P$6*0.01,$D497="AZN",$C497*0.08)</f>
        <v>76.5</v>
      </c>
    </row>
    <row r="498" spans="1:6" x14ac:dyDescent="0.3">
      <c r="A498" s="177" t="s">
        <v>582</v>
      </c>
      <c r="B498" s="178">
        <v>44550</v>
      </c>
      <c r="C498" s="179">
        <v>5100</v>
      </c>
      <c r="D498" s="88" t="s">
        <v>2863</v>
      </c>
      <c r="E498" s="184" cm="1">
        <f t="array" ref="E498">_xlfn.IFS($D498=$O$5,C498*$P$5,$D498=$O$6,$C498*$P$6,$D498="AZN",$C498)</f>
        <v>8670</v>
      </c>
      <c r="F498" s="183" cm="1">
        <f t="array" ref="F498">_xlfn.IFS($D498=$O$5,$C498*$P$5*0.01,$D498=$O$6,$C498*$P$6*0.01,$D498="AZN",$C498*0.08)</f>
        <v>86.7</v>
      </c>
    </row>
    <row r="499" spans="1:6" x14ac:dyDescent="0.3">
      <c r="A499" s="177" t="s">
        <v>583</v>
      </c>
      <c r="B499" s="178">
        <v>44539</v>
      </c>
      <c r="C499" s="179">
        <v>7400</v>
      </c>
      <c r="D499" s="88" t="s">
        <v>2862</v>
      </c>
      <c r="E499" s="184" cm="1">
        <f t="array" ref="E499">_xlfn.IFS($D499=$O$5,C499*$P$5,$D499=$O$6,$C499*$P$6,$D499="AZN",$C499)</f>
        <v>7400</v>
      </c>
      <c r="F499" s="183" cm="1">
        <f t="array" ref="F499">_xlfn.IFS($D499=$O$5,$C499*$P$5*0.01,$D499=$O$6,$C499*$P$6*0.01,$D499="AZN",$C499*0.08)</f>
        <v>592</v>
      </c>
    </row>
    <row r="500" spans="1:6" x14ac:dyDescent="0.3">
      <c r="A500" s="177" t="s">
        <v>247</v>
      </c>
      <c r="B500" s="178">
        <v>44162</v>
      </c>
      <c r="C500" s="179">
        <v>8500</v>
      </c>
      <c r="D500" s="88" t="s">
        <v>2864</v>
      </c>
      <c r="E500" s="184" cm="1">
        <f t="array" ref="E500">_xlfn.IFS($D500=$O$5,C500*$P$5,$D500=$O$6,$C500*$P$6,$D500="AZN",$C500)</f>
        <v>15440.25</v>
      </c>
      <c r="F500" s="183" cm="1">
        <f t="array" ref="F500">_xlfn.IFS($D500=$O$5,$C500*$P$5*0.01,$D500=$O$6,$C500*$P$6*0.01,$D500="AZN",$C500*0.08)</f>
        <v>154.4025</v>
      </c>
    </row>
    <row r="501" spans="1:6" x14ac:dyDescent="0.3">
      <c r="A501" s="177" t="s">
        <v>584</v>
      </c>
      <c r="B501" s="178">
        <v>43705</v>
      </c>
      <c r="C501" s="179">
        <v>10500</v>
      </c>
      <c r="D501" s="88" t="s">
        <v>2863</v>
      </c>
      <c r="E501" s="184" cm="1">
        <f t="array" ref="E501">_xlfn.IFS($D501=$O$5,C501*$P$5,$D501=$O$6,$C501*$P$6,$D501="AZN",$C501)</f>
        <v>17850</v>
      </c>
      <c r="F501" s="183" cm="1">
        <f t="array" ref="F501">_xlfn.IFS($D501=$O$5,$C501*$P$5*0.01,$D501=$O$6,$C501*$P$6*0.01,$D501="AZN",$C501*0.08)</f>
        <v>178.5</v>
      </c>
    </row>
    <row r="502" spans="1:6" x14ac:dyDescent="0.3">
      <c r="A502" s="177" t="s">
        <v>585</v>
      </c>
      <c r="B502" s="178">
        <v>43912</v>
      </c>
      <c r="C502" s="179">
        <v>4700</v>
      </c>
      <c r="D502" s="88" t="s">
        <v>2864</v>
      </c>
      <c r="E502" s="184" cm="1">
        <f t="array" ref="E502">_xlfn.IFS($D502=$O$5,C502*$P$5,$D502=$O$6,$C502*$P$6,$D502="AZN",$C502)</f>
        <v>8537.5499999999993</v>
      </c>
      <c r="F502" s="183" cm="1">
        <f t="array" ref="F502">_xlfn.IFS($D502=$O$5,$C502*$P$5*0.01,$D502=$O$6,$C502*$P$6*0.01,$D502="AZN",$C502*0.08)</f>
        <v>85.375499999999988</v>
      </c>
    </row>
    <row r="503" spans="1:6" x14ac:dyDescent="0.3">
      <c r="A503" s="177" t="s">
        <v>586</v>
      </c>
      <c r="B503" s="178">
        <v>44947</v>
      </c>
      <c r="C503" s="179">
        <v>8800</v>
      </c>
      <c r="D503" s="88" t="s">
        <v>2862</v>
      </c>
      <c r="E503" s="184" cm="1">
        <f t="array" ref="E503">_xlfn.IFS($D503=$O$5,C503*$P$5,$D503=$O$6,$C503*$P$6,$D503="AZN",$C503)</f>
        <v>8800</v>
      </c>
      <c r="F503" s="183" cm="1">
        <f t="array" ref="F503">_xlfn.IFS($D503=$O$5,$C503*$P$5*0.01,$D503=$O$6,$C503*$P$6*0.01,$D503="AZN",$C503*0.08)</f>
        <v>704</v>
      </c>
    </row>
    <row r="504" spans="1:6" x14ac:dyDescent="0.3">
      <c r="A504" s="177" t="s">
        <v>587</v>
      </c>
      <c r="B504" s="178">
        <v>44374</v>
      </c>
      <c r="C504" s="179">
        <v>4200</v>
      </c>
      <c r="D504" s="88" t="s">
        <v>2864</v>
      </c>
      <c r="E504" s="184" cm="1">
        <f t="array" ref="E504">_xlfn.IFS($D504=$O$5,C504*$P$5,$D504=$O$6,$C504*$P$6,$D504="AZN",$C504)</f>
        <v>7629.3</v>
      </c>
      <c r="F504" s="183" cm="1">
        <f t="array" ref="F504">_xlfn.IFS($D504=$O$5,$C504*$P$5*0.01,$D504=$O$6,$C504*$P$6*0.01,$D504="AZN",$C504*0.08)</f>
        <v>76.293000000000006</v>
      </c>
    </row>
    <row r="505" spans="1:6" x14ac:dyDescent="0.3">
      <c r="A505" s="177" t="s">
        <v>588</v>
      </c>
      <c r="B505" s="178">
        <v>44332</v>
      </c>
      <c r="C505" s="179">
        <v>1500</v>
      </c>
      <c r="D505" s="88" t="s">
        <v>2864</v>
      </c>
      <c r="E505" s="184" cm="1">
        <f t="array" ref="E505">_xlfn.IFS($D505=$O$5,C505*$P$5,$D505=$O$6,$C505*$P$6,$D505="AZN",$C505)</f>
        <v>2724.75</v>
      </c>
      <c r="F505" s="183" cm="1">
        <f t="array" ref="F505">_xlfn.IFS($D505=$O$5,$C505*$P$5*0.01,$D505=$O$6,$C505*$P$6*0.01,$D505="AZN",$C505*0.08)</f>
        <v>27.247500000000002</v>
      </c>
    </row>
    <row r="506" spans="1:6" x14ac:dyDescent="0.3">
      <c r="A506" s="177" t="s">
        <v>589</v>
      </c>
      <c r="B506" s="178">
        <v>44523</v>
      </c>
      <c r="C506" s="179">
        <v>10800</v>
      </c>
      <c r="D506" s="88" t="s">
        <v>2862</v>
      </c>
      <c r="E506" s="184" cm="1">
        <f t="array" ref="E506">_xlfn.IFS($D506=$O$5,C506*$P$5,$D506=$O$6,$C506*$P$6,$D506="AZN",$C506)</f>
        <v>10800</v>
      </c>
      <c r="F506" s="183" cm="1">
        <f t="array" ref="F506">_xlfn.IFS($D506=$O$5,$C506*$P$5*0.01,$D506=$O$6,$C506*$P$6*0.01,$D506="AZN",$C506*0.08)</f>
        <v>864</v>
      </c>
    </row>
    <row r="507" spans="1:6" x14ac:dyDescent="0.3">
      <c r="A507" s="177" t="s">
        <v>590</v>
      </c>
      <c r="B507" s="178">
        <v>44222</v>
      </c>
      <c r="C507" s="179">
        <v>13000</v>
      </c>
      <c r="D507" s="88" t="s">
        <v>2864</v>
      </c>
      <c r="E507" s="184" cm="1">
        <f t="array" ref="E507">_xlfn.IFS($D507=$O$5,C507*$P$5,$D507=$O$6,$C507*$P$6,$D507="AZN",$C507)</f>
        <v>23614.5</v>
      </c>
      <c r="F507" s="183" cm="1">
        <f t="array" ref="F507">_xlfn.IFS($D507=$O$5,$C507*$P$5*0.01,$D507=$O$6,$C507*$P$6*0.01,$D507="AZN",$C507*0.08)</f>
        <v>236.14500000000001</v>
      </c>
    </row>
    <row r="508" spans="1:6" x14ac:dyDescent="0.3">
      <c r="A508" s="177" t="s">
        <v>591</v>
      </c>
      <c r="B508" s="178">
        <v>43977</v>
      </c>
      <c r="C508" s="179">
        <v>12400</v>
      </c>
      <c r="D508" s="88" t="s">
        <v>2863</v>
      </c>
      <c r="E508" s="184" cm="1">
        <f t="array" ref="E508">_xlfn.IFS($D508=$O$5,C508*$P$5,$D508=$O$6,$C508*$P$6,$D508="AZN",$C508)</f>
        <v>21080</v>
      </c>
      <c r="F508" s="183" cm="1">
        <f t="array" ref="F508">_xlfn.IFS($D508=$O$5,$C508*$P$5*0.01,$D508=$O$6,$C508*$P$6*0.01,$D508="AZN",$C508*0.08)</f>
        <v>210.8</v>
      </c>
    </row>
    <row r="509" spans="1:6" x14ac:dyDescent="0.3">
      <c r="A509" s="177" t="s">
        <v>592</v>
      </c>
      <c r="B509" s="178">
        <v>44638</v>
      </c>
      <c r="C509" s="179">
        <v>12000</v>
      </c>
      <c r="D509" s="88" t="s">
        <v>2862</v>
      </c>
      <c r="E509" s="184" cm="1">
        <f t="array" ref="E509">_xlfn.IFS($D509=$O$5,C509*$P$5,$D509=$O$6,$C509*$P$6,$D509="AZN",$C509)</f>
        <v>12000</v>
      </c>
      <c r="F509" s="183" cm="1">
        <f t="array" ref="F509">_xlfn.IFS($D509=$O$5,$C509*$P$5*0.01,$D509=$O$6,$C509*$P$6*0.01,$D509="AZN",$C509*0.08)</f>
        <v>960</v>
      </c>
    </row>
    <row r="510" spans="1:6" x14ac:dyDescent="0.3">
      <c r="A510" s="177" t="s">
        <v>551</v>
      </c>
      <c r="B510" s="178">
        <v>44285</v>
      </c>
      <c r="C510" s="179">
        <v>6700</v>
      </c>
      <c r="D510" s="88" t="s">
        <v>2864</v>
      </c>
      <c r="E510" s="184" cm="1">
        <f t="array" ref="E510">_xlfn.IFS($D510=$O$5,C510*$P$5,$D510=$O$6,$C510*$P$6,$D510="AZN",$C510)</f>
        <v>12170.55</v>
      </c>
      <c r="F510" s="183" cm="1">
        <f t="array" ref="F510">_xlfn.IFS($D510=$O$5,$C510*$P$5*0.01,$D510=$O$6,$C510*$P$6*0.01,$D510="AZN",$C510*0.08)</f>
        <v>121.7055</v>
      </c>
    </row>
    <row r="511" spans="1:6" x14ac:dyDescent="0.3">
      <c r="A511" s="177" t="s">
        <v>217</v>
      </c>
      <c r="B511" s="178">
        <v>44233</v>
      </c>
      <c r="C511" s="179">
        <v>11000</v>
      </c>
      <c r="D511" s="88" t="s">
        <v>2864</v>
      </c>
      <c r="E511" s="184" cm="1">
        <f t="array" ref="E511">_xlfn.IFS($D511=$O$5,C511*$P$5,$D511=$O$6,$C511*$P$6,$D511="AZN",$C511)</f>
        <v>19981.5</v>
      </c>
      <c r="F511" s="183" cm="1">
        <f t="array" ref="F511">_xlfn.IFS($D511=$O$5,$C511*$P$5*0.01,$D511=$O$6,$C511*$P$6*0.01,$D511="AZN",$C511*0.08)</f>
        <v>199.815</v>
      </c>
    </row>
    <row r="512" spans="1:6" x14ac:dyDescent="0.3">
      <c r="A512" s="177" t="s">
        <v>593</v>
      </c>
      <c r="B512" s="178">
        <v>44041</v>
      </c>
      <c r="C512" s="179">
        <v>4400</v>
      </c>
      <c r="D512" s="88" t="s">
        <v>2864</v>
      </c>
      <c r="E512" s="184" cm="1">
        <f t="array" ref="E512">_xlfn.IFS($D512=$O$5,C512*$P$5,$D512=$O$6,$C512*$P$6,$D512="AZN",$C512)</f>
        <v>7992.6</v>
      </c>
      <c r="F512" s="183" cm="1">
        <f t="array" ref="F512">_xlfn.IFS($D512=$O$5,$C512*$P$5*0.01,$D512=$O$6,$C512*$P$6*0.01,$D512="AZN",$C512*0.08)</f>
        <v>79.926000000000002</v>
      </c>
    </row>
    <row r="513" spans="1:6" x14ac:dyDescent="0.3">
      <c r="A513" s="177" t="s">
        <v>594</v>
      </c>
      <c r="B513" s="178">
        <v>44413</v>
      </c>
      <c r="C513" s="179">
        <v>7100</v>
      </c>
      <c r="D513" s="88" t="s">
        <v>2862</v>
      </c>
      <c r="E513" s="184" cm="1">
        <f t="array" ref="E513">_xlfn.IFS($D513=$O$5,C513*$P$5,$D513=$O$6,$C513*$P$6,$D513="AZN",$C513)</f>
        <v>7100</v>
      </c>
      <c r="F513" s="183" cm="1">
        <f t="array" ref="F513">_xlfn.IFS($D513=$O$5,$C513*$P$5*0.01,$D513=$O$6,$C513*$P$6*0.01,$D513="AZN",$C513*0.08)</f>
        <v>568</v>
      </c>
    </row>
    <row r="514" spans="1:6" x14ac:dyDescent="0.3">
      <c r="A514" s="177" t="s">
        <v>595</v>
      </c>
      <c r="B514" s="178">
        <v>44770</v>
      </c>
      <c r="C514" s="179">
        <v>3900</v>
      </c>
      <c r="D514" s="88" t="s">
        <v>2864</v>
      </c>
      <c r="E514" s="184" cm="1">
        <f t="array" ref="E514">_xlfn.IFS($D514=$O$5,C514*$P$5,$D514=$O$6,$C514*$P$6,$D514="AZN",$C514)</f>
        <v>7084.35</v>
      </c>
      <c r="F514" s="183" cm="1">
        <f t="array" ref="F514">_xlfn.IFS($D514=$O$5,$C514*$P$5*0.01,$D514=$O$6,$C514*$P$6*0.01,$D514="AZN",$C514*0.08)</f>
        <v>70.843500000000006</v>
      </c>
    </row>
    <row r="515" spans="1:6" x14ac:dyDescent="0.3">
      <c r="A515" s="177" t="s">
        <v>596</v>
      </c>
      <c r="B515" s="178">
        <v>43918</v>
      </c>
      <c r="C515" s="179">
        <v>2600</v>
      </c>
      <c r="D515" s="88" t="s">
        <v>2863</v>
      </c>
      <c r="E515" s="184" cm="1">
        <f t="array" ref="E515">_xlfn.IFS($D515=$O$5,C515*$P$5,$D515=$O$6,$C515*$P$6,$D515="AZN",$C515)</f>
        <v>4420</v>
      </c>
      <c r="F515" s="183" cm="1">
        <f t="array" ref="F515">_xlfn.IFS($D515=$O$5,$C515*$P$5*0.01,$D515=$O$6,$C515*$P$6*0.01,$D515="AZN",$C515*0.08)</f>
        <v>44.2</v>
      </c>
    </row>
    <row r="516" spans="1:6" x14ac:dyDescent="0.3">
      <c r="A516" s="177" t="s">
        <v>597</v>
      </c>
      <c r="B516" s="178">
        <v>43874</v>
      </c>
      <c r="C516" s="179">
        <v>8500</v>
      </c>
      <c r="D516" s="88" t="s">
        <v>2864</v>
      </c>
      <c r="E516" s="184" cm="1">
        <f t="array" ref="E516">_xlfn.IFS($D516=$O$5,C516*$P$5,$D516=$O$6,$C516*$P$6,$D516="AZN",$C516)</f>
        <v>15440.25</v>
      </c>
      <c r="F516" s="183" cm="1">
        <f t="array" ref="F516">_xlfn.IFS($D516=$O$5,$C516*$P$5*0.01,$D516=$O$6,$C516*$P$6*0.01,$D516="AZN",$C516*0.08)</f>
        <v>154.4025</v>
      </c>
    </row>
    <row r="517" spans="1:6" x14ac:dyDescent="0.3">
      <c r="A517" s="177" t="s">
        <v>598</v>
      </c>
      <c r="B517" s="178">
        <v>44719</v>
      </c>
      <c r="C517" s="179">
        <v>10000</v>
      </c>
      <c r="D517" s="88" t="s">
        <v>2863</v>
      </c>
      <c r="E517" s="184" cm="1">
        <f t="array" ref="E517">_xlfn.IFS($D517=$O$5,C517*$P$5,$D517=$O$6,$C517*$P$6,$D517="AZN",$C517)</f>
        <v>17000</v>
      </c>
      <c r="F517" s="183" cm="1">
        <f t="array" ref="F517">_xlfn.IFS($D517=$O$5,$C517*$P$5*0.01,$D517=$O$6,$C517*$P$6*0.01,$D517="AZN",$C517*0.08)</f>
        <v>170</v>
      </c>
    </row>
    <row r="518" spans="1:6" x14ac:dyDescent="0.3">
      <c r="A518" s="177" t="s">
        <v>599</v>
      </c>
      <c r="B518" s="178">
        <v>44418</v>
      </c>
      <c r="C518" s="179">
        <v>5800</v>
      </c>
      <c r="D518" s="88" t="s">
        <v>2864</v>
      </c>
      <c r="E518" s="184" cm="1">
        <f t="array" ref="E518">_xlfn.IFS($D518=$O$5,C518*$P$5,$D518=$O$6,$C518*$P$6,$D518="AZN",$C518)</f>
        <v>10535.7</v>
      </c>
      <c r="F518" s="183" cm="1">
        <f t="array" ref="F518">_xlfn.IFS($D518=$O$5,$C518*$P$5*0.01,$D518=$O$6,$C518*$P$6*0.01,$D518="AZN",$C518*0.08)</f>
        <v>105.35700000000001</v>
      </c>
    </row>
    <row r="519" spans="1:6" x14ac:dyDescent="0.3">
      <c r="A519" s="177" t="s">
        <v>600</v>
      </c>
      <c r="B519" s="178">
        <v>44291</v>
      </c>
      <c r="C519" s="179">
        <v>1100</v>
      </c>
      <c r="D519" s="88" t="s">
        <v>2862</v>
      </c>
      <c r="E519" s="184" cm="1">
        <f t="array" ref="E519">_xlfn.IFS($D519=$O$5,C519*$P$5,$D519=$O$6,$C519*$P$6,$D519="AZN",$C519)</f>
        <v>1100</v>
      </c>
      <c r="F519" s="183" cm="1">
        <f t="array" ref="F519">_xlfn.IFS($D519=$O$5,$C519*$P$5*0.01,$D519=$O$6,$C519*$P$6*0.01,$D519="AZN",$C519*0.08)</f>
        <v>88</v>
      </c>
    </row>
    <row r="520" spans="1:6" x14ac:dyDescent="0.3">
      <c r="A520" s="177" t="s">
        <v>601</v>
      </c>
      <c r="B520" s="178">
        <v>44318</v>
      </c>
      <c r="C520" s="179">
        <v>12500</v>
      </c>
      <c r="D520" s="88" t="s">
        <v>2864</v>
      </c>
      <c r="E520" s="184" cm="1">
        <f t="array" ref="E520">_xlfn.IFS($D520=$O$5,C520*$P$5,$D520=$O$6,$C520*$P$6,$D520="AZN",$C520)</f>
        <v>22706.25</v>
      </c>
      <c r="F520" s="183" cm="1">
        <f t="array" ref="F520">_xlfn.IFS($D520=$O$5,$C520*$P$5*0.01,$D520=$O$6,$C520*$P$6*0.01,$D520="AZN",$C520*0.08)</f>
        <v>227.0625</v>
      </c>
    </row>
    <row r="521" spans="1:6" x14ac:dyDescent="0.3">
      <c r="A521" s="177" t="s">
        <v>562</v>
      </c>
      <c r="B521" s="178">
        <v>44234</v>
      </c>
      <c r="C521" s="179">
        <v>10200</v>
      </c>
      <c r="D521" s="88" t="s">
        <v>2864</v>
      </c>
      <c r="E521" s="184" cm="1">
        <f t="array" ref="E521">_xlfn.IFS($D521=$O$5,C521*$P$5,$D521=$O$6,$C521*$P$6,$D521="AZN",$C521)</f>
        <v>18528.3</v>
      </c>
      <c r="F521" s="183" cm="1">
        <f t="array" ref="F521">_xlfn.IFS($D521=$O$5,$C521*$P$5*0.01,$D521=$O$6,$C521*$P$6*0.01,$D521="AZN",$C521*0.08)</f>
        <v>185.28299999999999</v>
      </c>
    </row>
    <row r="522" spans="1:6" x14ac:dyDescent="0.3">
      <c r="A522" s="177" t="s">
        <v>217</v>
      </c>
      <c r="B522" s="178">
        <v>44570</v>
      </c>
      <c r="C522" s="179">
        <v>6000</v>
      </c>
      <c r="D522" s="88" t="s">
        <v>2864</v>
      </c>
      <c r="E522" s="184" cm="1">
        <f t="array" ref="E522">_xlfn.IFS($D522=$O$5,C522*$P$5,$D522=$O$6,$C522*$P$6,$D522="AZN",$C522)</f>
        <v>10899</v>
      </c>
      <c r="F522" s="183" cm="1">
        <f t="array" ref="F522">_xlfn.IFS($D522=$O$5,$C522*$P$5*0.01,$D522=$O$6,$C522*$P$6*0.01,$D522="AZN",$C522*0.08)</f>
        <v>108.99000000000001</v>
      </c>
    </row>
    <row r="523" spans="1:6" x14ac:dyDescent="0.3">
      <c r="A523" s="177" t="s">
        <v>602</v>
      </c>
      <c r="B523" s="178">
        <v>43792</v>
      </c>
      <c r="C523" s="179">
        <v>10600</v>
      </c>
      <c r="D523" s="88" t="s">
        <v>2864</v>
      </c>
      <c r="E523" s="184" cm="1">
        <f t="array" ref="E523">_xlfn.IFS($D523=$O$5,C523*$P$5,$D523=$O$6,$C523*$P$6,$D523="AZN",$C523)</f>
        <v>19254.900000000001</v>
      </c>
      <c r="F523" s="183" cm="1">
        <f t="array" ref="F523">_xlfn.IFS($D523=$O$5,$C523*$P$5*0.01,$D523=$O$6,$C523*$P$6*0.01,$D523="AZN",$C523*0.08)</f>
        <v>192.54900000000001</v>
      </c>
    </row>
    <row r="524" spans="1:6" x14ac:dyDescent="0.3">
      <c r="A524" s="177" t="s">
        <v>603</v>
      </c>
      <c r="B524" s="178">
        <v>44157</v>
      </c>
      <c r="C524" s="179">
        <v>12800</v>
      </c>
      <c r="D524" s="88" t="s">
        <v>2864</v>
      </c>
      <c r="E524" s="184" cm="1">
        <f t="array" ref="E524">_xlfn.IFS($D524=$O$5,C524*$P$5,$D524=$O$6,$C524*$P$6,$D524="AZN",$C524)</f>
        <v>23251.200000000001</v>
      </c>
      <c r="F524" s="183" cm="1">
        <f t="array" ref="F524">_xlfn.IFS($D524=$O$5,$C524*$P$5*0.01,$D524=$O$6,$C524*$P$6*0.01,$D524="AZN",$C524*0.08)</f>
        <v>232.512</v>
      </c>
    </row>
    <row r="525" spans="1:6" x14ac:dyDescent="0.3">
      <c r="A525" s="177" t="s">
        <v>604</v>
      </c>
      <c r="B525" s="178">
        <v>44080</v>
      </c>
      <c r="C525" s="179">
        <v>2600</v>
      </c>
      <c r="D525" s="88" t="s">
        <v>2863</v>
      </c>
      <c r="E525" s="184" cm="1">
        <f t="array" ref="E525">_xlfn.IFS($D525=$O$5,C525*$P$5,$D525=$O$6,$C525*$P$6,$D525="AZN",$C525)</f>
        <v>4420</v>
      </c>
      <c r="F525" s="183" cm="1">
        <f t="array" ref="F525">_xlfn.IFS($D525=$O$5,$C525*$P$5*0.01,$D525=$O$6,$C525*$P$6*0.01,$D525="AZN",$C525*0.08)</f>
        <v>44.2</v>
      </c>
    </row>
    <row r="526" spans="1:6" x14ac:dyDescent="0.3">
      <c r="A526" s="177" t="s">
        <v>605</v>
      </c>
      <c r="B526" s="178">
        <v>43922</v>
      </c>
      <c r="C526" s="179">
        <v>3400</v>
      </c>
      <c r="D526" s="88" t="s">
        <v>2863</v>
      </c>
      <c r="E526" s="184" cm="1">
        <f t="array" ref="E526">_xlfn.IFS($D526=$O$5,C526*$P$5,$D526=$O$6,$C526*$P$6,$D526="AZN",$C526)</f>
        <v>5780</v>
      </c>
      <c r="F526" s="183" cm="1">
        <f t="array" ref="F526">_xlfn.IFS($D526=$O$5,$C526*$P$5*0.01,$D526=$O$6,$C526*$P$6*0.01,$D526="AZN",$C526*0.08)</f>
        <v>57.800000000000004</v>
      </c>
    </row>
    <row r="527" spans="1:6" x14ac:dyDescent="0.3">
      <c r="A527" s="177" t="s">
        <v>606</v>
      </c>
      <c r="B527" s="178">
        <v>43891</v>
      </c>
      <c r="C527" s="179">
        <v>11400</v>
      </c>
      <c r="D527" s="88" t="s">
        <v>2862</v>
      </c>
      <c r="E527" s="184" cm="1">
        <f t="array" ref="E527">_xlfn.IFS($D527=$O$5,C527*$P$5,$D527=$O$6,$C527*$P$6,$D527="AZN",$C527)</f>
        <v>11400</v>
      </c>
      <c r="F527" s="183" cm="1">
        <f t="array" ref="F527">_xlfn.IFS($D527=$O$5,$C527*$P$5*0.01,$D527=$O$6,$C527*$P$6*0.01,$D527="AZN",$C527*0.08)</f>
        <v>912</v>
      </c>
    </row>
    <row r="528" spans="1:6" x14ac:dyDescent="0.3">
      <c r="A528" s="177" t="s">
        <v>607</v>
      </c>
      <c r="B528" s="178">
        <v>44283</v>
      </c>
      <c r="C528" s="179">
        <v>10500</v>
      </c>
      <c r="D528" s="88" t="s">
        <v>2864</v>
      </c>
      <c r="E528" s="184" cm="1">
        <f t="array" ref="E528">_xlfn.IFS($D528=$O$5,C528*$P$5,$D528=$O$6,$C528*$P$6,$D528="AZN",$C528)</f>
        <v>19073.25</v>
      </c>
      <c r="F528" s="183" cm="1">
        <f t="array" ref="F528">_xlfn.IFS($D528=$O$5,$C528*$P$5*0.01,$D528=$O$6,$C528*$P$6*0.01,$D528="AZN",$C528*0.08)</f>
        <v>190.73250000000002</v>
      </c>
    </row>
    <row r="529" spans="1:6" x14ac:dyDescent="0.3">
      <c r="A529" s="177" t="s">
        <v>401</v>
      </c>
      <c r="B529" s="178">
        <v>43823</v>
      </c>
      <c r="C529" s="179">
        <v>10500</v>
      </c>
      <c r="D529" s="88" t="s">
        <v>2862</v>
      </c>
      <c r="E529" s="184" cm="1">
        <f t="array" ref="E529">_xlfn.IFS($D529=$O$5,C529*$P$5,$D529=$O$6,$C529*$P$6,$D529="AZN",$C529)</f>
        <v>10500</v>
      </c>
      <c r="F529" s="183" cm="1">
        <f t="array" ref="F529">_xlfn.IFS($D529=$O$5,$C529*$P$5*0.01,$D529=$O$6,$C529*$P$6*0.01,$D529="AZN",$C529*0.08)</f>
        <v>840</v>
      </c>
    </row>
    <row r="530" spans="1:6" x14ac:dyDescent="0.3">
      <c r="A530" s="177" t="s">
        <v>608</v>
      </c>
      <c r="B530" s="178">
        <v>44177</v>
      </c>
      <c r="C530" s="179">
        <v>6900</v>
      </c>
      <c r="D530" s="88" t="s">
        <v>2862</v>
      </c>
      <c r="E530" s="184" cm="1">
        <f t="array" ref="E530">_xlfn.IFS($D530=$O$5,C530*$P$5,$D530=$O$6,$C530*$P$6,$D530="AZN",$C530)</f>
        <v>6900</v>
      </c>
      <c r="F530" s="183" cm="1">
        <f t="array" ref="F530">_xlfn.IFS($D530=$O$5,$C530*$P$5*0.01,$D530=$O$6,$C530*$P$6*0.01,$D530="AZN",$C530*0.08)</f>
        <v>552</v>
      </c>
    </row>
    <row r="531" spans="1:6" x14ac:dyDescent="0.3">
      <c r="A531" s="177" t="s">
        <v>609</v>
      </c>
      <c r="B531" s="178">
        <v>44042</v>
      </c>
      <c r="C531" s="179">
        <v>8000</v>
      </c>
      <c r="D531" s="88" t="s">
        <v>2864</v>
      </c>
      <c r="E531" s="184" cm="1">
        <f t="array" ref="E531">_xlfn.IFS($D531=$O$5,C531*$P$5,$D531=$O$6,$C531*$P$6,$D531="AZN",$C531)</f>
        <v>14532</v>
      </c>
      <c r="F531" s="183" cm="1">
        <f t="array" ref="F531">_xlfn.IFS($D531=$O$5,$C531*$P$5*0.01,$D531=$O$6,$C531*$P$6*0.01,$D531="AZN",$C531*0.08)</f>
        <v>145.32</v>
      </c>
    </row>
    <row r="532" spans="1:6" x14ac:dyDescent="0.3">
      <c r="A532" s="177" t="s">
        <v>610</v>
      </c>
      <c r="B532" s="178">
        <v>43772</v>
      </c>
      <c r="C532" s="179">
        <v>5400</v>
      </c>
      <c r="D532" s="88" t="s">
        <v>2864</v>
      </c>
      <c r="E532" s="184" cm="1">
        <f t="array" ref="E532">_xlfn.IFS($D532=$O$5,C532*$P$5,$D532=$O$6,$C532*$P$6,$D532="AZN",$C532)</f>
        <v>9809.1</v>
      </c>
      <c r="F532" s="183" cm="1">
        <f t="array" ref="F532">_xlfn.IFS($D532=$O$5,$C532*$P$5*0.01,$D532=$O$6,$C532*$P$6*0.01,$D532="AZN",$C532*0.08)</f>
        <v>98.091000000000008</v>
      </c>
    </row>
    <row r="533" spans="1:6" x14ac:dyDescent="0.3">
      <c r="A533" s="177" t="s">
        <v>611</v>
      </c>
      <c r="B533" s="178">
        <v>43991</v>
      </c>
      <c r="C533" s="179">
        <v>8900</v>
      </c>
      <c r="D533" s="88" t="s">
        <v>2863</v>
      </c>
      <c r="E533" s="184" cm="1">
        <f t="array" ref="E533">_xlfn.IFS($D533=$O$5,C533*$P$5,$D533=$O$6,$C533*$P$6,$D533="AZN",$C533)</f>
        <v>15130</v>
      </c>
      <c r="F533" s="183" cm="1">
        <f t="array" ref="F533">_xlfn.IFS($D533=$O$5,$C533*$P$5*0.01,$D533=$O$6,$C533*$P$6*0.01,$D533="AZN",$C533*0.08)</f>
        <v>151.30000000000001</v>
      </c>
    </row>
    <row r="534" spans="1:6" x14ac:dyDescent="0.3">
      <c r="A534" s="177" t="s">
        <v>612</v>
      </c>
      <c r="B534" s="178">
        <v>44215</v>
      </c>
      <c r="C534" s="179">
        <v>12900</v>
      </c>
      <c r="D534" s="88" t="s">
        <v>2863</v>
      </c>
      <c r="E534" s="184" cm="1">
        <f t="array" ref="E534">_xlfn.IFS($D534=$O$5,C534*$P$5,$D534=$O$6,$C534*$P$6,$D534="AZN",$C534)</f>
        <v>21930</v>
      </c>
      <c r="F534" s="183" cm="1">
        <f t="array" ref="F534">_xlfn.IFS($D534=$O$5,$C534*$P$5*0.01,$D534=$O$6,$C534*$P$6*0.01,$D534="AZN",$C534*0.08)</f>
        <v>219.3</v>
      </c>
    </row>
    <row r="535" spans="1:6" x14ac:dyDescent="0.3">
      <c r="A535" s="177" t="s">
        <v>613</v>
      </c>
      <c r="B535" s="178">
        <v>43601</v>
      </c>
      <c r="C535" s="179">
        <v>4600</v>
      </c>
      <c r="D535" s="88" t="s">
        <v>2863</v>
      </c>
      <c r="E535" s="184" cm="1">
        <f t="array" ref="E535">_xlfn.IFS($D535=$O$5,C535*$P$5,$D535=$O$6,$C535*$P$6,$D535="AZN",$C535)</f>
        <v>7820</v>
      </c>
      <c r="F535" s="183" cm="1">
        <f t="array" ref="F535">_xlfn.IFS($D535=$O$5,$C535*$P$5*0.01,$D535=$O$6,$C535*$P$6*0.01,$D535="AZN",$C535*0.08)</f>
        <v>78.2</v>
      </c>
    </row>
    <row r="536" spans="1:6" x14ac:dyDescent="0.3">
      <c r="A536" s="177" t="s">
        <v>614</v>
      </c>
      <c r="B536" s="178">
        <v>44705</v>
      </c>
      <c r="C536" s="179">
        <v>8000</v>
      </c>
      <c r="D536" s="88" t="s">
        <v>2863</v>
      </c>
      <c r="E536" s="184" cm="1">
        <f t="array" ref="E536">_xlfn.IFS($D536=$O$5,C536*$P$5,$D536=$O$6,$C536*$P$6,$D536="AZN",$C536)</f>
        <v>13600</v>
      </c>
      <c r="F536" s="183" cm="1">
        <f t="array" ref="F536">_xlfn.IFS($D536=$O$5,$C536*$P$5*0.01,$D536=$O$6,$C536*$P$6*0.01,$D536="AZN",$C536*0.08)</f>
        <v>136</v>
      </c>
    </row>
    <row r="537" spans="1:6" x14ac:dyDescent="0.3">
      <c r="A537" s="177" t="s">
        <v>615</v>
      </c>
      <c r="B537" s="178">
        <v>43980</v>
      </c>
      <c r="C537" s="179">
        <v>3500</v>
      </c>
      <c r="D537" s="88" t="s">
        <v>2862</v>
      </c>
      <c r="E537" s="184" cm="1">
        <f t="array" ref="E537">_xlfn.IFS($D537=$O$5,C537*$P$5,$D537=$O$6,$C537*$P$6,$D537="AZN",$C537)</f>
        <v>3500</v>
      </c>
      <c r="F537" s="183" cm="1">
        <f t="array" ref="F537">_xlfn.IFS($D537=$O$5,$C537*$P$5*0.01,$D537=$O$6,$C537*$P$6*0.01,$D537="AZN",$C537*0.08)</f>
        <v>280</v>
      </c>
    </row>
    <row r="538" spans="1:6" x14ac:dyDescent="0.3">
      <c r="A538" s="177" t="s">
        <v>616</v>
      </c>
      <c r="B538" s="178">
        <v>44614</v>
      </c>
      <c r="C538" s="179">
        <v>10100</v>
      </c>
      <c r="D538" s="88" t="s">
        <v>2863</v>
      </c>
      <c r="E538" s="184" cm="1">
        <f t="array" ref="E538">_xlfn.IFS($D538=$O$5,C538*$P$5,$D538=$O$6,$C538*$P$6,$D538="AZN",$C538)</f>
        <v>17170</v>
      </c>
      <c r="F538" s="183" cm="1">
        <f t="array" ref="F538">_xlfn.IFS($D538=$O$5,$C538*$P$5*0.01,$D538=$O$6,$C538*$P$6*0.01,$D538="AZN",$C538*0.08)</f>
        <v>171.70000000000002</v>
      </c>
    </row>
    <row r="539" spans="1:6" x14ac:dyDescent="0.3">
      <c r="A539" s="177" t="s">
        <v>617</v>
      </c>
      <c r="B539" s="178">
        <v>44031</v>
      </c>
      <c r="C539" s="179">
        <v>4500</v>
      </c>
      <c r="D539" s="88" t="s">
        <v>2863</v>
      </c>
      <c r="E539" s="184" cm="1">
        <f t="array" ref="E539">_xlfn.IFS($D539=$O$5,C539*$P$5,$D539=$O$6,$C539*$P$6,$D539="AZN",$C539)</f>
        <v>7650</v>
      </c>
      <c r="F539" s="183" cm="1">
        <f t="array" ref="F539">_xlfn.IFS($D539=$O$5,$C539*$P$5*0.01,$D539=$O$6,$C539*$P$6*0.01,$D539="AZN",$C539*0.08)</f>
        <v>76.5</v>
      </c>
    </row>
    <row r="540" spans="1:6" x14ac:dyDescent="0.3">
      <c r="A540" s="177" t="s">
        <v>618</v>
      </c>
      <c r="B540" s="178">
        <v>44280</v>
      </c>
      <c r="C540" s="179">
        <v>10600</v>
      </c>
      <c r="D540" s="88" t="s">
        <v>2864</v>
      </c>
      <c r="E540" s="184" cm="1">
        <f t="array" ref="E540">_xlfn.IFS($D540=$O$5,C540*$P$5,$D540=$O$6,$C540*$P$6,$D540="AZN",$C540)</f>
        <v>19254.900000000001</v>
      </c>
      <c r="F540" s="183" cm="1">
        <f t="array" ref="F540">_xlfn.IFS($D540=$O$5,$C540*$P$5*0.01,$D540=$O$6,$C540*$P$6*0.01,$D540="AZN",$C540*0.08)</f>
        <v>192.54900000000001</v>
      </c>
    </row>
    <row r="541" spans="1:6" x14ac:dyDescent="0.3">
      <c r="A541" s="177" t="s">
        <v>619</v>
      </c>
      <c r="B541" s="178">
        <v>44609</v>
      </c>
      <c r="C541" s="179">
        <v>7000</v>
      </c>
      <c r="D541" s="88" t="s">
        <v>2862</v>
      </c>
      <c r="E541" s="184" cm="1">
        <f t="array" ref="E541">_xlfn.IFS($D541=$O$5,C541*$P$5,$D541=$O$6,$C541*$P$6,$D541="AZN",$C541)</f>
        <v>7000</v>
      </c>
      <c r="F541" s="183" cm="1">
        <f t="array" ref="F541">_xlfn.IFS($D541=$O$5,$C541*$P$5*0.01,$D541=$O$6,$C541*$P$6*0.01,$D541="AZN",$C541*0.08)</f>
        <v>560</v>
      </c>
    </row>
    <row r="542" spans="1:6" x14ac:dyDescent="0.3">
      <c r="A542" s="177" t="s">
        <v>620</v>
      </c>
      <c r="B542" s="178">
        <v>44507</v>
      </c>
      <c r="C542" s="179">
        <v>5600</v>
      </c>
      <c r="D542" s="88" t="s">
        <v>2863</v>
      </c>
      <c r="E542" s="184" cm="1">
        <f t="array" ref="E542">_xlfn.IFS($D542=$O$5,C542*$P$5,$D542=$O$6,$C542*$P$6,$D542="AZN",$C542)</f>
        <v>9520</v>
      </c>
      <c r="F542" s="183" cm="1">
        <f t="array" ref="F542">_xlfn.IFS($D542=$O$5,$C542*$P$5*0.01,$D542=$O$6,$C542*$P$6*0.01,$D542="AZN",$C542*0.08)</f>
        <v>95.2</v>
      </c>
    </row>
    <row r="543" spans="1:6" x14ac:dyDescent="0.3">
      <c r="A543" s="177" t="s">
        <v>621</v>
      </c>
      <c r="B543" s="178">
        <v>44344</v>
      </c>
      <c r="C543" s="179">
        <v>1400</v>
      </c>
      <c r="D543" s="88" t="s">
        <v>2863</v>
      </c>
      <c r="E543" s="184" cm="1">
        <f t="array" ref="E543">_xlfn.IFS($D543=$O$5,C543*$P$5,$D543=$O$6,$C543*$P$6,$D543="AZN",$C543)</f>
        <v>2380</v>
      </c>
      <c r="F543" s="183" cm="1">
        <f t="array" ref="F543">_xlfn.IFS($D543=$O$5,$C543*$P$5*0.01,$D543=$O$6,$C543*$P$6*0.01,$D543="AZN",$C543*0.08)</f>
        <v>23.8</v>
      </c>
    </row>
    <row r="544" spans="1:6" x14ac:dyDescent="0.3">
      <c r="A544" s="177" t="s">
        <v>622</v>
      </c>
      <c r="B544" s="178">
        <v>44016</v>
      </c>
      <c r="C544" s="179">
        <v>12700</v>
      </c>
      <c r="D544" s="88" t="s">
        <v>2863</v>
      </c>
      <c r="E544" s="184" cm="1">
        <f t="array" ref="E544">_xlfn.IFS($D544=$O$5,C544*$P$5,$D544=$O$6,$C544*$P$6,$D544="AZN",$C544)</f>
        <v>21590</v>
      </c>
      <c r="F544" s="183" cm="1">
        <f t="array" ref="F544">_xlfn.IFS($D544=$O$5,$C544*$P$5*0.01,$D544=$O$6,$C544*$P$6*0.01,$D544="AZN",$C544*0.08)</f>
        <v>215.9</v>
      </c>
    </row>
    <row r="545" spans="1:6" x14ac:dyDescent="0.3">
      <c r="A545" s="177" t="s">
        <v>496</v>
      </c>
      <c r="B545" s="178">
        <v>43558</v>
      </c>
      <c r="C545" s="179">
        <v>8700</v>
      </c>
      <c r="D545" s="88" t="s">
        <v>2862</v>
      </c>
      <c r="E545" s="184" cm="1">
        <f t="array" ref="E545">_xlfn.IFS($D545=$O$5,C545*$P$5,$D545=$O$6,$C545*$P$6,$D545="AZN",$C545)</f>
        <v>8700</v>
      </c>
      <c r="F545" s="183" cm="1">
        <f t="array" ref="F545">_xlfn.IFS($D545=$O$5,$C545*$P$5*0.01,$D545=$O$6,$C545*$P$6*0.01,$D545="AZN",$C545*0.08)</f>
        <v>696</v>
      </c>
    </row>
    <row r="546" spans="1:6" x14ac:dyDescent="0.3">
      <c r="A546" s="177" t="s">
        <v>623</v>
      </c>
      <c r="B546" s="178">
        <v>44012</v>
      </c>
      <c r="C546" s="179">
        <v>1200</v>
      </c>
      <c r="D546" s="88" t="s">
        <v>2864</v>
      </c>
      <c r="E546" s="184" cm="1">
        <f t="array" ref="E546">_xlfn.IFS($D546=$O$5,C546*$P$5,$D546=$O$6,$C546*$P$6,$D546="AZN",$C546)</f>
        <v>2179.8000000000002</v>
      </c>
      <c r="F546" s="183" cm="1">
        <f t="array" ref="F546">_xlfn.IFS($D546=$O$5,$C546*$P$5*0.01,$D546=$O$6,$C546*$P$6*0.01,$D546="AZN",$C546*0.08)</f>
        <v>21.798000000000002</v>
      </c>
    </row>
    <row r="547" spans="1:6" x14ac:dyDescent="0.3">
      <c r="A547" s="177" t="s">
        <v>624</v>
      </c>
      <c r="B547" s="178">
        <v>43632</v>
      </c>
      <c r="C547" s="179">
        <v>12800</v>
      </c>
      <c r="D547" s="88" t="s">
        <v>2862</v>
      </c>
      <c r="E547" s="184" cm="1">
        <f t="array" ref="E547">_xlfn.IFS($D547=$O$5,C547*$P$5,$D547=$O$6,$C547*$P$6,$D547="AZN",$C547)</f>
        <v>12800</v>
      </c>
      <c r="F547" s="183" cm="1">
        <f t="array" ref="F547">_xlfn.IFS($D547=$O$5,$C547*$P$5*0.01,$D547=$O$6,$C547*$P$6*0.01,$D547="AZN",$C547*0.08)</f>
        <v>1024</v>
      </c>
    </row>
    <row r="548" spans="1:6" x14ac:dyDescent="0.3">
      <c r="A548" s="177" t="s">
        <v>625</v>
      </c>
      <c r="B548" s="178">
        <v>43939</v>
      </c>
      <c r="C548" s="179">
        <v>8900</v>
      </c>
      <c r="D548" s="88" t="s">
        <v>2862</v>
      </c>
      <c r="E548" s="184" cm="1">
        <f t="array" ref="E548">_xlfn.IFS($D548=$O$5,C548*$P$5,$D548=$O$6,$C548*$P$6,$D548="AZN",$C548)</f>
        <v>8900</v>
      </c>
      <c r="F548" s="183" cm="1">
        <f t="array" ref="F548">_xlfn.IFS($D548=$O$5,$C548*$P$5*0.01,$D548=$O$6,$C548*$P$6*0.01,$D548="AZN",$C548*0.08)</f>
        <v>712</v>
      </c>
    </row>
    <row r="549" spans="1:6" x14ac:dyDescent="0.3">
      <c r="A549" s="177" t="s">
        <v>303</v>
      </c>
      <c r="B549" s="178">
        <v>44095</v>
      </c>
      <c r="C549" s="179">
        <v>8000</v>
      </c>
      <c r="D549" s="88" t="s">
        <v>2863</v>
      </c>
      <c r="E549" s="184" cm="1">
        <f t="array" ref="E549">_xlfn.IFS($D549=$O$5,C549*$P$5,$D549=$O$6,$C549*$P$6,$D549="AZN",$C549)</f>
        <v>13600</v>
      </c>
      <c r="F549" s="183" cm="1">
        <f t="array" ref="F549">_xlfn.IFS($D549=$O$5,$C549*$P$5*0.01,$D549=$O$6,$C549*$P$6*0.01,$D549="AZN",$C549*0.08)</f>
        <v>136</v>
      </c>
    </row>
    <row r="550" spans="1:6" x14ac:dyDescent="0.3">
      <c r="A550" s="177" t="s">
        <v>626</v>
      </c>
      <c r="B550" s="178">
        <v>43849</v>
      </c>
      <c r="C550" s="179">
        <v>3200</v>
      </c>
      <c r="D550" s="88" t="s">
        <v>2862</v>
      </c>
      <c r="E550" s="184" cm="1">
        <f t="array" ref="E550">_xlfn.IFS($D550=$O$5,C550*$P$5,$D550=$O$6,$C550*$P$6,$D550="AZN",$C550)</f>
        <v>3200</v>
      </c>
      <c r="F550" s="183" cm="1">
        <f t="array" ref="F550">_xlfn.IFS($D550=$O$5,$C550*$P$5*0.01,$D550=$O$6,$C550*$P$6*0.01,$D550="AZN",$C550*0.08)</f>
        <v>256</v>
      </c>
    </row>
    <row r="551" spans="1:6" x14ac:dyDescent="0.3">
      <c r="A551" s="177" t="s">
        <v>627</v>
      </c>
      <c r="B551" s="178">
        <v>44295</v>
      </c>
      <c r="C551" s="179">
        <v>6700</v>
      </c>
      <c r="D551" s="88" t="s">
        <v>2864</v>
      </c>
      <c r="E551" s="184" cm="1">
        <f t="array" ref="E551">_xlfn.IFS($D551=$O$5,C551*$P$5,$D551=$O$6,$C551*$P$6,$D551="AZN",$C551)</f>
        <v>12170.55</v>
      </c>
      <c r="F551" s="183" cm="1">
        <f t="array" ref="F551">_xlfn.IFS($D551=$O$5,$C551*$P$5*0.01,$D551=$O$6,$C551*$P$6*0.01,$D551="AZN",$C551*0.08)</f>
        <v>121.7055</v>
      </c>
    </row>
    <row r="552" spans="1:6" x14ac:dyDescent="0.3">
      <c r="A552" s="177" t="s">
        <v>628</v>
      </c>
      <c r="B552" s="178">
        <v>44411</v>
      </c>
      <c r="C552" s="179">
        <v>12800</v>
      </c>
      <c r="D552" s="88" t="s">
        <v>2864</v>
      </c>
      <c r="E552" s="184" cm="1">
        <f t="array" ref="E552">_xlfn.IFS($D552=$O$5,C552*$P$5,$D552=$O$6,$C552*$P$6,$D552="AZN",$C552)</f>
        <v>23251.200000000001</v>
      </c>
      <c r="F552" s="183" cm="1">
        <f t="array" ref="F552">_xlfn.IFS($D552=$O$5,$C552*$P$5*0.01,$D552=$O$6,$C552*$P$6*0.01,$D552="AZN",$C552*0.08)</f>
        <v>232.512</v>
      </c>
    </row>
    <row r="553" spans="1:6" x14ac:dyDescent="0.3">
      <c r="A553" s="177" t="s">
        <v>629</v>
      </c>
      <c r="B553" s="178">
        <v>44064</v>
      </c>
      <c r="C553" s="179">
        <v>2500</v>
      </c>
      <c r="D553" s="88" t="s">
        <v>2862</v>
      </c>
      <c r="E553" s="184" cm="1">
        <f t="array" ref="E553">_xlfn.IFS($D553=$O$5,C553*$P$5,$D553=$O$6,$C553*$P$6,$D553="AZN",$C553)</f>
        <v>2500</v>
      </c>
      <c r="F553" s="183" cm="1">
        <f t="array" ref="F553">_xlfn.IFS($D553=$O$5,$C553*$P$5*0.01,$D553=$O$6,$C553*$P$6*0.01,$D553="AZN",$C553*0.08)</f>
        <v>200</v>
      </c>
    </row>
    <row r="554" spans="1:6" x14ac:dyDescent="0.3">
      <c r="A554" s="177" t="s">
        <v>247</v>
      </c>
      <c r="B554" s="178">
        <v>44009</v>
      </c>
      <c r="C554" s="179">
        <v>11000</v>
      </c>
      <c r="D554" s="88" t="s">
        <v>2864</v>
      </c>
      <c r="E554" s="184" cm="1">
        <f t="array" ref="E554">_xlfn.IFS($D554=$O$5,C554*$P$5,$D554=$O$6,$C554*$P$6,$D554="AZN",$C554)</f>
        <v>19981.5</v>
      </c>
      <c r="F554" s="183" cm="1">
        <f t="array" ref="F554">_xlfn.IFS($D554=$O$5,$C554*$P$5*0.01,$D554=$O$6,$C554*$P$6*0.01,$D554="AZN",$C554*0.08)</f>
        <v>199.815</v>
      </c>
    </row>
    <row r="555" spans="1:6" x14ac:dyDescent="0.3">
      <c r="A555" s="177" t="s">
        <v>630</v>
      </c>
      <c r="B555" s="178">
        <v>44233</v>
      </c>
      <c r="C555" s="179">
        <v>5000</v>
      </c>
      <c r="D555" s="88" t="s">
        <v>2862</v>
      </c>
      <c r="E555" s="184" cm="1">
        <f t="array" ref="E555">_xlfn.IFS($D555=$O$5,C555*$P$5,$D555=$O$6,$C555*$P$6,$D555="AZN",$C555)</f>
        <v>5000</v>
      </c>
      <c r="F555" s="183" cm="1">
        <f t="array" ref="F555">_xlfn.IFS($D555=$O$5,$C555*$P$5*0.01,$D555=$O$6,$C555*$P$6*0.01,$D555="AZN",$C555*0.08)</f>
        <v>400</v>
      </c>
    </row>
    <row r="556" spans="1:6" x14ac:dyDescent="0.3">
      <c r="A556" s="177" t="s">
        <v>631</v>
      </c>
      <c r="B556" s="178">
        <v>43556</v>
      </c>
      <c r="C556" s="179">
        <v>9800</v>
      </c>
      <c r="D556" s="88" t="s">
        <v>2864</v>
      </c>
      <c r="E556" s="184" cm="1">
        <f t="array" ref="E556">_xlfn.IFS($D556=$O$5,C556*$P$5,$D556=$O$6,$C556*$P$6,$D556="AZN",$C556)</f>
        <v>17801.7</v>
      </c>
      <c r="F556" s="183" cm="1">
        <f t="array" ref="F556">_xlfn.IFS($D556=$O$5,$C556*$P$5*0.01,$D556=$O$6,$C556*$P$6*0.01,$D556="AZN",$C556*0.08)</f>
        <v>178.01700000000002</v>
      </c>
    </row>
    <row r="557" spans="1:6" x14ac:dyDescent="0.3">
      <c r="A557" s="177" t="s">
        <v>632</v>
      </c>
      <c r="B557" s="178">
        <v>44565</v>
      </c>
      <c r="C557" s="179">
        <v>6400</v>
      </c>
      <c r="D557" s="88" t="s">
        <v>2862</v>
      </c>
      <c r="E557" s="184" cm="1">
        <f t="array" ref="E557">_xlfn.IFS($D557=$O$5,C557*$P$5,$D557=$O$6,$C557*$P$6,$D557="AZN",$C557)</f>
        <v>6400</v>
      </c>
      <c r="F557" s="183" cm="1">
        <f t="array" ref="F557">_xlfn.IFS($D557=$O$5,$C557*$P$5*0.01,$D557=$O$6,$C557*$P$6*0.01,$D557="AZN",$C557*0.08)</f>
        <v>512</v>
      </c>
    </row>
    <row r="558" spans="1:6" x14ac:dyDescent="0.3">
      <c r="A558" s="177" t="s">
        <v>633</v>
      </c>
      <c r="B558" s="178">
        <v>44368</v>
      </c>
      <c r="C558" s="179">
        <v>5700</v>
      </c>
      <c r="D558" s="88" t="s">
        <v>2863</v>
      </c>
      <c r="E558" s="184" cm="1">
        <f t="array" ref="E558">_xlfn.IFS($D558=$O$5,C558*$P$5,$D558=$O$6,$C558*$P$6,$D558="AZN",$C558)</f>
        <v>9690</v>
      </c>
      <c r="F558" s="183" cm="1">
        <f t="array" ref="F558">_xlfn.IFS($D558=$O$5,$C558*$P$5*0.01,$D558=$O$6,$C558*$P$6*0.01,$D558="AZN",$C558*0.08)</f>
        <v>96.9</v>
      </c>
    </row>
    <row r="559" spans="1:6" x14ac:dyDescent="0.3">
      <c r="A559" s="177" t="s">
        <v>634</v>
      </c>
      <c r="B559" s="178">
        <v>43674</v>
      </c>
      <c r="C559" s="179">
        <v>7300</v>
      </c>
      <c r="D559" s="88" t="s">
        <v>2864</v>
      </c>
      <c r="E559" s="184" cm="1">
        <f t="array" ref="E559">_xlfn.IFS($D559=$O$5,C559*$P$5,$D559=$O$6,$C559*$P$6,$D559="AZN",$C559)</f>
        <v>13260.45</v>
      </c>
      <c r="F559" s="183" cm="1">
        <f t="array" ref="F559">_xlfn.IFS($D559=$O$5,$C559*$P$5*0.01,$D559=$O$6,$C559*$P$6*0.01,$D559="AZN",$C559*0.08)</f>
        <v>132.6045</v>
      </c>
    </row>
    <row r="560" spans="1:6" x14ac:dyDescent="0.3">
      <c r="A560" s="177" t="s">
        <v>635</v>
      </c>
      <c r="B560" s="178">
        <v>44763</v>
      </c>
      <c r="C560" s="179">
        <v>10500</v>
      </c>
      <c r="D560" s="88" t="s">
        <v>2862</v>
      </c>
      <c r="E560" s="184" cm="1">
        <f t="array" ref="E560">_xlfn.IFS($D560=$O$5,C560*$P$5,$D560=$O$6,$C560*$P$6,$D560="AZN",$C560)</f>
        <v>10500</v>
      </c>
      <c r="F560" s="183" cm="1">
        <f t="array" ref="F560">_xlfn.IFS($D560=$O$5,$C560*$P$5*0.01,$D560=$O$6,$C560*$P$6*0.01,$D560="AZN",$C560*0.08)</f>
        <v>840</v>
      </c>
    </row>
    <row r="561" spans="1:6" x14ac:dyDescent="0.3">
      <c r="A561" s="177" t="s">
        <v>636</v>
      </c>
      <c r="B561" s="178">
        <v>44269</v>
      </c>
      <c r="C561" s="179">
        <v>1500</v>
      </c>
      <c r="D561" s="88" t="s">
        <v>2862</v>
      </c>
      <c r="E561" s="184" cm="1">
        <f t="array" ref="E561">_xlfn.IFS($D561=$O$5,C561*$P$5,$D561=$O$6,$C561*$P$6,$D561="AZN",$C561)</f>
        <v>1500</v>
      </c>
      <c r="F561" s="183" cm="1">
        <f t="array" ref="F561">_xlfn.IFS($D561=$O$5,$C561*$P$5*0.01,$D561=$O$6,$C561*$P$6*0.01,$D561="AZN",$C561*0.08)</f>
        <v>120</v>
      </c>
    </row>
    <row r="562" spans="1:6" x14ac:dyDescent="0.3">
      <c r="A562" s="177" t="s">
        <v>157</v>
      </c>
      <c r="B562" s="178">
        <v>43993</v>
      </c>
      <c r="C562" s="179">
        <v>10100</v>
      </c>
      <c r="D562" s="88" t="s">
        <v>2864</v>
      </c>
      <c r="E562" s="184" cm="1">
        <f t="array" ref="E562">_xlfn.IFS($D562=$O$5,C562*$P$5,$D562=$O$6,$C562*$P$6,$D562="AZN",$C562)</f>
        <v>18346.650000000001</v>
      </c>
      <c r="F562" s="183" cm="1">
        <f t="array" ref="F562">_xlfn.IFS($D562=$O$5,$C562*$P$5*0.01,$D562=$O$6,$C562*$P$6*0.01,$D562="AZN",$C562*0.08)</f>
        <v>183.46650000000002</v>
      </c>
    </row>
    <row r="563" spans="1:6" x14ac:dyDescent="0.3">
      <c r="A563" s="177" t="s">
        <v>637</v>
      </c>
      <c r="B563" s="178">
        <v>44583</v>
      </c>
      <c r="C563" s="179">
        <v>4300</v>
      </c>
      <c r="D563" s="88" t="s">
        <v>2863</v>
      </c>
      <c r="E563" s="184" cm="1">
        <f t="array" ref="E563">_xlfn.IFS($D563=$O$5,C563*$P$5,$D563=$O$6,$C563*$P$6,$D563="AZN",$C563)</f>
        <v>7310</v>
      </c>
      <c r="F563" s="183" cm="1">
        <f t="array" ref="F563">_xlfn.IFS($D563=$O$5,$C563*$P$5*0.01,$D563=$O$6,$C563*$P$6*0.01,$D563="AZN",$C563*0.08)</f>
        <v>73.100000000000009</v>
      </c>
    </row>
    <row r="564" spans="1:6" x14ac:dyDescent="0.3">
      <c r="A564" s="177" t="s">
        <v>638</v>
      </c>
      <c r="B564" s="178">
        <v>44274</v>
      </c>
      <c r="C564" s="179">
        <v>9200</v>
      </c>
      <c r="D564" s="88" t="s">
        <v>2862</v>
      </c>
      <c r="E564" s="184" cm="1">
        <f t="array" ref="E564">_xlfn.IFS($D564=$O$5,C564*$P$5,$D564=$O$6,$C564*$P$6,$D564="AZN",$C564)</f>
        <v>9200</v>
      </c>
      <c r="F564" s="183" cm="1">
        <f t="array" ref="F564">_xlfn.IFS($D564=$O$5,$C564*$P$5*0.01,$D564=$O$6,$C564*$P$6*0.01,$D564="AZN",$C564*0.08)</f>
        <v>736</v>
      </c>
    </row>
    <row r="565" spans="1:6" x14ac:dyDescent="0.3">
      <c r="A565" s="177" t="s">
        <v>639</v>
      </c>
      <c r="B565" s="178">
        <v>44029</v>
      </c>
      <c r="C565" s="179">
        <v>8300</v>
      </c>
      <c r="D565" s="88" t="s">
        <v>2863</v>
      </c>
      <c r="E565" s="184" cm="1">
        <f t="array" ref="E565">_xlfn.IFS($D565=$O$5,C565*$P$5,$D565=$O$6,$C565*$P$6,$D565="AZN",$C565)</f>
        <v>14110</v>
      </c>
      <c r="F565" s="183" cm="1">
        <f t="array" ref="F565">_xlfn.IFS($D565=$O$5,$C565*$P$5*0.01,$D565=$O$6,$C565*$P$6*0.01,$D565="AZN",$C565*0.08)</f>
        <v>141.1</v>
      </c>
    </row>
    <row r="566" spans="1:6" x14ac:dyDescent="0.3">
      <c r="A566" s="177" t="s">
        <v>640</v>
      </c>
      <c r="B566" s="178">
        <v>44321</v>
      </c>
      <c r="C566" s="179">
        <v>7900</v>
      </c>
      <c r="D566" s="88" t="s">
        <v>2863</v>
      </c>
      <c r="E566" s="184" cm="1">
        <f t="array" ref="E566">_xlfn.IFS($D566=$O$5,C566*$P$5,$D566=$O$6,$C566*$P$6,$D566="AZN",$C566)</f>
        <v>13430</v>
      </c>
      <c r="F566" s="183" cm="1">
        <f t="array" ref="F566">_xlfn.IFS($D566=$O$5,$C566*$P$5*0.01,$D566=$O$6,$C566*$P$6*0.01,$D566="AZN",$C566*0.08)</f>
        <v>134.30000000000001</v>
      </c>
    </row>
    <row r="567" spans="1:6" x14ac:dyDescent="0.3">
      <c r="A567" s="177" t="s">
        <v>352</v>
      </c>
      <c r="B567" s="178">
        <v>44249</v>
      </c>
      <c r="C567" s="179">
        <v>4300</v>
      </c>
      <c r="D567" s="88" t="s">
        <v>2864</v>
      </c>
      <c r="E567" s="184" cm="1">
        <f t="array" ref="E567">_xlfn.IFS($D567=$O$5,C567*$P$5,$D567=$O$6,$C567*$P$6,$D567="AZN",$C567)</f>
        <v>7810.95</v>
      </c>
      <c r="F567" s="183" cm="1">
        <f t="array" ref="F567">_xlfn.IFS($D567=$O$5,$C567*$P$5*0.01,$D567=$O$6,$C567*$P$6*0.01,$D567="AZN",$C567*0.08)</f>
        <v>78.109499999999997</v>
      </c>
    </row>
    <row r="568" spans="1:6" x14ac:dyDescent="0.3">
      <c r="A568" s="177" t="s">
        <v>641</v>
      </c>
      <c r="B568" s="178">
        <v>44498</v>
      </c>
      <c r="C568" s="179">
        <v>3400</v>
      </c>
      <c r="D568" s="88" t="s">
        <v>2863</v>
      </c>
      <c r="E568" s="184" cm="1">
        <f t="array" ref="E568">_xlfn.IFS($D568=$O$5,C568*$P$5,$D568=$O$6,$C568*$P$6,$D568="AZN",$C568)</f>
        <v>5780</v>
      </c>
      <c r="F568" s="183" cm="1">
        <f t="array" ref="F568">_xlfn.IFS($D568=$O$5,$C568*$P$5*0.01,$D568=$O$6,$C568*$P$6*0.01,$D568="AZN",$C568*0.08)</f>
        <v>57.800000000000004</v>
      </c>
    </row>
    <row r="569" spans="1:6" x14ac:dyDescent="0.3">
      <c r="A569" s="177" t="s">
        <v>642</v>
      </c>
      <c r="B569" s="178">
        <v>44284</v>
      </c>
      <c r="C569" s="179">
        <v>2100</v>
      </c>
      <c r="D569" s="88" t="s">
        <v>2864</v>
      </c>
      <c r="E569" s="184" cm="1">
        <f t="array" ref="E569">_xlfn.IFS($D569=$O$5,C569*$P$5,$D569=$O$6,$C569*$P$6,$D569="AZN",$C569)</f>
        <v>3814.65</v>
      </c>
      <c r="F569" s="183" cm="1">
        <f t="array" ref="F569">_xlfn.IFS($D569=$O$5,$C569*$P$5*0.01,$D569=$O$6,$C569*$P$6*0.01,$D569="AZN",$C569*0.08)</f>
        <v>38.146500000000003</v>
      </c>
    </row>
    <row r="570" spans="1:6" x14ac:dyDescent="0.3">
      <c r="A570" s="177" t="s">
        <v>643</v>
      </c>
      <c r="B570" s="178">
        <v>44273</v>
      </c>
      <c r="C570" s="179">
        <v>1200</v>
      </c>
      <c r="D570" s="88" t="s">
        <v>2864</v>
      </c>
      <c r="E570" s="184" cm="1">
        <f t="array" ref="E570">_xlfn.IFS($D570=$O$5,C570*$P$5,$D570=$O$6,$C570*$P$6,$D570="AZN",$C570)</f>
        <v>2179.8000000000002</v>
      </c>
      <c r="F570" s="183" cm="1">
        <f t="array" ref="F570">_xlfn.IFS($D570=$O$5,$C570*$P$5*0.01,$D570=$O$6,$C570*$P$6*0.01,$D570="AZN",$C570*0.08)</f>
        <v>21.798000000000002</v>
      </c>
    </row>
    <row r="571" spans="1:6" x14ac:dyDescent="0.3">
      <c r="A571" s="177" t="s">
        <v>509</v>
      </c>
      <c r="B571" s="178">
        <v>44164</v>
      </c>
      <c r="C571" s="179">
        <v>9500</v>
      </c>
      <c r="D571" s="88" t="s">
        <v>2862</v>
      </c>
      <c r="E571" s="184" cm="1">
        <f t="array" ref="E571">_xlfn.IFS($D571=$O$5,C571*$P$5,$D571=$O$6,$C571*$P$6,$D571="AZN",$C571)</f>
        <v>9500</v>
      </c>
      <c r="F571" s="183" cm="1">
        <f t="array" ref="F571">_xlfn.IFS($D571=$O$5,$C571*$P$5*0.01,$D571=$O$6,$C571*$P$6*0.01,$D571="AZN",$C571*0.08)</f>
        <v>760</v>
      </c>
    </row>
    <row r="572" spans="1:6" x14ac:dyDescent="0.3">
      <c r="A572" s="177" t="s">
        <v>644</v>
      </c>
      <c r="B572" s="178">
        <v>43952</v>
      </c>
      <c r="C572" s="179">
        <v>11100</v>
      </c>
      <c r="D572" s="88" t="s">
        <v>2864</v>
      </c>
      <c r="E572" s="184" cm="1">
        <f t="array" ref="E572">_xlfn.IFS($D572=$O$5,C572*$P$5,$D572=$O$6,$C572*$P$6,$D572="AZN",$C572)</f>
        <v>20163.150000000001</v>
      </c>
      <c r="F572" s="183" cm="1">
        <f t="array" ref="F572">_xlfn.IFS($D572=$O$5,$C572*$P$5*0.01,$D572=$O$6,$C572*$P$6*0.01,$D572="AZN",$C572*0.08)</f>
        <v>201.63150000000002</v>
      </c>
    </row>
    <row r="573" spans="1:6" x14ac:dyDescent="0.3">
      <c r="A573" s="177" t="s">
        <v>193</v>
      </c>
      <c r="B573" s="178">
        <v>43938</v>
      </c>
      <c r="C573" s="179">
        <v>1300</v>
      </c>
      <c r="D573" s="88" t="s">
        <v>2864</v>
      </c>
      <c r="E573" s="184" cm="1">
        <f t="array" ref="E573">_xlfn.IFS($D573=$O$5,C573*$P$5,$D573=$O$6,$C573*$P$6,$D573="AZN",$C573)</f>
        <v>2361.4499999999998</v>
      </c>
      <c r="F573" s="183" cm="1">
        <f t="array" ref="F573">_xlfn.IFS($D573=$O$5,$C573*$P$5*0.01,$D573=$O$6,$C573*$P$6*0.01,$D573="AZN",$C573*0.08)</f>
        <v>23.6145</v>
      </c>
    </row>
    <row r="574" spans="1:6" x14ac:dyDescent="0.3">
      <c r="A574" s="177" t="s">
        <v>645</v>
      </c>
      <c r="B574" s="178">
        <v>44062</v>
      </c>
      <c r="C574" s="179">
        <v>2700</v>
      </c>
      <c r="D574" s="88" t="s">
        <v>2863</v>
      </c>
      <c r="E574" s="184" cm="1">
        <f t="array" ref="E574">_xlfn.IFS($D574=$O$5,C574*$P$5,$D574=$O$6,$C574*$P$6,$D574="AZN",$C574)</f>
        <v>4590</v>
      </c>
      <c r="F574" s="183" cm="1">
        <f t="array" ref="F574">_xlfn.IFS($D574=$O$5,$C574*$P$5*0.01,$D574=$O$6,$C574*$P$6*0.01,$D574="AZN",$C574*0.08)</f>
        <v>45.9</v>
      </c>
    </row>
    <row r="575" spans="1:6" x14ac:dyDescent="0.3">
      <c r="A575" s="177" t="s">
        <v>646</v>
      </c>
      <c r="B575" s="178">
        <v>44311</v>
      </c>
      <c r="C575" s="179">
        <v>5300</v>
      </c>
      <c r="D575" s="88" t="s">
        <v>2862</v>
      </c>
      <c r="E575" s="184" cm="1">
        <f t="array" ref="E575">_xlfn.IFS($D575=$O$5,C575*$P$5,$D575=$O$6,$C575*$P$6,$D575="AZN",$C575)</f>
        <v>5300</v>
      </c>
      <c r="F575" s="183" cm="1">
        <f t="array" ref="F575">_xlfn.IFS($D575=$O$5,$C575*$P$5*0.01,$D575=$O$6,$C575*$P$6*0.01,$D575="AZN",$C575*0.08)</f>
        <v>424</v>
      </c>
    </row>
    <row r="576" spans="1:6" x14ac:dyDescent="0.3">
      <c r="A576" s="177" t="s">
        <v>270</v>
      </c>
      <c r="B576" s="178">
        <v>44138</v>
      </c>
      <c r="C576" s="179">
        <v>3000</v>
      </c>
      <c r="D576" s="88" t="s">
        <v>2864</v>
      </c>
      <c r="E576" s="184" cm="1">
        <f t="array" ref="E576">_xlfn.IFS($D576=$O$5,C576*$P$5,$D576=$O$6,$C576*$P$6,$D576="AZN",$C576)</f>
        <v>5449.5</v>
      </c>
      <c r="F576" s="183" cm="1">
        <f t="array" ref="F576">_xlfn.IFS($D576=$O$5,$C576*$P$5*0.01,$D576=$O$6,$C576*$P$6*0.01,$D576="AZN",$C576*0.08)</f>
        <v>54.495000000000005</v>
      </c>
    </row>
    <row r="577" spans="1:6" x14ac:dyDescent="0.3">
      <c r="A577" s="177" t="s">
        <v>647</v>
      </c>
      <c r="B577" s="178">
        <v>44394</v>
      </c>
      <c r="C577" s="179">
        <v>12300</v>
      </c>
      <c r="D577" s="88" t="s">
        <v>2863</v>
      </c>
      <c r="E577" s="184" cm="1">
        <f t="array" ref="E577">_xlfn.IFS($D577=$O$5,C577*$P$5,$D577=$O$6,$C577*$P$6,$D577="AZN",$C577)</f>
        <v>20910</v>
      </c>
      <c r="F577" s="183" cm="1">
        <f t="array" ref="F577">_xlfn.IFS($D577=$O$5,$C577*$P$5*0.01,$D577=$O$6,$C577*$P$6*0.01,$D577="AZN",$C577*0.08)</f>
        <v>209.1</v>
      </c>
    </row>
    <row r="578" spans="1:6" x14ac:dyDescent="0.3">
      <c r="A578" s="177" t="s">
        <v>648</v>
      </c>
      <c r="B578" s="178">
        <v>44223</v>
      </c>
      <c r="C578" s="179">
        <v>2200</v>
      </c>
      <c r="D578" s="88" t="s">
        <v>2862</v>
      </c>
      <c r="E578" s="184" cm="1">
        <f t="array" ref="E578">_xlfn.IFS($D578=$O$5,C578*$P$5,$D578=$O$6,$C578*$P$6,$D578="AZN",$C578)</f>
        <v>2200</v>
      </c>
      <c r="F578" s="183" cm="1">
        <f t="array" ref="F578">_xlfn.IFS($D578=$O$5,$C578*$P$5*0.01,$D578=$O$6,$C578*$P$6*0.01,$D578="AZN",$C578*0.08)</f>
        <v>176</v>
      </c>
    </row>
    <row r="579" spans="1:6" x14ac:dyDescent="0.3">
      <c r="A579" s="177" t="s">
        <v>649</v>
      </c>
      <c r="B579" s="178">
        <v>43967</v>
      </c>
      <c r="C579" s="179">
        <v>3500</v>
      </c>
      <c r="D579" s="88" t="s">
        <v>2862</v>
      </c>
      <c r="E579" s="184" cm="1">
        <f t="array" ref="E579">_xlfn.IFS($D579=$O$5,C579*$P$5,$D579=$O$6,$C579*$P$6,$D579="AZN",$C579)</f>
        <v>3500</v>
      </c>
      <c r="F579" s="183" cm="1">
        <f t="array" ref="F579">_xlfn.IFS($D579=$O$5,$C579*$P$5*0.01,$D579=$O$6,$C579*$P$6*0.01,$D579="AZN",$C579*0.08)</f>
        <v>280</v>
      </c>
    </row>
    <row r="580" spans="1:6" x14ac:dyDescent="0.3">
      <c r="A580" s="177" t="s">
        <v>650</v>
      </c>
      <c r="B580" s="178">
        <v>44722</v>
      </c>
      <c r="C580" s="179">
        <v>4300</v>
      </c>
      <c r="D580" s="88" t="s">
        <v>2862</v>
      </c>
      <c r="E580" s="184" cm="1">
        <f t="array" ref="E580">_xlfn.IFS($D580=$O$5,C580*$P$5,$D580=$O$6,$C580*$P$6,$D580="AZN",$C580)</f>
        <v>4300</v>
      </c>
      <c r="F580" s="183" cm="1">
        <f t="array" ref="F580">_xlfn.IFS($D580=$O$5,$C580*$P$5*0.01,$D580=$O$6,$C580*$P$6*0.01,$D580="AZN",$C580*0.08)</f>
        <v>344</v>
      </c>
    </row>
    <row r="581" spans="1:6" x14ac:dyDescent="0.3">
      <c r="A581" s="177" t="s">
        <v>506</v>
      </c>
      <c r="B581" s="178">
        <v>44776</v>
      </c>
      <c r="C581" s="179">
        <v>11000</v>
      </c>
      <c r="D581" s="88" t="s">
        <v>2863</v>
      </c>
      <c r="E581" s="184" cm="1">
        <f t="array" ref="E581">_xlfn.IFS($D581=$O$5,C581*$P$5,$D581=$O$6,$C581*$P$6,$D581="AZN",$C581)</f>
        <v>18700</v>
      </c>
      <c r="F581" s="183" cm="1">
        <f t="array" ref="F581">_xlfn.IFS($D581=$O$5,$C581*$P$5*0.01,$D581=$O$6,$C581*$P$6*0.01,$D581="AZN",$C581*0.08)</f>
        <v>187</v>
      </c>
    </row>
    <row r="582" spans="1:6" x14ac:dyDescent="0.3">
      <c r="A582" s="177" t="s">
        <v>139</v>
      </c>
      <c r="B582" s="178">
        <v>44066</v>
      </c>
      <c r="C582" s="179">
        <v>4600</v>
      </c>
      <c r="D582" s="88" t="s">
        <v>2864</v>
      </c>
      <c r="E582" s="184" cm="1">
        <f t="array" ref="E582">_xlfn.IFS($D582=$O$5,C582*$P$5,$D582=$O$6,$C582*$P$6,$D582="AZN",$C582)</f>
        <v>8355.9</v>
      </c>
      <c r="F582" s="183" cm="1">
        <f t="array" ref="F582">_xlfn.IFS($D582=$O$5,$C582*$P$5*0.01,$D582=$O$6,$C582*$P$6*0.01,$D582="AZN",$C582*0.08)</f>
        <v>83.558999999999997</v>
      </c>
    </row>
    <row r="583" spans="1:6" x14ac:dyDescent="0.3">
      <c r="A583" s="177" t="s">
        <v>651</v>
      </c>
      <c r="B583" s="178">
        <v>43658</v>
      </c>
      <c r="C583" s="179">
        <v>10900</v>
      </c>
      <c r="D583" s="88" t="s">
        <v>2864</v>
      </c>
      <c r="E583" s="184" cm="1">
        <f t="array" ref="E583">_xlfn.IFS($D583=$O$5,C583*$P$5,$D583=$O$6,$C583*$P$6,$D583="AZN",$C583)</f>
        <v>19799.849999999999</v>
      </c>
      <c r="F583" s="183" cm="1">
        <f t="array" ref="F583">_xlfn.IFS($D583=$O$5,$C583*$P$5*0.01,$D583=$O$6,$C583*$P$6*0.01,$D583="AZN",$C583*0.08)</f>
        <v>197.99849999999998</v>
      </c>
    </row>
    <row r="584" spans="1:6" x14ac:dyDescent="0.3">
      <c r="A584" s="177" t="s">
        <v>652</v>
      </c>
      <c r="B584" s="178">
        <v>44659</v>
      </c>
      <c r="C584" s="179">
        <v>9300</v>
      </c>
      <c r="D584" s="88" t="s">
        <v>2863</v>
      </c>
      <c r="E584" s="184" cm="1">
        <f t="array" ref="E584">_xlfn.IFS($D584=$O$5,C584*$P$5,$D584=$O$6,$C584*$P$6,$D584="AZN",$C584)</f>
        <v>15810</v>
      </c>
      <c r="F584" s="183" cm="1">
        <f t="array" ref="F584">_xlfn.IFS($D584=$O$5,$C584*$P$5*0.01,$D584=$O$6,$C584*$P$6*0.01,$D584="AZN",$C584*0.08)</f>
        <v>158.1</v>
      </c>
    </row>
    <row r="585" spans="1:6" x14ac:dyDescent="0.3">
      <c r="A585" s="177" t="s">
        <v>653</v>
      </c>
      <c r="B585" s="178">
        <v>44235</v>
      </c>
      <c r="C585" s="179">
        <v>1900</v>
      </c>
      <c r="D585" s="88" t="s">
        <v>2862</v>
      </c>
      <c r="E585" s="184" cm="1">
        <f t="array" ref="E585">_xlfn.IFS($D585=$O$5,C585*$P$5,$D585=$O$6,$C585*$P$6,$D585="AZN",$C585)</f>
        <v>1900</v>
      </c>
      <c r="F585" s="183" cm="1">
        <f t="array" ref="F585">_xlfn.IFS($D585=$O$5,$C585*$P$5*0.01,$D585=$O$6,$C585*$P$6*0.01,$D585="AZN",$C585*0.08)</f>
        <v>152</v>
      </c>
    </row>
    <row r="586" spans="1:6" x14ac:dyDescent="0.3">
      <c r="A586" s="177" t="s">
        <v>401</v>
      </c>
      <c r="B586" s="178">
        <v>43495</v>
      </c>
      <c r="C586" s="179">
        <v>2300</v>
      </c>
      <c r="D586" s="88" t="s">
        <v>2864</v>
      </c>
      <c r="E586" s="184" cm="1">
        <f t="array" ref="E586">_xlfn.IFS($D586=$O$5,C586*$P$5,$D586=$O$6,$C586*$P$6,$D586="AZN",$C586)</f>
        <v>4177.95</v>
      </c>
      <c r="F586" s="183" cm="1">
        <f t="array" ref="F586">_xlfn.IFS($D586=$O$5,$C586*$P$5*0.01,$D586=$O$6,$C586*$P$6*0.01,$D586="AZN",$C586*0.08)</f>
        <v>41.779499999999999</v>
      </c>
    </row>
    <row r="587" spans="1:6" x14ac:dyDescent="0.3">
      <c r="A587" s="177" t="s">
        <v>654</v>
      </c>
      <c r="B587" s="178">
        <v>44459</v>
      </c>
      <c r="C587" s="179">
        <v>9700</v>
      </c>
      <c r="D587" s="88" t="s">
        <v>2862</v>
      </c>
      <c r="E587" s="184" cm="1">
        <f t="array" ref="E587">_xlfn.IFS($D587=$O$5,C587*$P$5,$D587=$O$6,$C587*$P$6,$D587="AZN",$C587)</f>
        <v>9700</v>
      </c>
      <c r="F587" s="183" cm="1">
        <f t="array" ref="F587">_xlfn.IFS($D587=$O$5,$C587*$P$5*0.01,$D587=$O$6,$C587*$P$6*0.01,$D587="AZN",$C587*0.08)</f>
        <v>776</v>
      </c>
    </row>
    <row r="588" spans="1:6" x14ac:dyDescent="0.3">
      <c r="A588" s="177" t="s">
        <v>655</v>
      </c>
      <c r="B588" s="178">
        <v>43593</v>
      </c>
      <c r="C588" s="179">
        <v>9500</v>
      </c>
      <c r="D588" s="88" t="s">
        <v>2863</v>
      </c>
      <c r="E588" s="184" cm="1">
        <f t="array" ref="E588">_xlfn.IFS($D588=$O$5,C588*$P$5,$D588=$O$6,$C588*$P$6,$D588="AZN",$C588)</f>
        <v>16150</v>
      </c>
      <c r="F588" s="183" cm="1">
        <f t="array" ref="F588">_xlfn.IFS($D588=$O$5,$C588*$P$5*0.01,$D588=$O$6,$C588*$P$6*0.01,$D588="AZN",$C588*0.08)</f>
        <v>161.5</v>
      </c>
    </row>
    <row r="589" spans="1:6" x14ac:dyDescent="0.3">
      <c r="A589" s="177" t="s">
        <v>655</v>
      </c>
      <c r="B589" s="178">
        <v>44016</v>
      </c>
      <c r="C589" s="179">
        <v>10100</v>
      </c>
      <c r="D589" s="88" t="s">
        <v>2863</v>
      </c>
      <c r="E589" s="184" cm="1">
        <f t="array" ref="E589">_xlfn.IFS($D589=$O$5,C589*$P$5,$D589=$O$6,$C589*$P$6,$D589="AZN",$C589)</f>
        <v>17170</v>
      </c>
      <c r="F589" s="183" cm="1">
        <f t="array" ref="F589">_xlfn.IFS($D589=$O$5,$C589*$P$5*0.01,$D589=$O$6,$C589*$P$6*0.01,$D589="AZN",$C589*0.08)</f>
        <v>171.70000000000002</v>
      </c>
    </row>
    <row r="590" spans="1:6" x14ac:dyDescent="0.3">
      <c r="A590" s="177" t="s">
        <v>656</v>
      </c>
      <c r="B590" s="178">
        <v>43593</v>
      </c>
      <c r="C590" s="179">
        <v>9300</v>
      </c>
      <c r="D590" s="88" t="s">
        <v>2863</v>
      </c>
      <c r="E590" s="184" cm="1">
        <f t="array" ref="E590">_xlfn.IFS($D590=$O$5,C590*$P$5,$D590=$O$6,$C590*$P$6,$D590="AZN",$C590)</f>
        <v>15810</v>
      </c>
      <c r="F590" s="183" cm="1">
        <f t="array" ref="F590">_xlfn.IFS($D590=$O$5,$C590*$P$5*0.01,$D590=$O$6,$C590*$P$6*0.01,$D590="AZN",$C590*0.08)</f>
        <v>158.1</v>
      </c>
    </row>
    <row r="591" spans="1:6" x14ac:dyDescent="0.3">
      <c r="A591" s="177" t="s">
        <v>569</v>
      </c>
      <c r="B591" s="178">
        <v>44402</v>
      </c>
      <c r="C591" s="179">
        <v>9500</v>
      </c>
      <c r="D591" s="88" t="s">
        <v>2864</v>
      </c>
      <c r="E591" s="184" cm="1">
        <f t="array" ref="E591">_xlfn.IFS($D591=$O$5,C591*$P$5,$D591=$O$6,$C591*$P$6,$D591="AZN",$C591)</f>
        <v>17256.75</v>
      </c>
      <c r="F591" s="183" cm="1">
        <f t="array" ref="F591">_xlfn.IFS($D591=$O$5,$C591*$P$5*0.01,$D591=$O$6,$C591*$P$6*0.01,$D591="AZN",$C591*0.08)</f>
        <v>172.5675</v>
      </c>
    </row>
    <row r="592" spans="1:6" x14ac:dyDescent="0.3">
      <c r="A592" s="177" t="s">
        <v>405</v>
      </c>
      <c r="B592" s="178">
        <v>44384</v>
      </c>
      <c r="C592" s="179">
        <v>12000</v>
      </c>
      <c r="D592" s="88" t="s">
        <v>2863</v>
      </c>
      <c r="E592" s="184" cm="1">
        <f t="array" ref="E592">_xlfn.IFS($D592=$O$5,C592*$P$5,$D592=$O$6,$C592*$P$6,$D592="AZN",$C592)</f>
        <v>20400</v>
      </c>
      <c r="F592" s="183" cm="1">
        <f t="array" ref="F592">_xlfn.IFS($D592=$O$5,$C592*$P$5*0.01,$D592=$O$6,$C592*$P$6*0.01,$D592="AZN",$C592*0.08)</f>
        <v>204</v>
      </c>
    </row>
    <row r="593" spans="1:6" x14ac:dyDescent="0.3">
      <c r="A593" s="177" t="s">
        <v>657</v>
      </c>
      <c r="B593" s="178">
        <v>44149</v>
      </c>
      <c r="C593" s="179">
        <v>5700</v>
      </c>
      <c r="D593" s="88" t="s">
        <v>2863</v>
      </c>
      <c r="E593" s="184" cm="1">
        <f t="array" ref="E593">_xlfn.IFS($D593=$O$5,C593*$P$5,$D593=$O$6,$C593*$P$6,$D593="AZN",$C593)</f>
        <v>9690</v>
      </c>
      <c r="F593" s="183" cm="1">
        <f t="array" ref="F593">_xlfn.IFS($D593=$O$5,$C593*$P$5*0.01,$D593=$O$6,$C593*$P$6*0.01,$D593="AZN",$C593*0.08)</f>
        <v>96.9</v>
      </c>
    </row>
    <row r="594" spans="1:6" x14ac:dyDescent="0.3">
      <c r="A594" s="177" t="s">
        <v>658</v>
      </c>
      <c r="B594" s="178">
        <v>44332</v>
      </c>
      <c r="C594" s="179">
        <v>8700</v>
      </c>
      <c r="D594" s="88" t="s">
        <v>2864</v>
      </c>
      <c r="E594" s="184" cm="1">
        <f t="array" ref="E594">_xlfn.IFS($D594=$O$5,C594*$P$5,$D594=$O$6,$C594*$P$6,$D594="AZN",$C594)</f>
        <v>15803.55</v>
      </c>
      <c r="F594" s="183" cm="1">
        <f t="array" ref="F594">_xlfn.IFS($D594=$O$5,$C594*$P$5*0.01,$D594=$O$6,$C594*$P$6*0.01,$D594="AZN",$C594*0.08)</f>
        <v>158.03549999999998</v>
      </c>
    </row>
    <row r="595" spans="1:6" x14ac:dyDescent="0.3">
      <c r="A595" s="177" t="s">
        <v>659</v>
      </c>
      <c r="B595" s="178">
        <v>44622</v>
      </c>
      <c r="C595" s="179">
        <v>8700</v>
      </c>
      <c r="D595" s="88" t="s">
        <v>2863</v>
      </c>
      <c r="E595" s="184" cm="1">
        <f t="array" ref="E595">_xlfn.IFS($D595=$O$5,C595*$P$5,$D595=$O$6,$C595*$P$6,$D595="AZN",$C595)</f>
        <v>14790</v>
      </c>
      <c r="F595" s="183" cm="1">
        <f t="array" ref="F595">_xlfn.IFS($D595=$O$5,$C595*$P$5*0.01,$D595=$O$6,$C595*$P$6*0.01,$D595="AZN",$C595*0.08)</f>
        <v>147.9</v>
      </c>
    </row>
    <row r="596" spans="1:6" x14ac:dyDescent="0.3">
      <c r="A596" s="177" t="s">
        <v>571</v>
      </c>
      <c r="B596" s="178">
        <v>44264</v>
      </c>
      <c r="C596" s="179">
        <v>12500</v>
      </c>
      <c r="D596" s="88" t="s">
        <v>2864</v>
      </c>
      <c r="E596" s="184" cm="1">
        <f t="array" ref="E596">_xlfn.IFS($D596=$O$5,C596*$P$5,$D596=$O$6,$C596*$P$6,$D596="AZN",$C596)</f>
        <v>22706.25</v>
      </c>
      <c r="F596" s="183" cm="1">
        <f t="array" ref="F596">_xlfn.IFS($D596=$O$5,$C596*$P$5*0.01,$D596=$O$6,$C596*$P$6*0.01,$D596="AZN",$C596*0.08)</f>
        <v>227.0625</v>
      </c>
    </row>
    <row r="597" spans="1:6" x14ac:dyDescent="0.3">
      <c r="A597" s="177" t="s">
        <v>151</v>
      </c>
      <c r="B597" s="178">
        <v>44126</v>
      </c>
      <c r="C597" s="179">
        <v>2900</v>
      </c>
      <c r="D597" s="88" t="s">
        <v>2863</v>
      </c>
      <c r="E597" s="184" cm="1">
        <f t="array" ref="E597">_xlfn.IFS($D597=$O$5,C597*$P$5,$D597=$O$6,$C597*$P$6,$D597="AZN",$C597)</f>
        <v>4930</v>
      </c>
      <c r="F597" s="183" cm="1">
        <f t="array" ref="F597">_xlfn.IFS($D597=$O$5,$C597*$P$5*0.01,$D597=$O$6,$C597*$P$6*0.01,$D597="AZN",$C597*0.08)</f>
        <v>49.300000000000004</v>
      </c>
    </row>
    <row r="598" spans="1:6" x14ac:dyDescent="0.3">
      <c r="A598" s="177" t="s">
        <v>491</v>
      </c>
      <c r="B598" s="178">
        <v>43913</v>
      </c>
      <c r="C598" s="179">
        <v>1400</v>
      </c>
      <c r="D598" s="88" t="s">
        <v>2862</v>
      </c>
      <c r="E598" s="184" cm="1">
        <f t="array" ref="E598">_xlfn.IFS($D598=$O$5,C598*$P$5,$D598=$O$6,$C598*$P$6,$D598="AZN",$C598)</f>
        <v>1400</v>
      </c>
      <c r="F598" s="183" cm="1">
        <f t="array" ref="F598">_xlfn.IFS($D598=$O$5,$C598*$P$5*0.01,$D598=$O$6,$C598*$P$6*0.01,$D598="AZN",$C598*0.08)</f>
        <v>112</v>
      </c>
    </row>
    <row r="599" spans="1:6" x14ac:dyDescent="0.3">
      <c r="A599" s="177" t="s">
        <v>255</v>
      </c>
      <c r="B599" s="178">
        <v>44481</v>
      </c>
      <c r="C599" s="179">
        <v>11000</v>
      </c>
      <c r="D599" s="88" t="s">
        <v>2864</v>
      </c>
      <c r="E599" s="184" cm="1">
        <f t="array" ref="E599">_xlfn.IFS($D599=$O$5,C599*$P$5,$D599=$O$6,$C599*$P$6,$D599="AZN",$C599)</f>
        <v>19981.5</v>
      </c>
      <c r="F599" s="183" cm="1">
        <f t="array" ref="F599">_xlfn.IFS($D599=$O$5,$C599*$P$5*0.01,$D599=$O$6,$C599*$P$6*0.01,$D599="AZN",$C599*0.08)</f>
        <v>199.815</v>
      </c>
    </row>
    <row r="600" spans="1:6" x14ac:dyDescent="0.3">
      <c r="A600" s="177" t="s">
        <v>660</v>
      </c>
      <c r="B600" s="178">
        <v>44449</v>
      </c>
      <c r="C600" s="179">
        <v>4800</v>
      </c>
      <c r="D600" s="88" t="s">
        <v>2862</v>
      </c>
      <c r="E600" s="184" cm="1">
        <f t="array" ref="E600">_xlfn.IFS($D600=$O$5,C600*$P$5,$D600=$O$6,$C600*$P$6,$D600="AZN",$C600)</f>
        <v>4800</v>
      </c>
      <c r="F600" s="183" cm="1">
        <f t="array" ref="F600">_xlfn.IFS($D600=$O$5,$C600*$P$5*0.01,$D600=$O$6,$C600*$P$6*0.01,$D600="AZN",$C600*0.08)</f>
        <v>384</v>
      </c>
    </row>
    <row r="601" spans="1:6" x14ac:dyDescent="0.3">
      <c r="A601" s="177" t="s">
        <v>661</v>
      </c>
      <c r="B601" s="178">
        <v>44738</v>
      </c>
      <c r="C601" s="179">
        <v>2300</v>
      </c>
      <c r="D601" s="88" t="s">
        <v>2862</v>
      </c>
      <c r="E601" s="184" cm="1">
        <f t="array" ref="E601">_xlfn.IFS($D601=$O$5,C601*$P$5,$D601=$O$6,$C601*$P$6,$D601="AZN",$C601)</f>
        <v>2300</v>
      </c>
      <c r="F601" s="183" cm="1">
        <f t="array" ref="F601">_xlfn.IFS($D601=$O$5,$C601*$P$5*0.01,$D601=$O$6,$C601*$P$6*0.01,$D601="AZN",$C601*0.08)</f>
        <v>184</v>
      </c>
    </row>
    <row r="602" spans="1:6" x14ac:dyDescent="0.3">
      <c r="A602" s="177" t="s">
        <v>468</v>
      </c>
      <c r="B602" s="178">
        <v>44417</v>
      </c>
      <c r="C602" s="179">
        <v>1400</v>
      </c>
      <c r="D602" s="88" t="s">
        <v>2864</v>
      </c>
      <c r="E602" s="184" cm="1">
        <f t="array" ref="E602">_xlfn.IFS($D602=$O$5,C602*$P$5,$D602=$O$6,$C602*$P$6,$D602="AZN",$C602)</f>
        <v>2543.1</v>
      </c>
      <c r="F602" s="183" cm="1">
        <f t="array" ref="F602">_xlfn.IFS($D602=$O$5,$C602*$P$5*0.01,$D602=$O$6,$C602*$P$6*0.01,$D602="AZN",$C602*0.08)</f>
        <v>25.431000000000001</v>
      </c>
    </row>
    <row r="603" spans="1:6" x14ac:dyDescent="0.3">
      <c r="A603" s="177" t="s">
        <v>662</v>
      </c>
      <c r="B603" s="178">
        <v>44060</v>
      </c>
      <c r="C603" s="179">
        <v>1400</v>
      </c>
      <c r="D603" s="88" t="s">
        <v>2862</v>
      </c>
      <c r="E603" s="184" cm="1">
        <f t="array" ref="E603">_xlfn.IFS($D603=$O$5,C603*$P$5,$D603=$O$6,$C603*$P$6,$D603="AZN",$C603)</f>
        <v>1400</v>
      </c>
      <c r="F603" s="183" cm="1">
        <f t="array" ref="F603">_xlfn.IFS($D603=$O$5,$C603*$P$5*0.01,$D603=$O$6,$C603*$P$6*0.01,$D603="AZN",$C603*0.08)</f>
        <v>112</v>
      </c>
    </row>
    <row r="604" spans="1:6" x14ac:dyDescent="0.3">
      <c r="A604" s="177" t="s">
        <v>663</v>
      </c>
      <c r="B604" s="178">
        <v>44319</v>
      </c>
      <c r="C604" s="179">
        <v>12300</v>
      </c>
      <c r="D604" s="88" t="s">
        <v>2863</v>
      </c>
      <c r="E604" s="184" cm="1">
        <f t="array" ref="E604">_xlfn.IFS($D604=$O$5,C604*$P$5,$D604=$O$6,$C604*$P$6,$D604="AZN",$C604)</f>
        <v>20910</v>
      </c>
      <c r="F604" s="183" cm="1">
        <f t="array" ref="F604">_xlfn.IFS($D604=$O$5,$C604*$P$5*0.01,$D604=$O$6,$C604*$P$6*0.01,$D604="AZN",$C604*0.08)</f>
        <v>209.1</v>
      </c>
    </row>
    <row r="605" spans="1:6" x14ac:dyDescent="0.3">
      <c r="A605" s="177" t="s">
        <v>576</v>
      </c>
      <c r="B605" s="178">
        <v>44262</v>
      </c>
      <c r="C605" s="179">
        <v>10900</v>
      </c>
      <c r="D605" s="88" t="s">
        <v>2864</v>
      </c>
      <c r="E605" s="184" cm="1">
        <f t="array" ref="E605">_xlfn.IFS($D605=$O$5,C605*$P$5,$D605=$O$6,$C605*$P$6,$D605="AZN",$C605)</f>
        <v>19799.849999999999</v>
      </c>
      <c r="F605" s="183" cm="1">
        <f t="array" ref="F605">_xlfn.IFS($D605=$O$5,$C605*$P$5*0.01,$D605=$O$6,$C605*$P$6*0.01,$D605="AZN",$C605*0.08)</f>
        <v>197.99849999999998</v>
      </c>
    </row>
    <row r="606" spans="1:6" x14ac:dyDescent="0.3">
      <c r="A606" s="177" t="s">
        <v>362</v>
      </c>
      <c r="B606" s="178">
        <v>44147</v>
      </c>
      <c r="C606" s="179">
        <v>7800</v>
      </c>
      <c r="D606" s="88" t="s">
        <v>2863</v>
      </c>
      <c r="E606" s="184" cm="1">
        <f t="array" ref="E606">_xlfn.IFS($D606=$O$5,C606*$P$5,$D606=$O$6,$C606*$P$6,$D606="AZN",$C606)</f>
        <v>13260</v>
      </c>
      <c r="F606" s="183" cm="1">
        <f t="array" ref="F606">_xlfn.IFS($D606=$O$5,$C606*$P$5*0.01,$D606=$O$6,$C606*$P$6*0.01,$D606="AZN",$C606*0.08)</f>
        <v>132.6</v>
      </c>
    </row>
    <row r="607" spans="1:6" x14ac:dyDescent="0.3">
      <c r="A607" s="177" t="s">
        <v>664</v>
      </c>
      <c r="B607" s="178">
        <v>44398</v>
      </c>
      <c r="C607" s="179">
        <v>5700</v>
      </c>
      <c r="D607" s="88" t="s">
        <v>2864</v>
      </c>
      <c r="E607" s="184" cm="1">
        <f t="array" ref="E607">_xlfn.IFS($D607=$O$5,C607*$P$5,$D607=$O$6,$C607*$P$6,$D607="AZN",$C607)</f>
        <v>10354.049999999999</v>
      </c>
      <c r="F607" s="183" cm="1">
        <f t="array" ref="F607">_xlfn.IFS($D607=$O$5,$C607*$P$5*0.01,$D607=$O$6,$C607*$P$6*0.01,$D607="AZN",$C607*0.08)</f>
        <v>103.54049999999999</v>
      </c>
    </row>
    <row r="608" spans="1:6" x14ac:dyDescent="0.3">
      <c r="A608" s="177" t="s">
        <v>665</v>
      </c>
      <c r="B608" s="178">
        <v>44304</v>
      </c>
      <c r="C608" s="179">
        <v>3000</v>
      </c>
      <c r="D608" s="88" t="s">
        <v>2863</v>
      </c>
      <c r="E608" s="184" cm="1">
        <f t="array" ref="E608">_xlfn.IFS($D608=$O$5,C608*$P$5,$D608=$O$6,$C608*$P$6,$D608="AZN",$C608)</f>
        <v>5100</v>
      </c>
      <c r="F608" s="183" cm="1">
        <f t="array" ref="F608">_xlfn.IFS($D608=$O$5,$C608*$P$5*0.01,$D608=$O$6,$C608*$P$6*0.01,$D608="AZN",$C608*0.08)</f>
        <v>51</v>
      </c>
    </row>
    <row r="609" spans="1:6" x14ac:dyDescent="0.3">
      <c r="A609" s="177" t="s">
        <v>666</v>
      </c>
      <c r="B609" s="178">
        <v>44191</v>
      </c>
      <c r="C609" s="179">
        <v>5800</v>
      </c>
      <c r="D609" s="88" t="s">
        <v>2862</v>
      </c>
      <c r="E609" s="184" cm="1">
        <f t="array" ref="E609">_xlfn.IFS($D609=$O$5,C609*$P$5,$D609=$O$6,$C609*$P$6,$D609="AZN",$C609)</f>
        <v>5800</v>
      </c>
      <c r="F609" s="183" cm="1">
        <f t="array" ref="F609">_xlfn.IFS($D609=$O$5,$C609*$P$5*0.01,$D609=$O$6,$C609*$P$6*0.01,$D609="AZN",$C609*0.08)</f>
        <v>464</v>
      </c>
    </row>
    <row r="610" spans="1:6" x14ac:dyDescent="0.3">
      <c r="A610" s="177" t="s">
        <v>249</v>
      </c>
      <c r="B610" s="178">
        <v>44488</v>
      </c>
      <c r="C610" s="179">
        <v>6000</v>
      </c>
      <c r="D610" s="88" t="s">
        <v>2863</v>
      </c>
      <c r="E610" s="184" cm="1">
        <f t="array" ref="E610">_xlfn.IFS($D610=$O$5,C610*$P$5,$D610=$O$6,$C610*$P$6,$D610="AZN",$C610)</f>
        <v>10200</v>
      </c>
      <c r="F610" s="183" cm="1">
        <f t="array" ref="F610">_xlfn.IFS($D610=$O$5,$C610*$P$5*0.01,$D610=$O$6,$C610*$P$6*0.01,$D610="AZN",$C610*0.08)</f>
        <v>102</v>
      </c>
    </row>
    <row r="611" spans="1:6" x14ac:dyDescent="0.3">
      <c r="A611" s="177" t="s">
        <v>667</v>
      </c>
      <c r="B611" s="178">
        <v>44033</v>
      </c>
      <c r="C611" s="179">
        <v>1200</v>
      </c>
      <c r="D611" s="88" t="s">
        <v>2864</v>
      </c>
      <c r="E611" s="184" cm="1">
        <f t="array" ref="E611">_xlfn.IFS($D611=$O$5,C611*$P$5,$D611=$O$6,$C611*$P$6,$D611="AZN",$C611)</f>
        <v>2179.8000000000002</v>
      </c>
      <c r="F611" s="183" cm="1">
        <f t="array" ref="F611">_xlfn.IFS($D611=$O$5,$C611*$P$5*0.01,$D611=$O$6,$C611*$P$6*0.01,$D611="AZN",$C611*0.08)</f>
        <v>21.798000000000002</v>
      </c>
    </row>
    <row r="612" spans="1:6" x14ac:dyDescent="0.3">
      <c r="A612" s="177" t="s">
        <v>668</v>
      </c>
      <c r="B612" s="178">
        <v>43994</v>
      </c>
      <c r="C612" s="179">
        <v>2000</v>
      </c>
      <c r="D612" s="88" t="s">
        <v>2862</v>
      </c>
      <c r="E612" s="184" cm="1">
        <f t="array" ref="E612">_xlfn.IFS($D612=$O$5,C612*$P$5,$D612=$O$6,$C612*$P$6,$D612="AZN",$C612)</f>
        <v>2000</v>
      </c>
      <c r="F612" s="183" cm="1">
        <f t="array" ref="F612">_xlfn.IFS($D612=$O$5,$C612*$P$5*0.01,$D612=$O$6,$C612*$P$6*0.01,$D612="AZN",$C612*0.08)</f>
        <v>160</v>
      </c>
    </row>
    <row r="613" spans="1:6" x14ac:dyDescent="0.3">
      <c r="A613" s="177" t="s">
        <v>669</v>
      </c>
      <c r="B613" s="178">
        <v>44137</v>
      </c>
      <c r="C613" s="179">
        <v>5600</v>
      </c>
      <c r="D613" s="88" t="s">
        <v>2863</v>
      </c>
      <c r="E613" s="184" cm="1">
        <f t="array" ref="E613">_xlfn.IFS($D613=$O$5,C613*$P$5,$D613=$O$6,$C613*$P$6,$D613="AZN",$C613)</f>
        <v>9520</v>
      </c>
      <c r="F613" s="183" cm="1">
        <f t="array" ref="F613">_xlfn.IFS($D613=$O$5,$C613*$P$5*0.01,$D613=$O$6,$C613*$P$6*0.01,$D613="AZN",$C613*0.08)</f>
        <v>95.2</v>
      </c>
    </row>
    <row r="614" spans="1:6" x14ac:dyDescent="0.3">
      <c r="A614" s="177" t="s">
        <v>670</v>
      </c>
      <c r="B614" s="178">
        <v>44326</v>
      </c>
      <c r="C614" s="179">
        <v>5400</v>
      </c>
      <c r="D614" s="88" t="s">
        <v>2864</v>
      </c>
      <c r="E614" s="184" cm="1">
        <f t="array" ref="E614">_xlfn.IFS($D614=$O$5,C614*$P$5,$D614=$O$6,$C614*$P$6,$D614="AZN",$C614)</f>
        <v>9809.1</v>
      </c>
      <c r="F614" s="183" cm="1">
        <f t="array" ref="F614">_xlfn.IFS($D614=$O$5,$C614*$P$5*0.01,$D614=$O$6,$C614*$P$6*0.01,$D614="AZN",$C614*0.08)</f>
        <v>98.091000000000008</v>
      </c>
    </row>
    <row r="615" spans="1:6" x14ac:dyDescent="0.3">
      <c r="A615" s="177" t="s">
        <v>401</v>
      </c>
      <c r="B615" s="178">
        <v>43623</v>
      </c>
      <c r="C615" s="179">
        <v>8100</v>
      </c>
      <c r="D615" s="88" t="s">
        <v>2862</v>
      </c>
      <c r="E615" s="184" cm="1">
        <f t="array" ref="E615">_xlfn.IFS($D615=$O$5,C615*$P$5,$D615=$O$6,$C615*$P$6,$D615="AZN",$C615)</f>
        <v>8100</v>
      </c>
      <c r="F615" s="183" cm="1">
        <f t="array" ref="F615">_xlfn.IFS($D615=$O$5,$C615*$P$5*0.01,$D615=$O$6,$C615*$P$6*0.01,$D615="AZN",$C615*0.08)</f>
        <v>648</v>
      </c>
    </row>
    <row r="616" spans="1:6" x14ac:dyDescent="0.3">
      <c r="A616" s="177" t="s">
        <v>671</v>
      </c>
      <c r="B616" s="178">
        <v>44312</v>
      </c>
      <c r="C616" s="179">
        <v>11800</v>
      </c>
      <c r="D616" s="88" t="s">
        <v>2862</v>
      </c>
      <c r="E616" s="184" cm="1">
        <f t="array" ref="E616">_xlfn.IFS($D616=$O$5,C616*$P$5,$D616=$O$6,$C616*$P$6,$D616="AZN",$C616)</f>
        <v>11800</v>
      </c>
      <c r="F616" s="183" cm="1">
        <f t="array" ref="F616">_xlfn.IFS($D616=$O$5,$C616*$P$5*0.01,$D616=$O$6,$C616*$P$6*0.01,$D616="AZN",$C616*0.08)</f>
        <v>944</v>
      </c>
    </row>
    <row r="617" spans="1:6" x14ac:dyDescent="0.3">
      <c r="A617" s="177" t="s">
        <v>190</v>
      </c>
      <c r="B617" s="178">
        <v>43920</v>
      </c>
      <c r="C617" s="179">
        <v>11300</v>
      </c>
      <c r="D617" s="88" t="s">
        <v>2862</v>
      </c>
      <c r="E617" s="184" cm="1">
        <f t="array" ref="E617">_xlfn.IFS($D617=$O$5,C617*$P$5,$D617=$O$6,$C617*$P$6,$D617="AZN",$C617)</f>
        <v>11300</v>
      </c>
      <c r="F617" s="183" cm="1">
        <f t="array" ref="F617">_xlfn.IFS($D617=$O$5,$C617*$P$5*0.01,$D617=$O$6,$C617*$P$6*0.01,$D617="AZN",$C617*0.08)</f>
        <v>904</v>
      </c>
    </row>
    <row r="618" spans="1:6" x14ac:dyDescent="0.3">
      <c r="A618" s="177" t="s">
        <v>672</v>
      </c>
      <c r="B618" s="178">
        <v>43906</v>
      </c>
      <c r="C618" s="179">
        <v>8600</v>
      </c>
      <c r="D618" s="88" t="s">
        <v>2862</v>
      </c>
      <c r="E618" s="184" cm="1">
        <f t="array" ref="E618">_xlfn.IFS($D618=$O$5,C618*$P$5,$D618=$O$6,$C618*$P$6,$D618="AZN",$C618)</f>
        <v>8600</v>
      </c>
      <c r="F618" s="183" cm="1">
        <f t="array" ref="F618">_xlfn.IFS($D618=$O$5,$C618*$P$5*0.01,$D618=$O$6,$C618*$P$6*0.01,$D618="AZN",$C618*0.08)</f>
        <v>688</v>
      </c>
    </row>
    <row r="619" spans="1:6" x14ac:dyDescent="0.3">
      <c r="A619" s="177" t="s">
        <v>673</v>
      </c>
      <c r="B619" s="178">
        <v>44376</v>
      </c>
      <c r="C619" s="179">
        <v>12600</v>
      </c>
      <c r="D619" s="88" t="s">
        <v>2863</v>
      </c>
      <c r="E619" s="184" cm="1">
        <f t="array" ref="E619">_xlfn.IFS($D619=$O$5,C619*$P$5,$D619=$O$6,$C619*$P$6,$D619="AZN",$C619)</f>
        <v>21420</v>
      </c>
      <c r="F619" s="183" cm="1">
        <f t="array" ref="F619">_xlfn.IFS($D619=$O$5,$C619*$P$5*0.01,$D619=$O$6,$C619*$P$6*0.01,$D619="AZN",$C619*0.08)</f>
        <v>214.20000000000002</v>
      </c>
    </row>
    <row r="620" spans="1:6" x14ac:dyDescent="0.3">
      <c r="A620" s="177" t="s">
        <v>674</v>
      </c>
      <c r="B620" s="178">
        <v>44002</v>
      </c>
      <c r="C620" s="179">
        <v>9900</v>
      </c>
      <c r="D620" s="88" t="s">
        <v>2863</v>
      </c>
      <c r="E620" s="184" cm="1">
        <f t="array" ref="E620">_xlfn.IFS($D620=$O$5,C620*$P$5,$D620=$O$6,$C620*$P$6,$D620="AZN",$C620)</f>
        <v>16830</v>
      </c>
      <c r="F620" s="183" cm="1">
        <f t="array" ref="F620">_xlfn.IFS($D620=$O$5,$C620*$P$5*0.01,$D620=$O$6,$C620*$P$6*0.01,$D620="AZN",$C620*0.08)</f>
        <v>168.3</v>
      </c>
    </row>
    <row r="621" spans="1:6" x14ac:dyDescent="0.3">
      <c r="A621" s="177" t="s">
        <v>675</v>
      </c>
      <c r="B621" s="178">
        <v>44568</v>
      </c>
      <c r="C621" s="179">
        <v>3700</v>
      </c>
      <c r="D621" s="88" t="s">
        <v>2863</v>
      </c>
      <c r="E621" s="184" cm="1">
        <f t="array" ref="E621">_xlfn.IFS($D621=$O$5,C621*$P$5,$D621=$O$6,$C621*$P$6,$D621="AZN",$C621)</f>
        <v>6290</v>
      </c>
      <c r="F621" s="183" cm="1">
        <f t="array" ref="F621">_xlfn.IFS($D621=$O$5,$C621*$P$5*0.01,$D621=$O$6,$C621*$P$6*0.01,$D621="AZN",$C621*0.08)</f>
        <v>62.9</v>
      </c>
    </row>
    <row r="622" spans="1:6" x14ac:dyDescent="0.3">
      <c r="A622" s="177" t="s">
        <v>676</v>
      </c>
      <c r="B622" s="178">
        <v>44268</v>
      </c>
      <c r="C622" s="179">
        <v>5000</v>
      </c>
      <c r="D622" s="88" t="s">
        <v>2863</v>
      </c>
      <c r="E622" s="184" cm="1">
        <f t="array" ref="E622">_xlfn.IFS($D622=$O$5,C622*$P$5,$D622=$O$6,$C622*$P$6,$D622="AZN",$C622)</f>
        <v>8500</v>
      </c>
      <c r="F622" s="183" cm="1">
        <f t="array" ref="F622">_xlfn.IFS($D622=$O$5,$C622*$P$5*0.01,$D622=$O$6,$C622*$P$6*0.01,$D622="AZN",$C622*0.08)</f>
        <v>85</v>
      </c>
    </row>
    <row r="623" spans="1:6" x14ac:dyDescent="0.3">
      <c r="A623" s="177" t="s">
        <v>677</v>
      </c>
      <c r="B623" s="178">
        <v>44498</v>
      </c>
      <c r="C623" s="179">
        <v>4000</v>
      </c>
      <c r="D623" s="88" t="s">
        <v>2863</v>
      </c>
      <c r="E623" s="184" cm="1">
        <f t="array" ref="E623">_xlfn.IFS($D623=$O$5,C623*$P$5,$D623=$O$6,$C623*$P$6,$D623="AZN",$C623)</f>
        <v>6800</v>
      </c>
      <c r="F623" s="183" cm="1">
        <f t="array" ref="F623">_xlfn.IFS($D623=$O$5,$C623*$P$5*0.01,$D623=$O$6,$C623*$P$6*0.01,$D623="AZN",$C623*0.08)</f>
        <v>68</v>
      </c>
    </row>
    <row r="624" spans="1:6" x14ac:dyDescent="0.3">
      <c r="A624" s="177" t="s">
        <v>497</v>
      </c>
      <c r="B624" s="178">
        <v>44473</v>
      </c>
      <c r="C624" s="179">
        <v>10300</v>
      </c>
      <c r="D624" s="88" t="s">
        <v>2864</v>
      </c>
      <c r="E624" s="184" cm="1">
        <f t="array" ref="E624">_xlfn.IFS($D624=$O$5,C624*$P$5,$D624=$O$6,$C624*$P$6,$D624="AZN",$C624)</f>
        <v>18709.95</v>
      </c>
      <c r="F624" s="183" cm="1">
        <f t="array" ref="F624">_xlfn.IFS($D624=$O$5,$C624*$P$5*0.01,$D624=$O$6,$C624*$P$6*0.01,$D624="AZN",$C624*0.08)</f>
        <v>187.09950000000001</v>
      </c>
    </row>
    <row r="625" spans="1:6" x14ac:dyDescent="0.3">
      <c r="A625" s="177" t="s">
        <v>678</v>
      </c>
      <c r="B625" s="178">
        <v>44341</v>
      </c>
      <c r="C625" s="179">
        <v>11600</v>
      </c>
      <c r="D625" s="88" t="s">
        <v>2862</v>
      </c>
      <c r="E625" s="184" cm="1">
        <f t="array" ref="E625">_xlfn.IFS($D625=$O$5,C625*$P$5,$D625=$O$6,$C625*$P$6,$D625="AZN",$C625)</f>
        <v>11600</v>
      </c>
      <c r="F625" s="183" cm="1">
        <f t="array" ref="F625">_xlfn.IFS($D625=$O$5,$C625*$P$5*0.01,$D625=$O$6,$C625*$P$6*0.01,$D625="AZN",$C625*0.08)</f>
        <v>928</v>
      </c>
    </row>
    <row r="626" spans="1:6" x14ac:dyDescent="0.3">
      <c r="A626" s="177" t="s">
        <v>679</v>
      </c>
      <c r="B626" s="178">
        <v>44416</v>
      </c>
      <c r="C626" s="179">
        <v>2700</v>
      </c>
      <c r="D626" s="88" t="s">
        <v>2863</v>
      </c>
      <c r="E626" s="184" cm="1">
        <f t="array" ref="E626">_xlfn.IFS($D626=$O$5,C626*$P$5,$D626=$O$6,$C626*$P$6,$D626="AZN",$C626)</f>
        <v>4590</v>
      </c>
      <c r="F626" s="183" cm="1">
        <f t="array" ref="F626">_xlfn.IFS($D626=$O$5,$C626*$P$5*0.01,$D626=$O$6,$C626*$P$6*0.01,$D626="AZN",$C626*0.08)</f>
        <v>45.9</v>
      </c>
    </row>
    <row r="627" spans="1:6" x14ac:dyDescent="0.3">
      <c r="A627" s="177" t="s">
        <v>402</v>
      </c>
      <c r="B627" s="178">
        <v>43836</v>
      </c>
      <c r="C627" s="179">
        <v>3000</v>
      </c>
      <c r="D627" s="88" t="s">
        <v>2864</v>
      </c>
      <c r="E627" s="184" cm="1">
        <f t="array" ref="E627">_xlfn.IFS($D627=$O$5,C627*$P$5,$D627=$O$6,$C627*$P$6,$D627="AZN",$C627)</f>
        <v>5449.5</v>
      </c>
      <c r="F627" s="183" cm="1">
        <f t="array" ref="F627">_xlfn.IFS($D627=$O$5,$C627*$P$5*0.01,$D627=$O$6,$C627*$P$6*0.01,$D627="AZN",$C627*0.08)</f>
        <v>54.495000000000005</v>
      </c>
    </row>
    <row r="628" spans="1:6" x14ac:dyDescent="0.3">
      <c r="A628" s="177" t="s">
        <v>680</v>
      </c>
      <c r="B628" s="178">
        <v>44002</v>
      </c>
      <c r="C628" s="179">
        <v>6500</v>
      </c>
      <c r="D628" s="88" t="s">
        <v>2862</v>
      </c>
      <c r="E628" s="184" cm="1">
        <f t="array" ref="E628">_xlfn.IFS($D628=$O$5,C628*$P$5,$D628=$O$6,$C628*$P$6,$D628="AZN",$C628)</f>
        <v>6500</v>
      </c>
      <c r="F628" s="183" cm="1">
        <f t="array" ref="F628">_xlfn.IFS($D628=$O$5,$C628*$P$5*0.01,$D628=$O$6,$C628*$P$6*0.01,$D628="AZN",$C628*0.08)</f>
        <v>520</v>
      </c>
    </row>
    <row r="629" spans="1:6" x14ac:dyDescent="0.3">
      <c r="A629" s="177" t="s">
        <v>197</v>
      </c>
      <c r="B629" s="178">
        <v>44409</v>
      </c>
      <c r="C629" s="179">
        <v>6700</v>
      </c>
      <c r="D629" s="88" t="s">
        <v>2863</v>
      </c>
      <c r="E629" s="184" cm="1">
        <f t="array" ref="E629">_xlfn.IFS($D629=$O$5,C629*$P$5,$D629=$O$6,$C629*$P$6,$D629="AZN",$C629)</f>
        <v>11390</v>
      </c>
      <c r="F629" s="183" cm="1">
        <f t="array" ref="F629">_xlfn.IFS($D629=$O$5,$C629*$P$5*0.01,$D629=$O$6,$C629*$P$6*0.01,$D629="AZN",$C629*0.08)</f>
        <v>113.9</v>
      </c>
    </row>
    <row r="630" spans="1:6" x14ac:dyDescent="0.3">
      <c r="A630" s="177" t="s">
        <v>681</v>
      </c>
      <c r="B630" s="178">
        <v>43791</v>
      </c>
      <c r="C630" s="179">
        <v>4100</v>
      </c>
      <c r="D630" s="88" t="s">
        <v>2864</v>
      </c>
      <c r="E630" s="184" cm="1">
        <f t="array" ref="E630">_xlfn.IFS($D630=$O$5,C630*$P$5,$D630=$O$6,$C630*$P$6,$D630="AZN",$C630)</f>
        <v>7447.65</v>
      </c>
      <c r="F630" s="183" cm="1">
        <f t="array" ref="F630">_xlfn.IFS($D630=$O$5,$C630*$P$5*0.01,$D630=$O$6,$C630*$P$6*0.01,$D630="AZN",$C630*0.08)</f>
        <v>74.476500000000001</v>
      </c>
    </row>
    <row r="631" spans="1:6" x14ac:dyDescent="0.3">
      <c r="A631" s="177" t="s">
        <v>682</v>
      </c>
      <c r="B631" s="178">
        <v>44758</v>
      </c>
      <c r="C631" s="179">
        <v>2500</v>
      </c>
      <c r="D631" s="88" t="s">
        <v>2862</v>
      </c>
      <c r="E631" s="184" cm="1">
        <f t="array" ref="E631">_xlfn.IFS($D631=$O$5,C631*$P$5,$D631=$O$6,$C631*$P$6,$D631="AZN",$C631)</f>
        <v>2500</v>
      </c>
      <c r="F631" s="183" cm="1">
        <f t="array" ref="F631">_xlfn.IFS($D631=$O$5,$C631*$P$5*0.01,$D631=$O$6,$C631*$P$6*0.01,$D631="AZN",$C631*0.08)</f>
        <v>200</v>
      </c>
    </row>
    <row r="632" spans="1:6" x14ac:dyDescent="0.3">
      <c r="A632" s="177" t="s">
        <v>683</v>
      </c>
      <c r="B632" s="178">
        <v>44124</v>
      </c>
      <c r="C632" s="179">
        <v>9300</v>
      </c>
      <c r="D632" s="88" t="s">
        <v>2863</v>
      </c>
      <c r="E632" s="184" cm="1">
        <f t="array" ref="E632">_xlfn.IFS($D632=$O$5,C632*$P$5,$D632=$O$6,$C632*$P$6,$D632="AZN",$C632)</f>
        <v>15810</v>
      </c>
      <c r="F632" s="183" cm="1">
        <f t="array" ref="F632">_xlfn.IFS($D632=$O$5,$C632*$P$5*0.01,$D632=$O$6,$C632*$P$6*0.01,$D632="AZN",$C632*0.08)</f>
        <v>158.1</v>
      </c>
    </row>
    <row r="633" spans="1:6" x14ac:dyDescent="0.3">
      <c r="A633" s="177" t="s">
        <v>684</v>
      </c>
      <c r="B633" s="178">
        <v>44066</v>
      </c>
      <c r="C633" s="179">
        <v>6500</v>
      </c>
      <c r="D633" s="88" t="s">
        <v>2864</v>
      </c>
      <c r="E633" s="184" cm="1">
        <f t="array" ref="E633">_xlfn.IFS($D633=$O$5,C633*$P$5,$D633=$O$6,$C633*$P$6,$D633="AZN",$C633)</f>
        <v>11807.25</v>
      </c>
      <c r="F633" s="183" cm="1">
        <f t="array" ref="F633">_xlfn.IFS($D633=$O$5,$C633*$P$5*0.01,$D633=$O$6,$C633*$P$6*0.01,$D633="AZN",$C633*0.08)</f>
        <v>118.07250000000001</v>
      </c>
    </row>
    <row r="634" spans="1:6" x14ac:dyDescent="0.3">
      <c r="A634" s="177" t="s">
        <v>685</v>
      </c>
      <c r="B634" s="178">
        <v>44171</v>
      </c>
      <c r="C634" s="179">
        <v>11500</v>
      </c>
      <c r="D634" s="88" t="s">
        <v>2864</v>
      </c>
      <c r="E634" s="184" cm="1">
        <f t="array" ref="E634">_xlfn.IFS($D634=$O$5,C634*$P$5,$D634=$O$6,$C634*$P$6,$D634="AZN",$C634)</f>
        <v>20889.75</v>
      </c>
      <c r="F634" s="183" cm="1">
        <f t="array" ref="F634">_xlfn.IFS($D634=$O$5,$C634*$P$5*0.01,$D634=$O$6,$C634*$P$6*0.01,$D634="AZN",$C634*0.08)</f>
        <v>208.89750000000001</v>
      </c>
    </row>
    <row r="635" spans="1:6" x14ac:dyDescent="0.3">
      <c r="A635" s="177" t="s">
        <v>686</v>
      </c>
      <c r="B635" s="178">
        <v>44268</v>
      </c>
      <c r="C635" s="179">
        <v>2300</v>
      </c>
      <c r="D635" s="88" t="s">
        <v>2863</v>
      </c>
      <c r="E635" s="184" cm="1">
        <f t="array" ref="E635">_xlfn.IFS($D635=$O$5,C635*$P$5,$D635=$O$6,$C635*$P$6,$D635="AZN",$C635)</f>
        <v>3910</v>
      </c>
      <c r="F635" s="183" cm="1">
        <f t="array" ref="F635">_xlfn.IFS($D635=$O$5,$C635*$P$5*0.01,$D635=$O$6,$C635*$P$6*0.01,$D635="AZN",$C635*0.08)</f>
        <v>39.1</v>
      </c>
    </row>
    <row r="636" spans="1:6" x14ac:dyDescent="0.3">
      <c r="A636" s="177" t="s">
        <v>687</v>
      </c>
      <c r="B636" s="178">
        <v>44458</v>
      </c>
      <c r="C636" s="179">
        <v>5800</v>
      </c>
      <c r="D636" s="88" t="s">
        <v>2863</v>
      </c>
      <c r="E636" s="184" cm="1">
        <f t="array" ref="E636">_xlfn.IFS($D636=$O$5,C636*$P$5,$D636=$O$6,$C636*$P$6,$D636="AZN",$C636)</f>
        <v>9860</v>
      </c>
      <c r="F636" s="183" cm="1">
        <f t="array" ref="F636">_xlfn.IFS($D636=$O$5,$C636*$P$5*0.01,$D636=$O$6,$C636*$P$6*0.01,$D636="AZN",$C636*0.08)</f>
        <v>98.600000000000009</v>
      </c>
    </row>
    <row r="637" spans="1:6" x14ac:dyDescent="0.3">
      <c r="A637" s="177" t="s">
        <v>688</v>
      </c>
      <c r="B637" s="178">
        <v>44907</v>
      </c>
      <c r="C637" s="179">
        <v>6200</v>
      </c>
      <c r="D637" s="88" t="s">
        <v>2863</v>
      </c>
      <c r="E637" s="184" cm="1">
        <f t="array" ref="E637">_xlfn.IFS($D637=$O$5,C637*$P$5,$D637=$O$6,$C637*$P$6,$D637="AZN",$C637)</f>
        <v>10540</v>
      </c>
      <c r="F637" s="183" cm="1">
        <f t="array" ref="F637">_xlfn.IFS($D637=$O$5,$C637*$P$5*0.01,$D637=$O$6,$C637*$P$6*0.01,$D637="AZN",$C637*0.08)</f>
        <v>105.4</v>
      </c>
    </row>
    <row r="638" spans="1:6" x14ac:dyDescent="0.3">
      <c r="A638" s="177" t="s">
        <v>689</v>
      </c>
      <c r="B638" s="178">
        <v>44371</v>
      </c>
      <c r="C638" s="179">
        <v>12300</v>
      </c>
      <c r="D638" s="88" t="s">
        <v>2864</v>
      </c>
      <c r="E638" s="184" cm="1">
        <f t="array" ref="E638">_xlfn.IFS($D638=$O$5,C638*$P$5,$D638=$O$6,$C638*$P$6,$D638="AZN",$C638)</f>
        <v>22342.95</v>
      </c>
      <c r="F638" s="183" cm="1">
        <f t="array" ref="F638">_xlfn.IFS($D638=$O$5,$C638*$P$5*0.01,$D638=$O$6,$C638*$P$6*0.01,$D638="AZN",$C638*0.08)</f>
        <v>223.42950000000002</v>
      </c>
    </row>
    <row r="639" spans="1:6" x14ac:dyDescent="0.3">
      <c r="A639" s="177" t="s">
        <v>362</v>
      </c>
      <c r="B639" s="178">
        <v>43681</v>
      </c>
      <c r="C639" s="179">
        <v>7300</v>
      </c>
      <c r="D639" s="88" t="s">
        <v>2862</v>
      </c>
      <c r="E639" s="184" cm="1">
        <f t="array" ref="E639">_xlfn.IFS($D639=$O$5,C639*$P$5,$D639=$O$6,$C639*$P$6,$D639="AZN",$C639)</f>
        <v>7300</v>
      </c>
      <c r="F639" s="183" cm="1">
        <f t="array" ref="F639">_xlfn.IFS($D639=$O$5,$C639*$P$5*0.01,$D639=$O$6,$C639*$P$6*0.01,$D639="AZN",$C639*0.08)</f>
        <v>584</v>
      </c>
    </row>
    <row r="640" spans="1:6" x14ac:dyDescent="0.3">
      <c r="A640" s="177" t="s">
        <v>690</v>
      </c>
      <c r="B640" s="178">
        <v>43778</v>
      </c>
      <c r="C640" s="179">
        <v>1800</v>
      </c>
      <c r="D640" s="88" t="s">
        <v>2862</v>
      </c>
      <c r="E640" s="184" cm="1">
        <f t="array" ref="E640">_xlfn.IFS($D640=$O$5,C640*$P$5,$D640=$O$6,$C640*$P$6,$D640="AZN",$C640)</f>
        <v>1800</v>
      </c>
      <c r="F640" s="183" cm="1">
        <f t="array" ref="F640">_xlfn.IFS($D640=$O$5,$C640*$P$5*0.01,$D640=$O$6,$C640*$P$6*0.01,$D640="AZN",$C640*0.08)</f>
        <v>144</v>
      </c>
    </row>
    <row r="641" spans="1:6" x14ac:dyDescent="0.3">
      <c r="A641" s="177" t="s">
        <v>691</v>
      </c>
      <c r="B641" s="178">
        <v>44450</v>
      </c>
      <c r="C641" s="179">
        <v>11300</v>
      </c>
      <c r="D641" s="88" t="s">
        <v>2864</v>
      </c>
      <c r="E641" s="184" cm="1">
        <f t="array" ref="E641">_xlfn.IFS($D641=$O$5,C641*$P$5,$D641=$O$6,$C641*$P$6,$D641="AZN",$C641)</f>
        <v>20526.45</v>
      </c>
      <c r="F641" s="183" cm="1">
        <f t="array" ref="F641">_xlfn.IFS($D641=$O$5,$C641*$P$5*0.01,$D641=$O$6,$C641*$P$6*0.01,$D641="AZN",$C641*0.08)</f>
        <v>205.2645</v>
      </c>
    </row>
    <row r="642" spans="1:6" x14ac:dyDescent="0.3">
      <c r="A642" s="177" t="s">
        <v>692</v>
      </c>
      <c r="B642" s="178">
        <v>44391</v>
      </c>
      <c r="C642" s="179">
        <v>9600</v>
      </c>
      <c r="D642" s="88" t="s">
        <v>2862</v>
      </c>
      <c r="E642" s="184" cm="1">
        <f t="array" ref="E642">_xlfn.IFS($D642=$O$5,C642*$P$5,$D642=$O$6,$C642*$P$6,$D642="AZN",$C642)</f>
        <v>9600</v>
      </c>
      <c r="F642" s="183" cm="1">
        <f t="array" ref="F642">_xlfn.IFS($D642=$O$5,$C642*$P$5*0.01,$D642=$O$6,$C642*$P$6*0.01,$D642="AZN",$C642*0.08)</f>
        <v>768</v>
      </c>
    </row>
    <row r="643" spans="1:6" x14ac:dyDescent="0.3">
      <c r="A643" s="177" t="s">
        <v>693</v>
      </c>
      <c r="B643" s="178">
        <v>44291</v>
      </c>
      <c r="C643" s="179">
        <v>10600</v>
      </c>
      <c r="D643" s="88" t="s">
        <v>2862</v>
      </c>
      <c r="E643" s="184" cm="1">
        <f t="array" ref="E643">_xlfn.IFS($D643=$O$5,C643*$P$5,$D643=$O$6,$C643*$P$6,$D643="AZN",$C643)</f>
        <v>10600</v>
      </c>
      <c r="F643" s="183" cm="1">
        <f t="array" ref="F643">_xlfn.IFS($D643=$O$5,$C643*$P$5*0.01,$D643=$O$6,$C643*$P$6*0.01,$D643="AZN",$C643*0.08)</f>
        <v>848</v>
      </c>
    </row>
    <row r="644" spans="1:6" x14ac:dyDescent="0.3">
      <c r="A644" s="177" t="s">
        <v>694</v>
      </c>
      <c r="B644" s="178">
        <v>44552</v>
      </c>
      <c r="C644" s="179">
        <v>1600</v>
      </c>
      <c r="D644" s="88" t="s">
        <v>2864</v>
      </c>
      <c r="E644" s="184" cm="1">
        <f t="array" ref="E644">_xlfn.IFS($D644=$O$5,C644*$P$5,$D644=$O$6,$C644*$P$6,$D644="AZN",$C644)</f>
        <v>2906.4</v>
      </c>
      <c r="F644" s="183" cm="1">
        <f t="array" ref="F644">_xlfn.IFS($D644=$O$5,$C644*$P$5*0.01,$D644=$O$6,$C644*$P$6*0.01,$D644="AZN",$C644*0.08)</f>
        <v>29.064</v>
      </c>
    </row>
    <row r="645" spans="1:6" x14ac:dyDescent="0.3">
      <c r="A645" s="177" t="s">
        <v>695</v>
      </c>
      <c r="B645" s="178">
        <v>43735</v>
      </c>
      <c r="C645" s="179">
        <v>7000</v>
      </c>
      <c r="D645" s="88" t="s">
        <v>2863</v>
      </c>
      <c r="E645" s="184" cm="1">
        <f t="array" ref="E645">_xlfn.IFS($D645=$O$5,C645*$P$5,$D645=$O$6,$C645*$P$6,$D645="AZN",$C645)</f>
        <v>11900</v>
      </c>
      <c r="F645" s="183" cm="1">
        <f t="array" ref="F645">_xlfn.IFS($D645=$O$5,$C645*$P$5*0.01,$D645=$O$6,$C645*$P$6*0.01,$D645="AZN",$C645*0.08)</f>
        <v>119</v>
      </c>
    </row>
    <row r="646" spans="1:6" x14ac:dyDescent="0.3">
      <c r="A646" s="177" t="s">
        <v>696</v>
      </c>
      <c r="B646" s="178">
        <v>43929</v>
      </c>
      <c r="C646" s="179">
        <v>4500</v>
      </c>
      <c r="D646" s="88" t="s">
        <v>2863</v>
      </c>
      <c r="E646" s="184" cm="1">
        <f t="array" ref="E646">_xlfn.IFS($D646=$O$5,C646*$P$5,$D646=$O$6,$C646*$P$6,$D646="AZN",$C646)</f>
        <v>7650</v>
      </c>
      <c r="F646" s="183" cm="1">
        <f t="array" ref="F646">_xlfn.IFS($D646=$O$5,$C646*$P$5*0.01,$D646=$O$6,$C646*$P$6*0.01,$D646="AZN",$C646*0.08)</f>
        <v>76.5</v>
      </c>
    </row>
    <row r="647" spans="1:6" x14ac:dyDescent="0.3">
      <c r="A647" s="177" t="s">
        <v>697</v>
      </c>
      <c r="B647" s="178">
        <v>44554</v>
      </c>
      <c r="C647" s="179">
        <v>12700</v>
      </c>
      <c r="D647" s="88" t="s">
        <v>2862</v>
      </c>
      <c r="E647" s="184" cm="1">
        <f t="array" ref="E647">_xlfn.IFS($D647=$O$5,C647*$P$5,$D647=$O$6,$C647*$P$6,$D647="AZN",$C647)</f>
        <v>12700</v>
      </c>
      <c r="F647" s="183" cm="1">
        <f t="array" ref="F647">_xlfn.IFS($D647=$O$5,$C647*$P$5*0.01,$D647=$O$6,$C647*$P$6*0.01,$D647="AZN",$C647*0.08)</f>
        <v>1016</v>
      </c>
    </row>
    <row r="648" spans="1:6" x14ac:dyDescent="0.3">
      <c r="A648" s="177" t="s">
        <v>698</v>
      </c>
      <c r="B648" s="178">
        <v>44320</v>
      </c>
      <c r="C648" s="179">
        <v>2700</v>
      </c>
      <c r="D648" s="88" t="s">
        <v>2864</v>
      </c>
      <c r="E648" s="184" cm="1">
        <f t="array" ref="E648">_xlfn.IFS($D648=$O$5,C648*$P$5,$D648=$O$6,$C648*$P$6,$D648="AZN",$C648)</f>
        <v>4904.55</v>
      </c>
      <c r="F648" s="183" cm="1">
        <f t="array" ref="F648">_xlfn.IFS($D648=$O$5,$C648*$P$5*0.01,$D648=$O$6,$C648*$P$6*0.01,$D648="AZN",$C648*0.08)</f>
        <v>49.045500000000004</v>
      </c>
    </row>
    <row r="649" spans="1:6" x14ac:dyDescent="0.3">
      <c r="A649" s="177" t="s">
        <v>699</v>
      </c>
      <c r="B649" s="178">
        <v>44531</v>
      </c>
      <c r="C649" s="179">
        <v>12300</v>
      </c>
      <c r="D649" s="88" t="s">
        <v>2863</v>
      </c>
      <c r="E649" s="184" cm="1">
        <f t="array" ref="E649">_xlfn.IFS($D649=$O$5,C649*$P$5,$D649=$O$6,$C649*$P$6,$D649="AZN",$C649)</f>
        <v>20910</v>
      </c>
      <c r="F649" s="183" cm="1">
        <f t="array" ref="F649">_xlfn.IFS($D649=$O$5,$C649*$P$5*0.01,$D649=$O$6,$C649*$P$6*0.01,$D649="AZN",$C649*0.08)</f>
        <v>209.1</v>
      </c>
    </row>
    <row r="650" spans="1:6" x14ac:dyDescent="0.3">
      <c r="A650" s="177" t="s">
        <v>183</v>
      </c>
      <c r="B650" s="178">
        <v>44148</v>
      </c>
      <c r="C650" s="179">
        <v>2100</v>
      </c>
      <c r="D650" s="88" t="s">
        <v>2863</v>
      </c>
      <c r="E650" s="184" cm="1">
        <f t="array" ref="E650">_xlfn.IFS($D650=$O$5,C650*$P$5,$D650=$O$6,$C650*$P$6,$D650="AZN",$C650)</f>
        <v>3570</v>
      </c>
      <c r="F650" s="183" cm="1">
        <f t="array" ref="F650">_xlfn.IFS($D650=$O$5,$C650*$P$5*0.01,$D650=$O$6,$C650*$P$6*0.01,$D650="AZN",$C650*0.08)</f>
        <v>35.700000000000003</v>
      </c>
    </row>
    <row r="651" spans="1:6" x14ac:dyDescent="0.3">
      <c r="A651" s="177" t="s">
        <v>700</v>
      </c>
      <c r="B651" s="178">
        <v>44443</v>
      </c>
      <c r="C651" s="179">
        <v>8700</v>
      </c>
      <c r="D651" s="88" t="s">
        <v>2864</v>
      </c>
      <c r="E651" s="184" cm="1">
        <f t="array" ref="E651">_xlfn.IFS($D651=$O$5,C651*$P$5,$D651=$O$6,$C651*$P$6,$D651="AZN",$C651)</f>
        <v>15803.55</v>
      </c>
      <c r="F651" s="183" cm="1">
        <f t="array" ref="F651">_xlfn.IFS($D651=$O$5,$C651*$P$5*0.01,$D651=$O$6,$C651*$P$6*0.01,$D651="AZN",$C651*0.08)</f>
        <v>158.03549999999998</v>
      </c>
    </row>
    <row r="652" spans="1:6" x14ac:dyDescent="0.3">
      <c r="A652" s="177" t="s">
        <v>701</v>
      </c>
      <c r="B652" s="178">
        <v>44254</v>
      </c>
      <c r="C652" s="179">
        <v>9000</v>
      </c>
      <c r="D652" s="88" t="s">
        <v>2864</v>
      </c>
      <c r="E652" s="184" cm="1">
        <f t="array" ref="E652">_xlfn.IFS($D652=$O$5,C652*$P$5,$D652=$O$6,$C652*$P$6,$D652="AZN",$C652)</f>
        <v>16348.5</v>
      </c>
      <c r="F652" s="183" cm="1">
        <f t="array" ref="F652">_xlfn.IFS($D652=$O$5,$C652*$P$5*0.01,$D652=$O$6,$C652*$P$6*0.01,$D652="AZN",$C652*0.08)</f>
        <v>163.48500000000001</v>
      </c>
    </row>
    <row r="653" spans="1:6" x14ac:dyDescent="0.3">
      <c r="A653" s="177" t="s">
        <v>702</v>
      </c>
      <c r="B653" s="178">
        <v>43999</v>
      </c>
      <c r="C653" s="179">
        <v>8700</v>
      </c>
      <c r="D653" s="88" t="s">
        <v>2864</v>
      </c>
      <c r="E653" s="184" cm="1">
        <f t="array" ref="E653">_xlfn.IFS($D653=$O$5,C653*$P$5,$D653=$O$6,$C653*$P$6,$D653="AZN",$C653)</f>
        <v>15803.55</v>
      </c>
      <c r="F653" s="183" cm="1">
        <f t="array" ref="F653">_xlfn.IFS($D653=$O$5,$C653*$P$5*0.01,$D653=$O$6,$C653*$P$6*0.01,$D653="AZN",$C653*0.08)</f>
        <v>158.03549999999998</v>
      </c>
    </row>
    <row r="654" spans="1:6" x14ac:dyDescent="0.3">
      <c r="A654" s="177" t="s">
        <v>703</v>
      </c>
      <c r="B654" s="178">
        <v>43898</v>
      </c>
      <c r="C654" s="179">
        <v>1800</v>
      </c>
      <c r="D654" s="88" t="s">
        <v>2864</v>
      </c>
      <c r="E654" s="184" cm="1">
        <f t="array" ref="E654">_xlfn.IFS($D654=$O$5,C654*$P$5,$D654=$O$6,$C654*$P$6,$D654="AZN",$C654)</f>
        <v>3269.7</v>
      </c>
      <c r="F654" s="183" cm="1">
        <f t="array" ref="F654">_xlfn.IFS($D654=$O$5,$C654*$P$5*0.01,$D654=$O$6,$C654*$P$6*0.01,$D654="AZN",$C654*0.08)</f>
        <v>32.696999999999996</v>
      </c>
    </row>
    <row r="655" spans="1:6" x14ac:dyDescent="0.3">
      <c r="A655" s="177" t="s">
        <v>248</v>
      </c>
      <c r="B655" s="178">
        <v>44241</v>
      </c>
      <c r="C655" s="179">
        <v>7200</v>
      </c>
      <c r="D655" s="88" t="s">
        <v>2862</v>
      </c>
      <c r="E655" s="184" cm="1">
        <f t="array" ref="E655">_xlfn.IFS($D655=$O$5,C655*$P$5,$D655=$O$6,$C655*$P$6,$D655="AZN",$C655)</f>
        <v>7200</v>
      </c>
      <c r="F655" s="183" cm="1">
        <f t="array" ref="F655">_xlfn.IFS($D655=$O$5,$C655*$P$5*0.01,$D655=$O$6,$C655*$P$6*0.01,$D655="AZN",$C655*0.08)</f>
        <v>576</v>
      </c>
    </row>
    <row r="656" spans="1:6" x14ac:dyDescent="0.3">
      <c r="A656" s="177" t="s">
        <v>704</v>
      </c>
      <c r="B656" s="178">
        <v>43758</v>
      </c>
      <c r="C656" s="179">
        <v>6500</v>
      </c>
      <c r="D656" s="88" t="s">
        <v>2864</v>
      </c>
      <c r="E656" s="184" cm="1">
        <f t="array" ref="E656">_xlfn.IFS($D656=$O$5,C656*$P$5,$D656=$O$6,$C656*$P$6,$D656="AZN",$C656)</f>
        <v>11807.25</v>
      </c>
      <c r="F656" s="183" cm="1">
        <f t="array" ref="F656">_xlfn.IFS($D656=$O$5,$C656*$P$5*0.01,$D656=$O$6,$C656*$P$6*0.01,$D656="AZN",$C656*0.08)</f>
        <v>118.07250000000001</v>
      </c>
    </row>
    <row r="657" spans="1:6" x14ac:dyDescent="0.3">
      <c r="A657" s="177" t="s">
        <v>705</v>
      </c>
      <c r="B657" s="178">
        <v>44441</v>
      </c>
      <c r="C657" s="179">
        <v>10100</v>
      </c>
      <c r="D657" s="88" t="s">
        <v>2864</v>
      </c>
      <c r="E657" s="184" cm="1">
        <f t="array" ref="E657">_xlfn.IFS($D657=$O$5,C657*$P$5,$D657=$O$6,$C657*$P$6,$D657="AZN",$C657)</f>
        <v>18346.650000000001</v>
      </c>
      <c r="F657" s="183" cm="1">
        <f t="array" ref="F657">_xlfn.IFS($D657=$O$5,$C657*$P$5*0.01,$D657=$O$6,$C657*$P$6*0.01,$D657="AZN",$C657*0.08)</f>
        <v>183.46650000000002</v>
      </c>
    </row>
    <row r="658" spans="1:6" x14ac:dyDescent="0.3">
      <c r="A658" s="177" t="s">
        <v>678</v>
      </c>
      <c r="B658" s="178">
        <v>44072</v>
      </c>
      <c r="C658" s="179">
        <v>10200</v>
      </c>
      <c r="D658" s="88" t="s">
        <v>2863</v>
      </c>
      <c r="E658" s="184" cm="1">
        <f t="array" ref="E658">_xlfn.IFS($D658=$O$5,C658*$P$5,$D658=$O$6,$C658*$P$6,$D658="AZN",$C658)</f>
        <v>17340</v>
      </c>
      <c r="F658" s="183" cm="1">
        <f t="array" ref="F658">_xlfn.IFS($D658=$O$5,$C658*$P$5*0.01,$D658=$O$6,$C658*$P$6*0.01,$D658="AZN",$C658*0.08)</f>
        <v>173.4</v>
      </c>
    </row>
    <row r="659" spans="1:6" x14ac:dyDescent="0.3">
      <c r="A659" s="177" t="s">
        <v>706</v>
      </c>
      <c r="B659" s="178">
        <v>44172</v>
      </c>
      <c r="C659" s="179">
        <v>8200</v>
      </c>
      <c r="D659" s="88" t="s">
        <v>2863</v>
      </c>
      <c r="E659" s="184" cm="1">
        <f t="array" ref="E659">_xlfn.IFS($D659=$O$5,C659*$P$5,$D659=$O$6,$C659*$P$6,$D659="AZN",$C659)</f>
        <v>13940</v>
      </c>
      <c r="F659" s="183" cm="1">
        <f t="array" ref="F659">_xlfn.IFS($D659=$O$5,$C659*$P$5*0.01,$D659=$O$6,$C659*$P$6*0.01,$D659="AZN",$C659*0.08)</f>
        <v>139.4</v>
      </c>
    </row>
    <row r="660" spans="1:6" x14ac:dyDescent="0.3">
      <c r="A660" s="177" t="s">
        <v>417</v>
      </c>
      <c r="B660" s="178">
        <v>44150</v>
      </c>
      <c r="C660" s="179">
        <v>5500</v>
      </c>
      <c r="D660" s="88" t="s">
        <v>2864</v>
      </c>
      <c r="E660" s="184" cm="1">
        <f t="array" ref="E660">_xlfn.IFS($D660=$O$5,C660*$P$5,$D660=$O$6,$C660*$P$6,$D660="AZN",$C660)</f>
        <v>9990.75</v>
      </c>
      <c r="F660" s="183" cm="1">
        <f t="array" ref="F660">_xlfn.IFS($D660=$O$5,$C660*$P$5*0.01,$D660=$O$6,$C660*$P$6*0.01,$D660="AZN",$C660*0.08)</f>
        <v>99.907499999999999</v>
      </c>
    </row>
    <row r="661" spans="1:6" x14ac:dyDescent="0.3">
      <c r="A661" s="177" t="s">
        <v>244</v>
      </c>
      <c r="B661" s="178">
        <v>44409</v>
      </c>
      <c r="C661" s="179">
        <v>12600</v>
      </c>
      <c r="D661" s="88" t="s">
        <v>2862</v>
      </c>
      <c r="E661" s="184" cm="1">
        <f t="array" ref="E661">_xlfn.IFS($D661=$O$5,C661*$P$5,$D661=$O$6,$C661*$P$6,$D661="AZN",$C661)</f>
        <v>12600</v>
      </c>
      <c r="F661" s="183" cm="1">
        <f t="array" ref="F661">_xlfn.IFS($D661=$O$5,$C661*$P$5*0.01,$D661=$O$6,$C661*$P$6*0.01,$D661="AZN",$C661*0.08)</f>
        <v>1008</v>
      </c>
    </row>
    <row r="662" spans="1:6" x14ac:dyDescent="0.3">
      <c r="A662" s="177" t="s">
        <v>686</v>
      </c>
      <c r="B662" s="178">
        <v>44325</v>
      </c>
      <c r="C662" s="179">
        <v>5700</v>
      </c>
      <c r="D662" s="88" t="s">
        <v>2862</v>
      </c>
      <c r="E662" s="184" cm="1">
        <f t="array" ref="E662">_xlfn.IFS($D662=$O$5,C662*$P$5,$D662=$O$6,$C662*$P$6,$D662="AZN",$C662)</f>
        <v>5700</v>
      </c>
      <c r="F662" s="183" cm="1">
        <f t="array" ref="F662">_xlfn.IFS($D662=$O$5,$C662*$P$5*0.01,$D662=$O$6,$C662*$P$6*0.01,$D662="AZN",$C662*0.08)</f>
        <v>456</v>
      </c>
    </row>
    <row r="663" spans="1:6" x14ac:dyDescent="0.3">
      <c r="A663" s="177" t="s">
        <v>423</v>
      </c>
      <c r="B663" s="178">
        <v>44050</v>
      </c>
      <c r="C663" s="179">
        <v>4400</v>
      </c>
      <c r="D663" s="88" t="s">
        <v>2862</v>
      </c>
      <c r="E663" s="184" cm="1">
        <f t="array" ref="E663">_xlfn.IFS($D663=$O$5,C663*$P$5,$D663=$O$6,$C663*$P$6,$D663="AZN",$C663)</f>
        <v>4400</v>
      </c>
      <c r="F663" s="183" cm="1">
        <f t="array" ref="F663">_xlfn.IFS($D663=$O$5,$C663*$P$5*0.01,$D663=$O$6,$C663*$P$6*0.01,$D663="AZN",$C663*0.08)</f>
        <v>352</v>
      </c>
    </row>
    <row r="664" spans="1:6" x14ac:dyDescent="0.3">
      <c r="A664" s="177" t="s">
        <v>707</v>
      </c>
      <c r="B664" s="178">
        <v>44096</v>
      </c>
      <c r="C664" s="179">
        <v>3600</v>
      </c>
      <c r="D664" s="88" t="s">
        <v>2862</v>
      </c>
      <c r="E664" s="184" cm="1">
        <f t="array" ref="E664">_xlfn.IFS($D664=$O$5,C664*$P$5,$D664=$O$6,$C664*$P$6,$D664="AZN",$C664)</f>
        <v>3600</v>
      </c>
      <c r="F664" s="183" cm="1">
        <f t="array" ref="F664">_xlfn.IFS($D664=$O$5,$C664*$P$5*0.01,$D664=$O$6,$C664*$P$6*0.01,$D664="AZN",$C664*0.08)</f>
        <v>288</v>
      </c>
    </row>
    <row r="665" spans="1:6" x14ac:dyDescent="0.3">
      <c r="A665" s="177" t="s">
        <v>708</v>
      </c>
      <c r="B665" s="178">
        <v>44453</v>
      </c>
      <c r="C665" s="179">
        <v>1200</v>
      </c>
      <c r="D665" s="88" t="s">
        <v>2863</v>
      </c>
      <c r="E665" s="184" cm="1">
        <f t="array" ref="E665">_xlfn.IFS($D665=$O$5,C665*$P$5,$D665=$O$6,$C665*$P$6,$D665="AZN",$C665)</f>
        <v>2040</v>
      </c>
      <c r="F665" s="183" cm="1">
        <f t="array" ref="F665">_xlfn.IFS($D665=$O$5,$C665*$P$5*0.01,$D665=$O$6,$C665*$P$6*0.01,$D665="AZN",$C665*0.08)</f>
        <v>20.400000000000002</v>
      </c>
    </row>
    <row r="666" spans="1:6" x14ac:dyDescent="0.3">
      <c r="A666" s="177" t="s">
        <v>579</v>
      </c>
      <c r="B666" s="178">
        <v>44564</v>
      </c>
      <c r="C666" s="179">
        <v>10800</v>
      </c>
      <c r="D666" s="88" t="s">
        <v>2863</v>
      </c>
      <c r="E666" s="184" cm="1">
        <f t="array" ref="E666">_xlfn.IFS($D666=$O$5,C666*$P$5,$D666=$O$6,$C666*$P$6,$D666="AZN",$C666)</f>
        <v>18360</v>
      </c>
      <c r="F666" s="183" cm="1">
        <f t="array" ref="F666">_xlfn.IFS($D666=$O$5,$C666*$P$5*0.01,$D666=$O$6,$C666*$P$6*0.01,$D666="AZN",$C666*0.08)</f>
        <v>183.6</v>
      </c>
    </row>
    <row r="667" spans="1:6" x14ac:dyDescent="0.3">
      <c r="A667" s="177" t="s">
        <v>687</v>
      </c>
      <c r="B667" s="178">
        <v>44659</v>
      </c>
      <c r="C667" s="179">
        <v>8400</v>
      </c>
      <c r="D667" s="88" t="s">
        <v>2863</v>
      </c>
      <c r="E667" s="184" cm="1">
        <f t="array" ref="E667">_xlfn.IFS($D667=$O$5,C667*$P$5,$D667=$O$6,$C667*$P$6,$D667="AZN",$C667)</f>
        <v>14280</v>
      </c>
      <c r="F667" s="183" cm="1">
        <f t="array" ref="F667">_xlfn.IFS($D667=$O$5,$C667*$P$5*0.01,$D667=$O$6,$C667*$P$6*0.01,$D667="AZN",$C667*0.08)</f>
        <v>142.80000000000001</v>
      </c>
    </row>
    <row r="668" spans="1:6" x14ac:dyDescent="0.3">
      <c r="A668" s="177" t="s">
        <v>709</v>
      </c>
      <c r="B668" s="178">
        <v>44028</v>
      </c>
      <c r="C668" s="179">
        <v>1900</v>
      </c>
      <c r="D668" s="88" t="s">
        <v>2863</v>
      </c>
      <c r="E668" s="184" cm="1">
        <f t="array" ref="E668">_xlfn.IFS($D668=$O$5,C668*$P$5,$D668=$O$6,$C668*$P$6,$D668="AZN",$C668)</f>
        <v>3230</v>
      </c>
      <c r="F668" s="183" cm="1">
        <f t="array" ref="F668">_xlfn.IFS($D668=$O$5,$C668*$P$5*0.01,$D668=$O$6,$C668*$P$6*0.01,$D668="AZN",$C668*0.08)</f>
        <v>32.299999999999997</v>
      </c>
    </row>
    <row r="669" spans="1:6" x14ac:dyDescent="0.3">
      <c r="A669" s="177" t="s">
        <v>710</v>
      </c>
      <c r="B669" s="178">
        <v>43890</v>
      </c>
      <c r="C669" s="179">
        <v>3600</v>
      </c>
      <c r="D669" s="88" t="s">
        <v>2862</v>
      </c>
      <c r="E669" s="184" cm="1">
        <f t="array" ref="E669">_xlfn.IFS($D669=$O$5,C669*$P$5,$D669=$O$6,$C669*$P$6,$D669="AZN",$C669)</f>
        <v>3600</v>
      </c>
      <c r="F669" s="183" cm="1">
        <f t="array" ref="F669">_xlfn.IFS($D669=$O$5,$C669*$P$5*0.01,$D669=$O$6,$C669*$P$6*0.01,$D669="AZN",$C669*0.08)</f>
        <v>288</v>
      </c>
    </row>
    <row r="670" spans="1:6" x14ac:dyDescent="0.3">
      <c r="A670" s="177" t="s">
        <v>711</v>
      </c>
      <c r="B670" s="178">
        <v>44387</v>
      </c>
      <c r="C670" s="179">
        <v>11400</v>
      </c>
      <c r="D670" s="88" t="s">
        <v>2862</v>
      </c>
      <c r="E670" s="184" cm="1">
        <f t="array" ref="E670">_xlfn.IFS($D670=$O$5,C670*$P$5,$D670=$O$6,$C670*$P$6,$D670="AZN",$C670)</f>
        <v>11400</v>
      </c>
      <c r="F670" s="183" cm="1">
        <f t="array" ref="F670">_xlfn.IFS($D670=$O$5,$C670*$P$5*0.01,$D670=$O$6,$C670*$P$6*0.01,$D670="AZN",$C670*0.08)</f>
        <v>912</v>
      </c>
    </row>
    <row r="671" spans="1:6" x14ac:dyDescent="0.3">
      <c r="A671" s="177" t="s">
        <v>712</v>
      </c>
      <c r="B671" s="178">
        <v>44134</v>
      </c>
      <c r="C671" s="179">
        <v>3100</v>
      </c>
      <c r="D671" s="88" t="s">
        <v>2864</v>
      </c>
      <c r="E671" s="184" cm="1">
        <f t="array" ref="E671">_xlfn.IFS($D671=$O$5,C671*$P$5,$D671=$O$6,$C671*$P$6,$D671="AZN",$C671)</f>
        <v>5631.15</v>
      </c>
      <c r="F671" s="183" cm="1">
        <f t="array" ref="F671">_xlfn.IFS($D671=$O$5,$C671*$P$5*0.01,$D671=$O$6,$C671*$P$6*0.01,$D671="AZN",$C671*0.08)</f>
        <v>56.311499999999995</v>
      </c>
    </row>
    <row r="672" spans="1:6" x14ac:dyDescent="0.3">
      <c r="A672" s="177" t="s">
        <v>713</v>
      </c>
      <c r="B672" s="178">
        <v>44328</v>
      </c>
      <c r="C672" s="179">
        <v>6800</v>
      </c>
      <c r="D672" s="88" t="s">
        <v>2864</v>
      </c>
      <c r="E672" s="184" cm="1">
        <f t="array" ref="E672">_xlfn.IFS($D672=$O$5,C672*$P$5,$D672=$O$6,$C672*$P$6,$D672="AZN",$C672)</f>
        <v>12352.2</v>
      </c>
      <c r="F672" s="183" cm="1">
        <f t="array" ref="F672">_xlfn.IFS($D672=$O$5,$C672*$P$5*0.01,$D672=$O$6,$C672*$P$6*0.01,$D672="AZN",$C672*0.08)</f>
        <v>123.52200000000001</v>
      </c>
    </row>
    <row r="673" spans="1:6" x14ac:dyDescent="0.3">
      <c r="A673" s="177" t="s">
        <v>692</v>
      </c>
      <c r="B673" s="178">
        <v>44012</v>
      </c>
      <c r="C673" s="179">
        <v>3300</v>
      </c>
      <c r="D673" s="88" t="s">
        <v>2864</v>
      </c>
      <c r="E673" s="184" cm="1">
        <f t="array" ref="E673">_xlfn.IFS($D673=$O$5,C673*$P$5,$D673=$O$6,$C673*$P$6,$D673="AZN",$C673)</f>
        <v>5994.45</v>
      </c>
      <c r="F673" s="183" cm="1">
        <f t="array" ref="F673">_xlfn.IFS($D673=$O$5,$C673*$P$5*0.01,$D673=$O$6,$C673*$P$6*0.01,$D673="AZN",$C673*0.08)</f>
        <v>59.944499999999998</v>
      </c>
    </row>
    <row r="674" spans="1:6" x14ac:dyDescent="0.3">
      <c r="A674" s="177" t="s">
        <v>714</v>
      </c>
      <c r="B674" s="178">
        <v>43855</v>
      </c>
      <c r="C674" s="179">
        <v>4300</v>
      </c>
      <c r="D674" s="88" t="s">
        <v>2862</v>
      </c>
      <c r="E674" s="184" cm="1">
        <f t="array" ref="E674">_xlfn.IFS($D674=$O$5,C674*$P$5,$D674=$O$6,$C674*$P$6,$D674="AZN",$C674)</f>
        <v>4300</v>
      </c>
      <c r="F674" s="183" cm="1">
        <f t="array" ref="F674">_xlfn.IFS($D674=$O$5,$C674*$P$5*0.01,$D674=$O$6,$C674*$P$6*0.01,$D674="AZN",$C674*0.08)</f>
        <v>344</v>
      </c>
    </row>
    <row r="675" spans="1:6" x14ac:dyDescent="0.3">
      <c r="A675" s="177" t="s">
        <v>715</v>
      </c>
      <c r="B675" s="178">
        <v>44272</v>
      </c>
      <c r="C675" s="179">
        <v>3700</v>
      </c>
      <c r="D675" s="88" t="s">
        <v>2863</v>
      </c>
      <c r="E675" s="184" cm="1">
        <f t="array" ref="E675">_xlfn.IFS($D675=$O$5,C675*$P$5,$D675=$O$6,$C675*$P$6,$D675="AZN",$C675)</f>
        <v>6290</v>
      </c>
      <c r="F675" s="183" cm="1">
        <f t="array" ref="F675">_xlfn.IFS($D675=$O$5,$C675*$P$5*0.01,$D675=$O$6,$C675*$P$6*0.01,$D675="AZN",$C675*0.08)</f>
        <v>62.9</v>
      </c>
    </row>
    <row r="676" spans="1:6" x14ac:dyDescent="0.3">
      <c r="A676" s="177" t="s">
        <v>176</v>
      </c>
      <c r="B676" s="178">
        <v>44360</v>
      </c>
      <c r="C676" s="179">
        <v>3700</v>
      </c>
      <c r="D676" s="88" t="s">
        <v>2864</v>
      </c>
      <c r="E676" s="184" cm="1">
        <f t="array" ref="E676">_xlfn.IFS($D676=$O$5,C676*$P$5,$D676=$O$6,$C676*$P$6,$D676="AZN",$C676)</f>
        <v>6721.05</v>
      </c>
      <c r="F676" s="183" cm="1">
        <f t="array" ref="F676">_xlfn.IFS($D676=$O$5,$C676*$P$5*0.01,$D676=$O$6,$C676*$P$6*0.01,$D676="AZN",$C676*0.08)</f>
        <v>67.210499999999996</v>
      </c>
    </row>
    <row r="677" spans="1:6" x14ac:dyDescent="0.3">
      <c r="A677" s="177" t="s">
        <v>574</v>
      </c>
      <c r="B677" s="178">
        <v>43968</v>
      </c>
      <c r="C677" s="179">
        <v>2900</v>
      </c>
      <c r="D677" s="88" t="s">
        <v>2864</v>
      </c>
      <c r="E677" s="184" cm="1">
        <f t="array" ref="E677">_xlfn.IFS($D677=$O$5,C677*$P$5,$D677=$O$6,$C677*$P$6,$D677="AZN",$C677)</f>
        <v>5267.85</v>
      </c>
      <c r="F677" s="183" cm="1">
        <f t="array" ref="F677">_xlfn.IFS($D677=$O$5,$C677*$P$5*0.01,$D677=$O$6,$C677*$P$6*0.01,$D677="AZN",$C677*0.08)</f>
        <v>52.678500000000007</v>
      </c>
    </row>
    <row r="678" spans="1:6" x14ac:dyDescent="0.3">
      <c r="A678" s="177" t="s">
        <v>716</v>
      </c>
      <c r="B678" s="178">
        <v>44268</v>
      </c>
      <c r="C678" s="179">
        <v>8200</v>
      </c>
      <c r="D678" s="88" t="s">
        <v>2864</v>
      </c>
      <c r="E678" s="184" cm="1">
        <f t="array" ref="E678">_xlfn.IFS($D678=$O$5,C678*$P$5,$D678=$O$6,$C678*$P$6,$D678="AZN",$C678)</f>
        <v>14895.3</v>
      </c>
      <c r="F678" s="183" cm="1">
        <f t="array" ref="F678">_xlfn.IFS($D678=$O$5,$C678*$P$5*0.01,$D678=$O$6,$C678*$P$6*0.01,$D678="AZN",$C678*0.08)</f>
        <v>148.953</v>
      </c>
    </row>
    <row r="679" spans="1:6" x14ac:dyDescent="0.3">
      <c r="A679" s="177" t="s">
        <v>470</v>
      </c>
      <c r="B679" s="178">
        <v>43633</v>
      </c>
      <c r="C679" s="179">
        <v>11100</v>
      </c>
      <c r="D679" s="88" t="s">
        <v>2864</v>
      </c>
      <c r="E679" s="184" cm="1">
        <f t="array" ref="E679">_xlfn.IFS($D679=$O$5,C679*$P$5,$D679=$O$6,$C679*$P$6,$D679="AZN",$C679)</f>
        <v>20163.150000000001</v>
      </c>
      <c r="F679" s="183" cm="1">
        <f t="array" ref="F679">_xlfn.IFS($D679=$O$5,$C679*$P$5*0.01,$D679=$O$6,$C679*$P$6*0.01,$D679="AZN",$C679*0.08)</f>
        <v>201.63150000000002</v>
      </c>
    </row>
    <row r="680" spans="1:6" x14ac:dyDescent="0.3">
      <c r="A680" s="177" t="s">
        <v>717</v>
      </c>
      <c r="B680" s="178">
        <v>44265</v>
      </c>
      <c r="C680" s="179">
        <v>10200</v>
      </c>
      <c r="D680" s="88" t="s">
        <v>2863</v>
      </c>
      <c r="E680" s="184" cm="1">
        <f t="array" ref="E680">_xlfn.IFS($D680=$O$5,C680*$P$5,$D680=$O$6,$C680*$P$6,$D680="AZN",$C680)</f>
        <v>17340</v>
      </c>
      <c r="F680" s="183" cm="1">
        <f t="array" ref="F680">_xlfn.IFS($D680=$O$5,$C680*$P$5*0.01,$D680=$O$6,$C680*$P$6*0.01,$D680="AZN",$C680*0.08)</f>
        <v>173.4</v>
      </c>
    </row>
    <row r="681" spans="1:6" x14ac:dyDescent="0.3">
      <c r="A681" s="177" t="s">
        <v>718</v>
      </c>
      <c r="B681" s="178">
        <v>43952</v>
      </c>
      <c r="C681" s="179">
        <v>9200</v>
      </c>
      <c r="D681" s="88" t="s">
        <v>2863</v>
      </c>
      <c r="E681" s="184" cm="1">
        <f t="array" ref="E681">_xlfn.IFS($D681=$O$5,C681*$P$5,$D681=$O$6,$C681*$P$6,$D681="AZN",$C681)</f>
        <v>15640</v>
      </c>
      <c r="F681" s="183" cm="1">
        <f t="array" ref="F681">_xlfn.IFS($D681=$O$5,$C681*$P$5*0.01,$D681=$O$6,$C681*$P$6*0.01,$D681="AZN",$C681*0.08)</f>
        <v>156.4</v>
      </c>
    </row>
    <row r="682" spans="1:6" x14ac:dyDescent="0.3">
      <c r="A682" s="177" t="s">
        <v>401</v>
      </c>
      <c r="B682" s="178">
        <v>43633</v>
      </c>
      <c r="C682" s="179">
        <v>9100</v>
      </c>
      <c r="D682" s="88" t="s">
        <v>2864</v>
      </c>
      <c r="E682" s="184" cm="1">
        <f t="array" ref="E682">_xlfn.IFS($D682=$O$5,C682*$P$5,$D682=$O$6,$C682*$P$6,$D682="AZN",$C682)</f>
        <v>16530.150000000001</v>
      </c>
      <c r="F682" s="183" cm="1">
        <f t="array" ref="F682">_xlfn.IFS($D682=$O$5,$C682*$P$5*0.01,$D682=$O$6,$C682*$P$6*0.01,$D682="AZN",$C682*0.08)</f>
        <v>165.3015</v>
      </c>
    </row>
    <row r="683" spans="1:6" x14ac:dyDescent="0.3">
      <c r="A683" s="177" t="s">
        <v>719</v>
      </c>
      <c r="B683" s="178">
        <v>44730</v>
      </c>
      <c r="C683" s="179">
        <v>10400</v>
      </c>
      <c r="D683" s="88" t="s">
        <v>2863</v>
      </c>
      <c r="E683" s="184" cm="1">
        <f t="array" ref="E683">_xlfn.IFS($D683=$O$5,C683*$P$5,$D683=$O$6,$C683*$P$6,$D683="AZN",$C683)</f>
        <v>17680</v>
      </c>
      <c r="F683" s="183" cm="1">
        <f t="array" ref="F683">_xlfn.IFS($D683=$O$5,$C683*$P$5*0.01,$D683=$O$6,$C683*$P$6*0.01,$D683="AZN",$C683*0.08)</f>
        <v>176.8</v>
      </c>
    </row>
    <row r="684" spans="1:6" x14ac:dyDescent="0.3">
      <c r="A684" s="177" t="s">
        <v>720</v>
      </c>
      <c r="B684" s="178">
        <v>43933</v>
      </c>
      <c r="C684" s="179">
        <v>7900</v>
      </c>
      <c r="D684" s="88" t="s">
        <v>2863</v>
      </c>
      <c r="E684" s="184" cm="1">
        <f t="array" ref="E684">_xlfn.IFS($D684=$O$5,C684*$P$5,$D684=$O$6,$C684*$P$6,$D684="AZN",$C684)</f>
        <v>13430</v>
      </c>
      <c r="F684" s="183" cm="1">
        <f t="array" ref="F684">_xlfn.IFS($D684=$O$5,$C684*$P$5*0.01,$D684=$O$6,$C684*$P$6*0.01,$D684="AZN",$C684*0.08)</f>
        <v>134.30000000000001</v>
      </c>
    </row>
    <row r="685" spans="1:6" x14ac:dyDescent="0.3">
      <c r="A685" s="177" t="s">
        <v>721</v>
      </c>
      <c r="B685" s="178">
        <v>44104</v>
      </c>
      <c r="C685" s="179">
        <v>4500</v>
      </c>
      <c r="D685" s="88" t="s">
        <v>2864</v>
      </c>
      <c r="E685" s="184" cm="1">
        <f t="array" ref="E685">_xlfn.IFS($D685=$O$5,C685*$P$5,$D685=$O$6,$C685*$P$6,$D685="AZN",$C685)</f>
        <v>8174.25</v>
      </c>
      <c r="F685" s="183" cm="1">
        <f t="array" ref="F685">_xlfn.IFS($D685=$O$5,$C685*$P$5*0.01,$D685=$O$6,$C685*$P$6*0.01,$D685="AZN",$C685*0.08)</f>
        <v>81.742500000000007</v>
      </c>
    </row>
    <row r="686" spans="1:6" x14ac:dyDescent="0.3">
      <c r="A686" s="177" t="s">
        <v>722</v>
      </c>
      <c r="B686" s="178">
        <v>43500</v>
      </c>
      <c r="C686" s="179">
        <v>9900</v>
      </c>
      <c r="D686" s="88" t="s">
        <v>2864</v>
      </c>
      <c r="E686" s="184" cm="1">
        <f t="array" ref="E686">_xlfn.IFS($D686=$O$5,C686*$P$5,$D686=$O$6,$C686*$P$6,$D686="AZN",$C686)</f>
        <v>17983.349999999999</v>
      </c>
      <c r="F686" s="183" cm="1">
        <f t="array" ref="F686">_xlfn.IFS($D686=$O$5,$C686*$P$5*0.01,$D686=$O$6,$C686*$P$6*0.01,$D686="AZN",$C686*0.08)</f>
        <v>179.83349999999999</v>
      </c>
    </row>
    <row r="687" spans="1:6" x14ac:dyDescent="0.3">
      <c r="A687" s="177" t="s">
        <v>496</v>
      </c>
      <c r="B687" s="178">
        <v>43956</v>
      </c>
      <c r="C687" s="179">
        <v>10700</v>
      </c>
      <c r="D687" s="88" t="s">
        <v>2862</v>
      </c>
      <c r="E687" s="184" cm="1">
        <f t="array" ref="E687">_xlfn.IFS($D687=$O$5,C687*$P$5,$D687=$O$6,$C687*$P$6,$D687="AZN",$C687)</f>
        <v>10700</v>
      </c>
      <c r="F687" s="183" cm="1">
        <f t="array" ref="F687">_xlfn.IFS($D687=$O$5,$C687*$P$5*0.01,$D687=$O$6,$C687*$P$6*0.01,$D687="AZN",$C687*0.08)</f>
        <v>856</v>
      </c>
    </row>
    <row r="688" spans="1:6" x14ac:dyDescent="0.3">
      <c r="A688" s="177" t="s">
        <v>723</v>
      </c>
      <c r="B688" s="178">
        <v>44089</v>
      </c>
      <c r="C688" s="179">
        <v>5000</v>
      </c>
      <c r="D688" s="88" t="s">
        <v>2864</v>
      </c>
      <c r="E688" s="184" cm="1">
        <f t="array" ref="E688">_xlfn.IFS($D688=$O$5,C688*$P$5,$D688=$O$6,$C688*$P$6,$D688="AZN",$C688)</f>
        <v>9082.5</v>
      </c>
      <c r="F688" s="183" cm="1">
        <f t="array" ref="F688">_xlfn.IFS($D688=$O$5,$C688*$P$5*0.01,$D688=$O$6,$C688*$P$6*0.01,$D688="AZN",$C688*0.08)</f>
        <v>90.825000000000003</v>
      </c>
    </row>
    <row r="689" spans="1:6" x14ac:dyDescent="0.3">
      <c r="A689" s="177" t="s">
        <v>724</v>
      </c>
      <c r="B689" s="178">
        <v>43824</v>
      </c>
      <c r="C689" s="179">
        <v>1000</v>
      </c>
      <c r="D689" s="88" t="s">
        <v>2864</v>
      </c>
      <c r="E689" s="184" cm="1">
        <f t="array" ref="E689">_xlfn.IFS($D689=$O$5,C689*$P$5,$D689=$O$6,$C689*$P$6,$D689="AZN",$C689)</f>
        <v>1816.5</v>
      </c>
      <c r="F689" s="183" cm="1">
        <f t="array" ref="F689">_xlfn.IFS($D689=$O$5,$C689*$P$5*0.01,$D689=$O$6,$C689*$P$6*0.01,$D689="AZN",$C689*0.08)</f>
        <v>18.164999999999999</v>
      </c>
    </row>
    <row r="690" spans="1:6" x14ac:dyDescent="0.3">
      <c r="A690" s="177" t="s">
        <v>544</v>
      </c>
      <c r="B690" s="178">
        <v>43640</v>
      </c>
      <c r="C690" s="179">
        <v>2800</v>
      </c>
      <c r="D690" s="88" t="s">
        <v>2864</v>
      </c>
      <c r="E690" s="184" cm="1">
        <f t="array" ref="E690">_xlfn.IFS($D690=$O$5,C690*$P$5,$D690=$O$6,$C690*$P$6,$D690="AZN",$C690)</f>
        <v>5086.2</v>
      </c>
      <c r="F690" s="183" cm="1">
        <f t="array" ref="F690">_xlfn.IFS($D690=$O$5,$C690*$P$5*0.01,$D690=$O$6,$C690*$P$6*0.01,$D690="AZN",$C690*0.08)</f>
        <v>50.862000000000002</v>
      </c>
    </row>
    <row r="691" spans="1:6" x14ac:dyDescent="0.3">
      <c r="A691" s="177" t="s">
        <v>725</v>
      </c>
      <c r="B691" s="178">
        <v>44630</v>
      </c>
      <c r="C691" s="179">
        <v>12300</v>
      </c>
      <c r="D691" s="88" t="s">
        <v>2863</v>
      </c>
      <c r="E691" s="184" cm="1">
        <f t="array" ref="E691">_xlfn.IFS($D691=$O$5,C691*$P$5,$D691=$O$6,$C691*$P$6,$D691="AZN",$C691)</f>
        <v>20910</v>
      </c>
      <c r="F691" s="183" cm="1">
        <f t="array" ref="F691">_xlfn.IFS($D691=$O$5,$C691*$P$5*0.01,$D691=$O$6,$C691*$P$6*0.01,$D691="AZN",$C691*0.08)</f>
        <v>209.1</v>
      </c>
    </row>
    <row r="692" spans="1:6" x14ac:dyDescent="0.3">
      <c r="A692" s="177" t="s">
        <v>726</v>
      </c>
      <c r="B692" s="178">
        <v>44198</v>
      </c>
      <c r="C692" s="179">
        <v>11500</v>
      </c>
      <c r="D692" s="88" t="s">
        <v>2864</v>
      </c>
      <c r="E692" s="184" cm="1">
        <f t="array" ref="E692">_xlfn.IFS($D692=$O$5,C692*$P$5,$D692=$O$6,$C692*$P$6,$D692="AZN",$C692)</f>
        <v>20889.75</v>
      </c>
      <c r="F692" s="183" cm="1">
        <f t="array" ref="F692">_xlfn.IFS($D692=$O$5,$C692*$P$5*0.01,$D692=$O$6,$C692*$P$6*0.01,$D692="AZN",$C692*0.08)</f>
        <v>208.89750000000001</v>
      </c>
    </row>
    <row r="693" spans="1:6" x14ac:dyDescent="0.3">
      <c r="A693" s="177" t="s">
        <v>375</v>
      </c>
      <c r="B693" s="178">
        <v>44117</v>
      </c>
      <c r="C693" s="179">
        <v>7200</v>
      </c>
      <c r="D693" s="88" t="s">
        <v>2863</v>
      </c>
      <c r="E693" s="184" cm="1">
        <f t="array" ref="E693">_xlfn.IFS($D693=$O$5,C693*$P$5,$D693=$O$6,$C693*$P$6,$D693="AZN",$C693)</f>
        <v>12240</v>
      </c>
      <c r="F693" s="183" cm="1">
        <f t="array" ref="F693">_xlfn.IFS($D693=$O$5,$C693*$P$5*0.01,$D693=$O$6,$C693*$P$6*0.01,$D693="AZN",$C693*0.08)</f>
        <v>122.4</v>
      </c>
    </row>
    <row r="694" spans="1:6" x14ac:dyDescent="0.3">
      <c r="A694" s="177" t="s">
        <v>334</v>
      </c>
      <c r="B694" s="178">
        <v>44354</v>
      </c>
      <c r="C694" s="179">
        <v>1800</v>
      </c>
      <c r="D694" s="88" t="s">
        <v>2863</v>
      </c>
      <c r="E694" s="184" cm="1">
        <f t="array" ref="E694">_xlfn.IFS($D694=$O$5,C694*$P$5,$D694=$O$6,$C694*$P$6,$D694="AZN",$C694)</f>
        <v>3060</v>
      </c>
      <c r="F694" s="183" cm="1">
        <f t="array" ref="F694">_xlfn.IFS($D694=$O$5,$C694*$P$5*0.01,$D694=$O$6,$C694*$P$6*0.01,$D694="AZN",$C694*0.08)</f>
        <v>30.6</v>
      </c>
    </row>
    <row r="695" spans="1:6" x14ac:dyDescent="0.3">
      <c r="A695" s="177" t="s">
        <v>658</v>
      </c>
      <c r="B695" s="178">
        <v>44774</v>
      </c>
      <c r="C695" s="179">
        <v>11800</v>
      </c>
      <c r="D695" s="88" t="s">
        <v>2864</v>
      </c>
      <c r="E695" s="184" cm="1">
        <f t="array" ref="E695">_xlfn.IFS($D695=$O$5,C695*$P$5,$D695=$O$6,$C695*$P$6,$D695="AZN",$C695)</f>
        <v>21434.7</v>
      </c>
      <c r="F695" s="183" cm="1">
        <f t="array" ref="F695">_xlfn.IFS($D695=$O$5,$C695*$P$5*0.01,$D695=$O$6,$C695*$P$6*0.01,$D695="AZN",$C695*0.08)</f>
        <v>214.34700000000001</v>
      </c>
    </row>
    <row r="696" spans="1:6" x14ac:dyDescent="0.3">
      <c r="A696" s="177" t="s">
        <v>727</v>
      </c>
      <c r="B696" s="178">
        <v>43904</v>
      </c>
      <c r="C696" s="179">
        <v>8000</v>
      </c>
      <c r="D696" s="88" t="s">
        <v>2864</v>
      </c>
      <c r="E696" s="184" cm="1">
        <f t="array" ref="E696">_xlfn.IFS($D696=$O$5,C696*$P$5,$D696=$O$6,$C696*$P$6,$D696="AZN",$C696)</f>
        <v>14532</v>
      </c>
      <c r="F696" s="183" cm="1">
        <f t="array" ref="F696">_xlfn.IFS($D696=$O$5,$C696*$P$5*0.01,$D696=$O$6,$C696*$P$6*0.01,$D696="AZN",$C696*0.08)</f>
        <v>145.32</v>
      </c>
    </row>
    <row r="697" spans="1:6" x14ac:dyDescent="0.3">
      <c r="A697" s="177" t="s">
        <v>728</v>
      </c>
      <c r="B697" s="178">
        <v>44281</v>
      </c>
      <c r="C697" s="179">
        <v>9300</v>
      </c>
      <c r="D697" s="88" t="s">
        <v>2863</v>
      </c>
      <c r="E697" s="184" cm="1">
        <f t="array" ref="E697">_xlfn.IFS($D697=$O$5,C697*$P$5,$D697=$O$6,$C697*$P$6,$D697="AZN",$C697)</f>
        <v>15810</v>
      </c>
      <c r="F697" s="183" cm="1">
        <f t="array" ref="F697">_xlfn.IFS($D697=$O$5,$C697*$P$5*0.01,$D697=$O$6,$C697*$P$6*0.01,$D697="AZN",$C697*0.08)</f>
        <v>158.1</v>
      </c>
    </row>
    <row r="698" spans="1:6" x14ac:dyDescent="0.3">
      <c r="A698" s="177" t="s">
        <v>729</v>
      </c>
      <c r="B698" s="178">
        <v>44258</v>
      </c>
      <c r="C698" s="179">
        <v>5700</v>
      </c>
      <c r="D698" s="88" t="s">
        <v>2864</v>
      </c>
      <c r="E698" s="184" cm="1">
        <f t="array" ref="E698">_xlfn.IFS($D698=$O$5,C698*$P$5,$D698=$O$6,$C698*$P$6,$D698="AZN",$C698)</f>
        <v>10354.049999999999</v>
      </c>
      <c r="F698" s="183" cm="1">
        <f t="array" ref="F698">_xlfn.IFS($D698=$O$5,$C698*$P$5*0.01,$D698=$O$6,$C698*$P$6*0.01,$D698="AZN",$C698*0.08)</f>
        <v>103.54049999999999</v>
      </c>
    </row>
    <row r="699" spans="1:6" x14ac:dyDescent="0.3">
      <c r="A699" s="177" t="s">
        <v>590</v>
      </c>
      <c r="B699" s="178">
        <v>44295</v>
      </c>
      <c r="C699" s="179">
        <v>7800</v>
      </c>
      <c r="D699" s="88" t="s">
        <v>2863</v>
      </c>
      <c r="E699" s="184" cm="1">
        <f t="array" ref="E699">_xlfn.IFS($D699=$O$5,C699*$P$5,$D699=$O$6,$C699*$P$6,$D699="AZN",$C699)</f>
        <v>13260</v>
      </c>
      <c r="F699" s="183" cm="1">
        <f t="array" ref="F699">_xlfn.IFS($D699=$O$5,$C699*$P$5*0.01,$D699=$O$6,$C699*$P$6*0.01,$D699="AZN",$C699*0.08)</f>
        <v>132.6</v>
      </c>
    </row>
    <row r="700" spans="1:6" x14ac:dyDescent="0.3">
      <c r="A700" s="177" t="s">
        <v>393</v>
      </c>
      <c r="B700" s="178">
        <v>44119</v>
      </c>
      <c r="C700" s="179">
        <v>10000</v>
      </c>
      <c r="D700" s="88" t="s">
        <v>2864</v>
      </c>
      <c r="E700" s="184" cm="1">
        <f t="array" ref="E700">_xlfn.IFS($D700=$O$5,C700*$P$5,$D700=$O$6,$C700*$P$6,$D700="AZN",$C700)</f>
        <v>18165</v>
      </c>
      <c r="F700" s="183" cm="1">
        <f t="array" ref="F700">_xlfn.IFS($D700=$O$5,$C700*$P$5*0.01,$D700=$O$6,$C700*$P$6*0.01,$D700="AZN",$C700*0.08)</f>
        <v>181.65</v>
      </c>
    </row>
    <row r="701" spans="1:6" x14ac:dyDescent="0.3">
      <c r="A701" s="177" t="s">
        <v>730</v>
      </c>
      <c r="B701" s="178">
        <v>44023</v>
      </c>
      <c r="C701" s="179">
        <v>6000</v>
      </c>
      <c r="D701" s="88" t="s">
        <v>2863</v>
      </c>
      <c r="E701" s="184" cm="1">
        <f t="array" ref="E701">_xlfn.IFS($D701=$O$5,C701*$P$5,$D701=$O$6,$C701*$P$6,$D701="AZN",$C701)</f>
        <v>10200</v>
      </c>
      <c r="F701" s="183" cm="1">
        <f t="array" ref="F701">_xlfn.IFS($D701=$O$5,$C701*$P$5*0.01,$D701=$O$6,$C701*$P$6*0.01,$D701="AZN",$C701*0.08)</f>
        <v>102</v>
      </c>
    </row>
    <row r="702" spans="1:6" x14ac:dyDescent="0.3">
      <c r="A702" s="177" t="s">
        <v>731</v>
      </c>
      <c r="B702" s="178">
        <v>44568</v>
      </c>
      <c r="C702" s="179">
        <v>10500</v>
      </c>
      <c r="D702" s="88" t="s">
        <v>2863</v>
      </c>
      <c r="E702" s="184" cm="1">
        <f t="array" ref="E702">_xlfn.IFS($D702=$O$5,C702*$P$5,$D702=$O$6,$C702*$P$6,$D702="AZN",$C702)</f>
        <v>17850</v>
      </c>
      <c r="F702" s="183" cm="1">
        <f t="array" ref="F702">_xlfn.IFS($D702=$O$5,$C702*$P$5*0.01,$D702=$O$6,$C702*$P$6*0.01,$D702="AZN",$C702*0.08)</f>
        <v>178.5</v>
      </c>
    </row>
    <row r="703" spans="1:6" x14ac:dyDescent="0.3">
      <c r="A703" s="177" t="s">
        <v>732</v>
      </c>
      <c r="B703" s="178">
        <v>44170</v>
      </c>
      <c r="C703" s="179">
        <v>6500</v>
      </c>
      <c r="D703" s="88" t="s">
        <v>2862</v>
      </c>
      <c r="E703" s="184" cm="1">
        <f t="array" ref="E703">_xlfn.IFS($D703=$O$5,C703*$P$5,$D703=$O$6,$C703*$P$6,$D703="AZN",$C703)</f>
        <v>6500</v>
      </c>
      <c r="F703" s="183" cm="1">
        <f t="array" ref="F703">_xlfn.IFS($D703=$O$5,$C703*$P$5*0.01,$D703=$O$6,$C703*$P$6*0.01,$D703="AZN",$C703*0.08)</f>
        <v>520</v>
      </c>
    </row>
    <row r="704" spans="1:6" x14ac:dyDescent="0.3">
      <c r="A704" s="177" t="s">
        <v>733</v>
      </c>
      <c r="B704" s="178">
        <v>44410</v>
      </c>
      <c r="C704" s="179">
        <v>5900</v>
      </c>
      <c r="D704" s="88" t="s">
        <v>2864</v>
      </c>
      <c r="E704" s="184" cm="1">
        <f t="array" ref="E704">_xlfn.IFS($D704=$O$5,C704*$P$5,$D704=$O$6,$C704*$P$6,$D704="AZN",$C704)</f>
        <v>10717.35</v>
      </c>
      <c r="F704" s="183" cm="1">
        <f t="array" ref="F704">_xlfn.IFS($D704=$O$5,$C704*$P$5*0.01,$D704=$O$6,$C704*$P$6*0.01,$D704="AZN",$C704*0.08)</f>
        <v>107.1735</v>
      </c>
    </row>
    <row r="705" spans="1:6" x14ac:dyDescent="0.3">
      <c r="A705" s="177" t="s">
        <v>734</v>
      </c>
      <c r="B705" s="178">
        <v>43778</v>
      </c>
      <c r="C705" s="179">
        <v>2600</v>
      </c>
      <c r="D705" s="88" t="s">
        <v>2862</v>
      </c>
      <c r="E705" s="184" cm="1">
        <f t="array" ref="E705">_xlfn.IFS($D705=$O$5,C705*$P$5,$D705=$O$6,$C705*$P$6,$D705="AZN",$C705)</f>
        <v>2600</v>
      </c>
      <c r="F705" s="183" cm="1">
        <f t="array" ref="F705">_xlfn.IFS($D705=$O$5,$C705*$P$5*0.01,$D705=$O$6,$C705*$P$6*0.01,$D705="AZN",$C705*0.08)</f>
        <v>208</v>
      </c>
    </row>
    <row r="706" spans="1:6" x14ac:dyDescent="0.3">
      <c r="A706" s="177" t="s">
        <v>735</v>
      </c>
      <c r="B706" s="178">
        <v>44000</v>
      </c>
      <c r="C706" s="179">
        <v>2500</v>
      </c>
      <c r="D706" s="88" t="s">
        <v>2862</v>
      </c>
      <c r="E706" s="184" cm="1">
        <f t="array" ref="E706">_xlfn.IFS($D706=$O$5,C706*$P$5,$D706=$O$6,$C706*$P$6,$D706="AZN",$C706)</f>
        <v>2500</v>
      </c>
      <c r="F706" s="183" cm="1">
        <f t="array" ref="F706">_xlfn.IFS($D706=$O$5,$C706*$P$5*0.01,$D706=$O$6,$C706*$P$6*0.01,$D706="AZN",$C706*0.08)</f>
        <v>200</v>
      </c>
    </row>
    <row r="707" spans="1:6" x14ac:dyDescent="0.3">
      <c r="A707" s="177" t="s">
        <v>736</v>
      </c>
      <c r="B707" s="178">
        <v>43961</v>
      </c>
      <c r="C707" s="179">
        <v>11600</v>
      </c>
      <c r="D707" s="88" t="s">
        <v>2864</v>
      </c>
      <c r="E707" s="184" cm="1">
        <f t="array" ref="E707">_xlfn.IFS($D707=$O$5,C707*$P$5,$D707=$O$6,$C707*$P$6,$D707="AZN",$C707)</f>
        <v>21071.4</v>
      </c>
      <c r="F707" s="183" cm="1">
        <f t="array" ref="F707">_xlfn.IFS($D707=$O$5,$C707*$P$5*0.01,$D707=$O$6,$C707*$P$6*0.01,$D707="AZN",$C707*0.08)</f>
        <v>210.71400000000003</v>
      </c>
    </row>
    <row r="708" spans="1:6" x14ac:dyDescent="0.3">
      <c r="A708" s="177" t="s">
        <v>737</v>
      </c>
      <c r="B708" s="178">
        <v>44415</v>
      </c>
      <c r="C708" s="179">
        <v>3500</v>
      </c>
      <c r="D708" s="88" t="s">
        <v>2862</v>
      </c>
      <c r="E708" s="184" cm="1">
        <f t="array" ref="E708">_xlfn.IFS($D708=$O$5,C708*$P$5,$D708=$O$6,$C708*$P$6,$D708="AZN",$C708)</f>
        <v>3500</v>
      </c>
      <c r="F708" s="183" cm="1">
        <f t="array" ref="F708">_xlfn.IFS($D708=$O$5,$C708*$P$5*0.01,$D708=$O$6,$C708*$P$6*0.01,$D708="AZN",$C708*0.08)</f>
        <v>280</v>
      </c>
    </row>
    <row r="709" spans="1:6" x14ac:dyDescent="0.3">
      <c r="A709" s="177" t="s">
        <v>738</v>
      </c>
      <c r="B709" s="178">
        <v>44432</v>
      </c>
      <c r="C709" s="179">
        <v>6600</v>
      </c>
      <c r="D709" s="88" t="s">
        <v>2862</v>
      </c>
      <c r="E709" s="184" cm="1">
        <f t="array" ref="E709">_xlfn.IFS($D709=$O$5,C709*$P$5,$D709=$O$6,$C709*$P$6,$D709="AZN",$C709)</f>
        <v>6600</v>
      </c>
      <c r="F709" s="183" cm="1">
        <f t="array" ref="F709">_xlfn.IFS($D709=$O$5,$C709*$P$5*0.01,$D709=$O$6,$C709*$P$6*0.01,$D709="AZN",$C709*0.08)</f>
        <v>528</v>
      </c>
    </row>
    <row r="710" spans="1:6" x14ac:dyDescent="0.3">
      <c r="A710" s="177" t="s">
        <v>643</v>
      </c>
      <c r="B710" s="178">
        <v>44161</v>
      </c>
      <c r="C710" s="179">
        <v>9400</v>
      </c>
      <c r="D710" s="88" t="s">
        <v>2862</v>
      </c>
      <c r="E710" s="184" cm="1">
        <f t="array" ref="E710">_xlfn.IFS($D710=$O$5,C710*$P$5,$D710=$O$6,$C710*$P$6,$D710="AZN",$C710)</f>
        <v>9400</v>
      </c>
      <c r="F710" s="183" cm="1">
        <f t="array" ref="F710">_xlfn.IFS($D710=$O$5,$C710*$P$5*0.01,$D710=$O$6,$C710*$P$6*0.01,$D710="AZN",$C710*0.08)</f>
        <v>752</v>
      </c>
    </row>
    <row r="711" spans="1:6" x14ac:dyDescent="0.3">
      <c r="A711" s="177" t="s">
        <v>739</v>
      </c>
      <c r="B711" s="178">
        <v>44098</v>
      </c>
      <c r="C711" s="179">
        <v>4700</v>
      </c>
      <c r="D711" s="88" t="s">
        <v>2863</v>
      </c>
      <c r="E711" s="184" cm="1">
        <f t="array" ref="E711">_xlfn.IFS($D711=$O$5,C711*$P$5,$D711=$O$6,$C711*$P$6,$D711="AZN",$C711)</f>
        <v>7990</v>
      </c>
      <c r="F711" s="183" cm="1">
        <f t="array" ref="F711">_xlfn.IFS($D711=$O$5,$C711*$P$5*0.01,$D711=$O$6,$C711*$P$6*0.01,$D711="AZN",$C711*0.08)</f>
        <v>79.900000000000006</v>
      </c>
    </row>
    <row r="712" spans="1:6" x14ac:dyDescent="0.3">
      <c r="A712" s="177" t="s">
        <v>740</v>
      </c>
      <c r="B712" s="178">
        <v>44491</v>
      </c>
      <c r="C712" s="179">
        <v>4500</v>
      </c>
      <c r="D712" s="88" t="s">
        <v>2864</v>
      </c>
      <c r="E712" s="184" cm="1">
        <f t="array" ref="E712">_xlfn.IFS($D712=$O$5,C712*$P$5,$D712=$O$6,$C712*$P$6,$D712="AZN",$C712)</f>
        <v>8174.25</v>
      </c>
      <c r="F712" s="183" cm="1">
        <f t="array" ref="F712">_xlfn.IFS($D712=$O$5,$C712*$P$5*0.01,$D712=$O$6,$C712*$P$6*0.01,$D712="AZN",$C712*0.08)</f>
        <v>81.742500000000007</v>
      </c>
    </row>
    <row r="713" spans="1:6" x14ac:dyDescent="0.3">
      <c r="A713" s="177" t="s">
        <v>741</v>
      </c>
      <c r="B713" s="178">
        <v>44136</v>
      </c>
      <c r="C713" s="179">
        <v>5900</v>
      </c>
      <c r="D713" s="88" t="s">
        <v>2863</v>
      </c>
      <c r="E713" s="184" cm="1">
        <f t="array" ref="E713">_xlfn.IFS($D713=$O$5,C713*$P$5,$D713=$O$6,$C713*$P$6,$D713="AZN",$C713)</f>
        <v>10030</v>
      </c>
      <c r="F713" s="183" cm="1">
        <f t="array" ref="F713">_xlfn.IFS($D713=$O$5,$C713*$P$5*0.01,$D713=$O$6,$C713*$P$6*0.01,$D713="AZN",$C713*0.08)</f>
        <v>100.3</v>
      </c>
    </row>
    <row r="714" spans="1:6" x14ac:dyDescent="0.3">
      <c r="A714" s="177" t="s">
        <v>742</v>
      </c>
      <c r="B714" s="178">
        <v>43884</v>
      </c>
      <c r="C714" s="179">
        <v>3200</v>
      </c>
      <c r="D714" s="88" t="s">
        <v>2863</v>
      </c>
      <c r="E714" s="184" cm="1">
        <f t="array" ref="E714">_xlfn.IFS($D714=$O$5,C714*$P$5,$D714=$O$6,$C714*$P$6,$D714="AZN",$C714)</f>
        <v>5440</v>
      </c>
      <c r="F714" s="183" cm="1">
        <f t="array" ref="F714">_xlfn.IFS($D714=$O$5,$C714*$P$5*0.01,$D714=$O$6,$C714*$P$6*0.01,$D714="AZN",$C714*0.08)</f>
        <v>54.4</v>
      </c>
    </row>
    <row r="715" spans="1:6" x14ac:dyDescent="0.3">
      <c r="A715" s="177" t="s">
        <v>743</v>
      </c>
      <c r="B715" s="178">
        <v>44302</v>
      </c>
      <c r="C715" s="179">
        <v>4900</v>
      </c>
      <c r="D715" s="88" t="s">
        <v>2863</v>
      </c>
      <c r="E715" s="184" cm="1">
        <f t="array" ref="E715">_xlfn.IFS($D715=$O$5,C715*$P$5,$D715=$O$6,$C715*$P$6,$D715="AZN",$C715)</f>
        <v>8330</v>
      </c>
      <c r="F715" s="183" cm="1">
        <f t="array" ref="F715">_xlfn.IFS($D715=$O$5,$C715*$P$5*0.01,$D715=$O$6,$C715*$P$6*0.01,$D715="AZN",$C715*0.08)</f>
        <v>83.3</v>
      </c>
    </row>
    <row r="716" spans="1:6" x14ac:dyDescent="0.3">
      <c r="A716" s="177" t="s">
        <v>744</v>
      </c>
      <c r="B716" s="178">
        <v>43593</v>
      </c>
      <c r="C716" s="179">
        <v>4400</v>
      </c>
      <c r="D716" s="88" t="s">
        <v>2864</v>
      </c>
      <c r="E716" s="184" cm="1">
        <f t="array" ref="E716">_xlfn.IFS($D716=$O$5,C716*$P$5,$D716=$O$6,$C716*$P$6,$D716="AZN",$C716)</f>
        <v>7992.6</v>
      </c>
      <c r="F716" s="183" cm="1">
        <f t="array" ref="F716">_xlfn.IFS($D716=$O$5,$C716*$P$5*0.01,$D716=$O$6,$C716*$P$6*0.01,$D716="AZN",$C716*0.08)</f>
        <v>79.926000000000002</v>
      </c>
    </row>
    <row r="717" spans="1:6" x14ac:dyDescent="0.3">
      <c r="A717" s="177" t="s">
        <v>745</v>
      </c>
      <c r="B717" s="178">
        <v>44300</v>
      </c>
      <c r="C717" s="179">
        <v>10400</v>
      </c>
      <c r="D717" s="88" t="s">
        <v>2864</v>
      </c>
      <c r="E717" s="184" cm="1">
        <f t="array" ref="E717">_xlfn.IFS($D717=$O$5,C717*$P$5,$D717=$O$6,$C717*$P$6,$D717="AZN",$C717)</f>
        <v>18891.599999999999</v>
      </c>
      <c r="F717" s="183" cm="1">
        <f t="array" ref="F717">_xlfn.IFS($D717=$O$5,$C717*$P$5*0.01,$D717=$O$6,$C717*$P$6*0.01,$D717="AZN",$C717*0.08)</f>
        <v>188.916</v>
      </c>
    </row>
    <row r="718" spans="1:6" x14ac:dyDescent="0.3">
      <c r="A718" s="177" t="s">
        <v>746</v>
      </c>
      <c r="B718" s="178">
        <v>44374</v>
      </c>
      <c r="C718" s="179">
        <v>10400</v>
      </c>
      <c r="D718" s="88" t="s">
        <v>2863</v>
      </c>
      <c r="E718" s="184" cm="1">
        <f t="array" ref="E718">_xlfn.IFS($D718=$O$5,C718*$P$5,$D718=$O$6,$C718*$P$6,$D718="AZN",$C718)</f>
        <v>17680</v>
      </c>
      <c r="F718" s="183" cm="1">
        <f t="array" ref="F718">_xlfn.IFS($D718=$O$5,$C718*$P$5*0.01,$D718=$O$6,$C718*$P$6*0.01,$D718="AZN",$C718*0.08)</f>
        <v>176.8</v>
      </c>
    </row>
    <row r="719" spans="1:6" x14ac:dyDescent="0.3">
      <c r="A719" s="177" t="s">
        <v>747</v>
      </c>
      <c r="B719" s="178">
        <v>44149</v>
      </c>
      <c r="C719" s="179">
        <v>6000</v>
      </c>
      <c r="D719" s="88" t="s">
        <v>2863</v>
      </c>
      <c r="E719" s="184" cm="1">
        <f t="array" ref="E719">_xlfn.IFS($D719=$O$5,C719*$P$5,$D719=$O$6,$C719*$P$6,$D719="AZN",$C719)</f>
        <v>10200</v>
      </c>
      <c r="F719" s="183" cm="1">
        <f t="array" ref="F719">_xlfn.IFS($D719=$O$5,$C719*$P$5*0.01,$D719=$O$6,$C719*$P$6*0.01,$D719="AZN",$C719*0.08)</f>
        <v>102</v>
      </c>
    </row>
    <row r="720" spans="1:6" x14ac:dyDescent="0.3">
      <c r="A720" s="177" t="s">
        <v>748</v>
      </c>
      <c r="B720" s="178">
        <v>44130</v>
      </c>
      <c r="C720" s="179">
        <v>7100</v>
      </c>
      <c r="D720" s="88" t="s">
        <v>2863</v>
      </c>
      <c r="E720" s="184" cm="1">
        <f t="array" ref="E720">_xlfn.IFS($D720=$O$5,C720*$P$5,$D720=$O$6,$C720*$P$6,$D720="AZN",$C720)</f>
        <v>12070</v>
      </c>
      <c r="F720" s="183" cm="1">
        <f t="array" ref="F720">_xlfn.IFS($D720=$O$5,$C720*$P$5*0.01,$D720=$O$6,$C720*$P$6*0.01,$D720="AZN",$C720*0.08)</f>
        <v>120.7</v>
      </c>
    </row>
    <row r="721" spans="1:6" x14ac:dyDescent="0.3">
      <c r="A721" s="177" t="s">
        <v>749</v>
      </c>
      <c r="B721" s="178">
        <v>44235</v>
      </c>
      <c r="C721" s="179">
        <v>9400</v>
      </c>
      <c r="D721" s="88" t="s">
        <v>2864</v>
      </c>
      <c r="E721" s="184" cm="1">
        <f t="array" ref="E721">_xlfn.IFS($D721=$O$5,C721*$P$5,$D721=$O$6,$C721*$P$6,$D721="AZN",$C721)</f>
        <v>17075.099999999999</v>
      </c>
      <c r="F721" s="183" cm="1">
        <f t="array" ref="F721">_xlfn.IFS($D721=$O$5,$C721*$P$5*0.01,$D721=$O$6,$C721*$P$6*0.01,$D721="AZN",$C721*0.08)</f>
        <v>170.75099999999998</v>
      </c>
    </row>
    <row r="722" spans="1:6" x14ac:dyDescent="0.3">
      <c r="A722" s="177" t="s">
        <v>750</v>
      </c>
      <c r="B722" s="178">
        <v>44178</v>
      </c>
      <c r="C722" s="179">
        <v>9800</v>
      </c>
      <c r="D722" s="88" t="s">
        <v>2863</v>
      </c>
      <c r="E722" s="184" cm="1">
        <f t="array" ref="E722">_xlfn.IFS($D722=$O$5,C722*$P$5,$D722=$O$6,$C722*$P$6,$D722="AZN",$C722)</f>
        <v>16660</v>
      </c>
      <c r="F722" s="183" cm="1">
        <f t="array" ref="F722">_xlfn.IFS($D722=$O$5,$C722*$P$5*0.01,$D722=$O$6,$C722*$P$6*0.01,$D722="AZN",$C722*0.08)</f>
        <v>166.6</v>
      </c>
    </row>
    <row r="723" spans="1:6" x14ac:dyDescent="0.3">
      <c r="A723" s="177" t="s">
        <v>751</v>
      </c>
      <c r="B723" s="178">
        <v>44081</v>
      </c>
      <c r="C723" s="179">
        <v>9300</v>
      </c>
      <c r="D723" s="88" t="s">
        <v>2864</v>
      </c>
      <c r="E723" s="184" cm="1">
        <f t="array" ref="E723">_xlfn.IFS($D723=$O$5,C723*$P$5,$D723=$O$6,$C723*$P$6,$D723="AZN",$C723)</f>
        <v>16893.45</v>
      </c>
      <c r="F723" s="183" cm="1">
        <f t="array" ref="F723">_xlfn.IFS($D723=$O$5,$C723*$P$5*0.01,$D723=$O$6,$C723*$P$6*0.01,$D723="AZN",$C723*0.08)</f>
        <v>168.93450000000001</v>
      </c>
    </row>
    <row r="724" spans="1:6" x14ac:dyDescent="0.3">
      <c r="A724" s="177" t="s">
        <v>752</v>
      </c>
      <c r="B724" s="178">
        <v>44654</v>
      </c>
      <c r="C724" s="179">
        <v>2400</v>
      </c>
      <c r="D724" s="88" t="s">
        <v>2863</v>
      </c>
      <c r="E724" s="184" cm="1">
        <f t="array" ref="E724">_xlfn.IFS($D724=$O$5,C724*$P$5,$D724=$O$6,$C724*$P$6,$D724="AZN",$C724)</f>
        <v>4080</v>
      </c>
      <c r="F724" s="183" cm="1">
        <f t="array" ref="F724">_xlfn.IFS($D724=$O$5,$C724*$P$5*0.01,$D724=$O$6,$C724*$P$6*0.01,$D724="AZN",$C724*0.08)</f>
        <v>40.800000000000004</v>
      </c>
    </row>
    <row r="725" spans="1:6" x14ac:dyDescent="0.3">
      <c r="A725" s="177" t="s">
        <v>753</v>
      </c>
      <c r="B725" s="178">
        <v>43768</v>
      </c>
      <c r="C725" s="179">
        <v>10500</v>
      </c>
      <c r="D725" s="88" t="s">
        <v>2864</v>
      </c>
      <c r="E725" s="184" cm="1">
        <f t="array" ref="E725">_xlfn.IFS($D725=$O$5,C725*$P$5,$D725=$O$6,$C725*$P$6,$D725="AZN",$C725)</f>
        <v>19073.25</v>
      </c>
      <c r="F725" s="183" cm="1">
        <f t="array" ref="F725">_xlfn.IFS($D725=$O$5,$C725*$P$5*0.01,$D725=$O$6,$C725*$P$6*0.01,$D725="AZN",$C725*0.08)</f>
        <v>190.73250000000002</v>
      </c>
    </row>
    <row r="726" spans="1:6" x14ac:dyDescent="0.3">
      <c r="A726" s="177" t="s">
        <v>448</v>
      </c>
      <c r="B726" s="178">
        <v>44291</v>
      </c>
      <c r="C726" s="179">
        <v>5800</v>
      </c>
      <c r="D726" s="88" t="s">
        <v>2862</v>
      </c>
      <c r="E726" s="184" cm="1">
        <f t="array" ref="E726">_xlfn.IFS($D726=$O$5,C726*$P$5,$D726=$O$6,$C726*$P$6,$D726="AZN",$C726)</f>
        <v>5800</v>
      </c>
      <c r="F726" s="183" cm="1">
        <f t="array" ref="F726">_xlfn.IFS($D726=$O$5,$C726*$P$5*0.01,$D726=$O$6,$C726*$P$6*0.01,$D726="AZN",$C726*0.08)</f>
        <v>464</v>
      </c>
    </row>
    <row r="727" spans="1:6" x14ac:dyDescent="0.3">
      <c r="A727" s="177" t="s">
        <v>754</v>
      </c>
      <c r="B727" s="178">
        <v>44221</v>
      </c>
      <c r="C727" s="179">
        <v>3700</v>
      </c>
      <c r="D727" s="88" t="s">
        <v>2864</v>
      </c>
      <c r="E727" s="184" cm="1">
        <f t="array" ref="E727">_xlfn.IFS($D727=$O$5,C727*$P$5,$D727=$O$6,$C727*$P$6,$D727="AZN",$C727)</f>
        <v>6721.05</v>
      </c>
      <c r="F727" s="183" cm="1">
        <f t="array" ref="F727">_xlfn.IFS($D727=$O$5,$C727*$P$5*0.01,$D727=$O$6,$C727*$P$6*0.01,$D727="AZN",$C727*0.08)</f>
        <v>67.210499999999996</v>
      </c>
    </row>
    <row r="728" spans="1:6" x14ac:dyDescent="0.3">
      <c r="A728" s="177" t="s">
        <v>755</v>
      </c>
      <c r="B728" s="178">
        <v>44303</v>
      </c>
      <c r="C728" s="179">
        <v>2300</v>
      </c>
      <c r="D728" s="88" t="s">
        <v>2864</v>
      </c>
      <c r="E728" s="184" cm="1">
        <f t="array" ref="E728">_xlfn.IFS($D728=$O$5,C728*$P$5,$D728=$O$6,$C728*$P$6,$D728="AZN",$C728)</f>
        <v>4177.95</v>
      </c>
      <c r="F728" s="183" cm="1">
        <f t="array" ref="F728">_xlfn.IFS($D728=$O$5,$C728*$P$5*0.01,$D728=$O$6,$C728*$P$6*0.01,$D728="AZN",$C728*0.08)</f>
        <v>41.779499999999999</v>
      </c>
    </row>
    <row r="729" spans="1:6" x14ac:dyDescent="0.3">
      <c r="A729" s="177" t="s">
        <v>756</v>
      </c>
      <c r="B729" s="178">
        <v>43919</v>
      </c>
      <c r="C729" s="179">
        <v>7400</v>
      </c>
      <c r="D729" s="88" t="s">
        <v>2864</v>
      </c>
      <c r="E729" s="184" cm="1">
        <f t="array" ref="E729">_xlfn.IFS($D729=$O$5,C729*$P$5,$D729=$O$6,$C729*$P$6,$D729="AZN",$C729)</f>
        <v>13442.1</v>
      </c>
      <c r="F729" s="183" cm="1">
        <f t="array" ref="F729">_xlfn.IFS($D729=$O$5,$C729*$P$5*0.01,$D729=$O$6,$C729*$P$6*0.01,$D729="AZN",$C729*0.08)</f>
        <v>134.42099999999999</v>
      </c>
    </row>
    <row r="730" spans="1:6" x14ac:dyDescent="0.3">
      <c r="A730" s="177" t="s">
        <v>757</v>
      </c>
      <c r="B730" s="178">
        <v>44541</v>
      </c>
      <c r="C730" s="179">
        <v>10900</v>
      </c>
      <c r="D730" s="88" t="s">
        <v>2863</v>
      </c>
      <c r="E730" s="184" cm="1">
        <f t="array" ref="E730">_xlfn.IFS($D730=$O$5,C730*$P$5,$D730=$O$6,$C730*$P$6,$D730="AZN",$C730)</f>
        <v>18530</v>
      </c>
      <c r="F730" s="183" cm="1">
        <f t="array" ref="F730">_xlfn.IFS($D730=$O$5,$C730*$P$5*0.01,$D730=$O$6,$C730*$P$6*0.01,$D730="AZN",$C730*0.08)</f>
        <v>185.3</v>
      </c>
    </row>
    <row r="731" spans="1:6" x14ac:dyDescent="0.3">
      <c r="A731" s="177" t="s">
        <v>758</v>
      </c>
      <c r="B731" s="178">
        <v>44344</v>
      </c>
      <c r="C731" s="179">
        <v>4400</v>
      </c>
      <c r="D731" s="88" t="s">
        <v>2863</v>
      </c>
      <c r="E731" s="184" cm="1">
        <f t="array" ref="E731">_xlfn.IFS($D731=$O$5,C731*$P$5,$D731=$O$6,$C731*$P$6,$D731="AZN",$C731)</f>
        <v>7480</v>
      </c>
      <c r="F731" s="183" cm="1">
        <f t="array" ref="F731">_xlfn.IFS($D731=$O$5,$C731*$P$5*0.01,$D731=$O$6,$C731*$P$6*0.01,$D731="AZN",$C731*0.08)</f>
        <v>74.8</v>
      </c>
    </row>
    <row r="732" spans="1:6" x14ac:dyDescent="0.3">
      <c r="A732" s="177" t="s">
        <v>759</v>
      </c>
      <c r="B732" s="178">
        <v>44045</v>
      </c>
      <c r="C732" s="179">
        <v>3500</v>
      </c>
      <c r="D732" s="88" t="s">
        <v>2862</v>
      </c>
      <c r="E732" s="184" cm="1">
        <f t="array" ref="E732">_xlfn.IFS($D732=$O$5,C732*$P$5,$D732=$O$6,$C732*$P$6,$D732="AZN",$C732)</f>
        <v>3500</v>
      </c>
      <c r="F732" s="183" cm="1">
        <f t="array" ref="F732">_xlfn.IFS($D732=$O$5,$C732*$P$5*0.01,$D732=$O$6,$C732*$P$6*0.01,$D732="AZN",$C732*0.08)</f>
        <v>280</v>
      </c>
    </row>
    <row r="733" spans="1:6" x14ac:dyDescent="0.3">
      <c r="A733" s="177" t="s">
        <v>760</v>
      </c>
      <c r="B733" s="178">
        <v>44875</v>
      </c>
      <c r="C733" s="179">
        <v>8200</v>
      </c>
      <c r="D733" s="88" t="s">
        <v>2864</v>
      </c>
      <c r="E733" s="184" cm="1">
        <f t="array" ref="E733">_xlfn.IFS($D733=$O$5,C733*$P$5,$D733=$O$6,$C733*$P$6,$D733="AZN",$C733)</f>
        <v>14895.3</v>
      </c>
      <c r="F733" s="183" cm="1">
        <f t="array" ref="F733">_xlfn.IFS($D733=$O$5,$C733*$P$5*0.01,$D733=$O$6,$C733*$P$6*0.01,$D733="AZN",$C733*0.08)</f>
        <v>148.953</v>
      </c>
    </row>
    <row r="734" spans="1:6" x14ac:dyDescent="0.3">
      <c r="A734" s="177" t="s">
        <v>344</v>
      </c>
      <c r="B734" s="178">
        <v>43746</v>
      </c>
      <c r="C734" s="179">
        <v>11500</v>
      </c>
      <c r="D734" s="88" t="s">
        <v>2863</v>
      </c>
      <c r="E734" s="184" cm="1">
        <f t="array" ref="E734">_xlfn.IFS($D734=$O$5,C734*$P$5,$D734=$O$6,$C734*$P$6,$D734="AZN",$C734)</f>
        <v>19550</v>
      </c>
      <c r="F734" s="183" cm="1">
        <f t="array" ref="F734">_xlfn.IFS($D734=$O$5,$C734*$P$5*0.01,$D734=$O$6,$C734*$P$6*0.01,$D734="AZN",$C734*0.08)</f>
        <v>195.5</v>
      </c>
    </row>
    <row r="735" spans="1:6" x14ac:dyDescent="0.3">
      <c r="A735" s="177" t="s">
        <v>761</v>
      </c>
      <c r="B735" s="178">
        <v>44147</v>
      </c>
      <c r="C735" s="179">
        <v>11100</v>
      </c>
      <c r="D735" s="88" t="s">
        <v>2862</v>
      </c>
      <c r="E735" s="184" cm="1">
        <f t="array" ref="E735">_xlfn.IFS($D735=$O$5,C735*$P$5,$D735=$O$6,$C735*$P$6,$D735="AZN",$C735)</f>
        <v>11100</v>
      </c>
      <c r="F735" s="183" cm="1">
        <f t="array" ref="F735">_xlfn.IFS($D735=$O$5,$C735*$P$5*0.01,$D735=$O$6,$C735*$P$6*0.01,$D735="AZN",$C735*0.08)</f>
        <v>888</v>
      </c>
    </row>
    <row r="736" spans="1:6" x14ac:dyDescent="0.3">
      <c r="A736" s="177" t="s">
        <v>762</v>
      </c>
      <c r="B736" s="178">
        <v>44167</v>
      </c>
      <c r="C736" s="179">
        <v>12300</v>
      </c>
      <c r="D736" s="88" t="s">
        <v>2864</v>
      </c>
      <c r="E736" s="184" cm="1">
        <f t="array" ref="E736">_xlfn.IFS($D736=$O$5,C736*$P$5,$D736=$O$6,$C736*$P$6,$D736="AZN",$C736)</f>
        <v>22342.95</v>
      </c>
      <c r="F736" s="183" cm="1">
        <f t="array" ref="F736">_xlfn.IFS($D736=$O$5,$C736*$P$5*0.01,$D736=$O$6,$C736*$P$6*0.01,$D736="AZN",$C736*0.08)</f>
        <v>223.42950000000002</v>
      </c>
    </row>
    <row r="737" spans="1:6" x14ac:dyDescent="0.3">
      <c r="A737" s="177" t="s">
        <v>763</v>
      </c>
      <c r="B737" s="178">
        <v>44061</v>
      </c>
      <c r="C737" s="179">
        <v>6400</v>
      </c>
      <c r="D737" s="88" t="s">
        <v>2864</v>
      </c>
      <c r="E737" s="184" cm="1">
        <f t="array" ref="E737">_xlfn.IFS($D737=$O$5,C737*$P$5,$D737=$O$6,$C737*$P$6,$D737="AZN",$C737)</f>
        <v>11625.6</v>
      </c>
      <c r="F737" s="183" cm="1">
        <f t="array" ref="F737">_xlfn.IFS($D737=$O$5,$C737*$P$5*0.01,$D737=$O$6,$C737*$P$6*0.01,$D737="AZN",$C737*0.08)</f>
        <v>116.256</v>
      </c>
    </row>
    <row r="738" spans="1:6" x14ac:dyDescent="0.3">
      <c r="A738" s="177" t="s">
        <v>764</v>
      </c>
      <c r="B738" s="178">
        <v>44156</v>
      </c>
      <c r="C738" s="179">
        <v>5500</v>
      </c>
      <c r="D738" s="88" t="s">
        <v>2864</v>
      </c>
      <c r="E738" s="184" cm="1">
        <f t="array" ref="E738">_xlfn.IFS($D738=$O$5,C738*$P$5,$D738=$O$6,$C738*$P$6,$D738="AZN",$C738)</f>
        <v>9990.75</v>
      </c>
      <c r="F738" s="183" cm="1">
        <f t="array" ref="F738">_xlfn.IFS($D738=$O$5,$C738*$P$5*0.01,$D738=$O$6,$C738*$P$6*0.01,$D738="AZN",$C738*0.08)</f>
        <v>99.907499999999999</v>
      </c>
    </row>
    <row r="739" spans="1:6" x14ac:dyDescent="0.3">
      <c r="A739" s="177" t="s">
        <v>765</v>
      </c>
      <c r="B739" s="178">
        <v>44132</v>
      </c>
      <c r="C739" s="179">
        <v>9900</v>
      </c>
      <c r="D739" s="88" t="s">
        <v>2862</v>
      </c>
      <c r="E739" s="184" cm="1">
        <f t="array" ref="E739">_xlfn.IFS($D739=$O$5,C739*$P$5,$D739=$O$6,$C739*$P$6,$D739="AZN",$C739)</f>
        <v>9900</v>
      </c>
      <c r="F739" s="183" cm="1">
        <f t="array" ref="F739">_xlfn.IFS($D739=$O$5,$C739*$P$5*0.01,$D739=$O$6,$C739*$P$6*0.01,$D739="AZN",$C739*0.08)</f>
        <v>792</v>
      </c>
    </row>
    <row r="740" spans="1:6" x14ac:dyDescent="0.3">
      <c r="A740" s="177" t="s">
        <v>766</v>
      </c>
      <c r="B740" s="178">
        <v>44324</v>
      </c>
      <c r="C740" s="179">
        <v>11700</v>
      </c>
      <c r="D740" s="88" t="s">
        <v>2862</v>
      </c>
      <c r="E740" s="184" cm="1">
        <f t="array" ref="E740">_xlfn.IFS($D740=$O$5,C740*$P$5,$D740=$O$6,$C740*$P$6,$D740="AZN",$C740)</f>
        <v>11700</v>
      </c>
      <c r="F740" s="183" cm="1">
        <f t="array" ref="F740">_xlfn.IFS($D740=$O$5,$C740*$P$5*0.01,$D740=$O$6,$C740*$P$6*0.01,$D740="AZN",$C740*0.08)</f>
        <v>936</v>
      </c>
    </row>
    <row r="741" spans="1:6" x14ac:dyDescent="0.3">
      <c r="A741" s="177" t="s">
        <v>683</v>
      </c>
      <c r="B741" s="178">
        <v>44278</v>
      </c>
      <c r="C741" s="179">
        <v>4000</v>
      </c>
      <c r="D741" s="88" t="s">
        <v>2864</v>
      </c>
      <c r="E741" s="184" cm="1">
        <f t="array" ref="E741">_xlfn.IFS($D741=$O$5,C741*$P$5,$D741=$O$6,$C741*$P$6,$D741="AZN",$C741)</f>
        <v>7266</v>
      </c>
      <c r="F741" s="183" cm="1">
        <f t="array" ref="F741">_xlfn.IFS($D741=$O$5,$C741*$P$5*0.01,$D741=$O$6,$C741*$P$6*0.01,$D741="AZN",$C741*0.08)</f>
        <v>72.66</v>
      </c>
    </row>
    <row r="742" spans="1:6" x14ac:dyDescent="0.3">
      <c r="A742" s="177" t="s">
        <v>767</v>
      </c>
      <c r="B742" s="178">
        <v>43708</v>
      </c>
      <c r="C742" s="179">
        <v>6300</v>
      </c>
      <c r="D742" s="88" t="s">
        <v>2863</v>
      </c>
      <c r="E742" s="184" cm="1">
        <f t="array" ref="E742">_xlfn.IFS($D742=$O$5,C742*$P$5,$D742=$O$6,$C742*$P$6,$D742="AZN",$C742)</f>
        <v>10710</v>
      </c>
      <c r="F742" s="183" cm="1">
        <f t="array" ref="F742">_xlfn.IFS($D742=$O$5,$C742*$P$5*0.01,$D742=$O$6,$C742*$P$6*0.01,$D742="AZN",$C742*0.08)</f>
        <v>107.10000000000001</v>
      </c>
    </row>
    <row r="743" spans="1:6" x14ac:dyDescent="0.3">
      <c r="A743" s="177" t="s">
        <v>741</v>
      </c>
      <c r="B743" s="178">
        <v>44229</v>
      </c>
      <c r="C743" s="179">
        <v>1100</v>
      </c>
      <c r="D743" s="88" t="s">
        <v>2864</v>
      </c>
      <c r="E743" s="184" cm="1">
        <f t="array" ref="E743">_xlfn.IFS($D743=$O$5,C743*$P$5,$D743=$O$6,$C743*$P$6,$D743="AZN",$C743)</f>
        <v>1998.15</v>
      </c>
      <c r="F743" s="183" cm="1">
        <f t="array" ref="F743">_xlfn.IFS($D743=$O$5,$C743*$P$5*0.01,$D743=$O$6,$C743*$P$6*0.01,$D743="AZN",$C743*0.08)</f>
        <v>19.9815</v>
      </c>
    </row>
    <row r="744" spans="1:6" x14ac:dyDescent="0.3">
      <c r="A744" s="177" t="s">
        <v>768</v>
      </c>
      <c r="B744" s="178">
        <v>43660</v>
      </c>
      <c r="C744" s="179">
        <v>1300</v>
      </c>
      <c r="D744" s="88" t="s">
        <v>2863</v>
      </c>
      <c r="E744" s="184" cm="1">
        <f t="array" ref="E744">_xlfn.IFS($D744=$O$5,C744*$P$5,$D744=$O$6,$C744*$P$6,$D744="AZN",$C744)</f>
        <v>2210</v>
      </c>
      <c r="F744" s="183" cm="1">
        <f t="array" ref="F744">_xlfn.IFS($D744=$O$5,$C744*$P$5*0.01,$D744=$O$6,$C744*$P$6*0.01,$D744="AZN",$C744*0.08)</f>
        <v>22.1</v>
      </c>
    </row>
    <row r="745" spans="1:6" x14ac:dyDescent="0.3">
      <c r="A745" s="177" t="s">
        <v>769</v>
      </c>
      <c r="B745" s="178">
        <v>44064</v>
      </c>
      <c r="C745" s="179">
        <v>12100</v>
      </c>
      <c r="D745" s="88" t="s">
        <v>2863</v>
      </c>
      <c r="E745" s="184" cm="1">
        <f t="array" ref="E745">_xlfn.IFS($D745=$O$5,C745*$P$5,$D745=$O$6,$C745*$P$6,$D745="AZN",$C745)</f>
        <v>20570</v>
      </c>
      <c r="F745" s="183" cm="1">
        <f t="array" ref="F745">_xlfn.IFS($D745=$O$5,$C745*$P$5*0.01,$D745=$O$6,$C745*$P$6*0.01,$D745="AZN",$C745*0.08)</f>
        <v>205.70000000000002</v>
      </c>
    </row>
    <row r="746" spans="1:6" x14ac:dyDescent="0.3">
      <c r="A746" s="177" t="s">
        <v>770</v>
      </c>
      <c r="B746" s="178">
        <v>44150</v>
      </c>
      <c r="C746" s="179">
        <v>11200</v>
      </c>
      <c r="D746" s="88" t="s">
        <v>2863</v>
      </c>
      <c r="E746" s="184" cm="1">
        <f t="array" ref="E746">_xlfn.IFS($D746=$O$5,C746*$P$5,$D746=$O$6,$C746*$P$6,$D746="AZN",$C746)</f>
        <v>19040</v>
      </c>
      <c r="F746" s="183" cm="1">
        <f t="array" ref="F746">_xlfn.IFS($D746=$O$5,$C746*$P$5*0.01,$D746=$O$6,$C746*$P$6*0.01,$D746="AZN",$C746*0.08)</f>
        <v>190.4</v>
      </c>
    </row>
    <row r="747" spans="1:6" x14ac:dyDescent="0.3">
      <c r="A747" s="177" t="s">
        <v>706</v>
      </c>
      <c r="B747" s="178">
        <v>43751</v>
      </c>
      <c r="C747" s="179">
        <v>1400</v>
      </c>
      <c r="D747" s="88" t="s">
        <v>2864</v>
      </c>
      <c r="E747" s="184" cm="1">
        <f t="array" ref="E747">_xlfn.IFS($D747=$O$5,C747*$P$5,$D747=$O$6,$C747*$P$6,$D747="AZN",$C747)</f>
        <v>2543.1</v>
      </c>
      <c r="F747" s="183" cm="1">
        <f t="array" ref="F747">_xlfn.IFS($D747=$O$5,$C747*$P$5*0.01,$D747=$O$6,$C747*$P$6*0.01,$D747="AZN",$C747*0.08)</f>
        <v>25.431000000000001</v>
      </c>
    </row>
    <row r="748" spans="1:6" x14ac:dyDescent="0.3">
      <c r="A748" s="177" t="s">
        <v>376</v>
      </c>
      <c r="B748" s="178">
        <v>43905</v>
      </c>
      <c r="C748" s="179">
        <v>12600</v>
      </c>
      <c r="D748" s="88" t="s">
        <v>2862</v>
      </c>
      <c r="E748" s="184" cm="1">
        <f t="array" ref="E748">_xlfn.IFS($D748=$O$5,C748*$P$5,$D748=$O$6,$C748*$P$6,$D748="AZN",$C748)</f>
        <v>12600</v>
      </c>
      <c r="F748" s="183" cm="1">
        <f t="array" ref="F748">_xlfn.IFS($D748=$O$5,$C748*$P$5*0.01,$D748=$O$6,$C748*$P$6*0.01,$D748="AZN",$C748*0.08)</f>
        <v>1008</v>
      </c>
    </row>
    <row r="749" spans="1:6" x14ac:dyDescent="0.3">
      <c r="A749" s="177" t="s">
        <v>771</v>
      </c>
      <c r="B749" s="178">
        <v>44147</v>
      </c>
      <c r="C749" s="179">
        <v>2600</v>
      </c>
      <c r="D749" s="88" t="s">
        <v>2864</v>
      </c>
      <c r="E749" s="184" cm="1">
        <f t="array" ref="E749">_xlfn.IFS($D749=$O$5,C749*$P$5,$D749=$O$6,$C749*$P$6,$D749="AZN",$C749)</f>
        <v>4722.8999999999996</v>
      </c>
      <c r="F749" s="183" cm="1">
        <f t="array" ref="F749">_xlfn.IFS($D749=$O$5,$C749*$P$5*0.01,$D749=$O$6,$C749*$P$6*0.01,$D749="AZN",$C749*0.08)</f>
        <v>47.228999999999999</v>
      </c>
    </row>
    <row r="750" spans="1:6" x14ac:dyDescent="0.3">
      <c r="A750" s="177" t="s">
        <v>772</v>
      </c>
      <c r="B750" s="178">
        <v>44312</v>
      </c>
      <c r="C750" s="179">
        <v>10900</v>
      </c>
      <c r="D750" s="88" t="s">
        <v>2862</v>
      </c>
      <c r="E750" s="184" cm="1">
        <f t="array" ref="E750">_xlfn.IFS($D750=$O$5,C750*$P$5,$D750=$O$6,$C750*$P$6,$D750="AZN",$C750)</f>
        <v>10900</v>
      </c>
      <c r="F750" s="183" cm="1">
        <f t="array" ref="F750">_xlfn.IFS($D750=$O$5,$C750*$P$5*0.01,$D750=$O$6,$C750*$P$6*0.01,$D750="AZN",$C750*0.08)</f>
        <v>872</v>
      </c>
    </row>
    <row r="751" spans="1:6" x14ac:dyDescent="0.3">
      <c r="A751" s="177" t="s">
        <v>644</v>
      </c>
      <c r="B751" s="178">
        <v>44070</v>
      </c>
      <c r="C751" s="179">
        <v>9800</v>
      </c>
      <c r="D751" s="88" t="s">
        <v>2862</v>
      </c>
      <c r="E751" s="184" cm="1">
        <f t="array" ref="E751">_xlfn.IFS($D751=$O$5,C751*$P$5,$D751=$O$6,$C751*$P$6,$D751="AZN",$C751)</f>
        <v>9800</v>
      </c>
      <c r="F751" s="183" cm="1">
        <f t="array" ref="F751">_xlfn.IFS($D751=$O$5,$C751*$P$5*0.01,$D751=$O$6,$C751*$P$6*0.01,$D751="AZN",$C751*0.08)</f>
        <v>784</v>
      </c>
    </row>
    <row r="752" spans="1:6" x14ac:dyDescent="0.3">
      <c r="A752" s="177" t="s">
        <v>773</v>
      </c>
      <c r="B752" s="178">
        <v>44336</v>
      </c>
      <c r="C752" s="179">
        <v>8800</v>
      </c>
      <c r="D752" s="88" t="s">
        <v>2864</v>
      </c>
      <c r="E752" s="184" cm="1">
        <f t="array" ref="E752">_xlfn.IFS($D752=$O$5,C752*$P$5,$D752=$O$6,$C752*$P$6,$D752="AZN",$C752)</f>
        <v>15985.2</v>
      </c>
      <c r="F752" s="183" cm="1">
        <f t="array" ref="F752">_xlfn.IFS($D752=$O$5,$C752*$P$5*0.01,$D752=$O$6,$C752*$P$6*0.01,$D752="AZN",$C752*0.08)</f>
        <v>159.852</v>
      </c>
    </row>
    <row r="753" spans="1:6" x14ac:dyDescent="0.3">
      <c r="A753" s="177" t="s">
        <v>774</v>
      </c>
      <c r="B753" s="178">
        <v>43970</v>
      </c>
      <c r="C753" s="179">
        <v>10700</v>
      </c>
      <c r="D753" s="88" t="s">
        <v>2863</v>
      </c>
      <c r="E753" s="184" cm="1">
        <f t="array" ref="E753">_xlfn.IFS($D753=$O$5,C753*$P$5,$D753=$O$6,$C753*$P$6,$D753="AZN",$C753)</f>
        <v>18190</v>
      </c>
      <c r="F753" s="183" cm="1">
        <f t="array" ref="F753">_xlfn.IFS($D753=$O$5,$C753*$P$5*0.01,$D753=$O$6,$C753*$P$6*0.01,$D753="AZN",$C753*0.08)</f>
        <v>181.9</v>
      </c>
    </row>
    <row r="754" spans="1:6" x14ac:dyDescent="0.3">
      <c r="A754" s="177" t="s">
        <v>775</v>
      </c>
      <c r="B754" s="178">
        <v>44658</v>
      </c>
      <c r="C754" s="179">
        <v>8200</v>
      </c>
      <c r="D754" s="88" t="s">
        <v>2863</v>
      </c>
      <c r="E754" s="184" cm="1">
        <f t="array" ref="E754">_xlfn.IFS($D754=$O$5,C754*$P$5,$D754=$O$6,$C754*$P$6,$D754="AZN",$C754)</f>
        <v>13940</v>
      </c>
      <c r="F754" s="183" cm="1">
        <f t="array" ref="F754">_xlfn.IFS($D754=$O$5,$C754*$P$5*0.01,$D754=$O$6,$C754*$P$6*0.01,$D754="AZN",$C754*0.08)</f>
        <v>139.4</v>
      </c>
    </row>
    <row r="755" spans="1:6" x14ac:dyDescent="0.3">
      <c r="A755" s="177" t="s">
        <v>765</v>
      </c>
      <c r="B755" s="178">
        <v>44700</v>
      </c>
      <c r="C755" s="179">
        <v>2900</v>
      </c>
      <c r="D755" s="88" t="s">
        <v>2864</v>
      </c>
      <c r="E755" s="184" cm="1">
        <f t="array" ref="E755">_xlfn.IFS($D755=$O$5,C755*$P$5,$D755=$O$6,$C755*$P$6,$D755="AZN",$C755)</f>
        <v>5267.85</v>
      </c>
      <c r="F755" s="183" cm="1">
        <f t="array" ref="F755">_xlfn.IFS($D755=$O$5,$C755*$P$5*0.01,$D755=$O$6,$C755*$P$6*0.01,$D755="AZN",$C755*0.08)</f>
        <v>52.678500000000007</v>
      </c>
    </row>
    <row r="756" spans="1:6" x14ac:dyDescent="0.3">
      <c r="A756" s="177" t="s">
        <v>776</v>
      </c>
      <c r="B756" s="178">
        <v>44115</v>
      </c>
      <c r="C756" s="179">
        <v>12100</v>
      </c>
      <c r="D756" s="88" t="s">
        <v>2862</v>
      </c>
      <c r="E756" s="184" cm="1">
        <f t="array" ref="E756">_xlfn.IFS($D756=$O$5,C756*$P$5,$D756=$O$6,$C756*$P$6,$D756="AZN",$C756)</f>
        <v>12100</v>
      </c>
      <c r="F756" s="183" cm="1">
        <f t="array" ref="F756">_xlfn.IFS($D756=$O$5,$C756*$P$5*0.01,$D756=$O$6,$C756*$P$6*0.01,$D756="AZN",$C756*0.08)</f>
        <v>968</v>
      </c>
    </row>
    <row r="757" spans="1:6" x14ac:dyDescent="0.3">
      <c r="A757" s="177" t="s">
        <v>314</v>
      </c>
      <c r="B757" s="178">
        <v>44229</v>
      </c>
      <c r="C757" s="179">
        <v>10000</v>
      </c>
      <c r="D757" s="88" t="s">
        <v>2864</v>
      </c>
      <c r="E757" s="184" cm="1">
        <f t="array" ref="E757">_xlfn.IFS($D757=$O$5,C757*$P$5,$D757=$O$6,$C757*$P$6,$D757="AZN",$C757)</f>
        <v>18165</v>
      </c>
      <c r="F757" s="183" cm="1">
        <f t="array" ref="F757">_xlfn.IFS($D757=$O$5,$C757*$P$5*0.01,$D757=$O$6,$C757*$P$6*0.01,$D757="AZN",$C757*0.08)</f>
        <v>181.65</v>
      </c>
    </row>
    <row r="758" spans="1:6" x14ac:dyDescent="0.3">
      <c r="A758" s="177" t="s">
        <v>468</v>
      </c>
      <c r="B758" s="178">
        <v>44276</v>
      </c>
      <c r="C758" s="179">
        <v>6100</v>
      </c>
      <c r="D758" s="88" t="s">
        <v>2863</v>
      </c>
      <c r="E758" s="184" cm="1">
        <f t="array" ref="E758">_xlfn.IFS($D758=$O$5,C758*$P$5,$D758=$O$6,$C758*$P$6,$D758="AZN",$C758)</f>
        <v>10370</v>
      </c>
      <c r="F758" s="183" cm="1">
        <f t="array" ref="F758">_xlfn.IFS($D758=$O$5,$C758*$P$5*0.01,$D758=$O$6,$C758*$P$6*0.01,$D758="AZN",$C758*0.08)</f>
        <v>103.7</v>
      </c>
    </row>
    <row r="759" spans="1:6" x14ac:dyDescent="0.3">
      <c r="A759" s="177" t="s">
        <v>385</v>
      </c>
      <c r="B759" s="178">
        <v>43735</v>
      </c>
      <c r="C759" s="179">
        <v>2400</v>
      </c>
      <c r="D759" s="88" t="s">
        <v>2862</v>
      </c>
      <c r="E759" s="184" cm="1">
        <f t="array" ref="E759">_xlfn.IFS($D759=$O$5,C759*$P$5,$D759=$O$6,$C759*$P$6,$D759="AZN",$C759)</f>
        <v>2400</v>
      </c>
      <c r="F759" s="183" cm="1">
        <f t="array" ref="F759">_xlfn.IFS($D759=$O$5,$C759*$P$5*0.01,$D759=$O$6,$C759*$P$6*0.01,$D759="AZN",$C759*0.08)</f>
        <v>192</v>
      </c>
    </row>
    <row r="760" spans="1:6" x14ac:dyDescent="0.3">
      <c r="A760" s="177" t="s">
        <v>777</v>
      </c>
      <c r="B760" s="178">
        <v>44021</v>
      </c>
      <c r="C760" s="179">
        <v>7600</v>
      </c>
      <c r="D760" s="88" t="s">
        <v>2863</v>
      </c>
      <c r="E760" s="184" cm="1">
        <f t="array" ref="E760">_xlfn.IFS($D760=$O$5,C760*$P$5,$D760=$O$6,$C760*$P$6,$D760="AZN",$C760)</f>
        <v>12920</v>
      </c>
      <c r="F760" s="183" cm="1">
        <f t="array" ref="F760">_xlfn.IFS($D760=$O$5,$C760*$P$5*0.01,$D760=$O$6,$C760*$P$6*0.01,$D760="AZN",$C760*0.08)</f>
        <v>129.19999999999999</v>
      </c>
    </row>
    <row r="761" spans="1:6" x14ac:dyDescent="0.3">
      <c r="A761" s="177" t="s">
        <v>600</v>
      </c>
      <c r="B761" s="178">
        <v>43984</v>
      </c>
      <c r="C761" s="179">
        <v>6800</v>
      </c>
      <c r="D761" s="88" t="s">
        <v>2864</v>
      </c>
      <c r="E761" s="184" cm="1">
        <f t="array" ref="E761">_xlfn.IFS($D761=$O$5,C761*$P$5,$D761=$O$6,$C761*$P$6,$D761="AZN",$C761)</f>
        <v>12352.2</v>
      </c>
      <c r="F761" s="183" cm="1">
        <f t="array" ref="F761">_xlfn.IFS($D761=$O$5,$C761*$P$5*0.01,$D761=$O$6,$C761*$P$6*0.01,$D761="AZN",$C761*0.08)</f>
        <v>123.52200000000001</v>
      </c>
    </row>
    <row r="762" spans="1:6" x14ac:dyDescent="0.3">
      <c r="A762" s="177" t="s">
        <v>778</v>
      </c>
      <c r="B762" s="178">
        <v>44323</v>
      </c>
      <c r="C762" s="179">
        <v>5400</v>
      </c>
      <c r="D762" s="88" t="s">
        <v>2864</v>
      </c>
      <c r="E762" s="184" cm="1">
        <f t="array" ref="E762">_xlfn.IFS($D762=$O$5,C762*$P$5,$D762=$O$6,$C762*$P$6,$D762="AZN",$C762)</f>
        <v>9809.1</v>
      </c>
      <c r="F762" s="183" cm="1">
        <f t="array" ref="F762">_xlfn.IFS($D762=$O$5,$C762*$P$5*0.01,$D762=$O$6,$C762*$P$6*0.01,$D762="AZN",$C762*0.08)</f>
        <v>98.091000000000008</v>
      </c>
    </row>
    <row r="763" spans="1:6" x14ac:dyDescent="0.3">
      <c r="A763" s="177" t="s">
        <v>443</v>
      </c>
      <c r="B763" s="178">
        <v>44570</v>
      </c>
      <c r="C763" s="179">
        <v>4400</v>
      </c>
      <c r="D763" s="88" t="s">
        <v>2863</v>
      </c>
      <c r="E763" s="184" cm="1">
        <f t="array" ref="E763">_xlfn.IFS($D763=$O$5,C763*$P$5,$D763=$O$6,$C763*$P$6,$D763="AZN",$C763)</f>
        <v>7480</v>
      </c>
      <c r="F763" s="183" cm="1">
        <f t="array" ref="F763">_xlfn.IFS($D763=$O$5,$C763*$P$5*0.01,$D763=$O$6,$C763*$P$6*0.01,$D763="AZN",$C763*0.08)</f>
        <v>74.8</v>
      </c>
    </row>
    <row r="764" spans="1:6" x14ac:dyDescent="0.3">
      <c r="A764" s="177" t="s">
        <v>646</v>
      </c>
      <c r="B764" s="178">
        <v>44134</v>
      </c>
      <c r="C764" s="179">
        <v>6800</v>
      </c>
      <c r="D764" s="88" t="s">
        <v>2863</v>
      </c>
      <c r="E764" s="184" cm="1">
        <f t="array" ref="E764">_xlfn.IFS($D764=$O$5,C764*$P$5,$D764=$O$6,$C764*$P$6,$D764="AZN",$C764)</f>
        <v>11560</v>
      </c>
      <c r="F764" s="183" cm="1">
        <f t="array" ref="F764">_xlfn.IFS($D764=$O$5,$C764*$P$5*0.01,$D764=$O$6,$C764*$P$6*0.01,$D764="AZN",$C764*0.08)</f>
        <v>115.60000000000001</v>
      </c>
    </row>
    <row r="765" spans="1:6" x14ac:dyDescent="0.3">
      <c r="A765" s="177" t="s">
        <v>779</v>
      </c>
      <c r="B765" s="178">
        <v>44259</v>
      </c>
      <c r="C765" s="179">
        <v>6200</v>
      </c>
      <c r="D765" s="88" t="s">
        <v>2863</v>
      </c>
      <c r="E765" s="184" cm="1">
        <f t="array" ref="E765">_xlfn.IFS($D765=$O$5,C765*$P$5,$D765=$O$6,$C765*$P$6,$D765="AZN",$C765)</f>
        <v>10540</v>
      </c>
      <c r="F765" s="183" cm="1">
        <f t="array" ref="F765">_xlfn.IFS($D765=$O$5,$C765*$P$5*0.01,$D765=$O$6,$C765*$P$6*0.01,$D765="AZN",$C765*0.08)</f>
        <v>105.4</v>
      </c>
    </row>
    <row r="766" spans="1:6" x14ac:dyDescent="0.3">
      <c r="A766" s="177" t="s">
        <v>780</v>
      </c>
      <c r="B766" s="178">
        <v>44595</v>
      </c>
      <c r="C766" s="179">
        <v>9400</v>
      </c>
      <c r="D766" s="88" t="s">
        <v>2862</v>
      </c>
      <c r="E766" s="184" cm="1">
        <f t="array" ref="E766">_xlfn.IFS($D766=$O$5,C766*$P$5,$D766=$O$6,$C766*$P$6,$D766="AZN",$C766)</f>
        <v>9400</v>
      </c>
      <c r="F766" s="183" cm="1">
        <f t="array" ref="F766">_xlfn.IFS($D766=$O$5,$C766*$P$5*0.01,$D766=$O$6,$C766*$P$6*0.01,$D766="AZN",$C766*0.08)</f>
        <v>752</v>
      </c>
    </row>
    <row r="767" spans="1:6" x14ac:dyDescent="0.3">
      <c r="A767" s="177" t="s">
        <v>781</v>
      </c>
      <c r="B767" s="178">
        <v>44259</v>
      </c>
      <c r="C767" s="179">
        <v>2600</v>
      </c>
      <c r="D767" s="88" t="s">
        <v>2862</v>
      </c>
      <c r="E767" s="184" cm="1">
        <f t="array" ref="E767">_xlfn.IFS($D767=$O$5,C767*$P$5,$D767=$O$6,$C767*$P$6,$D767="AZN",$C767)</f>
        <v>2600</v>
      </c>
      <c r="F767" s="183" cm="1">
        <f t="array" ref="F767">_xlfn.IFS($D767=$O$5,$C767*$P$5*0.01,$D767=$O$6,$C767*$P$6*0.01,$D767="AZN",$C767*0.08)</f>
        <v>208</v>
      </c>
    </row>
    <row r="768" spans="1:6" x14ac:dyDescent="0.3">
      <c r="A768" s="177" t="s">
        <v>541</v>
      </c>
      <c r="B768" s="178">
        <v>43653</v>
      </c>
      <c r="C768" s="179">
        <v>11600</v>
      </c>
      <c r="D768" s="88" t="s">
        <v>2864</v>
      </c>
      <c r="E768" s="184" cm="1">
        <f t="array" ref="E768">_xlfn.IFS($D768=$O$5,C768*$P$5,$D768=$O$6,$C768*$P$6,$D768="AZN",$C768)</f>
        <v>21071.4</v>
      </c>
      <c r="F768" s="183" cm="1">
        <f t="array" ref="F768">_xlfn.IFS($D768=$O$5,$C768*$P$5*0.01,$D768=$O$6,$C768*$P$6*0.01,$D768="AZN",$C768*0.08)</f>
        <v>210.71400000000003</v>
      </c>
    </row>
    <row r="769" spans="1:6" x14ac:dyDescent="0.3">
      <c r="A769" s="177" t="s">
        <v>782</v>
      </c>
      <c r="B769" s="178">
        <v>44016</v>
      </c>
      <c r="C769" s="179">
        <v>4500</v>
      </c>
      <c r="D769" s="88" t="s">
        <v>2862</v>
      </c>
      <c r="E769" s="184" cm="1">
        <f t="array" ref="E769">_xlfn.IFS($D769=$O$5,C769*$P$5,$D769=$O$6,$C769*$P$6,$D769="AZN",$C769)</f>
        <v>4500</v>
      </c>
      <c r="F769" s="183" cm="1">
        <f t="array" ref="F769">_xlfn.IFS($D769=$O$5,$C769*$P$5*0.01,$D769=$O$6,$C769*$P$6*0.01,$D769="AZN",$C769*0.08)</f>
        <v>360</v>
      </c>
    </row>
    <row r="770" spans="1:6" x14ac:dyDescent="0.3">
      <c r="A770" s="177" t="s">
        <v>783</v>
      </c>
      <c r="B770" s="178">
        <v>44546</v>
      </c>
      <c r="C770" s="179">
        <v>2000</v>
      </c>
      <c r="D770" s="88" t="s">
        <v>2863</v>
      </c>
      <c r="E770" s="184" cm="1">
        <f t="array" ref="E770">_xlfn.IFS($D770=$O$5,C770*$P$5,$D770=$O$6,$C770*$P$6,$D770="AZN",$C770)</f>
        <v>3400</v>
      </c>
      <c r="F770" s="183" cm="1">
        <f t="array" ref="F770">_xlfn.IFS($D770=$O$5,$C770*$P$5*0.01,$D770=$O$6,$C770*$P$6*0.01,$D770="AZN",$C770*0.08)</f>
        <v>34</v>
      </c>
    </row>
    <row r="771" spans="1:6" x14ac:dyDescent="0.3">
      <c r="A771" s="177" t="s">
        <v>655</v>
      </c>
      <c r="B771" s="178">
        <v>44012</v>
      </c>
      <c r="C771" s="179">
        <v>8100</v>
      </c>
      <c r="D771" s="88" t="s">
        <v>2862</v>
      </c>
      <c r="E771" s="184" cm="1">
        <f t="array" ref="E771">_xlfn.IFS($D771=$O$5,C771*$P$5,$D771=$O$6,$C771*$P$6,$D771="AZN",$C771)</f>
        <v>8100</v>
      </c>
      <c r="F771" s="183" cm="1">
        <f t="array" ref="F771">_xlfn.IFS($D771=$O$5,$C771*$P$5*0.01,$D771=$O$6,$C771*$P$6*0.01,$D771="AZN",$C771*0.08)</f>
        <v>648</v>
      </c>
    </row>
    <row r="772" spans="1:6" x14ac:dyDescent="0.3">
      <c r="A772" s="177" t="s">
        <v>784</v>
      </c>
      <c r="B772" s="178">
        <v>44284</v>
      </c>
      <c r="C772" s="179">
        <v>5600</v>
      </c>
      <c r="D772" s="88" t="s">
        <v>2864</v>
      </c>
      <c r="E772" s="184" cm="1">
        <f t="array" ref="E772">_xlfn.IFS($D772=$O$5,C772*$P$5,$D772=$O$6,$C772*$P$6,$D772="AZN",$C772)</f>
        <v>10172.4</v>
      </c>
      <c r="F772" s="183" cm="1">
        <f t="array" ref="F772">_xlfn.IFS($D772=$O$5,$C772*$P$5*0.01,$D772=$O$6,$C772*$P$6*0.01,$D772="AZN",$C772*0.08)</f>
        <v>101.724</v>
      </c>
    </row>
    <row r="773" spans="1:6" x14ac:dyDescent="0.3">
      <c r="A773" s="177" t="s">
        <v>785</v>
      </c>
      <c r="B773" s="178">
        <v>43964</v>
      </c>
      <c r="C773" s="179">
        <v>1300</v>
      </c>
      <c r="D773" s="88" t="s">
        <v>2863</v>
      </c>
      <c r="E773" s="184" cm="1">
        <f t="array" ref="E773">_xlfn.IFS($D773=$O$5,C773*$P$5,$D773=$O$6,$C773*$P$6,$D773="AZN",$C773)</f>
        <v>2210</v>
      </c>
      <c r="F773" s="183" cm="1">
        <f t="array" ref="F773">_xlfn.IFS($D773=$O$5,$C773*$P$5*0.01,$D773=$O$6,$C773*$P$6*0.01,$D773="AZN",$C773*0.08)</f>
        <v>22.1</v>
      </c>
    </row>
    <row r="774" spans="1:6" x14ac:dyDescent="0.3">
      <c r="A774" s="177" t="s">
        <v>786</v>
      </c>
      <c r="B774" s="178">
        <v>44615</v>
      </c>
      <c r="C774" s="179">
        <v>2500</v>
      </c>
      <c r="D774" s="88" t="s">
        <v>2862</v>
      </c>
      <c r="E774" s="184" cm="1">
        <f t="array" ref="E774">_xlfn.IFS($D774=$O$5,C774*$P$5,$D774=$O$6,$C774*$P$6,$D774="AZN",$C774)</f>
        <v>2500</v>
      </c>
      <c r="F774" s="183" cm="1">
        <f t="array" ref="F774">_xlfn.IFS($D774=$O$5,$C774*$P$5*0.01,$D774=$O$6,$C774*$P$6*0.01,$D774="AZN",$C774*0.08)</f>
        <v>200</v>
      </c>
    </row>
    <row r="775" spans="1:6" x14ac:dyDescent="0.3">
      <c r="A775" s="177" t="s">
        <v>348</v>
      </c>
      <c r="B775" s="178">
        <v>44445</v>
      </c>
      <c r="C775" s="179">
        <v>3100</v>
      </c>
      <c r="D775" s="88" t="s">
        <v>2864</v>
      </c>
      <c r="E775" s="184" cm="1">
        <f t="array" ref="E775">_xlfn.IFS($D775=$O$5,C775*$P$5,$D775=$O$6,$C775*$P$6,$D775="AZN",$C775)</f>
        <v>5631.15</v>
      </c>
      <c r="F775" s="183" cm="1">
        <f t="array" ref="F775">_xlfn.IFS($D775=$O$5,$C775*$P$5*0.01,$D775=$O$6,$C775*$P$6*0.01,$D775="AZN",$C775*0.08)</f>
        <v>56.311499999999995</v>
      </c>
    </row>
    <row r="776" spans="1:6" x14ac:dyDescent="0.3">
      <c r="A776" s="177" t="s">
        <v>175</v>
      </c>
      <c r="B776" s="178">
        <v>43821</v>
      </c>
      <c r="C776" s="179">
        <v>6000</v>
      </c>
      <c r="D776" s="88" t="s">
        <v>2862</v>
      </c>
      <c r="E776" s="184" cm="1">
        <f t="array" ref="E776">_xlfn.IFS($D776=$O$5,C776*$P$5,$D776=$O$6,$C776*$P$6,$D776="AZN",$C776)</f>
        <v>6000</v>
      </c>
      <c r="F776" s="183" cm="1">
        <f t="array" ref="F776">_xlfn.IFS($D776=$O$5,$C776*$P$5*0.01,$D776=$O$6,$C776*$P$6*0.01,$D776="AZN",$C776*0.08)</f>
        <v>480</v>
      </c>
    </row>
    <row r="777" spans="1:6" x14ac:dyDescent="0.3">
      <c r="A777" s="177" t="s">
        <v>787</v>
      </c>
      <c r="B777" s="178">
        <v>44155</v>
      </c>
      <c r="C777" s="179">
        <v>8800</v>
      </c>
      <c r="D777" s="88" t="s">
        <v>2864</v>
      </c>
      <c r="E777" s="184" cm="1">
        <f t="array" ref="E777">_xlfn.IFS($D777=$O$5,C777*$P$5,$D777=$O$6,$C777*$P$6,$D777="AZN",$C777)</f>
        <v>15985.2</v>
      </c>
      <c r="F777" s="183" cm="1">
        <f t="array" ref="F777">_xlfn.IFS($D777=$O$5,$C777*$P$5*0.01,$D777=$O$6,$C777*$P$6*0.01,$D777="AZN",$C777*0.08)</f>
        <v>159.852</v>
      </c>
    </row>
    <row r="778" spans="1:6" x14ac:dyDescent="0.3">
      <c r="A778" s="177" t="s">
        <v>303</v>
      </c>
      <c r="B778" s="178">
        <v>43898</v>
      </c>
      <c r="C778" s="179">
        <v>7900</v>
      </c>
      <c r="D778" s="88" t="s">
        <v>2864</v>
      </c>
      <c r="E778" s="184" cm="1">
        <f t="array" ref="E778">_xlfn.IFS($D778=$O$5,C778*$P$5,$D778=$O$6,$C778*$P$6,$D778="AZN",$C778)</f>
        <v>14350.35</v>
      </c>
      <c r="F778" s="183" cm="1">
        <f t="array" ref="F778">_xlfn.IFS($D778=$O$5,$C778*$P$5*0.01,$D778=$O$6,$C778*$P$6*0.01,$D778="AZN",$C778*0.08)</f>
        <v>143.5035</v>
      </c>
    </row>
    <row r="779" spans="1:6" x14ac:dyDescent="0.3">
      <c r="A779" s="177" t="s">
        <v>788</v>
      </c>
      <c r="B779" s="178">
        <v>44601</v>
      </c>
      <c r="C779" s="179">
        <v>6200</v>
      </c>
      <c r="D779" s="88" t="s">
        <v>2862</v>
      </c>
      <c r="E779" s="184" cm="1">
        <f t="array" ref="E779">_xlfn.IFS($D779=$O$5,C779*$P$5,$D779=$O$6,$C779*$P$6,$D779="AZN",$C779)</f>
        <v>6200</v>
      </c>
      <c r="F779" s="183" cm="1">
        <f t="array" ref="F779">_xlfn.IFS($D779=$O$5,$C779*$P$5*0.01,$D779=$O$6,$C779*$P$6*0.01,$D779="AZN",$C779*0.08)</f>
        <v>496</v>
      </c>
    </row>
    <row r="780" spans="1:6" x14ac:dyDescent="0.3">
      <c r="A780" s="177" t="s">
        <v>789</v>
      </c>
      <c r="B780" s="178">
        <v>44273</v>
      </c>
      <c r="C780" s="179">
        <v>2400</v>
      </c>
      <c r="D780" s="88" t="s">
        <v>2863</v>
      </c>
      <c r="E780" s="184" cm="1">
        <f t="array" ref="E780">_xlfn.IFS($D780=$O$5,C780*$P$5,$D780=$O$6,$C780*$P$6,$D780="AZN",$C780)</f>
        <v>4080</v>
      </c>
      <c r="F780" s="183" cm="1">
        <f t="array" ref="F780">_xlfn.IFS($D780=$O$5,$C780*$P$5*0.01,$D780=$O$6,$C780*$P$6*0.01,$D780="AZN",$C780*0.08)</f>
        <v>40.800000000000004</v>
      </c>
    </row>
    <row r="781" spans="1:6" x14ac:dyDescent="0.3">
      <c r="A781" s="177" t="s">
        <v>790</v>
      </c>
      <c r="B781" s="178">
        <v>44409</v>
      </c>
      <c r="C781" s="179">
        <v>11200</v>
      </c>
      <c r="D781" s="88" t="s">
        <v>2863</v>
      </c>
      <c r="E781" s="184" cm="1">
        <f t="array" ref="E781">_xlfn.IFS($D781=$O$5,C781*$P$5,$D781=$O$6,$C781*$P$6,$D781="AZN",$C781)</f>
        <v>19040</v>
      </c>
      <c r="F781" s="183" cm="1">
        <f t="array" ref="F781">_xlfn.IFS($D781=$O$5,$C781*$P$5*0.01,$D781=$O$6,$C781*$P$6*0.01,$D781="AZN",$C781*0.08)</f>
        <v>190.4</v>
      </c>
    </row>
    <row r="782" spans="1:6" x14ac:dyDescent="0.3">
      <c r="A782" s="177" t="s">
        <v>604</v>
      </c>
      <c r="B782" s="178">
        <v>44322</v>
      </c>
      <c r="C782" s="179">
        <v>9700</v>
      </c>
      <c r="D782" s="88" t="s">
        <v>2863</v>
      </c>
      <c r="E782" s="184" cm="1">
        <f t="array" ref="E782">_xlfn.IFS($D782=$O$5,C782*$P$5,$D782=$O$6,$C782*$P$6,$D782="AZN",$C782)</f>
        <v>16490</v>
      </c>
      <c r="F782" s="183" cm="1">
        <f t="array" ref="F782">_xlfn.IFS($D782=$O$5,$C782*$P$5*0.01,$D782=$O$6,$C782*$P$6*0.01,$D782="AZN",$C782*0.08)</f>
        <v>164.9</v>
      </c>
    </row>
    <row r="783" spans="1:6" x14ac:dyDescent="0.3">
      <c r="A783" s="177" t="s">
        <v>791</v>
      </c>
      <c r="B783" s="178">
        <v>44275</v>
      </c>
      <c r="C783" s="179">
        <v>4400</v>
      </c>
      <c r="D783" s="88" t="s">
        <v>2863</v>
      </c>
      <c r="E783" s="184" cm="1">
        <f t="array" ref="E783">_xlfn.IFS($D783=$O$5,C783*$P$5,$D783=$O$6,$C783*$P$6,$D783="AZN",$C783)</f>
        <v>7480</v>
      </c>
      <c r="F783" s="183" cm="1">
        <f t="array" ref="F783">_xlfn.IFS($D783=$O$5,$C783*$P$5*0.01,$D783=$O$6,$C783*$P$6*0.01,$D783="AZN",$C783*0.08)</f>
        <v>74.8</v>
      </c>
    </row>
    <row r="784" spans="1:6" x14ac:dyDescent="0.3">
      <c r="A784" s="177" t="s">
        <v>792</v>
      </c>
      <c r="B784" s="178">
        <v>44204</v>
      </c>
      <c r="C784" s="179">
        <v>10700</v>
      </c>
      <c r="D784" s="88" t="s">
        <v>2864</v>
      </c>
      <c r="E784" s="184" cm="1">
        <f t="array" ref="E784">_xlfn.IFS($D784=$O$5,C784*$P$5,$D784=$O$6,$C784*$P$6,$D784="AZN",$C784)</f>
        <v>19436.55</v>
      </c>
      <c r="F784" s="183" cm="1">
        <f t="array" ref="F784">_xlfn.IFS($D784=$O$5,$C784*$P$5*0.01,$D784=$O$6,$C784*$P$6*0.01,$D784="AZN",$C784*0.08)</f>
        <v>194.3655</v>
      </c>
    </row>
    <row r="785" spans="1:6" x14ac:dyDescent="0.3">
      <c r="A785" s="177" t="s">
        <v>793</v>
      </c>
      <c r="B785" s="178">
        <v>44733</v>
      </c>
      <c r="C785" s="179">
        <v>12600</v>
      </c>
      <c r="D785" s="88" t="s">
        <v>2863</v>
      </c>
      <c r="E785" s="184" cm="1">
        <f t="array" ref="E785">_xlfn.IFS($D785=$O$5,C785*$P$5,$D785=$O$6,$C785*$P$6,$D785="AZN",$C785)</f>
        <v>21420</v>
      </c>
      <c r="F785" s="183" cm="1">
        <f t="array" ref="F785">_xlfn.IFS($D785=$O$5,$C785*$P$5*0.01,$D785=$O$6,$C785*$P$6*0.01,$D785="AZN",$C785*0.08)</f>
        <v>214.20000000000002</v>
      </c>
    </row>
    <row r="786" spans="1:6" x14ac:dyDescent="0.3">
      <c r="A786" s="177" t="s">
        <v>794</v>
      </c>
      <c r="B786" s="178">
        <v>43625</v>
      </c>
      <c r="C786" s="179">
        <v>7800</v>
      </c>
      <c r="D786" s="88" t="s">
        <v>2862</v>
      </c>
      <c r="E786" s="184" cm="1">
        <f t="array" ref="E786">_xlfn.IFS($D786=$O$5,C786*$P$5,$D786=$O$6,$C786*$P$6,$D786="AZN",$C786)</f>
        <v>7800</v>
      </c>
      <c r="F786" s="183" cm="1">
        <f t="array" ref="F786">_xlfn.IFS($D786=$O$5,$C786*$P$5*0.01,$D786=$O$6,$C786*$P$6*0.01,$D786="AZN",$C786*0.08)</f>
        <v>624</v>
      </c>
    </row>
    <row r="787" spans="1:6" x14ac:dyDescent="0.3">
      <c r="A787" s="177" t="s">
        <v>795</v>
      </c>
      <c r="B787" s="178">
        <v>44387</v>
      </c>
      <c r="C787" s="179">
        <v>7900</v>
      </c>
      <c r="D787" s="88" t="s">
        <v>2864</v>
      </c>
      <c r="E787" s="184" cm="1">
        <f t="array" ref="E787">_xlfn.IFS($D787=$O$5,C787*$P$5,$D787=$O$6,$C787*$P$6,$D787="AZN",$C787)</f>
        <v>14350.35</v>
      </c>
      <c r="F787" s="183" cm="1">
        <f t="array" ref="F787">_xlfn.IFS($D787=$O$5,$C787*$P$5*0.01,$D787=$O$6,$C787*$P$6*0.01,$D787="AZN",$C787*0.08)</f>
        <v>143.5035</v>
      </c>
    </row>
    <row r="788" spans="1:6" x14ac:dyDescent="0.3">
      <c r="A788" s="177" t="s">
        <v>796</v>
      </c>
      <c r="B788" s="178">
        <v>44505</v>
      </c>
      <c r="C788" s="179">
        <v>2400</v>
      </c>
      <c r="D788" s="88" t="s">
        <v>2862</v>
      </c>
      <c r="E788" s="184" cm="1">
        <f t="array" ref="E788">_xlfn.IFS($D788=$O$5,C788*$P$5,$D788=$O$6,$C788*$P$6,$D788="AZN",$C788)</f>
        <v>2400</v>
      </c>
      <c r="F788" s="183" cm="1">
        <f t="array" ref="F788">_xlfn.IFS($D788=$O$5,$C788*$P$5*0.01,$D788=$O$6,$C788*$P$6*0.01,$D788="AZN",$C788*0.08)</f>
        <v>192</v>
      </c>
    </row>
    <row r="789" spans="1:6" x14ac:dyDescent="0.3">
      <c r="A789" s="177" t="s">
        <v>797</v>
      </c>
      <c r="B789" s="178">
        <v>44238</v>
      </c>
      <c r="C789" s="179">
        <v>11600</v>
      </c>
      <c r="D789" s="88" t="s">
        <v>2862</v>
      </c>
      <c r="E789" s="184" cm="1">
        <f t="array" ref="E789">_xlfn.IFS($D789=$O$5,C789*$P$5,$D789=$O$6,$C789*$P$6,$D789="AZN",$C789)</f>
        <v>11600</v>
      </c>
      <c r="F789" s="183" cm="1">
        <f t="array" ref="F789">_xlfn.IFS($D789=$O$5,$C789*$P$5*0.01,$D789=$O$6,$C789*$P$6*0.01,$D789="AZN",$C789*0.08)</f>
        <v>928</v>
      </c>
    </row>
    <row r="790" spans="1:6" x14ac:dyDescent="0.3">
      <c r="A790" s="177" t="s">
        <v>798</v>
      </c>
      <c r="B790" s="178">
        <v>44444</v>
      </c>
      <c r="C790" s="179">
        <v>8000</v>
      </c>
      <c r="D790" s="88" t="s">
        <v>2862</v>
      </c>
      <c r="E790" s="184" cm="1">
        <f t="array" ref="E790">_xlfn.IFS($D790=$O$5,C790*$P$5,$D790=$O$6,$C790*$P$6,$D790="AZN",$C790)</f>
        <v>8000</v>
      </c>
      <c r="F790" s="183" cm="1">
        <f t="array" ref="F790">_xlfn.IFS($D790=$O$5,$C790*$P$5*0.01,$D790=$O$6,$C790*$P$6*0.01,$D790="AZN",$C790*0.08)</f>
        <v>640</v>
      </c>
    </row>
    <row r="791" spans="1:6" x14ac:dyDescent="0.3">
      <c r="A791" s="177" t="s">
        <v>799</v>
      </c>
      <c r="B791" s="178">
        <v>44611</v>
      </c>
      <c r="C791" s="179">
        <v>10200</v>
      </c>
      <c r="D791" s="88" t="s">
        <v>2864</v>
      </c>
      <c r="E791" s="184" cm="1">
        <f t="array" ref="E791">_xlfn.IFS($D791=$O$5,C791*$P$5,$D791=$O$6,$C791*$P$6,$D791="AZN",$C791)</f>
        <v>18528.3</v>
      </c>
      <c r="F791" s="183" cm="1">
        <f t="array" ref="F791">_xlfn.IFS($D791=$O$5,$C791*$P$5*0.01,$D791=$O$6,$C791*$P$6*0.01,$D791="AZN",$C791*0.08)</f>
        <v>185.28299999999999</v>
      </c>
    </row>
    <row r="792" spans="1:6" x14ac:dyDescent="0.3">
      <c r="A792" s="177" t="s">
        <v>800</v>
      </c>
      <c r="B792" s="178">
        <v>44189</v>
      </c>
      <c r="C792" s="179">
        <v>9100</v>
      </c>
      <c r="D792" s="88" t="s">
        <v>2864</v>
      </c>
      <c r="E792" s="184" cm="1">
        <f t="array" ref="E792">_xlfn.IFS($D792=$O$5,C792*$P$5,$D792=$O$6,$C792*$P$6,$D792="AZN",$C792)</f>
        <v>16530.150000000001</v>
      </c>
      <c r="F792" s="183" cm="1">
        <f t="array" ref="F792">_xlfn.IFS($D792=$O$5,$C792*$P$5*0.01,$D792=$O$6,$C792*$P$6*0.01,$D792="AZN",$C792*0.08)</f>
        <v>165.3015</v>
      </c>
    </row>
    <row r="793" spans="1:6" x14ac:dyDescent="0.3">
      <c r="A793" s="177" t="s">
        <v>801</v>
      </c>
      <c r="B793" s="178">
        <v>43927</v>
      </c>
      <c r="C793" s="179">
        <v>5600</v>
      </c>
      <c r="D793" s="88" t="s">
        <v>2863</v>
      </c>
      <c r="E793" s="184" cm="1">
        <f t="array" ref="E793">_xlfn.IFS($D793=$O$5,C793*$P$5,$D793=$O$6,$C793*$P$6,$D793="AZN",$C793)</f>
        <v>9520</v>
      </c>
      <c r="F793" s="183" cm="1">
        <f t="array" ref="F793">_xlfn.IFS($D793=$O$5,$C793*$P$5*0.01,$D793=$O$6,$C793*$P$6*0.01,$D793="AZN",$C793*0.08)</f>
        <v>95.2</v>
      </c>
    </row>
    <row r="794" spans="1:6" x14ac:dyDescent="0.3">
      <c r="A794" s="177" t="s">
        <v>689</v>
      </c>
      <c r="B794" s="178">
        <v>44217</v>
      </c>
      <c r="C794" s="179">
        <v>1700</v>
      </c>
      <c r="D794" s="88" t="s">
        <v>2862</v>
      </c>
      <c r="E794" s="184" cm="1">
        <f t="array" ref="E794">_xlfn.IFS($D794=$O$5,C794*$P$5,$D794=$O$6,$C794*$P$6,$D794="AZN",$C794)</f>
        <v>1700</v>
      </c>
      <c r="F794" s="183" cm="1">
        <f t="array" ref="F794">_xlfn.IFS($D794=$O$5,$C794*$P$5*0.01,$D794=$O$6,$C794*$P$6*0.01,$D794="AZN",$C794*0.08)</f>
        <v>136</v>
      </c>
    </row>
    <row r="795" spans="1:6" x14ac:dyDescent="0.3">
      <c r="A795" s="177" t="s">
        <v>802</v>
      </c>
      <c r="B795" s="178">
        <v>44164</v>
      </c>
      <c r="C795" s="179">
        <v>6300</v>
      </c>
      <c r="D795" s="88" t="s">
        <v>2863</v>
      </c>
      <c r="E795" s="184" cm="1">
        <f t="array" ref="E795">_xlfn.IFS($D795=$O$5,C795*$P$5,$D795=$O$6,$C795*$P$6,$D795="AZN",$C795)</f>
        <v>10710</v>
      </c>
      <c r="F795" s="183" cm="1">
        <f t="array" ref="F795">_xlfn.IFS($D795=$O$5,$C795*$P$5*0.01,$D795=$O$6,$C795*$P$6*0.01,$D795="AZN",$C795*0.08)</f>
        <v>107.10000000000001</v>
      </c>
    </row>
    <row r="796" spans="1:6" x14ac:dyDescent="0.3">
      <c r="A796" s="177" t="s">
        <v>803</v>
      </c>
      <c r="B796" s="178">
        <v>44257</v>
      </c>
      <c r="C796" s="179">
        <v>3700</v>
      </c>
      <c r="D796" s="88" t="s">
        <v>2863</v>
      </c>
      <c r="E796" s="184" cm="1">
        <f t="array" ref="E796">_xlfn.IFS($D796=$O$5,C796*$P$5,$D796=$O$6,$C796*$P$6,$D796="AZN",$C796)</f>
        <v>6290</v>
      </c>
      <c r="F796" s="183" cm="1">
        <f t="array" ref="F796">_xlfn.IFS($D796=$O$5,$C796*$P$5*0.01,$D796=$O$6,$C796*$P$6*0.01,$D796="AZN",$C796*0.08)</f>
        <v>62.9</v>
      </c>
    </row>
    <row r="797" spans="1:6" x14ac:dyDescent="0.3">
      <c r="A797" s="177" t="s">
        <v>531</v>
      </c>
      <c r="B797" s="178">
        <v>43925</v>
      </c>
      <c r="C797" s="179">
        <v>5400</v>
      </c>
      <c r="D797" s="88" t="s">
        <v>2864</v>
      </c>
      <c r="E797" s="184" cm="1">
        <f t="array" ref="E797">_xlfn.IFS($D797=$O$5,C797*$P$5,$D797=$O$6,$C797*$P$6,$D797="AZN",$C797)</f>
        <v>9809.1</v>
      </c>
      <c r="F797" s="183" cm="1">
        <f t="array" ref="F797">_xlfn.IFS($D797=$O$5,$C797*$P$5*0.01,$D797=$O$6,$C797*$P$6*0.01,$D797="AZN",$C797*0.08)</f>
        <v>98.091000000000008</v>
      </c>
    </row>
    <row r="798" spans="1:6" x14ac:dyDescent="0.3">
      <c r="A798" s="177" t="s">
        <v>660</v>
      </c>
      <c r="B798" s="178">
        <v>44105</v>
      </c>
      <c r="C798" s="179">
        <v>11300</v>
      </c>
      <c r="D798" s="88" t="s">
        <v>2863</v>
      </c>
      <c r="E798" s="184" cm="1">
        <f t="array" ref="E798">_xlfn.IFS($D798=$O$5,C798*$P$5,$D798=$O$6,$C798*$P$6,$D798="AZN",$C798)</f>
        <v>19210</v>
      </c>
      <c r="F798" s="183" cm="1">
        <f t="array" ref="F798">_xlfn.IFS($D798=$O$5,$C798*$P$5*0.01,$D798=$O$6,$C798*$P$6*0.01,$D798="AZN",$C798*0.08)</f>
        <v>192.1</v>
      </c>
    </row>
    <row r="799" spans="1:6" x14ac:dyDescent="0.3">
      <c r="A799" s="177" t="s">
        <v>804</v>
      </c>
      <c r="B799" s="178">
        <v>44026</v>
      </c>
      <c r="C799" s="179">
        <v>6600</v>
      </c>
      <c r="D799" s="88" t="s">
        <v>2863</v>
      </c>
      <c r="E799" s="184" cm="1">
        <f t="array" ref="E799">_xlfn.IFS($D799=$O$5,C799*$P$5,$D799=$O$6,$C799*$P$6,$D799="AZN",$C799)</f>
        <v>11220</v>
      </c>
      <c r="F799" s="183" cm="1">
        <f t="array" ref="F799">_xlfn.IFS($D799=$O$5,$C799*$P$5*0.01,$D799=$O$6,$C799*$P$6*0.01,$D799="AZN",$C799*0.08)</f>
        <v>112.2</v>
      </c>
    </row>
    <row r="800" spans="1:6" x14ac:dyDescent="0.3">
      <c r="A800" s="177" t="s">
        <v>754</v>
      </c>
      <c r="B800" s="178">
        <v>44482</v>
      </c>
      <c r="C800" s="179">
        <v>7700</v>
      </c>
      <c r="D800" s="88" t="s">
        <v>2862</v>
      </c>
      <c r="E800" s="184" cm="1">
        <f t="array" ref="E800">_xlfn.IFS($D800=$O$5,C800*$P$5,$D800=$O$6,$C800*$P$6,$D800="AZN",$C800)</f>
        <v>7700</v>
      </c>
      <c r="F800" s="183" cm="1">
        <f t="array" ref="F800">_xlfn.IFS($D800=$O$5,$C800*$P$5*0.01,$D800=$O$6,$C800*$P$6*0.01,$D800="AZN",$C800*0.08)</f>
        <v>616</v>
      </c>
    </row>
    <row r="801" spans="1:6" x14ac:dyDescent="0.3">
      <c r="A801" s="177" t="s">
        <v>805</v>
      </c>
      <c r="B801" s="178">
        <v>44155</v>
      </c>
      <c r="C801" s="179">
        <v>1000</v>
      </c>
      <c r="D801" s="88" t="s">
        <v>2864</v>
      </c>
      <c r="E801" s="184" cm="1">
        <f t="array" ref="E801">_xlfn.IFS($D801=$O$5,C801*$P$5,$D801=$O$6,$C801*$P$6,$D801="AZN",$C801)</f>
        <v>1816.5</v>
      </c>
      <c r="F801" s="183" cm="1">
        <f t="array" ref="F801">_xlfn.IFS($D801=$O$5,$C801*$P$5*0.01,$D801=$O$6,$C801*$P$6*0.01,$D801="AZN",$C801*0.08)</f>
        <v>18.164999999999999</v>
      </c>
    </row>
    <row r="802" spans="1:6" x14ac:dyDescent="0.3">
      <c r="A802" s="177" t="s">
        <v>255</v>
      </c>
      <c r="B802" s="178">
        <v>44353</v>
      </c>
      <c r="C802" s="179">
        <v>3400</v>
      </c>
      <c r="D802" s="88" t="s">
        <v>2863</v>
      </c>
      <c r="E802" s="184" cm="1">
        <f t="array" ref="E802">_xlfn.IFS($D802=$O$5,C802*$P$5,$D802=$O$6,$C802*$P$6,$D802="AZN",$C802)</f>
        <v>5780</v>
      </c>
      <c r="F802" s="183" cm="1">
        <f t="array" ref="F802">_xlfn.IFS($D802=$O$5,$C802*$P$5*0.01,$D802=$O$6,$C802*$P$6*0.01,$D802="AZN",$C802*0.08)</f>
        <v>57.800000000000004</v>
      </c>
    </row>
    <row r="803" spans="1:6" x14ac:dyDescent="0.3">
      <c r="A803" s="177" t="s">
        <v>456</v>
      </c>
      <c r="B803" s="178">
        <v>44573</v>
      </c>
      <c r="C803" s="179">
        <v>10300</v>
      </c>
      <c r="D803" s="88" t="s">
        <v>2864</v>
      </c>
      <c r="E803" s="184" cm="1">
        <f t="array" ref="E803">_xlfn.IFS($D803=$O$5,C803*$P$5,$D803=$O$6,$C803*$P$6,$D803="AZN",$C803)</f>
        <v>18709.95</v>
      </c>
      <c r="F803" s="183" cm="1">
        <f t="array" ref="F803">_xlfn.IFS($D803=$O$5,$C803*$P$5*0.01,$D803=$O$6,$C803*$P$6*0.01,$D803="AZN",$C803*0.08)</f>
        <v>187.09950000000001</v>
      </c>
    </row>
    <row r="804" spans="1:6" x14ac:dyDescent="0.3">
      <c r="A804" s="177" t="s">
        <v>806</v>
      </c>
      <c r="B804" s="178">
        <v>43914</v>
      </c>
      <c r="C804" s="179">
        <v>10800</v>
      </c>
      <c r="D804" s="88" t="s">
        <v>2864</v>
      </c>
      <c r="E804" s="184" cm="1">
        <f t="array" ref="E804">_xlfn.IFS($D804=$O$5,C804*$P$5,$D804=$O$6,$C804*$P$6,$D804="AZN",$C804)</f>
        <v>19618.2</v>
      </c>
      <c r="F804" s="183" cm="1">
        <f t="array" ref="F804">_xlfn.IFS($D804=$O$5,$C804*$P$5*0.01,$D804=$O$6,$C804*$P$6*0.01,$D804="AZN",$C804*0.08)</f>
        <v>196.18200000000002</v>
      </c>
    </row>
    <row r="805" spans="1:6" x14ac:dyDescent="0.3">
      <c r="A805" s="177" t="s">
        <v>807</v>
      </c>
      <c r="B805" s="178">
        <v>44026</v>
      </c>
      <c r="C805" s="179">
        <v>12900</v>
      </c>
      <c r="D805" s="88" t="s">
        <v>2862</v>
      </c>
      <c r="E805" s="184" cm="1">
        <f t="array" ref="E805">_xlfn.IFS($D805=$O$5,C805*$P$5,$D805=$O$6,$C805*$P$6,$D805="AZN",$C805)</f>
        <v>12900</v>
      </c>
      <c r="F805" s="183" cm="1">
        <f t="array" ref="F805">_xlfn.IFS($D805=$O$5,$C805*$P$5*0.01,$D805=$O$6,$C805*$P$6*0.01,$D805="AZN",$C805*0.08)</f>
        <v>1032</v>
      </c>
    </row>
    <row r="806" spans="1:6" x14ac:dyDescent="0.3">
      <c r="A806" s="177" t="s">
        <v>808</v>
      </c>
      <c r="B806" s="178">
        <v>44277</v>
      </c>
      <c r="C806" s="179">
        <v>1500</v>
      </c>
      <c r="D806" s="88" t="s">
        <v>2863</v>
      </c>
      <c r="E806" s="184" cm="1">
        <f t="array" ref="E806">_xlfn.IFS($D806=$O$5,C806*$P$5,$D806=$O$6,$C806*$P$6,$D806="AZN",$C806)</f>
        <v>2550</v>
      </c>
      <c r="F806" s="183" cm="1">
        <f t="array" ref="F806">_xlfn.IFS($D806=$O$5,$C806*$P$5*0.01,$D806=$O$6,$C806*$P$6*0.01,$D806="AZN",$C806*0.08)</f>
        <v>25.5</v>
      </c>
    </row>
    <row r="807" spans="1:6" x14ac:dyDescent="0.3">
      <c r="A807" s="177" t="s">
        <v>809</v>
      </c>
      <c r="B807" s="178">
        <v>44126</v>
      </c>
      <c r="C807" s="179">
        <v>10900</v>
      </c>
      <c r="D807" s="88" t="s">
        <v>2863</v>
      </c>
      <c r="E807" s="184" cm="1">
        <f t="array" ref="E807">_xlfn.IFS($D807=$O$5,C807*$P$5,$D807=$O$6,$C807*$P$6,$D807="AZN",$C807)</f>
        <v>18530</v>
      </c>
      <c r="F807" s="183" cm="1">
        <f t="array" ref="F807">_xlfn.IFS($D807=$O$5,$C807*$P$5*0.01,$D807=$O$6,$C807*$P$6*0.01,$D807="AZN",$C807*0.08)</f>
        <v>185.3</v>
      </c>
    </row>
    <row r="808" spans="1:6" x14ac:dyDescent="0.3">
      <c r="A808" s="177" t="s">
        <v>317</v>
      </c>
      <c r="B808" s="178">
        <v>44305</v>
      </c>
      <c r="C808" s="179">
        <v>8900</v>
      </c>
      <c r="D808" s="88" t="s">
        <v>2862</v>
      </c>
      <c r="E808" s="184" cm="1">
        <f t="array" ref="E808">_xlfn.IFS($D808=$O$5,C808*$P$5,$D808=$O$6,$C808*$P$6,$D808="AZN",$C808)</f>
        <v>8900</v>
      </c>
      <c r="F808" s="183" cm="1">
        <f t="array" ref="F808">_xlfn.IFS($D808=$O$5,$C808*$P$5*0.01,$D808=$O$6,$C808*$P$6*0.01,$D808="AZN",$C808*0.08)</f>
        <v>712</v>
      </c>
    </row>
    <row r="809" spans="1:6" x14ac:dyDescent="0.3">
      <c r="A809" s="177" t="s">
        <v>396</v>
      </c>
      <c r="B809" s="178">
        <v>44694</v>
      </c>
      <c r="C809" s="179">
        <v>1300</v>
      </c>
      <c r="D809" s="88" t="s">
        <v>2862</v>
      </c>
      <c r="E809" s="184" cm="1">
        <f t="array" ref="E809">_xlfn.IFS($D809=$O$5,C809*$P$5,$D809=$O$6,$C809*$P$6,$D809="AZN",$C809)</f>
        <v>1300</v>
      </c>
      <c r="F809" s="183" cm="1">
        <f t="array" ref="F809">_xlfn.IFS($D809=$O$5,$C809*$P$5*0.01,$D809=$O$6,$C809*$P$6*0.01,$D809="AZN",$C809*0.08)</f>
        <v>104</v>
      </c>
    </row>
    <row r="810" spans="1:6" x14ac:dyDescent="0.3">
      <c r="A810" s="177" t="s">
        <v>810</v>
      </c>
      <c r="B810" s="178">
        <v>44095</v>
      </c>
      <c r="C810" s="179">
        <v>8900</v>
      </c>
      <c r="D810" s="88" t="s">
        <v>2862</v>
      </c>
      <c r="E810" s="184" cm="1">
        <f t="array" ref="E810">_xlfn.IFS($D810=$O$5,C810*$P$5,$D810=$O$6,$C810*$P$6,$D810="AZN",$C810)</f>
        <v>8900</v>
      </c>
      <c r="F810" s="183" cm="1">
        <f t="array" ref="F810">_xlfn.IFS($D810=$O$5,$C810*$P$5*0.01,$D810=$O$6,$C810*$P$6*0.01,$D810="AZN",$C810*0.08)</f>
        <v>712</v>
      </c>
    </row>
    <row r="811" spans="1:6" x14ac:dyDescent="0.3">
      <c r="A811" s="177" t="s">
        <v>811</v>
      </c>
      <c r="B811" s="178">
        <v>44252</v>
      </c>
      <c r="C811" s="179">
        <v>2400</v>
      </c>
      <c r="D811" s="88" t="s">
        <v>2862</v>
      </c>
      <c r="E811" s="184" cm="1">
        <f t="array" ref="E811">_xlfn.IFS($D811=$O$5,C811*$P$5,$D811=$O$6,$C811*$P$6,$D811="AZN",$C811)</f>
        <v>2400</v>
      </c>
      <c r="F811" s="183" cm="1">
        <f t="array" ref="F811">_xlfn.IFS($D811=$O$5,$C811*$P$5*0.01,$D811=$O$6,$C811*$P$6*0.01,$D811="AZN",$C811*0.08)</f>
        <v>192</v>
      </c>
    </row>
    <row r="812" spans="1:6" x14ac:dyDescent="0.3">
      <c r="A812" s="177" t="s">
        <v>554</v>
      </c>
      <c r="B812" s="178">
        <v>44062</v>
      </c>
      <c r="C812" s="179">
        <v>9700</v>
      </c>
      <c r="D812" s="88" t="s">
        <v>2864</v>
      </c>
      <c r="E812" s="184" cm="1">
        <f t="array" ref="E812">_xlfn.IFS($D812=$O$5,C812*$P$5,$D812=$O$6,$C812*$P$6,$D812="AZN",$C812)</f>
        <v>17620.05</v>
      </c>
      <c r="F812" s="183" cm="1">
        <f t="array" ref="F812">_xlfn.IFS($D812=$O$5,$C812*$P$5*0.01,$D812=$O$6,$C812*$P$6*0.01,$D812="AZN",$C812*0.08)</f>
        <v>176.20050000000001</v>
      </c>
    </row>
    <row r="813" spans="1:6" x14ac:dyDescent="0.3">
      <c r="A813" s="177" t="s">
        <v>812</v>
      </c>
      <c r="B813" s="178">
        <v>44410</v>
      </c>
      <c r="C813" s="179">
        <v>6000</v>
      </c>
      <c r="D813" s="88" t="s">
        <v>2862</v>
      </c>
      <c r="E813" s="184" cm="1">
        <f t="array" ref="E813">_xlfn.IFS($D813=$O$5,C813*$P$5,$D813=$O$6,$C813*$P$6,$D813="AZN",$C813)</f>
        <v>6000</v>
      </c>
      <c r="F813" s="183" cm="1">
        <f t="array" ref="F813">_xlfn.IFS($D813=$O$5,$C813*$P$5*0.01,$D813=$O$6,$C813*$P$6*0.01,$D813="AZN",$C813*0.08)</f>
        <v>480</v>
      </c>
    </row>
    <row r="814" spans="1:6" x14ac:dyDescent="0.3">
      <c r="A814" s="177" t="s">
        <v>813</v>
      </c>
      <c r="B814" s="178">
        <v>44418</v>
      </c>
      <c r="C814" s="179">
        <v>6400</v>
      </c>
      <c r="D814" s="88" t="s">
        <v>2863</v>
      </c>
      <c r="E814" s="184" cm="1">
        <f t="array" ref="E814">_xlfn.IFS($D814=$O$5,C814*$P$5,$D814=$O$6,$C814*$P$6,$D814="AZN",$C814)</f>
        <v>10880</v>
      </c>
      <c r="F814" s="183" cm="1">
        <f t="array" ref="F814">_xlfn.IFS($D814=$O$5,$C814*$P$5*0.01,$D814=$O$6,$C814*$P$6*0.01,$D814="AZN",$C814*0.08)</f>
        <v>108.8</v>
      </c>
    </row>
    <row r="815" spans="1:6" x14ac:dyDescent="0.3">
      <c r="A815" s="177" t="s">
        <v>794</v>
      </c>
      <c r="B815" s="178">
        <v>44029</v>
      </c>
      <c r="C815" s="179">
        <v>10300</v>
      </c>
      <c r="D815" s="88" t="s">
        <v>2862</v>
      </c>
      <c r="E815" s="184" cm="1">
        <f t="array" ref="E815">_xlfn.IFS($D815=$O$5,C815*$P$5,$D815=$O$6,$C815*$P$6,$D815="AZN",$C815)</f>
        <v>10300</v>
      </c>
      <c r="F815" s="183" cm="1">
        <f t="array" ref="F815">_xlfn.IFS($D815=$O$5,$C815*$P$5*0.01,$D815=$O$6,$C815*$P$6*0.01,$D815="AZN",$C815*0.08)</f>
        <v>824</v>
      </c>
    </row>
    <row r="816" spans="1:6" x14ac:dyDescent="0.3">
      <c r="A816" s="177" t="s">
        <v>395</v>
      </c>
      <c r="B816" s="178">
        <v>44137</v>
      </c>
      <c r="C816" s="179">
        <v>6200</v>
      </c>
      <c r="D816" s="88" t="s">
        <v>2862</v>
      </c>
      <c r="E816" s="184" cm="1">
        <f t="array" ref="E816">_xlfn.IFS($D816=$O$5,C816*$P$5,$D816=$O$6,$C816*$P$6,$D816="AZN",$C816)</f>
        <v>6200</v>
      </c>
      <c r="F816" s="183" cm="1">
        <f t="array" ref="F816">_xlfn.IFS($D816=$O$5,$C816*$P$5*0.01,$D816=$O$6,$C816*$P$6*0.01,$D816="AZN",$C816*0.08)</f>
        <v>496</v>
      </c>
    </row>
    <row r="817" spans="1:6" x14ac:dyDescent="0.3">
      <c r="A817" s="177" t="s">
        <v>562</v>
      </c>
      <c r="B817" s="178">
        <v>44616</v>
      </c>
      <c r="C817" s="179">
        <v>7600</v>
      </c>
      <c r="D817" s="88" t="s">
        <v>2862</v>
      </c>
      <c r="E817" s="184" cm="1">
        <f t="array" ref="E817">_xlfn.IFS($D817=$O$5,C817*$P$5,$D817=$O$6,$C817*$P$6,$D817="AZN",$C817)</f>
        <v>7600</v>
      </c>
      <c r="F817" s="183" cm="1">
        <f t="array" ref="F817">_xlfn.IFS($D817=$O$5,$C817*$P$5*0.01,$D817=$O$6,$C817*$P$6*0.01,$D817="AZN",$C817*0.08)</f>
        <v>608</v>
      </c>
    </row>
    <row r="818" spans="1:6" x14ac:dyDescent="0.3">
      <c r="A818" s="177" t="s">
        <v>814</v>
      </c>
      <c r="B818" s="178">
        <v>44225</v>
      </c>
      <c r="C818" s="179">
        <v>5400</v>
      </c>
      <c r="D818" s="88" t="s">
        <v>2862</v>
      </c>
      <c r="E818" s="184" cm="1">
        <f t="array" ref="E818">_xlfn.IFS($D818=$O$5,C818*$P$5,$D818=$O$6,$C818*$P$6,$D818="AZN",$C818)</f>
        <v>5400</v>
      </c>
      <c r="F818" s="183" cm="1">
        <f t="array" ref="F818">_xlfn.IFS($D818=$O$5,$C818*$P$5*0.01,$D818=$O$6,$C818*$P$6*0.01,$D818="AZN",$C818*0.08)</f>
        <v>432</v>
      </c>
    </row>
    <row r="819" spans="1:6" x14ac:dyDescent="0.3">
      <c r="A819" s="177" t="s">
        <v>390</v>
      </c>
      <c r="B819" s="178">
        <v>43788</v>
      </c>
      <c r="C819" s="179">
        <v>3600</v>
      </c>
      <c r="D819" s="88" t="s">
        <v>2864</v>
      </c>
      <c r="E819" s="184" cm="1">
        <f t="array" ref="E819">_xlfn.IFS($D819=$O$5,C819*$P$5,$D819=$O$6,$C819*$P$6,$D819="AZN",$C819)</f>
        <v>6539.4</v>
      </c>
      <c r="F819" s="183" cm="1">
        <f t="array" ref="F819">_xlfn.IFS($D819=$O$5,$C819*$P$5*0.01,$D819=$O$6,$C819*$P$6*0.01,$D819="AZN",$C819*0.08)</f>
        <v>65.393999999999991</v>
      </c>
    </row>
    <row r="820" spans="1:6" x14ac:dyDescent="0.3">
      <c r="A820" s="177" t="s">
        <v>815</v>
      </c>
      <c r="B820" s="178">
        <v>44402</v>
      </c>
      <c r="C820" s="179">
        <v>11500</v>
      </c>
      <c r="D820" s="88" t="s">
        <v>2862</v>
      </c>
      <c r="E820" s="184" cm="1">
        <f t="array" ref="E820">_xlfn.IFS($D820=$O$5,C820*$P$5,$D820=$O$6,$C820*$P$6,$D820="AZN",$C820)</f>
        <v>11500</v>
      </c>
      <c r="F820" s="183" cm="1">
        <f t="array" ref="F820">_xlfn.IFS($D820=$O$5,$C820*$P$5*0.01,$D820=$O$6,$C820*$P$6*0.01,$D820="AZN",$C820*0.08)</f>
        <v>920</v>
      </c>
    </row>
    <row r="821" spans="1:6" x14ac:dyDescent="0.3">
      <c r="A821" s="177" t="s">
        <v>816</v>
      </c>
      <c r="B821" s="178">
        <v>44446</v>
      </c>
      <c r="C821" s="179">
        <v>4900</v>
      </c>
      <c r="D821" s="88" t="s">
        <v>2863</v>
      </c>
      <c r="E821" s="184" cm="1">
        <f t="array" ref="E821">_xlfn.IFS($D821=$O$5,C821*$P$5,$D821=$O$6,$C821*$P$6,$D821="AZN",$C821)</f>
        <v>8330</v>
      </c>
      <c r="F821" s="183" cm="1">
        <f t="array" ref="F821">_xlfn.IFS($D821=$O$5,$C821*$P$5*0.01,$D821=$O$6,$C821*$P$6*0.01,$D821="AZN",$C821*0.08)</f>
        <v>83.3</v>
      </c>
    </row>
    <row r="822" spans="1:6" x14ac:dyDescent="0.3">
      <c r="A822" s="177" t="s">
        <v>817</v>
      </c>
      <c r="B822" s="178">
        <v>44036</v>
      </c>
      <c r="C822" s="179">
        <v>1900</v>
      </c>
      <c r="D822" s="88" t="s">
        <v>2862</v>
      </c>
      <c r="E822" s="184" cm="1">
        <f t="array" ref="E822">_xlfn.IFS($D822=$O$5,C822*$P$5,$D822=$O$6,$C822*$P$6,$D822="AZN",$C822)</f>
        <v>1900</v>
      </c>
      <c r="F822" s="183" cm="1">
        <f t="array" ref="F822">_xlfn.IFS($D822=$O$5,$C822*$P$5*0.01,$D822=$O$6,$C822*$P$6*0.01,$D822="AZN",$C822*0.08)</f>
        <v>152</v>
      </c>
    </row>
    <row r="823" spans="1:6" x14ac:dyDescent="0.3">
      <c r="A823" s="177" t="s">
        <v>624</v>
      </c>
      <c r="B823" s="178">
        <v>43872</v>
      </c>
      <c r="C823" s="179">
        <v>11000</v>
      </c>
      <c r="D823" s="88" t="s">
        <v>2863</v>
      </c>
      <c r="E823" s="184" cm="1">
        <f t="array" ref="E823">_xlfn.IFS($D823=$O$5,C823*$P$5,$D823=$O$6,$C823*$P$6,$D823="AZN",$C823)</f>
        <v>18700</v>
      </c>
      <c r="F823" s="183" cm="1">
        <f t="array" ref="F823">_xlfn.IFS($D823=$O$5,$C823*$P$5*0.01,$D823=$O$6,$C823*$P$6*0.01,$D823="AZN",$C823*0.08)</f>
        <v>187</v>
      </c>
    </row>
    <row r="824" spans="1:6" x14ac:dyDescent="0.3">
      <c r="A824" s="177" t="s">
        <v>487</v>
      </c>
      <c r="B824" s="178">
        <v>44291</v>
      </c>
      <c r="C824" s="179">
        <v>3700</v>
      </c>
      <c r="D824" s="88" t="s">
        <v>2864</v>
      </c>
      <c r="E824" s="184" cm="1">
        <f t="array" ref="E824">_xlfn.IFS($D824=$O$5,C824*$P$5,$D824=$O$6,$C824*$P$6,$D824="AZN",$C824)</f>
        <v>6721.05</v>
      </c>
      <c r="F824" s="183" cm="1">
        <f t="array" ref="F824">_xlfn.IFS($D824=$O$5,$C824*$P$5*0.01,$D824=$O$6,$C824*$P$6*0.01,$D824="AZN",$C824*0.08)</f>
        <v>67.210499999999996</v>
      </c>
    </row>
    <row r="825" spans="1:6" x14ac:dyDescent="0.3">
      <c r="A825" s="177" t="s">
        <v>818</v>
      </c>
      <c r="B825" s="178">
        <v>43904</v>
      </c>
      <c r="C825" s="179">
        <v>10700</v>
      </c>
      <c r="D825" s="88" t="s">
        <v>2863</v>
      </c>
      <c r="E825" s="184" cm="1">
        <f t="array" ref="E825">_xlfn.IFS($D825=$O$5,C825*$P$5,$D825=$O$6,$C825*$P$6,$D825="AZN",$C825)</f>
        <v>18190</v>
      </c>
      <c r="F825" s="183" cm="1">
        <f t="array" ref="F825">_xlfn.IFS($D825=$O$5,$C825*$P$5*0.01,$D825=$O$6,$C825*$P$6*0.01,$D825="AZN",$C825*0.08)</f>
        <v>181.9</v>
      </c>
    </row>
    <row r="826" spans="1:6" x14ac:dyDescent="0.3">
      <c r="A826" s="177" t="s">
        <v>145</v>
      </c>
      <c r="B826" s="178">
        <v>44555</v>
      </c>
      <c r="C826" s="179">
        <v>9000</v>
      </c>
      <c r="D826" s="88" t="s">
        <v>2863</v>
      </c>
      <c r="E826" s="184" cm="1">
        <f t="array" ref="E826">_xlfn.IFS($D826=$O$5,C826*$P$5,$D826=$O$6,$C826*$P$6,$D826="AZN",$C826)</f>
        <v>15300</v>
      </c>
      <c r="F826" s="183" cm="1">
        <f t="array" ref="F826">_xlfn.IFS($D826=$O$5,$C826*$P$5*0.01,$D826=$O$6,$C826*$P$6*0.01,$D826="AZN",$C826*0.08)</f>
        <v>153</v>
      </c>
    </row>
    <row r="827" spans="1:6" x14ac:dyDescent="0.3">
      <c r="A827" s="177" t="s">
        <v>401</v>
      </c>
      <c r="B827" s="178">
        <v>44035</v>
      </c>
      <c r="C827" s="179">
        <v>9600</v>
      </c>
      <c r="D827" s="88" t="s">
        <v>2862</v>
      </c>
      <c r="E827" s="184" cm="1">
        <f t="array" ref="E827">_xlfn.IFS($D827=$O$5,C827*$P$5,$D827=$O$6,$C827*$P$6,$D827="AZN",$C827)</f>
        <v>9600</v>
      </c>
      <c r="F827" s="183" cm="1">
        <f t="array" ref="F827">_xlfn.IFS($D827=$O$5,$C827*$P$5*0.01,$D827=$O$6,$C827*$P$6*0.01,$D827="AZN",$C827*0.08)</f>
        <v>768</v>
      </c>
    </row>
    <row r="828" spans="1:6" x14ac:dyDescent="0.3">
      <c r="A828" s="177" t="s">
        <v>819</v>
      </c>
      <c r="B828" s="178">
        <v>43799</v>
      </c>
      <c r="C828" s="179">
        <v>9500</v>
      </c>
      <c r="D828" s="88" t="s">
        <v>2863</v>
      </c>
      <c r="E828" s="184" cm="1">
        <f t="array" ref="E828">_xlfn.IFS($D828=$O$5,C828*$P$5,$D828=$O$6,$C828*$P$6,$D828="AZN",$C828)</f>
        <v>16150</v>
      </c>
      <c r="F828" s="183" cm="1">
        <f t="array" ref="F828">_xlfn.IFS($D828=$O$5,$C828*$P$5*0.01,$D828=$O$6,$C828*$P$6*0.01,$D828="AZN",$C828*0.08)</f>
        <v>161.5</v>
      </c>
    </row>
    <row r="829" spans="1:6" x14ac:dyDescent="0.3">
      <c r="A829" s="177" t="s">
        <v>280</v>
      </c>
      <c r="B829" s="178">
        <v>44275</v>
      </c>
      <c r="C829" s="179">
        <v>8500</v>
      </c>
      <c r="D829" s="88" t="s">
        <v>2864</v>
      </c>
      <c r="E829" s="184" cm="1">
        <f t="array" ref="E829">_xlfn.IFS($D829=$O$5,C829*$P$5,$D829=$O$6,$C829*$P$6,$D829="AZN",$C829)</f>
        <v>15440.25</v>
      </c>
      <c r="F829" s="183" cm="1">
        <f t="array" ref="F829">_xlfn.IFS($D829=$O$5,$C829*$P$5*0.01,$D829=$O$6,$C829*$P$6*0.01,$D829="AZN",$C829*0.08)</f>
        <v>154.4025</v>
      </c>
    </row>
    <row r="830" spans="1:6" x14ac:dyDescent="0.3">
      <c r="A830" s="177" t="s">
        <v>820</v>
      </c>
      <c r="B830" s="178">
        <v>43782</v>
      </c>
      <c r="C830" s="179">
        <v>3000</v>
      </c>
      <c r="D830" s="88" t="s">
        <v>2864</v>
      </c>
      <c r="E830" s="184" cm="1">
        <f t="array" ref="E830">_xlfn.IFS($D830=$O$5,C830*$P$5,$D830=$O$6,$C830*$P$6,$D830="AZN",$C830)</f>
        <v>5449.5</v>
      </c>
      <c r="F830" s="183" cm="1">
        <f t="array" ref="F830">_xlfn.IFS($D830=$O$5,$C830*$P$5*0.01,$D830=$O$6,$C830*$P$6*0.01,$D830="AZN",$C830*0.08)</f>
        <v>54.495000000000005</v>
      </c>
    </row>
    <row r="831" spans="1:6" x14ac:dyDescent="0.3">
      <c r="A831" s="177" t="s">
        <v>821</v>
      </c>
      <c r="B831" s="178">
        <v>44218</v>
      </c>
      <c r="C831" s="179">
        <v>6400</v>
      </c>
      <c r="D831" s="88" t="s">
        <v>2864</v>
      </c>
      <c r="E831" s="184" cm="1">
        <f t="array" ref="E831">_xlfn.IFS($D831=$O$5,C831*$P$5,$D831=$O$6,$C831*$P$6,$D831="AZN",$C831)</f>
        <v>11625.6</v>
      </c>
      <c r="F831" s="183" cm="1">
        <f t="array" ref="F831">_xlfn.IFS($D831=$O$5,$C831*$P$5*0.01,$D831=$O$6,$C831*$P$6*0.01,$D831="AZN",$C831*0.08)</f>
        <v>116.256</v>
      </c>
    </row>
    <row r="832" spans="1:6" x14ac:dyDescent="0.3">
      <c r="A832" s="177" t="s">
        <v>281</v>
      </c>
      <c r="B832" s="178">
        <v>44249</v>
      </c>
      <c r="C832" s="179">
        <v>2200</v>
      </c>
      <c r="D832" s="88" t="s">
        <v>2864</v>
      </c>
      <c r="E832" s="184" cm="1">
        <f t="array" ref="E832">_xlfn.IFS($D832=$O$5,C832*$P$5,$D832=$O$6,$C832*$P$6,$D832="AZN",$C832)</f>
        <v>3996.3</v>
      </c>
      <c r="F832" s="183" cm="1">
        <f t="array" ref="F832">_xlfn.IFS($D832=$O$5,$C832*$P$5*0.01,$D832=$O$6,$C832*$P$6*0.01,$D832="AZN",$C832*0.08)</f>
        <v>39.963000000000001</v>
      </c>
    </row>
    <row r="833" spans="1:6" x14ac:dyDescent="0.3">
      <c r="A833" s="177" t="s">
        <v>822</v>
      </c>
      <c r="B833" s="178">
        <v>44212</v>
      </c>
      <c r="C833" s="179">
        <v>11500</v>
      </c>
      <c r="D833" s="88" t="s">
        <v>2864</v>
      </c>
      <c r="E833" s="184" cm="1">
        <f t="array" ref="E833">_xlfn.IFS($D833=$O$5,C833*$P$5,$D833=$O$6,$C833*$P$6,$D833="AZN",$C833)</f>
        <v>20889.75</v>
      </c>
      <c r="F833" s="183" cm="1">
        <f t="array" ref="F833">_xlfn.IFS($D833=$O$5,$C833*$P$5*0.01,$D833=$O$6,$C833*$P$6*0.01,$D833="AZN",$C833*0.08)</f>
        <v>208.89750000000001</v>
      </c>
    </row>
    <row r="834" spans="1:6" x14ac:dyDescent="0.3">
      <c r="A834" s="177" t="s">
        <v>823</v>
      </c>
      <c r="B834" s="178">
        <v>43830</v>
      </c>
      <c r="C834" s="179">
        <v>7400</v>
      </c>
      <c r="D834" s="88" t="s">
        <v>2862</v>
      </c>
      <c r="E834" s="184" cm="1">
        <f t="array" ref="E834">_xlfn.IFS($D834=$O$5,C834*$P$5,$D834=$O$6,$C834*$P$6,$D834="AZN",$C834)</f>
        <v>7400</v>
      </c>
      <c r="F834" s="183" cm="1">
        <f t="array" ref="F834">_xlfn.IFS($D834=$O$5,$C834*$P$5*0.01,$D834=$O$6,$C834*$P$6*0.01,$D834="AZN",$C834*0.08)</f>
        <v>592</v>
      </c>
    </row>
    <row r="835" spans="1:6" x14ac:dyDescent="0.3">
      <c r="A835" s="177" t="s">
        <v>366</v>
      </c>
      <c r="B835" s="178">
        <v>44169</v>
      </c>
      <c r="C835" s="179">
        <v>3700</v>
      </c>
      <c r="D835" s="88" t="s">
        <v>2863</v>
      </c>
      <c r="E835" s="184" cm="1">
        <f t="array" ref="E835">_xlfn.IFS($D835=$O$5,C835*$P$5,$D835=$O$6,$C835*$P$6,$D835="AZN",$C835)</f>
        <v>6290</v>
      </c>
      <c r="F835" s="183" cm="1">
        <f t="array" ref="F835">_xlfn.IFS($D835=$O$5,$C835*$P$5*0.01,$D835=$O$6,$C835*$P$6*0.01,$D835="AZN",$C835*0.08)</f>
        <v>62.9</v>
      </c>
    </row>
    <row r="836" spans="1:6" x14ac:dyDescent="0.3">
      <c r="A836" s="177" t="s">
        <v>824</v>
      </c>
      <c r="B836" s="178">
        <v>44197</v>
      </c>
      <c r="C836" s="179">
        <v>4200</v>
      </c>
      <c r="D836" s="88" t="s">
        <v>2864</v>
      </c>
      <c r="E836" s="184" cm="1">
        <f t="array" ref="E836">_xlfn.IFS($D836=$O$5,C836*$P$5,$D836=$O$6,$C836*$P$6,$D836="AZN",$C836)</f>
        <v>7629.3</v>
      </c>
      <c r="F836" s="183" cm="1">
        <f t="array" ref="F836">_xlfn.IFS($D836=$O$5,$C836*$P$5*0.01,$D836=$O$6,$C836*$P$6*0.01,$D836="AZN",$C836*0.08)</f>
        <v>76.293000000000006</v>
      </c>
    </row>
    <row r="837" spans="1:6" x14ac:dyDescent="0.3">
      <c r="A837" s="177" t="s">
        <v>825</v>
      </c>
      <c r="B837" s="178">
        <v>43853</v>
      </c>
      <c r="C837" s="179">
        <v>10200</v>
      </c>
      <c r="D837" s="88" t="s">
        <v>2862</v>
      </c>
      <c r="E837" s="184" cm="1">
        <f t="array" ref="E837">_xlfn.IFS($D837=$O$5,C837*$P$5,$D837=$O$6,$C837*$P$6,$D837="AZN",$C837)</f>
        <v>10200</v>
      </c>
      <c r="F837" s="183" cm="1">
        <f t="array" ref="F837">_xlfn.IFS($D837=$O$5,$C837*$P$5*0.01,$D837=$O$6,$C837*$P$6*0.01,$D837="AZN",$C837*0.08)</f>
        <v>816</v>
      </c>
    </row>
    <row r="838" spans="1:6" x14ac:dyDescent="0.3">
      <c r="A838" s="177" t="s">
        <v>826</v>
      </c>
      <c r="B838" s="178">
        <v>44177</v>
      </c>
      <c r="C838" s="179">
        <v>4500</v>
      </c>
      <c r="D838" s="88" t="s">
        <v>2862</v>
      </c>
      <c r="E838" s="184" cm="1">
        <f t="array" ref="E838">_xlfn.IFS($D838=$O$5,C838*$P$5,$D838=$O$6,$C838*$P$6,$D838="AZN",$C838)</f>
        <v>4500</v>
      </c>
      <c r="F838" s="183" cm="1">
        <f t="array" ref="F838">_xlfn.IFS($D838=$O$5,$C838*$P$5*0.01,$D838=$O$6,$C838*$P$6*0.01,$D838="AZN",$C838*0.08)</f>
        <v>360</v>
      </c>
    </row>
    <row r="839" spans="1:6" x14ac:dyDescent="0.3">
      <c r="A839" s="177" t="s">
        <v>720</v>
      </c>
      <c r="B839" s="178">
        <v>44029</v>
      </c>
      <c r="C839" s="179">
        <v>5200</v>
      </c>
      <c r="D839" s="88" t="s">
        <v>2863</v>
      </c>
      <c r="E839" s="184" cm="1">
        <f t="array" ref="E839">_xlfn.IFS($D839=$O$5,C839*$P$5,$D839=$O$6,$C839*$P$6,$D839="AZN",$C839)</f>
        <v>8840</v>
      </c>
      <c r="F839" s="183" cm="1">
        <f t="array" ref="F839">_xlfn.IFS($D839=$O$5,$C839*$P$5*0.01,$D839=$O$6,$C839*$P$6*0.01,$D839="AZN",$C839*0.08)</f>
        <v>88.4</v>
      </c>
    </row>
    <row r="840" spans="1:6" x14ac:dyDescent="0.3">
      <c r="A840" s="177" t="s">
        <v>665</v>
      </c>
      <c r="B840" s="178">
        <v>44468</v>
      </c>
      <c r="C840" s="179">
        <v>5400</v>
      </c>
      <c r="D840" s="88" t="s">
        <v>2863</v>
      </c>
      <c r="E840" s="184" cm="1">
        <f t="array" ref="E840">_xlfn.IFS($D840=$O$5,C840*$P$5,$D840=$O$6,$C840*$P$6,$D840="AZN",$C840)</f>
        <v>9180</v>
      </c>
      <c r="F840" s="183" cm="1">
        <f t="array" ref="F840">_xlfn.IFS($D840=$O$5,$C840*$P$5*0.01,$D840=$O$6,$C840*$P$6*0.01,$D840="AZN",$C840*0.08)</f>
        <v>91.8</v>
      </c>
    </row>
    <row r="841" spans="1:6" x14ac:dyDescent="0.3">
      <c r="A841" s="177" t="s">
        <v>827</v>
      </c>
      <c r="B841" s="178">
        <v>43916</v>
      </c>
      <c r="C841" s="179">
        <v>10000</v>
      </c>
      <c r="D841" s="88" t="s">
        <v>2863</v>
      </c>
      <c r="E841" s="184" cm="1">
        <f t="array" ref="E841">_xlfn.IFS($D841=$O$5,C841*$P$5,$D841=$O$6,$C841*$P$6,$D841="AZN",$C841)</f>
        <v>17000</v>
      </c>
      <c r="F841" s="183" cm="1">
        <f t="array" ref="F841">_xlfn.IFS($D841=$O$5,$C841*$P$5*0.01,$D841=$O$6,$C841*$P$6*0.01,$D841="AZN",$C841*0.08)</f>
        <v>170</v>
      </c>
    </row>
    <row r="842" spans="1:6" x14ac:dyDescent="0.3">
      <c r="A842" s="177" t="s">
        <v>828</v>
      </c>
      <c r="B842" s="178">
        <v>44083</v>
      </c>
      <c r="C842" s="179">
        <v>9900</v>
      </c>
      <c r="D842" s="88" t="s">
        <v>2863</v>
      </c>
      <c r="E842" s="184" cm="1">
        <f t="array" ref="E842">_xlfn.IFS($D842=$O$5,C842*$P$5,$D842=$O$6,$C842*$P$6,$D842="AZN",$C842)</f>
        <v>16830</v>
      </c>
      <c r="F842" s="183" cm="1">
        <f t="array" ref="F842">_xlfn.IFS($D842=$O$5,$C842*$P$5*0.01,$D842=$O$6,$C842*$P$6*0.01,$D842="AZN",$C842*0.08)</f>
        <v>168.3</v>
      </c>
    </row>
    <row r="843" spans="1:6" x14ac:dyDescent="0.3">
      <c r="A843" s="177" t="s">
        <v>829</v>
      </c>
      <c r="B843" s="178">
        <v>44288</v>
      </c>
      <c r="C843" s="179">
        <v>2300</v>
      </c>
      <c r="D843" s="88" t="s">
        <v>2862</v>
      </c>
      <c r="E843" s="184" cm="1">
        <f t="array" ref="E843">_xlfn.IFS($D843=$O$5,C843*$P$5,$D843=$O$6,$C843*$P$6,$D843="AZN",$C843)</f>
        <v>2300</v>
      </c>
      <c r="F843" s="183" cm="1">
        <f t="array" ref="F843">_xlfn.IFS($D843=$O$5,$C843*$P$5*0.01,$D843=$O$6,$C843*$P$6*0.01,$D843="AZN",$C843*0.08)</f>
        <v>184</v>
      </c>
    </row>
    <row r="844" spans="1:6" x14ac:dyDescent="0.3">
      <c r="A844" s="177" t="s">
        <v>830</v>
      </c>
      <c r="B844" s="178">
        <v>44109</v>
      </c>
      <c r="C844" s="179">
        <v>7800</v>
      </c>
      <c r="D844" s="88" t="s">
        <v>2863</v>
      </c>
      <c r="E844" s="184" cm="1">
        <f t="array" ref="E844">_xlfn.IFS($D844=$O$5,C844*$P$5,$D844=$O$6,$C844*$P$6,$D844="AZN",$C844)</f>
        <v>13260</v>
      </c>
      <c r="F844" s="183" cm="1">
        <f t="array" ref="F844">_xlfn.IFS($D844=$O$5,$C844*$P$5*0.01,$D844=$O$6,$C844*$P$6*0.01,$D844="AZN",$C844*0.08)</f>
        <v>132.6</v>
      </c>
    </row>
    <row r="845" spans="1:6" x14ac:dyDescent="0.3">
      <c r="A845" s="177" t="s">
        <v>831</v>
      </c>
      <c r="B845" s="178">
        <v>44528</v>
      </c>
      <c r="C845" s="179">
        <v>5900</v>
      </c>
      <c r="D845" s="88" t="s">
        <v>2862</v>
      </c>
      <c r="E845" s="184" cm="1">
        <f t="array" ref="E845">_xlfn.IFS($D845=$O$5,C845*$P$5,$D845=$O$6,$C845*$P$6,$D845="AZN",$C845)</f>
        <v>5900</v>
      </c>
      <c r="F845" s="183" cm="1">
        <f t="array" ref="F845">_xlfn.IFS($D845=$O$5,$C845*$P$5*0.01,$D845=$O$6,$C845*$P$6*0.01,$D845="AZN",$C845*0.08)</f>
        <v>472</v>
      </c>
    </row>
    <row r="846" spans="1:6" x14ac:dyDescent="0.3">
      <c r="A846" s="177" t="s">
        <v>832</v>
      </c>
      <c r="B846" s="178">
        <v>44207</v>
      </c>
      <c r="C846" s="179">
        <v>8200</v>
      </c>
      <c r="D846" s="88" t="s">
        <v>2863</v>
      </c>
      <c r="E846" s="184" cm="1">
        <f t="array" ref="E846">_xlfn.IFS($D846=$O$5,C846*$P$5,$D846=$O$6,$C846*$P$6,$D846="AZN",$C846)</f>
        <v>13940</v>
      </c>
      <c r="F846" s="183" cm="1">
        <f t="array" ref="F846">_xlfn.IFS($D846=$O$5,$C846*$P$5*0.01,$D846=$O$6,$C846*$P$6*0.01,$D846="AZN",$C846*0.08)</f>
        <v>139.4</v>
      </c>
    </row>
    <row r="847" spans="1:6" x14ac:dyDescent="0.3">
      <c r="A847" s="177" t="s">
        <v>777</v>
      </c>
      <c r="B847" s="178">
        <v>44200</v>
      </c>
      <c r="C847" s="179">
        <v>5600</v>
      </c>
      <c r="D847" s="88" t="s">
        <v>2863</v>
      </c>
      <c r="E847" s="184" cm="1">
        <f t="array" ref="E847">_xlfn.IFS($D847=$O$5,C847*$P$5,$D847=$O$6,$C847*$P$6,$D847="AZN",$C847)</f>
        <v>9520</v>
      </c>
      <c r="F847" s="183" cm="1">
        <f t="array" ref="F847">_xlfn.IFS($D847=$O$5,$C847*$P$5*0.01,$D847=$O$6,$C847*$P$6*0.01,$D847="AZN",$C847*0.08)</f>
        <v>95.2</v>
      </c>
    </row>
    <row r="848" spans="1:6" x14ac:dyDescent="0.3">
      <c r="A848" s="177" t="s">
        <v>568</v>
      </c>
      <c r="B848" s="178">
        <v>44466</v>
      </c>
      <c r="C848" s="179">
        <v>3900</v>
      </c>
      <c r="D848" s="88" t="s">
        <v>2863</v>
      </c>
      <c r="E848" s="184" cm="1">
        <f t="array" ref="E848">_xlfn.IFS($D848=$O$5,C848*$P$5,$D848=$O$6,$C848*$P$6,$D848="AZN",$C848)</f>
        <v>6630</v>
      </c>
      <c r="F848" s="183" cm="1">
        <f t="array" ref="F848">_xlfn.IFS($D848=$O$5,$C848*$P$5*0.01,$D848=$O$6,$C848*$P$6*0.01,$D848="AZN",$C848*0.08)</f>
        <v>66.3</v>
      </c>
    </row>
    <row r="849" spans="1:6" x14ac:dyDescent="0.3">
      <c r="A849" s="177" t="s">
        <v>833</v>
      </c>
      <c r="B849" s="178">
        <v>44398</v>
      </c>
      <c r="C849" s="179">
        <v>9000</v>
      </c>
      <c r="D849" s="88" t="s">
        <v>2864</v>
      </c>
      <c r="E849" s="184" cm="1">
        <f t="array" ref="E849">_xlfn.IFS($D849=$O$5,C849*$P$5,$D849=$O$6,$C849*$P$6,$D849="AZN",$C849)</f>
        <v>16348.5</v>
      </c>
      <c r="F849" s="183" cm="1">
        <f t="array" ref="F849">_xlfn.IFS($D849=$O$5,$C849*$P$5*0.01,$D849=$O$6,$C849*$P$6*0.01,$D849="AZN",$C849*0.08)</f>
        <v>163.48500000000001</v>
      </c>
    </row>
    <row r="850" spans="1:6" x14ac:dyDescent="0.3">
      <c r="A850" s="177" t="s">
        <v>834</v>
      </c>
      <c r="B850" s="178">
        <v>43883</v>
      </c>
      <c r="C850" s="179">
        <v>6700</v>
      </c>
      <c r="D850" s="88" t="s">
        <v>2864</v>
      </c>
      <c r="E850" s="184" cm="1">
        <f t="array" ref="E850">_xlfn.IFS($D850=$O$5,C850*$P$5,$D850=$O$6,$C850*$P$6,$D850="AZN",$C850)</f>
        <v>12170.55</v>
      </c>
      <c r="F850" s="183" cm="1">
        <f t="array" ref="F850">_xlfn.IFS($D850=$O$5,$C850*$P$5*0.01,$D850=$O$6,$C850*$P$6*0.01,$D850="AZN",$C850*0.08)</f>
        <v>121.7055</v>
      </c>
    </row>
    <row r="851" spans="1:6" x14ac:dyDescent="0.3">
      <c r="A851" s="177" t="s">
        <v>835</v>
      </c>
      <c r="B851" s="178">
        <v>43971</v>
      </c>
      <c r="C851" s="179">
        <v>8300</v>
      </c>
      <c r="D851" s="88" t="s">
        <v>2864</v>
      </c>
      <c r="E851" s="184" cm="1">
        <f t="array" ref="E851">_xlfn.IFS($D851=$O$5,C851*$P$5,$D851=$O$6,$C851*$P$6,$D851="AZN",$C851)</f>
        <v>15076.95</v>
      </c>
      <c r="F851" s="183" cm="1">
        <f t="array" ref="F851">_xlfn.IFS($D851=$O$5,$C851*$P$5*0.01,$D851=$O$6,$C851*$P$6*0.01,$D851="AZN",$C851*0.08)</f>
        <v>150.76950000000002</v>
      </c>
    </row>
    <row r="852" spans="1:6" x14ac:dyDescent="0.3">
      <c r="A852" s="177" t="s">
        <v>175</v>
      </c>
      <c r="B852" s="178">
        <v>43960</v>
      </c>
      <c r="C852" s="179">
        <v>7800</v>
      </c>
      <c r="D852" s="88" t="s">
        <v>2864</v>
      </c>
      <c r="E852" s="184" cm="1">
        <f t="array" ref="E852">_xlfn.IFS($D852=$O$5,C852*$P$5,$D852=$O$6,$C852*$P$6,$D852="AZN",$C852)</f>
        <v>14168.7</v>
      </c>
      <c r="F852" s="183" cm="1">
        <f t="array" ref="F852">_xlfn.IFS($D852=$O$5,$C852*$P$5*0.01,$D852=$O$6,$C852*$P$6*0.01,$D852="AZN",$C852*0.08)</f>
        <v>141.68700000000001</v>
      </c>
    </row>
    <row r="853" spans="1:6" x14ac:dyDescent="0.3">
      <c r="A853" s="177" t="s">
        <v>740</v>
      </c>
      <c r="B853" s="178">
        <v>44714</v>
      </c>
      <c r="C853" s="179">
        <v>12100</v>
      </c>
      <c r="D853" s="88" t="s">
        <v>2864</v>
      </c>
      <c r="E853" s="184" cm="1">
        <f t="array" ref="E853">_xlfn.IFS($D853=$O$5,C853*$P$5,$D853=$O$6,$C853*$P$6,$D853="AZN",$C853)</f>
        <v>21979.65</v>
      </c>
      <c r="F853" s="183" cm="1">
        <f t="array" ref="F853">_xlfn.IFS($D853=$O$5,$C853*$P$5*0.01,$D853=$O$6,$C853*$P$6*0.01,$D853="AZN",$C853*0.08)</f>
        <v>219.79650000000001</v>
      </c>
    </row>
    <row r="854" spans="1:6" x14ac:dyDescent="0.3">
      <c r="A854" s="177" t="s">
        <v>836</v>
      </c>
      <c r="B854" s="178">
        <v>44374</v>
      </c>
      <c r="C854" s="179">
        <v>10900</v>
      </c>
      <c r="D854" s="88" t="s">
        <v>2862</v>
      </c>
      <c r="E854" s="184" cm="1">
        <f t="array" ref="E854">_xlfn.IFS($D854=$O$5,C854*$P$5,$D854=$O$6,$C854*$P$6,$D854="AZN",$C854)</f>
        <v>10900</v>
      </c>
      <c r="F854" s="183" cm="1">
        <f t="array" ref="F854">_xlfn.IFS($D854=$O$5,$C854*$P$5*0.01,$D854=$O$6,$C854*$P$6*0.01,$D854="AZN",$C854*0.08)</f>
        <v>872</v>
      </c>
    </row>
    <row r="855" spans="1:6" x14ac:dyDescent="0.3">
      <c r="A855" s="177" t="s">
        <v>837</v>
      </c>
      <c r="B855" s="178">
        <v>44243</v>
      </c>
      <c r="C855" s="179">
        <v>10700</v>
      </c>
      <c r="D855" s="88" t="s">
        <v>2862</v>
      </c>
      <c r="E855" s="184" cm="1">
        <f t="array" ref="E855">_xlfn.IFS($D855=$O$5,C855*$P$5,$D855=$O$6,$C855*$P$6,$D855="AZN",$C855)</f>
        <v>10700</v>
      </c>
      <c r="F855" s="183" cm="1">
        <f t="array" ref="F855">_xlfn.IFS($D855=$O$5,$C855*$P$5*0.01,$D855=$O$6,$C855*$P$6*0.01,$D855="AZN",$C855*0.08)</f>
        <v>856</v>
      </c>
    </row>
    <row r="856" spans="1:6" x14ac:dyDescent="0.3">
      <c r="A856" s="177" t="s">
        <v>342</v>
      </c>
      <c r="B856" s="178">
        <v>44011</v>
      </c>
      <c r="C856" s="179">
        <v>9900</v>
      </c>
      <c r="D856" s="88" t="s">
        <v>2864</v>
      </c>
      <c r="E856" s="184" cm="1">
        <f t="array" ref="E856">_xlfn.IFS($D856=$O$5,C856*$P$5,$D856=$O$6,$C856*$P$6,$D856="AZN",$C856)</f>
        <v>17983.349999999999</v>
      </c>
      <c r="F856" s="183" cm="1">
        <f t="array" ref="F856">_xlfn.IFS($D856=$O$5,$C856*$P$5*0.01,$D856=$O$6,$C856*$P$6*0.01,$D856="AZN",$C856*0.08)</f>
        <v>179.83349999999999</v>
      </c>
    </row>
    <row r="857" spans="1:6" x14ac:dyDescent="0.3">
      <c r="A857" s="177" t="s">
        <v>838</v>
      </c>
      <c r="B857" s="178">
        <v>44285</v>
      </c>
      <c r="C857" s="179">
        <v>2600</v>
      </c>
      <c r="D857" s="88" t="s">
        <v>2863</v>
      </c>
      <c r="E857" s="184" cm="1">
        <f t="array" ref="E857">_xlfn.IFS($D857=$O$5,C857*$P$5,$D857=$O$6,$C857*$P$6,$D857="AZN",$C857)</f>
        <v>4420</v>
      </c>
      <c r="F857" s="183" cm="1">
        <f t="array" ref="F857">_xlfn.IFS($D857=$O$5,$C857*$P$5*0.01,$D857=$O$6,$C857*$P$6*0.01,$D857="AZN",$C857*0.08)</f>
        <v>44.2</v>
      </c>
    </row>
    <row r="858" spans="1:6" x14ac:dyDescent="0.3">
      <c r="A858" s="177" t="s">
        <v>839</v>
      </c>
      <c r="B858" s="178">
        <v>44220</v>
      </c>
      <c r="C858" s="179">
        <v>10800</v>
      </c>
      <c r="D858" s="88" t="s">
        <v>2862</v>
      </c>
      <c r="E858" s="184" cm="1">
        <f t="array" ref="E858">_xlfn.IFS($D858=$O$5,C858*$P$5,$D858=$O$6,$C858*$P$6,$D858="AZN",$C858)</f>
        <v>10800</v>
      </c>
      <c r="F858" s="183" cm="1">
        <f t="array" ref="F858">_xlfn.IFS($D858=$O$5,$C858*$P$5*0.01,$D858=$O$6,$C858*$P$6*0.01,$D858="AZN",$C858*0.08)</f>
        <v>864</v>
      </c>
    </row>
    <row r="859" spans="1:6" x14ac:dyDescent="0.3">
      <c r="A859" s="177" t="s">
        <v>309</v>
      </c>
      <c r="B859" s="178">
        <v>44518</v>
      </c>
      <c r="C859" s="179">
        <v>6400</v>
      </c>
      <c r="D859" s="88" t="s">
        <v>2862</v>
      </c>
      <c r="E859" s="184" cm="1">
        <f t="array" ref="E859">_xlfn.IFS($D859=$O$5,C859*$P$5,$D859=$O$6,$C859*$P$6,$D859="AZN",$C859)</f>
        <v>6400</v>
      </c>
      <c r="F859" s="183" cm="1">
        <f t="array" ref="F859">_xlfn.IFS($D859=$O$5,$C859*$P$5*0.01,$D859=$O$6,$C859*$P$6*0.01,$D859="AZN",$C859*0.08)</f>
        <v>512</v>
      </c>
    </row>
    <row r="860" spans="1:6" x14ac:dyDescent="0.3">
      <c r="A860" s="177" t="s">
        <v>219</v>
      </c>
      <c r="B860" s="178">
        <v>44381</v>
      </c>
      <c r="C860" s="179">
        <v>5500</v>
      </c>
      <c r="D860" s="88" t="s">
        <v>2864</v>
      </c>
      <c r="E860" s="184" cm="1">
        <f t="array" ref="E860">_xlfn.IFS($D860=$O$5,C860*$P$5,$D860=$O$6,$C860*$P$6,$D860="AZN",$C860)</f>
        <v>9990.75</v>
      </c>
      <c r="F860" s="183" cm="1">
        <f t="array" ref="F860">_xlfn.IFS($D860=$O$5,$C860*$P$5*0.01,$D860=$O$6,$C860*$P$6*0.01,$D860="AZN",$C860*0.08)</f>
        <v>99.907499999999999</v>
      </c>
    </row>
    <row r="861" spans="1:6" x14ac:dyDescent="0.3">
      <c r="A861" s="177" t="s">
        <v>840</v>
      </c>
      <c r="B861" s="178">
        <v>44497</v>
      </c>
      <c r="C861" s="179">
        <v>4600</v>
      </c>
      <c r="D861" s="88" t="s">
        <v>2864</v>
      </c>
      <c r="E861" s="184" cm="1">
        <f t="array" ref="E861">_xlfn.IFS($D861=$O$5,C861*$P$5,$D861=$O$6,$C861*$P$6,$D861="AZN",$C861)</f>
        <v>8355.9</v>
      </c>
      <c r="F861" s="183" cm="1">
        <f t="array" ref="F861">_xlfn.IFS($D861=$O$5,$C861*$P$5*0.01,$D861=$O$6,$C861*$P$6*0.01,$D861="AZN",$C861*0.08)</f>
        <v>83.558999999999997</v>
      </c>
    </row>
    <row r="862" spans="1:6" x14ac:dyDescent="0.3">
      <c r="A862" s="177" t="s">
        <v>841</v>
      </c>
      <c r="B862" s="178">
        <v>44085</v>
      </c>
      <c r="C862" s="179">
        <v>2000</v>
      </c>
      <c r="D862" s="88" t="s">
        <v>2863</v>
      </c>
      <c r="E862" s="184" cm="1">
        <f t="array" ref="E862">_xlfn.IFS($D862=$O$5,C862*$P$5,$D862=$O$6,$C862*$P$6,$D862="AZN",$C862)</f>
        <v>3400</v>
      </c>
      <c r="F862" s="183" cm="1">
        <f t="array" ref="F862">_xlfn.IFS($D862=$O$5,$C862*$P$5*0.01,$D862=$O$6,$C862*$P$6*0.01,$D862="AZN",$C862*0.08)</f>
        <v>34</v>
      </c>
    </row>
    <row r="863" spans="1:6" x14ac:dyDescent="0.3">
      <c r="A863" s="177" t="s">
        <v>842</v>
      </c>
      <c r="B863" s="178">
        <v>43512</v>
      </c>
      <c r="C863" s="179">
        <v>12800</v>
      </c>
      <c r="D863" s="88" t="s">
        <v>2863</v>
      </c>
      <c r="E863" s="184" cm="1">
        <f t="array" ref="E863">_xlfn.IFS($D863=$O$5,C863*$P$5,$D863=$O$6,$C863*$P$6,$D863="AZN",$C863)</f>
        <v>21760</v>
      </c>
      <c r="F863" s="183" cm="1">
        <f t="array" ref="F863">_xlfn.IFS($D863=$O$5,$C863*$P$5*0.01,$D863=$O$6,$C863*$P$6*0.01,$D863="AZN",$C863*0.08)</f>
        <v>217.6</v>
      </c>
    </row>
    <row r="864" spans="1:6" x14ac:dyDescent="0.3">
      <c r="A864" s="177" t="s">
        <v>333</v>
      </c>
      <c r="B864" s="178">
        <v>44356</v>
      </c>
      <c r="C864" s="179">
        <v>12800</v>
      </c>
      <c r="D864" s="88" t="s">
        <v>2864</v>
      </c>
      <c r="E864" s="184" cm="1">
        <f t="array" ref="E864">_xlfn.IFS($D864=$O$5,C864*$P$5,$D864=$O$6,$C864*$P$6,$D864="AZN",$C864)</f>
        <v>23251.200000000001</v>
      </c>
      <c r="F864" s="183" cm="1">
        <f t="array" ref="F864">_xlfn.IFS($D864=$O$5,$C864*$P$5*0.01,$D864=$O$6,$C864*$P$6*0.01,$D864="AZN",$C864*0.08)</f>
        <v>232.512</v>
      </c>
    </row>
    <row r="865" spans="1:6" x14ac:dyDescent="0.3">
      <c r="A865" s="177" t="s">
        <v>843</v>
      </c>
      <c r="B865" s="178">
        <v>44309</v>
      </c>
      <c r="C865" s="179">
        <v>7900</v>
      </c>
      <c r="D865" s="88" t="s">
        <v>2862</v>
      </c>
      <c r="E865" s="184" cm="1">
        <f t="array" ref="E865">_xlfn.IFS($D865=$O$5,C865*$P$5,$D865=$O$6,$C865*$P$6,$D865="AZN",$C865)</f>
        <v>7900</v>
      </c>
      <c r="F865" s="183" cm="1">
        <f t="array" ref="F865">_xlfn.IFS($D865=$O$5,$C865*$P$5*0.01,$D865=$O$6,$C865*$P$6*0.01,$D865="AZN",$C865*0.08)</f>
        <v>632</v>
      </c>
    </row>
    <row r="866" spans="1:6" x14ac:dyDescent="0.3">
      <c r="A866" s="177" t="s">
        <v>844</v>
      </c>
      <c r="B866" s="178">
        <v>43939</v>
      </c>
      <c r="C866" s="179">
        <v>10400</v>
      </c>
      <c r="D866" s="88" t="s">
        <v>2862</v>
      </c>
      <c r="E866" s="184" cm="1">
        <f t="array" ref="E866">_xlfn.IFS($D866=$O$5,C866*$P$5,$D866=$O$6,$C866*$P$6,$D866="AZN",$C866)</f>
        <v>10400</v>
      </c>
      <c r="F866" s="183" cm="1">
        <f t="array" ref="F866">_xlfn.IFS($D866=$O$5,$C866*$P$5*0.01,$D866=$O$6,$C866*$P$6*0.01,$D866="AZN",$C866*0.08)</f>
        <v>832</v>
      </c>
    </row>
    <row r="867" spans="1:6" x14ac:dyDescent="0.3">
      <c r="A867" s="177" t="s">
        <v>428</v>
      </c>
      <c r="B867" s="178">
        <v>43795</v>
      </c>
      <c r="C867" s="179">
        <v>4800</v>
      </c>
      <c r="D867" s="88" t="s">
        <v>2864</v>
      </c>
      <c r="E867" s="184" cm="1">
        <f t="array" ref="E867">_xlfn.IFS($D867=$O$5,C867*$P$5,$D867=$O$6,$C867*$P$6,$D867="AZN",$C867)</f>
        <v>8719.2000000000007</v>
      </c>
      <c r="F867" s="183" cm="1">
        <f t="array" ref="F867">_xlfn.IFS($D867=$O$5,$C867*$P$5*0.01,$D867=$O$6,$C867*$P$6*0.01,$D867="AZN",$C867*0.08)</f>
        <v>87.192000000000007</v>
      </c>
    </row>
    <row r="868" spans="1:6" x14ac:dyDescent="0.3">
      <c r="A868" s="177" t="s">
        <v>845</v>
      </c>
      <c r="B868" s="178">
        <v>43895</v>
      </c>
      <c r="C868" s="179">
        <v>12200</v>
      </c>
      <c r="D868" s="88" t="s">
        <v>2864</v>
      </c>
      <c r="E868" s="184" cm="1">
        <f t="array" ref="E868">_xlfn.IFS($D868=$O$5,C868*$P$5,$D868=$O$6,$C868*$P$6,$D868="AZN",$C868)</f>
        <v>22161.3</v>
      </c>
      <c r="F868" s="183" cm="1">
        <f t="array" ref="F868">_xlfn.IFS($D868=$O$5,$C868*$P$5*0.01,$D868=$O$6,$C868*$P$6*0.01,$D868="AZN",$C868*0.08)</f>
        <v>221.613</v>
      </c>
    </row>
    <row r="869" spans="1:6" x14ac:dyDescent="0.3">
      <c r="A869" s="177" t="s">
        <v>846</v>
      </c>
      <c r="B869" s="178">
        <v>44077</v>
      </c>
      <c r="C869" s="179">
        <v>8900</v>
      </c>
      <c r="D869" s="88" t="s">
        <v>2864</v>
      </c>
      <c r="E869" s="184" cm="1">
        <f t="array" ref="E869">_xlfn.IFS($D869=$O$5,C869*$P$5,$D869=$O$6,$C869*$P$6,$D869="AZN",$C869)</f>
        <v>16166.85</v>
      </c>
      <c r="F869" s="183" cm="1">
        <f t="array" ref="F869">_xlfn.IFS($D869=$O$5,$C869*$P$5*0.01,$D869=$O$6,$C869*$P$6*0.01,$D869="AZN",$C869*0.08)</f>
        <v>161.66849999999999</v>
      </c>
    </row>
    <row r="870" spans="1:6" x14ac:dyDescent="0.3">
      <c r="A870" s="177" t="s">
        <v>847</v>
      </c>
      <c r="B870" s="178">
        <v>44096</v>
      </c>
      <c r="C870" s="179">
        <v>7900</v>
      </c>
      <c r="D870" s="88" t="s">
        <v>2864</v>
      </c>
      <c r="E870" s="184" cm="1">
        <f t="array" ref="E870">_xlfn.IFS($D870=$O$5,C870*$P$5,$D870=$O$6,$C870*$P$6,$D870="AZN",$C870)</f>
        <v>14350.35</v>
      </c>
      <c r="F870" s="183" cm="1">
        <f t="array" ref="F870">_xlfn.IFS($D870=$O$5,$C870*$P$5*0.01,$D870=$O$6,$C870*$P$6*0.01,$D870="AZN",$C870*0.08)</f>
        <v>143.5035</v>
      </c>
    </row>
    <row r="871" spans="1:6" x14ac:dyDescent="0.3">
      <c r="A871" s="177" t="s">
        <v>476</v>
      </c>
      <c r="B871" s="178">
        <v>43985</v>
      </c>
      <c r="C871" s="179">
        <v>1800</v>
      </c>
      <c r="D871" s="88" t="s">
        <v>2863</v>
      </c>
      <c r="E871" s="184" cm="1">
        <f t="array" ref="E871">_xlfn.IFS($D871=$O$5,C871*$P$5,$D871=$O$6,$C871*$P$6,$D871="AZN",$C871)</f>
        <v>3060</v>
      </c>
      <c r="F871" s="183" cm="1">
        <f t="array" ref="F871">_xlfn.IFS($D871=$O$5,$C871*$P$5*0.01,$D871=$O$6,$C871*$P$6*0.01,$D871="AZN",$C871*0.08)</f>
        <v>30.6</v>
      </c>
    </row>
    <row r="872" spans="1:6" x14ac:dyDescent="0.3">
      <c r="A872" s="177" t="s">
        <v>848</v>
      </c>
      <c r="B872" s="178">
        <v>44570</v>
      </c>
      <c r="C872" s="179">
        <v>2700</v>
      </c>
      <c r="D872" s="88" t="s">
        <v>2862</v>
      </c>
      <c r="E872" s="184" cm="1">
        <f t="array" ref="E872">_xlfn.IFS($D872=$O$5,C872*$P$5,$D872=$O$6,$C872*$P$6,$D872="AZN",$C872)</f>
        <v>2700</v>
      </c>
      <c r="F872" s="183" cm="1">
        <f t="array" ref="F872">_xlfn.IFS($D872=$O$5,$C872*$P$5*0.01,$D872=$O$6,$C872*$P$6*0.01,$D872="AZN",$C872*0.08)</f>
        <v>216</v>
      </c>
    </row>
    <row r="873" spans="1:6" x14ac:dyDescent="0.3">
      <c r="A873" s="177" t="s">
        <v>632</v>
      </c>
      <c r="B873" s="178">
        <v>44535</v>
      </c>
      <c r="C873" s="179">
        <v>3000</v>
      </c>
      <c r="D873" s="88" t="s">
        <v>2864</v>
      </c>
      <c r="E873" s="184" cm="1">
        <f t="array" ref="E873">_xlfn.IFS($D873=$O$5,C873*$P$5,$D873=$O$6,$C873*$P$6,$D873="AZN",$C873)</f>
        <v>5449.5</v>
      </c>
      <c r="F873" s="183" cm="1">
        <f t="array" ref="F873">_xlfn.IFS($D873=$O$5,$C873*$P$5*0.01,$D873=$O$6,$C873*$P$6*0.01,$D873="AZN",$C873*0.08)</f>
        <v>54.495000000000005</v>
      </c>
    </row>
    <row r="874" spans="1:6" x14ac:dyDescent="0.3">
      <c r="A874" s="177" t="s">
        <v>849</v>
      </c>
      <c r="B874" s="178">
        <v>43998</v>
      </c>
      <c r="C874" s="179">
        <v>8500</v>
      </c>
      <c r="D874" s="88" t="s">
        <v>2862</v>
      </c>
      <c r="E874" s="184" cm="1">
        <f t="array" ref="E874">_xlfn.IFS($D874=$O$5,C874*$P$5,$D874=$O$6,$C874*$P$6,$D874="AZN",$C874)</f>
        <v>8500</v>
      </c>
      <c r="F874" s="183" cm="1">
        <f t="array" ref="F874">_xlfn.IFS($D874=$O$5,$C874*$P$5*0.01,$D874=$O$6,$C874*$P$6*0.01,$D874="AZN",$C874*0.08)</f>
        <v>680</v>
      </c>
    </row>
    <row r="875" spans="1:6" x14ac:dyDescent="0.3">
      <c r="A875" s="177" t="s">
        <v>850</v>
      </c>
      <c r="B875" s="178">
        <v>44056</v>
      </c>
      <c r="C875" s="179">
        <v>6500</v>
      </c>
      <c r="D875" s="88" t="s">
        <v>2863</v>
      </c>
      <c r="E875" s="184" cm="1">
        <f t="array" ref="E875">_xlfn.IFS($D875=$O$5,C875*$P$5,$D875=$O$6,$C875*$P$6,$D875="AZN",$C875)</f>
        <v>11050</v>
      </c>
      <c r="F875" s="183" cm="1">
        <f t="array" ref="F875">_xlfn.IFS($D875=$O$5,$C875*$P$5*0.01,$D875=$O$6,$C875*$P$6*0.01,$D875="AZN",$C875*0.08)</f>
        <v>110.5</v>
      </c>
    </row>
    <row r="876" spans="1:6" x14ac:dyDescent="0.3">
      <c r="A876" s="177" t="s">
        <v>851</v>
      </c>
      <c r="B876" s="178">
        <v>44067</v>
      </c>
      <c r="C876" s="179">
        <v>3900</v>
      </c>
      <c r="D876" s="88" t="s">
        <v>2864</v>
      </c>
      <c r="E876" s="184" cm="1">
        <f t="array" ref="E876">_xlfn.IFS($D876=$O$5,C876*$P$5,$D876=$O$6,$C876*$P$6,$D876="AZN",$C876)</f>
        <v>7084.35</v>
      </c>
      <c r="F876" s="183" cm="1">
        <f t="array" ref="F876">_xlfn.IFS($D876=$O$5,$C876*$P$5*0.01,$D876=$O$6,$C876*$P$6*0.01,$D876="AZN",$C876*0.08)</f>
        <v>70.843500000000006</v>
      </c>
    </row>
    <row r="877" spans="1:6" x14ac:dyDescent="0.3">
      <c r="A877" s="177" t="s">
        <v>248</v>
      </c>
      <c r="B877" s="178">
        <v>44216</v>
      </c>
      <c r="C877" s="179">
        <v>4700</v>
      </c>
      <c r="D877" s="88" t="s">
        <v>2862</v>
      </c>
      <c r="E877" s="184" cm="1">
        <f t="array" ref="E877">_xlfn.IFS($D877=$O$5,C877*$P$5,$D877=$O$6,$C877*$P$6,$D877="AZN",$C877)</f>
        <v>4700</v>
      </c>
      <c r="F877" s="183" cm="1">
        <f t="array" ref="F877">_xlfn.IFS($D877=$O$5,$C877*$P$5*0.01,$D877=$O$6,$C877*$P$6*0.01,$D877="AZN",$C877*0.08)</f>
        <v>376</v>
      </c>
    </row>
    <row r="878" spans="1:6" x14ac:dyDescent="0.3">
      <c r="A878" s="177" t="s">
        <v>556</v>
      </c>
      <c r="B878" s="178">
        <v>44508</v>
      </c>
      <c r="C878" s="179">
        <v>6900</v>
      </c>
      <c r="D878" s="88" t="s">
        <v>2862</v>
      </c>
      <c r="E878" s="184" cm="1">
        <f t="array" ref="E878">_xlfn.IFS($D878=$O$5,C878*$P$5,$D878=$O$6,$C878*$P$6,$D878="AZN",$C878)</f>
        <v>6900</v>
      </c>
      <c r="F878" s="183" cm="1">
        <f t="array" ref="F878">_xlfn.IFS($D878=$O$5,$C878*$P$5*0.01,$D878=$O$6,$C878*$P$6*0.01,$D878="AZN",$C878*0.08)</f>
        <v>552</v>
      </c>
    </row>
    <row r="879" spans="1:6" x14ac:dyDescent="0.3">
      <c r="A879" s="177" t="s">
        <v>608</v>
      </c>
      <c r="B879" s="178">
        <v>44328</v>
      </c>
      <c r="C879" s="179">
        <v>5400</v>
      </c>
      <c r="D879" s="88" t="s">
        <v>2864</v>
      </c>
      <c r="E879" s="184" cm="1">
        <f t="array" ref="E879">_xlfn.IFS($D879=$O$5,C879*$P$5,$D879=$O$6,$C879*$P$6,$D879="AZN",$C879)</f>
        <v>9809.1</v>
      </c>
      <c r="F879" s="183" cm="1">
        <f t="array" ref="F879">_xlfn.IFS($D879=$O$5,$C879*$P$5*0.01,$D879=$O$6,$C879*$P$6*0.01,$D879="AZN",$C879*0.08)</f>
        <v>98.091000000000008</v>
      </c>
    </row>
    <row r="880" spans="1:6" x14ac:dyDescent="0.3">
      <c r="A880" s="177" t="s">
        <v>852</v>
      </c>
      <c r="B880" s="178">
        <v>44194</v>
      </c>
      <c r="C880" s="179">
        <v>12900</v>
      </c>
      <c r="D880" s="88" t="s">
        <v>2863</v>
      </c>
      <c r="E880" s="184" cm="1">
        <f t="array" ref="E880">_xlfn.IFS($D880=$O$5,C880*$P$5,$D880=$O$6,$C880*$P$6,$D880="AZN",$C880)</f>
        <v>21930</v>
      </c>
      <c r="F880" s="183" cm="1">
        <f t="array" ref="F880">_xlfn.IFS($D880=$O$5,$C880*$P$5*0.01,$D880=$O$6,$C880*$P$6*0.01,$D880="AZN",$C880*0.08)</f>
        <v>219.3</v>
      </c>
    </row>
    <row r="881" spans="1:6" x14ac:dyDescent="0.3">
      <c r="A881" s="177" t="s">
        <v>853</v>
      </c>
      <c r="B881" s="178">
        <v>43721</v>
      </c>
      <c r="C881" s="179">
        <v>1400</v>
      </c>
      <c r="D881" s="88" t="s">
        <v>2863</v>
      </c>
      <c r="E881" s="184" cm="1">
        <f t="array" ref="E881">_xlfn.IFS($D881=$O$5,C881*$P$5,$D881=$O$6,$C881*$P$6,$D881="AZN",$C881)</f>
        <v>2380</v>
      </c>
      <c r="F881" s="183" cm="1">
        <f t="array" ref="F881">_xlfn.IFS($D881=$O$5,$C881*$P$5*0.01,$D881=$O$6,$C881*$P$6*0.01,$D881="AZN",$C881*0.08)</f>
        <v>23.8</v>
      </c>
    </row>
    <row r="882" spans="1:6" x14ac:dyDescent="0.3">
      <c r="A882" s="177" t="s">
        <v>569</v>
      </c>
      <c r="B882" s="178">
        <v>44189</v>
      </c>
      <c r="C882" s="179">
        <v>7200</v>
      </c>
      <c r="D882" s="88" t="s">
        <v>2862</v>
      </c>
      <c r="E882" s="184" cm="1">
        <f t="array" ref="E882">_xlfn.IFS($D882=$O$5,C882*$P$5,$D882=$O$6,$C882*$P$6,$D882="AZN",$C882)</f>
        <v>7200</v>
      </c>
      <c r="F882" s="183" cm="1">
        <f t="array" ref="F882">_xlfn.IFS($D882=$O$5,$C882*$P$5*0.01,$D882=$O$6,$C882*$P$6*0.01,$D882="AZN",$C882*0.08)</f>
        <v>576</v>
      </c>
    </row>
    <row r="883" spans="1:6" x14ac:dyDescent="0.3">
      <c r="A883" s="177" t="s">
        <v>854</v>
      </c>
      <c r="B883" s="178">
        <v>44391</v>
      </c>
      <c r="C883" s="179">
        <v>6600</v>
      </c>
      <c r="D883" s="88" t="s">
        <v>2864</v>
      </c>
      <c r="E883" s="184" cm="1">
        <f t="array" ref="E883">_xlfn.IFS($D883=$O$5,C883*$P$5,$D883=$O$6,$C883*$P$6,$D883="AZN",$C883)</f>
        <v>11988.9</v>
      </c>
      <c r="F883" s="183" cm="1">
        <f t="array" ref="F883">_xlfn.IFS($D883=$O$5,$C883*$P$5*0.01,$D883=$O$6,$C883*$P$6*0.01,$D883="AZN",$C883*0.08)</f>
        <v>119.889</v>
      </c>
    </row>
    <row r="884" spans="1:6" x14ac:dyDescent="0.3">
      <c r="A884" s="177" t="s">
        <v>351</v>
      </c>
      <c r="B884" s="178">
        <v>44078</v>
      </c>
      <c r="C884" s="179">
        <v>7200</v>
      </c>
      <c r="D884" s="88" t="s">
        <v>2864</v>
      </c>
      <c r="E884" s="184" cm="1">
        <f t="array" ref="E884">_xlfn.IFS($D884=$O$5,C884*$P$5,$D884=$O$6,$C884*$P$6,$D884="AZN",$C884)</f>
        <v>13078.8</v>
      </c>
      <c r="F884" s="183" cm="1">
        <f t="array" ref="F884">_xlfn.IFS($D884=$O$5,$C884*$P$5*0.01,$D884=$O$6,$C884*$P$6*0.01,$D884="AZN",$C884*0.08)</f>
        <v>130.78799999999998</v>
      </c>
    </row>
    <row r="885" spans="1:6" x14ac:dyDescent="0.3">
      <c r="A885" s="177" t="s">
        <v>855</v>
      </c>
      <c r="B885" s="178">
        <v>44115</v>
      </c>
      <c r="C885" s="179">
        <v>11300</v>
      </c>
      <c r="D885" s="88" t="s">
        <v>2863</v>
      </c>
      <c r="E885" s="184" cm="1">
        <f t="array" ref="E885">_xlfn.IFS($D885=$O$5,C885*$P$5,$D885=$O$6,$C885*$P$6,$D885="AZN",$C885)</f>
        <v>19210</v>
      </c>
      <c r="F885" s="183" cm="1">
        <f t="array" ref="F885">_xlfn.IFS($D885=$O$5,$C885*$P$5*0.01,$D885=$O$6,$C885*$P$6*0.01,$D885="AZN",$C885*0.08)</f>
        <v>192.1</v>
      </c>
    </row>
    <row r="886" spans="1:6" x14ac:dyDescent="0.3">
      <c r="A886" s="177" t="s">
        <v>856</v>
      </c>
      <c r="B886" s="178">
        <v>44609</v>
      </c>
      <c r="C886" s="179">
        <v>4200</v>
      </c>
      <c r="D886" s="88" t="s">
        <v>2864</v>
      </c>
      <c r="E886" s="184" cm="1">
        <f t="array" ref="E886">_xlfn.IFS($D886=$O$5,C886*$P$5,$D886=$O$6,$C886*$P$6,$D886="AZN",$C886)</f>
        <v>7629.3</v>
      </c>
      <c r="F886" s="183" cm="1">
        <f t="array" ref="F886">_xlfn.IFS($D886=$O$5,$C886*$P$5*0.01,$D886=$O$6,$C886*$P$6*0.01,$D886="AZN",$C886*0.08)</f>
        <v>76.293000000000006</v>
      </c>
    </row>
    <row r="887" spans="1:6" x14ac:dyDescent="0.3">
      <c r="A887" s="177" t="s">
        <v>705</v>
      </c>
      <c r="B887" s="178">
        <v>44044</v>
      </c>
      <c r="C887" s="179">
        <v>3600</v>
      </c>
      <c r="D887" s="88" t="s">
        <v>2864</v>
      </c>
      <c r="E887" s="184" cm="1">
        <f t="array" ref="E887">_xlfn.IFS($D887=$O$5,C887*$P$5,$D887=$O$6,$C887*$P$6,$D887="AZN",$C887)</f>
        <v>6539.4</v>
      </c>
      <c r="F887" s="183" cm="1">
        <f t="array" ref="F887">_xlfn.IFS($D887=$O$5,$C887*$P$5*0.01,$D887=$O$6,$C887*$P$6*0.01,$D887="AZN",$C887*0.08)</f>
        <v>65.393999999999991</v>
      </c>
    </row>
    <row r="888" spans="1:6" x14ac:dyDescent="0.3">
      <c r="A888" s="177" t="s">
        <v>857</v>
      </c>
      <c r="B888" s="178">
        <v>44208</v>
      </c>
      <c r="C888" s="179">
        <v>3400</v>
      </c>
      <c r="D888" s="88" t="s">
        <v>2863</v>
      </c>
      <c r="E888" s="184" cm="1">
        <f t="array" ref="E888">_xlfn.IFS($D888=$O$5,C888*$P$5,$D888=$O$6,$C888*$P$6,$D888="AZN",$C888)</f>
        <v>5780</v>
      </c>
      <c r="F888" s="183" cm="1">
        <f t="array" ref="F888">_xlfn.IFS($D888=$O$5,$C888*$P$5*0.01,$D888=$O$6,$C888*$P$6*0.01,$D888="AZN",$C888*0.08)</f>
        <v>57.800000000000004</v>
      </c>
    </row>
    <row r="889" spans="1:6" x14ac:dyDescent="0.3">
      <c r="A889" s="177" t="s">
        <v>858</v>
      </c>
      <c r="B889" s="178">
        <v>43671</v>
      </c>
      <c r="C889" s="179">
        <v>11600</v>
      </c>
      <c r="D889" s="88" t="s">
        <v>2864</v>
      </c>
      <c r="E889" s="184" cm="1">
        <f t="array" ref="E889">_xlfn.IFS($D889=$O$5,C889*$P$5,$D889=$O$6,$C889*$P$6,$D889="AZN",$C889)</f>
        <v>21071.4</v>
      </c>
      <c r="F889" s="183" cm="1">
        <f t="array" ref="F889">_xlfn.IFS($D889=$O$5,$C889*$P$5*0.01,$D889=$O$6,$C889*$P$6*0.01,$D889="AZN",$C889*0.08)</f>
        <v>210.71400000000003</v>
      </c>
    </row>
    <row r="890" spans="1:6" x14ac:dyDescent="0.3">
      <c r="A890" s="177" t="s">
        <v>859</v>
      </c>
      <c r="B890" s="178">
        <v>44547</v>
      </c>
      <c r="C890" s="179">
        <v>9300</v>
      </c>
      <c r="D890" s="88" t="s">
        <v>2864</v>
      </c>
      <c r="E890" s="184" cm="1">
        <f t="array" ref="E890">_xlfn.IFS($D890=$O$5,C890*$P$5,$D890=$O$6,$C890*$P$6,$D890="AZN",$C890)</f>
        <v>16893.45</v>
      </c>
      <c r="F890" s="183" cm="1">
        <f t="array" ref="F890">_xlfn.IFS($D890=$O$5,$C890*$P$5*0.01,$D890=$O$6,$C890*$P$6*0.01,$D890="AZN",$C890*0.08)</f>
        <v>168.93450000000001</v>
      </c>
    </row>
    <row r="891" spans="1:6" x14ac:dyDescent="0.3">
      <c r="A891" s="177" t="s">
        <v>860</v>
      </c>
      <c r="B891" s="178">
        <v>44489</v>
      </c>
      <c r="C891" s="179">
        <v>5100</v>
      </c>
      <c r="D891" s="88" t="s">
        <v>2864</v>
      </c>
      <c r="E891" s="184" cm="1">
        <f t="array" ref="E891">_xlfn.IFS($D891=$O$5,C891*$P$5,$D891=$O$6,$C891*$P$6,$D891="AZN",$C891)</f>
        <v>9264.15</v>
      </c>
      <c r="F891" s="183" cm="1">
        <f t="array" ref="F891">_xlfn.IFS($D891=$O$5,$C891*$P$5*0.01,$D891=$O$6,$C891*$P$6*0.01,$D891="AZN",$C891*0.08)</f>
        <v>92.641499999999994</v>
      </c>
    </row>
    <row r="892" spans="1:6" x14ac:dyDescent="0.3">
      <c r="A892" s="177" t="s">
        <v>861</v>
      </c>
      <c r="B892" s="178">
        <v>44376</v>
      </c>
      <c r="C892" s="179">
        <v>9600</v>
      </c>
      <c r="D892" s="88" t="s">
        <v>2864</v>
      </c>
      <c r="E892" s="184" cm="1">
        <f t="array" ref="E892">_xlfn.IFS($D892=$O$5,C892*$P$5,$D892=$O$6,$C892*$P$6,$D892="AZN",$C892)</f>
        <v>17438.400000000001</v>
      </c>
      <c r="F892" s="183" cm="1">
        <f t="array" ref="F892">_xlfn.IFS($D892=$O$5,$C892*$P$5*0.01,$D892=$O$6,$C892*$P$6*0.01,$D892="AZN",$C892*0.08)</f>
        <v>174.38400000000001</v>
      </c>
    </row>
    <row r="893" spans="1:6" x14ac:dyDescent="0.3">
      <c r="A893" s="177" t="s">
        <v>862</v>
      </c>
      <c r="B893" s="178">
        <v>43689</v>
      </c>
      <c r="C893" s="179">
        <v>7200</v>
      </c>
      <c r="D893" s="88" t="s">
        <v>2863</v>
      </c>
      <c r="E893" s="184" cm="1">
        <f t="array" ref="E893">_xlfn.IFS($D893=$O$5,C893*$P$5,$D893=$O$6,$C893*$P$6,$D893="AZN",$C893)</f>
        <v>12240</v>
      </c>
      <c r="F893" s="183" cm="1">
        <f t="array" ref="F893">_xlfn.IFS($D893=$O$5,$C893*$P$5*0.01,$D893=$O$6,$C893*$P$6*0.01,$D893="AZN",$C893*0.08)</f>
        <v>122.4</v>
      </c>
    </row>
    <row r="894" spans="1:6" x14ac:dyDescent="0.3">
      <c r="A894" s="177" t="s">
        <v>508</v>
      </c>
      <c r="B894" s="178">
        <v>44310</v>
      </c>
      <c r="C894" s="179">
        <v>5200</v>
      </c>
      <c r="D894" s="88" t="s">
        <v>2864</v>
      </c>
      <c r="E894" s="184" cm="1">
        <f t="array" ref="E894">_xlfn.IFS($D894=$O$5,C894*$P$5,$D894=$O$6,$C894*$P$6,$D894="AZN",$C894)</f>
        <v>9445.7999999999993</v>
      </c>
      <c r="F894" s="183" cm="1">
        <f t="array" ref="F894">_xlfn.IFS($D894=$O$5,$C894*$P$5*0.01,$D894=$O$6,$C894*$P$6*0.01,$D894="AZN",$C894*0.08)</f>
        <v>94.457999999999998</v>
      </c>
    </row>
    <row r="895" spans="1:6" x14ac:dyDescent="0.3">
      <c r="A895" s="177" t="s">
        <v>412</v>
      </c>
      <c r="B895" s="178">
        <v>44285</v>
      </c>
      <c r="C895" s="179">
        <v>9500</v>
      </c>
      <c r="D895" s="88" t="s">
        <v>2862</v>
      </c>
      <c r="E895" s="184" cm="1">
        <f t="array" ref="E895">_xlfn.IFS($D895=$O$5,C895*$P$5,$D895=$O$6,$C895*$P$6,$D895="AZN",$C895)</f>
        <v>9500</v>
      </c>
      <c r="F895" s="183" cm="1">
        <f t="array" ref="F895">_xlfn.IFS($D895=$O$5,$C895*$P$5*0.01,$D895=$O$6,$C895*$P$6*0.01,$D895="AZN",$C895*0.08)</f>
        <v>760</v>
      </c>
    </row>
    <row r="896" spans="1:6" x14ac:dyDescent="0.3">
      <c r="A896" s="177" t="s">
        <v>690</v>
      </c>
      <c r="B896" s="178">
        <v>44175</v>
      </c>
      <c r="C896" s="179">
        <v>12500</v>
      </c>
      <c r="D896" s="88" t="s">
        <v>2863</v>
      </c>
      <c r="E896" s="184" cm="1">
        <f t="array" ref="E896">_xlfn.IFS($D896=$O$5,C896*$P$5,$D896=$O$6,$C896*$P$6,$D896="AZN",$C896)</f>
        <v>21250</v>
      </c>
      <c r="F896" s="183" cm="1">
        <f t="array" ref="F896">_xlfn.IFS($D896=$O$5,$C896*$P$5*0.01,$D896=$O$6,$C896*$P$6*0.01,$D896="AZN",$C896*0.08)</f>
        <v>212.5</v>
      </c>
    </row>
    <row r="897" spans="1:6" x14ac:dyDescent="0.3">
      <c r="A897" s="177" t="s">
        <v>863</v>
      </c>
      <c r="B897" s="178">
        <v>43880</v>
      </c>
      <c r="C897" s="179">
        <v>11900</v>
      </c>
      <c r="D897" s="88" t="s">
        <v>2864</v>
      </c>
      <c r="E897" s="184" cm="1">
        <f t="array" ref="E897">_xlfn.IFS($D897=$O$5,C897*$P$5,$D897=$O$6,$C897*$P$6,$D897="AZN",$C897)</f>
        <v>21616.35</v>
      </c>
      <c r="F897" s="183" cm="1">
        <f t="array" ref="F897">_xlfn.IFS($D897=$O$5,$C897*$P$5*0.01,$D897=$O$6,$C897*$P$6*0.01,$D897="AZN",$C897*0.08)</f>
        <v>216.1635</v>
      </c>
    </row>
    <row r="898" spans="1:6" x14ac:dyDescent="0.3">
      <c r="A898" s="177" t="s">
        <v>864</v>
      </c>
      <c r="B898" s="178">
        <v>44365</v>
      </c>
      <c r="C898" s="179">
        <v>3100</v>
      </c>
      <c r="D898" s="88" t="s">
        <v>2863</v>
      </c>
      <c r="E898" s="184" cm="1">
        <f t="array" ref="E898">_xlfn.IFS($D898=$O$5,C898*$P$5,$D898=$O$6,$C898*$P$6,$D898="AZN",$C898)</f>
        <v>5270</v>
      </c>
      <c r="F898" s="183" cm="1">
        <f t="array" ref="F898">_xlfn.IFS($D898=$O$5,$C898*$P$5*0.01,$D898=$O$6,$C898*$P$6*0.01,$D898="AZN",$C898*0.08)</f>
        <v>52.7</v>
      </c>
    </row>
    <row r="899" spans="1:6" x14ac:dyDescent="0.3">
      <c r="A899" s="177" t="s">
        <v>865</v>
      </c>
      <c r="B899" s="178">
        <v>44392</v>
      </c>
      <c r="C899" s="179">
        <v>8600</v>
      </c>
      <c r="D899" s="88" t="s">
        <v>2863</v>
      </c>
      <c r="E899" s="184" cm="1">
        <f t="array" ref="E899">_xlfn.IFS($D899=$O$5,C899*$P$5,$D899=$O$6,$C899*$P$6,$D899="AZN",$C899)</f>
        <v>14620</v>
      </c>
      <c r="F899" s="183" cm="1">
        <f t="array" ref="F899">_xlfn.IFS($D899=$O$5,$C899*$P$5*0.01,$D899=$O$6,$C899*$P$6*0.01,$D899="AZN",$C899*0.08)</f>
        <v>146.20000000000002</v>
      </c>
    </row>
    <row r="900" spans="1:6" x14ac:dyDescent="0.3">
      <c r="A900" s="177" t="s">
        <v>866</v>
      </c>
      <c r="B900" s="178">
        <v>44501</v>
      </c>
      <c r="C900" s="179">
        <v>9700</v>
      </c>
      <c r="D900" s="88" t="s">
        <v>2862</v>
      </c>
      <c r="E900" s="184" cm="1">
        <f t="array" ref="E900">_xlfn.IFS($D900=$O$5,C900*$P$5,$D900=$O$6,$C900*$P$6,$D900="AZN",$C900)</f>
        <v>9700</v>
      </c>
      <c r="F900" s="183" cm="1">
        <f t="array" ref="F900">_xlfn.IFS($D900=$O$5,$C900*$P$5*0.01,$D900=$O$6,$C900*$P$6*0.01,$D900="AZN",$C900*0.08)</f>
        <v>776</v>
      </c>
    </row>
    <row r="901" spans="1:6" x14ac:dyDescent="0.3">
      <c r="A901" s="177" t="s">
        <v>867</v>
      </c>
      <c r="B901" s="178">
        <v>44307</v>
      </c>
      <c r="C901" s="179">
        <v>11900</v>
      </c>
      <c r="D901" s="88" t="s">
        <v>2863</v>
      </c>
      <c r="E901" s="184" cm="1">
        <f t="array" ref="E901">_xlfn.IFS($D901=$O$5,C901*$P$5,$D901=$O$6,$C901*$P$6,$D901="AZN",$C901)</f>
        <v>20230</v>
      </c>
      <c r="F901" s="183" cm="1">
        <f t="array" ref="F901">_xlfn.IFS($D901=$O$5,$C901*$P$5*0.01,$D901=$O$6,$C901*$P$6*0.01,$D901="AZN",$C901*0.08)</f>
        <v>202.3</v>
      </c>
    </row>
    <row r="902" spans="1:6" x14ac:dyDescent="0.3">
      <c r="A902" s="177" t="s">
        <v>868</v>
      </c>
      <c r="B902" s="178">
        <v>44405</v>
      </c>
      <c r="C902" s="179">
        <v>5500</v>
      </c>
      <c r="D902" s="88" t="s">
        <v>2864</v>
      </c>
      <c r="E902" s="184" cm="1">
        <f t="array" ref="E902">_xlfn.IFS($D902=$O$5,C902*$P$5,$D902=$O$6,$C902*$P$6,$D902="AZN",$C902)</f>
        <v>9990.75</v>
      </c>
      <c r="F902" s="183" cm="1">
        <f t="array" ref="F902">_xlfn.IFS($D902=$O$5,$C902*$P$5*0.01,$D902=$O$6,$C902*$P$6*0.01,$D902="AZN",$C902*0.08)</f>
        <v>99.907499999999999</v>
      </c>
    </row>
    <row r="903" spans="1:6" x14ac:dyDescent="0.3">
      <c r="A903" s="177" t="s">
        <v>869</v>
      </c>
      <c r="B903" s="178">
        <v>44580</v>
      </c>
      <c r="C903" s="179">
        <v>6300</v>
      </c>
      <c r="D903" s="88" t="s">
        <v>2863</v>
      </c>
      <c r="E903" s="184" cm="1">
        <f t="array" ref="E903">_xlfn.IFS($D903=$O$5,C903*$P$5,$D903=$O$6,$C903*$P$6,$D903="AZN",$C903)</f>
        <v>10710</v>
      </c>
      <c r="F903" s="183" cm="1">
        <f t="array" ref="F903">_xlfn.IFS($D903=$O$5,$C903*$P$5*0.01,$D903=$O$6,$C903*$P$6*0.01,$D903="AZN",$C903*0.08)</f>
        <v>107.10000000000001</v>
      </c>
    </row>
    <row r="904" spans="1:6" x14ac:dyDescent="0.3">
      <c r="A904" s="177" t="s">
        <v>870</v>
      </c>
      <c r="B904" s="178">
        <v>43523</v>
      </c>
      <c r="C904" s="179">
        <v>9500</v>
      </c>
      <c r="D904" s="88" t="s">
        <v>2864</v>
      </c>
      <c r="E904" s="184" cm="1">
        <f t="array" ref="E904">_xlfn.IFS($D904=$O$5,C904*$P$5,$D904=$O$6,$C904*$P$6,$D904="AZN",$C904)</f>
        <v>17256.75</v>
      </c>
      <c r="F904" s="183" cm="1">
        <f t="array" ref="F904">_xlfn.IFS($D904=$O$5,$C904*$P$5*0.01,$D904=$O$6,$C904*$P$6*0.01,$D904="AZN",$C904*0.08)</f>
        <v>172.5675</v>
      </c>
    </row>
    <row r="905" spans="1:6" x14ac:dyDescent="0.3">
      <c r="A905" s="177" t="s">
        <v>871</v>
      </c>
      <c r="B905" s="178">
        <v>44104</v>
      </c>
      <c r="C905" s="179">
        <v>8100</v>
      </c>
      <c r="D905" s="88" t="s">
        <v>2864</v>
      </c>
      <c r="E905" s="184" cm="1">
        <f t="array" ref="E905">_xlfn.IFS($D905=$O$5,C905*$P$5,$D905=$O$6,$C905*$P$6,$D905="AZN",$C905)</f>
        <v>14713.65</v>
      </c>
      <c r="F905" s="183" cm="1">
        <f t="array" ref="F905">_xlfn.IFS($D905=$O$5,$C905*$P$5*0.01,$D905=$O$6,$C905*$P$6*0.01,$D905="AZN",$C905*0.08)</f>
        <v>147.13650000000001</v>
      </c>
    </row>
    <row r="906" spans="1:6" x14ac:dyDescent="0.3">
      <c r="A906" s="177" t="s">
        <v>670</v>
      </c>
      <c r="B906" s="178">
        <v>44414</v>
      </c>
      <c r="C906" s="179">
        <v>3500</v>
      </c>
      <c r="D906" s="88" t="s">
        <v>2863</v>
      </c>
      <c r="E906" s="184" cm="1">
        <f t="array" ref="E906">_xlfn.IFS($D906=$O$5,C906*$P$5,$D906=$O$6,$C906*$P$6,$D906="AZN",$C906)</f>
        <v>5950</v>
      </c>
      <c r="F906" s="183" cm="1">
        <f t="array" ref="F906">_xlfn.IFS($D906=$O$5,$C906*$P$5*0.01,$D906=$O$6,$C906*$P$6*0.01,$D906="AZN",$C906*0.08)</f>
        <v>59.5</v>
      </c>
    </row>
    <row r="907" spans="1:6" x14ac:dyDescent="0.3">
      <c r="A907" s="177" t="s">
        <v>872</v>
      </c>
      <c r="B907" s="178">
        <v>44372</v>
      </c>
      <c r="C907" s="179">
        <v>6400</v>
      </c>
      <c r="D907" s="88" t="s">
        <v>2864</v>
      </c>
      <c r="E907" s="184" cm="1">
        <f t="array" ref="E907">_xlfn.IFS($D907=$O$5,C907*$P$5,$D907=$O$6,$C907*$P$6,$D907="AZN",$C907)</f>
        <v>11625.6</v>
      </c>
      <c r="F907" s="183" cm="1">
        <f t="array" ref="F907">_xlfn.IFS($D907=$O$5,$C907*$P$5*0.01,$D907=$O$6,$C907*$P$6*0.01,$D907="AZN",$C907*0.08)</f>
        <v>116.256</v>
      </c>
    </row>
    <row r="908" spans="1:6" x14ac:dyDescent="0.3">
      <c r="A908" s="177" t="s">
        <v>873</v>
      </c>
      <c r="B908" s="178">
        <v>44233</v>
      </c>
      <c r="C908" s="179">
        <v>12800</v>
      </c>
      <c r="D908" s="88" t="s">
        <v>2862</v>
      </c>
      <c r="E908" s="184" cm="1">
        <f t="array" ref="E908">_xlfn.IFS($D908=$O$5,C908*$P$5,$D908=$O$6,$C908*$P$6,$D908="AZN",$C908)</f>
        <v>12800</v>
      </c>
      <c r="F908" s="183" cm="1">
        <f t="array" ref="F908">_xlfn.IFS($D908=$O$5,$C908*$P$5*0.01,$D908=$O$6,$C908*$P$6*0.01,$D908="AZN",$C908*0.08)</f>
        <v>1024</v>
      </c>
    </row>
    <row r="909" spans="1:6" x14ac:dyDescent="0.3">
      <c r="A909" s="177" t="s">
        <v>874</v>
      </c>
      <c r="B909" s="178">
        <v>44684</v>
      </c>
      <c r="C909" s="179">
        <v>2000</v>
      </c>
      <c r="D909" s="88" t="s">
        <v>2862</v>
      </c>
      <c r="E909" s="184" cm="1">
        <f t="array" ref="E909">_xlfn.IFS($D909=$O$5,C909*$P$5,$D909=$O$6,$C909*$P$6,$D909="AZN",$C909)</f>
        <v>2000</v>
      </c>
      <c r="F909" s="183" cm="1">
        <f t="array" ref="F909">_xlfn.IFS($D909=$O$5,$C909*$P$5*0.01,$D909=$O$6,$C909*$P$6*0.01,$D909="AZN",$C909*0.08)</f>
        <v>160</v>
      </c>
    </row>
    <row r="910" spans="1:6" x14ac:dyDescent="0.3">
      <c r="A910" s="177" t="s">
        <v>875</v>
      </c>
      <c r="B910" s="178">
        <v>44547</v>
      </c>
      <c r="C910" s="179">
        <v>3800</v>
      </c>
      <c r="D910" s="88" t="s">
        <v>2864</v>
      </c>
      <c r="E910" s="184" cm="1">
        <f t="array" ref="E910">_xlfn.IFS($D910=$O$5,C910*$P$5,$D910=$O$6,$C910*$P$6,$D910="AZN",$C910)</f>
        <v>6902.7</v>
      </c>
      <c r="F910" s="183" cm="1">
        <f t="array" ref="F910">_xlfn.IFS($D910=$O$5,$C910*$P$5*0.01,$D910=$O$6,$C910*$P$6*0.01,$D910="AZN",$C910*0.08)</f>
        <v>69.027000000000001</v>
      </c>
    </row>
    <row r="911" spans="1:6" x14ac:dyDescent="0.3">
      <c r="A911" s="177" t="s">
        <v>876</v>
      </c>
      <c r="B911" s="178">
        <v>44049</v>
      </c>
      <c r="C911" s="179">
        <v>11800</v>
      </c>
      <c r="D911" s="88" t="s">
        <v>2863</v>
      </c>
      <c r="E911" s="184" cm="1">
        <f t="array" ref="E911">_xlfn.IFS($D911=$O$5,C911*$P$5,$D911=$O$6,$C911*$P$6,$D911="AZN",$C911)</f>
        <v>20060</v>
      </c>
      <c r="F911" s="183" cm="1">
        <f t="array" ref="F911">_xlfn.IFS($D911=$O$5,$C911*$P$5*0.01,$D911=$O$6,$C911*$P$6*0.01,$D911="AZN",$C911*0.08)</f>
        <v>200.6</v>
      </c>
    </row>
    <row r="912" spans="1:6" x14ac:dyDescent="0.3">
      <c r="A912" s="177" t="s">
        <v>877</v>
      </c>
      <c r="B912" s="178">
        <v>44103</v>
      </c>
      <c r="C912" s="179">
        <v>3200</v>
      </c>
      <c r="D912" s="88" t="s">
        <v>2863</v>
      </c>
      <c r="E912" s="184" cm="1">
        <f t="array" ref="E912">_xlfn.IFS($D912=$O$5,C912*$P$5,$D912=$O$6,$C912*$P$6,$D912="AZN",$C912)</f>
        <v>5440</v>
      </c>
      <c r="F912" s="183" cm="1">
        <f t="array" ref="F912">_xlfn.IFS($D912=$O$5,$C912*$P$5*0.01,$D912=$O$6,$C912*$P$6*0.01,$D912="AZN",$C912*0.08)</f>
        <v>54.4</v>
      </c>
    </row>
    <row r="913" spans="1:6" x14ac:dyDescent="0.3">
      <c r="A913" s="177" t="s">
        <v>878</v>
      </c>
      <c r="B913" s="178">
        <v>44385</v>
      </c>
      <c r="C913" s="179">
        <v>4100</v>
      </c>
      <c r="D913" s="88" t="s">
        <v>2863</v>
      </c>
      <c r="E913" s="184" cm="1">
        <f t="array" ref="E913">_xlfn.IFS($D913=$O$5,C913*$P$5,$D913=$O$6,$C913*$P$6,$D913="AZN",$C913)</f>
        <v>6970</v>
      </c>
      <c r="F913" s="183" cm="1">
        <f t="array" ref="F913">_xlfn.IFS($D913=$O$5,$C913*$P$5*0.01,$D913=$O$6,$C913*$P$6*0.01,$D913="AZN",$C913*0.08)</f>
        <v>69.7</v>
      </c>
    </row>
    <row r="914" spans="1:6" x14ac:dyDescent="0.3">
      <c r="A914" s="177" t="s">
        <v>879</v>
      </c>
      <c r="B914" s="178">
        <v>44336</v>
      </c>
      <c r="C914" s="179">
        <v>11300</v>
      </c>
      <c r="D914" s="88" t="s">
        <v>2863</v>
      </c>
      <c r="E914" s="184" cm="1">
        <f t="array" ref="E914">_xlfn.IFS($D914=$O$5,C914*$P$5,$D914=$O$6,$C914*$P$6,$D914="AZN",$C914)</f>
        <v>19210</v>
      </c>
      <c r="F914" s="183" cm="1">
        <f t="array" ref="F914">_xlfn.IFS($D914=$O$5,$C914*$P$5*0.01,$D914=$O$6,$C914*$P$6*0.01,$D914="AZN",$C914*0.08)</f>
        <v>192.1</v>
      </c>
    </row>
    <row r="915" spans="1:6" x14ac:dyDescent="0.3">
      <c r="A915" s="177" t="s">
        <v>880</v>
      </c>
      <c r="B915" s="178">
        <v>44306</v>
      </c>
      <c r="C915" s="179">
        <v>11400</v>
      </c>
      <c r="D915" s="88" t="s">
        <v>2863</v>
      </c>
      <c r="E915" s="184" cm="1">
        <f t="array" ref="E915">_xlfn.IFS($D915=$O$5,C915*$P$5,$D915=$O$6,$C915*$P$6,$D915="AZN",$C915)</f>
        <v>19380</v>
      </c>
      <c r="F915" s="183" cm="1">
        <f t="array" ref="F915">_xlfn.IFS($D915=$O$5,$C915*$P$5*0.01,$D915=$O$6,$C915*$P$6*0.01,$D915="AZN",$C915*0.08)</f>
        <v>193.8</v>
      </c>
    </row>
    <row r="916" spans="1:6" x14ac:dyDescent="0.3">
      <c r="A916" s="177" t="s">
        <v>881</v>
      </c>
      <c r="B916" s="178">
        <v>44819</v>
      </c>
      <c r="C916" s="179">
        <v>7800</v>
      </c>
      <c r="D916" s="88" t="s">
        <v>2862</v>
      </c>
      <c r="E916" s="184" cm="1">
        <f t="array" ref="E916">_xlfn.IFS($D916=$O$5,C916*$P$5,$D916=$O$6,$C916*$P$6,$D916="AZN",$C916)</f>
        <v>7800</v>
      </c>
      <c r="F916" s="183" cm="1">
        <f t="array" ref="F916">_xlfn.IFS($D916=$O$5,$C916*$P$5*0.01,$D916=$O$6,$C916*$P$6*0.01,$D916="AZN",$C916*0.08)</f>
        <v>624</v>
      </c>
    </row>
    <row r="917" spans="1:6" x14ac:dyDescent="0.3">
      <c r="A917" s="177" t="s">
        <v>684</v>
      </c>
      <c r="B917" s="178">
        <v>43970</v>
      </c>
      <c r="C917" s="179">
        <v>7100</v>
      </c>
      <c r="D917" s="88" t="s">
        <v>2862</v>
      </c>
      <c r="E917" s="184" cm="1">
        <f t="array" ref="E917">_xlfn.IFS($D917=$O$5,C917*$P$5,$D917=$O$6,$C917*$P$6,$D917="AZN",$C917)</f>
        <v>7100</v>
      </c>
      <c r="F917" s="183" cm="1">
        <f t="array" ref="F917">_xlfn.IFS($D917=$O$5,$C917*$P$5*0.01,$D917=$O$6,$C917*$P$6*0.01,$D917="AZN",$C917*0.08)</f>
        <v>568</v>
      </c>
    </row>
    <row r="918" spans="1:6" x14ac:dyDescent="0.3">
      <c r="A918" s="177" t="s">
        <v>882</v>
      </c>
      <c r="B918" s="178">
        <v>44125</v>
      </c>
      <c r="C918" s="179">
        <v>3100</v>
      </c>
      <c r="D918" s="88" t="s">
        <v>2864</v>
      </c>
      <c r="E918" s="184" cm="1">
        <f t="array" ref="E918">_xlfn.IFS($D918=$O$5,C918*$P$5,$D918=$O$6,$C918*$P$6,$D918="AZN",$C918)</f>
        <v>5631.15</v>
      </c>
      <c r="F918" s="183" cm="1">
        <f t="array" ref="F918">_xlfn.IFS($D918=$O$5,$C918*$P$5*0.01,$D918=$O$6,$C918*$P$6*0.01,$D918="AZN",$C918*0.08)</f>
        <v>56.311499999999995</v>
      </c>
    </row>
    <row r="919" spans="1:6" x14ac:dyDescent="0.3">
      <c r="A919" s="177" t="s">
        <v>189</v>
      </c>
      <c r="B919" s="178">
        <v>44187</v>
      </c>
      <c r="C919" s="179">
        <v>7600</v>
      </c>
      <c r="D919" s="88" t="s">
        <v>2863</v>
      </c>
      <c r="E919" s="184" cm="1">
        <f t="array" ref="E919">_xlfn.IFS($D919=$O$5,C919*$P$5,$D919=$O$6,$C919*$P$6,$D919="AZN",$C919)</f>
        <v>12920</v>
      </c>
      <c r="F919" s="183" cm="1">
        <f t="array" ref="F919">_xlfn.IFS($D919=$O$5,$C919*$P$5*0.01,$D919=$O$6,$C919*$P$6*0.01,$D919="AZN",$C919*0.08)</f>
        <v>129.19999999999999</v>
      </c>
    </row>
    <row r="920" spans="1:6" x14ac:dyDescent="0.3">
      <c r="A920" s="177" t="s">
        <v>883</v>
      </c>
      <c r="B920" s="178">
        <v>44416</v>
      </c>
      <c r="C920" s="179">
        <v>10600</v>
      </c>
      <c r="D920" s="88" t="s">
        <v>2863</v>
      </c>
      <c r="E920" s="184" cm="1">
        <f t="array" ref="E920">_xlfn.IFS($D920=$O$5,C920*$P$5,$D920=$O$6,$C920*$P$6,$D920="AZN",$C920)</f>
        <v>18020</v>
      </c>
      <c r="F920" s="183" cm="1">
        <f t="array" ref="F920">_xlfn.IFS($D920=$O$5,$C920*$P$5*0.01,$D920=$O$6,$C920*$P$6*0.01,$D920="AZN",$C920*0.08)</f>
        <v>180.20000000000002</v>
      </c>
    </row>
    <row r="921" spans="1:6" x14ac:dyDescent="0.3">
      <c r="A921" s="177" t="s">
        <v>884</v>
      </c>
      <c r="B921" s="178">
        <v>44001</v>
      </c>
      <c r="C921" s="179">
        <v>5400</v>
      </c>
      <c r="D921" s="88" t="s">
        <v>2863</v>
      </c>
      <c r="E921" s="184" cm="1">
        <f t="array" ref="E921">_xlfn.IFS($D921=$O$5,C921*$P$5,$D921=$O$6,$C921*$P$6,$D921="AZN",$C921)</f>
        <v>9180</v>
      </c>
      <c r="F921" s="183" cm="1">
        <f t="array" ref="F921">_xlfn.IFS($D921=$O$5,$C921*$P$5*0.01,$D921=$O$6,$C921*$P$6*0.01,$D921="AZN",$C921*0.08)</f>
        <v>91.8</v>
      </c>
    </row>
    <row r="922" spans="1:6" x14ac:dyDescent="0.3">
      <c r="A922" s="177" t="s">
        <v>650</v>
      </c>
      <c r="B922" s="178">
        <v>44389</v>
      </c>
      <c r="C922" s="179">
        <v>5700</v>
      </c>
      <c r="D922" s="88" t="s">
        <v>2864</v>
      </c>
      <c r="E922" s="184" cm="1">
        <f t="array" ref="E922">_xlfn.IFS($D922=$O$5,C922*$P$5,$D922=$O$6,$C922*$P$6,$D922="AZN",$C922)</f>
        <v>10354.049999999999</v>
      </c>
      <c r="F922" s="183" cm="1">
        <f t="array" ref="F922">_xlfn.IFS($D922=$O$5,$C922*$P$5*0.01,$D922=$O$6,$C922*$P$6*0.01,$D922="AZN",$C922*0.08)</f>
        <v>103.54049999999999</v>
      </c>
    </row>
    <row r="923" spans="1:6" x14ac:dyDescent="0.3">
      <c r="A923" s="177" t="s">
        <v>885</v>
      </c>
      <c r="B923" s="178">
        <v>43640</v>
      </c>
      <c r="C923" s="179">
        <v>5700</v>
      </c>
      <c r="D923" s="88" t="s">
        <v>2864</v>
      </c>
      <c r="E923" s="184" cm="1">
        <f t="array" ref="E923">_xlfn.IFS($D923=$O$5,C923*$P$5,$D923=$O$6,$C923*$P$6,$D923="AZN",$C923)</f>
        <v>10354.049999999999</v>
      </c>
      <c r="F923" s="183" cm="1">
        <f t="array" ref="F923">_xlfn.IFS($D923=$O$5,$C923*$P$5*0.01,$D923=$O$6,$C923*$P$6*0.01,$D923="AZN",$C923*0.08)</f>
        <v>103.54049999999999</v>
      </c>
    </row>
    <row r="924" spans="1:6" x14ac:dyDescent="0.3">
      <c r="A924" s="177" t="s">
        <v>800</v>
      </c>
      <c r="B924" s="178">
        <v>44367</v>
      </c>
      <c r="C924" s="179">
        <v>10400</v>
      </c>
      <c r="D924" s="88" t="s">
        <v>2864</v>
      </c>
      <c r="E924" s="184" cm="1">
        <f t="array" ref="E924">_xlfn.IFS($D924=$O$5,C924*$P$5,$D924=$O$6,$C924*$P$6,$D924="AZN",$C924)</f>
        <v>18891.599999999999</v>
      </c>
      <c r="F924" s="183" cm="1">
        <f t="array" ref="F924">_xlfn.IFS($D924=$O$5,$C924*$P$5*0.01,$D924=$O$6,$C924*$P$6*0.01,$D924="AZN",$C924*0.08)</f>
        <v>188.916</v>
      </c>
    </row>
    <row r="925" spans="1:6" x14ac:dyDescent="0.3">
      <c r="A925" s="177" t="s">
        <v>509</v>
      </c>
      <c r="B925" s="178">
        <v>43975</v>
      </c>
      <c r="C925" s="179">
        <v>5900</v>
      </c>
      <c r="D925" s="88" t="s">
        <v>2862</v>
      </c>
      <c r="E925" s="184" cm="1">
        <f t="array" ref="E925">_xlfn.IFS($D925=$O$5,C925*$P$5,$D925=$O$6,$C925*$P$6,$D925="AZN",$C925)</f>
        <v>5900</v>
      </c>
      <c r="F925" s="183" cm="1">
        <f t="array" ref="F925">_xlfn.IFS($D925=$O$5,$C925*$P$5*0.01,$D925=$O$6,$C925*$P$6*0.01,$D925="AZN",$C925*0.08)</f>
        <v>472</v>
      </c>
    </row>
    <row r="926" spans="1:6" x14ac:dyDescent="0.3">
      <c r="A926" s="177" t="s">
        <v>886</v>
      </c>
      <c r="B926" s="178">
        <v>44403</v>
      </c>
      <c r="C926" s="179">
        <v>6100</v>
      </c>
      <c r="D926" s="88" t="s">
        <v>2863</v>
      </c>
      <c r="E926" s="184" cm="1">
        <f t="array" ref="E926">_xlfn.IFS($D926=$O$5,C926*$P$5,$D926=$O$6,$C926*$P$6,$D926="AZN",$C926)</f>
        <v>10370</v>
      </c>
      <c r="F926" s="183" cm="1">
        <f t="array" ref="F926">_xlfn.IFS($D926=$O$5,$C926*$P$5*0.01,$D926=$O$6,$C926*$P$6*0.01,$D926="AZN",$C926*0.08)</f>
        <v>103.7</v>
      </c>
    </row>
    <row r="927" spans="1:6" x14ac:dyDescent="0.3">
      <c r="A927" s="177" t="s">
        <v>887</v>
      </c>
      <c r="B927" s="178">
        <v>44303</v>
      </c>
      <c r="C927" s="179">
        <v>2300</v>
      </c>
      <c r="D927" s="88" t="s">
        <v>2862</v>
      </c>
      <c r="E927" s="184" cm="1">
        <f t="array" ref="E927">_xlfn.IFS($D927=$O$5,C927*$P$5,$D927=$O$6,$C927*$P$6,$D927="AZN",$C927)</f>
        <v>2300</v>
      </c>
      <c r="F927" s="183" cm="1">
        <f t="array" ref="F927">_xlfn.IFS($D927=$O$5,$C927*$P$5*0.01,$D927=$O$6,$C927*$P$6*0.01,$D927="AZN",$C927*0.08)</f>
        <v>184</v>
      </c>
    </row>
    <row r="928" spans="1:6" x14ac:dyDescent="0.3">
      <c r="A928" s="177" t="s">
        <v>556</v>
      </c>
      <c r="B928" s="178">
        <v>44485</v>
      </c>
      <c r="C928" s="179">
        <v>8400</v>
      </c>
      <c r="D928" s="88" t="s">
        <v>2862</v>
      </c>
      <c r="E928" s="184" cm="1">
        <f t="array" ref="E928">_xlfn.IFS($D928=$O$5,C928*$P$5,$D928=$O$6,$C928*$P$6,$D928="AZN",$C928)</f>
        <v>8400</v>
      </c>
      <c r="F928" s="183" cm="1">
        <f t="array" ref="F928">_xlfn.IFS($D928=$O$5,$C928*$P$5*0.01,$D928=$O$6,$C928*$P$6*0.01,$D928="AZN",$C928*0.08)</f>
        <v>672</v>
      </c>
    </row>
    <row r="929" spans="1:6" x14ac:dyDescent="0.3">
      <c r="A929" s="177" t="s">
        <v>888</v>
      </c>
      <c r="B929" s="178">
        <v>44370</v>
      </c>
      <c r="C929" s="179">
        <v>1500</v>
      </c>
      <c r="D929" s="88" t="s">
        <v>2864</v>
      </c>
      <c r="E929" s="184" cm="1">
        <f t="array" ref="E929">_xlfn.IFS($D929=$O$5,C929*$P$5,$D929=$O$6,$C929*$P$6,$D929="AZN",$C929)</f>
        <v>2724.75</v>
      </c>
      <c r="F929" s="183" cm="1">
        <f t="array" ref="F929">_xlfn.IFS($D929=$O$5,$C929*$P$5*0.01,$D929=$O$6,$C929*$P$6*0.01,$D929="AZN",$C929*0.08)</f>
        <v>27.247500000000002</v>
      </c>
    </row>
    <row r="930" spans="1:6" x14ac:dyDescent="0.3">
      <c r="A930" s="177" t="s">
        <v>805</v>
      </c>
      <c r="B930" s="178">
        <v>43682</v>
      </c>
      <c r="C930" s="179">
        <v>9000</v>
      </c>
      <c r="D930" s="88" t="s">
        <v>2864</v>
      </c>
      <c r="E930" s="184" cm="1">
        <f t="array" ref="E930">_xlfn.IFS($D930=$O$5,C930*$P$5,$D930=$O$6,$C930*$P$6,$D930="AZN",$C930)</f>
        <v>16348.5</v>
      </c>
      <c r="F930" s="183" cm="1">
        <f t="array" ref="F930">_xlfn.IFS($D930=$O$5,$C930*$P$5*0.01,$D930=$O$6,$C930*$P$6*0.01,$D930="AZN",$C930*0.08)</f>
        <v>163.48500000000001</v>
      </c>
    </row>
    <row r="931" spans="1:6" x14ac:dyDescent="0.3">
      <c r="A931" s="177" t="s">
        <v>889</v>
      </c>
      <c r="B931" s="178">
        <v>44432</v>
      </c>
      <c r="C931" s="179">
        <v>2900</v>
      </c>
      <c r="D931" s="88" t="s">
        <v>2863</v>
      </c>
      <c r="E931" s="184" cm="1">
        <f t="array" ref="E931">_xlfn.IFS($D931=$O$5,C931*$P$5,$D931=$O$6,$C931*$P$6,$D931="AZN",$C931)</f>
        <v>4930</v>
      </c>
      <c r="F931" s="183" cm="1">
        <f t="array" ref="F931">_xlfn.IFS($D931=$O$5,$C931*$P$5*0.01,$D931=$O$6,$C931*$P$6*0.01,$D931="AZN",$C931*0.08)</f>
        <v>49.300000000000004</v>
      </c>
    </row>
    <row r="932" spans="1:6" x14ac:dyDescent="0.3">
      <c r="A932" s="177" t="s">
        <v>890</v>
      </c>
      <c r="B932" s="178">
        <v>44483</v>
      </c>
      <c r="C932" s="179">
        <v>12500</v>
      </c>
      <c r="D932" s="88" t="s">
        <v>2862</v>
      </c>
      <c r="E932" s="184" cm="1">
        <f t="array" ref="E932">_xlfn.IFS($D932=$O$5,C932*$P$5,$D932=$O$6,$C932*$P$6,$D932="AZN",$C932)</f>
        <v>12500</v>
      </c>
      <c r="F932" s="183" cm="1">
        <f t="array" ref="F932">_xlfn.IFS($D932=$O$5,$C932*$P$5*0.01,$D932=$O$6,$C932*$P$6*0.01,$D932="AZN",$C932*0.08)</f>
        <v>1000</v>
      </c>
    </row>
    <row r="933" spans="1:6" x14ac:dyDescent="0.3">
      <c r="A933" s="177" t="s">
        <v>891</v>
      </c>
      <c r="B933" s="178">
        <v>44410</v>
      </c>
      <c r="C933" s="179">
        <v>8200</v>
      </c>
      <c r="D933" s="88" t="s">
        <v>2864</v>
      </c>
      <c r="E933" s="184" cm="1">
        <f t="array" ref="E933">_xlfn.IFS($D933=$O$5,C933*$P$5,$D933=$O$6,$C933*$P$6,$D933="AZN",$C933)</f>
        <v>14895.3</v>
      </c>
      <c r="F933" s="183" cm="1">
        <f t="array" ref="F933">_xlfn.IFS($D933=$O$5,$C933*$P$5*0.01,$D933=$O$6,$C933*$P$6*0.01,$D933="AZN",$C933*0.08)</f>
        <v>148.953</v>
      </c>
    </row>
    <row r="934" spans="1:6" x14ac:dyDescent="0.3">
      <c r="A934" s="177" t="s">
        <v>892</v>
      </c>
      <c r="B934" s="178">
        <v>44227</v>
      </c>
      <c r="C934" s="179">
        <v>7000</v>
      </c>
      <c r="D934" s="88" t="s">
        <v>2864</v>
      </c>
      <c r="E934" s="184" cm="1">
        <f t="array" ref="E934">_xlfn.IFS($D934=$O$5,C934*$P$5,$D934=$O$6,$C934*$P$6,$D934="AZN",$C934)</f>
        <v>12715.5</v>
      </c>
      <c r="F934" s="183" cm="1">
        <f t="array" ref="F934">_xlfn.IFS($D934=$O$5,$C934*$P$5*0.01,$D934=$O$6,$C934*$P$6*0.01,$D934="AZN",$C934*0.08)</f>
        <v>127.155</v>
      </c>
    </row>
    <row r="935" spans="1:6" x14ac:dyDescent="0.3">
      <c r="A935" s="177" t="s">
        <v>893</v>
      </c>
      <c r="B935" s="178">
        <v>44672</v>
      </c>
      <c r="C935" s="179">
        <v>7400</v>
      </c>
      <c r="D935" s="88" t="s">
        <v>2863</v>
      </c>
      <c r="E935" s="184" cm="1">
        <f t="array" ref="E935">_xlfn.IFS($D935=$O$5,C935*$P$5,$D935=$O$6,$C935*$P$6,$D935="AZN",$C935)</f>
        <v>12580</v>
      </c>
      <c r="F935" s="183" cm="1">
        <f t="array" ref="F935">_xlfn.IFS($D935=$O$5,$C935*$P$5*0.01,$D935=$O$6,$C935*$P$6*0.01,$D935="AZN",$C935*0.08)</f>
        <v>125.8</v>
      </c>
    </row>
    <row r="936" spans="1:6" x14ac:dyDescent="0.3">
      <c r="A936" s="177" t="s">
        <v>894</v>
      </c>
      <c r="B936" s="178">
        <v>43829</v>
      </c>
      <c r="C936" s="179">
        <v>4000</v>
      </c>
      <c r="D936" s="88" t="s">
        <v>2864</v>
      </c>
      <c r="E936" s="184" cm="1">
        <f t="array" ref="E936">_xlfn.IFS($D936=$O$5,C936*$P$5,$D936=$O$6,$C936*$P$6,$D936="AZN",$C936)</f>
        <v>7266</v>
      </c>
      <c r="F936" s="183" cm="1">
        <f t="array" ref="F936">_xlfn.IFS($D936=$O$5,$C936*$P$5*0.01,$D936=$O$6,$C936*$P$6*0.01,$D936="AZN",$C936*0.08)</f>
        <v>72.66</v>
      </c>
    </row>
    <row r="937" spans="1:6" x14ac:dyDescent="0.3">
      <c r="A937" s="177" t="s">
        <v>895</v>
      </c>
      <c r="B937" s="178">
        <v>44554</v>
      </c>
      <c r="C937" s="179">
        <v>1900</v>
      </c>
      <c r="D937" s="88" t="s">
        <v>2864</v>
      </c>
      <c r="E937" s="184" cm="1">
        <f t="array" ref="E937">_xlfn.IFS($D937=$O$5,C937*$P$5,$D937=$O$6,$C937*$P$6,$D937="AZN",$C937)</f>
        <v>3451.35</v>
      </c>
      <c r="F937" s="183" cm="1">
        <f t="array" ref="F937">_xlfn.IFS($D937=$O$5,$C937*$P$5*0.01,$D937=$O$6,$C937*$P$6*0.01,$D937="AZN",$C937*0.08)</f>
        <v>34.513500000000001</v>
      </c>
    </row>
    <row r="938" spans="1:6" x14ac:dyDescent="0.3">
      <c r="A938" s="177" t="s">
        <v>896</v>
      </c>
      <c r="B938" s="178">
        <v>44009</v>
      </c>
      <c r="C938" s="179">
        <v>6900</v>
      </c>
      <c r="D938" s="88" t="s">
        <v>2862</v>
      </c>
      <c r="E938" s="184" cm="1">
        <f t="array" ref="E938">_xlfn.IFS($D938=$O$5,C938*$P$5,$D938=$O$6,$C938*$P$6,$D938="AZN",$C938)</f>
        <v>6900</v>
      </c>
      <c r="F938" s="183" cm="1">
        <f t="array" ref="F938">_xlfn.IFS($D938=$O$5,$C938*$P$5*0.01,$D938=$O$6,$C938*$P$6*0.01,$D938="AZN",$C938*0.08)</f>
        <v>552</v>
      </c>
    </row>
    <row r="939" spans="1:6" x14ac:dyDescent="0.3">
      <c r="A939" s="177" t="s">
        <v>423</v>
      </c>
      <c r="B939" s="178">
        <v>43885</v>
      </c>
      <c r="C939" s="179">
        <v>10900</v>
      </c>
      <c r="D939" s="88" t="s">
        <v>2862</v>
      </c>
      <c r="E939" s="184" cm="1">
        <f t="array" ref="E939">_xlfn.IFS($D939=$O$5,C939*$P$5,$D939=$O$6,$C939*$P$6,$D939="AZN",$C939)</f>
        <v>10900</v>
      </c>
      <c r="F939" s="183" cm="1">
        <f t="array" ref="F939">_xlfn.IFS($D939=$O$5,$C939*$P$5*0.01,$D939=$O$6,$C939*$P$6*0.01,$D939="AZN",$C939*0.08)</f>
        <v>872</v>
      </c>
    </row>
    <row r="940" spans="1:6" x14ac:dyDescent="0.3">
      <c r="A940" s="177" t="s">
        <v>730</v>
      </c>
      <c r="B940" s="178">
        <v>44351</v>
      </c>
      <c r="C940" s="179">
        <v>10100</v>
      </c>
      <c r="D940" s="88" t="s">
        <v>2863</v>
      </c>
      <c r="E940" s="184" cm="1">
        <f t="array" ref="E940">_xlfn.IFS($D940=$O$5,C940*$P$5,$D940=$O$6,$C940*$P$6,$D940="AZN",$C940)</f>
        <v>17170</v>
      </c>
      <c r="F940" s="183" cm="1">
        <f t="array" ref="F940">_xlfn.IFS($D940=$O$5,$C940*$P$5*0.01,$D940=$O$6,$C940*$P$6*0.01,$D940="AZN",$C940*0.08)</f>
        <v>171.70000000000002</v>
      </c>
    </row>
    <row r="941" spans="1:6" x14ac:dyDescent="0.3">
      <c r="A941" s="177" t="s">
        <v>787</v>
      </c>
      <c r="B941" s="178">
        <v>44395</v>
      </c>
      <c r="C941" s="179">
        <v>5700</v>
      </c>
      <c r="D941" s="88" t="s">
        <v>2863</v>
      </c>
      <c r="E941" s="184" cm="1">
        <f t="array" ref="E941">_xlfn.IFS($D941=$O$5,C941*$P$5,$D941=$O$6,$C941*$P$6,$D941="AZN",$C941)</f>
        <v>9690</v>
      </c>
      <c r="F941" s="183" cm="1">
        <f t="array" ref="F941">_xlfn.IFS($D941=$O$5,$C941*$P$5*0.01,$D941=$O$6,$C941*$P$6*0.01,$D941="AZN",$C941*0.08)</f>
        <v>96.9</v>
      </c>
    </row>
    <row r="942" spans="1:6" x14ac:dyDescent="0.3">
      <c r="A942" s="177" t="s">
        <v>897</v>
      </c>
      <c r="B942" s="178">
        <v>44343</v>
      </c>
      <c r="C942" s="179">
        <v>12800</v>
      </c>
      <c r="D942" s="88" t="s">
        <v>2862</v>
      </c>
      <c r="E942" s="184" cm="1">
        <f t="array" ref="E942">_xlfn.IFS($D942=$O$5,C942*$P$5,$D942=$O$6,$C942*$P$6,$D942="AZN",$C942)</f>
        <v>12800</v>
      </c>
      <c r="F942" s="183" cm="1">
        <f t="array" ref="F942">_xlfn.IFS($D942=$O$5,$C942*$P$5*0.01,$D942=$O$6,$C942*$P$6*0.01,$D942="AZN",$C942*0.08)</f>
        <v>1024</v>
      </c>
    </row>
    <row r="943" spans="1:6" x14ac:dyDescent="0.3">
      <c r="A943" s="177" t="s">
        <v>289</v>
      </c>
      <c r="B943" s="178">
        <v>44454</v>
      </c>
      <c r="C943" s="179">
        <v>9600</v>
      </c>
      <c r="D943" s="88" t="s">
        <v>2864</v>
      </c>
      <c r="E943" s="184" cm="1">
        <f t="array" ref="E943">_xlfn.IFS($D943=$O$5,C943*$P$5,$D943=$O$6,$C943*$P$6,$D943="AZN",$C943)</f>
        <v>17438.400000000001</v>
      </c>
      <c r="F943" s="183" cm="1">
        <f t="array" ref="F943">_xlfn.IFS($D943=$O$5,$C943*$P$5*0.01,$D943=$O$6,$C943*$P$6*0.01,$D943="AZN",$C943*0.08)</f>
        <v>174.38400000000001</v>
      </c>
    </row>
    <row r="944" spans="1:6" x14ac:dyDescent="0.3">
      <c r="A944" s="177" t="s">
        <v>898</v>
      </c>
      <c r="B944" s="178">
        <v>43896</v>
      </c>
      <c r="C944" s="179">
        <v>12800</v>
      </c>
      <c r="D944" s="88" t="s">
        <v>2864</v>
      </c>
      <c r="E944" s="184" cm="1">
        <f t="array" ref="E944">_xlfn.IFS($D944=$O$5,C944*$P$5,$D944=$O$6,$C944*$P$6,$D944="AZN",$C944)</f>
        <v>23251.200000000001</v>
      </c>
      <c r="F944" s="183" cm="1">
        <f t="array" ref="F944">_xlfn.IFS($D944=$O$5,$C944*$P$5*0.01,$D944=$O$6,$C944*$P$6*0.01,$D944="AZN",$C944*0.08)</f>
        <v>232.512</v>
      </c>
    </row>
    <row r="945" spans="1:6" x14ac:dyDescent="0.3">
      <c r="A945" s="177" t="s">
        <v>899</v>
      </c>
      <c r="B945" s="178">
        <v>44107</v>
      </c>
      <c r="C945" s="179">
        <v>2500</v>
      </c>
      <c r="D945" s="88" t="s">
        <v>2864</v>
      </c>
      <c r="E945" s="184" cm="1">
        <f t="array" ref="E945">_xlfn.IFS($D945=$O$5,C945*$P$5,$D945=$O$6,$C945*$P$6,$D945="AZN",$C945)</f>
        <v>4541.25</v>
      </c>
      <c r="F945" s="183" cm="1">
        <f t="array" ref="F945">_xlfn.IFS($D945=$O$5,$C945*$P$5*0.01,$D945=$O$6,$C945*$P$6*0.01,$D945="AZN",$C945*0.08)</f>
        <v>45.412500000000001</v>
      </c>
    </row>
    <row r="946" spans="1:6" x14ac:dyDescent="0.3">
      <c r="A946" s="177" t="s">
        <v>252</v>
      </c>
      <c r="B946" s="178">
        <v>44736</v>
      </c>
      <c r="C946" s="179">
        <v>9000</v>
      </c>
      <c r="D946" s="88" t="s">
        <v>2862</v>
      </c>
      <c r="E946" s="184" cm="1">
        <f t="array" ref="E946">_xlfn.IFS($D946=$O$5,C946*$P$5,$D946=$O$6,$C946*$P$6,$D946="AZN",$C946)</f>
        <v>9000</v>
      </c>
      <c r="F946" s="183" cm="1">
        <f t="array" ref="F946">_xlfn.IFS($D946=$O$5,$C946*$P$5*0.01,$D946=$O$6,$C946*$P$6*0.01,$D946="AZN",$C946*0.08)</f>
        <v>720</v>
      </c>
    </row>
    <row r="947" spans="1:6" x14ac:dyDescent="0.3">
      <c r="A947" s="177" t="s">
        <v>872</v>
      </c>
      <c r="B947" s="178">
        <v>44059</v>
      </c>
      <c r="C947" s="179">
        <v>12300</v>
      </c>
      <c r="D947" s="88" t="s">
        <v>2862</v>
      </c>
      <c r="E947" s="184" cm="1">
        <f t="array" ref="E947">_xlfn.IFS($D947=$O$5,C947*$P$5,$D947=$O$6,$C947*$P$6,$D947="AZN",$C947)</f>
        <v>12300</v>
      </c>
      <c r="F947" s="183" cm="1">
        <f t="array" ref="F947">_xlfn.IFS($D947=$O$5,$C947*$P$5*0.01,$D947=$O$6,$C947*$P$6*0.01,$D947="AZN",$C947*0.08)</f>
        <v>984</v>
      </c>
    </row>
    <row r="948" spans="1:6" x14ac:dyDescent="0.3">
      <c r="A948" s="177" t="s">
        <v>748</v>
      </c>
      <c r="B948" s="178">
        <v>44119</v>
      </c>
      <c r="C948" s="179">
        <v>9100</v>
      </c>
      <c r="D948" s="88" t="s">
        <v>2862</v>
      </c>
      <c r="E948" s="184" cm="1">
        <f t="array" ref="E948">_xlfn.IFS($D948=$O$5,C948*$P$5,$D948=$O$6,$C948*$P$6,$D948="AZN",$C948)</f>
        <v>9100</v>
      </c>
      <c r="F948" s="183" cm="1">
        <f t="array" ref="F948">_xlfn.IFS($D948=$O$5,$C948*$P$5*0.01,$D948=$O$6,$C948*$P$6*0.01,$D948="AZN",$C948*0.08)</f>
        <v>728</v>
      </c>
    </row>
    <row r="949" spans="1:6" x14ac:dyDescent="0.3">
      <c r="A949" s="177" t="s">
        <v>900</v>
      </c>
      <c r="B949" s="178">
        <v>44788</v>
      </c>
      <c r="C949" s="179">
        <v>1300</v>
      </c>
      <c r="D949" s="88" t="s">
        <v>2862</v>
      </c>
      <c r="E949" s="184" cm="1">
        <f t="array" ref="E949">_xlfn.IFS($D949=$O$5,C949*$P$5,$D949=$O$6,$C949*$P$6,$D949="AZN",$C949)</f>
        <v>1300</v>
      </c>
      <c r="F949" s="183" cm="1">
        <f t="array" ref="F949">_xlfn.IFS($D949=$O$5,$C949*$P$5*0.01,$D949=$O$6,$C949*$P$6*0.01,$D949="AZN",$C949*0.08)</f>
        <v>104</v>
      </c>
    </row>
    <row r="950" spans="1:6" x14ac:dyDescent="0.3">
      <c r="A950" s="177" t="s">
        <v>901</v>
      </c>
      <c r="B950" s="178">
        <v>43939</v>
      </c>
      <c r="C950" s="179">
        <v>7700</v>
      </c>
      <c r="D950" s="88" t="s">
        <v>2863</v>
      </c>
      <c r="E950" s="184" cm="1">
        <f t="array" ref="E950">_xlfn.IFS($D950=$O$5,C950*$P$5,$D950=$O$6,$C950*$P$6,$D950="AZN",$C950)</f>
        <v>13090</v>
      </c>
      <c r="F950" s="183" cm="1">
        <f t="array" ref="F950">_xlfn.IFS($D950=$O$5,$C950*$P$5*0.01,$D950=$O$6,$C950*$P$6*0.01,$D950="AZN",$C950*0.08)</f>
        <v>130.9</v>
      </c>
    </row>
    <row r="951" spans="1:6" x14ac:dyDescent="0.3">
      <c r="A951" s="177" t="s">
        <v>448</v>
      </c>
      <c r="B951" s="178">
        <v>43563</v>
      </c>
      <c r="C951" s="179">
        <v>7600</v>
      </c>
      <c r="D951" s="88" t="s">
        <v>2863</v>
      </c>
      <c r="E951" s="184" cm="1">
        <f t="array" ref="E951">_xlfn.IFS($D951=$O$5,C951*$P$5,$D951=$O$6,$C951*$P$6,$D951="AZN",$C951)</f>
        <v>12920</v>
      </c>
      <c r="F951" s="183" cm="1">
        <f t="array" ref="F951">_xlfn.IFS($D951=$O$5,$C951*$P$5*0.01,$D951=$O$6,$C951*$P$6*0.01,$D951="AZN",$C951*0.08)</f>
        <v>129.19999999999999</v>
      </c>
    </row>
    <row r="952" spans="1:6" x14ac:dyDescent="0.3">
      <c r="A952" s="177" t="s">
        <v>902</v>
      </c>
      <c r="B952" s="178">
        <v>44532</v>
      </c>
      <c r="C952" s="179">
        <v>2100</v>
      </c>
      <c r="D952" s="88" t="s">
        <v>2864</v>
      </c>
      <c r="E952" s="184" cm="1">
        <f t="array" ref="E952">_xlfn.IFS($D952=$O$5,C952*$P$5,$D952=$O$6,$C952*$P$6,$D952="AZN",$C952)</f>
        <v>3814.65</v>
      </c>
      <c r="F952" s="183" cm="1">
        <f t="array" ref="F952">_xlfn.IFS($D952=$O$5,$C952*$P$5*0.01,$D952=$O$6,$C952*$P$6*0.01,$D952="AZN",$C952*0.08)</f>
        <v>38.146500000000003</v>
      </c>
    </row>
    <row r="953" spans="1:6" x14ac:dyDescent="0.3">
      <c r="A953" s="177" t="s">
        <v>751</v>
      </c>
      <c r="B953" s="178">
        <v>43815</v>
      </c>
      <c r="C953" s="179">
        <v>12300</v>
      </c>
      <c r="D953" s="88" t="s">
        <v>2863</v>
      </c>
      <c r="E953" s="184" cm="1">
        <f t="array" ref="E953">_xlfn.IFS($D953=$O$5,C953*$P$5,$D953=$O$6,$C953*$P$6,$D953="AZN",$C953)</f>
        <v>20910</v>
      </c>
      <c r="F953" s="183" cm="1">
        <f t="array" ref="F953">_xlfn.IFS($D953=$O$5,$C953*$P$5*0.01,$D953=$O$6,$C953*$P$6*0.01,$D953="AZN",$C953*0.08)</f>
        <v>209.1</v>
      </c>
    </row>
    <row r="954" spans="1:6" x14ac:dyDescent="0.3">
      <c r="A954" s="177" t="s">
        <v>903</v>
      </c>
      <c r="B954" s="178">
        <v>44173</v>
      </c>
      <c r="C954" s="179">
        <v>9900</v>
      </c>
      <c r="D954" s="88" t="s">
        <v>2862</v>
      </c>
      <c r="E954" s="184" cm="1">
        <f t="array" ref="E954">_xlfn.IFS($D954=$O$5,C954*$P$5,$D954=$O$6,$C954*$P$6,$D954="AZN",$C954)</f>
        <v>9900</v>
      </c>
      <c r="F954" s="183" cm="1">
        <f t="array" ref="F954">_xlfn.IFS($D954=$O$5,$C954*$P$5*0.01,$D954=$O$6,$C954*$P$6*0.01,$D954="AZN",$C954*0.08)</f>
        <v>792</v>
      </c>
    </row>
    <row r="955" spans="1:6" x14ac:dyDescent="0.3">
      <c r="A955" s="177" t="s">
        <v>170</v>
      </c>
      <c r="B955" s="178">
        <v>44539</v>
      </c>
      <c r="C955" s="179">
        <v>2300</v>
      </c>
      <c r="D955" s="88" t="s">
        <v>2862</v>
      </c>
      <c r="E955" s="184" cm="1">
        <f t="array" ref="E955">_xlfn.IFS($D955=$O$5,C955*$P$5,$D955=$O$6,$C955*$P$6,$D955="AZN",$C955)</f>
        <v>2300</v>
      </c>
      <c r="F955" s="183" cm="1">
        <f t="array" ref="F955">_xlfn.IFS($D955=$O$5,$C955*$P$5*0.01,$D955=$O$6,$C955*$P$6*0.01,$D955="AZN",$C955*0.08)</f>
        <v>184</v>
      </c>
    </row>
    <row r="956" spans="1:6" x14ac:dyDescent="0.3">
      <c r="A956" s="177" t="s">
        <v>719</v>
      </c>
      <c r="B956" s="178">
        <v>44722</v>
      </c>
      <c r="C956" s="179">
        <v>6600</v>
      </c>
      <c r="D956" s="88" t="s">
        <v>2864</v>
      </c>
      <c r="E956" s="184" cm="1">
        <f t="array" ref="E956">_xlfn.IFS($D956=$O$5,C956*$P$5,$D956=$O$6,$C956*$P$6,$D956="AZN",$C956)</f>
        <v>11988.9</v>
      </c>
      <c r="F956" s="183" cm="1">
        <f t="array" ref="F956">_xlfn.IFS($D956=$O$5,$C956*$P$5*0.01,$D956=$O$6,$C956*$P$6*0.01,$D956="AZN",$C956*0.08)</f>
        <v>119.889</v>
      </c>
    </row>
    <row r="957" spans="1:6" x14ac:dyDescent="0.3">
      <c r="A957" s="177" t="s">
        <v>252</v>
      </c>
      <c r="B957" s="178">
        <v>44418</v>
      </c>
      <c r="C957" s="179">
        <v>5900</v>
      </c>
      <c r="D957" s="88" t="s">
        <v>2862</v>
      </c>
      <c r="E957" s="184" cm="1">
        <f t="array" ref="E957">_xlfn.IFS($D957=$O$5,C957*$P$5,$D957=$O$6,$C957*$P$6,$D957="AZN",$C957)</f>
        <v>5900</v>
      </c>
      <c r="F957" s="183" cm="1">
        <f t="array" ref="F957">_xlfn.IFS($D957=$O$5,$C957*$P$5*0.01,$D957=$O$6,$C957*$P$6*0.01,$D957="AZN",$C957*0.08)</f>
        <v>472</v>
      </c>
    </row>
    <row r="958" spans="1:6" x14ac:dyDescent="0.3">
      <c r="A958" s="177" t="s">
        <v>846</v>
      </c>
      <c r="B958" s="178">
        <v>44285</v>
      </c>
      <c r="C958" s="179">
        <v>6000</v>
      </c>
      <c r="D958" s="88" t="s">
        <v>2864</v>
      </c>
      <c r="E958" s="184" cm="1">
        <f t="array" ref="E958">_xlfn.IFS($D958=$O$5,C958*$P$5,$D958=$O$6,$C958*$P$6,$D958="AZN",$C958)</f>
        <v>10899</v>
      </c>
      <c r="F958" s="183" cm="1">
        <f t="array" ref="F958">_xlfn.IFS($D958=$O$5,$C958*$P$5*0.01,$D958=$O$6,$C958*$P$6*0.01,$D958="AZN",$C958*0.08)</f>
        <v>108.99000000000001</v>
      </c>
    </row>
    <row r="959" spans="1:6" x14ac:dyDescent="0.3">
      <c r="A959" s="177" t="s">
        <v>904</v>
      </c>
      <c r="B959" s="178">
        <v>44407</v>
      </c>
      <c r="C959" s="179">
        <v>3700</v>
      </c>
      <c r="D959" s="88" t="s">
        <v>2863</v>
      </c>
      <c r="E959" s="184" cm="1">
        <f t="array" ref="E959">_xlfn.IFS($D959=$O$5,C959*$P$5,$D959=$O$6,$C959*$P$6,$D959="AZN",$C959)</f>
        <v>6290</v>
      </c>
      <c r="F959" s="183" cm="1">
        <f t="array" ref="F959">_xlfn.IFS($D959=$O$5,$C959*$P$5*0.01,$D959=$O$6,$C959*$P$6*0.01,$D959="AZN",$C959*0.08)</f>
        <v>62.9</v>
      </c>
    </row>
    <row r="960" spans="1:6" x14ac:dyDescent="0.3">
      <c r="A960" s="177" t="s">
        <v>196</v>
      </c>
      <c r="B960" s="178">
        <v>43915</v>
      </c>
      <c r="C960" s="179">
        <v>6500</v>
      </c>
      <c r="D960" s="88" t="s">
        <v>2864</v>
      </c>
      <c r="E960" s="184" cm="1">
        <f t="array" ref="E960">_xlfn.IFS($D960=$O$5,C960*$P$5,$D960=$O$6,$C960*$P$6,$D960="AZN",$C960)</f>
        <v>11807.25</v>
      </c>
      <c r="F960" s="183" cm="1">
        <f t="array" ref="F960">_xlfn.IFS($D960=$O$5,$C960*$P$5*0.01,$D960=$O$6,$C960*$P$6*0.01,$D960="AZN",$C960*0.08)</f>
        <v>118.07250000000001</v>
      </c>
    </row>
    <row r="961" spans="1:6" x14ac:dyDescent="0.3">
      <c r="A961" s="177" t="s">
        <v>905</v>
      </c>
      <c r="B961" s="178">
        <v>43881</v>
      </c>
      <c r="C961" s="179">
        <v>5100</v>
      </c>
      <c r="D961" s="88" t="s">
        <v>2864</v>
      </c>
      <c r="E961" s="184" cm="1">
        <f t="array" ref="E961">_xlfn.IFS($D961=$O$5,C961*$P$5,$D961=$O$6,$C961*$P$6,$D961="AZN",$C961)</f>
        <v>9264.15</v>
      </c>
      <c r="F961" s="183" cm="1">
        <f t="array" ref="F961">_xlfn.IFS($D961=$O$5,$C961*$P$5*0.01,$D961=$O$6,$C961*$P$6*0.01,$D961="AZN",$C961*0.08)</f>
        <v>92.641499999999994</v>
      </c>
    </row>
    <row r="962" spans="1:6" x14ac:dyDescent="0.3">
      <c r="A962" s="177" t="s">
        <v>906</v>
      </c>
      <c r="B962" s="178">
        <v>44096</v>
      </c>
      <c r="C962" s="179">
        <v>11000</v>
      </c>
      <c r="D962" s="88" t="s">
        <v>2864</v>
      </c>
      <c r="E962" s="184" cm="1">
        <f t="array" ref="E962">_xlfn.IFS($D962=$O$5,C962*$P$5,$D962=$O$6,$C962*$P$6,$D962="AZN",$C962)</f>
        <v>19981.5</v>
      </c>
      <c r="F962" s="183" cm="1">
        <f t="array" ref="F962">_xlfn.IFS($D962=$O$5,$C962*$P$5*0.01,$D962=$O$6,$C962*$P$6*0.01,$D962="AZN",$C962*0.08)</f>
        <v>199.815</v>
      </c>
    </row>
    <row r="963" spans="1:6" x14ac:dyDescent="0.3">
      <c r="A963" s="177" t="s">
        <v>907</v>
      </c>
      <c r="B963" s="178">
        <v>44063</v>
      </c>
      <c r="C963" s="179">
        <v>5200</v>
      </c>
      <c r="D963" s="88" t="s">
        <v>2863</v>
      </c>
      <c r="E963" s="184" cm="1">
        <f t="array" ref="E963">_xlfn.IFS($D963=$O$5,C963*$P$5,$D963=$O$6,$C963*$P$6,$D963="AZN",$C963)</f>
        <v>8840</v>
      </c>
      <c r="F963" s="183" cm="1">
        <f t="array" ref="F963">_xlfn.IFS($D963=$O$5,$C963*$P$5*0.01,$D963=$O$6,$C963*$P$6*0.01,$D963="AZN",$C963*0.08)</f>
        <v>88.4</v>
      </c>
    </row>
    <row r="964" spans="1:6" x14ac:dyDescent="0.3">
      <c r="A964" s="177" t="s">
        <v>471</v>
      </c>
      <c r="B964" s="178">
        <v>44036</v>
      </c>
      <c r="C964" s="179">
        <v>11500</v>
      </c>
      <c r="D964" s="88" t="s">
        <v>2863</v>
      </c>
      <c r="E964" s="184" cm="1">
        <f t="array" ref="E964">_xlfn.IFS($D964=$O$5,C964*$P$5,$D964=$O$6,$C964*$P$6,$D964="AZN",$C964)</f>
        <v>19550</v>
      </c>
      <c r="F964" s="183" cm="1">
        <f t="array" ref="F964">_xlfn.IFS($D964=$O$5,$C964*$P$5*0.01,$D964=$O$6,$C964*$P$6*0.01,$D964="AZN",$C964*0.08)</f>
        <v>195.5</v>
      </c>
    </row>
    <row r="965" spans="1:6" x14ac:dyDescent="0.3">
      <c r="A965" s="177" t="s">
        <v>422</v>
      </c>
      <c r="B965" s="178">
        <v>44037</v>
      </c>
      <c r="C965" s="179">
        <v>2600</v>
      </c>
      <c r="D965" s="88" t="s">
        <v>2864</v>
      </c>
      <c r="E965" s="184" cm="1">
        <f t="array" ref="E965">_xlfn.IFS($D965=$O$5,C965*$P$5,$D965=$O$6,$C965*$P$6,$D965="AZN",$C965)</f>
        <v>4722.8999999999996</v>
      </c>
      <c r="F965" s="183" cm="1">
        <f t="array" ref="F965">_xlfn.IFS($D965=$O$5,$C965*$P$5*0.01,$D965=$O$6,$C965*$P$6*0.01,$D965="AZN",$C965*0.08)</f>
        <v>47.228999999999999</v>
      </c>
    </row>
    <row r="966" spans="1:6" x14ac:dyDescent="0.3">
      <c r="A966" s="177" t="s">
        <v>215</v>
      </c>
      <c r="B966" s="178">
        <v>44749</v>
      </c>
      <c r="C966" s="179">
        <v>1000</v>
      </c>
      <c r="D966" s="88" t="s">
        <v>2863</v>
      </c>
      <c r="E966" s="184" cm="1">
        <f t="array" ref="E966">_xlfn.IFS($D966=$O$5,C966*$P$5,$D966=$O$6,$C966*$P$6,$D966="AZN",$C966)</f>
        <v>1700</v>
      </c>
      <c r="F966" s="183" cm="1">
        <f t="array" ref="F966">_xlfn.IFS($D966=$O$5,$C966*$P$5*0.01,$D966=$O$6,$C966*$P$6*0.01,$D966="AZN",$C966*0.08)</f>
        <v>17</v>
      </c>
    </row>
    <row r="967" spans="1:6" x14ac:dyDescent="0.3">
      <c r="A967" s="177" t="s">
        <v>908</v>
      </c>
      <c r="B967" s="178">
        <v>44317</v>
      </c>
      <c r="C967" s="179">
        <v>12300</v>
      </c>
      <c r="D967" s="88" t="s">
        <v>2863</v>
      </c>
      <c r="E967" s="184" cm="1">
        <f t="array" ref="E967">_xlfn.IFS($D967=$O$5,C967*$P$5,$D967=$O$6,$C967*$P$6,$D967="AZN",$C967)</f>
        <v>20910</v>
      </c>
      <c r="F967" s="183" cm="1">
        <f t="array" ref="F967">_xlfn.IFS($D967=$O$5,$C967*$P$5*0.01,$D967=$O$6,$C967*$P$6*0.01,$D967="AZN",$C967*0.08)</f>
        <v>209.1</v>
      </c>
    </row>
    <row r="968" spans="1:6" x14ac:dyDescent="0.3">
      <c r="A968" s="177" t="s">
        <v>226</v>
      </c>
      <c r="B968" s="178">
        <v>44614</v>
      </c>
      <c r="C968" s="179">
        <v>12500</v>
      </c>
      <c r="D968" s="88" t="s">
        <v>2863</v>
      </c>
      <c r="E968" s="184" cm="1">
        <f t="array" ref="E968">_xlfn.IFS($D968=$O$5,C968*$P$5,$D968=$O$6,$C968*$P$6,$D968="AZN",$C968)</f>
        <v>21250</v>
      </c>
      <c r="F968" s="183" cm="1">
        <f t="array" ref="F968">_xlfn.IFS($D968=$O$5,$C968*$P$5*0.01,$D968=$O$6,$C968*$P$6*0.01,$D968="AZN",$C968*0.08)</f>
        <v>212.5</v>
      </c>
    </row>
    <row r="969" spans="1:6" x14ac:dyDescent="0.3">
      <c r="A969" s="177" t="s">
        <v>630</v>
      </c>
      <c r="B969" s="178">
        <v>44280</v>
      </c>
      <c r="C969" s="179">
        <v>9400</v>
      </c>
      <c r="D969" s="88" t="s">
        <v>2864</v>
      </c>
      <c r="E969" s="184" cm="1">
        <f t="array" ref="E969">_xlfn.IFS($D969=$O$5,C969*$P$5,$D969=$O$6,$C969*$P$6,$D969="AZN",$C969)</f>
        <v>17075.099999999999</v>
      </c>
      <c r="F969" s="183" cm="1">
        <f t="array" ref="F969">_xlfn.IFS($D969=$O$5,$C969*$P$5*0.01,$D969=$O$6,$C969*$P$6*0.01,$D969="AZN",$C969*0.08)</f>
        <v>170.75099999999998</v>
      </c>
    </row>
    <row r="970" spans="1:6" x14ac:dyDescent="0.3">
      <c r="A970" s="177" t="s">
        <v>909</v>
      </c>
      <c r="B970" s="178">
        <v>43896</v>
      </c>
      <c r="C970" s="179">
        <v>10700</v>
      </c>
      <c r="D970" s="88" t="s">
        <v>2864</v>
      </c>
      <c r="E970" s="184" cm="1">
        <f t="array" ref="E970">_xlfn.IFS($D970=$O$5,C970*$P$5,$D970=$O$6,$C970*$P$6,$D970="AZN",$C970)</f>
        <v>19436.55</v>
      </c>
      <c r="F970" s="183" cm="1">
        <f t="array" ref="F970">_xlfn.IFS($D970=$O$5,$C970*$P$5*0.01,$D970=$O$6,$C970*$P$6*0.01,$D970="AZN",$C970*0.08)</f>
        <v>194.3655</v>
      </c>
    </row>
    <row r="971" spans="1:6" x14ac:dyDescent="0.3">
      <c r="A971" s="177" t="s">
        <v>529</v>
      </c>
      <c r="B971" s="178">
        <v>44373</v>
      </c>
      <c r="C971" s="179">
        <v>1100</v>
      </c>
      <c r="D971" s="88" t="s">
        <v>2864</v>
      </c>
      <c r="E971" s="184" cm="1">
        <f t="array" ref="E971">_xlfn.IFS($D971=$O$5,C971*$P$5,$D971=$O$6,$C971*$P$6,$D971="AZN",$C971)</f>
        <v>1998.15</v>
      </c>
      <c r="F971" s="183" cm="1">
        <f t="array" ref="F971">_xlfn.IFS($D971=$O$5,$C971*$P$5*0.01,$D971=$O$6,$C971*$P$6*0.01,$D971="AZN",$C971*0.08)</f>
        <v>19.9815</v>
      </c>
    </row>
    <row r="972" spans="1:6" x14ac:dyDescent="0.3">
      <c r="A972" s="177" t="s">
        <v>757</v>
      </c>
      <c r="B972" s="178">
        <v>44344</v>
      </c>
      <c r="C972" s="179">
        <v>7400</v>
      </c>
      <c r="D972" s="88" t="s">
        <v>2864</v>
      </c>
      <c r="E972" s="184" cm="1">
        <f t="array" ref="E972">_xlfn.IFS($D972=$O$5,C972*$P$5,$D972=$O$6,$C972*$P$6,$D972="AZN",$C972)</f>
        <v>13442.1</v>
      </c>
      <c r="F972" s="183" cm="1">
        <f t="array" ref="F972">_xlfn.IFS($D972=$O$5,$C972*$P$5*0.01,$D972=$O$6,$C972*$P$6*0.01,$D972="AZN",$C972*0.08)</f>
        <v>134.42099999999999</v>
      </c>
    </row>
    <row r="973" spans="1:6" x14ac:dyDescent="0.3">
      <c r="A973" s="177" t="s">
        <v>910</v>
      </c>
      <c r="B973" s="178">
        <v>44217</v>
      </c>
      <c r="C973" s="179">
        <v>8800</v>
      </c>
      <c r="D973" s="88" t="s">
        <v>2864</v>
      </c>
      <c r="E973" s="184" cm="1">
        <f t="array" ref="E973">_xlfn.IFS($D973=$O$5,C973*$P$5,$D973=$O$6,$C973*$P$6,$D973="AZN",$C973)</f>
        <v>15985.2</v>
      </c>
      <c r="F973" s="183" cm="1">
        <f t="array" ref="F973">_xlfn.IFS($D973=$O$5,$C973*$P$5*0.01,$D973=$O$6,$C973*$P$6*0.01,$D973="AZN",$C973*0.08)</f>
        <v>159.852</v>
      </c>
    </row>
    <row r="974" spans="1:6" x14ac:dyDescent="0.3">
      <c r="A974" s="177" t="s">
        <v>222</v>
      </c>
      <c r="B974" s="178">
        <v>44533</v>
      </c>
      <c r="C974" s="179">
        <v>5500</v>
      </c>
      <c r="D974" s="88" t="s">
        <v>2864</v>
      </c>
      <c r="E974" s="184" cm="1">
        <f t="array" ref="E974">_xlfn.IFS($D974=$O$5,C974*$P$5,$D974=$O$6,$C974*$P$6,$D974="AZN",$C974)</f>
        <v>9990.75</v>
      </c>
      <c r="F974" s="183" cm="1">
        <f t="array" ref="F974">_xlfn.IFS($D974=$O$5,$C974*$P$5*0.01,$D974=$O$6,$C974*$P$6*0.01,$D974="AZN",$C974*0.08)</f>
        <v>99.907499999999999</v>
      </c>
    </row>
    <row r="975" spans="1:6" x14ac:dyDescent="0.3">
      <c r="A975" s="177" t="s">
        <v>363</v>
      </c>
      <c r="B975" s="178">
        <v>43881</v>
      </c>
      <c r="C975" s="179">
        <v>10800</v>
      </c>
      <c r="D975" s="88" t="s">
        <v>2863</v>
      </c>
      <c r="E975" s="184" cm="1">
        <f t="array" ref="E975">_xlfn.IFS($D975=$O$5,C975*$P$5,$D975=$O$6,$C975*$P$6,$D975="AZN",$C975)</f>
        <v>18360</v>
      </c>
      <c r="F975" s="183" cm="1">
        <f t="array" ref="F975">_xlfn.IFS($D975=$O$5,$C975*$P$5*0.01,$D975=$O$6,$C975*$P$6*0.01,$D975="AZN",$C975*0.08)</f>
        <v>183.6</v>
      </c>
    </row>
    <row r="976" spans="1:6" x14ac:dyDescent="0.3">
      <c r="A976" s="177" t="s">
        <v>911</v>
      </c>
      <c r="B976" s="178">
        <v>44169</v>
      </c>
      <c r="C976" s="179">
        <v>2400</v>
      </c>
      <c r="D976" s="88" t="s">
        <v>2864</v>
      </c>
      <c r="E976" s="184" cm="1">
        <f t="array" ref="E976">_xlfn.IFS($D976=$O$5,C976*$P$5,$D976=$O$6,$C976*$P$6,$D976="AZN",$C976)</f>
        <v>4359.6000000000004</v>
      </c>
      <c r="F976" s="183" cm="1">
        <f t="array" ref="F976">_xlfn.IFS($D976=$O$5,$C976*$P$5*0.01,$D976=$O$6,$C976*$P$6*0.01,$D976="AZN",$C976*0.08)</f>
        <v>43.596000000000004</v>
      </c>
    </row>
    <row r="977" spans="1:6" x14ac:dyDescent="0.3">
      <c r="A977" s="177" t="s">
        <v>912</v>
      </c>
      <c r="B977" s="178">
        <v>44385</v>
      </c>
      <c r="C977" s="179">
        <v>5200</v>
      </c>
      <c r="D977" s="88" t="s">
        <v>2864</v>
      </c>
      <c r="E977" s="184" cm="1">
        <f t="array" ref="E977">_xlfn.IFS($D977=$O$5,C977*$P$5,$D977=$O$6,$C977*$P$6,$D977="AZN",$C977)</f>
        <v>9445.7999999999993</v>
      </c>
      <c r="F977" s="183" cm="1">
        <f t="array" ref="F977">_xlfn.IFS($D977=$O$5,$C977*$P$5*0.01,$D977=$O$6,$C977*$P$6*0.01,$D977="AZN",$C977*0.08)</f>
        <v>94.457999999999998</v>
      </c>
    </row>
    <row r="978" spans="1:6" x14ac:dyDescent="0.3">
      <c r="A978" s="177" t="s">
        <v>606</v>
      </c>
      <c r="B978" s="178">
        <v>44236</v>
      </c>
      <c r="C978" s="179">
        <v>3400</v>
      </c>
      <c r="D978" s="88" t="s">
        <v>2863</v>
      </c>
      <c r="E978" s="184" cm="1">
        <f t="array" ref="E978">_xlfn.IFS($D978=$O$5,C978*$P$5,$D978=$O$6,$C978*$P$6,$D978="AZN",$C978)</f>
        <v>5780</v>
      </c>
      <c r="F978" s="183" cm="1">
        <f t="array" ref="F978">_xlfn.IFS($D978=$O$5,$C978*$P$5*0.01,$D978=$O$6,$C978*$P$6*0.01,$D978="AZN",$C978*0.08)</f>
        <v>57.800000000000004</v>
      </c>
    </row>
    <row r="979" spans="1:6" x14ac:dyDescent="0.3">
      <c r="A979" s="177" t="s">
        <v>456</v>
      </c>
      <c r="B979" s="178">
        <v>44523</v>
      </c>
      <c r="C979" s="179">
        <v>3800</v>
      </c>
      <c r="D979" s="88" t="s">
        <v>2863</v>
      </c>
      <c r="E979" s="184" cm="1">
        <f t="array" ref="E979">_xlfn.IFS($D979=$O$5,C979*$P$5,$D979=$O$6,$C979*$P$6,$D979="AZN",$C979)</f>
        <v>6460</v>
      </c>
      <c r="F979" s="183" cm="1">
        <f t="array" ref="F979">_xlfn.IFS($D979=$O$5,$C979*$P$5*0.01,$D979=$O$6,$C979*$P$6*0.01,$D979="AZN",$C979*0.08)</f>
        <v>64.599999999999994</v>
      </c>
    </row>
    <row r="980" spans="1:6" x14ac:dyDescent="0.3">
      <c r="A980" s="177" t="s">
        <v>854</v>
      </c>
      <c r="B980" s="178">
        <v>44021</v>
      </c>
      <c r="C980" s="179">
        <v>2300</v>
      </c>
      <c r="D980" s="88" t="s">
        <v>2863</v>
      </c>
      <c r="E980" s="184" cm="1">
        <f t="array" ref="E980">_xlfn.IFS($D980=$O$5,C980*$P$5,$D980=$O$6,$C980*$P$6,$D980="AZN",$C980)</f>
        <v>3910</v>
      </c>
      <c r="F980" s="183" cm="1">
        <f t="array" ref="F980">_xlfn.IFS($D980=$O$5,$C980*$P$5*0.01,$D980=$O$6,$C980*$P$6*0.01,$D980="AZN",$C980*0.08)</f>
        <v>39.1</v>
      </c>
    </row>
    <row r="981" spans="1:6" x14ac:dyDescent="0.3">
      <c r="A981" s="177" t="s">
        <v>336</v>
      </c>
      <c r="B981" s="178">
        <v>44420</v>
      </c>
      <c r="C981" s="179">
        <v>9600</v>
      </c>
      <c r="D981" s="88" t="s">
        <v>2862</v>
      </c>
      <c r="E981" s="184" cm="1">
        <f t="array" ref="E981">_xlfn.IFS($D981=$O$5,C981*$P$5,$D981=$O$6,$C981*$P$6,$D981="AZN",$C981)</f>
        <v>9600</v>
      </c>
      <c r="F981" s="183" cm="1">
        <f t="array" ref="F981">_xlfn.IFS($D981=$O$5,$C981*$P$5*0.01,$D981=$O$6,$C981*$P$6*0.01,$D981="AZN",$C981*0.08)</f>
        <v>768</v>
      </c>
    </row>
    <row r="982" spans="1:6" x14ac:dyDescent="0.3">
      <c r="A982" s="177" t="s">
        <v>913</v>
      </c>
      <c r="B982" s="178">
        <v>43932</v>
      </c>
      <c r="C982" s="179">
        <v>8100</v>
      </c>
      <c r="D982" s="88" t="s">
        <v>2863</v>
      </c>
      <c r="E982" s="184" cm="1">
        <f t="array" ref="E982">_xlfn.IFS($D982=$O$5,C982*$P$5,$D982=$O$6,$C982*$P$6,$D982="AZN",$C982)</f>
        <v>13770</v>
      </c>
      <c r="F982" s="183" cm="1">
        <f t="array" ref="F982">_xlfn.IFS($D982=$O$5,$C982*$P$5*0.01,$D982=$O$6,$C982*$P$6*0.01,$D982="AZN",$C982*0.08)</f>
        <v>137.70000000000002</v>
      </c>
    </row>
    <row r="983" spans="1:6" x14ac:dyDescent="0.3">
      <c r="A983" s="177" t="s">
        <v>222</v>
      </c>
      <c r="B983" s="178">
        <v>43971</v>
      </c>
      <c r="C983" s="179">
        <v>11600</v>
      </c>
      <c r="D983" s="88" t="s">
        <v>2862</v>
      </c>
      <c r="E983" s="184" cm="1">
        <f t="array" ref="E983">_xlfn.IFS($D983=$O$5,C983*$P$5,$D983=$O$6,$C983*$P$6,$D983="AZN",$C983)</f>
        <v>11600</v>
      </c>
      <c r="F983" s="183" cm="1">
        <f t="array" ref="F983">_xlfn.IFS($D983=$O$5,$C983*$P$5*0.01,$D983=$O$6,$C983*$P$6*0.01,$D983="AZN",$C983*0.08)</f>
        <v>928</v>
      </c>
    </row>
    <row r="984" spans="1:6" x14ac:dyDescent="0.3">
      <c r="A984" s="177" t="s">
        <v>914</v>
      </c>
      <c r="B984" s="178">
        <v>44200</v>
      </c>
      <c r="C984" s="179">
        <v>4900</v>
      </c>
      <c r="D984" s="88" t="s">
        <v>2864</v>
      </c>
      <c r="E984" s="184" cm="1">
        <f t="array" ref="E984">_xlfn.IFS($D984=$O$5,C984*$P$5,$D984=$O$6,$C984*$P$6,$D984="AZN",$C984)</f>
        <v>8900.85</v>
      </c>
      <c r="F984" s="183" cm="1">
        <f t="array" ref="F984">_xlfn.IFS($D984=$O$5,$C984*$P$5*0.01,$D984=$O$6,$C984*$P$6*0.01,$D984="AZN",$C984*0.08)</f>
        <v>89.008500000000012</v>
      </c>
    </row>
    <row r="985" spans="1:6" x14ac:dyDescent="0.3">
      <c r="A985" s="177" t="s">
        <v>272</v>
      </c>
      <c r="B985" s="178">
        <v>43889</v>
      </c>
      <c r="C985" s="179">
        <v>2100</v>
      </c>
      <c r="D985" s="88" t="s">
        <v>2863</v>
      </c>
      <c r="E985" s="184" cm="1">
        <f t="array" ref="E985">_xlfn.IFS($D985=$O$5,C985*$P$5,$D985=$O$6,$C985*$P$6,$D985="AZN",$C985)</f>
        <v>3570</v>
      </c>
      <c r="F985" s="183" cm="1">
        <f t="array" ref="F985">_xlfn.IFS($D985=$O$5,$C985*$P$5*0.01,$D985=$O$6,$C985*$P$6*0.01,$D985="AZN",$C985*0.08)</f>
        <v>35.700000000000003</v>
      </c>
    </row>
    <row r="986" spans="1:6" x14ac:dyDescent="0.3">
      <c r="A986" s="177" t="s">
        <v>291</v>
      </c>
      <c r="B986" s="178">
        <v>44317</v>
      </c>
      <c r="C986" s="179">
        <v>2400</v>
      </c>
      <c r="D986" s="88" t="s">
        <v>2862</v>
      </c>
      <c r="E986" s="184" cm="1">
        <f t="array" ref="E986">_xlfn.IFS($D986=$O$5,C986*$P$5,$D986=$O$6,$C986*$P$6,$D986="AZN",$C986)</f>
        <v>2400</v>
      </c>
      <c r="F986" s="183" cm="1">
        <f t="array" ref="F986">_xlfn.IFS($D986=$O$5,$C986*$P$5*0.01,$D986=$O$6,$C986*$P$6*0.01,$D986="AZN",$C986*0.08)</f>
        <v>192</v>
      </c>
    </row>
    <row r="987" spans="1:6" x14ac:dyDescent="0.3">
      <c r="A987" s="177" t="s">
        <v>915</v>
      </c>
      <c r="B987" s="178">
        <v>43742</v>
      </c>
      <c r="C987" s="179">
        <v>7600</v>
      </c>
      <c r="D987" s="88" t="s">
        <v>2863</v>
      </c>
      <c r="E987" s="184" cm="1">
        <f t="array" ref="E987">_xlfn.IFS($D987=$O$5,C987*$P$5,$D987=$O$6,$C987*$P$6,$D987="AZN",$C987)</f>
        <v>12920</v>
      </c>
      <c r="F987" s="183" cm="1">
        <f t="array" ref="F987">_xlfn.IFS($D987=$O$5,$C987*$P$5*0.01,$D987=$O$6,$C987*$P$6*0.01,$D987="AZN",$C987*0.08)</f>
        <v>129.19999999999999</v>
      </c>
    </row>
    <row r="988" spans="1:6" x14ac:dyDescent="0.3">
      <c r="A988" s="177" t="s">
        <v>916</v>
      </c>
      <c r="B988" s="178">
        <v>44637</v>
      </c>
      <c r="C988" s="179">
        <v>6200</v>
      </c>
      <c r="D988" s="88" t="s">
        <v>2864</v>
      </c>
      <c r="E988" s="184" cm="1">
        <f t="array" ref="E988">_xlfn.IFS($D988=$O$5,C988*$P$5,$D988=$O$6,$C988*$P$6,$D988="AZN",$C988)</f>
        <v>11262.3</v>
      </c>
      <c r="F988" s="183" cm="1">
        <f t="array" ref="F988">_xlfn.IFS($D988=$O$5,$C988*$P$5*0.01,$D988=$O$6,$C988*$P$6*0.01,$D988="AZN",$C988*0.08)</f>
        <v>112.62299999999999</v>
      </c>
    </row>
    <row r="989" spans="1:6" x14ac:dyDescent="0.3">
      <c r="A989" s="177" t="s">
        <v>917</v>
      </c>
      <c r="B989" s="178">
        <v>44072</v>
      </c>
      <c r="C989" s="179">
        <v>12200</v>
      </c>
      <c r="D989" s="88" t="s">
        <v>2862</v>
      </c>
      <c r="E989" s="184" cm="1">
        <f t="array" ref="E989">_xlfn.IFS($D989=$O$5,C989*$P$5,$D989=$O$6,$C989*$P$6,$D989="AZN",$C989)</f>
        <v>12200</v>
      </c>
      <c r="F989" s="183" cm="1">
        <f t="array" ref="F989">_xlfn.IFS($D989=$O$5,$C989*$P$5*0.01,$D989=$O$6,$C989*$P$6*0.01,$D989="AZN",$C989*0.08)</f>
        <v>976</v>
      </c>
    </row>
    <row r="990" spans="1:6" x14ac:dyDescent="0.3">
      <c r="A990" s="177" t="s">
        <v>918</v>
      </c>
      <c r="B990" s="178">
        <v>44829</v>
      </c>
      <c r="C990" s="179">
        <v>4200</v>
      </c>
      <c r="D990" s="88" t="s">
        <v>2862</v>
      </c>
      <c r="E990" s="184" cm="1">
        <f t="array" ref="E990">_xlfn.IFS($D990=$O$5,C990*$P$5,$D990=$O$6,$C990*$P$6,$D990="AZN",$C990)</f>
        <v>4200</v>
      </c>
      <c r="F990" s="183" cm="1">
        <f t="array" ref="F990">_xlfn.IFS($D990=$O$5,$C990*$P$5*0.01,$D990=$O$6,$C990*$P$6*0.01,$D990="AZN",$C990*0.08)</f>
        <v>336</v>
      </c>
    </row>
    <row r="991" spans="1:6" x14ac:dyDescent="0.3">
      <c r="A991" s="177" t="s">
        <v>919</v>
      </c>
      <c r="B991" s="178">
        <v>44497</v>
      </c>
      <c r="C991" s="179">
        <v>8300</v>
      </c>
      <c r="D991" s="88" t="s">
        <v>2862</v>
      </c>
      <c r="E991" s="184" cm="1">
        <f t="array" ref="E991">_xlfn.IFS($D991=$O$5,C991*$P$5,$D991=$O$6,$C991*$P$6,$D991="AZN",$C991)</f>
        <v>8300</v>
      </c>
      <c r="F991" s="183" cm="1">
        <f t="array" ref="F991">_xlfn.IFS($D991=$O$5,$C991*$P$5*0.01,$D991=$O$6,$C991*$P$6*0.01,$D991="AZN",$C991*0.08)</f>
        <v>664</v>
      </c>
    </row>
    <row r="992" spans="1:6" x14ac:dyDescent="0.3">
      <c r="A992" s="177" t="s">
        <v>652</v>
      </c>
      <c r="B992" s="178">
        <v>44138</v>
      </c>
      <c r="C992" s="179">
        <v>2200</v>
      </c>
      <c r="D992" s="88" t="s">
        <v>2863</v>
      </c>
      <c r="E992" s="184" cm="1">
        <f t="array" ref="E992">_xlfn.IFS($D992=$O$5,C992*$P$5,$D992=$O$6,$C992*$P$6,$D992="AZN",$C992)</f>
        <v>3740</v>
      </c>
      <c r="F992" s="183" cm="1">
        <f t="array" ref="F992">_xlfn.IFS($D992=$O$5,$C992*$P$5*0.01,$D992=$O$6,$C992*$P$6*0.01,$D992="AZN",$C992*0.08)</f>
        <v>37.4</v>
      </c>
    </row>
    <row r="993" spans="1:6" x14ac:dyDescent="0.3">
      <c r="A993" s="177" t="s">
        <v>920</v>
      </c>
      <c r="B993" s="178">
        <v>43905</v>
      </c>
      <c r="C993" s="179">
        <v>8700</v>
      </c>
      <c r="D993" s="88" t="s">
        <v>2862</v>
      </c>
      <c r="E993" s="184" cm="1">
        <f t="array" ref="E993">_xlfn.IFS($D993=$O$5,C993*$P$5,$D993=$O$6,$C993*$P$6,$D993="AZN",$C993)</f>
        <v>8700</v>
      </c>
      <c r="F993" s="183" cm="1">
        <f t="array" ref="F993">_xlfn.IFS($D993=$O$5,$C993*$P$5*0.01,$D993=$O$6,$C993*$P$6*0.01,$D993="AZN",$C993*0.08)</f>
        <v>696</v>
      </c>
    </row>
    <row r="994" spans="1:6" x14ac:dyDescent="0.3">
      <c r="A994" s="177" t="s">
        <v>921</v>
      </c>
      <c r="B994" s="178">
        <v>43957</v>
      </c>
      <c r="C994" s="179">
        <v>11800</v>
      </c>
      <c r="D994" s="88" t="s">
        <v>2864</v>
      </c>
      <c r="E994" s="184" cm="1">
        <f t="array" ref="E994">_xlfn.IFS($D994=$O$5,C994*$P$5,$D994=$O$6,$C994*$P$6,$D994="AZN",$C994)</f>
        <v>21434.7</v>
      </c>
      <c r="F994" s="183" cm="1">
        <f t="array" ref="F994">_xlfn.IFS($D994=$O$5,$C994*$P$5*0.01,$D994=$O$6,$C994*$P$6*0.01,$D994="AZN",$C994*0.08)</f>
        <v>214.34700000000001</v>
      </c>
    </row>
    <row r="995" spans="1:6" x14ac:dyDescent="0.3">
      <c r="A995" s="177" t="s">
        <v>762</v>
      </c>
      <c r="B995" s="178">
        <v>44161</v>
      </c>
      <c r="C995" s="179">
        <v>13000</v>
      </c>
      <c r="D995" s="88" t="s">
        <v>2864</v>
      </c>
      <c r="E995" s="184" cm="1">
        <f t="array" ref="E995">_xlfn.IFS($D995=$O$5,C995*$P$5,$D995=$O$6,$C995*$P$6,$D995="AZN",$C995)</f>
        <v>23614.5</v>
      </c>
      <c r="F995" s="183" cm="1">
        <f t="array" ref="F995">_xlfn.IFS($D995=$O$5,$C995*$P$5*0.01,$D995=$O$6,$C995*$P$6*0.01,$D995="AZN",$C995*0.08)</f>
        <v>236.14500000000001</v>
      </c>
    </row>
    <row r="996" spans="1:6" x14ac:dyDescent="0.3">
      <c r="A996" s="177" t="s">
        <v>922</v>
      </c>
      <c r="B996" s="178">
        <v>44265</v>
      </c>
      <c r="C996" s="179">
        <v>5300</v>
      </c>
      <c r="D996" s="88" t="s">
        <v>2862</v>
      </c>
      <c r="E996" s="184" cm="1">
        <f t="array" ref="E996">_xlfn.IFS($D996=$O$5,C996*$P$5,$D996=$O$6,$C996*$P$6,$D996="AZN",$C996)</f>
        <v>5300</v>
      </c>
      <c r="F996" s="183" cm="1">
        <f t="array" ref="F996">_xlfn.IFS($D996=$O$5,$C996*$P$5*0.01,$D996=$O$6,$C996*$P$6*0.01,$D996="AZN",$C996*0.08)</f>
        <v>424</v>
      </c>
    </row>
    <row r="997" spans="1:6" x14ac:dyDescent="0.3">
      <c r="A997" s="177" t="s">
        <v>839</v>
      </c>
      <c r="B997" s="178">
        <v>44423</v>
      </c>
      <c r="C997" s="179">
        <v>10300</v>
      </c>
      <c r="D997" s="88" t="s">
        <v>2864</v>
      </c>
      <c r="E997" s="184" cm="1">
        <f t="array" ref="E997">_xlfn.IFS($D997=$O$5,C997*$P$5,$D997=$O$6,$C997*$P$6,$D997="AZN",$C997)</f>
        <v>18709.95</v>
      </c>
      <c r="F997" s="183" cm="1">
        <f t="array" ref="F997">_xlfn.IFS($D997=$O$5,$C997*$P$5*0.01,$D997=$O$6,$C997*$P$6*0.01,$D997="AZN",$C997*0.08)</f>
        <v>187.09950000000001</v>
      </c>
    </row>
    <row r="998" spans="1:6" x14ac:dyDescent="0.3">
      <c r="A998" s="177" t="s">
        <v>923</v>
      </c>
      <c r="B998" s="178">
        <v>44850</v>
      </c>
      <c r="C998" s="179">
        <v>6700</v>
      </c>
      <c r="D998" s="88" t="s">
        <v>2863</v>
      </c>
      <c r="E998" s="184" cm="1">
        <f t="array" ref="E998">_xlfn.IFS($D998=$O$5,C998*$P$5,$D998=$O$6,$C998*$P$6,$D998="AZN",$C998)</f>
        <v>11390</v>
      </c>
      <c r="F998" s="183" cm="1">
        <f t="array" ref="F998">_xlfn.IFS($D998=$O$5,$C998*$P$5*0.01,$D998=$O$6,$C998*$P$6*0.01,$D998="AZN",$C998*0.08)</f>
        <v>113.9</v>
      </c>
    </row>
    <row r="999" spans="1:6" x14ac:dyDescent="0.3">
      <c r="A999" s="177" t="s">
        <v>368</v>
      </c>
      <c r="B999" s="178">
        <v>44136</v>
      </c>
      <c r="C999" s="179">
        <v>1000</v>
      </c>
      <c r="D999" s="88" t="s">
        <v>2863</v>
      </c>
      <c r="E999" s="184" cm="1">
        <f t="array" ref="E999">_xlfn.IFS($D999=$O$5,C999*$P$5,$D999=$O$6,$C999*$P$6,$D999="AZN",$C999)</f>
        <v>1700</v>
      </c>
      <c r="F999" s="183" cm="1">
        <f t="array" ref="F999">_xlfn.IFS($D999=$O$5,$C999*$P$5*0.01,$D999=$O$6,$C999*$P$6*0.01,$D999="AZN",$C999*0.08)</f>
        <v>17</v>
      </c>
    </row>
    <row r="1000" spans="1:6" x14ac:dyDescent="0.3">
      <c r="A1000" s="177" t="s">
        <v>924</v>
      </c>
      <c r="B1000" s="178">
        <v>44124</v>
      </c>
      <c r="C1000" s="179">
        <v>3500</v>
      </c>
      <c r="D1000" s="88" t="s">
        <v>2863</v>
      </c>
      <c r="E1000" s="184" cm="1">
        <f t="array" ref="E1000">_xlfn.IFS($D1000=$O$5,C1000*$P$5,$D1000=$O$6,$C1000*$P$6,$D1000="AZN",$C1000)</f>
        <v>5950</v>
      </c>
      <c r="F1000" s="183" cm="1">
        <f t="array" ref="F1000">_xlfn.IFS($D1000=$O$5,$C1000*$P$5*0.01,$D1000=$O$6,$C1000*$P$6*0.01,$D1000="AZN",$C1000*0.08)</f>
        <v>59.5</v>
      </c>
    </row>
    <row r="1001" spans="1:6" x14ac:dyDescent="0.3">
      <c r="A1001" s="177" t="s">
        <v>217</v>
      </c>
      <c r="B1001" s="178">
        <v>43949</v>
      </c>
      <c r="C1001" s="179">
        <v>5900</v>
      </c>
      <c r="D1001" s="88" t="s">
        <v>2862</v>
      </c>
      <c r="E1001" s="184" cm="1">
        <f t="array" ref="E1001">_xlfn.IFS($D1001=$O$5,C1001*$P$5,$D1001=$O$6,$C1001*$P$6,$D1001="AZN",$C1001)</f>
        <v>5900</v>
      </c>
      <c r="F1001" s="183" cm="1">
        <f t="array" ref="F1001">_xlfn.IFS($D1001=$O$5,$C1001*$P$5*0.01,$D1001=$O$6,$C1001*$P$6*0.01,$D1001="AZN",$C1001*0.08)</f>
        <v>472</v>
      </c>
    </row>
    <row r="1002" spans="1:6" x14ac:dyDescent="0.3">
      <c r="A1002" s="177" t="s">
        <v>588</v>
      </c>
      <c r="B1002" s="178">
        <v>43767</v>
      </c>
      <c r="C1002" s="179">
        <v>3100</v>
      </c>
      <c r="D1002" s="88" t="s">
        <v>2863</v>
      </c>
      <c r="E1002" s="184" cm="1">
        <f t="array" ref="E1002">_xlfn.IFS($D1002=$O$5,C1002*$P$5,$D1002=$O$6,$C1002*$P$6,$D1002="AZN",$C1002)</f>
        <v>5270</v>
      </c>
      <c r="F1002" s="183" cm="1">
        <f t="array" ref="F1002">_xlfn.IFS($D1002=$O$5,$C1002*$P$5*0.01,$D1002=$O$6,$C1002*$P$6*0.01,$D1002="AZN",$C1002*0.08)</f>
        <v>52.7</v>
      </c>
    </row>
    <row r="1003" spans="1:6" x14ac:dyDescent="0.3">
      <c r="A1003" s="177" t="s">
        <v>226</v>
      </c>
      <c r="B1003" s="178">
        <v>44079</v>
      </c>
      <c r="C1003" s="179">
        <v>8200</v>
      </c>
      <c r="D1003" s="88" t="s">
        <v>2863</v>
      </c>
      <c r="E1003" s="184" cm="1">
        <f t="array" ref="E1003">_xlfn.IFS($D1003=$O$5,C1003*$P$5,$D1003=$O$6,$C1003*$P$6,$D1003="AZN",$C1003)</f>
        <v>13940</v>
      </c>
      <c r="F1003" s="183" cm="1">
        <f t="array" ref="F1003">_xlfn.IFS($D1003=$O$5,$C1003*$P$5*0.01,$D1003=$O$6,$C1003*$P$6*0.01,$D1003="AZN",$C1003*0.08)</f>
        <v>139.4</v>
      </c>
    </row>
    <row r="1004" spans="1:6" x14ac:dyDescent="0.3">
      <c r="A1004" s="177" t="s">
        <v>925</v>
      </c>
      <c r="B1004" s="178">
        <v>44629</v>
      </c>
      <c r="C1004" s="179">
        <v>12700</v>
      </c>
      <c r="D1004" s="88" t="s">
        <v>2862</v>
      </c>
      <c r="E1004" s="184" cm="1">
        <f t="array" ref="E1004">_xlfn.IFS($D1004=$O$5,C1004*$P$5,$D1004=$O$6,$C1004*$P$6,$D1004="AZN",$C1004)</f>
        <v>12700</v>
      </c>
      <c r="F1004" s="183" cm="1">
        <f t="array" ref="F1004">_xlfn.IFS($D1004=$O$5,$C1004*$P$5*0.01,$D1004=$O$6,$C1004*$P$6*0.01,$D1004="AZN",$C1004*0.08)</f>
        <v>1016</v>
      </c>
    </row>
    <row r="1005" spans="1:6" x14ac:dyDescent="0.3">
      <c r="A1005" s="177" t="s">
        <v>926</v>
      </c>
      <c r="B1005" s="178">
        <v>44194</v>
      </c>
      <c r="C1005" s="179">
        <v>4300</v>
      </c>
      <c r="D1005" s="88" t="s">
        <v>2864</v>
      </c>
      <c r="E1005" s="184" cm="1">
        <f t="array" ref="E1005">_xlfn.IFS($D1005=$O$5,C1005*$P$5,$D1005=$O$6,$C1005*$P$6,$D1005="AZN",$C1005)</f>
        <v>7810.95</v>
      </c>
      <c r="F1005" s="183" cm="1">
        <f t="array" ref="F1005">_xlfn.IFS($D1005=$O$5,$C1005*$P$5*0.01,$D1005=$O$6,$C1005*$P$6*0.01,$D1005="AZN",$C1005*0.08)</f>
        <v>78.109499999999997</v>
      </c>
    </row>
    <row r="1006" spans="1:6" x14ac:dyDescent="0.3">
      <c r="A1006" s="177" t="s">
        <v>927</v>
      </c>
      <c r="B1006" s="178">
        <v>44313</v>
      </c>
      <c r="C1006" s="179">
        <v>6900</v>
      </c>
      <c r="D1006" s="88" t="s">
        <v>2863</v>
      </c>
      <c r="E1006" s="184" cm="1">
        <f t="array" ref="E1006">_xlfn.IFS($D1006=$O$5,C1006*$P$5,$D1006=$O$6,$C1006*$P$6,$D1006="AZN",$C1006)</f>
        <v>11730</v>
      </c>
      <c r="F1006" s="183" cm="1">
        <f t="array" ref="F1006">_xlfn.IFS($D1006=$O$5,$C1006*$P$5*0.01,$D1006=$O$6,$C1006*$P$6*0.01,$D1006="AZN",$C1006*0.08)</f>
        <v>117.3</v>
      </c>
    </row>
    <row r="1007" spans="1:6" x14ac:dyDescent="0.3">
      <c r="A1007" s="177" t="s">
        <v>168</v>
      </c>
      <c r="B1007" s="178">
        <v>44007</v>
      </c>
      <c r="C1007" s="179">
        <v>4000</v>
      </c>
      <c r="D1007" s="88" t="s">
        <v>2864</v>
      </c>
      <c r="E1007" s="184" cm="1">
        <f t="array" ref="E1007">_xlfn.IFS($D1007=$O$5,C1007*$P$5,$D1007=$O$6,$C1007*$P$6,$D1007="AZN",$C1007)</f>
        <v>7266</v>
      </c>
      <c r="F1007" s="183" cm="1">
        <f t="array" ref="F1007">_xlfn.IFS($D1007=$O$5,$C1007*$P$5*0.01,$D1007=$O$6,$C1007*$P$6*0.01,$D1007="AZN",$C1007*0.08)</f>
        <v>72.66</v>
      </c>
    </row>
    <row r="1008" spans="1:6" x14ac:dyDescent="0.3">
      <c r="A1008" s="177" t="s">
        <v>928</v>
      </c>
      <c r="B1008" s="178">
        <v>44449</v>
      </c>
      <c r="C1008" s="179">
        <v>8600</v>
      </c>
      <c r="D1008" s="88" t="s">
        <v>2862</v>
      </c>
      <c r="E1008" s="184" cm="1">
        <f t="array" ref="E1008">_xlfn.IFS($D1008=$O$5,C1008*$P$5,$D1008=$O$6,$C1008*$P$6,$D1008="AZN",$C1008)</f>
        <v>8600</v>
      </c>
      <c r="F1008" s="183" cm="1">
        <f t="array" ref="F1008">_xlfn.IFS($D1008=$O$5,$C1008*$P$5*0.01,$D1008=$O$6,$C1008*$P$6*0.01,$D1008="AZN",$C1008*0.08)</f>
        <v>688</v>
      </c>
    </row>
    <row r="1009" spans="1:6" x14ac:dyDescent="0.3">
      <c r="A1009" s="177" t="s">
        <v>929</v>
      </c>
      <c r="B1009" s="178">
        <v>44136</v>
      </c>
      <c r="C1009" s="179">
        <v>12200</v>
      </c>
      <c r="D1009" s="88" t="s">
        <v>2863</v>
      </c>
      <c r="E1009" s="184" cm="1">
        <f t="array" ref="E1009">_xlfn.IFS($D1009=$O$5,C1009*$P$5,$D1009=$O$6,$C1009*$P$6,$D1009="AZN",$C1009)</f>
        <v>20740</v>
      </c>
      <c r="F1009" s="183" cm="1">
        <f t="array" ref="F1009">_xlfn.IFS($D1009=$O$5,$C1009*$P$5*0.01,$D1009=$O$6,$C1009*$P$6*0.01,$D1009="AZN",$C1009*0.08)</f>
        <v>207.4</v>
      </c>
    </row>
    <row r="1010" spans="1:6" x14ac:dyDescent="0.3">
      <c r="A1010" s="177" t="s">
        <v>930</v>
      </c>
      <c r="B1010" s="178">
        <v>43739</v>
      </c>
      <c r="C1010" s="179">
        <v>1700</v>
      </c>
      <c r="D1010" s="88" t="s">
        <v>2862</v>
      </c>
      <c r="E1010" s="184" cm="1">
        <f t="array" ref="E1010">_xlfn.IFS($D1010=$O$5,C1010*$P$5,$D1010=$O$6,$C1010*$P$6,$D1010="AZN",$C1010)</f>
        <v>1700</v>
      </c>
      <c r="F1010" s="183" cm="1">
        <f t="array" ref="F1010">_xlfn.IFS($D1010=$O$5,$C1010*$P$5*0.01,$D1010=$O$6,$C1010*$P$6*0.01,$D1010="AZN",$C1010*0.08)</f>
        <v>136</v>
      </c>
    </row>
    <row r="1011" spans="1:6" x14ac:dyDescent="0.3">
      <c r="A1011" s="177" t="s">
        <v>537</v>
      </c>
      <c r="B1011" s="178">
        <v>43689</v>
      </c>
      <c r="C1011" s="179">
        <v>5100</v>
      </c>
      <c r="D1011" s="88" t="s">
        <v>2863</v>
      </c>
      <c r="E1011" s="184" cm="1">
        <f t="array" ref="E1011">_xlfn.IFS($D1011=$O$5,C1011*$P$5,$D1011=$O$6,$C1011*$P$6,$D1011="AZN",$C1011)</f>
        <v>8670</v>
      </c>
      <c r="F1011" s="183" cm="1">
        <f t="array" ref="F1011">_xlfn.IFS($D1011=$O$5,$C1011*$P$5*0.01,$D1011=$O$6,$C1011*$P$6*0.01,$D1011="AZN",$C1011*0.08)</f>
        <v>86.7</v>
      </c>
    </row>
    <row r="1012" spans="1:6" x14ac:dyDescent="0.3">
      <c r="A1012" s="177" t="s">
        <v>931</v>
      </c>
      <c r="B1012" s="178">
        <v>44103</v>
      </c>
      <c r="C1012" s="179">
        <v>10000</v>
      </c>
      <c r="D1012" s="88" t="s">
        <v>2862</v>
      </c>
      <c r="E1012" s="184" cm="1">
        <f t="array" ref="E1012">_xlfn.IFS($D1012=$O$5,C1012*$P$5,$D1012=$O$6,$C1012*$P$6,$D1012="AZN",$C1012)</f>
        <v>10000</v>
      </c>
      <c r="F1012" s="183" cm="1">
        <f t="array" ref="F1012">_xlfn.IFS($D1012=$O$5,$C1012*$P$5*0.01,$D1012=$O$6,$C1012*$P$6*0.01,$D1012="AZN",$C1012*0.08)</f>
        <v>800</v>
      </c>
    </row>
    <row r="1013" spans="1:6" x14ac:dyDescent="0.3">
      <c r="A1013" s="177" t="s">
        <v>837</v>
      </c>
      <c r="B1013" s="178">
        <v>44057</v>
      </c>
      <c r="C1013" s="179">
        <v>11100</v>
      </c>
      <c r="D1013" s="88" t="s">
        <v>2862</v>
      </c>
      <c r="E1013" s="184" cm="1">
        <f t="array" ref="E1013">_xlfn.IFS($D1013=$O$5,C1013*$P$5,$D1013=$O$6,$C1013*$P$6,$D1013="AZN",$C1013)</f>
        <v>11100</v>
      </c>
      <c r="F1013" s="183" cm="1">
        <f t="array" ref="F1013">_xlfn.IFS($D1013=$O$5,$C1013*$P$5*0.01,$D1013=$O$6,$C1013*$P$6*0.01,$D1013="AZN",$C1013*0.08)</f>
        <v>888</v>
      </c>
    </row>
    <row r="1014" spans="1:6" x14ac:dyDescent="0.3">
      <c r="A1014" s="177" t="s">
        <v>932</v>
      </c>
      <c r="B1014" s="178">
        <v>44457</v>
      </c>
      <c r="C1014" s="179">
        <v>2800</v>
      </c>
      <c r="D1014" s="88" t="s">
        <v>2862</v>
      </c>
      <c r="E1014" s="184" cm="1">
        <f t="array" ref="E1014">_xlfn.IFS($D1014=$O$5,C1014*$P$5,$D1014=$O$6,$C1014*$P$6,$D1014="AZN",$C1014)</f>
        <v>2800</v>
      </c>
      <c r="F1014" s="183" cm="1">
        <f t="array" ref="F1014">_xlfn.IFS($D1014=$O$5,$C1014*$P$5*0.01,$D1014=$O$6,$C1014*$P$6*0.01,$D1014="AZN",$C1014*0.08)</f>
        <v>224</v>
      </c>
    </row>
    <row r="1015" spans="1:6" x14ac:dyDescent="0.3">
      <c r="A1015" s="177" t="s">
        <v>933</v>
      </c>
      <c r="B1015" s="178">
        <v>44671</v>
      </c>
      <c r="C1015" s="179">
        <v>2200</v>
      </c>
      <c r="D1015" s="88" t="s">
        <v>2864</v>
      </c>
      <c r="E1015" s="184" cm="1">
        <f t="array" ref="E1015">_xlfn.IFS($D1015=$O$5,C1015*$P$5,$D1015=$O$6,$C1015*$P$6,$D1015="AZN",$C1015)</f>
        <v>3996.3</v>
      </c>
      <c r="F1015" s="183" cm="1">
        <f t="array" ref="F1015">_xlfn.IFS($D1015=$O$5,$C1015*$P$5*0.01,$D1015=$O$6,$C1015*$P$6*0.01,$D1015="AZN",$C1015*0.08)</f>
        <v>39.963000000000001</v>
      </c>
    </row>
    <row r="1016" spans="1:6" x14ac:dyDescent="0.3">
      <c r="A1016" s="177" t="s">
        <v>552</v>
      </c>
      <c r="B1016" s="178">
        <v>43812</v>
      </c>
      <c r="C1016" s="179">
        <v>2400</v>
      </c>
      <c r="D1016" s="88" t="s">
        <v>2864</v>
      </c>
      <c r="E1016" s="184" cm="1">
        <f t="array" ref="E1016">_xlfn.IFS($D1016=$O$5,C1016*$P$5,$D1016=$O$6,$C1016*$P$6,$D1016="AZN",$C1016)</f>
        <v>4359.6000000000004</v>
      </c>
      <c r="F1016" s="183" cm="1">
        <f t="array" ref="F1016">_xlfn.IFS($D1016=$O$5,$C1016*$P$5*0.01,$D1016=$O$6,$C1016*$P$6*0.01,$D1016="AZN",$C1016*0.08)</f>
        <v>43.596000000000004</v>
      </c>
    </row>
    <row r="1017" spans="1:6" x14ac:dyDescent="0.3">
      <c r="A1017" s="177" t="s">
        <v>417</v>
      </c>
      <c r="B1017" s="178">
        <v>44066</v>
      </c>
      <c r="C1017" s="179">
        <v>1600</v>
      </c>
      <c r="D1017" s="88" t="s">
        <v>2862</v>
      </c>
      <c r="E1017" s="184" cm="1">
        <f t="array" ref="E1017">_xlfn.IFS($D1017=$O$5,C1017*$P$5,$D1017=$O$6,$C1017*$P$6,$D1017="AZN",$C1017)</f>
        <v>1600</v>
      </c>
      <c r="F1017" s="183" cm="1">
        <f t="array" ref="F1017">_xlfn.IFS($D1017=$O$5,$C1017*$P$5*0.01,$D1017=$O$6,$C1017*$P$6*0.01,$D1017="AZN",$C1017*0.08)</f>
        <v>128</v>
      </c>
    </row>
    <row r="1018" spans="1:6" x14ac:dyDescent="0.3">
      <c r="A1018" s="177" t="s">
        <v>934</v>
      </c>
      <c r="B1018" s="178">
        <v>44417</v>
      </c>
      <c r="C1018" s="179">
        <v>3300</v>
      </c>
      <c r="D1018" s="88" t="s">
        <v>2862</v>
      </c>
      <c r="E1018" s="184" cm="1">
        <f t="array" ref="E1018">_xlfn.IFS($D1018=$O$5,C1018*$P$5,$D1018=$O$6,$C1018*$P$6,$D1018="AZN",$C1018)</f>
        <v>3300</v>
      </c>
      <c r="F1018" s="183" cm="1">
        <f t="array" ref="F1018">_xlfn.IFS($D1018=$O$5,$C1018*$P$5*0.01,$D1018=$O$6,$C1018*$P$6*0.01,$D1018="AZN",$C1018*0.08)</f>
        <v>264</v>
      </c>
    </row>
    <row r="1019" spans="1:6" x14ac:dyDescent="0.3">
      <c r="A1019" s="177" t="s">
        <v>935</v>
      </c>
      <c r="B1019" s="178">
        <v>44073</v>
      </c>
      <c r="C1019" s="179">
        <v>1300</v>
      </c>
      <c r="D1019" s="88" t="s">
        <v>2862</v>
      </c>
      <c r="E1019" s="184" cm="1">
        <f t="array" ref="E1019">_xlfn.IFS($D1019=$O$5,C1019*$P$5,$D1019=$O$6,$C1019*$P$6,$D1019="AZN",$C1019)</f>
        <v>1300</v>
      </c>
      <c r="F1019" s="183" cm="1">
        <f t="array" ref="F1019">_xlfn.IFS($D1019=$O$5,$C1019*$P$5*0.01,$D1019=$O$6,$C1019*$P$6*0.01,$D1019="AZN",$C1019*0.08)</f>
        <v>104</v>
      </c>
    </row>
    <row r="1020" spans="1:6" x14ac:dyDescent="0.3">
      <c r="A1020" s="177" t="s">
        <v>936</v>
      </c>
      <c r="B1020" s="178">
        <v>44185</v>
      </c>
      <c r="C1020" s="179">
        <v>2400</v>
      </c>
      <c r="D1020" s="88" t="s">
        <v>2864</v>
      </c>
      <c r="E1020" s="184" cm="1">
        <f t="array" ref="E1020">_xlfn.IFS($D1020=$O$5,C1020*$P$5,$D1020=$O$6,$C1020*$P$6,$D1020="AZN",$C1020)</f>
        <v>4359.6000000000004</v>
      </c>
      <c r="F1020" s="183" cm="1">
        <f t="array" ref="F1020">_xlfn.IFS($D1020=$O$5,$C1020*$P$5*0.01,$D1020=$O$6,$C1020*$P$6*0.01,$D1020="AZN",$C1020*0.08)</f>
        <v>43.596000000000004</v>
      </c>
    </row>
    <row r="1021" spans="1:6" x14ac:dyDescent="0.3">
      <c r="A1021" s="177" t="s">
        <v>937</v>
      </c>
      <c r="B1021" s="178">
        <v>43805</v>
      </c>
      <c r="C1021" s="179">
        <v>8100</v>
      </c>
      <c r="D1021" s="88" t="s">
        <v>2863</v>
      </c>
      <c r="E1021" s="184" cm="1">
        <f t="array" ref="E1021">_xlfn.IFS($D1021=$O$5,C1021*$P$5,$D1021=$O$6,$C1021*$P$6,$D1021="AZN",$C1021)</f>
        <v>13770</v>
      </c>
      <c r="F1021" s="183" cm="1">
        <f t="array" ref="F1021">_xlfn.IFS($D1021=$O$5,$C1021*$P$5*0.01,$D1021=$O$6,$C1021*$P$6*0.01,$D1021="AZN",$C1021*0.08)</f>
        <v>137.70000000000002</v>
      </c>
    </row>
    <row r="1022" spans="1:6" x14ac:dyDescent="0.3">
      <c r="A1022" s="177" t="s">
        <v>435</v>
      </c>
      <c r="B1022" s="178">
        <v>43834</v>
      </c>
      <c r="C1022" s="179">
        <v>2600</v>
      </c>
      <c r="D1022" s="88" t="s">
        <v>2863</v>
      </c>
      <c r="E1022" s="184" cm="1">
        <f t="array" ref="E1022">_xlfn.IFS($D1022=$O$5,C1022*$P$5,$D1022=$O$6,$C1022*$P$6,$D1022="AZN",$C1022)</f>
        <v>4420</v>
      </c>
      <c r="F1022" s="183" cm="1">
        <f t="array" ref="F1022">_xlfn.IFS($D1022=$O$5,$C1022*$P$5*0.01,$D1022=$O$6,$C1022*$P$6*0.01,$D1022="AZN",$C1022*0.08)</f>
        <v>44.2</v>
      </c>
    </row>
    <row r="1023" spans="1:6" x14ac:dyDescent="0.3">
      <c r="A1023" s="177" t="s">
        <v>303</v>
      </c>
      <c r="B1023" s="178">
        <v>44319</v>
      </c>
      <c r="C1023" s="179">
        <v>1000</v>
      </c>
      <c r="D1023" s="88" t="s">
        <v>2863</v>
      </c>
      <c r="E1023" s="184" cm="1">
        <f t="array" ref="E1023">_xlfn.IFS($D1023=$O$5,C1023*$P$5,$D1023=$O$6,$C1023*$P$6,$D1023="AZN",$C1023)</f>
        <v>1700</v>
      </c>
      <c r="F1023" s="183" cm="1">
        <f t="array" ref="F1023">_xlfn.IFS($D1023=$O$5,$C1023*$P$5*0.01,$D1023=$O$6,$C1023*$P$6*0.01,$D1023="AZN",$C1023*0.08)</f>
        <v>17</v>
      </c>
    </row>
    <row r="1024" spans="1:6" x14ac:dyDescent="0.3">
      <c r="A1024" s="177" t="s">
        <v>938</v>
      </c>
      <c r="B1024" s="178">
        <v>44539</v>
      </c>
      <c r="C1024" s="179">
        <v>8900</v>
      </c>
      <c r="D1024" s="88" t="s">
        <v>2864</v>
      </c>
      <c r="E1024" s="184" cm="1">
        <f t="array" ref="E1024">_xlfn.IFS($D1024=$O$5,C1024*$P$5,$D1024=$O$6,$C1024*$P$6,$D1024="AZN",$C1024)</f>
        <v>16166.85</v>
      </c>
      <c r="F1024" s="183" cm="1">
        <f t="array" ref="F1024">_xlfn.IFS($D1024=$O$5,$C1024*$P$5*0.01,$D1024=$O$6,$C1024*$P$6*0.01,$D1024="AZN",$C1024*0.08)</f>
        <v>161.66849999999999</v>
      </c>
    </row>
    <row r="1025" spans="1:6" x14ac:dyDescent="0.3">
      <c r="A1025" s="177" t="s">
        <v>939</v>
      </c>
      <c r="B1025" s="178">
        <v>44140</v>
      </c>
      <c r="C1025" s="179">
        <v>3800</v>
      </c>
      <c r="D1025" s="88" t="s">
        <v>2864</v>
      </c>
      <c r="E1025" s="184" cm="1">
        <f t="array" ref="E1025">_xlfn.IFS($D1025=$O$5,C1025*$P$5,$D1025=$O$6,$C1025*$P$6,$D1025="AZN",$C1025)</f>
        <v>6902.7</v>
      </c>
      <c r="F1025" s="183" cm="1">
        <f t="array" ref="F1025">_xlfn.IFS($D1025=$O$5,$C1025*$P$5*0.01,$D1025=$O$6,$C1025*$P$6*0.01,$D1025="AZN",$C1025*0.08)</f>
        <v>69.027000000000001</v>
      </c>
    </row>
    <row r="1026" spans="1:6" x14ac:dyDescent="0.3">
      <c r="A1026" s="177" t="s">
        <v>181</v>
      </c>
      <c r="B1026" s="178">
        <v>43894</v>
      </c>
      <c r="C1026" s="179">
        <v>8800</v>
      </c>
      <c r="D1026" s="88" t="s">
        <v>2864</v>
      </c>
      <c r="E1026" s="184" cm="1">
        <f t="array" ref="E1026">_xlfn.IFS($D1026=$O$5,C1026*$P$5,$D1026=$O$6,$C1026*$P$6,$D1026="AZN",$C1026)</f>
        <v>15985.2</v>
      </c>
      <c r="F1026" s="183" cm="1">
        <f t="array" ref="F1026">_xlfn.IFS($D1026=$O$5,$C1026*$P$5*0.01,$D1026=$O$6,$C1026*$P$6*0.01,$D1026="AZN",$C1026*0.08)</f>
        <v>159.852</v>
      </c>
    </row>
    <row r="1027" spans="1:6" x14ac:dyDescent="0.3">
      <c r="A1027" s="177" t="s">
        <v>940</v>
      </c>
      <c r="B1027" s="178">
        <v>44823</v>
      </c>
      <c r="C1027" s="179">
        <v>7200</v>
      </c>
      <c r="D1027" s="88" t="s">
        <v>2863</v>
      </c>
      <c r="E1027" s="184" cm="1">
        <f t="array" ref="E1027">_xlfn.IFS($D1027=$O$5,C1027*$P$5,$D1027=$O$6,$C1027*$P$6,$D1027="AZN",$C1027)</f>
        <v>12240</v>
      </c>
      <c r="F1027" s="183" cm="1">
        <f t="array" ref="F1027">_xlfn.IFS($D1027=$O$5,$C1027*$P$5*0.01,$D1027=$O$6,$C1027*$P$6*0.01,$D1027="AZN",$C1027*0.08)</f>
        <v>122.4</v>
      </c>
    </row>
    <row r="1028" spans="1:6" x14ac:dyDescent="0.3">
      <c r="A1028" s="177" t="s">
        <v>941</v>
      </c>
      <c r="B1028" s="178">
        <v>44332</v>
      </c>
      <c r="C1028" s="179">
        <v>11600</v>
      </c>
      <c r="D1028" s="88" t="s">
        <v>2864</v>
      </c>
      <c r="E1028" s="184" cm="1">
        <f t="array" ref="E1028">_xlfn.IFS($D1028=$O$5,C1028*$P$5,$D1028=$O$6,$C1028*$P$6,$D1028="AZN",$C1028)</f>
        <v>21071.4</v>
      </c>
      <c r="F1028" s="183" cm="1">
        <f t="array" ref="F1028">_xlfn.IFS($D1028=$O$5,$C1028*$P$5*0.01,$D1028=$O$6,$C1028*$P$6*0.01,$D1028="AZN",$C1028*0.08)</f>
        <v>210.71400000000003</v>
      </c>
    </row>
    <row r="1029" spans="1:6" x14ac:dyDescent="0.3">
      <c r="A1029" s="177" t="s">
        <v>942</v>
      </c>
      <c r="B1029" s="178">
        <v>44606</v>
      </c>
      <c r="C1029" s="179">
        <v>10100</v>
      </c>
      <c r="D1029" s="88" t="s">
        <v>2863</v>
      </c>
      <c r="E1029" s="184" cm="1">
        <f t="array" ref="E1029">_xlfn.IFS($D1029=$O$5,C1029*$P$5,$D1029=$O$6,$C1029*$P$6,$D1029="AZN",$C1029)</f>
        <v>17170</v>
      </c>
      <c r="F1029" s="183" cm="1">
        <f t="array" ref="F1029">_xlfn.IFS($D1029=$O$5,$C1029*$P$5*0.01,$D1029=$O$6,$C1029*$P$6*0.01,$D1029="AZN",$C1029*0.08)</f>
        <v>171.70000000000002</v>
      </c>
    </row>
    <row r="1030" spans="1:6" x14ac:dyDescent="0.3">
      <c r="A1030" s="177" t="s">
        <v>694</v>
      </c>
      <c r="B1030" s="178">
        <v>44257</v>
      </c>
      <c r="C1030" s="179">
        <v>9900</v>
      </c>
      <c r="D1030" s="88" t="s">
        <v>2863</v>
      </c>
      <c r="E1030" s="184" cm="1">
        <f t="array" ref="E1030">_xlfn.IFS($D1030=$O$5,C1030*$P$5,$D1030=$O$6,$C1030*$P$6,$D1030="AZN",$C1030)</f>
        <v>16830</v>
      </c>
      <c r="F1030" s="183" cm="1">
        <f t="array" ref="F1030">_xlfn.IFS($D1030=$O$5,$C1030*$P$5*0.01,$D1030=$O$6,$C1030*$P$6*0.01,$D1030="AZN",$C1030*0.08)</f>
        <v>168.3</v>
      </c>
    </row>
    <row r="1031" spans="1:6" x14ac:dyDescent="0.3">
      <c r="A1031" s="177" t="s">
        <v>280</v>
      </c>
      <c r="B1031" s="178">
        <v>43936</v>
      </c>
      <c r="C1031" s="179">
        <v>9400</v>
      </c>
      <c r="D1031" s="88" t="s">
        <v>2862</v>
      </c>
      <c r="E1031" s="184" cm="1">
        <f t="array" ref="E1031">_xlfn.IFS($D1031=$O$5,C1031*$P$5,$D1031=$O$6,$C1031*$P$6,$D1031="AZN",$C1031)</f>
        <v>9400</v>
      </c>
      <c r="F1031" s="183" cm="1">
        <f t="array" ref="F1031">_xlfn.IFS($D1031=$O$5,$C1031*$P$5*0.01,$D1031=$O$6,$C1031*$P$6*0.01,$D1031="AZN",$C1031*0.08)</f>
        <v>752</v>
      </c>
    </row>
    <row r="1032" spans="1:6" x14ac:dyDescent="0.3">
      <c r="A1032" s="177" t="s">
        <v>943</v>
      </c>
      <c r="B1032" s="178">
        <v>44326</v>
      </c>
      <c r="C1032" s="179">
        <v>12200</v>
      </c>
      <c r="D1032" s="88" t="s">
        <v>2863</v>
      </c>
      <c r="E1032" s="184" cm="1">
        <f t="array" ref="E1032">_xlfn.IFS($D1032=$O$5,C1032*$P$5,$D1032=$O$6,$C1032*$P$6,$D1032="AZN",$C1032)</f>
        <v>20740</v>
      </c>
      <c r="F1032" s="183" cm="1">
        <f t="array" ref="F1032">_xlfn.IFS($D1032=$O$5,$C1032*$P$5*0.01,$D1032=$O$6,$C1032*$P$6*0.01,$D1032="AZN",$C1032*0.08)</f>
        <v>207.4</v>
      </c>
    </row>
    <row r="1033" spans="1:6" x14ac:dyDescent="0.3">
      <c r="A1033" s="177" t="s">
        <v>332</v>
      </c>
      <c r="B1033" s="178">
        <v>44682</v>
      </c>
      <c r="C1033" s="179">
        <v>9300</v>
      </c>
      <c r="D1033" s="88" t="s">
        <v>2864</v>
      </c>
      <c r="E1033" s="184" cm="1">
        <f t="array" ref="E1033">_xlfn.IFS($D1033=$O$5,C1033*$P$5,$D1033=$O$6,$C1033*$P$6,$D1033="AZN",$C1033)</f>
        <v>16893.45</v>
      </c>
      <c r="F1033" s="183" cm="1">
        <f t="array" ref="F1033">_xlfn.IFS($D1033=$O$5,$C1033*$P$5*0.01,$D1033=$O$6,$C1033*$P$6*0.01,$D1033="AZN",$C1033*0.08)</f>
        <v>168.93450000000001</v>
      </c>
    </row>
    <row r="1034" spans="1:6" x14ac:dyDescent="0.3">
      <c r="A1034" s="177" t="s">
        <v>753</v>
      </c>
      <c r="B1034" s="178">
        <v>44004</v>
      </c>
      <c r="C1034" s="179">
        <v>1800</v>
      </c>
      <c r="D1034" s="88" t="s">
        <v>2864</v>
      </c>
      <c r="E1034" s="184" cm="1">
        <f t="array" ref="E1034">_xlfn.IFS($D1034=$O$5,C1034*$P$5,$D1034=$O$6,$C1034*$P$6,$D1034="AZN",$C1034)</f>
        <v>3269.7</v>
      </c>
      <c r="F1034" s="183" cm="1">
        <f t="array" ref="F1034">_xlfn.IFS($D1034=$O$5,$C1034*$P$5*0.01,$D1034=$O$6,$C1034*$P$6*0.01,$D1034="AZN",$C1034*0.08)</f>
        <v>32.696999999999996</v>
      </c>
    </row>
    <row r="1035" spans="1:6" x14ac:dyDescent="0.3">
      <c r="A1035" s="177" t="s">
        <v>944</v>
      </c>
      <c r="B1035" s="178">
        <v>44451</v>
      </c>
      <c r="C1035" s="179">
        <v>3100</v>
      </c>
      <c r="D1035" s="88" t="s">
        <v>2862</v>
      </c>
      <c r="E1035" s="184" cm="1">
        <f t="array" ref="E1035">_xlfn.IFS($D1035=$O$5,C1035*$P$5,$D1035=$O$6,$C1035*$P$6,$D1035="AZN",$C1035)</f>
        <v>3100</v>
      </c>
      <c r="F1035" s="183" cm="1">
        <f t="array" ref="F1035">_xlfn.IFS($D1035=$O$5,$C1035*$P$5*0.01,$D1035=$O$6,$C1035*$P$6*0.01,$D1035="AZN",$C1035*0.08)</f>
        <v>248</v>
      </c>
    </row>
    <row r="1036" spans="1:6" x14ac:dyDescent="0.3">
      <c r="A1036" s="177" t="s">
        <v>945</v>
      </c>
      <c r="B1036" s="178">
        <v>44275</v>
      </c>
      <c r="C1036" s="179">
        <v>9800</v>
      </c>
      <c r="D1036" s="88" t="s">
        <v>2863</v>
      </c>
      <c r="E1036" s="184" cm="1">
        <f t="array" ref="E1036">_xlfn.IFS($D1036=$O$5,C1036*$P$5,$D1036=$O$6,$C1036*$P$6,$D1036="AZN",$C1036)</f>
        <v>16660</v>
      </c>
      <c r="F1036" s="183" cm="1">
        <f t="array" ref="F1036">_xlfn.IFS($D1036=$O$5,$C1036*$P$5*0.01,$D1036=$O$6,$C1036*$P$6*0.01,$D1036="AZN",$C1036*0.08)</f>
        <v>166.6</v>
      </c>
    </row>
    <row r="1037" spans="1:6" x14ac:dyDescent="0.3">
      <c r="A1037" s="177" t="s">
        <v>946</v>
      </c>
      <c r="B1037" s="178">
        <v>44064</v>
      </c>
      <c r="C1037" s="179">
        <v>10000</v>
      </c>
      <c r="D1037" s="88" t="s">
        <v>2863</v>
      </c>
      <c r="E1037" s="184" cm="1">
        <f t="array" ref="E1037">_xlfn.IFS($D1037=$O$5,C1037*$P$5,$D1037=$O$6,$C1037*$P$6,$D1037="AZN",$C1037)</f>
        <v>17000</v>
      </c>
      <c r="F1037" s="183" cm="1">
        <f t="array" ref="F1037">_xlfn.IFS($D1037=$O$5,$C1037*$P$5*0.01,$D1037=$O$6,$C1037*$P$6*0.01,$D1037="AZN",$C1037*0.08)</f>
        <v>170</v>
      </c>
    </row>
    <row r="1038" spans="1:6" x14ac:dyDescent="0.3">
      <c r="A1038" s="177" t="s">
        <v>947</v>
      </c>
      <c r="B1038" s="178">
        <v>44236</v>
      </c>
      <c r="C1038" s="179">
        <v>9900</v>
      </c>
      <c r="D1038" s="88" t="s">
        <v>2863</v>
      </c>
      <c r="E1038" s="184" cm="1">
        <f t="array" ref="E1038">_xlfn.IFS($D1038=$O$5,C1038*$P$5,$D1038=$O$6,$C1038*$P$6,$D1038="AZN",$C1038)</f>
        <v>16830</v>
      </c>
      <c r="F1038" s="183" cm="1">
        <f t="array" ref="F1038">_xlfn.IFS($D1038=$O$5,$C1038*$P$5*0.01,$D1038=$O$6,$C1038*$P$6*0.01,$D1038="AZN",$C1038*0.08)</f>
        <v>168.3</v>
      </c>
    </row>
    <row r="1039" spans="1:6" x14ac:dyDescent="0.3">
      <c r="A1039" s="177" t="s">
        <v>561</v>
      </c>
      <c r="B1039" s="178">
        <v>44089</v>
      </c>
      <c r="C1039" s="179">
        <v>2000</v>
      </c>
      <c r="D1039" s="88" t="s">
        <v>2862</v>
      </c>
      <c r="E1039" s="184" cm="1">
        <f t="array" ref="E1039">_xlfn.IFS($D1039=$O$5,C1039*$P$5,$D1039=$O$6,$C1039*$P$6,$D1039="AZN",$C1039)</f>
        <v>2000</v>
      </c>
      <c r="F1039" s="183" cm="1">
        <f t="array" ref="F1039">_xlfn.IFS($D1039=$O$5,$C1039*$P$5*0.01,$D1039=$O$6,$C1039*$P$6*0.01,$D1039="AZN",$C1039*0.08)</f>
        <v>160</v>
      </c>
    </row>
    <row r="1040" spans="1:6" x14ac:dyDescent="0.3">
      <c r="A1040" s="177" t="s">
        <v>421</v>
      </c>
      <c r="B1040" s="178">
        <v>44363</v>
      </c>
      <c r="C1040" s="179">
        <v>7200</v>
      </c>
      <c r="D1040" s="88" t="s">
        <v>2864</v>
      </c>
      <c r="E1040" s="184" cm="1">
        <f t="array" ref="E1040">_xlfn.IFS($D1040=$O$5,C1040*$P$5,$D1040=$O$6,$C1040*$P$6,$D1040="AZN",$C1040)</f>
        <v>13078.8</v>
      </c>
      <c r="F1040" s="183" cm="1">
        <f t="array" ref="F1040">_xlfn.IFS($D1040=$O$5,$C1040*$P$5*0.01,$D1040=$O$6,$C1040*$P$6*0.01,$D1040="AZN",$C1040*0.08)</f>
        <v>130.78799999999998</v>
      </c>
    </row>
    <row r="1041" spans="1:6" x14ac:dyDescent="0.3">
      <c r="A1041" s="177" t="s">
        <v>948</v>
      </c>
      <c r="B1041" s="178">
        <v>44189</v>
      </c>
      <c r="C1041" s="179">
        <v>12300</v>
      </c>
      <c r="D1041" s="88" t="s">
        <v>2864</v>
      </c>
      <c r="E1041" s="184" cm="1">
        <f t="array" ref="E1041">_xlfn.IFS($D1041=$O$5,C1041*$P$5,$D1041=$O$6,$C1041*$P$6,$D1041="AZN",$C1041)</f>
        <v>22342.95</v>
      </c>
      <c r="F1041" s="183" cm="1">
        <f t="array" ref="F1041">_xlfn.IFS($D1041=$O$5,$C1041*$P$5*0.01,$D1041=$O$6,$C1041*$P$6*0.01,$D1041="AZN",$C1041*0.08)</f>
        <v>223.42950000000002</v>
      </c>
    </row>
    <row r="1042" spans="1:6" x14ac:dyDescent="0.3">
      <c r="A1042" s="177" t="s">
        <v>949</v>
      </c>
      <c r="B1042" s="178">
        <v>44281</v>
      </c>
      <c r="C1042" s="179">
        <v>2200</v>
      </c>
      <c r="D1042" s="88" t="s">
        <v>2862</v>
      </c>
      <c r="E1042" s="184" cm="1">
        <f t="array" ref="E1042">_xlfn.IFS($D1042=$O$5,C1042*$P$5,$D1042=$O$6,$C1042*$P$6,$D1042="AZN",$C1042)</f>
        <v>2200</v>
      </c>
      <c r="F1042" s="183" cm="1">
        <f t="array" ref="F1042">_xlfn.IFS($D1042=$O$5,$C1042*$P$5*0.01,$D1042=$O$6,$C1042*$P$6*0.01,$D1042="AZN",$C1042*0.08)</f>
        <v>176</v>
      </c>
    </row>
    <row r="1043" spans="1:6" x14ac:dyDescent="0.3">
      <c r="A1043" s="177" t="s">
        <v>305</v>
      </c>
      <c r="B1043" s="178">
        <v>43910</v>
      </c>
      <c r="C1043" s="179">
        <v>5100</v>
      </c>
      <c r="D1043" s="88" t="s">
        <v>2864</v>
      </c>
      <c r="E1043" s="184" cm="1">
        <f t="array" ref="E1043">_xlfn.IFS($D1043=$O$5,C1043*$P$5,$D1043=$O$6,$C1043*$P$6,$D1043="AZN",$C1043)</f>
        <v>9264.15</v>
      </c>
      <c r="F1043" s="183" cm="1">
        <f t="array" ref="F1043">_xlfn.IFS($D1043=$O$5,$C1043*$P$5*0.01,$D1043=$O$6,$C1043*$P$6*0.01,$D1043="AZN",$C1043*0.08)</f>
        <v>92.641499999999994</v>
      </c>
    </row>
    <row r="1044" spans="1:6" x14ac:dyDescent="0.3">
      <c r="A1044" s="177" t="s">
        <v>950</v>
      </c>
      <c r="B1044" s="178">
        <v>44212</v>
      </c>
      <c r="C1044" s="179">
        <v>12800</v>
      </c>
      <c r="D1044" s="88" t="s">
        <v>2862</v>
      </c>
      <c r="E1044" s="184" cm="1">
        <f t="array" ref="E1044">_xlfn.IFS($D1044=$O$5,C1044*$P$5,$D1044=$O$6,$C1044*$P$6,$D1044="AZN",$C1044)</f>
        <v>12800</v>
      </c>
      <c r="F1044" s="183" cm="1">
        <f t="array" ref="F1044">_xlfn.IFS($D1044=$O$5,$C1044*$P$5*0.01,$D1044=$O$6,$C1044*$P$6*0.01,$D1044="AZN",$C1044*0.08)</f>
        <v>1024</v>
      </c>
    </row>
    <row r="1045" spans="1:6" x14ac:dyDescent="0.3">
      <c r="A1045" s="177" t="s">
        <v>951</v>
      </c>
      <c r="B1045" s="178">
        <v>44398</v>
      </c>
      <c r="C1045" s="179">
        <v>4300</v>
      </c>
      <c r="D1045" s="88" t="s">
        <v>2863</v>
      </c>
      <c r="E1045" s="184" cm="1">
        <f t="array" ref="E1045">_xlfn.IFS($D1045=$O$5,C1045*$P$5,$D1045=$O$6,$C1045*$P$6,$D1045="AZN",$C1045)</f>
        <v>7310</v>
      </c>
      <c r="F1045" s="183" cm="1">
        <f t="array" ref="F1045">_xlfn.IFS($D1045=$O$5,$C1045*$P$5*0.01,$D1045=$O$6,$C1045*$P$6*0.01,$D1045="AZN",$C1045*0.08)</f>
        <v>73.100000000000009</v>
      </c>
    </row>
    <row r="1046" spans="1:6" x14ac:dyDescent="0.3">
      <c r="A1046" s="177" t="s">
        <v>491</v>
      </c>
      <c r="B1046" s="178">
        <v>44062</v>
      </c>
      <c r="C1046" s="179">
        <v>3700</v>
      </c>
      <c r="D1046" s="88" t="s">
        <v>2864</v>
      </c>
      <c r="E1046" s="184" cm="1">
        <f t="array" ref="E1046">_xlfn.IFS($D1046=$O$5,C1046*$P$5,$D1046=$O$6,$C1046*$P$6,$D1046="AZN",$C1046)</f>
        <v>6721.05</v>
      </c>
      <c r="F1046" s="183" cm="1">
        <f t="array" ref="F1046">_xlfn.IFS($D1046=$O$5,$C1046*$P$5*0.01,$D1046=$O$6,$C1046*$P$6*0.01,$D1046="AZN",$C1046*0.08)</f>
        <v>67.210499999999996</v>
      </c>
    </row>
    <row r="1047" spans="1:6" x14ac:dyDescent="0.3">
      <c r="A1047" s="177" t="s">
        <v>451</v>
      </c>
      <c r="B1047" s="178">
        <v>44426</v>
      </c>
      <c r="C1047" s="179">
        <v>4200</v>
      </c>
      <c r="D1047" s="88" t="s">
        <v>2864</v>
      </c>
      <c r="E1047" s="184" cm="1">
        <f t="array" ref="E1047">_xlfn.IFS($D1047=$O$5,C1047*$P$5,$D1047=$O$6,$C1047*$P$6,$D1047="AZN",$C1047)</f>
        <v>7629.3</v>
      </c>
      <c r="F1047" s="183" cm="1">
        <f t="array" ref="F1047">_xlfn.IFS($D1047=$O$5,$C1047*$P$5*0.01,$D1047=$O$6,$C1047*$P$6*0.01,$D1047="AZN",$C1047*0.08)</f>
        <v>76.293000000000006</v>
      </c>
    </row>
    <row r="1048" spans="1:6" x14ac:dyDescent="0.3">
      <c r="A1048" s="177" t="s">
        <v>952</v>
      </c>
      <c r="B1048" s="178">
        <v>44576</v>
      </c>
      <c r="C1048" s="179">
        <v>4200</v>
      </c>
      <c r="D1048" s="88" t="s">
        <v>2864</v>
      </c>
      <c r="E1048" s="184" cm="1">
        <f t="array" ref="E1048">_xlfn.IFS($D1048=$O$5,C1048*$P$5,$D1048=$O$6,$C1048*$P$6,$D1048="AZN",$C1048)</f>
        <v>7629.3</v>
      </c>
      <c r="F1048" s="183" cm="1">
        <f t="array" ref="F1048">_xlfn.IFS($D1048=$O$5,$C1048*$P$5*0.01,$D1048=$O$6,$C1048*$P$6*0.01,$D1048="AZN",$C1048*0.08)</f>
        <v>76.293000000000006</v>
      </c>
    </row>
    <row r="1049" spans="1:6" x14ac:dyDescent="0.3">
      <c r="A1049" s="177" t="s">
        <v>953</v>
      </c>
      <c r="B1049" s="178">
        <v>43794</v>
      </c>
      <c r="C1049" s="179">
        <v>7100</v>
      </c>
      <c r="D1049" s="88" t="s">
        <v>2864</v>
      </c>
      <c r="E1049" s="184" cm="1">
        <f t="array" ref="E1049">_xlfn.IFS($D1049=$O$5,C1049*$P$5,$D1049=$O$6,$C1049*$P$6,$D1049="AZN",$C1049)</f>
        <v>12897.15</v>
      </c>
      <c r="F1049" s="183" cm="1">
        <f t="array" ref="F1049">_xlfn.IFS($D1049=$O$5,$C1049*$P$5*0.01,$D1049=$O$6,$C1049*$P$6*0.01,$D1049="AZN",$C1049*0.08)</f>
        <v>128.97149999999999</v>
      </c>
    </row>
    <row r="1050" spans="1:6" x14ac:dyDescent="0.3">
      <c r="A1050" s="177" t="s">
        <v>575</v>
      </c>
      <c r="B1050" s="178">
        <v>44155</v>
      </c>
      <c r="C1050" s="179">
        <v>1500</v>
      </c>
      <c r="D1050" s="88" t="s">
        <v>2863</v>
      </c>
      <c r="E1050" s="184" cm="1">
        <f t="array" ref="E1050">_xlfn.IFS($D1050=$O$5,C1050*$P$5,$D1050=$O$6,$C1050*$P$6,$D1050="AZN",$C1050)</f>
        <v>2550</v>
      </c>
      <c r="F1050" s="183" cm="1">
        <f t="array" ref="F1050">_xlfn.IFS($D1050=$O$5,$C1050*$P$5*0.01,$D1050=$O$6,$C1050*$P$6*0.01,$D1050="AZN",$C1050*0.08)</f>
        <v>25.5</v>
      </c>
    </row>
    <row r="1051" spans="1:6" x14ac:dyDescent="0.3">
      <c r="A1051" s="177" t="s">
        <v>313</v>
      </c>
      <c r="B1051" s="178">
        <v>44141</v>
      </c>
      <c r="C1051" s="179">
        <v>9200</v>
      </c>
      <c r="D1051" s="88" t="s">
        <v>2864</v>
      </c>
      <c r="E1051" s="184" cm="1">
        <f t="array" ref="E1051">_xlfn.IFS($D1051=$O$5,C1051*$P$5,$D1051=$O$6,$C1051*$P$6,$D1051="AZN",$C1051)</f>
        <v>16711.8</v>
      </c>
      <c r="F1051" s="183" cm="1">
        <f t="array" ref="F1051">_xlfn.IFS($D1051=$O$5,$C1051*$P$5*0.01,$D1051=$O$6,$C1051*$P$6*0.01,$D1051="AZN",$C1051*0.08)</f>
        <v>167.11799999999999</v>
      </c>
    </row>
    <row r="1052" spans="1:6" x14ac:dyDescent="0.3">
      <c r="A1052" s="177" t="s">
        <v>153</v>
      </c>
      <c r="B1052" s="178">
        <v>43900</v>
      </c>
      <c r="C1052" s="179">
        <v>11400</v>
      </c>
      <c r="D1052" s="88" t="s">
        <v>2864</v>
      </c>
      <c r="E1052" s="184" cm="1">
        <f t="array" ref="E1052">_xlfn.IFS($D1052=$O$5,C1052*$P$5,$D1052=$O$6,$C1052*$P$6,$D1052="AZN",$C1052)</f>
        <v>20708.099999999999</v>
      </c>
      <c r="F1052" s="183" cm="1">
        <f t="array" ref="F1052">_xlfn.IFS($D1052=$O$5,$C1052*$P$5*0.01,$D1052=$O$6,$C1052*$P$6*0.01,$D1052="AZN",$C1052*0.08)</f>
        <v>207.08099999999999</v>
      </c>
    </row>
    <row r="1053" spans="1:6" x14ac:dyDescent="0.3">
      <c r="A1053" s="177" t="s">
        <v>229</v>
      </c>
      <c r="B1053" s="178">
        <v>43870</v>
      </c>
      <c r="C1053" s="179">
        <v>9400</v>
      </c>
      <c r="D1053" s="88" t="s">
        <v>2862</v>
      </c>
      <c r="E1053" s="184" cm="1">
        <f t="array" ref="E1053">_xlfn.IFS($D1053=$O$5,C1053*$P$5,$D1053=$O$6,$C1053*$P$6,$D1053="AZN",$C1053)</f>
        <v>9400</v>
      </c>
      <c r="F1053" s="183" cm="1">
        <f t="array" ref="F1053">_xlfn.IFS($D1053=$O$5,$C1053*$P$5*0.01,$D1053=$O$6,$C1053*$P$6*0.01,$D1053="AZN",$C1053*0.08)</f>
        <v>752</v>
      </c>
    </row>
    <row r="1054" spans="1:6" x14ac:dyDescent="0.3">
      <c r="A1054" s="177" t="s">
        <v>954</v>
      </c>
      <c r="B1054" s="178">
        <v>44200</v>
      </c>
      <c r="C1054" s="179">
        <v>3600</v>
      </c>
      <c r="D1054" s="88" t="s">
        <v>2862</v>
      </c>
      <c r="E1054" s="184" cm="1">
        <f t="array" ref="E1054">_xlfn.IFS($D1054=$O$5,C1054*$P$5,$D1054=$O$6,$C1054*$P$6,$D1054="AZN",$C1054)</f>
        <v>3600</v>
      </c>
      <c r="F1054" s="183" cm="1">
        <f t="array" ref="F1054">_xlfn.IFS($D1054=$O$5,$C1054*$P$5*0.01,$D1054=$O$6,$C1054*$P$6*0.01,$D1054="AZN",$C1054*0.08)</f>
        <v>288</v>
      </c>
    </row>
    <row r="1055" spans="1:6" x14ac:dyDescent="0.3">
      <c r="A1055" s="177" t="s">
        <v>955</v>
      </c>
      <c r="B1055" s="178">
        <v>44167</v>
      </c>
      <c r="C1055" s="179">
        <v>9100</v>
      </c>
      <c r="D1055" s="88" t="s">
        <v>2862</v>
      </c>
      <c r="E1055" s="184" cm="1">
        <f t="array" ref="E1055">_xlfn.IFS($D1055=$O$5,C1055*$P$5,$D1055=$O$6,$C1055*$P$6,$D1055="AZN",$C1055)</f>
        <v>9100</v>
      </c>
      <c r="F1055" s="183" cm="1">
        <f t="array" ref="F1055">_xlfn.IFS($D1055=$O$5,$C1055*$P$5*0.01,$D1055=$O$6,$C1055*$P$6*0.01,$D1055="AZN",$C1055*0.08)</f>
        <v>728</v>
      </c>
    </row>
    <row r="1056" spans="1:6" x14ac:dyDescent="0.3">
      <c r="A1056" s="177" t="s">
        <v>956</v>
      </c>
      <c r="B1056" s="178">
        <v>44405</v>
      </c>
      <c r="C1056" s="179">
        <v>2500</v>
      </c>
      <c r="D1056" s="88" t="s">
        <v>2863</v>
      </c>
      <c r="E1056" s="184" cm="1">
        <f t="array" ref="E1056">_xlfn.IFS($D1056=$O$5,C1056*$P$5,$D1056=$O$6,$C1056*$P$6,$D1056="AZN",$C1056)</f>
        <v>4250</v>
      </c>
      <c r="F1056" s="183" cm="1">
        <f t="array" ref="F1056">_xlfn.IFS($D1056=$O$5,$C1056*$P$5*0.01,$D1056=$O$6,$C1056*$P$6*0.01,$D1056="AZN",$C1056*0.08)</f>
        <v>42.5</v>
      </c>
    </row>
    <row r="1057" spans="1:6" x14ac:dyDescent="0.3">
      <c r="A1057" s="177" t="s">
        <v>957</v>
      </c>
      <c r="B1057" s="178">
        <v>43994</v>
      </c>
      <c r="C1057" s="179">
        <v>11800</v>
      </c>
      <c r="D1057" s="88" t="s">
        <v>2862</v>
      </c>
      <c r="E1057" s="184" cm="1">
        <f t="array" ref="E1057">_xlfn.IFS($D1057=$O$5,C1057*$P$5,$D1057=$O$6,$C1057*$P$6,$D1057="AZN",$C1057)</f>
        <v>11800</v>
      </c>
      <c r="F1057" s="183" cm="1">
        <f t="array" ref="F1057">_xlfn.IFS($D1057=$O$5,$C1057*$P$5*0.01,$D1057=$O$6,$C1057*$P$6*0.01,$D1057="AZN",$C1057*0.08)</f>
        <v>944</v>
      </c>
    </row>
    <row r="1058" spans="1:6" x14ac:dyDescent="0.3">
      <c r="A1058" s="177" t="s">
        <v>506</v>
      </c>
      <c r="B1058" s="178">
        <v>44425</v>
      </c>
      <c r="C1058" s="179">
        <v>9800</v>
      </c>
      <c r="D1058" s="88" t="s">
        <v>2862</v>
      </c>
      <c r="E1058" s="184" cm="1">
        <f t="array" ref="E1058">_xlfn.IFS($D1058=$O$5,C1058*$P$5,$D1058=$O$6,$C1058*$P$6,$D1058="AZN",$C1058)</f>
        <v>9800</v>
      </c>
      <c r="F1058" s="183" cm="1">
        <f t="array" ref="F1058">_xlfn.IFS($D1058=$O$5,$C1058*$P$5*0.01,$D1058=$O$6,$C1058*$P$6*0.01,$D1058="AZN",$C1058*0.08)</f>
        <v>784</v>
      </c>
    </row>
    <row r="1059" spans="1:6" x14ac:dyDescent="0.3">
      <c r="A1059" s="177" t="s">
        <v>958</v>
      </c>
      <c r="B1059" s="178">
        <v>44594</v>
      </c>
      <c r="C1059" s="179">
        <v>3100</v>
      </c>
      <c r="D1059" s="88" t="s">
        <v>2863</v>
      </c>
      <c r="E1059" s="184" cm="1">
        <f t="array" ref="E1059">_xlfn.IFS($D1059=$O$5,C1059*$P$5,$D1059=$O$6,$C1059*$P$6,$D1059="AZN",$C1059)</f>
        <v>5270</v>
      </c>
      <c r="F1059" s="183" cm="1">
        <f t="array" ref="F1059">_xlfn.IFS($D1059=$O$5,$C1059*$P$5*0.01,$D1059=$O$6,$C1059*$P$6*0.01,$D1059="AZN",$C1059*0.08)</f>
        <v>52.7</v>
      </c>
    </row>
    <row r="1060" spans="1:6" x14ac:dyDescent="0.3">
      <c r="A1060" s="177" t="s">
        <v>959</v>
      </c>
      <c r="B1060" s="178">
        <v>44179</v>
      </c>
      <c r="C1060" s="179">
        <v>12400</v>
      </c>
      <c r="D1060" s="88" t="s">
        <v>2863</v>
      </c>
      <c r="E1060" s="184" cm="1">
        <f t="array" ref="E1060">_xlfn.IFS($D1060=$O$5,C1060*$P$5,$D1060=$O$6,$C1060*$P$6,$D1060="AZN",$C1060)</f>
        <v>21080</v>
      </c>
      <c r="F1060" s="183" cm="1">
        <f t="array" ref="F1060">_xlfn.IFS($D1060=$O$5,$C1060*$P$5*0.01,$D1060=$O$6,$C1060*$P$6*0.01,$D1060="AZN",$C1060*0.08)</f>
        <v>210.8</v>
      </c>
    </row>
    <row r="1061" spans="1:6" x14ac:dyDescent="0.3">
      <c r="A1061" s="177" t="s">
        <v>960</v>
      </c>
      <c r="B1061" s="178">
        <v>43594</v>
      </c>
      <c r="C1061" s="179">
        <v>4800</v>
      </c>
      <c r="D1061" s="88" t="s">
        <v>2864</v>
      </c>
      <c r="E1061" s="184" cm="1">
        <f t="array" ref="E1061">_xlfn.IFS($D1061=$O$5,C1061*$P$5,$D1061=$O$6,$C1061*$P$6,$D1061="AZN",$C1061)</f>
        <v>8719.2000000000007</v>
      </c>
      <c r="F1061" s="183" cm="1">
        <f t="array" ref="F1061">_xlfn.IFS($D1061=$O$5,$C1061*$P$5*0.01,$D1061=$O$6,$C1061*$P$6*0.01,$D1061="AZN",$C1061*0.08)</f>
        <v>87.192000000000007</v>
      </c>
    </row>
    <row r="1062" spans="1:6" x14ac:dyDescent="0.3">
      <c r="A1062" s="177" t="s">
        <v>961</v>
      </c>
      <c r="B1062" s="178">
        <v>44243</v>
      </c>
      <c r="C1062" s="179">
        <v>2000</v>
      </c>
      <c r="D1062" s="88" t="s">
        <v>2864</v>
      </c>
      <c r="E1062" s="184" cm="1">
        <f t="array" ref="E1062">_xlfn.IFS($D1062=$O$5,C1062*$P$5,$D1062=$O$6,$C1062*$P$6,$D1062="AZN",$C1062)</f>
        <v>3633</v>
      </c>
      <c r="F1062" s="183" cm="1">
        <f t="array" ref="F1062">_xlfn.IFS($D1062=$O$5,$C1062*$P$5*0.01,$D1062=$O$6,$C1062*$P$6*0.01,$D1062="AZN",$C1062*0.08)</f>
        <v>36.33</v>
      </c>
    </row>
    <row r="1063" spans="1:6" x14ac:dyDescent="0.3">
      <c r="A1063" s="177" t="s">
        <v>962</v>
      </c>
      <c r="B1063" s="178">
        <v>43761</v>
      </c>
      <c r="C1063" s="179">
        <v>10700</v>
      </c>
      <c r="D1063" s="88" t="s">
        <v>2864</v>
      </c>
      <c r="E1063" s="184" cm="1">
        <f t="array" ref="E1063">_xlfn.IFS($D1063=$O$5,C1063*$P$5,$D1063=$O$6,$C1063*$P$6,$D1063="AZN",$C1063)</f>
        <v>19436.55</v>
      </c>
      <c r="F1063" s="183" cm="1">
        <f t="array" ref="F1063">_xlfn.IFS($D1063=$O$5,$C1063*$P$5*0.01,$D1063=$O$6,$C1063*$P$6*0.01,$D1063="AZN",$C1063*0.08)</f>
        <v>194.3655</v>
      </c>
    </row>
    <row r="1064" spans="1:6" x14ac:dyDescent="0.3">
      <c r="A1064" s="177" t="s">
        <v>672</v>
      </c>
      <c r="B1064" s="178">
        <v>43919</v>
      </c>
      <c r="C1064" s="179">
        <v>8500</v>
      </c>
      <c r="D1064" s="88" t="s">
        <v>2864</v>
      </c>
      <c r="E1064" s="184" cm="1">
        <f t="array" ref="E1064">_xlfn.IFS($D1064=$O$5,C1064*$P$5,$D1064=$O$6,$C1064*$P$6,$D1064="AZN",$C1064)</f>
        <v>15440.25</v>
      </c>
      <c r="F1064" s="183" cm="1">
        <f t="array" ref="F1064">_xlfn.IFS($D1064=$O$5,$C1064*$P$5*0.01,$D1064=$O$6,$C1064*$P$6*0.01,$D1064="AZN",$C1064*0.08)</f>
        <v>154.4025</v>
      </c>
    </row>
    <row r="1065" spans="1:6" x14ac:dyDescent="0.3">
      <c r="A1065" s="177" t="s">
        <v>921</v>
      </c>
      <c r="B1065" s="178">
        <v>43877</v>
      </c>
      <c r="C1065" s="179">
        <v>5900</v>
      </c>
      <c r="D1065" s="88" t="s">
        <v>2863</v>
      </c>
      <c r="E1065" s="184" cm="1">
        <f t="array" ref="E1065">_xlfn.IFS($D1065=$O$5,C1065*$P$5,$D1065=$O$6,$C1065*$P$6,$D1065="AZN",$C1065)</f>
        <v>10030</v>
      </c>
      <c r="F1065" s="183" cm="1">
        <f t="array" ref="F1065">_xlfn.IFS($D1065=$O$5,$C1065*$P$5*0.01,$D1065=$O$6,$C1065*$P$6*0.01,$D1065="AZN",$C1065*0.08)</f>
        <v>100.3</v>
      </c>
    </row>
    <row r="1066" spans="1:6" x14ac:dyDescent="0.3">
      <c r="A1066" s="177" t="s">
        <v>963</v>
      </c>
      <c r="B1066" s="178">
        <v>44366</v>
      </c>
      <c r="C1066" s="179">
        <v>11100</v>
      </c>
      <c r="D1066" s="88" t="s">
        <v>2864</v>
      </c>
      <c r="E1066" s="184" cm="1">
        <f t="array" ref="E1066">_xlfn.IFS($D1066=$O$5,C1066*$P$5,$D1066=$O$6,$C1066*$P$6,$D1066="AZN",$C1066)</f>
        <v>20163.150000000001</v>
      </c>
      <c r="F1066" s="183" cm="1">
        <f t="array" ref="F1066">_xlfn.IFS($D1066=$O$5,$C1066*$P$5*0.01,$D1066=$O$6,$C1066*$P$6*0.01,$D1066="AZN",$C1066*0.08)</f>
        <v>201.63150000000002</v>
      </c>
    </row>
    <row r="1067" spans="1:6" x14ac:dyDescent="0.3">
      <c r="A1067" s="177" t="s">
        <v>964</v>
      </c>
      <c r="B1067" s="178">
        <v>44449</v>
      </c>
      <c r="C1067" s="179">
        <v>5100</v>
      </c>
      <c r="D1067" s="88" t="s">
        <v>2862</v>
      </c>
      <c r="E1067" s="184" cm="1">
        <f t="array" ref="E1067">_xlfn.IFS($D1067=$O$5,C1067*$P$5,$D1067=$O$6,$C1067*$P$6,$D1067="AZN",$C1067)</f>
        <v>5100</v>
      </c>
      <c r="F1067" s="183" cm="1">
        <f t="array" ref="F1067">_xlfn.IFS($D1067=$O$5,$C1067*$P$5*0.01,$D1067=$O$6,$C1067*$P$6*0.01,$D1067="AZN",$C1067*0.08)</f>
        <v>408</v>
      </c>
    </row>
    <row r="1068" spans="1:6" x14ac:dyDescent="0.3">
      <c r="A1068" s="177" t="s">
        <v>965</v>
      </c>
      <c r="B1068" s="178">
        <v>43701</v>
      </c>
      <c r="C1068" s="179">
        <v>4500</v>
      </c>
      <c r="D1068" s="88" t="s">
        <v>2862</v>
      </c>
      <c r="E1068" s="184" cm="1">
        <f t="array" ref="E1068">_xlfn.IFS($D1068=$O$5,C1068*$P$5,$D1068=$O$6,$C1068*$P$6,$D1068="AZN",$C1068)</f>
        <v>4500</v>
      </c>
      <c r="F1068" s="183" cm="1">
        <f t="array" ref="F1068">_xlfn.IFS($D1068=$O$5,$C1068*$P$5*0.01,$D1068=$O$6,$C1068*$P$6*0.01,$D1068="AZN",$C1068*0.08)</f>
        <v>360</v>
      </c>
    </row>
    <row r="1069" spans="1:6" x14ac:dyDescent="0.3">
      <c r="A1069" s="177" t="s">
        <v>870</v>
      </c>
      <c r="B1069" s="178">
        <v>44157</v>
      </c>
      <c r="C1069" s="179">
        <v>12000</v>
      </c>
      <c r="D1069" s="88" t="s">
        <v>2862</v>
      </c>
      <c r="E1069" s="184" cm="1">
        <f t="array" ref="E1069">_xlfn.IFS($D1069=$O$5,C1069*$P$5,$D1069=$O$6,$C1069*$P$6,$D1069="AZN",$C1069)</f>
        <v>12000</v>
      </c>
      <c r="F1069" s="183" cm="1">
        <f t="array" ref="F1069">_xlfn.IFS($D1069=$O$5,$C1069*$P$5*0.01,$D1069=$O$6,$C1069*$P$6*0.01,$D1069="AZN",$C1069*0.08)</f>
        <v>960</v>
      </c>
    </row>
    <row r="1070" spans="1:6" x14ac:dyDescent="0.3">
      <c r="A1070" s="177" t="s">
        <v>326</v>
      </c>
      <c r="B1070" s="178">
        <v>44839</v>
      </c>
      <c r="C1070" s="179">
        <v>1900</v>
      </c>
      <c r="D1070" s="88" t="s">
        <v>2864</v>
      </c>
      <c r="E1070" s="184" cm="1">
        <f t="array" ref="E1070">_xlfn.IFS($D1070=$O$5,C1070*$P$5,$D1070=$O$6,$C1070*$P$6,$D1070="AZN",$C1070)</f>
        <v>3451.35</v>
      </c>
      <c r="F1070" s="183" cm="1">
        <f t="array" ref="F1070">_xlfn.IFS($D1070=$O$5,$C1070*$P$5*0.01,$D1070=$O$6,$C1070*$P$6*0.01,$D1070="AZN",$C1070*0.08)</f>
        <v>34.513500000000001</v>
      </c>
    </row>
    <row r="1071" spans="1:6" x14ac:dyDescent="0.3">
      <c r="A1071" s="177" t="s">
        <v>966</v>
      </c>
      <c r="B1071" s="178">
        <v>44206</v>
      </c>
      <c r="C1071" s="179">
        <v>8100</v>
      </c>
      <c r="D1071" s="88" t="s">
        <v>2862</v>
      </c>
      <c r="E1071" s="184" cm="1">
        <f t="array" ref="E1071">_xlfn.IFS($D1071=$O$5,C1071*$P$5,$D1071=$O$6,$C1071*$P$6,$D1071="AZN",$C1071)</f>
        <v>8100</v>
      </c>
      <c r="F1071" s="183" cm="1">
        <f t="array" ref="F1071">_xlfn.IFS($D1071=$O$5,$C1071*$P$5*0.01,$D1071=$O$6,$C1071*$P$6*0.01,$D1071="AZN",$C1071*0.08)</f>
        <v>648</v>
      </c>
    </row>
    <row r="1072" spans="1:6" x14ac:dyDescent="0.3">
      <c r="A1072" s="177" t="s">
        <v>724</v>
      </c>
      <c r="B1072" s="178">
        <v>44183</v>
      </c>
      <c r="C1072" s="179">
        <v>3400</v>
      </c>
      <c r="D1072" s="88" t="s">
        <v>2864</v>
      </c>
      <c r="E1072" s="184" cm="1">
        <f t="array" ref="E1072">_xlfn.IFS($D1072=$O$5,C1072*$P$5,$D1072=$O$6,$C1072*$P$6,$D1072="AZN",$C1072)</f>
        <v>6176.1</v>
      </c>
      <c r="F1072" s="183" cm="1">
        <f t="array" ref="F1072">_xlfn.IFS($D1072=$O$5,$C1072*$P$5*0.01,$D1072=$O$6,$C1072*$P$6*0.01,$D1072="AZN",$C1072*0.08)</f>
        <v>61.761000000000003</v>
      </c>
    </row>
    <row r="1073" spans="1:6" x14ac:dyDescent="0.3">
      <c r="A1073" s="177" t="s">
        <v>967</v>
      </c>
      <c r="B1073" s="178">
        <v>43856</v>
      </c>
      <c r="C1073" s="179">
        <v>1000</v>
      </c>
      <c r="D1073" s="88" t="s">
        <v>2862</v>
      </c>
      <c r="E1073" s="184" cm="1">
        <f t="array" ref="E1073">_xlfn.IFS($D1073=$O$5,C1073*$P$5,$D1073=$O$6,$C1073*$P$6,$D1073="AZN",$C1073)</f>
        <v>1000</v>
      </c>
      <c r="F1073" s="183" cm="1">
        <f t="array" ref="F1073">_xlfn.IFS($D1073=$O$5,$C1073*$P$5*0.01,$D1073=$O$6,$C1073*$P$6*0.01,$D1073="AZN",$C1073*0.08)</f>
        <v>80</v>
      </c>
    </row>
    <row r="1074" spans="1:6" x14ac:dyDescent="0.3">
      <c r="A1074" s="177" t="s">
        <v>503</v>
      </c>
      <c r="B1074" s="178">
        <v>44318</v>
      </c>
      <c r="C1074" s="179">
        <v>2500</v>
      </c>
      <c r="D1074" s="88" t="s">
        <v>2862</v>
      </c>
      <c r="E1074" s="184" cm="1">
        <f t="array" ref="E1074">_xlfn.IFS($D1074=$O$5,C1074*$P$5,$D1074=$O$6,$C1074*$P$6,$D1074="AZN",$C1074)</f>
        <v>2500</v>
      </c>
      <c r="F1074" s="183" cm="1">
        <f t="array" ref="F1074">_xlfn.IFS($D1074=$O$5,$C1074*$P$5*0.01,$D1074=$O$6,$C1074*$P$6*0.01,$D1074="AZN",$C1074*0.08)</f>
        <v>200</v>
      </c>
    </row>
    <row r="1075" spans="1:6" x14ac:dyDescent="0.3">
      <c r="A1075" s="177" t="s">
        <v>968</v>
      </c>
      <c r="B1075" s="178">
        <v>44271</v>
      </c>
      <c r="C1075" s="179">
        <v>7800</v>
      </c>
      <c r="D1075" s="88" t="s">
        <v>2863</v>
      </c>
      <c r="E1075" s="184" cm="1">
        <f t="array" ref="E1075">_xlfn.IFS($D1075=$O$5,C1075*$P$5,$D1075=$O$6,$C1075*$P$6,$D1075="AZN",$C1075)</f>
        <v>13260</v>
      </c>
      <c r="F1075" s="183" cm="1">
        <f t="array" ref="F1075">_xlfn.IFS($D1075=$O$5,$C1075*$P$5*0.01,$D1075=$O$6,$C1075*$P$6*0.01,$D1075="AZN",$C1075*0.08)</f>
        <v>132.6</v>
      </c>
    </row>
    <row r="1076" spans="1:6" x14ac:dyDescent="0.3">
      <c r="A1076" s="177" t="s">
        <v>793</v>
      </c>
      <c r="B1076" s="178">
        <v>44912</v>
      </c>
      <c r="C1076" s="179">
        <v>3100</v>
      </c>
      <c r="D1076" s="88" t="s">
        <v>2863</v>
      </c>
      <c r="E1076" s="184" cm="1">
        <f t="array" ref="E1076">_xlfn.IFS($D1076=$O$5,C1076*$P$5,$D1076=$O$6,$C1076*$P$6,$D1076="AZN",$C1076)</f>
        <v>5270</v>
      </c>
      <c r="F1076" s="183" cm="1">
        <f t="array" ref="F1076">_xlfn.IFS($D1076=$O$5,$C1076*$P$5*0.01,$D1076=$O$6,$C1076*$P$6*0.01,$D1076="AZN",$C1076*0.08)</f>
        <v>52.7</v>
      </c>
    </row>
    <row r="1077" spans="1:6" x14ac:dyDescent="0.3">
      <c r="A1077" s="177" t="s">
        <v>969</v>
      </c>
      <c r="B1077" s="178">
        <v>44432</v>
      </c>
      <c r="C1077" s="179">
        <v>8300</v>
      </c>
      <c r="D1077" s="88" t="s">
        <v>2864</v>
      </c>
      <c r="E1077" s="184" cm="1">
        <f t="array" ref="E1077">_xlfn.IFS($D1077=$O$5,C1077*$P$5,$D1077=$O$6,$C1077*$P$6,$D1077="AZN",$C1077)</f>
        <v>15076.95</v>
      </c>
      <c r="F1077" s="183" cm="1">
        <f t="array" ref="F1077">_xlfn.IFS($D1077=$O$5,$C1077*$P$5*0.01,$D1077=$O$6,$C1077*$P$6*0.01,$D1077="AZN",$C1077*0.08)</f>
        <v>150.76950000000002</v>
      </c>
    </row>
    <row r="1078" spans="1:6" x14ac:dyDescent="0.3">
      <c r="A1078" s="177" t="s">
        <v>970</v>
      </c>
      <c r="B1078" s="178">
        <v>44333</v>
      </c>
      <c r="C1078" s="179">
        <v>9700</v>
      </c>
      <c r="D1078" s="88" t="s">
        <v>2864</v>
      </c>
      <c r="E1078" s="184" cm="1">
        <f t="array" ref="E1078">_xlfn.IFS($D1078=$O$5,C1078*$P$5,$D1078=$O$6,$C1078*$P$6,$D1078="AZN",$C1078)</f>
        <v>17620.05</v>
      </c>
      <c r="F1078" s="183" cm="1">
        <f t="array" ref="F1078">_xlfn.IFS($D1078=$O$5,$C1078*$P$5*0.01,$D1078=$O$6,$C1078*$P$6*0.01,$D1078="AZN",$C1078*0.08)</f>
        <v>176.20050000000001</v>
      </c>
    </row>
    <row r="1079" spans="1:6" x14ac:dyDescent="0.3">
      <c r="A1079" s="177" t="s">
        <v>906</v>
      </c>
      <c r="B1079" s="178">
        <v>44100</v>
      </c>
      <c r="C1079" s="179">
        <v>6400</v>
      </c>
      <c r="D1079" s="88" t="s">
        <v>2864</v>
      </c>
      <c r="E1079" s="184" cm="1">
        <f t="array" ref="E1079">_xlfn.IFS($D1079=$O$5,C1079*$P$5,$D1079=$O$6,$C1079*$P$6,$D1079="AZN",$C1079)</f>
        <v>11625.6</v>
      </c>
      <c r="F1079" s="183" cm="1">
        <f t="array" ref="F1079">_xlfn.IFS($D1079=$O$5,$C1079*$P$5*0.01,$D1079=$O$6,$C1079*$P$6*0.01,$D1079="AZN",$C1079*0.08)</f>
        <v>116.256</v>
      </c>
    </row>
    <row r="1080" spans="1:6" x14ac:dyDescent="0.3">
      <c r="A1080" s="177" t="s">
        <v>971</v>
      </c>
      <c r="B1080" s="178">
        <v>44201</v>
      </c>
      <c r="C1080" s="179">
        <v>12600</v>
      </c>
      <c r="D1080" s="88" t="s">
        <v>2863</v>
      </c>
      <c r="E1080" s="184" cm="1">
        <f t="array" ref="E1080">_xlfn.IFS($D1080=$O$5,C1080*$P$5,$D1080=$O$6,$C1080*$P$6,$D1080="AZN",$C1080)</f>
        <v>21420</v>
      </c>
      <c r="F1080" s="183" cm="1">
        <f t="array" ref="F1080">_xlfn.IFS($D1080=$O$5,$C1080*$P$5*0.01,$D1080=$O$6,$C1080*$P$6*0.01,$D1080="AZN",$C1080*0.08)</f>
        <v>214.20000000000002</v>
      </c>
    </row>
    <row r="1081" spans="1:6" x14ac:dyDescent="0.3">
      <c r="A1081" s="177" t="s">
        <v>972</v>
      </c>
      <c r="B1081" s="178">
        <v>43686</v>
      </c>
      <c r="C1081" s="179">
        <v>8100</v>
      </c>
      <c r="D1081" s="88" t="s">
        <v>2863</v>
      </c>
      <c r="E1081" s="184" cm="1">
        <f t="array" ref="E1081">_xlfn.IFS($D1081=$O$5,C1081*$P$5,$D1081=$O$6,$C1081*$P$6,$D1081="AZN",$C1081)</f>
        <v>13770</v>
      </c>
      <c r="F1081" s="183" cm="1">
        <f t="array" ref="F1081">_xlfn.IFS($D1081=$O$5,$C1081*$P$5*0.01,$D1081=$O$6,$C1081*$P$6*0.01,$D1081="AZN",$C1081*0.08)</f>
        <v>137.70000000000002</v>
      </c>
    </row>
    <row r="1082" spans="1:6" x14ac:dyDescent="0.3">
      <c r="A1082" s="177" t="s">
        <v>913</v>
      </c>
      <c r="B1082" s="178">
        <v>44182</v>
      </c>
      <c r="C1082" s="179">
        <v>5900</v>
      </c>
      <c r="D1082" s="88" t="s">
        <v>2864</v>
      </c>
      <c r="E1082" s="184" cm="1">
        <f t="array" ref="E1082">_xlfn.IFS($D1082=$O$5,C1082*$P$5,$D1082=$O$6,$C1082*$P$6,$D1082="AZN",$C1082)</f>
        <v>10717.35</v>
      </c>
      <c r="F1082" s="183" cm="1">
        <f t="array" ref="F1082">_xlfn.IFS($D1082=$O$5,$C1082*$P$5*0.01,$D1082=$O$6,$C1082*$P$6*0.01,$D1082="AZN",$C1082*0.08)</f>
        <v>107.1735</v>
      </c>
    </row>
    <row r="1083" spans="1:6" x14ac:dyDescent="0.3">
      <c r="A1083" s="177" t="s">
        <v>674</v>
      </c>
      <c r="B1083" s="178">
        <v>43959</v>
      </c>
      <c r="C1083" s="179">
        <v>12900</v>
      </c>
      <c r="D1083" s="88" t="s">
        <v>2864</v>
      </c>
      <c r="E1083" s="184" cm="1">
        <f t="array" ref="E1083">_xlfn.IFS($D1083=$O$5,C1083*$P$5,$D1083=$O$6,$C1083*$P$6,$D1083="AZN",$C1083)</f>
        <v>23432.85</v>
      </c>
      <c r="F1083" s="183" cm="1">
        <f t="array" ref="F1083">_xlfn.IFS($D1083=$O$5,$C1083*$P$5*0.01,$D1083=$O$6,$C1083*$P$6*0.01,$D1083="AZN",$C1083*0.08)</f>
        <v>234.32849999999999</v>
      </c>
    </row>
    <row r="1084" spans="1:6" x14ac:dyDescent="0.3">
      <c r="A1084" s="177" t="s">
        <v>333</v>
      </c>
      <c r="B1084" s="178">
        <v>44359</v>
      </c>
      <c r="C1084" s="179">
        <v>9400</v>
      </c>
      <c r="D1084" s="88" t="s">
        <v>2863</v>
      </c>
      <c r="E1084" s="184" cm="1">
        <f t="array" ref="E1084">_xlfn.IFS($D1084=$O$5,C1084*$P$5,$D1084=$O$6,$C1084*$P$6,$D1084="AZN",$C1084)</f>
        <v>15980</v>
      </c>
      <c r="F1084" s="183" cm="1">
        <f t="array" ref="F1084">_xlfn.IFS($D1084=$O$5,$C1084*$P$5*0.01,$D1084=$O$6,$C1084*$P$6*0.01,$D1084="AZN",$C1084*0.08)</f>
        <v>159.80000000000001</v>
      </c>
    </row>
    <row r="1085" spans="1:6" x14ac:dyDescent="0.3">
      <c r="A1085" s="177" t="s">
        <v>973</v>
      </c>
      <c r="B1085" s="178">
        <v>43746</v>
      </c>
      <c r="C1085" s="179">
        <v>9100</v>
      </c>
      <c r="D1085" s="88" t="s">
        <v>2864</v>
      </c>
      <c r="E1085" s="184" cm="1">
        <f t="array" ref="E1085">_xlfn.IFS($D1085=$O$5,C1085*$P$5,$D1085=$O$6,$C1085*$P$6,$D1085="AZN",$C1085)</f>
        <v>16530.150000000001</v>
      </c>
      <c r="F1085" s="183" cm="1">
        <f t="array" ref="F1085">_xlfn.IFS($D1085=$O$5,$C1085*$P$5*0.01,$D1085=$O$6,$C1085*$P$6*0.01,$D1085="AZN",$C1085*0.08)</f>
        <v>165.3015</v>
      </c>
    </row>
    <row r="1086" spans="1:6" x14ac:dyDescent="0.3">
      <c r="A1086" s="177" t="s">
        <v>974</v>
      </c>
      <c r="B1086" s="178">
        <v>44182</v>
      </c>
      <c r="C1086" s="179">
        <v>3800</v>
      </c>
      <c r="D1086" s="88" t="s">
        <v>2863</v>
      </c>
      <c r="E1086" s="184" cm="1">
        <f t="array" ref="E1086">_xlfn.IFS($D1086=$O$5,C1086*$P$5,$D1086=$O$6,$C1086*$P$6,$D1086="AZN",$C1086)</f>
        <v>6460</v>
      </c>
      <c r="F1086" s="183" cm="1">
        <f t="array" ref="F1086">_xlfn.IFS($D1086=$O$5,$C1086*$P$5*0.01,$D1086=$O$6,$C1086*$P$6*0.01,$D1086="AZN",$C1086*0.08)</f>
        <v>64.599999999999994</v>
      </c>
    </row>
    <row r="1087" spans="1:6" x14ac:dyDescent="0.3">
      <c r="A1087" s="177" t="s">
        <v>975</v>
      </c>
      <c r="B1087" s="178">
        <v>43720</v>
      </c>
      <c r="C1087" s="179">
        <v>11400</v>
      </c>
      <c r="D1087" s="88" t="s">
        <v>2864</v>
      </c>
      <c r="E1087" s="184" cm="1">
        <f t="array" ref="E1087">_xlfn.IFS($D1087=$O$5,C1087*$P$5,$D1087=$O$6,$C1087*$P$6,$D1087="AZN",$C1087)</f>
        <v>20708.099999999999</v>
      </c>
      <c r="F1087" s="183" cm="1">
        <f t="array" ref="F1087">_xlfn.IFS($D1087=$O$5,$C1087*$P$5*0.01,$D1087=$O$6,$C1087*$P$6*0.01,$D1087="AZN",$C1087*0.08)</f>
        <v>207.08099999999999</v>
      </c>
    </row>
    <row r="1088" spans="1:6" x14ac:dyDescent="0.3">
      <c r="A1088" s="177" t="s">
        <v>976</v>
      </c>
      <c r="B1088" s="178">
        <v>44077</v>
      </c>
      <c r="C1088" s="179">
        <v>6300</v>
      </c>
      <c r="D1088" s="88" t="s">
        <v>2862</v>
      </c>
      <c r="E1088" s="184" cm="1">
        <f t="array" ref="E1088">_xlfn.IFS($D1088=$O$5,C1088*$P$5,$D1088=$O$6,$C1088*$P$6,$D1088="AZN",$C1088)</f>
        <v>6300</v>
      </c>
      <c r="F1088" s="183" cm="1">
        <f t="array" ref="F1088">_xlfn.IFS($D1088=$O$5,$C1088*$P$5*0.01,$D1088=$O$6,$C1088*$P$6*0.01,$D1088="AZN",$C1088*0.08)</f>
        <v>504</v>
      </c>
    </row>
    <row r="1089" spans="1:6" x14ac:dyDescent="0.3">
      <c r="A1089" s="177" t="s">
        <v>977</v>
      </c>
      <c r="B1089" s="178">
        <v>44216</v>
      </c>
      <c r="C1089" s="179">
        <v>3100</v>
      </c>
      <c r="D1089" s="88" t="s">
        <v>2864</v>
      </c>
      <c r="E1089" s="184" cm="1">
        <f t="array" ref="E1089">_xlfn.IFS($D1089=$O$5,C1089*$P$5,$D1089=$O$6,$C1089*$P$6,$D1089="AZN",$C1089)</f>
        <v>5631.15</v>
      </c>
      <c r="F1089" s="183" cm="1">
        <f t="array" ref="F1089">_xlfn.IFS($D1089=$O$5,$C1089*$P$5*0.01,$D1089=$O$6,$C1089*$P$6*0.01,$D1089="AZN",$C1089*0.08)</f>
        <v>56.311499999999995</v>
      </c>
    </row>
    <row r="1090" spans="1:6" x14ac:dyDescent="0.3">
      <c r="A1090" s="177" t="s">
        <v>795</v>
      </c>
      <c r="B1090" s="178">
        <v>44452</v>
      </c>
      <c r="C1090" s="179">
        <v>4900</v>
      </c>
      <c r="D1090" s="88" t="s">
        <v>2862</v>
      </c>
      <c r="E1090" s="184" cm="1">
        <f t="array" ref="E1090">_xlfn.IFS($D1090=$O$5,C1090*$P$5,$D1090=$O$6,$C1090*$P$6,$D1090="AZN",$C1090)</f>
        <v>4900</v>
      </c>
      <c r="F1090" s="183" cm="1">
        <f t="array" ref="F1090">_xlfn.IFS($D1090=$O$5,$C1090*$P$5*0.01,$D1090=$O$6,$C1090*$P$6*0.01,$D1090="AZN",$C1090*0.08)</f>
        <v>392</v>
      </c>
    </row>
    <row r="1091" spans="1:6" x14ac:dyDescent="0.3">
      <c r="A1091" s="177" t="s">
        <v>746</v>
      </c>
      <c r="B1091" s="178">
        <v>44189</v>
      </c>
      <c r="C1091" s="179">
        <v>3900</v>
      </c>
      <c r="D1091" s="88" t="s">
        <v>2864</v>
      </c>
      <c r="E1091" s="184" cm="1">
        <f t="array" ref="E1091">_xlfn.IFS($D1091=$O$5,C1091*$P$5,$D1091=$O$6,$C1091*$P$6,$D1091="AZN",$C1091)</f>
        <v>7084.35</v>
      </c>
      <c r="F1091" s="183" cm="1">
        <f t="array" ref="F1091">_xlfn.IFS($D1091=$O$5,$C1091*$P$5*0.01,$D1091=$O$6,$C1091*$P$6*0.01,$D1091="AZN",$C1091*0.08)</f>
        <v>70.843500000000006</v>
      </c>
    </row>
    <row r="1092" spans="1:6" x14ac:dyDescent="0.3">
      <c r="A1092" s="177" t="s">
        <v>978</v>
      </c>
      <c r="B1092" s="178">
        <v>43816</v>
      </c>
      <c r="C1092" s="179">
        <v>9800</v>
      </c>
      <c r="D1092" s="88" t="s">
        <v>2864</v>
      </c>
      <c r="E1092" s="184" cm="1">
        <f t="array" ref="E1092">_xlfn.IFS($D1092=$O$5,C1092*$P$5,$D1092=$O$6,$C1092*$P$6,$D1092="AZN",$C1092)</f>
        <v>17801.7</v>
      </c>
      <c r="F1092" s="183" cm="1">
        <f t="array" ref="F1092">_xlfn.IFS($D1092=$O$5,$C1092*$P$5*0.01,$D1092=$O$6,$C1092*$P$6*0.01,$D1092="AZN",$C1092*0.08)</f>
        <v>178.01700000000002</v>
      </c>
    </row>
    <row r="1093" spans="1:6" x14ac:dyDescent="0.3">
      <c r="A1093" s="177" t="s">
        <v>935</v>
      </c>
      <c r="B1093" s="178">
        <v>43931</v>
      </c>
      <c r="C1093" s="179">
        <v>3000</v>
      </c>
      <c r="D1093" s="88" t="s">
        <v>2862</v>
      </c>
      <c r="E1093" s="184" cm="1">
        <f t="array" ref="E1093">_xlfn.IFS($D1093=$O$5,C1093*$P$5,$D1093=$O$6,$C1093*$P$6,$D1093="AZN",$C1093)</f>
        <v>3000</v>
      </c>
      <c r="F1093" s="183" cm="1">
        <f t="array" ref="F1093">_xlfn.IFS($D1093=$O$5,$C1093*$P$5*0.01,$D1093=$O$6,$C1093*$P$6*0.01,$D1093="AZN",$C1093*0.08)</f>
        <v>240</v>
      </c>
    </row>
    <row r="1094" spans="1:6" x14ac:dyDescent="0.3">
      <c r="A1094" s="177" t="s">
        <v>818</v>
      </c>
      <c r="B1094" s="178">
        <v>44355</v>
      </c>
      <c r="C1094" s="179">
        <v>5600</v>
      </c>
      <c r="D1094" s="88" t="s">
        <v>2864</v>
      </c>
      <c r="E1094" s="184" cm="1">
        <f t="array" ref="E1094">_xlfn.IFS($D1094=$O$5,C1094*$P$5,$D1094=$O$6,$C1094*$P$6,$D1094="AZN",$C1094)</f>
        <v>10172.4</v>
      </c>
      <c r="F1094" s="183" cm="1">
        <f t="array" ref="F1094">_xlfn.IFS($D1094=$O$5,$C1094*$P$5*0.01,$D1094=$O$6,$C1094*$P$6*0.01,$D1094="AZN",$C1094*0.08)</f>
        <v>101.724</v>
      </c>
    </row>
    <row r="1095" spans="1:6" x14ac:dyDescent="0.3">
      <c r="A1095" s="177" t="s">
        <v>979</v>
      </c>
      <c r="B1095" s="178">
        <v>44115</v>
      </c>
      <c r="C1095" s="179">
        <v>3700</v>
      </c>
      <c r="D1095" s="88" t="s">
        <v>2863</v>
      </c>
      <c r="E1095" s="184" cm="1">
        <f t="array" ref="E1095">_xlfn.IFS($D1095=$O$5,C1095*$P$5,$D1095=$O$6,$C1095*$P$6,$D1095="AZN",$C1095)</f>
        <v>6290</v>
      </c>
      <c r="F1095" s="183" cm="1">
        <f t="array" ref="F1095">_xlfn.IFS($D1095=$O$5,$C1095*$P$5*0.01,$D1095=$O$6,$C1095*$P$6*0.01,$D1095="AZN",$C1095*0.08)</f>
        <v>62.9</v>
      </c>
    </row>
    <row r="1096" spans="1:6" x14ac:dyDescent="0.3">
      <c r="A1096" s="177" t="s">
        <v>980</v>
      </c>
      <c r="B1096" s="178">
        <v>43672</v>
      </c>
      <c r="C1096" s="179">
        <v>6100</v>
      </c>
      <c r="D1096" s="88" t="s">
        <v>2863</v>
      </c>
      <c r="E1096" s="184" cm="1">
        <f t="array" ref="E1096">_xlfn.IFS($D1096=$O$5,C1096*$P$5,$D1096=$O$6,$C1096*$P$6,$D1096="AZN",$C1096)</f>
        <v>10370</v>
      </c>
      <c r="F1096" s="183" cm="1">
        <f t="array" ref="F1096">_xlfn.IFS($D1096=$O$5,$C1096*$P$5*0.01,$D1096=$O$6,$C1096*$P$6*0.01,$D1096="AZN",$C1096*0.08)</f>
        <v>103.7</v>
      </c>
    </row>
    <row r="1097" spans="1:6" x14ac:dyDescent="0.3">
      <c r="A1097" s="177" t="s">
        <v>878</v>
      </c>
      <c r="B1097" s="178">
        <v>44099</v>
      </c>
      <c r="C1097" s="179">
        <v>6800</v>
      </c>
      <c r="D1097" s="88" t="s">
        <v>2864</v>
      </c>
      <c r="E1097" s="184" cm="1">
        <f t="array" ref="E1097">_xlfn.IFS($D1097=$O$5,C1097*$P$5,$D1097=$O$6,$C1097*$P$6,$D1097="AZN",$C1097)</f>
        <v>12352.2</v>
      </c>
      <c r="F1097" s="183" cm="1">
        <f t="array" ref="F1097">_xlfn.IFS($D1097=$O$5,$C1097*$P$5*0.01,$D1097=$O$6,$C1097*$P$6*0.01,$D1097="AZN",$C1097*0.08)</f>
        <v>123.52200000000001</v>
      </c>
    </row>
    <row r="1098" spans="1:6" x14ac:dyDescent="0.3">
      <c r="A1098" s="177" t="s">
        <v>981</v>
      </c>
      <c r="B1098" s="178">
        <v>43537</v>
      </c>
      <c r="C1098" s="179">
        <v>8800</v>
      </c>
      <c r="D1098" s="88" t="s">
        <v>2862</v>
      </c>
      <c r="E1098" s="184" cm="1">
        <f t="array" ref="E1098">_xlfn.IFS($D1098=$O$5,C1098*$P$5,$D1098=$O$6,$C1098*$P$6,$D1098="AZN",$C1098)</f>
        <v>8800</v>
      </c>
      <c r="F1098" s="183" cm="1">
        <f t="array" ref="F1098">_xlfn.IFS($D1098=$O$5,$C1098*$P$5*0.01,$D1098=$O$6,$C1098*$P$6*0.01,$D1098="AZN",$C1098*0.08)</f>
        <v>704</v>
      </c>
    </row>
    <row r="1099" spans="1:6" x14ac:dyDescent="0.3">
      <c r="A1099" s="177" t="s">
        <v>212</v>
      </c>
      <c r="B1099" s="178">
        <v>44536</v>
      </c>
      <c r="C1099" s="179">
        <v>5800</v>
      </c>
      <c r="D1099" s="88" t="s">
        <v>2862</v>
      </c>
      <c r="E1099" s="184" cm="1">
        <f t="array" ref="E1099">_xlfn.IFS($D1099=$O$5,C1099*$P$5,$D1099=$O$6,$C1099*$P$6,$D1099="AZN",$C1099)</f>
        <v>5800</v>
      </c>
      <c r="F1099" s="183" cm="1">
        <f t="array" ref="F1099">_xlfn.IFS($D1099=$O$5,$C1099*$P$5*0.01,$D1099=$O$6,$C1099*$P$6*0.01,$D1099="AZN",$C1099*0.08)</f>
        <v>464</v>
      </c>
    </row>
    <row r="1100" spans="1:6" x14ac:dyDescent="0.3">
      <c r="A1100" s="177" t="s">
        <v>982</v>
      </c>
      <c r="B1100" s="178">
        <v>44603</v>
      </c>
      <c r="C1100" s="179">
        <v>9800</v>
      </c>
      <c r="D1100" s="88" t="s">
        <v>2864</v>
      </c>
      <c r="E1100" s="184" cm="1">
        <f t="array" ref="E1100">_xlfn.IFS($D1100=$O$5,C1100*$P$5,$D1100=$O$6,$C1100*$P$6,$D1100="AZN",$C1100)</f>
        <v>17801.7</v>
      </c>
      <c r="F1100" s="183" cm="1">
        <f t="array" ref="F1100">_xlfn.IFS($D1100=$O$5,$C1100*$P$5*0.01,$D1100=$O$6,$C1100*$P$6*0.01,$D1100="AZN",$C1100*0.08)</f>
        <v>178.01700000000002</v>
      </c>
    </row>
    <row r="1101" spans="1:6" x14ac:dyDescent="0.3">
      <c r="A1101" s="177" t="s">
        <v>983</v>
      </c>
      <c r="B1101" s="178">
        <v>44307</v>
      </c>
      <c r="C1101" s="179">
        <v>7000</v>
      </c>
      <c r="D1101" s="88" t="s">
        <v>2864</v>
      </c>
      <c r="E1101" s="184" cm="1">
        <f t="array" ref="E1101">_xlfn.IFS($D1101=$O$5,C1101*$P$5,$D1101=$O$6,$C1101*$P$6,$D1101="AZN",$C1101)</f>
        <v>12715.5</v>
      </c>
      <c r="F1101" s="183" cm="1">
        <f t="array" ref="F1101">_xlfn.IFS($D1101=$O$5,$C1101*$P$5*0.01,$D1101=$O$6,$C1101*$P$6*0.01,$D1101="AZN",$C1101*0.08)</f>
        <v>127.155</v>
      </c>
    </row>
    <row r="1102" spans="1:6" x14ac:dyDescent="0.3">
      <c r="A1102" s="177" t="s">
        <v>427</v>
      </c>
      <c r="B1102" s="178">
        <v>44186</v>
      </c>
      <c r="C1102" s="179">
        <v>4500</v>
      </c>
      <c r="D1102" s="88" t="s">
        <v>2862</v>
      </c>
      <c r="E1102" s="184" cm="1">
        <f t="array" ref="E1102">_xlfn.IFS($D1102=$O$5,C1102*$P$5,$D1102=$O$6,$C1102*$P$6,$D1102="AZN",$C1102)</f>
        <v>4500</v>
      </c>
      <c r="F1102" s="183" cm="1">
        <f t="array" ref="F1102">_xlfn.IFS($D1102=$O$5,$C1102*$P$5*0.01,$D1102=$O$6,$C1102*$P$6*0.01,$D1102="AZN",$C1102*0.08)</f>
        <v>360</v>
      </c>
    </row>
    <row r="1103" spans="1:6" x14ac:dyDescent="0.3">
      <c r="A1103" s="177" t="s">
        <v>859</v>
      </c>
      <c r="B1103" s="178">
        <v>44005</v>
      </c>
      <c r="C1103" s="179">
        <v>12700</v>
      </c>
      <c r="D1103" s="88" t="s">
        <v>2862</v>
      </c>
      <c r="E1103" s="184" cm="1">
        <f t="array" ref="E1103">_xlfn.IFS($D1103=$O$5,C1103*$P$5,$D1103=$O$6,$C1103*$P$6,$D1103="AZN",$C1103)</f>
        <v>12700</v>
      </c>
      <c r="F1103" s="183" cm="1">
        <f t="array" ref="F1103">_xlfn.IFS($D1103=$O$5,$C1103*$P$5*0.01,$D1103=$O$6,$C1103*$P$6*0.01,$D1103="AZN",$C1103*0.08)</f>
        <v>1016</v>
      </c>
    </row>
    <row r="1104" spans="1:6" x14ac:dyDescent="0.3">
      <c r="A1104" s="177" t="s">
        <v>984</v>
      </c>
      <c r="B1104" s="178">
        <v>44697</v>
      </c>
      <c r="C1104" s="179">
        <v>8300</v>
      </c>
      <c r="D1104" s="88" t="s">
        <v>2862</v>
      </c>
      <c r="E1104" s="184" cm="1">
        <f t="array" ref="E1104">_xlfn.IFS($D1104=$O$5,C1104*$P$5,$D1104=$O$6,$C1104*$P$6,$D1104="AZN",$C1104)</f>
        <v>8300</v>
      </c>
      <c r="F1104" s="183" cm="1">
        <f t="array" ref="F1104">_xlfn.IFS($D1104=$O$5,$C1104*$P$5*0.01,$D1104=$O$6,$C1104*$P$6*0.01,$D1104="AZN",$C1104*0.08)</f>
        <v>664</v>
      </c>
    </row>
    <row r="1105" spans="1:6" x14ac:dyDescent="0.3">
      <c r="A1105" s="177" t="s">
        <v>197</v>
      </c>
      <c r="B1105" s="178">
        <v>43690</v>
      </c>
      <c r="C1105" s="179">
        <v>8700</v>
      </c>
      <c r="D1105" s="88" t="s">
        <v>2863</v>
      </c>
      <c r="E1105" s="184" cm="1">
        <f t="array" ref="E1105">_xlfn.IFS($D1105=$O$5,C1105*$P$5,$D1105=$O$6,$C1105*$P$6,$D1105="AZN",$C1105)</f>
        <v>14790</v>
      </c>
      <c r="F1105" s="183" cm="1">
        <f t="array" ref="F1105">_xlfn.IFS($D1105=$O$5,$C1105*$P$5*0.01,$D1105=$O$6,$C1105*$P$6*0.01,$D1105="AZN",$C1105*0.08)</f>
        <v>147.9</v>
      </c>
    </row>
    <row r="1106" spans="1:6" x14ac:dyDescent="0.3">
      <c r="A1106" s="177" t="s">
        <v>833</v>
      </c>
      <c r="B1106" s="178">
        <v>44787</v>
      </c>
      <c r="C1106" s="179">
        <v>9200</v>
      </c>
      <c r="D1106" s="88" t="s">
        <v>2864</v>
      </c>
      <c r="E1106" s="184" cm="1">
        <f t="array" ref="E1106">_xlfn.IFS($D1106=$O$5,C1106*$P$5,$D1106=$O$6,$C1106*$P$6,$D1106="AZN",$C1106)</f>
        <v>16711.8</v>
      </c>
      <c r="F1106" s="183" cm="1">
        <f t="array" ref="F1106">_xlfn.IFS($D1106=$O$5,$C1106*$P$5*0.01,$D1106=$O$6,$C1106*$P$6*0.01,$D1106="AZN",$C1106*0.08)</f>
        <v>167.11799999999999</v>
      </c>
    </row>
    <row r="1107" spans="1:6" x14ac:dyDescent="0.3">
      <c r="A1107" s="177" t="s">
        <v>985</v>
      </c>
      <c r="B1107" s="178">
        <v>44649</v>
      </c>
      <c r="C1107" s="179">
        <v>6700</v>
      </c>
      <c r="D1107" s="88" t="s">
        <v>2862</v>
      </c>
      <c r="E1107" s="184" cm="1">
        <f t="array" ref="E1107">_xlfn.IFS($D1107=$O$5,C1107*$P$5,$D1107=$O$6,$C1107*$P$6,$D1107="AZN",$C1107)</f>
        <v>6700</v>
      </c>
      <c r="F1107" s="183" cm="1">
        <f t="array" ref="F1107">_xlfn.IFS($D1107=$O$5,$C1107*$P$5*0.01,$D1107=$O$6,$C1107*$P$6*0.01,$D1107="AZN",$C1107*0.08)</f>
        <v>536</v>
      </c>
    </row>
    <row r="1108" spans="1:6" x14ac:dyDescent="0.3">
      <c r="A1108" s="177" t="s">
        <v>887</v>
      </c>
      <c r="B1108" s="178">
        <v>44150</v>
      </c>
      <c r="C1108" s="179">
        <v>2000</v>
      </c>
      <c r="D1108" s="88" t="s">
        <v>2862</v>
      </c>
      <c r="E1108" s="184" cm="1">
        <f t="array" ref="E1108">_xlfn.IFS($D1108=$O$5,C1108*$P$5,$D1108=$O$6,$C1108*$P$6,$D1108="AZN",$C1108)</f>
        <v>2000</v>
      </c>
      <c r="F1108" s="183" cm="1">
        <f t="array" ref="F1108">_xlfn.IFS($D1108=$O$5,$C1108*$P$5*0.01,$D1108=$O$6,$C1108*$P$6*0.01,$D1108="AZN",$C1108*0.08)</f>
        <v>160</v>
      </c>
    </row>
    <row r="1109" spans="1:6" x14ac:dyDescent="0.3">
      <c r="A1109" s="177" t="s">
        <v>256</v>
      </c>
      <c r="B1109" s="178">
        <v>44190</v>
      </c>
      <c r="C1109" s="179">
        <v>9100</v>
      </c>
      <c r="D1109" s="88" t="s">
        <v>2863</v>
      </c>
      <c r="E1109" s="184" cm="1">
        <f t="array" ref="E1109">_xlfn.IFS($D1109=$O$5,C1109*$P$5,$D1109=$O$6,$C1109*$P$6,$D1109="AZN",$C1109)</f>
        <v>15470</v>
      </c>
      <c r="F1109" s="183" cm="1">
        <f t="array" ref="F1109">_xlfn.IFS($D1109=$O$5,$C1109*$P$5*0.01,$D1109=$O$6,$C1109*$P$6*0.01,$D1109="AZN",$C1109*0.08)</f>
        <v>154.70000000000002</v>
      </c>
    </row>
    <row r="1110" spans="1:6" x14ac:dyDescent="0.3">
      <c r="A1110" s="177" t="s">
        <v>678</v>
      </c>
      <c r="B1110" s="178">
        <v>44446</v>
      </c>
      <c r="C1110" s="179">
        <v>4600</v>
      </c>
      <c r="D1110" s="88" t="s">
        <v>2864</v>
      </c>
      <c r="E1110" s="184" cm="1">
        <f t="array" ref="E1110">_xlfn.IFS($D1110=$O$5,C1110*$P$5,$D1110=$O$6,$C1110*$P$6,$D1110="AZN",$C1110)</f>
        <v>8355.9</v>
      </c>
      <c r="F1110" s="183" cm="1">
        <f t="array" ref="F1110">_xlfn.IFS($D1110=$O$5,$C1110*$P$5*0.01,$D1110=$O$6,$C1110*$P$6*0.01,$D1110="AZN",$C1110*0.08)</f>
        <v>83.558999999999997</v>
      </c>
    </row>
    <row r="1111" spans="1:6" x14ac:dyDescent="0.3">
      <c r="A1111" s="177" t="s">
        <v>986</v>
      </c>
      <c r="B1111" s="178">
        <v>43697</v>
      </c>
      <c r="C1111" s="179">
        <v>8600</v>
      </c>
      <c r="D1111" s="88" t="s">
        <v>2864</v>
      </c>
      <c r="E1111" s="184" cm="1">
        <f t="array" ref="E1111">_xlfn.IFS($D1111=$O$5,C1111*$P$5,$D1111=$O$6,$C1111*$P$6,$D1111="AZN",$C1111)</f>
        <v>15621.9</v>
      </c>
      <c r="F1111" s="183" cm="1">
        <f t="array" ref="F1111">_xlfn.IFS($D1111=$O$5,$C1111*$P$5*0.01,$D1111=$O$6,$C1111*$P$6*0.01,$D1111="AZN",$C1111*0.08)</f>
        <v>156.21899999999999</v>
      </c>
    </row>
    <row r="1112" spans="1:6" x14ac:dyDescent="0.3">
      <c r="A1112" s="177" t="s">
        <v>987</v>
      </c>
      <c r="B1112" s="178">
        <v>43909</v>
      </c>
      <c r="C1112" s="179">
        <v>6100</v>
      </c>
      <c r="D1112" s="88" t="s">
        <v>2864</v>
      </c>
      <c r="E1112" s="184" cm="1">
        <f t="array" ref="E1112">_xlfn.IFS($D1112=$O$5,C1112*$P$5,$D1112=$O$6,$C1112*$P$6,$D1112="AZN",$C1112)</f>
        <v>11080.65</v>
      </c>
      <c r="F1112" s="183" cm="1">
        <f t="array" ref="F1112">_xlfn.IFS($D1112=$O$5,$C1112*$P$5*0.01,$D1112=$O$6,$C1112*$P$6*0.01,$D1112="AZN",$C1112*0.08)</f>
        <v>110.8065</v>
      </c>
    </row>
    <row r="1113" spans="1:6" x14ac:dyDescent="0.3">
      <c r="A1113" s="177" t="s">
        <v>437</v>
      </c>
      <c r="B1113" s="178">
        <v>44526</v>
      </c>
      <c r="C1113" s="179">
        <v>4000</v>
      </c>
      <c r="D1113" s="88" t="s">
        <v>2862</v>
      </c>
      <c r="E1113" s="184" cm="1">
        <f t="array" ref="E1113">_xlfn.IFS($D1113=$O$5,C1113*$P$5,$D1113=$O$6,$C1113*$P$6,$D1113="AZN",$C1113)</f>
        <v>4000</v>
      </c>
      <c r="F1113" s="183" cm="1">
        <f t="array" ref="F1113">_xlfn.IFS($D1113=$O$5,$C1113*$P$5*0.01,$D1113=$O$6,$C1113*$P$6*0.01,$D1113="AZN",$C1113*0.08)</f>
        <v>320</v>
      </c>
    </row>
    <row r="1114" spans="1:6" x14ac:dyDescent="0.3">
      <c r="A1114" s="177" t="s">
        <v>988</v>
      </c>
      <c r="B1114" s="178">
        <v>44663</v>
      </c>
      <c r="C1114" s="179">
        <v>12000</v>
      </c>
      <c r="D1114" s="88" t="s">
        <v>2862</v>
      </c>
      <c r="E1114" s="184" cm="1">
        <f t="array" ref="E1114">_xlfn.IFS($D1114=$O$5,C1114*$P$5,$D1114=$O$6,$C1114*$P$6,$D1114="AZN",$C1114)</f>
        <v>12000</v>
      </c>
      <c r="F1114" s="183" cm="1">
        <f t="array" ref="F1114">_xlfn.IFS($D1114=$O$5,$C1114*$P$5*0.01,$D1114=$O$6,$C1114*$P$6*0.01,$D1114="AZN",$C1114*0.08)</f>
        <v>960</v>
      </c>
    </row>
    <row r="1115" spans="1:6" x14ac:dyDescent="0.3">
      <c r="A1115" s="177" t="s">
        <v>418</v>
      </c>
      <c r="B1115" s="178">
        <v>44292</v>
      </c>
      <c r="C1115" s="179">
        <v>6300</v>
      </c>
      <c r="D1115" s="88" t="s">
        <v>2863</v>
      </c>
      <c r="E1115" s="184" cm="1">
        <f t="array" ref="E1115">_xlfn.IFS($D1115=$O$5,C1115*$P$5,$D1115=$O$6,$C1115*$P$6,$D1115="AZN",$C1115)</f>
        <v>10710</v>
      </c>
      <c r="F1115" s="183" cm="1">
        <f t="array" ref="F1115">_xlfn.IFS($D1115=$O$5,$C1115*$P$5*0.01,$D1115=$O$6,$C1115*$P$6*0.01,$D1115="AZN",$C1115*0.08)</f>
        <v>107.10000000000001</v>
      </c>
    </row>
    <row r="1116" spans="1:6" x14ac:dyDescent="0.3">
      <c r="A1116" s="177" t="s">
        <v>989</v>
      </c>
      <c r="B1116" s="178">
        <v>44571</v>
      </c>
      <c r="C1116" s="179">
        <v>10700</v>
      </c>
      <c r="D1116" s="88" t="s">
        <v>2862</v>
      </c>
      <c r="E1116" s="184" cm="1">
        <f t="array" ref="E1116">_xlfn.IFS($D1116=$O$5,C1116*$P$5,$D1116=$O$6,$C1116*$P$6,$D1116="AZN",$C1116)</f>
        <v>10700</v>
      </c>
      <c r="F1116" s="183" cm="1">
        <f t="array" ref="F1116">_xlfn.IFS($D1116=$O$5,$C1116*$P$5*0.01,$D1116=$O$6,$C1116*$P$6*0.01,$D1116="AZN",$C1116*0.08)</f>
        <v>856</v>
      </c>
    </row>
    <row r="1117" spans="1:6" x14ac:dyDescent="0.3">
      <c r="A1117" s="177" t="s">
        <v>990</v>
      </c>
      <c r="B1117" s="178">
        <v>44611</v>
      </c>
      <c r="C1117" s="179">
        <v>6700</v>
      </c>
      <c r="D1117" s="88" t="s">
        <v>2862</v>
      </c>
      <c r="E1117" s="184" cm="1">
        <f t="array" ref="E1117">_xlfn.IFS($D1117=$O$5,C1117*$P$5,$D1117=$O$6,$C1117*$P$6,$D1117="AZN",$C1117)</f>
        <v>6700</v>
      </c>
      <c r="F1117" s="183" cm="1">
        <f t="array" ref="F1117">_xlfn.IFS($D1117=$O$5,$C1117*$P$5*0.01,$D1117=$O$6,$C1117*$P$6*0.01,$D1117="AZN",$C1117*0.08)</f>
        <v>536</v>
      </c>
    </row>
    <row r="1118" spans="1:6" x14ac:dyDescent="0.3">
      <c r="A1118" s="177" t="s">
        <v>964</v>
      </c>
      <c r="B1118" s="178">
        <v>44037</v>
      </c>
      <c r="C1118" s="179">
        <v>5000</v>
      </c>
      <c r="D1118" s="88" t="s">
        <v>2863</v>
      </c>
      <c r="E1118" s="184" cm="1">
        <f t="array" ref="E1118">_xlfn.IFS($D1118=$O$5,C1118*$P$5,$D1118=$O$6,$C1118*$P$6,$D1118="AZN",$C1118)</f>
        <v>8500</v>
      </c>
      <c r="F1118" s="183" cm="1">
        <f t="array" ref="F1118">_xlfn.IFS($D1118=$O$5,$C1118*$P$5*0.01,$D1118=$O$6,$C1118*$P$6*0.01,$D1118="AZN",$C1118*0.08)</f>
        <v>85</v>
      </c>
    </row>
    <row r="1119" spans="1:6" x14ac:dyDescent="0.3">
      <c r="A1119" s="177" t="s">
        <v>928</v>
      </c>
      <c r="B1119" s="178">
        <v>44447</v>
      </c>
      <c r="C1119" s="179">
        <v>2000</v>
      </c>
      <c r="D1119" s="88" t="s">
        <v>2863</v>
      </c>
      <c r="E1119" s="184" cm="1">
        <f t="array" ref="E1119">_xlfn.IFS($D1119=$O$5,C1119*$P$5,$D1119=$O$6,$C1119*$P$6,$D1119="AZN",$C1119)</f>
        <v>3400</v>
      </c>
      <c r="F1119" s="183" cm="1">
        <f t="array" ref="F1119">_xlfn.IFS($D1119=$O$5,$C1119*$P$5*0.01,$D1119=$O$6,$C1119*$P$6*0.01,$D1119="AZN",$C1119*0.08)</f>
        <v>34</v>
      </c>
    </row>
    <row r="1120" spans="1:6" x14ac:dyDescent="0.3">
      <c r="A1120" s="177" t="s">
        <v>991</v>
      </c>
      <c r="B1120" s="178">
        <v>43849</v>
      </c>
      <c r="C1120" s="179">
        <v>2100</v>
      </c>
      <c r="D1120" s="88" t="s">
        <v>2863</v>
      </c>
      <c r="E1120" s="184" cm="1">
        <f t="array" ref="E1120">_xlfn.IFS($D1120=$O$5,C1120*$P$5,$D1120=$O$6,$C1120*$P$6,$D1120="AZN",$C1120)</f>
        <v>3570</v>
      </c>
      <c r="F1120" s="183" cm="1">
        <f t="array" ref="F1120">_xlfn.IFS($D1120=$O$5,$C1120*$P$5*0.01,$D1120=$O$6,$C1120*$P$6*0.01,$D1120="AZN",$C1120*0.08)</f>
        <v>35.700000000000003</v>
      </c>
    </row>
    <row r="1121" spans="1:6" x14ac:dyDescent="0.3">
      <c r="A1121" s="177" t="s">
        <v>438</v>
      </c>
      <c r="B1121" s="178">
        <v>43894</v>
      </c>
      <c r="C1121" s="179">
        <v>11200</v>
      </c>
      <c r="D1121" s="88" t="s">
        <v>2864</v>
      </c>
      <c r="E1121" s="184" cm="1">
        <f t="array" ref="E1121">_xlfn.IFS($D1121=$O$5,C1121*$P$5,$D1121=$O$6,$C1121*$P$6,$D1121="AZN",$C1121)</f>
        <v>20344.8</v>
      </c>
      <c r="F1121" s="183" cm="1">
        <f t="array" ref="F1121">_xlfn.IFS($D1121=$O$5,$C1121*$P$5*0.01,$D1121=$O$6,$C1121*$P$6*0.01,$D1121="AZN",$C1121*0.08)</f>
        <v>203.44800000000001</v>
      </c>
    </row>
    <row r="1122" spans="1:6" x14ac:dyDescent="0.3">
      <c r="A1122" s="177" t="s">
        <v>992</v>
      </c>
      <c r="B1122" s="178">
        <v>44065</v>
      </c>
      <c r="C1122" s="179">
        <v>2700</v>
      </c>
      <c r="D1122" s="88" t="s">
        <v>2863</v>
      </c>
      <c r="E1122" s="184" cm="1">
        <f t="array" ref="E1122">_xlfn.IFS($D1122=$O$5,C1122*$P$5,$D1122=$O$6,$C1122*$P$6,$D1122="AZN",$C1122)</f>
        <v>4590</v>
      </c>
      <c r="F1122" s="183" cm="1">
        <f t="array" ref="F1122">_xlfn.IFS($D1122=$O$5,$C1122*$P$5*0.01,$D1122=$O$6,$C1122*$P$6*0.01,$D1122="AZN",$C1122*0.08)</f>
        <v>45.9</v>
      </c>
    </row>
    <row r="1123" spans="1:6" x14ac:dyDescent="0.3">
      <c r="A1123" s="177" t="s">
        <v>993</v>
      </c>
      <c r="B1123" s="178">
        <v>44129</v>
      </c>
      <c r="C1123" s="179">
        <v>5000</v>
      </c>
      <c r="D1123" s="88" t="s">
        <v>2864</v>
      </c>
      <c r="E1123" s="184" cm="1">
        <f t="array" ref="E1123">_xlfn.IFS($D1123=$O$5,C1123*$P$5,$D1123=$O$6,$C1123*$P$6,$D1123="AZN",$C1123)</f>
        <v>9082.5</v>
      </c>
      <c r="F1123" s="183" cm="1">
        <f t="array" ref="F1123">_xlfn.IFS($D1123=$O$5,$C1123*$P$5*0.01,$D1123=$O$6,$C1123*$P$6*0.01,$D1123="AZN",$C1123*0.08)</f>
        <v>90.825000000000003</v>
      </c>
    </row>
    <row r="1124" spans="1:6" x14ac:dyDescent="0.3">
      <c r="A1124" s="177" t="s">
        <v>958</v>
      </c>
      <c r="B1124" s="178">
        <v>44398</v>
      </c>
      <c r="C1124" s="179">
        <v>2100</v>
      </c>
      <c r="D1124" s="88" t="s">
        <v>2863</v>
      </c>
      <c r="E1124" s="184" cm="1">
        <f t="array" ref="E1124">_xlfn.IFS($D1124=$O$5,C1124*$P$5,$D1124=$O$6,$C1124*$P$6,$D1124="AZN",$C1124)</f>
        <v>3570</v>
      </c>
      <c r="F1124" s="183" cm="1">
        <f t="array" ref="F1124">_xlfn.IFS($D1124=$O$5,$C1124*$P$5*0.01,$D1124=$O$6,$C1124*$P$6*0.01,$D1124="AZN",$C1124*0.08)</f>
        <v>35.700000000000003</v>
      </c>
    </row>
    <row r="1125" spans="1:6" x14ac:dyDescent="0.3">
      <c r="A1125" s="177" t="s">
        <v>994</v>
      </c>
      <c r="B1125" s="178">
        <v>43766</v>
      </c>
      <c r="C1125" s="179">
        <v>12600</v>
      </c>
      <c r="D1125" s="88" t="s">
        <v>2864</v>
      </c>
      <c r="E1125" s="184" cm="1">
        <f t="array" ref="E1125">_xlfn.IFS($D1125=$O$5,C1125*$P$5,$D1125=$O$6,$C1125*$P$6,$D1125="AZN",$C1125)</f>
        <v>22887.9</v>
      </c>
      <c r="F1125" s="183" cm="1">
        <f t="array" ref="F1125">_xlfn.IFS($D1125=$O$5,$C1125*$P$5*0.01,$D1125=$O$6,$C1125*$P$6*0.01,$D1125="AZN",$C1125*0.08)</f>
        <v>228.87900000000002</v>
      </c>
    </row>
    <row r="1126" spans="1:6" x14ac:dyDescent="0.3">
      <c r="A1126" s="177" t="s">
        <v>933</v>
      </c>
      <c r="B1126" s="178">
        <v>44285</v>
      </c>
      <c r="C1126" s="179">
        <v>2400</v>
      </c>
      <c r="D1126" s="88" t="s">
        <v>2862</v>
      </c>
      <c r="E1126" s="184" cm="1">
        <f t="array" ref="E1126">_xlfn.IFS($D1126=$O$5,C1126*$P$5,$D1126=$O$6,$C1126*$P$6,$D1126="AZN",$C1126)</f>
        <v>2400</v>
      </c>
      <c r="F1126" s="183" cm="1">
        <f t="array" ref="F1126">_xlfn.IFS($D1126=$O$5,$C1126*$P$5*0.01,$D1126=$O$6,$C1126*$P$6*0.01,$D1126="AZN",$C1126*0.08)</f>
        <v>192</v>
      </c>
    </row>
    <row r="1127" spans="1:6" x14ac:dyDescent="0.3">
      <c r="A1127" s="177" t="s">
        <v>995</v>
      </c>
      <c r="B1127" s="178">
        <v>43959</v>
      </c>
      <c r="C1127" s="179">
        <v>6400</v>
      </c>
      <c r="D1127" s="88" t="s">
        <v>2864</v>
      </c>
      <c r="E1127" s="184" cm="1">
        <f t="array" ref="E1127">_xlfn.IFS($D1127=$O$5,C1127*$P$5,$D1127=$O$6,$C1127*$P$6,$D1127="AZN",$C1127)</f>
        <v>11625.6</v>
      </c>
      <c r="F1127" s="183" cm="1">
        <f t="array" ref="F1127">_xlfn.IFS($D1127=$O$5,$C1127*$P$5*0.01,$D1127=$O$6,$C1127*$P$6*0.01,$D1127="AZN",$C1127*0.08)</f>
        <v>116.256</v>
      </c>
    </row>
    <row r="1128" spans="1:6" x14ac:dyDescent="0.3">
      <c r="A1128" s="177" t="s">
        <v>813</v>
      </c>
      <c r="B1128" s="178">
        <v>44446</v>
      </c>
      <c r="C1128" s="179">
        <v>12500</v>
      </c>
      <c r="D1128" s="88" t="s">
        <v>2864</v>
      </c>
      <c r="E1128" s="184" cm="1">
        <f t="array" ref="E1128">_xlfn.IFS($D1128=$O$5,C1128*$P$5,$D1128=$O$6,$C1128*$P$6,$D1128="AZN",$C1128)</f>
        <v>22706.25</v>
      </c>
      <c r="F1128" s="183" cm="1">
        <f t="array" ref="F1128">_xlfn.IFS($D1128=$O$5,$C1128*$P$5*0.01,$D1128=$O$6,$C1128*$P$6*0.01,$D1128="AZN",$C1128*0.08)</f>
        <v>227.0625</v>
      </c>
    </row>
    <row r="1129" spans="1:6" x14ac:dyDescent="0.3">
      <c r="A1129" s="177" t="s">
        <v>996</v>
      </c>
      <c r="B1129" s="178">
        <v>44523</v>
      </c>
      <c r="C1129" s="179">
        <v>2200</v>
      </c>
      <c r="D1129" s="88" t="s">
        <v>2863</v>
      </c>
      <c r="E1129" s="184" cm="1">
        <f t="array" ref="E1129">_xlfn.IFS($D1129=$O$5,C1129*$P$5,$D1129=$O$6,$C1129*$P$6,$D1129="AZN",$C1129)</f>
        <v>3740</v>
      </c>
      <c r="F1129" s="183" cm="1">
        <f t="array" ref="F1129">_xlfn.IFS($D1129=$O$5,$C1129*$P$5*0.01,$D1129=$O$6,$C1129*$P$6*0.01,$D1129="AZN",$C1129*0.08)</f>
        <v>37.4</v>
      </c>
    </row>
    <row r="1130" spans="1:6" x14ac:dyDescent="0.3">
      <c r="A1130" s="177" t="s">
        <v>980</v>
      </c>
      <c r="B1130" s="178">
        <v>43726</v>
      </c>
      <c r="C1130" s="179">
        <v>11300</v>
      </c>
      <c r="D1130" s="88" t="s">
        <v>2864</v>
      </c>
      <c r="E1130" s="184" cm="1">
        <f t="array" ref="E1130">_xlfn.IFS($D1130=$O$5,C1130*$P$5,$D1130=$O$6,$C1130*$P$6,$D1130="AZN",$C1130)</f>
        <v>20526.45</v>
      </c>
      <c r="F1130" s="183" cm="1">
        <f t="array" ref="F1130">_xlfn.IFS($D1130=$O$5,$C1130*$P$5*0.01,$D1130=$O$6,$C1130*$P$6*0.01,$D1130="AZN",$C1130*0.08)</f>
        <v>205.2645</v>
      </c>
    </row>
    <row r="1131" spans="1:6" x14ac:dyDescent="0.3">
      <c r="A1131" s="177" t="s">
        <v>663</v>
      </c>
      <c r="B1131" s="178">
        <v>44026</v>
      </c>
      <c r="C1131" s="179">
        <v>1000</v>
      </c>
      <c r="D1131" s="88" t="s">
        <v>2864</v>
      </c>
      <c r="E1131" s="184" cm="1">
        <f t="array" ref="E1131">_xlfn.IFS($D1131=$O$5,C1131*$P$5,$D1131=$O$6,$C1131*$P$6,$D1131="AZN",$C1131)</f>
        <v>1816.5</v>
      </c>
      <c r="F1131" s="183" cm="1">
        <f t="array" ref="F1131">_xlfn.IFS($D1131=$O$5,$C1131*$P$5*0.01,$D1131=$O$6,$C1131*$P$6*0.01,$D1131="AZN",$C1131*0.08)</f>
        <v>18.164999999999999</v>
      </c>
    </row>
    <row r="1132" spans="1:6" x14ac:dyDescent="0.3">
      <c r="A1132" s="177" t="s">
        <v>418</v>
      </c>
      <c r="B1132" s="178">
        <v>44265</v>
      </c>
      <c r="C1132" s="179">
        <v>10200</v>
      </c>
      <c r="D1132" s="88" t="s">
        <v>2863</v>
      </c>
      <c r="E1132" s="184" cm="1">
        <f t="array" ref="E1132">_xlfn.IFS($D1132=$O$5,C1132*$P$5,$D1132=$O$6,$C1132*$P$6,$D1132="AZN",$C1132)</f>
        <v>17340</v>
      </c>
      <c r="F1132" s="183" cm="1">
        <f t="array" ref="F1132">_xlfn.IFS($D1132=$O$5,$C1132*$P$5*0.01,$D1132=$O$6,$C1132*$P$6*0.01,$D1132="AZN",$C1132*0.08)</f>
        <v>173.4</v>
      </c>
    </row>
    <row r="1133" spans="1:6" x14ac:dyDescent="0.3">
      <c r="A1133" s="177" t="s">
        <v>997</v>
      </c>
      <c r="B1133" s="178">
        <v>44727</v>
      </c>
      <c r="C1133" s="179">
        <v>12600</v>
      </c>
      <c r="D1133" s="88" t="s">
        <v>2863</v>
      </c>
      <c r="E1133" s="184" cm="1">
        <f t="array" ref="E1133">_xlfn.IFS($D1133=$O$5,C1133*$P$5,$D1133=$O$6,$C1133*$P$6,$D1133="AZN",$C1133)</f>
        <v>21420</v>
      </c>
      <c r="F1133" s="183" cm="1">
        <f t="array" ref="F1133">_xlfn.IFS($D1133=$O$5,$C1133*$P$5*0.01,$D1133=$O$6,$C1133*$P$6*0.01,$D1133="AZN",$C1133*0.08)</f>
        <v>214.20000000000002</v>
      </c>
    </row>
    <row r="1134" spans="1:6" x14ac:dyDescent="0.3">
      <c r="A1134" s="177" t="s">
        <v>748</v>
      </c>
      <c r="B1134" s="178">
        <v>44279</v>
      </c>
      <c r="C1134" s="179">
        <v>11000</v>
      </c>
      <c r="D1134" s="88" t="s">
        <v>2863</v>
      </c>
      <c r="E1134" s="184" cm="1">
        <f t="array" ref="E1134">_xlfn.IFS($D1134=$O$5,C1134*$P$5,$D1134=$O$6,$C1134*$P$6,$D1134="AZN",$C1134)</f>
        <v>18700</v>
      </c>
      <c r="F1134" s="183" cm="1">
        <f t="array" ref="F1134">_xlfn.IFS($D1134=$O$5,$C1134*$P$5*0.01,$D1134=$O$6,$C1134*$P$6*0.01,$D1134="AZN",$C1134*0.08)</f>
        <v>187</v>
      </c>
    </row>
    <row r="1135" spans="1:6" x14ac:dyDescent="0.3">
      <c r="A1135" s="177" t="s">
        <v>998</v>
      </c>
      <c r="B1135" s="178">
        <v>44269</v>
      </c>
      <c r="C1135" s="179">
        <v>12300</v>
      </c>
      <c r="D1135" s="88" t="s">
        <v>2863</v>
      </c>
      <c r="E1135" s="184" cm="1">
        <f t="array" ref="E1135">_xlfn.IFS($D1135=$O$5,C1135*$P$5,$D1135=$O$6,$C1135*$P$6,$D1135="AZN",$C1135)</f>
        <v>20910</v>
      </c>
      <c r="F1135" s="183" cm="1">
        <f t="array" ref="F1135">_xlfn.IFS($D1135=$O$5,$C1135*$P$5*0.01,$D1135=$O$6,$C1135*$P$6*0.01,$D1135="AZN",$C1135*0.08)</f>
        <v>209.1</v>
      </c>
    </row>
    <row r="1136" spans="1:6" x14ac:dyDescent="0.3">
      <c r="A1136" s="177" t="s">
        <v>999</v>
      </c>
      <c r="B1136" s="178">
        <v>44068</v>
      </c>
      <c r="C1136" s="179">
        <v>9000</v>
      </c>
      <c r="D1136" s="88" t="s">
        <v>2862</v>
      </c>
      <c r="E1136" s="184" cm="1">
        <f t="array" ref="E1136">_xlfn.IFS($D1136=$O$5,C1136*$P$5,$D1136=$O$6,$C1136*$P$6,$D1136="AZN",$C1136)</f>
        <v>9000</v>
      </c>
      <c r="F1136" s="183" cm="1">
        <f t="array" ref="F1136">_xlfn.IFS($D1136=$O$5,$C1136*$P$5*0.01,$D1136=$O$6,$C1136*$P$6*0.01,$D1136="AZN",$C1136*0.08)</f>
        <v>720</v>
      </c>
    </row>
    <row r="1137" spans="1:6" x14ac:dyDescent="0.3">
      <c r="A1137" s="177" t="s">
        <v>1000</v>
      </c>
      <c r="B1137" s="178">
        <v>43906</v>
      </c>
      <c r="C1137" s="179">
        <v>10200</v>
      </c>
      <c r="D1137" s="88" t="s">
        <v>2863</v>
      </c>
      <c r="E1137" s="184" cm="1">
        <f t="array" ref="E1137">_xlfn.IFS($D1137=$O$5,C1137*$P$5,$D1137=$O$6,$C1137*$P$6,$D1137="AZN",$C1137)</f>
        <v>17340</v>
      </c>
      <c r="F1137" s="183" cm="1">
        <f t="array" ref="F1137">_xlfn.IFS($D1137=$O$5,$C1137*$P$5*0.01,$D1137=$O$6,$C1137*$P$6*0.01,$D1137="AZN",$C1137*0.08)</f>
        <v>173.4</v>
      </c>
    </row>
    <row r="1138" spans="1:6" x14ac:dyDescent="0.3">
      <c r="A1138" s="177" t="s">
        <v>174</v>
      </c>
      <c r="B1138" s="178">
        <v>44045</v>
      </c>
      <c r="C1138" s="179">
        <v>5000</v>
      </c>
      <c r="D1138" s="88" t="s">
        <v>2863</v>
      </c>
      <c r="E1138" s="184" cm="1">
        <f t="array" ref="E1138">_xlfn.IFS($D1138=$O$5,C1138*$P$5,$D1138=$O$6,$C1138*$P$6,$D1138="AZN",$C1138)</f>
        <v>8500</v>
      </c>
      <c r="F1138" s="183" cm="1">
        <f t="array" ref="F1138">_xlfn.IFS($D1138=$O$5,$C1138*$P$5*0.01,$D1138=$O$6,$C1138*$P$6*0.01,$D1138="AZN",$C1138*0.08)</f>
        <v>85</v>
      </c>
    </row>
    <row r="1139" spans="1:6" x14ac:dyDescent="0.3">
      <c r="A1139" s="177" t="s">
        <v>966</v>
      </c>
      <c r="B1139" s="178">
        <v>44473</v>
      </c>
      <c r="C1139" s="179">
        <v>12200</v>
      </c>
      <c r="D1139" s="88" t="s">
        <v>2864</v>
      </c>
      <c r="E1139" s="184" cm="1">
        <f t="array" ref="E1139">_xlfn.IFS($D1139=$O$5,C1139*$P$5,$D1139=$O$6,$C1139*$P$6,$D1139="AZN",$C1139)</f>
        <v>22161.3</v>
      </c>
      <c r="F1139" s="183" cm="1">
        <f t="array" ref="F1139">_xlfn.IFS($D1139=$O$5,$C1139*$P$5*0.01,$D1139=$O$6,$C1139*$P$6*0.01,$D1139="AZN",$C1139*0.08)</f>
        <v>221.613</v>
      </c>
    </row>
    <row r="1140" spans="1:6" x14ac:dyDescent="0.3">
      <c r="A1140" s="177" t="s">
        <v>1001</v>
      </c>
      <c r="B1140" s="178">
        <v>44287</v>
      </c>
      <c r="C1140" s="179">
        <v>9100</v>
      </c>
      <c r="D1140" s="88" t="s">
        <v>2862</v>
      </c>
      <c r="E1140" s="184" cm="1">
        <f t="array" ref="E1140">_xlfn.IFS($D1140=$O$5,C1140*$P$5,$D1140=$O$6,$C1140*$P$6,$D1140="AZN",$C1140)</f>
        <v>9100</v>
      </c>
      <c r="F1140" s="183" cm="1">
        <f t="array" ref="F1140">_xlfn.IFS($D1140=$O$5,$C1140*$P$5*0.01,$D1140=$O$6,$C1140*$P$6*0.01,$D1140="AZN",$C1140*0.08)</f>
        <v>728</v>
      </c>
    </row>
    <row r="1141" spans="1:6" x14ac:dyDescent="0.3">
      <c r="A1141" s="177" t="s">
        <v>1002</v>
      </c>
      <c r="B1141" s="178">
        <v>44019</v>
      </c>
      <c r="C1141" s="179">
        <v>1600</v>
      </c>
      <c r="D1141" s="88" t="s">
        <v>2862</v>
      </c>
      <c r="E1141" s="184" cm="1">
        <f t="array" ref="E1141">_xlfn.IFS($D1141=$O$5,C1141*$P$5,$D1141=$O$6,$C1141*$P$6,$D1141="AZN",$C1141)</f>
        <v>1600</v>
      </c>
      <c r="F1141" s="183" cm="1">
        <f t="array" ref="F1141">_xlfn.IFS($D1141=$O$5,$C1141*$P$5*0.01,$D1141=$O$6,$C1141*$P$6*0.01,$D1141="AZN",$C1141*0.08)</f>
        <v>128</v>
      </c>
    </row>
    <row r="1142" spans="1:6" x14ac:dyDescent="0.3">
      <c r="A1142" s="177" t="s">
        <v>880</v>
      </c>
      <c r="B1142" s="178">
        <v>44611</v>
      </c>
      <c r="C1142" s="179">
        <v>3300</v>
      </c>
      <c r="D1142" s="88" t="s">
        <v>2864</v>
      </c>
      <c r="E1142" s="184" cm="1">
        <f t="array" ref="E1142">_xlfn.IFS($D1142=$O$5,C1142*$P$5,$D1142=$O$6,$C1142*$P$6,$D1142="AZN",$C1142)</f>
        <v>5994.45</v>
      </c>
      <c r="F1142" s="183" cm="1">
        <f t="array" ref="F1142">_xlfn.IFS($D1142=$O$5,$C1142*$P$5*0.01,$D1142=$O$6,$C1142*$P$6*0.01,$D1142="AZN",$C1142*0.08)</f>
        <v>59.944499999999998</v>
      </c>
    </row>
    <row r="1143" spans="1:6" x14ac:dyDescent="0.3">
      <c r="A1143" s="177" t="s">
        <v>1003</v>
      </c>
      <c r="B1143" s="178">
        <v>43579</v>
      </c>
      <c r="C1143" s="179">
        <v>12200</v>
      </c>
      <c r="D1143" s="88" t="s">
        <v>2863</v>
      </c>
      <c r="E1143" s="184" cm="1">
        <f t="array" ref="E1143">_xlfn.IFS($D1143=$O$5,C1143*$P$5,$D1143=$O$6,$C1143*$P$6,$D1143="AZN",$C1143)</f>
        <v>20740</v>
      </c>
      <c r="F1143" s="183" cm="1">
        <f t="array" ref="F1143">_xlfn.IFS($D1143=$O$5,$C1143*$P$5*0.01,$D1143=$O$6,$C1143*$P$6*0.01,$D1143="AZN",$C1143*0.08)</f>
        <v>207.4</v>
      </c>
    </row>
    <row r="1144" spans="1:6" x14ac:dyDescent="0.3">
      <c r="A1144" s="177" t="s">
        <v>1004</v>
      </c>
      <c r="B1144" s="178">
        <v>44823</v>
      </c>
      <c r="C1144" s="179">
        <v>5200</v>
      </c>
      <c r="D1144" s="88" t="s">
        <v>2863</v>
      </c>
      <c r="E1144" s="184" cm="1">
        <f t="array" ref="E1144">_xlfn.IFS($D1144=$O$5,C1144*$P$5,$D1144=$O$6,$C1144*$P$6,$D1144="AZN",$C1144)</f>
        <v>8840</v>
      </c>
      <c r="F1144" s="183" cm="1">
        <f t="array" ref="F1144">_xlfn.IFS($D1144=$O$5,$C1144*$P$5*0.01,$D1144=$O$6,$C1144*$P$6*0.01,$D1144="AZN",$C1144*0.08)</f>
        <v>88.4</v>
      </c>
    </row>
    <row r="1145" spans="1:6" x14ac:dyDescent="0.3">
      <c r="A1145" s="177" t="s">
        <v>1005</v>
      </c>
      <c r="B1145" s="178">
        <v>44269</v>
      </c>
      <c r="C1145" s="179">
        <v>7400</v>
      </c>
      <c r="D1145" s="88" t="s">
        <v>2863</v>
      </c>
      <c r="E1145" s="184" cm="1">
        <f t="array" ref="E1145">_xlfn.IFS($D1145=$O$5,C1145*$P$5,$D1145=$O$6,$C1145*$P$6,$D1145="AZN",$C1145)</f>
        <v>12580</v>
      </c>
      <c r="F1145" s="183" cm="1">
        <f t="array" ref="F1145">_xlfn.IFS($D1145=$O$5,$C1145*$P$5*0.01,$D1145=$O$6,$C1145*$P$6*0.01,$D1145="AZN",$C1145*0.08)</f>
        <v>125.8</v>
      </c>
    </row>
    <row r="1146" spans="1:6" x14ac:dyDescent="0.3">
      <c r="A1146" s="177" t="s">
        <v>401</v>
      </c>
      <c r="B1146" s="178">
        <v>44172</v>
      </c>
      <c r="C1146" s="179">
        <v>8100</v>
      </c>
      <c r="D1146" s="88" t="s">
        <v>2863</v>
      </c>
      <c r="E1146" s="184" cm="1">
        <f t="array" ref="E1146">_xlfn.IFS($D1146=$O$5,C1146*$P$5,$D1146=$O$6,$C1146*$P$6,$D1146="AZN",$C1146)</f>
        <v>13770</v>
      </c>
      <c r="F1146" s="183" cm="1">
        <f t="array" ref="F1146">_xlfn.IFS($D1146=$O$5,$C1146*$P$5*0.01,$D1146=$O$6,$C1146*$P$6*0.01,$D1146="AZN",$C1146*0.08)</f>
        <v>137.70000000000002</v>
      </c>
    </row>
    <row r="1147" spans="1:6" x14ac:dyDescent="0.3">
      <c r="A1147" s="177" t="s">
        <v>1006</v>
      </c>
      <c r="B1147" s="178">
        <v>44472</v>
      </c>
      <c r="C1147" s="179">
        <v>1100</v>
      </c>
      <c r="D1147" s="88" t="s">
        <v>2862</v>
      </c>
      <c r="E1147" s="184" cm="1">
        <f t="array" ref="E1147">_xlfn.IFS($D1147=$O$5,C1147*$P$5,$D1147=$O$6,$C1147*$P$6,$D1147="AZN",$C1147)</f>
        <v>1100</v>
      </c>
      <c r="F1147" s="183" cm="1">
        <f t="array" ref="F1147">_xlfn.IFS($D1147=$O$5,$C1147*$P$5*0.01,$D1147=$O$6,$C1147*$P$6*0.01,$D1147="AZN",$C1147*0.08)</f>
        <v>88</v>
      </c>
    </row>
    <row r="1148" spans="1:6" x14ac:dyDescent="0.3">
      <c r="A1148" s="177" t="s">
        <v>1007</v>
      </c>
      <c r="B1148" s="178">
        <v>43769</v>
      </c>
      <c r="C1148" s="179">
        <v>1900</v>
      </c>
      <c r="D1148" s="88" t="s">
        <v>2864</v>
      </c>
      <c r="E1148" s="184" cm="1">
        <f t="array" ref="E1148">_xlfn.IFS($D1148=$O$5,C1148*$P$5,$D1148=$O$6,$C1148*$P$6,$D1148="AZN",$C1148)</f>
        <v>3451.35</v>
      </c>
      <c r="F1148" s="183" cm="1">
        <f t="array" ref="F1148">_xlfn.IFS($D1148=$O$5,$C1148*$P$5*0.01,$D1148=$O$6,$C1148*$P$6*0.01,$D1148="AZN",$C1148*0.08)</f>
        <v>34.513500000000001</v>
      </c>
    </row>
    <row r="1149" spans="1:6" x14ac:dyDescent="0.3">
      <c r="A1149" s="177" t="s">
        <v>311</v>
      </c>
      <c r="B1149" s="178">
        <v>43895</v>
      </c>
      <c r="C1149" s="179">
        <v>7200</v>
      </c>
      <c r="D1149" s="88" t="s">
        <v>2862</v>
      </c>
      <c r="E1149" s="184" cm="1">
        <f t="array" ref="E1149">_xlfn.IFS($D1149=$O$5,C1149*$P$5,$D1149=$O$6,$C1149*$P$6,$D1149="AZN",$C1149)</f>
        <v>7200</v>
      </c>
      <c r="F1149" s="183" cm="1">
        <f t="array" ref="F1149">_xlfn.IFS($D1149=$O$5,$C1149*$P$5*0.01,$D1149=$O$6,$C1149*$P$6*0.01,$D1149="AZN",$C1149*0.08)</f>
        <v>576</v>
      </c>
    </row>
    <row r="1150" spans="1:6" x14ac:dyDescent="0.3">
      <c r="A1150" s="177" t="s">
        <v>662</v>
      </c>
      <c r="B1150" s="178">
        <v>44100</v>
      </c>
      <c r="C1150" s="179">
        <v>3900</v>
      </c>
      <c r="D1150" s="88" t="s">
        <v>2863</v>
      </c>
      <c r="E1150" s="184" cm="1">
        <f t="array" ref="E1150">_xlfn.IFS($D1150=$O$5,C1150*$P$5,$D1150=$O$6,$C1150*$P$6,$D1150="AZN",$C1150)</f>
        <v>6630</v>
      </c>
      <c r="F1150" s="183" cm="1">
        <f t="array" ref="F1150">_xlfn.IFS($D1150=$O$5,$C1150*$P$5*0.01,$D1150=$O$6,$C1150*$P$6*0.01,$D1150="AZN",$C1150*0.08)</f>
        <v>66.3</v>
      </c>
    </row>
    <row r="1151" spans="1:6" x14ac:dyDescent="0.3">
      <c r="A1151" s="177" t="s">
        <v>1008</v>
      </c>
      <c r="B1151" s="178">
        <v>44415</v>
      </c>
      <c r="C1151" s="179">
        <v>2800</v>
      </c>
      <c r="D1151" s="88" t="s">
        <v>2864</v>
      </c>
      <c r="E1151" s="184" cm="1">
        <f t="array" ref="E1151">_xlfn.IFS($D1151=$O$5,C1151*$P$5,$D1151=$O$6,$C1151*$P$6,$D1151="AZN",$C1151)</f>
        <v>5086.2</v>
      </c>
      <c r="F1151" s="183" cm="1">
        <f t="array" ref="F1151">_xlfn.IFS($D1151=$O$5,$C1151*$P$5*0.01,$D1151=$O$6,$C1151*$P$6*0.01,$D1151="AZN",$C1151*0.08)</f>
        <v>50.862000000000002</v>
      </c>
    </row>
    <row r="1152" spans="1:6" x14ac:dyDescent="0.3">
      <c r="A1152" s="177" t="s">
        <v>1009</v>
      </c>
      <c r="B1152" s="178">
        <v>43599</v>
      </c>
      <c r="C1152" s="179">
        <v>7100</v>
      </c>
      <c r="D1152" s="88" t="s">
        <v>2863</v>
      </c>
      <c r="E1152" s="184" cm="1">
        <f t="array" ref="E1152">_xlfn.IFS($D1152=$O$5,C1152*$P$5,$D1152=$O$6,$C1152*$P$6,$D1152="AZN",$C1152)</f>
        <v>12070</v>
      </c>
      <c r="F1152" s="183" cm="1">
        <f t="array" ref="F1152">_xlfn.IFS($D1152=$O$5,$C1152*$P$5*0.01,$D1152=$O$6,$C1152*$P$6*0.01,$D1152="AZN",$C1152*0.08)</f>
        <v>120.7</v>
      </c>
    </row>
    <row r="1153" spans="1:6" x14ac:dyDescent="0.3">
      <c r="A1153" s="177" t="s">
        <v>940</v>
      </c>
      <c r="B1153" s="178">
        <v>44630</v>
      </c>
      <c r="C1153" s="179">
        <v>8300</v>
      </c>
      <c r="D1153" s="88" t="s">
        <v>2864</v>
      </c>
      <c r="E1153" s="184" cm="1">
        <f t="array" ref="E1153">_xlfn.IFS($D1153=$O$5,C1153*$P$5,$D1153=$O$6,$C1153*$P$6,$D1153="AZN",$C1153)</f>
        <v>15076.95</v>
      </c>
      <c r="F1153" s="183" cm="1">
        <f t="array" ref="F1153">_xlfn.IFS($D1153=$O$5,$C1153*$P$5*0.01,$D1153=$O$6,$C1153*$P$6*0.01,$D1153="AZN",$C1153*0.08)</f>
        <v>150.76950000000002</v>
      </c>
    </row>
    <row r="1154" spans="1:6" x14ac:dyDescent="0.3">
      <c r="A1154" s="177" t="s">
        <v>268</v>
      </c>
      <c r="B1154" s="178">
        <v>43962</v>
      </c>
      <c r="C1154" s="179">
        <v>1500</v>
      </c>
      <c r="D1154" s="88" t="s">
        <v>2864</v>
      </c>
      <c r="E1154" s="184" cm="1">
        <f t="array" ref="E1154">_xlfn.IFS($D1154=$O$5,C1154*$P$5,$D1154=$O$6,$C1154*$P$6,$D1154="AZN",$C1154)</f>
        <v>2724.75</v>
      </c>
      <c r="F1154" s="183" cm="1">
        <f t="array" ref="F1154">_xlfn.IFS($D1154=$O$5,$C1154*$P$5*0.01,$D1154=$O$6,$C1154*$P$6*0.01,$D1154="AZN",$C1154*0.08)</f>
        <v>27.247500000000002</v>
      </c>
    </row>
    <row r="1155" spans="1:6" x14ac:dyDescent="0.3">
      <c r="A1155" s="177" t="s">
        <v>701</v>
      </c>
      <c r="B1155" s="178">
        <v>44503</v>
      </c>
      <c r="C1155" s="179">
        <v>9900</v>
      </c>
      <c r="D1155" s="88" t="s">
        <v>2862</v>
      </c>
      <c r="E1155" s="184" cm="1">
        <f t="array" ref="E1155">_xlfn.IFS($D1155=$O$5,C1155*$P$5,$D1155=$O$6,$C1155*$P$6,$D1155="AZN",$C1155)</f>
        <v>9900</v>
      </c>
      <c r="F1155" s="183" cm="1">
        <f t="array" ref="F1155">_xlfn.IFS($D1155=$O$5,$C1155*$P$5*0.01,$D1155=$O$6,$C1155*$P$6*0.01,$D1155="AZN",$C1155*0.08)</f>
        <v>792</v>
      </c>
    </row>
    <row r="1156" spans="1:6" x14ac:dyDescent="0.3">
      <c r="A1156" s="177" t="s">
        <v>209</v>
      </c>
      <c r="B1156" s="178">
        <v>43757</v>
      </c>
      <c r="C1156" s="179">
        <v>10900</v>
      </c>
      <c r="D1156" s="88" t="s">
        <v>2864</v>
      </c>
      <c r="E1156" s="184" cm="1">
        <f t="array" ref="E1156">_xlfn.IFS($D1156=$O$5,C1156*$P$5,$D1156=$O$6,$C1156*$P$6,$D1156="AZN",$C1156)</f>
        <v>19799.849999999999</v>
      </c>
      <c r="F1156" s="183" cm="1">
        <f t="array" ref="F1156">_xlfn.IFS($D1156=$O$5,$C1156*$P$5*0.01,$D1156=$O$6,$C1156*$P$6*0.01,$D1156="AZN",$C1156*0.08)</f>
        <v>197.99849999999998</v>
      </c>
    </row>
    <row r="1157" spans="1:6" x14ac:dyDescent="0.3">
      <c r="A1157" s="177" t="s">
        <v>1010</v>
      </c>
      <c r="B1157" s="178">
        <v>43918</v>
      </c>
      <c r="C1157" s="179">
        <v>5600</v>
      </c>
      <c r="D1157" s="88" t="s">
        <v>2864</v>
      </c>
      <c r="E1157" s="184" cm="1">
        <f t="array" ref="E1157">_xlfn.IFS($D1157=$O$5,C1157*$P$5,$D1157=$O$6,$C1157*$P$6,$D1157="AZN",$C1157)</f>
        <v>10172.4</v>
      </c>
      <c r="F1157" s="183" cm="1">
        <f t="array" ref="F1157">_xlfn.IFS($D1157=$O$5,$C1157*$P$5*0.01,$D1157=$O$6,$C1157*$P$6*0.01,$D1157="AZN",$C1157*0.08)</f>
        <v>101.724</v>
      </c>
    </row>
    <row r="1158" spans="1:6" x14ac:dyDescent="0.3">
      <c r="A1158" s="177" t="s">
        <v>164</v>
      </c>
      <c r="B1158" s="178">
        <v>44413</v>
      </c>
      <c r="C1158" s="179">
        <v>12000</v>
      </c>
      <c r="D1158" s="88" t="s">
        <v>2863</v>
      </c>
      <c r="E1158" s="184" cm="1">
        <f t="array" ref="E1158">_xlfn.IFS($D1158=$O$5,C1158*$P$5,$D1158=$O$6,$C1158*$P$6,$D1158="AZN",$C1158)</f>
        <v>20400</v>
      </c>
      <c r="F1158" s="183" cm="1">
        <f t="array" ref="F1158">_xlfn.IFS($D1158=$O$5,$C1158*$P$5*0.01,$D1158=$O$6,$C1158*$P$6*0.01,$D1158="AZN",$C1158*0.08)</f>
        <v>204</v>
      </c>
    </row>
    <row r="1159" spans="1:6" x14ac:dyDescent="0.3">
      <c r="A1159" s="177" t="s">
        <v>1011</v>
      </c>
      <c r="B1159" s="178">
        <v>44862</v>
      </c>
      <c r="C1159" s="179">
        <v>10300</v>
      </c>
      <c r="D1159" s="88" t="s">
        <v>2863</v>
      </c>
      <c r="E1159" s="184" cm="1">
        <f t="array" ref="E1159">_xlfn.IFS($D1159=$O$5,C1159*$P$5,$D1159=$O$6,$C1159*$P$6,$D1159="AZN",$C1159)</f>
        <v>17510</v>
      </c>
      <c r="F1159" s="183" cm="1">
        <f t="array" ref="F1159">_xlfn.IFS($D1159=$O$5,$C1159*$P$5*0.01,$D1159=$O$6,$C1159*$P$6*0.01,$D1159="AZN",$C1159*0.08)</f>
        <v>175.1</v>
      </c>
    </row>
    <row r="1160" spans="1:6" x14ac:dyDescent="0.3">
      <c r="A1160" s="177" t="s">
        <v>832</v>
      </c>
      <c r="B1160" s="178">
        <v>44365</v>
      </c>
      <c r="C1160" s="179">
        <v>5700</v>
      </c>
      <c r="D1160" s="88" t="s">
        <v>2862</v>
      </c>
      <c r="E1160" s="184" cm="1">
        <f t="array" ref="E1160">_xlfn.IFS($D1160=$O$5,C1160*$P$5,$D1160=$O$6,$C1160*$P$6,$D1160="AZN",$C1160)</f>
        <v>5700</v>
      </c>
      <c r="F1160" s="183" cm="1">
        <f t="array" ref="F1160">_xlfn.IFS($D1160=$O$5,$C1160*$P$5*0.01,$D1160=$O$6,$C1160*$P$6*0.01,$D1160="AZN",$C1160*0.08)</f>
        <v>456</v>
      </c>
    </row>
    <row r="1161" spans="1:6" x14ac:dyDescent="0.3">
      <c r="A1161" s="177" t="s">
        <v>1012</v>
      </c>
      <c r="B1161" s="178">
        <v>44090</v>
      </c>
      <c r="C1161" s="179">
        <v>9000</v>
      </c>
      <c r="D1161" s="88" t="s">
        <v>2864</v>
      </c>
      <c r="E1161" s="184" cm="1">
        <f t="array" ref="E1161">_xlfn.IFS($D1161=$O$5,C1161*$P$5,$D1161=$O$6,$C1161*$P$6,$D1161="AZN",$C1161)</f>
        <v>16348.5</v>
      </c>
      <c r="F1161" s="183" cm="1">
        <f t="array" ref="F1161">_xlfn.IFS($D1161=$O$5,$C1161*$P$5*0.01,$D1161=$O$6,$C1161*$P$6*0.01,$D1161="AZN",$C1161*0.08)</f>
        <v>163.48500000000001</v>
      </c>
    </row>
    <row r="1162" spans="1:6" x14ac:dyDescent="0.3">
      <c r="A1162" s="177" t="s">
        <v>1013</v>
      </c>
      <c r="B1162" s="178">
        <v>44452</v>
      </c>
      <c r="C1162" s="179">
        <v>7100</v>
      </c>
      <c r="D1162" s="88" t="s">
        <v>2862</v>
      </c>
      <c r="E1162" s="184" cm="1">
        <f t="array" ref="E1162">_xlfn.IFS($D1162=$O$5,C1162*$P$5,$D1162=$O$6,$C1162*$P$6,$D1162="AZN",$C1162)</f>
        <v>7100</v>
      </c>
      <c r="F1162" s="183" cm="1">
        <f t="array" ref="F1162">_xlfn.IFS($D1162=$O$5,$C1162*$P$5*0.01,$D1162=$O$6,$C1162*$P$6*0.01,$D1162="AZN",$C1162*0.08)</f>
        <v>568</v>
      </c>
    </row>
    <row r="1163" spans="1:6" x14ac:dyDescent="0.3">
      <c r="A1163" s="177" t="s">
        <v>874</v>
      </c>
      <c r="B1163" s="178">
        <v>44707</v>
      </c>
      <c r="C1163" s="179">
        <v>6800</v>
      </c>
      <c r="D1163" s="88" t="s">
        <v>2862</v>
      </c>
      <c r="E1163" s="184" cm="1">
        <f t="array" ref="E1163">_xlfn.IFS($D1163=$O$5,C1163*$P$5,$D1163=$O$6,$C1163*$P$6,$D1163="AZN",$C1163)</f>
        <v>6800</v>
      </c>
      <c r="F1163" s="183" cm="1">
        <f t="array" ref="F1163">_xlfn.IFS($D1163=$O$5,$C1163*$P$5*0.01,$D1163=$O$6,$C1163*$P$6*0.01,$D1163="AZN",$C1163*0.08)</f>
        <v>544</v>
      </c>
    </row>
    <row r="1164" spans="1:6" x14ac:dyDescent="0.3">
      <c r="A1164" s="177" t="s">
        <v>1014</v>
      </c>
      <c r="B1164" s="178">
        <v>43828</v>
      </c>
      <c r="C1164" s="179">
        <v>2000</v>
      </c>
      <c r="D1164" s="88" t="s">
        <v>2863</v>
      </c>
      <c r="E1164" s="184" cm="1">
        <f t="array" ref="E1164">_xlfn.IFS($D1164=$O$5,C1164*$P$5,$D1164=$O$6,$C1164*$P$6,$D1164="AZN",$C1164)</f>
        <v>3400</v>
      </c>
      <c r="F1164" s="183" cm="1">
        <f t="array" ref="F1164">_xlfn.IFS($D1164=$O$5,$C1164*$P$5*0.01,$D1164=$O$6,$C1164*$P$6*0.01,$D1164="AZN",$C1164*0.08)</f>
        <v>34</v>
      </c>
    </row>
    <row r="1165" spans="1:6" x14ac:dyDescent="0.3">
      <c r="A1165" s="177" t="s">
        <v>1015</v>
      </c>
      <c r="B1165" s="178">
        <v>43888</v>
      </c>
      <c r="C1165" s="179">
        <v>2800</v>
      </c>
      <c r="D1165" s="88" t="s">
        <v>2863</v>
      </c>
      <c r="E1165" s="184" cm="1">
        <f t="array" ref="E1165">_xlfn.IFS($D1165=$O$5,C1165*$P$5,$D1165=$O$6,$C1165*$P$6,$D1165="AZN",$C1165)</f>
        <v>4760</v>
      </c>
      <c r="F1165" s="183" cm="1">
        <f t="array" ref="F1165">_xlfn.IFS($D1165=$O$5,$C1165*$P$5*0.01,$D1165=$O$6,$C1165*$P$6*0.01,$D1165="AZN",$C1165*0.08)</f>
        <v>47.6</v>
      </c>
    </row>
    <row r="1166" spans="1:6" x14ac:dyDescent="0.3">
      <c r="A1166" s="177" t="s">
        <v>1016</v>
      </c>
      <c r="B1166" s="178">
        <v>44159</v>
      </c>
      <c r="C1166" s="179">
        <v>2600</v>
      </c>
      <c r="D1166" s="88" t="s">
        <v>2864</v>
      </c>
      <c r="E1166" s="184" cm="1">
        <f t="array" ref="E1166">_xlfn.IFS($D1166=$O$5,C1166*$P$5,$D1166=$O$6,$C1166*$P$6,$D1166="AZN",$C1166)</f>
        <v>4722.8999999999996</v>
      </c>
      <c r="F1166" s="183" cm="1">
        <f t="array" ref="F1166">_xlfn.IFS($D1166=$O$5,$C1166*$P$5*0.01,$D1166=$O$6,$C1166*$P$6*0.01,$D1166="AZN",$C1166*0.08)</f>
        <v>47.228999999999999</v>
      </c>
    </row>
    <row r="1167" spans="1:6" x14ac:dyDescent="0.3">
      <c r="A1167" s="177" t="s">
        <v>1017</v>
      </c>
      <c r="B1167" s="178">
        <v>44105</v>
      </c>
      <c r="C1167" s="179">
        <v>11500</v>
      </c>
      <c r="D1167" s="88" t="s">
        <v>2863</v>
      </c>
      <c r="E1167" s="184" cm="1">
        <f t="array" ref="E1167">_xlfn.IFS($D1167=$O$5,C1167*$P$5,$D1167=$O$6,$C1167*$P$6,$D1167="AZN",$C1167)</f>
        <v>19550</v>
      </c>
      <c r="F1167" s="183" cm="1">
        <f t="array" ref="F1167">_xlfn.IFS($D1167=$O$5,$C1167*$P$5*0.01,$D1167=$O$6,$C1167*$P$6*0.01,$D1167="AZN",$C1167*0.08)</f>
        <v>195.5</v>
      </c>
    </row>
    <row r="1168" spans="1:6" x14ac:dyDescent="0.3">
      <c r="A1168" s="177" t="s">
        <v>1018</v>
      </c>
      <c r="B1168" s="178">
        <v>43912</v>
      </c>
      <c r="C1168" s="179">
        <v>12200</v>
      </c>
      <c r="D1168" s="88" t="s">
        <v>2864</v>
      </c>
      <c r="E1168" s="184" cm="1">
        <f t="array" ref="E1168">_xlfn.IFS($D1168=$O$5,C1168*$P$5,$D1168=$O$6,$C1168*$P$6,$D1168="AZN",$C1168)</f>
        <v>22161.3</v>
      </c>
      <c r="F1168" s="183" cm="1">
        <f t="array" ref="F1168">_xlfn.IFS($D1168=$O$5,$C1168*$P$5*0.01,$D1168=$O$6,$C1168*$P$6*0.01,$D1168="AZN",$C1168*0.08)</f>
        <v>221.613</v>
      </c>
    </row>
    <row r="1169" spans="1:6" x14ac:dyDescent="0.3">
      <c r="A1169" s="177" t="s">
        <v>698</v>
      </c>
      <c r="B1169" s="178">
        <v>44386</v>
      </c>
      <c r="C1169" s="179">
        <v>3800</v>
      </c>
      <c r="D1169" s="88" t="s">
        <v>2863</v>
      </c>
      <c r="E1169" s="184" cm="1">
        <f t="array" ref="E1169">_xlfn.IFS($D1169=$O$5,C1169*$P$5,$D1169=$O$6,$C1169*$P$6,$D1169="AZN",$C1169)</f>
        <v>6460</v>
      </c>
      <c r="F1169" s="183" cm="1">
        <f t="array" ref="F1169">_xlfn.IFS($D1169=$O$5,$C1169*$P$5*0.01,$D1169=$O$6,$C1169*$P$6*0.01,$D1169="AZN",$C1169*0.08)</f>
        <v>64.599999999999994</v>
      </c>
    </row>
    <row r="1170" spans="1:6" x14ac:dyDescent="0.3">
      <c r="A1170" s="177" t="s">
        <v>1019</v>
      </c>
      <c r="B1170" s="178">
        <v>44233</v>
      </c>
      <c r="C1170" s="179">
        <v>10400</v>
      </c>
      <c r="D1170" s="88" t="s">
        <v>2864</v>
      </c>
      <c r="E1170" s="184" cm="1">
        <f t="array" ref="E1170">_xlfn.IFS($D1170=$O$5,C1170*$P$5,$D1170=$O$6,$C1170*$P$6,$D1170="AZN",$C1170)</f>
        <v>18891.599999999999</v>
      </c>
      <c r="F1170" s="183" cm="1">
        <f t="array" ref="F1170">_xlfn.IFS($D1170=$O$5,$C1170*$P$5*0.01,$D1170=$O$6,$C1170*$P$6*0.01,$D1170="AZN",$C1170*0.08)</f>
        <v>188.916</v>
      </c>
    </row>
    <row r="1171" spans="1:6" x14ac:dyDescent="0.3">
      <c r="A1171" s="177" t="s">
        <v>613</v>
      </c>
      <c r="B1171" s="178">
        <v>43839</v>
      </c>
      <c r="C1171" s="179">
        <v>9700</v>
      </c>
      <c r="D1171" s="88" t="s">
        <v>2864</v>
      </c>
      <c r="E1171" s="184" cm="1">
        <f t="array" ref="E1171">_xlfn.IFS($D1171=$O$5,C1171*$P$5,$D1171=$O$6,$C1171*$P$6,$D1171="AZN",$C1171)</f>
        <v>17620.05</v>
      </c>
      <c r="F1171" s="183" cm="1">
        <f t="array" ref="F1171">_xlfn.IFS($D1171=$O$5,$C1171*$P$5*0.01,$D1171=$O$6,$C1171*$P$6*0.01,$D1171="AZN",$C1171*0.08)</f>
        <v>176.20050000000001</v>
      </c>
    </row>
    <row r="1172" spans="1:6" x14ac:dyDescent="0.3">
      <c r="A1172" s="177" t="s">
        <v>882</v>
      </c>
      <c r="B1172" s="178">
        <v>43870</v>
      </c>
      <c r="C1172" s="179">
        <v>1800</v>
      </c>
      <c r="D1172" s="88" t="s">
        <v>2862</v>
      </c>
      <c r="E1172" s="184" cm="1">
        <f t="array" ref="E1172">_xlfn.IFS($D1172=$O$5,C1172*$P$5,$D1172=$O$6,$C1172*$P$6,$D1172="AZN",$C1172)</f>
        <v>1800</v>
      </c>
      <c r="F1172" s="183" cm="1">
        <f t="array" ref="F1172">_xlfn.IFS($D1172=$O$5,$C1172*$P$5*0.01,$D1172=$O$6,$C1172*$P$6*0.01,$D1172="AZN",$C1172*0.08)</f>
        <v>144</v>
      </c>
    </row>
    <row r="1173" spans="1:6" x14ac:dyDescent="0.3">
      <c r="A1173" s="177" t="s">
        <v>1020</v>
      </c>
      <c r="B1173" s="178">
        <v>43907</v>
      </c>
      <c r="C1173" s="179">
        <v>10200</v>
      </c>
      <c r="D1173" s="88" t="s">
        <v>2863</v>
      </c>
      <c r="E1173" s="184" cm="1">
        <f t="array" ref="E1173">_xlfn.IFS($D1173=$O$5,C1173*$P$5,$D1173=$O$6,$C1173*$P$6,$D1173="AZN",$C1173)</f>
        <v>17340</v>
      </c>
      <c r="F1173" s="183" cm="1">
        <f t="array" ref="F1173">_xlfn.IFS($D1173=$O$5,$C1173*$P$5*0.01,$D1173=$O$6,$C1173*$P$6*0.01,$D1173="AZN",$C1173*0.08)</f>
        <v>173.4</v>
      </c>
    </row>
    <row r="1174" spans="1:6" x14ac:dyDescent="0.3">
      <c r="A1174" s="177" t="s">
        <v>1021</v>
      </c>
      <c r="B1174" s="178">
        <v>44247</v>
      </c>
      <c r="C1174" s="179">
        <v>9800</v>
      </c>
      <c r="D1174" s="88" t="s">
        <v>2862</v>
      </c>
      <c r="E1174" s="184" cm="1">
        <f t="array" ref="E1174">_xlfn.IFS($D1174=$O$5,C1174*$P$5,$D1174=$O$6,$C1174*$P$6,$D1174="AZN",$C1174)</f>
        <v>9800</v>
      </c>
      <c r="F1174" s="183" cm="1">
        <f t="array" ref="F1174">_xlfn.IFS($D1174=$O$5,$C1174*$P$5*0.01,$D1174=$O$6,$C1174*$P$6*0.01,$D1174="AZN",$C1174*0.08)</f>
        <v>784</v>
      </c>
    </row>
    <row r="1175" spans="1:6" x14ac:dyDescent="0.3">
      <c r="A1175" s="177" t="s">
        <v>862</v>
      </c>
      <c r="B1175" s="178">
        <v>44034</v>
      </c>
      <c r="C1175" s="179">
        <v>7800</v>
      </c>
      <c r="D1175" s="88" t="s">
        <v>2862</v>
      </c>
      <c r="E1175" s="184" cm="1">
        <f t="array" ref="E1175">_xlfn.IFS($D1175=$O$5,C1175*$P$5,$D1175=$O$6,$C1175*$P$6,$D1175="AZN",$C1175)</f>
        <v>7800</v>
      </c>
      <c r="F1175" s="183" cm="1">
        <f t="array" ref="F1175">_xlfn.IFS($D1175=$O$5,$C1175*$P$5*0.01,$D1175=$O$6,$C1175*$P$6*0.01,$D1175="AZN",$C1175*0.08)</f>
        <v>624</v>
      </c>
    </row>
    <row r="1176" spans="1:6" x14ac:dyDescent="0.3">
      <c r="A1176" s="177" t="s">
        <v>1022</v>
      </c>
      <c r="B1176" s="178">
        <v>44161</v>
      </c>
      <c r="C1176" s="179">
        <v>1400</v>
      </c>
      <c r="D1176" s="88" t="s">
        <v>2862</v>
      </c>
      <c r="E1176" s="184" cm="1">
        <f t="array" ref="E1176">_xlfn.IFS($D1176=$O$5,C1176*$P$5,$D1176=$O$6,$C1176*$P$6,$D1176="AZN",$C1176)</f>
        <v>1400</v>
      </c>
      <c r="F1176" s="183" cm="1">
        <f t="array" ref="F1176">_xlfn.IFS($D1176=$O$5,$C1176*$P$5*0.01,$D1176=$O$6,$C1176*$P$6*0.01,$D1176="AZN",$C1176*0.08)</f>
        <v>112</v>
      </c>
    </row>
    <row r="1177" spans="1:6" x14ac:dyDescent="0.3">
      <c r="A1177" s="177" t="s">
        <v>1023</v>
      </c>
      <c r="B1177" s="178">
        <v>44153</v>
      </c>
      <c r="C1177" s="179">
        <v>3200</v>
      </c>
      <c r="D1177" s="88" t="s">
        <v>2863</v>
      </c>
      <c r="E1177" s="184" cm="1">
        <f t="array" ref="E1177">_xlfn.IFS($D1177=$O$5,C1177*$P$5,$D1177=$O$6,$C1177*$P$6,$D1177="AZN",$C1177)</f>
        <v>5440</v>
      </c>
      <c r="F1177" s="183" cm="1">
        <f t="array" ref="F1177">_xlfn.IFS($D1177=$O$5,$C1177*$P$5*0.01,$D1177=$O$6,$C1177*$P$6*0.01,$D1177="AZN",$C1177*0.08)</f>
        <v>54.4</v>
      </c>
    </row>
    <row r="1178" spans="1:6" x14ac:dyDescent="0.3">
      <c r="A1178" s="177" t="s">
        <v>193</v>
      </c>
      <c r="B1178" s="178">
        <v>43903</v>
      </c>
      <c r="C1178" s="179">
        <v>1800</v>
      </c>
      <c r="D1178" s="88" t="s">
        <v>2864</v>
      </c>
      <c r="E1178" s="184" cm="1">
        <f t="array" ref="E1178">_xlfn.IFS($D1178=$O$5,C1178*$P$5,$D1178=$O$6,$C1178*$P$6,$D1178="AZN",$C1178)</f>
        <v>3269.7</v>
      </c>
      <c r="F1178" s="183" cm="1">
        <f t="array" ref="F1178">_xlfn.IFS($D1178=$O$5,$C1178*$P$5*0.01,$D1178=$O$6,$C1178*$P$6*0.01,$D1178="AZN",$C1178*0.08)</f>
        <v>32.696999999999996</v>
      </c>
    </row>
    <row r="1179" spans="1:6" x14ac:dyDescent="0.3">
      <c r="A1179" s="177" t="s">
        <v>471</v>
      </c>
      <c r="B1179" s="178">
        <v>44256</v>
      </c>
      <c r="C1179" s="179">
        <v>5300</v>
      </c>
      <c r="D1179" s="88" t="s">
        <v>2863</v>
      </c>
      <c r="E1179" s="184" cm="1">
        <f t="array" ref="E1179">_xlfn.IFS($D1179=$O$5,C1179*$P$5,$D1179=$O$6,$C1179*$P$6,$D1179="AZN",$C1179)</f>
        <v>9010</v>
      </c>
      <c r="F1179" s="183" cm="1">
        <f t="array" ref="F1179">_xlfn.IFS($D1179=$O$5,$C1179*$P$5*0.01,$D1179=$O$6,$C1179*$P$6*0.01,$D1179="AZN",$C1179*0.08)</f>
        <v>90.100000000000009</v>
      </c>
    </row>
    <row r="1180" spans="1:6" x14ac:dyDescent="0.3">
      <c r="A1180" s="177" t="s">
        <v>1024</v>
      </c>
      <c r="B1180" s="178">
        <v>44303</v>
      </c>
      <c r="C1180" s="179">
        <v>1200</v>
      </c>
      <c r="D1180" s="88" t="s">
        <v>2864</v>
      </c>
      <c r="E1180" s="184" cm="1">
        <f t="array" ref="E1180">_xlfn.IFS($D1180=$O$5,C1180*$P$5,$D1180=$O$6,$C1180*$P$6,$D1180="AZN",$C1180)</f>
        <v>2179.8000000000002</v>
      </c>
      <c r="F1180" s="183" cm="1">
        <f t="array" ref="F1180">_xlfn.IFS($D1180=$O$5,$C1180*$P$5*0.01,$D1180=$O$6,$C1180*$P$6*0.01,$D1180="AZN",$C1180*0.08)</f>
        <v>21.798000000000002</v>
      </c>
    </row>
    <row r="1181" spans="1:6" x14ac:dyDescent="0.3">
      <c r="A1181" s="177" t="s">
        <v>384</v>
      </c>
      <c r="B1181" s="178">
        <v>43486</v>
      </c>
      <c r="C1181" s="179">
        <v>1300</v>
      </c>
      <c r="D1181" s="88" t="s">
        <v>2864</v>
      </c>
      <c r="E1181" s="184" cm="1">
        <f t="array" ref="E1181">_xlfn.IFS($D1181=$O$5,C1181*$P$5,$D1181=$O$6,$C1181*$P$6,$D1181="AZN",$C1181)</f>
        <v>2361.4499999999998</v>
      </c>
      <c r="F1181" s="183" cm="1">
        <f t="array" ref="F1181">_xlfn.IFS($D1181=$O$5,$C1181*$P$5*0.01,$D1181=$O$6,$C1181*$P$6*0.01,$D1181="AZN",$C1181*0.08)</f>
        <v>23.6145</v>
      </c>
    </row>
    <row r="1182" spans="1:6" x14ac:dyDescent="0.3">
      <c r="A1182" s="177" t="s">
        <v>1025</v>
      </c>
      <c r="B1182" s="178">
        <v>44233</v>
      </c>
      <c r="C1182" s="179">
        <v>9200</v>
      </c>
      <c r="D1182" s="88" t="s">
        <v>2863</v>
      </c>
      <c r="E1182" s="184" cm="1">
        <f t="array" ref="E1182">_xlfn.IFS($D1182=$O$5,C1182*$P$5,$D1182=$O$6,$C1182*$P$6,$D1182="AZN",$C1182)</f>
        <v>15640</v>
      </c>
      <c r="F1182" s="183" cm="1">
        <f t="array" ref="F1182">_xlfn.IFS($D1182=$O$5,$C1182*$P$5*0.01,$D1182=$O$6,$C1182*$P$6*0.01,$D1182="AZN",$C1182*0.08)</f>
        <v>156.4</v>
      </c>
    </row>
    <row r="1183" spans="1:6" x14ac:dyDescent="0.3">
      <c r="A1183" s="177" t="s">
        <v>1026</v>
      </c>
      <c r="B1183" s="178">
        <v>44710</v>
      </c>
      <c r="C1183" s="179">
        <v>2000</v>
      </c>
      <c r="D1183" s="88" t="s">
        <v>2863</v>
      </c>
      <c r="E1183" s="184" cm="1">
        <f t="array" ref="E1183">_xlfn.IFS($D1183=$O$5,C1183*$P$5,$D1183=$O$6,$C1183*$P$6,$D1183="AZN",$C1183)</f>
        <v>3400</v>
      </c>
      <c r="F1183" s="183" cm="1">
        <f t="array" ref="F1183">_xlfn.IFS($D1183=$O$5,$C1183*$P$5*0.01,$D1183=$O$6,$C1183*$P$6*0.01,$D1183="AZN",$C1183*0.08)</f>
        <v>34</v>
      </c>
    </row>
    <row r="1184" spans="1:6" x14ac:dyDescent="0.3">
      <c r="A1184" s="177" t="s">
        <v>408</v>
      </c>
      <c r="B1184" s="178">
        <v>44346</v>
      </c>
      <c r="C1184" s="179">
        <v>13000</v>
      </c>
      <c r="D1184" s="88" t="s">
        <v>2863</v>
      </c>
      <c r="E1184" s="184" cm="1">
        <f t="array" ref="E1184">_xlfn.IFS($D1184=$O$5,C1184*$P$5,$D1184=$O$6,$C1184*$P$6,$D1184="AZN",$C1184)</f>
        <v>22100</v>
      </c>
      <c r="F1184" s="183" cm="1">
        <f t="array" ref="F1184">_xlfn.IFS($D1184=$O$5,$C1184*$P$5*0.01,$D1184=$O$6,$C1184*$P$6*0.01,$D1184="AZN",$C1184*0.08)</f>
        <v>221</v>
      </c>
    </row>
    <row r="1185" spans="1:6" x14ac:dyDescent="0.3">
      <c r="A1185" s="177" t="s">
        <v>936</v>
      </c>
      <c r="B1185" s="178">
        <v>44635</v>
      </c>
      <c r="C1185" s="179">
        <v>11800</v>
      </c>
      <c r="D1185" s="88" t="s">
        <v>2864</v>
      </c>
      <c r="E1185" s="184" cm="1">
        <f t="array" ref="E1185">_xlfn.IFS($D1185=$O$5,C1185*$P$5,$D1185=$O$6,$C1185*$P$6,$D1185="AZN",$C1185)</f>
        <v>21434.7</v>
      </c>
      <c r="F1185" s="183" cm="1">
        <f t="array" ref="F1185">_xlfn.IFS($D1185=$O$5,$C1185*$P$5*0.01,$D1185=$O$6,$C1185*$P$6*0.01,$D1185="AZN",$C1185*0.08)</f>
        <v>214.34700000000001</v>
      </c>
    </row>
    <row r="1186" spans="1:6" x14ac:dyDescent="0.3">
      <c r="A1186" s="177" t="s">
        <v>1027</v>
      </c>
      <c r="B1186" s="178">
        <v>44024</v>
      </c>
      <c r="C1186" s="179">
        <v>6300</v>
      </c>
      <c r="D1186" s="88" t="s">
        <v>2863</v>
      </c>
      <c r="E1186" s="184" cm="1">
        <f t="array" ref="E1186">_xlfn.IFS($D1186=$O$5,C1186*$P$5,$D1186=$O$6,$C1186*$P$6,$D1186="AZN",$C1186)</f>
        <v>10710</v>
      </c>
      <c r="F1186" s="183" cm="1">
        <f t="array" ref="F1186">_xlfn.IFS($D1186=$O$5,$C1186*$P$5*0.01,$D1186=$O$6,$C1186*$P$6*0.01,$D1186="AZN",$C1186*0.08)</f>
        <v>107.10000000000001</v>
      </c>
    </row>
    <row r="1187" spans="1:6" x14ac:dyDescent="0.3">
      <c r="A1187" s="177" t="s">
        <v>642</v>
      </c>
      <c r="B1187" s="178">
        <v>43961</v>
      </c>
      <c r="C1187" s="179">
        <v>11200</v>
      </c>
      <c r="D1187" s="88" t="s">
        <v>2862</v>
      </c>
      <c r="E1187" s="184" cm="1">
        <f t="array" ref="E1187">_xlfn.IFS($D1187=$O$5,C1187*$P$5,$D1187=$O$6,$C1187*$P$6,$D1187="AZN",$C1187)</f>
        <v>11200</v>
      </c>
      <c r="F1187" s="183" cm="1">
        <f t="array" ref="F1187">_xlfn.IFS($D1187=$O$5,$C1187*$P$5*0.01,$D1187=$O$6,$C1187*$P$6*0.01,$D1187="AZN",$C1187*0.08)</f>
        <v>896</v>
      </c>
    </row>
    <row r="1188" spans="1:6" x14ac:dyDescent="0.3">
      <c r="A1188" s="177" t="s">
        <v>1028</v>
      </c>
      <c r="B1188" s="178">
        <v>44284</v>
      </c>
      <c r="C1188" s="179">
        <v>3400</v>
      </c>
      <c r="D1188" s="88" t="s">
        <v>2863</v>
      </c>
      <c r="E1188" s="184" cm="1">
        <f t="array" ref="E1188">_xlfn.IFS($D1188=$O$5,C1188*$P$5,$D1188=$O$6,$C1188*$P$6,$D1188="AZN",$C1188)</f>
        <v>5780</v>
      </c>
      <c r="F1188" s="183" cm="1">
        <f t="array" ref="F1188">_xlfn.IFS($D1188=$O$5,$C1188*$P$5*0.01,$D1188=$O$6,$C1188*$P$6*0.01,$D1188="AZN",$C1188*0.08)</f>
        <v>57.800000000000004</v>
      </c>
    </row>
    <row r="1189" spans="1:6" x14ac:dyDescent="0.3">
      <c r="A1189" s="177" t="s">
        <v>1029</v>
      </c>
      <c r="B1189" s="178">
        <v>44754</v>
      </c>
      <c r="C1189" s="179">
        <v>7900</v>
      </c>
      <c r="D1189" s="88" t="s">
        <v>2863</v>
      </c>
      <c r="E1189" s="184" cm="1">
        <f t="array" ref="E1189">_xlfn.IFS($D1189=$O$5,C1189*$P$5,$D1189=$O$6,$C1189*$P$6,$D1189="AZN",$C1189)</f>
        <v>13430</v>
      </c>
      <c r="F1189" s="183" cm="1">
        <f t="array" ref="F1189">_xlfn.IFS($D1189=$O$5,$C1189*$P$5*0.01,$D1189=$O$6,$C1189*$P$6*0.01,$D1189="AZN",$C1189*0.08)</f>
        <v>134.30000000000001</v>
      </c>
    </row>
    <row r="1190" spans="1:6" x14ac:dyDescent="0.3">
      <c r="A1190" s="177" t="s">
        <v>800</v>
      </c>
      <c r="B1190" s="178">
        <v>44119</v>
      </c>
      <c r="C1190" s="179">
        <v>11600</v>
      </c>
      <c r="D1190" s="88" t="s">
        <v>2863</v>
      </c>
      <c r="E1190" s="184" cm="1">
        <f t="array" ref="E1190">_xlfn.IFS($D1190=$O$5,C1190*$P$5,$D1190=$O$6,$C1190*$P$6,$D1190="AZN",$C1190)</f>
        <v>19720</v>
      </c>
      <c r="F1190" s="183" cm="1">
        <f t="array" ref="F1190">_xlfn.IFS($D1190=$O$5,$C1190*$P$5*0.01,$D1190=$O$6,$C1190*$P$6*0.01,$D1190="AZN",$C1190*0.08)</f>
        <v>197.20000000000002</v>
      </c>
    </row>
    <row r="1191" spans="1:6" x14ac:dyDescent="0.3">
      <c r="A1191" s="177" t="s">
        <v>1030</v>
      </c>
      <c r="B1191" s="178">
        <v>44352</v>
      </c>
      <c r="C1191" s="179">
        <v>3500</v>
      </c>
      <c r="D1191" s="88" t="s">
        <v>2863</v>
      </c>
      <c r="E1191" s="184" cm="1">
        <f t="array" ref="E1191">_xlfn.IFS($D1191=$O$5,C1191*$P$5,$D1191=$O$6,$C1191*$P$6,$D1191="AZN",$C1191)</f>
        <v>5950</v>
      </c>
      <c r="F1191" s="183" cm="1">
        <f t="array" ref="F1191">_xlfn.IFS($D1191=$O$5,$C1191*$P$5*0.01,$D1191=$O$6,$C1191*$P$6*0.01,$D1191="AZN",$C1191*0.08)</f>
        <v>59.5</v>
      </c>
    </row>
    <row r="1192" spans="1:6" x14ac:dyDescent="0.3">
      <c r="A1192" s="177" t="s">
        <v>1031</v>
      </c>
      <c r="B1192" s="178">
        <v>44149</v>
      </c>
      <c r="C1192" s="179">
        <v>4200</v>
      </c>
      <c r="D1192" s="88" t="s">
        <v>2863</v>
      </c>
      <c r="E1192" s="184" cm="1">
        <f t="array" ref="E1192">_xlfn.IFS($D1192=$O$5,C1192*$P$5,$D1192=$O$6,$C1192*$P$6,$D1192="AZN",$C1192)</f>
        <v>7140</v>
      </c>
      <c r="F1192" s="183" cm="1">
        <f t="array" ref="F1192">_xlfn.IFS($D1192=$O$5,$C1192*$P$5*0.01,$D1192=$O$6,$C1192*$P$6*0.01,$D1192="AZN",$C1192*0.08)</f>
        <v>71.400000000000006</v>
      </c>
    </row>
    <row r="1193" spans="1:6" x14ac:dyDescent="0.3">
      <c r="A1193" s="177" t="s">
        <v>559</v>
      </c>
      <c r="B1193" s="178">
        <v>44641</v>
      </c>
      <c r="C1193" s="179">
        <v>12500</v>
      </c>
      <c r="D1193" s="88" t="s">
        <v>2862</v>
      </c>
      <c r="E1193" s="184" cm="1">
        <f t="array" ref="E1193">_xlfn.IFS($D1193=$O$5,C1193*$P$5,$D1193=$O$6,$C1193*$P$6,$D1193="AZN",$C1193)</f>
        <v>12500</v>
      </c>
      <c r="F1193" s="183" cm="1">
        <f t="array" ref="F1193">_xlfn.IFS($D1193=$O$5,$C1193*$P$5*0.01,$D1193=$O$6,$C1193*$P$6*0.01,$D1193="AZN",$C1193*0.08)</f>
        <v>1000</v>
      </c>
    </row>
    <row r="1194" spans="1:6" x14ac:dyDescent="0.3">
      <c r="A1194" s="177" t="s">
        <v>962</v>
      </c>
      <c r="B1194" s="178">
        <v>44219</v>
      </c>
      <c r="C1194" s="179">
        <v>7700</v>
      </c>
      <c r="D1194" s="88" t="s">
        <v>2864</v>
      </c>
      <c r="E1194" s="184" cm="1">
        <f t="array" ref="E1194">_xlfn.IFS($D1194=$O$5,C1194*$P$5,$D1194=$O$6,$C1194*$P$6,$D1194="AZN",$C1194)</f>
        <v>13987.05</v>
      </c>
      <c r="F1194" s="183" cm="1">
        <f t="array" ref="F1194">_xlfn.IFS($D1194=$O$5,$C1194*$P$5*0.01,$D1194=$O$6,$C1194*$P$6*0.01,$D1194="AZN",$C1194*0.08)</f>
        <v>139.87049999999999</v>
      </c>
    </row>
    <row r="1195" spans="1:6" x14ac:dyDescent="0.3">
      <c r="A1195" s="177" t="s">
        <v>1032</v>
      </c>
      <c r="B1195" s="178">
        <v>43808</v>
      </c>
      <c r="C1195" s="179">
        <v>3800</v>
      </c>
      <c r="D1195" s="88" t="s">
        <v>2862</v>
      </c>
      <c r="E1195" s="184" cm="1">
        <f t="array" ref="E1195">_xlfn.IFS($D1195=$O$5,C1195*$P$5,$D1195=$O$6,$C1195*$P$6,$D1195="AZN",$C1195)</f>
        <v>3800</v>
      </c>
      <c r="F1195" s="183" cm="1">
        <f t="array" ref="F1195">_xlfn.IFS($D1195=$O$5,$C1195*$P$5*0.01,$D1195=$O$6,$C1195*$P$6*0.01,$D1195="AZN",$C1195*0.08)</f>
        <v>304</v>
      </c>
    </row>
    <row r="1196" spans="1:6" x14ac:dyDescent="0.3">
      <c r="A1196" s="177" t="s">
        <v>396</v>
      </c>
      <c r="B1196" s="178">
        <v>44839</v>
      </c>
      <c r="C1196" s="179">
        <v>7300</v>
      </c>
      <c r="D1196" s="88" t="s">
        <v>2862</v>
      </c>
      <c r="E1196" s="184" cm="1">
        <f t="array" ref="E1196">_xlfn.IFS($D1196=$O$5,C1196*$P$5,$D1196=$O$6,$C1196*$P$6,$D1196="AZN",$C1196)</f>
        <v>7300</v>
      </c>
      <c r="F1196" s="183" cm="1">
        <f t="array" ref="F1196">_xlfn.IFS($D1196=$O$5,$C1196*$P$5*0.01,$D1196=$O$6,$C1196*$P$6*0.01,$D1196="AZN",$C1196*0.08)</f>
        <v>584</v>
      </c>
    </row>
    <row r="1197" spans="1:6" x14ac:dyDescent="0.3">
      <c r="A1197" s="177" t="s">
        <v>1033</v>
      </c>
      <c r="B1197" s="178">
        <v>44272</v>
      </c>
      <c r="C1197" s="179">
        <v>5700</v>
      </c>
      <c r="D1197" s="88" t="s">
        <v>2863</v>
      </c>
      <c r="E1197" s="184" cm="1">
        <f t="array" ref="E1197">_xlfn.IFS($D1197=$O$5,C1197*$P$5,$D1197=$O$6,$C1197*$P$6,$D1197="AZN",$C1197)</f>
        <v>9690</v>
      </c>
      <c r="F1197" s="183" cm="1">
        <f t="array" ref="F1197">_xlfn.IFS($D1197=$O$5,$C1197*$P$5*0.01,$D1197=$O$6,$C1197*$P$6*0.01,$D1197="AZN",$C1197*0.08)</f>
        <v>96.9</v>
      </c>
    </row>
    <row r="1198" spans="1:6" x14ac:dyDescent="0.3">
      <c r="A1198" s="177" t="s">
        <v>1034</v>
      </c>
      <c r="B1198" s="178">
        <v>44607</v>
      </c>
      <c r="C1198" s="179">
        <v>12700</v>
      </c>
      <c r="D1198" s="88" t="s">
        <v>2862</v>
      </c>
      <c r="E1198" s="184" cm="1">
        <f t="array" ref="E1198">_xlfn.IFS($D1198=$O$5,C1198*$P$5,$D1198=$O$6,$C1198*$P$6,$D1198="AZN",$C1198)</f>
        <v>12700</v>
      </c>
      <c r="F1198" s="183" cm="1">
        <f t="array" ref="F1198">_xlfn.IFS($D1198=$O$5,$C1198*$P$5*0.01,$D1198=$O$6,$C1198*$P$6*0.01,$D1198="AZN",$C1198*0.08)</f>
        <v>1016</v>
      </c>
    </row>
    <row r="1199" spans="1:6" x14ac:dyDescent="0.3">
      <c r="A1199" s="177" t="s">
        <v>1035</v>
      </c>
      <c r="B1199" s="178">
        <v>44143</v>
      </c>
      <c r="C1199" s="179">
        <v>13000</v>
      </c>
      <c r="D1199" s="88" t="s">
        <v>2863</v>
      </c>
      <c r="E1199" s="184" cm="1">
        <f t="array" ref="E1199">_xlfn.IFS($D1199=$O$5,C1199*$P$5,$D1199=$O$6,$C1199*$P$6,$D1199="AZN",$C1199)</f>
        <v>22100</v>
      </c>
      <c r="F1199" s="183" cm="1">
        <f t="array" ref="F1199">_xlfn.IFS($D1199=$O$5,$C1199*$P$5*0.01,$D1199=$O$6,$C1199*$P$6*0.01,$D1199="AZN",$C1199*0.08)</f>
        <v>221</v>
      </c>
    </row>
    <row r="1200" spans="1:6" x14ac:dyDescent="0.3">
      <c r="A1200" s="177" t="s">
        <v>1036</v>
      </c>
      <c r="B1200" s="178">
        <v>44640</v>
      </c>
      <c r="C1200" s="179">
        <v>9800</v>
      </c>
      <c r="D1200" s="88" t="s">
        <v>2863</v>
      </c>
      <c r="E1200" s="184" cm="1">
        <f t="array" ref="E1200">_xlfn.IFS($D1200=$O$5,C1200*$P$5,$D1200=$O$6,$C1200*$P$6,$D1200="AZN",$C1200)</f>
        <v>16660</v>
      </c>
      <c r="F1200" s="183" cm="1">
        <f t="array" ref="F1200">_xlfn.IFS($D1200=$O$5,$C1200*$P$5*0.01,$D1200=$O$6,$C1200*$P$6*0.01,$D1200="AZN",$C1200*0.08)</f>
        <v>166.6</v>
      </c>
    </row>
    <row r="1201" spans="1:6" x14ac:dyDescent="0.3">
      <c r="A1201" s="177" t="s">
        <v>323</v>
      </c>
      <c r="B1201" s="178">
        <v>44051</v>
      </c>
      <c r="C1201" s="179">
        <v>10800</v>
      </c>
      <c r="D1201" s="88" t="s">
        <v>2864</v>
      </c>
      <c r="E1201" s="184" cm="1">
        <f t="array" ref="E1201">_xlfn.IFS($D1201=$O$5,C1201*$P$5,$D1201=$O$6,$C1201*$P$6,$D1201="AZN",$C1201)</f>
        <v>19618.2</v>
      </c>
      <c r="F1201" s="183" cm="1">
        <f t="array" ref="F1201">_xlfn.IFS($D1201=$O$5,$C1201*$P$5*0.01,$D1201=$O$6,$C1201*$P$6*0.01,$D1201="AZN",$C1201*0.08)</f>
        <v>196.18200000000002</v>
      </c>
    </row>
    <row r="1202" spans="1:6" x14ac:dyDescent="0.3">
      <c r="A1202" s="177" t="s">
        <v>1037</v>
      </c>
      <c r="B1202" s="178">
        <v>44242</v>
      </c>
      <c r="C1202" s="179">
        <v>8500</v>
      </c>
      <c r="D1202" s="88" t="s">
        <v>2863</v>
      </c>
      <c r="E1202" s="184" cm="1">
        <f t="array" ref="E1202">_xlfn.IFS($D1202=$O$5,C1202*$P$5,$D1202=$O$6,$C1202*$P$6,$D1202="AZN",$C1202)</f>
        <v>14450</v>
      </c>
      <c r="F1202" s="183" cm="1">
        <f t="array" ref="F1202">_xlfn.IFS($D1202=$O$5,$C1202*$P$5*0.01,$D1202=$O$6,$C1202*$P$6*0.01,$D1202="AZN",$C1202*0.08)</f>
        <v>144.5</v>
      </c>
    </row>
    <row r="1203" spans="1:6" x14ac:dyDescent="0.3">
      <c r="A1203" s="177" t="s">
        <v>1038</v>
      </c>
      <c r="B1203" s="178">
        <v>44517</v>
      </c>
      <c r="C1203" s="179">
        <v>12000</v>
      </c>
      <c r="D1203" s="88" t="s">
        <v>2862</v>
      </c>
      <c r="E1203" s="184" cm="1">
        <f t="array" ref="E1203">_xlfn.IFS($D1203=$O$5,C1203*$P$5,$D1203=$O$6,$C1203*$P$6,$D1203="AZN",$C1203)</f>
        <v>12000</v>
      </c>
      <c r="F1203" s="183" cm="1">
        <f t="array" ref="F1203">_xlfn.IFS($D1203=$O$5,$C1203*$P$5*0.01,$D1203=$O$6,$C1203*$P$6*0.01,$D1203="AZN",$C1203*0.08)</f>
        <v>960</v>
      </c>
    </row>
    <row r="1204" spans="1:6" x14ac:dyDescent="0.3">
      <c r="A1204" s="177" t="s">
        <v>1039</v>
      </c>
      <c r="B1204" s="178">
        <v>44035</v>
      </c>
      <c r="C1204" s="179">
        <v>11600</v>
      </c>
      <c r="D1204" s="88" t="s">
        <v>2862</v>
      </c>
      <c r="E1204" s="184" cm="1">
        <f t="array" ref="E1204">_xlfn.IFS($D1204=$O$5,C1204*$P$5,$D1204=$O$6,$C1204*$P$6,$D1204="AZN",$C1204)</f>
        <v>11600</v>
      </c>
      <c r="F1204" s="183" cm="1">
        <f t="array" ref="F1204">_xlfn.IFS($D1204=$O$5,$C1204*$P$5*0.01,$D1204=$O$6,$C1204*$P$6*0.01,$D1204="AZN",$C1204*0.08)</f>
        <v>928</v>
      </c>
    </row>
    <row r="1205" spans="1:6" x14ac:dyDescent="0.3">
      <c r="A1205" s="177" t="s">
        <v>1040</v>
      </c>
      <c r="B1205" s="178">
        <v>44160</v>
      </c>
      <c r="C1205" s="179">
        <v>1700</v>
      </c>
      <c r="D1205" s="88" t="s">
        <v>2864</v>
      </c>
      <c r="E1205" s="184" cm="1">
        <f t="array" ref="E1205">_xlfn.IFS($D1205=$O$5,C1205*$P$5,$D1205=$O$6,$C1205*$P$6,$D1205="AZN",$C1205)</f>
        <v>3088.05</v>
      </c>
      <c r="F1205" s="183" cm="1">
        <f t="array" ref="F1205">_xlfn.IFS($D1205=$O$5,$C1205*$P$5*0.01,$D1205=$O$6,$C1205*$P$6*0.01,$D1205="AZN",$C1205*0.08)</f>
        <v>30.880500000000001</v>
      </c>
    </row>
    <row r="1206" spans="1:6" x14ac:dyDescent="0.3">
      <c r="A1206" s="177" t="s">
        <v>1041</v>
      </c>
      <c r="B1206" s="178">
        <v>44144</v>
      </c>
      <c r="C1206" s="179">
        <v>5000</v>
      </c>
      <c r="D1206" s="88" t="s">
        <v>2863</v>
      </c>
      <c r="E1206" s="184" cm="1">
        <f t="array" ref="E1206">_xlfn.IFS($D1206=$O$5,C1206*$P$5,$D1206=$O$6,$C1206*$P$6,$D1206="AZN",$C1206)</f>
        <v>8500</v>
      </c>
      <c r="F1206" s="183" cm="1">
        <f t="array" ref="F1206">_xlfn.IFS($D1206=$O$5,$C1206*$P$5*0.01,$D1206=$O$6,$C1206*$P$6*0.01,$D1206="AZN",$C1206*0.08)</f>
        <v>85</v>
      </c>
    </row>
    <row r="1207" spans="1:6" x14ac:dyDescent="0.3">
      <c r="A1207" s="177" t="s">
        <v>864</v>
      </c>
      <c r="B1207" s="178">
        <v>43923</v>
      </c>
      <c r="C1207" s="179">
        <v>7800</v>
      </c>
      <c r="D1207" s="88" t="s">
        <v>2864</v>
      </c>
      <c r="E1207" s="184" cm="1">
        <f t="array" ref="E1207">_xlfn.IFS($D1207=$O$5,C1207*$P$5,$D1207=$O$6,$C1207*$P$6,$D1207="AZN",$C1207)</f>
        <v>14168.7</v>
      </c>
      <c r="F1207" s="183" cm="1">
        <f t="array" ref="F1207">_xlfn.IFS($D1207=$O$5,$C1207*$P$5*0.01,$D1207=$O$6,$C1207*$P$6*0.01,$D1207="AZN",$C1207*0.08)</f>
        <v>141.68700000000001</v>
      </c>
    </row>
    <row r="1208" spans="1:6" x14ac:dyDescent="0.3">
      <c r="A1208" s="177" t="s">
        <v>596</v>
      </c>
      <c r="B1208" s="178">
        <v>43908</v>
      </c>
      <c r="C1208" s="179">
        <v>10000</v>
      </c>
      <c r="D1208" s="88" t="s">
        <v>2863</v>
      </c>
      <c r="E1208" s="184" cm="1">
        <f t="array" ref="E1208">_xlfn.IFS($D1208=$O$5,C1208*$P$5,$D1208=$O$6,$C1208*$P$6,$D1208="AZN",$C1208)</f>
        <v>17000</v>
      </c>
      <c r="F1208" s="183" cm="1">
        <f t="array" ref="F1208">_xlfn.IFS($D1208=$O$5,$C1208*$P$5*0.01,$D1208=$O$6,$C1208*$P$6*0.01,$D1208="AZN",$C1208*0.08)</f>
        <v>170</v>
      </c>
    </row>
    <row r="1209" spans="1:6" x14ac:dyDescent="0.3">
      <c r="A1209" s="177" t="s">
        <v>204</v>
      </c>
      <c r="B1209" s="178">
        <v>43713</v>
      </c>
      <c r="C1209" s="179">
        <v>7100</v>
      </c>
      <c r="D1209" s="88" t="s">
        <v>2863</v>
      </c>
      <c r="E1209" s="184" cm="1">
        <f t="array" ref="E1209">_xlfn.IFS($D1209=$O$5,C1209*$P$5,$D1209=$O$6,$C1209*$P$6,$D1209="AZN",$C1209)</f>
        <v>12070</v>
      </c>
      <c r="F1209" s="183" cm="1">
        <f t="array" ref="F1209">_xlfn.IFS($D1209=$O$5,$C1209*$P$5*0.01,$D1209=$O$6,$C1209*$P$6*0.01,$D1209="AZN",$C1209*0.08)</f>
        <v>120.7</v>
      </c>
    </row>
    <row r="1210" spans="1:6" x14ac:dyDescent="0.3">
      <c r="A1210" s="177" t="s">
        <v>1042</v>
      </c>
      <c r="B1210" s="178">
        <v>44834</v>
      </c>
      <c r="C1210" s="179">
        <v>11200</v>
      </c>
      <c r="D1210" s="88" t="s">
        <v>2863</v>
      </c>
      <c r="E1210" s="184" cm="1">
        <f t="array" ref="E1210">_xlfn.IFS($D1210=$O$5,C1210*$P$5,$D1210=$O$6,$C1210*$P$6,$D1210="AZN",$C1210)</f>
        <v>19040</v>
      </c>
      <c r="F1210" s="183" cm="1">
        <f t="array" ref="F1210">_xlfn.IFS($D1210=$O$5,$C1210*$P$5*0.01,$D1210=$O$6,$C1210*$P$6*0.01,$D1210="AZN",$C1210*0.08)</f>
        <v>190.4</v>
      </c>
    </row>
    <row r="1211" spans="1:6" x14ac:dyDescent="0.3">
      <c r="A1211" s="177" t="s">
        <v>1043</v>
      </c>
      <c r="B1211" s="178">
        <v>44563</v>
      </c>
      <c r="C1211" s="179">
        <v>5200</v>
      </c>
      <c r="D1211" s="88" t="s">
        <v>2864</v>
      </c>
      <c r="E1211" s="184" cm="1">
        <f t="array" ref="E1211">_xlfn.IFS($D1211=$O$5,C1211*$P$5,$D1211=$O$6,$C1211*$P$6,$D1211="AZN",$C1211)</f>
        <v>9445.7999999999993</v>
      </c>
      <c r="F1211" s="183" cm="1">
        <f t="array" ref="F1211">_xlfn.IFS($D1211=$O$5,$C1211*$P$5*0.01,$D1211=$O$6,$C1211*$P$6*0.01,$D1211="AZN",$C1211*0.08)</f>
        <v>94.457999999999998</v>
      </c>
    </row>
    <row r="1212" spans="1:6" x14ac:dyDescent="0.3">
      <c r="A1212" s="177" t="s">
        <v>1044</v>
      </c>
      <c r="B1212" s="178">
        <v>43702</v>
      </c>
      <c r="C1212" s="179">
        <v>5000</v>
      </c>
      <c r="D1212" s="88" t="s">
        <v>2862</v>
      </c>
      <c r="E1212" s="184" cm="1">
        <f t="array" ref="E1212">_xlfn.IFS($D1212=$O$5,C1212*$P$5,$D1212=$O$6,$C1212*$P$6,$D1212="AZN",$C1212)</f>
        <v>5000</v>
      </c>
      <c r="F1212" s="183" cm="1">
        <f t="array" ref="F1212">_xlfn.IFS($D1212=$O$5,$C1212*$P$5*0.01,$D1212=$O$6,$C1212*$P$6*0.01,$D1212="AZN",$C1212*0.08)</f>
        <v>400</v>
      </c>
    </row>
    <row r="1213" spans="1:6" x14ac:dyDescent="0.3">
      <c r="A1213" s="177" t="s">
        <v>243</v>
      </c>
      <c r="B1213" s="178">
        <v>44133</v>
      </c>
      <c r="C1213" s="179">
        <v>1700</v>
      </c>
      <c r="D1213" s="88" t="s">
        <v>2862</v>
      </c>
      <c r="E1213" s="184" cm="1">
        <f t="array" ref="E1213">_xlfn.IFS($D1213=$O$5,C1213*$P$5,$D1213=$O$6,$C1213*$P$6,$D1213="AZN",$C1213)</f>
        <v>1700</v>
      </c>
      <c r="F1213" s="183" cm="1">
        <f t="array" ref="F1213">_xlfn.IFS($D1213=$O$5,$C1213*$P$5*0.01,$D1213=$O$6,$C1213*$P$6*0.01,$D1213="AZN",$C1213*0.08)</f>
        <v>136</v>
      </c>
    </row>
    <row r="1214" spans="1:6" x14ac:dyDescent="0.3">
      <c r="A1214" s="177" t="s">
        <v>1045</v>
      </c>
      <c r="B1214" s="178">
        <v>43788</v>
      </c>
      <c r="C1214" s="179">
        <v>4200</v>
      </c>
      <c r="D1214" s="88" t="s">
        <v>2863</v>
      </c>
      <c r="E1214" s="184" cm="1">
        <f t="array" ref="E1214">_xlfn.IFS($D1214=$O$5,C1214*$P$5,$D1214=$O$6,$C1214*$P$6,$D1214="AZN",$C1214)</f>
        <v>7140</v>
      </c>
      <c r="F1214" s="183" cm="1">
        <f t="array" ref="F1214">_xlfn.IFS($D1214=$O$5,$C1214*$P$5*0.01,$D1214=$O$6,$C1214*$P$6*0.01,$D1214="AZN",$C1214*0.08)</f>
        <v>71.400000000000006</v>
      </c>
    </row>
    <row r="1215" spans="1:6" x14ac:dyDescent="0.3">
      <c r="A1215" s="177" t="s">
        <v>1046</v>
      </c>
      <c r="B1215" s="178">
        <v>44228</v>
      </c>
      <c r="C1215" s="179">
        <v>10900</v>
      </c>
      <c r="D1215" s="88" t="s">
        <v>2863</v>
      </c>
      <c r="E1215" s="184" cm="1">
        <f t="array" ref="E1215">_xlfn.IFS($D1215=$O$5,C1215*$P$5,$D1215=$O$6,$C1215*$P$6,$D1215="AZN",$C1215)</f>
        <v>18530</v>
      </c>
      <c r="F1215" s="183" cm="1">
        <f t="array" ref="F1215">_xlfn.IFS($D1215=$O$5,$C1215*$P$5*0.01,$D1215=$O$6,$C1215*$P$6*0.01,$D1215="AZN",$C1215*0.08)</f>
        <v>185.3</v>
      </c>
    </row>
    <row r="1216" spans="1:6" x14ac:dyDescent="0.3">
      <c r="A1216" s="177" t="s">
        <v>1047</v>
      </c>
      <c r="B1216" s="178">
        <v>44193</v>
      </c>
      <c r="C1216" s="179">
        <v>11300</v>
      </c>
      <c r="D1216" s="88" t="s">
        <v>2863</v>
      </c>
      <c r="E1216" s="184" cm="1">
        <f t="array" ref="E1216">_xlfn.IFS($D1216=$O$5,C1216*$P$5,$D1216=$O$6,$C1216*$P$6,$D1216="AZN",$C1216)</f>
        <v>19210</v>
      </c>
      <c r="F1216" s="183" cm="1">
        <f t="array" ref="F1216">_xlfn.IFS($D1216=$O$5,$C1216*$P$5*0.01,$D1216=$O$6,$C1216*$P$6*0.01,$D1216="AZN",$C1216*0.08)</f>
        <v>192.1</v>
      </c>
    </row>
    <row r="1217" spans="1:6" x14ac:dyDescent="0.3">
      <c r="A1217" s="177" t="s">
        <v>1048</v>
      </c>
      <c r="B1217" s="178">
        <v>44372</v>
      </c>
      <c r="C1217" s="179">
        <v>8900</v>
      </c>
      <c r="D1217" s="88" t="s">
        <v>2864</v>
      </c>
      <c r="E1217" s="184" cm="1">
        <f t="array" ref="E1217">_xlfn.IFS($D1217=$O$5,C1217*$P$5,$D1217=$O$6,$C1217*$P$6,$D1217="AZN",$C1217)</f>
        <v>16166.85</v>
      </c>
      <c r="F1217" s="183" cm="1">
        <f t="array" ref="F1217">_xlfn.IFS($D1217=$O$5,$C1217*$P$5*0.01,$D1217=$O$6,$C1217*$P$6*0.01,$D1217="AZN",$C1217*0.08)</f>
        <v>161.66849999999999</v>
      </c>
    </row>
    <row r="1218" spans="1:6" x14ac:dyDescent="0.3">
      <c r="A1218" s="177" t="s">
        <v>670</v>
      </c>
      <c r="B1218" s="178">
        <v>44065</v>
      </c>
      <c r="C1218" s="179">
        <v>11900</v>
      </c>
      <c r="D1218" s="88" t="s">
        <v>2864</v>
      </c>
      <c r="E1218" s="184" cm="1">
        <f t="array" ref="E1218">_xlfn.IFS($D1218=$O$5,C1218*$P$5,$D1218=$O$6,$C1218*$P$6,$D1218="AZN",$C1218)</f>
        <v>21616.35</v>
      </c>
      <c r="F1218" s="183" cm="1">
        <f t="array" ref="F1218">_xlfn.IFS($D1218=$O$5,$C1218*$P$5*0.01,$D1218=$O$6,$C1218*$P$6*0.01,$D1218="AZN",$C1218*0.08)</f>
        <v>216.1635</v>
      </c>
    </row>
    <row r="1219" spans="1:6" x14ac:dyDescent="0.3">
      <c r="A1219" s="177" t="s">
        <v>661</v>
      </c>
      <c r="B1219" s="178">
        <v>44545</v>
      </c>
      <c r="C1219" s="179">
        <v>6900</v>
      </c>
      <c r="D1219" s="88" t="s">
        <v>2862</v>
      </c>
      <c r="E1219" s="184" cm="1">
        <f t="array" ref="E1219">_xlfn.IFS($D1219=$O$5,C1219*$P$5,$D1219=$O$6,$C1219*$P$6,$D1219="AZN",$C1219)</f>
        <v>6900</v>
      </c>
      <c r="F1219" s="183" cm="1">
        <f t="array" ref="F1219">_xlfn.IFS($D1219=$O$5,$C1219*$P$5*0.01,$D1219=$O$6,$C1219*$P$6*0.01,$D1219="AZN",$C1219*0.08)</f>
        <v>552</v>
      </c>
    </row>
    <row r="1220" spans="1:6" x14ac:dyDescent="0.3">
      <c r="A1220" s="177" t="s">
        <v>715</v>
      </c>
      <c r="B1220" s="178">
        <v>44031</v>
      </c>
      <c r="C1220" s="179">
        <v>6000</v>
      </c>
      <c r="D1220" s="88" t="s">
        <v>2862</v>
      </c>
      <c r="E1220" s="184" cm="1">
        <f t="array" ref="E1220">_xlfn.IFS($D1220=$O$5,C1220*$P$5,$D1220=$O$6,$C1220*$P$6,$D1220="AZN",$C1220)</f>
        <v>6000</v>
      </c>
      <c r="F1220" s="183" cm="1">
        <f t="array" ref="F1220">_xlfn.IFS($D1220=$O$5,$C1220*$P$5*0.01,$D1220=$O$6,$C1220*$P$6*0.01,$D1220="AZN",$C1220*0.08)</f>
        <v>480</v>
      </c>
    </row>
    <row r="1221" spans="1:6" x14ac:dyDescent="0.3">
      <c r="A1221" s="177" t="s">
        <v>284</v>
      </c>
      <c r="B1221" s="178">
        <v>43776</v>
      </c>
      <c r="C1221" s="179">
        <v>4400</v>
      </c>
      <c r="D1221" s="88" t="s">
        <v>2862</v>
      </c>
      <c r="E1221" s="184" cm="1">
        <f t="array" ref="E1221">_xlfn.IFS($D1221=$O$5,C1221*$P$5,$D1221=$O$6,$C1221*$P$6,$D1221="AZN",$C1221)</f>
        <v>4400</v>
      </c>
      <c r="F1221" s="183" cm="1">
        <f t="array" ref="F1221">_xlfn.IFS($D1221=$O$5,$C1221*$P$5*0.01,$D1221=$O$6,$C1221*$P$6*0.01,$D1221="AZN",$C1221*0.08)</f>
        <v>352</v>
      </c>
    </row>
    <row r="1222" spans="1:6" x14ac:dyDescent="0.3">
      <c r="A1222" s="177" t="s">
        <v>353</v>
      </c>
      <c r="B1222" s="178">
        <v>44779</v>
      </c>
      <c r="C1222" s="179">
        <v>5200</v>
      </c>
      <c r="D1222" s="88" t="s">
        <v>2864</v>
      </c>
      <c r="E1222" s="184" cm="1">
        <f t="array" ref="E1222">_xlfn.IFS($D1222=$O$5,C1222*$P$5,$D1222=$O$6,$C1222*$P$6,$D1222="AZN",$C1222)</f>
        <v>9445.7999999999993</v>
      </c>
      <c r="F1222" s="183" cm="1">
        <f t="array" ref="F1222">_xlfn.IFS($D1222=$O$5,$C1222*$P$5*0.01,$D1222=$O$6,$C1222*$P$6*0.01,$D1222="AZN",$C1222*0.08)</f>
        <v>94.457999999999998</v>
      </c>
    </row>
    <row r="1223" spans="1:6" x14ac:dyDescent="0.3">
      <c r="A1223" s="177" t="s">
        <v>1049</v>
      </c>
      <c r="B1223" s="178">
        <v>44797</v>
      </c>
      <c r="C1223" s="179">
        <v>9000</v>
      </c>
      <c r="D1223" s="88" t="s">
        <v>2864</v>
      </c>
      <c r="E1223" s="184" cm="1">
        <f t="array" ref="E1223">_xlfn.IFS($D1223=$O$5,C1223*$P$5,$D1223=$O$6,$C1223*$P$6,$D1223="AZN",$C1223)</f>
        <v>16348.5</v>
      </c>
      <c r="F1223" s="183" cm="1">
        <f t="array" ref="F1223">_xlfn.IFS($D1223=$O$5,$C1223*$P$5*0.01,$D1223=$O$6,$C1223*$P$6*0.01,$D1223="AZN",$C1223*0.08)</f>
        <v>163.48500000000001</v>
      </c>
    </row>
    <row r="1224" spans="1:6" x14ac:dyDescent="0.3">
      <c r="A1224" s="177" t="s">
        <v>369</v>
      </c>
      <c r="B1224" s="178">
        <v>44047</v>
      </c>
      <c r="C1224" s="179">
        <v>8100</v>
      </c>
      <c r="D1224" s="88" t="s">
        <v>2864</v>
      </c>
      <c r="E1224" s="184" cm="1">
        <f t="array" ref="E1224">_xlfn.IFS($D1224=$O$5,C1224*$P$5,$D1224=$O$6,$C1224*$P$6,$D1224="AZN",$C1224)</f>
        <v>14713.65</v>
      </c>
      <c r="F1224" s="183" cm="1">
        <f t="array" ref="F1224">_xlfn.IFS($D1224=$O$5,$C1224*$P$5*0.01,$D1224=$O$6,$C1224*$P$6*0.01,$D1224="AZN",$C1224*0.08)</f>
        <v>147.13650000000001</v>
      </c>
    </row>
    <row r="1225" spans="1:6" x14ac:dyDescent="0.3">
      <c r="A1225" s="177" t="s">
        <v>831</v>
      </c>
      <c r="B1225" s="178">
        <v>44215</v>
      </c>
      <c r="C1225" s="179">
        <v>4400</v>
      </c>
      <c r="D1225" s="88" t="s">
        <v>2864</v>
      </c>
      <c r="E1225" s="184" cm="1">
        <f t="array" ref="E1225">_xlfn.IFS($D1225=$O$5,C1225*$P$5,$D1225=$O$6,$C1225*$P$6,$D1225="AZN",$C1225)</f>
        <v>7992.6</v>
      </c>
      <c r="F1225" s="183" cm="1">
        <f t="array" ref="F1225">_xlfn.IFS($D1225=$O$5,$C1225*$P$5*0.01,$D1225=$O$6,$C1225*$P$6*0.01,$D1225="AZN",$C1225*0.08)</f>
        <v>79.926000000000002</v>
      </c>
    </row>
    <row r="1226" spans="1:6" x14ac:dyDescent="0.3">
      <c r="A1226" s="177" t="s">
        <v>481</v>
      </c>
      <c r="B1226" s="178">
        <v>44584</v>
      </c>
      <c r="C1226" s="179">
        <v>1300</v>
      </c>
      <c r="D1226" s="88" t="s">
        <v>2862</v>
      </c>
      <c r="E1226" s="184" cm="1">
        <f t="array" ref="E1226">_xlfn.IFS($D1226=$O$5,C1226*$P$5,$D1226=$O$6,$C1226*$P$6,$D1226="AZN",$C1226)</f>
        <v>1300</v>
      </c>
      <c r="F1226" s="183" cm="1">
        <f t="array" ref="F1226">_xlfn.IFS($D1226=$O$5,$C1226*$P$5*0.01,$D1226=$O$6,$C1226*$P$6*0.01,$D1226="AZN",$C1226*0.08)</f>
        <v>104</v>
      </c>
    </row>
    <row r="1227" spans="1:6" x14ac:dyDescent="0.3">
      <c r="A1227" s="177" t="s">
        <v>1050</v>
      </c>
      <c r="B1227" s="178">
        <v>44598</v>
      </c>
      <c r="C1227" s="179">
        <v>6200</v>
      </c>
      <c r="D1227" s="88" t="s">
        <v>2864</v>
      </c>
      <c r="E1227" s="184" cm="1">
        <f t="array" ref="E1227">_xlfn.IFS($D1227=$O$5,C1227*$P$5,$D1227=$O$6,$C1227*$P$6,$D1227="AZN",$C1227)</f>
        <v>11262.3</v>
      </c>
      <c r="F1227" s="183" cm="1">
        <f t="array" ref="F1227">_xlfn.IFS($D1227=$O$5,$C1227*$P$5*0.01,$D1227=$O$6,$C1227*$P$6*0.01,$D1227="AZN",$C1227*0.08)</f>
        <v>112.62299999999999</v>
      </c>
    </row>
    <row r="1228" spans="1:6" x14ac:dyDescent="0.3">
      <c r="A1228" s="177" t="s">
        <v>1051</v>
      </c>
      <c r="B1228" s="178">
        <v>44163</v>
      </c>
      <c r="C1228" s="179">
        <v>11400</v>
      </c>
      <c r="D1228" s="88" t="s">
        <v>2862</v>
      </c>
      <c r="E1228" s="184" cm="1">
        <f t="array" ref="E1228">_xlfn.IFS($D1228=$O$5,C1228*$P$5,$D1228=$O$6,$C1228*$P$6,$D1228="AZN",$C1228)</f>
        <v>11400</v>
      </c>
      <c r="F1228" s="183" cm="1">
        <f t="array" ref="F1228">_xlfn.IFS($D1228=$O$5,$C1228*$P$5*0.01,$D1228=$O$6,$C1228*$P$6*0.01,$D1228="AZN",$C1228*0.08)</f>
        <v>912</v>
      </c>
    </row>
    <row r="1229" spans="1:6" x14ac:dyDescent="0.3">
      <c r="A1229" s="177" t="s">
        <v>150</v>
      </c>
      <c r="B1229" s="178">
        <v>44345</v>
      </c>
      <c r="C1229" s="179">
        <v>10800</v>
      </c>
      <c r="D1229" s="88" t="s">
        <v>2864</v>
      </c>
      <c r="E1229" s="184" cm="1">
        <f t="array" ref="E1229">_xlfn.IFS($D1229=$O$5,C1229*$P$5,$D1229=$O$6,$C1229*$P$6,$D1229="AZN",$C1229)</f>
        <v>19618.2</v>
      </c>
      <c r="F1229" s="183" cm="1">
        <f t="array" ref="F1229">_xlfn.IFS($D1229=$O$5,$C1229*$P$5*0.01,$D1229=$O$6,$C1229*$P$6*0.01,$D1229="AZN",$C1229*0.08)</f>
        <v>196.18200000000002</v>
      </c>
    </row>
    <row r="1230" spans="1:6" x14ac:dyDescent="0.3">
      <c r="A1230" s="177" t="s">
        <v>713</v>
      </c>
      <c r="B1230" s="178">
        <v>44220</v>
      </c>
      <c r="C1230" s="179">
        <v>5300</v>
      </c>
      <c r="D1230" s="88" t="s">
        <v>2862</v>
      </c>
      <c r="E1230" s="184" cm="1">
        <f t="array" ref="E1230">_xlfn.IFS($D1230=$O$5,C1230*$P$5,$D1230=$O$6,$C1230*$P$6,$D1230="AZN",$C1230)</f>
        <v>5300</v>
      </c>
      <c r="F1230" s="183" cm="1">
        <f t="array" ref="F1230">_xlfn.IFS($D1230=$O$5,$C1230*$P$5*0.01,$D1230=$O$6,$C1230*$P$6*0.01,$D1230="AZN",$C1230*0.08)</f>
        <v>424</v>
      </c>
    </row>
    <row r="1231" spans="1:6" x14ac:dyDescent="0.3">
      <c r="A1231" s="177" t="s">
        <v>1052</v>
      </c>
      <c r="B1231" s="178">
        <v>44131</v>
      </c>
      <c r="C1231" s="179">
        <v>7900</v>
      </c>
      <c r="D1231" s="88" t="s">
        <v>2862</v>
      </c>
      <c r="E1231" s="184" cm="1">
        <f t="array" ref="E1231">_xlfn.IFS($D1231=$O$5,C1231*$P$5,$D1231=$O$6,$C1231*$P$6,$D1231="AZN",$C1231)</f>
        <v>7900</v>
      </c>
      <c r="F1231" s="183" cm="1">
        <f t="array" ref="F1231">_xlfn.IFS($D1231=$O$5,$C1231*$P$5*0.01,$D1231=$O$6,$C1231*$P$6*0.01,$D1231="AZN",$C1231*0.08)</f>
        <v>632</v>
      </c>
    </row>
    <row r="1232" spans="1:6" x14ac:dyDescent="0.3">
      <c r="A1232" s="177" t="s">
        <v>1053</v>
      </c>
      <c r="B1232" s="178">
        <v>44425</v>
      </c>
      <c r="C1232" s="179">
        <v>10800</v>
      </c>
      <c r="D1232" s="88" t="s">
        <v>2862</v>
      </c>
      <c r="E1232" s="184" cm="1">
        <f t="array" ref="E1232">_xlfn.IFS($D1232=$O$5,C1232*$P$5,$D1232=$O$6,$C1232*$P$6,$D1232="AZN",$C1232)</f>
        <v>10800</v>
      </c>
      <c r="F1232" s="183" cm="1">
        <f t="array" ref="F1232">_xlfn.IFS($D1232=$O$5,$C1232*$P$5*0.01,$D1232=$O$6,$C1232*$P$6*0.01,$D1232="AZN",$C1232*0.08)</f>
        <v>864</v>
      </c>
    </row>
    <row r="1233" spans="1:6" x14ac:dyDescent="0.3">
      <c r="A1233" s="177" t="s">
        <v>1054</v>
      </c>
      <c r="B1233" s="178">
        <v>43791</v>
      </c>
      <c r="C1233" s="179">
        <v>11300</v>
      </c>
      <c r="D1233" s="88" t="s">
        <v>2862</v>
      </c>
      <c r="E1233" s="184" cm="1">
        <f t="array" ref="E1233">_xlfn.IFS($D1233=$O$5,C1233*$P$5,$D1233=$O$6,$C1233*$P$6,$D1233="AZN",$C1233)</f>
        <v>11300</v>
      </c>
      <c r="F1233" s="183" cm="1">
        <f t="array" ref="F1233">_xlfn.IFS($D1233=$O$5,$C1233*$P$5*0.01,$D1233=$O$6,$C1233*$P$6*0.01,$D1233="AZN",$C1233*0.08)</f>
        <v>904</v>
      </c>
    </row>
    <row r="1234" spans="1:6" x14ac:dyDescent="0.3">
      <c r="A1234" s="177" t="s">
        <v>1055</v>
      </c>
      <c r="B1234" s="178">
        <v>44320</v>
      </c>
      <c r="C1234" s="179">
        <v>1500</v>
      </c>
      <c r="D1234" s="88" t="s">
        <v>2862</v>
      </c>
      <c r="E1234" s="184" cm="1">
        <f t="array" ref="E1234">_xlfn.IFS($D1234=$O$5,C1234*$P$5,$D1234=$O$6,$C1234*$P$6,$D1234="AZN",$C1234)</f>
        <v>1500</v>
      </c>
      <c r="F1234" s="183" cm="1">
        <f t="array" ref="F1234">_xlfn.IFS($D1234=$O$5,$C1234*$P$5*0.01,$D1234=$O$6,$C1234*$P$6*0.01,$D1234="AZN",$C1234*0.08)</f>
        <v>120</v>
      </c>
    </row>
    <row r="1235" spans="1:6" x14ac:dyDescent="0.3">
      <c r="A1235" s="177" t="s">
        <v>1056</v>
      </c>
      <c r="B1235" s="178">
        <v>44531</v>
      </c>
      <c r="C1235" s="179">
        <v>10800</v>
      </c>
      <c r="D1235" s="88" t="s">
        <v>2862</v>
      </c>
      <c r="E1235" s="184" cm="1">
        <f t="array" ref="E1235">_xlfn.IFS($D1235=$O$5,C1235*$P$5,$D1235=$O$6,$C1235*$P$6,$D1235="AZN",$C1235)</f>
        <v>10800</v>
      </c>
      <c r="F1235" s="183" cm="1">
        <f t="array" ref="F1235">_xlfn.IFS($D1235=$O$5,$C1235*$P$5*0.01,$D1235=$O$6,$C1235*$P$6*0.01,$D1235="AZN",$C1235*0.08)</f>
        <v>864</v>
      </c>
    </row>
    <row r="1236" spans="1:6" x14ac:dyDescent="0.3">
      <c r="A1236" s="177" t="s">
        <v>643</v>
      </c>
      <c r="B1236" s="178">
        <v>43869</v>
      </c>
      <c r="C1236" s="179">
        <v>10400</v>
      </c>
      <c r="D1236" s="88" t="s">
        <v>2864</v>
      </c>
      <c r="E1236" s="184" cm="1">
        <f t="array" ref="E1236">_xlfn.IFS($D1236=$O$5,C1236*$P$5,$D1236=$O$6,$C1236*$P$6,$D1236="AZN",$C1236)</f>
        <v>18891.599999999999</v>
      </c>
      <c r="F1236" s="183" cm="1">
        <f t="array" ref="F1236">_xlfn.IFS($D1236=$O$5,$C1236*$P$5*0.01,$D1236=$O$6,$C1236*$P$6*0.01,$D1236="AZN",$C1236*0.08)</f>
        <v>188.916</v>
      </c>
    </row>
    <row r="1237" spans="1:6" x14ac:dyDescent="0.3">
      <c r="A1237" s="177" t="s">
        <v>1057</v>
      </c>
      <c r="B1237" s="178">
        <v>44246</v>
      </c>
      <c r="C1237" s="179">
        <v>9900</v>
      </c>
      <c r="D1237" s="88" t="s">
        <v>2863</v>
      </c>
      <c r="E1237" s="184" cm="1">
        <f t="array" ref="E1237">_xlfn.IFS($D1237=$O$5,C1237*$P$5,$D1237=$O$6,$C1237*$P$6,$D1237="AZN",$C1237)</f>
        <v>16830</v>
      </c>
      <c r="F1237" s="183" cm="1">
        <f t="array" ref="F1237">_xlfn.IFS($D1237=$O$5,$C1237*$P$5*0.01,$D1237=$O$6,$C1237*$P$6*0.01,$D1237="AZN",$C1237*0.08)</f>
        <v>168.3</v>
      </c>
    </row>
    <row r="1238" spans="1:6" x14ac:dyDescent="0.3">
      <c r="A1238" s="177" t="s">
        <v>455</v>
      </c>
      <c r="B1238" s="178">
        <v>43950</v>
      </c>
      <c r="C1238" s="179">
        <v>6400</v>
      </c>
      <c r="D1238" s="88" t="s">
        <v>2862</v>
      </c>
      <c r="E1238" s="184" cm="1">
        <f t="array" ref="E1238">_xlfn.IFS($D1238=$O$5,C1238*$P$5,$D1238=$O$6,$C1238*$P$6,$D1238="AZN",$C1238)</f>
        <v>6400</v>
      </c>
      <c r="F1238" s="183" cm="1">
        <f t="array" ref="F1238">_xlfn.IFS($D1238=$O$5,$C1238*$P$5*0.01,$D1238=$O$6,$C1238*$P$6*0.01,$D1238="AZN",$C1238*0.08)</f>
        <v>512</v>
      </c>
    </row>
    <row r="1239" spans="1:6" x14ac:dyDescent="0.3">
      <c r="A1239" s="177" t="s">
        <v>639</v>
      </c>
      <c r="B1239" s="178">
        <v>44466</v>
      </c>
      <c r="C1239" s="179">
        <v>5700</v>
      </c>
      <c r="D1239" s="88" t="s">
        <v>2862</v>
      </c>
      <c r="E1239" s="184" cm="1">
        <f t="array" ref="E1239">_xlfn.IFS($D1239=$O$5,C1239*$P$5,$D1239=$O$6,$C1239*$P$6,$D1239="AZN",$C1239)</f>
        <v>5700</v>
      </c>
      <c r="F1239" s="183" cm="1">
        <f t="array" ref="F1239">_xlfn.IFS($D1239=$O$5,$C1239*$P$5*0.01,$D1239=$O$6,$C1239*$P$6*0.01,$D1239="AZN",$C1239*0.08)</f>
        <v>456</v>
      </c>
    </row>
    <row r="1240" spans="1:6" x14ac:dyDescent="0.3">
      <c r="A1240" s="177" t="s">
        <v>159</v>
      </c>
      <c r="B1240" s="178">
        <v>44632</v>
      </c>
      <c r="C1240" s="179">
        <v>6700</v>
      </c>
      <c r="D1240" s="88" t="s">
        <v>2862</v>
      </c>
      <c r="E1240" s="184" cm="1">
        <f t="array" ref="E1240">_xlfn.IFS($D1240=$O$5,C1240*$P$5,$D1240=$O$6,$C1240*$P$6,$D1240="AZN",$C1240)</f>
        <v>6700</v>
      </c>
      <c r="F1240" s="183" cm="1">
        <f t="array" ref="F1240">_xlfn.IFS($D1240=$O$5,$C1240*$P$5*0.01,$D1240=$O$6,$C1240*$P$6*0.01,$D1240="AZN",$C1240*0.08)</f>
        <v>536</v>
      </c>
    </row>
    <row r="1241" spans="1:6" x14ac:dyDescent="0.3">
      <c r="A1241" s="177" t="s">
        <v>189</v>
      </c>
      <c r="B1241" s="178">
        <v>43907</v>
      </c>
      <c r="C1241" s="179">
        <v>3800</v>
      </c>
      <c r="D1241" s="88" t="s">
        <v>2862</v>
      </c>
      <c r="E1241" s="184" cm="1">
        <f t="array" ref="E1241">_xlfn.IFS($D1241=$O$5,C1241*$P$5,$D1241=$O$6,$C1241*$P$6,$D1241="AZN",$C1241)</f>
        <v>3800</v>
      </c>
      <c r="F1241" s="183" cm="1">
        <f t="array" ref="F1241">_xlfn.IFS($D1241=$O$5,$C1241*$P$5*0.01,$D1241=$O$6,$C1241*$P$6*0.01,$D1241="AZN",$C1241*0.08)</f>
        <v>304</v>
      </c>
    </row>
    <row r="1242" spans="1:6" x14ac:dyDescent="0.3">
      <c r="A1242" s="177" t="s">
        <v>1058</v>
      </c>
      <c r="B1242" s="178">
        <v>44820</v>
      </c>
      <c r="C1242" s="179">
        <v>6800</v>
      </c>
      <c r="D1242" s="88" t="s">
        <v>2864</v>
      </c>
      <c r="E1242" s="184" cm="1">
        <f t="array" ref="E1242">_xlfn.IFS($D1242=$O$5,C1242*$P$5,$D1242=$O$6,$C1242*$P$6,$D1242="AZN",$C1242)</f>
        <v>12352.2</v>
      </c>
      <c r="F1242" s="183" cm="1">
        <f t="array" ref="F1242">_xlfn.IFS($D1242=$O$5,$C1242*$P$5*0.01,$D1242=$O$6,$C1242*$P$6*0.01,$D1242="AZN",$C1242*0.08)</f>
        <v>123.52200000000001</v>
      </c>
    </row>
    <row r="1243" spans="1:6" x14ac:dyDescent="0.3">
      <c r="A1243" s="177" t="s">
        <v>1059</v>
      </c>
      <c r="B1243" s="178">
        <v>44250</v>
      </c>
      <c r="C1243" s="179">
        <v>4200</v>
      </c>
      <c r="D1243" s="88" t="s">
        <v>2862</v>
      </c>
      <c r="E1243" s="184" cm="1">
        <f t="array" ref="E1243">_xlfn.IFS($D1243=$O$5,C1243*$P$5,$D1243=$O$6,$C1243*$P$6,$D1243="AZN",$C1243)</f>
        <v>4200</v>
      </c>
      <c r="F1243" s="183" cm="1">
        <f t="array" ref="F1243">_xlfn.IFS($D1243=$O$5,$C1243*$P$5*0.01,$D1243=$O$6,$C1243*$P$6*0.01,$D1243="AZN",$C1243*0.08)</f>
        <v>336</v>
      </c>
    </row>
    <row r="1244" spans="1:6" x14ac:dyDescent="0.3">
      <c r="A1244" s="177" t="s">
        <v>1060</v>
      </c>
      <c r="B1244" s="178">
        <v>44350</v>
      </c>
      <c r="C1244" s="179">
        <v>9500</v>
      </c>
      <c r="D1244" s="88" t="s">
        <v>2864</v>
      </c>
      <c r="E1244" s="184" cm="1">
        <f t="array" ref="E1244">_xlfn.IFS($D1244=$O$5,C1244*$P$5,$D1244=$O$6,$C1244*$P$6,$D1244="AZN",$C1244)</f>
        <v>17256.75</v>
      </c>
      <c r="F1244" s="183" cm="1">
        <f t="array" ref="F1244">_xlfn.IFS($D1244=$O$5,$C1244*$P$5*0.01,$D1244=$O$6,$C1244*$P$6*0.01,$D1244="AZN",$C1244*0.08)</f>
        <v>172.5675</v>
      </c>
    </row>
    <row r="1245" spans="1:6" x14ac:dyDescent="0.3">
      <c r="A1245" s="177" t="s">
        <v>314</v>
      </c>
      <c r="B1245" s="178">
        <v>44261</v>
      </c>
      <c r="C1245" s="179">
        <v>9500</v>
      </c>
      <c r="D1245" s="88" t="s">
        <v>2862</v>
      </c>
      <c r="E1245" s="184" cm="1">
        <f t="array" ref="E1245">_xlfn.IFS($D1245=$O$5,C1245*$P$5,$D1245=$O$6,$C1245*$P$6,$D1245="AZN",$C1245)</f>
        <v>9500</v>
      </c>
      <c r="F1245" s="183" cm="1">
        <f t="array" ref="F1245">_xlfn.IFS($D1245=$O$5,$C1245*$P$5*0.01,$D1245=$O$6,$C1245*$P$6*0.01,$D1245="AZN",$C1245*0.08)</f>
        <v>760</v>
      </c>
    </row>
    <row r="1246" spans="1:6" x14ac:dyDescent="0.3">
      <c r="A1246" s="177" t="s">
        <v>698</v>
      </c>
      <c r="B1246" s="178">
        <v>44398</v>
      </c>
      <c r="C1246" s="179">
        <v>9700</v>
      </c>
      <c r="D1246" s="88" t="s">
        <v>2863</v>
      </c>
      <c r="E1246" s="184" cm="1">
        <f t="array" ref="E1246">_xlfn.IFS($D1246=$O$5,C1246*$P$5,$D1246=$O$6,$C1246*$P$6,$D1246="AZN",$C1246)</f>
        <v>16490</v>
      </c>
      <c r="F1246" s="183" cm="1">
        <f t="array" ref="F1246">_xlfn.IFS($D1246=$O$5,$C1246*$P$5*0.01,$D1246=$O$6,$C1246*$P$6*0.01,$D1246="AZN",$C1246*0.08)</f>
        <v>164.9</v>
      </c>
    </row>
    <row r="1247" spans="1:6" x14ac:dyDescent="0.3">
      <c r="A1247" s="177" t="s">
        <v>689</v>
      </c>
      <c r="B1247" s="178">
        <v>44796</v>
      </c>
      <c r="C1247" s="179">
        <v>2500</v>
      </c>
      <c r="D1247" s="88" t="s">
        <v>2862</v>
      </c>
      <c r="E1247" s="184" cm="1">
        <f t="array" ref="E1247">_xlfn.IFS($D1247=$O$5,C1247*$P$5,$D1247=$O$6,$C1247*$P$6,$D1247="AZN",$C1247)</f>
        <v>2500</v>
      </c>
      <c r="F1247" s="183" cm="1">
        <f t="array" ref="F1247">_xlfn.IFS($D1247=$O$5,$C1247*$P$5*0.01,$D1247=$O$6,$C1247*$P$6*0.01,$D1247="AZN",$C1247*0.08)</f>
        <v>200</v>
      </c>
    </row>
    <row r="1248" spans="1:6" x14ac:dyDescent="0.3">
      <c r="A1248" s="177" t="s">
        <v>1061</v>
      </c>
      <c r="B1248" s="178">
        <v>44284</v>
      </c>
      <c r="C1248" s="179">
        <v>12900</v>
      </c>
      <c r="D1248" s="88" t="s">
        <v>2864</v>
      </c>
      <c r="E1248" s="184" cm="1">
        <f t="array" ref="E1248">_xlfn.IFS($D1248=$O$5,C1248*$P$5,$D1248=$O$6,$C1248*$P$6,$D1248="AZN",$C1248)</f>
        <v>23432.85</v>
      </c>
      <c r="F1248" s="183" cm="1">
        <f t="array" ref="F1248">_xlfn.IFS($D1248=$O$5,$C1248*$P$5*0.01,$D1248=$O$6,$C1248*$P$6*0.01,$D1248="AZN",$C1248*0.08)</f>
        <v>234.32849999999999</v>
      </c>
    </row>
    <row r="1249" spans="1:6" x14ac:dyDescent="0.3">
      <c r="A1249" s="177" t="s">
        <v>1062</v>
      </c>
      <c r="B1249" s="178">
        <v>44272</v>
      </c>
      <c r="C1249" s="179">
        <v>8200</v>
      </c>
      <c r="D1249" s="88" t="s">
        <v>2863</v>
      </c>
      <c r="E1249" s="184" cm="1">
        <f t="array" ref="E1249">_xlfn.IFS($D1249=$O$5,C1249*$P$5,$D1249=$O$6,$C1249*$P$6,$D1249="AZN",$C1249)</f>
        <v>13940</v>
      </c>
      <c r="F1249" s="183" cm="1">
        <f t="array" ref="F1249">_xlfn.IFS($D1249=$O$5,$C1249*$P$5*0.01,$D1249=$O$6,$C1249*$P$6*0.01,$D1249="AZN",$C1249*0.08)</f>
        <v>139.4</v>
      </c>
    </row>
    <row r="1250" spans="1:6" x14ac:dyDescent="0.3">
      <c r="A1250" s="177" t="s">
        <v>269</v>
      </c>
      <c r="B1250" s="178">
        <v>43805</v>
      </c>
      <c r="C1250" s="179">
        <v>11800</v>
      </c>
      <c r="D1250" s="88" t="s">
        <v>2863</v>
      </c>
      <c r="E1250" s="184" cm="1">
        <f t="array" ref="E1250">_xlfn.IFS($D1250=$O$5,C1250*$P$5,$D1250=$O$6,$C1250*$P$6,$D1250="AZN",$C1250)</f>
        <v>20060</v>
      </c>
      <c r="F1250" s="183" cm="1">
        <f t="array" ref="F1250">_xlfn.IFS($D1250=$O$5,$C1250*$P$5*0.01,$D1250=$O$6,$C1250*$P$6*0.01,$D1250="AZN",$C1250*0.08)</f>
        <v>200.6</v>
      </c>
    </row>
    <row r="1251" spans="1:6" x14ac:dyDescent="0.3">
      <c r="A1251" s="177" t="s">
        <v>1063</v>
      </c>
      <c r="B1251" s="178">
        <v>44681</v>
      </c>
      <c r="C1251" s="179">
        <v>8100</v>
      </c>
      <c r="D1251" s="88" t="s">
        <v>2862</v>
      </c>
      <c r="E1251" s="184" cm="1">
        <f t="array" ref="E1251">_xlfn.IFS($D1251=$O$5,C1251*$P$5,$D1251=$O$6,$C1251*$P$6,$D1251="AZN",$C1251)</f>
        <v>8100</v>
      </c>
      <c r="F1251" s="183" cm="1">
        <f t="array" ref="F1251">_xlfn.IFS($D1251=$O$5,$C1251*$P$5*0.01,$D1251=$O$6,$C1251*$P$6*0.01,$D1251="AZN",$C1251*0.08)</f>
        <v>648</v>
      </c>
    </row>
    <row r="1252" spans="1:6" x14ac:dyDescent="0.3">
      <c r="A1252" s="177" t="s">
        <v>263</v>
      </c>
      <c r="B1252" s="178">
        <v>44614</v>
      </c>
      <c r="C1252" s="179">
        <v>9400</v>
      </c>
      <c r="D1252" s="88" t="s">
        <v>2864</v>
      </c>
      <c r="E1252" s="184" cm="1">
        <f t="array" ref="E1252">_xlfn.IFS($D1252=$O$5,C1252*$P$5,$D1252=$O$6,$C1252*$P$6,$D1252="AZN",$C1252)</f>
        <v>17075.099999999999</v>
      </c>
      <c r="F1252" s="183" cm="1">
        <f t="array" ref="F1252">_xlfn.IFS($D1252=$O$5,$C1252*$P$5*0.01,$D1252=$O$6,$C1252*$P$6*0.01,$D1252="AZN",$C1252*0.08)</f>
        <v>170.75099999999998</v>
      </c>
    </row>
    <row r="1253" spans="1:6" x14ac:dyDescent="0.3">
      <c r="A1253" s="177" t="s">
        <v>890</v>
      </c>
      <c r="B1253" s="178">
        <v>44405</v>
      </c>
      <c r="C1253" s="179">
        <v>10900</v>
      </c>
      <c r="D1253" s="88" t="s">
        <v>2864</v>
      </c>
      <c r="E1253" s="184" cm="1">
        <f t="array" ref="E1253">_xlfn.IFS($D1253=$O$5,C1253*$P$5,$D1253=$O$6,$C1253*$P$6,$D1253="AZN",$C1253)</f>
        <v>19799.849999999999</v>
      </c>
      <c r="F1253" s="183" cm="1">
        <f t="array" ref="F1253">_xlfn.IFS($D1253=$O$5,$C1253*$P$5*0.01,$D1253=$O$6,$C1253*$P$6*0.01,$D1253="AZN",$C1253*0.08)</f>
        <v>197.99849999999998</v>
      </c>
    </row>
    <row r="1254" spans="1:6" x14ac:dyDescent="0.3">
      <c r="A1254" s="177" t="s">
        <v>1064</v>
      </c>
      <c r="B1254" s="178">
        <v>44090</v>
      </c>
      <c r="C1254" s="179">
        <v>3700</v>
      </c>
      <c r="D1254" s="88" t="s">
        <v>2862</v>
      </c>
      <c r="E1254" s="184" cm="1">
        <f t="array" ref="E1254">_xlfn.IFS($D1254=$O$5,C1254*$P$5,$D1254=$O$6,$C1254*$P$6,$D1254="AZN",$C1254)</f>
        <v>3700</v>
      </c>
      <c r="F1254" s="183" cm="1">
        <f t="array" ref="F1254">_xlfn.IFS($D1254=$O$5,$C1254*$P$5*0.01,$D1254=$O$6,$C1254*$P$6*0.01,$D1254="AZN",$C1254*0.08)</f>
        <v>296</v>
      </c>
    </row>
    <row r="1255" spans="1:6" x14ac:dyDescent="0.3">
      <c r="A1255" s="177" t="s">
        <v>1065</v>
      </c>
      <c r="B1255" s="178">
        <v>44414</v>
      </c>
      <c r="C1255" s="179">
        <v>8400</v>
      </c>
      <c r="D1255" s="88" t="s">
        <v>2863</v>
      </c>
      <c r="E1255" s="184" cm="1">
        <f t="array" ref="E1255">_xlfn.IFS($D1255=$O$5,C1255*$P$5,$D1255=$O$6,$C1255*$P$6,$D1255="AZN",$C1255)</f>
        <v>14280</v>
      </c>
      <c r="F1255" s="183" cm="1">
        <f t="array" ref="F1255">_xlfn.IFS($D1255=$O$5,$C1255*$P$5*0.01,$D1255=$O$6,$C1255*$P$6*0.01,$D1255="AZN",$C1255*0.08)</f>
        <v>142.80000000000001</v>
      </c>
    </row>
    <row r="1256" spans="1:6" x14ac:dyDescent="0.3">
      <c r="A1256" s="177" t="s">
        <v>1066</v>
      </c>
      <c r="B1256" s="178">
        <v>43739</v>
      </c>
      <c r="C1256" s="179">
        <v>1800</v>
      </c>
      <c r="D1256" s="88" t="s">
        <v>2863</v>
      </c>
      <c r="E1256" s="184" cm="1">
        <f t="array" ref="E1256">_xlfn.IFS($D1256=$O$5,C1256*$P$5,$D1256=$O$6,$C1256*$P$6,$D1256="AZN",$C1256)</f>
        <v>3060</v>
      </c>
      <c r="F1256" s="183" cm="1">
        <f t="array" ref="F1256">_xlfn.IFS($D1256=$O$5,$C1256*$P$5*0.01,$D1256=$O$6,$C1256*$P$6*0.01,$D1256="AZN",$C1256*0.08)</f>
        <v>30.6</v>
      </c>
    </row>
    <row r="1257" spans="1:6" x14ac:dyDescent="0.3">
      <c r="A1257" s="177" t="s">
        <v>1067</v>
      </c>
      <c r="B1257" s="178">
        <v>44577</v>
      </c>
      <c r="C1257" s="179">
        <v>2900</v>
      </c>
      <c r="D1257" s="88" t="s">
        <v>2862</v>
      </c>
      <c r="E1257" s="184" cm="1">
        <f t="array" ref="E1257">_xlfn.IFS($D1257=$O$5,C1257*$P$5,$D1257=$O$6,$C1257*$P$6,$D1257="AZN",$C1257)</f>
        <v>2900</v>
      </c>
      <c r="F1257" s="183" cm="1">
        <f t="array" ref="F1257">_xlfn.IFS($D1257=$O$5,$C1257*$P$5*0.01,$D1257=$O$6,$C1257*$P$6*0.01,$D1257="AZN",$C1257*0.08)</f>
        <v>232</v>
      </c>
    </row>
    <row r="1258" spans="1:6" x14ac:dyDescent="0.3">
      <c r="A1258" s="177" t="s">
        <v>1068</v>
      </c>
      <c r="B1258" s="178">
        <v>43870</v>
      </c>
      <c r="C1258" s="179">
        <v>11600</v>
      </c>
      <c r="D1258" s="88" t="s">
        <v>2863</v>
      </c>
      <c r="E1258" s="184" cm="1">
        <f t="array" ref="E1258">_xlfn.IFS($D1258=$O$5,C1258*$P$5,$D1258=$O$6,$C1258*$P$6,$D1258="AZN",$C1258)</f>
        <v>19720</v>
      </c>
      <c r="F1258" s="183" cm="1">
        <f t="array" ref="F1258">_xlfn.IFS($D1258=$O$5,$C1258*$P$5*0.01,$D1258=$O$6,$C1258*$P$6*0.01,$D1258="AZN",$C1258*0.08)</f>
        <v>197.20000000000002</v>
      </c>
    </row>
    <row r="1259" spans="1:6" x14ac:dyDescent="0.3">
      <c r="A1259" s="177" t="s">
        <v>1069</v>
      </c>
      <c r="B1259" s="178">
        <v>44230</v>
      </c>
      <c r="C1259" s="179">
        <v>9400</v>
      </c>
      <c r="D1259" s="88" t="s">
        <v>2864</v>
      </c>
      <c r="E1259" s="184" cm="1">
        <f t="array" ref="E1259">_xlfn.IFS($D1259=$O$5,C1259*$P$5,$D1259=$O$6,$C1259*$P$6,$D1259="AZN",$C1259)</f>
        <v>17075.099999999999</v>
      </c>
      <c r="F1259" s="183" cm="1">
        <f t="array" ref="F1259">_xlfn.IFS($D1259=$O$5,$C1259*$P$5*0.01,$D1259=$O$6,$C1259*$P$6*0.01,$D1259="AZN",$C1259*0.08)</f>
        <v>170.75099999999998</v>
      </c>
    </row>
    <row r="1260" spans="1:6" x14ac:dyDescent="0.3">
      <c r="A1260" s="177" t="s">
        <v>775</v>
      </c>
      <c r="B1260" s="178">
        <v>44567</v>
      </c>
      <c r="C1260" s="179">
        <v>2800</v>
      </c>
      <c r="D1260" s="88" t="s">
        <v>2864</v>
      </c>
      <c r="E1260" s="184" cm="1">
        <f t="array" ref="E1260">_xlfn.IFS($D1260=$O$5,C1260*$P$5,$D1260=$O$6,$C1260*$P$6,$D1260="AZN",$C1260)</f>
        <v>5086.2</v>
      </c>
      <c r="F1260" s="183" cm="1">
        <f t="array" ref="F1260">_xlfn.IFS($D1260=$O$5,$C1260*$P$5*0.01,$D1260=$O$6,$C1260*$P$6*0.01,$D1260="AZN",$C1260*0.08)</f>
        <v>50.862000000000002</v>
      </c>
    </row>
    <row r="1261" spans="1:6" x14ac:dyDescent="0.3">
      <c r="A1261" s="177" t="s">
        <v>1070</v>
      </c>
      <c r="B1261" s="178">
        <v>44821</v>
      </c>
      <c r="C1261" s="179">
        <v>9000</v>
      </c>
      <c r="D1261" s="88" t="s">
        <v>2864</v>
      </c>
      <c r="E1261" s="184" cm="1">
        <f t="array" ref="E1261">_xlfn.IFS($D1261=$O$5,C1261*$P$5,$D1261=$O$6,$C1261*$P$6,$D1261="AZN",$C1261)</f>
        <v>16348.5</v>
      </c>
      <c r="F1261" s="183" cm="1">
        <f t="array" ref="F1261">_xlfn.IFS($D1261=$O$5,$C1261*$P$5*0.01,$D1261=$O$6,$C1261*$P$6*0.01,$D1261="AZN",$C1261*0.08)</f>
        <v>163.48500000000001</v>
      </c>
    </row>
    <row r="1262" spans="1:6" x14ac:dyDescent="0.3">
      <c r="A1262" s="177" t="s">
        <v>1071</v>
      </c>
      <c r="B1262" s="178">
        <v>44589</v>
      </c>
      <c r="C1262" s="179">
        <v>7500</v>
      </c>
      <c r="D1262" s="88" t="s">
        <v>2862</v>
      </c>
      <c r="E1262" s="184" cm="1">
        <f t="array" ref="E1262">_xlfn.IFS($D1262=$O$5,C1262*$P$5,$D1262=$O$6,$C1262*$P$6,$D1262="AZN",$C1262)</f>
        <v>7500</v>
      </c>
      <c r="F1262" s="183" cm="1">
        <f t="array" ref="F1262">_xlfn.IFS($D1262=$O$5,$C1262*$P$5*0.01,$D1262=$O$6,$C1262*$P$6*0.01,$D1262="AZN",$C1262*0.08)</f>
        <v>600</v>
      </c>
    </row>
    <row r="1263" spans="1:6" x14ac:dyDescent="0.3">
      <c r="A1263" s="177" t="s">
        <v>1072</v>
      </c>
      <c r="B1263" s="178">
        <v>43861</v>
      </c>
      <c r="C1263" s="179">
        <v>4600</v>
      </c>
      <c r="D1263" s="88" t="s">
        <v>2862</v>
      </c>
      <c r="E1263" s="184" cm="1">
        <f t="array" ref="E1263">_xlfn.IFS($D1263=$O$5,C1263*$P$5,$D1263=$O$6,$C1263*$P$6,$D1263="AZN",$C1263)</f>
        <v>4600</v>
      </c>
      <c r="F1263" s="183" cm="1">
        <f t="array" ref="F1263">_xlfn.IFS($D1263=$O$5,$C1263*$P$5*0.01,$D1263=$O$6,$C1263*$P$6*0.01,$D1263="AZN",$C1263*0.08)</f>
        <v>368</v>
      </c>
    </row>
    <row r="1264" spans="1:6" x14ac:dyDescent="0.3">
      <c r="A1264" s="177" t="s">
        <v>1055</v>
      </c>
      <c r="B1264" s="178">
        <v>43577</v>
      </c>
      <c r="C1264" s="179">
        <v>9200</v>
      </c>
      <c r="D1264" s="88" t="s">
        <v>2864</v>
      </c>
      <c r="E1264" s="184" cm="1">
        <f t="array" ref="E1264">_xlfn.IFS($D1264=$O$5,C1264*$P$5,$D1264=$O$6,$C1264*$P$6,$D1264="AZN",$C1264)</f>
        <v>16711.8</v>
      </c>
      <c r="F1264" s="183" cm="1">
        <f t="array" ref="F1264">_xlfn.IFS($D1264=$O$5,$C1264*$P$5*0.01,$D1264=$O$6,$C1264*$P$6*0.01,$D1264="AZN",$C1264*0.08)</f>
        <v>167.11799999999999</v>
      </c>
    </row>
    <row r="1265" spans="1:6" x14ac:dyDescent="0.3">
      <c r="A1265" s="177" t="s">
        <v>1073</v>
      </c>
      <c r="B1265" s="178">
        <v>44369</v>
      </c>
      <c r="C1265" s="179">
        <v>2300</v>
      </c>
      <c r="D1265" s="88" t="s">
        <v>2862</v>
      </c>
      <c r="E1265" s="184" cm="1">
        <f t="array" ref="E1265">_xlfn.IFS($D1265=$O$5,C1265*$P$5,$D1265=$O$6,$C1265*$P$6,$D1265="AZN",$C1265)</f>
        <v>2300</v>
      </c>
      <c r="F1265" s="183" cm="1">
        <f t="array" ref="F1265">_xlfn.IFS($D1265=$O$5,$C1265*$P$5*0.01,$D1265=$O$6,$C1265*$P$6*0.01,$D1265="AZN",$C1265*0.08)</f>
        <v>184</v>
      </c>
    </row>
    <row r="1266" spans="1:6" x14ac:dyDescent="0.3">
      <c r="A1266" s="177" t="s">
        <v>994</v>
      </c>
      <c r="B1266" s="178">
        <v>43873</v>
      </c>
      <c r="C1266" s="179">
        <v>3900</v>
      </c>
      <c r="D1266" s="88" t="s">
        <v>2863</v>
      </c>
      <c r="E1266" s="184" cm="1">
        <f t="array" ref="E1266">_xlfn.IFS($D1266=$O$5,C1266*$P$5,$D1266=$O$6,$C1266*$P$6,$D1266="AZN",$C1266)</f>
        <v>6630</v>
      </c>
      <c r="F1266" s="183" cm="1">
        <f t="array" ref="F1266">_xlfn.IFS($D1266=$O$5,$C1266*$P$5*0.01,$D1266=$O$6,$C1266*$P$6*0.01,$D1266="AZN",$C1266*0.08)</f>
        <v>66.3</v>
      </c>
    </row>
    <row r="1267" spans="1:6" x14ac:dyDescent="0.3">
      <c r="A1267" s="177" t="s">
        <v>435</v>
      </c>
      <c r="B1267" s="178">
        <v>43928</v>
      </c>
      <c r="C1267" s="179">
        <v>10900</v>
      </c>
      <c r="D1267" s="88" t="s">
        <v>2864</v>
      </c>
      <c r="E1267" s="184" cm="1">
        <f t="array" ref="E1267">_xlfn.IFS($D1267=$O$5,C1267*$P$5,$D1267=$O$6,$C1267*$P$6,$D1267="AZN",$C1267)</f>
        <v>19799.849999999999</v>
      </c>
      <c r="F1267" s="183" cm="1">
        <f t="array" ref="F1267">_xlfn.IFS($D1267=$O$5,$C1267*$P$5*0.01,$D1267=$O$6,$C1267*$P$6*0.01,$D1267="AZN",$C1267*0.08)</f>
        <v>197.99849999999998</v>
      </c>
    </row>
    <row r="1268" spans="1:6" x14ac:dyDescent="0.3">
      <c r="A1268" s="177" t="s">
        <v>1074</v>
      </c>
      <c r="B1268" s="178">
        <v>44054</v>
      </c>
      <c r="C1268" s="179">
        <v>2300</v>
      </c>
      <c r="D1268" s="88" t="s">
        <v>2864</v>
      </c>
      <c r="E1268" s="184" cm="1">
        <f t="array" ref="E1268">_xlfn.IFS($D1268=$O$5,C1268*$P$5,$D1268=$O$6,$C1268*$P$6,$D1268="AZN",$C1268)</f>
        <v>4177.95</v>
      </c>
      <c r="F1268" s="183" cm="1">
        <f t="array" ref="F1268">_xlfn.IFS($D1268=$O$5,$C1268*$P$5*0.01,$D1268=$O$6,$C1268*$P$6*0.01,$D1268="AZN",$C1268*0.08)</f>
        <v>41.779499999999999</v>
      </c>
    </row>
    <row r="1269" spans="1:6" x14ac:dyDescent="0.3">
      <c r="A1269" s="177" t="s">
        <v>1075</v>
      </c>
      <c r="B1269" s="178">
        <v>44441</v>
      </c>
      <c r="C1269" s="179">
        <v>1900</v>
      </c>
      <c r="D1269" s="88" t="s">
        <v>2863</v>
      </c>
      <c r="E1269" s="184" cm="1">
        <f t="array" ref="E1269">_xlfn.IFS($D1269=$O$5,C1269*$P$5,$D1269=$O$6,$C1269*$P$6,$D1269="AZN",$C1269)</f>
        <v>3230</v>
      </c>
      <c r="F1269" s="183" cm="1">
        <f t="array" ref="F1269">_xlfn.IFS($D1269=$O$5,$C1269*$P$5*0.01,$D1269=$O$6,$C1269*$P$6*0.01,$D1269="AZN",$C1269*0.08)</f>
        <v>32.299999999999997</v>
      </c>
    </row>
    <row r="1270" spans="1:6" x14ac:dyDescent="0.3">
      <c r="A1270" s="177" t="s">
        <v>1076</v>
      </c>
      <c r="B1270" s="178">
        <v>44767</v>
      </c>
      <c r="C1270" s="179">
        <v>4200</v>
      </c>
      <c r="D1270" s="88" t="s">
        <v>2862</v>
      </c>
      <c r="E1270" s="184" cm="1">
        <f t="array" ref="E1270">_xlfn.IFS($D1270=$O$5,C1270*$P$5,$D1270=$O$6,$C1270*$P$6,$D1270="AZN",$C1270)</f>
        <v>4200</v>
      </c>
      <c r="F1270" s="183" cm="1">
        <f t="array" ref="F1270">_xlfn.IFS($D1270=$O$5,$C1270*$P$5*0.01,$D1270=$O$6,$C1270*$P$6*0.01,$D1270="AZN",$C1270*0.08)</f>
        <v>336</v>
      </c>
    </row>
    <row r="1271" spans="1:6" x14ac:dyDescent="0.3">
      <c r="A1271" s="177" t="s">
        <v>1077</v>
      </c>
      <c r="B1271" s="178">
        <v>43543</v>
      </c>
      <c r="C1271" s="179">
        <v>8300</v>
      </c>
      <c r="D1271" s="88" t="s">
        <v>2863</v>
      </c>
      <c r="E1271" s="184" cm="1">
        <f t="array" ref="E1271">_xlfn.IFS($D1271=$O$5,C1271*$P$5,$D1271=$O$6,$C1271*$P$6,$D1271="AZN",$C1271)</f>
        <v>14110</v>
      </c>
      <c r="F1271" s="183" cm="1">
        <f t="array" ref="F1271">_xlfn.IFS($D1271=$O$5,$C1271*$P$5*0.01,$D1271=$O$6,$C1271*$P$6*0.01,$D1271="AZN",$C1271*0.08)</f>
        <v>141.1</v>
      </c>
    </row>
    <row r="1272" spans="1:6" x14ac:dyDescent="0.3">
      <c r="A1272" s="177" t="s">
        <v>628</v>
      </c>
      <c r="B1272" s="178">
        <v>44629</v>
      </c>
      <c r="C1272" s="179">
        <v>11100</v>
      </c>
      <c r="D1272" s="88" t="s">
        <v>2862</v>
      </c>
      <c r="E1272" s="184" cm="1">
        <f t="array" ref="E1272">_xlfn.IFS($D1272=$O$5,C1272*$P$5,$D1272=$O$6,$C1272*$P$6,$D1272="AZN",$C1272)</f>
        <v>11100</v>
      </c>
      <c r="F1272" s="183" cm="1">
        <f t="array" ref="F1272">_xlfn.IFS($D1272=$O$5,$C1272*$P$5*0.01,$D1272=$O$6,$C1272*$P$6*0.01,$D1272="AZN",$C1272*0.08)</f>
        <v>888</v>
      </c>
    </row>
    <row r="1273" spans="1:6" x14ac:dyDescent="0.3">
      <c r="A1273" s="177" t="s">
        <v>1078</v>
      </c>
      <c r="B1273" s="178">
        <v>44132</v>
      </c>
      <c r="C1273" s="179">
        <v>3500</v>
      </c>
      <c r="D1273" s="88" t="s">
        <v>2862</v>
      </c>
      <c r="E1273" s="184" cm="1">
        <f t="array" ref="E1273">_xlfn.IFS($D1273=$O$5,C1273*$P$5,$D1273=$O$6,$C1273*$P$6,$D1273="AZN",$C1273)</f>
        <v>3500</v>
      </c>
      <c r="F1273" s="183" cm="1">
        <f t="array" ref="F1273">_xlfn.IFS($D1273=$O$5,$C1273*$P$5*0.01,$D1273=$O$6,$C1273*$P$6*0.01,$D1273="AZN",$C1273*0.08)</f>
        <v>280</v>
      </c>
    </row>
    <row r="1274" spans="1:6" x14ac:dyDescent="0.3">
      <c r="A1274" s="177" t="s">
        <v>1079</v>
      </c>
      <c r="B1274" s="178">
        <v>44163</v>
      </c>
      <c r="C1274" s="179">
        <v>7100</v>
      </c>
      <c r="D1274" s="88" t="s">
        <v>2863</v>
      </c>
      <c r="E1274" s="184" cm="1">
        <f t="array" ref="E1274">_xlfn.IFS($D1274=$O$5,C1274*$P$5,$D1274=$O$6,$C1274*$P$6,$D1274="AZN",$C1274)</f>
        <v>12070</v>
      </c>
      <c r="F1274" s="183" cm="1">
        <f t="array" ref="F1274">_xlfn.IFS($D1274=$O$5,$C1274*$P$5*0.01,$D1274=$O$6,$C1274*$P$6*0.01,$D1274="AZN",$C1274*0.08)</f>
        <v>120.7</v>
      </c>
    </row>
    <row r="1275" spans="1:6" x14ac:dyDescent="0.3">
      <c r="A1275" s="177" t="s">
        <v>1080</v>
      </c>
      <c r="B1275" s="178">
        <v>44655</v>
      </c>
      <c r="C1275" s="179">
        <v>4400</v>
      </c>
      <c r="D1275" s="88" t="s">
        <v>2863</v>
      </c>
      <c r="E1275" s="184" cm="1">
        <f t="array" ref="E1275">_xlfn.IFS($D1275=$O$5,C1275*$P$5,$D1275=$O$6,$C1275*$P$6,$D1275="AZN",$C1275)</f>
        <v>7480</v>
      </c>
      <c r="F1275" s="183" cm="1">
        <f t="array" ref="F1275">_xlfn.IFS($D1275=$O$5,$C1275*$P$5*0.01,$D1275=$O$6,$C1275*$P$6*0.01,$D1275="AZN",$C1275*0.08)</f>
        <v>74.8</v>
      </c>
    </row>
    <row r="1276" spans="1:6" x14ac:dyDescent="0.3">
      <c r="A1276" s="177" t="s">
        <v>1081</v>
      </c>
      <c r="B1276" s="178">
        <v>44594</v>
      </c>
      <c r="C1276" s="179">
        <v>1700</v>
      </c>
      <c r="D1276" s="88" t="s">
        <v>2862</v>
      </c>
      <c r="E1276" s="184" cm="1">
        <f t="array" ref="E1276">_xlfn.IFS($D1276=$O$5,C1276*$P$5,$D1276=$O$6,$C1276*$P$6,$D1276="AZN",$C1276)</f>
        <v>1700</v>
      </c>
      <c r="F1276" s="183" cm="1">
        <f t="array" ref="F1276">_xlfn.IFS($D1276=$O$5,$C1276*$P$5*0.01,$D1276=$O$6,$C1276*$P$6*0.01,$D1276="AZN",$C1276*0.08)</f>
        <v>136</v>
      </c>
    </row>
    <row r="1277" spans="1:6" x14ac:dyDescent="0.3">
      <c r="A1277" s="177" t="s">
        <v>1082</v>
      </c>
      <c r="B1277" s="178">
        <v>44458</v>
      </c>
      <c r="C1277" s="179">
        <v>10700</v>
      </c>
      <c r="D1277" s="88" t="s">
        <v>2862</v>
      </c>
      <c r="E1277" s="184" cm="1">
        <f t="array" ref="E1277">_xlfn.IFS($D1277=$O$5,C1277*$P$5,$D1277=$O$6,$C1277*$P$6,$D1277="AZN",$C1277)</f>
        <v>10700</v>
      </c>
      <c r="F1277" s="183" cm="1">
        <f t="array" ref="F1277">_xlfn.IFS($D1277=$O$5,$C1277*$P$5*0.01,$D1277=$O$6,$C1277*$P$6*0.01,$D1277="AZN",$C1277*0.08)</f>
        <v>856</v>
      </c>
    </row>
    <row r="1278" spans="1:6" x14ac:dyDescent="0.3">
      <c r="A1278" s="177" t="s">
        <v>1083</v>
      </c>
      <c r="B1278" s="178">
        <v>44664</v>
      </c>
      <c r="C1278" s="179">
        <v>9700</v>
      </c>
      <c r="D1278" s="88" t="s">
        <v>2862</v>
      </c>
      <c r="E1278" s="184" cm="1">
        <f t="array" ref="E1278">_xlfn.IFS($D1278=$O$5,C1278*$P$5,$D1278=$O$6,$C1278*$P$6,$D1278="AZN",$C1278)</f>
        <v>9700</v>
      </c>
      <c r="F1278" s="183" cm="1">
        <f t="array" ref="F1278">_xlfn.IFS($D1278=$O$5,$C1278*$P$5*0.01,$D1278=$O$6,$C1278*$P$6*0.01,$D1278="AZN",$C1278*0.08)</f>
        <v>776</v>
      </c>
    </row>
    <row r="1279" spans="1:6" x14ac:dyDescent="0.3">
      <c r="A1279" s="177" t="s">
        <v>818</v>
      </c>
      <c r="B1279" s="178">
        <v>44141</v>
      </c>
      <c r="C1279" s="179">
        <v>9100</v>
      </c>
      <c r="D1279" s="88" t="s">
        <v>2862</v>
      </c>
      <c r="E1279" s="184" cm="1">
        <f t="array" ref="E1279">_xlfn.IFS($D1279=$O$5,C1279*$P$5,$D1279=$O$6,$C1279*$P$6,$D1279="AZN",$C1279)</f>
        <v>9100</v>
      </c>
      <c r="F1279" s="183" cm="1">
        <f t="array" ref="F1279">_xlfn.IFS($D1279=$O$5,$C1279*$P$5*0.01,$D1279=$O$6,$C1279*$P$6*0.01,$D1279="AZN",$C1279*0.08)</f>
        <v>728</v>
      </c>
    </row>
    <row r="1280" spans="1:6" x14ac:dyDescent="0.3">
      <c r="A1280" s="177" t="s">
        <v>1084</v>
      </c>
      <c r="B1280" s="178">
        <v>44678</v>
      </c>
      <c r="C1280" s="179">
        <v>2700</v>
      </c>
      <c r="D1280" s="88" t="s">
        <v>2864</v>
      </c>
      <c r="E1280" s="184" cm="1">
        <f t="array" ref="E1280">_xlfn.IFS($D1280=$O$5,C1280*$P$5,$D1280=$O$6,$C1280*$P$6,$D1280="AZN",$C1280)</f>
        <v>4904.55</v>
      </c>
      <c r="F1280" s="183" cm="1">
        <f t="array" ref="F1280">_xlfn.IFS($D1280=$O$5,$C1280*$P$5*0.01,$D1280=$O$6,$C1280*$P$6*0.01,$D1280="AZN",$C1280*0.08)</f>
        <v>49.045500000000004</v>
      </c>
    </row>
    <row r="1281" spans="1:6" x14ac:dyDescent="0.3">
      <c r="A1281" s="177" t="s">
        <v>997</v>
      </c>
      <c r="B1281" s="178">
        <v>44273</v>
      </c>
      <c r="C1281" s="179">
        <v>5900</v>
      </c>
      <c r="D1281" s="88" t="s">
        <v>2864</v>
      </c>
      <c r="E1281" s="184" cm="1">
        <f t="array" ref="E1281">_xlfn.IFS($D1281=$O$5,C1281*$P$5,$D1281=$O$6,$C1281*$P$6,$D1281="AZN",$C1281)</f>
        <v>10717.35</v>
      </c>
      <c r="F1281" s="183" cm="1">
        <f t="array" ref="F1281">_xlfn.IFS($D1281=$O$5,$C1281*$P$5*0.01,$D1281=$O$6,$C1281*$P$6*0.01,$D1281="AZN",$C1281*0.08)</f>
        <v>107.1735</v>
      </c>
    </row>
    <row r="1282" spans="1:6" x14ac:dyDescent="0.3">
      <c r="A1282" s="177" t="s">
        <v>496</v>
      </c>
      <c r="B1282" s="178">
        <v>44125</v>
      </c>
      <c r="C1282" s="179">
        <v>11400</v>
      </c>
      <c r="D1282" s="88" t="s">
        <v>2863</v>
      </c>
      <c r="E1282" s="184" cm="1">
        <f t="array" ref="E1282">_xlfn.IFS($D1282=$O$5,C1282*$P$5,$D1282=$O$6,$C1282*$P$6,$D1282="AZN",$C1282)</f>
        <v>19380</v>
      </c>
      <c r="F1282" s="183" cm="1">
        <f t="array" ref="F1282">_xlfn.IFS($D1282=$O$5,$C1282*$P$5*0.01,$D1282=$O$6,$C1282*$P$6*0.01,$D1282="AZN",$C1282*0.08)</f>
        <v>193.8</v>
      </c>
    </row>
    <row r="1283" spans="1:6" x14ac:dyDescent="0.3">
      <c r="A1283" s="177" t="s">
        <v>1085</v>
      </c>
      <c r="B1283" s="178">
        <v>44155</v>
      </c>
      <c r="C1283" s="179">
        <v>3300</v>
      </c>
      <c r="D1283" s="88" t="s">
        <v>2864</v>
      </c>
      <c r="E1283" s="184" cm="1">
        <f t="array" ref="E1283">_xlfn.IFS($D1283=$O$5,C1283*$P$5,$D1283=$O$6,$C1283*$P$6,$D1283="AZN",$C1283)</f>
        <v>5994.45</v>
      </c>
      <c r="F1283" s="183" cm="1">
        <f t="array" ref="F1283">_xlfn.IFS($D1283=$O$5,$C1283*$P$5*0.01,$D1283=$O$6,$C1283*$P$6*0.01,$D1283="AZN",$C1283*0.08)</f>
        <v>59.944499999999998</v>
      </c>
    </row>
    <row r="1284" spans="1:6" x14ac:dyDescent="0.3">
      <c r="A1284" s="177" t="s">
        <v>238</v>
      </c>
      <c r="B1284" s="178">
        <v>43562</v>
      </c>
      <c r="C1284" s="179">
        <v>4300</v>
      </c>
      <c r="D1284" s="88" t="s">
        <v>2863</v>
      </c>
      <c r="E1284" s="184" cm="1">
        <f t="array" ref="E1284">_xlfn.IFS($D1284=$O$5,C1284*$P$5,$D1284=$O$6,$C1284*$P$6,$D1284="AZN",$C1284)</f>
        <v>7310</v>
      </c>
      <c r="F1284" s="183" cm="1">
        <f t="array" ref="F1284">_xlfn.IFS($D1284=$O$5,$C1284*$P$5*0.01,$D1284=$O$6,$C1284*$P$6*0.01,$D1284="AZN",$C1284*0.08)</f>
        <v>73.100000000000009</v>
      </c>
    </row>
    <row r="1285" spans="1:6" x14ac:dyDescent="0.3">
      <c r="A1285" s="177" t="s">
        <v>1086</v>
      </c>
      <c r="B1285" s="178">
        <v>43750</v>
      </c>
      <c r="C1285" s="179">
        <v>1200</v>
      </c>
      <c r="D1285" s="88" t="s">
        <v>2864</v>
      </c>
      <c r="E1285" s="184" cm="1">
        <f t="array" ref="E1285">_xlfn.IFS($D1285=$O$5,C1285*$P$5,$D1285=$O$6,$C1285*$P$6,$D1285="AZN",$C1285)</f>
        <v>2179.8000000000002</v>
      </c>
      <c r="F1285" s="183" cm="1">
        <f t="array" ref="F1285">_xlfn.IFS($D1285=$O$5,$C1285*$P$5*0.01,$D1285=$O$6,$C1285*$P$6*0.01,$D1285="AZN",$C1285*0.08)</f>
        <v>21.798000000000002</v>
      </c>
    </row>
    <row r="1286" spans="1:6" x14ac:dyDescent="0.3">
      <c r="A1286" s="177" t="s">
        <v>1087</v>
      </c>
      <c r="B1286" s="178">
        <v>43524</v>
      </c>
      <c r="C1286" s="179">
        <v>8600</v>
      </c>
      <c r="D1286" s="88" t="s">
        <v>2862</v>
      </c>
      <c r="E1286" s="184" cm="1">
        <f t="array" ref="E1286">_xlfn.IFS($D1286=$O$5,C1286*$P$5,$D1286=$O$6,$C1286*$P$6,$D1286="AZN",$C1286)</f>
        <v>8600</v>
      </c>
      <c r="F1286" s="183" cm="1">
        <f t="array" ref="F1286">_xlfn.IFS($D1286=$O$5,$C1286*$P$5*0.01,$D1286=$O$6,$C1286*$P$6*0.01,$D1286="AZN",$C1286*0.08)</f>
        <v>688</v>
      </c>
    </row>
    <row r="1287" spans="1:6" x14ac:dyDescent="0.3">
      <c r="A1287" s="177" t="s">
        <v>530</v>
      </c>
      <c r="B1287" s="178">
        <v>44714</v>
      </c>
      <c r="C1287" s="179">
        <v>1100</v>
      </c>
      <c r="D1287" s="88" t="s">
        <v>2863</v>
      </c>
      <c r="E1287" s="184" cm="1">
        <f t="array" ref="E1287">_xlfn.IFS($D1287=$O$5,C1287*$P$5,$D1287=$O$6,$C1287*$P$6,$D1287="AZN",$C1287)</f>
        <v>1870</v>
      </c>
      <c r="F1287" s="183" cm="1">
        <f t="array" ref="F1287">_xlfn.IFS($D1287=$O$5,$C1287*$P$5*0.01,$D1287=$O$6,$C1287*$P$6*0.01,$D1287="AZN",$C1287*0.08)</f>
        <v>18.7</v>
      </c>
    </row>
    <row r="1288" spans="1:6" x14ac:dyDescent="0.3">
      <c r="A1288" s="177" t="s">
        <v>1088</v>
      </c>
      <c r="B1288" s="178">
        <v>44475</v>
      </c>
      <c r="C1288" s="179">
        <v>4200</v>
      </c>
      <c r="D1288" s="88" t="s">
        <v>2862</v>
      </c>
      <c r="E1288" s="184" cm="1">
        <f t="array" ref="E1288">_xlfn.IFS($D1288=$O$5,C1288*$P$5,$D1288=$O$6,$C1288*$P$6,$D1288="AZN",$C1288)</f>
        <v>4200</v>
      </c>
      <c r="F1288" s="183" cm="1">
        <f t="array" ref="F1288">_xlfn.IFS($D1288=$O$5,$C1288*$P$5*0.01,$D1288=$O$6,$C1288*$P$6*0.01,$D1288="AZN",$C1288*0.08)</f>
        <v>336</v>
      </c>
    </row>
    <row r="1289" spans="1:6" x14ac:dyDescent="0.3">
      <c r="A1289" s="177" t="s">
        <v>698</v>
      </c>
      <c r="B1289" s="178">
        <v>44514</v>
      </c>
      <c r="C1289" s="179">
        <v>1300</v>
      </c>
      <c r="D1289" s="88" t="s">
        <v>2864</v>
      </c>
      <c r="E1289" s="184" cm="1">
        <f t="array" ref="E1289">_xlfn.IFS($D1289=$O$5,C1289*$P$5,$D1289=$O$6,$C1289*$P$6,$D1289="AZN",$C1289)</f>
        <v>2361.4499999999998</v>
      </c>
      <c r="F1289" s="183" cm="1">
        <f t="array" ref="F1289">_xlfn.IFS($D1289=$O$5,$C1289*$P$5*0.01,$D1289=$O$6,$C1289*$P$6*0.01,$D1289="AZN",$C1289*0.08)</f>
        <v>23.6145</v>
      </c>
    </row>
    <row r="1290" spans="1:6" x14ac:dyDescent="0.3">
      <c r="A1290" s="177" t="s">
        <v>1089</v>
      </c>
      <c r="B1290" s="178">
        <v>44816</v>
      </c>
      <c r="C1290" s="179">
        <v>2000</v>
      </c>
      <c r="D1290" s="88" t="s">
        <v>2864</v>
      </c>
      <c r="E1290" s="184" cm="1">
        <f t="array" ref="E1290">_xlfn.IFS($D1290=$O$5,C1290*$P$5,$D1290=$O$6,$C1290*$P$6,$D1290="AZN",$C1290)</f>
        <v>3633</v>
      </c>
      <c r="F1290" s="183" cm="1">
        <f t="array" ref="F1290">_xlfn.IFS($D1290=$O$5,$C1290*$P$5*0.01,$D1290=$O$6,$C1290*$P$6*0.01,$D1290="AZN",$C1290*0.08)</f>
        <v>36.33</v>
      </c>
    </row>
    <row r="1291" spans="1:6" x14ac:dyDescent="0.3">
      <c r="A1291" s="177" t="s">
        <v>208</v>
      </c>
      <c r="B1291" s="178">
        <v>44004</v>
      </c>
      <c r="C1291" s="179">
        <v>9900</v>
      </c>
      <c r="D1291" s="88" t="s">
        <v>2863</v>
      </c>
      <c r="E1291" s="184" cm="1">
        <f t="array" ref="E1291">_xlfn.IFS($D1291=$O$5,C1291*$P$5,$D1291=$O$6,$C1291*$P$6,$D1291="AZN",$C1291)</f>
        <v>16830</v>
      </c>
      <c r="F1291" s="183" cm="1">
        <f t="array" ref="F1291">_xlfn.IFS($D1291=$O$5,$C1291*$P$5*0.01,$D1291=$O$6,$C1291*$P$6*0.01,$D1291="AZN",$C1291*0.08)</f>
        <v>168.3</v>
      </c>
    </row>
    <row r="1292" spans="1:6" x14ac:dyDescent="0.3">
      <c r="A1292" s="177" t="s">
        <v>1090</v>
      </c>
      <c r="B1292" s="178">
        <v>44212</v>
      </c>
      <c r="C1292" s="179">
        <v>11500</v>
      </c>
      <c r="D1292" s="88" t="s">
        <v>2864</v>
      </c>
      <c r="E1292" s="184" cm="1">
        <f t="array" ref="E1292">_xlfn.IFS($D1292=$O$5,C1292*$P$5,$D1292=$O$6,$C1292*$P$6,$D1292="AZN",$C1292)</f>
        <v>20889.75</v>
      </c>
      <c r="F1292" s="183" cm="1">
        <f t="array" ref="F1292">_xlfn.IFS($D1292=$O$5,$C1292*$P$5*0.01,$D1292=$O$6,$C1292*$P$6*0.01,$D1292="AZN",$C1292*0.08)</f>
        <v>208.89750000000001</v>
      </c>
    </row>
    <row r="1293" spans="1:6" x14ac:dyDescent="0.3">
      <c r="A1293" s="177" t="s">
        <v>1091</v>
      </c>
      <c r="B1293" s="178">
        <v>44551</v>
      </c>
      <c r="C1293" s="179">
        <v>5500</v>
      </c>
      <c r="D1293" s="88" t="s">
        <v>2864</v>
      </c>
      <c r="E1293" s="184" cm="1">
        <f t="array" ref="E1293">_xlfn.IFS($D1293=$O$5,C1293*$P$5,$D1293=$O$6,$C1293*$P$6,$D1293="AZN",$C1293)</f>
        <v>9990.75</v>
      </c>
      <c r="F1293" s="183" cm="1">
        <f t="array" ref="F1293">_xlfn.IFS($D1293=$O$5,$C1293*$P$5*0.01,$D1293=$O$6,$C1293*$P$6*0.01,$D1293="AZN",$C1293*0.08)</f>
        <v>99.907499999999999</v>
      </c>
    </row>
    <row r="1294" spans="1:6" x14ac:dyDescent="0.3">
      <c r="A1294" s="177" t="s">
        <v>1092</v>
      </c>
      <c r="B1294" s="178">
        <v>44023</v>
      </c>
      <c r="C1294" s="179">
        <v>5400</v>
      </c>
      <c r="D1294" s="88" t="s">
        <v>2864</v>
      </c>
      <c r="E1294" s="184" cm="1">
        <f t="array" ref="E1294">_xlfn.IFS($D1294=$O$5,C1294*$P$5,$D1294=$O$6,$C1294*$P$6,$D1294="AZN",$C1294)</f>
        <v>9809.1</v>
      </c>
      <c r="F1294" s="183" cm="1">
        <f t="array" ref="F1294">_xlfn.IFS($D1294=$O$5,$C1294*$P$5*0.01,$D1294=$O$6,$C1294*$P$6*0.01,$D1294="AZN",$C1294*0.08)</f>
        <v>98.091000000000008</v>
      </c>
    </row>
    <row r="1295" spans="1:6" x14ac:dyDescent="0.3">
      <c r="A1295" s="177" t="s">
        <v>1036</v>
      </c>
      <c r="B1295" s="178">
        <v>44187</v>
      </c>
      <c r="C1295" s="179">
        <v>12400</v>
      </c>
      <c r="D1295" s="88" t="s">
        <v>2864</v>
      </c>
      <c r="E1295" s="184" cm="1">
        <f t="array" ref="E1295">_xlfn.IFS($D1295=$O$5,C1295*$P$5,$D1295=$O$6,$C1295*$P$6,$D1295="AZN",$C1295)</f>
        <v>22524.6</v>
      </c>
      <c r="F1295" s="183" cm="1">
        <f t="array" ref="F1295">_xlfn.IFS($D1295=$O$5,$C1295*$P$5*0.01,$D1295=$O$6,$C1295*$P$6*0.01,$D1295="AZN",$C1295*0.08)</f>
        <v>225.24599999999998</v>
      </c>
    </row>
    <row r="1296" spans="1:6" x14ac:dyDescent="0.3">
      <c r="A1296" s="177" t="s">
        <v>927</v>
      </c>
      <c r="B1296" s="178">
        <v>44544</v>
      </c>
      <c r="C1296" s="179">
        <v>1800</v>
      </c>
      <c r="D1296" s="88" t="s">
        <v>2863</v>
      </c>
      <c r="E1296" s="184" cm="1">
        <f t="array" ref="E1296">_xlfn.IFS($D1296=$O$5,C1296*$P$5,$D1296=$O$6,$C1296*$P$6,$D1296="AZN",$C1296)</f>
        <v>3060</v>
      </c>
      <c r="F1296" s="183" cm="1">
        <f t="array" ref="F1296">_xlfn.IFS($D1296=$O$5,$C1296*$P$5*0.01,$D1296=$O$6,$C1296*$P$6*0.01,$D1296="AZN",$C1296*0.08)</f>
        <v>30.6</v>
      </c>
    </row>
    <row r="1297" spans="1:6" x14ac:dyDescent="0.3">
      <c r="A1297" s="177" t="s">
        <v>1093</v>
      </c>
      <c r="B1297" s="178">
        <v>44069</v>
      </c>
      <c r="C1297" s="179">
        <v>2000</v>
      </c>
      <c r="D1297" s="88" t="s">
        <v>2862</v>
      </c>
      <c r="E1297" s="184" cm="1">
        <f t="array" ref="E1297">_xlfn.IFS($D1297=$O$5,C1297*$P$5,$D1297=$O$6,$C1297*$P$6,$D1297="AZN",$C1297)</f>
        <v>2000</v>
      </c>
      <c r="F1297" s="183" cm="1">
        <f t="array" ref="F1297">_xlfn.IFS($D1297=$O$5,$C1297*$P$5*0.01,$D1297=$O$6,$C1297*$P$6*0.01,$D1297="AZN",$C1297*0.08)</f>
        <v>160</v>
      </c>
    </row>
    <row r="1298" spans="1:6" x14ac:dyDescent="0.3">
      <c r="A1298" s="177" t="s">
        <v>1094</v>
      </c>
      <c r="B1298" s="178">
        <v>44898</v>
      </c>
      <c r="C1298" s="179">
        <v>8200</v>
      </c>
      <c r="D1298" s="88" t="s">
        <v>2864</v>
      </c>
      <c r="E1298" s="184" cm="1">
        <f t="array" ref="E1298">_xlfn.IFS($D1298=$O$5,C1298*$P$5,$D1298=$O$6,$C1298*$P$6,$D1298="AZN",$C1298)</f>
        <v>14895.3</v>
      </c>
      <c r="F1298" s="183" cm="1">
        <f t="array" ref="F1298">_xlfn.IFS($D1298=$O$5,$C1298*$P$5*0.01,$D1298=$O$6,$C1298*$P$6*0.01,$D1298="AZN",$C1298*0.08)</f>
        <v>148.953</v>
      </c>
    </row>
    <row r="1299" spans="1:6" x14ac:dyDescent="0.3">
      <c r="A1299" s="177" t="s">
        <v>428</v>
      </c>
      <c r="B1299" s="178">
        <v>43913</v>
      </c>
      <c r="C1299" s="179">
        <v>2000</v>
      </c>
      <c r="D1299" s="88" t="s">
        <v>2862</v>
      </c>
      <c r="E1299" s="184" cm="1">
        <f t="array" ref="E1299">_xlfn.IFS($D1299=$O$5,C1299*$P$5,$D1299=$O$6,$C1299*$P$6,$D1299="AZN",$C1299)</f>
        <v>2000</v>
      </c>
      <c r="F1299" s="183" cm="1">
        <f t="array" ref="F1299">_xlfn.IFS($D1299=$O$5,$C1299*$P$5*0.01,$D1299=$O$6,$C1299*$P$6*0.01,$D1299="AZN",$C1299*0.08)</f>
        <v>160</v>
      </c>
    </row>
    <row r="1300" spans="1:6" x14ac:dyDescent="0.3">
      <c r="A1300" s="177" t="s">
        <v>1095</v>
      </c>
      <c r="B1300" s="178">
        <v>44023</v>
      </c>
      <c r="C1300" s="179">
        <v>4000</v>
      </c>
      <c r="D1300" s="88" t="s">
        <v>2863</v>
      </c>
      <c r="E1300" s="184" cm="1">
        <f t="array" ref="E1300">_xlfn.IFS($D1300=$O$5,C1300*$P$5,$D1300=$O$6,$C1300*$P$6,$D1300="AZN",$C1300)</f>
        <v>6800</v>
      </c>
      <c r="F1300" s="183" cm="1">
        <f t="array" ref="F1300">_xlfn.IFS($D1300=$O$5,$C1300*$P$5*0.01,$D1300=$O$6,$C1300*$P$6*0.01,$D1300="AZN",$C1300*0.08)</f>
        <v>68</v>
      </c>
    </row>
    <row r="1301" spans="1:6" x14ac:dyDescent="0.3">
      <c r="A1301" s="177" t="s">
        <v>1096</v>
      </c>
      <c r="B1301" s="178">
        <v>44091</v>
      </c>
      <c r="C1301" s="179">
        <v>10200</v>
      </c>
      <c r="D1301" s="88" t="s">
        <v>2862</v>
      </c>
      <c r="E1301" s="184" cm="1">
        <f t="array" ref="E1301">_xlfn.IFS($D1301=$O$5,C1301*$P$5,$D1301=$O$6,$C1301*$P$6,$D1301="AZN",$C1301)</f>
        <v>10200</v>
      </c>
      <c r="F1301" s="183" cm="1">
        <f t="array" ref="F1301">_xlfn.IFS($D1301=$O$5,$C1301*$P$5*0.01,$D1301=$O$6,$C1301*$P$6*0.01,$D1301="AZN",$C1301*0.08)</f>
        <v>816</v>
      </c>
    </row>
    <row r="1302" spans="1:6" x14ac:dyDescent="0.3">
      <c r="A1302" s="177" t="s">
        <v>767</v>
      </c>
      <c r="B1302" s="178">
        <v>43855</v>
      </c>
      <c r="C1302" s="179">
        <v>11800</v>
      </c>
      <c r="D1302" s="88" t="s">
        <v>2863</v>
      </c>
      <c r="E1302" s="184" cm="1">
        <f t="array" ref="E1302">_xlfn.IFS($D1302=$O$5,C1302*$P$5,$D1302=$O$6,$C1302*$P$6,$D1302="AZN",$C1302)</f>
        <v>20060</v>
      </c>
      <c r="F1302" s="183" cm="1">
        <f t="array" ref="F1302">_xlfn.IFS($D1302=$O$5,$C1302*$P$5*0.01,$D1302=$O$6,$C1302*$P$6*0.01,$D1302="AZN",$C1302*0.08)</f>
        <v>200.6</v>
      </c>
    </row>
    <row r="1303" spans="1:6" x14ac:dyDescent="0.3">
      <c r="A1303" s="177" t="s">
        <v>1097</v>
      </c>
      <c r="B1303" s="178">
        <v>44674</v>
      </c>
      <c r="C1303" s="179">
        <v>5500</v>
      </c>
      <c r="D1303" s="88" t="s">
        <v>2862</v>
      </c>
      <c r="E1303" s="184" cm="1">
        <f t="array" ref="E1303">_xlfn.IFS($D1303=$O$5,C1303*$P$5,$D1303=$O$6,$C1303*$P$6,$D1303="AZN",$C1303)</f>
        <v>5500</v>
      </c>
      <c r="F1303" s="183" cm="1">
        <f t="array" ref="F1303">_xlfn.IFS($D1303=$O$5,$C1303*$P$5*0.01,$D1303=$O$6,$C1303*$P$6*0.01,$D1303="AZN",$C1303*0.08)</f>
        <v>440</v>
      </c>
    </row>
    <row r="1304" spans="1:6" x14ac:dyDescent="0.3">
      <c r="A1304" s="177" t="s">
        <v>799</v>
      </c>
      <c r="B1304" s="178">
        <v>44121</v>
      </c>
      <c r="C1304" s="179">
        <v>12100</v>
      </c>
      <c r="D1304" s="88" t="s">
        <v>2862</v>
      </c>
      <c r="E1304" s="184" cm="1">
        <f t="array" ref="E1304">_xlfn.IFS($D1304=$O$5,C1304*$P$5,$D1304=$O$6,$C1304*$P$6,$D1304="AZN",$C1304)</f>
        <v>12100</v>
      </c>
      <c r="F1304" s="183" cm="1">
        <f t="array" ref="F1304">_xlfn.IFS($D1304=$O$5,$C1304*$P$5*0.01,$D1304=$O$6,$C1304*$P$6*0.01,$D1304="AZN",$C1304*0.08)</f>
        <v>968</v>
      </c>
    </row>
    <row r="1305" spans="1:6" x14ac:dyDescent="0.3">
      <c r="A1305" s="177" t="s">
        <v>144</v>
      </c>
      <c r="B1305" s="178">
        <v>43866</v>
      </c>
      <c r="C1305" s="179">
        <v>9000</v>
      </c>
      <c r="D1305" s="88" t="s">
        <v>2863</v>
      </c>
      <c r="E1305" s="184" cm="1">
        <f t="array" ref="E1305">_xlfn.IFS($D1305=$O$5,C1305*$P$5,$D1305=$O$6,$C1305*$P$6,$D1305="AZN",$C1305)</f>
        <v>15300</v>
      </c>
      <c r="F1305" s="183" cm="1">
        <f t="array" ref="F1305">_xlfn.IFS($D1305=$O$5,$C1305*$P$5*0.01,$D1305=$O$6,$C1305*$P$6*0.01,$D1305="AZN",$C1305*0.08)</f>
        <v>153</v>
      </c>
    </row>
    <row r="1306" spans="1:6" x14ac:dyDescent="0.3">
      <c r="A1306" s="177" t="s">
        <v>1098</v>
      </c>
      <c r="B1306" s="178">
        <v>44019</v>
      </c>
      <c r="C1306" s="179">
        <v>3000</v>
      </c>
      <c r="D1306" s="88" t="s">
        <v>2864</v>
      </c>
      <c r="E1306" s="184" cm="1">
        <f t="array" ref="E1306">_xlfn.IFS($D1306=$O$5,C1306*$P$5,$D1306=$O$6,$C1306*$P$6,$D1306="AZN",$C1306)</f>
        <v>5449.5</v>
      </c>
      <c r="F1306" s="183" cm="1">
        <f t="array" ref="F1306">_xlfn.IFS($D1306=$O$5,$C1306*$P$5*0.01,$D1306=$O$6,$C1306*$P$6*0.01,$D1306="AZN",$C1306*0.08)</f>
        <v>54.495000000000005</v>
      </c>
    </row>
    <row r="1307" spans="1:6" x14ac:dyDescent="0.3">
      <c r="A1307" s="177" t="s">
        <v>584</v>
      </c>
      <c r="B1307" s="178">
        <v>44125</v>
      </c>
      <c r="C1307" s="179">
        <v>6000</v>
      </c>
      <c r="D1307" s="88" t="s">
        <v>2863</v>
      </c>
      <c r="E1307" s="184" cm="1">
        <f t="array" ref="E1307">_xlfn.IFS($D1307=$O$5,C1307*$P$5,$D1307=$O$6,$C1307*$P$6,$D1307="AZN",$C1307)</f>
        <v>10200</v>
      </c>
      <c r="F1307" s="183" cm="1">
        <f t="array" ref="F1307">_xlfn.IFS($D1307=$O$5,$C1307*$P$5*0.01,$D1307=$O$6,$C1307*$P$6*0.01,$D1307="AZN",$C1307*0.08)</f>
        <v>102</v>
      </c>
    </row>
    <row r="1308" spans="1:6" x14ac:dyDescent="0.3">
      <c r="A1308" s="177" t="s">
        <v>671</v>
      </c>
      <c r="B1308" s="178">
        <v>43998</v>
      </c>
      <c r="C1308" s="179">
        <v>5400</v>
      </c>
      <c r="D1308" s="88" t="s">
        <v>2862</v>
      </c>
      <c r="E1308" s="184" cm="1">
        <f t="array" ref="E1308">_xlfn.IFS($D1308=$O$5,C1308*$P$5,$D1308=$O$6,$C1308*$P$6,$D1308="AZN",$C1308)</f>
        <v>5400</v>
      </c>
      <c r="F1308" s="183" cm="1">
        <f t="array" ref="F1308">_xlfn.IFS($D1308=$O$5,$C1308*$P$5*0.01,$D1308=$O$6,$C1308*$P$6*0.01,$D1308="AZN",$C1308*0.08)</f>
        <v>432</v>
      </c>
    </row>
    <row r="1309" spans="1:6" x14ac:dyDescent="0.3">
      <c r="A1309" s="177" t="s">
        <v>629</v>
      </c>
      <c r="B1309" s="178">
        <v>44121</v>
      </c>
      <c r="C1309" s="179">
        <v>8900</v>
      </c>
      <c r="D1309" s="88" t="s">
        <v>2863</v>
      </c>
      <c r="E1309" s="184" cm="1">
        <f t="array" ref="E1309">_xlfn.IFS($D1309=$O$5,C1309*$P$5,$D1309=$O$6,$C1309*$P$6,$D1309="AZN",$C1309)</f>
        <v>15130</v>
      </c>
      <c r="F1309" s="183" cm="1">
        <f t="array" ref="F1309">_xlfn.IFS($D1309=$O$5,$C1309*$P$5*0.01,$D1309=$O$6,$C1309*$P$6*0.01,$D1309="AZN",$C1309*0.08)</f>
        <v>151.30000000000001</v>
      </c>
    </row>
    <row r="1310" spans="1:6" x14ac:dyDescent="0.3">
      <c r="A1310" s="177" t="s">
        <v>1099</v>
      </c>
      <c r="B1310" s="178">
        <v>44283</v>
      </c>
      <c r="C1310" s="179">
        <v>4100</v>
      </c>
      <c r="D1310" s="88" t="s">
        <v>2864</v>
      </c>
      <c r="E1310" s="184" cm="1">
        <f t="array" ref="E1310">_xlfn.IFS($D1310=$O$5,C1310*$P$5,$D1310=$O$6,$C1310*$P$6,$D1310="AZN",$C1310)</f>
        <v>7447.65</v>
      </c>
      <c r="F1310" s="183" cm="1">
        <f t="array" ref="F1310">_xlfn.IFS($D1310=$O$5,$C1310*$P$5*0.01,$D1310=$O$6,$C1310*$P$6*0.01,$D1310="AZN",$C1310*0.08)</f>
        <v>74.476500000000001</v>
      </c>
    </row>
    <row r="1311" spans="1:6" x14ac:dyDescent="0.3">
      <c r="A1311" s="177" t="s">
        <v>1100</v>
      </c>
      <c r="B1311" s="178">
        <v>44375</v>
      </c>
      <c r="C1311" s="179">
        <v>1500</v>
      </c>
      <c r="D1311" s="88" t="s">
        <v>2862</v>
      </c>
      <c r="E1311" s="184" cm="1">
        <f t="array" ref="E1311">_xlfn.IFS($D1311=$O$5,C1311*$P$5,$D1311=$O$6,$C1311*$P$6,$D1311="AZN",$C1311)</f>
        <v>1500</v>
      </c>
      <c r="F1311" s="183" cm="1">
        <f t="array" ref="F1311">_xlfn.IFS($D1311=$O$5,$C1311*$P$5*0.01,$D1311=$O$6,$C1311*$P$6*0.01,$D1311="AZN",$C1311*0.08)</f>
        <v>120</v>
      </c>
    </row>
    <row r="1312" spans="1:6" x14ac:dyDescent="0.3">
      <c r="A1312" s="177" t="s">
        <v>619</v>
      </c>
      <c r="B1312" s="178">
        <v>44690</v>
      </c>
      <c r="C1312" s="179">
        <v>6200</v>
      </c>
      <c r="D1312" s="88" t="s">
        <v>2864</v>
      </c>
      <c r="E1312" s="184" cm="1">
        <f t="array" ref="E1312">_xlfn.IFS($D1312=$O$5,C1312*$P$5,$D1312=$O$6,$C1312*$P$6,$D1312="AZN",$C1312)</f>
        <v>11262.3</v>
      </c>
      <c r="F1312" s="183" cm="1">
        <f t="array" ref="F1312">_xlfn.IFS($D1312=$O$5,$C1312*$P$5*0.01,$D1312=$O$6,$C1312*$P$6*0.01,$D1312="AZN",$C1312*0.08)</f>
        <v>112.62299999999999</v>
      </c>
    </row>
    <row r="1313" spans="1:6" x14ac:dyDescent="0.3">
      <c r="A1313" s="177" t="s">
        <v>492</v>
      </c>
      <c r="B1313" s="178">
        <v>44489</v>
      </c>
      <c r="C1313" s="179">
        <v>4100</v>
      </c>
      <c r="D1313" s="88" t="s">
        <v>2863</v>
      </c>
      <c r="E1313" s="184" cm="1">
        <f t="array" ref="E1313">_xlfn.IFS($D1313=$O$5,C1313*$P$5,$D1313=$O$6,$C1313*$P$6,$D1313="AZN",$C1313)</f>
        <v>6970</v>
      </c>
      <c r="F1313" s="183" cm="1">
        <f t="array" ref="F1313">_xlfn.IFS($D1313=$O$5,$C1313*$P$5*0.01,$D1313=$O$6,$C1313*$P$6*0.01,$D1313="AZN",$C1313*0.08)</f>
        <v>69.7</v>
      </c>
    </row>
    <row r="1314" spans="1:6" x14ac:dyDescent="0.3">
      <c r="A1314" s="177" t="s">
        <v>1022</v>
      </c>
      <c r="B1314" s="178">
        <v>44386</v>
      </c>
      <c r="C1314" s="179">
        <v>10300</v>
      </c>
      <c r="D1314" s="88" t="s">
        <v>2864</v>
      </c>
      <c r="E1314" s="184" cm="1">
        <f t="array" ref="E1314">_xlfn.IFS($D1314=$O$5,C1314*$P$5,$D1314=$O$6,$C1314*$P$6,$D1314="AZN",$C1314)</f>
        <v>18709.95</v>
      </c>
      <c r="F1314" s="183" cm="1">
        <f t="array" ref="F1314">_xlfn.IFS($D1314=$O$5,$C1314*$P$5*0.01,$D1314=$O$6,$C1314*$P$6*0.01,$D1314="AZN",$C1314*0.08)</f>
        <v>187.09950000000001</v>
      </c>
    </row>
    <row r="1315" spans="1:6" x14ac:dyDescent="0.3">
      <c r="A1315" s="177" t="s">
        <v>1101</v>
      </c>
      <c r="B1315" s="178">
        <v>44833</v>
      </c>
      <c r="C1315" s="179">
        <v>10800</v>
      </c>
      <c r="D1315" s="88" t="s">
        <v>2862</v>
      </c>
      <c r="E1315" s="184" cm="1">
        <f t="array" ref="E1315">_xlfn.IFS($D1315=$O$5,C1315*$P$5,$D1315=$O$6,$C1315*$P$6,$D1315="AZN",$C1315)</f>
        <v>10800</v>
      </c>
      <c r="F1315" s="183" cm="1">
        <f t="array" ref="F1315">_xlfn.IFS($D1315=$O$5,$C1315*$P$5*0.01,$D1315=$O$6,$C1315*$P$6*0.01,$D1315="AZN",$C1315*0.08)</f>
        <v>864</v>
      </c>
    </row>
    <row r="1316" spans="1:6" x14ac:dyDescent="0.3">
      <c r="A1316" s="177" t="s">
        <v>1102</v>
      </c>
      <c r="B1316" s="178">
        <v>44128</v>
      </c>
      <c r="C1316" s="179">
        <v>3900</v>
      </c>
      <c r="D1316" s="88" t="s">
        <v>2863</v>
      </c>
      <c r="E1316" s="184" cm="1">
        <f t="array" ref="E1316">_xlfn.IFS($D1316=$O$5,C1316*$P$5,$D1316=$O$6,$C1316*$P$6,$D1316="AZN",$C1316)</f>
        <v>6630</v>
      </c>
      <c r="F1316" s="183" cm="1">
        <f t="array" ref="F1316">_xlfn.IFS($D1316=$O$5,$C1316*$P$5*0.01,$D1316=$O$6,$C1316*$P$6*0.01,$D1316="AZN",$C1316*0.08)</f>
        <v>66.3</v>
      </c>
    </row>
    <row r="1317" spans="1:6" x14ac:dyDescent="0.3">
      <c r="A1317" s="177" t="s">
        <v>816</v>
      </c>
      <c r="B1317" s="178">
        <v>44382</v>
      </c>
      <c r="C1317" s="179">
        <v>6800</v>
      </c>
      <c r="D1317" s="88" t="s">
        <v>2863</v>
      </c>
      <c r="E1317" s="184" cm="1">
        <f t="array" ref="E1317">_xlfn.IFS($D1317=$O$5,C1317*$P$5,$D1317=$O$6,$C1317*$P$6,$D1317="AZN",$C1317)</f>
        <v>11560</v>
      </c>
      <c r="F1317" s="183" cm="1">
        <f t="array" ref="F1317">_xlfn.IFS($D1317=$O$5,$C1317*$P$5*0.01,$D1317=$O$6,$C1317*$P$6*0.01,$D1317="AZN",$C1317*0.08)</f>
        <v>115.60000000000001</v>
      </c>
    </row>
    <row r="1318" spans="1:6" x14ac:dyDescent="0.3">
      <c r="A1318" s="177" t="s">
        <v>1103</v>
      </c>
      <c r="B1318" s="178">
        <v>43769</v>
      </c>
      <c r="C1318" s="179">
        <v>9200</v>
      </c>
      <c r="D1318" s="88" t="s">
        <v>2863</v>
      </c>
      <c r="E1318" s="184" cm="1">
        <f t="array" ref="E1318">_xlfn.IFS($D1318=$O$5,C1318*$P$5,$D1318=$O$6,$C1318*$P$6,$D1318="AZN",$C1318)</f>
        <v>15640</v>
      </c>
      <c r="F1318" s="183" cm="1">
        <f t="array" ref="F1318">_xlfn.IFS($D1318=$O$5,$C1318*$P$5*0.01,$D1318=$O$6,$C1318*$P$6*0.01,$D1318="AZN",$C1318*0.08)</f>
        <v>156.4</v>
      </c>
    </row>
    <row r="1319" spans="1:6" x14ac:dyDescent="0.3">
      <c r="A1319" s="177" t="s">
        <v>1104</v>
      </c>
      <c r="B1319" s="178">
        <v>44351</v>
      </c>
      <c r="C1319" s="179">
        <v>6800</v>
      </c>
      <c r="D1319" s="88" t="s">
        <v>2863</v>
      </c>
      <c r="E1319" s="184" cm="1">
        <f t="array" ref="E1319">_xlfn.IFS($D1319=$O$5,C1319*$P$5,$D1319=$O$6,$C1319*$P$6,$D1319="AZN",$C1319)</f>
        <v>11560</v>
      </c>
      <c r="F1319" s="183" cm="1">
        <f t="array" ref="F1319">_xlfn.IFS($D1319=$O$5,$C1319*$P$5*0.01,$D1319=$O$6,$C1319*$P$6*0.01,$D1319="AZN",$C1319*0.08)</f>
        <v>115.60000000000001</v>
      </c>
    </row>
    <row r="1320" spans="1:6" x14ac:dyDescent="0.3">
      <c r="A1320" s="177" t="s">
        <v>1105</v>
      </c>
      <c r="B1320" s="178">
        <v>43529</v>
      </c>
      <c r="C1320" s="179">
        <v>3000</v>
      </c>
      <c r="D1320" s="88" t="s">
        <v>2862</v>
      </c>
      <c r="E1320" s="184" cm="1">
        <f t="array" ref="E1320">_xlfn.IFS($D1320=$O$5,C1320*$P$5,$D1320=$O$6,$C1320*$P$6,$D1320="AZN",$C1320)</f>
        <v>3000</v>
      </c>
      <c r="F1320" s="183" cm="1">
        <f t="array" ref="F1320">_xlfn.IFS($D1320=$O$5,$C1320*$P$5*0.01,$D1320=$O$6,$C1320*$P$6*0.01,$D1320="AZN",$C1320*0.08)</f>
        <v>240</v>
      </c>
    </row>
    <row r="1321" spans="1:6" x14ac:dyDescent="0.3">
      <c r="A1321" s="177" t="s">
        <v>147</v>
      </c>
      <c r="B1321" s="178">
        <v>44475</v>
      </c>
      <c r="C1321" s="179">
        <v>7500</v>
      </c>
      <c r="D1321" s="88" t="s">
        <v>2863</v>
      </c>
      <c r="E1321" s="184" cm="1">
        <f t="array" ref="E1321">_xlfn.IFS($D1321=$O$5,C1321*$P$5,$D1321=$O$6,$C1321*$P$6,$D1321="AZN",$C1321)</f>
        <v>12750</v>
      </c>
      <c r="F1321" s="183" cm="1">
        <f t="array" ref="F1321">_xlfn.IFS($D1321=$O$5,$C1321*$P$5*0.01,$D1321=$O$6,$C1321*$P$6*0.01,$D1321="AZN",$C1321*0.08)</f>
        <v>127.5</v>
      </c>
    </row>
    <row r="1322" spans="1:6" x14ac:dyDescent="0.3">
      <c r="A1322" s="177" t="s">
        <v>1106</v>
      </c>
      <c r="B1322" s="178">
        <v>44601</v>
      </c>
      <c r="C1322" s="179">
        <v>6700</v>
      </c>
      <c r="D1322" s="88" t="s">
        <v>2864</v>
      </c>
      <c r="E1322" s="184" cm="1">
        <f t="array" ref="E1322">_xlfn.IFS($D1322=$O$5,C1322*$P$5,$D1322=$O$6,$C1322*$P$6,$D1322="AZN",$C1322)</f>
        <v>12170.55</v>
      </c>
      <c r="F1322" s="183" cm="1">
        <f t="array" ref="F1322">_xlfn.IFS($D1322=$O$5,$C1322*$P$5*0.01,$D1322=$O$6,$C1322*$P$6*0.01,$D1322="AZN",$C1322*0.08)</f>
        <v>121.7055</v>
      </c>
    </row>
    <row r="1323" spans="1:6" x14ac:dyDescent="0.3">
      <c r="A1323" s="177" t="s">
        <v>1107</v>
      </c>
      <c r="B1323" s="178">
        <v>44870</v>
      </c>
      <c r="C1323" s="179">
        <v>4400</v>
      </c>
      <c r="D1323" s="88" t="s">
        <v>2863</v>
      </c>
      <c r="E1323" s="184" cm="1">
        <f t="array" ref="E1323">_xlfn.IFS($D1323=$O$5,C1323*$P$5,$D1323=$O$6,$C1323*$P$6,$D1323="AZN",$C1323)</f>
        <v>7480</v>
      </c>
      <c r="F1323" s="183" cm="1">
        <f t="array" ref="F1323">_xlfn.IFS($D1323=$O$5,$C1323*$P$5*0.01,$D1323=$O$6,$C1323*$P$6*0.01,$D1323="AZN",$C1323*0.08)</f>
        <v>74.8</v>
      </c>
    </row>
    <row r="1324" spans="1:6" x14ac:dyDescent="0.3">
      <c r="A1324" s="177" t="s">
        <v>1108</v>
      </c>
      <c r="B1324" s="178">
        <v>44072</v>
      </c>
      <c r="C1324" s="179">
        <v>8900</v>
      </c>
      <c r="D1324" s="88" t="s">
        <v>2863</v>
      </c>
      <c r="E1324" s="184" cm="1">
        <f t="array" ref="E1324">_xlfn.IFS($D1324=$O$5,C1324*$P$5,$D1324=$O$6,$C1324*$P$6,$D1324="AZN",$C1324)</f>
        <v>15130</v>
      </c>
      <c r="F1324" s="183" cm="1">
        <f t="array" ref="F1324">_xlfn.IFS($D1324=$O$5,$C1324*$P$5*0.01,$D1324=$O$6,$C1324*$P$6*0.01,$D1324="AZN",$C1324*0.08)</f>
        <v>151.30000000000001</v>
      </c>
    </row>
    <row r="1325" spans="1:6" x14ac:dyDescent="0.3">
      <c r="A1325" s="177" t="s">
        <v>1109</v>
      </c>
      <c r="B1325" s="178">
        <v>44249</v>
      </c>
      <c r="C1325" s="179">
        <v>4200</v>
      </c>
      <c r="D1325" s="88" t="s">
        <v>2862</v>
      </c>
      <c r="E1325" s="184" cm="1">
        <f t="array" ref="E1325">_xlfn.IFS($D1325=$O$5,C1325*$P$5,$D1325=$O$6,$C1325*$P$6,$D1325="AZN",$C1325)</f>
        <v>4200</v>
      </c>
      <c r="F1325" s="183" cm="1">
        <f t="array" ref="F1325">_xlfn.IFS($D1325=$O$5,$C1325*$P$5*0.01,$D1325=$O$6,$C1325*$P$6*0.01,$D1325="AZN",$C1325*0.08)</f>
        <v>336</v>
      </c>
    </row>
    <row r="1326" spans="1:6" x14ac:dyDescent="0.3">
      <c r="A1326" s="177" t="s">
        <v>1110</v>
      </c>
      <c r="B1326" s="178">
        <v>44628</v>
      </c>
      <c r="C1326" s="179">
        <v>6200</v>
      </c>
      <c r="D1326" s="88" t="s">
        <v>2862</v>
      </c>
      <c r="E1326" s="184" cm="1">
        <f t="array" ref="E1326">_xlfn.IFS($D1326=$O$5,C1326*$P$5,$D1326=$O$6,$C1326*$P$6,$D1326="AZN",$C1326)</f>
        <v>6200</v>
      </c>
      <c r="F1326" s="183" cm="1">
        <f t="array" ref="F1326">_xlfn.IFS($D1326=$O$5,$C1326*$P$5*0.01,$D1326=$O$6,$C1326*$P$6*0.01,$D1326="AZN",$C1326*0.08)</f>
        <v>496</v>
      </c>
    </row>
    <row r="1327" spans="1:6" x14ac:dyDescent="0.3">
      <c r="A1327" s="177" t="s">
        <v>529</v>
      </c>
      <c r="B1327" s="178">
        <v>44497</v>
      </c>
      <c r="C1327" s="179">
        <v>4500</v>
      </c>
      <c r="D1327" s="88" t="s">
        <v>2863</v>
      </c>
      <c r="E1327" s="184" cm="1">
        <f t="array" ref="E1327">_xlfn.IFS($D1327=$O$5,C1327*$P$5,$D1327=$O$6,$C1327*$P$6,$D1327="AZN",$C1327)</f>
        <v>7650</v>
      </c>
      <c r="F1327" s="183" cm="1">
        <f t="array" ref="F1327">_xlfn.IFS($D1327=$O$5,$C1327*$P$5*0.01,$D1327=$O$6,$C1327*$P$6*0.01,$D1327="AZN",$C1327*0.08)</f>
        <v>76.5</v>
      </c>
    </row>
    <row r="1328" spans="1:6" x14ac:dyDescent="0.3">
      <c r="A1328" s="177" t="s">
        <v>710</v>
      </c>
      <c r="B1328" s="178">
        <v>44142</v>
      </c>
      <c r="C1328" s="179">
        <v>7000</v>
      </c>
      <c r="D1328" s="88" t="s">
        <v>2862</v>
      </c>
      <c r="E1328" s="184" cm="1">
        <f t="array" ref="E1328">_xlfn.IFS($D1328=$O$5,C1328*$P$5,$D1328=$O$6,$C1328*$P$6,$D1328="AZN",$C1328)</f>
        <v>7000</v>
      </c>
      <c r="F1328" s="183" cm="1">
        <f t="array" ref="F1328">_xlfn.IFS($D1328=$O$5,$C1328*$P$5*0.01,$D1328=$O$6,$C1328*$P$6*0.01,$D1328="AZN",$C1328*0.08)</f>
        <v>560</v>
      </c>
    </row>
    <row r="1329" spans="1:6" x14ac:dyDescent="0.3">
      <c r="A1329" s="177" t="s">
        <v>217</v>
      </c>
      <c r="B1329" s="178">
        <v>44222</v>
      </c>
      <c r="C1329" s="179">
        <v>12400</v>
      </c>
      <c r="D1329" s="88" t="s">
        <v>2864</v>
      </c>
      <c r="E1329" s="184" cm="1">
        <f t="array" ref="E1329">_xlfn.IFS($D1329=$O$5,C1329*$P$5,$D1329=$O$6,$C1329*$P$6,$D1329="AZN",$C1329)</f>
        <v>22524.6</v>
      </c>
      <c r="F1329" s="183" cm="1">
        <f t="array" ref="F1329">_xlfn.IFS($D1329=$O$5,$C1329*$P$5*0.01,$D1329=$O$6,$C1329*$P$6*0.01,$D1329="AZN",$C1329*0.08)</f>
        <v>225.24599999999998</v>
      </c>
    </row>
    <row r="1330" spans="1:6" x14ac:dyDescent="0.3">
      <c r="A1330" s="177" t="s">
        <v>895</v>
      </c>
      <c r="B1330" s="178">
        <v>44604</v>
      </c>
      <c r="C1330" s="179">
        <v>9100</v>
      </c>
      <c r="D1330" s="88" t="s">
        <v>2864</v>
      </c>
      <c r="E1330" s="184" cm="1">
        <f t="array" ref="E1330">_xlfn.IFS($D1330=$O$5,C1330*$P$5,$D1330=$O$6,$C1330*$P$6,$D1330="AZN",$C1330)</f>
        <v>16530.150000000001</v>
      </c>
      <c r="F1330" s="183" cm="1">
        <f t="array" ref="F1330">_xlfn.IFS($D1330=$O$5,$C1330*$P$5*0.01,$D1330=$O$6,$C1330*$P$6*0.01,$D1330="AZN",$C1330*0.08)</f>
        <v>165.3015</v>
      </c>
    </row>
    <row r="1331" spans="1:6" x14ac:dyDescent="0.3">
      <c r="A1331" s="177" t="s">
        <v>1111</v>
      </c>
      <c r="B1331" s="178">
        <v>44509</v>
      </c>
      <c r="C1331" s="179">
        <v>4200</v>
      </c>
      <c r="D1331" s="88" t="s">
        <v>2864</v>
      </c>
      <c r="E1331" s="184" cm="1">
        <f t="array" ref="E1331">_xlfn.IFS($D1331=$O$5,C1331*$P$5,$D1331=$O$6,$C1331*$P$6,$D1331="AZN",$C1331)</f>
        <v>7629.3</v>
      </c>
      <c r="F1331" s="183" cm="1">
        <f t="array" ref="F1331">_xlfn.IFS($D1331=$O$5,$C1331*$P$5*0.01,$D1331=$O$6,$C1331*$P$6*0.01,$D1331="AZN",$C1331*0.08)</f>
        <v>76.293000000000006</v>
      </c>
    </row>
    <row r="1332" spans="1:6" x14ac:dyDescent="0.3">
      <c r="A1332" s="177" t="s">
        <v>1112</v>
      </c>
      <c r="B1332" s="178">
        <v>43898</v>
      </c>
      <c r="C1332" s="179">
        <v>11500</v>
      </c>
      <c r="D1332" s="88" t="s">
        <v>2864</v>
      </c>
      <c r="E1332" s="184" cm="1">
        <f t="array" ref="E1332">_xlfn.IFS($D1332=$O$5,C1332*$P$5,$D1332=$O$6,$C1332*$P$6,$D1332="AZN",$C1332)</f>
        <v>20889.75</v>
      </c>
      <c r="F1332" s="183" cm="1">
        <f t="array" ref="F1332">_xlfn.IFS($D1332=$O$5,$C1332*$P$5*0.01,$D1332=$O$6,$C1332*$P$6*0.01,$D1332="AZN",$C1332*0.08)</f>
        <v>208.89750000000001</v>
      </c>
    </row>
    <row r="1333" spans="1:6" x14ac:dyDescent="0.3">
      <c r="A1333" s="177" t="s">
        <v>854</v>
      </c>
      <c r="B1333" s="178">
        <v>43877</v>
      </c>
      <c r="C1333" s="179">
        <v>5600</v>
      </c>
      <c r="D1333" s="88" t="s">
        <v>2862</v>
      </c>
      <c r="E1333" s="184" cm="1">
        <f t="array" ref="E1333">_xlfn.IFS($D1333=$O$5,C1333*$P$5,$D1333=$O$6,$C1333*$P$6,$D1333="AZN",$C1333)</f>
        <v>5600</v>
      </c>
      <c r="F1333" s="183" cm="1">
        <f t="array" ref="F1333">_xlfn.IFS($D1333=$O$5,$C1333*$P$5*0.01,$D1333=$O$6,$C1333*$P$6*0.01,$D1333="AZN",$C1333*0.08)</f>
        <v>448</v>
      </c>
    </row>
    <row r="1334" spans="1:6" x14ac:dyDescent="0.3">
      <c r="A1334" s="177" t="s">
        <v>355</v>
      </c>
      <c r="B1334" s="178">
        <v>43737</v>
      </c>
      <c r="C1334" s="179">
        <v>8600</v>
      </c>
      <c r="D1334" s="88" t="s">
        <v>2862</v>
      </c>
      <c r="E1334" s="184" cm="1">
        <f t="array" ref="E1334">_xlfn.IFS($D1334=$O$5,C1334*$P$5,$D1334=$O$6,$C1334*$P$6,$D1334="AZN",$C1334)</f>
        <v>8600</v>
      </c>
      <c r="F1334" s="183" cm="1">
        <f t="array" ref="F1334">_xlfn.IFS($D1334=$O$5,$C1334*$P$5*0.01,$D1334=$O$6,$C1334*$P$6*0.01,$D1334="AZN",$C1334*0.08)</f>
        <v>688</v>
      </c>
    </row>
    <row r="1335" spans="1:6" x14ac:dyDescent="0.3">
      <c r="A1335" s="177" t="s">
        <v>1113</v>
      </c>
      <c r="B1335" s="178">
        <v>44314</v>
      </c>
      <c r="C1335" s="179">
        <v>2300</v>
      </c>
      <c r="D1335" s="88" t="s">
        <v>2864</v>
      </c>
      <c r="E1335" s="184" cm="1">
        <f t="array" ref="E1335">_xlfn.IFS($D1335=$O$5,C1335*$P$5,$D1335=$O$6,$C1335*$P$6,$D1335="AZN",$C1335)</f>
        <v>4177.95</v>
      </c>
      <c r="F1335" s="183" cm="1">
        <f t="array" ref="F1335">_xlfn.IFS($D1335=$O$5,$C1335*$P$5*0.01,$D1335=$O$6,$C1335*$P$6*0.01,$D1335="AZN",$C1335*0.08)</f>
        <v>41.779499999999999</v>
      </c>
    </row>
    <row r="1336" spans="1:6" x14ac:dyDescent="0.3">
      <c r="A1336" s="177" t="s">
        <v>463</v>
      </c>
      <c r="B1336" s="178">
        <v>44520</v>
      </c>
      <c r="C1336" s="179">
        <v>6000</v>
      </c>
      <c r="D1336" s="88" t="s">
        <v>2863</v>
      </c>
      <c r="E1336" s="184" cm="1">
        <f t="array" ref="E1336">_xlfn.IFS($D1336=$O$5,C1336*$P$5,$D1336=$O$6,$C1336*$P$6,$D1336="AZN",$C1336)</f>
        <v>10200</v>
      </c>
      <c r="F1336" s="183" cm="1">
        <f t="array" ref="F1336">_xlfn.IFS($D1336=$O$5,$C1336*$P$5*0.01,$D1336=$O$6,$C1336*$P$6*0.01,$D1336="AZN",$C1336*0.08)</f>
        <v>102</v>
      </c>
    </row>
    <row r="1337" spans="1:6" x14ac:dyDescent="0.3">
      <c r="A1337" s="177" t="s">
        <v>1086</v>
      </c>
      <c r="B1337" s="178">
        <v>44131</v>
      </c>
      <c r="C1337" s="179">
        <v>10700</v>
      </c>
      <c r="D1337" s="88" t="s">
        <v>2864</v>
      </c>
      <c r="E1337" s="184" cm="1">
        <f t="array" ref="E1337">_xlfn.IFS($D1337=$O$5,C1337*$P$5,$D1337=$O$6,$C1337*$P$6,$D1337="AZN",$C1337)</f>
        <v>19436.55</v>
      </c>
      <c r="F1337" s="183" cm="1">
        <f t="array" ref="F1337">_xlfn.IFS($D1337=$O$5,$C1337*$P$5*0.01,$D1337=$O$6,$C1337*$P$6*0.01,$D1337="AZN",$C1337*0.08)</f>
        <v>194.3655</v>
      </c>
    </row>
    <row r="1338" spans="1:6" x14ac:dyDescent="0.3">
      <c r="A1338" s="177" t="s">
        <v>1094</v>
      </c>
      <c r="B1338" s="178">
        <v>44651</v>
      </c>
      <c r="C1338" s="179">
        <v>2600</v>
      </c>
      <c r="D1338" s="88" t="s">
        <v>2864</v>
      </c>
      <c r="E1338" s="184" cm="1">
        <f t="array" ref="E1338">_xlfn.IFS($D1338=$O$5,C1338*$P$5,$D1338=$O$6,$C1338*$P$6,$D1338="AZN",$C1338)</f>
        <v>4722.8999999999996</v>
      </c>
      <c r="F1338" s="183" cm="1">
        <f t="array" ref="F1338">_xlfn.IFS($D1338=$O$5,$C1338*$P$5*0.01,$D1338=$O$6,$C1338*$P$6*0.01,$D1338="AZN",$C1338*0.08)</f>
        <v>47.228999999999999</v>
      </c>
    </row>
    <row r="1339" spans="1:6" x14ac:dyDescent="0.3">
      <c r="A1339" s="177" t="s">
        <v>1114</v>
      </c>
      <c r="B1339" s="178">
        <v>43935</v>
      </c>
      <c r="C1339" s="179">
        <v>2100</v>
      </c>
      <c r="D1339" s="88" t="s">
        <v>2864</v>
      </c>
      <c r="E1339" s="184" cm="1">
        <f t="array" ref="E1339">_xlfn.IFS($D1339=$O$5,C1339*$P$5,$D1339=$O$6,$C1339*$P$6,$D1339="AZN",$C1339)</f>
        <v>3814.65</v>
      </c>
      <c r="F1339" s="183" cm="1">
        <f t="array" ref="F1339">_xlfn.IFS($D1339=$O$5,$C1339*$P$5*0.01,$D1339=$O$6,$C1339*$P$6*0.01,$D1339="AZN",$C1339*0.08)</f>
        <v>38.146500000000003</v>
      </c>
    </row>
    <row r="1340" spans="1:6" x14ac:dyDescent="0.3">
      <c r="A1340" s="177" t="s">
        <v>146</v>
      </c>
      <c r="B1340" s="178">
        <v>44437</v>
      </c>
      <c r="C1340" s="179">
        <v>10600</v>
      </c>
      <c r="D1340" s="88" t="s">
        <v>2863</v>
      </c>
      <c r="E1340" s="184" cm="1">
        <f t="array" ref="E1340">_xlfn.IFS($D1340=$O$5,C1340*$P$5,$D1340=$O$6,$C1340*$P$6,$D1340="AZN",$C1340)</f>
        <v>18020</v>
      </c>
      <c r="F1340" s="183" cm="1">
        <f t="array" ref="F1340">_xlfn.IFS($D1340=$O$5,$C1340*$P$5*0.01,$D1340=$O$6,$C1340*$P$6*0.01,$D1340="AZN",$C1340*0.08)</f>
        <v>180.20000000000002</v>
      </c>
    </row>
    <row r="1341" spans="1:6" x14ac:dyDescent="0.3">
      <c r="A1341" s="177" t="s">
        <v>1115</v>
      </c>
      <c r="B1341" s="178">
        <v>44266</v>
      </c>
      <c r="C1341" s="179">
        <v>3700</v>
      </c>
      <c r="D1341" s="88" t="s">
        <v>2862</v>
      </c>
      <c r="E1341" s="184" cm="1">
        <f t="array" ref="E1341">_xlfn.IFS($D1341=$O$5,C1341*$P$5,$D1341=$O$6,$C1341*$P$6,$D1341="AZN",$C1341)</f>
        <v>3700</v>
      </c>
      <c r="F1341" s="183" cm="1">
        <f t="array" ref="F1341">_xlfn.IFS($D1341=$O$5,$C1341*$P$5*0.01,$D1341=$O$6,$C1341*$P$6*0.01,$D1341="AZN",$C1341*0.08)</f>
        <v>296</v>
      </c>
    </row>
    <row r="1342" spans="1:6" x14ac:dyDescent="0.3">
      <c r="A1342" s="177" t="s">
        <v>847</v>
      </c>
      <c r="B1342" s="178">
        <v>44207</v>
      </c>
      <c r="C1342" s="179">
        <v>12300</v>
      </c>
      <c r="D1342" s="88" t="s">
        <v>2863</v>
      </c>
      <c r="E1342" s="184" cm="1">
        <f t="array" ref="E1342">_xlfn.IFS($D1342=$O$5,C1342*$P$5,$D1342=$O$6,$C1342*$P$6,$D1342="AZN",$C1342)</f>
        <v>20910</v>
      </c>
      <c r="F1342" s="183" cm="1">
        <f t="array" ref="F1342">_xlfn.IFS($D1342=$O$5,$C1342*$P$5*0.01,$D1342=$O$6,$C1342*$P$6*0.01,$D1342="AZN",$C1342*0.08)</f>
        <v>209.1</v>
      </c>
    </row>
    <row r="1343" spans="1:6" x14ac:dyDescent="0.3">
      <c r="A1343" s="177" t="s">
        <v>598</v>
      </c>
      <c r="B1343" s="178">
        <v>44084</v>
      </c>
      <c r="C1343" s="179">
        <v>1400</v>
      </c>
      <c r="D1343" s="88" t="s">
        <v>2863</v>
      </c>
      <c r="E1343" s="184" cm="1">
        <f t="array" ref="E1343">_xlfn.IFS($D1343=$O$5,C1343*$P$5,$D1343=$O$6,$C1343*$P$6,$D1343="AZN",$C1343)</f>
        <v>2380</v>
      </c>
      <c r="F1343" s="183" cm="1">
        <f t="array" ref="F1343">_xlfn.IFS($D1343=$O$5,$C1343*$P$5*0.01,$D1343=$O$6,$C1343*$P$6*0.01,$D1343="AZN",$C1343*0.08)</f>
        <v>23.8</v>
      </c>
    </row>
    <row r="1344" spans="1:6" x14ac:dyDescent="0.3">
      <c r="A1344" s="177" t="s">
        <v>1116</v>
      </c>
      <c r="B1344" s="178">
        <v>43677</v>
      </c>
      <c r="C1344" s="179">
        <v>10500</v>
      </c>
      <c r="D1344" s="88" t="s">
        <v>2864</v>
      </c>
      <c r="E1344" s="184" cm="1">
        <f t="array" ref="E1344">_xlfn.IFS($D1344=$O$5,C1344*$P$5,$D1344=$O$6,$C1344*$P$6,$D1344="AZN",$C1344)</f>
        <v>19073.25</v>
      </c>
      <c r="F1344" s="183" cm="1">
        <f t="array" ref="F1344">_xlfn.IFS($D1344=$O$5,$C1344*$P$5*0.01,$D1344=$O$6,$C1344*$P$6*0.01,$D1344="AZN",$C1344*0.08)</f>
        <v>190.73250000000002</v>
      </c>
    </row>
    <row r="1345" spans="1:6" x14ac:dyDescent="0.3">
      <c r="A1345" s="177" t="s">
        <v>710</v>
      </c>
      <c r="B1345" s="178">
        <v>44060</v>
      </c>
      <c r="C1345" s="179">
        <v>5200</v>
      </c>
      <c r="D1345" s="88" t="s">
        <v>2862</v>
      </c>
      <c r="E1345" s="184" cm="1">
        <f t="array" ref="E1345">_xlfn.IFS($D1345=$O$5,C1345*$P$5,$D1345=$O$6,$C1345*$P$6,$D1345="AZN",$C1345)</f>
        <v>5200</v>
      </c>
      <c r="F1345" s="183" cm="1">
        <f t="array" ref="F1345">_xlfn.IFS($D1345=$O$5,$C1345*$P$5*0.01,$D1345=$O$6,$C1345*$P$6*0.01,$D1345="AZN",$C1345*0.08)</f>
        <v>416</v>
      </c>
    </row>
    <row r="1346" spans="1:6" x14ac:dyDescent="0.3">
      <c r="A1346" s="177" t="s">
        <v>1117</v>
      </c>
      <c r="B1346" s="178">
        <v>44250</v>
      </c>
      <c r="C1346" s="179">
        <v>12600</v>
      </c>
      <c r="D1346" s="88" t="s">
        <v>2862</v>
      </c>
      <c r="E1346" s="184" cm="1">
        <f t="array" ref="E1346">_xlfn.IFS($D1346=$O$5,C1346*$P$5,$D1346=$O$6,$C1346*$P$6,$D1346="AZN",$C1346)</f>
        <v>12600</v>
      </c>
      <c r="F1346" s="183" cm="1">
        <f t="array" ref="F1346">_xlfn.IFS($D1346=$O$5,$C1346*$P$5*0.01,$D1346=$O$6,$C1346*$P$6*0.01,$D1346="AZN",$C1346*0.08)</f>
        <v>1008</v>
      </c>
    </row>
    <row r="1347" spans="1:6" x14ac:dyDescent="0.3">
      <c r="A1347" s="177" t="s">
        <v>1118</v>
      </c>
      <c r="B1347" s="178">
        <v>43497</v>
      </c>
      <c r="C1347" s="179">
        <v>5100</v>
      </c>
      <c r="D1347" s="88" t="s">
        <v>2862</v>
      </c>
      <c r="E1347" s="184" cm="1">
        <f t="array" ref="E1347">_xlfn.IFS($D1347=$O$5,C1347*$P$5,$D1347=$O$6,$C1347*$P$6,$D1347="AZN",$C1347)</f>
        <v>5100</v>
      </c>
      <c r="F1347" s="183" cm="1">
        <f t="array" ref="F1347">_xlfn.IFS($D1347=$O$5,$C1347*$P$5*0.01,$D1347=$O$6,$C1347*$P$6*0.01,$D1347="AZN",$C1347*0.08)</f>
        <v>408</v>
      </c>
    </row>
    <row r="1348" spans="1:6" x14ac:dyDescent="0.3">
      <c r="A1348" s="177" t="s">
        <v>960</v>
      </c>
      <c r="B1348" s="178">
        <v>43940</v>
      </c>
      <c r="C1348" s="179">
        <v>6300</v>
      </c>
      <c r="D1348" s="88" t="s">
        <v>2864</v>
      </c>
      <c r="E1348" s="184" cm="1">
        <f t="array" ref="E1348">_xlfn.IFS($D1348=$O$5,C1348*$P$5,$D1348=$O$6,$C1348*$P$6,$D1348="AZN",$C1348)</f>
        <v>11443.95</v>
      </c>
      <c r="F1348" s="183" cm="1">
        <f t="array" ref="F1348">_xlfn.IFS($D1348=$O$5,$C1348*$P$5*0.01,$D1348=$O$6,$C1348*$P$6*0.01,$D1348="AZN",$C1348*0.08)</f>
        <v>114.43950000000001</v>
      </c>
    </row>
    <row r="1349" spans="1:6" x14ac:dyDescent="0.3">
      <c r="A1349" s="177" t="s">
        <v>1119</v>
      </c>
      <c r="B1349" s="178">
        <v>44391</v>
      </c>
      <c r="C1349" s="179">
        <v>2700</v>
      </c>
      <c r="D1349" s="88" t="s">
        <v>2862</v>
      </c>
      <c r="E1349" s="184" cm="1">
        <f t="array" ref="E1349">_xlfn.IFS($D1349=$O$5,C1349*$P$5,$D1349=$O$6,$C1349*$P$6,$D1349="AZN",$C1349)</f>
        <v>2700</v>
      </c>
      <c r="F1349" s="183" cm="1">
        <f t="array" ref="F1349">_xlfn.IFS($D1349=$O$5,$C1349*$P$5*0.01,$D1349=$O$6,$C1349*$P$6*0.01,$D1349="AZN",$C1349*0.08)</f>
        <v>216</v>
      </c>
    </row>
    <row r="1350" spans="1:6" x14ac:dyDescent="0.3">
      <c r="A1350" s="177" t="s">
        <v>1120</v>
      </c>
      <c r="B1350" s="178">
        <v>44735</v>
      </c>
      <c r="C1350" s="179">
        <v>9000</v>
      </c>
      <c r="D1350" s="88" t="s">
        <v>2864</v>
      </c>
      <c r="E1350" s="184" cm="1">
        <f t="array" ref="E1350">_xlfn.IFS($D1350=$O$5,C1350*$P$5,$D1350=$O$6,$C1350*$P$6,$D1350="AZN",$C1350)</f>
        <v>16348.5</v>
      </c>
      <c r="F1350" s="183" cm="1">
        <f t="array" ref="F1350">_xlfn.IFS($D1350=$O$5,$C1350*$P$5*0.01,$D1350=$O$6,$C1350*$P$6*0.01,$D1350="AZN",$C1350*0.08)</f>
        <v>163.48500000000001</v>
      </c>
    </row>
    <row r="1351" spans="1:6" x14ac:dyDescent="0.3">
      <c r="A1351" s="177" t="s">
        <v>656</v>
      </c>
      <c r="B1351" s="178">
        <v>43862</v>
      </c>
      <c r="C1351" s="179">
        <v>5000</v>
      </c>
      <c r="D1351" s="88" t="s">
        <v>2863</v>
      </c>
      <c r="E1351" s="184" cm="1">
        <f t="array" ref="E1351">_xlfn.IFS($D1351=$O$5,C1351*$P$5,$D1351=$O$6,$C1351*$P$6,$D1351="AZN",$C1351)</f>
        <v>8500</v>
      </c>
      <c r="F1351" s="183" cm="1">
        <f t="array" ref="F1351">_xlfn.IFS($D1351=$O$5,$C1351*$P$5*0.01,$D1351=$O$6,$C1351*$P$6*0.01,$D1351="AZN",$C1351*0.08)</f>
        <v>85</v>
      </c>
    </row>
    <row r="1352" spans="1:6" x14ac:dyDescent="0.3">
      <c r="A1352" s="177" t="s">
        <v>548</v>
      </c>
      <c r="B1352" s="178">
        <v>44179</v>
      </c>
      <c r="C1352" s="179">
        <v>12900</v>
      </c>
      <c r="D1352" s="88" t="s">
        <v>2864</v>
      </c>
      <c r="E1352" s="184" cm="1">
        <f t="array" ref="E1352">_xlfn.IFS($D1352=$O$5,C1352*$P$5,$D1352=$O$6,$C1352*$P$6,$D1352="AZN",$C1352)</f>
        <v>23432.85</v>
      </c>
      <c r="F1352" s="183" cm="1">
        <f t="array" ref="F1352">_xlfn.IFS($D1352=$O$5,$C1352*$P$5*0.01,$D1352=$O$6,$C1352*$P$6*0.01,$D1352="AZN",$C1352*0.08)</f>
        <v>234.32849999999999</v>
      </c>
    </row>
    <row r="1353" spans="1:6" x14ac:dyDescent="0.3">
      <c r="A1353" s="177" t="s">
        <v>347</v>
      </c>
      <c r="B1353" s="178">
        <v>44236</v>
      </c>
      <c r="C1353" s="179">
        <v>8800</v>
      </c>
      <c r="D1353" s="88" t="s">
        <v>2864</v>
      </c>
      <c r="E1353" s="184" cm="1">
        <f t="array" ref="E1353">_xlfn.IFS($D1353=$O$5,C1353*$P$5,$D1353=$O$6,$C1353*$P$6,$D1353="AZN",$C1353)</f>
        <v>15985.2</v>
      </c>
      <c r="F1353" s="183" cm="1">
        <f t="array" ref="F1353">_xlfn.IFS($D1353=$O$5,$C1353*$P$5*0.01,$D1353=$O$6,$C1353*$P$6*0.01,$D1353="AZN",$C1353*0.08)</f>
        <v>159.852</v>
      </c>
    </row>
    <row r="1354" spans="1:6" x14ac:dyDescent="0.3">
      <c r="A1354" s="177" t="s">
        <v>1107</v>
      </c>
      <c r="B1354" s="178">
        <v>44243</v>
      </c>
      <c r="C1354" s="179">
        <v>10600</v>
      </c>
      <c r="D1354" s="88" t="s">
        <v>2864</v>
      </c>
      <c r="E1354" s="184" cm="1">
        <f t="array" ref="E1354">_xlfn.IFS($D1354=$O$5,C1354*$P$5,$D1354=$O$6,$C1354*$P$6,$D1354="AZN",$C1354)</f>
        <v>19254.900000000001</v>
      </c>
      <c r="F1354" s="183" cm="1">
        <f t="array" ref="F1354">_xlfn.IFS($D1354=$O$5,$C1354*$P$5*0.01,$D1354=$O$6,$C1354*$P$6*0.01,$D1354="AZN",$C1354*0.08)</f>
        <v>192.54900000000001</v>
      </c>
    </row>
    <row r="1355" spans="1:6" x14ac:dyDescent="0.3">
      <c r="A1355" s="177" t="s">
        <v>412</v>
      </c>
      <c r="B1355" s="178">
        <v>44131</v>
      </c>
      <c r="C1355" s="179">
        <v>4600</v>
      </c>
      <c r="D1355" s="88" t="s">
        <v>2864</v>
      </c>
      <c r="E1355" s="184" cm="1">
        <f t="array" ref="E1355">_xlfn.IFS($D1355=$O$5,C1355*$P$5,$D1355=$O$6,$C1355*$P$6,$D1355="AZN",$C1355)</f>
        <v>8355.9</v>
      </c>
      <c r="F1355" s="183" cm="1">
        <f t="array" ref="F1355">_xlfn.IFS($D1355=$O$5,$C1355*$P$5*0.01,$D1355=$O$6,$C1355*$P$6*0.01,$D1355="AZN",$C1355*0.08)</f>
        <v>83.558999999999997</v>
      </c>
    </row>
    <row r="1356" spans="1:6" x14ac:dyDescent="0.3">
      <c r="A1356" s="177" t="s">
        <v>1121</v>
      </c>
      <c r="B1356" s="178">
        <v>44405</v>
      </c>
      <c r="C1356" s="179">
        <v>12000</v>
      </c>
      <c r="D1356" s="88" t="s">
        <v>2862</v>
      </c>
      <c r="E1356" s="184" cm="1">
        <f t="array" ref="E1356">_xlfn.IFS($D1356=$O$5,C1356*$P$5,$D1356=$O$6,$C1356*$P$6,$D1356="AZN",$C1356)</f>
        <v>12000</v>
      </c>
      <c r="F1356" s="183" cm="1">
        <f t="array" ref="F1356">_xlfn.IFS($D1356=$O$5,$C1356*$P$5*0.01,$D1356=$O$6,$C1356*$P$6*0.01,$D1356="AZN",$C1356*0.08)</f>
        <v>960</v>
      </c>
    </row>
    <row r="1357" spans="1:6" x14ac:dyDescent="0.3">
      <c r="A1357" s="177" t="s">
        <v>1122</v>
      </c>
      <c r="B1357" s="178">
        <v>44270</v>
      </c>
      <c r="C1357" s="179">
        <v>10000</v>
      </c>
      <c r="D1357" s="88" t="s">
        <v>2862</v>
      </c>
      <c r="E1357" s="184" cm="1">
        <f t="array" ref="E1357">_xlfn.IFS($D1357=$O$5,C1357*$P$5,$D1357=$O$6,$C1357*$P$6,$D1357="AZN",$C1357)</f>
        <v>10000</v>
      </c>
      <c r="F1357" s="183" cm="1">
        <f t="array" ref="F1357">_xlfn.IFS($D1357=$O$5,$C1357*$P$5*0.01,$D1357=$O$6,$C1357*$P$6*0.01,$D1357="AZN",$C1357*0.08)</f>
        <v>800</v>
      </c>
    </row>
    <row r="1358" spans="1:6" x14ac:dyDescent="0.3">
      <c r="A1358" s="177" t="s">
        <v>494</v>
      </c>
      <c r="B1358" s="178">
        <v>43830</v>
      </c>
      <c r="C1358" s="179">
        <v>5100</v>
      </c>
      <c r="D1358" s="88" t="s">
        <v>2864</v>
      </c>
      <c r="E1358" s="184" cm="1">
        <f t="array" ref="E1358">_xlfn.IFS($D1358=$O$5,C1358*$P$5,$D1358=$O$6,$C1358*$P$6,$D1358="AZN",$C1358)</f>
        <v>9264.15</v>
      </c>
      <c r="F1358" s="183" cm="1">
        <f t="array" ref="F1358">_xlfn.IFS($D1358=$O$5,$C1358*$P$5*0.01,$D1358=$O$6,$C1358*$P$6*0.01,$D1358="AZN",$C1358*0.08)</f>
        <v>92.641499999999994</v>
      </c>
    </row>
    <row r="1359" spans="1:6" x14ac:dyDescent="0.3">
      <c r="A1359" s="177" t="s">
        <v>975</v>
      </c>
      <c r="B1359" s="178">
        <v>43691</v>
      </c>
      <c r="C1359" s="179">
        <v>8800</v>
      </c>
      <c r="D1359" s="88" t="s">
        <v>2862</v>
      </c>
      <c r="E1359" s="184" cm="1">
        <f t="array" ref="E1359">_xlfn.IFS($D1359=$O$5,C1359*$P$5,$D1359=$O$6,$C1359*$P$6,$D1359="AZN",$C1359)</f>
        <v>8800</v>
      </c>
      <c r="F1359" s="183" cm="1">
        <f t="array" ref="F1359">_xlfn.IFS($D1359=$O$5,$C1359*$P$5*0.01,$D1359=$O$6,$C1359*$P$6*0.01,$D1359="AZN",$C1359*0.08)</f>
        <v>704</v>
      </c>
    </row>
    <row r="1360" spans="1:6" x14ac:dyDescent="0.3">
      <c r="A1360" s="177" t="s">
        <v>995</v>
      </c>
      <c r="B1360" s="178">
        <v>44226</v>
      </c>
      <c r="C1360" s="179">
        <v>1600</v>
      </c>
      <c r="D1360" s="88" t="s">
        <v>2862</v>
      </c>
      <c r="E1360" s="184" cm="1">
        <f t="array" ref="E1360">_xlfn.IFS($D1360=$O$5,C1360*$P$5,$D1360=$O$6,$C1360*$P$6,$D1360="AZN",$C1360)</f>
        <v>1600</v>
      </c>
      <c r="F1360" s="183" cm="1">
        <f t="array" ref="F1360">_xlfn.IFS($D1360=$O$5,$C1360*$P$5*0.01,$D1360=$O$6,$C1360*$P$6*0.01,$D1360="AZN",$C1360*0.08)</f>
        <v>128</v>
      </c>
    </row>
    <row r="1361" spans="1:6" x14ac:dyDescent="0.3">
      <c r="A1361" s="177" t="s">
        <v>296</v>
      </c>
      <c r="B1361" s="178">
        <v>43960</v>
      </c>
      <c r="C1361" s="179">
        <v>7600</v>
      </c>
      <c r="D1361" s="88" t="s">
        <v>2862</v>
      </c>
      <c r="E1361" s="184" cm="1">
        <f t="array" ref="E1361">_xlfn.IFS($D1361=$O$5,C1361*$P$5,$D1361=$O$6,$C1361*$P$6,$D1361="AZN",$C1361)</f>
        <v>7600</v>
      </c>
      <c r="F1361" s="183" cm="1">
        <f t="array" ref="F1361">_xlfn.IFS($D1361=$O$5,$C1361*$P$5*0.01,$D1361=$O$6,$C1361*$P$6*0.01,$D1361="AZN",$C1361*0.08)</f>
        <v>608</v>
      </c>
    </row>
    <row r="1362" spans="1:6" x14ac:dyDescent="0.3">
      <c r="A1362" s="177" t="s">
        <v>1123</v>
      </c>
      <c r="B1362" s="178">
        <v>44142</v>
      </c>
      <c r="C1362" s="179">
        <v>8000</v>
      </c>
      <c r="D1362" s="88" t="s">
        <v>2862</v>
      </c>
      <c r="E1362" s="184" cm="1">
        <f t="array" ref="E1362">_xlfn.IFS($D1362=$O$5,C1362*$P$5,$D1362=$O$6,$C1362*$P$6,$D1362="AZN",$C1362)</f>
        <v>8000</v>
      </c>
      <c r="F1362" s="183" cm="1">
        <f t="array" ref="F1362">_xlfn.IFS($D1362=$O$5,$C1362*$P$5*0.01,$D1362=$O$6,$C1362*$P$6*0.01,$D1362="AZN",$C1362*0.08)</f>
        <v>640</v>
      </c>
    </row>
    <row r="1363" spans="1:6" x14ac:dyDescent="0.3">
      <c r="A1363" s="177" t="s">
        <v>564</v>
      </c>
      <c r="B1363" s="178">
        <v>44257</v>
      </c>
      <c r="C1363" s="179">
        <v>8200</v>
      </c>
      <c r="D1363" s="88" t="s">
        <v>2863</v>
      </c>
      <c r="E1363" s="184" cm="1">
        <f t="array" ref="E1363">_xlfn.IFS($D1363=$O$5,C1363*$P$5,$D1363=$O$6,$C1363*$P$6,$D1363="AZN",$C1363)</f>
        <v>13940</v>
      </c>
      <c r="F1363" s="183" cm="1">
        <f t="array" ref="F1363">_xlfn.IFS($D1363=$O$5,$C1363*$P$5*0.01,$D1363=$O$6,$C1363*$P$6*0.01,$D1363="AZN",$C1363*0.08)</f>
        <v>139.4</v>
      </c>
    </row>
    <row r="1364" spans="1:6" x14ac:dyDescent="0.3">
      <c r="A1364" s="177" t="s">
        <v>405</v>
      </c>
      <c r="B1364" s="178">
        <v>44394</v>
      </c>
      <c r="C1364" s="179">
        <v>3600</v>
      </c>
      <c r="D1364" s="88" t="s">
        <v>2862</v>
      </c>
      <c r="E1364" s="184" cm="1">
        <f t="array" ref="E1364">_xlfn.IFS($D1364=$O$5,C1364*$P$5,$D1364=$O$6,$C1364*$P$6,$D1364="AZN",$C1364)</f>
        <v>3600</v>
      </c>
      <c r="F1364" s="183" cm="1">
        <f t="array" ref="F1364">_xlfn.IFS($D1364=$O$5,$C1364*$P$5*0.01,$D1364=$O$6,$C1364*$P$6*0.01,$D1364="AZN",$C1364*0.08)</f>
        <v>288</v>
      </c>
    </row>
    <row r="1365" spans="1:6" x14ac:dyDescent="0.3">
      <c r="A1365" s="177" t="s">
        <v>156</v>
      </c>
      <c r="B1365" s="178">
        <v>43929</v>
      </c>
      <c r="C1365" s="179">
        <v>6500</v>
      </c>
      <c r="D1365" s="88" t="s">
        <v>2863</v>
      </c>
      <c r="E1365" s="184" cm="1">
        <f t="array" ref="E1365">_xlfn.IFS($D1365=$O$5,C1365*$P$5,$D1365=$O$6,$C1365*$P$6,$D1365="AZN",$C1365)</f>
        <v>11050</v>
      </c>
      <c r="F1365" s="183" cm="1">
        <f t="array" ref="F1365">_xlfn.IFS($D1365=$O$5,$C1365*$P$5*0.01,$D1365=$O$6,$C1365*$P$6*0.01,$D1365="AZN",$C1365*0.08)</f>
        <v>110.5</v>
      </c>
    </row>
    <row r="1366" spans="1:6" x14ac:dyDescent="0.3">
      <c r="A1366" s="177" t="s">
        <v>1124</v>
      </c>
      <c r="B1366" s="178">
        <v>44647</v>
      </c>
      <c r="C1366" s="179">
        <v>10200</v>
      </c>
      <c r="D1366" s="88" t="s">
        <v>2864</v>
      </c>
      <c r="E1366" s="184" cm="1">
        <f t="array" ref="E1366">_xlfn.IFS($D1366=$O$5,C1366*$P$5,$D1366=$O$6,$C1366*$P$6,$D1366="AZN",$C1366)</f>
        <v>18528.3</v>
      </c>
      <c r="F1366" s="183" cm="1">
        <f t="array" ref="F1366">_xlfn.IFS($D1366=$O$5,$C1366*$P$5*0.01,$D1366=$O$6,$C1366*$P$6*0.01,$D1366="AZN",$C1366*0.08)</f>
        <v>185.28299999999999</v>
      </c>
    </row>
    <row r="1367" spans="1:6" x14ac:dyDescent="0.3">
      <c r="A1367" s="177" t="s">
        <v>1125</v>
      </c>
      <c r="B1367" s="178">
        <v>44052</v>
      </c>
      <c r="C1367" s="179">
        <v>4100</v>
      </c>
      <c r="D1367" s="88" t="s">
        <v>2863</v>
      </c>
      <c r="E1367" s="184" cm="1">
        <f t="array" ref="E1367">_xlfn.IFS($D1367=$O$5,C1367*$P$5,$D1367=$O$6,$C1367*$P$6,$D1367="AZN",$C1367)</f>
        <v>6970</v>
      </c>
      <c r="F1367" s="183" cm="1">
        <f t="array" ref="F1367">_xlfn.IFS($D1367=$O$5,$C1367*$P$5*0.01,$D1367=$O$6,$C1367*$P$6*0.01,$D1367="AZN",$C1367*0.08)</f>
        <v>69.7</v>
      </c>
    </row>
    <row r="1368" spans="1:6" x14ac:dyDescent="0.3">
      <c r="A1368" s="177" t="s">
        <v>1126</v>
      </c>
      <c r="B1368" s="178">
        <v>44059</v>
      </c>
      <c r="C1368" s="179">
        <v>12900</v>
      </c>
      <c r="D1368" s="88" t="s">
        <v>2864</v>
      </c>
      <c r="E1368" s="184" cm="1">
        <f t="array" ref="E1368">_xlfn.IFS($D1368=$O$5,C1368*$P$5,$D1368=$O$6,$C1368*$P$6,$D1368="AZN",$C1368)</f>
        <v>23432.85</v>
      </c>
      <c r="F1368" s="183" cm="1">
        <f t="array" ref="F1368">_xlfn.IFS($D1368=$O$5,$C1368*$P$5*0.01,$D1368=$O$6,$C1368*$P$6*0.01,$D1368="AZN",$C1368*0.08)</f>
        <v>234.32849999999999</v>
      </c>
    </row>
    <row r="1369" spans="1:6" x14ac:dyDescent="0.3">
      <c r="A1369" s="177" t="s">
        <v>1127</v>
      </c>
      <c r="B1369" s="178">
        <v>44542</v>
      </c>
      <c r="C1369" s="179">
        <v>7200</v>
      </c>
      <c r="D1369" s="88" t="s">
        <v>2862</v>
      </c>
      <c r="E1369" s="184" cm="1">
        <f t="array" ref="E1369">_xlfn.IFS($D1369=$O$5,C1369*$P$5,$D1369=$O$6,$C1369*$P$6,$D1369="AZN",$C1369)</f>
        <v>7200</v>
      </c>
      <c r="F1369" s="183" cm="1">
        <f t="array" ref="F1369">_xlfn.IFS($D1369=$O$5,$C1369*$P$5*0.01,$D1369=$O$6,$C1369*$P$6*0.01,$D1369="AZN",$C1369*0.08)</f>
        <v>576</v>
      </c>
    </row>
    <row r="1370" spans="1:6" x14ac:dyDescent="0.3">
      <c r="A1370" s="177" t="s">
        <v>1128</v>
      </c>
      <c r="B1370" s="178">
        <v>44680</v>
      </c>
      <c r="C1370" s="179">
        <v>4000</v>
      </c>
      <c r="D1370" s="88" t="s">
        <v>2863</v>
      </c>
      <c r="E1370" s="184" cm="1">
        <f t="array" ref="E1370">_xlfn.IFS($D1370=$O$5,C1370*$P$5,$D1370=$O$6,$C1370*$P$6,$D1370="AZN",$C1370)</f>
        <v>6800</v>
      </c>
      <c r="F1370" s="183" cm="1">
        <f t="array" ref="F1370">_xlfn.IFS($D1370=$O$5,$C1370*$P$5*0.01,$D1370=$O$6,$C1370*$P$6*0.01,$D1370="AZN",$C1370*0.08)</f>
        <v>68</v>
      </c>
    </row>
    <row r="1371" spans="1:6" x14ac:dyDescent="0.3">
      <c r="A1371" s="177" t="s">
        <v>882</v>
      </c>
      <c r="B1371" s="178">
        <v>44491</v>
      </c>
      <c r="C1371" s="179">
        <v>5900</v>
      </c>
      <c r="D1371" s="88" t="s">
        <v>2863</v>
      </c>
      <c r="E1371" s="184" cm="1">
        <f t="array" ref="E1371">_xlfn.IFS($D1371=$O$5,C1371*$P$5,$D1371=$O$6,$C1371*$P$6,$D1371="AZN",$C1371)</f>
        <v>10030</v>
      </c>
      <c r="F1371" s="183" cm="1">
        <f t="array" ref="F1371">_xlfn.IFS($D1371=$O$5,$C1371*$P$5*0.01,$D1371=$O$6,$C1371*$P$6*0.01,$D1371="AZN",$C1371*0.08)</f>
        <v>100.3</v>
      </c>
    </row>
    <row r="1372" spans="1:6" x14ac:dyDescent="0.3">
      <c r="A1372" s="177" t="s">
        <v>1129</v>
      </c>
      <c r="B1372" s="178">
        <v>44330</v>
      </c>
      <c r="C1372" s="179">
        <v>2900</v>
      </c>
      <c r="D1372" s="88" t="s">
        <v>2864</v>
      </c>
      <c r="E1372" s="184" cm="1">
        <f t="array" ref="E1372">_xlfn.IFS($D1372=$O$5,C1372*$P$5,$D1372=$O$6,$C1372*$P$6,$D1372="AZN",$C1372)</f>
        <v>5267.85</v>
      </c>
      <c r="F1372" s="183" cm="1">
        <f t="array" ref="F1372">_xlfn.IFS($D1372=$O$5,$C1372*$P$5*0.01,$D1372=$O$6,$C1372*$P$6*0.01,$D1372="AZN",$C1372*0.08)</f>
        <v>52.678500000000007</v>
      </c>
    </row>
    <row r="1373" spans="1:6" x14ac:dyDescent="0.3">
      <c r="A1373" s="177" t="s">
        <v>1130</v>
      </c>
      <c r="B1373" s="178">
        <v>43717</v>
      </c>
      <c r="C1373" s="179">
        <v>9900</v>
      </c>
      <c r="D1373" s="88" t="s">
        <v>2862</v>
      </c>
      <c r="E1373" s="184" cm="1">
        <f t="array" ref="E1373">_xlfn.IFS($D1373=$O$5,C1373*$P$5,$D1373=$O$6,$C1373*$P$6,$D1373="AZN",$C1373)</f>
        <v>9900</v>
      </c>
      <c r="F1373" s="183" cm="1">
        <f t="array" ref="F1373">_xlfn.IFS($D1373=$O$5,$C1373*$P$5*0.01,$D1373=$O$6,$C1373*$P$6*0.01,$D1373="AZN",$C1373*0.08)</f>
        <v>792</v>
      </c>
    </row>
    <row r="1374" spans="1:6" x14ac:dyDescent="0.3">
      <c r="A1374" s="177" t="s">
        <v>473</v>
      </c>
      <c r="B1374" s="178">
        <v>44260</v>
      </c>
      <c r="C1374" s="179">
        <v>11700</v>
      </c>
      <c r="D1374" s="88" t="s">
        <v>2863</v>
      </c>
      <c r="E1374" s="184" cm="1">
        <f t="array" ref="E1374">_xlfn.IFS($D1374=$O$5,C1374*$P$5,$D1374=$O$6,$C1374*$P$6,$D1374="AZN",$C1374)</f>
        <v>19890</v>
      </c>
      <c r="F1374" s="183" cm="1">
        <f t="array" ref="F1374">_xlfn.IFS($D1374=$O$5,$C1374*$P$5*0.01,$D1374=$O$6,$C1374*$P$6*0.01,$D1374="AZN",$C1374*0.08)</f>
        <v>198.9</v>
      </c>
    </row>
    <row r="1375" spans="1:6" x14ac:dyDescent="0.3">
      <c r="A1375" s="177" t="s">
        <v>1131</v>
      </c>
      <c r="B1375" s="178">
        <v>44077</v>
      </c>
      <c r="C1375" s="179">
        <v>3000</v>
      </c>
      <c r="D1375" s="88" t="s">
        <v>2864</v>
      </c>
      <c r="E1375" s="184" cm="1">
        <f t="array" ref="E1375">_xlfn.IFS($D1375=$O$5,C1375*$P$5,$D1375=$O$6,$C1375*$P$6,$D1375="AZN",$C1375)</f>
        <v>5449.5</v>
      </c>
      <c r="F1375" s="183" cm="1">
        <f t="array" ref="F1375">_xlfn.IFS($D1375=$O$5,$C1375*$P$5*0.01,$D1375=$O$6,$C1375*$P$6*0.01,$D1375="AZN",$C1375*0.08)</f>
        <v>54.495000000000005</v>
      </c>
    </row>
    <row r="1376" spans="1:6" x14ac:dyDescent="0.3">
      <c r="A1376" s="177" t="s">
        <v>344</v>
      </c>
      <c r="B1376" s="178">
        <v>43900</v>
      </c>
      <c r="C1376" s="179">
        <v>4200</v>
      </c>
      <c r="D1376" s="88" t="s">
        <v>2864</v>
      </c>
      <c r="E1376" s="184" cm="1">
        <f t="array" ref="E1376">_xlfn.IFS($D1376=$O$5,C1376*$P$5,$D1376=$O$6,$C1376*$P$6,$D1376="AZN",$C1376)</f>
        <v>7629.3</v>
      </c>
      <c r="F1376" s="183" cm="1">
        <f t="array" ref="F1376">_xlfn.IFS($D1376=$O$5,$C1376*$P$5*0.01,$D1376=$O$6,$C1376*$P$6*0.01,$D1376="AZN",$C1376*0.08)</f>
        <v>76.293000000000006</v>
      </c>
    </row>
    <row r="1377" spans="1:6" x14ac:dyDescent="0.3">
      <c r="A1377" s="177" t="s">
        <v>1076</v>
      </c>
      <c r="B1377" s="178">
        <v>44499</v>
      </c>
      <c r="C1377" s="179">
        <v>7300</v>
      </c>
      <c r="D1377" s="88" t="s">
        <v>2863</v>
      </c>
      <c r="E1377" s="184" cm="1">
        <f t="array" ref="E1377">_xlfn.IFS($D1377=$O$5,C1377*$P$5,$D1377=$O$6,$C1377*$P$6,$D1377="AZN",$C1377)</f>
        <v>12410</v>
      </c>
      <c r="F1377" s="183" cm="1">
        <f t="array" ref="F1377">_xlfn.IFS($D1377=$O$5,$C1377*$P$5*0.01,$D1377=$O$6,$C1377*$P$6*0.01,$D1377="AZN",$C1377*0.08)</f>
        <v>124.10000000000001</v>
      </c>
    </row>
    <row r="1378" spans="1:6" x14ac:dyDescent="0.3">
      <c r="A1378" s="177" t="s">
        <v>1132</v>
      </c>
      <c r="B1378" s="178">
        <v>44212</v>
      </c>
      <c r="C1378" s="179">
        <v>4800</v>
      </c>
      <c r="D1378" s="88" t="s">
        <v>2863</v>
      </c>
      <c r="E1378" s="184" cm="1">
        <f t="array" ref="E1378">_xlfn.IFS($D1378=$O$5,C1378*$P$5,$D1378=$O$6,$C1378*$P$6,$D1378="AZN",$C1378)</f>
        <v>8160</v>
      </c>
      <c r="F1378" s="183" cm="1">
        <f t="array" ref="F1378">_xlfn.IFS($D1378=$O$5,$C1378*$P$5*0.01,$D1378=$O$6,$C1378*$P$6*0.01,$D1378="AZN",$C1378*0.08)</f>
        <v>81.600000000000009</v>
      </c>
    </row>
    <row r="1379" spans="1:6" x14ac:dyDescent="0.3">
      <c r="A1379" s="177" t="s">
        <v>1015</v>
      </c>
      <c r="B1379" s="178">
        <v>44184</v>
      </c>
      <c r="C1379" s="179">
        <v>12700</v>
      </c>
      <c r="D1379" s="88" t="s">
        <v>2863</v>
      </c>
      <c r="E1379" s="184" cm="1">
        <f t="array" ref="E1379">_xlfn.IFS($D1379=$O$5,C1379*$P$5,$D1379=$O$6,$C1379*$P$6,$D1379="AZN",$C1379)</f>
        <v>21590</v>
      </c>
      <c r="F1379" s="183" cm="1">
        <f t="array" ref="F1379">_xlfn.IFS($D1379=$O$5,$C1379*$P$5*0.01,$D1379=$O$6,$C1379*$P$6*0.01,$D1379="AZN",$C1379*0.08)</f>
        <v>215.9</v>
      </c>
    </row>
    <row r="1380" spans="1:6" x14ac:dyDescent="0.3">
      <c r="A1380" s="177" t="s">
        <v>1078</v>
      </c>
      <c r="B1380" s="178">
        <v>44105</v>
      </c>
      <c r="C1380" s="179">
        <v>8000</v>
      </c>
      <c r="D1380" s="88" t="s">
        <v>2864</v>
      </c>
      <c r="E1380" s="184" cm="1">
        <f t="array" ref="E1380">_xlfn.IFS($D1380=$O$5,C1380*$P$5,$D1380=$O$6,$C1380*$P$6,$D1380="AZN",$C1380)</f>
        <v>14532</v>
      </c>
      <c r="F1380" s="183" cm="1">
        <f t="array" ref="F1380">_xlfn.IFS($D1380=$O$5,$C1380*$P$5*0.01,$D1380=$O$6,$C1380*$P$6*0.01,$D1380="AZN",$C1380*0.08)</f>
        <v>145.32</v>
      </c>
    </row>
    <row r="1381" spans="1:6" x14ac:dyDescent="0.3">
      <c r="A1381" s="177" t="s">
        <v>1133</v>
      </c>
      <c r="B1381" s="178">
        <v>44634</v>
      </c>
      <c r="C1381" s="179">
        <v>5900</v>
      </c>
      <c r="D1381" s="88" t="s">
        <v>2864</v>
      </c>
      <c r="E1381" s="184" cm="1">
        <f t="array" ref="E1381">_xlfn.IFS($D1381=$O$5,C1381*$P$5,$D1381=$O$6,$C1381*$P$6,$D1381="AZN",$C1381)</f>
        <v>10717.35</v>
      </c>
      <c r="F1381" s="183" cm="1">
        <f t="array" ref="F1381">_xlfn.IFS($D1381=$O$5,$C1381*$P$5*0.01,$D1381=$O$6,$C1381*$P$6*0.01,$D1381="AZN",$C1381*0.08)</f>
        <v>107.1735</v>
      </c>
    </row>
    <row r="1382" spans="1:6" x14ac:dyDescent="0.3">
      <c r="A1382" s="177" t="s">
        <v>1134</v>
      </c>
      <c r="B1382" s="178">
        <v>44460</v>
      </c>
      <c r="C1382" s="179">
        <v>7200</v>
      </c>
      <c r="D1382" s="88" t="s">
        <v>2864</v>
      </c>
      <c r="E1382" s="184" cm="1">
        <f t="array" ref="E1382">_xlfn.IFS($D1382=$O$5,C1382*$P$5,$D1382=$O$6,$C1382*$P$6,$D1382="AZN",$C1382)</f>
        <v>13078.8</v>
      </c>
      <c r="F1382" s="183" cm="1">
        <f t="array" ref="F1382">_xlfn.IFS($D1382=$O$5,$C1382*$P$5*0.01,$D1382=$O$6,$C1382*$P$6*0.01,$D1382="AZN",$C1382*0.08)</f>
        <v>130.78799999999998</v>
      </c>
    </row>
    <row r="1383" spans="1:6" x14ac:dyDescent="0.3">
      <c r="A1383" s="177" t="s">
        <v>608</v>
      </c>
      <c r="B1383" s="178">
        <v>44381</v>
      </c>
      <c r="C1383" s="179">
        <v>6300</v>
      </c>
      <c r="D1383" s="88" t="s">
        <v>2864</v>
      </c>
      <c r="E1383" s="184" cm="1">
        <f t="array" ref="E1383">_xlfn.IFS($D1383=$O$5,C1383*$P$5,$D1383=$O$6,$C1383*$P$6,$D1383="AZN",$C1383)</f>
        <v>11443.95</v>
      </c>
      <c r="F1383" s="183" cm="1">
        <f t="array" ref="F1383">_xlfn.IFS($D1383=$O$5,$C1383*$P$5*0.01,$D1383=$O$6,$C1383*$P$6*0.01,$D1383="AZN",$C1383*0.08)</f>
        <v>114.43950000000001</v>
      </c>
    </row>
    <row r="1384" spans="1:6" x14ac:dyDescent="0.3">
      <c r="A1384" s="177" t="s">
        <v>1135</v>
      </c>
      <c r="B1384" s="178">
        <v>44000</v>
      </c>
      <c r="C1384" s="179">
        <v>6700</v>
      </c>
      <c r="D1384" s="88" t="s">
        <v>2862</v>
      </c>
      <c r="E1384" s="184" cm="1">
        <f t="array" ref="E1384">_xlfn.IFS($D1384=$O$5,C1384*$P$5,$D1384=$O$6,$C1384*$P$6,$D1384="AZN",$C1384)</f>
        <v>6700</v>
      </c>
      <c r="F1384" s="183" cm="1">
        <f t="array" ref="F1384">_xlfn.IFS($D1384=$O$5,$C1384*$P$5*0.01,$D1384=$O$6,$C1384*$P$6*0.01,$D1384="AZN",$C1384*0.08)</f>
        <v>536</v>
      </c>
    </row>
    <row r="1385" spans="1:6" x14ac:dyDescent="0.3">
      <c r="A1385" s="177" t="s">
        <v>336</v>
      </c>
      <c r="B1385" s="178">
        <v>44133</v>
      </c>
      <c r="C1385" s="179">
        <v>1300</v>
      </c>
      <c r="D1385" s="88" t="s">
        <v>2863</v>
      </c>
      <c r="E1385" s="184" cm="1">
        <f t="array" ref="E1385">_xlfn.IFS($D1385=$O$5,C1385*$P$5,$D1385=$O$6,$C1385*$P$6,$D1385="AZN",$C1385)</f>
        <v>2210</v>
      </c>
      <c r="F1385" s="183" cm="1">
        <f t="array" ref="F1385">_xlfn.IFS($D1385=$O$5,$C1385*$P$5*0.01,$D1385=$O$6,$C1385*$P$6*0.01,$D1385="AZN",$C1385*0.08)</f>
        <v>22.1</v>
      </c>
    </row>
    <row r="1386" spans="1:6" x14ac:dyDescent="0.3">
      <c r="A1386" s="177" t="s">
        <v>514</v>
      </c>
      <c r="B1386" s="178">
        <v>44390</v>
      </c>
      <c r="C1386" s="179">
        <v>1400</v>
      </c>
      <c r="D1386" s="88" t="s">
        <v>2864</v>
      </c>
      <c r="E1386" s="184" cm="1">
        <f t="array" ref="E1386">_xlfn.IFS($D1386=$O$5,C1386*$P$5,$D1386=$O$6,$C1386*$P$6,$D1386="AZN",$C1386)</f>
        <v>2543.1</v>
      </c>
      <c r="F1386" s="183" cm="1">
        <f t="array" ref="F1386">_xlfn.IFS($D1386=$O$5,$C1386*$P$5*0.01,$D1386=$O$6,$C1386*$P$6*0.01,$D1386="AZN",$C1386*0.08)</f>
        <v>25.431000000000001</v>
      </c>
    </row>
    <row r="1387" spans="1:6" x14ac:dyDescent="0.3">
      <c r="A1387" s="177" t="s">
        <v>1136</v>
      </c>
      <c r="B1387" s="178">
        <v>44167</v>
      </c>
      <c r="C1387" s="179">
        <v>5400</v>
      </c>
      <c r="D1387" s="88" t="s">
        <v>2862</v>
      </c>
      <c r="E1387" s="184" cm="1">
        <f t="array" ref="E1387">_xlfn.IFS($D1387=$O$5,C1387*$P$5,$D1387=$O$6,$C1387*$P$6,$D1387="AZN",$C1387)</f>
        <v>5400</v>
      </c>
      <c r="F1387" s="183" cm="1">
        <f t="array" ref="F1387">_xlfn.IFS($D1387=$O$5,$C1387*$P$5*0.01,$D1387=$O$6,$C1387*$P$6*0.01,$D1387="AZN",$C1387*0.08)</f>
        <v>432</v>
      </c>
    </row>
    <row r="1388" spans="1:6" x14ac:dyDescent="0.3">
      <c r="A1388" s="177" t="s">
        <v>378</v>
      </c>
      <c r="B1388" s="178">
        <v>44346</v>
      </c>
      <c r="C1388" s="179">
        <v>11900</v>
      </c>
      <c r="D1388" s="88" t="s">
        <v>2863</v>
      </c>
      <c r="E1388" s="184" cm="1">
        <f t="array" ref="E1388">_xlfn.IFS($D1388=$O$5,C1388*$P$5,$D1388=$O$6,$C1388*$P$6,$D1388="AZN",$C1388)</f>
        <v>20230</v>
      </c>
      <c r="F1388" s="183" cm="1">
        <f t="array" ref="F1388">_xlfn.IFS($D1388=$O$5,$C1388*$P$5*0.01,$D1388=$O$6,$C1388*$P$6*0.01,$D1388="AZN",$C1388*0.08)</f>
        <v>202.3</v>
      </c>
    </row>
    <row r="1389" spans="1:6" x14ac:dyDescent="0.3">
      <c r="A1389" s="177" t="s">
        <v>1137</v>
      </c>
      <c r="B1389" s="178">
        <v>44318</v>
      </c>
      <c r="C1389" s="179">
        <v>11200</v>
      </c>
      <c r="D1389" s="88" t="s">
        <v>2863</v>
      </c>
      <c r="E1389" s="184" cm="1">
        <f t="array" ref="E1389">_xlfn.IFS($D1389=$O$5,C1389*$P$5,$D1389=$O$6,$C1389*$P$6,$D1389="AZN",$C1389)</f>
        <v>19040</v>
      </c>
      <c r="F1389" s="183" cm="1">
        <f t="array" ref="F1389">_xlfn.IFS($D1389=$O$5,$C1389*$P$5*0.01,$D1389=$O$6,$C1389*$P$6*0.01,$D1389="AZN",$C1389*0.08)</f>
        <v>190.4</v>
      </c>
    </row>
    <row r="1390" spans="1:6" x14ac:dyDescent="0.3">
      <c r="A1390" s="177" t="s">
        <v>1138</v>
      </c>
      <c r="B1390" s="178">
        <v>43921</v>
      </c>
      <c r="C1390" s="179">
        <v>6600</v>
      </c>
      <c r="D1390" s="88" t="s">
        <v>2864</v>
      </c>
      <c r="E1390" s="184" cm="1">
        <f t="array" ref="E1390">_xlfn.IFS($D1390=$O$5,C1390*$P$5,$D1390=$O$6,$C1390*$P$6,$D1390="AZN",$C1390)</f>
        <v>11988.9</v>
      </c>
      <c r="F1390" s="183" cm="1">
        <f t="array" ref="F1390">_xlfn.IFS($D1390=$O$5,$C1390*$P$5*0.01,$D1390=$O$6,$C1390*$P$6*0.01,$D1390="AZN",$C1390*0.08)</f>
        <v>119.889</v>
      </c>
    </row>
    <row r="1391" spans="1:6" x14ac:dyDescent="0.3">
      <c r="A1391" s="177" t="s">
        <v>1139</v>
      </c>
      <c r="B1391" s="178">
        <v>44585</v>
      </c>
      <c r="C1391" s="179">
        <v>10100</v>
      </c>
      <c r="D1391" s="88" t="s">
        <v>2862</v>
      </c>
      <c r="E1391" s="184" cm="1">
        <f t="array" ref="E1391">_xlfn.IFS($D1391=$O$5,C1391*$P$5,$D1391=$O$6,$C1391*$P$6,$D1391="AZN",$C1391)</f>
        <v>10100</v>
      </c>
      <c r="F1391" s="183" cm="1">
        <f t="array" ref="F1391">_xlfn.IFS($D1391=$O$5,$C1391*$P$5*0.01,$D1391=$O$6,$C1391*$P$6*0.01,$D1391="AZN",$C1391*0.08)</f>
        <v>808</v>
      </c>
    </row>
    <row r="1392" spans="1:6" x14ac:dyDescent="0.3">
      <c r="A1392" s="177" t="s">
        <v>722</v>
      </c>
      <c r="B1392" s="178">
        <v>43588</v>
      </c>
      <c r="C1392" s="179">
        <v>4500</v>
      </c>
      <c r="D1392" s="88" t="s">
        <v>2863</v>
      </c>
      <c r="E1392" s="184" cm="1">
        <f t="array" ref="E1392">_xlfn.IFS($D1392=$O$5,C1392*$P$5,$D1392=$O$6,$C1392*$P$6,$D1392="AZN",$C1392)</f>
        <v>7650</v>
      </c>
      <c r="F1392" s="183" cm="1">
        <f t="array" ref="F1392">_xlfn.IFS($D1392=$O$5,$C1392*$P$5*0.01,$D1392=$O$6,$C1392*$P$6*0.01,$D1392="AZN",$C1392*0.08)</f>
        <v>76.5</v>
      </c>
    </row>
    <row r="1393" spans="1:6" x14ac:dyDescent="0.3">
      <c r="A1393" s="177" t="s">
        <v>1140</v>
      </c>
      <c r="B1393" s="178">
        <v>44557</v>
      </c>
      <c r="C1393" s="179">
        <v>5700</v>
      </c>
      <c r="D1393" s="88" t="s">
        <v>2863</v>
      </c>
      <c r="E1393" s="184" cm="1">
        <f t="array" ref="E1393">_xlfn.IFS($D1393=$O$5,C1393*$P$5,$D1393=$O$6,$C1393*$P$6,$D1393="AZN",$C1393)</f>
        <v>9690</v>
      </c>
      <c r="F1393" s="183" cm="1">
        <f t="array" ref="F1393">_xlfn.IFS($D1393=$O$5,$C1393*$P$5*0.01,$D1393=$O$6,$C1393*$P$6*0.01,$D1393="AZN",$C1393*0.08)</f>
        <v>96.9</v>
      </c>
    </row>
    <row r="1394" spans="1:6" x14ac:dyDescent="0.3">
      <c r="A1394" s="177" t="s">
        <v>1141</v>
      </c>
      <c r="B1394" s="178">
        <v>43668</v>
      </c>
      <c r="C1394" s="179">
        <v>2300</v>
      </c>
      <c r="D1394" s="88" t="s">
        <v>2864</v>
      </c>
      <c r="E1394" s="184" cm="1">
        <f t="array" ref="E1394">_xlfn.IFS($D1394=$O$5,C1394*$P$5,$D1394=$O$6,$C1394*$P$6,$D1394="AZN",$C1394)</f>
        <v>4177.95</v>
      </c>
      <c r="F1394" s="183" cm="1">
        <f t="array" ref="F1394">_xlfn.IFS($D1394=$O$5,$C1394*$P$5*0.01,$D1394=$O$6,$C1394*$P$6*0.01,$D1394="AZN",$C1394*0.08)</f>
        <v>41.779499999999999</v>
      </c>
    </row>
    <row r="1395" spans="1:6" x14ac:dyDescent="0.3">
      <c r="A1395" s="177" t="s">
        <v>664</v>
      </c>
      <c r="B1395" s="178">
        <v>44099</v>
      </c>
      <c r="C1395" s="179">
        <v>6800</v>
      </c>
      <c r="D1395" s="88" t="s">
        <v>2862</v>
      </c>
      <c r="E1395" s="184" cm="1">
        <f t="array" ref="E1395">_xlfn.IFS($D1395=$O$5,C1395*$P$5,$D1395=$O$6,$C1395*$P$6,$D1395="AZN",$C1395)</f>
        <v>6800</v>
      </c>
      <c r="F1395" s="183" cm="1">
        <f t="array" ref="F1395">_xlfn.IFS($D1395=$O$5,$C1395*$P$5*0.01,$D1395=$O$6,$C1395*$P$6*0.01,$D1395="AZN",$C1395*0.08)</f>
        <v>544</v>
      </c>
    </row>
    <row r="1396" spans="1:6" x14ac:dyDescent="0.3">
      <c r="A1396" s="177" t="s">
        <v>1142</v>
      </c>
      <c r="B1396" s="178">
        <v>43852</v>
      </c>
      <c r="C1396" s="179">
        <v>2100</v>
      </c>
      <c r="D1396" s="88" t="s">
        <v>2862</v>
      </c>
      <c r="E1396" s="184" cm="1">
        <f t="array" ref="E1396">_xlfn.IFS($D1396=$O$5,C1396*$P$5,$D1396=$O$6,$C1396*$P$6,$D1396="AZN",$C1396)</f>
        <v>2100</v>
      </c>
      <c r="F1396" s="183" cm="1">
        <f t="array" ref="F1396">_xlfn.IFS($D1396=$O$5,$C1396*$P$5*0.01,$D1396=$O$6,$C1396*$P$6*0.01,$D1396="AZN",$C1396*0.08)</f>
        <v>168</v>
      </c>
    </row>
    <row r="1397" spans="1:6" x14ac:dyDescent="0.3">
      <c r="A1397" s="177" t="s">
        <v>1143</v>
      </c>
      <c r="B1397" s="178">
        <v>44379</v>
      </c>
      <c r="C1397" s="179">
        <v>3200</v>
      </c>
      <c r="D1397" s="88" t="s">
        <v>2864</v>
      </c>
      <c r="E1397" s="184" cm="1">
        <f t="array" ref="E1397">_xlfn.IFS($D1397=$O$5,C1397*$P$5,$D1397=$O$6,$C1397*$P$6,$D1397="AZN",$C1397)</f>
        <v>5812.8</v>
      </c>
      <c r="F1397" s="183" cm="1">
        <f t="array" ref="F1397">_xlfn.IFS($D1397=$O$5,$C1397*$P$5*0.01,$D1397=$O$6,$C1397*$P$6*0.01,$D1397="AZN",$C1397*0.08)</f>
        <v>58.128</v>
      </c>
    </row>
    <row r="1398" spans="1:6" x14ac:dyDescent="0.3">
      <c r="A1398" s="177" t="s">
        <v>216</v>
      </c>
      <c r="B1398" s="178">
        <v>44226</v>
      </c>
      <c r="C1398" s="179">
        <v>10900</v>
      </c>
      <c r="D1398" s="88" t="s">
        <v>2864</v>
      </c>
      <c r="E1398" s="184" cm="1">
        <f t="array" ref="E1398">_xlfn.IFS($D1398=$O$5,C1398*$P$5,$D1398=$O$6,$C1398*$P$6,$D1398="AZN",$C1398)</f>
        <v>19799.849999999999</v>
      </c>
      <c r="F1398" s="183" cm="1">
        <f t="array" ref="F1398">_xlfn.IFS($D1398=$O$5,$C1398*$P$5*0.01,$D1398=$O$6,$C1398*$P$6*0.01,$D1398="AZN",$C1398*0.08)</f>
        <v>197.99849999999998</v>
      </c>
    </row>
    <row r="1399" spans="1:6" x14ac:dyDescent="0.3">
      <c r="A1399" s="177" t="s">
        <v>1144</v>
      </c>
      <c r="B1399" s="178">
        <v>44254</v>
      </c>
      <c r="C1399" s="179">
        <v>10900</v>
      </c>
      <c r="D1399" s="88" t="s">
        <v>2863</v>
      </c>
      <c r="E1399" s="184" cm="1">
        <f t="array" ref="E1399">_xlfn.IFS($D1399=$O$5,C1399*$P$5,$D1399=$O$6,$C1399*$P$6,$D1399="AZN",$C1399)</f>
        <v>18530</v>
      </c>
      <c r="F1399" s="183" cm="1">
        <f t="array" ref="F1399">_xlfn.IFS($D1399=$O$5,$C1399*$P$5*0.01,$D1399=$O$6,$C1399*$P$6*0.01,$D1399="AZN",$C1399*0.08)</f>
        <v>185.3</v>
      </c>
    </row>
    <row r="1400" spans="1:6" x14ac:dyDescent="0.3">
      <c r="A1400" s="177" t="s">
        <v>1145</v>
      </c>
      <c r="B1400" s="178">
        <v>44442</v>
      </c>
      <c r="C1400" s="179">
        <v>10200</v>
      </c>
      <c r="D1400" s="88" t="s">
        <v>2862</v>
      </c>
      <c r="E1400" s="184" cm="1">
        <f t="array" ref="E1400">_xlfn.IFS($D1400=$O$5,C1400*$P$5,$D1400=$O$6,$C1400*$P$6,$D1400="AZN",$C1400)</f>
        <v>10200</v>
      </c>
      <c r="F1400" s="183" cm="1">
        <f t="array" ref="F1400">_xlfn.IFS($D1400=$O$5,$C1400*$P$5*0.01,$D1400=$O$6,$C1400*$P$6*0.01,$D1400="AZN",$C1400*0.08)</f>
        <v>816</v>
      </c>
    </row>
    <row r="1401" spans="1:6" x14ac:dyDescent="0.3">
      <c r="A1401" s="177" t="s">
        <v>303</v>
      </c>
      <c r="B1401" s="178">
        <v>43724</v>
      </c>
      <c r="C1401" s="179">
        <v>9300</v>
      </c>
      <c r="D1401" s="88" t="s">
        <v>2862</v>
      </c>
      <c r="E1401" s="184" cm="1">
        <f t="array" ref="E1401">_xlfn.IFS($D1401=$O$5,C1401*$P$5,$D1401=$O$6,$C1401*$P$6,$D1401="AZN",$C1401)</f>
        <v>9300</v>
      </c>
      <c r="F1401" s="183" cm="1">
        <f t="array" ref="F1401">_xlfn.IFS($D1401=$O$5,$C1401*$P$5*0.01,$D1401=$O$6,$C1401*$P$6*0.01,$D1401="AZN",$C1401*0.08)</f>
        <v>744</v>
      </c>
    </row>
    <row r="1402" spans="1:6" x14ac:dyDescent="0.3">
      <c r="A1402" s="177" t="s">
        <v>321</v>
      </c>
      <c r="B1402" s="178">
        <v>44677</v>
      </c>
      <c r="C1402" s="179">
        <v>5000</v>
      </c>
      <c r="D1402" s="88" t="s">
        <v>2862</v>
      </c>
      <c r="E1402" s="184" cm="1">
        <f t="array" ref="E1402">_xlfn.IFS($D1402=$O$5,C1402*$P$5,$D1402=$O$6,$C1402*$P$6,$D1402="AZN",$C1402)</f>
        <v>5000</v>
      </c>
      <c r="F1402" s="183" cm="1">
        <f t="array" ref="F1402">_xlfn.IFS($D1402=$O$5,$C1402*$P$5*0.01,$D1402=$O$6,$C1402*$P$6*0.01,$D1402="AZN",$C1402*0.08)</f>
        <v>400</v>
      </c>
    </row>
    <row r="1403" spans="1:6" x14ac:dyDescent="0.3">
      <c r="A1403" s="177" t="s">
        <v>1146</v>
      </c>
      <c r="B1403" s="178">
        <v>43791</v>
      </c>
      <c r="C1403" s="179">
        <v>9100</v>
      </c>
      <c r="D1403" s="88" t="s">
        <v>2862</v>
      </c>
      <c r="E1403" s="184" cm="1">
        <f t="array" ref="E1403">_xlfn.IFS($D1403=$O$5,C1403*$P$5,$D1403=$O$6,$C1403*$P$6,$D1403="AZN",$C1403)</f>
        <v>9100</v>
      </c>
      <c r="F1403" s="183" cm="1">
        <f t="array" ref="F1403">_xlfn.IFS($D1403=$O$5,$C1403*$P$5*0.01,$D1403=$O$6,$C1403*$P$6*0.01,$D1403="AZN",$C1403*0.08)</f>
        <v>728</v>
      </c>
    </row>
    <row r="1404" spans="1:6" x14ac:dyDescent="0.3">
      <c r="A1404" s="177" t="s">
        <v>1147</v>
      </c>
      <c r="B1404" s="178">
        <v>43956</v>
      </c>
      <c r="C1404" s="179">
        <v>4400</v>
      </c>
      <c r="D1404" s="88" t="s">
        <v>2862</v>
      </c>
      <c r="E1404" s="184" cm="1">
        <f t="array" ref="E1404">_xlfn.IFS($D1404=$O$5,C1404*$P$5,$D1404=$O$6,$C1404*$P$6,$D1404="AZN",$C1404)</f>
        <v>4400</v>
      </c>
      <c r="F1404" s="183" cm="1">
        <f t="array" ref="F1404">_xlfn.IFS($D1404=$O$5,$C1404*$P$5*0.01,$D1404=$O$6,$C1404*$P$6*0.01,$D1404="AZN",$C1404*0.08)</f>
        <v>352</v>
      </c>
    </row>
    <row r="1405" spans="1:6" x14ac:dyDescent="0.3">
      <c r="A1405" s="177" t="s">
        <v>1148</v>
      </c>
      <c r="B1405" s="178">
        <v>44152</v>
      </c>
      <c r="C1405" s="179">
        <v>2700</v>
      </c>
      <c r="D1405" s="88" t="s">
        <v>2863</v>
      </c>
      <c r="E1405" s="184" cm="1">
        <f t="array" ref="E1405">_xlfn.IFS($D1405=$O$5,C1405*$P$5,$D1405=$O$6,$C1405*$P$6,$D1405="AZN",$C1405)</f>
        <v>4590</v>
      </c>
      <c r="F1405" s="183" cm="1">
        <f t="array" ref="F1405">_xlfn.IFS($D1405=$O$5,$C1405*$P$5*0.01,$D1405=$O$6,$C1405*$P$6*0.01,$D1405="AZN",$C1405*0.08)</f>
        <v>45.9</v>
      </c>
    </row>
    <row r="1406" spans="1:6" x14ac:dyDescent="0.3">
      <c r="A1406" s="177" t="s">
        <v>1149</v>
      </c>
      <c r="B1406" s="178">
        <v>43950</v>
      </c>
      <c r="C1406" s="179">
        <v>11800</v>
      </c>
      <c r="D1406" s="88" t="s">
        <v>2864</v>
      </c>
      <c r="E1406" s="184" cm="1">
        <f t="array" ref="E1406">_xlfn.IFS($D1406=$O$5,C1406*$P$5,$D1406=$O$6,$C1406*$P$6,$D1406="AZN",$C1406)</f>
        <v>21434.7</v>
      </c>
      <c r="F1406" s="183" cm="1">
        <f t="array" ref="F1406">_xlfn.IFS($D1406=$O$5,$C1406*$P$5*0.01,$D1406=$O$6,$C1406*$P$6*0.01,$D1406="AZN",$C1406*0.08)</f>
        <v>214.34700000000001</v>
      </c>
    </row>
    <row r="1407" spans="1:6" x14ac:dyDescent="0.3">
      <c r="A1407" s="177" t="s">
        <v>1009</v>
      </c>
      <c r="B1407" s="178">
        <v>44046</v>
      </c>
      <c r="C1407" s="179">
        <v>12700</v>
      </c>
      <c r="D1407" s="88" t="s">
        <v>2863</v>
      </c>
      <c r="E1407" s="184" cm="1">
        <f t="array" ref="E1407">_xlfn.IFS($D1407=$O$5,C1407*$P$5,$D1407=$O$6,$C1407*$P$6,$D1407="AZN",$C1407)</f>
        <v>21590</v>
      </c>
      <c r="F1407" s="183" cm="1">
        <f t="array" ref="F1407">_xlfn.IFS($D1407=$O$5,$C1407*$P$5*0.01,$D1407=$O$6,$C1407*$P$6*0.01,$D1407="AZN",$C1407*0.08)</f>
        <v>215.9</v>
      </c>
    </row>
    <row r="1408" spans="1:6" x14ac:dyDescent="0.3">
      <c r="A1408" s="177" t="s">
        <v>823</v>
      </c>
      <c r="B1408" s="178">
        <v>43976</v>
      </c>
      <c r="C1408" s="179">
        <v>5700</v>
      </c>
      <c r="D1408" s="88" t="s">
        <v>2864</v>
      </c>
      <c r="E1408" s="184" cm="1">
        <f t="array" ref="E1408">_xlfn.IFS($D1408=$O$5,C1408*$P$5,$D1408=$O$6,$C1408*$P$6,$D1408="AZN",$C1408)</f>
        <v>10354.049999999999</v>
      </c>
      <c r="F1408" s="183" cm="1">
        <f t="array" ref="F1408">_xlfn.IFS($D1408=$O$5,$C1408*$P$5*0.01,$D1408=$O$6,$C1408*$P$6*0.01,$D1408="AZN",$C1408*0.08)</f>
        <v>103.54049999999999</v>
      </c>
    </row>
    <row r="1409" spans="1:6" x14ac:dyDescent="0.3">
      <c r="A1409" s="177" t="s">
        <v>228</v>
      </c>
      <c r="B1409" s="178">
        <v>43744</v>
      </c>
      <c r="C1409" s="179">
        <v>9500</v>
      </c>
      <c r="D1409" s="88" t="s">
        <v>2862</v>
      </c>
      <c r="E1409" s="184" cm="1">
        <f t="array" ref="E1409">_xlfn.IFS($D1409=$O$5,C1409*$P$5,$D1409=$O$6,$C1409*$P$6,$D1409="AZN",$C1409)</f>
        <v>9500</v>
      </c>
      <c r="F1409" s="183" cm="1">
        <f t="array" ref="F1409">_xlfn.IFS($D1409=$O$5,$C1409*$P$5*0.01,$D1409=$O$6,$C1409*$P$6*0.01,$D1409="AZN",$C1409*0.08)</f>
        <v>760</v>
      </c>
    </row>
    <row r="1410" spans="1:6" x14ac:dyDescent="0.3">
      <c r="A1410" s="177" t="s">
        <v>352</v>
      </c>
      <c r="B1410" s="178">
        <v>44080</v>
      </c>
      <c r="C1410" s="179">
        <v>6600</v>
      </c>
      <c r="D1410" s="88" t="s">
        <v>2863</v>
      </c>
      <c r="E1410" s="184" cm="1">
        <f t="array" ref="E1410">_xlfn.IFS($D1410=$O$5,C1410*$P$5,$D1410=$O$6,$C1410*$P$6,$D1410="AZN",$C1410)</f>
        <v>11220</v>
      </c>
      <c r="F1410" s="183" cm="1">
        <f t="array" ref="F1410">_xlfn.IFS($D1410=$O$5,$C1410*$P$5*0.01,$D1410=$O$6,$C1410*$P$6*0.01,$D1410="AZN",$C1410*0.08)</f>
        <v>112.2</v>
      </c>
    </row>
    <row r="1411" spans="1:6" x14ac:dyDescent="0.3">
      <c r="A1411" s="177" t="s">
        <v>1150</v>
      </c>
      <c r="B1411" s="178">
        <v>44344</v>
      </c>
      <c r="C1411" s="179">
        <v>3500</v>
      </c>
      <c r="D1411" s="88" t="s">
        <v>2864</v>
      </c>
      <c r="E1411" s="184" cm="1">
        <f t="array" ref="E1411">_xlfn.IFS($D1411=$O$5,C1411*$P$5,$D1411=$O$6,$C1411*$P$6,$D1411="AZN",$C1411)</f>
        <v>6357.75</v>
      </c>
      <c r="F1411" s="183" cm="1">
        <f t="array" ref="F1411">_xlfn.IFS($D1411=$O$5,$C1411*$P$5*0.01,$D1411=$O$6,$C1411*$P$6*0.01,$D1411="AZN",$C1411*0.08)</f>
        <v>63.577500000000001</v>
      </c>
    </row>
    <row r="1412" spans="1:6" x14ac:dyDescent="0.3">
      <c r="A1412" s="177" t="s">
        <v>697</v>
      </c>
      <c r="B1412" s="178">
        <v>44670</v>
      </c>
      <c r="C1412" s="179">
        <v>8800</v>
      </c>
      <c r="D1412" s="88" t="s">
        <v>2863</v>
      </c>
      <c r="E1412" s="184" cm="1">
        <f t="array" ref="E1412">_xlfn.IFS($D1412=$O$5,C1412*$P$5,$D1412=$O$6,$C1412*$P$6,$D1412="AZN",$C1412)</f>
        <v>14960</v>
      </c>
      <c r="F1412" s="183" cm="1">
        <f t="array" ref="F1412">_xlfn.IFS($D1412=$O$5,$C1412*$P$5*0.01,$D1412=$O$6,$C1412*$P$6*0.01,$D1412="AZN",$C1412*0.08)</f>
        <v>149.6</v>
      </c>
    </row>
    <row r="1413" spans="1:6" x14ac:dyDescent="0.3">
      <c r="A1413" s="177" t="s">
        <v>968</v>
      </c>
      <c r="B1413" s="178">
        <v>43988</v>
      </c>
      <c r="C1413" s="179">
        <v>9400</v>
      </c>
      <c r="D1413" s="88" t="s">
        <v>2864</v>
      </c>
      <c r="E1413" s="184" cm="1">
        <f t="array" ref="E1413">_xlfn.IFS($D1413=$O$5,C1413*$P$5,$D1413=$O$6,$C1413*$P$6,$D1413="AZN",$C1413)</f>
        <v>17075.099999999999</v>
      </c>
      <c r="F1413" s="183" cm="1">
        <f t="array" ref="F1413">_xlfn.IFS($D1413=$O$5,$C1413*$P$5*0.01,$D1413=$O$6,$C1413*$P$6*0.01,$D1413="AZN",$C1413*0.08)</f>
        <v>170.75099999999998</v>
      </c>
    </row>
    <row r="1414" spans="1:6" x14ac:dyDescent="0.3">
      <c r="A1414" s="177" t="s">
        <v>1100</v>
      </c>
      <c r="B1414" s="178">
        <v>44062</v>
      </c>
      <c r="C1414" s="179">
        <v>7500</v>
      </c>
      <c r="D1414" s="88" t="s">
        <v>2862</v>
      </c>
      <c r="E1414" s="184" cm="1">
        <f t="array" ref="E1414">_xlfn.IFS($D1414=$O$5,C1414*$P$5,$D1414=$O$6,$C1414*$P$6,$D1414="AZN",$C1414)</f>
        <v>7500</v>
      </c>
      <c r="F1414" s="183" cm="1">
        <f t="array" ref="F1414">_xlfn.IFS($D1414=$O$5,$C1414*$P$5*0.01,$D1414=$O$6,$C1414*$P$6*0.01,$D1414="AZN",$C1414*0.08)</f>
        <v>600</v>
      </c>
    </row>
    <row r="1415" spans="1:6" x14ac:dyDescent="0.3">
      <c r="A1415" s="177" t="s">
        <v>1151</v>
      </c>
      <c r="B1415" s="178">
        <v>44053</v>
      </c>
      <c r="C1415" s="179">
        <v>3300</v>
      </c>
      <c r="D1415" s="88" t="s">
        <v>2862</v>
      </c>
      <c r="E1415" s="184" cm="1">
        <f t="array" ref="E1415">_xlfn.IFS($D1415=$O$5,C1415*$P$5,$D1415=$O$6,$C1415*$P$6,$D1415="AZN",$C1415)</f>
        <v>3300</v>
      </c>
      <c r="F1415" s="183" cm="1">
        <f t="array" ref="F1415">_xlfn.IFS($D1415=$O$5,$C1415*$P$5*0.01,$D1415=$O$6,$C1415*$P$6*0.01,$D1415="AZN",$C1415*0.08)</f>
        <v>264</v>
      </c>
    </row>
    <row r="1416" spans="1:6" x14ac:dyDescent="0.3">
      <c r="A1416" s="177" t="s">
        <v>1152</v>
      </c>
      <c r="B1416" s="178">
        <v>44708</v>
      </c>
      <c r="C1416" s="179">
        <v>1800</v>
      </c>
      <c r="D1416" s="88" t="s">
        <v>2863</v>
      </c>
      <c r="E1416" s="184" cm="1">
        <f t="array" ref="E1416">_xlfn.IFS($D1416=$O$5,C1416*$P$5,$D1416=$O$6,$C1416*$P$6,$D1416="AZN",$C1416)</f>
        <v>3060</v>
      </c>
      <c r="F1416" s="183" cm="1">
        <f t="array" ref="F1416">_xlfn.IFS($D1416=$O$5,$C1416*$P$5*0.01,$D1416=$O$6,$C1416*$P$6*0.01,$D1416="AZN",$C1416*0.08)</f>
        <v>30.6</v>
      </c>
    </row>
    <row r="1417" spans="1:6" x14ac:dyDescent="0.3">
      <c r="A1417" s="177" t="s">
        <v>1153</v>
      </c>
      <c r="B1417" s="178">
        <v>43761</v>
      </c>
      <c r="C1417" s="179">
        <v>3000</v>
      </c>
      <c r="D1417" s="88" t="s">
        <v>2862</v>
      </c>
      <c r="E1417" s="184" cm="1">
        <f t="array" ref="E1417">_xlfn.IFS($D1417=$O$5,C1417*$P$5,$D1417=$O$6,$C1417*$P$6,$D1417="AZN",$C1417)</f>
        <v>3000</v>
      </c>
      <c r="F1417" s="183" cm="1">
        <f t="array" ref="F1417">_xlfn.IFS($D1417=$O$5,$C1417*$P$5*0.01,$D1417=$O$6,$C1417*$P$6*0.01,$D1417="AZN",$C1417*0.08)</f>
        <v>240</v>
      </c>
    </row>
    <row r="1418" spans="1:6" x14ac:dyDescent="0.3">
      <c r="A1418" s="177" t="s">
        <v>1135</v>
      </c>
      <c r="B1418" s="178">
        <v>43816</v>
      </c>
      <c r="C1418" s="179">
        <v>5200</v>
      </c>
      <c r="D1418" s="88" t="s">
        <v>2862</v>
      </c>
      <c r="E1418" s="184" cm="1">
        <f t="array" ref="E1418">_xlfn.IFS($D1418=$O$5,C1418*$P$5,$D1418=$O$6,$C1418*$P$6,$D1418="AZN",$C1418)</f>
        <v>5200</v>
      </c>
      <c r="F1418" s="183" cm="1">
        <f t="array" ref="F1418">_xlfn.IFS($D1418=$O$5,$C1418*$P$5*0.01,$D1418=$O$6,$C1418*$P$6*0.01,$D1418="AZN",$C1418*0.08)</f>
        <v>416</v>
      </c>
    </row>
    <row r="1419" spans="1:6" x14ac:dyDescent="0.3">
      <c r="A1419" s="177" t="s">
        <v>308</v>
      </c>
      <c r="B1419" s="178">
        <v>44043</v>
      </c>
      <c r="C1419" s="179">
        <v>12300</v>
      </c>
      <c r="D1419" s="88" t="s">
        <v>2862</v>
      </c>
      <c r="E1419" s="184" cm="1">
        <f t="array" ref="E1419">_xlfn.IFS($D1419=$O$5,C1419*$P$5,$D1419=$O$6,$C1419*$P$6,$D1419="AZN",$C1419)</f>
        <v>12300</v>
      </c>
      <c r="F1419" s="183" cm="1">
        <f t="array" ref="F1419">_xlfn.IFS($D1419=$O$5,$C1419*$P$5*0.01,$D1419=$O$6,$C1419*$P$6*0.01,$D1419="AZN",$C1419*0.08)</f>
        <v>984</v>
      </c>
    </row>
    <row r="1420" spans="1:6" x14ac:dyDescent="0.3">
      <c r="A1420" s="177" t="s">
        <v>1092</v>
      </c>
      <c r="B1420" s="178">
        <v>43642</v>
      </c>
      <c r="C1420" s="179">
        <v>10300</v>
      </c>
      <c r="D1420" s="88" t="s">
        <v>2864</v>
      </c>
      <c r="E1420" s="184" cm="1">
        <f t="array" ref="E1420">_xlfn.IFS($D1420=$O$5,C1420*$P$5,$D1420=$O$6,$C1420*$P$6,$D1420="AZN",$C1420)</f>
        <v>18709.95</v>
      </c>
      <c r="F1420" s="183" cm="1">
        <f t="array" ref="F1420">_xlfn.IFS($D1420=$O$5,$C1420*$P$5*0.01,$D1420=$O$6,$C1420*$P$6*0.01,$D1420="AZN",$C1420*0.08)</f>
        <v>187.09950000000001</v>
      </c>
    </row>
    <row r="1421" spans="1:6" x14ac:dyDescent="0.3">
      <c r="A1421" s="177" t="s">
        <v>1154</v>
      </c>
      <c r="B1421" s="178">
        <v>43548</v>
      </c>
      <c r="C1421" s="179">
        <v>1400</v>
      </c>
      <c r="D1421" s="88" t="s">
        <v>2862</v>
      </c>
      <c r="E1421" s="184" cm="1">
        <f t="array" ref="E1421">_xlfn.IFS($D1421=$O$5,C1421*$P$5,$D1421=$O$6,$C1421*$P$6,$D1421="AZN",$C1421)</f>
        <v>1400</v>
      </c>
      <c r="F1421" s="183" cm="1">
        <f t="array" ref="F1421">_xlfn.IFS($D1421=$O$5,$C1421*$P$5*0.01,$D1421=$O$6,$C1421*$P$6*0.01,$D1421="AZN",$C1421*0.08)</f>
        <v>112</v>
      </c>
    </row>
    <row r="1422" spans="1:6" x14ac:dyDescent="0.3">
      <c r="A1422" s="177" t="s">
        <v>1155</v>
      </c>
      <c r="B1422" s="178">
        <v>43894</v>
      </c>
      <c r="C1422" s="179">
        <v>11500</v>
      </c>
      <c r="D1422" s="88" t="s">
        <v>2862</v>
      </c>
      <c r="E1422" s="184" cm="1">
        <f t="array" ref="E1422">_xlfn.IFS($D1422=$O$5,C1422*$P$5,$D1422=$O$6,$C1422*$P$6,$D1422="AZN",$C1422)</f>
        <v>11500</v>
      </c>
      <c r="F1422" s="183" cm="1">
        <f t="array" ref="F1422">_xlfn.IFS($D1422=$O$5,$C1422*$P$5*0.01,$D1422=$O$6,$C1422*$P$6*0.01,$D1422="AZN",$C1422*0.08)</f>
        <v>920</v>
      </c>
    </row>
    <row r="1423" spans="1:6" x14ac:dyDescent="0.3">
      <c r="A1423" s="177" t="s">
        <v>525</v>
      </c>
      <c r="B1423" s="178">
        <v>44738</v>
      </c>
      <c r="C1423" s="179">
        <v>3300</v>
      </c>
      <c r="D1423" s="88" t="s">
        <v>2863</v>
      </c>
      <c r="E1423" s="184" cm="1">
        <f t="array" ref="E1423">_xlfn.IFS($D1423=$O$5,C1423*$P$5,$D1423=$O$6,$C1423*$P$6,$D1423="AZN",$C1423)</f>
        <v>5610</v>
      </c>
      <c r="F1423" s="183" cm="1">
        <f t="array" ref="F1423">_xlfn.IFS($D1423=$O$5,$C1423*$P$5*0.01,$D1423=$O$6,$C1423*$P$6*0.01,$D1423="AZN",$C1423*0.08)</f>
        <v>56.1</v>
      </c>
    </row>
    <row r="1424" spans="1:6" x14ac:dyDescent="0.3">
      <c r="A1424" s="177" t="s">
        <v>1156</v>
      </c>
      <c r="B1424" s="178">
        <v>44171</v>
      </c>
      <c r="C1424" s="179">
        <v>3400</v>
      </c>
      <c r="D1424" s="88" t="s">
        <v>2864</v>
      </c>
      <c r="E1424" s="184" cm="1">
        <f t="array" ref="E1424">_xlfn.IFS($D1424=$O$5,C1424*$P$5,$D1424=$O$6,$C1424*$P$6,$D1424="AZN",$C1424)</f>
        <v>6176.1</v>
      </c>
      <c r="F1424" s="183" cm="1">
        <f t="array" ref="F1424">_xlfn.IFS($D1424=$O$5,$C1424*$P$5*0.01,$D1424=$O$6,$C1424*$P$6*0.01,$D1424="AZN",$C1424*0.08)</f>
        <v>61.761000000000003</v>
      </c>
    </row>
    <row r="1425" spans="1:6" x14ac:dyDescent="0.3">
      <c r="A1425" s="177" t="s">
        <v>343</v>
      </c>
      <c r="B1425" s="178">
        <v>44598</v>
      </c>
      <c r="C1425" s="179">
        <v>3300</v>
      </c>
      <c r="D1425" s="88" t="s">
        <v>2862</v>
      </c>
      <c r="E1425" s="184" cm="1">
        <f t="array" ref="E1425">_xlfn.IFS($D1425=$O$5,C1425*$P$5,$D1425=$O$6,$C1425*$P$6,$D1425="AZN",$C1425)</f>
        <v>3300</v>
      </c>
      <c r="F1425" s="183" cm="1">
        <f t="array" ref="F1425">_xlfn.IFS($D1425=$O$5,$C1425*$P$5*0.01,$D1425=$O$6,$C1425*$P$6*0.01,$D1425="AZN",$C1425*0.08)</f>
        <v>264</v>
      </c>
    </row>
    <row r="1426" spans="1:6" x14ac:dyDescent="0.3">
      <c r="A1426" s="177" t="s">
        <v>1157</v>
      </c>
      <c r="B1426" s="178">
        <v>44325</v>
      </c>
      <c r="C1426" s="179">
        <v>12000</v>
      </c>
      <c r="D1426" s="88" t="s">
        <v>2862</v>
      </c>
      <c r="E1426" s="184" cm="1">
        <f t="array" ref="E1426">_xlfn.IFS($D1426=$O$5,C1426*$P$5,$D1426=$O$6,$C1426*$P$6,$D1426="AZN",$C1426)</f>
        <v>12000</v>
      </c>
      <c r="F1426" s="183" cm="1">
        <f t="array" ref="F1426">_xlfn.IFS($D1426=$O$5,$C1426*$P$5*0.01,$D1426=$O$6,$C1426*$P$6*0.01,$D1426="AZN",$C1426*0.08)</f>
        <v>960</v>
      </c>
    </row>
    <row r="1427" spans="1:6" x14ac:dyDescent="0.3">
      <c r="A1427" s="177" t="s">
        <v>1158</v>
      </c>
      <c r="B1427" s="178">
        <v>44199</v>
      </c>
      <c r="C1427" s="179">
        <v>12600</v>
      </c>
      <c r="D1427" s="88" t="s">
        <v>2862</v>
      </c>
      <c r="E1427" s="184" cm="1">
        <f t="array" ref="E1427">_xlfn.IFS($D1427=$O$5,C1427*$P$5,$D1427=$O$6,$C1427*$P$6,$D1427="AZN",$C1427)</f>
        <v>12600</v>
      </c>
      <c r="F1427" s="183" cm="1">
        <f t="array" ref="F1427">_xlfn.IFS($D1427=$O$5,$C1427*$P$5*0.01,$D1427=$O$6,$C1427*$P$6*0.01,$D1427="AZN",$C1427*0.08)</f>
        <v>1008</v>
      </c>
    </row>
    <row r="1428" spans="1:6" x14ac:dyDescent="0.3">
      <c r="A1428" s="177" t="s">
        <v>557</v>
      </c>
      <c r="B1428" s="178">
        <v>43545</v>
      </c>
      <c r="C1428" s="179">
        <v>1400</v>
      </c>
      <c r="D1428" s="88" t="s">
        <v>2863</v>
      </c>
      <c r="E1428" s="184" cm="1">
        <f t="array" ref="E1428">_xlfn.IFS($D1428=$O$5,C1428*$P$5,$D1428=$O$6,$C1428*$P$6,$D1428="AZN",$C1428)</f>
        <v>2380</v>
      </c>
      <c r="F1428" s="183" cm="1">
        <f t="array" ref="F1428">_xlfn.IFS($D1428=$O$5,$C1428*$P$5*0.01,$D1428=$O$6,$C1428*$P$6*0.01,$D1428="AZN",$C1428*0.08)</f>
        <v>23.8</v>
      </c>
    </row>
    <row r="1429" spans="1:6" x14ac:dyDescent="0.3">
      <c r="A1429" s="177" t="s">
        <v>1159</v>
      </c>
      <c r="B1429" s="178">
        <v>43827</v>
      </c>
      <c r="C1429" s="179">
        <v>2900</v>
      </c>
      <c r="D1429" s="88" t="s">
        <v>2862</v>
      </c>
      <c r="E1429" s="184" cm="1">
        <f t="array" ref="E1429">_xlfn.IFS($D1429=$O$5,C1429*$P$5,$D1429=$O$6,$C1429*$P$6,$D1429="AZN",$C1429)</f>
        <v>2900</v>
      </c>
      <c r="F1429" s="183" cm="1">
        <f t="array" ref="F1429">_xlfn.IFS($D1429=$O$5,$C1429*$P$5*0.01,$D1429=$O$6,$C1429*$P$6*0.01,$D1429="AZN",$C1429*0.08)</f>
        <v>232</v>
      </c>
    </row>
    <row r="1430" spans="1:6" x14ac:dyDescent="0.3">
      <c r="A1430" s="177" t="s">
        <v>1160</v>
      </c>
      <c r="B1430" s="178">
        <v>43941</v>
      </c>
      <c r="C1430" s="179">
        <v>10300</v>
      </c>
      <c r="D1430" s="88" t="s">
        <v>2864</v>
      </c>
      <c r="E1430" s="184" cm="1">
        <f t="array" ref="E1430">_xlfn.IFS($D1430=$O$5,C1430*$P$5,$D1430=$O$6,$C1430*$P$6,$D1430="AZN",$C1430)</f>
        <v>18709.95</v>
      </c>
      <c r="F1430" s="183" cm="1">
        <f t="array" ref="F1430">_xlfn.IFS($D1430=$O$5,$C1430*$P$5*0.01,$D1430=$O$6,$C1430*$P$6*0.01,$D1430="AZN",$C1430*0.08)</f>
        <v>187.09950000000001</v>
      </c>
    </row>
    <row r="1431" spans="1:6" x14ac:dyDescent="0.3">
      <c r="A1431" s="177" t="s">
        <v>1161</v>
      </c>
      <c r="B1431" s="178">
        <v>44305</v>
      </c>
      <c r="C1431" s="179">
        <v>12800</v>
      </c>
      <c r="D1431" s="88" t="s">
        <v>2862</v>
      </c>
      <c r="E1431" s="184" cm="1">
        <f t="array" ref="E1431">_xlfn.IFS($D1431=$O$5,C1431*$P$5,$D1431=$O$6,$C1431*$P$6,$D1431="AZN",$C1431)</f>
        <v>12800</v>
      </c>
      <c r="F1431" s="183" cm="1">
        <f t="array" ref="F1431">_xlfn.IFS($D1431=$O$5,$C1431*$P$5*0.01,$D1431=$O$6,$C1431*$P$6*0.01,$D1431="AZN",$C1431*0.08)</f>
        <v>1024</v>
      </c>
    </row>
    <row r="1432" spans="1:6" x14ac:dyDescent="0.3">
      <c r="A1432" s="177" t="s">
        <v>1162</v>
      </c>
      <c r="B1432" s="178">
        <v>44378</v>
      </c>
      <c r="C1432" s="179">
        <v>2800</v>
      </c>
      <c r="D1432" s="88" t="s">
        <v>2864</v>
      </c>
      <c r="E1432" s="184" cm="1">
        <f t="array" ref="E1432">_xlfn.IFS($D1432=$O$5,C1432*$P$5,$D1432=$O$6,$C1432*$P$6,$D1432="AZN",$C1432)</f>
        <v>5086.2</v>
      </c>
      <c r="F1432" s="183" cm="1">
        <f t="array" ref="F1432">_xlfn.IFS($D1432=$O$5,$C1432*$P$5*0.01,$D1432=$O$6,$C1432*$P$6*0.01,$D1432="AZN",$C1432*0.08)</f>
        <v>50.862000000000002</v>
      </c>
    </row>
    <row r="1433" spans="1:6" x14ac:dyDescent="0.3">
      <c r="A1433" s="177" t="s">
        <v>1163</v>
      </c>
      <c r="B1433" s="178">
        <v>44189</v>
      </c>
      <c r="C1433" s="179">
        <v>1700</v>
      </c>
      <c r="D1433" s="88" t="s">
        <v>2864</v>
      </c>
      <c r="E1433" s="184" cm="1">
        <f t="array" ref="E1433">_xlfn.IFS($D1433=$O$5,C1433*$P$5,$D1433=$O$6,$C1433*$P$6,$D1433="AZN",$C1433)</f>
        <v>3088.05</v>
      </c>
      <c r="F1433" s="183" cm="1">
        <f t="array" ref="F1433">_xlfn.IFS($D1433=$O$5,$C1433*$P$5*0.01,$D1433=$O$6,$C1433*$P$6*0.01,$D1433="AZN",$C1433*0.08)</f>
        <v>30.880500000000001</v>
      </c>
    </row>
    <row r="1434" spans="1:6" x14ac:dyDescent="0.3">
      <c r="A1434" s="177" t="s">
        <v>1164</v>
      </c>
      <c r="B1434" s="178">
        <v>44653</v>
      </c>
      <c r="C1434" s="179">
        <v>4400</v>
      </c>
      <c r="D1434" s="88" t="s">
        <v>2863</v>
      </c>
      <c r="E1434" s="184" cm="1">
        <f t="array" ref="E1434">_xlfn.IFS($D1434=$O$5,C1434*$P$5,$D1434=$O$6,$C1434*$P$6,$D1434="AZN",$C1434)</f>
        <v>7480</v>
      </c>
      <c r="F1434" s="183" cm="1">
        <f t="array" ref="F1434">_xlfn.IFS($D1434=$O$5,$C1434*$P$5*0.01,$D1434=$O$6,$C1434*$P$6*0.01,$D1434="AZN",$C1434*0.08)</f>
        <v>74.8</v>
      </c>
    </row>
    <row r="1435" spans="1:6" x14ac:dyDescent="0.3">
      <c r="A1435" s="177" t="s">
        <v>1165</v>
      </c>
      <c r="B1435" s="178">
        <v>43956</v>
      </c>
      <c r="C1435" s="179">
        <v>6900</v>
      </c>
      <c r="D1435" s="88" t="s">
        <v>2863</v>
      </c>
      <c r="E1435" s="184" cm="1">
        <f t="array" ref="E1435">_xlfn.IFS($D1435=$O$5,C1435*$P$5,$D1435=$O$6,$C1435*$P$6,$D1435="AZN",$C1435)</f>
        <v>11730</v>
      </c>
      <c r="F1435" s="183" cm="1">
        <f t="array" ref="F1435">_xlfn.IFS($D1435=$O$5,$C1435*$P$5*0.01,$D1435=$O$6,$C1435*$P$6*0.01,$D1435="AZN",$C1435*0.08)</f>
        <v>117.3</v>
      </c>
    </row>
    <row r="1436" spans="1:6" x14ac:dyDescent="0.3">
      <c r="A1436" s="177" t="s">
        <v>397</v>
      </c>
      <c r="B1436" s="178">
        <v>44560</v>
      </c>
      <c r="C1436" s="179">
        <v>7700</v>
      </c>
      <c r="D1436" s="88" t="s">
        <v>2863</v>
      </c>
      <c r="E1436" s="184" cm="1">
        <f t="array" ref="E1436">_xlfn.IFS($D1436=$O$5,C1436*$P$5,$D1436=$O$6,$C1436*$P$6,$D1436="AZN",$C1436)</f>
        <v>13090</v>
      </c>
      <c r="F1436" s="183" cm="1">
        <f t="array" ref="F1436">_xlfn.IFS($D1436=$O$5,$C1436*$P$5*0.01,$D1436=$O$6,$C1436*$P$6*0.01,$D1436="AZN",$C1436*0.08)</f>
        <v>130.9</v>
      </c>
    </row>
    <row r="1437" spans="1:6" x14ac:dyDescent="0.3">
      <c r="A1437" s="177" t="s">
        <v>570</v>
      </c>
      <c r="B1437" s="178">
        <v>44044</v>
      </c>
      <c r="C1437" s="179">
        <v>6100</v>
      </c>
      <c r="D1437" s="88" t="s">
        <v>2864</v>
      </c>
      <c r="E1437" s="184" cm="1">
        <f t="array" ref="E1437">_xlfn.IFS($D1437=$O$5,C1437*$P$5,$D1437=$O$6,$C1437*$P$6,$D1437="AZN",$C1437)</f>
        <v>11080.65</v>
      </c>
      <c r="F1437" s="183" cm="1">
        <f t="array" ref="F1437">_xlfn.IFS($D1437=$O$5,$C1437*$P$5*0.01,$D1437=$O$6,$C1437*$P$6*0.01,$D1437="AZN",$C1437*0.08)</f>
        <v>110.8065</v>
      </c>
    </row>
    <row r="1438" spans="1:6" x14ac:dyDescent="0.3">
      <c r="A1438" s="177" t="s">
        <v>1166</v>
      </c>
      <c r="B1438" s="178">
        <v>44658</v>
      </c>
      <c r="C1438" s="179">
        <v>8800</v>
      </c>
      <c r="D1438" s="88" t="s">
        <v>2864</v>
      </c>
      <c r="E1438" s="184" cm="1">
        <f t="array" ref="E1438">_xlfn.IFS($D1438=$O$5,C1438*$P$5,$D1438=$O$6,$C1438*$P$6,$D1438="AZN",$C1438)</f>
        <v>15985.2</v>
      </c>
      <c r="F1438" s="183" cm="1">
        <f t="array" ref="F1438">_xlfn.IFS($D1438=$O$5,$C1438*$P$5*0.01,$D1438=$O$6,$C1438*$P$6*0.01,$D1438="AZN",$C1438*0.08)</f>
        <v>159.852</v>
      </c>
    </row>
    <row r="1439" spans="1:6" x14ac:dyDescent="0.3">
      <c r="A1439" s="177" t="s">
        <v>1167</v>
      </c>
      <c r="B1439" s="178">
        <v>44116</v>
      </c>
      <c r="C1439" s="179">
        <v>12800</v>
      </c>
      <c r="D1439" s="88" t="s">
        <v>2864</v>
      </c>
      <c r="E1439" s="184" cm="1">
        <f t="array" ref="E1439">_xlfn.IFS($D1439=$O$5,C1439*$P$5,$D1439=$O$6,$C1439*$P$6,$D1439="AZN",$C1439)</f>
        <v>23251.200000000001</v>
      </c>
      <c r="F1439" s="183" cm="1">
        <f t="array" ref="F1439">_xlfn.IFS($D1439=$O$5,$C1439*$P$5*0.01,$D1439=$O$6,$C1439*$P$6*0.01,$D1439="AZN",$C1439*0.08)</f>
        <v>232.512</v>
      </c>
    </row>
    <row r="1440" spans="1:6" x14ac:dyDescent="0.3">
      <c r="A1440" s="177" t="s">
        <v>1168</v>
      </c>
      <c r="B1440" s="178">
        <v>44009</v>
      </c>
      <c r="C1440" s="179">
        <v>7300</v>
      </c>
      <c r="D1440" s="88" t="s">
        <v>2864</v>
      </c>
      <c r="E1440" s="184" cm="1">
        <f t="array" ref="E1440">_xlfn.IFS($D1440=$O$5,C1440*$P$5,$D1440=$O$6,$C1440*$P$6,$D1440="AZN",$C1440)</f>
        <v>13260.45</v>
      </c>
      <c r="F1440" s="183" cm="1">
        <f t="array" ref="F1440">_xlfn.IFS($D1440=$O$5,$C1440*$P$5*0.01,$D1440=$O$6,$C1440*$P$6*0.01,$D1440="AZN",$C1440*0.08)</f>
        <v>132.6045</v>
      </c>
    </row>
    <row r="1441" spans="1:6" x14ac:dyDescent="0.3">
      <c r="A1441" s="177" t="s">
        <v>728</v>
      </c>
      <c r="B1441" s="178">
        <v>44098</v>
      </c>
      <c r="C1441" s="179">
        <v>1000</v>
      </c>
      <c r="D1441" s="88" t="s">
        <v>2862</v>
      </c>
      <c r="E1441" s="184" cm="1">
        <f t="array" ref="E1441">_xlfn.IFS($D1441=$O$5,C1441*$P$5,$D1441=$O$6,$C1441*$P$6,$D1441="AZN",$C1441)</f>
        <v>1000</v>
      </c>
      <c r="F1441" s="183" cm="1">
        <f t="array" ref="F1441">_xlfn.IFS($D1441=$O$5,$C1441*$P$5*0.01,$D1441=$O$6,$C1441*$P$6*0.01,$D1441="AZN",$C1441*0.08)</f>
        <v>80</v>
      </c>
    </row>
    <row r="1442" spans="1:6" x14ac:dyDescent="0.3">
      <c r="A1442" s="177" t="s">
        <v>1169</v>
      </c>
      <c r="B1442" s="178">
        <v>44286</v>
      </c>
      <c r="C1442" s="179">
        <v>9400</v>
      </c>
      <c r="D1442" s="88" t="s">
        <v>2862</v>
      </c>
      <c r="E1442" s="184" cm="1">
        <f t="array" ref="E1442">_xlfn.IFS($D1442=$O$5,C1442*$P$5,$D1442=$O$6,$C1442*$P$6,$D1442="AZN",$C1442)</f>
        <v>9400</v>
      </c>
      <c r="F1442" s="183" cm="1">
        <f t="array" ref="F1442">_xlfn.IFS($D1442=$O$5,$C1442*$P$5*0.01,$D1442=$O$6,$C1442*$P$6*0.01,$D1442="AZN",$C1442*0.08)</f>
        <v>752</v>
      </c>
    </row>
    <row r="1443" spans="1:6" x14ac:dyDescent="0.3">
      <c r="A1443" s="177" t="s">
        <v>1123</v>
      </c>
      <c r="B1443" s="178">
        <v>43862</v>
      </c>
      <c r="C1443" s="179">
        <v>6400</v>
      </c>
      <c r="D1443" s="88" t="s">
        <v>2863</v>
      </c>
      <c r="E1443" s="184" cm="1">
        <f t="array" ref="E1443">_xlfn.IFS($D1443=$O$5,C1443*$P$5,$D1443=$O$6,$C1443*$P$6,$D1443="AZN",$C1443)</f>
        <v>10880</v>
      </c>
      <c r="F1443" s="183" cm="1">
        <f t="array" ref="F1443">_xlfn.IFS($D1443=$O$5,$C1443*$P$5*0.01,$D1443=$O$6,$C1443*$P$6*0.01,$D1443="AZN",$C1443*0.08)</f>
        <v>108.8</v>
      </c>
    </row>
    <row r="1444" spans="1:6" x14ac:dyDescent="0.3">
      <c r="A1444" s="177" t="s">
        <v>1170</v>
      </c>
      <c r="B1444" s="178">
        <v>44311</v>
      </c>
      <c r="C1444" s="179">
        <v>2800</v>
      </c>
      <c r="D1444" s="88" t="s">
        <v>2864</v>
      </c>
      <c r="E1444" s="184" cm="1">
        <f t="array" ref="E1444">_xlfn.IFS($D1444=$O$5,C1444*$P$5,$D1444=$O$6,$C1444*$P$6,$D1444="AZN",$C1444)</f>
        <v>5086.2</v>
      </c>
      <c r="F1444" s="183" cm="1">
        <f t="array" ref="F1444">_xlfn.IFS($D1444=$O$5,$C1444*$P$5*0.01,$D1444=$O$6,$C1444*$P$6*0.01,$D1444="AZN",$C1444*0.08)</f>
        <v>50.862000000000002</v>
      </c>
    </row>
    <row r="1445" spans="1:6" x14ac:dyDescent="0.3">
      <c r="A1445" s="177" t="s">
        <v>194</v>
      </c>
      <c r="B1445" s="178">
        <v>44461</v>
      </c>
      <c r="C1445" s="179">
        <v>9600</v>
      </c>
      <c r="D1445" s="88" t="s">
        <v>2862</v>
      </c>
      <c r="E1445" s="184" cm="1">
        <f t="array" ref="E1445">_xlfn.IFS($D1445=$O$5,C1445*$P$5,$D1445=$O$6,$C1445*$P$6,$D1445="AZN",$C1445)</f>
        <v>9600</v>
      </c>
      <c r="F1445" s="183" cm="1">
        <f t="array" ref="F1445">_xlfn.IFS($D1445=$O$5,$C1445*$P$5*0.01,$D1445=$O$6,$C1445*$P$6*0.01,$D1445="AZN",$C1445*0.08)</f>
        <v>768</v>
      </c>
    </row>
    <row r="1446" spans="1:6" x14ac:dyDescent="0.3">
      <c r="A1446" s="177" t="s">
        <v>980</v>
      </c>
      <c r="B1446" s="178">
        <v>43735</v>
      </c>
      <c r="C1446" s="179">
        <v>5100</v>
      </c>
      <c r="D1446" s="88" t="s">
        <v>2864</v>
      </c>
      <c r="E1446" s="184" cm="1">
        <f t="array" ref="E1446">_xlfn.IFS($D1446=$O$5,C1446*$P$5,$D1446=$O$6,$C1446*$P$6,$D1446="AZN",$C1446)</f>
        <v>9264.15</v>
      </c>
      <c r="F1446" s="183" cm="1">
        <f t="array" ref="F1446">_xlfn.IFS($D1446=$O$5,$C1446*$P$5*0.01,$D1446=$O$6,$C1446*$P$6*0.01,$D1446="AZN",$C1446*0.08)</f>
        <v>92.641499999999994</v>
      </c>
    </row>
    <row r="1447" spans="1:6" x14ac:dyDescent="0.3">
      <c r="A1447" s="177" t="s">
        <v>939</v>
      </c>
      <c r="B1447" s="178">
        <v>44480</v>
      </c>
      <c r="C1447" s="179">
        <v>8900</v>
      </c>
      <c r="D1447" s="88" t="s">
        <v>2863</v>
      </c>
      <c r="E1447" s="184" cm="1">
        <f t="array" ref="E1447">_xlfn.IFS($D1447=$O$5,C1447*$P$5,$D1447=$O$6,$C1447*$P$6,$D1447="AZN",$C1447)</f>
        <v>15130</v>
      </c>
      <c r="F1447" s="183" cm="1">
        <f t="array" ref="F1447">_xlfn.IFS($D1447=$O$5,$C1447*$P$5*0.01,$D1447=$O$6,$C1447*$P$6*0.01,$D1447="AZN",$C1447*0.08)</f>
        <v>151.30000000000001</v>
      </c>
    </row>
    <row r="1448" spans="1:6" x14ac:dyDescent="0.3">
      <c r="A1448" s="177" t="s">
        <v>1171</v>
      </c>
      <c r="B1448" s="178">
        <v>44396</v>
      </c>
      <c r="C1448" s="179">
        <v>2000</v>
      </c>
      <c r="D1448" s="88" t="s">
        <v>2862</v>
      </c>
      <c r="E1448" s="184" cm="1">
        <f t="array" ref="E1448">_xlfn.IFS($D1448=$O$5,C1448*$P$5,$D1448=$O$6,$C1448*$P$6,$D1448="AZN",$C1448)</f>
        <v>2000</v>
      </c>
      <c r="F1448" s="183" cm="1">
        <f t="array" ref="F1448">_xlfn.IFS($D1448=$O$5,$C1448*$P$5*0.01,$D1448=$O$6,$C1448*$P$6*0.01,$D1448="AZN",$C1448*0.08)</f>
        <v>160</v>
      </c>
    </row>
    <row r="1449" spans="1:6" x14ac:dyDescent="0.3">
      <c r="A1449" s="177" t="s">
        <v>599</v>
      </c>
      <c r="B1449" s="178">
        <v>44366</v>
      </c>
      <c r="C1449" s="179">
        <v>6500</v>
      </c>
      <c r="D1449" s="88" t="s">
        <v>2862</v>
      </c>
      <c r="E1449" s="184" cm="1">
        <f t="array" ref="E1449">_xlfn.IFS($D1449=$O$5,C1449*$P$5,$D1449=$O$6,$C1449*$P$6,$D1449="AZN",$C1449)</f>
        <v>6500</v>
      </c>
      <c r="F1449" s="183" cm="1">
        <f t="array" ref="F1449">_xlfn.IFS($D1449=$O$5,$C1449*$P$5*0.01,$D1449=$O$6,$C1449*$P$6*0.01,$D1449="AZN",$C1449*0.08)</f>
        <v>520</v>
      </c>
    </row>
    <row r="1450" spans="1:6" x14ac:dyDescent="0.3">
      <c r="A1450" s="177" t="s">
        <v>1172</v>
      </c>
      <c r="B1450" s="178">
        <v>44103</v>
      </c>
      <c r="C1450" s="179">
        <v>12000</v>
      </c>
      <c r="D1450" s="88" t="s">
        <v>2864</v>
      </c>
      <c r="E1450" s="184" cm="1">
        <f t="array" ref="E1450">_xlfn.IFS($D1450=$O$5,C1450*$P$5,$D1450=$O$6,$C1450*$P$6,$D1450="AZN",$C1450)</f>
        <v>21798</v>
      </c>
      <c r="F1450" s="183" cm="1">
        <f t="array" ref="F1450">_xlfn.IFS($D1450=$O$5,$C1450*$P$5*0.01,$D1450=$O$6,$C1450*$P$6*0.01,$D1450="AZN",$C1450*0.08)</f>
        <v>217.98000000000002</v>
      </c>
    </row>
    <row r="1451" spans="1:6" x14ac:dyDescent="0.3">
      <c r="A1451" s="177" t="s">
        <v>1173</v>
      </c>
      <c r="B1451" s="178">
        <v>44457</v>
      </c>
      <c r="C1451" s="179">
        <v>7900</v>
      </c>
      <c r="D1451" s="88" t="s">
        <v>2863</v>
      </c>
      <c r="E1451" s="184" cm="1">
        <f t="array" ref="E1451">_xlfn.IFS($D1451=$O$5,C1451*$P$5,$D1451=$O$6,$C1451*$P$6,$D1451="AZN",$C1451)</f>
        <v>13430</v>
      </c>
      <c r="F1451" s="183" cm="1">
        <f t="array" ref="F1451">_xlfn.IFS($D1451=$O$5,$C1451*$P$5*0.01,$D1451=$O$6,$C1451*$P$6*0.01,$D1451="AZN",$C1451*0.08)</f>
        <v>134.30000000000001</v>
      </c>
    </row>
    <row r="1452" spans="1:6" x14ac:dyDescent="0.3">
      <c r="A1452" s="177" t="s">
        <v>1174</v>
      </c>
      <c r="B1452" s="178">
        <v>43733</v>
      </c>
      <c r="C1452" s="179">
        <v>10100</v>
      </c>
      <c r="D1452" s="88" t="s">
        <v>2864</v>
      </c>
      <c r="E1452" s="184" cm="1">
        <f t="array" ref="E1452">_xlfn.IFS($D1452=$O$5,C1452*$P$5,$D1452=$O$6,$C1452*$P$6,$D1452="AZN",$C1452)</f>
        <v>18346.650000000001</v>
      </c>
      <c r="F1452" s="183" cm="1">
        <f t="array" ref="F1452">_xlfn.IFS($D1452=$O$5,$C1452*$P$5*0.01,$D1452=$O$6,$C1452*$P$6*0.01,$D1452="AZN",$C1452*0.08)</f>
        <v>183.46650000000002</v>
      </c>
    </row>
    <row r="1453" spans="1:6" x14ac:dyDescent="0.3">
      <c r="A1453" s="177" t="s">
        <v>237</v>
      </c>
      <c r="B1453" s="178">
        <v>44037</v>
      </c>
      <c r="C1453" s="179">
        <v>8000</v>
      </c>
      <c r="D1453" s="88" t="s">
        <v>2864</v>
      </c>
      <c r="E1453" s="184" cm="1">
        <f t="array" ref="E1453">_xlfn.IFS($D1453=$O$5,C1453*$P$5,$D1453=$O$6,$C1453*$P$6,$D1453="AZN",$C1453)</f>
        <v>14532</v>
      </c>
      <c r="F1453" s="183" cm="1">
        <f t="array" ref="F1453">_xlfn.IFS($D1453=$O$5,$C1453*$P$5*0.01,$D1453=$O$6,$C1453*$P$6*0.01,$D1453="AZN",$C1453*0.08)</f>
        <v>145.32</v>
      </c>
    </row>
    <row r="1454" spans="1:6" x14ac:dyDescent="0.3">
      <c r="A1454" s="177" t="s">
        <v>207</v>
      </c>
      <c r="B1454" s="178">
        <v>44375</v>
      </c>
      <c r="C1454" s="179">
        <v>4900</v>
      </c>
      <c r="D1454" s="88" t="s">
        <v>2862</v>
      </c>
      <c r="E1454" s="184" cm="1">
        <f t="array" ref="E1454">_xlfn.IFS($D1454=$O$5,C1454*$P$5,$D1454=$O$6,$C1454*$P$6,$D1454="AZN",$C1454)</f>
        <v>4900</v>
      </c>
      <c r="F1454" s="183" cm="1">
        <f t="array" ref="F1454">_xlfn.IFS($D1454=$O$5,$C1454*$P$5*0.01,$D1454=$O$6,$C1454*$P$6*0.01,$D1454="AZN",$C1454*0.08)</f>
        <v>392</v>
      </c>
    </row>
    <row r="1455" spans="1:6" x14ac:dyDescent="0.3">
      <c r="A1455" s="177" t="s">
        <v>501</v>
      </c>
      <c r="B1455" s="178">
        <v>43710</v>
      </c>
      <c r="C1455" s="179">
        <v>8600</v>
      </c>
      <c r="D1455" s="88" t="s">
        <v>2864</v>
      </c>
      <c r="E1455" s="184" cm="1">
        <f t="array" ref="E1455">_xlfn.IFS($D1455=$O$5,C1455*$P$5,$D1455=$O$6,$C1455*$P$6,$D1455="AZN",$C1455)</f>
        <v>15621.9</v>
      </c>
      <c r="F1455" s="183" cm="1">
        <f t="array" ref="F1455">_xlfn.IFS($D1455=$O$5,$C1455*$P$5*0.01,$D1455=$O$6,$C1455*$P$6*0.01,$D1455="AZN",$C1455*0.08)</f>
        <v>156.21899999999999</v>
      </c>
    </row>
    <row r="1456" spans="1:6" x14ac:dyDescent="0.3">
      <c r="A1456" s="177" t="s">
        <v>686</v>
      </c>
      <c r="B1456" s="178">
        <v>44096</v>
      </c>
      <c r="C1456" s="179">
        <v>5300</v>
      </c>
      <c r="D1456" s="88" t="s">
        <v>2862</v>
      </c>
      <c r="E1456" s="184" cm="1">
        <f t="array" ref="E1456">_xlfn.IFS($D1456=$O$5,C1456*$P$5,$D1456=$O$6,$C1456*$P$6,$D1456="AZN",$C1456)</f>
        <v>5300</v>
      </c>
      <c r="F1456" s="183" cm="1">
        <f t="array" ref="F1456">_xlfn.IFS($D1456=$O$5,$C1456*$P$5*0.01,$D1456=$O$6,$C1456*$P$6*0.01,$D1456="AZN",$C1456*0.08)</f>
        <v>424</v>
      </c>
    </row>
    <row r="1457" spans="1:6" x14ac:dyDescent="0.3">
      <c r="A1457" s="177" t="s">
        <v>663</v>
      </c>
      <c r="B1457" s="178">
        <v>43765</v>
      </c>
      <c r="C1457" s="179">
        <v>3600</v>
      </c>
      <c r="D1457" s="88" t="s">
        <v>2864</v>
      </c>
      <c r="E1457" s="184" cm="1">
        <f t="array" ref="E1457">_xlfn.IFS($D1457=$O$5,C1457*$P$5,$D1457=$O$6,$C1457*$P$6,$D1457="AZN",$C1457)</f>
        <v>6539.4</v>
      </c>
      <c r="F1457" s="183" cm="1">
        <f t="array" ref="F1457">_xlfn.IFS($D1457=$O$5,$C1457*$P$5*0.01,$D1457=$O$6,$C1457*$P$6*0.01,$D1457="AZN",$C1457*0.08)</f>
        <v>65.393999999999991</v>
      </c>
    </row>
    <row r="1458" spans="1:6" x14ac:dyDescent="0.3">
      <c r="A1458" s="177" t="s">
        <v>164</v>
      </c>
      <c r="B1458" s="178">
        <v>44405</v>
      </c>
      <c r="C1458" s="179">
        <v>12600</v>
      </c>
      <c r="D1458" s="88" t="s">
        <v>2863</v>
      </c>
      <c r="E1458" s="184" cm="1">
        <f t="array" ref="E1458">_xlfn.IFS($D1458=$O$5,C1458*$P$5,$D1458=$O$6,$C1458*$P$6,$D1458="AZN",$C1458)</f>
        <v>21420</v>
      </c>
      <c r="F1458" s="183" cm="1">
        <f t="array" ref="F1458">_xlfn.IFS($D1458=$O$5,$C1458*$P$5*0.01,$D1458=$O$6,$C1458*$P$6*0.01,$D1458="AZN",$C1458*0.08)</f>
        <v>214.20000000000002</v>
      </c>
    </row>
    <row r="1459" spans="1:6" x14ac:dyDescent="0.3">
      <c r="A1459" s="177" t="s">
        <v>857</v>
      </c>
      <c r="B1459" s="178">
        <v>44686</v>
      </c>
      <c r="C1459" s="179">
        <v>12000</v>
      </c>
      <c r="D1459" s="88" t="s">
        <v>2863</v>
      </c>
      <c r="E1459" s="184" cm="1">
        <f t="array" ref="E1459">_xlfn.IFS($D1459=$O$5,C1459*$P$5,$D1459=$O$6,$C1459*$P$6,$D1459="AZN",$C1459)</f>
        <v>20400</v>
      </c>
      <c r="F1459" s="183" cm="1">
        <f t="array" ref="F1459">_xlfn.IFS($D1459=$O$5,$C1459*$P$5*0.01,$D1459=$O$6,$C1459*$P$6*0.01,$D1459="AZN",$C1459*0.08)</f>
        <v>204</v>
      </c>
    </row>
    <row r="1460" spans="1:6" x14ac:dyDescent="0.3">
      <c r="A1460" s="177" t="s">
        <v>1175</v>
      </c>
      <c r="B1460" s="178">
        <v>44440</v>
      </c>
      <c r="C1460" s="179">
        <v>7500</v>
      </c>
      <c r="D1460" s="88" t="s">
        <v>2863</v>
      </c>
      <c r="E1460" s="184" cm="1">
        <f t="array" ref="E1460">_xlfn.IFS($D1460=$O$5,C1460*$P$5,$D1460=$O$6,$C1460*$P$6,$D1460="AZN",$C1460)</f>
        <v>12750</v>
      </c>
      <c r="F1460" s="183" cm="1">
        <f t="array" ref="F1460">_xlfn.IFS($D1460=$O$5,$C1460*$P$5*0.01,$D1460=$O$6,$C1460*$P$6*0.01,$D1460="AZN",$C1460*0.08)</f>
        <v>127.5</v>
      </c>
    </row>
    <row r="1461" spans="1:6" x14ac:dyDescent="0.3">
      <c r="A1461" s="177" t="s">
        <v>1176</v>
      </c>
      <c r="B1461" s="178">
        <v>43712</v>
      </c>
      <c r="C1461" s="179">
        <v>8300</v>
      </c>
      <c r="D1461" s="88" t="s">
        <v>2864</v>
      </c>
      <c r="E1461" s="184" cm="1">
        <f t="array" ref="E1461">_xlfn.IFS($D1461=$O$5,C1461*$P$5,$D1461=$O$6,$C1461*$P$6,$D1461="AZN",$C1461)</f>
        <v>15076.95</v>
      </c>
      <c r="F1461" s="183" cm="1">
        <f t="array" ref="F1461">_xlfn.IFS($D1461=$O$5,$C1461*$P$5*0.01,$D1461=$O$6,$C1461*$P$6*0.01,$D1461="AZN",$C1461*0.08)</f>
        <v>150.76950000000002</v>
      </c>
    </row>
    <row r="1462" spans="1:6" x14ac:dyDescent="0.3">
      <c r="A1462" s="177" t="s">
        <v>1177</v>
      </c>
      <c r="B1462" s="178">
        <v>44025</v>
      </c>
      <c r="C1462" s="179">
        <v>12000</v>
      </c>
      <c r="D1462" s="88" t="s">
        <v>2863</v>
      </c>
      <c r="E1462" s="184" cm="1">
        <f t="array" ref="E1462">_xlfn.IFS($D1462=$O$5,C1462*$P$5,$D1462=$O$6,$C1462*$P$6,$D1462="AZN",$C1462)</f>
        <v>20400</v>
      </c>
      <c r="F1462" s="183" cm="1">
        <f t="array" ref="F1462">_xlfn.IFS($D1462=$O$5,$C1462*$P$5*0.01,$D1462=$O$6,$C1462*$P$6*0.01,$D1462="AZN",$C1462*0.08)</f>
        <v>204</v>
      </c>
    </row>
    <row r="1463" spans="1:6" x14ac:dyDescent="0.3">
      <c r="A1463" s="177" t="s">
        <v>1178</v>
      </c>
      <c r="B1463" s="178">
        <v>44032</v>
      </c>
      <c r="C1463" s="179">
        <v>2300</v>
      </c>
      <c r="D1463" s="88" t="s">
        <v>2862</v>
      </c>
      <c r="E1463" s="184" cm="1">
        <f t="array" ref="E1463">_xlfn.IFS($D1463=$O$5,C1463*$P$5,$D1463=$O$6,$C1463*$P$6,$D1463="AZN",$C1463)</f>
        <v>2300</v>
      </c>
      <c r="F1463" s="183" cm="1">
        <f t="array" ref="F1463">_xlfn.IFS($D1463=$O$5,$C1463*$P$5*0.01,$D1463=$O$6,$C1463*$P$6*0.01,$D1463="AZN",$C1463*0.08)</f>
        <v>184</v>
      </c>
    </row>
    <row r="1464" spans="1:6" x14ac:dyDescent="0.3">
      <c r="A1464" s="177" t="s">
        <v>1179</v>
      </c>
      <c r="B1464" s="178">
        <v>44267</v>
      </c>
      <c r="C1464" s="179">
        <v>6100</v>
      </c>
      <c r="D1464" s="88" t="s">
        <v>2863</v>
      </c>
      <c r="E1464" s="184" cm="1">
        <f t="array" ref="E1464">_xlfn.IFS($D1464=$O$5,C1464*$P$5,$D1464=$O$6,$C1464*$P$6,$D1464="AZN",$C1464)</f>
        <v>10370</v>
      </c>
      <c r="F1464" s="183" cm="1">
        <f t="array" ref="F1464">_xlfn.IFS($D1464=$O$5,$C1464*$P$5*0.01,$D1464=$O$6,$C1464*$P$6*0.01,$D1464="AZN",$C1464*0.08)</f>
        <v>103.7</v>
      </c>
    </row>
    <row r="1465" spans="1:6" x14ac:dyDescent="0.3">
      <c r="A1465" s="177" t="s">
        <v>1180</v>
      </c>
      <c r="B1465" s="178">
        <v>44548</v>
      </c>
      <c r="C1465" s="179">
        <v>6800</v>
      </c>
      <c r="D1465" s="88" t="s">
        <v>2862</v>
      </c>
      <c r="E1465" s="184" cm="1">
        <f t="array" ref="E1465">_xlfn.IFS($D1465=$O$5,C1465*$P$5,$D1465=$O$6,$C1465*$P$6,$D1465="AZN",$C1465)</f>
        <v>6800</v>
      </c>
      <c r="F1465" s="183" cm="1">
        <f t="array" ref="F1465">_xlfn.IFS($D1465=$O$5,$C1465*$P$5*0.01,$D1465=$O$6,$C1465*$P$6*0.01,$D1465="AZN",$C1465*0.08)</f>
        <v>544</v>
      </c>
    </row>
    <row r="1466" spans="1:6" x14ac:dyDescent="0.3">
      <c r="A1466" s="177" t="s">
        <v>1181</v>
      </c>
      <c r="B1466" s="178">
        <v>44068</v>
      </c>
      <c r="C1466" s="179">
        <v>2700</v>
      </c>
      <c r="D1466" s="88" t="s">
        <v>2864</v>
      </c>
      <c r="E1466" s="184" cm="1">
        <f t="array" ref="E1466">_xlfn.IFS($D1466=$O$5,C1466*$P$5,$D1466=$O$6,$C1466*$P$6,$D1466="AZN",$C1466)</f>
        <v>4904.55</v>
      </c>
      <c r="F1466" s="183" cm="1">
        <f t="array" ref="F1466">_xlfn.IFS($D1466=$O$5,$C1466*$P$5*0.01,$D1466=$O$6,$C1466*$P$6*0.01,$D1466="AZN",$C1466*0.08)</f>
        <v>49.045500000000004</v>
      </c>
    </row>
    <row r="1467" spans="1:6" x14ac:dyDescent="0.3">
      <c r="A1467" s="177" t="s">
        <v>927</v>
      </c>
      <c r="B1467" s="178">
        <v>43886</v>
      </c>
      <c r="C1467" s="179">
        <v>5900</v>
      </c>
      <c r="D1467" s="88" t="s">
        <v>2862</v>
      </c>
      <c r="E1467" s="184" cm="1">
        <f t="array" ref="E1467">_xlfn.IFS($D1467=$O$5,C1467*$P$5,$D1467=$O$6,$C1467*$P$6,$D1467="AZN",$C1467)</f>
        <v>5900</v>
      </c>
      <c r="F1467" s="183" cm="1">
        <f t="array" ref="F1467">_xlfn.IFS($D1467=$O$5,$C1467*$P$5*0.01,$D1467=$O$6,$C1467*$P$6*0.01,$D1467="AZN",$C1467*0.08)</f>
        <v>472</v>
      </c>
    </row>
    <row r="1468" spans="1:6" x14ac:dyDescent="0.3">
      <c r="A1468" s="177" t="s">
        <v>851</v>
      </c>
      <c r="B1468" s="178">
        <v>44292</v>
      </c>
      <c r="C1468" s="179">
        <v>11900</v>
      </c>
      <c r="D1468" s="88" t="s">
        <v>2862</v>
      </c>
      <c r="E1468" s="184" cm="1">
        <f t="array" ref="E1468">_xlfn.IFS($D1468=$O$5,C1468*$P$5,$D1468=$O$6,$C1468*$P$6,$D1468="AZN",$C1468)</f>
        <v>11900</v>
      </c>
      <c r="F1468" s="183" cm="1">
        <f t="array" ref="F1468">_xlfn.IFS($D1468=$O$5,$C1468*$P$5*0.01,$D1468=$O$6,$C1468*$P$6*0.01,$D1468="AZN",$C1468*0.08)</f>
        <v>952</v>
      </c>
    </row>
    <row r="1469" spans="1:6" x14ac:dyDescent="0.3">
      <c r="A1469" s="177" t="s">
        <v>503</v>
      </c>
      <c r="B1469" s="178">
        <v>43805</v>
      </c>
      <c r="C1469" s="179">
        <v>1800</v>
      </c>
      <c r="D1469" s="88" t="s">
        <v>2862</v>
      </c>
      <c r="E1469" s="184" cm="1">
        <f t="array" ref="E1469">_xlfn.IFS($D1469=$O$5,C1469*$P$5,$D1469=$O$6,$C1469*$P$6,$D1469="AZN",$C1469)</f>
        <v>1800</v>
      </c>
      <c r="F1469" s="183" cm="1">
        <f t="array" ref="F1469">_xlfn.IFS($D1469=$O$5,$C1469*$P$5*0.01,$D1469=$O$6,$C1469*$P$6*0.01,$D1469="AZN",$C1469*0.08)</f>
        <v>144</v>
      </c>
    </row>
    <row r="1470" spans="1:6" x14ac:dyDescent="0.3">
      <c r="A1470" s="177" t="s">
        <v>1018</v>
      </c>
      <c r="B1470" s="178">
        <v>43717</v>
      </c>
      <c r="C1470" s="179">
        <v>7000</v>
      </c>
      <c r="D1470" s="88" t="s">
        <v>2862</v>
      </c>
      <c r="E1470" s="184" cm="1">
        <f t="array" ref="E1470">_xlfn.IFS($D1470=$O$5,C1470*$P$5,$D1470=$O$6,$C1470*$P$6,$D1470="AZN",$C1470)</f>
        <v>7000</v>
      </c>
      <c r="F1470" s="183" cm="1">
        <f t="array" ref="F1470">_xlfn.IFS($D1470=$O$5,$C1470*$P$5*0.01,$D1470=$O$6,$C1470*$P$6*0.01,$D1470="AZN",$C1470*0.08)</f>
        <v>560</v>
      </c>
    </row>
    <row r="1471" spans="1:6" x14ac:dyDescent="0.3">
      <c r="A1471" s="177" t="s">
        <v>492</v>
      </c>
      <c r="B1471" s="178">
        <v>44525</v>
      </c>
      <c r="C1471" s="179">
        <v>12300</v>
      </c>
      <c r="D1471" s="88" t="s">
        <v>2864</v>
      </c>
      <c r="E1471" s="184" cm="1">
        <f t="array" ref="E1471">_xlfn.IFS($D1471=$O$5,C1471*$P$5,$D1471=$O$6,$C1471*$P$6,$D1471="AZN",$C1471)</f>
        <v>22342.95</v>
      </c>
      <c r="F1471" s="183" cm="1">
        <f t="array" ref="F1471">_xlfn.IFS($D1471=$O$5,$C1471*$P$5*0.01,$D1471=$O$6,$C1471*$P$6*0.01,$D1471="AZN",$C1471*0.08)</f>
        <v>223.42950000000002</v>
      </c>
    </row>
    <row r="1472" spans="1:6" x14ac:dyDescent="0.3">
      <c r="A1472" s="177" t="s">
        <v>1182</v>
      </c>
      <c r="B1472" s="178">
        <v>44334</v>
      </c>
      <c r="C1472" s="179">
        <v>1200</v>
      </c>
      <c r="D1472" s="88" t="s">
        <v>2862</v>
      </c>
      <c r="E1472" s="184" cm="1">
        <f t="array" ref="E1472">_xlfn.IFS($D1472=$O$5,C1472*$P$5,$D1472=$O$6,$C1472*$P$6,$D1472="AZN",$C1472)</f>
        <v>1200</v>
      </c>
      <c r="F1472" s="183" cm="1">
        <f t="array" ref="F1472">_xlfn.IFS($D1472=$O$5,$C1472*$P$5*0.01,$D1472=$O$6,$C1472*$P$6*0.01,$D1472="AZN",$C1472*0.08)</f>
        <v>96</v>
      </c>
    </row>
    <row r="1473" spans="1:6" x14ac:dyDescent="0.3">
      <c r="A1473" s="177" t="s">
        <v>631</v>
      </c>
      <c r="B1473" s="178">
        <v>43519</v>
      </c>
      <c r="C1473" s="179">
        <v>5400</v>
      </c>
      <c r="D1473" s="88" t="s">
        <v>2864</v>
      </c>
      <c r="E1473" s="184" cm="1">
        <f t="array" ref="E1473">_xlfn.IFS($D1473=$O$5,C1473*$P$5,$D1473=$O$6,$C1473*$P$6,$D1473="AZN",$C1473)</f>
        <v>9809.1</v>
      </c>
      <c r="F1473" s="183" cm="1">
        <f t="array" ref="F1473">_xlfn.IFS($D1473=$O$5,$C1473*$P$5*0.01,$D1473=$O$6,$C1473*$P$6*0.01,$D1473="AZN",$C1473*0.08)</f>
        <v>98.091000000000008</v>
      </c>
    </row>
    <row r="1474" spans="1:6" x14ac:dyDescent="0.3">
      <c r="A1474" s="177" t="s">
        <v>1183</v>
      </c>
      <c r="B1474" s="178">
        <v>44426</v>
      </c>
      <c r="C1474" s="179">
        <v>12000</v>
      </c>
      <c r="D1474" s="88" t="s">
        <v>2863</v>
      </c>
      <c r="E1474" s="184" cm="1">
        <f t="array" ref="E1474">_xlfn.IFS($D1474=$O$5,C1474*$P$5,$D1474=$O$6,$C1474*$P$6,$D1474="AZN",$C1474)</f>
        <v>20400</v>
      </c>
      <c r="F1474" s="183" cm="1">
        <f t="array" ref="F1474">_xlfn.IFS($D1474=$O$5,$C1474*$P$5*0.01,$D1474=$O$6,$C1474*$P$6*0.01,$D1474="AZN",$C1474*0.08)</f>
        <v>204</v>
      </c>
    </row>
    <row r="1475" spans="1:6" x14ac:dyDescent="0.3">
      <c r="A1475" s="177" t="s">
        <v>1184</v>
      </c>
      <c r="B1475" s="178">
        <v>43978</v>
      </c>
      <c r="C1475" s="179">
        <v>1400</v>
      </c>
      <c r="D1475" s="88" t="s">
        <v>2864</v>
      </c>
      <c r="E1475" s="184" cm="1">
        <f t="array" ref="E1475">_xlfn.IFS($D1475=$O$5,C1475*$P$5,$D1475=$O$6,$C1475*$P$6,$D1475="AZN",$C1475)</f>
        <v>2543.1</v>
      </c>
      <c r="F1475" s="183" cm="1">
        <f t="array" ref="F1475">_xlfn.IFS($D1475=$O$5,$C1475*$P$5*0.01,$D1475=$O$6,$C1475*$P$6*0.01,$D1475="AZN",$C1475*0.08)</f>
        <v>25.431000000000001</v>
      </c>
    </row>
    <row r="1476" spans="1:6" x14ac:dyDescent="0.3">
      <c r="A1476" s="177" t="s">
        <v>437</v>
      </c>
      <c r="B1476" s="178">
        <v>44712</v>
      </c>
      <c r="C1476" s="179">
        <v>12100</v>
      </c>
      <c r="D1476" s="88" t="s">
        <v>2862</v>
      </c>
      <c r="E1476" s="184" cm="1">
        <f t="array" ref="E1476">_xlfn.IFS($D1476=$O$5,C1476*$P$5,$D1476=$O$6,$C1476*$P$6,$D1476="AZN",$C1476)</f>
        <v>12100</v>
      </c>
      <c r="F1476" s="183" cm="1">
        <f t="array" ref="F1476">_xlfn.IFS($D1476=$O$5,$C1476*$P$5*0.01,$D1476=$O$6,$C1476*$P$6*0.01,$D1476="AZN",$C1476*0.08)</f>
        <v>968</v>
      </c>
    </row>
    <row r="1477" spans="1:6" x14ac:dyDescent="0.3">
      <c r="A1477" s="177" t="s">
        <v>1185</v>
      </c>
      <c r="B1477" s="178">
        <v>44119</v>
      </c>
      <c r="C1477" s="179">
        <v>1400</v>
      </c>
      <c r="D1477" s="88" t="s">
        <v>2864</v>
      </c>
      <c r="E1477" s="184" cm="1">
        <f t="array" ref="E1477">_xlfn.IFS($D1477=$O$5,C1477*$P$5,$D1477=$O$6,$C1477*$P$6,$D1477="AZN",$C1477)</f>
        <v>2543.1</v>
      </c>
      <c r="F1477" s="183" cm="1">
        <f t="array" ref="F1477">_xlfn.IFS($D1477=$O$5,$C1477*$P$5*0.01,$D1477=$O$6,$C1477*$P$6*0.01,$D1477="AZN",$C1477*0.08)</f>
        <v>25.431000000000001</v>
      </c>
    </row>
    <row r="1478" spans="1:6" x14ac:dyDescent="0.3">
      <c r="A1478" s="177" t="s">
        <v>1186</v>
      </c>
      <c r="B1478" s="178">
        <v>44355</v>
      </c>
      <c r="C1478" s="179">
        <v>4100</v>
      </c>
      <c r="D1478" s="88" t="s">
        <v>2862</v>
      </c>
      <c r="E1478" s="184" cm="1">
        <f t="array" ref="E1478">_xlfn.IFS($D1478=$O$5,C1478*$P$5,$D1478=$O$6,$C1478*$P$6,$D1478="AZN",$C1478)</f>
        <v>4100</v>
      </c>
      <c r="F1478" s="183" cm="1">
        <f t="array" ref="F1478">_xlfn.IFS($D1478=$O$5,$C1478*$P$5*0.01,$D1478=$O$6,$C1478*$P$6*0.01,$D1478="AZN",$C1478*0.08)</f>
        <v>328</v>
      </c>
    </row>
    <row r="1479" spans="1:6" x14ac:dyDescent="0.3">
      <c r="A1479" s="177" t="s">
        <v>1187</v>
      </c>
      <c r="B1479" s="178">
        <v>44110</v>
      </c>
      <c r="C1479" s="179">
        <v>11700</v>
      </c>
      <c r="D1479" s="88" t="s">
        <v>2864</v>
      </c>
      <c r="E1479" s="184" cm="1">
        <f t="array" ref="E1479">_xlfn.IFS($D1479=$O$5,C1479*$P$5,$D1479=$O$6,$C1479*$P$6,$D1479="AZN",$C1479)</f>
        <v>21253.05</v>
      </c>
      <c r="F1479" s="183" cm="1">
        <f t="array" ref="F1479">_xlfn.IFS($D1479=$O$5,$C1479*$P$5*0.01,$D1479=$O$6,$C1479*$P$6*0.01,$D1479="AZN",$C1479*0.08)</f>
        <v>212.53049999999999</v>
      </c>
    </row>
    <row r="1480" spans="1:6" x14ac:dyDescent="0.3">
      <c r="A1480" s="177" t="s">
        <v>1188</v>
      </c>
      <c r="B1480" s="178">
        <v>43844</v>
      </c>
      <c r="C1480" s="179">
        <v>4900</v>
      </c>
      <c r="D1480" s="88" t="s">
        <v>2862</v>
      </c>
      <c r="E1480" s="184" cm="1">
        <f t="array" ref="E1480">_xlfn.IFS($D1480=$O$5,C1480*$P$5,$D1480=$O$6,$C1480*$P$6,$D1480="AZN",$C1480)</f>
        <v>4900</v>
      </c>
      <c r="F1480" s="183" cm="1">
        <f t="array" ref="F1480">_xlfn.IFS($D1480=$O$5,$C1480*$P$5*0.01,$D1480=$O$6,$C1480*$P$6*0.01,$D1480="AZN",$C1480*0.08)</f>
        <v>392</v>
      </c>
    </row>
    <row r="1481" spans="1:6" x14ac:dyDescent="0.3">
      <c r="A1481" s="177" t="s">
        <v>1189</v>
      </c>
      <c r="B1481" s="178">
        <v>43877</v>
      </c>
      <c r="C1481" s="179">
        <v>9200</v>
      </c>
      <c r="D1481" s="88" t="s">
        <v>2864</v>
      </c>
      <c r="E1481" s="184" cm="1">
        <f t="array" ref="E1481">_xlfn.IFS($D1481=$O$5,C1481*$P$5,$D1481=$O$6,$C1481*$P$6,$D1481="AZN",$C1481)</f>
        <v>16711.8</v>
      </c>
      <c r="F1481" s="183" cm="1">
        <f t="array" ref="F1481">_xlfn.IFS($D1481=$O$5,$C1481*$P$5*0.01,$D1481=$O$6,$C1481*$P$6*0.01,$D1481="AZN",$C1481*0.08)</f>
        <v>167.11799999999999</v>
      </c>
    </row>
    <row r="1482" spans="1:6" x14ac:dyDescent="0.3">
      <c r="A1482" s="177" t="s">
        <v>1190</v>
      </c>
      <c r="B1482" s="178">
        <v>44799</v>
      </c>
      <c r="C1482" s="179">
        <v>2100</v>
      </c>
      <c r="D1482" s="88" t="s">
        <v>2864</v>
      </c>
      <c r="E1482" s="184" cm="1">
        <f t="array" ref="E1482">_xlfn.IFS($D1482=$O$5,C1482*$P$5,$D1482=$O$6,$C1482*$P$6,$D1482="AZN",$C1482)</f>
        <v>3814.65</v>
      </c>
      <c r="F1482" s="183" cm="1">
        <f t="array" ref="F1482">_xlfn.IFS($D1482=$O$5,$C1482*$P$5*0.01,$D1482=$O$6,$C1482*$P$6*0.01,$D1482="AZN",$C1482*0.08)</f>
        <v>38.146500000000003</v>
      </c>
    </row>
    <row r="1483" spans="1:6" x14ac:dyDescent="0.3">
      <c r="A1483" s="177" t="s">
        <v>723</v>
      </c>
      <c r="B1483" s="178">
        <v>43949</v>
      </c>
      <c r="C1483" s="179">
        <v>7700</v>
      </c>
      <c r="D1483" s="88" t="s">
        <v>2863</v>
      </c>
      <c r="E1483" s="184" cm="1">
        <f t="array" ref="E1483">_xlfn.IFS($D1483=$O$5,C1483*$P$5,$D1483=$O$6,$C1483*$P$6,$D1483="AZN",$C1483)</f>
        <v>13090</v>
      </c>
      <c r="F1483" s="183" cm="1">
        <f t="array" ref="F1483">_xlfn.IFS($D1483=$O$5,$C1483*$P$5*0.01,$D1483=$O$6,$C1483*$P$6*0.01,$D1483="AZN",$C1483*0.08)</f>
        <v>130.9</v>
      </c>
    </row>
    <row r="1484" spans="1:6" x14ac:dyDescent="0.3">
      <c r="A1484" s="177" t="s">
        <v>1191</v>
      </c>
      <c r="B1484" s="178">
        <v>44690</v>
      </c>
      <c r="C1484" s="179">
        <v>8000</v>
      </c>
      <c r="D1484" s="88" t="s">
        <v>2862</v>
      </c>
      <c r="E1484" s="184" cm="1">
        <f t="array" ref="E1484">_xlfn.IFS($D1484=$O$5,C1484*$P$5,$D1484=$O$6,$C1484*$P$6,$D1484="AZN",$C1484)</f>
        <v>8000</v>
      </c>
      <c r="F1484" s="183" cm="1">
        <f t="array" ref="F1484">_xlfn.IFS($D1484=$O$5,$C1484*$P$5*0.01,$D1484=$O$6,$C1484*$P$6*0.01,$D1484="AZN",$C1484*0.08)</f>
        <v>640</v>
      </c>
    </row>
    <row r="1485" spans="1:6" x14ac:dyDescent="0.3">
      <c r="A1485" s="177" t="s">
        <v>921</v>
      </c>
      <c r="B1485" s="178">
        <v>43675</v>
      </c>
      <c r="C1485" s="179">
        <v>9300</v>
      </c>
      <c r="D1485" s="88" t="s">
        <v>2862</v>
      </c>
      <c r="E1485" s="184" cm="1">
        <f t="array" ref="E1485">_xlfn.IFS($D1485=$O$5,C1485*$P$5,$D1485=$O$6,$C1485*$P$6,$D1485="AZN",$C1485)</f>
        <v>9300</v>
      </c>
      <c r="F1485" s="183" cm="1">
        <f t="array" ref="F1485">_xlfn.IFS($D1485=$O$5,$C1485*$P$5*0.01,$D1485=$O$6,$C1485*$P$6*0.01,$D1485="AZN",$C1485*0.08)</f>
        <v>744</v>
      </c>
    </row>
    <row r="1486" spans="1:6" x14ac:dyDescent="0.3">
      <c r="A1486" s="177" t="s">
        <v>869</v>
      </c>
      <c r="B1486" s="178">
        <v>44476</v>
      </c>
      <c r="C1486" s="179">
        <v>6700</v>
      </c>
      <c r="D1486" s="88" t="s">
        <v>2863</v>
      </c>
      <c r="E1486" s="184" cm="1">
        <f t="array" ref="E1486">_xlfn.IFS($D1486=$O$5,C1486*$P$5,$D1486=$O$6,$C1486*$P$6,$D1486="AZN",$C1486)</f>
        <v>11390</v>
      </c>
      <c r="F1486" s="183" cm="1">
        <f t="array" ref="F1486">_xlfn.IFS($D1486=$O$5,$C1486*$P$5*0.01,$D1486=$O$6,$C1486*$P$6*0.01,$D1486="AZN",$C1486*0.08)</f>
        <v>113.9</v>
      </c>
    </row>
    <row r="1487" spans="1:6" x14ac:dyDescent="0.3">
      <c r="A1487" s="177" t="s">
        <v>1192</v>
      </c>
      <c r="B1487" s="178">
        <v>43749</v>
      </c>
      <c r="C1487" s="179">
        <v>1300</v>
      </c>
      <c r="D1487" s="88" t="s">
        <v>2864</v>
      </c>
      <c r="E1487" s="184" cm="1">
        <f t="array" ref="E1487">_xlfn.IFS($D1487=$O$5,C1487*$P$5,$D1487=$O$6,$C1487*$P$6,$D1487="AZN",$C1487)</f>
        <v>2361.4499999999998</v>
      </c>
      <c r="F1487" s="183" cm="1">
        <f t="array" ref="F1487">_xlfn.IFS($D1487=$O$5,$C1487*$P$5*0.01,$D1487=$O$6,$C1487*$P$6*0.01,$D1487="AZN",$C1487*0.08)</f>
        <v>23.6145</v>
      </c>
    </row>
    <row r="1488" spans="1:6" x14ac:dyDescent="0.3">
      <c r="A1488" s="177" t="s">
        <v>1193</v>
      </c>
      <c r="B1488" s="178">
        <v>44111</v>
      </c>
      <c r="C1488" s="179">
        <v>8300</v>
      </c>
      <c r="D1488" s="88" t="s">
        <v>2862</v>
      </c>
      <c r="E1488" s="184" cm="1">
        <f t="array" ref="E1488">_xlfn.IFS($D1488=$O$5,C1488*$P$5,$D1488=$O$6,$C1488*$P$6,$D1488="AZN",$C1488)</f>
        <v>8300</v>
      </c>
      <c r="F1488" s="183" cm="1">
        <f t="array" ref="F1488">_xlfn.IFS($D1488=$O$5,$C1488*$P$5*0.01,$D1488=$O$6,$C1488*$P$6*0.01,$D1488="AZN",$C1488*0.08)</f>
        <v>664</v>
      </c>
    </row>
    <row r="1489" spans="1:6" x14ac:dyDescent="0.3">
      <c r="A1489" s="177" t="s">
        <v>873</v>
      </c>
      <c r="B1489" s="178">
        <v>44239</v>
      </c>
      <c r="C1489" s="179">
        <v>8600</v>
      </c>
      <c r="D1489" s="88" t="s">
        <v>2864</v>
      </c>
      <c r="E1489" s="184" cm="1">
        <f t="array" ref="E1489">_xlfn.IFS($D1489=$O$5,C1489*$P$5,$D1489=$O$6,$C1489*$P$6,$D1489="AZN",$C1489)</f>
        <v>15621.9</v>
      </c>
      <c r="F1489" s="183" cm="1">
        <f t="array" ref="F1489">_xlfn.IFS($D1489=$O$5,$C1489*$P$5*0.01,$D1489=$O$6,$C1489*$P$6*0.01,$D1489="AZN",$C1489*0.08)</f>
        <v>156.21899999999999</v>
      </c>
    </row>
    <row r="1490" spans="1:6" x14ac:dyDescent="0.3">
      <c r="A1490" s="177" t="s">
        <v>1194</v>
      </c>
      <c r="B1490" s="178">
        <v>44617</v>
      </c>
      <c r="C1490" s="179">
        <v>3400</v>
      </c>
      <c r="D1490" s="88" t="s">
        <v>2864</v>
      </c>
      <c r="E1490" s="184" cm="1">
        <f t="array" ref="E1490">_xlfn.IFS($D1490=$O$5,C1490*$P$5,$D1490=$O$6,$C1490*$P$6,$D1490="AZN",$C1490)</f>
        <v>6176.1</v>
      </c>
      <c r="F1490" s="183" cm="1">
        <f t="array" ref="F1490">_xlfn.IFS($D1490=$O$5,$C1490*$P$5*0.01,$D1490=$O$6,$C1490*$P$6*0.01,$D1490="AZN",$C1490*0.08)</f>
        <v>61.761000000000003</v>
      </c>
    </row>
    <row r="1491" spans="1:6" x14ac:dyDescent="0.3">
      <c r="A1491" s="177" t="s">
        <v>1195</v>
      </c>
      <c r="B1491" s="178">
        <v>43950</v>
      </c>
      <c r="C1491" s="179">
        <v>4600</v>
      </c>
      <c r="D1491" s="88" t="s">
        <v>2862</v>
      </c>
      <c r="E1491" s="184" cm="1">
        <f t="array" ref="E1491">_xlfn.IFS($D1491=$O$5,C1491*$P$5,$D1491=$O$6,$C1491*$P$6,$D1491="AZN",$C1491)</f>
        <v>4600</v>
      </c>
      <c r="F1491" s="183" cm="1">
        <f t="array" ref="F1491">_xlfn.IFS($D1491=$O$5,$C1491*$P$5*0.01,$D1491=$O$6,$C1491*$P$6*0.01,$D1491="AZN",$C1491*0.08)</f>
        <v>368</v>
      </c>
    </row>
    <row r="1492" spans="1:6" x14ac:dyDescent="0.3">
      <c r="A1492" s="177" t="s">
        <v>805</v>
      </c>
      <c r="B1492" s="178">
        <v>44071</v>
      </c>
      <c r="C1492" s="179">
        <v>2800</v>
      </c>
      <c r="D1492" s="88" t="s">
        <v>2862</v>
      </c>
      <c r="E1492" s="184" cm="1">
        <f t="array" ref="E1492">_xlfn.IFS($D1492=$O$5,C1492*$P$5,$D1492=$O$6,$C1492*$P$6,$D1492="AZN",$C1492)</f>
        <v>2800</v>
      </c>
      <c r="F1492" s="183" cm="1">
        <f t="array" ref="F1492">_xlfn.IFS($D1492=$O$5,$C1492*$P$5*0.01,$D1492=$O$6,$C1492*$P$6*0.01,$D1492="AZN",$C1492*0.08)</f>
        <v>224</v>
      </c>
    </row>
    <row r="1493" spans="1:6" x14ac:dyDescent="0.3">
      <c r="A1493" s="177" t="s">
        <v>1196</v>
      </c>
      <c r="B1493" s="178">
        <v>44072</v>
      </c>
      <c r="C1493" s="179">
        <v>12900</v>
      </c>
      <c r="D1493" s="88" t="s">
        <v>2864</v>
      </c>
      <c r="E1493" s="184" cm="1">
        <f t="array" ref="E1493">_xlfn.IFS($D1493=$O$5,C1493*$P$5,$D1493=$O$6,$C1493*$P$6,$D1493="AZN",$C1493)</f>
        <v>23432.85</v>
      </c>
      <c r="F1493" s="183" cm="1">
        <f t="array" ref="F1493">_xlfn.IFS($D1493=$O$5,$C1493*$P$5*0.01,$D1493=$O$6,$C1493*$P$6*0.01,$D1493="AZN",$C1493*0.08)</f>
        <v>234.32849999999999</v>
      </c>
    </row>
    <row r="1494" spans="1:6" x14ac:dyDescent="0.3">
      <c r="A1494" s="177" t="s">
        <v>1197</v>
      </c>
      <c r="B1494" s="178">
        <v>43773</v>
      </c>
      <c r="C1494" s="179">
        <v>3700</v>
      </c>
      <c r="D1494" s="88" t="s">
        <v>2862</v>
      </c>
      <c r="E1494" s="184" cm="1">
        <f t="array" ref="E1494">_xlfn.IFS($D1494=$O$5,C1494*$P$5,$D1494=$O$6,$C1494*$P$6,$D1494="AZN",$C1494)</f>
        <v>3700</v>
      </c>
      <c r="F1494" s="183" cm="1">
        <f t="array" ref="F1494">_xlfn.IFS($D1494=$O$5,$C1494*$P$5*0.01,$D1494=$O$6,$C1494*$P$6*0.01,$D1494="AZN",$C1494*0.08)</f>
        <v>296</v>
      </c>
    </row>
    <row r="1495" spans="1:6" x14ac:dyDescent="0.3">
      <c r="A1495" s="177" t="s">
        <v>596</v>
      </c>
      <c r="B1495" s="178">
        <v>43574</v>
      </c>
      <c r="C1495" s="179">
        <v>12900</v>
      </c>
      <c r="D1495" s="88" t="s">
        <v>2864</v>
      </c>
      <c r="E1495" s="184" cm="1">
        <f t="array" ref="E1495">_xlfn.IFS($D1495=$O$5,C1495*$P$5,$D1495=$O$6,$C1495*$P$6,$D1495="AZN",$C1495)</f>
        <v>23432.85</v>
      </c>
      <c r="F1495" s="183" cm="1">
        <f t="array" ref="F1495">_xlfn.IFS($D1495=$O$5,$C1495*$P$5*0.01,$D1495=$O$6,$C1495*$P$6*0.01,$D1495="AZN",$C1495*0.08)</f>
        <v>234.32849999999999</v>
      </c>
    </row>
    <row r="1496" spans="1:6" x14ac:dyDescent="0.3">
      <c r="A1496" s="177" t="s">
        <v>1198</v>
      </c>
      <c r="B1496" s="178">
        <v>44290</v>
      </c>
      <c r="C1496" s="179">
        <v>13000</v>
      </c>
      <c r="D1496" s="88" t="s">
        <v>2863</v>
      </c>
      <c r="E1496" s="184" cm="1">
        <f t="array" ref="E1496">_xlfn.IFS($D1496=$O$5,C1496*$P$5,$D1496=$O$6,$C1496*$P$6,$D1496="AZN",$C1496)</f>
        <v>22100</v>
      </c>
      <c r="F1496" s="183" cm="1">
        <f t="array" ref="F1496">_xlfn.IFS($D1496=$O$5,$C1496*$P$5*0.01,$D1496=$O$6,$C1496*$P$6*0.01,$D1496="AZN",$C1496*0.08)</f>
        <v>221</v>
      </c>
    </row>
    <row r="1497" spans="1:6" x14ac:dyDescent="0.3">
      <c r="A1497" s="177" t="s">
        <v>1130</v>
      </c>
      <c r="B1497" s="178">
        <v>44156</v>
      </c>
      <c r="C1497" s="179">
        <v>4500</v>
      </c>
      <c r="D1497" s="88" t="s">
        <v>2863</v>
      </c>
      <c r="E1497" s="184" cm="1">
        <f t="array" ref="E1497">_xlfn.IFS($D1497=$O$5,C1497*$P$5,$D1497=$O$6,$C1497*$P$6,$D1497="AZN",$C1497)</f>
        <v>7650</v>
      </c>
      <c r="F1497" s="183" cm="1">
        <f t="array" ref="F1497">_xlfn.IFS($D1497=$O$5,$C1497*$P$5*0.01,$D1497=$O$6,$C1497*$P$6*0.01,$D1497="AZN",$C1497*0.08)</f>
        <v>76.5</v>
      </c>
    </row>
    <row r="1498" spans="1:6" x14ac:dyDescent="0.3">
      <c r="A1498" s="177" t="s">
        <v>627</v>
      </c>
      <c r="B1498" s="178">
        <v>44360</v>
      </c>
      <c r="C1498" s="179">
        <v>8900</v>
      </c>
      <c r="D1498" s="88" t="s">
        <v>2863</v>
      </c>
      <c r="E1498" s="184" cm="1">
        <f t="array" ref="E1498">_xlfn.IFS($D1498=$O$5,C1498*$P$5,$D1498=$O$6,$C1498*$P$6,$D1498="AZN",$C1498)</f>
        <v>15130</v>
      </c>
      <c r="F1498" s="183" cm="1">
        <f t="array" ref="F1498">_xlfn.IFS($D1498=$O$5,$C1498*$P$5*0.01,$D1498=$O$6,$C1498*$P$6*0.01,$D1498="AZN",$C1498*0.08)</f>
        <v>151.30000000000001</v>
      </c>
    </row>
    <row r="1499" spans="1:6" x14ac:dyDescent="0.3">
      <c r="A1499" s="177" t="s">
        <v>1199</v>
      </c>
      <c r="B1499" s="178">
        <v>44050</v>
      </c>
      <c r="C1499" s="179">
        <v>7300</v>
      </c>
      <c r="D1499" s="88" t="s">
        <v>2863</v>
      </c>
      <c r="E1499" s="184" cm="1">
        <f t="array" ref="E1499">_xlfn.IFS($D1499=$O$5,C1499*$P$5,$D1499=$O$6,$C1499*$P$6,$D1499="AZN",$C1499)</f>
        <v>12410</v>
      </c>
      <c r="F1499" s="183" cm="1">
        <f t="array" ref="F1499">_xlfn.IFS($D1499=$O$5,$C1499*$P$5*0.01,$D1499=$O$6,$C1499*$P$6*0.01,$D1499="AZN",$C1499*0.08)</f>
        <v>124.10000000000001</v>
      </c>
    </row>
    <row r="1500" spans="1:6" x14ac:dyDescent="0.3">
      <c r="A1500" s="177" t="s">
        <v>216</v>
      </c>
      <c r="B1500" s="178">
        <v>44022</v>
      </c>
      <c r="C1500" s="179">
        <v>4600</v>
      </c>
      <c r="D1500" s="88" t="s">
        <v>2864</v>
      </c>
      <c r="E1500" s="184" cm="1">
        <f t="array" ref="E1500">_xlfn.IFS($D1500=$O$5,C1500*$P$5,$D1500=$O$6,$C1500*$P$6,$D1500="AZN",$C1500)</f>
        <v>8355.9</v>
      </c>
      <c r="F1500" s="183" cm="1">
        <f t="array" ref="F1500">_xlfn.IFS($D1500=$O$5,$C1500*$P$5*0.01,$D1500=$O$6,$C1500*$P$6*0.01,$D1500="AZN",$C1500*0.08)</f>
        <v>83.558999999999997</v>
      </c>
    </row>
    <row r="1501" spans="1:6" x14ac:dyDescent="0.3">
      <c r="A1501" s="177" t="s">
        <v>403</v>
      </c>
      <c r="B1501" s="178">
        <v>44183</v>
      </c>
      <c r="C1501" s="179">
        <v>2300</v>
      </c>
      <c r="D1501" s="88" t="s">
        <v>2862</v>
      </c>
      <c r="E1501" s="184" cm="1">
        <f t="array" ref="E1501">_xlfn.IFS($D1501=$O$5,C1501*$P$5,$D1501=$O$6,$C1501*$P$6,$D1501="AZN",$C1501)</f>
        <v>2300</v>
      </c>
      <c r="F1501" s="183" cm="1">
        <f t="array" ref="F1501">_xlfn.IFS($D1501=$O$5,$C1501*$P$5*0.01,$D1501=$O$6,$C1501*$P$6*0.01,$D1501="AZN",$C1501*0.08)</f>
        <v>184</v>
      </c>
    </row>
    <row r="1502" spans="1:6" x14ac:dyDescent="0.3">
      <c r="A1502" s="177" t="s">
        <v>685</v>
      </c>
      <c r="B1502" s="178">
        <v>43968</v>
      </c>
      <c r="C1502" s="179">
        <v>4000</v>
      </c>
      <c r="D1502" s="88" t="s">
        <v>2864</v>
      </c>
      <c r="E1502" s="184" cm="1">
        <f t="array" ref="E1502">_xlfn.IFS($D1502=$O$5,C1502*$P$5,$D1502=$O$6,$C1502*$P$6,$D1502="AZN",$C1502)</f>
        <v>7266</v>
      </c>
      <c r="F1502" s="183" cm="1">
        <f t="array" ref="F1502">_xlfn.IFS($D1502=$O$5,$C1502*$P$5*0.01,$D1502=$O$6,$C1502*$P$6*0.01,$D1502="AZN",$C1502*0.08)</f>
        <v>72.66</v>
      </c>
    </row>
    <row r="1503" spans="1:6" x14ac:dyDescent="0.3">
      <c r="A1503" s="177" t="s">
        <v>1200</v>
      </c>
      <c r="B1503" s="178">
        <v>44488</v>
      </c>
      <c r="C1503" s="179">
        <v>7200</v>
      </c>
      <c r="D1503" s="88" t="s">
        <v>2863</v>
      </c>
      <c r="E1503" s="184" cm="1">
        <f t="array" ref="E1503">_xlfn.IFS($D1503=$O$5,C1503*$P$5,$D1503=$O$6,$C1503*$P$6,$D1503="AZN",$C1503)</f>
        <v>12240</v>
      </c>
      <c r="F1503" s="183" cm="1">
        <f t="array" ref="F1503">_xlfn.IFS($D1503=$O$5,$C1503*$P$5*0.01,$D1503=$O$6,$C1503*$P$6*0.01,$D1503="AZN",$C1503*0.08)</f>
        <v>122.4</v>
      </c>
    </row>
    <row r="1504" spans="1:6" x14ac:dyDescent="0.3">
      <c r="A1504" s="177" t="s">
        <v>193</v>
      </c>
      <c r="B1504" s="178">
        <v>44216</v>
      </c>
      <c r="C1504" s="179">
        <v>3700</v>
      </c>
      <c r="D1504" s="88" t="s">
        <v>2862</v>
      </c>
      <c r="E1504" s="184" cm="1">
        <f t="array" ref="E1504">_xlfn.IFS($D1504=$O$5,C1504*$P$5,$D1504=$O$6,$C1504*$P$6,$D1504="AZN",$C1504)</f>
        <v>3700</v>
      </c>
      <c r="F1504" s="183" cm="1">
        <f t="array" ref="F1504">_xlfn.IFS($D1504=$O$5,$C1504*$P$5*0.01,$D1504=$O$6,$C1504*$P$6*0.01,$D1504="AZN",$C1504*0.08)</f>
        <v>296</v>
      </c>
    </row>
    <row r="1505" spans="1:6" x14ac:dyDescent="0.3">
      <c r="A1505" s="177" t="s">
        <v>1201</v>
      </c>
      <c r="B1505" s="178">
        <v>43900</v>
      </c>
      <c r="C1505" s="179">
        <v>6500</v>
      </c>
      <c r="D1505" s="88" t="s">
        <v>2862</v>
      </c>
      <c r="E1505" s="184" cm="1">
        <f t="array" ref="E1505">_xlfn.IFS($D1505=$O$5,C1505*$P$5,$D1505=$O$6,$C1505*$P$6,$D1505="AZN",$C1505)</f>
        <v>6500</v>
      </c>
      <c r="F1505" s="183" cm="1">
        <f t="array" ref="F1505">_xlfn.IFS($D1505=$O$5,$C1505*$P$5*0.01,$D1505=$O$6,$C1505*$P$6*0.01,$D1505="AZN",$C1505*0.08)</f>
        <v>520</v>
      </c>
    </row>
    <row r="1506" spans="1:6" x14ac:dyDescent="0.3">
      <c r="A1506" s="177" t="s">
        <v>574</v>
      </c>
      <c r="B1506" s="178">
        <v>43744</v>
      </c>
      <c r="C1506" s="179">
        <v>4200</v>
      </c>
      <c r="D1506" s="88" t="s">
        <v>2863</v>
      </c>
      <c r="E1506" s="184" cm="1">
        <f t="array" ref="E1506">_xlfn.IFS($D1506=$O$5,C1506*$P$5,$D1506=$O$6,$C1506*$P$6,$D1506="AZN",$C1506)</f>
        <v>7140</v>
      </c>
      <c r="F1506" s="183" cm="1">
        <f t="array" ref="F1506">_xlfn.IFS($D1506=$O$5,$C1506*$P$5*0.01,$D1506=$O$6,$C1506*$P$6*0.01,$D1506="AZN",$C1506*0.08)</f>
        <v>71.400000000000006</v>
      </c>
    </row>
    <row r="1507" spans="1:6" x14ac:dyDescent="0.3">
      <c r="A1507" s="177" t="s">
        <v>1202</v>
      </c>
      <c r="B1507" s="178">
        <v>44595</v>
      </c>
      <c r="C1507" s="179">
        <v>11100</v>
      </c>
      <c r="D1507" s="88" t="s">
        <v>2862</v>
      </c>
      <c r="E1507" s="184" cm="1">
        <f t="array" ref="E1507">_xlfn.IFS($D1507=$O$5,C1507*$P$5,$D1507=$O$6,$C1507*$P$6,$D1507="AZN",$C1507)</f>
        <v>11100</v>
      </c>
      <c r="F1507" s="183" cm="1">
        <f t="array" ref="F1507">_xlfn.IFS($D1507=$O$5,$C1507*$P$5*0.01,$D1507=$O$6,$C1507*$P$6*0.01,$D1507="AZN",$C1507*0.08)</f>
        <v>888</v>
      </c>
    </row>
    <row r="1508" spans="1:6" x14ac:dyDescent="0.3">
      <c r="A1508" s="177" t="s">
        <v>1155</v>
      </c>
      <c r="B1508" s="178">
        <v>43755</v>
      </c>
      <c r="C1508" s="179">
        <v>5500</v>
      </c>
      <c r="D1508" s="88" t="s">
        <v>2863</v>
      </c>
      <c r="E1508" s="184" cm="1">
        <f t="array" ref="E1508">_xlfn.IFS($D1508=$O$5,C1508*$P$5,$D1508=$O$6,$C1508*$P$6,$D1508="AZN",$C1508)</f>
        <v>9350</v>
      </c>
      <c r="F1508" s="183" cm="1">
        <f t="array" ref="F1508">_xlfn.IFS($D1508=$O$5,$C1508*$P$5*0.01,$D1508=$O$6,$C1508*$P$6*0.01,$D1508="AZN",$C1508*0.08)</f>
        <v>93.5</v>
      </c>
    </row>
    <row r="1509" spans="1:6" x14ac:dyDescent="0.3">
      <c r="A1509" s="177" t="s">
        <v>1088</v>
      </c>
      <c r="B1509" s="178">
        <v>44214</v>
      </c>
      <c r="C1509" s="179">
        <v>5800</v>
      </c>
      <c r="D1509" s="88" t="s">
        <v>2862</v>
      </c>
      <c r="E1509" s="184" cm="1">
        <f t="array" ref="E1509">_xlfn.IFS($D1509=$O$5,C1509*$P$5,$D1509=$O$6,$C1509*$P$6,$D1509="AZN",$C1509)</f>
        <v>5800</v>
      </c>
      <c r="F1509" s="183" cm="1">
        <f t="array" ref="F1509">_xlfn.IFS($D1509=$O$5,$C1509*$P$5*0.01,$D1509=$O$6,$C1509*$P$6*0.01,$D1509="AZN",$C1509*0.08)</f>
        <v>464</v>
      </c>
    </row>
    <row r="1510" spans="1:6" x14ac:dyDescent="0.3">
      <c r="A1510" s="177" t="s">
        <v>1203</v>
      </c>
      <c r="B1510" s="178">
        <v>43882</v>
      </c>
      <c r="C1510" s="179">
        <v>4900</v>
      </c>
      <c r="D1510" s="88" t="s">
        <v>2864</v>
      </c>
      <c r="E1510" s="184" cm="1">
        <f t="array" ref="E1510">_xlfn.IFS($D1510=$O$5,C1510*$P$5,$D1510=$O$6,$C1510*$P$6,$D1510="AZN",$C1510)</f>
        <v>8900.85</v>
      </c>
      <c r="F1510" s="183" cm="1">
        <f t="array" ref="F1510">_xlfn.IFS($D1510=$O$5,$C1510*$P$5*0.01,$D1510=$O$6,$C1510*$P$6*0.01,$D1510="AZN",$C1510*0.08)</f>
        <v>89.008500000000012</v>
      </c>
    </row>
    <row r="1511" spans="1:6" x14ac:dyDescent="0.3">
      <c r="A1511" s="177" t="s">
        <v>1204</v>
      </c>
      <c r="B1511" s="178">
        <v>43795</v>
      </c>
      <c r="C1511" s="179">
        <v>7200</v>
      </c>
      <c r="D1511" s="88" t="s">
        <v>2862</v>
      </c>
      <c r="E1511" s="184" cm="1">
        <f t="array" ref="E1511">_xlfn.IFS($D1511=$O$5,C1511*$P$5,$D1511=$O$6,$C1511*$P$6,$D1511="AZN",$C1511)</f>
        <v>7200</v>
      </c>
      <c r="F1511" s="183" cm="1">
        <f t="array" ref="F1511">_xlfn.IFS($D1511=$O$5,$C1511*$P$5*0.01,$D1511=$O$6,$C1511*$P$6*0.01,$D1511="AZN",$C1511*0.08)</f>
        <v>576</v>
      </c>
    </row>
    <row r="1512" spans="1:6" x14ac:dyDescent="0.3">
      <c r="A1512" s="177" t="s">
        <v>865</v>
      </c>
      <c r="B1512" s="178">
        <v>44260</v>
      </c>
      <c r="C1512" s="179">
        <v>12200</v>
      </c>
      <c r="D1512" s="88" t="s">
        <v>2862</v>
      </c>
      <c r="E1512" s="184" cm="1">
        <f t="array" ref="E1512">_xlfn.IFS($D1512=$O$5,C1512*$P$5,$D1512=$O$6,$C1512*$P$6,$D1512="AZN",$C1512)</f>
        <v>12200</v>
      </c>
      <c r="F1512" s="183" cm="1">
        <f t="array" ref="F1512">_xlfn.IFS($D1512=$O$5,$C1512*$P$5*0.01,$D1512=$O$6,$C1512*$P$6*0.01,$D1512="AZN",$C1512*0.08)</f>
        <v>976</v>
      </c>
    </row>
    <row r="1513" spans="1:6" x14ac:dyDescent="0.3">
      <c r="A1513" s="177" t="s">
        <v>430</v>
      </c>
      <c r="B1513" s="178">
        <v>44131</v>
      </c>
      <c r="C1513" s="179">
        <v>4000</v>
      </c>
      <c r="D1513" s="88" t="s">
        <v>2863</v>
      </c>
      <c r="E1513" s="184" cm="1">
        <f t="array" ref="E1513">_xlfn.IFS($D1513=$O$5,C1513*$P$5,$D1513=$O$6,$C1513*$P$6,$D1513="AZN",$C1513)</f>
        <v>6800</v>
      </c>
      <c r="F1513" s="183" cm="1">
        <f t="array" ref="F1513">_xlfn.IFS($D1513=$O$5,$C1513*$P$5*0.01,$D1513=$O$6,$C1513*$P$6*0.01,$D1513="AZN",$C1513*0.08)</f>
        <v>68</v>
      </c>
    </row>
    <row r="1514" spans="1:6" x14ac:dyDescent="0.3">
      <c r="A1514" s="177" t="s">
        <v>1205</v>
      </c>
      <c r="B1514" s="178">
        <v>44299</v>
      </c>
      <c r="C1514" s="179">
        <v>11300</v>
      </c>
      <c r="D1514" s="88" t="s">
        <v>2864</v>
      </c>
      <c r="E1514" s="184" cm="1">
        <f t="array" ref="E1514">_xlfn.IFS($D1514=$O$5,C1514*$P$5,$D1514=$O$6,$C1514*$P$6,$D1514="AZN",$C1514)</f>
        <v>20526.45</v>
      </c>
      <c r="F1514" s="183" cm="1">
        <f t="array" ref="F1514">_xlfn.IFS($D1514=$O$5,$C1514*$P$5*0.01,$D1514=$O$6,$C1514*$P$6*0.01,$D1514="AZN",$C1514*0.08)</f>
        <v>205.2645</v>
      </c>
    </row>
    <row r="1515" spans="1:6" x14ac:dyDescent="0.3">
      <c r="A1515" s="177" t="s">
        <v>476</v>
      </c>
      <c r="B1515" s="178">
        <v>43791</v>
      </c>
      <c r="C1515" s="179">
        <v>3100</v>
      </c>
      <c r="D1515" s="88" t="s">
        <v>2862</v>
      </c>
      <c r="E1515" s="184" cm="1">
        <f t="array" ref="E1515">_xlfn.IFS($D1515=$O$5,C1515*$P$5,$D1515=$O$6,$C1515*$P$6,$D1515="AZN",$C1515)</f>
        <v>3100</v>
      </c>
      <c r="F1515" s="183" cm="1">
        <f t="array" ref="F1515">_xlfn.IFS($D1515=$O$5,$C1515*$P$5*0.01,$D1515=$O$6,$C1515*$P$6*0.01,$D1515="AZN",$C1515*0.08)</f>
        <v>248</v>
      </c>
    </row>
    <row r="1516" spans="1:6" x14ac:dyDescent="0.3">
      <c r="A1516" s="177" t="s">
        <v>1206</v>
      </c>
      <c r="B1516" s="178">
        <v>43767</v>
      </c>
      <c r="C1516" s="179">
        <v>5700</v>
      </c>
      <c r="D1516" s="88" t="s">
        <v>2864</v>
      </c>
      <c r="E1516" s="184" cm="1">
        <f t="array" ref="E1516">_xlfn.IFS($D1516=$O$5,C1516*$P$5,$D1516=$O$6,$C1516*$P$6,$D1516="AZN",$C1516)</f>
        <v>10354.049999999999</v>
      </c>
      <c r="F1516" s="183" cm="1">
        <f t="array" ref="F1516">_xlfn.IFS($D1516=$O$5,$C1516*$P$5*0.01,$D1516=$O$6,$C1516*$P$6*0.01,$D1516="AZN",$C1516*0.08)</f>
        <v>103.54049999999999</v>
      </c>
    </row>
    <row r="1517" spans="1:6" x14ac:dyDescent="0.3">
      <c r="A1517" s="177" t="s">
        <v>301</v>
      </c>
      <c r="B1517" s="178">
        <v>44170</v>
      </c>
      <c r="C1517" s="179">
        <v>1700</v>
      </c>
      <c r="D1517" s="88" t="s">
        <v>2863</v>
      </c>
      <c r="E1517" s="184" cm="1">
        <f t="array" ref="E1517">_xlfn.IFS($D1517=$O$5,C1517*$P$5,$D1517=$O$6,$C1517*$P$6,$D1517="AZN",$C1517)</f>
        <v>2890</v>
      </c>
      <c r="F1517" s="183" cm="1">
        <f t="array" ref="F1517">_xlfn.IFS($D1517=$O$5,$C1517*$P$5*0.01,$D1517=$O$6,$C1517*$P$6*0.01,$D1517="AZN",$C1517*0.08)</f>
        <v>28.900000000000002</v>
      </c>
    </row>
    <row r="1518" spans="1:6" x14ac:dyDescent="0.3">
      <c r="A1518" s="177" t="s">
        <v>371</v>
      </c>
      <c r="B1518" s="178">
        <v>44029</v>
      </c>
      <c r="C1518" s="179">
        <v>10400</v>
      </c>
      <c r="D1518" s="88" t="s">
        <v>2863</v>
      </c>
      <c r="E1518" s="184" cm="1">
        <f t="array" ref="E1518">_xlfn.IFS($D1518=$O$5,C1518*$P$5,$D1518=$O$6,$C1518*$P$6,$D1518="AZN",$C1518)</f>
        <v>17680</v>
      </c>
      <c r="F1518" s="183" cm="1">
        <f t="array" ref="F1518">_xlfn.IFS($D1518=$O$5,$C1518*$P$5*0.01,$D1518=$O$6,$C1518*$P$6*0.01,$D1518="AZN",$C1518*0.08)</f>
        <v>176.8</v>
      </c>
    </row>
    <row r="1519" spans="1:6" x14ac:dyDescent="0.3">
      <c r="A1519" s="177" t="s">
        <v>1121</v>
      </c>
      <c r="B1519" s="178">
        <v>44554</v>
      </c>
      <c r="C1519" s="179">
        <v>1100</v>
      </c>
      <c r="D1519" s="88" t="s">
        <v>2862</v>
      </c>
      <c r="E1519" s="184" cm="1">
        <f t="array" ref="E1519">_xlfn.IFS($D1519=$O$5,C1519*$P$5,$D1519=$O$6,$C1519*$P$6,$D1519="AZN",$C1519)</f>
        <v>1100</v>
      </c>
      <c r="F1519" s="183" cm="1">
        <f t="array" ref="F1519">_xlfn.IFS($D1519=$O$5,$C1519*$P$5*0.01,$D1519=$O$6,$C1519*$P$6*0.01,$D1519="AZN",$C1519*0.08)</f>
        <v>88</v>
      </c>
    </row>
    <row r="1520" spans="1:6" x14ac:dyDescent="0.3">
      <c r="A1520" s="177" t="s">
        <v>1207</v>
      </c>
      <c r="B1520" s="178">
        <v>43913</v>
      </c>
      <c r="C1520" s="179">
        <v>7500</v>
      </c>
      <c r="D1520" s="88" t="s">
        <v>2864</v>
      </c>
      <c r="E1520" s="184" cm="1">
        <f t="array" ref="E1520">_xlfn.IFS($D1520=$O$5,C1520*$P$5,$D1520=$O$6,$C1520*$P$6,$D1520="AZN",$C1520)</f>
        <v>13623.75</v>
      </c>
      <c r="F1520" s="183" cm="1">
        <f t="array" ref="F1520">_xlfn.IFS($D1520=$O$5,$C1520*$P$5*0.01,$D1520=$O$6,$C1520*$P$6*0.01,$D1520="AZN",$C1520*0.08)</f>
        <v>136.23750000000001</v>
      </c>
    </row>
    <row r="1521" spans="1:6" x14ac:dyDescent="0.3">
      <c r="A1521" s="177" t="s">
        <v>1208</v>
      </c>
      <c r="B1521" s="178">
        <v>44762</v>
      </c>
      <c r="C1521" s="179">
        <v>5400</v>
      </c>
      <c r="D1521" s="88" t="s">
        <v>2863</v>
      </c>
      <c r="E1521" s="184" cm="1">
        <f t="array" ref="E1521">_xlfn.IFS($D1521=$O$5,C1521*$P$5,$D1521=$O$6,$C1521*$P$6,$D1521="AZN",$C1521)</f>
        <v>9180</v>
      </c>
      <c r="F1521" s="183" cm="1">
        <f t="array" ref="F1521">_xlfn.IFS($D1521=$O$5,$C1521*$P$5*0.01,$D1521=$O$6,$C1521*$P$6*0.01,$D1521="AZN",$C1521*0.08)</f>
        <v>91.8</v>
      </c>
    </row>
    <row r="1522" spans="1:6" x14ac:dyDescent="0.3">
      <c r="A1522" s="177" t="s">
        <v>1209</v>
      </c>
      <c r="B1522" s="178">
        <v>44232</v>
      </c>
      <c r="C1522" s="179">
        <v>1100</v>
      </c>
      <c r="D1522" s="88" t="s">
        <v>2862</v>
      </c>
      <c r="E1522" s="184" cm="1">
        <f t="array" ref="E1522">_xlfn.IFS($D1522=$O$5,C1522*$P$5,$D1522=$O$6,$C1522*$P$6,$D1522="AZN",$C1522)</f>
        <v>1100</v>
      </c>
      <c r="F1522" s="183" cm="1">
        <f t="array" ref="F1522">_xlfn.IFS($D1522=$O$5,$C1522*$P$5*0.01,$D1522=$O$6,$C1522*$P$6*0.01,$D1522="AZN",$C1522*0.08)</f>
        <v>88</v>
      </c>
    </row>
    <row r="1523" spans="1:6" x14ac:dyDescent="0.3">
      <c r="A1523" s="177" t="s">
        <v>1210</v>
      </c>
      <c r="B1523" s="178">
        <v>43892</v>
      </c>
      <c r="C1523" s="179">
        <v>9500</v>
      </c>
      <c r="D1523" s="88" t="s">
        <v>2862</v>
      </c>
      <c r="E1523" s="184" cm="1">
        <f t="array" ref="E1523">_xlfn.IFS($D1523=$O$5,C1523*$P$5,$D1523=$O$6,$C1523*$P$6,$D1523="AZN",$C1523)</f>
        <v>9500</v>
      </c>
      <c r="F1523" s="183" cm="1">
        <f t="array" ref="F1523">_xlfn.IFS($D1523=$O$5,$C1523*$P$5*0.01,$D1523=$O$6,$C1523*$P$6*0.01,$D1523="AZN",$C1523*0.08)</f>
        <v>760</v>
      </c>
    </row>
    <row r="1524" spans="1:6" x14ac:dyDescent="0.3">
      <c r="A1524" s="177" t="s">
        <v>1211</v>
      </c>
      <c r="B1524" s="178">
        <v>44168</v>
      </c>
      <c r="C1524" s="179">
        <v>4600</v>
      </c>
      <c r="D1524" s="88" t="s">
        <v>2863</v>
      </c>
      <c r="E1524" s="184" cm="1">
        <f t="array" ref="E1524">_xlfn.IFS($D1524=$O$5,C1524*$P$5,$D1524=$O$6,$C1524*$P$6,$D1524="AZN",$C1524)</f>
        <v>7820</v>
      </c>
      <c r="F1524" s="183" cm="1">
        <f t="array" ref="F1524">_xlfn.IFS($D1524=$O$5,$C1524*$P$5*0.01,$D1524=$O$6,$C1524*$P$6*0.01,$D1524="AZN",$C1524*0.08)</f>
        <v>78.2</v>
      </c>
    </row>
    <row r="1525" spans="1:6" x14ac:dyDescent="0.3">
      <c r="A1525" s="177" t="s">
        <v>1171</v>
      </c>
      <c r="B1525" s="178">
        <v>44021</v>
      </c>
      <c r="C1525" s="179">
        <v>4800</v>
      </c>
      <c r="D1525" s="88" t="s">
        <v>2862</v>
      </c>
      <c r="E1525" s="184" cm="1">
        <f t="array" ref="E1525">_xlfn.IFS($D1525=$O$5,C1525*$P$5,$D1525=$O$6,$C1525*$P$6,$D1525="AZN",$C1525)</f>
        <v>4800</v>
      </c>
      <c r="F1525" s="183" cm="1">
        <f t="array" ref="F1525">_xlfn.IFS($D1525=$O$5,$C1525*$P$5*0.01,$D1525=$O$6,$C1525*$P$6*0.01,$D1525="AZN",$C1525*0.08)</f>
        <v>384</v>
      </c>
    </row>
    <row r="1526" spans="1:6" x14ac:dyDescent="0.3">
      <c r="A1526" s="177" t="s">
        <v>1212</v>
      </c>
      <c r="B1526" s="178">
        <v>44393</v>
      </c>
      <c r="C1526" s="179">
        <v>3400</v>
      </c>
      <c r="D1526" s="88" t="s">
        <v>2864</v>
      </c>
      <c r="E1526" s="184" cm="1">
        <f t="array" ref="E1526">_xlfn.IFS($D1526=$O$5,C1526*$P$5,$D1526=$O$6,$C1526*$P$6,$D1526="AZN",$C1526)</f>
        <v>6176.1</v>
      </c>
      <c r="F1526" s="183" cm="1">
        <f t="array" ref="F1526">_xlfn.IFS($D1526=$O$5,$C1526*$P$5*0.01,$D1526=$O$6,$C1526*$P$6*0.01,$D1526="AZN",$C1526*0.08)</f>
        <v>61.761000000000003</v>
      </c>
    </row>
    <row r="1527" spans="1:6" x14ac:dyDescent="0.3">
      <c r="A1527" s="177" t="s">
        <v>1213</v>
      </c>
      <c r="B1527" s="178">
        <v>44304</v>
      </c>
      <c r="C1527" s="179">
        <v>3900</v>
      </c>
      <c r="D1527" s="88" t="s">
        <v>2864</v>
      </c>
      <c r="E1527" s="184" cm="1">
        <f t="array" ref="E1527">_xlfn.IFS($D1527=$O$5,C1527*$P$5,$D1527=$O$6,$C1527*$P$6,$D1527="AZN",$C1527)</f>
        <v>7084.35</v>
      </c>
      <c r="F1527" s="183" cm="1">
        <f t="array" ref="F1527">_xlfn.IFS($D1527=$O$5,$C1527*$P$5*0.01,$D1527=$O$6,$C1527*$P$6*0.01,$D1527="AZN",$C1527*0.08)</f>
        <v>70.843500000000006</v>
      </c>
    </row>
    <row r="1528" spans="1:6" x14ac:dyDescent="0.3">
      <c r="A1528" s="177" t="s">
        <v>267</v>
      </c>
      <c r="B1528" s="178">
        <v>44057</v>
      </c>
      <c r="C1528" s="179">
        <v>5500</v>
      </c>
      <c r="D1528" s="88" t="s">
        <v>2862</v>
      </c>
      <c r="E1528" s="184" cm="1">
        <f t="array" ref="E1528">_xlfn.IFS($D1528=$O$5,C1528*$P$5,$D1528=$O$6,$C1528*$P$6,$D1528="AZN",$C1528)</f>
        <v>5500</v>
      </c>
      <c r="F1528" s="183" cm="1">
        <f t="array" ref="F1528">_xlfn.IFS($D1528=$O$5,$C1528*$P$5*0.01,$D1528=$O$6,$C1528*$P$6*0.01,$D1528="AZN",$C1528*0.08)</f>
        <v>440</v>
      </c>
    </row>
    <row r="1529" spans="1:6" x14ac:dyDescent="0.3">
      <c r="A1529" s="177" t="s">
        <v>1184</v>
      </c>
      <c r="B1529" s="178">
        <v>44141</v>
      </c>
      <c r="C1529" s="179">
        <v>9600</v>
      </c>
      <c r="D1529" s="88" t="s">
        <v>2864</v>
      </c>
      <c r="E1529" s="184" cm="1">
        <f t="array" ref="E1529">_xlfn.IFS($D1529=$O$5,C1529*$P$5,$D1529=$O$6,$C1529*$P$6,$D1529="AZN",$C1529)</f>
        <v>17438.400000000001</v>
      </c>
      <c r="F1529" s="183" cm="1">
        <f t="array" ref="F1529">_xlfn.IFS($D1529=$O$5,$C1529*$P$5*0.01,$D1529=$O$6,$C1529*$P$6*0.01,$D1529="AZN",$C1529*0.08)</f>
        <v>174.38400000000001</v>
      </c>
    </row>
    <row r="1530" spans="1:6" x14ac:dyDescent="0.3">
      <c r="A1530" s="177" t="s">
        <v>1039</v>
      </c>
      <c r="B1530" s="178">
        <v>44002</v>
      </c>
      <c r="C1530" s="179">
        <v>9400</v>
      </c>
      <c r="D1530" s="88" t="s">
        <v>2864</v>
      </c>
      <c r="E1530" s="184" cm="1">
        <f t="array" ref="E1530">_xlfn.IFS($D1530=$O$5,C1530*$P$5,$D1530=$O$6,$C1530*$P$6,$D1530="AZN",$C1530)</f>
        <v>17075.099999999999</v>
      </c>
      <c r="F1530" s="183" cm="1">
        <f t="array" ref="F1530">_xlfn.IFS($D1530=$O$5,$C1530*$P$5*0.01,$D1530=$O$6,$C1530*$P$6*0.01,$D1530="AZN",$C1530*0.08)</f>
        <v>170.75099999999998</v>
      </c>
    </row>
    <row r="1531" spans="1:6" x14ac:dyDescent="0.3">
      <c r="A1531" s="177" t="s">
        <v>1214</v>
      </c>
      <c r="B1531" s="178">
        <v>44196</v>
      </c>
      <c r="C1531" s="179">
        <v>2000</v>
      </c>
      <c r="D1531" s="88" t="s">
        <v>2863</v>
      </c>
      <c r="E1531" s="184" cm="1">
        <f t="array" ref="E1531">_xlfn.IFS($D1531=$O$5,C1531*$P$5,$D1531=$O$6,$C1531*$P$6,$D1531="AZN",$C1531)</f>
        <v>3400</v>
      </c>
      <c r="F1531" s="183" cm="1">
        <f t="array" ref="F1531">_xlfn.IFS($D1531=$O$5,$C1531*$P$5*0.01,$D1531=$O$6,$C1531*$P$6*0.01,$D1531="AZN",$C1531*0.08)</f>
        <v>34</v>
      </c>
    </row>
    <row r="1532" spans="1:6" x14ac:dyDescent="0.3">
      <c r="A1532" s="177" t="s">
        <v>1215</v>
      </c>
      <c r="B1532" s="178">
        <v>44056</v>
      </c>
      <c r="C1532" s="179">
        <v>12400</v>
      </c>
      <c r="D1532" s="88" t="s">
        <v>2862</v>
      </c>
      <c r="E1532" s="184" cm="1">
        <f t="array" ref="E1532">_xlfn.IFS($D1532=$O$5,C1532*$P$5,$D1532=$O$6,$C1532*$P$6,$D1532="AZN",$C1532)</f>
        <v>12400</v>
      </c>
      <c r="F1532" s="183" cm="1">
        <f t="array" ref="F1532">_xlfn.IFS($D1532=$O$5,$C1532*$P$5*0.01,$D1532=$O$6,$C1532*$P$6*0.01,$D1532="AZN",$C1532*0.08)</f>
        <v>992</v>
      </c>
    </row>
    <row r="1533" spans="1:6" x14ac:dyDescent="0.3">
      <c r="A1533" s="177" t="s">
        <v>1216</v>
      </c>
      <c r="B1533" s="178">
        <v>44121</v>
      </c>
      <c r="C1533" s="179">
        <v>2900</v>
      </c>
      <c r="D1533" s="88" t="s">
        <v>2864</v>
      </c>
      <c r="E1533" s="184" cm="1">
        <f t="array" ref="E1533">_xlfn.IFS($D1533=$O$5,C1533*$P$5,$D1533=$O$6,$C1533*$P$6,$D1533="AZN",$C1533)</f>
        <v>5267.85</v>
      </c>
      <c r="F1533" s="183" cm="1">
        <f t="array" ref="F1533">_xlfn.IFS($D1533=$O$5,$C1533*$P$5*0.01,$D1533=$O$6,$C1533*$P$6*0.01,$D1533="AZN",$C1533*0.08)</f>
        <v>52.678500000000007</v>
      </c>
    </row>
    <row r="1534" spans="1:6" x14ac:dyDescent="0.3">
      <c r="A1534" s="177" t="s">
        <v>1022</v>
      </c>
      <c r="B1534" s="178">
        <v>43900</v>
      </c>
      <c r="C1534" s="179">
        <v>10700</v>
      </c>
      <c r="D1534" s="88" t="s">
        <v>2862</v>
      </c>
      <c r="E1534" s="184" cm="1">
        <f t="array" ref="E1534">_xlfn.IFS($D1534=$O$5,C1534*$P$5,$D1534=$O$6,$C1534*$P$6,$D1534="AZN",$C1534)</f>
        <v>10700</v>
      </c>
      <c r="F1534" s="183" cm="1">
        <f t="array" ref="F1534">_xlfn.IFS($D1534=$O$5,$C1534*$P$5*0.01,$D1534=$O$6,$C1534*$P$6*0.01,$D1534="AZN",$C1534*0.08)</f>
        <v>856</v>
      </c>
    </row>
    <row r="1535" spans="1:6" x14ac:dyDescent="0.3">
      <c r="A1535" s="177" t="s">
        <v>414</v>
      </c>
      <c r="B1535" s="178">
        <v>43662</v>
      </c>
      <c r="C1535" s="179">
        <v>10200</v>
      </c>
      <c r="D1535" s="88" t="s">
        <v>2864</v>
      </c>
      <c r="E1535" s="184" cm="1">
        <f t="array" ref="E1535">_xlfn.IFS($D1535=$O$5,C1535*$P$5,$D1535=$O$6,$C1535*$P$6,$D1535="AZN",$C1535)</f>
        <v>18528.3</v>
      </c>
      <c r="F1535" s="183" cm="1">
        <f t="array" ref="F1535">_xlfn.IFS($D1535=$O$5,$C1535*$P$5*0.01,$D1535=$O$6,$C1535*$P$6*0.01,$D1535="AZN",$C1535*0.08)</f>
        <v>185.28299999999999</v>
      </c>
    </row>
    <row r="1536" spans="1:6" x14ac:dyDescent="0.3">
      <c r="A1536" s="177" t="s">
        <v>1217</v>
      </c>
      <c r="B1536" s="178">
        <v>44033</v>
      </c>
      <c r="C1536" s="179">
        <v>4700</v>
      </c>
      <c r="D1536" s="88" t="s">
        <v>2864</v>
      </c>
      <c r="E1536" s="184" cm="1">
        <f t="array" ref="E1536">_xlfn.IFS($D1536=$O$5,C1536*$P$5,$D1536=$O$6,$C1536*$P$6,$D1536="AZN",$C1536)</f>
        <v>8537.5499999999993</v>
      </c>
      <c r="F1536" s="183" cm="1">
        <f t="array" ref="F1536">_xlfn.IFS($D1536=$O$5,$C1536*$P$5*0.01,$D1536=$O$6,$C1536*$P$6*0.01,$D1536="AZN",$C1536*0.08)</f>
        <v>85.375499999999988</v>
      </c>
    </row>
    <row r="1537" spans="1:6" x14ac:dyDescent="0.3">
      <c r="A1537" s="177" t="s">
        <v>1218</v>
      </c>
      <c r="B1537" s="178">
        <v>44139</v>
      </c>
      <c r="C1537" s="179">
        <v>5500</v>
      </c>
      <c r="D1537" s="88" t="s">
        <v>2864</v>
      </c>
      <c r="E1537" s="184" cm="1">
        <f t="array" ref="E1537">_xlfn.IFS($D1537=$O$5,C1537*$P$5,$D1537=$O$6,$C1537*$P$6,$D1537="AZN",$C1537)</f>
        <v>9990.75</v>
      </c>
      <c r="F1537" s="183" cm="1">
        <f t="array" ref="F1537">_xlfn.IFS($D1537=$O$5,$C1537*$P$5*0.01,$D1537=$O$6,$C1537*$P$6*0.01,$D1537="AZN",$C1537*0.08)</f>
        <v>99.907499999999999</v>
      </c>
    </row>
    <row r="1538" spans="1:6" x14ac:dyDescent="0.3">
      <c r="A1538" s="177" t="s">
        <v>1219</v>
      </c>
      <c r="B1538" s="178">
        <v>44488</v>
      </c>
      <c r="C1538" s="179">
        <v>12300</v>
      </c>
      <c r="D1538" s="88" t="s">
        <v>2863</v>
      </c>
      <c r="E1538" s="184" cm="1">
        <f t="array" ref="E1538">_xlfn.IFS($D1538=$O$5,C1538*$P$5,$D1538=$O$6,$C1538*$P$6,$D1538="AZN",$C1538)</f>
        <v>20910</v>
      </c>
      <c r="F1538" s="183" cm="1">
        <f t="array" ref="F1538">_xlfn.IFS($D1538=$O$5,$C1538*$P$5*0.01,$D1538=$O$6,$C1538*$P$6*0.01,$D1538="AZN",$C1538*0.08)</f>
        <v>209.1</v>
      </c>
    </row>
    <row r="1539" spans="1:6" x14ac:dyDescent="0.3">
      <c r="A1539" s="177" t="s">
        <v>877</v>
      </c>
      <c r="B1539" s="178">
        <v>44387</v>
      </c>
      <c r="C1539" s="179">
        <v>10200</v>
      </c>
      <c r="D1539" s="88" t="s">
        <v>2863</v>
      </c>
      <c r="E1539" s="184" cm="1">
        <f t="array" ref="E1539">_xlfn.IFS($D1539=$O$5,C1539*$P$5,$D1539=$O$6,$C1539*$P$6,$D1539="AZN",$C1539)</f>
        <v>17340</v>
      </c>
      <c r="F1539" s="183" cm="1">
        <f t="array" ref="F1539">_xlfn.IFS($D1539=$O$5,$C1539*$P$5*0.01,$D1539=$O$6,$C1539*$P$6*0.01,$D1539="AZN",$C1539*0.08)</f>
        <v>173.4</v>
      </c>
    </row>
    <row r="1540" spans="1:6" x14ac:dyDescent="0.3">
      <c r="A1540" s="177" t="s">
        <v>1220</v>
      </c>
      <c r="B1540" s="178">
        <v>44022</v>
      </c>
      <c r="C1540" s="179">
        <v>6700</v>
      </c>
      <c r="D1540" s="88" t="s">
        <v>2864</v>
      </c>
      <c r="E1540" s="184" cm="1">
        <f t="array" ref="E1540">_xlfn.IFS($D1540=$O$5,C1540*$P$5,$D1540=$O$6,$C1540*$P$6,$D1540="AZN",$C1540)</f>
        <v>12170.55</v>
      </c>
      <c r="F1540" s="183" cm="1">
        <f t="array" ref="F1540">_xlfn.IFS($D1540=$O$5,$C1540*$P$5*0.01,$D1540=$O$6,$C1540*$P$6*0.01,$D1540="AZN",$C1540*0.08)</f>
        <v>121.7055</v>
      </c>
    </row>
    <row r="1541" spans="1:6" x14ac:dyDescent="0.3">
      <c r="A1541" s="177" t="s">
        <v>1221</v>
      </c>
      <c r="B1541" s="178">
        <v>44575</v>
      </c>
      <c r="C1541" s="179">
        <v>4900</v>
      </c>
      <c r="D1541" s="88" t="s">
        <v>2863</v>
      </c>
      <c r="E1541" s="184" cm="1">
        <f t="array" ref="E1541">_xlfn.IFS($D1541=$O$5,C1541*$P$5,$D1541=$O$6,$C1541*$P$6,$D1541="AZN",$C1541)</f>
        <v>8330</v>
      </c>
      <c r="F1541" s="183" cm="1">
        <f t="array" ref="F1541">_xlfn.IFS($D1541=$O$5,$C1541*$P$5*0.01,$D1541=$O$6,$C1541*$P$6*0.01,$D1541="AZN",$C1541*0.08)</f>
        <v>83.3</v>
      </c>
    </row>
    <row r="1542" spans="1:6" x14ac:dyDescent="0.3">
      <c r="A1542" s="177" t="s">
        <v>265</v>
      </c>
      <c r="B1542" s="178">
        <v>44197</v>
      </c>
      <c r="C1542" s="179">
        <v>11500</v>
      </c>
      <c r="D1542" s="88" t="s">
        <v>2864</v>
      </c>
      <c r="E1542" s="184" cm="1">
        <f t="array" ref="E1542">_xlfn.IFS($D1542=$O$5,C1542*$P$5,$D1542=$O$6,$C1542*$P$6,$D1542="AZN",$C1542)</f>
        <v>20889.75</v>
      </c>
      <c r="F1542" s="183" cm="1">
        <f t="array" ref="F1542">_xlfn.IFS($D1542=$O$5,$C1542*$P$5*0.01,$D1542=$O$6,$C1542*$P$6*0.01,$D1542="AZN",$C1542*0.08)</f>
        <v>208.89750000000001</v>
      </c>
    </row>
    <row r="1543" spans="1:6" x14ac:dyDescent="0.3">
      <c r="A1543" s="177" t="s">
        <v>1164</v>
      </c>
      <c r="B1543" s="178">
        <v>44681</v>
      </c>
      <c r="C1543" s="179">
        <v>6900</v>
      </c>
      <c r="D1543" s="88" t="s">
        <v>2864</v>
      </c>
      <c r="E1543" s="184" cm="1">
        <f t="array" ref="E1543">_xlfn.IFS($D1543=$O$5,C1543*$P$5,$D1543=$O$6,$C1543*$P$6,$D1543="AZN",$C1543)</f>
        <v>12533.85</v>
      </c>
      <c r="F1543" s="183" cm="1">
        <f t="array" ref="F1543">_xlfn.IFS($D1543=$O$5,$C1543*$P$5*0.01,$D1543=$O$6,$C1543*$P$6*0.01,$D1543="AZN",$C1543*0.08)</f>
        <v>125.33850000000001</v>
      </c>
    </row>
    <row r="1544" spans="1:6" x14ac:dyDescent="0.3">
      <c r="A1544" s="177" t="s">
        <v>1222</v>
      </c>
      <c r="B1544" s="178">
        <v>44315</v>
      </c>
      <c r="C1544" s="179">
        <v>12500</v>
      </c>
      <c r="D1544" s="88" t="s">
        <v>2864</v>
      </c>
      <c r="E1544" s="184" cm="1">
        <f t="array" ref="E1544">_xlfn.IFS($D1544=$O$5,C1544*$P$5,$D1544=$O$6,$C1544*$P$6,$D1544="AZN",$C1544)</f>
        <v>22706.25</v>
      </c>
      <c r="F1544" s="183" cm="1">
        <f t="array" ref="F1544">_xlfn.IFS($D1544=$O$5,$C1544*$P$5*0.01,$D1544=$O$6,$C1544*$P$6*0.01,$D1544="AZN",$C1544*0.08)</f>
        <v>227.0625</v>
      </c>
    </row>
    <row r="1545" spans="1:6" x14ac:dyDescent="0.3">
      <c r="A1545" s="177" t="s">
        <v>1008</v>
      </c>
      <c r="B1545" s="178">
        <v>44022</v>
      </c>
      <c r="C1545" s="179">
        <v>7200</v>
      </c>
      <c r="D1545" s="88" t="s">
        <v>2863</v>
      </c>
      <c r="E1545" s="184" cm="1">
        <f t="array" ref="E1545">_xlfn.IFS($D1545=$O$5,C1545*$P$5,$D1545=$O$6,$C1545*$P$6,$D1545="AZN",$C1545)</f>
        <v>12240</v>
      </c>
      <c r="F1545" s="183" cm="1">
        <f t="array" ref="F1545">_xlfn.IFS($D1545=$O$5,$C1545*$P$5*0.01,$D1545=$O$6,$C1545*$P$6*0.01,$D1545="AZN",$C1545*0.08)</f>
        <v>122.4</v>
      </c>
    </row>
    <row r="1546" spans="1:6" x14ac:dyDescent="0.3">
      <c r="A1546" s="177" t="s">
        <v>635</v>
      </c>
      <c r="B1546" s="178">
        <v>44695</v>
      </c>
      <c r="C1546" s="179">
        <v>8900</v>
      </c>
      <c r="D1546" s="88" t="s">
        <v>2864</v>
      </c>
      <c r="E1546" s="184" cm="1">
        <f t="array" ref="E1546">_xlfn.IFS($D1546=$O$5,C1546*$P$5,$D1546=$O$6,$C1546*$P$6,$D1546="AZN",$C1546)</f>
        <v>16166.85</v>
      </c>
      <c r="F1546" s="183" cm="1">
        <f t="array" ref="F1546">_xlfn.IFS($D1546=$O$5,$C1546*$P$5*0.01,$D1546=$O$6,$C1546*$P$6*0.01,$D1546="AZN",$C1546*0.08)</f>
        <v>161.66849999999999</v>
      </c>
    </row>
    <row r="1547" spans="1:6" x14ac:dyDescent="0.3">
      <c r="A1547" s="177" t="s">
        <v>587</v>
      </c>
      <c r="B1547" s="178">
        <v>44500</v>
      </c>
      <c r="C1547" s="179">
        <v>11100</v>
      </c>
      <c r="D1547" s="88" t="s">
        <v>2863</v>
      </c>
      <c r="E1547" s="184" cm="1">
        <f t="array" ref="E1547">_xlfn.IFS($D1547=$O$5,C1547*$P$5,$D1547=$O$6,$C1547*$P$6,$D1547="AZN",$C1547)</f>
        <v>18870</v>
      </c>
      <c r="F1547" s="183" cm="1">
        <f t="array" ref="F1547">_xlfn.IFS($D1547=$O$5,$C1547*$P$5*0.01,$D1547=$O$6,$C1547*$P$6*0.01,$D1547="AZN",$C1547*0.08)</f>
        <v>188.70000000000002</v>
      </c>
    </row>
    <row r="1548" spans="1:6" x14ac:dyDescent="0.3">
      <c r="A1548" s="177" t="s">
        <v>1223</v>
      </c>
      <c r="B1548" s="178">
        <v>44407</v>
      </c>
      <c r="C1548" s="179">
        <v>7200</v>
      </c>
      <c r="D1548" s="88" t="s">
        <v>2862</v>
      </c>
      <c r="E1548" s="184" cm="1">
        <f t="array" ref="E1548">_xlfn.IFS($D1548=$O$5,C1548*$P$5,$D1548=$O$6,$C1548*$P$6,$D1548="AZN",$C1548)</f>
        <v>7200</v>
      </c>
      <c r="F1548" s="183" cm="1">
        <f t="array" ref="F1548">_xlfn.IFS($D1548=$O$5,$C1548*$P$5*0.01,$D1548=$O$6,$C1548*$P$6*0.01,$D1548="AZN",$C1548*0.08)</f>
        <v>576</v>
      </c>
    </row>
    <row r="1549" spans="1:6" x14ac:dyDescent="0.3">
      <c r="A1549" s="177" t="s">
        <v>432</v>
      </c>
      <c r="B1549" s="178">
        <v>44399</v>
      </c>
      <c r="C1549" s="179">
        <v>1000</v>
      </c>
      <c r="D1549" s="88" t="s">
        <v>2863</v>
      </c>
      <c r="E1549" s="184" cm="1">
        <f t="array" ref="E1549">_xlfn.IFS($D1549=$O$5,C1549*$P$5,$D1549=$O$6,$C1549*$P$6,$D1549="AZN",$C1549)</f>
        <v>1700</v>
      </c>
      <c r="F1549" s="183" cm="1">
        <f t="array" ref="F1549">_xlfn.IFS($D1549=$O$5,$C1549*$P$5*0.01,$D1549=$O$6,$C1549*$P$6*0.01,$D1549="AZN",$C1549*0.08)</f>
        <v>17</v>
      </c>
    </row>
    <row r="1550" spans="1:6" x14ac:dyDescent="0.3">
      <c r="A1550" s="177" t="s">
        <v>996</v>
      </c>
      <c r="B1550" s="178">
        <v>44258</v>
      </c>
      <c r="C1550" s="179">
        <v>1900</v>
      </c>
      <c r="D1550" s="88" t="s">
        <v>2862</v>
      </c>
      <c r="E1550" s="184" cm="1">
        <f t="array" ref="E1550">_xlfn.IFS($D1550=$O$5,C1550*$P$5,$D1550=$O$6,$C1550*$P$6,$D1550="AZN",$C1550)</f>
        <v>1900</v>
      </c>
      <c r="F1550" s="183" cm="1">
        <f t="array" ref="F1550">_xlfn.IFS($D1550=$O$5,$C1550*$P$5*0.01,$D1550=$O$6,$C1550*$P$6*0.01,$D1550="AZN",$C1550*0.08)</f>
        <v>152</v>
      </c>
    </row>
    <row r="1551" spans="1:6" x14ac:dyDescent="0.3">
      <c r="A1551" s="177" t="s">
        <v>404</v>
      </c>
      <c r="B1551" s="178">
        <v>44142</v>
      </c>
      <c r="C1551" s="179">
        <v>12900</v>
      </c>
      <c r="D1551" s="88" t="s">
        <v>2863</v>
      </c>
      <c r="E1551" s="184" cm="1">
        <f t="array" ref="E1551">_xlfn.IFS($D1551=$O$5,C1551*$P$5,$D1551=$O$6,$C1551*$P$6,$D1551="AZN",$C1551)</f>
        <v>21930</v>
      </c>
      <c r="F1551" s="183" cm="1">
        <f t="array" ref="F1551">_xlfn.IFS($D1551=$O$5,$C1551*$P$5*0.01,$D1551=$O$6,$C1551*$P$6*0.01,$D1551="AZN",$C1551*0.08)</f>
        <v>219.3</v>
      </c>
    </row>
    <row r="1552" spans="1:6" x14ac:dyDescent="0.3">
      <c r="A1552" s="177" t="s">
        <v>1003</v>
      </c>
      <c r="B1552" s="178">
        <v>43817</v>
      </c>
      <c r="C1552" s="179">
        <v>4700</v>
      </c>
      <c r="D1552" s="88" t="s">
        <v>2863</v>
      </c>
      <c r="E1552" s="184" cm="1">
        <f t="array" ref="E1552">_xlfn.IFS($D1552=$O$5,C1552*$P$5,$D1552=$O$6,$C1552*$P$6,$D1552="AZN",$C1552)</f>
        <v>7990</v>
      </c>
      <c r="F1552" s="183" cm="1">
        <f t="array" ref="F1552">_xlfn.IFS($D1552=$O$5,$C1552*$P$5*0.01,$D1552=$O$6,$C1552*$P$6*0.01,$D1552="AZN",$C1552*0.08)</f>
        <v>79.900000000000006</v>
      </c>
    </row>
    <row r="1553" spans="1:6" x14ac:dyDescent="0.3">
      <c r="A1553" s="177" t="s">
        <v>375</v>
      </c>
      <c r="B1553" s="178">
        <v>43711</v>
      </c>
      <c r="C1553" s="179">
        <v>9200</v>
      </c>
      <c r="D1553" s="88" t="s">
        <v>2863</v>
      </c>
      <c r="E1553" s="184" cm="1">
        <f t="array" ref="E1553">_xlfn.IFS($D1553=$O$5,C1553*$P$5,$D1553=$O$6,$C1553*$P$6,$D1553="AZN",$C1553)</f>
        <v>15640</v>
      </c>
      <c r="F1553" s="183" cm="1">
        <f t="array" ref="F1553">_xlfn.IFS($D1553=$O$5,$C1553*$P$5*0.01,$D1553=$O$6,$C1553*$P$6*0.01,$D1553="AZN",$C1553*0.08)</f>
        <v>156.4</v>
      </c>
    </row>
    <row r="1554" spans="1:6" x14ac:dyDescent="0.3">
      <c r="A1554" s="177" t="s">
        <v>368</v>
      </c>
      <c r="B1554" s="178">
        <v>43884</v>
      </c>
      <c r="C1554" s="179">
        <v>4800</v>
      </c>
      <c r="D1554" s="88" t="s">
        <v>2862</v>
      </c>
      <c r="E1554" s="184" cm="1">
        <f t="array" ref="E1554">_xlfn.IFS($D1554=$O$5,C1554*$P$5,$D1554=$O$6,$C1554*$P$6,$D1554="AZN",$C1554)</f>
        <v>4800</v>
      </c>
      <c r="F1554" s="183" cm="1">
        <f t="array" ref="F1554">_xlfn.IFS($D1554=$O$5,$C1554*$P$5*0.01,$D1554=$O$6,$C1554*$P$6*0.01,$D1554="AZN",$C1554*0.08)</f>
        <v>384</v>
      </c>
    </row>
    <row r="1555" spans="1:6" x14ac:dyDescent="0.3">
      <c r="A1555" s="177" t="s">
        <v>362</v>
      </c>
      <c r="B1555" s="178">
        <v>43896</v>
      </c>
      <c r="C1555" s="179">
        <v>9100</v>
      </c>
      <c r="D1555" s="88" t="s">
        <v>2863</v>
      </c>
      <c r="E1555" s="184" cm="1">
        <f t="array" ref="E1555">_xlfn.IFS($D1555=$O$5,C1555*$P$5,$D1555=$O$6,$C1555*$P$6,$D1555="AZN",$C1555)</f>
        <v>15470</v>
      </c>
      <c r="F1555" s="183" cm="1">
        <f t="array" ref="F1555">_xlfn.IFS($D1555=$O$5,$C1555*$P$5*0.01,$D1555=$O$6,$C1555*$P$6*0.01,$D1555="AZN",$C1555*0.08)</f>
        <v>154.70000000000002</v>
      </c>
    </row>
    <row r="1556" spans="1:6" x14ac:dyDescent="0.3">
      <c r="A1556" s="177" t="s">
        <v>1224</v>
      </c>
      <c r="B1556" s="178">
        <v>44176</v>
      </c>
      <c r="C1556" s="179">
        <v>8600</v>
      </c>
      <c r="D1556" s="88" t="s">
        <v>2863</v>
      </c>
      <c r="E1556" s="184" cm="1">
        <f t="array" ref="E1556">_xlfn.IFS($D1556=$O$5,C1556*$P$5,$D1556=$O$6,$C1556*$P$6,$D1556="AZN",$C1556)</f>
        <v>14620</v>
      </c>
      <c r="F1556" s="183" cm="1">
        <f t="array" ref="F1556">_xlfn.IFS($D1556=$O$5,$C1556*$P$5*0.01,$D1556=$O$6,$C1556*$P$6*0.01,$D1556="AZN",$C1556*0.08)</f>
        <v>146.20000000000002</v>
      </c>
    </row>
    <row r="1557" spans="1:6" x14ac:dyDescent="0.3">
      <c r="A1557" s="177" t="s">
        <v>797</v>
      </c>
      <c r="B1557" s="178">
        <v>44194</v>
      </c>
      <c r="C1557" s="179">
        <v>10600</v>
      </c>
      <c r="D1557" s="88" t="s">
        <v>2863</v>
      </c>
      <c r="E1557" s="184" cm="1">
        <f t="array" ref="E1557">_xlfn.IFS($D1557=$O$5,C1557*$P$5,$D1557=$O$6,$C1557*$P$6,$D1557="AZN",$C1557)</f>
        <v>18020</v>
      </c>
      <c r="F1557" s="183" cm="1">
        <f t="array" ref="F1557">_xlfn.IFS($D1557=$O$5,$C1557*$P$5*0.01,$D1557=$O$6,$C1557*$P$6*0.01,$D1557="AZN",$C1557*0.08)</f>
        <v>180.20000000000002</v>
      </c>
    </row>
    <row r="1558" spans="1:6" x14ac:dyDescent="0.3">
      <c r="A1558" s="177" t="s">
        <v>1225</v>
      </c>
      <c r="B1558" s="178">
        <v>44142</v>
      </c>
      <c r="C1558" s="179">
        <v>12600</v>
      </c>
      <c r="D1558" s="88" t="s">
        <v>2864</v>
      </c>
      <c r="E1558" s="184" cm="1">
        <f t="array" ref="E1558">_xlfn.IFS($D1558=$O$5,C1558*$P$5,$D1558=$O$6,$C1558*$P$6,$D1558="AZN",$C1558)</f>
        <v>22887.9</v>
      </c>
      <c r="F1558" s="183" cm="1">
        <f t="array" ref="F1558">_xlfn.IFS($D1558=$O$5,$C1558*$P$5*0.01,$D1558=$O$6,$C1558*$P$6*0.01,$D1558="AZN",$C1558*0.08)</f>
        <v>228.87900000000002</v>
      </c>
    </row>
    <row r="1559" spans="1:6" x14ac:dyDescent="0.3">
      <c r="A1559" s="177" t="s">
        <v>545</v>
      </c>
      <c r="B1559" s="178">
        <v>44311</v>
      </c>
      <c r="C1559" s="179">
        <v>5100</v>
      </c>
      <c r="D1559" s="88" t="s">
        <v>2863</v>
      </c>
      <c r="E1559" s="184" cm="1">
        <f t="array" ref="E1559">_xlfn.IFS($D1559=$O$5,C1559*$P$5,$D1559=$O$6,$C1559*$P$6,$D1559="AZN",$C1559)</f>
        <v>8670</v>
      </c>
      <c r="F1559" s="183" cm="1">
        <f t="array" ref="F1559">_xlfn.IFS($D1559=$O$5,$C1559*$P$5*0.01,$D1559=$O$6,$C1559*$P$6*0.01,$D1559="AZN",$C1559*0.08)</f>
        <v>86.7</v>
      </c>
    </row>
    <row r="1560" spans="1:6" x14ac:dyDescent="0.3">
      <c r="A1560" s="177" t="s">
        <v>795</v>
      </c>
      <c r="B1560" s="178">
        <v>44419</v>
      </c>
      <c r="C1560" s="179">
        <v>11000</v>
      </c>
      <c r="D1560" s="88" t="s">
        <v>2862</v>
      </c>
      <c r="E1560" s="184" cm="1">
        <f t="array" ref="E1560">_xlfn.IFS($D1560=$O$5,C1560*$P$5,$D1560=$O$6,$C1560*$P$6,$D1560="AZN",$C1560)</f>
        <v>11000</v>
      </c>
      <c r="F1560" s="183" cm="1">
        <f t="array" ref="F1560">_xlfn.IFS($D1560=$O$5,$C1560*$P$5*0.01,$D1560=$O$6,$C1560*$P$6*0.01,$D1560="AZN",$C1560*0.08)</f>
        <v>880</v>
      </c>
    </row>
    <row r="1561" spans="1:6" x14ac:dyDescent="0.3">
      <c r="A1561" s="177" t="s">
        <v>937</v>
      </c>
      <c r="B1561" s="178">
        <v>43817</v>
      </c>
      <c r="C1561" s="179">
        <v>2900</v>
      </c>
      <c r="D1561" s="88" t="s">
        <v>2864</v>
      </c>
      <c r="E1561" s="184" cm="1">
        <f t="array" ref="E1561">_xlfn.IFS($D1561=$O$5,C1561*$P$5,$D1561=$O$6,$C1561*$P$6,$D1561="AZN",$C1561)</f>
        <v>5267.85</v>
      </c>
      <c r="F1561" s="183" cm="1">
        <f t="array" ref="F1561">_xlfn.IFS($D1561=$O$5,$C1561*$P$5*0.01,$D1561=$O$6,$C1561*$P$6*0.01,$D1561="AZN",$C1561*0.08)</f>
        <v>52.678500000000007</v>
      </c>
    </row>
    <row r="1562" spans="1:6" x14ac:dyDescent="0.3">
      <c r="A1562" s="177" t="s">
        <v>843</v>
      </c>
      <c r="B1562" s="178">
        <v>44319</v>
      </c>
      <c r="C1562" s="179">
        <v>9300</v>
      </c>
      <c r="D1562" s="88" t="s">
        <v>2862</v>
      </c>
      <c r="E1562" s="184" cm="1">
        <f t="array" ref="E1562">_xlfn.IFS($D1562=$O$5,C1562*$P$5,$D1562=$O$6,$C1562*$P$6,$D1562="AZN",$C1562)</f>
        <v>9300</v>
      </c>
      <c r="F1562" s="183" cm="1">
        <f t="array" ref="F1562">_xlfn.IFS($D1562=$O$5,$C1562*$P$5*0.01,$D1562=$O$6,$C1562*$P$6*0.01,$D1562="AZN",$C1562*0.08)</f>
        <v>744</v>
      </c>
    </row>
    <row r="1563" spans="1:6" x14ac:dyDescent="0.3">
      <c r="A1563" s="177" t="s">
        <v>370</v>
      </c>
      <c r="B1563" s="178">
        <v>44224</v>
      </c>
      <c r="C1563" s="179">
        <v>6100</v>
      </c>
      <c r="D1563" s="88" t="s">
        <v>2862</v>
      </c>
      <c r="E1563" s="184" cm="1">
        <f t="array" ref="E1563">_xlfn.IFS($D1563=$O$5,C1563*$P$5,$D1563=$O$6,$C1563*$P$6,$D1563="AZN",$C1563)</f>
        <v>6100</v>
      </c>
      <c r="F1563" s="183" cm="1">
        <f t="array" ref="F1563">_xlfn.IFS($D1563=$O$5,$C1563*$P$5*0.01,$D1563=$O$6,$C1563*$P$6*0.01,$D1563="AZN",$C1563*0.08)</f>
        <v>488</v>
      </c>
    </row>
    <row r="1564" spans="1:6" x14ac:dyDescent="0.3">
      <c r="A1564" s="177" t="s">
        <v>792</v>
      </c>
      <c r="B1564" s="178">
        <v>44193</v>
      </c>
      <c r="C1564" s="179">
        <v>10400</v>
      </c>
      <c r="D1564" s="88" t="s">
        <v>2864</v>
      </c>
      <c r="E1564" s="184" cm="1">
        <f t="array" ref="E1564">_xlfn.IFS($D1564=$O$5,C1564*$P$5,$D1564=$O$6,$C1564*$P$6,$D1564="AZN",$C1564)</f>
        <v>18891.599999999999</v>
      </c>
      <c r="F1564" s="183" cm="1">
        <f t="array" ref="F1564">_xlfn.IFS($D1564=$O$5,$C1564*$P$5*0.01,$D1564=$O$6,$C1564*$P$6*0.01,$D1564="AZN",$C1564*0.08)</f>
        <v>188.916</v>
      </c>
    </row>
    <row r="1565" spans="1:6" x14ac:dyDescent="0.3">
      <c r="A1565" s="177" t="s">
        <v>852</v>
      </c>
      <c r="B1565" s="178">
        <v>44616</v>
      </c>
      <c r="C1565" s="179">
        <v>6200</v>
      </c>
      <c r="D1565" s="88" t="s">
        <v>2863</v>
      </c>
      <c r="E1565" s="184" cm="1">
        <f t="array" ref="E1565">_xlfn.IFS($D1565=$O$5,C1565*$P$5,$D1565=$O$6,$C1565*$P$6,$D1565="AZN",$C1565)</f>
        <v>10540</v>
      </c>
      <c r="F1565" s="183" cm="1">
        <f t="array" ref="F1565">_xlfn.IFS($D1565=$O$5,$C1565*$P$5*0.01,$D1565=$O$6,$C1565*$P$6*0.01,$D1565="AZN",$C1565*0.08)</f>
        <v>105.4</v>
      </c>
    </row>
    <row r="1566" spans="1:6" x14ac:dyDescent="0.3">
      <c r="A1566" s="177" t="s">
        <v>248</v>
      </c>
      <c r="B1566" s="178">
        <v>44464</v>
      </c>
      <c r="C1566" s="179">
        <v>11400</v>
      </c>
      <c r="D1566" s="88" t="s">
        <v>2862</v>
      </c>
      <c r="E1566" s="184" cm="1">
        <f t="array" ref="E1566">_xlfn.IFS($D1566=$O$5,C1566*$P$5,$D1566=$O$6,$C1566*$P$6,$D1566="AZN",$C1566)</f>
        <v>11400</v>
      </c>
      <c r="F1566" s="183" cm="1">
        <f t="array" ref="F1566">_xlfn.IFS($D1566=$O$5,$C1566*$P$5*0.01,$D1566=$O$6,$C1566*$P$6*0.01,$D1566="AZN",$C1566*0.08)</f>
        <v>912</v>
      </c>
    </row>
    <row r="1567" spans="1:6" x14ac:dyDescent="0.3">
      <c r="A1567" s="177" t="s">
        <v>707</v>
      </c>
      <c r="B1567" s="178">
        <v>43893</v>
      </c>
      <c r="C1567" s="179">
        <v>4900</v>
      </c>
      <c r="D1567" s="88" t="s">
        <v>2864</v>
      </c>
      <c r="E1567" s="184" cm="1">
        <f t="array" ref="E1567">_xlfn.IFS($D1567=$O$5,C1567*$P$5,$D1567=$O$6,$C1567*$P$6,$D1567="AZN",$C1567)</f>
        <v>8900.85</v>
      </c>
      <c r="F1567" s="183" cm="1">
        <f t="array" ref="F1567">_xlfn.IFS($D1567=$O$5,$C1567*$P$5*0.01,$D1567=$O$6,$C1567*$P$6*0.01,$D1567="AZN",$C1567*0.08)</f>
        <v>89.008500000000012</v>
      </c>
    </row>
    <row r="1568" spans="1:6" x14ac:dyDescent="0.3">
      <c r="A1568" s="177" t="s">
        <v>1226</v>
      </c>
      <c r="B1568" s="178">
        <v>44557</v>
      </c>
      <c r="C1568" s="179">
        <v>6200</v>
      </c>
      <c r="D1568" s="88" t="s">
        <v>2863</v>
      </c>
      <c r="E1568" s="184" cm="1">
        <f t="array" ref="E1568">_xlfn.IFS($D1568=$O$5,C1568*$P$5,$D1568=$O$6,$C1568*$P$6,$D1568="AZN",$C1568)</f>
        <v>10540</v>
      </c>
      <c r="F1568" s="183" cm="1">
        <f t="array" ref="F1568">_xlfn.IFS($D1568=$O$5,$C1568*$P$5*0.01,$D1568=$O$6,$C1568*$P$6*0.01,$D1568="AZN",$C1568*0.08)</f>
        <v>105.4</v>
      </c>
    </row>
    <row r="1569" spans="1:6" x14ac:dyDescent="0.3">
      <c r="A1569" s="177" t="s">
        <v>517</v>
      </c>
      <c r="B1569" s="178">
        <v>44379</v>
      </c>
      <c r="C1569" s="179">
        <v>9200</v>
      </c>
      <c r="D1569" s="88" t="s">
        <v>2864</v>
      </c>
      <c r="E1569" s="184" cm="1">
        <f t="array" ref="E1569">_xlfn.IFS($D1569=$O$5,C1569*$P$5,$D1569=$O$6,$C1569*$P$6,$D1569="AZN",$C1569)</f>
        <v>16711.8</v>
      </c>
      <c r="F1569" s="183" cm="1">
        <f t="array" ref="F1569">_xlfn.IFS($D1569=$O$5,$C1569*$P$5*0.01,$D1569=$O$6,$C1569*$P$6*0.01,$D1569="AZN",$C1569*0.08)</f>
        <v>167.11799999999999</v>
      </c>
    </row>
    <row r="1570" spans="1:6" x14ac:dyDescent="0.3">
      <c r="A1570" s="177" t="s">
        <v>1227</v>
      </c>
      <c r="B1570" s="178">
        <v>44167</v>
      </c>
      <c r="C1570" s="179">
        <v>11500</v>
      </c>
      <c r="D1570" s="88" t="s">
        <v>2862</v>
      </c>
      <c r="E1570" s="184" cm="1">
        <f t="array" ref="E1570">_xlfn.IFS($D1570=$O$5,C1570*$P$5,$D1570=$O$6,$C1570*$P$6,$D1570="AZN",$C1570)</f>
        <v>11500</v>
      </c>
      <c r="F1570" s="183" cm="1">
        <f t="array" ref="F1570">_xlfn.IFS($D1570=$O$5,$C1570*$P$5*0.01,$D1570=$O$6,$C1570*$P$6*0.01,$D1570="AZN",$C1570*0.08)</f>
        <v>920</v>
      </c>
    </row>
    <row r="1571" spans="1:6" x14ac:dyDescent="0.3">
      <c r="A1571" s="177" t="s">
        <v>1228</v>
      </c>
      <c r="B1571" s="178">
        <v>44021</v>
      </c>
      <c r="C1571" s="179">
        <v>9000</v>
      </c>
      <c r="D1571" s="88" t="s">
        <v>2864</v>
      </c>
      <c r="E1571" s="184" cm="1">
        <f t="array" ref="E1571">_xlfn.IFS($D1571=$O$5,C1571*$P$5,$D1571=$O$6,$C1571*$P$6,$D1571="AZN",$C1571)</f>
        <v>16348.5</v>
      </c>
      <c r="F1571" s="183" cm="1">
        <f t="array" ref="F1571">_xlfn.IFS($D1571=$O$5,$C1571*$P$5*0.01,$D1571=$O$6,$C1571*$P$6*0.01,$D1571="AZN",$C1571*0.08)</f>
        <v>163.48500000000001</v>
      </c>
    </row>
    <row r="1572" spans="1:6" x14ac:dyDescent="0.3">
      <c r="A1572" s="177" t="s">
        <v>848</v>
      </c>
      <c r="B1572" s="178">
        <v>44478</v>
      </c>
      <c r="C1572" s="179">
        <v>1900</v>
      </c>
      <c r="D1572" s="88" t="s">
        <v>2864</v>
      </c>
      <c r="E1572" s="184" cm="1">
        <f t="array" ref="E1572">_xlfn.IFS($D1572=$O$5,C1572*$P$5,$D1572=$O$6,$C1572*$P$6,$D1572="AZN",$C1572)</f>
        <v>3451.35</v>
      </c>
      <c r="F1572" s="183" cm="1">
        <f t="array" ref="F1572">_xlfn.IFS($D1572=$O$5,$C1572*$P$5*0.01,$D1572=$O$6,$C1572*$P$6*0.01,$D1572="AZN",$C1572*0.08)</f>
        <v>34.513500000000001</v>
      </c>
    </row>
    <row r="1573" spans="1:6" x14ac:dyDescent="0.3">
      <c r="A1573" s="177" t="s">
        <v>1229</v>
      </c>
      <c r="B1573" s="178">
        <v>43893</v>
      </c>
      <c r="C1573" s="179">
        <v>9100</v>
      </c>
      <c r="D1573" s="88" t="s">
        <v>2864</v>
      </c>
      <c r="E1573" s="184" cm="1">
        <f t="array" ref="E1573">_xlfn.IFS($D1573=$O$5,C1573*$P$5,$D1573=$O$6,$C1573*$P$6,$D1573="AZN",$C1573)</f>
        <v>16530.150000000001</v>
      </c>
      <c r="F1573" s="183" cm="1">
        <f t="array" ref="F1573">_xlfn.IFS($D1573=$O$5,$C1573*$P$5*0.01,$D1573=$O$6,$C1573*$P$6*0.01,$D1573="AZN",$C1573*0.08)</f>
        <v>165.3015</v>
      </c>
    </row>
    <row r="1574" spans="1:6" x14ac:dyDescent="0.3">
      <c r="A1574" s="177" t="s">
        <v>305</v>
      </c>
      <c r="B1574" s="178">
        <v>43846</v>
      </c>
      <c r="C1574" s="179">
        <v>11700</v>
      </c>
      <c r="D1574" s="88" t="s">
        <v>2864</v>
      </c>
      <c r="E1574" s="184" cm="1">
        <f t="array" ref="E1574">_xlfn.IFS($D1574=$O$5,C1574*$P$5,$D1574=$O$6,$C1574*$P$6,$D1574="AZN",$C1574)</f>
        <v>21253.05</v>
      </c>
      <c r="F1574" s="183" cm="1">
        <f t="array" ref="F1574">_xlfn.IFS($D1574=$O$5,$C1574*$P$5*0.01,$D1574=$O$6,$C1574*$P$6*0.01,$D1574="AZN",$C1574*0.08)</f>
        <v>212.53049999999999</v>
      </c>
    </row>
    <row r="1575" spans="1:6" x14ac:dyDescent="0.3">
      <c r="A1575" s="177" t="s">
        <v>170</v>
      </c>
      <c r="B1575" s="178">
        <v>44631</v>
      </c>
      <c r="C1575" s="179">
        <v>4100</v>
      </c>
      <c r="D1575" s="88" t="s">
        <v>2864</v>
      </c>
      <c r="E1575" s="184" cm="1">
        <f t="array" ref="E1575">_xlfn.IFS($D1575=$O$5,C1575*$P$5,$D1575=$O$6,$C1575*$P$6,$D1575="AZN",$C1575)</f>
        <v>7447.65</v>
      </c>
      <c r="F1575" s="183" cm="1">
        <f t="array" ref="F1575">_xlfn.IFS($D1575=$O$5,$C1575*$P$5*0.01,$D1575=$O$6,$C1575*$P$6*0.01,$D1575="AZN",$C1575*0.08)</f>
        <v>74.476500000000001</v>
      </c>
    </row>
    <row r="1576" spans="1:6" x14ac:dyDescent="0.3">
      <c r="A1576" s="177" t="s">
        <v>268</v>
      </c>
      <c r="B1576" s="178">
        <v>44115</v>
      </c>
      <c r="C1576" s="179">
        <v>5500</v>
      </c>
      <c r="D1576" s="88" t="s">
        <v>2862</v>
      </c>
      <c r="E1576" s="184" cm="1">
        <f t="array" ref="E1576">_xlfn.IFS($D1576=$O$5,C1576*$P$5,$D1576=$O$6,$C1576*$P$6,$D1576="AZN",$C1576)</f>
        <v>5500</v>
      </c>
      <c r="F1576" s="183" cm="1">
        <f t="array" ref="F1576">_xlfn.IFS($D1576=$O$5,$C1576*$P$5*0.01,$D1576=$O$6,$C1576*$P$6*0.01,$D1576="AZN",$C1576*0.08)</f>
        <v>440</v>
      </c>
    </row>
    <row r="1577" spans="1:6" x14ac:dyDescent="0.3">
      <c r="A1577" s="177" t="s">
        <v>662</v>
      </c>
      <c r="B1577" s="178">
        <v>44238</v>
      </c>
      <c r="C1577" s="179">
        <v>12800</v>
      </c>
      <c r="D1577" s="88" t="s">
        <v>2862</v>
      </c>
      <c r="E1577" s="184" cm="1">
        <f t="array" ref="E1577">_xlfn.IFS($D1577=$O$5,C1577*$P$5,$D1577=$O$6,$C1577*$P$6,$D1577="AZN",$C1577)</f>
        <v>12800</v>
      </c>
      <c r="F1577" s="183" cm="1">
        <f t="array" ref="F1577">_xlfn.IFS($D1577=$O$5,$C1577*$P$5*0.01,$D1577=$O$6,$C1577*$P$6*0.01,$D1577="AZN",$C1577*0.08)</f>
        <v>1024</v>
      </c>
    </row>
    <row r="1578" spans="1:6" x14ac:dyDescent="0.3">
      <c r="A1578" s="177" t="s">
        <v>1230</v>
      </c>
      <c r="B1578" s="178">
        <v>44538</v>
      </c>
      <c r="C1578" s="179">
        <v>3000</v>
      </c>
      <c r="D1578" s="88" t="s">
        <v>2864</v>
      </c>
      <c r="E1578" s="184" cm="1">
        <f t="array" ref="E1578">_xlfn.IFS($D1578=$O$5,C1578*$P$5,$D1578=$O$6,$C1578*$P$6,$D1578="AZN",$C1578)</f>
        <v>5449.5</v>
      </c>
      <c r="F1578" s="183" cm="1">
        <f t="array" ref="F1578">_xlfn.IFS($D1578=$O$5,$C1578*$P$5*0.01,$D1578=$O$6,$C1578*$P$6*0.01,$D1578="AZN",$C1578*0.08)</f>
        <v>54.495000000000005</v>
      </c>
    </row>
    <row r="1579" spans="1:6" x14ac:dyDescent="0.3">
      <c r="A1579" s="177" t="s">
        <v>1088</v>
      </c>
      <c r="B1579" s="178">
        <v>44386</v>
      </c>
      <c r="C1579" s="179">
        <v>7200</v>
      </c>
      <c r="D1579" s="88" t="s">
        <v>2862</v>
      </c>
      <c r="E1579" s="184" cm="1">
        <f t="array" ref="E1579">_xlfn.IFS($D1579=$O$5,C1579*$P$5,$D1579=$O$6,$C1579*$P$6,$D1579="AZN",$C1579)</f>
        <v>7200</v>
      </c>
      <c r="F1579" s="183" cm="1">
        <f t="array" ref="F1579">_xlfn.IFS($D1579=$O$5,$C1579*$P$5*0.01,$D1579=$O$6,$C1579*$P$6*0.01,$D1579="AZN",$C1579*0.08)</f>
        <v>576</v>
      </c>
    </row>
    <row r="1580" spans="1:6" x14ac:dyDescent="0.3">
      <c r="A1580" s="177" t="s">
        <v>1231</v>
      </c>
      <c r="B1580" s="178">
        <v>44164</v>
      </c>
      <c r="C1580" s="179">
        <v>12200</v>
      </c>
      <c r="D1580" s="88" t="s">
        <v>2863</v>
      </c>
      <c r="E1580" s="184" cm="1">
        <f t="array" ref="E1580">_xlfn.IFS($D1580=$O$5,C1580*$P$5,$D1580=$O$6,$C1580*$P$6,$D1580="AZN",$C1580)</f>
        <v>20740</v>
      </c>
      <c r="F1580" s="183" cm="1">
        <f t="array" ref="F1580">_xlfn.IFS($D1580=$O$5,$C1580*$P$5*0.01,$D1580=$O$6,$C1580*$P$6*0.01,$D1580="AZN",$C1580*0.08)</f>
        <v>207.4</v>
      </c>
    </row>
    <row r="1581" spans="1:6" x14ac:dyDescent="0.3">
      <c r="A1581" s="177" t="s">
        <v>409</v>
      </c>
      <c r="B1581" s="178">
        <v>44355</v>
      </c>
      <c r="C1581" s="179">
        <v>4700</v>
      </c>
      <c r="D1581" s="88" t="s">
        <v>2864</v>
      </c>
      <c r="E1581" s="184" cm="1">
        <f t="array" ref="E1581">_xlfn.IFS($D1581=$O$5,C1581*$P$5,$D1581=$O$6,$C1581*$P$6,$D1581="AZN",$C1581)</f>
        <v>8537.5499999999993</v>
      </c>
      <c r="F1581" s="183" cm="1">
        <f t="array" ref="F1581">_xlfn.IFS($D1581=$O$5,$C1581*$P$5*0.01,$D1581=$O$6,$C1581*$P$6*0.01,$D1581="AZN",$C1581*0.08)</f>
        <v>85.375499999999988</v>
      </c>
    </row>
    <row r="1582" spans="1:6" x14ac:dyDescent="0.3">
      <c r="A1582" s="177" t="s">
        <v>1232</v>
      </c>
      <c r="B1582" s="178">
        <v>44954</v>
      </c>
      <c r="C1582" s="179">
        <v>1000</v>
      </c>
      <c r="D1582" s="88" t="s">
        <v>2862</v>
      </c>
      <c r="E1582" s="184" cm="1">
        <f t="array" ref="E1582">_xlfn.IFS($D1582=$O$5,C1582*$P$5,$D1582=$O$6,$C1582*$P$6,$D1582="AZN",$C1582)</f>
        <v>1000</v>
      </c>
      <c r="F1582" s="183" cm="1">
        <f t="array" ref="F1582">_xlfn.IFS($D1582=$O$5,$C1582*$P$5*0.01,$D1582=$O$6,$C1582*$P$6*0.01,$D1582="AZN",$C1582*0.08)</f>
        <v>80</v>
      </c>
    </row>
    <row r="1583" spans="1:6" x14ac:dyDescent="0.3">
      <c r="A1583" s="177" t="s">
        <v>1233</v>
      </c>
      <c r="B1583" s="178">
        <v>44016</v>
      </c>
      <c r="C1583" s="179">
        <v>5500</v>
      </c>
      <c r="D1583" s="88" t="s">
        <v>2864</v>
      </c>
      <c r="E1583" s="184" cm="1">
        <f t="array" ref="E1583">_xlfn.IFS($D1583=$O$5,C1583*$P$5,$D1583=$O$6,$C1583*$P$6,$D1583="AZN",$C1583)</f>
        <v>9990.75</v>
      </c>
      <c r="F1583" s="183" cm="1">
        <f t="array" ref="F1583">_xlfn.IFS($D1583=$O$5,$C1583*$P$5*0.01,$D1583=$O$6,$C1583*$P$6*0.01,$D1583="AZN",$C1583*0.08)</f>
        <v>99.907499999999999</v>
      </c>
    </row>
    <row r="1584" spans="1:6" x14ac:dyDescent="0.3">
      <c r="A1584" s="177" t="s">
        <v>445</v>
      </c>
      <c r="B1584" s="178">
        <v>44368</v>
      </c>
      <c r="C1584" s="179">
        <v>10100</v>
      </c>
      <c r="D1584" s="88" t="s">
        <v>2864</v>
      </c>
      <c r="E1584" s="184" cm="1">
        <f t="array" ref="E1584">_xlfn.IFS($D1584=$O$5,C1584*$P$5,$D1584=$O$6,$C1584*$P$6,$D1584="AZN",$C1584)</f>
        <v>18346.650000000001</v>
      </c>
      <c r="F1584" s="183" cm="1">
        <f t="array" ref="F1584">_xlfn.IFS($D1584=$O$5,$C1584*$P$5*0.01,$D1584=$O$6,$C1584*$P$6*0.01,$D1584="AZN",$C1584*0.08)</f>
        <v>183.46650000000002</v>
      </c>
    </row>
    <row r="1585" spans="1:6" x14ac:dyDescent="0.3">
      <c r="A1585" s="177" t="s">
        <v>679</v>
      </c>
      <c r="B1585" s="178">
        <v>44275</v>
      </c>
      <c r="C1585" s="179">
        <v>12700</v>
      </c>
      <c r="D1585" s="88" t="s">
        <v>2863</v>
      </c>
      <c r="E1585" s="184" cm="1">
        <f t="array" ref="E1585">_xlfn.IFS($D1585=$O$5,C1585*$P$5,$D1585=$O$6,$C1585*$P$6,$D1585="AZN",$C1585)</f>
        <v>21590</v>
      </c>
      <c r="F1585" s="183" cm="1">
        <f t="array" ref="F1585">_xlfn.IFS($D1585=$O$5,$C1585*$P$5*0.01,$D1585=$O$6,$C1585*$P$6*0.01,$D1585="AZN",$C1585*0.08)</f>
        <v>215.9</v>
      </c>
    </row>
    <row r="1586" spans="1:6" x14ac:dyDescent="0.3">
      <c r="A1586" s="177" t="s">
        <v>338</v>
      </c>
      <c r="B1586" s="178">
        <v>44031</v>
      </c>
      <c r="C1586" s="179">
        <v>2400</v>
      </c>
      <c r="D1586" s="88" t="s">
        <v>2862</v>
      </c>
      <c r="E1586" s="184" cm="1">
        <f t="array" ref="E1586">_xlfn.IFS($D1586=$O$5,C1586*$P$5,$D1586=$O$6,$C1586*$P$6,$D1586="AZN",$C1586)</f>
        <v>2400</v>
      </c>
      <c r="F1586" s="183" cm="1">
        <f t="array" ref="F1586">_xlfn.IFS($D1586=$O$5,$C1586*$P$5*0.01,$D1586=$O$6,$C1586*$P$6*0.01,$D1586="AZN",$C1586*0.08)</f>
        <v>192</v>
      </c>
    </row>
    <row r="1587" spans="1:6" x14ac:dyDescent="0.3">
      <c r="A1587" s="177" t="s">
        <v>561</v>
      </c>
      <c r="B1587" s="178">
        <v>44393</v>
      </c>
      <c r="C1587" s="179">
        <v>11000</v>
      </c>
      <c r="D1587" s="88" t="s">
        <v>2864</v>
      </c>
      <c r="E1587" s="184" cm="1">
        <f t="array" ref="E1587">_xlfn.IFS($D1587=$O$5,C1587*$P$5,$D1587=$O$6,$C1587*$P$6,$D1587="AZN",$C1587)</f>
        <v>19981.5</v>
      </c>
      <c r="F1587" s="183" cm="1">
        <f t="array" ref="F1587">_xlfn.IFS($D1587=$O$5,$C1587*$P$5*0.01,$D1587=$O$6,$C1587*$P$6*0.01,$D1587="AZN",$C1587*0.08)</f>
        <v>199.815</v>
      </c>
    </row>
    <row r="1588" spans="1:6" x14ac:dyDescent="0.3">
      <c r="A1588" s="177" t="s">
        <v>1234</v>
      </c>
      <c r="B1588" s="178">
        <v>43878</v>
      </c>
      <c r="C1588" s="179">
        <v>10700</v>
      </c>
      <c r="D1588" s="88" t="s">
        <v>2862</v>
      </c>
      <c r="E1588" s="184" cm="1">
        <f t="array" ref="E1588">_xlfn.IFS($D1588=$O$5,C1588*$P$5,$D1588=$O$6,$C1588*$P$6,$D1588="AZN",$C1588)</f>
        <v>10700</v>
      </c>
      <c r="F1588" s="183" cm="1">
        <f t="array" ref="F1588">_xlfn.IFS($D1588=$O$5,$C1588*$P$5*0.01,$D1588=$O$6,$C1588*$P$6*0.01,$D1588="AZN",$C1588*0.08)</f>
        <v>856</v>
      </c>
    </row>
    <row r="1589" spans="1:6" x14ac:dyDescent="0.3">
      <c r="A1589" s="177" t="s">
        <v>490</v>
      </c>
      <c r="B1589" s="178">
        <v>43930</v>
      </c>
      <c r="C1589" s="179">
        <v>6500</v>
      </c>
      <c r="D1589" s="88" t="s">
        <v>2864</v>
      </c>
      <c r="E1589" s="184" cm="1">
        <f t="array" ref="E1589">_xlfn.IFS($D1589=$O$5,C1589*$P$5,$D1589=$O$6,$C1589*$P$6,$D1589="AZN",$C1589)</f>
        <v>11807.25</v>
      </c>
      <c r="F1589" s="183" cm="1">
        <f t="array" ref="F1589">_xlfn.IFS($D1589=$O$5,$C1589*$P$5*0.01,$D1589=$O$6,$C1589*$P$6*0.01,$D1589="AZN",$C1589*0.08)</f>
        <v>118.07250000000001</v>
      </c>
    </row>
    <row r="1590" spans="1:6" x14ac:dyDescent="0.3">
      <c r="A1590" s="177" t="s">
        <v>1182</v>
      </c>
      <c r="B1590" s="178">
        <v>44518</v>
      </c>
      <c r="C1590" s="179">
        <v>12900</v>
      </c>
      <c r="D1590" s="88" t="s">
        <v>2864</v>
      </c>
      <c r="E1590" s="184" cm="1">
        <f t="array" ref="E1590">_xlfn.IFS($D1590=$O$5,C1590*$P$5,$D1590=$O$6,$C1590*$P$6,$D1590="AZN",$C1590)</f>
        <v>23432.85</v>
      </c>
      <c r="F1590" s="183" cm="1">
        <f t="array" ref="F1590">_xlfn.IFS($D1590=$O$5,$C1590*$P$5*0.01,$D1590=$O$6,$C1590*$P$6*0.01,$D1590="AZN",$C1590*0.08)</f>
        <v>234.32849999999999</v>
      </c>
    </row>
    <row r="1591" spans="1:6" x14ac:dyDescent="0.3">
      <c r="A1591" s="177" t="s">
        <v>146</v>
      </c>
      <c r="B1591" s="178">
        <v>44131</v>
      </c>
      <c r="C1591" s="179">
        <v>5900</v>
      </c>
      <c r="D1591" s="88" t="s">
        <v>2863</v>
      </c>
      <c r="E1591" s="184" cm="1">
        <f t="array" ref="E1591">_xlfn.IFS($D1591=$O$5,C1591*$P$5,$D1591=$O$6,$C1591*$P$6,$D1591="AZN",$C1591)</f>
        <v>10030</v>
      </c>
      <c r="F1591" s="183" cm="1">
        <f t="array" ref="F1591">_xlfn.IFS($D1591=$O$5,$C1591*$P$5*0.01,$D1591=$O$6,$C1591*$P$6*0.01,$D1591="AZN",$C1591*0.08)</f>
        <v>100.3</v>
      </c>
    </row>
    <row r="1592" spans="1:6" x14ac:dyDescent="0.3">
      <c r="A1592" s="177" t="s">
        <v>1235</v>
      </c>
      <c r="B1592" s="178">
        <v>44714</v>
      </c>
      <c r="C1592" s="179">
        <v>6600</v>
      </c>
      <c r="D1592" s="88" t="s">
        <v>2864</v>
      </c>
      <c r="E1592" s="184" cm="1">
        <f t="array" ref="E1592">_xlfn.IFS($D1592=$O$5,C1592*$P$5,$D1592=$O$6,$C1592*$P$6,$D1592="AZN",$C1592)</f>
        <v>11988.9</v>
      </c>
      <c r="F1592" s="183" cm="1">
        <f t="array" ref="F1592">_xlfn.IFS($D1592=$O$5,$C1592*$P$5*0.01,$D1592=$O$6,$C1592*$P$6*0.01,$D1592="AZN",$C1592*0.08)</f>
        <v>119.889</v>
      </c>
    </row>
    <row r="1593" spans="1:6" x14ac:dyDescent="0.3">
      <c r="A1593" s="177" t="s">
        <v>190</v>
      </c>
      <c r="B1593" s="178">
        <v>44434</v>
      </c>
      <c r="C1593" s="179">
        <v>1800</v>
      </c>
      <c r="D1593" s="88" t="s">
        <v>2863</v>
      </c>
      <c r="E1593" s="184" cm="1">
        <f t="array" ref="E1593">_xlfn.IFS($D1593=$O$5,C1593*$P$5,$D1593=$O$6,$C1593*$P$6,$D1593="AZN",$C1593)</f>
        <v>3060</v>
      </c>
      <c r="F1593" s="183" cm="1">
        <f t="array" ref="F1593">_xlfn.IFS($D1593=$O$5,$C1593*$P$5*0.01,$D1593=$O$6,$C1593*$P$6*0.01,$D1593="AZN",$C1593*0.08)</f>
        <v>30.6</v>
      </c>
    </row>
    <row r="1594" spans="1:6" x14ac:dyDescent="0.3">
      <c r="A1594" s="177" t="s">
        <v>1236</v>
      </c>
      <c r="B1594" s="178">
        <v>44815</v>
      </c>
      <c r="C1594" s="179">
        <v>6600</v>
      </c>
      <c r="D1594" s="88" t="s">
        <v>2862</v>
      </c>
      <c r="E1594" s="184" cm="1">
        <f t="array" ref="E1594">_xlfn.IFS($D1594=$O$5,C1594*$P$5,$D1594=$O$6,$C1594*$P$6,$D1594="AZN",$C1594)</f>
        <v>6600</v>
      </c>
      <c r="F1594" s="183" cm="1">
        <f t="array" ref="F1594">_xlfn.IFS($D1594=$O$5,$C1594*$P$5*0.01,$D1594=$O$6,$C1594*$P$6*0.01,$D1594="AZN",$C1594*0.08)</f>
        <v>528</v>
      </c>
    </row>
    <row r="1595" spans="1:6" x14ac:dyDescent="0.3">
      <c r="A1595" s="177" t="s">
        <v>1163</v>
      </c>
      <c r="B1595" s="178">
        <v>44340</v>
      </c>
      <c r="C1595" s="179">
        <v>11100</v>
      </c>
      <c r="D1595" s="88" t="s">
        <v>2864</v>
      </c>
      <c r="E1595" s="184" cm="1">
        <f t="array" ref="E1595">_xlfn.IFS($D1595=$O$5,C1595*$P$5,$D1595=$O$6,$C1595*$P$6,$D1595="AZN",$C1595)</f>
        <v>20163.150000000001</v>
      </c>
      <c r="F1595" s="183" cm="1">
        <f t="array" ref="F1595">_xlfn.IFS($D1595=$O$5,$C1595*$P$5*0.01,$D1595=$O$6,$C1595*$P$6*0.01,$D1595="AZN",$C1595*0.08)</f>
        <v>201.63150000000002</v>
      </c>
    </row>
    <row r="1596" spans="1:6" x14ac:dyDescent="0.3">
      <c r="A1596" s="177" t="s">
        <v>764</v>
      </c>
      <c r="B1596" s="178">
        <v>43868</v>
      </c>
      <c r="C1596" s="179">
        <v>4400</v>
      </c>
      <c r="D1596" s="88" t="s">
        <v>2864</v>
      </c>
      <c r="E1596" s="184" cm="1">
        <f t="array" ref="E1596">_xlfn.IFS($D1596=$O$5,C1596*$P$5,$D1596=$O$6,$C1596*$P$6,$D1596="AZN",$C1596)</f>
        <v>7992.6</v>
      </c>
      <c r="F1596" s="183" cm="1">
        <f t="array" ref="F1596">_xlfn.IFS($D1596=$O$5,$C1596*$P$5*0.01,$D1596=$O$6,$C1596*$P$6*0.01,$D1596="AZN",$C1596*0.08)</f>
        <v>79.926000000000002</v>
      </c>
    </row>
    <row r="1597" spans="1:6" x14ac:dyDescent="0.3">
      <c r="A1597" s="177" t="s">
        <v>1237</v>
      </c>
      <c r="B1597" s="178">
        <v>44222</v>
      </c>
      <c r="C1597" s="179">
        <v>3200</v>
      </c>
      <c r="D1597" s="88" t="s">
        <v>2864</v>
      </c>
      <c r="E1597" s="184" cm="1">
        <f t="array" ref="E1597">_xlfn.IFS($D1597=$O$5,C1597*$P$5,$D1597=$O$6,$C1597*$P$6,$D1597="AZN",$C1597)</f>
        <v>5812.8</v>
      </c>
      <c r="F1597" s="183" cm="1">
        <f t="array" ref="F1597">_xlfn.IFS($D1597=$O$5,$C1597*$P$5*0.01,$D1597=$O$6,$C1597*$P$6*0.01,$D1597="AZN",$C1597*0.08)</f>
        <v>58.128</v>
      </c>
    </row>
    <row r="1598" spans="1:6" x14ac:dyDescent="0.3">
      <c r="A1598" s="177" t="s">
        <v>1238</v>
      </c>
      <c r="B1598" s="178">
        <v>43881</v>
      </c>
      <c r="C1598" s="179">
        <v>6800</v>
      </c>
      <c r="D1598" s="88" t="s">
        <v>2864</v>
      </c>
      <c r="E1598" s="184" cm="1">
        <f t="array" ref="E1598">_xlfn.IFS($D1598=$O$5,C1598*$P$5,$D1598=$O$6,$C1598*$P$6,$D1598="AZN",$C1598)</f>
        <v>12352.2</v>
      </c>
      <c r="F1598" s="183" cm="1">
        <f t="array" ref="F1598">_xlfn.IFS($D1598=$O$5,$C1598*$P$5*0.01,$D1598=$O$6,$C1598*$P$6*0.01,$D1598="AZN",$C1598*0.08)</f>
        <v>123.52200000000001</v>
      </c>
    </row>
    <row r="1599" spans="1:6" x14ac:dyDescent="0.3">
      <c r="A1599" s="177" t="s">
        <v>200</v>
      </c>
      <c r="B1599" s="178">
        <v>43555</v>
      </c>
      <c r="C1599" s="179">
        <v>4000</v>
      </c>
      <c r="D1599" s="88" t="s">
        <v>2864</v>
      </c>
      <c r="E1599" s="184" cm="1">
        <f t="array" ref="E1599">_xlfn.IFS($D1599=$O$5,C1599*$P$5,$D1599=$O$6,$C1599*$P$6,$D1599="AZN",$C1599)</f>
        <v>7266</v>
      </c>
      <c r="F1599" s="183" cm="1">
        <f t="array" ref="F1599">_xlfn.IFS($D1599=$O$5,$C1599*$P$5*0.01,$D1599=$O$6,$C1599*$P$6*0.01,$D1599="AZN",$C1599*0.08)</f>
        <v>72.66</v>
      </c>
    </row>
    <row r="1600" spans="1:6" x14ac:dyDescent="0.3">
      <c r="A1600" s="177" t="s">
        <v>1239</v>
      </c>
      <c r="B1600" s="178">
        <v>44513</v>
      </c>
      <c r="C1600" s="179">
        <v>10300</v>
      </c>
      <c r="D1600" s="88" t="s">
        <v>2863</v>
      </c>
      <c r="E1600" s="184" cm="1">
        <f t="array" ref="E1600">_xlfn.IFS($D1600=$O$5,C1600*$P$5,$D1600=$O$6,$C1600*$P$6,$D1600="AZN",$C1600)</f>
        <v>17510</v>
      </c>
      <c r="F1600" s="183" cm="1">
        <f t="array" ref="F1600">_xlfn.IFS($D1600=$O$5,$C1600*$P$5*0.01,$D1600=$O$6,$C1600*$P$6*0.01,$D1600="AZN",$C1600*0.08)</f>
        <v>175.1</v>
      </c>
    </row>
    <row r="1601" spans="1:6" x14ac:dyDescent="0.3">
      <c r="A1601" s="177" t="s">
        <v>651</v>
      </c>
      <c r="B1601" s="178">
        <v>43932</v>
      </c>
      <c r="C1601" s="179">
        <v>11000</v>
      </c>
      <c r="D1601" s="88" t="s">
        <v>2862</v>
      </c>
      <c r="E1601" s="184" cm="1">
        <f t="array" ref="E1601">_xlfn.IFS($D1601=$O$5,C1601*$P$5,$D1601=$O$6,$C1601*$P$6,$D1601="AZN",$C1601)</f>
        <v>11000</v>
      </c>
      <c r="F1601" s="183" cm="1">
        <f t="array" ref="F1601">_xlfn.IFS($D1601=$O$5,$C1601*$P$5*0.01,$D1601=$O$6,$C1601*$P$6*0.01,$D1601="AZN",$C1601*0.08)</f>
        <v>880</v>
      </c>
    </row>
    <row r="1602" spans="1:6" x14ac:dyDescent="0.3">
      <c r="A1602" s="177" t="s">
        <v>1240</v>
      </c>
      <c r="B1602" s="178">
        <v>44107</v>
      </c>
      <c r="C1602" s="179">
        <v>12600</v>
      </c>
      <c r="D1602" s="88" t="s">
        <v>2862</v>
      </c>
      <c r="E1602" s="184" cm="1">
        <f t="array" ref="E1602">_xlfn.IFS($D1602=$O$5,C1602*$P$5,$D1602=$O$6,$C1602*$P$6,$D1602="AZN",$C1602)</f>
        <v>12600</v>
      </c>
      <c r="F1602" s="183" cm="1">
        <f t="array" ref="F1602">_xlfn.IFS($D1602=$O$5,$C1602*$P$5*0.01,$D1602=$O$6,$C1602*$P$6*0.01,$D1602="AZN",$C1602*0.08)</f>
        <v>1008</v>
      </c>
    </row>
    <row r="1603" spans="1:6" x14ac:dyDescent="0.3">
      <c r="A1603" s="177" t="s">
        <v>1092</v>
      </c>
      <c r="B1603" s="178">
        <v>44000</v>
      </c>
      <c r="C1603" s="179">
        <v>4800</v>
      </c>
      <c r="D1603" s="88" t="s">
        <v>2862</v>
      </c>
      <c r="E1603" s="184" cm="1">
        <f t="array" ref="E1603">_xlfn.IFS($D1603=$O$5,C1603*$P$5,$D1603=$O$6,$C1603*$P$6,$D1603="AZN",$C1603)</f>
        <v>4800</v>
      </c>
      <c r="F1603" s="183" cm="1">
        <f t="array" ref="F1603">_xlfn.IFS($D1603=$O$5,$C1603*$P$5*0.01,$D1603=$O$6,$C1603*$P$6*0.01,$D1603="AZN",$C1603*0.08)</f>
        <v>384</v>
      </c>
    </row>
    <row r="1604" spans="1:6" x14ac:dyDescent="0.3">
      <c r="A1604" s="177" t="s">
        <v>1194</v>
      </c>
      <c r="B1604" s="178">
        <v>44920</v>
      </c>
      <c r="C1604" s="179">
        <v>7200</v>
      </c>
      <c r="D1604" s="88" t="s">
        <v>2864</v>
      </c>
      <c r="E1604" s="184" cm="1">
        <f t="array" ref="E1604">_xlfn.IFS($D1604=$O$5,C1604*$P$5,$D1604=$O$6,$C1604*$P$6,$D1604="AZN",$C1604)</f>
        <v>13078.8</v>
      </c>
      <c r="F1604" s="183" cm="1">
        <f t="array" ref="F1604">_xlfn.IFS($D1604=$O$5,$C1604*$P$5*0.01,$D1604=$O$6,$C1604*$P$6*0.01,$D1604="AZN",$C1604*0.08)</f>
        <v>130.78799999999998</v>
      </c>
    </row>
    <row r="1605" spans="1:6" x14ac:dyDescent="0.3">
      <c r="A1605" s="177" t="s">
        <v>617</v>
      </c>
      <c r="B1605" s="178">
        <v>43975</v>
      </c>
      <c r="C1605" s="179">
        <v>2900</v>
      </c>
      <c r="D1605" s="88" t="s">
        <v>2862</v>
      </c>
      <c r="E1605" s="184" cm="1">
        <f t="array" ref="E1605">_xlfn.IFS($D1605=$O$5,C1605*$P$5,$D1605=$O$6,$C1605*$P$6,$D1605="AZN",$C1605)</f>
        <v>2900</v>
      </c>
      <c r="F1605" s="183" cm="1">
        <f t="array" ref="F1605">_xlfn.IFS($D1605=$O$5,$C1605*$P$5*0.01,$D1605=$O$6,$C1605*$P$6*0.01,$D1605="AZN",$C1605*0.08)</f>
        <v>232</v>
      </c>
    </row>
    <row r="1606" spans="1:6" x14ac:dyDescent="0.3">
      <c r="A1606" s="177" t="s">
        <v>1241</v>
      </c>
      <c r="B1606" s="178">
        <v>44072</v>
      </c>
      <c r="C1606" s="179">
        <v>3900</v>
      </c>
      <c r="D1606" s="88" t="s">
        <v>2862</v>
      </c>
      <c r="E1606" s="184" cm="1">
        <f t="array" ref="E1606">_xlfn.IFS($D1606=$O$5,C1606*$P$5,$D1606=$O$6,$C1606*$P$6,$D1606="AZN",$C1606)</f>
        <v>3900</v>
      </c>
      <c r="F1606" s="183" cm="1">
        <f t="array" ref="F1606">_xlfn.IFS($D1606=$O$5,$C1606*$P$5*0.01,$D1606=$O$6,$C1606*$P$6*0.01,$D1606="AZN",$C1606*0.08)</f>
        <v>312</v>
      </c>
    </row>
    <row r="1607" spans="1:6" x14ac:dyDescent="0.3">
      <c r="A1607" s="177" t="s">
        <v>1242</v>
      </c>
      <c r="B1607" s="178">
        <v>44408</v>
      </c>
      <c r="C1607" s="179">
        <v>6800</v>
      </c>
      <c r="D1607" s="88" t="s">
        <v>2862</v>
      </c>
      <c r="E1607" s="184" cm="1">
        <f t="array" ref="E1607">_xlfn.IFS($D1607=$O$5,C1607*$P$5,$D1607=$O$6,$C1607*$P$6,$D1607="AZN",$C1607)</f>
        <v>6800</v>
      </c>
      <c r="F1607" s="183" cm="1">
        <f t="array" ref="F1607">_xlfn.IFS($D1607=$O$5,$C1607*$P$5*0.01,$D1607=$O$6,$C1607*$P$6*0.01,$D1607="AZN",$C1607*0.08)</f>
        <v>544</v>
      </c>
    </row>
    <row r="1608" spans="1:6" x14ac:dyDescent="0.3">
      <c r="A1608" s="177" t="s">
        <v>1243</v>
      </c>
      <c r="B1608" s="178">
        <v>44194</v>
      </c>
      <c r="C1608" s="179">
        <v>12100</v>
      </c>
      <c r="D1608" s="88" t="s">
        <v>2863</v>
      </c>
      <c r="E1608" s="184" cm="1">
        <f t="array" ref="E1608">_xlfn.IFS($D1608=$O$5,C1608*$P$5,$D1608=$O$6,$C1608*$P$6,$D1608="AZN",$C1608)</f>
        <v>20570</v>
      </c>
      <c r="F1608" s="183" cm="1">
        <f t="array" ref="F1608">_xlfn.IFS($D1608=$O$5,$C1608*$P$5*0.01,$D1608=$O$6,$C1608*$P$6*0.01,$D1608="AZN",$C1608*0.08)</f>
        <v>205.70000000000002</v>
      </c>
    </row>
    <row r="1609" spans="1:6" x14ac:dyDescent="0.3">
      <c r="A1609" s="177" t="s">
        <v>581</v>
      </c>
      <c r="B1609" s="178">
        <v>44271</v>
      </c>
      <c r="C1609" s="179">
        <v>3300</v>
      </c>
      <c r="D1609" s="88" t="s">
        <v>2864</v>
      </c>
      <c r="E1609" s="184" cm="1">
        <f t="array" ref="E1609">_xlfn.IFS($D1609=$O$5,C1609*$P$5,$D1609=$O$6,$C1609*$P$6,$D1609="AZN",$C1609)</f>
        <v>5994.45</v>
      </c>
      <c r="F1609" s="183" cm="1">
        <f t="array" ref="F1609">_xlfn.IFS($D1609=$O$5,$C1609*$P$5*0.01,$D1609=$O$6,$C1609*$P$6*0.01,$D1609="AZN",$C1609*0.08)</f>
        <v>59.944499999999998</v>
      </c>
    </row>
    <row r="1610" spans="1:6" x14ac:dyDescent="0.3">
      <c r="A1610" s="177" t="s">
        <v>1244</v>
      </c>
      <c r="B1610" s="178">
        <v>44477</v>
      </c>
      <c r="C1610" s="179">
        <v>3500</v>
      </c>
      <c r="D1610" s="88" t="s">
        <v>2863</v>
      </c>
      <c r="E1610" s="184" cm="1">
        <f t="array" ref="E1610">_xlfn.IFS($D1610=$O$5,C1610*$P$5,$D1610=$O$6,$C1610*$P$6,$D1610="AZN",$C1610)</f>
        <v>5950</v>
      </c>
      <c r="F1610" s="183" cm="1">
        <f t="array" ref="F1610">_xlfn.IFS($D1610=$O$5,$C1610*$P$5*0.01,$D1610=$O$6,$C1610*$P$6*0.01,$D1610="AZN",$C1610*0.08)</f>
        <v>59.5</v>
      </c>
    </row>
    <row r="1611" spans="1:6" x14ac:dyDescent="0.3">
      <c r="A1611" s="177" t="s">
        <v>1245</v>
      </c>
      <c r="B1611" s="178">
        <v>43532</v>
      </c>
      <c r="C1611" s="179">
        <v>8600</v>
      </c>
      <c r="D1611" s="88" t="s">
        <v>2863</v>
      </c>
      <c r="E1611" s="184" cm="1">
        <f t="array" ref="E1611">_xlfn.IFS($D1611=$O$5,C1611*$P$5,$D1611=$O$6,$C1611*$P$6,$D1611="AZN",$C1611)</f>
        <v>14620</v>
      </c>
      <c r="F1611" s="183" cm="1">
        <f t="array" ref="F1611">_xlfn.IFS($D1611=$O$5,$C1611*$P$5*0.01,$D1611=$O$6,$C1611*$P$6*0.01,$D1611="AZN",$C1611*0.08)</f>
        <v>146.20000000000002</v>
      </c>
    </row>
    <row r="1612" spans="1:6" x14ac:dyDescent="0.3">
      <c r="A1612" s="177" t="s">
        <v>1246</v>
      </c>
      <c r="B1612" s="178">
        <v>44540</v>
      </c>
      <c r="C1612" s="179">
        <v>12100</v>
      </c>
      <c r="D1612" s="88" t="s">
        <v>2862</v>
      </c>
      <c r="E1612" s="184" cm="1">
        <f t="array" ref="E1612">_xlfn.IFS($D1612=$O$5,C1612*$P$5,$D1612=$O$6,$C1612*$P$6,$D1612="AZN",$C1612)</f>
        <v>12100</v>
      </c>
      <c r="F1612" s="183" cm="1">
        <f t="array" ref="F1612">_xlfn.IFS($D1612=$O$5,$C1612*$P$5*0.01,$D1612=$O$6,$C1612*$P$6*0.01,$D1612="AZN",$C1612*0.08)</f>
        <v>968</v>
      </c>
    </row>
    <row r="1613" spans="1:6" x14ac:dyDescent="0.3">
      <c r="A1613" s="177" t="s">
        <v>1129</v>
      </c>
      <c r="B1613" s="178">
        <v>44210</v>
      </c>
      <c r="C1613" s="179">
        <v>4600</v>
      </c>
      <c r="D1613" s="88" t="s">
        <v>2864</v>
      </c>
      <c r="E1613" s="184" cm="1">
        <f t="array" ref="E1613">_xlfn.IFS($D1613=$O$5,C1613*$P$5,$D1613=$O$6,$C1613*$P$6,$D1613="AZN",$C1613)</f>
        <v>8355.9</v>
      </c>
      <c r="F1613" s="183" cm="1">
        <f t="array" ref="F1613">_xlfn.IFS($D1613=$O$5,$C1613*$P$5*0.01,$D1613=$O$6,$C1613*$P$6*0.01,$D1613="AZN",$C1613*0.08)</f>
        <v>83.558999999999997</v>
      </c>
    </row>
    <row r="1614" spans="1:6" x14ac:dyDescent="0.3">
      <c r="A1614" s="177" t="s">
        <v>1247</v>
      </c>
      <c r="B1614" s="178">
        <v>44446</v>
      </c>
      <c r="C1614" s="179">
        <v>7800</v>
      </c>
      <c r="D1614" s="88" t="s">
        <v>2862</v>
      </c>
      <c r="E1614" s="184" cm="1">
        <f t="array" ref="E1614">_xlfn.IFS($D1614=$O$5,C1614*$P$5,$D1614=$O$6,$C1614*$P$6,$D1614="AZN",$C1614)</f>
        <v>7800</v>
      </c>
      <c r="F1614" s="183" cm="1">
        <f t="array" ref="F1614">_xlfn.IFS($D1614=$O$5,$C1614*$P$5*0.01,$D1614=$O$6,$C1614*$P$6*0.01,$D1614="AZN",$C1614*0.08)</f>
        <v>624</v>
      </c>
    </row>
    <row r="1615" spans="1:6" x14ac:dyDescent="0.3">
      <c r="A1615" s="177" t="s">
        <v>1248</v>
      </c>
      <c r="B1615" s="178">
        <v>44214</v>
      </c>
      <c r="C1615" s="179">
        <v>2200</v>
      </c>
      <c r="D1615" s="88" t="s">
        <v>2863</v>
      </c>
      <c r="E1615" s="184" cm="1">
        <f t="array" ref="E1615">_xlfn.IFS($D1615=$O$5,C1615*$P$5,$D1615=$O$6,$C1615*$P$6,$D1615="AZN",$C1615)</f>
        <v>3740</v>
      </c>
      <c r="F1615" s="183" cm="1">
        <f t="array" ref="F1615">_xlfn.IFS($D1615=$O$5,$C1615*$P$5*0.01,$D1615=$O$6,$C1615*$P$6*0.01,$D1615="AZN",$C1615*0.08)</f>
        <v>37.4</v>
      </c>
    </row>
    <row r="1616" spans="1:6" x14ac:dyDescent="0.3">
      <c r="A1616" s="177" t="s">
        <v>1249</v>
      </c>
      <c r="B1616" s="178">
        <v>44446</v>
      </c>
      <c r="C1616" s="179">
        <v>12500</v>
      </c>
      <c r="D1616" s="88" t="s">
        <v>2862</v>
      </c>
      <c r="E1616" s="184" cm="1">
        <f t="array" ref="E1616">_xlfn.IFS($D1616=$O$5,C1616*$P$5,$D1616=$O$6,$C1616*$P$6,$D1616="AZN",$C1616)</f>
        <v>12500</v>
      </c>
      <c r="F1616" s="183" cm="1">
        <f t="array" ref="F1616">_xlfn.IFS($D1616=$O$5,$C1616*$P$5*0.01,$D1616=$O$6,$C1616*$P$6*0.01,$D1616="AZN",$C1616*0.08)</f>
        <v>1000</v>
      </c>
    </row>
    <row r="1617" spans="1:6" x14ac:dyDescent="0.3">
      <c r="A1617" s="177" t="s">
        <v>1250</v>
      </c>
      <c r="B1617" s="178">
        <v>44592</v>
      </c>
      <c r="C1617" s="179">
        <v>3600</v>
      </c>
      <c r="D1617" s="88" t="s">
        <v>2863</v>
      </c>
      <c r="E1617" s="184" cm="1">
        <f t="array" ref="E1617">_xlfn.IFS($D1617=$O$5,C1617*$P$5,$D1617=$O$6,$C1617*$P$6,$D1617="AZN",$C1617)</f>
        <v>6120</v>
      </c>
      <c r="F1617" s="183" cm="1">
        <f t="array" ref="F1617">_xlfn.IFS($D1617=$O$5,$C1617*$P$5*0.01,$D1617=$O$6,$C1617*$P$6*0.01,$D1617="AZN",$C1617*0.08)</f>
        <v>61.2</v>
      </c>
    </row>
    <row r="1618" spans="1:6" x14ac:dyDescent="0.3">
      <c r="A1618" s="177" t="s">
        <v>1251</v>
      </c>
      <c r="B1618" s="178">
        <v>44393</v>
      </c>
      <c r="C1618" s="179">
        <v>3200</v>
      </c>
      <c r="D1618" s="88" t="s">
        <v>2862</v>
      </c>
      <c r="E1618" s="184" cm="1">
        <f t="array" ref="E1618">_xlfn.IFS($D1618=$O$5,C1618*$P$5,$D1618=$O$6,$C1618*$P$6,$D1618="AZN",$C1618)</f>
        <v>3200</v>
      </c>
      <c r="F1618" s="183" cm="1">
        <f t="array" ref="F1618">_xlfn.IFS($D1618=$O$5,$C1618*$P$5*0.01,$D1618=$O$6,$C1618*$P$6*0.01,$D1618="AZN",$C1618*0.08)</f>
        <v>256</v>
      </c>
    </row>
    <row r="1619" spans="1:6" x14ac:dyDescent="0.3">
      <c r="A1619" s="177" t="s">
        <v>402</v>
      </c>
      <c r="B1619" s="178">
        <v>44392</v>
      </c>
      <c r="C1619" s="179">
        <v>4000</v>
      </c>
      <c r="D1619" s="88" t="s">
        <v>2862</v>
      </c>
      <c r="E1619" s="184" cm="1">
        <f t="array" ref="E1619">_xlfn.IFS($D1619=$O$5,C1619*$P$5,$D1619=$O$6,$C1619*$P$6,$D1619="AZN",$C1619)</f>
        <v>4000</v>
      </c>
      <c r="F1619" s="183" cm="1">
        <f t="array" ref="F1619">_xlfn.IFS($D1619=$O$5,$C1619*$P$5*0.01,$D1619=$O$6,$C1619*$P$6*0.01,$D1619="AZN",$C1619*0.08)</f>
        <v>320</v>
      </c>
    </row>
    <row r="1620" spans="1:6" x14ac:dyDescent="0.3">
      <c r="A1620" s="177" t="s">
        <v>1252</v>
      </c>
      <c r="B1620" s="178">
        <v>44050</v>
      </c>
      <c r="C1620" s="179">
        <v>2600</v>
      </c>
      <c r="D1620" s="88" t="s">
        <v>2862</v>
      </c>
      <c r="E1620" s="184" cm="1">
        <f t="array" ref="E1620">_xlfn.IFS($D1620=$O$5,C1620*$P$5,$D1620=$O$6,$C1620*$P$6,$D1620="AZN",$C1620)</f>
        <v>2600</v>
      </c>
      <c r="F1620" s="183" cm="1">
        <f t="array" ref="F1620">_xlfn.IFS($D1620=$O$5,$C1620*$P$5*0.01,$D1620=$O$6,$C1620*$P$6*0.01,$D1620="AZN",$C1620*0.08)</f>
        <v>208</v>
      </c>
    </row>
    <row r="1621" spans="1:6" x14ac:dyDescent="0.3">
      <c r="A1621" s="177" t="s">
        <v>812</v>
      </c>
      <c r="B1621" s="178">
        <v>44335</v>
      </c>
      <c r="C1621" s="179">
        <v>9700</v>
      </c>
      <c r="D1621" s="88" t="s">
        <v>2864</v>
      </c>
      <c r="E1621" s="184" cm="1">
        <f t="array" ref="E1621">_xlfn.IFS($D1621=$O$5,C1621*$P$5,$D1621=$O$6,$C1621*$P$6,$D1621="AZN",$C1621)</f>
        <v>17620.05</v>
      </c>
      <c r="F1621" s="183" cm="1">
        <f t="array" ref="F1621">_xlfn.IFS($D1621=$O$5,$C1621*$P$5*0.01,$D1621=$O$6,$C1621*$P$6*0.01,$D1621="AZN",$C1621*0.08)</f>
        <v>176.20050000000001</v>
      </c>
    </row>
    <row r="1622" spans="1:6" x14ac:dyDescent="0.3">
      <c r="A1622" s="177" t="s">
        <v>934</v>
      </c>
      <c r="B1622" s="178">
        <v>44073</v>
      </c>
      <c r="C1622" s="179">
        <v>6800</v>
      </c>
      <c r="D1622" s="88" t="s">
        <v>2863</v>
      </c>
      <c r="E1622" s="184" cm="1">
        <f t="array" ref="E1622">_xlfn.IFS($D1622=$O$5,C1622*$P$5,$D1622=$O$6,$C1622*$P$6,$D1622="AZN",$C1622)</f>
        <v>11560</v>
      </c>
      <c r="F1622" s="183" cm="1">
        <f t="array" ref="F1622">_xlfn.IFS($D1622=$O$5,$C1622*$P$5*0.01,$D1622=$O$6,$C1622*$P$6*0.01,$D1622="AZN",$C1622*0.08)</f>
        <v>115.60000000000001</v>
      </c>
    </row>
    <row r="1623" spans="1:6" x14ac:dyDescent="0.3">
      <c r="A1623" s="177" t="s">
        <v>492</v>
      </c>
      <c r="B1623" s="178">
        <v>44521</v>
      </c>
      <c r="C1623" s="179">
        <v>8300</v>
      </c>
      <c r="D1623" s="88" t="s">
        <v>2862</v>
      </c>
      <c r="E1623" s="184" cm="1">
        <f t="array" ref="E1623">_xlfn.IFS($D1623=$O$5,C1623*$P$5,$D1623=$O$6,$C1623*$P$6,$D1623="AZN",$C1623)</f>
        <v>8300</v>
      </c>
      <c r="F1623" s="183" cm="1">
        <f t="array" ref="F1623">_xlfn.IFS($D1623=$O$5,$C1623*$P$5*0.01,$D1623=$O$6,$C1623*$P$6*0.01,$D1623="AZN",$C1623*0.08)</f>
        <v>664</v>
      </c>
    </row>
    <row r="1624" spans="1:6" x14ac:dyDescent="0.3">
      <c r="A1624" s="177" t="s">
        <v>762</v>
      </c>
      <c r="B1624" s="178">
        <v>44007</v>
      </c>
      <c r="C1624" s="179">
        <v>12400</v>
      </c>
      <c r="D1624" s="88" t="s">
        <v>2863</v>
      </c>
      <c r="E1624" s="184" cm="1">
        <f t="array" ref="E1624">_xlfn.IFS($D1624=$O$5,C1624*$P$5,$D1624=$O$6,$C1624*$P$6,$D1624="AZN",$C1624)</f>
        <v>21080</v>
      </c>
      <c r="F1624" s="183" cm="1">
        <f t="array" ref="F1624">_xlfn.IFS($D1624=$O$5,$C1624*$P$5*0.01,$D1624=$O$6,$C1624*$P$6*0.01,$D1624="AZN",$C1624*0.08)</f>
        <v>210.8</v>
      </c>
    </row>
    <row r="1625" spans="1:6" x14ac:dyDescent="0.3">
      <c r="A1625" s="177" t="s">
        <v>941</v>
      </c>
      <c r="B1625" s="178">
        <v>44347</v>
      </c>
      <c r="C1625" s="179">
        <v>3900</v>
      </c>
      <c r="D1625" s="88" t="s">
        <v>2862</v>
      </c>
      <c r="E1625" s="184" cm="1">
        <f t="array" ref="E1625">_xlfn.IFS($D1625=$O$5,C1625*$P$5,$D1625=$O$6,$C1625*$P$6,$D1625="AZN",$C1625)</f>
        <v>3900</v>
      </c>
      <c r="F1625" s="183" cm="1">
        <f t="array" ref="F1625">_xlfn.IFS($D1625=$O$5,$C1625*$P$5*0.01,$D1625=$O$6,$C1625*$P$6*0.01,$D1625="AZN",$C1625*0.08)</f>
        <v>312</v>
      </c>
    </row>
    <row r="1626" spans="1:6" x14ac:dyDescent="0.3">
      <c r="A1626" s="177" t="s">
        <v>1253</v>
      </c>
      <c r="B1626" s="178">
        <v>44125</v>
      </c>
      <c r="C1626" s="179">
        <v>7400</v>
      </c>
      <c r="D1626" s="88" t="s">
        <v>2863</v>
      </c>
      <c r="E1626" s="184" cm="1">
        <f t="array" ref="E1626">_xlfn.IFS($D1626=$O$5,C1626*$P$5,$D1626=$O$6,$C1626*$P$6,$D1626="AZN",$C1626)</f>
        <v>12580</v>
      </c>
      <c r="F1626" s="183" cm="1">
        <f t="array" ref="F1626">_xlfn.IFS($D1626=$O$5,$C1626*$P$5*0.01,$D1626=$O$6,$C1626*$P$6*0.01,$D1626="AZN",$C1626*0.08)</f>
        <v>125.8</v>
      </c>
    </row>
    <row r="1627" spans="1:6" x14ac:dyDescent="0.3">
      <c r="A1627" s="177" t="s">
        <v>1116</v>
      </c>
      <c r="B1627" s="178">
        <v>43786</v>
      </c>
      <c r="C1627" s="179">
        <v>8400</v>
      </c>
      <c r="D1627" s="88" t="s">
        <v>2864</v>
      </c>
      <c r="E1627" s="184" cm="1">
        <f t="array" ref="E1627">_xlfn.IFS($D1627=$O$5,C1627*$P$5,$D1627=$O$6,$C1627*$P$6,$D1627="AZN",$C1627)</f>
        <v>15258.6</v>
      </c>
      <c r="F1627" s="183" cm="1">
        <f t="array" ref="F1627">_xlfn.IFS($D1627=$O$5,$C1627*$P$5*0.01,$D1627=$O$6,$C1627*$P$6*0.01,$D1627="AZN",$C1627*0.08)</f>
        <v>152.58600000000001</v>
      </c>
    </row>
    <row r="1628" spans="1:6" x14ac:dyDescent="0.3">
      <c r="A1628" s="177" t="s">
        <v>969</v>
      </c>
      <c r="B1628" s="178">
        <v>44593</v>
      </c>
      <c r="C1628" s="179">
        <v>9700</v>
      </c>
      <c r="D1628" s="88" t="s">
        <v>2862</v>
      </c>
      <c r="E1628" s="184" cm="1">
        <f t="array" ref="E1628">_xlfn.IFS($D1628=$O$5,C1628*$P$5,$D1628=$O$6,$C1628*$P$6,$D1628="AZN",$C1628)</f>
        <v>9700</v>
      </c>
      <c r="F1628" s="183" cm="1">
        <f t="array" ref="F1628">_xlfn.IFS($D1628=$O$5,$C1628*$P$5*0.01,$D1628=$O$6,$C1628*$P$6*0.01,$D1628="AZN",$C1628*0.08)</f>
        <v>776</v>
      </c>
    </row>
    <row r="1629" spans="1:6" x14ac:dyDescent="0.3">
      <c r="A1629" s="177" t="s">
        <v>1254</v>
      </c>
      <c r="B1629" s="178">
        <v>44634</v>
      </c>
      <c r="C1629" s="179">
        <v>2300</v>
      </c>
      <c r="D1629" s="88" t="s">
        <v>2864</v>
      </c>
      <c r="E1629" s="184" cm="1">
        <f t="array" ref="E1629">_xlfn.IFS($D1629=$O$5,C1629*$P$5,$D1629=$O$6,$C1629*$P$6,$D1629="AZN",$C1629)</f>
        <v>4177.95</v>
      </c>
      <c r="F1629" s="183" cm="1">
        <f t="array" ref="F1629">_xlfn.IFS($D1629=$O$5,$C1629*$P$5*0.01,$D1629=$O$6,$C1629*$P$6*0.01,$D1629="AZN",$C1629*0.08)</f>
        <v>41.779499999999999</v>
      </c>
    </row>
    <row r="1630" spans="1:6" x14ac:dyDescent="0.3">
      <c r="A1630" s="177" t="s">
        <v>1255</v>
      </c>
      <c r="B1630" s="178">
        <v>44770</v>
      </c>
      <c r="C1630" s="179">
        <v>5700</v>
      </c>
      <c r="D1630" s="88" t="s">
        <v>2864</v>
      </c>
      <c r="E1630" s="184" cm="1">
        <f t="array" ref="E1630">_xlfn.IFS($D1630=$O$5,C1630*$P$5,$D1630=$O$6,$C1630*$P$6,$D1630="AZN",$C1630)</f>
        <v>10354.049999999999</v>
      </c>
      <c r="F1630" s="183" cm="1">
        <f t="array" ref="F1630">_xlfn.IFS($D1630=$O$5,$C1630*$P$5*0.01,$D1630=$O$6,$C1630*$P$6*0.01,$D1630="AZN",$C1630*0.08)</f>
        <v>103.54049999999999</v>
      </c>
    </row>
    <row r="1631" spans="1:6" x14ac:dyDescent="0.3">
      <c r="A1631" s="177" t="s">
        <v>1256</v>
      </c>
      <c r="B1631" s="178">
        <v>44387</v>
      </c>
      <c r="C1631" s="179">
        <v>5000</v>
      </c>
      <c r="D1631" s="88" t="s">
        <v>2863</v>
      </c>
      <c r="E1631" s="184" cm="1">
        <f t="array" ref="E1631">_xlfn.IFS($D1631=$O$5,C1631*$P$5,$D1631=$O$6,$C1631*$P$6,$D1631="AZN",$C1631)</f>
        <v>8500</v>
      </c>
      <c r="F1631" s="183" cm="1">
        <f t="array" ref="F1631">_xlfn.IFS($D1631=$O$5,$C1631*$P$5*0.01,$D1631=$O$6,$C1631*$P$6*0.01,$D1631="AZN",$C1631*0.08)</f>
        <v>85</v>
      </c>
    </row>
    <row r="1632" spans="1:6" x14ac:dyDescent="0.3">
      <c r="A1632" s="177" t="s">
        <v>684</v>
      </c>
      <c r="B1632" s="178">
        <v>44181</v>
      </c>
      <c r="C1632" s="179">
        <v>9500</v>
      </c>
      <c r="D1632" s="88" t="s">
        <v>2864</v>
      </c>
      <c r="E1632" s="184" cm="1">
        <f t="array" ref="E1632">_xlfn.IFS($D1632=$O$5,C1632*$P$5,$D1632=$O$6,$C1632*$P$6,$D1632="AZN",$C1632)</f>
        <v>17256.75</v>
      </c>
      <c r="F1632" s="183" cm="1">
        <f t="array" ref="F1632">_xlfn.IFS($D1632=$O$5,$C1632*$P$5*0.01,$D1632=$O$6,$C1632*$P$6*0.01,$D1632="AZN",$C1632*0.08)</f>
        <v>172.5675</v>
      </c>
    </row>
    <row r="1633" spans="1:6" x14ac:dyDescent="0.3">
      <c r="A1633" s="177" t="s">
        <v>710</v>
      </c>
      <c r="B1633" s="178">
        <v>44151</v>
      </c>
      <c r="C1633" s="179">
        <v>11700</v>
      </c>
      <c r="D1633" s="88" t="s">
        <v>2862</v>
      </c>
      <c r="E1633" s="184" cm="1">
        <f t="array" ref="E1633">_xlfn.IFS($D1633=$O$5,C1633*$P$5,$D1633=$O$6,$C1633*$P$6,$D1633="AZN",$C1633)</f>
        <v>11700</v>
      </c>
      <c r="F1633" s="183" cm="1">
        <f t="array" ref="F1633">_xlfn.IFS($D1633=$O$5,$C1633*$P$5*0.01,$D1633=$O$6,$C1633*$P$6*0.01,$D1633="AZN",$C1633*0.08)</f>
        <v>936</v>
      </c>
    </row>
    <row r="1634" spans="1:6" x14ac:dyDescent="0.3">
      <c r="A1634" s="177" t="s">
        <v>1257</v>
      </c>
      <c r="B1634" s="178">
        <v>44458</v>
      </c>
      <c r="C1634" s="179">
        <v>2100</v>
      </c>
      <c r="D1634" s="88" t="s">
        <v>2863</v>
      </c>
      <c r="E1634" s="184" cm="1">
        <f t="array" ref="E1634">_xlfn.IFS($D1634=$O$5,C1634*$P$5,$D1634=$O$6,$C1634*$P$6,$D1634="AZN",$C1634)</f>
        <v>3570</v>
      </c>
      <c r="F1634" s="183" cm="1">
        <f t="array" ref="F1634">_xlfn.IFS($D1634=$O$5,$C1634*$P$5*0.01,$D1634=$O$6,$C1634*$P$6*0.01,$D1634="AZN",$C1634*0.08)</f>
        <v>35.700000000000003</v>
      </c>
    </row>
    <row r="1635" spans="1:6" x14ac:dyDescent="0.3">
      <c r="A1635" s="177" t="s">
        <v>1258</v>
      </c>
      <c r="B1635" s="178">
        <v>43973</v>
      </c>
      <c r="C1635" s="179">
        <v>11300</v>
      </c>
      <c r="D1635" s="88" t="s">
        <v>2862</v>
      </c>
      <c r="E1635" s="184" cm="1">
        <f t="array" ref="E1635">_xlfn.IFS($D1635=$O$5,C1635*$P$5,$D1635=$O$6,$C1635*$P$6,$D1635="AZN",$C1635)</f>
        <v>11300</v>
      </c>
      <c r="F1635" s="183" cm="1">
        <f t="array" ref="F1635">_xlfn.IFS($D1635=$O$5,$C1635*$P$5*0.01,$D1635=$O$6,$C1635*$P$6*0.01,$D1635="AZN",$C1635*0.08)</f>
        <v>904</v>
      </c>
    </row>
    <row r="1636" spans="1:6" x14ac:dyDescent="0.3">
      <c r="A1636" s="177" t="s">
        <v>1259</v>
      </c>
      <c r="B1636" s="178">
        <v>44907</v>
      </c>
      <c r="C1636" s="179">
        <v>9100</v>
      </c>
      <c r="D1636" s="88" t="s">
        <v>2863</v>
      </c>
      <c r="E1636" s="184" cm="1">
        <f t="array" ref="E1636">_xlfn.IFS($D1636=$O$5,C1636*$P$5,$D1636=$O$6,$C1636*$P$6,$D1636="AZN",$C1636)</f>
        <v>15470</v>
      </c>
      <c r="F1636" s="183" cm="1">
        <f t="array" ref="F1636">_xlfn.IFS($D1636=$O$5,$C1636*$P$5*0.01,$D1636=$O$6,$C1636*$P$6*0.01,$D1636="AZN",$C1636*0.08)</f>
        <v>154.70000000000002</v>
      </c>
    </row>
    <row r="1637" spans="1:6" x14ac:dyDescent="0.3">
      <c r="A1637" s="177" t="s">
        <v>1260</v>
      </c>
      <c r="B1637" s="178">
        <v>44407</v>
      </c>
      <c r="C1637" s="179">
        <v>10300</v>
      </c>
      <c r="D1637" s="88" t="s">
        <v>2862</v>
      </c>
      <c r="E1637" s="184" cm="1">
        <f t="array" ref="E1637">_xlfn.IFS($D1637=$O$5,C1637*$P$5,$D1637=$O$6,$C1637*$P$6,$D1637="AZN",$C1637)</f>
        <v>10300</v>
      </c>
      <c r="F1637" s="183" cm="1">
        <f t="array" ref="F1637">_xlfn.IFS($D1637=$O$5,$C1637*$P$5*0.01,$D1637=$O$6,$C1637*$P$6*0.01,$D1637="AZN",$C1637*0.08)</f>
        <v>824</v>
      </c>
    </row>
    <row r="1638" spans="1:6" x14ac:dyDescent="0.3">
      <c r="A1638" s="177" t="s">
        <v>1261</v>
      </c>
      <c r="B1638" s="178">
        <v>44735</v>
      </c>
      <c r="C1638" s="179">
        <v>9500</v>
      </c>
      <c r="D1638" s="88" t="s">
        <v>2863</v>
      </c>
      <c r="E1638" s="184" cm="1">
        <f t="array" ref="E1638">_xlfn.IFS($D1638=$O$5,C1638*$P$5,$D1638=$O$6,$C1638*$P$6,$D1638="AZN",$C1638)</f>
        <v>16150</v>
      </c>
      <c r="F1638" s="183" cm="1">
        <f t="array" ref="F1638">_xlfn.IFS($D1638=$O$5,$C1638*$P$5*0.01,$D1638=$O$6,$C1638*$P$6*0.01,$D1638="AZN",$C1638*0.08)</f>
        <v>161.5</v>
      </c>
    </row>
    <row r="1639" spans="1:6" x14ac:dyDescent="0.3">
      <c r="A1639" s="177" t="s">
        <v>1120</v>
      </c>
      <c r="B1639" s="178">
        <v>44398</v>
      </c>
      <c r="C1639" s="179">
        <v>8100</v>
      </c>
      <c r="D1639" s="88" t="s">
        <v>2862</v>
      </c>
      <c r="E1639" s="184" cm="1">
        <f t="array" ref="E1639">_xlfn.IFS($D1639=$O$5,C1639*$P$5,$D1639=$O$6,$C1639*$P$6,$D1639="AZN",$C1639)</f>
        <v>8100</v>
      </c>
      <c r="F1639" s="183" cm="1">
        <f t="array" ref="F1639">_xlfn.IFS($D1639=$O$5,$C1639*$P$5*0.01,$D1639=$O$6,$C1639*$P$6*0.01,$D1639="AZN",$C1639*0.08)</f>
        <v>648</v>
      </c>
    </row>
    <row r="1640" spans="1:6" x14ac:dyDescent="0.3">
      <c r="A1640" s="177" t="s">
        <v>768</v>
      </c>
      <c r="B1640" s="178">
        <v>43651</v>
      </c>
      <c r="C1640" s="179">
        <v>9400</v>
      </c>
      <c r="D1640" s="88" t="s">
        <v>2862</v>
      </c>
      <c r="E1640" s="184" cm="1">
        <f t="array" ref="E1640">_xlfn.IFS($D1640=$O$5,C1640*$P$5,$D1640=$O$6,$C1640*$P$6,$D1640="AZN",$C1640)</f>
        <v>9400</v>
      </c>
      <c r="F1640" s="183" cm="1">
        <f t="array" ref="F1640">_xlfn.IFS($D1640=$O$5,$C1640*$P$5*0.01,$D1640=$O$6,$C1640*$P$6*0.01,$D1640="AZN",$C1640*0.08)</f>
        <v>752</v>
      </c>
    </row>
    <row r="1641" spans="1:6" x14ac:dyDescent="0.3">
      <c r="A1641" s="177" t="s">
        <v>630</v>
      </c>
      <c r="B1641" s="178">
        <v>44320</v>
      </c>
      <c r="C1641" s="179">
        <v>2400</v>
      </c>
      <c r="D1641" s="88" t="s">
        <v>2863</v>
      </c>
      <c r="E1641" s="184" cm="1">
        <f t="array" ref="E1641">_xlfn.IFS($D1641=$O$5,C1641*$P$5,$D1641=$O$6,$C1641*$P$6,$D1641="AZN",$C1641)</f>
        <v>4080</v>
      </c>
      <c r="F1641" s="183" cm="1">
        <f t="array" ref="F1641">_xlfn.IFS($D1641=$O$5,$C1641*$P$5*0.01,$D1641=$O$6,$C1641*$P$6*0.01,$D1641="AZN",$C1641*0.08)</f>
        <v>40.800000000000004</v>
      </c>
    </row>
    <row r="1642" spans="1:6" x14ac:dyDescent="0.3">
      <c r="A1642" s="177" t="s">
        <v>1041</v>
      </c>
      <c r="B1642" s="178">
        <v>44518</v>
      </c>
      <c r="C1642" s="179">
        <v>10400</v>
      </c>
      <c r="D1642" s="88" t="s">
        <v>2862</v>
      </c>
      <c r="E1642" s="184" cm="1">
        <f t="array" ref="E1642">_xlfn.IFS($D1642=$O$5,C1642*$P$5,$D1642=$O$6,$C1642*$P$6,$D1642="AZN",$C1642)</f>
        <v>10400</v>
      </c>
      <c r="F1642" s="183" cm="1">
        <f t="array" ref="F1642">_xlfn.IFS($D1642=$O$5,$C1642*$P$5*0.01,$D1642=$O$6,$C1642*$P$6*0.01,$D1642="AZN",$C1642*0.08)</f>
        <v>832</v>
      </c>
    </row>
    <row r="1643" spans="1:6" x14ac:dyDescent="0.3">
      <c r="A1643" s="177" t="s">
        <v>786</v>
      </c>
      <c r="B1643" s="178">
        <v>44652</v>
      </c>
      <c r="C1643" s="179">
        <v>4800</v>
      </c>
      <c r="D1643" s="88" t="s">
        <v>2864</v>
      </c>
      <c r="E1643" s="184" cm="1">
        <f t="array" ref="E1643">_xlfn.IFS($D1643=$O$5,C1643*$P$5,$D1643=$O$6,$C1643*$P$6,$D1643="AZN",$C1643)</f>
        <v>8719.2000000000007</v>
      </c>
      <c r="F1643" s="183" cm="1">
        <f t="array" ref="F1643">_xlfn.IFS($D1643=$O$5,$C1643*$P$5*0.01,$D1643=$O$6,$C1643*$P$6*0.01,$D1643="AZN",$C1643*0.08)</f>
        <v>87.192000000000007</v>
      </c>
    </row>
    <row r="1644" spans="1:6" x14ac:dyDescent="0.3">
      <c r="A1644" s="177" t="s">
        <v>1262</v>
      </c>
      <c r="B1644" s="178">
        <v>44252</v>
      </c>
      <c r="C1644" s="179">
        <v>10400</v>
      </c>
      <c r="D1644" s="88" t="s">
        <v>2863</v>
      </c>
      <c r="E1644" s="184" cm="1">
        <f t="array" ref="E1644">_xlfn.IFS($D1644=$O$5,C1644*$P$5,$D1644=$O$6,$C1644*$P$6,$D1644="AZN",$C1644)</f>
        <v>17680</v>
      </c>
      <c r="F1644" s="183" cm="1">
        <f t="array" ref="F1644">_xlfn.IFS($D1644=$O$5,$C1644*$P$5*0.01,$D1644=$O$6,$C1644*$P$6*0.01,$D1644="AZN",$C1644*0.08)</f>
        <v>176.8</v>
      </c>
    </row>
    <row r="1645" spans="1:6" x14ac:dyDescent="0.3">
      <c r="A1645" s="177" t="s">
        <v>1263</v>
      </c>
      <c r="B1645" s="178">
        <v>43586</v>
      </c>
      <c r="C1645" s="179">
        <v>3600</v>
      </c>
      <c r="D1645" s="88" t="s">
        <v>2862</v>
      </c>
      <c r="E1645" s="184" cm="1">
        <f t="array" ref="E1645">_xlfn.IFS($D1645=$O$5,C1645*$P$5,$D1645=$O$6,$C1645*$P$6,$D1645="AZN",$C1645)</f>
        <v>3600</v>
      </c>
      <c r="F1645" s="183" cm="1">
        <f t="array" ref="F1645">_xlfn.IFS($D1645=$O$5,$C1645*$P$5*0.01,$D1645=$O$6,$C1645*$P$6*0.01,$D1645="AZN",$C1645*0.08)</f>
        <v>288</v>
      </c>
    </row>
    <row r="1646" spans="1:6" x14ac:dyDescent="0.3">
      <c r="A1646" s="177" t="s">
        <v>909</v>
      </c>
      <c r="B1646" s="178">
        <v>44205</v>
      </c>
      <c r="C1646" s="179">
        <v>5500</v>
      </c>
      <c r="D1646" s="88" t="s">
        <v>2862</v>
      </c>
      <c r="E1646" s="184" cm="1">
        <f t="array" ref="E1646">_xlfn.IFS($D1646=$O$5,C1646*$P$5,$D1646=$O$6,$C1646*$P$6,$D1646="AZN",$C1646)</f>
        <v>5500</v>
      </c>
      <c r="F1646" s="183" cm="1">
        <f t="array" ref="F1646">_xlfn.IFS($D1646=$O$5,$C1646*$P$5*0.01,$D1646=$O$6,$C1646*$P$6*0.01,$D1646="AZN",$C1646*0.08)</f>
        <v>440</v>
      </c>
    </row>
    <row r="1647" spans="1:6" x14ac:dyDescent="0.3">
      <c r="A1647" s="177" t="s">
        <v>1264</v>
      </c>
      <c r="B1647" s="178">
        <v>43809</v>
      </c>
      <c r="C1647" s="179">
        <v>12500</v>
      </c>
      <c r="D1647" s="88" t="s">
        <v>2862</v>
      </c>
      <c r="E1647" s="184" cm="1">
        <f t="array" ref="E1647">_xlfn.IFS($D1647=$O$5,C1647*$P$5,$D1647=$O$6,$C1647*$P$6,$D1647="AZN",$C1647)</f>
        <v>12500</v>
      </c>
      <c r="F1647" s="183" cm="1">
        <f t="array" ref="F1647">_xlfn.IFS($D1647=$O$5,$C1647*$P$5*0.01,$D1647=$O$6,$C1647*$P$6*0.01,$D1647="AZN",$C1647*0.08)</f>
        <v>1000</v>
      </c>
    </row>
    <row r="1648" spans="1:6" x14ac:dyDescent="0.3">
      <c r="A1648" s="177" t="s">
        <v>1265</v>
      </c>
      <c r="B1648" s="178">
        <v>44689</v>
      </c>
      <c r="C1648" s="179">
        <v>5200</v>
      </c>
      <c r="D1648" s="88" t="s">
        <v>2864</v>
      </c>
      <c r="E1648" s="184" cm="1">
        <f t="array" ref="E1648">_xlfn.IFS($D1648=$O$5,C1648*$P$5,$D1648=$O$6,$C1648*$P$6,$D1648="AZN",$C1648)</f>
        <v>9445.7999999999993</v>
      </c>
      <c r="F1648" s="183" cm="1">
        <f t="array" ref="F1648">_xlfn.IFS($D1648=$O$5,$C1648*$P$5*0.01,$D1648=$O$6,$C1648*$P$6*0.01,$D1648="AZN",$C1648*0.08)</f>
        <v>94.457999999999998</v>
      </c>
    </row>
    <row r="1649" spans="1:6" x14ac:dyDescent="0.3">
      <c r="A1649" s="177" t="s">
        <v>1266</v>
      </c>
      <c r="B1649" s="178">
        <v>44226</v>
      </c>
      <c r="C1649" s="179">
        <v>10400</v>
      </c>
      <c r="D1649" s="88" t="s">
        <v>2864</v>
      </c>
      <c r="E1649" s="184" cm="1">
        <f t="array" ref="E1649">_xlfn.IFS($D1649=$O$5,C1649*$P$5,$D1649=$O$6,$C1649*$P$6,$D1649="AZN",$C1649)</f>
        <v>18891.599999999999</v>
      </c>
      <c r="F1649" s="183" cm="1">
        <f t="array" ref="F1649">_xlfn.IFS($D1649=$O$5,$C1649*$P$5*0.01,$D1649=$O$6,$C1649*$P$6*0.01,$D1649="AZN",$C1649*0.08)</f>
        <v>188.916</v>
      </c>
    </row>
    <row r="1650" spans="1:6" x14ac:dyDescent="0.3">
      <c r="A1650" s="177" t="s">
        <v>1267</v>
      </c>
      <c r="B1650" s="178">
        <v>44196</v>
      </c>
      <c r="C1650" s="179">
        <v>6700</v>
      </c>
      <c r="D1650" s="88" t="s">
        <v>2864</v>
      </c>
      <c r="E1650" s="184" cm="1">
        <f t="array" ref="E1650">_xlfn.IFS($D1650=$O$5,C1650*$P$5,$D1650=$O$6,$C1650*$P$6,$D1650="AZN",$C1650)</f>
        <v>12170.55</v>
      </c>
      <c r="F1650" s="183" cm="1">
        <f t="array" ref="F1650">_xlfn.IFS($D1650=$O$5,$C1650*$P$5*0.01,$D1650=$O$6,$C1650*$P$6*0.01,$D1650="AZN",$C1650*0.08)</f>
        <v>121.7055</v>
      </c>
    </row>
    <row r="1651" spans="1:6" x14ac:dyDescent="0.3">
      <c r="A1651" s="177" t="s">
        <v>823</v>
      </c>
      <c r="B1651" s="178">
        <v>44183</v>
      </c>
      <c r="C1651" s="179">
        <v>2600</v>
      </c>
      <c r="D1651" s="88" t="s">
        <v>2863</v>
      </c>
      <c r="E1651" s="184" cm="1">
        <f t="array" ref="E1651">_xlfn.IFS($D1651=$O$5,C1651*$P$5,$D1651=$O$6,$C1651*$P$6,$D1651="AZN",$C1651)</f>
        <v>4420</v>
      </c>
      <c r="F1651" s="183" cm="1">
        <f t="array" ref="F1651">_xlfn.IFS($D1651=$O$5,$C1651*$P$5*0.01,$D1651=$O$6,$C1651*$P$6*0.01,$D1651="AZN",$C1651*0.08)</f>
        <v>44.2</v>
      </c>
    </row>
    <row r="1652" spans="1:6" x14ac:dyDescent="0.3">
      <c r="A1652" s="177" t="s">
        <v>1268</v>
      </c>
      <c r="B1652" s="178">
        <v>44193</v>
      </c>
      <c r="C1652" s="179">
        <v>12300</v>
      </c>
      <c r="D1652" s="88" t="s">
        <v>2863</v>
      </c>
      <c r="E1652" s="184" cm="1">
        <f t="array" ref="E1652">_xlfn.IFS($D1652=$O$5,C1652*$P$5,$D1652=$O$6,$C1652*$P$6,$D1652="AZN",$C1652)</f>
        <v>20910</v>
      </c>
      <c r="F1652" s="183" cm="1">
        <f t="array" ref="F1652">_xlfn.IFS($D1652=$O$5,$C1652*$P$5*0.01,$D1652=$O$6,$C1652*$P$6*0.01,$D1652="AZN",$C1652*0.08)</f>
        <v>209.1</v>
      </c>
    </row>
    <row r="1653" spans="1:6" x14ac:dyDescent="0.3">
      <c r="A1653" s="177" t="s">
        <v>1269</v>
      </c>
      <c r="B1653" s="178">
        <v>43908</v>
      </c>
      <c r="C1653" s="179">
        <v>5000</v>
      </c>
      <c r="D1653" s="88" t="s">
        <v>2863</v>
      </c>
      <c r="E1653" s="184" cm="1">
        <f t="array" ref="E1653">_xlfn.IFS($D1653=$O$5,C1653*$P$5,$D1653=$O$6,$C1653*$P$6,$D1653="AZN",$C1653)</f>
        <v>8500</v>
      </c>
      <c r="F1653" s="183" cm="1">
        <f t="array" ref="F1653">_xlfn.IFS($D1653=$O$5,$C1653*$P$5*0.01,$D1653=$O$6,$C1653*$P$6*0.01,$D1653="AZN",$C1653*0.08)</f>
        <v>85</v>
      </c>
    </row>
    <row r="1654" spans="1:6" x14ac:dyDescent="0.3">
      <c r="A1654" s="177" t="s">
        <v>1270</v>
      </c>
      <c r="B1654" s="178">
        <v>44700</v>
      </c>
      <c r="C1654" s="179">
        <v>5500</v>
      </c>
      <c r="D1654" s="88" t="s">
        <v>2862</v>
      </c>
      <c r="E1654" s="184" cm="1">
        <f t="array" ref="E1654">_xlfn.IFS($D1654=$O$5,C1654*$P$5,$D1654=$O$6,$C1654*$P$6,$D1654="AZN",$C1654)</f>
        <v>5500</v>
      </c>
      <c r="F1654" s="183" cm="1">
        <f t="array" ref="F1654">_xlfn.IFS($D1654=$O$5,$C1654*$P$5*0.01,$D1654=$O$6,$C1654*$P$6*0.01,$D1654="AZN",$C1654*0.08)</f>
        <v>440</v>
      </c>
    </row>
    <row r="1655" spans="1:6" x14ac:dyDescent="0.3">
      <c r="A1655" s="177" t="s">
        <v>1271</v>
      </c>
      <c r="B1655" s="178">
        <v>44793</v>
      </c>
      <c r="C1655" s="179">
        <v>5400</v>
      </c>
      <c r="D1655" s="88" t="s">
        <v>2864</v>
      </c>
      <c r="E1655" s="184" cm="1">
        <f t="array" ref="E1655">_xlfn.IFS($D1655=$O$5,C1655*$P$5,$D1655=$O$6,$C1655*$P$6,$D1655="AZN",$C1655)</f>
        <v>9809.1</v>
      </c>
      <c r="F1655" s="183" cm="1">
        <f t="array" ref="F1655">_xlfn.IFS($D1655=$O$5,$C1655*$P$5*0.01,$D1655=$O$6,$C1655*$P$6*0.01,$D1655="AZN",$C1655*0.08)</f>
        <v>98.091000000000008</v>
      </c>
    </row>
    <row r="1656" spans="1:6" x14ac:dyDescent="0.3">
      <c r="A1656" s="177" t="s">
        <v>1272</v>
      </c>
      <c r="B1656" s="178">
        <v>44018</v>
      </c>
      <c r="C1656" s="179">
        <v>10000</v>
      </c>
      <c r="D1656" s="88" t="s">
        <v>2862</v>
      </c>
      <c r="E1656" s="184" cm="1">
        <f t="array" ref="E1656">_xlfn.IFS($D1656=$O$5,C1656*$P$5,$D1656=$O$6,$C1656*$P$6,$D1656="AZN",$C1656)</f>
        <v>10000</v>
      </c>
      <c r="F1656" s="183" cm="1">
        <f t="array" ref="F1656">_xlfn.IFS($D1656=$O$5,$C1656*$P$5*0.01,$D1656=$O$6,$C1656*$P$6*0.01,$D1656="AZN",$C1656*0.08)</f>
        <v>800</v>
      </c>
    </row>
    <row r="1657" spans="1:6" x14ac:dyDescent="0.3">
      <c r="A1657" s="177" t="s">
        <v>524</v>
      </c>
      <c r="B1657" s="178">
        <v>44007</v>
      </c>
      <c r="C1657" s="179">
        <v>5000</v>
      </c>
      <c r="D1657" s="88" t="s">
        <v>2863</v>
      </c>
      <c r="E1657" s="184" cm="1">
        <f t="array" ref="E1657">_xlfn.IFS($D1657=$O$5,C1657*$P$5,$D1657=$O$6,$C1657*$P$6,$D1657="AZN",$C1657)</f>
        <v>8500</v>
      </c>
      <c r="F1657" s="183" cm="1">
        <f t="array" ref="F1657">_xlfn.IFS($D1657=$O$5,$C1657*$P$5*0.01,$D1657=$O$6,$C1657*$P$6*0.01,$D1657="AZN",$C1657*0.08)</f>
        <v>85</v>
      </c>
    </row>
    <row r="1658" spans="1:6" x14ac:dyDescent="0.3">
      <c r="A1658" s="177" t="s">
        <v>521</v>
      </c>
      <c r="B1658" s="178">
        <v>44192</v>
      </c>
      <c r="C1658" s="179">
        <v>4100</v>
      </c>
      <c r="D1658" s="88" t="s">
        <v>2863</v>
      </c>
      <c r="E1658" s="184" cm="1">
        <f t="array" ref="E1658">_xlfn.IFS($D1658=$O$5,C1658*$P$5,$D1658=$O$6,$C1658*$P$6,$D1658="AZN",$C1658)</f>
        <v>6970</v>
      </c>
      <c r="F1658" s="183" cm="1">
        <f t="array" ref="F1658">_xlfn.IFS($D1658=$O$5,$C1658*$P$5*0.01,$D1658=$O$6,$C1658*$P$6*0.01,$D1658="AZN",$C1658*0.08)</f>
        <v>69.7</v>
      </c>
    </row>
    <row r="1659" spans="1:6" x14ac:dyDescent="0.3">
      <c r="A1659" s="177" t="s">
        <v>1273</v>
      </c>
      <c r="B1659" s="178">
        <v>44026</v>
      </c>
      <c r="C1659" s="179">
        <v>9600</v>
      </c>
      <c r="D1659" s="88" t="s">
        <v>2863</v>
      </c>
      <c r="E1659" s="184" cm="1">
        <f t="array" ref="E1659">_xlfn.IFS($D1659=$O$5,C1659*$P$5,$D1659=$O$6,$C1659*$P$6,$D1659="AZN",$C1659)</f>
        <v>16320</v>
      </c>
      <c r="F1659" s="183" cm="1">
        <f t="array" ref="F1659">_xlfn.IFS($D1659=$O$5,$C1659*$P$5*0.01,$D1659=$O$6,$C1659*$P$6*0.01,$D1659="AZN",$C1659*0.08)</f>
        <v>163.20000000000002</v>
      </c>
    </row>
    <row r="1660" spans="1:6" x14ac:dyDescent="0.3">
      <c r="A1660" s="177" t="s">
        <v>1274</v>
      </c>
      <c r="B1660" s="178">
        <v>44049</v>
      </c>
      <c r="C1660" s="179">
        <v>2200</v>
      </c>
      <c r="D1660" s="88" t="s">
        <v>2862</v>
      </c>
      <c r="E1660" s="184" cm="1">
        <f t="array" ref="E1660">_xlfn.IFS($D1660=$O$5,C1660*$P$5,$D1660=$O$6,$C1660*$P$6,$D1660="AZN",$C1660)</f>
        <v>2200</v>
      </c>
      <c r="F1660" s="183" cm="1">
        <f t="array" ref="F1660">_xlfn.IFS($D1660=$O$5,$C1660*$P$5*0.01,$D1660=$O$6,$C1660*$P$6*0.01,$D1660="AZN",$C1660*0.08)</f>
        <v>176</v>
      </c>
    </row>
    <row r="1661" spans="1:6" x14ac:dyDescent="0.3">
      <c r="A1661" s="177" t="s">
        <v>1275</v>
      </c>
      <c r="B1661" s="178">
        <v>44253</v>
      </c>
      <c r="C1661" s="179">
        <v>8500</v>
      </c>
      <c r="D1661" s="88" t="s">
        <v>2864</v>
      </c>
      <c r="E1661" s="184" cm="1">
        <f t="array" ref="E1661">_xlfn.IFS($D1661=$O$5,C1661*$P$5,$D1661=$O$6,$C1661*$P$6,$D1661="AZN",$C1661)</f>
        <v>15440.25</v>
      </c>
      <c r="F1661" s="183" cm="1">
        <f t="array" ref="F1661">_xlfn.IFS($D1661=$O$5,$C1661*$P$5*0.01,$D1661=$O$6,$C1661*$P$6*0.01,$D1661="AZN",$C1661*0.08)</f>
        <v>154.4025</v>
      </c>
    </row>
    <row r="1662" spans="1:6" x14ac:dyDescent="0.3">
      <c r="A1662" s="177" t="s">
        <v>1276</v>
      </c>
      <c r="B1662" s="178">
        <v>44097</v>
      </c>
      <c r="C1662" s="179">
        <v>10300</v>
      </c>
      <c r="D1662" s="88" t="s">
        <v>2863</v>
      </c>
      <c r="E1662" s="184" cm="1">
        <f t="array" ref="E1662">_xlfn.IFS($D1662=$O$5,C1662*$P$5,$D1662=$O$6,$C1662*$P$6,$D1662="AZN",$C1662)</f>
        <v>17510</v>
      </c>
      <c r="F1662" s="183" cm="1">
        <f t="array" ref="F1662">_xlfn.IFS($D1662=$O$5,$C1662*$P$5*0.01,$D1662=$O$6,$C1662*$P$6*0.01,$D1662="AZN",$C1662*0.08)</f>
        <v>175.1</v>
      </c>
    </row>
    <row r="1663" spans="1:6" x14ac:dyDescent="0.3">
      <c r="A1663" s="177" t="s">
        <v>1083</v>
      </c>
      <c r="B1663" s="178">
        <v>44537</v>
      </c>
      <c r="C1663" s="179">
        <v>1800</v>
      </c>
      <c r="D1663" s="88" t="s">
        <v>2863</v>
      </c>
      <c r="E1663" s="184" cm="1">
        <f t="array" ref="E1663">_xlfn.IFS($D1663=$O$5,C1663*$P$5,$D1663=$O$6,$C1663*$P$6,$D1663="AZN",$C1663)</f>
        <v>3060</v>
      </c>
      <c r="F1663" s="183" cm="1">
        <f t="array" ref="F1663">_xlfn.IFS($D1663=$O$5,$C1663*$P$5*0.01,$D1663=$O$6,$C1663*$P$6*0.01,$D1663="AZN",$C1663*0.08)</f>
        <v>30.6</v>
      </c>
    </row>
    <row r="1664" spans="1:6" x14ac:dyDescent="0.3">
      <c r="A1664" s="177" t="s">
        <v>717</v>
      </c>
      <c r="B1664" s="178">
        <v>44634</v>
      </c>
      <c r="C1664" s="179">
        <v>12400</v>
      </c>
      <c r="D1664" s="88" t="s">
        <v>2862</v>
      </c>
      <c r="E1664" s="184" cm="1">
        <f t="array" ref="E1664">_xlfn.IFS($D1664=$O$5,C1664*$P$5,$D1664=$O$6,$C1664*$P$6,$D1664="AZN",$C1664)</f>
        <v>12400</v>
      </c>
      <c r="F1664" s="183" cm="1">
        <f t="array" ref="F1664">_xlfn.IFS($D1664=$O$5,$C1664*$P$5*0.01,$D1664=$O$6,$C1664*$P$6*0.01,$D1664="AZN",$C1664*0.08)</f>
        <v>992</v>
      </c>
    </row>
    <row r="1665" spans="1:6" x14ac:dyDescent="0.3">
      <c r="A1665" s="177" t="s">
        <v>544</v>
      </c>
      <c r="B1665" s="178">
        <v>43578</v>
      </c>
      <c r="C1665" s="179">
        <v>5400</v>
      </c>
      <c r="D1665" s="88" t="s">
        <v>2864</v>
      </c>
      <c r="E1665" s="184" cm="1">
        <f t="array" ref="E1665">_xlfn.IFS($D1665=$O$5,C1665*$P$5,$D1665=$O$6,$C1665*$P$6,$D1665="AZN",$C1665)</f>
        <v>9809.1</v>
      </c>
      <c r="F1665" s="183" cm="1">
        <f t="array" ref="F1665">_xlfn.IFS($D1665=$O$5,$C1665*$P$5*0.01,$D1665=$O$6,$C1665*$P$6*0.01,$D1665="AZN",$C1665*0.08)</f>
        <v>98.091000000000008</v>
      </c>
    </row>
    <row r="1666" spans="1:6" x14ac:dyDescent="0.3">
      <c r="A1666" s="177" t="s">
        <v>822</v>
      </c>
      <c r="B1666" s="178">
        <v>44236</v>
      </c>
      <c r="C1666" s="179">
        <v>3100</v>
      </c>
      <c r="D1666" s="88" t="s">
        <v>2863</v>
      </c>
      <c r="E1666" s="184" cm="1">
        <f t="array" ref="E1666">_xlfn.IFS($D1666=$O$5,C1666*$P$5,$D1666=$O$6,$C1666*$P$6,$D1666="AZN",$C1666)</f>
        <v>5270</v>
      </c>
      <c r="F1666" s="183" cm="1">
        <f t="array" ref="F1666">_xlfn.IFS($D1666=$O$5,$C1666*$P$5*0.01,$D1666=$O$6,$C1666*$P$6*0.01,$D1666="AZN",$C1666*0.08)</f>
        <v>52.7</v>
      </c>
    </row>
    <row r="1667" spans="1:6" x14ac:dyDescent="0.3">
      <c r="A1667" s="177" t="s">
        <v>1277</v>
      </c>
      <c r="B1667" s="178">
        <v>44696</v>
      </c>
      <c r="C1667" s="179">
        <v>1400</v>
      </c>
      <c r="D1667" s="88" t="s">
        <v>2863</v>
      </c>
      <c r="E1667" s="184" cm="1">
        <f t="array" ref="E1667">_xlfn.IFS($D1667=$O$5,C1667*$P$5,$D1667=$O$6,$C1667*$P$6,$D1667="AZN",$C1667)</f>
        <v>2380</v>
      </c>
      <c r="F1667" s="183" cm="1">
        <f t="array" ref="F1667">_xlfn.IFS($D1667=$O$5,$C1667*$P$5*0.01,$D1667=$O$6,$C1667*$P$6*0.01,$D1667="AZN",$C1667*0.08)</f>
        <v>23.8</v>
      </c>
    </row>
    <row r="1668" spans="1:6" x14ac:dyDescent="0.3">
      <c r="A1668" s="177" t="s">
        <v>1278</v>
      </c>
      <c r="B1668" s="178">
        <v>44077</v>
      </c>
      <c r="C1668" s="179">
        <v>9400</v>
      </c>
      <c r="D1668" s="88" t="s">
        <v>2863</v>
      </c>
      <c r="E1668" s="184" cm="1">
        <f t="array" ref="E1668">_xlfn.IFS($D1668=$O$5,C1668*$P$5,$D1668=$O$6,$C1668*$P$6,$D1668="AZN",$C1668)</f>
        <v>15980</v>
      </c>
      <c r="F1668" s="183" cm="1">
        <f t="array" ref="F1668">_xlfn.IFS($D1668=$O$5,$C1668*$P$5*0.01,$D1668=$O$6,$C1668*$P$6*0.01,$D1668="AZN",$C1668*0.08)</f>
        <v>159.80000000000001</v>
      </c>
    </row>
    <row r="1669" spans="1:6" x14ac:dyDescent="0.3">
      <c r="A1669" s="177" t="s">
        <v>475</v>
      </c>
      <c r="B1669" s="178">
        <v>44251</v>
      </c>
      <c r="C1669" s="179">
        <v>7400</v>
      </c>
      <c r="D1669" s="88" t="s">
        <v>2863</v>
      </c>
      <c r="E1669" s="184" cm="1">
        <f t="array" ref="E1669">_xlfn.IFS($D1669=$O$5,C1669*$P$5,$D1669=$O$6,$C1669*$P$6,$D1669="AZN",$C1669)</f>
        <v>12580</v>
      </c>
      <c r="F1669" s="183" cm="1">
        <f t="array" ref="F1669">_xlfn.IFS($D1669=$O$5,$C1669*$P$5*0.01,$D1669=$O$6,$C1669*$P$6*0.01,$D1669="AZN",$C1669*0.08)</f>
        <v>125.8</v>
      </c>
    </row>
    <row r="1670" spans="1:6" x14ac:dyDescent="0.3">
      <c r="A1670" s="177" t="s">
        <v>1165</v>
      </c>
      <c r="B1670" s="178">
        <v>44008</v>
      </c>
      <c r="C1670" s="179">
        <v>1300</v>
      </c>
      <c r="D1670" s="88" t="s">
        <v>2864</v>
      </c>
      <c r="E1670" s="184" cm="1">
        <f t="array" ref="E1670">_xlfn.IFS($D1670=$O$5,C1670*$P$5,$D1670=$O$6,$C1670*$P$6,$D1670="AZN",$C1670)</f>
        <v>2361.4499999999998</v>
      </c>
      <c r="F1670" s="183" cm="1">
        <f t="array" ref="F1670">_xlfn.IFS($D1670=$O$5,$C1670*$P$5*0.01,$D1670=$O$6,$C1670*$P$6*0.01,$D1670="AZN",$C1670*0.08)</f>
        <v>23.6145</v>
      </c>
    </row>
    <row r="1671" spans="1:6" x14ac:dyDescent="0.3">
      <c r="A1671" s="177" t="s">
        <v>1197</v>
      </c>
      <c r="B1671" s="178">
        <v>44186</v>
      </c>
      <c r="C1671" s="179">
        <v>8600</v>
      </c>
      <c r="D1671" s="88" t="s">
        <v>2862</v>
      </c>
      <c r="E1671" s="184" cm="1">
        <f t="array" ref="E1671">_xlfn.IFS($D1671=$O$5,C1671*$P$5,$D1671=$O$6,$C1671*$P$6,$D1671="AZN",$C1671)</f>
        <v>8600</v>
      </c>
      <c r="F1671" s="183" cm="1">
        <f t="array" ref="F1671">_xlfn.IFS($D1671=$O$5,$C1671*$P$5*0.01,$D1671=$O$6,$C1671*$P$6*0.01,$D1671="AZN",$C1671*0.08)</f>
        <v>688</v>
      </c>
    </row>
    <row r="1672" spans="1:6" x14ac:dyDescent="0.3">
      <c r="A1672" s="177" t="s">
        <v>1279</v>
      </c>
      <c r="B1672" s="178">
        <v>44419</v>
      </c>
      <c r="C1672" s="179">
        <v>1300</v>
      </c>
      <c r="D1672" s="88" t="s">
        <v>2864</v>
      </c>
      <c r="E1672" s="184" cm="1">
        <f t="array" ref="E1672">_xlfn.IFS($D1672=$O$5,C1672*$P$5,$D1672=$O$6,$C1672*$P$6,$D1672="AZN",$C1672)</f>
        <v>2361.4499999999998</v>
      </c>
      <c r="F1672" s="183" cm="1">
        <f t="array" ref="F1672">_xlfn.IFS($D1672=$O$5,$C1672*$P$5*0.01,$D1672=$O$6,$C1672*$P$6*0.01,$D1672="AZN",$C1672*0.08)</f>
        <v>23.6145</v>
      </c>
    </row>
    <row r="1673" spans="1:6" x14ac:dyDescent="0.3">
      <c r="A1673" s="177" t="s">
        <v>1280</v>
      </c>
      <c r="B1673" s="178">
        <v>44173</v>
      </c>
      <c r="C1673" s="179">
        <v>11800</v>
      </c>
      <c r="D1673" s="88" t="s">
        <v>2864</v>
      </c>
      <c r="E1673" s="184" cm="1">
        <f t="array" ref="E1673">_xlfn.IFS($D1673=$O$5,C1673*$P$5,$D1673=$O$6,$C1673*$P$6,$D1673="AZN",$C1673)</f>
        <v>21434.7</v>
      </c>
      <c r="F1673" s="183" cm="1">
        <f t="array" ref="F1673">_xlfn.IFS($D1673=$O$5,$C1673*$P$5*0.01,$D1673=$O$6,$C1673*$P$6*0.01,$D1673="AZN",$C1673*0.08)</f>
        <v>214.34700000000001</v>
      </c>
    </row>
    <row r="1674" spans="1:6" x14ac:dyDescent="0.3">
      <c r="A1674" s="177" t="s">
        <v>1036</v>
      </c>
      <c r="B1674" s="178">
        <v>44352</v>
      </c>
      <c r="C1674" s="179">
        <v>8100</v>
      </c>
      <c r="D1674" s="88" t="s">
        <v>2863</v>
      </c>
      <c r="E1674" s="184" cm="1">
        <f t="array" ref="E1674">_xlfn.IFS($D1674=$O$5,C1674*$P$5,$D1674=$O$6,$C1674*$P$6,$D1674="AZN",$C1674)</f>
        <v>13770</v>
      </c>
      <c r="F1674" s="183" cm="1">
        <f t="array" ref="F1674">_xlfn.IFS($D1674=$O$5,$C1674*$P$5*0.01,$D1674=$O$6,$C1674*$P$6*0.01,$D1674="AZN",$C1674*0.08)</f>
        <v>137.70000000000002</v>
      </c>
    </row>
    <row r="1675" spans="1:6" x14ac:dyDescent="0.3">
      <c r="A1675" s="177" t="s">
        <v>987</v>
      </c>
      <c r="B1675" s="178">
        <v>44011</v>
      </c>
      <c r="C1675" s="179">
        <v>1200</v>
      </c>
      <c r="D1675" s="88" t="s">
        <v>2863</v>
      </c>
      <c r="E1675" s="184" cm="1">
        <f t="array" ref="E1675">_xlfn.IFS($D1675=$O$5,C1675*$P$5,$D1675=$O$6,$C1675*$P$6,$D1675="AZN",$C1675)</f>
        <v>2040</v>
      </c>
      <c r="F1675" s="183" cm="1">
        <f t="array" ref="F1675">_xlfn.IFS($D1675=$O$5,$C1675*$P$5*0.01,$D1675=$O$6,$C1675*$P$6*0.01,$D1675="AZN",$C1675*0.08)</f>
        <v>20.400000000000002</v>
      </c>
    </row>
    <row r="1676" spans="1:6" x14ac:dyDescent="0.3">
      <c r="A1676" s="177" t="s">
        <v>1281</v>
      </c>
      <c r="B1676" s="178">
        <v>44500</v>
      </c>
      <c r="C1676" s="179">
        <v>2700</v>
      </c>
      <c r="D1676" s="88" t="s">
        <v>2863</v>
      </c>
      <c r="E1676" s="184" cm="1">
        <f t="array" ref="E1676">_xlfn.IFS($D1676=$O$5,C1676*$P$5,$D1676=$O$6,$C1676*$P$6,$D1676="AZN",$C1676)</f>
        <v>4590</v>
      </c>
      <c r="F1676" s="183" cm="1">
        <f t="array" ref="F1676">_xlfn.IFS($D1676=$O$5,$C1676*$P$5*0.01,$D1676=$O$6,$C1676*$P$6*0.01,$D1676="AZN",$C1676*0.08)</f>
        <v>45.9</v>
      </c>
    </row>
    <row r="1677" spans="1:6" x14ac:dyDescent="0.3">
      <c r="A1677" s="177" t="s">
        <v>558</v>
      </c>
      <c r="B1677" s="178">
        <v>44356</v>
      </c>
      <c r="C1677" s="179">
        <v>2600</v>
      </c>
      <c r="D1677" s="88" t="s">
        <v>2864</v>
      </c>
      <c r="E1677" s="184" cm="1">
        <f t="array" ref="E1677">_xlfn.IFS($D1677=$O$5,C1677*$P$5,$D1677=$O$6,$C1677*$P$6,$D1677="AZN",$C1677)</f>
        <v>4722.8999999999996</v>
      </c>
      <c r="F1677" s="183" cm="1">
        <f t="array" ref="F1677">_xlfn.IFS($D1677=$O$5,$C1677*$P$5*0.01,$D1677=$O$6,$C1677*$P$6*0.01,$D1677="AZN",$C1677*0.08)</f>
        <v>47.228999999999999</v>
      </c>
    </row>
    <row r="1678" spans="1:6" x14ac:dyDescent="0.3">
      <c r="A1678" s="177" t="s">
        <v>1282</v>
      </c>
      <c r="B1678" s="178">
        <v>43548</v>
      </c>
      <c r="C1678" s="179">
        <v>2200</v>
      </c>
      <c r="D1678" s="88" t="s">
        <v>2862</v>
      </c>
      <c r="E1678" s="184" cm="1">
        <f t="array" ref="E1678">_xlfn.IFS($D1678=$O$5,C1678*$P$5,$D1678=$O$6,$C1678*$P$6,$D1678="AZN",$C1678)</f>
        <v>2200</v>
      </c>
      <c r="F1678" s="183" cm="1">
        <f t="array" ref="F1678">_xlfn.IFS($D1678=$O$5,$C1678*$P$5*0.01,$D1678=$O$6,$C1678*$P$6*0.01,$D1678="AZN",$C1678*0.08)</f>
        <v>176</v>
      </c>
    </row>
    <row r="1679" spans="1:6" x14ac:dyDescent="0.3">
      <c r="A1679" s="177" t="s">
        <v>1283</v>
      </c>
      <c r="B1679" s="178">
        <v>44498</v>
      </c>
      <c r="C1679" s="179">
        <v>12500</v>
      </c>
      <c r="D1679" s="88" t="s">
        <v>2863</v>
      </c>
      <c r="E1679" s="184" cm="1">
        <f t="array" ref="E1679">_xlfn.IFS($D1679=$O$5,C1679*$P$5,$D1679=$O$6,$C1679*$P$6,$D1679="AZN",$C1679)</f>
        <v>21250</v>
      </c>
      <c r="F1679" s="183" cm="1">
        <f t="array" ref="F1679">_xlfn.IFS($D1679=$O$5,$C1679*$P$5*0.01,$D1679=$O$6,$C1679*$P$6*0.01,$D1679="AZN",$C1679*0.08)</f>
        <v>212.5</v>
      </c>
    </row>
    <row r="1680" spans="1:6" x14ac:dyDescent="0.3">
      <c r="A1680" s="177" t="s">
        <v>1284</v>
      </c>
      <c r="B1680" s="178">
        <v>44146</v>
      </c>
      <c r="C1680" s="179">
        <v>12600</v>
      </c>
      <c r="D1680" s="88" t="s">
        <v>2862</v>
      </c>
      <c r="E1680" s="184" cm="1">
        <f t="array" ref="E1680">_xlfn.IFS($D1680=$O$5,C1680*$P$5,$D1680=$O$6,$C1680*$P$6,$D1680="AZN",$C1680)</f>
        <v>12600</v>
      </c>
      <c r="F1680" s="183" cm="1">
        <f t="array" ref="F1680">_xlfn.IFS($D1680=$O$5,$C1680*$P$5*0.01,$D1680=$O$6,$C1680*$P$6*0.01,$D1680="AZN",$C1680*0.08)</f>
        <v>1008</v>
      </c>
    </row>
    <row r="1681" spans="1:6" x14ac:dyDescent="0.3">
      <c r="A1681" s="177" t="s">
        <v>608</v>
      </c>
      <c r="B1681" s="178">
        <v>44327</v>
      </c>
      <c r="C1681" s="179">
        <v>4800</v>
      </c>
      <c r="D1681" s="88" t="s">
        <v>2862</v>
      </c>
      <c r="E1681" s="184" cm="1">
        <f t="array" ref="E1681">_xlfn.IFS($D1681=$O$5,C1681*$P$5,$D1681=$O$6,$C1681*$P$6,$D1681="AZN",$C1681)</f>
        <v>4800</v>
      </c>
      <c r="F1681" s="183" cm="1">
        <f t="array" ref="F1681">_xlfn.IFS($D1681=$O$5,$C1681*$P$5*0.01,$D1681=$O$6,$C1681*$P$6*0.01,$D1681="AZN",$C1681*0.08)</f>
        <v>384</v>
      </c>
    </row>
    <row r="1682" spans="1:6" x14ac:dyDescent="0.3">
      <c r="A1682" s="177" t="s">
        <v>589</v>
      </c>
      <c r="B1682" s="178">
        <v>44435</v>
      </c>
      <c r="C1682" s="179">
        <v>1800</v>
      </c>
      <c r="D1682" s="88" t="s">
        <v>2863</v>
      </c>
      <c r="E1682" s="184" cm="1">
        <f t="array" ref="E1682">_xlfn.IFS($D1682=$O$5,C1682*$P$5,$D1682=$O$6,$C1682*$P$6,$D1682="AZN",$C1682)</f>
        <v>3060</v>
      </c>
      <c r="F1682" s="183" cm="1">
        <f t="array" ref="F1682">_xlfn.IFS($D1682=$O$5,$C1682*$P$5*0.01,$D1682=$O$6,$C1682*$P$6*0.01,$D1682="AZN",$C1682*0.08)</f>
        <v>30.6</v>
      </c>
    </row>
    <row r="1683" spans="1:6" x14ac:dyDescent="0.3">
      <c r="A1683" s="177" t="s">
        <v>1285</v>
      </c>
      <c r="B1683" s="178">
        <v>43859</v>
      </c>
      <c r="C1683" s="179">
        <v>12900</v>
      </c>
      <c r="D1683" s="88" t="s">
        <v>2862</v>
      </c>
      <c r="E1683" s="184" cm="1">
        <f t="array" ref="E1683">_xlfn.IFS($D1683=$O$5,C1683*$P$5,$D1683=$O$6,$C1683*$P$6,$D1683="AZN",$C1683)</f>
        <v>12900</v>
      </c>
      <c r="F1683" s="183" cm="1">
        <f t="array" ref="F1683">_xlfn.IFS($D1683=$O$5,$C1683*$P$5*0.01,$D1683=$O$6,$C1683*$P$6*0.01,$D1683="AZN",$C1683*0.08)</f>
        <v>1032</v>
      </c>
    </row>
    <row r="1684" spans="1:6" x14ac:dyDescent="0.3">
      <c r="A1684" s="177" t="s">
        <v>1028</v>
      </c>
      <c r="B1684" s="178">
        <v>44230</v>
      </c>
      <c r="C1684" s="179">
        <v>11000</v>
      </c>
      <c r="D1684" s="88" t="s">
        <v>2864</v>
      </c>
      <c r="E1684" s="184" cm="1">
        <f t="array" ref="E1684">_xlfn.IFS($D1684=$O$5,C1684*$P$5,$D1684=$O$6,$C1684*$P$6,$D1684="AZN",$C1684)</f>
        <v>19981.5</v>
      </c>
      <c r="F1684" s="183" cm="1">
        <f t="array" ref="F1684">_xlfn.IFS($D1684=$O$5,$C1684*$P$5*0.01,$D1684=$O$6,$C1684*$P$6*0.01,$D1684="AZN",$C1684*0.08)</f>
        <v>199.815</v>
      </c>
    </row>
    <row r="1685" spans="1:6" x14ac:dyDescent="0.3">
      <c r="A1685" s="177" t="s">
        <v>833</v>
      </c>
      <c r="B1685" s="178">
        <v>44371</v>
      </c>
      <c r="C1685" s="179">
        <v>8500</v>
      </c>
      <c r="D1685" s="88" t="s">
        <v>2863</v>
      </c>
      <c r="E1685" s="184" cm="1">
        <f t="array" ref="E1685">_xlfn.IFS($D1685=$O$5,C1685*$P$5,$D1685=$O$6,$C1685*$P$6,$D1685="AZN",$C1685)</f>
        <v>14450</v>
      </c>
      <c r="F1685" s="183" cm="1">
        <f t="array" ref="F1685">_xlfn.IFS($D1685=$O$5,$C1685*$P$5*0.01,$D1685=$O$6,$C1685*$P$6*0.01,$D1685="AZN",$C1685*0.08)</f>
        <v>144.5</v>
      </c>
    </row>
    <row r="1686" spans="1:6" x14ac:dyDescent="0.3">
      <c r="A1686" s="177" t="s">
        <v>1286</v>
      </c>
      <c r="B1686" s="178">
        <v>44613</v>
      </c>
      <c r="C1686" s="179">
        <v>3000</v>
      </c>
      <c r="D1686" s="88" t="s">
        <v>2863</v>
      </c>
      <c r="E1686" s="184" cm="1">
        <f t="array" ref="E1686">_xlfn.IFS($D1686=$O$5,C1686*$P$5,$D1686=$O$6,$C1686*$P$6,$D1686="AZN",$C1686)</f>
        <v>5100</v>
      </c>
      <c r="F1686" s="183" cm="1">
        <f t="array" ref="F1686">_xlfn.IFS($D1686=$O$5,$C1686*$P$5*0.01,$D1686=$O$6,$C1686*$P$6*0.01,$D1686="AZN",$C1686*0.08)</f>
        <v>51</v>
      </c>
    </row>
    <row r="1687" spans="1:6" x14ac:dyDescent="0.3">
      <c r="A1687" s="177" t="s">
        <v>1211</v>
      </c>
      <c r="B1687" s="178">
        <v>44715</v>
      </c>
      <c r="C1687" s="179">
        <v>5700</v>
      </c>
      <c r="D1687" s="88" t="s">
        <v>2864</v>
      </c>
      <c r="E1687" s="184" cm="1">
        <f t="array" ref="E1687">_xlfn.IFS($D1687=$O$5,C1687*$P$5,$D1687=$O$6,$C1687*$P$6,$D1687="AZN",$C1687)</f>
        <v>10354.049999999999</v>
      </c>
      <c r="F1687" s="183" cm="1">
        <f t="array" ref="F1687">_xlfn.IFS($D1687=$O$5,$C1687*$P$5*0.01,$D1687=$O$6,$C1687*$P$6*0.01,$D1687="AZN",$C1687*0.08)</f>
        <v>103.54049999999999</v>
      </c>
    </row>
    <row r="1688" spans="1:6" x14ac:dyDescent="0.3">
      <c r="A1688" s="177" t="s">
        <v>1287</v>
      </c>
      <c r="B1688" s="178">
        <v>44056</v>
      </c>
      <c r="C1688" s="179">
        <v>11500</v>
      </c>
      <c r="D1688" s="88" t="s">
        <v>2863</v>
      </c>
      <c r="E1688" s="184" cm="1">
        <f t="array" ref="E1688">_xlfn.IFS($D1688=$O$5,C1688*$P$5,$D1688=$O$6,$C1688*$P$6,$D1688="AZN",$C1688)</f>
        <v>19550</v>
      </c>
      <c r="F1688" s="183" cm="1">
        <f t="array" ref="F1688">_xlfn.IFS($D1688=$O$5,$C1688*$P$5*0.01,$D1688=$O$6,$C1688*$P$6*0.01,$D1688="AZN",$C1688*0.08)</f>
        <v>195.5</v>
      </c>
    </row>
    <row r="1689" spans="1:6" x14ac:dyDescent="0.3">
      <c r="A1689" s="177" t="s">
        <v>327</v>
      </c>
      <c r="B1689" s="178">
        <v>43772</v>
      </c>
      <c r="C1689" s="179">
        <v>3400</v>
      </c>
      <c r="D1689" s="88" t="s">
        <v>2863</v>
      </c>
      <c r="E1689" s="184" cm="1">
        <f t="array" ref="E1689">_xlfn.IFS($D1689=$O$5,C1689*$P$5,$D1689=$O$6,$C1689*$P$6,$D1689="AZN",$C1689)</f>
        <v>5780</v>
      </c>
      <c r="F1689" s="183" cm="1">
        <f t="array" ref="F1689">_xlfn.IFS($D1689=$O$5,$C1689*$P$5*0.01,$D1689=$O$6,$C1689*$P$6*0.01,$D1689="AZN",$C1689*0.08)</f>
        <v>57.800000000000004</v>
      </c>
    </row>
    <row r="1690" spans="1:6" x14ac:dyDescent="0.3">
      <c r="A1690" s="177" t="s">
        <v>1288</v>
      </c>
      <c r="B1690" s="178">
        <v>44538</v>
      </c>
      <c r="C1690" s="179">
        <v>3500</v>
      </c>
      <c r="D1690" s="88" t="s">
        <v>2863</v>
      </c>
      <c r="E1690" s="184" cm="1">
        <f t="array" ref="E1690">_xlfn.IFS($D1690=$O$5,C1690*$P$5,$D1690=$O$6,$C1690*$P$6,$D1690="AZN",$C1690)</f>
        <v>5950</v>
      </c>
      <c r="F1690" s="183" cm="1">
        <f t="array" ref="F1690">_xlfn.IFS($D1690=$O$5,$C1690*$P$5*0.01,$D1690=$O$6,$C1690*$P$6*0.01,$D1690="AZN",$C1690*0.08)</f>
        <v>59.5</v>
      </c>
    </row>
    <row r="1691" spans="1:6" x14ac:dyDescent="0.3">
      <c r="A1691" s="177" t="s">
        <v>529</v>
      </c>
      <c r="B1691" s="178">
        <v>44626</v>
      </c>
      <c r="C1691" s="179">
        <v>12300</v>
      </c>
      <c r="D1691" s="88" t="s">
        <v>2864</v>
      </c>
      <c r="E1691" s="184" cm="1">
        <f t="array" ref="E1691">_xlfn.IFS($D1691=$O$5,C1691*$P$5,$D1691=$O$6,$C1691*$P$6,$D1691="AZN",$C1691)</f>
        <v>22342.95</v>
      </c>
      <c r="F1691" s="183" cm="1">
        <f t="array" ref="F1691">_xlfn.IFS($D1691=$O$5,$C1691*$P$5*0.01,$D1691=$O$6,$C1691*$P$6*0.01,$D1691="AZN",$C1691*0.08)</f>
        <v>223.42950000000002</v>
      </c>
    </row>
    <row r="1692" spans="1:6" x14ac:dyDescent="0.3">
      <c r="A1692" s="177" t="s">
        <v>1289</v>
      </c>
      <c r="B1692" s="178">
        <v>44082</v>
      </c>
      <c r="C1692" s="179">
        <v>11400</v>
      </c>
      <c r="D1692" s="88" t="s">
        <v>2862</v>
      </c>
      <c r="E1692" s="184" cm="1">
        <f t="array" ref="E1692">_xlfn.IFS($D1692=$O$5,C1692*$P$5,$D1692=$O$6,$C1692*$P$6,$D1692="AZN",$C1692)</f>
        <v>11400</v>
      </c>
      <c r="F1692" s="183" cm="1">
        <f t="array" ref="F1692">_xlfn.IFS($D1692=$O$5,$C1692*$P$5*0.01,$D1692=$O$6,$C1692*$P$6*0.01,$D1692="AZN",$C1692*0.08)</f>
        <v>912</v>
      </c>
    </row>
    <row r="1693" spans="1:6" x14ac:dyDescent="0.3">
      <c r="A1693" s="177" t="s">
        <v>351</v>
      </c>
      <c r="B1693" s="178">
        <v>44207</v>
      </c>
      <c r="C1693" s="179">
        <v>10800</v>
      </c>
      <c r="D1693" s="88" t="s">
        <v>2862</v>
      </c>
      <c r="E1693" s="184" cm="1">
        <f t="array" ref="E1693">_xlfn.IFS($D1693=$O$5,C1693*$P$5,$D1693=$O$6,$C1693*$P$6,$D1693="AZN",$C1693)</f>
        <v>10800</v>
      </c>
      <c r="F1693" s="183" cm="1">
        <f t="array" ref="F1693">_xlfn.IFS($D1693=$O$5,$C1693*$P$5*0.01,$D1693=$O$6,$C1693*$P$6*0.01,$D1693="AZN",$C1693*0.08)</f>
        <v>864</v>
      </c>
    </row>
    <row r="1694" spans="1:6" x14ac:dyDescent="0.3">
      <c r="A1694" s="177" t="s">
        <v>1290</v>
      </c>
      <c r="B1694" s="178">
        <v>44434</v>
      </c>
      <c r="C1694" s="179">
        <v>6300</v>
      </c>
      <c r="D1694" s="88" t="s">
        <v>2864</v>
      </c>
      <c r="E1694" s="184" cm="1">
        <f t="array" ref="E1694">_xlfn.IFS($D1694=$O$5,C1694*$P$5,$D1694=$O$6,$C1694*$P$6,$D1694="AZN",$C1694)</f>
        <v>11443.95</v>
      </c>
      <c r="F1694" s="183" cm="1">
        <f t="array" ref="F1694">_xlfn.IFS($D1694=$O$5,$C1694*$P$5*0.01,$D1694=$O$6,$C1694*$P$6*0.01,$D1694="AZN",$C1694*0.08)</f>
        <v>114.43950000000001</v>
      </c>
    </row>
    <row r="1695" spans="1:6" x14ac:dyDescent="0.3">
      <c r="A1695" s="177" t="s">
        <v>323</v>
      </c>
      <c r="B1695" s="178">
        <v>44002</v>
      </c>
      <c r="C1695" s="179">
        <v>3800</v>
      </c>
      <c r="D1695" s="88" t="s">
        <v>2864</v>
      </c>
      <c r="E1695" s="184" cm="1">
        <f t="array" ref="E1695">_xlfn.IFS($D1695=$O$5,C1695*$P$5,$D1695=$O$6,$C1695*$P$6,$D1695="AZN",$C1695)</f>
        <v>6902.7</v>
      </c>
      <c r="F1695" s="183" cm="1">
        <f t="array" ref="F1695">_xlfn.IFS($D1695=$O$5,$C1695*$P$5*0.01,$D1695=$O$6,$C1695*$P$6*0.01,$D1695="AZN",$C1695*0.08)</f>
        <v>69.027000000000001</v>
      </c>
    </row>
    <row r="1696" spans="1:6" x14ac:dyDescent="0.3">
      <c r="A1696" s="177" t="s">
        <v>1291</v>
      </c>
      <c r="B1696" s="178">
        <v>43652</v>
      </c>
      <c r="C1696" s="179">
        <v>10200</v>
      </c>
      <c r="D1696" s="88" t="s">
        <v>2864</v>
      </c>
      <c r="E1696" s="184" cm="1">
        <f t="array" ref="E1696">_xlfn.IFS($D1696=$O$5,C1696*$P$5,$D1696=$O$6,$C1696*$P$6,$D1696="AZN",$C1696)</f>
        <v>18528.3</v>
      </c>
      <c r="F1696" s="183" cm="1">
        <f t="array" ref="F1696">_xlfn.IFS($D1696=$O$5,$C1696*$P$5*0.01,$D1696=$O$6,$C1696*$P$6*0.01,$D1696="AZN",$C1696*0.08)</f>
        <v>185.28299999999999</v>
      </c>
    </row>
    <row r="1697" spans="1:6" x14ac:dyDescent="0.3">
      <c r="A1697" s="177" t="s">
        <v>1292</v>
      </c>
      <c r="B1697" s="178">
        <v>43943</v>
      </c>
      <c r="C1697" s="179">
        <v>7900</v>
      </c>
      <c r="D1697" s="88" t="s">
        <v>2863</v>
      </c>
      <c r="E1697" s="184" cm="1">
        <f t="array" ref="E1697">_xlfn.IFS($D1697=$O$5,C1697*$P$5,$D1697=$O$6,$C1697*$P$6,$D1697="AZN",$C1697)</f>
        <v>13430</v>
      </c>
      <c r="F1697" s="183" cm="1">
        <f t="array" ref="F1697">_xlfn.IFS($D1697=$O$5,$C1697*$P$5*0.01,$D1697=$O$6,$C1697*$P$6*0.01,$D1697="AZN",$C1697*0.08)</f>
        <v>134.30000000000001</v>
      </c>
    </row>
    <row r="1698" spans="1:6" x14ac:dyDescent="0.3">
      <c r="A1698" s="177" t="s">
        <v>729</v>
      </c>
      <c r="B1698" s="178">
        <v>44358</v>
      </c>
      <c r="C1698" s="179">
        <v>7300</v>
      </c>
      <c r="D1698" s="88" t="s">
        <v>2863</v>
      </c>
      <c r="E1698" s="184" cm="1">
        <f t="array" ref="E1698">_xlfn.IFS($D1698=$O$5,C1698*$P$5,$D1698=$O$6,$C1698*$P$6,$D1698="AZN",$C1698)</f>
        <v>12410</v>
      </c>
      <c r="F1698" s="183" cm="1">
        <f t="array" ref="F1698">_xlfn.IFS($D1698=$O$5,$C1698*$P$5*0.01,$D1698=$O$6,$C1698*$P$6*0.01,$D1698="AZN",$C1698*0.08)</f>
        <v>124.10000000000001</v>
      </c>
    </row>
    <row r="1699" spans="1:6" x14ac:dyDescent="0.3">
      <c r="A1699" s="177" t="s">
        <v>929</v>
      </c>
      <c r="B1699" s="178">
        <v>44036</v>
      </c>
      <c r="C1699" s="179">
        <v>12000</v>
      </c>
      <c r="D1699" s="88" t="s">
        <v>2864</v>
      </c>
      <c r="E1699" s="184" cm="1">
        <f t="array" ref="E1699">_xlfn.IFS($D1699=$O$5,C1699*$P$5,$D1699=$O$6,$C1699*$P$6,$D1699="AZN",$C1699)</f>
        <v>21798</v>
      </c>
      <c r="F1699" s="183" cm="1">
        <f t="array" ref="F1699">_xlfn.IFS($D1699=$O$5,$C1699*$P$5*0.01,$D1699=$O$6,$C1699*$P$6*0.01,$D1699="AZN",$C1699*0.08)</f>
        <v>217.98000000000002</v>
      </c>
    </row>
    <row r="1700" spans="1:6" x14ac:dyDescent="0.3">
      <c r="A1700" s="177" t="s">
        <v>1237</v>
      </c>
      <c r="B1700" s="178">
        <v>44308</v>
      </c>
      <c r="C1700" s="179">
        <v>5100</v>
      </c>
      <c r="D1700" s="88" t="s">
        <v>2863</v>
      </c>
      <c r="E1700" s="184" cm="1">
        <f t="array" ref="E1700">_xlfn.IFS($D1700=$O$5,C1700*$P$5,$D1700=$O$6,$C1700*$P$6,$D1700="AZN",$C1700)</f>
        <v>8670</v>
      </c>
      <c r="F1700" s="183" cm="1">
        <f t="array" ref="F1700">_xlfn.IFS($D1700=$O$5,$C1700*$P$5*0.01,$D1700=$O$6,$C1700*$P$6*0.01,$D1700="AZN",$C1700*0.08)</f>
        <v>86.7</v>
      </c>
    </row>
    <row r="1701" spans="1:6" x14ac:dyDescent="0.3">
      <c r="A1701" s="177" t="s">
        <v>1178</v>
      </c>
      <c r="B1701" s="178">
        <v>43607</v>
      </c>
      <c r="C1701" s="179">
        <v>10300</v>
      </c>
      <c r="D1701" s="88" t="s">
        <v>2864</v>
      </c>
      <c r="E1701" s="184" cm="1">
        <f t="array" ref="E1701">_xlfn.IFS($D1701=$O$5,C1701*$P$5,$D1701=$O$6,$C1701*$P$6,$D1701="AZN",$C1701)</f>
        <v>18709.95</v>
      </c>
      <c r="F1701" s="183" cm="1">
        <f t="array" ref="F1701">_xlfn.IFS($D1701=$O$5,$C1701*$P$5*0.01,$D1701=$O$6,$C1701*$P$6*0.01,$D1701="AZN",$C1701*0.08)</f>
        <v>187.09950000000001</v>
      </c>
    </row>
    <row r="1702" spans="1:6" x14ac:dyDescent="0.3">
      <c r="A1702" s="177" t="s">
        <v>259</v>
      </c>
      <c r="B1702" s="178">
        <v>44389</v>
      </c>
      <c r="C1702" s="179">
        <v>6400</v>
      </c>
      <c r="D1702" s="88" t="s">
        <v>2864</v>
      </c>
      <c r="E1702" s="184" cm="1">
        <f t="array" ref="E1702">_xlfn.IFS($D1702=$O$5,C1702*$P$5,$D1702=$O$6,$C1702*$P$6,$D1702="AZN",$C1702)</f>
        <v>11625.6</v>
      </c>
      <c r="F1702" s="183" cm="1">
        <f t="array" ref="F1702">_xlfn.IFS($D1702=$O$5,$C1702*$P$5*0.01,$D1702=$O$6,$C1702*$P$6*0.01,$D1702="AZN",$C1702*0.08)</f>
        <v>116.256</v>
      </c>
    </row>
    <row r="1703" spans="1:6" x14ac:dyDescent="0.3">
      <c r="A1703" s="177" t="s">
        <v>1293</v>
      </c>
      <c r="B1703" s="178">
        <v>44275</v>
      </c>
      <c r="C1703" s="179">
        <v>8400</v>
      </c>
      <c r="D1703" s="88" t="s">
        <v>2863</v>
      </c>
      <c r="E1703" s="184" cm="1">
        <f t="array" ref="E1703">_xlfn.IFS($D1703=$O$5,C1703*$P$5,$D1703=$O$6,$C1703*$P$6,$D1703="AZN",$C1703)</f>
        <v>14280</v>
      </c>
      <c r="F1703" s="183" cm="1">
        <f t="array" ref="F1703">_xlfn.IFS($D1703=$O$5,$C1703*$P$5*0.01,$D1703=$O$6,$C1703*$P$6*0.01,$D1703="AZN",$C1703*0.08)</f>
        <v>142.80000000000001</v>
      </c>
    </row>
    <row r="1704" spans="1:6" x14ac:dyDescent="0.3">
      <c r="A1704" s="177" t="s">
        <v>1294</v>
      </c>
      <c r="B1704" s="178">
        <v>43748</v>
      </c>
      <c r="C1704" s="179">
        <v>3400</v>
      </c>
      <c r="D1704" s="88" t="s">
        <v>2862</v>
      </c>
      <c r="E1704" s="184" cm="1">
        <f t="array" ref="E1704">_xlfn.IFS($D1704=$O$5,C1704*$P$5,$D1704=$O$6,$C1704*$P$6,$D1704="AZN",$C1704)</f>
        <v>3400</v>
      </c>
      <c r="F1704" s="183" cm="1">
        <f t="array" ref="F1704">_xlfn.IFS($D1704=$O$5,$C1704*$P$5*0.01,$D1704=$O$6,$C1704*$P$6*0.01,$D1704="AZN",$C1704*0.08)</f>
        <v>272</v>
      </c>
    </row>
    <row r="1705" spans="1:6" x14ac:dyDescent="0.3">
      <c r="A1705" s="177" t="s">
        <v>838</v>
      </c>
      <c r="B1705" s="178">
        <v>44529</v>
      </c>
      <c r="C1705" s="179">
        <v>7500</v>
      </c>
      <c r="D1705" s="88" t="s">
        <v>2863</v>
      </c>
      <c r="E1705" s="184" cm="1">
        <f t="array" ref="E1705">_xlfn.IFS($D1705=$O$5,C1705*$P$5,$D1705=$O$6,$C1705*$P$6,$D1705="AZN",$C1705)</f>
        <v>12750</v>
      </c>
      <c r="F1705" s="183" cm="1">
        <f t="array" ref="F1705">_xlfn.IFS($D1705=$O$5,$C1705*$P$5*0.01,$D1705=$O$6,$C1705*$P$6*0.01,$D1705="AZN",$C1705*0.08)</f>
        <v>127.5</v>
      </c>
    </row>
    <row r="1706" spans="1:6" x14ac:dyDescent="0.3">
      <c r="A1706" s="177" t="s">
        <v>1295</v>
      </c>
      <c r="B1706" s="178">
        <v>43857</v>
      </c>
      <c r="C1706" s="179">
        <v>9500</v>
      </c>
      <c r="D1706" s="88" t="s">
        <v>2862</v>
      </c>
      <c r="E1706" s="184" cm="1">
        <f t="array" ref="E1706">_xlfn.IFS($D1706=$O$5,C1706*$P$5,$D1706=$O$6,$C1706*$P$6,$D1706="AZN",$C1706)</f>
        <v>9500</v>
      </c>
      <c r="F1706" s="183" cm="1">
        <f t="array" ref="F1706">_xlfn.IFS($D1706=$O$5,$C1706*$P$5*0.01,$D1706=$O$6,$C1706*$P$6*0.01,$D1706="AZN",$C1706*0.08)</f>
        <v>760</v>
      </c>
    </row>
    <row r="1707" spans="1:6" x14ac:dyDescent="0.3">
      <c r="A1707" s="177" t="s">
        <v>1296</v>
      </c>
      <c r="B1707" s="178">
        <v>44343</v>
      </c>
      <c r="C1707" s="179">
        <v>1600</v>
      </c>
      <c r="D1707" s="88" t="s">
        <v>2862</v>
      </c>
      <c r="E1707" s="184" cm="1">
        <f t="array" ref="E1707">_xlfn.IFS($D1707=$O$5,C1707*$P$5,$D1707=$O$6,$C1707*$P$6,$D1707="AZN",$C1707)</f>
        <v>1600</v>
      </c>
      <c r="F1707" s="183" cm="1">
        <f t="array" ref="F1707">_xlfn.IFS($D1707=$O$5,$C1707*$P$5*0.01,$D1707=$O$6,$C1707*$P$6*0.01,$D1707="AZN",$C1707*0.08)</f>
        <v>128</v>
      </c>
    </row>
    <row r="1708" spans="1:6" x14ac:dyDescent="0.3">
      <c r="A1708" s="177" t="s">
        <v>1243</v>
      </c>
      <c r="B1708" s="178">
        <v>43824</v>
      </c>
      <c r="C1708" s="179">
        <v>4100</v>
      </c>
      <c r="D1708" s="88" t="s">
        <v>2863</v>
      </c>
      <c r="E1708" s="184" cm="1">
        <f t="array" ref="E1708">_xlfn.IFS($D1708=$O$5,C1708*$P$5,$D1708=$O$6,$C1708*$P$6,$D1708="AZN",$C1708)</f>
        <v>6970</v>
      </c>
      <c r="F1708" s="183" cm="1">
        <f t="array" ref="F1708">_xlfn.IFS($D1708=$O$5,$C1708*$P$5*0.01,$D1708=$O$6,$C1708*$P$6*0.01,$D1708="AZN",$C1708*0.08)</f>
        <v>69.7</v>
      </c>
    </row>
    <row r="1709" spans="1:6" x14ac:dyDescent="0.3">
      <c r="A1709" s="177" t="s">
        <v>1208</v>
      </c>
      <c r="B1709" s="178">
        <v>44384</v>
      </c>
      <c r="C1709" s="179">
        <v>11700</v>
      </c>
      <c r="D1709" s="88" t="s">
        <v>2864</v>
      </c>
      <c r="E1709" s="184" cm="1">
        <f t="array" ref="E1709">_xlfn.IFS($D1709=$O$5,C1709*$P$5,$D1709=$O$6,$C1709*$P$6,$D1709="AZN",$C1709)</f>
        <v>21253.05</v>
      </c>
      <c r="F1709" s="183" cm="1">
        <f t="array" ref="F1709">_xlfn.IFS($D1709=$O$5,$C1709*$P$5*0.01,$D1709=$O$6,$C1709*$P$6*0.01,$D1709="AZN",$C1709*0.08)</f>
        <v>212.53049999999999</v>
      </c>
    </row>
    <row r="1710" spans="1:6" x14ac:dyDescent="0.3">
      <c r="A1710" s="177" t="s">
        <v>904</v>
      </c>
      <c r="B1710" s="178">
        <v>44152</v>
      </c>
      <c r="C1710" s="179">
        <v>8800</v>
      </c>
      <c r="D1710" s="88" t="s">
        <v>2862</v>
      </c>
      <c r="E1710" s="184" cm="1">
        <f t="array" ref="E1710">_xlfn.IFS($D1710=$O$5,C1710*$P$5,$D1710=$O$6,$C1710*$P$6,$D1710="AZN",$C1710)</f>
        <v>8800</v>
      </c>
      <c r="F1710" s="183" cm="1">
        <f t="array" ref="F1710">_xlfn.IFS($D1710=$O$5,$C1710*$P$5*0.01,$D1710=$O$6,$C1710*$P$6*0.01,$D1710="AZN",$C1710*0.08)</f>
        <v>704</v>
      </c>
    </row>
    <row r="1711" spans="1:6" x14ac:dyDescent="0.3">
      <c r="A1711" s="177" t="s">
        <v>1023</v>
      </c>
      <c r="B1711" s="178">
        <v>44447</v>
      </c>
      <c r="C1711" s="179">
        <v>9700</v>
      </c>
      <c r="D1711" s="88" t="s">
        <v>2863</v>
      </c>
      <c r="E1711" s="184" cm="1">
        <f t="array" ref="E1711">_xlfn.IFS($D1711=$O$5,C1711*$P$5,$D1711=$O$6,$C1711*$P$6,$D1711="AZN",$C1711)</f>
        <v>16490</v>
      </c>
      <c r="F1711" s="183" cm="1">
        <f t="array" ref="F1711">_xlfn.IFS($D1711=$O$5,$C1711*$P$5*0.01,$D1711=$O$6,$C1711*$P$6*0.01,$D1711="AZN",$C1711*0.08)</f>
        <v>164.9</v>
      </c>
    </row>
    <row r="1712" spans="1:6" x14ac:dyDescent="0.3">
      <c r="A1712" s="177" t="s">
        <v>259</v>
      </c>
      <c r="B1712" s="178">
        <v>44609</v>
      </c>
      <c r="C1712" s="179">
        <v>8600</v>
      </c>
      <c r="D1712" s="88" t="s">
        <v>2863</v>
      </c>
      <c r="E1712" s="184" cm="1">
        <f t="array" ref="E1712">_xlfn.IFS($D1712=$O$5,C1712*$P$5,$D1712=$O$6,$C1712*$P$6,$D1712="AZN",$C1712)</f>
        <v>14620</v>
      </c>
      <c r="F1712" s="183" cm="1">
        <f t="array" ref="F1712">_xlfn.IFS($D1712=$O$5,$C1712*$P$5*0.01,$D1712=$O$6,$C1712*$P$6*0.01,$D1712="AZN",$C1712*0.08)</f>
        <v>146.20000000000002</v>
      </c>
    </row>
    <row r="1713" spans="1:6" x14ac:dyDescent="0.3">
      <c r="A1713" s="177" t="s">
        <v>521</v>
      </c>
      <c r="B1713" s="178">
        <v>43889</v>
      </c>
      <c r="C1713" s="179">
        <v>10300</v>
      </c>
      <c r="D1713" s="88" t="s">
        <v>2864</v>
      </c>
      <c r="E1713" s="184" cm="1">
        <f t="array" ref="E1713">_xlfn.IFS($D1713=$O$5,C1713*$P$5,$D1713=$O$6,$C1713*$P$6,$D1713="AZN",$C1713)</f>
        <v>18709.95</v>
      </c>
      <c r="F1713" s="183" cm="1">
        <f t="array" ref="F1713">_xlfn.IFS($D1713=$O$5,$C1713*$P$5*0.01,$D1713=$O$6,$C1713*$P$6*0.01,$D1713="AZN",$C1713*0.08)</f>
        <v>187.09950000000001</v>
      </c>
    </row>
    <row r="1714" spans="1:6" x14ac:dyDescent="0.3">
      <c r="A1714" s="177" t="s">
        <v>1297</v>
      </c>
      <c r="B1714" s="178">
        <v>44421</v>
      </c>
      <c r="C1714" s="179">
        <v>10700</v>
      </c>
      <c r="D1714" s="88" t="s">
        <v>2863</v>
      </c>
      <c r="E1714" s="184" cm="1">
        <f t="array" ref="E1714">_xlfn.IFS($D1714=$O$5,C1714*$P$5,$D1714=$O$6,$C1714*$P$6,$D1714="AZN",$C1714)</f>
        <v>18190</v>
      </c>
      <c r="F1714" s="183" cm="1">
        <f t="array" ref="F1714">_xlfn.IFS($D1714=$O$5,$C1714*$P$5*0.01,$D1714=$O$6,$C1714*$P$6*0.01,$D1714="AZN",$C1714*0.08)</f>
        <v>181.9</v>
      </c>
    </row>
    <row r="1715" spans="1:6" x14ac:dyDescent="0.3">
      <c r="A1715" s="177" t="s">
        <v>311</v>
      </c>
      <c r="B1715" s="178">
        <v>43883</v>
      </c>
      <c r="C1715" s="179">
        <v>8600</v>
      </c>
      <c r="D1715" s="88" t="s">
        <v>2864</v>
      </c>
      <c r="E1715" s="184" cm="1">
        <f t="array" ref="E1715">_xlfn.IFS($D1715=$O$5,C1715*$P$5,$D1715=$O$6,$C1715*$P$6,$D1715="AZN",$C1715)</f>
        <v>15621.9</v>
      </c>
      <c r="F1715" s="183" cm="1">
        <f t="array" ref="F1715">_xlfn.IFS($D1715=$O$5,$C1715*$P$5*0.01,$D1715=$O$6,$C1715*$P$6*0.01,$D1715="AZN",$C1715*0.08)</f>
        <v>156.21899999999999</v>
      </c>
    </row>
    <row r="1716" spans="1:6" x14ac:dyDescent="0.3">
      <c r="A1716" s="177" t="s">
        <v>1233</v>
      </c>
      <c r="B1716" s="178">
        <v>43623</v>
      </c>
      <c r="C1716" s="179">
        <v>8400</v>
      </c>
      <c r="D1716" s="88" t="s">
        <v>2863</v>
      </c>
      <c r="E1716" s="184" cm="1">
        <f t="array" ref="E1716">_xlfn.IFS($D1716=$O$5,C1716*$P$5,$D1716=$O$6,$C1716*$P$6,$D1716="AZN",$C1716)</f>
        <v>14280</v>
      </c>
      <c r="F1716" s="183" cm="1">
        <f t="array" ref="F1716">_xlfn.IFS($D1716=$O$5,$C1716*$P$5*0.01,$D1716=$O$6,$C1716*$P$6*0.01,$D1716="AZN",$C1716*0.08)</f>
        <v>142.80000000000001</v>
      </c>
    </row>
    <row r="1717" spans="1:6" x14ac:dyDescent="0.3">
      <c r="A1717" s="177" t="s">
        <v>1298</v>
      </c>
      <c r="B1717" s="178">
        <v>44421</v>
      </c>
      <c r="C1717" s="179">
        <v>11800</v>
      </c>
      <c r="D1717" s="88" t="s">
        <v>2864</v>
      </c>
      <c r="E1717" s="184" cm="1">
        <f t="array" ref="E1717">_xlfn.IFS($D1717=$O$5,C1717*$P$5,$D1717=$O$6,$C1717*$P$6,$D1717="AZN",$C1717)</f>
        <v>21434.7</v>
      </c>
      <c r="F1717" s="183" cm="1">
        <f t="array" ref="F1717">_xlfn.IFS($D1717=$O$5,$C1717*$P$5*0.01,$D1717=$O$6,$C1717*$P$6*0.01,$D1717="AZN",$C1717*0.08)</f>
        <v>214.34700000000001</v>
      </c>
    </row>
    <row r="1718" spans="1:6" x14ac:dyDescent="0.3">
      <c r="A1718" s="177" t="s">
        <v>907</v>
      </c>
      <c r="B1718" s="178">
        <v>43841</v>
      </c>
      <c r="C1718" s="179">
        <v>13000</v>
      </c>
      <c r="D1718" s="88" t="s">
        <v>2863</v>
      </c>
      <c r="E1718" s="184" cm="1">
        <f t="array" ref="E1718">_xlfn.IFS($D1718=$O$5,C1718*$P$5,$D1718=$O$6,$C1718*$P$6,$D1718="AZN",$C1718)</f>
        <v>22100</v>
      </c>
      <c r="F1718" s="183" cm="1">
        <f t="array" ref="F1718">_xlfn.IFS($D1718=$O$5,$C1718*$P$5*0.01,$D1718=$O$6,$C1718*$P$6*0.01,$D1718="AZN",$C1718*0.08)</f>
        <v>221</v>
      </c>
    </row>
    <row r="1719" spans="1:6" x14ac:dyDescent="0.3">
      <c r="A1719" s="177" t="s">
        <v>1148</v>
      </c>
      <c r="B1719" s="178">
        <v>44227</v>
      </c>
      <c r="C1719" s="179">
        <v>1900</v>
      </c>
      <c r="D1719" s="88" t="s">
        <v>2863</v>
      </c>
      <c r="E1719" s="184" cm="1">
        <f t="array" ref="E1719">_xlfn.IFS($D1719=$O$5,C1719*$P$5,$D1719=$O$6,$C1719*$P$6,$D1719="AZN",$C1719)</f>
        <v>3230</v>
      </c>
      <c r="F1719" s="183" cm="1">
        <f t="array" ref="F1719">_xlfn.IFS($D1719=$O$5,$C1719*$P$5*0.01,$D1719=$O$6,$C1719*$P$6*0.01,$D1719="AZN",$C1719*0.08)</f>
        <v>32.299999999999997</v>
      </c>
    </row>
    <row r="1720" spans="1:6" x14ac:dyDescent="0.3">
      <c r="A1720" s="177" t="s">
        <v>454</v>
      </c>
      <c r="B1720" s="178">
        <v>43805</v>
      </c>
      <c r="C1720" s="179">
        <v>4800</v>
      </c>
      <c r="D1720" s="88" t="s">
        <v>2862</v>
      </c>
      <c r="E1720" s="184" cm="1">
        <f t="array" ref="E1720">_xlfn.IFS($D1720=$O$5,C1720*$P$5,$D1720=$O$6,$C1720*$P$6,$D1720="AZN",$C1720)</f>
        <v>4800</v>
      </c>
      <c r="F1720" s="183" cm="1">
        <f t="array" ref="F1720">_xlfn.IFS($D1720=$O$5,$C1720*$P$5*0.01,$D1720=$O$6,$C1720*$P$6*0.01,$D1720="AZN",$C1720*0.08)</f>
        <v>384</v>
      </c>
    </row>
    <row r="1721" spans="1:6" x14ac:dyDescent="0.3">
      <c r="A1721" s="177" t="s">
        <v>1299</v>
      </c>
      <c r="B1721" s="178">
        <v>43880</v>
      </c>
      <c r="C1721" s="179">
        <v>6000</v>
      </c>
      <c r="D1721" s="88" t="s">
        <v>2862</v>
      </c>
      <c r="E1721" s="184" cm="1">
        <f t="array" ref="E1721">_xlfn.IFS($D1721=$O$5,C1721*$P$5,$D1721=$O$6,$C1721*$P$6,$D1721="AZN",$C1721)</f>
        <v>6000</v>
      </c>
      <c r="F1721" s="183" cm="1">
        <f t="array" ref="F1721">_xlfn.IFS($D1721=$O$5,$C1721*$P$5*0.01,$D1721=$O$6,$C1721*$P$6*0.01,$D1721="AZN",$C1721*0.08)</f>
        <v>480</v>
      </c>
    </row>
    <row r="1722" spans="1:6" x14ac:dyDescent="0.3">
      <c r="A1722" s="177" t="s">
        <v>301</v>
      </c>
      <c r="B1722" s="178">
        <v>44239</v>
      </c>
      <c r="C1722" s="179">
        <v>8500</v>
      </c>
      <c r="D1722" s="88" t="s">
        <v>2864</v>
      </c>
      <c r="E1722" s="184" cm="1">
        <f t="array" ref="E1722">_xlfn.IFS($D1722=$O$5,C1722*$P$5,$D1722=$O$6,$C1722*$P$6,$D1722="AZN",$C1722)</f>
        <v>15440.25</v>
      </c>
      <c r="F1722" s="183" cm="1">
        <f t="array" ref="F1722">_xlfn.IFS($D1722=$O$5,$C1722*$P$5*0.01,$D1722=$O$6,$C1722*$P$6*0.01,$D1722="AZN",$C1722*0.08)</f>
        <v>154.4025</v>
      </c>
    </row>
    <row r="1723" spans="1:6" x14ac:dyDescent="0.3">
      <c r="A1723" s="177" t="s">
        <v>149</v>
      </c>
      <c r="B1723" s="178">
        <v>44294</v>
      </c>
      <c r="C1723" s="179">
        <v>7000</v>
      </c>
      <c r="D1723" s="88" t="s">
        <v>2862</v>
      </c>
      <c r="E1723" s="184" cm="1">
        <f t="array" ref="E1723">_xlfn.IFS($D1723=$O$5,C1723*$P$5,$D1723=$O$6,$C1723*$P$6,$D1723="AZN",$C1723)</f>
        <v>7000</v>
      </c>
      <c r="F1723" s="183" cm="1">
        <f t="array" ref="F1723">_xlfn.IFS($D1723=$O$5,$C1723*$P$5*0.01,$D1723=$O$6,$C1723*$P$6*0.01,$D1723="AZN",$C1723*0.08)</f>
        <v>560</v>
      </c>
    </row>
    <row r="1724" spans="1:6" x14ac:dyDescent="0.3">
      <c r="A1724" s="177" t="s">
        <v>1300</v>
      </c>
      <c r="B1724" s="178">
        <v>44008</v>
      </c>
      <c r="C1724" s="179">
        <v>3600</v>
      </c>
      <c r="D1724" s="88" t="s">
        <v>2862</v>
      </c>
      <c r="E1724" s="184" cm="1">
        <f t="array" ref="E1724">_xlfn.IFS($D1724=$O$5,C1724*$P$5,$D1724=$O$6,$C1724*$P$6,$D1724="AZN",$C1724)</f>
        <v>3600</v>
      </c>
      <c r="F1724" s="183" cm="1">
        <f t="array" ref="F1724">_xlfn.IFS($D1724=$O$5,$C1724*$P$5*0.01,$D1724=$O$6,$C1724*$P$6*0.01,$D1724="AZN",$C1724*0.08)</f>
        <v>288</v>
      </c>
    </row>
    <row r="1725" spans="1:6" x14ac:dyDescent="0.3">
      <c r="A1725" s="177" t="s">
        <v>1301</v>
      </c>
      <c r="B1725" s="178">
        <v>44011</v>
      </c>
      <c r="C1725" s="179">
        <v>10000</v>
      </c>
      <c r="D1725" s="88" t="s">
        <v>2863</v>
      </c>
      <c r="E1725" s="184" cm="1">
        <f t="array" ref="E1725">_xlfn.IFS($D1725=$O$5,C1725*$P$5,$D1725=$O$6,$C1725*$P$6,$D1725="AZN",$C1725)</f>
        <v>17000</v>
      </c>
      <c r="F1725" s="183" cm="1">
        <f t="array" ref="F1725">_xlfn.IFS($D1725=$O$5,$C1725*$P$5*0.01,$D1725=$O$6,$C1725*$P$6*0.01,$D1725="AZN",$C1725*0.08)</f>
        <v>170</v>
      </c>
    </row>
    <row r="1726" spans="1:6" x14ac:dyDescent="0.3">
      <c r="A1726" s="177" t="s">
        <v>259</v>
      </c>
      <c r="B1726" s="178">
        <v>43979</v>
      </c>
      <c r="C1726" s="179">
        <v>2700</v>
      </c>
      <c r="D1726" s="88" t="s">
        <v>2864</v>
      </c>
      <c r="E1726" s="184" cm="1">
        <f t="array" ref="E1726">_xlfn.IFS($D1726=$O$5,C1726*$P$5,$D1726=$O$6,$C1726*$P$6,$D1726="AZN",$C1726)</f>
        <v>4904.55</v>
      </c>
      <c r="F1726" s="183" cm="1">
        <f t="array" ref="F1726">_xlfn.IFS($D1726=$O$5,$C1726*$P$5*0.01,$D1726=$O$6,$C1726*$P$6*0.01,$D1726="AZN",$C1726*0.08)</f>
        <v>49.045500000000004</v>
      </c>
    </row>
    <row r="1727" spans="1:6" x14ac:dyDescent="0.3">
      <c r="A1727" s="177" t="s">
        <v>1302</v>
      </c>
      <c r="B1727" s="178">
        <v>44028</v>
      </c>
      <c r="C1727" s="179">
        <v>4500</v>
      </c>
      <c r="D1727" s="88" t="s">
        <v>2864</v>
      </c>
      <c r="E1727" s="184" cm="1">
        <f t="array" ref="E1727">_xlfn.IFS($D1727=$O$5,C1727*$P$5,$D1727=$O$6,$C1727*$P$6,$D1727="AZN",$C1727)</f>
        <v>8174.25</v>
      </c>
      <c r="F1727" s="183" cm="1">
        <f t="array" ref="F1727">_xlfn.IFS($D1727=$O$5,$C1727*$P$5*0.01,$D1727=$O$6,$C1727*$P$6*0.01,$D1727="AZN",$C1727*0.08)</f>
        <v>81.742500000000007</v>
      </c>
    </row>
    <row r="1728" spans="1:6" x14ac:dyDescent="0.3">
      <c r="A1728" s="177" t="s">
        <v>1017</v>
      </c>
      <c r="B1728" s="178">
        <v>44270</v>
      </c>
      <c r="C1728" s="179">
        <v>6100</v>
      </c>
      <c r="D1728" s="88" t="s">
        <v>2863</v>
      </c>
      <c r="E1728" s="184" cm="1">
        <f t="array" ref="E1728">_xlfn.IFS($D1728=$O$5,C1728*$P$5,$D1728=$O$6,$C1728*$P$6,$D1728="AZN",$C1728)</f>
        <v>10370</v>
      </c>
      <c r="F1728" s="183" cm="1">
        <f t="array" ref="F1728">_xlfn.IFS($D1728=$O$5,$C1728*$P$5*0.01,$D1728=$O$6,$C1728*$P$6*0.01,$D1728="AZN",$C1728*0.08)</f>
        <v>103.7</v>
      </c>
    </row>
    <row r="1729" spans="1:6" x14ac:dyDescent="0.3">
      <c r="A1729" s="177" t="s">
        <v>1303</v>
      </c>
      <c r="B1729" s="178">
        <v>44322</v>
      </c>
      <c r="C1729" s="179">
        <v>5600</v>
      </c>
      <c r="D1729" s="88" t="s">
        <v>2863</v>
      </c>
      <c r="E1729" s="184" cm="1">
        <f t="array" ref="E1729">_xlfn.IFS($D1729=$O$5,C1729*$P$5,$D1729=$O$6,$C1729*$P$6,$D1729="AZN",$C1729)</f>
        <v>9520</v>
      </c>
      <c r="F1729" s="183" cm="1">
        <f t="array" ref="F1729">_xlfn.IFS($D1729=$O$5,$C1729*$P$5*0.01,$D1729=$O$6,$C1729*$P$6*0.01,$D1729="AZN",$C1729*0.08)</f>
        <v>95.2</v>
      </c>
    </row>
    <row r="1730" spans="1:6" x14ac:dyDescent="0.3">
      <c r="A1730" s="177" t="s">
        <v>614</v>
      </c>
      <c r="B1730" s="178">
        <v>44553</v>
      </c>
      <c r="C1730" s="179">
        <v>4300</v>
      </c>
      <c r="D1730" s="88" t="s">
        <v>2864</v>
      </c>
      <c r="E1730" s="184" cm="1">
        <f t="array" ref="E1730">_xlfn.IFS($D1730=$O$5,C1730*$P$5,$D1730=$O$6,$C1730*$P$6,$D1730="AZN",$C1730)</f>
        <v>7810.95</v>
      </c>
      <c r="F1730" s="183" cm="1">
        <f t="array" ref="F1730">_xlfn.IFS($D1730=$O$5,$C1730*$P$5*0.01,$D1730=$O$6,$C1730*$P$6*0.01,$D1730="AZN",$C1730*0.08)</f>
        <v>78.109499999999997</v>
      </c>
    </row>
    <row r="1731" spans="1:6" x14ac:dyDescent="0.3">
      <c r="A1731" s="177" t="s">
        <v>1304</v>
      </c>
      <c r="B1731" s="178">
        <v>44280</v>
      </c>
      <c r="C1731" s="179">
        <v>11100</v>
      </c>
      <c r="D1731" s="88" t="s">
        <v>2863</v>
      </c>
      <c r="E1731" s="184" cm="1">
        <f t="array" ref="E1731">_xlfn.IFS($D1731=$O$5,C1731*$P$5,$D1731=$O$6,$C1731*$P$6,$D1731="AZN",$C1731)</f>
        <v>18870</v>
      </c>
      <c r="F1731" s="183" cm="1">
        <f t="array" ref="F1731">_xlfn.IFS($D1731=$O$5,$C1731*$P$5*0.01,$D1731=$O$6,$C1731*$P$6*0.01,$D1731="AZN",$C1731*0.08)</f>
        <v>188.70000000000002</v>
      </c>
    </row>
    <row r="1732" spans="1:6" x14ac:dyDescent="0.3">
      <c r="A1732" s="177" t="s">
        <v>1305</v>
      </c>
      <c r="B1732" s="178">
        <v>44238</v>
      </c>
      <c r="C1732" s="179">
        <v>4300</v>
      </c>
      <c r="D1732" s="88" t="s">
        <v>2864</v>
      </c>
      <c r="E1732" s="184" cm="1">
        <f t="array" ref="E1732">_xlfn.IFS($D1732=$O$5,C1732*$P$5,$D1732=$O$6,$C1732*$P$6,$D1732="AZN",$C1732)</f>
        <v>7810.95</v>
      </c>
      <c r="F1732" s="183" cm="1">
        <f t="array" ref="F1732">_xlfn.IFS($D1732=$O$5,$C1732*$P$5*0.01,$D1732=$O$6,$C1732*$P$6*0.01,$D1732="AZN",$C1732*0.08)</f>
        <v>78.109499999999997</v>
      </c>
    </row>
    <row r="1733" spans="1:6" x14ac:dyDescent="0.3">
      <c r="A1733" s="177" t="s">
        <v>1092</v>
      </c>
      <c r="B1733" s="178">
        <v>43704</v>
      </c>
      <c r="C1733" s="179">
        <v>2700</v>
      </c>
      <c r="D1733" s="88" t="s">
        <v>2864</v>
      </c>
      <c r="E1733" s="184" cm="1">
        <f t="array" ref="E1733">_xlfn.IFS($D1733=$O$5,C1733*$P$5,$D1733=$O$6,$C1733*$P$6,$D1733="AZN",$C1733)</f>
        <v>4904.55</v>
      </c>
      <c r="F1733" s="183" cm="1">
        <f t="array" ref="F1733">_xlfn.IFS($D1733=$O$5,$C1733*$P$5*0.01,$D1733=$O$6,$C1733*$P$6*0.01,$D1733="AZN",$C1733*0.08)</f>
        <v>49.045500000000004</v>
      </c>
    </row>
    <row r="1734" spans="1:6" x14ac:dyDescent="0.3">
      <c r="A1734" s="177" t="s">
        <v>1285</v>
      </c>
      <c r="B1734" s="178">
        <v>43691</v>
      </c>
      <c r="C1734" s="179">
        <v>12400</v>
      </c>
      <c r="D1734" s="88" t="s">
        <v>2862</v>
      </c>
      <c r="E1734" s="184" cm="1">
        <f t="array" ref="E1734">_xlfn.IFS($D1734=$O$5,C1734*$P$5,$D1734=$O$6,$C1734*$P$6,$D1734="AZN",$C1734)</f>
        <v>12400</v>
      </c>
      <c r="F1734" s="183" cm="1">
        <f t="array" ref="F1734">_xlfn.IFS($D1734=$O$5,$C1734*$P$5*0.01,$D1734=$O$6,$C1734*$P$6*0.01,$D1734="AZN",$C1734*0.08)</f>
        <v>992</v>
      </c>
    </row>
    <row r="1735" spans="1:6" x14ac:dyDescent="0.3">
      <c r="A1735" s="177" t="s">
        <v>701</v>
      </c>
      <c r="B1735" s="178">
        <v>44016</v>
      </c>
      <c r="C1735" s="179">
        <v>1300</v>
      </c>
      <c r="D1735" s="88" t="s">
        <v>2864</v>
      </c>
      <c r="E1735" s="184" cm="1">
        <f t="array" ref="E1735">_xlfn.IFS($D1735=$O$5,C1735*$P$5,$D1735=$O$6,$C1735*$P$6,$D1735="AZN",$C1735)</f>
        <v>2361.4499999999998</v>
      </c>
      <c r="F1735" s="183" cm="1">
        <f t="array" ref="F1735">_xlfn.IFS($D1735=$O$5,$C1735*$P$5*0.01,$D1735=$O$6,$C1735*$P$6*0.01,$D1735="AZN",$C1735*0.08)</f>
        <v>23.6145</v>
      </c>
    </row>
    <row r="1736" spans="1:6" x14ac:dyDescent="0.3">
      <c r="A1736" s="177" t="s">
        <v>885</v>
      </c>
      <c r="B1736" s="178">
        <v>44182</v>
      </c>
      <c r="C1736" s="179">
        <v>7900</v>
      </c>
      <c r="D1736" s="88" t="s">
        <v>2864</v>
      </c>
      <c r="E1736" s="184" cm="1">
        <f t="array" ref="E1736">_xlfn.IFS($D1736=$O$5,C1736*$P$5,$D1736=$O$6,$C1736*$P$6,$D1736="AZN",$C1736)</f>
        <v>14350.35</v>
      </c>
      <c r="F1736" s="183" cm="1">
        <f t="array" ref="F1736">_xlfn.IFS($D1736=$O$5,$C1736*$P$5*0.01,$D1736=$O$6,$C1736*$P$6*0.01,$D1736="AZN",$C1736*0.08)</f>
        <v>143.5035</v>
      </c>
    </row>
    <row r="1737" spans="1:6" x14ac:dyDescent="0.3">
      <c r="A1737" s="177" t="s">
        <v>379</v>
      </c>
      <c r="B1737" s="178">
        <v>44623</v>
      </c>
      <c r="C1737" s="179">
        <v>5200</v>
      </c>
      <c r="D1737" s="88" t="s">
        <v>2862</v>
      </c>
      <c r="E1737" s="184" cm="1">
        <f t="array" ref="E1737">_xlfn.IFS($D1737=$O$5,C1737*$P$5,$D1737=$O$6,$C1737*$P$6,$D1737="AZN",$C1737)</f>
        <v>5200</v>
      </c>
      <c r="F1737" s="183" cm="1">
        <f t="array" ref="F1737">_xlfn.IFS($D1737=$O$5,$C1737*$P$5*0.01,$D1737=$O$6,$C1737*$P$6*0.01,$D1737="AZN",$C1737*0.08)</f>
        <v>416</v>
      </c>
    </row>
    <row r="1738" spans="1:6" x14ac:dyDescent="0.3">
      <c r="A1738" s="177" t="s">
        <v>953</v>
      </c>
      <c r="B1738" s="178">
        <v>44403</v>
      </c>
      <c r="C1738" s="179">
        <v>5900</v>
      </c>
      <c r="D1738" s="88" t="s">
        <v>2864</v>
      </c>
      <c r="E1738" s="184" cm="1">
        <f t="array" ref="E1738">_xlfn.IFS($D1738=$O$5,C1738*$P$5,$D1738=$O$6,$C1738*$P$6,$D1738="AZN",$C1738)</f>
        <v>10717.35</v>
      </c>
      <c r="F1738" s="183" cm="1">
        <f t="array" ref="F1738">_xlfn.IFS($D1738=$O$5,$C1738*$P$5*0.01,$D1738=$O$6,$C1738*$P$6*0.01,$D1738="AZN",$C1738*0.08)</f>
        <v>107.1735</v>
      </c>
    </row>
    <row r="1739" spans="1:6" x14ac:dyDescent="0.3">
      <c r="A1739" s="177" t="s">
        <v>997</v>
      </c>
      <c r="B1739" s="178">
        <v>44262</v>
      </c>
      <c r="C1739" s="179">
        <v>10300</v>
      </c>
      <c r="D1739" s="88" t="s">
        <v>2862</v>
      </c>
      <c r="E1739" s="184" cm="1">
        <f t="array" ref="E1739">_xlfn.IFS($D1739=$O$5,C1739*$P$5,$D1739=$O$6,$C1739*$P$6,$D1739="AZN",$C1739)</f>
        <v>10300</v>
      </c>
      <c r="F1739" s="183" cm="1">
        <f t="array" ref="F1739">_xlfn.IFS($D1739=$O$5,$C1739*$P$5*0.01,$D1739=$O$6,$C1739*$P$6*0.01,$D1739="AZN",$C1739*0.08)</f>
        <v>824</v>
      </c>
    </row>
    <row r="1740" spans="1:6" x14ac:dyDescent="0.3">
      <c r="A1740" s="177" t="s">
        <v>1306</v>
      </c>
      <c r="B1740" s="178">
        <v>44516</v>
      </c>
      <c r="C1740" s="179">
        <v>12400</v>
      </c>
      <c r="D1740" s="88" t="s">
        <v>2862</v>
      </c>
      <c r="E1740" s="184" cm="1">
        <f t="array" ref="E1740">_xlfn.IFS($D1740=$O$5,C1740*$P$5,$D1740=$O$6,$C1740*$P$6,$D1740="AZN",$C1740)</f>
        <v>12400</v>
      </c>
      <c r="F1740" s="183" cm="1">
        <f t="array" ref="F1740">_xlfn.IFS($D1740=$O$5,$C1740*$P$5*0.01,$D1740=$O$6,$C1740*$P$6*0.01,$D1740="AZN",$C1740*0.08)</f>
        <v>992</v>
      </c>
    </row>
    <row r="1741" spans="1:6" x14ac:dyDescent="0.3">
      <c r="A1741" s="177" t="s">
        <v>586</v>
      </c>
      <c r="B1741" s="178">
        <v>44585</v>
      </c>
      <c r="C1741" s="179">
        <v>5500</v>
      </c>
      <c r="D1741" s="88" t="s">
        <v>2864</v>
      </c>
      <c r="E1741" s="184" cm="1">
        <f t="array" ref="E1741">_xlfn.IFS($D1741=$O$5,C1741*$P$5,$D1741=$O$6,$C1741*$P$6,$D1741="AZN",$C1741)</f>
        <v>9990.75</v>
      </c>
      <c r="F1741" s="183" cm="1">
        <f t="array" ref="F1741">_xlfn.IFS($D1741=$O$5,$C1741*$P$5*0.01,$D1741=$O$6,$C1741*$P$6*0.01,$D1741="AZN",$C1741*0.08)</f>
        <v>99.907499999999999</v>
      </c>
    </row>
    <row r="1742" spans="1:6" x14ac:dyDescent="0.3">
      <c r="A1742" s="177" t="s">
        <v>1307</v>
      </c>
      <c r="B1742" s="178">
        <v>44199</v>
      </c>
      <c r="C1742" s="179">
        <v>4900</v>
      </c>
      <c r="D1742" s="88" t="s">
        <v>2864</v>
      </c>
      <c r="E1742" s="184" cm="1">
        <f t="array" ref="E1742">_xlfn.IFS($D1742=$O$5,C1742*$P$5,$D1742=$O$6,$C1742*$P$6,$D1742="AZN",$C1742)</f>
        <v>8900.85</v>
      </c>
      <c r="F1742" s="183" cm="1">
        <f t="array" ref="F1742">_xlfn.IFS($D1742=$O$5,$C1742*$P$5*0.01,$D1742=$O$6,$C1742*$P$6*0.01,$D1742="AZN",$C1742*0.08)</f>
        <v>89.008500000000012</v>
      </c>
    </row>
    <row r="1743" spans="1:6" x14ac:dyDescent="0.3">
      <c r="A1743" s="177" t="s">
        <v>932</v>
      </c>
      <c r="B1743" s="178">
        <v>44517</v>
      </c>
      <c r="C1743" s="179">
        <v>9700</v>
      </c>
      <c r="D1743" s="88" t="s">
        <v>2863</v>
      </c>
      <c r="E1743" s="184" cm="1">
        <f t="array" ref="E1743">_xlfn.IFS($D1743=$O$5,C1743*$P$5,$D1743=$O$6,$C1743*$P$6,$D1743="AZN",$C1743)</f>
        <v>16490</v>
      </c>
      <c r="F1743" s="183" cm="1">
        <f t="array" ref="F1743">_xlfn.IFS($D1743=$O$5,$C1743*$P$5*0.01,$D1743=$O$6,$C1743*$P$6*0.01,$D1743="AZN",$C1743*0.08)</f>
        <v>164.9</v>
      </c>
    </row>
    <row r="1744" spans="1:6" x14ac:dyDescent="0.3">
      <c r="A1744" s="177" t="s">
        <v>494</v>
      </c>
      <c r="B1744" s="178">
        <v>43652</v>
      </c>
      <c r="C1744" s="179">
        <v>3600</v>
      </c>
      <c r="D1744" s="88" t="s">
        <v>2863</v>
      </c>
      <c r="E1744" s="184" cm="1">
        <f t="array" ref="E1744">_xlfn.IFS($D1744=$O$5,C1744*$P$5,$D1744=$O$6,$C1744*$P$6,$D1744="AZN",$C1744)</f>
        <v>6120</v>
      </c>
      <c r="F1744" s="183" cm="1">
        <f t="array" ref="F1744">_xlfn.IFS($D1744=$O$5,$C1744*$P$5*0.01,$D1744=$O$6,$C1744*$P$6*0.01,$D1744="AZN",$C1744*0.08)</f>
        <v>61.2</v>
      </c>
    </row>
    <row r="1745" spans="1:6" x14ac:dyDescent="0.3">
      <c r="A1745" s="177" t="s">
        <v>1308</v>
      </c>
      <c r="B1745" s="178">
        <v>44337</v>
      </c>
      <c r="C1745" s="179">
        <v>2500</v>
      </c>
      <c r="D1745" s="88" t="s">
        <v>2864</v>
      </c>
      <c r="E1745" s="184" cm="1">
        <f t="array" ref="E1745">_xlfn.IFS($D1745=$O$5,C1745*$P$5,$D1745=$O$6,$C1745*$P$6,$D1745="AZN",$C1745)</f>
        <v>4541.25</v>
      </c>
      <c r="F1745" s="183" cm="1">
        <f t="array" ref="F1745">_xlfn.IFS($D1745=$O$5,$C1745*$P$5*0.01,$D1745=$O$6,$C1745*$P$6*0.01,$D1745="AZN",$C1745*0.08)</f>
        <v>45.412500000000001</v>
      </c>
    </row>
    <row r="1746" spans="1:6" x14ac:dyDescent="0.3">
      <c r="A1746" s="177" t="s">
        <v>380</v>
      </c>
      <c r="B1746" s="178">
        <v>43831</v>
      </c>
      <c r="C1746" s="179">
        <v>7700</v>
      </c>
      <c r="D1746" s="88" t="s">
        <v>2863</v>
      </c>
      <c r="E1746" s="184" cm="1">
        <f t="array" ref="E1746">_xlfn.IFS($D1746=$O$5,C1746*$P$5,$D1746=$O$6,$C1746*$P$6,$D1746="AZN",$C1746)</f>
        <v>13090</v>
      </c>
      <c r="F1746" s="183" cm="1">
        <f t="array" ref="F1746">_xlfn.IFS($D1746=$O$5,$C1746*$P$5*0.01,$D1746=$O$6,$C1746*$P$6*0.01,$D1746="AZN",$C1746*0.08)</f>
        <v>130.9</v>
      </c>
    </row>
    <row r="1747" spans="1:6" x14ac:dyDescent="0.3">
      <c r="A1747" s="177" t="s">
        <v>1309</v>
      </c>
      <c r="B1747" s="178">
        <v>44145</v>
      </c>
      <c r="C1747" s="179">
        <v>8600</v>
      </c>
      <c r="D1747" s="88" t="s">
        <v>2862</v>
      </c>
      <c r="E1747" s="184" cm="1">
        <f t="array" ref="E1747">_xlfn.IFS($D1747=$O$5,C1747*$P$5,$D1747=$O$6,$C1747*$P$6,$D1747="AZN",$C1747)</f>
        <v>8600</v>
      </c>
      <c r="F1747" s="183" cm="1">
        <f t="array" ref="F1747">_xlfn.IFS($D1747=$O$5,$C1747*$P$5*0.01,$D1747=$O$6,$C1747*$P$6*0.01,$D1747="AZN",$C1747*0.08)</f>
        <v>688</v>
      </c>
    </row>
    <row r="1748" spans="1:6" x14ac:dyDescent="0.3">
      <c r="A1748" s="177" t="s">
        <v>363</v>
      </c>
      <c r="B1748" s="178">
        <v>43973</v>
      </c>
      <c r="C1748" s="179">
        <v>11200</v>
      </c>
      <c r="D1748" s="88" t="s">
        <v>2862</v>
      </c>
      <c r="E1748" s="184" cm="1">
        <f t="array" ref="E1748">_xlfn.IFS($D1748=$O$5,C1748*$P$5,$D1748=$O$6,$C1748*$P$6,$D1748="AZN",$C1748)</f>
        <v>11200</v>
      </c>
      <c r="F1748" s="183" cm="1">
        <f t="array" ref="F1748">_xlfn.IFS($D1748=$O$5,$C1748*$P$5*0.01,$D1748=$O$6,$C1748*$P$6*0.01,$D1748="AZN",$C1748*0.08)</f>
        <v>896</v>
      </c>
    </row>
    <row r="1749" spans="1:6" x14ac:dyDescent="0.3">
      <c r="A1749" s="177" t="s">
        <v>1310</v>
      </c>
      <c r="B1749" s="178">
        <v>44336</v>
      </c>
      <c r="C1749" s="179">
        <v>9800</v>
      </c>
      <c r="D1749" s="88" t="s">
        <v>2864</v>
      </c>
      <c r="E1749" s="184" cm="1">
        <f t="array" ref="E1749">_xlfn.IFS($D1749=$O$5,C1749*$P$5,$D1749=$O$6,$C1749*$P$6,$D1749="AZN",$C1749)</f>
        <v>17801.7</v>
      </c>
      <c r="F1749" s="183" cm="1">
        <f t="array" ref="F1749">_xlfn.IFS($D1749=$O$5,$C1749*$P$5*0.01,$D1749=$O$6,$C1749*$P$6*0.01,$D1749="AZN",$C1749*0.08)</f>
        <v>178.01700000000002</v>
      </c>
    </row>
    <row r="1750" spans="1:6" x14ac:dyDescent="0.3">
      <c r="A1750" s="177" t="s">
        <v>726</v>
      </c>
      <c r="B1750" s="178">
        <v>43880</v>
      </c>
      <c r="C1750" s="179">
        <v>9700</v>
      </c>
      <c r="D1750" s="88" t="s">
        <v>2862</v>
      </c>
      <c r="E1750" s="184" cm="1">
        <f t="array" ref="E1750">_xlfn.IFS($D1750=$O$5,C1750*$P$5,$D1750=$O$6,$C1750*$P$6,$D1750="AZN",$C1750)</f>
        <v>9700</v>
      </c>
      <c r="F1750" s="183" cm="1">
        <f t="array" ref="F1750">_xlfn.IFS($D1750=$O$5,$C1750*$P$5*0.01,$D1750=$O$6,$C1750*$P$6*0.01,$D1750="AZN",$C1750*0.08)</f>
        <v>776</v>
      </c>
    </row>
    <row r="1751" spans="1:6" x14ac:dyDescent="0.3">
      <c r="A1751" s="177" t="s">
        <v>1143</v>
      </c>
      <c r="B1751" s="178">
        <v>44676</v>
      </c>
      <c r="C1751" s="179">
        <v>7100</v>
      </c>
      <c r="D1751" s="88" t="s">
        <v>2862</v>
      </c>
      <c r="E1751" s="184" cm="1">
        <f t="array" ref="E1751">_xlfn.IFS($D1751=$O$5,C1751*$P$5,$D1751=$O$6,$C1751*$P$6,$D1751="AZN",$C1751)</f>
        <v>7100</v>
      </c>
      <c r="F1751" s="183" cm="1">
        <f t="array" ref="F1751">_xlfn.IFS($D1751=$O$5,$C1751*$P$5*0.01,$D1751=$O$6,$C1751*$P$6*0.01,$D1751="AZN",$C1751*0.08)</f>
        <v>568</v>
      </c>
    </row>
    <row r="1752" spans="1:6" x14ac:dyDescent="0.3">
      <c r="A1752" s="177" t="s">
        <v>1175</v>
      </c>
      <c r="B1752" s="178">
        <v>43960</v>
      </c>
      <c r="C1752" s="179">
        <v>1500</v>
      </c>
      <c r="D1752" s="88" t="s">
        <v>2862</v>
      </c>
      <c r="E1752" s="184" cm="1">
        <f t="array" ref="E1752">_xlfn.IFS($D1752=$O$5,C1752*$P$5,$D1752=$O$6,$C1752*$P$6,$D1752="AZN",$C1752)</f>
        <v>1500</v>
      </c>
      <c r="F1752" s="183" cm="1">
        <f t="array" ref="F1752">_xlfn.IFS($D1752=$O$5,$C1752*$P$5*0.01,$D1752=$O$6,$C1752*$P$6*0.01,$D1752="AZN",$C1752*0.08)</f>
        <v>120</v>
      </c>
    </row>
    <row r="1753" spans="1:6" x14ac:dyDescent="0.3">
      <c r="A1753" s="177" t="s">
        <v>1291</v>
      </c>
      <c r="B1753" s="178">
        <v>43996</v>
      </c>
      <c r="C1753" s="179">
        <v>8200</v>
      </c>
      <c r="D1753" s="88" t="s">
        <v>2862</v>
      </c>
      <c r="E1753" s="184" cm="1">
        <f t="array" ref="E1753">_xlfn.IFS($D1753=$O$5,C1753*$P$5,$D1753=$O$6,$C1753*$P$6,$D1753="AZN",$C1753)</f>
        <v>8200</v>
      </c>
      <c r="F1753" s="183" cm="1">
        <f t="array" ref="F1753">_xlfn.IFS($D1753=$O$5,$C1753*$P$5*0.01,$D1753=$O$6,$C1753*$P$6*0.01,$D1753="AZN",$C1753*0.08)</f>
        <v>656</v>
      </c>
    </row>
    <row r="1754" spans="1:6" x14ac:dyDescent="0.3">
      <c r="A1754" s="177" t="s">
        <v>1311</v>
      </c>
      <c r="B1754" s="178">
        <v>43908</v>
      </c>
      <c r="C1754" s="179">
        <v>9900</v>
      </c>
      <c r="D1754" s="88" t="s">
        <v>2862</v>
      </c>
      <c r="E1754" s="184" cm="1">
        <f t="array" ref="E1754">_xlfn.IFS($D1754=$O$5,C1754*$P$5,$D1754=$O$6,$C1754*$P$6,$D1754="AZN",$C1754)</f>
        <v>9900</v>
      </c>
      <c r="F1754" s="183" cm="1">
        <f t="array" ref="F1754">_xlfn.IFS($D1754=$O$5,$C1754*$P$5*0.01,$D1754=$O$6,$C1754*$P$6*0.01,$D1754="AZN",$C1754*0.08)</f>
        <v>792</v>
      </c>
    </row>
    <row r="1755" spans="1:6" x14ac:dyDescent="0.3">
      <c r="A1755" s="177" t="s">
        <v>1312</v>
      </c>
      <c r="B1755" s="178">
        <v>44727</v>
      </c>
      <c r="C1755" s="179">
        <v>10500</v>
      </c>
      <c r="D1755" s="88" t="s">
        <v>2862</v>
      </c>
      <c r="E1755" s="184" cm="1">
        <f t="array" ref="E1755">_xlfn.IFS($D1755=$O$5,C1755*$P$5,$D1755=$O$6,$C1755*$P$6,$D1755="AZN",$C1755)</f>
        <v>10500</v>
      </c>
      <c r="F1755" s="183" cm="1">
        <f t="array" ref="F1755">_xlfn.IFS($D1755=$O$5,$C1755*$P$5*0.01,$D1755=$O$6,$C1755*$P$6*0.01,$D1755="AZN",$C1755*0.08)</f>
        <v>840</v>
      </c>
    </row>
    <row r="1756" spans="1:6" x14ac:dyDescent="0.3">
      <c r="A1756" s="177" t="s">
        <v>441</v>
      </c>
      <c r="B1756" s="178">
        <v>44802</v>
      </c>
      <c r="C1756" s="179">
        <v>7800</v>
      </c>
      <c r="D1756" s="88" t="s">
        <v>2864</v>
      </c>
      <c r="E1756" s="184" cm="1">
        <f t="array" ref="E1756">_xlfn.IFS($D1756=$O$5,C1756*$P$5,$D1756=$O$6,$C1756*$P$6,$D1756="AZN",$C1756)</f>
        <v>14168.7</v>
      </c>
      <c r="F1756" s="183" cm="1">
        <f t="array" ref="F1756">_xlfn.IFS($D1756=$O$5,$C1756*$P$5*0.01,$D1756=$O$6,$C1756*$P$6*0.01,$D1756="AZN",$C1756*0.08)</f>
        <v>141.68700000000001</v>
      </c>
    </row>
    <row r="1757" spans="1:6" x14ac:dyDescent="0.3">
      <c r="A1757" s="177" t="s">
        <v>1313</v>
      </c>
      <c r="B1757" s="178">
        <v>44582</v>
      </c>
      <c r="C1757" s="179">
        <v>3000</v>
      </c>
      <c r="D1757" s="88" t="s">
        <v>2862</v>
      </c>
      <c r="E1757" s="184" cm="1">
        <f t="array" ref="E1757">_xlfn.IFS($D1757=$O$5,C1757*$P$5,$D1757=$O$6,$C1757*$P$6,$D1757="AZN",$C1757)</f>
        <v>3000</v>
      </c>
      <c r="F1757" s="183" cm="1">
        <f t="array" ref="F1757">_xlfn.IFS($D1757=$O$5,$C1757*$P$5*0.01,$D1757=$O$6,$C1757*$P$6*0.01,$D1757="AZN",$C1757*0.08)</f>
        <v>240</v>
      </c>
    </row>
    <row r="1758" spans="1:6" x14ac:dyDescent="0.3">
      <c r="A1758" s="177" t="s">
        <v>1314</v>
      </c>
      <c r="B1758" s="178">
        <v>44116</v>
      </c>
      <c r="C1758" s="179">
        <v>10900</v>
      </c>
      <c r="D1758" s="88" t="s">
        <v>2862</v>
      </c>
      <c r="E1758" s="184" cm="1">
        <f t="array" ref="E1758">_xlfn.IFS($D1758=$O$5,C1758*$P$5,$D1758=$O$6,$C1758*$P$6,$D1758="AZN",$C1758)</f>
        <v>10900</v>
      </c>
      <c r="F1758" s="183" cm="1">
        <f t="array" ref="F1758">_xlfn.IFS($D1758=$O$5,$C1758*$P$5*0.01,$D1758=$O$6,$C1758*$P$6*0.01,$D1758="AZN",$C1758*0.08)</f>
        <v>872</v>
      </c>
    </row>
    <row r="1759" spans="1:6" x14ac:dyDescent="0.3">
      <c r="A1759" s="177" t="s">
        <v>512</v>
      </c>
      <c r="B1759" s="178">
        <v>44482</v>
      </c>
      <c r="C1759" s="179">
        <v>7400</v>
      </c>
      <c r="D1759" s="88" t="s">
        <v>2862</v>
      </c>
      <c r="E1759" s="184" cm="1">
        <f t="array" ref="E1759">_xlfn.IFS($D1759=$O$5,C1759*$P$5,$D1759=$O$6,$C1759*$P$6,$D1759="AZN",$C1759)</f>
        <v>7400</v>
      </c>
      <c r="F1759" s="183" cm="1">
        <f t="array" ref="F1759">_xlfn.IFS($D1759=$O$5,$C1759*$P$5*0.01,$D1759=$O$6,$C1759*$P$6*0.01,$D1759="AZN",$C1759*0.08)</f>
        <v>592</v>
      </c>
    </row>
    <row r="1760" spans="1:6" x14ac:dyDescent="0.3">
      <c r="A1760" s="177" t="s">
        <v>1315</v>
      </c>
      <c r="B1760" s="178">
        <v>44183</v>
      </c>
      <c r="C1760" s="179">
        <v>8700</v>
      </c>
      <c r="D1760" s="88" t="s">
        <v>2863</v>
      </c>
      <c r="E1760" s="184" cm="1">
        <f t="array" ref="E1760">_xlfn.IFS($D1760=$O$5,C1760*$P$5,$D1760=$O$6,$C1760*$P$6,$D1760="AZN",$C1760)</f>
        <v>14790</v>
      </c>
      <c r="F1760" s="183" cm="1">
        <f t="array" ref="F1760">_xlfn.IFS($D1760=$O$5,$C1760*$P$5*0.01,$D1760=$O$6,$C1760*$P$6*0.01,$D1760="AZN",$C1760*0.08)</f>
        <v>147.9</v>
      </c>
    </row>
    <row r="1761" spans="1:6" x14ac:dyDescent="0.3">
      <c r="A1761" s="177" t="s">
        <v>1316</v>
      </c>
      <c r="B1761" s="178">
        <v>44103</v>
      </c>
      <c r="C1761" s="179">
        <v>5300</v>
      </c>
      <c r="D1761" s="88" t="s">
        <v>2862</v>
      </c>
      <c r="E1761" s="184" cm="1">
        <f t="array" ref="E1761">_xlfn.IFS($D1761=$O$5,C1761*$P$5,$D1761=$O$6,$C1761*$P$6,$D1761="AZN",$C1761)</f>
        <v>5300</v>
      </c>
      <c r="F1761" s="183" cm="1">
        <f t="array" ref="F1761">_xlfn.IFS($D1761=$O$5,$C1761*$P$5*0.01,$D1761=$O$6,$C1761*$P$6*0.01,$D1761="AZN",$C1761*0.08)</f>
        <v>424</v>
      </c>
    </row>
    <row r="1762" spans="1:6" x14ac:dyDescent="0.3">
      <c r="A1762" s="177" t="s">
        <v>295</v>
      </c>
      <c r="B1762" s="178">
        <v>44152</v>
      </c>
      <c r="C1762" s="179">
        <v>7300</v>
      </c>
      <c r="D1762" s="88" t="s">
        <v>2862</v>
      </c>
      <c r="E1762" s="184" cm="1">
        <f t="array" ref="E1762">_xlfn.IFS($D1762=$O$5,C1762*$P$5,$D1762=$O$6,$C1762*$P$6,$D1762="AZN",$C1762)</f>
        <v>7300</v>
      </c>
      <c r="F1762" s="183" cm="1">
        <f t="array" ref="F1762">_xlfn.IFS($D1762=$O$5,$C1762*$P$5*0.01,$D1762=$O$6,$C1762*$P$6*0.01,$D1762="AZN",$C1762*0.08)</f>
        <v>584</v>
      </c>
    </row>
    <row r="1763" spans="1:6" x14ac:dyDescent="0.3">
      <c r="A1763" s="177" t="s">
        <v>1317</v>
      </c>
      <c r="B1763" s="178">
        <v>44120</v>
      </c>
      <c r="C1763" s="179">
        <v>8900</v>
      </c>
      <c r="D1763" s="88" t="s">
        <v>2862</v>
      </c>
      <c r="E1763" s="184" cm="1">
        <f t="array" ref="E1763">_xlfn.IFS($D1763=$O$5,C1763*$P$5,$D1763=$O$6,$C1763*$P$6,$D1763="AZN",$C1763)</f>
        <v>8900</v>
      </c>
      <c r="F1763" s="183" cm="1">
        <f t="array" ref="F1763">_xlfn.IFS($D1763=$O$5,$C1763*$P$5*0.01,$D1763=$O$6,$C1763*$P$6*0.01,$D1763="AZN",$C1763*0.08)</f>
        <v>712</v>
      </c>
    </row>
    <row r="1764" spans="1:6" x14ac:dyDescent="0.3">
      <c r="A1764" s="177" t="s">
        <v>1318</v>
      </c>
      <c r="B1764" s="178">
        <v>44335</v>
      </c>
      <c r="C1764" s="179">
        <v>6400</v>
      </c>
      <c r="D1764" s="88" t="s">
        <v>2862</v>
      </c>
      <c r="E1764" s="184" cm="1">
        <f t="array" ref="E1764">_xlfn.IFS($D1764=$O$5,C1764*$P$5,$D1764=$O$6,$C1764*$P$6,$D1764="AZN",$C1764)</f>
        <v>6400</v>
      </c>
      <c r="F1764" s="183" cm="1">
        <f t="array" ref="F1764">_xlfn.IFS($D1764=$O$5,$C1764*$P$5*0.01,$D1764=$O$6,$C1764*$P$6*0.01,$D1764="AZN",$C1764*0.08)</f>
        <v>512</v>
      </c>
    </row>
    <row r="1765" spans="1:6" x14ac:dyDescent="0.3">
      <c r="A1765" s="177" t="s">
        <v>1319</v>
      </c>
      <c r="B1765" s="178">
        <v>44531</v>
      </c>
      <c r="C1765" s="179">
        <v>8200</v>
      </c>
      <c r="D1765" s="88" t="s">
        <v>2863</v>
      </c>
      <c r="E1765" s="184" cm="1">
        <f t="array" ref="E1765">_xlfn.IFS($D1765=$O$5,C1765*$P$5,$D1765=$O$6,$C1765*$P$6,$D1765="AZN",$C1765)</f>
        <v>13940</v>
      </c>
      <c r="F1765" s="183" cm="1">
        <f t="array" ref="F1765">_xlfn.IFS($D1765=$O$5,$C1765*$P$5*0.01,$D1765=$O$6,$C1765*$P$6*0.01,$D1765="AZN",$C1765*0.08)</f>
        <v>139.4</v>
      </c>
    </row>
    <row r="1766" spans="1:6" x14ac:dyDescent="0.3">
      <c r="A1766" s="177" t="s">
        <v>1029</v>
      </c>
      <c r="B1766" s="178">
        <v>44547</v>
      </c>
      <c r="C1766" s="179">
        <v>1100</v>
      </c>
      <c r="D1766" s="88" t="s">
        <v>2864</v>
      </c>
      <c r="E1766" s="184" cm="1">
        <f t="array" ref="E1766">_xlfn.IFS($D1766=$O$5,C1766*$P$5,$D1766=$O$6,$C1766*$P$6,$D1766="AZN",$C1766)</f>
        <v>1998.15</v>
      </c>
      <c r="F1766" s="183" cm="1">
        <f t="array" ref="F1766">_xlfn.IFS($D1766=$O$5,$C1766*$P$5*0.01,$D1766=$O$6,$C1766*$P$6*0.01,$D1766="AZN",$C1766*0.08)</f>
        <v>19.9815</v>
      </c>
    </row>
    <row r="1767" spans="1:6" x14ac:dyDescent="0.3">
      <c r="A1767" s="177" t="s">
        <v>1320</v>
      </c>
      <c r="B1767" s="178">
        <v>44374</v>
      </c>
      <c r="C1767" s="179">
        <v>11800</v>
      </c>
      <c r="D1767" s="88" t="s">
        <v>2863</v>
      </c>
      <c r="E1767" s="184" cm="1">
        <f t="array" ref="E1767">_xlfn.IFS($D1767=$O$5,C1767*$P$5,$D1767=$O$6,$C1767*$P$6,$D1767="AZN",$C1767)</f>
        <v>20060</v>
      </c>
      <c r="F1767" s="183" cm="1">
        <f t="array" ref="F1767">_xlfn.IFS($D1767=$O$5,$C1767*$P$5*0.01,$D1767=$O$6,$C1767*$P$6*0.01,$D1767="AZN",$C1767*0.08)</f>
        <v>200.6</v>
      </c>
    </row>
    <row r="1768" spans="1:6" x14ac:dyDescent="0.3">
      <c r="A1768" s="177" t="s">
        <v>1321</v>
      </c>
      <c r="B1768" s="178">
        <v>44243</v>
      </c>
      <c r="C1768" s="179">
        <v>2800</v>
      </c>
      <c r="D1768" s="88" t="s">
        <v>2862</v>
      </c>
      <c r="E1768" s="184" cm="1">
        <f t="array" ref="E1768">_xlfn.IFS($D1768=$O$5,C1768*$P$5,$D1768=$O$6,$C1768*$P$6,$D1768="AZN",$C1768)</f>
        <v>2800</v>
      </c>
      <c r="F1768" s="183" cm="1">
        <f t="array" ref="F1768">_xlfn.IFS($D1768=$O$5,$C1768*$P$5*0.01,$D1768=$O$6,$C1768*$P$6*0.01,$D1768="AZN",$C1768*0.08)</f>
        <v>224</v>
      </c>
    </row>
    <row r="1769" spans="1:6" x14ac:dyDescent="0.3">
      <c r="A1769" s="177" t="s">
        <v>1322</v>
      </c>
      <c r="B1769" s="178">
        <v>44200</v>
      </c>
      <c r="C1769" s="179">
        <v>9100</v>
      </c>
      <c r="D1769" s="88" t="s">
        <v>2864</v>
      </c>
      <c r="E1769" s="184" cm="1">
        <f t="array" ref="E1769">_xlfn.IFS($D1769=$O$5,C1769*$P$5,$D1769=$O$6,$C1769*$P$6,$D1769="AZN",$C1769)</f>
        <v>16530.150000000001</v>
      </c>
      <c r="F1769" s="183" cm="1">
        <f t="array" ref="F1769">_xlfn.IFS($D1769=$O$5,$C1769*$P$5*0.01,$D1769=$O$6,$C1769*$P$6*0.01,$D1769="AZN",$C1769*0.08)</f>
        <v>165.3015</v>
      </c>
    </row>
    <row r="1770" spans="1:6" x14ac:dyDescent="0.3">
      <c r="A1770" s="177" t="s">
        <v>1323</v>
      </c>
      <c r="B1770" s="178">
        <v>44223</v>
      </c>
      <c r="C1770" s="179">
        <v>10100</v>
      </c>
      <c r="D1770" s="88" t="s">
        <v>2864</v>
      </c>
      <c r="E1770" s="184" cm="1">
        <f t="array" ref="E1770">_xlfn.IFS($D1770=$O$5,C1770*$P$5,$D1770=$O$6,$C1770*$P$6,$D1770="AZN",$C1770)</f>
        <v>18346.650000000001</v>
      </c>
      <c r="F1770" s="183" cm="1">
        <f t="array" ref="F1770">_xlfn.IFS($D1770=$O$5,$C1770*$P$5*0.01,$D1770=$O$6,$C1770*$P$6*0.01,$D1770="AZN",$C1770*0.08)</f>
        <v>183.46650000000002</v>
      </c>
    </row>
    <row r="1771" spans="1:6" x14ac:dyDescent="0.3">
      <c r="A1771" s="177" t="s">
        <v>965</v>
      </c>
      <c r="B1771" s="178">
        <v>43587</v>
      </c>
      <c r="C1771" s="179">
        <v>2300</v>
      </c>
      <c r="D1771" s="88" t="s">
        <v>2862</v>
      </c>
      <c r="E1771" s="184" cm="1">
        <f t="array" ref="E1771">_xlfn.IFS($D1771=$O$5,C1771*$P$5,$D1771=$O$6,$C1771*$P$6,$D1771="AZN",$C1771)</f>
        <v>2300</v>
      </c>
      <c r="F1771" s="183" cm="1">
        <f t="array" ref="F1771">_xlfn.IFS($D1771=$O$5,$C1771*$P$5*0.01,$D1771=$O$6,$C1771*$P$6*0.01,$D1771="AZN",$C1771*0.08)</f>
        <v>184</v>
      </c>
    </row>
    <row r="1772" spans="1:6" x14ac:dyDescent="0.3">
      <c r="A1772" s="177" t="s">
        <v>887</v>
      </c>
      <c r="B1772" s="178">
        <v>44759</v>
      </c>
      <c r="C1772" s="179">
        <v>1000</v>
      </c>
      <c r="D1772" s="88" t="s">
        <v>2864</v>
      </c>
      <c r="E1772" s="184" cm="1">
        <f t="array" ref="E1772">_xlfn.IFS($D1772=$O$5,C1772*$P$5,$D1772=$O$6,$C1772*$P$6,$D1772="AZN",$C1772)</f>
        <v>1816.5</v>
      </c>
      <c r="F1772" s="183" cm="1">
        <f t="array" ref="F1772">_xlfn.IFS($D1772=$O$5,$C1772*$P$5*0.01,$D1772=$O$6,$C1772*$P$6*0.01,$D1772="AZN",$C1772*0.08)</f>
        <v>18.164999999999999</v>
      </c>
    </row>
    <row r="1773" spans="1:6" x14ac:dyDescent="0.3">
      <c r="A1773" s="177" t="s">
        <v>613</v>
      </c>
      <c r="B1773" s="178">
        <v>44099</v>
      </c>
      <c r="C1773" s="179">
        <v>5500</v>
      </c>
      <c r="D1773" s="88" t="s">
        <v>2863</v>
      </c>
      <c r="E1773" s="184" cm="1">
        <f t="array" ref="E1773">_xlfn.IFS($D1773=$O$5,C1773*$P$5,$D1773=$O$6,$C1773*$P$6,$D1773="AZN",$C1773)</f>
        <v>9350</v>
      </c>
      <c r="F1773" s="183" cm="1">
        <f t="array" ref="F1773">_xlfn.IFS($D1773=$O$5,$C1773*$P$5*0.01,$D1773=$O$6,$C1773*$P$6*0.01,$D1773="AZN",$C1773*0.08)</f>
        <v>93.5</v>
      </c>
    </row>
    <row r="1774" spans="1:6" x14ac:dyDescent="0.3">
      <c r="A1774" s="177" t="s">
        <v>1324</v>
      </c>
      <c r="B1774" s="178">
        <v>44470</v>
      </c>
      <c r="C1774" s="179">
        <v>2600</v>
      </c>
      <c r="D1774" s="88" t="s">
        <v>2864</v>
      </c>
      <c r="E1774" s="184" cm="1">
        <f t="array" ref="E1774">_xlfn.IFS($D1774=$O$5,C1774*$P$5,$D1774=$O$6,$C1774*$P$6,$D1774="AZN",$C1774)</f>
        <v>4722.8999999999996</v>
      </c>
      <c r="F1774" s="183" cm="1">
        <f t="array" ref="F1774">_xlfn.IFS($D1774=$O$5,$C1774*$P$5*0.01,$D1774=$O$6,$C1774*$P$6*0.01,$D1774="AZN",$C1774*0.08)</f>
        <v>47.228999999999999</v>
      </c>
    </row>
    <row r="1775" spans="1:6" x14ac:dyDescent="0.3">
      <c r="A1775" s="177" t="s">
        <v>1325</v>
      </c>
      <c r="B1775" s="178">
        <v>44058</v>
      </c>
      <c r="C1775" s="179">
        <v>4200</v>
      </c>
      <c r="D1775" s="88" t="s">
        <v>2862</v>
      </c>
      <c r="E1775" s="184" cm="1">
        <f t="array" ref="E1775">_xlfn.IFS($D1775=$O$5,C1775*$P$5,$D1775=$O$6,$C1775*$P$6,$D1775="AZN",$C1775)</f>
        <v>4200</v>
      </c>
      <c r="F1775" s="183" cm="1">
        <f t="array" ref="F1775">_xlfn.IFS($D1775=$O$5,$C1775*$P$5*0.01,$D1775=$O$6,$C1775*$P$6*0.01,$D1775="AZN",$C1775*0.08)</f>
        <v>336</v>
      </c>
    </row>
    <row r="1776" spans="1:6" x14ac:dyDescent="0.3">
      <c r="A1776" s="177" t="s">
        <v>515</v>
      </c>
      <c r="B1776" s="178">
        <v>44189</v>
      </c>
      <c r="C1776" s="179">
        <v>12300</v>
      </c>
      <c r="D1776" s="88" t="s">
        <v>2863</v>
      </c>
      <c r="E1776" s="184" cm="1">
        <f t="array" ref="E1776">_xlfn.IFS($D1776=$O$5,C1776*$P$5,$D1776=$O$6,$C1776*$P$6,$D1776="AZN",$C1776)</f>
        <v>20910</v>
      </c>
      <c r="F1776" s="183" cm="1">
        <f t="array" ref="F1776">_xlfn.IFS($D1776=$O$5,$C1776*$P$5*0.01,$D1776=$O$6,$C1776*$P$6*0.01,$D1776="AZN",$C1776*0.08)</f>
        <v>209.1</v>
      </c>
    </row>
    <row r="1777" spans="1:6" x14ac:dyDescent="0.3">
      <c r="A1777" s="177" t="s">
        <v>1326</v>
      </c>
      <c r="B1777" s="178">
        <v>44139</v>
      </c>
      <c r="C1777" s="179">
        <v>12300</v>
      </c>
      <c r="D1777" s="88" t="s">
        <v>2863</v>
      </c>
      <c r="E1777" s="184" cm="1">
        <f t="array" ref="E1777">_xlfn.IFS($D1777=$O$5,C1777*$P$5,$D1777=$O$6,$C1777*$P$6,$D1777="AZN",$C1777)</f>
        <v>20910</v>
      </c>
      <c r="F1777" s="183" cm="1">
        <f t="array" ref="F1777">_xlfn.IFS($D1777=$O$5,$C1777*$P$5*0.01,$D1777=$O$6,$C1777*$P$6*0.01,$D1777="AZN",$C1777*0.08)</f>
        <v>209.1</v>
      </c>
    </row>
    <row r="1778" spans="1:6" x14ac:dyDescent="0.3">
      <c r="A1778" s="177" t="s">
        <v>944</v>
      </c>
      <c r="B1778" s="178">
        <v>43887</v>
      </c>
      <c r="C1778" s="179">
        <v>4900</v>
      </c>
      <c r="D1778" s="88" t="s">
        <v>2862</v>
      </c>
      <c r="E1778" s="184" cm="1">
        <f t="array" ref="E1778">_xlfn.IFS($D1778=$O$5,C1778*$P$5,$D1778=$O$6,$C1778*$P$6,$D1778="AZN",$C1778)</f>
        <v>4900</v>
      </c>
      <c r="F1778" s="183" cm="1">
        <f t="array" ref="F1778">_xlfn.IFS($D1778=$O$5,$C1778*$P$5*0.01,$D1778=$O$6,$C1778*$P$6*0.01,$D1778="AZN",$C1778*0.08)</f>
        <v>392</v>
      </c>
    </row>
    <row r="1779" spans="1:6" x14ac:dyDescent="0.3">
      <c r="A1779" s="177" t="s">
        <v>1327</v>
      </c>
      <c r="B1779" s="178">
        <v>43907</v>
      </c>
      <c r="C1779" s="179">
        <v>6200</v>
      </c>
      <c r="D1779" s="88" t="s">
        <v>2864</v>
      </c>
      <c r="E1779" s="184" cm="1">
        <f t="array" ref="E1779">_xlfn.IFS($D1779=$O$5,C1779*$P$5,$D1779=$O$6,$C1779*$P$6,$D1779="AZN",$C1779)</f>
        <v>11262.3</v>
      </c>
      <c r="F1779" s="183" cm="1">
        <f t="array" ref="F1779">_xlfn.IFS($D1779=$O$5,$C1779*$P$5*0.01,$D1779=$O$6,$C1779*$P$6*0.01,$D1779="AZN",$C1779*0.08)</f>
        <v>112.62299999999999</v>
      </c>
    </row>
    <row r="1780" spans="1:6" x14ac:dyDescent="0.3">
      <c r="A1780" s="177" t="s">
        <v>1328</v>
      </c>
      <c r="B1780" s="178">
        <v>43933</v>
      </c>
      <c r="C1780" s="179">
        <v>1300</v>
      </c>
      <c r="D1780" s="88" t="s">
        <v>2864</v>
      </c>
      <c r="E1780" s="184" cm="1">
        <f t="array" ref="E1780">_xlfn.IFS($D1780=$O$5,C1780*$P$5,$D1780=$O$6,$C1780*$P$6,$D1780="AZN",$C1780)</f>
        <v>2361.4499999999998</v>
      </c>
      <c r="F1780" s="183" cm="1">
        <f t="array" ref="F1780">_xlfn.IFS($D1780=$O$5,$C1780*$P$5*0.01,$D1780=$O$6,$C1780*$P$6*0.01,$D1780="AZN",$C1780*0.08)</f>
        <v>23.6145</v>
      </c>
    </row>
    <row r="1781" spans="1:6" x14ac:dyDescent="0.3">
      <c r="A1781" s="177" t="s">
        <v>1329</v>
      </c>
      <c r="B1781" s="178">
        <v>43994</v>
      </c>
      <c r="C1781" s="179">
        <v>7900</v>
      </c>
      <c r="D1781" s="88" t="s">
        <v>2863</v>
      </c>
      <c r="E1781" s="184" cm="1">
        <f t="array" ref="E1781">_xlfn.IFS($D1781=$O$5,C1781*$P$5,$D1781=$O$6,$C1781*$P$6,$D1781="AZN",$C1781)</f>
        <v>13430</v>
      </c>
      <c r="F1781" s="183" cm="1">
        <f t="array" ref="F1781">_xlfn.IFS($D1781=$O$5,$C1781*$P$5*0.01,$D1781=$O$6,$C1781*$P$6*0.01,$D1781="AZN",$C1781*0.08)</f>
        <v>134.30000000000001</v>
      </c>
    </row>
    <row r="1782" spans="1:6" x14ac:dyDescent="0.3">
      <c r="A1782" s="177" t="s">
        <v>1330</v>
      </c>
      <c r="B1782" s="178">
        <v>44483</v>
      </c>
      <c r="C1782" s="179">
        <v>8000</v>
      </c>
      <c r="D1782" s="88" t="s">
        <v>2862</v>
      </c>
      <c r="E1782" s="184" cm="1">
        <f t="array" ref="E1782">_xlfn.IFS($D1782=$O$5,C1782*$P$5,$D1782=$O$6,$C1782*$P$6,$D1782="AZN",$C1782)</f>
        <v>8000</v>
      </c>
      <c r="F1782" s="183" cm="1">
        <f t="array" ref="F1782">_xlfn.IFS($D1782=$O$5,$C1782*$P$5*0.01,$D1782=$O$6,$C1782*$P$6*0.01,$D1782="AZN",$C1782*0.08)</f>
        <v>640</v>
      </c>
    </row>
    <row r="1783" spans="1:6" x14ac:dyDescent="0.3">
      <c r="A1783" s="177" t="s">
        <v>1283</v>
      </c>
      <c r="B1783" s="178">
        <v>44429</v>
      </c>
      <c r="C1783" s="179">
        <v>7300</v>
      </c>
      <c r="D1783" s="88" t="s">
        <v>2864</v>
      </c>
      <c r="E1783" s="184" cm="1">
        <f t="array" ref="E1783">_xlfn.IFS($D1783=$O$5,C1783*$P$5,$D1783=$O$6,$C1783*$P$6,$D1783="AZN",$C1783)</f>
        <v>13260.45</v>
      </c>
      <c r="F1783" s="183" cm="1">
        <f t="array" ref="F1783">_xlfn.IFS($D1783=$O$5,$C1783*$P$5*0.01,$D1783=$O$6,$C1783*$P$6*0.01,$D1783="AZN",$C1783*0.08)</f>
        <v>132.6045</v>
      </c>
    </row>
    <row r="1784" spans="1:6" x14ac:dyDescent="0.3">
      <c r="A1784" s="177" t="s">
        <v>1331</v>
      </c>
      <c r="B1784" s="178">
        <v>44886</v>
      </c>
      <c r="C1784" s="179">
        <v>1300</v>
      </c>
      <c r="D1784" s="88" t="s">
        <v>2862</v>
      </c>
      <c r="E1784" s="184" cm="1">
        <f t="array" ref="E1784">_xlfn.IFS($D1784=$O$5,C1784*$P$5,$D1784=$O$6,$C1784*$P$6,$D1784="AZN",$C1784)</f>
        <v>1300</v>
      </c>
      <c r="F1784" s="183" cm="1">
        <f t="array" ref="F1784">_xlfn.IFS($D1784=$O$5,$C1784*$P$5*0.01,$D1784=$O$6,$C1784*$P$6*0.01,$D1784="AZN",$C1784*0.08)</f>
        <v>104</v>
      </c>
    </row>
    <row r="1785" spans="1:6" x14ac:dyDescent="0.3">
      <c r="A1785" s="177" t="s">
        <v>447</v>
      </c>
      <c r="B1785" s="178">
        <v>44332</v>
      </c>
      <c r="C1785" s="179">
        <v>5000</v>
      </c>
      <c r="D1785" s="88" t="s">
        <v>2863</v>
      </c>
      <c r="E1785" s="184" cm="1">
        <f t="array" ref="E1785">_xlfn.IFS($D1785=$O$5,C1785*$P$5,$D1785=$O$6,$C1785*$P$6,$D1785="AZN",$C1785)</f>
        <v>8500</v>
      </c>
      <c r="F1785" s="183" cm="1">
        <f t="array" ref="F1785">_xlfn.IFS($D1785=$O$5,$C1785*$P$5*0.01,$D1785=$O$6,$C1785*$P$6*0.01,$D1785="AZN",$C1785*0.08)</f>
        <v>85</v>
      </c>
    </row>
    <row r="1786" spans="1:6" x14ac:dyDescent="0.3">
      <c r="A1786" s="177" t="s">
        <v>811</v>
      </c>
      <c r="B1786" s="178">
        <v>44051</v>
      </c>
      <c r="C1786" s="179">
        <v>3300</v>
      </c>
      <c r="D1786" s="88" t="s">
        <v>2864</v>
      </c>
      <c r="E1786" s="184" cm="1">
        <f t="array" ref="E1786">_xlfn.IFS($D1786=$O$5,C1786*$P$5,$D1786=$O$6,$C1786*$P$6,$D1786="AZN",$C1786)</f>
        <v>5994.45</v>
      </c>
      <c r="F1786" s="183" cm="1">
        <f t="array" ref="F1786">_xlfn.IFS($D1786=$O$5,$C1786*$P$5*0.01,$D1786=$O$6,$C1786*$P$6*0.01,$D1786="AZN",$C1786*0.08)</f>
        <v>59.944499999999998</v>
      </c>
    </row>
    <row r="1787" spans="1:6" x14ac:dyDescent="0.3">
      <c r="A1787" s="177" t="s">
        <v>1297</v>
      </c>
      <c r="B1787" s="178">
        <v>44447</v>
      </c>
      <c r="C1787" s="179">
        <v>12900</v>
      </c>
      <c r="D1787" s="88" t="s">
        <v>2862</v>
      </c>
      <c r="E1787" s="184" cm="1">
        <f t="array" ref="E1787">_xlfn.IFS($D1787=$O$5,C1787*$P$5,$D1787=$O$6,$C1787*$P$6,$D1787="AZN",$C1787)</f>
        <v>12900</v>
      </c>
      <c r="F1787" s="183" cm="1">
        <f t="array" ref="F1787">_xlfn.IFS($D1787=$O$5,$C1787*$P$5*0.01,$D1787=$O$6,$C1787*$P$6*0.01,$D1787="AZN",$C1787*0.08)</f>
        <v>1032</v>
      </c>
    </row>
    <row r="1788" spans="1:6" x14ac:dyDescent="0.3">
      <c r="A1788" s="177" t="s">
        <v>1332</v>
      </c>
      <c r="B1788" s="178">
        <v>44076</v>
      </c>
      <c r="C1788" s="179">
        <v>8900</v>
      </c>
      <c r="D1788" s="88" t="s">
        <v>2862</v>
      </c>
      <c r="E1788" s="184" cm="1">
        <f t="array" ref="E1788">_xlfn.IFS($D1788=$O$5,C1788*$P$5,$D1788=$O$6,$C1788*$P$6,$D1788="AZN",$C1788)</f>
        <v>8900</v>
      </c>
      <c r="F1788" s="183" cm="1">
        <f t="array" ref="F1788">_xlfn.IFS($D1788=$O$5,$C1788*$P$5*0.01,$D1788=$O$6,$C1788*$P$6*0.01,$D1788="AZN",$C1788*0.08)</f>
        <v>712</v>
      </c>
    </row>
    <row r="1789" spans="1:6" x14ac:dyDescent="0.3">
      <c r="A1789" s="177" t="s">
        <v>425</v>
      </c>
      <c r="B1789" s="178">
        <v>44142</v>
      </c>
      <c r="C1789" s="179">
        <v>10200</v>
      </c>
      <c r="D1789" s="88" t="s">
        <v>2864</v>
      </c>
      <c r="E1789" s="184" cm="1">
        <f t="array" ref="E1789">_xlfn.IFS($D1789=$O$5,C1789*$P$5,$D1789=$O$6,$C1789*$P$6,$D1789="AZN",$C1789)</f>
        <v>18528.3</v>
      </c>
      <c r="F1789" s="183" cm="1">
        <f t="array" ref="F1789">_xlfn.IFS($D1789=$O$5,$C1789*$P$5*0.01,$D1789=$O$6,$C1789*$P$6*0.01,$D1789="AZN",$C1789*0.08)</f>
        <v>185.28299999999999</v>
      </c>
    </row>
    <row r="1790" spans="1:6" x14ac:dyDescent="0.3">
      <c r="A1790" s="177" t="s">
        <v>383</v>
      </c>
      <c r="B1790" s="178">
        <v>44374</v>
      </c>
      <c r="C1790" s="179">
        <v>11100</v>
      </c>
      <c r="D1790" s="88" t="s">
        <v>2863</v>
      </c>
      <c r="E1790" s="184" cm="1">
        <f t="array" ref="E1790">_xlfn.IFS($D1790=$O$5,C1790*$P$5,$D1790=$O$6,$C1790*$P$6,$D1790="AZN",$C1790)</f>
        <v>18870</v>
      </c>
      <c r="F1790" s="183" cm="1">
        <f t="array" ref="F1790">_xlfn.IFS($D1790=$O$5,$C1790*$P$5*0.01,$D1790=$O$6,$C1790*$P$6*0.01,$D1790="AZN",$C1790*0.08)</f>
        <v>188.70000000000002</v>
      </c>
    </row>
    <row r="1791" spans="1:6" x14ac:dyDescent="0.3">
      <c r="A1791" s="177" t="s">
        <v>1333</v>
      </c>
      <c r="B1791" s="178">
        <v>43727</v>
      </c>
      <c r="C1791" s="179">
        <v>11000</v>
      </c>
      <c r="D1791" s="88" t="s">
        <v>2864</v>
      </c>
      <c r="E1791" s="184" cm="1">
        <f t="array" ref="E1791">_xlfn.IFS($D1791=$O$5,C1791*$P$5,$D1791=$O$6,$C1791*$P$6,$D1791="AZN",$C1791)</f>
        <v>19981.5</v>
      </c>
      <c r="F1791" s="183" cm="1">
        <f t="array" ref="F1791">_xlfn.IFS($D1791=$O$5,$C1791*$P$5*0.01,$D1791=$O$6,$C1791*$P$6*0.01,$D1791="AZN",$C1791*0.08)</f>
        <v>199.815</v>
      </c>
    </row>
    <row r="1792" spans="1:6" x14ac:dyDescent="0.3">
      <c r="A1792" s="177" t="s">
        <v>428</v>
      </c>
      <c r="B1792" s="178">
        <v>43681</v>
      </c>
      <c r="C1792" s="179">
        <v>6100</v>
      </c>
      <c r="D1792" s="88" t="s">
        <v>2864</v>
      </c>
      <c r="E1792" s="184" cm="1">
        <f t="array" ref="E1792">_xlfn.IFS($D1792=$O$5,C1792*$P$5,$D1792=$O$6,$C1792*$P$6,$D1792="AZN",$C1792)</f>
        <v>11080.65</v>
      </c>
      <c r="F1792" s="183" cm="1">
        <f t="array" ref="F1792">_xlfn.IFS($D1792=$O$5,$C1792*$P$5*0.01,$D1792=$O$6,$C1792*$P$6*0.01,$D1792="AZN",$C1792*0.08)</f>
        <v>110.8065</v>
      </c>
    </row>
    <row r="1793" spans="1:6" x14ac:dyDescent="0.3">
      <c r="A1793" s="177" t="s">
        <v>1334</v>
      </c>
      <c r="B1793" s="178">
        <v>43973</v>
      </c>
      <c r="C1793" s="179">
        <v>2600</v>
      </c>
      <c r="D1793" s="88" t="s">
        <v>2864</v>
      </c>
      <c r="E1793" s="184" cm="1">
        <f t="array" ref="E1793">_xlfn.IFS($D1793=$O$5,C1793*$P$5,$D1793=$O$6,$C1793*$P$6,$D1793="AZN",$C1793)</f>
        <v>4722.8999999999996</v>
      </c>
      <c r="F1793" s="183" cm="1">
        <f t="array" ref="F1793">_xlfn.IFS($D1793=$O$5,$C1793*$P$5*0.01,$D1793=$O$6,$C1793*$P$6*0.01,$D1793="AZN",$C1793*0.08)</f>
        <v>47.228999999999999</v>
      </c>
    </row>
    <row r="1794" spans="1:6" x14ac:dyDescent="0.3">
      <c r="A1794" s="177" t="s">
        <v>329</v>
      </c>
      <c r="B1794" s="178">
        <v>44936</v>
      </c>
      <c r="C1794" s="179">
        <v>7100</v>
      </c>
      <c r="D1794" s="88" t="s">
        <v>2864</v>
      </c>
      <c r="E1794" s="184" cm="1">
        <f t="array" ref="E1794">_xlfn.IFS($D1794=$O$5,C1794*$P$5,$D1794=$O$6,$C1794*$P$6,$D1794="AZN",$C1794)</f>
        <v>12897.15</v>
      </c>
      <c r="F1794" s="183" cm="1">
        <f t="array" ref="F1794">_xlfn.IFS($D1794=$O$5,$C1794*$P$5*0.01,$D1794=$O$6,$C1794*$P$6*0.01,$D1794="AZN",$C1794*0.08)</f>
        <v>128.97149999999999</v>
      </c>
    </row>
    <row r="1795" spans="1:6" x14ac:dyDescent="0.3">
      <c r="A1795" s="177" t="s">
        <v>1335</v>
      </c>
      <c r="B1795" s="178">
        <v>44072</v>
      </c>
      <c r="C1795" s="179">
        <v>12400</v>
      </c>
      <c r="D1795" s="88" t="s">
        <v>2864</v>
      </c>
      <c r="E1795" s="184" cm="1">
        <f t="array" ref="E1795">_xlfn.IFS($D1795=$O$5,C1795*$P$5,$D1795=$O$6,$C1795*$P$6,$D1795="AZN",$C1795)</f>
        <v>22524.6</v>
      </c>
      <c r="F1795" s="183" cm="1">
        <f t="array" ref="F1795">_xlfn.IFS($D1795=$O$5,$C1795*$P$5*0.01,$D1795=$O$6,$C1795*$P$6*0.01,$D1795="AZN",$C1795*0.08)</f>
        <v>225.24599999999998</v>
      </c>
    </row>
    <row r="1796" spans="1:6" x14ac:dyDescent="0.3">
      <c r="A1796" s="177" t="s">
        <v>1336</v>
      </c>
      <c r="B1796" s="178">
        <v>43924</v>
      </c>
      <c r="C1796" s="179">
        <v>12000</v>
      </c>
      <c r="D1796" s="88" t="s">
        <v>2864</v>
      </c>
      <c r="E1796" s="184" cm="1">
        <f t="array" ref="E1796">_xlfn.IFS($D1796=$O$5,C1796*$P$5,$D1796=$O$6,$C1796*$P$6,$D1796="AZN",$C1796)</f>
        <v>21798</v>
      </c>
      <c r="F1796" s="183" cm="1">
        <f t="array" ref="F1796">_xlfn.IFS($D1796=$O$5,$C1796*$P$5*0.01,$D1796=$O$6,$C1796*$P$6*0.01,$D1796="AZN",$C1796*0.08)</f>
        <v>217.98000000000002</v>
      </c>
    </row>
    <row r="1797" spans="1:6" x14ac:dyDescent="0.3">
      <c r="A1797" s="177" t="s">
        <v>1337</v>
      </c>
      <c r="B1797" s="178">
        <v>43768</v>
      </c>
      <c r="C1797" s="179">
        <v>7800</v>
      </c>
      <c r="D1797" s="88" t="s">
        <v>2864</v>
      </c>
      <c r="E1797" s="184" cm="1">
        <f t="array" ref="E1797">_xlfn.IFS($D1797=$O$5,C1797*$P$5,$D1797=$O$6,$C1797*$P$6,$D1797="AZN",$C1797)</f>
        <v>14168.7</v>
      </c>
      <c r="F1797" s="183" cm="1">
        <f t="array" ref="F1797">_xlfn.IFS($D1797=$O$5,$C1797*$P$5*0.01,$D1797=$O$6,$C1797*$P$6*0.01,$D1797="AZN",$C1797*0.08)</f>
        <v>141.68700000000001</v>
      </c>
    </row>
    <row r="1798" spans="1:6" x14ac:dyDescent="0.3">
      <c r="A1798" s="177" t="s">
        <v>1338</v>
      </c>
      <c r="B1798" s="178">
        <v>43854</v>
      </c>
      <c r="C1798" s="179">
        <v>1300</v>
      </c>
      <c r="D1798" s="88" t="s">
        <v>2863</v>
      </c>
      <c r="E1798" s="184" cm="1">
        <f t="array" ref="E1798">_xlfn.IFS($D1798=$O$5,C1798*$P$5,$D1798=$O$6,$C1798*$P$6,$D1798="AZN",$C1798)</f>
        <v>2210</v>
      </c>
      <c r="F1798" s="183" cm="1">
        <f t="array" ref="F1798">_xlfn.IFS($D1798=$O$5,$C1798*$P$5*0.01,$D1798=$O$6,$C1798*$P$6*0.01,$D1798="AZN",$C1798*0.08)</f>
        <v>22.1</v>
      </c>
    </row>
    <row r="1799" spans="1:6" x14ac:dyDescent="0.3">
      <c r="A1799" s="177" t="s">
        <v>1339</v>
      </c>
      <c r="B1799" s="178">
        <v>43895</v>
      </c>
      <c r="C1799" s="179">
        <v>5200</v>
      </c>
      <c r="D1799" s="88" t="s">
        <v>2864</v>
      </c>
      <c r="E1799" s="184" cm="1">
        <f t="array" ref="E1799">_xlfn.IFS($D1799=$O$5,C1799*$P$5,$D1799=$O$6,$C1799*$P$6,$D1799="AZN",$C1799)</f>
        <v>9445.7999999999993</v>
      </c>
      <c r="F1799" s="183" cm="1">
        <f t="array" ref="F1799">_xlfn.IFS($D1799=$O$5,$C1799*$P$5*0.01,$D1799=$O$6,$C1799*$P$6*0.01,$D1799="AZN",$C1799*0.08)</f>
        <v>94.457999999999998</v>
      </c>
    </row>
    <row r="1800" spans="1:6" x14ac:dyDescent="0.3">
      <c r="A1800" s="177" t="s">
        <v>1096</v>
      </c>
      <c r="B1800" s="178">
        <v>44058</v>
      </c>
      <c r="C1800" s="179">
        <v>12000</v>
      </c>
      <c r="D1800" s="88" t="s">
        <v>2862</v>
      </c>
      <c r="E1800" s="184" cm="1">
        <f t="array" ref="E1800">_xlfn.IFS($D1800=$O$5,C1800*$P$5,$D1800=$O$6,$C1800*$P$6,$D1800="AZN",$C1800)</f>
        <v>12000</v>
      </c>
      <c r="F1800" s="183" cm="1">
        <f t="array" ref="F1800">_xlfn.IFS($D1800=$O$5,$C1800*$P$5*0.01,$D1800=$O$6,$C1800*$P$6*0.01,$D1800="AZN",$C1800*0.08)</f>
        <v>960</v>
      </c>
    </row>
    <row r="1801" spans="1:6" x14ac:dyDescent="0.3">
      <c r="A1801" s="177" t="s">
        <v>1008</v>
      </c>
      <c r="B1801" s="178">
        <v>44038</v>
      </c>
      <c r="C1801" s="179">
        <v>11300</v>
      </c>
      <c r="D1801" s="88" t="s">
        <v>2862</v>
      </c>
      <c r="E1801" s="184" cm="1">
        <f t="array" ref="E1801">_xlfn.IFS($D1801=$O$5,C1801*$P$5,$D1801=$O$6,$C1801*$P$6,$D1801="AZN",$C1801)</f>
        <v>11300</v>
      </c>
      <c r="F1801" s="183" cm="1">
        <f t="array" ref="F1801">_xlfn.IFS($D1801=$O$5,$C1801*$P$5*0.01,$D1801=$O$6,$C1801*$P$6*0.01,$D1801="AZN",$C1801*0.08)</f>
        <v>904</v>
      </c>
    </row>
    <row r="1802" spans="1:6" x14ac:dyDescent="0.3">
      <c r="A1802" s="177" t="s">
        <v>1204</v>
      </c>
      <c r="B1802" s="178">
        <v>43500</v>
      </c>
      <c r="C1802" s="179">
        <v>10100</v>
      </c>
      <c r="D1802" s="88" t="s">
        <v>2864</v>
      </c>
      <c r="E1802" s="184" cm="1">
        <f t="array" ref="E1802">_xlfn.IFS($D1802=$O$5,C1802*$P$5,$D1802=$O$6,$C1802*$P$6,$D1802="AZN",$C1802)</f>
        <v>18346.650000000001</v>
      </c>
      <c r="F1802" s="183" cm="1">
        <f t="array" ref="F1802">_xlfn.IFS($D1802=$O$5,$C1802*$P$5*0.01,$D1802=$O$6,$C1802*$P$6*0.01,$D1802="AZN",$C1802*0.08)</f>
        <v>183.46650000000002</v>
      </c>
    </row>
    <row r="1803" spans="1:6" x14ac:dyDescent="0.3">
      <c r="A1803" s="177" t="s">
        <v>586</v>
      </c>
      <c r="B1803" s="178">
        <v>44733</v>
      </c>
      <c r="C1803" s="179">
        <v>5100</v>
      </c>
      <c r="D1803" s="88" t="s">
        <v>2862</v>
      </c>
      <c r="E1803" s="184" cm="1">
        <f t="array" ref="E1803">_xlfn.IFS($D1803=$O$5,C1803*$P$5,$D1803=$O$6,$C1803*$P$6,$D1803="AZN",$C1803)</f>
        <v>5100</v>
      </c>
      <c r="F1803" s="183" cm="1">
        <f t="array" ref="F1803">_xlfn.IFS($D1803=$O$5,$C1803*$P$5*0.01,$D1803=$O$6,$C1803*$P$6*0.01,$D1803="AZN",$C1803*0.08)</f>
        <v>408</v>
      </c>
    </row>
    <row r="1804" spans="1:6" x14ac:dyDescent="0.3">
      <c r="A1804" s="177" t="s">
        <v>1340</v>
      </c>
      <c r="B1804" s="178">
        <v>43677</v>
      </c>
      <c r="C1804" s="179">
        <v>6500</v>
      </c>
      <c r="D1804" s="88" t="s">
        <v>2862</v>
      </c>
      <c r="E1804" s="184" cm="1">
        <f t="array" ref="E1804">_xlfn.IFS($D1804=$O$5,C1804*$P$5,$D1804=$O$6,$C1804*$P$6,$D1804="AZN",$C1804)</f>
        <v>6500</v>
      </c>
      <c r="F1804" s="183" cm="1">
        <f t="array" ref="F1804">_xlfn.IFS($D1804=$O$5,$C1804*$P$5*0.01,$D1804=$O$6,$C1804*$P$6*0.01,$D1804="AZN",$C1804*0.08)</f>
        <v>520</v>
      </c>
    </row>
    <row r="1805" spans="1:6" x14ac:dyDescent="0.3">
      <c r="A1805" s="177" t="s">
        <v>1341</v>
      </c>
      <c r="B1805" s="178">
        <v>44720</v>
      </c>
      <c r="C1805" s="179">
        <v>6100</v>
      </c>
      <c r="D1805" s="88" t="s">
        <v>2863</v>
      </c>
      <c r="E1805" s="184" cm="1">
        <f t="array" ref="E1805">_xlfn.IFS($D1805=$O$5,C1805*$P$5,$D1805=$O$6,$C1805*$P$6,$D1805="AZN",$C1805)</f>
        <v>10370</v>
      </c>
      <c r="F1805" s="183" cm="1">
        <f t="array" ref="F1805">_xlfn.IFS($D1805=$O$5,$C1805*$P$5*0.01,$D1805=$O$6,$C1805*$P$6*0.01,$D1805="AZN",$C1805*0.08)</f>
        <v>103.7</v>
      </c>
    </row>
    <row r="1806" spans="1:6" x14ac:dyDescent="0.3">
      <c r="A1806" s="177" t="s">
        <v>342</v>
      </c>
      <c r="B1806" s="178">
        <v>44608</v>
      </c>
      <c r="C1806" s="179">
        <v>2200</v>
      </c>
      <c r="D1806" s="88" t="s">
        <v>2864</v>
      </c>
      <c r="E1806" s="184" cm="1">
        <f t="array" ref="E1806">_xlfn.IFS($D1806=$O$5,C1806*$P$5,$D1806=$O$6,$C1806*$P$6,$D1806="AZN",$C1806)</f>
        <v>3996.3</v>
      </c>
      <c r="F1806" s="183" cm="1">
        <f t="array" ref="F1806">_xlfn.IFS($D1806=$O$5,$C1806*$P$5*0.01,$D1806=$O$6,$C1806*$P$6*0.01,$D1806="AZN",$C1806*0.08)</f>
        <v>39.963000000000001</v>
      </c>
    </row>
    <row r="1807" spans="1:6" x14ac:dyDescent="0.3">
      <c r="A1807" s="177" t="s">
        <v>1342</v>
      </c>
      <c r="B1807" s="178">
        <v>44393</v>
      </c>
      <c r="C1807" s="179">
        <v>9100</v>
      </c>
      <c r="D1807" s="88" t="s">
        <v>2862</v>
      </c>
      <c r="E1807" s="184" cm="1">
        <f t="array" ref="E1807">_xlfn.IFS($D1807=$O$5,C1807*$P$5,$D1807=$O$6,$C1807*$P$6,$D1807="AZN",$C1807)</f>
        <v>9100</v>
      </c>
      <c r="F1807" s="183" cm="1">
        <f t="array" ref="F1807">_xlfn.IFS($D1807=$O$5,$C1807*$P$5*0.01,$D1807=$O$6,$C1807*$P$6*0.01,$D1807="AZN",$C1807*0.08)</f>
        <v>728</v>
      </c>
    </row>
    <row r="1808" spans="1:6" x14ac:dyDescent="0.3">
      <c r="A1808" s="177" t="s">
        <v>1343</v>
      </c>
      <c r="B1808" s="178">
        <v>44035</v>
      </c>
      <c r="C1808" s="179">
        <v>10500</v>
      </c>
      <c r="D1808" s="88" t="s">
        <v>2864</v>
      </c>
      <c r="E1808" s="184" cm="1">
        <f t="array" ref="E1808">_xlfn.IFS($D1808=$O$5,C1808*$P$5,$D1808=$O$6,$C1808*$P$6,$D1808="AZN",$C1808)</f>
        <v>19073.25</v>
      </c>
      <c r="F1808" s="183" cm="1">
        <f t="array" ref="F1808">_xlfn.IFS($D1808=$O$5,$C1808*$P$5*0.01,$D1808=$O$6,$C1808*$P$6*0.01,$D1808="AZN",$C1808*0.08)</f>
        <v>190.73250000000002</v>
      </c>
    </row>
    <row r="1809" spans="1:6" x14ac:dyDescent="0.3">
      <c r="A1809" s="177" t="s">
        <v>1344</v>
      </c>
      <c r="B1809" s="178">
        <v>44712</v>
      </c>
      <c r="C1809" s="179">
        <v>12800</v>
      </c>
      <c r="D1809" s="88" t="s">
        <v>2863</v>
      </c>
      <c r="E1809" s="184" cm="1">
        <f t="array" ref="E1809">_xlfn.IFS($D1809=$O$5,C1809*$P$5,$D1809=$O$6,$C1809*$P$6,$D1809="AZN",$C1809)</f>
        <v>21760</v>
      </c>
      <c r="F1809" s="183" cm="1">
        <f t="array" ref="F1809">_xlfn.IFS($D1809=$O$5,$C1809*$P$5*0.01,$D1809=$O$6,$C1809*$P$6*0.01,$D1809="AZN",$C1809*0.08)</f>
        <v>217.6</v>
      </c>
    </row>
    <row r="1810" spans="1:6" x14ac:dyDescent="0.3">
      <c r="A1810" s="177" t="s">
        <v>1225</v>
      </c>
      <c r="B1810" s="178">
        <v>43961</v>
      </c>
      <c r="C1810" s="179">
        <v>4800</v>
      </c>
      <c r="D1810" s="88" t="s">
        <v>2863</v>
      </c>
      <c r="E1810" s="184" cm="1">
        <f t="array" ref="E1810">_xlfn.IFS($D1810=$O$5,C1810*$P$5,$D1810=$O$6,$C1810*$P$6,$D1810="AZN",$C1810)</f>
        <v>8160</v>
      </c>
      <c r="F1810" s="183" cm="1">
        <f t="array" ref="F1810">_xlfn.IFS($D1810=$O$5,$C1810*$P$5*0.01,$D1810=$O$6,$C1810*$P$6*0.01,$D1810="AZN",$C1810*0.08)</f>
        <v>81.600000000000009</v>
      </c>
    </row>
    <row r="1811" spans="1:6" x14ac:dyDescent="0.3">
      <c r="A1811" s="177" t="s">
        <v>1345</v>
      </c>
      <c r="B1811" s="178">
        <v>44139</v>
      </c>
      <c r="C1811" s="179">
        <v>11200</v>
      </c>
      <c r="D1811" s="88" t="s">
        <v>2863</v>
      </c>
      <c r="E1811" s="184" cm="1">
        <f t="array" ref="E1811">_xlfn.IFS($D1811=$O$5,C1811*$P$5,$D1811=$O$6,$C1811*$P$6,$D1811="AZN",$C1811)</f>
        <v>19040</v>
      </c>
      <c r="F1811" s="183" cm="1">
        <f t="array" ref="F1811">_xlfn.IFS($D1811=$O$5,$C1811*$P$5*0.01,$D1811=$O$6,$C1811*$P$6*0.01,$D1811="AZN",$C1811*0.08)</f>
        <v>190.4</v>
      </c>
    </row>
    <row r="1812" spans="1:6" x14ac:dyDescent="0.3">
      <c r="A1812" s="177" t="s">
        <v>1233</v>
      </c>
      <c r="B1812" s="178">
        <v>44245</v>
      </c>
      <c r="C1812" s="179">
        <v>8000</v>
      </c>
      <c r="D1812" s="88" t="s">
        <v>2863</v>
      </c>
      <c r="E1812" s="184" cm="1">
        <f t="array" ref="E1812">_xlfn.IFS($D1812=$O$5,C1812*$P$5,$D1812=$O$6,$C1812*$P$6,$D1812="AZN",$C1812)</f>
        <v>13600</v>
      </c>
      <c r="F1812" s="183" cm="1">
        <f t="array" ref="F1812">_xlfn.IFS($D1812=$O$5,$C1812*$P$5*0.01,$D1812=$O$6,$C1812*$P$6*0.01,$D1812="AZN",$C1812*0.08)</f>
        <v>136</v>
      </c>
    </row>
    <row r="1813" spans="1:6" x14ac:dyDescent="0.3">
      <c r="A1813" s="177" t="s">
        <v>753</v>
      </c>
      <c r="B1813" s="178">
        <v>43576</v>
      </c>
      <c r="C1813" s="179">
        <v>9000</v>
      </c>
      <c r="D1813" s="88" t="s">
        <v>2863</v>
      </c>
      <c r="E1813" s="184" cm="1">
        <f t="array" ref="E1813">_xlfn.IFS($D1813=$O$5,C1813*$P$5,$D1813=$O$6,$C1813*$P$6,$D1813="AZN",$C1813)</f>
        <v>15300</v>
      </c>
      <c r="F1813" s="183" cm="1">
        <f t="array" ref="F1813">_xlfn.IFS($D1813=$O$5,$C1813*$P$5*0.01,$D1813=$O$6,$C1813*$P$6*0.01,$D1813="AZN",$C1813*0.08)</f>
        <v>153</v>
      </c>
    </row>
    <row r="1814" spans="1:6" x14ac:dyDescent="0.3">
      <c r="A1814" s="177" t="s">
        <v>227</v>
      </c>
      <c r="B1814" s="178">
        <v>44118</v>
      </c>
      <c r="C1814" s="179">
        <v>7500</v>
      </c>
      <c r="D1814" s="88" t="s">
        <v>2862</v>
      </c>
      <c r="E1814" s="184" cm="1">
        <f t="array" ref="E1814">_xlfn.IFS($D1814=$O$5,C1814*$P$5,$D1814=$O$6,$C1814*$P$6,$D1814="AZN",$C1814)</f>
        <v>7500</v>
      </c>
      <c r="F1814" s="183" cm="1">
        <f t="array" ref="F1814">_xlfn.IFS($D1814=$O$5,$C1814*$P$5*0.01,$D1814=$O$6,$C1814*$P$6*0.01,$D1814="AZN",$C1814*0.08)</f>
        <v>600</v>
      </c>
    </row>
    <row r="1815" spans="1:6" x14ac:dyDescent="0.3">
      <c r="A1815" s="177" t="s">
        <v>606</v>
      </c>
      <c r="B1815" s="178">
        <v>43672</v>
      </c>
      <c r="C1815" s="179">
        <v>6400</v>
      </c>
      <c r="D1815" s="88" t="s">
        <v>2862</v>
      </c>
      <c r="E1815" s="184" cm="1">
        <f t="array" ref="E1815">_xlfn.IFS($D1815=$O$5,C1815*$P$5,$D1815=$O$6,$C1815*$P$6,$D1815="AZN",$C1815)</f>
        <v>6400</v>
      </c>
      <c r="F1815" s="183" cm="1">
        <f t="array" ref="F1815">_xlfn.IFS($D1815=$O$5,$C1815*$P$5*0.01,$D1815=$O$6,$C1815*$P$6*0.01,$D1815="AZN",$C1815*0.08)</f>
        <v>512</v>
      </c>
    </row>
    <row r="1816" spans="1:6" x14ac:dyDescent="0.3">
      <c r="A1816" s="177" t="s">
        <v>184</v>
      </c>
      <c r="B1816" s="178">
        <v>44111</v>
      </c>
      <c r="C1816" s="179">
        <v>3600</v>
      </c>
      <c r="D1816" s="88" t="s">
        <v>2864</v>
      </c>
      <c r="E1816" s="184" cm="1">
        <f t="array" ref="E1816">_xlfn.IFS($D1816=$O$5,C1816*$P$5,$D1816=$O$6,$C1816*$P$6,$D1816="AZN",$C1816)</f>
        <v>6539.4</v>
      </c>
      <c r="F1816" s="183" cm="1">
        <f t="array" ref="F1816">_xlfn.IFS($D1816=$O$5,$C1816*$P$5*0.01,$D1816=$O$6,$C1816*$P$6*0.01,$D1816="AZN",$C1816*0.08)</f>
        <v>65.393999999999991</v>
      </c>
    </row>
    <row r="1817" spans="1:6" x14ac:dyDescent="0.3">
      <c r="A1817" s="177" t="s">
        <v>1346</v>
      </c>
      <c r="B1817" s="178">
        <v>44532</v>
      </c>
      <c r="C1817" s="179">
        <v>2600</v>
      </c>
      <c r="D1817" s="88" t="s">
        <v>2864</v>
      </c>
      <c r="E1817" s="184" cm="1">
        <f t="array" ref="E1817">_xlfn.IFS($D1817=$O$5,C1817*$P$5,$D1817=$O$6,$C1817*$P$6,$D1817="AZN",$C1817)</f>
        <v>4722.8999999999996</v>
      </c>
      <c r="F1817" s="183" cm="1">
        <f t="array" ref="F1817">_xlfn.IFS($D1817=$O$5,$C1817*$P$5*0.01,$D1817=$O$6,$C1817*$P$6*0.01,$D1817="AZN",$C1817*0.08)</f>
        <v>47.228999999999999</v>
      </c>
    </row>
    <row r="1818" spans="1:6" x14ac:dyDescent="0.3">
      <c r="A1818" s="177" t="s">
        <v>1347</v>
      </c>
      <c r="B1818" s="178">
        <v>44677</v>
      </c>
      <c r="C1818" s="179">
        <v>9500</v>
      </c>
      <c r="D1818" s="88" t="s">
        <v>2863</v>
      </c>
      <c r="E1818" s="184" cm="1">
        <f t="array" ref="E1818">_xlfn.IFS($D1818=$O$5,C1818*$P$5,$D1818=$O$6,$C1818*$P$6,$D1818="AZN",$C1818)</f>
        <v>16150</v>
      </c>
      <c r="F1818" s="183" cm="1">
        <f t="array" ref="F1818">_xlfn.IFS($D1818=$O$5,$C1818*$P$5*0.01,$D1818=$O$6,$C1818*$P$6*0.01,$D1818="AZN",$C1818*0.08)</f>
        <v>161.5</v>
      </c>
    </row>
    <row r="1819" spans="1:6" x14ac:dyDescent="0.3">
      <c r="A1819" s="177" t="s">
        <v>1348</v>
      </c>
      <c r="B1819" s="178">
        <v>44665</v>
      </c>
      <c r="C1819" s="179">
        <v>7000</v>
      </c>
      <c r="D1819" s="88" t="s">
        <v>2863</v>
      </c>
      <c r="E1819" s="184" cm="1">
        <f t="array" ref="E1819">_xlfn.IFS($D1819=$O$5,C1819*$P$5,$D1819=$O$6,$C1819*$P$6,$D1819="AZN",$C1819)</f>
        <v>11900</v>
      </c>
      <c r="F1819" s="183" cm="1">
        <f t="array" ref="F1819">_xlfn.IFS($D1819=$O$5,$C1819*$P$5*0.01,$D1819=$O$6,$C1819*$P$6*0.01,$D1819="AZN",$C1819*0.08)</f>
        <v>119</v>
      </c>
    </row>
    <row r="1820" spans="1:6" x14ac:dyDescent="0.3">
      <c r="A1820" s="177" t="s">
        <v>992</v>
      </c>
      <c r="B1820" s="178">
        <v>43698</v>
      </c>
      <c r="C1820" s="179">
        <v>10000</v>
      </c>
      <c r="D1820" s="88" t="s">
        <v>2863</v>
      </c>
      <c r="E1820" s="184" cm="1">
        <f t="array" ref="E1820">_xlfn.IFS($D1820=$O$5,C1820*$P$5,$D1820=$O$6,$C1820*$P$6,$D1820="AZN",$C1820)</f>
        <v>17000</v>
      </c>
      <c r="F1820" s="183" cm="1">
        <f t="array" ref="F1820">_xlfn.IFS($D1820=$O$5,$C1820*$P$5*0.01,$D1820=$O$6,$C1820*$P$6*0.01,$D1820="AZN",$C1820*0.08)</f>
        <v>170</v>
      </c>
    </row>
    <row r="1821" spans="1:6" x14ac:dyDescent="0.3">
      <c r="A1821" s="177" t="s">
        <v>285</v>
      </c>
      <c r="B1821" s="178">
        <v>43948</v>
      </c>
      <c r="C1821" s="179">
        <v>1100</v>
      </c>
      <c r="D1821" s="88" t="s">
        <v>2864</v>
      </c>
      <c r="E1821" s="184" cm="1">
        <f t="array" ref="E1821">_xlfn.IFS($D1821=$O$5,C1821*$P$5,$D1821=$O$6,$C1821*$P$6,$D1821="AZN",$C1821)</f>
        <v>1998.15</v>
      </c>
      <c r="F1821" s="183" cm="1">
        <f t="array" ref="F1821">_xlfn.IFS($D1821=$O$5,$C1821*$P$5*0.01,$D1821=$O$6,$C1821*$P$6*0.01,$D1821="AZN",$C1821*0.08)</f>
        <v>19.9815</v>
      </c>
    </row>
    <row r="1822" spans="1:6" x14ac:dyDescent="0.3">
      <c r="A1822" s="177" t="s">
        <v>312</v>
      </c>
      <c r="B1822" s="178">
        <v>44451</v>
      </c>
      <c r="C1822" s="179">
        <v>11000</v>
      </c>
      <c r="D1822" s="88" t="s">
        <v>2864</v>
      </c>
      <c r="E1822" s="184" cm="1">
        <f t="array" ref="E1822">_xlfn.IFS($D1822=$O$5,C1822*$P$5,$D1822=$O$6,$C1822*$P$6,$D1822="AZN",$C1822)</f>
        <v>19981.5</v>
      </c>
      <c r="F1822" s="183" cm="1">
        <f t="array" ref="F1822">_xlfn.IFS($D1822=$O$5,$C1822*$P$5*0.01,$D1822=$O$6,$C1822*$P$6*0.01,$D1822="AZN",$C1822*0.08)</f>
        <v>199.815</v>
      </c>
    </row>
    <row r="1823" spans="1:6" x14ac:dyDescent="0.3">
      <c r="A1823" s="177" t="s">
        <v>1348</v>
      </c>
      <c r="B1823" s="178">
        <v>44183</v>
      </c>
      <c r="C1823" s="179">
        <v>11000</v>
      </c>
      <c r="D1823" s="88" t="s">
        <v>2863</v>
      </c>
      <c r="E1823" s="184" cm="1">
        <f t="array" ref="E1823">_xlfn.IFS($D1823=$O$5,C1823*$P$5,$D1823=$O$6,$C1823*$P$6,$D1823="AZN",$C1823)</f>
        <v>18700</v>
      </c>
      <c r="F1823" s="183" cm="1">
        <f t="array" ref="F1823">_xlfn.IFS($D1823=$O$5,$C1823*$P$5*0.01,$D1823=$O$6,$C1823*$P$6*0.01,$D1823="AZN",$C1823*0.08)</f>
        <v>187</v>
      </c>
    </row>
    <row r="1824" spans="1:6" x14ac:dyDescent="0.3">
      <c r="A1824" s="177" t="s">
        <v>257</v>
      </c>
      <c r="B1824" s="178">
        <v>44206</v>
      </c>
      <c r="C1824" s="179">
        <v>5300</v>
      </c>
      <c r="D1824" s="88" t="s">
        <v>2864</v>
      </c>
      <c r="E1824" s="184" cm="1">
        <f t="array" ref="E1824">_xlfn.IFS($D1824=$O$5,C1824*$P$5,$D1824=$O$6,$C1824*$P$6,$D1824="AZN",$C1824)</f>
        <v>9627.4500000000007</v>
      </c>
      <c r="F1824" s="183" cm="1">
        <f t="array" ref="F1824">_xlfn.IFS($D1824=$O$5,$C1824*$P$5*0.01,$D1824=$O$6,$C1824*$P$6*0.01,$D1824="AZN",$C1824*0.08)</f>
        <v>96.274500000000003</v>
      </c>
    </row>
    <row r="1825" spans="1:6" x14ac:dyDescent="0.3">
      <c r="A1825" s="177" t="s">
        <v>254</v>
      </c>
      <c r="B1825" s="178">
        <v>44553</v>
      </c>
      <c r="C1825" s="179">
        <v>6300</v>
      </c>
      <c r="D1825" s="88" t="s">
        <v>2863</v>
      </c>
      <c r="E1825" s="184" cm="1">
        <f t="array" ref="E1825">_xlfn.IFS($D1825=$O$5,C1825*$P$5,$D1825=$O$6,$C1825*$P$6,$D1825="AZN",$C1825)</f>
        <v>10710</v>
      </c>
      <c r="F1825" s="183" cm="1">
        <f t="array" ref="F1825">_xlfn.IFS($D1825=$O$5,$C1825*$P$5*0.01,$D1825=$O$6,$C1825*$P$6*0.01,$D1825="AZN",$C1825*0.08)</f>
        <v>107.10000000000001</v>
      </c>
    </row>
    <row r="1826" spans="1:6" x14ac:dyDescent="0.3">
      <c r="A1826" s="177" t="s">
        <v>847</v>
      </c>
      <c r="B1826" s="178">
        <v>44367</v>
      </c>
      <c r="C1826" s="179">
        <v>2100</v>
      </c>
      <c r="D1826" s="88" t="s">
        <v>2864</v>
      </c>
      <c r="E1826" s="184" cm="1">
        <f t="array" ref="E1826">_xlfn.IFS($D1826=$O$5,C1826*$P$5,$D1826=$O$6,$C1826*$P$6,$D1826="AZN",$C1826)</f>
        <v>3814.65</v>
      </c>
      <c r="F1826" s="183" cm="1">
        <f t="array" ref="F1826">_xlfn.IFS($D1826=$O$5,$C1826*$P$5*0.01,$D1826=$O$6,$C1826*$P$6*0.01,$D1826="AZN",$C1826*0.08)</f>
        <v>38.146500000000003</v>
      </c>
    </row>
    <row r="1827" spans="1:6" x14ac:dyDescent="0.3">
      <c r="A1827" s="177" t="s">
        <v>801</v>
      </c>
      <c r="B1827" s="178">
        <v>44224</v>
      </c>
      <c r="C1827" s="179">
        <v>11000</v>
      </c>
      <c r="D1827" s="88" t="s">
        <v>2863</v>
      </c>
      <c r="E1827" s="184" cm="1">
        <f t="array" ref="E1827">_xlfn.IFS($D1827=$O$5,C1827*$P$5,$D1827=$O$6,$C1827*$P$6,$D1827="AZN",$C1827)</f>
        <v>18700</v>
      </c>
      <c r="F1827" s="183" cm="1">
        <f t="array" ref="F1827">_xlfn.IFS($D1827=$O$5,$C1827*$P$5*0.01,$D1827=$O$6,$C1827*$P$6*0.01,$D1827="AZN",$C1827*0.08)</f>
        <v>187</v>
      </c>
    </row>
    <row r="1828" spans="1:6" x14ac:dyDescent="0.3">
      <c r="A1828" s="177" t="s">
        <v>1349</v>
      </c>
      <c r="B1828" s="178">
        <v>44165</v>
      </c>
      <c r="C1828" s="179">
        <v>9300</v>
      </c>
      <c r="D1828" s="88" t="s">
        <v>2863</v>
      </c>
      <c r="E1828" s="184" cm="1">
        <f t="array" ref="E1828">_xlfn.IFS($D1828=$O$5,C1828*$P$5,$D1828=$O$6,$C1828*$P$6,$D1828="AZN",$C1828)</f>
        <v>15810</v>
      </c>
      <c r="F1828" s="183" cm="1">
        <f t="array" ref="F1828">_xlfn.IFS($D1828=$O$5,$C1828*$P$5*0.01,$D1828=$O$6,$C1828*$P$6*0.01,$D1828="AZN",$C1828*0.08)</f>
        <v>158.1</v>
      </c>
    </row>
    <row r="1829" spans="1:6" x14ac:dyDescent="0.3">
      <c r="A1829" s="177" t="s">
        <v>524</v>
      </c>
      <c r="B1829" s="178">
        <v>44427</v>
      </c>
      <c r="C1829" s="179">
        <v>5500</v>
      </c>
      <c r="D1829" s="88" t="s">
        <v>2862</v>
      </c>
      <c r="E1829" s="184" cm="1">
        <f t="array" ref="E1829">_xlfn.IFS($D1829=$O$5,C1829*$P$5,$D1829=$O$6,$C1829*$P$6,$D1829="AZN",$C1829)</f>
        <v>5500</v>
      </c>
      <c r="F1829" s="183" cm="1">
        <f t="array" ref="F1829">_xlfn.IFS($D1829=$O$5,$C1829*$P$5*0.01,$D1829=$O$6,$C1829*$P$6*0.01,$D1829="AZN",$C1829*0.08)</f>
        <v>440</v>
      </c>
    </row>
    <row r="1830" spans="1:6" x14ac:dyDescent="0.3">
      <c r="A1830" s="177" t="s">
        <v>1350</v>
      </c>
      <c r="B1830" s="178">
        <v>44160</v>
      </c>
      <c r="C1830" s="179">
        <v>9200</v>
      </c>
      <c r="D1830" s="88" t="s">
        <v>2864</v>
      </c>
      <c r="E1830" s="184" cm="1">
        <f t="array" ref="E1830">_xlfn.IFS($D1830=$O$5,C1830*$P$5,$D1830=$O$6,$C1830*$P$6,$D1830="AZN",$C1830)</f>
        <v>16711.8</v>
      </c>
      <c r="F1830" s="183" cm="1">
        <f t="array" ref="F1830">_xlfn.IFS($D1830=$O$5,$C1830*$P$5*0.01,$D1830=$O$6,$C1830*$P$6*0.01,$D1830="AZN",$C1830*0.08)</f>
        <v>167.11799999999999</v>
      </c>
    </row>
    <row r="1831" spans="1:6" x14ac:dyDescent="0.3">
      <c r="A1831" s="177" t="s">
        <v>1111</v>
      </c>
      <c r="B1831" s="178">
        <v>44308</v>
      </c>
      <c r="C1831" s="179">
        <v>1100</v>
      </c>
      <c r="D1831" s="88" t="s">
        <v>2863</v>
      </c>
      <c r="E1831" s="184" cm="1">
        <f t="array" ref="E1831">_xlfn.IFS($D1831=$O$5,C1831*$P$5,$D1831=$O$6,$C1831*$P$6,$D1831="AZN",$C1831)</f>
        <v>1870</v>
      </c>
      <c r="F1831" s="183" cm="1">
        <f t="array" ref="F1831">_xlfn.IFS($D1831=$O$5,$C1831*$P$5*0.01,$D1831=$O$6,$C1831*$P$6*0.01,$D1831="AZN",$C1831*0.08)</f>
        <v>18.7</v>
      </c>
    </row>
    <row r="1832" spans="1:6" x14ac:dyDescent="0.3">
      <c r="A1832" s="177" t="s">
        <v>171</v>
      </c>
      <c r="B1832" s="178">
        <v>44684</v>
      </c>
      <c r="C1832" s="179">
        <v>3500</v>
      </c>
      <c r="D1832" s="88" t="s">
        <v>2862</v>
      </c>
      <c r="E1832" s="184" cm="1">
        <f t="array" ref="E1832">_xlfn.IFS($D1832=$O$5,C1832*$P$5,$D1832=$O$6,$C1832*$P$6,$D1832="AZN",$C1832)</f>
        <v>3500</v>
      </c>
      <c r="F1832" s="183" cm="1">
        <f t="array" ref="F1832">_xlfn.IFS($D1832=$O$5,$C1832*$P$5*0.01,$D1832=$O$6,$C1832*$P$6*0.01,$D1832="AZN",$C1832*0.08)</f>
        <v>280</v>
      </c>
    </row>
    <row r="1833" spans="1:6" x14ac:dyDescent="0.3">
      <c r="A1833" s="177" t="s">
        <v>320</v>
      </c>
      <c r="B1833" s="178">
        <v>43982</v>
      </c>
      <c r="C1833" s="179">
        <v>5200</v>
      </c>
      <c r="D1833" s="88" t="s">
        <v>2862</v>
      </c>
      <c r="E1833" s="184" cm="1">
        <f t="array" ref="E1833">_xlfn.IFS($D1833=$O$5,C1833*$P$5,$D1833=$O$6,$C1833*$P$6,$D1833="AZN",$C1833)</f>
        <v>5200</v>
      </c>
      <c r="F1833" s="183" cm="1">
        <f t="array" ref="F1833">_xlfn.IFS($D1833=$O$5,$C1833*$P$5*0.01,$D1833=$O$6,$C1833*$P$6*0.01,$D1833="AZN",$C1833*0.08)</f>
        <v>416</v>
      </c>
    </row>
    <row r="1834" spans="1:6" x14ac:dyDescent="0.3">
      <c r="A1834" s="177" t="s">
        <v>1351</v>
      </c>
      <c r="B1834" s="178">
        <v>43964</v>
      </c>
      <c r="C1834" s="179">
        <v>10700</v>
      </c>
      <c r="D1834" s="88" t="s">
        <v>2864</v>
      </c>
      <c r="E1834" s="184" cm="1">
        <f t="array" ref="E1834">_xlfn.IFS($D1834=$O$5,C1834*$P$5,$D1834=$O$6,$C1834*$P$6,$D1834="AZN",$C1834)</f>
        <v>19436.55</v>
      </c>
      <c r="F1834" s="183" cm="1">
        <f t="array" ref="F1834">_xlfn.IFS($D1834=$O$5,$C1834*$P$5*0.01,$D1834=$O$6,$C1834*$P$6*0.01,$D1834="AZN",$C1834*0.08)</f>
        <v>194.3655</v>
      </c>
    </row>
    <row r="1835" spans="1:6" x14ac:dyDescent="0.3">
      <c r="A1835" s="177" t="s">
        <v>219</v>
      </c>
      <c r="B1835" s="178">
        <v>44291</v>
      </c>
      <c r="C1835" s="179">
        <v>5300</v>
      </c>
      <c r="D1835" s="88" t="s">
        <v>2863</v>
      </c>
      <c r="E1835" s="184" cm="1">
        <f t="array" ref="E1835">_xlfn.IFS($D1835=$O$5,C1835*$P$5,$D1835=$O$6,$C1835*$P$6,$D1835="AZN",$C1835)</f>
        <v>9010</v>
      </c>
      <c r="F1835" s="183" cm="1">
        <f t="array" ref="F1835">_xlfn.IFS($D1835=$O$5,$C1835*$P$5*0.01,$D1835=$O$6,$C1835*$P$6*0.01,$D1835="AZN",$C1835*0.08)</f>
        <v>90.100000000000009</v>
      </c>
    </row>
    <row r="1836" spans="1:6" x14ac:dyDescent="0.3">
      <c r="A1836" s="177" t="s">
        <v>1352</v>
      </c>
      <c r="B1836" s="178">
        <v>44613</v>
      </c>
      <c r="C1836" s="179">
        <v>2700</v>
      </c>
      <c r="D1836" s="88" t="s">
        <v>2864</v>
      </c>
      <c r="E1836" s="184" cm="1">
        <f t="array" ref="E1836">_xlfn.IFS($D1836=$O$5,C1836*$P$5,$D1836=$O$6,$C1836*$P$6,$D1836="AZN",$C1836)</f>
        <v>4904.55</v>
      </c>
      <c r="F1836" s="183" cm="1">
        <f t="array" ref="F1836">_xlfn.IFS($D1836=$O$5,$C1836*$P$5*0.01,$D1836=$O$6,$C1836*$P$6*0.01,$D1836="AZN",$C1836*0.08)</f>
        <v>49.045500000000004</v>
      </c>
    </row>
    <row r="1837" spans="1:6" x14ac:dyDescent="0.3">
      <c r="A1837" s="177" t="s">
        <v>1353</v>
      </c>
      <c r="B1837" s="178">
        <v>44300</v>
      </c>
      <c r="C1837" s="179">
        <v>9000</v>
      </c>
      <c r="D1837" s="88" t="s">
        <v>2862</v>
      </c>
      <c r="E1837" s="184" cm="1">
        <f t="array" ref="E1837">_xlfn.IFS($D1837=$O$5,C1837*$P$5,$D1837=$O$6,$C1837*$P$6,$D1837="AZN",$C1837)</f>
        <v>9000</v>
      </c>
      <c r="F1837" s="183" cm="1">
        <f t="array" ref="F1837">_xlfn.IFS($D1837=$O$5,$C1837*$P$5*0.01,$D1837=$O$6,$C1837*$P$6*0.01,$D1837="AZN",$C1837*0.08)</f>
        <v>720</v>
      </c>
    </row>
    <row r="1838" spans="1:6" x14ac:dyDescent="0.3">
      <c r="A1838" s="177" t="s">
        <v>1354</v>
      </c>
      <c r="B1838" s="178">
        <v>44329</v>
      </c>
      <c r="C1838" s="179">
        <v>1300</v>
      </c>
      <c r="D1838" s="88" t="s">
        <v>2863</v>
      </c>
      <c r="E1838" s="184" cm="1">
        <f t="array" ref="E1838">_xlfn.IFS($D1838=$O$5,C1838*$P$5,$D1838=$O$6,$C1838*$P$6,$D1838="AZN",$C1838)</f>
        <v>2210</v>
      </c>
      <c r="F1838" s="183" cm="1">
        <f t="array" ref="F1838">_xlfn.IFS($D1838=$O$5,$C1838*$P$5*0.01,$D1838=$O$6,$C1838*$P$6*0.01,$D1838="AZN",$C1838*0.08)</f>
        <v>22.1</v>
      </c>
    </row>
    <row r="1839" spans="1:6" x14ac:dyDescent="0.3">
      <c r="A1839" s="177" t="s">
        <v>664</v>
      </c>
      <c r="B1839" s="178">
        <v>44611</v>
      </c>
      <c r="C1839" s="179">
        <v>4700</v>
      </c>
      <c r="D1839" s="88" t="s">
        <v>2864</v>
      </c>
      <c r="E1839" s="184" cm="1">
        <f t="array" ref="E1839">_xlfn.IFS($D1839=$O$5,C1839*$P$5,$D1839=$O$6,$C1839*$P$6,$D1839="AZN",$C1839)</f>
        <v>8537.5499999999993</v>
      </c>
      <c r="F1839" s="183" cm="1">
        <f t="array" ref="F1839">_xlfn.IFS($D1839=$O$5,$C1839*$P$5*0.01,$D1839=$O$6,$C1839*$P$6*0.01,$D1839="AZN",$C1839*0.08)</f>
        <v>85.375499999999988</v>
      </c>
    </row>
    <row r="1840" spans="1:6" x14ac:dyDescent="0.3">
      <c r="A1840" s="177" t="s">
        <v>1355</v>
      </c>
      <c r="B1840" s="178">
        <v>44154</v>
      </c>
      <c r="C1840" s="179">
        <v>7100</v>
      </c>
      <c r="D1840" s="88" t="s">
        <v>2864</v>
      </c>
      <c r="E1840" s="184" cm="1">
        <f t="array" ref="E1840">_xlfn.IFS($D1840=$O$5,C1840*$P$5,$D1840=$O$6,$C1840*$P$6,$D1840="AZN",$C1840)</f>
        <v>12897.15</v>
      </c>
      <c r="F1840" s="183" cm="1">
        <f t="array" ref="F1840">_xlfn.IFS($D1840=$O$5,$C1840*$P$5*0.01,$D1840=$O$6,$C1840*$P$6*0.01,$D1840="AZN",$C1840*0.08)</f>
        <v>128.97149999999999</v>
      </c>
    </row>
    <row r="1841" spans="1:6" x14ac:dyDescent="0.3">
      <c r="A1841" s="177" t="s">
        <v>1356</v>
      </c>
      <c r="B1841" s="178">
        <v>44135</v>
      </c>
      <c r="C1841" s="179">
        <v>12600</v>
      </c>
      <c r="D1841" s="88" t="s">
        <v>2862</v>
      </c>
      <c r="E1841" s="184" cm="1">
        <f t="array" ref="E1841">_xlfn.IFS($D1841=$O$5,C1841*$P$5,$D1841=$O$6,$C1841*$P$6,$D1841="AZN",$C1841)</f>
        <v>12600</v>
      </c>
      <c r="F1841" s="183" cm="1">
        <f t="array" ref="F1841">_xlfn.IFS($D1841=$O$5,$C1841*$P$5*0.01,$D1841=$O$6,$C1841*$P$6*0.01,$D1841="AZN",$C1841*0.08)</f>
        <v>1008</v>
      </c>
    </row>
    <row r="1842" spans="1:6" x14ac:dyDescent="0.3">
      <c r="A1842" s="177" t="s">
        <v>1008</v>
      </c>
      <c r="B1842" s="178">
        <v>44425</v>
      </c>
      <c r="C1842" s="179">
        <v>1000</v>
      </c>
      <c r="D1842" s="88" t="s">
        <v>2863</v>
      </c>
      <c r="E1842" s="184" cm="1">
        <f t="array" ref="E1842">_xlfn.IFS($D1842=$O$5,C1842*$P$5,$D1842=$O$6,$C1842*$P$6,$D1842="AZN",$C1842)</f>
        <v>1700</v>
      </c>
      <c r="F1842" s="183" cm="1">
        <f t="array" ref="F1842">_xlfn.IFS($D1842=$O$5,$C1842*$P$5*0.01,$D1842=$O$6,$C1842*$P$6*0.01,$D1842="AZN",$C1842*0.08)</f>
        <v>17</v>
      </c>
    </row>
    <row r="1843" spans="1:6" x14ac:dyDescent="0.3">
      <c r="A1843" s="177" t="s">
        <v>1357</v>
      </c>
      <c r="B1843" s="178">
        <v>44317</v>
      </c>
      <c r="C1843" s="179">
        <v>1800</v>
      </c>
      <c r="D1843" s="88" t="s">
        <v>2864</v>
      </c>
      <c r="E1843" s="184" cm="1">
        <f t="array" ref="E1843">_xlfn.IFS($D1843=$O$5,C1843*$P$5,$D1843=$O$6,$C1843*$P$6,$D1843="AZN",$C1843)</f>
        <v>3269.7</v>
      </c>
      <c r="F1843" s="183" cm="1">
        <f t="array" ref="F1843">_xlfn.IFS($D1843=$O$5,$C1843*$P$5*0.01,$D1843=$O$6,$C1843*$P$6*0.01,$D1843="AZN",$C1843*0.08)</f>
        <v>32.696999999999996</v>
      </c>
    </row>
    <row r="1844" spans="1:6" x14ac:dyDescent="0.3">
      <c r="A1844" s="177" t="s">
        <v>1358</v>
      </c>
      <c r="B1844" s="178">
        <v>44286</v>
      </c>
      <c r="C1844" s="179">
        <v>4100</v>
      </c>
      <c r="D1844" s="88" t="s">
        <v>2863</v>
      </c>
      <c r="E1844" s="184" cm="1">
        <f t="array" ref="E1844">_xlfn.IFS($D1844=$O$5,C1844*$P$5,$D1844=$O$6,$C1844*$P$6,$D1844="AZN",$C1844)</f>
        <v>6970</v>
      </c>
      <c r="F1844" s="183" cm="1">
        <f t="array" ref="F1844">_xlfn.IFS($D1844=$O$5,$C1844*$P$5*0.01,$D1844=$O$6,$C1844*$P$6*0.01,$D1844="AZN",$C1844*0.08)</f>
        <v>69.7</v>
      </c>
    </row>
    <row r="1845" spans="1:6" x14ac:dyDescent="0.3">
      <c r="A1845" s="177" t="s">
        <v>602</v>
      </c>
      <c r="B1845" s="178">
        <v>43806</v>
      </c>
      <c r="C1845" s="179">
        <v>6700</v>
      </c>
      <c r="D1845" s="88" t="s">
        <v>2863</v>
      </c>
      <c r="E1845" s="184" cm="1">
        <f t="array" ref="E1845">_xlfn.IFS($D1845=$O$5,C1845*$P$5,$D1845=$O$6,$C1845*$P$6,$D1845="AZN",$C1845)</f>
        <v>11390</v>
      </c>
      <c r="F1845" s="183" cm="1">
        <f t="array" ref="F1845">_xlfn.IFS($D1845=$O$5,$C1845*$P$5*0.01,$D1845=$O$6,$C1845*$P$6*0.01,$D1845="AZN",$C1845*0.08)</f>
        <v>113.9</v>
      </c>
    </row>
    <row r="1846" spans="1:6" x14ac:dyDescent="0.3">
      <c r="A1846" s="177" t="s">
        <v>146</v>
      </c>
      <c r="B1846" s="178">
        <v>44415</v>
      </c>
      <c r="C1846" s="179">
        <v>5900</v>
      </c>
      <c r="D1846" s="88" t="s">
        <v>2863</v>
      </c>
      <c r="E1846" s="184" cm="1">
        <f t="array" ref="E1846">_xlfn.IFS($D1846=$O$5,C1846*$P$5,$D1846=$O$6,$C1846*$P$6,$D1846="AZN",$C1846)</f>
        <v>10030</v>
      </c>
      <c r="F1846" s="183" cm="1">
        <f t="array" ref="F1846">_xlfn.IFS($D1846=$O$5,$C1846*$P$5*0.01,$D1846=$O$6,$C1846*$P$6*0.01,$D1846="AZN",$C1846*0.08)</f>
        <v>100.3</v>
      </c>
    </row>
    <row r="1847" spans="1:6" x14ac:dyDescent="0.3">
      <c r="A1847" s="177" t="s">
        <v>805</v>
      </c>
      <c r="B1847" s="178">
        <v>44240</v>
      </c>
      <c r="C1847" s="179">
        <v>2700</v>
      </c>
      <c r="D1847" s="88" t="s">
        <v>2864</v>
      </c>
      <c r="E1847" s="184" cm="1">
        <f t="array" ref="E1847">_xlfn.IFS($D1847=$O$5,C1847*$P$5,$D1847=$O$6,$C1847*$P$6,$D1847="AZN",$C1847)</f>
        <v>4904.55</v>
      </c>
      <c r="F1847" s="183" cm="1">
        <f t="array" ref="F1847">_xlfn.IFS($D1847=$O$5,$C1847*$P$5*0.01,$D1847=$O$6,$C1847*$P$6*0.01,$D1847="AZN",$C1847*0.08)</f>
        <v>49.045500000000004</v>
      </c>
    </row>
    <row r="1848" spans="1:6" x14ac:dyDescent="0.3">
      <c r="A1848" s="177" t="s">
        <v>761</v>
      </c>
      <c r="B1848" s="178">
        <v>44237</v>
      </c>
      <c r="C1848" s="179">
        <v>7100</v>
      </c>
      <c r="D1848" s="88" t="s">
        <v>2862</v>
      </c>
      <c r="E1848" s="184" cm="1">
        <f t="array" ref="E1848">_xlfn.IFS($D1848=$O$5,C1848*$P$5,$D1848=$O$6,$C1848*$P$6,$D1848="AZN",$C1848)</f>
        <v>7100</v>
      </c>
      <c r="F1848" s="183" cm="1">
        <f t="array" ref="F1848">_xlfn.IFS($D1848=$O$5,$C1848*$P$5*0.01,$D1848=$O$6,$C1848*$P$6*0.01,$D1848="AZN",$C1848*0.08)</f>
        <v>568</v>
      </c>
    </row>
    <row r="1849" spans="1:6" x14ac:dyDescent="0.3">
      <c r="A1849" s="177" t="s">
        <v>1359</v>
      </c>
      <c r="B1849" s="178">
        <v>44160</v>
      </c>
      <c r="C1849" s="179">
        <v>9700</v>
      </c>
      <c r="D1849" s="88" t="s">
        <v>2863</v>
      </c>
      <c r="E1849" s="184" cm="1">
        <f t="array" ref="E1849">_xlfn.IFS($D1849=$O$5,C1849*$P$5,$D1849=$O$6,$C1849*$P$6,$D1849="AZN",$C1849)</f>
        <v>16490</v>
      </c>
      <c r="F1849" s="183" cm="1">
        <f t="array" ref="F1849">_xlfn.IFS($D1849=$O$5,$C1849*$P$5*0.01,$D1849=$O$6,$C1849*$P$6*0.01,$D1849="AZN",$C1849*0.08)</f>
        <v>164.9</v>
      </c>
    </row>
    <row r="1850" spans="1:6" x14ac:dyDescent="0.3">
      <c r="A1850" s="177" t="s">
        <v>364</v>
      </c>
      <c r="B1850" s="178">
        <v>44359</v>
      </c>
      <c r="C1850" s="179">
        <v>11800</v>
      </c>
      <c r="D1850" s="88" t="s">
        <v>2863</v>
      </c>
      <c r="E1850" s="184" cm="1">
        <f t="array" ref="E1850">_xlfn.IFS($D1850=$O$5,C1850*$P$5,$D1850=$O$6,$C1850*$P$6,$D1850="AZN",$C1850)</f>
        <v>20060</v>
      </c>
      <c r="F1850" s="183" cm="1">
        <f t="array" ref="F1850">_xlfn.IFS($D1850=$O$5,$C1850*$P$5*0.01,$D1850=$O$6,$C1850*$P$6*0.01,$D1850="AZN",$C1850*0.08)</f>
        <v>200.6</v>
      </c>
    </row>
    <row r="1851" spans="1:6" x14ac:dyDescent="0.3">
      <c r="A1851" s="177" t="s">
        <v>1360</v>
      </c>
      <c r="B1851" s="178">
        <v>44153</v>
      </c>
      <c r="C1851" s="179">
        <v>10800</v>
      </c>
      <c r="D1851" s="88" t="s">
        <v>2864</v>
      </c>
      <c r="E1851" s="184" cm="1">
        <f t="array" ref="E1851">_xlfn.IFS($D1851=$O$5,C1851*$P$5,$D1851=$O$6,$C1851*$P$6,$D1851="AZN",$C1851)</f>
        <v>19618.2</v>
      </c>
      <c r="F1851" s="183" cm="1">
        <f t="array" ref="F1851">_xlfn.IFS($D1851=$O$5,$C1851*$P$5*0.01,$D1851=$O$6,$C1851*$P$6*0.01,$D1851="AZN",$C1851*0.08)</f>
        <v>196.18200000000002</v>
      </c>
    </row>
    <row r="1852" spans="1:6" x14ac:dyDescent="0.3">
      <c r="A1852" s="177" t="s">
        <v>1251</v>
      </c>
      <c r="B1852" s="178">
        <v>43926</v>
      </c>
      <c r="C1852" s="179">
        <v>1000</v>
      </c>
      <c r="D1852" s="88" t="s">
        <v>2863</v>
      </c>
      <c r="E1852" s="184" cm="1">
        <f t="array" ref="E1852">_xlfn.IFS($D1852=$O$5,C1852*$P$5,$D1852=$O$6,$C1852*$P$6,$D1852="AZN",$C1852)</f>
        <v>1700</v>
      </c>
      <c r="F1852" s="183" cm="1">
        <f t="array" ref="F1852">_xlfn.IFS($D1852=$O$5,$C1852*$P$5*0.01,$D1852=$O$6,$C1852*$P$6*0.01,$D1852="AZN",$C1852*0.08)</f>
        <v>17</v>
      </c>
    </row>
    <row r="1853" spans="1:6" x14ac:dyDescent="0.3">
      <c r="A1853" s="177" t="s">
        <v>906</v>
      </c>
      <c r="B1853" s="178">
        <v>43919</v>
      </c>
      <c r="C1853" s="179">
        <v>6000</v>
      </c>
      <c r="D1853" s="88" t="s">
        <v>2863</v>
      </c>
      <c r="E1853" s="184" cm="1">
        <f t="array" ref="E1853">_xlfn.IFS($D1853=$O$5,C1853*$P$5,$D1853=$O$6,$C1853*$P$6,$D1853="AZN",$C1853)</f>
        <v>10200</v>
      </c>
      <c r="F1853" s="183" cm="1">
        <f t="array" ref="F1853">_xlfn.IFS($D1853=$O$5,$C1853*$P$5*0.01,$D1853=$O$6,$C1853*$P$6*0.01,$D1853="AZN",$C1853*0.08)</f>
        <v>102</v>
      </c>
    </row>
    <row r="1854" spans="1:6" x14ac:dyDescent="0.3">
      <c r="A1854" s="177" t="s">
        <v>1293</v>
      </c>
      <c r="B1854" s="178">
        <v>44495</v>
      </c>
      <c r="C1854" s="179">
        <v>2900</v>
      </c>
      <c r="D1854" s="88" t="s">
        <v>2864</v>
      </c>
      <c r="E1854" s="184" cm="1">
        <f t="array" ref="E1854">_xlfn.IFS($D1854=$O$5,C1854*$P$5,$D1854=$O$6,$C1854*$P$6,$D1854="AZN",$C1854)</f>
        <v>5267.85</v>
      </c>
      <c r="F1854" s="183" cm="1">
        <f t="array" ref="F1854">_xlfn.IFS($D1854=$O$5,$C1854*$P$5*0.01,$D1854=$O$6,$C1854*$P$6*0.01,$D1854="AZN",$C1854*0.08)</f>
        <v>52.678500000000007</v>
      </c>
    </row>
    <row r="1855" spans="1:6" x14ac:dyDescent="0.3">
      <c r="A1855" s="177" t="s">
        <v>1361</v>
      </c>
      <c r="B1855" s="178">
        <v>44266</v>
      </c>
      <c r="C1855" s="179">
        <v>1100</v>
      </c>
      <c r="D1855" s="88" t="s">
        <v>2863</v>
      </c>
      <c r="E1855" s="184" cm="1">
        <f t="array" ref="E1855">_xlfn.IFS($D1855=$O$5,C1855*$P$5,$D1855=$O$6,$C1855*$P$6,$D1855="AZN",$C1855)</f>
        <v>1870</v>
      </c>
      <c r="F1855" s="183" cm="1">
        <f t="array" ref="F1855">_xlfn.IFS($D1855=$O$5,$C1855*$P$5*0.01,$D1855=$O$6,$C1855*$P$6*0.01,$D1855="AZN",$C1855*0.08)</f>
        <v>18.7</v>
      </c>
    </row>
    <row r="1856" spans="1:6" x14ac:dyDescent="0.3">
      <c r="A1856" s="177" t="s">
        <v>872</v>
      </c>
      <c r="B1856" s="178">
        <v>44562</v>
      </c>
      <c r="C1856" s="179">
        <v>5300</v>
      </c>
      <c r="D1856" s="88" t="s">
        <v>2863</v>
      </c>
      <c r="E1856" s="184" cm="1">
        <f t="array" ref="E1856">_xlfn.IFS($D1856=$O$5,C1856*$P$5,$D1856=$O$6,$C1856*$P$6,$D1856="AZN",$C1856)</f>
        <v>9010</v>
      </c>
      <c r="F1856" s="183" cm="1">
        <f t="array" ref="F1856">_xlfn.IFS($D1856=$O$5,$C1856*$P$5*0.01,$D1856=$O$6,$C1856*$P$6*0.01,$D1856="AZN",$C1856*0.08)</f>
        <v>90.100000000000009</v>
      </c>
    </row>
    <row r="1857" spans="1:6" x14ac:dyDescent="0.3">
      <c r="A1857" s="177" t="s">
        <v>1038</v>
      </c>
      <c r="B1857" s="178">
        <v>44615</v>
      </c>
      <c r="C1857" s="179">
        <v>3300</v>
      </c>
      <c r="D1857" s="88" t="s">
        <v>2862</v>
      </c>
      <c r="E1857" s="184" cm="1">
        <f t="array" ref="E1857">_xlfn.IFS($D1857=$O$5,C1857*$P$5,$D1857=$O$6,$C1857*$P$6,$D1857="AZN",$C1857)</f>
        <v>3300</v>
      </c>
      <c r="F1857" s="183" cm="1">
        <f t="array" ref="F1857">_xlfn.IFS($D1857=$O$5,$C1857*$P$5*0.01,$D1857=$O$6,$C1857*$P$6*0.01,$D1857="AZN",$C1857*0.08)</f>
        <v>264</v>
      </c>
    </row>
    <row r="1858" spans="1:6" x14ac:dyDescent="0.3">
      <c r="A1858" s="177" t="s">
        <v>1362</v>
      </c>
      <c r="B1858" s="178">
        <v>44284</v>
      </c>
      <c r="C1858" s="179">
        <v>11500</v>
      </c>
      <c r="D1858" s="88" t="s">
        <v>2864</v>
      </c>
      <c r="E1858" s="184" cm="1">
        <f t="array" ref="E1858">_xlfn.IFS($D1858=$O$5,C1858*$P$5,$D1858=$O$6,$C1858*$P$6,$D1858="AZN",$C1858)</f>
        <v>20889.75</v>
      </c>
      <c r="F1858" s="183" cm="1">
        <f t="array" ref="F1858">_xlfn.IFS($D1858=$O$5,$C1858*$P$5*0.01,$D1858=$O$6,$C1858*$P$6*0.01,$D1858="AZN",$C1858*0.08)</f>
        <v>208.89750000000001</v>
      </c>
    </row>
    <row r="1859" spans="1:6" x14ac:dyDescent="0.3">
      <c r="A1859" s="177" t="s">
        <v>298</v>
      </c>
      <c r="B1859" s="178">
        <v>44534</v>
      </c>
      <c r="C1859" s="179">
        <v>12000</v>
      </c>
      <c r="D1859" s="88" t="s">
        <v>2862</v>
      </c>
      <c r="E1859" s="184" cm="1">
        <f t="array" ref="E1859">_xlfn.IFS($D1859=$O$5,C1859*$P$5,$D1859=$O$6,$C1859*$P$6,$D1859="AZN",$C1859)</f>
        <v>12000</v>
      </c>
      <c r="F1859" s="183" cm="1">
        <f t="array" ref="F1859">_xlfn.IFS($D1859=$O$5,$C1859*$P$5*0.01,$D1859=$O$6,$C1859*$P$6*0.01,$D1859="AZN",$C1859*0.08)</f>
        <v>960</v>
      </c>
    </row>
    <row r="1860" spans="1:6" x14ac:dyDescent="0.3">
      <c r="A1860" s="177" t="s">
        <v>1363</v>
      </c>
      <c r="B1860" s="178">
        <v>44418</v>
      </c>
      <c r="C1860" s="179">
        <v>11900</v>
      </c>
      <c r="D1860" s="88" t="s">
        <v>2863</v>
      </c>
      <c r="E1860" s="184" cm="1">
        <f t="array" ref="E1860">_xlfn.IFS($D1860=$O$5,C1860*$P$5,$D1860=$O$6,$C1860*$P$6,$D1860="AZN",$C1860)</f>
        <v>20230</v>
      </c>
      <c r="F1860" s="183" cm="1">
        <f t="array" ref="F1860">_xlfn.IFS($D1860=$O$5,$C1860*$P$5*0.01,$D1860=$O$6,$C1860*$P$6*0.01,$D1860="AZN",$C1860*0.08)</f>
        <v>202.3</v>
      </c>
    </row>
    <row r="1861" spans="1:6" x14ac:dyDescent="0.3">
      <c r="A1861" s="177" t="s">
        <v>1142</v>
      </c>
      <c r="B1861" s="178">
        <v>44469</v>
      </c>
      <c r="C1861" s="179">
        <v>6600</v>
      </c>
      <c r="D1861" s="88" t="s">
        <v>2864</v>
      </c>
      <c r="E1861" s="184" cm="1">
        <f t="array" ref="E1861">_xlfn.IFS($D1861=$O$5,C1861*$P$5,$D1861=$O$6,$C1861*$P$6,$D1861="AZN",$C1861)</f>
        <v>11988.9</v>
      </c>
      <c r="F1861" s="183" cm="1">
        <f t="array" ref="F1861">_xlfn.IFS($D1861=$O$5,$C1861*$P$5*0.01,$D1861=$O$6,$C1861*$P$6*0.01,$D1861="AZN",$C1861*0.08)</f>
        <v>119.889</v>
      </c>
    </row>
    <row r="1862" spans="1:6" x14ac:dyDescent="0.3">
      <c r="A1862" s="177" t="s">
        <v>356</v>
      </c>
      <c r="B1862" s="178">
        <v>44075</v>
      </c>
      <c r="C1862" s="179">
        <v>10700</v>
      </c>
      <c r="D1862" s="88" t="s">
        <v>2862</v>
      </c>
      <c r="E1862" s="184" cm="1">
        <f t="array" ref="E1862">_xlfn.IFS($D1862=$O$5,C1862*$P$5,$D1862=$O$6,$C1862*$P$6,$D1862="AZN",$C1862)</f>
        <v>10700</v>
      </c>
      <c r="F1862" s="183" cm="1">
        <f t="array" ref="F1862">_xlfn.IFS($D1862=$O$5,$C1862*$P$5*0.01,$D1862=$O$6,$C1862*$P$6*0.01,$D1862="AZN",$C1862*0.08)</f>
        <v>856</v>
      </c>
    </row>
    <row r="1863" spans="1:6" x14ac:dyDescent="0.3">
      <c r="A1863" s="177" t="s">
        <v>1109</v>
      </c>
      <c r="B1863" s="178">
        <v>44225</v>
      </c>
      <c r="C1863" s="179">
        <v>4300</v>
      </c>
      <c r="D1863" s="88" t="s">
        <v>2862</v>
      </c>
      <c r="E1863" s="184" cm="1">
        <f t="array" ref="E1863">_xlfn.IFS($D1863=$O$5,C1863*$P$5,$D1863=$O$6,$C1863*$P$6,$D1863="AZN",$C1863)</f>
        <v>4300</v>
      </c>
      <c r="F1863" s="183" cm="1">
        <f t="array" ref="F1863">_xlfn.IFS($D1863=$O$5,$C1863*$P$5*0.01,$D1863=$O$6,$C1863*$P$6*0.01,$D1863="AZN",$C1863*0.08)</f>
        <v>344</v>
      </c>
    </row>
    <row r="1864" spans="1:6" x14ac:dyDescent="0.3">
      <c r="A1864" s="177" t="s">
        <v>802</v>
      </c>
      <c r="B1864" s="178">
        <v>44274</v>
      </c>
      <c r="C1864" s="179">
        <v>1900</v>
      </c>
      <c r="D1864" s="88" t="s">
        <v>2864</v>
      </c>
      <c r="E1864" s="184" cm="1">
        <f t="array" ref="E1864">_xlfn.IFS($D1864=$O$5,C1864*$P$5,$D1864=$O$6,$C1864*$P$6,$D1864="AZN",$C1864)</f>
        <v>3451.35</v>
      </c>
      <c r="F1864" s="183" cm="1">
        <f t="array" ref="F1864">_xlfn.IFS($D1864=$O$5,$C1864*$P$5*0.01,$D1864=$O$6,$C1864*$P$6*0.01,$D1864="AZN",$C1864*0.08)</f>
        <v>34.513500000000001</v>
      </c>
    </row>
    <row r="1865" spans="1:6" x14ac:dyDescent="0.3">
      <c r="A1865" s="177" t="s">
        <v>1364</v>
      </c>
      <c r="B1865" s="178">
        <v>44358</v>
      </c>
      <c r="C1865" s="179">
        <v>2900</v>
      </c>
      <c r="D1865" s="88" t="s">
        <v>2862</v>
      </c>
      <c r="E1865" s="184" cm="1">
        <f t="array" ref="E1865">_xlfn.IFS($D1865=$O$5,C1865*$P$5,$D1865=$O$6,$C1865*$P$6,$D1865="AZN",$C1865)</f>
        <v>2900</v>
      </c>
      <c r="F1865" s="183" cm="1">
        <f t="array" ref="F1865">_xlfn.IFS($D1865=$O$5,$C1865*$P$5*0.01,$D1865=$O$6,$C1865*$P$6*0.01,$D1865="AZN",$C1865*0.08)</f>
        <v>232</v>
      </c>
    </row>
    <row r="1866" spans="1:6" x14ac:dyDescent="0.3">
      <c r="A1866" s="177" t="s">
        <v>1324</v>
      </c>
      <c r="B1866" s="178">
        <v>44120</v>
      </c>
      <c r="C1866" s="179">
        <v>6400</v>
      </c>
      <c r="D1866" s="88" t="s">
        <v>2864</v>
      </c>
      <c r="E1866" s="184" cm="1">
        <f t="array" ref="E1866">_xlfn.IFS($D1866=$O$5,C1866*$P$5,$D1866=$O$6,$C1866*$P$6,$D1866="AZN",$C1866)</f>
        <v>11625.6</v>
      </c>
      <c r="F1866" s="183" cm="1">
        <f t="array" ref="F1866">_xlfn.IFS($D1866=$O$5,$C1866*$P$5*0.01,$D1866=$O$6,$C1866*$P$6*0.01,$D1866="AZN",$C1866*0.08)</f>
        <v>116.256</v>
      </c>
    </row>
    <row r="1867" spans="1:6" x14ac:dyDescent="0.3">
      <c r="A1867" s="177" t="s">
        <v>818</v>
      </c>
      <c r="B1867" s="178">
        <v>44483</v>
      </c>
      <c r="C1867" s="179">
        <v>5200</v>
      </c>
      <c r="D1867" s="88" t="s">
        <v>2862</v>
      </c>
      <c r="E1867" s="184" cm="1">
        <f t="array" ref="E1867">_xlfn.IFS($D1867=$O$5,C1867*$P$5,$D1867=$O$6,$C1867*$P$6,$D1867="AZN",$C1867)</f>
        <v>5200</v>
      </c>
      <c r="F1867" s="183" cm="1">
        <f t="array" ref="F1867">_xlfn.IFS($D1867=$O$5,$C1867*$P$5*0.01,$D1867=$O$6,$C1867*$P$6*0.01,$D1867="AZN",$C1867*0.08)</f>
        <v>416</v>
      </c>
    </row>
    <row r="1868" spans="1:6" x14ac:dyDescent="0.3">
      <c r="A1868" s="177" t="s">
        <v>783</v>
      </c>
      <c r="B1868" s="178">
        <v>44488</v>
      </c>
      <c r="C1868" s="179">
        <v>2500</v>
      </c>
      <c r="D1868" s="88" t="s">
        <v>2863</v>
      </c>
      <c r="E1868" s="184" cm="1">
        <f t="array" ref="E1868">_xlfn.IFS($D1868=$O$5,C1868*$P$5,$D1868=$O$6,$C1868*$P$6,$D1868="AZN",$C1868)</f>
        <v>4250</v>
      </c>
      <c r="F1868" s="183" cm="1">
        <f t="array" ref="F1868">_xlfn.IFS($D1868=$O$5,$C1868*$P$5*0.01,$D1868=$O$6,$C1868*$P$6*0.01,$D1868="AZN",$C1868*0.08)</f>
        <v>42.5</v>
      </c>
    </row>
    <row r="1869" spans="1:6" x14ac:dyDescent="0.3">
      <c r="A1869" s="177" t="s">
        <v>452</v>
      </c>
      <c r="B1869" s="178">
        <v>44284</v>
      </c>
      <c r="C1869" s="179">
        <v>9400</v>
      </c>
      <c r="D1869" s="88" t="s">
        <v>2864</v>
      </c>
      <c r="E1869" s="184" cm="1">
        <f t="array" ref="E1869">_xlfn.IFS($D1869=$O$5,C1869*$P$5,$D1869=$O$6,$C1869*$P$6,$D1869="AZN",$C1869)</f>
        <v>17075.099999999999</v>
      </c>
      <c r="F1869" s="183" cm="1">
        <f t="array" ref="F1869">_xlfn.IFS($D1869=$O$5,$C1869*$P$5*0.01,$D1869=$O$6,$C1869*$P$6*0.01,$D1869="AZN",$C1869*0.08)</f>
        <v>170.75099999999998</v>
      </c>
    </row>
    <row r="1870" spans="1:6" x14ac:dyDescent="0.3">
      <c r="A1870" s="177" t="s">
        <v>1365</v>
      </c>
      <c r="B1870" s="178">
        <v>44727</v>
      </c>
      <c r="C1870" s="179">
        <v>8800</v>
      </c>
      <c r="D1870" s="88" t="s">
        <v>2863</v>
      </c>
      <c r="E1870" s="184" cm="1">
        <f t="array" ref="E1870">_xlfn.IFS($D1870=$O$5,C1870*$P$5,$D1870=$O$6,$C1870*$P$6,$D1870="AZN",$C1870)</f>
        <v>14960</v>
      </c>
      <c r="F1870" s="183" cm="1">
        <f t="array" ref="F1870">_xlfn.IFS($D1870=$O$5,$C1870*$P$5*0.01,$D1870=$O$6,$C1870*$P$6*0.01,$D1870="AZN",$C1870*0.08)</f>
        <v>149.6</v>
      </c>
    </row>
    <row r="1871" spans="1:6" x14ac:dyDescent="0.3">
      <c r="A1871" s="177" t="s">
        <v>1366</v>
      </c>
      <c r="B1871" s="178">
        <v>44029</v>
      </c>
      <c r="C1871" s="179">
        <v>1400</v>
      </c>
      <c r="D1871" s="88" t="s">
        <v>2864</v>
      </c>
      <c r="E1871" s="184" cm="1">
        <f t="array" ref="E1871">_xlfn.IFS($D1871=$O$5,C1871*$P$5,$D1871=$O$6,$C1871*$P$6,$D1871="AZN",$C1871)</f>
        <v>2543.1</v>
      </c>
      <c r="F1871" s="183" cm="1">
        <f t="array" ref="F1871">_xlfn.IFS($D1871=$O$5,$C1871*$P$5*0.01,$D1871=$O$6,$C1871*$P$6*0.01,$D1871="AZN",$C1871*0.08)</f>
        <v>25.431000000000001</v>
      </c>
    </row>
    <row r="1872" spans="1:6" x14ac:dyDescent="0.3">
      <c r="A1872" s="177" t="s">
        <v>230</v>
      </c>
      <c r="B1872" s="178">
        <v>44521</v>
      </c>
      <c r="C1872" s="179">
        <v>2800</v>
      </c>
      <c r="D1872" s="88" t="s">
        <v>2864</v>
      </c>
      <c r="E1872" s="184" cm="1">
        <f t="array" ref="E1872">_xlfn.IFS($D1872=$O$5,C1872*$P$5,$D1872=$O$6,$C1872*$P$6,$D1872="AZN",$C1872)</f>
        <v>5086.2</v>
      </c>
      <c r="F1872" s="183" cm="1">
        <f t="array" ref="F1872">_xlfn.IFS($D1872=$O$5,$C1872*$P$5*0.01,$D1872=$O$6,$C1872*$P$6*0.01,$D1872="AZN",$C1872*0.08)</f>
        <v>50.862000000000002</v>
      </c>
    </row>
    <row r="1873" spans="1:6" x14ac:dyDescent="0.3">
      <c r="A1873" s="177" t="s">
        <v>1367</v>
      </c>
      <c r="B1873" s="178">
        <v>44047</v>
      </c>
      <c r="C1873" s="179">
        <v>4300</v>
      </c>
      <c r="D1873" s="88" t="s">
        <v>2862</v>
      </c>
      <c r="E1873" s="184" cm="1">
        <f t="array" ref="E1873">_xlfn.IFS($D1873=$O$5,C1873*$P$5,$D1873=$O$6,$C1873*$P$6,$D1873="AZN",$C1873)</f>
        <v>4300</v>
      </c>
      <c r="F1873" s="183" cm="1">
        <f t="array" ref="F1873">_xlfn.IFS($D1873=$O$5,$C1873*$P$5*0.01,$D1873=$O$6,$C1873*$P$6*0.01,$D1873="AZN",$C1873*0.08)</f>
        <v>344</v>
      </c>
    </row>
    <row r="1874" spans="1:6" x14ac:dyDescent="0.3">
      <c r="A1874" s="177" t="s">
        <v>508</v>
      </c>
      <c r="B1874" s="178">
        <v>44652</v>
      </c>
      <c r="C1874" s="179">
        <v>5200</v>
      </c>
      <c r="D1874" s="88" t="s">
        <v>2863</v>
      </c>
      <c r="E1874" s="184" cm="1">
        <f t="array" ref="E1874">_xlfn.IFS($D1874=$O$5,C1874*$P$5,$D1874=$O$6,$C1874*$P$6,$D1874="AZN",$C1874)</f>
        <v>8840</v>
      </c>
      <c r="F1874" s="183" cm="1">
        <f t="array" ref="F1874">_xlfn.IFS($D1874=$O$5,$C1874*$P$5*0.01,$D1874=$O$6,$C1874*$P$6*0.01,$D1874="AZN",$C1874*0.08)</f>
        <v>88.4</v>
      </c>
    </row>
    <row r="1875" spans="1:6" x14ac:dyDescent="0.3">
      <c r="A1875" s="177" t="s">
        <v>1201</v>
      </c>
      <c r="B1875" s="178">
        <v>44592</v>
      </c>
      <c r="C1875" s="179">
        <v>11600</v>
      </c>
      <c r="D1875" s="88" t="s">
        <v>2863</v>
      </c>
      <c r="E1875" s="184" cm="1">
        <f t="array" ref="E1875">_xlfn.IFS($D1875=$O$5,C1875*$P$5,$D1875=$O$6,$C1875*$P$6,$D1875="AZN",$C1875)</f>
        <v>19720</v>
      </c>
      <c r="F1875" s="183" cm="1">
        <f t="array" ref="F1875">_xlfn.IFS($D1875=$O$5,$C1875*$P$5*0.01,$D1875=$O$6,$C1875*$P$6*0.01,$D1875="AZN",$C1875*0.08)</f>
        <v>197.20000000000002</v>
      </c>
    </row>
    <row r="1876" spans="1:6" x14ac:dyDescent="0.3">
      <c r="A1876" s="177" t="s">
        <v>1368</v>
      </c>
      <c r="B1876" s="178">
        <v>44262</v>
      </c>
      <c r="C1876" s="179">
        <v>4000</v>
      </c>
      <c r="D1876" s="88" t="s">
        <v>2863</v>
      </c>
      <c r="E1876" s="184" cm="1">
        <f t="array" ref="E1876">_xlfn.IFS($D1876=$O$5,C1876*$P$5,$D1876=$O$6,$C1876*$P$6,$D1876="AZN",$C1876)</f>
        <v>6800</v>
      </c>
      <c r="F1876" s="183" cm="1">
        <f t="array" ref="F1876">_xlfn.IFS($D1876=$O$5,$C1876*$P$5*0.01,$D1876=$O$6,$C1876*$P$6*0.01,$D1876="AZN",$C1876*0.08)</f>
        <v>68</v>
      </c>
    </row>
    <row r="1877" spans="1:6" x14ac:dyDescent="0.3">
      <c r="A1877" s="177" t="s">
        <v>1369</v>
      </c>
      <c r="B1877" s="178">
        <v>44057</v>
      </c>
      <c r="C1877" s="179">
        <v>8800</v>
      </c>
      <c r="D1877" s="88" t="s">
        <v>2864</v>
      </c>
      <c r="E1877" s="184" cm="1">
        <f t="array" ref="E1877">_xlfn.IFS($D1877=$O$5,C1877*$P$5,$D1877=$O$6,$C1877*$P$6,$D1877="AZN",$C1877)</f>
        <v>15985.2</v>
      </c>
      <c r="F1877" s="183" cm="1">
        <f t="array" ref="F1877">_xlfn.IFS($D1877=$O$5,$C1877*$P$5*0.01,$D1877=$O$6,$C1877*$P$6*0.01,$D1877="AZN",$C1877*0.08)</f>
        <v>159.852</v>
      </c>
    </row>
    <row r="1878" spans="1:6" x14ac:dyDescent="0.3">
      <c r="A1878" s="177" t="s">
        <v>1128</v>
      </c>
      <c r="B1878" s="178">
        <v>44194</v>
      </c>
      <c r="C1878" s="179">
        <v>2500</v>
      </c>
      <c r="D1878" s="88" t="s">
        <v>2862</v>
      </c>
      <c r="E1878" s="184" cm="1">
        <f t="array" ref="E1878">_xlfn.IFS($D1878=$O$5,C1878*$P$5,$D1878=$O$6,$C1878*$P$6,$D1878="AZN",$C1878)</f>
        <v>2500</v>
      </c>
      <c r="F1878" s="183" cm="1">
        <f t="array" ref="F1878">_xlfn.IFS($D1878=$O$5,$C1878*$P$5*0.01,$D1878=$O$6,$C1878*$P$6*0.01,$D1878="AZN",$C1878*0.08)</f>
        <v>200</v>
      </c>
    </row>
    <row r="1879" spans="1:6" x14ac:dyDescent="0.3">
      <c r="A1879" s="177" t="s">
        <v>1015</v>
      </c>
      <c r="B1879" s="178">
        <v>44126</v>
      </c>
      <c r="C1879" s="179">
        <v>5700</v>
      </c>
      <c r="D1879" s="88" t="s">
        <v>2863</v>
      </c>
      <c r="E1879" s="184" cm="1">
        <f t="array" ref="E1879">_xlfn.IFS($D1879=$O$5,C1879*$P$5,$D1879=$O$6,$C1879*$P$6,$D1879="AZN",$C1879)</f>
        <v>9690</v>
      </c>
      <c r="F1879" s="183" cm="1">
        <f t="array" ref="F1879">_xlfn.IFS($D1879=$O$5,$C1879*$P$5*0.01,$D1879=$O$6,$C1879*$P$6*0.01,$D1879="AZN",$C1879*0.08)</f>
        <v>96.9</v>
      </c>
    </row>
    <row r="1880" spans="1:6" x14ac:dyDescent="0.3">
      <c r="A1880" s="177" t="s">
        <v>1370</v>
      </c>
      <c r="B1880" s="178">
        <v>44493</v>
      </c>
      <c r="C1880" s="179">
        <v>12300</v>
      </c>
      <c r="D1880" s="88" t="s">
        <v>2863</v>
      </c>
      <c r="E1880" s="184" cm="1">
        <f t="array" ref="E1880">_xlfn.IFS($D1880=$O$5,C1880*$P$5,$D1880=$O$6,$C1880*$P$6,$D1880="AZN",$C1880)</f>
        <v>20910</v>
      </c>
      <c r="F1880" s="183" cm="1">
        <f t="array" ref="F1880">_xlfn.IFS($D1880=$O$5,$C1880*$P$5*0.01,$D1880=$O$6,$C1880*$P$6*0.01,$D1880="AZN",$C1880*0.08)</f>
        <v>209.1</v>
      </c>
    </row>
    <row r="1881" spans="1:6" x14ac:dyDescent="0.3">
      <c r="A1881" s="177" t="s">
        <v>1119</v>
      </c>
      <c r="B1881" s="178">
        <v>44900</v>
      </c>
      <c r="C1881" s="179">
        <v>5100</v>
      </c>
      <c r="D1881" s="88" t="s">
        <v>2864</v>
      </c>
      <c r="E1881" s="184" cm="1">
        <f t="array" ref="E1881">_xlfn.IFS($D1881=$O$5,C1881*$P$5,$D1881=$O$6,$C1881*$P$6,$D1881="AZN",$C1881)</f>
        <v>9264.15</v>
      </c>
      <c r="F1881" s="183" cm="1">
        <f t="array" ref="F1881">_xlfn.IFS($D1881=$O$5,$C1881*$P$5*0.01,$D1881=$O$6,$C1881*$P$6*0.01,$D1881="AZN",$C1881*0.08)</f>
        <v>92.641499999999994</v>
      </c>
    </row>
    <row r="1882" spans="1:6" x14ac:dyDescent="0.3">
      <c r="A1882" s="177" t="s">
        <v>178</v>
      </c>
      <c r="B1882" s="178">
        <v>44008</v>
      </c>
      <c r="C1882" s="179">
        <v>1300</v>
      </c>
      <c r="D1882" s="88" t="s">
        <v>2863</v>
      </c>
      <c r="E1882" s="184" cm="1">
        <f t="array" ref="E1882">_xlfn.IFS($D1882=$O$5,C1882*$P$5,$D1882=$O$6,$C1882*$P$6,$D1882="AZN",$C1882)</f>
        <v>2210</v>
      </c>
      <c r="F1882" s="183" cm="1">
        <f t="array" ref="F1882">_xlfn.IFS($D1882=$O$5,$C1882*$P$5*0.01,$D1882=$O$6,$C1882*$P$6*0.01,$D1882="AZN",$C1882*0.08)</f>
        <v>22.1</v>
      </c>
    </row>
    <row r="1883" spans="1:6" x14ac:dyDescent="0.3">
      <c r="A1883" s="177" t="s">
        <v>1235</v>
      </c>
      <c r="B1883" s="178">
        <v>44364</v>
      </c>
      <c r="C1883" s="179">
        <v>4400</v>
      </c>
      <c r="D1883" s="88" t="s">
        <v>2862</v>
      </c>
      <c r="E1883" s="184" cm="1">
        <f t="array" ref="E1883">_xlfn.IFS($D1883=$O$5,C1883*$P$5,$D1883=$O$6,$C1883*$P$6,$D1883="AZN",$C1883)</f>
        <v>4400</v>
      </c>
      <c r="F1883" s="183" cm="1">
        <f t="array" ref="F1883">_xlfn.IFS($D1883=$O$5,$C1883*$P$5*0.01,$D1883=$O$6,$C1883*$P$6*0.01,$D1883="AZN",$C1883*0.08)</f>
        <v>352</v>
      </c>
    </row>
    <row r="1884" spans="1:6" x14ac:dyDescent="0.3">
      <c r="A1884" s="177" t="s">
        <v>1262</v>
      </c>
      <c r="B1884" s="178">
        <v>43638</v>
      </c>
      <c r="C1884" s="179">
        <v>12100</v>
      </c>
      <c r="D1884" s="88" t="s">
        <v>2863</v>
      </c>
      <c r="E1884" s="184" cm="1">
        <f t="array" ref="E1884">_xlfn.IFS($D1884=$O$5,C1884*$P$5,$D1884=$O$6,$C1884*$P$6,$D1884="AZN",$C1884)</f>
        <v>20570</v>
      </c>
      <c r="F1884" s="183" cm="1">
        <f t="array" ref="F1884">_xlfn.IFS($D1884=$O$5,$C1884*$P$5*0.01,$D1884=$O$6,$C1884*$P$6*0.01,$D1884="AZN",$C1884*0.08)</f>
        <v>205.70000000000002</v>
      </c>
    </row>
    <row r="1885" spans="1:6" x14ac:dyDescent="0.3">
      <c r="A1885" s="177" t="s">
        <v>1348</v>
      </c>
      <c r="B1885" s="178">
        <v>44202</v>
      </c>
      <c r="C1885" s="179">
        <v>3900</v>
      </c>
      <c r="D1885" s="88" t="s">
        <v>2862</v>
      </c>
      <c r="E1885" s="184" cm="1">
        <f t="array" ref="E1885">_xlfn.IFS($D1885=$O$5,C1885*$P$5,$D1885=$O$6,$C1885*$P$6,$D1885="AZN",$C1885)</f>
        <v>3900</v>
      </c>
      <c r="F1885" s="183" cm="1">
        <f t="array" ref="F1885">_xlfn.IFS($D1885=$O$5,$C1885*$P$5*0.01,$D1885=$O$6,$C1885*$P$6*0.01,$D1885="AZN",$C1885*0.08)</f>
        <v>312</v>
      </c>
    </row>
    <row r="1886" spans="1:6" x14ac:dyDescent="0.3">
      <c r="A1886" s="177" t="s">
        <v>1371</v>
      </c>
      <c r="B1886" s="178">
        <v>44324</v>
      </c>
      <c r="C1886" s="179">
        <v>11300</v>
      </c>
      <c r="D1886" s="88" t="s">
        <v>2862</v>
      </c>
      <c r="E1886" s="184" cm="1">
        <f t="array" ref="E1886">_xlfn.IFS($D1886=$O$5,C1886*$P$5,$D1886=$O$6,$C1886*$P$6,$D1886="AZN",$C1886)</f>
        <v>11300</v>
      </c>
      <c r="F1886" s="183" cm="1">
        <f t="array" ref="F1886">_xlfn.IFS($D1886=$O$5,$C1886*$P$5*0.01,$D1886=$O$6,$C1886*$P$6*0.01,$D1886="AZN",$C1886*0.08)</f>
        <v>904</v>
      </c>
    </row>
    <row r="1887" spans="1:6" x14ac:dyDescent="0.3">
      <c r="A1887" s="177" t="s">
        <v>1153</v>
      </c>
      <c r="B1887" s="178">
        <v>44316</v>
      </c>
      <c r="C1887" s="179">
        <v>4800</v>
      </c>
      <c r="D1887" s="88" t="s">
        <v>2863</v>
      </c>
      <c r="E1887" s="184" cm="1">
        <f t="array" ref="E1887">_xlfn.IFS($D1887=$O$5,C1887*$P$5,$D1887=$O$6,$C1887*$P$6,$D1887="AZN",$C1887)</f>
        <v>8160</v>
      </c>
      <c r="F1887" s="183" cm="1">
        <f t="array" ref="F1887">_xlfn.IFS($D1887=$O$5,$C1887*$P$5*0.01,$D1887=$O$6,$C1887*$P$6*0.01,$D1887="AZN",$C1887*0.08)</f>
        <v>81.600000000000009</v>
      </c>
    </row>
    <row r="1888" spans="1:6" x14ac:dyDescent="0.3">
      <c r="A1888" s="177" t="s">
        <v>829</v>
      </c>
      <c r="B1888" s="178">
        <v>44173</v>
      </c>
      <c r="C1888" s="179">
        <v>12500</v>
      </c>
      <c r="D1888" s="88" t="s">
        <v>2862</v>
      </c>
      <c r="E1888" s="184" cm="1">
        <f t="array" ref="E1888">_xlfn.IFS($D1888=$O$5,C1888*$P$5,$D1888=$O$6,$C1888*$P$6,$D1888="AZN",$C1888)</f>
        <v>12500</v>
      </c>
      <c r="F1888" s="183" cm="1">
        <f t="array" ref="F1888">_xlfn.IFS($D1888=$O$5,$C1888*$P$5*0.01,$D1888=$O$6,$C1888*$P$6*0.01,$D1888="AZN",$C1888*0.08)</f>
        <v>1000</v>
      </c>
    </row>
    <row r="1889" spans="1:6" x14ac:dyDescent="0.3">
      <c r="A1889" s="177" t="s">
        <v>353</v>
      </c>
      <c r="B1889" s="178">
        <v>44650</v>
      </c>
      <c r="C1889" s="179">
        <v>4500</v>
      </c>
      <c r="D1889" s="88" t="s">
        <v>2864</v>
      </c>
      <c r="E1889" s="184" cm="1">
        <f t="array" ref="E1889">_xlfn.IFS($D1889=$O$5,C1889*$P$5,$D1889=$O$6,$C1889*$P$6,$D1889="AZN",$C1889)</f>
        <v>8174.25</v>
      </c>
      <c r="F1889" s="183" cm="1">
        <f t="array" ref="F1889">_xlfn.IFS($D1889=$O$5,$C1889*$P$5*0.01,$D1889=$O$6,$C1889*$P$6*0.01,$D1889="AZN",$C1889*0.08)</f>
        <v>81.742500000000007</v>
      </c>
    </row>
    <row r="1890" spans="1:6" x14ac:dyDescent="0.3">
      <c r="A1890" s="177" t="s">
        <v>212</v>
      </c>
      <c r="B1890" s="178">
        <v>44156</v>
      </c>
      <c r="C1890" s="179">
        <v>2600</v>
      </c>
      <c r="D1890" s="88" t="s">
        <v>2863</v>
      </c>
      <c r="E1890" s="184" cm="1">
        <f t="array" ref="E1890">_xlfn.IFS($D1890=$O$5,C1890*$P$5,$D1890=$O$6,$C1890*$P$6,$D1890="AZN",$C1890)</f>
        <v>4420</v>
      </c>
      <c r="F1890" s="183" cm="1">
        <f t="array" ref="F1890">_xlfn.IFS($D1890=$O$5,$C1890*$P$5*0.01,$D1890=$O$6,$C1890*$P$6*0.01,$D1890="AZN",$C1890*0.08)</f>
        <v>44.2</v>
      </c>
    </row>
    <row r="1891" spans="1:6" x14ac:dyDescent="0.3">
      <c r="A1891" s="177" t="s">
        <v>229</v>
      </c>
      <c r="B1891" s="178">
        <v>43862</v>
      </c>
      <c r="C1891" s="179">
        <v>8300</v>
      </c>
      <c r="D1891" s="88" t="s">
        <v>2863</v>
      </c>
      <c r="E1891" s="184" cm="1">
        <f t="array" ref="E1891">_xlfn.IFS($D1891=$O$5,C1891*$P$5,$D1891=$O$6,$C1891*$P$6,$D1891="AZN",$C1891)</f>
        <v>14110</v>
      </c>
      <c r="F1891" s="183" cm="1">
        <f t="array" ref="F1891">_xlfn.IFS($D1891=$O$5,$C1891*$P$5*0.01,$D1891=$O$6,$C1891*$P$6*0.01,$D1891="AZN",$C1891*0.08)</f>
        <v>141.1</v>
      </c>
    </row>
    <row r="1892" spans="1:6" x14ac:dyDescent="0.3">
      <c r="A1892" s="177" t="s">
        <v>253</v>
      </c>
      <c r="B1892" s="178">
        <v>43832</v>
      </c>
      <c r="C1892" s="179">
        <v>9100</v>
      </c>
      <c r="D1892" s="88" t="s">
        <v>2862</v>
      </c>
      <c r="E1892" s="184" cm="1">
        <f t="array" ref="E1892">_xlfn.IFS($D1892=$O$5,C1892*$P$5,$D1892=$O$6,$C1892*$P$6,$D1892="AZN",$C1892)</f>
        <v>9100</v>
      </c>
      <c r="F1892" s="183" cm="1">
        <f t="array" ref="F1892">_xlfn.IFS($D1892=$O$5,$C1892*$P$5*0.01,$D1892=$O$6,$C1892*$P$6*0.01,$D1892="AZN",$C1892*0.08)</f>
        <v>728</v>
      </c>
    </row>
    <row r="1893" spans="1:6" x14ac:dyDescent="0.3">
      <c r="A1893" s="177" t="s">
        <v>1099</v>
      </c>
      <c r="B1893" s="178">
        <v>44657</v>
      </c>
      <c r="C1893" s="179">
        <v>2100</v>
      </c>
      <c r="D1893" s="88" t="s">
        <v>2862</v>
      </c>
      <c r="E1893" s="184" cm="1">
        <f t="array" ref="E1893">_xlfn.IFS($D1893=$O$5,C1893*$P$5,$D1893=$O$6,$C1893*$P$6,$D1893="AZN",$C1893)</f>
        <v>2100</v>
      </c>
      <c r="F1893" s="183" cm="1">
        <f t="array" ref="F1893">_xlfn.IFS($D1893=$O$5,$C1893*$P$5*0.01,$D1893=$O$6,$C1893*$P$6*0.01,$D1893="AZN",$C1893*0.08)</f>
        <v>168</v>
      </c>
    </row>
    <row r="1894" spans="1:6" x14ac:dyDescent="0.3">
      <c r="A1894" s="177" t="s">
        <v>249</v>
      </c>
      <c r="B1894" s="178">
        <v>44246</v>
      </c>
      <c r="C1894" s="179">
        <v>4600</v>
      </c>
      <c r="D1894" s="88" t="s">
        <v>2864</v>
      </c>
      <c r="E1894" s="184" cm="1">
        <f t="array" ref="E1894">_xlfn.IFS($D1894=$O$5,C1894*$P$5,$D1894=$O$6,$C1894*$P$6,$D1894="AZN",$C1894)</f>
        <v>8355.9</v>
      </c>
      <c r="F1894" s="183" cm="1">
        <f t="array" ref="F1894">_xlfn.IFS($D1894=$O$5,$C1894*$P$5*0.01,$D1894=$O$6,$C1894*$P$6*0.01,$D1894="AZN",$C1894*0.08)</f>
        <v>83.558999999999997</v>
      </c>
    </row>
    <row r="1895" spans="1:6" x14ac:dyDescent="0.3">
      <c r="A1895" s="177" t="s">
        <v>1372</v>
      </c>
      <c r="B1895" s="178">
        <v>44354</v>
      </c>
      <c r="C1895" s="179">
        <v>10100</v>
      </c>
      <c r="D1895" s="88" t="s">
        <v>2864</v>
      </c>
      <c r="E1895" s="184" cm="1">
        <f t="array" ref="E1895">_xlfn.IFS($D1895=$O$5,C1895*$P$5,$D1895=$O$6,$C1895*$P$6,$D1895="AZN",$C1895)</f>
        <v>18346.650000000001</v>
      </c>
      <c r="F1895" s="183" cm="1">
        <f t="array" ref="F1895">_xlfn.IFS($D1895=$O$5,$C1895*$P$5*0.01,$D1895=$O$6,$C1895*$P$6*0.01,$D1895="AZN",$C1895*0.08)</f>
        <v>183.46650000000002</v>
      </c>
    </row>
    <row r="1896" spans="1:6" x14ac:dyDescent="0.3">
      <c r="A1896" s="177" t="s">
        <v>151</v>
      </c>
      <c r="B1896" s="178">
        <v>43930</v>
      </c>
      <c r="C1896" s="179">
        <v>12100</v>
      </c>
      <c r="D1896" s="88" t="s">
        <v>2864</v>
      </c>
      <c r="E1896" s="184" cm="1">
        <f t="array" ref="E1896">_xlfn.IFS($D1896=$O$5,C1896*$P$5,$D1896=$O$6,$C1896*$P$6,$D1896="AZN",$C1896)</f>
        <v>21979.65</v>
      </c>
      <c r="F1896" s="183" cm="1">
        <f t="array" ref="F1896">_xlfn.IFS($D1896=$O$5,$C1896*$P$5*0.01,$D1896=$O$6,$C1896*$P$6*0.01,$D1896="AZN",$C1896*0.08)</f>
        <v>219.79650000000001</v>
      </c>
    </row>
    <row r="1897" spans="1:6" x14ac:dyDescent="0.3">
      <c r="A1897" s="177" t="s">
        <v>1373</v>
      </c>
      <c r="B1897" s="178">
        <v>44417</v>
      </c>
      <c r="C1897" s="179">
        <v>9100</v>
      </c>
      <c r="D1897" s="88" t="s">
        <v>2864</v>
      </c>
      <c r="E1897" s="184" cm="1">
        <f t="array" ref="E1897">_xlfn.IFS($D1897=$O$5,C1897*$P$5,$D1897=$O$6,$C1897*$P$6,$D1897="AZN",$C1897)</f>
        <v>16530.150000000001</v>
      </c>
      <c r="F1897" s="183" cm="1">
        <f t="array" ref="F1897">_xlfn.IFS($D1897=$O$5,$C1897*$P$5*0.01,$D1897=$O$6,$C1897*$P$6*0.01,$D1897="AZN",$C1897*0.08)</f>
        <v>165.3015</v>
      </c>
    </row>
    <row r="1898" spans="1:6" x14ac:dyDescent="0.3">
      <c r="A1898" s="177" t="s">
        <v>1128</v>
      </c>
      <c r="B1898" s="178">
        <v>44512</v>
      </c>
      <c r="C1898" s="179">
        <v>3600</v>
      </c>
      <c r="D1898" s="88" t="s">
        <v>2862</v>
      </c>
      <c r="E1898" s="184" cm="1">
        <f t="array" ref="E1898">_xlfn.IFS($D1898=$O$5,C1898*$P$5,$D1898=$O$6,$C1898*$P$6,$D1898="AZN",$C1898)</f>
        <v>3600</v>
      </c>
      <c r="F1898" s="183" cm="1">
        <f t="array" ref="F1898">_xlfn.IFS($D1898=$O$5,$C1898*$P$5*0.01,$D1898=$O$6,$C1898*$P$6*0.01,$D1898="AZN",$C1898*0.08)</f>
        <v>288</v>
      </c>
    </row>
    <row r="1899" spans="1:6" x14ac:dyDescent="0.3">
      <c r="A1899" s="177" t="s">
        <v>1187</v>
      </c>
      <c r="B1899" s="178">
        <v>44231</v>
      </c>
      <c r="C1899" s="179">
        <v>11300</v>
      </c>
      <c r="D1899" s="88" t="s">
        <v>2863</v>
      </c>
      <c r="E1899" s="184" cm="1">
        <f t="array" ref="E1899">_xlfn.IFS($D1899=$O$5,C1899*$P$5,$D1899=$O$6,$C1899*$P$6,$D1899="AZN",$C1899)</f>
        <v>19210</v>
      </c>
      <c r="F1899" s="183" cm="1">
        <f t="array" ref="F1899">_xlfn.IFS($D1899=$O$5,$C1899*$P$5*0.01,$D1899=$O$6,$C1899*$P$6*0.01,$D1899="AZN",$C1899*0.08)</f>
        <v>192.1</v>
      </c>
    </row>
    <row r="1900" spans="1:6" x14ac:dyDescent="0.3">
      <c r="A1900" s="177" t="s">
        <v>1374</v>
      </c>
      <c r="B1900" s="178">
        <v>44178</v>
      </c>
      <c r="C1900" s="179">
        <v>2600</v>
      </c>
      <c r="D1900" s="88" t="s">
        <v>2864</v>
      </c>
      <c r="E1900" s="184" cm="1">
        <f t="array" ref="E1900">_xlfn.IFS($D1900=$O$5,C1900*$P$5,$D1900=$O$6,$C1900*$P$6,$D1900="AZN",$C1900)</f>
        <v>4722.8999999999996</v>
      </c>
      <c r="F1900" s="183" cm="1">
        <f t="array" ref="F1900">_xlfn.IFS($D1900=$O$5,$C1900*$P$5*0.01,$D1900=$O$6,$C1900*$P$6*0.01,$D1900="AZN",$C1900*0.08)</f>
        <v>47.228999999999999</v>
      </c>
    </row>
    <row r="1901" spans="1:6" x14ac:dyDescent="0.3">
      <c r="A1901" s="177" t="s">
        <v>142</v>
      </c>
      <c r="B1901" s="178">
        <v>44098</v>
      </c>
      <c r="C1901" s="179">
        <v>11500</v>
      </c>
      <c r="D1901" s="88" t="s">
        <v>2864</v>
      </c>
      <c r="E1901" s="184" cm="1">
        <f t="array" ref="E1901">_xlfn.IFS($D1901=$O$5,C1901*$P$5,$D1901=$O$6,$C1901*$P$6,$D1901="AZN",$C1901)</f>
        <v>20889.75</v>
      </c>
      <c r="F1901" s="183" cm="1">
        <f t="array" ref="F1901">_xlfn.IFS($D1901=$O$5,$C1901*$P$5*0.01,$D1901=$O$6,$C1901*$P$6*0.01,$D1901="AZN",$C1901*0.08)</f>
        <v>208.89750000000001</v>
      </c>
    </row>
    <row r="1902" spans="1:6" x14ac:dyDescent="0.3">
      <c r="A1902" s="177" t="s">
        <v>905</v>
      </c>
      <c r="B1902" s="178">
        <v>44237</v>
      </c>
      <c r="C1902" s="179">
        <v>4900</v>
      </c>
      <c r="D1902" s="88" t="s">
        <v>2864</v>
      </c>
      <c r="E1902" s="184" cm="1">
        <f t="array" ref="E1902">_xlfn.IFS($D1902=$O$5,C1902*$P$5,$D1902=$O$6,$C1902*$P$6,$D1902="AZN",$C1902)</f>
        <v>8900.85</v>
      </c>
      <c r="F1902" s="183" cm="1">
        <f t="array" ref="F1902">_xlfn.IFS($D1902=$O$5,$C1902*$P$5*0.01,$D1902=$O$6,$C1902*$P$6*0.01,$D1902="AZN",$C1902*0.08)</f>
        <v>89.008500000000012</v>
      </c>
    </row>
    <row r="1903" spans="1:6" x14ac:dyDescent="0.3">
      <c r="A1903" s="177" t="s">
        <v>154</v>
      </c>
      <c r="B1903" s="178">
        <v>44109</v>
      </c>
      <c r="C1903" s="179">
        <v>4300</v>
      </c>
      <c r="D1903" s="88" t="s">
        <v>2864</v>
      </c>
      <c r="E1903" s="184" cm="1">
        <f t="array" ref="E1903">_xlfn.IFS($D1903=$O$5,C1903*$P$5,$D1903=$O$6,$C1903*$P$6,$D1903="AZN",$C1903)</f>
        <v>7810.95</v>
      </c>
      <c r="F1903" s="183" cm="1">
        <f t="array" ref="F1903">_xlfn.IFS($D1903=$O$5,$C1903*$P$5*0.01,$D1903=$O$6,$C1903*$P$6*0.01,$D1903="AZN",$C1903*0.08)</f>
        <v>78.109499999999997</v>
      </c>
    </row>
    <row r="1904" spans="1:6" x14ac:dyDescent="0.3">
      <c r="A1904" s="177" t="s">
        <v>224</v>
      </c>
      <c r="B1904" s="178">
        <v>44237</v>
      </c>
      <c r="C1904" s="179">
        <v>1200</v>
      </c>
      <c r="D1904" s="88" t="s">
        <v>2862</v>
      </c>
      <c r="E1904" s="184" cm="1">
        <f t="array" ref="E1904">_xlfn.IFS($D1904=$O$5,C1904*$P$5,$D1904=$O$6,$C1904*$P$6,$D1904="AZN",$C1904)</f>
        <v>1200</v>
      </c>
      <c r="F1904" s="183" cm="1">
        <f t="array" ref="F1904">_xlfn.IFS($D1904=$O$5,$C1904*$P$5*0.01,$D1904=$O$6,$C1904*$P$6*0.01,$D1904="AZN",$C1904*0.08)</f>
        <v>96</v>
      </c>
    </row>
    <row r="1905" spans="1:6" x14ac:dyDescent="0.3">
      <c r="A1905" s="177" t="s">
        <v>1375</v>
      </c>
      <c r="B1905" s="178">
        <v>44035</v>
      </c>
      <c r="C1905" s="179">
        <v>11500</v>
      </c>
      <c r="D1905" s="88" t="s">
        <v>2862</v>
      </c>
      <c r="E1905" s="184" cm="1">
        <f t="array" ref="E1905">_xlfn.IFS($D1905=$O$5,C1905*$P$5,$D1905=$O$6,$C1905*$P$6,$D1905="AZN",$C1905)</f>
        <v>11500</v>
      </c>
      <c r="F1905" s="183" cm="1">
        <f t="array" ref="F1905">_xlfn.IFS($D1905=$O$5,$C1905*$P$5*0.01,$D1905=$O$6,$C1905*$P$6*0.01,$D1905="AZN",$C1905*0.08)</f>
        <v>920</v>
      </c>
    </row>
    <row r="1906" spans="1:6" x14ac:dyDescent="0.3">
      <c r="A1906" s="177" t="s">
        <v>1376</v>
      </c>
      <c r="B1906" s="178">
        <v>44179</v>
      </c>
      <c r="C1906" s="179">
        <v>6600</v>
      </c>
      <c r="D1906" s="88" t="s">
        <v>2862</v>
      </c>
      <c r="E1906" s="184" cm="1">
        <f t="array" ref="E1906">_xlfn.IFS($D1906=$O$5,C1906*$P$5,$D1906=$O$6,$C1906*$P$6,$D1906="AZN",$C1906)</f>
        <v>6600</v>
      </c>
      <c r="F1906" s="183" cm="1">
        <f t="array" ref="F1906">_xlfn.IFS($D1906=$O$5,$C1906*$P$5*0.01,$D1906=$O$6,$C1906*$P$6*0.01,$D1906="AZN",$C1906*0.08)</f>
        <v>528</v>
      </c>
    </row>
    <row r="1907" spans="1:6" x14ac:dyDescent="0.3">
      <c r="A1907" s="177" t="s">
        <v>513</v>
      </c>
      <c r="B1907" s="178">
        <v>44155</v>
      </c>
      <c r="C1907" s="179">
        <v>12000</v>
      </c>
      <c r="D1907" s="88" t="s">
        <v>2864</v>
      </c>
      <c r="E1907" s="184" cm="1">
        <f t="array" ref="E1907">_xlfn.IFS($D1907=$O$5,C1907*$P$5,$D1907=$O$6,$C1907*$P$6,$D1907="AZN",$C1907)</f>
        <v>21798</v>
      </c>
      <c r="F1907" s="183" cm="1">
        <f t="array" ref="F1907">_xlfn.IFS($D1907=$O$5,$C1907*$P$5*0.01,$D1907=$O$6,$C1907*$P$6*0.01,$D1907="AZN",$C1907*0.08)</f>
        <v>217.98000000000002</v>
      </c>
    </row>
    <row r="1908" spans="1:6" x14ac:dyDescent="0.3">
      <c r="A1908" s="177" t="s">
        <v>958</v>
      </c>
      <c r="B1908" s="178">
        <v>44208</v>
      </c>
      <c r="C1908" s="179">
        <v>11300</v>
      </c>
      <c r="D1908" s="88" t="s">
        <v>2864</v>
      </c>
      <c r="E1908" s="184" cm="1">
        <f t="array" ref="E1908">_xlfn.IFS($D1908=$O$5,C1908*$P$5,$D1908=$O$6,$C1908*$P$6,$D1908="AZN",$C1908)</f>
        <v>20526.45</v>
      </c>
      <c r="F1908" s="183" cm="1">
        <f t="array" ref="F1908">_xlfn.IFS($D1908=$O$5,$C1908*$P$5*0.01,$D1908=$O$6,$C1908*$P$6*0.01,$D1908="AZN",$C1908*0.08)</f>
        <v>205.2645</v>
      </c>
    </row>
    <row r="1909" spans="1:6" x14ac:dyDescent="0.3">
      <c r="A1909" s="177" t="s">
        <v>920</v>
      </c>
      <c r="B1909" s="178">
        <v>43707</v>
      </c>
      <c r="C1909" s="179">
        <v>10900</v>
      </c>
      <c r="D1909" s="88" t="s">
        <v>2864</v>
      </c>
      <c r="E1909" s="184" cm="1">
        <f t="array" ref="E1909">_xlfn.IFS($D1909=$O$5,C1909*$P$5,$D1909=$O$6,$C1909*$P$6,$D1909="AZN",$C1909)</f>
        <v>19799.849999999999</v>
      </c>
      <c r="F1909" s="183" cm="1">
        <f t="array" ref="F1909">_xlfn.IFS($D1909=$O$5,$C1909*$P$5*0.01,$D1909=$O$6,$C1909*$P$6*0.01,$D1909="AZN",$C1909*0.08)</f>
        <v>197.99849999999998</v>
      </c>
    </row>
    <row r="1910" spans="1:6" x14ac:dyDescent="0.3">
      <c r="A1910" s="177" t="s">
        <v>773</v>
      </c>
      <c r="B1910" s="178">
        <v>44148</v>
      </c>
      <c r="C1910" s="179">
        <v>6300</v>
      </c>
      <c r="D1910" s="88" t="s">
        <v>2864</v>
      </c>
      <c r="E1910" s="184" cm="1">
        <f t="array" ref="E1910">_xlfn.IFS($D1910=$O$5,C1910*$P$5,$D1910=$O$6,$C1910*$P$6,$D1910="AZN",$C1910)</f>
        <v>11443.95</v>
      </c>
      <c r="F1910" s="183" cm="1">
        <f t="array" ref="F1910">_xlfn.IFS($D1910=$O$5,$C1910*$P$5*0.01,$D1910=$O$6,$C1910*$P$6*0.01,$D1910="AZN",$C1910*0.08)</f>
        <v>114.43950000000001</v>
      </c>
    </row>
    <row r="1911" spans="1:6" x14ac:dyDescent="0.3">
      <c r="A1911" s="177" t="s">
        <v>1288</v>
      </c>
      <c r="B1911" s="178">
        <v>44193</v>
      </c>
      <c r="C1911" s="179">
        <v>2900</v>
      </c>
      <c r="D1911" s="88" t="s">
        <v>2864</v>
      </c>
      <c r="E1911" s="184" cm="1">
        <f t="array" ref="E1911">_xlfn.IFS($D1911=$O$5,C1911*$P$5,$D1911=$O$6,$C1911*$P$6,$D1911="AZN",$C1911)</f>
        <v>5267.85</v>
      </c>
      <c r="F1911" s="183" cm="1">
        <f t="array" ref="F1911">_xlfn.IFS($D1911=$O$5,$C1911*$P$5*0.01,$D1911=$O$6,$C1911*$P$6*0.01,$D1911="AZN",$C1911*0.08)</f>
        <v>52.678500000000007</v>
      </c>
    </row>
    <row r="1912" spans="1:6" x14ac:dyDescent="0.3">
      <c r="A1912" s="177" t="s">
        <v>1377</v>
      </c>
      <c r="B1912" s="178">
        <v>43906</v>
      </c>
      <c r="C1912" s="179">
        <v>7800</v>
      </c>
      <c r="D1912" s="88" t="s">
        <v>2862</v>
      </c>
      <c r="E1912" s="184" cm="1">
        <f t="array" ref="E1912">_xlfn.IFS($D1912=$O$5,C1912*$P$5,$D1912=$O$6,$C1912*$P$6,$D1912="AZN",$C1912)</f>
        <v>7800</v>
      </c>
      <c r="F1912" s="183" cm="1">
        <f t="array" ref="F1912">_xlfn.IFS($D1912=$O$5,$C1912*$P$5*0.01,$D1912=$O$6,$C1912*$P$6*0.01,$D1912="AZN",$C1912*0.08)</f>
        <v>624</v>
      </c>
    </row>
    <row r="1913" spans="1:6" x14ac:dyDescent="0.3">
      <c r="A1913" s="177" t="s">
        <v>606</v>
      </c>
      <c r="B1913" s="178">
        <v>43586</v>
      </c>
      <c r="C1913" s="179">
        <v>11900</v>
      </c>
      <c r="D1913" s="88" t="s">
        <v>2862</v>
      </c>
      <c r="E1913" s="184" cm="1">
        <f t="array" ref="E1913">_xlfn.IFS($D1913=$O$5,C1913*$P$5,$D1913=$O$6,$C1913*$P$6,$D1913="AZN",$C1913)</f>
        <v>11900</v>
      </c>
      <c r="F1913" s="183" cm="1">
        <f t="array" ref="F1913">_xlfn.IFS($D1913=$O$5,$C1913*$P$5*0.01,$D1913=$O$6,$C1913*$P$6*0.01,$D1913="AZN",$C1913*0.08)</f>
        <v>952</v>
      </c>
    </row>
    <row r="1914" spans="1:6" x14ac:dyDescent="0.3">
      <c r="A1914" s="177" t="s">
        <v>1045</v>
      </c>
      <c r="B1914" s="178">
        <v>44207</v>
      </c>
      <c r="C1914" s="179">
        <v>4800</v>
      </c>
      <c r="D1914" s="88" t="s">
        <v>2864</v>
      </c>
      <c r="E1914" s="184" cm="1">
        <f t="array" ref="E1914">_xlfn.IFS($D1914=$O$5,C1914*$P$5,$D1914=$O$6,$C1914*$P$6,$D1914="AZN",$C1914)</f>
        <v>8719.2000000000007</v>
      </c>
      <c r="F1914" s="183" cm="1">
        <f t="array" ref="F1914">_xlfn.IFS($D1914=$O$5,$C1914*$P$5*0.01,$D1914=$O$6,$C1914*$P$6*0.01,$D1914="AZN",$C1914*0.08)</f>
        <v>87.192000000000007</v>
      </c>
    </row>
    <row r="1915" spans="1:6" x14ac:dyDescent="0.3">
      <c r="A1915" s="177" t="s">
        <v>1326</v>
      </c>
      <c r="B1915" s="178">
        <v>44081</v>
      </c>
      <c r="C1915" s="179">
        <v>5800</v>
      </c>
      <c r="D1915" s="88" t="s">
        <v>2863</v>
      </c>
      <c r="E1915" s="184" cm="1">
        <f t="array" ref="E1915">_xlfn.IFS($D1915=$O$5,C1915*$P$5,$D1915=$O$6,$C1915*$P$6,$D1915="AZN",$C1915)</f>
        <v>9860</v>
      </c>
      <c r="F1915" s="183" cm="1">
        <f t="array" ref="F1915">_xlfn.IFS($D1915=$O$5,$C1915*$P$5*0.01,$D1915=$O$6,$C1915*$P$6*0.01,$D1915="AZN",$C1915*0.08)</f>
        <v>98.600000000000009</v>
      </c>
    </row>
    <row r="1916" spans="1:6" x14ac:dyDescent="0.3">
      <c r="A1916" s="177" t="s">
        <v>867</v>
      </c>
      <c r="B1916" s="178">
        <v>44012</v>
      </c>
      <c r="C1916" s="179">
        <v>3200</v>
      </c>
      <c r="D1916" s="88" t="s">
        <v>2863</v>
      </c>
      <c r="E1916" s="184" cm="1">
        <f t="array" ref="E1916">_xlfn.IFS($D1916=$O$5,C1916*$P$5,$D1916=$O$6,$C1916*$P$6,$D1916="AZN",$C1916)</f>
        <v>5440</v>
      </c>
      <c r="F1916" s="183" cm="1">
        <f t="array" ref="F1916">_xlfn.IFS($D1916=$O$5,$C1916*$P$5*0.01,$D1916=$O$6,$C1916*$P$6*0.01,$D1916="AZN",$C1916*0.08)</f>
        <v>54.4</v>
      </c>
    </row>
    <row r="1917" spans="1:6" x14ac:dyDescent="0.3">
      <c r="A1917" s="177" t="s">
        <v>339</v>
      </c>
      <c r="B1917" s="178">
        <v>44244</v>
      </c>
      <c r="C1917" s="179">
        <v>7100</v>
      </c>
      <c r="D1917" s="88" t="s">
        <v>2864</v>
      </c>
      <c r="E1917" s="184" cm="1">
        <f t="array" ref="E1917">_xlfn.IFS($D1917=$O$5,C1917*$P$5,$D1917=$O$6,$C1917*$P$6,$D1917="AZN",$C1917)</f>
        <v>12897.15</v>
      </c>
      <c r="F1917" s="183" cm="1">
        <f t="array" ref="F1917">_xlfn.IFS($D1917=$O$5,$C1917*$P$5*0.01,$D1917=$O$6,$C1917*$P$6*0.01,$D1917="AZN",$C1917*0.08)</f>
        <v>128.97149999999999</v>
      </c>
    </row>
    <row r="1918" spans="1:6" x14ac:dyDescent="0.3">
      <c r="A1918" s="177" t="s">
        <v>728</v>
      </c>
      <c r="B1918" s="178">
        <v>44724</v>
      </c>
      <c r="C1918" s="179">
        <v>9900</v>
      </c>
      <c r="D1918" s="88" t="s">
        <v>2864</v>
      </c>
      <c r="E1918" s="184" cm="1">
        <f t="array" ref="E1918">_xlfn.IFS($D1918=$O$5,C1918*$P$5,$D1918=$O$6,$C1918*$P$6,$D1918="AZN",$C1918)</f>
        <v>17983.349999999999</v>
      </c>
      <c r="F1918" s="183" cm="1">
        <f t="array" ref="F1918">_xlfn.IFS($D1918=$O$5,$C1918*$P$5*0.01,$D1918=$O$6,$C1918*$P$6*0.01,$D1918="AZN",$C1918*0.08)</f>
        <v>179.83349999999999</v>
      </c>
    </row>
    <row r="1919" spans="1:6" x14ac:dyDescent="0.3">
      <c r="A1919" s="177" t="s">
        <v>1104</v>
      </c>
      <c r="B1919" s="178">
        <v>44550</v>
      </c>
      <c r="C1919" s="179">
        <v>10300</v>
      </c>
      <c r="D1919" s="88" t="s">
        <v>2862</v>
      </c>
      <c r="E1919" s="184" cm="1">
        <f t="array" ref="E1919">_xlfn.IFS($D1919=$O$5,C1919*$P$5,$D1919=$O$6,$C1919*$P$6,$D1919="AZN",$C1919)</f>
        <v>10300</v>
      </c>
      <c r="F1919" s="183" cm="1">
        <f t="array" ref="F1919">_xlfn.IFS($D1919=$O$5,$C1919*$P$5*0.01,$D1919=$O$6,$C1919*$P$6*0.01,$D1919="AZN",$C1919*0.08)</f>
        <v>824</v>
      </c>
    </row>
    <row r="1920" spans="1:6" x14ac:dyDescent="0.3">
      <c r="A1920" s="177" t="s">
        <v>309</v>
      </c>
      <c r="B1920" s="178">
        <v>44408</v>
      </c>
      <c r="C1920" s="179">
        <v>10600</v>
      </c>
      <c r="D1920" s="88" t="s">
        <v>2862</v>
      </c>
      <c r="E1920" s="184" cm="1">
        <f t="array" ref="E1920">_xlfn.IFS($D1920=$O$5,C1920*$P$5,$D1920=$O$6,$C1920*$P$6,$D1920="AZN",$C1920)</f>
        <v>10600</v>
      </c>
      <c r="F1920" s="183" cm="1">
        <f t="array" ref="F1920">_xlfn.IFS($D1920=$O$5,$C1920*$P$5*0.01,$D1920=$O$6,$C1920*$P$6*0.01,$D1920="AZN",$C1920*0.08)</f>
        <v>848</v>
      </c>
    </row>
    <row r="1921" spans="1:6" x14ac:dyDescent="0.3">
      <c r="A1921" s="177" t="s">
        <v>1216</v>
      </c>
      <c r="B1921" s="178">
        <v>44146</v>
      </c>
      <c r="C1921" s="179">
        <v>4300</v>
      </c>
      <c r="D1921" s="88" t="s">
        <v>2863</v>
      </c>
      <c r="E1921" s="184" cm="1">
        <f t="array" ref="E1921">_xlfn.IFS($D1921=$O$5,C1921*$P$5,$D1921=$O$6,$C1921*$P$6,$D1921="AZN",$C1921)</f>
        <v>7310</v>
      </c>
      <c r="F1921" s="183" cm="1">
        <f t="array" ref="F1921">_xlfn.IFS($D1921=$O$5,$C1921*$P$5*0.01,$D1921=$O$6,$C1921*$P$6*0.01,$D1921="AZN",$C1921*0.08)</f>
        <v>73.100000000000009</v>
      </c>
    </row>
    <row r="1922" spans="1:6" x14ac:dyDescent="0.3">
      <c r="A1922" s="177" t="s">
        <v>1378</v>
      </c>
      <c r="B1922" s="178">
        <v>44320</v>
      </c>
      <c r="C1922" s="179">
        <v>2300</v>
      </c>
      <c r="D1922" s="88" t="s">
        <v>2863</v>
      </c>
      <c r="E1922" s="184" cm="1">
        <f t="array" ref="E1922">_xlfn.IFS($D1922=$O$5,C1922*$P$5,$D1922=$O$6,$C1922*$P$6,$D1922="AZN",$C1922)</f>
        <v>3910</v>
      </c>
      <c r="F1922" s="183" cm="1">
        <f t="array" ref="F1922">_xlfn.IFS($D1922=$O$5,$C1922*$P$5*0.01,$D1922=$O$6,$C1922*$P$6*0.01,$D1922="AZN",$C1922*0.08)</f>
        <v>39.1</v>
      </c>
    </row>
    <row r="1923" spans="1:6" x14ac:dyDescent="0.3">
      <c r="A1923" s="177" t="s">
        <v>1379</v>
      </c>
      <c r="B1923" s="178">
        <v>44263</v>
      </c>
      <c r="C1923" s="179">
        <v>11700</v>
      </c>
      <c r="D1923" s="88" t="s">
        <v>2864</v>
      </c>
      <c r="E1923" s="184" cm="1">
        <f t="array" ref="E1923">_xlfn.IFS($D1923=$O$5,C1923*$P$5,$D1923=$O$6,$C1923*$P$6,$D1923="AZN",$C1923)</f>
        <v>21253.05</v>
      </c>
      <c r="F1923" s="183" cm="1">
        <f t="array" ref="F1923">_xlfn.IFS($D1923=$O$5,$C1923*$P$5*0.01,$D1923=$O$6,$C1923*$P$6*0.01,$D1923="AZN",$C1923*0.08)</f>
        <v>212.53049999999999</v>
      </c>
    </row>
    <row r="1924" spans="1:6" x14ac:dyDescent="0.3">
      <c r="A1924" s="177" t="s">
        <v>493</v>
      </c>
      <c r="B1924" s="178">
        <v>44265</v>
      </c>
      <c r="C1924" s="179">
        <v>7300</v>
      </c>
      <c r="D1924" s="88" t="s">
        <v>2862</v>
      </c>
      <c r="E1924" s="184" cm="1">
        <f t="array" ref="E1924">_xlfn.IFS($D1924=$O$5,C1924*$P$5,$D1924=$O$6,$C1924*$P$6,$D1924="AZN",$C1924)</f>
        <v>7300</v>
      </c>
      <c r="F1924" s="183" cm="1">
        <f t="array" ref="F1924">_xlfn.IFS($D1924=$O$5,$C1924*$P$5*0.01,$D1924=$O$6,$C1924*$P$6*0.01,$D1924="AZN",$C1924*0.08)</f>
        <v>584</v>
      </c>
    </row>
    <row r="1925" spans="1:6" x14ac:dyDescent="0.3">
      <c r="A1925" s="177" t="s">
        <v>354</v>
      </c>
      <c r="B1925" s="178">
        <v>44176</v>
      </c>
      <c r="C1925" s="179">
        <v>2500</v>
      </c>
      <c r="D1925" s="88" t="s">
        <v>2864</v>
      </c>
      <c r="E1925" s="184" cm="1">
        <f t="array" ref="E1925">_xlfn.IFS($D1925=$O$5,C1925*$P$5,$D1925=$O$6,$C1925*$P$6,$D1925="AZN",$C1925)</f>
        <v>4541.25</v>
      </c>
      <c r="F1925" s="183" cm="1">
        <f t="array" ref="F1925">_xlfn.IFS($D1925=$O$5,$C1925*$P$5*0.01,$D1925=$O$6,$C1925*$P$6*0.01,$D1925="AZN",$C1925*0.08)</f>
        <v>45.412500000000001</v>
      </c>
    </row>
    <row r="1926" spans="1:6" x14ac:dyDescent="0.3">
      <c r="A1926" s="177" t="s">
        <v>1081</v>
      </c>
      <c r="B1926" s="178">
        <v>44462</v>
      </c>
      <c r="C1926" s="179">
        <v>10800</v>
      </c>
      <c r="D1926" s="88" t="s">
        <v>2864</v>
      </c>
      <c r="E1926" s="184" cm="1">
        <f t="array" ref="E1926">_xlfn.IFS($D1926=$O$5,C1926*$P$5,$D1926=$O$6,$C1926*$P$6,$D1926="AZN",$C1926)</f>
        <v>19618.2</v>
      </c>
      <c r="F1926" s="183" cm="1">
        <f t="array" ref="F1926">_xlfn.IFS($D1926=$O$5,$C1926*$P$5*0.01,$D1926=$O$6,$C1926*$P$6*0.01,$D1926="AZN",$C1926*0.08)</f>
        <v>196.18200000000002</v>
      </c>
    </row>
    <row r="1927" spans="1:6" x14ac:dyDescent="0.3">
      <c r="A1927" s="177" t="s">
        <v>283</v>
      </c>
      <c r="B1927" s="178">
        <v>44507</v>
      </c>
      <c r="C1927" s="179">
        <v>10500</v>
      </c>
      <c r="D1927" s="88" t="s">
        <v>2862</v>
      </c>
      <c r="E1927" s="184" cm="1">
        <f t="array" ref="E1927">_xlfn.IFS($D1927=$O$5,C1927*$P$5,$D1927=$O$6,$C1927*$P$6,$D1927="AZN",$C1927)</f>
        <v>10500</v>
      </c>
      <c r="F1927" s="183" cm="1">
        <f t="array" ref="F1927">_xlfn.IFS($D1927=$O$5,$C1927*$P$5*0.01,$D1927=$O$6,$C1927*$P$6*0.01,$D1927="AZN",$C1927*0.08)</f>
        <v>840</v>
      </c>
    </row>
    <row r="1928" spans="1:6" x14ac:dyDescent="0.3">
      <c r="A1928" s="177" t="s">
        <v>1380</v>
      </c>
      <c r="B1928" s="178">
        <v>44309</v>
      </c>
      <c r="C1928" s="179">
        <v>1900</v>
      </c>
      <c r="D1928" s="88" t="s">
        <v>2863</v>
      </c>
      <c r="E1928" s="184" cm="1">
        <f t="array" ref="E1928">_xlfn.IFS($D1928=$O$5,C1928*$P$5,$D1928=$O$6,$C1928*$P$6,$D1928="AZN",$C1928)</f>
        <v>3230</v>
      </c>
      <c r="F1928" s="183" cm="1">
        <f t="array" ref="F1928">_xlfn.IFS($D1928=$O$5,$C1928*$P$5*0.01,$D1928=$O$6,$C1928*$P$6*0.01,$D1928="AZN",$C1928*0.08)</f>
        <v>32.299999999999997</v>
      </c>
    </row>
    <row r="1929" spans="1:6" x14ac:dyDescent="0.3">
      <c r="A1929" s="177" t="s">
        <v>691</v>
      </c>
      <c r="B1929" s="178">
        <v>44223</v>
      </c>
      <c r="C1929" s="179">
        <v>9300</v>
      </c>
      <c r="D1929" s="88" t="s">
        <v>2863</v>
      </c>
      <c r="E1929" s="184" cm="1">
        <f t="array" ref="E1929">_xlfn.IFS($D1929=$O$5,C1929*$P$5,$D1929=$O$6,$C1929*$P$6,$D1929="AZN",$C1929)</f>
        <v>15810</v>
      </c>
      <c r="F1929" s="183" cm="1">
        <f t="array" ref="F1929">_xlfn.IFS($D1929=$O$5,$C1929*$P$5*0.01,$D1929=$O$6,$C1929*$P$6*0.01,$D1929="AZN",$C1929*0.08)</f>
        <v>158.1</v>
      </c>
    </row>
    <row r="1930" spans="1:6" x14ac:dyDescent="0.3">
      <c r="A1930" s="177" t="s">
        <v>621</v>
      </c>
      <c r="B1930" s="178">
        <v>43949</v>
      </c>
      <c r="C1930" s="179">
        <v>6100</v>
      </c>
      <c r="D1930" s="88" t="s">
        <v>2863</v>
      </c>
      <c r="E1930" s="184" cm="1">
        <f t="array" ref="E1930">_xlfn.IFS($D1930=$O$5,C1930*$P$5,$D1930=$O$6,$C1930*$P$6,$D1930="AZN",$C1930)</f>
        <v>10370</v>
      </c>
      <c r="F1930" s="183" cm="1">
        <f t="array" ref="F1930">_xlfn.IFS($D1930=$O$5,$C1930*$P$5*0.01,$D1930=$O$6,$C1930*$P$6*0.01,$D1930="AZN",$C1930*0.08)</f>
        <v>103.7</v>
      </c>
    </row>
    <row r="1931" spans="1:6" x14ac:dyDescent="0.3">
      <c r="A1931" s="177" t="s">
        <v>727</v>
      </c>
      <c r="B1931" s="178">
        <v>44150</v>
      </c>
      <c r="C1931" s="179">
        <v>1000</v>
      </c>
      <c r="D1931" s="88" t="s">
        <v>2862</v>
      </c>
      <c r="E1931" s="184" cm="1">
        <f t="array" ref="E1931">_xlfn.IFS($D1931=$O$5,C1931*$P$5,$D1931=$O$6,$C1931*$P$6,$D1931="AZN",$C1931)</f>
        <v>1000</v>
      </c>
      <c r="F1931" s="183" cm="1">
        <f t="array" ref="F1931">_xlfn.IFS($D1931=$O$5,$C1931*$P$5*0.01,$D1931=$O$6,$C1931*$P$6*0.01,$D1931="AZN",$C1931*0.08)</f>
        <v>80</v>
      </c>
    </row>
    <row r="1932" spans="1:6" x14ac:dyDescent="0.3">
      <c r="A1932" s="177" t="s">
        <v>534</v>
      </c>
      <c r="B1932" s="178">
        <v>44609</v>
      </c>
      <c r="C1932" s="179">
        <v>5300</v>
      </c>
      <c r="D1932" s="88" t="s">
        <v>2863</v>
      </c>
      <c r="E1932" s="184" cm="1">
        <f t="array" ref="E1932">_xlfn.IFS($D1932=$O$5,C1932*$P$5,$D1932=$O$6,$C1932*$P$6,$D1932="AZN",$C1932)</f>
        <v>9010</v>
      </c>
      <c r="F1932" s="183" cm="1">
        <f t="array" ref="F1932">_xlfn.IFS($D1932=$O$5,$C1932*$P$5*0.01,$D1932=$O$6,$C1932*$P$6*0.01,$D1932="AZN",$C1932*0.08)</f>
        <v>90.100000000000009</v>
      </c>
    </row>
    <row r="1933" spans="1:6" x14ac:dyDescent="0.3">
      <c r="A1933" s="177" t="s">
        <v>934</v>
      </c>
      <c r="B1933" s="178">
        <v>44343</v>
      </c>
      <c r="C1933" s="179">
        <v>5200</v>
      </c>
      <c r="D1933" s="88" t="s">
        <v>2862</v>
      </c>
      <c r="E1933" s="184" cm="1">
        <f t="array" ref="E1933">_xlfn.IFS($D1933=$O$5,C1933*$P$5,$D1933=$O$6,$C1933*$P$6,$D1933="AZN",$C1933)</f>
        <v>5200</v>
      </c>
      <c r="F1933" s="183" cm="1">
        <f t="array" ref="F1933">_xlfn.IFS($D1933=$O$5,$C1933*$P$5*0.01,$D1933=$O$6,$C1933*$P$6*0.01,$D1933="AZN",$C1933*0.08)</f>
        <v>416</v>
      </c>
    </row>
    <row r="1934" spans="1:6" x14ac:dyDescent="0.3">
      <c r="A1934" s="177" t="s">
        <v>1381</v>
      </c>
      <c r="B1934" s="178">
        <v>44488</v>
      </c>
      <c r="C1934" s="179">
        <v>12300</v>
      </c>
      <c r="D1934" s="88" t="s">
        <v>2863</v>
      </c>
      <c r="E1934" s="184" cm="1">
        <f t="array" ref="E1934">_xlfn.IFS($D1934=$O$5,C1934*$P$5,$D1934=$O$6,$C1934*$P$6,$D1934="AZN",$C1934)</f>
        <v>20910</v>
      </c>
      <c r="F1934" s="183" cm="1">
        <f t="array" ref="F1934">_xlfn.IFS($D1934=$O$5,$C1934*$P$5*0.01,$D1934=$O$6,$C1934*$P$6*0.01,$D1934="AZN",$C1934*0.08)</f>
        <v>209.1</v>
      </c>
    </row>
    <row r="1935" spans="1:6" x14ac:dyDescent="0.3">
      <c r="A1935" s="177" t="s">
        <v>831</v>
      </c>
      <c r="B1935" s="178">
        <v>44334</v>
      </c>
      <c r="C1935" s="179">
        <v>5700</v>
      </c>
      <c r="D1935" s="88" t="s">
        <v>2862</v>
      </c>
      <c r="E1935" s="184" cm="1">
        <f t="array" ref="E1935">_xlfn.IFS($D1935=$O$5,C1935*$P$5,$D1935=$O$6,$C1935*$P$6,$D1935="AZN",$C1935)</f>
        <v>5700</v>
      </c>
      <c r="F1935" s="183" cm="1">
        <f t="array" ref="F1935">_xlfn.IFS($D1935=$O$5,$C1935*$P$5*0.01,$D1935=$O$6,$C1935*$P$6*0.01,$D1935="AZN",$C1935*0.08)</f>
        <v>456</v>
      </c>
    </row>
    <row r="1936" spans="1:6" x14ac:dyDescent="0.3">
      <c r="A1936" s="177" t="s">
        <v>693</v>
      </c>
      <c r="B1936" s="178">
        <v>44497</v>
      </c>
      <c r="C1936" s="179">
        <v>6300</v>
      </c>
      <c r="D1936" s="88" t="s">
        <v>2864</v>
      </c>
      <c r="E1936" s="184" cm="1">
        <f t="array" ref="E1936">_xlfn.IFS($D1936=$O$5,C1936*$P$5,$D1936=$O$6,$C1936*$P$6,$D1936="AZN",$C1936)</f>
        <v>11443.95</v>
      </c>
      <c r="F1936" s="183" cm="1">
        <f t="array" ref="F1936">_xlfn.IFS($D1936=$O$5,$C1936*$P$5*0.01,$D1936=$O$6,$C1936*$P$6*0.01,$D1936="AZN",$C1936*0.08)</f>
        <v>114.43950000000001</v>
      </c>
    </row>
    <row r="1937" spans="1:6" x14ac:dyDescent="0.3">
      <c r="A1937" s="177" t="s">
        <v>1382</v>
      </c>
      <c r="B1937" s="178">
        <v>44288</v>
      </c>
      <c r="C1937" s="179">
        <v>8800</v>
      </c>
      <c r="D1937" s="88" t="s">
        <v>2862</v>
      </c>
      <c r="E1937" s="184" cm="1">
        <f t="array" ref="E1937">_xlfn.IFS($D1937=$O$5,C1937*$P$5,$D1937=$O$6,$C1937*$P$6,$D1937="AZN",$C1937)</f>
        <v>8800</v>
      </c>
      <c r="F1937" s="183" cm="1">
        <f t="array" ref="F1937">_xlfn.IFS($D1937=$O$5,$C1937*$P$5*0.01,$D1937=$O$6,$C1937*$P$6*0.01,$D1937="AZN",$C1937*0.08)</f>
        <v>704</v>
      </c>
    </row>
    <row r="1938" spans="1:6" x14ac:dyDescent="0.3">
      <c r="A1938" s="177" t="s">
        <v>1145</v>
      </c>
      <c r="B1938" s="178">
        <v>44272</v>
      </c>
      <c r="C1938" s="179">
        <v>6800</v>
      </c>
      <c r="D1938" s="88" t="s">
        <v>2864</v>
      </c>
      <c r="E1938" s="184" cm="1">
        <f t="array" ref="E1938">_xlfn.IFS($D1938=$O$5,C1938*$P$5,$D1938=$O$6,$C1938*$P$6,$D1938="AZN",$C1938)</f>
        <v>12352.2</v>
      </c>
      <c r="F1938" s="183" cm="1">
        <f t="array" ref="F1938">_xlfn.IFS($D1938=$O$5,$C1938*$P$5*0.01,$D1938=$O$6,$C1938*$P$6*0.01,$D1938="AZN",$C1938*0.08)</f>
        <v>123.52200000000001</v>
      </c>
    </row>
    <row r="1939" spans="1:6" x14ac:dyDescent="0.3">
      <c r="A1939" s="177" t="s">
        <v>413</v>
      </c>
      <c r="B1939" s="178">
        <v>44788</v>
      </c>
      <c r="C1939" s="179">
        <v>9400</v>
      </c>
      <c r="D1939" s="88" t="s">
        <v>2862</v>
      </c>
      <c r="E1939" s="184" cm="1">
        <f t="array" ref="E1939">_xlfn.IFS($D1939=$O$5,C1939*$P$5,$D1939=$O$6,$C1939*$P$6,$D1939="AZN",$C1939)</f>
        <v>9400</v>
      </c>
      <c r="F1939" s="183" cm="1">
        <f t="array" ref="F1939">_xlfn.IFS($D1939=$O$5,$C1939*$P$5*0.01,$D1939=$O$6,$C1939*$P$6*0.01,$D1939="AZN",$C1939*0.08)</f>
        <v>752</v>
      </c>
    </row>
    <row r="1940" spans="1:6" x14ac:dyDescent="0.3">
      <c r="A1940" s="177" t="s">
        <v>500</v>
      </c>
      <c r="B1940" s="178">
        <v>44063</v>
      </c>
      <c r="C1940" s="179">
        <v>9200</v>
      </c>
      <c r="D1940" s="88" t="s">
        <v>2863</v>
      </c>
      <c r="E1940" s="184" cm="1">
        <f t="array" ref="E1940">_xlfn.IFS($D1940=$O$5,C1940*$P$5,$D1940=$O$6,$C1940*$P$6,$D1940="AZN",$C1940)</f>
        <v>15640</v>
      </c>
      <c r="F1940" s="183" cm="1">
        <f t="array" ref="F1940">_xlfn.IFS($D1940=$O$5,$C1940*$P$5*0.01,$D1940=$O$6,$C1940*$P$6*0.01,$D1940="AZN",$C1940*0.08)</f>
        <v>156.4</v>
      </c>
    </row>
    <row r="1941" spans="1:6" x14ac:dyDescent="0.3">
      <c r="A1941" s="177" t="s">
        <v>1003</v>
      </c>
      <c r="B1941" s="178">
        <v>44291</v>
      </c>
      <c r="C1941" s="179">
        <v>11800</v>
      </c>
      <c r="D1941" s="88" t="s">
        <v>2862</v>
      </c>
      <c r="E1941" s="184" cm="1">
        <f t="array" ref="E1941">_xlfn.IFS($D1941=$O$5,C1941*$P$5,$D1941=$O$6,$C1941*$P$6,$D1941="AZN",$C1941)</f>
        <v>11800</v>
      </c>
      <c r="F1941" s="183" cm="1">
        <f t="array" ref="F1941">_xlfn.IFS($D1941=$O$5,$C1941*$P$5*0.01,$D1941=$O$6,$C1941*$P$6*0.01,$D1941="AZN",$C1941*0.08)</f>
        <v>944</v>
      </c>
    </row>
    <row r="1942" spans="1:6" x14ac:dyDescent="0.3">
      <c r="A1942" s="177" t="s">
        <v>1186</v>
      </c>
      <c r="B1942" s="178">
        <v>44047</v>
      </c>
      <c r="C1942" s="179">
        <v>5700</v>
      </c>
      <c r="D1942" s="88" t="s">
        <v>2863</v>
      </c>
      <c r="E1942" s="184" cm="1">
        <f t="array" ref="E1942">_xlfn.IFS($D1942=$O$5,C1942*$P$5,$D1942=$O$6,$C1942*$P$6,$D1942="AZN",$C1942)</f>
        <v>9690</v>
      </c>
      <c r="F1942" s="183" cm="1">
        <f t="array" ref="F1942">_xlfn.IFS($D1942=$O$5,$C1942*$P$5*0.01,$D1942=$O$6,$C1942*$P$6*0.01,$D1942="AZN",$C1942*0.08)</f>
        <v>96.9</v>
      </c>
    </row>
    <row r="1943" spans="1:6" x14ac:dyDescent="0.3">
      <c r="A1943" s="177" t="s">
        <v>955</v>
      </c>
      <c r="B1943" s="178">
        <v>43708</v>
      </c>
      <c r="C1943" s="179">
        <v>10800</v>
      </c>
      <c r="D1943" s="88" t="s">
        <v>2864</v>
      </c>
      <c r="E1943" s="184" cm="1">
        <f t="array" ref="E1943">_xlfn.IFS($D1943=$O$5,C1943*$P$5,$D1943=$O$6,$C1943*$P$6,$D1943="AZN",$C1943)</f>
        <v>19618.2</v>
      </c>
      <c r="F1943" s="183" cm="1">
        <f t="array" ref="F1943">_xlfn.IFS($D1943=$O$5,$C1943*$P$5*0.01,$D1943=$O$6,$C1943*$P$6*0.01,$D1943="AZN",$C1943*0.08)</f>
        <v>196.18200000000002</v>
      </c>
    </row>
    <row r="1944" spans="1:6" x14ac:dyDescent="0.3">
      <c r="A1944" s="177" t="s">
        <v>1383</v>
      </c>
      <c r="B1944" s="178">
        <v>44409</v>
      </c>
      <c r="C1944" s="179">
        <v>8000</v>
      </c>
      <c r="D1944" s="88" t="s">
        <v>2862</v>
      </c>
      <c r="E1944" s="184" cm="1">
        <f t="array" ref="E1944">_xlfn.IFS($D1944=$O$5,C1944*$P$5,$D1944=$O$6,$C1944*$P$6,$D1944="AZN",$C1944)</f>
        <v>8000</v>
      </c>
      <c r="F1944" s="183" cm="1">
        <f t="array" ref="F1944">_xlfn.IFS($D1944=$O$5,$C1944*$P$5*0.01,$D1944=$O$6,$C1944*$P$6*0.01,$D1944="AZN",$C1944*0.08)</f>
        <v>640</v>
      </c>
    </row>
    <row r="1945" spans="1:6" x14ac:dyDescent="0.3">
      <c r="A1945" s="177" t="s">
        <v>711</v>
      </c>
      <c r="B1945" s="178">
        <v>44261</v>
      </c>
      <c r="C1945" s="179">
        <v>2500</v>
      </c>
      <c r="D1945" s="88" t="s">
        <v>2863</v>
      </c>
      <c r="E1945" s="184" cm="1">
        <f t="array" ref="E1945">_xlfn.IFS($D1945=$O$5,C1945*$P$5,$D1945=$O$6,$C1945*$P$6,$D1945="AZN",$C1945)</f>
        <v>4250</v>
      </c>
      <c r="F1945" s="183" cm="1">
        <f t="array" ref="F1945">_xlfn.IFS($D1945=$O$5,$C1945*$P$5*0.01,$D1945=$O$6,$C1945*$P$6*0.01,$D1945="AZN",$C1945*0.08)</f>
        <v>42.5</v>
      </c>
    </row>
    <row r="1946" spans="1:6" x14ac:dyDescent="0.3">
      <c r="A1946" s="177" t="s">
        <v>1384</v>
      </c>
      <c r="B1946" s="178">
        <v>44442</v>
      </c>
      <c r="C1946" s="179">
        <v>1000</v>
      </c>
      <c r="D1946" s="88" t="s">
        <v>2864</v>
      </c>
      <c r="E1946" s="184" cm="1">
        <f t="array" ref="E1946">_xlfn.IFS($D1946=$O$5,C1946*$P$5,$D1946=$O$6,$C1946*$P$6,$D1946="AZN",$C1946)</f>
        <v>1816.5</v>
      </c>
      <c r="F1946" s="183" cm="1">
        <f t="array" ref="F1946">_xlfn.IFS($D1946=$O$5,$C1946*$P$5*0.01,$D1946=$O$6,$C1946*$P$6*0.01,$D1946="AZN",$C1946*0.08)</f>
        <v>18.164999999999999</v>
      </c>
    </row>
    <row r="1947" spans="1:6" x14ac:dyDescent="0.3">
      <c r="A1947" s="177" t="s">
        <v>194</v>
      </c>
      <c r="B1947" s="178">
        <v>44000</v>
      </c>
      <c r="C1947" s="179">
        <v>9000</v>
      </c>
      <c r="D1947" s="88" t="s">
        <v>2863</v>
      </c>
      <c r="E1947" s="184" cm="1">
        <f t="array" ref="E1947">_xlfn.IFS($D1947=$O$5,C1947*$P$5,$D1947=$O$6,$C1947*$P$6,$D1947="AZN",$C1947)</f>
        <v>15300</v>
      </c>
      <c r="F1947" s="183" cm="1">
        <f t="array" ref="F1947">_xlfn.IFS($D1947=$O$5,$C1947*$P$5*0.01,$D1947=$O$6,$C1947*$P$6*0.01,$D1947="AZN",$C1947*0.08)</f>
        <v>153</v>
      </c>
    </row>
    <row r="1948" spans="1:6" x14ac:dyDescent="0.3">
      <c r="A1948" s="177" t="s">
        <v>1385</v>
      </c>
      <c r="B1948" s="178">
        <v>43756</v>
      </c>
      <c r="C1948" s="179">
        <v>4600</v>
      </c>
      <c r="D1948" s="88" t="s">
        <v>2862</v>
      </c>
      <c r="E1948" s="184" cm="1">
        <f t="array" ref="E1948">_xlfn.IFS($D1948=$O$5,C1948*$P$5,$D1948=$O$6,$C1948*$P$6,$D1948="AZN",$C1948)</f>
        <v>4600</v>
      </c>
      <c r="F1948" s="183" cm="1">
        <f t="array" ref="F1948">_xlfn.IFS($D1948=$O$5,$C1948*$P$5*0.01,$D1948=$O$6,$C1948*$P$6*0.01,$D1948="AZN",$C1948*0.08)</f>
        <v>368</v>
      </c>
    </row>
    <row r="1949" spans="1:6" x14ac:dyDescent="0.3">
      <c r="A1949" s="177" t="s">
        <v>1386</v>
      </c>
      <c r="B1949" s="178">
        <v>44520</v>
      </c>
      <c r="C1949" s="179">
        <v>11800</v>
      </c>
      <c r="D1949" s="88" t="s">
        <v>2864</v>
      </c>
      <c r="E1949" s="184" cm="1">
        <f t="array" ref="E1949">_xlfn.IFS($D1949=$O$5,C1949*$P$5,$D1949=$O$6,$C1949*$P$6,$D1949="AZN",$C1949)</f>
        <v>21434.7</v>
      </c>
      <c r="F1949" s="183" cm="1">
        <f t="array" ref="F1949">_xlfn.IFS($D1949=$O$5,$C1949*$P$5*0.01,$D1949=$O$6,$C1949*$P$6*0.01,$D1949="AZN",$C1949*0.08)</f>
        <v>214.34700000000001</v>
      </c>
    </row>
    <row r="1950" spans="1:6" x14ac:dyDescent="0.3">
      <c r="A1950" s="177" t="s">
        <v>241</v>
      </c>
      <c r="B1950" s="178">
        <v>44420</v>
      </c>
      <c r="C1950" s="179">
        <v>12200</v>
      </c>
      <c r="D1950" s="88" t="s">
        <v>2863</v>
      </c>
      <c r="E1950" s="184" cm="1">
        <f t="array" ref="E1950">_xlfn.IFS($D1950=$O$5,C1950*$P$5,$D1950=$O$6,$C1950*$P$6,$D1950="AZN",$C1950)</f>
        <v>20740</v>
      </c>
      <c r="F1950" s="183" cm="1">
        <f t="array" ref="F1950">_xlfn.IFS($D1950=$O$5,$C1950*$P$5*0.01,$D1950=$O$6,$C1950*$P$6*0.01,$D1950="AZN",$C1950*0.08)</f>
        <v>207.4</v>
      </c>
    </row>
    <row r="1951" spans="1:6" x14ac:dyDescent="0.3">
      <c r="A1951" s="177" t="s">
        <v>388</v>
      </c>
      <c r="B1951" s="178">
        <v>44366</v>
      </c>
      <c r="C1951" s="179">
        <v>11200</v>
      </c>
      <c r="D1951" s="88" t="s">
        <v>2864</v>
      </c>
      <c r="E1951" s="184" cm="1">
        <f t="array" ref="E1951">_xlfn.IFS($D1951=$O$5,C1951*$P$5,$D1951=$O$6,$C1951*$P$6,$D1951="AZN",$C1951)</f>
        <v>20344.8</v>
      </c>
      <c r="F1951" s="183" cm="1">
        <f t="array" ref="F1951">_xlfn.IFS($D1951=$O$5,$C1951*$P$5*0.01,$D1951=$O$6,$C1951*$P$6*0.01,$D1951="AZN",$C1951*0.08)</f>
        <v>203.44800000000001</v>
      </c>
    </row>
    <row r="1952" spans="1:6" x14ac:dyDescent="0.3">
      <c r="A1952" s="177" t="s">
        <v>1152</v>
      </c>
      <c r="B1952" s="178">
        <v>44743</v>
      </c>
      <c r="C1952" s="179">
        <v>1500</v>
      </c>
      <c r="D1952" s="88" t="s">
        <v>2862</v>
      </c>
      <c r="E1952" s="184" cm="1">
        <f t="array" ref="E1952">_xlfn.IFS($D1952=$O$5,C1952*$P$5,$D1952=$O$6,$C1952*$P$6,$D1952="AZN",$C1952)</f>
        <v>1500</v>
      </c>
      <c r="F1952" s="183" cm="1">
        <f t="array" ref="F1952">_xlfn.IFS($D1952=$O$5,$C1952*$P$5*0.01,$D1952=$O$6,$C1952*$P$6*0.01,$D1952="AZN",$C1952*0.08)</f>
        <v>120</v>
      </c>
    </row>
    <row r="1953" spans="1:6" x14ac:dyDescent="0.3">
      <c r="A1953" s="177" t="s">
        <v>981</v>
      </c>
      <c r="B1953" s="178">
        <v>43786</v>
      </c>
      <c r="C1953" s="179">
        <v>5800</v>
      </c>
      <c r="D1953" s="88" t="s">
        <v>2863</v>
      </c>
      <c r="E1953" s="184" cm="1">
        <f t="array" ref="E1953">_xlfn.IFS($D1953=$O$5,C1953*$P$5,$D1953=$O$6,$C1953*$P$6,$D1953="AZN",$C1953)</f>
        <v>9860</v>
      </c>
      <c r="F1953" s="183" cm="1">
        <f t="array" ref="F1953">_xlfn.IFS($D1953=$O$5,$C1953*$P$5*0.01,$D1953=$O$6,$C1953*$P$6*0.01,$D1953="AZN",$C1953*0.08)</f>
        <v>98.600000000000009</v>
      </c>
    </row>
    <row r="1954" spans="1:6" x14ac:dyDescent="0.3">
      <c r="A1954" s="177" t="s">
        <v>558</v>
      </c>
      <c r="B1954" s="178">
        <v>44285</v>
      </c>
      <c r="C1954" s="179">
        <v>7000</v>
      </c>
      <c r="D1954" s="88" t="s">
        <v>2863</v>
      </c>
      <c r="E1954" s="184" cm="1">
        <f t="array" ref="E1954">_xlfn.IFS($D1954=$O$5,C1954*$P$5,$D1954=$O$6,$C1954*$P$6,$D1954="AZN",$C1954)</f>
        <v>11900</v>
      </c>
      <c r="F1954" s="183" cm="1">
        <f t="array" ref="F1954">_xlfn.IFS($D1954=$O$5,$C1954*$P$5*0.01,$D1954=$O$6,$C1954*$P$6*0.01,$D1954="AZN",$C1954*0.08)</f>
        <v>119</v>
      </c>
    </row>
    <row r="1955" spans="1:6" x14ac:dyDescent="0.3">
      <c r="A1955" s="177" t="s">
        <v>595</v>
      </c>
      <c r="B1955" s="178">
        <v>44564</v>
      </c>
      <c r="C1955" s="179">
        <v>4600</v>
      </c>
      <c r="D1955" s="88" t="s">
        <v>2862</v>
      </c>
      <c r="E1955" s="184" cm="1">
        <f t="array" ref="E1955">_xlfn.IFS($D1955=$O$5,C1955*$P$5,$D1955=$O$6,$C1955*$P$6,$D1955="AZN",$C1955)</f>
        <v>4600</v>
      </c>
      <c r="F1955" s="183" cm="1">
        <f t="array" ref="F1955">_xlfn.IFS($D1955=$O$5,$C1955*$P$5*0.01,$D1955=$O$6,$C1955*$P$6*0.01,$D1955="AZN",$C1955*0.08)</f>
        <v>368</v>
      </c>
    </row>
    <row r="1956" spans="1:6" x14ac:dyDescent="0.3">
      <c r="A1956" s="177" t="s">
        <v>1327</v>
      </c>
      <c r="B1956" s="178">
        <v>44258</v>
      </c>
      <c r="C1956" s="179">
        <v>11000</v>
      </c>
      <c r="D1956" s="88" t="s">
        <v>2864</v>
      </c>
      <c r="E1956" s="184" cm="1">
        <f t="array" ref="E1956">_xlfn.IFS($D1956=$O$5,C1956*$P$5,$D1956=$O$6,$C1956*$P$6,$D1956="AZN",$C1956)</f>
        <v>19981.5</v>
      </c>
      <c r="F1956" s="183" cm="1">
        <f t="array" ref="F1956">_xlfn.IFS($D1956=$O$5,$C1956*$P$5*0.01,$D1956=$O$6,$C1956*$P$6*0.01,$D1956="AZN",$C1956*0.08)</f>
        <v>199.815</v>
      </c>
    </row>
    <row r="1957" spans="1:6" x14ac:dyDescent="0.3">
      <c r="A1957" s="177" t="s">
        <v>1387</v>
      </c>
      <c r="B1957" s="178">
        <v>43823</v>
      </c>
      <c r="C1957" s="179">
        <v>11800</v>
      </c>
      <c r="D1957" s="88" t="s">
        <v>2864</v>
      </c>
      <c r="E1957" s="184" cm="1">
        <f t="array" ref="E1957">_xlfn.IFS($D1957=$O$5,C1957*$P$5,$D1957=$O$6,$C1957*$P$6,$D1957="AZN",$C1957)</f>
        <v>21434.7</v>
      </c>
      <c r="F1957" s="183" cm="1">
        <f t="array" ref="F1957">_xlfn.IFS($D1957=$O$5,$C1957*$P$5*0.01,$D1957=$O$6,$C1957*$P$6*0.01,$D1957="AZN",$C1957*0.08)</f>
        <v>214.34700000000001</v>
      </c>
    </row>
    <row r="1958" spans="1:6" x14ac:dyDescent="0.3">
      <c r="A1958" s="177" t="s">
        <v>1388</v>
      </c>
      <c r="B1958" s="178">
        <v>44091</v>
      </c>
      <c r="C1958" s="179">
        <v>3200</v>
      </c>
      <c r="D1958" s="88" t="s">
        <v>2863</v>
      </c>
      <c r="E1958" s="184" cm="1">
        <f t="array" ref="E1958">_xlfn.IFS($D1958=$O$5,C1958*$P$5,$D1958=$O$6,$C1958*$P$6,$D1958="AZN",$C1958)</f>
        <v>5440</v>
      </c>
      <c r="F1958" s="183" cm="1">
        <f t="array" ref="F1958">_xlfn.IFS($D1958=$O$5,$C1958*$P$5*0.01,$D1958=$O$6,$C1958*$P$6*0.01,$D1958="AZN",$C1958*0.08)</f>
        <v>54.4</v>
      </c>
    </row>
    <row r="1959" spans="1:6" x14ac:dyDescent="0.3">
      <c r="A1959" s="177" t="s">
        <v>732</v>
      </c>
      <c r="B1959" s="178">
        <v>44190</v>
      </c>
      <c r="C1959" s="179">
        <v>8500</v>
      </c>
      <c r="D1959" s="88" t="s">
        <v>2863</v>
      </c>
      <c r="E1959" s="184" cm="1">
        <f t="array" ref="E1959">_xlfn.IFS($D1959=$O$5,C1959*$P$5,$D1959=$O$6,$C1959*$P$6,$D1959="AZN",$C1959)</f>
        <v>14450</v>
      </c>
      <c r="F1959" s="183" cm="1">
        <f t="array" ref="F1959">_xlfn.IFS($D1959=$O$5,$C1959*$P$5*0.01,$D1959=$O$6,$C1959*$P$6*0.01,$D1959="AZN",$C1959*0.08)</f>
        <v>144.5</v>
      </c>
    </row>
    <row r="1960" spans="1:6" x14ac:dyDescent="0.3">
      <c r="A1960" s="177" t="s">
        <v>1373</v>
      </c>
      <c r="B1960" s="178">
        <v>44545</v>
      </c>
      <c r="C1960" s="179">
        <v>1300</v>
      </c>
      <c r="D1960" s="88" t="s">
        <v>2863</v>
      </c>
      <c r="E1960" s="184" cm="1">
        <f t="array" ref="E1960">_xlfn.IFS($D1960=$O$5,C1960*$P$5,$D1960=$O$6,$C1960*$P$6,$D1960="AZN",$C1960)</f>
        <v>2210</v>
      </c>
      <c r="F1960" s="183" cm="1">
        <f t="array" ref="F1960">_xlfn.IFS($D1960=$O$5,$C1960*$P$5*0.01,$D1960=$O$6,$C1960*$P$6*0.01,$D1960="AZN",$C1960*0.08)</f>
        <v>22.1</v>
      </c>
    </row>
    <row r="1961" spans="1:6" x14ac:dyDescent="0.3">
      <c r="A1961" s="177" t="s">
        <v>1389</v>
      </c>
      <c r="B1961" s="178">
        <v>43978</v>
      </c>
      <c r="C1961" s="179">
        <v>9700</v>
      </c>
      <c r="D1961" s="88" t="s">
        <v>2863</v>
      </c>
      <c r="E1961" s="184" cm="1">
        <f t="array" ref="E1961">_xlfn.IFS($D1961=$O$5,C1961*$P$5,$D1961=$O$6,$C1961*$P$6,$D1961="AZN",$C1961)</f>
        <v>16490</v>
      </c>
      <c r="F1961" s="183" cm="1">
        <f t="array" ref="F1961">_xlfn.IFS($D1961=$O$5,$C1961*$P$5*0.01,$D1961=$O$6,$C1961*$P$6*0.01,$D1961="AZN",$C1961*0.08)</f>
        <v>164.9</v>
      </c>
    </row>
    <row r="1962" spans="1:6" x14ac:dyDescent="0.3">
      <c r="A1962" s="177" t="s">
        <v>1390</v>
      </c>
      <c r="B1962" s="178">
        <v>44850</v>
      </c>
      <c r="C1962" s="179">
        <v>4900</v>
      </c>
      <c r="D1962" s="88" t="s">
        <v>2862</v>
      </c>
      <c r="E1962" s="184" cm="1">
        <f t="array" ref="E1962">_xlfn.IFS($D1962=$O$5,C1962*$P$5,$D1962=$O$6,$C1962*$P$6,$D1962="AZN",$C1962)</f>
        <v>4900</v>
      </c>
      <c r="F1962" s="183" cm="1">
        <f t="array" ref="F1962">_xlfn.IFS($D1962=$O$5,$C1962*$P$5*0.01,$D1962=$O$6,$C1962*$P$6*0.01,$D1962="AZN",$C1962*0.08)</f>
        <v>392</v>
      </c>
    </row>
    <row r="1963" spans="1:6" x14ac:dyDescent="0.3">
      <c r="A1963" s="177" t="s">
        <v>375</v>
      </c>
      <c r="B1963" s="178">
        <v>44218</v>
      </c>
      <c r="C1963" s="179">
        <v>10100</v>
      </c>
      <c r="D1963" s="88" t="s">
        <v>2862</v>
      </c>
      <c r="E1963" s="184" cm="1">
        <f t="array" ref="E1963">_xlfn.IFS($D1963=$O$5,C1963*$P$5,$D1963=$O$6,$C1963*$P$6,$D1963="AZN",$C1963)</f>
        <v>10100</v>
      </c>
      <c r="F1963" s="183" cm="1">
        <f t="array" ref="F1963">_xlfn.IFS($D1963=$O$5,$C1963*$P$5*0.01,$D1963=$O$6,$C1963*$P$6*0.01,$D1963="AZN",$C1963*0.08)</f>
        <v>808</v>
      </c>
    </row>
    <row r="1964" spans="1:6" x14ac:dyDescent="0.3">
      <c r="A1964" s="177" t="s">
        <v>1391</v>
      </c>
      <c r="B1964" s="178">
        <v>44692</v>
      </c>
      <c r="C1964" s="179">
        <v>11200</v>
      </c>
      <c r="D1964" s="88" t="s">
        <v>2864</v>
      </c>
      <c r="E1964" s="184" cm="1">
        <f t="array" ref="E1964">_xlfn.IFS($D1964=$O$5,C1964*$P$5,$D1964=$O$6,$C1964*$P$6,$D1964="AZN",$C1964)</f>
        <v>20344.8</v>
      </c>
      <c r="F1964" s="183" cm="1">
        <f t="array" ref="F1964">_xlfn.IFS($D1964=$O$5,$C1964*$P$5*0.01,$D1964=$O$6,$C1964*$P$6*0.01,$D1964="AZN",$C1964*0.08)</f>
        <v>203.44800000000001</v>
      </c>
    </row>
    <row r="1965" spans="1:6" x14ac:dyDescent="0.3">
      <c r="A1965" s="177" t="s">
        <v>849</v>
      </c>
      <c r="B1965" s="178">
        <v>43720</v>
      </c>
      <c r="C1965" s="179">
        <v>1100</v>
      </c>
      <c r="D1965" s="88" t="s">
        <v>2862</v>
      </c>
      <c r="E1965" s="184" cm="1">
        <f t="array" ref="E1965">_xlfn.IFS($D1965=$O$5,C1965*$P$5,$D1965=$O$6,$C1965*$P$6,$D1965="AZN",$C1965)</f>
        <v>1100</v>
      </c>
      <c r="F1965" s="183" cm="1">
        <f t="array" ref="F1965">_xlfn.IFS($D1965=$O$5,$C1965*$P$5*0.01,$D1965=$O$6,$C1965*$P$6*0.01,$D1965="AZN",$C1965*0.08)</f>
        <v>88</v>
      </c>
    </row>
    <row r="1966" spans="1:6" x14ac:dyDescent="0.3">
      <c r="A1966" s="177" t="s">
        <v>436</v>
      </c>
      <c r="B1966" s="178">
        <v>44524</v>
      </c>
      <c r="C1966" s="179">
        <v>11400</v>
      </c>
      <c r="D1966" s="88" t="s">
        <v>2862</v>
      </c>
      <c r="E1966" s="184" cm="1">
        <f t="array" ref="E1966">_xlfn.IFS($D1966=$O$5,C1966*$P$5,$D1966=$O$6,$C1966*$P$6,$D1966="AZN",$C1966)</f>
        <v>11400</v>
      </c>
      <c r="F1966" s="183" cm="1">
        <f t="array" ref="F1966">_xlfn.IFS($D1966=$O$5,$C1966*$P$5*0.01,$D1966=$O$6,$C1966*$P$6*0.01,$D1966="AZN",$C1966*0.08)</f>
        <v>912</v>
      </c>
    </row>
    <row r="1967" spans="1:6" x14ac:dyDescent="0.3">
      <c r="A1967" s="177" t="s">
        <v>1392</v>
      </c>
      <c r="B1967" s="178">
        <v>43742</v>
      </c>
      <c r="C1967" s="179">
        <v>6400</v>
      </c>
      <c r="D1967" s="88" t="s">
        <v>2862</v>
      </c>
      <c r="E1967" s="184" cm="1">
        <f t="array" ref="E1967">_xlfn.IFS($D1967=$O$5,C1967*$P$5,$D1967=$O$6,$C1967*$P$6,$D1967="AZN",$C1967)</f>
        <v>6400</v>
      </c>
      <c r="F1967" s="183" cm="1">
        <f t="array" ref="F1967">_xlfn.IFS($D1967=$O$5,$C1967*$P$5*0.01,$D1967=$O$6,$C1967*$P$6*0.01,$D1967="AZN",$C1967*0.08)</f>
        <v>512</v>
      </c>
    </row>
    <row r="1968" spans="1:6" x14ac:dyDescent="0.3">
      <c r="A1968" s="177" t="s">
        <v>1393</v>
      </c>
      <c r="B1968" s="178">
        <v>44034</v>
      </c>
      <c r="C1968" s="179">
        <v>4300</v>
      </c>
      <c r="D1968" s="88" t="s">
        <v>2862</v>
      </c>
      <c r="E1968" s="184" cm="1">
        <f t="array" ref="E1968">_xlfn.IFS($D1968=$O$5,C1968*$P$5,$D1968=$O$6,$C1968*$P$6,$D1968="AZN",$C1968)</f>
        <v>4300</v>
      </c>
      <c r="F1968" s="183" cm="1">
        <f t="array" ref="F1968">_xlfn.IFS($D1968=$O$5,$C1968*$P$5*0.01,$D1968=$O$6,$C1968*$P$6*0.01,$D1968="AZN",$C1968*0.08)</f>
        <v>344</v>
      </c>
    </row>
    <row r="1969" spans="1:6" x14ac:dyDescent="0.3">
      <c r="A1969" s="177" t="s">
        <v>1394</v>
      </c>
      <c r="B1969" s="178">
        <v>44215</v>
      </c>
      <c r="C1969" s="179">
        <v>12700</v>
      </c>
      <c r="D1969" s="88" t="s">
        <v>2863</v>
      </c>
      <c r="E1969" s="184" cm="1">
        <f t="array" ref="E1969">_xlfn.IFS($D1969=$O$5,C1969*$P$5,$D1969=$O$6,$C1969*$P$6,$D1969="AZN",$C1969)</f>
        <v>21590</v>
      </c>
      <c r="F1969" s="183" cm="1">
        <f t="array" ref="F1969">_xlfn.IFS($D1969=$O$5,$C1969*$P$5*0.01,$D1969=$O$6,$C1969*$P$6*0.01,$D1969="AZN",$C1969*0.08)</f>
        <v>215.9</v>
      </c>
    </row>
    <row r="1970" spans="1:6" x14ac:dyDescent="0.3">
      <c r="A1970" s="177" t="s">
        <v>359</v>
      </c>
      <c r="B1970" s="178">
        <v>44066</v>
      </c>
      <c r="C1970" s="179">
        <v>7300</v>
      </c>
      <c r="D1970" s="88" t="s">
        <v>2864</v>
      </c>
      <c r="E1970" s="184" cm="1">
        <f t="array" ref="E1970">_xlfn.IFS($D1970=$O$5,C1970*$P$5,$D1970=$O$6,$C1970*$P$6,$D1970="AZN",$C1970)</f>
        <v>13260.45</v>
      </c>
      <c r="F1970" s="183" cm="1">
        <f t="array" ref="F1970">_xlfn.IFS($D1970=$O$5,$C1970*$P$5*0.01,$D1970=$O$6,$C1970*$P$6*0.01,$D1970="AZN",$C1970*0.08)</f>
        <v>132.6045</v>
      </c>
    </row>
    <row r="1971" spans="1:6" x14ac:dyDescent="0.3">
      <c r="A1971" s="177" t="s">
        <v>1395</v>
      </c>
      <c r="B1971" s="178">
        <v>44182</v>
      </c>
      <c r="C1971" s="179">
        <v>2500</v>
      </c>
      <c r="D1971" s="88" t="s">
        <v>2864</v>
      </c>
      <c r="E1971" s="184" cm="1">
        <f t="array" ref="E1971">_xlfn.IFS($D1971=$O$5,C1971*$P$5,$D1971=$O$6,$C1971*$P$6,$D1971="AZN",$C1971)</f>
        <v>4541.25</v>
      </c>
      <c r="F1971" s="183" cm="1">
        <f t="array" ref="F1971">_xlfn.IFS($D1971=$O$5,$C1971*$P$5*0.01,$D1971=$O$6,$C1971*$P$6*0.01,$D1971="AZN",$C1971*0.08)</f>
        <v>45.412500000000001</v>
      </c>
    </row>
    <row r="1972" spans="1:6" x14ac:dyDescent="0.3">
      <c r="A1972" s="177" t="s">
        <v>1396</v>
      </c>
      <c r="B1972" s="178">
        <v>44418</v>
      </c>
      <c r="C1972" s="179">
        <v>1200</v>
      </c>
      <c r="D1972" s="88" t="s">
        <v>2862</v>
      </c>
      <c r="E1972" s="184" cm="1">
        <f t="array" ref="E1972">_xlfn.IFS($D1972=$O$5,C1972*$P$5,$D1972=$O$6,$C1972*$P$6,$D1972="AZN",$C1972)</f>
        <v>1200</v>
      </c>
      <c r="F1972" s="183" cm="1">
        <f t="array" ref="F1972">_xlfn.IFS($D1972=$O$5,$C1972*$P$5*0.01,$D1972=$O$6,$C1972*$P$6*0.01,$D1972="AZN",$C1972*0.08)</f>
        <v>96</v>
      </c>
    </row>
    <row r="1973" spans="1:6" x14ac:dyDescent="0.3">
      <c r="A1973" s="177" t="s">
        <v>511</v>
      </c>
      <c r="B1973" s="178">
        <v>43923</v>
      </c>
      <c r="C1973" s="179">
        <v>12600</v>
      </c>
      <c r="D1973" s="88" t="s">
        <v>2863</v>
      </c>
      <c r="E1973" s="184" cm="1">
        <f t="array" ref="E1973">_xlfn.IFS($D1973=$O$5,C1973*$P$5,$D1973=$O$6,$C1973*$P$6,$D1973="AZN",$C1973)</f>
        <v>21420</v>
      </c>
      <c r="F1973" s="183" cm="1">
        <f t="array" ref="F1973">_xlfn.IFS($D1973=$O$5,$C1973*$P$5*0.01,$D1973=$O$6,$C1973*$P$6*0.01,$D1973="AZN",$C1973*0.08)</f>
        <v>214.20000000000002</v>
      </c>
    </row>
    <row r="1974" spans="1:6" x14ac:dyDescent="0.3">
      <c r="A1974" s="177" t="s">
        <v>412</v>
      </c>
      <c r="B1974" s="178">
        <v>44114</v>
      </c>
      <c r="C1974" s="179">
        <v>12700</v>
      </c>
      <c r="D1974" s="88" t="s">
        <v>2862</v>
      </c>
      <c r="E1974" s="184" cm="1">
        <f t="array" ref="E1974">_xlfn.IFS($D1974=$O$5,C1974*$P$5,$D1974=$O$6,$C1974*$P$6,$D1974="AZN",$C1974)</f>
        <v>12700</v>
      </c>
      <c r="F1974" s="183" cm="1">
        <f t="array" ref="F1974">_xlfn.IFS($D1974=$O$5,$C1974*$P$5*0.01,$D1974=$O$6,$C1974*$P$6*0.01,$D1974="AZN",$C1974*0.08)</f>
        <v>1016</v>
      </c>
    </row>
    <row r="1975" spans="1:6" x14ac:dyDescent="0.3">
      <c r="A1975" s="177" t="s">
        <v>479</v>
      </c>
      <c r="B1975" s="178">
        <v>43874</v>
      </c>
      <c r="C1975" s="179">
        <v>10900</v>
      </c>
      <c r="D1975" s="88" t="s">
        <v>2863</v>
      </c>
      <c r="E1975" s="184" cm="1">
        <f t="array" ref="E1975">_xlfn.IFS($D1975=$O$5,C1975*$P$5,$D1975=$O$6,$C1975*$P$6,$D1975="AZN",$C1975)</f>
        <v>18530</v>
      </c>
      <c r="F1975" s="183" cm="1">
        <f t="array" ref="F1975">_xlfn.IFS($D1975=$O$5,$C1975*$P$5*0.01,$D1975=$O$6,$C1975*$P$6*0.01,$D1975="AZN",$C1975*0.08)</f>
        <v>185.3</v>
      </c>
    </row>
    <row r="1976" spans="1:6" x14ac:dyDescent="0.3">
      <c r="A1976" s="177" t="s">
        <v>1065</v>
      </c>
      <c r="B1976" s="178">
        <v>44095</v>
      </c>
      <c r="C1976" s="179">
        <v>11400</v>
      </c>
      <c r="D1976" s="88" t="s">
        <v>2862</v>
      </c>
      <c r="E1976" s="184" cm="1">
        <f t="array" ref="E1976">_xlfn.IFS($D1976=$O$5,C1976*$P$5,$D1976=$O$6,$C1976*$P$6,$D1976="AZN",$C1976)</f>
        <v>11400</v>
      </c>
      <c r="F1976" s="183" cm="1">
        <f t="array" ref="F1976">_xlfn.IFS($D1976=$O$5,$C1976*$P$5*0.01,$D1976=$O$6,$C1976*$P$6*0.01,$D1976="AZN",$C1976*0.08)</f>
        <v>912</v>
      </c>
    </row>
    <row r="1977" spans="1:6" x14ac:dyDescent="0.3">
      <c r="A1977" s="177" t="s">
        <v>534</v>
      </c>
      <c r="B1977" s="178">
        <v>44154</v>
      </c>
      <c r="C1977" s="179">
        <v>12300</v>
      </c>
      <c r="D1977" s="88" t="s">
        <v>2862</v>
      </c>
      <c r="E1977" s="184" cm="1">
        <f t="array" ref="E1977">_xlfn.IFS($D1977=$O$5,C1977*$P$5,$D1977=$O$6,$C1977*$P$6,$D1977="AZN",$C1977)</f>
        <v>12300</v>
      </c>
      <c r="F1977" s="183" cm="1">
        <f t="array" ref="F1977">_xlfn.IFS($D1977=$O$5,$C1977*$P$5*0.01,$D1977=$O$6,$C1977*$P$6*0.01,$D1977="AZN",$C1977*0.08)</f>
        <v>984</v>
      </c>
    </row>
    <row r="1978" spans="1:6" x14ac:dyDescent="0.3">
      <c r="A1978" s="177" t="s">
        <v>865</v>
      </c>
      <c r="B1978" s="178">
        <v>44090</v>
      </c>
      <c r="C1978" s="179">
        <v>7600</v>
      </c>
      <c r="D1978" s="88" t="s">
        <v>2862</v>
      </c>
      <c r="E1978" s="184" cm="1">
        <f t="array" ref="E1978">_xlfn.IFS($D1978=$O$5,C1978*$P$5,$D1978=$O$6,$C1978*$P$6,$D1978="AZN",$C1978)</f>
        <v>7600</v>
      </c>
      <c r="F1978" s="183" cm="1">
        <f t="array" ref="F1978">_xlfn.IFS($D1978=$O$5,$C1978*$P$5*0.01,$D1978=$O$6,$C1978*$P$6*0.01,$D1978="AZN",$C1978*0.08)</f>
        <v>608</v>
      </c>
    </row>
    <row r="1979" spans="1:6" x14ac:dyDescent="0.3">
      <c r="A1979" s="177" t="s">
        <v>806</v>
      </c>
      <c r="B1979" s="178">
        <v>44009</v>
      </c>
      <c r="C1979" s="179">
        <v>11300</v>
      </c>
      <c r="D1979" s="88" t="s">
        <v>2864</v>
      </c>
      <c r="E1979" s="184" cm="1">
        <f t="array" ref="E1979">_xlfn.IFS($D1979=$O$5,C1979*$P$5,$D1979=$O$6,$C1979*$P$6,$D1979="AZN",$C1979)</f>
        <v>20526.45</v>
      </c>
      <c r="F1979" s="183" cm="1">
        <f t="array" ref="F1979">_xlfn.IFS($D1979=$O$5,$C1979*$P$5*0.01,$D1979=$O$6,$C1979*$P$6*0.01,$D1979="AZN",$C1979*0.08)</f>
        <v>205.2645</v>
      </c>
    </row>
    <row r="1980" spans="1:6" x14ac:dyDescent="0.3">
      <c r="A1980" s="177" t="s">
        <v>182</v>
      </c>
      <c r="B1980" s="178">
        <v>43930</v>
      </c>
      <c r="C1980" s="179">
        <v>2900</v>
      </c>
      <c r="D1980" s="88" t="s">
        <v>2864</v>
      </c>
      <c r="E1980" s="184" cm="1">
        <f t="array" ref="E1980">_xlfn.IFS($D1980=$O$5,C1980*$P$5,$D1980=$O$6,$C1980*$P$6,$D1980="AZN",$C1980)</f>
        <v>5267.85</v>
      </c>
      <c r="F1980" s="183" cm="1">
        <f t="array" ref="F1980">_xlfn.IFS($D1980=$O$5,$C1980*$P$5*0.01,$D1980=$O$6,$C1980*$P$6*0.01,$D1980="AZN",$C1980*0.08)</f>
        <v>52.678500000000007</v>
      </c>
    </row>
    <row r="1981" spans="1:6" x14ac:dyDescent="0.3">
      <c r="A1981" s="177" t="s">
        <v>650</v>
      </c>
      <c r="B1981" s="178">
        <v>44310</v>
      </c>
      <c r="C1981" s="179">
        <v>12100</v>
      </c>
      <c r="D1981" s="88" t="s">
        <v>2864</v>
      </c>
      <c r="E1981" s="184" cm="1">
        <f t="array" ref="E1981">_xlfn.IFS($D1981=$O$5,C1981*$P$5,$D1981=$O$6,$C1981*$P$6,$D1981="AZN",$C1981)</f>
        <v>21979.65</v>
      </c>
      <c r="F1981" s="183" cm="1">
        <f t="array" ref="F1981">_xlfn.IFS($D1981=$O$5,$C1981*$P$5*0.01,$D1981=$O$6,$C1981*$P$6*0.01,$D1981="AZN",$C1981*0.08)</f>
        <v>219.79650000000001</v>
      </c>
    </row>
    <row r="1982" spans="1:6" x14ac:dyDescent="0.3">
      <c r="A1982" s="177" t="s">
        <v>1291</v>
      </c>
      <c r="B1982" s="178">
        <v>43763</v>
      </c>
      <c r="C1982" s="179">
        <v>5100</v>
      </c>
      <c r="D1982" s="88" t="s">
        <v>2863</v>
      </c>
      <c r="E1982" s="184" cm="1">
        <f t="array" ref="E1982">_xlfn.IFS($D1982=$O$5,C1982*$P$5,$D1982=$O$6,$C1982*$P$6,$D1982="AZN",$C1982)</f>
        <v>8670</v>
      </c>
      <c r="F1982" s="183" cm="1">
        <f t="array" ref="F1982">_xlfn.IFS($D1982=$O$5,$C1982*$P$5*0.01,$D1982=$O$6,$C1982*$P$6*0.01,$D1982="AZN",$C1982*0.08)</f>
        <v>86.7</v>
      </c>
    </row>
    <row r="1983" spans="1:6" x14ac:dyDescent="0.3">
      <c r="A1983" s="177" t="s">
        <v>1091</v>
      </c>
      <c r="B1983" s="178">
        <v>44009</v>
      </c>
      <c r="C1983" s="179">
        <v>10500</v>
      </c>
      <c r="D1983" s="88" t="s">
        <v>2862</v>
      </c>
      <c r="E1983" s="184" cm="1">
        <f t="array" ref="E1983">_xlfn.IFS($D1983=$O$5,C1983*$P$5,$D1983=$O$6,$C1983*$P$6,$D1983="AZN",$C1983)</f>
        <v>10500</v>
      </c>
      <c r="F1983" s="183" cm="1">
        <f t="array" ref="F1983">_xlfn.IFS($D1983=$O$5,$C1983*$P$5*0.01,$D1983=$O$6,$C1983*$P$6*0.01,$D1983="AZN",$C1983*0.08)</f>
        <v>840</v>
      </c>
    </row>
    <row r="1984" spans="1:6" x14ac:dyDescent="0.3">
      <c r="A1984" s="177" t="s">
        <v>1339</v>
      </c>
      <c r="B1984" s="178">
        <v>43932</v>
      </c>
      <c r="C1984" s="179">
        <v>6800</v>
      </c>
      <c r="D1984" s="88" t="s">
        <v>2863</v>
      </c>
      <c r="E1984" s="184" cm="1">
        <f t="array" ref="E1984">_xlfn.IFS($D1984=$O$5,C1984*$P$5,$D1984=$O$6,$C1984*$P$6,$D1984="AZN",$C1984)</f>
        <v>11560</v>
      </c>
      <c r="F1984" s="183" cm="1">
        <f t="array" ref="F1984">_xlfn.IFS($D1984=$O$5,$C1984*$P$5*0.01,$D1984=$O$6,$C1984*$P$6*0.01,$D1984="AZN",$C1984*0.08)</f>
        <v>115.60000000000001</v>
      </c>
    </row>
    <row r="1985" spans="1:6" x14ac:dyDescent="0.3">
      <c r="A1985" s="177" t="s">
        <v>944</v>
      </c>
      <c r="B1985" s="178">
        <v>43998</v>
      </c>
      <c r="C1985" s="179">
        <v>13000</v>
      </c>
      <c r="D1985" s="88" t="s">
        <v>2862</v>
      </c>
      <c r="E1985" s="184" cm="1">
        <f t="array" ref="E1985">_xlfn.IFS($D1985=$O$5,C1985*$P$5,$D1985=$O$6,$C1985*$P$6,$D1985="AZN",$C1985)</f>
        <v>13000</v>
      </c>
      <c r="F1985" s="183" cm="1">
        <f t="array" ref="F1985">_xlfn.IFS($D1985=$O$5,$C1985*$P$5*0.01,$D1985=$O$6,$C1985*$P$6*0.01,$D1985="AZN",$C1985*0.08)</f>
        <v>1040</v>
      </c>
    </row>
    <row r="1986" spans="1:6" x14ac:dyDescent="0.3">
      <c r="A1986" s="177" t="s">
        <v>396</v>
      </c>
      <c r="B1986" s="178">
        <v>44424</v>
      </c>
      <c r="C1986" s="179">
        <v>8400</v>
      </c>
      <c r="D1986" s="88" t="s">
        <v>2862</v>
      </c>
      <c r="E1986" s="184" cm="1">
        <f t="array" ref="E1986">_xlfn.IFS($D1986=$O$5,C1986*$P$5,$D1986=$O$6,$C1986*$P$6,$D1986="AZN",$C1986)</f>
        <v>8400</v>
      </c>
      <c r="F1986" s="183" cm="1">
        <f t="array" ref="F1986">_xlfn.IFS($D1986=$O$5,$C1986*$P$5*0.01,$D1986=$O$6,$C1986*$P$6*0.01,$D1986="AZN",$C1986*0.08)</f>
        <v>672</v>
      </c>
    </row>
    <row r="1987" spans="1:6" x14ac:dyDescent="0.3">
      <c r="A1987" s="177" t="s">
        <v>1068</v>
      </c>
      <c r="B1987" s="178">
        <v>43729</v>
      </c>
      <c r="C1987" s="179">
        <v>10800</v>
      </c>
      <c r="D1987" s="88" t="s">
        <v>2862</v>
      </c>
      <c r="E1987" s="184" cm="1">
        <f t="array" ref="E1987">_xlfn.IFS($D1987=$O$5,C1987*$P$5,$D1987=$O$6,$C1987*$P$6,$D1987="AZN",$C1987)</f>
        <v>10800</v>
      </c>
      <c r="F1987" s="183" cm="1">
        <f t="array" ref="F1987">_xlfn.IFS($D1987=$O$5,$C1987*$P$5*0.01,$D1987=$O$6,$C1987*$P$6*0.01,$D1987="AZN",$C1987*0.08)</f>
        <v>864</v>
      </c>
    </row>
    <row r="1988" spans="1:6" x14ac:dyDescent="0.3">
      <c r="A1988" s="177" t="s">
        <v>1397</v>
      </c>
      <c r="B1988" s="178">
        <v>43963</v>
      </c>
      <c r="C1988" s="179">
        <v>11700</v>
      </c>
      <c r="D1988" s="88" t="s">
        <v>2863</v>
      </c>
      <c r="E1988" s="184" cm="1">
        <f t="array" ref="E1988">_xlfn.IFS($D1988=$O$5,C1988*$P$5,$D1988=$O$6,$C1988*$P$6,$D1988="AZN",$C1988)</f>
        <v>19890</v>
      </c>
      <c r="F1988" s="183" cm="1">
        <f t="array" ref="F1988">_xlfn.IFS($D1988=$O$5,$C1988*$P$5*0.01,$D1988=$O$6,$C1988*$P$6*0.01,$D1988="AZN",$C1988*0.08)</f>
        <v>198.9</v>
      </c>
    </row>
    <row r="1989" spans="1:6" x14ac:dyDescent="0.3">
      <c r="A1989" s="177" t="s">
        <v>193</v>
      </c>
      <c r="B1989" s="178">
        <v>44201</v>
      </c>
      <c r="C1989" s="179">
        <v>12600</v>
      </c>
      <c r="D1989" s="88" t="s">
        <v>2864</v>
      </c>
      <c r="E1989" s="184" cm="1">
        <f t="array" ref="E1989">_xlfn.IFS($D1989=$O$5,C1989*$P$5,$D1989=$O$6,$C1989*$P$6,$D1989="AZN",$C1989)</f>
        <v>22887.9</v>
      </c>
      <c r="F1989" s="183" cm="1">
        <f t="array" ref="F1989">_xlfn.IFS($D1989=$O$5,$C1989*$P$5*0.01,$D1989=$O$6,$C1989*$P$6*0.01,$D1989="AZN",$C1989*0.08)</f>
        <v>228.87900000000002</v>
      </c>
    </row>
    <row r="1990" spans="1:6" x14ac:dyDescent="0.3">
      <c r="A1990" s="177" t="s">
        <v>1171</v>
      </c>
      <c r="B1990" s="178">
        <v>44529</v>
      </c>
      <c r="C1990" s="179">
        <v>8000</v>
      </c>
      <c r="D1990" s="88" t="s">
        <v>2864</v>
      </c>
      <c r="E1990" s="184" cm="1">
        <f t="array" ref="E1990">_xlfn.IFS($D1990=$O$5,C1990*$P$5,$D1990=$O$6,$C1990*$P$6,$D1990="AZN",$C1990)</f>
        <v>14532</v>
      </c>
      <c r="F1990" s="183" cm="1">
        <f t="array" ref="F1990">_xlfn.IFS($D1990=$O$5,$C1990*$P$5*0.01,$D1990=$O$6,$C1990*$P$6*0.01,$D1990="AZN",$C1990*0.08)</f>
        <v>145.32</v>
      </c>
    </row>
    <row r="1991" spans="1:6" x14ac:dyDescent="0.3">
      <c r="A1991" s="177" t="s">
        <v>820</v>
      </c>
      <c r="B1991" s="178">
        <v>43734</v>
      </c>
      <c r="C1991" s="179">
        <v>7100</v>
      </c>
      <c r="D1991" s="88" t="s">
        <v>2862</v>
      </c>
      <c r="E1991" s="184" cm="1">
        <f t="array" ref="E1991">_xlfn.IFS($D1991=$O$5,C1991*$P$5,$D1991=$O$6,$C1991*$P$6,$D1991="AZN",$C1991)</f>
        <v>7100</v>
      </c>
      <c r="F1991" s="183" cm="1">
        <f t="array" ref="F1991">_xlfn.IFS($D1991=$O$5,$C1991*$P$5*0.01,$D1991=$O$6,$C1991*$P$6*0.01,$D1991="AZN",$C1991*0.08)</f>
        <v>568</v>
      </c>
    </row>
    <row r="1992" spans="1:6" x14ac:dyDescent="0.3">
      <c r="A1992" s="177" t="s">
        <v>1398</v>
      </c>
      <c r="B1992" s="178">
        <v>43879</v>
      </c>
      <c r="C1992" s="179">
        <v>10800</v>
      </c>
      <c r="D1992" s="88" t="s">
        <v>2864</v>
      </c>
      <c r="E1992" s="184" cm="1">
        <f t="array" ref="E1992">_xlfn.IFS($D1992=$O$5,C1992*$P$5,$D1992=$O$6,$C1992*$P$6,$D1992="AZN",$C1992)</f>
        <v>19618.2</v>
      </c>
      <c r="F1992" s="183" cm="1">
        <f t="array" ref="F1992">_xlfn.IFS($D1992=$O$5,$C1992*$P$5*0.01,$D1992=$O$6,$C1992*$P$6*0.01,$D1992="AZN",$C1992*0.08)</f>
        <v>196.18200000000002</v>
      </c>
    </row>
    <row r="1993" spans="1:6" x14ac:dyDescent="0.3">
      <c r="A1993" s="177" t="s">
        <v>770</v>
      </c>
      <c r="B1993" s="178">
        <v>43884</v>
      </c>
      <c r="C1993" s="179">
        <v>8000</v>
      </c>
      <c r="D1993" s="88" t="s">
        <v>2864</v>
      </c>
      <c r="E1993" s="184" cm="1">
        <f t="array" ref="E1993">_xlfn.IFS($D1993=$O$5,C1993*$P$5,$D1993=$O$6,$C1993*$P$6,$D1993="AZN",$C1993)</f>
        <v>14532</v>
      </c>
      <c r="F1993" s="183" cm="1">
        <f t="array" ref="F1993">_xlfn.IFS($D1993=$O$5,$C1993*$P$5*0.01,$D1993=$O$6,$C1993*$P$6*0.01,$D1993="AZN",$C1993*0.08)</f>
        <v>145.32</v>
      </c>
    </row>
    <row r="1994" spans="1:6" x14ac:dyDescent="0.3">
      <c r="A1994" s="177" t="s">
        <v>1399</v>
      </c>
      <c r="B1994" s="178">
        <v>44477</v>
      </c>
      <c r="C1994" s="179">
        <v>11900</v>
      </c>
      <c r="D1994" s="88" t="s">
        <v>2862</v>
      </c>
      <c r="E1994" s="184" cm="1">
        <f t="array" ref="E1994">_xlfn.IFS($D1994=$O$5,C1994*$P$5,$D1994=$O$6,$C1994*$P$6,$D1994="AZN",$C1994)</f>
        <v>11900</v>
      </c>
      <c r="F1994" s="183" cm="1">
        <f t="array" ref="F1994">_xlfn.IFS($D1994=$O$5,$C1994*$P$5*0.01,$D1994=$O$6,$C1994*$P$6*0.01,$D1994="AZN",$C1994*0.08)</f>
        <v>952</v>
      </c>
    </row>
    <row r="1995" spans="1:6" x14ac:dyDescent="0.3">
      <c r="A1995" s="177" t="s">
        <v>1400</v>
      </c>
      <c r="B1995" s="178">
        <v>44302</v>
      </c>
      <c r="C1995" s="179">
        <v>11800</v>
      </c>
      <c r="D1995" s="88" t="s">
        <v>2864</v>
      </c>
      <c r="E1995" s="184" cm="1">
        <f t="array" ref="E1995">_xlfn.IFS($D1995=$O$5,C1995*$P$5,$D1995=$O$6,$C1995*$P$6,$D1995="AZN",$C1995)</f>
        <v>21434.7</v>
      </c>
      <c r="F1995" s="183" cm="1">
        <f t="array" ref="F1995">_xlfn.IFS($D1995=$O$5,$C1995*$P$5*0.01,$D1995=$O$6,$C1995*$P$6*0.01,$D1995="AZN",$C1995*0.08)</f>
        <v>214.34700000000001</v>
      </c>
    </row>
    <row r="1996" spans="1:6" x14ac:dyDescent="0.3">
      <c r="A1996" s="177" t="s">
        <v>1168</v>
      </c>
      <c r="B1996" s="178">
        <v>44039</v>
      </c>
      <c r="C1996" s="179">
        <v>3300</v>
      </c>
      <c r="D1996" s="88" t="s">
        <v>2864</v>
      </c>
      <c r="E1996" s="184" cm="1">
        <f t="array" ref="E1996">_xlfn.IFS($D1996=$O$5,C1996*$P$5,$D1996=$O$6,$C1996*$P$6,$D1996="AZN",$C1996)</f>
        <v>5994.45</v>
      </c>
      <c r="F1996" s="183" cm="1">
        <f t="array" ref="F1996">_xlfn.IFS($D1996=$O$5,$C1996*$P$5*0.01,$D1996=$O$6,$C1996*$P$6*0.01,$D1996="AZN",$C1996*0.08)</f>
        <v>59.944499999999998</v>
      </c>
    </row>
    <row r="1997" spans="1:6" x14ac:dyDescent="0.3">
      <c r="A1997" s="177" t="s">
        <v>1401</v>
      </c>
      <c r="B1997" s="178">
        <v>44781</v>
      </c>
      <c r="C1997" s="179">
        <v>6100</v>
      </c>
      <c r="D1997" s="88" t="s">
        <v>2863</v>
      </c>
      <c r="E1997" s="184" cm="1">
        <f t="array" ref="E1997">_xlfn.IFS($D1997=$O$5,C1997*$P$5,$D1997=$O$6,$C1997*$P$6,$D1997="AZN",$C1997)</f>
        <v>10370</v>
      </c>
      <c r="F1997" s="183" cm="1">
        <f t="array" ref="F1997">_xlfn.IFS($D1997=$O$5,$C1997*$P$5*0.01,$D1997=$O$6,$C1997*$P$6*0.01,$D1997="AZN",$C1997*0.08)</f>
        <v>103.7</v>
      </c>
    </row>
    <row r="1998" spans="1:6" x14ac:dyDescent="0.3">
      <c r="A1998" s="177" t="s">
        <v>222</v>
      </c>
      <c r="B1998" s="178">
        <v>44481</v>
      </c>
      <c r="C1998" s="179">
        <v>12100</v>
      </c>
      <c r="D1998" s="88" t="s">
        <v>2863</v>
      </c>
      <c r="E1998" s="184" cm="1">
        <f t="array" ref="E1998">_xlfn.IFS($D1998=$O$5,C1998*$P$5,$D1998=$O$6,$C1998*$P$6,$D1998="AZN",$C1998)</f>
        <v>20570</v>
      </c>
      <c r="F1998" s="183" cm="1">
        <f t="array" ref="F1998">_xlfn.IFS($D1998=$O$5,$C1998*$P$5*0.01,$D1998=$O$6,$C1998*$P$6*0.01,$D1998="AZN",$C1998*0.08)</f>
        <v>205.70000000000002</v>
      </c>
    </row>
    <row r="1999" spans="1:6" x14ac:dyDescent="0.3">
      <c r="A1999" s="177" t="s">
        <v>1402</v>
      </c>
      <c r="B1999" s="178">
        <v>43706</v>
      </c>
      <c r="C1999" s="179">
        <v>11900</v>
      </c>
      <c r="D1999" s="88" t="s">
        <v>2864</v>
      </c>
      <c r="E1999" s="184" cm="1">
        <f t="array" ref="E1999">_xlfn.IFS($D1999=$O$5,C1999*$P$5,$D1999=$O$6,$C1999*$P$6,$D1999="AZN",$C1999)</f>
        <v>21616.35</v>
      </c>
      <c r="F1999" s="183" cm="1">
        <f t="array" ref="F1999">_xlfn.IFS($D1999=$O$5,$C1999*$P$5*0.01,$D1999=$O$6,$C1999*$P$6*0.01,$D1999="AZN",$C1999*0.08)</f>
        <v>216.1635</v>
      </c>
    </row>
    <row r="2000" spans="1:6" x14ac:dyDescent="0.3">
      <c r="A2000" s="177" t="s">
        <v>1403</v>
      </c>
      <c r="B2000" s="178">
        <v>44122</v>
      </c>
      <c r="C2000" s="179">
        <v>4600</v>
      </c>
      <c r="D2000" s="88" t="s">
        <v>2864</v>
      </c>
      <c r="E2000" s="184" cm="1">
        <f t="array" ref="E2000">_xlfn.IFS($D2000=$O$5,C2000*$P$5,$D2000=$O$6,$C2000*$P$6,$D2000="AZN",$C2000)</f>
        <v>8355.9</v>
      </c>
      <c r="F2000" s="183" cm="1">
        <f t="array" ref="F2000">_xlfn.IFS($D2000=$O$5,$C2000*$P$5*0.01,$D2000=$O$6,$C2000*$P$6*0.01,$D2000="AZN",$C2000*0.08)</f>
        <v>83.558999999999997</v>
      </c>
    </row>
    <row r="2001" spans="1:6" x14ac:dyDescent="0.3">
      <c r="A2001" s="177" t="s">
        <v>1151</v>
      </c>
      <c r="B2001" s="178">
        <v>44374</v>
      </c>
      <c r="C2001" s="179">
        <v>12700</v>
      </c>
      <c r="D2001" s="88" t="s">
        <v>2863</v>
      </c>
      <c r="E2001" s="184" cm="1">
        <f t="array" ref="E2001">_xlfn.IFS($D2001=$O$5,C2001*$P$5,$D2001=$O$6,$C2001*$P$6,$D2001="AZN",$C2001)</f>
        <v>21590</v>
      </c>
      <c r="F2001" s="183" cm="1">
        <f t="array" ref="F2001">_xlfn.IFS($D2001=$O$5,$C2001*$P$5*0.01,$D2001=$O$6,$C2001*$P$6*0.01,$D2001="AZN",$C2001*0.08)</f>
        <v>215.9</v>
      </c>
    </row>
    <row r="2002" spans="1:6" x14ac:dyDescent="0.3">
      <c r="A2002" s="177" t="s">
        <v>1404</v>
      </c>
      <c r="B2002" s="178">
        <v>44222</v>
      </c>
      <c r="C2002" s="179">
        <v>1400</v>
      </c>
      <c r="D2002" s="88" t="s">
        <v>2863</v>
      </c>
      <c r="E2002" s="184" cm="1">
        <f t="array" ref="E2002">_xlfn.IFS($D2002=$O$5,C2002*$P$5,$D2002=$O$6,$C2002*$P$6,$D2002="AZN",$C2002)</f>
        <v>2380</v>
      </c>
      <c r="F2002" s="183" cm="1">
        <f t="array" ref="F2002">_xlfn.IFS($D2002=$O$5,$C2002*$P$5*0.01,$D2002=$O$6,$C2002*$P$6*0.01,$D2002="AZN",$C2002*0.08)</f>
        <v>23.8</v>
      </c>
    </row>
    <row r="2003" spans="1:6" x14ac:dyDescent="0.3">
      <c r="A2003" s="177" t="s">
        <v>1264</v>
      </c>
      <c r="B2003" s="178">
        <v>43963</v>
      </c>
      <c r="C2003" s="179">
        <v>8900</v>
      </c>
      <c r="D2003" s="88" t="s">
        <v>2862</v>
      </c>
      <c r="E2003" s="184" cm="1">
        <f t="array" ref="E2003">_xlfn.IFS($D2003=$O$5,C2003*$P$5,$D2003=$O$6,$C2003*$P$6,$D2003="AZN",$C2003)</f>
        <v>8900</v>
      </c>
      <c r="F2003" s="183" cm="1">
        <f t="array" ref="F2003">_xlfn.IFS($D2003=$O$5,$C2003*$P$5*0.01,$D2003=$O$6,$C2003*$P$6*0.01,$D2003="AZN",$C2003*0.08)</f>
        <v>712</v>
      </c>
    </row>
    <row r="2004" spans="1:6" x14ac:dyDescent="0.3">
      <c r="A2004" s="177" t="s">
        <v>266</v>
      </c>
      <c r="B2004" s="178">
        <v>44412</v>
      </c>
      <c r="C2004" s="179">
        <v>2500</v>
      </c>
      <c r="D2004" s="88" t="s">
        <v>2864</v>
      </c>
      <c r="E2004" s="184" cm="1">
        <f t="array" ref="E2004">_xlfn.IFS($D2004=$O$5,C2004*$P$5,$D2004=$O$6,$C2004*$P$6,$D2004="AZN",$C2004)</f>
        <v>4541.25</v>
      </c>
      <c r="F2004" s="183" cm="1">
        <f t="array" ref="F2004">_xlfn.IFS($D2004=$O$5,$C2004*$P$5*0.01,$D2004=$O$6,$C2004*$P$6*0.01,$D2004="AZN",$C2004*0.08)</f>
        <v>45.412500000000001</v>
      </c>
    </row>
    <row r="2005" spans="1:6" x14ac:dyDescent="0.3">
      <c r="A2005" s="177" t="s">
        <v>1405</v>
      </c>
      <c r="B2005" s="178">
        <v>44575</v>
      </c>
      <c r="C2005" s="179">
        <v>6400</v>
      </c>
      <c r="D2005" s="88" t="s">
        <v>2863</v>
      </c>
      <c r="E2005" s="184" cm="1">
        <f t="array" ref="E2005">_xlfn.IFS($D2005=$O$5,C2005*$P$5,$D2005=$O$6,$C2005*$P$6,$D2005="AZN",$C2005)</f>
        <v>10880</v>
      </c>
      <c r="F2005" s="183" cm="1">
        <f t="array" ref="F2005">_xlfn.IFS($D2005=$O$5,$C2005*$P$5*0.01,$D2005=$O$6,$C2005*$P$6*0.01,$D2005="AZN",$C2005*0.08)</f>
        <v>108.8</v>
      </c>
    </row>
    <row r="2006" spans="1:6" x14ac:dyDescent="0.3">
      <c r="A2006" s="177" t="s">
        <v>343</v>
      </c>
      <c r="B2006" s="178">
        <v>44562</v>
      </c>
      <c r="C2006" s="179">
        <v>1100</v>
      </c>
      <c r="D2006" s="88" t="s">
        <v>2863</v>
      </c>
      <c r="E2006" s="184" cm="1">
        <f t="array" ref="E2006">_xlfn.IFS($D2006=$O$5,C2006*$P$5,$D2006=$O$6,$C2006*$P$6,$D2006="AZN",$C2006)</f>
        <v>1870</v>
      </c>
      <c r="F2006" s="183" cm="1">
        <f t="array" ref="F2006">_xlfn.IFS($D2006=$O$5,$C2006*$P$5*0.01,$D2006=$O$6,$C2006*$P$6*0.01,$D2006="AZN",$C2006*0.08)</f>
        <v>18.7</v>
      </c>
    </row>
    <row r="2007" spans="1:6" x14ac:dyDescent="0.3">
      <c r="A2007" s="177" t="s">
        <v>309</v>
      </c>
      <c r="B2007" s="178">
        <v>44026</v>
      </c>
      <c r="C2007" s="179">
        <v>11100</v>
      </c>
      <c r="D2007" s="88" t="s">
        <v>2864</v>
      </c>
      <c r="E2007" s="184" cm="1">
        <f t="array" ref="E2007">_xlfn.IFS($D2007=$O$5,C2007*$P$5,$D2007=$O$6,$C2007*$P$6,$D2007="AZN",$C2007)</f>
        <v>20163.150000000001</v>
      </c>
      <c r="F2007" s="183" cm="1">
        <f t="array" ref="F2007">_xlfn.IFS($D2007=$O$5,$C2007*$P$5*0.01,$D2007=$O$6,$C2007*$P$6*0.01,$D2007="AZN",$C2007*0.08)</f>
        <v>201.63150000000002</v>
      </c>
    </row>
    <row r="2008" spans="1:6" x14ac:dyDescent="0.3">
      <c r="A2008" s="177" t="s">
        <v>1272</v>
      </c>
      <c r="B2008" s="178">
        <v>44050</v>
      </c>
      <c r="C2008" s="179">
        <v>2300</v>
      </c>
      <c r="D2008" s="88" t="s">
        <v>2862</v>
      </c>
      <c r="E2008" s="184" cm="1">
        <f t="array" ref="E2008">_xlfn.IFS($D2008=$O$5,C2008*$P$5,$D2008=$O$6,$C2008*$P$6,$D2008="AZN",$C2008)</f>
        <v>2300</v>
      </c>
      <c r="F2008" s="183" cm="1">
        <f t="array" ref="F2008">_xlfn.IFS($D2008=$O$5,$C2008*$P$5*0.01,$D2008=$O$6,$C2008*$P$6*0.01,$D2008="AZN",$C2008*0.08)</f>
        <v>184</v>
      </c>
    </row>
    <row r="2009" spans="1:6" x14ac:dyDescent="0.3">
      <c r="A2009" s="177" t="s">
        <v>1406</v>
      </c>
      <c r="B2009" s="178">
        <v>44066</v>
      </c>
      <c r="C2009" s="179">
        <v>3500</v>
      </c>
      <c r="D2009" s="88" t="s">
        <v>2862</v>
      </c>
      <c r="E2009" s="184" cm="1">
        <f t="array" ref="E2009">_xlfn.IFS($D2009=$O$5,C2009*$P$5,$D2009=$O$6,$C2009*$P$6,$D2009="AZN",$C2009)</f>
        <v>3500</v>
      </c>
      <c r="F2009" s="183" cm="1">
        <f t="array" ref="F2009">_xlfn.IFS($D2009=$O$5,$C2009*$P$5*0.01,$D2009=$O$6,$C2009*$P$6*0.01,$D2009="AZN",$C2009*0.08)</f>
        <v>280</v>
      </c>
    </row>
    <row r="2010" spans="1:6" x14ac:dyDescent="0.3">
      <c r="A2010" s="177" t="s">
        <v>856</v>
      </c>
      <c r="B2010" s="178">
        <v>44008</v>
      </c>
      <c r="C2010" s="179">
        <v>2800</v>
      </c>
      <c r="D2010" s="88" t="s">
        <v>2862</v>
      </c>
      <c r="E2010" s="184" cm="1">
        <f t="array" ref="E2010">_xlfn.IFS($D2010=$O$5,C2010*$P$5,$D2010=$O$6,$C2010*$P$6,$D2010="AZN",$C2010)</f>
        <v>2800</v>
      </c>
      <c r="F2010" s="183" cm="1">
        <f t="array" ref="F2010">_xlfn.IFS($D2010=$O$5,$C2010*$P$5*0.01,$D2010=$O$6,$C2010*$P$6*0.01,$D2010="AZN",$C2010*0.08)</f>
        <v>224</v>
      </c>
    </row>
    <row r="2011" spans="1:6" x14ac:dyDescent="0.3">
      <c r="A2011" s="177" t="s">
        <v>359</v>
      </c>
      <c r="B2011" s="178">
        <v>43853</v>
      </c>
      <c r="C2011" s="179">
        <v>4100</v>
      </c>
      <c r="D2011" s="88" t="s">
        <v>2864</v>
      </c>
      <c r="E2011" s="184" cm="1">
        <f t="array" ref="E2011">_xlfn.IFS($D2011=$O$5,C2011*$P$5,$D2011=$O$6,$C2011*$P$6,$D2011="AZN",$C2011)</f>
        <v>7447.65</v>
      </c>
      <c r="F2011" s="183" cm="1">
        <f t="array" ref="F2011">_xlfn.IFS($D2011=$O$5,$C2011*$P$5*0.01,$D2011=$O$6,$C2011*$P$6*0.01,$D2011="AZN",$C2011*0.08)</f>
        <v>74.476500000000001</v>
      </c>
    </row>
    <row r="2012" spans="1:6" x14ac:dyDescent="0.3">
      <c r="A2012" s="177" t="s">
        <v>636</v>
      </c>
      <c r="B2012" s="178">
        <v>44187</v>
      </c>
      <c r="C2012" s="179">
        <v>4500</v>
      </c>
      <c r="D2012" s="88" t="s">
        <v>2862</v>
      </c>
      <c r="E2012" s="184" cm="1">
        <f t="array" ref="E2012">_xlfn.IFS($D2012=$O$5,C2012*$P$5,$D2012=$O$6,$C2012*$P$6,$D2012="AZN",$C2012)</f>
        <v>4500</v>
      </c>
      <c r="F2012" s="183" cm="1">
        <f t="array" ref="F2012">_xlfn.IFS($D2012=$O$5,$C2012*$P$5*0.01,$D2012=$O$6,$C2012*$P$6*0.01,$D2012="AZN",$C2012*0.08)</f>
        <v>360</v>
      </c>
    </row>
    <row r="2013" spans="1:6" x14ac:dyDescent="0.3">
      <c r="A2013" s="177" t="s">
        <v>1407</v>
      </c>
      <c r="B2013" s="178">
        <v>44271</v>
      </c>
      <c r="C2013" s="179">
        <v>12800</v>
      </c>
      <c r="D2013" s="88" t="s">
        <v>2863</v>
      </c>
      <c r="E2013" s="184" cm="1">
        <f t="array" ref="E2013">_xlfn.IFS($D2013=$O$5,C2013*$P$5,$D2013=$O$6,$C2013*$P$6,$D2013="AZN",$C2013)</f>
        <v>21760</v>
      </c>
      <c r="F2013" s="183" cm="1">
        <f t="array" ref="F2013">_xlfn.IFS($D2013=$O$5,$C2013*$P$5*0.01,$D2013=$O$6,$C2013*$P$6*0.01,$D2013="AZN",$C2013*0.08)</f>
        <v>217.6</v>
      </c>
    </row>
    <row r="2014" spans="1:6" x14ac:dyDescent="0.3">
      <c r="A2014" s="177" t="s">
        <v>696</v>
      </c>
      <c r="B2014" s="178">
        <v>44271</v>
      </c>
      <c r="C2014" s="179">
        <v>10200</v>
      </c>
      <c r="D2014" s="88" t="s">
        <v>2863</v>
      </c>
      <c r="E2014" s="184" cm="1">
        <f t="array" ref="E2014">_xlfn.IFS($D2014=$O$5,C2014*$P$5,$D2014=$O$6,$C2014*$P$6,$D2014="AZN",$C2014)</f>
        <v>17340</v>
      </c>
      <c r="F2014" s="183" cm="1">
        <f t="array" ref="F2014">_xlfn.IFS($D2014=$O$5,$C2014*$P$5*0.01,$D2014=$O$6,$C2014*$P$6*0.01,$D2014="AZN",$C2014*0.08)</f>
        <v>173.4</v>
      </c>
    </row>
    <row r="2015" spans="1:6" x14ac:dyDescent="0.3">
      <c r="A2015" s="177" t="s">
        <v>901</v>
      </c>
      <c r="B2015" s="178">
        <v>44074</v>
      </c>
      <c r="C2015" s="179">
        <v>4800</v>
      </c>
      <c r="D2015" s="88" t="s">
        <v>2863</v>
      </c>
      <c r="E2015" s="184" cm="1">
        <f t="array" ref="E2015">_xlfn.IFS($D2015=$O$5,C2015*$P$5,$D2015=$O$6,$C2015*$P$6,$D2015="AZN",$C2015)</f>
        <v>8160</v>
      </c>
      <c r="F2015" s="183" cm="1">
        <f t="array" ref="F2015">_xlfn.IFS($D2015=$O$5,$C2015*$P$5*0.01,$D2015=$O$6,$C2015*$P$6*0.01,$D2015="AZN",$C2015*0.08)</f>
        <v>81.600000000000009</v>
      </c>
    </row>
    <row r="2016" spans="1:6" x14ac:dyDescent="0.3">
      <c r="A2016" s="177" t="s">
        <v>1408</v>
      </c>
      <c r="B2016" s="178">
        <v>44306</v>
      </c>
      <c r="C2016" s="179">
        <v>4700</v>
      </c>
      <c r="D2016" s="88" t="s">
        <v>2864</v>
      </c>
      <c r="E2016" s="184" cm="1">
        <f t="array" ref="E2016">_xlfn.IFS($D2016=$O$5,C2016*$P$5,$D2016=$O$6,$C2016*$P$6,$D2016="AZN",$C2016)</f>
        <v>8537.5499999999993</v>
      </c>
      <c r="F2016" s="183" cm="1">
        <f t="array" ref="F2016">_xlfn.IFS($D2016=$O$5,$C2016*$P$5*0.01,$D2016=$O$6,$C2016*$P$6*0.01,$D2016="AZN",$C2016*0.08)</f>
        <v>85.375499999999988</v>
      </c>
    </row>
    <row r="2017" spans="1:6" x14ac:dyDescent="0.3">
      <c r="A2017" s="177" t="s">
        <v>1409</v>
      </c>
      <c r="B2017" s="178">
        <v>44122</v>
      </c>
      <c r="C2017" s="179">
        <v>7900</v>
      </c>
      <c r="D2017" s="88" t="s">
        <v>2863</v>
      </c>
      <c r="E2017" s="184" cm="1">
        <f t="array" ref="E2017">_xlfn.IFS($D2017=$O$5,C2017*$P$5,$D2017=$O$6,$C2017*$P$6,$D2017="AZN",$C2017)</f>
        <v>13430</v>
      </c>
      <c r="F2017" s="183" cm="1">
        <f t="array" ref="F2017">_xlfn.IFS($D2017=$O$5,$C2017*$P$5*0.01,$D2017=$O$6,$C2017*$P$6*0.01,$D2017="AZN",$C2017*0.08)</f>
        <v>134.30000000000001</v>
      </c>
    </row>
    <row r="2018" spans="1:6" x14ac:dyDescent="0.3">
      <c r="A2018" s="177" t="s">
        <v>432</v>
      </c>
      <c r="B2018" s="178">
        <v>43949</v>
      </c>
      <c r="C2018" s="179">
        <v>8600</v>
      </c>
      <c r="D2018" s="88" t="s">
        <v>2862</v>
      </c>
      <c r="E2018" s="184" cm="1">
        <f t="array" ref="E2018">_xlfn.IFS($D2018=$O$5,C2018*$P$5,$D2018=$O$6,$C2018*$P$6,$D2018="AZN",$C2018)</f>
        <v>8600</v>
      </c>
      <c r="F2018" s="183" cm="1">
        <f t="array" ref="F2018">_xlfn.IFS($D2018=$O$5,$C2018*$P$5*0.01,$D2018=$O$6,$C2018*$P$6*0.01,$D2018="AZN",$C2018*0.08)</f>
        <v>688</v>
      </c>
    </row>
    <row r="2019" spans="1:6" x14ac:dyDescent="0.3">
      <c r="A2019" s="177" t="s">
        <v>1410</v>
      </c>
      <c r="B2019" s="178">
        <v>44194</v>
      </c>
      <c r="C2019" s="179">
        <v>9900</v>
      </c>
      <c r="D2019" s="88" t="s">
        <v>2864</v>
      </c>
      <c r="E2019" s="184" cm="1">
        <f t="array" ref="E2019">_xlfn.IFS($D2019=$O$5,C2019*$P$5,$D2019=$O$6,$C2019*$P$6,$D2019="AZN",$C2019)</f>
        <v>17983.349999999999</v>
      </c>
      <c r="F2019" s="183" cm="1">
        <f t="array" ref="F2019">_xlfn.IFS($D2019=$O$5,$C2019*$P$5*0.01,$D2019=$O$6,$C2019*$P$6*0.01,$D2019="AZN",$C2019*0.08)</f>
        <v>179.83349999999999</v>
      </c>
    </row>
    <row r="2020" spans="1:6" x14ac:dyDescent="0.3">
      <c r="A2020" s="177" t="s">
        <v>1364</v>
      </c>
      <c r="B2020" s="178">
        <v>43659</v>
      </c>
      <c r="C2020" s="179">
        <v>7500</v>
      </c>
      <c r="D2020" s="88" t="s">
        <v>2863</v>
      </c>
      <c r="E2020" s="184" cm="1">
        <f t="array" ref="E2020">_xlfn.IFS($D2020=$O$5,C2020*$P$5,$D2020=$O$6,$C2020*$P$6,$D2020="AZN",$C2020)</f>
        <v>12750</v>
      </c>
      <c r="F2020" s="183" cm="1">
        <f t="array" ref="F2020">_xlfn.IFS($D2020=$O$5,$C2020*$P$5*0.01,$D2020=$O$6,$C2020*$P$6*0.01,$D2020="AZN",$C2020*0.08)</f>
        <v>127.5</v>
      </c>
    </row>
    <row r="2021" spans="1:6" x14ac:dyDescent="0.3">
      <c r="A2021" s="177" t="s">
        <v>1411</v>
      </c>
      <c r="B2021" s="178">
        <v>44689</v>
      </c>
      <c r="C2021" s="179">
        <v>1100</v>
      </c>
      <c r="D2021" s="88" t="s">
        <v>2864</v>
      </c>
      <c r="E2021" s="184" cm="1">
        <f t="array" ref="E2021">_xlfn.IFS($D2021=$O$5,C2021*$P$5,$D2021=$O$6,$C2021*$P$6,$D2021="AZN",$C2021)</f>
        <v>1998.15</v>
      </c>
      <c r="F2021" s="183" cm="1">
        <f t="array" ref="F2021">_xlfn.IFS($D2021=$O$5,$C2021*$P$5*0.01,$D2021=$O$6,$C2021*$P$6*0.01,$D2021="AZN",$C2021*0.08)</f>
        <v>19.9815</v>
      </c>
    </row>
    <row r="2022" spans="1:6" x14ac:dyDescent="0.3">
      <c r="A2022" s="177" t="s">
        <v>1412</v>
      </c>
      <c r="B2022" s="178">
        <v>44238</v>
      </c>
      <c r="C2022" s="179">
        <v>6800</v>
      </c>
      <c r="D2022" s="88" t="s">
        <v>2864</v>
      </c>
      <c r="E2022" s="184" cm="1">
        <f t="array" ref="E2022">_xlfn.IFS($D2022=$O$5,C2022*$P$5,$D2022=$O$6,$C2022*$P$6,$D2022="AZN",$C2022)</f>
        <v>12352.2</v>
      </c>
      <c r="F2022" s="183" cm="1">
        <f t="array" ref="F2022">_xlfn.IFS($D2022=$O$5,$C2022*$P$5*0.01,$D2022=$O$6,$C2022*$P$6*0.01,$D2022="AZN",$C2022*0.08)</f>
        <v>123.52200000000001</v>
      </c>
    </row>
    <row r="2023" spans="1:6" x14ac:dyDescent="0.3">
      <c r="A2023" s="177" t="s">
        <v>731</v>
      </c>
      <c r="B2023" s="178">
        <v>44230</v>
      </c>
      <c r="C2023" s="179">
        <v>12100</v>
      </c>
      <c r="D2023" s="88" t="s">
        <v>2864</v>
      </c>
      <c r="E2023" s="184" cm="1">
        <f t="array" ref="E2023">_xlfn.IFS($D2023=$O$5,C2023*$P$5,$D2023=$O$6,$C2023*$P$6,$D2023="AZN",$C2023)</f>
        <v>21979.65</v>
      </c>
      <c r="F2023" s="183" cm="1">
        <f t="array" ref="F2023">_xlfn.IFS($D2023=$O$5,$C2023*$P$5*0.01,$D2023=$O$6,$C2023*$P$6*0.01,$D2023="AZN",$C2023*0.08)</f>
        <v>219.79650000000001</v>
      </c>
    </row>
    <row r="2024" spans="1:6" x14ac:dyDescent="0.3">
      <c r="A2024" s="177" t="s">
        <v>1413</v>
      </c>
      <c r="B2024" s="178">
        <v>44325</v>
      </c>
      <c r="C2024" s="179">
        <v>9600</v>
      </c>
      <c r="D2024" s="88" t="s">
        <v>2862</v>
      </c>
      <c r="E2024" s="184" cm="1">
        <f t="array" ref="E2024">_xlfn.IFS($D2024=$O$5,C2024*$P$5,$D2024=$O$6,$C2024*$P$6,$D2024="AZN",$C2024)</f>
        <v>9600</v>
      </c>
      <c r="F2024" s="183" cm="1">
        <f t="array" ref="F2024">_xlfn.IFS($D2024=$O$5,$C2024*$P$5*0.01,$D2024=$O$6,$C2024*$P$6*0.01,$D2024="AZN",$C2024*0.08)</f>
        <v>768</v>
      </c>
    </row>
    <row r="2025" spans="1:6" x14ac:dyDescent="0.3">
      <c r="A2025" s="177" t="s">
        <v>1121</v>
      </c>
      <c r="B2025" s="178">
        <v>43951</v>
      </c>
      <c r="C2025" s="179">
        <v>9100</v>
      </c>
      <c r="D2025" s="88" t="s">
        <v>2864</v>
      </c>
      <c r="E2025" s="184" cm="1">
        <f t="array" ref="E2025">_xlfn.IFS($D2025=$O$5,C2025*$P$5,$D2025=$O$6,$C2025*$P$6,$D2025="AZN",$C2025)</f>
        <v>16530.150000000001</v>
      </c>
      <c r="F2025" s="183" cm="1">
        <f t="array" ref="F2025">_xlfn.IFS($D2025=$O$5,$C2025*$P$5*0.01,$D2025=$O$6,$C2025*$P$6*0.01,$D2025="AZN",$C2025*0.08)</f>
        <v>165.3015</v>
      </c>
    </row>
    <row r="2026" spans="1:6" x14ac:dyDescent="0.3">
      <c r="A2026" s="177" t="s">
        <v>1414</v>
      </c>
      <c r="B2026" s="178">
        <v>44479</v>
      </c>
      <c r="C2026" s="179">
        <v>1000</v>
      </c>
      <c r="D2026" s="88" t="s">
        <v>2862</v>
      </c>
      <c r="E2026" s="184" cm="1">
        <f t="array" ref="E2026">_xlfn.IFS($D2026=$O$5,C2026*$P$5,$D2026=$O$6,$C2026*$P$6,$D2026="AZN",$C2026)</f>
        <v>1000</v>
      </c>
      <c r="F2026" s="183" cm="1">
        <f t="array" ref="F2026">_xlfn.IFS($D2026=$O$5,$C2026*$P$5*0.01,$D2026=$O$6,$C2026*$P$6*0.01,$D2026="AZN",$C2026*0.08)</f>
        <v>80</v>
      </c>
    </row>
    <row r="2027" spans="1:6" x14ac:dyDescent="0.3">
      <c r="A2027" s="177" t="s">
        <v>1202</v>
      </c>
      <c r="B2027" s="178">
        <v>44432</v>
      </c>
      <c r="C2027" s="179">
        <v>1000</v>
      </c>
      <c r="D2027" s="88" t="s">
        <v>2862</v>
      </c>
      <c r="E2027" s="184" cm="1">
        <f t="array" ref="E2027">_xlfn.IFS($D2027=$O$5,C2027*$P$5,$D2027=$O$6,$C2027*$P$6,$D2027="AZN",$C2027)</f>
        <v>1000</v>
      </c>
      <c r="F2027" s="183" cm="1">
        <f t="array" ref="F2027">_xlfn.IFS($D2027=$O$5,$C2027*$P$5*0.01,$D2027=$O$6,$C2027*$P$6*0.01,$D2027="AZN",$C2027*0.08)</f>
        <v>80</v>
      </c>
    </row>
    <row r="2028" spans="1:6" x14ac:dyDescent="0.3">
      <c r="A2028" s="177" t="s">
        <v>572</v>
      </c>
      <c r="B2028" s="178">
        <v>44564</v>
      </c>
      <c r="C2028" s="179">
        <v>5000</v>
      </c>
      <c r="D2028" s="88" t="s">
        <v>2864</v>
      </c>
      <c r="E2028" s="184" cm="1">
        <f t="array" ref="E2028">_xlfn.IFS($D2028=$O$5,C2028*$P$5,$D2028=$O$6,$C2028*$P$6,$D2028="AZN",$C2028)</f>
        <v>9082.5</v>
      </c>
      <c r="F2028" s="183" cm="1">
        <f t="array" ref="F2028">_xlfn.IFS($D2028=$O$5,$C2028*$P$5*0.01,$D2028=$O$6,$C2028*$P$6*0.01,$D2028="AZN",$C2028*0.08)</f>
        <v>90.825000000000003</v>
      </c>
    </row>
    <row r="2029" spans="1:6" x14ac:dyDescent="0.3">
      <c r="A2029" s="177" t="s">
        <v>880</v>
      </c>
      <c r="B2029" s="178">
        <v>44274</v>
      </c>
      <c r="C2029" s="179">
        <v>3300</v>
      </c>
      <c r="D2029" s="88" t="s">
        <v>2863</v>
      </c>
      <c r="E2029" s="184" cm="1">
        <f t="array" ref="E2029">_xlfn.IFS($D2029=$O$5,C2029*$P$5,$D2029=$O$6,$C2029*$P$6,$D2029="AZN",$C2029)</f>
        <v>5610</v>
      </c>
      <c r="F2029" s="183" cm="1">
        <f t="array" ref="F2029">_xlfn.IFS($D2029=$O$5,$C2029*$P$5*0.01,$D2029=$O$6,$C2029*$P$6*0.01,$D2029="AZN",$C2029*0.08)</f>
        <v>56.1</v>
      </c>
    </row>
    <row r="2030" spans="1:6" x14ac:dyDescent="0.3">
      <c r="A2030" s="177" t="s">
        <v>1415</v>
      </c>
      <c r="B2030" s="178">
        <v>43899</v>
      </c>
      <c r="C2030" s="179">
        <v>11600</v>
      </c>
      <c r="D2030" s="88" t="s">
        <v>2862</v>
      </c>
      <c r="E2030" s="184" cm="1">
        <f t="array" ref="E2030">_xlfn.IFS($D2030=$O$5,C2030*$P$5,$D2030=$O$6,$C2030*$P$6,$D2030="AZN",$C2030)</f>
        <v>11600</v>
      </c>
      <c r="F2030" s="183" cm="1">
        <f t="array" ref="F2030">_xlfn.IFS($D2030=$O$5,$C2030*$P$5*0.01,$D2030=$O$6,$C2030*$P$6*0.01,$D2030="AZN",$C2030*0.08)</f>
        <v>928</v>
      </c>
    </row>
    <row r="2031" spans="1:6" x14ac:dyDescent="0.3">
      <c r="A2031" s="177" t="s">
        <v>1340</v>
      </c>
      <c r="B2031" s="178">
        <v>44166</v>
      </c>
      <c r="C2031" s="179">
        <v>6200</v>
      </c>
      <c r="D2031" s="88" t="s">
        <v>2863</v>
      </c>
      <c r="E2031" s="184" cm="1">
        <f t="array" ref="E2031">_xlfn.IFS($D2031=$O$5,C2031*$P$5,$D2031=$O$6,$C2031*$P$6,$D2031="AZN",$C2031)</f>
        <v>10540</v>
      </c>
      <c r="F2031" s="183" cm="1">
        <f t="array" ref="F2031">_xlfn.IFS($D2031=$O$5,$C2031*$P$5*0.01,$D2031=$O$6,$C2031*$P$6*0.01,$D2031="AZN",$C2031*0.08)</f>
        <v>105.4</v>
      </c>
    </row>
    <row r="2032" spans="1:6" x14ac:dyDescent="0.3">
      <c r="A2032" s="177" t="s">
        <v>1416</v>
      </c>
      <c r="B2032" s="178">
        <v>44227</v>
      </c>
      <c r="C2032" s="179">
        <v>11800</v>
      </c>
      <c r="D2032" s="88" t="s">
        <v>2862</v>
      </c>
      <c r="E2032" s="184" cm="1">
        <f t="array" ref="E2032">_xlfn.IFS($D2032=$O$5,C2032*$P$5,$D2032=$O$6,$C2032*$P$6,$D2032="AZN",$C2032)</f>
        <v>11800</v>
      </c>
      <c r="F2032" s="183" cm="1">
        <f t="array" ref="F2032">_xlfn.IFS($D2032=$O$5,$C2032*$P$5*0.01,$D2032=$O$6,$C2032*$P$6*0.01,$D2032="AZN",$C2032*0.08)</f>
        <v>944</v>
      </c>
    </row>
    <row r="2033" spans="1:6" x14ac:dyDescent="0.3">
      <c r="A2033" s="177" t="s">
        <v>284</v>
      </c>
      <c r="B2033" s="178">
        <v>43839</v>
      </c>
      <c r="C2033" s="179">
        <v>10300</v>
      </c>
      <c r="D2033" s="88" t="s">
        <v>2862</v>
      </c>
      <c r="E2033" s="184" cm="1">
        <f t="array" ref="E2033">_xlfn.IFS($D2033=$O$5,C2033*$P$5,$D2033=$O$6,$C2033*$P$6,$D2033="AZN",$C2033)</f>
        <v>10300</v>
      </c>
      <c r="F2033" s="183" cm="1">
        <f t="array" ref="F2033">_xlfn.IFS($D2033=$O$5,$C2033*$P$5*0.01,$D2033=$O$6,$C2033*$P$6*0.01,$D2033="AZN",$C2033*0.08)</f>
        <v>824</v>
      </c>
    </row>
    <row r="2034" spans="1:6" x14ac:dyDescent="0.3">
      <c r="A2034" s="177" t="s">
        <v>1112</v>
      </c>
      <c r="B2034" s="178">
        <v>44174</v>
      </c>
      <c r="C2034" s="179">
        <v>8100</v>
      </c>
      <c r="D2034" s="88" t="s">
        <v>2862</v>
      </c>
      <c r="E2034" s="184" cm="1">
        <f t="array" ref="E2034">_xlfn.IFS($D2034=$O$5,C2034*$P$5,$D2034=$O$6,$C2034*$P$6,$D2034="AZN",$C2034)</f>
        <v>8100</v>
      </c>
      <c r="F2034" s="183" cm="1">
        <f t="array" ref="F2034">_xlfn.IFS($D2034=$O$5,$C2034*$P$5*0.01,$D2034=$O$6,$C2034*$P$6*0.01,$D2034="AZN",$C2034*0.08)</f>
        <v>648</v>
      </c>
    </row>
    <row r="2035" spans="1:6" x14ac:dyDescent="0.3">
      <c r="A2035" s="177" t="s">
        <v>1417</v>
      </c>
      <c r="B2035" s="178">
        <v>44076</v>
      </c>
      <c r="C2035" s="179">
        <v>11800</v>
      </c>
      <c r="D2035" s="88" t="s">
        <v>2864</v>
      </c>
      <c r="E2035" s="184" cm="1">
        <f t="array" ref="E2035">_xlfn.IFS($D2035=$O$5,C2035*$P$5,$D2035=$O$6,$C2035*$P$6,$D2035="AZN",$C2035)</f>
        <v>21434.7</v>
      </c>
      <c r="F2035" s="183" cm="1">
        <f t="array" ref="F2035">_xlfn.IFS($D2035=$O$5,$C2035*$P$5*0.01,$D2035=$O$6,$C2035*$P$6*0.01,$D2035="AZN",$C2035*0.08)</f>
        <v>214.34700000000001</v>
      </c>
    </row>
    <row r="2036" spans="1:6" x14ac:dyDescent="0.3">
      <c r="A2036" s="177" t="s">
        <v>788</v>
      </c>
      <c r="B2036" s="178">
        <v>44171</v>
      </c>
      <c r="C2036" s="179">
        <v>10800</v>
      </c>
      <c r="D2036" s="88" t="s">
        <v>2864</v>
      </c>
      <c r="E2036" s="184" cm="1">
        <f t="array" ref="E2036">_xlfn.IFS($D2036=$O$5,C2036*$P$5,$D2036=$O$6,$C2036*$P$6,$D2036="AZN",$C2036)</f>
        <v>19618.2</v>
      </c>
      <c r="F2036" s="183" cm="1">
        <f t="array" ref="F2036">_xlfn.IFS($D2036=$O$5,$C2036*$P$5*0.01,$D2036=$O$6,$C2036*$P$6*0.01,$D2036="AZN",$C2036*0.08)</f>
        <v>196.18200000000002</v>
      </c>
    </row>
    <row r="2037" spans="1:6" x14ac:dyDescent="0.3">
      <c r="A2037" s="177" t="s">
        <v>1027</v>
      </c>
      <c r="B2037" s="178">
        <v>44137</v>
      </c>
      <c r="C2037" s="179">
        <v>11300</v>
      </c>
      <c r="D2037" s="88" t="s">
        <v>2862</v>
      </c>
      <c r="E2037" s="184" cm="1">
        <f t="array" ref="E2037">_xlfn.IFS($D2037=$O$5,C2037*$P$5,$D2037=$O$6,$C2037*$P$6,$D2037="AZN",$C2037)</f>
        <v>11300</v>
      </c>
      <c r="F2037" s="183" cm="1">
        <f t="array" ref="F2037">_xlfn.IFS($D2037=$O$5,$C2037*$P$5*0.01,$D2037=$O$6,$C2037*$P$6*0.01,$D2037="AZN",$C2037*0.08)</f>
        <v>904</v>
      </c>
    </row>
    <row r="2038" spans="1:6" x14ac:dyDescent="0.3">
      <c r="A2038" s="177" t="s">
        <v>1418</v>
      </c>
      <c r="B2038" s="178">
        <v>44500</v>
      </c>
      <c r="C2038" s="179">
        <v>12700</v>
      </c>
      <c r="D2038" s="88" t="s">
        <v>2863</v>
      </c>
      <c r="E2038" s="184" cm="1">
        <f t="array" ref="E2038">_xlfn.IFS($D2038=$O$5,C2038*$P$5,$D2038=$O$6,$C2038*$P$6,$D2038="AZN",$C2038)</f>
        <v>21590</v>
      </c>
      <c r="F2038" s="183" cm="1">
        <f t="array" ref="F2038">_xlfn.IFS($D2038=$O$5,$C2038*$P$5*0.01,$D2038=$O$6,$C2038*$P$6*0.01,$D2038="AZN",$C2038*0.08)</f>
        <v>215.9</v>
      </c>
    </row>
    <row r="2039" spans="1:6" x14ac:dyDescent="0.3">
      <c r="A2039" s="177" t="s">
        <v>1162</v>
      </c>
      <c r="B2039" s="178">
        <v>44896</v>
      </c>
      <c r="C2039" s="179">
        <v>2300</v>
      </c>
      <c r="D2039" s="88" t="s">
        <v>2864</v>
      </c>
      <c r="E2039" s="184" cm="1">
        <f t="array" ref="E2039">_xlfn.IFS($D2039=$O$5,C2039*$P$5,$D2039=$O$6,$C2039*$P$6,$D2039="AZN",$C2039)</f>
        <v>4177.95</v>
      </c>
      <c r="F2039" s="183" cm="1">
        <f t="array" ref="F2039">_xlfn.IFS($D2039=$O$5,$C2039*$P$5*0.01,$D2039=$O$6,$C2039*$P$6*0.01,$D2039="AZN",$C2039*0.08)</f>
        <v>41.779499999999999</v>
      </c>
    </row>
    <row r="2040" spans="1:6" x14ac:dyDescent="0.3">
      <c r="A2040" s="177" t="s">
        <v>881</v>
      </c>
      <c r="B2040" s="178">
        <v>44409</v>
      </c>
      <c r="C2040" s="179">
        <v>8000</v>
      </c>
      <c r="D2040" s="88" t="s">
        <v>2863</v>
      </c>
      <c r="E2040" s="184" cm="1">
        <f t="array" ref="E2040">_xlfn.IFS($D2040=$O$5,C2040*$P$5,$D2040=$O$6,$C2040*$P$6,$D2040="AZN",$C2040)</f>
        <v>13600</v>
      </c>
      <c r="F2040" s="183" cm="1">
        <f t="array" ref="F2040">_xlfn.IFS($D2040=$O$5,$C2040*$P$5*0.01,$D2040=$O$6,$C2040*$P$6*0.01,$D2040="AZN",$C2040*0.08)</f>
        <v>136</v>
      </c>
    </row>
    <row r="2041" spans="1:6" x14ac:dyDescent="0.3">
      <c r="A2041" s="177" t="s">
        <v>711</v>
      </c>
      <c r="B2041" s="178">
        <v>44497</v>
      </c>
      <c r="C2041" s="179">
        <v>12400</v>
      </c>
      <c r="D2041" s="88" t="s">
        <v>2862</v>
      </c>
      <c r="E2041" s="184" cm="1">
        <f t="array" ref="E2041">_xlfn.IFS($D2041=$O$5,C2041*$P$5,$D2041=$O$6,$C2041*$P$6,$D2041="AZN",$C2041)</f>
        <v>12400</v>
      </c>
      <c r="F2041" s="183" cm="1">
        <f t="array" ref="F2041">_xlfn.IFS($D2041=$O$5,$C2041*$P$5*0.01,$D2041=$O$6,$C2041*$P$6*0.01,$D2041="AZN",$C2041*0.08)</f>
        <v>992</v>
      </c>
    </row>
    <row r="2042" spans="1:6" x14ac:dyDescent="0.3">
      <c r="A2042" s="177" t="s">
        <v>1419</v>
      </c>
      <c r="B2042" s="178">
        <v>44347</v>
      </c>
      <c r="C2042" s="179">
        <v>5700</v>
      </c>
      <c r="D2042" s="88" t="s">
        <v>2864</v>
      </c>
      <c r="E2042" s="184" cm="1">
        <f t="array" ref="E2042">_xlfn.IFS($D2042=$O$5,C2042*$P$5,$D2042=$O$6,$C2042*$P$6,$D2042="AZN",$C2042)</f>
        <v>10354.049999999999</v>
      </c>
      <c r="F2042" s="183" cm="1">
        <f t="array" ref="F2042">_xlfn.IFS($D2042=$O$5,$C2042*$P$5*0.01,$D2042=$O$6,$C2042*$P$6*0.01,$D2042="AZN",$C2042*0.08)</f>
        <v>103.54049999999999</v>
      </c>
    </row>
    <row r="2043" spans="1:6" x14ac:dyDescent="0.3">
      <c r="A2043" s="177" t="s">
        <v>979</v>
      </c>
      <c r="B2043" s="178">
        <v>43904</v>
      </c>
      <c r="C2043" s="179">
        <v>7700</v>
      </c>
      <c r="D2043" s="88" t="s">
        <v>2863</v>
      </c>
      <c r="E2043" s="184" cm="1">
        <f t="array" ref="E2043">_xlfn.IFS($D2043=$O$5,C2043*$P$5,$D2043=$O$6,$C2043*$P$6,$D2043="AZN",$C2043)</f>
        <v>13090</v>
      </c>
      <c r="F2043" s="183" cm="1">
        <f t="array" ref="F2043">_xlfn.IFS($D2043=$O$5,$C2043*$P$5*0.01,$D2043=$O$6,$C2043*$P$6*0.01,$D2043="AZN",$C2043*0.08)</f>
        <v>130.9</v>
      </c>
    </row>
    <row r="2044" spans="1:6" x14ac:dyDescent="0.3">
      <c r="A2044" s="177" t="s">
        <v>1420</v>
      </c>
      <c r="B2044" s="178">
        <v>43968</v>
      </c>
      <c r="C2044" s="179">
        <v>2800</v>
      </c>
      <c r="D2044" s="88" t="s">
        <v>2864</v>
      </c>
      <c r="E2044" s="184" cm="1">
        <f t="array" ref="E2044">_xlfn.IFS($D2044=$O$5,C2044*$P$5,$D2044=$O$6,$C2044*$P$6,$D2044="AZN",$C2044)</f>
        <v>5086.2</v>
      </c>
      <c r="F2044" s="183" cm="1">
        <f t="array" ref="F2044">_xlfn.IFS($D2044=$O$5,$C2044*$P$5*0.01,$D2044=$O$6,$C2044*$P$6*0.01,$D2044="AZN",$C2044*0.08)</f>
        <v>50.862000000000002</v>
      </c>
    </row>
    <row r="2045" spans="1:6" x14ac:dyDescent="0.3">
      <c r="A2045" s="177" t="s">
        <v>740</v>
      </c>
      <c r="B2045" s="178">
        <v>44509</v>
      </c>
      <c r="C2045" s="179">
        <v>2500</v>
      </c>
      <c r="D2045" s="88" t="s">
        <v>2863</v>
      </c>
      <c r="E2045" s="184" cm="1">
        <f t="array" ref="E2045">_xlfn.IFS($D2045=$O$5,C2045*$P$5,$D2045=$O$6,$C2045*$P$6,$D2045="AZN",$C2045)</f>
        <v>4250</v>
      </c>
      <c r="F2045" s="183" cm="1">
        <f t="array" ref="F2045">_xlfn.IFS($D2045=$O$5,$C2045*$P$5*0.01,$D2045=$O$6,$C2045*$P$6*0.01,$D2045="AZN",$C2045*0.08)</f>
        <v>42.5</v>
      </c>
    </row>
    <row r="2046" spans="1:6" x14ac:dyDescent="0.3">
      <c r="A2046" s="177" t="s">
        <v>1421</v>
      </c>
      <c r="B2046" s="178">
        <v>44268</v>
      </c>
      <c r="C2046" s="179">
        <v>11300</v>
      </c>
      <c r="D2046" s="88" t="s">
        <v>2864</v>
      </c>
      <c r="E2046" s="184" cm="1">
        <f t="array" ref="E2046">_xlfn.IFS($D2046=$O$5,C2046*$P$5,$D2046=$O$6,$C2046*$P$6,$D2046="AZN",$C2046)</f>
        <v>20526.45</v>
      </c>
      <c r="F2046" s="183" cm="1">
        <f t="array" ref="F2046">_xlfn.IFS($D2046=$O$5,$C2046*$P$5*0.01,$D2046=$O$6,$C2046*$P$6*0.01,$D2046="AZN",$C2046*0.08)</f>
        <v>205.2645</v>
      </c>
    </row>
    <row r="2047" spans="1:6" x14ac:dyDescent="0.3">
      <c r="A2047" s="177" t="s">
        <v>1138</v>
      </c>
      <c r="B2047" s="178">
        <v>43763</v>
      </c>
      <c r="C2047" s="179">
        <v>6900</v>
      </c>
      <c r="D2047" s="88" t="s">
        <v>2864</v>
      </c>
      <c r="E2047" s="184" cm="1">
        <f t="array" ref="E2047">_xlfn.IFS($D2047=$O$5,C2047*$P$5,$D2047=$O$6,$C2047*$P$6,$D2047="AZN",$C2047)</f>
        <v>12533.85</v>
      </c>
      <c r="F2047" s="183" cm="1">
        <f t="array" ref="F2047">_xlfn.IFS($D2047=$O$5,$C2047*$P$5*0.01,$D2047=$O$6,$C2047*$P$6*0.01,$D2047="AZN",$C2047*0.08)</f>
        <v>125.33850000000001</v>
      </c>
    </row>
    <row r="2048" spans="1:6" x14ac:dyDescent="0.3">
      <c r="A2048" s="177" t="s">
        <v>1422</v>
      </c>
      <c r="B2048" s="178">
        <v>44668</v>
      </c>
      <c r="C2048" s="179">
        <v>8900</v>
      </c>
      <c r="D2048" s="88" t="s">
        <v>2862</v>
      </c>
      <c r="E2048" s="184" cm="1">
        <f t="array" ref="E2048">_xlfn.IFS($D2048=$O$5,C2048*$P$5,$D2048=$O$6,$C2048*$P$6,$D2048="AZN",$C2048)</f>
        <v>8900</v>
      </c>
      <c r="F2048" s="183" cm="1">
        <f t="array" ref="F2048">_xlfn.IFS($D2048=$O$5,$C2048*$P$5*0.01,$D2048=$O$6,$C2048*$P$6*0.01,$D2048="AZN",$C2048*0.08)</f>
        <v>712</v>
      </c>
    </row>
    <row r="2049" spans="1:6" x14ac:dyDescent="0.3">
      <c r="A2049" s="177" t="s">
        <v>468</v>
      </c>
      <c r="B2049" s="178">
        <v>44404</v>
      </c>
      <c r="C2049" s="179">
        <v>5100</v>
      </c>
      <c r="D2049" s="88" t="s">
        <v>2863</v>
      </c>
      <c r="E2049" s="184" cm="1">
        <f t="array" ref="E2049">_xlfn.IFS($D2049=$O$5,C2049*$P$5,$D2049=$O$6,$C2049*$P$6,$D2049="AZN",$C2049)</f>
        <v>8670</v>
      </c>
      <c r="F2049" s="183" cm="1">
        <f t="array" ref="F2049">_xlfn.IFS($D2049=$O$5,$C2049*$P$5*0.01,$D2049=$O$6,$C2049*$P$6*0.01,$D2049="AZN",$C2049*0.08)</f>
        <v>86.7</v>
      </c>
    </row>
    <row r="2050" spans="1:6" x14ac:dyDescent="0.3">
      <c r="A2050" s="177" t="s">
        <v>647</v>
      </c>
      <c r="B2050" s="178">
        <v>44105</v>
      </c>
      <c r="C2050" s="179">
        <v>12600</v>
      </c>
      <c r="D2050" s="88" t="s">
        <v>2863</v>
      </c>
      <c r="E2050" s="184" cm="1">
        <f t="array" ref="E2050">_xlfn.IFS($D2050=$O$5,C2050*$P$5,$D2050=$O$6,$C2050*$P$6,$D2050="AZN",$C2050)</f>
        <v>21420</v>
      </c>
      <c r="F2050" s="183" cm="1">
        <f t="array" ref="F2050">_xlfn.IFS($D2050=$O$5,$C2050*$P$5*0.01,$D2050=$O$6,$C2050*$P$6*0.01,$D2050="AZN",$C2050*0.08)</f>
        <v>214.20000000000002</v>
      </c>
    </row>
    <row r="2051" spans="1:6" x14ac:dyDescent="0.3">
      <c r="A2051" s="177" t="s">
        <v>270</v>
      </c>
      <c r="B2051" s="178">
        <v>44285</v>
      </c>
      <c r="C2051" s="179">
        <v>10100</v>
      </c>
      <c r="D2051" s="88" t="s">
        <v>2862</v>
      </c>
      <c r="E2051" s="184" cm="1">
        <f t="array" ref="E2051">_xlfn.IFS($D2051=$O$5,C2051*$P$5,$D2051=$O$6,$C2051*$P$6,$D2051="AZN",$C2051)</f>
        <v>10100</v>
      </c>
      <c r="F2051" s="183" cm="1">
        <f t="array" ref="F2051">_xlfn.IFS($D2051=$O$5,$C2051*$P$5*0.01,$D2051=$O$6,$C2051*$P$6*0.01,$D2051="AZN",$C2051*0.08)</f>
        <v>808</v>
      </c>
    </row>
    <row r="2052" spans="1:6" x14ac:dyDescent="0.3">
      <c r="A2052" s="177" t="s">
        <v>1056</v>
      </c>
      <c r="B2052" s="178">
        <v>44083</v>
      </c>
      <c r="C2052" s="179">
        <v>9200</v>
      </c>
      <c r="D2052" s="88" t="s">
        <v>2863</v>
      </c>
      <c r="E2052" s="184" cm="1">
        <f t="array" ref="E2052">_xlfn.IFS($D2052=$O$5,C2052*$P$5,$D2052=$O$6,$C2052*$P$6,$D2052="AZN",$C2052)</f>
        <v>15640</v>
      </c>
      <c r="F2052" s="183" cm="1">
        <f t="array" ref="F2052">_xlfn.IFS($D2052=$O$5,$C2052*$P$5*0.01,$D2052=$O$6,$C2052*$P$6*0.01,$D2052="AZN",$C2052*0.08)</f>
        <v>156.4</v>
      </c>
    </row>
    <row r="2053" spans="1:6" x14ac:dyDescent="0.3">
      <c r="A2053" s="177" t="s">
        <v>1423</v>
      </c>
      <c r="B2053" s="178">
        <v>44003</v>
      </c>
      <c r="C2053" s="179">
        <v>2400</v>
      </c>
      <c r="D2053" s="88" t="s">
        <v>2862</v>
      </c>
      <c r="E2053" s="184" cm="1">
        <f t="array" ref="E2053">_xlfn.IFS($D2053=$O$5,C2053*$P$5,$D2053=$O$6,$C2053*$P$6,$D2053="AZN",$C2053)</f>
        <v>2400</v>
      </c>
      <c r="F2053" s="183" cm="1">
        <f t="array" ref="F2053">_xlfn.IFS($D2053=$O$5,$C2053*$P$5*0.01,$D2053=$O$6,$C2053*$P$6*0.01,$D2053="AZN",$C2053*0.08)</f>
        <v>192</v>
      </c>
    </row>
    <row r="2054" spans="1:6" x14ac:dyDescent="0.3">
      <c r="A2054" s="177" t="s">
        <v>939</v>
      </c>
      <c r="B2054" s="178">
        <v>44176</v>
      </c>
      <c r="C2054" s="179">
        <v>6100</v>
      </c>
      <c r="D2054" s="88" t="s">
        <v>2863</v>
      </c>
      <c r="E2054" s="184" cm="1">
        <f t="array" ref="E2054">_xlfn.IFS($D2054=$O$5,C2054*$P$5,$D2054=$O$6,$C2054*$P$6,$D2054="AZN",$C2054)</f>
        <v>10370</v>
      </c>
      <c r="F2054" s="183" cm="1">
        <f t="array" ref="F2054">_xlfn.IFS($D2054=$O$5,$C2054*$P$5*0.01,$D2054=$O$6,$C2054*$P$6*0.01,$D2054="AZN",$C2054*0.08)</f>
        <v>103.7</v>
      </c>
    </row>
    <row r="2055" spans="1:6" x14ac:dyDescent="0.3">
      <c r="A2055" s="177" t="s">
        <v>1099</v>
      </c>
      <c r="B2055" s="178">
        <v>44798</v>
      </c>
      <c r="C2055" s="179">
        <v>1900</v>
      </c>
      <c r="D2055" s="88" t="s">
        <v>2862</v>
      </c>
      <c r="E2055" s="184" cm="1">
        <f t="array" ref="E2055">_xlfn.IFS($D2055=$O$5,C2055*$P$5,$D2055=$O$6,$C2055*$P$6,$D2055="AZN",$C2055)</f>
        <v>1900</v>
      </c>
      <c r="F2055" s="183" cm="1">
        <f t="array" ref="F2055">_xlfn.IFS($D2055=$O$5,$C2055*$P$5*0.01,$D2055=$O$6,$C2055*$P$6*0.01,$D2055="AZN",$C2055*0.08)</f>
        <v>152</v>
      </c>
    </row>
    <row r="2056" spans="1:6" x14ac:dyDescent="0.3">
      <c r="A2056" s="177" t="s">
        <v>1424</v>
      </c>
      <c r="B2056" s="178">
        <v>43757</v>
      </c>
      <c r="C2056" s="179">
        <v>4500</v>
      </c>
      <c r="D2056" s="88" t="s">
        <v>2862</v>
      </c>
      <c r="E2056" s="184" cm="1">
        <f t="array" ref="E2056">_xlfn.IFS($D2056=$O$5,C2056*$P$5,$D2056=$O$6,$C2056*$P$6,$D2056="AZN",$C2056)</f>
        <v>4500</v>
      </c>
      <c r="F2056" s="183" cm="1">
        <f t="array" ref="F2056">_xlfn.IFS($D2056=$O$5,$C2056*$P$5*0.01,$D2056=$O$6,$C2056*$P$6*0.01,$D2056="AZN",$C2056*0.08)</f>
        <v>360</v>
      </c>
    </row>
    <row r="2057" spans="1:6" x14ac:dyDescent="0.3">
      <c r="A2057" s="177" t="s">
        <v>1425</v>
      </c>
      <c r="B2057" s="178">
        <v>44127</v>
      </c>
      <c r="C2057" s="179">
        <v>6700</v>
      </c>
      <c r="D2057" s="88" t="s">
        <v>2863</v>
      </c>
      <c r="E2057" s="184" cm="1">
        <f t="array" ref="E2057">_xlfn.IFS($D2057=$O$5,C2057*$P$5,$D2057=$O$6,$C2057*$P$6,$D2057="AZN",$C2057)</f>
        <v>11390</v>
      </c>
      <c r="F2057" s="183" cm="1">
        <f t="array" ref="F2057">_xlfn.IFS($D2057=$O$5,$C2057*$P$5*0.01,$D2057=$O$6,$C2057*$P$6*0.01,$D2057="AZN",$C2057*0.08)</f>
        <v>113.9</v>
      </c>
    </row>
    <row r="2058" spans="1:6" x14ac:dyDescent="0.3">
      <c r="A2058" s="177" t="s">
        <v>474</v>
      </c>
      <c r="B2058" s="178">
        <v>44259</v>
      </c>
      <c r="C2058" s="179">
        <v>1700</v>
      </c>
      <c r="D2058" s="88" t="s">
        <v>2862</v>
      </c>
      <c r="E2058" s="184" cm="1">
        <f t="array" ref="E2058">_xlfn.IFS($D2058=$O$5,C2058*$P$5,$D2058=$O$6,$C2058*$P$6,$D2058="AZN",$C2058)</f>
        <v>1700</v>
      </c>
      <c r="F2058" s="183" cm="1">
        <f t="array" ref="F2058">_xlfn.IFS($D2058=$O$5,$C2058*$P$5*0.01,$D2058=$O$6,$C2058*$P$6*0.01,$D2058="AZN",$C2058*0.08)</f>
        <v>136</v>
      </c>
    </row>
    <row r="2059" spans="1:6" x14ac:dyDescent="0.3">
      <c r="A2059" s="177" t="s">
        <v>1383</v>
      </c>
      <c r="B2059" s="178">
        <v>44232</v>
      </c>
      <c r="C2059" s="179">
        <v>12900</v>
      </c>
      <c r="D2059" s="88" t="s">
        <v>2864</v>
      </c>
      <c r="E2059" s="184" cm="1">
        <f t="array" ref="E2059">_xlfn.IFS($D2059=$O$5,C2059*$P$5,$D2059=$O$6,$C2059*$P$6,$D2059="AZN",$C2059)</f>
        <v>23432.85</v>
      </c>
      <c r="F2059" s="183" cm="1">
        <f t="array" ref="F2059">_xlfn.IFS($D2059=$O$5,$C2059*$P$5*0.01,$D2059=$O$6,$C2059*$P$6*0.01,$D2059="AZN",$C2059*0.08)</f>
        <v>234.32849999999999</v>
      </c>
    </row>
    <row r="2060" spans="1:6" x14ac:dyDescent="0.3">
      <c r="A2060" s="177" t="s">
        <v>1426</v>
      </c>
      <c r="B2060" s="178">
        <v>44239</v>
      </c>
      <c r="C2060" s="179">
        <v>8900</v>
      </c>
      <c r="D2060" s="88" t="s">
        <v>2863</v>
      </c>
      <c r="E2060" s="184" cm="1">
        <f t="array" ref="E2060">_xlfn.IFS($D2060=$O$5,C2060*$P$5,$D2060=$O$6,$C2060*$P$6,$D2060="AZN",$C2060)</f>
        <v>15130</v>
      </c>
      <c r="F2060" s="183" cm="1">
        <f t="array" ref="F2060">_xlfn.IFS($D2060=$O$5,$C2060*$P$5*0.01,$D2060=$O$6,$C2060*$P$6*0.01,$D2060="AZN",$C2060*0.08)</f>
        <v>151.30000000000001</v>
      </c>
    </row>
    <row r="2061" spans="1:6" x14ac:dyDescent="0.3">
      <c r="A2061" s="177" t="s">
        <v>478</v>
      </c>
      <c r="B2061" s="178">
        <v>44206</v>
      </c>
      <c r="C2061" s="179">
        <v>10400</v>
      </c>
      <c r="D2061" s="88" t="s">
        <v>2863</v>
      </c>
      <c r="E2061" s="184" cm="1">
        <f t="array" ref="E2061">_xlfn.IFS($D2061=$O$5,C2061*$P$5,$D2061=$O$6,$C2061*$P$6,$D2061="AZN",$C2061)</f>
        <v>17680</v>
      </c>
      <c r="F2061" s="183" cm="1">
        <f t="array" ref="F2061">_xlfn.IFS($D2061=$O$5,$C2061*$P$5*0.01,$D2061=$O$6,$C2061*$P$6*0.01,$D2061="AZN",$C2061*0.08)</f>
        <v>176.8</v>
      </c>
    </row>
    <row r="2062" spans="1:6" x14ac:dyDescent="0.3">
      <c r="A2062" s="177" t="s">
        <v>888</v>
      </c>
      <c r="B2062" s="178">
        <v>43691</v>
      </c>
      <c r="C2062" s="179">
        <v>11400</v>
      </c>
      <c r="D2062" s="88" t="s">
        <v>2864</v>
      </c>
      <c r="E2062" s="184" cm="1">
        <f t="array" ref="E2062">_xlfn.IFS($D2062=$O$5,C2062*$P$5,$D2062=$O$6,$C2062*$P$6,$D2062="AZN",$C2062)</f>
        <v>20708.099999999999</v>
      </c>
      <c r="F2062" s="183" cm="1">
        <f t="array" ref="F2062">_xlfn.IFS($D2062=$O$5,$C2062*$P$5*0.01,$D2062=$O$6,$C2062*$P$6*0.01,$D2062="AZN",$C2062*0.08)</f>
        <v>207.08099999999999</v>
      </c>
    </row>
    <row r="2063" spans="1:6" x14ac:dyDescent="0.3">
      <c r="A2063" s="177" t="s">
        <v>687</v>
      </c>
      <c r="B2063" s="178">
        <v>44193</v>
      </c>
      <c r="C2063" s="179">
        <v>9000</v>
      </c>
      <c r="D2063" s="88" t="s">
        <v>2862</v>
      </c>
      <c r="E2063" s="184" cm="1">
        <f t="array" ref="E2063">_xlfn.IFS($D2063=$O$5,C2063*$P$5,$D2063=$O$6,$C2063*$P$6,$D2063="AZN",$C2063)</f>
        <v>9000</v>
      </c>
      <c r="F2063" s="183" cm="1">
        <f t="array" ref="F2063">_xlfn.IFS($D2063=$O$5,$C2063*$P$5*0.01,$D2063=$O$6,$C2063*$P$6*0.01,$D2063="AZN",$C2063*0.08)</f>
        <v>720</v>
      </c>
    </row>
    <row r="2064" spans="1:6" x14ac:dyDescent="0.3">
      <c r="A2064" s="177" t="s">
        <v>314</v>
      </c>
      <c r="B2064" s="178">
        <v>43804</v>
      </c>
      <c r="C2064" s="179">
        <v>10100</v>
      </c>
      <c r="D2064" s="88" t="s">
        <v>2864</v>
      </c>
      <c r="E2064" s="184" cm="1">
        <f t="array" ref="E2064">_xlfn.IFS($D2064=$O$5,C2064*$P$5,$D2064=$O$6,$C2064*$P$6,$D2064="AZN",$C2064)</f>
        <v>18346.650000000001</v>
      </c>
      <c r="F2064" s="183" cm="1">
        <f t="array" ref="F2064">_xlfn.IFS($D2064=$O$5,$C2064*$P$5*0.01,$D2064=$O$6,$C2064*$P$6*0.01,$D2064="AZN",$C2064*0.08)</f>
        <v>183.46650000000002</v>
      </c>
    </row>
    <row r="2065" spans="1:6" x14ac:dyDescent="0.3">
      <c r="A2065" s="177" t="s">
        <v>790</v>
      </c>
      <c r="B2065" s="178">
        <v>44464</v>
      </c>
      <c r="C2065" s="179">
        <v>2800</v>
      </c>
      <c r="D2065" s="88" t="s">
        <v>2864</v>
      </c>
      <c r="E2065" s="184" cm="1">
        <f t="array" ref="E2065">_xlfn.IFS($D2065=$O$5,C2065*$P$5,$D2065=$O$6,$C2065*$P$6,$D2065="AZN",$C2065)</f>
        <v>5086.2</v>
      </c>
      <c r="F2065" s="183" cm="1">
        <f t="array" ref="F2065">_xlfn.IFS($D2065=$O$5,$C2065*$P$5*0.01,$D2065=$O$6,$C2065*$P$6*0.01,$D2065="AZN",$C2065*0.08)</f>
        <v>50.862000000000002</v>
      </c>
    </row>
    <row r="2066" spans="1:6" x14ac:dyDescent="0.3">
      <c r="A2066" s="177" t="s">
        <v>768</v>
      </c>
      <c r="B2066" s="178">
        <v>43855</v>
      </c>
      <c r="C2066" s="179">
        <v>2200</v>
      </c>
      <c r="D2066" s="88" t="s">
        <v>2863</v>
      </c>
      <c r="E2066" s="184" cm="1">
        <f t="array" ref="E2066">_xlfn.IFS($D2066=$O$5,C2066*$P$5,$D2066=$O$6,$C2066*$P$6,$D2066="AZN",$C2066)</f>
        <v>3740</v>
      </c>
      <c r="F2066" s="183" cm="1">
        <f t="array" ref="F2066">_xlfn.IFS($D2066=$O$5,$C2066*$P$5*0.01,$D2066=$O$6,$C2066*$P$6*0.01,$D2066="AZN",$C2066*0.08)</f>
        <v>37.4</v>
      </c>
    </row>
    <row r="2067" spans="1:6" x14ac:dyDescent="0.3">
      <c r="A2067" s="177" t="s">
        <v>582</v>
      </c>
      <c r="B2067" s="178">
        <v>44001</v>
      </c>
      <c r="C2067" s="179">
        <v>4300</v>
      </c>
      <c r="D2067" s="88" t="s">
        <v>2864</v>
      </c>
      <c r="E2067" s="184" cm="1">
        <f t="array" ref="E2067">_xlfn.IFS($D2067=$O$5,C2067*$P$5,$D2067=$O$6,$C2067*$P$6,$D2067="AZN",$C2067)</f>
        <v>7810.95</v>
      </c>
      <c r="F2067" s="183" cm="1">
        <f t="array" ref="F2067">_xlfn.IFS($D2067=$O$5,$C2067*$P$5*0.01,$D2067=$O$6,$C2067*$P$6*0.01,$D2067="AZN",$C2067*0.08)</f>
        <v>78.109499999999997</v>
      </c>
    </row>
    <row r="2068" spans="1:6" x14ac:dyDescent="0.3">
      <c r="A2068" s="177" t="s">
        <v>882</v>
      </c>
      <c r="B2068" s="178">
        <v>44227</v>
      </c>
      <c r="C2068" s="179">
        <v>12200</v>
      </c>
      <c r="D2068" s="88" t="s">
        <v>2862</v>
      </c>
      <c r="E2068" s="184" cm="1">
        <f t="array" ref="E2068">_xlfn.IFS($D2068=$O$5,C2068*$P$5,$D2068=$O$6,$C2068*$P$6,$D2068="AZN",$C2068)</f>
        <v>12200</v>
      </c>
      <c r="F2068" s="183" cm="1">
        <f t="array" ref="F2068">_xlfn.IFS($D2068=$O$5,$C2068*$P$5*0.01,$D2068=$O$6,$C2068*$P$6*0.01,$D2068="AZN",$C2068*0.08)</f>
        <v>976</v>
      </c>
    </row>
    <row r="2069" spans="1:6" x14ac:dyDescent="0.3">
      <c r="A2069" s="177" t="s">
        <v>1427</v>
      </c>
      <c r="B2069" s="178">
        <v>44624</v>
      </c>
      <c r="C2069" s="179">
        <v>6200</v>
      </c>
      <c r="D2069" s="88" t="s">
        <v>2862</v>
      </c>
      <c r="E2069" s="184" cm="1">
        <f t="array" ref="E2069">_xlfn.IFS($D2069=$O$5,C2069*$P$5,$D2069=$O$6,$C2069*$P$6,$D2069="AZN",$C2069)</f>
        <v>6200</v>
      </c>
      <c r="F2069" s="183" cm="1">
        <f t="array" ref="F2069">_xlfn.IFS($D2069=$O$5,$C2069*$P$5*0.01,$D2069=$O$6,$C2069*$P$6*0.01,$D2069="AZN",$C2069*0.08)</f>
        <v>496</v>
      </c>
    </row>
    <row r="2070" spans="1:6" x14ac:dyDescent="0.3">
      <c r="A2070" s="177" t="s">
        <v>992</v>
      </c>
      <c r="B2070" s="178">
        <v>44212</v>
      </c>
      <c r="C2070" s="179">
        <v>5900</v>
      </c>
      <c r="D2070" s="88" t="s">
        <v>2863</v>
      </c>
      <c r="E2070" s="184" cm="1">
        <f t="array" ref="E2070">_xlfn.IFS($D2070=$O$5,C2070*$P$5,$D2070=$O$6,$C2070*$P$6,$D2070="AZN",$C2070)</f>
        <v>10030</v>
      </c>
      <c r="F2070" s="183" cm="1">
        <f t="array" ref="F2070">_xlfn.IFS($D2070=$O$5,$C2070*$P$5*0.01,$D2070=$O$6,$C2070*$P$6*0.01,$D2070="AZN",$C2070*0.08)</f>
        <v>100.3</v>
      </c>
    </row>
    <row r="2071" spans="1:6" x14ac:dyDescent="0.3">
      <c r="A2071" s="177" t="s">
        <v>1428</v>
      </c>
      <c r="B2071" s="178">
        <v>44490</v>
      </c>
      <c r="C2071" s="179">
        <v>10300</v>
      </c>
      <c r="D2071" s="88" t="s">
        <v>2863</v>
      </c>
      <c r="E2071" s="184" cm="1">
        <f t="array" ref="E2071">_xlfn.IFS($D2071=$O$5,C2071*$P$5,$D2071=$O$6,$C2071*$P$6,$D2071="AZN",$C2071)</f>
        <v>17510</v>
      </c>
      <c r="F2071" s="183" cm="1">
        <f t="array" ref="F2071">_xlfn.IFS($D2071=$O$5,$C2071*$P$5*0.01,$D2071=$O$6,$C2071*$P$6*0.01,$D2071="AZN",$C2071*0.08)</f>
        <v>175.1</v>
      </c>
    </row>
    <row r="2072" spans="1:6" x14ac:dyDescent="0.3">
      <c r="A2072" s="177" t="s">
        <v>608</v>
      </c>
      <c r="B2072" s="178">
        <v>44169</v>
      </c>
      <c r="C2072" s="179">
        <v>10200</v>
      </c>
      <c r="D2072" s="88" t="s">
        <v>2862</v>
      </c>
      <c r="E2072" s="184" cm="1">
        <f t="array" ref="E2072">_xlfn.IFS($D2072=$O$5,C2072*$P$5,$D2072=$O$6,$C2072*$P$6,$D2072="AZN",$C2072)</f>
        <v>10200</v>
      </c>
      <c r="F2072" s="183" cm="1">
        <f t="array" ref="F2072">_xlfn.IFS($D2072=$O$5,$C2072*$P$5*0.01,$D2072=$O$6,$C2072*$P$6*0.01,$D2072="AZN",$C2072*0.08)</f>
        <v>816</v>
      </c>
    </row>
    <row r="2073" spans="1:6" x14ac:dyDescent="0.3">
      <c r="A2073" s="177" t="s">
        <v>1429</v>
      </c>
      <c r="B2073" s="178">
        <v>44586</v>
      </c>
      <c r="C2073" s="179">
        <v>6300</v>
      </c>
      <c r="D2073" s="88" t="s">
        <v>2863</v>
      </c>
      <c r="E2073" s="184" cm="1">
        <f t="array" ref="E2073">_xlfn.IFS($D2073=$O$5,C2073*$P$5,$D2073=$O$6,$C2073*$P$6,$D2073="AZN",$C2073)</f>
        <v>10710</v>
      </c>
      <c r="F2073" s="183" cm="1">
        <f t="array" ref="F2073">_xlfn.IFS($D2073=$O$5,$C2073*$P$5*0.01,$D2073=$O$6,$C2073*$P$6*0.01,$D2073="AZN",$C2073*0.08)</f>
        <v>107.10000000000001</v>
      </c>
    </row>
    <row r="2074" spans="1:6" x14ac:dyDescent="0.3">
      <c r="A2074" s="177" t="s">
        <v>1344</v>
      </c>
      <c r="B2074" s="178">
        <v>44426</v>
      </c>
      <c r="C2074" s="179">
        <v>12700</v>
      </c>
      <c r="D2074" s="88" t="s">
        <v>2864</v>
      </c>
      <c r="E2074" s="184" cm="1">
        <f t="array" ref="E2074">_xlfn.IFS($D2074=$O$5,C2074*$P$5,$D2074=$O$6,$C2074*$P$6,$D2074="AZN",$C2074)</f>
        <v>23069.55</v>
      </c>
      <c r="F2074" s="183" cm="1">
        <f t="array" ref="F2074">_xlfn.IFS($D2074=$O$5,$C2074*$P$5*0.01,$D2074=$O$6,$C2074*$P$6*0.01,$D2074="AZN",$C2074*0.08)</f>
        <v>230.69550000000001</v>
      </c>
    </row>
    <row r="2075" spans="1:6" x14ac:dyDescent="0.3">
      <c r="A2075" s="177" t="s">
        <v>1430</v>
      </c>
      <c r="B2075" s="178">
        <v>44342</v>
      </c>
      <c r="C2075" s="179">
        <v>4300</v>
      </c>
      <c r="D2075" s="88" t="s">
        <v>2862</v>
      </c>
      <c r="E2075" s="184" cm="1">
        <f t="array" ref="E2075">_xlfn.IFS($D2075=$O$5,C2075*$P$5,$D2075=$O$6,$C2075*$P$6,$D2075="AZN",$C2075)</f>
        <v>4300</v>
      </c>
      <c r="F2075" s="183" cm="1">
        <f t="array" ref="F2075">_xlfn.IFS($D2075=$O$5,$C2075*$P$5*0.01,$D2075=$O$6,$C2075*$P$6*0.01,$D2075="AZN",$C2075*0.08)</f>
        <v>344</v>
      </c>
    </row>
    <row r="2076" spans="1:6" x14ac:dyDescent="0.3">
      <c r="A2076" s="177" t="s">
        <v>1363</v>
      </c>
      <c r="B2076" s="178">
        <v>44652</v>
      </c>
      <c r="C2076" s="179">
        <v>10600</v>
      </c>
      <c r="D2076" s="88" t="s">
        <v>2862</v>
      </c>
      <c r="E2076" s="184" cm="1">
        <f t="array" ref="E2076">_xlfn.IFS($D2076=$O$5,C2076*$P$5,$D2076=$O$6,$C2076*$P$6,$D2076="AZN",$C2076)</f>
        <v>10600</v>
      </c>
      <c r="F2076" s="183" cm="1">
        <f t="array" ref="F2076">_xlfn.IFS($D2076=$O$5,$C2076*$P$5*0.01,$D2076=$O$6,$C2076*$P$6*0.01,$D2076="AZN",$C2076*0.08)</f>
        <v>848</v>
      </c>
    </row>
    <row r="2077" spans="1:6" x14ac:dyDescent="0.3">
      <c r="A2077" s="177" t="s">
        <v>785</v>
      </c>
      <c r="B2077" s="178">
        <v>44008</v>
      </c>
      <c r="C2077" s="179">
        <v>3200</v>
      </c>
      <c r="D2077" s="88" t="s">
        <v>2863</v>
      </c>
      <c r="E2077" s="184" cm="1">
        <f t="array" ref="E2077">_xlfn.IFS($D2077=$O$5,C2077*$P$5,$D2077=$O$6,$C2077*$P$6,$D2077="AZN",$C2077)</f>
        <v>5440</v>
      </c>
      <c r="F2077" s="183" cm="1">
        <f t="array" ref="F2077">_xlfn.IFS($D2077=$O$5,$C2077*$P$5*0.01,$D2077=$O$6,$C2077*$P$6*0.01,$D2077="AZN",$C2077*0.08)</f>
        <v>54.4</v>
      </c>
    </row>
    <row r="2078" spans="1:6" x14ac:dyDescent="0.3">
      <c r="A2078" s="177" t="s">
        <v>1431</v>
      </c>
      <c r="B2078" s="178">
        <v>44122</v>
      </c>
      <c r="C2078" s="179">
        <v>4100</v>
      </c>
      <c r="D2078" s="88" t="s">
        <v>2864</v>
      </c>
      <c r="E2078" s="184" cm="1">
        <f t="array" ref="E2078">_xlfn.IFS($D2078=$O$5,C2078*$P$5,$D2078=$O$6,$C2078*$P$6,$D2078="AZN",$C2078)</f>
        <v>7447.65</v>
      </c>
      <c r="F2078" s="183" cm="1">
        <f t="array" ref="F2078">_xlfn.IFS($D2078=$O$5,$C2078*$P$5*0.01,$D2078=$O$6,$C2078*$P$6*0.01,$D2078="AZN",$C2078*0.08)</f>
        <v>74.476500000000001</v>
      </c>
    </row>
    <row r="2079" spans="1:6" x14ac:dyDescent="0.3">
      <c r="A2079" s="177" t="s">
        <v>1295</v>
      </c>
      <c r="B2079" s="178">
        <v>44415</v>
      </c>
      <c r="C2079" s="179">
        <v>2000</v>
      </c>
      <c r="D2079" s="88" t="s">
        <v>2864</v>
      </c>
      <c r="E2079" s="184" cm="1">
        <f t="array" ref="E2079">_xlfn.IFS($D2079=$O$5,C2079*$P$5,$D2079=$O$6,$C2079*$P$6,$D2079="AZN",$C2079)</f>
        <v>3633</v>
      </c>
      <c r="F2079" s="183" cm="1">
        <f t="array" ref="F2079">_xlfn.IFS($D2079=$O$5,$C2079*$P$5*0.01,$D2079=$O$6,$C2079*$P$6*0.01,$D2079="AZN",$C2079*0.08)</f>
        <v>36.33</v>
      </c>
    </row>
    <row r="2080" spans="1:6" x14ac:dyDescent="0.3">
      <c r="A2080" s="177" t="s">
        <v>1432</v>
      </c>
      <c r="B2080" s="178">
        <v>44037</v>
      </c>
      <c r="C2080" s="179">
        <v>2700</v>
      </c>
      <c r="D2080" s="88" t="s">
        <v>2862</v>
      </c>
      <c r="E2080" s="184" cm="1">
        <f t="array" ref="E2080">_xlfn.IFS($D2080=$O$5,C2080*$P$5,$D2080=$O$6,$C2080*$P$6,$D2080="AZN",$C2080)</f>
        <v>2700</v>
      </c>
      <c r="F2080" s="183" cm="1">
        <f t="array" ref="F2080">_xlfn.IFS($D2080=$O$5,$C2080*$P$5*0.01,$D2080=$O$6,$C2080*$P$6*0.01,$D2080="AZN",$C2080*0.08)</f>
        <v>216</v>
      </c>
    </row>
    <row r="2081" spans="1:6" x14ac:dyDescent="0.3">
      <c r="A2081" s="177" t="s">
        <v>1433</v>
      </c>
      <c r="B2081" s="178">
        <v>44535</v>
      </c>
      <c r="C2081" s="179">
        <v>8800</v>
      </c>
      <c r="D2081" s="88" t="s">
        <v>2864</v>
      </c>
      <c r="E2081" s="184" cm="1">
        <f t="array" ref="E2081">_xlfn.IFS($D2081=$O$5,C2081*$P$5,$D2081=$O$6,$C2081*$P$6,$D2081="AZN",$C2081)</f>
        <v>15985.2</v>
      </c>
      <c r="F2081" s="183" cm="1">
        <f t="array" ref="F2081">_xlfn.IFS($D2081=$O$5,$C2081*$P$5*0.01,$D2081=$O$6,$C2081*$P$6*0.01,$D2081="AZN",$C2081*0.08)</f>
        <v>159.852</v>
      </c>
    </row>
    <row r="2082" spans="1:6" x14ac:dyDescent="0.3">
      <c r="A2082" s="177" t="s">
        <v>927</v>
      </c>
      <c r="B2082" s="178">
        <v>44191</v>
      </c>
      <c r="C2082" s="179">
        <v>8600</v>
      </c>
      <c r="D2082" s="88" t="s">
        <v>2864</v>
      </c>
      <c r="E2082" s="184" cm="1">
        <f t="array" ref="E2082">_xlfn.IFS($D2082=$O$5,C2082*$P$5,$D2082=$O$6,$C2082*$P$6,$D2082="AZN",$C2082)</f>
        <v>15621.9</v>
      </c>
      <c r="F2082" s="183" cm="1">
        <f t="array" ref="F2082">_xlfn.IFS($D2082=$O$5,$C2082*$P$5*0.01,$D2082=$O$6,$C2082*$P$6*0.01,$D2082="AZN",$C2082*0.08)</f>
        <v>156.21899999999999</v>
      </c>
    </row>
    <row r="2083" spans="1:6" x14ac:dyDescent="0.3">
      <c r="A2083" s="177" t="s">
        <v>977</v>
      </c>
      <c r="B2083" s="178">
        <v>44287</v>
      </c>
      <c r="C2083" s="179">
        <v>3700</v>
      </c>
      <c r="D2083" s="88" t="s">
        <v>2864</v>
      </c>
      <c r="E2083" s="184" cm="1">
        <f t="array" ref="E2083">_xlfn.IFS($D2083=$O$5,C2083*$P$5,$D2083=$O$6,$C2083*$P$6,$D2083="AZN",$C2083)</f>
        <v>6721.05</v>
      </c>
      <c r="F2083" s="183" cm="1">
        <f t="array" ref="F2083">_xlfn.IFS($D2083=$O$5,$C2083*$P$5*0.01,$D2083=$O$6,$C2083*$P$6*0.01,$D2083="AZN",$C2083*0.08)</f>
        <v>67.210499999999996</v>
      </c>
    </row>
    <row r="2084" spans="1:6" x14ac:dyDescent="0.3">
      <c r="A2084" s="177" t="s">
        <v>1434</v>
      </c>
      <c r="B2084" s="178">
        <v>43910</v>
      </c>
      <c r="C2084" s="179">
        <v>7000</v>
      </c>
      <c r="D2084" s="88" t="s">
        <v>2862</v>
      </c>
      <c r="E2084" s="184" cm="1">
        <f t="array" ref="E2084">_xlfn.IFS($D2084=$O$5,C2084*$P$5,$D2084=$O$6,$C2084*$P$6,$D2084="AZN",$C2084)</f>
        <v>7000</v>
      </c>
      <c r="F2084" s="183" cm="1">
        <f t="array" ref="F2084">_xlfn.IFS($D2084=$O$5,$C2084*$P$5*0.01,$D2084=$O$6,$C2084*$P$6*0.01,$D2084="AZN",$C2084*0.08)</f>
        <v>560</v>
      </c>
    </row>
    <row r="2085" spans="1:6" x14ac:dyDescent="0.3">
      <c r="A2085" s="177" t="s">
        <v>648</v>
      </c>
      <c r="B2085" s="178">
        <v>44556</v>
      </c>
      <c r="C2085" s="179">
        <v>9300</v>
      </c>
      <c r="D2085" s="88" t="s">
        <v>2864</v>
      </c>
      <c r="E2085" s="184" cm="1">
        <f t="array" ref="E2085">_xlfn.IFS($D2085=$O$5,C2085*$P$5,$D2085=$O$6,$C2085*$P$6,$D2085="AZN",$C2085)</f>
        <v>16893.45</v>
      </c>
      <c r="F2085" s="183" cm="1">
        <f t="array" ref="F2085">_xlfn.IFS($D2085=$O$5,$C2085*$P$5*0.01,$D2085=$O$6,$C2085*$P$6*0.01,$D2085="AZN",$C2085*0.08)</f>
        <v>168.93450000000001</v>
      </c>
    </row>
    <row r="2086" spans="1:6" x14ac:dyDescent="0.3">
      <c r="A2086" s="177" t="s">
        <v>1435</v>
      </c>
      <c r="B2086" s="178">
        <v>44683</v>
      </c>
      <c r="C2086" s="179">
        <v>10800</v>
      </c>
      <c r="D2086" s="88" t="s">
        <v>2864</v>
      </c>
      <c r="E2086" s="184" cm="1">
        <f t="array" ref="E2086">_xlfn.IFS($D2086=$O$5,C2086*$P$5,$D2086=$O$6,$C2086*$P$6,$D2086="AZN",$C2086)</f>
        <v>19618.2</v>
      </c>
      <c r="F2086" s="183" cm="1">
        <f t="array" ref="F2086">_xlfn.IFS($D2086=$O$5,$C2086*$P$5*0.01,$D2086=$O$6,$C2086*$P$6*0.01,$D2086="AZN",$C2086*0.08)</f>
        <v>196.18200000000002</v>
      </c>
    </row>
    <row r="2087" spans="1:6" x14ac:dyDescent="0.3">
      <c r="A2087" s="177" t="s">
        <v>1422</v>
      </c>
      <c r="B2087" s="178">
        <v>44398</v>
      </c>
      <c r="C2087" s="179">
        <v>5200</v>
      </c>
      <c r="D2087" s="88" t="s">
        <v>2862</v>
      </c>
      <c r="E2087" s="184" cm="1">
        <f t="array" ref="E2087">_xlfn.IFS($D2087=$O$5,C2087*$P$5,$D2087=$O$6,$C2087*$P$6,$D2087="AZN",$C2087)</f>
        <v>5200</v>
      </c>
      <c r="F2087" s="183" cm="1">
        <f t="array" ref="F2087">_xlfn.IFS($D2087=$O$5,$C2087*$P$5*0.01,$D2087=$O$6,$C2087*$P$6*0.01,$D2087="AZN",$C2087*0.08)</f>
        <v>416</v>
      </c>
    </row>
    <row r="2088" spans="1:6" x14ac:dyDescent="0.3">
      <c r="A2088" s="177" t="s">
        <v>1103</v>
      </c>
      <c r="B2088" s="178">
        <v>44200</v>
      </c>
      <c r="C2088" s="179">
        <v>11500</v>
      </c>
      <c r="D2088" s="88" t="s">
        <v>2862</v>
      </c>
      <c r="E2088" s="184" cm="1">
        <f t="array" ref="E2088">_xlfn.IFS($D2088=$O$5,C2088*$P$5,$D2088=$O$6,$C2088*$P$6,$D2088="AZN",$C2088)</f>
        <v>11500</v>
      </c>
      <c r="F2088" s="183" cm="1">
        <f t="array" ref="F2088">_xlfn.IFS($D2088=$O$5,$C2088*$P$5*0.01,$D2088=$O$6,$C2088*$P$6*0.01,$D2088="AZN",$C2088*0.08)</f>
        <v>920</v>
      </c>
    </row>
    <row r="2089" spans="1:6" x14ac:dyDescent="0.3">
      <c r="A2089" s="177" t="s">
        <v>1436</v>
      </c>
      <c r="B2089" s="178">
        <v>44496</v>
      </c>
      <c r="C2089" s="179">
        <v>3400</v>
      </c>
      <c r="D2089" s="88" t="s">
        <v>2863</v>
      </c>
      <c r="E2089" s="184" cm="1">
        <f t="array" ref="E2089">_xlfn.IFS($D2089=$O$5,C2089*$P$5,$D2089=$O$6,$C2089*$P$6,$D2089="AZN",$C2089)</f>
        <v>5780</v>
      </c>
      <c r="F2089" s="183" cm="1">
        <f t="array" ref="F2089">_xlfn.IFS($D2089=$O$5,$C2089*$P$5*0.01,$D2089=$O$6,$C2089*$P$6*0.01,$D2089="AZN",$C2089*0.08)</f>
        <v>57.800000000000004</v>
      </c>
    </row>
    <row r="2090" spans="1:6" x14ac:dyDescent="0.3">
      <c r="A2090" s="177" t="s">
        <v>1437</v>
      </c>
      <c r="B2090" s="178">
        <v>44194</v>
      </c>
      <c r="C2090" s="179">
        <v>5700</v>
      </c>
      <c r="D2090" s="88" t="s">
        <v>2863</v>
      </c>
      <c r="E2090" s="184" cm="1">
        <f t="array" ref="E2090">_xlfn.IFS($D2090=$O$5,C2090*$P$5,$D2090=$O$6,$C2090*$P$6,$D2090="AZN",$C2090)</f>
        <v>9690</v>
      </c>
      <c r="F2090" s="183" cm="1">
        <f t="array" ref="F2090">_xlfn.IFS($D2090=$O$5,$C2090*$P$5*0.01,$D2090=$O$6,$C2090*$P$6*0.01,$D2090="AZN",$C2090*0.08)</f>
        <v>96.9</v>
      </c>
    </row>
    <row r="2091" spans="1:6" x14ac:dyDescent="0.3">
      <c r="A2091" s="177" t="s">
        <v>454</v>
      </c>
      <c r="B2091" s="178">
        <v>43547</v>
      </c>
      <c r="C2091" s="179">
        <v>8800</v>
      </c>
      <c r="D2091" s="88" t="s">
        <v>2863</v>
      </c>
      <c r="E2091" s="184" cm="1">
        <f t="array" ref="E2091">_xlfn.IFS($D2091=$O$5,C2091*$P$5,$D2091=$O$6,$C2091*$P$6,$D2091="AZN",$C2091)</f>
        <v>14960</v>
      </c>
      <c r="F2091" s="183" cm="1">
        <f t="array" ref="F2091">_xlfn.IFS($D2091=$O$5,$C2091*$P$5*0.01,$D2091=$O$6,$C2091*$P$6*0.01,$D2091="AZN",$C2091*0.08)</f>
        <v>149.6</v>
      </c>
    </row>
    <row r="2092" spans="1:6" x14ac:dyDescent="0.3">
      <c r="A2092" s="177" t="s">
        <v>1438</v>
      </c>
      <c r="B2092" s="178">
        <v>44328</v>
      </c>
      <c r="C2092" s="179">
        <v>7000</v>
      </c>
      <c r="D2092" s="88" t="s">
        <v>2863</v>
      </c>
      <c r="E2092" s="184" cm="1">
        <f t="array" ref="E2092">_xlfn.IFS($D2092=$O$5,C2092*$P$5,$D2092=$O$6,$C2092*$P$6,$D2092="AZN",$C2092)</f>
        <v>11900</v>
      </c>
      <c r="F2092" s="183" cm="1">
        <f t="array" ref="F2092">_xlfn.IFS($D2092=$O$5,$C2092*$P$5*0.01,$D2092=$O$6,$C2092*$P$6*0.01,$D2092="AZN",$C2092*0.08)</f>
        <v>119</v>
      </c>
    </row>
    <row r="2093" spans="1:6" x14ac:dyDescent="0.3">
      <c r="A2093" s="177" t="s">
        <v>1205</v>
      </c>
      <c r="B2093" s="178">
        <v>44458</v>
      </c>
      <c r="C2093" s="179">
        <v>4400</v>
      </c>
      <c r="D2093" s="88" t="s">
        <v>2862</v>
      </c>
      <c r="E2093" s="184" cm="1">
        <f t="array" ref="E2093">_xlfn.IFS($D2093=$O$5,C2093*$P$5,$D2093=$O$6,$C2093*$P$6,$D2093="AZN",$C2093)</f>
        <v>4400</v>
      </c>
      <c r="F2093" s="183" cm="1">
        <f t="array" ref="F2093">_xlfn.IFS($D2093=$O$5,$C2093*$P$5*0.01,$D2093=$O$6,$C2093*$P$6*0.01,$D2093="AZN",$C2093*0.08)</f>
        <v>352</v>
      </c>
    </row>
    <row r="2094" spans="1:6" x14ac:dyDescent="0.3">
      <c r="A2094" s="177" t="s">
        <v>263</v>
      </c>
      <c r="B2094" s="178">
        <v>44461</v>
      </c>
      <c r="C2094" s="179">
        <v>10500</v>
      </c>
      <c r="D2094" s="88" t="s">
        <v>2862</v>
      </c>
      <c r="E2094" s="184" cm="1">
        <f t="array" ref="E2094">_xlfn.IFS($D2094=$O$5,C2094*$P$5,$D2094=$O$6,$C2094*$P$6,$D2094="AZN",$C2094)</f>
        <v>10500</v>
      </c>
      <c r="F2094" s="183" cm="1">
        <f t="array" ref="F2094">_xlfn.IFS($D2094=$O$5,$C2094*$P$5*0.01,$D2094=$O$6,$C2094*$P$6*0.01,$D2094="AZN",$C2094*0.08)</f>
        <v>840</v>
      </c>
    </row>
    <row r="2095" spans="1:6" x14ac:dyDescent="0.3">
      <c r="A2095" s="177" t="s">
        <v>1439</v>
      </c>
      <c r="B2095" s="178">
        <v>44835</v>
      </c>
      <c r="C2095" s="179">
        <v>6500</v>
      </c>
      <c r="D2095" s="88" t="s">
        <v>2863</v>
      </c>
      <c r="E2095" s="184" cm="1">
        <f t="array" ref="E2095">_xlfn.IFS($D2095=$O$5,C2095*$P$5,$D2095=$O$6,$C2095*$P$6,$D2095="AZN",$C2095)</f>
        <v>11050</v>
      </c>
      <c r="F2095" s="183" cm="1">
        <f t="array" ref="F2095">_xlfn.IFS($D2095=$O$5,$C2095*$P$5*0.01,$D2095=$O$6,$C2095*$P$6*0.01,$D2095="AZN",$C2095*0.08)</f>
        <v>110.5</v>
      </c>
    </row>
    <row r="2096" spans="1:6" x14ac:dyDescent="0.3">
      <c r="A2096" s="177" t="s">
        <v>1268</v>
      </c>
      <c r="B2096" s="178">
        <v>44185</v>
      </c>
      <c r="C2096" s="179">
        <v>1300</v>
      </c>
      <c r="D2096" s="88" t="s">
        <v>2863</v>
      </c>
      <c r="E2096" s="184" cm="1">
        <f t="array" ref="E2096">_xlfn.IFS($D2096=$O$5,C2096*$P$5,$D2096=$O$6,$C2096*$P$6,$D2096="AZN",$C2096)</f>
        <v>2210</v>
      </c>
      <c r="F2096" s="183" cm="1">
        <f t="array" ref="F2096">_xlfn.IFS($D2096=$O$5,$C2096*$P$5*0.01,$D2096=$O$6,$C2096*$P$6*0.01,$D2096="AZN",$C2096*0.08)</f>
        <v>22.1</v>
      </c>
    </row>
    <row r="2097" spans="1:6" x14ac:dyDescent="0.3">
      <c r="A2097" s="177" t="s">
        <v>471</v>
      </c>
      <c r="B2097" s="178">
        <v>44380</v>
      </c>
      <c r="C2097" s="179">
        <v>9000</v>
      </c>
      <c r="D2097" s="88" t="s">
        <v>2863</v>
      </c>
      <c r="E2097" s="184" cm="1">
        <f t="array" ref="E2097">_xlfn.IFS($D2097=$O$5,C2097*$P$5,$D2097=$O$6,$C2097*$P$6,$D2097="AZN",$C2097)</f>
        <v>15300</v>
      </c>
      <c r="F2097" s="183" cm="1">
        <f t="array" ref="F2097">_xlfn.IFS($D2097=$O$5,$C2097*$P$5*0.01,$D2097=$O$6,$C2097*$P$6*0.01,$D2097="AZN",$C2097*0.08)</f>
        <v>153</v>
      </c>
    </row>
    <row r="2098" spans="1:6" x14ac:dyDescent="0.3">
      <c r="A2098" s="177" t="s">
        <v>308</v>
      </c>
      <c r="B2098" s="178">
        <v>44611</v>
      </c>
      <c r="C2098" s="179">
        <v>9100</v>
      </c>
      <c r="D2098" s="88" t="s">
        <v>2864</v>
      </c>
      <c r="E2098" s="184" cm="1">
        <f t="array" ref="E2098">_xlfn.IFS($D2098=$O$5,C2098*$P$5,$D2098=$O$6,$C2098*$P$6,$D2098="AZN",$C2098)</f>
        <v>16530.150000000001</v>
      </c>
      <c r="F2098" s="183" cm="1">
        <f t="array" ref="F2098">_xlfn.IFS($D2098=$O$5,$C2098*$P$5*0.01,$D2098=$O$6,$C2098*$P$6*0.01,$D2098="AZN",$C2098*0.08)</f>
        <v>165.3015</v>
      </c>
    </row>
    <row r="2099" spans="1:6" x14ac:dyDescent="0.3">
      <c r="A2099" s="177" t="s">
        <v>562</v>
      </c>
      <c r="B2099" s="178">
        <v>44771</v>
      </c>
      <c r="C2099" s="179">
        <v>5700</v>
      </c>
      <c r="D2099" s="88" t="s">
        <v>2864</v>
      </c>
      <c r="E2099" s="184" cm="1">
        <f t="array" ref="E2099">_xlfn.IFS($D2099=$O$5,C2099*$P$5,$D2099=$O$6,$C2099*$P$6,$D2099="AZN",$C2099)</f>
        <v>10354.049999999999</v>
      </c>
      <c r="F2099" s="183" cm="1">
        <f t="array" ref="F2099">_xlfn.IFS($D2099=$O$5,$C2099*$P$5*0.01,$D2099=$O$6,$C2099*$P$6*0.01,$D2099="AZN",$C2099*0.08)</f>
        <v>103.54049999999999</v>
      </c>
    </row>
    <row r="2100" spans="1:6" x14ac:dyDescent="0.3">
      <c r="A2100" s="177" t="s">
        <v>376</v>
      </c>
      <c r="B2100" s="178">
        <v>44337</v>
      </c>
      <c r="C2100" s="179">
        <v>5200</v>
      </c>
      <c r="D2100" s="88" t="s">
        <v>2863</v>
      </c>
      <c r="E2100" s="184" cm="1">
        <f t="array" ref="E2100">_xlfn.IFS($D2100=$O$5,C2100*$P$5,$D2100=$O$6,$C2100*$P$6,$D2100="AZN",$C2100)</f>
        <v>8840</v>
      </c>
      <c r="F2100" s="183" cm="1">
        <f t="array" ref="F2100">_xlfn.IFS($D2100=$O$5,$C2100*$P$5*0.01,$D2100=$O$6,$C2100*$P$6*0.01,$D2100="AZN",$C2100*0.08)</f>
        <v>88.4</v>
      </c>
    </row>
    <row r="2101" spans="1:6" x14ac:dyDescent="0.3">
      <c r="A2101" s="177" t="s">
        <v>1440</v>
      </c>
      <c r="B2101" s="178">
        <v>44289</v>
      </c>
      <c r="C2101" s="179">
        <v>12700</v>
      </c>
      <c r="D2101" s="88" t="s">
        <v>2863</v>
      </c>
      <c r="E2101" s="184" cm="1">
        <f t="array" ref="E2101">_xlfn.IFS($D2101=$O$5,C2101*$P$5,$D2101=$O$6,$C2101*$P$6,$D2101="AZN",$C2101)</f>
        <v>21590</v>
      </c>
      <c r="F2101" s="183" cm="1">
        <f t="array" ref="F2101">_xlfn.IFS($D2101=$O$5,$C2101*$P$5*0.01,$D2101=$O$6,$C2101*$P$6*0.01,$D2101="AZN",$C2101*0.08)</f>
        <v>215.9</v>
      </c>
    </row>
    <row r="2102" spans="1:6" x14ac:dyDescent="0.3">
      <c r="A2102" s="177" t="s">
        <v>1441</v>
      </c>
      <c r="B2102" s="178">
        <v>43805</v>
      </c>
      <c r="C2102" s="179">
        <v>7400</v>
      </c>
      <c r="D2102" s="88" t="s">
        <v>2864</v>
      </c>
      <c r="E2102" s="184" cm="1">
        <f t="array" ref="E2102">_xlfn.IFS($D2102=$O$5,C2102*$P$5,$D2102=$O$6,$C2102*$P$6,$D2102="AZN",$C2102)</f>
        <v>13442.1</v>
      </c>
      <c r="F2102" s="183" cm="1">
        <f t="array" ref="F2102">_xlfn.IFS($D2102=$O$5,$C2102*$P$5*0.01,$D2102=$O$6,$C2102*$P$6*0.01,$D2102="AZN",$C2102*0.08)</f>
        <v>134.42099999999999</v>
      </c>
    </row>
    <row r="2103" spans="1:6" x14ac:dyDescent="0.3">
      <c r="A2103" s="177" t="s">
        <v>1442</v>
      </c>
      <c r="B2103" s="178">
        <v>44747</v>
      </c>
      <c r="C2103" s="179">
        <v>8600</v>
      </c>
      <c r="D2103" s="88" t="s">
        <v>2863</v>
      </c>
      <c r="E2103" s="184" cm="1">
        <f t="array" ref="E2103">_xlfn.IFS($D2103=$O$5,C2103*$P$5,$D2103=$O$6,$C2103*$P$6,$D2103="AZN",$C2103)</f>
        <v>14620</v>
      </c>
      <c r="F2103" s="183" cm="1">
        <f t="array" ref="F2103">_xlfn.IFS($D2103=$O$5,$C2103*$P$5*0.01,$D2103=$O$6,$C2103*$P$6*0.01,$D2103="AZN",$C2103*0.08)</f>
        <v>146.20000000000002</v>
      </c>
    </row>
    <row r="2104" spans="1:6" x14ac:dyDescent="0.3">
      <c r="A2104" s="177" t="s">
        <v>1443</v>
      </c>
      <c r="B2104" s="178">
        <v>44004</v>
      </c>
      <c r="C2104" s="179">
        <v>4300</v>
      </c>
      <c r="D2104" s="88" t="s">
        <v>2863</v>
      </c>
      <c r="E2104" s="184" cm="1">
        <f t="array" ref="E2104">_xlfn.IFS($D2104=$O$5,C2104*$P$5,$D2104=$O$6,$C2104*$P$6,$D2104="AZN",$C2104)</f>
        <v>7310</v>
      </c>
      <c r="F2104" s="183" cm="1">
        <f t="array" ref="F2104">_xlfn.IFS($D2104=$O$5,$C2104*$P$5*0.01,$D2104=$O$6,$C2104*$P$6*0.01,$D2104="AZN",$C2104*0.08)</f>
        <v>73.100000000000009</v>
      </c>
    </row>
    <row r="2105" spans="1:6" x14ac:dyDescent="0.3">
      <c r="A2105" s="177" t="s">
        <v>1078</v>
      </c>
      <c r="B2105" s="178">
        <v>44091</v>
      </c>
      <c r="C2105" s="179">
        <v>3900</v>
      </c>
      <c r="D2105" s="88" t="s">
        <v>2864</v>
      </c>
      <c r="E2105" s="184" cm="1">
        <f t="array" ref="E2105">_xlfn.IFS($D2105=$O$5,C2105*$P$5,$D2105=$O$6,$C2105*$P$6,$D2105="AZN",$C2105)</f>
        <v>7084.35</v>
      </c>
      <c r="F2105" s="183" cm="1">
        <f t="array" ref="F2105">_xlfn.IFS($D2105=$O$5,$C2105*$P$5*0.01,$D2105=$O$6,$C2105*$P$6*0.01,$D2105="AZN",$C2105*0.08)</f>
        <v>70.843500000000006</v>
      </c>
    </row>
    <row r="2106" spans="1:6" x14ac:dyDescent="0.3">
      <c r="A2106" s="177" t="s">
        <v>1115</v>
      </c>
      <c r="B2106" s="178">
        <v>44474</v>
      </c>
      <c r="C2106" s="179">
        <v>4300</v>
      </c>
      <c r="D2106" s="88" t="s">
        <v>2863</v>
      </c>
      <c r="E2106" s="184" cm="1">
        <f t="array" ref="E2106">_xlfn.IFS($D2106=$O$5,C2106*$P$5,$D2106=$O$6,$C2106*$P$6,$D2106="AZN",$C2106)</f>
        <v>7310</v>
      </c>
      <c r="F2106" s="183" cm="1">
        <f t="array" ref="F2106">_xlfn.IFS($D2106=$O$5,$C2106*$P$5*0.01,$D2106=$O$6,$C2106*$P$6*0.01,$D2106="AZN",$C2106*0.08)</f>
        <v>73.100000000000009</v>
      </c>
    </row>
    <row r="2107" spans="1:6" x14ac:dyDescent="0.3">
      <c r="A2107" s="177" t="s">
        <v>1444</v>
      </c>
      <c r="B2107" s="178">
        <v>43861</v>
      </c>
      <c r="C2107" s="179">
        <v>4200</v>
      </c>
      <c r="D2107" s="88" t="s">
        <v>2864</v>
      </c>
      <c r="E2107" s="184" cm="1">
        <f t="array" ref="E2107">_xlfn.IFS($D2107=$O$5,C2107*$P$5,$D2107=$O$6,$C2107*$P$6,$D2107="AZN",$C2107)</f>
        <v>7629.3</v>
      </c>
      <c r="F2107" s="183" cm="1">
        <f t="array" ref="F2107">_xlfn.IFS($D2107=$O$5,$C2107*$P$5*0.01,$D2107=$O$6,$C2107*$P$6*0.01,$D2107="AZN",$C2107*0.08)</f>
        <v>76.293000000000006</v>
      </c>
    </row>
    <row r="2108" spans="1:6" x14ac:dyDescent="0.3">
      <c r="A2108" s="177" t="s">
        <v>1296</v>
      </c>
      <c r="B2108" s="178">
        <v>44368</v>
      </c>
      <c r="C2108" s="179">
        <v>5200</v>
      </c>
      <c r="D2108" s="88" t="s">
        <v>2863</v>
      </c>
      <c r="E2108" s="184" cm="1">
        <f t="array" ref="E2108">_xlfn.IFS($D2108=$O$5,C2108*$P$5,$D2108=$O$6,$C2108*$P$6,$D2108="AZN",$C2108)</f>
        <v>8840</v>
      </c>
      <c r="F2108" s="183" cm="1">
        <f t="array" ref="F2108">_xlfn.IFS($D2108=$O$5,$C2108*$P$5*0.01,$D2108=$O$6,$C2108*$P$6*0.01,$D2108="AZN",$C2108*0.08)</f>
        <v>88.4</v>
      </c>
    </row>
    <row r="2109" spans="1:6" x14ac:dyDescent="0.3">
      <c r="A2109" s="177" t="s">
        <v>1417</v>
      </c>
      <c r="B2109" s="178">
        <v>44183</v>
      </c>
      <c r="C2109" s="179">
        <v>2200</v>
      </c>
      <c r="D2109" s="88" t="s">
        <v>2863</v>
      </c>
      <c r="E2109" s="184" cm="1">
        <f t="array" ref="E2109">_xlfn.IFS($D2109=$O$5,C2109*$P$5,$D2109=$O$6,$C2109*$P$6,$D2109="AZN",$C2109)</f>
        <v>3740</v>
      </c>
      <c r="F2109" s="183" cm="1">
        <f t="array" ref="F2109">_xlfn.IFS($D2109=$O$5,$C2109*$P$5*0.01,$D2109=$O$6,$C2109*$P$6*0.01,$D2109="AZN",$C2109*0.08)</f>
        <v>37.4</v>
      </c>
    </row>
    <row r="2110" spans="1:6" x14ac:dyDescent="0.3">
      <c r="A2110" s="177" t="s">
        <v>649</v>
      </c>
      <c r="B2110" s="178">
        <v>43581</v>
      </c>
      <c r="C2110" s="179">
        <v>3200</v>
      </c>
      <c r="D2110" s="88" t="s">
        <v>2863</v>
      </c>
      <c r="E2110" s="184" cm="1">
        <f t="array" ref="E2110">_xlfn.IFS($D2110=$O$5,C2110*$P$5,$D2110=$O$6,$C2110*$P$6,$D2110="AZN",$C2110)</f>
        <v>5440</v>
      </c>
      <c r="F2110" s="183" cm="1">
        <f t="array" ref="F2110">_xlfn.IFS($D2110=$O$5,$C2110*$P$5*0.01,$D2110=$O$6,$C2110*$P$6*0.01,$D2110="AZN",$C2110*0.08)</f>
        <v>54.4</v>
      </c>
    </row>
    <row r="2111" spans="1:6" x14ac:dyDescent="0.3">
      <c r="A2111" s="177" t="s">
        <v>443</v>
      </c>
      <c r="B2111" s="178">
        <v>44216</v>
      </c>
      <c r="C2111" s="179">
        <v>8000</v>
      </c>
      <c r="D2111" s="88" t="s">
        <v>2862</v>
      </c>
      <c r="E2111" s="184" cm="1">
        <f t="array" ref="E2111">_xlfn.IFS($D2111=$O$5,C2111*$P$5,$D2111=$O$6,$C2111*$P$6,$D2111="AZN",$C2111)</f>
        <v>8000</v>
      </c>
      <c r="F2111" s="183" cm="1">
        <f t="array" ref="F2111">_xlfn.IFS($D2111=$O$5,$C2111*$P$5*0.01,$D2111=$O$6,$C2111*$P$6*0.01,$D2111="AZN",$C2111*0.08)</f>
        <v>640</v>
      </c>
    </row>
    <row r="2112" spans="1:6" x14ac:dyDescent="0.3">
      <c r="A2112" s="177" t="s">
        <v>861</v>
      </c>
      <c r="B2112" s="178">
        <v>44622</v>
      </c>
      <c r="C2112" s="179">
        <v>12200</v>
      </c>
      <c r="D2112" s="88" t="s">
        <v>2864</v>
      </c>
      <c r="E2112" s="184" cm="1">
        <f t="array" ref="E2112">_xlfn.IFS($D2112=$O$5,C2112*$P$5,$D2112=$O$6,$C2112*$P$6,$D2112="AZN",$C2112)</f>
        <v>22161.3</v>
      </c>
      <c r="F2112" s="183" cm="1">
        <f t="array" ref="F2112">_xlfn.IFS($D2112=$O$5,$C2112*$P$5*0.01,$D2112=$O$6,$C2112*$P$6*0.01,$D2112="AZN",$C2112*0.08)</f>
        <v>221.613</v>
      </c>
    </row>
    <row r="2113" spans="1:6" x14ac:dyDescent="0.3">
      <c r="A2113" s="177" t="s">
        <v>1445</v>
      </c>
      <c r="B2113" s="178">
        <v>44736</v>
      </c>
      <c r="C2113" s="179">
        <v>6700</v>
      </c>
      <c r="D2113" s="88" t="s">
        <v>2862</v>
      </c>
      <c r="E2113" s="184" cm="1">
        <f t="array" ref="E2113">_xlfn.IFS($D2113=$O$5,C2113*$P$5,$D2113=$O$6,$C2113*$P$6,$D2113="AZN",$C2113)</f>
        <v>6700</v>
      </c>
      <c r="F2113" s="183" cm="1">
        <f t="array" ref="F2113">_xlfn.IFS($D2113=$O$5,$C2113*$P$5*0.01,$D2113=$O$6,$C2113*$P$6*0.01,$D2113="AZN",$C2113*0.08)</f>
        <v>536</v>
      </c>
    </row>
    <row r="2114" spans="1:6" x14ac:dyDescent="0.3">
      <c r="A2114" s="177" t="s">
        <v>883</v>
      </c>
      <c r="B2114" s="178">
        <v>44485</v>
      </c>
      <c r="C2114" s="179">
        <v>11900</v>
      </c>
      <c r="D2114" s="88" t="s">
        <v>2863</v>
      </c>
      <c r="E2114" s="184" cm="1">
        <f t="array" ref="E2114">_xlfn.IFS($D2114=$O$5,C2114*$P$5,$D2114=$O$6,$C2114*$P$6,$D2114="AZN",$C2114)</f>
        <v>20230</v>
      </c>
      <c r="F2114" s="183" cm="1">
        <f t="array" ref="F2114">_xlfn.IFS($D2114=$O$5,$C2114*$P$5*0.01,$D2114=$O$6,$C2114*$P$6*0.01,$D2114="AZN",$C2114*0.08)</f>
        <v>202.3</v>
      </c>
    </row>
    <row r="2115" spans="1:6" x14ac:dyDescent="0.3">
      <c r="A2115" s="177" t="s">
        <v>1029</v>
      </c>
      <c r="B2115" s="178">
        <v>44191</v>
      </c>
      <c r="C2115" s="179">
        <v>5300</v>
      </c>
      <c r="D2115" s="88" t="s">
        <v>2862</v>
      </c>
      <c r="E2115" s="184" cm="1">
        <f t="array" ref="E2115">_xlfn.IFS($D2115=$O$5,C2115*$P$5,$D2115=$O$6,$C2115*$P$6,$D2115="AZN",$C2115)</f>
        <v>5300</v>
      </c>
      <c r="F2115" s="183" cm="1">
        <f t="array" ref="F2115">_xlfn.IFS($D2115=$O$5,$C2115*$P$5*0.01,$D2115=$O$6,$C2115*$P$6*0.01,$D2115="AZN",$C2115*0.08)</f>
        <v>424</v>
      </c>
    </row>
    <row r="2116" spans="1:6" x14ac:dyDescent="0.3">
      <c r="A2116" s="177" t="s">
        <v>1446</v>
      </c>
      <c r="B2116" s="178">
        <v>44126</v>
      </c>
      <c r="C2116" s="179">
        <v>2200</v>
      </c>
      <c r="D2116" s="88" t="s">
        <v>2864</v>
      </c>
      <c r="E2116" s="184" cm="1">
        <f t="array" ref="E2116">_xlfn.IFS($D2116=$O$5,C2116*$P$5,$D2116=$O$6,$C2116*$P$6,$D2116="AZN",$C2116)</f>
        <v>3996.3</v>
      </c>
      <c r="F2116" s="183" cm="1">
        <f t="array" ref="F2116">_xlfn.IFS($D2116=$O$5,$C2116*$P$5*0.01,$D2116=$O$6,$C2116*$P$6*0.01,$D2116="AZN",$C2116*0.08)</f>
        <v>39.963000000000001</v>
      </c>
    </row>
    <row r="2117" spans="1:6" x14ac:dyDescent="0.3">
      <c r="A2117" s="177" t="s">
        <v>1054</v>
      </c>
      <c r="B2117" s="178">
        <v>43757</v>
      </c>
      <c r="C2117" s="179">
        <v>1800</v>
      </c>
      <c r="D2117" s="88" t="s">
        <v>2862</v>
      </c>
      <c r="E2117" s="184" cm="1">
        <f t="array" ref="E2117">_xlfn.IFS($D2117=$O$5,C2117*$P$5,$D2117=$O$6,$C2117*$P$6,$D2117="AZN",$C2117)</f>
        <v>1800</v>
      </c>
      <c r="F2117" s="183" cm="1">
        <f t="array" ref="F2117">_xlfn.IFS($D2117=$O$5,$C2117*$P$5*0.01,$D2117=$O$6,$C2117*$P$6*0.01,$D2117="AZN",$C2117*0.08)</f>
        <v>144</v>
      </c>
    </row>
    <row r="2118" spans="1:6" x14ac:dyDescent="0.3">
      <c r="A2118" s="177" t="s">
        <v>1447</v>
      </c>
      <c r="B2118" s="178">
        <v>44528</v>
      </c>
      <c r="C2118" s="179">
        <v>6300</v>
      </c>
      <c r="D2118" s="88" t="s">
        <v>2864</v>
      </c>
      <c r="E2118" s="184" cm="1">
        <f t="array" ref="E2118">_xlfn.IFS($D2118=$O$5,C2118*$P$5,$D2118=$O$6,$C2118*$P$6,$D2118="AZN",$C2118)</f>
        <v>11443.95</v>
      </c>
      <c r="F2118" s="183" cm="1">
        <f t="array" ref="F2118">_xlfn.IFS($D2118=$O$5,$C2118*$P$5*0.01,$D2118=$O$6,$C2118*$P$6*0.01,$D2118="AZN",$C2118*0.08)</f>
        <v>114.43950000000001</v>
      </c>
    </row>
    <row r="2119" spans="1:6" x14ac:dyDescent="0.3">
      <c r="A2119" s="177" t="s">
        <v>387</v>
      </c>
      <c r="B2119" s="178">
        <v>44410</v>
      </c>
      <c r="C2119" s="179">
        <v>9300</v>
      </c>
      <c r="D2119" s="88" t="s">
        <v>2862</v>
      </c>
      <c r="E2119" s="184" cm="1">
        <f t="array" ref="E2119">_xlfn.IFS($D2119=$O$5,C2119*$P$5,$D2119=$O$6,$C2119*$P$6,$D2119="AZN",$C2119)</f>
        <v>9300</v>
      </c>
      <c r="F2119" s="183" cm="1">
        <f t="array" ref="F2119">_xlfn.IFS($D2119=$O$5,$C2119*$P$5*0.01,$D2119=$O$6,$C2119*$P$6*0.01,$D2119="AZN",$C2119*0.08)</f>
        <v>744</v>
      </c>
    </row>
    <row r="2120" spans="1:6" x14ac:dyDescent="0.3">
      <c r="A2120" s="177" t="s">
        <v>1123</v>
      </c>
      <c r="B2120" s="178">
        <v>43914</v>
      </c>
      <c r="C2120" s="179">
        <v>2500</v>
      </c>
      <c r="D2120" s="88" t="s">
        <v>2863</v>
      </c>
      <c r="E2120" s="184" cm="1">
        <f t="array" ref="E2120">_xlfn.IFS($D2120=$O$5,C2120*$P$5,$D2120=$O$6,$C2120*$P$6,$D2120="AZN",$C2120)</f>
        <v>4250</v>
      </c>
      <c r="F2120" s="183" cm="1">
        <f t="array" ref="F2120">_xlfn.IFS($D2120=$O$5,$C2120*$P$5*0.01,$D2120=$O$6,$C2120*$P$6*0.01,$D2120="AZN",$C2120*0.08)</f>
        <v>42.5</v>
      </c>
    </row>
    <row r="2121" spans="1:6" x14ac:dyDescent="0.3">
      <c r="A2121" s="177" t="s">
        <v>1448</v>
      </c>
      <c r="B2121" s="178">
        <v>44141</v>
      </c>
      <c r="C2121" s="179">
        <v>3400</v>
      </c>
      <c r="D2121" s="88" t="s">
        <v>2863</v>
      </c>
      <c r="E2121" s="184" cm="1">
        <f t="array" ref="E2121">_xlfn.IFS($D2121=$O$5,C2121*$P$5,$D2121=$O$6,$C2121*$P$6,$D2121="AZN",$C2121)</f>
        <v>5780</v>
      </c>
      <c r="F2121" s="183" cm="1">
        <f t="array" ref="F2121">_xlfn.IFS($D2121=$O$5,$C2121*$P$5*0.01,$D2121=$O$6,$C2121*$P$6*0.01,$D2121="AZN",$C2121*0.08)</f>
        <v>57.800000000000004</v>
      </c>
    </row>
    <row r="2122" spans="1:6" x14ac:dyDescent="0.3">
      <c r="A2122" s="177" t="s">
        <v>1449</v>
      </c>
      <c r="B2122" s="178">
        <v>44206</v>
      </c>
      <c r="C2122" s="179">
        <v>7800</v>
      </c>
      <c r="D2122" s="88" t="s">
        <v>2864</v>
      </c>
      <c r="E2122" s="184" cm="1">
        <f t="array" ref="E2122">_xlfn.IFS($D2122=$O$5,C2122*$P$5,$D2122=$O$6,$C2122*$P$6,$D2122="AZN",$C2122)</f>
        <v>14168.7</v>
      </c>
      <c r="F2122" s="183" cm="1">
        <f t="array" ref="F2122">_xlfn.IFS($D2122=$O$5,$C2122*$P$5*0.01,$D2122=$O$6,$C2122*$P$6*0.01,$D2122="AZN",$C2122*0.08)</f>
        <v>141.68700000000001</v>
      </c>
    </row>
    <row r="2123" spans="1:6" x14ac:dyDescent="0.3">
      <c r="A2123" s="177" t="s">
        <v>176</v>
      </c>
      <c r="B2123" s="178">
        <v>44405</v>
      </c>
      <c r="C2123" s="179">
        <v>7400</v>
      </c>
      <c r="D2123" s="88" t="s">
        <v>2864</v>
      </c>
      <c r="E2123" s="184" cm="1">
        <f t="array" ref="E2123">_xlfn.IFS($D2123=$O$5,C2123*$P$5,$D2123=$O$6,$C2123*$P$6,$D2123="AZN",$C2123)</f>
        <v>13442.1</v>
      </c>
      <c r="F2123" s="183" cm="1">
        <f t="array" ref="F2123">_xlfn.IFS($D2123=$O$5,$C2123*$P$5*0.01,$D2123=$O$6,$C2123*$P$6*0.01,$D2123="AZN",$C2123*0.08)</f>
        <v>134.42099999999999</v>
      </c>
    </row>
    <row r="2124" spans="1:6" x14ac:dyDescent="0.3">
      <c r="A2124" s="177" t="s">
        <v>905</v>
      </c>
      <c r="B2124" s="178">
        <v>43717</v>
      </c>
      <c r="C2124" s="179">
        <v>9900</v>
      </c>
      <c r="D2124" s="88" t="s">
        <v>2862</v>
      </c>
      <c r="E2124" s="184" cm="1">
        <f t="array" ref="E2124">_xlfn.IFS($D2124=$O$5,C2124*$P$5,$D2124=$O$6,$C2124*$P$6,$D2124="AZN",$C2124)</f>
        <v>9900</v>
      </c>
      <c r="F2124" s="183" cm="1">
        <f t="array" ref="F2124">_xlfn.IFS($D2124=$O$5,$C2124*$P$5*0.01,$D2124=$O$6,$C2124*$P$6*0.01,$D2124="AZN",$C2124*0.08)</f>
        <v>792</v>
      </c>
    </row>
    <row r="2125" spans="1:6" x14ac:dyDescent="0.3">
      <c r="A2125" s="177" t="s">
        <v>1450</v>
      </c>
      <c r="B2125" s="178">
        <v>44191</v>
      </c>
      <c r="C2125" s="179">
        <v>7800</v>
      </c>
      <c r="D2125" s="88" t="s">
        <v>2863</v>
      </c>
      <c r="E2125" s="184" cm="1">
        <f t="array" ref="E2125">_xlfn.IFS($D2125=$O$5,C2125*$P$5,$D2125=$O$6,$C2125*$P$6,$D2125="AZN",$C2125)</f>
        <v>13260</v>
      </c>
      <c r="F2125" s="183" cm="1">
        <f t="array" ref="F2125">_xlfn.IFS($D2125=$O$5,$C2125*$P$5*0.01,$D2125=$O$6,$C2125*$P$6*0.01,$D2125="AZN",$C2125*0.08)</f>
        <v>132.6</v>
      </c>
    </row>
    <row r="2126" spans="1:6" x14ac:dyDescent="0.3">
      <c r="A2126" s="177" t="s">
        <v>1451</v>
      </c>
      <c r="B2126" s="178">
        <v>44528</v>
      </c>
      <c r="C2126" s="179">
        <v>2900</v>
      </c>
      <c r="D2126" s="88" t="s">
        <v>2863</v>
      </c>
      <c r="E2126" s="184" cm="1">
        <f t="array" ref="E2126">_xlfn.IFS($D2126=$O$5,C2126*$P$5,$D2126=$O$6,$C2126*$P$6,$D2126="AZN",$C2126)</f>
        <v>4930</v>
      </c>
      <c r="F2126" s="183" cm="1">
        <f t="array" ref="F2126">_xlfn.IFS($D2126=$O$5,$C2126*$P$5*0.01,$D2126=$O$6,$C2126*$P$6*0.01,$D2126="AZN",$C2126*0.08)</f>
        <v>49.300000000000004</v>
      </c>
    </row>
    <row r="2127" spans="1:6" x14ac:dyDescent="0.3">
      <c r="A2127" s="177" t="s">
        <v>967</v>
      </c>
      <c r="B2127" s="178">
        <v>43883</v>
      </c>
      <c r="C2127" s="179">
        <v>5800</v>
      </c>
      <c r="D2127" s="88" t="s">
        <v>2863</v>
      </c>
      <c r="E2127" s="184" cm="1">
        <f t="array" ref="E2127">_xlfn.IFS($D2127=$O$5,C2127*$P$5,$D2127=$O$6,$C2127*$P$6,$D2127="AZN",$C2127)</f>
        <v>9860</v>
      </c>
      <c r="F2127" s="183" cm="1">
        <f t="array" ref="F2127">_xlfn.IFS($D2127=$O$5,$C2127*$P$5*0.01,$D2127=$O$6,$C2127*$P$6*0.01,$D2127="AZN",$C2127*0.08)</f>
        <v>98.600000000000009</v>
      </c>
    </row>
    <row r="2128" spans="1:6" x14ac:dyDescent="0.3">
      <c r="A2128" s="177" t="s">
        <v>1164</v>
      </c>
      <c r="B2128" s="178">
        <v>44339</v>
      </c>
      <c r="C2128" s="179">
        <v>8300</v>
      </c>
      <c r="D2128" s="88" t="s">
        <v>2864</v>
      </c>
      <c r="E2128" s="184" cm="1">
        <f t="array" ref="E2128">_xlfn.IFS($D2128=$O$5,C2128*$P$5,$D2128=$O$6,$C2128*$P$6,$D2128="AZN",$C2128)</f>
        <v>15076.95</v>
      </c>
      <c r="F2128" s="183" cm="1">
        <f t="array" ref="F2128">_xlfn.IFS($D2128=$O$5,$C2128*$P$5*0.01,$D2128=$O$6,$C2128*$P$6*0.01,$D2128="AZN",$C2128*0.08)</f>
        <v>150.76950000000002</v>
      </c>
    </row>
    <row r="2129" spans="1:6" x14ac:dyDescent="0.3">
      <c r="A2129" s="177" t="s">
        <v>1452</v>
      </c>
      <c r="B2129" s="178">
        <v>44484</v>
      </c>
      <c r="C2129" s="179">
        <v>9100</v>
      </c>
      <c r="D2129" s="88" t="s">
        <v>2864</v>
      </c>
      <c r="E2129" s="184" cm="1">
        <f t="array" ref="E2129">_xlfn.IFS($D2129=$O$5,C2129*$P$5,$D2129=$O$6,$C2129*$P$6,$D2129="AZN",$C2129)</f>
        <v>16530.150000000001</v>
      </c>
      <c r="F2129" s="183" cm="1">
        <f t="array" ref="F2129">_xlfn.IFS($D2129=$O$5,$C2129*$P$5*0.01,$D2129=$O$6,$C2129*$P$6*0.01,$D2129="AZN",$C2129*0.08)</f>
        <v>165.3015</v>
      </c>
    </row>
    <row r="2130" spans="1:6" x14ac:dyDescent="0.3">
      <c r="A2130" s="177" t="s">
        <v>1289</v>
      </c>
      <c r="B2130" s="178">
        <v>43831</v>
      </c>
      <c r="C2130" s="179">
        <v>11900</v>
      </c>
      <c r="D2130" s="88" t="s">
        <v>2862</v>
      </c>
      <c r="E2130" s="184" cm="1">
        <f t="array" ref="E2130">_xlfn.IFS($D2130=$O$5,C2130*$P$5,$D2130=$O$6,$C2130*$P$6,$D2130="AZN",$C2130)</f>
        <v>11900</v>
      </c>
      <c r="F2130" s="183" cm="1">
        <f t="array" ref="F2130">_xlfn.IFS($D2130=$O$5,$C2130*$P$5*0.01,$D2130=$O$6,$C2130*$P$6*0.01,$D2130="AZN",$C2130*0.08)</f>
        <v>952</v>
      </c>
    </row>
    <row r="2131" spans="1:6" x14ac:dyDescent="0.3">
      <c r="A2131" s="177" t="s">
        <v>1453</v>
      </c>
      <c r="B2131" s="178">
        <v>44482</v>
      </c>
      <c r="C2131" s="179">
        <v>8900</v>
      </c>
      <c r="D2131" s="88" t="s">
        <v>2862</v>
      </c>
      <c r="E2131" s="184" cm="1">
        <f t="array" ref="E2131">_xlfn.IFS($D2131=$O$5,C2131*$P$5,$D2131=$O$6,$C2131*$P$6,$D2131="AZN",$C2131)</f>
        <v>8900</v>
      </c>
      <c r="F2131" s="183" cm="1">
        <f t="array" ref="F2131">_xlfn.IFS($D2131=$O$5,$C2131*$P$5*0.01,$D2131=$O$6,$C2131*$P$6*0.01,$D2131="AZN",$C2131*0.08)</f>
        <v>712</v>
      </c>
    </row>
    <row r="2132" spans="1:6" x14ac:dyDescent="0.3">
      <c r="A2132" s="177" t="s">
        <v>1454</v>
      </c>
      <c r="B2132" s="178">
        <v>43763</v>
      </c>
      <c r="C2132" s="179">
        <v>10400</v>
      </c>
      <c r="D2132" s="88" t="s">
        <v>2862</v>
      </c>
      <c r="E2132" s="184" cm="1">
        <f t="array" ref="E2132">_xlfn.IFS($D2132=$O$5,C2132*$P$5,$D2132=$O$6,$C2132*$P$6,$D2132="AZN",$C2132)</f>
        <v>10400</v>
      </c>
      <c r="F2132" s="183" cm="1">
        <f t="array" ref="F2132">_xlfn.IFS($D2132=$O$5,$C2132*$P$5*0.01,$D2132=$O$6,$C2132*$P$6*0.01,$D2132="AZN",$C2132*0.08)</f>
        <v>832</v>
      </c>
    </row>
    <row r="2133" spans="1:6" x14ac:dyDescent="0.3">
      <c r="A2133" s="177" t="s">
        <v>235</v>
      </c>
      <c r="B2133" s="178">
        <v>43969</v>
      </c>
      <c r="C2133" s="179">
        <v>12100</v>
      </c>
      <c r="D2133" s="88" t="s">
        <v>2862</v>
      </c>
      <c r="E2133" s="184" cm="1">
        <f t="array" ref="E2133">_xlfn.IFS($D2133=$O$5,C2133*$P$5,$D2133=$O$6,$C2133*$P$6,$D2133="AZN",$C2133)</f>
        <v>12100</v>
      </c>
      <c r="F2133" s="183" cm="1">
        <f t="array" ref="F2133">_xlfn.IFS($D2133=$O$5,$C2133*$P$5*0.01,$D2133=$O$6,$C2133*$P$6*0.01,$D2133="AZN",$C2133*0.08)</f>
        <v>968</v>
      </c>
    </row>
    <row r="2134" spans="1:6" x14ac:dyDescent="0.3">
      <c r="A2134" s="177" t="s">
        <v>159</v>
      </c>
      <c r="B2134" s="178">
        <v>44711</v>
      </c>
      <c r="C2134" s="179">
        <v>10800</v>
      </c>
      <c r="D2134" s="88" t="s">
        <v>2863</v>
      </c>
      <c r="E2134" s="184" cm="1">
        <f t="array" ref="E2134">_xlfn.IFS($D2134=$O$5,C2134*$P$5,$D2134=$O$6,$C2134*$P$6,$D2134="AZN",$C2134)</f>
        <v>18360</v>
      </c>
      <c r="F2134" s="183" cm="1">
        <f t="array" ref="F2134">_xlfn.IFS($D2134=$O$5,$C2134*$P$5*0.01,$D2134=$O$6,$C2134*$P$6*0.01,$D2134="AZN",$C2134*0.08)</f>
        <v>183.6</v>
      </c>
    </row>
    <row r="2135" spans="1:6" x14ac:dyDescent="0.3">
      <c r="A2135" s="177" t="s">
        <v>1323</v>
      </c>
      <c r="B2135" s="178">
        <v>44215</v>
      </c>
      <c r="C2135" s="179">
        <v>4800</v>
      </c>
      <c r="D2135" s="88" t="s">
        <v>2862</v>
      </c>
      <c r="E2135" s="184" cm="1">
        <f t="array" ref="E2135">_xlfn.IFS($D2135=$O$5,C2135*$P$5,$D2135=$O$6,$C2135*$P$6,$D2135="AZN",$C2135)</f>
        <v>4800</v>
      </c>
      <c r="F2135" s="183" cm="1">
        <f t="array" ref="F2135">_xlfn.IFS($D2135=$O$5,$C2135*$P$5*0.01,$D2135=$O$6,$C2135*$P$6*0.01,$D2135="AZN",$C2135*0.08)</f>
        <v>384</v>
      </c>
    </row>
    <row r="2136" spans="1:6" x14ac:dyDescent="0.3">
      <c r="A2136" s="177" t="s">
        <v>1264</v>
      </c>
      <c r="B2136" s="178">
        <v>44189</v>
      </c>
      <c r="C2136" s="179">
        <v>10100</v>
      </c>
      <c r="D2136" s="88" t="s">
        <v>2862</v>
      </c>
      <c r="E2136" s="184" cm="1">
        <f t="array" ref="E2136">_xlfn.IFS($D2136=$O$5,C2136*$P$5,$D2136=$O$6,$C2136*$P$6,$D2136="AZN",$C2136)</f>
        <v>10100</v>
      </c>
      <c r="F2136" s="183" cm="1">
        <f t="array" ref="F2136">_xlfn.IFS($D2136=$O$5,$C2136*$P$5*0.01,$D2136=$O$6,$C2136*$P$6*0.01,$D2136="AZN",$C2136*0.08)</f>
        <v>808</v>
      </c>
    </row>
    <row r="2137" spans="1:6" x14ac:dyDescent="0.3">
      <c r="A2137" s="177" t="s">
        <v>1455</v>
      </c>
      <c r="B2137" s="178">
        <v>44012</v>
      </c>
      <c r="C2137" s="179">
        <v>12400</v>
      </c>
      <c r="D2137" s="88" t="s">
        <v>2864</v>
      </c>
      <c r="E2137" s="184" cm="1">
        <f t="array" ref="E2137">_xlfn.IFS($D2137=$O$5,C2137*$P$5,$D2137=$O$6,$C2137*$P$6,$D2137="AZN",$C2137)</f>
        <v>22524.6</v>
      </c>
      <c r="F2137" s="183" cm="1">
        <f t="array" ref="F2137">_xlfn.IFS($D2137=$O$5,$C2137*$P$5*0.01,$D2137=$O$6,$C2137*$P$6*0.01,$D2137="AZN",$C2137*0.08)</f>
        <v>225.24599999999998</v>
      </c>
    </row>
    <row r="2138" spans="1:6" x14ac:dyDescent="0.3">
      <c r="A2138" s="177" t="s">
        <v>1456</v>
      </c>
      <c r="B2138" s="178">
        <v>44142</v>
      </c>
      <c r="C2138" s="179">
        <v>11400</v>
      </c>
      <c r="D2138" s="88" t="s">
        <v>2862</v>
      </c>
      <c r="E2138" s="184" cm="1">
        <f t="array" ref="E2138">_xlfn.IFS($D2138=$O$5,C2138*$P$5,$D2138=$O$6,$C2138*$P$6,$D2138="AZN",$C2138)</f>
        <v>11400</v>
      </c>
      <c r="F2138" s="183" cm="1">
        <f t="array" ref="F2138">_xlfn.IFS($D2138=$O$5,$C2138*$P$5*0.01,$D2138=$O$6,$C2138*$P$6*0.01,$D2138="AZN",$C2138*0.08)</f>
        <v>912</v>
      </c>
    </row>
    <row r="2139" spans="1:6" x14ac:dyDescent="0.3">
      <c r="A2139" s="177" t="s">
        <v>1011</v>
      </c>
      <c r="B2139" s="178">
        <v>44619</v>
      </c>
      <c r="C2139" s="179">
        <v>11500</v>
      </c>
      <c r="D2139" s="88" t="s">
        <v>2863</v>
      </c>
      <c r="E2139" s="184" cm="1">
        <f t="array" ref="E2139">_xlfn.IFS($D2139=$O$5,C2139*$P$5,$D2139=$O$6,$C2139*$P$6,$D2139="AZN",$C2139)</f>
        <v>19550</v>
      </c>
      <c r="F2139" s="183" cm="1">
        <f t="array" ref="F2139">_xlfn.IFS($D2139=$O$5,$C2139*$P$5*0.01,$D2139=$O$6,$C2139*$P$6*0.01,$D2139="AZN",$C2139*0.08)</f>
        <v>195.5</v>
      </c>
    </row>
    <row r="2140" spans="1:6" x14ac:dyDescent="0.3">
      <c r="A2140" s="177" t="s">
        <v>1457</v>
      </c>
      <c r="B2140" s="178">
        <v>43649</v>
      </c>
      <c r="C2140" s="179">
        <v>7300</v>
      </c>
      <c r="D2140" s="88" t="s">
        <v>2863</v>
      </c>
      <c r="E2140" s="184" cm="1">
        <f t="array" ref="E2140">_xlfn.IFS($D2140=$O$5,C2140*$P$5,$D2140=$O$6,$C2140*$P$6,$D2140="AZN",$C2140)</f>
        <v>12410</v>
      </c>
      <c r="F2140" s="183" cm="1">
        <f t="array" ref="F2140">_xlfn.IFS($D2140=$O$5,$C2140*$P$5*0.01,$D2140=$O$6,$C2140*$P$6*0.01,$D2140="AZN",$C2140*0.08)</f>
        <v>124.10000000000001</v>
      </c>
    </row>
    <row r="2141" spans="1:6" x14ac:dyDescent="0.3">
      <c r="A2141" s="177" t="s">
        <v>373</v>
      </c>
      <c r="B2141" s="178">
        <v>44668</v>
      </c>
      <c r="C2141" s="179">
        <v>9400</v>
      </c>
      <c r="D2141" s="88" t="s">
        <v>2862</v>
      </c>
      <c r="E2141" s="184" cm="1">
        <f t="array" ref="E2141">_xlfn.IFS($D2141=$O$5,C2141*$P$5,$D2141=$O$6,$C2141*$P$6,$D2141="AZN",$C2141)</f>
        <v>9400</v>
      </c>
      <c r="F2141" s="183" cm="1">
        <f t="array" ref="F2141">_xlfn.IFS($D2141=$O$5,$C2141*$P$5*0.01,$D2141=$O$6,$C2141*$P$6*0.01,$D2141="AZN",$C2141*0.08)</f>
        <v>752</v>
      </c>
    </row>
    <row r="2142" spans="1:6" x14ac:dyDescent="0.3">
      <c r="A2142" s="177" t="s">
        <v>1458</v>
      </c>
      <c r="B2142" s="178">
        <v>44572</v>
      </c>
      <c r="C2142" s="179">
        <v>3800</v>
      </c>
      <c r="D2142" s="88" t="s">
        <v>2864</v>
      </c>
      <c r="E2142" s="184" cm="1">
        <f t="array" ref="E2142">_xlfn.IFS($D2142=$O$5,C2142*$P$5,$D2142=$O$6,$C2142*$P$6,$D2142="AZN",$C2142)</f>
        <v>6902.7</v>
      </c>
      <c r="F2142" s="183" cm="1">
        <f t="array" ref="F2142">_xlfn.IFS($D2142=$O$5,$C2142*$P$5*0.01,$D2142=$O$6,$C2142*$P$6*0.01,$D2142="AZN",$C2142*0.08)</f>
        <v>69.027000000000001</v>
      </c>
    </row>
    <row r="2143" spans="1:6" x14ac:dyDescent="0.3">
      <c r="A2143" s="177" t="s">
        <v>1415</v>
      </c>
      <c r="B2143" s="178">
        <v>44136</v>
      </c>
      <c r="C2143" s="179">
        <v>1200</v>
      </c>
      <c r="D2143" s="88" t="s">
        <v>2862</v>
      </c>
      <c r="E2143" s="184" cm="1">
        <f t="array" ref="E2143">_xlfn.IFS($D2143=$O$5,C2143*$P$5,$D2143=$O$6,$C2143*$P$6,$D2143="AZN",$C2143)</f>
        <v>1200</v>
      </c>
      <c r="F2143" s="183" cm="1">
        <f t="array" ref="F2143">_xlfn.IFS($D2143=$O$5,$C2143*$P$5*0.01,$D2143=$O$6,$C2143*$P$6*0.01,$D2143="AZN",$C2143*0.08)</f>
        <v>96</v>
      </c>
    </row>
    <row r="2144" spans="1:6" x14ac:dyDescent="0.3">
      <c r="A2144" s="177" t="s">
        <v>1459</v>
      </c>
      <c r="B2144" s="178">
        <v>44007</v>
      </c>
      <c r="C2144" s="179">
        <v>6100</v>
      </c>
      <c r="D2144" s="88" t="s">
        <v>2862</v>
      </c>
      <c r="E2144" s="184" cm="1">
        <f t="array" ref="E2144">_xlfn.IFS($D2144=$O$5,C2144*$P$5,$D2144=$O$6,$C2144*$P$6,$D2144="AZN",$C2144)</f>
        <v>6100</v>
      </c>
      <c r="F2144" s="183" cm="1">
        <f t="array" ref="F2144">_xlfn.IFS($D2144=$O$5,$C2144*$P$5*0.01,$D2144=$O$6,$C2144*$P$6*0.01,$D2144="AZN",$C2144*0.08)</f>
        <v>488</v>
      </c>
    </row>
    <row r="2145" spans="1:6" x14ac:dyDescent="0.3">
      <c r="A2145" s="177" t="s">
        <v>1240</v>
      </c>
      <c r="B2145" s="178">
        <v>43792</v>
      </c>
      <c r="C2145" s="179">
        <v>1200</v>
      </c>
      <c r="D2145" s="88" t="s">
        <v>2862</v>
      </c>
      <c r="E2145" s="184" cm="1">
        <f t="array" ref="E2145">_xlfn.IFS($D2145=$O$5,C2145*$P$5,$D2145=$O$6,$C2145*$P$6,$D2145="AZN",$C2145)</f>
        <v>1200</v>
      </c>
      <c r="F2145" s="183" cm="1">
        <f t="array" ref="F2145">_xlfn.IFS($D2145=$O$5,$C2145*$P$5*0.01,$D2145=$O$6,$C2145*$P$6*0.01,$D2145="AZN",$C2145*0.08)</f>
        <v>96</v>
      </c>
    </row>
    <row r="2146" spans="1:6" x14ac:dyDescent="0.3">
      <c r="A2146" s="177" t="s">
        <v>905</v>
      </c>
      <c r="B2146" s="178">
        <v>43522</v>
      </c>
      <c r="C2146" s="179">
        <v>7200</v>
      </c>
      <c r="D2146" s="88" t="s">
        <v>2863</v>
      </c>
      <c r="E2146" s="184" cm="1">
        <f t="array" ref="E2146">_xlfn.IFS($D2146=$O$5,C2146*$P$5,$D2146=$O$6,$C2146*$P$6,$D2146="AZN",$C2146)</f>
        <v>12240</v>
      </c>
      <c r="F2146" s="183" cm="1">
        <f t="array" ref="F2146">_xlfn.IFS($D2146=$O$5,$C2146*$P$5*0.01,$D2146=$O$6,$C2146*$P$6*0.01,$D2146="AZN",$C2146*0.08)</f>
        <v>122.4</v>
      </c>
    </row>
    <row r="2147" spans="1:6" x14ac:dyDescent="0.3">
      <c r="A2147" s="177" t="s">
        <v>1460</v>
      </c>
      <c r="B2147" s="178">
        <v>44317</v>
      </c>
      <c r="C2147" s="179">
        <v>6200</v>
      </c>
      <c r="D2147" s="88" t="s">
        <v>2863</v>
      </c>
      <c r="E2147" s="184" cm="1">
        <f t="array" ref="E2147">_xlfn.IFS($D2147=$O$5,C2147*$P$5,$D2147=$O$6,$C2147*$P$6,$D2147="AZN",$C2147)</f>
        <v>10540</v>
      </c>
      <c r="F2147" s="183" cm="1">
        <f t="array" ref="F2147">_xlfn.IFS($D2147=$O$5,$C2147*$P$5*0.01,$D2147=$O$6,$C2147*$P$6*0.01,$D2147="AZN",$C2147*0.08)</f>
        <v>105.4</v>
      </c>
    </row>
    <row r="2148" spans="1:6" x14ac:dyDescent="0.3">
      <c r="A2148" s="177" t="s">
        <v>1461</v>
      </c>
      <c r="B2148" s="178">
        <v>44473</v>
      </c>
      <c r="C2148" s="179">
        <v>10100</v>
      </c>
      <c r="D2148" s="88" t="s">
        <v>2863</v>
      </c>
      <c r="E2148" s="184" cm="1">
        <f t="array" ref="E2148">_xlfn.IFS($D2148=$O$5,C2148*$P$5,$D2148=$O$6,$C2148*$P$6,$D2148="AZN",$C2148)</f>
        <v>17170</v>
      </c>
      <c r="F2148" s="183" cm="1">
        <f t="array" ref="F2148">_xlfn.IFS($D2148=$O$5,$C2148*$P$5*0.01,$D2148=$O$6,$C2148*$P$6*0.01,$D2148="AZN",$C2148*0.08)</f>
        <v>171.70000000000002</v>
      </c>
    </row>
    <row r="2149" spans="1:6" x14ac:dyDescent="0.3">
      <c r="A2149" s="177" t="s">
        <v>1462</v>
      </c>
      <c r="B2149" s="178">
        <v>43658</v>
      </c>
      <c r="C2149" s="179">
        <v>6600</v>
      </c>
      <c r="D2149" s="88" t="s">
        <v>2864</v>
      </c>
      <c r="E2149" s="184" cm="1">
        <f t="array" ref="E2149">_xlfn.IFS($D2149=$O$5,C2149*$P$5,$D2149=$O$6,$C2149*$P$6,$D2149="AZN",$C2149)</f>
        <v>11988.9</v>
      </c>
      <c r="F2149" s="183" cm="1">
        <f t="array" ref="F2149">_xlfn.IFS($D2149=$O$5,$C2149*$P$5*0.01,$D2149=$O$6,$C2149*$P$6*0.01,$D2149="AZN",$C2149*0.08)</f>
        <v>119.889</v>
      </c>
    </row>
    <row r="2150" spans="1:6" x14ac:dyDescent="0.3">
      <c r="A2150" s="177" t="s">
        <v>353</v>
      </c>
      <c r="B2150" s="178">
        <v>44529</v>
      </c>
      <c r="C2150" s="179">
        <v>2400</v>
      </c>
      <c r="D2150" s="88" t="s">
        <v>2864</v>
      </c>
      <c r="E2150" s="184" cm="1">
        <f t="array" ref="E2150">_xlfn.IFS($D2150=$O$5,C2150*$P$5,$D2150=$O$6,$C2150*$P$6,$D2150="AZN",$C2150)</f>
        <v>4359.6000000000004</v>
      </c>
      <c r="F2150" s="183" cm="1">
        <f t="array" ref="F2150">_xlfn.IFS($D2150=$O$5,$C2150*$P$5*0.01,$D2150=$O$6,$C2150*$P$6*0.01,$D2150="AZN",$C2150*0.08)</f>
        <v>43.596000000000004</v>
      </c>
    </row>
    <row r="2151" spans="1:6" x14ac:dyDescent="0.3">
      <c r="A2151" s="177" t="s">
        <v>1285</v>
      </c>
      <c r="B2151" s="178">
        <v>43970</v>
      </c>
      <c r="C2151" s="179">
        <v>1400</v>
      </c>
      <c r="D2151" s="88" t="s">
        <v>2862</v>
      </c>
      <c r="E2151" s="184" cm="1">
        <f t="array" ref="E2151">_xlfn.IFS($D2151=$O$5,C2151*$P$5,$D2151=$O$6,$C2151*$P$6,$D2151="AZN",$C2151)</f>
        <v>1400</v>
      </c>
      <c r="F2151" s="183" cm="1">
        <f t="array" ref="F2151">_xlfn.IFS($D2151=$O$5,$C2151*$P$5*0.01,$D2151=$O$6,$C2151*$P$6*0.01,$D2151="AZN",$C2151*0.08)</f>
        <v>112</v>
      </c>
    </row>
    <row r="2152" spans="1:6" x14ac:dyDescent="0.3">
      <c r="A2152" s="177" t="s">
        <v>1327</v>
      </c>
      <c r="B2152" s="178">
        <v>43620</v>
      </c>
      <c r="C2152" s="179">
        <v>3100</v>
      </c>
      <c r="D2152" s="88" t="s">
        <v>2863</v>
      </c>
      <c r="E2152" s="184" cm="1">
        <f t="array" ref="E2152">_xlfn.IFS($D2152=$O$5,C2152*$P$5,$D2152=$O$6,$C2152*$P$6,$D2152="AZN",$C2152)</f>
        <v>5270</v>
      </c>
      <c r="F2152" s="183" cm="1">
        <f t="array" ref="F2152">_xlfn.IFS($D2152=$O$5,$C2152*$P$5*0.01,$D2152=$O$6,$C2152*$P$6*0.01,$D2152="AZN",$C2152*0.08)</f>
        <v>52.7</v>
      </c>
    </row>
    <row r="2153" spans="1:6" x14ac:dyDescent="0.3">
      <c r="A2153" s="177" t="s">
        <v>1258</v>
      </c>
      <c r="B2153" s="178">
        <v>43931</v>
      </c>
      <c r="C2153" s="179">
        <v>8700</v>
      </c>
      <c r="D2153" s="88" t="s">
        <v>2862</v>
      </c>
      <c r="E2153" s="184" cm="1">
        <f t="array" ref="E2153">_xlfn.IFS($D2153=$O$5,C2153*$P$5,$D2153=$O$6,$C2153*$P$6,$D2153="AZN",$C2153)</f>
        <v>8700</v>
      </c>
      <c r="F2153" s="183" cm="1">
        <f t="array" ref="F2153">_xlfn.IFS($D2153=$O$5,$C2153*$P$5*0.01,$D2153=$O$6,$C2153*$P$6*0.01,$D2153="AZN",$C2153*0.08)</f>
        <v>696</v>
      </c>
    </row>
    <row r="2154" spans="1:6" x14ac:dyDescent="0.3">
      <c r="A2154" s="177" t="s">
        <v>263</v>
      </c>
      <c r="B2154" s="178">
        <v>44155</v>
      </c>
      <c r="C2154" s="179">
        <v>12400</v>
      </c>
      <c r="D2154" s="88" t="s">
        <v>2863</v>
      </c>
      <c r="E2154" s="184" cm="1">
        <f t="array" ref="E2154">_xlfn.IFS($D2154=$O$5,C2154*$P$5,$D2154=$O$6,$C2154*$P$6,$D2154="AZN",$C2154)</f>
        <v>21080</v>
      </c>
      <c r="F2154" s="183" cm="1">
        <f t="array" ref="F2154">_xlfn.IFS($D2154=$O$5,$C2154*$P$5*0.01,$D2154=$O$6,$C2154*$P$6*0.01,$D2154="AZN",$C2154*0.08)</f>
        <v>210.8</v>
      </c>
    </row>
    <row r="2155" spans="1:6" x14ac:dyDescent="0.3">
      <c r="A2155" s="177" t="s">
        <v>507</v>
      </c>
      <c r="B2155" s="178">
        <v>44609</v>
      </c>
      <c r="C2155" s="179">
        <v>4300</v>
      </c>
      <c r="D2155" s="88" t="s">
        <v>2862</v>
      </c>
      <c r="E2155" s="184" cm="1">
        <f t="array" ref="E2155">_xlfn.IFS($D2155=$O$5,C2155*$P$5,$D2155=$O$6,$C2155*$P$6,$D2155="AZN",$C2155)</f>
        <v>4300</v>
      </c>
      <c r="F2155" s="183" cm="1">
        <f t="array" ref="F2155">_xlfn.IFS($D2155=$O$5,$C2155*$P$5*0.01,$D2155=$O$6,$C2155*$P$6*0.01,$D2155="AZN",$C2155*0.08)</f>
        <v>344</v>
      </c>
    </row>
    <row r="2156" spans="1:6" x14ac:dyDescent="0.3">
      <c r="A2156" s="177" t="s">
        <v>1463</v>
      </c>
      <c r="B2156" s="178">
        <v>44636</v>
      </c>
      <c r="C2156" s="179">
        <v>12400</v>
      </c>
      <c r="D2156" s="88" t="s">
        <v>2862</v>
      </c>
      <c r="E2156" s="184" cm="1">
        <f t="array" ref="E2156">_xlfn.IFS($D2156=$O$5,C2156*$P$5,$D2156=$O$6,$C2156*$P$6,$D2156="AZN",$C2156)</f>
        <v>12400</v>
      </c>
      <c r="F2156" s="183" cm="1">
        <f t="array" ref="F2156">_xlfn.IFS($D2156=$O$5,$C2156*$P$5*0.01,$D2156=$O$6,$C2156*$P$6*0.01,$D2156="AZN",$C2156*0.08)</f>
        <v>992</v>
      </c>
    </row>
    <row r="2157" spans="1:6" x14ac:dyDescent="0.3">
      <c r="A2157" s="177" t="s">
        <v>1464</v>
      </c>
      <c r="B2157" s="178">
        <v>43940</v>
      </c>
      <c r="C2157" s="179">
        <v>8300</v>
      </c>
      <c r="D2157" s="88" t="s">
        <v>2863</v>
      </c>
      <c r="E2157" s="184" cm="1">
        <f t="array" ref="E2157">_xlfn.IFS($D2157=$O$5,C2157*$P$5,$D2157=$O$6,$C2157*$P$6,$D2157="AZN",$C2157)</f>
        <v>14110</v>
      </c>
      <c r="F2157" s="183" cm="1">
        <f t="array" ref="F2157">_xlfn.IFS($D2157=$O$5,$C2157*$P$5*0.01,$D2157=$O$6,$C2157*$P$6*0.01,$D2157="AZN",$C2157*0.08)</f>
        <v>141.1</v>
      </c>
    </row>
    <row r="2158" spans="1:6" x14ac:dyDescent="0.3">
      <c r="A2158" s="177" t="s">
        <v>1237</v>
      </c>
      <c r="B2158" s="178">
        <v>44497</v>
      </c>
      <c r="C2158" s="179">
        <v>4500</v>
      </c>
      <c r="D2158" s="88" t="s">
        <v>2864</v>
      </c>
      <c r="E2158" s="184" cm="1">
        <f t="array" ref="E2158">_xlfn.IFS($D2158=$O$5,C2158*$P$5,$D2158=$O$6,$C2158*$P$6,$D2158="AZN",$C2158)</f>
        <v>8174.25</v>
      </c>
      <c r="F2158" s="183" cm="1">
        <f t="array" ref="F2158">_xlfn.IFS($D2158=$O$5,$C2158*$P$5*0.01,$D2158=$O$6,$C2158*$P$6*0.01,$D2158="AZN",$C2158*0.08)</f>
        <v>81.742500000000007</v>
      </c>
    </row>
    <row r="2159" spans="1:6" x14ac:dyDescent="0.3">
      <c r="A2159" s="177" t="s">
        <v>635</v>
      </c>
      <c r="B2159" s="178">
        <v>44275</v>
      </c>
      <c r="C2159" s="179">
        <v>4800</v>
      </c>
      <c r="D2159" s="88" t="s">
        <v>2862</v>
      </c>
      <c r="E2159" s="184" cm="1">
        <f t="array" ref="E2159">_xlfn.IFS($D2159=$O$5,C2159*$P$5,$D2159=$O$6,$C2159*$P$6,$D2159="AZN",$C2159)</f>
        <v>4800</v>
      </c>
      <c r="F2159" s="183" cm="1">
        <f t="array" ref="F2159">_xlfn.IFS($D2159=$O$5,$C2159*$P$5*0.01,$D2159=$O$6,$C2159*$P$6*0.01,$D2159="AZN",$C2159*0.08)</f>
        <v>384</v>
      </c>
    </row>
    <row r="2160" spans="1:6" x14ac:dyDescent="0.3">
      <c r="A2160" s="177" t="s">
        <v>1465</v>
      </c>
      <c r="B2160" s="178">
        <v>44324</v>
      </c>
      <c r="C2160" s="179">
        <v>9400</v>
      </c>
      <c r="D2160" s="88" t="s">
        <v>2863</v>
      </c>
      <c r="E2160" s="184" cm="1">
        <f t="array" ref="E2160">_xlfn.IFS($D2160=$O$5,C2160*$P$5,$D2160=$O$6,$C2160*$P$6,$D2160="AZN",$C2160)</f>
        <v>15980</v>
      </c>
      <c r="F2160" s="183" cm="1">
        <f t="array" ref="F2160">_xlfn.IFS($D2160=$O$5,$C2160*$P$5*0.01,$D2160=$O$6,$C2160*$P$6*0.01,$D2160="AZN",$C2160*0.08)</f>
        <v>159.80000000000001</v>
      </c>
    </row>
    <row r="2161" spans="1:6" x14ac:dyDescent="0.3">
      <c r="A2161" s="177" t="s">
        <v>1466</v>
      </c>
      <c r="B2161" s="178">
        <v>44218</v>
      </c>
      <c r="C2161" s="179">
        <v>6700</v>
      </c>
      <c r="D2161" s="88" t="s">
        <v>2863</v>
      </c>
      <c r="E2161" s="184" cm="1">
        <f t="array" ref="E2161">_xlfn.IFS($D2161=$O$5,C2161*$P$5,$D2161=$O$6,$C2161*$P$6,$D2161="AZN",$C2161)</f>
        <v>11390</v>
      </c>
      <c r="F2161" s="183" cm="1">
        <f t="array" ref="F2161">_xlfn.IFS($D2161=$O$5,$C2161*$P$5*0.01,$D2161=$O$6,$C2161*$P$6*0.01,$D2161="AZN",$C2161*0.08)</f>
        <v>113.9</v>
      </c>
    </row>
    <row r="2162" spans="1:6" x14ac:dyDescent="0.3">
      <c r="A2162" s="177" t="s">
        <v>428</v>
      </c>
      <c r="B2162" s="178">
        <v>43689</v>
      </c>
      <c r="C2162" s="179">
        <v>1500</v>
      </c>
      <c r="D2162" s="88" t="s">
        <v>2864</v>
      </c>
      <c r="E2162" s="184" cm="1">
        <f t="array" ref="E2162">_xlfn.IFS($D2162=$O$5,C2162*$P$5,$D2162=$O$6,$C2162*$P$6,$D2162="AZN",$C2162)</f>
        <v>2724.75</v>
      </c>
      <c r="F2162" s="183" cm="1">
        <f t="array" ref="F2162">_xlfn.IFS($D2162=$O$5,$C2162*$P$5*0.01,$D2162=$O$6,$C2162*$P$6*0.01,$D2162="AZN",$C2162*0.08)</f>
        <v>27.247500000000002</v>
      </c>
    </row>
    <row r="2163" spans="1:6" x14ac:dyDescent="0.3">
      <c r="A2163" s="177" t="s">
        <v>745</v>
      </c>
      <c r="B2163" s="178">
        <v>44110</v>
      </c>
      <c r="C2163" s="179">
        <v>11100</v>
      </c>
      <c r="D2163" s="88" t="s">
        <v>2862</v>
      </c>
      <c r="E2163" s="184" cm="1">
        <f t="array" ref="E2163">_xlfn.IFS($D2163=$O$5,C2163*$P$5,$D2163=$O$6,$C2163*$P$6,$D2163="AZN",$C2163)</f>
        <v>11100</v>
      </c>
      <c r="F2163" s="183" cm="1">
        <f t="array" ref="F2163">_xlfn.IFS($D2163=$O$5,$C2163*$P$5*0.01,$D2163=$O$6,$C2163*$P$6*0.01,$D2163="AZN",$C2163*0.08)</f>
        <v>888</v>
      </c>
    </row>
    <row r="2164" spans="1:6" x14ac:dyDescent="0.3">
      <c r="A2164" s="177" t="s">
        <v>982</v>
      </c>
      <c r="B2164" s="178">
        <v>44551</v>
      </c>
      <c r="C2164" s="179">
        <v>6700</v>
      </c>
      <c r="D2164" s="88" t="s">
        <v>2862</v>
      </c>
      <c r="E2164" s="184" cm="1">
        <f t="array" ref="E2164">_xlfn.IFS($D2164=$O$5,C2164*$P$5,$D2164=$O$6,$C2164*$P$6,$D2164="AZN",$C2164)</f>
        <v>6700</v>
      </c>
      <c r="F2164" s="183" cm="1">
        <f t="array" ref="F2164">_xlfn.IFS($D2164=$O$5,$C2164*$P$5*0.01,$D2164=$O$6,$C2164*$P$6*0.01,$D2164="AZN",$C2164*0.08)</f>
        <v>536</v>
      </c>
    </row>
    <row r="2165" spans="1:6" x14ac:dyDescent="0.3">
      <c r="A2165" s="177" t="s">
        <v>446</v>
      </c>
      <c r="B2165" s="178">
        <v>44646</v>
      </c>
      <c r="C2165" s="179">
        <v>6600</v>
      </c>
      <c r="D2165" s="88" t="s">
        <v>2864</v>
      </c>
      <c r="E2165" s="184" cm="1">
        <f t="array" ref="E2165">_xlfn.IFS($D2165=$O$5,C2165*$P$5,$D2165=$O$6,$C2165*$P$6,$D2165="AZN",$C2165)</f>
        <v>11988.9</v>
      </c>
      <c r="F2165" s="183" cm="1">
        <f t="array" ref="F2165">_xlfn.IFS($D2165=$O$5,$C2165*$P$5*0.01,$D2165=$O$6,$C2165*$P$6*0.01,$D2165="AZN",$C2165*0.08)</f>
        <v>119.889</v>
      </c>
    </row>
    <row r="2166" spans="1:6" x14ac:dyDescent="0.3">
      <c r="A2166" s="177" t="s">
        <v>1343</v>
      </c>
      <c r="B2166" s="178">
        <v>44214</v>
      </c>
      <c r="C2166" s="179">
        <v>9500</v>
      </c>
      <c r="D2166" s="88" t="s">
        <v>2862</v>
      </c>
      <c r="E2166" s="184" cm="1">
        <f t="array" ref="E2166">_xlfn.IFS($D2166=$O$5,C2166*$P$5,$D2166=$O$6,$C2166*$P$6,$D2166="AZN",$C2166)</f>
        <v>9500</v>
      </c>
      <c r="F2166" s="183" cm="1">
        <f t="array" ref="F2166">_xlfn.IFS($D2166=$O$5,$C2166*$P$5*0.01,$D2166=$O$6,$C2166*$P$6*0.01,$D2166="AZN",$C2166*0.08)</f>
        <v>760</v>
      </c>
    </row>
    <row r="2167" spans="1:6" x14ac:dyDescent="0.3">
      <c r="A2167" s="177" t="s">
        <v>387</v>
      </c>
      <c r="B2167" s="178">
        <v>44558</v>
      </c>
      <c r="C2167" s="179">
        <v>4000</v>
      </c>
      <c r="D2167" s="88" t="s">
        <v>2862</v>
      </c>
      <c r="E2167" s="184" cm="1">
        <f t="array" ref="E2167">_xlfn.IFS($D2167=$O$5,C2167*$P$5,$D2167=$O$6,$C2167*$P$6,$D2167="AZN",$C2167)</f>
        <v>4000</v>
      </c>
      <c r="F2167" s="183" cm="1">
        <f t="array" ref="F2167">_xlfn.IFS($D2167=$O$5,$C2167*$P$5*0.01,$D2167=$O$6,$C2167*$P$6*0.01,$D2167="AZN",$C2167*0.08)</f>
        <v>320</v>
      </c>
    </row>
    <row r="2168" spans="1:6" x14ac:dyDescent="0.3">
      <c r="A2168" s="177" t="s">
        <v>745</v>
      </c>
      <c r="B2168" s="178">
        <v>44495</v>
      </c>
      <c r="C2168" s="179">
        <v>5500</v>
      </c>
      <c r="D2168" s="88" t="s">
        <v>2864</v>
      </c>
      <c r="E2168" s="184" cm="1">
        <f t="array" ref="E2168">_xlfn.IFS($D2168=$O$5,C2168*$P$5,$D2168=$O$6,$C2168*$P$6,$D2168="AZN",$C2168)</f>
        <v>9990.75</v>
      </c>
      <c r="F2168" s="183" cm="1">
        <f t="array" ref="F2168">_xlfn.IFS($D2168=$O$5,$C2168*$P$5*0.01,$D2168=$O$6,$C2168*$P$6*0.01,$D2168="AZN",$C2168*0.08)</f>
        <v>99.907499999999999</v>
      </c>
    </row>
    <row r="2169" spans="1:6" x14ac:dyDescent="0.3">
      <c r="A2169" s="177" t="s">
        <v>618</v>
      </c>
      <c r="B2169" s="178">
        <v>44039</v>
      </c>
      <c r="C2169" s="179">
        <v>5500</v>
      </c>
      <c r="D2169" s="88" t="s">
        <v>2863</v>
      </c>
      <c r="E2169" s="184" cm="1">
        <f t="array" ref="E2169">_xlfn.IFS($D2169=$O$5,C2169*$P$5,$D2169=$O$6,$C2169*$P$6,$D2169="AZN",$C2169)</f>
        <v>9350</v>
      </c>
      <c r="F2169" s="183" cm="1">
        <f t="array" ref="F2169">_xlfn.IFS($D2169=$O$5,$C2169*$P$5*0.01,$D2169=$O$6,$C2169*$P$6*0.01,$D2169="AZN",$C2169*0.08)</f>
        <v>93.5</v>
      </c>
    </row>
    <row r="2170" spans="1:6" x14ac:dyDescent="0.3">
      <c r="A2170" s="177" t="s">
        <v>1396</v>
      </c>
      <c r="B2170" s="178">
        <v>44234</v>
      </c>
      <c r="C2170" s="179">
        <v>8900</v>
      </c>
      <c r="D2170" s="88" t="s">
        <v>2863</v>
      </c>
      <c r="E2170" s="184" cm="1">
        <f t="array" ref="E2170">_xlfn.IFS($D2170=$O$5,C2170*$P$5,$D2170=$O$6,$C2170*$P$6,$D2170="AZN",$C2170)</f>
        <v>15130</v>
      </c>
      <c r="F2170" s="183" cm="1">
        <f t="array" ref="F2170">_xlfn.IFS($D2170=$O$5,$C2170*$P$5*0.01,$D2170=$O$6,$C2170*$P$6*0.01,$D2170="AZN",$C2170*0.08)</f>
        <v>151.30000000000001</v>
      </c>
    </row>
    <row r="2171" spans="1:6" x14ac:dyDescent="0.3">
      <c r="A2171" s="177" t="s">
        <v>1467</v>
      </c>
      <c r="B2171" s="178">
        <v>44574</v>
      </c>
      <c r="C2171" s="179">
        <v>8500</v>
      </c>
      <c r="D2171" s="88" t="s">
        <v>2862</v>
      </c>
      <c r="E2171" s="184" cm="1">
        <f t="array" ref="E2171">_xlfn.IFS($D2171=$O$5,C2171*$P$5,$D2171=$O$6,$C2171*$P$6,$D2171="AZN",$C2171)</f>
        <v>8500</v>
      </c>
      <c r="F2171" s="183" cm="1">
        <f t="array" ref="F2171">_xlfn.IFS($D2171=$O$5,$C2171*$P$5*0.01,$D2171=$O$6,$C2171*$P$6*0.01,$D2171="AZN",$C2171*0.08)</f>
        <v>680</v>
      </c>
    </row>
    <row r="2172" spans="1:6" x14ac:dyDescent="0.3">
      <c r="A2172" s="177" t="s">
        <v>1062</v>
      </c>
      <c r="B2172" s="178">
        <v>44021</v>
      </c>
      <c r="C2172" s="179">
        <v>6500</v>
      </c>
      <c r="D2172" s="88" t="s">
        <v>2863</v>
      </c>
      <c r="E2172" s="184" cm="1">
        <f t="array" ref="E2172">_xlfn.IFS($D2172=$O$5,C2172*$P$5,$D2172=$O$6,$C2172*$P$6,$D2172="AZN",$C2172)</f>
        <v>11050</v>
      </c>
      <c r="F2172" s="183" cm="1">
        <f t="array" ref="F2172">_xlfn.IFS($D2172=$O$5,$C2172*$P$5*0.01,$D2172=$O$6,$C2172*$P$6*0.01,$D2172="AZN",$C2172*0.08)</f>
        <v>110.5</v>
      </c>
    </row>
    <row r="2173" spans="1:6" x14ac:dyDescent="0.3">
      <c r="A2173" s="177" t="s">
        <v>991</v>
      </c>
      <c r="B2173" s="178">
        <v>44082</v>
      </c>
      <c r="C2173" s="179">
        <v>6300</v>
      </c>
      <c r="D2173" s="88" t="s">
        <v>2863</v>
      </c>
      <c r="E2173" s="184" cm="1">
        <f t="array" ref="E2173">_xlfn.IFS($D2173=$O$5,C2173*$P$5,$D2173=$O$6,$C2173*$P$6,$D2173="AZN",$C2173)</f>
        <v>10710</v>
      </c>
      <c r="F2173" s="183" cm="1">
        <f t="array" ref="F2173">_xlfn.IFS($D2173=$O$5,$C2173*$P$5*0.01,$D2173=$O$6,$C2173*$P$6*0.01,$D2173="AZN",$C2173*0.08)</f>
        <v>107.10000000000001</v>
      </c>
    </row>
    <row r="2174" spans="1:6" x14ac:dyDescent="0.3">
      <c r="A2174" s="177" t="s">
        <v>340</v>
      </c>
      <c r="B2174" s="178">
        <v>43784</v>
      </c>
      <c r="C2174" s="179">
        <v>6400</v>
      </c>
      <c r="D2174" s="88" t="s">
        <v>2863</v>
      </c>
      <c r="E2174" s="184" cm="1">
        <f t="array" ref="E2174">_xlfn.IFS($D2174=$O$5,C2174*$P$5,$D2174=$O$6,$C2174*$P$6,$D2174="AZN",$C2174)</f>
        <v>10880</v>
      </c>
      <c r="F2174" s="183" cm="1">
        <f t="array" ref="F2174">_xlfn.IFS($D2174=$O$5,$C2174*$P$5*0.01,$D2174=$O$6,$C2174*$P$6*0.01,$D2174="AZN",$C2174*0.08)</f>
        <v>108.8</v>
      </c>
    </row>
    <row r="2175" spans="1:6" x14ac:dyDescent="0.3">
      <c r="A2175" s="177" t="s">
        <v>866</v>
      </c>
      <c r="B2175" s="178">
        <v>44461</v>
      </c>
      <c r="C2175" s="179">
        <v>2600</v>
      </c>
      <c r="D2175" s="88" t="s">
        <v>2863</v>
      </c>
      <c r="E2175" s="184" cm="1">
        <f t="array" ref="E2175">_xlfn.IFS($D2175=$O$5,C2175*$P$5,$D2175=$O$6,$C2175*$P$6,$D2175="AZN",$C2175)</f>
        <v>4420</v>
      </c>
      <c r="F2175" s="183" cm="1">
        <f t="array" ref="F2175">_xlfn.IFS($D2175=$O$5,$C2175*$P$5*0.01,$D2175=$O$6,$C2175*$P$6*0.01,$D2175="AZN",$C2175*0.08)</f>
        <v>44.2</v>
      </c>
    </row>
    <row r="2176" spans="1:6" x14ac:dyDescent="0.3">
      <c r="A2176" s="177" t="s">
        <v>1079</v>
      </c>
      <c r="B2176" s="178">
        <v>44082</v>
      </c>
      <c r="C2176" s="179">
        <v>6800</v>
      </c>
      <c r="D2176" s="88" t="s">
        <v>2864</v>
      </c>
      <c r="E2176" s="184" cm="1">
        <f t="array" ref="E2176">_xlfn.IFS($D2176=$O$5,C2176*$P$5,$D2176=$O$6,$C2176*$P$6,$D2176="AZN",$C2176)</f>
        <v>12352.2</v>
      </c>
      <c r="F2176" s="183" cm="1">
        <f t="array" ref="F2176">_xlfn.IFS($D2176=$O$5,$C2176*$P$5*0.01,$D2176=$O$6,$C2176*$P$6*0.01,$D2176="AZN",$C2176*0.08)</f>
        <v>123.52200000000001</v>
      </c>
    </row>
    <row r="2177" spans="1:6" x14ac:dyDescent="0.3">
      <c r="A2177" s="177" t="s">
        <v>1299</v>
      </c>
      <c r="B2177" s="178">
        <v>44049</v>
      </c>
      <c r="C2177" s="179">
        <v>8100</v>
      </c>
      <c r="D2177" s="88" t="s">
        <v>2864</v>
      </c>
      <c r="E2177" s="184" cm="1">
        <f t="array" ref="E2177">_xlfn.IFS($D2177=$O$5,C2177*$P$5,$D2177=$O$6,$C2177*$P$6,$D2177="AZN",$C2177)</f>
        <v>14713.65</v>
      </c>
      <c r="F2177" s="183" cm="1">
        <f t="array" ref="F2177">_xlfn.IFS($D2177=$O$5,$C2177*$P$5*0.01,$D2177=$O$6,$C2177*$P$6*0.01,$D2177="AZN",$C2177*0.08)</f>
        <v>147.13650000000001</v>
      </c>
    </row>
    <row r="2178" spans="1:6" x14ac:dyDescent="0.3">
      <c r="A2178" s="177" t="s">
        <v>538</v>
      </c>
      <c r="B2178" s="178">
        <v>44349</v>
      </c>
      <c r="C2178" s="179">
        <v>9200</v>
      </c>
      <c r="D2178" s="88" t="s">
        <v>2863</v>
      </c>
      <c r="E2178" s="184" cm="1">
        <f t="array" ref="E2178">_xlfn.IFS($D2178=$O$5,C2178*$P$5,$D2178=$O$6,$C2178*$P$6,$D2178="AZN",$C2178)</f>
        <v>15640</v>
      </c>
      <c r="F2178" s="183" cm="1">
        <f t="array" ref="F2178">_xlfn.IFS($D2178=$O$5,$C2178*$P$5*0.01,$D2178=$O$6,$C2178*$P$6*0.01,$D2178="AZN",$C2178*0.08)</f>
        <v>156.4</v>
      </c>
    </row>
    <row r="2179" spans="1:6" x14ac:dyDescent="0.3">
      <c r="A2179" s="177" t="s">
        <v>1468</v>
      </c>
      <c r="B2179" s="178">
        <v>44477</v>
      </c>
      <c r="C2179" s="179">
        <v>1800</v>
      </c>
      <c r="D2179" s="88" t="s">
        <v>2862</v>
      </c>
      <c r="E2179" s="184" cm="1">
        <f t="array" ref="E2179">_xlfn.IFS($D2179=$O$5,C2179*$P$5,$D2179=$O$6,$C2179*$P$6,$D2179="AZN",$C2179)</f>
        <v>1800</v>
      </c>
      <c r="F2179" s="183" cm="1">
        <f t="array" ref="F2179">_xlfn.IFS($D2179=$O$5,$C2179*$P$5*0.01,$D2179=$O$6,$C2179*$P$6*0.01,$D2179="AZN",$C2179*0.08)</f>
        <v>144</v>
      </c>
    </row>
    <row r="2180" spans="1:6" x14ac:dyDescent="0.3">
      <c r="A2180" s="177" t="s">
        <v>1469</v>
      </c>
      <c r="B2180" s="178">
        <v>43950</v>
      </c>
      <c r="C2180" s="179">
        <v>3000</v>
      </c>
      <c r="D2180" s="88" t="s">
        <v>2864</v>
      </c>
      <c r="E2180" s="184" cm="1">
        <f t="array" ref="E2180">_xlfn.IFS($D2180=$O$5,C2180*$P$5,$D2180=$O$6,$C2180*$P$6,$D2180="AZN",$C2180)</f>
        <v>5449.5</v>
      </c>
      <c r="F2180" s="183" cm="1">
        <f t="array" ref="F2180">_xlfn.IFS($D2180=$O$5,$C2180*$P$5*0.01,$D2180=$O$6,$C2180*$P$6*0.01,$D2180="AZN",$C2180*0.08)</f>
        <v>54.495000000000005</v>
      </c>
    </row>
    <row r="2181" spans="1:6" x14ac:dyDescent="0.3">
      <c r="A2181" s="177" t="s">
        <v>1337</v>
      </c>
      <c r="B2181" s="178">
        <v>44026</v>
      </c>
      <c r="C2181" s="179">
        <v>6700</v>
      </c>
      <c r="D2181" s="88" t="s">
        <v>2863</v>
      </c>
      <c r="E2181" s="184" cm="1">
        <f t="array" ref="E2181">_xlfn.IFS($D2181=$O$5,C2181*$P$5,$D2181=$O$6,$C2181*$P$6,$D2181="AZN",$C2181)</f>
        <v>11390</v>
      </c>
      <c r="F2181" s="183" cm="1">
        <f t="array" ref="F2181">_xlfn.IFS($D2181=$O$5,$C2181*$P$5*0.01,$D2181=$O$6,$C2181*$P$6*0.01,$D2181="AZN",$C2181*0.08)</f>
        <v>113.9</v>
      </c>
    </row>
    <row r="2182" spans="1:6" x14ac:dyDescent="0.3">
      <c r="A2182" s="177" t="s">
        <v>1360</v>
      </c>
      <c r="B2182" s="178">
        <v>44535</v>
      </c>
      <c r="C2182" s="179">
        <v>5700</v>
      </c>
      <c r="D2182" s="88" t="s">
        <v>2863</v>
      </c>
      <c r="E2182" s="184" cm="1">
        <f t="array" ref="E2182">_xlfn.IFS($D2182=$O$5,C2182*$P$5,$D2182=$O$6,$C2182*$P$6,$D2182="AZN",$C2182)</f>
        <v>9690</v>
      </c>
      <c r="F2182" s="183" cm="1">
        <f t="array" ref="F2182">_xlfn.IFS($D2182=$O$5,$C2182*$P$5*0.01,$D2182=$O$6,$C2182*$P$6*0.01,$D2182="AZN",$C2182*0.08)</f>
        <v>96.9</v>
      </c>
    </row>
    <row r="2183" spans="1:6" x14ac:dyDescent="0.3">
      <c r="A2183" s="177" t="s">
        <v>1112</v>
      </c>
      <c r="B2183" s="178">
        <v>44142</v>
      </c>
      <c r="C2183" s="179">
        <v>1400</v>
      </c>
      <c r="D2183" s="88" t="s">
        <v>2862</v>
      </c>
      <c r="E2183" s="184" cm="1">
        <f t="array" ref="E2183">_xlfn.IFS($D2183=$O$5,C2183*$P$5,$D2183=$O$6,$C2183*$P$6,$D2183="AZN",$C2183)</f>
        <v>1400</v>
      </c>
      <c r="F2183" s="183" cm="1">
        <f t="array" ref="F2183">_xlfn.IFS($D2183=$O$5,$C2183*$P$5*0.01,$D2183=$O$6,$C2183*$P$6*0.01,$D2183="AZN",$C2183*0.08)</f>
        <v>112</v>
      </c>
    </row>
    <row r="2184" spans="1:6" x14ac:dyDescent="0.3">
      <c r="A2184" s="177" t="s">
        <v>440</v>
      </c>
      <c r="B2184" s="178">
        <v>44196</v>
      </c>
      <c r="C2184" s="179">
        <v>12500</v>
      </c>
      <c r="D2184" s="88" t="s">
        <v>2862</v>
      </c>
      <c r="E2184" s="184" cm="1">
        <f t="array" ref="E2184">_xlfn.IFS($D2184=$O$5,C2184*$P$5,$D2184=$O$6,$C2184*$P$6,$D2184="AZN",$C2184)</f>
        <v>12500</v>
      </c>
      <c r="F2184" s="183" cm="1">
        <f t="array" ref="F2184">_xlfn.IFS($D2184=$O$5,$C2184*$P$5*0.01,$D2184=$O$6,$C2184*$P$6*0.01,$D2184="AZN",$C2184*0.08)</f>
        <v>1000</v>
      </c>
    </row>
    <row r="2185" spans="1:6" x14ac:dyDescent="0.3">
      <c r="A2185" s="177" t="s">
        <v>904</v>
      </c>
      <c r="B2185" s="178">
        <v>44270</v>
      </c>
      <c r="C2185" s="179">
        <v>3700</v>
      </c>
      <c r="D2185" s="88" t="s">
        <v>2864</v>
      </c>
      <c r="E2185" s="184" cm="1">
        <f t="array" ref="E2185">_xlfn.IFS($D2185=$O$5,C2185*$P$5,$D2185=$O$6,$C2185*$P$6,$D2185="AZN",$C2185)</f>
        <v>6721.05</v>
      </c>
      <c r="F2185" s="183" cm="1">
        <f t="array" ref="F2185">_xlfn.IFS($D2185=$O$5,$C2185*$P$5*0.01,$D2185=$O$6,$C2185*$P$6*0.01,$D2185="AZN",$C2185*0.08)</f>
        <v>67.210499999999996</v>
      </c>
    </row>
    <row r="2186" spans="1:6" x14ac:dyDescent="0.3">
      <c r="A2186" s="177" t="s">
        <v>1470</v>
      </c>
      <c r="B2186" s="178">
        <v>44275</v>
      </c>
      <c r="C2186" s="179">
        <v>11400</v>
      </c>
      <c r="D2186" s="88" t="s">
        <v>2862</v>
      </c>
      <c r="E2186" s="184" cm="1">
        <f t="array" ref="E2186">_xlfn.IFS($D2186=$O$5,C2186*$P$5,$D2186=$O$6,$C2186*$P$6,$D2186="AZN",$C2186)</f>
        <v>11400</v>
      </c>
      <c r="F2186" s="183" cm="1">
        <f t="array" ref="F2186">_xlfn.IFS($D2186=$O$5,$C2186*$P$5*0.01,$D2186=$O$6,$C2186*$P$6*0.01,$D2186="AZN",$C2186*0.08)</f>
        <v>912</v>
      </c>
    </row>
    <row r="2187" spans="1:6" x14ac:dyDescent="0.3">
      <c r="A2187" s="177" t="s">
        <v>250</v>
      </c>
      <c r="B2187" s="178">
        <v>43969</v>
      </c>
      <c r="C2187" s="179">
        <v>5400</v>
      </c>
      <c r="D2187" s="88" t="s">
        <v>2862</v>
      </c>
      <c r="E2187" s="184" cm="1">
        <f t="array" ref="E2187">_xlfn.IFS($D2187=$O$5,C2187*$P$5,$D2187=$O$6,$C2187*$P$6,$D2187="AZN",$C2187)</f>
        <v>5400</v>
      </c>
      <c r="F2187" s="183" cm="1">
        <f t="array" ref="F2187">_xlfn.IFS($D2187=$O$5,$C2187*$P$5*0.01,$D2187=$O$6,$C2187*$P$6*0.01,$D2187="AZN",$C2187*0.08)</f>
        <v>432</v>
      </c>
    </row>
    <row r="2188" spans="1:6" x14ac:dyDescent="0.3">
      <c r="A2188" s="177" t="s">
        <v>1471</v>
      </c>
      <c r="B2188" s="178">
        <v>44294</v>
      </c>
      <c r="C2188" s="179">
        <v>3400</v>
      </c>
      <c r="D2188" s="88" t="s">
        <v>2864</v>
      </c>
      <c r="E2188" s="184" cm="1">
        <f t="array" ref="E2188">_xlfn.IFS($D2188=$O$5,C2188*$P$5,$D2188=$O$6,$C2188*$P$6,$D2188="AZN",$C2188)</f>
        <v>6176.1</v>
      </c>
      <c r="F2188" s="183" cm="1">
        <f t="array" ref="F2188">_xlfn.IFS($D2188=$O$5,$C2188*$P$5*0.01,$D2188=$O$6,$C2188*$P$6*0.01,$D2188="AZN",$C2188*0.08)</f>
        <v>61.761000000000003</v>
      </c>
    </row>
    <row r="2189" spans="1:6" x14ac:dyDescent="0.3">
      <c r="A2189" s="177" t="s">
        <v>1225</v>
      </c>
      <c r="B2189" s="178">
        <v>44160</v>
      </c>
      <c r="C2189" s="179">
        <v>5000</v>
      </c>
      <c r="D2189" s="88" t="s">
        <v>2864</v>
      </c>
      <c r="E2189" s="184" cm="1">
        <f t="array" ref="E2189">_xlfn.IFS($D2189=$O$5,C2189*$P$5,$D2189=$O$6,$C2189*$P$6,$D2189="AZN",$C2189)</f>
        <v>9082.5</v>
      </c>
      <c r="F2189" s="183" cm="1">
        <f t="array" ref="F2189">_xlfn.IFS($D2189=$O$5,$C2189*$P$5*0.01,$D2189=$O$6,$C2189*$P$6*0.01,$D2189="AZN",$C2189*0.08)</f>
        <v>90.825000000000003</v>
      </c>
    </row>
    <row r="2190" spans="1:6" x14ac:dyDescent="0.3">
      <c r="A2190" s="177" t="s">
        <v>1411</v>
      </c>
      <c r="B2190" s="178">
        <v>44661</v>
      </c>
      <c r="C2190" s="179">
        <v>1800</v>
      </c>
      <c r="D2190" s="88" t="s">
        <v>2864</v>
      </c>
      <c r="E2190" s="184" cm="1">
        <f t="array" ref="E2190">_xlfn.IFS($D2190=$O$5,C2190*$P$5,$D2190=$O$6,$C2190*$P$6,$D2190="AZN",$C2190)</f>
        <v>3269.7</v>
      </c>
      <c r="F2190" s="183" cm="1">
        <f t="array" ref="F2190">_xlfn.IFS($D2190=$O$5,$C2190*$P$5*0.01,$D2190=$O$6,$C2190*$P$6*0.01,$D2190="AZN",$C2190*0.08)</f>
        <v>32.696999999999996</v>
      </c>
    </row>
    <row r="2191" spans="1:6" x14ac:dyDescent="0.3">
      <c r="A2191" s="177" t="s">
        <v>1295</v>
      </c>
      <c r="B2191" s="178">
        <v>44572</v>
      </c>
      <c r="C2191" s="179">
        <v>4200</v>
      </c>
      <c r="D2191" s="88" t="s">
        <v>2863</v>
      </c>
      <c r="E2191" s="184" cm="1">
        <f t="array" ref="E2191">_xlfn.IFS($D2191=$O$5,C2191*$P$5,$D2191=$O$6,$C2191*$P$6,$D2191="AZN",$C2191)</f>
        <v>7140</v>
      </c>
      <c r="F2191" s="183" cm="1">
        <f t="array" ref="F2191">_xlfn.IFS($D2191=$O$5,$C2191*$P$5*0.01,$D2191=$O$6,$C2191*$P$6*0.01,$D2191="AZN",$C2191*0.08)</f>
        <v>71.400000000000006</v>
      </c>
    </row>
    <row r="2192" spans="1:6" x14ac:dyDescent="0.3">
      <c r="A2192" s="177" t="s">
        <v>1472</v>
      </c>
      <c r="B2192" s="178">
        <v>44025</v>
      </c>
      <c r="C2192" s="179">
        <v>5100</v>
      </c>
      <c r="D2192" s="88" t="s">
        <v>2862</v>
      </c>
      <c r="E2192" s="184" cm="1">
        <f t="array" ref="E2192">_xlfn.IFS($D2192=$O$5,C2192*$P$5,$D2192=$O$6,$C2192*$P$6,$D2192="AZN",$C2192)</f>
        <v>5100</v>
      </c>
      <c r="F2192" s="183" cm="1">
        <f t="array" ref="F2192">_xlfn.IFS($D2192=$O$5,$C2192*$P$5*0.01,$D2192=$O$6,$C2192*$P$6*0.01,$D2192="AZN",$C2192*0.08)</f>
        <v>408</v>
      </c>
    </row>
    <row r="2193" spans="1:6" x14ac:dyDescent="0.3">
      <c r="A2193" s="177" t="s">
        <v>606</v>
      </c>
      <c r="B2193" s="178">
        <v>43589</v>
      </c>
      <c r="C2193" s="179">
        <v>4700</v>
      </c>
      <c r="D2193" s="88" t="s">
        <v>2862</v>
      </c>
      <c r="E2193" s="184" cm="1">
        <f t="array" ref="E2193">_xlfn.IFS($D2193=$O$5,C2193*$P$5,$D2193=$O$6,$C2193*$P$6,$D2193="AZN",$C2193)</f>
        <v>4700</v>
      </c>
      <c r="F2193" s="183" cm="1">
        <f t="array" ref="F2193">_xlfn.IFS($D2193=$O$5,$C2193*$P$5*0.01,$D2193=$O$6,$C2193*$P$6*0.01,$D2193="AZN",$C2193*0.08)</f>
        <v>376</v>
      </c>
    </row>
    <row r="2194" spans="1:6" x14ac:dyDescent="0.3">
      <c r="A2194" s="177" t="s">
        <v>1308</v>
      </c>
      <c r="B2194" s="178">
        <v>44022</v>
      </c>
      <c r="C2194" s="179">
        <v>8100</v>
      </c>
      <c r="D2194" s="88" t="s">
        <v>2863</v>
      </c>
      <c r="E2194" s="184" cm="1">
        <f t="array" ref="E2194">_xlfn.IFS($D2194=$O$5,C2194*$P$5,$D2194=$O$6,$C2194*$P$6,$D2194="AZN",$C2194)</f>
        <v>13770</v>
      </c>
      <c r="F2194" s="183" cm="1">
        <f t="array" ref="F2194">_xlfn.IFS($D2194=$O$5,$C2194*$P$5*0.01,$D2194=$O$6,$C2194*$P$6*0.01,$D2194="AZN",$C2194*0.08)</f>
        <v>137.70000000000002</v>
      </c>
    </row>
    <row r="2195" spans="1:6" x14ac:dyDescent="0.3">
      <c r="A2195" s="177" t="s">
        <v>1473</v>
      </c>
      <c r="B2195" s="178">
        <v>44378</v>
      </c>
      <c r="C2195" s="179">
        <v>9500</v>
      </c>
      <c r="D2195" s="88" t="s">
        <v>2864</v>
      </c>
      <c r="E2195" s="184" cm="1">
        <f t="array" ref="E2195">_xlfn.IFS($D2195=$O$5,C2195*$P$5,$D2195=$O$6,$C2195*$P$6,$D2195="AZN",$C2195)</f>
        <v>17256.75</v>
      </c>
      <c r="F2195" s="183" cm="1">
        <f t="array" ref="F2195">_xlfn.IFS($D2195=$O$5,$C2195*$P$5*0.01,$D2195=$O$6,$C2195*$P$6*0.01,$D2195="AZN",$C2195*0.08)</f>
        <v>172.5675</v>
      </c>
    </row>
    <row r="2196" spans="1:6" x14ac:dyDescent="0.3">
      <c r="A2196" s="177" t="s">
        <v>1474</v>
      </c>
      <c r="B2196" s="178">
        <v>44410</v>
      </c>
      <c r="C2196" s="179">
        <v>5700</v>
      </c>
      <c r="D2196" s="88" t="s">
        <v>2862</v>
      </c>
      <c r="E2196" s="184" cm="1">
        <f t="array" ref="E2196">_xlfn.IFS($D2196=$O$5,C2196*$P$5,$D2196=$O$6,$C2196*$P$6,$D2196="AZN",$C2196)</f>
        <v>5700</v>
      </c>
      <c r="F2196" s="183" cm="1">
        <f t="array" ref="F2196">_xlfn.IFS($D2196=$O$5,$C2196*$P$5*0.01,$D2196=$O$6,$C2196*$P$6*0.01,$D2196="AZN",$C2196*0.08)</f>
        <v>456</v>
      </c>
    </row>
    <row r="2197" spans="1:6" x14ac:dyDescent="0.3">
      <c r="A2197" s="177" t="s">
        <v>324</v>
      </c>
      <c r="B2197" s="178">
        <v>44330</v>
      </c>
      <c r="C2197" s="179">
        <v>4600</v>
      </c>
      <c r="D2197" s="88" t="s">
        <v>2862</v>
      </c>
      <c r="E2197" s="184" cm="1">
        <f t="array" ref="E2197">_xlfn.IFS($D2197=$O$5,C2197*$P$5,$D2197=$O$6,$C2197*$P$6,$D2197="AZN",$C2197)</f>
        <v>4600</v>
      </c>
      <c r="F2197" s="183" cm="1">
        <f t="array" ref="F2197">_xlfn.IFS($D2197=$O$5,$C2197*$P$5*0.01,$D2197=$O$6,$C2197*$P$6*0.01,$D2197="AZN",$C2197*0.08)</f>
        <v>368</v>
      </c>
    </row>
    <row r="2198" spans="1:6" x14ac:dyDescent="0.3">
      <c r="A2198" s="177" t="s">
        <v>1475</v>
      </c>
      <c r="B2198" s="178">
        <v>44737</v>
      </c>
      <c r="C2198" s="179">
        <v>8100</v>
      </c>
      <c r="D2198" s="88" t="s">
        <v>2862</v>
      </c>
      <c r="E2198" s="184" cm="1">
        <f t="array" ref="E2198">_xlfn.IFS($D2198=$O$5,C2198*$P$5,$D2198=$O$6,$C2198*$P$6,$D2198="AZN",$C2198)</f>
        <v>8100</v>
      </c>
      <c r="F2198" s="183" cm="1">
        <f t="array" ref="F2198">_xlfn.IFS($D2198=$O$5,$C2198*$P$5*0.01,$D2198=$O$6,$C2198*$P$6*0.01,$D2198="AZN",$C2198*0.08)</f>
        <v>648</v>
      </c>
    </row>
    <row r="2199" spans="1:6" x14ac:dyDescent="0.3">
      <c r="A2199" s="177" t="s">
        <v>780</v>
      </c>
      <c r="B2199" s="178">
        <v>44096</v>
      </c>
      <c r="C2199" s="179">
        <v>1300</v>
      </c>
      <c r="D2199" s="88" t="s">
        <v>2864</v>
      </c>
      <c r="E2199" s="184" cm="1">
        <f t="array" ref="E2199">_xlfn.IFS($D2199=$O$5,C2199*$P$5,$D2199=$O$6,$C2199*$P$6,$D2199="AZN",$C2199)</f>
        <v>2361.4499999999998</v>
      </c>
      <c r="F2199" s="183" cm="1">
        <f t="array" ref="F2199">_xlfn.IFS($D2199=$O$5,$C2199*$P$5*0.01,$D2199=$O$6,$C2199*$P$6*0.01,$D2199="AZN",$C2199*0.08)</f>
        <v>23.6145</v>
      </c>
    </row>
    <row r="2200" spans="1:6" x14ac:dyDescent="0.3">
      <c r="A2200" s="177" t="s">
        <v>1476</v>
      </c>
      <c r="B2200" s="178">
        <v>44601</v>
      </c>
      <c r="C2200" s="179">
        <v>5700</v>
      </c>
      <c r="D2200" s="88" t="s">
        <v>2864</v>
      </c>
      <c r="E2200" s="184" cm="1">
        <f t="array" ref="E2200">_xlfn.IFS($D2200=$O$5,C2200*$P$5,$D2200=$O$6,$C2200*$P$6,$D2200="AZN",$C2200)</f>
        <v>10354.049999999999</v>
      </c>
      <c r="F2200" s="183" cm="1">
        <f t="array" ref="F2200">_xlfn.IFS($D2200=$O$5,$C2200*$P$5*0.01,$D2200=$O$6,$C2200*$P$6*0.01,$D2200="AZN",$C2200*0.08)</f>
        <v>103.54049999999999</v>
      </c>
    </row>
    <row r="2201" spans="1:6" x14ac:dyDescent="0.3">
      <c r="A2201" s="177" t="s">
        <v>1477</v>
      </c>
      <c r="B2201" s="178">
        <v>43652</v>
      </c>
      <c r="C2201" s="179">
        <v>13000</v>
      </c>
      <c r="D2201" s="88" t="s">
        <v>2862</v>
      </c>
      <c r="E2201" s="184" cm="1">
        <f t="array" ref="E2201">_xlfn.IFS($D2201=$O$5,C2201*$P$5,$D2201=$O$6,$C2201*$P$6,$D2201="AZN",$C2201)</f>
        <v>13000</v>
      </c>
      <c r="F2201" s="183" cm="1">
        <f t="array" ref="F2201">_xlfn.IFS($D2201=$O$5,$C2201*$P$5*0.01,$D2201=$O$6,$C2201*$P$6*0.01,$D2201="AZN",$C2201*0.08)</f>
        <v>1040</v>
      </c>
    </row>
    <row r="2202" spans="1:6" x14ac:dyDescent="0.3">
      <c r="A2202" s="177" t="s">
        <v>1439</v>
      </c>
      <c r="B2202" s="178">
        <v>44132</v>
      </c>
      <c r="C2202" s="179">
        <v>8400</v>
      </c>
      <c r="D2202" s="88" t="s">
        <v>2862</v>
      </c>
      <c r="E2202" s="184" cm="1">
        <f t="array" ref="E2202">_xlfn.IFS($D2202=$O$5,C2202*$P$5,$D2202=$O$6,$C2202*$P$6,$D2202="AZN",$C2202)</f>
        <v>8400</v>
      </c>
      <c r="F2202" s="183" cm="1">
        <f t="array" ref="F2202">_xlfn.IFS($D2202=$O$5,$C2202*$P$5*0.01,$D2202=$O$6,$C2202*$P$6*0.01,$D2202="AZN",$C2202*0.08)</f>
        <v>672</v>
      </c>
    </row>
    <row r="2203" spans="1:6" x14ac:dyDescent="0.3">
      <c r="A2203" s="177" t="s">
        <v>826</v>
      </c>
      <c r="B2203" s="178">
        <v>44290</v>
      </c>
      <c r="C2203" s="179">
        <v>9800</v>
      </c>
      <c r="D2203" s="88" t="s">
        <v>2863</v>
      </c>
      <c r="E2203" s="184" cm="1">
        <f t="array" ref="E2203">_xlfn.IFS($D2203=$O$5,C2203*$P$5,$D2203=$O$6,$C2203*$P$6,$D2203="AZN",$C2203)</f>
        <v>16660</v>
      </c>
      <c r="F2203" s="183" cm="1">
        <f t="array" ref="F2203">_xlfn.IFS($D2203=$O$5,$C2203*$P$5*0.01,$D2203=$O$6,$C2203*$P$6*0.01,$D2203="AZN",$C2203*0.08)</f>
        <v>166.6</v>
      </c>
    </row>
    <row r="2204" spans="1:6" x14ac:dyDescent="0.3">
      <c r="A2204" s="177" t="s">
        <v>451</v>
      </c>
      <c r="B2204" s="178">
        <v>44614</v>
      </c>
      <c r="C2204" s="179">
        <v>7500</v>
      </c>
      <c r="D2204" s="88" t="s">
        <v>2864</v>
      </c>
      <c r="E2204" s="184" cm="1">
        <f t="array" ref="E2204">_xlfn.IFS($D2204=$O$5,C2204*$P$5,$D2204=$O$6,$C2204*$P$6,$D2204="AZN",$C2204)</f>
        <v>13623.75</v>
      </c>
      <c r="F2204" s="183" cm="1">
        <f t="array" ref="F2204">_xlfn.IFS($D2204=$O$5,$C2204*$P$5*0.01,$D2204=$O$6,$C2204*$P$6*0.01,$D2204="AZN",$C2204*0.08)</f>
        <v>136.23750000000001</v>
      </c>
    </row>
    <row r="2205" spans="1:6" x14ac:dyDescent="0.3">
      <c r="A2205" s="177" t="s">
        <v>929</v>
      </c>
      <c r="B2205" s="178">
        <v>43976</v>
      </c>
      <c r="C2205" s="179">
        <v>1200</v>
      </c>
      <c r="D2205" s="88" t="s">
        <v>2864</v>
      </c>
      <c r="E2205" s="184" cm="1">
        <f t="array" ref="E2205">_xlfn.IFS($D2205=$O$5,C2205*$P$5,$D2205=$O$6,$C2205*$P$6,$D2205="AZN",$C2205)</f>
        <v>2179.8000000000002</v>
      </c>
      <c r="F2205" s="183" cm="1">
        <f t="array" ref="F2205">_xlfn.IFS($D2205=$O$5,$C2205*$P$5*0.01,$D2205=$O$6,$C2205*$P$6*0.01,$D2205="AZN",$C2205*0.08)</f>
        <v>21.798000000000002</v>
      </c>
    </row>
    <row r="2206" spans="1:6" x14ac:dyDescent="0.3">
      <c r="A2206" s="177" t="s">
        <v>1478</v>
      </c>
      <c r="B2206" s="178">
        <v>44178</v>
      </c>
      <c r="C2206" s="179">
        <v>5800</v>
      </c>
      <c r="D2206" s="88" t="s">
        <v>2862</v>
      </c>
      <c r="E2206" s="184" cm="1">
        <f t="array" ref="E2206">_xlfn.IFS($D2206=$O$5,C2206*$P$5,$D2206=$O$6,$C2206*$P$6,$D2206="AZN",$C2206)</f>
        <v>5800</v>
      </c>
      <c r="F2206" s="183" cm="1">
        <f t="array" ref="F2206">_xlfn.IFS($D2206=$O$5,$C2206*$P$5*0.01,$D2206=$O$6,$C2206*$P$6*0.01,$D2206="AZN",$C2206*0.08)</f>
        <v>464</v>
      </c>
    </row>
    <row r="2207" spans="1:6" x14ac:dyDescent="0.3">
      <c r="A2207" s="177" t="s">
        <v>1479</v>
      </c>
      <c r="B2207" s="178">
        <v>44562</v>
      </c>
      <c r="C2207" s="179">
        <v>3800</v>
      </c>
      <c r="D2207" s="88" t="s">
        <v>2864</v>
      </c>
      <c r="E2207" s="184" cm="1">
        <f t="array" ref="E2207">_xlfn.IFS($D2207=$O$5,C2207*$P$5,$D2207=$O$6,$C2207*$P$6,$D2207="AZN",$C2207)</f>
        <v>6902.7</v>
      </c>
      <c r="F2207" s="183" cm="1">
        <f t="array" ref="F2207">_xlfn.IFS($D2207=$O$5,$C2207*$P$5*0.01,$D2207=$O$6,$C2207*$P$6*0.01,$D2207="AZN",$C2207*0.08)</f>
        <v>69.027000000000001</v>
      </c>
    </row>
    <row r="2208" spans="1:6" x14ac:dyDescent="0.3">
      <c r="A2208" s="177" t="s">
        <v>1480</v>
      </c>
      <c r="B2208" s="178">
        <v>44107</v>
      </c>
      <c r="C2208" s="179">
        <v>2500</v>
      </c>
      <c r="D2208" s="88" t="s">
        <v>2862</v>
      </c>
      <c r="E2208" s="184" cm="1">
        <f t="array" ref="E2208">_xlfn.IFS($D2208=$O$5,C2208*$P$5,$D2208=$O$6,$C2208*$P$6,$D2208="AZN",$C2208)</f>
        <v>2500</v>
      </c>
      <c r="F2208" s="183" cm="1">
        <f t="array" ref="F2208">_xlfn.IFS($D2208=$O$5,$C2208*$P$5*0.01,$D2208=$O$6,$C2208*$P$6*0.01,$D2208="AZN",$C2208*0.08)</f>
        <v>200</v>
      </c>
    </row>
    <row r="2209" spans="1:6" x14ac:dyDescent="0.3">
      <c r="A2209" s="177" t="s">
        <v>1481</v>
      </c>
      <c r="B2209" s="178">
        <v>44253</v>
      </c>
      <c r="C2209" s="179">
        <v>4900</v>
      </c>
      <c r="D2209" s="88" t="s">
        <v>2864</v>
      </c>
      <c r="E2209" s="184" cm="1">
        <f t="array" ref="E2209">_xlfn.IFS($D2209=$O$5,C2209*$P$5,$D2209=$O$6,$C2209*$P$6,$D2209="AZN",$C2209)</f>
        <v>8900.85</v>
      </c>
      <c r="F2209" s="183" cm="1">
        <f t="array" ref="F2209">_xlfn.IFS($D2209=$O$5,$C2209*$P$5*0.01,$D2209=$O$6,$C2209*$P$6*0.01,$D2209="AZN",$C2209*0.08)</f>
        <v>89.008500000000012</v>
      </c>
    </row>
    <row r="2210" spans="1:6" x14ac:dyDescent="0.3">
      <c r="A2210" s="177" t="s">
        <v>1482</v>
      </c>
      <c r="B2210" s="178">
        <v>43646</v>
      </c>
      <c r="C2210" s="179">
        <v>11700</v>
      </c>
      <c r="D2210" s="88" t="s">
        <v>2864</v>
      </c>
      <c r="E2210" s="184" cm="1">
        <f t="array" ref="E2210">_xlfn.IFS($D2210=$O$5,C2210*$P$5,$D2210=$O$6,$C2210*$P$6,$D2210="AZN",$C2210)</f>
        <v>21253.05</v>
      </c>
      <c r="F2210" s="183" cm="1">
        <f t="array" ref="F2210">_xlfn.IFS($D2210=$O$5,$C2210*$P$5*0.01,$D2210=$O$6,$C2210*$P$6*0.01,$D2210="AZN",$C2210*0.08)</f>
        <v>212.53049999999999</v>
      </c>
    </row>
    <row r="2211" spans="1:6" x14ac:dyDescent="0.3">
      <c r="A2211" s="177" t="s">
        <v>1483</v>
      </c>
      <c r="B2211" s="178">
        <v>44384</v>
      </c>
      <c r="C2211" s="179">
        <v>10000</v>
      </c>
      <c r="D2211" s="88" t="s">
        <v>2862</v>
      </c>
      <c r="E2211" s="184" cm="1">
        <f t="array" ref="E2211">_xlfn.IFS($D2211=$O$5,C2211*$P$5,$D2211=$O$6,$C2211*$P$6,$D2211="AZN",$C2211)</f>
        <v>10000</v>
      </c>
      <c r="F2211" s="183" cm="1">
        <f t="array" ref="F2211">_xlfn.IFS($D2211=$O$5,$C2211*$P$5*0.01,$D2211=$O$6,$C2211*$P$6*0.01,$D2211="AZN",$C2211*0.08)</f>
        <v>800</v>
      </c>
    </row>
    <row r="2212" spans="1:6" x14ac:dyDescent="0.3">
      <c r="A2212" s="177" t="s">
        <v>1384</v>
      </c>
      <c r="B2212" s="178">
        <v>44600</v>
      </c>
      <c r="C2212" s="179">
        <v>2200</v>
      </c>
      <c r="D2212" s="88" t="s">
        <v>2862</v>
      </c>
      <c r="E2212" s="184" cm="1">
        <f t="array" ref="E2212">_xlfn.IFS($D2212=$O$5,C2212*$P$5,$D2212=$O$6,$C2212*$P$6,$D2212="AZN",$C2212)</f>
        <v>2200</v>
      </c>
      <c r="F2212" s="183" cm="1">
        <f t="array" ref="F2212">_xlfn.IFS($D2212=$O$5,$C2212*$P$5*0.01,$D2212=$O$6,$C2212*$P$6*0.01,$D2212="AZN",$C2212*0.08)</f>
        <v>176</v>
      </c>
    </row>
    <row r="2213" spans="1:6" x14ac:dyDescent="0.3">
      <c r="A2213" s="177" t="s">
        <v>251</v>
      </c>
      <c r="B2213" s="178">
        <v>44459</v>
      </c>
      <c r="C2213" s="179">
        <v>12000</v>
      </c>
      <c r="D2213" s="88" t="s">
        <v>2863</v>
      </c>
      <c r="E2213" s="184" cm="1">
        <f t="array" ref="E2213">_xlfn.IFS($D2213=$O$5,C2213*$P$5,$D2213=$O$6,$C2213*$P$6,$D2213="AZN",$C2213)</f>
        <v>20400</v>
      </c>
      <c r="F2213" s="183" cm="1">
        <f t="array" ref="F2213">_xlfn.IFS($D2213=$O$5,$C2213*$P$5*0.01,$D2213=$O$6,$C2213*$P$6*0.01,$D2213="AZN",$C2213*0.08)</f>
        <v>204</v>
      </c>
    </row>
    <row r="2214" spans="1:6" x14ac:dyDescent="0.3">
      <c r="A2214" s="177" t="s">
        <v>584</v>
      </c>
      <c r="B2214" s="178">
        <v>44031</v>
      </c>
      <c r="C2214" s="179">
        <v>1500</v>
      </c>
      <c r="D2214" s="88" t="s">
        <v>2862</v>
      </c>
      <c r="E2214" s="184" cm="1">
        <f t="array" ref="E2214">_xlfn.IFS($D2214=$O$5,C2214*$P$5,$D2214=$O$6,$C2214*$P$6,$D2214="AZN",$C2214)</f>
        <v>1500</v>
      </c>
      <c r="F2214" s="183" cm="1">
        <f t="array" ref="F2214">_xlfn.IFS($D2214=$O$5,$C2214*$P$5*0.01,$D2214=$O$6,$C2214*$P$6*0.01,$D2214="AZN",$C2214*0.08)</f>
        <v>120</v>
      </c>
    </row>
    <row r="2215" spans="1:6" x14ac:dyDescent="0.3">
      <c r="A2215" s="177" t="s">
        <v>1484</v>
      </c>
      <c r="B2215" s="178">
        <v>44313</v>
      </c>
      <c r="C2215" s="179">
        <v>7700</v>
      </c>
      <c r="D2215" s="88" t="s">
        <v>2864</v>
      </c>
      <c r="E2215" s="184" cm="1">
        <f t="array" ref="E2215">_xlfn.IFS($D2215=$O$5,C2215*$P$5,$D2215=$O$6,$C2215*$P$6,$D2215="AZN",$C2215)</f>
        <v>13987.05</v>
      </c>
      <c r="F2215" s="183" cm="1">
        <f t="array" ref="F2215">_xlfn.IFS($D2215=$O$5,$C2215*$P$5*0.01,$D2215=$O$6,$C2215*$P$6*0.01,$D2215="AZN",$C2215*0.08)</f>
        <v>139.87049999999999</v>
      </c>
    </row>
    <row r="2216" spans="1:6" x14ac:dyDescent="0.3">
      <c r="A2216" s="177" t="s">
        <v>1485</v>
      </c>
      <c r="B2216" s="178">
        <v>44811</v>
      </c>
      <c r="C2216" s="179">
        <v>9500</v>
      </c>
      <c r="D2216" s="88" t="s">
        <v>2863</v>
      </c>
      <c r="E2216" s="184" cm="1">
        <f t="array" ref="E2216">_xlfn.IFS($D2216=$O$5,C2216*$P$5,$D2216=$O$6,$C2216*$P$6,$D2216="AZN",$C2216)</f>
        <v>16150</v>
      </c>
      <c r="F2216" s="183" cm="1">
        <f t="array" ref="F2216">_xlfn.IFS($D2216=$O$5,$C2216*$P$5*0.01,$D2216=$O$6,$C2216*$P$6*0.01,$D2216="AZN",$C2216*0.08)</f>
        <v>161.5</v>
      </c>
    </row>
    <row r="2217" spans="1:6" x14ac:dyDescent="0.3">
      <c r="A2217" s="177" t="s">
        <v>234</v>
      </c>
      <c r="B2217" s="178">
        <v>44427</v>
      </c>
      <c r="C2217" s="179">
        <v>1100</v>
      </c>
      <c r="D2217" s="88" t="s">
        <v>2862</v>
      </c>
      <c r="E2217" s="184" cm="1">
        <f t="array" ref="E2217">_xlfn.IFS($D2217=$O$5,C2217*$P$5,$D2217=$O$6,$C2217*$P$6,$D2217="AZN",$C2217)</f>
        <v>1100</v>
      </c>
      <c r="F2217" s="183" cm="1">
        <f t="array" ref="F2217">_xlfn.IFS($D2217=$O$5,$C2217*$P$5*0.01,$D2217=$O$6,$C2217*$P$6*0.01,$D2217="AZN",$C2217*0.08)</f>
        <v>88</v>
      </c>
    </row>
    <row r="2218" spans="1:6" x14ac:dyDescent="0.3">
      <c r="A2218" s="177" t="s">
        <v>1485</v>
      </c>
      <c r="B2218" s="178">
        <v>44058</v>
      </c>
      <c r="C2218" s="179">
        <v>9400</v>
      </c>
      <c r="D2218" s="88" t="s">
        <v>2864</v>
      </c>
      <c r="E2218" s="184" cm="1">
        <f t="array" ref="E2218">_xlfn.IFS($D2218=$O$5,C2218*$P$5,$D2218=$O$6,$C2218*$P$6,$D2218="AZN",$C2218)</f>
        <v>17075.099999999999</v>
      </c>
      <c r="F2218" s="183" cm="1">
        <f t="array" ref="F2218">_xlfn.IFS($D2218=$O$5,$C2218*$P$5*0.01,$D2218=$O$6,$C2218*$P$6*0.01,$D2218="AZN",$C2218*0.08)</f>
        <v>170.75099999999998</v>
      </c>
    </row>
    <row r="2219" spans="1:6" x14ac:dyDescent="0.3">
      <c r="A2219" s="177" t="s">
        <v>1034</v>
      </c>
      <c r="B2219" s="178">
        <v>43999</v>
      </c>
      <c r="C2219" s="179">
        <v>8600</v>
      </c>
      <c r="D2219" s="88" t="s">
        <v>2863</v>
      </c>
      <c r="E2219" s="184" cm="1">
        <f t="array" ref="E2219">_xlfn.IFS($D2219=$O$5,C2219*$P$5,$D2219=$O$6,$C2219*$P$6,$D2219="AZN",$C2219)</f>
        <v>14620</v>
      </c>
      <c r="F2219" s="183" cm="1">
        <f t="array" ref="F2219">_xlfn.IFS($D2219=$O$5,$C2219*$P$5*0.01,$D2219=$O$6,$C2219*$P$6*0.01,$D2219="AZN",$C2219*0.08)</f>
        <v>146.20000000000002</v>
      </c>
    </row>
    <row r="2220" spans="1:6" x14ac:dyDescent="0.3">
      <c r="A2220" s="177" t="s">
        <v>1486</v>
      </c>
      <c r="B2220" s="178">
        <v>44044</v>
      </c>
      <c r="C2220" s="179">
        <v>5900</v>
      </c>
      <c r="D2220" s="88" t="s">
        <v>2863</v>
      </c>
      <c r="E2220" s="184" cm="1">
        <f t="array" ref="E2220">_xlfn.IFS($D2220=$O$5,C2220*$P$5,$D2220=$O$6,$C2220*$P$6,$D2220="AZN",$C2220)</f>
        <v>10030</v>
      </c>
      <c r="F2220" s="183" cm="1">
        <f t="array" ref="F2220">_xlfn.IFS($D2220=$O$5,$C2220*$P$5*0.01,$D2220=$O$6,$C2220*$P$6*0.01,$D2220="AZN",$C2220*0.08)</f>
        <v>100.3</v>
      </c>
    </row>
    <row r="2221" spans="1:6" x14ac:dyDescent="0.3">
      <c r="A2221" s="177" t="s">
        <v>1059</v>
      </c>
      <c r="B2221" s="178">
        <v>44203</v>
      </c>
      <c r="C2221" s="179">
        <v>4300</v>
      </c>
      <c r="D2221" s="88" t="s">
        <v>2863</v>
      </c>
      <c r="E2221" s="184" cm="1">
        <f t="array" ref="E2221">_xlfn.IFS($D2221=$O$5,C2221*$P$5,$D2221=$O$6,$C2221*$P$6,$D2221="AZN",$C2221)</f>
        <v>7310</v>
      </c>
      <c r="F2221" s="183" cm="1">
        <f t="array" ref="F2221">_xlfn.IFS($D2221=$O$5,$C2221*$P$5*0.01,$D2221=$O$6,$C2221*$P$6*0.01,$D2221="AZN",$C2221*0.08)</f>
        <v>73.100000000000009</v>
      </c>
    </row>
    <row r="2222" spans="1:6" x14ac:dyDescent="0.3">
      <c r="A2222" s="177" t="s">
        <v>1487</v>
      </c>
      <c r="B2222" s="178">
        <v>44433</v>
      </c>
      <c r="C2222" s="179">
        <v>10000</v>
      </c>
      <c r="D2222" s="88" t="s">
        <v>2862</v>
      </c>
      <c r="E2222" s="184" cm="1">
        <f t="array" ref="E2222">_xlfn.IFS($D2222=$O$5,C2222*$P$5,$D2222=$O$6,$C2222*$P$6,$D2222="AZN",$C2222)</f>
        <v>10000</v>
      </c>
      <c r="F2222" s="183" cm="1">
        <f t="array" ref="F2222">_xlfn.IFS($D2222=$O$5,$C2222*$P$5*0.01,$D2222=$O$6,$C2222*$P$6*0.01,$D2222="AZN",$C2222*0.08)</f>
        <v>800</v>
      </c>
    </row>
    <row r="2223" spans="1:6" x14ac:dyDescent="0.3">
      <c r="A2223" s="177" t="s">
        <v>987</v>
      </c>
      <c r="B2223" s="178">
        <v>44335</v>
      </c>
      <c r="C2223" s="179">
        <v>3800</v>
      </c>
      <c r="D2223" s="88" t="s">
        <v>2864</v>
      </c>
      <c r="E2223" s="184" cm="1">
        <f t="array" ref="E2223">_xlfn.IFS($D2223=$O$5,C2223*$P$5,$D2223=$O$6,$C2223*$P$6,$D2223="AZN",$C2223)</f>
        <v>6902.7</v>
      </c>
      <c r="F2223" s="183" cm="1">
        <f t="array" ref="F2223">_xlfn.IFS($D2223=$O$5,$C2223*$P$5*0.01,$D2223=$O$6,$C2223*$P$6*0.01,$D2223="AZN",$C2223*0.08)</f>
        <v>69.027000000000001</v>
      </c>
    </row>
    <row r="2224" spans="1:6" x14ac:dyDescent="0.3">
      <c r="A2224" s="177" t="s">
        <v>1488</v>
      </c>
      <c r="B2224" s="178">
        <v>43850</v>
      </c>
      <c r="C2224" s="179">
        <v>1800</v>
      </c>
      <c r="D2224" s="88" t="s">
        <v>2863</v>
      </c>
      <c r="E2224" s="184" cm="1">
        <f t="array" ref="E2224">_xlfn.IFS($D2224=$O$5,C2224*$P$5,$D2224=$O$6,$C2224*$P$6,$D2224="AZN",$C2224)</f>
        <v>3060</v>
      </c>
      <c r="F2224" s="183" cm="1">
        <f t="array" ref="F2224">_xlfn.IFS($D2224=$O$5,$C2224*$P$5*0.01,$D2224=$O$6,$C2224*$P$6*0.01,$D2224="AZN",$C2224*0.08)</f>
        <v>30.6</v>
      </c>
    </row>
    <row r="2225" spans="1:6" x14ac:dyDescent="0.3">
      <c r="A2225" s="177" t="s">
        <v>152</v>
      </c>
      <c r="B2225" s="178">
        <v>44135</v>
      </c>
      <c r="C2225" s="179">
        <v>1500</v>
      </c>
      <c r="D2225" s="88" t="s">
        <v>2864</v>
      </c>
      <c r="E2225" s="184" cm="1">
        <f t="array" ref="E2225">_xlfn.IFS($D2225=$O$5,C2225*$P$5,$D2225=$O$6,$C2225*$P$6,$D2225="AZN",$C2225)</f>
        <v>2724.75</v>
      </c>
      <c r="F2225" s="183" cm="1">
        <f t="array" ref="F2225">_xlfn.IFS($D2225=$O$5,$C2225*$P$5*0.01,$D2225=$O$6,$C2225*$P$6*0.01,$D2225="AZN",$C2225*0.08)</f>
        <v>27.247500000000002</v>
      </c>
    </row>
    <row r="2226" spans="1:6" x14ac:dyDescent="0.3">
      <c r="A2226" s="177" t="s">
        <v>1489</v>
      </c>
      <c r="B2226" s="178">
        <v>44199</v>
      </c>
      <c r="C2226" s="179">
        <v>9800</v>
      </c>
      <c r="D2226" s="88" t="s">
        <v>2862</v>
      </c>
      <c r="E2226" s="184" cm="1">
        <f t="array" ref="E2226">_xlfn.IFS($D2226=$O$5,C2226*$P$5,$D2226=$O$6,$C2226*$P$6,$D2226="AZN",$C2226)</f>
        <v>9800</v>
      </c>
      <c r="F2226" s="183" cm="1">
        <f t="array" ref="F2226">_xlfn.IFS($D2226=$O$5,$C2226*$P$5*0.01,$D2226=$O$6,$C2226*$P$6*0.01,$D2226="AZN",$C2226*0.08)</f>
        <v>784</v>
      </c>
    </row>
    <row r="2227" spans="1:6" x14ac:dyDescent="0.3">
      <c r="A2227" s="177" t="s">
        <v>1490</v>
      </c>
      <c r="B2227" s="178">
        <v>44408</v>
      </c>
      <c r="C2227" s="179">
        <v>4400</v>
      </c>
      <c r="D2227" s="88" t="s">
        <v>2864</v>
      </c>
      <c r="E2227" s="184" cm="1">
        <f t="array" ref="E2227">_xlfn.IFS($D2227=$O$5,C2227*$P$5,$D2227=$O$6,$C2227*$P$6,$D2227="AZN",$C2227)</f>
        <v>7992.6</v>
      </c>
      <c r="F2227" s="183" cm="1">
        <f t="array" ref="F2227">_xlfn.IFS($D2227=$O$5,$C2227*$P$5*0.01,$D2227=$O$6,$C2227*$P$6*0.01,$D2227="AZN",$C2227*0.08)</f>
        <v>79.926000000000002</v>
      </c>
    </row>
    <row r="2228" spans="1:6" x14ac:dyDescent="0.3">
      <c r="A2228" s="177" t="s">
        <v>1491</v>
      </c>
      <c r="B2228" s="178">
        <v>44488</v>
      </c>
      <c r="C2228" s="179">
        <v>7200</v>
      </c>
      <c r="D2228" s="88" t="s">
        <v>2863</v>
      </c>
      <c r="E2228" s="184" cm="1">
        <f t="array" ref="E2228">_xlfn.IFS($D2228=$O$5,C2228*$P$5,$D2228=$O$6,$C2228*$P$6,$D2228="AZN",$C2228)</f>
        <v>12240</v>
      </c>
      <c r="F2228" s="183" cm="1">
        <f t="array" ref="F2228">_xlfn.IFS($D2228=$O$5,$C2228*$P$5*0.01,$D2228=$O$6,$C2228*$P$6*0.01,$D2228="AZN",$C2228*0.08)</f>
        <v>122.4</v>
      </c>
    </row>
    <row r="2229" spans="1:6" x14ac:dyDescent="0.3">
      <c r="A2229" s="177" t="s">
        <v>1492</v>
      </c>
      <c r="B2229" s="178">
        <v>44681</v>
      </c>
      <c r="C2229" s="179">
        <v>6700</v>
      </c>
      <c r="D2229" s="88" t="s">
        <v>2862</v>
      </c>
      <c r="E2229" s="184" cm="1">
        <f t="array" ref="E2229">_xlfn.IFS($D2229=$O$5,C2229*$P$5,$D2229=$O$6,$C2229*$P$6,$D2229="AZN",$C2229)</f>
        <v>6700</v>
      </c>
      <c r="F2229" s="183" cm="1">
        <f t="array" ref="F2229">_xlfn.IFS($D2229=$O$5,$C2229*$P$5*0.01,$D2229=$O$6,$C2229*$P$6*0.01,$D2229="AZN",$C2229*0.08)</f>
        <v>536</v>
      </c>
    </row>
    <row r="2230" spans="1:6" x14ac:dyDescent="0.3">
      <c r="A2230" s="177" t="s">
        <v>838</v>
      </c>
      <c r="B2230" s="178">
        <v>44016</v>
      </c>
      <c r="C2230" s="179">
        <v>9400</v>
      </c>
      <c r="D2230" s="88" t="s">
        <v>2863</v>
      </c>
      <c r="E2230" s="184" cm="1">
        <f t="array" ref="E2230">_xlfn.IFS($D2230=$O$5,C2230*$P$5,$D2230=$O$6,$C2230*$P$6,$D2230="AZN",$C2230)</f>
        <v>15980</v>
      </c>
      <c r="F2230" s="183" cm="1">
        <f t="array" ref="F2230">_xlfn.IFS($D2230=$O$5,$C2230*$P$5*0.01,$D2230=$O$6,$C2230*$P$6*0.01,$D2230="AZN",$C2230*0.08)</f>
        <v>159.80000000000001</v>
      </c>
    </row>
    <row r="2231" spans="1:6" x14ac:dyDescent="0.3">
      <c r="A2231" s="177" t="s">
        <v>1484</v>
      </c>
      <c r="B2231" s="178">
        <v>44198</v>
      </c>
      <c r="C2231" s="179">
        <v>12300</v>
      </c>
      <c r="D2231" s="88" t="s">
        <v>2864</v>
      </c>
      <c r="E2231" s="184" cm="1">
        <f t="array" ref="E2231">_xlfn.IFS($D2231=$O$5,C2231*$P$5,$D2231=$O$6,$C2231*$P$6,$D2231="AZN",$C2231)</f>
        <v>22342.95</v>
      </c>
      <c r="F2231" s="183" cm="1">
        <f t="array" ref="F2231">_xlfn.IFS($D2231=$O$5,$C2231*$P$5*0.01,$D2231=$O$6,$C2231*$P$6*0.01,$D2231="AZN",$C2231*0.08)</f>
        <v>223.42950000000002</v>
      </c>
    </row>
    <row r="2232" spans="1:6" x14ac:dyDescent="0.3">
      <c r="A2232" s="177" t="s">
        <v>1493</v>
      </c>
      <c r="B2232" s="178">
        <v>44110</v>
      </c>
      <c r="C2232" s="179">
        <v>6800</v>
      </c>
      <c r="D2232" s="88" t="s">
        <v>2863</v>
      </c>
      <c r="E2232" s="184" cm="1">
        <f t="array" ref="E2232">_xlfn.IFS($D2232=$O$5,C2232*$P$5,$D2232=$O$6,$C2232*$P$6,$D2232="AZN",$C2232)</f>
        <v>11560</v>
      </c>
      <c r="F2232" s="183" cm="1">
        <f t="array" ref="F2232">_xlfn.IFS($D2232=$O$5,$C2232*$P$5*0.01,$D2232=$O$6,$C2232*$P$6*0.01,$D2232="AZN",$C2232*0.08)</f>
        <v>115.60000000000001</v>
      </c>
    </row>
    <row r="2233" spans="1:6" x14ac:dyDescent="0.3">
      <c r="A2233" s="177" t="s">
        <v>1170</v>
      </c>
      <c r="B2233" s="178">
        <v>44779</v>
      </c>
      <c r="C2233" s="179">
        <v>12800</v>
      </c>
      <c r="D2233" s="88" t="s">
        <v>2862</v>
      </c>
      <c r="E2233" s="184" cm="1">
        <f t="array" ref="E2233">_xlfn.IFS($D2233=$O$5,C2233*$P$5,$D2233=$O$6,$C2233*$P$6,$D2233="AZN",$C2233)</f>
        <v>12800</v>
      </c>
      <c r="F2233" s="183" cm="1">
        <f t="array" ref="F2233">_xlfn.IFS($D2233=$O$5,$C2233*$P$5*0.01,$D2233=$O$6,$C2233*$P$6*0.01,$D2233="AZN",$C2233*0.08)</f>
        <v>1024</v>
      </c>
    </row>
    <row r="2234" spans="1:6" x14ac:dyDescent="0.3">
      <c r="A2234" s="177" t="s">
        <v>1017</v>
      </c>
      <c r="B2234" s="178">
        <v>44007</v>
      </c>
      <c r="C2234" s="179">
        <v>5500</v>
      </c>
      <c r="D2234" s="88" t="s">
        <v>2863</v>
      </c>
      <c r="E2234" s="184" cm="1">
        <f t="array" ref="E2234">_xlfn.IFS($D2234=$O$5,C2234*$P$5,$D2234=$O$6,$C2234*$P$6,$D2234="AZN",$C2234)</f>
        <v>9350</v>
      </c>
      <c r="F2234" s="183" cm="1">
        <f t="array" ref="F2234">_xlfn.IFS($D2234=$O$5,$C2234*$P$5*0.01,$D2234=$O$6,$C2234*$P$6*0.01,$D2234="AZN",$C2234*0.08)</f>
        <v>93.5</v>
      </c>
    </row>
    <row r="2235" spans="1:6" x14ac:dyDescent="0.3">
      <c r="A2235" s="177" t="s">
        <v>511</v>
      </c>
      <c r="B2235" s="178">
        <v>43748</v>
      </c>
      <c r="C2235" s="179">
        <v>6500</v>
      </c>
      <c r="D2235" s="88" t="s">
        <v>2863</v>
      </c>
      <c r="E2235" s="184" cm="1">
        <f t="array" ref="E2235">_xlfn.IFS($D2235=$O$5,C2235*$P$5,$D2235=$O$6,$C2235*$P$6,$D2235="AZN",$C2235)</f>
        <v>11050</v>
      </c>
      <c r="F2235" s="183" cm="1">
        <f t="array" ref="F2235">_xlfn.IFS($D2235=$O$5,$C2235*$P$5*0.01,$D2235=$O$6,$C2235*$P$6*0.01,$D2235="AZN",$C2235*0.08)</f>
        <v>110.5</v>
      </c>
    </row>
    <row r="2236" spans="1:6" x14ac:dyDescent="0.3">
      <c r="A2236" s="177" t="s">
        <v>509</v>
      </c>
      <c r="B2236" s="178">
        <v>44125</v>
      </c>
      <c r="C2236" s="179">
        <v>8200</v>
      </c>
      <c r="D2236" s="88" t="s">
        <v>2862</v>
      </c>
      <c r="E2236" s="184" cm="1">
        <f t="array" ref="E2236">_xlfn.IFS($D2236=$O$5,C2236*$P$5,$D2236=$O$6,$C2236*$P$6,$D2236="AZN",$C2236)</f>
        <v>8200</v>
      </c>
      <c r="F2236" s="183" cm="1">
        <f t="array" ref="F2236">_xlfn.IFS($D2236=$O$5,$C2236*$P$5*0.01,$D2236=$O$6,$C2236*$P$6*0.01,$D2236="AZN",$C2236*0.08)</f>
        <v>656</v>
      </c>
    </row>
    <row r="2237" spans="1:6" x14ac:dyDescent="0.3">
      <c r="A2237" s="177" t="s">
        <v>1088</v>
      </c>
      <c r="B2237" s="178">
        <v>44251</v>
      </c>
      <c r="C2237" s="179">
        <v>10600</v>
      </c>
      <c r="D2237" s="88" t="s">
        <v>2864</v>
      </c>
      <c r="E2237" s="184" cm="1">
        <f t="array" ref="E2237">_xlfn.IFS($D2237=$O$5,C2237*$P$5,$D2237=$O$6,$C2237*$P$6,$D2237="AZN",$C2237)</f>
        <v>19254.900000000001</v>
      </c>
      <c r="F2237" s="183" cm="1">
        <f t="array" ref="F2237">_xlfn.IFS($D2237=$O$5,$C2237*$P$5*0.01,$D2237=$O$6,$C2237*$P$6*0.01,$D2237="AZN",$C2237*0.08)</f>
        <v>192.54900000000001</v>
      </c>
    </row>
    <row r="2238" spans="1:6" x14ac:dyDescent="0.3">
      <c r="A2238" s="177" t="s">
        <v>420</v>
      </c>
      <c r="B2238" s="178">
        <v>43748</v>
      </c>
      <c r="C2238" s="179">
        <v>2800</v>
      </c>
      <c r="D2238" s="88" t="s">
        <v>2863</v>
      </c>
      <c r="E2238" s="184" cm="1">
        <f t="array" ref="E2238">_xlfn.IFS($D2238=$O$5,C2238*$P$5,$D2238=$O$6,$C2238*$P$6,$D2238="AZN",$C2238)</f>
        <v>4760</v>
      </c>
      <c r="F2238" s="183" cm="1">
        <f t="array" ref="F2238">_xlfn.IFS($D2238=$O$5,$C2238*$P$5*0.01,$D2238=$O$6,$C2238*$P$6*0.01,$D2238="AZN",$C2238*0.08)</f>
        <v>47.6</v>
      </c>
    </row>
    <row r="2239" spans="1:6" x14ac:dyDescent="0.3">
      <c r="A2239" s="177" t="s">
        <v>1494</v>
      </c>
      <c r="B2239" s="178">
        <v>44143</v>
      </c>
      <c r="C2239" s="179">
        <v>3900</v>
      </c>
      <c r="D2239" s="88" t="s">
        <v>2862</v>
      </c>
      <c r="E2239" s="184" cm="1">
        <f t="array" ref="E2239">_xlfn.IFS($D2239=$O$5,C2239*$P$5,$D2239=$O$6,$C2239*$P$6,$D2239="AZN",$C2239)</f>
        <v>3900</v>
      </c>
      <c r="F2239" s="183" cm="1">
        <f t="array" ref="F2239">_xlfn.IFS($D2239=$O$5,$C2239*$P$5*0.01,$D2239=$O$6,$C2239*$P$6*0.01,$D2239="AZN",$C2239*0.08)</f>
        <v>312</v>
      </c>
    </row>
    <row r="2240" spans="1:6" x14ac:dyDescent="0.3">
      <c r="A2240" s="177" t="s">
        <v>533</v>
      </c>
      <c r="B2240" s="178">
        <v>44150</v>
      </c>
      <c r="C2240" s="179">
        <v>7800</v>
      </c>
      <c r="D2240" s="88" t="s">
        <v>2864</v>
      </c>
      <c r="E2240" s="184" cm="1">
        <f t="array" ref="E2240">_xlfn.IFS($D2240=$O$5,C2240*$P$5,$D2240=$O$6,$C2240*$P$6,$D2240="AZN",$C2240)</f>
        <v>14168.7</v>
      </c>
      <c r="F2240" s="183" cm="1">
        <f t="array" ref="F2240">_xlfn.IFS($D2240=$O$5,$C2240*$P$5*0.01,$D2240=$O$6,$C2240*$P$6*0.01,$D2240="AZN",$C2240*0.08)</f>
        <v>141.68700000000001</v>
      </c>
    </row>
    <row r="2241" spans="1:6" x14ac:dyDescent="0.3">
      <c r="A2241" s="177" t="s">
        <v>1475</v>
      </c>
      <c r="B2241" s="178">
        <v>44088</v>
      </c>
      <c r="C2241" s="179">
        <v>12000</v>
      </c>
      <c r="D2241" s="88" t="s">
        <v>2864</v>
      </c>
      <c r="E2241" s="184" cm="1">
        <f t="array" ref="E2241">_xlfn.IFS($D2241=$O$5,C2241*$P$5,$D2241=$O$6,$C2241*$P$6,$D2241="AZN",$C2241)</f>
        <v>21798</v>
      </c>
      <c r="F2241" s="183" cm="1">
        <f t="array" ref="F2241">_xlfn.IFS($D2241=$O$5,$C2241*$P$5*0.01,$D2241=$O$6,$C2241*$P$6*0.01,$D2241="AZN",$C2241*0.08)</f>
        <v>217.98000000000002</v>
      </c>
    </row>
    <row r="2242" spans="1:6" x14ac:dyDescent="0.3">
      <c r="A2242" s="177" t="s">
        <v>722</v>
      </c>
      <c r="B2242" s="178">
        <v>43548</v>
      </c>
      <c r="C2242" s="179">
        <v>8000</v>
      </c>
      <c r="D2242" s="88" t="s">
        <v>2862</v>
      </c>
      <c r="E2242" s="184" cm="1">
        <f t="array" ref="E2242">_xlfn.IFS($D2242=$O$5,C2242*$P$5,$D2242=$O$6,$C2242*$P$6,$D2242="AZN",$C2242)</f>
        <v>8000</v>
      </c>
      <c r="F2242" s="183" cm="1">
        <f t="array" ref="F2242">_xlfn.IFS($D2242=$O$5,$C2242*$P$5*0.01,$D2242=$O$6,$C2242*$P$6*0.01,$D2242="AZN",$C2242*0.08)</f>
        <v>640</v>
      </c>
    </row>
    <row r="2243" spans="1:6" x14ac:dyDescent="0.3">
      <c r="A2243" s="177" t="s">
        <v>1294</v>
      </c>
      <c r="B2243" s="178">
        <v>44017</v>
      </c>
      <c r="C2243" s="179">
        <v>5700</v>
      </c>
      <c r="D2243" s="88" t="s">
        <v>2864</v>
      </c>
      <c r="E2243" s="184" cm="1">
        <f t="array" ref="E2243">_xlfn.IFS($D2243=$O$5,C2243*$P$5,$D2243=$O$6,$C2243*$P$6,$D2243="AZN",$C2243)</f>
        <v>10354.049999999999</v>
      </c>
      <c r="F2243" s="183" cm="1">
        <f t="array" ref="F2243">_xlfn.IFS($D2243=$O$5,$C2243*$P$5*0.01,$D2243=$O$6,$C2243*$P$6*0.01,$D2243="AZN",$C2243*0.08)</f>
        <v>103.54049999999999</v>
      </c>
    </row>
    <row r="2244" spans="1:6" x14ac:dyDescent="0.3">
      <c r="A2244" s="177" t="s">
        <v>172</v>
      </c>
      <c r="B2244" s="178">
        <v>44357</v>
      </c>
      <c r="C2244" s="179">
        <v>11900</v>
      </c>
      <c r="D2244" s="88" t="s">
        <v>2863</v>
      </c>
      <c r="E2244" s="184" cm="1">
        <f t="array" ref="E2244">_xlfn.IFS($D2244=$O$5,C2244*$P$5,$D2244=$O$6,$C2244*$P$6,$D2244="AZN",$C2244)</f>
        <v>20230</v>
      </c>
      <c r="F2244" s="183" cm="1">
        <f t="array" ref="F2244">_xlfn.IFS($D2244=$O$5,$C2244*$P$5*0.01,$D2244=$O$6,$C2244*$P$6*0.01,$D2244="AZN",$C2244*0.08)</f>
        <v>202.3</v>
      </c>
    </row>
    <row r="2245" spans="1:6" x14ac:dyDescent="0.3">
      <c r="A2245" s="177" t="s">
        <v>1482</v>
      </c>
      <c r="B2245" s="178">
        <v>43859</v>
      </c>
      <c r="C2245" s="179">
        <v>3300</v>
      </c>
      <c r="D2245" s="88" t="s">
        <v>2862</v>
      </c>
      <c r="E2245" s="184" cm="1">
        <f t="array" ref="E2245">_xlfn.IFS($D2245=$O$5,C2245*$P$5,$D2245=$O$6,$C2245*$P$6,$D2245="AZN",$C2245)</f>
        <v>3300</v>
      </c>
      <c r="F2245" s="183" cm="1">
        <f t="array" ref="F2245">_xlfn.IFS($D2245=$O$5,$C2245*$P$5*0.01,$D2245=$O$6,$C2245*$P$6*0.01,$D2245="AZN",$C2245*0.08)</f>
        <v>264</v>
      </c>
    </row>
    <row r="2246" spans="1:6" x14ac:dyDescent="0.3">
      <c r="A2246" s="177" t="s">
        <v>595</v>
      </c>
      <c r="B2246" s="178">
        <v>44198</v>
      </c>
      <c r="C2246" s="179">
        <v>12000</v>
      </c>
      <c r="D2246" s="88" t="s">
        <v>2862</v>
      </c>
      <c r="E2246" s="184" cm="1">
        <f t="array" ref="E2246">_xlfn.IFS($D2246=$O$5,C2246*$P$5,$D2246=$O$6,$C2246*$P$6,$D2246="AZN",$C2246)</f>
        <v>12000</v>
      </c>
      <c r="F2246" s="183" cm="1">
        <f t="array" ref="F2246">_xlfn.IFS($D2246=$O$5,$C2246*$P$5*0.01,$D2246=$O$6,$C2246*$P$6*0.01,$D2246="AZN",$C2246*0.08)</f>
        <v>960</v>
      </c>
    </row>
    <row r="2247" spans="1:6" x14ac:dyDescent="0.3">
      <c r="A2247" s="177" t="s">
        <v>897</v>
      </c>
      <c r="B2247" s="178">
        <v>44269</v>
      </c>
      <c r="C2247" s="179">
        <v>1400</v>
      </c>
      <c r="D2247" s="88" t="s">
        <v>2864</v>
      </c>
      <c r="E2247" s="184" cm="1">
        <f t="array" ref="E2247">_xlfn.IFS($D2247=$O$5,C2247*$P$5,$D2247=$O$6,$C2247*$P$6,$D2247="AZN",$C2247)</f>
        <v>2543.1</v>
      </c>
      <c r="F2247" s="183" cm="1">
        <f t="array" ref="F2247">_xlfn.IFS($D2247=$O$5,$C2247*$P$5*0.01,$D2247=$O$6,$C2247*$P$6*0.01,$D2247="AZN",$C2247*0.08)</f>
        <v>25.431000000000001</v>
      </c>
    </row>
    <row r="2248" spans="1:6" x14ac:dyDescent="0.3">
      <c r="A2248" s="177" t="s">
        <v>600</v>
      </c>
      <c r="B2248" s="178">
        <v>43903</v>
      </c>
      <c r="C2248" s="179">
        <v>4600</v>
      </c>
      <c r="D2248" s="88" t="s">
        <v>2864</v>
      </c>
      <c r="E2248" s="184" cm="1">
        <f t="array" ref="E2248">_xlfn.IFS($D2248=$O$5,C2248*$P$5,$D2248=$O$6,$C2248*$P$6,$D2248="AZN",$C2248)</f>
        <v>8355.9</v>
      </c>
      <c r="F2248" s="183" cm="1">
        <f t="array" ref="F2248">_xlfn.IFS($D2248=$O$5,$C2248*$P$5*0.01,$D2248=$O$6,$C2248*$P$6*0.01,$D2248="AZN",$C2248*0.08)</f>
        <v>83.558999999999997</v>
      </c>
    </row>
    <row r="2249" spans="1:6" x14ac:dyDescent="0.3">
      <c r="A2249" s="177" t="s">
        <v>1242</v>
      </c>
      <c r="B2249" s="178">
        <v>44217</v>
      </c>
      <c r="C2249" s="179">
        <v>9500</v>
      </c>
      <c r="D2249" s="88" t="s">
        <v>2863</v>
      </c>
      <c r="E2249" s="184" cm="1">
        <f t="array" ref="E2249">_xlfn.IFS($D2249=$O$5,C2249*$P$5,$D2249=$O$6,$C2249*$P$6,$D2249="AZN",$C2249)</f>
        <v>16150</v>
      </c>
      <c r="F2249" s="183" cm="1">
        <f t="array" ref="F2249">_xlfn.IFS($D2249=$O$5,$C2249*$P$5*0.01,$D2249=$O$6,$C2249*$P$6*0.01,$D2249="AZN",$C2249*0.08)</f>
        <v>161.5</v>
      </c>
    </row>
    <row r="2250" spans="1:6" x14ac:dyDescent="0.3">
      <c r="A2250" s="177" t="s">
        <v>1097</v>
      </c>
      <c r="B2250" s="178">
        <v>44376</v>
      </c>
      <c r="C2250" s="179">
        <v>3100</v>
      </c>
      <c r="D2250" s="88" t="s">
        <v>2864</v>
      </c>
      <c r="E2250" s="184" cm="1">
        <f t="array" ref="E2250">_xlfn.IFS($D2250=$O$5,C2250*$P$5,$D2250=$O$6,$C2250*$P$6,$D2250="AZN",$C2250)</f>
        <v>5631.15</v>
      </c>
      <c r="F2250" s="183" cm="1">
        <f t="array" ref="F2250">_xlfn.IFS($D2250=$O$5,$C2250*$P$5*0.01,$D2250=$O$6,$C2250*$P$6*0.01,$D2250="AZN",$C2250*0.08)</f>
        <v>56.311499999999995</v>
      </c>
    </row>
    <row r="2251" spans="1:6" x14ac:dyDescent="0.3">
      <c r="A2251" s="177" t="s">
        <v>1495</v>
      </c>
      <c r="B2251" s="178">
        <v>44190</v>
      </c>
      <c r="C2251" s="179">
        <v>13000</v>
      </c>
      <c r="D2251" s="88" t="s">
        <v>2862</v>
      </c>
      <c r="E2251" s="184" cm="1">
        <f t="array" ref="E2251">_xlfn.IFS($D2251=$O$5,C2251*$P$5,$D2251=$O$6,$C2251*$P$6,$D2251="AZN",$C2251)</f>
        <v>13000</v>
      </c>
      <c r="F2251" s="183" cm="1">
        <f t="array" ref="F2251">_xlfn.IFS($D2251=$O$5,$C2251*$P$5*0.01,$D2251=$O$6,$C2251*$P$6*0.01,$D2251="AZN",$C2251*0.08)</f>
        <v>1040</v>
      </c>
    </row>
    <row r="2252" spans="1:6" x14ac:dyDescent="0.3">
      <c r="A2252" s="177" t="s">
        <v>1229</v>
      </c>
      <c r="B2252" s="178">
        <v>43599</v>
      </c>
      <c r="C2252" s="179">
        <v>7600</v>
      </c>
      <c r="D2252" s="88" t="s">
        <v>2862</v>
      </c>
      <c r="E2252" s="184" cm="1">
        <f t="array" ref="E2252">_xlfn.IFS($D2252=$O$5,C2252*$P$5,$D2252=$O$6,$C2252*$P$6,$D2252="AZN",$C2252)</f>
        <v>7600</v>
      </c>
      <c r="F2252" s="183" cm="1">
        <f t="array" ref="F2252">_xlfn.IFS($D2252=$O$5,$C2252*$P$5*0.01,$D2252=$O$6,$C2252*$P$6*0.01,$D2252="AZN",$C2252*0.08)</f>
        <v>608</v>
      </c>
    </row>
    <row r="2253" spans="1:6" x14ac:dyDescent="0.3">
      <c r="A2253" s="177" t="s">
        <v>891</v>
      </c>
      <c r="B2253" s="178">
        <v>44722</v>
      </c>
      <c r="C2253" s="179">
        <v>12600</v>
      </c>
      <c r="D2253" s="88" t="s">
        <v>2863</v>
      </c>
      <c r="E2253" s="184" cm="1">
        <f t="array" ref="E2253">_xlfn.IFS($D2253=$O$5,C2253*$P$5,$D2253=$O$6,$C2253*$P$6,$D2253="AZN",$C2253)</f>
        <v>21420</v>
      </c>
      <c r="F2253" s="183" cm="1">
        <f t="array" ref="F2253">_xlfn.IFS($D2253=$O$5,$C2253*$P$5*0.01,$D2253=$O$6,$C2253*$P$6*0.01,$D2253="AZN",$C2253*0.08)</f>
        <v>214.20000000000002</v>
      </c>
    </row>
    <row r="2254" spans="1:6" x14ac:dyDescent="0.3">
      <c r="A2254" s="177" t="s">
        <v>818</v>
      </c>
      <c r="B2254" s="178">
        <v>43964</v>
      </c>
      <c r="C2254" s="179">
        <v>8500</v>
      </c>
      <c r="D2254" s="88" t="s">
        <v>2862</v>
      </c>
      <c r="E2254" s="184" cm="1">
        <f t="array" ref="E2254">_xlfn.IFS($D2254=$O$5,C2254*$P$5,$D2254=$O$6,$C2254*$P$6,$D2254="AZN",$C2254)</f>
        <v>8500</v>
      </c>
      <c r="F2254" s="183" cm="1">
        <f t="array" ref="F2254">_xlfn.IFS($D2254=$O$5,$C2254*$P$5*0.01,$D2254=$O$6,$C2254*$P$6*0.01,$D2254="AZN",$C2254*0.08)</f>
        <v>680</v>
      </c>
    </row>
    <row r="2255" spans="1:6" x14ac:dyDescent="0.3">
      <c r="A2255" s="177" t="s">
        <v>569</v>
      </c>
      <c r="B2255" s="178">
        <v>44675</v>
      </c>
      <c r="C2255" s="179">
        <v>11900</v>
      </c>
      <c r="D2255" s="88" t="s">
        <v>2862</v>
      </c>
      <c r="E2255" s="184" cm="1">
        <f t="array" ref="E2255">_xlfn.IFS($D2255=$O$5,C2255*$P$5,$D2255=$O$6,$C2255*$P$6,$D2255="AZN",$C2255)</f>
        <v>11900</v>
      </c>
      <c r="F2255" s="183" cm="1">
        <f t="array" ref="F2255">_xlfn.IFS($D2255=$O$5,$C2255*$P$5*0.01,$D2255=$O$6,$C2255*$P$6*0.01,$D2255="AZN",$C2255*0.08)</f>
        <v>952</v>
      </c>
    </row>
    <row r="2256" spans="1:6" x14ac:dyDescent="0.3">
      <c r="A2256" s="177" t="s">
        <v>1496</v>
      </c>
      <c r="B2256" s="178">
        <v>44224</v>
      </c>
      <c r="C2256" s="179">
        <v>2100</v>
      </c>
      <c r="D2256" s="88" t="s">
        <v>2863</v>
      </c>
      <c r="E2256" s="184" cm="1">
        <f t="array" ref="E2256">_xlfn.IFS($D2256=$O$5,C2256*$P$5,$D2256=$O$6,$C2256*$P$6,$D2256="AZN",$C2256)</f>
        <v>3570</v>
      </c>
      <c r="F2256" s="183" cm="1">
        <f t="array" ref="F2256">_xlfn.IFS($D2256=$O$5,$C2256*$P$5*0.01,$D2256=$O$6,$C2256*$P$6*0.01,$D2256="AZN",$C2256*0.08)</f>
        <v>35.700000000000003</v>
      </c>
    </row>
    <row r="2257" spans="1:6" x14ac:dyDescent="0.3">
      <c r="A2257" s="177" t="s">
        <v>1255</v>
      </c>
      <c r="B2257" s="178">
        <v>44226</v>
      </c>
      <c r="C2257" s="179">
        <v>11700</v>
      </c>
      <c r="D2257" s="88" t="s">
        <v>2863</v>
      </c>
      <c r="E2257" s="184" cm="1">
        <f t="array" ref="E2257">_xlfn.IFS($D2257=$O$5,C2257*$P$5,$D2257=$O$6,$C2257*$P$6,$D2257="AZN",$C2257)</f>
        <v>19890</v>
      </c>
      <c r="F2257" s="183" cm="1">
        <f t="array" ref="F2257">_xlfn.IFS($D2257=$O$5,$C2257*$P$5*0.01,$D2257=$O$6,$C2257*$P$6*0.01,$D2257="AZN",$C2257*0.08)</f>
        <v>198.9</v>
      </c>
    </row>
    <row r="2258" spans="1:6" x14ac:dyDescent="0.3">
      <c r="A2258" s="177" t="s">
        <v>902</v>
      </c>
      <c r="B2258" s="178">
        <v>44623</v>
      </c>
      <c r="C2258" s="179">
        <v>2900</v>
      </c>
      <c r="D2258" s="88" t="s">
        <v>2862</v>
      </c>
      <c r="E2258" s="184" cm="1">
        <f t="array" ref="E2258">_xlfn.IFS($D2258=$O$5,C2258*$P$5,$D2258=$O$6,$C2258*$P$6,$D2258="AZN",$C2258)</f>
        <v>2900</v>
      </c>
      <c r="F2258" s="183" cm="1">
        <f t="array" ref="F2258">_xlfn.IFS($D2258=$O$5,$C2258*$P$5*0.01,$D2258=$O$6,$C2258*$P$6*0.01,$D2258="AZN",$C2258*0.08)</f>
        <v>232</v>
      </c>
    </row>
    <row r="2259" spans="1:6" x14ac:dyDescent="0.3">
      <c r="A2259" s="177" t="s">
        <v>1497</v>
      </c>
      <c r="B2259" s="178">
        <v>44296</v>
      </c>
      <c r="C2259" s="179">
        <v>1500</v>
      </c>
      <c r="D2259" s="88" t="s">
        <v>2863</v>
      </c>
      <c r="E2259" s="184" cm="1">
        <f t="array" ref="E2259">_xlfn.IFS($D2259=$O$5,C2259*$P$5,$D2259=$O$6,$C2259*$P$6,$D2259="AZN",$C2259)</f>
        <v>2550</v>
      </c>
      <c r="F2259" s="183" cm="1">
        <f t="array" ref="F2259">_xlfn.IFS($D2259=$O$5,$C2259*$P$5*0.01,$D2259=$O$6,$C2259*$P$6*0.01,$D2259="AZN",$C2259*0.08)</f>
        <v>25.5</v>
      </c>
    </row>
    <row r="2260" spans="1:6" x14ac:dyDescent="0.3">
      <c r="A2260" s="177" t="s">
        <v>633</v>
      </c>
      <c r="B2260" s="178">
        <v>44462</v>
      </c>
      <c r="C2260" s="179">
        <v>1900</v>
      </c>
      <c r="D2260" s="88" t="s">
        <v>2864</v>
      </c>
      <c r="E2260" s="184" cm="1">
        <f t="array" ref="E2260">_xlfn.IFS($D2260=$O$5,C2260*$P$5,$D2260=$O$6,$C2260*$P$6,$D2260="AZN",$C2260)</f>
        <v>3451.35</v>
      </c>
      <c r="F2260" s="183" cm="1">
        <f t="array" ref="F2260">_xlfn.IFS($D2260=$O$5,$C2260*$P$5*0.01,$D2260=$O$6,$C2260*$P$6*0.01,$D2260="AZN",$C2260*0.08)</f>
        <v>34.513500000000001</v>
      </c>
    </row>
    <row r="2261" spans="1:6" x14ac:dyDescent="0.3">
      <c r="A2261" s="177" t="s">
        <v>1498</v>
      </c>
      <c r="B2261" s="178">
        <v>44071</v>
      </c>
      <c r="C2261" s="179">
        <v>7200</v>
      </c>
      <c r="D2261" s="88" t="s">
        <v>2862</v>
      </c>
      <c r="E2261" s="184" cm="1">
        <f t="array" ref="E2261">_xlfn.IFS($D2261=$O$5,C2261*$P$5,$D2261=$O$6,$C2261*$P$6,$D2261="AZN",$C2261)</f>
        <v>7200</v>
      </c>
      <c r="F2261" s="183" cm="1">
        <f t="array" ref="F2261">_xlfn.IFS($D2261=$O$5,$C2261*$P$5*0.01,$D2261=$O$6,$C2261*$P$6*0.01,$D2261="AZN",$C2261*0.08)</f>
        <v>576</v>
      </c>
    </row>
    <row r="2262" spans="1:6" x14ac:dyDescent="0.3">
      <c r="A2262" s="177" t="s">
        <v>308</v>
      </c>
      <c r="B2262" s="178">
        <v>44336</v>
      </c>
      <c r="C2262" s="179">
        <v>10000</v>
      </c>
      <c r="D2262" s="88" t="s">
        <v>2862</v>
      </c>
      <c r="E2262" s="184" cm="1">
        <f t="array" ref="E2262">_xlfn.IFS($D2262=$O$5,C2262*$P$5,$D2262=$O$6,$C2262*$P$6,$D2262="AZN",$C2262)</f>
        <v>10000</v>
      </c>
      <c r="F2262" s="183" cm="1">
        <f t="array" ref="F2262">_xlfn.IFS($D2262=$O$5,$C2262*$P$5*0.01,$D2262=$O$6,$C2262*$P$6*0.01,$D2262="AZN",$C2262*0.08)</f>
        <v>800</v>
      </c>
    </row>
    <row r="2263" spans="1:6" x14ac:dyDescent="0.3">
      <c r="A2263" s="177" t="s">
        <v>707</v>
      </c>
      <c r="B2263" s="178">
        <v>44200</v>
      </c>
      <c r="C2263" s="179">
        <v>9300</v>
      </c>
      <c r="D2263" s="88" t="s">
        <v>2863</v>
      </c>
      <c r="E2263" s="184" cm="1">
        <f t="array" ref="E2263">_xlfn.IFS($D2263=$O$5,C2263*$P$5,$D2263=$O$6,$C2263*$P$6,$D2263="AZN",$C2263)</f>
        <v>15810</v>
      </c>
      <c r="F2263" s="183" cm="1">
        <f t="array" ref="F2263">_xlfn.IFS($D2263=$O$5,$C2263*$P$5*0.01,$D2263=$O$6,$C2263*$P$6*0.01,$D2263="AZN",$C2263*0.08)</f>
        <v>158.1</v>
      </c>
    </row>
    <row r="2264" spans="1:6" x14ac:dyDescent="0.3">
      <c r="A2264" s="177" t="s">
        <v>1263</v>
      </c>
      <c r="B2264" s="178">
        <v>43695</v>
      </c>
      <c r="C2264" s="179">
        <v>2800</v>
      </c>
      <c r="D2264" s="88" t="s">
        <v>2862</v>
      </c>
      <c r="E2264" s="184" cm="1">
        <f t="array" ref="E2264">_xlfn.IFS($D2264=$O$5,C2264*$P$5,$D2264=$O$6,$C2264*$P$6,$D2264="AZN",$C2264)</f>
        <v>2800</v>
      </c>
      <c r="F2264" s="183" cm="1">
        <f t="array" ref="F2264">_xlfn.IFS($D2264=$O$5,$C2264*$P$5*0.01,$D2264=$O$6,$C2264*$P$6*0.01,$D2264="AZN",$C2264*0.08)</f>
        <v>224</v>
      </c>
    </row>
    <row r="2265" spans="1:6" x14ac:dyDescent="0.3">
      <c r="A2265" s="177" t="s">
        <v>793</v>
      </c>
      <c r="B2265" s="178">
        <v>44372</v>
      </c>
      <c r="C2265" s="179">
        <v>9300</v>
      </c>
      <c r="D2265" s="88" t="s">
        <v>2863</v>
      </c>
      <c r="E2265" s="184" cm="1">
        <f t="array" ref="E2265">_xlfn.IFS($D2265=$O$5,C2265*$P$5,$D2265=$O$6,$C2265*$P$6,$D2265="AZN",$C2265)</f>
        <v>15810</v>
      </c>
      <c r="F2265" s="183" cm="1">
        <f t="array" ref="F2265">_xlfn.IFS($D2265=$O$5,$C2265*$P$5*0.01,$D2265=$O$6,$C2265*$P$6*0.01,$D2265="AZN",$C2265*0.08)</f>
        <v>158.1</v>
      </c>
    </row>
    <row r="2266" spans="1:6" x14ac:dyDescent="0.3">
      <c r="A2266" s="177" t="s">
        <v>707</v>
      </c>
      <c r="B2266" s="178">
        <v>43863</v>
      </c>
      <c r="C2266" s="179">
        <v>4200</v>
      </c>
      <c r="D2266" s="88" t="s">
        <v>2862</v>
      </c>
      <c r="E2266" s="184" cm="1">
        <f t="array" ref="E2266">_xlfn.IFS($D2266=$O$5,C2266*$P$5,$D2266=$O$6,$C2266*$P$6,$D2266="AZN",$C2266)</f>
        <v>4200</v>
      </c>
      <c r="F2266" s="183" cm="1">
        <f t="array" ref="F2266">_xlfn.IFS($D2266=$O$5,$C2266*$P$5*0.01,$D2266=$O$6,$C2266*$P$6*0.01,$D2266="AZN",$C2266*0.08)</f>
        <v>336</v>
      </c>
    </row>
    <row r="2267" spans="1:6" x14ac:dyDescent="0.3">
      <c r="A2267" s="177" t="s">
        <v>489</v>
      </c>
      <c r="B2267" s="178">
        <v>44100</v>
      </c>
      <c r="C2267" s="179">
        <v>12600</v>
      </c>
      <c r="D2267" s="88" t="s">
        <v>2862</v>
      </c>
      <c r="E2267" s="184" cm="1">
        <f t="array" ref="E2267">_xlfn.IFS($D2267=$O$5,C2267*$P$5,$D2267=$O$6,$C2267*$P$6,$D2267="AZN",$C2267)</f>
        <v>12600</v>
      </c>
      <c r="F2267" s="183" cm="1">
        <f t="array" ref="F2267">_xlfn.IFS($D2267=$O$5,$C2267*$P$5*0.01,$D2267=$O$6,$C2267*$P$6*0.01,$D2267="AZN",$C2267*0.08)</f>
        <v>1008</v>
      </c>
    </row>
    <row r="2268" spans="1:6" x14ac:dyDescent="0.3">
      <c r="A2268" s="177" t="s">
        <v>1337</v>
      </c>
      <c r="B2268" s="178">
        <v>43737</v>
      </c>
      <c r="C2268" s="179">
        <v>6200</v>
      </c>
      <c r="D2268" s="88" t="s">
        <v>2862</v>
      </c>
      <c r="E2268" s="184" cm="1">
        <f t="array" ref="E2268">_xlfn.IFS($D2268=$O$5,C2268*$P$5,$D2268=$O$6,$C2268*$P$6,$D2268="AZN",$C2268)</f>
        <v>6200</v>
      </c>
      <c r="F2268" s="183" cm="1">
        <f t="array" ref="F2268">_xlfn.IFS($D2268=$O$5,$C2268*$P$5*0.01,$D2268=$O$6,$C2268*$P$6*0.01,$D2268="AZN",$C2268*0.08)</f>
        <v>496</v>
      </c>
    </row>
    <row r="2269" spans="1:6" x14ac:dyDescent="0.3">
      <c r="A2269" s="177" t="s">
        <v>1499</v>
      </c>
      <c r="B2269" s="178">
        <v>43669</v>
      </c>
      <c r="C2269" s="179">
        <v>12600</v>
      </c>
      <c r="D2269" s="88" t="s">
        <v>2863</v>
      </c>
      <c r="E2269" s="184" cm="1">
        <f t="array" ref="E2269">_xlfn.IFS($D2269=$O$5,C2269*$P$5,$D2269=$O$6,$C2269*$P$6,$D2269="AZN",$C2269)</f>
        <v>21420</v>
      </c>
      <c r="F2269" s="183" cm="1">
        <f t="array" ref="F2269">_xlfn.IFS($D2269=$O$5,$C2269*$P$5*0.01,$D2269=$O$6,$C2269*$P$6*0.01,$D2269="AZN",$C2269*0.08)</f>
        <v>214.20000000000002</v>
      </c>
    </row>
    <row r="2270" spans="1:6" x14ac:dyDescent="0.3">
      <c r="A2270" s="177" t="s">
        <v>482</v>
      </c>
      <c r="B2270" s="178">
        <v>44415</v>
      </c>
      <c r="C2270" s="179">
        <v>4500</v>
      </c>
      <c r="D2270" s="88" t="s">
        <v>2863</v>
      </c>
      <c r="E2270" s="184" cm="1">
        <f t="array" ref="E2270">_xlfn.IFS($D2270=$O$5,C2270*$P$5,$D2270=$O$6,$C2270*$P$6,$D2270="AZN",$C2270)</f>
        <v>7650</v>
      </c>
      <c r="F2270" s="183" cm="1">
        <f t="array" ref="F2270">_xlfn.IFS($D2270=$O$5,$C2270*$P$5*0.01,$D2270=$O$6,$C2270*$P$6*0.01,$D2270="AZN",$C2270*0.08)</f>
        <v>76.5</v>
      </c>
    </row>
    <row r="2271" spans="1:6" x14ac:dyDescent="0.3">
      <c r="A2271" s="177" t="s">
        <v>174</v>
      </c>
      <c r="B2271" s="178">
        <v>44220</v>
      </c>
      <c r="C2271" s="179">
        <v>11000</v>
      </c>
      <c r="D2271" s="88" t="s">
        <v>2862</v>
      </c>
      <c r="E2271" s="184" cm="1">
        <f t="array" ref="E2271">_xlfn.IFS($D2271=$O$5,C2271*$P$5,$D2271=$O$6,$C2271*$P$6,$D2271="AZN",$C2271)</f>
        <v>11000</v>
      </c>
      <c r="F2271" s="183" cm="1">
        <f t="array" ref="F2271">_xlfn.IFS($D2271=$O$5,$C2271*$P$5*0.01,$D2271=$O$6,$C2271*$P$6*0.01,$D2271="AZN",$C2271*0.08)</f>
        <v>880</v>
      </c>
    </row>
    <row r="2272" spans="1:6" x14ac:dyDescent="0.3">
      <c r="A2272" s="177" t="s">
        <v>182</v>
      </c>
      <c r="B2272" s="178">
        <v>43943</v>
      </c>
      <c r="C2272" s="179">
        <v>7500</v>
      </c>
      <c r="D2272" s="88" t="s">
        <v>2862</v>
      </c>
      <c r="E2272" s="184" cm="1">
        <f t="array" ref="E2272">_xlfn.IFS($D2272=$O$5,C2272*$P$5,$D2272=$O$6,$C2272*$P$6,$D2272="AZN",$C2272)</f>
        <v>7500</v>
      </c>
      <c r="F2272" s="183" cm="1">
        <f t="array" ref="F2272">_xlfn.IFS($D2272=$O$5,$C2272*$P$5*0.01,$D2272=$O$6,$C2272*$P$6*0.01,$D2272="AZN",$C2272*0.08)</f>
        <v>600</v>
      </c>
    </row>
    <row r="2273" spans="1:6" x14ac:dyDescent="0.3">
      <c r="A2273" s="177" t="s">
        <v>727</v>
      </c>
      <c r="B2273" s="178">
        <v>44390</v>
      </c>
      <c r="C2273" s="179">
        <v>4200</v>
      </c>
      <c r="D2273" s="88" t="s">
        <v>2864</v>
      </c>
      <c r="E2273" s="184" cm="1">
        <f t="array" ref="E2273">_xlfn.IFS($D2273=$O$5,C2273*$P$5,$D2273=$O$6,$C2273*$P$6,$D2273="AZN",$C2273)</f>
        <v>7629.3</v>
      </c>
      <c r="F2273" s="183" cm="1">
        <f t="array" ref="F2273">_xlfn.IFS($D2273=$O$5,$C2273*$P$5*0.01,$D2273=$O$6,$C2273*$P$6*0.01,$D2273="AZN",$C2273*0.08)</f>
        <v>76.293000000000006</v>
      </c>
    </row>
    <row r="2274" spans="1:6" x14ac:dyDescent="0.3">
      <c r="A2274" s="177" t="s">
        <v>1500</v>
      </c>
      <c r="B2274" s="178">
        <v>44093</v>
      </c>
      <c r="C2274" s="179">
        <v>12600</v>
      </c>
      <c r="D2274" s="88" t="s">
        <v>2863</v>
      </c>
      <c r="E2274" s="184" cm="1">
        <f t="array" ref="E2274">_xlfn.IFS($D2274=$O$5,C2274*$P$5,$D2274=$O$6,$C2274*$P$6,$D2274="AZN",$C2274)</f>
        <v>21420</v>
      </c>
      <c r="F2274" s="183" cm="1">
        <f t="array" ref="F2274">_xlfn.IFS($D2274=$O$5,$C2274*$P$5*0.01,$D2274=$O$6,$C2274*$P$6*0.01,$D2274="AZN",$C2274*0.08)</f>
        <v>214.20000000000002</v>
      </c>
    </row>
    <row r="2275" spans="1:6" x14ac:dyDescent="0.3">
      <c r="A2275" s="177" t="s">
        <v>679</v>
      </c>
      <c r="B2275" s="178">
        <v>44587</v>
      </c>
      <c r="C2275" s="179">
        <v>1300</v>
      </c>
      <c r="D2275" s="88" t="s">
        <v>2864</v>
      </c>
      <c r="E2275" s="184" cm="1">
        <f t="array" ref="E2275">_xlfn.IFS($D2275=$O$5,C2275*$P$5,$D2275=$O$6,$C2275*$P$6,$D2275="AZN",$C2275)</f>
        <v>2361.4499999999998</v>
      </c>
      <c r="F2275" s="183" cm="1">
        <f t="array" ref="F2275">_xlfn.IFS($D2275=$O$5,$C2275*$P$5*0.01,$D2275=$O$6,$C2275*$P$6*0.01,$D2275="AZN",$C2275*0.08)</f>
        <v>23.6145</v>
      </c>
    </row>
    <row r="2276" spans="1:6" x14ac:dyDescent="0.3">
      <c r="A2276" s="177" t="s">
        <v>1459</v>
      </c>
      <c r="B2276" s="178">
        <v>43644</v>
      </c>
      <c r="C2276" s="179">
        <v>5500</v>
      </c>
      <c r="D2276" s="88" t="s">
        <v>2864</v>
      </c>
      <c r="E2276" s="184" cm="1">
        <f t="array" ref="E2276">_xlfn.IFS($D2276=$O$5,C2276*$P$5,$D2276=$O$6,$C2276*$P$6,$D2276="AZN",$C2276)</f>
        <v>9990.75</v>
      </c>
      <c r="F2276" s="183" cm="1">
        <f t="array" ref="F2276">_xlfn.IFS($D2276=$O$5,$C2276*$P$5*0.01,$D2276=$O$6,$C2276*$P$6*0.01,$D2276="AZN",$C2276*0.08)</f>
        <v>99.907499999999999</v>
      </c>
    </row>
    <row r="2277" spans="1:6" x14ac:dyDescent="0.3">
      <c r="A2277" s="177" t="s">
        <v>1454</v>
      </c>
      <c r="B2277" s="178">
        <v>44126</v>
      </c>
      <c r="C2277" s="179">
        <v>6800</v>
      </c>
      <c r="D2277" s="88" t="s">
        <v>2864</v>
      </c>
      <c r="E2277" s="184" cm="1">
        <f t="array" ref="E2277">_xlfn.IFS($D2277=$O$5,C2277*$P$5,$D2277=$O$6,$C2277*$P$6,$D2277="AZN",$C2277)</f>
        <v>12352.2</v>
      </c>
      <c r="F2277" s="183" cm="1">
        <f t="array" ref="F2277">_xlfn.IFS($D2277=$O$5,$C2277*$P$5*0.01,$D2277=$O$6,$C2277*$P$6*0.01,$D2277="AZN",$C2277*0.08)</f>
        <v>123.52200000000001</v>
      </c>
    </row>
    <row r="2278" spans="1:6" x14ac:dyDescent="0.3">
      <c r="A2278" s="177" t="s">
        <v>760</v>
      </c>
      <c r="B2278" s="178">
        <v>44287</v>
      </c>
      <c r="C2278" s="179">
        <v>4800</v>
      </c>
      <c r="D2278" s="88" t="s">
        <v>2862</v>
      </c>
      <c r="E2278" s="184" cm="1">
        <f t="array" ref="E2278">_xlfn.IFS($D2278=$O$5,C2278*$P$5,$D2278=$O$6,$C2278*$P$6,$D2278="AZN",$C2278)</f>
        <v>4800</v>
      </c>
      <c r="F2278" s="183" cm="1">
        <f t="array" ref="F2278">_xlfn.IFS($D2278=$O$5,$C2278*$P$5*0.01,$D2278=$O$6,$C2278*$P$6*0.01,$D2278="AZN",$C2278*0.08)</f>
        <v>384</v>
      </c>
    </row>
    <row r="2279" spans="1:6" x14ac:dyDescent="0.3">
      <c r="A2279" s="177" t="s">
        <v>1125</v>
      </c>
      <c r="B2279" s="178">
        <v>44295</v>
      </c>
      <c r="C2279" s="179">
        <v>4000</v>
      </c>
      <c r="D2279" s="88" t="s">
        <v>2864</v>
      </c>
      <c r="E2279" s="184" cm="1">
        <f t="array" ref="E2279">_xlfn.IFS($D2279=$O$5,C2279*$P$5,$D2279=$O$6,$C2279*$P$6,$D2279="AZN",$C2279)</f>
        <v>7266</v>
      </c>
      <c r="F2279" s="183" cm="1">
        <f t="array" ref="F2279">_xlfn.IFS($D2279=$O$5,$C2279*$P$5*0.01,$D2279=$O$6,$C2279*$P$6*0.01,$D2279="AZN",$C2279*0.08)</f>
        <v>72.66</v>
      </c>
    </row>
    <row r="2280" spans="1:6" x14ac:dyDescent="0.3">
      <c r="A2280" s="177" t="s">
        <v>1501</v>
      </c>
      <c r="B2280" s="178">
        <v>43833</v>
      </c>
      <c r="C2280" s="179">
        <v>10700</v>
      </c>
      <c r="D2280" s="88" t="s">
        <v>2862</v>
      </c>
      <c r="E2280" s="184" cm="1">
        <f t="array" ref="E2280">_xlfn.IFS($D2280=$O$5,C2280*$P$5,$D2280=$O$6,$C2280*$P$6,$D2280="AZN",$C2280)</f>
        <v>10700</v>
      </c>
      <c r="F2280" s="183" cm="1">
        <f t="array" ref="F2280">_xlfn.IFS($D2280=$O$5,$C2280*$P$5*0.01,$D2280=$O$6,$C2280*$P$6*0.01,$D2280="AZN",$C2280*0.08)</f>
        <v>856</v>
      </c>
    </row>
    <row r="2281" spans="1:6" x14ac:dyDescent="0.3">
      <c r="A2281" s="177" t="s">
        <v>637</v>
      </c>
      <c r="B2281" s="178">
        <v>44557</v>
      </c>
      <c r="C2281" s="179">
        <v>12900</v>
      </c>
      <c r="D2281" s="88" t="s">
        <v>2864</v>
      </c>
      <c r="E2281" s="184" cm="1">
        <f t="array" ref="E2281">_xlfn.IFS($D2281=$O$5,C2281*$P$5,$D2281=$O$6,$C2281*$P$6,$D2281="AZN",$C2281)</f>
        <v>23432.85</v>
      </c>
      <c r="F2281" s="183" cm="1">
        <f t="array" ref="F2281">_xlfn.IFS($D2281=$O$5,$C2281*$P$5*0.01,$D2281=$O$6,$C2281*$P$6*0.01,$D2281="AZN",$C2281*0.08)</f>
        <v>234.32849999999999</v>
      </c>
    </row>
    <row r="2282" spans="1:6" x14ac:dyDescent="0.3">
      <c r="A2282" s="177" t="s">
        <v>758</v>
      </c>
      <c r="B2282" s="178">
        <v>44128</v>
      </c>
      <c r="C2282" s="179">
        <v>10400</v>
      </c>
      <c r="D2282" s="88" t="s">
        <v>2863</v>
      </c>
      <c r="E2282" s="184" cm="1">
        <f t="array" ref="E2282">_xlfn.IFS($D2282=$O$5,C2282*$P$5,$D2282=$O$6,$C2282*$P$6,$D2282="AZN",$C2282)</f>
        <v>17680</v>
      </c>
      <c r="F2282" s="183" cm="1">
        <f t="array" ref="F2282">_xlfn.IFS($D2282=$O$5,$C2282*$P$5*0.01,$D2282=$O$6,$C2282*$P$6*0.01,$D2282="AZN",$C2282*0.08)</f>
        <v>176.8</v>
      </c>
    </row>
    <row r="2283" spans="1:6" x14ac:dyDescent="0.3">
      <c r="A2283" s="177" t="s">
        <v>369</v>
      </c>
      <c r="B2283" s="178">
        <v>44077</v>
      </c>
      <c r="C2283" s="179">
        <v>8700</v>
      </c>
      <c r="D2283" s="88" t="s">
        <v>2864</v>
      </c>
      <c r="E2283" s="184" cm="1">
        <f t="array" ref="E2283">_xlfn.IFS($D2283=$O$5,C2283*$P$5,$D2283=$O$6,$C2283*$P$6,$D2283="AZN",$C2283)</f>
        <v>15803.55</v>
      </c>
      <c r="F2283" s="183" cm="1">
        <f t="array" ref="F2283">_xlfn.IFS($D2283=$O$5,$C2283*$P$5*0.01,$D2283=$O$6,$C2283*$P$6*0.01,$D2283="AZN",$C2283*0.08)</f>
        <v>158.03549999999998</v>
      </c>
    </row>
    <row r="2284" spans="1:6" x14ac:dyDescent="0.3">
      <c r="A2284" s="177" t="s">
        <v>933</v>
      </c>
      <c r="B2284" s="178">
        <v>44672</v>
      </c>
      <c r="C2284" s="179">
        <v>1500</v>
      </c>
      <c r="D2284" s="88" t="s">
        <v>2864</v>
      </c>
      <c r="E2284" s="184" cm="1">
        <f t="array" ref="E2284">_xlfn.IFS($D2284=$O$5,C2284*$P$5,$D2284=$O$6,$C2284*$P$6,$D2284="AZN",$C2284)</f>
        <v>2724.75</v>
      </c>
      <c r="F2284" s="183" cm="1">
        <f t="array" ref="F2284">_xlfn.IFS($D2284=$O$5,$C2284*$P$5*0.01,$D2284=$O$6,$C2284*$P$6*0.01,$D2284="AZN",$C2284*0.08)</f>
        <v>27.247500000000002</v>
      </c>
    </row>
    <row r="2285" spans="1:6" x14ac:dyDescent="0.3">
      <c r="A2285" s="177" t="s">
        <v>611</v>
      </c>
      <c r="B2285" s="178">
        <v>44220</v>
      </c>
      <c r="C2285" s="179">
        <v>2100</v>
      </c>
      <c r="D2285" s="88" t="s">
        <v>2862</v>
      </c>
      <c r="E2285" s="184" cm="1">
        <f t="array" ref="E2285">_xlfn.IFS($D2285=$O$5,C2285*$P$5,$D2285=$O$6,$C2285*$P$6,$D2285="AZN",$C2285)</f>
        <v>2100</v>
      </c>
      <c r="F2285" s="183" cm="1">
        <f t="array" ref="F2285">_xlfn.IFS($D2285=$O$5,$C2285*$P$5*0.01,$D2285=$O$6,$C2285*$P$6*0.01,$D2285="AZN",$C2285*0.08)</f>
        <v>168</v>
      </c>
    </row>
    <row r="2286" spans="1:6" x14ac:dyDescent="0.3">
      <c r="A2286" s="177" t="s">
        <v>951</v>
      </c>
      <c r="B2286" s="178">
        <v>44480</v>
      </c>
      <c r="C2286" s="179">
        <v>7400</v>
      </c>
      <c r="D2286" s="88" t="s">
        <v>2862</v>
      </c>
      <c r="E2286" s="184" cm="1">
        <f t="array" ref="E2286">_xlfn.IFS($D2286=$O$5,C2286*$P$5,$D2286=$O$6,$C2286*$P$6,$D2286="AZN",$C2286)</f>
        <v>7400</v>
      </c>
      <c r="F2286" s="183" cm="1">
        <f t="array" ref="F2286">_xlfn.IFS($D2286=$O$5,$C2286*$P$5*0.01,$D2286=$O$6,$C2286*$P$6*0.01,$D2286="AZN",$C2286*0.08)</f>
        <v>592</v>
      </c>
    </row>
    <row r="2287" spans="1:6" x14ac:dyDescent="0.3">
      <c r="A2287" s="177" t="s">
        <v>1376</v>
      </c>
      <c r="B2287" s="178">
        <v>44079</v>
      </c>
      <c r="C2287" s="179">
        <v>11000</v>
      </c>
      <c r="D2287" s="88" t="s">
        <v>2862</v>
      </c>
      <c r="E2287" s="184" cm="1">
        <f t="array" ref="E2287">_xlfn.IFS($D2287=$O$5,C2287*$P$5,$D2287=$O$6,$C2287*$P$6,$D2287="AZN",$C2287)</f>
        <v>11000</v>
      </c>
      <c r="F2287" s="183" cm="1">
        <f t="array" ref="F2287">_xlfn.IFS($D2287=$O$5,$C2287*$P$5*0.01,$D2287=$O$6,$C2287*$P$6*0.01,$D2287="AZN",$C2287*0.08)</f>
        <v>880</v>
      </c>
    </row>
    <row r="2288" spans="1:6" x14ac:dyDescent="0.3">
      <c r="A2288" s="177" t="s">
        <v>1498</v>
      </c>
      <c r="B2288" s="178">
        <v>43908</v>
      </c>
      <c r="C2288" s="179">
        <v>8800</v>
      </c>
      <c r="D2288" s="88" t="s">
        <v>2864</v>
      </c>
      <c r="E2288" s="184" cm="1">
        <f t="array" ref="E2288">_xlfn.IFS($D2288=$O$5,C2288*$P$5,$D2288=$O$6,$C2288*$P$6,$D2288="AZN",$C2288)</f>
        <v>15985.2</v>
      </c>
      <c r="F2288" s="183" cm="1">
        <f t="array" ref="F2288">_xlfn.IFS($D2288=$O$5,$C2288*$P$5*0.01,$D2288=$O$6,$C2288*$P$6*0.01,$D2288="AZN",$C2288*0.08)</f>
        <v>159.852</v>
      </c>
    </row>
    <row r="2289" spans="1:6" x14ac:dyDescent="0.3">
      <c r="A2289" s="177" t="s">
        <v>1025</v>
      </c>
      <c r="B2289" s="178">
        <v>44133</v>
      </c>
      <c r="C2289" s="179">
        <v>11200</v>
      </c>
      <c r="D2289" s="88" t="s">
        <v>2863</v>
      </c>
      <c r="E2289" s="184" cm="1">
        <f t="array" ref="E2289">_xlfn.IFS($D2289=$O$5,C2289*$P$5,$D2289=$O$6,$C2289*$P$6,$D2289="AZN",$C2289)</f>
        <v>19040</v>
      </c>
      <c r="F2289" s="183" cm="1">
        <f t="array" ref="F2289">_xlfn.IFS($D2289=$O$5,$C2289*$P$5*0.01,$D2289=$O$6,$C2289*$P$6*0.01,$D2289="AZN",$C2289*0.08)</f>
        <v>190.4</v>
      </c>
    </row>
    <row r="2290" spans="1:6" x14ac:dyDescent="0.3">
      <c r="A2290" s="177" t="s">
        <v>197</v>
      </c>
      <c r="B2290" s="178">
        <v>43942</v>
      </c>
      <c r="C2290" s="179">
        <v>2900</v>
      </c>
      <c r="D2290" s="88" t="s">
        <v>2863</v>
      </c>
      <c r="E2290" s="184" cm="1">
        <f t="array" ref="E2290">_xlfn.IFS($D2290=$O$5,C2290*$P$5,$D2290=$O$6,$C2290*$P$6,$D2290="AZN",$C2290)</f>
        <v>4930</v>
      </c>
      <c r="F2290" s="183" cm="1">
        <f t="array" ref="F2290">_xlfn.IFS($D2290=$O$5,$C2290*$P$5*0.01,$D2290=$O$6,$C2290*$P$6*0.01,$D2290="AZN",$C2290*0.08)</f>
        <v>49.300000000000004</v>
      </c>
    </row>
    <row r="2291" spans="1:6" x14ac:dyDescent="0.3">
      <c r="A2291" s="177" t="s">
        <v>1468</v>
      </c>
      <c r="B2291" s="178">
        <v>44156</v>
      </c>
      <c r="C2291" s="179">
        <v>10500</v>
      </c>
      <c r="D2291" s="88" t="s">
        <v>2863</v>
      </c>
      <c r="E2291" s="184" cm="1">
        <f t="array" ref="E2291">_xlfn.IFS($D2291=$O$5,C2291*$P$5,$D2291=$O$6,$C2291*$P$6,$D2291="AZN",$C2291)</f>
        <v>17850</v>
      </c>
      <c r="F2291" s="183" cm="1">
        <f t="array" ref="F2291">_xlfn.IFS($D2291=$O$5,$C2291*$P$5*0.01,$D2291=$O$6,$C2291*$P$6*0.01,$D2291="AZN",$C2291*0.08)</f>
        <v>178.5</v>
      </c>
    </row>
    <row r="2292" spans="1:6" x14ac:dyDescent="0.3">
      <c r="A2292" s="177" t="s">
        <v>1502</v>
      </c>
      <c r="B2292" s="178">
        <v>44462</v>
      </c>
      <c r="C2292" s="179">
        <v>7900</v>
      </c>
      <c r="D2292" s="88" t="s">
        <v>2863</v>
      </c>
      <c r="E2292" s="184" cm="1">
        <f t="array" ref="E2292">_xlfn.IFS($D2292=$O$5,C2292*$P$5,$D2292=$O$6,$C2292*$P$6,$D2292="AZN",$C2292)</f>
        <v>13430</v>
      </c>
      <c r="F2292" s="183" cm="1">
        <f t="array" ref="F2292">_xlfn.IFS($D2292=$O$5,$C2292*$P$5*0.01,$D2292=$O$6,$C2292*$P$6*0.01,$D2292="AZN",$C2292*0.08)</f>
        <v>134.30000000000001</v>
      </c>
    </row>
    <row r="2293" spans="1:6" x14ac:dyDescent="0.3">
      <c r="A2293" s="177" t="s">
        <v>1469</v>
      </c>
      <c r="B2293" s="178">
        <v>44413</v>
      </c>
      <c r="C2293" s="179">
        <v>1700</v>
      </c>
      <c r="D2293" s="88" t="s">
        <v>2862</v>
      </c>
      <c r="E2293" s="184" cm="1">
        <f t="array" ref="E2293">_xlfn.IFS($D2293=$O$5,C2293*$P$5,$D2293=$O$6,$C2293*$P$6,$D2293="AZN",$C2293)</f>
        <v>1700</v>
      </c>
      <c r="F2293" s="183" cm="1">
        <f t="array" ref="F2293">_xlfn.IFS($D2293=$O$5,$C2293*$P$5*0.01,$D2293=$O$6,$C2293*$P$6*0.01,$D2293="AZN",$C2293*0.08)</f>
        <v>136</v>
      </c>
    </row>
    <row r="2294" spans="1:6" x14ac:dyDescent="0.3">
      <c r="A2294" s="177" t="s">
        <v>457</v>
      </c>
      <c r="B2294" s="178">
        <v>44622</v>
      </c>
      <c r="C2294" s="179">
        <v>11000</v>
      </c>
      <c r="D2294" s="88" t="s">
        <v>2863</v>
      </c>
      <c r="E2294" s="184" cm="1">
        <f t="array" ref="E2294">_xlfn.IFS($D2294=$O$5,C2294*$P$5,$D2294=$O$6,$C2294*$P$6,$D2294="AZN",$C2294)</f>
        <v>18700</v>
      </c>
      <c r="F2294" s="183" cm="1">
        <f t="array" ref="F2294">_xlfn.IFS($D2294=$O$5,$C2294*$P$5*0.01,$D2294=$O$6,$C2294*$P$6*0.01,$D2294="AZN",$C2294*0.08)</f>
        <v>187</v>
      </c>
    </row>
    <row r="2295" spans="1:6" x14ac:dyDescent="0.3">
      <c r="A2295" s="177" t="s">
        <v>916</v>
      </c>
      <c r="B2295" s="178">
        <v>44029</v>
      </c>
      <c r="C2295" s="179">
        <v>7000</v>
      </c>
      <c r="D2295" s="88" t="s">
        <v>2864</v>
      </c>
      <c r="E2295" s="184" cm="1">
        <f t="array" ref="E2295">_xlfn.IFS($D2295=$O$5,C2295*$P$5,$D2295=$O$6,$C2295*$P$6,$D2295="AZN",$C2295)</f>
        <v>12715.5</v>
      </c>
      <c r="F2295" s="183" cm="1">
        <f t="array" ref="F2295">_xlfn.IFS($D2295=$O$5,$C2295*$P$5*0.01,$D2295=$O$6,$C2295*$P$6*0.01,$D2295="AZN",$C2295*0.08)</f>
        <v>127.155</v>
      </c>
    </row>
    <row r="2296" spans="1:6" x14ac:dyDescent="0.3">
      <c r="A2296" s="177" t="s">
        <v>1503</v>
      </c>
      <c r="B2296" s="178">
        <v>43941</v>
      </c>
      <c r="C2296" s="179">
        <v>2600</v>
      </c>
      <c r="D2296" s="88" t="s">
        <v>2864</v>
      </c>
      <c r="E2296" s="184" cm="1">
        <f t="array" ref="E2296">_xlfn.IFS($D2296=$O$5,C2296*$P$5,$D2296=$O$6,$C2296*$P$6,$D2296="AZN",$C2296)</f>
        <v>4722.8999999999996</v>
      </c>
      <c r="F2296" s="183" cm="1">
        <f t="array" ref="F2296">_xlfn.IFS($D2296=$O$5,$C2296*$P$5*0.01,$D2296=$O$6,$C2296*$P$6*0.01,$D2296="AZN",$C2296*0.08)</f>
        <v>47.228999999999999</v>
      </c>
    </row>
    <row r="2297" spans="1:6" x14ac:dyDescent="0.3">
      <c r="A2297" s="177" t="s">
        <v>862</v>
      </c>
      <c r="B2297" s="178">
        <v>44118</v>
      </c>
      <c r="C2297" s="179">
        <v>8600</v>
      </c>
      <c r="D2297" s="88" t="s">
        <v>2864</v>
      </c>
      <c r="E2297" s="184" cm="1">
        <f t="array" ref="E2297">_xlfn.IFS($D2297=$O$5,C2297*$P$5,$D2297=$O$6,$C2297*$P$6,$D2297="AZN",$C2297)</f>
        <v>15621.9</v>
      </c>
      <c r="F2297" s="183" cm="1">
        <f t="array" ref="F2297">_xlfn.IFS($D2297=$O$5,$C2297*$P$5*0.01,$D2297=$O$6,$C2297*$P$6*0.01,$D2297="AZN",$C2297*0.08)</f>
        <v>156.21899999999999</v>
      </c>
    </row>
    <row r="2298" spans="1:6" x14ac:dyDescent="0.3">
      <c r="A2298" s="177" t="s">
        <v>1504</v>
      </c>
      <c r="B2298" s="178">
        <v>43980</v>
      </c>
      <c r="C2298" s="179">
        <v>4700</v>
      </c>
      <c r="D2298" s="88" t="s">
        <v>2864</v>
      </c>
      <c r="E2298" s="184" cm="1">
        <f t="array" ref="E2298">_xlfn.IFS($D2298=$O$5,C2298*$P$5,$D2298=$O$6,$C2298*$P$6,$D2298="AZN",$C2298)</f>
        <v>8537.5499999999993</v>
      </c>
      <c r="F2298" s="183" cm="1">
        <f t="array" ref="F2298">_xlfn.IFS($D2298=$O$5,$C2298*$P$5*0.01,$D2298=$O$6,$C2298*$P$6*0.01,$D2298="AZN",$C2298*0.08)</f>
        <v>85.375499999999988</v>
      </c>
    </row>
    <row r="2299" spans="1:6" x14ac:dyDescent="0.3">
      <c r="A2299" s="177" t="s">
        <v>1331</v>
      </c>
      <c r="B2299" s="178">
        <v>44446</v>
      </c>
      <c r="C2299" s="179">
        <v>12100</v>
      </c>
      <c r="D2299" s="88" t="s">
        <v>2864</v>
      </c>
      <c r="E2299" s="184" cm="1">
        <f t="array" ref="E2299">_xlfn.IFS($D2299=$O$5,C2299*$P$5,$D2299=$O$6,$C2299*$P$6,$D2299="AZN",$C2299)</f>
        <v>21979.65</v>
      </c>
      <c r="F2299" s="183" cm="1">
        <f t="array" ref="F2299">_xlfn.IFS($D2299=$O$5,$C2299*$P$5*0.01,$D2299=$O$6,$C2299*$P$6*0.01,$D2299="AZN",$C2299*0.08)</f>
        <v>219.79650000000001</v>
      </c>
    </row>
    <row r="2300" spans="1:6" x14ac:dyDescent="0.3">
      <c r="A2300" s="177" t="s">
        <v>1079</v>
      </c>
      <c r="B2300" s="178">
        <v>44687</v>
      </c>
      <c r="C2300" s="179">
        <v>1400</v>
      </c>
      <c r="D2300" s="88" t="s">
        <v>2864</v>
      </c>
      <c r="E2300" s="184" cm="1">
        <f t="array" ref="E2300">_xlfn.IFS($D2300=$O$5,C2300*$P$5,$D2300=$O$6,$C2300*$P$6,$D2300="AZN",$C2300)</f>
        <v>2543.1</v>
      </c>
      <c r="F2300" s="183" cm="1">
        <f t="array" ref="F2300">_xlfn.IFS($D2300=$O$5,$C2300*$P$5*0.01,$D2300=$O$6,$C2300*$P$6*0.01,$D2300="AZN",$C2300*0.08)</f>
        <v>25.431000000000001</v>
      </c>
    </row>
    <row r="2301" spans="1:6" x14ac:dyDescent="0.3">
      <c r="A2301" s="177" t="s">
        <v>1505</v>
      </c>
      <c r="B2301" s="178">
        <v>44092</v>
      </c>
      <c r="C2301" s="179">
        <v>10800</v>
      </c>
      <c r="D2301" s="88" t="s">
        <v>2863</v>
      </c>
      <c r="E2301" s="184" cm="1">
        <f t="array" ref="E2301">_xlfn.IFS($D2301=$O$5,C2301*$P$5,$D2301=$O$6,$C2301*$P$6,$D2301="AZN",$C2301)</f>
        <v>18360</v>
      </c>
      <c r="F2301" s="183" cm="1">
        <f t="array" ref="F2301">_xlfn.IFS($D2301=$O$5,$C2301*$P$5*0.01,$D2301=$O$6,$C2301*$P$6*0.01,$D2301="AZN",$C2301*0.08)</f>
        <v>183.6</v>
      </c>
    </row>
    <row r="2302" spans="1:6" x14ac:dyDescent="0.3">
      <c r="A2302" s="177" t="s">
        <v>1107</v>
      </c>
      <c r="B2302" s="178">
        <v>44556</v>
      </c>
      <c r="C2302" s="179">
        <v>5100</v>
      </c>
      <c r="D2302" s="88" t="s">
        <v>2864</v>
      </c>
      <c r="E2302" s="184" cm="1">
        <f t="array" ref="E2302">_xlfn.IFS($D2302=$O$5,C2302*$P$5,$D2302=$O$6,$C2302*$P$6,$D2302="AZN",$C2302)</f>
        <v>9264.15</v>
      </c>
      <c r="F2302" s="183" cm="1">
        <f t="array" ref="F2302">_xlfn.IFS($D2302=$O$5,$C2302*$P$5*0.01,$D2302=$O$6,$C2302*$P$6*0.01,$D2302="AZN",$C2302*0.08)</f>
        <v>92.641499999999994</v>
      </c>
    </row>
    <row r="2303" spans="1:6" x14ac:dyDescent="0.3">
      <c r="A2303" s="177" t="s">
        <v>1506</v>
      </c>
      <c r="B2303" s="178">
        <v>43684</v>
      </c>
      <c r="C2303" s="179">
        <v>3400</v>
      </c>
      <c r="D2303" s="88" t="s">
        <v>2864</v>
      </c>
      <c r="E2303" s="184" cm="1">
        <f t="array" ref="E2303">_xlfn.IFS($D2303=$O$5,C2303*$P$5,$D2303=$O$6,$C2303*$P$6,$D2303="AZN",$C2303)</f>
        <v>6176.1</v>
      </c>
      <c r="F2303" s="183" cm="1">
        <f t="array" ref="F2303">_xlfn.IFS($D2303=$O$5,$C2303*$P$5*0.01,$D2303=$O$6,$C2303*$P$6*0.01,$D2303="AZN",$C2303*0.08)</f>
        <v>61.761000000000003</v>
      </c>
    </row>
    <row r="2304" spans="1:6" x14ac:dyDescent="0.3">
      <c r="A2304" s="177" t="s">
        <v>1361</v>
      </c>
      <c r="B2304" s="178">
        <v>44427</v>
      </c>
      <c r="C2304" s="179">
        <v>11300</v>
      </c>
      <c r="D2304" s="88" t="s">
        <v>2864</v>
      </c>
      <c r="E2304" s="184" cm="1">
        <f t="array" ref="E2304">_xlfn.IFS($D2304=$O$5,C2304*$P$5,$D2304=$O$6,$C2304*$P$6,$D2304="AZN",$C2304)</f>
        <v>20526.45</v>
      </c>
      <c r="F2304" s="183" cm="1">
        <f t="array" ref="F2304">_xlfn.IFS($D2304=$O$5,$C2304*$P$5*0.01,$D2304=$O$6,$C2304*$P$6*0.01,$D2304="AZN",$C2304*0.08)</f>
        <v>205.2645</v>
      </c>
    </row>
    <row r="2305" spans="1:6" x14ac:dyDescent="0.3">
      <c r="A2305" s="177" t="s">
        <v>1507</v>
      </c>
      <c r="B2305" s="178">
        <v>44114</v>
      </c>
      <c r="C2305" s="179">
        <v>2700</v>
      </c>
      <c r="D2305" s="88" t="s">
        <v>2862</v>
      </c>
      <c r="E2305" s="184" cm="1">
        <f t="array" ref="E2305">_xlfn.IFS($D2305=$O$5,C2305*$P$5,$D2305=$O$6,$C2305*$P$6,$D2305="AZN",$C2305)</f>
        <v>2700</v>
      </c>
      <c r="F2305" s="183" cm="1">
        <f t="array" ref="F2305">_xlfn.IFS($D2305=$O$5,$C2305*$P$5*0.01,$D2305=$O$6,$C2305*$P$6*0.01,$D2305="AZN",$C2305*0.08)</f>
        <v>216</v>
      </c>
    </row>
    <row r="2306" spans="1:6" x14ac:dyDescent="0.3">
      <c r="A2306" s="177" t="s">
        <v>453</v>
      </c>
      <c r="B2306" s="178">
        <v>44406</v>
      </c>
      <c r="C2306" s="179">
        <v>6000</v>
      </c>
      <c r="D2306" s="88" t="s">
        <v>2864</v>
      </c>
      <c r="E2306" s="184" cm="1">
        <f t="array" ref="E2306">_xlfn.IFS($D2306=$O$5,C2306*$P$5,$D2306=$O$6,$C2306*$P$6,$D2306="AZN",$C2306)</f>
        <v>10899</v>
      </c>
      <c r="F2306" s="183" cm="1">
        <f t="array" ref="F2306">_xlfn.IFS($D2306=$O$5,$C2306*$P$5*0.01,$D2306=$O$6,$C2306*$P$6*0.01,$D2306="AZN",$C2306*0.08)</f>
        <v>108.99000000000001</v>
      </c>
    </row>
    <row r="2307" spans="1:6" x14ac:dyDescent="0.3">
      <c r="A2307" s="177" t="s">
        <v>1368</v>
      </c>
      <c r="B2307" s="178">
        <v>43920</v>
      </c>
      <c r="C2307" s="179">
        <v>5500</v>
      </c>
      <c r="D2307" s="88" t="s">
        <v>2863</v>
      </c>
      <c r="E2307" s="184" cm="1">
        <f t="array" ref="E2307">_xlfn.IFS($D2307=$O$5,C2307*$P$5,$D2307=$O$6,$C2307*$P$6,$D2307="AZN",$C2307)</f>
        <v>9350</v>
      </c>
      <c r="F2307" s="183" cm="1">
        <f t="array" ref="F2307">_xlfn.IFS($D2307=$O$5,$C2307*$P$5*0.01,$D2307=$O$6,$C2307*$P$6*0.01,$D2307="AZN",$C2307*0.08)</f>
        <v>93.5</v>
      </c>
    </row>
    <row r="2308" spans="1:6" x14ac:dyDescent="0.3">
      <c r="A2308" s="177" t="s">
        <v>277</v>
      </c>
      <c r="B2308" s="178">
        <v>43773</v>
      </c>
      <c r="C2308" s="179">
        <v>4600</v>
      </c>
      <c r="D2308" s="88" t="s">
        <v>2862</v>
      </c>
      <c r="E2308" s="184" cm="1">
        <f t="array" ref="E2308">_xlfn.IFS($D2308=$O$5,C2308*$P$5,$D2308=$O$6,$C2308*$P$6,$D2308="AZN",$C2308)</f>
        <v>4600</v>
      </c>
      <c r="F2308" s="183" cm="1">
        <f t="array" ref="F2308">_xlfn.IFS($D2308=$O$5,$C2308*$P$5*0.01,$D2308=$O$6,$C2308*$P$6*0.01,$D2308="AZN",$C2308*0.08)</f>
        <v>368</v>
      </c>
    </row>
    <row r="2309" spans="1:6" x14ac:dyDescent="0.3">
      <c r="A2309" s="177" t="s">
        <v>873</v>
      </c>
      <c r="B2309" s="178">
        <v>44374</v>
      </c>
      <c r="C2309" s="179">
        <v>12200</v>
      </c>
      <c r="D2309" s="88" t="s">
        <v>2863</v>
      </c>
      <c r="E2309" s="184" cm="1">
        <f t="array" ref="E2309">_xlfn.IFS($D2309=$O$5,C2309*$P$5,$D2309=$O$6,$C2309*$P$6,$D2309="AZN",$C2309)</f>
        <v>20740</v>
      </c>
      <c r="F2309" s="183" cm="1">
        <f t="array" ref="F2309">_xlfn.IFS($D2309=$O$5,$C2309*$P$5*0.01,$D2309=$O$6,$C2309*$P$6*0.01,$D2309="AZN",$C2309*0.08)</f>
        <v>207.4</v>
      </c>
    </row>
    <row r="2310" spans="1:6" x14ac:dyDescent="0.3">
      <c r="A2310" s="177" t="s">
        <v>1415</v>
      </c>
      <c r="B2310" s="178">
        <v>43713</v>
      </c>
      <c r="C2310" s="179">
        <v>1800</v>
      </c>
      <c r="D2310" s="88" t="s">
        <v>2862</v>
      </c>
      <c r="E2310" s="184" cm="1">
        <f t="array" ref="E2310">_xlfn.IFS($D2310=$O$5,C2310*$P$5,$D2310=$O$6,$C2310*$P$6,$D2310="AZN",$C2310)</f>
        <v>1800</v>
      </c>
      <c r="F2310" s="183" cm="1">
        <f t="array" ref="F2310">_xlfn.IFS($D2310=$O$5,$C2310*$P$5*0.01,$D2310=$O$6,$C2310*$P$6*0.01,$D2310="AZN",$C2310*0.08)</f>
        <v>144</v>
      </c>
    </row>
    <row r="2311" spans="1:6" x14ac:dyDescent="0.3">
      <c r="A2311" s="177" t="s">
        <v>261</v>
      </c>
      <c r="B2311" s="178">
        <v>44198</v>
      </c>
      <c r="C2311" s="179">
        <v>2100</v>
      </c>
      <c r="D2311" s="88" t="s">
        <v>2863</v>
      </c>
      <c r="E2311" s="184" cm="1">
        <f t="array" ref="E2311">_xlfn.IFS($D2311=$O$5,C2311*$P$5,$D2311=$O$6,$C2311*$P$6,$D2311="AZN",$C2311)</f>
        <v>3570</v>
      </c>
      <c r="F2311" s="183" cm="1">
        <f t="array" ref="F2311">_xlfn.IFS($D2311=$O$5,$C2311*$P$5*0.01,$D2311=$O$6,$C2311*$P$6*0.01,$D2311="AZN",$C2311*0.08)</f>
        <v>35.700000000000003</v>
      </c>
    </row>
    <row r="2312" spans="1:6" x14ac:dyDescent="0.3">
      <c r="A2312" s="177" t="s">
        <v>524</v>
      </c>
      <c r="B2312" s="178">
        <v>44240</v>
      </c>
      <c r="C2312" s="179">
        <v>1800</v>
      </c>
      <c r="D2312" s="88" t="s">
        <v>2862</v>
      </c>
      <c r="E2312" s="184" cm="1">
        <f t="array" ref="E2312">_xlfn.IFS($D2312=$O$5,C2312*$P$5,$D2312=$O$6,$C2312*$P$6,$D2312="AZN",$C2312)</f>
        <v>1800</v>
      </c>
      <c r="F2312" s="183" cm="1">
        <f t="array" ref="F2312">_xlfn.IFS($D2312=$O$5,$C2312*$P$5*0.01,$D2312=$O$6,$C2312*$P$6*0.01,$D2312="AZN",$C2312*0.08)</f>
        <v>144</v>
      </c>
    </row>
    <row r="2313" spans="1:6" x14ac:dyDescent="0.3">
      <c r="A2313" s="177" t="s">
        <v>1508</v>
      </c>
      <c r="B2313" s="178">
        <v>44611</v>
      </c>
      <c r="C2313" s="179">
        <v>10800</v>
      </c>
      <c r="D2313" s="88" t="s">
        <v>2862</v>
      </c>
      <c r="E2313" s="184" cm="1">
        <f t="array" ref="E2313">_xlfn.IFS($D2313=$O$5,C2313*$P$5,$D2313=$O$6,$C2313*$P$6,$D2313="AZN",$C2313)</f>
        <v>10800</v>
      </c>
      <c r="F2313" s="183" cm="1">
        <f t="array" ref="F2313">_xlfn.IFS($D2313=$O$5,$C2313*$P$5*0.01,$D2313=$O$6,$C2313*$P$6*0.01,$D2313="AZN",$C2313*0.08)</f>
        <v>864</v>
      </c>
    </row>
    <row r="2314" spans="1:6" x14ac:dyDescent="0.3">
      <c r="A2314" s="177" t="s">
        <v>1509</v>
      </c>
      <c r="B2314" s="178">
        <v>44474</v>
      </c>
      <c r="C2314" s="179">
        <v>2100</v>
      </c>
      <c r="D2314" s="88" t="s">
        <v>2862</v>
      </c>
      <c r="E2314" s="184" cm="1">
        <f t="array" ref="E2314">_xlfn.IFS($D2314=$O$5,C2314*$P$5,$D2314=$O$6,$C2314*$P$6,$D2314="AZN",$C2314)</f>
        <v>2100</v>
      </c>
      <c r="F2314" s="183" cm="1">
        <f t="array" ref="F2314">_xlfn.IFS($D2314=$O$5,$C2314*$P$5*0.01,$D2314=$O$6,$C2314*$P$6*0.01,$D2314="AZN",$C2314*0.08)</f>
        <v>168</v>
      </c>
    </row>
    <row r="2315" spans="1:6" x14ac:dyDescent="0.3">
      <c r="A2315" s="177" t="s">
        <v>1048</v>
      </c>
      <c r="B2315" s="178">
        <v>44375</v>
      </c>
      <c r="C2315" s="179">
        <v>8500</v>
      </c>
      <c r="D2315" s="88" t="s">
        <v>2863</v>
      </c>
      <c r="E2315" s="184" cm="1">
        <f t="array" ref="E2315">_xlfn.IFS($D2315=$O$5,C2315*$P$5,$D2315=$O$6,$C2315*$P$6,$D2315="AZN",$C2315)</f>
        <v>14450</v>
      </c>
      <c r="F2315" s="183" cm="1">
        <f t="array" ref="F2315">_xlfn.IFS($D2315=$O$5,$C2315*$P$5*0.01,$D2315=$O$6,$C2315*$P$6*0.01,$D2315="AZN",$C2315*0.08)</f>
        <v>144.5</v>
      </c>
    </row>
    <row r="2316" spans="1:6" x14ac:dyDescent="0.3">
      <c r="A2316" s="177" t="s">
        <v>1510</v>
      </c>
      <c r="B2316" s="178">
        <v>43911</v>
      </c>
      <c r="C2316" s="179">
        <v>1700</v>
      </c>
      <c r="D2316" s="88" t="s">
        <v>2864</v>
      </c>
      <c r="E2316" s="184" cm="1">
        <f t="array" ref="E2316">_xlfn.IFS($D2316=$O$5,C2316*$P$5,$D2316=$O$6,$C2316*$P$6,$D2316="AZN",$C2316)</f>
        <v>3088.05</v>
      </c>
      <c r="F2316" s="183" cm="1">
        <f t="array" ref="F2316">_xlfn.IFS($D2316=$O$5,$C2316*$P$5*0.01,$D2316=$O$6,$C2316*$P$6*0.01,$D2316="AZN",$C2316*0.08)</f>
        <v>30.880500000000001</v>
      </c>
    </row>
    <row r="2317" spans="1:6" x14ac:dyDescent="0.3">
      <c r="A2317" s="177" t="s">
        <v>773</v>
      </c>
      <c r="B2317" s="178">
        <v>44068</v>
      </c>
      <c r="C2317" s="179">
        <v>2000</v>
      </c>
      <c r="D2317" s="88" t="s">
        <v>2862</v>
      </c>
      <c r="E2317" s="184" cm="1">
        <f t="array" ref="E2317">_xlfn.IFS($D2317=$O$5,C2317*$P$5,$D2317=$O$6,$C2317*$P$6,$D2317="AZN",$C2317)</f>
        <v>2000</v>
      </c>
      <c r="F2317" s="183" cm="1">
        <f t="array" ref="F2317">_xlfn.IFS($D2317=$O$5,$C2317*$P$5*0.01,$D2317=$O$6,$C2317*$P$6*0.01,$D2317="AZN",$C2317*0.08)</f>
        <v>160</v>
      </c>
    </row>
    <row r="2318" spans="1:6" x14ac:dyDescent="0.3">
      <c r="A2318" s="177" t="s">
        <v>1151</v>
      </c>
      <c r="B2318" s="178">
        <v>44454</v>
      </c>
      <c r="C2318" s="179">
        <v>10100</v>
      </c>
      <c r="D2318" s="88" t="s">
        <v>2862</v>
      </c>
      <c r="E2318" s="184" cm="1">
        <f t="array" ref="E2318">_xlfn.IFS($D2318=$O$5,C2318*$P$5,$D2318=$O$6,$C2318*$P$6,$D2318="AZN",$C2318)</f>
        <v>10100</v>
      </c>
      <c r="F2318" s="183" cm="1">
        <f t="array" ref="F2318">_xlfn.IFS($D2318=$O$5,$C2318*$P$5*0.01,$D2318=$O$6,$C2318*$P$6*0.01,$D2318="AZN",$C2318*0.08)</f>
        <v>808</v>
      </c>
    </row>
    <row r="2319" spans="1:6" x14ac:dyDescent="0.3">
      <c r="A2319" s="177" t="s">
        <v>972</v>
      </c>
      <c r="B2319" s="178">
        <v>43624</v>
      </c>
      <c r="C2319" s="179">
        <v>10700</v>
      </c>
      <c r="D2319" s="88" t="s">
        <v>2862</v>
      </c>
      <c r="E2319" s="184" cm="1">
        <f t="array" ref="E2319">_xlfn.IFS($D2319=$O$5,C2319*$P$5,$D2319=$O$6,$C2319*$P$6,$D2319="AZN",$C2319)</f>
        <v>10700</v>
      </c>
      <c r="F2319" s="183" cm="1">
        <f t="array" ref="F2319">_xlfn.IFS($D2319=$O$5,$C2319*$P$5*0.01,$D2319=$O$6,$C2319*$P$6*0.01,$D2319="AZN",$C2319*0.08)</f>
        <v>856</v>
      </c>
    </row>
    <row r="2320" spans="1:6" x14ac:dyDescent="0.3">
      <c r="A2320" s="177" t="s">
        <v>346</v>
      </c>
      <c r="B2320" s="178">
        <v>44174</v>
      </c>
      <c r="C2320" s="179">
        <v>12100</v>
      </c>
      <c r="D2320" s="88" t="s">
        <v>2863</v>
      </c>
      <c r="E2320" s="184" cm="1">
        <f t="array" ref="E2320">_xlfn.IFS($D2320=$O$5,C2320*$P$5,$D2320=$O$6,$C2320*$P$6,$D2320="AZN",$C2320)</f>
        <v>20570</v>
      </c>
      <c r="F2320" s="183" cm="1">
        <f t="array" ref="F2320">_xlfn.IFS($D2320=$O$5,$C2320*$P$5*0.01,$D2320=$O$6,$C2320*$P$6*0.01,$D2320="AZN",$C2320*0.08)</f>
        <v>205.70000000000002</v>
      </c>
    </row>
    <row r="2321" spans="1:6" x14ac:dyDescent="0.3">
      <c r="A2321" s="177" t="s">
        <v>1511</v>
      </c>
      <c r="B2321" s="178">
        <v>44447</v>
      </c>
      <c r="C2321" s="179">
        <v>11900</v>
      </c>
      <c r="D2321" s="88" t="s">
        <v>2863</v>
      </c>
      <c r="E2321" s="184" cm="1">
        <f t="array" ref="E2321">_xlfn.IFS($D2321=$O$5,C2321*$P$5,$D2321=$O$6,$C2321*$P$6,$D2321="AZN",$C2321)</f>
        <v>20230</v>
      </c>
      <c r="F2321" s="183" cm="1">
        <f t="array" ref="F2321">_xlfn.IFS($D2321=$O$5,$C2321*$P$5*0.01,$D2321=$O$6,$C2321*$P$6*0.01,$D2321="AZN",$C2321*0.08)</f>
        <v>202.3</v>
      </c>
    </row>
    <row r="2322" spans="1:6" x14ac:dyDescent="0.3">
      <c r="A2322" s="177" t="s">
        <v>181</v>
      </c>
      <c r="B2322" s="178">
        <v>43938</v>
      </c>
      <c r="C2322" s="179">
        <v>9100</v>
      </c>
      <c r="D2322" s="88" t="s">
        <v>2864</v>
      </c>
      <c r="E2322" s="184" cm="1">
        <f t="array" ref="E2322">_xlfn.IFS($D2322=$O$5,C2322*$P$5,$D2322=$O$6,$C2322*$P$6,$D2322="AZN",$C2322)</f>
        <v>16530.150000000001</v>
      </c>
      <c r="F2322" s="183" cm="1">
        <f t="array" ref="F2322">_xlfn.IFS($D2322=$O$5,$C2322*$P$5*0.01,$D2322=$O$6,$C2322*$P$6*0.01,$D2322="AZN",$C2322*0.08)</f>
        <v>165.3015</v>
      </c>
    </row>
    <row r="2323" spans="1:6" x14ac:dyDescent="0.3">
      <c r="A2323" s="177" t="s">
        <v>1512</v>
      </c>
      <c r="B2323" s="178">
        <v>44745</v>
      </c>
      <c r="C2323" s="179">
        <v>3200</v>
      </c>
      <c r="D2323" s="88" t="s">
        <v>2863</v>
      </c>
      <c r="E2323" s="184" cm="1">
        <f t="array" ref="E2323">_xlfn.IFS($D2323=$O$5,C2323*$P$5,$D2323=$O$6,$C2323*$P$6,$D2323="AZN",$C2323)</f>
        <v>5440</v>
      </c>
      <c r="F2323" s="183" cm="1">
        <f t="array" ref="F2323">_xlfn.IFS($D2323=$O$5,$C2323*$P$5*0.01,$D2323=$O$6,$C2323*$P$6*0.01,$D2323="AZN",$C2323*0.08)</f>
        <v>54.4</v>
      </c>
    </row>
    <row r="2324" spans="1:6" x14ac:dyDescent="0.3">
      <c r="A2324" s="177" t="s">
        <v>476</v>
      </c>
      <c r="B2324" s="178">
        <v>43596</v>
      </c>
      <c r="C2324" s="179">
        <v>6100</v>
      </c>
      <c r="D2324" s="88" t="s">
        <v>2863</v>
      </c>
      <c r="E2324" s="184" cm="1">
        <f t="array" ref="E2324">_xlfn.IFS($D2324=$O$5,C2324*$P$5,$D2324=$O$6,$C2324*$P$6,$D2324="AZN",$C2324)</f>
        <v>10370</v>
      </c>
      <c r="F2324" s="183" cm="1">
        <f t="array" ref="F2324">_xlfn.IFS($D2324=$O$5,$C2324*$P$5*0.01,$D2324=$O$6,$C2324*$P$6*0.01,$D2324="AZN",$C2324*0.08)</f>
        <v>103.7</v>
      </c>
    </row>
    <row r="2325" spans="1:6" x14ac:dyDescent="0.3">
      <c r="A2325" s="177" t="s">
        <v>834</v>
      </c>
      <c r="B2325" s="178">
        <v>43754</v>
      </c>
      <c r="C2325" s="179">
        <v>12500</v>
      </c>
      <c r="D2325" s="88" t="s">
        <v>2862</v>
      </c>
      <c r="E2325" s="184" cm="1">
        <f t="array" ref="E2325">_xlfn.IFS($D2325=$O$5,C2325*$P$5,$D2325=$O$6,$C2325*$P$6,$D2325="AZN",$C2325)</f>
        <v>12500</v>
      </c>
      <c r="F2325" s="183" cm="1">
        <f t="array" ref="F2325">_xlfn.IFS($D2325=$O$5,$C2325*$P$5*0.01,$D2325=$O$6,$C2325*$P$6*0.01,$D2325="AZN",$C2325*0.08)</f>
        <v>1000</v>
      </c>
    </row>
    <row r="2326" spans="1:6" x14ac:dyDescent="0.3">
      <c r="A2326" s="177" t="s">
        <v>507</v>
      </c>
      <c r="B2326" s="178">
        <v>44569</v>
      </c>
      <c r="C2326" s="179">
        <v>5200</v>
      </c>
      <c r="D2326" s="88" t="s">
        <v>2863</v>
      </c>
      <c r="E2326" s="184" cm="1">
        <f t="array" ref="E2326">_xlfn.IFS($D2326=$O$5,C2326*$P$5,$D2326=$O$6,$C2326*$P$6,$D2326="AZN",$C2326)</f>
        <v>8840</v>
      </c>
      <c r="F2326" s="183" cm="1">
        <f t="array" ref="F2326">_xlfn.IFS($D2326=$O$5,$C2326*$P$5*0.01,$D2326=$O$6,$C2326*$P$6*0.01,$D2326="AZN",$C2326*0.08)</f>
        <v>88.4</v>
      </c>
    </row>
    <row r="2327" spans="1:6" x14ac:dyDescent="0.3">
      <c r="A2327" s="177" t="s">
        <v>746</v>
      </c>
      <c r="B2327" s="178">
        <v>44513</v>
      </c>
      <c r="C2327" s="179">
        <v>3400</v>
      </c>
      <c r="D2327" s="88" t="s">
        <v>2862</v>
      </c>
      <c r="E2327" s="184" cm="1">
        <f t="array" ref="E2327">_xlfn.IFS($D2327=$O$5,C2327*$P$5,$D2327=$O$6,$C2327*$P$6,$D2327="AZN",$C2327)</f>
        <v>3400</v>
      </c>
      <c r="F2327" s="183" cm="1">
        <f t="array" ref="F2327">_xlfn.IFS($D2327=$O$5,$C2327*$P$5*0.01,$D2327=$O$6,$C2327*$P$6*0.01,$D2327="AZN",$C2327*0.08)</f>
        <v>272</v>
      </c>
    </row>
    <row r="2328" spans="1:6" x14ac:dyDescent="0.3">
      <c r="A2328" s="177" t="s">
        <v>1090</v>
      </c>
      <c r="B2328" s="178">
        <v>44725</v>
      </c>
      <c r="C2328" s="179">
        <v>10500</v>
      </c>
      <c r="D2328" s="88" t="s">
        <v>2864</v>
      </c>
      <c r="E2328" s="184" cm="1">
        <f t="array" ref="E2328">_xlfn.IFS($D2328=$O$5,C2328*$P$5,$D2328=$O$6,$C2328*$P$6,$D2328="AZN",$C2328)</f>
        <v>19073.25</v>
      </c>
      <c r="F2328" s="183" cm="1">
        <f t="array" ref="F2328">_xlfn.IFS($D2328=$O$5,$C2328*$P$5*0.01,$D2328=$O$6,$C2328*$P$6*0.01,$D2328="AZN",$C2328*0.08)</f>
        <v>190.73250000000002</v>
      </c>
    </row>
    <row r="2329" spans="1:6" x14ac:dyDescent="0.3">
      <c r="A2329" s="177" t="s">
        <v>302</v>
      </c>
      <c r="B2329" s="178">
        <v>43714</v>
      </c>
      <c r="C2329" s="179">
        <v>3800</v>
      </c>
      <c r="D2329" s="88" t="s">
        <v>2862</v>
      </c>
      <c r="E2329" s="184" cm="1">
        <f t="array" ref="E2329">_xlfn.IFS($D2329=$O$5,C2329*$P$5,$D2329=$O$6,$C2329*$P$6,$D2329="AZN",$C2329)</f>
        <v>3800</v>
      </c>
      <c r="F2329" s="183" cm="1">
        <f t="array" ref="F2329">_xlfn.IFS($D2329=$O$5,$C2329*$P$5*0.01,$D2329=$O$6,$C2329*$P$6*0.01,$D2329="AZN",$C2329*0.08)</f>
        <v>304</v>
      </c>
    </row>
    <row r="2330" spans="1:6" x14ac:dyDescent="0.3">
      <c r="A2330" s="177" t="s">
        <v>1479</v>
      </c>
      <c r="B2330" s="178">
        <v>44734</v>
      </c>
      <c r="C2330" s="179">
        <v>13000</v>
      </c>
      <c r="D2330" s="88" t="s">
        <v>2862</v>
      </c>
      <c r="E2330" s="184" cm="1">
        <f t="array" ref="E2330">_xlfn.IFS($D2330=$O$5,C2330*$P$5,$D2330=$O$6,$C2330*$P$6,$D2330="AZN",$C2330)</f>
        <v>13000</v>
      </c>
      <c r="F2330" s="183" cm="1">
        <f t="array" ref="F2330">_xlfn.IFS($D2330=$O$5,$C2330*$P$5*0.01,$D2330=$O$6,$C2330*$P$6*0.01,$D2330="AZN",$C2330*0.08)</f>
        <v>1040</v>
      </c>
    </row>
    <row r="2331" spans="1:6" x14ac:dyDescent="0.3">
      <c r="A2331" s="177" t="s">
        <v>431</v>
      </c>
      <c r="B2331" s="178">
        <v>44350</v>
      </c>
      <c r="C2331" s="179">
        <v>6900</v>
      </c>
      <c r="D2331" s="88" t="s">
        <v>2862</v>
      </c>
      <c r="E2331" s="184" cm="1">
        <f t="array" ref="E2331">_xlfn.IFS($D2331=$O$5,C2331*$P$5,$D2331=$O$6,$C2331*$P$6,$D2331="AZN",$C2331)</f>
        <v>6900</v>
      </c>
      <c r="F2331" s="183" cm="1">
        <f t="array" ref="F2331">_xlfn.IFS($D2331=$O$5,$C2331*$P$5*0.01,$D2331=$O$6,$C2331*$P$6*0.01,$D2331="AZN",$C2331*0.08)</f>
        <v>552</v>
      </c>
    </row>
    <row r="2332" spans="1:6" x14ac:dyDescent="0.3">
      <c r="A2332" s="177" t="s">
        <v>1513</v>
      </c>
      <c r="B2332" s="178">
        <v>44063</v>
      </c>
      <c r="C2332" s="179">
        <v>4400</v>
      </c>
      <c r="D2332" s="88" t="s">
        <v>2862</v>
      </c>
      <c r="E2332" s="184" cm="1">
        <f t="array" ref="E2332">_xlfn.IFS($D2332=$O$5,C2332*$P$5,$D2332=$O$6,$C2332*$P$6,$D2332="AZN",$C2332)</f>
        <v>4400</v>
      </c>
      <c r="F2332" s="183" cm="1">
        <f t="array" ref="F2332">_xlfn.IFS($D2332=$O$5,$C2332*$P$5*0.01,$D2332=$O$6,$C2332*$P$6*0.01,$D2332="AZN",$C2332*0.08)</f>
        <v>352</v>
      </c>
    </row>
    <row r="2333" spans="1:6" x14ac:dyDescent="0.3">
      <c r="A2333" s="177" t="s">
        <v>1475</v>
      </c>
      <c r="B2333" s="178">
        <v>44605</v>
      </c>
      <c r="C2333" s="179">
        <v>2300</v>
      </c>
      <c r="D2333" s="88" t="s">
        <v>2864</v>
      </c>
      <c r="E2333" s="184" cm="1">
        <f t="array" ref="E2333">_xlfn.IFS($D2333=$O$5,C2333*$P$5,$D2333=$O$6,$C2333*$P$6,$D2333="AZN",$C2333)</f>
        <v>4177.95</v>
      </c>
      <c r="F2333" s="183" cm="1">
        <f t="array" ref="F2333">_xlfn.IFS($D2333=$O$5,$C2333*$P$5*0.01,$D2333=$O$6,$C2333*$P$6*0.01,$D2333="AZN",$C2333*0.08)</f>
        <v>41.779499999999999</v>
      </c>
    </row>
    <row r="2334" spans="1:6" x14ac:dyDescent="0.3">
      <c r="A2334" s="177" t="s">
        <v>191</v>
      </c>
      <c r="B2334" s="178">
        <v>44051</v>
      </c>
      <c r="C2334" s="179">
        <v>8000</v>
      </c>
      <c r="D2334" s="88" t="s">
        <v>2864</v>
      </c>
      <c r="E2334" s="184" cm="1">
        <f t="array" ref="E2334">_xlfn.IFS($D2334=$O$5,C2334*$P$5,$D2334=$O$6,$C2334*$P$6,$D2334="AZN",$C2334)</f>
        <v>14532</v>
      </c>
      <c r="F2334" s="183" cm="1">
        <f t="array" ref="F2334">_xlfn.IFS($D2334=$O$5,$C2334*$P$5*0.01,$D2334=$O$6,$C2334*$P$6*0.01,$D2334="AZN",$C2334*0.08)</f>
        <v>145.32</v>
      </c>
    </row>
    <row r="2335" spans="1:6" x14ac:dyDescent="0.3">
      <c r="A2335" s="177" t="s">
        <v>291</v>
      </c>
      <c r="B2335" s="178">
        <v>44520</v>
      </c>
      <c r="C2335" s="179">
        <v>2700</v>
      </c>
      <c r="D2335" s="88" t="s">
        <v>2863</v>
      </c>
      <c r="E2335" s="184" cm="1">
        <f t="array" ref="E2335">_xlfn.IFS($D2335=$O$5,C2335*$P$5,$D2335=$O$6,$C2335*$P$6,$D2335="AZN",$C2335)</f>
        <v>4590</v>
      </c>
      <c r="F2335" s="183" cm="1">
        <f t="array" ref="F2335">_xlfn.IFS($D2335=$O$5,$C2335*$P$5*0.01,$D2335=$O$6,$C2335*$P$6*0.01,$D2335="AZN",$C2335*0.08)</f>
        <v>45.9</v>
      </c>
    </row>
    <row r="2336" spans="1:6" x14ac:dyDescent="0.3">
      <c r="A2336" s="177" t="s">
        <v>426</v>
      </c>
      <c r="B2336" s="178">
        <v>44617</v>
      </c>
      <c r="C2336" s="179">
        <v>9400</v>
      </c>
      <c r="D2336" s="88" t="s">
        <v>2863</v>
      </c>
      <c r="E2336" s="184" cm="1">
        <f t="array" ref="E2336">_xlfn.IFS($D2336=$O$5,C2336*$P$5,$D2336=$O$6,$C2336*$P$6,$D2336="AZN",$C2336)</f>
        <v>15980</v>
      </c>
      <c r="F2336" s="183" cm="1">
        <f t="array" ref="F2336">_xlfn.IFS($D2336=$O$5,$C2336*$P$5*0.01,$D2336=$O$6,$C2336*$P$6*0.01,$D2336="AZN",$C2336*0.08)</f>
        <v>159.80000000000001</v>
      </c>
    </row>
    <row r="2337" spans="1:6" x14ac:dyDescent="0.3">
      <c r="A2337" s="177" t="s">
        <v>964</v>
      </c>
      <c r="B2337" s="178">
        <v>44208</v>
      </c>
      <c r="C2337" s="179">
        <v>9700</v>
      </c>
      <c r="D2337" s="88" t="s">
        <v>2864</v>
      </c>
      <c r="E2337" s="184" cm="1">
        <f t="array" ref="E2337">_xlfn.IFS($D2337=$O$5,C2337*$P$5,$D2337=$O$6,$C2337*$P$6,$D2337="AZN",$C2337)</f>
        <v>17620.05</v>
      </c>
      <c r="F2337" s="183" cm="1">
        <f t="array" ref="F2337">_xlfn.IFS($D2337=$O$5,$C2337*$P$5*0.01,$D2337=$O$6,$C2337*$P$6*0.01,$D2337="AZN",$C2337*0.08)</f>
        <v>176.20050000000001</v>
      </c>
    </row>
    <row r="2338" spans="1:6" x14ac:dyDescent="0.3">
      <c r="A2338" s="177" t="s">
        <v>1437</v>
      </c>
      <c r="B2338" s="178">
        <v>44164</v>
      </c>
      <c r="C2338" s="179">
        <v>11900</v>
      </c>
      <c r="D2338" s="88" t="s">
        <v>2862</v>
      </c>
      <c r="E2338" s="184" cm="1">
        <f t="array" ref="E2338">_xlfn.IFS($D2338=$O$5,C2338*$P$5,$D2338=$O$6,$C2338*$P$6,$D2338="AZN",$C2338)</f>
        <v>11900</v>
      </c>
      <c r="F2338" s="183" cm="1">
        <f t="array" ref="F2338">_xlfn.IFS($D2338=$O$5,$C2338*$P$5*0.01,$D2338=$O$6,$C2338*$P$6*0.01,$D2338="AZN",$C2338*0.08)</f>
        <v>952</v>
      </c>
    </row>
    <row r="2339" spans="1:6" x14ac:dyDescent="0.3">
      <c r="A2339" s="177" t="s">
        <v>186</v>
      </c>
      <c r="B2339" s="178">
        <v>44167</v>
      </c>
      <c r="C2339" s="179">
        <v>8800</v>
      </c>
      <c r="D2339" s="88" t="s">
        <v>2862</v>
      </c>
      <c r="E2339" s="184" cm="1">
        <f t="array" ref="E2339">_xlfn.IFS($D2339=$O$5,C2339*$P$5,$D2339=$O$6,$C2339*$P$6,$D2339="AZN",$C2339)</f>
        <v>8800</v>
      </c>
      <c r="F2339" s="183" cm="1">
        <f t="array" ref="F2339">_xlfn.IFS($D2339=$O$5,$C2339*$P$5*0.01,$D2339=$O$6,$C2339*$P$6*0.01,$D2339="AZN",$C2339*0.08)</f>
        <v>704</v>
      </c>
    </row>
    <row r="2340" spans="1:6" x14ac:dyDescent="0.3">
      <c r="A2340" s="177" t="s">
        <v>1345</v>
      </c>
      <c r="B2340" s="178">
        <v>44086</v>
      </c>
      <c r="C2340" s="179">
        <v>7700</v>
      </c>
      <c r="D2340" s="88" t="s">
        <v>2862</v>
      </c>
      <c r="E2340" s="184" cm="1">
        <f t="array" ref="E2340">_xlfn.IFS($D2340=$O$5,C2340*$P$5,$D2340=$O$6,$C2340*$P$6,$D2340="AZN",$C2340)</f>
        <v>7700</v>
      </c>
      <c r="F2340" s="183" cm="1">
        <f t="array" ref="F2340">_xlfn.IFS($D2340=$O$5,$C2340*$P$5*0.01,$D2340=$O$6,$C2340*$P$6*0.01,$D2340="AZN",$C2340*0.08)</f>
        <v>616</v>
      </c>
    </row>
    <row r="2341" spans="1:6" x14ac:dyDescent="0.3">
      <c r="A2341" s="177" t="s">
        <v>1514</v>
      </c>
      <c r="B2341" s="178">
        <v>43829</v>
      </c>
      <c r="C2341" s="179">
        <v>8500</v>
      </c>
      <c r="D2341" s="88" t="s">
        <v>2863</v>
      </c>
      <c r="E2341" s="184" cm="1">
        <f t="array" ref="E2341">_xlfn.IFS($D2341=$O$5,C2341*$P$5,$D2341=$O$6,$C2341*$P$6,$D2341="AZN",$C2341)</f>
        <v>14450</v>
      </c>
      <c r="F2341" s="183" cm="1">
        <f t="array" ref="F2341">_xlfn.IFS($D2341=$O$5,$C2341*$P$5*0.01,$D2341=$O$6,$C2341*$P$6*0.01,$D2341="AZN",$C2341*0.08)</f>
        <v>144.5</v>
      </c>
    </row>
    <row r="2342" spans="1:6" x14ac:dyDescent="0.3">
      <c r="A2342" s="177" t="s">
        <v>1515</v>
      </c>
      <c r="B2342" s="178">
        <v>44002</v>
      </c>
      <c r="C2342" s="179">
        <v>6000</v>
      </c>
      <c r="D2342" s="88" t="s">
        <v>2862</v>
      </c>
      <c r="E2342" s="184" cm="1">
        <f t="array" ref="E2342">_xlfn.IFS($D2342=$O$5,C2342*$P$5,$D2342=$O$6,$C2342*$P$6,$D2342="AZN",$C2342)</f>
        <v>6000</v>
      </c>
      <c r="F2342" s="183" cm="1">
        <f t="array" ref="F2342">_xlfn.IFS($D2342=$O$5,$C2342*$P$5*0.01,$D2342=$O$6,$C2342*$P$6*0.01,$D2342="AZN",$C2342*0.08)</f>
        <v>480</v>
      </c>
    </row>
    <row r="2343" spans="1:6" x14ac:dyDescent="0.3">
      <c r="A2343" s="177" t="s">
        <v>170</v>
      </c>
      <c r="B2343" s="178">
        <v>44128</v>
      </c>
      <c r="C2343" s="179">
        <v>1200</v>
      </c>
      <c r="D2343" s="88" t="s">
        <v>2862</v>
      </c>
      <c r="E2343" s="184" cm="1">
        <f t="array" ref="E2343">_xlfn.IFS($D2343=$O$5,C2343*$P$5,$D2343=$O$6,$C2343*$P$6,$D2343="AZN",$C2343)</f>
        <v>1200</v>
      </c>
      <c r="F2343" s="183" cm="1">
        <f t="array" ref="F2343">_xlfn.IFS($D2343=$O$5,$C2343*$P$5*0.01,$D2343=$O$6,$C2343*$P$6*0.01,$D2343="AZN",$C2343*0.08)</f>
        <v>96</v>
      </c>
    </row>
    <row r="2344" spans="1:6" x14ac:dyDescent="0.3">
      <c r="A2344" s="177" t="s">
        <v>1389</v>
      </c>
      <c r="B2344" s="178">
        <v>44075</v>
      </c>
      <c r="C2344" s="179">
        <v>2100</v>
      </c>
      <c r="D2344" s="88" t="s">
        <v>2862</v>
      </c>
      <c r="E2344" s="184" cm="1">
        <f t="array" ref="E2344">_xlfn.IFS($D2344=$O$5,C2344*$P$5,$D2344=$O$6,$C2344*$P$6,$D2344="AZN",$C2344)</f>
        <v>2100</v>
      </c>
      <c r="F2344" s="183" cm="1">
        <f t="array" ref="F2344">_xlfn.IFS($D2344=$O$5,$C2344*$P$5*0.01,$D2344=$O$6,$C2344*$P$6*0.01,$D2344="AZN",$C2344*0.08)</f>
        <v>168</v>
      </c>
    </row>
    <row r="2345" spans="1:6" x14ac:dyDescent="0.3">
      <c r="A2345" s="177" t="s">
        <v>659</v>
      </c>
      <c r="B2345" s="178">
        <v>44347</v>
      </c>
      <c r="C2345" s="179">
        <v>11600</v>
      </c>
      <c r="D2345" s="88" t="s">
        <v>2863</v>
      </c>
      <c r="E2345" s="184" cm="1">
        <f t="array" ref="E2345">_xlfn.IFS($D2345=$O$5,C2345*$P$5,$D2345=$O$6,$C2345*$P$6,$D2345="AZN",$C2345)</f>
        <v>19720</v>
      </c>
      <c r="F2345" s="183" cm="1">
        <f t="array" ref="F2345">_xlfn.IFS($D2345=$O$5,$C2345*$P$5*0.01,$D2345=$O$6,$C2345*$P$6*0.01,$D2345="AZN",$C2345*0.08)</f>
        <v>197.20000000000002</v>
      </c>
    </row>
    <row r="2346" spans="1:6" x14ac:dyDescent="0.3">
      <c r="A2346" s="177" t="s">
        <v>1516</v>
      </c>
      <c r="B2346" s="178">
        <v>44135</v>
      </c>
      <c r="C2346" s="179">
        <v>12100</v>
      </c>
      <c r="D2346" s="88" t="s">
        <v>2862</v>
      </c>
      <c r="E2346" s="184" cm="1">
        <f t="array" ref="E2346">_xlfn.IFS($D2346=$O$5,C2346*$P$5,$D2346=$O$6,$C2346*$P$6,$D2346="AZN",$C2346)</f>
        <v>12100</v>
      </c>
      <c r="F2346" s="183" cm="1">
        <f t="array" ref="F2346">_xlfn.IFS($D2346=$O$5,$C2346*$P$5*0.01,$D2346=$O$6,$C2346*$P$6*0.01,$D2346="AZN",$C2346*0.08)</f>
        <v>968</v>
      </c>
    </row>
    <row r="2347" spans="1:6" x14ac:dyDescent="0.3">
      <c r="A2347" s="177" t="s">
        <v>1517</v>
      </c>
      <c r="B2347" s="178">
        <v>44156</v>
      </c>
      <c r="C2347" s="179">
        <v>8900</v>
      </c>
      <c r="D2347" s="88" t="s">
        <v>2862</v>
      </c>
      <c r="E2347" s="184" cm="1">
        <f t="array" ref="E2347">_xlfn.IFS($D2347=$O$5,C2347*$P$5,$D2347=$O$6,$C2347*$P$6,$D2347="AZN",$C2347)</f>
        <v>8900</v>
      </c>
      <c r="F2347" s="183" cm="1">
        <f t="array" ref="F2347">_xlfn.IFS($D2347=$O$5,$C2347*$P$5*0.01,$D2347=$O$6,$C2347*$P$6*0.01,$D2347="AZN",$C2347*0.08)</f>
        <v>712</v>
      </c>
    </row>
    <row r="2348" spans="1:6" x14ac:dyDescent="0.3">
      <c r="A2348" s="177" t="s">
        <v>1136</v>
      </c>
      <c r="B2348" s="178">
        <v>44642</v>
      </c>
      <c r="C2348" s="179">
        <v>5600</v>
      </c>
      <c r="D2348" s="88" t="s">
        <v>2863</v>
      </c>
      <c r="E2348" s="184" cm="1">
        <f t="array" ref="E2348">_xlfn.IFS($D2348=$O$5,C2348*$P$5,$D2348=$O$6,$C2348*$P$6,$D2348="AZN",$C2348)</f>
        <v>9520</v>
      </c>
      <c r="F2348" s="183" cm="1">
        <f t="array" ref="F2348">_xlfn.IFS($D2348=$O$5,$C2348*$P$5*0.01,$D2348=$O$6,$C2348*$P$6*0.01,$D2348="AZN",$C2348*0.08)</f>
        <v>95.2</v>
      </c>
    </row>
    <row r="2349" spans="1:6" x14ac:dyDescent="0.3">
      <c r="A2349" s="177" t="s">
        <v>1518</v>
      </c>
      <c r="B2349" s="178">
        <v>43904</v>
      </c>
      <c r="C2349" s="179">
        <v>9200</v>
      </c>
      <c r="D2349" s="88" t="s">
        <v>2862</v>
      </c>
      <c r="E2349" s="184" cm="1">
        <f t="array" ref="E2349">_xlfn.IFS($D2349=$O$5,C2349*$P$5,$D2349=$O$6,$C2349*$P$6,$D2349="AZN",$C2349)</f>
        <v>9200</v>
      </c>
      <c r="F2349" s="183" cm="1">
        <f t="array" ref="F2349">_xlfn.IFS($D2349=$O$5,$C2349*$P$5*0.01,$D2349=$O$6,$C2349*$P$6*0.01,$D2349="AZN",$C2349*0.08)</f>
        <v>736</v>
      </c>
    </row>
    <row r="2350" spans="1:6" x14ac:dyDescent="0.3">
      <c r="A2350" s="177" t="s">
        <v>1519</v>
      </c>
      <c r="B2350" s="178">
        <v>44275</v>
      </c>
      <c r="C2350" s="179">
        <v>11500</v>
      </c>
      <c r="D2350" s="88" t="s">
        <v>2864</v>
      </c>
      <c r="E2350" s="184" cm="1">
        <f t="array" ref="E2350">_xlfn.IFS($D2350=$O$5,C2350*$P$5,$D2350=$O$6,$C2350*$P$6,$D2350="AZN",$C2350)</f>
        <v>20889.75</v>
      </c>
      <c r="F2350" s="183" cm="1">
        <f t="array" ref="F2350">_xlfn.IFS($D2350=$O$5,$C2350*$P$5*0.01,$D2350=$O$6,$C2350*$P$6*0.01,$D2350="AZN",$C2350*0.08)</f>
        <v>208.89750000000001</v>
      </c>
    </row>
    <row r="2351" spans="1:6" x14ac:dyDescent="0.3">
      <c r="A2351" s="177" t="s">
        <v>782</v>
      </c>
      <c r="B2351" s="178">
        <v>44324</v>
      </c>
      <c r="C2351" s="179">
        <v>4400</v>
      </c>
      <c r="D2351" s="88" t="s">
        <v>2864</v>
      </c>
      <c r="E2351" s="184" cm="1">
        <f t="array" ref="E2351">_xlfn.IFS($D2351=$O$5,C2351*$P$5,$D2351=$O$6,$C2351*$P$6,$D2351="AZN",$C2351)</f>
        <v>7992.6</v>
      </c>
      <c r="F2351" s="183" cm="1">
        <f t="array" ref="F2351">_xlfn.IFS($D2351=$O$5,$C2351*$P$5*0.01,$D2351=$O$6,$C2351*$P$6*0.01,$D2351="AZN",$C2351*0.08)</f>
        <v>79.926000000000002</v>
      </c>
    </row>
    <row r="2352" spans="1:6" x14ac:dyDescent="0.3">
      <c r="A2352" s="177" t="s">
        <v>1520</v>
      </c>
      <c r="B2352" s="178">
        <v>43978</v>
      </c>
      <c r="C2352" s="179">
        <v>6800</v>
      </c>
      <c r="D2352" s="88" t="s">
        <v>2863</v>
      </c>
      <c r="E2352" s="184" cm="1">
        <f t="array" ref="E2352">_xlfn.IFS($D2352=$O$5,C2352*$P$5,$D2352=$O$6,$C2352*$P$6,$D2352="AZN",$C2352)</f>
        <v>11560</v>
      </c>
      <c r="F2352" s="183" cm="1">
        <f t="array" ref="F2352">_xlfn.IFS($D2352=$O$5,$C2352*$P$5*0.01,$D2352=$O$6,$C2352*$P$6*0.01,$D2352="AZN",$C2352*0.08)</f>
        <v>115.60000000000001</v>
      </c>
    </row>
    <row r="2353" spans="1:6" x14ac:dyDescent="0.3">
      <c r="A2353" s="177" t="s">
        <v>314</v>
      </c>
      <c r="B2353" s="178">
        <v>43808</v>
      </c>
      <c r="C2353" s="179">
        <v>11000</v>
      </c>
      <c r="D2353" s="88" t="s">
        <v>2864</v>
      </c>
      <c r="E2353" s="184" cm="1">
        <f t="array" ref="E2353">_xlfn.IFS($D2353=$O$5,C2353*$P$5,$D2353=$O$6,$C2353*$P$6,$D2353="AZN",$C2353)</f>
        <v>19981.5</v>
      </c>
      <c r="F2353" s="183" cm="1">
        <f t="array" ref="F2353">_xlfn.IFS($D2353=$O$5,$C2353*$P$5*0.01,$D2353=$O$6,$C2353*$P$6*0.01,$D2353="AZN",$C2353*0.08)</f>
        <v>199.815</v>
      </c>
    </row>
    <row r="2354" spans="1:6" x14ac:dyDescent="0.3">
      <c r="A2354" s="177" t="s">
        <v>740</v>
      </c>
      <c r="B2354" s="178">
        <v>44719</v>
      </c>
      <c r="C2354" s="179">
        <v>3000</v>
      </c>
      <c r="D2354" s="88" t="s">
        <v>2863</v>
      </c>
      <c r="E2354" s="184" cm="1">
        <f t="array" ref="E2354">_xlfn.IFS($D2354=$O$5,C2354*$P$5,$D2354=$O$6,$C2354*$P$6,$D2354="AZN",$C2354)</f>
        <v>5100</v>
      </c>
      <c r="F2354" s="183" cm="1">
        <f t="array" ref="F2354">_xlfn.IFS($D2354=$O$5,$C2354*$P$5*0.01,$D2354=$O$6,$C2354*$P$6*0.01,$D2354="AZN",$C2354*0.08)</f>
        <v>51</v>
      </c>
    </row>
    <row r="2355" spans="1:6" x14ac:dyDescent="0.3">
      <c r="A2355" s="177" t="s">
        <v>1521</v>
      </c>
      <c r="B2355" s="178">
        <v>43896</v>
      </c>
      <c r="C2355" s="179">
        <v>9200</v>
      </c>
      <c r="D2355" s="88" t="s">
        <v>2863</v>
      </c>
      <c r="E2355" s="184" cm="1">
        <f t="array" ref="E2355">_xlfn.IFS($D2355=$O$5,C2355*$P$5,$D2355=$O$6,$C2355*$P$6,$D2355="AZN",$C2355)</f>
        <v>15640</v>
      </c>
      <c r="F2355" s="183" cm="1">
        <f t="array" ref="F2355">_xlfn.IFS($D2355=$O$5,$C2355*$P$5*0.01,$D2355=$O$6,$C2355*$P$6*0.01,$D2355="AZN",$C2355*0.08)</f>
        <v>156.4</v>
      </c>
    </row>
    <row r="2356" spans="1:6" x14ac:dyDescent="0.3">
      <c r="A2356" s="177" t="s">
        <v>1395</v>
      </c>
      <c r="B2356" s="178">
        <v>44421</v>
      </c>
      <c r="C2356" s="179">
        <v>3600</v>
      </c>
      <c r="D2356" s="88" t="s">
        <v>2863</v>
      </c>
      <c r="E2356" s="184" cm="1">
        <f t="array" ref="E2356">_xlfn.IFS($D2356=$O$5,C2356*$P$5,$D2356=$O$6,$C2356*$P$6,$D2356="AZN",$C2356)</f>
        <v>6120</v>
      </c>
      <c r="F2356" s="183" cm="1">
        <f t="array" ref="F2356">_xlfn.IFS($D2356=$O$5,$C2356*$P$5*0.01,$D2356=$O$6,$C2356*$P$6*0.01,$D2356="AZN",$C2356*0.08)</f>
        <v>61.2</v>
      </c>
    </row>
    <row r="2357" spans="1:6" x14ac:dyDescent="0.3">
      <c r="A2357" s="177" t="s">
        <v>1522</v>
      </c>
      <c r="B2357" s="178">
        <v>43838</v>
      </c>
      <c r="C2357" s="179">
        <v>2400</v>
      </c>
      <c r="D2357" s="88" t="s">
        <v>2864</v>
      </c>
      <c r="E2357" s="184" cm="1">
        <f t="array" ref="E2357">_xlfn.IFS($D2357=$O$5,C2357*$P$5,$D2357=$O$6,$C2357*$P$6,$D2357="AZN",$C2357)</f>
        <v>4359.6000000000004</v>
      </c>
      <c r="F2357" s="183" cm="1">
        <f t="array" ref="F2357">_xlfn.IFS($D2357=$O$5,$C2357*$P$5*0.01,$D2357=$O$6,$C2357*$P$6*0.01,$D2357="AZN",$C2357*0.08)</f>
        <v>43.596000000000004</v>
      </c>
    </row>
    <row r="2358" spans="1:6" x14ac:dyDescent="0.3">
      <c r="A2358" s="177" t="s">
        <v>846</v>
      </c>
      <c r="B2358" s="178">
        <v>44173</v>
      </c>
      <c r="C2358" s="179">
        <v>9900</v>
      </c>
      <c r="D2358" s="88" t="s">
        <v>2862</v>
      </c>
      <c r="E2358" s="184" cm="1">
        <f t="array" ref="E2358">_xlfn.IFS($D2358=$O$5,C2358*$P$5,$D2358=$O$6,$C2358*$P$6,$D2358="AZN",$C2358)</f>
        <v>9900</v>
      </c>
      <c r="F2358" s="183" cm="1">
        <f t="array" ref="F2358">_xlfn.IFS($D2358=$O$5,$C2358*$P$5*0.01,$D2358=$O$6,$C2358*$P$6*0.01,$D2358="AZN",$C2358*0.08)</f>
        <v>792</v>
      </c>
    </row>
    <row r="2359" spans="1:6" x14ac:dyDescent="0.3">
      <c r="A2359" s="177" t="s">
        <v>1523</v>
      </c>
      <c r="B2359" s="178">
        <v>43804</v>
      </c>
      <c r="C2359" s="179">
        <v>10600</v>
      </c>
      <c r="D2359" s="88" t="s">
        <v>2863</v>
      </c>
      <c r="E2359" s="184" cm="1">
        <f t="array" ref="E2359">_xlfn.IFS($D2359=$O$5,C2359*$P$5,$D2359=$O$6,$C2359*$P$6,$D2359="AZN",$C2359)</f>
        <v>18020</v>
      </c>
      <c r="F2359" s="183" cm="1">
        <f t="array" ref="F2359">_xlfn.IFS($D2359=$O$5,$C2359*$P$5*0.01,$D2359=$O$6,$C2359*$P$6*0.01,$D2359="AZN",$C2359*0.08)</f>
        <v>180.20000000000002</v>
      </c>
    </row>
    <row r="2360" spans="1:6" x14ac:dyDescent="0.3">
      <c r="A2360" s="177" t="s">
        <v>546</v>
      </c>
      <c r="B2360" s="178">
        <v>44537</v>
      </c>
      <c r="C2360" s="179">
        <v>7800</v>
      </c>
      <c r="D2360" s="88" t="s">
        <v>2862</v>
      </c>
      <c r="E2360" s="184" cm="1">
        <f t="array" ref="E2360">_xlfn.IFS($D2360=$O$5,C2360*$P$5,$D2360=$O$6,$C2360*$P$6,$D2360="AZN",$C2360)</f>
        <v>7800</v>
      </c>
      <c r="F2360" s="183" cm="1">
        <f t="array" ref="F2360">_xlfn.IFS($D2360=$O$5,$C2360*$P$5*0.01,$D2360=$O$6,$C2360*$P$6*0.01,$D2360="AZN",$C2360*0.08)</f>
        <v>624</v>
      </c>
    </row>
    <row r="2361" spans="1:6" x14ac:dyDescent="0.3">
      <c r="A2361" s="177" t="s">
        <v>794</v>
      </c>
      <c r="B2361" s="178">
        <v>44042</v>
      </c>
      <c r="C2361" s="179">
        <v>7000</v>
      </c>
      <c r="D2361" s="88" t="s">
        <v>2864</v>
      </c>
      <c r="E2361" s="184" cm="1">
        <f t="array" ref="E2361">_xlfn.IFS($D2361=$O$5,C2361*$P$5,$D2361=$O$6,$C2361*$P$6,$D2361="AZN",$C2361)</f>
        <v>12715.5</v>
      </c>
      <c r="F2361" s="183" cm="1">
        <f t="array" ref="F2361">_xlfn.IFS($D2361=$O$5,$C2361*$P$5*0.01,$D2361=$O$6,$C2361*$P$6*0.01,$D2361="AZN",$C2361*0.08)</f>
        <v>127.155</v>
      </c>
    </row>
    <row r="2362" spans="1:6" x14ac:dyDescent="0.3">
      <c r="A2362" s="177" t="s">
        <v>1524</v>
      </c>
      <c r="B2362" s="178">
        <v>44315</v>
      </c>
      <c r="C2362" s="179">
        <v>9000</v>
      </c>
      <c r="D2362" s="88" t="s">
        <v>2862</v>
      </c>
      <c r="E2362" s="184" cm="1">
        <f t="array" ref="E2362">_xlfn.IFS($D2362=$O$5,C2362*$P$5,$D2362=$O$6,$C2362*$P$6,$D2362="AZN",$C2362)</f>
        <v>9000</v>
      </c>
      <c r="F2362" s="183" cm="1">
        <f t="array" ref="F2362">_xlfn.IFS($D2362=$O$5,$C2362*$P$5*0.01,$D2362=$O$6,$C2362*$P$6*0.01,$D2362="AZN",$C2362*0.08)</f>
        <v>720</v>
      </c>
    </row>
    <row r="2363" spans="1:6" x14ac:dyDescent="0.3">
      <c r="A2363" s="177" t="s">
        <v>848</v>
      </c>
      <c r="B2363" s="178">
        <v>44217</v>
      </c>
      <c r="C2363" s="179">
        <v>12300</v>
      </c>
      <c r="D2363" s="88" t="s">
        <v>2863</v>
      </c>
      <c r="E2363" s="184" cm="1">
        <f t="array" ref="E2363">_xlfn.IFS($D2363=$O$5,C2363*$P$5,$D2363=$O$6,$C2363*$P$6,$D2363="AZN",$C2363)</f>
        <v>20910</v>
      </c>
      <c r="F2363" s="183" cm="1">
        <f t="array" ref="F2363">_xlfn.IFS($D2363=$O$5,$C2363*$P$5*0.01,$D2363=$O$6,$C2363*$P$6*0.01,$D2363="AZN",$C2363*0.08)</f>
        <v>209.1</v>
      </c>
    </row>
    <row r="2364" spans="1:6" x14ac:dyDescent="0.3">
      <c r="A2364" s="177" t="s">
        <v>1525</v>
      </c>
      <c r="B2364" s="178">
        <v>44104</v>
      </c>
      <c r="C2364" s="179">
        <v>7100</v>
      </c>
      <c r="D2364" s="88" t="s">
        <v>2862</v>
      </c>
      <c r="E2364" s="184" cm="1">
        <f t="array" ref="E2364">_xlfn.IFS($D2364=$O$5,C2364*$P$5,$D2364=$O$6,$C2364*$P$6,$D2364="AZN",$C2364)</f>
        <v>7100</v>
      </c>
      <c r="F2364" s="183" cm="1">
        <f t="array" ref="F2364">_xlfn.IFS($D2364=$O$5,$C2364*$P$5*0.01,$D2364=$O$6,$C2364*$P$6*0.01,$D2364="AZN",$C2364*0.08)</f>
        <v>568</v>
      </c>
    </row>
    <row r="2365" spans="1:6" x14ac:dyDescent="0.3">
      <c r="A2365" s="177" t="s">
        <v>988</v>
      </c>
      <c r="B2365" s="178">
        <v>44196</v>
      </c>
      <c r="C2365" s="179">
        <v>1900</v>
      </c>
      <c r="D2365" s="88" t="s">
        <v>2862</v>
      </c>
      <c r="E2365" s="184" cm="1">
        <f t="array" ref="E2365">_xlfn.IFS($D2365=$O$5,C2365*$P$5,$D2365=$O$6,$C2365*$P$6,$D2365="AZN",$C2365)</f>
        <v>1900</v>
      </c>
      <c r="F2365" s="183" cm="1">
        <f t="array" ref="F2365">_xlfn.IFS($D2365=$O$5,$C2365*$P$5*0.01,$D2365=$O$6,$C2365*$P$6*0.01,$D2365="AZN",$C2365*0.08)</f>
        <v>152</v>
      </c>
    </row>
    <row r="2366" spans="1:6" x14ac:dyDescent="0.3">
      <c r="A2366" s="177" t="s">
        <v>631</v>
      </c>
      <c r="B2366" s="178">
        <v>43799</v>
      </c>
      <c r="C2366" s="179">
        <v>7900</v>
      </c>
      <c r="D2366" s="88" t="s">
        <v>2864</v>
      </c>
      <c r="E2366" s="184" cm="1">
        <f t="array" ref="E2366">_xlfn.IFS($D2366=$O$5,C2366*$P$5,$D2366=$O$6,$C2366*$P$6,$D2366="AZN",$C2366)</f>
        <v>14350.35</v>
      </c>
      <c r="F2366" s="183" cm="1">
        <f t="array" ref="F2366">_xlfn.IFS($D2366=$O$5,$C2366*$P$5*0.01,$D2366=$O$6,$C2366*$P$6*0.01,$D2366="AZN",$C2366*0.08)</f>
        <v>143.5035</v>
      </c>
    </row>
    <row r="2367" spans="1:6" x14ac:dyDescent="0.3">
      <c r="A2367" s="177" t="s">
        <v>1307</v>
      </c>
      <c r="B2367" s="178">
        <v>43901</v>
      </c>
      <c r="C2367" s="179">
        <v>2400</v>
      </c>
      <c r="D2367" s="88" t="s">
        <v>2863</v>
      </c>
      <c r="E2367" s="184" cm="1">
        <f t="array" ref="E2367">_xlfn.IFS($D2367=$O$5,C2367*$P$5,$D2367=$O$6,$C2367*$P$6,$D2367="AZN",$C2367)</f>
        <v>4080</v>
      </c>
      <c r="F2367" s="183" cm="1">
        <f t="array" ref="F2367">_xlfn.IFS($D2367=$O$5,$C2367*$P$5*0.01,$D2367=$O$6,$C2367*$P$6*0.01,$D2367="AZN",$C2367*0.08)</f>
        <v>40.800000000000004</v>
      </c>
    </row>
    <row r="2368" spans="1:6" x14ac:dyDescent="0.3">
      <c r="A2368" s="177" t="s">
        <v>286</v>
      </c>
      <c r="B2368" s="178">
        <v>44192</v>
      </c>
      <c r="C2368" s="179">
        <v>10100</v>
      </c>
      <c r="D2368" s="88" t="s">
        <v>2863</v>
      </c>
      <c r="E2368" s="184" cm="1">
        <f t="array" ref="E2368">_xlfn.IFS($D2368=$O$5,C2368*$P$5,$D2368=$O$6,$C2368*$P$6,$D2368="AZN",$C2368)</f>
        <v>17170</v>
      </c>
      <c r="F2368" s="183" cm="1">
        <f t="array" ref="F2368">_xlfn.IFS($D2368=$O$5,$C2368*$P$5*0.01,$D2368=$O$6,$C2368*$P$6*0.01,$D2368="AZN",$C2368*0.08)</f>
        <v>171.70000000000002</v>
      </c>
    </row>
    <row r="2369" spans="1:6" x14ac:dyDescent="0.3">
      <c r="A2369" s="177" t="s">
        <v>1158</v>
      </c>
      <c r="B2369" s="178">
        <v>44472</v>
      </c>
      <c r="C2369" s="179">
        <v>9800</v>
      </c>
      <c r="D2369" s="88" t="s">
        <v>2862</v>
      </c>
      <c r="E2369" s="184" cm="1">
        <f t="array" ref="E2369">_xlfn.IFS($D2369=$O$5,C2369*$P$5,$D2369=$O$6,$C2369*$P$6,$D2369="AZN",$C2369)</f>
        <v>9800</v>
      </c>
      <c r="F2369" s="183" cm="1">
        <f t="array" ref="F2369">_xlfn.IFS($D2369=$O$5,$C2369*$P$5*0.01,$D2369=$O$6,$C2369*$P$6*0.01,$D2369="AZN",$C2369*0.08)</f>
        <v>784</v>
      </c>
    </row>
    <row r="2370" spans="1:6" x14ac:dyDescent="0.3">
      <c r="A2370" s="177" t="s">
        <v>1526</v>
      </c>
      <c r="B2370" s="178">
        <v>43933</v>
      </c>
      <c r="C2370" s="179">
        <v>11500</v>
      </c>
      <c r="D2370" s="88" t="s">
        <v>2863</v>
      </c>
      <c r="E2370" s="184" cm="1">
        <f t="array" ref="E2370">_xlfn.IFS($D2370=$O$5,C2370*$P$5,$D2370=$O$6,$C2370*$P$6,$D2370="AZN",$C2370)</f>
        <v>19550</v>
      </c>
      <c r="F2370" s="183" cm="1">
        <f t="array" ref="F2370">_xlfn.IFS($D2370=$O$5,$C2370*$P$5*0.01,$D2370=$O$6,$C2370*$P$6*0.01,$D2370="AZN",$C2370*0.08)</f>
        <v>195.5</v>
      </c>
    </row>
    <row r="2371" spans="1:6" x14ac:dyDescent="0.3">
      <c r="A2371" s="177" t="s">
        <v>696</v>
      </c>
      <c r="B2371" s="178">
        <v>44027</v>
      </c>
      <c r="C2371" s="179">
        <v>9700</v>
      </c>
      <c r="D2371" s="88" t="s">
        <v>2863</v>
      </c>
      <c r="E2371" s="184" cm="1">
        <f t="array" ref="E2371">_xlfn.IFS($D2371=$O$5,C2371*$P$5,$D2371=$O$6,$C2371*$P$6,$D2371="AZN",$C2371)</f>
        <v>16490</v>
      </c>
      <c r="F2371" s="183" cm="1">
        <f t="array" ref="F2371">_xlfn.IFS($D2371=$O$5,$C2371*$P$5*0.01,$D2371=$O$6,$C2371*$P$6*0.01,$D2371="AZN",$C2371*0.08)</f>
        <v>164.9</v>
      </c>
    </row>
    <row r="2372" spans="1:6" x14ac:dyDescent="0.3">
      <c r="A2372" s="177" t="s">
        <v>1510</v>
      </c>
      <c r="B2372" s="178">
        <v>44176</v>
      </c>
      <c r="C2372" s="179">
        <v>1000</v>
      </c>
      <c r="D2372" s="88" t="s">
        <v>2864</v>
      </c>
      <c r="E2372" s="184" cm="1">
        <f t="array" ref="E2372">_xlfn.IFS($D2372=$O$5,C2372*$P$5,$D2372=$O$6,$C2372*$P$6,$D2372="AZN",$C2372)</f>
        <v>1816.5</v>
      </c>
      <c r="F2372" s="183" cm="1">
        <f t="array" ref="F2372">_xlfn.IFS($D2372=$O$5,$C2372*$P$5*0.01,$D2372=$O$6,$C2372*$P$6*0.01,$D2372="AZN",$C2372*0.08)</f>
        <v>18.164999999999999</v>
      </c>
    </row>
    <row r="2373" spans="1:6" x14ac:dyDescent="0.3">
      <c r="A2373" s="177" t="s">
        <v>1212</v>
      </c>
      <c r="B2373" s="178">
        <v>44307</v>
      </c>
      <c r="C2373" s="179">
        <v>1800</v>
      </c>
      <c r="D2373" s="88" t="s">
        <v>2864</v>
      </c>
      <c r="E2373" s="184" cm="1">
        <f t="array" ref="E2373">_xlfn.IFS($D2373=$O$5,C2373*$P$5,$D2373=$O$6,$C2373*$P$6,$D2373="AZN",$C2373)</f>
        <v>3269.7</v>
      </c>
      <c r="F2373" s="183" cm="1">
        <f t="array" ref="F2373">_xlfn.IFS($D2373=$O$5,$C2373*$P$5*0.01,$D2373=$O$6,$C2373*$P$6*0.01,$D2373="AZN",$C2373*0.08)</f>
        <v>32.696999999999996</v>
      </c>
    </row>
    <row r="2374" spans="1:6" x14ac:dyDescent="0.3">
      <c r="A2374" s="177" t="s">
        <v>1527</v>
      </c>
      <c r="B2374" s="178">
        <v>44139</v>
      </c>
      <c r="C2374" s="179">
        <v>1100</v>
      </c>
      <c r="D2374" s="88" t="s">
        <v>2863</v>
      </c>
      <c r="E2374" s="184" cm="1">
        <f t="array" ref="E2374">_xlfn.IFS($D2374=$O$5,C2374*$P$5,$D2374=$O$6,$C2374*$P$6,$D2374="AZN",$C2374)</f>
        <v>1870</v>
      </c>
      <c r="F2374" s="183" cm="1">
        <f t="array" ref="F2374">_xlfn.IFS($D2374=$O$5,$C2374*$P$5*0.01,$D2374=$O$6,$C2374*$P$6*0.01,$D2374="AZN",$C2374*0.08)</f>
        <v>18.7</v>
      </c>
    </row>
    <row r="2375" spans="1:6" x14ac:dyDescent="0.3">
      <c r="A2375" s="177" t="s">
        <v>1528</v>
      </c>
      <c r="B2375" s="178">
        <v>44164</v>
      </c>
      <c r="C2375" s="179">
        <v>2200</v>
      </c>
      <c r="D2375" s="88" t="s">
        <v>2862</v>
      </c>
      <c r="E2375" s="184" cm="1">
        <f t="array" ref="E2375">_xlfn.IFS($D2375=$O$5,C2375*$P$5,$D2375=$O$6,$C2375*$P$6,$D2375="AZN",$C2375)</f>
        <v>2200</v>
      </c>
      <c r="F2375" s="183" cm="1">
        <f t="array" ref="F2375">_xlfn.IFS($D2375=$O$5,$C2375*$P$5*0.01,$D2375=$O$6,$C2375*$P$6*0.01,$D2375="AZN",$C2375*0.08)</f>
        <v>176</v>
      </c>
    </row>
    <row r="2376" spans="1:6" x14ac:dyDescent="0.3">
      <c r="A2376" s="177" t="s">
        <v>411</v>
      </c>
      <c r="B2376" s="178">
        <v>44224</v>
      </c>
      <c r="C2376" s="179">
        <v>10300</v>
      </c>
      <c r="D2376" s="88" t="s">
        <v>2863</v>
      </c>
      <c r="E2376" s="184" cm="1">
        <f t="array" ref="E2376">_xlfn.IFS($D2376=$O$5,C2376*$P$5,$D2376=$O$6,$C2376*$P$6,$D2376="AZN",$C2376)</f>
        <v>17510</v>
      </c>
      <c r="F2376" s="183" cm="1">
        <f t="array" ref="F2376">_xlfn.IFS($D2376=$O$5,$C2376*$P$5*0.01,$D2376=$O$6,$C2376*$P$6*0.01,$D2376="AZN",$C2376*0.08)</f>
        <v>175.1</v>
      </c>
    </row>
    <row r="2377" spans="1:6" x14ac:dyDescent="0.3">
      <c r="A2377" s="177" t="s">
        <v>993</v>
      </c>
      <c r="B2377" s="178">
        <v>44837</v>
      </c>
      <c r="C2377" s="179">
        <v>2000</v>
      </c>
      <c r="D2377" s="88" t="s">
        <v>2863</v>
      </c>
      <c r="E2377" s="184" cm="1">
        <f t="array" ref="E2377">_xlfn.IFS($D2377=$O$5,C2377*$P$5,$D2377=$O$6,$C2377*$P$6,$D2377="AZN",$C2377)</f>
        <v>3400</v>
      </c>
      <c r="F2377" s="183" cm="1">
        <f t="array" ref="F2377">_xlfn.IFS($D2377=$O$5,$C2377*$P$5*0.01,$D2377=$O$6,$C2377*$P$6*0.01,$D2377="AZN",$C2377*0.08)</f>
        <v>34</v>
      </c>
    </row>
    <row r="2378" spans="1:6" x14ac:dyDescent="0.3">
      <c r="A2378" s="177" t="s">
        <v>1529</v>
      </c>
      <c r="B2378" s="178">
        <v>43968</v>
      </c>
      <c r="C2378" s="179">
        <v>7900</v>
      </c>
      <c r="D2378" s="88" t="s">
        <v>2863</v>
      </c>
      <c r="E2378" s="184" cm="1">
        <f t="array" ref="E2378">_xlfn.IFS($D2378=$O$5,C2378*$P$5,$D2378=$O$6,$C2378*$P$6,$D2378="AZN",$C2378)</f>
        <v>13430</v>
      </c>
      <c r="F2378" s="183" cm="1">
        <f t="array" ref="F2378">_xlfn.IFS($D2378=$O$5,$C2378*$P$5*0.01,$D2378=$O$6,$C2378*$P$6*0.01,$D2378="AZN",$C2378*0.08)</f>
        <v>134.30000000000001</v>
      </c>
    </row>
    <row r="2379" spans="1:6" x14ac:dyDescent="0.3">
      <c r="A2379" s="177" t="s">
        <v>312</v>
      </c>
      <c r="B2379" s="178">
        <v>44675</v>
      </c>
      <c r="C2379" s="179">
        <v>9800</v>
      </c>
      <c r="D2379" s="88" t="s">
        <v>2864</v>
      </c>
      <c r="E2379" s="184" cm="1">
        <f t="array" ref="E2379">_xlfn.IFS($D2379=$O$5,C2379*$P$5,$D2379=$O$6,$C2379*$P$6,$D2379="AZN",$C2379)</f>
        <v>17801.7</v>
      </c>
      <c r="F2379" s="183" cm="1">
        <f t="array" ref="F2379">_xlfn.IFS($D2379=$O$5,$C2379*$P$5*0.01,$D2379=$O$6,$C2379*$P$6*0.01,$D2379="AZN",$C2379*0.08)</f>
        <v>178.01700000000002</v>
      </c>
    </row>
    <row r="2380" spans="1:6" x14ac:dyDescent="0.3">
      <c r="A2380" s="177" t="s">
        <v>139</v>
      </c>
      <c r="B2380" s="178">
        <v>43992</v>
      </c>
      <c r="C2380" s="179">
        <v>4600</v>
      </c>
      <c r="D2380" s="88" t="s">
        <v>2864</v>
      </c>
      <c r="E2380" s="184" cm="1">
        <f t="array" ref="E2380">_xlfn.IFS($D2380=$O$5,C2380*$P$5,$D2380=$O$6,$C2380*$P$6,$D2380="AZN",$C2380)</f>
        <v>8355.9</v>
      </c>
      <c r="F2380" s="183" cm="1">
        <f t="array" ref="F2380">_xlfn.IFS($D2380=$O$5,$C2380*$P$5*0.01,$D2380=$O$6,$C2380*$P$6*0.01,$D2380="AZN",$C2380*0.08)</f>
        <v>83.558999999999997</v>
      </c>
    </row>
    <row r="2381" spans="1:6" x14ac:dyDescent="0.3">
      <c r="A2381" s="177" t="s">
        <v>720</v>
      </c>
      <c r="B2381" s="178">
        <v>44314</v>
      </c>
      <c r="C2381" s="179">
        <v>2800</v>
      </c>
      <c r="D2381" s="88" t="s">
        <v>2864</v>
      </c>
      <c r="E2381" s="184" cm="1">
        <f t="array" ref="E2381">_xlfn.IFS($D2381=$O$5,C2381*$P$5,$D2381=$O$6,$C2381*$P$6,$D2381="AZN",$C2381)</f>
        <v>5086.2</v>
      </c>
      <c r="F2381" s="183" cm="1">
        <f t="array" ref="F2381">_xlfn.IFS($D2381=$O$5,$C2381*$P$5*0.01,$D2381=$O$6,$C2381*$P$6*0.01,$D2381="AZN",$C2381*0.08)</f>
        <v>50.862000000000002</v>
      </c>
    </row>
    <row r="2382" spans="1:6" x14ac:dyDescent="0.3">
      <c r="A2382" s="177" t="s">
        <v>1530</v>
      </c>
      <c r="B2382" s="178">
        <v>44167</v>
      </c>
      <c r="C2382" s="179">
        <v>2200</v>
      </c>
      <c r="D2382" s="88" t="s">
        <v>2862</v>
      </c>
      <c r="E2382" s="184" cm="1">
        <f t="array" ref="E2382">_xlfn.IFS($D2382=$O$5,C2382*$P$5,$D2382=$O$6,$C2382*$P$6,$D2382="AZN",$C2382)</f>
        <v>2200</v>
      </c>
      <c r="F2382" s="183" cm="1">
        <f t="array" ref="F2382">_xlfn.IFS($D2382=$O$5,$C2382*$P$5*0.01,$D2382=$O$6,$C2382*$P$6*0.01,$D2382="AZN",$C2382*0.08)</f>
        <v>176</v>
      </c>
    </row>
    <row r="2383" spans="1:6" x14ac:dyDescent="0.3">
      <c r="A2383" s="177" t="s">
        <v>1046</v>
      </c>
      <c r="B2383" s="178">
        <v>44267</v>
      </c>
      <c r="C2383" s="179">
        <v>9500</v>
      </c>
      <c r="D2383" s="88" t="s">
        <v>2862</v>
      </c>
      <c r="E2383" s="184" cm="1">
        <f t="array" ref="E2383">_xlfn.IFS($D2383=$O$5,C2383*$P$5,$D2383=$O$6,$C2383*$P$6,$D2383="AZN",$C2383)</f>
        <v>9500</v>
      </c>
      <c r="F2383" s="183" cm="1">
        <f t="array" ref="F2383">_xlfn.IFS($D2383=$O$5,$C2383*$P$5*0.01,$D2383=$O$6,$C2383*$P$6*0.01,$D2383="AZN",$C2383*0.08)</f>
        <v>760</v>
      </c>
    </row>
    <row r="2384" spans="1:6" x14ac:dyDescent="0.3">
      <c r="A2384" s="177" t="s">
        <v>494</v>
      </c>
      <c r="B2384" s="178">
        <v>44308</v>
      </c>
      <c r="C2384" s="179">
        <v>6000</v>
      </c>
      <c r="D2384" s="88" t="s">
        <v>2864</v>
      </c>
      <c r="E2384" s="184" cm="1">
        <f t="array" ref="E2384">_xlfn.IFS($D2384=$O$5,C2384*$P$5,$D2384=$O$6,$C2384*$P$6,$D2384="AZN",$C2384)</f>
        <v>10899</v>
      </c>
      <c r="F2384" s="183" cm="1">
        <f t="array" ref="F2384">_xlfn.IFS($D2384=$O$5,$C2384*$P$5*0.01,$D2384=$O$6,$C2384*$P$6*0.01,$D2384="AZN",$C2384*0.08)</f>
        <v>108.99000000000001</v>
      </c>
    </row>
    <row r="2385" spans="1:6" x14ac:dyDescent="0.3">
      <c r="A2385" s="177" t="s">
        <v>1531</v>
      </c>
      <c r="B2385" s="178">
        <v>44125</v>
      </c>
      <c r="C2385" s="179">
        <v>7600</v>
      </c>
      <c r="D2385" s="88" t="s">
        <v>2864</v>
      </c>
      <c r="E2385" s="184" cm="1">
        <f t="array" ref="E2385">_xlfn.IFS($D2385=$O$5,C2385*$P$5,$D2385=$O$6,$C2385*$P$6,$D2385="AZN",$C2385)</f>
        <v>13805.4</v>
      </c>
      <c r="F2385" s="183" cm="1">
        <f t="array" ref="F2385">_xlfn.IFS($D2385=$O$5,$C2385*$P$5*0.01,$D2385=$O$6,$C2385*$P$6*0.01,$D2385="AZN",$C2385*0.08)</f>
        <v>138.054</v>
      </c>
    </row>
    <row r="2386" spans="1:6" x14ac:dyDescent="0.3">
      <c r="A2386" s="177" t="s">
        <v>1532</v>
      </c>
      <c r="B2386" s="178">
        <v>44206</v>
      </c>
      <c r="C2386" s="179">
        <v>9700</v>
      </c>
      <c r="D2386" s="88" t="s">
        <v>2862</v>
      </c>
      <c r="E2386" s="184" cm="1">
        <f t="array" ref="E2386">_xlfn.IFS($D2386=$O$5,C2386*$P$5,$D2386=$O$6,$C2386*$P$6,$D2386="AZN",$C2386)</f>
        <v>9700</v>
      </c>
      <c r="F2386" s="183" cm="1">
        <f t="array" ref="F2386">_xlfn.IFS($D2386=$O$5,$C2386*$P$5*0.01,$D2386=$O$6,$C2386*$P$6*0.01,$D2386="AZN",$C2386*0.08)</f>
        <v>776</v>
      </c>
    </row>
    <row r="2387" spans="1:6" x14ac:dyDescent="0.3">
      <c r="A2387" s="177" t="s">
        <v>779</v>
      </c>
      <c r="B2387" s="178">
        <v>44090</v>
      </c>
      <c r="C2387" s="179">
        <v>4300</v>
      </c>
      <c r="D2387" s="88" t="s">
        <v>2862</v>
      </c>
      <c r="E2387" s="184" cm="1">
        <f t="array" ref="E2387">_xlfn.IFS($D2387=$O$5,C2387*$P$5,$D2387=$O$6,$C2387*$P$6,$D2387="AZN",$C2387)</f>
        <v>4300</v>
      </c>
      <c r="F2387" s="183" cm="1">
        <f t="array" ref="F2387">_xlfn.IFS($D2387=$O$5,$C2387*$P$5*0.01,$D2387=$O$6,$C2387*$P$6*0.01,$D2387="AZN",$C2387*0.08)</f>
        <v>344</v>
      </c>
    </row>
    <row r="2388" spans="1:6" x14ac:dyDescent="0.3">
      <c r="A2388" s="177" t="s">
        <v>1374</v>
      </c>
      <c r="B2388" s="178">
        <v>44289</v>
      </c>
      <c r="C2388" s="179">
        <v>8700</v>
      </c>
      <c r="D2388" s="88" t="s">
        <v>2863</v>
      </c>
      <c r="E2388" s="184" cm="1">
        <f t="array" ref="E2388">_xlfn.IFS($D2388=$O$5,C2388*$P$5,$D2388=$O$6,$C2388*$P$6,$D2388="AZN",$C2388)</f>
        <v>14790</v>
      </c>
      <c r="F2388" s="183" cm="1">
        <f t="array" ref="F2388">_xlfn.IFS($D2388=$O$5,$C2388*$P$5*0.01,$D2388=$O$6,$C2388*$P$6*0.01,$D2388="AZN",$C2388*0.08)</f>
        <v>147.9</v>
      </c>
    </row>
    <row r="2389" spans="1:6" x14ac:dyDescent="0.3">
      <c r="A2389" s="177" t="s">
        <v>1533</v>
      </c>
      <c r="B2389" s="178">
        <v>44708</v>
      </c>
      <c r="C2389" s="179">
        <v>11100</v>
      </c>
      <c r="D2389" s="88" t="s">
        <v>2864</v>
      </c>
      <c r="E2389" s="184" cm="1">
        <f t="array" ref="E2389">_xlfn.IFS($D2389=$O$5,C2389*$P$5,$D2389=$O$6,$C2389*$P$6,$D2389="AZN",$C2389)</f>
        <v>20163.150000000001</v>
      </c>
      <c r="F2389" s="183" cm="1">
        <f t="array" ref="F2389">_xlfn.IFS($D2389=$O$5,$C2389*$P$5*0.01,$D2389=$O$6,$C2389*$P$6*0.01,$D2389="AZN",$C2389*0.08)</f>
        <v>201.63150000000002</v>
      </c>
    </row>
    <row r="2390" spans="1:6" x14ac:dyDescent="0.3">
      <c r="A2390" s="177" t="s">
        <v>1534</v>
      </c>
      <c r="B2390" s="178">
        <v>44409</v>
      </c>
      <c r="C2390" s="179">
        <v>3000</v>
      </c>
      <c r="D2390" s="88" t="s">
        <v>2864</v>
      </c>
      <c r="E2390" s="184" cm="1">
        <f t="array" ref="E2390">_xlfn.IFS($D2390=$O$5,C2390*$P$5,$D2390=$O$6,$C2390*$P$6,$D2390="AZN",$C2390)</f>
        <v>5449.5</v>
      </c>
      <c r="F2390" s="183" cm="1">
        <f t="array" ref="F2390">_xlfn.IFS($D2390=$O$5,$C2390*$P$5*0.01,$D2390=$O$6,$C2390*$P$6*0.01,$D2390="AZN",$C2390*0.08)</f>
        <v>54.495000000000005</v>
      </c>
    </row>
    <row r="2391" spans="1:6" x14ac:dyDescent="0.3">
      <c r="A2391" s="177" t="s">
        <v>1258</v>
      </c>
      <c r="B2391" s="178">
        <v>44016</v>
      </c>
      <c r="C2391" s="179">
        <v>3100</v>
      </c>
      <c r="D2391" s="88" t="s">
        <v>2864</v>
      </c>
      <c r="E2391" s="184" cm="1">
        <f t="array" ref="E2391">_xlfn.IFS($D2391=$O$5,C2391*$P$5,$D2391=$O$6,$C2391*$P$6,$D2391="AZN",$C2391)</f>
        <v>5631.15</v>
      </c>
      <c r="F2391" s="183" cm="1">
        <f t="array" ref="F2391">_xlfn.IFS($D2391=$O$5,$C2391*$P$5*0.01,$D2391=$O$6,$C2391*$P$6*0.01,$D2391="AZN",$C2391*0.08)</f>
        <v>56.311499999999995</v>
      </c>
    </row>
    <row r="2392" spans="1:6" x14ac:dyDescent="0.3">
      <c r="A2392" s="177" t="s">
        <v>324</v>
      </c>
      <c r="B2392" s="178">
        <v>44453</v>
      </c>
      <c r="C2392" s="179">
        <v>8300</v>
      </c>
      <c r="D2392" s="88" t="s">
        <v>2864</v>
      </c>
      <c r="E2392" s="184" cm="1">
        <f t="array" ref="E2392">_xlfn.IFS($D2392=$O$5,C2392*$P$5,$D2392=$O$6,$C2392*$P$6,$D2392="AZN",$C2392)</f>
        <v>15076.95</v>
      </c>
      <c r="F2392" s="183" cm="1">
        <f t="array" ref="F2392">_xlfn.IFS($D2392=$O$5,$C2392*$P$5*0.01,$D2392=$O$6,$C2392*$P$6*0.01,$D2392="AZN",$C2392*0.08)</f>
        <v>150.76950000000002</v>
      </c>
    </row>
    <row r="2393" spans="1:6" x14ac:dyDescent="0.3">
      <c r="A2393" s="177" t="s">
        <v>144</v>
      </c>
      <c r="B2393" s="178">
        <v>44077</v>
      </c>
      <c r="C2393" s="179">
        <v>12300</v>
      </c>
      <c r="D2393" s="88" t="s">
        <v>2862</v>
      </c>
      <c r="E2393" s="184" cm="1">
        <f t="array" ref="E2393">_xlfn.IFS($D2393=$O$5,C2393*$P$5,$D2393=$O$6,$C2393*$P$6,$D2393="AZN",$C2393)</f>
        <v>12300</v>
      </c>
      <c r="F2393" s="183" cm="1">
        <f t="array" ref="F2393">_xlfn.IFS($D2393=$O$5,$C2393*$P$5*0.01,$D2393=$O$6,$C2393*$P$6*0.01,$D2393="AZN",$C2393*0.08)</f>
        <v>984</v>
      </c>
    </row>
    <row r="2394" spans="1:6" x14ac:dyDescent="0.3">
      <c r="A2394" s="177" t="s">
        <v>680</v>
      </c>
      <c r="B2394" s="178">
        <v>44421</v>
      </c>
      <c r="C2394" s="179">
        <v>4000</v>
      </c>
      <c r="D2394" s="88" t="s">
        <v>2862</v>
      </c>
      <c r="E2394" s="184" cm="1">
        <f t="array" ref="E2394">_xlfn.IFS($D2394=$O$5,C2394*$P$5,$D2394=$O$6,$C2394*$P$6,$D2394="AZN",$C2394)</f>
        <v>4000</v>
      </c>
      <c r="F2394" s="183" cm="1">
        <f t="array" ref="F2394">_xlfn.IFS($D2394=$O$5,$C2394*$P$5*0.01,$D2394=$O$6,$C2394*$P$6*0.01,$D2394="AZN",$C2394*0.08)</f>
        <v>320</v>
      </c>
    </row>
    <row r="2395" spans="1:6" x14ac:dyDescent="0.3">
      <c r="A2395" s="177" t="s">
        <v>477</v>
      </c>
      <c r="B2395" s="178">
        <v>44227</v>
      </c>
      <c r="C2395" s="179">
        <v>2800</v>
      </c>
      <c r="D2395" s="88" t="s">
        <v>2862</v>
      </c>
      <c r="E2395" s="184" cm="1">
        <f t="array" ref="E2395">_xlfn.IFS($D2395=$O$5,C2395*$P$5,$D2395=$O$6,$C2395*$P$6,$D2395="AZN",$C2395)</f>
        <v>2800</v>
      </c>
      <c r="F2395" s="183" cm="1">
        <f t="array" ref="F2395">_xlfn.IFS($D2395=$O$5,$C2395*$P$5*0.01,$D2395=$O$6,$C2395*$P$6*0.01,$D2395="AZN",$C2395*0.08)</f>
        <v>224</v>
      </c>
    </row>
    <row r="2396" spans="1:6" x14ac:dyDescent="0.3">
      <c r="A2396" s="177" t="s">
        <v>1523</v>
      </c>
      <c r="B2396" s="178">
        <v>44001</v>
      </c>
      <c r="C2396" s="179">
        <v>4400</v>
      </c>
      <c r="D2396" s="88" t="s">
        <v>2862</v>
      </c>
      <c r="E2396" s="184" cm="1">
        <f t="array" ref="E2396">_xlfn.IFS($D2396=$O$5,C2396*$P$5,$D2396=$O$6,$C2396*$P$6,$D2396="AZN",$C2396)</f>
        <v>4400</v>
      </c>
      <c r="F2396" s="183" cm="1">
        <f t="array" ref="F2396">_xlfn.IFS($D2396=$O$5,$C2396*$P$5*0.01,$D2396=$O$6,$C2396*$P$6*0.01,$D2396="AZN",$C2396*0.08)</f>
        <v>352</v>
      </c>
    </row>
    <row r="2397" spans="1:6" x14ac:dyDescent="0.3">
      <c r="A2397" s="177" t="s">
        <v>1535</v>
      </c>
      <c r="B2397" s="178">
        <v>43710</v>
      </c>
      <c r="C2397" s="179">
        <v>5700</v>
      </c>
      <c r="D2397" s="88" t="s">
        <v>2862</v>
      </c>
      <c r="E2397" s="184" cm="1">
        <f t="array" ref="E2397">_xlfn.IFS($D2397=$O$5,C2397*$P$5,$D2397=$O$6,$C2397*$P$6,$D2397="AZN",$C2397)</f>
        <v>5700</v>
      </c>
      <c r="F2397" s="183" cm="1">
        <f t="array" ref="F2397">_xlfn.IFS($D2397=$O$5,$C2397*$P$5*0.01,$D2397=$O$6,$C2397*$P$6*0.01,$D2397="AZN",$C2397*0.08)</f>
        <v>456</v>
      </c>
    </row>
    <row r="2398" spans="1:6" x14ac:dyDescent="0.3">
      <c r="A2398" s="177" t="s">
        <v>1265</v>
      </c>
      <c r="B2398" s="178">
        <v>44131</v>
      </c>
      <c r="C2398" s="179">
        <v>2000</v>
      </c>
      <c r="D2398" s="88" t="s">
        <v>2863</v>
      </c>
      <c r="E2398" s="184" cm="1">
        <f t="array" ref="E2398">_xlfn.IFS($D2398=$O$5,C2398*$P$5,$D2398=$O$6,$C2398*$P$6,$D2398="AZN",$C2398)</f>
        <v>3400</v>
      </c>
      <c r="F2398" s="183" cm="1">
        <f t="array" ref="F2398">_xlfn.IFS($D2398=$O$5,$C2398*$P$5*0.01,$D2398=$O$6,$C2398*$P$6*0.01,$D2398="AZN",$C2398*0.08)</f>
        <v>34</v>
      </c>
    </row>
    <row r="2399" spans="1:6" x14ac:dyDescent="0.3">
      <c r="A2399" s="177" t="s">
        <v>1185</v>
      </c>
      <c r="B2399" s="178">
        <v>44283</v>
      </c>
      <c r="C2399" s="179">
        <v>2400</v>
      </c>
      <c r="D2399" s="88" t="s">
        <v>2864</v>
      </c>
      <c r="E2399" s="184" cm="1">
        <f t="array" ref="E2399">_xlfn.IFS($D2399=$O$5,C2399*$P$5,$D2399=$O$6,$C2399*$P$6,$D2399="AZN",$C2399)</f>
        <v>4359.6000000000004</v>
      </c>
      <c r="F2399" s="183" cm="1">
        <f t="array" ref="F2399">_xlfn.IFS($D2399=$O$5,$C2399*$P$5*0.01,$D2399=$O$6,$C2399*$P$6*0.01,$D2399="AZN",$C2399*0.08)</f>
        <v>43.596000000000004</v>
      </c>
    </row>
    <row r="2400" spans="1:6" x14ac:dyDescent="0.3">
      <c r="A2400" s="177" t="s">
        <v>1536</v>
      </c>
      <c r="B2400" s="178">
        <v>44653</v>
      </c>
      <c r="C2400" s="179">
        <v>8400</v>
      </c>
      <c r="D2400" s="88" t="s">
        <v>2862</v>
      </c>
      <c r="E2400" s="184" cm="1">
        <f t="array" ref="E2400">_xlfn.IFS($D2400=$O$5,C2400*$P$5,$D2400=$O$6,$C2400*$P$6,$D2400="AZN",$C2400)</f>
        <v>8400</v>
      </c>
      <c r="F2400" s="183" cm="1">
        <f t="array" ref="F2400">_xlfn.IFS($D2400=$O$5,$C2400*$P$5*0.01,$D2400=$O$6,$C2400*$P$6*0.01,$D2400="AZN",$C2400*0.08)</f>
        <v>672</v>
      </c>
    </row>
    <row r="2401" spans="1:6" x14ac:dyDescent="0.3">
      <c r="A2401" s="177" t="s">
        <v>958</v>
      </c>
      <c r="B2401" s="178">
        <v>44163</v>
      </c>
      <c r="C2401" s="179">
        <v>11300</v>
      </c>
      <c r="D2401" s="88" t="s">
        <v>2862</v>
      </c>
      <c r="E2401" s="184" cm="1">
        <f t="array" ref="E2401">_xlfn.IFS($D2401=$O$5,C2401*$P$5,$D2401=$O$6,$C2401*$P$6,$D2401="AZN",$C2401)</f>
        <v>11300</v>
      </c>
      <c r="F2401" s="183" cm="1">
        <f t="array" ref="F2401">_xlfn.IFS($D2401=$O$5,$C2401*$P$5*0.01,$D2401=$O$6,$C2401*$P$6*0.01,$D2401="AZN",$C2401*0.08)</f>
        <v>904</v>
      </c>
    </row>
    <row r="2402" spans="1:6" x14ac:dyDescent="0.3">
      <c r="A2402" s="177" t="s">
        <v>1474</v>
      </c>
      <c r="B2402" s="178">
        <v>44363</v>
      </c>
      <c r="C2402" s="179">
        <v>12800</v>
      </c>
      <c r="D2402" s="88" t="s">
        <v>2862</v>
      </c>
      <c r="E2402" s="184" cm="1">
        <f t="array" ref="E2402">_xlfn.IFS($D2402=$O$5,C2402*$P$5,$D2402=$O$6,$C2402*$P$6,$D2402="AZN",$C2402)</f>
        <v>12800</v>
      </c>
      <c r="F2402" s="183" cm="1">
        <f t="array" ref="F2402">_xlfn.IFS($D2402=$O$5,$C2402*$P$5*0.01,$D2402=$O$6,$C2402*$P$6*0.01,$D2402="AZN",$C2402*0.08)</f>
        <v>1024</v>
      </c>
    </row>
    <row r="2403" spans="1:6" x14ac:dyDescent="0.3">
      <c r="A2403" s="177" t="s">
        <v>476</v>
      </c>
      <c r="B2403" s="178">
        <v>43752</v>
      </c>
      <c r="C2403" s="179">
        <v>12900</v>
      </c>
      <c r="D2403" s="88" t="s">
        <v>2864</v>
      </c>
      <c r="E2403" s="184" cm="1">
        <f t="array" ref="E2403">_xlfn.IFS($D2403=$O$5,C2403*$P$5,$D2403=$O$6,$C2403*$P$6,$D2403="AZN",$C2403)</f>
        <v>23432.85</v>
      </c>
      <c r="F2403" s="183" cm="1">
        <f t="array" ref="F2403">_xlfn.IFS($D2403=$O$5,$C2403*$P$5*0.01,$D2403=$O$6,$C2403*$P$6*0.01,$D2403="AZN",$C2403*0.08)</f>
        <v>234.32849999999999</v>
      </c>
    </row>
    <row r="2404" spans="1:6" x14ac:dyDescent="0.3">
      <c r="A2404" s="177" t="s">
        <v>755</v>
      </c>
      <c r="B2404" s="178">
        <v>44341</v>
      </c>
      <c r="C2404" s="179">
        <v>10300</v>
      </c>
      <c r="D2404" s="88" t="s">
        <v>2864</v>
      </c>
      <c r="E2404" s="184" cm="1">
        <f t="array" ref="E2404">_xlfn.IFS($D2404=$O$5,C2404*$P$5,$D2404=$O$6,$C2404*$P$6,$D2404="AZN",$C2404)</f>
        <v>18709.95</v>
      </c>
      <c r="F2404" s="183" cm="1">
        <f t="array" ref="F2404">_xlfn.IFS($D2404=$O$5,$C2404*$P$5*0.01,$D2404=$O$6,$C2404*$P$6*0.01,$D2404="AZN",$C2404*0.08)</f>
        <v>187.09950000000001</v>
      </c>
    </row>
    <row r="2405" spans="1:6" x14ac:dyDescent="0.3">
      <c r="A2405" s="177" t="s">
        <v>288</v>
      </c>
      <c r="B2405" s="178">
        <v>44521</v>
      </c>
      <c r="C2405" s="179">
        <v>7700</v>
      </c>
      <c r="D2405" s="88" t="s">
        <v>2864</v>
      </c>
      <c r="E2405" s="184" cm="1">
        <f t="array" ref="E2405">_xlfn.IFS($D2405=$O$5,C2405*$P$5,$D2405=$O$6,$C2405*$P$6,$D2405="AZN",$C2405)</f>
        <v>13987.05</v>
      </c>
      <c r="F2405" s="183" cm="1">
        <f t="array" ref="F2405">_xlfn.IFS($D2405=$O$5,$C2405*$P$5*0.01,$D2405=$O$6,$C2405*$P$6*0.01,$D2405="AZN",$C2405*0.08)</f>
        <v>139.87049999999999</v>
      </c>
    </row>
    <row r="2406" spans="1:6" x14ac:dyDescent="0.3">
      <c r="A2406" s="177" t="s">
        <v>1537</v>
      </c>
      <c r="B2406" s="178">
        <v>44150</v>
      </c>
      <c r="C2406" s="179">
        <v>12500</v>
      </c>
      <c r="D2406" s="88" t="s">
        <v>2864</v>
      </c>
      <c r="E2406" s="184" cm="1">
        <f t="array" ref="E2406">_xlfn.IFS($D2406=$O$5,C2406*$P$5,$D2406=$O$6,$C2406*$P$6,$D2406="AZN",$C2406)</f>
        <v>22706.25</v>
      </c>
      <c r="F2406" s="183" cm="1">
        <f t="array" ref="F2406">_xlfn.IFS($D2406=$O$5,$C2406*$P$5*0.01,$D2406=$O$6,$C2406*$P$6*0.01,$D2406="AZN",$C2406*0.08)</f>
        <v>227.0625</v>
      </c>
    </row>
    <row r="2407" spans="1:6" x14ac:dyDescent="0.3">
      <c r="A2407" s="177" t="s">
        <v>1538</v>
      </c>
      <c r="B2407" s="178">
        <v>44492</v>
      </c>
      <c r="C2407" s="179">
        <v>12600</v>
      </c>
      <c r="D2407" s="88" t="s">
        <v>2864</v>
      </c>
      <c r="E2407" s="184" cm="1">
        <f t="array" ref="E2407">_xlfn.IFS($D2407=$O$5,C2407*$P$5,$D2407=$O$6,$C2407*$P$6,$D2407="AZN",$C2407)</f>
        <v>22887.9</v>
      </c>
      <c r="F2407" s="183" cm="1">
        <f t="array" ref="F2407">_xlfn.IFS($D2407=$O$5,$C2407*$P$5*0.01,$D2407=$O$6,$C2407*$P$6*0.01,$D2407="AZN",$C2407*0.08)</f>
        <v>228.87900000000002</v>
      </c>
    </row>
    <row r="2408" spans="1:6" x14ac:dyDescent="0.3">
      <c r="A2408" s="177" t="s">
        <v>1434</v>
      </c>
      <c r="B2408" s="178">
        <v>43553</v>
      </c>
      <c r="C2408" s="179">
        <v>9800</v>
      </c>
      <c r="D2408" s="88" t="s">
        <v>2863</v>
      </c>
      <c r="E2408" s="184" cm="1">
        <f t="array" ref="E2408">_xlfn.IFS($D2408=$O$5,C2408*$P$5,$D2408=$O$6,$C2408*$P$6,$D2408="AZN",$C2408)</f>
        <v>16660</v>
      </c>
      <c r="F2408" s="183" cm="1">
        <f t="array" ref="F2408">_xlfn.IFS($D2408=$O$5,$C2408*$P$5*0.01,$D2408=$O$6,$C2408*$P$6*0.01,$D2408="AZN",$C2408*0.08)</f>
        <v>166.6</v>
      </c>
    </row>
    <row r="2409" spans="1:6" x14ac:dyDescent="0.3">
      <c r="A2409" s="177" t="s">
        <v>617</v>
      </c>
      <c r="B2409" s="178">
        <v>44532</v>
      </c>
      <c r="C2409" s="179">
        <v>2100</v>
      </c>
      <c r="D2409" s="88" t="s">
        <v>2862</v>
      </c>
      <c r="E2409" s="184" cm="1">
        <f t="array" ref="E2409">_xlfn.IFS($D2409=$O$5,C2409*$P$5,$D2409=$O$6,$C2409*$P$6,$D2409="AZN",$C2409)</f>
        <v>2100</v>
      </c>
      <c r="F2409" s="183" cm="1">
        <f t="array" ref="F2409">_xlfn.IFS($D2409=$O$5,$C2409*$P$5*0.01,$D2409=$O$6,$C2409*$P$6*0.01,$D2409="AZN",$C2409*0.08)</f>
        <v>168</v>
      </c>
    </row>
    <row r="2410" spans="1:6" x14ac:dyDescent="0.3">
      <c r="A2410" s="177" t="s">
        <v>814</v>
      </c>
      <c r="B2410" s="178">
        <v>43605</v>
      </c>
      <c r="C2410" s="179">
        <v>2100</v>
      </c>
      <c r="D2410" s="88" t="s">
        <v>2864</v>
      </c>
      <c r="E2410" s="184" cm="1">
        <f t="array" ref="E2410">_xlfn.IFS($D2410=$O$5,C2410*$P$5,$D2410=$O$6,$C2410*$P$6,$D2410="AZN",$C2410)</f>
        <v>3814.65</v>
      </c>
      <c r="F2410" s="183" cm="1">
        <f t="array" ref="F2410">_xlfn.IFS($D2410=$O$5,$C2410*$P$5*0.01,$D2410=$O$6,$C2410*$P$6*0.01,$D2410="AZN",$C2410*0.08)</f>
        <v>38.146500000000003</v>
      </c>
    </row>
    <row r="2411" spans="1:6" x14ac:dyDescent="0.3">
      <c r="A2411" s="177" t="s">
        <v>472</v>
      </c>
      <c r="B2411" s="178">
        <v>44284</v>
      </c>
      <c r="C2411" s="179">
        <v>9700</v>
      </c>
      <c r="D2411" s="88" t="s">
        <v>2864</v>
      </c>
      <c r="E2411" s="184" cm="1">
        <f t="array" ref="E2411">_xlfn.IFS($D2411=$O$5,C2411*$P$5,$D2411=$O$6,$C2411*$P$6,$D2411="AZN",$C2411)</f>
        <v>17620.05</v>
      </c>
      <c r="F2411" s="183" cm="1">
        <f t="array" ref="F2411">_xlfn.IFS($D2411=$O$5,$C2411*$P$5*0.01,$D2411=$O$6,$C2411*$P$6*0.01,$D2411="AZN",$C2411*0.08)</f>
        <v>176.20050000000001</v>
      </c>
    </row>
    <row r="2412" spans="1:6" x14ac:dyDescent="0.3">
      <c r="A2412" s="177" t="s">
        <v>1440</v>
      </c>
      <c r="B2412" s="178">
        <v>43804</v>
      </c>
      <c r="C2412" s="179">
        <v>2400</v>
      </c>
      <c r="D2412" s="88" t="s">
        <v>2862</v>
      </c>
      <c r="E2412" s="184" cm="1">
        <f t="array" ref="E2412">_xlfn.IFS($D2412=$O$5,C2412*$P$5,$D2412=$O$6,$C2412*$P$6,$D2412="AZN",$C2412)</f>
        <v>2400</v>
      </c>
      <c r="F2412" s="183" cm="1">
        <f t="array" ref="F2412">_xlfn.IFS($D2412=$O$5,$C2412*$P$5*0.01,$D2412=$O$6,$C2412*$P$6*0.01,$D2412="AZN",$C2412*0.08)</f>
        <v>192</v>
      </c>
    </row>
    <row r="2413" spans="1:6" x14ac:dyDescent="0.3">
      <c r="A2413" s="177" t="s">
        <v>871</v>
      </c>
      <c r="B2413" s="178">
        <v>44486</v>
      </c>
      <c r="C2413" s="179">
        <v>2600</v>
      </c>
      <c r="D2413" s="88" t="s">
        <v>2864</v>
      </c>
      <c r="E2413" s="184" cm="1">
        <f t="array" ref="E2413">_xlfn.IFS($D2413=$O$5,C2413*$P$5,$D2413=$O$6,$C2413*$P$6,$D2413="AZN",$C2413)</f>
        <v>4722.8999999999996</v>
      </c>
      <c r="F2413" s="183" cm="1">
        <f t="array" ref="F2413">_xlfn.IFS($D2413=$O$5,$C2413*$P$5*0.01,$D2413=$O$6,$C2413*$P$6*0.01,$D2413="AZN",$C2413*0.08)</f>
        <v>47.228999999999999</v>
      </c>
    </row>
    <row r="2414" spans="1:6" x14ac:dyDescent="0.3">
      <c r="A2414" s="177" t="s">
        <v>563</v>
      </c>
      <c r="B2414" s="178">
        <v>43697</v>
      </c>
      <c r="C2414" s="179">
        <v>3900</v>
      </c>
      <c r="D2414" s="88" t="s">
        <v>2864</v>
      </c>
      <c r="E2414" s="184" cm="1">
        <f t="array" ref="E2414">_xlfn.IFS($D2414=$O$5,C2414*$P$5,$D2414=$O$6,$C2414*$P$6,$D2414="AZN",$C2414)</f>
        <v>7084.35</v>
      </c>
      <c r="F2414" s="183" cm="1">
        <f t="array" ref="F2414">_xlfn.IFS($D2414=$O$5,$C2414*$P$5*0.01,$D2414=$O$6,$C2414*$P$6*0.01,$D2414="AZN",$C2414*0.08)</f>
        <v>70.843500000000006</v>
      </c>
    </row>
    <row r="2415" spans="1:6" x14ac:dyDescent="0.3">
      <c r="A2415" s="177" t="s">
        <v>334</v>
      </c>
      <c r="B2415" s="178">
        <v>44548</v>
      </c>
      <c r="C2415" s="179">
        <v>2200</v>
      </c>
      <c r="D2415" s="88" t="s">
        <v>2862</v>
      </c>
      <c r="E2415" s="184" cm="1">
        <f t="array" ref="E2415">_xlfn.IFS($D2415=$O$5,C2415*$P$5,$D2415=$O$6,$C2415*$P$6,$D2415="AZN",$C2415)</f>
        <v>2200</v>
      </c>
      <c r="F2415" s="183" cm="1">
        <f t="array" ref="F2415">_xlfn.IFS($D2415=$O$5,$C2415*$P$5*0.01,$D2415=$O$6,$C2415*$P$6*0.01,$D2415="AZN",$C2415*0.08)</f>
        <v>176</v>
      </c>
    </row>
    <row r="2416" spans="1:6" x14ac:dyDescent="0.3">
      <c r="A2416" s="177" t="s">
        <v>1289</v>
      </c>
      <c r="B2416" s="178">
        <v>44177</v>
      </c>
      <c r="C2416" s="179">
        <v>6900</v>
      </c>
      <c r="D2416" s="88" t="s">
        <v>2864</v>
      </c>
      <c r="E2416" s="184" cm="1">
        <f t="array" ref="E2416">_xlfn.IFS($D2416=$O$5,C2416*$P$5,$D2416=$O$6,$C2416*$P$6,$D2416="AZN",$C2416)</f>
        <v>12533.85</v>
      </c>
      <c r="F2416" s="183" cm="1">
        <f t="array" ref="F2416">_xlfn.IFS($D2416=$O$5,$C2416*$P$5*0.01,$D2416=$O$6,$C2416*$P$6*0.01,$D2416="AZN",$C2416*0.08)</f>
        <v>125.33850000000001</v>
      </c>
    </row>
    <row r="2417" spans="1:6" x14ac:dyDescent="0.3">
      <c r="A2417" s="177" t="s">
        <v>511</v>
      </c>
      <c r="B2417" s="178">
        <v>43687</v>
      </c>
      <c r="C2417" s="179">
        <v>13000</v>
      </c>
      <c r="D2417" s="88" t="s">
        <v>2864</v>
      </c>
      <c r="E2417" s="184" cm="1">
        <f t="array" ref="E2417">_xlfn.IFS($D2417=$O$5,C2417*$P$5,$D2417=$O$6,$C2417*$P$6,$D2417="AZN",$C2417)</f>
        <v>23614.5</v>
      </c>
      <c r="F2417" s="183" cm="1">
        <f t="array" ref="F2417">_xlfn.IFS($D2417=$O$5,$C2417*$P$5*0.01,$D2417=$O$6,$C2417*$P$6*0.01,$D2417="AZN",$C2417*0.08)</f>
        <v>236.14500000000001</v>
      </c>
    </row>
    <row r="2418" spans="1:6" x14ac:dyDescent="0.3">
      <c r="A2418" s="177" t="s">
        <v>1539</v>
      </c>
      <c r="B2418" s="178">
        <v>44090</v>
      </c>
      <c r="C2418" s="179">
        <v>3800</v>
      </c>
      <c r="D2418" s="88" t="s">
        <v>2864</v>
      </c>
      <c r="E2418" s="184" cm="1">
        <f t="array" ref="E2418">_xlfn.IFS($D2418=$O$5,C2418*$P$5,$D2418=$O$6,$C2418*$P$6,$D2418="AZN",$C2418)</f>
        <v>6902.7</v>
      </c>
      <c r="F2418" s="183" cm="1">
        <f t="array" ref="F2418">_xlfn.IFS($D2418=$O$5,$C2418*$P$5*0.01,$D2418=$O$6,$C2418*$P$6*0.01,$D2418="AZN",$C2418*0.08)</f>
        <v>69.027000000000001</v>
      </c>
    </row>
    <row r="2419" spans="1:6" x14ac:dyDescent="0.3">
      <c r="A2419" s="177" t="s">
        <v>1540</v>
      </c>
      <c r="B2419" s="178">
        <v>44034</v>
      </c>
      <c r="C2419" s="179">
        <v>7500</v>
      </c>
      <c r="D2419" s="88" t="s">
        <v>2862</v>
      </c>
      <c r="E2419" s="184" cm="1">
        <f t="array" ref="E2419">_xlfn.IFS($D2419=$O$5,C2419*$P$5,$D2419=$O$6,$C2419*$P$6,$D2419="AZN",$C2419)</f>
        <v>7500</v>
      </c>
      <c r="F2419" s="183" cm="1">
        <f t="array" ref="F2419">_xlfn.IFS($D2419=$O$5,$C2419*$P$5*0.01,$D2419=$O$6,$C2419*$P$6*0.01,$D2419="AZN",$C2419*0.08)</f>
        <v>600</v>
      </c>
    </row>
    <row r="2420" spans="1:6" x14ac:dyDescent="0.3">
      <c r="A2420" s="177" t="s">
        <v>805</v>
      </c>
      <c r="B2420" s="178">
        <v>43728</v>
      </c>
      <c r="C2420" s="179">
        <v>7300</v>
      </c>
      <c r="D2420" s="88" t="s">
        <v>2864</v>
      </c>
      <c r="E2420" s="184" cm="1">
        <f t="array" ref="E2420">_xlfn.IFS($D2420=$O$5,C2420*$P$5,$D2420=$O$6,$C2420*$P$6,$D2420="AZN",$C2420)</f>
        <v>13260.45</v>
      </c>
      <c r="F2420" s="183" cm="1">
        <f t="array" ref="F2420">_xlfn.IFS($D2420=$O$5,$C2420*$P$5*0.01,$D2420=$O$6,$C2420*$P$6*0.01,$D2420="AZN",$C2420*0.08)</f>
        <v>132.6045</v>
      </c>
    </row>
    <row r="2421" spans="1:6" x14ac:dyDescent="0.3">
      <c r="A2421" s="177" t="s">
        <v>1094</v>
      </c>
      <c r="B2421" s="178">
        <v>44331</v>
      </c>
      <c r="C2421" s="179">
        <v>2300</v>
      </c>
      <c r="D2421" s="88" t="s">
        <v>2863</v>
      </c>
      <c r="E2421" s="184" cm="1">
        <f t="array" ref="E2421">_xlfn.IFS($D2421=$O$5,C2421*$P$5,$D2421=$O$6,$C2421*$P$6,$D2421="AZN",$C2421)</f>
        <v>3910</v>
      </c>
      <c r="F2421" s="183" cm="1">
        <f t="array" ref="F2421">_xlfn.IFS($D2421=$O$5,$C2421*$P$5*0.01,$D2421=$O$6,$C2421*$P$6*0.01,$D2421="AZN",$C2421*0.08)</f>
        <v>39.1</v>
      </c>
    </row>
    <row r="2422" spans="1:6" x14ac:dyDescent="0.3">
      <c r="A2422" s="177" t="s">
        <v>1303</v>
      </c>
      <c r="B2422" s="178">
        <v>44215</v>
      </c>
      <c r="C2422" s="179">
        <v>5600</v>
      </c>
      <c r="D2422" s="88" t="s">
        <v>2864</v>
      </c>
      <c r="E2422" s="184" cm="1">
        <f t="array" ref="E2422">_xlfn.IFS($D2422=$O$5,C2422*$P$5,$D2422=$O$6,$C2422*$P$6,$D2422="AZN",$C2422)</f>
        <v>10172.4</v>
      </c>
      <c r="F2422" s="183" cm="1">
        <f t="array" ref="F2422">_xlfn.IFS($D2422=$O$5,$C2422*$P$5*0.01,$D2422=$O$6,$C2422*$P$6*0.01,$D2422="AZN",$C2422*0.08)</f>
        <v>101.724</v>
      </c>
    </row>
    <row r="2423" spans="1:6" x14ac:dyDescent="0.3">
      <c r="A2423" s="177" t="s">
        <v>585</v>
      </c>
      <c r="B2423" s="178">
        <v>43584</v>
      </c>
      <c r="C2423" s="179">
        <v>8500</v>
      </c>
      <c r="D2423" s="88" t="s">
        <v>2864</v>
      </c>
      <c r="E2423" s="184" cm="1">
        <f t="array" ref="E2423">_xlfn.IFS($D2423=$O$5,C2423*$P$5,$D2423=$O$6,$C2423*$P$6,$D2423="AZN",$C2423)</f>
        <v>15440.25</v>
      </c>
      <c r="F2423" s="183" cm="1">
        <f t="array" ref="F2423">_xlfn.IFS($D2423=$O$5,$C2423*$P$5*0.01,$D2423=$O$6,$C2423*$P$6*0.01,$D2423="AZN",$C2423*0.08)</f>
        <v>154.4025</v>
      </c>
    </row>
    <row r="2424" spans="1:6" x14ac:dyDescent="0.3">
      <c r="A2424" s="177" t="s">
        <v>579</v>
      </c>
      <c r="B2424" s="178">
        <v>44662</v>
      </c>
      <c r="C2424" s="179">
        <v>4600</v>
      </c>
      <c r="D2424" s="88" t="s">
        <v>2864</v>
      </c>
      <c r="E2424" s="184" cm="1">
        <f t="array" ref="E2424">_xlfn.IFS($D2424=$O$5,C2424*$P$5,$D2424=$O$6,$C2424*$P$6,$D2424="AZN",$C2424)</f>
        <v>8355.9</v>
      </c>
      <c r="F2424" s="183" cm="1">
        <f t="array" ref="F2424">_xlfn.IFS($D2424=$O$5,$C2424*$P$5*0.01,$D2424=$O$6,$C2424*$P$6*0.01,$D2424="AZN",$C2424*0.08)</f>
        <v>83.558999999999997</v>
      </c>
    </row>
    <row r="2425" spans="1:6" x14ac:dyDescent="0.3">
      <c r="A2425" s="177" t="s">
        <v>587</v>
      </c>
      <c r="B2425" s="178">
        <v>44314</v>
      </c>
      <c r="C2425" s="179">
        <v>8200</v>
      </c>
      <c r="D2425" s="88" t="s">
        <v>2863</v>
      </c>
      <c r="E2425" s="184" cm="1">
        <f t="array" ref="E2425">_xlfn.IFS($D2425=$O$5,C2425*$P$5,$D2425=$O$6,$C2425*$P$6,$D2425="AZN",$C2425)</f>
        <v>13940</v>
      </c>
      <c r="F2425" s="183" cm="1">
        <f t="array" ref="F2425">_xlfn.IFS($D2425=$O$5,$C2425*$P$5*0.01,$D2425=$O$6,$C2425*$P$6*0.01,$D2425="AZN",$C2425*0.08)</f>
        <v>139.4</v>
      </c>
    </row>
    <row r="2426" spans="1:6" x14ac:dyDescent="0.3">
      <c r="A2426" s="177" t="s">
        <v>934</v>
      </c>
      <c r="B2426" s="178">
        <v>44353</v>
      </c>
      <c r="C2426" s="179">
        <v>9200</v>
      </c>
      <c r="D2426" s="88" t="s">
        <v>2862</v>
      </c>
      <c r="E2426" s="184" cm="1">
        <f t="array" ref="E2426">_xlfn.IFS($D2426=$O$5,C2426*$P$5,$D2426=$O$6,$C2426*$P$6,$D2426="AZN",$C2426)</f>
        <v>9200</v>
      </c>
      <c r="F2426" s="183" cm="1">
        <f t="array" ref="F2426">_xlfn.IFS($D2426=$O$5,$C2426*$P$5*0.01,$D2426=$O$6,$C2426*$P$6*0.01,$D2426="AZN",$C2426*0.08)</f>
        <v>736</v>
      </c>
    </row>
    <row r="2427" spans="1:6" x14ac:dyDescent="0.3">
      <c r="A2427" s="177" t="s">
        <v>1461</v>
      </c>
      <c r="B2427" s="178">
        <v>44107</v>
      </c>
      <c r="C2427" s="179">
        <v>6900</v>
      </c>
      <c r="D2427" s="88" t="s">
        <v>2863</v>
      </c>
      <c r="E2427" s="184" cm="1">
        <f t="array" ref="E2427">_xlfn.IFS($D2427=$O$5,C2427*$P$5,$D2427=$O$6,$C2427*$P$6,$D2427="AZN",$C2427)</f>
        <v>11730</v>
      </c>
      <c r="F2427" s="183" cm="1">
        <f t="array" ref="F2427">_xlfn.IFS($D2427=$O$5,$C2427*$P$5*0.01,$D2427=$O$6,$C2427*$P$6*0.01,$D2427="AZN",$C2427*0.08)</f>
        <v>117.3</v>
      </c>
    </row>
    <row r="2428" spans="1:6" x14ac:dyDescent="0.3">
      <c r="A2428" s="177" t="s">
        <v>1101</v>
      </c>
      <c r="B2428" s="178">
        <v>44444</v>
      </c>
      <c r="C2428" s="179">
        <v>1400</v>
      </c>
      <c r="D2428" s="88" t="s">
        <v>2862</v>
      </c>
      <c r="E2428" s="184" cm="1">
        <f t="array" ref="E2428">_xlfn.IFS($D2428=$O$5,C2428*$P$5,$D2428=$O$6,$C2428*$P$6,$D2428="AZN",$C2428)</f>
        <v>1400</v>
      </c>
      <c r="F2428" s="183" cm="1">
        <f t="array" ref="F2428">_xlfn.IFS($D2428=$O$5,$C2428*$P$5*0.01,$D2428=$O$6,$C2428*$P$6*0.01,$D2428="AZN",$C2428*0.08)</f>
        <v>112</v>
      </c>
    </row>
    <row r="2429" spans="1:6" x14ac:dyDescent="0.3">
      <c r="A2429" s="177" t="s">
        <v>809</v>
      </c>
      <c r="B2429" s="178">
        <v>44244</v>
      </c>
      <c r="C2429" s="179">
        <v>8000</v>
      </c>
      <c r="D2429" s="88" t="s">
        <v>2862</v>
      </c>
      <c r="E2429" s="184" cm="1">
        <f t="array" ref="E2429">_xlfn.IFS($D2429=$O$5,C2429*$P$5,$D2429=$O$6,$C2429*$P$6,$D2429="AZN",$C2429)</f>
        <v>8000</v>
      </c>
      <c r="F2429" s="183" cm="1">
        <f t="array" ref="F2429">_xlfn.IFS($D2429=$O$5,$C2429*$P$5*0.01,$D2429=$O$6,$C2429*$P$6*0.01,$D2429="AZN",$C2429*0.08)</f>
        <v>640</v>
      </c>
    </row>
    <row r="2430" spans="1:6" x14ac:dyDescent="0.3">
      <c r="A2430" s="177" t="s">
        <v>643</v>
      </c>
      <c r="B2430" s="178">
        <v>43979</v>
      </c>
      <c r="C2430" s="179">
        <v>12800</v>
      </c>
      <c r="D2430" s="88" t="s">
        <v>2862</v>
      </c>
      <c r="E2430" s="184" cm="1">
        <f t="array" ref="E2430">_xlfn.IFS($D2430=$O$5,C2430*$P$5,$D2430=$O$6,$C2430*$P$6,$D2430="AZN",$C2430)</f>
        <v>12800</v>
      </c>
      <c r="F2430" s="183" cm="1">
        <f t="array" ref="F2430">_xlfn.IFS($D2430=$O$5,$C2430*$P$5*0.01,$D2430=$O$6,$C2430*$P$6*0.01,$D2430="AZN",$C2430*0.08)</f>
        <v>1024</v>
      </c>
    </row>
    <row r="2431" spans="1:6" x14ac:dyDescent="0.3">
      <c r="A2431" s="177" t="s">
        <v>251</v>
      </c>
      <c r="B2431" s="178">
        <v>44369</v>
      </c>
      <c r="C2431" s="179">
        <v>2000</v>
      </c>
      <c r="D2431" s="88" t="s">
        <v>2864</v>
      </c>
      <c r="E2431" s="184" cm="1">
        <f t="array" ref="E2431">_xlfn.IFS($D2431=$O$5,C2431*$P$5,$D2431=$O$6,$C2431*$P$6,$D2431="AZN",$C2431)</f>
        <v>3633</v>
      </c>
      <c r="F2431" s="183" cm="1">
        <f t="array" ref="F2431">_xlfn.IFS($D2431=$O$5,$C2431*$P$5*0.01,$D2431=$O$6,$C2431*$P$6*0.01,$D2431="AZN",$C2431*0.08)</f>
        <v>36.33</v>
      </c>
    </row>
    <row r="2432" spans="1:6" x14ac:dyDescent="0.3">
      <c r="A2432" s="177" t="s">
        <v>1390</v>
      </c>
      <c r="B2432" s="178">
        <v>44288</v>
      </c>
      <c r="C2432" s="179">
        <v>3600</v>
      </c>
      <c r="D2432" s="88" t="s">
        <v>2864</v>
      </c>
      <c r="E2432" s="184" cm="1">
        <f t="array" ref="E2432">_xlfn.IFS($D2432=$O$5,C2432*$P$5,$D2432=$O$6,$C2432*$P$6,$D2432="AZN",$C2432)</f>
        <v>6539.4</v>
      </c>
      <c r="F2432" s="183" cm="1">
        <f t="array" ref="F2432">_xlfn.IFS($D2432=$O$5,$C2432*$P$5*0.01,$D2432=$O$6,$C2432*$P$6*0.01,$D2432="AZN",$C2432*0.08)</f>
        <v>65.393999999999991</v>
      </c>
    </row>
    <row r="2433" spans="1:6" x14ac:dyDescent="0.3">
      <c r="A2433" s="177" t="s">
        <v>502</v>
      </c>
      <c r="B2433" s="178">
        <v>44723</v>
      </c>
      <c r="C2433" s="179">
        <v>6000</v>
      </c>
      <c r="D2433" s="88" t="s">
        <v>2863</v>
      </c>
      <c r="E2433" s="184" cm="1">
        <f t="array" ref="E2433">_xlfn.IFS($D2433=$O$5,C2433*$P$5,$D2433=$O$6,$C2433*$P$6,$D2433="AZN",$C2433)</f>
        <v>10200</v>
      </c>
      <c r="F2433" s="183" cm="1">
        <f t="array" ref="F2433">_xlfn.IFS($D2433=$O$5,$C2433*$P$5*0.01,$D2433=$O$6,$C2433*$P$6*0.01,$D2433="AZN",$C2433*0.08)</f>
        <v>102</v>
      </c>
    </row>
    <row r="2434" spans="1:6" x14ac:dyDescent="0.3">
      <c r="A2434" s="177" t="s">
        <v>416</v>
      </c>
      <c r="B2434" s="178">
        <v>44089</v>
      </c>
      <c r="C2434" s="179">
        <v>7400</v>
      </c>
      <c r="D2434" s="88" t="s">
        <v>2863</v>
      </c>
      <c r="E2434" s="184" cm="1">
        <f t="array" ref="E2434">_xlfn.IFS($D2434=$O$5,C2434*$P$5,$D2434=$O$6,$C2434*$P$6,$D2434="AZN",$C2434)</f>
        <v>12580</v>
      </c>
      <c r="F2434" s="183" cm="1">
        <f t="array" ref="F2434">_xlfn.IFS($D2434=$O$5,$C2434*$P$5*0.01,$D2434=$O$6,$C2434*$P$6*0.01,$D2434="AZN",$C2434*0.08)</f>
        <v>125.8</v>
      </c>
    </row>
    <row r="2435" spans="1:6" x14ac:dyDescent="0.3">
      <c r="A2435" s="177" t="s">
        <v>549</v>
      </c>
      <c r="B2435" s="178">
        <v>44610</v>
      </c>
      <c r="C2435" s="179">
        <v>12500</v>
      </c>
      <c r="D2435" s="88" t="s">
        <v>2864</v>
      </c>
      <c r="E2435" s="184" cm="1">
        <f t="array" ref="E2435">_xlfn.IFS($D2435=$O$5,C2435*$P$5,$D2435=$O$6,$C2435*$P$6,$D2435="AZN",$C2435)</f>
        <v>22706.25</v>
      </c>
      <c r="F2435" s="183" cm="1">
        <f t="array" ref="F2435">_xlfn.IFS($D2435=$O$5,$C2435*$P$5*0.01,$D2435=$O$6,$C2435*$P$6*0.01,$D2435="AZN",$C2435*0.08)</f>
        <v>227.0625</v>
      </c>
    </row>
    <row r="2436" spans="1:6" x14ac:dyDescent="0.3">
      <c r="A2436" s="177" t="s">
        <v>1541</v>
      </c>
      <c r="B2436" s="178">
        <v>44084</v>
      </c>
      <c r="C2436" s="179">
        <v>8500</v>
      </c>
      <c r="D2436" s="88" t="s">
        <v>2863</v>
      </c>
      <c r="E2436" s="184" cm="1">
        <f t="array" ref="E2436">_xlfn.IFS($D2436=$O$5,C2436*$P$5,$D2436=$O$6,$C2436*$P$6,$D2436="AZN",$C2436)</f>
        <v>14450</v>
      </c>
      <c r="F2436" s="183" cm="1">
        <f t="array" ref="F2436">_xlfn.IFS($D2436=$O$5,$C2436*$P$5*0.01,$D2436=$O$6,$C2436*$P$6*0.01,$D2436="AZN",$C2436*0.08)</f>
        <v>144.5</v>
      </c>
    </row>
    <row r="2437" spans="1:6" x14ac:dyDescent="0.3">
      <c r="A2437" s="177" t="s">
        <v>324</v>
      </c>
      <c r="B2437" s="178">
        <v>44490</v>
      </c>
      <c r="C2437" s="179">
        <v>3800</v>
      </c>
      <c r="D2437" s="88" t="s">
        <v>2864</v>
      </c>
      <c r="E2437" s="184" cm="1">
        <f t="array" ref="E2437">_xlfn.IFS($D2437=$O$5,C2437*$P$5,$D2437=$O$6,$C2437*$P$6,$D2437="AZN",$C2437)</f>
        <v>6902.7</v>
      </c>
      <c r="F2437" s="183" cm="1">
        <f t="array" ref="F2437">_xlfn.IFS($D2437=$O$5,$C2437*$P$5*0.01,$D2437=$O$6,$C2437*$P$6*0.01,$D2437="AZN",$C2437*0.08)</f>
        <v>69.027000000000001</v>
      </c>
    </row>
    <row r="2438" spans="1:6" x14ac:dyDescent="0.3">
      <c r="A2438" s="177" t="s">
        <v>1542</v>
      </c>
      <c r="B2438" s="178">
        <v>44057</v>
      </c>
      <c r="C2438" s="179">
        <v>4400</v>
      </c>
      <c r="D2438" s="88" t="s">
        <v>2864</v>
      </c>
      <c r="E2438" s="184" cm="1">
        <f t="array" ref="E2438">_xlfn.IFS($D2438=$O$5,C2438*$P$5,$D2438=$O$6,$C2438*$P$6,$D2438="AZN",$C2438)</f>
        <v>7992.6</v>
      </c>
      <c r="F2438" s="183" cm="1">
        <f t="array" ref="F2438">_xlfn.IFS($D2438=$O$5,$C2438*$P$5*0.01,$D2438=$O$6,$C2438*$P$6*0.01,$D2438="AZN",$C2438*0.08)</f>
        <v>79.926000000000002</v>
      </c>
    </row>
    <row r="2439" spans="1:6" x14ac:dyDescent="0.3">
      <c r="A2439" s="177" t="s">
        <v>1420</v>
      </c>
      <c r="B2439" s="178">
        <v>44311</v>
      </c>
      <c r="C2439" s="179">
        <v>9300</v>
      </c>
      <c r="D2439" s="88" t="s">
        <v>2864</v>
      </c>
      <c r="E2439" s="184" cm="1">
        <f t="array" ref="E2439">_xlfn.IFS($D2439=$O$5,C2439*$P$5,$D2439=$O$6,$C2439*$P$6,$D2439="AZN",$C2439)</f>
        <v>16893.45</v>
      </c>
      <c r="F2439" s="183" cm="1">
        <f t="array" ref="F2439">_xlfn.IFS($D2439=$O$5,$C2439*$P$5*0.01,$D2439=$O$6,$C2439*$P$6*0.01,$D2439="AZN",$C2439*0.08)</f>
        <v>168.93450000000001</v>
      </c>
    </row>
    <row r="2440" spans="1:6" x14ac:dyDescent="0.3">
      <c r="A2440" s="177" t="s">
        <v>1351</v>
      </c>
      <c r="B2440" s="178">
        <v>44574</v>
      </c>
      <c r="C2440" s="179">
        <v>2300</v>
      </c>
      <c r="D2440" s="88" t="s">
        <v>2863</v>
      </c>
      <c r="E2440" s="184" cm="1">
        <f t="array" ref="E2440">_xlfn.IFS($D2440=$O$5,C2440*$P$5,$D2440=$O$6,$C2440*$P$6,$D2440="AZN",$C2440)</f>
        <v>3910</v>
      </c>
      <c r="F2440" s="183" cm="1">
        <f t="array" ref="F2440">_xlfn.IFS($D2440=$O$5,$C2440*$P$5*0.01,$D2440=$O$6,$C2440*$P$6*0.01,$D2440="AZN",$C2440*0.08)</f>
        <v>39.1</v>
      </c>
    </row>
    <row r="2441" spans="1:6" x14ac:dyDescent="0.3">
      <c r="A2441" s="177" t="s">
        <v>534</v>
      </c>
      <c r="B2441" s="178">
        <v>44467</v>
      </c>
      <c r="C2441" s="179">
        <v>3600</v>
      </c>
      <c r="D2441" s="88" t="s">
        <v>2863</v>
      </c>
      <c r="E2441" s="184" cm="1">
        <f t="array" ref="E2441">_xlfn.IFS($D2441=$O$5,C2441*$P$5,$D2441=$O$6,$C2441*$P$6,$D2441="AZN",$C2441)</f>
        <v>6120</v>
      </c>
      <c r="F2441" s="183" cm="1">
        <f t="array" ref="F2441">_xlfn.IFS($D2441=$O$5,$C2441*$P$5*0.01,$D2441=$O$6,$C2441*$P$6*0.01,$D2441="AZN",$C2441*0.08)</f>
        <v>61.2</v>
      </c>
    </row>
    <row r="2442" spans="1:6" x14ac:dyDescent="0.3">
      <c r="A2442" s="177" t="s">
        <v>846</v>
      </c>
      <c r="B2442" s="178">
        <v>44375</v>
      </c>
      <c r="C2442" s="179">
        <v>2800</v>
      </c>
      <c r="D2442" s="88" t="s">
        <v>2862</v>
      </c>
      <c r="E2442" s="184" cm="1">
        <f t="array" ref="E2442">_xlfn.IFS($D2442=$O$5,C2442*$P$5,$D2442=$O$6,$C2442*$P$6,$D2442="AZN",$C2442)</f>
        <v>2800</v>
      </c>
      <c r="F2442" s="183" cm="1">
        <f t="array" ref="F2442">_xlfn.IFS($D2442=$O$5,$C2442*$P$5*0.01,$D2442=$O$6,$C2442*$P$6*0.01,$D2442="AZN",$C2442*0.08)</f>
        <v>224</v>
      </c>
    </row>
    <row r="2443" spans="1:6" x14ac:dyDescent="0.3">
      <c r="A2443" s="177" t="s">
        <v>1543</v>
      </c>
      <c r="B2443" s="178">
        <v>43897</v>
      </c>
      <c r="C2443" s="179">
        <v>1300</v>
      </c>
      <c r="D2443" s="88" t="s">
        <v>2864</v>
      </c>
      <c r="E2443" s="184" cm="1">
        <f t="array" ref="E2443">_xlfn.IFS($D2443=$O$5,C2443*$P$5,$D2443=$O$6,$C2443*$P$6,$D2443="AZN",$C2443)</f>
        <v>2361.4499999999998</v>
      </c>
      <c r="F2443" s="183" cm="1">
        <f t="array" ref="F2443">_xlfn.IFS($D2443=$O$5,$C2443*$P$5*0.01,$D2443=$O$6,$C2443*$P$6*0.01,$D2443="AZN",$C2443*0.08)</f>
        <v>23.6145</v>
      </c>
    </row>
    <row r="2444" spans="1:6" x14ac:dyDescent="0.3">
      <c r="A2444" s="177" t="s">
        <v>1544</v>
      </c>
      <c r="B2444" s="178">
        <v>44361</v>
      </c>
      <c r="C2444" s="179">
        <v>9400</v>
      </c>
      <c r="D2444" s="88" t="s">
        <v>2862</v>
      </c>
      <c r="E2444" s="184" cm="1">
        <f t="array" ref="E2444">_xlfn.IFS($D2444=$O$5,C2444*$P$5,$D2444=$O$6,$C2444*$P$6,$D2444="AZN",$C2444)</f>
        <v>9400</v>
      </c>
      <c r="F2444" s="183" cm="1">
        <f t="array" ref="F2444">_xlfn.IFS($D2444=$O$5,$C2444*$P$5*0.01,$D2444=$O$6,$C2444*$P$6*0.01,$D2444="AZN",$C2444*0.08)</f>
        <v>752</v>
      </c>
    </row>
    <row r="2445" spans="1:6" x14ac:dyDescent="0.3">
      <c r="A2445" s="177" t="s">
        <v>239</v>
      </c>
      <c r="B2445" s="178">
        <v>44756</v>
      </c>
      <c r="C2445" s="179">
        <v>7800</v>
      </c>
      <c r="D2445" s="88" t="s">
        <v>2864</v>
      </c>
      <c r="E2445" s="184" cm="1">
        <f t="array" ref="E2445">_xlfn.IFS($D2445=$O$5,C2445*$P$5,$D2445=$O$6,$C2445*$P$6,$D2445="AZN",$C2445)</f>
        <v>14168.7</v>
      </c>
      <c r="F2445" s="183" cm="1">
        <f t="array" ref="F2445">_xlfn.IFS($D2445=$O$5,$C2445*$P$5*0.01,$D2445=$O$6,$C2445*$P$6*0.01,$D2445="AZN",$C2445*0.08)</f>
        <v>141.68700000000001</v>
      </c>
    </row>
    <row r="2446" spans="1:6" x14ac:dyDescent="0.3">
      <c r="A2446" s="177" t="s">
        <v>289</v>
      </c>
      <c r="B2446" s="178">
        <v>43766</v>
      </c>
      <c r="C2446" s="179">
        <v>5000</v>
      </c>
      <c r="D2446" s="88" t="s">
        <v>2862</v>
      </c>
      <c r="E2446" s="184" cm="1">
        <f t="array" ref="E2446">_xlfn.IFS($D2446=$O$5,C2446*$P$5,$D2446=$O$6,$C2446*$P$6,$D2446="AZN",$C2446)</f>
        <v>5000</v>
      </c>
      <c r="F2446" s="183" cm="1">
        <f t="array" ref="F2446">_xlfn.IFS($D2446=$O$5,$C2446*$P$5*0.01,$D2446=$O$6,$C2446*$P$6*0.01,$D2446="AZN",$C2446*0.08)</f>
        <v>400</v>
      </c>
    </row>
    <row r="2447" spans="1:6" x14ac:dyDescent="0.3">
      <c r="A2447" s="177" t="s">
        <v>1545</v>
      </c>
      <c r="B2447" s="178">
        <v>44073</v>
      </c>
      <c r="C2447" s="179">
        <v>10100</v>
      </c>
      <c r="D2447" s="88" t="s">
        <v>2864</v>
      </c>
      <c r="E2447" s="184" cm="1">
        <f t="array" ref="E2447">_xlfn.IFS($D2447=$O$5,C2447*$P$5,$D2447=$O$6,$C2447*$P$6,$D2447="AZN",$C2447)</f>
        <v>18346.650000000001</v>
      </c>
      <c r="F2447" s="183" cm="1">
        <f t="array" ref="F2447">_xlfn.IFS($D2447=$O$5,$C2447*$P$5*0.01,$D2447=$O$6,$C2447*$P$6*0.01,$D2447="AZN",$C2447*0.08)</f>
        <v>183.46650000000002</v>
      </c>
    </row>
    <row r="2448" spans="1:6" x14ac:dyDescent="0.3">
      <c r="A2448" s="177" t="s">
        <v>837</v>
      </c>
      <c r="B2448" s="178">
        <v>43841</v>
      </c>
      <c r="C2448" s="179">
        <v>3100</v>
      </c>
      <c r="D2448" s="88" t="s">
        <v>2864</v>
      </c>
      <c r="E2448" s="184" cm="1">
        <f t="array" ref="E2448">_xlfn.IFS($D2448=$O$5,C2448*$P$5,$D2448=$O$6,$C2448*$P$6,$D2448="AZN",$C2448)</f>
        <v>5631.15</v>
      </c>
      <c r="F2448" s="183" cm="1">
        <f t="array" ref="F2448">_xlfn.IFS($D2448=$O$5,$C2448*$P$5*0.01,$D2448=$O$6,$C2448*$P$6*0.01,$D2448="AZN",$C2448*0.08)</f>
        <v>56.311499999999995</v>
      </c>
    </row>
    <row r="2449" spans="1:6" x14ac:dyDescent="0.3">
      <c r="A2449" s="177" t="s">
        <v>1546</v>
      </c>
      <c r="B2449" s="178">
        <v>43836</v>
      </c>
      <c r="C2449" s="179">
        <v>9600</v>
      </c>
      <c r="D2449" s="88" t="s">
        <v>2864</v>
      </c>
      <c r="E2449" s="184" cm="1">
        <f t="array" ref="E2449">_xlfn.IFS($D2449=$O$5,C2449*$P$5,$D2449=$O$6,$C2449*$P$6,$D2449="AZN",$C2449)</f>
        <v>17438.400000000001</v>
      </c>
      <c r="F2449" s="183" cm="1">
        <f t="array" ref="F2449">_xlfn.IFS($D2449=$O$5,$C2449*$P$5*0.01,$D2449=$O$6,$C2449*$P$6*0.01,$D2449="AZN",$C2449*0.08)</f>
        <v>174.38400000000001</v>
      </c>
    </row>
    <row r="2450" spans="1:6" x14ac:dyDescent="0.3">
      <c r="A2450" s="177" t="s">
        <v>1091</v>
      </c>
      <c r="B2450" s="178">
        <v>44330</v>
      </c>
      <c r="C2450" s="179">
        <v>11500</v>
      </c>
      <c r="D2450" s="88" t="s">
        <v>2862</v>
      </c>
      <c r="E2450" s="184" cm="1">
        <f t="array" ref="E2450">_xlfn.IFS($D2450=$O$5,C2450*$P$5,$D2450=$O$6,$C2450*$P$6,$D2450="AZN",$C2450)</f>
        <v>11500</v>
      </c>
      <c r="F2450" s="183" cm="1">
        <f t="array" ref="F2450">_xlfn.IFS($D2450=$O$5,$C2450*$P$5*0.01,$D2450=$O$6,$C2450*$P$6*0.01,$D2450="AZN",$C2450*0.08)</f>
        <v>920</v>
      </c>
    </row>
    <row r="2451" spans="1:6" x14ac:dyDescent="0.3">
      <c r="A2451" s="177" t="s">
        <v>451</v>
      </c>
      <c r="B2451" s="178">
        <v>44279</v>
      </c>
      <c r="C2451" s="179">
        <v>11800</v>
      </c>
      <c r="D2451" s="88" t="s">
        <v>2864</v>
      </c>
      <c r="E2451" s="184" cm="1">
        <f t="array" ref="E2451">_xlfn.IFS($D2451=$O$5,C2451*$P$5,$D2451=$O$6,$C2451*$P$6,$D2451="AZN",$C2451)</f>
        <v>21434.7</v>
      </c>
      <c r="F2451" s="183" cm="1">
        <f t="array" ref="F2451">_xlfn.IFS($D2451=$O$5,$C2451*$P$5*0.01,$D2451=$O$6,$C2451*$P$6*0.01,$D2451="AZN",$C2451*0.08)</f>
        <v>214.34700000000001</v>
      </c>
    </row>
    <row r="2452" spans="1:6" x14ac:dyDescent="0.3">
      <c r="A2452" s="177" t="s">
        <v>1547</v>
      </c>
      <c r="B2452" s="178">
        <v>44422</v>
      </c>
      <c r="C2452" s="179">
        <v>8900</v>
      </c>
      <c r="D2452" s="88" t="s">
        <v>2863</v>
      </c>
      <c r="E2452" s="184" cm="1">
        <f t="array" ref="E2452">_xlfn.IFS($D2452=$O$5,C2452*$P$5,$D2452=$O$6,$C2452*$P$6,$D2452="AZN",$C2452)</f>
        <v>15130</v>
      </c>
      <c r="F2452" s="183" cm="1">
        <f t="array" ref="F2452">_xlfn.IFS($D2452=$O$5,$C2452*$P$5*0.01,$D2452=$O$6,$C2452*$P$6*0.01,$D2452="AZN",$C2452*0.08)</f>
        <v>151.30000000000001</v>
      </c>
    </row>
    <row r="2453" spans="1:6" x14ac:dyDescent="0.3">
      <c r="A2453" s="177" t="s">
        <v>911</v>
      </c>
      <c r="B2453" s="178">
        <v>44027</v>
      </c>
      <c r="C2453" s="179">
        <v>8800</v>
      </c>
      <c r="D2453" s="88" t="s">
        <v>2862</v>
      </c>
      <c r="E2453" s="184" cm="1">
        <f t="array" ref="E2453">_xlfn.IFS($D2453=$O$5,C2453*$P$5,$D2453=$O$6,$C2453*$P$6,$D2453="AZN",$C2453)</f>
        <v>8800</v>
      </c>
      <c r="F2453" s="183" cm="1">
        <f t="array" ref="F2453">_xlfn.IFS($D2453=$O$5,$C2453*$P$5*0.01,$D2453=$O$6,$C2453*$P$6*0.01,$D2453="AZN",$C2453*0.08)</f>
        <v>704</v>
      </c>
    </row>
    <row r="2454" spans="1:6" x14ac:dyDescent="0.3">
      <c r="A2454" s="177" t="s">
        <v>1537</v>
      </c>
      <c r="B2454" s="178">
        <v>44623</v>
      </c>
      <c r="C2454" s="179">
        <v>2000</v>
      </c>
      <c r="D2454" s="88" t="s">
        <v>2864</v>
      </c>
      <c r="E2454" s="184" cm="1">
        <f t="array" ref="E2454">_xlfn.IFS($D2454=$O$5,C2454*$P$5,$D2454=$O$6,$C2454*$P$6,$D2454="AZN",$C2454)</f>
        <v>3633</v>
      </c>
      <c r="F2454" s="183" cm="1">
        <f t="array" ref="F2454">_xlfn.IFS($D2454=$O$5,$C2454*$P$5*0.01,$D2454=$O$6,$C2454*$P$6*0.01,$D2454="AZN",$C2454*0.08)</f>
        <v>36.33</v>
      </c>
    </row>
    <row r="2455" spans="1:6" x14ac:dyDescent="0.3">
      <c r="A2455" s="177" t="s">
        <v>1460</v>
      </c>
      <c r="B2455" s="178">
        <v>44122</v>
      </c>
      <c r="C2455" s="179">
        <v>6200</v>
      </c>
      <c r="D2455" s="88" t="s">
        <v>2864</v>
      </c>
      <c r="E2455" s="184" cm="1">
        <f t="array" ref="E2455">_xlfn.IFS($D2455=$O$5,C2455*$P$5,$D2455=$O$6,$C2455*$P$6,$D2455="AZN",$C2455)</f>
        <v>11262.3</v>
      </c>
      <c r="F2455" s="183" cm="1">
        <f t="array" ref="F2455">_xlfn.IFS($D2455=$O$5,$C2455*$P$5*0.01,$D2455=$O$6,$C2455*$P$6*0.01,$D2455="AZN",$C2455*0.08)</f>
        <v>112.62299999999999</v>
      </c>
    </row>
    <row r="2456" spans="1:6" x14ac:dyDescent="0.3">
      <c r="A2456" s="177" t="s">
        <v>1548</v>
      </c>
      <c r="B2456" s="178">
        <v>44064</v>
      </c>
      <c r="C2456" s="179">
        <v>5300</v>
      </c>
      <c r="D2456" s="88" t="s">
        <v>2862</v>
      </c>
      <c r="E2456" s="184" cm="1">
        <f t="array" ref="E2456">_xlfn.IFS($D2456=$O$5,C2456*$P$5,$D2456=$O$6,$C2456*$P$6,$D2456="AZN",$C2456)</f>
        <v>5300</v>
      </c>
      <c r="F2456" s="183" cm="1">
        <f t="array" ref="F2456">_xlfn.IFS($D2456=$O$5,$C2456*$P$5*0.01,$D2456=$O$6,$C2456*$P$6*0.01,$D2456="AZN",$C2456*0.08)</f>
        <v>424</v>
      </c>
    </row>
    <row r="2457" spans="1:6" x14ac:dyDescent="0.3">
      <c r="A2457" s="177" t="s">
        <v>532</v>
      </c>
      <c r="B2457" s="178">
        <v>44708</v>
      </c>
      <c r="C2457" s="179">
        <v>10700</v>
      </c>
      <c r="D2457" s="88" t="s">
        <v>2863</v>
      </c>
      <c r="E2457" s="184" cm="1">
        <f t="array" ref="E2457">_xlfn.IFS($D2457=$O$5,C2457*$P$5,$D2457=$O$6,$C2457*$P$6,$D2457="AZN",$C2457)</f>
        <v>18190</v>
      </c>
      <c r="F2457" s="183" cm="1">
        <f t="array" ref="F2457">_xlfn.IFS($D2457=$O$5,$C2457*$P$5*0.01,$D2457=$O$6,$C2457*$P$6*0.01,$D2457="AZN",$C2457*0.08)</f>
        <v>181.9</v>
      </c>
    </row>
    <row r="2458" spans="1:6" x14ac:dyDescent="0.3">
      <c r="A2458" s="177" t="s">
        <v>1549</v>
      </c>
      <c r="B2458" s="178">
        <v>44253</v>
      </c>
      <c r="C2458" s="179">
        <v>8400</v>
      </c>
      <c r="D2458" s="88" t="s">
        <v>2863</v>
      </c>
      <c r="E2458" s="184" cm="1">
        <f t="array" ref="E2458">_xlfn.IFS($D2458=$O$5,C2458*$P$5,$D2458=$O$6,$C2458*$P$6,$D2458="AZN",$C2458)</f>
        <v>14280</v>
      </c>
      <c r="F2458" s="183" cm="1">
        <f t="array" ref="F2458">_xlfn.IFS($D2458=$O$5,$C2458*$P$5*0.01,$D2458=$O$6,$C2458*$P$6*0.01,$D2458="AZN",$C2458*0.08)</f>
        <v>142.80000000000001</v>
      </c>
    </row>
    <row r="2459" spans="1:6" x14ac:dyDescent="0.3">
      <c r="A2459" s="177" t="s">
        <v>1169</v>
      </c>
      <c r="B2459" s="178">
        <v>44484</v>
      </c>
      <c r="C2459" s="179">
        <v>13000</v>
      </c>
      <c r="D2459" s="88" t="s">
        <v>2862</v>
      </c>
      <c r="E2459" s="184" cm="1">
        <f t="array" ref="E2459">_xlfn.IFS($D2459=$O$5,C2459*$P$5,$D2459=$O$6,$C2459*$P$6,$D2459="AZN",$C2459)</f>
        <v>13000</v>
      </c>
      <c r="F2459" s="183" cm="1">
        <f t="array" ref="F2459">_xlfn.IFS($D2459=$O$5,$C2459*$P$5*0.01,$D2459=$O$6,$C2459*$P$6*0.01,$D2459="AZN",$C2459*0.08)</f>
        <v>1040</v>
      </c>
    </row>
    <row r="2460" spans="1:6" x14ac:dyDescent="0.3">
      <c r="A2460" s="177" t="s">
        <v>1219</v>
      </c>
      <c r="B2460" s="178">
        <v>44375</v>
      </c>
      <c r="C2460" s="179">
        <v>10500</v>
      </c>
      <c r="D2460" s="88" t="s">
        <v>2862</v>
      </c>
      <c r="E2460" s="184" cm="1">
        <f t="array" ref="E2460">_xlfn.IFS($D2460=$O$5,C2460*$P$5,$D2460=$O$6,$C2460*$P$6,$D2460="AZN",$C2460)</f>
        <v>10500</v>
      </c>
      <c r="F2460" s="183" cm="1">
        <f t="array" ref="F2460">_xlfn.IFS($D2460=$O$5,$C2460*$P$5*0.01,$D2460=$O$6,$C2460*$P$6*0.01,$D2460="AZN",$C2460*0.08)</f>
        <v>840</v>
      </c>
    </row>
    <row r="2461" spans="1:6" x14ac:dyDescent="0.3">
      <c r="A2461" s="177" t="s">
        <v>1245</v>
      </c>
      <c r="B2461" s="178">
        <v>43919</v>
      </c>
      <c r="C2461" s="179">
        <v>8600</v>
      </c>
      <c r="D2461" s="88" t="s">
        <v>2862</v>
      </c>
      <c r="E2461" s="184" cm="1">
        <f t="array" ref="E2461">_xlfn.IFS($D2461=$O$5,C2461*$P$5,$D2461=$O$6,$C2461*$P$6,$D2461="AZN",$C2461)</f>
        <v>8600</v>
      </c>
      <c r="F2461" s="183" cm="1">
        <f t="array" ref="F2461">_xlfn.IFS($D2461=$O$5,$C2461*$P$5*0.01,$D2461=$O$6,$C2461*$P$6*0.01,$D2461="AZN",$C2461*0.08)</f>
        <v>688</v>
      </c>
    </row>
    <row r="2462" spans="1:6" x14ac:dyDescent="0.3">
      <c r="A2462" s="177" t="s">
        <v>1550</v>
      </c>
      <c r="B2462" s="178">
        <v>44484</v>
      </c>
      <c r="C2462" s="179">
        <v>7000</v>
      </c>
      <c r="D2462" s="88" t="s">
        <v>2862</v>
      </c>
      <c r="E2462" s="184" cm="1">
        <f t="array" ref="E2462">_xlfn.IFS($D2462=$O$5,C2462*$P$5,$D2462=$O$6,$C2462*$P$6,$D2462="AZN",$C2462)</f>
        <v>7000</v>
      </c>
      <c r="F2462" s="183" cm="1">
        <f t="array" ref="F2462">_xlfn.IFS($D2462=$O$5,$C2462*$P$5*0.01,$D2462=$O$6,$C2462*$P$6*0.01,$D2462="AZN",$C2462*0.08)</f>
        <v>560</v>
      </c>
    </row>
    <row r="2463" spans="1:6" x14ac:dyDescent="0.3">
      <c r="A2463" s="177" t="s">
        <v>1551</v>
      </c>
      <c r="B2463" s="178">
        <v>44635</v>
      </c>
      <c r="C2463" s="179">
        <v>6700</v>
      </c>
      <c r="D2463" s="88" t="s">
        <v>2862</v>
      </c>
      <c r="E2463" s="184" cm="1">
        <f t="array" ref="E2463">_xlfn.IFS($D2463=$O$5,C2463*$P$5,$D2463=$O$6,$C2463*$P$6,$D2463="AZN",$C2463)</f>
        <v>6700</v>
      </c>
      <c r="F2463" s="183" cm="1">
        <f t="array" ref="F2463">_xlfn.IFS($D2463=$O$5,$C2463*$P$5*0.01,$D2463=$O$6,$C2463*$P$6*0.01,$D2463="AZN",$C2463*0.08)</f>
        <v>536</v>
      </c>
    </row>
    <row r="2464" spans="1:6" x14ac:dyDescent="0.3">
      <c r="A2464" s="177" t="s">
        <v>1407</v>
      </c>
      <c r="B2464" s="178">
        <v>44490</v>
      </c>
      <c r="C2464" s="179">
        <v>7000</v>
      </c>
      <c r="D2464" s="88" t="s">
        <v>2862</v>
      </c>
      <c r="E2464" s="184" cm="1">
        <f t="array" ref="E2464">_xlfn.IFS($D2464=$O$5,C2464*$P$5,$D2464=$O$6,$C2464*$P$6,$D2464="AZN",$C2464)</f>
        <v>7000</v>
      </c>
      <c r="F2464" s="183" cm="1">
        <f t="array" ref="F2464">_xlfn.IFS($D2464=$O$5,$C2464*$P$5*0.01,$D2464=$O$6,$C2464*$P$6*0.01,$D2464="AZN",$C2464*0.08)</f>
        <v>560</v>
      </c>
    </row>
    <row r="2465" spans="1:6" x14ac:dyDescent="0.3">
      <c r="A2465" s="177" t="s">
        <v>387</v>
      </c>
      <c r="B2465" s="178">
        <v>44706</v>
      </c>
      <c r="C2465" s="179">
        <v>12000</v>
      </c>
      <c r="D2465" s="88" t="s">
        <v>2863</v>
      </c>
      <c r="E2465" s="184" cm="1">
        <f t="array" ref="E2465">_xlfn.IFS($D2465=$O$5,C2465*$P$5,$D2465=$O$6,$C2465*$P$6,$D2465="AZN",$C2465)</f>
        <v>20400</v>
      </c>
      <c r="F2465" s="183" cm="1">
        <f t="array" ref="F2465">_xlfn.IFS($D2465=$O$5,$C2465*$P$5*0.01,$D2465=$O$6,$C2465*$P$6*0.01,$D2465="AZN",$C2465*0.08)</f>
        <v>204</v>
      </c>
    </row>
    <row r="2466" spans="1:6" x14ac:dyDescent="0.3">
      <c r="A2466" s="177" t="s">
        <v>1552</v>
      </c>
      <c r="B2466" s="178">
        <v>44398</v>
      </c>
      <c r="C2466" s="179">
        <v>10600</v>
      </c>
      <c r="D2466" s="88" t="s">
        <v>2862</v>
      </c>
      <c r="E2466" s="184" cm="1">
        <f t="array" ref="E2466">_xlfn.IFS($D2466=$O$5,C2466*$P$5,$D2466=$O$6,$C2466*$P$6,$D2466="AZN",$C2466)</f>
        <v>10600</v>
      </c>
      <c r="F2466" s="183" cm="1">
        <f t="array" ref="F2466">_xlfn.IFS($D2466=$O$5,$C2466*$P$5*0.01,$D2466=$O$6,$C2466*$P$6*0.01,$D2466="AZN",$C2466*0.08)</f>
        <v>848</v>
      </c>
    </row>
    <row r="2467" spans="1:6" x14ac:dyDescent="0.3">
      <c r="A2467" s="177" t="s">
        <v>443</v>
      </c>
      <c r="B2467" s="178">
        <v>44633</v>
      </c>
      <c r="C2467" s="179">
        <v>3200</v>
      </c>
      <c r="D2467" s="88" t="s">
        <v>2863</v>
      </c>
      <c r="E2467" s="184" cm="1">
        <f t="array" ref="E2467">_xlfn.IFS($D2467=$O$5,C2467*$P$5,$D2467=$O$6,$C2467*$P$6,$D2467="AZN",$C2467)</f>
        <v>5440</v>
      </c>
      <c r="F2467" s="183" cm="1">
        <f t="array" ref="F2467">_xlfn.IFS($D2467=$O$5,$C2467*$P$5*0.01,$D2467=$O$6,$C2467*$P$6*0.01,$D2467="AZN",$C2467*0.08)</f>
        <v>54.4</v>
      </c>
    </row>
    <row r="2468" spans="1:6" x14ac:dyDescent="0.3">
      <c r="A2468" s="177" t="s">
        <v>867</v>
      </c>
      <c r="B2468" s="178">
        <v>44225</v>
      </c>
      <c r="C2468" s="179">
        <v>11700</v>
      </c>
      <c r="D2468" s="88" t="s">
        <v>2863</v>
      </c>
      <c r="E2468" s="184" cm="1">
        <f t="array" ref="E2468">_xlfn.IFS($D2468=$O$5,C2468*$P$5,$D2468=$O$6,$C2468*$P$6,$D2468="AZN",$C2468)</f>
        <v>19890</v>
      </c>
      <c r="F2468" s="183" cm="1">
        <f t="array" ref="F2468">_xlfn.IFS($D2468=$O$5,$C2468*$P$5*0.01,$D2468=$O$6,$C2468*$P$6*0.01,$D2468="AZN",$C2468*0.08)</f>
        <v>198.9</v>
      </c>
    </row>
    <row r="2469" spans="1:6" x14ac:dyDescent="0.3">
      <c r="A2469" s="177" t="s">
        <v>995</v>
      </c>
      <c r="B2469" s="178">
        <v>44210</v>
      </c>
      <c r="C2469" s="179">
        <v>13000</v>
      </c>
      <c r="D2469" s="88" t="s">
        <v>2863</v>
      </c>
      <c r="E2469" s="184" cm="1">
        <f t="array" ref="E2469">_xlfn.IFS($D2469=$O$5,C2469*$P$5,$D2469=$O$6,$C2469*$P$6,$D2469="AZN",$C2469)</f>
        <v>22100</v>
      </c>
      <c r="F2469" s="183" cm="1">
        <f t="array" ref="F2469">_xlfn.IFS($D2469=$O$5,$C2469*$P$5*0.01,$D2469=$O$6,$C2469*$P$6*0.01,$D2469="AZN",$C2469*0.08)</f>
        <v>221</v>
      </c>
    </row>
    <row r="2470" spans="1:6" x14ac:dyDescent="0.3">
      <c r="A2470" s="177" t="s">
        <v>999</v>
      </c>
      <c r="B2470" s="178">
        <v>44369</v>
      </c>
      <c r="C2470" s="179">
        <v>3400</v>
      </c>
      <c r="D2470" s="88" t="s">
        <v>2863</v>
      </c>
      <c r="E2470" s="184" cm="1">
        <f t="array" ref="E2470">_xlfn.IFS($D2470=$O$5,C2470*$P$5,$D2470=$O$6,$C2470*$P$6,$D2470="AZN",$C2470)</f>
        <v>5780</v>
      </c>
      <c r="F2470" s="183" cm="1">
        <f t="array" ref="F2470">_xlfn.IFS($D2470=$O$5,$C2470*$P$5*0.01,$D2470=$O$6,$C2470*$P$6*0.01,$D2470="AZN",$C2470*0.08)</f>
        <v>57.800000000000004</v>
      </c>
    </row>
    <row r="2471" spans="1:6" x14ac:dyDescent="0.3">
      <c r="A2471" s="177" t="s">
        <v>910</v>
      </c>
      <c r="B2471" s="178">
        <v>43540</v>
      </c>
      <c r="C2471" s="179">
        <v>5200</v>
      </c>
      <c r="D2471" s="88" t="s">
        <v>2864</v>
      </c>
      <c r="E2471" s="184" cm="1">
        <f t="array" ref="E2471">_xlfn.IFS($D2471=$O$5,C2471*$P$5,$D2471=$O$6,$C2471*$P$6,$D2471="AZN",$C2471)</f>
        <v>9445.7999999999993</v>
      </c>
      <c r="F2471" s="183" cm="1">
        <f t="array" ref="F2471">_xlfn.IFS($D2471=$O$5,$C2471*$P$5*0.01,$D2471=$O$6,$C2471*$P$6*0.01,$D2471="AZN",$C2471*0.08)</f>
        <v>94.457999999999998</v>
      </c>
    </row>
    <row r="2472" spans="1:6" x14ac:dyDescent="0.3">
      <c r="A2472" s="177" t="s">
        <v>1460</v>
      </c>
      <c r="B2472" s="178">
        <v>44171</v>
      </c>
      <c r="C2472" s="179">
        <v>7000</v>
      </c>
      <c r="D2472" s="88" t="s">
        <v>2863</v>
      </c>
      <c r="E2472" s="184" cm="1">
        <f t="array" ref="E2472">_xlfn.IFS($D2472=$O$5,C2472*$P$5,$D2472=$O$6,$C2472*$P$6,$D2472="AZN",$C2472)</f>
        <v>11900</v>
      </c>
      <c r="F2472" s="183" cm="1">
        <f t="array" ref="F2472">_xlfn.IFS($D2472=$O$5,$C2472*$P$5*0.01,$D2472=$O$6,$C2472*$P$6*0.01,$D2472="AZN",$C2472*0.08)</f>
        <v>119</v>
      </c>
    </row>
    <row r="2473" spans="1:6" x14ac:dyDescent="0.3">
      <c r="A2473" s="177" t="s">
        <v>512</v>
      </c>
      <c r="B2473" s="178">
        <v>44586</v>
      </c>
      <c r="C2473" s="179">
        <v>4700</v>
      </c>
      <c r="D2473" s="88" t="s">
        <v>2862</v>
      </c>
      <c r="E2473" s="184" cm="1">
        <f t="array" ref="E2473">_xlfn.IFS($D2473=$O$5,C2473*$P$5,$D2473=$O$6,$C2473*$P$6,$D2473="AZN",$C2473)</f>
        <v>4700</v>
      </c>
      <c r="F2473" s="183" cm="1">
        <f t="array" ref="F2473">_xlfn.IFS($D2473=$O$5,$C2473*$P$5*0.01,$D2473=$O$6,$C2473*$P$6*0.01,$D2473="AZN",$C2473*0.08)</f>
        <v>376</v>
      </c>
    </row>
    <row r="2474" spans="1:6" x14ac:dyDescent="0.3">
      <c r="A2474" s="177" t="s">
        <v>1553</v>
      </c>
      <c r="B2474" s="178">
        <v>44279</v>
      </c>
      <c r="C2474" s="179">
        <v>4300</v>
      </c>
      <c r="D2474" s="88" t="s">
        <v>2864</v>
      </c>
      <c r="E2474" s="184" cm="1">
        <f t="array" ref="E2474">_xlfn.IFS($D2474=$O$5,C2474*$P$5,$D2474=$O$6,$C2474*$P$6,$D2474="AZN",$C2474)</f>
        <v>7810.95</v>
      </c>
      <c r="F2474" s="183" cm="1">
        <f t="array" ref="F2474">_xlfn.IFS($D2474=$O$5,$C2474*$P$5*0.01,$D2474=$O$6,$C2474*$P$6*0.01,$D2474="AZN",$C2474*0.08)</f>
        <v>78.109499999999997</v>
      </c>
    </row>
    <row r="2475" spans="1:6" x14ac:dyDescent="0.3">
      <c r="A2475" s="177" t="s">
        <v>1095</v>
      </c>
      <c r="B2475" s="178">
        <v>44408</v>
      </c>
      <c r="C2475" s="179">
        <v>11300</v>
      </c>
      <c r="D2475" s="88" t="s">
        <v>2862</v>
      </c>
      <c r="E2475" s="184" cm="1">
        <f t="array" ref="E2475">_xlfn.IFS($D2475=$O$5,C2475*$P$5,$D2475=$O$6,$C2475*$P$6,$D2475="AZN",$C2475)</f>
        <v>11300</v>
      </c>
      <c r="F2475" s="183" cm="1">
        <f t="array" ref="F2475">_xlfn.IFS($D2475=$O$5,$C2475*$P$5*0.01,$D2475=$O$6,$C2475*$P$6*0.01,$D2475="AZN",$C2475*0.08)</f>
        <v>904</v>
      </c>
    </row>
    <row r="2476" spans="1:6" x14ac:dyDescent="0.3">
      <c r="A2476" s="177" t="s">
        <v>709</v>
      </c>
      <c r="B2476" s="178">
        <v>44029</v>
      </c>
      <c r="C2476" s="179">
        <v>6100</v>
      </c>
      <c r="D2476" s="88" t="s">
        <v>2862</v>
      </c>
      <c r="E2476" s="184" cm="1">
        <f t="array" ref="E2476">_xlfn.IFS($D2476=$O$5,C2476*$P$5,$D2476=$O$6,$C2476*$P$6,$D2476="AZN",$C2476)</f>
        <v>6100</v>
      </c>
      <c r="F2476" s="183" cm="1">
        <f t="array" ref="F2476">_xlfn.IFS($D2476=$O$5,$C2476*$P$5*0.01,$D2476=$O$6,$C2476*$P$6*0.01,$D2476="AZN",$C2476*0.08)</f>
        <v>488</v>
      </c>
    </row>
    <row r="2477" spans="1:6" x14ac:dyDescent="0.3">
      <c r="A2477" s="177" t="s">
        <v>1026</v>
      </c>
      <c r="B2477" s="178">
        <v>44105</v>
      </c>
      <c r="C2477" s="179">
        <v>6100</v>
      </c>
      <c r="D2477" s="88" t="s">
        <v>2862</v>
      </c>
      <c r="E2477" s="184" cm="1">
        <f t="array" ref="E2477">_xlfn.IFS($D2477=$O$5,C2477*$P$5,$D2477=$O$6,$C2477*$P$6,$D2477="AZN",$C2477)</f>
        <v>6100</v>
      </c>
      <c r="F2477" s="183" cm="1">
        <f t="array" ref="F2477">_xlfn.IFS($D2477=$O$5,$C2477*$P$5*0.01,$D2477=$O$6,$C2477*$P$6*0.01,$D2477="AZN",$C2477*0.08)</f>
        <v>488</v>
      </c>
    </row>
    <row r="2478" spans="1:6" x14ac:dyDescent="0.3">
      <c r="A2478" s="177" t="s">
        <v>884</v>
      </c>
      <c r="B2478" s="178">
        <v>44383</v>
      </c>
      <c r="C2478" s="179">
        <v>2400</v>
      </c>
      <c r="D2478" s="88" t="s">
        <v>2863</v>
      </c>
      <c r="E2478" s="184" cm="1">
        <f t="array" ref="E2478">_xlfn.IFS($D2478=$O$5,C2478*$P$5,$D2478=$O$6,$C2478*$P$6,$D2478="AZN",$C2478)</f>
        <v>4080</v>
      </c>
      <c r="F2478" s="183" cm="1">
        <f t="array" ref="F2478">_xlfn.IFS($D2478=$O$5,$C2478*$P$5*0.01,$D2478=$O$6,$C2478*$P$6*0.01,$D2478="AZN",$C2478*0.08)</f>
        <v>40.800000000000004</v>
      </c>
    </row>
    <row r="2479" spans="1:6" x14ac:dyDescent="0.3">
      <c r="A2479" s="177" t="s">
        <v>1058</v>
      </c>
      <c r="B2479" s="178">
        <v>44457</v>
      </c>
      <c r="C2479" s="179">
        <v>6500</v>
      </c>
      <c r="D2479" s="88" t="s">
        <v>2863</v>
      </c>
      <c r="E2479" s="184" cm="1">
        <f t="array" ref="E2479">_xlfn.IFS($D2479=$O$5,C2479*$P$5,$D2479=$O$6,$C2479*$P$6,$D2479="AZN",$C2479)</f>
        <v>11050</v>
      </c>
      <c r="F2479" s="183" cm="1">
        <f t="array" ref="F2479">_xlfn.IFS($D2479=$O$5,$C2479*$P$5*0.01,$D2479=$O$6,$C2479*$P$6*0.01,$D2479="AZN",$C2479*0.08)</f>
        <v>110.5</v>
      </c>
    </row>
    <row r="2480" spans="1:6" x14ac:dyDescent="0.3">
      <c r="A2480" s="177" t="s">
        <v>841</v>
      </c>
      <c r="B2480" s="178">
        <v>43922</v>
      </c>
      <c r="C2480" s="179">
        <v>8300</v>
      </c>
      <c r="D2480" s="88" t="s">
        <v>2864</v>
      </c>
      <c r="E2480" s="184" cm="1">
        <f t="array" ref="E2480">_xlfn.IFS($D2480=$O$5,C2480*$P$5,$D2480=$O$6,$C2480*$P$6,$D2480="AZN",$C2480)</f>
        <v>15076.95</v>
      </c>
      <c r="F2480" s="183" cm="1">
        <f t="array" ref="F2480">_xlfn.IFS($D2480=$O$5,$C2480*$P$5*0.01,$D2480=$O$6,$C2480*$P$6*0.01,$D2480="AZN",$C2480*0.08)</f>
        <v>150.76950000000002</v>
      </c>
    </row>
    <row r="2481" spans="1:6" x14ac:dyDescent="0.3">
      <c r="A2481" s="177" t="s">
        <v>1554</v>
      </c>
      <c r="B2481" s="178">
        <v>44531</v>
      </c>
      <c r="C2481" s="179">
        <v>8600</v>
      </c>
      <c r="D2481" s="88" t="s">
        <v>2863</v>
      </c>
      <c r="E2481" s="184" cm="1">
        <f t="array" ref="E2481">_xlfn.IFS($D2481=$O$5,C2481*$P$5,$D2481=$O$6,$C2481*$P$6,$D2481="AZN",$C2481)</f>
        <v>14620</v>
      </c>
      <c r="F2481" s="183" cm="1">
        <f t="array" ref="F2481">_xlfn.IFS($D2481=$O$5,$C2481*$P$5*0.01,$D2481=$O$6,$C2481*$P$6*0.01,$D2481="AZN",$C2481*0.08)</f>
        <v>146.20000000000002</v>
      </c>
    </row>
    <row r="2482" spans="1:6" x14ac:dyDescent="0.3">
      <c r="A2482" s="177" t="s">
        <v>147</v>
      </c>
      <c r="B2482" s="178">
        <v>44679</v>
      </c>
      <c r="C2482" s="179">
        <v>9100</v>
      </c>
      <c r="D2482" s="88" t="s">
        <v>2863</v>
      </c>
      <c r="E2482" s="184" cm="1">
        <f t="array" ref="E2482">_xlfn.IFS($D2482=$O$5,C2482*$P$5,$D2482=$O$6,$C2482*$P$6,$D2482="AZN",$C2482)</f>
        <v>15470</v>
      </c>
      <c r="F2482" s="183" cm="1">
        <f t="array" ref="F2482">_xlfn.IFS($D2482=$O$5,$C2482*$P$5*0.01,$D2482=$O$6,$C2482*$P$6*0.01,$D2482="AZN",$C2482*0.08)</f>
        <v>154.70000000000002</v>
      </c>
    </row>
    <row r="2483" spans="1:6" x14ac:dyDescent="0.3">
      <c r="A2483" s="177" t="s">
        <v>536</v>
      </c>
      <c r="B2483" s="178">
        <v>44157</v>
      </c>
      <c r="C2483" s="179">
        <v>5400</v>
      </c>
      <c r="D2483" s="88" t="s">
        <v>2863</v>
      </c>
      <c r="E2483" s="184" cm="1">
        <f t="array" ref="E2483">_xlfn.IFS($D2483=$O$5,C2483*$P$5,$D2483=$O$6,$C2483*$P$6,$D2483="AZN",$C2483)</f>
        <v>9180</v>
      </c>
      <c r="F2483" s="183" cm="1">
        <f t="array" ref="F2483">_xlfn.IFS($D2483=$O$5,$C2483*$P$5*0.01,$D2483=$O$6,$C2483*$P$6*0.01,$D2483="AZN",$C2483*0.08)</f>
        <v>91.8</v>
      </c>
    </row>
    <row r="2484" spans="1:6" x14ac:dyDescent="0.3">
      <c r="A2484" s="177" t="s">
        <v>276</v>
      </c>
      <c r="B2484" s="178">
        <v>44602</v>
      </c>
      <c r="C2484" s="179">
        <v>1300</v>
      </c>
      <c r="D2484" s="88" t="s">
        <v>2864</v>
      </c>
      <c r="E2484" s="184" cm="1">
        <f t="array" ref="E2484">_xlfn.IFS($D2484=$O$5,C2484*$P$5,$D2484=$O$6,$C2484*$P$6,$D2484="AZN",$C2484)</f>
        <v>2361.4499999999998</v>
      </c>
      <c r="F2484" s="183" cm="1">
        <f t="array" ref="F2484">_xlfn.IFS($D2484=$O$5,$C2484*$P$5*0.01,$D2484=$O$6,$C2484*$P$6*0.01,$D2484="AZN",$C2484*0.08)</f>
        <v>23.6145</v>
      </c>
    </row>
    <row r="2485" spans="1:6" x14ac:dyDescent="0.3">
      <c r="A2485" s="177" t="s">
        <v>1555</v>
      </c>
      <c r="B2485" s="178">
        <v>43816</v>
      </c>
      <c r="C2485" s="179">
        <v>6100</v>
      </c>
      <c r="D2485" s="88" t="s">
        <v>2864</v>
      </c>
      <c r="E2485" s="184" cm="1">
        <f t="array" ref="E2485">_xlfn.IFS($D2485=$O$5,C2485*$P$5,$D2485=$O$6,$C2485*$P$6,$D2485="AZN",$C2485)</f>
        <v>11080.65</v>
      </c>
      <c r="F2485" s="183" cm="1">
        <f t="array" ref="F2485">_xlfn.IFS($D2485=$O$5,$C2485*$P$5*0.01,$D2485=$O$6,$C2485*$P$6*0.01,$D2485="AZN",$C2485*0.08)</f>
        <v>110.8065</v>
      </c>
    </row>
    <row r="2486" spans="1:6" x14ac:dyDescent="0.3">
      <c r="A2486" s="177" t="s">
        <v>296</v>
      </c>
      <c r="B2486" s="178">
        <v>44177</v>
      </c>
      <c r="C2486" s="179">
        <v>4900</v>
      </c>
      <c r="D2486" s="88" t="s">
        <v>2864</v>
      </c>
      <c r="E2486" s="184" cm="1">
        <f t="array" ref="E2486">_xlfn.IFS($D2486=$O$5,C2486*$P$5,$D2486=$O$6,$C2486*$P$6,$D2486="AZN",$C2486)</f>
        <v>8900.85</v>
      </c>
      <c r="F2486" s="183" cm="1">
        <f t="array" ref="F2486">_xlfn.IFS($D2486=$O$5,$C2486*$P$5*0.01,$D2486=$O$6,$C2486*$P$6*0.01,$D2486="AZN",$C2486*0.08)</f>
        <v>89.008500000000012</v>
      </c>
    </row>
    <row r="2487" spans="1:6" x14ac:dyDescent="0.3">
      <c r="A2487" s="177" t="s">
        <v>829</v>
      </c>
      <c r="B2487" s="178">
        <v>44277</v>
      </c>
      <c r="C2487" s="179">
        <v>12600</v>
      </c>
      <c r="D2487" s="88" t="s">
        <v>2864</v>
      </c>
      <c r="E2487" s="184" cm="1">
        <f t="array" ref="E2487">_xlfn.IFS($D2487=$O$5,C2487*$P$5,$D2487=$O$6,$C2487*$P$6,$D2487="AZN",$C2487)</f>
        <v>22887.9</v>
      </c>
      <c r="F2487" s="183" cm="1">
        <f t="array" ref="F2487">_xlfn.IFS($D2487=$O$5,$C2487*$P$5*0.01,$D2487=$O$6,$C2487*$P$6*0.01,$D2487="AZN",$C2487*0.08)</f>
        <v>228.87900000000002</v>
      </c>
    </row>
    <row r="2488" spans="1:6" x14ac:dyDescent="0.3">
      <c r="A2488" s="177" t="s">
        <v>1481</v>
      </c>
      <c r="B2488" s="178">
        <v>43844</v>
      </c>
      <c r="C2488" s="179">
        <v>12300</v>
      </c>
      <c r="D2488" s="88" t="s">
        <v>2862</v>
      </c>
      <c r="E2488" s="184" cm="1">
        <f t="array" ref="E2488">_xlfn.IFS($D2488=$O$5,C2488*$P$5,$D2488=$O$6,$C2488*$P$6,$D2488="AZN",$C2488)</f>
        <v>12300</v>
      </c>
      <c r="F2488" s="183" cm="1">
        <f t="array" ref="F2488">_xlfn.IFS($D2488=$O$5,$C2488*$P$5*0.01,$D2488=$O$6,$C2488*$P$6*0.01,$D2488="AZN",$C2488*0.08)</f>
        <v>984</v>
      </c>
    </row>
    <row r="2489" spans="1:6" x14ac:dyDescent="0.3">
      <c r="A2489" s="177" t="s">
        <v>1107</v>
      </c>
      <c r="B2489" s="178">
        <v>44418</v>
      </c>
      <c r="C2489" s="179">
        <v>9000</v>
      </c>
      <c r="D2489" s="88" t="s">
        <v>2862</v>
      </c>
      <c r="E2489" s="184" cm="1">
        <f t="array" ref="E2489">_xlfn.IFS($D2489=$O$5,C2489*$P$5,$D2489=$O$6,$C2489*$P$6,$D2489="AZN",$C2489)</f>
        <v>9000</v>
      </c>
      <c r="F2489" s="183" cm="1">
        <f t="array" ref="F2489">_xlfn.IFS($D2489=$O$5,$C2489*$P$5*0.01,$D2489=$O$6,$C2489*$P$6*0.01,$D2489="AZN",$C2489*0.08)</f>
        <v>720</v>
      </c>
    </row>
    <row r="2490" spans="1:6" x14ac:dyDescent="0.3">
      <c r="A2490" s="177" t="s">
        <v>537</v>
      </c>
      <c r="B2490" s="178">
        <v>43867</v>
      </c>
      <c r="C2490" s="179">
        <v>9600</v>
      </c>
      <c r="D2490" s="88" t="s">
        <v>2863</v>
      </c>
      <c r="E2490" s="184" cm="1">
        <f t="array" ref="E2490">_xlfn.IFS($D2490=$O$5,C2490*$P$5,$D2490=$O$6,$C2490*$P$6,$D2490="AZN",$C2490)</f>
        <v>16320</v>
      </c>
      <c r="F2490" s="183" cm="1">
        <f t="array" ref="F2490">_xlfn.IFS($D2490=$O$5,$C2490*$P$5*0.01,$D2490=$O$6,$C2490*$P$6*0.01,$D2490="AZN",$C2490*0.08)</f>
        <v>163.20000000000002</v>
      </c>
    </row>
    <row r="2491" spans="1:6" x14ac:dyDescent="0.3">
      <c r="A2491" s="177" t="s">
        <v>695</v>
      </c>
      <c r="B2491" s="178">
        <v>43833</v>
      </c>
      <c r="C2491" s="179">
        <v>9800</v>
      </c>
      <c r="D2491" s="88" t="s">
        <v>2864</v>
      </c>
      <c r="E2491" s="184" cm="1">
        <f t="array" ref="E2491">_xlfn.IFS($D2491=$O$5,C2491*$P$5,$D2491=$O$6,$C2491*$P$6,$D2491="AZN",$C2491)</f>
        <v>17801.7</v>
      </c>
      <c r="F2491" s="183" cm="1">
        <f t="array" ref="F2491">_xlfn.IFS($D2491=$O$5,$C2491*$P$5*0.01,$D2491=$O$6,$C2491*$P$6*0.01,$D2491="AZN",$C2491*0.08)</f>
        <v>178.01700000000002</v>
      </c>
    </row>
    <row r="2492" spans="1:6" x14ac:dyDescent="0.3">
      <c r="A2492" s="177" t="s">
        <v>396</v>
      </c>
      <c r="B2492" s="178">
        <v>44767</v>
      </c>
      <c r="C2492" s="179">
        <v>3900</v>
      </c>
      <c r="D2492" s="88" t="s">
        <v>2864</v>
      </c>
      <c r="E2492" s="184" cm="1">
        <f t="array" ref="E2492">_xlfn.IFS($D2492=$O$5,C2492*$P$5,$D2492=$O$6,$C2492*$P$6,$D2492="AZN",$C2492)</f>
        <v>7084.35</v>
      </c>
      <c r="F2492" s="183" cm="1">
        <f t="array" ref="F2492">_xlfn.IFS($D2492=$O$5,$C2492*$P$5*0.01,$D2492=$O$6,$C2492*$P$6*0.01,$D2492="AZN",$C2492*0.08)</f>
        <v>70.843500000000006</v>
      </c>
    </row>
    <row r="2493" spans="1:6" x14ac:dyDescent="0.3">
      <c r="A2493" s="177" t="s">
        <v>754</v>
      </c>
      <c r="B2493" s="178">
        <v>44378</v>
      </c>
      <c r="C2493" s="179">
        <v>11200</v>
      </c>
      <c r="D2493" s="88" t="s">
        <v>2864</v>
      </c>
      <c r="E2493" s="184" cm="1">
        <f t="array" ref="E2493">_xlfn.IFS($D2493=$O$5,C2493*$P$5,$D2493=$O$6,$C2493*$P$6,$D2493="AZN",$C2493)</f>
        <v>20344.8</v>
      </c>
      <c r="F2493" s="183" cm="1">
        <f t="array" ref="F2493">_xlfn.IFS($D2493=$O$5,$C2493*$P$5*0.01,$D2493=$O$6,$C2493*$P$6*0.01,$D2493="AZN",$C2493*0.08)</f>
        <v>203.44800000000001</v>
      </c>
    </row>
    <row r="2494" spans="1:6" x14ac:dyDescent="0.3">
      <c r="A2494" s="177" t="s">
        <v>1556</v>
      </c>
      <c r="B2494" s="178">
        <v>44438</v>
      </c>
      <c r="C2494" s="179">
        <v>8000</v>
      </c>
      <c r="D2494" s="88" t="s">
        <v>2862</v>
      </c>
      <c r="E2494" s="184" cm="1">
        <f t="array" ref="E2494">_xlfn.IFS($D2494=$O$5,C2494*$P$5,$D2494=$O$6,$C2494*$P$6,$D2494="AZN",$C2494)</f>
        <v>8000</v>
      </c>
      <c r="F2494" s="183" cm="1">
        <f t="array" ref="F2494">_xlfn.IFS($D2494=$O$5,$C2494*$P$5*0.01,$D2494=$O$6,$C2494*$P$6*0.01,$D2494="AZN",$C2494*0.08)</f>
        <v>640</v>
      </c>
    </row>
    <row r="2495" spans="1:6" x14ac:dyDescent="0.3">
      <c r="A2495" s="177" t="s">
        <v>1334</v>
      </c>
      <c r="B2495" s="178">
        <v>44246</v>
      </c>
      <c r="C2495" s="179">
        <v>1500</v>
      </c>
      <c r="D2495" s="88" t="s">
        <v>2862</v>
      </c>
      <c r="E2495" s="184" cm="1">
        <f t="array" ref="E2495">_xlfn.IFS($D2495=$O$5,C2495*$P$5,$D2495=$O$6,$C2495*$P$6,$D2495="AZN",$C2495)</f>
        <v>1500</v>
      </c>
      <c r="F2495" s="183" cm="1">
        <f t="array" ref="F2495">_xlfn.IFS($D2495=$O$5,$C2495*$P$5*0.01,$D2495=$O$6,$C2495*$P$6*0.01,$D2495="AZN",$C2495*0.08)</f>
        <v>120</v>
      </c>
    </row>
    <row r="2496" spans="1:6" x14ac:dyDescent="0.3">
      <c r="A2496" s="177" t="s">
        <v>1557</v>
      </c>
      <c r="B2496" s="178">
        <v>44423</v>
      </c>
      <c r="C2496" s="179">
        <v>12200</v>
      </c>
      <c r="D2496" s="88" t="s">
        <v>2863</v>
      </c>
      <c r="E2496" s="184" cm="1">
        <f t="array" ref="E2496">_xlfn.IFS($D2496=$O$5,C2496*$P$5,$D2496=$O$6,$C2496*$P$6,$D2496="AZN",$C2496)</f>
        <v>20740</v>
      </c>
      <c r="F2496" s="183" cm="1">
        <f t="array" ref="F2496">_xlfn.IFS($D2496=$O$5,$C2496*$P$5*0.01,$D2496=$O$6,$C2496*$P$6*0.01,$D2496="AZN",$C2496*0.08)</f>
        <v>207.4</v>
      </c>
    </row>
    <row r="2497" spans="1:6" x14ac:dyDescent="0.3">
      <c r="A2497" s="177" t="s">
        <v>1558</v>
      </c>
      <c r="B2497" s="178">
        <v>44278</v>
      </c>
      <c r="C2497" s="179">
        <v>7100</v>
      </c>
      <c r="D2497" s="88" t="s">
        <v>2864</v>
      </c>
      <c r="E2497" s="184" cm="1">
        <f t="array" ref="E2497">_xlfn.IFS($D2497=$O$5,C2497*$P$5,$D2497=$O$6,$C2497*$P$6,$D2497="AZN",$C2497)</f>
        <v>12897.15</v>
      </c>
      <c r="F2497" s="183" cm="1">
        <f t="array" ref="F2497">_xlfn.IFS($D2497=$O$5,$C2497*$P$5*0.01,$D2497=$O$6,$C2497*$P$6*0.01,$D2497="AZN",$C2497*0.08)</f>
        <v>128.97149999999999</v>
      </c>
    </row>
    <row r="2498" spans="1:6" x14ac:dyDescent="0.3">
      <c r="A2498" s="177" t="s">
        <v>786</v>
      </c>
      <c r="B2498" s="178">
        <v>44578</v>
      </c>
      <c r="C2498" s="179">
        <v>11200</v>
      </c>
      <c r="D2498" s="88" t="s">
        <v>2862</v>
      </c>
      <c r="E2498" s="184" cm="1">
        <f t="array" ref="E2498">_xlfn.IFS($D2498=$O$5,C2498*$P$5,$D2498=$O$6,$C2498*$P$6,$D2498="AZN",$C2498)</f>
        <v>11200</v>
      </c>
      <c r="F2498" s="183" cm="1">
        <f t="array" ref="F2498">_xlfn.IFS($D2498=$O$5,$C2498*$P$5*0.01,$D2498=$O$6,$C2498*$P$6*0.01,$D2498="AZN",$C2498*0.08)</f>
        <v>896</v>
      </c>
    </row>
    <row r="2499" spans="1:6" x14ac:dyDescent="0.3">
      <c r="A2499" s="177" t="s">
        <v>1559</v>
      </c>
      <c r="B2499" s="178">
        <v>44039</v>
      </c>
      <c r="C2499" s="179">
        <v>8600</v>
      </c>
      <c r="D2499" s="88" t="s">
        <v>2864</v>
      </c>
      <c r="E2499" s="184" cm="1">
        <f t="array" ref="E2499">_xlfn.IFS($D2499=$O$5,C2499*$P$5,$D2499=$O$6,$C2499*$P$6,$D2499="AZN",$C2499)</f>
        <v>15621.9</v>
      </c>
      <c r="F2499" s="183" cm="1">
        <f t="array" ref="F2499">_xlfn.IFS($D2499=$O$5,$C2499*$P$5*0.01,$D2499=$O$6,$C2499*$P$6*0.01,$D2499="AZN",$C2499*0.08)</f>
        <v>156.21899999999999</v>
      </c>
    </row>
    <row r="2500" spans="1:6" x14ac:dyDescent="0.3">
      <c r="A2500" s="177" t="s">
        <v>166</v>
      </c>
      <c r="B2500" s="178">
        <v>44557</v>
      </c>
      <c r="C2500" s="179">
        <v>10700</v>
      </c>
      <c r="D2500" s="88" t="s">
        <v>2864</v>
      </c>
      <c r="E2500" s="184" cm="1">
        <f t="array" ref="E2500">_xlfn.IFS($D2500=$O$5,C2500*$P$5,$D2500=$O$6,$C2500*$P$6,$D2500="AZN",$C2500)</f>
        <v>19436.55</v>
      </c>
      <c r="F2500" s="183" cm="1">
        <f t="array" ref="F2500">_xlfn.IFS($D2500=$O$5,$C2500*$P$5*0.01,$D2500=$O$6,$C2500*$P$6*0.01,$D2500="AZN",$C2500*0.08)</f>
        <v>194.3655</v>
      </c>
    </row>
    <row r="2501" spans="1:6" x14ac:dyDescent="0.3">
      <c r="A2501" s="177" t="s">
        <v>1074</v>
      </c>
      <c r="B2501" s="178">
        <v>44280</v>
      </c>
      <c r="C2501" s="179">
        <v>5900</v>
      </c>
      <c r="D2501" s="88" t="s">
        <v>2862</v>
      </c>
      <c r="E2501" s="184" cm="1">
        <f t="array" ref="E2501">_xlfn.IFS($D2501=$O$5,C2501*$P$5,$D2501=$O$6,$C2501*$P$6,$D2501="AZN",$C2501)</f>
        <v>5900</v>
      </c>
      <c r="F2501" s="183" cm="1">
        <f t="array" ref="F2501">_xlfn.IFS($D2501=$O$5,$C2501*$P$5*0.01,$D2501=$O$6,$C2501*$P$6*0.01,$D2501="AZN",$C2501*0.08)</f>
        <v>472</v>
      </c>
    </row>
    <row r="2502" spans="1:6" x14ac:dyDescent="0.3">
      <c r="A2502" s="177" t="s">
        <v>199</v>
      </c>
      <c r="B2502" s="178">
        <v>43769</v>
      </c>
      <c r="C2502" s="179">
        <v>9500</v>
      </c>
      <c r="D2502" s="88" t="s">
        <v>2862</v>
      </c>
      <c r="E2502" s="184" cm="1">
        <f t="array" ref="E2502">_xlfn.IFS($D2502=$O$5,C2502*$P$5,$D2502=$O$6,$C2502*$P$6,$D2502="AZN",$C2502)</f>
        <v>9500</v>
      </c>
      <c r="F2502" s="183" cm="1">
        <f t="array" ref="F2502">_xlfn.IFS($D2502=$O$5,$C2502*$P$5*0.01,$D2502=$O$6,$C2502*$P$6*0.01,$D2502="AZN",$C2502*0.08)</f>
        <v>760</v>
      </c>
    </row>
    <row r="2503" spans="1:6" x14ac:dyDescent="0.3">
      <c r="A2503" s="177" t="s">
        <v>260</v>
      </c>
      <c r="B2503" s="178">
        <v>44393</v>
      </c>
      <c r="C2503" s="179">
        <v>8300</v>
      </c>
      <c r="D2503" s="88" t="s">
        <v>2864</v>
      </c>
      <c r="E2503" s="184" cm="1">
        <f t="array" ref="E2503">_xlfn.IFS($D2503=$O$5,C2503*$P$5,$D2503=$O$6,$C2503*$P$6,$D2503="AZN",$C2503)</f>
        <v>15076.95</v>
      </c>
      <c r="F2503" s="183" cm="1">
        <f t="array" ref="F2503">_xlfn.IFS($D2503=$O$5,$C2503*$P$5*0.01,$D2503=$O$6,$C2503*$P$6*0.01,$D2503="AZN",$C2503*0.08)</f>
        <v>150.76950000000002</v>
      </c>
    </row>
    <row r="2504" spans="1:6" x14ac:dyDescent="0.3">
      <c r="A2504" s="177" t="s">
        <v>451</v>
      </c>
      <c r="B2504" s="178">
        <v>44189</v>
      </c>
      <c r="C2504" s="179">
        <v>6200</v>
      </c>
      <c r="D2504" s="88" t="s">
        <v>2862</v>
      </c>
      <c r="E2504" s="184" cm="1">
        <f t="array" ref="E2504">_xlfn.IFS($D2504=$O$5,C2504*$P$5,$D2504=$O$6,$C2504*$P$6,$D2504="AZN",$C2504)</f>
        <v>6200</v>
      </c>
      <c r="F2504" s="183" cm="1">
        <f t="array" ref="F2504">_xlfn.IFS($D2504=$O$5,$C2504*$P$5*0.01,$D2504=$O$6,$C2504*$P$6*0.01,$D2504="AZN",$C2504*0.08)</f>
        <v>496</v>
      </c>
    </row>
    <row r="2505" spans="1:6" x14ac:dyDescent="0.3">
      <c r="A2505" s="177" t="s">
        <v>1292</v>
      </c>
      <c r="B2505" s="178">
        <v>44250</v>
      </c>
      <c r="C2505" s="179">
        <v>2500</v>
      </c>
      <c r="D2505" s="88" t="s">
        <v>2862</v>
      </c>
      <c r="E2505" s="184" cm="1">
        <f t="array" ref="E2505">_xlfn.IFS($D2505=$O$5,C2505*$P$5,$D2505=$O$6,$C2505*$P$6,$D2505="AZN",$C2505)</f>
        <v>2500</v>
      </c>
      <c r="F2505" s="183" cm="1">
        <f t="array" ref="F2505">_xlfn.IFS($D2505=$O$5,$C2505*$P$5*0.01,$D2505=$O$6,$C2505*$P$6*0.01,$D2505="AZN",$C2505*0.08)</f>
        <v>200</v>
      </c>
    </row>
    <row r="2506" spans="1:6" x14ac:dyDescent="0.3">
      <c r="A2506" s="177" t="s">
        <v>1560</v>
      </c>
      <c r="B2506" s="178">
        <v>44286</v>
      </c>
      <c r="C2506" s="179">
        <v>10500</v>
      </c>
      <c r="D2506" s="88" t="s">
        <v>2862</v>
      </c>
      <c r="E2506" s="184" cm="1">
        <f t="array" ref="E2506">_xlfn.IFS($D2506=$O$5,C2506*$P$5,$D2506=$O$6,$C2506*$P$6,$D2506="AZN",$C2506)</f>
        <v>10500</v>
      </c>
      <c r="F2506" s="183" cm="1">
        <f t="array" ref="F2506">_xlfn.IFS($D2506=$O$5,$C2506*$P$5*0.01,$D2506=$O$6,$C2506*$P$6*0.01,$D2506="AZN",$C2506*0.08)</f>
        <v>840</v>
      </c>
    </row>
    <row r="2507" spans="1:6" x14ac:dyDescent="0.3">
      <c r="A2507" s="177" t="s">
        <v>290</v>
      </c>
      <c r="B2507" s="178">
        <v>44110</v>
      </c>
      <c r="C2507" s="179">
        <v>1200</v>
      </c>
      <c r="D2507" s="88" t="s">
        <v>2863</v>
      </c>
      <c r="E2507" s="184" cm="1">
        <f t="array" ref="E2507">_xlfn.IFS($D2507=$O$5,C2507*$P$5,$D2507=$O$6,$C2507*$P$6,$D2507="AZN",$C2507)</f>
        <v>2040</v>
      </c>
      <c r="F2507" s="183" cm="1">
        <f t="array" ref="F2507">_xlfn.IFS($D2507=$O$5,$C2507*$P$5*0.01,$D2507=$O$6,$C2507*$P$6*0.01,$D2507="AZN",$C2507*0.08)</f>
        <v>20.400000000000002</v>
      </c>
    </row>
    <row r="2508" spans="1:6" x14ac:dyDescent="0.3">
      <c r="A2508" s="177" t="s">
        <v>686</v>
      </c>
      <c r="B2508" s="178">
        <v>43971</v>
      </c>
      <c r="C2508" s="179">
        <v>5400</v>
      </c>
      <c r="D2508" s="88" t="s">
        <v>2863</v>
      </c>
      <c r="E2508" s="184" cm="1">
        <f t="array" ref="E2508">_xlfn.IFS($D2508=$O$5,C2508*$P$5,$D2508=$O$6,$C2508*$P$6,$D2508="AZN",$C2508)</f>
        <v>9180</v>
      </c>
      <c r="F2508" s="183" cm="1">
        <f t="array" ref="F2508">_xlfn.IFS($D2508=$O$5,$C2508*$P$5*0.01,$D2508=$O$6,$C2508*$P$6*0.01,$D2508="AZN",$C2508*0.08)</f>
        <v>91.8</v>
      </c>
    </row>
    <row r="2509" spans="1:6" x14ac:dyDescent="0.3">
      <c r="A2509" s="177" t="s">
        <v>1561</v>
      </c>
      <c r="B2509" s="178">
        <v>44186</v>
      </c>
      <c r="C2509" s="179">
        <v>2000</v>
      </c>
      <c r="D2509" s="88" t="s">
        <v>2864</v>
      </c>
      <c r="E2509" s="184" cm="1">
        <f t="array" ref="E2509">_xlfn.IFS($D2509=$O$5,C2509*$P$5,$D2509=$O$6,$C2509*$P$6,$D2509="AZN",$C2509)</f>
        <v>3633</v>
      </c>
      <c r="F2509" s="183" cm="1">
        <f t="array" ref="F2509">_xlfn.IFS($D2509=$O$5,$C2509*$P$5*0.01,$D2509=$O$6,$C2509*$P$6*0.01,$D2509="AZN",$C2509*0.08)</f>
        <v>36.33</v>
      </c>
    </row>
    <row r="2510" spans="1:6" x14ac:dyDescent="0.3">
      <c r="A2510" s="177" t="s">
        <v>550</v>
      </c>
      <c r="B2510" s="178">
        <v>44199</v>
      </c>
      <c r="C2510" s="179">
        <v>7600</v>
      </c>
      <c r="D2510" s="88" t="s">
        <v>2864</v>
      </c>
      <c r="E2510" s="184" cm="1">
        <f t="array" ref="E2510">_xlfn.IFS($D2510=$O$5,C2510*$P$5,$D2510=$O$6,$C2510*$P$6,$D2510="AZN",$C2510)</f>
        <v>13805.4</v>
      </c>
      <c r="F2510" s="183" cm="1">
        <f t="array" ref="F2510">_xlfn.IFS($D2510=$O$5,$C2510*$P$5*0.01,$D2510=$O$6,$C2510*$P$6*0.01,$D2510="AZN",$C2510*0.08)</f>
        <v>138.054</v>
      </c>
    </row>
    <row r="2511" spans="1:6" x14ac:dyDescent="0.3">
      <c r="A2511" s="177" t="s">
        <v>1119</v>
      </c>
      <c r="B2511" s="178">
        <v>44185</v>
      </c>
      <c r="C2511" s="179">
        <v>12300</v>
      </c>
      <c r="D2511" s="88" t="s">
        <v>2862</v>
      </c>
      <c r="E2511" s="184" cm="1">
        <f t="array" ref="E2511">_xlfn.IFS($D2511=$O$5,C2511*$P$5,$D2511=$O$6,$C2511*$P$6,$D2511="AZN",$C2511)</f>
        <v>12300</v>
      </c>
      <c r="F2511" s="183" cm="1">
        <f t="array" ref="F2511">_xlfn.IFS($D2511=$O$5,$C2511*$P$5*0.01,$D2511=$O$6,$C2511*$P$6*0.01,$D2511="AZN",$C2511*0.08)</f>
        <v>984</v>
      </c>
    </row>
    <row r="2512" spans="1:6" x14ac:dyDescent="0.3">
      <c r="A2512" s="177" t="s">
        <v>245</v>
      </c>
      <c r="B2512" s="178">
        <v>44176</v>
      </c>
      <c r="C2512" s="179">
        <v>8600</v>
      </c>
      <c r="D2512" s="88" t="s">
        <v>2864</v>
      </c>
      <c r="E2512" s="184" cm="1">
        <f t="array" ref="E2512">_xlfn.IFS($D2512=$O$5,C2512*$P$5,$D2512=$O$6,$C2512*$P$6,$D2512="AZN",$C2512)</f>
        <v>15621.9</v>
      </c>
      <c r="F2512" s="183" cm="1">
        <f t="array" ref="F2512">_xlfn.IFS($D2512=$O$5,$C2512*$P$5*0.01,$D2512=$O$6,$C2512*$P$6*0.01,$D2512="AZN",$C2512*0.08)</f>
        <v>156.21899999999999</v>
      </c>
    </row>
    <row r="2513" spans="1:6" x14ac:dyDescent="0.3">
      <c r="A2513" s="177" t="s">
        <v>1562</v>
      </c>
      <c r="B2513" s="178">
        <v>44172</v>
      </c>
      <c r="C2513" s="179">
        <v>12600</v>
      </c>
      <c r="D2513" s="88" t="s">
        <v>2863</v>
      </c>
      <c r="E2513" s="184" cm="1">
        <f t="array" ref="E2513">_xlfn.IFS($D2513=$O$5,C2513*$P$5,$D2513=$O$6,$C2513*$P$6,$D2513="AZN",$C2513)</f>
        <v>21420</v>
      </c>
      <c r="F2513" s="183" cm="1">
        <f t="array" ref="F2513">_xlfn.IFS($D2513=$O$5,$C2513*$P$5*0.01,$D2513=$O$6,$C2513*$P$6*0.01,$D2513="AZN",$C2513*0.08)</f>
        <v>214.20000000000002</v>
      </c>
    </row>
    <row r="2514" spans="1:6" x14ac:dyDescent="0.3">
      <c r="A2514" s="177" t="s">
        <v>747</v>
      </c>
      <c r="B2514" s="178">
        <v>44460</v>
      </c>
      <c r="C2514" s="179">
        <v>11800</v>
      </c>
      <c r="D2514" s="88" t="s">
        <v>2862</v>
      </c>
      <c r="E2514" s="184" cm="1">
        <f t="array" ref="E2514">_xlfn.IFS($D2514=$O$5,C2514*$P$5,$D2514=$O$6,$C2514*$P$6,$D2514="AZN",$C2514)</f>
        <v>11800</v>
      </c>
      <c r="F2514" s="183" cm="1">
        <f t="array" ref="F2514">_xlfn.IFS($D2514=$O$5,$C2514*$P$5*0.01,$D2514=$O$6,$C2514*$P$6*0.01,$D2514="AZN",$C2514*0.08)</f>
        <v>944</v>
      </c>
    </row>
    <row r="2515" spans="1:6" x14ac:dyDescent="0.3">
      <c r="A2515" s="177" t="s">
        <v>1563</v>
      </c>
      <c r="B2515" s="178">
        <v>44606</v>
      </c>
      <c r="C2515" s="179">
        <v>6400</v>
      </c>
      <c r="D2515" s="88" t="s">
        <v>2862</v>
      </c>
      <c r="E2515" s="184" cm="1">
        <f t="array" ref="E2515">_xlfn.IFS($D2515=$O$5,C2515*$P$5,$D2515=$O$6,$C2515*$P$6,$D2515="AZN",$C2515)</f>
        <v>6400</v>
      </c>
      <c r="F2515" s="183" cm="1">
        <f t="array" ref="F2515">_xlfn.IFS($D2515=$O$5,$C2515*$P$5*0.01,$D2515=$O$6,$C2515*$P$6*0.01,$D2515="AZN",$C2515*0.08)</f>
        <v>512</v>
      </c>
    </row>
    <row r="2516" spans="1:6" x14ac:dyDescent="0.3">
      <c r="A2516" s="177" t="s">
        <v>1564</v>
      </c>
      <c r="B2516" s="178">
        <v>44203</v>
      </c>
      <c r="C2516" s="179">
        <v>11800</v>
      </c>
      <c r="D2516" s="88" t="s">
        <v>2863</v>
      </c>
      <c r="E2516" s="184" cm="1">
        <f t="array" ref="E2516">_xlfn.IFS($D2516=$O$5,C2516*$P$5,$D2516=$O$6,$C2516*$P$6,$D2516="AZN",$C2516)</f>
        <v>20060</v>
      </c>
      <c r="F2516" s="183" cm="1">
        <f t="array" ref="F2516">_xlfn.IFS($D2516=$O$5,$C2516*$P$5*0.01,$D2516=$O$6,$C2516*$P$6*0.01,$D2516="AZN",$C2516*0.08)</f>
        <v>200.6</v>
      </c>
    </row>
    <row r="2517" spans="1:6" x14ac:dyDescent="0.3">
      <c r="A2517" s="177" t="s">
        <v>1479</v>
      </c>
      <c r="B2517" s="178">
        <v>44593</v>
      </c>
      <c r="C2517" s="179">
        <v>4900</v>
      </c>
      <c r="D2517" s="88" t="s">
        <v>2864</v>
      </c>
      <c r="E2517" s="184" cm="1">
        <f t="array" ref="E2517">_xlfn.IFS($D2517=$O$5,C2517*$P$5,$D2517=$O$6,$C2517*$P$6,$D2517="AZN",$C2517)</f>
        <v>8900.85</v>
      </c>
      <c r="F2517" s="183" cm="1">
        <f t="array" ref="F2517">_xlfn.IFS($D2517=$O$5,$C2517*$P$5*0.01,$D2517=$O$6,$C2517*$P$6*0.01,$D2517="AZN",$C2517*0.08)</f>
        <v>89.008500000000012</v>
      </c>
    </row>
    <row r="2518" spans="1:6" x14ac:dyDescent="0.3">
      <c r="A2518" s="177" t="s">
        <v>331</v>
      </c>
      <c r="B2518" s="178">
        <v>43906</v>
      </c>
      <c r="C2518" s="179">
        <v>12700</v>
      </c>
      <c r="D2518" s="88" t="s">
        <v>2864</v>
      </c>
      <c r="E2518" s="184" cm="1">
        <f t="array" ref="E2518">_xlfn.IFS($D2518=$O$5,C2518*$P$5,$D2518=$O$6,$C2518*$P$6,$D2518="AZN",$C2518)</f>
        <v>23069.55</v>
      </c>
      <c r="F2518" s="183" cm="1">
        <f t="array" ref="F2518">_xlfn.IFS($D2518=$O$5,$C2518*$P$5*0.01,$D2518=$O$6,$C2518*$P$6*0.01,$D2518="AZN",$C2518*0.08)</f>
        <v>230.69550000000001</v>
      </c>
    </row>
    <row r="2519" spans="1:6" x14ac:dyDescent="0.3">
      <c r="A2519" s="177" t="s">
        <v>1565</v>
      </c>
      <c r="B2519" s="178">
        <v>44002</v>
      </c>
      <c r="C2519" s="179">
        <v>9300</v>
      </c>
      <c r="D2519" s="88" t="s">
        <v>2864</v>
      </c>
      <c r="E2519" s="184" cm="1">
        <f t="array" ref="E2519">_xlfn.IFS($D2519=$O$5,C2519*$P$5,$D2519=$O$6,$C2519*$P$6,$D2519="AZN",$C2519)</f>
        <v>16893.45</v>
      </c>
      <c r="F2519" s="183" cm="1">
        <f t="array" ref="F2519">_xlfn.IFS($D2519=$O$5,$C2519*$P$5*0.01,$D2519=$O$6,$C2519*$P$6*0.01,$D2519="AZN",$C2519*0.08)</f>
        <v>168.93450000000001</v>
      </c>
    </row>
    <row r="2520" spans="1:6" x14ac:dyDescent="0.3">
      <c r="A2520" s="177" t="s">
        <v>626</v>
      </c>
      <c r="B2520" s="178">
        <v>43584</v>
      </c>
      <c r="C2520" s="179">
        <v>12800</v>
      </c>
      <c r="D2520" s="88" t="s">
        <v>2862</v>
      </c>
      <c r="E2520" s="184" cm="1">
        <f t="array" ref="E2520">_xlfn.IFS($D2520=$O$5,C2520*$P$5,$D2520=$O$6,$C2520*$P$6,$D2520="AZN",$C2520)</f>
        <v>12800</v>
      </c>
      <c r="F2520" s="183" cm="1">
        <f t="array" ref="F2520">_xlfn.IFS($D2520=$O$5,$C2520*$P$5*0.01,$D2520=$O$6,$C2520*$P$6*0.01,$D2520="AZN",$C2520*0.08)</f>
        <v>1024</v>
      </c>
    </row>
    <row r="2521" spans="1:6" x14ac:dyDescent="0.3">
      <c r="A2521" s="177" t="s">
        <v>917</v>
      </c>
      <c r="B2521" s="178">
        <v>43829</v>
      </c>
      <c r="C2521" s="179">
        <v>6500</v>
      </c>
      <c r="D2521" s="88" t="s">
        <v>2863</v>
      </c>
      <c r="E2521" s="184" cm="1">
        <f t="array" ref="E2521">_xlfn.IFS($D2521=$O$5,C2521*$P$5,$D2521=$O$6,$C2521*$P$6,$D2521="AZN",$C2521)</f>
        <v>11050</v>
      </c>
      <c r="F2521" s="183" cm="1">
        <f t="array" ref="F2521">_xlfn.IFS($D2521=$O$5,$C2521*$P$5*0.01,$D2521=$O$6,$C2521*$P$6*0.01,$D2521="AZN",$C2521*0.08)</f>
        <v>110.5</v>
      </c>
    </row>
    <row r="2522" spans="1:6" x14ac:dyDescent="0.3">
      <c r="A2522" s="177" t="s">
        <v>1566</v>
      </c>
      <c r="B2522" s="178">
        <v>44230</v>
      </c>
      <c r="C2522" s="179">
        <v>6400</v>
      </c>
      <c r="D2522" s="88" t="s">
        <v>2862</v>
      </c>
      <c r="E2522" s="184" cm="1">
        <f t="array" ref="E2522">_xlfn.IFS($D2522=$O$5,C2522*$P$5,$D2522=$O$6,$C2522*$P$6,$D2522="AZN",$C2522)</f>
        <v>6400</v>
      </c>
      <c r="F2522" s="183" cm="1">
        <f t="array" ref="F2522">_xlfn.IFS($D2522=$O$5,$C2522*$P$5*0.01,$D2522=$O$6,$C2522*$P$6*0.01,$D2522="AZN",$C2522*0.08)</f>
        <v>512</v>
      </c>
    </row>
    <row r="2523" spans="1:6" x14ac:dyDescent="0.3">
      <c r="A2523" s="177" t="s">
        <v>1567</v>
      </c>
      <c r="B2523" s="178">
        <v>44189</v>
      </c>
      <c r="C2523" s="179">
        <v>12400</v>
      </c>
      <c r="D2523" s="88" t="s">
        <v>2864</v>
      </c>
      <c r="E2523" s="184" cm="1">
        <f t="array" ref="E2523">_xlfn.IFS($D2523=$O$5,C2523*$P$5,$D2523=$O$6,$C2523*$P$6,$D2523="AZN",$C2523)</f>
        <v>22524.6</v>
      </c>
      <c r="F2523" s="183" cm="1">
        <f t="array" ref="F2523">_xlfn.IFS($D2523=$O$5,$C2523*$P$5*0.01,$D2523=$O$6,$C2523*$P$6*0.01,$D2523="AZN",$C2523*0.08)</f>
        <v>225.24599999999998</v>
      </c>
    </row>
    <row r="2524" spans="1:6" x14ac:dyDescent="0.3">
      <c r="A2524" s="177" t="s">
        <v>268</v>
      </c>
      <c r="B2524" s="178">
        <v>44129</v>
      </c>
      <c r="C2524" s="179">
        <v>1200</v>
      </c>
      <c r="D2524" s="88" t="s">
        <v>2862</v>
      </c>
      <c r="E2524" s="184" cm="1">
        <f t="array" ref="E2524">_xlfn.IFS($D2524=$O$5,C2524*$P$5,$D2524=$O$6,$C2524*$P$6,$D2524="AZN",$C2524)</f>
        <v>1200</v>
      </c>
      <c r="F2524" s="183" cm="1">
        <f t="array" ref="F2524">_xlfn.IFS($D2524=$O$5,$C2524*$P$5*0.01,$D2524=$O$6,$C2524*$P$6*0.01,$D2524="AZN",$C2524*0.08)</f>
        <v>96</v>
      </c>
    </row>
    <row r="2525" spans="1:6" x14ac:dyDescent="0.3">
      <c r="A2525" s="177" t="s">
        <v>656</v>
      </c>
      <c r="B2525" s="178">
        <v>43550</v>
      </c>
      <c r="C2525" s="179">
        <v>11600</v>
      </c>
      <c r="D2525" s="88" t="s">
        <v>2864</v>
      </c>
      <c r="E2525" s="184" cm="1">
        <f t="array" ref="E2525">_xlfn.IFS($D2525=$O$5,C2525*$P$5,$D2525=$O$6,$C2525*$P$6,$D2525="AZN",$C2525)</f>
        <v>21071.4</v>
      </c>
      <c r="F2525" s="183" cm="1">
        <f t="array" ref="F2525">_xlfn.IFS($D2525=$O$5,$C2525*$P$5*0.01,$D2525=$O$6,$C2525*$P$6*0.01,$D2525="AZN",$C2525*0.08)</f>
        <v>210.71400000000003</v>
      </c>
    </row>
    <row r="2526" spans="1:6" x14ac:dyDescent="0.3">
      <c r="A2526" s="177" t="s">
        <v>594</v>
      </c>
      <c r="B2526" s="178">
        <v>44472</v>
      </c>
      <c r="C2526" s="179">
        <v>4400</v>
      </c>
      <c r="D2526" s="88" t="s">
        <v>2864</v>
      </c>
      <c r="E2526" s="184" cm="1">
        <f t="array" ref="E2526">_xlfn.IFS($D2526=$O$5,C2526*$P$5,$D2526=$O$6,$C2526*$P$6,$D2526="AZN",$C2526)</f>
        <v>7992.6</v>
      </c>
      <c r="F2526" s="183" cm="1">
        <f t="array" ref="F2526">_xlfn.IFS($D2526=$O$5,$C2526*$P$5*0.01,$D2526=$O$6,$C2526*$P$6*0.01,$D2526="AZN",$C2526*0.08)</f>
        <v>79.926000000000002</v>
      </c>
    </row>
    <row r="2527" spans="1:6" x14ac:dyDescent="0.3">
      <c r="A2527" s="177" t="s">
        <v>1568</v>
      </c>
      <c r="B2527" s="178">
        <v>44667</v>
      </c>
      <c r="C2527" s="179">
        <v>11900</v>
      </c>
      <c r="D2527" s="88" t="s">
        <v>2864</v>
      </c>
      <c r="E2527" s="184" cm="1">
        <f t="array" ref="E2527">_xlfn.IFS($D2527=$O$5,C2527*$P$5,$D2527=$O$6,$C2527*$P$6,$D2527="AZN",$C2527)</f>
        <v>21616.35</v>
      </c>
      <c r="F2527" s="183" cm="1">
        <f t="array" ref="F2527">_xlfn.IFS($D2527=$O$5,$C2527*$P$5*0.01,$D2527=$O$6,$C2527*$P$6*0.01,$D2527="AZN",$C2527*0.08)</f>
        <v>216.1635</v>
      </c>
    </row>
    <row r="2528" spans="1:6" x14ac:dyDescent="0.3">
      <c r="A2528" s="177" t="s">
        <v>482</v>
      </c>
      <c r="B2528" s="178">
        <v>44315</v>
      </c>
      <c r="C2528" s="179">
        <v>1100</v>
      </c>
      <c r="D2528" s="88" t="s">
        <v>2864</v>
      </c>
      <c r="E2528" s="184" cm="1">
        <f t="array" ref="E2528">_xlfn.IFS($D2528=$O$5,C2528*$P$5,$D2528=$O$6,$C2528*$P$6,$D2528="AZN",$C2528)</f>
        <v>1998.15</v>
      </c>
      <c r="F2528" s="183" cm="1">
        <f t="array" ref="F2528">_xlfn.IFS($D2528=$O$5,$C2528*$P$5*0.01,$D2528=$O$6,$C2528*$P$6*0.01,$D2528="AZN",$C2528*0.08)</f>
        <v>19.9815</v>
      </c>
    </row>
    <row r="2529" spans="1:6" x14ac:dyDescent="0.3">
      <c r="A2529" s="177" t="s">
        <v>1557</v>
      </c>
      <c r="B2529" s="178">
        <v>44542</v>
      </c>
      <c r="C2529" s="179">
        <v>2400</v>
      </c>
      <c r="D2529" s="88" t="s">
        <v>2864</v>
      </c>
      <c r="E2529" s="184" cm="1">
        <f t="array" ref="E2529">_xlfn.IFS($D2529=$O$5,C2529*$P$5,$D2529=$O$6,$C2529*$P$6,$D2529="AZN",$C2529)</f>
        <v>4359.6000000000004</v>
      </c>
      <c r="F2529" s="183" cm="1">
        <f t="array" ref="F2529">_xlfn.IFS($D2529=$O$5,$C2529*$P$5*0.01,$D2529=$O$6,$C2529*$P$6*0.01,$D2529="AZN",$C2529*0.08)</f>
        <v>43.596000000000004</v>
      </c>
    </row>
    <row r="2530" spans="1:6" x14ac:dyDescent="0.3">
      <c r="A2530" s="177" t="s">
        <v>359</v>
      </c>
      <c r="B2530" s="178">
        <v>44218</v>
      </c>
      <c r="C2530" s="179">
        <v>2800</v>
      </c>
      <c r="D2530" s="88" t="s">
        <v>2864</v>
      </c>
      <c r="E2530" s="184" cm="1">
        <f t="array" ref="E2530">_xlfn.IFS($D2530=$O$5,C2530*$P$5,$D2530=$O$6,$C2530*$P$6,$D2530="AZN",$C2530)</f>
        <v>5086.2</v>
      </c>
      <c r="F2530" s="183" cm="1">
        <f t="array" ref="F2530">_xlfn.IFS($D2530=$O$5,$C2530*$P$5*0.01,$D2530=$O$6,$C2530*$P$6*0.01,$D2530="AZN",$C2530*0.08)</f>
        <v>50.862000000000002</v>
      </c>
    </row>
    <row r="2531" spans="1:6" x14ac:dyDescent="0.3">
      <c r="A2531" s="177" t="s">
        <v>1569</v>
      </c>
      <c r="B2531" s="178">
        <v>44418</v>
      </c>
      <c r="C2531" s="179">
        <v>4500</v>
      </c>
      <c r="D2531" s="88" t="s">
        <v>2862</v>
      </c>
      <c r="E2531" s="184" cm="1">
        <f t="array" ref="E2531">_xlfn.IFS($D2531=$O$5,C2531*$P$5,$D2531=$O$6,$C2531*$P$6,$D2531="AZN",$C2531)</f>
        <v>4500</v>
      </c>
      <c r="F2531" s="183" cm="1">
        <f t="array" ref="F2531">_xlfn.IFS($D2531=$O$5,$C2531*$P$5*0.01,$D2531=$O$6,$C2531*$P$6*0.01,$D2531="AZN",$C2531*0.08)</f>
        <v>360</v>
      </c>
    </row>
    <row r="2532" spans="1:6" x14ac:dyDescent="0.3">
      <c r="A2532" s="177" t="s">
        <v>974</v>
      </c>
      <c r="B2532" s="178">
        <v>43732</v>
      </c>
      <c r="C2532" s="179">
        <v>2400</v>
      </c>
      <c r="D2532" s="88" t="s">
        <v>2863</v>
      </c>
      <c r="E2532" s="184" cm="1">
        <f t="array" ref="E2532">_xlfn.IFS($D2532=$O$5,C2532*$P$5,$D2532=$O$6,$C2532*$P$6,$D2532="AZN",$C2532)</f>
        <v>4080</v>
      </c>
      <c r="F2532" s="183" cm="1">
        <f t="array" ref="F2532">_xlfn.IFS($D2532=$O$5,$C2532*$P$5*0.01,$D2532=$O$6,$C2532*$P$6*0.01,$D2532="AZN",$C2532*0.08)</f>
        <v>40.800000000000004</v>
      </c>
    </row>
    <row r="2533" spans="1:6" x14ac:dyDescent="0.3">
      <c r="A2533" s="177" t="s">
        <v>461</v>
      </c>
      <c r="B2533" s="178">
        <v>44102</v>
      </c>
      <c r="C2533" s="179">
        <v>6400</v>
      </c>
      <c r="D2533" s="88" t="s">
        <v>2862</v>
      </c>
      <c r="E2533" s="184" cm="1">
        <f t="array" ref="E2533">_xlfn.IFS($D2533=$O$5,C2533*$P$5,$D2533=$O$6,$C2533*$P$6,$D2533="AZN",$C2533)</f>
        <v>6400</v>
      </c>
      <c r="F2533" s="183" cm="1">
        <f t="array" ref="F2533">_xlfn.IFS($D2533=$O$5,$C2533*$P$5*0.01,$D2533=$O$6,$C2533*$P$6*0.01,$D2533="AZN",$C2533*0.08)</f>
        <v>512</v>
      </c>
    </row>
    <row r="2534" spans="1:6" x14ac:dyDescent="0.3">
      <c r="A2534" s="177" t="s">
        <v>1570</v>
      </c>
      <c r="B2534" s="178">
        <v>44534</v>
      </c>
      <c r="C2534" s="179">
        <v>2900</v>
      </c>
      <c r="D2534" s="88" t="s">
        <v>2862</v>
      </c>
      <c r="E2534" s="184" cm="1">
        <f t="array" ref="E2534">_xlfn.IFS($D2534=$O$5,C2534*$P$5,$D2534=$O$6,$C2534*$P$6,$D2534="AZN",$C2534)</f>
        <v>2900</v>
      </c>
      <c r="F2534" s="183" cm="1">
        <f t="array" ref="F2534">_xlfn.IFS($D2534=$O$5,$C2534*$P$5*0.01,$D2534=$O$6,$C2534*$P$6*0.01,$D2534="AZN",$C2534*0.08)</f>
        <v>232</v>
      </c>
    </row>
    <row r="2535" spans="1:6" x14ac:dyDescent="0.3">
      <c r="A2535" s="177" t="s">
        <v>1571</v>
      </c>
      <c r="B2535" s="178">
        <v>44499</v>
      </c>
      <c r="C2535" s="179">
        <v>10700</v>
      </c>
      <c r="D2535" s="88" t="s">
        <v>2862</v>
      </c>
      <c r="E2535" s="184" cm="1">
        <f t="array" ref="E2535">_xlfn.IFS($D2535=$O$5,C2535*$P$5,$D2535=$O$6,$C2535*$P$6,$D2535="AZN",$C2535)</f>
        <v>10700</v>
      </c>
      <c r="F2535" s="183" cm="1">
        <f t="array" ref="F2535">_xlfn.IFS($D2535=$O$5,$C2535*$P$5*0.01,$D2535=$O$6,$C2535*$P$6*0.01,$D2535="AZN",$C2535*0.08)</f>
        <v>856</v>
      </c>
    </row>
    <row r="2536" spans="1:6" x14ac:dyDescent="0.3">
      <c r="A2536" s="177" t="s">
        <v>558</v>
      </c>
      <c r="B2536" s="178">
        <v>44012</v>
      </c>
      <c r="C2536" s="179">
        <v>3600</v>
      </c>
      <c r="D2536" s="88" t="s">
        <v>2863</v>
      </c>
      <c r="E2536" s="184" cm="1">
        <f t="array" ref="E2536">_xlfn.IFS($D2536=$O$5,C2536*$P$5,$D2536=$O$6,$C2536*$P$6,$D2536="AZN",$C2536)</f>
        <v>6120</v>
      </c>
      <c r="F2536" s="183" cm="1">
        <f t="array" ref="F2536">_xlfn.IFS($D2536=$O$5,$C2536*$P$5*0.01,$D2536=$O$6,$C2536*$P$6*0.01,$D2536="AZN",$C2536*0.08)</f>
        <v>61.2</v>
      </c>
    </row>
    <row r="2537" spans="1:6" x14ac:dyDescent="0.3">
      <c r="A2537" s="177" t="s">
        <v>889</v>
      </c>
      <c r="B2537" s="178">
        <v>44878</v>
      </c>
      <c r="C2537" s="179">
        <v>3500</v>
      </c>
      <c r="D2537" s="88" t="s">
        <v>2862</v>
      </c>
      <c r="E2537" s="184" cm="1">
        <f t="array" ref="E2537">_xlfn.IFS($D2537=$O$5,C2537*$P$5,$D2537=$O$6,$C2537*$P$6,$D2537="AZN",$C2537)</f>
        <v>3500</v>
      </c>
      <c r="F2537" s="183" cm="1">
        <f t="array" ref="F2537">_xlfn.IFS($D2537=$O$5,$C2537*$P$5*0.01,$D2537=$O$6,$C2537*$P$6*0.01,$D2537="AZN",$C2537*0.08)</f>
        <v>280</v>
      </c>
    </row>
    <row r="2538" spans="1:6" x14ac:dyDescent="0.3">
      <c r="A2538" s="177" t="s">
        <v>591</v>
      </c>
      <c r="B2538" s="178">
        <v>43876</v>
      </c>
      <c r="C2538" s="179">
        <v>9600</v>
      </c>
      <c r="D2538" s="88" t="s">
        <v>2863</v>
      </c>
      <c r="E2538" s="184" cm="1">
        <f t="array" ref="E2538">_xlfn.IFS($D2538=$O$5,C2538*$P$5,$D2538=$O$6,$C2538*$P$6,$D2538="AZN",$C2538)</f>
        <v>16320</v>
      </c>
      <c r="F2538" s="183" cm="1">
        <f t="array" ref="F2538">_xlfn.IFS($D2538=$O$5,$C2538*$P$5*0.01,$D2538=$O$6,$C2538*$P$6*0.01,$D2538="AZN",$C2538*0.08)</f>
        <v>163.20000000000002</v>
      </c>
    </row>
    <row r="2539" spans="1:6" x14ac:dyDescent="0.3">
      <c r="A2539" s="177" t="s">
        <v>1336</v>
      </c>
      <c r="B2539" s="178">
        <v>44308</v>
      </c>
      <c r="C2539" s="179">
        <v>11800</v>
      </c>
      <c r="D2539" s="88" t="s">
        <v>2864</v>
      </c>
      <c r="E2539" s="184" cm="1">
        <f t="array" ref="E2539">_xlfn.IFS($D2539=$O$5,C2539*$P$5,$D2539=$O$6,$C2539*$P$6,$D2539="AZN",$C2539)</f>
        <v>21434.7</v>
      </c>
      <c r="F2539" s="183" cm="1">
        <f t="array" ref="F2539">_xlfn.IFS($D2539=$O$5,$C2539*$P$5*0.01,$D2539=$O$6,$C2539*$P$6*0.01,$D2539="AZN",$C2539*0.08)</f>
        <v>214.34700000000001</v>
      </c>
    </row>
    <row r="2540" spans="1:6" x14ac:dyDescent="0.3">
      <c r="A2540" s="177" t="s">
        <v>483</v>
      </c>
      <c r="B2540" s="178">
        <v>44782</v>
      </c>
      <c r="C2540" s="179">
        <v>12400</v>
      </c>
      <c r="D2540" s="88" t="s">
        <v>2863</v>
      </c>
      <c r="E2540" s="184" cm="1">
        <f t="array" ref="E2540">_xlfn.IFS($D2540=$O$5,C2540*$P$5,$D2540=$O$6,$C2540*$P$6,$D2540="AZN",$C2540)</f>
        <v>21080</v>
      </c>
      <c r="F2540" s="183" cm="1">
        <f t="array" ref="F2540">_xlfn.IFS($D2540=$O$5,$C2540*$P$5*0.01,$D2540=$O$6,$C2540*$P$6*0.01,$D2540="AZN",$C2540*0.08)</f>
        <v>210.8</v>
      </c>
    </row>
    <row r="2541" spans="1:6" x14ac:dyDescent="0.3">
      <c r="A2541" s="177" t="s">
        <v>1572</v>
      </c>
      <c r="B2541" s="178">
        <v>44869</v>
      </c>
      <c r="C2541" s="179">
        <v>6600</v>
      </c>
      <c r="D2541" s="88" t="s">
        <v>2862</v>
      </c>
      <c r="E2541" s="184" cm="1">
        <f t="array" ref="E2541">_xlfn.IFS($D2541=$O$5,C2541*$P$5,$D2541=$O$6,$C2541*$P$6,$D2541="AZN",$C2541)</f>
        <v>6600</v>
      </c>
      <c r="F2541" s="183" cm="1">
        <f t="array" ref="F2541">_xlfn.IFS($D2541=$O$5,$C2541*$P$5*0.01,$D2541=$O$6,$C2541*$P$6*0.01,$D2541="AZN",$C2541*0.08)</f>
        <v>528</v>
      </c>
    </row>
    <row r="2542" spans="1:6" x14ac:dyDescent="0.3">
      <c r="A2542" s="177" t="s">
        <v>1258</v>
      </c>
      <c r="B2542" s="178">
        <v>44000</v>
      </c>
      <c r="C2542" s="179">
        <v>11400</v>
      </c>
      <c r="D2542" s="88" t="s">
        <v>2864</v>
      </c>
      <c r="E2542" s="184" cm="1">
        <f t="array" ref="E2542">_xlfn.IFS($D2542=$O$5,C2542*$P$5,$D2542=$O$6,$C2542*$P$6,$D2542="AZN",$C2542)</f>
        <v>20708.099999999999</v>
      </c>
      <c r="F2542" s="183" cm="1">
        <f t="array" ref="F2542">_xlfn.IFS($D2542=$O$5,$C2542*$P$5*0.01,$D2542=$O$6,$C2542*$P$6*0.01,$D2542="AZN",$C2542*0.08)</f>
        <v>207.08099999999999</v>
      </c>
    </row>
    <row r="2543" spans="1:6" x14ac:dyDescent="0.3">
      <c r="A2543" s="177" t="s">
        <v>536</v>
      </c>
      <c r="B2543" s="178">
        <v>44302</v>
      </c>
      <c r="C2543" s="179">
        <v>12700</v>
      </c>
      <c r="D2543" s="88" t="s">
        <v>2863</v>
      </c>
      <c r="E2543" s="184" cm="1">
        <f t="array" ref="E2543">_xlfn.IFS($D2543=$O$5,C2543*$P$5,$D2543=$O$6,$C2543*$P$6,$D2543="AZN",$C2543)</f>
        <v>21590</v>
      </c>
      <c r="F2543" s="183" cm="1">
        <f t="array" ref="F2543">_xlfn.IFS($D2543=$O$5,$C2543*$P$5*0.01,$D2543=$O$6,$C2543*$P$6*0.01,$D2543="AZN",$C2543*0.08)</f>
        <v>215.9</v>
      </c>
    </row>
    <row r="2544" spans="1:6" x14ac:dyDescent="0.3">
      <c r="A2544" s="177" t="s">
        <v>1201</v>
      </c>
      <c r="B2544" s="178">
        <v>44553</v>
      </c>
      <c r="C2544" s="179">
        <v>9800</v>
      </c>
      <c r="D2544" s="88" t="s">
        <v>2864</v>
      </c>
      <c r="E2544" s="184" cm="1">
        <f t="array" ref="E2544">_xlfn.IFS($D2544=$O$5,C2544*$P$5,$D2544=$O$6,$C2544*$P$6,$D2544="AZN",$C2544)</f>
        <v>17801.7</v>
      </c>
      <c r="F2544" s="183" cm="1">
        <f t="array" ref="F2544">_xlfn.IFS($D2544=$O$5,$C2544*$P$5*0.01,$D2544=$O$6,$C2544*$P$6*0.01,$D2544="AZN",$C2544*0.08)</f>
        <v>178.01700000000002</v>
      </c>
    </row>
    <row r="2545" spans="1:6" x14ac:dyDescent="0.3">
      <c r="A2545" s="177" t="s">
        <v>727</v>
      </c>
      <c r="B2545" s="178">
        <v>44346</v>
      </c>
      <c r="C2545" s="179">
        <v>8700</v>
      </c>
      <c r="D2545" s="88" t="s">
        <v>2864</v>
      </c>
      <c r="E2545" s="184" cm="1">
        <f t="array" ref="E2545">_xlfn.IFS($D2545=$O$5,C2545*$P$5,$D2545=$O$6,$C2545*$P$6,$D2545="AZN",$C2545)</f>
        <v>15803.55</v>
      </c>
      <c r="F2545" s="183" cm="1">
        <f t="array" ref="F2545">_xlfn.IFS($D2545=$O$5,$C2545*$P$5*0.01,$D2545=$O$6,$C2545*$P$6*0.01,$D2545="AZN",$C2545*0.08)</f>
        <v>158.03549999999998</v>
      </c>
    </row>
    <row r="2546" spans="1:6" x14ac:dyDescent="0.3">
      <c r="A2546" s="177" t="s">
        <v>1573</v>
      </c>
      <c r="B2546" s="178">
        <v>44550</v>
      </c>
      <c r="C2546" s="179">
        <v>11200</v>
      </c>
      <c r="D2546" s="88" t="s">
        <v>2864</v>
      </c>
      <c r="E2546" s="184" cm="1">
        <f t="array" ref="E2546">_xlfn.IFS($D2546=$O$5,C2546*$P$5,$D2546=$O$6,$C2546*$P$6,$D2546="AZN",$C2546)</f>
        <v>20344.8</v>
      </c>
      <c r="F2546" s="183" cm="1">
        <f t="array" ref="F2546">_xlfn.IFS($D2546=$O$5,$C2546*$P$5*0.01,$D2546=$O$6,$C2546*$P$6*0.01,$D2546="AZN",$C2546*0.08)</f>
        <v>203.44800000000001</v>
      </c>
    </row>
    <row r="2547" spans="1:6" x14ac:dyDescent="0.3">
      <c r="A2547" s="177" t="s">
        <v>1574</v>
      </c>
      <c r="B2547" s="178">
        <v>44010</v>
      </c>
      <c r="C2547" s="179">
        <v>6900</v>
      </c>
      <c r="D2547" s="88" t="s">
        <v>2862</v>
      </c>
      <c r="E2547" s="184" cm="1">
        <f t="array" ref="E2547">_xlfn.IFS($D2547=$O$5,C2547*$P$5,$D2547=$O$6,$C2547*$P$6,$D2547="AZN",$C2547)</f>
        <v>6900</v>
      </c>
      <c r="F2547" s="183" cm="1">
        <f t="array" ref="F2547">_xlfn.IFS($D2547=$O$5,$C2547*$P$5*0.01,$D2547=$O$6,$C2547*$P$6*0.01,$D2547="AZN",$C2547*0.08)</f>
        <v>552</v>
      </c>
    </row>
    <row r="2548" spans="1:6" x14ac:dyDescent="0.3">
      <c r="A2548" s="177" t="s">
        <v>1555</v>
      </c>
      <c r="B2548" s="178">
        <v>43763</v>
      </c>
      <c r="C2548" s="179">
        <v>7400</v>
      </c>
      <c r="D2548" s="88" t="s">
        <v>2862</v>
      </c>
      <c r="E2548" s="184" cm="1">
        <f t="array" ref="E2548">_xlfn.IFS($D2548=$O$5,C2548*$P$5,$D2548=$O$6,$C2548*$P$6,$D2548="AZN",$C2548)</f>
        <v>7400</v>
      </c>
      <c r="F2548" s="183" cm="1">
        <f t="array" ref="F2548">_xlfn.IFS($D2548=$O$5,$C2548*$P$5*0.01,$D2548=$O$6,$C2548*$P$6*0.01,$D2548="AZN",$C2548*0.08)</f>
        <v>592</v>
      </c>
    </row>
    <row r="2549" spans="1:6" x14ac:dyDescent="0.3">
      <c r="A2549" s="177" t="s">
        <v>800</v>
      </c>
      <c r="B2549" s="178">
        <v>44007</v>
      </c>
      <c r="C2549" s="179">
        <v>6500</v>
      </c>
      <c r="D2549" s="88" t="s">
        <v>2862</v>
      </c>
      <c r="E2549" s="184" cm="1">
        <f t="array" ref="E2549">_xlfn.IFS($D2549=$O$5,C2549*$P$5,$D2549=$O$6,$C2549*$P$6,$D2549="AZN",$C2549)</f>
        <v>6500</v>
      </c>
      <c r="F2549" s="183" cm="1">
        <f t="array" ref="F2549">_xlfn.IFS($D2549=$O$5,$C2549*$P$5*0.01,$D2549=$O$6,$C2549*$P$6*0.01,$D2549="AZN",$C2549*0.08)</f>
        <v>520</v>
      </c>
    </row>
    <row r="2550" spans="1:6" x14ac:dyDescent="0.3">
      <c r="A2550" s="177" t="s">
        <v>1575</v>
      </c>
      <c r="B2550" s="178">
        <v>44495</v>
      </c>
      <c r="C2550" s="179">
        <v>12300</v>
      </c>
      <c r="D2550" s="88" t="s">
        <v>2864</v>
      </c>
      <c r="E2550" s="184" cm="1">
        <f t="array" ref="E2550">_xlfn.IFS($D2550=$O$5,C2550*$P$5,$D2550=$O$6,$C2550*$P$6,$D2550="AZN",$C2550)</f>
        <v>22342.95</v>
      </c>
      <c r="F2550" s="183" cm="1">
        <f t="array" ref="F2550">_xlfn.IFS($D2550=$O$5,$C2550*$P$5*0.01,$D2550=$O$6,$C2550*$P$6*0.01,$D2550="AZN",$C2550*0.08)</f>
        <v>223.42950000000002</v>
      </c>
    </row>
    <row r="2551" spans="1:6" x14ac:dyDescent="0.3">
      <c r="A2551" s="177" t="s">
        <v>1300</v>
      </c>
      <c r="B2551" s="178">
        <v>44209</v>
      </c>
      <c r="C2551" s="179">
        <v>1200</v>
      </c>
      <c r="D2551" s="88" t="s">
        <v>2862</v>
      </c>
      <c r="E2551" s="184" cm="1">
        <f t="array" ref="E2551">_xlfn.IFS($D2551=$O$5,C2551*$P$5,$D2551=$O$6,$C2551*$P$6,$D2551="AZN",$C2551)</f>
        <v>1200</v>
      </c>
      <c r="F2551" s="183" cm="1">
        <f t="array" ref="F2551">_xlfn.IFS($D2551=$O$5,$C2551*$P$5*0.01,$D2551=$O$6,$C2551*$P$6*0.01,$D2551="AZN",$C2551*0.08)</f>
        <v>96</v>
      </c>
    </row>
    <row r="2552" spans="1:6" x14ac:dyDescent="0.3">
      <c r="A2552" s="177" t="s">
        <v>1576</v>
      </c>
      <c r="B2552" s="178">
        <v>43996</v>
      </c>
      <c r="C2552" s="179">
        <v>2100</v>
      </c>
      <c r="D2552" s="88" t="s">
        <v>2862</v>
      </c>
      <c r="E2552" s="184" cm="1">
        <f t="array" ref="E2552">_xlfn.IFS($D2552=$O$5,C2552*$P$5,$D2552=$O$6,$C2552*$P$6,$D2552="AZN",$C2552)</f>
        <v>2100</v>
      </c>
      <c r="F2552" s="183" cm="1">
        <f t="array" ref="F2552">_xlfn.IFS($D2552=$O$5,$C2552*$P$5*0.01,$D2552=$O$6,$C2552*$P$6*0.01,$D2552="AZN",$C2552*0.08)</f>
        <v>168</v>
      </c>
    </row>
    <row r="2553" spans="1:6" x14ac:dyDescent="0.3">
      <c r="A2553" s="177" t="s">
        <v>598</v>
      </c>
      <c r="B2553" s="178">
        <v>44838</v>
      </c>
      <c r="C2553" s="179">
        <v>11100</v>
      </c>
      <c r="D2553" s="88" t="s">
        <v>2863</v>
      </c>
      <c r="E2553" s="184" cm="1">
        <f t="array" ref="E2553">_xlfn.IFS($D2553=$O$5,C2553*$P$5,$D2553=$O$6,$C2553*$P$6,$D2553="AZN",$C2553)</f>
        <v>18870</v>
      </c>
      <c r="F2553" s="183" cm="1">
        <f t="array" ref="F2553">_xlfn.IFS($D2553=$O$5,$C2553*$P$5*0.01,$D2553=$O$6,$C2553*$P$6*0.01,$D2553="AZN",$C2553*0.08)</f>
        <v>188.70000000000002</v>
      </c>
    </row>
    <row r="2554" spans="1:6" x14ac:dyDescent="0.3">
      <c r="A2554" s="177" t="s">
        <v>1156</v>
      </c>
      <c r="B2554" s="178">
        <v>44323</v>
      </c>
      <c r="C2554" s="179">
        <v>7700</v>
      </c>
      <c r="D2554" s="88" t="s">
        <v>2862</v>
      </c>
      <c r="E2554" s="184" cm="1">
        <f t="array" ref="E2554">_xlfn.IFS($D2554=$O$5,C2554*$P$5,$D2554=$O$6,$C2554*$P$6,$D2554="AZN",$C2554)</f>
        <v>7700</v>
      </c>
      <c r="F2554" s="183" cm="1">
        <f t="array" ref="F2554">_xlfn.IFS($D2554=$O$5,$C2554*$P$5*0.01,$D2554=$O$6,$C2554*$P$6*0.01,$D2554="AZN",$C2554*0.08)</f>
        <v>616</v>
      </c>
    </row>
    <row r="2555" spans="1:6" x14ac:dyDescent="0.3">
      <c r="A2555" s="177" t="s">
        <v>1577</v>
      </c>
      <c r="B2555" s="178">
        <v>43741</v>
      </c>
      <c r="C2555" s="179">
        <v>10000</v>
      </c>
      <c r="D2555" s="88" t="s">
        <v>2862</v>
      </c>
      <c r="E2555" s="184" cm="1">
        <f t="array" ref="E2555">_xlfn.IFS($D2555=$O$5,C2555*$P$5,$D2555=$O$6,$C2555*$P$6,$D2555="AZN",$C2555)</f>
        <v>10000</v>
      </c>
      <c r="F2555" s="183" cm="1">
        <f t="array" ref="F2555">_xlfn.IFS($D2555=$O$5,$C2555*$P$5*0.01,$D2555=$O$6,$C2555*$P$6*0.01,$D2555="AZN",$C2555*0.08)</f>
        <v>800</v>
      </c>
    </row>
    <row r="2556" spans="1:6" x14ac:dyDescent="0.3">
      <c r="A2556" s="177" t="s">
        <v>1578</v>
      </c>
      <c r="B2556" s="178">
        <v>43786</v>
      </c>
      <c r="C2556" s="179">
        <v>12300</v>
      </c>
      <c r="D2556" s="88" t="s">
        <v>2863</v>
      </c>
      <c r="E2556" s="184" cm="1">
        <f t="array" ref="E2556">_xlfn.IFS($D2556=$O$5,C2556*$P$5,$D2556=$O$6,$C2556*$P$6,$D2556="AZN",$C2556)</f>
        <v>20910</v>
      </c>
      <c r="F2556" s="183" cm="1">
        <f t="array" ref="F2556">_xlfn.IFS($D2556=$O$5,$C2556*$P$5*0.01,$D2556=$O$6,$C2556*$P$6*0.01,$D2556="AZN",$C2556*0.08)</f>
        <v>209.1</v>
      </c>
    </row>
    <row r="2557" spans="1:6" x14ac:dyDescent="0.3">
      <c r="A2557" s="177" t="s">
        <v>346</v>
      </c>
      <c r="B2557" s="178">
        <v>44395</v>
      </c>
      <c r="C2557" s="179">
        <v>9900</v>
      </c>
      <c r="D2557" s="88" t="s">
        <v>2863</v>
      </c>
      <c r="E2557" s="184" cm="1">
        <f t="array" ref="E2557">_xlfn.IFS($D2557=$O$5,C2557*$P$5,$D2557=$O$6,$C2557*$P$6,$D2557="AZN",$C2557)</f>
        <v>16830</v>
      </c>
      <c r="F2557" s="183" cm="1">
        <f t="array" ref="F2557">_xlfn.IFS($D2557=$O$5,$C2557*$P$5*0.01,$D2557=$O$6,$C2557*$P$6*0.01,$D2557="AZN",$C2557*0.08)</f>
        <v>168.3</v>
      </c>
    </row>
    <row r="2558" spans="1:6" x14ac:dyDescent="0.3">
      <c r="A2558" s="177" t="s">
        <v>704</v>
      </c>
      <c r="B2558" s="178">
        <v>43892</v>
      </c>
      <c r="C2558" s="179">
        <v>7400</v>
      </c>
      <c r="D2558" s="88" t="s">
        <v>2862</v>
      </c>
      <c r="E2558" s="184" cm="1">
        <f t="array" ref="E2558">_xlfn.IFS($D2558=$O$5,C2558*$P$5,$D2558=$O$6,$C2558*$P$6,$D2558="AZN",$C2558)</f>
        <v>7400</v>
      </c>
      <c r="F2558" s="183" cm="1">
        <f t="array" ref="F2558">_xlfn.IFS($D2558=$O$5,$C2558*$P$5*0.01,$D2558=$O$6,$C2558*$P$6*0.01,$D2558="AZN",$C2558*0.08)</f>
        <v>592</v>
      </c>
    </row>
    <row r="2559" spans="1:6" x14ac:dyDescent="0.3">
      <c r="A2559" s="177" t="s">
        <v>249</v>
      </c>
      <c r="B2559" s="178">
        <v>44670</v>
      </c>
      <c r="C2559" s="179">
        <v>4400</v>
      </c>
      <c r="D2559" s="88" t="s">
        <v>2862</v>
      </c>
      <c r="E2559" s="184" cm="1">
        <f t="array" ref="E2559">_xlfn.IFS($D2559=$O$5,C2559*$P$5,$D2559=$O$6,$C2559*$P$6,$D2559="AZN",$C2559)</f>
        <v>4400</v>
      </c>
      <c r="F2559" s="183" cm="1">
        <f t="array" ref="F2559">_xlfn.IFS($D2559=$O$5,$C2559*$P$5*0.01,$D2559=$O$6,$C2559*$P$6*0.01,$D2559="AZN",$C2559*0.08)</f>
        <v>352</v>
      </c>
    </row>
    <row r="2560" spans="1:6" x14ac:dyDescent="0.3">
      <c r="A2560" s="177" t="s">
        <v>454</v>
      </c>
      <c r="B2560" s="178">
        <v>43694</v>
      </c>
      <c r="C2560" s="179">
        <v>10200</v>
      </c>
      <c r="D2560" s="88" t="s">
        <v>2864</v>
      </c>
      <c r="E2560" s="184" cm="1">
        <f t="array" ref="E2560">_xlfn.IFS($D2560=$O$5,C2560*$P$5,$D2560=$O$6,$C2560*$P$6,$D2560="AZN",$C2560)</f>
        <v>18528.3</v>
      </c>
      <c r="F2560" s="183" cm="1">
        <f t="array" ref="F2560">_xlfn.IFS($D2560=$O$5,$C2560*$P$5*0.01,$D2560=$O$6,$C2560*$P$6*0.01,$D2560="AZN",$C2560*0.08)</f>
        <v>185.28299999999999</v>
      </c>
    </row>
    <row r="2561" spans="1:6" x14ac:dyDescent="0.3">
      <c r="A2561" s="177" t="s">
        <v>1579</v>
      </c>
      <c r="B2561" s="178">
        <v>43575</v>
      </c>
      <c r="C2561" s="179">
        <v>1100</v>
      </c>
      <c r="D2561" s="88" t="s">
        <v>2862</v>
      </c>
      <c r="E2561" s="184" cm="1">
        <f t="array" ref="E2561">_xlfn.IFS($D2561=$O$5,C2561*$P$5,$D2561=$O$6,$C2561*$P$6,$D2561="AZN",$C2561)</f>
        <v>1100</v>
      </c>
      <c r="F2561" s="183" cm="1">
        <f t="array" ref="F2561">_xlfn.IFS($D2561=$O$5,$C2561*$P$5*0.01,$D2561=$O$6,$C2561*$P$6*0.01,$D2561="AZN",$C2561*0.08)</f>
        <v>88</v>
      </c>
    </row>
    <row r="2562" spans="1:6" x14ac:dyDescent="0.3">
      <c r="A2562" s="177" t="s">
        <v>1580</v>
      </c>
      <c r="B2562" s="178">
        <v>44472</v>
      </c>
      <c r="C2562" s="179">
        <v>1500</v>
      </c>
      <c r="D2562" s="88" t="s">
        <v>2862</v>
      </c>
      <c r="E2562" s="184" cm="1">
        <f t="array" ref="E2562">_xlfn.IFS($D2562=$O$5,C2562*$P$5,$D2562=$O$6,$C2562*$P$6,$D2562="AZN",$C2562)</f>
        <v>1500</v>
      </c>
      <c r="F2562" s="183" cm="1">
        <f t="array" ref="F2562">_xlfn.IFS($D2562=$O$5,$C2562*$P$5*0.01,$D2562=$O$6,$C2562*$P$6*0.01,$D2562="AZN",$C2562*0.08)</f>
        <v>120</v>
      </c>
    </row>
    <row r="2563" spans="1:6" x14ac:dyDescent="0.3">
      <c r="A2563" s="177" t="s">
        <v>521</v>
      </c>
      <c r="B2563" s="178">
        <v>43900</v>
      </c>
      <c r="C2563" s="179">
        <v>7400</v>
      </c>
      <c r="D2563" s="88" t="s">
        <v>2863</v>
      </c>
      <c r="E2563" s="184" cm="1">
        <f t="array" ref="E2563">_xlfn.IFS($D2563=$O$5,C2563*$P$5,$D2563=$O$6,$C2563*$P$6,$D2563="AZN",$C2563)</f>
        <v>12580</v>
      </c>
      <c r="F2563" s="183" cm="1">
        <f t="array" ref="F2563">_xlfn.IFS($D2563=$O$5,$C2563*$P$5*0.01,$D2563=$O$6,$C2563*$P$6*0.01,$D2563="AZN",$C2563*0.08)</f>
        <v>125.8</v>
      </c>
    </row>
    <row r="2564" spans="1:6" x14ac:dyDescent="0.3">
      <c r="A2564" s="177" t="s">
        <v>1581</v>
      </c>
      <c r="B2564" s="178">
        <v>44690</v>
      </c>
      <c r="C2564" s="179">
        <v>6700</v>
      </c>
      <c r="D2564" s="88" t="s">
        <v>2863</v>
      </c>
      <c r="E2564" s="184" cm="1">
        <f t="array" ref="E2564">_xlfn.IFS($D2564=$O$5,C2564*$P$5,$D2564=$O$6,$C2564*$P$6,$D2564="AZN",$C2564)</f>
        <v>11390</v>
      </c>
      <c r="F2564" s="183" cm="1">
        <f t="array" ref="F2564">_xlfn.IFS($D2564=$O$5,$C2564*$P$5*0.01,$D2564=$O$6,$C2564*$P$6*0.01,$D2564="AZN",$C2564*0.08)</f>
        <v>113.9</v>
      </c>
    </row>
    <row r="2565" spans="1:6" x14ac:dyDescent="0.3">
      <c r="A2565" s="177" t="s">
        <v>1349</v>
      </c>
      <c r="B2565" s="178">
        <v>43811</v>
      </c>
      <c r="C2565" s="179">
        <v>2700</v>
      </c>
      <c r="D2565" s="88" t="s">
        <v>2863</v>
      </c>
      <c r="E2565" s="184" cm="1">
        <f t="array" ref="E2565">_xlfn.IFS($D2565=$O$5,C2565*$P$5,$D2565=$O$6,$C2565*$P$6,$D2565="AZN",$C2565)</f>
        <v>4590</v>
      </c>
      <c r="F2565" s="183" cm="1">
        <f t="array" ref="F2565">_xlfn.IFS($D2565=$O$5,$C2565*$P$5*0.01,$D2565=$O$6,$C2565*$P$6*0.01,$D2565="AZN",$C2565*0.08)</f>
        <v>45.9</v>
      </c>
    </row>
    <row r="2566" spans="1:6" x14ac:dyDescent="0.3">
      <c r="A2566" s="177" t="s">
        <v>1200</v>
      </c>
      <c r="B2566" s="178">
        <v>44896</v>
      </c>
      <c r="C2566" s="179">
        <v>11900</v>
      </c>
      <c r="D2566" s="88" t="s">
        <v>2863</v>
      </c>
      <c r="E2566" s="184" cm="1">
        <f t="array" ref="E2566">_xlfn.IFS($D2566=$O$5,C2566*$P$5,$D2566=$O$6,$C2566*$P$6,$D2566="AZN",$C2566)</f>
        <v>20230</v>
      </c>
      <c r="F2566" s="183" cm="1">
        <f t="array" ref="F2566">_xlfn.IFS($D2566=$O$5,$C2566*$P$5*0.01,$D2566=$O$6,$C2566*$P$6*0.01,$D2566="AZN",$C2566*0.08)</f>
        <v>202.3</v>
      </c>
    </row>
    <row r="2567" spans="1:6" x14ac:dyDescent="0.3">
      <c r="A2567" s="177" t="s">
        <v>960</v>
      </c>
      <c r="B2567" s="178">
        <v>43938</v>
      </c>
      <c r="C2567" s="179">
        <v>7500</v>
      </c>
      <c r="D2567" s="88" t="s">
        <v>2863</v>
      </c>
      <c r="E2567" s="184" cm="1">
        <f t="array" ref="E2567">_xlfn.IFS($D2567=$O$5,C2567*$P$5,$D2567=$O$6,$C2567*$P$6,$D2567="AZN",$C2567)</f>
        <v>12750</v>
      </c>
      <c r="F2567" s="183" cm="1">
        <f t="array" ref="F2567">_xlfn.IFS($D2567=$O$5,$C2567*$P$5*0.01,$D2567=$O$6,$C2567*$P$6*0.01,$D2567="AZN",$C2567*0.08)</f>
        <v>127.5</v>
      </c>
    </row>
    <row r="2568" spans="1:6" x14ac:dyDescent="0.3">
      <c r="A2568" s="177" t="s">
        <v>1566</v>
      </c>
      <c r="B2568" s="178">
        <v>44172</v>
      </c>
      <c r="C2568" s="179">
        <v>6400</v>
      </c>
      <c r="D2568" s="88" t="s">
        <v>2862</v>
      </c>
      <c r="E2568" s="184" cm="1">
        <f t="array" ref="E2568">_xlfn.IFS($D2568=$O$5,C2568*$P$5,$D2568=$O$6,$C2568*$P$6,$D2568="AZN",$C2568)</f>
        <v>6400</v>
      </c>
      <c r="F2568" s="183" cm="1">
        <f t="array" ref="F2568">_xlfn.IFS($D2568=$O$5,$C2568*$P$5*0.01,$D2568=$O$6,$C2568*$P$6*0.01,$D2568="AZN",$C2568*0.08)</f>
        <v>512</v>
      </c>
    </row>
    <row r="2569" spans="1:6" x14ac:dyDescent="0.3">
      <c r="A2569" s="177" t="s">
        <v>1582</v>
      </c>
      <c r="B2569" s="178">
        <v>44208</v>
      </c>
      <c r="C2569" s="179">
        <v>6700</v>
      </c>
      <c r="D2569" s="88" t="s">
        <v>2863</v>
      </c>
      <c r="E2569" s="184" cm="1">
        <f t="array" ref="E2569">_xlfn.IFS($D2569=$O$5,C2569*$P$5,$D2569=$O$6,$C2569*$P$6,$D2569="AZN",$C2569)</f>
        <v>11390</v>
      </c>
      <c r="F2569" s="183" cm="1">
        <f t="array" ref="F2569">_xlfn.IFS($D2569=$O$5,$C2569*$P$5*0.01,$D2569=$O$6,$C2569*$P$6*0.01,$D2569="AZN",$C2569*0.08)</f>
        <v>113.9</v>
      </c>
    </row>
    <row r="2570" spans="1:6" x14ac:dyDescent="0.3">
      <c r="A2570" s="177" t="s">
        <v>1561</v>
      </c>
      <c r="B2570" s="178">
        <v>44196</v>
      </c>
      <c r="C2570" s="179">
        <v>5700</v>
      </c>
      <c r="D2570" s="88" t="s">
        <v>2864</v>
      </c>
      <c r="E2570" s="184" cm="1">
        <f t="array" ref="E2570">_xlfn.IFS($D2570=$O$5,C2570*$P$5,$D2570=$O$6,$C2570*$P$6,$D2570="AZN",$C2570)</f>
        <v>10354.049999999999</v>
      </c>
      <c r="F2570" s="183" cm="1">
        <f t="array" ref="F2570">_xlfn.IFS($D2570=$O$5,$C2570*$P$5*0.01,$D2570=$O$6,$C2570*$P$6*0.01,$D2570="AZN",$C2570*0.08)</f>
        <v>103.54049999999999</v>
      </c>
    </row>
    <row r="2571" spans="1:6" x14ac:dyDescent="0.3">
      <c r="A2571" s="177" t="s">
        <v>1105</v>
      </c>
      <c r="B2571" s="178">
        <v>43861</v>
      </c>
      <c r="C2571" s="179">
        <v>10100</v>
      </c>
      <c r="D2571" s="88" t="s">
        <v>2862</v>
      </c>
      <c r="E2571" s="184" cm="1">
        <f t="array" ref="E2571">_xlfn.IFS($D2571=$O$5,C2571*$P$5,$D2571=$O$6,$C2571*$P$6,$D2571="AZN",$C2571)</f>
        <v>10100</v>
      </c>
      <c r="F2571" s="183" cm="1">
        <f t="array" ref="F2571">_xlfn.IFS($D2571=$O$5,$C2571*$P$5*0.01,$D2571=$O$6,$C2571*$P$6*0.01,$D2571="AZN",$C2571*0.08)</f>
        <v>808</v>
      </c>
    </row>
    <row r="2572" spans="1:6" x14ac:dyDescent="0.3">
      <c r="A2572" s="177" t="s">
        <v>1583</v>
      </c>
      <c r="B2572" s="178">
        <v>44192</v>
      </c>
      <c r="C2572" s="179">
        <v>10900</v>
      </c>
      <c r="D2572" s="88" t="s">
        <v>2863</v>
      </c>
      <c r="E2572" s="184" cm="1">
        <f t="array" ref="E2572">_xlfn.IFS($D2572=$O$5,C2572*$P$5,$D2572=$O$6,$C2572*$P$6,$D2572="AZN",$C2572)</f>
        <v>18530</v>
      </c>
      <c r="F2572" s="183" cm="1">
        <f t="array" ref="F2572">_xlfn.IFS($D2572=$O$5,$C2572*$P$5*0.01,$D2572=$O$6,$C2572*$P$6*0.01,$D2572="AZN",$C2572*0.08)</f>
        <v>185.3</v>
      </c>
    </row>
    <row r="2573" spans="1:6" x14ac:dyDescent="0.3">
      <c r="A2573" s="177" t="s">
        <v>613</v>
      </c>
      <c r="B2573" s="178">
        <v>43933</v>
      </c>
      <c r="C2573" s="179">
        <v>9900</v>
      </c>
      <c r="D2573" s="88" t="s">
        <v>2863</v>
      </c>
      <c r="E2573" s="184" cm="1">
        <f t="array" ref="E2573">_xlfn.IFS($D2573=$O$5,C2573*$P$5,$D2573=$O$6,$C2573*$P$6,$D2573="AZN",$C2573)</f>
        <v>16830</v>
      </c>
      <c r="F2573" s="183" cm="1">
        <f t="array" ref="F2573">_xlfn.IFS($D2573=$O$5,$C2573*$P$5*0.01,$D2573=$O$6,$C2573*$P$6*0.01,$D2573="AZN",$C2573*0.08)</f>
        <v>168.3</v>
      </c>
    </row>
    <row r="2574" spans="1:6" x14ac:dyDescent="0.3">
      <c r="A2574" s="177" t="s">
        <v>1584</v>
      </c>
      <c r="B2574" s="178">
        <v>44711</v>
      </c>
      <c r="C2574" s="179">
        <v>8600</v>
      </c>
      <c r="D2574" s="88" t="s">
        <v>2863</v>
      </c>
      <c r="E2574" s="184" cm="1">
        <f t="array" ref="E2574">_xlfn.IFS($D2574=$O$5,C2574*$P$5,$D2574=$O$6,$C2574*$P$6,$D2574="AZN",$C2574)</f>
        <v>14620</v>
      </c>
      <c r="F2574" s="183" cm="1">
        <f t="array" ref="F2574">_xlfn.IFS($D2574=$O$5,$C2574*$P$5*0.01,$D2574=$O$6,$C2574*$P$6*0.01,$D2574="AZN",$C2574*0.08)</f>
        <v>146.20000000000002</v>
      </c>
    </row>
    <row r="2575" spans="1:6" x14ac:dyDescent="0.3">
      <c r="A2575" s="177" t="s">
        <v>1236</v>
      </c>
      <c r="B2575" s="178">
        <v>44715</v>
      </c>
      <c r="C2575" s="179">
        <v>11200</v>
      </c>
      <c r="D2575" s="88" t="s">
        <v>2862</v>
      </c>
      <c r="E2575" s="184" cm="1">
        <f t="array" ref="E2575">_xlfn.IFS($D2575=$O$5,C2575*$P$5,$D2575=$O$6,$C2575*$P$6,$D2575="AZN",$C2575)</f>
        <v>11200</v>
      </c>
      <c r="F2575" s="183" cm="1">
        <f t="array" ref="F2575">_xlfn.IFS($D2575=$O$5,$C2575*$P$5*0.01,$D2575=$O$6,$C2575*$P$6*0.01,$D2575="AZN",$C2575*0.08)</f>
        <v>896</v>
      </c>
    </row>
    <row r="2576" spans="1:6" x14ac:dyDescent="0.3">
      <c r="A2576" s="177" t="s">
        <v>394</v>
      </c>
      <c r="B2576" s="178">
        <v>44240</v>
      </c>
      <c r="C2576" s="179">
        <v>2300</v>
      </c>
      <c r="D2576" s="88" t="s">
        <v>2864</v>
      </c>
      <c r="E2576" s="184" cm="1">
        <f t="array" ref="E2576">_xlfn.IFS($D2576=$O$5,C2576*$P$5,$D2576=$O$6,$C2576*$P$6,$D2576="AZN",$C2576)</f>
        <v>4177.95</v>
      </c>
      <c r="F2576" s="183" cm="1">
        <f t="array" ref="F2576">_xlfn.IFS($D2576=$O$5,$C2576*$P$5*0.01,$D2576=$O$6,$C2576*$P$6*0.01,$D2576="AZN",$C2576*0.08)</f>
        <v>41.779499999999999</v>
      </c>
    </row>
    <row r="2577" spans="1:6" x14ac:dyDescent="0.3">
      <c r="A2577" s="177" t="s">
        <v>552</v>
      </c>
      <c r="B2577" s="178">
        <v>43645</v>
      </c>
      <c r="C2577" s="179">
        <v>6700</v>
      </c>
      <c r="D2577" s="88" t="s">
        <v>2863</v>
      </c>
      <c r="E2577" s="184" cm="1">
        <f t="array" ref="E2577">_xlfn.IFS($D2577=$O$5,C2577*$P$5,$D2577=$O$6,$C2577*$P$6,$D2577="AZN",$C2577)</f>
        <v>11390</v>
      </c>
      <c r="F2577" s="183" cm="1">
        <f t="array" ref="F2577">_xlfn.IFS($D2577=$O$5,$C2577*$P$5*0.01,$D2577=$O$6,$C2577*$P$6*0.01,$D2577="AZN",$C2577*0.08)</f>
        <v>113.9</v>
      </c>
    </row>
    <row r="2578" spans="1:6" x14ac:dyDescent="0.3">
      <c r="A2578" s="177" t="s">
        <v>849</v>
      </c>
      <c r="B2578" s="178">
        <v>43637</v>
      </c>
      <c r="C2578" s="179">
        <v>6100</v>
      </c>
      <c r="D2578" s="88" t="s">
        <v>2862</v>
      </c>
      <c r="E2578" s="184" cm="1">
        <f t="array" ref="E2578">_xlfn.IFS($D2578=$O$5,C2578*$P$5,$D2578=$O$6,$C2578*$P$6,$D2578="AZN",$C2578)</f>
        <v>6100</v>
      </c>
      <c r="F2578" s="183" cm="1">
        <f t="array" ref="F2578">_xlfn.IFS($D2578=$O$5,$C2578*$P$5*0.01,$D2578=$O$6,$C2578*$P$6*0.01,$D2578="AZN",$C2578*0.08)</f>
        <v>488</v>
      </c>
    </row>
    <row r="2579" spans="1:6" x14ac:dyDescent="0.3">
      <c r="A2579" s="177" t="s">
        <v>1354</v>
      </c>
      <c r="B2579" s="178">
        <v>44050</v>
      </c>
      <c r="C2579" s="179">
        <v>11400</v>
      </c>
      <c r="D2579" s="88" t="s">
        <v>2863</v>
      </c>
      <c r="E2579" s="184" cm="1">
        <f t="array" ref="E2579">_xlfn.IFS($D2579=$O$5,C2579*$P$5,$D2579=$O$6,$C2579*$P$6,$D2579="AZN",$C2579)</f>
        <v>19380</v>
      </c>
      <c r="F2579" s="183" cm="1">
        <f t="array" ref="F2579">_xlfn.IFS($D2579=$O$5,$C2579*$P$5*0.01,$D2579=$O$6,$C2579*$P$6*0.01,$D2579="AZN",$C2579*0.08)</f>
        <v>193.8</v>
      </c>
    </row>
    <row r="2580" spans="1:6" x14ac:dyDescent="0.3">
      <c r="A2580" s="177" t="s">
        <v>1229</v>
      </c>
      <c r="B2580" s="178">
        <v>44009</v>
      </c>
      <c r="C2580" s="179">
        <v>3100</v>
      </c>
      <c r="D2580" s="88" t="s">
        <v>2862</v>
      </c>
      <c r="E2580" s="184" cm="1">
        <f t="array" ref="E2580">_xlfn.IFS($D2580=$O$5,C2580*$P$5,$D2580=$O$6,$C2580*$P$6,$D2580="AZN",$C2580)</f>
        <v>3100</v>
      </c>
      <c r="F2580" s="183" cm="1">
        <f t="array" ref="F2580">_xlfn.IFS($D2580=$O$5,$C2580*$P$5*0.01,$D2580=$O$6,$C2580*$P$6*0.01,$D2580="AZN",$C2580*0.08)</f>
        <v>248</v>
      </c>
    </row>
    <row r="2581" spans="1:6" x14ac:dyDescent="0.3">
      <c r="A2581" s="177" t="s">
        <v>1019</v>
      </c>
      <c r="B2581" s="178">
        <v>44303</v>
      </c>
      <c r="C2581" s="179">
        <v>7600</v>
      </c>
      <c r="D2581" s="88" t="s">
        <v>2863</v>
      </c>
      <c r="E2581" s="184" cm="1">
        <f t="array" ref="E2581">_xlfn.IFS($D2581=$O$5,C2581*$P$5,$D2581=$O$6,$C2581*$P$6,$D2581="AZN",$C2581)</f>
        <v>12920</v>
      </c>
      <c r="F2581" s="183" cm="1">
        <f t="array" ref="F2581">_xlfn.IFS($D2581=$O$5,$C2581*$P$5*0.01,$D2581=$O$6,$C2581*$P$6*0.01,$D2581="AZN",$C2581*0.08)</f>
        <v>129.19999999999999</v>
      </c>
    </row>
    <row r="2582" spans="1:6" x14ac:dyDescent="0.3">
      <c r="A2582" s="177" t="s">
        <v>175</v>
      </c>
      <c r="B2582" s="178">
        <v>44070</v>
      </c>
      <c r="C2582" s="179">
        <v>2000</v>
      </c>
      <c r="D2582" s="88" t="s">
        <v>2863</v>
      </c>
      <c r="E2582" s="184" cm="1">
        <f t="array" ref="E2582">_xlfn.IFS($D2582=$O$5,C2582*$P$5,$D2582=$O$6,$C2582*$P$6,$D2582="AZN",$C2582)</f>
        <v>3400</v>
      </c>
      <c r="F2582" s="183" cm="1">
        <f t="array" ref="F2582">_xlfn.IFS($D2582=$O$5,$C2582*$P$5*0.01,$D2582=$O$6,$C2582*$P$6*0.01,$D2582="AZN",$C2582*0.08)</f>
        <v>34</v>
      </c>
    </row>
    <row r="2583" spans="1:6" x14ac:dyDescent="0.3">
      <c r="A2583" s="177" t="s">
        <v>1060</v>
      </c>
      <c r="B2583" s="178">
        <v>44423</v>
      </c>
      <c r="C2583" s="179">
        <v>11300</v>
      </c>
      <c r="D2583" s="88" t="s">
        <v>2862</v>
      </c>
      <c r="E2583" s="184" cm="1">
        <f t="array" ref="E2583">_xlfn.IFS($D2583=$O$5,C2583*$P$5,$D2583=$O$6,$C2583*$P$6,$D2583="AZN",$C2583)</f>
        <v>11300</v>
      </c>
      <c r="F2583" s="183" cm="1">
        <f t="array" ref="F2583">_xlfn.IFS($D2583=$O$5,$C2583*$P$5*0.01,$D2583=$O$6,$C2583*$P$6*0.01,$D2583="AZN",$C2583*0.08)</f>
        <v>904</v>
      </c>
    </row>
    <row r="2584" spans="1:6" x14ac:dyDescent="0.3">
      <c r="A2584" s="177" t="s">
        <v>1235</v>
      </c>
      <c r="B2584" s="178">
        <v>44676</v>
      </c>
      <c r="C2584" s="179">
        <v>1800</v>
      </c>
      <c r="D2584" s="88" t="s">
        <v>2862</v>
      </c>
      <c r="E2584" s="184" cm="1">
        <f t="array" ref="E2584">_xlfn.IFS($D2584=$O$5,C2584*$P$5,$D2584=$O$6,$C2584*$P$6,$D2584="AZN",$C2584)</f>
        <v>1800</v>
      </c>
      <c r="F2584" s="183" cm="1">
        <f t="array" ref="F2584">_xlfn.IFS($D2584=$O$5,$C2584*$P$5*0.01,$D2584=$O$6,$C2584*$P$6*0.01,$D2584="AZN",$C2584*0.08)</f>
        <v>144</v>
      </c>
    </row>
    <row r="2585" spans="1:6" x14ac:dyDescent="0.3">
      <c r="A2585" s="177" t="s">
        <v>414</v>
      </c>
      <c r="B2585" s="178">
        <v>44022</v>
      </c>
      <c r="C2585" s="179">
        <v>5800</v>
      </c>
      <c r="D2585" s="88" t="s">
        <v>2862</v>
      </c>
      <c r="E2585" s="184" cm="1">
        <f t="array" ref="E2585">_xlfn.IFS($D2585=$O$5,C2585*$P$5,$D2585=$O$6,$C2585*$P$6,$D2585="AZN",$C2585)</f>
        <v>5800</v>
      </c>
      <c r="F2585" s="183" cm="1">
        <f t="array" ref="F2585">_xlfn.IFS($D2585=$O$5,$C2585*$P$5*0.01,$D2585=$O$6,$C2585*$P$6*0.01,$D2585="AZN",$C2585*0.08)</f>
        <v>464</v>
      </c>
    </row>
    <row r="2586" spans="1:6" x14ac:dyDescent="0.3">
      <c r="A2586" s="177" t="s">
        <v>633</v>
      </c>
      <c r="B2586" s="178">
        <v>44144</v>
      </c>
      <c r="C2586" s="179">
        <v>11500</v>
      </c>
      <c r="D2586" s="88" t="s">
        <v>2863</v>
      </c>
      <c r="E2586" s="184" cm="1">
        <f t="array" ref="E2586">_xlfn.IFS($D2586=$O$5,C2586*$P$5,$D2586=$O$6,$C2586*$P$6,$D2586="AZN",$C2586)</f>
        <v>19550</v>
      </c>
      <c r="F2586" s="183" cm="1">
        <f t="array" ref="F2586">_xlfn.IFS($D2586=$O$5,$C2586*$P$5*0.01,$D2586=$O$6,$C2586*$P$6*0.01,$D2586="AZN",$C2586*0.08)</f>
        <v>195.5</v>
      </c>
    </row>
    <row r="2587" spans="1:6" x14ac:dyDescent="0.3">
      <c r="A2587" s="177" t="s">
        <v>474</v>
      </c>
      <c r="B2587" s="178">
        <v>44340</v>
      </c>
      <c r="C2587" s="179">
        <v>11500</v>
      </c>
      <c r="D2587" s="88" t="s">
        <v>2864</v>
      </c>
      <c r="E2587" s="184" cm="1">
        <f t="array" ref="E2587">_xlfn.IFS($D2587=$O$5,C2587*$P$5,$D2587=$O$6,$C2587*$P$6,$D2587="AZN",$C2587)</f>
        <v>20889.75</v>
      </c>
      <c r="F2587" s="183" cm="1">
        <f t="array" ref="F2587">_xlfn.IFS($D2587=$O$5,$C2587*$P$5*0.01,$D2587=$O$6,$C2587*$P$6*0.01,$D2587="AZN",$C2587*0.08)</f>
        <v>208.89750000000001</v>
      </c>
    </row>
    <row r="2588" spans="1:6" x14ac:dyDescent="0.3">
      <c r="A2588" s="177" t="s">
        <v>1097</v>
      </c>
      <c r="B2588" s="178">
        <v>44612</v>
      </c>
      <c r="C2588" s="179">
        <v>2400</v>
      </c>
      <c r="D2588" s="88" t="s">
        <v>2863</v>
      </c>
      <c r="E2588" s="184" cm="1">
        <f t="array" ref="E2588">_xlfn.IFS($D2588=$O$5,C2588*$P$5,$D2588=$O$6,$C2588*$P$6,$D2588="AZN",$C2588)</f>
        <v>4080</v>
      </c>
      <c r="F2588" s="183" cm="1">
        <f t="array" ref="F2588">_xlfn.IFS($D2588=$O$5,$C2588*$P$5*0.01,$D2588=$O$6,$C2588*$P$6*0.01,$D2588="AZN",$C2588*0.08)</f>
        <v>40.800000000000004</v>
      </c>
    </row>
    <row r="2589" spans="1:6" x14ac:dyDescent="0.3">
      <c r="A2589" s="177" t="s">
        <v>1585</v>
      </c>
      <c r="B2589" s="178">
        <v>44316</v>
      </c>
      <c r="C2589" s="179">
        <v>11600</v>
      </c>
      <c r="D2589" s="88" t="s">
        <v>2862</v>
      </c>
      <c r="E2589" s="184" cm="1">
        <f t="array" ref="E2589">_xlfn.IFS($D2589=$O$5,C2589*$P$5,$D2589=$O$6,$C2589*$P$6,$D2589="AZN",$C2589)</f>
        <v>11600</v>
      </c>
      <c r="F2589" s="183" cm="1">
        <f t="array" ref="F2589">_xlfn.IFS($D2589=$O$5,$C2589*$P$5*0.01,$D2589=$O$6,$C2589*$P$6*0.01,$D2589="AZN",$C2589*0.08)</f>
        <v>928</v>
      </c>
    </row>
    <row r="2590" spans="1:6" x14ac:dyDescent="0.3">
      <c r="A2590" s="177" t="s">
        <v>1586</v>
      </c>
      <c r="B2590" s="178">
        <v>44095</v>
      </c>
      <c r="C2590" s="179">
        <v>4600</v>
      </c>
      <c r="D2590" s="88" t="s">
        <v>2862</v>
      </c>
      <c r="E2590" s="184" cm="1">
        <f t="array" ref="E2590">_xlfn.IFS($D2590=$O$5,C2590*$P$5,$D2590=$O$6,$C2590*$P$6,$D2590="AZN",$C2590)</f>
        <v>4600</v>
      </c>
      <c r="F2590" s="183" cm="1">
        <f t="array" ref="F2590">_xlfn.IFS($D2590=$O$5,$C2590*$P$5*0.01,$D2590=$O$6,$C2590*$P$6*0.01,$D2590="AZN",$C2590*0.08)</f>
        <v>368</v>
      </c>
    </row>
    <row r="2591" spans="1:6" x14ac:dyDescent="0.3">
      <c r="A2591" s="177" t="s">
        <v>193</v>
      </c>
      <c r="B2591" s="178">
        <v>43680</v>
      </c>
      <c r="C2591" s="179">
        <v>4700</v>
      </c>
      <c r="D2591" s="88" t="s">
        <v>2864</v>
      </c>
      <c r="E2591" s="184" cm="1">
        <f t="array" ref="E2591">_xlfn.IFS($D2591=$O$5,C2591*$P$5,$D2591=$O$6,$C2591*$P$6,$D2591="AZN",$C2591)</f>
        <v>8537.5499999999993</v>
      </c>
      <c r="F2591" s="183" cm="1">
        <f t="array" ref="F2591">_xlfn.IFS($D2591=$O$5,$C2591*$P$5*0.01,$D2591=$O$6,$C2591*$P$6*0.01,$D2591="AZN",$C2591*0.08)</f>
        <v>85.375499999999988</v>
      </c>
    </row>
    <row r="2592" spans="1:6" x14ac:dyDescent="0.3">
      <c r="A2592" s="177" t="s">
        <v>1587</v>
      </c>
      <c r="B2592" s="178">
        <v>43796</v>
      </c>
      <c r="C2592" s="179">
        <v>4500</v>
      </c>
      <c r="D2592" s="88" t="s">
        <v>2862</v>
      </c>
      <c r="E2592" s="184" cm="1">
        <f t="array" ref="E2592">_xlfn.IFS($D2592=$O$5,C2592*$P$5,$D2592=$O$6,$C2592*$P$6,$D2592="AZN",$C2592)</f>
        <v>4500</v>
      </c>
      <c r="F2592" s="183" cm="1">
        <f t="array" ref="F2592">_xlfn.IFS($D2592=$O$5,$C2592*$P$5*0.01,$D2592=$O$6,$C2592*$P$6*0.01,$D2592="AZN",$C2592*0.08)</f>
        <v>360</v>
      </c>
    </row>
    <row r="2593" spans="1:6" x14ac:dyDescent="0.3">
      <c r="A2593" s="177" t="s">
        <v>1588</v>
      </c>
      <c r="B2593" s="178">
        <v>44590</v>
      </c>
      <c r="C2593" s="179">
        <v>11800</v>
      </c>
      <c r="D2593" s="88" t="s">
        <v>2864</v>
      </c>
      <c r="E2593" s="184" cm="1">
        <f t="array" ref="E2593">_xlfn.IFS($D2593=$O$5,C2593*$P$5,$D2593=$O$6,$C2593*$P$6,$D2593="AZN",$C2593)</f>
        <v>21434.7</v>
      </c>
      <c r="F2593" s="183" cm="1">
        <f t="array" ref="F2593">_xlfn.IFS($D2593=$O$5,$C2593*$P$5*0.01,$D2593=$O$6,$C2593*$P$6*0.01,$D2593="AZN",$C2593*0.08)</f>
        <v>214.34700000000001</v>
      </c>
    </row>
    <row r="2594" spans="1:6" x14ac:dyDescent="0.3">
      <c r="A2594" s="177" t="s">
        <v>1589</v>
      </c>
      <c r="B2594" s="178">
        <v>44403</v>
      </c>
      <c r="C2594" s="179">
        <v>7500</v>
      </c>
      <c r="D2594" s="88" t="s">
        <v>2863</v>
      </c>
      <c r="E2594" s="184" cm="1">
        <f t="array" ref="E2594">_xlfn.IFS($D2594=$O$5,C2594*$P$5,$D2594=$O$6,$C2594*$P$6,$D2594="AZN",$C2594)</f>
        <v>12750</v>
      </c>
      <c r="F2594" s="183" cm="1">
        <f t="array" ref="F2594">_xlfn.IFS($D2594=$O$5,$C2594*$P$5*0.01,$D2594=$O$6,$C2594*$P$6*0.01,$D2594="AZN",$C2594*0.08)</f>
        <v>127.5</v>
      </c>
    </row>
    <row r="2595" spans="1:6" x14ac:dyDescent="0.3">
      <c r="A2595" s="177" t="s">
        <v>1060</v>
      </c>
      <c r="B2595" s="178">
        <v>44018</v>
      </c>
      <c r="C2595" s="179">
        <v>9700</v>
      </c>
      <c r="D2595" s="88" t="s">
        <v>2862</v>
      </c>
      <c r="E2595" s="184" cm="1">
        <f t="array" ref="E2595">_xlfn.IFS($D2595=$O$5,C2595*$P$5,$D2595=$O$6,$C2595*$P$6,$D2595="AZN",$C2595)</f>
        <v>9700</v>
      </c>
      <c r="F2595" s="183" cm="1">
        <f t="array" ref="F2595">_xlfn.IFS($D2595=$O$5,$C2595*$P$5*0.01,$D2595=$O$6,$C2595*$P$6*0.01,$D2595="AZN",$C2595*0.08)</f>
        <v>776</v>
      </c>
    </row>
    <row r="2596" spans="1:6" x14ac:dyDescent="0.3">
      <c r="A2596" s="177" t="s">
        <v>1590</v>
      </c>
      <c r="B2596" s="178">
        <v>44211</v>
      </c>
      <c r="C2596" s="179">
        <v>3300</v>
      </c>
      <c r="D2596" s="88" t="s">
        <v>2862</v>
      </c>
      <c r="E2596" s="184" cm="1">
        <f t="array" ref="E2596">_xlfn.IFS($D2596=$O$5,C2596*$P$5,$D2596=$O$6,$C2596*$P$6,$D2596="AZN",$C2596)</f>
        <v>3300</v>
      </c>
      <c r="F2596" s="183" cm="1">
        <f t="array" ref="F2596">_xlfn.IFS($D2596=$O$5,$C2596*$P$5*0.01,$D2596=$O$6,$C2596*$P$6*0.01,$D2596="AZN",$C2596*0.08)</f>
        <v>264</v>
      </c>
    </row>
    <row r="2597" spans="1:6" x14ac:dyDescent="0.3">
      <c r="A2597" s="177" t="s">
        <v>1591</v>
      </c>
      <c r="B2597" s="178">
        <v>43931</v>
      </c>
      <c r="C2597" s="179">
        <v>7000</v>
      </c>
      <c r="D2597" s="88" t="s">
        <v>2864</v>
      </c>
      <c r="E2597" s="184" cm="1">
        <f t="array" ref="E2597">_xlfn.IFS($D2597=$O$5,C2597*$P$5,$D2597=$O$6,$C2597*$P$6,$D2597="AZN",$C2597)</f>
        <v>12715.5</v>
      </c>
      <c r="F2597" s="183" cm="1">
        <f t="array" ref="F2597">_xlfn.IFS($D2597=$O$5,$C2597*$P$5*0.01,$D2597=$O$6,$C2597*$P$6*0.01,$D2597="AZN",$C2597*0.08)</f>
        <v>127.155</v>
      </c>
    </row>
    <row r="2598" spans="1:6" x14ac:dyDescent="0.3">
      <c r="A2598" s="177" t="s">
        <v>908</v>
      </c>
      <c r="B2598" s="178">
        <v>44208</v>
      </c>
      <c r="C2598" s="179">
        <v>9500</v>
      </c>
      <c r="D2598" s="88" t="s">
        <v>2864</v>
      </c>
      <c r="E2598" s="184" cm="1">
        <f t="array" ref="E2598">_xlfn.IFS($D2598=$O$5,C2598*$P$5,$D2598=$O$6,$C2598*$P$6,$D2598="AZN",$C2598)</f>
        <v>17256.75</v>
      </c>
      <c r="F2598" s="183" cm="1">
        <f t="array" ref="F2598">_xlfn.IFS($D2598=$O$5,$C2598*$P$5*0.01,$D2598=$O$6,$C2598*$P$6*0.01,$D2598="AZN",$C2598*0.08)</f>
        <v>172.5675</v>
      </c>
    </row>
    <row r="2599" spans="1:6" x14ac:dyDescent="0.3">
      <c r="A2599" s="177" t="s">
        <v>1321</v>
      </c>
      <c r="B2599" s="178">
        <v>44367</v>
      </c>
      <c r="C2599" s="179">
        <v>6400</v>
      </c>
      <c r="D2599" s="88" t="s">
        <v>2862</v>
      </c>
      <c r="E2599" s="184" cm="1">
        <f t="array" ref="E2599">_xlfn.IFS($D2599=$O$5,C2599*$P$5,$D2599=$O$6,$C2599*$P$6,$D2599="AZN",$C2599)</f>
        <v>6400</v>
      </c>
      <c r="F2599" s="183" cm="1">
        <f t="array" ref="F2599">_xlfn.IFS($D2599=$O$5,$C2599*$P$5*0.01,$D2599=$O$6,$C2599*$P$6*0.01,$D2599="AZN",$C2599*0.08)</f>
        <v>512</v>
      </c>
    </row>
    <row r="2600" spans="1:6" x14ac:dyDescent="0.3">
      <c r="A2600" s="177" t="s">
        <v>1347</v>
      </c>
      <c r="B2600" s="178">
        <v>44473</v>
      </c>
      <c r="C2600" s="179">
        <v>10300</v>
      </c>
      <c r="D2600" s="88" t="s">
        <v>2864</v>
      </c>
      <c r="E2600" s="184" cm="1">
        <f t="array" ref="E2600">_xlfn.IFS($D2600=$O$5,C2600*$P$5,$D2600=$O$6,$C2600*$P$6,$D2600="AZN",$C2600)</f>
        <v>18709.95</v>
      </c>
      <c r="F2600" s="183" cm="1">
        <f t="array" ref="F2600">_xlfn.IFS($D2600=$O$5,$C2600*$P$5*0.01,$D2600=$O$6,$C2600*$P$6*0.01,$D2600="AZN",$C2600*0.08)</f>
        <v>187.09950000000001</v>
      </c>
    </row>
    <row r="2601" spans="1:6" x14ac:dyDescent="0.3">
      <c r="A2601" s="177" t="s">
        <v>341</v>
      </c>
      <c r="B2601" s="178">
        <v>44304</v>
      </c>
      <c r="C2601" s="179">
        <v>10900</v>
      </c>
      <c r="D2601" s="88" t="s">
        <v>2864</v>
      </c>
      <c r="E2601" s="184" cm="1">
        <f t="array" ref="E2601">_xlfn.IFS($D2601=$O$5,C2601*$P$5,$D2601=$O$6,$C2601*$P$6,$D2601="AZN",$C2601)</f>
        <v>19799.849999999999</v>
      </c>
      <c r="F2601" s="183" cm="1">
        <f t="array" ref="F2601">_xlfn.IFS($D2601=$O$5,$C2601*$P$5*0.01,$D2601=$O$6,$C2601*$P$6*0.01,$D2601="AZN",$C2601*0.08)</f>
        <v>197.99849999999998</v>
      </c>
    </row>
    <row r="2602" spans="1:6" x14ac:dyDescent="0.3">
      <c r="A2602" s="177" t="s">
        <v>409</v>
      </c>
      <c r="B2602" s="178">
        <v>44316</v>
      </c>
      <c r="C2602" s="179">
        <v>5400</v>
      </c>
      <c r="D2602" s="88" t="s">
        <v>2863</v>
      </c>
      <c r="E2602" s="184" cm="1">
        <f t="array" ref="E2602">_xlfn.IFS($D2602=$O$5,C2602*$P$5,$D2602=$O$6,$C2602*$P$6,$D2602="AZN",$C2602)</f>
        <v>9180</v>
      </c>
      <c r="F2602" s="183" cm="1">
        <f t="array" ref="F2602">_xlfn.IFS($D2602=$O$5,$C2602*$P$5*0.01,$D2602=$O$6,$C2602*$P$6*0.01,$D2602="AZN",$C2602*0.08)</f>
        <v>91.8</v>
      </c>
    </row>
    <row r="2603" spans="1:6" x14ac:dyDescent="0.3">
      <c r="A2603" s="177" t="s">
        <v>1122</v>
      </c>
      <c r="B2603" s="178">
        <v>44528</v>
      </c>
      <c r="C2603" s="179">
        <v>6200</v>
      </c>
      <c r="D2603" s="88" t="s">
        <v>2864</v>
      </c>
      <c r="E2603" s="184" cm="1">
        <f t="array" ref="E2603">_xlfn.IFS($D2603=$O$5,C2603*$P$5,$D2603=$O$6,$C2603*$P$6,$D2603="AZN",$C2603)</f>
        <v>11262.3</v>
      </c>
      <c r="F2603" s="183" cm="1">
        <f t="array" ref="F2603">_xlfn.IFS($D2603=$O$5,$C2603*$P$5*0.01,$D2603=$O$6,$C2603*$P$6*0.01,$D2603="AZN",$C2603*0.08)</f>
        <v>112.62299999999999</v>
      </c>
    </row>
    <row r="2604" spans="1:6" x14ac:dyDescent="0.3">
      <c r="A2604" s="177" t="s">
        <v>181</v>
      </c>
      <c r="B2604" s="178">
        <v>43864</v>
      </c>
      <c r="C2604" s="179">
        <v>12600</v>
      </c>
      <c r="D2604" s="88" t="s">
        <v>2862</v>
      </c>
      <c r="E2604" s="184" cm="1">
        <f t="array" ref="E2604">_xlfn.IFS($D2604=$O$5,C2604*$P$5,$D2604=$O$6,$C2604*$P$6,$D2604="AZN",$C2604)</f>
        <v>12600</v>
      </c>
      <c r="F2604" s="183" cm="1">
        <f t="array" ref="F2604">_xlfn.IFS($D2604=$O$5,$C2604*$P$5*0.01,$D2604=$O$6,$C2604*$P$6*0.01,$D2604="AZN",$C2604*0.08)</f>
        <v>1008</v>
      </c>
    </row>
    <row r="2605" spans="1:6" x14ac:dyDescent="0.3">
      <c r="A2605" s="177" t="s">
        <v>1592</v>
      </c>
      <c r="B2605" s="178">
        <v>44275</v>
      </c>
      <c r="C2605" s="179">
        <v>5700</v>
      </c>
      <c r="D2605" s="88" t="s">
        <v>2864</v>
      </c>
      <c r="E2605" s="184" cm="1">
        <f t="array" ref="E2605">_xlfn.IFS($D2605=$O$5,C2605*$P$5,$D2605=$O$6,$C2605*$P$6,$D2605="AZN",$C2605)</f>
        <v>10354.049999999999</v>
      </c>
      <c r="F2605" s="183" cm="1">
        <f t="array" ref="F2605">_xlfn.IFS($D2605=$O$5,$C2605*$P$5*0.01,$D2605=$O$6,$C2605*$P$6*0.01,$D2605="AZN",$C2605*0.08)</f>
        <v>103.54049999999999</v>
      </c>
    </row>
    <row r="2606" spans="1:6" x14ac:dyDescent="0.3">
      <c r="A2606" s="177" t="s">
        <v>1593</v>
      </c>
      <c r="B2606" s="178">
        <v>43926</v>
      </c>
      <c r="C2606" s="179">
        <v>3400</v>
      </c>
      <c r="D2606" s="88" t="s">
        <v>2863</v>
      </c>
      <c r="E2606" s="184" cm="1">
        <f t="array" ref="E2606">_xlfn.IFS($D2606=$O$5,C2606*$P$5,$D2606=$O$6,$C2606*$P$6,$D2606="AZN",$C2606)</f>
        <v>5780</v>
      </c>
      <c r="F2606" s="183" cm="1">
        <f t="array" ref="F2606">_xlfn.IFS($D2606=$O$5,$C2606*$P$5*0.01,$D2606=$O$6,$C2606*$P$6*0.01,$D2606="AZN",$C2606*0.08)</f>
        <v>57.800000000000004</v>
      </c>
    </row>
    <row r="2607" spans="1:6" x14ac:dyDescent="0.3">
      <c r="A2607" s="177" t="s">
        <v>1549</v>
      </c>
      <c r="B2607" s="178">
        <v>44570</v>
      </c>
      <c r="C2607" s="179">
        <v>6400</v>
      </c>
      <c r="D2607" s="88" t="s">
        <v>2863</v>
      </c>
      <c r="E2607" s="184" cm="1">
        <f t="array" ref="E2607">_xlfn.IFS($D2607=$O$5,C2607*$P$5,$D2607=$O$6,$C2607*$P$6,$D2607="AZN",$C2607)</f>
        <v>10880</v>
      </c>
      <c r="F2607" s="183" cm="1">
        <f t="array" ref="F2607">_xlfn.IFS($D2607=$O$5,$C2607*$P$5*0.01,$D2607=$O$6,$C2607*$P$6*0.01,$D2607="AZN",$C2607*0.08)</f>
        <v>108.8</v>
      </c>
    </row>
    <row r="2608" spans="1:6" x14ac:dyDescent="0.3">
      <c r="A2608" s="177" t="s">
        <v>1594</v>
      </c>
      <c r="B2608" s="178">
        <v>44307</v>
      </c>
      <c r="C2608" s="179">
        <v>1900</v>
      </c>
      <c r="D2608" s="88" t="s">
        <v>2862</v>
      </c>
      <c r="E2608" s="184" cm="1">
        <f t="array" ref="E2608">_xlfn.IFS($D2608=$O$5,C2608*$P$5,$D2608=$O$6,$C2608*$P$6,$D2608="AZN",$C2608)</f>
        <v>1900</v>
      </c>
      <c r="F2608" s="183" cm="1">
        <f t="array" ref="F2608">_xlfn.IFS($D2608=$O$5,$C2608*$P$5*0.01,$D2608=$O$6,$C2608*$P$6*0.01,$D2608="AZN",$C2608*0.08)</f>
        <v>152</v>
      </c>
    </row>
    <row r="2609" spans="1:6" x14ac:dyDescent="0.3">
      <c r="A2609" s="177" t="s">
        <v>355</v>
      </c>
      <c r="B2609" s="178">
        <v>43575</v>
      </c>
      <c r="C2609" s="179">
        <v>8900</v>
      </c>
      <c r="D2609" s="88" t="s">
        <v>2862</v>
      </c>
      <c r="E2609" s="184" cm="1">
        <f t="array" ref="E2609">_xlfn.IFS($D2609=$O$5,C2609*$P$5,$D2609=$O$6,$C2609*$P$6,$D2609="AZN",$C2609)</f>
        <v>8900</v>
      </c>
      <c r="F2609" s="183" cm="1">
        <f t="array" ref="F2609">_xlfn.IFS($D2609=$O$5,$C2609*$P$5*0.01,$D2609=$O$6,$C2609*$P$6*0.01,$D2609="AZN",$C2609*0.08)</f>
        <v>712</v>
      </c>
    </row>
    <row r="2610" spans="1:6" x14ac:dyDescent="0.3">
      <c r="A2610" s="177" t="s">
        <v>1137</v>
      </c>
      <c r="B2610" s="178">
        <v>44233</v>
      </c>
      <c r="C2610" s="179">
        <v>11300</v>
      </c>
      <c r="D2610" s="88" t="s">
        <v>2862</v>
      </c>
      <c r="E2610" s="184" cm="1">
        <f t="array" ref="E2610">_xlfn.IFS($D2610=$O$5,C2610*$P$5,$D2610=$O$6,$C2610*$P$6,$D2610="AZN",$C2610)</f>
        <v>11300</v>
      </c>
      <c r="F2610" s="183" cm="1">
        <f t="array" ref="F2610">_xlfn.IFS($D2610=$O$5,$C2610*$P$5*0.01,$D2610=$O$6,$C2610*$P$6*0.01,$D2610="AZN",$C2610*0.08)</f>
        <v>904</v>
      </c>
    </row>
    <row r="2611" spans="1:6" x14ac:dyDescent="0.3">
      <c r="A2611" s="177" t="s">
        <v>901</v>
      </c>
      <c r="B2611" s="178">
        <v>44142</v>
      </c>
      <c r="C2611" s="179">
        <v>11500</v>
      </c>
      <c r="D2611" s="88" t="s">
        <v>2864</v>
      </c>
      <c r="E2611" s="184" cm="1">
        <f t="array" ref="E2611">_xlfn.IFS($D2611=$O$5,C2611*$P$5,$D2611=$O$6,$C2611*$P$6,$D2611="AZN",$C2611)</f>
        <v>20889.75</v>
      </c>
      <c r="F2611" s="183" cm="1">
        <f t="array" ref="F2611">_xlfn.IFS($D2611=$O$5,$C2611*$P$5*0.01,$D2611=$O$6,$C2611*$P$6*0.01,$D2611="AZN",$C2611*0.08)</f>
        <v>208.89750000000001</v>
      </c>
    </row>
    <row r="2612" spans="1:6" x14ac:dyDescent="0.3">
      <c r="A2612" s="177" t="s">
        <v>1089</v>
      </c>
      <c r="B2612" s="178">
        <v>44611</v>
      </c>
      <c r="C2612" s="179">
        <v>12300</v>
      </c>
      <c r="D2612" s="88" t="s">
        <v>2862</v>
      </c>
      <c r="E2612" s="184" cm="1">
        <f t="array" ref="E2612">_xlfn.IFS($D2612=$O$5,C2612*$P$5,$D2612=$O$6,$C2612*$P$6,$D2612="AZN",$C2612)</f>
        <v>12300</v>
      </c>
      <c r="F2612" s="183" cm="1">
        <f t="array" ref="F2612">_xlfn.IFS($D2612=$O$5,$C2612*$P$5*0.01,$D2612=$O$6,$C2612*$P$6*0.01,$D2612="AZN",$C2612*0.08)</f>
        <v>984</v>
      </c>
    </row>
    <row r="2613" spans="1:6" x14ac:dyDescent="0.3">
      <c r="A2613" s="177" t="s">
        <v>806</v>
      </c>
      <c r="B2613" s="178">
        <v>44028</v>
      </c>
      <c r="C2613" s="179">
        <v>5200</v>
      </c>
      <c r="D2613" s="88" t="s">
        <v>2862</v>
      </c>
      <c r="E2613" s="184" cm="1">
        <f t="array" ref="E2613">_xlfn.IFS($D2613=$O$5,C2613*$P$5,$D2613=$O$6,$C2613*$P$6,$D2613="AZN",$C2613)</f>
        <v>5200</v>
      </c>
      <c r="F2613" s="183" cm="1">
        <f t="array" ref="F2613">_xlfn.IFS($D2613=$O$5,$C2613*$P$5*0.01,$D2613=$O$6,$C2613*$P$6*0.01,$D2613="AZN",$C2613*0.08)</f>
        <v>416</v>
      </c>
    </row>
    <row r="2614" spans="1:6" x14ac:dyDescent="0.3">
      <c r="A2614" s="177" t="s">
        <v>1595</v>
      </c>
      <c r="B2614" s="178">
        <v>43606</v>
      </c>
      <c r="C2614" s="179">
        <v>3300</v>
      </c>
      <c r="D2614" s="88" t="s">
        <v>2864</v>
      </c>
      <c r="E2614" s="184" cm="1">
        <f t="array" ref="E2614">_xlfn.IFS($D2614=$O$5,C2614*$P$5,$D2614=$O$6,$C2614*$P$6,$D2614="AZN",$C2614)</f>
        <v>5994.45</v>
      </c>
      <c r="F2614" s="183" cm="1">
        <f t="array" ref="F2614">_xlfn.IFS($D2614=$O$5,$C2614*$P$5*0.01,$D2614=$O$6,$C2614*$P$6*0.01,$D2614="AZN",$C2614*0.08)</f>
        <v>59.944499999999998</v>
      </c>
    </row>
    <row r="2615" spans="1:6" x14ac:dyDescent="0.3">
      <c r="A2615" s="177" t="s">
        <v>609</v>
      </c>
      <c r="B2615" s="178">
        <v>44535</v>
      </c>
      <c r="C2615" s="179">
        <v>1200</v>
      </c>
      <c r="D2615" s="88" t="s">
        <v>2864</v>
      </c>
      <c r="E2615" s="184" cm="1">
        <f t="array" ref="E2615">_xlfn.IFS($D2615=$O$5,C2615*$P$5,$D2615=$O$6,$C2615*$P$6,$D2615="AZN",$C2615)</f>
        <v>2179.8000000000002</v>
      </c>
      <c r="F2615" s="183" cm="1">
        <f t="array" ref="F2615">_xlfn.IFS($D2615=$O$5,$C2615*$P$5*0.01,$D2615=$O$6,$C2615*$P$6*0.01,$D2615="AZN",$C2615*0.08)</f>
        <v>21.798000000000002</v>
      </c>
    </row>
    <row r="2616" spans="1:6" x14ac:dyDescent="0.3">
      <c r="A2616" s="177" t="s">
        <v>1596</v>
      </c>
      <c r="B2616" s="178">
        <v>44381</v>
      </c>
      <c r="C2616" s="179">
        <v>3500</v>
      </c>
      <c r="D2616" s="88" t="s">
        <v>2864</v>
      </c>
      <c r="E2616" s="184" cm="1">
        <f t="array" ref="E2616">_xlfn.IFS($D2616=$O$5,C2616*$P$5,$D2616=$O$6,$C2616*$P$6,$D2616="AZN",$C2616)</f>
        <v>6357.75</v>
      </c>
      <c r="F2616" s="183" cm="1">
        <f t="array" ref="F2616">_xlfn.IFS($D2616=$O$5,$C2616*$P$5*0.01,$D2616=$O$6,$C2616*$P$6*0.01,$D2616="AZN",$C2616*0.08)</f>
        <v>63.577500000000001</v>
      </c>
    </row>
    <row r="2617" spans="1:6" x14ac:dyDescent="0.3">
      <c r="A2617" s="177" t="s">
        <v>1536</v>
      </c>
      <c r="B2617" s="178">
        <v>44583</v>
      </c>
      <c r="C2617" s="179">
        <v>1900</v>
      </c>
      <c r="D2617" s="88" t="s">
        <v>2862</v>
      </c>
      <c r="E2617" s="184" cm="1">
        <f t="array" ref="E2617">_xlfn.IFS($D2617=$O$5,C2617*$P$5,$D2617=$O$6,$C2617*$P$6,$D2617="AZN",$C2617)</f>
        <v>1900</v>
      </c>
      <c r="F2617" s="183" cm="1">
        <f t="array" ref="F2617">_xlfn.IFS($D2617=$O$5,$C2617*$P$5*0.01,$D2617=$O$6,$C2617*$P$6*0.01,$D2617="AZN",$C2617*0.08)</f>
        <v>152</v>
      </c>
    </row>
    <row r="2618" spans="1:6" x14ac:dyDescent="0.3">
      <c r="A2618" s="177" t="s">
        <v>592</v>
      </c>
      <c r="B2618" s="178">
        <v>44575</v>
      </c>
      <c r="C2618" s="179">
        <v>1500</v>
      </c>
      <c r="D2618" s="88" t="s">
        <v>2864</v>
      </c>
      <c r="E2618" s="184" cm="1">
        <f t="array" ref="E2618">_xlfn.IFS($D2618=$O$5,C2618*$P$5,$D2618=$O$6,$C2618*$P$6,$D2618="AZN",$C2618)</f>
        <v>2724.75</v>
      </c>
      <c r="F2618" s="183" cm="1">
        <f t="array" ref="F2618">_xlfn.IFS($D2618=$O$5,$C2618*$P$5*0.01,$D2618=$O$6,$C2618*$P$6*0.01,$D2618="AZN",$C2618*0.08)</f>
        <v>27.247500000000002</v>
      </c>
    </row>
    <row r="2619" spans="1:6" x14ac:dyDescent="0.3">
      <c r="A2619" s="177" t="s">
        <v>1269</v>
      </c>
      <c r="B2619" s="178">
        <v>43864</v>
      </c>
      <c r="C2619" s="179">
        <v>11400</v>
      </c>
      <c r="D2619" s="88" t="s">
        <v>2863</v>
      </c>
      <c r="E2619" s="184" cm="1">
        <f t="array" ref="E2619">_xlfn.IFS($D2619=$O$5,C2619*$P$5,$D2619=$O$6,$C2619*$P$6,$D2619="AZN",$C2619)</f>
        <v>19380</v>
      </c>
      <c r="F2619" s="183" cm="1">
        <f t="array" ref="F2619">_xlfn.IFS($D2619=$O$5,$C2619*$P$5*0.01,$D2619=$O$6,$C2619*$P$6*0.01,$D2619="AZN",$C2619*0.08)</f>
        <v>193.8</v>
      </c>
    </row>
    <row r="2620" spans="1:6" x14ac:dyDescent="0.3">
      <c r="A2620" s="177" t="s">
        <v>395</v>
      </c>
      <c r="B2620" s="178">
        <v>44108</v>
      </c>
      <c r="C2620" s="179">
        <v>5500</v>
      </c>
      <c r="D2620" s="88" t="s">
        <v>2864</v>
      </c>
      <c r="E2620" s="184" cm="1">
        <f t="array" ref="E2620">_xlfn.IFS($D2620=$O$5,C2620*$P$5,$D2620=$O$6,$C2620*$P$6,$D2620="AZN",$C2620)</f>
        <v>9990.75</v>
      </c>
      <c r="F2620" s="183" cm="1">
        <f t="array" ref="F2620">_xlfn.IFS($D2620=$O$5,$C2620*$P$5*0.01,$D2620=$O$6,$C2620*$P$6*0.01,$D2620="AZN",$C2620*0.08)</f>
        <v>99.907499999999999</v>
      </c>
    </row>
    <row r="2621" spans="1:6" x14ac:dyDescent="0.3">
      <c r="A2621" s="177" t="s">
        <v>1314</v>
      </c>
      <c r="B2621" s="178">
        <v>44572</v>
      </c>
      <c r="C2621" s="179">
        <v>10300</v>
      </c>
      <c r="D2621" s="88" t="s">
        <v>2864</v>
      </c>
      <c r="E2621" s="184" cm="1">
        <f t="array" ref="E2621">_xlfn.IFS($D2621=$O$5,C2621*$P$5,$D2621=$O$6,$C2621*$P$6,$D2621="AZN",$C2621)</f>
        <v>18709.95</v>
      </c>
      <c r="F2621" s="183" cm="1">
        <f t="array" ref="F2621">_xlfn.IFS($D2621=$O$5,$C2621*$P$5*0.01,$D2621=$O$6,$C2621*$P$6*0.01,$D2621="AZN",$C2621*0.08)</f>
        <v>187.09950000000001</v>
      </c>
    </row>
    <row r="2622" spans="1:6" x14ac:dyDescent="0.3">
      <c r="A2622" s="177" t="s">
        <v>226</v>
      </c>
      <c r="B2622" s="178">
        <v>44224</v>
      </c>
      <c r="C2622" s="179">
        <v>12300</v>
      </c>
      <c r="D2622" s="88" t="s">
        <v>2864</v>
      </c>
      <c r="E2622" s="184" cm="1">
        <f t="array" ref="E2622">_xlfn.IFS($D2622=$O$5,C2622*$P$5,$D2622=$O$6,$C2622*$P$6,$D2622="AZN",$C2622)</f>
        <v>22342.95</v>
      </c>
      <c r="F2622" s="183" cm="1">
        <f t="array" ref="F2622">_xlfn.IFS($D2622=$O$5,$C2622*$P$5*0.01,$D2622=$O$6,$C2622*$P$6*0.01,$D2622="AZN",$C2622*0.08)</f>
        <v>223.42950000000002</v>
      </c>
    </row>
    <row r="2623" spans="1:6" x14ac:dyDescent="0.3">
      <c r="A2623" s="177" t="s">
        <v>1204</v>
      </c>
      <c r="B2623" s="178">
        <v>43540</v>
      </c>
      <c r="C2623" s="179">
        <v>8800</v>
      </c>
      <c r="D2623" s="88" t="s">
        <v>2864</v>
      </c>
      <c r="E2623" s="184" cm="1">
        <f t="array" ref="E2623">_xlfn.IFS($D2623=$O$5,C2623*$P$5,$D2623=$O$6,$C2623*$P$6,$D2623="AZN",$C2623)</f>
        <v>15985.2</v>
      </c>
      <c r="F2623" s="183" cm="1">
        <f t="array" ref="F2623">_xlfn.IFS($D2623=$O$5,$C2623*$P$5*0.01,$D2623=$O$6,$C2623*$P$6*0.01,$D2623="AZN",$C2623*0.08)</f>
        <v>159.852</v>
      </c>
    </row>
    <row r="2624" spans="1:6" x14ac:dyDescent="0.3">
      <c r="A2624" s="177" t="s">
        <v>1228</v>
      </c>
      <c r="B2624" s="178">
        <v>43529</v>
      </c>
      <c r="C2624" s="179">
        <v>6500</v>
      </c>
      <c r="D2624" s="88" t="s">
        <v>2864</v>
      </c>
      <c r="E2624" s="184" cm="1">
        <f t="array" ref="E2624">_xlfn.IFS($D2624=$O$5,C2624*$P$5,$D2624=$O$6,$C2624*$P$6,$D2624="AZN",$C2624)</f>
        <v>11807.25</v>
      </c>
      <c r="F2624" s="183" cm="1">
        <f t="array" ref="F2624">_xlfn.IFS($D2624=$O$5,$C2624*$P$5*0.01,$D2624=$O$6,$C2624*$P$6*0.01,$D2624="AZN",$C2624*0.08)</f>
        <v>118.07250000000001</v>
      </c>
    </row>
    <row r="2625" spans="1:6" x14ac:dyDescent="0.3">
      <c r="A2625" s="177" t="s">
        <v>893</v>
      </c>
      <c r="B2625" s="178">
        <v>44322</v>
      </c>
      <c r="C2625" s="179">
        <v>12200</v>
      </c>
      <c r="D2625" s="88" t="s">
        <v>2862</v>
      </c>
      <c r="E2625" s="184" cm="1">
        <f t="array" ref="E2625">_xlfn.IFS($D2625=$O$5,C2625*$P$5,$D2625=$O$6,$C2625*$P$6,$D2625="AZN",$C2625)</f>
        <v>12200</v>
      </c>
      <c r="F2625" s="183" cm="1">
        <f t="array" ref="F2625">_xlfn.IFS($D2625=$O$5,$C2625*$P$5*0.01,$D2625=$O$6,$C2625*$P$6*0.01,$D2625="AZN",$C2625*0.08)</f>
        <v>976</v>
      </c>
    </row>
    <row r="2626" spans="1:6" x14ac:dyDescent="0.3">
      <c r="A2626" s="177" t="s">
        <v>745</v>
      </c>
      <c r="B2626" s="178">
        <v>44619</v>
      </c>
      <c r="C2626" s="179">
        <v>9100</v>
      </c>
      <c r="D2626" s="88" t="s">
        <v>2863</v>
      </c>
      <c r="E2626" s="184" cm="1">
        <f t="array" ref="E2626">_xlfn.IFS($D2626=$O$5,C2626*$P$5,$D2626=$O$6,$C2626*$P$6,$D2626="AZN",$C2626)</f>
        <v>15470</v>
      </c>
      <c r="F2626" s="183" cm="1">
        <f t="array" ref="F2626">_xlfn.IFS($D2626=$O$5,$C2626*$P$5*0.01,$D2626=$O$6,$C2626*$P$6*0.01,$D2626="AZN",$C2626*0.08)</f>
        <v>154.70000000000002</v>
      </c>
    </row>
    <row r="2627" spans="1:6" x14ac:dyDescent="0.3">
      <c r="A2627" s="177" t="s">
        <v>1597</v>
      </c>
      <c r="B2627" s="178">
        <v>43750</v>
      </c>
      <c r="C2627" s="179">
        <v>2900</v>
      </c>
      <c r="D2627" s="88" t="s">
        <v>2864</v>
      </c>
      <c r="E2627" s="184" cm="1">
        <f t="array" ref="E2627">_xlfn.IFS($D2627=$O$5,C2627*$P$5,$D2627=$O$6,$C2627*$P$6,$D2627="AZN",$C2627)</f>
        <v>5267.85</v>
      </c>
      <c r="F2627" s="183" cm="1">
        <f t="array" ref="F2627">_xlfn.IFS($D2627=$O$5,$C2627*$P$5*0.01,$D2627=$O$6,$C2627*$P$6*0.01,$D2627="AZN",$C2627*0.08)</f>
        <v>52.678500000000007</v>
      </c>
    </row>
    <row r="2628" spans="1:6" x14ac:dyDescent="0.3">
      <c r="A2628" s="177" t="s">
        <v>1598</v>
      </c>
      <c r="B2628" s="178">
        <v>44790</v>
      </c>
      <c r="C2628" s="179">
        <v>4700</v>
      </c>
      <c r="D2628" s="88" t="s">
        <v>2862</v>
      </c>
      <c r="E2628" s="184" cm="1">
        <f t="array" ref="E2628">_xlfn.IFS($D2628=$O$5,C2628*$P$5,$D2628=$O$6,$C2628*$P$6,$D2628="AZN",$C2628)</f>
        <v>4700</v>
      </c>
      <c r="F2628" s="183" cm="1">
        <f t="array" ref="F2628">_xlfn.IFS($D2628=$O$5,$C2628*$P$5*0.01,$D2628=$O$6,$C2628*$P$6*0.01,$D2628="AZN",$C2628*0.08)</f>
        <v>376</v>
      </c>
    </row>
    <row r="2629" spans="1:6" x14ac:dyDescent="0.3">
      <c r="A2629" s="177" t="s">
        <v>1223</v>
      </c>
      <c r="B2629" s="178">
        <v>44474</v>
      </c>
      <c r="C2629" s="179">
        <v>7200</v>
      </c>
      <c r="D2629" s="88" t="s">
        <v>2862</v>
      </c>
      <c r="E2629" s="184" cm="1">
        <f t="array" ref="E2629">_xlfn.IFS($D2629=$O$5,C2629*$P$5,$D2629=$O$6,$C2629*$P$6,$D2629="AZN",$C2629)</f>
        <v>7200</v>
      </c>
      <c r="F2629" s="183" cm="1">
        <f t="array" ref="F2629">_xlfn.IFS($D2629=$O$5,$C2629*$P$5*0.01,$D2629=$O$6,$C2629*$P$6*0.01,$D2629="AZN",$C2629*0.08)</f>
        <v>576</v>
      </c>
    </row>
    <row r="2630" spans="1:6" x14ac:dyDescent="0.3">
      <c r="A2630" s="177" t="s">
        <v>1310</v>
      </c>
      <c r="B2630" s="178">
        <v>44243</v>
      </c>
      <c r="C2630" s="179">
        <v>6900</v>
      </c>
      <c r="D2630" s="88" t="s">
        <v>2862</v>
      </c>
      <c r="E2630" s="184" cm="1">
        <f t="array" ref="E2630">_xlfn.IFS($D2630=$O$5,C2630*$P$5,$D2630=$O$6,$C2630*$P$6,$D2630="AZN",$C2630)</f>
        <v>6900</v>
      </c>
      <c r="F2630" s="183" cm="1">
        <f t="array" ref="F2630">_xlfn.IFS($D2630=$O$5,$C2630*$P$5*0.01,$D2630=$O$6,$C2630*$P$6*0.01,$D2630="AZN",$C2630*0.08)</f>
        <v>552</v>
      </c>
    </row>
    <row r="2631" spans="1:6" x14ac:dyDescent="0.3">
      <c r="A2631" s="177" t="s">
        <v>1599</v>
      </c>
      <c r="B2631" s="178">
        <v>44122</v>
      </c>
      <c r="C2631" s="179">
        <v>7400</v>
      </c>
      <c r="D2631" s="88" t="s">
        <v>2864</v>
      </c>
      <c r="E2631" s="184" cm="1">
        <f t="array" ref="E2631">_xlfn.IFS($D2631=$O$5,C2631*$P$5,$D2631=$O$6,$C2631*$P$6,$D2631="AZN",$C2631)</f>
        <v>13442.1</v>
      </c>
      <c r="F2631" s="183" cm="1">
        <f t="array" ref="F2631">_xlfn.IFS($D2631=$O$5,$C2631*$P$5*0.01,$D2631=$O$6,$C2631*$P$6*0.01,$D2631="AZN",$C2631*0.08)</f>
        <v>134.42099999999999</v>
      </c>
    </row>
    <row r="2632" spans="1:6" x14ac:dyDescent="0.3">
      <c r="A2632" s="177" t="s">
        <v>1525</v>
      </c>
      <c r="B2632" s="178">
        <v>44192</v>
      </c>
      <c r="C2632" s="179">
        <v>5900</v>
      </c>
      <c r="D2632" s="88" t="s">
        <v>2863</v>
      </c>
      <c r="E2632" s="184" cm="1">
        <f t="array" ref="E2632">_xlfn.IFS($D2632=$O$5,C2632*$P$5,$D2632=$O$6,$C2632*$P$6,$D2632="AZN",$C2632)</f>
        <v>10030</v>
      </c>
      <c r="F2632" s="183" cm="1">
        <f t="array" ref="F2632">_xlfn.IFS($D2632=$O$5,$C2632*$P$5*0.01,$D2632=$O$6,$C2632*$P$6*0.01,$D2632="AZN",$C2632*0.08)</f>
        <v>100.3</v>
      </c>
    </row>
    <row r="2633" spans="1:6" x14ac:dyDescent="0.3">
      <c r="A2633" s="177" t="s">
        <v>1101</v>
      </c>
      <c r="B2633" s="178">
        <v>44788</v>
      </c>
      <c r="C2633" s="179">
        <v>11000</v>
      </c>
      <c r="D2633" s="88" t="s">
        <v>2864</v>
      </c>
      <c r="E2633" s="184" cm="1">
        <f t="array" ref="E2633">_xlfn.IFS($D2633=$O$5,C2633*$P$5,$D2633=$O$6,$C2633*$P$6,$D2633="AZN",$C2633)</f>
        <v>19981.5</v>
      </c>
      <c r="F2633" s="183" cm="1">
        <f t="array" ref="F2633">_xlfn.IFS($D2633=$O$5,$C2633*$P$5*0.01,$D2633=$O$6,$C2633*$P$6*0.01,$D2633="AZN",$C2633*0.08)</f>
        <v>199.815</v>
      </c>
    </row>
    <row r="2634" spans="1:6" x14ac:dyDescent="0.3">
      <c r="A2634" s="177" t="s">
        <v>477</v>
      </c>
      <c r="B2634" s="178">
        <v>44455</v>
      </c>
      <c r="C2634" s="179">
        <v>10400</v>
      </c>
      <c r="D2634" s="88" t="s">
        <v>2863</v>
      </c>
      <c r="E2634" s="184" cm="1">
        <f t="array" ref="E2634">_xlfn.IFS($D2634=$O$5,C2634*$P$5,$D2634=$O$6,$C2634*$P$6,$D2634="AZN",$C2634)</f>
        <v>17680</v>
      </c>
      <c r="F2634" s="183" cm="1">
        <f t="array" ref="F2634">_xlfn.IFS($D2634=$O$5,$C2634*$P$5*0.01,$D2634=$O$6,$C2634*$P$6*0.01,$D2634="AZN",$C2634*0.08)</f>
        <v>176.8</v>
      </c>
    </row>
    <row r="2635" spans="1:6" x14ac:dyDescent="0.3">
      <c r="A2635" s="177" t="s">
        <v>1253</v>
      </c>
      <c r="B2635" s="178">
        <v>43977</v>
      </c>
      <c r="C2635" s="179">
        <v>2900</v>
      </c>
      <c r="D2635" s="88" t="s">
        <v>2862</v>
      </c>
      <c r="E2635" s="184" cm="1">
        <f t="array" ref="E2635">_xlfn.IFS($D2635=$O$5,C2635*$P$5,$D2635=$O$6,$C2635*$P$6,$D2635="AZN",$C2635)</f>
        <v>2900</v>
      </c>
      <c r="F2635" s="183" cm="1">
        <f t="array" ref="F2635">_xlfn.IFS($D2635=$O$5,$C2635*$P$5*0.01,$D2635=$O$6,$C2635*$P$6*0.01,$D2635="AZN",$C2635*0.08)</f>
        <v>232</v>
      </c>
    </row>
    <row r="2636" spans="1:6" x14ac:dyDescent="0.3">
      <c r="A2636" s="177" t="s">
        <v>1573</v>
      </c>
      <c r="B2636" s="178">
        <v>44218</v>
      </c>
      <c r="C2636" s="179">
        <v>8300</v>
      </c>
      <c r="D2636" s="88" t="s">
        <v>2862</v>
      </c>
      <c r="E2636" s="184" cm="1">
        <f t="array" ref="E2636">_xlfn.IFS($D2636=$O$5,C2636*$P$5,$D2636=$O$6,$C2636*$P$6,$D2636="AZN",$C2636)</f>
        <v>8300</v>
      </c>
      <c r="F2636" s="183" cm="1">
        <f t="array" ref="F2636">_xlfn.IFS($D2636=$O$5,$C2636*$P$5*0.01,$D2636=$O$6,$C2636*$P$6*0.01,$D2636="AZN",$C2636*0.08)</f>
        <v>664</v>
      </c>
    </row>
    <row r="2637" spans="1:6" x14ac:dyDescent="0.3">
      <c r="A2637" s="177" t="s">
        <v>1360</v>
      </c>
      <c r="B2637" s="178">
        <v>44394</v>
      </c>
      <c r="C2637" s="179">
        <v>4500</v>
      </c>
      <c r="D2637" s="88" t="s">
        <v>2862</v>
      </c>
      <c r="E2637" s="184" cm="1">
        <f t="array" ref="E2637">_xlfn.IFS($D2637=$O$5,C2637*$P$5,$D2637=$O$6,$C2637*$P$6,$D2637="AZN",$C2637)</f>
        <v>4500</v>
      </c>
      <c r="F2637" s="183" cm="1">
        <f t="array" ref="F2637">_xlfn.IFS($D2637=$O$5,$C2637*$P$5*0.01,$D2637=$O$6,$C2637*$P$6*0.01,$D2637="AZN",$C2637*0.08)</f>
        <v>360</v>
      </c>
    </row>
    <row r="2638" spans="1:6" x14ac:dyDescent="0.3">
      <c r="A2638" s="177" t="s">
        <v>1600</v>
      </c>
      <c r="B2638" s="178">
        <v>43847</v>
      </c>
      <c r="C2638" s="179">
        <v>2200</v>
      </c>
      <c r="D2638" s="88" t="s">
        <v>2864</v>
      </c>
      <c r="E2638" s="184" cm="1">
        <f t="array" ref="E2638">_xlfn.IFS($D2638=$O$5,C2638*$P$5,$D2638=$O$6,$C2638*$P$6,$D2638="AZN",$C2638)</f>
        <v>3996.3</v>
      </c>
      <c r="F2638" s="183" cm="1">
        <f t="array" ref="F2638">_xlfn.IFS($D2638=$O$5,$C2638*$P$5*0.01,$D2638=$O$6,$C2638*$P$6*0.01,$D2638="AZN",$C2638*0.08)</f>
        <v>39.963000000000001</v>
      </c>
    </row>
    <row r="2639" spans="1:6" x14ac:dyDescent="0.3">
      <c r="A2639" s="177" t="s">
        <v>994</v>
      </c>
      <c r="B2639" s="178">
        <v>44050</v>
      </c>
      <c r="C2639" s="179">
        <v>4900</v>
      </c>
      <c r="D2639" s="88" t="s">
        <v>2863</v>
      </c>
      <c r="E2639" s="184" cm="1">
        <f t="array" ref="E2639">_xlfn.IFS($D2639=$O$5,C2639*$P$5,$D2639=$O$6,$C2639*$P$6,$D2639="AZN",$C2639)</f>
        <v>8330</v>
      </c>
      <c r="F2639" s="183" cm="1">
        <f t="array" ref="F2639">_xlfn.IFS($D2639=$O$5,$C2639*$P$5*0.01,$D2639=$O$6,$C2639*$P$6*0.01,$D2639="AZN",$C2639*0.08)</f>
        <v>83.3</v>
      </c>
    </row>
    <row r="2640" spans="1:6" x14ac:dyDescent="0.3">
      <c r="A2640" s="177" t="s">
        <v>1570</v>
      </c>
      <c r="B2640" s="178">
        <v>44101</v>
      </c>
      <c r="C2640" s="179">
        <v>11000</v>
      </c>
      <c r="D2640" s="88" t="s">
        <v>2862</v>
      </c>
      <c r="E2640" s="184" cm="1">
        <f t="array" ref="E2640">_xlfn.IFS($D2640=$O$5,C2640*$P$5,$D2640=$O$6,$C2640*$P$6,$D2640="AZN",$C2640)</f>
        <v>11000</v>
      </c>
      <c r="F2640" s="183" cm="1">
        <f t="array" ref="F2640">_xlfn.IFS($D2640=$O$5,$C2640*$P$5*0.01,$D2640=$O$6,$C2640*$P$6*0.01,$D2640="AZN",$C2640*0.08)</f>
        <v>880</v>
      </c>
    </row>
    <row r="2641" spans="1:6" x14ac:dyDescent="0.3">
      <c r="A2641" s="177" t="s">
        <v>1601</v>
      </c>
      <c r="B2641" s="178">
        <v>44283</v>
      </c>
      <c r="C2641" s="179">
        <v>2200</v>
      </c>
      <c r="D2641" s="88" t="s">
        <v>2864</v>
      </c>
      <c r="E2641" s="184" cm="1">
        <f t="array" ref="E2641">_xlfn.IFS($D2641=$O$5,C2641*$P$5,$D2641=$O$6,$C2641*$P$6,$D2641="AZN",$C2641)</f>
        <v>3996.3</v>
      </c>
      <c r="F2641" s="183" cm="1">
        <f t="array" ref="F2641">_xlfn.IFS($D2641=$O$5,$C2641*$P$5*0.01,$D2641=$O$6,$C2641*$P$6*0.01,$D2641="AZN",$C2641*0.08)</f>
        <v>39.963000000000001</v>
      </c>
    </row>
    <row r="2642" spans="1:6" x14ac:dyDescent="0.3">
      <c r="A2642" s="177" t="s">
        <v>1602</v>
      </c>
      <c r="B2642" s="178">
        <v>44582</v>
      </c>
      <c r="C2642" s="179">
        <v>12100</v>
      </c>
      <c r="D2642" s="88" t="s">
        <v>2863</v>
      </c>
      <c r="E2642" s="184" cm="1">
        <f t="array" ref="E2642">_xlfn.IFS($D2642=$O$5,C2642*$P$5,$D2642=$O$6,$C2642*$P$6,$D2642="AZN",$C2642)</f>
        <v>20570</v>
      </c>
      <c r="F2642" s="183" cm="1">
        <f t="array" ref="F2642">_xlfn.IFS($D2642=$O$5,$C2642*$P$5*0.01,$D2642=$O$6,$C2642*$P$6*0.01,$D2642="AZN",$C2642*0.08)</f>
        <v>205.70000000000002</v>
      </c>
    </row>
    <row r="2643" spans="1:6" x14ac:dyDescent="0.3">
      <c r="A2643" s="177" t="s">
        <v>595</v>
      </c>
      <c r="B2643" s="178">
        <v>44155</v>
      </c>
      <c r="C2643" s="179">
        <v>12400</v>
      </c>
      <c r="D2643" s="88" t="s">
        <v>2864</v>
      </c>
      <c r="E2643" s="184" cm="1">
        <f t="array" ref="E2643">_xlfn.IFS($D2643=$O$5,C2643*$P$5,$D2643=$O$6,$C2643*$P$6,$D2643="AZN",$C2643)</f>
        <v>22524.6</v>
      </c>
      <c r="F2643" s="183" cm="1">
        <f t="array" ref="F2643">_xlfn.IFS($D2643=$O$5,$C2643*$P$5*0.01,$D2643=$O$6,$C2643*$P$6*0.01,$D2643="AZN",$C2643*0.08)</f>
        <v>225.24599999999998</v>
      </c>
    </row>
    <row r="2644" spans="1:6" x14ac:dyDescent="0.3">
      <c r="A2644" s="177" t="s">
        <v>496</v>
      </c>
      <c r="B2644" s="178">
        <v>44094</v>
      </c>
      <c r="C2644" s="179">
        <v>1400</v>
      </c>
      <c r="D2644" s="88" t="s">
        <v>2862</v>
      </c>
      <c r="E2644" s="184" cm="1">
        <f t="array" ref="E2644">_xlfn.IFS($D2644=$O$5,C2644*$P$5,$D2644=$O$6,$C2644*$P$6,$D2644="AZN",$C2644)</f>
        <v>1400</v>
      </c>
      <c r="F2644" s="183" cm="1">
        <f t="array" ref="F2644">_xlfn.IFS($D2644=$O$5,$C2644*$P$5*0.01,$D2644=$O$6,$C2644*$P$6*0.01,$D2644="AZN",$C2644*0.08)</f>
        <v>112</v>
      </c>
    </row>
    <row r="2645" spans="1:6" x14ac:dyDescent="0.3">
      <c r="A2645" s="177" t="s">
        <v>1603</v>
      </c>
      <c r="B2645" s="178">
        <v>44306</v>
      </c>
      <c r="C2645" s="179">
        <v>3200</v>
      </c>
      <c r="D2645" s="88" t="s">
        <v>2864</v>
      </c>
      <c r="E2645" s="184" cm="1">
        <f t="array" ref="E2645">_xlfn.IFS($D2645=$O$5,C2645*$P$5,$D2645=$O$6,$C2645*$P$6,$D2645="AZN",$C2645)</f>
        <v>5812.8</v>
      </c>
      <c r="F2645" s="183" cm="1">
        <f t="array" ref="F2645">_xlfn.IFS($D2645=$O$5,$C2645*$P$5*0.01,$D2645=$O$6,$C2645*$P$6*0.01,$D2645="AZN",$C2645*0.08)</f>
        <v>58.128</v>
      </c>
    </row>
    <row r="2646" spans="1:6" x14ac:dyDescent="0.3">
      <c r="A2646" s="177" t="s">
        <v>675</v>
      </c>
      <c r="B2646" s="178">
        <v>44652</v>
      </c>
      <c r="C2646" s="179">
        <v>9300</v>
      </c>
      <c r="D2646" s="88" t="s">
        <v>2862</v>
      </c>
      <c r="E2646" s="184" cm="1">
        <f t="array" ref="E2646">_xlfn.IFS($D2646=$O$5,C2646*$P$5,$D2646=$O$6,$C2646*$P$6,$D2646="AZN",$C2646)</f>
        <v>9300</v>
      </c>
      <c r="F2646" s="183" cm="1">
        <f t="array" ref="F2646">_xlfn.IFS($D2646=$O$5,$C2646*$P$5*0.01,$D2646=$O$6,$C2646*$P$6*0.01,$D2646="AZN",$C2646*0.08)</f>
        <v>744</v>
      </c>
    </row>
    <row r="2647" spans="1:6" x14ac:dyDescent="0.3">
      <c r="A2647" s="177" t="s">
        <v>1415</v>
      </c>
      <c r="B2647" s="178">
        <v>43974</v>
      </c>
      <c r="C2647" s="179">
        <v>2200</v>
      </c>
      <c r="D2647" s="88" t="s">
        <v>2862</v>
      </c>
      <c r="E2647" s="184" cm="1">
        <f t="array" ref="E2647">_xlfn.IFS($D2647=$O$5,C2647*$P$5,$D2647=$O$6,$C2647*$P$6,$D2647="AZN",$C2647)</f>
        <v>2200</v>
      </c>
      <c r="F2647" s="183" cm="1">
        <f t="array" ref="F2647">_xlfn.IFS($D2647=$O$5,$C2647*$P$5*0.01,$D2647=$O$6,$C2647*$P$6*0.01,$D2647="AZN",$C2647*0.08)</f>
        <v>176</v>
      </c>
    </row>
    <row r="2648" spans="1:6" x14ac:dyDescent="0.3">
      <c r="A2648" s="177" t="s">
        <v>569</v>
      </c>
      <c r="B2648" s="178">
        <v>44638</v>
      </c>
      <c r="C2648" s="179">
        <v>7000</v>
      </c>
      <c r="D2648" s="88" t="s">
        <v>2863</v>
      </c>
      <c r="E2648" s="184" cm="1">
        <f t="array" ref="E2648">_xlfn.IFS($D2648=$O$5,C2648*$P$5,$D2648=$O$6,$C2648*$P$6,$D2648="AZN",$C2648)</f>
        <v>11900</v>
      </c>
      <c r="F2648" s="183" cm="1">
        <f t="array" ref="F2648">_xlfn.IFS($D2648=$O$5,$C2648*$P$5*0.01,$D2648=$O$6,$C2648*$P$6*0.01,$D2648="AZN",$C2648*0.08)</f>
        <v>119</v>
      </c>
    </row>
    <row r="2649" spans="1:6" x14ac:dyDescent="0.3">
      <c r="A2649" s="177" t="s">
        <v>1021</v>
      </c>
      <c r="B2649" s="178">
        <v>43718</v>
      </c>
      <c r="C2649" s="179">
        <v>3000</v>
      </c>
      <c r="D2649" s="88" t="s">
        <v>2862</v>
      </c>
      <c r="E2649" s="184" cm="1">
        <f t="array" ref="E2649">_xlfn.IFS($D2649=$O$5,C2649*$P$5,$D2649=$O$6,$C2649*$P$6,$D2649="AZN",$C2649)</f>
        <v>3000</v>
      </c>
      <c r="F2649" s="183" cm="1">
        <f t="array" ref="F2649">_xlfn.IFS($D2649=$O$5,$C2649*$P$5*0.01,$D2649=$O$6,$C2649*$P$6*0.01,$D2649="AZN",$C2649*0.08)</f>
        <v>240</v>
      </c>
    </row>
    <row r="2650" spans="1:6" x14ac:dyDescent="0.3">
      <c r="A2650" s="177" t="s">
        <v>1222</v>
      </c>
      <c r="B2650" s="178">
        <v>44459</v>
      </c>
      <c r="C2650" s="179">
        <v>10200</v>
      </c>
      <c r="D2650" s="88" t="s">
        <v>2863</v>
      </c>
      <c r="E2650" s="184" cm="1">
        <f t="array" ref="E2650">_xlfn.IFS($D2650=$O$5,C2650*$P$5,$D2650=$O$6,$C2650*$P$6,$D2650="AZN",$C2650)</f>
        <v>17340</v>
      </c>
      <c r="F2650" s="183" cm="1">
        <f t="array" ref="F2650">_xlfn.IFS($D2650=$O$5,$C2650*$P$5*0.01,$D2650=$O$6,$C2650*$P$6*0.01,$D2650="AZN",$C2650*0.08)</f>
        <v>173.4</v>
      </c>
    </row>
    <row r="2651" spans="1:6" x14ac:dyDescent="0.3">
      <c r="A2651" s="177" t="s">
        <v>1597</v>
      </c>
      <c r="B2651" s="178">
        <v>44101</v>
      </c>
      <c r="C2651" s="179">
        <v>9000</v>
      </c>
      <c r="D2651" s="88" t="s">
        <v>2864</v>
      </c>
      <c r="E2651" s="184" cm="1">
        <f t="array" ref="E2651">_xlfn.IFS($D2651=$O$5,C2651*$P$5,$D2651=$O$6,$C2651*$P$6,$D2651="AZN",$C2651)</f>
        <v>16348.5</v>
      </c>
      <c r="F2651" s="183" cm="1">
        <f t="array" ref="F2651">_xlfn.IFS($D2651=$O$5,$C2651*$P$5*0.01,$D2651=$O$6,$C2651*$P$6*0.01,$D2651="AZN",$C2651*0.08)</f>
        <v>163.48500000000001</v>
      </c>
    </row>
    <row r="2652" spans="1:6" x14ac:dyDescent="0.3">
      <c r="A2652" s="177" t="s">
        <v>1604</v>
      </c>
      <c r="B2652" s="178">
        <v>44333</v>
      </c>
      <c r="C2652" s="179">
        <v>7700</v>
      </c>
      <c r="D2652" s="88" t="s">
        <v>2862</v>
      </c>
      <c r="E2652" s="184" cm="1">
        <f t="array" ref="E2652">_xlfn.IFS($D2652=$O$5,C2652*$P$5,$D2652=$O$6,$C2652*$P$6,$D2652="AZN",$C2652)</f>
        <v>7700</v>
      </c>
      <c r="F2652" s="183" cm="1">
        <f t="array" ref="F2652">_xlfn.IFS($D2652=$O$5,$C2652*$P$5*0.01,$D2652=$O$6,$C2652*$P$6*0.01,$D2652="AZN",$C2652*0.08)</f>
        <v>616</v>
      </c>
    </row>
    <row r="2653" spans="1:6" x14ac:dyDescent="0.3">
      <c r="A2653" s="177" t="s">
        <v>287</v>
      </c>
      <c r="B2653" s="178">
        <v>44479</v>
      </c>
      <c r="C2653" s="179">
        <v>12900</v>
      </c>
      <c r="D2653" s="88" t="s">
        <v>2862</v>
      </c>
      <c r="E2653" s="184" cm="1">
        <f t="array" ref="E2653">_xlfn.IFS($D2653=$O$5,C2653*$P$5,$D2653=$O$6,$C2653*$P$6,$D2653="AZN",$C2653)</f>
        <v>12900</v>
      </c>
      <c r="F2653" s="183" cm="1">
        <f t="array" ref="F2653">_xlfn.IFS($D2653=$O$5,$C2653*$P$5*0.01,$D2653=$O$6,$C2653*$P$6*0.01,$D2653="AZN",$C2653*0.08)</f>
        <v>1032</v>
      </c>
    </row>
    <row r="2654" spans="1:6" x14ac:dyDescent="0.3">
      <c r="A2654" s="177" t="s">
        <v>1605</v>
      </c>
      <c r="B2654" s="178">
        <v>44228</v>
      </c>
      <c r="C2654" s="179">
        <v>9900</v>
      </c>
      <c r="D2654" s="88" t="s">
        <v>2863</v>
      </c>
      <c r="E2654" s="184" cm="1">
        <f t="array" ref="E2654">_xlfn.IFS($D2654=$O$5,C2654*$P$5,$D2654=$O$6,$C2654*$P$6,$D2654="AZN",$C2654)</f>
        <v>16830</v>
      </c>
      <c r="F2654" s="183" cm="1">
        <f t="array" ref="F2654">_xlfn.IFS($D2654=$O$5,$C2654*$P$5*0.01,$D2654=$O$6,$C2654*$P$6*0.01,$D2654="AZN",$C2654*0.08)</f>
        <v>168.3</v>
      </c>
    </row>
    <row r="2655" spans="1:6" x14ac:dyDescent="0.3">
      <c r="A2655" s="177" t="s">
        <v>1028</v>
      </c>
      <c r="B2655" s="178">
        <v>44034</v>
      </c>
      <c r="C2655" s="179">
        <v>3600</v>
      </c>
      <c r="D2655" s="88" t="s">
        <v>2864</v>
      </c>
      <c r="E2655" s="184" cm="1">
        <f t="array" ref="E2655">_xlfn.IFS($D2655=$O$5,C2655*$P$5,$D2655=$O$6,$C2655*$P$6,$D2655="AZN",$C2655)</f>
        <v>6539.4</v>
      </c>
      <c r="F2655" s="183" cm="1">
        <f t="array" ref="F2655">_xlfn.IFS($D2655=$O$5,$C2655*$P$5*0.01,$D2655=$O$6,$C2655*$P$6*0.01,$D2655="AZN",$C2655*0.08)</f>
        <v>65.393999999999991</v>
      </c>
    </row>
    <row r="2656" spans="1:6" x14ac:dyDescent="0.3">
      <c r="A2656" s="177" t="s">
        <v>1065</v>
      </c>
      <c r="B2656" s="178">
        <v>44526</v>
      </c>
      <c r="C2656" s="179">
        <v>2400</v>
      </c>
      <c r="D2656" s="88" t="s">
        <v>2864</v>
      </c>
      <c r="E2656" s="184" cm="1">
        <f t="array" ref="E2656">_xlfn.IFS($D2656=$O$5,C2656*$P$5,$D2656=$O$6,$C2656*$P$6,$D2656="AZN",$C2656)</f>
        <v>4359.6000000000004</v>
      </c>
      <c r="F2656" s="183" cm="1">
        <f t="array" ref="F2656">_xlfn.IFS($D2656=$O$5,$C2656*$P$5*0.01,$D2656=$O$6,$C2656*$P$6*0.01,$D2656="AZN",$C2656*0.08)</f>
        <v>43.596000000000004</v>
      </c>
    </row>
    <row r="2657" spans="1:6" x14ac:dyDescent="0.3">
      <c r="A2657" s="177" t="s">
        <v>1606</v>
      </c>
      <c r="B2657" s="178">
        <v>43978</v>
      </c>
      <c r="C2657" s="179">
        <v>4800</v>
      </c>
      <c r="D2657" s="88" t="s">
        <v>2864</v>
      </c>
      <c r="E2657" s="184" cm="1">
        <f t="array" ref="E2657">_xlfn.IFS($D2657=$O$5,C2657*$P$5,$D2657=$O$6,$C2657*$P$6,$D2657="AZN",$C2657)</f>
        <v>8719.2000000000007</v>
      </c>
      <c r="F2657" s="183" cm="1">
        <f t="array" ref="F2657">_xlfn.IFS($D2657=$O$5,$C2657*$P$5*0.01,$D2657=$O$6,$C2657*$P$6*0.01,$D2657="AZN",$C2657*0.08)</f>
        <v>87.192000000000007</v>
      </c>
    </row>
    <row r="2658" spans="1:6" x14ac:dyDescent="0.3">
      <c r="A2658" s="177" t="s">
        <v>587</v>
      </c>
      <c r="B2658" s="178">
        <v>44539</v>
      </c>
      <c r="C2658" s="179">
        <v>6900</v>
      </c>
      <c r="D2658" s="88" t="s">
        <v>2863</v>
      </c>
      <c r="E2658" s="184" cm="1">
        <f t="array" ref="E2658">_xlfn.IFS($D2658=$O$5,C2658*$P$5,$D2658=$O$6,$C2658*$P$6,$D2658="AZN",$C2658)</f>
        <v>11730</v>
      </c>
      <c r="F2658" s="183" cm="1">
        <f t="array" ref="F2658">_xlfn.IFS($D2658=$O$5,$C2658*$P$5*0.01,$D2658=$O$6,$C2658*$P$6*0.01,$D2658="AZN",$C2658*0.08)</f>
        <v>117.3</v>
      </c>
    </row>
    <row r="2659" spans="1:6" x14ac:dyDescent="0.3">
      <c r="A2659" s="177" t="s">
        <v>1412</v>
      </c>
      <c r="B2659" s="178">
        <v>44602</v>
      </c>
      <c r="C2659" s="179">
        <v>9400</v>
      </c>
      <c r="D2659" s="88" t="s">
        <v>2864</v>
      </c>
      <c r="E2659" s="184" cm="1">
        <f t="array" ref="E2659">_xlfn.IFS($D2659=$O$5,C2659*$P$5,$D2659=$O$6,$C2659*$P$6,$D2659="AZN",$C2659)</f>
        <v>17075.099999999999</v>
      </c>
      <c r="F2659" s="183" cm="1">
        <f t="array" ref="F2659">_xlfn.IFS($D2659=$O$5,$C2659*$P$5*0.01,$D2659=$O$6,$C2659*$P$6*0.01,$D2659="AZN",$C2659*0.08)</f>
        <v>170.75099999999998</v>
      </c>
    </row>
    <row r="2660" spans="1:6" x14ac:dyDescent="0.3">
      <c r="A2660" s="177" t="s">
        <v>752</v>
      </c>
      <c r="B2660" s="178">
        <v>44160</v>
      </c>
      <c r="C2660" s="179">
        <v>6000</v>
      </c>
      <c r="D2660" s="88" t="s">
        <v>2863</v>
      </c>
      <c r="E2660" s="184" cm="1">
        <f t="array" ref="E2660">_xlfn.IFS($D2660=$O$5,C2660*$P$5,$D2660=$O$6,$C2660*$P$6,$D2660="AZN",$C2660)</f>
        <v>10200</v>
      </c>
      <c r="F2660" s="183" cm="1">
        <f t="array" ref="F2660">_xlfn.IFS($D2660=$O$5,$C2660*$P$5*0.01,$D2660=$O$6,$C2660*$P$6*0.01,$D2660="AZN",$C2660*0.08)</f>
        <v>102</v>
      </c>
    </row>
    <row r="2661" spans="1:6" x14ac:dyDescent="0.3">
      <c r="A2661" s="177" t="s">
        <v>1607</v>
      </c>
      <c r="B2661" s="178">
        <v>44620</v>
      </c>
      <c r="C2661" s="179">
        <v>7300</v>
      </c>
      <c r="D2661" s="88" t="s">
        <v>2862</v>
      </c>
      <c r="E2661" s="184" cm="1">
        <f t="array" ref="E2661">_xlfn.IFS($D2661=$O$5,C2661*$P$5,$D2661=$O$6,$C2661*$P$6,$D2661="AZN",$C2661)</f>
        <v>7300</v>
      </c>
      <c r="F2661" s="183" cm="1">
        <f t="array" ref="F2661">_xlfn.IFS($D2661=$O$5,$C2661*$P$5*0.01,$D2661=$O$6,$C2661*$P$6*0.01,$D2661="AZN",$C2661*0.08)</f>
        <v>584</v>
      </c>
    </row>
    <row r="2662" spans="1:6" x14ac:dyDescent="0.3">
      <c r="A2662" s="177" t="s">
        <v>1307</v>
      </c>
      <c r="B2662" s="178">
        <v>44432</v>
      </c>
      <c r="C2662" s="179">
        <v>4000</v>
      </c>
      <c r="D2662" s="88" t="s">
        <v>2863</v>
      </c>
      <c r="E2662" s="184" cm="1">
        <f t="array" ref="E2662">_xlfn.IFS($D2662=$O$5,C2662*$P$5,$D2662=$O$6,$C2662*$P$6,$D2662="AZN",$C2662)</f>
        <v>6800</v>
      </c>
      <c r="F2662" s="183" cm="1">
        <f t="array" ref="F2662">_xlfn.IFS($D2662=$O$5,$C2662*$P$5*0.01,$D2662=$O$6,$C2662*$P$6*0.01,$D2662="AZN",$C2662*0.08)</f>
        <v>68</v>
      </c>
    </row>
    <row r="2663" spans="1:6" x14ac:dyDescent="0.3">
      <c r="A2663" s="177" t="s">
        <v>1608</v>
      </c>
      <c r="B2663" s="178">
        <v>44289</v>
      </c>
      <c r="C2663" s="179">
        <v>1900</v>
      </c>
      <c r="D2663" s="88" t="s">
        <v>2864</v>
      </c>
      <c r="E2663" s="184" cm="1">
        <f t="array" ref="E2663">_xlfn.IFS($D2663=$O$5,C2663*$P$5,$D2663=$O$6,$C2663*$P$6,$D2663="AZN",$C2663)</f>
        <v>3451.35</v>
      </c>
      <c r="F2663" s="183" cm="1">
        <f t="array" ref="F2663">_xlfn.IFS($D2663=$O$5,$C2663*$P$5*0.01,$D2663=$O$6,$C2663*$P$6*0.01,$D2663="AZN",$C2663*0.08)</f>
        <v>34.513500000000001</v>
      </c>
    </row>
    <row r="2664" spans="1:6" x14ac:dyDescent="0.3">
      <c r="A2664" s="177" t="s">
        <v>1263</v>
      </c>
      <c r="B2664" s="178">
        <v>43820</v>
      </c>
      <c r="C2664" s="179">
        <v>9500</v>
      </c>
      <c r="D2664" s="88" t="s">
        <v>2863</v>
      </c>
      <c r="E2664" s="184" cm="1">
        <f t="array" ref="E2664">_xlfn.IFS($D2664=$O$5,C2664*$P$5,$D2664=$O$6,$C2664*$P$6,$D2664="AZN",$C2664)</f>
        <v>16150</v>
      </c>
      <c r="F2664" s="183" cm="1">
        <f t="array" ref="F2664">_xlfn.IFS($D2664=$O$5,$C2664*$P$5*0.01,$D2664=$O$6,$C2664*$P$6*0.01,$D2664="AZN",$C2664*0.08)</f>
        <v>161.5</v>
      </c>
    </row>
    <row r="2665" spans="1:6" x14ac:dyDescent="0.3">
      <c r="A2665" s="177" t="s">
        <v>757</v>
      </c>
      <c r="B2665" s="178">
        <v>44354</v>
      </c>
      <c r="C2665" s="179">
        <v>10000</v>
      </c>
      <c r="D2665" s="88" t="s">
        <v>2862</v>
      </c>
      <c r="E2665" s="184" cm="1">
        <f t="array" ref="E2665">_xlfn.IFS($D2665=$O$5,C2665*$P$5,$D2665=$O$6,$C2665*$P$6,$D2665="AZN",$C2665)</f>
        <v>10000</v>
      </c>
      <c r="F2665" s="183" cm="1">
        <f t="array" ref="F2665">_xlfn.IFS($D2665=$O$5,$C2665*$P$5*0.01,$D2665=$O$6,$C2665*$P$6*0.01,$D2665="AZN",$C2665*0.08)</f>
        <v>800</v>
      </c>
    </row>
    <row r="2666" spans="1:6" x14ac:dyDescent="0.3">
      <c r="A2666" s="177" t="s">
        <v>971</v>
      </c>
      <c r="B2666" s="178">
        <v>44134</v>
      </c>
      <c r="C2666" s="179">
        <v>1600</v>
      </c>
      <c r="D2666" s="88" t="s">
        <v>2862</v>
      </c>
      <c r="E2666" s="184" cm="1">
        <f t="array" ref="E2666">_xlfn.IFS($D2666=$O$5,C2666*$P$5,$D2666=$O$6,$C2666*$P$6,$D2666="AZN",$C2666)</f>
        <v>1600</v>
      </c>
      <c r="F2666" s="183" cm="1">
        <f t="array" ref="F2666">_xlfn.IFS($D2666=$O$5,$C2666*$P$5*0.01,$D2666=$O$6,$C2666*$P$6*0.01,$D2666="AZN",$C2666*0.08)</f>
        <v>128</v>
      </c>
    </row>
    <row r="2667" spans="1:6" x14ac:dyDescent="0.3">
      <c r="A2667" s="177" t="s">
        <v>1609</v>
      </c>
      <c r="B2667" s="178">
        <v>43870</v>
      </c>
      <c r="C2667" s="179">
        <v>9400</v>
      </c>
      <c r="D2667" s="88" t="s">
        <v>2862</v>
      </c>
      <c r="E2667" s="184" cm="1">
        <f t="array" ref="E2667">_xlfn.IFS($D2667=$O$5,C2667*$P$5,$D2667=$O$6,$C2667*$P$6,$D2667="AZN",$C2667)</f>
        <v>9400</v>
      </c>
      <c r="F2667" s="183" cm="1">
        <f t="array" ref="F2667">_xlfn.IFS($D2667=$O$5,$C2667*$P$5*0.01,$D2667=$O$6,$C2667*$P$6*0.01,$D2667="AZN",$C2667*0.08)</f>
        <v>752</v>
      </c>
    </row>
    <row r="2668" spans="1:6" x14ac:dyDescent="0.3">
      <c r="A2668" s="177" t="s">
        <v>1610</v>
      </c>
      <c r="B2668" s="178">
        <v>44324</v>
      </c>
      <c r="C2668" s="179">
        <v>7000</v>
      </c>
      <c r="D2668" s="88" t="s">
        <v>2862</v>
      </c>
      <c r="E2668" s="184" cm="1">
        <f t="array" ref="E2668">_xlfn.IFS($D2668=$O$5,C2668*$P$5,$D2668=$O$6,$C2668*$P$6,$D2668="AZN",$C2668)</f>
        <v>7000</v>
      </c>
      <c r="F2668" s="183" cm="1">
        <f t="array" ref="F2668">_xlfn.IFS($D2668=$O$5,$C2668*$P$5*0.01,$D2668=$O$6,$C2668*$P$6*0.01,$D2668="AZN",$C2668*0.08)</f>
        <v>560</v>
      </c>
    </row>
    <row r="2669" spans="1:6" x14ac:dyDescent="0.3">
      <c r="A2669" s="177" t="s">
        <v>477</v>
      </c>
      <c r="B2669" s="178">
        <v>44319</v>
      </c>
      <c r="C2669" s="179">
        <v>5300</v>
      </c>
      <c r="D2669" s="88" t="s">
        <v>2864</v>
      </c>
      <c r="E2669" s="184" cm="1">
        <f t="array" ref="E2669">_xlfn.IFS($D2669=$O$5,C2669*$P$5,$D2669=$O$6,$C2669*$P$6,$D2669="AZN",$C2669)</f>
        <v>9627.4500000000007</v>
      </c>
      <c r="F2669" s="183" cm="1">
        <f t="array" ref="F2669">_xlfn.IFS($D2669=$O$5,$C2669*$P$5*0.01,$D2669=$O$6,$C2669*$P$6*0.01,$D2669="AZN",$C2669*0.08)</f>
        <v>96.274500000000003</v>
      </c>
    </row>
    <row r="2670" spans="1:6" x14ac:dyDescent="0.3">
      <c r="A2670" s="177" t="s">
        <v>1275</v>
      </c>
      <c r="B2670" s="178">
        <v>44406</v>
      </c>
      <c r="C2670" s="179">
        <v>8000</v>
      </c>
      <c r="D2670" s="88" t="s">
        <v>2864</v>
      </c>
      <c r="E2670" s="184" cm="1">
        <f t="array" ref="E2670">_xlfn.IFS($D2670=$O$5,C2670*$P$5,$D2670=$O$6,$C2670*$P$6,$D2670="AZN",$C2670)</f>
        <v>14532</v>
      </c>
      <c r="F2670" s="183" cm="1">
        <f t="array" ref="F2670">_xlfn.IFS($D2670=$O$5,$C2670*$P$5*0.01,$D2670=$O$6,$C2670*$P$6*0.01,$D2670="AZN",$C2670*0.08)</f>
        <v>145.32</v>
      </c>
    </row>
    <row r="2671" spans="1:6" x14ac:dyDescent="0.3">
      <c r="A2671" s="177" t="s">
        <v>1105</v>
      </c>
      <c r="B2671" s="178">
        <v>44120</v>
      </c>
      <c r="C2671" s="179">
        <v>11000</v>
      </c>
      <c r="D2671" s="88" t="s">
        <v>2862</v>
      </c>
      <c r="E2671" s="184" cm="1">
        <f t="array" ref="E2671">_xlfn.IFS($D2671=$O$5,C2671*$P$5,$D2671=$O$6,$C2671*$P$6,$D2671="AZN",$C2671)</f>
        <v>11000</v>
      </c>
      <c r="F2671" s="183" cm="1">
        <f t="array" ref="F2671">_xlfn.IFS($D2671=$O$5,$C2671*$P$5*0.01,$D2671=$O$6,$C2671*$P$6*0.01,$D2671="AZN",$C2671*0.08)</f>
        <v>880</v>
      </c>
    </row>
    <row r="2672" spans="1:6" x14ac:dyDescent="0.3">
      <c r="A2672" s="177" t="s">
        <v>629</v>
      </c>
      <c r="B2672" s="178">
        <v>44653</v>
      </c>
      <c r="C2672" s="179">
        <v>2300</v>
      </c>
      <c r="D2672" s="88" t="s">
        <v>2862</v>
      </c>
      <c r="E2672" s="184" cm="1">
        <f t="array" ref="E2672">_xlfn.IFS($D2672=$O$5,C2672*$P$5,$D2672=$O$6,$C2672*$P$6,$D2672="AZN",$C2672)</f>
        <v>2300</v>
      </c>
      <c r="F2672" s="183" cm="1">
        <f t="array" ref="F2672">_xlfn.IFS($D2672=$O$5,$C2672*$P$5*0.01,$D2672=$O$6,$C2672*$P$6*0.01,$D2672="AZN",$C2672*0.08)</f>
        <v>184</v>
      </c>
    </row>
    <row r="2673" spans="1:6" x14ac:dyDescent="0.3">
      <c r="A2673" s="177" t="s">
        <v>188</v>
      </c>
      <c r="B2673" s="178">
        <v>44260</v>
      </c>
      <c r="C2673" s="179">
        <v>10800</v>
      </c>
      <c r="D2673" s="88" t="s">
        <v>2862</v>
      </c>
      <c r="E2673" s="184" cm="1">
        <f t="array" ref="E2673">_xlfn.IFS($D2673=$O$5,C2673*$P$5,$D2673=$O$6,$C2673*$P$6,$D2673="AZN",$C2673)</f>
        <v>10800</v>
      </c>
      <c r="F2673" s="183" cm="1">
        <f t="array" ref="F2673">_xlfn.IFS($D2673=$O$5,$C2673*$P$5*0.01,$D2673=$O$6,$C2673*$P$6*0.01,$D2673="AZN",$C2673*0.08)</f>
        <v>864</v>
      </c>
    </row>
    <row r="2674" spans="1:6" x14ac:dyDescent="0.3">
      <c r="A2674" s="177" t="s">
        <v>1324</v>
      </c>
      <c r="B2674" s="178">
        <v>44472</v>
      </c>
      <c r="C2674" s="179">
        <v>1300</v>
      </c>
      <c r="D2674" s="88" t="s">
        <v>2864</v>
      </c>
      <c r="E2674" s="184" cm="1">
        <f t="array" ref="E2674">_xlfn.IFS($D2674=$O$5,C2674*$P$5,$D2674=$O$6,$C2674*$P$6,$D2674="AZN",$C2674)</f>
        <v>2361.4499999999998</v>
      </c>
      <c r="F2674" s="183" cm="1">
        <f t="array" ref="F2674">_xlfn.IFS($D2674=$O$5,$C2674*$P$5*0.01,$D2674=$O$6,$C2674*$P$6*0.01,$D2674="AZN",$C2674*0.08)</f>
        <v>23.6145</v>
      </c>
    </row>
    <row r="2675" spans="1:6" x14ac:dyDescent="0.3">
      <c r="A2675" s="177" t="s">
        <v>848</v>
      </c>
      <c r="B2675" s="178">
        <v>44290</v>
      </c>
      <c r="C2675" s="179">
        <v>9300</v>
      </c>
      <c r="D2675" s="88" t="s">
        <v>2863</v>
      </c>
      <c r="E2675" s="184" cm="1">
        <f t="array" ref="E2675">_xlfn.IFS($D2675=$O$5,C2675*$P$5,$D2675=$O$6,$C2675*$P$6,$D2675="AZN",$C2675)</f>
        <v>15810</v>
      </c>
      <c r="F2675" s="183" cm="1">
        <f t="array" ref="F2675">_xlfn.IFS($D2675=$O$5,$C2675*$P$5*0.01,$D2675=$O$6,$C2675*$P$6*0.01,$D2675="AZN",$C2675*0.08)</f>
        <v>158.1</v>
      </c>
    </row>
    <row r="2676" spans="1:6" x14ac:dyDescent="0.3">
      <c r="A2676" s="177" t="s">
        <v>277</v>
      </c>
      <c r="B2676" s="178">
        <v>44059</v>
      </c>
      <c r="C2676" s="179">
        <v>9500</v>
      </c>
      <c r="D2676" s="88" t="s">
        <v>2863</v>
      </c>
      <c r="E2676" s="184" cm="1">
        <f t="array" ref="E2676">_xlfn.IFS($D2676=$O$5,C2676*$P$5,$D2676=$O$6,$C2676*$P$6,$D2676="AZN",$C2676)</f>
        <v>16150</v>
      </c>
      <c r="F2676" s="183" cm="1">
        <f t="array" ref="F2676">_xlfn.IFS($D2676=$O$5,$C2676*$P$5*0.01,$D2676=$O$6,$C2676*$P$6*0.01,$D2676="AZN",$C2676*0.08)</f>
        <v>161.5</v>
      </c>
    </row>
    <row r="2677" spans="1:6" x14ac:dyDescent="0.3">
      <c r="A2677" s="177" t="s">
        <v>938</v>
      </c>
      <c r="B2677" s="178">
        <v>44404</v>
      </c>
      <c r="C2677" s="179">
        <v>1000</v>
      </c>
      <c r="D2677" s="88" t="s">
        <v>2862</v>
      </c>
      <c r="E2677" s="184" cm="1">
        <f t="array" ref="E2677">_xlfn.IFS($D2677=$O$5,C2677*$P$5,$D2677=$O$6,$C2677*$P$6,$D2677="AZN",$C2677)</f>
        <v>1000</v>
      </c>
      <c r="F2677" s="183" cm="1">
        <f t="array" ref="F2677">_xlfn.IFS($D2677=$O$5,$C2677*$P$5*0.01,$D2677=$O$6,$C2677*$P$6*0.01,$D2677="AZN",$C2677*0.08)</f>
        <v>80</v>
      </c>
    </row>
    <row r="2678" spans="1:6" x14ac:dyDescent="0.3">
      <c r="A2678" s="177" t="s">
        <v>603</v>
      </c>
      <c r="B2678" s="178">
        <v>44834</v>
      </c>
      <c r="C2678" s="179">
        <v>2700</v>
      </c>
      <c r="D2678" s="88" t="s">
        <v>2864</v>
      </c>
      <c r="E2678" s="184" cm="1">
        <f t="array" ref="E2678">_xlfn.IFS($D2678=$O$5,C2678*$P$5,$D2678=$O$6,$C2678*$P$6,$D2678="AZN",$C2678)</f>
        <v>4904.55</v>
      </c>
      <c r="F2678" s="183" cm="1">
        <f t="array" ref="F2678">_xlfn.IFS($D2678=$O$5,$C2678*$P$5*0.01,$D2678=$O$6,$C2678*$P$6*0.01,$D2678="AZN",$C2678*0.08)</f>
        <v>49.045500000000004</v>
      </c>
    </row>
    <row r="2679" spans="1:6" x14ac:dyDescent="0.3">
      <c r="A2679" s="177" t="s">
        <v>1611</v>
      </c>
      <c r="B2679" s="178">
        <v>44200</v>
      </c>
      <c r="C2679" s="179">
        <v>7600</v>
      </c>
      <c r="D2679" s="88" t="s">
        <v>2862</v>
      </c>
      <c r="E2679" s="184" cm="1">
        <f t="array" ref="E2679">_xlfn.IFS($D2679=$O$5,C2679*$P$5,$D2679=$O$6,$C2679*$P$6,$D2679="AZN",$C2679)</f>
        <v>7600</v>
      </c>
      <c r="F2679" s="183" cm="1">
        <f t="array" ref="F2679">_xlfn.IFS($D2679=$O$5,$C2679*$P$5*0.01,$D2679=$O$6,$C2679*$P$6*0.01,$D2679="AZN",$C2679*0.08)</f>
        <v>608</v>
      </c>
    </row>
    <row r="2680" spans="1:6" x14ac:dyDescent="0.3">
      <c r="A2680" s="177" t="s">
        <v>363</v>
      </c>
      <c r="B2680" s="178">
        <v>44380</v>
      </c>
      <c r="C2680" s="179">
        <v>10900</v>
      </c>
      <c r="D2680" s="88" t="s">
        <v>2862</v>
      </c>
      <c r="E2680" s="184" cm="1">
        <f t="array" ref="E2680">_xlfn.IFS($D2680=$O$5,C2680*$P$5,$D2680=$O$6,$C2680*$P$6,$D2680="AZN",$C2680)</f>
        <v>10900</v>
      </c>
      <c r="F2680" s="183" cm="1">
        <f t="array" ref="F2680">_xlfn.IFS($D2680=$O$5,$C2680*$P$5*0.01,$D2680=$O$6,$C2680*$P$6*0.01,$D2680="AZN",$C2680*0.08)</f>
        <v>872</v>
      </c>
    </row>
    <row r="2681" spans="1:6" x14ac:dyDescent="0.3">
      <c r="A2681" s="177" t="s">
        <v>1522</v>
      </c>
      <c r="B2681" s="178">
        <v>43955</v>
      </c>
      <c r="C2681" s="179">
        <v>6300</v>
      </c>
      <c r="D2681" s="88" t="s">
        <v>2864</v>
      </c>
      <c r="E2681" s="184" cm="1">
        <f t="array" ref="E2681">_xlfn.IFS($D2681=$O$5,C2681*$P$5,$D2681=$O$6,$C2681*$P$6,$D2681="AZN",$C2681)</f>
        <v>11443.95</v>
      </c>
      <c r="F2681" s="183" cm="1">
        <f t="array" ref="F2681">_xlfn.IFS($D2681=$O$5,$C2681*$P$5*0.01,$D2681=$O$6,$C2681*$P$6*0.01,$D2681="AZN",$C2681*0.08)</f>
        <v>114.43950000000001</v>
      </c>
    </row>
    <row r="2682" spans="1:6" x14ac:dyDescent="0.3">
      <c r="A2682" s="177" t="s">
        <v>228</v>
      </c>
      <c r="B2682" s="178">
        <v>43931</v>
      </c>
      <c r="C2682" s="179">
        <v>12100</v>
      </c>
      <c r="D2682" s="88" t="s">
        <v>2863</v>
      </c>
      <c r="E2682" s="184" cm="1">
        <f t="array" ref="E2682">_xlfn.IFS($D2682=$O$5,C2682*$P$5,$D2682=$O$6,$C2682*$P$6,$D2682="AZN",$C2682)</f>
        <v>20570</v>
      </c>
      <c r="F2682" s="183" cm="1">
        <f t="array" ref="F2682">_xlfn.IFS($D2682=$O$5,$C2682*$P$5*0.01,$D2682=$O$6,$C2682*$P$6*0.01,$D2682="AZN",$C2682*0.08)</f>
        <v>205.70000000000002</v>
      </c>
    </row>
    <row r="2683" spans="1:6" x14ac:dyDescent="0.3">
      <c r="A2683" s="177" t="s">
        <v>1612</v>
      </c>
      <c r="B2683" s="178">
        <v>44128</v>
      </c>
      <c r="C2683" s="179">
        <v>3000</v>
      </c>
      <c r="D2683" s="88" t="s">
        <v>2863</v>
      </c>
      <c r="E2683" s="184" cm="1">
        <f t="array" ref="E2683">_xlfn.IFS($D2683=$O$5,C2683*$P$5,$D2683=$O$6,$C2683*$P$6,$D2683="AZN",$C2683)</f>
        <v>5100</v>
      </c>
      <c r="F2683" s="183" cm="1">
        <f t="array" ref="F2683">_xlfn.IFS($D2683=$O$5,$C2683*$P$5*0.01,$D2683=$O$6,$C2683*$P$6*0.01,$D2683="AZN",$C2683*0.08)</f>
        <v>51</v>
      </c>
    </row>
    <row r="2684" spans="1:6" x14ac:dyDescent="0.3">
      <c r="A2684" s="177" t="s">
        <v>1330</v>
      </c>
      <c r="B2684" s="178">
        <v>44420</v>
      </c>
      <c r="C2684" s="179">
        <v>10300</v>
      </c>
      <c r="D2684" s="88" t="s">
        <v>2864</v>
      </c>
      <c r="E2684" s="184" cm="1">
        <f t="array" ref="E2684">_xlfn.IFS($D2684=$O$5,C2684*$P$5,$D2684=$O$6,$C2684*$P$6,$D2684="AZN",$C2684)</f>
        <v>18709.95</v>
      </c>
      <c r="F2684" s="183" cm="1">
        <f t="array" ref="F2684">_xlfn.IFS($D2684=$O$5,$C2684*$P$5*0.01,$D2684=$O$6,$C2684*$P$6*0.01,$D2684="AZN",$C2684*0.08)</f>
        <v>187.09950000000001</v>
      </c>
    </row>
    <row r="2685" spans="1:6" x14ac:dyDescent="0.3">
      <c r="A2685" s="177" t="s">
        <v>1437</v>
      </c>
      <c r="B2685" s="178">
        <v>43848</v>
      </c>
      <c r="C2685" s="179">
        <v>11200</v>
      </c>
      <c r="D2685" s="88" t="s">
        <v>2862</v>
      </c>
      <c r="E2685" s="184" cm="1">
        <f t="array" ref="E2685">_xlfn.IFS($D2685=$O$5,C2685*$P$5,$D2685=$O$6,$C2685*$P$6,$D2685="AZN",$C2685)</f>
        <v>11200</v>
      </c>
      <c r="F2685" s="183" cm="1">
        <f t="array" ref="F2685">_xlfn.IFS($D2685=$O$5,$C2685*$P$5*0.01,$D2685=$O$6,$C2685*$P$6*0.01,$D2685="AZN",$C2685*0.08)</f>
        <v>896</v>
      </c>
    </row>
    <row r="2686" spans="1:6" x14ac:dyDescent="0.3">
      <c r="A2686" s="177" t="s">
        <v>351</v>
      </c>
      <c r="B2686" s="178">
        <v>43744</v>
      </c>
      <c r="C2686" s="179">
        <v>7400</v>
      </c>
      <c r="D2686" s="88" t="s">
        <v>2863</v>
      </c>
      <c r="E2686" s="184" cm="1">
        <f t="array" ref="E2686">_xlfn.IFS($D2686=$O$5,C2686*$P$5,$D2686=$O$6,$C2686*$P$6,$D2686="AZN",$C2686)</f>
        <v>12580</v>
      </c>
      <c r="F2686" s="183" cm="1">
        <f t="array" ref="F2686">_xlfn.IFS($D2686=$O$5,$C2686*$P$5*0.01,$D2686=$O$6,$C2686*$P$6*0.01,$D2686="AZN",$C2686*0.08)</f>
        <v>125.8</v>
      </c>
    </row>
    <row r="2687" spans="1:6" x14ac:dyDescent="0.3">
      <c r="A2687" s="177" t="s">
        <v>782</v>
      </c>
      <c r="B2687" s="178">
        <v>44384</v>
      </c>
      <c r="C2687" s="179">
        <v>4800</v>
      </c>
      <c r="D2687" s="88" t="s">
        <v>2864</v>
      </c>
      <c r="E2687" s="184" cm="1">
        <f t="array" ref="E2687">_xlfn.IFS($D2687=$O$5,C2687*$P$5,$D2687=$O$6,$C2687*$P$6,$D2687="AZN",$C2687)</f>
        <v>8719.2000000000007</v>
      </c>
      <c r="F2687" s="183" cm="1">
        <f t="array" ref="F2687">_xlfn.IFS($D2687=$O$5,$C2687*$P$5*0.01,$D2687=$O$6,$C2687*$P$6*0.01,$D2687="AZN",$C2687*0.08)</f>
        <v>87.192000000000007</v>
      </c>
    </row>
    <row r="2688" spans="1:6" x14ac:dyDescent="0.3">
      <c r="A2688" s="177" t="s">
        <v>1554</v>
      </c>
      <c r="B2688" s="178">
        <v>44380</v>
      </c>
      <c r="C2688" s="179">
        <v>11300</v>
      </c>
      <c r="D2688" s="88" t="s">
        <v>2863</v>
      </c>
      <c r="E2688" s="184" cm="1">
        <f t="array" ref="E2688">_xlfn.IFS($D2688=$O$5,C2688*$P$5,$D2688=$O$6,$C2688*$P$6,$D2688="AZN",$C2688)</f>
        <v>19210</v>
      </c>
      <c r="F2688" s="183" cm="1">
        <f t="array" ref="F2688">_xlfn.IFS($D2688=$O$5,$C2688*$P$5*0.01,$D2688=$O$6,$C2688*$P$6*0.01,$D2688="AZN",$C2688*0.08)</f>
        <v>192.1</v>
      </c>
    </row>
    <row r="2689" spans="1:6" x14ac:dyDescent="0.3">
      <c r="A2689" s="177" t="s">
        <v>1372</v>
      </c>
      <c r="B2689" s="178">
        <v>44466</v>
      </c>
      <c r="C2689" s="179">
        <v>3500</v>
      </c>
      <c r="D2689" s="88" t="s">
        <v>2863</v>
      </c>
      <c r="E2689" s="184" cm="1">
        <f t="array" ref="E2689">_xlfn.IFS($D2689=$O$5,C2689*$P$5,$D2689=$O$6,$C2689*$P$6,$D2689="AZN",$C2689)</f>
        <v>5950</v>
      </c>
      <c r="F2689" s="183" cm="1">
        <f t="array" ref="F2689">_xlfn.IFS($D2689=$O$5,$C2689*$P$5*0.01,$D2689=$O$6,$C2689*$P$6*0.01,$D2689="AZN",$C2689*0.08)</f>
        <v>59.5</v>
      </c>
    </row>
    <row r="2690" spans="1:6" x14ac:dyDescent="0.3">
      <c r="A2690" s="177" t="s">
        <v>705</v>
      </c>
      <c r="B2690" s="178">
        <v>43984</v>
      </c>
      <c r="C2690" s="179">
        <v>2200</v>
      </c>
      <c r="D2690" s="88" t="s">
        <v>2864</v>
      </c>
      <c r="E2690" s="184" cm="1">
        <f t="array" ref="E2690">_xlfn.IFS($D2690=$O$5,C2690*$P$5,$D2690=$O$6,$C2690*$P$6,$D2690="AZN",$C2690)</f>
        <v>3996.3</v>
      </c>
      <c r="F2690" s="183" cm="1">
        <f t="array" ref="F2690">_xlfn.IFS($D2690=$O$5,$C2690*$P$5*0.01,$D2690=$O$6,$C2690*$P$6*0.01,$D2690="AZN",$C2690*0.08)</f>
        <v>39.963000000000001</v>
      </c>
    </row>
    <row r="2691" spans="1:6" x14ac:dyDescent="0.3">
      <c r="A2691" s="177" t="s">
        <v>924</v>
      </c>
      <c r="B2691" s="178">
        <v>44021</v>
      </c>
      <c r="C2691" s="179">
        <v>8200</v>
      </c>
      <c r="D2691" s="88" t="s">
        <v>2862</v>
      </c>
      <c r="E2691" s="184" cm="1">
        <f t="array" ref="E2691">_xlfn.IFS($D2691=$O$5,C2691*$P$5,$D2691=$O$6,$C2691*$P$6,$D2691="AZN",$C2691)</f>
        <v>8200</v>
      </c>
      <c r="F2691" s="183" cm="1">
        <f t="array" ref="F2691">_xlfn.IFS($D2691=$O$5,$C2691*$P$5*0.01,$D2691=$O$6,$C2691*$P$6*0.01,$D2691="AZN",$C2691*0.08)</f>
        <v>656</v>
      </c>
    </row>
    <row r="2692" spans="1:6" x14ac:dyDescent="0.3">
      <c r="A2692" s="177" t="s">
        <v>1129</v>
      </c>
      <c r="B2692" s="178">
        <v>44126</v>
      </c>
      <c r="C2692" s="179">
        <v>12000</v>
      </c>
      <c r="D2692" s="88" t="s">
        <v>2863</v>
      </c>
      <c r="E2692" s="184" cm="1">
        <f t="array" ref="E2692">_xlfn.IFS($D2692=$O$5,C2692*$P$5,$D2692=$O$6,$C2692*$P$6,$D2692="AZN",$C2692)</f>
        <v>20400</v>
      </c>
      <c r="F2692" s="183" cm="1">
        <f t="array" ref="F2692">_xlfn.IFS($D2692=$O$5,$C2692*$P$5*0.01,$D2692=$O$6,$C2692*$P$6*0.01,$D2692="AZN",$C2692*0.08)</f>
        <v>204</v>
      </c>
    </row>
    <row r="2693" spans="1:6" x14ac:dyDescent="0.3">
      <c r="A2693" s="177" t="s">
        <v>804</v>
      </c>
      <c r="B2693" s="178">
        <v>43572</v>
      </c>
      <c r="C2693" s="179">
        <v>12000</v>
      </c>
      <c r="D2693" s="88" t="s">
        <v>2864</v>
      </c>
      <c r="E2693" s="184" cm="1">
        <f t="array" ref="E2693">_xlfn.IFS($D2693=$O$5,C2693*$P$5,$D2693=$O$6,$C2693*$P$6,$D2693="AZN",$C2693)</f>
        <v>21798</v>
      </c>
      <c r="F2693" s="183" cm="1">
        <f t="array" ref="F2693">_xlfn.IFS($D2693=$O$5,$C2693*$P$5*0.01,$D2693=$O$6,$C2693*$P$6*0.01,$D2693="AZN",$C2693*0.08)</f>
        <v>217.98000000000002</v>
      </c>
    </row>
    <row r="2694" spans="1:6" x14ac:dyDescent="0.3">
      <c r="A2694" s="177" t="s">
        <v>914</v>
      </c>
      <c r="B2694" s="178">
        <v>44737</v>
      </c>
      <c r="C2694" s="179">
        <v>5800</v>
      </c>
      <c r="D2694" s="88" t="s">
        <v>2863</v>
      </c>
      <c r="E2694" s="184" cm="1">
        <f t="array" ref="E2694">_xlfn.IFS($D2694=$O$5,C2694*$P$5,$D2694=$O$6,$C2694*$P$6,$D2694="AZN",$C2694)</f>
        <v>9860</v>
      </c>
      <c r="F2694" s="183" cm="1">
        <f t="array" ref="F2694">_xlfn.IFS($D2694=$O$5,$C2694*$P$5*0.01,$D2694=$O$6,$C2694*$P$6*0.01,$D2694="AZN",$C2694*0.08)</f>
        <v>98.600000000000009</v>
      </c>
    </row>
    <row r="2695" spans="1:6" x14ac:dyDescent="0.3">
      <c r="A2695" s="177" t="s">
        <v>1308</v>
      </c>
      <c r="B2695" s="178">
        <v>44257</v>
      </c>
      <c r="C2695" s="179">
        <v>9900</v>
      </c>
      <c r="D2695" s="88" t="s">
        <v>2864</v>
      </c>
      <c r="E2695" s="184" cm="1">
        <f t="array" ref="E2695">_xlfn.IFS($D2695=$O$5,C2695*$P$5,$D2695=$O$6,$C2695*$P$6,$D2695="AZN",$C2695)</f>
        <v>17983.349999999999</v>
      </c>
      <c r="F2695" s="183" cm="1">
        <f t="array" ref="F2695">_xlfn.IFS($D2695=$O$5,$C2695*$P$5*0.01,$D2695=$O$6,$C2695*$P$6*0.01,$D2695="AZN",$C2695*0.08)</f>
        <v>179.83349999999999</v>
      </c>
    </row>
    <row r="2696" spans="1:6" x14ac:dyDescent="0.3">
      <c r="A2696" s="177" t="s">
        <v>1613</v>
      </c>
      <c r="B2696" s="178">
        <v>44151</v>
      </c>
      <c r="C2696" s="179">
        <v>9000</v>
      </c>
      <c r="D2696" s="88" t="s">
        <v>2862</v>
      </c>
      <c r="E2696" s="184" cm="1">
        <f t="array" ref="E2696">_xlfn.IFS($D2696=$O$5,C2696*$P$5,$D2696=$O$6,$C2696*$P$6,$D2696="AZN",$C2696)</f>
        <v>9000</v>
      </c>
      <c r="F2696" s="183" cm="1">
        <f t="array" ref="F2696">_xlfn.IFS($D2696=$O$5,$C2696*$P$5*0.01,$D2696=$O$6,$C2696*$P$6*0.01,$D2696="AZN",$C2696*0.08)</f>
        <v>720</v>
      </c>
    </row>
    <row r="2697" spans="1:6" x14ac:dyDescent="0.3">
      <c r="A2697" s="177" t="s">
        <v>629</v>
      </c>
      <c r="B2697" s="178">
        <v>44213</v>
      </c>
      <c r="C2697" s="179">
        <v>4600</v>
      </c>
      <c r="D2697" s="88" t="s">
        <v>2863</v>
      </c>
      <c r="E2697" s="184" cm="1">
        <f t="array" ref="E2697">_xlfn.IFS($D2697=$O$5,C2697*$P$5,$D2697=$O$6,$C2697*$P$6,$D2697="AZN",$C2697)</f>
        <v>7820</v>
      </c>
      <c r="F2697" s="183" cm="1">
        <f t="array" ref="F2697">_xlfn.IFS($D2697=$O$5,$C2697*$P$5*0.01,$D2697=$O$6,$C2697*$P$6*0.01,$D2697="AZN",$C2697*0.08)</f>
        <v>78.2</v>
      </c>
    </row>
    <row r="2698" spans="1:6" x14ac:dyDescent="0.3">
      <c r="A2698" s="177" t="s">
        <v>912</v>
      </c>
      <c r="B2698" s="178">
        <v>44417</v>
      </c>
      <c r="C2698" s="179">
        <v>6300</v>
      </c>
      <c r="D2698" s="88" t="s">
        <v>2862</v>
      </c>
      <c r="E2698" s="184" cm="1">
        <f t="array" ref="E2698">_xlfn.IFS($D2698=$O$5,C2698*$P$5,$D2698=$O$6,$C2698*$P$6,$D2698="AZN",$C2698)</f>
        <v>6300</v>
      </c>
      <c r="F2698" s="183" cm="1">
        <f t="array" ref="F2698">_xlfn.IFS($D2698=$O$5,$C2698*$P$5*0.01,$D2698=$O$6,$C2698*$P$6*0.01,$D2698="AZN",$C2698*0.08)</f>
        <v>504</v>
      </c>
    </row>
    <row r="2699" spans="1:6" x14ac:dyDescent="0.3">
      <c r="A2699" s="177" t="s">
        <v>250</v>
      </c>
      <c r="B2699" s="178">
        <v>44442</v>
      </c>
      <c r="C2699" s="179">
        <v>5700</v>
      </c>
      <c r="D2699" s="88" t="s">
        <v>2864</v>
      </c>
      <c r="E2699" s="184" cm="1">
        <f t="array" ref="E2699">_xlfn.IFS($D2699=$O$5,C2699*$P$5,$D2699=$O$6,$C2699*$P$6,$D2699="AZN",$C2699)</f>
        <v>10354.049999999999</v>
      </c>
      <c r="F2699" s="183" cm="1">
        <f t="array" ref="F2699">_xlfn.IFS($D2699=$O$5,$C2699*$P$5*0.01,$D2699=$O$6,$C2699*$P$6*0.01,$D2699="AZN",$C2699*0.08)</f>
        <v>103.54049999999999</v>
      </c>
    </row>
    <row r="2700" spans="1:6" x14ac:dyDescent="0.3">
      <c r="A2700" s="177" t="s">
        <v>858</v>
      </c>
      <c r="B2700" s="178">
        <v>43733</v>
      </c>
      <c r="C2700" s="179">
        <v>2300</v>
      </c>
      <c r="D2700" s="88" t="s">
        <v>2864</v>
      </c>
      <c r="E2700" s="184" cm="1">
        <f t="array" ref="E2700">_xlfn.IFS($D2700=$O$5,C2700*$P$5,$D2700=$O$6,$C2700*$P$6,$D2700="AZN",$C2700)</f>
        <v>4177.95</v>
      </c>
      <c r="F2700" s="183" cm="1">
        <f t="array" ref="F2700">_xlfn.IFS($D2700=$O$5,$C2700*$P$5*0.01,$D2700=$O$6,$C2700*$P$6*0.01,$D2700="AZN",$C2700*0.08)</f>
        <v>41.779499999999999</v>
      </c>
    </row>
    <row r="2701" spans="1:6" x14ac:dyDescent="0.3">
      <c r="A2701" s="177" t="s">
        <v>1614</v>
      </c>
      <c r="B2701" s="178">
        <v>44713</v>
      </c>
      <c r="C2701" s="179">
        <v>3100</v>
      </c>
      <c r="D2701" s="88" t="s">
        <v>2862</v>
      </c>
      <c r="E2701" s="184" cm="1">
        <f t="array" ref="E2701">_xlfn.IFS($D2701=$O$5,C2701*$P$5,$D2701=$O$6,$C2701*$P$6,$D2701="AZN",$C2701)</f>
        <v>3100</v>
      </c>
      <c r="F2701" s="183" cm="1">
        <f t="array" ref="F2701">_xlfn.IFS($D2701=$O$5,$C2701*$P$5*0.01,$D2701=$O$6,$C2701*$P$6*0.01,$D2701="AZN",$C2701*0.08)</f>
        <v>248</v>
      </c>
    </row>
    <row r="2702" spans="1:6" x14ac:dyDescent="0.3">
      <c r="A2702" s="177" t="s">
        <v>1615</v>
      </c>
      <c r="B2702" s="178">
        <v>44472</v>
      </c>
      <c r="C2702" s="179">
        <v>6200</v>
      </c>
      <c r="D2702" s="88" t="s">
        <v>2863</v>
      </c>
      <c r="E2702" s="184" cm="1">
        <f t="array" ref="E2702">_xlfn.IFS($D2702=$O$5,C2702*$P$5,$D2702=$O$6,$C2702*$P$6,$D2702="AZN",$C2702)</f>
        <v>10540</v>
      </c>
      <c r="F2702" s="183" cm="1">
        <f t="array" ref="F2702">_xlfn.IFS($D2702=$O$5,$C2702*$P$5*0.01,$D2702=$O$6,$C2702*$P$6*0.01,$D2702="AZN",$C2702*0.08)</f>
        <v>105.4</v>
      </c>
    </row>
    <row r="2703" spans="1:6" x14ac:dyDescent="0.3">
      <c r="A2703" s="177" t="s">
        <v>475</v>
      </c>
      <c r="B2703" s="178">
        <v>44199</v>
      </c>
      <c r="C2703" s="179">
        <v>10100</v>
      </c>
      <c r="D2703" s="88" t="s">
        <v>2862</v>
      </c>
      <c r="E2703" s="184" cm="1">
        <f t="array" ref="E2703">_xlfn.IFS($D2703=$O$5,C2703*$P$5,$D2703=$O$6,$C2703*$P$6,$D2703="AZN",$C2703)</f>
        <v>10100</v>
      </c>
      <c r="F2703" s="183" cm="1">
        <f t="array" ref="F2703">_xlfn.IFS($D2703=$O$5,$C2703*$P$5*0.01,$D2703=$O$6,$C2703*$P$6*0.01,$D2703="AZN",$C2703*0.08)</f>
        <v>808</v>
      </c>
    </row>
    <row r="2704" spans="1:6" x14ac:dyDescent="0.3">
      <c r="A2704" s="177" t="s">
        <v>1616</v>
      </c>
      <c r="B2704" s="178">
        <v>44409</v>
      </c>
      <c r="C2704" s="179">
        <v>6300</v>
      </c>
      <c r="D2704" s="88" t="s">
        <v>2864</v>
      </c>
      <c r="E2704" s="184" cm="1">
        <f t="array" ref="E2704">_xlfn.IFS($D2704=$O$5,C2704*$P$5,$D2704=$O$6,$C2704*$P$6,$D2704="AZN",$C2704)</f>
        <v>11443.95</v>
      </c>
      <c r="F2704" s="183" cm="1">
        <f t="array" ref="F2704">_xlfn.IFS($D2704=$O$5,$C2704*$P$5*0.01,$D2704=$O$6,$C2704*$P$6*0.01,$D2704="AZN",$C2704*0.08)</f>
        <v>114.43950000000001</v>
      </c>
    </row>
    <row r="2705" spans="1:6" x14ac:dyDescent="0.3">
      <c r="A2705" s="177" t="s">
        <v>970</v>
      </c>
      <c r="B2705" s="178">
        <v>44267</v>
      </c>
      <c r="C2705" s="179">
        <v>6600</v>
      </c>
      <c r="D2705" s="88" t="s">
        <v>2862</v>
      </c>
      <c r="E2705" s="184" cm="1">
        <f t="array" ref="E2705">_xlfn.IFS($D2705=$O$5,C2705*$P$5,$D2705=$O$6,$C2705*$P$6,$D2705="AZN",$C2705)</f>
        <v>6600</v>
      </c>
      <c r="F2705" s="183" cm="1">
        <f t="array" ref="F2705">_xlfn.IFS($D2705=$O$5,$C2705*$P$5*0.01,$D2705=$O$6,$C2705*$P$6*0.01,$D2705="AZN",$C2705*0.08)</f>
        <v>528</v>
      </c>
    </row>
    <row r="2706" spans="1:6" x14ac:dyDescent="0.3">
      <c r="A2706" s="177" t="s">
        <v>1024</v>
      </c>
      <c r="B2706" s="178">
        <v>44226</v>
      </c>
      <c r="C2706" s="179">
        <v>7900</v>
      </c>
      <c r="D2706" s="88" t="s">
        <v>2863</v>
      </c>
      <c r="E2706" s="184" cm="1">
        <f t="array" ref="E2706">_xlfn.IFS($D2706=$O$5,C2706*$P$5,$D2706=$O$6,$C2706*$P$6,$D2706="AZN",$C2706)</f>
        <v>13430</v>
      </c>
      <c r="F2706" s="183" cm="1">
        <f t="array" ref="F2706">_xlfn.IFS($D2706=$O$5,$C2706*$P$5*0.01,$D2706=$O$6,$C2706*$P$6*0.01,$D2706="AZN",$C2706*0.08)</f>
        <v>134.30000000000001</v>
      </c>
    </row>
    <row r="2707" spans="1:6" x14ac:dyDescent="0.3">
      <c r="A2707" s="177" t="s">
        <v>749</v>
      </c>
      <c r="B2707" s="178">
        <v>44272</v>
      </c>
      <c r="C2707" s="179">
        <v>1000</v>
      </c>
      <c r="D2707" s="88" t="s">
        <v>2863</v>
      </c>
      <c r="E2707" s="184" cm="1">
        <f t="array" ref="E2707">_xlfn.IFS($D2707=$O$5,C2707*$P$5,$D2707=$O$6,$C2707*$P$6,$D2707="AZN",$C2707)</f>
        <v>1700</v>
      </c>
      <c r="F2707" s="183" cm="1">
        <f t="array" ref="F2707">_xlfn.IFS($D2707=$O$5,$C2707*$P$5*0.01,$D2707=$O$6,$C2707*$P$6*0.01,$D2707="AZN",$C2707*0.08)</f>
        <v>17</v>
      </c>
    </row>
    <row r="2708" spans="1:6" x14ac:dyDescent="0.3">
      <c r="A2708" s="177" t="s">
        <v>262</v>
      </c>
      <c r="B2708" s="178">
        <v>44278</v>
      </c>
      <c r="C2708" s="179">
        <v>13000</v>
      </c>
      <c r="D2708" s="88" t="s">
        <v>2864</v>
      </c>
      <c r="E2708" s="184" cm="1">
        <f t="array" ref="E2708">_xlfn.IFS($D2708=$O$5,C2708*$P$5,$D2708=$O$6,$C2708*$P$6,$D2708="AZN",$C2708)</f>
        <v>23614.5</v>
      </c>
      <c r="F2708" s="183" cm="1">
        <f t="array" ref="F2708">_xlfn.IFS($D2708=$O$5,$C2708*$P$5*0.01,$D2708=$O$6,$C2708*$P$6*0.01,$D2708="AZN",$C2708*0.08)</f>
        <v>236.14500000000001</v>
      </c>
    </row>
    <row r="2709" spans="1:6" x14ac:dyDescent="0.3">
      <c r="A2709" s="177" t="s">
        <v>575</v>
      </c>
      <c r="B2709" s="178">
        <v>44124</v>
      </c>
      <c r="C2709" s="179">
        <v>2700</v>
      </c>
      <c r="D2709" s="88" t="s">
        <v>2864</v>
      </c>
      <c r="E2709" s="184" cm="1">
        <f t="array" ref="E2709">_xlfn.IFS($D2709=$O$5,C2709*$P$5,$D2709=$O$6,$C2709*$P$6,$D2709="AZN",$C2709)</f>
        <v>4904.55</v>
      </c>
      <c r="F2709" s="183" cm="1">
        <f t="array" ref="F2709">_xlfn.IFS($D2709=$O$5,$C2709*$P$5*0.01,$D2709=$O$6,$C2709*$P$6*0.01,$D2709="AZN",$C2709*0.08)</f>
        <v>49.045500000000004</v>
      </c>
    </row>
    <row r="2710" spans="1:6" x14ac:dyDescent="0.3">
      <c r="A2710" s="177" t="s">
        <v>389</v>
      </c>
      <c r="B2710" s="178">
        <v>44113</v>
      </c>
      <c r="C2710" s="179">
        <v>5000</v>
      </c>
      <c r="D2710" s="88" t="s">
        <v>2863</v>
      </c>
      <c r="E2710" s="184" cm="1">
        <f t="array" ref="E2710">_xlfn.IFS($D2710=$O$5,C2710*$P$5,$D2710=$O$6,$C2710*$P$6,$D2710="AZN",$C2710)</f>
        <v>8500</v>
      </c>
      <c r="F2710" s="183" cm="1">
        <f t="array" ref="F2710">_xlfn.IFS($D2710=$O$5,$C2710*$P$5*0.01,$D2710=$O$6,$C2710*$P$6*0.01,$D2710="AZN",$C2710*0.08)</f>
        <v>85</v>
      </c>
    </row>
    <row r="2711" spans="1:6" x14ac:dyDescent="0.3">
      <c r="A2711" s="177" t="s">
        <v>1617</v>
      </c>
      <c r="B2711" s="178">
        <v>43986</v>
      </c>
      <c r="C2711" s="179">
        <v>7900</v>
      </c>
      <c r="D2711" s="88" t="s">
        <v>2863</v>
      </c>
      <c r="E2711" s="184" cm="1">
        <f t="array" ref="E2711">_xlfn.IFS($D2711=$O$5,C2711*$P$5,$D2711=$O$6,$C2711*$P$6,$D2711="AZN",$C2711)</f>
        <v>13430</v>
      </c>
      <c r="F2711" s="183" cm="1">
        <f t="array" ref="F2711">_xlfn.IFS($D2711=$O$5,$C2711*$P$5*0.01,$D2711=$O$6,$C2711*$P$6*0.01,$D2711="AZN",$C2711*0.08)</f>
        <v>134.30000000000001</v>
      </c>
    </row>
    <row r="2712" spans="1:6" x14ac:dyDescent="0.3">
      <c r="A2712" s="177" t="s">
        <v>1618</v>
      </c>
      <c r="B2712" s="178">
        <v>44146</v>
      </c>
      <c r="C2712" s="179">
        <v>4500</v>
      </c>
      <c r="D2712" s="88" t="s">
        <v>2864</v>
      </c>
      <c r="E2712" s="184" cm="1">
        <f t="array" ref="E2712">_xlfn.IFS($D2712=$O$5,C2712*$P$5,$D2712=$O$6,$C2712*$P$6,$D2712="AZN",$C2712)</f>
        <v>8174.25</v>
      </c>
      <c r="F2712" s="183" cm="1">
        <f t="array" ref="F2712">_xlfn.IFS($D2712=$O$5,$C2712*$P$5*0.01,$D2712=$O$6,$C2712*$P$6*0.01,$D2712="AZN",$C2712*0.08)</f>
        <v>81.742500000000007</v>
      </c>
    </row>
    <row r="2713" spans="1:6" x14ac:dyDescent="0.3">
      <c r="A2713" s="177" t="s">
        <v>1619</v>
      </c>
      <c r="B2713" s="178">
        <v>44372</v>
      </c>
      <c r="C2713" s="179">
        <v>2500</v>
      </c>
      <c r="D2713" s="88" t="s">
        <v>2862</v>
      </c>
      <c r="E2713" s="184" cm="1">
        <f t="array" ref="E2713">_xlfn.IFS($D2713=$O$5,C2713*$P$5,$D2713=$O$6,$C2713*$P$6,$D2713="AZN",$C2713)</f>
        <v>2500</v>
      </c>
      <c r="F2713" s="183" cm="1">
        <f t="array" ref="F2713">_xlfn.IFS($D2713=$O$5,$C2713*$P$5*0.01,$D2713=$O$6,$C2713*$P$6*0.01,$D2713="AZN",$C2713*0.08)</f>
        <v>200</v>
      </c>
    </row>
    <row r="2714" spans="1:6" x14ac:dyDescent="0.3">
      <c r="A2714" s="177" t="s">
        <v>1256</v>
      </c>
      <c r="B2714" s="178">
        <v>44374</v>
      </c>
      <c r="C2714" s="179">
        <v>13000</v>
      </c>
      <c r="D2714" s="88" t="s">
        <v>2862</v>
      </c>
      <c r="E2714" s="184" cm="1">
        <f t="array" ref="E2714">_xlfn.IFS($D2714=$O$5,C2714*$P$5,$D2714=$O$6,$C2714*$P$6,$D2714="AZN",$C2714)</f>
        <v>13000</v>
      </c>
      <c r="F2714" s="183" cm="1">
        <f t="array" ref="F2714">_xlfn.IFS($D2714=$O$5,$C2714*$P$5*0.01,$D2714=$O$6,$C2714*$P$6*0.01,$D2714="AZN",$C2714*0.08)</f>
        <v>1040</v>
      </c>
    </row>
    <row r="2715" spans="1:6" x14ac:dyDescent="0.3">
      <c r="A2715" s="177" t="s">
        <v>1620</v>
      </c>
      <c r="B2715" s="178">
        <v>43957</v>
      </c>
      <c r="C2715" s="179">
        <v>3200</v>
      </c>
      <c r="D2715" s="88" t="s">
        <v>2862</v>
      </c>
      <c r="E2715" s="184" cm="1">
        <f t="array" ref="E2715">_xlfn.IFS($D2715=$O$5,C2715*$P$5,$D2715=$O$6,$C2715*$P$6,$D2715="AZN",$C2715)</f>
        <v>3200</v>
      </c>
      <c r="F2715" s="183" cm="1">
        <f t="array" ref="F2715">_xlfn.IFS($D2715=$O$5,$C2715*$P$5*0.01,$D2715=$O$6,$C2715*$P$6*0.01,$D2715="AZN",$C2715*0.08)</f>
        <v>256</v>
      </c>
    </row>
    <row r="2716" spans="1:6" x14ac:dyDescent="0.3">
      <c r="A2716" s="177" t="s">
        <v>1621</v>
      </c>
      <c r="B2716" s="178">
        <v>44070</v>
      </c>
      <c r="C2716" s="179">
        <v>6500</v>
      </c>
      <c r="D2716" s="88" t="s">
        <v>2864</v>
      </c>
      <c r="E2716" s="184" cm="1">
        <f t="array" ref="E2716">_xlfn.IFS($D2716=$O$5,C2716*$P$5,$D2716=$O$6,$C2716*$P$6,$D2716="AZN",$C2716)</f>
        <v>11807.25</v>
      </c>
      <c r="F2716" s="183" cm="1">
        <f t="array" ref="F2716">_xlfn.IFS($D2716=$O$5,$C2716*$P$5*0.01,$D2716=$O$6,$C2716*$P$6*0.01,$D2716="AZN",$C2716*0.08)</f>
        <v>118.07250000000001</v>
      </c>
    </row>
    <row r="2717" spans="1:6" x14ac:dyDescent="0.3">
      <c r="A2717" s="177" t="s">
        <v>1622</v>
      </c>
      <c r="B2717" s="178">
        <v>44385</v>
      </c>
      <c r="C2717" s="179">
        <v>7600</v>
      </c>
      <c r="D2717" s="88" t="s">
        <v>2864</v>
      </c>
      <c r="E2717" s="184" cm="1">
        <f t="array" ref="E2717">_xlfn.IFS($D2717=$O$5,C2717*$P$5,$D2717=$O$6,$C2717*$P$6,$D2717="AZN",$C2717)</f>
        <v>13805.4</v>
      </c>
      <c r="F2717" s="183" cm="1">
        <f t="array" ref="F2717">_xlfn.IFS($D2717=$O$5,$C2717*$P$5*0.01,$D2717=$O$6,$C2717*$P$6*0.01,$D2717="AZN",$C2717*0.08)</f>
        <v>138.054</v>
      </c>
    </row>
    <row r="2718" spans="1:6" x14ac:dyDescent="0.3">
      <c r="A2718" s="177" t="s">
        <v>1243</v>
      </c>
      <c r="B2718" s="178">
        <v>44059</v>
      </c>
      <c r="C2718" s="179">
        <v>8800</v>
      </c>
      <c r="D2718" s="88" t="s">
        <v>2863</v>
      </c>
      <c r="E2718" s="184" cm="1">
        <f t="array" ref="E2718">_xlfn.IFS($D2718=$O$5,C2718*$P$5,$D2718=$O$6,$C2718*$P$6,$D2718="AZN",$C2718)</f>
        <v>14960</v>
      </c>
      <c r="F2718" s="183" cm="1">
        <f t="array" ref="F2718">_xlfn.IFS($D2718=$O$5,$C2718*$P$5*0.01,$D2718=$O$6,$C2718*$P$6*0.01,$D2718="AZN",$C2718*0.08)</f>
        <v>149.6</v>
      </c>
    </row>
    <row r="2719" spans="1:6" x14ac:dyDescent="0.3">
      <c r="A2719" s="177" t="s">
        <v>710</v>
      </c>
      <c r="B2719" s="178">
        <v>43827</v>
      </c>
      <c r="C2719" s="179">
        <v>7500</v>
      </c>
      <c r="D2719" s="88" t="s">
        <v>2864</v>
      </c>
      <c r="E2719" s="184" cm="1">
        <f t="array" ref="E2719">_xlfn.IFS($D2719=$O$5,C2719*$P$5,$D2719=$O$6,$C2719*$P$6,$D2719="AZN",$C2719)</f>
        <v>13623.75</v>
      </c>
      <c r="F2719" s="183" cm="1">
        <f t="array" ref="F2719">_xlfn.IFS($D2719=$O$5,$C2719*$P$5*0.01,$D2719=$O$6,$C2719*$P$6*0.01,$D2719="AZN",$C2719*0.08)</f>
        <v>136.23750000000001</v>
      </c>
    </row>
    <row r="2720" spans="1:6" x14ac:dyDescent="0.3">
      <c r="A2720" s="177" t="s">
        <v>499</v>
      </c>
      <c r="B2720" s="178">
        <v>44327</v>
      </c>
      <c r="C2720" s="179">
        <v>11800</v>
      </c>
      <c r="D2720" s="88" t="s">
        <v>2863</v>
      </c>
      <c r="E2720" s="184" cm="1">
        <f t="array" ref="E2720">_xlfn.IFS($D2720=$O$5,C2720*$P$5,$D2720=$O$6,$C2720*$P$6,$D2720="AZN",$C2720)</f>
        <v>20060</v>
      </c>
      <c r="F2720" s="183" cm="1">
        <f t="array" ref="F2720">_xlfn.IFS($D2720=$O$5,$C2720*$P$5*0.01,$D2720=$O$6,$C2720*$P$6*0.01,$D2720="AZN",$C2720*0.08)</f>
        <v>200.6</v>
      </c>
    </row>
    <row r="2721" spans="1:6" x14ac:dyDescent="0.3">
      <c r="A2721" s="177" t="s">
        <v>1420</v>
      </c>
      <c r="B2721" s="178">
        <v>44160</v>
      </c>
      <c r="C2721" s="179">
        <v>10000</v>
      </c>
      <c r="D2721" s="88" t="s">
        <v>2864</v>
      </c>
      <c r="E2721" s="184" cm="1">
        <f t="array" ref="E2721">_xlfn.IFS($D2721=$O$5,C2721*$P$5,$D2721=$O$6,$C2721*$P$6,$D2721="AZN",$C2721)</f>
        <v>18165</v>
      </c>
      <c r="F2721" s="183" cm="1">
        <f t="array" ref="F2721">_xlfn.IFS($D2721=$O$5,$C2721*$P$5*0.01,$D2721=$O$6,$C2721*$P$6*0.01,$D2721="AZN",$C2721*0.08)</f>
        <v>181.65</v>
      </c>
    </row>
    <row r="2722" spans="1:6" x14ac:dyDescent="0.3">
      <c r="A2722" s="177" t="s">
        <v>1623</v>
      </c>
      <c r="B2722" s="178">
        <v>44630</v>
      </c>
      <c r="C2722" s="179">
        <v>8500</v>
      </c>
      <c r="D2722" s="88" t="s">
        <v>2864</v>
      </c>
      <c r="E2722" s="184" cm="1">
        <f t="array" ref="E2722">_xlfn.IFS($D2722=$O$5,C2722*$P$5,$D2722=$O$6,$C2722*$P$6,$D2722="AZN",$C2722)</f>
        <v>15440.25</v>
      </c>
      <c r="F2722" s="183" cm="1">
        <f t="array" ref="F2722">_xlfn.IFS($D2722=$O$5,$C2722*$P$5*0.01,$D2722=$O$6,$C2722*$P$6*0.01,$D2722="AZN",$C2722*0.08)</f>
        <v>154.4025</v>
      </c>
    </row>
    <row r="2723" spans="1:6" x14ac:dyDescent="0.3">
      <c r="A2723" s="177" t="s">
        <v>1491</v>
      </c>
      <c r="B2723" s="178">
        <v>44477</v>
      </c>
      <c r="C2723" s="179">
        <v>6800</v>
      </c>
      <c r="D2723" s="88" t="s">
        <v>2864</v>
      </c>
      <c r="E2723" s="184" cm="1">
        <f t="array" ref="E2723">_xlfn.IFS($D2723=$O$5,C2723*$P$5,$D2723=$O$6,$C2723*$P$6,$D2723="AZN",$C2723)</f>
        <v>12352.2</v>
      </c>
      <c r="F2723" s="183" cm="1">
        <f t="array" ref="F2723">_xlfn.IFS($D2723=$O$5,$C2723*$P$5*0.01,$D2723=$O$6,$C2723*$P$6*0.01,$D2723="AZN",$C2723*0.08)</f>
        <v>123.52200000000001</v>
      </c>
    </row>
    <row r="2724" spans="1:6" x14ac:dyDescent="0.3">
      <c r="A2724" s="177" t="s">
        <v>1503</v>
      </c>
      <c r="B2724" s="178">
        <v>44060</v>
      </c>
      <c r="C2724" s="179">
        <v>4200</v>
      </c>
      <c r="D2724" s="88" t="s">
        <v>2864</v>
      </c>
      <c r="E2724" s="184" cm="1">
        <f t="array" ref="E2724">_xlfn.IFS($D2724=$O$5,C2724*$P$5,$D2724=$O$6,$C2724*$P$6,$D2724="AZN",$C2724)</f>
        <v>7629.3</v>
      </c>
      <c r="F2724" s="183" cm="1">
        <f t="array" ref="F2724">_xlfn.IFS($D2724=$O$5,$C2724*$P$5*0.01,$D2724=$O$6,$C2724*$P$6*0.01,$D2724="AZN",$C2724*0.08)</f>
        <v>76.293000000000006</v>
      </c>
    </row>
    <row r="2725" spans="1:6" x14ac:dyDescent="0.3">
      <c r="A2725" s="177" t="s">
        <v>1453</v>
      </c>
      <c r="B2725" s="178">
        <v>44118</v>
      </c>
      <c r="C2725" s="179">
        <v>10700</v>
      </c>
      <c r="D2725" s="88" t="s">
        <v>2862</v>
      </c>
      <c r="E2725" s="184" cm="1">
        <f t="array" ref="E2725">_xlfn.IFS($D2725=$O$5,C2725*$P$5,$D2725=$O$6,$C2725*$P$6,$D2725="AZN",$C2725)</f>
        <v>10700</v>
      </c>
      <c r="F2725" s="183" cm="1">
        <f t="array" ref="F2725">_xlfn.IFS($D2725=$O$5,$C2725*$P$5*0.01,$D2725=$O$6,$C2725*$P$6*0.01,$D2725="AZN",$C2725*0.08)</f>
        <v>856</v>
      </c>
    </row>
    <row r="2726" spans="1:6" x14ac:dyDescent="0.3">
      <c r="A2726" s="177" t="s">
        <v>1624</v>
      </c>
      <c r="B2726" s="178">
        <v>44082</v>
      </c>
      <c r="C2726" s="179">
        <v>12500</v>
      </c>
      <c r="D2726" s="88" t="s">
        <v>2864</v>
      </c>
      <c r="E2726" s="184" cm="1">
        <f t="array" ref="E2726">_xlfn.IFS($D2726=$O$5,C2726*$P$5,$D2726=$O$6,$C2726*$P$6,$D2726="AZN",$C2726)</f>
        <v>22706.25</v>
      </c>
      <c r="F2726" s="183" cm="1">
        <f t="array" ref="F2726">_xlfn.IFS($D2726=$O$5,$C2726*$P$5*0.01,$D2726=$O$6,$C2726*$P$6*0.01,$D2726="AZN",$C2726*0.08)</f>
        <v>227.0625</v>
      </c>
    </row>
    <row r="2727" spans="1:6" x14ac:dyDescent="0.3">
      <c r="A2727" s="177" t="s">
        <v>1625</v>
      </c>
      <c r="B2727" s="178">
        <v>44157</v>
      </c>
      <c r="C2727" s="179">
        <v>5500</v>
      </c>
      <c r="D2727" s="88" t="s">
        <v>2863</v>
      </c>
      <c r="E2727" s="184" cm="1">
        <f t="array" ref="E2727">_xlfn.IFS($D2727=$O$5,C2727*$P$5,$D2727=$O$6,$C2727*$P$6,$D2727="AZN",$C2727)</f>
        <v>9350</v>
      </c>
      <c r="F2727" s="183" cm="1">
        <f t="array" ref="F2727">_xlfn.IFS($D2727=$O$5,$C2727*$P$5*0.01,$D2727=$O$6,$C2727*$P$6*0.01,$D2727="AZN",$C2727*0.08)</f>
        <v>93.5</v>
      </c>
    </row>
    <row r="2728" spans="1:6" x14ac:dyDescent="0.3">
      <c r="A2728" s="177" t="s">
        <v>1155</v>
      </c>
      <c r="B2728" s="178">
        <v>43966</v>
      </c>
      <c r="C2728" s="179">
        <v>10800</v>
      </c>
      <c r="D2728" s="88" t="s">
        <v>2862</v>
      </c>
      <c r="E2728" s="184" cm="1">
        <f t="array" ref="E2728">_xlfn.IFS($D2728=$O$5,C2728*$P$5,$D2728=$O$6,$C2728*$P$6,$D2728="AZN",$C2728)</f>
        <v>10800</v>
      </c>
      <c r="F2728" s="183" cm="1">
        <f t="array" ref="F2728">_xlfn.IFS($D2728=$O$5,$C2728*$P$5*0.01,$D2728=$O$6,$C2728*$P$6*0.01,$D2728="AZN",$C2728*0.08)</f>
        <v>864</v>
      </c>
    </row>
    <row r="2729" spans="1:6" x14ac:dyDescent="0.3">
      <c r="A2729" s="177" t="s">
        <v>1014</v>
      </c>
      <c r="B2729" s="178">
        <v>43808</v>
      </c>
      <c r="C2729" s="179">
        <v>12000</v>
      </c>
      <c r="D2729" s="88" t="s">
        <v>2863</v>
      </c>
      <c r="E2729" s="184" cm="1">
        <f t="array" ref="E2729">_xlfn.IFS($D2729=$O$5,C2729*$P$5,$D2729=$O$6,$C2729*$P$6,$D2729="AZN",$C2729)</f>
        <v>20400</v>
      </c>
      <c r="F2729" s="183" cm="1">
        <f t="array" ref="F2729">_xlfn.IFS($D2729=$O$5,$C2729*$P$5*0.01,$D2729=$O$6,$C2729*$P$6*0.01,$D2729="AZN",$C2729*0.08)</f>
        <v>204</v>
      </c>
    </row>
    <row r="2730" spans="1:6" x14ac:dyDescent="0.3">
      <c r="A2730" s="177" t="s">
        <v>1626</v>
      </c>
      <c r="B2730" s="178">
        <v>44110</v>
      </c>
      <c r="C2730" s="179">
        <v>6200</v>
      </c>
      <c r="D2730" s="88" t="s">
        <v>2864</v>
      </c>
      <c r="E2730" s="184" cm="1">
        <f t="array" ref="E2730">_xlfn.IFS($D2730=$O$5,C2730*$P$5,$D2730=$O$6,$C2730*$P$6,$D2730="AZN",$C2730)</f>
        <v>11262.3</v>
      </c>
      <c r="F2730" s="183" cm="1">
        <f t="array" ref="F2730">_xlfn.IFS($D2730=$O$5,$C2730*$P$5*0.01,$D2730=$O$6,$C2730*$P$6*0.01,$D2730="AZN",$C2730*0.08)</f>
        <v>112.62299999999999</v>
      </c>
    </row>
    <row r="2731" spans="1:6" x14ac:dyDescent="0.3">
      <c r="A2731" s="177" t="s">
        <v>365</v>
      </c>
      <c r="B2731" s="178">
        <v>44457</v>
      </c>
      <c r="C2731" s="179">
        <v>7300</v>
      </c>
      <c r="D2731" s="88" t="s">
        <v>2862</v>
      </c>
      <c r="E2731" s="184" cm="1">
        <f t="array" ref="E2731">_xlfn.IFS($D2731=$O$5,C2731*$P$5,$D2731=$O$6,$C2731*$P$6,$D2731="AZN",$C2731)</f>
        <v>7300</v>
      </c>
      <c r="F2731" s="183" cm="1">
        <f t="array" ref="F2731">_xlfn.IFS($D2731=$O$5,$C2731*$P$5*0.01,$D2731=$O$6,$C2731*$P$6*0.01,$D2731="AZN",$C2731*0.08)</f>
        <v>584</v>
      </c>
    </row>
    <row r="2732" spans="1:6" x14ac:dyDescent="0.3">
      <c r="A2732" s="177" t="s">
        <v>257</v>
      </c>
      <c r="B2732" s="178">
        <v>43714</v>
      </c>
      <c r="C2732" s="179">
        <v>8600</v>
      </c>
      <c r="D2732" s="88" t="s">
        <v>2863</v>
      </c>
      <c r="E2732" s="184" cm="1">
        <f t="array" ref="E2732">_xlfn.IFS($D2732=$O$5,C2732*$P$5,$D2732=$O$6,$C2732*$P$6,$D2732="AZN",$C2732)</f>
        <v>14620</v>
      </c>
      <c r="F2732" s="183" cm="1">
        <f t="array" ref="F2732">_xlfn.IFS($D2732=$O$5,$C2732*$P$5*0.01,$D2732=$O$6,$C2732*$P$6*0.01,$D2732="AZN",$C2732*0.08)</f>
        <v>146.20000000000002</v>
      </c>
    </row>
    <row r="2733" spans="1:6" x14ac:dyDescent="0.3">
      <c r="A2733" s="177" t="s">
        <v>870</v>
      </c>
      <c r="B2733" s="178">
        <v>44207</v>
      </c>
      <c r="C2733" s="179">
        <v>1600</v>
      </c>
      <c r="D2733" s="88" t="s">
        <v>2863</v>
      </c>
      <c r="E2733" s="184" cm="1">
        <f t="array" ref="E2733">_xlfn.IFS($D2733=$O$5,C2733*$P$5,$D2733=$O$6,$C2733*$P$6,$D2733="AZN",$C2733)</f>
        <v>2720</v>
      </c>
      <c r="F2733" s="183" cm="1">
        <f t="array" ref="F2733">_xlfn.IFS($D2733=$O$5,$C2733*$P$5*0.01,$D2733=$O$6,$C2733*$P$6*0.01,$D2733="AZN",$C2733*0.08)</f>
        <v>27.2</v>
      </c>
    </row>
    <row r="2734" spans="1:6" x14ac:dyDescent="0.3">
      <c r="A2734" s="177" t="s">
        <v>1627</v>
      </c>
      <c r="B2734" s="178">
        <v>44482</v>
      </c>
      <c r="C2734" s="179">
        <v>10600</v>
      </c>
      <c r="D2734" s="88" t="s">
        <v>2862</v>
      </c>
      <c r="E2734" s="184" cm="1">
        <f t="array" ref="E2734">_xlfn.IFS($D2734=$O$5,C2734*$P$5,$D2734=$O$6,$C2734*$P$6,$D2734="AZN",$C2734)</f>
        <v>10600</v>
      </c>
      <c r="F2734" s="183" cm="1">
        <f t="array" ref="F2734">_xlfn.IFS($D2734=$O$5,$C2734*$P$5*0.01,$D2734=$O$6,$C2734*$P$6*0.01,$D2734="AZN",$C2734*0.08)</f>
        <v>848</v>
      </c>
    </row>
    <row r="2735" spans="1:6" x14ac:dyDescent="0.3">
      <c r="A2735" s="177" t="s">
        <v>321</v>
      </c>
      <c r="B2735" s="178">
        <v>44466</v>
      </c>
      <c r="C2735" s="179">
        <v>11500</v>
      </c>
      <c r="D2735" s="88" t="s">
        <v>2862</v>
      </c>
      <c r="E2735" s="184" cm="1">
        <f t="array" ref="E2735">_xlfn.IFS($D2735=$O$5,C2735*$P$5,$D2735=$O$6,$C2735*$P$6,$D2735="AZN",$C2735)</f>
        <v>11500</v>
      </c>
      <c r="F2735" s="183" cm="1">
        <f t="array" ref="F2735">_xlfn.IFS($D2735=$O$5,$C2735*$P$5*0.01,$D2735=$O$6,$C2735*$P$6*0.01,$D2735="AZN",$C2735*0.08)</f>
        <v>920</v>
      </c>
    </row>
    <row r="2736" spans="1:6" x14ac:dyDescent="0.3">
      <c r="A2736" s="177" t="s">
        <v>732</v>
      </c>
      <c r="B2736" s="178">
        <v>44278</v>
      </c>
      <c r="C2736" s="179">
        <v>3200</v>
      </c>
      <c r="D2736" s="88" t="s">
        <v>2862</v>
      </c>
      <c r="E2736" s="184" cm="1">
        <f t="array" ref="E2736">_xlfn.IFS($D2736=$O$5,C2736*$P$5,$D2736=$O$6,$C2736*$P$6,$D2736="AZN",$C2736)</f>
        <v>3200</v>
      </c>
      <c r="F2736" s="183" cm="1">
        <f t="array" ref="F2736">_xlfn.IFS($D2736=$O$5,$C2736*$P$5*0.01,$D2736=$O$6,$C2736*$P$6*0.01,$D2736="AZN",$C2736*0.08)</f>
        <v>256</v>
      </c>
    </row>
    <row r="2737" spans="1:6" x14ac:dyDescent="0.3">
      <c r="A2737" s="177" t="s">
        <v>1221</v>
      </c>
      <c r="B2737" s="178">
        <v>44587</v>
      </c>
      <c r="C2737" s="179">
        <v>7400</v>
      </c>
      <c r="D2737" s="88" t="s">
        <v>2864</v>
      </c>
      <c r="E2737" s="184" cm="1">
        <f t="array" ref="E2737">_xlfn.IFS($D2737=$O$5,C2737*$P$5,$D2737=$O$6,$C2737*$P$6,$D2737="AZN",$C2737)</f>
        <v>13442.1</v>
      </c>
      <c r="F2737" s="183" cm="1">
        <f t="array" ref="F2737">_xlfn.IFS($D2737=$O$5,$C2737*$P$5*0.01,$D2737=$O$6,$C2737*$P$6*0.01,$D2737="AZN",$C2737*0.08)</f>
        <v>134.42099999999999</v>
      </c>
    </row>
    <row r="2738" spans="1:6" x14ac:dyDescent="0.3">
      <c r="A2738" s="177" t="s">
        <v>1402</v>
      </c>
      <c r="B2738" s="178">
        <v>44312</v>
      </c>
      <c r="C2738" s="179">
        <v>1500</v>
      </c>
      <c r="D2738" s="88" t="s">
        <v>2863</v>
      </c>
      <c r="E2738" s="184" cm="1">
        <f t="array" ref="E2738">_xlfn.IFS($D2738=$O$5,C2738*$P$5,$D2738=$O$6,$C2738*$P$6,$D2738="AZN",$C2738)</f>
        <v>2550</v>
      </c>
      <c r="F2738" s="183" cm="1">
        <f t="array" ref="F2738">_xlfn.IFS($D2738=$O$5,$C2738*$P$5*0.01,$D2738=$O$6,$C2738*$P$6*0.01,$D2738="AZN",$C2738*0.08)</f>
        <v>25.5</v>
      </c>
    </row>
    <row r="2739" spans="1:6" x14ac:dyDescent="0.3">
      <c r="A2739" s="177" t="s">
        <v>1628</v>
      </c>
      <c r="B2739" s="178">
        <v>44289</v>
      </c>
      <c r="C2739" s="179">
        <v>9600</v>
      </c>
      <c r="D2739" s="88" t="s">
        <v>2862</v>
      </c>
      <c r="E2739" s="184" cm="1">
        <f t="array" ref="E2739">_xlfn.IFS($D2739=$O$5,C2739*$P$5,$D2739=$O$6,$C2739*$P$6,$D2739="AZN",$C2739)</f>
        <v>9600</v>
      </c>
      <c r="F2739" s="183" cm="1">
        <f t="array" ref="F2739">_xlfn.IFS($D2739=$O$5,$C2739*$P$5*0.01,$D2739=$O$6,$C2739*$P$6*0.01,$D2739="AZN",$C2739*0.08)</f>
        <v>768</v>
      </c>
    </row>
    <row r="2740" spans="1:6" x14ac:dyDescent="0.3">
      <c r="A2740" s="177" t="s">
        <v>847</v>
      </c>
      <c r="B2740" s="178">
        <v>43802</v>
      </c>
      <c r="C2740" s="179">
        <v>7700</v>
      </c>
      <c r="D2740" s="88" t="s">
        <v>2863</v>
      </c>
      <c r="E2740" s="184" cm="1">
        <f t="array" ref="E2740">_xlfn.IFS($D2740=$O$5,C2740*$P$5,$D2740=$O$6,$C2740*$P$6,$D2740="AZN",$C2740)</f>
        <v>13090</v>
      </c>
      <c r="F2740" s="183" cm="1">
        <f t="array" ref="F2740">_xlfn.IFS($D2740=$O$5,$C2740*$P$5*0.01,$D2740=$O$6,$C2740*$P$6*0.01,$D2740="AZN",$C2740*0.08)</f>
        <v>130.9</v>
      </c>
    </row>
    <row r="2741" spans="1:6" x14ac:dyDescent="0.3">
      <c r="A2741" s="177" t="s">
        <v>685</v>
      </c>
      <c r="B2741" s="178">
        <v>44200</v>
      </c>
      <c r="C2741" s="179">
        <v>1300</v>
      </c>
      <c r="D2741" s="88" t="s">
        <v>2863</v>
      </c>
      <c r="E2741" s="184" cm="1">
        <f t="array" ref="E2741">_xlfn.IFS($D2741=$O$5,C2741*$P$5,$D2741=$O$6,$C2741*$P$6,$D2741="AZN",$C2741)</f>
        <v>2210</v>
      </c>
      <c r="F2741" s="183" cm="1">
        <f t="array" ref="F2741">_xlfn.IFS($D2741=$O$5,$C2741*$P$5*0.01,$D2741=$O$6,$C2741*$P$6*0.01,$D2741="AZN",$C2741*0.08)</f>
        <v>22.1</v>
      </c>
    </row>
    <row r="2742" spans="1:6" x14ac:dyDescent="0.3">
      <c r="A2742" s="177" t="s">
        <v>1413</v>
      </c>
      <c r="B2742" s="178">
        <v>44520</v>
      </c>
      <c r="C2742" s="179">
        <v>12100</v>
      </c>
      <c r="D2742" s="88" t="s">
        <v>2863</v>
      </c>
      <c r="E2742" s="184" cm="1">
        <f t="array" ref="E2742">_xlfn.IFS($D2742=$O$5,C2742*$P$5,$D2742=$O$6,$C2742*$P$6,$D2742="AZN",$C2742)</f>
        <v>20570</v>
      </c>
      <c r="F2742" s="183" cm="1">
        <f t="array" ref="F2742">_xlfn.IFS($D2742=$O$5,$C2742*$P$5*0.01,$D2742=$O$6,$C2742*$P$6*0.01,$D2742="AZN",$C2742*0.08)</f>
        <v>205.70000000000002</v>
      </c>
    </row>
    <row r="2743" spans="1:6" x14ac:dyDescent="0.3">
      <c r="A2743" s="177" t="s">
        <v>1629</v>
      </c>
      <c r="B2743" s="178">
        <v>43672</v>
      </c>
      <c r="C2743" s="179">
        <v>11100</v>
      </c>
      <c r="D2743" s="88" t="s">
        <v>2864</v>
      </c>
      <c r="E2743" s="184" cm="1">
        <f t="array" ref="E2743">_xlfn.IFS($D2743=$O$5,C2743*$P$5,$D2743=$O$6,$C2743*$P$6,$D2743="AZN",$C2743)</f>
        <v>20163.150000000001</v>
      </c>
      <c r="F2743" s="183" cm="1">
        <f t="array" ref="F2743">_xlfn.IFS($D2743=$O$5,$C2743*$P$5*0.01,$D2743=$O$6,$C2743*$P$6*0.01,$D2743="AZN",$C2743*0.08)</f>
        <v>201.63150000000002</v>
      </c>
    </row>
    <row r="2744" spans="1:6" x14ac:dyDescent="0.3">
      <c r="A2744" s="177" t="s">
        <v>1513</v>
      </c>
      <c r="B2744" s="178">
        <v>44132</v>
      </c>
      <c r="C2744" s="179">
        <v>9300</v>
      </c>
      <c r="D2744" s="88" t="s">
        <v>2862</v>
      </c>
      <c r="E2744" s="184" cm="1">
        <f t="array" ref="E2744">_xlfn.IFS($D2744=$O$5,C2744*$P$5,$D2744=$O$6,$C2744*$P$6,$D2744="AZN",$C2744)</f>
        <v>9300</v>
      </c>
      <c r="F2744" s="183" cm="1">
        <f t="array" ref="F2744">_xlfn.IFS($D2744=$O$5,$C2744*$P$5*0.01,$D2744=$O$6,$C2744*$P$6*0.01,$D2744="AZN",$C2744*0.08)</f>
        <v>744</v>
      </c>
    </row>
    <row r="2745" spans="1:6" x14ac:dyDescent="0.3">
      <c r="A2745" s="177" t="s">
        <v>357</v>
      </c>
      <c r="B2745" s="178">
        <v>43540</v>
      </c>
      <c r="C2745" s="179">
        <v>1900</v>
      </c>
      <c r="D2745" s="88" t="s">
        <v>2863</v>
      </c>
      <c r="E2745" s="184" cm="1">
        <f t="array" ref="E2745">_xlfn.IFS($D2745=$O$5,C2745*$P$5,$D2745=$O$6,$C2745*$P$6,$D2745="AZN",$C2745)</f>
        <v>3230</v>
      </c>
      <c r="F2745" s="183" cm="1">
        <f t="array" ref="F2745">_xlfn.IFS($D2745=$O$5,$C2745*$P$5*0.01,$D2745=$O$6,$C2745*$P$6*0.01,$D2745="AZN",$C2745*0.08)</f>
        <v>32.299999999999997</v>
      </c>
    </row>
    <row r="2746" spans="1:6" x14ac:dyDescent="0.3">
      <c r="A2746" s="177" t="s">
        <v>1630</v>
      </c>
      <c r="B2746" s="178">
        <v>44087</v>
      </c>
      <c r="C2746" s="179">
        <v>7800</v>
      </c>
      <c r="D2746" s="88" t="s">
        <v>2864</v>
      </c>
      <c r="E2746" s="184" cm="1">
        <f t="array" ref="E2746">_xlfn.IFS($D2746=$O$5,C2746*$P$5,$D2746=$O$6,$C2746*$P$6,$D2746="AZN",$C2746)</f>
        <v>14168.7</v>
      </c>
      <c r="F2746" s="183" cm="1">
        <f t="array" ref="F2746">_xlfn.IFS($D2746=$O$5,$C2746*$P$5*0.01,$D2746=$O$6,$C2746*$P$6*0.01,$D2746="AZN",$C2746*0.08)</f>
        <v>141.68700000000001</v>
      </c>
    </row>
    <row r="2747" spans="1:6" x14ac:dyDescent="0.3">
      <c r="A2747" s="177" t="s">
        <v>1354</v>
      </c>
      <c r="B2747" s="178">
        <v>43943</v>
      </c>
      <c r="C2747" s="179">
        <v>8700</v>
      </c>
      <c r="D2747" s="88" t="s">
        <v>2863</v>
      </c>
      <c r="E2747" s="184" cm="1">
        <f t="array" ref="E2747">_xlfn.IFS($D2747=$O$5,C2747*$P$5,$D2747=$O$6,$C2747*$P$6,$D2747="AZN",$C2747)</f>
        <v>14790</v>
      </c>
      <c r="F2747" s="183" cm="1">
        <f t="array" ref="F2747">_xlfn.IFS($D2747=$O$5,$C2747*$P$5*0.01,$D2747=$O$6,$C2747*$P$6*0.01,$D2747="AZN",$C2747*0.08)</f>
        <v>147.9</v>
      </c>
    </row>
    <row r="2748" spans="1:6" x14ac:dyDescent="0.3">
      <c r="A2748" s="177" t="s">
        <v>1600</v>
      </c>
      <c r="B2748" s="178">
        <v>44250</v>
      </c>
      <c r="C2748" s="179">
        <v>11800</v>
      </c>
      <c r="D2748" s="88" t="s">
        <v>2863</v>
      </c>
      <c r="E2748" s="184" cm="1">
        <f t="array" ref="E2748">_xlfn.IFS($D2748=$O$5,C2748*$P$5,$D2748=$O$6,$C2748*$P$6,$D2748="AZN",$C2748)</f>
        <v>20060</v>
      </c>
      <c r="F2748" s="183" cm="1">
        <f t="array" ref="F2748">_xlfn.IFS($D2748=$O$5,$C2748*$P$5*0.01,$D2748=$O$6,$C2748*$P$6*0.01,$D2748="AZN",$C2748*0.08)</f>
        <v>200.6</v>
      </c>
    </row>
    <row r="2749" spans="1:6" x14ac:dyDescent="0.3">
      <c r="A2749" s="177" t="s">
        <v>1431</v>
      </c>
      <c r="B2749" s="178">
        <v>43754</v>
      </c>
      <c r="C2749" s="179">
        <v>3200</v>
      </c>
      <c r="D2749" s="88" t="s">
        <v>2862</v>
      </c>
      <c r="E2749" s="184" cm="1">
        <f t="array" ref="E2749">_xlfn.IFS($D2749=$O$5,C2749*$P$5,$D2749=$O$6,$C2749*$P$6,$D2749="AZN",$C2749)</f>
        <v>3200</v>
      </c>
      <c r="F2749" s="183" cm="1">
        <f t="array" ref="F2749">_xlfn.IFS($D2749=$O$5,$C2749*$P$5*0.01,$D2749=$O$6,$C2749*$P$6*0.01,$D2749="AZN",$C2749*0.08)</f>
        <v>256</v>
      </c>
    </row>
    <row r="2750" spans="1:6" x14ac:dyDescent="0.3">
      <c r="A2750" s="177" t="s">
        <v>828</v>
      </c>
      <c r="B2750" s="178">
        <v>43828</v>
      </c>
      <c r="C2750" s="179">
        <v>7900</v>
      </c>
      <c r="D2750" s="88" t="s">
        <v>2862</v>
      </c>
      <c r="E2750" s="184" cm="1">
        <f t="array" ref="E2750">_xlfn.IFS($D2750=$O$5,C2750*$P$5,$D2750=$O$6,$C2750*$P$6,$D2750="AZN",$C2750)</f>
        <v>7900</v>
      </c>
      <c r="F2750" s="183" cm="1">
        <f t="array" ref="F2750">_xlfn.IFS($D2750=$O$5,$C2750*$P$5*0.01,$D2750=$O$6,$C2750*$P$6*0.01,$D2750="AZN",$C2750*0.08)</f>
        <v>632</v>
      </c>
    </row>
    <row r="2751" spans="1:6" x14ac:dyDescent="0.3">
      <c r="A2751" s="177" t="s">
        <v>1342</v>
      </c>
      <c r="B2751" s="178">
        <v>44257</v>
      </c>
      <c r="C2751" s="179">
        <v>6000</v>
      </c>
      <c r="D2751" s="88" t="s">
        <v>2864</v>
      </c>
      <c r="E2751" s="184" cm="1">
        <f t="array" ref="E2751">_xlfn.IFS($D2751=$O$5,C2751*$P$5,$D2751=$O$6,$C2751*$P$6,$D2751="AZN",$C2751)</f>
        <v>10899</v>
      </c>
      <c r="F2751" s="183" cm="1">
        <f t="array" ref="F2751">_xlfn.IFS($D2751=$O$5,$C2751*$P$5*0.01,$D2751=$O$6,$C2751*$P$6*0.01,$D2751="AZN",$C2751*0.08)</f>
        <v>108.99000000000001</v>
      </c>
    </row>
    <row r="2752" spans="1:6" x14ac:dyDescent="0.3">
      <c r="A2752" s="177" t="s">
        <v>583</v>
      </c>
      <c r="B2752" s="178">
        <v>44638</v>
      </c>
      <c r="C2752" s="179">
        <v>11600</v>
      </c>
      <c r="D2752" s="88" t="s">
        <v>2862</v>
      </c>
      <c r="E2752" s="184" cm="1">
        <f t="array" ref="E2752">_xlfn.IFS($D2752=$O$5,C2752*$P$5,$D2752=$O$6,$C2752*$P$6,$D2752="AZN",$C2752)</f>
        <v>11600</v>
      </c>
      <c r="F2752" s="183" cm="1">
        <f t="array" ref="F2752">_xlfn.IFS($D2752=$O$5,$C2752*$P$5*0.01,$D2752=$O$6,$C2752*$P$6*0.01,$D2752="AZN",$C2752*0.08)</f>
        <v>928</v>
      </c>
    </row>
    <row r="2753" spans="1:6" x14ac:dyDescent="0.3">
      <c r="A2753" s="177" t="s">
        <v>1619</v>
      </c>
      <c r="B2753" s="178">
        <v>44119</v>
      </c>
      <c r="C2753" s="179">
        <v>9700</v>
      </c>
      <c r="D2753" s="88" t="s">
        <v>2862</v>
      </c>
      <c r="E2753" s="184" cm="1">
        <f t="array" ref="E2753">_xlfn.IFS($D2753=$O$5,C2753*$P$5,$D2753=$O$6,$C2753*$P$6,$D2753="AZN",$C2753)</f>
        <v>9700</v>
      </c>
      <c r="F2753" s="183" cm="1">
        <f t="array" ref="F2753">_xlfn.IFS($D2753=$O$5,$C2753*$P$5*0.01,$D2753=$O$6,$C2753*$P$6*0.01,$D2753="AZN",$C2753*0.08)</f>
        <v>776</v>
      </c>
    </row>
    <row r="2754" spans="1:6" x14ac:dyDescent="0.3">
      <c r="A2754" s="177" t="s">
        <v>1631</v>
      </c>
      <c r="B2754" s="178">
        <v>44231</v>
      </c>
      <c r="C2754" s="179">
        <v>9500</v>
      </c>
      <c r="D2754" s="88" t="s">
        <v>2863</v>
      </c>
      <c r="E2754" s="184" cm="1">
        <f t="array" ref="E2754">_xlfn.IFS($D2754=$O$5,C2754*$P$5,$D2754=$O$6,$C2754*$P$6,$D2754="AZN",$C2754)</f>
        <v>16150</v>
      </c>
      <c r="F2754" s="183" cm="1">
        <f t="array" ref="F2754">_xlfn.IFS($D2754=$O$5,$C2754*$P$5*0.01,$D2754=$O$6,$C2754*$P$6*0.01,$D2754="AZN",$C2754*0.08)</f>
        <v>161.5</v>
      </c>
    </row>
    <row r="2755" spans="1:6" x14ac:dyDescent="0.3">
      <c r="A2755" s="177" t="s">
        <v>1177</v>
      </c>
      <c r="B2755" s="178">
        <v>44202</v>
      </c>
      <c r="C2755" s="179">
        <v>1100</v>
      </c>
      <c r="D2755" s="88" t="s">
        <v>2863</v>
      </c>
      <c r="E2755" s="184" cm="1">
        <f t="array" ref="E2755">_xlfn.IFS($D2755=$O$5,C2755*$P$5,$D2755=$O$6,$C2755*$P$6,$D2755="AZN",$C2755)</f>
        <v>1870</v>
      </c>
      <c r="F2755" s="183" cm="1">
        <f t="array" ref="F2755">_xlfn.IFS($D2755=$O$5,$C2755*$P$5*0.01,$D2755=$O$6,$C2755*$P$6*0.01,$D2755="AZN",$C2755*0.08)</f>
        <v>18.7</v>
      </c>
    </row>
    <row r="2756" spans="1:6" x14ac:dyDescent="0.3">
      <c r="A2756" s="177" t="s">
        <v>1532</v>
      </c>
      <c r="B2756" s="178">
        <v>44115</v>
      </c>
      <c r="C2756" s="179">
        <v>1200</v>
      </c>
      <c r="D2756" s="88" t="s">
        <v>2863</v>
      </c>
      <c r="E2756" s="184" cm="1">
        <f t="array" ref="E2756">_xlfn.IFS($D2756=$O$5,C2756*$P$5,$D2756=$O$6,$C2756*$P$6,$D2756="AZN",$C2756)</f>
        <v>2040</v>
      </c>
      <c r="F2756" s="183" cm="1">
        <f t="array" ref="F2756">_xlfn.IFS($D2756=$O$5,$C2756*$P$5*0.01,$D2756=$O$6,$C2756*$P$6*0.01,$D2756="AZN",$C2756*0.08)</f>
        <v>20.400000000000002</v>
      </c>
    </row>
    <row r="2757" spans="1:6" x14ac:dyDescent="0.3">
      <c r="A2757" s="177" t="s">
        <v>1632</v>
      </c>
      <c r="B2757" s="178">
        <v>44157</v>
      </c>
      <c r="C2757" s="179">
        <v>2900</v>
      </c>
      <c r="D2757" s="88" t="s">
        <v>2862</v>
      </c>
      <c r="E2757" s="184" cm="1">
        <f t="array" ref="E2757">_xlfn.IFS($D2757=$O$5,C2757*$P$5,$D2757=$O$6,$C2757*$P$6,$D2757="AZN",$C2757)</f>
        <v>2900</v>
      </c>
      <c r="F2757" s="183" cm="1">
        <f t="array" ref="F2757">_xlfn.IFS($D2757=$O$5,$C2757*$P$5*0.01,$D2757=$O$6,$C2757*$P$6*0.01,$D2757="AZN",$C2757*0.08)</f>
        <v>232</v>
      </c>
    </row>
    <row r="2758" spans="1:6" x14ac:dyDescent="0.3">
      <c r="A2758" s="177" t="s">
        <v>1078</v>
      </c>
      <c r="B2758" s="178">
        <v>43864</v>
      </c>
      <c r="C2758" s="179">
        <v>10600</v>
      </c>
      <c r="D2758" s="88" t="s">
        <v>2863</v>
      </c>
      <c r="E2758" s="184" cm="1">
        <f t="array" ref="E2758">_xlfn.IFS($D2758=$O$5,C2758*$P$5,$D2758=$O$6,$C2758*$P$6,$D2758="AZN",$C2758)</f>
        <v>18020</v>
      </c>
      <c r="F2758" s="183" cm="1">
        <f t="array" ref="F2758">_xlfn.IFS($D2758=$O$5,$C2758*$P$5*0.01,$D2758=$O$6,$C2758*$P$6*0.01,$D2758="AZN",$C2758*0.08)</f>
        <v>180.20000000000002</v>
      </c>
    </row>
    <row r="2759" spans="1:6" x14ac:dyDescent="0.3">
      <c r="A2759" s="177" t="s">
        <v>1378</v>
      </c>
      <c r="B2759" s="178">
        <v>43954</v>
      </c>
      <c r="C2759" s="179">
        <v>1700</v>
      </c>
      <c r="D2759" s="88" t="s">
        <v>2862</v>
      </c>
      <c r="E2759" s="184" cm="1">
        <f t="array" ref="E2759">_xlfn.IFS($D2759=$O$5,C2759*$P$5,$D2759=$O$6,$C2759*$P$6,$D2759="AZN",$C2759)</f>
        <v>1700</v>
      </c>
      <c r="F2759" s="183" cm="1">
        <f t="array" ref="F2759">_xlfn.IFS($D2759=$O$5,$C2759*$P$5*0.01,$D2759=$O$6,$C2759*$P$6*0.01,$D2759="AZN",$C2759*0.08)</f>
        <v>136</v>
      </c>
    </row>
    <row r="2760" spans="1:6" x14ac:dyDescent="0.3">
      <c r="A2760" s="177" t="s">
        <v>234</v>
      </c>
      <c r="B2760" s="178">
        <v>44102</v>
      </c>
      <c r="C2760" s="179">
        <v>6200</v>
      </c>
      <c r="D2760" s="88" t="s">
        <v>2864</v>
      </c>
      <c r="E2760" s="184" cm="1">
        <f t="array" ref="E2760">_xlfn.IFS($D2760=$O$5,C2760*$P$5,$D2760=$O$6,$C2760*$P$6,$D2760="AZN",$C2760)</f>
        <v>11262.3</v>
      </c>
      <c r="F2760" s="183" cm="1">
        <f t="array" ref="F2760">_xlfn.IFS($D2760=$O$5,$C2760*$P$5*0.01,$D2760=$O$6,$C2760*$P$6*0.01,$D2760="AZN",$C2760*0.08)</f>
        <v>112.62299999999999</v>
      </c>
    </row>
    <row r="2761" spans="1:6" x14ac:dyDescent="0.3">
      <c r="A2761" s="177" t="s">
        <v>588</v>
      </c>
      <c r="B2761" s="178">
        <v>44387</v>
      </c>
      <c r="C2761" s="179">
        <v>3800</v>
      </c>
      <c r="D2761" s="88" t="s">
        <v>2864</v>
      </c>
      <c r="E2761" s="184" cm="1">
        <f t="array" ref="E2761">_xlfn.IFS($D2761=$O$5,C2761*$P$5,$D2761=$O$6,$C2761*$P$6,$D2761="AZN",$C2761)</f>
        <v>6902.7</v>
      </c>
      <c r="F2761" s="183" cm="1">
        <f t="array" ref="F2761">_xlfn.IFS($D2761=$O$5,$C2761*$P$5*0.01,$D2761=$O$6,$C2761*$P$6*0.01,$D2761="AZN",$C2761*0.08)</f>
        <v>69.027000000000001</v>
      </c>
    </row>
    <row r="2762" spans="1:6" x14ac:dyDescent="0.3">
      <c r="A2762" s="177" t="s">
        <v>1328</v>
      </c>
      <c r="B2762" s="178">
        <v>44074</v>
      </c>
      <c r="C2762" s="179">
        <v>8800</v>
      </c>
      <c r="D2762" s="88" t="s">
        <v>2862</v>
      </c>
      <c r="E2762" s="184" cm="1">
        <f t="array" ref="E2762">_xlfn.IFS($D2762=$O$5,C2762*$P$5,$D2762=$O$6,$C2762*$P$6,$D2762="AZN",$C2762)</f>
        <v>8800</v>
      </c>
      <c r="F2762" s="183" cm="1">
        <f t="array" ref="F2762">_xlfn.IFS($D2762=$O$5,$C2762*$P$5*0.01,$D2762=$O$6,$C2762*$P$6*0.01,$D2762="AZN",$C2762*0.08)</f>
        <v>704</v>
      </c>
    </row>
    <row r="2763" spans="1:6" x14ac:dyDescent="0.3">
      <c r="A2763" s="177" t="s">
        <v>708</v>
      </c>
      <c r="B2763" s="178">
        <v>44224</v>
      </c>
      <c r="C2763" s="179">
        <v>8100</v>
      </c>
      <c r="D2763" s="88" t="s">
        <v>2864</v>
      </c>
      <c r="E2763" s="184" cm="1">
        <f t="array" ref="E2763">_xlfn.IFS($D2763=$O$5,C2763*$P$5,$D2763=$O$6,$C2763*$P$6,$D2763="AZN",$C2763)</f>
        <v>14713.65</v>
      </c>
      <c r="F2763" s="183" cm="1">
        <f t="array" ref="F2763">_xlfn.IFS($D2763=$O$5,$C2763*$P$5*0.01,$D2763=$O$6,$C2763*$P$6*0.01,$D2763="AZN",$C2763*0.08)</f>
        <v>147.13650000000001</v>
      </c>
    </row>
    <row r="2764" spans="1:6" x14ac:dyDescent="0.3">
      <c r="A2764" s="177" t="s">
        <v>1633</v>
      </c>
      <c r="B2764" s="178">
        <v>44288</v>
      </c>
      <c r="C2764" s="179">
        <v>12900</v>
      </c>
      <c r="D2764" s="88" t="s">
        <v>2863</v>
      </c>
      <c r="E2764" s="184" cm="1">
        <f t="array" ref="E2764">_xlfn.IFS($D2764=$O$5,C2764*$P$5,$D2764=$O$6,$C2764*$P$6,$D2764="AZN",$C2764)</f>
        <v>21930</v>
      </c>
      <c r="F2764" s="183" cm="1">
        <f t="array" ref="F2764">_xlfn.IFS($D2764=$O$5,$C2764*$P$5*0.01,$D2764=$O$6,$C2764*$P$6*0.01,$D2764="AZN",$C2764*0.08)</f>
        <v>219.3</v>
      </c>
    </row>
    <row r="2765" spans="1:6" x14ac:dyDescent="0.3">
      <c r="A2765" s="177" t="s">
        <v>1634</v>
      </c>
      <c r="B2765" s="178">
        <v>44776</v>
      </c>
      <c r="C2765" s="179">
        <v>9400</v>
      </c>
      <c r="D2765" s="88" t="s">
        <v>2863</v>
      </c>
      <c r="E2765" s="184" cm="1">
        <f t="array" ref="E2765">_xlfn.IFS($D2765=$O$5,C2765*$P$5,$D2765=$O$6,$C2765*$P$6,$D2765="AZN",$C2765)</f>
        <v>15980</v>
      </c>
      <c r="F2765" s="183" cm="1">
        <f t="array" ref="F2765">_xlfn.IFS($D2765=$O$5,$C2765*$P$5*0.01,$D2765=$O$6,$C2765*$P$6*0.01,$D2765="AZN",$C2765*0.08)</f>
        <v>159.80000000000001</v>
      </c>
    </row>
    <row r="2766" spans="1:6" x14ac:dyDescent="0.3">
      <c r="A2766" s="177" t="s">
        <v>621</v>
      </c>
      <c r="B2766" s="178">
        <v>43882</v>
      </c>
      <c r="C2766" s="179">
        <v>6900</v>
      </c>
      <c r="D2766" s="88" t="s">
        <v>2862</v>
      </c>
      <c r="E2766" s="184" cm="1">
        <f t="array" ref="E2766">_xlfn.IFS($D2766=$O$5,C2766*$P$5,$D2766=$O$6,$C2766*$P$6,$D2766="AZN",$C2766)</f>
        <v>6900</v>
      </c>
      <c r="F2766" s="183" cm="1">
        <f t="array" ref="F2766">_xlfn.IFS($D2766=$O$5,$C2766*$P$5*0.01,$D2766=$O$6,$C2766*$P$6*0.01,$D2766="AZN",$C2766*0.08)</f>
        <v>552</v>
      </c>
    </row>
    <row r="2767" spans="1:6" x14ac:dyDescent="0.3">
      <c r="A2767" s="177" t="s">
        <v>1635</v>
      </c>
      <c r="B2767" s="178">
        <v>44290</v>
      </c>
      <c r="C2767" s="179">
        <v>9000</v>
      </c>
      <c r="D2767" s="88" t="s">
        <v>2864</v>
      </c>
      <c r="E2767" s="184" cm="1">
        <f t="array" ref="E2767">_xlfn.IFS($D2767=$O$5,C2767*$P$5,$D2767=$O$6,$C2767*$P$6,$D2767="AZN",$C2767)</f>
        <v>16348.5</v>
      </c>
      <c r="F2767" s="183" cm="1">
        <f t="array" ref="F2767">_xlfn.IFS($D2767=$O$5,$C2767*$P$5*0.01,$D2767=$O$6,$C2767*$P$6*0.01,$D2767="AZN",$C2767*0.08)</f>
        <v>163.48500000000001</v>
      </c>
    </row>
    <row r="2768" spans="1:6" x14ac:dyDescent="0.3">
      <c r="A2768" s="177" t="s">
        <v>824</v>
      </c>
      <c r="B2768" s="178">
        <v>44640</v>
      </c>
      <c r="C2768" s="179">
        <v>6900</v>
      </c>
      <c r="D2768" s="88" t="s">
        <v>2863</v>
      </c>
      <c r="E2768" s="184" cm="1">
        <f t="array" ref="E2768">_xlfn.IFS($D2768=$O$5,C2768*$P$5,$D2768=$O$6,$C2768*$P$6,$D2768="AZN",$C2768)</f>
        <v>11730</v>
      </c>
      <c r="F2768" s="183" cm="1">
        <f t="array" ref="F2768">_xlfn.IFS($D2768=$O$5,$C2768*$P$5*0.01,$D2768=$O$6,$C2768*$P$6*0.01,$D2768="AZN",$C2768*0.08)</f>
        <v>117.3</v>
      </c>
    </row>
    <row r="2769" spans="1:6" x14ac:dyDescent="0.3">
      <c r="A2769" s="177" t="s">
        <v>1636</v>
      </c>
      <c r="B2769" s="178">
        <v>44446</v>
      </c>
      <c r="C2769" s="179">
        <v>2500</v>
      </c>
      <c r="D2769" s="88" t="s">
        <v>2863</v>
      </c>
      <c r="E2769" s="184" cm="1">
        <f t="array" ref="E2769">_xlfn.IFS($D2769=$O$5,C2769*$P$5,$D2769=$O$6,$C2769*$P$6,$D2769="AZN",$C2769)</f>
        <v>4250</v>
      </c>
      <c r="F2769" s="183" cm="1">
        <f t="array" ref="F2769">_xlfn.IFS($D2769=$O$5,$C2769*$P$5*0.01,$D2769=$O$6,$C2769*$P$6*0.01,$D2769="AZN",$C2769*0.08)</f>
        <v>42.5</v>
      </c>
    </row>
    <row r="2770" spans="1:6" x14ac:dyDescent="0.3">
      <c r="A2770" s="177" t="s">
        <v>1222</v>
      </c>
      <c r="B2770" s="178">
        <v>43950</v>
      </c>
      <c r="C2770" s="179">
        <v>5800</v>
      </c>
      <c r="D2770" s="88" t="s">
        <v>2864</v>
      </c>
      <c r="E2770" s="184" cm="1">
        <f t="array" ref="E2770">_xlfn.IFS($D2770=$O$5,C2770*$P$5,$D2770=$O$6,$C2770*$P$6,$D2770="AZN",$C2770)</f>
        <v>10535.7</v>
      </c>
      <c r="F2770" s="183" cm="1">
        <f t="array" ref="F2770">_xlfn.IFS($D2770=$O$5,$C2770*$P$5*0.01,$D2770=$O$6,$C2770*$P$6*0.01,$D2770="AZN",$C2770*0.08)</f>
        <v>105.35700000000001</v>
      </c>
    </row>
    <row r="2771" spans="1:6" x14ac:dyDescent="0.3">
      <c r="A2771" s="177" t="s">
        <v>1637</v>
      </c>
      <c r="B2771" s="178">
        <v>44164</v>
      </c>
      <c r="C2771" s="179">
        <v>9500</v>
      </c>
      <c r="D2771" s="88" t="s">
        <v>2864</v>
      </c>
      <c r="E2771" s="184" cm="1">
        <f t="array" ref="E2771">_xlfn.IFS($D2771=$O$5,C2771*$P$5,$D2771=$O$6,$C2771*$P$6,$D2771="AZN",$C2771)</f>
        <v>17256.75</v>
      </c>
      <c r="F2771" s="183" cm="1">
        <f t="array" ref="F2771">_xlfn.IFS($D2771=$O$5,$C2771*$P$5*0.01,$D2771=$O$6,$C2771*$P$6*0.01,$D2771="AZN",$C2771*0.08)</f>
        <v>172.5675</v>
      </c>
    </row>
    <row r="2772" spans="1:6" x14ac:dyDescent="0.3">
      <c r="A2772" s="177" t="s">
        <v>1638</v>
      </c>
      <c r="B2772" s="178">
        <v>44186</v>
      </c>
      <c r="C2772" s="179">
        <v>6200</v>
      </c>
      <c r="D2772" s="88" t="s">
        <v>2864</v>
      </c>
      <c r="E2772" s="184" cm="1">
        <f t="array" ref="E2772">_xlfn.IFS($D2772=$O$5,C2772*$P$5,$D2772=$O$6,$C2772*$P$6,$D2772="AZN",$C2772)</f>
        <v>11262.3</v>
      </c>
      <c r="F2772" s="183" cm="1">
        <f t="array" ref="F2772">_xlfn.IFS($D2772=$O$5,$C2772*$P$5*0.01,$D2772=$O$6,$C2772*$P$6*0.01,$D2772="AZN",$C2772*0.08)</f>
        <v>112.62299999999999</v>
      </c>
    </row>
    <row r="2773" spans="1:6" x14ac:dyDescent="0.3">
      <c r="A2773" s="177" t="s">
        <v>1516</v>
      </c>
      <c r="B2773" s="178">
        <v>44174</v>
      </c>
      <c r="C2773" s="179">
        <v>1300</v>
      </c>
      <c r="D2773" s="88" t="s">
        <v>2862</v>
      </c>
      <c r="E2773" s="184" cm="1">
        <f t="array" ref="E2773">_xlfn.IFS($D2773=$O$5,C2773*$P$5,$D2773=$O$6,$C2773*$P$6,$D2773="AZN",$C2773)</f>
        <v>1300</v>
      </c>
      <c r="F2773" s="183" cm="1">
        <f t="array" ref="F2773">_xlfn.IFS($D2773=$O$5,$C2773*$P$5*0.01,$D2773=$O$6,$C2773*$P$6*0.01,$D2773="AZN",$C2773*0.08)</f>
        <v>104</v>
      </c>
    </row>
    <row r="2774" spans="1:6" x14ac:dyDescent="0.3">
      <c r="A2774" s="177" t="s">
        <v>342</v>
      </c>
      <c r="B2774" s="178">
        <v>44388</v>
      </c>
      <c r="C2774" s="179">
        <v>9300</v>
      </c>
      <c r="D2774" s="88" t="s">
        <v>2862</v>
      </c>
      <c r="E2774" s="184" cm="1">
        <f t="array" ref="E2774">_xlfn.IFS($D2774=$O$5,C2774*$P$5,$D2774=$O$6,$C2774*$P$6,$D2774="AZN",$C2774)</f>
        <v>9300</v>
      </c>
      <c r="F2774" s="183" cm="1">
        <f t="array" ref="F2774">_xlfn.IFS($D2774=$O$5,$C2774*$P$5*0.01,$D2774=$O$6,$C2774*$P$6*0.01,$D2774="AZN",$C2774*0.08)</f>
        <v>744</v>
      </c>
    </row>
    <row r="2775" spans="1:6" x14ac:dyDescent="0.3">
      <c r="A2775" s="177" t="s">
        <v>945</v>
      </c>
      <c r="B2775" s="178">
        <v>44351</v>
      </c>
      <c r="C2775" s="179">
        <v>9400</v>
      </c>
      <c r="D2775" s="88" t="s">
        <v>2864</v>
      </c>
      <c r="E2775" s="184" cm="1">
        <f t="array" ref="E2775">_xlfn.IFS($D2775=$O$5,C2775*$P$5,$D2775=$O$6,$C2775*$P$6,$D2775="AZN",$C2775)</f>
        <v>17075.099999999999</v>
      </c>
      <c r="F2775" s="183" cm="1">
        <f t="array" ref="F2775">_xlfn.IFS($D2775=$O$5,$C2775*$P$5*0.01,$D2775=$O$6,$C2775*$P$6*0.01,$D2775="AZN",$C2775*0.08)</f>
        <v>170.75099999999998</v>
      </c>
    </row>
    <row r="2776" spans="1:6" x14ac:dyDescent="0.3">
      <c r="A2776" s="177" t="s">
        <v>1449</v>
      </c>
      <c r="B2776" s="178">
        <v>44316</v>
      </c>
      <c r="C2776" s="179">
        <v>10200</v>
      </c>
      <c r="D2776" s="88" t="s">
        <v>2863</v>
      </c>
      <c r="E2776" s="184" cm="1">
        <f t="array" ref="E2776">_xlfn.IFS($D2776=$O$5,C2776*$P$5,$D2776=$O$6,$C2776*$P$6,$D2776="AZN",$C2776)</f>
        <v>17340</v>
      </c>
      <c r="F2776" s="183" cm="1">
        <f t="array" ref="F2776">_xlfn.IFS($D2776=$O$5,$C2776*$P$5*0.01,$D2776=$O$6,$C2776*$P$6*0.01,$D2776="AZN",$C2776*0.08)</f>
        <v>173.4</v>
      </c>
    </row>
    <row r="2777" spans="1:6" x14ac:dyDescent="0.3">
      <c r="A2777" s="177" t="s">
        <v>556</v>
      </c>
      <c r="B2777" s="178">
        <v>44450</v>
      </c>
      <c r="C2777" s="179">
        <v>10000</v>
      </c>
      <c r="D2777" s="88" t="s">
        <v>2864</v>
      </c>
      <c r="E2777" s="184" cm="1">
        <f t="array" ref="E2777">_xlfn.IFS($D2777=$O$5,C2777*$P$5,$D2777=$O$6,$C2777*$P$6,$D2777="AZN",$C2777)</f>
        <v>18165</v>
      </c>
      <c r="F2777" s="183" cm="1">
        <f t="array" ref="F2777">_xlfn.IFS($D2777=$O$5,$C2777*$P$5*0.01,$D2777=$O$6,$C2777*$P$6*0.01,$D2777="AZN",$C2777*0.08)</f>
        <v>181.65</v>
      </c>
    </row>
    <row r="2778" spans="1:6" x14ac:dyDescent="0.3">
      <c r="A2778" s="177" t="s">
        <v>1257</v>
      </c>
      <c r="B2778" s="178">
        <v>44268</v>
      </c>
      <c r="C2778" s="179">
        <v>1100</v>
      </c>
      <c r="D2778" s="88" t="s">
        <v>2863</v>
      </c>
      <c r="E2778" s="184" cm="1">
        <f t="array" ref="E2778">_xlfn.IFS($D2778=$O$5,C2778*$P$5,$D2778=$O$6,$C2778*$P$6,$D2778="AZN",$C2778)</f>
        <v>1870</v>
      </c>
      <c r="F2778" s="183" cm="1">
        <f t="array" ref="F2778">_xlfn.IFS($D2778=$O$5,$C2778*$P$5*0.01,$D2778=$O$6,$C2778*$P$6*0.01,$D2778="AZN",$C2778*0.08)</f>
        <v>18.7</v>
      </c>
    </row>
    <row r="2779" spans="1:6" x14ac:dyDescent="0.3">
      <c r="A2779" s="177" t="s">
        <v>1209</v>
      </c>
      <c r="B2779" s="178">
        <v>44250</v>
      </c>
      <c r="C2779" s="179">
        <v>11900</v>
      </c>
      <c r="D2779" s="88" t="s">
        <v>2864</v>
      </c>
      <c r="E2779" s="184" cm="1">
        <f t="array" ref="E2779">_xlfn.IFS($D2779=$O$5,C2779*$P$5,$D2779=$O$6,$C2779*$P$6,$D2779="AZN",$C2779)</f>
        <v>21616.35</v>
      </c>
      <c r="F2779" s="183" cm="1">
        <f t="array" ref="F2779">_xlfn.IFS($D2779=$O$5,$C2779*$P$5*0.01,$D2779=$O$6,$C2779*$P$6*0.01,$D2779="AZN",$C2779*0.08)</f>
        <v>216.1635</v>
      </c>
    </row>
    <row r="2780" spans="1:6" x14ac:dyDescent="0.3">
      <c r="A2780" s="177" t="s">
        <v>933</v>
      </c>
      <c r="B2780" s="178">
        <v>44642</v>
      </c>
      <c r="C2780" s="179">
        <v>10500</v>
      </c>
      <c r="D2780" s="88" t="s">
        <v>2863</v>
      </c>
      <c r="E2780" s="184" cm="1">
        <f t="array" ref="E2780">_xlfn.IFS($D2780=$O$5,C2780*$P$5,$D2780=$O$6,$C2780*$P$6,$D2780="AZN",$C2780)</f>
        <v>17850</v>
      </c>
      <c r="F2780" s="183" cm="1">
        <f t="array" ref="F2780">_xlfn.IFS($D2780=$O$5,$C2780*$P$5*0.01,$D2780=$O$6,$C2780*$P$6*0.01,$D2780="AZN",$C2780*0.08)</f>
        <v>178.5</v>
      </c>
    </row>
    <row r="2781" spans="1:6" x14ac:dyDescent="0.3">
      <c r="A2781" s="177" t="s">
        <v>416</v>
      </c>
      <c r="B2781" s="178">
        <v>43991</v>
      </c>
      <c r="C2781" s="179">
        <v>7600</v>
      </c>
      <c r="D2781" s="88" t="s">
        <v>2863</v>
      </c>
      <c r="E2781" s="184" cm="1">
        <f t="array" ref="E2781">_xlfn.IFS($D2781=$O$5,C2781*$P$5,$D2781=$O$6,$C2781*$P$6,$D2781="AZN",$C2781)</f>
        <v>12920</v>
      </c>
      <c r="F2781" s="183" cm="1">
        <f t="array" ref="F2781">_xlfn.IFS($D2781=$O$5,$C2781*$P$5*0.01,$D2781=$O$6,$C2781*$P$6*0.01,$D2781="AZN",$C2781*0.08)</f>
        <v>129.19999999999999</v>
      </c>
    </row>
    <row r="2782" spans="1:6" x14ac:dyDescent="0.3">
      <c r="A2782" s="177" t="s">
        <v>254</v>
      </c>
      <c r="B2782" s="178">
        <v>44612</v>
      </c>
      <c r="C2782" s="179">
        <v>5500</v>
      </c>
      <c r="D2782" s="88" t="s">
        <v>2864</v>
      </c>
      <c r="E2782" s="184" cm="1">
        <f t="array" ref="E2782">_xlfn.IFS($D2782=$O$5,C2782*$P$5,$D2782=$O$6,$C2782*$P$6,$D2782="AZN",$C2782)</f>
        <v>9990.75</v>
      </c>
      <c r="F2782" s="183" cm="1">
        <f t="array" ref="F2782">_xlfn.IFS($D2782=$O$5,$C2782*$P$5*0.01,$D2782=$O$6,$C2782*$P$6*0.01,$D2782="AZN",$C2782*0.08)</f>
        <v>99.907499999999999</v>
      </c>
    </row>
    <row r="2783" spans="1:6" x14ac:dyDescent="0.3">
      <c r="A2783" s="177" t="s">
        <v>951</v>
      </c>
      <c r="B2783" s="178">
        <v>44323</v>
      </c>
      <c r="C2783" s="179">
        <v>3400</v>
      </c>
      <c r="D2783" s="88" t="s">
        <v>2864</v>
      </c>
      <c r="E2783" s="184" cm="1">
        <f t="array" ref="E2783">_xlfn.IFS($D2783=$O$5,C2783*$P$5,$D2783=$O$6,$C2783*$P$6,$D2783="AZN",$C2783)</f>
        <v>6176.1</v>
      </c>
      <c r="F2783" s="183" cm="1">
        <f t="array" ref="F2783">_xlfn.IFS($D2783=$O$5,$C2783*$P$5*0.01,$D2783=$O$6,$C2783*$P$6*0.01,$D2783="AZN",$C2783*0.08)</f>
        <v>61.761000000000003</v>
      </c>
    </row>
    <row r="2784" spans="1:6" x14ac:dyDescent="0.3">
      <c r="A2784" s="177" t="s">
        <v>1639</v>
      </c>
      <c r="B2784" s="178">
        <v>44139</v>
      </c>
      <c r="C2784" s="179">
        <v>6000</v>
      </c>
      <c r="D2784" s="88" t="s">
        <v>2862</v>
      </c>
      <c r="E2784" s="184" cm="1">
        <f t="array" ref="E2784">_xlfn.IFS($D2784=$O$5,C2784*$P$5,$D2784=$O$6,$C2784*$P$6,$D2784="AZN",$C2784)</f>
        <v>6000</v>
      </c>
      <c r="F2784" s="183" cm="1">
        <f t="array" ref="F2784">_xlfn.IFS($D2784=$O$5,$C2784*$P$5*0.01,$D2784=$O$6,$C2784*$P$6*0.01,$D2784="AZN",$C2784*0.08)</f>
        <v>480</v>
      </c>
    </row>
    <row r="2785" spans="1:6" x14ac:dyDescent="0.3">
      <c r="A2785" s="177" t="s">
        <v>1640</v>
      </c>
      <c r="B2785" s="178">
        <v>44731</v>
      </c>
      <c r="C2785" s="179">
        <v>1000</v>
      </c>
      <c r="D2785" s="88" t="s">
        <v>2863</v>
      </c>
      <c r="E2785" s="184" cm="1">
        <f t="array" ref="E2785">_xlfn.IFS($D2785=$O$5,C2785*$P$5,$D2785=$O$6,$C2785*$P$6,$D2785="AZN",$C2785)</f>
        <v>1700</v>
      </c>
      <c r="F2785" s="183" cm="1">
        <f t="array" ref="F2785">_xlfn.IFS($D2785=$O$5,$C2785*$P$5*0.01,$D2785=$O$6,$C2785*$P$6*0.01,$D2785="AZN",$C2785*0.08)</f>
        <v>17</v>
      </c>
    </row>
    <row r="2786" spans="1:6" x14ac:dyDescent="0.3">
      <c r="A2786" s="177" t="s">
        <v>422</v>
      </c>
      <c r="B2786" s="178">
        <v>43613</v>
      </c>
      <c r="C2786" s="179">
        <v>1100</v>
      </c>
      <c r="D2786" s="88" t="s">
        <v>2863</v>
      </c>
      <c r="E2786" s="184" cm="1">
        <f t="array" ref="E2786">_xlfn.IFS($D2786=$O$5,C2786*$P$5,$D2786=$O$6,$C2786*$P$6,$D2786="AZN",$C2786)</f>
        <v>1870</v>
      </c>
      <c r="F2786" s="183" cm="1">
        <f t="array" ref="F2786">_xlfn.IFS($D2786=$O$5,$C2786*$P$5*0.01,$D2786=$O$6,$C2786*$P$6*0.01,$D2786="AZN",$C2786*0.08)</f>
        <v>18.7</v>
      </c>
    </row>
    <row r="2787" spans="1:6" x14ac:dyDescent="0.3">
      <c r="A2787" s="177" t="s">
        <v>1541</v>
      </c>
      <c r="B2787" s="178">
        <v>44384</v>
      </c>
      <c r="C2787" s="179">
        <v>6900</v>
      </c>
      <c r="D2787" s="88" t="s">
        <v>2864</v>
      </c>
      <c r="E2787" s="184" cm="1">
        <f t="array" ref="E2787">_xlfn.IFS($D2787=$O$5,C2787*$P$5,$D2787=$O$6,$C2787*$P$6,$D2787="AZN",$C2787)</f>
        <v>12533.85</v>
      </c>
      <c r="F2787" s="183" cm="1">
        <f t="array" ref="F2787">_xlfn.IFS($D2787=$O$5,$C2787*$P$5*0.01,$D2787=$O$6,$C2787*$P$6*0.01,$D2787="AZN",$C2787*0.08)</f>
        <v>125.33850000000001</v>
      </c>
    </row>
    <row r="2788" spans="1:6" x14ac:dyDescent="0.3">
      <c r="A2788" s="177" t="s">
        <v>1319</v>
      </c>
      <c r="B2788" s="178">
        <v>44477</v>
      </c>
      <c r="C2788" s="179">
        <v>12100</v>
      </c>
      <c r="D2788" s="88" t="s">
        <v>2862</v>
      </c>
      <c r="E2788" s="184" cm="1">
        <f t="array" ref="E2788">_xlfn.IFS($D2788=$O$5,C2788*$P$5,$D2788=$O$6,$C2788*$P$6,$D2788="AZN",$C2788)</f>
        <v>12100</v>
      </c>
      <c r="F2788" s="183" cm="1">
        <f t="array" ref="F2788">_xlfn.IFS($D2788=$O$5,$C2788*$P$5*0.01,$D2788=$O$6,$C2788*$P$6*0.01,$D2788="AZN",$C2788*0.08)</f>
        <v>968</v>
      </c>
    </row>
    <row r="2789" spans="1:6" x14ac:dyDescent="0.3">
      <c r="A2789" s="177" t="s">
        <v>682</v>
      </c>
      <c r="B2789" s="178">
        <v>44122</v>
      </c>
      <c r="C2789" s="179">
        <v>5500</v>
      </c>
      <c r="D2789" s="88" t="s">
        <v>2863</v>
      </c>
      <c r="E2789" s="184" cm="1">
        <f t="array" ref="E2789">_xlfn.IFS($D2789=$O$5,C2789*$P$5,$D2789=$O$6,$C2789*$P$6,$D2789="AZN",$C2789)</f>
        <v>9350</v>
      </c>
      <c r="F2789" s="183" cm="1">
        <f t="array" ref="F2789">_xlfn.IFS($D2789=$O$5,$C2789*$P$5*0.01,$D2789=$O$6,$C2789*$P$6*0.01,$D2789="AZN",$C2789*0.08)</f>
        <v>93.5</v>
      </c>
    </row>
    <row r="2790" spans="1:6" x14ac:dyDescent="0.3">
      <c r="A2790" s="177" t="s">
        <v>562</v>
      </c>
      <c r="B2790" s="178">
        <v>44526</v>
      </c>
      <c r="C2790" s="179">
        <v>3700</v>
      </c>
      <c r="D2790" s="88" t="s">
        <v>2862</v>
      </c>
      <c r="E2790" s="184" cm="1">
        <f t="array" ref="E2790">_xlfn.IFS($D2790=$O$5,C2790*$P$5,$D2790=$O$6,$C2790*$P$6,$D2790="AZN",$C2790)</f>
        <v>3700</v>
      </c>
      <c r="F2790" s="183" cm="1">
        <f t="array" ref="F2790">_xlfn.IFS($D2790=$O$5,$C2790*$P$5*0.01,$D2790=$O$6,$C2790*$P$6*0.01,$D2790="AZN",$C2790*0.08)</f>
        <v>296</v>
      </c>
    </row>
    <row r="2791" spans="1:6" x14ac:dyDescent="0.3">
      <c r="A2791" s="177" t="s">
        <v>1641</v>
      </c>
      <c r="B2791" s="178">
        <v>44194</v>
      </c>
      <c r="C2791" s="179">
        <v>5500</v>
      </c>
      <c r="D2791" s="88" t="s">
        <v>2862</v>
      </c>
      <c r="E2791" s="184" cm="1">
        <f t="array" ref="E2791">_xlfn.IFS($D2791=$O$5,C2791*$P$5,$D2791=$O$6,$C2791*$P$6,$D2791="AZN",$C2791)</f>
        <v>5500</v>
      </c>
      <c r="F2791" s="183" cm="1">
        <f t="array" ref="F2791">_xlfn.IFS($D2791=$O$5,$C2791*$P$5*0.01,$D2791=$O$6,$C2791*$P$6*0.01,$D2791="AZN",$C2791*0.08)</f>
        <v>440</v>
      </c>
    </row>
    <row r="2792" spans="1:6" x14ac:dyDescent="0.3">
      <c r="A2792" s="177" t="s">
        <v>1642</v>
      </c>
      <c r="B2792" s="178">
        <v>44102</v>
      </c>
      <c r="C2792" s="179">
        <v>8100</v>
      </c>
      <c r="D2792" s="88" t="s">
        <v>2864</v>
      </c>
      <c r="E2792" s="184" cm="1">
        <f t="array" ref="E2792">_xlfn.IFS($D2792=$O$5,C2792*$P$5,$D2792=$O$6,$C2792*$P$6,$D2792="AZN",$C2792)</f>
        <v>14713.65</v>
      </c>
      <c r="F2792" s="183" cm="1">
        <f t="array" ref="F2792">_xlfn.IFS($D2792=$O$5,$C2792*$P$5*0.01,$D2792=$O$6,$C2792*$P$6*0.01,$D2792="AZN",$C2792*0.08)</f>
        <v>147.13650000000001</v>
      </c>
    </row>
    <row r="2793" spans="1:6" x14ac:dyDescent="0.3">
      <c r="A2793" s="177" t="s">
        <v>1351</v>
      </c>
      <c r="B2793" s="178">
        <v>43966</v>
      </c>
      <c r="C2793" s="179">
        <v>1700</v>
      </c>
      <c r="D2793" s="88" t="s">
        <v>2863</v>
      </c>
      <c r="E2793" s="184" cm="1">
        <f t="array" ref="E2793">_xlfn.IFS($D2793=$O$5,C2793*$P$5,$D2793=$O$6,$C2793*$P$6,$D2793="AZN",$C2793)</f>
        <v>2890</v>
      </c>
      <c r="F2793" s="183" cm="1">
        <f t="array" ref="F2793">_xlfn.IFS($D2793=$O$5,$C2793*$P$5*0.01,$D2793=$O$6,$C2793*$P$6*0.01,$D2793="AZN",$C2793*0.08)</f>
        <v>28.900000000000002</v>
      </c>
    </row>
    <row r="2794" spans="1:6" x14ac:dyDescent="0.3">
      <c r="A2794" s="177" t="s">
        <v>684</v>
      </c>
      <c r="B2794" s="178">
        <v>44243</v>
      </c>
      <c r="C2794" s="179">
        <v>7800</v>
      </c>
      <c r="D2794" s="88" t="s">
        <v>2863</v>
      </c>
      <c r="E2794" s="184" cm="1">
        <f t="array" ref="E2794">_xlfn.IFS($D2794=$O$5,C2794*$P$5,$D2794=$O$6,$C2794*$P$6,$D2794="AZN",$C2794)</f>
        <v>13260</v>
      </c>
      <c r="F2794" s="183" cm="1">
        <f t="array" ref="F2794">_xlfn.IFS($D2794=$O$5,$C2794*$P$5*0.01,$D2794=$O$6,$C2794*$P$6*0.01,$D2794="AZN",$C2794*0.08)</f>
        <v>132.6</v>
      </c>
    </row>
    <row r="2795" spans="1:6" x14ac:dyDescent="0.3">
      <c r="A2795" s="177" t="s">
        <v>1291</v>
      </c>
      <c r="B2795" s="178">
        <v>43627</v>
      </c>
      <c r="C2795" s="179">
        <v>2600</v>
      </c>
      <c r="D2795" s="88" t="s">
        <v>2864</v>
      </c>
      <c r="E2795" s="184" cm="1">
        <f t="array" ref="E2795">_xlfn.IFS($D2795=$O$5,C2795*$P$5,$D2795=$O$6,$C2795*$P$6,$D2795="AZN",$C2795)</f>
        <v>4722.8999999999996</v>
      </c>
      <c r="F2795" s="183" cm="1">
        <f t="array" ref="F2795">_xlfn.IFS($D2795=$O$5,$C2795*$P$5*0.01,$D2795=$O$6,$C2795*$P$6*0.01,$D2795="AZN",$C2795*0.08)</f>
        <v>47.228999999999999</v>
      </c>
    </row>
    <row r="2796" spans="1:6" x14ac:dyDescent="0.3">
      <c r="A2796" s="177" t="s">
        <v>1643</v>
      </c>
      <c r="B2796" s="178">
        <v>44188</v>
      </c>
      <c r="C2796" s="179">
        <v>5500</v>
      </c>
      <c r="D2796" s="88" t="s">
        <v>2863</v>
      </c>
      <c r="E2796" s="184" cm="1">
        <f t="array" ref="E2796">_xlfn.IFS($D2796=$O$5,C2796*$P$5,$D2796=$O$6,$C2796*$P$6,$D2796="AZN",$C2796)</f>
        <v>9350</v>
      </c>
      <c r="F2796" s="183" cm="1">
        <f t="array" ref="F2796">_xlfn.IFS($D2796=$O$5,$C2796*$P$5*0.01,$D2796=$O$6,$C2796*$P$6*0.01,$D2796="AZN",$C2796*0.08)</f>
        <v>93.5</v>
      </c>
    </row>
    <row r="2797" spans="1:6" x14ac:dyDescent="0.3">
      <c r="A2797" s="177" t="s">
        <v>1644</v>
      </c>
      <c r="B2797" s="178">
        <v>43739</v>
      </c>
      <c r="C2797" s="179">
        <v>1800</v>
      </c>
      <c r="D2797" s="88" t="s">
        <v>2863</v>
      </c>
      <c r="E2797" s="184" cm="1">
        <f t="array" ref="E2797">_xlfn.IFS($D2797=$O$5,C2797*$P$5,$D2797=$O$6,$C2797*$P$6,$D2797="AZN",$C2797)</f>
        <v>3060</v>
      </c>
      <c r="F2797" s="183" cm="1">
        <f t="array" ref="F2797">_xlfn.IFS($D2797=$O$5,$C2797*$P$5*0.01,$D2797=$O$6,$C2797*$P$6*0.01,$D2797="AZN",$C2797*0.08)</f>
        <v>30.6</v>
      </c>
    </row>
    <row r="2798" spans="1:6" x14ac:dyDescent="0.3">
      <c r="A2798" s="177" t="s">
        <v>858</v>
      </c>
      <c r="B2798" s="178">
        <v>44201</v>
      </c>
      <c r="C2798" s="179">
        <v>6600</v>
      </c>
      <c r="D2798" s="88" t="s">
        <v>2863</v>
      </c>
      <c r="E2798" s="184" cm="1">
        <f t="array" ref="E2798">_xlfn.IFS($D2798=$O$5,C2798*$P$5,$D2798=$O$6,$C2798*$P$6,$D2798="AZN",$C2798)</f>
        <v>11220</v>
      </c>
      <c r="F2798" s="183" cm="1">
        <f t="array" ref="F2798">_xlfn.IFS($D2798=$O$5,$C2798*$P$5*0.01,$D2798=$O$6,$C2798*$P$6*0.01,$D2798="AZN",$C2798*0.08)</f>
        <v>112.2</v>
      </c>
    </row>
    <row r="2799" spans="1:6" x14ac:dyDescent="0.3">
      <c r="A2799" s="177" t="s">
        <v>1605</v>
      </c>
      <c r="B2799" s="178">
        <v>44349</v>
      </c>
      <c r="C2799" s="179">
        <v>4200</v>
      </c>
      <c r="D2799" s="88" t="s">
        <v>2862</v>
      </c>
      <c r="E2799" s="184" cm="1">
        <f t="array" ref="E2799">_xlfn.IFS($D2799=$O$5,C2799*$P$5,$D2799=$O$6,$C2799*$P$6,$D2799="AZN",$C2799)</f>
        <v>4200</v>
      </c>
      <c r="F2799" s="183" cm="1">
        <f t="array" ref="F2799">_xlfn.IFS($D2799=$O$5,$C2799*$P$5*0.01,$D2799=$O$6,$C2799*$P$6*0.01,$D2799="AZN",$C2799*0.08)</f>
        <v>336</v>
      </c>
    </row>
    <row r="2800" spans="1:6" x14ac:dyDescent="0.3">
      <c r="A2800" s="177" t="s">
        <v>1645</v>
      </c>
      <c r="B2800" s="178">
        <v>44821</v>
      </c>
      <c r="C2800" s="179">
        <v>1800</v>
      </c>
      <c r="D2800" s="88" t="s">
        <v>2862</v>
      </c>
      <c r="E2800" s="184" cm="1">
        <f t="array" ref="E2800">_xlfn.IFS($D2800=$O$5,C2800*$P$5,$D2800=$O$6,$C2800*$P$6,$D2800="AZN",$C2800)</f>
        <v>1800</v>
      </c>
      <c r="F2800" s="183" cm="1">
        <f t="array" ref="F2800">_xlfn.IFS($D2800=$O$5,$C2800*$P$5*0.01,$D2800=$O$6,$C2800*$P$6*0.01,$D2800="AZN",$C2800*0.08)</f>
        <v>144</v>
      </c>
    </row>
    <row r="2801" spans="1:6" x14ac:dyDescent="0.3">
      <c r="A2801" s="177" t="s">
        <v>668</v>
      </c>
      <c r="B2801" s="178">
        <v>44390</v>
      </c>
      <c r="C2801" s="179">
        <v>2100</v>
      </c>
      <c r="D2801" s="88" t="s">
        <v>2862</v>
      </c>
      <c r="E2801" s="184" cm="1">
        <f t="array" ref="E2801">_xlfn.IFS($D2801=$O$5,C2801*$P$5,$D2801=$O$6,$C2801*$P$6,$D2801="AZN",$C2801)</f>
        <v>2100</v>
      </c>
      <c r="F2801" s="183" cm="1">
        <f t="array" ref="F2801">_xlfn.IFS($D2801=$O$5,$C2801*$P$5*0.01,$D2801=$O$6,$C2801*$P$6*0.01,$D2801="AZN",$C2801*0.08)</f>
        <v>168</v>
      </c>
    </row>
    <row r="2802" spans="1:6" x14ac:dyDescent="0.3">
      <c r="A2802" s="177" t="s">
        <v>1646</v>
      </c>
      <c r="B2802" s="178">
        <v>44414</v>
      </c>
      <c r="C2802" s="179">
        <v>11400</v>
      </c>
      <c r="D2802" s="88" t="s">
        <v>2864</v>
      </c>
      <c r="E2802" s="184" cm="1">
        <f t="array" ref="E2802">_xlfn.IFS($D2802=$O$5,C2802*$P$5,$D2802=$O$6,$C2802*$P$6,$D2802="AZN",$C2802)</f>
        <v>20708.099999999999</v>
      </c>
      <c r="F2802" s="183" cm="1">
        <f t="array" ref="F2802">_xlfn.IFS($D2802=$O$5,$C2802*$P$5*0.01,$D2802=$O$6,$C2802*$P$6*0.01,$D2802="AZN",$C2802*0.08)</f>
        <v>207.08099999999999</v>
      </c>
    </row>
    <row r="2803" spans="1:6" x14ac:dyDescent="0.3">
      <c r="A2803" s="177" t="s">
        <v>784</v>
      </c>
      <c r="B2803" s="178">
        <v>44001</v>
      </c>
      <c r="C2803" s="179">
        <v>4300</v>
      </c>
      <c r="D2803" s="88" t="s">
        <v>2863</v>
      </c>
      <c r="E2803" s="184" cm="1">
        <f t="array" ref="E2803">_xlfn.IFS($D2803=$O$5,C2803*$P$5,$D2803=$O$6,$C2803*$P$6,$D2803="AZN",$C2803)</f>
        <v>7310</v>
      </c>
      <c r="F2803" s="183" cm="1">
        <f t="array" ref="F2803">_xlfn.IFS($D2803=$O$5,$C2803*$P$5*0.01,$D2803=$O$6,$C2803*$P$6*0.01,$D2803="AZN",$C2803*0.08)</f>
        <v>73.100000000000009</v>
      </c>
    </row>
    <row r="2804" spans="1:6" x14ac:dyDescent="0.3">
      <c r="A2804" s="177" t="s">
        <v>1052</v>
      </c>
      <c r="B2804" s="178">
        <v>44650</v>
      </c>
      <c r="C2804" s="179">
        <v>2700</v>
      </c>
      <c r="D2804" s="88" t="s">
        <v>2864</v>
      </c>
      <c r="E2804" s="184" cm="1">
        <f t="array" ref="E2804">_xlfn.IFS($D2804=$O$5,C2804*$P$5,$D2804=$O$6,$C2804*$P$6,$D2804="AZN",$C2804)</f>
        <v>4904.55</v>
      </c>
      <c r="F2804" s="183" cm="1">
        <f t="array" ref="F2804">_xlfn.IFS($D2804=$O$5,$C2804*$P$5*0.01,$D2804=$O$6,$C2804*$P$6*0.01,$D2804="AZN",$C2804*0.08)</f>
        <v>49.045500000000004</v>
      </c>
    </row>
    <row r="2805" spans="1:6" x14ac:dyDescent="0.3">
      <c r="A2805" s="177" t="s">
        <v>548</v>
      </c>
      <c r="B2805" s="178">
        <v>44249</v>
      </c>
      <c r="C2805" s="179">
        <v>11800</v>
      </c>
      <c r="D2805" s="88" t="s">
        <v>2864</v>
      </c>
      <c r="E2805" s="184" cm="1">
        <f t="array" ref="E2805">_xlfn.IFS($D2805=$O$5,C2805*$P$5,$D2805=$O$6,$C2805*$P$6,$D2805="AZN",$C2805)</f>
        <v>21434.7</v>
      </c>
      <c r="F2805" s="183" cm="1">
        <f t="array" ref="F2805">_xlfn.IFS($D2805=$O$5,$C2805*$P$5*0.01,$D2805=$O$6,$C2805*$P$6*0.01,$D2805="AZN",$C2805*0.08)</f>
        <v>214.34700000000001</v>
      </c>
    </row>
    <row r="2806" spans="1:6" x14ac:dyDescent="0.3">
      <c r="A2806" s="177" t="s">
        <v>945</v>
      </c>
      <c r="B2806" s="178">
        <v>44099</v>
      </c>
      <c r="C2806" s="179">
        <v>8800</v>
      </c>
      <c r="D2806" s="88" t="s">
        <v>2864</v>
      </c>
      <c r="E2806" s="184" cm="1">
        <f t="array" ref="E2806">_xlfn.IFS($D2806=$O$5,C2806*$P$5,$D2806=$O$6,$C2806*$P$6,$D2806="AZN",$C2806)</f>
        <v>15985.2</v>
      </c>
      <c r="F2806" s="183" cm="1">
        <f t="array" ref="F2806">_xlfn.IFS($D2806=$O$5,$C2806*$P$5*0.01,$D2806=$O$6,$C2806*$P$6*0.01,$D2806="AZN",$C2806*0.08)</f>
        <v>159.852</v>
      </c>
    </row>
    <row r="2807" spans="1:6" x14ac:dyDescent="0.3">
      <c r="A2807" s="177" t="s">
        <v>1647</v>
      </c>
      <c r="B2807" s="178">
        <v>44630</v>
      </c>
      <c r="C2807" s="179">
        <v>3200</v>
      </c>
      <c r="D2807" s="88" t="s">
        <v>2864</v>
      </c>
      <c r="E2807" s="184" cm="1">
        <f t="array" ref="E2807">_xlfn.IFS($D2807=$O$5,C2807*$P$5,$D2807=$O$6,$C2807*$P$6,$D2807="AZN",$C2807)</f>
        <v>5812.8</v>
      </c>
      <c r="F2807" s="183" cm="1">
        <f t="array" ref="F2807">_xlfn.IFS($D2807=$O$5,$C2807*$P$5*0.01,$D2807=$O$6,$C2807*$P$6*0.01,$D2807="AZN",$C2807*0.08)</f>
        <v>58.128</v>
      </c>
    </row>
    <row r="2808" spans="1:6" x14ac:dyDescent="0.3">
      <c r="A2808" s="177" t="s">
        <v>1648</v>
      </c>
      <c r="B2808" s="178">
        <v>44000</v>
      </c>
      <c r="C2808" s="179">
        <v>12400</v>
      </c>
      <c r="D2808" s="88" t="s">
        <v>2862</v>
      </c>
      <c r="E2808" s="184" cm="1">
        <f t="array" ref="E2808">_xlfn.IFS($D2808=$O$5,C2808*$P$5,$D2808=$O$6,$C2808*$P$6,$D2808="AZN",$C2808)</f>
        <v>12400</v>
      </c>
      <c r="F2808" s="183" cm="1">
        <f t="array" ref="F2808">_xlfn.IFS($D2808=$O$5,$C2808*$P$5*0.01,$D2808=$O$6,$C2808*$P$6*0.01,$D2808="AZN",$C2808*0.08)</f>
        <v>992</v>
      </c>
    </row>
    <row r="2809" spans="1:6" x14ac:dyDescent="0.3">
      <c r="A2809" s="177" t="s">
        <v>1649</v>
      </c>
      <c r="B2809" s="178">
        <v>44077</v>
      </c>
      <c r="C2809" s="179">
        <v>5800</v>
      </c>
      <c r="D2809" s="88" t="s">
        <v>2864</v>
      </c>
      <c r="E2809" s="184" cm="1">
        <f t="array" ref="E2809">_xlfn.IFS($D2809=$O$5,C2809*$P$5,$D2809=$O$6,$C2809*$P$6,$D2809="AZN",$C2809)</f>
        <v>10535.7</v>
      </c>
      <c r="F2809" s="183" cm="1">
        <f t="array" ref="F2809">_xlfn.IFS($D2809=$O$5,$C2809*$P$5*0.01,$D2809=$O$6,$C2809*$P$6*0.01,$D2809="AZN",$C2809*0.08)</f>
        <v>105.35700000000001</v>
      </c>
    </row>
    <row r="2810" spans="1:6" x14ac:dyDescent="0.3">
      <c r="A2810" s="177" t="s">
        <v>1650</v>
      </c>
      <c r="B2810" s="178">
        <v>43824</v>
      </c>
      <c r="C2810" s="179">
        <v>10200</v>
      </c>
      <c r="D2810" s="88" t="s">
        <v>2863</v>
      </c>
      <c r="E2810" s="184" cm="1">
        <f t="array" ref="E2810">_xlfn.IFS($D2810=$O$5,C2810*$P$5,$D2810=$O$6,$C2810*$P$6,$D2810="AZN",$C2810)</f>
        <v>17340</v>
      </c>
      <c r="F2810" s="183" cm="1">
        <f t="array" ref="F2810">_xlfn.IFS($D2810=$O$5,$C2810*$P$5*0.01,$D2810=$O$6,$C2810*$P$6*0.01,$D2810="AZN",$C2810*0.08)</f>
        <v>173.4</v>
      </c>
    </row>
    <row r="2811" spans="1:6" x14ac:dyDescent="0.3">
      <c r="A2811" s="177" t="s">
        <v>1651</v>
      </c>
      <c r="B2811" s="178">
        <v>43999</v>
      </c>
      <c r="C2811" s="179">
        <v>6100</v>
      </c>
      <c r="D2811" s="88" t="s">
        <v>2864</v>
      </c>
      <c r="E2811" s="184" cm="1">
        <f t="array" ref="E2811">_xlfn.IFS($D2811=$O$5,C2811*$P$5,$D2811=$O$6,$C2811*$P$6,$D2811="AZN",$C2811)</f>
        <v>11080.65</v>
      </c>
      <c r="F2811" s="183" cm="1">
        <f t="array" ref="F2811">_xlfn.IFS($D2811=$O$5,$C2811*$P$5*0.01,$D2811=$O$6,$C2811*$P$6*0.01,$D2811="AZN",$C2811*0.08)</f>
        <v>110.8065</v>
      </c>
    </row>
    <row r="2812" spans="1:6" x14ac:dyDescent="0.3">
      <c r="A2812" s="177" t="s">
        <v>1652</v>
      </c>
      <c r="B2812" s="178">
        <v>44397</v>
      </c>
      <c r="C2812" s="179">
        <v>4300</v>
      </c>
      <c r="D2812" s="88" t="s">
        <v>2863</v>
      </c>
      <c r="E2812" s="184" cm="1">
        <f t="array" ref="E2812">_xlfn.IFS($D2812=$O$5,C2812*$P$5,$D2812=$O$6,$C2812*$P$6,$D2812="AZN",$C2812)</f>
        <v>7310</v>
      </c>
      <c r="F2812" s="183" cm="1">
        <f t="array" ref="F2812">_xlfn.IFS($D2812=$O$5,$C2812*$P$5*0.01,$D2812=$O$6,$C2812*$P$6*0.01,$D2812="AZN",$C2812*0.08)</f>
        <v>73.100000000000009</v>
      </c>
    </row>
    <row r="2813" spans="1:6" x14ac:dyDescent="0.3">
      <c r="A2813" s="177" t="s">
        <v>686</v>
      </c>
      <c r="B2813" s="178">
        <v>43928</v>
      </c>
      <c r="C2813" s="179">
        <v>10700</v>
      </c>
      <c r="D2813" s="88" t="s">
        <v>2864</v>
      </c>
      <c r="E2813" s="184" cm="1">
        <f t="array" ref="E2813">_xlfn.IFS($D2813=$O$5,C2813*$P$5,$D2813=$O$6,$C2813*$P$6,$D2813="AZN",$C2813)</f>
        <v>19436.55</v>
      </c>
      <c r="F2813" s="183" cm="1">
        <f t="array" ref="F2813">_xlfn.IFS($D2813=$O$5,$C2813*$P$5*0.01,$D2813=$O$6,$C2813*$P$6*0.01,$D2813="AZN",$C2813*0.08)</f>
        <v>194.3655</v>
      </c>
    </row>
    <row r="2814" spans="1:6" x14ac:dyDescent="0.3">
      <c r="A2814" s="177" t="s">
        <v>1369</v>
      </c>
      <c r="B2814" s="178">
        <v>44164</v>
      </c>
      <c r="C2814" s="179">
        <v>6900</v>
      </c>
      <c r="D2814" s="88" t="s">
        <v>2864</v>
      </c>
      <c r="E2814" s="184" cm="1">
        <f t="array" ref="E2814">_xlfn.IFS($D2814=$O$5,C2814*$P$5,$D2814=$O$6,$C2814*$P$6,$D2814="AZN",$C2814)</f>
        <v>12533.85</v>
      </c>
      <c r="F2814" s="183" cm="1">
        <f t="array" ref="F2814">_xlfn.IFS($D2814=$O$5,$C2814*$P$5*0.01,$D2814=$O$6,$C2814*$P$6*0.01,$D2814="AZN",$C2814*0.08)</f>
        <v>125.33850000000001</v>
      </c>
    </row>
    <row r="2815" spans="1:6" x14ac:dyDescent="0.3">
      <c r="A2815" s="177" t="s">
        <v>142</v>
      </c>
      <c r="B2815" s="178">
        <v>43923</v>
      </c>
      <c r="C2815" s="179">
        <v>11000</v>
      </c>
      <c r="D2815" s="88" t="s">
        <v>2862</v>
      </c>
      <c r="E2815" s="184" cm="1">
        <f t="array" ref="E2815">_xlfn.IFS($D2815=$O$5,C2815*$P$5,$D2815=$O$6,$C2815*$P$6,$D2815="AZN",$C2815)</f>
        <v>11000</v>
      </c>
      <c r="F2815" s="183" cm="1">
        <f t="array" ref="F2815">_xlfn.IFS($D2815=$O$5,$C2815*$P$5*0.01,$D2815=$O$6,$C2815*$P$6*0.01,$D2815="AZN",$C2815*0.08)</f>
        <v>880</v>
      </c>
    </row>
    <row r="2816" spans="1:6" x14ac:dyDescent="0.3">
      <c r="A2816" s="177" t="s">
        <v>1653</v>
      </c>
      <c r="B2816" s="178">
        <v>44256</v>
      </c>
      <c r="C2816" s="179">
        <v>10800</v>
      </c>
      <c r="D2816" s="88" t="s">
        <v>2863</v>
      </c>
      <c r="E2816" s="184" cm="1">
        <f t="array" ref="E2816">_xlfn.IFS($D2816=$O$5,C2816*$P$5,$D2816=$O$6,$C2816*$P$6,$D2816="AZN",$C2816)</f>
        <v>18360</v>
      </c>
      <c r="F2816" s="183" cm="1">
        <f t="array" ref="F2816">_xlfn.IFS($D2816=$O$5,$C2816*$P$5*0.01,$D2816=$O$6,$C2816*$P$6*0.01,$D2816="AZN",$C2816*0.08)</f>
        <v>183.6</v>
      </c>
    </row>
    <row r="2817" spans="1:6" x14ac:dyDescent="0.3">
      <c r="A2817" s="177" t="s">
        <v>1114</v>
      </c>
      <c r="B2817" s="178">
        <v>44178</v>
      </c>
      <c r="C2817" s="179">
        <v>9900</v>
      </c>
      <c r="D2817" s="88" t="s">
        <v>2863</v>
      </c>
      <c r="E2817" s="184" cm="1">
        <f t="array" ref="E2817">_xlfn.IFS($D2817=$O$5,C2817*$P$5,$D2817=$O$6,$C2817*$P$6,$D2817="AZN",$C2817)</f>
        <v>16830</v>
      </c>
      <c r="F2817" s="183" cm="1">
        <f t="array" ref="F2817">_xlfn.IFS($D2817=$O$5,$C2817*$P$5*0.01,$D2817=$O$6,$C2817*$P$6*0.01,$D2817="AZN",$C2817*0.08)</f>
        <v>168.3</v>
      </c>
    </row>
    <row r="2818" spans="1:6" x14ac:dyDescent="0.3">
      <c r="A2818" s="177" t="s">
        <v>1654</v>
      </c>
      <c r="B2818" s="178">
        <v>44214</v>
      </c>
      <c r="C2818" s="179">
        <v>12100</v>
      </c>
      <c r="D2818" s="88" t="s">
        <v>2862</v>
      </c>
      <c r="E2818" s="184" cm="1">
        <f t="array" ref="E2818">_xlfn.IFS($D2818=$O$5,C2818*$P$5,$D2818=$O$6,$C2818*$P$6,$D2818="AZN",$C2818)</f>
        <v>12100</v>
      </c>
      <c r="F2818" s="183" cm="1">
        <f t="array" ref="F2818">_xlfn.IFS($D2818=$O$5,$C2818*$P$5*0.01,$D2818=$O$6,$C2818*$P$6*0.01,$D2818="AZN",$C2818*0.08)</f>
        <v>968</v>
      </c>
    </row>
    <row r="2819" spans="1:6" x14ac:dyDescent="0.3">
      <c r="A2819" s="177" t="s">
        <v>1655</v>
      </c>
      <c r="B2819" s="178">
        <v>43903</v>
      </c>
      <c r="C2819" s="179">
        <v>4100</v>
      </c>
      <c r="D2819" s="88" t="s">
        <v>2863</v>
      </c>
      <c r="E2819" s="184" cm="1">
        <f t="array" ref="E2819">_xlfn.IFS($D2819=$O$5,C2819*$P$5,$D2819=$O$6,$C2819*$P$6,$D2819="AZN",$C2819)</f>
        <v>6970</v>
      </c>
      <c r="F2819" s="183" cm="1">
        <f t="array" ref="F2819">_xlfn.IFS($D2819=$O$5,$C2819*$P$5*0.01,$D2819=$O$6,$C2819*$P$6*0.01,$D2819="AZN",$C2819*0.08)</f>
        <v>69.7</v>
      </c>
    </row>
    <row r="2820" spans="1:6" x14ac:dyDescent="0.3">
      <c r="A2820" s="177" t="s">
        <v>712</v>
      </c>
      <c r="B2820" s="178">
        <v>44039</v>
      </c>
      <c r="C2820" s="179">
        <v>2400</v>
      </c>
      <c r="D2820" s="88" t="s">
        <v>2862</v>
      </c>
      <c r="E2820" s="184" cm="1">
        <f t="array" ref="E2820">_xlfn.IFS($D2820=$O$5,C2820*$P$5,$D2820=$O$6,$C2820*$P$6,$D2820="AZN",$C2820)</f>
        <v>2400</v>
      </c>
      <c r="F2820" s="183" cm="1">
        <f t="array" ref="F2820">_xlfn.IFS($D2820=$O$5,$C2820*$P$5*0.01,$D2820=$O$6,$C2820*$P$6*0.01,$D2820="AZN",$C2820*0.08)</f>
        <v>192</v>
      </c>
    </row>
    <row r="2821" spans="1:6" x14ac:dyDescent="0.3">
      <c r="A2821" s="177" t="s">
        <v>658</v>
      </c>
      <c r="B2821" s="178">
        <v>44123</v>
      </c>
      <c r="C2821" s="179">
        <v>7500</v>
      </c>
      <c r="D2821" s="88" t="s">
        <v>2864</v>
      </c>
      <c r="E2821" s="184" cm="1">
        <f t="array" ref="E2821">_xlfn.IFS($D2821=$O$5,C2821*$P$5,$D2821=$O$6,$C2821*$P$6,$D2821="AZN",$C2821)</f>
        <v>13623.75</v>
      </c>
      <c r="F2821" s="183" cm="1">
        <f t="array" ref="F2821">_xlfn.IFS($D2821=$O$5,$C2821*$P$5*0.01,$D2821=$O$6,$C2821*$P$6*0.01,$D2821="AZN",$C2821*0.08)</f>
        <v>136.23750000000001</v>
      </c>
    </row>
    <row r="2822" spans="1:6" x14ac:dyDescent="0.3">
      <c r="A2822" s="177" t="s">
        <v>1656</v>
      </c>
      <c r="B2822" s="178">
        <v>43874</v>
      </c>
      <c r="C2822" s="179">
        <v>2400</v>
      </c>
      <c r="D2822" s="88" t="s">
        <v>2863</v>
      </c>
      <c r="E2822" s="184" cm="1">
        <f t="array" ref="E2822">_xlfn.IFS($D2822=$O$5,C2822*$P$5,$D2822=$O$6,$C2822*$P$6,$D2822="AZN",$C2822)</f>
        <v>4080</v>
      </c>
      <c r="F2822" s="183" cm="1">
        <f t="array" ref="F2822">_xlfn.IFS($D2822=$O$5,$C2822*$P$5*0.01,$D2822=$O$6,$C2822*$P$6*0.01,$D2822="AZN",$C2822*0.08)</f>
        <v>40.800000000000004</v>
      </c>
    </row>
    <row r="2823" spans="1:6" x14ac:dyDescent="0.3">
      <c r="A2823" s="177" t="s">
        <v>963</v>
      </c>
      <c r="B2823" s="178">
        <v>44607</v>
      </c>
      <c r="C2823" s="179">
        <v>12700</v>
      </c>
      <c r="D2823" s="88" t="s">
        <v>2862</v>
      </c>
      <c r="E2823" s="184" cm="1">
        <f t="array" ref="E2823">_xlfn.IFS($D2823=$O$5,C2823*$P$5,$D2823=$O$6,$C2823*$P$6,$D2823="AZN",$C2823)</f>
        <v>12700</v>
      </c>
      <c r="F2823" s="183" cm="1">
        <f t="array" ref="F2823">_xlfn.IFS($D2823=$O$5,$C2823*$P$5*0.01,$D2823=$O$6,$C2823*$P$6*0.01,$D2823="AZN",$C2823*0.08)</f>
        <v>1016</v>
      </c>
    </row>
    <row r="2824" spans="1:6" x14ac:dyDescent="0.3">
      <c r="A2824" s="177" t="s">
        <v>1657</v>
      </c>
      <c r="B2824" s="178">
        <v>44684</v>
      </c>
      <c r="C2824" s="179">
        <v>8800</v>
      </c>
      <c r="D2824" s="88" t="s">
        <v>2864</v>
      </c>
      <c r="E2824" s="184" cm="1">
        <f t="array" ref="E2824">_xlfn.IFS($D2824=$O$5,C2824*$P$5,$D2824=$O$6,$C2824*$P$6,$D2824="AZN",$C2824)</f>
        <v>15985.2</v>
      </c>
      <c r="F2824" s="183" cm="1">
        <f t="array" ref="F2824">_xlfn.IFS($D2824=$O$5,$C2824*$P$5*0.01,$D2824=$O$6,$C2824*$P$6*0.01,$D2824="AZN",$C2824*0.08)</f>
        <v>159.852</v>
      </c>
    </row>
    <row r="2825" spans="1:6" x14ac:dyDescent="0.3">
      <c r="A2825" s="177" t="s">
        <v>1543</v>
      </c>
      <c r="B2825" s="178">
        <v>44133</v>
      </c>
      <c r="C2825" s="179">
        <v>6800</v>
      </c>
      <c r="D2825" s="88" t="s">
        <v>2863</v>
      </c>
      <c r="E2825" s="184" cm="1">
        <f t="array" ref="E2825">_xlfn.IFS($D2825=$O$5,C2825*$P$5,$D2825=$O$6,$C2825*$P$6,$D2825="AZN",$C2825)</f>
        <v>11560</v>
      </c>
      <c r="F2825" s="183" cm="1">
        <f t="array" ref="F2825">_xlfn.IFS($D2825=$O$5,$C2825*$P$5*0.01,$D2825=$O$6,$C2825*$P$6*0.01,$D2825="AZN",$C2825*0.08)</f>
        <v>115.60000000000001</v>
      </c>
    </row>
    <row r="2826" spans="1:6" x14ac:dyDescent="0.3">
      <c r="A2826" s="177" t="s">
        <v>783</v>
      </c>
      <c r="B2826" s="178">
        <v>44266</v>
      </c>
      <c r="C2826" s="179">
        <v>2500</v>
      </c>
      <c r="D2826" s="88" t="s">
        <v>2864</v>
      </c>
      <c r="E2826" s="184" cm="1">
        <f t="array" ref="E2826">_xlfn.IFS($D2826=$O$5,C2826*$P$5,$D2826=$O$6,$C2826*$P$6,$D2826="AZN",$C2826)</f>
        <v>4541.25</v>
      </c>
      <c r="F2826" s="183" cm="1">
        <f t="array" ref="F2826">_xlfn.IFS($D2826=$O$5,$C2826*$P$5*0.01,$D2826=$O$6,$C2826*$P$6*0.01,$D2826="AZN",$C2826*0.08)</f>
        <v>45.412500000000001</v>
      </c>
    </row>
    <row r="2827" spans="1:6" x14ac:dyDescent="0.3">
      <c r="A2827" s="177" t="s">
        <v>1658</v>
      </c>
      <c r="B2827" s="178">
        <v>44415</v>
      </c>
      <c r="C2827" s="179">
        <v>3700</v>
      </c>
      <c r="D2827" s="88" t="s">
        <v>2863</v>
      </c>
      <c r="E2827" s="184" cm="1">
        <f t="array" ref="E2827">_xlfn.IFS($D2827=$O$5,C2827*$P$5,$D2827=$O$6,$C2827*$P$6,$D2827="AZN",$C2827)</f>
        <v>6290</v>
      </c>
      <c r="F2827" s="183" cm="1">
        <f t="array" ref="F2827">_xlfn.IFS($D2827=$O$5,$C2827*$P$5*0.01,$D2827=$O$6,$C2827*$P$6*0.01,$D2827="AZN",$C2827*0.08)</f>
        <v>62.9</v>
      </c>
    </row>
    <row r="2828" spans="1:6" x14ac:dyDescent="0.3">
      <c r="A2828" s="177" t="s">
        <v>1659</v>
      </c>
      <c r="B2828" s="178">
        <v>44322</v>
      </c>
      <c r="C2828" s="179">
        <v>6900</v>
      </c>
      <c r="D2828" s="88" t="s">
        <v>2862</v>
      </c>
      <c r="E2828" s="184" cm="1">
        <f t="array" ref="E2828">_xlfn.IFS($D2828=$O$5,C2828*$P$5,$D2828=$O$6,$C2828*$P$6,$D2828="AZN",$C2828)</f>
        <v>6900</v>
      </c>
      <c r="F2828" s="183" cm="1">
        <f t="array" ref="F2828">_xlfn.IFS($D2828=$O$5,$C2828*$P$5*0.01,$D2828=$O$6,$C2828*$P$6*0.01,$D2828="AZN",$C2828*0.08)</f>
        <v>552</v>
      </c>
    </row>
    <row r="2829" spans="1:6" x14ac:dyDescent="0.3">
      <c r="A2829" s="177" t="s">
        <v>1660</v>
      </c>
      <c r="B2829" s="178">
        <v>44543</v>
      </c>
      <c r="C2829" s="179">
        <v>3800</v>
      </c>
      <c r="D2829" s="88" t="s">
        <v>2862</v>
      </c>
      <c r="E2829" s="184" cm="1">
        <f t="array" ref="E2829">_xlfn.IFS($D2829=$O$5,C2829*$P$5,$D2829=$O$6,$C2829*$P$6,$D2829="AZN",$C2829)</f>
        <v>3800</v>
      </c>
      <c r="F2829" s="183" cm="1">
        <f t="array" ref="F2829">_xlfn.IFS($D2829=$O$5,$C2829*$P$5*0.01,$D2829=$O$6,$C2829*$P$6*0.01,$D2829="AZN",$C2829*0.08)</f>
        <v>304</v>
      </c>
    </row>
    <row r="2830" spans="1:6" x14ac:dyDescent="0.3">
      <c r="A2830" s="177" t="s">
        <v>650</v>
      </c>
      <c r="B2830" s="178">
        <v>44677</v>
      </c>
      <c r="C2830" s="179">
        <v>7300</v>
      </c>
      <c r="D2830" s="88" t="s">
        <v>2863</v>
      </c>
      <c r="E2830" s="184" cm="1">
        <f t="array" ref="E2830">_xlfn.IFS($D2830=$O$5,C2830*$P$5,$D2830=$O$6,$C2830*$P$6,$D2830="AZN",$C2830)</f>
        <v>12410</v>
      </c>
      <c r="F2830" s="183" cm="1">
        <f t="array" ref="F2830">_xlfn.IFS($D2830=$O$5,$C2830*$P$5*0.01,$D2830=$O$6,$C2830*$P$6*0.01,$D2830="AZN",$C2830*0.08)</f>
        <v>124.10000000000001</v>
      </c>
    </row>
    <row r="2831" spans="1:6" x14ac:dyDescent="0.3">
      <c r="A2831" s="177" t="s">
        <v>873</v>
      </c>
      <c r="B2831" s="178">
        <v>44250</v>
      </c>
      <c r="C2831" s="179">
        <v>12600</v>
      </c>
      <c r="D2831" s="88" t="s">
        <v>2864</v>
      </c>
      <c r="E2831" s="184" cm="1">
        <f t="array" ref="E2831">_xlfn.IFS($D2831=$O$5,C2831*$P$5,$D2831=$O$6,$C2831*$P$6,$D2831="AZN",$C2831)</f>
        <v>22887.9</v>
      </c>
      <c r="F2831" s="183" cm="1">
        <f t="array" ref="F2831">_xlfn.IFS($D2831=$O$5,$C2831*$P$5*0.01,$D2831=$O$6,$C2831*$P$6*0.01,$D2831="AZN",$C2831*0.08)</f>
        <v>228.87900000000002</v>
      </c>
    </row>
    <row r="2832" spans="1:6" x14ac:dyDescent="0.3">
      <c r="A2832" s="177" t="s">
        <v>396</v>
      </c>
      <c r="B2832" s="178">
        <v>44836</v>
      </c>
      <c r="C2832" s="179">
        <v>2700</v>
      </c>
      <c r="D2832" s="88" t="s">
        <v>2863</v>
      </c>
      <c r="E2832" s="184" cm="1">
        <f t="array" ref="E2832">_xlfn.IFS($D2832=$O$5,C2832*$P$5,$D2832=$O$6,$C2832*$P$6,$D2832="AZN",$C2832)</f>
        <v>4590</v>
      </c>
      <c r="F2832" s="183" cm="1">
        <f t="array" ref="F2832">_xlfn.IFS($D2832=$O$5,$C2832*$P$5*0.01,$D2832=$O$6,$C2832*$P$6*0.01,$D2832="AZN",$C2832*0.08)</f>
        <v>45.9</v>
      </c>
    </row>
    <row r="2833" spans="1:6" x14ac:dyDescent="0.3">
      <c r="A2833" s="177" t="s">
        <v>1661</v>
      </c>
      <c r="B2833" s="178">
        <v>43786</v>
      </c>
      <c r="C2833" s="179">
        <v>2300</v>
      </c>
      <c r="D2833" s="88" t="s">
        <v>2864</v>
      </c>
      <c r="E2833" s="184" cm="1">
        <f t="array" ref="E2833">_xlfn.IFS($D2833=$O$5,C2833*$P$5,$D2833=$O$6,$C2833*$P$6,$D2833="AZN",$C2833)</f>
        <v>4177.95</v>
      </c>
      <c r="F2833" s="183" cm="1">
        <f t="array" ref="F2833">_xlfn.IFS($D2833=$O$5,$C2833*$P$5*0.01,$D2833=$O$6,$C2833*$P$6*0.01,$D2833="AZN",$C2833*0.08)</f>
        <v>41.779499999999999</v>
      </c>
    </row>
    <row r="2834" spans="1:6" x14ac:dyDescent="0.3">
      <c r="A2834" s="177" t="s">
        <v>1662</v>
      </c>
      <c r="B2834" s="178">
        <v>44216</v>
      </c>
      <c r="C2834" s="179">
        <v>7100</v>
      </c>
      <c r="D2834" s="88" t="s">
        <v>2862</v>
      </c>
      <c r="E2834" s="184" cm="1">
        <f t="array" ref="E2834">_xlfn.IFS($D2834=$O$5,C2834*$P$5,$D2834=$O$6,$C2834*$P$6,$D2834="AZN",$C2834)</f>
        <v>7100</v>
      </c>
      <c r="F2834" s="183" cm="1">
        <f t="array" ref="F2834">_xlfn.IFS($D2834=$O$5,$C2834*$P$5*0.01,$D2834=$O$6,$C2834*$P$6*0.01,$D2834="AZN",$C2834*0.08)</f>
        <v>568</v>
      </c>
    </row>
    <row r="2835" spans="1:6" x14ac:dyDescent="0.3">
      <c r="A2835" s="177" t="s">
        <v>1663</v>
      </c>
      <c r="B2835" s="178">
        <v>43604</v>
      </c>
      <c r="C2835" s="179">
        <v>8000</v>
      </c>
      <c r="D2835" s="88" t="s">
        <v>2862</v>
      </c>
      <c r="E2835" s="184" cm="1">
        <f t="array" ref="E2835">_xlfn.IFS($D2835=$O$5,C2835*$P$5,$D2835=$O$6,$C2835*$P$6,$D2835="AZN",$C2835)</f>
        <v>8000</v>
      </c>
      <c r="F2835" s="183" cm="1">
        <f t="array" ref="F2835">_xlfn.IFS($D2835=$O$5,$C2835*$P$5*0.01,$D2835=$O$6,$C2835*$P$6*0.01,$D2835="AZN",$C2835*0.08)</f>
        <v>640</v>
      </c>
    </row>
    <row r="2836" spans="1:6" x14ac:dyDescent="0.3">
      <c r="A2836" s="177" t="s">
        <v>1664</v>
      </c>
      <c r="B2836" s="178">
        <v>44173</v>
      </c>
      <c r="C2836" s="179">
        <v>9300</v>
      </c>
      <c r="D2836" s="88" t="s">
        <v>2862</v>
      </c>
      <c r="E2836" s="184" cm="1">
        <f t="array" ref="E2836">_xlfn.IFS($D2836=$O$5,C2836*$P$5,$D2836=$O$6,$C2836*$P$6,$D2836="AZN",$C2836)</f>
        <v>9300</v>
      </c>
      <c r="F2836" s="183" cm="1">
        <f t="array" ref="F2836">_xlfn.IFS($D2836=$O$5,$C2836*$P$5*0.01,$D2836=$O$6,$C2836*$P$6*0.01,$D2836="AZN",$C2836*0.08)</f>
        <v>744</v>
      </c>
    </row>
    <row r="2837" spans="1:6" x14ac:dyDescent="0.3">
      <c r="A2837" s="177" t="s">
        <v>1593</v>
      </c>
      <c r="B2837" s="178">
        <v>43766</v>
      </c>
      <c r="C2837" s="179">
        <v>9400</v>
      </c>
      <c r="D2837" s="88" t="s">
        <v>2862</v>
      </c>
      <c r="E2837" s="184" cm="1">
        <f t="array" ref="E2837">_xlfn.IFS($D2837=$O$5,C2837*$P$5,$D2837=$O$6,$C2837*$P$6,$D2837="AZN",$C2837)</f>
        <v>9400</v>
      </c>
      <c r="F2837" s="183" cm="1">
        <f t="array" ref="F2837">_xlfn.IFS($D2837=$O$5,$C2837*$P$5*0.01,$D2837=$O$6,$C2837*$P$6*0.01,$D2837="AZN",$C2837*0.08)</f>
        <v>752</v>
      </c>
    </row>
    <row r="2838" spans="1:6" x14ac:dyDescent="0.3">
      <c r="A2838" s="177" t="s">
        <v>1252</v>
      </c>
      <c r="B2838" s="178">
        <v>44261</v>
      </c>
      <c r="C2838" s="179">
        <v>12900</v>
      </c>
      <c r="D2838" s="88" t="s">
        <v>2862</v>
      </c>
      <c r="E2838" s="184" cm="1">
        <f t="array" ref="E2838">_xlfn.IFS($D2838=$O$5,C2838*$P$5,$D2838=$O$6,$C2838*$P$6,$D2838="AZN",$C2838)</f>
        <v>12900</v>
      </c>
      <c r="F2838" s="183" cm="1">
        <f t="array" ref="F2838">_xlfn.IFS($D2838=$O$5,$C2838*$P$5*0.01,$D2838=$O$6,$C2838*$P$6*0.01,$D2838="AZN",$C2838*0.08)</f>
        <v>1032</v>
      </c>
    </row>
    <row r="2839" spans="1:6" x14ac:dyDescent="0.3">
      <c r="A2839" s="177" t="s">
        <v>245</v>
      </c>
      <c r="B2839" s="178">
        <v>43837</v>
      </c>
      <c r="C2839" s="179">
        <v>8800</v>
      </c>
      <c r="D2839" s="88" t="s">
        <v>2864</v>
      </c>
      <c r="E2839" s="184" cm="1">
        <f t="array" ref="E2839">_xlfn.IFS($D2839=$O$5,C2839*$P$5,$D2839=$O$6,$C2839*$P$6,$D2839="AZN",$C2839)</f>
        <v>15985.2</v>
      </c>
      <c r="F2839" s="183" cm="1">
        <f t="array" ref="F2839">_xlfn.IFS($D2839=$O$5,$C2839*$P$5*0.01,$D2839=$O$6,$C2839*$P$6*0.01,$D2839="AZN",$C2839*0.08)</f>
        <v>159.852</v>
      </c>
    </row>
    <row r="2840" spans="1:6" x14ac:dyDescent="0.3">
      <c r="A2840" s="177" t="s">
        <v>1522</v>
      </c>
      <c r="B2840" s="178">
        <v>44426</v>
      </c>
      <c r="C2840" s="179">
        <v>4400</v>
      </c>
      <c r="D2840" s="88" t="s">
        <v>2864</v>
      </c>
      <c r="E2840" s="184" cm="1">
        <f t="array" ref="E2840">_xlfn.IFS($D2840=$O$5,C2840*$P$5,$D2840=$O$6,$C2840*$P$6,$D2840="AZN",$C2840)</f>
        <v>7992.6</v>
      </c>
      <c r="F2840" s="183" cm="1">
        <f t="array" ref="F2840">_xlfn.IFS($D2840=$O$5,$C2840*$P$5*0.01,$D2840=$O$6,$C2840*$P$6*0.01,$D2840="AZN",$C2840*0.08)</f>
        <v>79.926000000000002</v>
      </c>
    </row>
    <row r="2841" spans="1:6" x14ac:dyDescent="0.3">
      <c r="A2841" s="177" t="s">
        <v>1665</v>
      </c>
      <c r="B2841" s="178">
        <v>44425</v>
      </c>
      <c r="C2841" s="179">
        <v>3900</v>
      </c>
      <c r="D2841" s="88" t="s">
        <v>2862</v>
      </c>
      <c r="E2841" s="184" cm="1">
        <f t="array" ref="E2841">_xlfn.IFS($D2841=$O$5,C2841*$P$5,$D2841=$O$6,$C2841*$P$6,$D2841="AZN",$C2841)</f>
        <v>3900</v>
      </c>
      <c r="F2841" s="183" cm="1">
        <f t="array" ref="F2841">_xlfn.IFS($D2841=$O$5,$C2841*$P$5*0.01,$D2841=$O$6,$C2841*$P$6*0.01,$D2841="AZN",$C2841*0.08)</f>
        <v>312</v>
      </c>
    </row>
    <row r="2842" spans="1:6" x14ac:dyDescent="0.3">
      <c r="A2842" s="177" t="s">
        <v>1666</v>
      </c>
      <c r="B2842" s="178">
        <v>44899</v>
      </c>
      <c r="C2842" s="179">
        <v>11000</v>
      </c>
      <c r="D2842" s="88" t="s">
        <v>2863</v>
      </c>
      <c r="E2842" s="184" cm="1">
        <f t="array" ref="E2842">_xlfn.IFS($D2842=$O$5,C2842*$P$5,$D2842=$O$6,$C2842*$P$6,$D2842="AZN",$C2842)</f>
        <v>18700</v>
      </c>
      <c r="F2842" s="183" cm="1">
        <f t="array" ref="F2842">_xlfn.IFS($D2842=$O$5,$C2842*$P$5*0.01,$D2842=$O$6,$C2842*$P$6*0.01,$D2842="AZN",$C2842*0.08)</f>
        <v>187</v>
      </c>
    </row>
    <row r="2843" spans="1:6" x14ac:dyDescent="0.3">
      <c r="A2843" s="177" t="s">
        <v>1144</v>
      </c>
      <c r="B2843" s="178">
        <v>44448</v>
      </c>
      <c r="C2843" s="179">
        <v>9800</v>
      </c>
      <c r="D2843" s="88" t="s">
        <v>2864</v>
      </c>
      <c r="E2843" s="184" cm="1">
        <f t="array" ref="E2843">_xlfn.IFS($D2843=$O$5,C2843*$P$5,$D2843=$O$6,$C2843*$P$6,$D2843="AZN",$C2843)</f>
        <v>17801.7</v>
      </c>
      <c r="F2843" s="183" cm="1">
        <f t="array" ref="F2843">_xlfn.IFS($D2843=$O$5,$C2843*$P$5*0.01,$D2843=$O$6,$C2843*$P$6*0.01,$D2843="AZN",$C2843*0.08)</f>
        <v>178.01700000000002</v>
      </c>
    </row>
    <row r="2844" spans="1:6" x14ac:dyDescent="0.3">
      <c r="A2844" s="177" t="s">
        <v>1409</v>
      </c>
      <c r="B2844" s="178">
        <v>44112</v>
      </c>
      <c r="C2844" s="179">
        <v>3600</v>
      </c>
      <c r="D2844" s="88" t="s">
        <v>2863</v>
      </c>
      <c r="E2844" s="184" cm="1">
        <f t="array" ref="E2844">_xlfn.IFS($D2844=$O$5,C2844*$P$5,$D2844=$O$6,$C2844*$P$6,$D2844="AZN",$C2844)</f>
        <v>6120</v>
      </c>
      <c r="F2844" s="183" cm="1">
        <f t="array" ref="F2844">_xlfn.IFS($D2844=$O$5,$C2844*$P$5*0.01,$D2844=$O$6,$C2844*$P$6*0.01,$D2844="AZN",$C2844*0.08)</f>
        <v>61.2</v>
      </c>
    </row>
    <row r="2845" spans="1:6" x14ac:dyDescent="0.3">
      <c r="A2845" s="177" t="s">
        <v>1667</v>
      </c>
      <c r="B2845" s="178">
        <v>44057</v>
      </c>
      <c r="C2845" s="179">
        <v>7300</v>
      </c>
      <c r="D2845" s="88" t="s">
        <v>2863</v>
      </c>
      <c r="E2845" s="184" cm="1">
        <f t="array" ref="E2845">_xlfn.IFS($D2845=$O$5,C2845*$P$5,$D2845=$O$6,$C2845*$P$6,$D2845="AZN",$C2845)</f>
        <v>12410</v>
      </c>
      <c r="F2845" s="183" cm="1">
        <f t="array" ref="F2845">_xlfn.IFS($D2845=$O$5,$C2845*$P$5*0.01,$D2845=$O$6,$C2845*$P$6*0.01,$D2845="AZN",$C2845*0.08)</f>
        <v>124.10000000000001</v>
      </c>
    </row>
    <row r="2846" spans="1:6" x14ac:dyDescent="0.3">
      <c r="A2846" s="177" t="s">
        <v>982</v>
      </c>
      <c r="B2846" s="178">
        <v>44704</v>
      </c>
      <c r="C2846" s="179">
        <v>9200</v>
      </c>
      <c r="D2846" s="88" t="s">
        <v>2862</v>
      </c>
      <c r="E2846" s="184" cm="1">
        <f t="array" ref="E2846">_xlfn.IFS($D2846=$O$5,C2846*$P$5,$D2846=$O$6,$C2846*$P$6,$D2846="AZN",$C2846)</f>
        <v>9200</v>
      </c>
      <c r="F2846" s="183" cm="1">
        <f t="array" ref="F2846">_xlfn.IFS($D2846=$O$5,$C2846*$P$5*0.01,$D2846=$O$6,$C2846*$P$6*0.01,$D2846="AZN",$C2846*0.08)</f>
        <v>736</v>
      </c>
    </row>
    <row r="2847" spans="1:6" x14ac:dyDescent="0.3">
      <c r="A2847" s="177" t="s">
        <v>1462</v>
      </c>
      <c r="B2847" s="178">
        <v>44153</v>
      </c>
      <c r="C2847" s="179">
        <v>5800</v>
      </c>
      <c r="D2847" s="88" t="s">
        <v>2863</v>
      </c>
      <c r="E2847" s="184" cm="1">
        <f t="array" ref="E2847">_xlfn.IFS($D2847=$O$5,C2847*$P$5,$D2847=$O$6,$C2847*$P$6,$D2847="AZN",$C2847)</f>
        <v>9860</v>
      </c>
      <c r="F2847" s="183" cm="1">
        <f t="array" ref="F2847">_xlfn.IFS($D2847=$O$5,$C2847*$P$5*0.01,$D2847=$O$6,$C2847*$P$6*0.01,$D2847="AZN",$C2847*0.08)</f>
        <v>98.600000000000009</v>
      </c>
    </row>
    <row r="2848" spans="1:6" x14ac:dyDescent="0.3">
      <c r="A2848" s="177" t="s">
        <v>288</v>
      </c>
      <c r="B2848" s="178">
        <v>44388</v>
      </c>
      <c r="C2848" s="179">
        <v>5900</v>
      </c>
      <c r="D2848" s="88" t="s">
        <v>2864</v>
      </c>
      <c r="E2848" s="184" cm="1">
        <f t="array" ref="E2848">_xlfn.IFS($D2848=$O$5,C2848*$P$5,$D2848=$O$6,$C2848*$P$6,$D2848="AZN",$C2848)</f>
        <v>10717.35</v>
      </c>
      <c r="F2848" s="183" cm="1">
        <f t="array" ref="F2848">_xlfn.IFS($D2848=$O$5,$C2848*$P$5*0.01,$D2848=$O$6,$C2848*$P$6*0.01,$D2848="AZN",$C2848*0.08)</f>
        <v>107.1735</v>
      </c>
    </row>
    <row r="2849" spans="1:6" x14ac:dyDescent="0.3">
      <c r="A2849" s="177" t="s">
        <v>930</v>
      </c>
      <c r="B2849" s="178">
        <v>44007</v>
      </c>
      <c r="C2849" s="179">
        <v>7800</v>
      </c>
      <c r="D2849" s="88" t="s">
        <v>2863</v>
      </c>
      <c r="E2849" s="184" cm="1">
        <f t="array" ref="E2849">_xlfn.IFS($D2849=$O$5,C2849*$P$5,$D2849=$O$6,$C2849*$P$6,$D2849="AZN",$C2849)</f>
        <v>13260</v>
      </c>
      <c r="F2849" s="183" cm="1">
        <f t="array" ref="F2849">_xlfn.IFS($D2849=$O$5,$C2849*$P$5*0.01,$D2849=$O$6,$C2849*$P$6*0.01,$D2849="AZN",$C2849*0.08)</f>
        <v>132.6</v>
      </c>
    </row>
    <row r="2850" spans="1:6" x14ac:dyDescent="0.3">
      <c r="A2850" s="177" t="s">
        <v>1442</v>
      </c>
      <c r="B2850" s="178">
        <v>44693</v>
      </c>
      <c r="C2850" s="179">
        <v>12200</v>
      </c>
      <c r="D2850" s="88" t="s">
        <v>2863</v>
      </c>
      <c r="E2850" s="184" cm="1">
        <f t="array" ref="E2850">_xlfn.IFS($D2850=$O$5,C2850*$P$5,$D2850=$O$6,$C2850*$P$6,$D2850="AZN",$C2850)</f>
        <v>20740</v>
      </c>
      <c r="F2850" s="183" cm="1">
        <f t="array" ref="F2850">_xlfn.IFS($D2850=$O$5,$C2850*$P$5*0.01,$D2850=$O$6,$C2850*$P$6*0.01,$D2850="AZN",$C2850*0.08)</f>
        <v>207.4</v>
      </c>
    </row>
    <row r="2851" spans="1:6" x14ac:dyDescent="0.3">
      <c r="A2851" s="177" t="s">
        <v>1450</v>
      </c>
      <c r="B2851" s="178">
        <v>44762</v>
      </c>
      <c r="C2851" s="179">
        <v>6000</v>
      </c>
      <c r="D2851" s="88" t="s">
        <v>2863</v>
      </c>
      <c r="E2851" s="184" cm="1">
        <f t="array" ref="E2851">_xlfn.IFS($D2851=$O$5,C2851*$P$5,$D2851=$O$6,$C2851*$P$6,$D2851="AZN",$C2851)</f>
        <v>10200</v>
      </c>
      <c r="F2851" s="183" cm="1">
        <f t="array" ref="F2851">_xlfn.IFS($D2851=$O$5,$C2851*$P$5*0.01,$D2851=$O$6,$C2851*$P$6*0.01,$D2851="AZN",$C2851*0.08)</f>
        <v>102</v>
      </c>
    </row>
    <row r="2852" spans="1:6" x14ac:dyDescent="0.3">
      <c r="A2852" s="177" t="s">
        <v>1668</v>
      </c>
      <c r="B2852" s="178">
        <v>44213</v>
      </c>
      <c r="C2852" s="179">
        <v>6300</v>
      </c>
      <c r="D2852" s="88" t="s">
        <v>2863</v>
      </c>
      <c r="E2852" s="184" cm="1">
        <f t="array" ref="E2852">_xlfn.IFS($D2852=$O$5,C2852*$P$5,$D2852=$O$6,$C2852*$P$6,$D2852="AZN",$C2852)</f>
        <v>10710</v>
      </c>
      <c r="F2852" s="183" cm="1">
        <f t="array" ref="F2852">_xlfn.IFS($D2852=$O$5,$C2852*$P$5*0.01,$D2852=$O$6,$C2852*$P$6*0.01,$D2852="AZN",$C2852*0.08)</f>
        <v>107.10000000000001</v>
      </c>
    </row>
    <row r="2853" spans="1:6" x14ac:dyDescent="0.3">
      <c r="A2853" s="177" t="s">
        <v>1669</v>
      </c>
      <c r="B2853" s="178">
        <v>44639</v>
      </c>
      <c r="C2853" s="179">
        <v>9700</v>
      </c>
      <c r="D2853" s="88" t="s">
        <v>2863</v>
      </c>
      <c r="E2853" s="184" cm="1">
        <f t="array" ref="E2853">_xlfn.IFS($D2853=$O$5,C2853*$P$5,$D2853=$O$6,$C2853*$P$6,$D2853="AZN",$C2853)</f>
        <v>16490</v>
      </c>
      <c r="F2853" s="183" cm="1">
        <f t="array" ref="F2853">_xlfn.IFS($D2853=$O$5,$C2853*$P$5*0.01,$D2853=$O$6,$C2853*$P$6*0.01,$D2853="AZN",$C2853*0.08)</f>
        <v>164.9</v>
      </c>
    </row>
    <row r="2854" spans="1:6" x14ac:dyDescent="0.3">
      <c r="A2854" s="177" t="s">
        <v>1299</v>
      </c>
      <c r="B2854" s="178">
        <v>43725</v>
      </c>
      <c r="C2854" s="179">
        <v>13000</v>
      </c>
      <c r="D2854" s="88" t="s">
        <v>2864</v>
      </c>
      <c r="E2854" s="184" cm="1">
        <f t="array" ref="E2854">_xlfn.IFS($D2854=$O$5,C2854*$P$5,$D2854=$O$6,$C2854*$P$6,$D2854="AZN",$C2854)</f>
        <v>23614.5</v>
      </c>
      <c r="F2854" s="183" cm="1">
        <f t="array" ref="F2854">_xlfn.IFS($D2854=$O$5,$C2854*$P$5*0.01,$D2854=$O$6,$C2854*$P$6*0.01,$D2854="AZN",$C2854*0.08)</f>
        <v>236.14500000000001</v>
      </c>
    </row>
    <row r="2855" spans="1:6" x14ac:dyDescent="0.3">
      <c r="A2855" s="177" t="s">
        <v>1670</v>
      </c>
      <c r="B2855" s="178">
        <v>43753</v>
      </c>
      <c r="C2855" s="179">
        <v>4100</v>
      </c>
      <c r="D2855" s="88" t="s">
        <v>2864</v>
      </c>
      <c r="E2855" s="184" cm="1">
        <f t="array" ref="E2855">_xlfn.IFS($D2855=$O$5,C2855*$P$5,$D2855=$O$6,$C2855*$P$6,$D2855="AZN",$C2855)</f>
        <v>7447.65</v>
      </c>
      <c r="F2855" s="183" cm="1">
        <f t="array" ref="F2855">_xlfn.IFS($D2855=$O$5,$C2855*$P$5*0.01,$D2855=$O$6,$C2855*$P$6*0.01,$D2855="AZN",$C2855*0.08)</f>
        <v>74.476500000000001</v>
      </c>
    </row>
    <row r="2856" spans="1:6" x14ac:dyDescent="0.3">
      <c r="A2856" s="177" t="s">
        <v>686</v>
      </c>
      <c r="B2856" s="178">
        <v>44427</v>
      </c>
      <c r="C2856" s="179">
        <v>4200</v>
      </c>
      <c r="D2856" s="88" t="s">
        <v>2863</v>
      </c>
      <c r="E2856" s="184" cm="1">
        <f t="array" ref="E2856">_xlfn.IFS($D2856=$O$5,C2856*$P$5,$D2856=$O$6,$C2856*$P$6,$D2856="AZN",$C2856)</f>
        <v>7140</v>
      </c>
      <c r="F2856" s="183" cm="1">
        <f t="array" ref="F2856">_xlfn.IFS($D2856=$O$5,$C2856*$P$5*0.01,$D2856=$O$6,$C2856*$P$6*0.01,$D2856="AZN",$C2856*0.08)</f>
        <v>71.400000000000006</v>
      </c>
    </row>
    <row r="2857" spans="1:6" x14ac:dyDescent="0.3">
      <c r="A2857" s="177" t="s">
        <v>1671</v>
      </c>
      <c r="B2857" s="178">
        <v>44340</v>
      </c>
      <c r="C2857" s="179">
        <v>4800</v>
      </c>
      <c r="D2857" s="88" t="s">
        <v>2863</v>
      </c>
      <c r="E2857" s="184" cm="1">
        <f t="array" ref="E2857">_xlfn.IFS($D2857=$O$5,C2857*$P$5,$D2857=$O$6,$C2857*$P$6,$D2857="AZN",$C2857)</f>
        <v>8160</v>
      </c>
      <c r="F2857" s="183" cm="1">
        <f t="array" ref="F2857">_xlfn.IFS($D2857=$O$5,$C2857*$P$5*0.01,$D2857=$O$6,$C2857*$P$6*0.01,$D2857="AZN",$C2857*0.08)</f>
        <v>81.600000000000009</v>
      </c>
    </row>
    <row r="2858" spans="1:6" x14ac:dyDescent="0.3">
      <c r="A2858" s="177" t="s">
        <v>1554</v>
      </c>
      <c r="B2858" s="178">
        <v>44468</v>
      </c>
      <c r="C2858" s="179">
        <v>8800</v>
      </c>
      <c r="D2858" s="88" t="s">
        <v>2864</v>
      </c>
      <c r="E2858" s="184" cm="1">
        <f t="array" ref="E2858">_xlfn.IFS($D2858=$O$5,C2858*$P$5,$D2858=$O$6,$C2858*$P$6,$D2858="AZN",$C2858)</f>
        <v>15985.2</v>
      </c>
      <c r="F2858" s="183" cm="1">
        <f t="array" ref="F2858">_xlfn.IFS($D2858=$O$5,$C2858*$P$5*0.01,$D2858=$O$6,$C2858*$P$6*0.01,$D2858="AZN",$C2858*0.08)</f>
        <v>159.852</v>
      </c>
    </row>
    <row r="2859" spans="1:6" x14ac:dyDescent="0.3">
      <c r="A2859" s="177" t="s">
        <v>1672</v>
      </c>
      <c r="B2859" s="178">
        <v>44657</v>
      </c>
      <c r="C2859" s="179">
        <v>5400</v>
      </c>
      <c r="D2859" s="88" t="s">
        <v>2862</v>
      </c>
      <c r="E2859" s="184" cm="1">
        <f t="array" ref="E2859">_xlfn.IFS($D2859=$O$5,C2859*$P$5,$D2859=$O$6,$C2859*$P$6,$D2859="AZN",$C2859)</f>
        <v>5400</v>
      </c>
      <c r="F2859" s="183" cm="1">
        <f t="array" ref="F2859">_xlfn.IFS($D2859=$O$5,$C2859*$P$5*0.01,$D2859=$O$6,$C2859*$P$6*0.01,$D2859="AZN",$C2859*0.08)</f>
        <v>432</v>
      </c>
    </row>
    <row r="2860" spans="1:6" x14ac:dyDescent="0.3">
      <c r="A2860" s="177" t="s">
        <v>1608</v>
      </c>
      <c r="B2860" s="178">
        <v>44257</v>
      </c>
      <c r="C2860" s="179">
        <v>2300</v>
      </c>
      <c r="D2860" s="88" t="s">
        <v>2864</v>
      </c>
      <c r="E2860" s="184" cm="1">
        <f t="array" ref="E2860">_xlfn.IFS($D2860=$O$5,C2860*$P$5,$D2860=$O$6,$C2860*$P$6,$D2860="AZN",$C2860)</f>
        <v>4177.95</v>
      </c>
      <c r="F2860" s="183" cm="1">
        <f t="array" ref="F2860">_xlfn.IFS($D2860=$O$5,$C2860*$P$5*0.01,$D2860=$O$6,$C2860*$P$6*0.01,$D2860="AZN",$C2860*0.08)</f>
        <v>41.779499999999999</v>
      </c>
    </row>
    <row r="2861" spans="1:6" x14ac:dyDescent="0.3">
      <c r="A2861" s="177" t="s">
        <v>1126</v>
      </c>
      <c r="B2861" s="178">
        <v>44184</v>
      </c>
      <c r="C2861" s="179">
        <v>12400</v>
      </c>
      <c r="D2861" s="88" t="s">
        <v>2864</v>
      </c>
      <c r="E2861" s="184" cm="1">
        <f t="array" ref="E2861">_xlfn.IFS($D2861=$O$5,C2861*$P$5,$D2861=$O$6,$C2861*$P$6,$D2861="AZN",$C2861)</f>
        <v>22524.6</v>
      </c>
      <c r="F2861" s="183" cm="1">
        <f t="array" ref="F2861">_xlfn.IFS($D2861=$O$5,$C2861*$P$5*0.01,$D2861=$O$6,$C2861*$P$6*0.01,$D2861="AZN",$C2861*0.08)</f>
        <v>225.24599999999998</v>
      </c>
    </row>
    <row r="2862" spans="1:6" x14ac:dyDescent="0.3">
      <c r="A2862" s="177" t="s">
        <v>597</v>
      </c>
      <c r="B2862" s="178">
        <v>44367</v>
      </c>
      <c r="C2862" s="179">
        <v>5800</v>
      </c>
      <c r="D2862" s="88" t="s">
        <v>2864</v>
      </c>
      <c r="E2862" s="184" cm="1">
        <f t="array" ref="E2862">_xlfn.IFS($D2862=$O$5,C2862*$P$5,$D2862=$O$6,$C2862*$P$6,$D2862="AZN",$C2862)</f>
        <v>10535.7</v>
      </c>
      <c r="F2862" s="183" cm="1">
        <f t="array" ref="F2862">_xlfn.IFS($D2862=$O$5,$C2862*$P$5*0.01,$D2862=$O$6,$C2862*$P$6*0.01,$D2862="AZN",$C2862*0.08)</f>
        <v>105.35700000000001</v>
      </c>
    </row>
    <row r="2863" spans="1:6" x14ac:dyDescent="0.3">
      <c r="A2863" s="177" t="s">
        <v>1522</v>
      </c>
      <c r="B2863" s="178">
        <v>44380</v>
      </c>
      <c r="C2863" s="179">
        <v>11100</v>
      </c>
      <c r="D2863" s="88" t="s">
        <v>2864</v>
      </c>
      <c r="E2863" s="184" cm="1">
        <f t="array" ref="E2863">_xlfn.IFS($D2863=$O$5,C2863*$P$5,$D2863=$O$6,$C2863*$P$6,$D2863="AZN",$C2863)</f>
        <v>20163.150000000001</v>
      </c>
      <c r="F2863" s="183" cm="1">
        <f t="array" ref="F2863">_xlfn.IFS($D2863=$O$5,$C2863*$P$5*0.01,$D2863=$O$6,$C2863*$P$6*0.01,$D2863="AZN",$C2863*0.08)</f>
        <v>201.63150000000002</v>
      </c>
    </row>
    <row r="2864" spans="1:6" x14ac:dyDescent="0.3">
      <c r="A2864" s="177" t="s">
        <v>789</v>
      </c>
      <c r="B2864" s="178">
        <v>43929</v>
      </c>
      <c r="C2864" s="179">
        <v>9500</v>
      </c>
      <c r="D2864" s="88" t="s">
        <v>2864</v>
      </c>
      <c r="E2864" s="184" cm="1">
        <f t="array" ref="E2864">_xlfn.IFS($D2864=$O$5,C2864*$P$5,$D2864=$O$6,$C2864*$P$6,$D2864="AZN",$C2864)</f>
        <v>17256.75</v>
      </c>
      <c r="F2864" s="183" cm="1">
        <f t="array" ref="F2864">_xlfn.IFS($D2864=$O$5,$C2864*$P$5*0.01,$D2864=$O$6,$C2864*$P$6*0.01,$D2864="AZN",$C2864*0.08)</f>
        <v>172.5675</v>
      </c>
    </row>
    <row r="2865" spans="1:6" x14ac:dyDescent="0.3">
      <c r="A2865" s="177" t="s">
        <v>1071</v>
      </c>
      <c r="B2865" s="178">
        <v>44422</v>
      </c>
      <c r="C2865" s="179">
        <v>7000</v>
      </c>
      <c r="D2865" s="88" t="s">
        <v>2864</v>
      </c>
      <c r="E2865" s="184" cm="1">
        <f t="array" ref="E2865">_xlfn.IFS($D2865=$O$5,C2865*$P$5,$D2865=$O$6,$C2865*$P$6,$D2865="AZN",$C2865)</f>
        <v>12715.5</v>
      </c>
      <c r="F2865" s="183" cm="1">
        <f t="array" ref="F2865">_xlfn.IFS($D2865=$O$5,$C2865*$P$5*0.01,$D2865=$O$6,$C2865*$P$6*0.01,$D2865="AZN",$C2865*0.08)</f>
        <v>127.155</v>
      </c>
    </row>
    <row r="2866" spans="1:6" x14ac:dyDescent="0.3">
      <c r="A2866" s="177" t="s">
        <v>1673</v>
      </c>
      <c r="B2866" s="178">
        <v>44264</v>
      </c>
      <c r="C2866" s="179">
        <v>7600</v>
      </c>
      <c r="D2866" s="88" t="s">
        <v>2862</v>
      </c>
      <c r="E2866" s="184" cm="1">
        <f t="array" ref="E2866">_xlfn.IFS($D2866=$O$5,C2866*$P$5,$D2866=$O$6,$C2866*$P$6,$D2866="AZN",$C2866)</f>
        <v>7600</v>
      </c>
      <c r="F2866" s="183" cm="1">
        <f t="array" ref="F2866">_xlfn.IFS($D2866=$O$5,$C2866*$P$5*0.01,$D2866=$O$6,$C2866*$P$6*0.01,$D2866="AZN",$C2866*0.08)</f>
        <v>608</v>
      </c>
    </row>
    <row r="2867" spans="1:6" x14ac:dyDescent="0.3">
      <c r="A2867" s="177" t="s">
        <v>1102</v>
      </c>
      <c r="B2867" s="178">
        <v>44418</v>
      </c>
      <c r="C2867" s="179">
        <v>12200</v>
      </c>
      <c r="D2867" s="88" t="s">
        <v>2863</v>
      </c>
      <c r="E2867" s="184" cm="1">
        <f t="array" ref="E2867">_xlfn.IFS($D2867=$O$5,C2867*$P$5,$D2867=$O$6,$C2867*$P$6,$D2867="AZN",$C2867)</f>
        <v>20740</v>
      </c>
      <c r="F2867" s="183" cm="1">
        <f t="array" ref="F2867">_xlfn.IFS($D2867=$O$5,$C2867*$P$5*0.01,$D2867=$O$6,$C2867*$P$6*0.01,$D2867="AZN",$C2867*0.08)</f>
        <v>207.4</v>
      </c>
    </row>
    <row r="2868" spans="1:6" x14ac:dyDescent="0.3">
      <c r="A2868" s="177" t="s">
        <v>1337</v>
      </c>
      <c r="B2868" s="178">
        <v>43798</v>
      </c>
      <c r="C2868" s="179">
        <v>3100</v>
      </c>
      <c r="D2868" s="88" t="s">
        <v>2864</v>
      </c>
      <c r="E2868" s="184" cm="1">
        <f t="array" ref="E2868">_xlfn.IFS($D2868=$O$5,C2868*$P$5,$D2868=$O$6,$C2868*$P$6,$D2868="AZN",$C2868)</f>
        <v>5631.15</v>
      </c>
      <c r="F2868" s="183" cm="1">
        <f t="array" ref="F2868">_xlfn.IFS($D2868=$O$5,$C2868*$P$5*0.01,$D2868=$O$6,$C2868*$P$6*0.01,$D2868="AZN",$C2868*0.08)</f>
        <v>56.311499999999995</v>
      </c>
    </row>
    <row r="2869" spans="1:6" x14ac:dyDescent="0.3">
      <c r="A2869" s="177" t="s">
        <v>1593</v>
      </c>
      <c r="B2869" s="178">
        <v>43943</v>
      </c>
      <c r="C2869" s="179">
        <v>5300</v>
      </c>
      <c r="D2869" s="88" t="s">
        <v>2863</v>
      </c>
      <c r="E2869" s="184" cm="1">
        <f t="array" ref="E2869">_xlfn.IFS($D2869=$O$5,C2869*$P$5,$D2869=$O$6,$C2869*$P$6,$D2869="AZN",$C2869)</f>
        <v>9010</v>
      </c>
      <c r="F2869" s="183" cm="1">
        <f t="array" ref="F2869">_xlfn.IFS($D2869=$O$5,$C2869*$P$5*0.01,$D2869=$O$6,$C2869*$P$6*0.01,$D2869="AZN",$C2869*0.08)</f>
        <v>90.100000000000009</v>
      </c>
    </row>
    <row r="2870" spans="1:6" x14ac:dyDescent="0.3">
      <c r="A2870" s="177" t="s">
        <v>217</v>
      </c>
      <c r="B2870" s="178">
        <v>44103</v>
      </c>
      <c r="C2870" s="179">
        <v>5500</v>
      </c>
      <c r="D2870" s="88" t="s">
        <v>2862</v>
      </c>
      <c r="E2870" s="184" cm="1">
        <f t="array" ref="E2870">_xlfn.IFS($D2870=$O$5,C2870*$P$5,$D2870=$O$6,$C2870*$P$6,$D2870="AZN",$C2870)</f>
        <v>5500</v>
      </c>
      <c r="F2870" s="183" cm="1">
        <f t="array" ref="F2870">_xlfn.IFS($D2870=$O$5,$C2870*$P$5*0.01,$D2870=$O$6,$C2870*$P$6*0.01,$D2870="AZN",$C2870*0.08)</f>
        <v>440</v>
      </c>
    </row>
    <row r="2871" spans="1:6" x14ac:dyDescent="0.3">
      <c r="A2871" s="177" t="s">
        <v>1573</v>
      </c>
      <c r="B2871" s="178">
        <v>44081</v>
      </c>
      <c r="C2871" s="179">
        <v>8100</v>
      </c>
      <c r="D2871" s="88" t="s">
        <v>2864</v>
      </c>
      <c r="E2871" s="184" cm="1">
        <f t="array" ref="E2871">_xlfn.IFS($D2871=$O$5,C2871*$P$5,$D2871=$O$6,$C2871*$P$6,$D2871="AZN",$C2871)</f>
        <v>14713.65</v>
      </c>
      <c r="F2871" s="183" cm="1">
        <f t="array" ref="F2871">_xlfn.IFS($D2871=$O$5,$C2871*$P$5*0.01,$D2871=$O$6,$C2871*$P$6*0.01,$D2871="AZN",$C2871*0.08)</f>
        <v>147.13650000000001</v>
      </c>
    </row>
    <row r="2872" spans="1:6" x14ac:dyDescent="0.3">
      <c r="A2872" s="177" t="s">
        <v>1544</v>
      </c>
      <c r="B2872" s="178">
        <v>44650</v>
      </c>
      <c r="C2872" s="179">
        <v>3900</v>
      </c>
      <c r="D2872" s="88" t="s">
        <v>2864</v>
      </c>
      <c r="E2872" s="184" cm="1">
        <f t="array" ref="E2872">_xlfn.IFS($D2872=$O$5,C2872*$P$5,$D2872=$O$6,$C2872*$P$6,$D2872="AZN",$C2872)</f>
        <v>7084.35</v>
      </c>
      <c r="F2872" s="183" cm="1">
        <f t="array" ref="F2872">_xlfn.IFS($D2872=$O$5,$C2872*$P$5*0.01,$D2872=$O$6,$C2872*$P$6*0.01,$D2872="AZN",$C2872*0.08)</f>
        <v>70.843500000000006</v>
      </c>
    </row>
    <row r="2873" spans="1:6" x14ac:dyDescent="0.3">
      <c r="A2873" s="177" t="s">
        <v>1019</v>
      </c>
      <c r="B2873" s="178">
        <v>44191</v>
      </c>
      <c r="C2873" s="179">
        <v>7800</v>
      </c>
      <c r="D2873" s="88" t="s">
        <v>2863</v>
      </c>
      <c r="E2873" s="184" cm="1">
        <f t="array" ref="E2873">_xlfn.IFS($D2873=$O$5,C2873*$P$5,$D2873=$O$6,$C2873*$P$6,$D2873="AZN",$C2873)</f>
        <v>13260</v>
      </c>
      <c r="F2873" s="183" cm="1">
        <f t="array" ref="F2873">_xlfn.IFS($D2873=$O$5,$C2873*$P$5*0.01,$D2873=$O$6,$C2873*$P$6*0.01,$D2873="AZN",$C2873*0.08)</f>
        <v>132.6</v>
      </c>
    </row>
    <row r="2874" spans="1:6" x14ac:dyDescent="0.3">
      <c r="A2874" s="177" t="s">
        <v>788</v>
      </c>
      <c r="B2874" s="178">
        <v>44640</v>
      </c>
      <c r="C2874" s="179">
        <v>3500</v>
      </c>
      <c r="D2874" s="88" t="s">
        <v>2862</v>
      </c>
      <c r="E2874" s="184" cm="1">
        <f t="array" ref="E2874">_xlfn.IFS($D2874=$O$5,C2874*$P$5,$D2874=$O$6,$C2874*$P$6,$D2874="AZN",$C2874)</f>
        <v>3500</v>
      </c>
      <c r="F2874" s="183" cm="1">
        <f t="array" ref="F2874">_xlfn.IFS($D2874=$O$5,$C2874*$P$5*0.01,$D2874=$O$6,$C2874*$P$6*0.01,$D2874="AZN",$C2874*0.08)</f>
        <v>280</v>
      </c>
    </row>
    <row r="2875" spans="1:6" x14ac:dyDescent="0.3">
      <c r="A2875" s="177" t="s">
        <v>722</v>
      </c>
      <c r="B2875" s="178">
        <v>43679</v>
      </c>
      <c r="C2875" s="179">
        <v>9100</v>
      </c>
      <c r="D2875" s="88" t="s">
        <v>2862</v>
      </c>
      <c r="E2875" s="184" cm="1">
        <f t="array" ref="E2875">_xlfn.IFS($D2875=$O$5,C2875*$P$5,$D2875=$O$6,$C2875*$P$6,$D2875="AZN",$C2875)</f>
        <v>9100</v>
      </c>
      <c r="F2875" s="183" cm="1">
        <f t="array" ref="F2875">_xlfn.IFS($D2875=$O$5,$C2875*$P$5*0.01,$D2875=$O$6,$C2875*$P$6*0.01,$D2875="AZN",$C2875*0.08)</f>
        <v>728</v>
      </c>
    </row>
    <row r="2876" spans="1:6" x14ac:dyDescent="0.3">
      <c r="A2876" s="177" t="s">
        <v>1674</v>
      </c>
      <c r="B2876" s="178">
        <v>44270</v>
      </c>
      <c r="C2876" s="179">
        <v>11500</v>
      </c>
      <c r="D2876" s="88" t="s">
        <v>2862</v>
      </c>
      <c r="E2876" s="184" cm="1">
        <f t="array" ref="E2876">_xlfn.IFS($D2876=$O$5,C2876*$P$5,$D2876=$O$6,$C2876*$P$6,$D2876="AZN",$C2876)</f>
        <v>11500</v>
      </c>
      <c r="F2876" s="183" cm="1">
        <f t="array" ref="F2876">_xlfn.IFS($D2876=$O$5,$C2876*$P$5*0.01,$D2876=$O$6,$C2876*$P$6*0.01,$D2876="AZN",$C2876*0.08)</f>
        <v>920</v>
      </c>
    </row>
    <row r="2877" spans="1:6" x14ac:dyDescent="0.3">
      <c r="A2877" s="177" t="s">
        <v>1645</v>
      </c>
      <c r="B2877" s="178">
        <v>44758</v>
      </c>
      <c r="C2877" s="179">
        <v>9600</v>
      </c>
      <c r="D2877" s="88" t="s">
        <v>2863</v>
      </c>
      <c r="E2877" s="184" cm="1">
        <f t="array" ref="E2877">_xlfn.IFS($D2877=$O$5,C2877*$P$5,$D2877=$O$6,$C2877*$P$6,$D2877="AZN",$C2877)</f>
        <v>16320</v>
      </c>
      <c r="F2877" s="183" cm="1">
        <f t="array" ref="F2877">_xlfn.IFS($D2877=$O$5,$C2877*$P$5*0.01,$D2877=$O$6,$C2877*$P$6*0.01,$D2877="AZN",$C2877*0.08)</f>
        <v>163.20000000000002</v>
      </c>
    </row>
    <row r="2878" spans="1:6" x14ac:dyDescent="0.3">
      <c r="A2878" s="177" t="s">
        <v>240</v>
      </c>
      <c r="B2878" s="178">
        <v>44067</v>
      </c>
      <c r="C2878" s="179">
        <v>9600</v>
      </c>
      <c r="D2878" s="88" t="s">
        <v>2862</v>
      </c>
      <c r="E2878" s="184" cm="1">
        <f t="array" ref="E2878">_xlfn.IFS($D2878=$O$5,C2878*$P$5,$D2878=$O$6,$C2878*$P$6,$D2878="AZN",$C2878)</f>
        <v>9600</v>
      </c>
      <c r="F2878" s="183" cm="1">
        <f t="array" ref="F2878">_xlfn.IFS($D2878=$O$5,$C2878*$P$5*0.01,$D2878=$O$6,$C2878*$P$6*0.01,$D2878="AZN",$C2878*0.08)</f>
        <v>768</v>
      </c>
    </row>
    <row r="2879" spans="1:6" x14ac:dyDescent="0.3">
      <c r="A2879" s="177" t="s">
        <v>444</v>
      </c>
      <c r="B2879" s="178">
        <v>44039</v>
      </c>
      <c r="C2879" s="179">
        <v>12000</v>
      </c>
      <c r="D2879" s="88" t="s">
        <v>2862</v>
      </c>
      <c r="E2879" s="184" cm="1">
        <f t="array" ref="E2879">_xlfn.IFS($D2879=$O$5,C2879*$P$5,$D2879=$O$6,$C2879*$P$6,$D2879="AZN",$C2879)</f>
        <v>12000</v>
      </c>
      <c r="F2879" s="183" cm="1">
        <f t="array" ref="F2879">_xlfn.IFS($D2879=$O$5,$C2879*$P$5*0.01,$D2879=$O$6,$C2879*$P$6*0.01,$D2879="AZN",$C2879*0.08)</f>
        <v>960</v>
      </c>
    </row>
    <row r="2880" spans="1:6" x14ac:dyDescent="0.3">
      <c r="A2880" s="177" t="s">
        <v>1395</v>
      </c>
      <c r="B2880" s="178">
        <v>44755</v>
      </c>
      <c r="C2880" s="179">
        <v>12200</v>
      </c>
      <c r="D2880" s="88" t="s">
        <v>2862</v>
      </c>
      <c r="E2880" s="184" cm="1">
        <f t="array" ref="E2880">_xlfn.IFS($D2880=$O$5,C2880*$P$5,$D2880=$O$6,$C2880*$P$6,$D2880="AZN",$C2880)</f>
        <v>12200</v>
      </c>
      <c r="F2880" s="183" cm="1">
        <f t="array" ref="F2880">_xlfn.IFS($D2880=$O$5,$C2880*$P$5*0.01,$D2880=$O$6,$C2880*$P$6*0.01,$D2880="AZN",$C2880*0.08)</f>
        <v>976</v>
      </c>
    </row>
    <row r="2881" spans="1:6" x14ac:dyDescent="0.3">
      <c r="A2881" s="177" t="s">
        <v>861</v>
      </c>
      <c r="B2881" s="178">
        <v>44399</v>
      </c>
      <c r="C2881" s="179">
        <v>2700</v>
      </c>
      <c r="D2881" s="88" t="s">
        <v>2863</v>
      </c>
      <c r="E2881" s="184" cm="1">
        <f t="array" ref="E2881">_xlfn.IFS($D2881=$O$5,C2881*$P$5,$D2881=$O$6,$C2881*$P$6,$D2881="AZN",$C2881)</f>
        <v>4590</v>
      </c>
      <c r="F2881" s="183" cm="1">
        <f t="array" ref="F2881">_xlfn.IFS($D2881=$O$5,$C2881*$P$5*0.01,$D2881=$O$6,$C2881*$P$6*0.01,$D2881="AZN",$C2881*0.08)</f>
        <v>45.9</v>
      </c>
    </row>
    <row r="2882" spans="1:6" x14ac:dyDescent="0.3">
      <c r="A2882" s="177" t="s">
        <v>281</v>
      </c>
      <c r="B2882" s="178">
        <v>44369</v>
      </c>
      <c r="C2882" s="179">
        <v>2400</v>
      </c>
      <c r="D2882" s="88" t="s">
        <v>2863</v>
      </c>
      <c r="E2882" s="184" cm="1">
        <f t="array" ref="E2882">_xlfn.IFS($D2882=$O$5,C2882*$P$5,$D2882=$O$6,$C2882*$P$6,$D2882="AZN",$C2882)</f>
        <v>4080</v>
      </c>
      <c r="F2882" s="183" cm="1">
        <f t="array" ref="F2882">_xlfn.IFS($D2882=$O$5,$C2882*$P$5*0.01,$D2882=$O$6,$C2882*$P$6*0.01,$D2882="AZN",$C2882*0.08)</f>
        <v>40.800000000000004</v>
      </c>
    </row>
    <row r="2883" spans="1:6" x14ac:dyDescent="0.3">
      <c r="A2883" s="177" t="s">
        <v>1241</v>
      </c>
      <c r="B2883" s="178">
        <v>44041</v>
      </c>
      <c r="C2883" s="179">
        <v>8100</v>
      </c>
      <c r="D2883" s="88" t="s">
        <v>2864</v>
      </c>
      <c r="E2883" s="184" cm="1">
        <f t="array" ref="E2883">_xlfn.IFS($D2883=$O$5,C2883*$P$5,$D2883=$O$6,$C2883*$P$6,$D2883="AZN",$C2883)</f>
        <v>14713.65</v>
      </c>
      <c r="F2883" s="183" cm="1">
        <f t="array" ref="F2883">_xlfn.IFS($D2883=$O$5,$C2883*$P$5*0.01,$D2883=$O$6,$C2883*$P$6*0.01,$D2883="AZN",$C2883*0.08)</f>
        <v>147.13650000000001</v>
      </c>
    </row>
    <row r="2884" spans="1:6" x14ac:dyDescent="0.3">
      <c r="A2884" s="177" t="s">
        <v>1675</v>
      </c>
      <c r="B2884" s="178">
        <v>44073</v>
      </c>
      <c r="C2884" s="179">
        <v>1300</v>
      </c>
      <c r="D2884" s="88" t="s">
        <v>2863</v>
      </c>
      <c r="E2884" s="184" cm="1">
        <f t="array" ref="E2884">_xlfn.IFS($D2884=$O$5,C2884*$P$5,$D2884=$O$6,$C2884*$P$6,$D2884="AZN",$C2884)</f>
        <v>2210</v>
      </c>
      <c r="F2884" s="183" cm="1">
        <f t="array" ref="F2884">_xlfn.IFS($D2884=$O$5,$C2884*$P$5*0.01,$D2884=$O$6,$C2884*$P$6*0.01,$D2884="AZN",$C2884*0.08)</f>
        <v>22.1</v>
      </c>
    </row>
    <row r="2885" spans="1:6" x14ac:dyDescent="0.3">
      <c r="A2885" s="177" t="s">
        <v>1142</v>
      </c>
      <c r="B2885" s="178">
        <v>44174</v>
      </c>
      <c r="C2885" s="179">
        <v>4100</v>
      </c>
      <c r="D2885" s="88" t="s">
        <v>2862</v>
      </c>
      <c r="E2885" s="184" cm="1">
        <f t="array" ref="E2885">_xlfn.IFS($D2885=$O$5,C2885*$P$5,$D2885=$O$6,$C2885*$P$6,$D2885="AZN",$C2885)</f>
        <v>4100</v>
      </c>
      <c r="F2885" s="183" cm="1">
        <f t="array" ref="F2885">_xlfn.IFS($D2885=$O$5,$C2885*$P$5*0.01,$D2885=$O$6,$C2885*$P$6*0.01,$D2885="AZN",$C2885*0.08)</f>
        <v>328</v>
      </c>
    </row>
    <row r="2886" spans="1:6" x14ac:dyDescent="0.3">
      <c r="A2886" s="177" t="s">
        <v>1676</v>
      </c>
      <c r="B2886" s="178">
        <v>44112</v>
      </c>
      <c r="C2886" s="179">
        <v>6200</v>
      </c>
      <c r="D2886" s="88" t="s">
        <v>2863</v>
      </c>
      <c r="E2886" s="184" cm="1">
        <f t="array" ref="E2886">_xlfn.IFS($D2886=$O$5,C2886*$P$5,$D2886=$O$6,$C2886*$P$6,$D2886="AZN",$C2886)</f>
        <v>10540</v>
      </c>
      <c r="F2886" s="183" cm="1">
        <f t="array" ref="F2886">_xlfn.IFS($D2886=$O$5,$C2886*$P$5*0.01,$D2886=$O$6,$C2886*$P$6*0.01,$D2886="AZN",$C2886*0.08)</f>
        <v>105.4</v>
      </c>
    </row>
    <row r="2887" spans="1:6" x14ac:dyDescent="0.3">
      <c r="A2887" s="177" t="s">
        <v>512</v>
      </c>
      <c r="B2887" s="178">
        <v>44353</v>
      </c>
      <c r="C2887" s="179">
        <v>3900</v>
      </c>
      <c r="D2887" s="88" t="s">
        <v>2862</v>
      </c>
      <c r="E2887" s="184" cm="1">
        <f t="array" ref="E2887">_xlfn.IFS($D2887=$O$5,C2887*$P$5,$D2887=$O$6,$C2887*$P$6,$D2887="AZN",$C2887)</f>
        <v>3900</v>
      </c>
      <c r="F2887" s="183" cm="1">
        <f t="array" ref="F2887">_xlfn.IFS($D2887=$O$5,$C2887*$P$5*0.01,$D2887=$O$6,$C2887*$P$6*0.01,$D2887="AZN",$C2887*0.08)</f>
        <v>312</v>
      </c>
    </row>
    <row r="2888" spans="1:6" x14ac:dyDescent="0.3">
      <c r="A2888" s="177" t="s">
        <v>1251</v>
      </c>
      <c r="B2888" s="178">
        <v>43970</v>
      </c>
      <c r="C2888" s="179">
        <v>7600</v>
      </c>
      <c r="D2888" s="88" t="s">
        <v>2862</v>
      </c>
      <c r="E2888" s="184" cm="1">
        <f t="array" ref="E2888">_xlfn.IFS($D2888=$O$5,C2888*$P$5,$D2888=$O$6,$C2888*$P$6,$D2888="AZN",$C2888)</f>
        <v>7600</v>
      </c>
      <c r="F2888" s="183" cm="1">
        <f t="array" ref="F2888">_xlfn.IFS($D2888=$O$5,$C2888*$P$5*0.01,$D2888=$O$6,$C2888*$P$6*0.01,$D2888="AZN",$C2888*0.08)</f>
        <v>608</v>
      </c>
    </row>
    <row r="2889" spans="1:6" x14ac:dyDescent="0.3">
      <c r="A2889" s="177" t="s">
        <v>1677</v>
      </c>
      <c r="B2889" s="178">
        <v>44874</v>
      </c>
      <c r="C2889" s="179">
        <v>4200</v>
      </c>
      <c r="D2889" s="88" t="s">
        <v>2862</v>
      </c>
      <c r="E2889" s="184" cm="1">
        <f t="array" ref="E2889">_xlfn.IFS($D2889=$O$5,C2889*$P$5,$D2889=$O$6,$C2889*$P$6,$D2889="AZN",$C2889)</f>
        <v>4200</v>
      </c>
      <c r="F2889" s="183" cm="1">
        <f t="array" ref="F2889">_xlfn.IFS($D2889=$O$5,$C2889*$P$5*0.01,$D2889=$O$6,$C2889*$P$6*0.01,$D2889="AZN",$C2889*0.08)</f>
        <v>336</v>
      </c>
    </row>
    <row r="2890" spans="1:6" x14ac:dyDescent="0.3">
      <c r="A2890" s="177" t="s">
        <v>1528</v>
      </c>
      <c r="B2890" s="178">
        <v>43747</v>
      </c>
      <c r="C2890" s="179">
        <v>6400</v>
      </c>
      <c r="D2890" s="88" t="s">
        <v>2862</v>
      </c>
      <c r="E2890" s="184" cm="1">
        <f t="array" ref="E2890">_xlfn.IFS($D2890=$O$5,C2890*$P$5,$D2890=$O$6,$C2890*$P$6,$D2890="AZN",$C2890)</f>
        <v>6400</v>
      </c>
      <c r="F2890" s="183" cm="1">
        <f t="array" ref="F2890">_xlfn.IFS($D2890=$O$5,$C2890*$P$5*0.01,$D2890=$O$6,$C2890*$P$6*0.01,$D2890="AZN",$C2890*0.08)</f>
        <v>512</v>
      </c>
    </row>
    <row r="2891" spans="1:6" x14ac:dyDescent="0.3">
      <c r="A2891" s="177" t="s">
        <v>1612</v>
      </c>
      <c r="B2891" s="178">
        <v>43679</v>
      </c>
      <c r="C2891" s="179">
        <v>9800</v>
      </c>
      <c r="D2891" s="88" t="s">
        <v>2864</v>
      </c>
      <c r="E2891" s="184" cm="1">
        <f t="array" ref="E2891">_xlfn.IFS($D2891=$O$5,C2891*$P$5,$D2891=$O$6,$C2891*$P$6,$D2891="AZN",$C2891)</f>
        <v>17801.7</v>
      </c>
      <c r="F2891" s="183" cm="1">
        <f t="array" ref="F2891">_xlfn.IFS($D2891=$O$5,$C2891*$P$5*0.01,$D2891=$O$6,$C2891*$P$6*0.01,$D2891="AZN",$C2891*0.08)</f>
        <v>178.01700000000002</v>
      </c>
    </row>
    <row r="2892" spans="1:6" x14ac:dyDescent="0.3">
      <c r="A2892" s="177" t="s">
        <v>1678</v>
      </c>
      <c r="B2892" s="178">
        <v>44548</v>
      </c>
      <c r="C2892" s="179">
        <v>3400</v>
      </c>
      <c r="D2892" s="88" t="s">
        <v>2862</v>
      </c>
      <c r="E2892" s="184" cm="1">
        <f t="array" ref="E2892">_xlfn.IFS($D2892=$O$5,C2892*$P$5,$D2892=$O$6,$C2892*$P$6,$D2892="AZN",$C2892)</f>
        <v>3400</v>
      </c>
      <c r="F2892" s="183" cm="1">
        <f t="array" ref="F2892">_xlfn.IFS($D2892=$O$5,$C2892*$P$5*0.01,$D2892=$O$6,$C2892*$P$6*0.01,$D2892="AZN",$C2892*0.08)</f>
        <v>272</v>
      </c>
    </row>
    <row r="2893" spans="1:6" x14ac:dyDescent="0.3">
      <c r="A2893" s="177" t="s">
        <v>1259</v>
      </c>
      <c r="B2893" s="178">
        <v>44864</v>
      </c>
      <c r="C2893" s="179">
        <v>4500</v>
      </c>
      <c r="D2893" s="88" t="s">
        <v>2862</v>
      </c>
      <c r="E2893" s="184" cm="1">
        <f t="array" ref="E2893">_xlfn.IFS($D2893=$O$5,C2893*$P$5,$D2893=$O$6,$C2893*$P$6,$D2893="AZN",$C2893)</f>
        <v>4500</v>
      </c>
      <c r="F2893" s="183" cm="1">
        <f t="array" ref="F2893">_xlfn.IFS($D2893=$O$5,$C2893*$P$5*0.01,$D2893=$O$6,$C2893*$P$6*0.01,$D2893="AZN",$C2893*0.08)</f>
        <v>360</v>
      </c>
    </row>
    <row r="2894" spans="1:6" x14ac:dyDescent="0.3">
      <c r="A2894" s="177" t="s">
        <v>1679</v>
      </c>
      <c r="B2894" s="178">
        <v>44491</v>
      </c>
      <c r="C2894" s="179">
        <v>5500</v>
      </c>
      <c r="D2894" s="88" t="s">
        <v>2864</v>
      </c>
      <c r="E2894" s="184" cm="1">
        <f t="array" ref="E2894">_xlfn.IFS($D2894=$O$5,C2894*$P$5,$D2894=$O$6,$C2894*$P$6,$D2894="AZN",$C2894)</f>
        <v>9990.75</v>
      </c>
      <c r="F2894" s="183" cm="1">
        <f t="array" ref="F2894">_xlfn.IFS($D2894=$O$5,$C2894*$P$5*0.01,$D2894=$O$6,$C2894*$P$6*0.01,$D2894="AZN",$C2894*0.08)</f>
        <v>99.907499999999999</v>
      </c>
    </row>
    <row r="2895" spans="1:6" x14ac:dyDescent="0.3">
      <c r="A2895" s="177" t="s">
        <v>1227</v>
      </c>
      <c r="B2895" s="178">
        <v>44475</v>
      </c>
      <c r="C2895" s="179">
        <v>6000</v>
      </c>
      <c r="D2895" s="88" t="s">
        <v>2862</v>
      </c>
      <c r="E2895" s="184" cm="1">
        <f t="array" ref="E2895">_xlfn.IFS($D2895=$O$5,C2895*$P$5,$D2895=$O$6,$C2895*$P$6,$D2895="AZN",$C2895)</f>
        <v>6000</v>
      </c>
      <c r="F2895" s="183" cm="1">
        <f t="array" ref="F2895">_xlfn.IFS($D2895=$O$5,$C2895*$P$5*0.01,$D2895=$O$6,$C2895*$P$6*0.01,$D2895="AZN",$C2895*0.08)</f>
        <v>480</v>
      </c>
    </row>
    <row r="2896" spans="1:6" x14ac:dyDescent="0.3">
      <c r="A2896" s="177" t="s">
        <v>1411</v>
      </c>
      <c r="B2896" s="178">
        <v>44630</v>
      </c>
      <c r="C2896" s="179">
        <v>12400</v>
      </c>
      <c r="D2896" s="88" t="s">
        <v>2863</v>
      </c>
      <c r="E2896" s="184" cm="1">
        <f t="array" ref="E2896">_xlfn.IFS($D2896=$O$5,C2896*$P$5,$D2896=$O$6,$C2896*$P$6,$D2896="AZN",$C2896)</f>
        <v>21080</v>
      </c>
      <c r="F2896" s="183" cm="1">
        <f t="array" ref="F2896">_xlfn.IFS($D2896=$O$5,$C2896*$P$5*0.01,$D2896=$O$6,$C2896*$P$6*0.01,$D2896="AZN",$C2896*0.08)</f>
        <v>210.8</v>
      </c>
    </row>
    <row r="2897" spans="1:6" x14ac:dyDescent="0.3">
      <c r="A2897" s="177" t="s">
        <v>1515</v>
      </c>
      <c r="B2897" s="178">
        <v>44112</v>
      </c>
      <c r="C2897" s="179">
        <v>9900</v>
      </c>
      <c r="D2897" s="88" t="s">
        <v>2862</v>
      </c>
      <c r="E2897" s="184" cm="1">
        <f t="array" ref="E2897">_xlfn.IFS($D2897=$O$5,C2897*$P$5,$D2897=$O$6,$C2897*$P$6,$D2897="AZN",$C2897)</f>
        <v>9900</v>
      </c>
      <c r="F2897" s="183" cm="1">
        <f t="array" ref="F2897">_xlfn.IFS($D2897=$O$5,$C2897*$P$5*0.01,$D2897=$O$6,$C2897*$P$6*0.01,$D2897="AZN",$C2897*0.08)</f>
        <v>792</v>
      </c>
    </row>
    <row r="2898" spans="1:6" x14ac:dyDescent="0.3">
      <c r="A2898" s="177" t="s">
        <v>656</v>
      </c>
      <c r="B2898" s="178">
        <v>44040</v>
      </c>
      <c r="C2898" s="179">
        <v>3800</v>
      </c>
      <c r="D2898" s="88" t="s">
        <v>2862</v>
      </c>
      <c r="E2898" s="184" cm="1">
        <f t="array" ref="E2898">_xlfn.IFS($D2898=$O$5,C2898*$P$5,$D2898=$O$6,$C2898*$P$6,$D2898="AZN",$C2898)</f>
        <v>3800</v>
      </c>
      <c r="F2898" s="183" cm="1">
        <f t="array" ref="F2898">_xlfn.IFS($D2898=$O$5,$C2898*$P$5*0.01,$D2898=$O$6,$C2898*$P$6*0.01,$D2898="AZN",$C2898*0.08)</f>
        <v>304</v>
      </c>
    </row>
    <row r="2899" spans="1:6" x14ac:dyDescent="0.3">
      <c r="A2899" s="177" t="s">
        <v>1110</v>
      </c>
      <c r="B2899" s="178">
        <v>44077</v>
      </c>
      <c r="C2899" s="179">
        <v>4800</v>
      </c>
      <c r="D2899" s="88" t="s">
        <v>2864</v>
      </c>
      <c r="E2899" s="184" cm="1">
        <f t="array" ref="E2899">_xlfn.IFS($D2899=$O$5,C2899*$P$5,$D2899=$O$6,$C2899*$P$6,$D2899="AZN",$C2899)</f>
        <v>8719.2000000000007</v>
      </c>
      <c r="F2899" s="183" cm="1">
        <f t="array" ref="F2899">_xlfn.IFS($D2899=$O$5,$C2899*$P$5*0.01,$D2899=$O$6,$C2899*$P$6*0.01,$D2899="AZN",$C2899*0.08)</f>
        <v>87.192000000000007</v>
      </c>
    </row>
    <row r="2900" spans="1:6" x14ac:dyDescent="0.3">
      <c r="A2900" s="177" t="s">
        <v>521</v>
      </c>
      <c r="B2900" s="178">
        <v>44509</v>
      </c>
      <c r="C2900" s="179">
        <v>3100</v>
      </c>
      <c r="D2900" s="88" t="s">
        <v>2862</v>
      </c>
      <c r="E2900" s="184" cm="1">
        <f t="array" ref="E2900">_xlfn.IFS($D2900=$O$5,C2900*$P$5,$D2900=$O$6,$C2900*$P$6,$D2900="AZN",$C2900)</f>
        <v>3100</v>
      </c>
      <c r="F2900" s="183" cm="1">
        <f t="array" ref="F2900">_xlfn.IFS($D2900=$O$5,$C2900*$P$5*0.01,$D2900=$O$6,$C2900*$P$6*0.01,$D2900="AZN",$C2900*0.08)</f>
        <v>248</v>
      </c>
    </row>
    <row r="2901" spans="1:6" x14ac:dyDescent="0.3">
      <c r="A2901" s="177" t="s">
        <v>237</v>
      </c>
      <c r="B2901" s="178">
        <v>44167</v>
      </c>
      <c r="C2901" s="179">
        <v>11000</v>
      </c>
      <c r="D2901" s="88" t="s">
        <v>2863</v>
      </c>
      <c r="E2901" s="184" cm="1">
        <f t="array" ref="E2901">_xlfn.IFS($D2901=$O$5,C2901*$P$5,$D2901=$O$6,$C2901*$P$6,$D2901="AZN",$C2901)</f>
        <v>18700</v>
      </c>
      <c r="F2901" s="183" cm="1">
        <f t="array" ref="F2901">_xlfn.IFS($D2901=$O$5,$C2901*$P$5*0.01,$D2901=$O$6,$C2901*$P$6*0.01,$D2901="AZN",$C2901*0.08)</f>
        <v>187</v>
      </c>
    </row>
    <row r="2902" spans="1:6" x14ac:dyDescent="0.3">
      <c r="A2902" s="177" t="s">
        <v>1680</v>
      </c>
      <c r="B2902" s="178">
        <v>44155</v>
      </c>
      <c r="C2902" s="179">
        <v>12900</v>
      </c>
      <c r="D2902" s="88" t="s">
        <v>2862</v>
      </c>
      <c r="E2902" s="184" cm="1">
        <f t="array" ref="E2902">_xlfn.IFS($D2902=$O$5,C2902*$P$5,$D2902=$O$6,$C2902*$P$6,$D2902="AZN",$C2902)</f>
        <v>12900</v>
      </c>
      <c r="F2902" s="183" cm="1">
        <f t="array" ref="F2902">_xlfn.IFS($D2902=$O$5,$C2902*$P$5*0.01,$D2902=$O$6,$C2902*$P$6*0.01,$D2902="AZN",$C2902*0.08)</f>
        <v>1032</v>
      </c>
    </row>
    <row r="2903" spans="1:6" x14ac:dyDescent="0.3">
      <c r="A2903" s="177" t="s">
        <v>377</v>
      </c>
      <c r="B2903" s="178">
        <v>44370</v>
      </c>
      <c r="C2903" s="179">
        <v>8700</v>
      </c>
      <c r="D2903" s="88" t="s">
        <v>2864</v>
      </c>
      <c r="E2903" s="184" cm="1">
        <f t="array" ref="E2903">_xlfn.IFS($D2903=$O$5,C2903*$P$5,$D2903=$O$6,$C2903*$P$6,$D2903="AZN",$C2903)</f>
        <v>15803.55</v>
      </c>
      <c r="F2903" s="183" cm="1">
        <f t="array" ref="F2903">_xlfn.IFS($D2903=$O$5,$C2903*$P$5*0.01,$D2903=$O$6,$C2903*$P$6*0.01,$D2903="AZN",$C2903*0.08)</f>
        <v>158.03549999999998</v>
      </c>
    </row>
    <row r="2904" spans="1:6" x14ac:dyDescent="0.3">
      <c r="A2904" s="177" t="s">
        <v>1681</v>
      </c>
      <c r="B2904" s="178">
        <v>44517</v>
      </c>
      <c r="C2904" s="179">
        <v>7500</v>
      </c>
      <c r="D2904" s="88" t="s">
        <v>2864</v>
      </c>
      <c r="E2904" s="184" cm="1">
        <f t="array" ref="E2904">_xlfn.IFS($D2904=$O$5,C2904*$P$5,$D2904=$O$6,$C2904*$P$6,$D2904="AZN",$C2904)</f>
        <v>13623.75</v>
      </c>
      <c r="F2904" s="183" cm="1">
        <f t="array" ref="F2904">_xlfn.IFS($D2904=$O$5,$C2904*$P$5*0.01,$D2904=$O$6,$C2904*$P$6*0.01,$D2904="AZN",$C2904*0.08)</f>
        <v>136.23750000000001</v>
      </c>
    </row>
    <row r="2905" spans="1:6" x14ac:dyDescent="0.3">
      <c r="A2905" s="177" t="s">
        <v>1665</v>
      </c>
      <c r="B2905" s="178">
        <v>43874</v>
      </c>
      <c r="C2905" s="179">
        <v>8000</v>
      </c>
      <c r="D2905" s="88" t="s">
        <v>2863</v>
      </c>
      <c r="E2905" s="184" cm="1">
        <f t="array" ref="E2905">_xlfn.IFS($D2905=$O$5,C2905*$P$5,$D2905=$O$6,$C2905*$P$6,$D2905="AZN",$C2905)</f>
        <v>13600</v>
      </c>
      <c r="F2905" s="183" cm="1">
        <f t="array" ref="F2905">_xlfn.IFS($D2905=$O$5,$C2905*$P$5*0.01,$D2905=$O$6,$C2905*$P$6*0.01,$D2905="AZN",$C2905*0.08)</f>
        <v>136</v>
      </c>
    </row>
    <row r="2906" spans="1:6" x14ac:dyDescent="0.3">
      <c r="A2906" s="177" t="s">
        <v>1289</v>
      </c>
      <c r="B2906" s="178">
        <v>44247</v>
      </c>
      <c r="C2906" s="179">
        <v>1000</v>
      </c>
      <c r="D2906" s="88" t="s">
        <v>2864</v>
      </c>
      <c r="E2906" s="184" cm="1">
        <f t="array" ref="E2906">_xlfn.IFS($D2906=$O$5,C2906*$P$5,$D2906=$O$6,$C2906*$P$6,$D2906="AZN",$C2906)</f>
        <v>1816.5</v>
      </c>
      <c r="F2906" s="183" cm="1">
        <f t="array" ref="F2906">_xlfn.IFS($D2906=$O$5,$C2906*$P$5*0.01,$D2906=$O$6,$C2906*$P$6*0.01,$D2906="AZN",$C2906*0.08)</f>
        <v>18.164999999999999</v>
      </c>
    </row>
    <row r="2907" spans="1:6" x14ac:dyDescent="0.3">
      <c r="A2907" s="177" t="s">
        <v>1378</v>
      </c>
      <c r="B2907" s="178">
        <v>44098</v>
      </c>
      <c r="C2907" s="179">
        <v>10300</v>
      </c>
      <c r="D2907" s="88" t="s">
        <v>2862</v>
      </c>
      <c r="E2907" s="184" cm="1">
        <f t="array" ref="E2907">_xlfn.IFS($D2907=$O$5,C2907*$P$5,$D2907=$O$6,$C2907*$P$6,$D2907="AZN",$C2907)</f>
        <v>10300</v>
      </c>
      <c r="F2907" s="183" cm="1">
        <f t="array" ref="F2907">_xlfn.IFS($D2907=$O$5,$C2907*$P$5*0.01,$D2907=$O$6,$C2907*$P$6*0.01,$D2907="AZN",$C2907*0.08)</f>
        <v>824</v>
      </c>
    </row>
    <row r="2908" spans="1:6" x14ac:dyDescent="0.3">
      <c r="A2908" s="177" t="s">
        <v>1106</v>
      </c>
      <c r="B2908" s="178">
        <v>44371</v>
      </c>
      <c r="C2908" s="179">
        <v>8500</v>
      </c>
      <c r="D2908" s="88" t="s">
        <v>2864</v>
      </c>
      <c r="E2908" s="184" cm="1">
        <f t="array" ref="E2908">_xlfn.IFS($D2908=$O$5,C2908*$P$5,$D2908=$O$6,$C2908*$P$6,$D2908="AZN",$C2908)</f>
        <v>15440.25</v>
      </c>
      <c r="F2908" s="183" cm="1">
        <f t="array" ref="F2908">_xlfn.IFS($D2908=$O$5,$C2908*$P$5*0.01,$D2908=$O$6,$C2908*$P$6*0.01,$D2908="AZN",$C2908*0.08)</f>
        <v>154.4025</v>
      </c>
    </row>
    <row r="2909" spans="1:6" x14ac:dyDescent="0.3">
      <c r="A2909" s="177" t="s">
        <v>964</v>
      </c>
      <c r="B2909" s="178">
        <v>44077</v>
      </c>
      <c r="C2909" s="179">
        <v>6600</v>
      </c>
      <c r="D2909" s="88" t="s">
        <v>2862</v>
      </c>
      <c r="E2909" s="184" cm="1">
        <f t="array" ref="E2909">_xlfn.IFS($D2909=$O$5,C2909*$P$5,$D2909=$O$6,$C2909*$P$6,$D2909="AZN",$C2909)</f>
        <v>6600</v>
      </c>
      <c r="F2909" s="183" cm="1">
        <f t="array" ref="F2909">_xlfn.IFS($D2909=$O$5,$C2909*$P$5*0.01,$D2909=$O$6,$C2909*$P$6*0.01,$D2909="AZN",$C2909*0.08)</f>
        <v>528</v>
      </c>
    </row>
    <row r="2910" spans="1:6" x14ac:dyDescent="0.3">
      <c r="A2910" s="177" t="s">
        <v>848</v>
      </c>
      <c r="B2910" s="178">
        <v>44196</v>
      </c>
      <c r="C2910" s="179">
        <v>2100</v>
      </c>
      <c r="D2910" s="88" t="s">
        <v>2864</v>
      </c>
      <c r="E2910" s="184" cm="1">
        <f t="array" ref="E2910">_xlfn.IFS($D2910=$O$5,C2910*$P$5,$D2910=$O$6,$C2910*$P$6,$D2910="AZN",$C2910)</f>
        <v>3814.65</v>
      </c>
      <c r="F2910" s="183" cm="1">
        <f t="array" ref="F2910">_xlfn.IFS($D2910=$O$5,$C2910*$P$5*0.01,$D2910=$O$6,$C2910*$P$6*0.01,$D2910="AZN",$C2910*0.08)</f>
        <v>38.146500000000003</v>
      </c>
    </row>
    <row r="2911" spans="1:6" x14ac:dyDescent="0.3">
      <c r="A2911" s="177" t="s">
        <v>963</v>
      </c>
      <c r="B2911" s="178">
        <v>44421</v>
      </c>
      <c r="C2911" s="179">
        <v>9700</v>
      </c>
      <c r="D2911" s="88" t="s">
        <v>2864</v>
      </c>
      <c r="E2911" s="184" cm="1">
        <f t="array" ref="E2911">_xlfn.IFS($D2911=$O$5,C2911*$P$5,$D2911=$O$6,$C2911*$P$6,$D2911="AZN",$C2911)</f>
        <v>17620.05</v>
      </c>
      <c r="F2911" s="183" cm="1">
        <f t="array" ref="F2911">_xlfn.IFS($D2911=$O$5,$C2911*$P$5*0.01,$D2911=$O$6,$C2911*$P$6*0.01,$D2911="AZN",$C2911*0.08)</f>
        <v>176.20050000000001</v>
      </c>
    </row>
    <row r="2912" spans="1:6" x14ac:dyDescent="0.3">
      <c r="A2912" s="177" t="s">
        <v>971</v>
      </c>
      <c r="B2912" s="178">
        <v>43790</v>
      </c>
      <c r="C2912" s="179">
        <v>6400</v>
      </c>
      <c r="D2912" s="88" t="s">
        <v>2864</v>
      </c>
      <c r="E2912" s="184" cm="1">
        <f t="array" ref="E2912">_xlfn.IFS($D2912=$O$5,C2912*$P$5,$D2912=$O$6,$C2912*$P$6,$D2912="AZN",$C2912)</f>
        <v>11625.6</v>
      </c>
      <c r="F2912" s="183" cm="1">
        <f t="array" ref="F2912">_xlfn.IFS($D2912=$O$5,$C2912*$P$5*0.01,$D2912=$O$6,$C2912*$P$6*0.01,$D2912="AZN",$C2912*0.08)</f>
        <v>116.256</v>
      </c>
    </row>
    <row r="2913" spans="1:6" x14ac:dyDescent="0.3">
      <c r="A2913" s="177" t="s">
        <v>1682</v>
      </c>
      <c r="B2913" s="178">
        <v>44688</v>
      </c>
      <c r="C2913" s="179">
        <v>1900</v>
      </c>
      <c r="D2913" s="88" t="s">
        <v>2864</v>
      </c>
      <c r="E2913" s="184" cm="1">
        <f t="array" ref="E2913">_xlfn.IFS($D2913=$O$5,C2913*$P$5,$D2913=$O$6,$C2913*$P$6,$D2913="AZN",$C2913)</f>
        <v>3451.35</v>
      </c>
      <c r="F2913" s="183" cm="1">
        <f t="array" ref="F2913">_xlfn.IFS($D2913=$O$5,$C2913*$P$5*0.01,$D2913=$O$6,$C2913*$P$6*0.01,$D2913="AZN",$C2913*0.08)</f>
        <v>34.513500000000001</v>
      </c>
    </row>
    <row r="2914" spans="1:6" x14ac:dyDescent="0.3">
      <c r="A2914" s="177" t="s">
        <v>1683</v>
      </c>
      <c r="B2914" s="178">
        <v>44160</v>
      </c>
      <c r="C2914" s="179">
        <v>13000</v>
      </c>
      <c r="D2914" s="88" t="s">
        <v>2864</v>
      </c>
      <c r="E2914" s="184" cm="1">
        <f t="array" ref="E2914">_xlfn.IFS($D2914=$O$5,C2914*$P$5,$D2914=$O$6,$C2914*$P$6,$D2914="AZN",$C2914)</f>
        <v>23614.5</v>
      </c>
      <c r="F2914" s="183" cm="1">
        <f t="array" ref="F2914">_xlfn.IFS($D2914=$O$5,$C2914*$P$5*0.01,$D2914=$O$6,$C2914*$P$6*0.01,$D2914="AZN",$C2914*0.08)</f>
        <v>236.14500000000001</v>
      </c>
    </row>
    <row r="2915" spans="1:6" x14ac:dyDescent="0.3">
      <c r="A2915" s="177" t="s">
        <v>1238</v>
      </c>
      <c r="B2915" s="178">
        <v>44092</v>
      </c>
      <c r="C2915" s="179">
        <v>2000</v>
      </c>
      <c r="D2915" s="88" t="s">
        <v>2864</v>
      </c>
      <c r="E2915" s="184" cm="1">
        <f t="array" ref="E2915">_xlfn.IFS($D2915=$O$5,C2915*$P$5,$D2915=$O$6,$C2915*$P$6,$D2915="AZN",$C2915)</f>
        <v>3633</v>
      </c>
      <c r="F2915" s="183" cm="1">
        <f t="array" ref="F2915">_xlfn.IFS($D2915=$O$5,$C2915*$P$5*0.01,$D2915=$O$6,$C2915*$P$6*0.01,$D2915="AZN",$C2915*0.08)</f>
        <v>36.33</v>
      </c>
    </row>
    <row r="2916" spans="1:6" x14ac:dyDescent="0.3">
      <c r="A2916" s="177" t="s">
        <v>686</v>
      </c>
      <c r="B2916" s="178">
        <v>44025</v>
      </c>
      <c r="C2916" s="179">
        <v>12400</v>
      </c>
      <c r="D2916" s="88" t="s">
        <v>2863</v>
      </c>
      <c r="E2916" s="184" cm="1">
        <f t="array" ref="E2916">_xlfn.IFS($D2916=$O$5,C2916*$P$5,$D2916=$O$6,$C2916*$P$6,$D2916="AZN",$C2916)</f>
        <v>21080</v>
      </c>
      <c r="F2916" s="183" cm="1">
        <f t="array" ref="F2916">_xlfn.IFS($D2916=$O$5,$C2916*$P$5*0.01,$D2916=$O$6,$C2916*$P$6*0.01,$D2916="AZN",$C2916*0.08)</f>
        <v>210.8</v>
      </c>
    </row>
    <row r="2917" spans="1:6" x14ac:dyDescent="0.3">
      <c r="A2917" s="177" t="s">
        <v>305</v>
      </c>
      <c r="B2917" s="178">
        <v>44305</v>
      </c>
      <c r="C2917" s="179">
        <v>11500</v>
      </c>
      <c r="D2917" s="88" t="s">
        <v>2862</v>
      </c>
      <c r="E2917" s="184" cm="1">
        <f t="array" ref="E2917">_xlfn.IFS($D2917=$O$5,C2917*$P$5,$D2917=$O$6,$C2917*$P$6,$D2917="AZN",$C2917)</f>
        <v>11500</v>
      </c>
      <c r="F2917" s="183" cm="1">
        <f t="array" ref="F2917">_xlfn.IFS($D2917=$O$5,$C2917*$P$5*0.01,$D2917=$O$6,$C2917*$P$6*0.01,$D2917="AZN",$C2917*0.08)</f>
        <v>920</v>
      </c>
    </row>
    <row r="2918" spans="1:6" x14ac:dyDescent="0.3">
      <c r="A2918" s="177" t="s">
        <v>1283</v>
      </c>
      <c r="B2918" s="178">
        <v>44274</v>
      </c>
      <c r="C2918" s="179">
        <v>9000</v>
      </c>
      <c r="D2918" s="88" t="s">
        <v>2863</v>
      </c>
      <c r="E2918" s="184" cm="1">
        <f t="array" ref="E2918">_xlfn.IFS($D2918=$O$5,C2918*$P$5,$D2918=$O$6,$C2918*$P$6,$D2918="AZN",$C2918)</f>
        <v>15300</v>
      </c>
      <c r="F2918" s="183" cm="1">
        <f t="array" ref="F2918">_xlfn.IFS($D2918=$O$5,$C2918*$P$5*0.01,$D2918=$O$6,$C2918*$P$6*0.01,$D2918="AZN",$C2918*0.08)</f>
        <v>153</v>
      </c>
    </row>
    <row r="2919" spans="1:6" x14ac:dyDescent="0.3">
      <c r="A2919" s="177" t="s">
        <v>1423</v>
      </c>
      <c r="B2919" s="178">
        <v>44415</v>
      </c>
      <c r="C2919" s="179">
        <v>9800</v>
      </c>
      <c r="D2919" s="88" t="s">
        <v>2863</v>
      </c>
      <c r="E2919" s="184" cm="1">
        <f t="array" ref="E2919">_xlfn.IFS($D2919=$O$5,C2919*$P$5,$D2919=$O$6,$C2919*$P$6,$D2919="AZN",$C2919)</f>
        <v>16660</v>
      </c>
      <c r="F2919" s="183" cm="1">
        <f t="array" ref="F2919">_xlfn.IFS($D2919=$O$5,$C2919*$P$5*0.01,$D2919=$O$6,$C2919*$P$6*0.01,$D2919="AZN",$C2919*0.08)</f>
        <v>166.6</v>
      </c>
    </row>
    <row r="2920" spans="1:6" x14ac:dyDescent="0.3">
      <c r="A2920" s="177" t="s">
        <v>390</v>
      </c>
      <c r="B2920" s="178">
        <v>43719</v>
      </c>
      <c r="C2920" s="179">
        <v>11200</v>
      </c>
      <c r="D2920" s="88" t="s">
        <v>2862</v>
      </c>
      <c r="E2920" s="184" cm="1">
        <f t="array" ref="E2920">_xlfn.IFS($D2920=$O$5,C2920*$P$5,$D2920=$O$6,$C2920*$P$6,$D2920="AZN",$C2920)</f>
        <v>11200</v>
      </c>
      <c r="F2920" s="183" cm="1">
        <f t="array" ref="F2920">_xlfn.IFS($D2920=$O$5,$C2920*$P$5*0.01,$D2920=$O$6,$C2920*$P$6*0.01,$D2920="AZN",$C2920*0.08)</f>
        <v>896</v>
      </c>
    </row>
    <row r="2921" spans="1:6" x14ac:dyDescent="0.3">
      <c r="A2921" s="177" t="s">
        <v>1333</v>
      </c>
      <c r="B2921" s="178">
        <v>43988</v>
      </c>
      <c r="C2921" s="179">
        <v>11200</v>
      </c>
      <c r="D2921" s="88" t="s">
        <v>2863</v>
      </c>
      <c r="E2921" s="184" cm="1">
        <f t="array" ref="E2921">_xlfn.IFS($D2921=$O$5,C2921*$P$5,$D2921=$O$6,$C2921*$P$6,$D2921="AZN",$C2921)</f>
        <v>19040</v>
      </c>
      <c r="F2921" s="183" cm="1">
        <f t="array" ref="F2921">_xlfn.IFS($D2921=$O$5,$C2921*$P$5*0.01,$D2921=$O$6,$C2921*$P$6*0.01,$D2921="AZN",$C2921*0.08)</f>
        <v>190.4</v>
      </c>
    </row>
    <row r="2922" spans="1:6" x14ac:dyDescent="0.3">
      <c r="A2922" s="177" t="s">
        <v>1684</v>
      </c>
      <c r="B2922" s="178">
        <v>44444</v>
      </c>
      <c r="C2922" s="179">
        <v>12700</v>
      </c>
      <c r="D2922" s="88" t="s">
        <v>2862</v>
      </c>
      <c r="E2922" s="184" cm="1">
        <f t="array" ref="E2922">_xlfn.IFS($D2922=$O$5,C2922*$P$5,$D2922=$O$6,$C2922*$P$6,$D2922="AZN",$C2922)</f>
        <v>12700</v>
      </c>
      <c r="F2922" s="183" cm="1">
        <f t="array" ref="F2922">_xlfn.IFS($D2922=$O$5,$C2922*$P$5*0.01,$D2922=$O$6,$C2922*$P$6*0.01,$D2922="AZN",$C2922*0.08)</f>
        <v>1016</v>
      </c>
    </row>
    <row r="2923" spans="1:6" x14ac:dyDescent="0.3">
      <c r="A2923" s="177" t="s">
        <v>1685</v>
      </c>
      <c r="B2923" s="178">
        <v>44128</v>
      </c>
      <c r="C2923" s="179">
        <v>6800</v>
      </c>
      <c r="D2923" s="88" t="s">
        <v>2863</v>
      </c>
      <c r="E2923" s="184" cm="1">
        <f t="array" ref="E2923">_xlfn.IFS($D2923=$O$5,C2923*$P$5,$D2923=$O$6,$C2923*$P$6,$D2923="AZN",$C2923)</f>
        <v>11560</v>
      </c>
      <c r="F2923" s="183" cm="1">
        <f t="array" ref="F2923">_xlfn.IFS($D2923=$O$5,$C2923*$P$5*0.01,$D2923=$O$6,$C2923*$P$6*0.01,$D2923="AZN",$C2923*0.08)</f>
        <v>115.60000000000001</v>
      </c>
    </row>
    <row r="2924" spans="1:6" x14ac:dyDescent="0.3">
      <c r="A2924" s="177" t="s">
        <v>698</v>
      </c>
      <c r="B2924" s="178">
        <v>44452</v>
      </c>
      <c r="C2924" s="179">
        <v>8900</v>
      </c>
      <c r="D2924" s="88" t="s">
        <v>2862</v>
      </c>
      <c r="E2924" s="184" cm="1">
        <f t="array" ref="E2924">_xlfn.IFS($D2924=$O$5,C2924*$P$5,$D2924=$O$6,$C2924*$P$6,$D2924="AZN",$C2924)</f>
        <v>8900</v>
      </c>
      <c r="F2924" s="183" cm="1">
        <f t="array" ref="F2924">_xlfn.IFS($D2924=$O$5,$C2924*$P$5*0.01,$D2924=$O$6,$C2924*$P$6*0.01,$D2924="AZN",$C2924*0.08)</f>
        <v>712</v>
      </c>
    </row>
    <row r="2925" spans="1:6" x14ac:dyDescent="0.3">
      <c r="A2925" s="177" t="s">
        <v>594</v>
      </c>
      <c r="B2925" s="178">
        <v>44319</v>
      </c>
      <c r="C2925" s="179">
        <v>12800</v>
      </c>
      <c r="D2925" s="88" t="s">
        <v>2862</v>
      </c>
      <c r="E2925" s="184" cm="1">
        <f t="array" ref="E2925">_xlfn.IFS($D2925=$O$5,C2925*$P$5,$D2925=$O$6,$C2925*$P$6,$D2925="AZN",$C2925)</f>
        <v>12800</v>
      </c>
      <c r="F2925" s="183" cm="1">
        <f t="array" ref="F2925">_xlfn.IFS($D2925=$O$5,$C2925*$P$5*0.01,$D2925=$O$6,$C2925*$P$6*0.01,$D2925="AZN",$C2925*0.08)</f>
        <v>1024</v>
      </c>
    </row>
    <row r="2926" spans="1:6" x14ac:dyDescent="0.3">
      <c r="A2926" s="177" t="s">
        <v>1007</v>
      </c>
      <c r="B2926" s="178">
        <v>43890</v>
      </c>
      <c r="C2926" s="179">
        <v>5700</v>
      </c>
      <c r="D2926" s="88" t="s">
        <v>2863</v>
      </c>
      <c r="E2926" s="184" cm="1">
        <f t="array" ref="E2926">_xlfn.IFS($D2926=$O$5,C2926*$P$5,$D2926=$O$6,$C2926*$P$6,$D2926="AZN",$C2926)</f>
        <v>9690</v>
      </c>
      <c r="F2926" s="183" cm="1">
        <f t="array" ref="F2926">_xlfn.IFS($D2926=$O$5,$C2926*$P$5*0.01,$D2926=$O$6,$C2926*$P$6*0.01,$D2926="AZN",$C2926*0.08)</f>
        <v>96.9</v>
      </c>
    </row>
    <row r="2927" spans="1:6" x14ac:dyDescent="0.3">
      <c r="A2927" s="177" t="s">
        <v>311</v>
      </c>
      <c r="B2927" s="178">
        <v>43896</v>
      </c>
      <c r="C2927" s="179">
        <v>6700</v>
      </c>
      <c r="D2927" s="88" t="s">
        <v>2864</v>
      </c>
      <c r="E2927" s="184" cm="1">
        <f t="array" ref="E2927">_xlfn.IFS($D2927=$O$5,C2927*$P$5,$D2927=$O$6,$C2927*$P$6,$D2927="AZN",$C2927)</f>
        <v>12170.55</v>
      </c>
      <c r="F2927" s="183" cm="1">
        <f t="array" ref="F2927">_xlfn.IFS($D2927=$O$5,$C2927*$P$5*0.01,$D2927=$O$6,$C2927*$P$6*0.01,$D2927="AZN",$C2927*0.08)</f>
        <v>121.7055</v>
      </c>
    </row>
    <row r="2928" spans="1:6" x14ac:dyDescent="0.3">
      <c r="A2928" s="177" t="s">
        <v>709</v>
      </c>
      <c r="B2928" s="178">
        <v>44151</v>
      </c>
      <c r="C2928" s="179">
        <v>6900</v>
      </c>
      <c r="D2928" s="88" t="s">
        <v>2862</v>
      </c>
      <c r="E2928" s="184" cm="1">
        <f t="array" ref="E2928">_xlfn.IFS($D2928=$O$5,C2928*$P$5,$D2928=$O$6,$C2928*$P$6,$D2928="AZN",$C2928)</f>
        <v>6900</v>
      </c>
      <c r="F2928" s="183" cm="1">
        <f t="array" ref="F2928">_xlfn.IFS($D2928=$O$5,$C2928*$P$5*0.01,$D2928=$O$6,$C2928*$P$6*0.01,$D2928="AZN",$C2928*0.08)</f>
        <v>552</v>
      </c>
    </row>
    <row r="2929" spans="1:6" x14ac:dyDescent="0.3">
      <c r="A2929" s="177" t="s">
        <v>945</v>
      </c>
      <c r="B2929" s="178">
        <v>44049</v>
      </c>
      <c r="C2929" s="179">
        <v>5100</v>
      </c>
      <c r="D2929" s="88" t="s">
        <v>2863</v>
      </c>
      <c r="E2929" s="184" cm="1">
        <f t="array" ref="E2929">_xlfn.IFS($D2929=$O$5,C2929*$P$5,$D2929=$O$6,$C2929*$P$6,$D2929="AZN",$C2929)</f>
        <v>8670</v>
      </c>
      <c r="F2929" s="183" cm="1">
        <f t="array" ref="F2929">_xlfn.IFS($D2929=$O$5,$C2929*$P$5*0.01,$D2929=$O$6,$C2929*$P$6*0.01,$D2929="AZN",$C2929*0.08)</f>
        <v>86.7</v>
      </c>
    </row>
    <row r="2930" spans="1:6" x14ac:dyDescent="0.3">
      <c r="A2930" s="177" t="s">
        <v>862</v>
      </c>
      <c r="B2930" s="178">
        <v>43899</v>
      </c>
      <c r="C2930" s="179">
        <v>3700</v>
      </c>
      <c r="D2930" s="88" t="s">
        <v>2863</v>
      </c>
      <c r="E2930" s="184" cm="1">
        <f t="array" ref="E2930">_xlfn.IFS($D2930=$O$5,C2930*$P$5,$D2930=$O$6,$C2930*$P$6,$D2930="AZN",$C2930)</f>
        <v>6290</v>
      </c>
      <c r="F2930" s="183" cm="1">
        <f t="array" ref="F2930">_xlfn.IFS($D2930=$O$5,$C2930*$P$5*0.01,$D2930=$O$6,$C2930*$P$6*0.01,$D2930="AZN",$C2930*0.08)</f>
        <v>62.9</v>
      </c>
    </row>
    <row r="2931" spans="1:6" x14ac:dyDescent="0.3">
      <c r="A2931" s="177" t="s">
        <v>813</v>
      </c>
      <c r="B2931" s="178">
        <v>44311</v>
      </c>
      <c r="C2931" s="179">
        <v>6700</v>
      </c>
      <c r="D2931" s="88" t="s">
        <v>2864</v>
      </c>
      <c r="E2931" s="184" cm="1">
        <f t="array" ref="E2931">_xlfn.IFS($D2931=$O$5,C2931*$P$5,$D2931=$O$6,$C2931*$P$6,$D2931="AZN",$C2931)</f>
        <v>12170.55</v>
      </c>
      <c r="F2931" s="183" cm="1">
        <f t="array" ref="F2931">_xlfn.IFS($D2931=$O$5,$C2931*$P$5*0.01,$D2931=$O$6,$C2931*$P$6*0.01,$D2931="AZN",$C2931*0.08)</f>
        <v>121.7055</v>
      </c>
    </row>
    <row r="2932" spans="1:6" x14ac:dyDescent="0.3">
      <c r="A2932" s="177" t="s">
        <v>1003</v>
      </c>
      <c r="B2932" s="178">
        <v>44111</v>
      </c>
      <c r="C2932" s="179">
        <v>7700</v>
      </c>
      <c r="D2932" s="88" t="s">
        <v>2863</v>
      </c>
      <c r="E2932" s="184" cm="1">
        <f t="array" ref="E2932">_xlfn.IFS($D2932=$O$5,C2932*$P$5,$D2932=$O$6,$C2932*$P$6,$D2932="AZN",$C2932)</f>
        <v>13090</v>
      </c>
      <c r="F2932" s="183" cm="1">
        <f t="array" ref="F2932">_xlfn.IFS($D2932=$O$5,$C2932*$P$5*0.01,$D2932=$O$6,$C2932*$P$6*0.01,$D2932="AZN",$C2932*0.08)</f>
        <v>130.9</v>
      </c>
    </row>
    <row r="2933" spans="1:6" x14ac:dyDescent="0.3">
      <c r="A2933" s="177" t="s">
        <v>813</v>
      </c>
      <c r="B2933" s="178">
        <v>44201</v>
      </c>
      <c r="C2933" s="179">
        <v>7300</v>
      </c>
      <c r="D2933" s="88" t="s">
        <v>2862</v>
      </c>
      <c r="E2933" s="184" cm="1">
        <f t="array" ref="E2933">_xlfn.IFS($D2933=$O$5,C2933*$P$5,$D2933=$O$6,$C2933*$P$6,$D2933="AZN",$C2933)</f>
        <v>7300</v>
      </c>
      <c r="F2933" s="183" cm="1">
        <f t="array" ref="F2933">_xlfn.IFS($D2933=$O$5,$C2933*$P$5*0.01,$D2933=$O$6,$C2933*$P$6*0.01,$D2933="AZN",$C2933*0.08)</f>
        <v>584</v>
      </c>
    </row>
    <row r="2934" spans="1:6" x14ac:dyDescent="0.3">
      <c r="A2934" s="177" t="s">
        <v>1638</v>
      </c>
      <c r="B2934" s="178">
        <v>43986</v>
      </c>
      <c r="C2934" s="179">
        <v>7400</v>
      </c>
      <c r="D2934" s="88" t="s">
        <v>2864</v>
      </c>
      <c r="E2934" s="184" cm="1">
        <f t="array" ref="E2934">_xlfn.IFS($D2934=$O$5,C2934*$P$5,$D2934=$O$6,$C2934*$P$6,$D2934="AZN",$C2934)</f>
        <v>13442.1</v>
      </c>
      <c r="F2934" s="183" cm="1">
        <f t="array" ref="F2934">_xlfn.IFS($D2934=$O$5,$C2934*$P$5*0.01,$D2934=$O$6,$C2934*$P$6*0.01,$D2934="AZN",$C2934*0.08)</f>
        <v>134.42099999999999</v>
      </c>
    </row>
    <row r="2935" spans="1:6" x14ac:dyDescent="0.3">
      <c r="A2935" s="177" t="s">
        <v>1452</v>
      </c>
      <c r="B2935" s="178">
        <v>44176</v>
      </c>
      <c r="C2935" s="179">
        <v>1800</v>
      </c>
      <c r="D2935" s="88" t="s">
        <v>2862</v>
      </c>
      <c r="E2935" s="184" cm="1">
        <f t="array" ref="E2935">_xlfn.IFS($D2935=$O$5,C2935*$P$5,$D2935=$O$6,$C2935*$P$6,$D2935="AZN",$C2935)</f>
        <v>1800</v>
      </c>
      <c r="F2935" s="183" cm="1">
        <f t="array" ref="F2935">_xlfn.IFS($D2935=$O$5,$C2935*$P$5*0.01,$D2935=$O$6,$C2935*$P$6*0.01,$D2935="AZN",$C2935*0.08)</f>
        <v>144</v>
      </c>
    </row>
    <row r="2936" spans="1:6" x14ac:dyDescent="0.3">
      <c r="A2936" s="177" t="s">
        <v>1686</v>
      </c>
      <c r="B2936" s="178">
        <v>44605</v>
      </c>
      <c r="C2936" s="179">
        <v>8900</v>
      </c>
      <c r="D2936" s="88" t="s">
        <v>2863</v>
      </c>
      <c r="E2936" s="184" cm="1">
        <f t="array" ref="E2936">_xlfn.IFS($D2936=$O$5,C2936*$P$5,$D2936=$O$6,$C2936*$P$6,$D2936="AZN",$C2936)</f>
        <v>15130</v>
      </c>
      <c r="F2936" s="183" cm="1">
        <f t="array" ref="F2936">_xlfn.IFS($D2936=$O$5,$C2936*$P$5*0.01,$D2936=$O$6,$C2936*$P$6*0.01,$D2936="AZN",$C2936*0.08)</f>
        <v>151.30000000000001</v>
      </c>
    </row>
    <row r="2937" spans="1:6" x14ac:dyDescent="0.3">
      <c r="A2937" s="177" t="s">
        <v>188</v>
      </c>
      <c r="B2937" s="178">
        <v>44253</v>
      </c>
      <c r="C2937" s="179">
        <v>7100</v>
      </c>
      <c r="D2937" s="88" t="s">
        <v>2864</v>
      </c>
      <c r="E2937" s="184" cm="1">
        <f t="array" ref="E2937">_xlfn.IFS($D2937=$O$5,C2937*$P$5,$D2937=$O$6,$C2937*$P$6,$D2937="AZN",$C2937)</f>
        <v>12897.15</v>
      </c>
      <c r="F2937" s="183" cm="1">
        <f t="array" ref="F2937">_xlfn.IFS($D2937=$O$5,$C2937*$P$5*0.01,$D2937=$O$6,$C2937*$P$6*0.01,$D2937="AZN",$C2937*0.08)</f>
        <v>128.97149999999999</v>
      </c>
    </row>
    <row r="2938" spans="1:6" x14ac:dyDescent="0.3">
      <c r="A2938" s="177" t="s">
        <v>1473</v>
      </c>
      <c r="B2938" s="178">
        <v>44016</v>
      </c>
      <c r="C2938" s="179">
        <v>2700</v>
      </c>
      <c r="D2938" s="88" t="s">
        <v>2864</v>
      </c>
      <c r="E2938" s="184" cm="1">
        <f t="array" ref="E2938">_xlfn.IFS($D2938=$O$5,C2938*$P$5,$D2938=$O$6,$C2938*$P$6,$D2938="AZN",$C2938)</f>
        <v>4904.55</v>
      </c>
      <c r="F2938" s="183" cm="1">
        <f t="array" ref="F2938">_xlfn.IFS($D2938=$O$5,$C2938*$P$5*0.01,$D2938=$O$6,$C2938*$P$6*0.01,$D2938="AZN",$C2938*0.08)</f>
        <v>49.045500000000004</v>
      </c>
    </row>
    <row r="2939" spans="1:6" x14ac:dyDescent="0.3">
      <c r="A2939" s="177" t="s">
        <v>1096</v>
      </c>
      <c r="B2939" s="178">
        <v>44250</v>
      </c>
      <c r="C2939" s="179">
        <v>9900</v>
      </c>
      <c r="D2939" s="88" t="s">
        <v>2863</v>
      </c>
      <c r="E2939" s="184" cm="1">
        <f t="array" ref="E2939">_xlfn.IFS($D2939=$O$5,C2939*$P$5,$D2939=$O$6,$C2939*$P$6,$D2939="AZN",$C2939)</f>
        <v>16830</v>
      </c>
      <c r="F2939" s="183" cm="1">
        <f t="array" ref="F2939">_xlfn.IFS($D2939=$O$5,$C2939*$P$5*0.01,$D2939=$O$6,$C2939*$P$6*0.01,$D2939="AZN",$C2939*0.08)</f>
        <v>168.3</v>
      </c>
    </row>
    <row r="2940" spans="1:6" x14ac:dyDescent="0.3">
      <c r="A2940" s="177" t="s">
        <v>1687</v>
      </c>
      <c r="B2940" s="178">
        <v>44565</v>
      </c>
      <c r="C2940" s="179">
        <v>1000</v>
      </c>
      <c r="D2940" s="88" t="s">
        <v>2864</v>
      </c>
      <c r="E2940" s="184" cm="1">
        <f t="array" ref="E2940">_xlfn.IFS($D2940=$O$5,C2940*$P$5,$D2940=$O$6,$C2940*$P$6,$D2940="AZN",$C2940)</f>
        <v>1816.5</v>
      </c>
      <c r="F2940" s="183" cm="1">
        <f t="array" ref="F2940">_xlfn.IFS($D2940=$O$5,$C2940*$P$5*0.01,$D2940=$O$6,$C2940*$P$6*0.01,$D2940="AZN",$C2940*0.08)</f>
        <v>18.164999999999999</v>
      </c>
    </row>
    <row r="2941" spans="1:6" x14ac:dyDescent="0.3">
      <c r="A2941" s="177" t="s">
        <v>874</v>
      </c>
      <c r="B2941" s="178">
        <v>44118</v>
      </c>
      <c r="C2941" s="179">
        <v>12200</v>
      </c>
      <c r="D2941" s="88" t="s">
        <v>2864</v>
      </c>
      <c r="E2941" s="184" cm="1">
        <f t="array" ref="E2941">_xlfn.IFS($D2941=$O$5,C2941*$P$5,$D2941=$O$6,$C2941*$P$6,$D2941="AZN",$C2941)</f>
        <v>22161.3</v>
      </c>
      <c r="F2941" s="183" cm="1">
        <f t="array" ref="F2941">_xlfn.IFS($D2941=$O$5,$C2941*$P$5*0.01,$D2941=$O$6,$C2941*$P$6*0.01,$D2941="AZN",$C2941*0.08)</f>
        <v>221.613</v>
      </c>
    </row>
    <row r="2942" spans="1:6" x14ac:dyDescent="0.3">
      <c r="A2942" s="177" t="s">
        <v>1066</v>
      </c>
      <c r="B2942" s="178">
        <v>43932</v>
      </c>
      <c r="C2942" s="179">
        <v>5300</v>
      </c>
      <c r="D2942" s="88" t="s">
        <v>2864</v>
      </c>
      <c r="E2942" s="184" cm="1">
        <f t="array" ref="E2942">_xlfn.IFS($D2942=$O$5,C2942*$P$5,$D2942=$O$6,$C2942*$P$6,$D2942="AZN",$C2942)</f>
        <v>9627.4500000000007</v>
      </c>
      <c r="F2942" s="183" cm="1">
        <f t="array" ref="F2942">_xlfn.IFS($D2942=$O$5,$C2942*$P$5*0.01,$D2942=$O$6,$C2942*$P$6*0.01,$D2942="AZN",$C2942*0.08)</f>
        <v>96.274500000000003</v>
      </c>
    </row>
    <row r="2943" spans="1:6" x14ac:dyDescent="0.3">
      <c r="A2943" s="177" t="s">
        <v>920</v>
      </c>
      <c r="B2943" s="178">
        <v>43745</v>
      </c>
      <c r="C2943" s="179">
        <v>8000</v>
      </c>
      <c r="D2943" s="88" t="s">
        <v>2864</v>
      </c>
      <c r="E2943" s="184" cm="1">
        <f t="array" ref="E2943">_xlfn.IFS($D2943=$O$5,C2943*$P$5,$D2943=$O$6,$C2943*$P$6,$D2943="AZN",$C2943)</f>
        <v>14532</v>
      </c>
      <c r="F2943" s="183" cm="1">
        <f t="array" ref="F2943">_xlfn.IFS($D2943=$O$5,$C2943*$P$5*0.01,$D2943=$O$6,$C2943*$P$6*0.01,$D2943="AZN",$C2943*0.08)</f>
        <v>145.32</v>
      </c>
    </row>
    <row r="2944" spans="1:6" x14ac:dyDescent="0.3">
      <c r="A2944" s="177" t="s">
        <v>1688</v>
      </c>
      <c r="B2944" s="178">
        <v>43720</v>
      </c>
      <c r="C2944" s="179">
        <v>3700</v>
      </c>
      <c r="D2944" s="88" t="s">
        <v>2864</v>
      </c>
      <c r="E2944" s="184" cm="1">
        <f t="array" ref="E2944">_xlfn.IFS($D2944=$O$5,C2944*$P$5,$D2944=$O$6,$C2944*$P$6,$D2944="AZN",$C2944)</f>
        <v>6721.05</v>
      </c>
      <c r="F2944" s="183" cm="1">
        <f t="array" ref="F2944">_xlfn.IFS($D2944=$O$5,$C2944*$P$5*0.01,$D2944=$O$6,$C2944*$P$6*0.01,$D2944="AZN",$C2944*0.08)</f>
        <v>67.210499999999996</v>
      </c>
    </row>
    <row r="2945" spans="1:6" x14ac:dyDescent="0.3">
      <c r="A2945" s="177" t="s">
        <v>510</v>
      </c>
      <c r="B2945" s="178">
        <v>43804</v>
      </c>
      <c r="C2945" s="179">
        <v>12500</v>
      </c>
      <c r="D2945" s="88" t="s">
        <v>2862</v>
      </c>
      <c r="E2945" s="184" cm="1">
        <f t="array" ref="E2945">_xlfn.IFS($D2945=$O$5,C2945*$P$5,$D2945=$O$6,$C2945*$P$6,$D2945="AZN",$C2945)</f>
        <v>12500</v>
      </c>
      <c r="F2945" s="183" cm="1">
        <f t="array" ref="F2945">_xlfn.IFS($D2945=$O$5,$C2945*$P$5*0.01,$D2945=$O$6,$C2945*$P$6*0.01,$D2945="AZN",$C2945*0.08)</f>
        <v>1000</v>
      </c>
    </row>
    <row r="2946" spans="1:6" x14ac:dyDescent="0.3">
      <c r="A2946" s="177" t="s">
        <v>170</v>
      </c>
      <c r="B2946" s="178">
        <v>44064</v>
      </c>
      <c r="C2946" s="179">
        <v>12100</v>
      </c>
      <c r="D2946" s="88" t="s">
        <v>2862</v>
      </c>
      <c r="E2946" s="184" cm="1">
        <f t="array" ref="E2946">_xlfn.IFS($D2946=$O$5,C2946*$P$5,$D2946=$O$6,$C2946*$P$6,$D2946="AZN",$C2946)</f>
        <v>12100</v>
      </c>
      <c r="F2946" s="183" cm="1">
        <f t="array" ref="F2946">_xlfn.IFS($D2946=$O$5,$C2946*$P$5*0.01,$D2946=$O$6,$C2946*$P$6*0.01,$D2946="AZN",$C2946*0.08)</f>
        <v>968</v>
      </c>
    </row>
    <row r="2947" spans="1:6" x14ac:dyDescent="0.3">
      <c r="A2947" s="177" t="s">
        <v>156</v>
      </c>
      <c r="B2947" s="178">
        <v>44087</v>
      </c>
      <c r="C2947" s="179">
        <v>6300</v>
      </c>
      <c r="D2947" s="88" t="s">
        <v>2864</v>
      </c>
      <c r="E2947" s="184" cm="1">
        <f t="array" ref="E2947">_xlfn.IFS($D2947=$O$5,C2947*$P$5,$D2947=$O$6,$C2947*$P$6,$D2947="AZN",$C2947)</f>
        <v>11443.95</v>
      </c>
      <c r="F2947" s="183" cm="1">
        <f t="array" ref="F2947">_xlfn.IFS($D2947=$O$5,$C2947*$P$5*0.01,$D2947=$O$6,$C2947*$P$6*0.01,$D2947="AZN",$C2947*0.08)</f>
        <v>114.43950000000001</v>
      </c>
    </row>
    <row r="2948" spans="1:6" x14ac:dyDescent="0.3">
      <c r="A2948" s="177" t="s">
        <v>987</v>
      </c>
      <c r="B2948" s="178">
        <v>44380</v>
      </c>
      <c r="C2948" s="179">
        <v>3400</v>
      </c>
      <c r="D2948" s="88" t="s">
        <v>2863</v>
      </c>
      <c r="E2948" s="184" cm="1">
        <f t="array" ref="E2948">_xlfn.IFS($D2948=$O$5,C2948*$P$5,$D2948=$O$6,$C2948*$P$6,$D2948="AZN",$C2948)</f>
        <v>5780</v>
      </c>
      <c r="F2948" s="183" cm="1">
        <f t="array" ref="F2948">_xlfn.IFS($D2948=$O$5,$C2948*$P$5*0.01,$D2948=$O$6,$C2948*$P$6*0.01,$D2948="AZN",$C2948*0.08)</f>
        <v>57.800000000000004</v>
      </c>
    </row>
    <row r="2949" spans="1:6" x14ac:dyDescent="0.3">
      <c r="A2949" s="177" t="s">
        <v>954</v>
      </c>
      <c r="B2949" s="178">
        <v>44106</v>
      </c>
      <c r="C2949" s="179">
        <v>9500</v>
      </c>
      <c r="D2949" s="88" t="s">
        <v>2863</v>
      </c>
      <c r="E2949" s="184" cm="1">
        <f t="array" ref="E2949">_xlfn.IFS($D2949=$O$5,C2949*$P$5,$D2949=$O$6,$C2949*$P$6,$D2949="AZN",$C2949)</f>
        <v>16150</v>
      </c>
      <c r="F2949" s="183" cm="1">
        <f t="array" ref="F2949">_xlfn.IFS($D2949=$O$5,$C2949*$P$5*0.01,$D2949=$O$6,$C2949*$P$6*0.01,$D2949="AZN",$C2949*0.08)</f>
        <v>161.5</v>
      </c>
    </row>
    <row r="2950" spans="1:6" x14ac:dyDescent="0.3">
      <c r="A2950" s="177" t="s">
        <v>1689</v>
      </c>
      <c r="B2950" s="178">
        <v>44085</v>
      </c>
      <c r="C2950" s="179">
        <v>5100</v>
      </c>
      <c r="D2950" s="88" t="s">
        <v>2863</v>
      </c>
      <c r="E2950" s="184" cm="1">
        <f t="array" ref="E2950">_xlfn.IFS($D2950=$O$5,C2950*$P$5,$D2950=$O$6,$C2950*$P$6,$D2950="AZN",$C2950)</f>
        <v>8670</v>
      </c>
      <c r="F2950" s="183" cm="1">
        <f t="array" ref="F2950">_xlfn.IFS($D2950=$O$5,$C2950*$P$5*0.01,$D2950=$O$6,$C2950*$P$6*0.01,$D2950="AZN",$C2950*0.08)</f>
        <v>86.7</v>
      </c>
    </row>
    <row r="2951" spans="1:6" x14ac:dyDescent="0.3">
      <c r="A2951" s="177" t="s">
        <v>717</v>
      </c>
      <c r="B2951" s="178">
        <v>44508</v>
      </c>
      <c r="C2951" s="179">
        <v>1800</v>
      </c>
      <c r="D2951" s="88" t="s">
        <v>2864</v>
      </c>
      <c r="E2951" s="184" cm="1">
        <f t="array" ref="E2951">_xlfn.IFS($D2951=$O$5,C2951*$P$5,$D2951=$O$6,$C2951*$P$6,$D2951="AZN",$C2951)</f>
        <v>3269.7</v>
      </c>
      <c r="F2951" s="183" cm="1">
        <f t="array" ref="F2951">_xlfn.IFS($D2951=$O$5,$C2951*$P$5*0.01,$D2951=$O$6,$C2951*$P$6*0.01,$D2951="AZN",$C2951*0.08)</f>
        <v>32.696999999999996</v>
      </c>
    </row>
    <row r="2952" spans="1:6" x14ac:dyDescent="0.3">
      <c r="A2952" s="177" t="s">
        <v>373</v>
      </c>
      <c r="B2952" s="178">
        <v>44196</v>
      </c>
      <c r="C2952" s="179">
        <v>11600</v>
      </c>
      <c r="D2952" s="88" t="s">
        <v>2862</v>
      </c>
      <c r="E2952" s="184" cm="1">
        <f t="array" ref="E2952">_xlfn.IFS($D2952=$O$5,C2952*$P$5,$D2952=$O$6,$C2952*$P$6,$D2952="AZN",$C2952)</f>
        <v>11600</v>
      </c>
      <c r="F2952" s="183" cm="1">
        <f t="array" ref="F2952">_xlfn.IFS($D2952=$O$5,$C2952*$P$5*0.01,$D2952=$O$6,$C2952*$P$6*0.01,$D2952="AZN",$C2952*0.08)</f>
        <v>928</v>
      </c>
    </row>
    <row r="2953" spans="1:6" x14ac:dyDescent="0.3">
      <c r="A2953" s="177" t="s">
        <v>399</v>
      </c>
      <c r="B2953" s="178">
        <v>44830</v>
      </c>
      <c r="C2953" s="179">
        <v>5400</v>
      </c>
      <c r="D2953" s="88" t="s">
        <v>2862</v>
      </c>
      <c r="E2953" s="184" cm="1">
        <f t="array" ref="E2953">_xlfn.IFS($D2953=$O$5,C2953*$P$5,$D2953=$O$6,$C2953*$P$6,$D2953="AZN",$C2953)</f>
        <v>5400</v>
      </c>
      <c r="F2953" s="183" cm="1">
        <f t="array" ref="F2953">_xlfn.IFS($D2953=$O$5,$C2953*$P$5*0.01,$D2953=$O$6,$C2953*$P$6*0.01,$D2953="AZN",$C2953*0.08)</f>
        <v>432</v>
      </c>
    </row>
    <row r="2954" spans="1:6" x14ac:dyDescent="0.3">
      <c r="A2954" s="177" t="s">
        <v>1690</v>
      </c>
      <c r="B2954" s="178">
        <v>43990</v>
      </c>
      <c r="C2954" s="179">
        <v>10300</v>
      </c>
      <c r="D2954" s="88" t="s">
        <v>2863</v>
      </c>
      <c r="E2954" s="184" cm="1">
        <f t="array" ref="E2954">_xlfn.IFS($D2954=$O$5,C2954*$P$5,$D2954=$O$6,$C2954*$P$6,$D2954="AZN",$C2954)</f>
        <v>17510</v>
      </c>
      <c r="F2954" s="183" cm="1">
        <f t="array" ref="F2954">_xlfn.IFS($D2954=$O$5,$C2954*$P$5*0.01,$D2954=$O$6,$C2954*$P$6*0.01,$D2954="AZN",$C2954*0.08)</f>
        <v>175.1</v>
      </c>
    </row>
    <row r="2955" spans="1:6" x14ac:dyDescent="0.3">
      <c r="A2955" s="177" t="s">
        <v>680</v>
      </c>
      <c r="B2955" s="178">
        <v>44185</v>
      </c>
      <c r="C2955" s="179">
        <v>12800</v>
      </c>
      <c r="D2955" s="88" t="s">
        <v>2863</v>
      </c>
      <c r="E2955" s="184" cm="1">
        <f t="array" ref="E2955">_xlfn.IFS($D2955=$O$5,C2955*$P$5,$D2955=$O$6,$C2955*$P$6,$D2955="AZN",$C2955)</f>
        <v>21760</v>
      </c>
      <c r="F2955" s="183" cm="1">
        <f t="array" ref="F2955">_xlfn.IFS($D2955=$O$5,$C2955*$P$5*0.01,$D2955=$O$6,$C2955*$P$6*0.01,$D2955="AZN",$C2955*0.08)</f>
        <v>217.6</v>
      </c>
    </row>
    <row r="2956" spans="1:6" x14ac:dyDescent="0.3">
      <c r="A2956" s="177" t="s">
        <v>641</v>
      </c>
      <c r="B2956" s="178">
        <v>44290</v>
      </c>
      <c r="C2956" s="179">
        <v>1400</v>
      </c>
      <c r="D2956" s="88" t="s">
        <v>2862</v>
      </c>
      <c r="E2956" s="184" cm="1">
        <f t="array" ref="E2956">_xlfn.IFS($D2956=$O$5,C2956*$P$5,$D2956=$O$6,$C2956*$P$6,$D2956="AZN",$C2956)</f>
        <v>1400</v>
      </c>
      <c r="F2956" s="183" cm="1">
        <f t="array" ref="F2956">_xlfn.IFS($D2956=$O$5,$C2956*$P$5*0.01,$D2956=$O$6,$C2956*$P$6*0.01,$D2956="AZN",$C2956*0.08)</f>
        <v>112</v>
      </c>
    </row>
    <row r="2957" spans="1:6" x14ac:dyDescent="0.3">
      <c r="A2957" s="177" t="s">
        <v>1342</v>
      </c>
      <c r="B2957" s="178">
        <v>44483</v>
      </c>
      <c r="C2957" s="179">
        <v>12500</v>
      </c>
      <c r="D2957" s="88" t="s">
        <v>2864</v>
      </c>
      <c r="E2957" s="184" cm="1">
        <f t="array" ref="E2957">_xlfn.IFS($D2957=$O$5,C2957*$P$5,$D2957=$O$6,$C2957*$P$6,$D2957="AZN",$C2957)</f>
        <v>22706.25</v>
      </c>
      <c r="F2957" s="183" cm="1">
        <f t="array" ref="F2957">_xlfn.IFS($D2957=$O$5,$C2957*$P$5*0.01,$D2957=$O$6,$C2957*$P$6*0.01,$D2957="AZN",$C2957*0.08)</f>
        <v>227.0625</v>
      </c>
    </row>
    <row r="2958" spans="1:6" x14ac:dyDescent="0.3">
      <c r="A2958" s="177" t="s">
        <v>1691</v>
      </c>
      <c r="B2958" s="178">
        <v>44580</v>
      </c>
      <c r="C2958" s="179">
        <v>1100</v>
      </c>
      <c r="D2958" s="88" t="s">
        <v>2862</v>
      </c>
      <c r="E2958" s="184" cm="1">
        <f t="array" ref="E2958">_xlfn.IFS($D2958=$O$5,C2958*$P$5,$D2958=$O$6,$C2958*$P$6,$D2958="AZN",$C2958)</f>
        <v>1100</v>
      </c>
      <c r="F2958" s="183" cm="1">
        <f t="array" ref="F2958">_xlfn.IFS($D2958=$O$5,$C2958*$P$5*0.01,$D2958=$O$6,$C2958*$P$6*0.01,$D2958="AZN",$C2958*0.08)</f>
        <v>88</v>
      </c>
    </row>
    <row r="2959" spans="1:6" x14ac:dyDescent="0.3">
      <c r="A2959" s="177" t="s">
        <v>1122</v>
      </c>
      <c r="B2959" s="178">
        <v>43922</v>
      </c>
      <c r="C2959" s="179">
        <v>6800</v>
      </c>
      <c r="D2959" s="88" t="s">
        <v>2864</v>
      </c>
      <c r="E2959" s="184" cm="1">
        <f t="array" ref="E2959">_xlfn.IFS($D2959=$O$5,C2959*$P$5,$D2959=$O$6,$C2959*$P$6,$D2959="AZN",$C2959)</f>
        <v>12352.2</v>
      </c>
      <c r="F2959" s="183" cm="1">
        <f t="array" ref="F2959">_xlfn.IFS($D2959=$O$5,$C2959*$P$5*0.01,$D2959=$O$6,$C2959*$P$6*0.01,$D2959="AZN",$C2959*0.08)</f>
        <v>123.52200000000001</v>
      </c>
    </row>
    <row r="2960" spans="1:6" x14ac:dyDescent="0.3">
      <c r="A2960" s="177" t="s">
        <v>1645</v>
      </c>
      <c r="B2960" s="178">
        <v>44634</v>
      </c>
      <c r="C2960" s="179">
        <v>4600</v>
      </c>
      <c r="D2960" s="88" t="s">
        <v>2863</v>
      </c>
      <c r="E2960" s="184" cm="1">
        <f t="array" ref="E2960">_xlfn.IFS($D2960=$O$5,C2960*$P$5,$D2960=$O$6,$C2960*$P$6,$D2960="AZN",$C2960)</f>
        <v>7820</v>
      </c>
      <c r="F2960" s="183" cm="1">
        <f t="array" ref="F2960">_xlfn.IFS($D2960=$O$5,$C2960*$P$5*0.01,$D2960=$O$6,$C2960*$P$6*0.01,$D2960="AZN",$C2960*0.08)</f>
        <v>78.2</v>
      </c>
    </row>
    <row r="2961" spans="1:6" x14ac:dyDescent="0.3">
      <c r="A2961" s="177" t="s">
        <v>1692</v>
      </c>
      <c r="B2961" s="178">
        <v>44419</v>
      </c>
      <c r="C2961" s="179">
        <v>12200</v>
      </c>
      <c r="D2961" s="88" t="s">
        <v>2862</v>
      </c>
      <c r="E2961" s="184" cm="1">
        <f t="array" ref="E2961">_xlfn.IFS($D2961=$O$5,C2961*$P$5,$D2961=$O$6,$C2961*$P$6,$D2961="AZN",$C2961)</f>
        <v>12200</v>
      </c>
      <c r="F2961" s="183" cm="1">
        <f t="array" ref="F2961">_xlfn.IFS($D2961=$O$5,$C2961*$P$5*0.01,$D2961=$O$6,$C2961*$P$6*0.01,$D2961="AZN",$C2961*0.08)</f>
        <v>976</v>
      </c>
    </row>
    <row r="2962" spans="1:6" x14ac:dyDescent="0.3">
      <c r="A2962" s="177" t="s">
        <v>607</v>
      </c>
      <c r="B2962" s="178">
        <v>44632</v>
      </c>
      <c r="C2962" s="179">
        <v>1800</v>
      </c>
      <c r="D2962" s="88" t="s">
        <v>2863</v>
      </c>
      <c r="E2962" s="184" cm="1">
        <f t="array" ref="E2962">_xlfn.IFS($D2962=$O$5,C2962*$P$5,$D2962=$O$6,$C2962*$P$6,$D2962="AZN",$C2962)</f>
        <v>3060</v>
      </c>
      <c r="F2962" s="183" cm="1">
        <f t="array" ref="F2962">_xlfn.IFS($D2962=$O$5,$C2962*$P$5*0.01,$D2962=$O$6,$C2962*$P$6*0.01,$D2962="AZN",$C2962*0.08)</f>
        <v>30.6</v>
      </c>
    </row>
    <row r="2963" spans="1:6" x14ac:dyDescent="0.3">
      <c r="A2963" s="177" t="s">
        <v>854</v>
      </c>
      <c r="B2963" s="178">
        <v>43797</v>
      </c>
      <c r="C2963" s="179">
        <v>3000</v>
      </c>
      <c r="D2963" s="88" t="s">
        <v>2863</v>
      </c>
      <c r="E2963" s="184" cm="1">
        <f t="array" ref="E2963">_xlfn.IFS($D2963=$O$5,C2963*$P$5,$D2963=$O$6,$C2963*$P$6,$D2963="AZN",$C2963)</f>
        <v>5100</v>
      </c>
      <c r="F2963" s="183" cm="1">
        <f t="array" ref="F2963">_xlfn.IFS($D2963=$O$5,$C2963*$P$5*0.01,$D2963=$O$6,$C2963*$P$6*0.01,$D2963="AZN",$C2963*0.08)</f>
        <v>51</v>
      </c>
    </row>
    <row r="2964" spans="1:6" x14ac:dyDescent="0.3">
      <c r="A2964" s="177" t="s">
        <v>1693</v>
      </c>
      <c r="B2964" s="178">
        <v>44105</v>
      </c>
      <c r="C2964" s="179">
        <v>8300</v>
      </c>
      <c r="D2964" s="88" t="s">
        <v>2862</v>
      </c>
      <c r="E2964" s="184" cm="1">
        <f t="array" ref="E2964">_xlfn.IFS($D2964=$O$5,C2964*$P$5,$D2964=$O$6,$C2964*$P$6,$D2964="AZN",$C2964)</f>
        <v>8300</v>
      </c>
      <c r="F2964" s="183" cm="1">
        <f t="array" ref="F2964">_xlfn.IFS($D2964=$O$5,$C2964*$P$5*0.01,$D2964=$O$6,$C2964*$P$6*0.01,$D2964="AZN",$C2964*0.08)</f>
        <v>664</v>
      </c>
    </row>
    <row r="2965" spans="1:6" x14ac:dyDescent="0.3">
      <c r="A2965" s="177" t="s">
        <v>401</v>
      </c>
      <c r="B2965" s="178">
        <v>43935</v>
      </c>
      <c r="C2965" s="179">
        <v>3300</v>
      </c>
      <c r="D2965" s="88" t="s">
        <v>2863</v>
      </c>
      <c r="E2965" s="184" cm="1">
        <f t="array" ref="E2965">_xlfn.IFS($D2965=$O$5,C2965*$P$5,$D2965=$O$6,$C2965*$P$6,$D2965="AZN",$C2965)</f>
        <v>5610</v>
      </c>
      <c r="F2965" s="183" cm="1">
        <f t="array" ref="F2965">_xlfn.IFS($D2965=$O$5,$C2965*$P$5*0.01,$D2965=$O$6,$C2965*$P$6*0.01,$D2965="AZN",$C2965*0.08)</f>
        <v>56.1</v>
      </c>
    </row>
    <row r="2966" spans="1:6" x14ac:dyDescent="0.3">
      <c r="A2966" s="177" t="s">
        <v>1694</v>
      </c>
      <c r="B2966" s="178">
        <v>43884</v>
      </c>
      <c r="C2966" s="179">
        <v>4700</v>
      </c>
      <c r="D2966" s="88" t="s">
        <v>2862</v>
      </c>
      <c r="E2966" s="184" cm="1">
        <f t="array" ref="E2966">_xlfn.IFS($D2966=$O$5,C2966*$P$5,$D2966=$O$6,$C2966*$P$6,$D2966="AZN",$C2966)</f>
        <v>4700</v>
      </c>
      <c r="F2966" s="183" cm="1">
        <f t="array" ref="F2966">_xlfn.IFS($D2966=$O$5,$C2966*$P$5*0.01,$D2966=$O$6,$C2966*$P$6*0.01,$D2966="AZN",$C2966*0.08)</f>
        <v>376</v>
      </c>
    </row>
    <row r="2967" spans="1:6" x14ac:dyDescent="0.3">
      <c r="A2967" s="177" t="s">
        <v>473</v>
      </c>
      <c r="B2967" s="178">
        <v>44282</v>
      </c>
      <c r="C2967" s="179">
        <v>12800</v>
      </c>
      <c r="D2967" s="88" t="s">
        <v>2862</v>
      </c>
      <c r="E2967" s="184" cm="1">
        <f t="array" ref="E2967">_xlfn.IFS($D2967=$O$5,C2967*$P$5,$D2967=$O$6,$C2967*$P$6,$D2967="AZN",$C2967)</f>
        <v>12800</v>
      </c>
      <c r="F2967" s="183" cm="1">
        <f t="array" ref="F2967">_xlfn.IFS($D2967=$O$5,$C2967*$P$5*0.01,$D2967=$O$6,$C2967*$P$6*0.01,$D2967="AZN",$C2967*0.08)</f>
        <v>1024</v>
      </c>
    </row>
    <row r="2968" spans="1:6" x14ac:dyDescent="0.3">
      <c r="A2968" s="177" t="s">
        <v>1043</v>
      </c>
      <c r="B2968" s="178">
        <v>44859</v>
      </c>
      <c r="C2968" s="179">
        <v>8100</v>
      </c>
      <c r="D2968" s="88" t="s">
        <v>2864</v>
      </c>
      <c r="E2968" s="184" cm="1">
        <f t="array" ref="E2968">_xlfn.IFS($D2968=$O$5,C2968*$P$5,$D2968=$O$6,$C2968*$P$6,$D2968="AZN",$C2968)</f>
        <v>14713.65</v>
      </c>
      <c r="F2968" s="183" cm="1">
        <f t="array" ref="F2968">_xlfn.IFS($D2968=$O$5,$C2968*$P$5*0.01,$D2968=$O$6,$C2968*$P$6*0.01,$D2968="AZN",$C2968*0.08)</f>
        <v>147.13650000000001</v>
      </c>
    </row>
    <row r="2969" spans="1:6" x14ac:dyDescent="0.3">
      <c r="A2969" s="177" t="s">
        <v>1501</v>
      </c>
      <c r="B2969" s="178">
        <v>43820</v>
      </c>
      <c r="C2969" s="179">
        <v>12100</v>
      </c>
      <c r="D2969" s="88" t="s">
        <v>2864</v>
      </c>
      <c r="E2969" s="184" cm="1">
        <f t="array" ref="E2969">_xlfn.IFS($D2969=$O$5,C2969*$P$5,$D2969=$O$6,$C2969*$P$6,$D2969="AZN",$C2969)</f>
        <v>21979.65</v>
      </c>
      <c r="F2969" s="183" cm="1">
        <f t="array" ref="F2969">_xlfn.IFS($D2969=$O$5,$C2969*$P$5*0.01,$D2969=$O$6,$C2969*$P$6*0.01,$D2969="AZN",$C2969*0.08)</f>
        <v>219.79650000000001</v>
      </c>
    </row>
    <row r="2970" spans="1:6" x14ac:dyDescent="0.3">
      <c r="A2970" s="177" t="s">
        <v>1257</v>
      </c>
      <c r="B2970" s="178">
        <v>44329</v>
      </c>
      <c r="C2970" s="179">
        <v>9900</v>
      </c>
      <c r="D2970" s="88" t="s">
        <v>2863</v>
      </c>
      <c r="E2970" s="184" cm="1">
        <f t="array" ref="E2970">_xlfn.IFS($D2970=$O$5,C2970*$P$5,$D2970=$O$6,$C2970*$P$6,$D2970="AZN",$C2970)</f>
        <v>16830</v>
      </c>
      <c r="F2970" s="183" cm="1">
        <f t="array" ref="F2970">_xlfn.IFS($D2970=$O$5,$C2970*$P$5*0.01,$D2970=$O$6,$C2970*$P$6*0.01,$D2970="AZN",$C2970*0.08)</f>
        <v>168.3</v>
      </c>
    </row>
    <row r="2971" spans="1:6" x14ac:dyDescent="0.3">
      <c r="A2971" s="177" t="s">
        <v>309</v>
      </c>
      <c r="B2971" s="178">
        <v>44247</v>
      </c>
      <c r="C2971" s="179">
        <v>9600</v>
      </c>
      <c r="D2971" s="88" t="s">
        <v>2864</v>
      </c>
      <c r="E2971" s="184" cm="1">
        <f t="array" ref="E2971">_xlfn.IFS($D2971=$O$5,C2971*$P$5,$D2971=$O$6,$C2971*$P$6,$D2971="AZN",$C2971)</f>
        <v>17438.400000000001</v>
      </c>
      <c r="F2971" s="183" cm="1">
        <f t="array" ref="F2971">_xlfn.IFS($D2971=$O$5,$C2971*$P$5*0.01,$D2971=$O$6,$C2971*$P$6*0.01,$D2971="AZN",$C2971*0.08)</f>
        <v>174.38400000000001</v>
      </c>
    </row>
    <row r="2972" spans="1:6" x14ac:dyDescent="0.3">
      <c r="A2972" s="177" t="s">
        <v>1307</v>
      </c>
      <c r="B2972" s="178">
        <v>44141</v>
      </c>
      <c r="C2972" s="179">
        <v>8000</v>
      </c>
      <c r="D2972" s="88" t="s">
        <v>2863</v>
      </c>
      <c r="E2972" s="184" cm="1">
        <f t="array" ref="E2972">_xlfn.IFS($D2972=$O$5,C2972*$P$5,$D2972=$O$6,$C2972*$P$6,$D2972="AZN",$C2972)</f>
        <v>13600</v>
      </c>
      <c r="F2972" s="183" cm="1">
        <f t="array" ref="F2972">_xlfn.IFS($D2972=$O$5,$C2972*$P$5*0.01,$D2972=$O$6,$C2972*$P$6*0.01,$D2972="AZN",$C2972*0.08)</f>
        <v>136</v>
      </c>
    </row>
    <row r="2973" spans="1:6" x14ac:dyDescent="0.3">
      <c r="A2973" s="177" t="s">
        <v>1695</v>
      </c>
      <c r="B2973" s="178">
        <v>44165</v>
      </c>
      <c r="C2973" s="179">
        <v>11900</v>
      </c>
      <c r="D2973" s="88" t="s">
        <v>2863</v>
      </c>
      <c r="E2973" s="184" cm="1">
        <f t="array" ref="E2973">_xlfn.IFS($D2973=$O$5,C2973*$P$5,$D2973=$O$6,$C2973*$P$6,$D2973="AZN",$C2973)</f>
        <v>20230</v>
      </c>
      <c r="F2973" s="183" cm="1">
        <f t="array" ref="F2973">_xlfn.IFS($D2973=$O$5,$C2973*$P$5*0.01,$D2973=$O$6,$C2973*$P$6*0.01,$D2973="AZN",$C2973*0.08)</f>
        <v>202.3</v>
      </c>
    </row>
    <row r="2974" spans="1:6" x14ac:dyDescent="0.3">
      <c r="A2974" s="177" t="s">
        <v>1618</v>
      </c>
      <c r="B2974" s="178">
        <v>44396</v>
      </c>
      <c r="C2974" s="179">
        <v>9800</v>
      </c>
      <c r="D2974" s="88" t="s">
        <v>2862</v>
      </c>
      <c r="E2974" s="184" cm="1">
        <f t="array" ref="E2974">_xlfn.IFS($D2974=$O$5,C2974*$P$5,$D2974=$O$6,$C2974*$P$6,$D2974="AZN",$C2974)</f>
        <v>9800</v>
      </c>
      <c r="F2974" s="183" cm="1">
        <f t="array" ref="F2974">_xlfn.IFS($D2974=$O$5,$C2974*$P$5*0.01,$D2974=$O$6,$C2974*$P$6*0.01,$D2974="AZN",$C2974*0.08)</f>
        <v>784</v>
      </c>
    </row>
    <row r="2975" spans="1:6" x14ac:dyDescent="0.3">
      <c r="A2975" s="177" t="s">
        <v>1696</v>
      </c>
      <c r="B2975" s="178">
        <v>44114</v>
      </c>
      <c r="C2975" s="179">
        <v>9400</v>
      </c>
      <c r="D2975" s="88" t="s">
        <v>2864</v>
      </c>
      <c r="E2975" s="184" cm="1">
        <f t="array" ref="E2975">_xlfn.IFS($D2975=$O$5,C2975*$P$5,$D2975=$O$6,$C2975*$P$6,$D2975="AZN",$C2975)</f>
        <v>17075.099999999999</v>
      </c>
      <c r="F2975" s="183" cm="1">
        <f t="array" ref="F2975">_xlfn.IFS($D2975=$O$5,$C2975*$P$5*0.01,$D2975=$O$6,$C2975*$P$6*0.01,$D2975="AZN",$C2975*0.08)</f>
        <v>170.75099999999998</v>
      </c>
    </row>
    <row r="2976" spans="1:6" x14ac:dyDescent="0.3">
      <c r="A2976" s="177" t="s">
        <v>337</v>
      </c>
      <c r="B2976" s="178">
        <v>44761</v>
      </c>
      <c r="C2976" s="179">
        <v>11800</v>
      </c>
      <c r="D2976" s="88" t="s">
        <v>2862</v>
      </c>
      <c r="E2976" s="184" cm="1">
        <f t="array" ref="E2976">_xlfn.IFS($D2976=$O$5,C2976*$P$5,$D2976=$O$6,$C2976*$P$6,$D2976="AZN",$C2976)</f>
        <v>11800</v>
      </c>
      <c r="F2976" s="183" cm="1">
        <f t="array" ref="F2976">_xlfn.IFS($D2976=$O$5,$C2976*$P$5*0.01,$D2976=$O$6,$C2976*$P$6*0.01,$D2976="AZN",$C2976*0.08)</f>
        <v>944</v>
      </c>
    </row>
    <row r="2977" spans="1:6" x14ac:dyDescent="0.3">
      <c r="A2977" s="177" t="s">
        <v>472</v>
      </c>
      <c r="B2977" s="178">
        <v>44160</v>
      </c>
      <c r="C2977" s="179">
        <v>4400</v>
      </c>
      <c r="D2977" s="88" t="s">
        <v>2863</v>
      </c>
      <c r="E2977" s="184" cm="1">
        <f t="array" ref="E2977">_xlfn.IFS($D2977=$O$5,C2977*$P$5,$D2977=$O$6,$C2977*$P$6,$D2977="AZN",$C2977)</f>
        <v>7480</v>
      </c>
      <c r="F2977" s="183" cm="1">
        <f t="array" ref="F2977">_xlfn.IFS($D2977=$O$5,$C2977*$P$5*0.01,$D2977=$O$6,$C2977*$P$6*0.01,$D2977="AZN",$C2977*0.08)</f>
        <v>74.8</v>
      </c>
    </row>
    <row r="2978" spans="1:6" x14ac:dyDescent="0.3">
      <c r="A2978" s="177" t="s">
        <v>366</v>
      </c>
      <c r="B2978" s="178">
        <v>44318</v>
      </c>
      <c r="C2978" s="179">
        <v>7600</v>
      </c>
      <c r="D2978" s="88" t="s">
        <v>2864</v>
      </c>
      <c r="E2978" s="184" cm="1">
        <f t="array" ref="E2978">_xlfn.IFS($D2978=$O$5,C2978*$P$5,$D2978=$O$6,$C2978*$P$6,$D2978="AZN",$C2978)</f>
        <v>13805.4</v>
      </c>
      <c r="F2978" s="183" cm="1">
        <f t="array" ref="F2978">_xlfn.IFS($D2978=$O$5,$C2978*$P$5*0.01,$D2978=$O$6,$C2978*$P$6*0.01,$D2978="AZN",$C2978*0.08)</f>
        <v>138.054</v>
      </c>
    </row>
    <row r="2979" spans="1:6" x14ac:dyDescent="0.3">
      <c r="A2979" s="177" t="s">
        <v>1033</v>
      </c>
      <c r="B2979" s="178">
        <v>43910</v>
      </c>
      <c r="C2979" s="179">
        <v>2100</v>
      </c>
      <c r="D2979" s="88" t="s">
        <v>2864</v>
      </c>
      <c r="E2979" s="184" cm="1">
        <f t="array" ref="E2979">_xlfn.IFS($D2979=$O$5,C2979*$P$5,$D2979=$O$6,$C2979*$P$6,$D2979="AZN",$C2979)</f>
        <v>3814.65</v>
      </c>
      <c r="F2979" s="183" cm="1">
        <f t="array" ref="F2979">_xlfn.IFS($D2979=$O$5,$C2979*$P$5*0.01,$D2979=$O$6,$C2979*$P$6*0.01,$D2979="AZN",$C2979*0.08)</f>
        <v>38.146500000000003</v>
      </c>
    </row>
    <row r="2980" spans="1:6" x14ac:dyDescent="0.3">
      <c r="A2980" s="177" t="s">
        <v>996</v>
      </c>
      <c r="B2980" s="178">
        <v>43977</v>
      </c>
      <c r="C2980" s="179">
        <v>7100</v>
      </c>
      <c r="D2980" s="88" t="s">
        <v>2864</v>
      </c>
      <c r="E2980" s="184" cm="1">
        <f t="array" ref="E2980">_xlfn.IFS($D2980=$O$5,C2980*$P$5,$D2980=$O$6,$C2980*$P$6,$D2980="AZN",$C2980)</f>
        <v>12897.15</v>
      </c>
      <c r="F2980" s="183" cm="1">
        <f t="array" ref="F2980">_xlfn.IFS($D2980=$O$5,$C2980*$P$5*0.01,$D2980=$O$6,$C2980*$P$6*0.01,$D2980="AZN",$C2980*0.08)</f>
        <v>128.97149999999999</v>
      </c>
    </row>
    <row r="2981" spans="1:6" x14ac:dyDescent="0.3">
      <c r="A2981" s="177" t="s">
        <v>1697</v>
      </c>
      <c r="B2981" s="178">
        <v>44167</v>
      </c>
      <c r="C2981" s="179">
        <v>11700</v>
      </c>
      <c r="D2981" s="88" t="s">
        <v>2862</v>
      </c>
      <c r="E2981" s="184" cm="1">
        <f t="array" ref="E2981">_xlfn.IFS($D2981=$O$5,C2981*$P$5,$D2981=$O$6,$C2981*$P$6,$D2981="AZN",$C2981)</f>
        <v>11700</v>
      </c>
      <c r="F2981" s="183" cm="1">
        <f t="array" ref="F2981">_xlfn.IFS($D2981=$O$5,$C2981*$P$5*0.01,$D2981=$O$6,$C2981*$P$6*0.01,$D2981="AZN",$C2981*0.08)</f>
        <v>936</v>
      </c>
    </row>
    <row r="2982" spans="1:6" x14ac:dyDescent="0.3">
      <c r="A2982" s="177" t="s">
        <v>372</v>
      </c>
      <c r="B2982" s="178">
        <v>44508</v>
      </c>
      <c r="C2982" s="179">
        <v>1300</v>
      </c>
      <c r="D2982" s="88" t="s">
        <v>2862</v>
      </c>
      <c r="E2982" s="184" cm="1">
        <f t="array" ref="E2982">_xlfn.IFS($D2982=$O$5,C2982*$P$5,$D2982=$O$6,$C2982*$P$6,$D2982="AZN",$C2982)</f>
        <v>1300</v>
      </c>
      <c r="F2982" s="183" cm="1">
        <f t="array" ref="F2982">_xlfn.IFS($D2982=$O$5,$C2982*$P$5*0.01,$D2982=$O$6,$C2982*$P$6*0.01,$D2982="AZN",$C2982*0.08)</f>
        <v>104</v>
      </c>
    </row>
    <row r="2983" spans="1:6" x14ac:dyDescent="0.3">
      <c r="A2983" s="177" t="s">
        <v>1698</v>
      </c>
      <c r="B2983" s="178">
        <v>44572</v>
      </c>
      <c r="C2983" s="179">
        <v>1900</v>
      </c>
      <c r="D2983" s="88" t="s">
        <v>2863</v>
      </c>
      <c r="E2983" s="184" cm="1">
        <f t="array" ref="E2983">_xlfn.IFS($D2983=$O$5,C2983*$P$5,$D2983=$O$6,$C2983*$P$6,$D2983="AZN",$C2983)</f>
        <v>3230</v>
      </c>
      <c r="F2983" s="183" cm="1">
        <f t="array" ref="F2983">_xlfn.IFS($D2983=$O$5,$C2983*$P$5*0.01,$D2983=$O$6,$C2983*$P$6*0.01,$D2983="AZN",$C2983*0.08)</f>
        <v>32.299999999999997</v>
      </c>
    </row>
    <row r="2984" spans="1:6" x14ac:dyDescent="0.3">
      <c r="A2984" s="177" t="s">
        <v>1394</v>
      </c>
      <c r="B2984" s="178">
        <v>44328</v>
      </c>
      <c r="C2984" s="179">
        <v>4800</v>
      </c>
      <c r="D2984" s="88" t="s">
        <v>2863</v>
      </c>
      <c r="E2984" s="184" cm="1">
        <f t="array" ref="E2984">_xlfn.IFS($D2984=$O$5,C2984*$P$5,$D2984=$O$6,$C2984*$P$6,$D2984="AZN",$C2984)</f>
        <v>8160</v>
      </c>
      <c r="F2984" s="183" cm="1">
        <f t="array" ref="F2984">_xlfn.IFS($D2984=$O$5,$C2984*$P$5*0.01,$D2984=$O$6,$C2984*$P$6*0.01,$D2984="AZN",$C2984*0.08)</f>
        <v>81.600000000000009</v>
      </c>
    </row>
    <row r="2985" spans="1:6" x14ac:dyDescent="0.3">
      <c r="A2985" s="177" t="s">
        <v>732</v>
      </c>
      <c r="B2985" s="178">
        <v>44429</v>
      </c>
      <c r="C2985" s="179">
        <v>6000</v>
      </c>
      <c r="D2985" s="88" t="s">
        <v>2863</v>
      </c>
      <c r="E2985" s="184" cm="1">
        <f t="array" ref="E2985">_xlfn.IFS($D2985=$O$5,C2985*$P$5,$D2985=$O$6,$C2985*$P$6,$D2985="AZN",$C2985)</f>
        <v>10200</v>
      </c>
      <c r="F2985" s="183" cm="1">
        <f t="array" ref="F2985">_xlfn.IFS($D2985=$O$5,$C2985*$P$5*0.01,$D2985=$O$6,$C2985*$P$6*0.01,$D2985="AZN",$C2985*0.08)</f>
        <v>102</v>
      </c>
    </row>
    <row r="2986" spans="1:6" x14ac:dyDescent="0.3">
      <c r="A2986" s="177" t="s">
        <v>431</v>
      </c>
      <c r="B2986" s="178">
        <v>43923</v>
      </c>
      <c r="C2986" s="179">
        <v>2800</v>
      </c>
      <c r="D2986" s="88" t="s">
        <v>2862</v>
      </c>
      <c r="E2986" s="184" cm="1">
        <f t="array" ref="E2986">_xlfn.IFS($D2986=$O$5,C2986*$P$5,$D2986=$O$6,$C2986*$P$6,$D2986="AZN",$C2986)</f>
        <v>2800</v>
      </c>
      <c r="F2986" s="183" cm="1">
        <f t="array" ref="F2986">_xlfn.IFS($D2986=$O$5,$C2986*$P$5*0.01,$D2986=$O$6,$C2986*$P$6*0.01,$D2986="AZN",$C2986*0.08)</f>
        <v>224</v>
      </c>
    </row>
    <row r="2987" spans="1:6" x14ac:dyDescent="0.3">
      <c r="A2987" s="177" t="s">
        <v>1699</v>
      </c>
      <c r="B2987" s="178">
        <v>44381</v>
      </c>
      <c r="C2987" s="179">
        <v>6300</v>
      </c>
      <c r="D2987" s="88" t="s">
        <v>2863</v>
      </c>
      <c r="E2987" s="184" cm="1">
        <f t="array" ref="E2987">_xlfn.IFS($D2987=$O$5,C2987*$P$5,$D2987=$O$6,$C2987*$P$6,$D2987="AZN",$C2987)</f>
        <v>10710</v>
      </c>
      <c r="F2987" s="183" cm="1">
        <f t="array" ref="F2987">_xlfn.IFS($D2987=$O$5,$C2987*$P$5*0.01,$D2987=$O$6,$C2987*$P$6*0.01,$D2987="AZN",$C2987*0.08)</f>
        <v>107.10000000000001</v>
      </c>
    </row>
    <row r="2988" spans="1:6" x14ac:dyDescent="0.3">
      <c r="A2988" s="177" t="s">
        <v>1700</v>
      </c>
      <c r="B2988" s="178">
        <v>44045</v>
      </c>
      <c r="C2988" s="179">
        <v>5200</v>
      </c>
      <c r="D2988" s="88" t="s">
        <v>2862</v>
      </c>
      <c r="E2988" s="184" cm="1">
        <f t="array" ref="E2988">_xlfn.IFS($D2988=$O$5,C2988*$P$5,$D2988=$O$6,$C2988*$P$6,$D2988="AZN",$C2988)</f>
        <v>5200</v>
      </c>
      <c r="F2988" s="183" cm="1">
        <f t="array" ref="F2988">_xlfn.IFS($D2988=$O$5,$C2988*$P$5*0.01,$D2988=$O$6,$C2988*$P$6*0.01,$D2988="AZN",$C2988*0.08)</f>
        <v>416</v>
      </c>
    </row>
    <row r="2989" spans="1:6" x14ac:dyDescent="0.3">
      <c r="A2989" s="177" t="s">
        <v>202</v>
      </c>
      <c r="B2989" s="178">
        <v>44072</v>
      </c>
      <c r="C2989" s="179">
        <v>8800</v>
      </c>
      <c r="D2989" s="88" t="s">
        <v>2862</v>
      </c>
      <c r="E2989" s="184" cm="1">
        <f t="array" ref="E2989">_xlfn.IFS($D2989=$O$5,C2989*$P$5,$D2989=$O$6,$C2989*$P$6,$D2989="AZN",$C2989)</f>
        <v>8800</v>
      </c>
      <c r="F2989" s="183" cm="1">
        <f t="array" ref="F2989">_xlfn.IFS($D2989=$O$5,$C2989*$P$5*0.01,$D2989=$O$6,$C2989*$P$6*0.01,$D2989="AZN",$C2989*0.08)</f>
        <v>704</v>
      </c>
    </row>
    <row r="2990" spans="1:6" x14ac:dyDescent="0.3">
      <c r="A2990" s="177" t="s">
        <v>770</v>
      </c>
      <c r="B2990" s="178">
        <v>43847</v>
      </c>
      <c r="C2990" s="179">
        <v>12000</v>
      </c>
      <c r="D2990" s="88" t="s">
        <v>2862</v>
      </c>
      <c r="E2990" s="184" cm="1">
        <f t="array" ref="E2990">_xlfn.IFS($D2990=$O$5,C2990*$P$5,$D2990=$O$6,$C2990*$P$6,$D2990="AZN",$C2990)</f>
        <v>12000</v>
      </c>
      <c r="F2990" s="183" cm="1">
        <f t="array" ref="F2990">_xlfn.IFS($D2990=$O$5,$C2990*$P$5*0.01,$D2990=$O$6,$C2990*$P$6*0.01,$D2990="AZN",$C2990*0.08)</f>
        <v>960</v>
      </c>
    </row>
    <row r="2991" spans="1:6" x14ac:dyDescent="0.3">
      <c r="A2991" s="177" t="s">
        <v>1407</v>
      </c>
      <c r="B2991" s="178">
        <v>44287</v>
      </c>
      <c r="C2991" s="179">
        <v>12100</v>
      </c>
      <c r="D2991" s="88" t="s">
        <v>2862</v>
      </c>
      <c r="E2991" s="184" cm="1">
        <f t="array" ref="E2991">_xlfn.IFS($D2991=$O$5,C2991*$P$5,$D2991=$O$6,$C2991*$P$6,$D2991="AZN",$C2991)</f>
        <v>12100</v>
      </c>
      <c r="F2991" s="183" cm="1">
        <f t="array" ref="F2991">_xlfn.IFS($D2991=$O$5,$C2991*$P$5*0.01,$D2991=$O$6,$C2991*$P$6*0.01,$D2991="AZN",$C2991*0.08)</f>
        <v>968</v>
      </c>
    </row>
    <row r="2992" spans="1:6" x14ac:dyDescent="0.3">
      <c r="A2992" s="177" t="s">
        <v>383</v>
      </c>
      <c r="B2992" s="178">
        <v>44201</v>
      </c>
      <c r="C2992" s="179">
        <v>7400</v>
      </c>
      <c r="D2992" s="88" t="s">
        <v>2864</v>
      </c>
      <c r="E2992" s="184" cm="1">
        <f t="array" ref="E2992">_xlfn.IFS($D2992=$O$5,C2992*$P$5,$D2992=$O$6,$C2992*$P$6,$D2992="AZN",$C2992)</f>
        <v>13442.1</v>
      </c>
      <c r="F2992" s="183" cm="1">
        <f t="array" ref="F2992">_xlfn.IFS($D2992=$O$5,$C2992*$P$5*0.01,$D2992=$O$6,$C2992*$P$6*0.01,$D2992="AZN",$C2992*0.08)</f>
        <v>134.42099999999999</v>
      </c>
    </row>
    <row r="2993" spans="1:6" x14ac:dyDescent="0.3">
      <c r="A2993" s="177" t="s">
        <v>1388</v>
      </c>
      <c r="B2993" s="178">
        <v>44286</v>
      </c>
      <c r="C2993" s="179">
        <v>4700</v>
      </c>
      <c r="D2993" s="88" t="s">
        <v>2862</v>
      </c>
      <c r="E2993" s="184" cm="1">
        <f t="array" ref="E2993">_xlfn.IFS($D2993=$O$5,C2993*$P$5,$D2993=$O$6,$C2993*$P$6,$D2993="AZN",$C2993)</f>
        <v>4700</v>
      </c>
      <c r="F2993" s="183" cm="1">
        <f t="array" ref="F2993">_xlfn.IFS($D2993=$O$5,$C2993*$P$5*0.01,$D2993=$O$6,$C2993*$P$6*0.01,$D2993="AZN",$C2993*0.08)</f>
        <v>376</v>
      </c>
    </row>
    <row r="2994" spans="1:6" x14ac:dyDescent="0.3">
      <c r="A2994" s="177" t="s">
        <v>444</v>
      </c>
      <c r="B2994" s="178">
        <v>44048</v>
      </c>
      <c r="C2994" s="179">
        <v>5800</v>
      </c>
      <c r="D2994" s="88" t="s">
        <v>2862</v>
      </c>
      <c r="E2994" s="184" cm="1">
        <f t="array" ref="E2994">_xlfn.IFS($D2994=$O$5,C2994*$P$5,$D2994=$O$6,$C2994*$P$6,$D2994="AZN",$C2994)</f>
        <v>5800</v>
      </c>
      <c r="F2994" s="183" cm="1">
        <f t="array" ref="F2994">_xlfn.IFS($D2994=$O$5,$C2994*$P$5*0.01,$D2994=$O$6,$C2994*$P$6*0.01,$D2994="AZN",$C2994*0.08)</f>
        <v>464</v>
      </c>
    </row>
    <row r="2995" spans="1:6" x14ac:dyDescent="0.3">
      <c r="A2995" s="177" t="s">
        <v>699</v>
      </c>
      <c r="B2995" s="178">
        <v>44502</v>
      </c>
      <c r="C2995" s="179">
        <v>4300</v>
      </c>
      <c r="D2995" s="88" t="s">
        <v>2863</v>
      </c>
      <c r="E2995" s="184" cm="1">
        <f t="array" ref="E2995">_xlfn.IFS($D2995=$O$5,C2995*$P$5,$D2995=$O$6,$C2995*$P$6,$D2995="AZN",$C2995)</f>
        <v>7310</v>
      </c>
      <c r="F2995" s="183" cm="1">
        <f t="array" ref="F2995">_xlfn.IFS($D2995=$O$5,$C2995*$P$5*0.01,$D2995=$O$6,$C2995*$P$6*0.01,$D2995="AZN",$C2995*0.08)</f>
        <v>73.100000000000009</v>
      </c>
    </row>
    <row r="2996" spans="1:6" x14ac:dyDescent="0.3">
      <c r="A2996" s="177" t="s">
        <v>581</v>
      </c>
      <c r="B2996" s="178">
        <v>43911</v>
      </c>
      <c r="C2996" s="179">
        <v>2100</v>
      </c>
      <c r="D2996" s="88" t="s">
        <v>2862</v>
      </c>
      <c r="E2996" s="184" cm="1">
        <f t="array" ref="E2996">_xlfn.IFS($D2996=$O$5,C2996*$P$5,$D2996=$O$6,$C2996*$P$6,$D2996="AZN",$C2996)</f>
        <v>2100</v>
      </c>
      <c r="F2996" s="183" cm="1">
        <f t="array" ref="F2996">_xlfn.IFS($D2996=$O$5,$C2996*$P$5*0.01,$D2996=$O$6,$C2996*$P$6*0.01,$D2996="AZN",$C2996*0.08)</f>
        <v>168</v>
      </c>
    </row>
    <row r="2997" spans="1:6" x14ac:dyDescent="0.3">
      <c r="A2997" s="177" t="s">
        <v>1258</v>
      </c>
      <c r="B2997" s="178">
        <v>44057</v>
      </c>
      <c r="C2997" s="179">
        <v>3700</v>
      </c>
      <c r="D2997" s="88" t="s">
        <v>2864</v>
      </c>
      <c r="E2997" s="184" cm="1">
        <f t="array" ref="E2997">_xlfn.IFS($D2997=$O$5,C2997*$P$5,$D2997=$O$6,$C2997*$P$6,$D2997="AZN",$C2997)</f>
        <v>6721.05</v>
      </c>
      <c r="F2997" s="183" cm="1">
        <f t="array" ref="F2997">_xlfn.IFS($D2997=$O$5,$C2997*$P$5*0.01,$D2997=$O$6,$C2997*$P$6*0.01,$D2997="AZN",$C2997*0.08)</f>
        <v>67.210499999999996</v>
      </c>
    </row>
    <row r="2998" spans="1:6" x14ac:dyDescent="0.3">
      <c r="A2998" s="177" t="s">
        <v>1701</v>
      </c>
      <c r="B2998" s="178">
        <v>44378</v>
      </c>
      <c r="C2998" s="179">
        <v>8200</v>
      </c>
      <c r="D2998" s="88" t="s">
        <v>2864</v>
      </c>
      <c r="E2998" s="184" cm="1">
        <f t="array" ref="E2998">_xlfn.IFS($D2998=$O$5,C2998*$P$5,$D2998=$O$6,$C2998*$P$6,$D2998="AZN",$C2998)</f>
        <v>14895.3</v>
      </c>
      <c r="F2998" s="183" cm="1">
        <f t="array" ref="F2998">_xlfn.IFS($D2998=$O$5,$C2998*$P$5*0.01,$D2998=$O$6,$C2998*$P$6*0.01,$D2998="AZN",$C2998*0.08)</f>
        <v>148.953</v>
      </c>
    </row>
    <row r="2999" spans="1:6" x14ac:dyDescent="0.3">
      <c r="A2999" s="177" t="s">
        <v>1702</v>
      </c>
      <c r="B2999" s="178">
        <v>44252</v>
      </c>
      <c r="C2999" s="179">
        <v>5900</v>
      </c>
      <c r="D2999" s="88" t="s">
        <v>2864</v>
      </c>
      <c r="E2999" s="184" cm="1">
        <f t="array" ref="E2999">_xlfn.IFS($D2999=$O$5,C2999*$P$5,$D2999=$O$6,$C2999*$P$6,$D2999="AZN",$C2999)</f>
        <v>10717.35</v>
      </c>
      <c r="F2999" s="183" cm="1">
        <f t="array" ref="F2999">_xlfn.IFS($D2999=$O$5,$C2999*$P$5*0.01,$D2999=$O$6,$C2999*$P$6*0.01,$D2999="AZN",$C2999*0.08)</f>
        <v>107.1735</v>
      </c>
    </row>
    <row r="3000" spans="1:6" x14ac:dyDescent="0.3">
      <c r="A3000" s="177" t="s">
        <v>805</v>
      </c>
      <c r="B3000" s="178">
        <v>43625</v>
      </c>
      <c r="C3000" s="179">
        <v>9500</v>
      </c>
      <c r="D3000" s="88" t="s">
        <v>2863</v>
      </c>
      <c r="E3000" s="184" cm="1">
        <f t="array" ref="E3000">_xlfn.IFS($D3000=$O$5,C3000*$P$5,$D3000=$O$6,$C3000*$P$6,$D3000="AZN",$C3000)</f>
        <v>16150</v>
      </c>
      <c r="F3000" s="183" cm="1">
        <f t="array" ref="F3000">_xlfn.IFS($D3000=$O$5,$C3000*$P$5*0.01,$D3000=$O$6,$C3000*$P$6*0.01,$D3000="AZN",$C3000*0.08)</f>
        <v>161.5</v>
      </c>
    </row>
    <row r="3001" spans="1:6" x14ac:dyDescent="0.3">
      <c r="A3001" s="177" t="s">
        <v>1330</v>
      </c>
      <c r="B3001" s="178">
        <v>44269</v>
      </c>
      <c r="C3001" s="179">
        <v>6300</v>
      </c>
      <c r="D3001" s="88" t="s">
        <v>2862</v>
      </c>
      <c r="E3001" s="184" cm="1">
        <f t="array" ref="E3001">_xlfn.IFS($D3001=$O$5,C3001*$P$5,$D3001=$O$6,$C3001*$P$6,$D3001="AZN",$C3001)</f>
        <v>6300</v>
      </c>
      <c r="F3001" s="183" cm="1">
        <f t="array" ref="F3001">_xlfn.IFS($D3001=$O$5,$C3001*$P$5*0.01,$D3001=$O$6,$C3001*$P$6*0.01,$D3001="AZN",$C3001*0.08)</f>
        <v>504</v>
      </c>
    </row>
    <row r="3002" spans="1:6" x14ac:dyDescent="0.3">
      <c r="A3002" s="177" t="s">
        <v>1703</v>
      </c>
      <c r="B3002" s="178">
        <v>44435</v>
      </c>
      <c r="C3002" s="179">
        <v>10800</v>
      </c>
      <c r="D3002" s="88" t="s">
        <v>2864</v>
      </c>
      <c r="E3002" s="184" cm="1">
        <f t="array" ref="E3002">_xlfn.IFS($D3002=$O$5,C3002*$P$5,$D3002=$O$6,$C3002*$P$6,$D3002="AZN",$C3002)</f>
        <v>19618.2</v>
      </c>
      <c r="F3002" s="183" cm="1">
        <f t="array" ref="F3002">_xlfn.IFS($D3002=$O$5,$C3002*$P$5*0.01,$D3002=$O$6,$C3002*$P$6*0.01,$D3002="AZN",$C3002*0.08)</f>
        <v>196.18200000000002</v>
      </c>
    </row>
    <row r="3003" spans="1:6" x14ac:dyDescent="0.3">
      <c r="A3003" s="177" t="s">
        <v>817</v>
      </c>
      <c r="B3003" s="178">
        <v>44287</v>
      </c>
      <c r="C3003" s="179">
        <v>10300</v>
      </c>
      <c r="D3003" s="88" t="s">
        <v>2863</v>
      </c>
      <c r="E3003" s="184" cm="1">
        <f t="array" ref="E3003">_xlfn.IFS($D3003=$O$5,C3003*$P$5,$D3003=$O$6,$C3003*$P$6,$D3003="AZN",$C3003)</f>
        <v>17510</v>
      </c>
      <c r="F3003" s="183" cm="1">
        <f t="array" ref="F3003">_xlfn.IFS($D3003=$O$5,$C3003*$P$5*0.01,$D3003=$O$6,$C3003*$P$6*0.01,$D3003="AZN",$C3003*0.08)</f>
        <v>175.1</v>
      </c>
    </row>
    <row r="3004" spans="1:6" x14ac:dyDescent="0.3">
      <c r="A3004" s="177" t="s">
        <v>414</v>
      </c>
      <c r="B3004" s="178">
        <v>43492</v>
      </c>
      <c r="C3004" s="179">
        <v>10400</v>
      </c>
      <c r="D3004" s="88" t="s">
        <v>2864</v>
      </c>
      <c r="E3004" s="184" cm="1">
        <f t="array" ref="E3004">_xlfn.IFS($D3004=$O$5,C3004*$P$5,$D3004=$O$6,$C3004*$P$6,$D3004="AZN",$C3004)</f>
        <v>18891.599999999999</v>
      </c>
      <c r="F3004" s="183" cm="1">
        <f t="array" ref="F3004">_xlfn.IFS($D3004=$O$5,$C3004*$P$5*0.01,$D3004=$O$6,$C3004*$P$6*0.01,$D3004="AZN",$C3004*0.08)</f>
        <v>188.916</v>
      </c>
    </row>
    <row r="3005" spans="1:6" x14ac:dyDescent="0.3">
      <c r="A3005" s="177" t="s">
        <v>1492</v>
      </c>
      <c r="B3005" s="178">
        <v>44251</v>
      </c>
      <c r="C3005" s="179">
        <v>8700</v>
      </c>
      <c r="D3005" s="88" t="s">
        <v>2864</v>
      </c>
      <c r="E3005" s="184" cm="1">
        <f t="array" ref="E3005">_xlfn.IFS($D3005=$O$5,C3005*$P$5,$D3005=$O$6,$C3005*$P$6,$D3005="AZN",$C3005)</f>
        <v>15803.55</v>
      </c>
      <c r="F3005" s="183" cm="1">
        <f t="array" ref="F3005">_xlfn.IFS($D3005=$O$5,$C3005*$P$5*0.01,$D3005=$O$6,$C3005*$P$6*0.01,$D3005="AZN",$C3005*0.08)</f>
        <v>158.03549999999998</v>
      </c>
    </row>
    <row r="3006" spans="1:6" x14ac:dyDescent="0.3">
      <c r="A3006" s="177" t="s">
        <v>1704</v>
      </c>
      <c r="B3006" s="178">
        <v>44173</v>
      </c>
      <c r="C3006" s="179">
        <v>5600</v>
      </c>
      <c r="D3006" s="88" t="s">
        <v>2864</v>
      </c>
      <c r="E3006" s="184" cm="1">
        <f t="array" ref="E3006">_xlfn.IFS($D3006=$O$5,C3006*$P$5,$D3006=$O$6,$C3006*$P$6,$D3006="AZN",$C3006)</f>
        <v>10172.4</v>
      </c>
      <c r="F3006" s="183" cm="1">
        <f t="array" ref="F3006">_xlfn.IFS($D3006=$O$5,$C3006*$P$5*0.01,$D3006=$O$6,$C3006*$P$6*0.01,$D3006="AZN",$C3006*0.08)</f>
        <v>101.724</v>
      </c>
    </row>
    <row r="3007" spans="1:6" x14ac:dyDescent="0.3">
      <c r="A3007" s="177" t="s">
        <v>196</v>
      </c>
      <c r="B3007" s="178">
        <v>43906</v>
      </c>
      <c r="C3007" s="179">
        <v>6500</v>
      </c>
      <c r="D3007" s="88" t="s">
        <v>2863</v>
      </c>
      <c r="E3007" s="184" cm="1">
        <f t="array" ref="E3007">_xlfn.IFS($D3007=$O$5,C3007*$P$5,$D3007=$O$6,$C3007*$P$6,$D3007="AZN",$C3007)</f>
        <v>11050</v>
      </c>
      <c r="F3007" s="183" cm="1">
        <f t="array" ref="F3007">_xlfn.IFS($D3007=$O$5,$C3007*$P$5*0.01,$D3007=$O$6,$C3007*$P$6*0.01,$D3007="AZN",$C3007*0.08)</f>
        <v>110.5</v>
      </c>
    </row>
    <row r="3008" spans="1:6" x14ac:dyDescent="0.3">
      <c r="A3008" s="177" t="s">
        <v>594</v>
      </c>
      <c r="B3008" s="178">
        <v>44109</v>
      </c>
      <c r="C3008" s="179">
        <v>3100</v>
      </c>
      <c r="D3008" s="88" t="s">
        <v>2862</v>
      </c>
      <c r="E3008" s="184" cm="1">
        <f t="array" ref="E3008">_xlfn.IFS($D3008=$O$5,C3008*$P$5,$D3008=$O$6,$C3008*$P$6,$D3008="AZN",$C3008)</f>
        <v>3100</v>
      </c>
      <c r="F3008" s="183" cm="1">
        <f t="array" ref="F3008">_xlfn.IFS($D3008=$O$5,$C3008*$P$5*0.01,$D3008=$O$6,$C3008*$P$6*0.01,$D3008="AZN",$C3008*0.08)</f>
        <v>248</v>
      </c>
    </row>
    <row r="3009" spans="1:6" x14ac:dyDescent="0.3">
      <c r="A3009" s="177" t="s">
        <v>1705</v>
      </c>
      <c r="B3009" s="178">
        <v>43942</v>
      </c>
      <c r="C3009" s="179">
        <v>4200</v>
      </c>
      <c r="D3009" s="88" t="s">
        <v>2864</v>
      </c>
      <c r="E3009" s="184" cm="1">
        <f t="array" ref="E3009">_xlfn.IFS($D3009=$O$5,C3009*$P$5,$D3009=$O$6,$C3009*$P$6,$D3009="AZN",$C3009)</f>
        <v>7629.3</v>
      </c>
      <c r="F3009" s="183" cm="1">
        <f t="array" ref="F3009">_xlfn.IFS($D3009=$O$5,$C3009*$P$5*0.01,$D3009=$O$6,$C3009*$P$6*0.01,$D3009="AZN",$C3009*0.08)</f>
        <v>76.293000000000006</v>
      </c>
    </row>
    <row r="3010" spans="1:6" x14ac:dyDescent="0.3">
      <c r="A3010" s="177" t="s">
        <v>246</v>
      </c>
      <c r="B3010" s="178">
        <v>44272</v>
      </c>
      <c r="C3010" s="179">
        <v>5800</v>
      </c>
      <c r="D3010" s="88" t="s">
        <v>2864</v>
      </c>
      <c r="E3010" s="184" cm="1">
        <f t="array" ref="E3010">_xlfn.IFS($D3010=$O$5,C3010*$P$5,$D3010=$O$6,$C3010*$P$6,$D3010="AZN",$C3010)</f>
        <v>10535.7</v>
      </c>
      <c r="F3010" s="183" cm="1">
        <f t="array" ref="F3010">_xlfn.IFS($D3010=$O$5,$C3010*$P$5*0.01,$D3010=$O$6,$C3010*$P$6*0.01,$D3010="AZN",$C3010*0.08)</f>
        <v>105.35700000000001</v>
      </c>
    </row>
    <row r="3011" spans="1:6" x14ac:dyDescent="0.3">
      <c r="A3011" s="177" t="s">
        <v>1148</v>
      </c>
      <c r="B3011" s="178">
        <v>44602</v>
      </c>
      <c r="C3011" s="179">
        <v>10200</v>
      </c>
      <c r="D3011" s="88" t="s">
        <v>2862</v>
      </c>
      <c r="E3011" s="184" cm="1">
        <f t="array" ref="E3011">_xlfn.IFS($D3011=$O$5,C3011*$P$5,$D3011=$O$6,$C3011*$P$6,$D3011="AZN",$C3011)</f>
        <v>10200</v>
      </c>
      <c r="F3011" s="183" cm="1">
        <f t="array" ref="F3011">_xlfn.IFS($D3011=$O$5,$C3011*$P$5*0.01,$D3011=$O$6,$C3011*$P$6*0.01,$D3011="AZN",$C3011*0.08)</f>
        <v>816</v>
      </c>
    </row>
    <row r="3012" spans="1:6" x14ac:dyDescent="0.3">
      <c r="A3012" s="177" t="s">
        <v>1346</v>
      </c>
      <c r="B3012" s="178">
        <v>44203</v>
      </c>
      <c r="C3012" s="179">
        <v>11600</v>
      </c>
      <c r="D3012" s="88" t="s">
        <v>2864</v>
      </c>
      <c r="E3012" s="184" cm="1">
        <f t="array" ref="E3012">_xlfn.IFS($D3012=$O$5,C3012*$P$5,$D3012=$O$6,$C3012*$P$6,$D3012="AZN",$C3012)</f>
        <v>21071.4</v>
      </c>
      <c r="F3012" s="183" cm="1">
        <f t="array" ref="F3012">_xlfn.IFS($D3012=$O$5,$C3012*$P$5*0.01,$D3012=$O$6,$C3012*$P$6*0.01,$D3012="AZN",$C3012*0.08)</f>
        <v>210.71400000000003</v>
      </c>
    </row>
    <row r="3013" spans="1:6" x14ac:dyDescent="0.3">
      <c r="A3013" s="177" t="s">
        <v>622</v>
      </c>
      <c r="B3013" s="178">
        <v>44225</v>
      </c>
      <c r="C3013" s="179">
        <v>8600</v>
      </c>
      <c r="D3013" s="88" t="s">
        <v>2864</v>
      </c>
      <c r="E3013" s="184" cm="1">
        <f t="array" ref="E3013">_xlfn.IFS($D3013=$O$5,C3013*$P$5,$D3013=$O$6,$C3013*$P$6,$D3013="AZN",$C3013)</f>
        <v>15621.9</v>
      </c>
      <c r="F3013" s="183" cm="1">
        <f t="array" ref="F3013">_xlfn.IFS($D3013=$O$5,$C3013*$P$5*0.01,$D3013=$O$6,$C3013*$P$6*0.01,$D3013="AZN",$C3013*0.08)</f>
        <v>156.21899999999999</v>
      </c>
    </row>
    <row r="3014" spans="1:6" x14ac:dyDescent="0.3">
      <c r="A3014" s="177" t="s">
        <v>1508</v>
      </c>
      <c r="B3014" s="178">
        <v>44427</v>
      </c>
      <c r="C3014" s="179">
        <v>5100</v>
      </c>
      <c r="D3014" s="88" t="s">
        <v>2862</v>
      </c>
      <c r="E3014" s="184" cm="1">
        <f t="array" ref="E3014">_xlfn.IFS($D3014=$O$5,C3014*$P$5,$D3014=$O$6,$C3014*$P$6,$D3014="AZN",$C3014)</f>
        <v>5100</v>
      </c>
      <c r="F3014" s="183" cm="1">
        <f t="array" ref="F3014">_xlfn.IFS($D3014=$O$5,$C3014*$P$5*0.01,$D3014=$O$6,$C3014*$P$6*0.01,$D3014="AZN",$C3014*0.08)</f>
        <v>408</v>
      </c>
    </row>
    <row r="3015" spans="1:6" x14ac:dyDescent="0.3">
      <c r="A3015" s="177" t="s">
        <v>458</v>
      </c>
      <c r="B3015" s="178">
        <v>44143</v>
      </c>
      <c r="C3015" s="179">
        <v>3600</v>
      </c>
      <c r="D3015" s="88" t="s">
        <v>2862</v>
      </c>
      <c r="E3015" s="184" cm="1">
        <f t="array" ref="E3015">_xlfn.IFS($D3015=$O$5,C3015*$P$5,$D3015=$O$6,$C3015*$P$6,$D3015="AZN",$C3015)</f>
        <v>3600</v>
      </c>
      <c r="F3015" s="183" cm="1">
        <f t="array" ref="F3015">_xlfn.IFS($D3015=$O$5,$C3015*$P$5*0.01,$D3015=$O$6,$C3015*$P$6*0.01,$D3015="AZN",$C3015*0.08)</f>
        <v>288</v>
      </c>
    </row>
    <row r="3016" spans="1:6" x14ac:dyDescent="0.3">
      <c r="A3016" s="177" t="s">
        <v>1706</v>
      </c>
      <c r="B3016" s="178">
        <v>43999</v>
      </c>
      <c r="C3016" s="179">
        <v>4300</v>
      </c>
      <c r="D3016" s="88" t="s">
        <v>2862</v>
      </c>
      <c r="E3016" s="184" cm="1">
        <f t="array" ref="E3016">_xlfn.IFS($D3016=$O$5,C3016*$P$5,$D3016=$O$6,$C3016*$P$6,$D3016="AZN",$C3016)</f>
        <v>4300</v>
      </c>
      <c r="F3016" s="183" cm="1">
        <f t="array" ref="F3016">_xlfn.IFS($D3016=$O$5,$C3016*$P$5*0.01,$D3016=$O$6,$C3016*$P$6*0.01,$D3016="AZN",$C3016*0.08)</f>
        <v>344</v>
      </c>
    </row>
    <row r="3017" spans="1:6" x14ac:dyDescent="0.3">
      <c r="A3017" s="177" t="s">
        <v>1469</v>
      </c>
      <c r="B3017" s="178">
        <v>44274</v>
      </c>
      <c r="C3017" s="179">
        <v>2500</v>
      </c>
      <c r="D3017" s="88" t="s">
        <v>2863</v>
      </c>
      <c r="E3017" s="184" cm="1">
        <f t="array" ref="E3017">_xlfn.IFS($D3017=$O$5,C3017*$P$5,$D3017=$O$6,$C3017*$P$6,$D3017="AZN",$C3017)</f>
        <v>4250</v>
      </c>
      <c r="F3017" s="183" cm="1">
        <f t="array" ref="F3017">_xlfn.IFS($D3017=$O$5,$C3017*$P$5*0.01,$D3017=$O$6,$C3017*$P$6*0.01,$D3017="AZN",$C3017*0.08)</f>
        <v>42.5</v>
      </c>
    </row>
    <row r="3018" spans="1:6" x14ac:dyDescent="0.3">
      <c r="A3018" s="177" t="s">
        <v>1076</v>
      </c>
      <c r="B3018" s="178">
        <v>44228</v>
      </c>
      <c r="C3018" s="179">
        <v>4900</v>
      </c>
      <c r="D3018" s="88" t="s">
        <v>2863</v>
      </c>
      <c r="E3018" s="184" cm="1">
        <f t="array" ref="E3018">_xlfn.IFS($D3018=$O$5,C3018*$P$5,$D3018=$O$6,$C3018*$P$6,$D3018="AZN",$C3018)</f>
        <v>8330</v>
      </c>
      <c r="F3018" s="183" cm="1">
        <f t="array" ref="F3018">_xlfn.IFS($D3018=$O$5,$C3018*$P$5*0.01,$D3018=$O$6,$C3018*$P$6*0.01,$D3018="AZN",$C3018*0.08)</f>
        <v>83.3</v>
      </c>
    </row>
    <row r="3019" spans="1:6" x14ac:dyDescent="0.3">
      <c r="A3019" s="177" t="s">
        <v>676</v>
      </c>
      <c r="B3019" s="178">
        <v>44288</v>
      </c>
      <c r="C3019" s="179">
        <v>8900</v>
      </c>
      <c r="D3019" s="88" t="s">
        <v>2863</v>
      </c>
      <c r="E3019" s="184" cm="1">
        <f t="array" ref="E3019">_xlfn.IFS($D3019=$O$5,C3019*$P$5,$D3019=$O$6,$C3019*$P$6,$D3019="AZN",$C3019)</f>
        <v>15130</v>
      </c>
      <c r="F3019" s="183" cm="1">
        <f t="array" ref="F3019">_xlfn.IFS($D3019=$O$5,$C3019*$P$5*0.01,$D3019=$O$6,$C3019*$P$6*0.01,$D3019="AZN",$C3019*0.08)</f>
        <v>151.30000000000001</v>
      </c>
    </row>
    <row r="3020" spans="1:6" x14ac:dyDescent="0.3">
      <c r="A3020" s="177" t="s">
        <v>949</v>
      </c>
      <c r="B3020" s="178">
        <v>43633</v>
      </c>
      <c r="C3020" s="179">
        <v>12500</v>
      </c>
      <c r="D3020" s="88" t="s">
        <v>2863</v>
      </c>
      <c r="E3020" s="184" cm="1">
        <f t="array" ref="E3020">_xlfn.IFS($D3020=$O$5,C3020*$P$5,$D3020=$O$6,$C3020*$P$6,$D3020="AZN",$C3020)</f>
        <v>21250</v>
      </c>
      <c r="F3020" s="183" cm="1">
        <f t="array" ref="F3020">_xlfn.IFS($D3020=$O$5,$C3020*$P$5*0.01,$D3020=$O$6,$C3020*$P$6*0.01,$D3020="AZN",$C3020*0.08)</f>
        <v>212.5</v>
      </c>
    </row>
    <row r="3021" spans="1:6" x14ac:dyDescent="0.3">
      <c r="A3021" s="177" t="s">
        <v>682</v>
      </c>
      <c r="B3021" s="178">
        <v>44772</v>
      </c>
      <c r="C3021" s="179">
        <v>10100</v>
      </c>
      <c r="D3021" s="88" t="s">
        <v>2863</v>
      </c>
      <c r="E3021" s="184" cm="1">
        <f t="array" ref="E3021">_xlfn.IFS($D3021=$O$5,C3021*$P$5,$D3021=$O$6,$C3021*$P$6,$D3021="AZN",$C3021)</f>
        <v>17170</v>
      </c>
      <c r="F3021" s="183" cm="1">
        <f t="array" ref="F3021">_xlfn.IFS($D3021=$O$5,$C3021*$P$5*0.01,$D3021=$O$6,$C3021*$P$6*0.01,$D3021="AZN",$C3021*0.08)</f>
        <v>171.70000000000002</v>
      </c>
    </row>
    <row r="3022" spans="1:6" x14ac:dyDescent="0.3">
      <c r="A3022" s="177" t="s">
        <v>264</v>
      </c>
      <c r="B3022" s="178">
        <v>44484</v>
      </c>
      <c r="C3022" s="179">
        <v>9000</v>
      </c>
      <c r="D3022" s="88" t="s">
        <v>2863</v>
      </c>
      <c r="E3022" s="184" cm="1">
        <f t="array" ref="E3022">_xlfn.IFS($D3022=$O$5,C3022*$P$5,$D3022=$O$6,$C3022*$P$6,$D3022="AZN",$C3022)</f>
        <v>15300</v>
      </c>
      <c r="F3022" s="183" cm="1">
        <f t="array" ref="F3022">_xlfn.IFS($D3022=$O$5,$C3022*$P$5*0.01,$D3022=$O$6,$C3022*$P$6*0.01,$D3022="AZN",$C3022*0.08)</f>
        <v>153</v>
      </c>
    </row>
    <row r="3023" spans="1:6" x14ac:dyDescent="0.3">
      <c r="A3023" s="177" t="s">
        <v>1233</v>
      </c>
      <c r="B3023" s="178">
        <v>44169</v>
      </c>
      <c r="C3023" s="179">
        <v>10300</v>
      </c>
      <c r="D3023" s="88" t="s">
        <v>2864</v>
      </c>
      <c r="E3023" s="184" cm="1">
        <f t="array" ref="E3023">_xlfn.IFS($D3023=$O$5,C3023*$P$5,$D3023=$O$6,$C3023*$P$6,$D3023="AZN",$C3023)</f>
        <v>18709.95</v>
      </c>
      <c r="F3023" s="183" cm="1">
        <f t="array" ref="F3023">_xlfn.IFS($D3023=$O$5,$C3023*$P$5*0.01,$D3023=$O$6,$C3023*$P$6*0.01,$D3023="AZN",$C3023*0.08)</f>
        <v>187.09950000000001</v>
      </c>
    </row>
    <row r="3024" spans="1:6" x14ac:dyDescent="0.3">
      <c r="A3024" s="177" t="s">
        <v>516</v>
      </c>
      <c r="B3024" s="178">
        <v>44541</v>
      </c>
      <c r="C3024" s="179">
        <v>11600</v>
      </c>
      <c r="D3024" s="88" t="s">
        <v>2864</v>
      </c>
      <c r="E3024" s="184" cm="1">
        <f t="array" ref="E3024">_xlfn.IFS($D3024=$O$5,C3024*$P$5,$D3024=$O$6,$C3024*$P$6,$D3024="AZN",$C3024)</f>
        <v>21071.4</v>
      </c>
      <c r="F3024" s="183" cm="1">
        <f t="array" ref="F3024">_xlfn.IFS($D3024=$O$5,$C3024*$P$5*0.01,$D3024=$O$6,$C3024*$P$6*0.01,$D3024="AZN",$C3024*0.08)</f>
        <v>210.71400000000003</v>
      </c>
    </row>
    <row r="3025" spans="1:6" x14ac:dyDescent="0.3">
      <c r="A3025" s="177" t="s">
        <v>1671</v>
      </c>
      <c r="B3025" s="178">
        <v>44498</v>
      </c>
      <c r="C3025" s="179">
        <v>7500</v>
      </c>
      <c r="D3025" s="88" t="s">
        <v>2864</v>
      </c>
      <c r="E3025" s="184" cm="1">
        <f t="array" ref="E3025">_xlfn.IFS($D3025=$O$5,C3025*$P$5,$D3025=$O$6,$C3025*$P$6,$D3025="AZN",$C3025)</f>
        <v>13623.75</v>
      </c>
      <c r="F3025" s="183" cm="1">
        <f t="array" ref="F3025">_xlfn.IFS($D3025=$O$5,$C3025*$P$5*0.01,$D3025=$O$6,$C3025*$P$6*0.01,$D3025="AZN",$C3025*0.08)</f>
        <v>136.23750000000001</v>
      </c>
    </row>
    <row r="3026" spans="1:6" x14ac:dyDescent="0.3">
      <c r="A3026" s="177" t="s">
        <v>580</v>
      </c>
      <c r="B3026" s="178">
        <v>44182</v>
      </c>
      <c r="C3026" s="179">
        <v>11000</v>
      </c>
      <c r="D3026" s="88" t="s">
        <v>2864</v>
      </c>
      <c r="E3026" s="184" cm="1">
        <f t="array" ref="E3026">_xlfn.IFS($D3026=$O$5,C3026*$P$5,$D3026=$O$6,$C3026*$P$6,$D3026="AZN",$C3026)</f>
        <v>19981.5</v>
      </c>
      <c r="F3026" s="183" cm="1">
        <f t="array" ref="F3026">_xlfn.IFS($D3026=$O$5,$C3026*$P$5*0.01,$D3026=$O$6,$C3026*$P$6*0.01,$D3026="AZN",$C3026*0.08)</f>
        <v>199.815</v>
      </c>
    </row>
    <row r="3027" spans="1:6" x14ac:dyDescent="0.3">
      <c r="A3027" s="177" t="s">
        <v>1355</v>
      </c>
      <c r="B3027" s="178">
        <v>44357</v>
      </c>
      <c r="C3027" s="179">
        <v>1200</v>
      </c>
      <c r="D3027" s="88" t="s">
        <v>2863</v>
      </c>
      <c r="E3027" s="184" cm="1">
        <f t="array" ref="E3027">_xlfn.IFS($D3027=$O$5,C3027*$P$5,$D3027=$O$6,$C3027*$P$6,$D3027="AZN",$C3027)</f>
        <v>2040</v>
      </c>
      <c r="F3027" s="183" cm="1">
        <f t="array" ref="F3027">_xlfn.IFS($D3027=$O$5,$C3027*$P$5*0.01,$D3027=$O$6,$C3027*$P$6*0.01,$D3027="AZN",$C3027*0.08)</f>
        <v>20.400000000000002</v>
      </c>
    </row>
    <row r="3028" spans="1:6" x14ac:dyDescent="0.3">
      <c r="A3028" s="177" t="s">
        <v>840</v>
      </c>
      <c r="B3028" s="178">
        <v>44632</v>
      </c>
      <c r="C3028" s="179">
        <v>12500</v>
      </c>
      <c r="D3028" s="88" t="s">
        <v>2864</v>
      </c>
      <c r="E3028" s="184" cm="1">
        <f t="array" ref="E3028">_xlfn.IFS($D3028=$O$5,C3028*$P$5,$D3028=$O$6,$C3028*$P$6,$D3028="AZN",$C3028)</f>
        <v>22706.25</v>
      </c>
      <c r="F3028" s="183" cm="1">
        <f t="array" ref="F3028">_xlfn.IFS($D3028=$O$5,$C3028*$P$5*0.01,$D3028=$O$6,$C3028*$P$6*0.01,$D3028="AZN",$C3028*0.08)</f>
        <v>227.0625</v>
      </c>
    </row>
    <row r="3029" spans="1:6" x14ac:dyDescent="0.3">
      <c r="A3029" s="177" t="s">
        <v>1649</v>
      </c>
      <c r="B3029" s="178">
        <v>44589</v>
      </c>
      <c r="C3029" s="179">
        <v>7900</v>
      </c>
      <c r="D3029" s="88" t="s">
        <v>2863</v>
      </c>
      <c r="E3029" s="184" cm="1">
        <f t="array" ref="E3029">_xlfn.IFS($D3029=$O$5,C3029*$P$5,$D3029=$O$6,$C3029*$P$6,$D3029="AZN",$C3029)</f>
        <v>13430</v>
      </c>
      <c r="F3029" s="183" cm="1">
        <f t="array" ref="F3029">_xlfn.IFS($D3029=$O$5,$C3029*$P$5*0.01,$D3029=$O$6,$C3029*$P$6*0.01,$D3029="AZN",$C3029*0.08)</f>
        <v>134.30000000000001</v>
      </c>
    </row>
    <row r="3030" spans="1:6" x14ac:dyDescent="0.3">
      <c r="A3030" s="177" t="s">
        <v>665</v>
      </c>
      <c r="B3030" s="178">
        <v>44532</v>
      </c>
      <c r="C3030" s="179">
        <v>5500</v>
      </c>
      <c r="D3030" s="88" t="s">
        <v>2863</v>
      </c>
      <c r="E3030" s="184" cm="1">
        <f t="array" ref="E3030">_xlfn.IFS($D3030=$O$5,C3030*$P$5,$D3030=$O$6,$C3030*$P$6,$D3030="AZN",$C3030)</f>
        <v>9350</v>
      </c>
      <c r="F3030" s="183" cm="1">
        <f t="array" ref="F3030">_xlfn.IFS($D3030=$O$5,$C3030*$P$5*0.01,$D3030=$O$6,$C3030*$P$6*0.01,$D3030="AZN",$C3030*0.08)</f>
        <v>93.5</v>
      </c>
    </row>
    <row r="3031" spans="1:6" x14ac:dyDescent="0.3">
      <c r="A3031" s="177" t="s">
        <v>1505</v>
      </c>
      <c r="B3031" s="178">
        <v>43534</v>
      </c>
      <c r="C3031" s="179">
        <v>2200</v>
      </c>
      <c r="D3031" s="88" t="s">
        <v>2864</v>
      </c>
      <c r="E3031" s="184" cm="1">
        <f t="array" ref="E3031">_xlfn.IFS($D3031=$O$5,C3031*$P$5,$D3031=$O$6,$C3031*$P$6,$D3031="AZN",$C3031)</f>
        <v>3996.3</v>
      </c>
      <c r="F3031" s="183" cm="1">
        <f t="array" ref="F3031">_xlfn.IFS($D3031=$O$5,$C3031*$P$5*0.01,$D3031=$O$6,$C3031*$P$6*0.01,$D3031="AZN",$C3031*0.08)</f>
        <v>39.963000000000001</v>
      </c>
    </row>
    <row r="3032" spans="1:6" x14ac:dyDescent="0.3">
      <c r="A3032" s="177" t="s">
        <v>332</v>
      </c>
      <c r="B3032" s="178">
        <v>44662</v>
      </c>
      <c r="C3032" s="179">
        <v>4300</v>
      </c>
      <c r="D3032" s="88" t="s">
        <v>2862</v>
      </c>
      <c r="E3032" s="184" cm="1">
        <f t="array" ref="E3032">_xlfn.IFS($D3032=$O$5,C3032*$P$5,$D3032=$O$6,$C3032*$P$6,$D3032="AZN",$C3032)</f>
        <v>4300</v>
      </c>
      <c r="F3032" s="183" cm="1">
        <f t="array" ref="F3032">_xlfn.IFS($D3032=$O$5,$C3032*$P$5*0.01,$D3032=$O$6,$C3032*$P$6*0.01,$D3032="AZN",$C3032*0.08)</f>
        <v>344</v>
      </c>
    </row>
    <row r="3033" spans="1:6" x14ac:dyDescent="0.3">
      <c r="A3033" s="177" t="s">
        <v>1121</v>
      </c>
      <c r="B3033" s="178">
        <v>44549</v>
      </c>
      <c r="C3033" s="179">
        <v>10000</v>
      </c>
      <c r="D3033" s="88" t="s">
        <v>2862</v>
      </c>
      <c r="E3033" s="184" cm="1">
        <f t="array" ref="E3033">_xlfn.IFS($D3033=$O$5,C3033*$P$5,$D3033=$O$6,$C3033*$P$6,$D3033="AZN",$C3033)</f>
        <v>10000</v>
      </c>
      <c r="F3033" s="183" cm="1">
        <f t="array" ref="F3033">_xlfn.IFS($D3033=$O$5,$C3033*$P$5*0.01,$D3033=$O$6,$C3033*$P$6*0.01,$D3033="AZN",$C3033*0.08)</f>
        <v>800</v>
      </c>
    </row>
    <row r="3034" spans="1:6" x14ac:dyDescent="0.3">
      <c r="A3034" s="177" t="s">
        <v>380</v>
      </c>
      <c r="B3034" s="178">
        <v>43874</v>
      </c>
      <c r="C3034" s="179">
        <v>8600</v>
      </c>
      <c r="D3034" s="88" t="s">
        <v>2862</v>
      </c>
      <c r="E3034" s="184" cm="1">
        <f t="array" ref="E3034">_xlfn.IFS($D3034=$O$5,C3034*$P$5,$D3034=$O$6,$C3034*$P$6,$D3034="AZN",$C3034)</f>
        <v>8600</v>
      </c>
      <c r="F3034" s="183" cm="1">
        <f t="array" ref="F3034">_xlfn.IFS($D3034=$O$5,$C3034*$P$5*0.01,$D3034=$O$6,$C3034*$P$6*0.01,$D3034="AZN",$C3034*0.08)</f>
        <v>688</v>
      </c>
    </row>
    <row r="3035" spans="1:6" x14ac:dyDescent="0.3">
      <c r="A3035" s="177" t="s">
        <v>1707</v>
      </c>
      <c r="B3035" s="178">
        <v>44068</v>
      </c>
      <c r="C3035" s="179">
        <v>10300</v>
      </c>
      <c r="D3035" s="88" t="s">
        <v>2862</v>
      </c>
      <c r="E3035" s="184" cm="1">
        <f t="array" ref="E3035">_xlfn.IFS($D3035=$O$5,C3035*$P$5,$D3035=$O$6,$C3035*$P$6,$D3035="AZN",$C3035)</f>
        <v>10300</v>
      </c>
      <c r="F3035" s="183" cm="1">
        <f t="array" ref="F3035">_xlfn.IFS($D3035=$O$5,$C3035*$P$5*0.01,$D3035=$O$6,$C3035*$P$6*0.01,$D3035="AZN",$C3035*0.08)</f>
        <v>824</v>
      </c>
    </row>
    <row r="3036" spans="1:6" x14ac:dyDescent="0.3">
      <c r="A3036" s="177" t="s">
        <v>176</v>
      </c>
      <c r="B3036" s="178">
        <v>44694</v>
      </c>
      <c r="C3036" s="179">
        <v>6900</v>
      </c>
      <c r="D3036" s="88" t="s">
        <v>2864</v>
      </c>
      <c r="E3036" s="184" cm="1">
        <f t="array" ref="E3036">_xlfn.IFS($D3036=$O$5,C3036*$P$5,$D3036=$O$6,$C3036*$P$6,$D3036="AZN",$C3036)</f>
        <v>12533.85</v>
      </c>
      <c r="F3036" s="183" cm="1">
        <f t="array" ref="F3036">_xlfn.IFS($D3036=$O$5,$C3036*$P$5*0.01,$D3036=$O$6,$C3036*$P$6*0.01,$D3036="AZN",$C3036*0.08)</f>
        <v>125.33850000000001</v>
      </c>
    </row>
    <row r="3037" spans="1:6" x14ac:dyDescent="0.3">
      <c r="A3037" s="177" t="s">
        <v>1708</v>
      </c>
      <c r="B3037" s="178">
        <v>44166</v>
      </c>
      <c r="C3037" s="179">
        <v>2500</v>
      </c>
      <c r="D3037" s="88" t="s">
        <v>2863</v>
      </c>
      <c r="E3037" s="184" cm="1">
        <f t="array" ref="E3037">_xlfn.IFS($D3037=$O$5,C3037*$P$5,$D3037=$O$6,$C3037*$P$6,$D3037="AZN",$C3037)</f>
        <v>4250</v>
      </c>
      <c r="F3037" s="183" cm="1">
        <f t="array" ref="F3037">_xlfn.IFS($D3037=$O$5,$C3037*$P$5*0.01,$D3037=$O$6,$C3037*$P$6*0.01,$D3037="AZN",$C3037*0.08)</f>
        <v>42.5</v>
      </c>
    </row>
    <row r="3038" spans="1:6" x14ac:dyDescent="0.3">
      <c r="A3038" s="177" t="s">
        <v>1184</v>
      </c>
      <c r="B3038" s="178">
        <v>43622</v>
      </c>
      <c r="C3038" s="179">
        <v>6400</v>
      </c>
      <c r="D3038" s="88" t="s">
        <v>2864</v>
      </c>
      <c r="E3038" s="184" cm="1">
        <f t="array" ref="E3038">_xlfn.IFS($D3038=$O$5,C3038*$P$5,$D3038=$O$6,$C3038*$P$6,$D3038="AZN",$C3038)</f>
        <v>11625.6</v>
      </c>
      <c r="F3038" s="183" cm="1">
        <f t="array" ref="F3038">_xlfn.IFS($D3038=$O$5,$C3038*$P$5*0.01,$D3038=$O$6,$C3038*$P$6*0.01,$D3038="AZN",$C3038*0.08)</f>
        <v>116.256</v>
      </c>
    </row>
    <row r="3039" spans="1:6" x14ac:dyDescent="0.3">
      <c r="A3039" s="177" t="s">
        <v>792</v>
      </c>
      <c r="B3039" s="178">
        <v>44337</v>
      </c>
      <c r="C3039" s="179">
        <v>4400</v>
      </c>
      <c r="D3039" s="88" t="s">
        <v>2863</v>
      </c>
      <c r="E3039" s="184" cm="1">
        <f t="array" ref="E3039">_xlfn.IFS($D3039=$O$5,C3039*$P$5,$D3039=$O$6,$C3039*$P$6,$D3039="AZN",$C3039)</f>
        <v>7480</v>
      </c>
      <c r="F3039" s="183" cm="1">
        <f t="array" ref="F3039">_xlfn.IFS($D3039=$O$5,$C3039*$P$5*0.01,$D3039=$O$6,$C3039*$P$6*0.01,$D3039="AZN",$C3039*0.08)</f>
        <v>74.8</v>
      </c>
    </row>
    <row r="3040" spans="1:6" x14ac:dyDescent="0.3">
      <c r="A3040" s="177" t="s">
        <v>157</v>
      </c>
      <c r="B3040" s="178">
        <v>44080</v>
      </c>
      <c r="C3040" s="179">
        <v>8500</v>
      </c>
      <c r="D3040" s="88" t="s">
        <v>2864</v>
      </c>
      <c r="E3040" s="184" cm="1">
        <f t="array" ref="E3040">_xlfn.IFS($D3040=$O$5,C3040*$P$5,$D3040=$O$6,$C3040*$P$6,$D3040="AZN",$C3040)</f>
        <v>15440.25</v>
      </c>
      <c r="F3040" s="183" cm="1">
        <f t="array" ref="F3040">_xlfn.IFS($D3040=$O$5,$C3040*$P$5*0.01,$D3040=$O$6,$C3040*$P$6*0.01,$D3040="AZN",$C3040*0.08)</f>
        <v>154.4025</v>
      </c>
    </row>
    <row r="3041" spans="1:6" x14ac:dyDescent="0.3">
      <c r="A3041" s="177" t="s">
        <v>994</v>
      </c>
      <c r="B3041" s="178">
        <v>44242</v>
      </c>
      <c r="C3041" s="179">
        <v>4200</v>
      </c>
      <c r="D3041" s="88" t="s">
        <v>2863</v>
      </c>
      <c r="E3041" s="184" cm="1">
        <f t="array" ref="E3041">_xlfn.IFS($D3041=$O$5,C3041*$P$5,$D3041=$O$6,$C3041*$P$6,$D3041="AZN",$C3041)</f>
        <v>7140</v>
      </c>
      <c r="F3041" s="183" cm="1">
        <f t="array" ref="F3041">_xlfn.IFS($D3041=$O$5,$C3041*$P$5*0.01,$D3041=$O$6,$C3041*$P$6*0.01,$D3041="AZN",$C3041*0.08)</f>
        <v>71.400000000000006</v>
      </c>
    </row>
    <row r="3042" spans="1:6" x14ac:dyDescent="0.3">
      <c r="A3042" s="177" t="s">
        <v>616</v>
      </c>
      <c r="B3042" s="178">
        <v>44695</v>
      </c>
      <c r="C3042" s="179">
        <v>5400</v>
      </c>
      <c r="D3042" s="88" t="s">
        <v>2863</v>
      </c>
      <c r="E3042" s="184" cm="1">
        <f t="array" ref="E3042">_xlfn.IFS($D3042=$O$5,C3042*$P$5,$D3042=$O$6,$C3042*$P$6,$D3042="AZN",$C3042)</f>
        <v>9180</v>
      </c>
      <c r="F3042" s="183" cm="1">
        <f t="array" ref="F3042">_xlfn.IFS($D3042=$O$5,$C3042*$P$5*0.01,$D3042=$O$6,$C3042*$P$6*0.01,$D3042="AZN",$C3042*0.08)</f>
        <v>91.8</v>
      </c>
    </row>
    <row r="3043" spans="1:6" x14ac:dyDescent="0.3">
      <c r="A3043" s="177" t="s">
        <v>815</v>
      </c>
      <c r="B3043" s="178">
        <v>44596</v>
      </c>
      <c r="C3043" s="179">
        <v>11200</v>
      </c>
      <c r="D3043" s="88" t="s">
        <v>2862</v>
      </c>
      <c r="E3043" s="184" cm="1">
        <f t="array" ref="E3043">_xlfn.IFS($D3043=$O$5,C3043*$P$5,$D3043=$O$6,$C3043*$P$6,$D3043="AZN",$C3043)</f>
        <v>11200</v>
      </c>
      <c r="F3043" s="183" cm="1">
        <f t="array" ref="F3043">_xlfn.IFS($D3043=$O$5,$C3043*$P$5*0.01,$D3043=$O$6,$C3043*$P$6*0.01,$D3043="AZN",$C3043*0.08)</f>
        <v>896</v>
      </c>
    </row>
    <row r="3044" spans="1:6" x14ac:dyDescent="0.3">
      <c r="A3044" s="177" t="s">
        <v>227</v>
      </c>
      <c r="B3044" s="178">
        <v>43929</v>
      </c>
      <c r="C3044" s="179">
        <v>8700</v>
      </c>
      <c r="D3044" s="88" t="s">
        <v>2864</v>
      </c>
      <c r="E3044" s="184" cm="1">
        <f t="array" ref="E3044">_xlfn.IFS($D3044=$O$5,C3044*$P$5,$D3044=$O$6,$C3044*$P$6,$D3044="AZN",$C3044)</f>
        <v>15803.55</v>
      </c>
      <c r="F3044" s="183" cm="1">
        <f t="array" ref="F3044">_xlfn.IFS($D3044=$O$5,$C3044*$P$5*0.01,$D3044=$O$6,$C3044*$P$6*0.01,$D3044="AZN",$C3044*0.08)</f>
        <v>158.03549999999998</v>
      </c>
    </row>
    <row r="3045" spans="1:6" x14ac:dyDescent="0.3">
      <c r="A3045" s="177" t="s">
        <v>1455</v>
      </c>
      <c r="B3045" s="178">
        <v>44616</v>
      </c>
      <c r="C3045" s="179">
        <v>6900</v>
      </c>
      <c r="D3045" s="88" t="s">
        <v>2863</v>
      </c>
      <c r="E3045" s="184" cm="1">
        <f t="array" ref="E3045">_xlfn.IFS($D3045=$O$5,C3045*$P$5,$D3045=$O$6,$C3045*$P$6,$D3045="AZN",$C3045)</f>
        <v>11730</v>
      </c>
      <c r="F3045" s="183" cm="1">
        <f t="array" ref="F3045">_xlfn.IFS($D3045=$O$5,$C3045*$P$5*0.01,$D3045=$O$6,$C3045*$P$6*0.01,$D3045="AZN",$C3045*0.08)</f>
        <v>117.3</v>
      </c>
    </row>
    <row r="3046" spans="1:6" x14ac:dyDescent="0.3">
      <c r="A3046" s="177" t="s">
        <v>337</v>
      </c>
      <c r="B3046" s="178">
        <v>44131</v>
      </c>
      <c r="C3046" s="179">
        <v>2600</v>
      </c>
      <c r="D3046" s="88" t="s">
        <v>2864</v>
      </c>
      <c r="E3046" s="184" cm="1">
        <f t="array" ref="E3046">_xlfn.IFS($D3046=$O$5,C3046*$P$5,$D3046=$O$6,$C3046*$P$6,$D3046="AZN",$C3046)</f>
        <v>4722.8999999999996</v>
      </c>
      <c r="F3046" s="183" cm="1">
        <f t="array" ref="F3046">_xlfn.IFS($D3046=$O$5,$C3046*$P$5*0.01,$D3046=$O$6,$C3046*$P$6*0.01,$D3046="AZN",$C3046*0.08)</f>
        <v>47.228999999999999</v>
      </c>
    </row>
    <row r="3047" spans="1:6" x14ac:dyDescent="0.3">
      <c r="A3047" s="177" t="s">
        <v>1395</v>
      </c>
      <c r="B3047" s="178">
        <v>44604</v>
      </c>
      <c r="C3047" s="179">
        <v>2000</v>
      </c>
      <c r="D3047" s="88" t="s">
        <v>2864</v>
      </c>
      <c r="E3047" s="184" cm="1">
        <f t="array" ref="E3047">_xlfn.IFS($D3047=$O$5,C3047*$P$5,$D3047=$O$6,$C3047*$P$6,$D3047="AZN",$C3047)</f>
        <v>3633</v>
      </c>
      <c r="F3047" s="183" cm="1">
        <f t="array" ref="F3047">_xlfn.IFS($D3047=$O$5,$C3047*$P$5*0.01,$D3047=$O$6,$C3047*$P$6*0.01,$D3047="AZN",$C3047*0.08)</f>
        <v>36.33</v>
      </c>
    </row>
    <row r="3048" spans="1:6" x14ac:dyDescent="0.3">
      <c r="A3048" s="177" t="s">
        <v>377</v>
      </c>
      <c r="B3048" s="178">
        <v>44370</v>
      </c>
      <c r="C3048" s="179">
        <v>6600</v>
      </c>
      <c r="D3048" s="88" t="s">
        <v>2862</v>
      </c>
      <c r="E3048" s="184" cm="1">
        <f t="array" ref="E3048">_xlfn.IFS($D3048=$O$5,C3048*$P$5,$D3048=$O$6,$C3048*$P$6,$D3048="AZN",$C3048)</f>
        <v>6600</v>
      </c>
      <c r="F3048" s="183" cm="1">
        <f t="array" ref="F3048">_xlfn.IFS($D3048=$O$5,$C3048*$P$5*0.01,$D3048=$O$6,$C3048*$P$6*0.01,$D3048="AZN",$C3048*0.08)</f>
        <v>528</v>
      </c>
    </row>
    <row r="3049" spans="1:6" x14ac:dyDescent="0.3">
      <c r="A3049" s="177" t="s">
        <v>1666</v>
      </c>
      <c r="B3049" s="178">
        <v>44563</v>
      </c>
      <c r="C3049" s="179">
        <v>5900</v>
      </c>
      <c r="D3049" s="88" t="s">
        <v>2863</v>
      </c>
      <c r="E3049" s="184" cm="1">
        <f t="array" ref="E3049">_xlfn.IFS($D3049=$O$5,C3049*$P$5,$D3049=$O$6,$C3049*$P$6,$D3049="AZN",$C3049)</f>
        <v>10030</v>
      </c>
      <c r="F3049" s="183" cm="1">
        <f t="array" ref="F3049">_xlfn.IFS($D3049=$O$5,$C3049*$P$5*0.01,$D3049=$O$6,$C3049*$P$6*0.01,$D3049="AZN",$C3049*0.08)</f>
        <v>100.3</v>
      </c>
    </row>
    <row r="3050" spans="1:6" x14ac:dyDescent="0.3">
      <c r="A3050" s="177" t="s">
        <v>1238</v>
      </c>
      <c r="B3050" s="178">
        <v>44018</v>
      </c>
      <c r="C3050" s="179">
        <v>10400</v>
      </c>
      <c r="D3050" s="88" t="s">
        <v>2864</v>
      </c>
      <c r="E3050" s="184" cm="1">
        <f t="array" ref="E3050">_xlfn.IFS($D3050=$O$5,C3050*$P$5,$D3050=$O$6,$C3050*$P$6,$D3050="AZN",$C3050)</f>
        <v>18891.599999999999</v>
      </c>
      <c r="F3050" s="183" cm="1">
        <f t="array" ref="F3050">_xlfn.IFS($D3050=$O$5,$C3050*$P$5*0.01,$D3050=$O$6,$C3050*$P$6*0.01,$D3050="AZN",$C3050*0.08)</f>
        <v>188.916</v>
      </c>
    </row>
    <row r="3051" spans="1:6" x14ac:dyDescent="0.3">
      <c r="A3051" s="177" t="s">
        <v>1709</v>
      </c>
      <c r="B3051" s="178">
        <v>44355</v>
      </c>
      <c r="C3051" s="179">
        <v>4100</v>
      </c>
      <c r="D3051" s="88" t="s">
        <v>2863</v>
      </c>
      <c r="E3051" s="184" cm="1">
        <f t="array" ref="E3051">_xlfn.IFS($D3051=$O$5,C3051*$P$5,$D3051=$O$6,$C3051*$P$6,$D3051="AZN",$C3051)</f>
        <v>6970</v>
      </c>
      <c r="F3051" s="183" cm="1">
        <f t="array" ref="F3051">_xlfn.IFS($D3051=$O$5,$C3051*$P$5*0.01,$D3051=$O$6,$C3051*$P$6*0.01,$D3051="AZN",$C3051*0.08)</f>
        <v>69.7</v>
      </c>
    </row>
    <row r="3052" spans="1:6" x14ac:dyDescent="0.3">
      <c r="A3052" s="177" t="s">
        <v>169</v>
      </c>
      <c r="B3052" s="178">
        <v>43939</v>
      </c>
      <c r="C3052" s="179">
        <v>11700</v>
      </c>
      <c r="D3052" s="88" t="s">
        <v>2863</v>
      </c>
      <c r="E3052" s="184" cm="1">
        <f t="array" ref="E3052">_xlfn.IFS($D3052=$O$5,C3052*$P$5,$D3052=$O$6,$C3052*$P$6,$D3052="AZN",$C3052)</f>
        <v>19890</v>
      </c>
      <c r="F3052" s="183" cm="1">
        <f t="array" ref="F3052">_xlfn.IFS($D3052=$O$5,$C3052*$P$5*0.01,$D3052=$O$6,$C3052*$P$6*0.01,$D3052="AZN",$C3052*0.08)</f>
        <v>198.9</v>
      </c>
    </row>
    <row r="3053" spans="1:6" x14ac:dyDescent="0.3">
      <c r="A3053" s="177" t="s">
        <v>1710</v>
      </c>
      <c r="B3053" s="178">
        <v>44808</v>
      </c>
      <c r="C3053" s="179">
        <v>6400</v>
      </c>
      <c r="D3053" s="88" t="s">
        <v>2864</v>
      </c>
      <c r="E3053" s="184" cm="1">
        <f t="array" ref="E3053">_xlfn.IFS($D3053=$O$5,C3053*$P$5,$D3053=$O$6,$C3053*$P$6,$D3053="AZN",$C3053)</f>
        <v>11625.6</v>
      </c>
      <c r="F3053" s="183" cm="1">
        <f t="array" ref="F3053">_xlfn.IFS($D3053=$O$5,$C3053*$P$5*0.01,$D3053=$O$6,$C3053*$P$6*0.01,$D3053="AZN",$C3053*0.08)</f>
        <v>116.256</v>
      </c>
    </row>
    <row r="3054" spans="1:6" x14ac:dyDescent="0.3">
      <c r="A3054" s="177" t="s">
        <v>1689</v>
      </c>
      <c r="B3054" s="178">
        <v>44630</v>
      </c>
      <c r="C3054" s="179">
        <v>4900</v>
      </c>
      <c r="D3054" s="88" t="s">
        <v>2863</v>
      </c>
      <c r="E3054" s="184" cm="1">
        <f t="array" ref="E3054">_xlfn.IFS($D3054=$O$5,C3054*$P$5,$D3054=$O$6,$C3054*$P$6,$D3054="AZN",$C3054)</f>
        <v>8330</v>
      </c>
      <c r="F3054" s="183" cm="1">
        <f t="array" ref="F3054">_xlfn.IFS($D3054=$O$5,$C3054*$P$5*0.01,$D3054=$O$6,$C3054*$P$6*0.01,$D3054="AZN",$C3054*0.08)</f>
        <v>83.3</v>
      </c>
    </row>
    <row r="3055" spans="1:6" x14ac:dyDescent="0.3">
      <c r="A3055" s="177" t="s">
        <v>274</v>
      </c>
      <c r="B3055" s="178">
        <v>43741</v>
      </c>
      <c r="C3055" s="179">
        <v>8400</v>
      </c>
      <c r="D3055" s="88" t="s">
        <v>2863</v>
      </c>
      <c r="E3055" s="184" cm="1">
        <f t="array" ref="E3055">_xlfn.IFS($D3055=$O$5,C3055*$P$5,$D3055=$O$6,$C3055*$P$6,$D3055="AZN",$C3055)</f>
        <v>14280</v>
      </c>
      <c r="F3055" s="183" cm="1">
        <f t="array" ref="F3055">_xlfn.IFS($D3055=$O$5,$C3055*$P$5*0.01,$D3055=$O$6,$C3055*$P$6*0.01,$D3055="AZN",$C3055*0.08)</f>
        <v>142.80000000000001</v>
      </c>
    </row>
    <row r="3056" spans="1:6" x14ac:dyDescent="0.3">
      <c r="A3056" s="177" t="s">
        <v>1568</v>
      </c>
      <c r="B3056" s="178">
        <v>44464</v>
      </c>
      <c r="C3056" s="179">
        <v>10900</v>
      </c>
      <c r="D3056" s="88" t="s">
        <v>2863</v>
      </c>
      <c r="E3056" s="184" cm="1">
        <f t="array" ref="E3056">_xlfn.IFS($D3056=$O$5,C3056*$P$5,$D3056=$O$6,$C3056*$P$6,$D3056="AZN",$C3056)</f>
        <v>18530</v>
      </c>
      <c r="F3056" s="183" cm="1">
        <f t="array" ref="F3056">_xlfn.IFS($D3056=$O$5,$C3056*$P$5*0.01,$D3056=$O$6,$C3056*$P$6*0.01,$D3056="AZN",$C3056*0.08)</f>
        <v>185.3</v>
      </c>
    </row>
    <row r="3057" spans="1:6" x14ac:dyDescent="0.3">
      <c r="A3057" s="177" t="s">
        <v>1711</v>
      </c>
      <c r="B3057" s="178">
        <v>43730</v>
      </c>
      <c r="C3057" s="179">
        <v>9700</v>
      </c>
      <c r="D3057" s="88" t="s">
        <v>2863</v>
      </c>
      <c r="E3057" s="184" cm="1">
        <f t="array" ref="E3057">_xlfn.IFS($D3057=$O$5,C3057*$P$5,$D3057=$O$6,$C3057*$P$6,$D3057="AZN",$C3057)</f>
        <v>16490</v>
      </c>
      <c r="F3057" s="183" cm="1">
        <f t="array" ref="F3057">_xlfn.IFS($D3057=$O$5,$C3057*$P$5*0.01,$D3057=$O$6,$C3057*$P$6*0.01,$D3057="AZN",$C3057*0.08)</f>
        <v>164.9</v>
      </c>
    </row>
    <row r="3058" spans="1:6" x14ac:dyDescent="0.3">
      <c r="A3058" s="177" t="s">
        <v>918</v>
      </c>
      <c r="B3058" s="178">
        <v>44768</v>
      </c>
      <c r="C3058" s="179">
        <v>7400</v>
      </c>
      <c r="D3058" s="88" t="s">
        <v>2864</v>
      </c>
      <c r="E3058" s="184" cm="1">
        <f t="array" ref="E3058">_xlfn.IFS($D3058=$O$5,C3058*$P$5,$D3058=$O$6,$C3058*$P$6,$D3058="AZN",$C3058)</f>
        <v>13442.1</v>
      </c>
      <c r="F3058" s="183" cm="1">
        <f t="array" ref="F3058">_xlfn.IFS($D3058=$O$5,$C3058*$P$5*0.01,$D3058=$O$6,$C3058*$P$6*0.01,$D3058="AZN",$C3058*0.08)</f>
        <v>134.42099999999999</v>
      </c>
    </row>
    <row r="3059" spans="1:6" x14ac:dyDescent="0.3">
      <c r="A3059" s="177" t="s">
        <v>441</v>
      </c>
      <c r="B3059" s="178">
        <v>44078</v>
      </c>
      <c r="C3059" s="179">
        <v>1300</v>
      </c>
      <c r="D3059" s="88" t="s">
        <v>2864</v>
      </c>
      <c r="E3059" s="184" cm="1">
        <f t="array" ref="E3059">_xlfn.IFS($D3059=$O$5,C3059*$P$5,$D3059=$O$6,$C3059*$P$6,$D3059="AZN",$C3059)</f>
        <v>2361.4499999999998</v>
      </c>
      <c r="F3059" s="183" cm="1">
        <f t="array" ref="F3059">_xlfn.IFS($D3059=$O$5,$C3059*$P$5*0.01,$D3059=$O$6,$C3059*$P$6*0.01,$D3059="AZN",$C3059*0.08)</f>
        <v>23.6145</v>
      </c>
    </row>
    <row r="3060" spans="1:6" x14ac:dyDescent="0.3">
      <c r="A3060" s="177" t="s">
        <v>674</v>
      </c>
      <c r="B3060" s="178">
        <v>43742</v>
      </c>
      <c r="C3060" s="179">
        <v>9100</v>
      </c>
      <c r="D3060" s="88" t="s">
        <v>2862</v>
      </c>
      <c r="E3060" s="184" cm="1">
        <f t="array" ref="E3060">_xlfn.IFS($D3060=$O$5,C3060*$P$5,$D3060=$O$6,$C3060*$P$6,$D3060="AZN",$C3060)</f>
        <v>9100</v>
      </c>
      <c r="F3060" s="183" cm="1">
        <f t="array" ref="F3060">_xlfn.IFS($D3060=$O$5,$C3060*$P$5*0.01,$D3060=$O$6,$C3060*$P$6*0.01,$D3060="AZN",$C3060*0.08)</f>
        <v>728</v>
      </c>
    </row>
    <row r="3061" spans="1:6" x14ac:dyDescent="0.3">
      <c r="A3061" s="177" t="s">
        <v>947</v>
      </c>
      <c r="B3061" s="178">
        <v>44186</v>
      </c>
      <c r="C3061" s="179">
        <v>2500</v>
      </c>
      <c r="D3061" s="88" t="s">
        <v>2864</v>
      </c>
      <c r="E3061" s="184" cm="1">
        <f t="array" ref="E3061">_xlfn.IFS($D3061=$O$5,C3061*$P$5,$D3061=$O$6,$C3061*$P$6,$D3061="AZN",$C3061)</f>
        <v>4541.25</v>
      </c>
      <c r="F3061" s="183" cm="1">
        <f t="array" ref="F3061">_xlfn.IFS($D3061=$O$5,$C3061*$P$5*0.01,$D3061=$O$6,$C3061*$P$6*0.01,$D3061="AZN",$C3061*0.08)</f>
        <v>45.412500000000001</v>
      </c>
    </row>
    <row r="3062" spans="1:6" x14ac:dyDescent="0.3">
      <c r="A3062" s="177" t="s">
        <v>1712</v>
      </c>
      <c r="B3062" s="178">
        <v>44474</v>
      </c>
      <c r="C3062" s="179">
        <v>9100</v>
      </c>
      <c r="D3062" s="88" t="s">
        <v>2864</v>
      </c>
      <c r="E3062" s="184" cm="1">
        <f t="array" ref="E3062">_xlfn.IFS($D3062=$O$5,C3062*$P$5,$D3062=$O$6,$C3062*$P$6,$D3062="AZN",$C3062)</f>
        <v>16530.150000000001</v>
      </c>
      <c r="F3062" s="183" cm="1">
        <f t="array" ref="F3062">_xlfn.IFS($D3062=$O$5,$C3062*$P$5*0.01,$D3062=$O$6,$C3062*$P$6*0.01,$D3062="AZN",$C3062*0.08)</f>
        <v>165.3015</v>
      </c>
    </row>
    <row r="3063" spans="1:6" x14ac:dyDescent="0.3">
      <c r="A3063" s="177" t="s">
        <v>1713</v>
      </c>
      <c r="B3063" s="178">
        <v>44297</v>
      </c>
      <c r="C3063" s="179">
        <v>9200</v>
      </c>
      <c r="D3063" s="88" t="s">
        <v>2864</v>
      </c>
      <c r="E3063" s="184" cm="1">
        <f t="array" ref="E3063">_xlfn.IFS($D3063=$O$5,C3063*$P$5,$D3063=$O$6,$C3063*$P$6,$D3063="AZN",$C3063)</f>
        <v>16711.8</v>
      </c>
      <c r="F3063" s="183" cm="1">
        <f t="array" ref="F3063">_xlfn.IFS($D3063=$O$5,$C3063*$P$5*0.01,$D3063=$O$6,$C3063*$P$6*0.01,$D3063="AZN",$C3063*0.08)</f>
        <v>167.11799999999999</v>
      </c>
    </row>
    <row r="3064" spans="1:6" x14ac:dyDescent="0.3">
      <c r="A3064" s="177" t="s">
        <v>249</v>
      </c>
      <c r="B3064" s="178">
        <v>44515</v>
      </c>
      <c r="C3064" s="179">
        <v>2600</v>
      </c>
      <c r="D3064" s="88" t="s">
        <v>2864</v>
      </c>
      <c r="E3064" s="184" cm="1">
        <f t="array" ref="E3064">_xlfn.IFS($D3064=$O$5,C3064*$P$5,$D3064=$O$6,$C3064*$P$6,$D3064="AZN",$C3064)</f>
        <v>4722.8999999999996</v>
      </c>
      <c r="F3064" s="183" cm="1">
        <f t="array" ref="F3064">_xlfn.IFS($D3064=$O$5,$C3064*$P$5*0.01,$D3064=$O$6,$C3064*$P$6*0.01,$D3064="AZN",$C3064*0.08)</f>
        <v>47.228999999999999</v>
      </c>
    </row>
    <row r="3065" spans="1:6" x14ac:dyDescent="0.3">
      <c r="A3065" s="177" t="s">
        <v>594</v>
      </c>
      <c r="B3065" s="178">
        <v>44264</v>
      </c>
      <c r="C3065" s="179">
        <v>8900</v>
      </c>
      <c r="D3065" s="88" t="s">
        <v>2863</v>
      </c>
      <c r="E3065" s="184" cm="1">
        <f t="array" ref="E3065">_xlfn.IFS($D3065=$O$5,C3065*$P$5,$D3065=$O$6,$C3065*$P$6,$D3065="AZN",$C3065)</f>
        <v>15130</v>
      </c>
      <c r="F3065" s="183" cm="1">
        <f t="array" ref="F3065">_xlfn.IFS($D3065=$O$5,$C3065*$P$5*0.01,$D3065=$O$6,$C3065*$P$6*0.01,$D3065="AZN",$C3065*0.08)</f>
        <v>151.30000000000001</v>
      </c>
    </row>
    <row r="3066" spans="1:6" x14ac:dyDescent="0.3">
      <c r="A3066" s="177" t="s">
        <v>1714</v>
      </c>
      <c r="B3066" s="178">
        <v>44441</v>
      </c>
      <c r="C3066" s="179">
        <v>1500</v>
      </c>
      <c r="D3066" s="88" t="s">
        <v>2864</v>
      </c>
      <c r="E3066" s="184" cm="1">
        <f t="array" ref="E3066">_xlfn.IFS($D3066=$O$5,C3066*$P$5,$D3066=$O$6,$C3066*$P$6,$D3066="AZN",$C3066)</f>
        <v>2724.75</v>
      </c>
      <c r="F3066" s="183" cm="1">
        <f t="array" ref="F3066">_xlfn.IFS($D3066=$O$5,$C3066*$P$5*0.01,$D3066=$O$6,$C3066*$P$6*0.01,$D3066="AZN",$C3066*0.08)</f>
        <v>27.247500000000002</v>
      </c>
    </row>
    <row r="3067" spans="1:6" x14ac:dyDescent="0.3">
      <c r="A3067" s="177" t="s">
        <v>1002</v>
      </c>
      <c r="B3067" s="178">
        <v>44099</v>
      </c>
      <c r="C3067" s="179">
        <v>1300</v>
      </c>
      <c r="D3067" s="88" t="s">
        <v>2863</v>
      </c>
      <c r="E3067" s="184" cm="1">
        <f t="array" ref="E3067">_xlfn.IFS($D3067=$O$5,C3067*$P$5,$D3067=$O$6,$C3067*$P$6,$D3067="AZN",$C3067)</f>
        <v>2210</v>
      </c>
      <c r="F3067" s="183" cm="1">
        <f t="array" ref="F3067">_xlfn.IFS($D3067=$O$5,$C3067*$P$5*0.01,$D3067=$O$6,$C3067*$P$6*0.01,$D3067="AZN",$C3067*0.08)</f>
        <v>22.1</v>
      </c>
    </row>
    <row r="3068" spans="1:6" x14ac:dyDescent="0.3">
      <c r="A3068" s="177" t="s">
        <v>146</v>
      </c>
      <c r="B3068" s="178">
        <v>44359</v>
      </c>
      <c r="C3068" s="179">
        <v>5500</v>
      </c>
      <c r="D3068" s="88" t="s">
        <v>2863</v>
      </c>
      <c r="E3068" s="184" cm="1">
        <f t="array" ref="E3068">_xlfn.IFS($D3068=$O$5,C3068*$P$5,$D3068=$O$6,$C3068*$P$6,$D3068="AZN",$C3068)</f>
        <v>9350</v>
      </c>
      <c r="F3068" s="183" cm="1">
        <f t="array" ref="F3068">_xlfn.IFS($D3068=$O$5,$C3068*$P$5*0.01,$D3068=$O$6,$C3068*$P$6*0.01,$D3068="AZN",$C3068*0.08)</f>
        <v>93.5</v>
      </c>
    </row>
    <row r="3069" spans="1:6" x14ac:dyDescent="0.3">
      <c r="A3069" s="177" t="s">
        <v>253</v>
      </c>
      <c r="B3069" s="178">
        <v>44079</v>
      </c>
      <c r="C3069" s="179">
        <v>5700</v>
      </c>
      <c r="D3069" s="88" t="s">
        <v>2862</v>
      </c>
      <c r="E3069" s="184" cm="1">
        <f t="array" ref="E3069">_xlfn.IFS($D3069=$O$5,C3069*$P$5,$D3069=$O$6,$C3069*$P$6,$D3069="AZN",$C3069)</f>
        <v>5700</v>
      </c>
      <c r="F3069" s="183" cm="1">
        <f t="array" ref="F3069">_xlfn.IFS($D3069=$O$5,$C3069*$P$5*0.01,$D3069=$O$6,$C3069*$P$6*0.01,$D3069="AZN",$C3069*0.08)</f>
        <v>456</v>
      </c>
    </row>
    <row r="3070" spans="1:6" x14ac:dyDescent="0.3">
      <c r="A3070" s="177" t="s">
        <v>370</v>
      </c>
      <c r="B3070" s="178">
        <v>44620</v>
      </c>
      <c r="C3070" s="179">
        <v>12300</v>
      </c>
      <c r="D3070" s="88" t="s">
        <v>2864</v>
      </c>
      <c r="E3070" s="184" cm="1">
        <f t="array" ref="E3070">_xlfn.IFS($D3070=$O$5,C3070*$P$5,$D3070=$O$6,$C3070*$P$6,$D3070="AZN",$C3070)</f>
        <v>22342.95</v>
      </c>
      <c r="F3070" s="183" cm="1">
        <f t="array" ref="F3070">_xlfn.IFS($D3070=$O$5,$C3070*$P$5*0.01,$D3070=$O$6,$C3070*$P$6*0.01,$D3070="AZN",$C3070*0.08)</f>
        <v>223.42950000000002</v>
      </c>
    </row>
    <row r="3071" spans="1:6" x14ac:dyDescent="0.3">
      <c r="A3071" s="177" t="s">
        <v>1610</v>
      </c>
      <c r="B3071" s="178">
        <v>44534</v>
      </c>
      <c r="C3071" s="179">
        <v>11100</v>
      </c>
      <c r="D3071" s="88" t="s">
        <v>2864</v>
      </c>
      <c r="E3071" s="184" cm="1">
        <f t="array" ref="E3071">_xlfn.IFS($D3071=$O$5,C3071*$P$5,$D3071=$O$6,$C3071*$P$6,$D3071="AZN",$C3071)</f>
        <v>20163.150000000001</v>
      </c>
      <c r="F3071" s="183" cm="1">
        <f t="array" ref="F3071">_xlfn.IFS($D3071=$O$5,$C3071*$P$5*0.01,$D3071=$O$6,$C3071*$P$6*0.01,$D3071="AZN",$C3071*0.08)</f>
        <v>201.63150000000002</v>
      </c>
    </row>
    <row r="3072" spans="1:6" x14ac:dyDescent="0.3">
      <c r="A3072" s="177" t="s">
        <v>1712</v>
      </c>
      <c r="B3072" s="178">
        <v>44254</v>
      </c>
      <c r="C3072" s="179">
        <v>2400</v>
      </c>
      <c r="D3072" s="88" t="s">
        <v>2862</v>
      </c>
      <c r="E3072" s="184" cm="1">
        <f t="array" ref="E3072">_xlfn.IFS($D3072=$O$5,C3072*$P$5,$D3072=$O$6,$C3072*$P$6,$D3072="AZN",$C3072)</f>
        <v>2400</v>
      </c>
      <c r="F3072" s="183" cm="1">
        <f t="array" ref="F3072">_xlfn.IFS($D3072=$O$5,$C3072*$P$5*0.01,$D3072=$O$6,$C3072*$P$6*0.01,$D3072="AZN",$C3072*0.08)</f>
        <v>192</v>
      </c>
    </row>
    <row r="3073" spans="1:6" x14ac:dyDescent="0.3">
      <c r="A3073" s="177" t="s">
        <v>1051</v>
      </c>
      <c r="B3073" s="178">
        <v>44404</v>
      </c>
      <c r="C3073" s="179">
        <v>12400</v>
      </c>
      <c r="D3073" s="88" t="s">
        <v>2862</v>
      </c>
      <c r="E3073" s="184" cm="1">
        <f t="array" ref="E3073">_xlfn.IFS($D3073=$O$5,C3073*$P$5,$D3073=$O$6,$C3073*$P$6,$D3073="AZN",$C3073)</f>
        <v>12400</v>
      </c>
      <c r="F3073" s="183" cm="1">
        <f t="array" ref="F3073">_xlfn.IFS($D3073=$O$5,$C3073*$P$5*0.01,$D3073=$O$6,$C3073*$P$6*0.01,$D3073="AZN",$C3073*0.08)</f>
        <v>992</v>
      </c>
    </row>
    <row r="3074" spans="1:6" x14ac:dyDescent="0.3">
      <c r="A3074" s="177" t="s">
        <v>342</v>
      </c>
      <c r="B3074" s="178">
        <v>44543</v>
      </c>
      <c r="C3074" s="179">
        <v>1400</v>
      </c>
      <c r="D3074" s="88" t="s">
        <v>2863</v>
      </c>
      <c r="E3074" s="184" cm="1">
        <f t="array" ref="E3074">_xlfn.IFS($D3074=$O$5,C3074*$P$5,$D3074=$O$6,$C3074*$P$6,$D3074="AZN",$C3074)</f>
        <v>2380</v>
      </c>
      <c r="F3074" s="183" cm="1">
        <f t="array" ref="F3074">_xlfn.IFS($D3074=$O$5,$C3074*$P$5*0.01,$D3074=$O$6,$C3074*$P$6*0.01,$D3074="AZN",$C3074*0.08)</f>
        <v>23.8</v>
      </c>
    </row>
    <row r="3075" spans="1:6" x14ac:dyDescent="0.3">
      <c r="A3075" s="177" t="s">
        <v>767</v>
      </c>
      <c r="B3075" s="178">
        <v>43797</v>
      </c>
      <c r="C3075" s="179">
        <v>4800</v>
      </c>
      <c r="D3075" s="88" t="s">
        <v>2863</v>
      </c>
      <c r="E3075" s="184" cm="1">
        <f t="array" ref="E3075">_xlfn.IFS($D3075=$O$5,C3075*$P$5,$D3075=$O$6,$C3075*$P$6,$D3075="AZN",$C3075)</f>
        <v>8160</v>
      </c>
      <c r="F3075" s="183" cm="1">
        <f t="array" ref="F3075">_xlfn.IFS($D3075=$O$5,$C3075*$P$5*0.01,$D3075=$O$6,$C3075*$P$6*0.01,$D3075="AZN",$C3075*0.08)</f>
        <v>81.600000000000009</v>
      </c>
    </row>
    <row r="3076" spans="1:6" x14ac:dyDescent="0.3">
      <c r="A3076" s="177" t="s">
        <v>736</v>
      </c>
      <c r="B3076" s="178">
        <v>44067</v>
      </c>
      <c r="C3076" s="179">
        <v>6000</v>
      </c>
      <c r="D3076" s="88" t="s">
        <v>2864</v>
      </c>
      <c r="E3076" s="184" cm="1">
        <f t="array" ref="E3076">_xlfn.IFS($D3076=$O$5,C3076*$P$5,$D3076=$O$6,$C3076*$P$6,$D3076="AZN",$C3076)</f>
        <v>10899</v>
      </c>
      <c r="F3076" s="183" cm="1">
        <f t="array" ref="F3076">_xlfn.IFS($D3076=$O$5,$C3076*$P$5*0.01,$D3076=$O$6,$C3076*$P$6*0.01,$D3076="AZN",$C3076*0.08)</f>
        <v>108.99000000000001</v>
      </c>
    </row>
    <row r="3077" spans="1:6" x14ac:dyDescent="0.3">
      <c r="A3077" s="177" t="s">
        <v>1715</v>
      </c>
      <c r="B3077" s="178">
        <v>44292</v>
      </c>
      <c r="C3077" s="179">
        <v>7100</v>
      </c>
      <c r="D3077" s="88" t="s">
        <v>2862</v>
      </c>
      <c r="E3077" s="184" cm="1">
        <f t="array" ref="E3077">_xlfn.IFS($D3077=$O$5,C3077*$P$5,$D3077=$O$6,$C3077*$P$6,$D3077="AZN",$C3077)</f>
        <v>7100</v>
      </c>
      <c r="F3077" s="183" cm="1">
        <f t="array" ref="F3077">_xlfn.IFS($D3077=$O$5,$C3077*$P$5*0.01,$D3077=$O$6,$C3077*$P$6*0.01,$D3077="AZN",$C3077*0.08)</f>
        <v>568</v>
      </c>
    </row>
    <row r="3078" spans="1:6" x14ac:dyDescent="0.3">
      <c r="A3078" s="177" t="s">
        <v>716</v>
      </c>
      <c r="B3078" s="178">
        <v>44070</v>
      </c>
      <c r="C3078" s="179">
        <v>5800</v>
      </c>
      <c r="D3078" s="88" t="s">
        <v>2862</v>
      </c>
      <c r="E3078" s="184" cm="1">
        <f t="array" ref="E3078">_xlfn.IFS($D3078=$O$5,C3078*$P$5,$D3078=$O$6,$C3078*$P$6,$D3078="AZN",$C3078)</f>
        <v>5800</v>
      </c>
      <c r="F3078" s="183" cm="1">
        <f t="array" ref="F3078">_xlfn.IFS($D3078=$O$5,$C3078*$P$5*0.01,$D3078=$O$6,$C3078*$P$6*0.01,$D3078="AZN",$C3078*0.08)</f>
        <v>464</v>
      </c>
    </row>
    <row r="3079" spans="1:6" x14ac:dyDescent="0.3">
      <c r="A3079" s="177" t="s">
        <v>906</v>
      </c>
      <c r="B3079" s="178">
        <v>43626</v>
      </c>
      <c r="C3079" s="179">
        <v>7700</v>
      </c>
      <c r="D3079" s="88" t="s">
        <v>2863</v>
      </c>
      <c r="E3079" s="184" cm="1">
        <f t="array" ref="E3079">_xlfn.IFS($D3079=$O$5,C3079*$P$5,$D3079=$O$6,$C3079*$P$6,$D3079="AZN",$C3079)</f>
        <v>13090</v>
      </c>
      <c r="F3079" s="183" cm="1">
        <f t="array" ref="F3079">_xlfn.IFS($D3079=$O$5,$C3079*$P$5*0.01,$D3079=$O$6,$C3079*$P$6*0.01,$D3079="AZN",$C3079*0.08)</f>
        <v>130.9</v>
      </c>
    </row>
    <row r="3080" spans="1:6" x14ac:dyDescent="0.3">
      <c r="A3080" s="177" t="s">
        <v>1642</v>
      </c>
      <c r="B3080" s="178">
        <v>44425</v>
      </c>
      <c r="C3080" s="179">
        <v>7800</v>
      </c>
      <c r="D3080" s="88" t="s">
        <v>2863</v>
      </c>
      <c r="E3080" s="184" cm="1">
        <f t="array" ref="E3080">_xlfn.IFS($D3080=$O$5,C3080*$P$5,$D3080=$O$6,$C3080*$P$6,$D3080="AZN",$C3080)</f>
        <v>13260</v>
      </c>
      <c r="F3080" s="183" cm="1">
        <f t="array" ref="F3080">_xlfn.IFS($D3080=$O$5,$C3080*$P$5*0.01,$D3080=$O$6,$C3080*$P$6*0.01,$D3080="AZN",$C3080*0.08)</f>
        <v>132.6</v>
      </c>
    </row>
    <row r="3081" spans="1:6" x14ac:dyDescent="0.3">
      <c r="A3081" s="177" t="s">
        <v>936</v>
      </c>
      <c r="B3081" s="178">
        <v>44429</v>
      </c>
      <c r="C3081" s="179">
        <v>4200</v>
      </c>
      <c r="D3081" s="88" t="s">
        <v>2864</v>
      </c>
      <c r="E3081" s="184" cm="1">
        <f t="array" ref="E3081">_xlfn.IFS($D3081=$O$5,C3081*$P$5,$D3081=$O$6,$C3081*$P$6,$D3081="AZN",$C3081)</f>
        <v>7629.3</v>
      </c>
      <c r="F3081" s="183" cm="1">
        <f t="array" ref="F3081">_xlfn.IFS($D3081=$O$5,$C3081*$P$5*0.01,$D3081=$O$6,$C3081*$P$6*0.01,$D3081="AZN",$C3081*0.08)</f>
        <v>76.293000000000006</v>
      </c>
    </row>
    <row r="3082" spans="1:6" x14ac:dyDescent="0.3">
      <c r="A3082" s="177" t="s">
        <v>464</v>
      </c>
      <c r="B3082" s="178">
        <v>43697</v>
      </c>
      <c r="C3082" s="179">
        <v>7600</v>
      </c>
      <c r="D3082" s="88" t="s">
        <v>2863</v>
      </c>
      <c r="E3082" s="184" cm="1">
        <f t="array" ref="E3082">_xlfn.IFS($D3082=$O$5,C3082*$P$5,$D3082=$O$6,$C3082*$P$6,$D3082="AZN",$C3082)</f>
        <v>12920</v>
      </c>
      <c r="F3082" s="183" cm="1">
        <f t="array" ref="F3082">_xlfn.IFS($D3082=$O$5,$C3082*$P$5*0.01,$D3082=$O$6,$C3082*$P$6*0.01,$D3082="AZN",$C3082*0.08)</f>
        <v>129.19999999999999</v>
      </c>
    </row>
    <row r="3083" spans="1:6" x14ac:dyDescent="0.3">
      <c r="A3083" s="177" t="s">
        <v>979</v>
      </c>
      <c r="B3083" s="178">
        <v>44503</v>
      </c>
      <c r="C3083" s="179">
        <v>6600</v>
      </c>
      <c r="D3083" s="88" t="s">
        <v>2862</v>
      </c>
      <c r="E3083" s="184" cm="1">
        <f t="array" ref="E3083">_xlfn.IFS($D3083=$O$5,C3083*$P$5,$D3083=$O$6,$C3083*$P$6,$D3083="AZN",$C3083)</f>
        <v>6600</v>
      </c>
      <c r="F3083" s="183" cm="1">
        <f t="array" ref="F3083">_xlfn.IFS($D3083=$O$5,$C3083*$P$5*0.01,$D3083=$O$6,$C3083*$P$6*0.01,$D3083="AZN",$C3083*0.08)</f>
        <v>528</v>
      </c>
    </row>
    <row r="3084" spans="1:6" x14ac:dyDescent="0.3">
      <c r="A3084" s="177" t="s">
        <v>451</v>
      </c>
      <c r="B3084" s="178">
        <v>44421</v>
      </c>
      <c r="C3084" s="179">
        <v>2100</v>
      </c>
      <c r="D3084" s="88" t="s">
        <v>2864</v>
      </c>
      <c r="E3084" s="184" cm="1">
        <f t="array" ref="E3084">_xlfn.IFS($D3084=$O$5,C3084*$P$5,$D3084=$O$6,$C3084*$P$6,$D3084="AZN",$C3084)</f>
        <v>3814.65</v>
      </c>
      <c r="F3084" s="183" cm="1">
        <f t="array" ref="F3084">_xlfn.IFS($D3084=$O$5,$C3084*$P$5*0.01,$D3084=$O$6,$C3084*$P$6*0.01,$D3084="AZN",$C3084*0.08)</f>
        <v>38.146500000000003</v>
      </c>
    </row>
    <row r="3085" spans="1:6" x14ac:dyDescent="0.3">
      <c r="A3085" s="177" t="s">
        <v>199</v>
      </c>
      <c r="B3085" s="178">
        <v>43883</v>
      </c>
      <c r="C3085" s="179">
        <v>4500</v>
      </c>
      <c r="D3085" s="88" t="s">
        <v>2862</v>
      </c>
      <c r="E3085" s="184" cm="1">
        <f t="array" ref="E3085">_xlfn.IFS($D3085=$O$5,C3085*$P$5,$D3085=$O$6,$C3085*$P$6,$D3085="AZN",$C3085)</f>
        <v>4500</v>
      </c>
      <c r="F3085" s="183" cm="1">
        <f t="array" ref="F3085">_xlfn.IFS($D3085=$O$5,$C3085*$P$5*0.01,$D3085=$O$6,$C3085*$P$6*0.01,$D3085="AZN",$C3085*0.08)</f>
        <v>360</v>
      </c>
    </row>
    <row r="3086" spans="1:6" x14ac:dyDescent="0.3">
      <c r="A3086" s="177" t="s">
        <v>963</v>
      </c>
      <c r="B3086" s="178">
        <v>44259</v>
      </c>
      <c r="C3086" s="179">
        <v>12300</v>
      </c>
      <c r="D3086" s="88" t="s">
        <v>2864</v>
      </c>
      <c r="E3086" s="184" cm="1">
        <f t="array" ref="E3086">_xlfn.IFS($D3086=$O$5,C3086*$P$5,$D3086=$O$6,$C3086*$P$6,$D3086="AZN",$C3086)</f>
        <v>22342.95</v>
      </c>
      <c r="F3086" s="183" cm="1">
        <f t="array" ref="F3086">_xlfn.IFS($D3086=$O$5,$C3086*$P$5*0.01,$D3086=$O$6,$C3086*$P$6*0.01,$D3086="AZN",$C3086*0.08)</f>
        <v>223.42950000000002</v>
      </c>
    </row>
    <row r="3087" spans="1:6" x14ac:dyDescent="0.3">
      <c r="A3087" s="177" t="s">
        <v>828</v>
      </c>
      <c r="B3087" s="178">
        <v>44229</v>
      </c>
      <c r="C3087" s="179">
        <v>5800</v>
      </c>
      <c r="D3087" s="88" t="s">
        <v>2863</v>
      </c>
      <c r="E3087" s="184" cm="1">
        <f t="array" ref="E3087">_xlfn.IFS($D3087=$O$5,C3087*$P$5,$D3087=$O$6,$C3087*$P$6,$D3087="AZN",$C3087)</f>
        <v>9860</v>
      </c>
      <c r="F3087" s="183" cm="1">
        <f t="array" ref="F3087">_xlfn.IFS($D3087=$O$5,$C3087*$P$5*0.01,$D3087=$O$6,$C3087*$P$6*0.01,$D3087="AZN",$C3087*0.08)</f>
        <v>98.600000000000009</v>
      </c>
    </row>
    <row r="3088" spans="1:6" x14ac:dyDescent="0.3">
      <c r="A3088" s="177" t="s">
        <v>1116</v>
      </c>
      <c r="B3088" s="178">
        <v>43990</v>
      </c>
      <c r="C3088" s="179">
        <v>2900</v>
      </c>
      <c r="D3088" s="88" t="s">
        <v>2863</v>
      </c>
      <c r="E3088" s="184" cm="1">
        <f t="array" ref="E3088">_xlfn.IFS($D3088=$O$5,C3088*$P$5,$D3088=$O$6,$C3088*$P$6,$D3088="AZN",$C3088)</f>
        <v>4930</v>
      </c>
      <c r="F3088" s="183" cm="1">
        <f t="array" ref="F3088">_xlfn.IFS($D3088=$O$5,$C3088*$P$5*0.01,$D3088=$O$6,$C3088*$P$6*0.01,$D3088="AZN",$C3088*0.08)</f>
        <v>49.300000000000004</v>
      </c>
    </row>
    <row r="3089" spans="1:6" x14ac:dyDescent="0.3">
      <c r="A3089" s="177" t="s">
        <v>1633</v>
      </c>
      <c r="B3089" s="178">
        <v>44471</v>
      </c>
      <c r="C3089" s="179">
        <v>9600</v>
      </c>
      <c r="D3089" s="88" t="s">
        <v>2864</v>
      </c>
      <c r="E3089" s="184" cm="1">
        <f t="array" ref="E3089">_xlfn.IFS($D3089=$O$5,C3089*$P$5,$D3089=$O$6,$C3089*$P$6,$D3089="AZN",$C3089)</f>
        <v>17438.400000000001</v>
      </c>
      <c r="F3089" s="183" cm="1">
        <f t="array" ref="F3089">_xlfn.IFS($D3089=$O$5,$C3089*$P$5*0.01,$D3089=$O$6,$C3089*$P$6*0.01,$D3089="AZN",$C3089*0.08)</f>
        <v>174.38400000000001</v>
      </c>
    </row>
    <row r="3090" spans="1:6" x14ac:dyDescent="0.3">
      <c r="A3090" s="177" t="s">
        <v>1716</v>
      </c>
      <c r="B3090" s="178">
        <v>44562</v>
      </c>
      <c r="C3090" s="179">
        <v>2600</v>
      </c>
      <c r="D3090" s="88" t="s">
        <v>2862</v>
      </c>
      <c r="E3090" s="184" cm="1">
        <f t="array" ref="E3090">_xlfn.IFS($D3090=$O$5,C3090*$P$5,$D3090=$O$6,$C3090*$P$6,$D3090="AZN",$C3090)</f>
        <v>2600</v>
      </c>
      <c r="F3090" s="183" cm="1">
        <f t="array" ref="F3090">_xlfn.IFS($D3090=$O$5,$C3090*$P$5*0.01,$D3090=$O$6,$C3090*$P$6*0.01,$D3090="AZN",$C3090*0.08)</f>
        <v>208</v>
      </c>
    </row>
    <row r="3091" spans="1:6" x14ac:dyDescent="0.3">
      <c r="A3091" s="177" t="s">
        <v>1717</v>
      </c>
      <c r="B3091" s="178">
        <v>43949</v>
      </c>
      <c r="C3091" s="179">
        <v>3900</v>
      </c>
      <c r="D3091" s="88" t="s">
        <v>2864</v>
      </c>
      <c r="E3091" s="184" cm="1">
        <f t="array" ref="E3091">_xlfn.IFS($D3091=$O$5,C3091*$P$5,$D3091=$O$6,$C3091*$P$6,$D3091="AZN",$C3091)</f>
        <v>7084.35</v>
      </c>
      <c r="F3091" s="183" cm="1">
        <f t="array" ref="F3091">_xlfn.IFS($D3091=$O$5,$C3091*$P$5*0.01,$D3091=$O$6,$C3091*$P$6*0.01,$D3091="AZN",$C3091*0.08)</f>
        <v>70.843500000000006</v>
      </c>
    </row>
    <row r="3092" spans="1:6" x14ac:dyDescent="0.3">
      <c r="A3092" s="177" t="s">
        <v>1624</v>
      </c>
      <c r="B3092" s="178">
        <v>44041</v>
      </c>
      <c r="C3092" s="179">
        <v>1500</v>
      </c>
      <c r="D3092" s="88" t="s">
        <v>2863</v>
      </c>
      <c r="E3092" s="184" cm="1">
        <f t="array" ref="E3092">_xlfn.IFS($D3092=$O$5,C3092*$P$5,$D3092=$O$6,$C3092*$P$6,$D3092="AZN",$C3092)</f>
        <v>2550</v>
      </c>
      <c r="F3092" s="183" cm="1">
        <f t="array" ref="F3092">_xlfn.IFS($D3092=$O$5,$C3092*$P$5*0.01,$D3092=$O$6,$C3092*$P$6*0.01,$D3092="AZN",$C3092*0.08)</f>
        <v>25.5</v>
      </c>
    </row>
    <row r="3093" spans="1:6" x14ac:dyDescent="0.3">
      <c r="A3093" s="177" t="s">
        <v>988</v>
      </c>
      <c r="B3093" s="178">
        <v>44660</v>
      </c>
      <c r="C3093" s="179">
        <v>4400</v>
      </c>
      <c r="D3093" s="88" t="s">
        <v>2862</v>
      </c>
      <c r="E3093" s="184" cm="1">
        <f t="array" ref="E3093">_xlfn.IFS($D3093=$O$5,C3093*$P$5,$D3093=$O$6,$C3093*$P$6,$D3093="AZN",$C3093)</f>
        <v>4400</v>
      </c>
      <c r="F3093" s="183" cm="1">
        <f t="array" ref="F3093">_xlfn.IFS($D3093=$O$5,$C3093*$P$5*0.01,$D3093=$O$6,$C3093*$P$6*0.01,$D3093="AZN",$C3093*0.08)</f>
        <v>352</v>
      </c>
    </row>
    <row r="3094" spans="1:6" x14ac:dyDescent="0.3">
      <c r="A3094" s="177" t="s">
        <v>1718</v>
      </c>
      <c r="B3094" s="178">
        <v>44559</v>
      </c>
      <c r="C3094" s="179">
        <v>3800</v>
      </c>
      <c r="D3094" s="88" t="s">
        <v>2863</v>
      </c>
      <c r="E3094" s="184" cm="1">
        <f t="array" ref="E3094">_xlfn.IFS($D3094=$O$5,C3094*$P$5,$D3094=$O$6,$C3094*$P$6,$D3094="AZN",$C3094)</f>
        <v>6460</v>
      </c>
      <c r="F3094" s="183" cm="1">
        <f t="array" ref="F3094">_xlfn.IFS($D3094=$O$5,$C3094*$P$5*0.01,$D3094=$O$6,$C3094*$P$6*0.01,$D3094="AZN",$C3094*0.08)</f>
        <v>64.599999999999994</v>
      </c>
    </row>
    <row r="3095" spans="1:6" x14ac:dyDescent="0.3">
      <c r="A3095" s="177" t="s">
        <v>1719</v>
      </c>
      <c r="B3095" s="178">
        <v>44321</v>
      </c>
      <c r="C3095" s="179">
        <v>1900</v>
      </c>
      <c r="D3095" s="88" t="s">
        <v>2863</v>
      </c>
      <c r="E3095" s="184" cm="1">
        <f t="array" ref="E3095">_xlfn.IFS($D3095=$O$5,C3095*$P$5,$D3095=$O$6,$C3095*$P$6,$D3095="AZN",$C3095)</f>
        <v>3230</v>
      </c>
      <c r="F3095" s="183" cm="1">
        <f t="array" ref="F3095">_xlfn.IFS($D3095=$O$5,$C3095*$P$5*0.01,$D3095=$O$6,$C3095*$P$6*0.01,$D3095="AZN",$C3095*0.08)</f>
        <v>32.299999999999997</v>
      </c>
    </row>
    <row r="3096" spans="1:6" x14ac:dyDescent="0.3">
      <c r="A3096" s="177" t="s">
        <v>1720</v>
      </c>
      <c r="B3096" s="178">
        <v>44765</v>
      </c>
      <c r="C3096" s="179">
        <v>2800</v>
      </c>
      <c r="D3096" s="88" t="s">
        <v>2862</v>
      </c>
      <c r="E3096" s="184" cm="1">
        <f t="array" ref="E3096">_xlfn.IFS($D3096=$O$5,C3096*$P$5,$D3096=$O$6,$C3096*$P$6,$D3096="AZN",$C3096)</f>
        <v>2800</v>
      </c>
      <c r="F3096" s="183" cm="1">
        <f t="array" ref="F3096">_xlfn.IFS($D3096=$O$5,$C3096*$P$5*0.01,$D3096=$O$6,$C3096*$P$6*0.01,$D3096="AZN",$C3096*0.08)</f>
        <v>224</v>
      </c>
    </row>
    <row r="3097" spans="1:6" x14ac:dyDescent="0.3">
      <c r="A3097" s="177" t="s">
        <v>186</v>
      </c>
      <c r="B3097" s="178">
        <v>44727</v>
      </c>
      <c r="C3097" s="179">
        <v>12200</v>
      </c>
      <c r="D3097" s="88" t="s">
        <v>2863</v>
      </c>
      <c r="E3097" s="184" cm="1">
        <f t="array" ref="E3097">_xlfn.IFS($D3097=$O$5,C3097*$P$5,$D3097=$O$6,$C3097*$P$6,$D3097="AZN",$C3097)</f>
        <v>20740</v>
      </c>
      <c r="F3097" s="183" cm="1">
        <f t="array" ref="F3097">_xlfn.IFS($D3097=$O$5,$C3097*$P$5*0.01,$D3097=$O$6,$C3097*$P$6*0.01,$D3097="AZN",$C3097*0.08)</f>
        <v>207.4</v>
      </c>
    </row>
    <row r="3098" spans="1:6" x14ac:dyDescent="0.3">
      <c r="A3098" s="177" t="s">
        <v>1721</v>
      </c>
      <c r="B3098" s="178">
        <v>44299</v>
      </c>
      <c r="C3098" s="179">
        <v>4400</v>
      </c>
      <c r="D3098" s="88" t="s">
        <v>2862</v>
      </c>
      <c r="E3098" s="184" cm="1">
        <f t="array" ref="E3098">_xlfn.IFS($D3098=$O$5,C3098*$P$5,$D3098=$O$6,$C3098*$P$6,$D3098="AZN",$C3098)</f>
        <v>4400</v>
      </c>
      <c r="F3098" s="183" cm="1">
        <f t="array" ref="F3098">_xlfn.IFS($D3098=$O$5,$C3098*$P$5*0.01,$D3098=$O$6,$C3098*$P$6*0.01,$D3098="AZN",$C3098*0.08)</f>
        <v>352</v>
      </c>
    </row>
    <row r="3099" spans="1:6" x14ac:dyDescent="0.3">
      <c r="A3099" s="177" t="s">
        <v>1119</v>
      </c>
      <c r="B3099" s="178">
        <v>44258</v>
      </c>
      <c r="C3099" s="179">
        <v>12300</v>
      </c>
      <c r="D3099" s="88" t="s">
        <v>2863</v>
      </c>
      <c r="E3099" s="184" cm="1">
        <f t="array" ref="E3099">_xlfn.IFS($D3099=$O$5,C3099*$P$5,$D3099=$O$6,$C3099*$P$6,$D3099="AZN",$C3099)</f>
        <v>20910</v>
      </c>
      <c r="F3099" s="183" cm="1">
        <f t="array" ref="F3099">_xlfn.IFS($D3099=$O$5,$C3099*$P$5*0.01,$D3099=$O$6,$C3099*$P$6*0.01,$D3099="AZN",$C3099*0.08)</f>
        <v>209.1</v>
      </c>
    </row>
    <row r="3100" spans="1:6" x14ac:dyDescent="0.3">
      <c r="A3100" s="177" t="s">
        <v>1665</v>
      </c>
      <c r="B3100" s="178">
        <v>44599</v>
      </c>
      <c r="C3100" s="179">
        <v>8400</v>
      </c>
      <c r="D3100" s="88" t="s">
        <v>2862</v>
      </c>
      <c r="E3100" s="184" cm="1">
        <f t="array" ref="E3100">_xlfn.IFS($D3100=$O$5,C3100*$P$5,$D3100=$O$6,$C3100*$P$6,$D3100="AZN",$C3100)</f>
        <v>8400</v>
      </c>
      <c r="F3100" s="183" cm="1">
        <f t="array" ref="F3100">_xlfn.IFS($D3100=$O$5,$C3100*$P$5*0.01,$D3100=$O$6,$C3100*$P$6*0.01,$D3100="AZN",$C3100*0.08)</f>
        <v>672</v>
      </c>
    </row>
    <row r="3101" spans="1:6" x14ac:dyDescent="0.3">
      <c r="A3101" s="177" t="s">
        <v>728</v>
      </c>
      <c r="B3101" s="178">
        <v>44013</v>
      </c>
      <c r="C3101" s="179">
        <v>12500</v>
      </c>
      <c r="D3101" s="88" t="s">
        <v>2864</v>
      </c>
      <c r="E3101" s="184" cm="1">
        <f t="array" ref="E3101">_xlfn.IFS($D3101=$O$5,C3101*$P$5,$D3101=$O$6,$C3101*$P$6,$D3101="AZN",$C3101)</f>
        <v>22706.25</v>
      </c>
      <c r="F3101" s="183" cm="1">
        <f t="array" ref="F3101">_xlfn.IFS($D3101=$O$5,$C3101*$P$5*0.01,$D3101=$O$6,$C3101*$P$6*0.01,$D3101="AZN",$C3101*0.08)</f>
        <v>227.0625</v>
      </c>
    </row>
    <row r="3102" spans="1:6" x14ac:dyDescent="0.3">
      <c r="A3102" s="177" t="s">
        <v>692</v>
      </c>
      <c r="B3102" s="178">
        <v>43988</v>
      </c>
      <c r="C3102" s="179">
        <v>2000</v>
      </c>
      <c r="D3102" s="88" t="s">
        <v>2862</v>
      </c>
      <c r="E3102" s="184" cm="1">
        <f t="array" ref="E3102">_xlfn.IFS($D3102=$O$5,C3102*$P$5,$D3102=$O$6,$C3102*$P$6,$D3102="AZN",$C3102)</f>
        <v>2000</v>
      </c>
      <c r="F3102" s="183" cm="1">
        <f t="array" ref="F3102">_xlfn.IFS($D3102=$O$5,$C3102*$P$5*0.01,$D3102=$O$6,$C3102*$P$6*0.01,$D3102="AZN",$C3102*0.08)</f>
        <v>160</v>
      </c>
    </row>
    <row r="3103" spans="1:6" x14ac:dyDescent="0.3">
      <c r="A3103" s="177" t="s">
        <v>1428</v>
      </c>
      <c r="B3103" s="178">
        <v>44337</v>
      </c>
      <c r="C3103" s="179">
        <v>1200</v>
      </c>
      <c r="D3103" s="88" t="s">
        <v>2863</v>
      </c>
      <c r="E3103" s="184" cm="1">
        <f t="array" ref="E3103">_xlfn.IFS($D3103=$O$5,C3103*$P$5,$D3103=$O$6,$C3103*$P$6,$D3103="AZN",$C3103)</f>
        <v>2040</v>
      </c>
      <c r="F3103" s="183" cm="1">
        <f t="array" ref="F3103">_xlfn.IFS($D3103=$O$5,$C3103*$P$5*0.01,$D3103=$O$6,$C3103*$P$6*0.01,$D3103="AZN",$C3103*0.08)</f>
        <v>20.400000000000002</v>
      </c>
    </row>
    <row r="3104" spans="1:6" x14ac:dyDescent="0.3">
      <c r="A3104" s="177" t="s">
        <v>571</v>
      </c>
      <c r="B3104" s="178">
        <v>44510</v>
      </c>
      <c r="C3104" s="179">
        <v>12800</v>
      </c>
      <c r="D3104" s="88" t="s">
        <v>2863</v>
      </c>
      <c r="E3104" s="184" cm="1">
        <f t="array" ref="E3104">_xlfn.IFS($D3104=$O$5,C3104*$P$5,$D3104=$O$6,$C3104*$P$6,$D3104="AZN",$C3104)</f>
        <v>21760</v>
      </c>
      <c r="F3104" s="183" cm="1">
        <f t="array" ref="F3104">_xlfn.IFS($D3104=$O$5,$C3104*$P$5*0.01,$D3104=$O$6,$C3104*$P$6*0.01,$D3104="AZN",$C3104*0.08)</f>
        <v>217.6</v>
      </c>
    </row>
    <row r="3105" spans="1:6" x14ac:dyDescent="0.3">
      <c r="A3105" s="177" t="s">
        <v>1399</v>
      </c>
      <c r="B3105" s="178">
        <v>44279</v>
      </c>
      <c r="C3105" s="179">
        <v>12100</v>
      </c>
      <c r="D3105" s="88" t="s">
        <v>2862</v>
      </c>
      <c r="E3105" s="184" cm="1">
        <f t="array" ref="E3105">_xlfn.IFS($D3105=$O$5,C3105*$P$5,$D3105=$O$6,$C3105*$P$6,$D3105="AZN",$C3105)</f>
        <v>12100</v>
      </c>
      <c r="F3105" s="183" cm="1">
        <f t="array" ref="F3105">_xlfn.IFS($D3105=$O$5,$C3105*$P$5*0.01,$D3105=$O$6,$C3105*$P$6*0.01,$D3105="AZN",$C3105*0.08)</f>
        <v>968</v>
      </c>
    </row>
    <row r="3106" spans="1:6" x14ac:dyDescent="0.3">
      <c r="A3106" s="177" t="s">
        <v>1474</v>
      </c>
      <c r="B3106" s="178">
        <v>44773</v>
      </c>
      <c r="C3106" s="179">
        <v>5500</v>
      </c>
      <c r="D3106" s="88" t="s">
        <v>2864</v>
      </c>
      <c r="E3106" s="184" cm="1">
        <f t="array" ref="E3106">_xlfn.IFS($D3106=$O$5,C3106*$P$5,$D3106=$O$6,$C3106*$P$6,$D3106="AZN",$C3106)</f>
        <v>9990.75</v>
      </c>
      <c r="F3106" s="183" cm="1">
        <f t="array" ref="F3106">_xlfn.IFS($D3106=$O$5,$C3106*$P$5*0.01,$D3106=$O$6,$C3106*$P$6*0.01,$D3106="AZN",$C3106*0.08)</f>
        <v>99.907499999999999</v>
      </c>
    </row>
    <row r="3107" spans="1:6" x14ac:dyDescent="0.3">
      <c r="A3107" s="177" t="s">
        <v>1456</v>
      </c>
      <c r="B3107" s="178">
        <v>44186</v>
      </c>
      <c r="C3107" s="179">
        <v>11000</v>
      </c>
      <c r="D3107" s="88" t="s">
        <v>2864</v>
      </c>
      <c r="E3107" s="184" cm="1">
        <f t="array" ref="E3107">_xlfn.IFS($D3107=$O$5,C3107*$P$5,$D3107=$O$6,$C3107*$P$6,$D3107="AZN",$C3107)</f>
        <v>19981.5</v>
      </c>
      <c r="F3107" s="183" cm="1">
        <f t="array" ref="F3107">_xlfn.IFS($D3107=$O$5,$C3107*$P$5*0.01,$D3107=$O$6,$C3107*$P$6*0.01,$D3107="AZN",$C3107*0.08)</f>
        <v>199.815</v>
      </c>
    </row>
    <row r="3108" spans="1:6" x14ac:dyDescent="0.3">
      <c r="A3108" s="177" t="s">
        <v>1562</v>
      </c>
      <c r="B3108" s="178">
        <v>43883</v>
      </c>
      <c r="C3108" s="179">
        <v>7500</v>
      </c>
      <c r="D3108" s="88" t="s">
        <v>2863</v>
      </c>
      <c r="E3108" s="184" cm="1">
        <f t="array" ref="E3108">_xlfn.IFS($D3108=$O$5,C3108*$P$5,$D3108=$O$6,$C3108*$P$6,$D3108="AZN",$C3108)</f>
        <v>12750</v>
      </c>
      <c r="F3108" s="183" cm="1">
        <f t="array" ref="F3108">_xlfn.IFS($D3108=$O$5,$C3108*$P$5*0.01,$D3108=$O$6,$C3108*$P$6*0.01,$D3108="AZN",$C3108*0.08)</f>
        <v>127.5</v>
      </c>
    </row>
    <row r="3109" spans="1:6" x14ac:dyDescent="0.3">
      <c r="A3109" s="177" t="s">
        <v>743</v>
      </c>
      <c r="B3109" s="178">
        <v>44295</v>
      </c>
      <c r="C3109" s="179">
        <v>2300</v>
      </c>
      <c r="D3109" s="88" t="s">
        <v>2863</v>
      </c>
      <c r="E3109" s="184" cm="1">
        <f t="array" ref="E3109">_xlfn.IFS($D3109=$O$5,C3109*$P$5,$D3109=$O$6,$C3109*$P$6,$D3109="AZN",$C3109)</f>
        <v>3910</v>
      </c>
      <c r="F3109" s="183" cm="1">
        <f t="array" ref="F3109">_xlfn.IFS($D3109=$O$5,$C3109*$P$5*0.01,$D3109=$O$6,$C3109*$P$6*0.01,$D3109="AZN",$C3109*0.08)</f>
        <v>39.1</v>
      </c>
    </row>
    <row r="3110" spans="1:6" x14ac:dyDescent="0.3">
      <c r="A3110" s="177" t="s">
        <v>1236</v>
      </c>
      <c r="B3110" s="178">
        <v>44390</v>
      </c>
      <c r="C3110" s="179">
        <v>2800</v>
      </c>
      <c r="D3110" s="88" t="s">
        <v>2863</v>
      </c>
      <c r="E3110" s="184" cm="1">
        <f t="array" ref="E3110">_xlfn.IFS($D3110=$O$5,C3110*$P$5,$D3110=$O$6,$C3110*$P$6,$D3110="AZN",$C3110)</f>
        <v>4760</v>
      </c>
      <c r="F3110" s="183" cm="1">
        <f t="array" ref="F3110">_xlfn.IFS($D3110=$O$5,$C3110*$P$5*0.01,$D3110=$O$6,$C3110*$P$6*0.01,$D3110="AZN",$C3110*0.08)</f>
        <v>47.6</v>
      </c>
    </row>
    <row r="3111" spans="1:6" x14ac:dyDescent="0.3">
      <c r="A3111" s="177" t="s">
        <v>942</v>
      </c>
      <c r="B3111" s="178">
        <v>44493</v>
      </c>
      <c r="C3111" s="179">
        <v>6200</v>
      </c>
      <c r="D3111" s="88" t="s">
        <v>2862</v>
      </c>
      <c r="E3111" s="184" cm="1">
        <f t="array" ref="E3111">_xlfn.IFS($D3111=$O$5,C3111*$P$5,$D3111=$O$6,$C3111*$P$6,$D3111="AZN",$C3111)</f>
        <v>6200</v>
      </c>
      <c r="F3111" s="183" cm="1">
        <f t="array" ref="F3111">_xlfn.IFS($D3111=$O$5,$C3111*$P$5*0.01,$D3111=$O$6,$C3111*$P$6*0.01,$D3111="AZN",$C3111*0.08)</f>
        <v>496</v>
      </c>
    </row>
    <row r="3112" spans="1:6" x14ac:dyDescent="0.3">
      <c r="A3112" s="177" t="s">
        <v>1722</v>
      </c>
      <c r="B3112" s="178">
        <v>44453</v>
      </c>
      <c r="C3112" s="179">
        <v>7600</v>
      </c>
      <c r="D3112" s="88" t="s">
        <v>2862</v>
      </c>
      <c r="E3112" s="184" cm="1">
        <f t="array" ref="E3112">_xlfn.IFS($D3112=$O$5,C3112*$P$5,$D3112=$O$6,$C3112*$P$6,$D3112="AZN",$C3112)</f>
        <v>7600</v>
      </c>
      <c r="F3112" s="183" cm="1">
        <f t="array" ref="F3112">_xlfn.IFS($D3112=$O$5,$C3112*$P$5*0.01,$D3112=$O$6,$C3112*$P$6*0.01,$D3112="AZN",$C3112*0.08)</f>
        <v>608</v>
      </c>
    </row>
    <row r="3113" spans="1:6" x14ac:dyDescent="0.3">
      <c r="A3113" s="177" t="s">
        <v>1719</v>
      </c>
      <c r="B3113" s="178">
        <v>43692</v>
      </c>
      <c r="C3113" s="179">
        <v>5500</v>
      </c>
      <c r="D3113" s="88" t="s">
        <v>2863</v>
      </c>
      <c r="E3113" s="184" cm="1">
        <f t="array" ref="E3113">_xlfn.IFS($D3113=$O$5,C3113*$P$5,$D3113=$O$6,$C3113*$P$6,$D3113="AZN",$C3113)</f>
        <v>9350</v>
      </c>
      <c r="F3113" s="183" cm="1">
        <f t="array" ref="F3113">_xlfn.IFS($D3113=$O$5,$C3113*$P$5*0.01,$D3113=$O$6,$C3113*$P$6*0.01,$D3113="AZN",$C3113*0.08)</f>
        <v>93.5</v>
      </c>
    </row>
    <row r="3114" spans="1:6" x14ac:dyDescent="0.3">
      <c r="A3114" s="177" t="s">
        <v>886</v>
      </c>
      <c r="B3114" s="178">
        <v>44341</v>
      </c>
      <c r="C3114" s="179">
        <v>12900</v>
      </c>
      <c r="D3114" s="88" t="s">
        <v>2863</v>
      </c>
      <c r="E3114" s="184" cm="1">
        <f t="array" ref="E3114">_xlfn.IFS($D3114=$O$5,C3114*$P$5,$D3114=$O$6,$C3114*$P$6,$D3114="AZN",$C3114)</f>
        <v>21930</v>
      </c>
      <c r="F3114" s="183" cm="1">
        <f t="array" ref="F3114">_xlfn.IFS($D3114=$O$5,$C3114*$P$5*0.01,$D3114=$O$6,$C3114*$P$6*0.01,$D3114="AZN",$C3114*0.08)</f>
        <v>219.3</v>
      </c>
    </row>
    <row r="3115" spans="1:6" x14ac:dyDescent="0.3">
      <c r="A3115" s="177" t="s">
        <v>1606</v>
      </c>
      <c r="B3115" s="178">
        <v>43785</v>
      </c>
      <c r="C3115" s="179">
        <v>11300</v>
      </c>
      <c r="D3115" s="88" t="s">
        <v>2864</v>
      </c>
      <c r="E3115" s="184" cm="1">
        <f t="array" ref="E3115">_xlfn.IFS($D3115=$O$5,C3115*$P$5,$D3115=$O$6,$C3115*$P$6,$D3115="AZN",$C3115)</f>
        <v>20526.45</v>
      </c>
      <c r="F3115" s="183" cm="1">
        <f t="array" ref="F3115">_xlfn.IFS($D3115=$O$5,$C3115*$P$5*0.01,$D3115=$O$6,$C3115*$P$6*0.01,$D3115="AZN",$C3115*0.08)</f>
        <v>205.2645</v>
      </c>
    </row>
    <row r="3116" spans="1:6" x14ac:dyDescent="0.3">
      <c r="A3116" s="177" t="s">
        <v>1323</v>
      </c>
      <c r="B3116" s="178">
        <v>44587</v>
      </c>
      <c r="C3116" s="179">
        <v>6400</v>
      </c>
      <c r="D3116" s="88" t="s">
        <v>2864</v>
      </c>
      <c r="E3116" s="184" cm="1">
        <f t="array" ref="E3116">_xlfn.IFS($D3116=$O$5,C3116*$P$5,$D3116=$O$6,$C3116*$P$6,$D3116="AZN",$C3116)</f>
        <v>11625.6</v>
      </c>
      <c r="F3116" s="183" cm="1">
        <f t="array" ref="F3116">_xlfn.IFS($D3116=$O$5,$C3116*$P$5*0.01,$D3116=$O$6,$C3116*$P$6*0.01,$D3116="AZN",$C3116*0.08)</f>
        <v>116.256</v>
      </c>
    </row>
    <row r="3117" spans="1:6" x14ac:dyDescent="0.3">
      <c r="A3117" s="177" t="s">
        <v>1723</v>
      </c>
      <c r="B3117" s="178">
        <v>44628</v>
      </c>
      <c r="C3117" s="179">
        <v>11200</v>
      </c>
      <c r="D3117" s="88" t="s">
        <v>2862</v>
      </c>
      <c r="E3117" s="184" cm="1">
        <f t="array" ref="E3117">_xlfn.IFS($D3117=$O$5,C3117*$P$5,$D3117=$O$6,$C3117*$P$6,$D3117="AZN",$C3117)</f>
        <v>11200</v>
      </c>
      <c r="F3117" s="183" cm="1">
        <f t="array" ref="F3117">_xlfn.IFS($D3117=$O$5,$C3117*$P$5*0.01,$D3117=$O$6,$C3117*$P$6*0.01,$D3117="AZN",$C3117*0.08)</f>
        <v>896</v>
      </c>
    </row>
    <row r="3118" spans="1:6" x14ac:dyDescent="0.3">
      <c r="A3118" s="177" t="s">
        <v>1724</v>
      </c>
      <c r="B3118" s="178">
        <v>44098</v>
      </c>
      <c r="C3118" s="179">
        <v>5900</v>
      </c>
      <c r="D3118" s="88" t="s">
        <v>2863</v>
      </c>
      <c r="E3118" s="184" cm="1">
        <f t="array" ref="E3118">_xlfn.IFS($D3118=$O$5,C3118*$P$5,$D3118=$O$6,$C3118*$P$6,$D3118="AZN",$C3118)</f>
        <v>10030</v>
      </c>
      <c r="F3118" s="183" cm="1">
        <f t="array" ref="F3118">_xlfn.IFS($D3118=$O$5,$C3118*$P$5*0.01,$D3118=$O$6,$C3118*$P$6*0.01,$D3118="AZN",$C3118*0.08)</f>
        <v>100.3</v>
      </c>
    </row>
    <row r="3119" spans="1:6" x14ac:dyDescent="0.3">
      <c r="A3119" s="177" t="s">
        <v>1725</v>
      </c>
      <c r="B3119" s="178">
        <v>43853</v>
      </c>
      <c r="C3119" s="179">
        <v>10800</v>
      </c>
      <c r="D3119" s="88" t="s">
        <v>2862</v>
      </c>
      <c r="E3119" s="184" cm="1">
        <f t="array" ref="E3119">_xlfn.IFS($D3119=$O$5,C3119*$P$5,$D3119=$O$6,$C3119*$P$6,$D3119="AZN",$C3119)</f>
        <v>10800</v>
      </c>
      <c r="F3119" s="183" cm="1">
        <f t="array" ref="F3119">_xlfn.IFS($D3119=$O$5,$C3119*$P$5*0.01,$D3119=$O$6,$C3119*$P$6*0.01,$D3119="AZN",$C3119*0.08)</f>
        <v>864</v>
      </c>
    </row>
    <row r="3120" spans="1:6" x14ac:dyDescent="0.3">
      <c r="A3120" s="177" t="s">
        <v>640</v>
      </c>
      <c r="B3120" s="178">
        <v>43975</v>
      </c>
      <c r="C3120" s="179">
        <v>8200</v>
      </c>
      <c r="D3120" s="88" t="s">
        <v>2862</v>
      </c>
      <c r="E3120" s="184" cm="1">
        <f t="array" ref="E3120">_xlfn.IFS($D3120=$O$5,C3120*$P$5,$D3120=$O$6,$C3120*$P$6,$D3120="AZN",$C3120)</f>
        <v>8200</v>
      </c>
      <c r="F3120" s="183" cm="1">
        <f t="array" ref="F3120">_xlfn.IFS($D3120=$O$5,$C3120*$P$5*0.01,$D3120=$O$6,$C3120*$P$6*0.01,$D3120="AZN",$C3120*0.08)</f>
        <v>656</v>
      </c>
    </row>
    <row r="3121" spans="1:6" x14ac:dyDescent="0.3">
      <c r="A3121" s="177" t="s">
        <v>707</v>
      </c>
      <c r="B3121" s="178">
        <v>44072</v>
      </c>
      <c r="C3121" s="179">
        <v>3500</v>
      </c>
      <c r="D3121" s="88" t="s">
        <v>2862</v>
      </c>
      <c r="E3121" s="184" cm="1">
        <f t="array" ref="E3121">_xlfn.IFS($D3121=$O$5,C3121*$P$5,$D3121=$O$6,$C3121*$P$6,$D3121="AZN",$C3121)</f>
        <v>3500</v>
      </c>
      <c r="F3121" s="183" cm="1">
        <f t="array" ref="F3121">_xlfn.IFS($D3121=$O$5,$C3121*$P$5*0.01,$D3121=$O$6,$C3121*$P$6*0.01,$D3121="AZN",$C3121*0.08)</f>
        <v>280</v>
      </c>
    </row>
    <row r="3122" spans="1:6" x14ac:dyDescent="0.3">
      <c r="A3122" s="177" t="s">
        <v>1726</v>
      </c>
      <c r="B3122" s="178">
        <v>43898</v>
      </c>
      <c r="C3122" s="179">
        <v>6200</v>
      </c>
      <c r="D3122" s="88" t="s">
        <v>2863</v>
      </c>
      <c r="E3122" s="184" cm="1">
        <f t="array" ref="E3122">_xlfn.IFS($D3122=$O$5,C3122*$P$5,$D3122=$O$6,$C3122*$P$6,$D3122="AZN",$C3122)</f>
        <v>10540</v>
      </c>
      <c r="F3122" s="183" cm="1">
        <f t="array" ref="F3122">_xlfn.IFS($D3122=$O$5,$C3122*$P$5*0.01,$D3122=$O$6,$C3122*$P$6*0.01,$D3122="AZN",$C3122*0.08)</f>
        <v>105.4</v>
      </c>
    </row>
    <row r="3123" spans="1:6" x14ac:dyDescent="0.3">
      <c r="A3123" s="177" t="s">
        <v>1659</v>
      </c>
      <c r="B3123" s="178">
        <v>44338</v>
      </c>
      <c r="C3123" s="179">
        <v>4300</v>
      </c>
      <c r="D3123" s="88" t="s">
        <v>2862</v>
      </c>
      <c r="E3123" s="184" cm="1">
        <f t="array" ref="E3123">_xlfn.IFS($D3123=$O$5,C3123*$P$5,$D3123=$O$6,$C3123*$P$6,$D3123="AZN",$C3123)</f>
        <v>4300</v>
      </c>
      <c r="F3123" s="183" cm="1">
        <f t="array" ref="F3123">_xlfn.IFS($D3123=$O$5,$C3123*$P$5*0.01,$D3123=$O$6,$C3123*$P$6*0.01,$D3123="AZN",$C3123*0.08)</f>
        <v>344</v>
      </c>
    </row>
    <row r="3124" spans="1:6" x14ac:dyDescent="0.3">
      <c r="A3124" s="177" t="s">
        <v>1441</v>
      </c>
      <c r="B3124" s="178">
        <v>44089</v>
      </c>
      <c r="C3124" s="179">
        <v>3800</v>
      </c>
      <c r="D3124" s="88" t="s">
        <v>2864</v>
      </c>
      <c r="E3124" s="184" cm="1">
        <f t="array" ref="E3124">_xlfn.IFS($D3124=$O$5,C3124*$P$5,$D3124=$O$6,$C3124*$P$6,$D3124="AZN",$C3124)</f>
        <v>6902.7</v>
      </c>
      <c r="F3124" s="183" cm="1">
        <f t="array" ref="F3124">_xlfn.IFS($D3124=$O$5,$C3124*$P$5*0.01,$D3124=$O$6,$C3124*$P$6*0.01,$D3124="AZN",$C3124*0.08)</f>
        <v>69.027000000000001</v>
      </c>
    </row>
    <row r="3125" spans="1:6" x14ac:dyDescent="0.3">
      <c r="A3125" s="177" t="s">
        <v>1662</v>
      </c>
      <c r="B3125" s="178">
        <v>43576</v>
      </c>
      <c r="C3125" s="179">
        <v>8100</v>
      </c>
      <c r="D3125" s="88" t="s">
        <v>2862</v>
      </c>
      <c r="E3125" s="184" cm="1">
        <f t="array" ref="E3125">_xlfn.IFS($D3125=$O$5,C3125*$P$5,$D3125=$O$6,$C3125*$P$6,$D3125="AZN",$C3125)</f>
        <v>8100</v>
      </c>
      <c r="F3125" s="183" cm="1">
        <f t="array" ref="F3125">_xlfn.IFS($D3125=$O$5,$C3125*$P$5*0.01,$D3125=$O$6,$C3125*$P$6*0.01,$D3125="AZN",$C3125*0.08)</f>
        <v>648</v>
      </c>
    </row>
    <row r="3126" spans="1:6" x14ac:dyDescent="0.3">
      <c r="A3126" s="177" t="s">
        <v>643</v>
      </c>
      <c r="B3126" s="178">
        <v>43596</v>
      </c>
      <c r="C3126" s="179">
        <v>6400</v>
      </c>
      <c r="D3126" s="88" t="s">
        <v>2862</v>
      </c>
      <c r="E3126" s="184" cm="1">
        <f t="array" ref="E3126">_xlfn.IFS($D3126=$O$5,C3126*$P$5,$D3126=$O$6,$C3126*$P$6,$D3126="AZN",$C3126)</f>
        <v>6400</v>
      </c>
      <c r="F3126" s="183" cm="1">
        <f t="array" ref="F3126">_xlfn.IFS($D3126=$O$5,$C3126*$P$5*0.01,$D3126=$O$6,$C3126*$P$6*0.01,$D3126="AZN",$C3126*0.08)</f>
        <v>512</v>
      </c>
    </row>
    <row r="3127" spans="1:6" x14ac:dyDescent="0.3">
      <c r="A3127" s="177" t="s">
        <v>977</v>
      </c>
      <c r="B3127" s="178">
        <v>44186</v>
      </c>
      <c r="C3127" s="179">
        <v>2100</v>
      </c>
      <c r="D3127" s="88" t="s">
        <v>2863</v>
      </c>
      <c r="E3127" s="184" cm="1">
        <f t="array" ref="E3127">_xlfn.IFS($D3127=$O$5,C3127*$P$5,$D3127=$O$6,$C3127*$P$6,$D3127="AZN",$C3127)</f>
        <v>3570</v>
      </c>
      <c r="F3127" s="183" cm="1">
        <f t="array" ref="F3127">_xlfn.IFS($D3127=$O$5,$C3127*$P$5*0.01,$D3127=$O$6,$C3127*$P$6*0.01,$D3127="AZN",$C3127*0.08)</f>
        <v>35.700000000000003</v>
      </c>
    </row>
    <row r="3128" spans="1:6" x14ac:dyDescent="0.3">
      <c r="A3128" s="177" t="s">
        <v>170</v>
      </c>
      <c r="B3128" s="178">
        <v>44026</v>
      </c>
      <c r="C3128" s="179">
        <v>3800</v>
      </c>
      <c r="D3128" s="88" t="s">
        <v>2862</v>
      </c>
      <c r="E3128" s="184" cm="1">
        <f t="array" ref="E3128">_xlfn.IFS($D3128=$O$5,C3128*$P$5,$D3128=$O$6,$C3128*$P$6,$D3128="AZN",$C3128)</f>
        <v>3800</v>
      </c>
      <c r="F3128" s="183" cm="1">
        <f t="array" ref="F3128">_xlfn.IFS($D3128=$O$5,$C3128*$P$5*0.01,$D3128=$O$6,$C3128*$P$6*0.01,$D3128="AZN",$C3128*0.08)</f>
        <v>304</v>
      </c>
    </row>
    <row r="3129" spans="1:6" x14ac:dyDescent="0.3">
      <c r="A3129" s="177" t="s">
        <v>1332</v>
      </c>
      <c r="B3129" s="178">
        <v>44650</v>
      </c>
      <c r="C3129" s="179">
        <v>3900</v>
      </c>
      <c r="D3129" s="88" t="s">
        <v>2862</v>
      </c>
      <c r="E3129" s="184" cm="1">
        <f t="array" ref="E3129">_xlfn.IFS($D3129=$O$5,C3129*$P$5,$D3129=$O$6,$C3129*$P$6,$D3129="AZN",$C3129)</f>
        <v>3900</v>
      </c>
      <c r="F3129" s="183" cm="1">
        <f t="array" ref="F3129">_xlfn.IFS($D3129=$O$5,$C3129*$P$5*0.01,$D3129=$O$6,$C3129*$P$6*0.01,$D3129="AZN",$C3129*0.08)</f>
        <v>312</v>
      </c>
    </row>
    <row r="3130" spans="1:6" x14ac:dyDescent="0.3">
      <c r="A3130" s="177" t="s">
        <v>881</v>
      </c>
      <c r="B3130" s="178">
        <v>44251</v>
      </c>
      <c r="C3130" s="179">
        <v>11200</v>
      </c>
      <c r="D3130" s="88" t="s">
        <v>2863</v>
      </c>
      <c r="E3130" s="184" cm="1">
        <f t="array" ref="E3130">_xlfn.IFS($D3130=$O$5,C3130*$P$5,$D3130=$O$6,$C3130*$P$6,$D3130="AZN",$C3130)</f>
        <v>19040</v>
      </c>
      <c r="F3130" s="183" cm="1">
        <f t="array" ref="F3130">_xlfn.IFS($D3130=$O$5,$C3130*$P$5*0.01,$D3130=$O$6,$C3130*$P$6*0.01,$D3130="AZN",$C3130*0.08)</f>
        <v>190.4</v>
      </c>
    </row>
    <row r="3131" spans="1:6" x14ac:dyDescent="0.3">
      <c r="A3131" s="177" t="s">
        <v>1163</v>
      </c>
      <c r="B3131" s="178">
        <v>44046</v>
      </c>
      <c r="C3131" s="179">
        <v>7500</v>
      </c>
      <c r="D3131" s="88" t="s">
        <v>2862</v>
      </c>
      <c r="E3131" s="184" cm="1">
        <f t="array" ref="E3131">_xlfn.IFS($D3131=$O$5,C3131*$P$5,$D3131=$O$6,$C3131*$P$6,$D3131="AZN",$C3131)</f>
        <v>7500</v>
      </c>
      <c r="F3131" s="183" cm="1">
        <f t="array" ref="F3131">_xlfn.IFS($D3131=$O$5,$C3131*$P$5*0.01,$D3131=$O$6,$C3131*$P$6*0.01,$D3131="AZN",$C3131*0.08)</f>
        <v>600</v>
      </c>
    </row>
    <row r="3132" spans="1:6" x14ac:dyDescent="0.3">
      <c r="A3132" s="177" t="s">
        <v>1727</v>
      </c>
      <c r="B3132" s="178">
        <v>44011</v>
      </c>
      <c r="C3132" s="179">
        <v>1800</v>
      </c>
      <c r="D3132" s="88" t="s">
        <v>2863</v>
      </c>
      <c r="E3132" s="184" cm="1">
        <f t="array" ref="E3132">_xlfn.IFS($D3132=$O$5,C3132*$P$5,$D3132=$O$6,$C3132*$P$6,$D3132="AZN",$C3132)</f>
        <v>3060</v>
      </c>
      <c r="F3132" s="183" cm="1">
        <f t="array" ref="F3132">_xlfn.IFS($D3132=$O$5,$C3132*$P$5*0.01,$D3132=$O$6,$C3132*$P$6*0.01,$D3132="AZN",$C3132*0.08)</f>
        <v>30.6</v>
      </c>
    </row>
    <row r="3133" spans="1:6" x14ac:dyDescent="0.3">
      <c r="A3133" s="177" t="s">
        <v>1728</v>
      </c>
      <c r="B3133" s="178">
        <v>44414</v>
      </c>
      <c r="C3133" s="179">
        <v>10200</v>
      </c>
      <c r="D3133" s="88" t="s">
        <v>2863</v>
      </c>
      <c r="E3133" s="184" cm="1">
        <f t="array" ref="E3133">_xlfn.IFS($D3133=$O$5,C3133*$P$5,$D3133=$O$6,$C3133*$P$6,$D3133="AZN",$C3133)</f>
        <v>17340</v>
      </c>
      <c r="F3133" s="183" cm="1">
        <f t="array" ref="F3133">_xlfn.IFS($D3133=$O$5,$C3133*$P$5*0.01,$D3133=$O$6,$C3133*$P$6*0.01,$D3133="AZN",$C3133*0.08)</f>
        <v>173.4</v>
      </c>
    </row>
    <row r="3134" spans="1:6" x14ac:dyDescent="0.3">
      <c r="A3134" s="177" t="s">
        <v>1124</v>
      </c>
      <c r="B3134" s="178">
        <v>44486</v>
      </c>
      <c r="C3134" s="179">
        <v>11200</v>
      </c>
      <c r="D3134" s="88" t="s">
        <v>2862</v>
      </c>
      <c r="E3134" s="184" cm="1">
        <f t="array" ref="E3134">_xlfn.IFS($D3134=$O$5,C3134*$P$5,$D3134=$O$6,$C3134*$P$6,$D3134="AZN",$C3134)</f>
        <v>11200</v>
      </c>
      <c r="F3134" s="183" cm="1">
        <f t="array" ref="F3134">_xlfn.IFS($D3134=$O$5,$C3134*$P$5*0.01,$D3134=$O$6,$C3134*$P$6*0.01,$D3134="AZN",$C3134*0.08)</f>
        <v>896</v>
      </c>
    </row>
    <row r="3135" spans="1:6" x14ac:dyDescent="0.3">
      <c r="A3135" s="177" t="s">
        <v>1417</v>
      </c>
      <c r="B3135" s="178">
        <v>44339</v>
      </c>
      <c r="C3135" s="179">
        <v>11000</v>
      </c>
      <c r="D3135" s="88" t="s">
        <v>2863</v>
      </c>
      <c r="E3135" s="184" cm="1">
        <f t="array" ref="E3135">_xlfn.IFS($D3135=$O$5,C3135*$P$5,$D3135=$O$6,$C3135*$P$6,$D3135="AZN",$C3135)</f>
        <v>18700</v>
      </c>
      <c r="F3135" s="183" cm="1">
        <f t="array" ref="F3135">_xlfn.IFS($D3135=$O$5,$C3135*$P$5*0.01,$D3135=$O$6,$C3135*$P$6*0.01,$D3135="AZN",$C3135*0.08)</f>
        <v>187</v>
      </c>
    </row>
    <row r="3136" spans="1:6" x14ac:dyDescent="0.3">
      <c r="A3136" s="177" t="s">
        <v>862</v>
      </c>
      <c r="B3136" s="178">
        <v>44266</v>
      </c>
      <c r="C3136" s="179">
        <v>8400</v>
      </c>
      <c r="D3136" s="88" t="s">
        <v>2862</v>
      </c>
      <c r="E3136" s="184" cm="1">
        <f t="array" ref="E3136">_xlfn.IFS($D3136=$O$5,C3136*$P$5,$D3136=$O$6,$C3136*$P$6,$D3136="AZN",$C3136)</f>
        <v>8400</v>
      </c>
      <c r="F3136" s="183" cm="1">
        <f t="array" ref="F3136">_xlfn.IFS($D3136=$O$5,$C3136*$P$5*0.01,$D3136=$O$6,$C3136*$P$6*0.01,$D3136="AZN",$C3136*0.08)</f>
        <v>672</v>
      </c>
    </row>
    <row r="3137" spans="1:6" x14ac:dyDescent="0.3">
      <c r="A3137" s="177" t="s">
        <v>159</v>
      </c>
      <c r="B3137" s="178">
        <v>44315</v>
      </c>
      <c r="C3137" s="179">
        <v>3300</v>
      </c>
      <c r="D3137" s="88" t="s">
        <v>2862</v>
      </c>
      <c r="E3137" s="184" cm="1">
        <f t="array" ref="E3137">_xlfn.IFS($D3137=$O$5,C3137*$P$5,$D3137=$O$6,$C3137*$P$6,$D3137="AZN",$C3137)</f>
        <v>3300</v>
      </c>
      <c r="F3137" s="183" cm="1">
        <f t="array" ref="F3137">_xlfn.IFS($D3137=$O$5,$C3137*$P$5*0.01,$D3137=$O$6,$C3137*$P$6*0.01,$D3137="AZN",$C3137*0.08)</f>
        <v>264</v>
      </c>
    </row>
    <row r="3138" spans="1:6" x14ac:dyDescent="0.3">
      <c r="A3138" s="177" t="s">
        <v>414</v>
      </c>
      <c r="B3138" s="178">
        <v>43543</v>
      </c>
      <c r="C3138" s="179">
        <v>3600</v>
      </c>
      <c r="D3138" s="88" t="s">
        <v>2864</v>
      </c>
      <c r="E3138" s="184" cm="1">
        <f t="array" ref="E3138">_xlfn.IFS($D3138=$O$5,C3138*$P$5,$D3138=$O$6,$C3138*$P$6,$D3138="AZN",$C3138)</f>
        <v>6539.4</v>
      </c>
      <c r="F3138" s="183" cm="1">
        <f t="array" ref="F3138">_xlfn.IFS($D3138=$O$5,$C3138*$P$5*0.01,$D3138=$O$6,$C3138*$P$6*0.01,$D3138="AZN",$C3138*0.08)</f>
        <v>65.393999999999991</v>
      </c>
    </row>
    <row r="3139" spans="1:6" x14ac:dyDescent="0.3">
      <c r="A3139" s="177" t="s">
        <v>1729</v>
      </c>
      <c r="B3139" s="178">
        <v>44211</v>
      </c>
      <c r="C3139" s="179">
        <v>3600</v>
      </c>
      <c r="D3139" s="88" t="s">
        <v>2863</v>
      </c>
      <c r="E3139" s="184" cm="1">
        <f t="array" ref="E3139">_xlfn.IFS($D3139=$O$5,C3139*$P$5,$D3139=$O$6,$C3139*$P$6,$D3139="AZN",$C3139)</f>
        <v>6120</v>
      </c>
      <c r="F3139" s="183" cm="1">
        <f t="array" ref="F3139">_xlfn.IFS($D3139=$O$5,$C3139*$P$5*0.01,$D3139=$O$6,$C3139*$P$6*0.01,$D3139="AZN",$C3139*0.08)</f>
        <v>61.2</v>
      </c>
    </row>
    <row r="3140" spans="1:6" x14ac:dyDescent="0.3">
      <c r="A3140" s="177" t="s">
        <v>1730</v>
      </c>
      <c r="B3140" s="178">
        <v>44105</v>
      </c>
      <c r="C3140" s="179">
        <v>3700</v>
      </c>
      <c r="D3140" s="88" t="s">
        <v>2862</v>
      </c>
      <c r="E3140" s="184" cm="1">
        <f t="array" ref="E3140">_xlfn.IFS($D3140=$O$5,C3140*$P$5,$D3140=$O$6,$C3140*$P$6,$D3140="AZN",$C3140)</f>
        <v>3700</v>
      </c>
      <c r="F3140" s="183" cm="1">
        <f t="array" ref="F3140">_xlfn.IFS($D3140=$O$5,$C3140*$P$5*0.01,$D3140=$O$6,$C3140*$P$6*0.01,$D3140="AZN",$C3140*0.08)</f>
        <v>296</v>
      </c>
    </row>
    <row r="3141" spans="1:6" x14ac:dyDescent="0.3">
      <c r="A3141" s="177" t="s">
        <v>446</v>
      </c>
      <c r="B3141" s="178">
        <v>44310</v>
      </c>
      <c r="C3141" s="179">
        <v>9300</v>
      </c>
      <c r="D3141" s="88" t="s">
        <v>2862</v>
      </c>
      <c r="E3141" s="184" cm="1">
        <f t="array" ref="E3141">_xlfn.IFS($D3141=$O$5,C3141*$P$5,$D3141=$O$6,$C3141*$P$6,$D3141="AZN",$C3141)</f>
        <v>9300</v>
      </c>
      <c r="F3141" s="183" cm="1">
        <f t="array" ref="F3141">_xlfn.IFS($D3141=$O$5,$C3141*$P$5*0.01,$D3141=$O$6,$C3141*$P$6*0.01,$D3141="AZN",$C3141*0.08)</f>
        <v>744</v>
      </c>
    </row>
    <row r="3142" spans="1:6" x14ac:dyDescent="0.3">
      <c r="A3142" s="177" t="s">
        <v>1468</v>
      </c>
      <c r="B3142" s="178">
        <v>44389</v>
      </c>
      <c r="C3142" s="179">
        <v>8800</v>
      </c>
      <c r="D3142" s="88" t="s">
        <v>2862</v>
      </c>
      <c r="E3142" s="184" cm="1">
        <f t="array" ref="E3142">_xlfn.IFS($D3142=$O$5,C3142*$P$5,$D3142=$O$6,$C3142*$P$6,$D3142="AZN",$C3142)</f>
        <v>8800</v>
      </c>
      <c r="F3142" s="183" cm="1">
        <f t="array" ref="F3142">_xlfn.IFS($D3142=$O$5,$C3142*$P$5*0.01,$D3142=$O$6,$C3142*$P$6*0.01,$D3142="AZN",$C3142*0.08)</f>
        <v>704</v>
      </c>
    </row>
    <row r="3143" spans="1:6" x14ac:dyDescent="0.3">
      <c r="A3143" s="177" t="s">
        <v>964</v>
      </c>
      <c r="B3143" s="178">
        <v>43895</v>
      </c>
      <c r="C3143" s="179">
        <v>11700</v>
      </c>
      <c r="D3143" s="88" t="s">
        <v>2863</v>
      </c>
      <c r="E3143" s="184" cm="1">
        <f t="array" ref="E3143">_xlfn.IFS($D3143=$O$5,C3143*$P$5,$D3143=$O$6,$C3143*$P$6,$D3143="AZN",$C3143)</f>
        <v>19890</v>
      </c>
      <c r="F3143" s="183" cm="1">
        <f t="array" ref="F3143">_xlfn.IFS($D3143=$O$5,$C3143*$P$5*0.01,$D3143=$O$6,$C3143*$P$6*0.01,$D3143="AZN",$C3143*0.08)</f>
        <v>198.9</v>
      </c>
    </row>
    <row r="3144" spans="1:6" x14ac:dyDescent="0.3">
      <c r="A3144" s="177" t="s">
        <v>613</v>
      </c>
      <c r="B3144" s="178">
        <v>44110</v>
      </c>
      <c r="C3144" s="179">
        <v>11900</v>
      </c>
      <c r="D3144" s="88" t="s">
        <v>2864</v>
      </c>
      <c r="E3144" s="184" cm="1">
        <f t="array" ref="E3144">_xlfn.IFS($D3144=$O$5,C3144*$P$5,$D3144=$O$6,$C3144*$P$6,$D3144="AZN",$C3144)</f>
        <v>21616.35</v>
      </c>
      <c r="F3144" s="183" cm="1">
        <f t="array" ref="F3144">_xlfn.IFS($D3144=$O$5,$C3144*$P$5*0.01,$D3144=$O$6,$C3144*$P$6*0.01,$D3144="AZN",$C3144*0.08)</f>
        <v>216.1635</v>
      </c>
    </row>
    <row r="3145" spans="1:6" x14ac:dyDescent="0.3">
      <c r="A3145" s="177" t="s">
        <v>1629</v>
      </c>
      <c r="B3145" s="178">
        <v>43690</v>
      </c>
      <c r="C3145" s="179">
        <v>11900</v>
      </c>
      <c r="D3145" s="88" t="s">
        <v>2863</v>
      </c>
      <c r="E3145" s="184" cm="1">
        <f t="array" ref="E3145">_xlfn.IFS($D3145=$O$5,C3145*$P$5,$D3145=$O$6,$C3145*$P$6,$D3145="AZN",$C3145)</f>
        <v>20230</v>
      </c>
      <c r="F3145" s="183" cm="1">
        <f t="array" ref="F3145">_xlfn.IFS($D3145=$O$5,$C3145*$P$5*0.01,$D3145=$O$6,$C3145*$P$6*0.01,$D3145="AZN",$C3145*0.08)</f>
        <v>202.3</v>
      </c>
    </row>
    <row r="3146" spans="1:6" x14ac:dyDescent="0.3">
      <c r="A3146" s="177" t="s">
        <v>1731</v>
      </c>
      <c r="B3146" s="178">
        <v>43982</v>
      </c>
      <c r="C3146" s="179">
        <v>7100</v>
      </c>
      <c r="D3146" s="88" t="s">
        <v>2862</v>
      </c>
      <c r="E3146" s="184" cm="1">
        <f t="array" ref="E3146">_xlfn.IFS($D3146=$O$5,C3146*$P$5,$D3146=$O$6,$C3146*$P$6,$D3146="AZN",$C3146)</f>
        <v>7100</v>
      </c>
      <c r="F3146" s="183" cm="1">
        <f t="array" ref="F3146">_xlfn.IFS($D3146=$O$5,$C3146*$P$5*0.01,$D3146=$O$6,$C3146*$P$6*0.01,$D3146="AZN",$C3146*0.08)</f>
        <v>568</v>
      </c>
    </row>
    <row r="3147" spans="1:6" x14ac:dyDescent="0.3">
      <c r="A3147" s="177" t="s">
        <v>1613</v>
      </c>
      <c r="B3147" s="178">
        <v>43966</v>
      </c>
      <c r="C3147" s="179">
        <v>3800</v>
      </c>
      <c r="D3147" s="88" t="s">
        <v>2864</v>
      </c>
      <c r="E3147" s="184" cm="1">
        <f t="array" ref="E3147">_xlfn.IFS($D3147=$O$5,C3147*$P$5,$D3147=$O$6,$C3147*$P$6,$D3147="AZN",$C3147)</f>
        <v>6902.7</v>
      </c>
      <c r="F3147" s="183" cm="1">
        <f t="array" ref="F3147">_xlfn.IFS($D3147=$O$5,$C3147*$P$5*0.01,$D3147=$O$6,$C3147*$P$6*0.01,$D3147="AZN",$C3147*0.08)</f>
        <v>69.027000000000001</v>
      </c>
    </row>
    <row r="3148" spans="1:6" x14ac:dyDescent="0.3">
      <c r="A3148" s="177" t="s">
        <v>834</v>
      </c>
      <c r="B3148" s="178">
        <v>43765</v>
      </c>
      <c r="C3148" s="179">
        <v>3800</v>
      </c>
      <c r="D3148" s="88" t="s">
        <v>2862</v>
      </c>
      <c r="E3148" s="184" cm="1">
        <f t="array" ref="E3148">_xlfn.IFS($D3148=$O$5,C3148*$P$5,$D3148=$O$6,$C3148*$P$6,$D3148="AZN",$C3148)</f>
        <v>3800</v>
      </c>
      <c r="F3148" s="183" cm="1">
        <f t="array" ref="F3148">_xlfn.IFS($D3148=$O$5,$C3148*$P$5*0.01,$D3148=$O$6,$C3148*$P$6*0.01,$D3148="AZN",$C3148*0.08)</f>
        <v>304</v>
      </c>
    </row>
    <row r="3149" spans="1:6" x14ac:dyDescent="0.3">
      <c r="A3149" s="177" t="s">
        <v>1203</v>
      </c>
      <c r="B3149" s="178">
        <v>44181</v>
      </c>
      <c r="C3149" s="179">
        <v>9000</v>
      </c>
      <c r="D3149" s="88" t="s">
        <v>2863</v>
      </c>
      <c r="E3149" s="184" cm="1">
        <f t="array" ref="E3149">_xlfn.IFS($D3149=$O$5,C3149*$P$5,$D3149=$O$6,$C3149*$P$6,$D3149="AZN",$C3149)</f>
        <v>15300</v>
      </c>
      <c r="F3149" s="183" cm="1">
        <f t="array" ref="F3149">_xlfn.IFS($D3149=$O$5,$C3149*$P$5*0.01,$D3149=$O$6,$C3149*$P$6*0.01,$D3149="AZN",$C3149*0.08)</f>
        <v>153</v>
      </c>
    </row>
    <row r="3150" spans="1:6" x14ac:dyDescent="0.3">
      <c r="A3150" s="177" t="s">
        <v>763</v>
      </c>
      <c r="B3150" s="178">
        <v>44139</v>
      </c>
      <c r="C3150" s="179">
        <v>5200</v>
      </c>
      <c r="D3150" s="88" t="s">
        <v>2863</v>
      </c>
      <c r="E3150" s="184" cm="1">
        <f t="array" ref="E3150">_xlfn.IFS($D3150=$O$5,C3150*$P$5,$D3150=$O$6,$C3150*$P$6,$D3150="AZN",$C3150)</f>
        <v>8840</v>
      </c>
      <c r="F3150" s="183" cm="1">
        <f t="array" ref="F3150">_xlfn.IFS($D3150=$O$5,$C3150*$P$5*0.01,$D3150=$O$6,$C3150*$P$6*0.01,$D3150="AZN",$C3150*0.08)</f>
        <v>88.4</v>
      </c>
    </row>
    <row r="3151" spans="1:6" x14ac:dyDescent="0.3">
      <c r="A3151" s="177" t="s">
        <v>1106</v>
      </c>
      <c r="B3151" s="178">
        <v>44371</v>
      </c>
      <c r="C3151" s="179">
        <v>4300</v>
      </c>
      <c r="D3151" s="88" t="s">
        <v>2864</v>
      </c>
      <c r="E3151" s="184" cm="1">
        <f t="array" ref="E3151">_xlfn.IFS($D3151=$O$5,C3151*$P$5,$D3151=$O$6,$C3151*$P$6,$D3151="AZN",$C3151)</f>
        <v>7810.95</v>
      </c>
      <c r="F3151" s="183" cm="1">
        <f t="array" ref="F3151">_xlfn.IFS($D3151=$O$5,$C3151*$P$5*0.01,$D3151=$O$6,$C3151*$P$6*0.01,$D3151="AZN",$C3151*0.08)</f>
        <v>78.109499999999997</v>
      </c>
    </row>
    <row r="3152" spans="1:6" x14ac:dyDescent="0.3">
      <c r="A3152" s="177" t="s">
        <v>808</v>
      </c>
      <c r="B3152" s="178">
        <v>43873</v>
      </c>
      <c r="C3152" s="179">
        <v>5100</v>
      </c>
      <c r="D3152" s="88" t="s">
        <v>2863</v>
      </c>
      <c r="E3152" s="184" cm="1">
        <f t="array" ref="E3152">_xlfn.IFS($D3152=$O$5,C3152*$P$5,$D3152=$O$6,$C3152*$P$6,$D3152="AZN",$C3152)</f>
        <v>8670</v>
      </c>
      <c r="F3152" s="183" cm="1">
        <f t="array" ref="F3152">_xlfn.IFS($D3152=$O$5,$C3152*$P$5*0.01,$D3152=$O$6,$C3152*$P$6*0.01,$D3152="AZN",$C3152*0.08)</f>
        <v>86.7</v>
      </c>
    </row>
    <row r="3153" spans="1:6" x14ac:dyDescent="0.3">
      <c r="A3153" s="177" t="s">
        <v>614</v>
      </c>
      <c r="B3153" s="178">
        <v>44242</v>
      </c>
      <c r="C3153" s="179">
        <v>3700</v>
      </c>
      <c r="D3153" s="88" t="s">
        <v>2862</v>
      </c>
      <c r="E3153" s="184" cm="1">
        <f t="array" ref="E3153">_xlfn.IFS($D3153=$O$5,C3153*$P$5,$D3153=$O$6,$C3153*$P$6,$D3153="AZN",$C3153)</f>
        <v>3700</v>
      </c>
      <c r="F3153" s="183" cm="1">
        <f t="array" ref="F3153">_xlfn.IFS($D3153=$O$5,$C3153*$P$5*0.01,$D3153=$O$6,$C3153*$P$6*0.01,$D3153="AZN",$C3153*0.08)</f>
        <v>296</v>
      </c>
    </row>
    <row r="3154" spans="1:6" x14ac:dyDescent="0.3">
      <c r="A3154" s="177" t="s">
        <v>621</v>
      </c>
      <c r="B3154" s="178">
        <v>44036</v>
      </c>
      <c r="C3154" s="179">
        <v>8300</v>
      </c>
      <c r="D3154" s="88" t="s">
        <v>2862</v>
      </c>
      <c r="E3154" s="184" cm="1">
        <f t="array" ref="E3154">_xlfn.IFS($D3154=$O$5,C3154*$P$5,$D3154=$O$6,$C3154*$P$6,$D3154="AZN",$C3154)</f>
        <v>8300</v>
      </c>
      <c r="F3154" s="183" cm="1">
        <f t="array" ref="F3154">_xlfn.IFS($D3154=$O$5,$C3154*$P$5*0.01,$D3154=$O$6,$C3154*$P$6*0.01,$D3154="AZN",$C3154*0.08)</f>
        <v>664</v>
      </c>
    </row>
    <row r="3155" spans="1:6" x14ac:dyDescent="0.3">
      <c r="A3155" s="177" t="s">
        <v>877</v>
      </c>
      <c r="B3155" s="178">
        <v>44551</v>
      </c>
      <c r="C3155" s="179">
        <v>10000</v>
      </c>
      <c r="D3155" s="88" t="s">
        <v>2863</v>
      </c>
      <c r="E3155" s="184" cm="1">
        <f t="array" ref="E3155">_xlfn.IFS($D3155=$O$5,C3155*$P$5,$D3155=$O$6,$C3155*$P$6,$D3155="AZN",$C3155)</f>
        <v>17000</v>
      </c>
      <c r="F3155" s="183" cm="1">
        <f t="array" ref="F3155">_xlfn.IFS($D3155=$O$5,$C3155*$P$5*0.01,$D3155=$O$6,$C3155*$P$6*0.01,$D3155="AZN",$C3155*0.08)</f>
        <v>170</v>
      </c>
    </row>
    <row r="3156" spans="1:6" x14ac:dyDescent="0.3">
      <c r="A3156" s="177" t="s">
        <v>1671</v>
      </c>
      <c r="B3156" s="178">
        <v>44557</v>
      </c>
      <c r="C3156" s="179">
        <v>2000</v>
      </c>
      <c r="D3156" s="88" t="s">
        <v>2862</v>
      </c>
      <c r="E3156" s="184" cm="1">
        <f t="array" ref="E3156">_xlfn.IFS($D3156=$O$5,C3156*$P$5,$D3156=$O$6,$C3156*$P$6,$D3156="AZN",$C3156)</f>
        <v>2000</v>
      </c>
      <c r="F3156" s="183" cm="1">
        <f t="array" ref="F3156">_xlfn.IFS($D3156=$O$5,$C3156*$P$5*0.01,$D3156=$O$6,$C3156*$P$6*0.01,$D3156="AZN",$C3156*0.08)</f>
        <v>160</v>
      </c>
    </row>
    <row r="3157" spans="1:6" x14ac:dyDescent="0.3">
      <c r="A3157" s="177" t="s">
        <v>1732</v>
      </c>
      <c r="B3157" s="178">
        <v>43961</v>
      </c>
      <c r="C3157" s="179">
        <v>1300</v>
      </c>
      <c r="D3157" s="88" t="s">
        <v>2864</v>
      </c>
      <c r="E3157" s="184" cm="1">
        <f t="array" ref="E3157">_xlfn.IFS($D3157=$O$5,C3157*$P$5,$D3157=$O$6,$C3157*$P$6,$D3157="AZN",$C3157)</f>
        <v>2361.4499999999998</v>
      </c>
      <c r="F3157" s="183" cm="1">
        <f t="array" ref="F3157">_xlfn.IFS($D3157=$O$5,$C3157*$P$5*0.01,$D3157=$O$6,$C3157*$P$6*0.01,$D3157="AZN",$C3157*0.08)</f>
        <v>23.6145</v>
      </c>
    </row>
    <row r="3158" spans="1:6" x14ac:dyDescent="0.3">
      <c r="A3158" s="177" t="s">
        <v>1028</v>
      </c>
      <c r="B3158" s="178">
        <v>43988</v>
      </c>
      <c r="C3158" s="179">
        <v>2000</v>
      </c>
      <c r="D3158" s="88" t="s">
        <v>2862</v>
      </c>
      <c r="E3158" s="184" cm="1">
        <f t="array" ref="E3158">_xlfn.IFS($D3158=$O$5,C3158*$P$5,$D3158=$O$6,$C3158*$P$6,$D3158="AZN",$C3158)</f>
        <v>2000</v>
      </c>
      <c r="F3158" s="183" cm="1">
        <f t="array" ref="F3158">_xlfn.IFS($D3158=$O$5,$C3158*$P$5*0.01,$D3158=$O$6,$C3158*$P$6*0.01,$D3158="AZN",$C3158*0.08)</f>
        <v>160</v>
      </c>
    </row>
    <row r="3159" spans="1:6" x14ac:dyDescent="0.3">
      <c r="A3159" s="177" t="s">
        <v>925</v>
      </c>
      <c r="B3159" s="178">
        <v>44155</v>
      </c>
      <c r="C3159" s="179">
        <v>2300</v>
      </c>
      <c r="D3159" s="88" t="s">
        <v>2862</v>
      </c>
      <c r="E3159" s="184" cm="1">
        <f t="array" ref="E3159">_xlfn.IFS($D3159=$O$5,C3159*$P$5,$D3159=$O$6,$C3159*$P$6,$D3159="AZN",$C3159)</f>
        <v>2300</v>
      </c>
      <c r="F3159" s="183" cm="1">
        <f t="array" ref="F3159">_xlfn.IFS($D3159=$O$5,$C3159*$P$5*0.01,$D3159=$O$6,$C3159*$P$6*0.01,$D3159="AZN",$C3159*0.08)</f>
        <v>184</v>
      </c>
    </row>
    <row r="3160" spans="1:6" x14ac:dyDescent="0.3">
      <c r="A3160" s="177" t="s">
        <v>648</v>
      </c>
      <c r="B3160" s="178">
        <v>44256</v>
      </c>
      <c r="C3160" s="179">
        <v>5900</v>
      </c>
      <c r="D3160" s="88" t="s">
        <v>2862</v>
      </c>
      <c r="E3160" s="184" cm="1">
        <f t="array" ref="E3160">_xlfn.IFS($D3160=$O$5,C3160*$P$5,$D3160=$O$6,$C3160*$P$6,$D3160="AZN",$C3160)</f>
        <v>5900</v>
      </c>
      <c r="F3160" s="183" cm="1">
        <f t="array" ref="F3160">_xlfn.IFS($D3160=$O$5,$C3160*$P$5*0.01,$D3160=$O$6,$C3160*$P$6*0.01,$D3160="AZN",$C3160*0.08)</f>
        <v>472</v>
      </c>
    </row>
    <row r="3161" spans="1:6" x14ac:dyDescent="0.3">
      <c r="A3161" s="177" t="s">
        <v>1235</v>
      </c>
      <c r="B3161" s="178">
        <v>44903</v>
      </c>
      <c r="C3161" s="179">
        <v>10000</v>
      </c>
      <c r="D3161" s="88" t="s">
        <v>2864</v>
      </c>
      <c r="E3161" s="184" cm="1">
        <f t="array" ref="E3161">_xlfn.IFS($D3161=$O$5,C3161*$P$5,$D3161=$O$6,$C3161*$P$6,$D3161="AZN",$C3161)</f>
        <v>18165</v>
      </c>
      <c r="F3161" s="183" cm="1">
        <f t="array" ref="F3161">_xlfn.IFS($D3161=$O$5,$C3161*$P$5*0.01,$D3161=$O$6,$C3161*$P$6*0.01,$D3161="AZN",$C3161*0.08)</f>
        <v>181.65</v>
      </c>
    </row>
    <row r="3162" spans="1:6" x14ac:dyDescent="0.3">
      <c r="A3162" s="177" t="s">
        <v>190</v>
      </c>
      <c r="B3162" s="178">
        <v>43977</v>
      </c>
      <c r="C3162" s="179">
        <v>4400</v>
      </c>
      <c r="D3162" s="88" t="s">
        <v>2862</v>
      </c>
      <c r="E3162" s="184" cm="1">
        <f t="array" ref="E3162">_xlfn.IFS($D3162=$O$5,C3162*$P$5,$D3162=$O$6,$C3162*$P$6,$D3162="AZN",$C3162)</f>
        <v>4400</v>
      </c>
      <c r="F3162" s="183" cm="1">
        <f t="array" ref="F3162">_xlfn.IFS($D3162=$O$5,$C3162*$P$5*0.01,$D3162=$O$6,$C3162*$P$6*0.01,$D3162="AZN",$C3162*0.08)</f>
        <v>352</v>
      </c>
    </row>
    <row r="3163" spans="1:6" x14ac:dyDescent="0.3">
      <c r="A3163" s="177" t="s">
        <v>467</v>
      </c>
      <c r="B3163" s="178">
        <v>44309</v>
      </c>
      <c r="C3163" s="179">
        <v>3300</v>
      </c>
      <c r="D3163" s="88" t="s">
        <v>2862</v>
      </c>
      <c r="E3163" s="184" cm="1">
        <f t="array" ref="E3163">_xlfn.IFS($D3163=$O$5,C3163*$P$5,$D3163=$O$6,$C3163*$P$6,$D3163="AZN",$C3163)</f>
        <v>3300</v>
      </c>
      <c r="F3163" s="183" cm="1">
        <f t="array" ref="F3163">_xlfn.IFS($D3163=$O$5,$C3163*$P$5*0.01,$D3163=$O$6,$C3163*$P$6*0.01,$D3163="AZN",$C3163*0.08)</f>
        <v>264</v>
      </c>
    </row>
    <row r="3164" spans="1:6" x14ac:dyDescent="0.3">
      <c r="A3164" s="177" t="s">
        <v>940</v>
      </c>
      <c r="B3164" s="178">
        <v>44731</v>
      </c>
      <c r="C3164" s="179">
        <v>1700</v>
      </c>
      <c r="D3164" s="88" t="s">
        <v>2862</v>
      </c>
      <c r="E3164" s="184" cm="1">
        <f t="array" ref="E3164">_xlfn.IFS($D3164=$O$5,C3164*$P$5,$D3164=$O$6,$C3164*$P$6,$D3164="AZN",$C3164)</f>
        <v>1700</v>
      </c>
      <c r="F3164" s="183" cm="1">
        <f t="array" ref="F3164">_xlfn.IFS($D3164=$O$5,$C3164*$P$5*0.01,$D3164=$O$6,$C3164*$P$6*0.01,$D3164="AZN",$C3164*0.08)</f>
        <v>136</v>
      </c>
    </row>
    <row r="3165" spans="1:6" x14ac:dyDescent="0.3">
      <c r="A3165" s="177" t="s">
        <v>657</v>
      </c>
      <c r="B3165" s="178">
        <v>44515</v>
      </c>
      <c r="C3165" s="179">
        <v>8500</v>
      </c>
      <c r="D3165" s="88" t="s">
        <v>2863</v>
      </c>
      <c r="E3165" s="184" cm="1">
        <f t="array" ref="E3165">_xlfn.IFS($D3165=$O$5,C3165*$P$5,$D3165=$O$6,$C3165*$P$6,$D3165="AZN",$C3165)</f>
        <v>14450</v>
      </c>
      <c r="F3165" s="183" cm="1">
        <f t="array" ref="F3165">_xlfn.IFS($D3165=$O$5,$C3165*$P$5*0.01,$D3165=$O$6,$C3165*$P$6*0.01,$D3165="AZN",$C3165*0.08)</f>
        <v>144.5</v>
      </c>
    </row>
    <row r="3166" spans="1:6" x14ac:dyDescent="0.3">
      <c r="A3166" s="177" t="s">
        <v>603</v>
      </c>
      <c r="B3166" s="178">
        <v>44270</v>
      </c>
      <c r="C3166" s="179">
        <v>5400</v>
      </c>
      <c r="D3166" s="88" t="s">
        <v>2864</v>
      </c>
      <c r="E3166" s="184" cm="1">
        <f t="array" ref="E3166">_xlfn.IFS($D3166=$O$5,C3166*$P$5,$D3166=$O$6,$C3166*$P$6,$D3166="AZN",$C3166)</f>
        <v>9809.1</v>
      </c>
      <c r="F3166" s="183" cm="1">
        <f t="array" ref="F3166">_xlfn.IFS($D3166=$O$5,$C3166*$P$5*0.01,$D3166=$O$6,$C3166*$P$6*0.01,$D3166="AZN",$C3166*0.08)</f>
        <v>98.091000000000008</v>
      </c>
    </row>
    <row r="3167" spans="1:6" x14ac:dyDescent="0.3">
      <c r="A3167" s="177" t="s">
        <v>1196</v>
      </c>
      <c r="B3167" s="178">
        <v>44326</v>
      </c>
      <c r="C3167" s="179">
        <v>11000</v>
      </c>
      <c r="D3167" s="88" t="s">
        <v>2864</v>
      </c>
      <c r="E3167" s="184" cm="1">
        <f t="array" ref="E3167">_xlfn.IFS($D3167=$O$5,C3167*$P$5,$D3167=$O$6,$C3167*$P$6,$D3167="AZN",$C3167)</f>
        <v>19981.5</v>
      </c>
      <c r="F3167" s="183" cm="1">
        <f t="array" ref="F3167">_xlfn.IFS($D3167=$O$5,$C3167*$P$5*0.01,$D3167=$O$6,$C3167*$P$6*0.01,$D3167="AZN",$C3167*0.08)</f>
        <v>199.815</v>
      </c>
    </row>
    <row r="3168" spans="1:6" x14ac:dyDescent="0.3">
      <c r="A3168" s="177" t="s">
        <v>822</v>
      </c>
      <c r="B3168" s="178">
        <v>44129</v>
      </c>
      <c r="C3168" s="179">
        <v>12400</v>
      </c>
      <c r="D3168" s="88" t="s">
        <v>2862</v>
      </c>
      <c r="E3168" s="184" cm="1">
        <f t="array" ref="E3168">_xlfn.IFS($D3168=$O$5,C3168*$P$5,$D3168=$O$6,$C3168*$P$6,$D3168="AZN",$C3168)</f>
        <v>12400</v>
      </c>
      <c r="F3168" s="183" cm="1">
        <f t="array" ref="F3168">_xlfn.IFS($D3168=$O$5,$C3168*$P$5*0.01,$D3168=$O$6,$C3168*$P$6*0.01,$D3168="AZN",$C3168*0.08)</f>
        <v>992</v>
      </c>
    </row>
    <row r="3169" spans="1:6" x14ac:dyDescent="0.3">
      <c r="A3169" s="177" t="s">
        <v>614</v>
      </c>
      <c r="B3169" s="178">
        <v>44334</v>
      </c>
      <c r="C3169" s="179">
        <v>7300</v>
      </c>
      <c r="D3169" s="88" t="s">
        <v>2863</v>
      </c>
      <c r="E3169" s="184" cm="1">
        <f t="array" ref="E3169">_xlfn.IFS($D3169=$O$5,C3169*$P$5,$D3169=$O$6,$C3169*$P$6,$D3169="AZN",$C3169)</f>
        <v>12410</v>
      </c>
      <c r="F3169" s="183" cm="1">
        <f t="array" ref="F3169">_xlfn.IFS($D3169=$O$5,$C3169*$P$5*0.01,$D3169=$O$6,$C3169*$P$6*0.01,$D3169="AZN",$C3169*0.08)</f>
        <v>124.10000000000001</v>
      </c>
    </row>
    <row r="3170" spans="1:6" x14ac:dyDescent="0.3">
      <c r="A3170" s="177" t="s">
        <v>1207</v>
      </c>
      <c r="B3170" s="178">
        <v>43759</v>
      </c>
      <c r="C3170" s="179">
        <v>12100</v>
      </c>
      <c r="D3170" s="88" t="s">
        <v>2863</v>
      </c>
      <c r="E3170" s="184" cm="1">
        <f t="array" ref="E3170">_xlfn.IFS($D3170=$O$5,C3170*$P$5,$D3170=$O$6,$C3170*$P$6,$D3170="AZN",$C3170)</f>
        <v>20570</v>
      </c>
      <c r="F3170" s="183" cm="1">
        <f t="array" ref="F3170">_xlfn.IFS($D3170=$O$5,$C3170*$P$5*0.01,$D3170=$O$6,$C3170*$P$6*0.01,$D3170="AZN",$C3170*0.08)</f>
        <v>205.70000000000002</v>
      </c>
    </row>
    <row r="3171" spans="1:6" x14ac:dyDescent="0.3">
      <c r="A3171" s="177" t="s">
        <v>839</v>
      </c>
      <c r="B3171" s="178">
        <v>44937</v>
      </c>
      <c r="C3171" s="179">
        <v>1500</v>
      </c>
      <c r="D3171" s="88" t="s">
        <v>2862</v>
      </c>
      <c r="E3171" s="184" cm="1">
        <f t="array" ref="E3171">_xlfn.IFS($D3171=$O$5,C3171*$P$5,$D3171=$O$6,$C3171*$P$6,$D3171="AZN",$C3171)</f>
        <v>1500</v>
      </c>
      <c r="F3171" s="183" cm="1">
        <f t="array" ref="F3171">_xlfn.IFS($D3171=$O$5,$C3171*$P$5*0.01,$D3171=$O$6,$C3171*$P$6*0.01,$D3171="AZN",$C3171*0.08)</f>
        <v>120</v>
      </c>
    </row>
    <row r="3172" spans="1:6" x14ac:dyDescent="0.3">
      <c r="A3172" s="177" t="s">
        <v>725</v>
      </c>
      <c r="B3172" s="178">
        <v>44410</v>
      </c>
      <c r="C3172" s="179">
        <v>12900</v>
      </c>
      <c r="D3172" s="88" t="s">
        <v>2863</v>
      </c>
      <c r="E3172" s="184" cm="1">
        <f t="array" ref="E3172">_xlfn.IFS($D3172=$O$5,C3172*$P$5,$D3172=$O$6,$C3172*$P$6,$D3172="AZN",$C3172)</f>
        <v>21930</v>
      </c>
      <c r="F3172" s="183" cm="1">
        <f t="array" ref="F3172">_xlfn.IFS($D3172=$O$5,$C3172*$P$5*0.01,$D3172=$O$6,$C3172*$P$6*0.01,$D3172="AZN",$C3172*0.08)</f>
        <v>219.3</v>
      </c>
    </row>
    <row r="3173" spans="1:6" x14ac:dyDescent="0.3">
      <c r="A3173" s="177" t="s">
        <v>1046</v>
      </c>
      <c r="B3173" s="178">
        <v>44045</v>
      </c>
      <c r="C3173" s="179">
        <v>4000</v>
      </c>
      <c r="D3173" s="88" t="s">
        <v>2863</v>
      </c>
      <c r="E3173" s="184" cm="1">
        <f t="array" ref="E3173">_xlfn.IFS($D3173=$O$5,C3173*$P$5,$D3173=$O$6,$C3173*$P$6,$D3173="AZN",$C3173)</f>
        <v>6800</v>
      </c>
      <c r="F3173" s="183" cm="1">
        <f t="array" ref="F3173">_xlfn.IFS($D3173=$O$5,$C3173*$P$5*0.01,$D3173=$O$6,$C3173*$P$6*0.01,$D3173="AZN",$C3173*0.08)</f>
        <v>68</v>
      </c>
    </row>
    <row r="3174" spans="1:6" x14ac:dyDescent="0.3">
      <c r="A3174" s="177" t="s">
        <v>150</v>
      </c>
      <c r="B3174" s="178">
        <v>44411</v>
      </c>
      <c r="C3174" s="179">
        <v>3900</v>
      </c>
      <c r="D3174" s="88" t="s">
        <v>2863</v>
      </c>
      <c r="E3174" s="184" cm="1">
        <f t="array" ref="E3174">_xlfn.IFS($D3174=$O$5,C3174*$P$5,$D3174=$O$6,$C3174*$P$6,$D3174="AZN",$C3174)</f>
        <v>6630</v>
      </c>
      <c r="F3174" s="183" cm="1">
        <f t="array" ref="F3174">_xlfn.IFS($D3174=$O$5,$C3174*$P$5*0.01,$D3174=$O$6,$C3174*$P$6*0.01,$D3174="AZN",$C3174*0.08)</f>
        <v>66.3</v>
      </c>
    </row>
    <row r="3175" spans="1:6" x14ac:dyDescent="0.3">
      <c r="A3175" s="177" t="s">
        <v>1733</v>
      </c>
      <c r="B3175" s="178">
        <v>44115</v>
      </c>
      <c r="C3175" s="179">
        <v>7900</v>
      </c>
      <c r="D3175" s="88" t="s">
        <v>2863</v>
      </c>
      <c r="E3175" s="184" cm="1">
        <f t="array" ref="E3175">_xlfn.IFS($D3175=$O$5,C3175*$P$5,$D3175=$O$6,$C3175*$P$6,$D3175="AZN",$C3175)</f>
        <v>13430</v>
      </c>
      <c r="F3175" s="183" cm="1">
        <f t="array" ref="F3175">_xlfn.IFS($D3175=$O$5,$C3175*$P$5*0.01,$D3175=$O$6,$C3175*$P$6*0.01,$D3175="AZN",$C3175*0.08)</f>
        <v>134.30000000000001</v>
      </c>
    </row>
    <row r="3176" spans="1:6" x14ac:dyDescent="0.3">
      <c r="A3176" s="177" t="s">
        <v>1734</v>
      </c>
      <c r="B3176" s="178">
        <v>44309</v>
      </c>
      <c r="C3176" s="179">
        <v>3500</v>
      </c>
      <c r="D3176" s="88" t="s">
        <v>2863</v>
      </c>
      <c r="E3176" s="184" cm="1">
        <f t="array" ref="E3176">_xlfn.IFS($D3176=$O$5,C3176*$P$5,$D3176=$O$6,$C3176*$P$6,$D3176="AZN",$C3176)</f>
        <v>5950</v>
      </c>
      <c r="F3176" s="183" cm="1">
        <f t="array" ref="F3176">_xlfn.IFS($D3176=$O$5,$C3176*$P$5*0.01,$D3176=$O$6,$C3176*$P$6*0.01,$D3176="AZN",$C3176*0.08)</f>
        <v>59.5</v>
      </c>
    </row>
    <row r="3177" spans="1:6" x14ac:dyDescent="0.3">
      <c r="A3177" s="177" t="s">
        <v>393</v>
      </c>
      <c r="B3177" s="178">
        <v>44001</v>
      </c>
      <c r="C3177" s="179">
        <v>7600</v>
      </c>
      <c r="D3177" s="88" t="s">
        <v>2864</v>
      </c>
      <c r="E3177" s="184" cm="1">
        <f t="array" ref="E3177">_xlfn.IFS($D3177=$O$5,C3177*$P$5,$D3177=$O$6,$C3177*$P$6,$D3177="AZN",$C3177)</f>
        <v>13805.4</v>
      </c>
      <c r="F3177" s="183" cm="1">
        <f t="array" ref="F3177">_xlfn.IFS($D3177=$O$5,$C3177*$P$5*0.01,$D3177=$O$6,$C3177*$P$6*0.01,$D3177="AZN",$C3177*0.08)</f>
        <v>138.054</v>
      </c>
    </row>
    <row r="3178" spans="1:6" x14ac:dyDescent="0.3">
      <c r="A3178" s="177" t="s">
        <v>381</v>
      </c>
      <c r="B3178" s="178">
        <v>44105</v>
      </c>
      <c r="C3178" s="179">
        <v>12300</v>
      </c>
      <c r="D3178" s="88" t="s">
        <v>2863</v>
      </c>
      <c r="E3178" s="184" cm="1">
        <f t="array" ref="E3178">_xlfn.IFS($D3178=$O$5,C3178*$P$5,$D3178=$O$6,$C3178*$P$6,$D3178="AZN",$C3178)</f>
        <v>20910</v>
      </c>
      <c r="F3178" s="183" cm="1">
        <f t="array" ref="F3178">_xlfn.IFS($D3178=$O$5,$C3178*$P$5*0.01,$D3178=$O$6,$C3178*$P$6*0.01,$D3178="AZN",$C3178*0.08)</f>
        <v>209.1</v>
      </c>
    </row>
    <row r="3179" spans="1:6" x14ac:dyDescent="0.3">
      <c r="A3179" s="177" t="s">
        <v>1430</v>
      </c>
      <c r="B3179" s="178">
        <v>44223</v>
      </c>
      <c r="C3179" s="179">
        <v>7800</v>
      </c>
      <c r="D3179" s="88" t="s">
        <v>2863</v>
      </c>
      <c r="E3179" s="184" cm="1">
        <f t="array" ref="E3179">_xlfn.IFS($D3179=$O$5,C3179*$P$5,$D3179=$O$6,$C3179*$P$6,$D3179="AZN",$C3179)</f>
        <v>13260</v>
      </c>
      <c r="F3179" s="183" cm="1">
        <f t="array" ref="F3179">_xlfn.IFS($D3179=$O$5,$C3179*$P$5*0.01,$D3179=$O$6,$C3179*$P$6*0.01,$D3179="AZN",$C3179*0.08)</f>
        <v>132.6</v>
      </c>
    </row>
    <row r="3180" spans="1:6" x14ac:dyDescent="0.3">
      <c r="A3180" s="177" t="s">
        <v>1122</v>
      </c>
      <c r="B3180" s="178">
        <v>44648</v>
      </c>
      <c r="C3180" s="179">
        <v>12400</v>
      </c>
      <c r="D3180" s="88" t="s">
        <v>2864</v>
      </c>
      <c r="E3180" s="184" cm="1">
        <f t="array" ref="E3180">_xlfn.IFS($D3180=$O$5,C3180*$P$5,$D3180=$O$6,$C3180*$P$6,$D3180="AZN",$C3180)</f>
        <v>22524.6</v>
      </c>
      <c r="F3180" s="183" cm="1">
        <f t="array" ref="F3180">_xlfn.IFS($D3180=$O$5,$C3180*$P$5*0.01,$D3180=$O$6,$C3180*$P$6*0.01,$D3180="AZN",$C3180*0.08)</f>
        <v>225.24599999999998</v>
      </c>
    </row>
    <row r="3181" spans="1:6" x14ac:dyDescent="0.3">
      <c r="A3181" s="177" t="s">
        <v>304</v>
      </c>
      <c r="B3181" s="178">
        <v>43889</v>
      </c>
      <c r="C3181" s="179">
        <v>12300</v>
      </c>
      <c r="D3181" s="88" t="s">
        <v>2864</v>
      </c>
      <c r="E3181" s="184" cm="1">
        <f t="array" ref="E3181">_xlfn.IFS($D3181=$O$5,C3181*$P$5,$D3181=$O$6,$C3181*$P$6,$D3181="AZN",$C3181)</f>
        <v>22342.95</v>
      </c>
      <c r="F3181" s="183" cm="1">
        <f t="array" ref="F3181">_xlfn.IFS($D3181=$O$5,$C3181*$P$5*0.01,$D3181=$O$6,$C3181*$P$6*0.01,$D3181="AZN",$C3181*0.08)</f>
        <v>223.42950000000002</v>
      </c>
    </row>
    <row r="3182" spans="1:6" x14ac:dyDescent="0.3">
      <c r="A3182" s="177" t="s">
        <v>1382</v>
      </c>
      <c r="B3182" s="178">
        <v>44155</v>
      </c>
      <c r="C3182" s="179">
        <v>12700</v>
      </c>
      <c r="D3182" s="88" t="s">
        <v>2864</v>
      </c>
      <c r="E3182" s="184" cm="1">
        <f t="array" ref="E3182">_xlfn.IFS($D3182=$O$5,C3182*$P$5,$D3182=$O$6,$C3182*$P$6,$D3182="AZN",$C3182)</f>
        <v>23069.55</v>
      </c>
      <c r="F3182" s="183" cm="1">
        <f t="array" ref="F3182">_xlfn.IFS($D3182=$O$5,$C3182*$P$5*0.01,$D3182=$O$6,$C3182*$P$6*0.01,$D3182="AZN",$C3182*0.08)</f>
        <v>230.69550000000001</v>
      </c>
    </row>
    <row r="3183" spans="1:6" x14ac:dyDescent="0.3">
      <c r="A3183" s="177" t="s">
        <v>1735</v>
      </c>
      <c r="B3183" s="178">
        <v>44215</v>
      </c>
      <c r="C3183" s="179">
        <v>6800</v>
      </c>
      <c r="D3183" s="88" t="s">
        <v>2863</v>
      </c>
      <c r="E3183" s="184" cm="1">
        <f t="array" ref="E3183">_xlfn.IFS($D3183=$O$5,C3183*$P$5,$D3183=$O$6,$C3183*$P$6,$D3183="AZN",$C3183)</f>
        <v>11560</v>
      </c>
      <c r="F3183" s="183" cm="1">
        <f t="array" ref="F3183">_xlfn.IFS($D3183=$O$5,$C3183*$P$5*0.01,$D3183=$O$6,$C3183*$P$6*0.01,$D3183="AZN",$C3183*0.08)</f>
        <v>115.60000000000001</v>
      </c>
    </row>
    <row r="3184" spans="1:6" x14ac:dyDescent="0.3">
      <c r="A3184" s="177" t="s">
        <v>748</v>
      </c>
      <c r="B3184" s="178">
        <v>44365</v>
      </c>
      <c r="C3184" s="179">
        <v>10700</v>
      </c>
      <c r="D3184" s="88" t="s">
        <v>2862</v>
      </c>
      <c r="E3184" s="184" cm="1">
        <f t="array" ref="E3184">_xlfn.IFS($D3184=$O$5,C3184*$P$5,$D3184=$O$6,$C3184*$P$6,$D3184="AZN",$C3184)</f>
        <v>10700</v>
      </c>
      <c r="F3184" s="183" cm="1">
        <f t="array" ref="F3184">_xlfn.IFS($D3184=$O$5,$C3184*$P$5*0.01,$D3184=$O$6,$C3184*$P$6*0.01,$D3184="AZN",$C3184*0.08)</f>
        <v>856</v>
      </c>
    </row>
    <row r="3185" spans="1:6" x14ac:dyDescent="0.3">
      <c r="A3185" s="177" t="s">
        <v>150</v>
      </c>
      <c r="B3185" s="178">
        <v>44844</v>
      </c>
      <c r="C3185" s="179">
        <v>12300</v>
      </c>
      <c r="D3185" s="88" t="s">
        <v>2862</v>
      </c>
      <c r="E3185" s="184" cm="1">
        <f t="array" ref="E3185">_xlfn.IFS($D3185=$O$5,C3185*$P$5,$D3185=$O$6,$C3185*$P$6,$D3185="AZN",$C3185)</f>
        <v>12300</v>
      </c>
      <c r="F3185" s="183" cm="1">
        <f t="array" ref="F3185">_xlfn.IFS($D3185=$O$5,$C3185*$P$5*0.01,$D3185=$O$6,$C3185*$P$6*0.01,$D3185="AZN",$C3185*0.08)</f>
        <v>984</v>
      </c>
    </row>
    <row r="3186" spans="1:6" x14ac:dyDescent="0.3">
      <c r="A3186" s="177" t="s">
        <v>1736</v>
      </c>
      <c r="B3186" s="178">
        <v>44092</v>
      </c>
      <c r="C3186" s="179">
        <v>8700</v>
      </c>
      <c r="D3186" s="88" t="s">
        <v>2863</v>
      </c>
      <c r="E3186" s="184" cm="1">
        <f t="array" ref="E3186">_xlfn.IFS($D3186=$O$5,C3186*$P$5,$D3186=$O$6,$C3186*$P$6,$D3186="AZN",$C3186)</f>
        <v>14790</v>
      </c>
      <c r="F3186" s="183" cm="1">
        <f t="array" ref="F3186">_xlfn.IFS($D3186=$O$5,$C3186*$P$5*0.01,$D3186=$O$6,$C3186*$P$6*0.01,$D3186="AZN",$C3186*0.08)</f>
        <v>147.9</v>
      </c>
    </row>
    <row r="3187" spans="1:6" x14ac:dyDescent="0.3">
      <c r="A3187" s="177" t="s">
        <v>1186</v>
      </c>
      <c r="B3187" s="178">
        <v>43951</v>
      </c>
      <c r="C3187" s="179">
        <v>12600</v>
      </c>
      <c r="D3187" s="88" t="s">
        <v>2863</v>
      </c>
      <c r="E3187" s="184" cm="1">
        <f t="array" ref="E3187">_xlfn.IFS($D3187=$O$5,C3187*$P$5,$D3187=$O$6,$C3187*$P$6,$D3187="AZN",$C3187)</f>
        <v>21420</v>
      </c>
      <c r="F3187" s="183" cm="1">
        <f t="array" ref="F3187">_xlfn.IFS($D3187=$O$5,$C3187*$P$5*0.01,$D3187=$O$6,$C3187*$P$6*0.01,$D3187="AZN",$C3187*0.08)</f>
        <v>214.20000000000002</v>
      </c>
    </row>
    <row r="3188" spans="1:6" x14ac:dyDescent="0.3">
      <c r="A3188" s="177" t="s">
        <v>1737</v>
      </c>
      <c r="B3188" s="178">
        <v>44272</v>
      </c>
      <c r="C3188" s="179">
        <v>10100</v>
      </c>
      <c r="D3188" s="88" t="s">
        <v>2863</v>
      </c>
      <c r="E3188" s="184" cm="1">
        <f t="array" ref="E3188">_xlfn.IFS($D3188=$O$5,C3188*$P$5,$D3188=$O$6,$C3188*$P$6,$D3188="AZN",$C3188)</f>
        <v>17170</v>
      </c>
      <c r="F3188" s="183" cm="1">
        <f t="array" ref="F3188">_xlfn.IFS($D3188=$O$5,$C3188*$P$5*0.01,$D3188=$O$6,$C3188*$P$6*0.01,$D3188="AZN",$C3188*0.08)</f>
        <v>171.70000000000002</v>
      </c>
    </row>
    <row r="3189" spans="1:6" x14ac:dyDescent="0.3">
      <c r="A3189" s="177" t="s">
        <v>1249</v>
      </c>
      <c r="B3189" s="178">
        <v>44265</v>
      </c>
      <c r="C3189" s="179">
        <v>10700</v>
      </c>
      <c r="D3189" s="88" t="s">
        <v>2864</v>
      </c>
      <c r="E3189" s="184" cm="1">
        <f t="array" ref="E3189">_xlfn.IFS($D3189=$O$5,C3189*$P$5,$D3189=$O$6,$C3189*$P$6,$D3189="AZN",$C3189)</f>
        <v>19436.55</v>
      </c>
      <c r="F3189" s="183" cm="1">
        <f t="array" ref="F3189">_xlfn.IFS($D3189=$O$5,$C3189*$P$5*0.01,$D3189=$O$6,$C3189*$P$6*0.01,$D3189="AZN",$C3189*0.08)</f>
        <v>194.3655</v>
      </c>
    </row>
    <row r="3190" spans="1:6" x14ac:dyDescent="0.3">
      <c r="A3190" s="177" t="s">
        <v>743</v>
      </c>
      <c r="B3190" s="178">
        <v>44586</v>
      </c>
      <c r="C3190" s="179">
        <v>10100</v>
      </c>
      <c r="D3190" s="88" t="s">
        <v>2862</v>
      </c>
      <c r="E3190" s="184" cm="1">
        <f t="array" ref="E3190">_xlfn.IFS($D3190=$O$5,C3190*$P$5,$D3190=$O$6,$C3190*$P$6,$D3190="AZN",$C3190)</f>
        <v>10100</v>
      </c>
      <c r="F3190" s="183" cm="1">
        <f t="array" ref="F3190">_xlfn.IFS($D3190=$O$5,$C3190*$P$5*0.01,$D3190=$O$6,$C3190*$P$6*0.01,$D3190="AZN",$C3190*0.08)</f>
        <v>808</v>
      </c>
    </row>
    <row r="3191" spans="1:6" x14ac:dyDescent="0.3">
      <c r="A3191" s="177" t="s">
        <v>838</v>
      </c>
      <c r="B3191" s="178">
        <v>44483</v>
      </c>
      <c r="C3191" s="179">
        <v>4400</v>
      </c>
      <c r="D3191" s="88" t="s">
        <v>2863</v>
      </c>
      <c r="E3191" s="184" cm="1">
        <f t="array" ref="E3191">_xlfn.IFS($D3191=$O$5,C3191*$P$5,$D3191=$O$6,$C3191*$P$6,$D3191="AZN",$C3191)</f>
        <v>7480</v>
      </c>
      <c r="F3191" s="183" cm="1">
        <f t="array" ref="F3191">_xlfn.IFS($D3191=$O$5,$C3191*$P$5*0.01,$D3191=$O$6,$C3191*$P$6*0.01,$D3191="AZN",$C3191*0.08)</f>
        <v>74.8</v>
      </c>
    </row>
    <row r="3192" spans="1:6" x14ac:dyDescent="0.3">
      <c r="A3192" s="177" t="s">
        <v>373</v>
      </c>
      <c r="B3192" s="178">
        <v>44726</v>
      </c>
      <c r="C3192" s="179">
        <v>5600</v>
      </c>
      <c r="D3192" s="88" t="s">
        <v>2863</v>
      </c>
      <c r="E3192" s="184" cm="1">
        <f t="array" ref="E3192">_xlfn.IFS($D3192=$O$5,C3192*$P$5,$D3192=$O$6,$C3192*$P$6,$D3192="AZN",$C3192)</f>
        <v>9520</v>
      </c>
      <c r="F3192" s="183" cm="1">
        <f t="array" ref="F3192">_xlfn.IFS($D3192=$O$5,$C3192*$P$5*0.01,$D3192=$O$6,$C3192*$P$6*0.01,$D3192="AZN",$C3192*0.08)</f>
        <v>95.2</v>
      </c>
    </row>
    <row r="3193" spans="1:6" x14ac:dyDescent="0.3">
      <c r="A3193" s="177" t="s">
        <v>1313</v>
      </c>
      <c r="B3193" s="178">
        <v>44437</v>
      </c>
      <c r="C3193" s="179">
        <v>2400</v>
      </c>
      <c r="D3193" s="88" t="s">
        <v>2863</v>
      </c>
      <c r="E3193" s="184" cm="1">
        <f t="array" ref="E3193">_xlfn.IFS($D3193=$O$5,C3193*$P$5,$D3193=$O$6,$C3193*$P$6,$D3193="AZN",$C3193)</f>
        <v>4080</v>
      </c>
      <c r="F3193" s="183" cm="1">
        <f t="array" ref="F3193">_xlfn.IFS($D3193=$O$5,$C3193*$P$5*0.01,$D3193=$O$6,$C3193*$P$6*0.01,$D3193="AZN",$C3193*0.08)</f>
        <v>40.800000000000004</v>
      </c>
    </row>
    <row r="3194" spans="1:6" x14ac:dyDescent="0.3">
      <c r="A3194" s="177" t="s">
        <v>253</v>
      </c>
      <c r="B3194" s="178">
        <v>44045</v>
      </c>
      <c r="C3194" s="179">
        <v>4600</v>
      </c>
      <c r="D3194" s="88" t="s">
        <v>2863</v>
      </c>
      <c r="E3194" s="184" cm="1">
        <f t="array" ref="E3194">_xlfn.IFS($D3194=$O$5,C3194*$P$5,$D3194=$O$6,$C3194*$P$6,$D3194="AZN",$C3194)</f>
        <v>7820</v>
      </c>
      <c r="F3194" s="183" cm="1">
        <f t="array" ref="F3194">_xlfn.IFS($D3194=$O$5,$C3194*$P$5*0.01,$D3194=$O$6,$C3194*$P$6*0.01,$D3194="AZN",$C3194*0.08)</f>
        <v>78.2</v>
      </c>
    </row>
    <row r="3195" spans="1:6" x14ac:dyDescent="0.3">
      <c r="A3195" s="177" t="s">
        <v>1418</v>
      </c>
      <c r="B3195" s="178">
        <v>44556</v>
      </c>
      <c r="C3195" s="179">
        <v>9300</v>
      </c>
      <c r="D3195" s="88" t="s">
        <v>2862</v>
      </c>
      <c r="E3195" s="184" cm="1">
        <f t="array" ref="E3195">_xlfn.IFS($D3195=$O$5,C3195*$P$5,$D3195=$O$6,$C3195*$P$6,$D3195="AZN",$C3195)</f>
        <v>9300</v>
      </c>
      <c r="F3195" s="183" cm="1">
        <f t="array" ref="F3195">_xlfn.IFS($D3195=$O$5,$C3195*$P$5*0.01,$D3195=$O$6,$C3195*$P$6*0.01,$D3195="AZN",$C3195*0.08)</f>
        <v>744</v>
      </c>
    </row>
    <row r="3196" spans="1:6" x14ac:dyDescent="0.3">
      <c r="A3196" s="177" t="s">
        <v>1309</v>
      </c>
      <c r="B3196" s="178">
        <v>44165</v>
      </c>
      <c r="C3196" s="179">
        <v>5500</v>
      </c>
      <c r="D3196" s="88" t="s">
        <v>2864</v>
      </c>
      <c r="E3196" s="184" cm="1">
        <f t="array" ref="E3196">_xlfn.IFS($D3196=$O$5,C3196*$P$5,$D3196=$O$6,$C3196*$P$6,$D3196="AZN",$C3196)</f>
        <v>9990.75</v>
      </c>
      <c r="F3196" s="183" cm="1">
        <f t="array" ref="F3196">_xlfn.IFS($D3196=$O$5,$C3196*$P$5*0.01,$D3196=$O$6,$C3196*$P$6*0.01,$D3196="AZN",$C3196*0.08)</f>
        <v>99.907499999999999</v>
      </c>
    </row>
    <row r="3197" spans="1:6" x14ac:dyDescent="0.3">
      <c r="A3197" s="177" t="s">
        <v>393</v>
      </c>
      <c r="B3197" s="178">
        <v>43803</v>
      </c>
      <c r="C3197" s="179">
        <v>9600</v>
      </c>
      <c r="D3197" s="88" t="s">
        <v>2863</v>
      </c>
      <c r="E3197" s="184" cm="1">
        <f t="array" ref="E3197">_xlfn.IFS($D3197=$O$5,C3197*$P$5,$D3197=$O$6,$C3197*$P$6,$D3197="AZN",$C3197)</f>
        <v>16320</v>
      </c>
      <c r="F3197" s="183" cm="1">
        <f t="array" ref="F3197">_xlfn.IFS($D3197=$O$5,$C3197*$P$5*0.01,$D3197=$O$6,$C3197*$P$6*0.01,$D3197="AZN",$C3197*0.08)</f>
        <v>163.20000000000002</v>
      </c>
    </row>
    <row r="3198" spans="1:6" x14ac:dyDescent="0.3">
      <c r="A3198" s="177" t="s">
        <v>1196</v>
      </c>
      <c r="B3198" s="178">
        <v>44566</v>
      </c>
      <c r="C3198" s="179">
        <v>8800</v>
      </c>
      <c r="D3198" s="88" t="s">
        <v>2863</v>
      </c>
      <c r="E3198" s="184" cm="1">
        <f t="array" ref="E3198">_xlfn.IFS($D3198=$O$5,C3198*$P$5,$D3198=$O$6,$C3198*$P$6,$D3198="AZN",$C3198)</f>
        <v>14960</v>
      </c>
      <c r="F3198" s="183" cm="1">
        <f t="array" ref="F3198">_xlfn.IFS($D3198=$O$5,$C3198*$P$5*0.01,$D3198=$O$6,$C3198*$P$6*0.01,$D3198="AZN",$C3198*0.08)</f>
        <v>149.6</v>
      </c>
    </row>
    <row r="3199" spans="1:6" x14ac:dyDescent="0.3">
      <c r="A3199" s="177" t="s">
        <v>1569</v>
      </c>
      <c r="B3199" s="178">
        <v>44359</v>
      </c>
      <c r="C3199" s="179">
        <v>1500</v>
      </c>
      <c r="D3199" s="88" t="s">
        <v>2863</v>
      </c>
      <c r="E3199" s="184" cm="1">
        <f t="array" ref="E3199">_xlfn.IFS($D3199=$O$5,C3199*$P$5,$D3199=$O$6,$C3199*$P$6,$D3199="AZN",$C3199)</f>
        <v>2550</v>
      </c>
      <c r="F3199" s="183" cm="1">
        <f t="array" ref="F3199">_xlfn.IFS($D3199=$O$5,$C3199*$P$5*0.01,$D3199=$O$6,$C3199*$P$6*0.01,$D3199="AZN",$C3199*0.08)</f>
        <v>25.5</v>
      </c>
    </row>
    <row r="3200" spans="1:6" x14ac:dyDescent="0.3">
      <c r="A3200" s="177" t="s">
        <v>1738</v>
      </c>
      <c r="B3200" s="178">
        <v>44649</v>
      </c>
      <c r="C3200" s="179">
        <v>9500</v>
      </c>
      <c r="D3200" s="88" t="s">
        <v>2862</v>
      </c>
      <c r="E3200" s="184" cm="1">
        <f t="array" ref="E3200">_xlfn.IFS($D3200=$O$5,C3200*$P$5,$D3200=$O$6,$C3200*$P$6,$D3200="AZN",$C3200)</f>
        <v>9500</v>
      </c>
      <c r="F3200" s="183" cm="1">
        <f t="array" ref="F3200">_xlfn.IFS($D3200=$O$5,$C3200*$P$5*0.01,$D3200=$O$6,$C3200*$P$6*0.01,$D3200="AZN",$C3200*0.08)</f>
        <v>760</v>
      </c>
    </row>
    <row r="3201" spans="1:6" x14ac:dyDescent="0.3">
      <c r="A3201" s="177" t="s">
        <v>1142</v>
      </c>
      <c r="B3201" s="178">
        <v>44447</v>
      </c>
      <c r="C3201" s="179">
        <v>8500</v>
      </c>
      <c r="D3201" s="88" t="s">
        <v>2864</v>
      </c>
      <c r="E3201" s="184" cm="1">
        <f t="array" ref="E3201">_xlfn.IFS($D3201=$O$5,C3201*$P$5,$D3201=$O$6,$C3201*$P$6,$D3201="AZN",$C3201)</f>
        <v>15440.25</v>
      </c>
      <c r="F3201" s="183" cm="1">
        <f t="array" ref="F3201">_xlfn.IFS($D3201=$O$5,$C3201*$P$5*0.01,$D3201=$O$6,$C3201*$P$6*0.01,$D3201="AZN",$C3201*0.08)</f>
        <v>154.4025</v>
      </c>
    </row>
    <row r="3202" spans="1:6" x14ac:dyDescent="0.3">
      <c r="A3202" s="177" t="s">
        <v>818</v>
      </c>
      <c r="B3202" s="178">
        <v>44136</v>
      </c>
      <c r="C3202" s="179">
        <v>4300</v>
      </c>
      <c r="D3202" s="88" t="s">
        <v>2862</v>
      </c>
      <c r="E3202" s="184" cm="1">
        <f t="array" ref="E3202">_xlfn.IFS($D3202=$O$5,C3202*$P$5,$D3202=$O$6,$C3202*$P$6,$D3202="AZN",$C3202)</f>
        <v>4300</v>
      </c>
      <c r="F3202" s="183" cm="1">
        <f t="array" ref="F3202">_xlfn.IFS($D3202=$O$5,$C3202*$P$5*0.01,$D3202=$O$6,$C3202*$P$6*0.01,$D3202="AZN",$C3202*0.08)</f>
        <v>344</v>
      </c>
    </row>
    <row r="3203" spans="1:6" x14ac:dyDescent="0.3">
      <c r="A3203" s="177" t="s">
        <v>475</v>
      </c>
      <c r="B3203" s="178">
        <v>44180</v>
      </c>
      <c r="C3203" s="179">
        <v>10000</v>
      </c>
      <c r="D3203" s="88" t="s">
        <v>2862</v>
      </c>
      <c r="E3203" s="184" cm="1">
        <f t="array" ref="E3203">_xlfn.IFS($D3203=$O$5,C3203*$P$5,$D3203=$O$6,$C3203*$P$6,$D3203="AZN",$C3203)</f>
        <v>10000</v>
      </c>
      <c r="F3203" s="183" cm="1">
        <f t="array" ref="F3203">_xlfn.IFS($D3203=$O$5,$C3203*$P$5*0.01,$D3203=$O$6,$C3203*$P$6*0.01,$D3203="AZN",$C3203*0.08)</f>
        <v>800</v>
      </c>
    </row>
    <row r="3204" spans="1:6" x14ac:dyDescent="0.3">
      <c r="A3204" s="177" t="s">
        <v>737</v>
      </c>
      <c r="B3204" s="178">
        <v>43871</v>
      </c>
      <c r="C3204" s="179">
        <v>5700</v>
      </c>
      <c r="D3204" s="88" t="s">
        <v>2863</v>
      </c>
      <c r="E3204" s="184" cm="1">
        <f t="array" ref="E3204">_xlfn.IFS($D3204=$O$5,C3204*$P$5,$D3204=$O$6,$C3204*$P$6,$D3204="AZN",$C3204)</f>
        <v>9690</v>
      </c>
      <c r="F3204" s="183" cm="1">
        <f t="array" ref="F3204">_xlfn.IFS($D3204=$O$5,$C3204*$P$5*0.01,$D3204=$O$6,$C3204*$P$6*0.01,$D3204="AZN",$C3204*0.08)</f>
        <v>96.9</v>
      </c>
    </row>
    <row r="3205" spans="1:6" x14ac:dyDescent="0.3">
      <c r="A3205" s="177" t="s">
        <v>877</v>
      </c>
      <c r="B3205" s="178">
        <v>44767</v>
      </c>
      <c r="C3205" s="179">
        <v>4300</v>
      </c>
      <c r="D3205" s="88" t="s">
        <v>2862</v>
      </c>
      <c r="E3205" s="184" cm="1">
        <f t="array" ref="E3205">_xlfn.IFS($D3205=$O$5,C3205*$P$5,$D3205=$O$6,$C3205*$P$6,$D3205="AZN",$C3205)</f>
        <v>4300</v>
      </c>
      <c r="F3205" s="183" cm="1">
        <f t="array" ref="F3205">_xlfn.IFS($D3205=$O$5,$C3205*$P$5*0.01,$D3205=$O$6,$C3205*$P$6*0.01,$D3205="AZN",$C3205*0.08)</f>
        <v>344</v>
      </c>
    </row>
    <row r="3206" spans="1:6" x14ac:dyDescent="0.3">
      <c r="A3206" s="177" t="s">
        <v>1047</v>
      </c>
      <c r="B3206" s="178">
        <v>44089</v>
      </c>
      <c r="C3206" s="179">
        <v>7300</v>
      </c>
      <c r="D3206" s="88" t="s">
        <v>2863</v>
      </c>
      <c r="E3206" s="184" cm="1">
        <f t="array" ref="E3206">_xlfn.IFS($D3206=$O$5,C3206*$P$5,$D3206=$O$6,$C3206*$P$6,$D3206="AZN",$C3206)</f>
        <v>12410</v>
      </c>
      <c r="F3206" s="183" cm="1">
        <f t="array" ref="F3206">_xlfn.IFS($D3206=$O$5,$C3206*$P$5*0.01,$D3206=$O$6,$C3206*$P$6*0.01,$D3206="AZN",$C3206*0.08)</f>
        <v>124.10000000000001</v>
      </c>
    </row>
    <row r="3207" spans="1:6" x14ac:dyDescent="0.3">
      <c r="A3207" s="177" t="s">
        <v>1059</v>
      </c>
      <c r="B3207" s="178">
        <v>43934</v>
      </c>
      <c r="C3207" s="179">
        <v>6800</v>
      </c>
      <c r="D3207" s="88" t="s">
        <v>2862</v>
      </c>
      <c r="E3207" s="184" cm="1">
        <f t="array" ref="E3207">_xlfn.IFS($D3207=$O$5,C3207*$P$5,$D3207=$O$6,$C3207*$P$6,$D3207="AZN",$C3207)</f>
        <v>6800</v>
      </c>
      <c r="F3207" s="183" cm="1">
        <f t="array" ref="F3207">_xlfn.IFS($D3207=$O$5,$C3207*$P$5*0.01,$D3207=$O$6,$C3207*$P$6*0.01,$D3207="AZN",$C3207*0.08)</f>
        <v>544</v>
      </c>
    </row>
    <row r="3208" spans="1:6" x14ac:dyDescent="0.3">
      <c r="A3208" s="177" t="s">
        <v>390</v>
      </c>
      <c r="B3208" s="178">
        <v>43741</v>
      </c>
      <c r="C3208" s="179">
        <v>3800</v>
      </c>
      <c r="D3208" s="88" t="s">
        <v>2862</v>
      </c>
      <c r="E3208" s="184" cm="1">
        <f t="array" ref="E3208">_xlfn.IFS($D3208=$O$5,C3208*$P$5,$D3208=$O$6,$C3208*$P$6,$D3208="AZN",$C3208)</f>
        <v>3800</v>
      </c>
      <c r="F3208" s="183" cm="1">
        <f t="array" ref="F3208">_xlfn.IFS($D3208=$O$5,$C3208*$P$5*0.01,$D3208=$O$6,$C3208*$P$6*0.01,$D3208="AZN",$C3208*0.08)</f>
        <v>304</v>
      </c>
    </row>
    <row r="3209" spans="1:6" x14ac:dyDescent="0.3">
      <c r="A3209" s="177" t="s">
        <v>161</v>
      </c>
      <c r="B3209" s="178">
        <v>44725</v>
      </c>
      <c r="C3209" s="179">
        <v>8400</v>
      </c>
      <c r="D3209" s="88" t="s">
        <v>2863</v>
      </c>
      <c r="E3209" s="184" cm="1">
        <f t="array" ref="E3209">_xlfn.IFS($D3209=$O$5,C3209*$P$5,$D3209=$O$6,$C3209*$P$6,$D3209="AZN",$C3209)</f>
        <v>14280</v>
      </c>
      <c r="F3209" s="183" cm="1">
        <f t="array" ref="F3209">_xlfn.IFS($D3209=$O$5,$C3209*$P$5*0.01,$D3209=$O$6,$C3209*$P$6*0.01,$D3209="AZN",$C3209*0.08)</f>
        <v>142.80000000000001</v>
      </c>
    </row>
    <row r="3210" spans="1:6" x14ac:dyDescent="0.3">
      <c r="A3210" s="177" t="s">
        <v>1517</v>
      </c>
      <c r="B3210" s="178">
        <v>44070</v>
      </c>
      <c r="C3210" s="179">
        <v>6000</v>
      </c>
      <c r="D3210" s="88" t="s">
        <v>2862</v>
      </c>
      <c r="E3210" s="184" cm="1">
        <f t="array" ref="E3210">_xlfn.IFS($D3210=$O$5,C3210*$P$5,$D3210=$O$6,$C3210*$P$6,$D3210="AZN",$C3210)</f>
        <v>6000</v>
      </c>
      <c r="F3210" s="183" cm="1">
        <f t="array" ref="F3210">_xlfn.IFS($D3210=$O$5,$C3210*$P$5*0.01,$D3210=$O$6,$C3210*$P$6*0.01,$D3210="AZN",$C3210*0.08)</f>
        <v>480</v>
      </c>
    </row>
    <row r="3211" spans="1:6" x14ac:dyDescent="0.3">
      <c r="A3211" s="177" t="s">
        <v>1077</v>
      </c>
      <c r="B3211" s="178">
        <v>43705</v>
      </c>
      <c r="C3211" s="179">
        <v>6100</v>
      </c>
      <c r="D3211" s="88" t="s">
        <v>2864</v>
      </c>
      <c r="E3211" s="184" cm="1">
        <f t="array" ref="E3211">_xlfn.IFS($D3211=$O$5,C3211*$P$5,$D3211=$O$6,$C3211*$P$6,$D3211="AZN",$C3211)</f>
        <v>11080.65</v>
      </c>
      <c r="F3211" s="183" cm="1">
        <f t="array" ref="F3211">_xlfn.IFS($D3211=$O$5,$C3211*$P$5*0.01,$D3211=$O$6,$C3211*$P$6*0.01,$D3211="AZN",$C3211*0.08)</f>
        <v>110.8065</v>
      </c>
    </row>
    <row r="3212" spans="1:6" x14ac:dyDescent="0.3">
      <c r="A3212" s="177" t="s">
        <v>1646</v>
      </c>
      <c r="B3212" s="178">
        <v>44091</v>
      </c>
      <c r="C3212" s="179">
        <v>6900</v>
      </c>
      <c r="D3212" s="88" t="s">
        <v>2863</v>
      </c>
      <c r="E3212" s="184" cm="1">
        <f t="array" ref="E3212">_xlfn.IFS($D3212=$O$5,C3212*$P$5,$D3212=$O$6,$C3212*$P$6,$D3212="AZN",$C3212)</f>
        <v>11730</v>
      </c>
      <c r="F3212" s="183" cm="1">
        <f t="array" ref="F3212">_xlfn.IFS($D3212=$O$5,$C3212*$P$5*0.01,$D3212=$O$6,$C3212*$P$6*0.01,$D3212="AZN",$C3212*0.08)</f>
        <v>117.3</v>
      </c>
    </row>
    <row r="3213" spans="1:6" x14ac:dyDescent="0.3">
      <c r="A3213" s="177" t="s">
        <v>1145</v>
      </c>
      <c r="B3213" s="178">
        <v>44477</v>
      </c>
      <c r="C3213" s="179">
        <v>8300</v>
      </c>
      <c r="D3213" s="88" t="s">
        <v>2864</v>
      </c>
      <c r="E3213" s="184" cm="1">
        <f t="array" ref="E3213">_xlfn.IFS($D3213=$O$5,C3213*$P$5,$D3213=$O$6,$C3213*$P$6,$D3213="AZN",$C3213)</f>
        <v>15076.95</v>
      </c>
      <c r="F3213" s="183" cm="1">
        <f t="array" ref="F3213">_xlfn.IFS($D3213=$O$5,$C3213*$P$5*0.01,$D3213=$O$6,$C3213*$P$6*0.01,$D3213="AZN",$C3213*0.08)</f>
        <v>150.76950000000002</v>
      </c>
    </row>
    <row r="3214" spans="1:6" x14ac:dyDescent="0.3">
      <c r="A3214" s="177" t="s">
        <v>1739</v>
      </c>
      <c r="B3214" s="178">
        <v>44207</v>
      </c>
      <c r="C3214" s="179">
        <v>9800</v>
      </c>
      <c r="D3214" s="88" t="s">
        <v>2863</v>
      </c>
      <c r="E3214" s="184" cm="1">
        <f t="array" ref="E3214">_xlfn.IFS($D3214=$O$5,C3214*$P$5,$D3214=$O$6,$C3214*$P$6,$D3214="AZN",$C3214)</f>
        <v>16660</v>
      </c>
      <c r="F3214" s="183" cm="1">
        <f t="array" ref="F3214">_xlfn.IFS($D3214=$O$5,$C3214*$P$5*0.01,$D3214=$O$6,$C3214*$P$6*0.01,$D3214="AZN",$C3214*0.08)</f>
        <v>166.6</v>
      </c>
    </row>
    <row r="3215" spans="1:6" x14ac:dyDescent="0.3">
      <c r="A3215" s="177" t="s">
        <v>151</v>
      </c>
      <c r="B3215" s="178">
        <v>44109</v>
      </c>
      <c r="C3215" s="179">
        <v>4200</v>
      </c>
      <c r="D3215" s="88" t="s">
        <v>2862</v>
      </c>
      <c r="E3215" s="184" cm="1">
        <f t="array" ref="E3215">_xlfn.IFS($D3215=$O$5,C3215*$P$5,$D3215=$O$6,$C3215*$P$6,$D3215="AZN",$C3215)</f>
        <v>4200</v>
      </c>
      <c r="F3215" s="183" cm="1">
        <f t="array" ref="F3215">_xlfn.IFS($D3215=$O$5,$C3215*$P$5*0.01,$D3215=$O$6,$C3215*$P$6*0.01,$D3215="AZN",$C3215*0.08)</f>
        <v>336</v>
      </c>
    </row>
    <row r="3216" spans="1:6" x14ac:dyDescent="0.3">
      <c r="A3216" s="177" t="s">
        <v>1281</v>
      </c>
      <c r="B3216" s="178">
        <v>44226</v>
      </c>
      <c r="C3216" s="179">
        <v>9200</v>
      </c>
      <c r="D3216" s="88" t="s">
        <v>2864</v>
      </c>
      <c r="E3216" s="184" cm="1">
        <f t="array" ref="E3216">_xlfn.IFS($D3216=$O$5,C3216*$P$5,$D3216=$O$6,$C3216*$P$6,$D3216="AZN",$C3216)</f>
        <v>16711.8</v>
      </c>
      <c r="F3216" s="183" cm="1">
        <f t="array" ref="F3216">_xlfn.IFS($D3216=$O$5,$C3216*$P$5*0.01,$D3216=$O$6,$C3216*$P$6*0.01,$D3216="AZN",$C3216*0.08)</f>
        <v>167.11799999999999</v>
      </c>
    </row>
    <row r="3217" spans="1:6" x14ac:dyDescent="0.3">
      <c r="A3217" s="177" t="s">
        <v>667</v>
      </c>
      <c r="B3217" s="178">
        <v>44556</v>
      </c>
      <c r="C3217" s="179">
        <v>10200</v>
      </c>
      <c r="D3217" s="88" t="s">
        <v>2863</v>
      </c>
      <c r="E3217" s="184" cm="1">
        <f t="array" ref="E3217">_xlfn.IFS($D3217=$O$5,C3217*$P$5,$D3217=$O$6,$C3217*$P$6,$D3217="AZN",$C3217)</f>
        <v>17340</v>
      </c>
      <c r="F3217" s="183" cm="1">
        <f t="array" ref="F3217">_xlfn.IFS($D3217=$O$5,$C3217*$P$5*0.01,$D3217=$O$6,$C3217*$P$6*0.01,$D3217="AZN",$C3217*0.08)</f>
        <v>173.4</v>
      </c>
    </row>
    <row r="3218" spans="1:6" x14ac:dyDescent="0.3">
      <c r="A3218" s="177" t="s">
        <v>1137</v>
      </c>
      <c r="B3218" s="178">
        <v>43876</v>
      </c>
      <c r="C3218" s="179">
        <v>4200</v>
      </c>
      <c r="D3218" s="88" t="s">
        <v>2862</v>
      </c>
      <c r="E3218" s="184" cm="1">
        <f t="array" ref="E3218">_xlfn.IFS($D3218=$O$5,C3218*$P$5,$D3218=$O$6,$C3218*$P$6,$D3218="AZN",$C3218)</f>
        <v>4200</v>
      </c>
      <c r="F3218" s="183" cm="1">
        <f t="array" ref="F3218">_xlfn.IFS($D3218=$O$5,$C3218*$P$5*0.01,$D3218=$O$6,$C3218*$P$6*0.01,$D3218="AZN",$C3218*0.08)</f>
        <v>336</v>
      </c>
    </row>
    <row r="3219" spans="1:6" x14ac:dyDescent="0.3">
      <c r="A3219" s="177" t="s">
        <v>528</v>
      </c>
      <c r="B3219" s="178">
        <v>44121</v>
      </c>
      <c r="C3219" s="179">
        <v>5700</v>
      </c>
      <c r="D3219" s="88" t="s">
        <v>2863</v>
      </c>
      <c r="E3219" s="184" cm="1">
        <f t="array" ref="E3219">_xlfn.IFS($D3219=$O$5,C3219*$P$5,$D3219=$O$6,$C3219*$P$6,$D3219="AZN",$C3219)</f>
        <v>9690</v>
      </c>
      <c r="F3219" s="183" cm="1">
        <f t="array" ref="F3219">_xlfn.IFS($D3219=$O$5,$C3219*$P$5*0.01,$D3219=$O$6,$C3219*$P$6*0.01,$D3219="AZN",$C3219*0.08)</f>
        <v>96.9</v>
      </c>
    </row>
    <row r="3220" spans="1:6" x14ac:dyDescent="0.3">
      <c r="A3220" s="177" t="s">
        <v>1740</v>
      </c>
      <c r="B3220" s="178">
        <v>44414</v>
      </c>
      <c r="C3220" s="179">
        <v>4900</v>
      </c>
      <c r="D3220" s="88" t="s">
        <v>2864</v>
      </c>
      <c r="E3220" s="184" cm="1">
        <f t="array" ref="E3220">_xlfn.IFS($D3220=$O$5,C3220*$P$5,$D3220=$O$6,$C3220*$P$6,$D3220="AZN",$C3220)</f>
        <v>8900.85</v>
      </c>
      <c r="F3220" s="183" cm="1">
        <f t="array" ref="F3220">_xlfn.IFS($D3220=$O$5,$C3220*$P$5*0.01,$D3220=$O$6,$C3220*$P$6*0.01,$D3220="AZN",$C3220*0.08)</f>
        <v>89.008500000000012</v>
      </c>
    </row>
    <row r="3221" spans="1:6" x14ac:dyDescent="0.3">
      <c r="A3221" s="177" t="s">
        <v>342</v>
      </c>
      <c r="B3221" s="178">
        <v>44618</v>
      </c>
      <c r="C3221" s="179">
        <v>3500</v>
      </c>
      <c r="D3221" s="88" t="s">
        <v>2863</v>
      </c>
      <c r="E3221" s="184" cm="1">
        <f t="array" ref="E3221">_xlfn.IFS($D3221=$O$5,C3221*$P$5,$D3221=$O$6,$C3221*$P$6,$D3221="AZN",$C3221)</f>
        <v>5950</v>
      </c>
      <c r="F3221" s="183" cm="1">
        <f t="array" ref="F3221">_xlfn.IFS($D3221=$O$5,$C3221*$P$5*0.01,$D3221=$O$6,$C3221*$P$6*0.01,$D3221="AZN",$C3221*0.08)</f>
        <v>59.5</v>
      </c>
    </row>
    <row r="3222" spans="1:6" x14ac:dyDescent="0.3">
      <c r="A3222" s="177" t="s">
        <v>1388</v>
      </c>
      <c r="B3222" s="178">
        <v>44001</v>
      </c>
      <c r="C3222" s="179">
        <v>12500</v>
      </c>
      <c r="D3222" s="88" t="s">
        <v>2864</v>
      </c>
      <c r="E3222" s="184" cm="1">
        <f t="array" ref="E3222">_xlfn.IFS($D3222=$O$5,C3222*$P$5,$D3222=$O$6,$C3222*$P$6,$D3222="AZN",$C3222)</f>
        <v>22706.25</v>
      </c>
      <c r="F3222" s="183" cm="1">
        <f t="array" ref="F3222">_xlfn.IFS($D3222=$O$5,$C3222*$P$5*0.01,$D3222=$O$6,$C3222*$P$6*0.01,$D3222="AZN",$C3222*0.08)</f>
        <v>227.0625</v>
      </c>
    </row>
    <row r="3223" spans="1:6" x14ac:dyDescent="0.3">
      <c r="A3223" s="177" t="s">
        <v>1104</v>
      </c>
      <c r="B3223" s="178">
        <v>44379</v>
      </c>
      <c r="C3223" s="179">
        <v>3100</v>
      </c>
      <c r="D3223" s="88" t="s">
        <v>2863</v>
      </c>
      <c r="E3223" s="184" cm="1">
        <f t="array" ref="E3223">_xlfn.IFS($D3223=$O$5,C3223*$P$5,$D3223=$O$6,$C3223*$P$6,$D3223="AZN",$C3223)</f>
        <v>5270</v>
      </c>
      <c r="F3223" s="183" cm="1">
        <f t="array" ref="F3223">_xlfn.IFS($D3223=$O$5,$C3223*$P$5*0.01,$D3223=$O$6,$C3223*$P$6*0.01,$D3223="AZN",$C3223*0.08)</f>
        <v>52.7</v>
      </c>
    </row>
    <row r="3224" spans="1:6" x14ac:dyDescent="0.3">
      <c r="A3224" s="177" t="s">
        <v>1423</v>
      </c>
      <c r="B3224" s="178">
        <v>44032</v>
      </c>
      <c r="C3224" s="179">
        <v>12300</v>
      </c>
      <c r="D3224" s="88" t="s">
        <v>2862</v>
      </c>
      <c r="E3224" s="184" cm="1">
        <f t="array" ref="E3224">_xlfn.IFS($D3224=$O$5,C3224*$P$5,$D3224=$O$6,$C3224*$P$6,$D3224="AZN",$C3224)</f>
        <v>12300</v>
      </c>
      <c r="F3224" s="183" cm="1">
        <f t="array" ref="F3224">_xlfn.IFS($D3224=$O$5,$C3224*$P$5*0.01,$D3224=$O$6,$C3224*$P$6*0.01,$D3224="AZN",$C3224*0.08)</f>
        <v>984</v>
      </c>
    </row>
    <row r="3225" spans="1:6" x14ac:dyDescent="0.3">
      <c r="A3225" s="177" t="s">
        <v>1341</v>
      </c>
      <c r="B3225" s="178">
        <v>44262</v>
      </c>
      <c r="C3225" s="179">
        <v>7300</v>
      </c>
      <c r="D3225" s="88" t="s">
        <v>2863</v>
      </c>
      <c r="E3225" s="184" cm="1">
        <f t="array" ref="E3225">_xlfn.IFS($D3225=$O$5,C3225*$P$5,$D3225=$O$6,$C3225*$P$6,$D3225="AZN",$C3225)</f>
        <v>12410</v>
      </c>
      <c r="F3225" s="183" cm="1">
        <f t="array" ref="F3225">_xlfn.IFS($D3225=$O$5,$C3225*$P$5*0.01,$D3225=$O$6,$C3225*$P$6*0.01,$D3225="AZN",$C3225*0.08)</f>
        <v>124.10000000000001</v>
      </c>
    </row>
    <row r="3226" spans="1:6" x14ac:dyDescent="0.3">
      <c r="A3226" s="177" t="s">
        <v>674</v>
      </c>
      <c r="B3226" s="178">
        <v>44160</v>
      </c>
      <c r="C3226" s="179">
        <v>10100</v>
      </c>
      <c r="D3226" s="88" t="s">
        <v>2863</v>
      </c>
      <c r="E3226" s="184" cm="1">
        <f t="array" ref="E3226">_xlfn.IFS($D3226=$O$5,C3226*$P$5,$D3226=$O$6,$C3226*$P$6,$D3226="AZN",$C3226)</f>
        <v>17170</v>
      </c>
      <c r="F3226" s="183" cm="1">
        <f t="array" ref="F3226">_xlfn.IFS($D3226=$O$5,$C3226*$P$5*0.01,$D3226=$O$6,$C3226*$P$6*0.01,$D3226="AZN",$C3226*0.08)</f>
        <v>171.70000000000002</v>
      </c>
    </row>
    <row r="3227" spans="1:6" x14ac:dyDescent="0.3">
      <c r="A3227" s="177" t="s">
        <v>1545</v>
      </c>
      <c r="B3227" s="178">
        <v>43817</v>
      </c>
      <c r="C3227" s="179">
        <v>12600</v>
      </c>
      <c r="D3227" s="88" t="s">
        <v>2864</v>
      </c>
      <c r="E3227" s="184" cm="1">
        <f t="array" ref="E3227">_xlfn.IFS($D3227=$O$5,C3227*$P$5,$D3227=$O$6,$C3227*$P$6,$D3227="AZN",$C3227)</f>
        <v>22887.9</v>
      </c>
      <c r="F3227" s="183" cm="1">
        <f t="array" ref="F3227">_xlfn.IFS($D3227=$O$5,$C3227*$P$5*0.01,$D3227=$O$6,$C3227*$P$6*0.01,$D3227="AZN",$C3227*0.08)</f>
        <v>228.87900000000002</v>
      </c>
    </row>
    <row r="3228" spans="1:6" x14ac:dyDescent="0.3">
      <c r="A3228" s="177" t="s">
        <v>1741</v>
      </c>
      <c r="B3228" s="178">
        <v>44147</v>
      </c>
      <c r="C3228" s="179">
        <v>7200</v>
      </c>
      <c r="D3228" s="88" t="s">
        <v>2864</v>
      </c>
      <c r="E3228" s="184" cm="1">
        <f t="array" ref="E3228">_xlfn.IFS($D3228=$O$5,C3228*$P$5,$D3228=$O$6,$C3228*$P$6,$D3228="AZN",$C3228)</f>
        <v>13078.8</v>
      </c>
      <c r="F3228" s="183" cm="1">
        <f t="array" ref="F3228">_xlfn.IFS($D3228=$O$5,$C3228*$P$5*0.01,$D3228=$O$6,$C3228*$P$6*0.01,$D3228="AZN",$C3228*0.08)</f>
        <v>130.78799999999998</v>
      </c>
    </row>
    <row r="3229" spans="1:6" x14ac:dyDescent="0.3">
      <c r="A3229" s="177" t="s">
        <v>1742</v>
      </c>
      <c r="B3229" s="178">
        <v>43930</v>
      </c>
      <c r="C3229" s="179">
        <v>6900</v>
      </c>
      <c r="D3229" s="88" t="s">
        <v>2863</v>
      </c>
      <c r="E3229" s="184" cm="1">
        <f t="array" ref="E3229">_xlfn.IFS($D3229=$O$5,C3229*$P$5,$D3229=$O$6,$C3229*$P$6,$D3229="AZN",$C3229)</f>
        <v>11730</v>
      </c>
      <c r="F3229" s="183" cm="1">
        <f t="array" ref="F3229">_xlfn.IFS($D3229=$O$5,$C3229*$P$5*0.01,$D3229=$O$6,$C3229*$P$6*0.01,$D3229="AZN",$C3229*0.08)</f>
        <v>117.3</v>
      </c>
    </row>
    <row r="3230" spans="1:6" x14ac:dyDescent="0.3">
      <c r="A3230" s="177" t="s">
        <v>1025</v>
      </c>
      <c r="B3230" s="178">
        <v>44187</v>
      </c>
      <c r="C3230" s="179">
        <v>1300</v>
      </c>
      <c r="D3230" s="88" t="s">
        <v>2864</v>
      </c>
      <c r="E3230" s="184" cm="1">
        <f t="array" ref="E3230">_xlfn.IFS($D3230=$O$5,C3230*$P$5,$D3230=$O$6,$C3230*$P$6,$D3230="AZN",$C3230)</f>
        <v>2361.4499999999998</v>
      </c>
      <c r="F3230" s="183" cm="1">
        <f t="array" ref="F3230">_xlfn.IFS($D3230=$O$5,$C3230*$P$5*0.01,$D3230=$O$6,$C3230*$P$6*0.01,$D3230="AZN",$C3230*0.08)</f>
        <v>23.6145</v>
      </c>
    </row>
    <row r="3231" spans="1:6" x14ac:dyDescent="0.3">
      <c r="A3231" s="177" t="s">
        <v>1066</v>
      </c>
      <c r="B3231" s="178">
        <v>43936</v>
      </c>
      <c r="C3231" s="179">
        <v>3400</v>
      </c>
      <c r="D3231" s="88" t="s">
        <v>2863</v>
      </c>
      <c r="E3231" s="184" cm="1">
        <f t="array" ref="E3231">_xlfn.IFS($D3231=$O$5,C3231*$P$5,$D3231=$O$6,$C3231*$P$6,$D3231="AZN",$C3231)</f>
        <v>5780</v>
      </c>
      <c r="F3231" s="183" cm="1">
        <f t="array" ref="F3231">_xlfn.IFS($D3231=$O$5,$C3231*$P$5*0.01,$D3231=$O$6,$C3231*$P$6*0.01,$D3231="AZN",$C3231*0.08)</f>
        <v>57.800000000000004</v>
      </c>
    </row>
    <row r="3232" spans="1:6" x14ac:dyDescent="0.3">
      <c r="A3232" s="177" t="s">
        <v>1472</v>
      </c>
      <c r="B3232" s="178">
        <v>44307</v>
      </c>
      <c r="C3232" s="179">
        <v>4500</v>
      </c>
      <c r="D3232" s="88" t="s">
        <v>2864</v>
      </c>
      <c r="E3232" s="184" cm="1">
        <f t="array" ref="E3232">_xlfn.IFS($D3232=$O$5,C3232*$P$5,$D3232=$O$6,$C3232*$P$6,$D3232="AZN",$C3232)</f>
        <v>8174.25</v>
      </c>
      <c r="F3232" s="183" cm="1">
        <f t="array" ref="F3232">_xlfn.IFS($D3232=$O$5,$C3232*$P$5*0.01,$D3232=$O$6,$C3232*$P$6*0.01,$D3232="AZN",$C3232*0.08)</f>
        <v>81.742500000000007</v>
      </c>
    </row>
    <row r="3233" spans="1:6" x14ac:dyDescent="0.3">
      <c r="A3233" s="177" t="s">
        <v>923</v>
      </c>
      <c r="B3233" s="178">
        <v>44276</v>
      </c>
      <c r="C3233" s="179">
        <v>12700</v>
      </c>
      <c r="D3233" s="88" t="s">
        <v>2864</v>
      </c>
      <c r="E3233" s="184" cm="1">
        <f t="array" ref="E3233">_xlfn.IFS($D3233=$O$5,C3233*$P$5,$D3233=$O$6,$C3233*$P$6,$D3233="AZN",$C3233)</f>
        <v>23069.55</v>
      </c>
      <c r="F3233" s="183" cm="1">
        <f t="array" ref="F3233">_xlfn.IFS($D3233=$O$5,$C3233*$P$5*0.01,$D3233=$O$6,$C3233*$P$6*0.01,$D3233="AZN",$C3233*0.08)</f>
        <v>230.69550000000001</v>
      </c>
    </row>
    <row r="3234" spans="1:6" x14ac:dyDescent="0.3">
      <c r="A3234" s="177" t="s">
        <v>873</v>
      </c>
      <c r="B3234" s="178">
        <v>44546</v>
      </c>
      <c r="C3234" s="179">
        <v>11100</v>
      </c>
      <c r="D3234" s="88" t="s">
        <v>2862</v>
      </c>
      <c r="E3234" s="184" cm="1">
        <f t="array" ref="E3234">_xlfn.IFS($D3234=$O$5,C3234*$P$5,$D3234=$O$6,$C3234*$P$6,$D3234="AZN",$C3234)</f>
        <v>11100</v>
      </c>
      <c r="F3234" s="183" cm="1">
        <f t="array" ref="F3234">_xlfn.IFS($D3234=$O$5,$C3234*$P$5*0.01,$D3234=$O$6,$C3234*$P$6*0.01,$D3234="AZN",$C3234*0.08)</f>
        <v>888</v>
      </c>
    </row>
    <row r="3235" spans="1:6" x14ac:dyDescent="0.3">
      <c r="A3235" s="177" t="s">
        <v>472</v>
      </c>
      <c r="B3235" s="178">
        <v>43892</v>
      </c>
      <c r="C3235" s="179">
        <v>10400</v>
      </c>
      <c r="D3235" s="88" t="s">
        <v>2862</v>
      </c>
      <c r="E3235" s="184" cm="1">
        <f t="array" ref="E3235">_xlfn.IFS($D3235=$O$5,C3235*$P$5,$D3235=$O$6,$C3235*$P$6,$D3235="AZN",$C3235)</f>
        <v>10400</v>
      </c>
      <c r="F3235" s="183" cm="1">
        <f t="array" ref="F3235">_xlfn.IFS($D3235=$O$5,$C3235*$P$5*0.01,$D3235=$O$6,$C3235*$P$6*0.01,$D3235="AZN",$C3235*0.08)</f>
        <v>832</v>
      </c>
    </row>
    <row r="3236" spans="1:6" x14ac:dyDescent="0.3">
      <c r="A3236" s="177" t="s">
        <v>1473</v>
      </c>
      <c r="B3236" s="178">
        <v>44150</v>
      </c>
      <c r="C3236" s="179">
        <v>9100</v>
      </c>
      <c r="D3236" s="88" t="s">
        <v>2864</v>
      </c>
      <c r="E3236" s="184" cm="1">
        <f t="array" ref="E3236">_xlfn.IFS($D3236=$O$5,C3236*$P$5,$D3236=$O$6,$C3236*$P$6,$D3236="AZN",$C3236)</f>
        <v>16530.150000000001</v>
      </c>
      <c r="F3236" s="183" cm="1">
        <f t="array" ref="F3236">_xlfn.IFS($D3236=$O$5,$C3236*$P$5*0.01,$D3236=$O$6,$C3236*$P$6*0.01,$D3236="AZN",$C3236*0.08)</f>
        <v>165.3015</v>
      </c>
    </row>
    <row r="3237" spans="1:6" x14ac:dyDescent="0.3">
      <c r="A3237" s="177" t="s">
        <v>1046</v>
      </c>
      <c r="B3237" s="178">
        <v>43698</v>
      </c>
      <c r="C3237" s="179">
        <v>6300</v>
      </c>
      <c r="D3237" s="88" t="s">
        <v>2864</v>
      </c>
      <c r="E3237" s="184" cm="1">
        <f t="array" ref="E3237">_xlfn.IFS($D3237=$O$5,C3237*$P$5,$D3237=$O$6,$C3237*$P$6,$D3237="AZN",$C3237)</f>
        <v>11443.95</v>
      </c>
      <c r="F3237" s="183" cm="1">
        <f t="array" ref="F3237">_xlfn.IFS($D3237=$O$5,$C3237*$P$5*0.01,$D3237=$O$6,$C3237*$P$6*0.01,$D3237="AZN",$C3237*0.08)</f>
        <v>114.43950000000001</v>
      </c>
    </row>
    <row r="3238" spans="1:6" x14ac:dyDescent="0.3">
      <c r="A3238" s="177" t="s">
        <v>1707</v>
      </c>
      <c r="B3238" s="178">
        <v>44439</v>
      </c>
      <c r="C3238" s="179">
        <v>11300</v>
      </c>
      <c r="D3238" s="88" t="s">
        <v>2862</v>
      </c>
      <c r="E3238" s="184" cm="1">
        <f t="array" ref="E3238">_xlfn.IFS($D3238=$O$5,C3238*$P$5,$D3238=$O$6,$C3238*$P$6,$D3238="AZN",$C3238)</f>
        <v>11300</v>
      </c>
      <c r="F3238" s="183" cm="1">
        <f t="array" ref="F3238">_xlfn.IFS($D3238=$O$5,$C3238*$P$5*0.01,$D3238=$O$6,$C3238*$P$6*0.01,$D3238="AZN",$C3238*0.08)</f>
        <v>904</v>
      </c>
    </row>
    <row r="3239" spans="1:6" x14ac:dyDescent="0.3">
      <c r="A3239" s="177" t="s">
        <v>231</v>
      </c>
      <c r="B3239" s="178">
        <v>44714</v>
      </c>
      <c r="C3239" s="179">
        <v>13000</v>
      </c>
      <c r="D3239" s="88" t="s">
        <v>2862</v>
      </c>
      <c r="E3239" s="184" cm="1">
        <f t="array" ref="E3239">_xlfn.IFS($D3239=$O$5,C3239*$P$5,$D3239=$O$6,$C3239*$P$6,$D3239="AZN",$C3239)</f>
        <v>13000</v>
      </c>
      <c r="F3239" s="183" cm="1">
        <f t="array" ref="F3239">_xlfn.IFS($D3239=$O$5,$C3239*$P$5*0.01,$D3239=$O$6,$C3239*$P$6*0.01,$D3239="AZN",$C3239*0.08)</f>
        <v>1040</v>
      </c>
    </row>
    <row r="3240" spans="1:6" x14ac:dyDescent="0.3">
      <c r="A3240" s="177" t="s">
        <v>1743</v>
      </c>
      <c r="B3240" s="178">
        <v>43826</v>
      </c>
      <c r="C3240" s="179">
        <v>9200</v>
      </c>
      <c r="D3240" s="88" t="s">
        <v>2862</v>
      </c>
      <c r="E3240" s="184" cm="1">
        <f t="array" ref="E3240">_xlfn.IFS($D3240=$O$5,C3240*$P$5,$D3240=$O$6,$C3240*$P$6,$D3240="AZN",$C3240)</f>
        <v>9200</v>
      </c>
      <c r="F3240" s="183" cm="1">
        <f t="array" ref="F3240">_xlfn.IFS($D3240=$O$5,$C3240*$P$5*0.01,$D3240=$O$6,$C3240*$P$6*0.01,$D3240="AZN",$C3240*0.08)</f>
        <v>736</v>
      </c>
    </row>
    <row r="3241" spans="1:6" x14ac:dyDescent="0.3">
      <c r="A3241" s="177" t="s">
        <v>677</v>
      </c>
      <c r="B3241" s="178">
        <v>44412</v>
      </c>
      <c r="C3241" s="179">
        <v>1200</v>
      </c>
      <c r="D3241" s="88" t="s">
        <v>2864</v>
      </c>
      <c r="E3241" s="184" cm="1">
        <f t="array" ref="E3241">_xlfn.IFS($D3241=$O$5,C3241*$P$5,$D3241=$O$6,$C3241*$P$6,$D3241="AZN",$C3241)</f>
        <v>2179.8000000000002</v>
      </c>
      <c r="F3241" s="183" cm="1">
        <f t="array" ref="F3241">_xlfn.IFS($D3241=$O$5,$C3241*$P$5*0.01,$D3241=$O$6,$C3241*$P$6*0.01,$D3241="AZN",$C3241*0.08)</f>
        <v>21.798000000000002</v>
      </c>
    </row>
    <row r="3242" spans="1:6" x14ac:dyDescent="0.3">
      <c r="A3242" s="177" t="s">
        <v>1350</v>
      </c>
      <c r="B3242" s="178">
        <v>44060</v>
      </c>
      <c r="C3242" s="179">
        <v>10300</v>
      </c>
      <c r="D3242" s="88" t="s">
        <v>2863</v>
      </c>
      <c r="E3242" s="184" cm="1">
        <f t="array" ref="E3242">_xlfn.IFS($D3242=$O$5,C3242*$P$5,$D3242=$O$6,$C3242*$P$6,$D3242="AZN",$C3242)</f>
        <v>17510</v>
      </c>
      <c r="F3242" s="183" cm="1">
        <f t="array" ref="F3242">_xlfn.IFS($D3242=$O$5,$C3242*$P$5*0.01,$D3242=$O$6,$C3242*$P$6*0.01,$D3242="AZN",$C3242*0.08)</f>
        <v>175.1</v>
      </c>
    </row>
    <row r="3243" spans="1:6" x14ac:dyDescent="0.3">
      <c r="A3243" s="177" t="s">
        <v>1638</v>
      </c>
      <c r="B3243" s="178">
        <v>44358</v>
      </c>
      <c r="C3243" s="179">
        <v>11300</v>
      </c>
      <c r="D3243" s="88" t="s">
        <v>2864</v>
      </c>
      <c r="E3243" s="184" cm="1">
        <f t="array" ref="E3243">_xlfn.IFS($D3243=$O$5,C3243*$P$5,$D3243=$O$6,$C3243*$P$6,$D3243="AZN",$C3243)</f>
        <v>20526.45</v>
      </c>
      <c r="F3243" s="183" cm="1">
        <f t="array" ref="F3243">_xlfn.IFS($D3243=$O$5,$C3243*$P$5*0.01,$D3243=$O$6,$C3243*$P$6*0.01,$D3243="AZN",$C3243*0.08)</f>
        <v>205.2645</v>
      </c>
    </row>
    <row r="3244" spans="1:6" x14ac:dyDescent="0.3">
      <c r="A3244" s="177" t="s">
        <v>704</v>
      </c>
      <c r="B3244" s="178">
        <v>44093</v>
      </c>
      <c r="C3244" s="179">
        <v>12800</v>
      </c>
      <c r="D3244" s="88" t="s">
        <v>2862</v>
      </c>
      <c r="E3244" s="184" cm="1">
        <f t="array" ref="E3244">_xlfn.IFS($D3244=$O$5,C3244*$P$5,$D3244=$O$6,$C3244*$P$6,$D3244="AZN",$C3244)</f>
        <v>12800</v>
      </c>
      <c r="F3244" s="183" cm="1">
        <f t="array" ref="F3244">_xlfn.IFS($D3244=$O$5,$C3244*$P$5*0.01,$D3244=$O$6,$C3244*$P$6*0.01,$D3244="AZN",$C3244*0.08)</f>
        <v>1024</v>
      </c>
    </row>
    <row r="3245" spans="1:6" x14ac:dyDescent="0.3">
      <c r="A3245" s="177" t="s">
        <v>1037</v>
      </c>
      <c r="B3245" s="178">
        <v>44705</v>
      </c>
      <c r="C3245" s="179">
        <v>8800</v>
      </c>
      <c r="D3245" s="88" t="s">
        <v>2863</v>
      </c>
      <c r="E3245" s="184" cm="1">
        <f t="array" ref="E3245">_xlfn.IFS($D3245=$O$5,C3245*$P$5,$D3245=$O$6,$C3245*$P$6,$D3245="AZN",$C3245)</f>
        <v>14960</v>
      </c>
      <c r="F3245" s="183" cm="1">
        <f t="array" ref="F3245">_xlfn.IFS($D3245=$O$5,$C3245*$P$5*0.01,$D3245=$O$6,$C3245*$P$6*0.01,$D3245="AZN",$C3245*0.08)</f>
        <v>149.6</v>
      </c>
    </row>
    <row r="3246" spans="1:6" x14ac:dyDescent="0.3">
      <c r="A3246" s="177" t="s">
        <v>1304</v>
      </c>
      <c r="B3246" s="178">
        <v>43711</v>
      </c>
      <c r="C3246" s="179">
        <v>10300</v>
      </c>
      <c r="D3246" s="88" t="s">
        <v>2864</v>
      </c>
      <c r="E3246" s="184" cm="1">
        <f t="array" ref="E3246">_xlfn.IFS($D3246=$O$5,C3246*$P$5,$D3246=$O$6,$C3246*$P$6,$D3246="AZN",$C3246)</f>
        <v>18709.95</v>
      </c>
      <c r="F3246" s="183" cm="1">
        <f t="array" ref="F3246">_xlfn.IFS($D3246=$O$5,$C3246*$P$5*0.01,$D3246=$O$6,$C3246*$P$6*0.01,$D3246="AZN",$C3246*0.08)</f>
        <v>187.09950000000001</v>
      </c>
    </row>
    <row r="3247" spans="1:6" x14ac:dyDescent="0.3">
      <c r="A3247" s="177" t="s">
        <v>1744</v>
      </c>
      <c r="B3247" s="178">
        <v>44114</v>
      </c>
      <c r="C3247" s="179">
        <v>3900</v>
      </c>
      <c r="D3247" s="88" t="s">
        <v>2864</v>
      </c>
      <c r="E3247" s="184" cm="1">
        <f t="array" ref="E3247">_xlfn.IFS($D3247=$O$5,C3247*$P$5,$D3247=$O$6,$C3247*$P$6,$D3247="AZN",$C3247)</f>
        <v>7084.35</v>
      </c>
      <c r="F3247" s="183" cm="1">
        <f t="array" ref="F3247">_xlfn.IFS($D3247=$O$5,$C3247*$P$5*0.01,$D3247=$O$6,$C3247*$P$6*0.01,$D3247="AZN",$C3247*0.08)</f>
        <v>70.843500000000006</v>
      </c>
    </row>
    <row r="3248" spans="1:6" x14ac:dyDescent="0.3">
      <c r="A3248" s="177" t="s">
        <v>493</v>
      </c>
      <c r="B3248" s="178">
        <v>44269</v>
      </c>
      <c r="C3248" s="179">
        <v>4400</v>
      </c>
      <c r="D3248" s="88" t="s">
        <v>2862</v>
      </c>
      <c r="E3248" s="184" cm="1">
        <f t="array" ref="E3248">_xlfn.IFS($D3248=$O$5,C3248*$P$5,$D3248=$O$6,$C3248*$P$6,$D3248="AZN",$C3248)</f>
        <v>4400</v>
      </c>
      <c r="F3248" s="183" cm="1">
        <f t="array" ref="F3248">_xlfn.IFS($D3248=$O$5,$C3248*$P$5*0.01,$D3248=$O$6,$C3248*$P$6*0.01,$D3248="AZN",$C3248*0.08)</f>
        <v>352</v>
      </c>
    </row>
    <row r="3249" spans="1:6" x14ac:dyDescent="0.3">
      <c r="A3249" s="177" t="s">
        <v>596</v>
      </c>
      <c r="B3249" s="178">
        <v>44039</v>
      </c>
      <c r="C3249" s="179">
        <v>7500</v>
      </c>
      <c r="D3249" s="88" t="s">
        <v>2863</v>
      </c>
      <c r="E3249" s="184" cm="1">
        <f t="array" ref="E3249">_xlfn.IFS($D3249=$O$5,C3249*$P$5,$D3249=$O$6,$C3249*$P$6,$D3249="AZN",$C3249)</f>
        <v>12750</v>
      </c>
      <c r="F3249" s="183" cm="1">
        <f t="array" ref="F3249">_xlfn.IFS($D3249=$O$5,$C3249*$P$5*0.01,$D3249=$O$6,$C3249*$P$6*0.01,$D3249="AZN",$C3249*0.08)</f>
        <v>127.5</v>
      </c>
    </row>
    <row r="3250" spans="1:6" x14ac:dyDescent="0.3">
      <c r="A3250" s="177" t="s">
        <v>1745</v>
      </c>
      <c r="B3250" s="178">
        <v>44118</v>
      </c>
      <c r="C3250" s="179">
        <v>4700</v>
      </c>
      <c r="D3250" s="88" t="s">
        <v>2862</v>
      </c>
      <c r="E3250" s="184" cm="1">
        <f t="array" ref="E3250">_xlfn.IFS($D3250=$O$5,C3250*$P$5,$D3250=$O$6,$C3250*$P$6,$D3250="AZN",$C3250)</f>
        <v>4700</v>
      </c>
      <c r="F3250" s="183" cm="1">
        <f t="array" ref="F3250">_xlfn.IFS($D3250=$O$5,$C3250*$P$5*0.01,$D3250=$O$6,$C3250*$P$6*0.01,$D3250="AZN",$C3250*0.08)</f>
        <v>376</v>
      </c>
    </row>
    <row r="3251" spans="1:6" x14ac:dyDescent="0.3">
      <c r="A3251" s="177" t="s">
        <v>1727</v>
      </c>
      <c r="B3251" s="178">
        <v>44420</v>
      </c>
      <c r="C3251" s="179">
        <v>10100</v>
      </c>
      <c r="D3251" s="88" t="s">
        <v>2864</v>
      </c>
      <c r="E3251" s="184" cm="1">
        <f t="array" ref="E3251">_xlfn.IFS($D3251=$O$5,C3251*$P$5,$D3251=$O$6,$C3251*$P$6,$D3251="AZN",$C3251)</f>
        <v>18346.650000000001</v>
      </c>
      <c r="F3251" s="183" cm="1">
        <f t="array" ref="F3251">_xlfn.IFS($D3251=$O$5,$C3251*$P$5*0.01,$D3251=$O$6,$C3251*$P$6*0.01,$D3251="AZN",$C3251*0.08)</f>
        <v>183.46650000000002</v>
      </c>
    </row>
    <row r="3252" spans="1:6" x14ac:dyDescent="0.3">
      <c r="A3252" s="177" t="s">
        <v>1516</v>
      </c>
      <c r="B3252" s="178">
        <v>44447</v>
      </c>
      <c r="C3252" s="179">
        <v>8900</v>
      </c>
      <c r="D3252" s="88" t="s">
        <v>2862</v>
      </c>
      <c r="E3252" s="184" cm="1">
        <f t="array" ref="E3252">_xlfn.IFS($D3252=$O$5,C3252*$P$5,$D3252=$O$6,$C3252*$P$6,$D3252="AZN",$C3252)</f>
        <v>8900</v>
      </c>
      <c r="F3252" s="183" cm="1">
        <f t="array" ref="F3252">_xlfn.IFS($D3252=$O$5,$C3252*$P$5*0.01,$D3252=$O$6,$C3252*$P$6*0.01,$D3252="AZN",$C3252*0.08)</f>
        <v>712</v>
      </c>
    </row>
    <row r="3253" spans="1:6" x14ac:dyDescent="0.3">
      <c r="A3253" s="177" t="s">
        <v>634</v>
      </c>
      <c r="B3253" s="178">
        <v>44207</v>
      </c>
      <c r="C3253" s="179">
        <v>6900</v>
      </c>
      <c r="D3253" s="88" t="s">
        <v>2862</v>
      </c>
      <c r="E3253" s="184" cm="1">
        <f t="array" ref="E3253">_xlfn.IFS($D3253=$O$5,C3253*$P$5,$D3253=$O$6,$C3253*$P$6,$D3253="AZN",$C3253)</f>
        <v>6900</v>
      </c>
      <c r="F3253" s="183" cm="1">
        <f t="array" ref="F3253">_xlfn.IFS($D3253=$O$5,$C3253*$P$5*0.01,$D3253=$O$6,$C3253*$P$6*0.01,$D3253="AZN",$C3253*0.08)</f>
        <v>552</v>
      </c>
    </row>
    <row r="3254" spans="1:6" x14ac:dyDescent="0.3">
      <c r="A3254" s="177" t="s">
        <v>188</v>
      </c>
      <c r="B3254" s="178">
        <v>44077</v>
      </c>
      <c r="C3254" s="179">
        <v>1300</v>
      </c>
      <c r="D3254" s="88" t="s">
        <v>2864</v>
      </c>
      <c r="E3254" s="184" cm="1">
        <f t="array" ref="E3254">_xlfn.IFS($D3254=$O$5,C3254*$P$5,$D3254=$O$6,$C3254*$P$6,$D3254="AZN",$C3254)</f>
        <v>2361.4499999999998</v>
      </c>
      <c r="F3254" s="183" cm="1">
        <f t="array" ref="F3254">_xlfn.IFS($D3254=$O$5,$C3254*$P$5*0.01,$D3254=$O$6,$C3254*$P$6*0.01,$D3254="AZN",$C3254*0.08)</f>
        <v>23.6145</v>
      </c>
    </row>
    <row r="3255" spans="1:6" x14ac:dyDescent="0.3">
      <c r="A3255" s="177" t="s">
        <v>936</v>
      </c>
      <c r="B3255" s="178">
        <v>44700</v>
      </c>
      <c r="C3255" s="179">
        <v>2500</v>
      </c>
      <c r="D3255" s="88" t="s">
        <v>2864</v>
      </c>
      <c r="E3255" s="184" cm="1">
        <f t="array" ref="E3255">_xlfn.IFS($D3255=$O$5,C3255*$P$5,$D3255=$O$6,$C3255*$P$6,$D3255="AZN",$C3255)</f>
        <v>4541.25</v>
      </c>
      <c r="F3255" s="183" cm="1">
        <f t="array" ref="F3255">_xlfn.IFS($D3255=$O$5,$C3255*$P$5*0.01,$D3255=$O$6,$C3255*$P$6*0.01,$D3255="AZN",$C3255*0.08)</f>
        <v>45.412500000000001</v>
      </c>
    </row>
    <row r="3256" spans="1:6" x14ac:dyDescent="0.3">
      <c r="A3256" s="177" t="s">
        <v>1186</v>
      </c>
      <c r="B3256" s="178">
        <v>44449</v>
      </c>
      <c r="C3256" s="179">
        <v>6700</v>
      </c>
      <c r="D3256" s="88" t="s">
        <v>2863</v>
      </c>
      <c r="E3256" s="184" cm="1">
        <f t="array" ref="E3256">_xlfn.IFS($D3256=$O$5,C3256*$P$5,$D3256=$O$6,$C3256*$P$6,$D3256="AZN",$C3256)</f>
        <v>11390</v>
      </c>
      <c r="F3256" s="183" cm="1">
        <f t="array" ref="F3256">_xlfn.IFS($D3256=$O$5,$C3256*$P$5*0.01,$D3256=$O$6,$C3256*$P$6*0.01,$D3256="AZN",$C3256*0.08)</f>
        <v>113.9</v>
      </c>
    </row>
    <row r="3257" spans="1:6" x14ac:dyDescent="0.3">
      <c r="A3257" s="177" t="s">
        <v>1746</v>
      </c>
      <c r="B3257" s="178">
        <v>44645</v>
      </c>
      <c r="C3257" s="179">
        <v>2000</v>
      </c>
      <c r="D3257" s="88" t="s">
        <v>2862</v>
      </c>
      <c r="E3257" s="184" cm="1">
        <f t="array" ref="E3257">_xlfn.IFS($D3257=$O$5,C3257*$P$5,$D3257=$O$6,$C3257*$P$6,$D3257="AZN",$C3257)</f>
        <v>2000</v>
      </c>
      <c r="F3257" s="183" cm="1">
        <f t="array" ref="F3257">_xlfn.IFS($D3257=$O$5,$C3257*$P$5*0.01,$D3257=$O$6,$C3257*$P$6*0.01,$D3257="AZN",$C3257*0.08)</f>
        <v>160</v>
      </c>
    </row>
    <row r="3258" spans="1:6" x14ac:dyDescent="0.3">
      <c r="A3258" s="177" t="s">
        <v>1238</v>
      </c>
      <c r="B3258" s="178">
        <v>43904</v>
      </c>
      <c r="C3258" s="179">
        <v>2200</v>
      </c>
      <c r="D3258" s="88" t="s">
        <v>2864</v>
      </c>
      <c r="E3258" s="184" cm="1">
        <f t="array" ref="E3258">_xlfn.IFS($D3258=$O$5,C3258*$P$5,$D3258=$O$6,$C3258*$P$6,$D3258="AZN",$C3258)</f>
        <v>3996.3</v>
      </c>
      <c r="F3258" s="183" cm="1">
        <f t="array" ref="F3258">_xlfn.IFS($D3258=$O$5,$C3258*$P$5*0.01,$D3258=$O$6,$C3258*$P$6*0.01,$D3258="AZN",$C3258*0.08)</f>
        <v>39.963000000000001</v>
      </c>
    </row>
    <row r="3259" spans="1:6" x14ac:dyDescent="0.3">
      <c r="A3259" s="177" t="s">
        <v>1747</v>
      </c>
      <c r="B3259" s="178">
        <v>44193</v>
      </c>
      <c r="C3259" s="179">
        <v>7800</v>
      </c>
      <c r="D3259" s="88" t="s">
        <v>2862</v>
      </c>
      <c r="E3259" s="184" cm="1">
        <f t="array" ref="E3259">_xlfn.IFS($D3259=$O$5,C3259*$P$5,$D3259=$O$6,$C3259*$P$6,$D3259="AZN",$C3259)</f>
        <v>7800</v>
      </c>
      <c r="F3259" s="183" cm="1">
        <f t="array" ref="F3259">_xlfn.IFS($D3259=$O$5,$C3259*$P$5*0.01,$D3259=$O$6,$C3259*$P$6*0.01,$D3259="AZN",$C3259*0.08)</f>
        <v>624</v>
      </c>
    </row>
    <row r="3260" spans="1:6" x14ac:dyDescent="0.3">
      <c r="A3260" s="177" t="s">
        <v>485</v>
      </c>
      <c r="B3260" s="178">
        <v>44775</v>
      </c>
      <c r="C3260" s="179">
        <v>2000</v>
      </c>
      <c r="D3260" s="88" t="s">
        <v>2862</v>
      </c>
      <c r="E3260" s="184" cm="1">
        <f t="array" ref="E3260">_xlfn.IFS($D3260=$O$5,C3260*$P$5,$D3260=$O$6,$C3260*$P$6,$D3260="AZN",$C3260)</f>
        <v>2000</v>
      </c>
      <c r="F3260" s="183" cm="1">
        <f t="array" ref="F3260">_xlfn.IFS($D3260=$O$5,$C3260*$P$5*0.01,$D3260=$O$6,$C3260*$P$6*0.01,$D3260="AZN",$C3260*0.08)</f>
        <v>160</v>
      </c>
    </row>
    <row r="3261" spans="1:6" x14ac:dyDescent="0.3">
      <c r="A3261" s="177" t="s">
        <v>1748</v>
      </c>
      <c r="B3261" s="178">
        <v>44039</v>
      </c>
      <c r="C3261" s="179">
        <v>2500</v>
      </c>
      <c r="D3261" s="88" t="s">
        <v>2864</v>
      </c>
      <c r="E3261" s="184" cm="1">
        <f t="array" ref="E3261">_xlfn.IFS($D3261=$O$5,C3261*$P$5,$D3261=$O$6,$C3261*$P$6,$D3261="AZN",$C3261)</f>
        <v>4541.25</v>
      </c>
      <c r="F3261" s="183" cm="1">
        <f t="array" ref="F3261">_xlfn.IFS($D3261=$O$5,$C3261*$P$5*0.01,$D3261=$O$6,$C3261*$P$6*0.01,$D3261="AZN",$C3261*0.08)</f>
        <v>45.412500000000001</v>
      </c>
    </row>
    <row r="3262" spans="1:6" x14ac:dyDescent="0.3">
      <c r="A3262" s="177" t="s">
        <v>1511</v>
      </c>
      <c r="B3262" s="178">
        <v>44754</v>
      </c>
      <c r="C3262" s="179">
        <v>7000</v>
      </c>
      <c r="D3262" s="88" t="s">
        <v>2863</v>
      </c>
      <c r="E3262" s="184" cm="1">
        <f t="array" ref="E3262">_xlfn.IFS($D3262=$O$5,C3262*$P$5,$D3262=$O$6,$C3262*$P$6,$D3262="AZN",$C3262)</f>
        <v>11900</v>
      </c>
      <c r="F3262" s="183" cm="1">
        <f t="array" ref="F3262">_xlfn.IFS($D3262=$O$5,$C3262*$P$5*0.01,$D3262=$O$6,$C3262*$P$6*0.01,$D3262="AZN",$C3262*0.08)</f>
        <v>119</v>
      </c>
    </row>
    <row r="3263" spans="1:6" x14ac:dyDescent="0.3">
      <c r="A3263" s="177" t="s">
        <v>1749</v>
      </c>
      <c r="B3263" s="178">
        <v>44460</v>
      </c>
      <c r="C3263" s="179">
        <v>4200</v>
      </c>
      <c r="D3263" s="88" t="s">
        <v>2864</v>
      </c>
      <c r="E3263" s="184" cm="1">
        <f t="array" ref="E3263">_xlfn.IFS($D3263=$O$5,C3263*$P$5,$D3263=$O$6,$C3263*$P$6,$D3263="AZN",$C3263)</f>
        <v>7629.3</v>
      </c>
      <c r="F3263" s="183" cm="1">
        <f t="array" ref="F3263">_xlfn.IFS($D3263=$O$5,$C3263*$P$5*0.01,$D3263=$O$6,$C3263*$P$6*0.01,$D3263="AZN",$C3263*0.08)</f>
        <v>76.293000000000006</v>
      </c>
    </row>
    <row r="3264" spans="1:6" x14ac:dyDescent="0.3">
      <c r="A3264" s="177" t="s">
        <v>1750</v>
      </c>
      <c r="B3264" s="178">
        <v>44323</v>
      </c>
      <c r="C3264" s="179">
        <v>4900</v>
      </c>
      <c r="D3264" s="88" t="s">
        <v>2864</v>
      </c>
      <c r="E3264" s="184" cm="1">
        <f t="array" ref="E3264">_xlfn.IFS($D3264=$O$5,C3264*$P$5,$D3264=$O$6,$C3264*$P$6,$D3264="AZN",$C3264)</f>
        <v>8900.85</v>
      </c>
      <c r="F3264" s="183" cm="1">
        <f t="array" ref="F3264">_xlfn.IFS($D3264=$O$5,$C3264*$P$5*0.01,$D3264=$O$6,$C3264*$P$6*0.01,$D3264="AZN",$C3264*0.08)</f>
        <v>89.008500000000012</v>
      </c>
    </row>
    <row r="3265" spans="1:6" x14ac:dyDescent="0.3">
      <c r="A3265" s="177" t="s">
        <v>660</v>
      </c>
      <c r="B3265" s="178">
        <v>44534</v>
      </c>
      <c r="C3265" s="179">
        <v>8100</v>
      </c>
      <c r="D3265" s="88" t="s">
        <v>2864</v>
      </c>
      <c r="E3265" s="184" cm="1">
        <f t="array" ref="E3265">_xlfn.IFS($D3265=$O$5,C3265*$P$5,$D3265=$O$6,$C3265*$P$6,$D3265="AZN",$C3265)</f>
        <v>14713.65</v>
      </c>
      <c r="F3265" s="183" cm="1">
        <f t="array" ref="F3265">_xlfn.IFS($D3265=$O$5,$C3265*$P$5*0.01,$D3265=$O$6,$C3265*$P$6*0.01,$D3265="AZN",$C3265*0.08)</f>
        <v>147.13650000000001</v>
      </c>
    </row>
    <row r="3266" spans="1:6" x14ac:dyDescent="0.3">
      <c r="A3266" s="177" t="s">
        <v>810</v>
      </c>
      <c r="B3266" s="178">
        <v>44381</v>
      </c>
      <c r="C3266" s="179">
        <v>9600</v>
      </c>
      <c r="D3266" s="88" t="s">
        <v>2862</v>
      </c>
      <c r="E3266" s="184" cm="1">
        <f t="array" ref="E3266">_xlfn.IFS($D3266=$O$5,C3266*$P$5,$D3266=$O$6,$C3266*$P$6,$D3266="AZN",$C3266)</f>
        <v>9600</v>
      </c>
      <c r="F3266" s="183" cm="1">
        <f t="array" ref="F3266">_xlfn.IFS($D3266=$O$5,$C3266*$P$5*0.01,$D3266=$O$6,$C3266*$P$6*0.01,$D3266="AZN",$C3266*0.08)</f>
        <v>768</v>
      </c>
    </row>
    <row r="3267" spans="1:6" x14ac:dyDescent="0.3">
      <c r="A3267" s="177" t="s">
        <v>850</v>
      </c>
      <c r="B3267" s="178">
        <v>44093</v>
      </c>
      <c r="C3267" s="179">
        <v>9000</v>
      </c>
      <c r="D3267" s="88" t="s">
        <v>2862</v>
      </c>
      <c r="E3267" s="184" cm="1">
        <f t="array" ref="E3267">_xlfn.IFS($D3267=$O$5,C3267*$P$5,$D3267=$O$6,$C3267*$P$6,$D3267="AZN",$C3267)</f>
        <v>9000</v>
      </c>
      <c r="F3267" s="183" cm="1">
        <f t="array" ref="F3267">_xlfn.IFS($D3267=$O$5,$C3267*$P$5*0.01,$D3267=$O$6,$C3267*$P$6*0.01,$D3267="AZN",$C3267*0.08)</f>
        <v>720</v>
      </c>
    </row>
    <row r="3268" spans="1:6" x14ac:dyDescent="0.3">
      <c r="A3268" s="177" t="s">
        <v>1261</v>
      </c>
      <c r="B3268" s="178">
        <v>44334</v>
      </c>
      <c r="C3268" s="179">
        <v>6400</v>
      </c>
      <c r="D3268" s="88" t="s">
        <v>2864</v>
      </c>
      <c r="E3268" s="184" cm="1">
        <f t="array" ref="E3268">_xlfn.IFS($D3268=$O$5,C3268*$P$5,$D3268=$O$6,$C3268*$P$6,$D3268="AZN",$C3268)</f>
        <v>11625.6</v>
      </c>
      <c r="F3268" s="183" cm="1">
        <f t="array" ref="F3268">_xlfn.IFS($D3268=$O$5,$C3268*$P$5*0.01,$D3268=$O$6,$C3268*$P$6*0.01,$D3268="AZN",$C3268*0.08)</f>
        <v>116.256</v>
      </c>
    </row>
    <row r="3269" spans="1:6" x14ac:dyDescent="0.3">
      <c r="A3269" s="177" t="s">
        <v>1070</v>
      </c>
      <c r="B3269" s="178">
        <v>44373</v>
      </c>
      <c r="C3269" s="179">
        <v>5600</v>
      </c>
      <c r="D3269" s="88" t="s">
        <v>2863</v>
      </c>
      <c r="E3269" s="184" cm="1">
        <f t="array" ref="E3269">_xlfn.IFS($D3269=$O$5,C3269*$P$5,$D3269=$O$6,$C3269*$P$6,$D3269="AZN",$C3269)</f>
        <v>9520</v>
      </c>
      <c r="F3269" s="183" cm="1">
        <f t="array" ref="F3269">_xlfn.IFS($D3269=$O$5,$C3269*$P$5*0.01,$D3269=$O$6,$C3269*$P$6*0.01,$D3269="AZN",$C3269*0.08)</f>
        <v>95.2</v>
      </c>
    </row>
    <row r="3270" spans="1:6" x14ac:dyDescent="0.3">
      <c r="A3270" s="177" t="s">
        <v>1428</v>
      </c>
      <c r="B3270" s="178">
        <v>43930</v>
      </c>
      <c r="C3270" s="179">
        <v>11500</v>
      </c>
      <c r="D3270" s="88" t="s">
        <v>2862</v>
      </c>
      <c r="E3270" s="184" cm="1">
        <f t="array" ref="E3270">_xlfn.IFS($D3270=$O$5,C3270*$P$5,$D3270=$O$6,$C3270*$P$6,$D3270="AZN",$C3270)</f>
        <v>11500</v>
      </c>
      <c r="F3270" s="183" cm="1">
        <f t="array" ref="F3270">_xlfn.IFS($D3270=$O$5,$C3270*$P$5*0.01,$D3270=$O$6,$C3270*$P$6*0.01,$D3270="AZN",$C3270*0.08)</f>
        <v>920</v>
      </c>
    </row>
    <row r="3271" spans="1:6" x14ac:dyDescent="0.3">
      <c r="A3271" s="177" t="s">
        <v>574</v>
      </c>
      <c r="B3271" s="178">
        <v>43794</v>
      </c>
      <c r="C3271" s="179">
        <v>11700</v>
      </c>
      <c r="D3271" s="88" t="s">
        <v>2864</v>
      </c>
      <c r="E3271" s="184" cm="1">
        <f t="array" ref="E3271">_xlfn.IFS($D3271=$O$5,C3271*$P$5,$D3271=$O$6,$C3271*$P$6,$D3271="AZN",$C3271)</f>
        <v>21253.05</v>
      </c>
      <c r="F3271" s="183" cm="1">
        <f t="array" ref="F3271">_xlfn.IFS($D3271=$O$5,$C3271*$P$5*0.01,$D3271=$O$6,$C3271*$P$6*0.01,$D3271="AZN",$C3271*0.08)</f>
        <v>212.53049999999999</v>
      </c>
    </row>
    <row r="3272" spans="1:6" x14ac:dyDescent="0.3">
      <c r="A3272" s="177" t="s">
        <v>1698</v>
      </c>
      <c r="B3272" s="178">
        <v>44672</v>
      </c>
      <c r="C3272" s="179">
        <v>8900</v>
      </c>
      <c r="D3272" s="88" t="s">
        <v>2863</v>
      </c>
      <c r="E3272" s="184" cm="1">
        <f t="array" ref="E3272">_xlfn.IFS($D3272=$O$5,C3272*$P$5,$D3272=$O$6,$C3272*$P$6,$D3272="AZN",$C3272)</f>
        <v>15130</v>
      </c>
      <c r="F3272" s="183" cm="1">
        <f t="array" ref="F3272">_xlfn.IFS($D3272=$O$5,$C3272*$P$5*0.01,$D3272=$O$6,$C3272*$P$6*0.01,$D3272="AZN",$C3272*0.08)</f>
        <v>151.30000000000001</v>
      </c>
    </row>
    <row r="3273" spans="1:6" x14ac:dyDescent="0.3">
      <c r="A3273" s="177" t="s">
        <v>739</v>
      </c>
      <c r="B3273" s="178">
        <v>43960</v>
      </c>
      <c r="C3273" s="179">
        <v>11600</v>
      </c>
      <c r="D3273" s="88" t="s">
        <v>2862</v>
      </c>
      <c r="E3273" s="184" cm="1">
        <f t="array" ref="E3273">_xlfn.IFS($D3273=$O$5,C3273*$P$5,$D3273=$O$6,$C3273*$P$6,$D3273="AZN",$C3273)</f>
        <v>11600</v>
      </c>
      <c r="F3273" s="183" cm="1">
        <f t="array" ref="F3273">_xlfn.IFS($D3273=$O$5,$C3273*$P$5*0.01,$D3273=$O$6,$C3273*$P$6*0.01,$D3273="AZN",$C3273*0.08)</f>
        <v>928</v>
      </c>
    </row>
    <row r="3274" spans="1:6" x14ac:dyDescent="0.3">
      <c r="A3274" s="177" t="s">
        <v>1751</v>
      </c>
      <c r="B3274" s="178">
        <v>44612</v>
      </c>
      <c r="C3274" s="179">
        <v>10300</v>
      </c>
      <c r="D3274" s="88" t="s">
        <v>2863</v>
      </c>
      <c r="E3274" s="184" cm="1">
        <f t="array" ref="E3274">_xlfn.IFS($D3274=$O$5,C3274*$P$5,$D3274=$O$6,$C3274*$P$6,$D3274="AZN",$C3274)</f>
        <v>17510</v>
      </c>
      <c r="F3274" s="183" cm="1">
        <f t="array" ref="F3274">_xlfn.IFS($D3274=$O$5,$C3274*$P$5*0.01,$D3274=$O$6,$C3274*$P$6*0.01,$D3274="AZN",$C3274*0.08)</f>
        <v>175.1</v>
      </c>
    </row>
    <row r="3275" spans="1:6" x14ac:dyDescent="0.3">
      <c r="A3275" s="177" t="s">
        <v>1565</v>
      </c>
      <c r="B3275" s="178">
        <v>44173</v>
      </c>
      <c r="C3275" s="179">
        <v>6800</v>
      </c>
      <c r="D3275" s="88" t="s">
        <v>2862</v>
      </c>
      <c r="E3275" s="184" cm="1">
        <f t="array" ref="E3275">_xlfn.IFS($D3275=$O$5,C3275*$P$5,$D3275=$O$6,$C3275*$P$6,$D3275="AZN",$C3275)</f>
        <v>6800</v>
      </c>
      <c r="F3275" s="183" cm="1">
        <f t="array" ref="F3275">_xlfn.IFS($D3275=$O$5,$C3275*$P$5*0.01,$D3275=$O$6,$C3275*$P$6*0.01,$D3275="AZN",$C3275*0.08)</f>
        <v>544</v>
      </c>
    </row>
    <row r="3276" spans="1:6" x14ac:dyDescent="0.3">
      <c r="A3276" s="177" t="s">
        <v>290</v>
      </c>
      <c r="B3276" s="178">
        <v>43976</v>
      </c>
      <c r="C3276" s="179">
        <v>3700</v>
      </c>
      <c r="D3276" s="88" t="s">
        <v>2862</v>
      </c>
      <c r="E3276" s="184" cm="1">
        <f t="array" ref="E3276">_xlfn.IFS($D3276=$O$5,C3276*$P$5,$D3276=$O$6,$C3276*$P$6,$D3276="AZN",$C3276)</f>
        <v>3700</v>
      </c>
      <c r="F3276" s="183" cm="1">
        <f t="array" ref="F3276">_xlfn.IFS($D3276=$O$5,$C3276*$P$5*0.01,$D3276=$O$6,$C3276*$P$6*0.01,$D3276="AZN",$C3276*0.08)</f>
        <v>296</v>
      </c>
    </row>
    <row r="3277" spans="1:6" x14ac:dyDescent="0.3">
      <c r="A3277" s="177" t="s">
        <v>1007</v>
      </c>
      <c r="B3277" s="178">
        <v>44060</v>
      </c>
      <c r="C3277" s="179">
        <v>4300</v>
      </c>
      <c r="D3277" s="88" t="s">
        <v>2864</v>
      </c>
      <c r="E3277" s="184" cm="1">
        <f t="array" ref="E3277">_xlfn.IFS($D3277=$O$5,C3277*$P$5,$D3277=$O$6,$C3277*$P$6,$D3277="AZN",$C3277)</f>
        <v>7810.95</v>
      </c>
      <c r="F3277" s="183" cm="1">
        <f t="array" ref="F3277">_xlfn.IFS($D3277=$O$5,$C3277*$P$5*0.01,$D3277=$O$6,$C3277*$P$6*0.01,$D3277="AZN",$C3277*0.08)</f>
        <v>78.109499999999997</v>
      </c>
    </row>
    <row r="3278" spans="1:6" x14ac:dyDescent="0.3">
      <c r="A3278" s="177" t="s">
        <v>1019</v>
      </c>
      <c r="B3278" s="178">
        <v>44009</v>
      </c>
      <c r="C3278" s="179">
        <v>6000</v>
      </c>
      <c r="D3278" s="88" t="s">
        <v>2864</v>
      </c>
      <c r="E3278" s="184" cm="1">
        <f t="array" ref="E3278">_xlfn.IFS($D3278=$O$5,C3278*$P$5,$D3278=$O$6,$C3278*$P$6,$D3278="AZN",$C3278)</f>
        <v>10899</v>
      </c>
      <c r="F3278" s="183" cm="1">
        <f t="array" ref="F3278">_xlfn.IFS($D3278=$O$5,$C3278*$P$5*0.01,$D3278=$O$6,$C3278*$P$6*0.01,$D3278="AZN",$C3278*0.08)</f>
        <v>108.99000000000001</v>
      </c>
    </row>
    <row r="3279" spans="1:6" x14ac:dyDescent="0.3">
      <c r="A3279" s="177" t="s">
        <v>545</v>
      </c>
      <c r="B3279" s="178">
        <v>44438</v>
      </c>
      <c r="C3279" s="179">
        <v>9500</v>
      </c>
      <c r="D3279" s="88" t="s">
        <v>2864</v>
      </c>
      <c r="E3279" s="184" cm="1">
        <f t="array" ref="E3279">_xlfn.IFS($D3279=$O$5,C3279*$P$5,$D3279=$O$6,$C3279*$P$6,$D3279="AZN",$C3279)</f>
        <v>17256.75</v>
      </c>
      <c r="F3279" s="183" cm="1">
        <f t="array" ref="F3279">_xlfn.IFS($D3279=$O$5,$C3279*$P$5*0.01,$D3279=$O$6,$C3279*$P$6*0.01,$D3279="AZN",$C3279*0.08)</f>
        <v>172.5675</v>
      </c>
    </row>
    <row r="3280" spans="1:6" x14ac:dyDescent="0.3">
      <c r="A3280" s="177" t="s">
        <v>942</v>
      </c>
      <c r="B3280" s="178">
        <v>44583</v>
      </c>
      <c r="C3280" s="179">
        <v>10400</v>
      </c>
      <c r="D3280" s="88" t="s">
        <v>2862</v>
      </c>
      <c r="E3280" s="184" cm="1">
        <f t="array" ref="E3280">_xlfn.IFS($D3280=$O$5,C3280*$P$5,$D3280=$O$6,$C3280*$P$6,$D3280="AZN",$C3280)</f>
        <v>10400</v>
      </c>
      <c r="F3280" s="183" cm="1">
        <f t="array" ref="F3280">_xlfn.IFS($D3280=$O$5,$C3280*$P$5*0.01,$D3280=$O$6,$C3280*$P$6*0.01,$D3280="AZN",$C3280*0.08)</f>
        <v>832</v>
      </c>
    </row>
    <row r="3281" spans="1:6" x14ac:dyDescent="0.3">
      <c r="A3281" s="177" t="s">
        <v>1209</v>
      </c>
      <c r="B3281" s="178">
        <v>44636</v>
      </c>
      <c r="C3281" s="179">
        <v>2500</v>
      </c>
      <c r="D3281" s="88" t="s">
        <v>2863</v>
      </c>
      <c r="E3281" s="184" cm="1">
        <f t="array" ref="E3281">_xlfn.IFS($D3281=$O$5,C3281*$P$5,$D3281=$O$6,$C3281*$P$6,$D3281="AZN",$C3281)</f>
        <v>4250</v>
      </c>
      <c r="F3281" s="183" cm="1">
        <f t="array" ref="F3281">_xlfn.IFS($D3281=$O$5,$C3281*$P$5*0.01,$D3281=$O$6,$C3281*$P$6*0.01,$D3281="AZN",$C3281*0.08)</f>
        <v>42.5</v>
      </c>
    </row>
    <row r="3282" spans="1:6" x14ac:dyDescent="0.3">
      <c r="A3282" s="177" t="s">
        <v>1257</v>
      </c>
      <c r="B3282" s="178">
        <v>44815</v>
      </c>
      <c r="C3282" s="179">
        <v>12000</v>
      </c>
      <c r="D3282" s="88" t="s">
        <v>2862</v>
      </c>
      <c r="E3282" s="184" cm="1">
        <f t="array" ref="E3282">_xlfn.IFS($D3282=$O$5,C3282*$P$5,$D3282=$O$6,$C3282*$P$6,$D3282="AZN",$C3282)</f>
        <v>12000</v>
      </c>
      <c r="F3282" s="183" cm="1">
        <f t="array" ref="F3282">_xlfn.IFS($D3282=$O$5,$C3282*$P$5*0.01,$D3282=$O$6,$C3282*$P$6*0.01,$D3282="AZN",$C3282*0.08)</f>
        <v>960</v>
      </c>
    </row>
    <row r="3283" spans="1:6" x14ac:dyDescent="0.3">
      <c r="A3283" s="177" t="s">
        <v>872</v>
      </c>
      <c r="B3283" s="178">
        <v>44455</v>
      </c>
      <c r="C3283" s="179">
        <v>7000</v>
      </c>
      <c r="D3283" s="88" t="s">
        <v>2864</v>
      </c>
      <c r="E3283" s="184" cm="1">
        <f t="array" ref="E3283">_xlfn.IFS($D3283=$O$5,C3283*$P$5,$D3283=$O$6,$C3283*$P$6,$D3283="AZN",$C3283)</f>
        <v>12715.5</v>
      </c>
      <c r="F3283" s="183" cm="1">
        <f t="array" ref="F3283">_xlfn.IFS($D3283=$O$5,$C3283*$P$5*0.01,$D3283=$O$6,$C3283*$P$6*0.01,$D3283="AZN",$C3283*0.08)</f>
        <v>127.155</v>
      </c>
    </row>
    <row r="3284" spans="1:6" x14ac:dyDescent="0.3">
      <c r="A3284" s="177" t="s">
        <v>1189</v>
      </c>
      <c r="B3284" s="178">
        <v>43674</v>
      </c>
      <c r="C3284" s="179">
        <v>11800</v>
      </c>
      <c r="D3284" s="88" t="s">
        <v>2864</v>
      </c>
      <c r="E3284" s="184" cm="1">
        <f t="array" ref="E3284">_xlfn.IFS($D3284=$O$5,C3284*$P$5,$D3284=$O$6,$C3284*$P$6,$D3284="AZN",$C3284)</f>
        <v>21434.7</v>
      </c>
      <c r="F3284" s="183" cm="1">
        <f t="array" ref="F3284">_xlfn.IFS($D3284=$O$5,$C3284*$P$5*0.01,$D3284=$O$6,$C3284*$P$6*0.01,$D3284="AZN",$C3284*0.08)</f>
        <v>214.34700000000001</v>
      </c>
    </row>
    <row r="3285" spans="1:6" x14ac:dyDescent="0.3">
      <c r="A3285" s="177" t="s">
        <v>1282</v>
      </c>
      <c r="B3285" s="178">
        <v>43871</v>
      </c>
      <c r="C3285" s="179">
        <v>9600</v>
      </c>
      <c r="D3285" s="88" t="s">
        <v>2864</v>
      </c>
      <c r="E3285" s="184" cm="1">
        <f t="array" ref="E3285">_xlfn.IFS($D3285=$O$5,C3285*$P$5,$D3285=$O$6,$C3285*$P$6,$D3285="AZN",$C3285)</f>
        <v>17438.400000000001</v>
      </c>
      <c r="F3285" s="183" cm="1">
        <f t="array" ref="F3285">_xlfn.IFS($D3285=$O$5,$C3285*$P$5*0.01,$D3285=$O$6,$C3285*$P$6*0.01,$D3285="AZN",$C3285*0.08)</f>
        <v>174.38400000000001</v>
      </c>
    </row>
    <row r="3286" spans="1:6" x14ac:dyDescent="0.3">
      <c r="A3286" s="177" t="s">
        <v>912</v>
      </c>
      <c r="B3286" s="178">
        <v>44521</v>
      </c>
      <c r="C3286" s="179">
        <v>5300</v>
      </c>
      <c r="D3286" s="88" t="s">
        <v>2863</v>
      </c>
      <c r="E3286" s="184" cm="1">
        <f t="array" ref="E3286">_xlfn.IFS($D3286=$O$5,C3286*$P$5,$D3286=$O$6,$C3286*$P$6,$D3286="AZN",$C3286)</f>
        <v>9010</v>
      </c>
      <c r="F3286" s="183" cm="1">
        <f t="array" ref="F3286">_xlfn.IFS($D3286=$O$5,$C3286*$P$5*0.01,$D3286=$O$6,$C3286*$P$6*0.01,$D3286="AZN",$C3286*0.08)</f>
        <v>90.100000000000009</v>
      </c>
    </row>
    <row r="3287" spans="1:6" x14ac:dyDescent="0.3">
      <c r="A3287" s="177" t="s">
        <v>1470</v>
      </c>
      <c r="B3287" s="178">
        <v>43880</v>
      </c>
      <c r="C3287" s="179">
        <v>8300</v>
      </c>
      <c r="D3287" s="88" t="s">
        <v>2863</v>
      </c>
      <c r="E3287" s="184" cm="1">
        <f t="array" ref="E3287">_xlfn.IFS($D3287=$O$5,C3287*$P$5,$D3287=$O$6,$C3287*$P$6,$D3287="AZN",$C3287)</f>
        <v>14110</v>
      </c>
      <c r="F3287" s="183" cm="1">
        <f t="array" ref="F3287">_xlfn.IFS($D3287=$O$5,$C3287*$P$5*0.01,$D3287=$O$6,$C3287*$P$6*0.01,$D3287="AZN",$C3287*0.08)</f>
        <v>141.1</v>
      </c>
    </row>
    <row r="3288" spans="1:6" x14ac:dyDescent="0.3">
      <c r="A3288" s="177" t="s">
        <v>1044</v>
      </c>
      <c r="B3288" s="178">
        <v>44061</v>
      </c>
      <c r="C3288" s="179">
        <v>8200</v>
      </c>
      <c r="D3288" s="88" t="s">
        <v>2864</v>
      </c>
      <c r="E3288" s="184" cm="1">
        <f t="array" ref="E3288">_xlfn.IFS($D3288=$O$5,C3288*$P$5,$D3288=$O$6,$C3288*$P$6,$D3288="AZN",$C3288)</f>
        <v>14895.3</v>
      </c>
      <c r="F3288" s="183" cm="1">
        <f t="array" ref="F3288">_xlfn.IFS($D3288=$O$5,$C3288*$P$5*0.01,$D3288=$O$6,$C3288*$P$6*0.01,$D3288="AZN",$C3288*0.08)</f>
        <v>148.953</v>
      </c>
    </row>
    <row r="3289" spans="1:6" x14ac:dyDescent="0.3">
      <c r="A3289" s="177" t="s">
        <v>1659</v>
      </c>
      <c r="B3289" s="178">
        <v>43633</v>
      </c>
      <c r="C3289" s="179">
        <v>4600</v>
      </c>
      <c r="D3289" s="88" t="s">
        <v>2864</v>
      </c>
      <c r="E3289" s="184" cm="1">
        <f t="array" ref="E3289">_xlfn.IFS($D3289=$O$5,C3289*$P$5,$D3289=$O$6,$C3289*$P$6,$D3289="AZN",$C3289)</f>
        <v>8355.9</v>
      </c>
      <c r="F3289" s="183" cm="1">
        <f t="array" ref="F3289">_xlfn.IFS($D3289=$O$5,$C3289*$P$5*0.01,$D3289=$O$6,$C3289*$P$6*0.01,$D3289="AZN",$C3289*0.08)</f>
        <v>83.558999999999997</v>
      </c>
    </row>
    <row r="3290" spans="1:6" x14ac:dyDescent="0.3">
      <c r="A3290" s="177" t="s">
        <v>1752</v>
      </c>
      <c r="B3290" s="178">
        <v>44173</v>
      </c>
      <c r="C3290" s="179">
        <v>1600</v>
      </c>
      <c r="D3290" s="88" t="s">
        <v>2864</v>
      </c>
      <c r="E3290" s="184" cm="1">
        <f t="array" ref="E3290">_xlfn.IFS($D3290=$O$5,C3290*$P$5,$D3290=$O$6,$C3290*$P$6,$D3290="AZN",$C3290)</f>
        <v>2906.4</v>
      </c>
      <c r="F3290" s="183" cm="1">
        <f t="array" ref="F3290">_xlfn.IFS($D3290=$O$5,$C3290*$P$5*0.01,$D3290=$O$6,$C3290*$P$6*0.01,$D3290="AZN",$C3290*0.08)</f>
        <v>29.064</v>
      </c>
    </row>
    <row r="3291" spans="1:6" x14ac:dyDescent="0.3">
      <c r="A3291" s="177" t="s">
        <v>365</v>
      </c>
      <c r="B3291" s="178">
        <v>44533</v>
      </c>
      <c r="C3291" s="179">
        <v>4200</v>
      </c>
      <c r="D3291" s="88" t="s">
        <v>2863</v>
      </c>
      <c r="E3291" s="184" cm="1">
        <f t="array" ref="E3291">_xlfn.IFS($D3291=$O$5,C3291*$P$5,$D3291=$O$6,$C3291*$P$6,$D3291="AZN",$C3291)</f>
        <v>7140</v>
      </c>
      <c r="F3291" s="183" cm="1">
        <f t="array" ref="F3291">_xlfn.IFS($D3291=$O$5,$C3291*$P$5*0.01,$D3291=$O$6,$C3291*$P$6*0.01,$D3291="AZN",$C3291*0.08)</f>
        <v>71.400000000000006</v>
      </c>
    </row>
    <row r="3292" spans="1:6" x14ac:dyDescent="0.3">
      <c r="A3292" s="177" t="s">
        <v>1753</v>
      </c>
      <c r="B3292" s="178">
        <v>44244</v>
      </c>
      <c r="C3292" s="179">
        <v>3200</v>
      </c>
      <c r="D3292" s="88" t="s">
        <v>2863</v>
      </c>
      <c r="E3292" s="184" cm="1">
        <f t="array" ref="E3292">_xlfn.IFS($D3292=$O$5,C3292*$P$5,$D3292=$O$6,$C3292*$P$6,$D3292="AZN",$C3292)</f>
        <v>5440</v>
      </c>
      <c r="F3292" s="183" cm="1">
        <f t="array" ref="F3292">_xlfn.IFS($D3292=$O$5,$C3292*$P$5*0.01,$D3292=$O$6,$C3292*$P$6*0.01,$D3292="AZN",$C3292*0.08)</f>
        <v>54.4</v>
      </c>
    </row>
    <row r="3293" spans="1:6" x14ac:dyDescent="0.3">
      <c r="A3293" s="177" t="s">
        <v>1754</v>
      </c>
      <c r="B3293" s="178">
        <v>44376</v>
      </c>
      <c r="C3293" s="179">
        <v>11500</v>
      </c>
      <c r="D3293" s="88" t="s">
        <v>2863</v>
      </c>
      <c r="E3293" s="184" cm="1">
        <f t="array" ref="E3293">_xlfn.IFS($D3293=$O$5,C3293*$P$5,$D3293=$O$6,$C3293*$P$6,$D3293="AZN",$C3293)</f>
        <v>19550</v>
      </c>
      <c r="F3293" s="183" cm="1">
        <f t="array" ref="F3293">_xlfn.IFS($D3293=$O$5,$C3293*$P$5*0.01,$D3293=$O$6,$C3293*$P$6*0.01,$D3293="AZN",$C3293*0.08)</f>
        <v>195.5</v>
      </c>
    </row>
    <row r="3294" spans="1:6" x14ac:dyDescent="0.3">
      <c r="A3294" s="177" t="s">
        <v>1457</v>
      </c>
      <c r="B3294" s="178">
        <v>44152</v>
      </c>
      <c r="C3294" s="179">
        <v>8700</v>
      </c>
      <c r="D3294" s="88" t="s">
        <v>2864</v>
      </c>
      <c r="E3294" s="184" cm="1">
        <f t="array" ref="E3294">_xlfn.IFS($D3294=$O$5,C3294*$P$5,$D3294=$O$6,$C3294*$P$6,$D3294="AZN",$C3294)</f>
        <v>15803.55</v>
      </c>
      <c r="F3294" s="183" cm="1">
        <f t="array" ref="F3294">_xlfn.IFS($D3294=$O$5,$C3294*$P$5*0.01,$D3294=$O$6,$C3294*$P$6*0.01,$D3294="AZN",$C3294*0.08)</f>
        <v>158.03549999999998</v>
      </c>
    </row>
    <row r="3295" spans="1:6" x14ac:dyDescent="0.3">
      <c r="A3295" s="177" t="s">
        <v>1381</v>
      </c>
      <c r="B3295" s="178">
        <v>44324</v>
      </c>
      <c r="C3295" s="179">
        <v>11100</v>
      </c>
      <c r="D3295" s="88" t="s">
        <v>2864</v>
      </c>
      <c r="E3295" s="184" cm="1">
        <f t="array" ref="E3295">_xlfn.IFS($D3295=$O$5,C3295*$P$5,$D3295=$O$6,$C3295*$P$6,$D3295="AZN",$C3295)</f>
        <v>20163.150000000001</v>
      </c>
      <c r="F3295" s="183" cm="1">
        <f t="array" ref="F3295">_xlfn.IFS($D3295=$O$5,$C3295*$P$5*0.01,$D3295=$O$6,$C3295*$P$6*0.01,$D3295="AZN",$C3295*0.08)</f>
        <v>201.63150000000002</v>
      </c>
    </row>
    <row r="3296" spans="1:6" x14ac:dyDescent="0.3">
      <c r="A3296" s="177" t="s">
        <v>529</v>
      </c>
      <c r="B3296" s="178">
        <v>44302</v>
      </c>
      <c r="C3296" s="179">
        <v>1400</v>
      </c>
      <c r="D3296" s="88" t="s">
        <v>2864</v>
      </c>
      <c r="E3296" s="184" cm="1">
        <f t="array" ref="E3296">_xlfn.IFS($D3296=$O$5,C3296*$P$5,$D3296=$O$6,$C3296*$P$6,$D3296="AZN",$C3296)</f>
        <v>2543.1</v>
      </c>
      <c r="F3296" s="183" cm="1">
        <f t="array" ref="F3296">_xlfn.IFS($D3296=$O$5,$C3296*$P$5*0.01,$D3296=$O$6,$C3296*$P$6*0.01,$D3296="AZN",$C3296*0.08)</f>
        <v>25.431000000000001</v>
      </c>
    </row>
    <row r="3297" spans="1:6" x14ac:dyDescent="0.3">
      <c r="A3297" s="177" t="s">
        <v>1177</v>
      </c>
      <c r="B3297" s="178">
        <v>44032</v>
      </c>
      <c r="C3297" s="179">
        <v>3400</v>
      </c>
      <c r="D3297" s="88" t="s">
        <v>2864</v>
      </c>
      <c r="E3297" s="184" cm="1">
        <f t="array" ref="E3297">_xlfn.IFS($D3297=$O$5,C3297*$P$5,$D3297=$O$6,$C3297*$P$6,$D3297="AZN",$C3297)</f>
        <v>6176.1</v>
      </c>
      <c r="F3297" s="183" cm="1">
        <f t="array" ref="F3297">_xlfn.IFS($D3297=$O$5,$C3297*$P$5*0.01,$D3297=$O$6,$C3297*$P$6*0.01,$D3297="AZN",$C3297*0.08)</f>
        <v>61.761000000000003</v>
      </c>
    </row>
    <row r="3298" spans="1:6" x14ac:dyDescent="0.3">
      <c r="A3298" s="177" t="s">
        <v>788</v>
      </c>
      <c r="B3298" s="178">
        <v>44784</v>
      </c>
      <c r="C3298" s="179">
        <v>9200</v>
      </c>
      <c r="D3298" s="88" t="s">
        <v>2864</v>
      </c>
      <c r="E3298" s="184" cm="1">
        <f t="array" ref="E3298">_xlfn.IFS($D3298=$O$5,C3298*$P$5,$D3298=$O$6,$C3298*$P$6,$D3298="AZN",$C3298)</f>
        <v>16711.8</v>
      </c>
      <c r="F3298" s="183" cm="1">
        <f t="array" ref="F3298">_xlfn.IFS($D3298=$O$5,$C3298*$P$5*0.01,$D3298=$O$6,$C3298*$P$6*0.01,$D3298="AZN",$C3298*0.08)</f>
        <v>167.11799999999999</v>
      </c>
    </row>
    <row r="3299" spans="1:6" x14ac:dyDescent="0.3">
      <c r="A3299" s="177" t="s">
        <v>1306</v>
      </c>
      <c r="B3299" s="178">
        <v>44301</v>
      </c>
      <c r="C3299" s="179">
        <v>12400</v>
      </c>
      <c r="D3299" s="88" t="s">
        <v>2862</v>
      </c>
      <c r="E3299" s="184" cm="1">
        <f t="array" ref="E3299">_xlfn.IFS($D3299=$O$5,C3299*$P$5,$D3299=$O$6,$C3299*$P$6,$D3299="AZN",$C3299)</f>
        <v>12400</v>
      </c>
      <c r="F3299" s="183" cm="1">
        <f t="array" ref="F3299">_xlfn.IFS($D3299=$O$5,$C3299*$P$5*0.01,$D3299=$O$6,$C3299*$P$6*0.01,$D3299="AZN",$C3299*0.08)</f>
        <v>992</v>
      </c>
    </row>
    <row r="3300" spans="1:6" x14ac:dyDescent="0.3">
      <c r="A3300" s="177" t="s">
        <v>916</v>
      </c>
      <c r="B3300" s="178">
        <v>44659</v>
      </c>
      <c r="C3300" s="179">
        <v>11200</v>
      </c>
      <c r="D3300" s="88" t="s">
        <v>2862</v>
      </c>
      <c r="E3300" s="184" cm="1">
        <f t="array" ref="E3300">_xlfn.IFS($D3300=$O$5,C3300*$P$5,$D3300=$O$6,$C3300*$P$6,$D3300="AZN",$C3300)</f>
        <v>11200</v>
      </c>
      <c r="F3300" s="183" cm="1">
        <f t="array" ref="F3300">_xlfn.IFS($D3300=$O$5,$C3300*$P$5*0.01,$D3300=$O$6,$C3300*$P$6*0.01,$D3300="AZN",$C3300*0.08)</f>
        <v>896</v>
      </c>
    </row>
    <row r="3301" spans="1:6" x14ac:dyDescent="0.3">
      <c r="A3301" s="177" t="s">
        <v>1483</v>
      </c>
      <c r="B3301" s="178">
        <v>44071</v>
      </c>
      <c r="C3301" s="179">
        <v>12400</v>
      </c>
      <c r="D3301" s="88" t="s">
        <v>2863</v>
      </c>
      <c r="E3301" s="184" cm="1">
        <f t="array" ref="E3301">_xlfn.IFS($D3301=$O$5,C3301*$P$5,$D3301=$O$6,$C3301*$P$6,$D3301="AZN",$C3301)</f>
        <v>21080</v>
      </c>
      <c r="F3301" s="183" cm="1">
        <f t="array" ref="F3301">_xlfn.IFS($D3301=$O$5,$C3301*$P$5*0.01,$D3301=$O$6,$C3301*$P$6*0.01,$D3301="AZN",$C3301*0.08)</f>
        <v>210.8</v>
      </c>
    </row>
    <row r="3302" spans="1:6" x14ac:dyDescent="0.3">
      <c r="A3302" s="177" t="s">
        <v>468</v>
      </c>
      <c r="B3302" s="178">
        <v>44280</v>
      </c>
      <c r="C3302" s="179">
        <v>6500</v>
      </c>
      <c r="D3302" s="88" t="s">
        <v>2864</v>
      </c>
      <c r="E3302" s="184" cm="1">
        <f t="array" ref="E3302">_xlfn.IFS($D3302=$O$5,C3302*$P$5,$D3302=$O$6,$C3302*$P$6,$D3302="AZN",$C3302)</f>
        <v>11807.25</v>
      </c>
      <c r="F3302" s="183" cm="1">
        <f t="array" ref="F3302">_xlfn.IFS($D3302=$O$5,$C3302*$P$5*0.01,$D3302=$O$6,$C3302*$P$6*0.01,$D3302="AZN",$C3302*0.08)</f>
        <v>118.07250000000001</v>
      </c>
    </row>
    <row r="3303" spans="1:6" x14ac:dyDescent="0.3">
      <c r="A3303" s="177" t="s">
        <v>1755</v>
      </c>
      <c r="B3303" s="178">
        <v>44029</v>
      </c>
      <c r="C3303" s="179">
        <v>10800</v>
      </c>
      <c r="D3303" s="88" t="s">
        <v>2863</v>
      </c>
      <c r="E3303" s="184" cm="1">
        <f t="array" ref="E3303">_xlfn.IFS($D3303=$O$5,C3303*$P$5,$D3303=$O$6,$C3303*$P$6,$D3303="AZN",$C3303)</f>
        <v>18360</v>
      </c>
      <c r="F3303" s="183" cm="1">
        <f t="array" ref="F3303">_xlfn.IFS($D3303=$O$5,$C3303*$P$5*0.01,$D3303=$O$6,$C3303*$P$6*0.01,$D3303="AZN",$C3303*0.08)</f>
        <v>183.6</v>
      </c>
    </row>
    <row r="3304" spans="1:6" x14ac:dyDescent="0.3">
      <c r="A3304" s="177" t="s">
        <v>1061</v>
      </c>
      <c r="B3304" s="178">
        <v>44607</v>
      </c>
      <c r="C3304" s="179">
        <v>2200</v>
      </c>
      <c r="D3304" s="88" t="s">
        <v>2863</v>
      </c>
      <c r="E3304" s="184" cm="1">
        <f t="array" ref="E3304">_xlfn.IFS($D3304=$O$5,C3304*$P$5,$D3304=$O$6,$C3304*$P$6,$D3304="AZN",$C3304)</f>
        <v>3740</v>
      </c>
      <c r="F3304" s="183" cm="1">
        <f t="array" ref="F3304">_xlfn.IFS($D3304=$O$5,$C3304*$P$5*0.01,$D3304=$O$6,$C3304*$P$6*0.01,$D3304="AZN",$C3304*0.08)</f>
        <v>37.4</v>
      </c>
    </row>
    <row r="3305" spans="1:6" x14ac:dyDescent="0.3">
      <c r="A3305" s="177" t="s">
        <v>1528</v>
      </c>
      <c r="B3305" s="178">
        <v>43863</v>
      </c>
      <c r="C3305" s="179">
        <v>8500</v>
      </c>
      <c r="D3305" s="88" t="s">
        <v>2862</v>
      </c>
      <c r="E3305" s="184" cm="1">
        <f t="array" ref="E3305">_xlfn.IFS($D3305=$O$5,C3305*$P$5,$D3305=$O$6,$C3305*$P$6,$D3305="AZN",$C3305)</f>
        <v>8500</v>
      </c>
      <c r="F3305" s="183" cm="1">
        <f t="array" ref="F3305">_xlfn.IFS($D3305=$O$5,$C3305*$P$5*0.01,$D3305=$O$6,$C3305*$P$6*0.01,$D3305="AZN",$C3305*0.08)</f>
        <v>680</v>
      </c>
    </row>
    <row r="3306" spans="1:6" x14ac:dyDescent="0.3">
      <c r="A3306" s="177" t="s">
        <v>1348</v>
      </c>
      <c r="B3306" s="178">
        <v>44108</v>
      </c>
      <c r="C3306" s="179">
        <v>4800</v>
      </c>
      <c r="D3306" s="88" t="s">
        <v>2862</v>
      </c>
      <c r="E3306" s="184" cm="1">
        <f t="array" ref="E3306">_xlfn.IFS($D3306=$O$5,C3306*$P$5,$D3306=$O$6,$C3306*$P$6,$D3306="AZN",$C3306)</f>
        <v>4800</v>
      </c>
      <c r="F3306" s="183" cm="1">
        <f t="array" ref="F3306">_xlfn.IFS($D3306=$O$5,$C3306*$P$5*0.01,$D3306=$O$6,$C3306*$P$6*0.01,$D3306="AZN",$C3306*0.08)</f>
        <v>384</v>
      </c>
    </row>
    <row r="3307" spans="1:6" x14ac:dyDescent="0.3">
      <c r="A3307" s="177" t="s">
        <v>1756</v>
      </c>
      <c r="B3307" s="178">
        <v>44313</v>
      </c>
      <c r="C3307" s="179">
        <v>1300</v>
      </c>
      <c r="D3307" s="88" t="s">
        <v>2862</v>
      </c>
      <c r="E3307" s="184" cm="1">
        <f t="array" ref="E3307">_xlfn.IFS($D3307=$O$5,C3307*$P$5,$D3307=$O$6,$C3307*$P$6,$D3307="AZN",$C3307)</f>
        <v>1300</v>
      </c>
      <c r="F3307" s="183" cm="1">
        <f t="array" ref="F3307">_xlfn.IFS($D3307=$O$5,$C3307*$P$5*0.01,$D3307=$O$6,$C3307*$P$6*0.01,$D3307="AZN",$C3307*0.08)</f>
        <v>104</v>
      </c>
    </row>
    <row r="3308" spans="1:6" x14ac:dyDescent="0.3">
      <c r="A3308" s="177" t="s">
        <v>168</v>
      </c>
      <c r="B3308" s="178">
        <v>44026</v>
      </c>
      <c r="C3308" s="179">
        <v>1400</v>
      </c>
      <c r="D3308" s="88" t="s">
        <v>2862</v>
      </c>
      <c r="E3308" s="184" cm="1">
        <f t="array" ref="E3308">_xlfn.IFS($D3308=$O$5,C3308*$P$5,$D3308=$O$6,$C3308*$P$6,$D3308="AZN",$C3308)</f>
        <v>1400</v>
      </c>
      <c r="F3308" s="183" cm="1">
        <f t="array" ref="F3308">_xlfn.IFS($D3308=$O$5,$C3308*$P$5*0.01,$D3308=$O$6,$C3308*$P$6*0.01,$D3308="AZN",$C3308*0.08)</f>
        <v>112</v>
      </c>
    </row>
    <row r="3309" spans="1:6" x14ac:dyDescent="0.3">
      <c r="A3309" s="177" t="s">
        <v>357</v>
      </c>
      <c r="B3309" s="178">
        <v>43654</v>
      </c>
      <c r="C3309" s="179">
        <v>2200</v>
      </c>
      <c r="D3309" s="88" t="s">
        <v>2864</v>
      </c>
      <c r="E3309" s="184" cm="1">
        <f t="array" ref="E3309">_xlfn.IFS($D3309=$O$5,C3309*$P$5,$D3309=$O$6,$C3309*$P$6,$D3309="AZN",$C3309)</f>
        <v>3996.3</v>
      </c>
      <c r="F3309" s="183" cm="1">
        <f t="array" ref="F3309">_xlfn.IFS($D3309=$O$5,$C3309*$P$5*0.01,$D3309=$O$6,$C3309*$P$6*0.01,$D3309="AZN",$C3309*0.08)</f>
        <v>39.963000000000001</v>
      </c>
    </row>
    <row r="3310" spans="1:6" x14ac:dyDescent="0.3">
      <c r="A3310" s="177" t="s">
        <v>926</v>
      </c>
      <c r="B3310" s="178">
        <v>44037</v>
      </c>
      <c r="C3310" s="179">
        <v>1400</v>
      </c>
      <c r="D3310" s="88" t="s">
        <v>2863</v>
      </c>
      <c r="E3310" s="184" cm="1">
        <f t="array" ref="E3310">_xlfn.IFS($D3310=$O$5,C3310*$P$5,$D3310=$O$6,$C3310*$P$6,$D3310="AZN",$C3310)</f>
        <v>2380</v>
      </c>
      <c r="F3310" s="183" cm="1">
        <f t="array" ref="F3310">_xlfn.IFS($D3310=$O$5,$C3310*$P$5*0.01,$D3310=$O$6,$C3310*$P$6*0.01,$D3310="AZN",$C3310*0.08)</f>
        <v>23.8</v>
      </c>
    </row>
    <row r="3311" spans="1:6" x14ac:dyDescent="0.3">
      <c r="A3311" s="177" t="s">
        <v>1612</v>
      </c>
      <c r="B3311" s="178">
        <v>43706</v>
      </c>
      <c r="C3311" s="179">
        <v>12700</v>
      </c>
      <c r="D3311" s="88" t="s">
        <v>2863</v>
      </c>
      <c r="E3311" s="184" cm="1">
        <f t="array" ref="E3311">_xlfn.IFS($D3311=$O$5,C3311*$P$5,$D3311=$O$6,$C3311*$P$6,$D3311="AZN",$C3311)</f>
        <v>21590</v>
      </c>
      <c r="F3311" s="183" cm="1">
        <f t="array" ref="F3311">_xlfn.IFS($D3311=$O$5,$C3311*$P$5*0.01,$D3311=$O$6,$C3311*$P$6*0.01,$D3311="AZN",$C3311*0.08)</f>
        <v>215.9</v>
      </c>
    </row>
    <row r="3312" spans="1:6" x14ac:dyDescent="0.3">
      <c r="A3312" s="177" t="s">
        <v>1351</v>
      </c>
      <c r="B3312" s="178">
        <v>43840</v>
      </c>
      <c r="C3312" s="179">
        <v>9400</v>
      </c>
      <c r="D3312" s="88" t="s">
        <v>2863</v>
      </c>
      <c r="E3312" s="184" cm="1">
        <f t="array" ref="E3312">_xlfn.IFS($D3312=$O$5,C3312*$P$5,$D3312=$O$6,$C3312*$P$6,$D3312="AZN",$C3312)</f>
        <v>15980</v>
      </c>
      <c r="F3312" s="183" cm="1">
        <f t="array" ref="F3312">_xlfn.IFS($D3312=$O$5,$C3312*$P$5*0.01,$D3312=$O$6,$C3312*$P$6*0.01,$D3312="AZN",$C3312*0.08)</f>
        <v>159.80000000000001</v>
      </c>
    </row>
    <row r="3313" spans="1:6" x14ac:dyDescent="0.3">
      <c r="A3313" s="177" t="s">
        <v>1757</v>
      </c>
      <c r="B3313" s="178">
        <v>44421</v>
      </c>
      <c r="C3313" s="179">
        <v>9900</v>
      </c>
      <c r="D3313" s="88" t="s">
        <v>2864</v>
      </c>
      <c r="E3313" s="184" cm="1">
        <f t="array" ref="E3313">_xlfn.IFS($D3313=$O$5,C3313*$P$5,$D3313=$O$6,$C3313*$P$6,$D3313="AZN",$C3313)</f>
        <v>17983.349999999999</v>
      </c>
      <c r="F3313" s="183" cm="1">
        <f t="array" ref="F3313">_xlfn.IFS($D3313=$O$5,$C3313*$P$5*0.01,$D3313=$O$6,$C3313*$P$6*0.01,$D3313="AZN",$C3313*0.08)</f>
        <v>179.83349999999999</v>
      </c>
    </row>
    <row r="3314" spans="1:6" x14ac:dyDescent="0.3">
      <c r="A3314" s="177" t="s">
        <v>1758</v>
      </c>
      <c r="B3314" s="178">
        <v>44735</v>
      </c>
      <c r="C3314" s="179">
        <v>7700</v>
      </c>
      <c r="D3314" s="88" t="s">
        <v>2864</v>
      </c>
      <c r="E3314" s="184" cm="1">
        <f t="array" ref="E3314">_xlfn.IFS($D3314=$O$5,C3314*$P$5,$D3314=$O$6,$C3314*$P$6,$D3314="AZN",$C3314)</f>
        <v>13987.05</v>
      </c>
      <c r="F3314" s="183" cm="1">
        <f t="array" ref="F3314">_xlfn.IFS($D3314=$O$5,$C3314*$P$5*0.01,$D3314=$O$6,$C3314*$P$6*0.01,$D3314="AZN",$C3314*0.08)</f>
        <v>139.87049999999999</v>
      </c>
    </row>
    <row r="3315" spans="1:6" x14ac:dyDescent="0.3">
      <c r="A3315" s="177" t="s">
        <v>1010</v>
      </c>
      <c r="B3315" s="178">
        <v>43750</v>
      </c>
      <c r="C3315" s="179">
        <v>6300</v>
      </c>
      <c r="D3315" s="88" t="s">
        <v>2864</v>
      </c>
      <c r="E3315" s="184" cm="1">
        <f t="array" ref="E3315">_xlfn.IFS($D3315=$O$5,C3315*$P$5,$D3315=$O$6,$C3315*$P$6,$D3315="AZN",$C3315)</f>
        <v>11443.95</v>
      </c>
      <c r="F3315" s="183" cm="1">
        <f t="array" ref="F3315">_xlfn.IFS($D3315=$O$5,$C3315*$P$5*0.01,$D3315=$O$6,$C3315*$P$6*0.01,$D3315="AZN",$C3315*0.08)</f>
        <v>114.43950000000001</v>
      </c>
    </row>
    <row r="3316" spans="1:6" x14ac:dyDescent="0.3">
      <c r="A3316" s="177" t="s">
        <v>1759</v>
      </c>
      <c r="B3316" s="178">
        <v>43853</v>
      </c>
      <c r="C3316" s="179">
        <v>8400</v>
      </c>
      <c r="D3316" s="88" t="s">
        <v>2863</v>
      </c>
      <c r="E3316" s="184" cm="1">
        <f t="array" ref="E3316">_xlfn.IFS($D3316=$O$5,C3316*$P$5,$D3316=$O$6,$C3316*$P$6,$D3316="AZN",$C3316)</f>
        <v>14280</v>
      </c>
      <c r="F3316" s="183" cm="1">
        <f t="array" ref="F3316">_xlfn.IFS($D3316=$O$5,$C3316*$P$5*0.01,$D3316=$O$6,$C3316*$P$6*0.01,$D3316="AZN",$C3316*0.08)</f>
        <v>142.80000000000001</v>
      </c>
    </row>
    <row r="3317" spans="1:6" x14ac:dyDescent="0.3">
      <c r="A3317" s="177" t="s">
        <v>1505</v>
      </c>
      <c r="B3317" s="178">
        <v>44258</v>
      </c>
      <c r="C3317" s="179">
        <v>3200</v>
      </c>
      <c r="D3317" s="88" t="s">
        <v>2864</v>
      </c>
      <c r="E3317" s="184" cm="1">
        <f t="array" ref="E3317">_xlfn.IFS($D3317=$O$5,C3317*$P$5,$D3317=$O$6,$C3317*$P$6,$D3317="AZN",$C3317)</f>
        <v>5812.8</v>
      </c>
      <c r="F3317" s="183" cm="1">
        <f t="array" ref="F3317">_xlfn.IFS($D3317=$O$5,$C3317*$P$5*0.01,$D3317=$O$6,$C3317*$P$6*0.01,$D3317="AZN",$C3317*0.08)</f>
        <v>58.128</v>
      </c>
    </row>
    <row r="3318" spans="1:6" x14ac:dyDescent="0.3">
      <c r="A3318" s="177" t="s">
        <v>708</v>
      </c>
      <c r="B3318" s="178">
        <v>44328</v>
      </c>
      <c r="C3318" s="179">
        <v>5200</v>
      </c>
      <c r="D3318" s="88" t="s">
        <v>2864</v>
      </c>
      <c r="E3318" s="184" cm="1">
        <f t="array" ref="E3318">_xlfn.IFS($D3318=$O$5,C3318*$P$5,$D3318=$O$6,$C3318*$P$6,$D3318="AZN",$C3318)</f>
        <v>9445.7999999999993</v>
      </c>
      <c r="F3318" s="183" cm="1">
        <f t="array" ref="F3318">_xlfn.IFS($D3318=$O$5,$C3318*$P$5*0.01,$D3318=$O$6,$C3318*$P$6*0.01,$D3318="AZN",$C3318*0.08)</f>
        <v>94.457999999999998</v>
      </c>
    </row>
    <row r="3319" spans="1:6" x14ac:dyDescent="0.3">
      <c r="A3319" s="177" t="s">
        <v>919</v>
      </c>
      <c r="B3319" s="178">
        <v>44463</v>
      </c>
      <c r="C3319" s="179">
        <v>12200</v>
      </c>
      <c r="D3319" s="88" t="s">
        <v>2862</v>
      </c>
      <c r="E3319" s="184" cm="1">
        <f t="array" ref="E3319">_xlfn.IFS($D3319=$O$5,C3319*$P$5,$D3319=$O$6,$C3319*$P$6,$D3319="AZN",$C3319)</f>
        <v>12200</v>
      </c>
      <c r="F3319" s="183" cm="1">
        <f t="array" ref="F3319">_xlfn.IFS($D3319=$O$5,$C3319*$P$5*0.01,$D3319=$O$6,$C3319*$P$6*0.01,$D3319="AZN",$C3319*0.08)</f>
        <v>976</v>
      </c>
    </row>
    <row r="3320" spans="1:6" x14ac:dyDescent="0.3">
      <c r="A3320" s="177" t="s">
        <v>1336</v>
      </c>
      <c r="B3320" s="178">
        <v>44219</v>
      </c>
      <c r="C3320" s="179">
        <v>9500</v>
      </c>
      <c r="D3320" s="88" t="s">
        <v>2863</v>
      </c>
      <c r="E3320" s="184" cm="1">
        <f t="array" ref="E3320">_xlfn.IFS($D3320=$O$5,C3320*$P$5,$D3320=$O$6,$C3320*$P$6,$D3320="AZN",$C3320)</f>
        <v>16150</v>
      </c>
      <c r="F3320" s="183" cm="1">
        <f t="array" ref="F3320">_xlfn.IFS($D3320=$O$5,$C3320*$P$5*0.01,$D3320=$O$6,$C3320*$P$6*0.01,$D3320="AZN",$C3320*0.08)</f>
        <v>161.5</v>
      </c>
    </row>
    <row r="3321" spans="1:6" x14ac:dyDescent="0.3">
      <c r="A3321" s="177" t="s">
        <v>679</v>
      </c>
      <c r="B3321" s="178">
        <v>44317</v>
      </c>
      <c r="C3321" s="179">
        <v>11400</v>
      </c>
      <c r="D3321" s="88" t="s">
        <v>2862</v>
      </c>
      <c r="E3321" s="184" cm="1">
        <f t="array" ref="E3321">_xlfn.IFS($D3321=$O$5,C3321*$P$5,$D3321=$O$6,$C3321*$P$6,$D3321="AZN",$C3321)</f>
        <v>11400</v>
      </c>
      <c r="F3321" s="183" cm="1">
        <f t="array" ref="F3321">_xlfn.IFS($D3321=$O$5,$C3321*$P$5*0.01,$D3321=$O$6,$C3321*$P$6*0.01,$D3321="AZN",$C3321*0.08)</f>
        <v>912</v>
      </c>
    </row>
    <row r="3322" spans="1:6" x14ac:dyDescent="0.3">
      <c r="A3322" s="177" t="s">
        <v>1440</v>
      </c>
      <c r="B3322" s="178">
        <v>43576</v>
      </c>
      <c r="C3322" s="179">
        <v>8200</v>
      </c>
      <c r="D3322" s="88" t="s">
        <v>2863</v>
      </c>
      <c r="E3322" s="184" cm="1">
        <f t="array" ref="E3322">_xlfn.IFS($D3322=$O$5,C3322*$P$5,$D3322=$O$6,$C3322*$P$6,$D3322="AZN",$C3322)</f>
        <v>13940</v>
      </c>
      <c r="F3322" s="183" cm="1">
        <f t="array" ref="F3322">_xlfn.IFS($D3322=$O$5,$C3322*$P$5*0.01,$D3322=$O$6,$C3322*$P$6*0.01,$D3322="AZN",$C3322*0.08)</f>
        <v>139.4</v>
      </c>
    </row>
    <row r="3323" spans="1:6" x14ac:dyDescent="0.3">
      <c r="A3323" s="177" t="s">
        <v>1634</v>
      </c>
      <c r="B3323" s="178">
        <v>44379</v>
      </c>
      <c r="C3323" s="179">
        <v>10600</v>
      </c>
      <c r="D3323" s="88" t="s">
        <v>2863</v>
      </c>
      <c r="E3323" s="184" cm="1">
        <f t="array" ref="E3323">_xlfn.IFS($D3323=$O$5,C3323*$P$5,$D3323=$O$6,$C3323*$P$6,$D3323="AZN",$C3323)</f>
        <v>18020</v>
      </c>
      <c r="F3323" s="183" cm="1">
        <f t="array" ref="F3323">_xlfn.IFS($D3323=$O$5,$C3323*$P$5*0.01,$D3323=$O$6,$C3323*$P$6*0.01,$D3323="AZN",$C3323*0.08)</f>
        <v>180.20000000000002</v>
      </c>
    </row>
    <row r="3324" spans="1:6" x14ac:dyDescent="0.3">
      <c r="A3324" s="177" t="s">
        <v>1278</v>
      </c>
      <c r="B3324" s="178">
        <v>44085</v>
      </c>
      <c r="C3324" s="179">
        <v>8900</v>
      </c>
      <c r="D3324" s="88" t="s">
        <v>2862</v>
      </c>
      <c r="E3324" s="184" cm="1">
        <f t="array" ref="E3324">_xlfn.IFS($D3324=$O$5,C3324*$P$5,$D3324=$O$6,$C3324*$P$6,$D3324="AZN",$C3324)</f>
        <v>8900</v>
      </c>
      <c r="F3324" s="183" cm="1">
        <f t="array" ref="F3324">_xlfn.IFS($D3324=$O$5,$C3324*$P$5*0.01,$D3324=$O$6,$C3324*$P$6*0.01,$D3324="AZN",$C3324*0.08)</f>
        <v>712</v>
      </c>
    </row>
    <row r="3325" spans="1:6" x14ac:dyDescent="0.3">
      <c r="A3325" s="177" t="s">
        <v>535</v>
      </c>
      <c r="B3325" s="178">
        <v>44391</v>
      </c>
      <c r="C3325" s="179">
        <v>8800</v>
      </c>
      <c r="D3325" s="88" t="s">
        <v>2863</v>
      </c>
      <c r="E3325" s="184" cm="1">
        <f t="array" ref="E3325">_xlfn.IFS($D3325=$O$5,C3325*$P$5,$D3325=$O$6,$C3325*$P$6,$D3325="AZN",$C3325)</f>
        <v>14960</v>
      </c>
      <c r="F3325" s="183" cm="1">
        <f t="array" ref="F3325">_xlfn.IFS($D3325=$O$5,$C3325*$P$5*0.01,$D3325=$O$6,$C3325*$P$6*0.01,$D3325="AZN",$C3325*0.08)</f>
        <v>149.6</v>
      </c>
    </row>
    <row r="3326" spans="1:6" x14ac:dyDescent="0.3">
      <c r="A3326" s="177" t="s">
        <v>1760</v>
      </c>
      <c r="B3326" s="178">
        <v>44321</v>
      </c>
      <c r="C3326" s="179">
        <v>8800</v>
      </c>
      <c r="D3326" s="88" t="s">
        <v>2864</v>
      </c>
      <c r="E3326" s="184" cm="1">
        <f t="array" ref="E3326">_xlfn.IFS($D3326=$O$5,C3326*$P$5,$D3326=$O$6,$C3326*$P$6,$D3326="AZN",$C3326)</f>
        <v>15985.2</v>
      </c>
      <c r="F3326" s="183" cm="1">
        <f t="array" ref="F3326">_xlfn.IFS($D3326=$O$5,$C3326*$P$5*0.01,$D3326=$O$6,$C3326*$P$6*0.01,$D3326="AZN",$C3326*0.08)</f>
        <v>159.852</v>
      </c>
    </row>
    <row r="3327" spans="1:6" x14ac:dyDescent="0.3">
      <c r="A3327" s="177" t="s">
        <v>1517</v>
      </c>
      <c r="B3327" s="178">
        <v>44003</v>
      </c>
      <c r="C3327" s="179">
        <v>1800</v>
      </c>
      <c r="D3327" s="88" t="s">
        <v>2863</v>
      </c>
      <c r="E3327" s="184" cm="1">
        <f t="array" ref="E3327">_xlfn.IFS($D3327=$O$5,C3327*$P$5,$D3327=$O$6,$C3327*$P$6,$D3327="AZN",$C3327)</f>
        <v>3060</v>
      </c>
      <c r="F3327" s="183" cm="1">
        <f t="array" ref="F3327">_xlfn.IFS($D3327=$O$5,$C3327*$P$5*0.01,$D3327=$O$6,$C3327*$P$6*0.01,$D3327="AZN",$C3327*0.08)</f>
        <v>30.6</v>
      </c>
    </row>
    <row r="3328" spans="1:6" x14ac:dyDescent="0.3">
      <c r="A3328" s="177" t="s">
        <v>1488</v>
      </c>
      <c r="B3328" s="178">
        <v>44274</v>
      </c>
      <c r="C3328" s="179">
        <v>7200</v>
      </c>
      <c r="D3328" s="88" t="s">
        <v>2864</v>
      </c>
      <c r="E3328" s="184" cm="1">
        <f t="array" ref="E3328">_xlfn.IFS($D3328=$O$5,C3328*$P$5,$D3328=$O$6,$C3328*$P$6,$D3328="AZN",$C3328)</f>
        <v>13078.8</v>
      </c>
      <c r="F3328" s="183" cm="1">
        <f t="array" ref="F3328">_xlfn.IFS($D3328=$O$5,$C3328*$P$5*0.01,$D3328=$O$6,$C3328*$P$6*0.01,$D3328="AZN",$C3328*0.08)</f>
        <v>130.78799999999998</v>
      </c>
    </row>
    <row r="3329" spans="1:6" x14ac:dyDescent="0.3">
      <c r="A3329" s="177" t="s">
        <v>772</v>
      </c>
      <c r="B3329" s="178">
        <v>43753</v>
      </c>
      <c r="C3329" s="179">
        <v>5500</v>
      </c>
      <c r="D3329" s="88" t="s">
        <v>2863</v>
      </c>
      <c r="E3329" s="184" cm="1">
        <f t="array" ref="E3329">_xlfn.IFS($D3329=$O$5,C3329*$P$5,$D3329=$O$6,$C3329*$P$6,$D3329="AZN",$C3329)</f>
        <v>9350</v>
      </c>
      <c r="F3329" s="183" cm="1">
        <f t="array" ref="F3329">_xlfn.IFS($D3329=$O$5,$C3329*$P$5*0.01,$D3329=$O$6,$C3329*$P$6*0.01,$D3329="AZN",$C3329*0.08)</f>
        <v>93.5</v>
      </c>
    </row>
    <row r="3330" spans="1:6" x14ac:dyDescent="0.3">
      <c r="A3330" s="177" t="s">
        <v>1761</v>
      </c>
      <c r="B3330" s="178">
        <v>43787</v>
      </c>
      <c r="C3330" s="179">
        <v>2800</v>
      </c>
      <c r="D3330" s="88" t="s">
        <v>2862</v>
      </c>
      <c r="E3330" s="184" cm="1">
        <f t="array" ref="E3330">_xlfn.IFS($D3330=$O$5,C3330*$P$5,$D3330=$O$6,$C3330*$P$6,$D3330="AZN",$C3330)</f>
        <v>2800</v>
      </c>
      <c r="F3330" s="183" cm="1">
        <f t="array" ref="F3330">_xlfn.IFS($D3330=$O$5,$C3330*$P$5*0.01,$D3330=$O$6,$C3330*$P$6*0.01,$D3330="AZN",$C3330*0.08)</f>
        <v>224</v>
      </c>
    </row>
    <row r="3331" spans="1:6" x14ac:dyDescent="0.3">
      <c r="A3331" s="177" t="s">
        <v>1605</v>
      </c>
      <c r="B3331" s="178">
        <v>44043</v>
      </c>
      <c r="C3331" s="179">
        <v>13000</v>
      </c>
      <c r="D3331" s="88" t="s">
        <v>2862</v>
      </c>
      <c r="E3331" s="184" cm="1">
        <f t="array" ref="E3331">_xlfn.IFS($D3331=$O$5,C3331*$P$5,$D3331=$O$6,$C3331*$P$6,$D3331="AZN",$C3331)</f>
        <v>13000</v>
      </c>
      <c r="F3331" s="183" cm="1">
        <f t="array" ref="F3331">_xlfn.IFS($D3331=$O$5,$C3331*$P$5*0.01,$D3331=$O$6,$C3331*$P$6*0.01,$D3331="AZN",$C3331*0.08)</f>
        <v>1040</v>
      </c>
    </row>
    <row r="3332" spans="1:6" x14ac:dyDescent="0.3">
      <c r="A3332" s="177" t="s">
        <v>1067</v>
      </c>
      <c r="B3332" s="178">
        <v>44586</v>
      </c>
      <c r="C3332" s="179">
        <v>12900</v>
      </c>
      <c r="D3332" s="88" t="s">
        <v>2863</v>
      </c>
      <c r="E3332" s="184" cm="1">
        <f t="array" ref="E3332">_xlfn.IFS($D3332=$O$5,C3332*$P$5,$D3332=$O$6,$C3332*$P$6,$D3332="AZN",$C3332)</f>
        <v>21930</v>
      </c>
      <c r="F3332" s="183" cm="1">
        <f t="array" ref="F3332">_xlfn.IFS($D3332=$O$5,$C3332*$P$5*0.01,$D3332=$O$6,$C3332*$P$6*0.01,$D3332="AZN",$C3332*0.08)</f>
        <v>219.3</v>
      </c>
    </row>
    <row r="3333" spans="1:6" x14ac:dyDescent="0.3">
      <c r="A3333" s="177" t="s">
        <v>878</v>
      </c>
      <c r="B3333" s="178">
        <v>44459</v>
      </c>
      <c r="C3333" s="179">
        <v>3900</v>
      </c>
      <c r="D3333" s="88" t="s">
        <v>2862</v>
      </c>
      <c r="E3333" s="184" cm="1">
        <f t="array" ref="E3333">_xlfn.IFS($D3333=$O$5,C3333*$P$5,$D3333=$O$6,$C3333*$P$6,$D3333="AZN",$C3333)</f>
        <v>3900</v>
      </c>
      <c r="F3333" s="183" cm="1">
        <f t="array" ref="F3333">_xlfn.IFS($D3333=$O$5,$C3333*$P$5*0.01,$D3333=$O$6,$C3333*$P$6*0.01,$D3333="AZN",$C3333*0.08)</f>
        <v>312</v>
      </c>
    </row>
    <row r="3334" spans="1:6" x14ac:dyDescent="0.3">
      <c r="A3334" s="177" t="s">
        <v>627</v>
      </c>
      <c r="B3334" s="178">
        <v>44405</v>
      </c>
      <c r="C3334" s="179">
        <v>2600</v>
      </c>
      <c r="D3334" s="88" t="s">
        <v>2863</v>
      </c>
      <c r="E3334" s="184" cm="1">
        <f t="array" ref="E3334">_xlfn.IFS($D3334=$O$5,C3334*$P$5,$D3334=$O$6,$C3334*$P$6,$D3334="AZN",$C3334)</f>
        <v>4420</v>
      </c>
      <c r="F3334" s="183" cm="1">
        <f t="array" ref="F3334">_xlfn.IFS($D3334=$O$5,$C3334*$P$5*0.01,$D3334=$O$6,$C3334*$P$6*0.01,$D3334="AZN",$C3334*0.08)</f>
        <v>44.2</v>
      </c>
    </row>
    <row r="3335" spans="1:6" x14ac:dyDescent="0.3">
      <c r="A3335" s="177" t="s">
        <v>1297</v>
      </c>
      <c r="B3335" s="178">
        <v>43920</v>
      </c>
      <c r="C3335" s="179">
        <v>8100</v>
      </c>
      <c r="D3335" s="88" t="s">
        <v>2863</v>
      </c>
      <c r="E3335" s="184" cm="1">
        <f t="array" ref="E3335">_xlfn.IFS($D3335=$O$5,C3335*$P$5,$D3335=$O$6,$C3335*$P$6,$D3335="AZN",$C3335)</f>
        <v>13770</v>
      </c>
      <c r="F3335" s="183" cm="1">
        <f t="array" ref="F3335">_xlfn.IFS($D3335=$O$5,$C3335*$P$5*0.01,$D3335=$O$6,$C3335*$P$6*0.01,$D3335="AZN",$C3335*0.08)</f>
        <v>137.70000000000002</v>
      </c>
    </row>
    <row r="3336" spans="1:6" x14ac:dyDescent="0.3">
      <c r="A3336" s="177" t="s">
        <v>1762</v>
      </c>
      <c r="B3336" s="178">
        <v>43909</v>
      </c>
      <c r="C3336" s="179">
        <v>2100</v>
      </c>
      <c r="D3336" s="88" t="s">
        <v>2863</v>
      </c>
      <c r="E3336" s="184" cm="1">
        <f t="array" ref="E3336">_xlfn.IFS($D3336=$O$5,C3336*$P$5,$D3336=$O$6,$C3336*$P$6,$D3336="AZN",$C3336)</f>
        <v>3570</v>
      </c>
      <c r="F3336" s="183" cm="1">
        <f t="array" ref="F3336">_xlfn.IFS($D3336=$O$5,$C3336*$P$5*0.01,$D3336=$O$6,$C3336*$P$6*0.01,$D3336="AZN",$C3336*0.08)</f>
        <v>35.700000000000003</v>
      </c>
    </row>
    <row r="3337" spans="1:6" x14ac:dyDescent="0.3">
      <c r="A3337" s="177" t="s">
        <v>1064</v>
      </c>
      <c r="B3337" s="178">
        <v>43947</v>
      </c>
      <c r="C3337" s="179">
        <v>6700</v>
      </c>
      <c r="D3337" s="88" t="s">
        <v>2862</v>
      </c>
      <c r="E3337" s="184" cm="1">
        <f t="array" ref="E3337">_xlfn.IFS($D3337=$O$5,C3337*$P$5,$D3337=$O$6,$C3337*$P$6,$D3337="AZN",$C3337)</f>
        <v>6700</v>
      </c>
      <c r="F3337" s="183" cm="1">
        <f t="array" ref="F3337">_xlfn.IFS($D3337=$O$5,$C3337*$P$5*0.01,$D3337=$O$6,$C3337*$P$6*0.01,$D3337="AZN",$C3337*0.08)</f>
        <v>536</v>
      </c>
    </row>
    <row r="3338" spans="1:6" x14ac:dyDescent="0.3">
      <c r="A3338" s="177" t="s">
        <v>729</v>
      </c>
      <c r="B3338" s="178">
        <v>44196</v>
      </c>
      <c r="C3338" s="179">
        <v>4000</v>
      </c>
      <c r="D3338" s="88" t="s">
        <v>2864</v>
      </c>
      <c r="E3338" s="184" cm="1">
        <f t="array" ref="E3338">_xlfn.IFS($D3338=$O$5,C3338*$P$5,$D3338=$O$6,$C3338*$P$6,$D3338="AZN",$C3338)</f>
        <v>7266</v>
      </c>
      <c r="F3338" s="183" cm="1">
        <f t="array" ref="F3338">_xlfn.IFS($D3338=$O$5,$C3338*$P$5*0.01,$D3338=$O$6,$C3338*$P$6*0.01,$D3338="AZN",$C3338*0.08)</f>
        <v>72.66</v>
      </c>
    </row>
    <row r="3339" spans="1:6" x14ac:dyDescent="0.3">
      <c r="A3339" s="177" t="s">
        <v>577</v>
      </c>
      <c r="B3339" s="178">
        <v>44227</v>
      </c>
      <c r="C3339" s="179">
        <v>9000</v>
      </c>
      <c r="D3339" s="88" t="s">
        <v>2864</v>
      </c>
      <c r="E3339" s="184" cm="1">
        <f t="array" ref="E3339">_xlfn.IFS($D3339=$O$5,C3339*$P$5,$D3339=$O$6,$C3339*$P$6,$D3339="AZN",$C3339)</f>
        <v>16348.5</v>
      </c>
      <c r="F3339" s="183" cm="1">
        <f t="array" ref="F3339">_xlfn.IFS($D3339=$O$5,$C3339*$P$5*0.01,$D3339=$O$6,$C3339*$P$6*0.01,$D3339="AZN",$C3339*0.08)</f>
        <v>163.48500000000001</v>
      </c>
    </row>
    <row r="3340" spans="1:6" x14ac:dyDescent="0.3">
      <c r="A3340" s="177" t="s">
        <v>716</v>
      </c>
      <c r="B3340" s="178">
        <v>43979</v>
      </c>
      <c r="C3340" s="179">
        <v>8900</v>
      </c>
      <c r="D3340" s="88" t="s">
        <v>2862</v>
      </c>
      <c r="E3340" s="184" cm="1">
        <f t="array" ref="E3340">_xlfn.IFS($D3340=$O$5,C3340*$P$5,$D3340=$O$6,$C3340*$P$6,$D3340="AZN",$C3340)</f>
        <v>8900</v>
      </c>
      <c r="F3340" s="183" cm="1">
        <f t="array" ref="F3340">_xlfn.IFS($D3340=$O$5,$C3340*$P$5*0.01,$D3340=$O$6,$C3340*$P$6*0.01,$D3340="AZN",$C3340*0.08)</f>
        <v>712</v>
      </c>
    </row>
    <row r="3341" spans="1:6" x14ac:dyDescent="0.3">
      <c r="A3341" s="177" t="s">
        <v>534</v>
      </c>
      <c r="B3341" s="178">
        <v>44148</v>
      </c>
      <c r="C3341" s="179">
        <v>11700</v>
      </c>
      <c r="D3341" s="88" t="s">
        <v>2863</v>
      </c>
      <c r="E3341" s="184" cm="1">
        <f t="array" ref="E3341">_xlfn.IFS($D3341=$O$5,C3341*$P$5,$D3341=$O$6,$C3341*$P$6,$D3341="AZN",$C3341)</f>
        <v>19890</v>
      </c>
      <c r="F3341" s="183" cm="1">
        <f t="array" ref="F3341">_xlfn.IFS($D3341=$O$5,$C3341*$P$5*0.01,$D3341=$O$6,$C3341*$P$6*0.01,$D3341="AZN",$C3341*0.08)</f>
        <v>198.9</v>
      </c>
    </row>
    <row r="3342" spans="1:6" x14ac:dyDescent="0.3">
      <c r="A3342" s="177" t="s">
        <v>1098</v>
      </c>
      <c r="B3342" s="178">
        <v>43541</v>
      </c>
      <c r="C3342" s="179">
        <v>2100</v>
      </c>
      <c r="D3342" s="88" t="s">
        <v>2863</v>
      </c>
      <c r="E3342" s="184" cm="1">
        <f t="array" ref="E3342">_xlfn.IFS($D3342=$O$5,C3342*$P$5,$D3342=$O$6,$C3342*$P$6,$D3342="AZN",$C3342)</f>
        <v>3570</v>
      </c>
      <c r="F3342" s="183" cm="1">
        <f t="array" ref="F3342">_xlfn.IFS($D3342=$O$5,$C3342*$P$5*0.01,$D3342=$O$6,$C3342*$P$6*0.01,$D3342="AZN",$C3342*0.08)</f>
        <v>35.700000000000003</v>
      </c>
    </row>
    <row r="3343" spans="1:6" x14ac:dyDescent="0.3">
      <c r="A3343" s="177" t="s">
        <v>377</v>
      </c>
      <c r="B3343" s="178">
        <v>43975</v>
      </c>
      <c r="C3343" s="179">
        <v>11000</v>
      </c>
      <c r="D3343" s="88" t="s">
        <v>2864</v>
      </c>
      <c r="E3343" s="184" cm="1">
        <f t="array" ref="E3343">_xlfn.IFS($D3343=$O$5,C3343*$P$5,$D3343=$O$6,$C3343*$P$6,$D3343="AZN",$C3343)</f>
        <v>19981.5</v>
      </c>
      <c r="F3343" s="183" cm="1">
        <f t="array" ref="F3343">_xlfn.IFS($D3343=$O$5,$C3343*$P$5*0.01,$D3343=$O$6,$C3343*$P$6*0.01,$D3343="AZN",$C3343*0.08)</f>
        <v>199.815</v>
      </c>
    </row>
    <row r="3344" spans="1:6" x14ac:dyDescent="0.3">
      <c r="A3344" s="177" t="s">
        <v>953</v>
      </c>
      <c r="B3344" s="178">
        <v>44411</v>
      </c>
      <c r="C3344" s="179">
        <v>1100</v>
      </c>
      <c r="D3344" s="88" t="s">
        <v>2864</v>
      </c>
      <c r="E3344" s="184" cm="1">
        <f t="array" ref="E3344">_xlfn.IFS($D3344=$O$5,C3344*$P$5,$D3344=$O$6,$C3344*$P$6,$D3344="AZN",$C3344)</f>
        <v>1998.15</v>
      </c>
      <c r="F3344" s="183" cm="1">
        <f t="array" ref="F3344">_xlfn.IFS($D3344=$O$5,$C3344*$P$5*0.01,$D3344=$O$6,$C3344*$P$6*0.01,$D3344="AZN",$C3344*0.08)</f>
        <v>19.9815</v>
      </c>
    </row>
    <row r="3345" spans="1:6" x14ac:dyDescent="0.3">
      <c r="A3345" s="177" t="s">
        <v>962</v>
      </c>
      <c r="B3345" s="178">
        <v>44199</v>
      </c>
      <c r="C3345" s="179">
        <v>6400</v>
      </c>
      <c r="D3345" s="88" t="s">
        <v>2864</v>
      </c>
      <c r="E3345" s="184" cm="1">
        <f t="array" ref="E3345">_xlfn.IFS($D3345=$O$5,C3345*$P$5,$D3345=$O$6,$C3345*$P$6,$D3345="AZN",$C3345)</f>
        <v>11625.6</v>
      </c>
      <c r="F3345" s="183" cm="1">
        <f t="array" ref="F3345">_xlfn.IFS($D3345=$O$5,$C3345*$P$5*0.01,$D3345=$O$6,$C3345*$P$6*0.01,$D3345="AZN",$C3345*0.08)</f>
        <v>116.256</v>
      </c>
    </row>
    <row r="3346" spans="1:6" x14ac:dyDescent="0.3">
      <c r="A3346" s="177" t="s">
        <v>831</v>
      </c>
      <c r="B3346" s="178">
        <v>44550</v>
      </c>
      <c r="C3346" s="179">
        <v>4500</v>
      </c>
      <c r="D3346" s="88" t="s">
        <v>2863</v>
      </c>
      <c r="E3346" s="184" cm="1">
        <f t="array" ref="E3346">_xlfn.IFS($D3346=$O$5,C3346*$P$5,$D3346=$O$6,$C3346*$P$6,$D3346="AZN",$C3346)</f>
        <v>7650</v>
      </c>
      <c r="F3346" s="183" cm="1">
        <f t="array" ref="F3346">_xlfn.IFS($D3346=$O$5,$C3346*$P$5*0.01,$D3346=$O$6,$C3346*$P$6*0.01,$D3346="AZN",$C3346*0.08)</f>
        <v>76.5</v>
      </c>
    </row>
    <row r="3347" spans="1:6" x14ac:dyDescent="0.3">
      <c r="A3347" s="177" t="s">
        <v>1233</v>
      </c>
      <c r="B3347" s="178">
        <v>43951</v>
      </c>
      <c r="C3347" s="179">
        <v>10400</v>
      </c>
      <c r="D3347" s="88" t="s">
        <v>2864</v>
      </c>
      <c r="E3347" s="184" cm="1">
        <f t="array" ref="E3347">_xlfn.IFS($D3347=$O$5,C3347*$P$5,$D3347=$O$6,$C3347*$P$6,$D3347="AZN",$C3347)</f>
        <v>18891.599999999999</v>
      </c>
      <c r="F3347" s="183" cm="1">
        <f t="array" ref="F3347">_xlfn.IFS($D3347=$O$5,$C3347*$P$5*0.01,$D3347=$O$6,$C3347*$P$6*0.01,$D3347="AZN",$C3347*0.08)</f>
        <v>188.916</v>
      </c>
    </row>
    <row r="3348" spans="1:6" x14ac:dyDescent="0.3">
      <c r="A3348" s="177" t="s">
        <v>1745</v>
      </c>
      <c r="B3348" s="178">
        <v>44186</v>
      </c>
      <c r="C3348" s="179">
        <v>2100</v>
      </c>
      <c r="D3348" s="88" t="s">
        <v>2863</v>
      </c>
      <c r="E3348" s="184" cm="1">
        <f t="array" ref="E3348">_xlfn.IFS($D3348=$O$5,C3348*$P$5,$D3348=$O$6,$C3348*$P$6,$D3348="AZN",$C3348)</f>
        <v>3570</v>
      </c>
      <c r="F3348" s="183" cm="1">
        <f t="array" ref="F3348">_xlfn.IFS($D3348=$O$5,$C3348*$P$5*0.01,$D3348=$O$6,$C3348*$P$6*0.01,$D3348="AZN",$C3348*0.08)</f>
        <v>35.700000000000003</v>
      </c>
    </row>
    <row r="3349" spans="1:6" x14ac:dyDescent="0.3">
      <c r="A3349" s="177" t="s">
        <v>1130</v>
      </c>
      <c r="B3349" s="178">
        <v>43813</v>
      </c>
      <c r="C3349" s="179">
        <v>7700</v>
      </c>
      <c r="D3349" s="88" t="s">
        <v>2863</v>
      </c>
      <c r="E3349" s="184" cm="1">
        <f t="array" ref="E3349">_xlfn.IFS($D3349=$O$5,C3349*$P$5,$D3349=$O$6,$C3349*$P$6,$D3349="AZN",$C3349)</f>
        <v>13090</v>
      </c>
      <c r="F3349" s="183" cm="1">
        <f t="array" ref="F3349">_xlfn.IFS($D3349=$O$5,$C3349*$P$5*0.01,$D3349=$O$6,$C3349*$P$6*0.01,$D3349="AZN",$C3349*0.08)</f>
        <v>130.9</v>
      </c>
    </row>
    <row r="3350" spans="1:6" x14ac:dyDescent="0.3">
      <c r="A3350" s="177" t="s">
        <v>1577</v>
      </c>
      <c r="B3350" s="178">
        <v>44098</v>
      </c>
      <c r="C3350" s="179">
        <v>5300</v>
      </c>
      <c r="D3350" s="88" t="s">
        <v>2862</v>
      </c>
      <c r="E3350" s="184" cm="1">
        <f t="array" ref="E3350">_xlfn.IFS($D3350=$O$5,C3350*$P$5,$D3350=$O$6,$C3350*$P$6,$D3350="AZN",$C3350)</f>
        <v>5300</v>
      </c>
      <c r="F3350" s="183" cm="1">
        <f t="array" ref="F3350">_xlfn.IFS($D3350=$O$5,$C3350*$P$5*0.01,$D3350=$O$6,$C3350*$P$6*0.01,$D3350="AZN",$C3350*0.08)</f>
        <v>424</v>
      </c>
    </row>
    <row r="3351" spans="1:6" x14ac:dyDescent="0.3">
      <c r="A3351" s="177" t="s">
        <v>770</v>
      </c>
      <c r="B3351" s="178">
        <v>44285</v>
      </c>
      <c r="C3351" s="179">
        <v>10500</v>
      </c>
      <c r="D3351" s="88" t="s">
        <v>2862</v>
      </c>
      <c r="E3351" s="184" cm="1">
        <f t="array" ref="E3351">_xlfn.IFS($D3351=$O$5,C3351*$P$5,$D3351=$O$6,$C3351*$P$6,$D3351="AZN",$C3351)</f>
        <v>10500</v>
      </c>
      <c r="F3351" s="183" cm="1">
        <f t="array" ref="F3351">_xlfn.IFS($D3351=$O$5,$C3351*$P$5*0.01,$D3351=$O$6,$C3351*$P$6*0.01,$D3351="AZN",$C3351*0.08)</f>
        <v>840</v>
      </c>
    </row>
    <row r="3352" spans="1:6" x14ac:dyDescent="0.3">
      <c r="A3352" s="177" t="s">
        <v>872</v>
      </c>
      <c r="B3352" s="178">
        <v>44409</v>
      </c>
      <c r="C3352" s="179">
        <v>2000</v>
      </c>
      <c r="D3352" s="88" t="s">
        <v>2864</v>
      </c>
      <c r="E3352" s="184" cm="1">
        <f t="array" ref="E3352">_xlfn.IFS($D3352=$O$5,C3352*$P$5,$D3352=$O$6,$C3352*$P$6,$D3352="AZN",$C3352)</f>
        <v>3633</v>
      </c>
      <c r="F3352" s="183" cm="1">
        <f t="array" ref="F3352">_xlfn.IFS($D3352=$O$5,$C3352*$P$5*0.01,$D3352=$O$6,$C3352*$P$6*0.01,$D3352="AZN",$C3352*0.08)</f>
        <v>36.33</v>
      </c>
    </row>
    <row r="3353" spans="1:6" x14ac:dyDescent="0.3">
      <c r="A3353" s="177" t="s">
        <v>901</v>
      </c>
      <c r="B3353" s="178">
        <v>44347</v>
      </c>
      <c r="C3353" s="179">
        <v>8000</v>
      </c>
      <c r="D3353" s="88" t="s">
        <v>2863</v>
      </c>
      <c r="E3353" s="184" cm="1">
        <f t="array" ref="E3353">_xlfn.IFS($D3353=$O$5,C3353*$P$5,$D3353=$O$6,$C3353*$P$6,$D3353="AZN",$C3353)</f>
        <v>13600</v>
      </c>
      <c r="F3353" s="183" cm="1">
        <f t="array" ref="F3353">_xlfn.IFS($D3353=$O$5,$C3353*$P$5*0.01,$D3353=$O$6,$C3353*$P$6*0.01,$D3353="AZN",$C3353*0.08)</f>
        <v>136</v>
      </c>
    </row>
    <row r="3354" spans="1:6" x14ac:dyDescent="0.3">
      <c r="A3354" s="177" t="s">
        <v>1763</v>
      </c>
      <c r="B3354" s="178">
        <v>44393</v>
      </c>
      <c r="C3354" s="179">
        <v>9500</v>
      </c>
      <c r="D3354" s="88" t="s">
        <v>2863</v>
      </c>
      <c r="E3354" s="184" cm="1">
        <f t="array" ref="E3354">_xlfn.IFS($D3354=$O$5,C3354*$P$5,$D3354=$O$6,$C3354*$P$6,$D3354="AZN",$C3354)</f>
        <v>16150</v>
      </c>
      <c r="F3354" s="183" cm="1">
        <f t="array" ref="F3354">_xlfn.IFS($D3354=$O$5,$C3354*$P$5*0.01,$D3354=$O$6,$C3354*$P$6*0.01,$D3354="AZN",$C3354*0.08)</f>
        <v>161.5</v>
      </c>
    </row>
    <row r="3355" spans="1:6" x14ac:dyDescent="0.3">
      <c r="A3355" s="177" t="s">
        <v>872</v>
      </c>
      <c r="B3355" s="178">
        <v>44617</v>
      </c>
      <c r="C3355" s="179">
        <v>7600</v>
      </c>
      <c r="D3355" s="88" t="s">
        <v>2864</v>
      </c>
      <c r="E3355" s="184" cm="1">
        <f t="array" ref="E3355">_xlfn.IFS($D3355=$O$5,C3355*$P$5,$D3355=$O$6,$C3355*$P$6,$D3355="AZN",$C3355)</f>
        <v>13805.4</v>
      </c>
      <c r="F3355" s="183" cm="1">
        <f t="array" ref="F3355">_xlfn.IFS($D3355=$O$5,$C3355*$P$5*0.01,$D3355=$O$6,$C3355*$P$6*0.01,$D3355="AZN",$C3355*0.08)</f>
        <v>138.054</v>
      </c>
    </row>
    <row r="3356" spans="1:6" x14ac:dyDescent="0.3">
      <c r="A3356" s="177" t="s">
        <v>1625</v>
      </c>
      <c r="B3356" s="178">
        <v>43868</v>
      </c>
      <c r="C3356" s="179">
        <v>9100</v>
      </c>
      <c r="D3356" s="88" t="s">
        <v>2863</v>
      </c>
      <c r="E3356" s="184" cm="1">
        <f t="array" ref="E3356">_xlfn.IFS($D3356=$O$5,C3356*$P$5,$D3356=$O$6,$C3356*$P$6,$D3356="AZN",$C3356)</f>
        <v>15470</v>
      </c>
      <c r="F3356" s="183" cm="1">
        <f t="array" ref="F3356">_xlfn.IFS($D3356=$O$5,$C3356*$P$5*0.01,$D3356=$O$6,$C3356*$P$6*0.01,$D3356="AZN",$C3356*0.08)</f>
        <v>154.70000000000002</v>
      </c>
    </row>
    <row r="3357" spans="1:6" x14ac:dyDescent="0.3">
      <c r="A3357" s="177" t="s">
        <v>1764</v>
      </c>
      <c r="B3357" s="178">
        <v>44258</v>
      </c>
      <c r="C3357" s="179">
        <v>12500</v>
      </c>
      <c r="D3357" s="88" t="s">
        <v>2862</v>
      </c>
      <c r="E3357" s="184" cm="1">
        <f t="array" ref="E3357">_xlfn.IFS($D3357=$O$5,C3357*$P$5,$D3357=$O$6,$C3357*$P$6,$D3357="AZN",$C3357)</f>
        <v>12500</v>
      </c>
      <c r="F3357" s="183" cm="1">
        <f t="array" ref="F3357">_xlfn.IFS($D3357=$O$5,$C3357*$P$5*0.01,$D3357=$O$6,$C3357*$P$6*0.01,$D3357="AZN",$C3357*0.08)</f>
        <v>1000</v>
      </c>
    </row>
    <row r="3358" spans="1:6" x14ac:dyDescent="0.3">
      <c r="A3358" s="177" t="s">
        <v>1325</v>
      </c>
      <c r="B3358" s="178">
        <v>44437</v>
      </c>
      <c r="C3358" s="179">
        <v>2700</v>
      </c>
      <c r="D3358" s="88" t="s">
        <v>2864</v>
      </c>
      <c r="E3358" s="184" cm="1">
        <f t="array" ref="E3358">_xlfn.IFS($D3358=$O$5,C3358*$P$5,$D3358=$O$6,$C3358*$P$6,$D3358="AZN",$C3358)</f>
        <v>4904.55</v>
      </c>
      <c r="F3358" s="183" cm="1">
        <f t="array" ref="F3358">_xlfn.IFS($D3358=$O$5,$C3358*$P$5*0.01,$D3358=$O$6,$C3358*$P$6*0.01,$D3358="AZN",$C3358*0.08)</f>
        <v>49.045500000000004</v>
      </c>
    </row>
    <row r="3359" spans="1:6" x14ac:dyDescent="0.3">
      <c r="A3359" s="177" t="s">
        <v>1269</v>
      </c>
      <c r="B3359" s="178">
        <v>44332</v>
      </c>
      <c r="C3359" s="179">
        <v>7900</v>
      </c>
      <c r="D3359" s="88" t="s">
        <v>2862</v>
      </c>
      <c r="E3359" s="184" cm="1">
        <f t="array" ref="E3359">_xlfn.IFS($D3359=$O$5,C3359*$P$5,$D3359=$O$6,$C3359*$P$6,$D3359="AZN",$C3359)</f>
        <v>7900</v>
      </c>
      <c r="F3359" s="183" cm="1">
        <f t="array" ref="F3359">_xlfn.IFS($D3359=$O$5,$C3359*$P$5*0.01,$D3359=$O$6,$C3359*$P$6*0.01,$D3359="AZN",$C3359*0.08)</f>
        <v>632</v>
      </c>
    </row>
    <row r="3360" spans="1:6" x14ac:dyDescent="0.3">
      <c r="A3360" s="177" t="s">
        <v>340</v>
      </c>
      <c r="B3360" s="178">
        <v>43998</v>
      </c>
      <c r="C3360" s="179">
        <v>12300</v>
      </c>
      <c r="D3360" s="88" t="s">
        <v>2863</v>
      </c>
      <c r="E3360" s="184" cm="1">
        <f t="array" ref="E3360">_xlfn.IFS($D3360=$O$5,C3360*$P$5,$D3360=$O$6,$C3360*$P$6,$D3360="AZN",$C3360)</f>
        <v>20910</v>
      </c>
      <c r="F3360" s="183" cm="1">
        <f t="array" ref="F3360">_xlfn.IFS($D3360=$O$5,$C3360*$P$5*0.01,$D3360=$O$6,$C3360*$P$6*0.01,$D3360="AZN",$C3360*0.08)</f>
        <v>209.1</v>
      </c>
    </row>
    <row r="3361" spans="1:6" x14ac:dyDescent="0.3">
      <c r="A3361" s="177" t="s">
        <v>556</v>
      </c>
      <c r="B3361" s="178">
        <v>44717</v>
      </c>
      <c r="C3361" s="179">
        <v>3500</v>
      </c>
      <c r="D3361" s="88" t="s">
        <v>2862</v>
      </c>
      <c r="E3361" s="184" cm="1">
        <f t="array" ref="E3361">_xlfn.IFS($D3361=$O$5,C3361*$P$5,$D3361=$O$6,$C3361*$P$6,$D3361="AZN",$C3361)</f>
        <v>3500</v>
      </c>
      <c r="F3361" s="183" cm="1">
        <f t="array" ref="F3361">_xlfn.IFS($D3361=$O$5,$C3361*$P$5*0.01,$D3361=$O$6,$C3361*$P$6*0.01,$D3361="AZN",$C3361*0.08)</f>
        <v>280</v>
      </c>
    </row>
    <row r="3362" spans="1:6" x14ac:dyDescent="0.3">
      <c r="A3362" s="177" t="s">
        <v>286</v>
      </c>
      <c r="B3362" s="178">
        <v>44259</v>
      </c>
      <c r="C3362" s="179">
        <v>1300</v>
      </c>
      <c r="D3362" s="88" t="s">
        <v>2864</v>
      </c>
      <c r="E3362" s="184" cm="1">
        <f t="array" ref="E3362">_xlfn.IFS($D3362=$O$5,C3362*$P$5,$D3362=$O$6,$C3362*$P$6,$D3362="AZN",$C3362)</f>
        <v>2361.4499999999998</v>
      </c>
      <c r="F3362" s="183" cm="1">
        <f t="array" ref="F3362">_xlfn.IFS($D3362=$O$5,$C3362*$P$5*0.01,$D3362=$O$6,$C3362*$P$6*0.01,$D3362="AZN",$C3362*0.08)</f>
        <v>23.6145</v>
      </c>
    </row>
    <row r="3363" spans="1:6" x14ac:dyDescent="0.3">
      <c r="A3363" s="177" t="s">
        <v>395</v>
      </c>
      <c r="B3363" s="178">
        <v>43970</v>
      </c>
      <c r="C3363" s="179">
        <v>1300</v>
      </c>
      <c r="D3363" s="88" t="s">
        <v>2862</v>
      </c>
      <c r="E3363" s="184" cm="1">
        <f t="array" ref="E3363">_xlfn.IFS($D3363=$O$5,C3363*$P$5,$D3363=$O$6,$C3363*$P$6,$D3363="AZN",$C3363)</f>
        <v>1300</v>
      </c>
      <c r="F3363" s="183" cm="1">
        <f t="array" ref="F3363">_xlfn.IFS($D3363=$O$5,$C3363*$P$5*0.01,$D3363=$O$6,$C3363*$P$6*0.01,$D3363="AZN",$C3363*0.08)</f>
        <v>104</v>
      </c>
    </row>
    <row r="3364" spans="1:6" x14ac:dyDescent="0.3">
      <c r="A3364" s="177" t="s">
        <v>1765</v>
      </c>
      <c r="B3364" s="178">
        <v>43576</v>
      </c>
      <c r="C3364" s="179">
        <v>1900</v>
      </c>
      <c r="D3364" s="88" t="s">
        <v>2864</v>
      </c>
      <c r="E3364" s="184" cm="1">
        <f t="array" ref="E3364">_xlfn.IFS($D3364=$O$5,C3364*$P$5,$D3364=$O$6,$C3364*$P$6,$D3364="AZN",$C3364)</f>
        <v>3451.35</v>
      </c>
      <c r="F3364" s="183" cm="1">
        <f t="array" ref="F3364">_xlfn.IFS($D3364=$O$5,$C3364*$P$5*0.01,$D3364=$O$6,$C3364*$P$6*0.01,$D3364="AZN",$C3364*0.08)</f>
        <v>34.513500000000001</v>
      </c>
    </row>
    <row r="3365" spans="1:6" x14ac:dyDescent="0.3">
      <c r="A3365" s="177" t="s">
        <v>630</v>
      </c>
      <c r="B3365" s="178">
        <v>44228</v>
      </c>
      <c r="C3365" s="179">
        <v>8500</v>
      </c>
      <c r="D3365" s="88" t="s">
        <v>2862</v>
      </c>
      <c r="E3365" s="184" cm="1">
        <f t="array" ref="E3365">_xlfn.IFS($D3365=$O$5,C3365*$P$5,$D3365=$O$6,$C3365*$P$6,$D3365="AZN",$C3365)</f>
        <v>8500</v>
      </c>
      <c r="F3365" s="183" cm="1">
        <f t="array" ref="F3365">_xlfn.IFS($D3365=$O$5,$C3365*$P$5*0.01,$D3365=$O$6,$C3365*$P$6*0.01,$D3365="AZN",$C3365*0.08)</f>
        <v>680</v>
      </c>
    </row>
    <row r="3366" spans="1:6" x14ac:dyDescent="0.3">
      <c r="A3366" s="177" t="s">
        <v>278</v>
      </c>
      <c r="B3366" s="178">
        <v>44548</v>
      </c>
      <c r="C3366" s="179">
        <v>1600</v>
      </c>
      <c r="D3366" s="88" t="s">
        <v>2864</v>
      </c>
      <c r="E3366" s="184" cm="1">
        <f t="array" ref="E3366">_xlfn.IFS($D3366=$O$5,C3366*$P$5,$D3366=$O$6,$C3366*$P$6,$D3366="AZN",$C3366)</f>
        <v>2906.4</v>
      </c>
      <c r="F3366" s="183" cm="1">
        <f t="array" ref="F3366">_xlfn.IFS($D3366=$O$5,$C3366*$P$5*0.01,$D3366=$O$6,$C3366*$P$6*0.01,$D3366="AZN",$C3366*0.08)</f>
        <v>29.064</v>
      </c>
    </row>
    <row r="3367" spans="1:6" x14ac:dyDescent="0.3">
      <c r="A3367" s="177" t="s">
        <v>1448</v>
      </c>
      <c r="B3367" s="178">
        <v>44742</v>
      </c>
      <c r="C3367" s="179">
        <v>11600</v>
      </c>
      <c r="D3367" s="88" t="s">
        <v>2863</v>
      </c>
      <c r="E3367" s="184" cm="1">
        <f t="array" ref="E3367">_xlfn.IFS($D3367=$O$5,C3367*$P$5,$D3367=$O$6,$C3367*$P$6,$D3367="AZN",$C3367)</f>
        <v>19720</v>
      </c>
      <c r="F3367" s="183" cm="1">
        <f t="array" ref="F3367">_xlfn.IFS($D3367=$O$5,$C3367*$P$5*0.01,$D3367=$O$6,$C3367*$P$6*0.01,$D3367="AZN",$C3367*0.08)</f>
        <v>197.20000000000002</v>
      </c>
    </row>
    <row r="3368" spans="1:6" x14ac:dyDescent="0.3">
      <c r="A3368" s="177" t="s">
        <v>1766</v>
      </c>
      <c r="B3368" s="178">
        <v>44463</v>
      </c>
      <c r="C3368" s="179">
        <v>2500</v>
      </c>
      <c r="D3368" s="88" t="s">
        <v>2862</v>
      </c>
      <c r="E3368" s="184" cm="1">
        <f t="array" ref="E3368">_xlfn.IFS($D3368=$O$5,C3368*$P$5,$D3368=$O$6,$C3368*$P$6,$D3368="AZN",$C3368)</f>
        <v>2500</v>
      </c>
      <c r="F3368" s="183" cm="1">
        <f t="array" ref="F3368">_xlfn.IFS($D3368=$O$5,$C3368*$P$5*0.01,$D3368=$O$6,$C3368*$P$6*0.01,$D3368="AZN",$C3368*0.08)</f>
        <v>200</v>
      </c>
    </row>
    <row r="3369" spans="1:6" x14ac:dyDescent="0.3">
      <c r="A3369" s="177" t="s">
        <v>1767</v>
      </c>
      <c r="B3369" s="178">
        <v>44714</v>
      </c>
      <c r="C3369" s="179">
        <v>8700</v>
      </c>
      <c r="D3369" s="88" t="s">
        <v>2863</v>
      </c>
      <c r="E3369" s="184" cm="1">
        <f t="array" ref="E3369">_xlfn.IFS($D3369=$O$5,C3369*$P$5,$D3369=$O$6,$C3369*$P$6,$D3369="AZN",$C3369)</f>
        <v>14790</v>
      </c>
      <c r="F3369" s="183" cm="1">
        <f t="array" ref="F3369">_xlfn.IFS($D3369=$O$5,$C3369*$P$5*0.01,$D3369=$O$6,$C3369*$P$6*0.01,$D3369="AZN",$C3369*0.08)</f>
        <v>147.9</v>
      </c>
    </row>
    <row r="3370" spans="1:6" x14ac:dyDescent="0.3">
      <c r="A3370" s="177" t="s">
        <v>1705</v>
      </c>
      <c r="B3370" s="178">
        <v>43890</v>
      </c>
      <c r="C3370" s="179">
        <v>11100</v>
      </c>
      <c r="D3370" s="88" t="s">
        <v>2863</v>
      </c>
      <c r="E3370" s="184" cm="1">
        <f t="array" ref="E3370">_xlfn.IFS($D3370=$O$5,C3370*$P$5,$D3370=$O$6,$C3370*$P$6,$D3370="AZN",$C3370)</f>
        <v>18870</v>
      </c>
      <c r="F3370" s="183" cm="1">
        <f t="array" ref="F3370">_xlfn.IFS($D3370=$O$5,$C3370*$P$5*0.01,$D3370=$O$6,$C3370*$P$6*0.01,$D3370="AZN",$C3370*0.08)</f>
        <v>188.70000000000002</v>
      </c>
    </row>
    <row r="3371" spans="1:6" x14ac:dyDescent="0.3">
      <c r="A3371" s="177" t="s">
        <v>434</v>
      </c>
      <c r="B3371" s="178">
        <v>43604</v>
      </c>
      <c r="C3371" s="179">
        <v>5500</v>
      </c>
      <c r="D3371" s="88" t="s">
        <v>2864</v>
      </c>
      <c r="E3371" s="184" cm="1">
        <f t="array" ref="E3371">_xlfn.IFS($D3371=$O$5,C3371*$P$5,$D3371=$O$6,$C3371*$P$6,$D3371="AZN",$C3371)</f>
        <v>9990.75</v>
      </c>
      <c r="F3371" s="183" cm="1">
        <f t="array" ref="F3371">_xlfn.IFS($D3371=$O$5,$C3371*$P$5*0.01,$D3371=$O$6,$C3371*$P$6*0.01,$D3371="AZN",$C3371*0.08)</f>
        <v>99.907499999999999</v>
      </c>
    </row>
    <row r="3372" spans="1:6" x14ac:dyDescent="0.3">
      <c r="A3372" s="177" t="s">
        <v>1352</v>
      </c>
      <c r="B3372" s="178">
        <v>44856</v>
      </c>
      <c r="C3372" s="179">
        <v>8700</v>
      </c>
      <c r="D3372" s="88" t="s">
        <v>2863</v>
      </c>
      <c r="E3372" s="184" cm="1">
        <f t="array" ref="E3372">_xlfn.IFS($D3372=$O$5,C3372*$P$5,$D3372=$O$6,$C3372*$P$6,$D3372="AZN",$C3372)</f>
        <v>14790</v>
      </c>
      <c r="F3372" s="183" cm="1">
        <f t="array" ref="F3372">_xlfn.IFS($D3372=$O$5,$C3372*$P$5*0.01,$D3372=$O$6,$C3372*$P$6*0.01,$D3372="AZN",$C3372*0.08)</f>
        <v>147.9</v>
      </c>
    </row>
    <row r="3373" spans="1:6" x14ac:dyDescent="0.3">
      <c r="A3373" s="177" t="s">
        <v>1467</v>
      </c>
      <c r="B3373" s="178">
        <v>44366</v>
      </c>
      <c r="C3373" s="179">
        <v>4300</v>
      </c>
      <c r="D3373" s="88" t="s">
        <v>2863</v>
      </c>
      <c r="E3373" s="184" cm="1">
        <f t="array" ref="E3373">_xlfn.IFS($D3373=$O$5,C3373*$P$5,$D3373=$O$6,$C3373*$P$6,$D3373="AZN",$C3373)</f>
        <v>7310</v>
      </c>
      <c r="F3373" s="183" cm="1">
        <f t="array" ref="F3373">_xlfn.IFS($D3373=$O$5,$C3373*$P$5*0.01,$D3373=$O$6,$C3373*$P$6*0.01,$D3373="AZN",$C3373*0.08)</f>
        <v>73.100000000000009</v>
      </c>
    </row>
    <row r="3374" spans="1:6" x14ac:dyDescent="0.3">
      <c r="A3374" s="177" t="s">
        <v>1683</v>
      </c>
      <c r="B3374" s="178">
        <v>44193</v>
      </c>
      <c r="C3374" s="179">
        <v>6200</v>
      </c>
      <c r="D3374" s="88" t="s">
        <v>2863</v>
      </c>
      <c r="E3374" s="184" cm="1">
        <f t="array" ref="E3374">_xlfn.IFS($D3374=$O$5,C3374*$P$5,$D3374=$O$6,$C3374*$P$6,$D3374="AZN",$C3374)</f>
        <v>10540</v>
      </c>
      <c r="F3374" s="183" cm="1">
        <f t="array" ref="F3374">_xlfn.IFS($D3374=$O$5,$C3374*$P$5*0.01,$D3374=$O$6,$C3374*$P$6*0.01,$D3374="AZN",$C3374*0.08)</f>
        <v>105.4</v>
      </c>
    </row>
    <row r="3375" spans="1:6" x14ac:dyDescent="0.3">
      <c r="A3375" s="177" t="s">
        <v>884</v>
      </c>
      <c r="B3375" s="178">
        <v>44374</v>
      </c>
      <c r="C3375" s="179">
        <v>8500</v>
      </c>
      <c r="D3375" s="88" t="s">
        <v>2862</v>
      </c>
      <c r="E3375" s="184" cm="1">
        <f t="array" ref="E3375">_xlfn.IFS($D3375=$O$5,C3375*$P$5,$D3375=$O$6,$C3375*$P$6,$D3375="AZN",$C3375)</f>
        <v>8500</v>
      </c>
      <c r="F3375" s="183" cm="1">
        <f t="array" ref="F3375">_xlfn.IFS($D3375=$O$5,$C3375*$P$5*0.01,$D3375=$O$6,$C3375*$P$6*0.01,$D3375="AZN",$C3375*0.08)</f>
        <v>680</v>
      </c>
    </row>
    <row r="3376" spans="1:6" x14ac:dyDescent="0.3">
      <c r="A3376" s="177" t="s">
        <v>1768</v>
      </c>
      <c r="B3376" s="178">
        <v>44768</v>
      </c>
      <c r="C3376" s="179">
        <v>2300</v>
      </c>
      <c r="D3376" s="88" t="s">
        <v>2864</v>
      </c>
      <c r="E3376" s="184" cm="1">
        <f t="array" ref="E3376">_xlfn.IFS($D3376=$O$5,C3376*$P$5,$D3376=$O$6,$C3376*$P$6,$D3376="AZN",$C3376)</f>
        <v>4177.95</v>
      </c>
      <c r="F3376" s="183" cm="1">
        <f t="array" ref="F3376">_xlfn.IFS($D3376=$O$5,$C3376*$P$5*0.01,$D3376=$O$6,$C3376*$P$6*0.01,$D3376="AZN",$C3376*0.08)</f>
        <v>41.779499999999999</v>
      </c>
    </row>
    <row r="3377" spans="1:6" x14ac:dyDescent="0.3">
      <c r="A3377" s="177" t="s">
        <v>1099</v>
      </c>
      <c r="B3377" s="178">
        <v>44573</v>
      </c>
      <c r="C3377" s="179">
        <v>12800</v>
      </c>
      <c r="D3377" s="88" t="s">
        <v>2863</v>
      </c>
      <c r="E3377" s="184" cm="1">
        <f t="array" ref="E3377">_xlfn.IFS($D3377=$O$5,C3377*$P$5,$D3377=$O$6,$C3377*$P$6,$D3377="AZN",$C3377)</f>
        <v>21760</v>
      </c>
      <c r="F3377" s="183" cm="1">
        <f t="array" ref="F3377">_xlfn.IFS($D3377=$O$5,$C3377*$P$5*0.01,$D3377=$O$6,$C3377*$P$6*0.01,$D3377="AZN",$C3377*0.08)</f>
        <v>217.6</v>
      </c>
    </row>
    <row r="3378" spans="1:6" x14ac:dyDescent="0.3">
      <c r="A3378" s="177" t="s">
        <v>1278</v>
      </c>
      <c r="B3378" s="178">
        <v>44147</v>
      </c>
      <c r="C3378" s="179">
        <v>4200</v>
      </c>
      <c r="D3378" s="88" t="s">
        <v>2862</v>
      </c>
      <c r="E3378" s="184" cm="1">
        <f t="array" ref="E3378">_xlfn.IFS($D3378=$O$5,C3378*$P$5,$D3378=$O$6,$C3378*$P$6,$D3378="AZN",$C3378)</f>
        <v>4200</v>
      </c>
      <c r="F3378" s="183" cm="1">
        <f t="array" ref="F3378">_xlfn.IFS($D3378=$O$5,$C3378*$P$5*0.01,$D3378=$O$6,$C3378*$P$6*0.01,$D3378="AZN",$C3378*0.08)</f>
        <v>336</v>
      </c>
    </row>
    <row r="3379" spans="1:6" x14ac:dyDescent="0.3">
      <c r="A3379" s="177" t="s">
        <v>288</v>
      </c>
      <c r="B3379" s="178">
        <v>44744</v>
      </c>
      <c r="C3379" s="179">
        <v>4100</v>
      </c>
      <c r="D3379" s="88" t="s">
        <v>2864</v>
      </c>
      <c r="E3379" s="184" cm="1">
        <f t="array" ref="E3379">_xlfn.IFS($D3379=$O$5,C3379*$P$5,$D3379=$O$6,$C3379*$P$6,$D3379="AZN",$C3379)</f>
        <v>7447.65</v>
      </c>
      <c r="F3379" s="183" cm="1">
        <f t="array" ref="F3379">_xlfn.IFS($D3379=$O$5,$C3379*$P$5*0.01,$D3379=$O$6,$C3379*$P$6*0.01,$D3379="AZN",$C3379*0.08)</f>
        <v>74.476500000000001</v>
      </c>
    </row>
    <row r="3380" spans="1:6" x14ac:dyDescent="0.3">
      <c r="A3380" s="177" t="s">
        <v>1665</v>
      </c>
      <c r="B3380" s="178">
        <v>44363</v>
      </c>
      <c r="C3380" s="179">
        <v>12700</v>
      </c>
      <c r="D3380" s="88" t="s">
        <v>2862</v>
      </c>
      <c r="E3380" s="184" cm="1">
        <f t="array" ref="E3380">_xlfn.IFS($D3380=$O$5,C3380*$P$5,$D3380=$O$6,$C3380*$P$6,$D3380="AZN",$C3380)</f>
        <v>12700</v>
      </c>
      <c r="F3380" s="183" cm="1">
        <f t="array" ref="F3380">_xlfn.IFS($D3380=$O$5,$C3380*$P$5*0.01,$D3380=$O$6,$C3380*$P$6*0.01,$D3380="AZN",$C3380*0.08)</f>
        <v>1016</v>
      </c>
    </row>
    <row r="3381" spans="1:6" x14ac:dyDescent="0.3">
      <c r="A3381" s="177" t="s">
        <v>168</v>
      </c>
      <c r="B3381" s="178">
        <v>44346</v>
      </c>
      <c r="C3381" s="179">
        <v>1000</v>
      </c>
      <c r="D3381" s="88" t="s">
        <v>2864</v>
      </c>
      <c r="E3381" s="184" cm="1">
        <f t="array" ref="E3381">_xlfn.IFS($D3381=$O$5,C3381*$P$5,$D3381=$O$6,$C3381*$P$6,$D3381="AZN",$C3381)</f>
        <v>1816.5</v>
      </c>
      <c r="F3381" s="183" cm="1">
        <f t="array" ref="F3381">_xlfn.IFS($D3381=$O$5,$C3381*$P$5*0.01,$D3381=$O$6,$C3381*$P$6*0.01,$D3381="AZN",$C3381*0.08)</f>
        <v>18.164999999999999</v>
      </c>
    </row>
    <row r="3382" spans="1:6" x14ac:dyDescent="0.3">
      <c r="A3382" s="177" t="s">
        <v>1535</v>
      </c>
      <c r="B3382" s="178">
        <v>44171</v>
      </c>
      <c r="C3382" s="179">
        <v>4800</v>
      </c>
      <c r="D3382" s="88" t="s">
        <v>2864</v>
      </c>
      <c r="E3382" s="184" cm="1">
        <f t="array" ref="E3382">_xlfn.IFS($D3382=$O$5,C3382*$P$5,$D3382=$O$6,$C3382*$P$6,$D3382="AZN",$C3382)</f>
        <v>8719.2000000000007</v>
      </c>
      <c r="F3382" s="183" cm="1">
        <f t="array" ref="F3382">_xlfn.IFS($D3382=$O$5,$C3382*$P$5*0.01,$D3382=$O$6,$C3382*$P$6*0.01,$D3382="AZN",$C3382*0.08)</f>
        <v>87.192000000000007</v>
      </c>
    </row>
    <row r="3383" spans="1:6" x14ac:dyDescent="0.3">
      <c r="A3383" s="177" t="s">
        <v>1063</v>
      </c>
      <c r="B3383" s="178">
        <v>44481</v>
      </c>
      <c r="C3383" s="179">
        <v>6100</v>
      </c>
      <c r="D3383" s="88" t="s">
        <v>2863</v>
      </c>
      <c r="E3383" s="184" cm="1">
        <f t="array" ref="E3383">_xlfn.IFS($D3383=$O$5,C3383*$P$5,$D3383=$O$6,$C3383*$P$6,$D3383="AZN",$C3383)</f>
        <v>10370</v>
      </c>
      <c r="F3383" s="183" cm="1">
        <f t="array" ref="F3383">_xlfn.IFS($D3383=$O$5,$C3383*$P$5*0.01,$D3383=$O$6,$C3383*$P$6*0.01,$D3383="AZN",$C3383*0.08)</f>
        <v>103.7</v>
      </c>
    </row>
    <row r="3384" spans="1:6" x14ac:dyDescent="0.3">
      <c r="A3384" s="177" t="s">
        <v>398</v>
      </c>
      <c r="B3384" s="178">
        <v>44185</v>
      </c>
      <c r="C3384" s="179">
        <v>6600</v>
      </c>
      <c r="D3384" s="88" t="s">
        <v>2862</v>
      </c>
      <c r="E3384" s="184" cm="1">
        <f t="array" ref="E3384">_xlfn.IFS($D3384=$O$5,C3384*$P$5,$D3384=$O$6,$C3384*$P$6,$D3384="AZN",$C3384)</f>
        <v>6600</v>
      </c>
      <c r="F3384" s="183" cm="1">
        <f t="array" ref="F3384">_xlfn.IFS($D3384=$O$5,$C3384*$P$5*0.01,$D3384=$O$6,$C3384*$P$6*0.01,$D3384="AZN",$C3384*0.08)</f>
        <v>528</v>
      </c>
    </row>
    <row r="3385" spans="1:6" x14ac:dyDescent="0.3">
      <c r="A3385" s="177" t="s">
        <v>1769</v>
      </c>
      <c r="B3385" s="178">
        <v>44702</v>
      </c>
      <c r="C3385" s="179">
        <v>3300</v>
      </c>
      <c r="D3385" s="88" t="s">
        <v>2864</v>
      </c>
      <c r="E3385" s="184" cm="1">
        <f t="array" ref="E3385">_xlfn.IFS($D3385=$O$5,C3385*$P$5,$D3385=$O$6,$C3385*$P$6,$D3385="AZN",$C3385)</f>
        <v>5994.45</v>
      </c>
      <c r="F3385" s="183" cm="1">
        <f t="array" ref="F3385">_xlfn.IFS($D3385=$O$5,$C3385*$P$5*0.01,$D3385=$O$6,$C3385*$P$6*0.01,$D3385="AZN",$C3385*0.08)</f>
        <v>59.944499999999998</v>
      </c>
    </row>
    <row r="3386" spans="1:6" x14ac:dyDescent="0.3">
      <c r="A3386" s="177" t="s">
        <v>1256</v>
      </c>
      <c r="B3386" s="178">
        <v>44310</v>
      </c>
      <c r="C3386" s="179">
        <v>8000</v>
      </c>
      <c r="D3386" s="88" t="s">
        <v>2862</v>
      </c>
      <c r="E3386" s="184" cm="1">
        <f t="array" ref="E3386">_xlfn.IFS($D3386=$O$5,C3386*$P$5,$D3386=$O$6,$C3386*$P$6,$D3386="AZN",$C3386)</f>
        <v>8000</v>
      </c>
      <c r="F3386" s="183" cm="1">
        <f t="array" ref="F3386">_xlfn.IFS($D3386=$O$5,$C3386*$P$5*0.01,$D3386=$O$6,$C3386*$P$6*0.01,$D3386="AZN",$C3386*0.08)</f>
        <v>640</v>
      </c>
    </row>
    <row r="3387" spans="1:6" x14ac:dyDescent="0.3">
      <c r="A3387" s="177" t="s">
        <v>1681</v>
      </c>
      <c r="B3387" s="178">
        <v>44405</v>
      </c>
      <c r="C3387" s="179">
        <v>4800</v>
      </c>
      <c r="D3387" s="88" t="s">
        <v>2864</v>
      </c>
      <c r="E3387" s="184" cm="1">
        <f t="array" ref="E3387">_xlfn.IFS($D3387=$O$5,C3387*$P$5,$D3387=$O$6,$C3387*$P$6,$D3387="AZN",$C3387)</f>
        <v>8719.2000000000007</v>
      </c>
      <c r="F3387" s="183" cm="1">
        <f t="array" ref="F3387">_xlfn.IFS($D3387=$O$5,$C3387*$P$5*0.01,$D3387=$O$6,$C3387*$P$6*0.01,$D3387="AZN",$C3387*0.08)</f>
        <v>87.192000000000007</v>
      </c>
    </row>
    <row r="3388" spans="1:6" x14ac:dyDescent="0.3">
      <c r="A3388" s="177" t="s">
        <v>1770</v>
      </c>
      <c r="B3388" s="178">
        <v>44179</v>
      </c>
      <c r="C3388" s="179">
        <v>12000</v>
      </c>
      <c r="D3388" s="88" t="s">
        <v>2864</v>
      </c>
      <c r="E3388" s="184" cm="1">
        <f t="array" ref="E3388">_xlfn.IFS($D3388=$O$5,C3388*$P$5,$D3388=$O$6,$C3388*$P$6,$D3388="AZN",$C3388)</f>
        <v>21798</v>
      </c>
      <c r="F3388" s="183" cm="1">
        <f t="array" ref="F3388">_xlfn.IFS($D3388=$O$5,$C3388*$P$5*0.01,$D3388=$O$6,$C3388*$P$6*0.01,$D3388="AZN",$C3388*0.08)</f>
        <v>217.98000000000002</v>
      </c>
    </row>
    <row r="3389" spans="1:6" x14ac:dyDescent="0.3">
      <c r="A3389" s="177" t="s">
        <v>1435</v>
      </c>
      <c r="B3389" s="178">
        <v>44348</v>
      </c>
      <c r="C3389" s="179">
        <v>10200</v>
      </c>
      <c r="D3389" s="88" t="s">
        <v>2863</v>
      </c>
      <c r="E3389" s="184" cm="1">
        <f t="array" ref="E3389">_xlfn.IFS($D3389=$O$5,C3389*$P$5,$D3389=$O$6,$C3389*$P$6,$D3389="AZN",$C3389)</f>
        <v>17340</v>
      </c>
      <c r="F3389" s="183" cm="1">
        <f t="array" ref="F3389">_xlfn.IFS($D3389=$O$5,$C3389*$P$5*0.01,$D3389=$O$6,$C3389*$P$6*0.01,$D3389="AZN",$C3389*0.08)</f>
        <v>173.4</v>
      </c>
    </row>
    <row r="3390" spans="1:6" x14ac:dyDescent="0.3">
      <c r="A3390" s="177" t="s">
        <v>850</v>
      </c>
      <c r="B3390" s="178">
        <v>43964</v>
      </c>
      <c r="C3390" s="179">
        <v>2900</v>
      </c>
      <c r="D3390" s="88" t="s">
        <v>2864</v>
      </c>
      <c r="E3390" s="184" cm="1">
        <f t="array" ref="E3390">_xlfn.IFS($D3390=$O$5,C3390*$P$5,$D3390=$O$6,$C3390*$P$6,$D3390="AZN",$C3390)</f>
        <v>5267.85</v>
      </c>
      <c r="F3390" s="183" cm="1">
        <f t="array" ref="F3390">_xlfn.IFS($D3390=$O$5,$C3390*$P$5*0.01,$D3390=$O$6,$C3390*$P$6*0.01,$D3390="AZN",$C3390*0.08)</f>
        <v>52.678500000000007</v>
      </c>
    </row>
    <row r="3391" spans="1:6" x14ac:dyDescent="0.3">
      <c r="A3391" s="177" t="s">
        <v>1166</v>
      </c>
      <c r="B3391" s="178">
        <v>44456</v>
      </c>
      <c r="C3391" s="179">
        <v>1000</v>
      </c>
      <c r="D3391" s="88" t="s">
        <v>2863</v>
      </c>
      <c r="E3391" s="184" cm="1">
        <f t="array" ref="E3391">_xlfn.IFS($D3391=$O$5,C3391*$P$5,$D3391=$O$6,$C3391*$P$6,$D3391="AZN",$C3391)</f>
        <v>1700</v>
      </c>
      <c r="F3391" s="183" cm="1">
        <f t="array" ref="F3391">_xlfn.IFS($D3391=$O$5,$C3391*$P$5*0.01,$D3391=$O$6,$C3391*$P$6*0.01,$D3391="AZN",$C3391*0.08)</f>
        <v>17</v>
      </c>
    </row>
    <row r="3392" spans="1:6" x14ac:dyDescent="0.3">
      <c r="A3392" s="177" t="s">
        <v>1202</v>
      </c>
      <c r="B3392" s="178">
        <v>44556</v>
      </c>
      <c r="C3392" s="179">
        <v>10700</v>
      </c>
      <c r="D3392" s="88" t="s">
        <v>2864</v>
      </c>
      <c r="E3392" s="184" cm="1">
        <f t="array" ref="E3392">_xlfn.IFS($D3392=$O$5,C3392*$P$5,$D3392=$O$6,$C3392*$P$6,$D3392="AZN",$C3392)</f>
        <v>19436.55</v>
      </c>
      <c r="F3392" s="183" cm="1">
        <f t="array" ref="F3392">_xlfn.IFS($D3392=$O$5,$C3392*$P$5*0.01,$D3392=$O$6,$C3392*$P$6*0.01,$D3392="AZN",$C3392*0.08)</f>
        <v>194.3655</v>
      </c>
    </row>
    <row r="3393" spans="1:6" x14ac:dyDescent="0.3">
      <c r="A3393" s="177" t="s">
        <v>1250</v>
      </c>
      <c r="B3393" s="178">
        <v>44625</v>
      </c>
      <c r="C3393" s="179">
        <v>8300</v>
      </c>
      <c r="D3393" s="88" t="s">
        <v>2864</v>
      </c>
      <c r="E3393" s="184" cm="1">
        <f t="array" ref="E3393">_xlfn.IFS($D3393=$O$5,C3393*$P$5,$D3393=$O$6,$C3393*$P$6,$D3393="AZN",$C3393)</f>
        <v>15076.95</v>
      </c>
      <c r="F3393" s="183" cm="1">
        <f t="array" ref="F3393">_xlfn.IFS($D3393=$O$5,$C3393*$P$5*0.01,$D3393=$O$6,$C3393*$P$6*0.01,$D3393="AZN",$C3393*0.08)</f>
        <v>150.76950000000002</v>
      </c>
    </row>
    <row r="3394" spans="1:6" x14ac:dyDescent="0.3">
      <c r="A3394" s="177" t="s">
        <v>596</v>
      </c>
      <c r="B3394" s="178">
        <v>44199</v>
      </c>
      <c r="C3394" s="179">
        <v>3100</v>
      </c>
      <c r="D3394" s="88" t="s">
        <v>2863</v>
      </c>
      <c r="E3394" s="184" cm="1">
        <f t="array" ref="E3394">_xlfn.IFS($D3394=$O$5,C3394*$P$5,$D3394=$O$6,$C3394*$P$6,$D3394="AZN",$C3394)</f>
        <v>5270</v>
      </c>
      <c r="F3394" s="183" cm="1">
        <f t="array" ref="F3394">_xlfn.IFS($D3394=$O$5,$C3394*$P$5*0.01,$D3394=$O$6,$C3394*$P$6*0.01,$D3394="AZN",$C3394*0.08)</f>
        <v>52.7</v>
      </c>
    </row>
    <row r="3395" spans="1:6" x14ac:dyDescent="0.3">
      <c r="A3395" s="177" t="s">
        <v>1263</v>
      </c>
      <c r="B3395" s="178">
        <v>44161</v>
      </c>
      <c r="C3395" s="179">
        <v>4700</v>
      </c>
      <c r="D3395" s="88" t="s">
        <v>2863</v>
      </c>
      <c r="E3395" s="184" cm="1">
        <f t="array" ref="E3395">_xlfn.IFS($D3395=$O$5,C3395*$P$5,$D3395=$O$6,$C3395*$P$6,$D3395="AZN",$C3395)</f>
        <v>7990</v>
      </c>
      <c r="F3395" s="183" cm="1">
        <f t="array" ref="F3395">_xlfn.IFS($D3395=$O$5,$C3395*$P$5*0.01,$D3395=$O$6,$C3395*$P$6*0.01,$D3395="AZN",$C3395*0.08)</f>
        <v>79.900000000000006</v>
      </c>
    </row>
    <row r="3396" spans="1:6" x14ac:dyDescent="0.3">
      <c r="A3396" s="177" t="s">
        <v>1564</v>
      </c>
      <c r="B3396" s="178">
        <v>44236</v>
      </c>
      <c r="C3396" s="179">
        <v>7300</v>
      </c>
      <c r="D3396" s="88" t="s">
        <v>2863</v>
      </c>
      <c r="E3396" s="184" cm="1">
        <f t="array" ref="E3396">_xlfn.IFS($D3396=$O$5,C3396*$P$5,$D3396=$O$6,$C3396*$P$6,$D3396="AZN",$C3396)</f>
        <v>12410</v>
      </c>
      <c r="F3396" s="183" cm="1">
        <f t="array" ref="F3396">_xlfn.IFS($D3396=$O$5,$C3396*$P$5*0.01,$D3396=$O$6,$C3396*$P$6*0.01,$D3396="AZN",$C3396*0.08)</f>
        <v>124.10000000000001</v>
      </c>
    </row>
    <row r="3397" spans="1:6" x14ac:dyDescent="0.3">
      <c r="A3397" s="177" t="s">
        <v>575</v>
      </c>
      <c r="B3397" s="178">
        <v>44211</v>
      </c>
      <c r="C3397" s="179">
        <v>3700</v>
      </c>
      <c r="D3397" s="88" t="s">
        <v>2863</v>
      </c>
      <c r="E3397" s="184" cm="1">
        <f t="array" ref="E3397">_xlfn.IFS($D3397=$O$5,C3397*$P$5,$D3397=$O$6,$C3397*$P$6,$D3397="AZN",$C3397)</f>
        <v>6290</v>
      </c>
      <c r="F3397" s="183" cm="1">
        <f t="array" ref="F3397">_xlfn.IFS($D3397=$O$5,$C3397*$P$5*0.01,$D3397=$O$6,$C3397*$P$6*0.01,$D3397="AZN",$C3397*0.08)</f>
        <v>62.9</v>
      </c>
    </row>
    <row r="3398" spans="1:6" x14ac:dyDescent="0.3">
      <c r="A3398" s="177" t="s">
        <v>1338</v>
      </c>
      <c r="B3398" s="178">
        <v>44295</v>
      </c>
      <c r="C3398" s="179">
        <v>2000</v>
      </c>
      <c r="D3398" s="88" t="s">
        <v>2863</v>
      </c>
      <c r="E3398" s="184" cm="1">
        <f t="array" ref="E3398">_xlfn.IFS($D3398=$O$5,C3398*$P$5,$D3398=$O$6,$C3398*$P$6,$D3398="AZN",$C3398)</f>
        <v>3400</v>
      </c>
      <c r="F3398" s="183" cm="1">
        <f t="array" ref="F3398">_xlfn.IFS($D3398=$O$5,$C3398*$P$5*0.01,$D3398=$O$6,$C3398*$P$6*0.01,$D3398="AZN",$C3398*0.08)</f>
        <v>34</v>
      </c>
    </row>
    <row r="3399" spans="1:6" x14ac:dyDescent="0.3">
      <c r="A3399" s="177" t="s">
        <v>1771</v>
      </c>
      <c r="B3399" s="178">
        <v>44329</v>
      </c>
      <c r="C3399" s="179">
        <v>11700</v>
      </c>
      <c r="D3399" s="88" t="s">
        <v>2862</v>
      </c>
      <c r="E3399" s="184" cm="1">
        <f t="array" ref="E3399">_xlfn.IFS($D3399=$O$5,C3399*$P$5,$D3399=$O$6,$C3399*$P$6,$D3399="AZN",$C3399)</f>
        <v>11700</v>
      </c>
      <c r="F3399" s="183" cm="1">
        <f t="array" ref="F3399">_xlfn.IFS($D3399=$O$5,$C3399*$P$5*0.01,$D3399=$O$6,$C3399*$P$6*0.01,$D3399="AZN",$C3399*0.08)</f>
        <v>936</v>
      </c>
    </row>
    <row r="3400" spans="1:6" x14ac:dyDescent="0.3">
      <c r="A3400" s="177" t="s">
        <v>630</v>
      </c>
      <c r="B3400" s="178">
        <v>44439</v>
      </c>
      <c r="C3400" s="179">
        <v>5200</v>
      </c>
      <c r="D3400" s="88" t="s">
        <v>2862</v>
      </c>
      <c r="E3400" s="184" cm="1">
        <f t="array" ref="E3400">_xlfn.IFS($D3400=$O$5,C3400*$P$5,$D3400=$O$6,$C3400*$P$6,$D3400="AZN",$C3400)</f>
        <v>5200</v>
      </c>
      <c r="F3400" s="183" cm="1">
        <f t="array" ref="F3400">_xlfn.IFS($D3400=$O$5,$C3400*$P$5*0.01,$D3400=$O$6,$C3400*$P$6*0.01,$D3400="AZN",$C3400*0.08)</f>
        <v>416</v>
      </c>
    </row>
    <row r="3401" spans="1:6" x14ac:dyDescent="0.3">
      <c r="A3401" s="177" t="s">
        <v>1772</v>
      </c>
      <c r="B3401" s="178">
        <v>44190</v>
      </c>
      <c r="C3401" s="179">
        <v>4500</v>
      </c>
      <c r="D3401" s="88" t="s">
        <v>2864</v>
      </c>
      <c r="E3401" s="184" cm="1">
        <f t="array" ref="E3401">_xlfn.IFS($D3401=$O$5,C3401*$P$5,$D3401=$O$6,$C3401*$P$6,$D3401="AZN",$C3401)</f>
        <v>8174.25</v>
      </c>
      <c r="F3401" s="183" cm="1">
        <f t="array" ref="F3401">_xlfn.IFS($D3401=$O$5,$C3401*$P$5*0.01,$D3401=$O$6,$C3401*$P$6*0.01,$D3401="AZN",$C3401*0.08)</f>
        <v>81.742500000000007</v>
      </c>
    </row>
    <row r="3402" spans="1:6" x14ac:dyDescent="0.3">
      <c r="A3402" s="177" t="s">
        <v>293</v>
      </c>
      <c r="B3402" s="178">
        <v>44178</v>
      </c>
      <c r="C3402" s="179">
        <v>11700</v>
      </c>
      <c r="D3402" s="88" t="s">
        <v>2862</v>
      </c>
      <c r="E3402" s="184" cm="1">
        <f t="array" ref="E3402">_xlfn.IFS($D3402=$O$5,C3402*$P$5,$D3402=$O$6,$C3402*$P$6,$D3402="AZN",$C3402)</f>
        <v>11700</v>
      </c>
      <c r="F3402" s="183" cm="1">
        <f t="array" ref="F3402">_xlfn.IFS($D3402=$O$5,$C3402*$P$5*0.01,$D3402=$O$6,$C3402*$P$6*0.01,$D3402="AZN",$C3402*0.08)</f>
        <v>936</v>
      </c>
    </row>
    <row r="3403" spans="1:6" x14ac:dyDescent="0.3">
      <c r="A3403" s="177" t="s">
        <v>918</v>
      </c>
      <c r="B3403" s="178">
        <v>44789</v>
      </c>
      <c r="C3403" s="179">
        <v>3100</v>
      </c>
      <c r="D3403" s="88" t="s">
        <v>2862</v>
      </c>
      <c r="E3403" s="184" cm="1">
        <f t="array" ref="E3403">_xlfn.IFS($D3403=$O$5,C3403*$P$5,$D3403=$O$6,$C3403*$P$6,$D3403="AZN",$C3403)</f>
        <v>3100</v>
      </c>
      <c r="F3403" s="183" cm="1">
        <f t="array" ref="F3403">_xlfn.IFS($D3403=$O$5,$C3403*$P$5*0.01,$D3403=$O$6,$C3403*$P$6*0.01,$D3403="AZN",$C3403*0.08)</f>
        <v>248</v>
      </c>
    </row>
    <row r="3404" spans="1:6" x14ac:dyDescent="0.3">
      <c r="A3404" s="177" t="s">
        <v>1446</v>
      </c>
      <c r="B3404" s="178">
        <v>44125</v>
      </c>
      <c r="C3404" s="179">
        <v>6500</v>
      </c>
      <c r="D3404" s="88" t="s">
        <v>2864</v>
      </c>
      <c r="E3404" s="184" cm="1">
        <f t="array" ref="E3404">_xlfn.IFS($D3404=$O$5,C3404*$P$5,$D3404=$O$6,$C3404*$P$6,$D3404="AZN",$C3404)</f>
        <v>11807.25</v>
      </c>
      <c r="F3404" s="183" cm="1">
        <f t="array" ref="F3404">_xlfn.IFS($D3404=$O$5,$C3404*$P$5*0.01,$D3404=$O$6,$C3404*$P$6*0.01,$D3404="AZN",$C3404*0.08)</f>
        <v>118.07250000000001</v>
      </c>
    </row>
    <row r="3405" spans="1:6" x14ac:dyDescent="0.3">
      <c r="A3405" s="177" t="s">
        <v>1443</v>
      </c>
      <c r="B3405" s="178">
        <v>44275</v>
      </c>
      <c r="C3405" s="179">
        <v>6300</v>
      </c>
      <c r="D3405" s="88" t="s">
        <v>2862</v>
      </c>
      <c r="E3405" s="184" cm="1">
        <f t="array" ref="E3405">_xlfn.IFS($D3405=$O$5,C3405*$P$5,$D3405=$O$6,$C3405*$P$6,$D3405="AZN",$C3405)</f>
        <v>6300</v>
      </c>
      <c r="F3405" s="183" cm="1">
        <f t="array" ref="F3405">_xlfn.IFS($D3405=$O$5,$C3405*$P$5*0.01,$D3405=$O$6,$C3405*$P$6*0.01,$D3405="AZN",$C3405*0.08)</f>
        <v>504</v>
      </c>
    </row>
    <row r="3406" spans="1:6" x14ac:dyDescent="0.3">
      <c r="A3406" s="177" t="s">
        <v>1663</v>
      </c>
      <c r="B3406" s="178">
        <v>43916</v>
      </c>
      <c r="C3406" s="179">
        <v>4100</v>
      </c>
      <c r="D3406" s="88" t="s">
        <v>2864</v>
      </c>
      <c r="E3406" s="184" cm="1">
        <f t="array" ref="E3406">_xlfn.IFS($D3406=$O$5,C3406*$P$5,$D3406=$O$6,$C3406*$P$6,$D3406="AZN",$C3406)</f>
        <v>7447.65</v>
      </c>
      <c r="F3406" s="183" cm="1">
        <f t="array" ref="F3406">_xlfn.IFS($D3406=$O$5,$C3406*$P$5*0.01,$D3406=$O$6,$C3406*$P$6*0.01,$D3406="AZN",$C3406*0.08)</f>
        <v>74.476500000000001</v>
      </c>
    </row>
    <row r="3407" spans="1:6" x14ac:dyDescent="0.3">
      <c r="A3407" s="177" t="s">
        <v>1773</v>
      </c>
      <c r="B3407" s="178">
        <v>43895</v>
      </c>
      <c r="C3407" s="179">
        <v>10200</v>
      </c>
      <c r="D3407" s="88" t="s">
        <v>2862</v>
      </c>
      <c r="E3407" s="184" cm="1">
        <f t="array" ref="E3407">_xlfn.IFS($D3407=$O$5,C3407*$P$5,$D3407=$O$6,$C3407*$P$6,$D3407="AZN",$C3407)</f>
        <v>10200</v>
      </c>
      <c r="F3407" s="183" cm="1">
        <f t="array" ref="F3407">_xlfn.IFS($D3407=$O$5,$C3407*$P$5*0.01,$D3407=$O$6,$C3407*$P$6*0.01,$D3407="AZN",$C3407*0.08)</f>
        <v>816</v>
      </c>
    </row>
    <row r="3408" spans="1:6" x14ac:dyDescent="0.3">
      <c r="A3408" s="177" t="s">
        <v>1334</v>
      </c>
      <c r="B3408" s="178">
        <v>43820</v>
      </c>
      <c r="C3408" s="179">
        <v>8500</v>
      </c>
      <c r="D3408" s="88" t="s">
        <v>2862</v>
      </c>
      <c r="E3408" s="184" cm="1">
        <f t="array" ref="E3408">_xlfn.IFS($D3408=$O$5,C3408*$P$5,$D3408=$O$6,$C3408*$P$6,$D3408="AZN",$C3408)</f>
        <v>8500</v>
      </c>
      <c r="F3408" s="183" cm="1">
        <f t="array" ref="F3408">_xlfn.IFS($D3408=$O$5,$C3408*$P$5*0.01,$D3408=$O$6,$C3408*$P$6*0.01,$D3408="AZN",$C3408*0.08)</f>
        <v>680</v>
      </c>
    </row>
    <row r="3409" spans="1:6" x14ac:dyDescent="0.3">
      <c r="A3409" s="177" t="s">
        <v>1110</v>
      </c>
      <c r="B3409" s="178">
        <v>44503</v>
      </c>
      <c r="C3409" s="179">
        <v>10800</v>
      </c>
      <c r="D3409" s="88" t="s">
        <v>2863</v>
      </c>
      <c r="E3409" s="184" cm="1">
        <f t="array" ref="E3409">_xlfn.IFS($D3409=$O$5,C3409*$P$5,$D3409=$O$6,$C3409*$P$6,$D3409="AZN",$C3409)</f>
        <v>18360</v>
      </c>
      <c r="F3409" s="183" cm="1">
        <f t="array" ref="F3409">_xlfn.IFS($D3409=$O$5,$C3409*$P$5*0.01,$D3409=$O$6,$C3409*$P$6*0.01,$D3409="AZN",$C3409*0.08)</f>
        <v>183.6</v>
      </c>
    </row>
    <row r="3410" spans="1:6" x14ac:dyDescent="0.3">
      <c r="A3410" s="177" t="s">
        <v>1774</v>
      </c>
      <c r="B3410" s="178">
        <v>44163</v>
      </c>
      <c r="C3410" s="179">
        <v>9000</v>
      </c>
      <c r="D3410" s="88" t="s">
        <v>2862</v>
      </c>
      <c r="E3410" s="184" cm="1">
        <f t="array" ref="E3410">_xlfn.IFS($D3410=$O$5,C3410*$P$5,$D3410=$O$6,$C3410*$P$6,$D3410="AZN",$C3410)</f>
        <v>9000</v>
      </c>
      <c r="F3410" s="183" cm="1">
        <f t="array" ref="F3410">_xlfn.IFS($D3410=$O$5,$C3410*$P$5*0.01,$D3410=$O$6,$C3410*$P$6*0.01,$D3410="AZN",$C3410*0.08)</f>
        <v>720</v>
      </c>
    </row>
    <row r="3411" spans="1:6" x14ac:dyDescent="0.3">
      <c r="A3411" s="177" t="s">
        <v>1448</v>
      </c>
      <c r="B3411" s="178">
        <v>44141</v>
      </c>
      <c r="C3411" s="179">
        <v>4600</v>
      </c>
      <c r="D3411" s="88" t="s">
        <v>2863</v>
      </c>
      <c r="E3411" s="184" cm="1">
        <f t="array" ref="E3411">_xlfn.IFS($D3411=$O$5,C3411*$P$5,$D3411=$O$6,$C3411*$P$6,$D3411="AZN",$C3411)</f>
        <v>7820</v>
      </c>
      <c r="F3411" s="183" cm="1">
        <f t="array" ref="F3411">_xlfn.IFS($D3411=$O$5,$C3411*$P$5*0.01,$D3411=$O$6,$C3411*$P$6*0.01,$D3411="AZN",$C3411*0.08)</f>
        <v>78.2</v>
      </c>
    </row>
    <row r="3412" spans="1:6" x14ac:dyDescent="0.3">
      <c r="A3412" s="177" t="s">
        <v>1426</v>
      </c>
      <c r="B3412" s="178">
        <v>43780</v>
      </c>
      <c r="C3412" s="179">
        <v>1700</v>
      </c>
      <c r="D3412" s="88" t="s">
        <v>2863</v>
      </c>
      <c r="E3412" s="184" cm="1">
        <f t="array" ref="E3412">_xlfn.IFS($D3412=$O$5,C3412*$P$5,$D3412=$O$6,$C3412*$P$6,$D3412="AZN",$C3412)</f>
        <v>2890</v>
      </c>
      <c r="F3412" s="183" cm="1">
        <f t="array" ref="F3412">_xlfn.IFS($D3412=$O$5,$C3412*$P$5*0.01,$D3412=$O$6,$C3412*$P$6*0.01,$D3412="AZN",$C3412*0.08)</f>
        <v>28.900000000000002</v>
      </c>
    </row>
    <row r="3413" spans="1:6" x14ac:dyDescent="0.3">
      <c r="A3413" s="177" t="s">
        <v>1201</v>
      </c>
      <c r="B3413" s="178">
        <v>44328</v>
      </c>
      <c r="C3413" s="179">
        <v>7300</v>
      </c>
      <c r="D3413" s="88" t="s">
        <v>2864</v>
      </c>
      <c r="E3413" s="184" cm="1">
        <f t="array" ref="E3413">_xlfn.IFS($D3413=$O$5,C3413*$P$5,$D3413=$O$6,$C3413*$P$6,$D3413="AZN",$C3413)</f>
        <v>13260.45</v>
      </c>
      <c r="F3413" s="183" cm="1">
        <f t="array" ref="F3413">_xlfn.IFS($D3413=$O$5,$C3413*$P$5*0.01,$D3413=$O$6,$C3413*$P$6*0.01,$D3413="AZN",$C3413*0.08)</f>
        <v>132.6045</v>
      </c>
    </row>
    <row r="3414" spans="1:6" x14ac:dyDescent="0.3">
      <c r="A3414" s="177" t="s">
        <v>1511</v>
      </c>
      <c r="B3414" s="178">
        <v>44425</v>
      </c>
      <c r="C3414" s="179">
        <v>9200</v>
      </c>
      <c r="D3414" s="88" t="s">
        <v>2863</v>
      </c>
      <c r="E3414" s="184" cm="1">
        <f t="array" ref="E3414">_xlfn.IFS($D3414=$O$5,C3414*$P$5,$D3414=$O$6,$C3414*$P$6,$D3414="AZN",$C3414)</f>
        <v>15640</v>
      </c>
      <c r="F3414" s="183" cm="1">
        <f t="array" ref="F3414">_xlfn.IFS($D3414=$O$5,$C3414*$P$5*0.01,$D3414=$O$6,$C3414*$P$6*0.01,$D3414="AZN",$C3414*0.08)</f>
        <v>156.4</v>
      </c>
    </row>
    <row r="3415" spans="1:6" x14ac:dyDescent="0.3">
      <c r="A3415" s="177" t="s">
        <v>1200</v>
      </c>
      <c r="B3415" s="178">
        <v>44283</v>
      </c>
      <c r="C3415" s="179">
        <v>12500</v>
      </c>
      <c r="D3415" s="88" t="s">
        <v>2864</v>
      </c>
      <c r="E3415" s="184" cm="1">
        <f t="array" ref="E3415">_xlfn.IFS($D3415=$O$5,C3415*$P$5,$D3415=$O$6,$C3415*$P$6,$D3415="AZN",$C3415)</f>
        <v>22706.25</v>
      </c>
      <c r="F3415" s="183" cm="1">
        <f t="array" ref="F3415">_xlfn.IFS($D3415=$O$5,$C3415*$P$5*0.01,$D3415=$O$6,$C3415*$P$6*0.01,$D3415="AZN",$C3415*0.08)</f>
        <v>227.0625</v>
      </c>
    </row>
    <row r="3416" spans="1:6" x14ac:dyDescent="0.3">
      <c r="A3416" s="177" t="s">
        <v>475</v>
      </c>
      <c r="B3416" s="178">
        <v>44198</v>
      </c>
      <c r="C3416" s="179">
        <v>12200</v>
      </c>
      <c r="D3416" s="88" t="s">
        <v>2862</v>
      </c>
      <c r="E3416" s="184" cm="1">
        <f t="array" ref="E3416">_xlfn.IFS($D3416=$O$5,C3416*$P$5,$D3416=$O$6,$C3416*$P$6,$D3416="AZN",$C3416)</f>
        <v>12200</v>
      </c>
      <c r="F3416" s="183" cm="1">
        <f t="array" ref="F3416">_xlfn.IFS($D3416=$O$5,$C3416*$P$5*0.01,$D3416=$O$6,$C3416*$P$6*0.01,$D3416="AZN",$C3416*0.08)</f>
        <v>976</v>
      </c>
    </row>
    <row r="3417" spans="1:6" x14ac:dyDescent="0.3">
      <c r="A3417" s="177" t="s">
        <v>1397</v>
      </c>
      <c r="B3417" s="178">
        <v>43757</v>
      </c>
      <c r="C3417" s="179">
        <v>9500</v>
      </c>
      <c r="D3417" s="88" t="s">
        <v>2864</v>
      </c>
      <c r="E3417" s="184" cm="1">
        <f t="array" ref="E3417">_xlfn.IFS($D3417=$O$5,C3417*$P$5,$D3417=$O$6,$C3417*$P$6,$D3417="AZN",$C3417)</f>
        <v>17256.75</v>
      </c>
      <c r="F3417" s="183" cm="1">
        <f t="array" ref="F3417">_xlfn.IFS($D3417=$O$5,$C3417*$P$5*0.01,$D3417=$O$6,$C3417*$P$6*0.01,$D3417="AZN",$C3417*0.08)</f>
        <v>172.5675</v>
      </c>
    </row>
    <row r="3418" spans="1:6" x14ac:dyDescent="0.3">
      <c r="A3418" s="177" t="s">
        <v>1775</v>
      </c>
      <c r="B3418" s="178">
        <v>44476</v>
      </c>
      <c r="C3418" s="179">
        <v>6600</v>
      </c>
      <c r="D3418" s="88" t="s">
        <v>2864</v>
      </c>
      <c r="E3418" s="184" cm="1">
        <f t="array" ref="E3418">_xlfn.IFS($D3418=$O$5,C3418*$P$5,$D3418=$O$6,$C3418*$P$6,$D3418="AZN",$C3418)</f>
        <v>11988.9</v>
      </c>
      <c r="F3418" s="183" cm="1">
        <f t="array" ref="F3418">_xlfn.IFS($D3418=$O$5,$C3418*$P$5*0.01,$D3418=$O$6,$C3418*$P$6*0.01,$D3418="AZN",$C3418*0.08)</f>
        <v>119.889</v>
      </c>
    </row>
    <row r="3419" spans="1:6" x14ac:dyDescent="0.3">
      <c r="A3419" s="177" t="s">
        <v>1749</v>
      </c>
      <c r="B3419" s="178">
        <v>44506</v>
      </c>
      <c r="C3419" s="179">
        <v>9700</v>
      </c>
      <c r="D3419" s="88" t="s">
        <v>2863</v>
      </c>
      <c r="E3419" s="184" cm="1">
        <f t="array" ref="E3419">_xlfn.IFS($D3419=$O$5,C3419*$P$5,$D3419=$O$6,$C3419*$P$6,$D3419="AZN",$C3419)</f>
        <v>16490</v>
      </c>
      <c r="F3419" s="183" cm="1">
        <f t="array" ref="F3419">_xlfn.IFS($D3419=$O$5,$C3419*$P$5*0.01,$D3419=$O$6,$C3419*$P$6*0.01,$D3419="AZN",$C3419*0.08)</f>
        <v>164.9</v>
      </c>
    </row>
    <row r="3420" spans="1:6" x14ac:dyDescent="0.3">
      <c r="A3420" s="177" t="s">
        <v>698</v>
      </c>
      <c r="B3420" s="178">
        <v>44330</v>
      </c>
      <c r="C3420" s="179">
        <v>3200</v>
      </c>
      <c r="D3420" s="88" t="s">
        <v>2864</v>
      </c>
      <c r="E3420" s="184" cm="1">
        <f t="array" ref="E3420">_xlfn.IFS($D3420=$O$5,C3420*$P$5,$D3420=$O$6,$C3420*$P$6,$D3420="AZN",$C3420)</f>
        <v>5812.8</v>
      </c>
      <c r="F3420" s="183" cm="1">
        <f t="array" ref="F3420">_xlfn.IFS($D3420=$O$5,$C3420*$P$5*0.01,$D3420=$O$6,$C3420*$P$6*0.01,$D3420="AZN",$C3420*0.08)</f>
        <v>58.128</v>
      </c>
    </row>
    <row r="3421" spans="1:6" x14ac:dyDescent="0.3">
      <c r="A3421" s="177" t="s">
        <v>1130</v>
      </c>
      <c r="B3421" s="178">
        <v>44275</v>
      </c>
      <c r="C3421" s="179">
        <v>7600</v>
      </c>
      <c r="D3421" s="88" t="s">
        <v>2864</v>
      </c>
      <c r="E3421" s="184" cm="1">
        <f t="array" ref="E3421">_xlfn.IFS($D3421=$O$5,C3421*$P$5,$D3421=$O$6,$C3421*$P$6,$D3421="AZN",$C3421)</f>
        <v>13805.4</v>
      </c>
      <c r="F3421" s="183" cm="1">
        <f t="array" ref="F3421">_xlfn.IFS($D3421=$O$5,$C3421*$P$5*0.01,$D3421=$O$6,$C3421*$P$6*0.01,$D3421="AZN",$C3421*0.08)</f>
        <v>138.054</v>
      </c>
    </row>
    <row r="3422" spans="1:6" x14ac:dyDescent="0.3">
      <c r="A3422" s="177" t="s">
        <v>1604</v>
      </c>
      <c r="B3422" s="178">
        <v>44488</v>
      </c>
      <c r="C3422" s="179">
        <v>12700</v>
      </c>
      <c r="D3422" s="88" t="s">
        <v>2862</v>
      </c>
      <c r="E3422" s="184" cm="1">
        <f t="array" ref="E3422">_xlfn.IFS($D3422=$O$5,C3422*$P$5,$D3422=$O$6,$C3422*$P$6,$D3422="AZN",$C3422)</f>
        <v>12700</v>
      </c>
      <c r="F3422" s="183" cm="1">
        <f t="array" ref="F3422">_xlfn.IFS($D3422=$O$5,$C3422*$P$5*0.01,$D3422=$O$6,$C3422*$P$6*0.01,$D3422="AZN",$C3422*0.08)</f>
        <v>1016</v>
      </c>
    </row>
    <row r="3423" spans="1:6" x14ac:dyDescent="0.3">
      <c r="A3423" s="177" t="s">
        <v>1776</v>
      </c>
      <c r="B3423" s="178">
        <v>43605</v>
      </c>
      <c r="C3423" s="179">
        <v>4300</v>
      </c>
      <c r="D3423" s="88" t="s">
        <v>2863</v>
      </c>
      <c r="E3423" s="184" cm="1">
        <f t="array" ref="E3423">_xlfn.IFS($D3423=$O$5,C3423*$P$5,$D3423=$O$6,$C3423*$P$6,$D3423="AZN",$C3423)</f>
        <v>7310</v>
      </c>
      <c r="F3423" s="183" cm="1">
        <f t="array" ref="F3423">_xlfn.IFS($D3423=$O$5,$C3423*$P$5*0.01,$D3423=$O$6,$C3423*$P$6*0.01,$D3423="AZN",$C3423*0.08)</f>
        <v>73.100000000000009</v>
      </c>
    </row>
    <row r="3424" spans="1:6" x14ac:dyDescent="0.3">
      <c r="A3424" s="177" t="s">
        <v>1227</v>
      </c>
      <c r="B3424" s="178">
        <v>44618</v>
      </c>
      <c r="C3424" s="179">
        <v>10700</v>
      </c>
      <c r="D3424" s="88" t="s">
        <v>2862</v>
      </c>
      <c r="E3424" s="184" cm="1">
        <f t="array" ref="E3424">_xlfn.IFS($D3424=$O$5,C3424*$P$5,$D3424=$O$6,$C3424*$P$6,$D3424="AZN",$C3424)</f>
        <v>10700</v>
      </c>
      <c r="F3424" s="183" cm="1">
        <f t="array" ref="F3424">_xlfn.IFS($D3424=$O$5,$C3424*$P$5*0.01,$D3424=$O$6,$C3424*$P$6*0.01,$D3424="AZN",$C3424*0.08)</f>
        <v>856</v>
      </c>
    </row>
    <row r="3425" spans="1:6" x14ac:dyDescent="0.3">
      <c r="A3425" s="177" t="s">
        <v>825</v>
      </c>
      <c r="B3425" s="178">
        <v>44280</v>
      </c>
      <c r="C3425" s="179">
        <v>11300</v>
      </c>
      <c r="D3425" s="88" t="s">
        <v>2862</v>
      </c>
      <c r="E3425" s="184" cm="1">
        <f t="array" ref="E3425">_xlfn.IFS($D3425=$O$5,C3425*$P$5,$D3425=$O$6,$C3425*$P$6,$D3425="AZN",$C3425)</f>
        <v>11300</v>
      </c>
      <c r="F3425" s="183" cm="1">
        <f t="array" ref="F3425">_xlfn.IFS($D3425=$O$5,$C3425*$P$5*0.01,$D3425=$O$6,$C3425*$P$6*0.01,$D3425="AZN",$C3425*0.08)</f>
        <v>904</v>
      </c>
    </row>
    <row r="3426" spans="1:6" x14ac:dyDescent="0.3">
      <c r="A3426" s="177" t="s">
        <v>1430</v>
      </c>
      <c r="B3426" s="178">
        <v>44097</v>
      </c>
      <c r="C3426" s="179">
        <v>5900</v>
      </c>
      <c r="D3426" s="88" t="s">
        <v>2864</v>
      </c>
      <c r="E3426" s="184" cm="1">
        <f t="array" ref="E3426">_xlfn.IFS($D3426=$O$5,C3426*$P$5,$D3426=$O$6,$C3426*$P$6,$D3426="AZN",$C3426)</f>
        <v>10717.35</v>
      </c>
      <c r="F3426" s="183" cm="1">
        <f t="array" ref="F3426">_xlfn.IFS($D3426=$O$5,$C3426*$P$5*0.01,$D3426=$O$6,$C3426*$P$6*0.01,$D3426="AZN",$C3426*0.08)</f>
        <v>107.1735</v>
      </c>
    </row>
    <row r="3427" spans="1:6" x14ac:dyDescent="0.3">
      <c r="A3427" s="177" t="s">
        <v>1650</v>
      </c>
      <c r="B3427" s="178">
        <v>44056</v>
      </c>
      <c r="C3427" s="179">
        <v>6100</v>
      </c>
      <c r="D3427" s="88" t="s">
        <v>2862</v>
      </c>
      <c r="E3427" s="184" cm="1">
        <f t="array" ref="E3427">_xlfn.IFS($D3427=$O$5,C3427*$P$5,$D3427=$O$6,$C3427*$P$6,$D3427="AZN",$C3427)</f>
        <v>6100</v>
      </c>
      <c r="F3427" s="183" cm="1">
        <f t="array" ref="F3427">_xlfn.IFS($D3427=$O$5,$C3427*$P$5*0.01,$D3427=$O$6,$C3427*$P$6*0.01,$D3427="AZN",$C3427*0.08)</f>
        <v>488</v>
      </c>
    </row>
    <row r="3428" spans="1:6" x14ac:dyDescent="0.3">
      <c r="A3428" s="177" t="s">
        <v>1777</v>
      </c>
      <c r="B3428" s="178">
        <v>44117</v>
      </c>
      <c r="C3428" s="179">
        <v>5900</v>
      </c>
      <c r="D3428" s="88" t="s">
        <v>2862</v>
      </c>
      <c r="E3428" s="184" cm="1">
        <f t="array" ref="E3428">_xlfn.IFS($D3428=$O$5,C3428*$P$5,$D3428=$O$6,$C3428*$P$6,$D3428="AZN",$C3428)</f>
        <v>5900</v>
      </c>
      <c r="F3428" s="183" cm="1">
        <f t="array" ref="F3428">_xlfn.IFS($D3428=$O$5,$C3428*$P$5*0.01,$D3428=$O$6,$C3428*$P$6*0.01,$D3428="AZN",$C3428*0.08)</f>
        <v>472</v>
      </c>
    </row>
    <row r="3429" spans="1:6" x14ac:dyDescent="0.3">
      <c r="A3429" s="177" t="s">
        <v>347</v>
      </c>
      <c r="B3429" s="178">
        <v>44292</v>
      </c>
      <c r="C3429" s="179">
        <v>3800</v>
      </c>
      <c r="D3429" s="88" t="s">
        <v>2862</v>
      </c>
      <c r="E3429" s="184" cm="1">
        <f t="array" ref="E3429">_xlfn.IFS($D3429=$O$5,C3429*$P$5,$D3429=$O$6,$C3429*$P$6,$D3429="AZN",$C3429)</f>
        <v>3800</v>
      </c>
      <c r="F3429" s="183" cm="1">
        <f t="array" ref="F3429">_xlfn.IFS($D3429=$O$5,$C3429*$P$5*0.01,$D3429=$O$6,$C3429*$P$6*0.01,$D3429="AZN",$C3429*0.08)</f>
        <v>304</v>
      </c>
    </row>
    <row r="3430" spans="1:6" x14ac:dyDescent="0.3">
      <c r="A3430" s="177" t="s">
        <v>1684</v>
      </c>
      <c r="B3430" s="178">
        <v>44751</v>
      </c>
      <c r="C3430" s="179">
        <v>5800</v>
      </c>
      <c r="D3430" s="88" t="s">
        <v>2864</v>
      </c>
      <c r="E3430" s="184" cm="1">
        <f t="array" ref="E3430">_xlfn.IFS($D3430=$O$5,C3430*$P$5,$D3430=$O$6,$C3430*$P$6,$D3430="AZN",$C3430)</f>
        <v>10535.7</v>
      </c>
      <c r="F3430" s="183" cm="1">
        <f t="array" ref="F3430">_xlfn.IFS($D3430=$O$5,$C3430*$P$5*0.01,$D3430=$O$6,$C3430*$P$6*0.01,$D3430="AZN",$C3430*0.08)</f>
        <v>105.35700000000001</v>
      </c>
    </row>
    <row r="3431" spans="1:6" x14ac:dyDescent="0.3">
      <c r="A3431" s="177" t="s">
        <v>1707</v>
      </c>
      <c r="B3431" s="178">
        <v>44228</v>
      </c>
      <c r="C3431" s="179">
        <v>2500</v>
      </c>
      <c r="D3431" s="88" t="s">
        <v>2864</v>
      </c>
      <c r="E3431" s="184" cm="1">
        <f t="array" ref="E3431">_xlfn.IFS($D3431=$O$5,C3431*$P$5,$D3431=$O$6,$C3431*$P$6,$D3431="AZN",$C3431)</f>
        <v>4541.25</v>
      </c>
      <c r="F3431" s="183" cm="1">
        <f t="array" ref="F3431">_xlfn.IFS($D3431=$O$5,$C3431*$P$5*0.01,$D3431=$O$6,$C3431*$P$6*0.01,$D3431="AZN",$C3431*0.08)</f>
        <v>45.412500000000001</v>
      </c>
    </row>
    <row r="3432" spans="1:6" x14ac:dyDescent="0.3">
      <c r="A3432" s="177" t="s">
        <v>1001</v>
      </c>
      <c r="B3432" s="178">
        <v>44065</v>
      </c>
      <c r="C3432" s="179">
        <v>5500</v>
      </c>
      <c r="D3432" s="88" t="s">
        <v>2863</v>
      </c>
      <c r="E3432" s="184" cm="1">
        <f t="array" ref="E3432">_xlfn.IFS($D3432=$O$5,C3432*$P$5,$D3432=$O$6,$C3432*$P$6,$D3432="AZN",$C3432)</f>
        <v>9350</v>
      </c>
      <c r="F3432" s="183" cm="1">
        <f t="array" ref="F3432">_xlfn.IFS($D3432=$O$5,$C3432*$P$5*0.01,$D3432=$O$6,$C3432*$P$6*0.01,$D3432="AZN",$C3432*0.08)</f>
        <v>93.5</v>
      </c>
    </row>
    <row r="3433" spans="1:6" x14ac:dyDescent="0.3">
      <c r="A3433" s="177" t="s">
        <v>483</v>
      </c>
      <c r="B3433" s="178">
        <v>44503</v>
      </c>
      <c r="C3433" s="179">
        <v>10000</v>
      </c>
      <c r="D3433" s="88" t="s">
        <v>2863</v>
      </c>
      <c r="E3433" s="184" cm="1">
        <f t="array" ref="E3433">_xlfn.IFS($D3433=$O$5,C3433*$P$5,$D3433=$O$6,$C3433*$P$6,$D3433="AZN",$C3433)</f>
        <v>17000</v>
      </c>
      <c r="F3433" s="183" cm="1">
        <f t="array" ref="F3433">_xlfn.IFS($D3433=$O$5,$C3433*$P$5*0.01,$D3433=$O$6,$C3433*$P$6*0.01,$D3433="AZN",$C3433*0.08)</f>
        <v>170</v>
      </c>
    </row>
    <row r="3434" spans="1:6" x14ac:dyDescent="0.3">
      <c r="A3434" s="177" t="s">
        <v>162</v>
      </c>
      <c r="B3434" s="178">
        <v>44626</v>
      </c>
      <c r="C3434" s="179">
        <v>7000</v>
      </c>
      <c r="D3434" s="88" t="s">
        <v>2863</v>
      </c>
      <c r="E3434" s="184" cm="1">
        <f t="array" ref="E3434">_xlfn.IFS($D3434=$O$5,C3434*$P$5,$D3434=$O$6,$C3434*$P$6,$D3434="AZN",$C3434)</f>
        <v>11900</v>
      </c>
      <c r="F3434" s="183" cm="1">
        <f t="array" ref="F3434">_xlfn.IFS($D3434=$O$5,$C3434*$P$5*0.01,$D3434=$O$6,$C3434*$P$6*0.01,$D3434="AZN",$C3434*0.08)</f>
        <v>119</v>
      </c>
    </row>
    <row r="3435" spans="1:6" x14ac:dyDescent="0.3">
      <c r="A3435" s="177" t="s">
        <v>1778</v>
      </c>
      <c r="B3435" s="178">
        <v>44105</v>
      </c>
      <c r="C3435" s="179">
        <v>10900</v>
      </c>
      <c r="D3435" s="88" t="s">
        <v>2862</v>
      </c>
      <c r="E3435" s="184" cm="1">
        <f t="array" ref="E3435">_xlfn.IFS($D3435=$O$5,C3435*$P$5,$D3435=$O$6,$C3435*$P$6,$D3435="AZN",$C3435)</f>
        <v>10900</v>
      </c>
      <c r="F3435" s="183" cm="1">
        <f t="array" ref="F3435">_xlfn.IFS($D3435=$O$5,$C3435*$P$5*0.01,$D3435=$O$6,$C3435*$P$6*0.01,$D3435="AZN",$C3435*0.08)</f>
        <v>872</v>
      </c>
    </row>
    <row r="3436" spans="1:6" x14ac:dyDescent="0.3">
      <c r="A3436" s="177" t="s">
        <v>1095</v>
      </c>
      <c r="B3436" s="178">
        <v>44309</v>
      </c>
      <c r="C3436" s="179">
        <v>1000</v>
      </c>
      <c r="D3436" s="88" t="s">
        <v>2862</v>
      </c>
      <c r="E3436" s="184" cm="1">
        <f t="array" ref="E3436">_xlfn.IFS($D3436=$O$5,C3436*$P$5,$D3436=$O$6,$C3436*$P$6,$D3436="AZN",$C3436)</f>
        <v>1000</v>
      </c>
      <c r="F3436" s="183" cm="1">
        <f t="array" ref="F3436">_xlfn.IFS($D3436=$O$5,$C3436*$P$5*0.01,$D3436=$O$6,$C3436*$P$6*0.01,$D3436="AZN",$C3436*0.08)</f>
        <v>80</v>
      </c>
    </row>
    <row r="3437" spans="1:6" x14ac:dyDescent="0.3">
      <c r="A3437" s="177" t="s">
        <v>1519</v>
      </c>
      <c r="B3437" s="178">
        <v>44458</v>
      </c>
      <c r="C3437" s="179">
        <v>3600</v>
      </c>
      <c r="D3437" s="88" t="s">
        <v>2863</v>
      </c>
      <c r="E3437" s="184" cm="1">
        <f t="array" ref="E3437">_xlfn.IFS($D3437=$O$5,C3437*$P$5,$D3437=$O$6,$C3437*$P$6,$D3437="AZN",$C3437)</f>
        <v>6120</v>
      </c>
      <c r="F3437" s="183" cm="1">
        <f t="array" ref="F3437">_xlfn.IFS($D3437=$O$5,$C3437*$P$5*0.01,$D3437=$O$6,$C3437*$P$6*0.01,$D3437="AZN",$C3437*0.08)</f>
        <v>61.2</v>
      </c>
    </row>
    <row r="3438" spans="1:6" x14ac:dyDescent="0.3">
      <c r="A3438" s="177" t="s">
        <v>1779</v>
      </c>
      <c r="B3438" s="178">
        <v>43877</v>
      </c>
      <c r="C3438" s="179">
        <v>1600</v>
      </c>
      <c r="D3438" s="88" t="s">
        <v>2862</v>
      </c>
      <c r="E3438" s="184" cm="1">
        <f t="array" ref="E3438">_xlfn.IFS($D3438=$O$5,C3438*$P$5,$D3438=$O$6,$C3438*$P$6,$D3438="AZN",$C3438)</f>
        <v>1600</v>
      </c>
      <c r="F3438" s="183" cm="1">
        <f t="array" ref="F3438">_xlfn.IFS($D3438=$O$5,$C3438*$P$5*0.01,$D3438=$O$6,$C3438*$P$6*0.01,$D3438="AZN",$C3438*0.08)</f>
        <v>128</v>
      </c>
    </row>
    <row r="3439" spans="1:6" x14ac:dyDescent="0.3">
      <c r="A3439" s="177" t="s">
        <v>552</v>
      </c>
      <c r="B3439" s="178">
        <v>43785</v>
      </c>
      <c r="C3439" s="179">
        <v>8400</v>
      </c>
      <c r="D3439" s="88" t="s">
        <v>2863</v>
      </c>
      <c r="E3439" s="184" cm="1">
        <f t="array" ref="E3439">_xlfn.IFS($D3439=$O$5,C3439*$P$5,$D3439=$O$6,$C3439*$P$6,$D3439="AZN",$C3439)</f>
        <v>14280</v>
      </c>
      <c r="F3439" s="183" cm="1">
        <f t="array" ref="F3439">_xlfn.IFS($D3439=$O$5,$C3439*$P$5*0.01,$D3439=$O$6,$C3439*$P$6*0.01,$D3439="AZN",$C3439*0.08)</f>
        <v>142.80000000000001</v>
      </c>
    </row>
    <row r="3440" spans="1:6" x14ac:dyDescent="0.3">
      <c r="A3440" s="177" t="s">
        <v>1011</v>
      </c>
      <c r="B3440" s="178">
        <v>44321</v>
      </c>
      <c r="C3440" s="179">
        <v>7800</v>
      </c>
      <c r="D3440" s="88" t="s">
        <v>2863</v>
      </c>
      <c r="E3440" s="184" cm="1">
        <f t="array" ref="E3440">_xlfn.IFS($D3440=$O$5,C3440*$P$5,$D3440=$O$6,$C3440*$P$6,$D3440="AZN",$C3440)</f>
        <v>13260</v>
      </c>
      <c r="F3440" s="183" cm="1">
        <f t="array" ref="F3440">_xlfn.IFS($D3440=$O$5,$C3440*$P$5*0.01,$D3440=$O$6,$C3440*$P$6*0.01,$D3440="AZN",$C3440*0.08)</f>
        <v>132.6</v>
      </c>
    </row>
    <row r="3441" spans="1:6" x14ac:dyDescent="0.3">
      <c r="A3441" s="177" t="s">
        <v>1483</v>
      </c>
      <c r="B3441" s="178">
        <v>44426</v>
      </c>
      <c r="C3441" s="179">
        <v>12700</v>
      </c>
      <c r="D3441" s="88" t="s">
        <v>2863</v>
      </c>
      <c r="E3441" s="184" cm="1">
        <f t="array" ref="E3441">_xlfn.IFS($D3441=$O$5,C3441*$P$5,$D3441=$O$6,$C3441*$P$6,$D3441="AZN",$C3441)</f>
        <v>21590</v>
      </c>
      <c r="F3441" s="183" cm="1">
        <f t="array" ref="F3441">_xlfn.IFS($D3441=$O$5,$C3441*$P$5*0.01,$D3441=$O$6,$C3441*$P$6*0.01,$D3441="AZN",$C3441*0.08)</f>
        <v>215.9</v>
      </c>
    </row>
    <row r="3442" spans="1:6" x14ac:dyDescent="0.3">
      <c r="A3442" s="177" t="s">
        <v>281</v>
      </c>
      <c r="B3442" s="178">
        <v>44353</v>
      </c>
      <c r="C3442" s="179">
        <v>9300</v>
      </c>
      <c r="D3442" s="88" t="s">
        <v>2864</v>
      </c>
      <c r="E3442" s="184" cm="1">
        <f t="array" ref="E3442">_xlfn.IFS($D3442=$O$5,C3442*$P$5,$D3442=$O$6,$C3442*$P$6,$D3442="AZN",$C3442)</f>
        <v>16893.45</v>
      </c>
      <c r="F3442" s="183" cm="1">
        <f t="array" ref="F3442">_xlfn.IFS($D3442=$O$5,$C3442*$P$5*0.01,$D3442=$O$6,$C3442*$P$6*0.01,$D3442="AZN",$C3442*0.08)</f>
        <v>168.93450000000001</v>
      </c>
    </row>
    <row r="3443" spans="1:6" x14ac:dyDescent="0.3">
      <c r="A3443" s="177" t="s">
        <v>1780</v>
      </c>
      <c r="B3443" s="178">
        <v>43838</v>
      </c>
      <c r="C3443" s="179">
        <v>1800</v>
      </c>
      <c r="D3443" s="88" t="s">
        <v>2863</v>
      </c>
      <c r="E3443" s="184" cm="1">
        <f t="array" ref="E3443">_xlfn.IFS($D3443=$O$5,C3443*$P$5,$D3443=$O$6,$C3443*$P$6,$D3443="AZN",$C3443)</f>
        <v>3060</v>
      </c>
      <c r="F3443" s="183" cm="1">
        <f t="array" ref="F3443">_xlfn.IFS($D3443=$O$5,$C3443*$P$5*0.01,$D3443=$O$6,$C3443*$P$6*0.01,$D3443="AZN",$C3443*0.08)</f>
        <v>30.6</v>
      </c>
    </row>
    <row r="3444" spans="1:6" x14ac:dyDescent="0.3">
      <c r="A3444" s="177" t="s">
        <v>1010</v>
      </c>
      <c r="B3444" s="178">
        <v>44416</v>
      </c>
      <c r="C3444" s="179">
        <v>5700</v>
      </c>
      <c r="D3444" s="88" t="s">
        <v>2864</v>
      </c>
      <c r="E3444" s="184" cm="1">
        <f t="array" ref="E3444">_xlfn.IFS($D3444=$O$5,C3444*$P$5,$D3444=$O$6,$C3444*$P$6,$D3444="AZN",$C3444)</f>
        <v>10354.049999999999</v>
      </c>
      <c r="F3444" s="183" cm="1">
        <f t="array" ref="F3444">_xlfn.IFS($D3444=$O$5,$C3444*$P$5*0.01,$D3444=$O$6,$C3444*$P$6*0.01,$D3444="AZN",$C3444*0.08)</f>
        <v>103.54049999999999</v>
      </c>
    </row>
    <row r="3445" spans="1:6" x14ac:dyDescent="0.3">
      <c r="A3445" s="177" t="s">
        <v>729</v>
      </c>
      <c r="B3445" s="178">
        <v>44661</v>
      </c>
      <c r="C3445" s="179">
        <v>8600</v>
      </c>
      <c r="D3445" s="88" t="s">
        <v>2862</v>
      </c>
      <c r="E3445" s="184" cm="1">
        <f t="array" ref="E3445">_xlfn.IFS($D3445=$O$5,C3445*$P$5,$D3445=$O$6,$C3445*$P$6,$D3445="AZN",$C3445)</f>
        <v>8600</v>
      </c>
      <c r="F3445" s="183" cm="1">
        <f t="array" ref="F3445">_xlfn.IFS($D3445=$O$5,$C3445*$P$5*0.01,$D3445=$O$6,$C3445*$P$6*0.01,$D3445="AZN",$C3445*0.08)</f>
        <v>688</v>
      </c>
    </row>
    <row r="3446" spans="1:6" x14ac:dyDescent="0.3">
      <c r="A3446" s="177" t="s">
        <v>1246</v>
      </c>
      <c r="B3446" s="178">
        <v>44325</v>
      </c>
      <c r="C3446" s="179">
        <v>2300</v>
      </c>
      <c r="D3446" s="88" t="s">
        <v>2862</v>
      </c>
      <c r="E3446" s="184" cm="1">
        <f t="array" ref="E3446">_xlfn.IFS($D3446=$O$5,C3446*$P$5,$D3446=$O$6,$C3446*$P$6,$D3446="AZN",$C3446)</f>
        <v>2300</v>
      </c>
      <c r="F3446" s="183" cm="1">
        <f t="array" ref="F3446">_xlfn.IFS($D3446=$O$5,$C3446*$P$5*0.01,$D3446=$O$6,$C3446*$P$6*0.01,$D3446="AZN",$C3446*0.08)</f>
        <v>184</v>
      </c>
    </row>
    <row r="3447" spans="1:6" x14ac:dyDescent="0.3">
      <c r="A3447" s="177" t="s">
        <v>449</v>
      </c>
      <c r="B3447" s="178">
        <v>44581</v>
      </c>
      <c r="C3447" s="179">
        <v>1800</v>
      </c>
      <c r="D3447" s="88" t="s">
        <v>2862</v>
      </c>
      <c r="E3447" s="184" cm="1">
        <f t="array" ref="E3447">_xlfn.IFS($D3447=$O$5,C3447*$P$5,$D3447=$O$6,$C3447*$P$6,$D3447="AZN",$C3447)</f>
        <v>1800</v>
      </c>
      <c r="F3447" s="183" cm="1">
        <f t="array" ref="F3447">_xlfn.IFS($D3447=$O$5,$C3447*$P$5*0.01,$D3447=$O$6,$C3447*$P$6*0.01,$D3447="AZN",$C3447*0.08)</f>
        <v>144</v>
      </c>
    </row>
    <row r="3448" spans="1:6" x14ac:dyDescent="0.3">
      <c r="A3448" s="177" t="s">
        <v>844</v>
      </c>
      <c r="B3448" s="178">
        <v>44620</v>
      </c>
      <c r="C3448" s="179">
        <v>11900</v>
      </c>
      <c r="D3448" s="88" t="s">
        <v>2864</v>
      </c>
      <c r="E3448" s="184" cm="1">
        <f t="array" ref="E3448">_xlfn.IFS($D3448=$O$5,C3448*$P$5,$D3448=$O$6,$C3448*$P$6,$D3448="AZN",$C3448)</f>
        <v>21616.35</v>
      </c>
      <c r="F3448" s="183" cm="1">
        <f t="array" ref="F3448">_xlfn.IFS($D3448=$O$5,$C3448*$P$5*0.01,$D3448=$O$6,$C3448*$P$6*0.01,$D3448="AZN",$C3448*0.08)</f>
        <v>216.1635</v>
      </c>
    </row>
    <row r="3449" spans="1:6" x14ac:dyDescent="0.3">
      <c r="A3449" s="177" t="s">
        <v>299</v>
      </c>
      <c r="B3449" s="178">
        <v>44751</v>
      </c>
      <c r="C3449" s="179">
        <v>7600</v>
      </c>
      <c r="D3449" s="88" t="s">
        <v>2863</v>
      </c>
      <c r="E3449" s="184" cm="1">
        <f t="array" ref="E3449">_xlfn.IFS($D3449=$O$5,C3449*$P$5,$D3449=$O$6,$C3449*$P$6,$D3449="AZN",$C3449)</f>
        <v>12920</v>
      </c>
      <c r="F3449" s="183" cm="1">
        <f t="array" ref="F3449">_xlfn.IFS($D3449=$O$5,$C3449*$P$5*0.01,$D3449=$O$6,$C3449*$P$6*0.01,$D3449="AZN",$C3449*0.08)</f>
        <v>129.19999999999999</v>
      </c>
    </row>
    <row r="3450" spans="1:6" x14ac:dyDescent="0.3">
      <c r="A3450" s="177" t="s">
        <v>1693</v>
      </c>
      <c r="B3450" s="178">
        <v>44445</v>
      </c>
      <c r="C3450" s="179">
        <v>7100</v>
      </c>
      <c r="D3450" s="88" t="s">
        <v>2862</v>
      </c>
      <c r="E3450" s="184" cm="1">
        <f t="array" ref="E3450">_xlfn.IFS($D3450=$O$5,C3450*$P$5,$D3450=$O$6,$C3450*$P$6,$D3450="AZN",$C3450)</f>
        <v>7100</v>
      </c>
      <c r="F3450" s="183" cm="1">
        <f t="array" ref="F3450">_xlfn.IFS($D3450=$O$5,$C3450*$P$5*0.01,$D3450=$O$6,$C3450*$P$6*0.01,$D3450="AZN",$C3450*0.08)</f>
        <v>568</v>
      </c>
    </row>
    <row r="3451" spans="1:6" x14ac:dyDescent="0.3">
      <c r="A3451" s="177" t="s">
        <v>1347</v>
      </c>
      <c r="B3451" s="178">
        <v>44517</v>
      </c>
      <c r="C3451" s="179">
        <v>2400</v>
      </c>
      <c r="D3451" s="88" t="s">
        <v>2863</v>
      </c>
      <c r="E3451" s="184" cm="1">
        <f t="array" ref="E3451">_xlfn.IFS($D3451=$O$5,C3451*$P$5,$D3451=$O$6,$C3451*$P$6,$D3451="AZN",$C3451)</f>
        <v>4080</v>
      </c>
      <c r="F3451" s="183" cm="1">
        <f t="array" ref="F3451">_xlfn.IFS($D3451=$O$5,$C3451*$P$5*0.01,$D3451=$O$6,$C3451*$P$6*0.01,$D3451="AZN",$C3451*0.08)</f>
        <v>40.800000000000004</v>
      </c>
    </row>
    <row r="3452" spans="1:6" x14ac:dyDescent="0.3">
      <c r="A3452" s="177" t="s">
        <v>1266</v>
      </c>
      <c r="B3452" s="178">
        <v>44201</v>
      </c>
      <c r="C3452" s="179">
        <v>12200</v>
      </c>
      <c r="D3452" s="88" t="s">
        <v>2863</v>
      </c>
      <c r="E3452" s="184" cm="1">
        <f t="array" ref="E3452">_xlfn.IFS($D3452=$O$5,C3452*$P$5,$D3452=$O$6,$C3452*$P$6,$D3452="AZN",$C3452)</f>
        <v>20740</v>
      </c>
      <c r="F3452" s="183" cm="1">
        <f t="array" ref="F3452">_xlfn.IFS($D3452=$O$5,$C3452*$P$5*0.01,$D3452=$O$6,$C3452*$P$6*0.01,$D3452="AZN",$C3452*0.08)</f>
        <v>207.4</v>
      </c>
    </row>
    <row r="3453" spans="1:6" x14ac:dyDescent="0.3">
      <c r="A3453" s="177" t="s">
        <v>1493</v>
      </c>
      <c r="B3453" s="178">
        <v>43935</v>
      </c>
      <c r="C3453" s="179">
        <v>5200</v>
      </c>
      <c r="D3453" s="88" t="s">
        <v>2864</v>
      </c>
      <c r="E3453" s="184" cm="1">
        <f t="array" ref="E3453">_xlfn.IFS($D3453=$O$5,C3453*$P$5,$D3453=$O$6,$C3453*$P$6,$D3453="AZN",$C3453)</f>
        <v>9445.7999999999993</v>
      </c>
      <c r="F3453" s="183" cm="1">
        <f t="array" ref="F3453">_xlfn.IFS($D3453=$O$5,$C3453*$P$5*0.01,$D3453=$O$6,$C3453*$P$6*0.01,$D3453="AZN",$C3453*0.08)</f>
        <v>94.457999999999998</v>
      </c>
    </row>
    <row r="3454" spans="1:6" x14ac:dyDescent="0.3">
      <c r="A3454" s="177" t="s">
        <v>1368</v>
      </c>
      <c r="B3454" s="178">
        <v>44162</v>
      </c>
      <c r="C3454" s="179">
        <v>11200</v>
      </c>
      <c r="D3454" s="88" t="s">
        <v>2864</v>
      </c>
      <c r="E3454" s="184" cm="1">
        <f t="array" ref="E3454">_xlfn.IFS($D3454=$O$5,C3454*$P$5,$D3454=$O$6,$C3454*$P$6,$D3454="AZN",$C3454)</f>
        <v>20344.8</v>
      </c>
      <c r="F3454" s="183" cm="1">
        <f t="array" ref="F3454">_xlfn.IFS($D3454=$O$5,$C3454*$P$5*0.01,$D3454=$O$6,$C3454*$P$6*0.01,$D3454="AZN",$C3454*0.08)</f>
        <v>203.44800000000001</v>
      </c>
    </row>
    <row r="3455" spans="1:6" x14ac:dyDescent="0.3">
      <c r="A3455" s="177" t="s">
        <v>146</v>
      </c>
      <c r="B3455" s="178">
        <v>44662</v>
      </c>
      <c r="C3455" s="179">
        <v>1200</v>
      </c>
      <c r="D3455" s="88" t="s">
        <v>2864</v>
      </c>
      <c r="E3455" s="184" cm="1">
        <f t="array" ref="E3455">_xlfn.IFS($D3455=$O$5,C3455*$P$5,$D3455=$O$6,$C3455*$P$6,$D3455="AZN",$C3455)</f>
        <v>2179.8000000000002</v>
      </c>
      <c r="F3455" s="183" cm="1">
        <f t="array" ref="F3455">_xlfn.IFS($D3455=$O$5,$C3455*$P$5*0.01,$D3455=$O$6,$C3455*$P$6*0.01,$D3455="AZN",$C3455*0.08)</f>
        <v>21.798000000000002</v>
      </c>
    </row>
    <row r="3456" spans="1:6" x14ac:dyDescent="0.3">
      <c r="A3456" s="177" t="s">
        <v>484</v>
      </c>
      <c r="B3456" s="178">
        <v>44103</v>
      </c>
      <c r="C3456" s="179">
        <v>8300</v>
      </c>
      <c r="D3456" s="88" t="s">
        <v>2864</v>
      </c>
      <c r="E3456" s="184" cm="1">
        <f t="array" ref="E3456">_xlfn.IFS($D3456=$O$5,C3456*$P$5,$D3456=$O$6,$C3456*$P$6,$D3456="AZN",$C3456)</f>
        <v>15076.95</v>
      </c>
      <c r="F3456" s="183" cm="1">
        <f t="array" ref="F3456">_xlfn.IFS($D3456=$O$5,$C3456*$P$5*0.01,$D3456=$O$6,$C3456*$P$6*0.01,$D3456="AZN",$C3456*0.08)</f>
        <v>150.76950000000002</v>
      </c>
    </row>
    <row r="3457" spans="1:6" x14ac:dyDescent="0.3">
      <c r="A3457" s="177" t="s">
        <v>806</v>
      </c>
      <c r="B3457" s="178">
        <v>44179</v>
      </c>
      <c r="C3457" s="179">
        <v>2900</v>
      </c>
      <c r="D3457" s="88" t="s">
        <v>2862</v>
      </c>
      <c r="E3457" s="184" cm="1">
        <f t="array" ref="E3457">_xlfn.IFS($D3457=$O$5,C3457*$P$5,$D3457=$O$6,$C3457*$P$6,$D3457="AZN",$C3457)</f>
        <v>2900</v>
      </c>
      <c r="F3457" s="183" cm="1">
        <f t="array" ref="F3457">_xlfn.IFS($D3457=$O$5,$C3457*$P$5*0.01,$D3457=$O$6,$C3457*$P$6*0.01,$D3457="AZN",$C3457*0.08)</f>
        <v>232</v>
      </c>
    </row>
    <row r="3458" spans="1:6" x14ac:dyDescent="0.3">
      <c r="A3458" s="177" t="s">
        <v>1781</v>
      </c>
      <c r="B3458" s="178">
        <v>44275</v>
      </c>
      <c r="C3458" s="179">
        <v>4800</v>
      </c>
      <c r="D3458" s="88" t="s">
        <v>2863</v>
      </c>
      <c r="E3458" s="184" cm="1">
        <f t="array" ref="E3458">_xlfn.IFS($D3458=$O$5,C3458*$P$5,$D3458=$O$6,$C3458*$P$6,$D3458="AZN",$C3458)</f>
        <v>8160</v>
      </c>
      <c r="F3458" s="183" cm="1">
        <f t="array" ref="F3458">_xlfn.IFS($D3458=$O$5,$C3458*$P$5*0.01,$D3458=$O$6,$C3458*$P$6*0.01,$D3458="AZN",$C3458*0.08)</f>
        <v>81.600000000000009</v>
      </c>
    </row>
    <row r="3459" spans="1:6" x14ac:dyDescent="0.3">
      <c r="A3459" s="177" t="s">
        <v>633</v>
      </c>
      <c r="B3459" s="178">
        <v>44227</v>
      </c>
      <c r="C3459" s="179">
        <v>11600</v>
      </c>
      <c r="D3459" s="88" t="s">
        <v>2862</v>
      </c>
      <c r="E3459" s="184" cm="1">
        <f t="array" ref="E3459">_xlfn.IFS($D3459=$O$5,C3459*$P$5,$D3459=$O$6,$C3459*$P$6,$D3459="AZN",$C3459)</f>
        <v>11600</v>
      </c>
      <c r="F3459" s="183" cm="1">
        <f t="array" ref="F3459">_xlfn.IFS($D3459=$O$5,$C3459*$P$5*0.01,$D3459=$O$6,$C3459*$P$6*0.01,$D3459="AZN",$C3459*0.08)</f>
        <v>928</v>
      </c>
    </row>
    <row r="3460" spans="1:6" x14ac:dyDescent="0.3">
      <c r="A3460" s="177" t="s">
        <v>1127</v>
      </c>
      <c r="B3460" s="178">
        <v>44842</v>
      </c>
      <c r="C3460" s="179">
        <v>12400</v>
      </c>
      <c r="D3460" s="88" t="s">
        <v>2863</v>
      </c>
      <c r="E3460" s="184" cm="1">
        <f t="array" ref="E3460">_xlfn.IFS($D3460=$O$5,C3460*$P$5,$D3460=$O$6,$C3460*$P$6,$D3460="AZN",$C3460)</f>
        <v>21080</v>
      </c>
      <c r="F3460" s="183" cm="1">
        <f t="array" ref="F3460">_xlfn.IFS($D3460=$O$5,$C3460*$P$5*0.01,$D3460=$O$6,$C3460*$P$6*0.01,$D3460="AZN",$C3460*0.08)</f>
        <v>210.8</v>
      </c>
    </row>
    <row r="3461" spans="1:6" x14ac:dyDescent="0.3">
      <c r="A3461" s="177" t="s">
        <v>178</v>
      </c>
      <c r="B3461" s="178">
        <v>44290</v>
      </c>
      <c r="C3461" s="179">
        <v>6900</v>
      </c>
      <c r="D3461" s="88" t="s">
        <v>2862</v>
      </c>
      <c r="E3461" s="184" cm="1">
        <f t="array" ref="E3461">_xlfn.IFS($D3461=$O$5,C3461*$P$5,$D3461=$O$6,$C3461*$P$6,$D3461="AZN",$C3461)</f>
        <v>6900</v>
      </c>
      <c r="F3461" s="183" cm="1">
        <f t="array" ref="F3461">_xlfn.IFS($D3461=$O$5,$C3461*$P$5*0.01,$D3461=$O$6,$C3461*$P$6*0.01,$D3461="AZN",$C3461*0.08)</f>
        <v>552</v>
      </c>
    </row>
    <row r="3462" spans="1:6" x14ac:dyDescent="0.3">
      <c r="A3462" s="177" t="s">
        <v>649</v>
      </c>
      <c r="B3462" s="178">
        <v>43713</v>
      </c>
      <c r="C3462" s="179">
        <v>5300</v>
      </c>
      <c r="D3462" s="88" t="s">
        <v>2862</v>
      </c>
      <c r="E3462" s="184" cm="1">
        <f t="array" ref="E3462">_xlfn.IFS($D3462=$O$5,C3462*$P$5,$D3462=$O$6,$C3462*$P$6,$D3462="AZN",$C3462)</f>
        <v>5300</v>
      </c>
      <c r="F3462" s="183" cm="1">
        <f t="array" ref="F3462">_xlfn.IFS($D3462=$O$5,$C3462*$P$5*0.01,$D3462=$O$6,$C3462*$P$6*0.01,$D3462="AZN",$C3462*0.08)</f>
        <v>424</v>
      </c>
    </row>
    <row r="3463" spans="1:6" x14ac:dyDescent="0.3">
      <c r="A3463" s="177" t="s">
        <v>1211</v>
      </c>
      <c r="B3463" s="178">
        <v>44773</v>
      </c>
      <c r="C3463" s="179">
        <v>6800</v>
      </c>
      <c r="D3463" s="88" t="s">
        <v>2864</v>
      </c>
      <c r="E3463" s="184" cm="1">
        <f t="array" ref="E3463">_xlfn.IFS($D3463=$O$5,C3463*$P$5,$D3463=$O$6,$C3463*$P$6,$D3463="AZN",$C3463)</f>
        <v>12352.2</v>
      </c>
      <c r="F3463" s="183" cm="1">
        <f t="array" ref="F3463">_xlfn.IFS($D3463=$O$5,$C3463*$P$5*0.01,$D3463=$O$6,$C3463*$P$6*0.01,$D3463="AZN",$C3463*0.08)</f>
        <v>123.52200000000001</v>
      </c>
    </row>
    <row r="3464" spans="1:6" x14ac:dyDescent="0.3">
      <c r="A3464" s="177" t="s">
        <v>149</v>
      </c>
      <c r="B3464" s="178">
        <v>44453</v>
      </c>
      <c r="C3464" s="179">
        <v>6300</v>
      </c>
      <c r="D3464" s="88" t="s">
        <v>2862</v>
      </c>
      <c r="E3464" s="184" cm="1">
        <f t="array" ref="E3464">_xlfn.IFS($D3464=$O$5,C3464*$P$5,$D3464=$O$6,$C3464*$P$6,$D3464="AZN",$C3464)</f>
        <v>6300</v>
      </c>
      <c r="F3464" s="183" cm="1">
        <f t="array" ref="F3464">_xlfn.IFS($D3464=$O$5,$C3464*$P$5*0.01,$D3464=$O$6,$C3464*$P$6*0.01,$D3464="AZN",$C3464*0.08)</f>
        <v>504</v>
      </c>
    </row>
    <row r="3465" spans="1:6" x14ac:dyDescent="0.3">
      <c r="A3465" s="177" t="s">
        <v>1782</v>
      </c>
      <c r="B3465" s="178">
        <v>44145</v>
      </c>
      <c r="C3465" s="179">
        <v>7800</v>
      </c>
      <c r="D3465" s="88" t="s">
        <v>2863</v>
      </c>
      <c r="E3465" s="184" cm="1">
        <f t="array" ref="E3465">_xlfn.IFS($D3465=$O$5,C3465*$P$5,$D3465=$O$6,$C3465*$P$6,$D3465="AZN",$C3465)</f>
        <v>13260</v>
      </c>
      <c r="F3465" s="183" cm="1">
        <f t="array" ref="F3465">_xlfn.IFS($D3465=$O$5,$C3465*$P$5*0.01,$D3465=$O$6,$C3465*$P$6*0.01,$D3465="AZN",$C3465*0.08)</f>
        <v>132.6</v>
      </c>
    </row>
    <row r="3466" spans="1:6" x14ac:dyDescent="0.3">
      <c r="A3466" s="177" t="s">
        <v>1462</v>
      </c>
      <c r="B3466" s="178">
        <v>43880</v>
      </c>
      <c r="C3466" s="179">
        <v>6200</v>
      </c>
      <c r="D3466" s="88" t="s">
        <v>2863</v>
      </c>
      <c r="E3466" s="184" cm="1">
        <f t="array" ref="E3466">_xlfn.IFS($D3466=$O$5,C3466*$P$5,$D3466=$O$6,$C3466*$P$6,$D3466="AZN",$C3466)</f>
        <v>10540</v>
      </c>
      <c r="F3466" s="183" cm="1">
        <f t="array" ref="F3466">_xlfn.IFS($D3466=$O$5,$C3466*$P$5*0.01,$D3466=$O$6,$C3466*$P$6*0.01,$D3466="AZN",$C3466*0.08)</f>
        <v>105.4</v>
      </c>
    </row>
    <row r="3467" spans="1:6" x14ac:dyDescent="0.3">
      <c r="A3467" s="177" t="s">
        <v>517</v>
      </c>
      <c r="B3467" s="178">
        <v>44384</v>
      </c>
      <c r="C3467" s="179">
        <v>12600</v>
      </c>
      <c r="D3467" s="88" t="s">
        <v>2864</v>
      </c>
      <c r="E3467" s="184" cm="1">
        <f t="array" ref="E3467">_xlfn.IFS($D3467=$O$5,C3467*$P$5,$D3467=$O$6,$C3467*$P$6,$D3467="AZN",$C3467)</f>
        <v>22887.9</v>
      </c>
      <c r="F3467" s="183" cm="1">
        <f t="array" ref="F3467">_xlfn.IFS($D3467=$O$5,$C3467*$P$5*0.01,$D3467=$O$6,$C3467*$P$6*0.01,$D3467="AZN",$C3467*0.08)</f>
        <v>228.87900000000002</v>
      </c>
    </row>
    <row r="3468" spans="1:6" x14ac:dyDescent="0.3">
      <c r="A3468" s="177" t="s">
        <v>1199</v>
      </c>
      <c r="B3468" s="178">
        <v>44406</v>
      </c>
      <c r="C3468" s="179">
        <v>9100</v>
      </c>
      <c r="D3468" s="88" t="s">
        <v>2864</v>
      </c>
      <c r="E3468" s="184" cm="1">
        <f t="array" ref="E3468">_xlfn.IFS($D3468=$O$5,C3468*$P$5,$D3468=$O$6,$C3468*$P$6,$D3468="AZN",$C3468)</f>
        <v>16530.150000000001</v>
      </c>
      <c r="F3468" s="183" cm="1">
        <f t="array" ref="F3468">_xlfn.IFS($D3468=$O$5,$C3468*$P$5*0.01,$D3468=$O$6,$C3468*$P$6*0.01,$D3468="AZN",$C3468*0.08)</f>
        <v>165.3015</v>
      </c>
    </row>
    <row r="3469" spans="1:6" x14ac:dyDescent="0.3">
      <c r="A3469" s="177" t="s">
        <v>1565</v>
      </c>
      <c r="B3469" s="178">
        <v>44171</v>
      </c>
      <c r="C3469" s="179">
        <v>3200</v>
      </c>
      <c r="D3469" s="88" t="s">
        <v>2864</v>
      </c>
      <c r="E3469" s="184" cm="1">
        <f t="array" ref="E3469">_xlfn.IFS($D3469=$O$5,C3469*$P$5,$D3469=$O$6,$C3469*$P$6,$D3469="AZN",$C3469)</f>
        <v>5812.8</v>
      </c>
      <c r="F3469" s="183" cm="1">
        <f t="array" ref="F3469">_xlfn.IFS($D3469=$O$5,$C3469*$P$5*0.01,$D3469=$O$6,$C3469*$P$6*0.01,$D3469="AZN",$C3469*0.08)</f>
        <v>58.128</v>
      </c>
    </row>
    <row r="3470" spans="1:6" x14ac:dyDescent="0.3">
      <c r="A3470" s="177" t="s">
        <v>1217</v>
      </c>
      <c r="B3470" s="178">
        <v>44013</v>
      </c>
      <c r="C3470" s="179">
        <v>3900</v>
      </c>
      <c r="D3470" s="88" t="s">
        <v>2862</v>
      </c>
      <c r="E3470" s="184" cm="1">
        <f t="array" ref="E3470">_xlfn.IFS($D3470=$O$5,C3470*$P$5,$D3470=$O$6,$C3470*$P$6,$D3470="AZN",$C3470)</f>
        <v>3900</v>
      </c>
      <c r="F3470" s="183" cm="1">
        <f t="array" ref="F3470">_xlfn.IFS($D3470=$O$5,$C3470*$P$5*0.01,$D3470=$O$6,$C3470*$P$6*0.01,$D3470="AZN",$C3470*0.08)</f>
        <v>312</v>
      </c>
    </row>
    <row r="3471" spans="1:6" x14ac:dyDescent="0.3">
      <c r="A3471" s="177" t="s">
        <v>678</v>
      </c>
      <c r="B3471" s="178">
        <v>43957</v>
      </c>
      <c r="C3471" s="179">
        <v>10100</v>
      </c>
      <c r="D3471" s="88" t="s">
        <v>2862</v>
      </c>
      <c r="E3471" s="184" cm="1">
        <f t="array" ref="E3471">_xlfn.IFS($D3471=$O$5,C3471*$P$5,$D3471=$O$6,$C3471*$P$6,$D3471="AZN",$C3471)</f>
        <v>10100</v>
      </c>
      <c r="F3471" s="183" cm="1">
        <f t="array" ref="F3471">_xlfn.IFS($D3471=$O$5,$C3471*$P$5*0.01,$D3471=$O$6,$C3471*$P$6*0.01,$D3471="AZN",$C3471*0.08)</f>
        <v>808</v>
      </c>
    </row>
    <row r="3472" spans="1:6" x14ac:dyDescent="0.3">
      <c r="A3472" s="177" t="s">
        <v>1575</v>
      </c>
      <c r="B3472" s="178">
        <v>44283</v>
      </c>
      <c r="C3472" s="179">
        <v>10200</v>
      </c>
      <c r="D3472" s="88" t="s">
        <v>2864</v>
      </c>
      <c r="E3472" s="184" cm="1">
        <f t="array" ref="E3472">_xlfn.IFS($D3472=$O$5,C3472*$P$5,$D3472=$O$6,$C3472*$P$6,$D3472="AZN",$C3472)</f>
        <v>18528.3</v>
      </c>
      <c r="F3472" s="183" cm="1">
        <f t="array" ref="F3472">_xlfn.IFS($D3472=$O$5,$C3472*$P$5*0.01,$D3472=$O$6,$C3472*$P$6*0.01,$D3472="AZN",$C3472*0.08)</f>
        <v>185.28299999999999</v>
      </c>
    </row>
    <row r="3473" spans="1:6" x14ac:dyDescent="0.3">
      <c r="A3473" s="177" t="s">
        <v>345</v>
      </c>
      <c r="B3473" s="178">
        <v>44402</v>
      </c>
      <c r="C3473" s="179">
        <v>8800</v>
      </c>
      <c r="D3473" s="88" t="s">
        <v>2863</v>
      </c>
      <c r="E3473" s="184" cm="1">
        <f t="array" ref="E3473">_xlfn.IFS($D3473=$O$5,C3473*$P$5,$D3473=$O$6,$C3473*$P$6,$D3473="AZN",$C3473)</f>
        <v>14960</v>
      </c>
      <c r="F3473" s="183" cm="1">
        <f t="array" ref="F3473">_xlfn.IFS($D3473=$O$5,$C3473*$P$5*0.01,$D3473=$O$6,$C3473*$P$6*0.01,$D3473="AZN",$C3473*0.08)</f>
        <v>149.6</v>
      </c>
    </row>
    <row r="3474" spans="1:6" x14ac:dyDescent="0.3">
      <c r="A3474" s="177" t="s">
        <v>1726</v>
      </c>
      <c r="B3474" s="178">
        <v>44211</v>
      </c>
      <c r="C3474" s="179">
        <v>12200</v>
      </c>
      <c r="D3474" s="88" t="s">
        <v>2864</v>
      </c>
      <c r="E3474" s="184" cm="1">
        <f t="array" ref="E3474">_xlfn.IFS($D3474=$O$5,C3474*$P$5,$D3474=$O$6,$C3474*$P$6,$D3474="AZN",$C3474)</f>
        <v>22161.3</v>
      </c>
      <c r="F3474" s="183" cm="1">
        <f t="array" ref="F3474">_xlfn.IFS($D3474=$O$5,$C3474*$P$5*0.01,$D3474=$O$6,$C3474*$P$6*0.01,$D3474="AZN",$C3474*0.08)</f>
        <v>221.613</v>
      </c>
    </row>
    <row r="3475" spans="1:6" x14ac:dyDescent="0.3">
      <c r="A3475" s="177" t="s">
        <v>792</v>
      </c>
      <c r="B3475" s="178">
        <v>44131</v>
      </c>
      <c r="C3475" s="179">
        <v>12500</v>
      </c>
      <c r="D3475" s="88" t="s">
        <v>2862</v>
      </c>
      <c r="E3475" s="184" cm="1">
        <f t="array" ref="E3475">_xlfn.IFS($D3475=$O$5,C3475*$P$5,$D3475=$O$6,$C3475*$P$6,$D3475="AZN",$C3475)</f>
        <v>12500</v>
      </c>
      <c r="F3475" s="183" cm="1">
        <f t="array" ref="F3475">_xlfn.IFS($D3475=$O$5,$C3475*$P$5*0.01,$D3475=$O$6,$C3475*$P$6*0.01,$D3475="AZN",$C3475*0.08)</f>
        <v>1000</v>
      </c>
    </row>
    <row r="3476" spans="1:6" x14ac:dyDescent="0.3">
      <c r="A3476" s="177" t="s">
        <v>446</v>
      </c>
      <c r="B3476" s="178">
        <v>44510</v>
      </c>
      <c r="C3476" s="179">
        <v>7700</v>
      </c>
      <c r="D3476" s="88" t="s">
        <v>2863</v>
      </c>
      <c r="E3476" s="184" cm="1">
        <f t="array" ref="E3476">_xlfn.IFS($D3476=$O$5,C3476*$P$5,$D3476=$O$6,$C3476*$P$6,$D3476="AZN",$C3476)</f>
        <v>13090</v>
      </c>
      <c r="F3476" s="183" cm="1">
        <f t="array" ref="F3476">_xlfn.IFS($D3476=$O$5,$C3476*$P$5*0.01,$D3476=$O$6,$C3476*$P$6*0.01,$D3476="AZN",$C3476*0.08)</f>
        <v>130.9</v>
      </c>
    </row>
    <row r="3477" spans="1:6" x14ac:dyDescent="0.3">
      <c r="A3477" s="177" t="s">
        <v>204</v>
      </c>
      <c r="B3477" s="178">
        <v>44001</v>
      </c>
      <c r="C3477" s="179">
        <v>12800</v>
      </c>
      <c r="D3477" s="88" t="s">
        <v>2864</v>
      </c>
      <c r="E3477" s="184" cm="1">
        <f t="array" ref="E3477">_xlfn.IFS($D3477=$O$5,C3477*$P$5,$D3477=$O$6,$C3477*$P$6,$D3477="AZN",$C3477)</f>
        <v>23251.200000000001</v>
      </c>
      <c r="F3477" s="183" cm="1">
        <f t="array" ref="F3477">_xlfn.IFS($D3477=$O$5,$C3477*$P$5*0.01,$D3477=$O$6,$C3477*$P$6*0.01,$D3477="AZN",$C3477*0.08)</f>
        <v>232.512</v>
      </c>
    </row>
    <row r="3478" spans="1:6" x14ac:dyDescent="0.3">
      <c r="A3478" s="177" t="s">
        <v>975</v>
      </c>
      <c r="B3478" s="178">
        <v>44079</v>
      </c>
      <c r="C3478" s="179">
        <v>2500</v>
      </c>
      <c r="D3478" s="88" t="s">
        <v>2864</v>
      </c>
      <c r="E3478" s="184" cm="1">
        <f t="array" ref="E3478">_xlfn.IFS($D3478=$O$5,C3478*$P$5,$D3478=$O$6,$C3478*$P$6,$D3478="AZN",$C3478)</f>
        <v>4541.25</v>
      </c>
      <c r="F3478" s="183" cm="1">
        <f t="array" ref="F3478">_xlfn.IFS($D3478=$O$5,$C3478*$P$5*0.01,$D3478=$O$6,$C3478*$P$6*0.01,$D3478="AZN",$C3478*0.08)</f>
        <v>45.412500000000001</v>
      </c>
    </row>
    <row r="3479" spans="1:6" x14ac:dyDescent="0.3">
      <c r="A3479" s="177" t="s">
        <v>1345</v>
      </c>
      <c r="B3479" s="178">
        <v>44319</v>
      </c>
      <c r="C3479" s="179">
        <v>6400</v>
      </c>
      <c r="D3479" s="88" t="s">
        <v>2862</v>
      </c>
      <c r="E3479" s="184" cm="1">
        <f t="array" ref="E3479">_xlfn.IFS($D3479=$O$5,C3479*$P$5,$D3479=$O$6,$C3479*$P$6,$D3479="AZN",$C3479)</f>
        <v>6400</v>
      </c>
      <c r="F3479" s="183" cm="1">
        <f t="array" ref="F3479">_xlfn.IFS($D3479=$O$5,$C3479*$P$5*0.01,$D3479=$O$6,$C3479*$P$6*0.01,$D3479="AZN",$C3479*0.08)</f>
        <v>512</v>
      </c>
    </row>
    <row r="3480" spans="1:6" x14ac:dyDescent="0.3">
      <c r="A3480" s="177" t="s">
        <v>1783</v>
      </c>
      <c r="B3480" s="178">
        <v>44193</v>
      </c>
      <c r="C3480" s="179">
        <v>3100</v>
      </c>
      <c r="D3480" s="88" t="s">
        <v>2862</v>
      </c>
      <c r="E3480" s="184" cm="1">
        <f t="array" ref="E3480">_xlfn.IFS($D3480=$O$5,C3480*$P$5,$D3480=$O$6,$C3480*$P$6,$D3480="AZN",$C3480)</f>
        <v>3100</v>
      </c>
      <c r="F3480" s="183" cm="1">
        <f t="array" ref="F3480">_xlfn.IFS($D3480=$O$5,$C3480*$P$5*0.01,$D3480=$O$6,$C3480*$P$6*0.01,$D3480="AZN",$C3480*0.08)</f>
        <v>248</v>
      </c>
    </row>
    <row r="3481" spans="1:6" x14ac:dyDescent="0.3">
      <c r="A3481" s="177" t="s">
        <v>1168</v>
      </c>
      <c r="B3481" s="178">
        <v>43707</v>
      </c>
      <c r="C3481" s="179">
        <v>4300</v>
      </c>
      <c r="D3481" s="88" t="s">
        <v>2864</v>
      </c>
      <c r="E3481" s="184" cm="1">
        <f t="array" ref="E3481">_xlfn.IFS($D3481=$O$5,C3481*$P$5,$D3481=$O$6,$C3481*$P$6,$D3481="AZN",$C3481)</f>
        <v>7810.95</v>
      </c>
      <c r="F3481" s="183" cm="1">
        <f t="array" ref="F3481">_xlfn.IFS($D3481=$O$5,$C3481*$P$5*0.01,$D3481=$O$6,$C3481*$P$6*0.01,$D3481="AZN",$C3481*0.08)</f>
        <v>78.109499999999997</v>
      </c>
    </row>
    <row r="3482" spans="1:6" x14ac:dyDescent="0.3">
      <c r="A3482" s="177" t="s">
        <v>442</v>
      </c>
      <c r="B3482" s="178">
        <v>43949</v>
      </c>
      <c r="C3482" s="179">
        <v>1400</v>
      </c>
      <c r="D3482" s="88" t="s">
        <v>2862</v>
      </c>
      <c r="E3482" s="184" cm="1">
        <f t="array" ref="E3482">_xlfn.IFS($D3482=$O$5,C3482*$P$5,$D3482=$O$6,$C3482*$P$6,$D3482="AZN",$C3482)</f>
        <v>1400</v>
      </c>
      <c r="F3482" s="183" cm="1">
        <f t="array" ref="F3482">_xlfn.IFS($D3482=$O$5,$C3482*$P$5*0.01,$D3482=$O$6,$C3482*$P$6*0.01,$D3482="AZN",$C3482*0.08)</f>
        <v>112</v>
      </c>
    </row>
    <row r="3483" spans="1:6" x14ac:dyDescent="0.3">
      <c r="A3483" s="177" t="s">
        <v>1013</v>
      </c>
      <c r="B3483" s="178">
        <v>43838</v>
      </c>
      <c r="C3483" s="179">
        <v>12300</v>
      </c>
      <c r="D3483" s="88" t="s">
        <v>2863</v>
      </c>
      <c r="E3483" s="184" cm="1">
        <f t="array" ref="E3483">_xlfn.IFS($D3483=$O$5,C3483*$P$5,$D3483=$O$6,$C3483*$P$6,$D3483="AZN",$C3483)</f>
        <v>20910</v>
      </c>
      <c r="F3483" s="183" cm="1">
        <f t="array" ref="F3483">_xlfn.IFS($D3483=$O$5,$C3483*$P$5*0.01,$D3483=$O$6,$C3483*$P$6*0.01,$D3483="AZN",$C3483*0.08)</f>
        <v>209.1</v>
      </c>
    </row>
    <row r="3484" spans="1:6" x14ac:dyDescent="0.3">
      <c r="A3484" s="177" t="s">
        <v>1282</v>
      </c>
      <c r="B3484" s="178">
        <v>44268</v>
      </c>
      <c r="C3484" s="179">
        <v>7000</v>
      </c>
      <c r="D3484" s="88" t="s">
        <v>2863</v>
      </c>
      <c r="E3484" s="184" cm="1">
        <f t="array" ref="E3484">_xlfn.IFS($D3484=$O$5,C3484*$P$5,$D3484=$O$6,$C3484*$P$6,$D3484="AZN",$C3484)</f>
        <v>11900</v>
      </c>
      <c r="F3484" s="183" cm="1">
        <f t="array" ref="F3484">_xlfn.IFS($D3484=$O$5,$C3484*$P$5*0.01,$D3484=$O$6,$C3484*$P$6*0.01,$D3484="AZN",$C3484*0.08)</f>
        <v>119</v>
      </c>
    </row>
    <row r="3485" spans="1:6" x14ac:dyDescent="0.3">
      <c r="A3485" s="177" t="s">
        <v>1784</v>
      </c>
      <c r="B3485" s="178">
        <v>44343</v>
      </c>
      <c r="C3485" s="179">
        <v>4300</v>
      </c>
      <c r="D3485" s="88" t="s">
        <v>2864</v>
      </c>
      <c r="E3485" s="184" cm="1">
        <f t="array" ref="E3485">_xlfn.IFS($D3485=$O$5,C3485*$P$5,$D3485=$O$6,$C3485*$P$6,$D3485="AZN",$C3485)</f>
        <v>7810.95</v>
      </c>
      <c r="F3485" s="183" cm="1">
        <f t="array" ref="F3485">_xlfn.IFS($D3485=$O$5,$C3485*$P$5*0.01,$D3485=$O$6,$C3485*$P$6*0.01,$D3485="AZN",$C3485*0.08)</f>
        <v>78.109499999999997</v>
      </c>
    </row>
    <row r="3486" spans="1:6" x14ac:dyDescent="0.3">
      <c r="A3486" s="177" t="s">
        <v>719</v>
      </c>
      <c r="B3486" s="178">
        <v>44159</v>
      </c>
      <c r="C3486" s="179">
        <v>9500</v>
      </c>
      <c r="D3486" s="88" t="s">
        <v>2863</v>
      </c>
      <c r="E3486" s="184" cm="1">
        <f t="array" ref="E3486">_xlfn.IFS($D3486=$O$5,C3486*$P$5,$D3486=$O$6,$C3486*$P$6,$D3486="AZN",$C3486)</f>
        <v>16150</v>
      </c>
      <c r="F3486" s="183" cm="1">
        <f t="array" ref="F3486">_xlfn.IFS($D3486=$O$5,$C3486*$P$5*0.01,$D3486=$O$6,$C3486*$P$6*0.01,$D3486="AZN",$C3486*0.08)</f>
        <v>161.5</v>
      </c>
    </row>
    <row r="3487" spans="1:6" x14ac:dyDescent="0.3">
      <c r="A3487" s="177" t="s">
        <v>412</v>
      </c>
      <c r="B3487" s="178">
        <v>44403</v>
      </c>
      <c r="C3487" s="179">
        <v>8400</v>
      </c>
      <c r="D3487" s="88" t="s">
        <v>2863</v>
      </c>
      <c r="E3487" s="184" cm="1">
        <f t="array" ref="E3487">_xlfn.IFS($D3487=$O$5,C3487*$P$5,$D3487=$O$6,$C3487*$P$6,$D3487="AZN",$C3487)</f>
        <v>14280</v>
      </c>
      <c r="F3487" s="183" cm="1">
        <f t="array" ref="F3487">_xlfn.IFS($D3487=$O$5,$C3487*$P$5*0.01,$D3487=$O$6,$C3487*$P$6*0.01,$D3487="AZN",$C3487*0.08)</f>
        <v>142.80000000000001</v>
      </c>
    </row>
    <row r="3488" spans="1:6" x14ac:dyDescent="0.3">
      <c r="A3488" s="177" t="s">
        <v>1785</v>
      </c>
      <c r="B3488" s="178">
        <v>44646</v>
      </c>
      <c r="C3488" s="179">
        <v>11500</v>
      </c>
      <c r="D3488" s="88" t="s">
        <v>2864</v>
      </c>
      <c r="E3488" s="184" cm="1">
        <f t="array" ref="E3488">_xlfn.IFS($D3488=$O$5,C3488*$P$5,$D3488=$O$6,$C3488*$P$6,$D3488="AZN",$C3488)</f>
        <v>20889.75</v>
      </c>
      <c r="F3488" s="183" cm="1">
        <f t="array" ref="F3488">_xlfn.IFS($D3488=$O$5,$C3488*$P$5*0.01,$D3488=$O$6,$C3488*$P$6*0.01,$D3488="AZN",$C3488*0.08)</f>
        <v>208.89750000000001</v>
      </c>
    </row>
    <row r="3489" spans="1:6" x14ac:dyDescent="0.3">
      <c r="A3489" s="177" t="s">
        <v>1514</v>
      </c>
      <c r="B3489" s="178">
        <v>44289</v>
      </c>
      <c r="C3489" s="179">
        <v>11400</v>
      </c>
      <c r="D3489" s="88" t="s">
        <v>2864</v>
      </c>
      <c r="E3489" s="184" cm="1">
        <f t="array" ref="E3489">_xlfn.IFS($D3489=$O$5,C3489*$P$5,$D3489=$O$6,$C3489*$P$6,$D3489="AZN",$C3489)</f>
        <v>20708.099999999999</v>
      </c>
      <c r="F3489" s="183" cm="1">
        <f t="array" ref="F3489">_xlfn.IFS($D3489=$O$5,$C3489*$P$5*0.01,$D3489=$O$6,$C3489*$P$6*0.01,$D3489="AZN",$C3489*0.08)</f>
        <v>207.08099999999999</v>
      </c>
    </row>
    <row r="3490" spans="1:6" x14ac:dyDescent="0.3">
      <c r="A3490" s="177" t="s">
        <v>1786</v>
      </c>
      <c r="B3490" s="178">
        <v>44140</v>
      </c>
      <c r="C3490" s="179">
        <v>7100</v>
      </c>
      <c r="D3490" s="88" t="s">
        <v>2863</v>
      </c>
      <c r="E3490" s="184" cm="1">
        <f t="array" ref="E3490">_xlfn.IFS($D3490=$O$5,C3490*$P$5,$D3490=$O$6,$C3490*$P$6,$D3490="AZN",$C3490)</f>
        <v>12070</v>
      </c>
      <c r="F3490" s="183" cm="1">
        <f t="array" ref="F3490">_xlfn.IFS($D3490=$O$5,$C3490*$P$5*0.01,$D3490=$O$6,$C3490*$P$6*0.01,$D3490="AZN",$C3490*0.08)</f>
        <v>120.7</v>
      </c>
    </row>
    <row r="3491" spans="1:6" x14ac:dyDescent="0.3">
      <c r="A3491" s="177" t="s">
        <v>1787</v>
      </c>
      <c r="B3491" s="178">
        <v>43972</v>
      </c>
      <c r="C3491" s="179">
        <v>6000</v>
      </c>
      <c r="D3491" s="88" t="s">
        <v>2864</v>
      </c>
      <c r="E3491" s="184" cm="1">
        <f t="array" ref="E3491">_xlfn.IFS($D3491=$O$5,C3491*$P$5,$D3491=$O$6,$C3491*$P$6,$D3491="AZN",$C3491)</f>
        <v>10899</v>
      </c>
      <c r="F3491" s="183" cm="1">
        <f t="array" ref="F3491">_xlfn.IFS($D3491=$O$5,$C3491*$P$5*0.01,$D3491=$O$6,$C3491*$P$6*0.01,$D3491="AZN",$C3491*0.08)</f>
        <v>108.99000000000001</v>
      </c>
    </row>
    <row r="3492" spans="1:6" x14ac:dyDescent="0.3">
      <c r="A3492" s="177" t="s">
        <v>1781</v>
      </c>
      <c r="B3492" s="178">
        <v>44383</v>
      </c>
      <c r="C3492" s="179">
        <v>1700</v>
      </c>
      <c r="D3492" s="88" t="s">
        <v>2862</v>
      </c>
      <c r="E3492" s="184" cm="1">
        <f t="array" ref="E3492">_xlfn.IFS($D3492=$O$5,C3492*$P$5,$D3492=$O$6,$C3492*$P$6,$D3492="AZN",$C3492)</f>
        <v>1700</v>
      </c>
      <c r="F3492" s="183" cm="1">
        <f t="array" ref="F3492">_xlfn.IFS($D3492=$O$5,$C3492*$P$5*0.01,$D3492=$O$6,$C3492*$P$6*0.01,$D3492="AZN",$C3492*0.08)</f>
        <v>136</v>
      </c>
    </row>
    <row r="3493" spans="1:6" x14ac:dyDescent="0.3">
      <c r="A3493" s="177" t="s">
        <v>1090</v>
      </c>
      <c r="B3493" s="178">
        <v>44491</v>
      </c>
      <c r="C3493" s="179">
        <v>9500</v>
      </c>
      <c r="D3493" s="88" t="s">
        <v>2863</v>
      </c>
      <c r="E3493" s="184" cm="1">
        <f t="array" ref="E3493">_xlfn.IFS($D3493=$O$5,C3493*$P$5,$D3493=$O$6,$C3493*$P$6,$D3493="AZN",$C3493)</f>
        <v>16150</v>
      </c>
      <c r="F3493" s="183" cm="1">
        <f t="array" ref="F3493">_xlfn.IFS($D3493=$O$5,$C3493*$P$5*0.01,$D3493=$O$6,$C3493*$P$6*0.01,$D3493="AZN",$C3493*0.08)</f>
        <v>161.5</v>
      </c>
    </row>
    <row r="3494" spans="1:6" x14ac:dyDescent="0.3">
      <c r="A3494" s="177" t="s">
        <v>1173</v>
      </c>
      <c r="B3494" s="178">
        <v>44428</v>
      </c>
      <c r="C3494" s="179">
        <v>11000</v>
      </c>
      <c r="D3494" s="88" t="s">
        <v>2862</v>
      </c>
      <c r="E3494" s="184" cm="1">
        <f t="array" ref="E3494">_xlfn.IFS($D3494=$O$5,C3494*$P$5,$D3494=$O$6,$C3494*$P$6,$D3494="AZN",$C3494)</f>
        <v>11000</v>
      </c>
      <c r="F3494" s="183" cm="1">
        <f t="array" ref="F3494">_xlfn.IFS($D3494=$O$5,$C3494*$P$5*0.01,$D3494=$O$6,$C3494*$P$6*0.01,$D3494="AZN",$C3494*0.08)</f>
        <v>880</v>
      </c>
    </row>
    <row r="3495" spans="1:6" x14ac:dyDescent="0.3">
      <c r="A3495" s="177" t="s">
        <v>1304</v>
      </c>
      <c r="B3495" s="178">
        <v>44318</v>
      </c>
      <c r="C3495" s="179">
        <v>10300</v>
      </c>
      <c r="D3495" s="88" t="s">
        <v>2863</v>
      </c>
      <c r="E3495" s="184" cm="1">
        <f t="array" ref="E3495">_xlfn.IFS($D3495=$O$5,C3495*$P$5,$D3495=$O$6,$C3495*$P$6,$D3495="AZN",$C3495)</f>
        <v>17510</v>
      </c>
      <c r="F3495" s="183" cm="1">
        <f t="array" ref="F3495">_xlfn.IFS($D3495=$O$5,$C3495*$P$5*0.01,$D3495=$O$6,$C3495*$P$6*0.01,$D3495="AZN",$C3495*0.08)</f>
        <v>175.1</v>
      </c>
    </row>
    <row r="3496" spans="1:6" x14ac:dyDescent="0.3">
      <c r="A3496" s="177" t="s">
        <v>1701</v>
      </c>
      <c r="B3496" s="178">
        <v>44541</v>
      </c>
      <c r="C3496" s="179">
        <v>7000</v>
      </c>
      <c r="D3496" s="88" t="s">
        <v>2863</v>
      </c>
      <c r="E3496" s="184" cm="1">
        <f t="array" ref="E3496">_xlfn.IFS($D3496=$O$5,C3496*$P$5,$D3496=$O$6,$C3496*$P$6,$D3496="AZN",$C3496)</f>
        <v>11900</v>
      </c>
      <c r="F3496" s="183" cm="1">
        <f t="array" ref="F3496">_xlfn.IFS($D3496=$O$5,$C3496*$P$5*0.01,$D3496=$O$6,$C3496*$P$6*0.01,$D3496="AZN",$C3496*0.08)</f>
        <v>119</v>
      </c>
    </row>
    <row r="3497" spans="1:6" x14ac:dyDescent="0.3">
      <c r="A3497" s="177" t="s">
        <v>1523</v>
      </c>
      <c r="B3497" s="178">
        <v>44451</v>
      </c>
      <c r="C3497" s="179">
        <v>3200</v>
      </c>
      <c r="D3497" s="88" t="s">
        <v>2864</v>
      </c>
      <c r="E3497" s="184" cm="1">
        <f t="array" ref="E3497">_xlfn.IFS($D3497=$O$5,C3497*$P$5,$D3497=$O$6,$C3497*$P$6,$D3497="AZN",$C3497)</f>
        <v>5812.8</v>
      </c>
      <c r="F3497" s="183" cm="1">
        <f t="array" ref="F3497">_xlfn.IFS($D3497=$O$5,$C3497*$P$5*0.01,$D3497=$O$6,$C3497*$P$6*0.01,$D3497="AZN",$C3497*0.08)</f>
        <v>58.128</v>
      </c>
    </row>
    <row r="3498" spans="1:6" x14ac:dyDescent="0.3">
      <c r="A3498" s="177" t="s">
        <v>1140</v>
      </c>
      <c r="B3498" s="178">
        <v>44038</v>
      </c>
      <c r="C3498" s="179">
        <v>11600</v>
      </c>
      <c r="D3498" s="88" t="s">
        <v>2863</v>
      </c>
      <c r="E3498" s="184" cm="1">
        <f t="array" ref="E3498">_xlfn.IFS($D3498=$O$5,C3498*$P$5,$D3498=$O$6,$C3498*$P$6,$D3498="AZN",$C3498)</f>
        <v>19720</v>
      </c>
      <c r="F3498" s="183" cm="1">
        <f t="array" ref="F3498">_xlfn.IFS($D3498=$O$5,$C3498*$P$5*0.01,$D3498=$O$6,$C3498*$P$6*0.01,$D3498="AZN",$C3498*0.08)</f>
        <v>197.20000000000002</v>
      </c>
    </row>
    <row r="3499" spans="1:6" x14ac:dyDescent="0.3">
      <c r="A3499" s="177" t="s">
        <v>916</v>
      </c>
      <c r="B3499" s="178">
        <v>44363</v>
      </c>
      <c r="C3499" s="179">
        <v>7000</v>
      </c>
      <c r="D3499" s="88" t="s">
        <v>2863</v>
      </c>
      <c r="E3499" s="184" cm="1">
        <f t="array" ref="E3499">_xlfn.IFS($D3499=$O$5,C3499*$P$5,$D3499=$O$6,$C3499*$P$6,$D3499="AZN",$C3499)</f>
        <v>11900</v>
      </c>
      <c r="F3499" s="183" cm="1">
        <f t="array" ref="F3499">_xlfn.IFS($D3499=$O$5,$C3499*$P$5*0.01,$D3499=$O$6,$C3499*$P$6*0.01,$D3499="AZN",$C3499*0.08)</f>
        <v>119</v>
      </c>
    </row>
    <row r="3500" spans="1:6" x14ac:dyDescent="0.3">
      <c r="A3500" s="177" t="s">
        <v>1612</v>
      </c>
      <c r="B3500" s="178">
        <v>43663</v>
      </c>
      <c r="C3500" s="179">
        <v>5700</v>
      </c>
      <c r="D3500" s="88" t="s">
        <v>2864</v>
      </c>
      <c r="E3500" s="184" cm="1">
        <f t="array" ref="E3500">_xlfn.IFS($D3500=$O$5,C3500*$P$5,$D3500=$O$6,$C3500*$P$6,$D3500="AZN",$C3500)</f>
        <v>10354.049999999999</v>
      </c>
      <c r="F3500" s="183" cm="1">
        <f t="array" ref="F3500">_xlfn.IFS($D3500=$O$5,$C3500*$P$5*0.01,$D3500=$O$6,$C3500*$P$6*0.01,$D3500="AZN",$C3500*0.08)</f>
        <v>103.54049999999999</v>
      </c>
    </row>
    <row r="3501" spans="1:6" x14ac:dyDescent="0.3">
      <c r="A3501" s="177" t="s">
        <v>1310</v>
      </c>
      <c r="B3501" s="178">
        <v>44202</v>
      </c>
      <c r="C3501" s="179">
        <v>8500</v>
      </c>
      <c r="D3501" s="88" t="s">
        <v>2863</v>
      </c>
      <c r="E3501" s="184" cm="1">
        <f t="array" ref="E3501">_xlfn.IFS($D3501=$O$5,C3501*$P$5,$D3501=$O$6,$C3501*$P$6,$D3501="AZN",$C3501)</f>
        <v>14450</v>
      </c>
      <c r="F3501" s="183" cm="1">
        <f t="array" ref="F3501">_xlfn.IFS($D3501=$O$5,$C3501*$P$5*0.01,$D3501=$O$6,$C3501*$P$6*0.01,$D3501="AZN",$C3501*0.08)</f>
        <v>144.5</v>
      </c>
    </row>
    <row r="3502" spans="1:6" x14ac:dyDescent="0.3">
      <c r="A3502" s="177" t="s">
        <v>791</v>
      </c>
      <c r="B3502" s="178">
        <v>44034</v>
      </c>
      <c r="C3502" s="179">
        <v>5400</v>
      </c>
      <c r="D3502" s="88" t="s">
        <v>2864</v>
      </c>
      <c r="E3502" s="184" cm="1">
        <f t="array" ref="E3502">_xlfn.IFS($D3502=$O$5,C3502*$P$5,$D3502=$O$6,$C3502*$P$6,$D3502="AZN",$C3502)</f>
        <v>9809.1</v>
      </c>
      <c r="F3502" s="183" cm="1">
        <f t="array" ref="F3502">_xlfn.IFS($D3502=$O$5,$C3502*$P$5*0.01,$D3502=$O$6,$C3502*$P$6*0.01,$D3502="AZN",$C3502*0.08)</f>
        <v>98.091000000000008</v>
      </c>
    </row>
    <row r="3503" spans="1:6" x14ac:dyDescent="0.3">
      <c r="A3503" s="177" t="s">
        <v>231</v>
      </c>
      <c r="B3503" s="178">
        <v>44763</v>
      </c>
      <c r="C3503" s="179">
        <v>7700</v>
      </c>
      <c r="D3503" s="88" t="s">
        <v>2864</v>
      </c>
      <c r="E3503" s="184" cm="1">
        <f t="array" ref="E3503">_xlfn.IFS($D3503=$O$5,C3503*$P$5,$D3503=$O$6,$C3503*$P$6,$D3503="AZN",$C3503)</f>
        <v>13987.05</v>
      </c>
      <c r="F3503" s="183" cm="1">
        <f t="array" ref="F3503">_xlfn.IFS($D3503=$O$5,$C3503*$P$5*0.01,$D3503=$O$6,$C3503*$P$6*0.01,$D3503="AZN",$C3503*0.08)</f>
        <v>139.87049999999999</v>
      </c>
    </row>
    <row r="3504" spans="1:6" x14ac:dyDescent="0.3">
      <c r="A3504" s="177" t="s">
        <v>515</v>
      </c>
      <c r="B3504" s="178">
        <v>44357</v>
      </c>
      <c r="C3504" s="179">
        <v>1300</v>
      </c>
      <c r="D3504" s="88" t="s">
        <v>2864</v>
      </c>
      <c r="E3504" s="184" cm="1">
        <f t="array" ref="E3504">_xlfn.IFS($D3504=$O$5,C3504*$P$5,$D3504=$O$6,$C3504*$P$6,$D3504="AZN",$C3504)</f>
        <v>2361.4499999999998</v>
      </c>
      <c r="F3504" s="183" cm="1">
        <f t="array" ref="F3504">_xlfn.IFS($D3504=$O$5,$C3504*$P$5*0.01,$D3504=$O$6,$C3504*$P$6*0.01,$D3504="AZN",$C3504*0.08)</f>
        <v>23.6145</v>
      </c>
    </row>
    <row r="3505" spans="1:6" x14ac:dyDescent="0.3">
      <c r="A3505" s="177" t="s">
        <v>1736</v>
      </c>
      <c r="B3505" s="178">
        <v>44087</v>
      </c>
      <c r="C3505" s="179">
        <v>4100</v>
      </c>
      <c r="D3505" s="88" t="s">
        <v>2864</v>
      </c>
      <c r="E3505" s="184" cm="1">
        <f t="array" ref="E3505">_xlfn.IFS($D3505=$O$5,C3505*$P$5,$D3505=$O$6,$C3505*$P$6,$D3505="AZN",$C3505)</f>
        <v>7447.65</v>
      </c>
      <c r="F3505" s="183" cm="1">
        <f t="array" ref="F3505">_xlfn.IFS($D3505=$O$5,$C3505*$P$5*0.01,$D3505=$O$6,$C3505*$P$6*0.01,$D3505="AZN",$C3505*0.08)</f>
        <v>74.476500000000001</v>
      </c>
    </row>
    <row r="3506" spans="1:6" x14ac:dyDescent="0.3">
      <c r="A3506" s="177" t="s">
        <v>841</v>
      </c>
      <c r="B3506" s="178">
        <v>44034</v>
      </c>
      <c r="C3506" s="179">
        <v>6900</v>
      </c>
      <c r="D3506" s="88" t="s">
        <v>2863</v>
      </c>
      <c r="E3506" s="184" cm="1">
        <f t="array" ref="E3506">_xlfn.IFS($D3506=$O$5,C3506*$P$5,$D3506=$O$6,$C3506*$P$6,$D3506="AZN",$C3506)</f>
        <v>11730</v>
      </c>
      <c r="F3506" s="183" cm="1">
        <f t="array" ref="F3506">_xlfn.IFS($D3506=$O$5,$C3506*$P$5*0.01,$D3506=$O$6,$C3506*$P$6*0.01,$D3506="AZN",$C3506*0.08)</f>
        <v>117.3</v>
      </c>
    </row>
    <row r="3507" spans="1:6" x14ac:dyDescent="0.3">
      <c r="A3507" s="177" t="s">
        <v>1133</v>
      </c>
      <c r="B3507" s="178">
        <v>44647</v>
      </c>
      <c r="C3507" s="179">
        <v>9300</v>
      </c>
      <c r="D3507" s="88" t="s">
        <v>2863</v>
      </c>
      <c r="E3507" s="184" cm="1">
        <f t="array" ref="E3507">_xlfn.IFS($D3507=$O$5,C3507*$P$5,$D3507=$O$6,$C3507*$P$6,$D3507="AZN",$C3507)</f>
        <v>15810</v>
      </c>
      <c r="F3507" s="183" cm="1">
        <f t="array" ref="F3507">_xlfn.IFS($D3507=$O$5,$C3507*$P$5*0.01,$D3507=$O$6,$C3507*$P$6*0.01,$D3507="AZN",$C3507*0.08)</f>
        <v>158.1</v>
      </c>
    </row>
    <row r="3508" spans="1:6" x14ac:dyDescent="0.3">
      <c r="A3508" s="177" t="s">
        <v>1728</v>
      </c>
      <c r="B3508" s="178">
        <v>44448</v>
      </c>
      <c r="C3508" s="179">
        <v>2300</v>
      </c>
      <c r="D3508" s="88" t="s">
        <v>2863</v>
      </c>
      <c r="E3508" s="184" cm="1">
        <f t="array" ref="E3508">_xlfn.IFS($D3508=$O$5,C3508*$P$5,$D3508=$O$6,$C3508*$P$6,$D3508="AZN",$C3508)</f>
        <v>3910</v>
      </c>
      <c r="F3508" s="183" cm="1">
        <f t="array" ref="F3508">_xlfn.IFS($D3508=$O$5,$C3508*$P$5*0.01,$D3508=$O$6,$C3508*$P$6*0.01,$D3508="AZN",$C3508*0.08)</f>
        <v>39.1</v>
      </c>
    </row>
    <row r="3509" spans="1:6" x14ac:dyDescent="0.3">
      <c r="A3509" s="177" t="s">
        <v>1677</v>
      </c>
      <c r="B3509" s="178">
        <v>44896</v>
      </c>
      <c r="C3509" s="179">
        <v>2100</v>
      </c>
      <c r="D3509" s="88" t="s">
        <v>2863</v>
      </c>
      <c r="E3509" s="184" cm="1">
        <f t="array" ref="E3509">_xlfn.IFS($D3509=$O$5,C3509*$P$5,$D3509=$O$6,$C3509*$P$6,$D3509="AZN",$C3509)</f>
        <v>3570</v>
      </c>
      <c r="F3509" s="183" cm="1">
        <f t="array" ref="F3509">_xlfn.IFS($D3509=$O$5,$C3509*$P$5*0.01,$D3509=$O$6,$C3509*$P$6*0.01,$D3509="AZN",$C3509*0.08)</f>
        <v>35.700000000000003</v>
      </c>
    </row>
    <row r="3510" spans="1:6" x14ac:dyDescent="0.3">
      <c r="A3510" s="177" t="s">
        <v>727</v>
      </c>
      <c r="B3510" s="178">
        <v>44180</v>
      </c>
      <c r="C3510" s="179">
        <v>6700</v>
      </c>
      <c r="D3510" s="88" t="s">
        <v>2864</v>
      </c>
      <c r="E3510" s="184" cm="1">
        <f t="array" ref="E3510">_xlfn.IFS($D3510=$O$5,C3510*$P$5,$D3510=$O$6,$C3510*$P$6,$D3510="AZN",$C3510)</f>
        <v>12170.55</v>
      </c>
      <c r="F3510" s="183" cm="1">
        <f t="array" ref="F3510">_xlfn.IFS($D3510=$O$5,$C3510*$P$5*0.01,$D3510=$O$6,$C3510*$P$6*0.01,$D3510="AZN",$C3510*0.08)</f>
        <v>121.7055</v>
      </c>
    </row>
    <row r="3511" spans="1:6" x14ac:dyDescent="0.3">
      <c r="A3511" s="177" t="s">
        <v>1394</v>
      </c>
      <c r="B3511" s="178">
        <v>43903</v>
      </c>
      <c r="C3511" s="179">
        <v>1100</v>
      </c>
      <c r="D3511" s="88" t="s">
        <v>2862</v>
      </c>
      <c r="E3511" s="184" cm="1">
        <f t="array" ref="E3511">_xlfn.IFS($D3511=$O$5,C3511*$P$5,$D3511=$O$6,$C3511*$P$6,$D3511="AZN",$C3511)</f>
        <v>1100</v>
      </c>
      <c r="F3511" s="183" cm="1">
        <f t="array" ref="F3511">_xlfn.IFS($D3511=$O$5,$C3511*$P$5*0.01,$D3511=$O$6,$C3511*$P$6*0.01,$D3511="AZN",$C3511*0.08)</f>
        <v>88</v>
      </c>
    </row>
    <row r="3512" spans="1:6" x14ac:dyDescent="0.3">
      <c r="A3512" s="177" t="s">
        <v>291</v>
      </c>
      <c r="B3512" s="178">
        <v>44316</v>
      </c>
      <c r="C3512" s="179">
        <v>11900</v>
      </c>
      <c r="D3512" s="88" t="s">
        <v>2862</v>
      </c>
      <c r="E3512" s="184" cm="1">
        <f t="array" ref="E3512">_xlfn.IFS($D3512=$O$5,C3512*$P$5,$D3512=$O$6,$C3512*$P$6,$D3512="AZN",$C3512)</f>
        <v>11900</v>
      </c>
      <c r="F3512" s="183" cm="1">
        <f t="array" ref="F3512">_xlfn.IFS($D3512=$O$5,$C3512*$P$5*0.01,$D3512=$O$6,$C3512*$P$6*0.01,$D3512="AZN",$C3512*0.08)</f>
        <v>952</v>
      </c>
    </row>
    <row r="3513" spans="1:6" x14ac:dyDescent="0.3">
      <c r="A3513" s="177" t="s">
        <v>1788</v>
      </c>
      <c r="B3513" s="178">
        <v>44045</v>
      </c>
      <c r="C3513" s="179">
        <v>10300</v>
      </c>
      <c r="D3513" s="88" t="s">
        <v>2862</v>
      </c>
      <c r="E3513" s="184" cm="1">
        <f t="array" ref="E3513">_xlfn.IFS($D3513=$O$5,C3513*$P$5,$D3513=$O$6,$C3513*$P$6,$D3513="AZN",$C3513)</f>
        <v>10300</v>
      </c>
      <c r="F3513" s="183" cm="1">
        <f t="array" ref="F3513">_xlfn.IFS($D3513=$O$5,$C3513*$P$5*0.01,$D3513=$O$6,$C3513*$P$6*0.01,$D3513="AZN",$C3513*0.08)</f>
        <v>824</v>
      </c>
    </row>
    <row r="3514" spans="1:6" x14ac:dyDescent="0.3">
      <c r="A3514" s="177" t="s">
        <v>1098</v>
      </c>
      <c r="B3514" s="178">
        <v>44251</v>
      </c>
      <c r="C3514" s="179">
        <v>2600</v>
      </c>
      <c r="D3514" s="88" t="s">
        <v>2863</v>
      </c>
      <c r="E3514" s="184" cm="1">
        <f t="array" ref="E3514">_xlfn.IFS($D3514=$O$5,C3514*$P$5,$D3514=$O$6,$C3514*$P$6,$D3514="AZN",$C3514)</f>
        <v>4420</v>
      </c>
      <c r="F3514" s="183" cm="1">
        <f t="array" ref="F3514">_xlfn.IFS($D3514=$O$5,$C3514*$P$5*0.01,$D3514=$O$6,$C3514*$P$6*0.01,$D3514="AZN",$C3514*0.08)</f>
        <v>44.2</v>
      </c>
    </row>
    <row r="3515" spans="1:6" x14ac:dyDescent="0.3">
      <c r="A3515" s="177" t="s">
        <v>315</v>
      </c>
      <c r="B3515" s="178">
        <v>43881</v>
      </c>
      <c r="C3515" s="179">
        <v>11900</v>
      </c>
      <c r="D3515" s="88" t="s">
        <v>2864</v>
      </c>
      <c r="E3515" s="184" cm="1">
        <f t="array" ref="E3515">_xlfn.IFS($D3515=$O$5,C3515*$P$5,$D3515=$O$6,$C3515*$P$6,$D3515="AZN",$C3515)</f>
        <v>21616.35</v>
      </c>
      <c r="F3515" s="183" cm="1">
        <f t="array" ref="F3515">_xlfn.IFS($D3515=$O$5,$C3515*$P$5*0.01,$D3515=$O$6,$C3515*$P$6*0.01,$D3515="AZN",$C3515*0.08)</f>
        <v>216.1635</v>
      </c>
    </row>
    <row r="3516" spans="1:6" x14ac:dyDescent="0.3">
      <c r="A3516" s="177" t="s">
        <v>1020</v>
      </c>
      <c r="B3516" s="178">
        <v>44199</v>
      </c>
      <c r="C3516" s="179">
        <v>4600</v>
      </c>
      <c r="D3516" s="88" t="s">
        <v>2862</v>
      </c>
      <c r="E3516" s="184" cm="1">
        <f t="array" ref="E3516">_xlfn.IFS($D3516=$O$5,C3516*$P$5,$D3516=$O$6,$C3516*$P$6,$D3516="AZN",$C3516)</f>
        <v>4600</v>
      </c>
      <c r="F3516" s="183" cm="1">
        <f t="array" ref="F3516">_xlfn.IFS($D3516=$O$5,$C3516*$P$5*0.01,$D3516=$O$6,$C3516*$P$6*0.01,$D3516="AZN",$C3516*0.08)</f>
        <v>368</v>
      </c>
    </row>
    <row r="3517" spans="1:6" x14ac:dyDescent="0.3">
      <c r="A3517" s="177" t="s">
        <v>623</v>
      </c>
      <c r="B3517" s="178">
        <v>44284</v>
      </c>
      <c r="C3517" s="179">
        <v>9300</v>
      </c>
      <c r="D3517" s="88" t="s">
        <v>2863</v>
      </c>
      <c r="E3517" s="184" cm="1">
        <f t="array" ref="E3517">_xlfn.IFS($D3517=$O$5,C3517*$P$5,$D3517=$O$6,$C3517*$P$6,$D3517="AZN",$C3517)</f>
        <v>15810</v>
      </c>
      <c r="F3517" s="183" cm="1">
        <f t="array" ref="F3517">_xlfn.IFS($D3517=$O$5,$C3517*$P$5*0.01,$D3517=$O$6,$C3517*$P$6*0.01,$D3517="AZN",$C3517*0.08)</f>
        <v>158.1</v>
      </c>
    </row>
    <row r="3518" spans="1:6" x14ac:dyDescent="0.3">
      <c r="A3518" s="177" t="s">
        <v>1162</v>
      </c>
      <c r="B3518" s="178">
        <v>44565</v>
      </c>
      <c r="C3518" s="179">
        <v>9900</v>
      </c>
      <c r="D3518" s="88" t="s">
        <v>2864</v>
      </c>
      <c r="E3518" s="184" cm="1">
        <f t="array" ref="E3518">_xlfn.IFS($D3518=$O$5,C3518*$P$5,$D3518=$O$6,$C3518*$P$6,$D3518="AZN",$C3518)</f>
        <v>17983.349999999999</v>
      </c>
      <c r="F3518" s="183" cm="1">
        <f t="array" ref="F3518">_xlfn.IFS($D3518=$O$5,$C3518*$P$5*0.01,$D3518=$O$6,$C3518*$P$6*0.01,$D3518="AZN",$C3518*0.08)</f>
        <v>179.83349999999999</v>
      </c>
    </row>
    <row r="3519" spans="1:6" x14ac:dyDescent="0.3">
      <c r="A3519" s="177" t="s">
        <v>444</v>
      </c>
      <c r="B3519" s="178">
        <v>44031</v>
      </c>
      <c r="C3519" s="179">
        <v>5800</v>
      </c>
      <c r="D3519" s="88" t="s">
        <v>2862</v>
      </c>
      <c r="E3519" s="184" cm="1">
        <f t="array" ref="E3519">_xlfn.IFS($D3519=$O$5,C3519*$P$5,$D3519=$O$6,$C3519*$P$6,$D3519="AZN",$C3519)</f>
        <v>5800</v>
      </c>
      <c r="F3519" s="183" cm="1">
        <f t="array" ref="F3519">_xlfn.IFS($D3519=$O$5,$C3519*$P$5*0.01,$D3519=$O$6,$C3519*$P$6*0.01,$D3519="AZN",$C3519*0.08)</f>
        <v>464</v>
      </c>
    </row>
    <row r="3520" spans="1:6" x14ac:dyDescent="0.3">
      <c r="A3520" s="177" t="s">
        <v>490</v>
      </c>
      <c r="B3520" s="178">
        <v>44170</v>
      </c>
      <c r="C3520" s="179">
        <v>8600</v>
      </c>
      <c r="D3520" s="88" t="s">
        <v>2863</v>
      </c>
      <c r="E3520" s="184" cm="1">
        <f t="array" ref="E3520">_xlfn.IFS($D3520=$O$5,C3520*$P$5,$D3520=$O$6,$C3520*$P$6,$D3520="AZN",$C3520)</f>
        <v>14620</v>
      </c>
      <c r="F3520" s="183" cm="1">
        <f t="array" ref="F3520">_xlfn.IFS($D3520=$O$5,$C3520*$P$5*0.01,$D3520=$O$6,$C3520*$P$6*0.01,$D3520="AZN",$C3520*0.08)</f>
        <v>146.20000000000002</v>
      </c>
    </row>
    <row r="3521" spans="1:6" x14ac:dyDescent="0.3">
      <c r="A3521" s="177" t="s">
        <v>1457</v>
      </c>
      <c r="B3521" s="178">
        <v>43843</v>
      </c>
      <c r="C3521" s="179">
        <v>11800</v>
      </c>
      <c r="D3521" s="88" t="s">
        <v>2864</v>
      </c>
      <c r="E3521" s="184" cm="1">
        <f t="array" ref="E3521">_xlfn.IFS($D3521=$O$5,C3521*$P$5,$D3521=$O$6,$C3521*$P$6,$D3521="AZN",$C3521)</f>
        <v>21434.7</v>
      </c>
      <c r="F3521" s="183" cm="1">
        <f t="array" ref="F3521">_xlfn.IFS($D3521=$O$5,$C3521*$P$5*0.01,$D3521=$O$6,$C3521*$P$6*0.01,$D3521="AZN",$C3521*0.08)</f>
        <v>214.34700000000001</v>
      </c>
    </row>
    <row r="3522" spans="1:6" x14ac:dyDescent="0.3">
      <c r="A3522" s="177" t="s">
        <v>1207</v>
      </c>
      <c r="B3522" s="178">
        <v>44162</v>
      </c>
      <c r="C3522" s="179">
        <v>6000</v>
      </c>
      <c r="D3522" s="88" t="s">
        <v>2862</v>
      </c>
      <c r="E3522" s="184" cm="1">
        <f t="array" ref="E3522">_xlfn.IFS($D3522=$O$5,C3522*$P$5,$D3522=$O$6,$C3522*$P$6,$D3522="AZN",$C3522)</f>
        <v>6000</v>
      </c>
      <c r="F3522" s="183" cm="1">
        <f t="array" ref="F3522">_xlfn.IFS($D3522=$O$5,$C3522*$P$5*0.01,$D3522=$O$6,$C3522*$P$6*0.01,$D3522="AZN",$C3522*0.08)</f>
        <v>480</v>
      </c>
    </row>
    <row r="3523" spans="1:6" x14ac:dyDescent="0.3">
      <c r="A3523" s="177" t="s">
        <v>1256</v>
      </c>
      <c r="B3523" s="178">
        <v>44497</v>
      </c>
      <c r="C3523" s="179">
        <v>5400</v>
      </c>
      <c r="D3523" s="88" t="s">
        <v>2864</v>
      </c>
      <c r="E3523" s="184" cm="1">
        <f t="array" ref="E3523">_xlfn.IFS($D3523=$O$5,C3523*$P$5,$D3523=$O$6,$C3523*$P$6,$D3523="AZN",$C3523)</f>
        <v>9809.1</v>
      </c>
      <c r="F3523" s="183" cm="1">
        <f t="array" ref="F3523">_xlfn.IFS($D3523=$O$5,$C3523*$P$5*0.01,$D3523=$O$6,$C3523*$P$6*0.01,$D3523="AZN",$C3523*0.08)</f>
        <v>98.091000000000008</v>
      </c>
    </row>
    <row r="3524" spans="1:6" x14ac:dyDescent="0.3">
      <c r="A3524" s="177" t="s">
        <v>1523</v>
      </c>
      <c r="B3524" s="178">
        <v>44454</v>
      </c>
      <c r="C3524" s="179">
        <v>6300</v>
      </c>
      <c r="D3524" s="88" t="s">
        <v>2863</v>
      </c>
      <c r="E3524" s="184" cm="1">
        <f t="array" ref="E3524">_xlfn.IFS($D3524=$O$5,C3524*$P$5,$D3524=$O$6,$C3524*$P$6,$D3524="AZN",$C3524)</f>
        <v>10710</v>
      </c>
      <c r="F3524" s="183" cm="1">
        <f t="array" ref="F3524">_xlfn.IFS($D3524=$O$5,$C3524*$P$5*0.01,$D3524=$O$6,$C3524*$P$6*0.01,$D3524="AZN",$C3524*0.08)</f>
        <v>107.10000000000001</v>
      </c>
    </row>
    <row r="3525" spans="1:6" x14ac:dyDescent="0.3">
      <c r="A3525" s="177" t="s">
        <v>1382</v>
      </c>
      <c r="B3525" s="178">
        <v>44017</v>
      </c>
      <c r="C3525" s="179">
        <v>1400</v>
      </c>
      <c r="D3525" s="88" t="s">
        <v>2864</v>
      </c>
      <c r="E3525" s="184" cm="1">
        <f t="array" ref="E3525">_xlfn.IFS($D3525=$O$5,C3525*$P$5,$D3525=$O$6,$C3525*$P$6,$D3525="AZN",$C3525)</f>
        <v>2543.1</v>
      </c>
      <c r="F3525" s="183" cm="1">
        <f t="array" ref="F3525">_xlfn.IFS($D3525=$O$5,$C3525*$P$5*0.01,$D3525=$O$6,$C3525*$P$6*0.01,$D3525="AZN",$C3525*0.08)</f>
        <v>25.431000000000001</v>
      </c>
    </row>
    <row r="3526" spans="1:6" x14ac:dyDescent="0.3">
      <c r="A3526" s="177" t="s">
        <v>981</v>
      </c>
      <c r="B3526" s="178">
        <v>43614</v>
      </c>
      <c r="C3526" s="179">
        <v>3100</v>
      </c>
      <c r="D3526" s="88" t="s">
        <v>2863</v>
      </c>
      <c r="E3526" s="184" cm="1">
        <f t="array" ref="E3526">_xlfn.IFS($D3526=$O$5,C3526*$P$5,$D3526=$O$6,$C3526*$P$6,$D3526="AZN",$C3526)</f>
        <v>5270</v>
      </c>
      <c r="F3526" s="183" cm="1">
        <f t="array" ref="F3526">_xlfn.IFS($D3526=$O$5,$C3526*$P$5*0.01,$D3526=$O$6,$C3526*$P$6*0.01,$D3526="AZN",$C3526*0.08)</f>
        <v>52.7</v>
      </c>
    </row>
    <row r="3527" spans="1:6" x14ac:dyDescent="0.3">
      <c r="A3527" s="177" t="s">
        <v>913</v>
      </c>
      <c r="B3527" s="178">
        <v>44287</v>
      </c>
      <c r="C3527" s="179">
        <v>12500</v>
      </c>
      <c r="D3527" s="88" t="s">
        <v>2864</v>
      </c>
      <c r="E3527" s="184" cm="1">
        <f t="array" ref="E3527">_xlfn.IFS($D3527=$O$5,C3527*$P$5,$D3527=$O$6,$C3527*$P$6,$D3527="AZN",$C3527)</f>
        <v>22706.25</v>
      </c>
      <c r="F3527" s="183" cm="1">
        <f t="array" ref="F3527">_xlfn.IFS($D3527=$O$5,$C3527*$P$5*0.01,$D3527=$O$6,$C3527*$P$6*0.01,$D3527="AZN",$C3527*0.08)</f>
        <v>227.0625</v>
      </c>
    </row>
    <row r="3528" spans="1:6" x14ac:dyDescent="0.3">
      <c r="A3528" s="177" t="s">
        <v>1453</v>
      </c>
      <c r="B3528" s="178">
        <v>44542</v>
      </c>
      <c r="C3528" s="179">
        <v>9800</v>
      </c>
      <c r="D3528" s="88" t="s">
        <v>2862</v>
      </c>
      <c r="E3528" s="184" cm="1">
        <f t="array" ref="E3528">_xlfn.IFS($D3528=$O$5,C3528*$P$5,$D3528=$O$6,$C3528*$P$6,$D3528="AZN",$C3528)</f>
        <v>9800</v>
      </c>
      <c r="F3528" s="183" cm="1">
        <f t="array" ref="F3528">_xlfn.IFS($D3528=$O$5,$C3528*$P$5*0.01,$D3528=$O$6,$C3528*$P$6*0.01,$D3528="AZN",$C3528*0.08)</f>
        <v>784</v>
      </c>
    </row>
    <row r="3529" spans="1:6" x14ac:dyDescent="0.3">
      <c r="A3529" s="177" t="s">
        <v>732</v>
      </c>
      <c r="B3529" s="178">
        <v>44378</v>
      </c>
      <c r="C3529" s="179">
        <v>7500</v>
      </c>
      <c r="D3529" s="88" t="s">
        <v>2862</v>
      </c>
      <c r="E3529" s="184" cm="1">
        <f t="array" ref="E3529">_xlfn.IFS($D3529=$O$5,C3529*$P$5,$D3529=$O$6,$C3529*$P$6,$D3529="AZN",$C3529)</f>
        <v>7500</v>
      </c>
      <c r="F3529" s="183" cm="1">
        <f t="array" ref="F3529">_xlfn.IFS($D3529=$O$5,$C3529*$P$5*0.01,$D3529=$O$6,$C3529*$P$6*0.01,$D3529="AZN",$C3529*0.08)</f>
        <v>600</v>
      </c>
    </row>
    <row r="3530" spans="1:6" x14ac:dyDescent="0.3">
      <c r="A3530" s="177" t="s">
        <v>1235</v>
      </c>
      <c r="B3530" s="178">
        <v>44767</v>
      </c>
      <c r="C3530" s="179">
        <v>1800</v>
      </c>
      <c r="D3530" s="88" t="s">
        <v>2864</v>
      </c>
      <c r="E3530" s="184" cm="1">
        <f t="array" ref="E3530">_xlfn.IFS($D3530=$O$5,C3530*$P$5,$D3530=$O$6,$C3530*$P$6,$D3530="AZN",$C3530)</f>
        <v>3269.7</v>
      </c>
      <c r="F3530" s="183" cm="1">
        <f t="array" ref="F3530">_xlfn.IFS($D3530=$O$5,$C3530*$P$5*0.01,$D3530=$O$6,$C3530*$P$6*0.01,$D3530="AZN",$C3530*0.08)</f>
        <v>32.696999999999996</v>
      </c>
    </row>
    <row r="3531" spans="1:6" x14ac:dyDescent="0.3">
      <c r="A3531" s="177" t="s">
        <v>614</v>
      </c>
      <c r="B3531" s="178">
        <v>44700</v>
      </c>
      <c r="C3531" s="179">
        <v>5100</v>
      </c>
      <c r="D3531" s="88" t="s">
        <v>2863</v>
      </c>
      <c r="E3531" s="184" cm="1">
        <f t="array" ref="E3531">_xlfn.IFS($D3531=$O$5,C3531*$P$5,$D3531=$O$6,$C3531*$P$6,$D3531="AZN",$C3531)</f>
        <v>8670</v>
      </c>
      <c r="F3531" s="183" cm="1">
        <f t="array" ref="F3531">_xlfn.IFS($D3531=$O$5,$C3531*$P$5*0.01,$D3531=$O$6,$C3531*$P$6*0.01,$D3531="AZN",$C3531*0.08)</f>
        <v>86.7</v>
      </c>
    </row>
    <row r="3532" spans="1:6" x14ac:dyDescent="0.3">
      <c r="A3532" s="177" t="s">
        <v>1596</v>
      </c>
      <c r="B3532" s="178">
        <v>44185</v>
      </c>
      <c r="C3532" s="179">
        <v>11700</v>
      </c>
      <c r="D3532" s="88" t="s">
        <v>2863</v>
      </c>
      <c r="E3532" s="184" cm="1">
        <f t="array" ref="E3532">_xlfn.IFS($D3532=$O$5,C3532*$P$5,$D3532=$O$6,$C3532*$P$6,$D3532="AZN",$C3532)</f>
        <v>19890</v>
      </c>
      <c r="F3532" s="183" cm="1">
        <f t="array" ref="F3532">_xlfn.IFS($D3532=$O$5,$C3532*$P$5*0.01,$D3532=$O$6,$C3532*$P$6*0.01,$D3532="AZN",$C3532*0.08)</f>
        <v>198.9</v>
      </c>
    </row>
    <row r="3533" spans="1:6" x14ac:dyDescent="0.3">
      <c r="A3533" s="177" t="s">
        <v>1789</v>
      </c>
      <c r="B3533" s="178">
        <v>44077</v>
      </c>
      <c r="C3533" s="179">
        <v>3500</v>
      </c>
      <c r="D3533" s="88" t="s">
        <v>2864</v>
      </c>
      <c r="E3533" s="184" cm="1">
        <f t="array" ref="E3533">_xlfn.IFS($D3533=$O$5,C3533*$P$5,$D3533=$O$6,$C3533*$P$6,$D3533="AZN",$C3533)</f>
        <v>6357.75</v>
      </c>
      <c r="F3533" s="183" cm="1">
        <f t="array" ref="F3533">_xlfn.IFS($D3533=$O$5,$C3533*$P$5*0.01,$D3533=$O$6,$C3533*$P$6*0.01,$D3533="AZN",$C3533*0.08)</f>
        <v>63.577500000000001</v>
      </c>
    </row>
    <row r="3534" spans="1:6" x14ac:dyDescent="0.3">
      <c r="A3534" s="177" t="s">
        <v>317</v>
      </c>
      <c r="B3534" s="178">
        <v>44688</v>
      </c>
      <c r="C3534" s="179">
        <v>1700</v>
      </c>
      <c r="D3534" s="88" t="s">
        <v>2864</v>
      </c>
      <c r="E3534" s="184" cm="1">
        <f t="array" ref="E3534">_xlfn.IFS($D3534=$O$5,C3534*$P$5,$D3534=$O$6,$C3534*$P$6,$D3534="AZN",$C3534)</f>
        <v>3088.05</v>
      </c>
      <c r="F3534" s="183" cm="1">
        <f t="array" ref="F3534">_xlfn.IFS($D3534=$O$5,$C3534*$P$5*0.01,$D3534=$O$6,$C3534*$P$6*0.01,$D3534="AZN",$C3534*0.08)</f>
        <v>30.880500000000001</v>
      </c>
    </row>
    <row r="3535" spans="1:6" x14ac:dyDescent="0.3">
      <c r="A3535" s="177" t="s">
        <v>719</v>
      </c>
      <c r="B3535" s="178">
        <v>44693</v>
      </c>
      <c r="C3535" s="179">
        <v>1000</v>
      </c>
      <c r="D3535" s="88" t="s">
        <v>2863</v>
      </c>
      <c r="E3535" s="184" cm="1">
        <f t="array" ref="E3535">_xlfn.IFS($D3535=$O$5,C3535*$P$5,$D3535=$O$6,$C3535*$P$6,$D3535="AZN",$C3535)</f>
        <v>1700</v>
      </c>
      <c r="F3535" s="183" cm="1">
        <f t="array" ref="F3535">_xlfn.IFS($D3535=$O$5,$C3535*$P$5*0.01,$D3535=$O$6,$C3535*$P$6*0.01,$D3535="AZN",$C3535*0.08)</f>
        <v>17</v>
      </c>
    </row>
    <row r="3536" spans="1:6" x14ac:dyDescent="0.3">
      <c r="A3536" s="177" t="s">
        <v>587</v>
      </c>
      <c r="B3536" s="178">
        <v>44930</v>
      </c>
      <c r="C3536" s="179">
        <v>2000</v>
      </c>
      <c r="D3536" s="88" t="s">
        <v>2863</v>
      </c>
      <c r="E3536" s="184" cm="1">
        <f t="array" ref="E3536">_xlfn.IFS($D3536=$O$5,C3536*$P$5,$D3536=$O$6,$C3536*$P$6,$D3536="AZN",$C3536)</f>
        <v>3400</v>
      </c>
      <c r="F3536" s="183" cm="1">
        <f t="array" ref="F3536">_xlfn.IFS($D3536=$O$5,$C3536*$P$5*0.01,$D3536=$O$6,$C3536*$P$6*0.01,$D3536="AZN",$C3536*0.08)</f>
        <v>34</v>
      </c>
    </row>
    <row r="3537" spans="1:6" x14ac:dyDescent="0.3">
      <c r="A3537" s="177" t="s">
        <v>1534</v>
      </c>
      <c r="B3537" s="178">
        <v>44611</v>
      </c>
      <c r="C3537" s="179">
        <v>1500</v>
      </c>
      <c r="D3537" s="88" t="s">
        <v>2864</v>
      </c>
      <c r="E3537" s="184" cm="1">
        <f t="array" ref="E3537">_xlfn.IFS($D3537=$O$5,C3537*$P$5,$D3537=$O$6,$C3537*$P$6,$D3537="AZN",$C3537)</f>
        <v>2724.75</v>
      </c>
      <c r="F3537" s="183" cm="1">
        <f t="array" ref="F3537">_xlfn.IFS($D3537=$O$5,$C3537*$P$5*0.01,$D3537=$O$6,$C3537*$P$6*0.01,$D3537="AZN",$C3537*0.08)</f>
        <v>27.247500000000002</v>
      </c>
    </row>
    <row r="3538" spans="1:6" x14ac:dyDescent="0.3">
      <c r="A3538" s="177" t="s">
        <v>296</v>
      </c>
      <c r="B3538" s="178">
        <v>44034</v>
      </c>
      <c r="C3538" s="179">
        <v>2700</v>
      </c>
      <c r="D3538" s="88" t="s">
        <v>2862</v>
      </c>
      <c r="E3538" s="184" cm="1">
        <f t="array" ref="E3538">_xlfn.IFS($D3538=$O$5,C3538*$P$5,$D3538=$O$6,$C3538*$P$6,$D3538="AZN",$C3538)</f>
        <v>2700</v>
      </c>
      <c r="F3538" s="183" cm="1">
        <f t="array" ref="F3538">_xlfn.IFS($D3538=$O$5,$C3538*$P$5*0.01,$D3538=$O$6,$C3538*$P$6*0.01,$D3538="AZN",$C3538*0.08)</f>
        <v>216</v>
      </c>
    </row>
    <row r="3539" spans="1:6" x14ac:dyDescent="0.3">
      <c r="A3539" s="177" t="s">
        <v>1688</v>
      </c>
      <c r="B3539" s="178">
        <v>43850</v>
      </c>
      <c r="C3539" s="179">
        <v>12600</v>
      </c>
      <c r="D3539" s="88" t="s">
        <v>2864</v>
      </c>
      <c r="E3539" s="184" cm="1">
        <f t="array" ref="E3539">_xlfn.IFS($D3539=$O$5,C3539*$P$5,$D3539=$O$6,$C3539*$P$6,$D3539="AZN",$C3539)</f>
        <v>22887.9</v>
      </c>
      <c r="F3539" s="183" cm="1">
        <f t="array" ref="F3539">_xlfn.IFS($D3539=$O$5,$C3539*$P$5*0.01,$D3539=$O$6,$C3539*$P$6*0.01,$D3539="AZN",$C3539*0.08)</f>
        <v>228.87900000000002</v>
      </c>
    </row>
    <row r="3540" spans="1:6" x14ac:dyDescent="0.3">
      <c r="A3540" s="177" t="s">
        <v>1769</v>
      </c>
      <c r="B3540" s="178">
        <v>44535</v>
      </c>
      <c r="C3540" s="179">
        <v>13000</v>
      </c>
      <c r="D3540" s="88" t="s">
        <v>2863</v>
      </c>
      <c r="E3540" s="184" cm="1">
        <f t="array" ref="E3540">_xlfn.IFS($D3540=$O$5,C3540*$P$5,$D3540=$O$6,$C3540*$P$6,$D3540="AZN",$C3540)</f>
        <v>22100</v>
      </c>
      <c r="F3540" s="183" cm="1">
        <f t="array" ref="F3540">_xlfn.IFS($D3540=$O$5,$C3540*$P$5*0.01,$D3540=$O$6,$C3540*$P$6*0.01,$D3540="AZN",$C3540*0.08)</f>
        <v>221</v>
      </c>
    </row>
    <row r="3541" spans="1:6" x14ac:dyDescent="0.3">
      <c r="A3541" s="177" t="s">
        <v>1245</v>
      </c>
      <c r="B3541" s="178">
        <v>44182</v>
      </c>
      <c r="C3541" s="179">
        <v>6000</v>
      </c>
      <c r="D3541" s="88" t="s">
        <v>2864</v>
      </c>
      <c r="E3541" s="184" cm="1">
        <f t="array" ref="E3541">_xlfn.IFS($D3541=$O$5,C3541*$P$5,$D3541=$O$6,$C3541*$P$6,$D3541="AZN",$C3541)</f>
        <v>10899</v>
      </c>
      <c r="F3541" s="183" cm="1">
        <f t="array" ref="F3541">_xlfn.IFS($D3541=$O$5,$C3541*$P$5*0.01,$D3541=$O$6,$C3541*$P$6*0.01,$D3541="AZN",$C3541*0.08)</f>
        <v>108.99000000000001</v>
      </c>
    </row>
    <row r="3542" spans="1:6" x14ac:dyDescent="0.3">
      <c r="A3542" s="177" t="s">
        <v>870</v>
      </c>
      <c r="B3542" s="178">
        <v>44108</v>
      </c>
      <c r="C3542" s="179">
        <v>1000</v>
      </c>
      <c r="D3542" s="88" t="s">
        <v>2863</v>
      </c>
      <c r="E3542" s="184" cm="1">
        <f t="array" ref="E3542">_xlfn.IFS($D3542=$O$5,C3542*$P$5,$D3542=$O$6,$C3542*$P$6,$D3542="AZN",$C3542)</f>
        <v>1700</v>
      </c>
      <c r="F3542" s="183" cm="1">
        <f t="array" ref="F3542">_xlfn.IFS($D3542=$O$5,$C3542*$P$5*0.01,$D3542=$O$6,$C3542*$P$6*0.01,$D3542="AZN",$C3542*0.08)</f>
        <v>17</v>
      </c>
    </row>
    <row r="3543" spans="1:6" x14ac:dyDescent="0.3">
      <c r="A3543" s="177" t="s">
        <v>1790</v>
      </c>
      <c r="B3543" s="178">
        <v>43838</v>
      </c>
      <c r="C3543" s="179">
        <v>8100</v>
      </c>
      <c r="D3543" s="88" t="s">
        <v>2862</v>
      </c>
      <c r="E3543" s="184" cm="1">
        <f t="array" ref="E3543">_xlfn.IFS($D3543=$O$5,C3543*$P$5,$D3543=$O$6,$C3543*$P$6,$D3543="AZN",$C3543)</f>
        <v>8100</v>
      </c>
      <c r="F3543" s="183" cm="1">
        <f t="array" ref="F3543">_xlfn.IFS($D3543=$O$5,$C3543*$P$5*0.01,$D3543=$O$6,$C3543*$P$6*0.01,$D3543="AZN",$C3543*0.08)</f>
        <v>648</v>
      </c>
    </row>
    <row r="3544" spans="1:6" x14ac:dyDescent="0.3">
      <c r="A3544" s="177" t="s">
        <v>1171</v>
      </c>
      <c r="B3544" s="178">
        <v>44363</v>
      </c>
      <c r="C3544" s="179">
        <v>5400</v>
      </c>
      <c r="D3544" s="88" t="s">
        <v>2864</v>
      </c>
      <c r="E3544" s="184" cm="1">
        <f t="array" ref="E3544">_xlfn.IFS($D3544=$O$5,C3544*$P$5,$D3544=$O$6,$C3544*$P$6,$D3544="AZN",$C3544)</f>
        <v>9809.1</v>
      </c>
      <c r="F3544" s="183" cm="1">
        <f t="array" ref="F3544">_xlfn.IFS($D3544=$O$5,$C3544*$P$5*0.01,$D3544=$O$6,$C3544*$P$6*0.01,$D3544="AZN",$C3544*0.08)</f>
        <v>98.091000000000008</v>
      </c>
    </row>
    <row r="3545" spans="1:6" x14ac:dyDescent="0.3">
      <c r="A3545" s="177" t="s">
        <v>1055</v>
      </c>
      <c r="B3545" s="178">
        <v>44155</v>
      </c>
      <c r="C3545" s="179">
        <v>6200</v>
      </c>
      <c r="D3545" s="88" t="s">
        <v>2863</v>
      </c>
      <c r="E3545" s="184" cm="1">
        <f t="array" ref="E3545">_xlfn.IFS($D3545=$O$5,C3545*$P$5,$D3545=$O$6,$C3545*$P$6,$D3545="AZN",$C3545)</f>
        <v>10540</v>
      </c>
      <c r="F3545" s="183" cm="1">
        <f t="array" ref="F3545">_xlfn.IFS($D3545=$O$5,$C3545*$P$5*0.01,$D3545=$O$6,$C3545*$P$6*0.01,$D3545="AZN",$C3545*0.08)</f>
        <v>105.4</v>
      </c>
    </row>
    <row r="3546" spans="1:6" x14ac:dyDescent="0.3">
      <c r="A3546" s="177" t="s">
        <v>470</v>
      </c>
      <c r="B3546" s="178">
        <v>44379</v>
      </c>
      <c r="C3546" s="179">
        <v>5900</v>
      </c>
      <c r="D3546" s="88" t="s">
        <v>2864</v>
      </c>
      <c r="E3546" s="184" cm="1">
        <f t="array" ref="E3546">_xlfn.IFS($D3546=$O$5,C3546*$P$5,$D3546=$O$6,$C3546*$P$6,$D3546="AZN",$C3546)</f>
        <v>10717.35</v>
      </c>
      <c r="F3546" s="183" cm="1">
        <f t="array" ref="F3546">_xlfn.IFS($D3546=$O$5,$C3546*$P$5*0.01,$D3546=$O$6,$C3546*$P$6*0.01,$D3546="AZN",$C3546*0.08)</f>
        <v>107.1735</v>
      </c>
    </row>
    <row r="3547" spans="1:6" x14ac:dyDescent="0.3">
      <c r="A3547" s="177" t="s">
        <v>1546</v>
      </c>
      <c r="B3547" s="178">
        <v>44026</v>
      </c>
      <c r="C3547" s="179">
        <v>1900</v>
      </c>
      <c r="D3547" s="88" t="s">
        <v>2864</v>
      </c>
      <c r="E3547" s="184" cm="1">
        <f t="array" ref="E3547">_xlfn.IFS($D3547=$O$5,C3547*$P$5,$D3547=$O$6,$C3547*$P$6,$D3547="AZN",$C3547)</f>
        <v>3451.35</v>
      </c>
      <c r="F3547" s="183" cm="1">
        <f t="array" ref="F3547">_xlfn.IFS($D3547=$O$5,$C3547*$P$5*0.01,$D3547=$O$6,$C3547*$P$6*0.01,$D3547="AZN",$C3547*0.08)</f>
        <v>34.513500000000001</v>
      </c>
    </row>
    <row r="3548" spans="1:6" x14ac:dyDescent="0.3">
      <c r="A3548" s="177" t="s">
        <v>1609</v>
      </c>
      <c r="B3548" s="178">
        <v>43788</v>
      </c>
      <c r="C3548" s="179">
        <v>7300</v>
      </c>
      <c r="D3548" s="88" t="s">
        <v>2862</v>
      </c>
      <c r="E3548" s="184" cm="1">
        <f t="array" ref="E3548">_xlfn.IFS($D3548=$O$5,C3548*$P$5,$D3548=$O$6,$C3548*$P$6,$D3548="AZN",$C3548)</f>
        <v>7300</v>
      </c>
      <c r="F3548" s="183" cm="1">
        <f t="array" ref="F3548">_xlfn.IFS($D3548=$O$5,$C3548*$P$5*0.01,$D3548=$O$6,$C3548*$P$6*0.01,$D3548="AZN",$C3548*0.08)</f>
        <v>584</v>
      </c>
    </row>
    <row r="3549" spans="1:6" x14ac:dyDescent="0.3">
      <c r="A3549" s="177" t="s">
        <v>1636</v>
      </c>
      <c r="B3549" s="178">
        <v>44459</v>
      </c>
      <c r="C3549" s="179">
        <v>10500</v>
      </c>
      <c r="D3549" s="88" t="s">
        <v>2864</v>
      </c>
      <c r="E3549" s="184" cm="1">
        <f t="array" ref="E3549">_xlfn.IFS($D3549=$O$5,C3549*$P$5,$D3549=$O$6,$C3549*$P$6,$D3549="AZN",$C3549)</f>
        <v>19073.25</v>
      </c>
      <c r="F3549" s="183" cm="1">
        <f t="array" ref="F3549">_xlfn.IFS($D3549=$O$5,$C3549*$P$5*0.01,$D3549=$O$6,$C3549*$P$6*0.01,$D3549="AZN",$C3549*0.08)</f>
        <v>190.73250000000002</v>
      </c>
    </row>
    <row r="3550" spans="1:6" x14ac:dyDescent="0.3">
      <c r="A3550" s="177" t="s">
        <v>1178</v>
      </c>
      <c r="B3550" s="178">
        <v>44116</v>
      </c>
      <c r="C3550" s="179">
        <v>6800</v>
      </c>
      <c r="D3550" s="88" t="s">
        <v>2862</v>
      </c>
      <c r="E3550" s="184" cm="1">
        <f t="array" ref="E3550">_xlfn.IFS($D3550=$O$5,C3550*$P$5,$D3550=$O$6,$C3550*$P$6,$D3550="AZN",$C3550)</f>
        <v>6800</v>
      </c>
      <c r="F3550" s="183" cm="1">
        <f t="array" ref="F3550">_xlfn.IFS($D3550=$O$5,$C3550*$P$5*0.01,$D3550=$O$6,$C3550*$P$6*0.01,$D3550="AZN",$C3550*0.08)</f>
        <v>544</v>
      </c>
    </row>
    <row r="3551" spans="1:6" x14ac:dyDescent="0.3">
      <c r="A3551" s="177" t="s">
        <v>398</v>
      </c>
      <c r="B3551" s="178">
        <v>44253</v>
      </c>
      <c r="C3551" s="179">
        <v>9700</v>
      </c>
      <c r="D3551" s="88" t="s">
        <v>2864</v>
      </c>
      <c r="E3551" s="184" cm="1">
        <f t="array" ref="E3551">_xlfn.IFS($D3551=$O$5,C3551*$P$5,$D3551=$O$6,$C3551*$P$6,$D3551="AZN",$C3551)</f>
        <v>17620.05</v>
      </c>
      <c r="F3551" s="183" cm="1">
        <f t="array" ref="F3551">_xlfn.IFS($D3551=$O$5,$C3551*$P$5*0.01,$D3551=$O$6,$C3551*$P$6*0.01,$D3551="AZN",$C3551*0.08)</f>
        <v>176.20050000000001</v>
      </c>
    </row>
    <row r="3552" spans="1:6" x14ac:dyDescent="0.3">
      <c r="A3552" s="177" t="s">
        <v>419</v>
      </c>
      <c r="B3552" s="178">
        <v>43491</v>
      </c>
      <c r="C3552" s="179">
        <v>7200</v>
      </c>
      <c r="D3552" s="88" t="s">
        <v>2864</v>
      </c>
      <c r="E3552" s="184" cm="1">
        <f t="array" ref="E3552">_xlfn.IFS($D3552=$O$5,C3552*$P$5,$D3552=$O$6,$C3552*$P$6,$D3552="AZN",$C3552)</f>
        <v>13078.8</v>
      </c>
      <c r="F3552" s="183" cm="1">
        <f t="array" ref="F3552">_xlfn.IFS($D3552=$O$5,$C3552*$P$5*0.01,$D3552=$O$6,$C3552*$P$6*0.01,$D3552="AZN",$C3552*0.08)</f>
        <v>130.78799999999998</v>
      </c>
    </row>
    <row r="3553" spans="1:6" x14ac:dyDescent="0.3">
      <c r="A3553" s="177" t="s">
        <v>1425</v>
      </c>
      <c r="B3553" s="178">
        <v>43782</v>
      </c>
      <c r="C3553" s="179">
        <v>7200</v>
      </c>
      <c r="D3553" s="88" t="s">
        <v>2862</v>
      </c>
      <c r="E3553" s="184" cm="1">
        <f t="array" ref="E3553">_xlfn.IFS($D3553=$O$5,C3553*$P$5,$D3553=$O$6,$C3553*$P$6,$D3553="AZN",$C3553)</f>
        <v>7200</v>
      </c>
      <c r="F3553" s="183" cm="1">
        <f t="array" ref="F3553">_xlfn.IFS($D3553=$O$5,$C3553*$P$5*0.01,$D3553=$O$6,$C3553*$P$6*0.01,$D3553="AZN",$C3553*0.08)</f>
        <v>576</v>
      </c>
    </row>
    <row r="3554" spans="1:6" x14ac:dyDescent="0.3">
      <c r="A3554" s="177" t="s">
        <v>271</v>
      </c>
      <c r="B3554" s="178">
        <v>44381</v>
      </c>
      <c r="C3554" s="179">
        <v>3300</v>
      </c>
      <c r="D3554" s="88" t="s">
        <v>2864</v>
      </c>
      <c r="E3554" s="184" cm="1">
        <f t="array" ref="E3554">_xlfn.IFS($D3554=$O$5,C3554*$P$5,$D3554=$O$6,$C3554*$P$6,$D3554="AZN",$C3554)</f>
        <v>5994.45</v>
      </c>
      <c r="F3554" s="183" cm="1">
        <f t="array" ref="F3554">_xlfn.IFS($D3554=$O$5,$C3554*$P$5*0.01,$D3554=$O$6,$C3554*$P$6*0.01,$D3554="AZN",$C3554*0.08)</f>
        <v>59.944499999999998</v>
      </c>
    </row>
    <row r="3555" spans="1:6" x14ac:dyDescent="0.3">
      <c r="A3555" s="177" t="s">
        <v>161</v>
      </c>
      <c r="B3555" s="178">
        <v>44685</v>
      </c>
      <c r="C3555" s="179">
        <v>6400</v>
      </c>
      <c r="D3555" s="88" t="s">
        <v>2862</v>
      </c>
      <c r="E3555" s="184" cm="1">
        <f t="array" ref="E3555">_xlfn.IFS($D3555=$O$5,C3555*$P$5,$D3555=$O$6,$C3555*$P$6,$D3555="AZN",$C3555)</f>
        <v>6400</v>
      </c>
      <c r="F3555" s="183" cm="1">
        <f t="array" ref="F3555">_xlfn.IFS($D3555=$O$5,$C3555*$P$5*0.01,$D3555=$O$6,$C3555*$P$6*0.01,$D3555="AZN",$C3555*0.08)</f>
        <v>512</v>
      </c>
    </row>
    <row r="3556" spans="1:6" x14ac:dyDescent="0.3">
      <c r="A3556" s="177" t="s">
        <v>1791</v>
      </c>
      <c r="B3556" s="178">
        <v>43908</v>
      </c>
      <c r="C3556" s="179">
        <v>12100</v>
      </c>
      <c r="D3556" s="88" t="s">
        <v>2864</v>
      </c>
      <c r="E3556" s="184" cm="1">
        <f t="array" ref="E3556">_xlfn.IFS($D3556=$O$5,C3556*$P$5,$D3556=$O$6,$C3556*$P$6,$D3556="AZN",$C3556)</f>
        <v>21979.65</v>
      </c>
      <c r="F3556" s="183" cm="1">
        <f t="array" ref="F3556">_xlfn.IFS($D3556=$O$5,$C3556*$P$5*0.01,$D3556=$O$6,$C3556*$P$6*0.01,$D3556="AZN",$C3556*0.08)</f>
        <v>219.79650000000001</v>
      </c>
    </row>
    <row r="3557" spans="1:6" x14ac:dyDescent="0.3">
      <c r="A3557" s="177" t="s">
        <v>1609</v>
      </c>
      <c r="B3557" s="178">
        <v>43699</v>
      </c>
      <c r="C3557" s="179">
        <v>2200</v>
      </c>
      <c r="D3557" s="88" t="s">
        <v>2862</v>
      </c>
      <c r="E3557" s="184" cm="1">
        <f t="array" ref="E3557">_xlfn.IFS($D3557=$O$5,C3557*$P$5,$D3557=$O$6,$C3557*$P$6,$D3557="AZN",$C3557)</f>
        <v>2200</v>
      </c>
      <c r="F3557" s="183" cm="1">
        <f t="array" ref="F3557">_xlfn.IFS($D3557=$O$5,$C3557*$P$5*0.01,$D3557=$O$6,$C3557*$P$6*0.01,$D3557="AZN",$C3557*0.08)</f>
        <v>176</v>
      </c>
    </row>
    <row r="3558" spans="1:6" x14ac:dyDescent="0.3">
      <c r="A3558" s="177" t="s">
        <v>804</v>
      </c>
      <c r="B3558" s="178">
        <v>44000</v>
      </c>
      <c r="C3558" s="179">
        <v>7600</v>
      </c>
      <c r="D3558" s="88" t="s">
        <v>2864</v>
      </c>
      <c r="E3558" s="184" cm="1">
        <f t="array" ref="E3558">_xlfn.IFS($D3558=$O$5,C3558*$P$5,$D3558=$O$6,$C3558*$P$6,$D3558="AZN",$C3558)</f>
        <v>13805.4</v>
      </c>
      <c r="F3558" s="183" cm="1">
        <f t="array" ref="F3558">_xlfn.IFS($D3558=$O$5,$C3558*$P$5*0.01,$D3558=$O$6,$C3558*$P$6*0.01,$D3558="AZN",$C3558*0.08)</f>
        <v>138.054</v>
      </c>
    </row>
    <row r="3559" spans="1:6" x14ac:dyDescent="0.3">
      <c r="A3559" s="177" t="s">
        <v>1792</v>
      </c>
      <c r="B3559" s="178">
        <v>44440</v>
      </c>
      <c r="C3559" s="179">
        <v>9200</v>
      </c>
      <c r="D3559" s="88" t="s">
        <v>2863</v>
      </c>
      <c r="E3559" s="184" cm="1">
        <f t="array" ref="E3559">_xlfn.IFS($D3559=$O$5,C3559*$P$5,$D3559=$O$6,$C3559*$P$6,$D3559="AZN",$C3559)</f>
        <v>15640</v>
      </c>
      <c r="F3559" s="183" cm="1">
        <f t="array" ref="F3559">_xlfn.IFS($D3559=$O$5,$C3559*$P$5*0.01,$D3559=$O$6,$C3559*$P$6*0.01,$D3559="AZN",$C3559*0.08)</f>
        <v>156.4</v>
      </c>
    </row>
    <row r="3560" spans="1:6" x14ac:dyDescent="0.3">
      <c r="A3560" s="177" t="s">
        <v>1542</v>
      </c>
      <c r="B3560" s="178">
        <v>43930</v>
      </c>
      <c r="C3560" s="179">
        <v>5000</v>
      </c>
      <c r="D3560" s="88" t="s">
        <v>2862</v>
      </c>
      <c r="E3560" s="184" cm="1">
        <f t="array" ref="E3560">_xlfn.IFS($D3560=$O$5,C3560*$P$5,$D3560=$O$6,$C3560*$P$6,$D3560="AZN",$C3560)</f>
        <v>5000</v>
      </c>
      <c r="F3560" s="183" cm="1">
        <f t="array" ref="F3560">_xlfn.IFS($D3560=$O$5,$C3560*$P$5*0.01,$D3560=$O$6,$C3560*$P$6*0.01,$D3560="AZN",$C3560*0.08)</f>
        <v>400</v>
      </c>
    </row>
    <row r="3561" spans="1:6" x14ac:dyDescent="0.3">
      <c r="A3561" s="177" t="s">
        <v>288</v>
      </c>
      <c r="B3561" s="178">
        <v>44140</v>
      </c>
      <c r="C3561" s="179">
        <v>8600</v>
      </c>
      <c r="D3561" s="88" t="s">
        <v>2862</v>
      </c>
      <c r="E3561" s="184" cm="1">
        <f t="array" ref="E3561">_xlfn.IFS($D3561=$O$5,C3561*$P$5,$D3561=$O$6,$C3561*$P$6,$D3561="AZN",$C3561)</f>
        <v>8600</v>
      </c>
      <c r="F3561" s="183" cm="1">
        <f t="array" ref="F3561">_xlfn.IFS($D3561=$O$5,$C3561*$P$5*0.01,$D3561=$O$6,$C3561*$P$6*0.01,$D3561="AZN",$C3561*0.08)</f>
        <v>688</v>
      </c>
    </row>
    <row r="3562" spans="1:6" x14ac:dyDescent="0.3">
      <c r="A3562" s="177" t="s">
        <v>187</v>
      </c>
      <c r="B3562" s="178">
        <v>44235</v>
      </c>
      <c r="C3562" s="179">
        <v>2000</v>
      </c>
      <c r="D3562" s="88" t="s">
        <v>2863</v>
      </c>
      <c r="E3562" s="184" cm="1">
        <f t="array" ref="E3562">_xlfn.IFS($D3562=$O$5,C3562*$P$5,$D3562=$O$6,$C3562*$P$6,$D3562="AZN",$C3562)</f>
        <v>3400</v>
      </c>
      <c r="F3562" s="183" cm="1">
        <f t="array" ref="F3562">_xlfn.IFS($D3562=$O$5,$C3562*$P$5*0.01,$D3562=$O$6,$C3562*$P$6*0.01,$D3562="AZN",$C3562*0.08)</f>
        <v>34</v>
      </c>
    </row>
    <row r="3563" spans="1:6" x14ac:dyDescent="0.3">
      <c r="A3563" s="177" t="s">
        <v>753</v>
      </c>
      <c r="B3563" s="178">
        <v>43852</v>
      </c>
      <c r="C3563" s="179">
        <v>5500</v>
      </c>
      <c r="D3563" s="88" t="s">
        <v>2863</v>
      </c>
      <c r="E3563" s="184" cm="1">
        <f t="array" ref="E3563">_xlfn.IFS($D3563=$O$5,C3563*$P$5,$D3563=$O$6,$C3563*$P$6,$D3563="AZN",$C3563)</f>
        <v>9350</v>
      </c>
      <c r="F3563" s="183" cm="1">
        <f t="array" ref="F3563">_xlfn.IFS($D3563=$O$5,$C3563*$P$5*0.01,$D3563=$O$6,$C3563*$P$6*0.01,$D3563="AZN",$C3563*0.08)</f>
        <v>93.5</v>
      </c>
    </row>
    <row r="3564" spans="1:6" x14ac:dyDescent="0.3">
      <c r="A3564" s="177" t="s">
        <v>1720</v>
      </c>
      <c r="B3564" s="178">
        <v>44376</v>
      </c>
      <c r="C3564" s="179">
        <v>5000</v>
      </c>
      <c r="D3564" s="88" t="s">
        <v>2863</v>
      </c>
      <c r="E3564" s="184" cm="1">
        <f t="array" ref="E3564">_xlfn.IFS($D3564=$O$5,C3564*$P$5,$D3564=$O$6,$C3564*$P$6,$D3564="AZN",$C3564)</f>
        <v>8500</v>
      </c>
      <c r="F3564" s="183" cm="1">
        <f t="array" ref="F3564">_xlfn.IFS($D3564=$O$5,$C3564*$P$5*0.01,$D3564=$O$6,$C3564*$P$6*0.01,$D3564="AZN",$C3564*0.08)</f>
        <v>85</v>
      </c>
    </row>
    <row r="3565" spans="1:6" x14ac:dyDescent="0.3">
      <c r="A3565" s="177" t="s">
        <v>1793</v>
      </c>
      <c r="B3565" s="178">
        <v>44296</v>
      </c>
      <c r="C3565" s="179">
        <v>13000</v>
      </c>
      <c r="D3565" s="88" t="s">
        <v>2862</v>
      </c>
      <c r="E3565" s="184" cm="1">
        <f t="array" ref="E3565">_xlfn.IFS($D3565=$O$5,C3565*$P$5,$D3565=$O$6,$C3565*$P$6,$D3565="AZN",$C3565)</f>
        <v>13000</v>
      </c>
      <c r="F3565" s="183" cm="1">
        <f t="array" ref="F3565">_xlfn.IFS($D3565=$O$5,$C3565*$P$5*0.01,$D3565=$O$6,$C3565*$P$6*0.01,$D3565="AZN",$C3565*0.08)</f>
        <v>1040</v>
      </c>
    </row>
    <row r="3566" spans="1:6" x14ac:dyDescent="0.3">
      <c r="A3566" s="177" t="s">
        <v>1240</v>
      </c>
      <c r="B3566" s="178">
        <v>44234</v>
      </c>
      <c r="C3566" s="179">
        <v>10300</v>
      </c>
      <c r="D3566" s="88" t="s">
        <v>2864</v>
      </c>
      <c r="E3566" s="184" cm="1">
        <f t="array" ref="E3566">_xlfn.IFS($D3566=$O$5,C3566*$P$5,$D3566=$O$6,$C3566*$P$6,$D3566="AZN",$C3566)</f>
        <v>18709.95</v>
      </c>
      <c r="F3566" s="183" cm="1">
        <f t="array" ref="F3566">_xlfn.IFS($D3566=$O$5,$C3566*$P$5*0.01,$D3566=$O$6,$C3566*$P$6*0.01,$D3566="AZN",$C3566*0.08)</f>
        <v>187.09950000000001</v>
      </c>
    </row>
    <row r="3567" spans="1:6" x14ac:dyDescent="0.3">
      <c r="A3567" s="177" t="s">
        <v>391</v>
      </c>
      <c r="B3567" s="178">
        <v>44537</v>
      </c>
      <c r="C3567" s="179">
        <v>3200</v>
      </c>
      <c r="D3567" s="88" t="s">
        <v>2863</v>
      </c>
      <c r="E3567" s="184" cm="1">
        <f t="array" ref="E3567">_xlfn.IFS($D3567=$O$5,C3567*$P$5,$D3567=$O$6,$C3567*$P$6,$D3567="AZN",$C3567)</f>
        <v>5440</v>
      </c>
      <c r="F3567" s="183" cm="1">
        <f t="array" ref="F3567">_xlfn.IFS($D3567=$O$5,$C3567*$P$5*0.01,$D3567=$O$6,$C3567*$P$6*0.01,$D3567="AZN",$C3567*0.08)</f>
        <v>54.4</v>
      </c>
    </row>
    <row r="3568" spans="1:6" x14ac:dyDescent="0.3">
      <c r="A3568" s="177" t="s">
        <v>603</v>
      </c>
      <c r="B3568" s="178">
        <v>44610</v>
      </c>
      <c r="C3568" s="179">
        <v>12800</v>
      </c>
      <c r="D3568" s="88" t="s">
        <v>2863</v>
      </c>
      <c r="E3568" s="184" cm="1">
        <f t="array" ref="E3568">_xlfn.IFS($D3568=$O$5,C3568*$P$5,$D3568=$O$6,$C3568*$P$6,$D3568="AZN",$C3568)</f>
        <v>21760</v>
      </c>
      <c r="F3568" s="183" cm="1">
        <f t="array" ref="F3568">_xlfn.IFS($D3568=$O$5,$C3568*$P$5*0.01,$D3568=$O$6,$C3568*$P$6*0.01,$D3568="AZN",$C3568*0.08)</f>
        <v>217.6</v>
      </c>
    </row>
    <row r="3569" spans="1:6" x14ac:dyDescent="0.3">
      <c r="A3569" s="177" t="s">
        <v>1794</v>
      </c>
      <c r="B3569" s="178">
        <v>44141</v>
      </c>
      <c r="C3569" s="179">
        <v>3000</v>
      </c>
      <c r="D3569" s="88" t="s">
        <v>2863</v>
      </c>
      <c r="E3569" s="184" cm="1">
        <f t="array" ref="E3569">_xlfn.IFS($D3569=$O$5,C3569*$P$5,$D3569=$O$6,$C3569*$P$6,$D3569="AZN",$C3569)</f>
        <v>5100</v>
      </c>
      <c r="F3569" s="183" cm="1">
        <f t="array" ref="F3569">_xlfn.IFS($D3569=$O$5,$C3569*$P$5*0.01,$D3569=$O$6,$C3569*$P$6*0.01,$D3569="AZN",$C3569*0.08)</f>
        <v>51</v>
      </c>
    </row>
    <row r="3570" spans="1:6" x14ac:dyDescent="0.3">
      <c r="A3570" s="177" t="s">
        <v>349</v>
      </c>
      <c r="B3570" s="178">
        <v>43650</v>
      </c>
      <c r="C3570" s="179">
        <v>5800</v>
      </c>
      <c r="D3570" s="88" t="s">
        <v>2863</v>
      </c>
      <c r="E3570" s="184" cm="1">
        <f t="array" ref="E3570">_xlfn.IFS($D3570=$O$5,C3570*$P$5,$D3570=$O$6,$C3570*$P$6,$D3570="AZN",$C3570)</f>
        <v>9860</v>
      </c>
      <c r="F3570" s="183" cm="1">
        <f t="array" ref="F3570">_xlfn.IFS($D3570=$O$5,$C3570*$P$5*0.01,$D3570=$O$6,$C3570*$P$6*0.01,$D3570="AZN",$C3570*0.08)</f>
        <v>98.600000000000009</v>
      </c>
    </row>
    <row r="3571" spans="1:6" x14ac:dyDescent="0.3">
      <c r="A3571" s="177" t="s">
        <v>1795</v>
      </c>
      <c r="B3571" s="178">
        <v>44334</v>
      </c>
      <c r="C3571" s="179">
        <v>7100</v>
      </c>
      <c r="D3571" s="88" t="s">
        <v>2863</v>
      </c>
      <c r="E3571" s="184" cm="1">
        <f t="array" ref="E3571">_xlfn.IFS($D3571=$O$5,C3571*$P$5,$D3571=$O$6,$C3571*$P$6,$D3571="AZN",$C3571)</f>
        <v>12070</v>
      </c>
      <c r="F3571" s="183" cm="1">
        <f t="array" ref="F3571">_xlfn.IFS($D3571=$O$5,$C3571*$P$5*0.01,$D3571=$O$6,$C3571*$P$6*0.01,$D3571="AZN",$C3571*0.08)</f>
        <v>120.7</v>
      </c>
    </row>
    <row r="3572" spans="1:6" x14ac:dyDescent="0.3">
      <c r="A3572" s="177" t="s">
        <v>153</v>
      </c>
      <c r="B3572" s="178">
        <v>43612</v>
      </c>
      <c r="C3572" s="179">
        <v>8600</v>
      </c>
      <c r="D3572" s="88" t="s">
        <v>2862</v>
      </c>
      <c r="E3572" s="184" cm="1">
        <f t="array" ref="E3572">_xlfn.IFS($D3572=$O$5,C3572*$P$5,$D3572=$O$6,$C3572*$P$6,$D3572="AZN",$C3572)</f>
        <v>8600</v>
      </c>
      <c r="F3572" s="183" cm="1">
        <f t="array" ref="F3572">_xlfn.IFS($D3572=$O$5,$C3572*$P$5*0.01,$D3572=$O$6,$C3572*$P$6*0.01,$D3572="AZN",$C3572*0.08)</f>
        <v>688</v>
      </c>
    </row>
    <row r="3573" spans="1:6" x14ac:dyDescent="0.3">
      <c r="A3573" s="177" t="s">
        <v>362</v>
      </c>
      <c r="B3573" s="178">
        <v>43608</v>
      </c>
      <c r="C3573" s="179">
        <v>2200</v>
      </c>
      <c r="D3573" s="88" t="s">
        <v>2862</v>
      </c>
      <c r="E3573" s="184" cm="1">
        <f t="array" ref="E3573">_xlfn.IFS($D3573=$O$5,C3573*$P$5,$D3573=$O$6,$C3573*$P$6,$D3573="AZN",$C3573)</f>
        <v>2200</v>
      </c>
      <c r="F3573" s="183" cm="1">
        <f t="array" ref="F3573">_xlfn.IFS($D3573=$O$5,$C3573*$P$5*0.01,$D3573=$O$6,$C3573*$P$6*0.01,$D3573="AZN",$C3573*0.08)</f>
        <v>176</v>
      </c>
    </row>
    <row r="3574" spans="1:6" x14ac:dyDescent="0.3">
      <c r="A3574" s="177" t="s">
        <v>1796</v>
      </c>
      <c r="B3574" s="178">
        <v>44007</v>
      </c>
      <c r="C3574" s="179">
        <v>2500</v>
      </c>
      <c r="D3574" s="88" t="s">
        <v>2863</v>
      </c>
      <c r="E3574" s="184" cm="1">
        <f t="array" ref="E3574">_xlfn.IFS($D3574=$O$5,C3574*$P$5,$D3574=$O$6,$C3574*$P$6,$D3574="AZN",$C3574)</f>
        <v>4250</v>
      </c>
      <c r="F3574" s="183" cm="1">
        <f t="array" ref="F3574">_xlfn.IFS($D3574=$O$5,$C3574*$P$5*0.01,$D3574=$O$6,$C3574*$P$6*0.01,$D3574="AZN",$C3574*0.08)</f>
        <v>42.5</v>
      </c>
    </row>
    <row r="3575" spans="1:6" x14ac:dyDescent="0.3">
      <c r="A3575" s="177" t="s">
        <v>1745</v>
      </c>
      <c r="B3575" s="178">
        <v>44194</v>
      </c>
      <c r="C3575" s="179">
        <v>13000</v>
      </c>
      <c r="D3575" s="88" t="s">
        <v>2863</v>
      </c>
      <c r="E3575" s="184" cm="1">
        <f t="array" ref="E3575">_xlfn.IFS($D3575=$O$5,C3575*$P$5,$D3575=$O$6,$C3575*$P$6,$D3575="AZN",$C3575)</f>
        <v>22100</v>
      </c>
      <c r="F3575" s="183" cm="1">
        <f t="array" ref="F3575">_xlfn.IFS($D3575=$O$5,$C3575*$P$5*0.01,$D3575=$O$6,$C3575*$P$6*0.01,$D3575="AZN",$C3575*0.08)</f>
        <v>221</v>
      </c>
    </row>
    <row r="3576" spans="1:6" x14ac:dyDescent="0.3">
      <c r="A3576" s="177" t="s">
        <v>722</v>
      </c>
      <c r="B3576" s="178">
        <v>44072</v>
      </c>
      <c r="C3576" s="179">
        <v>5900</v>
      </c>
      <c r="D3576" s="88" t="s">
        <v>2862</v>
      </c>
      <c r="E3576" s="184" cm="1">
        <f t="array" ref="E3576">_xlfn.IFS($D3576=$O$5,C3576*$P$5,$D3576=$O$6,$C3576*$P$6,$D3576="AZN",$C3576)</f>
        <v>5900</v>
      </c>
      <c r="F3576" s="183" cm="1">
        <f t="array" ref="F3576">_xlfn.IFS($D3576=$O$5,$C3576*$P$5*0.01,$D3576=$O$6,$C3576*$P$6*0.01,$D3576="AZN",$C3576*0.08)</f>
        <v>472</v>
      </c>
    </row>
    <row r="3577" spans="1:6" x14ac:dyDescent="0.3">
      <c r="A3577" s="177" t="s">
        <v>850</v>
      </c>
      <c r="B3577" s="178">
        <v>43843</v>
      </c>
      <c r="C3577" s="179">
        <v>1000</v>
      </c>
      <c r="D3577" s="88" t="s">
        <v>2864</v>
      </c>
      <c r="E3577" s="184" cm="1">
        <f t="array" ref="E3577">_xlfn.IFS($D3577=$O$5,C3577*$P$5,$D3577=$O$6,$C3577*$P$6,$D3577="AZN",$C3577)</f>
        <v>1816.5</v>
      </c>
      <c r="F3577" s="183" cm="1">
        <f t="array" ref="F3577">_xlfn.IFS($D3577=$O$5,$C3577*$P$5*0.01,$D3577=$O$6,$C3577*$P$6*0.01,$D3577="AZN",$C3577*0.08)</f>
        <v>18.164999999999999</v>
      </c>
    </row>
    <row r="3578" spans="1:6" x14ac:dyDescent="0.3">
      <c r="A3578" s="177" t="s">
        <v>510</v>
      </c>
      <c r="B3578" s="178">
        <v>44385</v>
      </c>
      <c r="C3578" s="179">
        <v>10200</v>
      </c>
      <c r="D3578" s="88" t="s">
        <v>2863</v>
      </c>
      <c r="E3578" s="184" cm="1">
        <f t="array" ref="E3578">_xlfn.IFS($D3578=$O$5,C3578*$P$5,$D3578=$O$6,$C3578*$P$6,$D3578="AZN",$C3578)</f>
        <v>17340</v>
      </c>
      <c r="F3578" s="183" cm="1">
        <f t="array" ref="F3578">_xlfn.IFS($D3578=$O$5,$C3578*$P$5*0.01,$D3578=$O$6,$C3578*$P$6*0.01,$D3578="AZN",$C3578*0.08)</f>
        <v>173.4</v>
      </c>
    </row>
    <row r="3579" spans="1:6" x14ac:dyDescent="0.3">
      <c r="A3579" s="177" t="s">
        <v>1294</v>
      </c>
      <c r="B3579" s="178">
        <v>44255</v>
      </c>
      <c r="C3579" s="179">
        <v>6500</v>
      </c>
      <c r="D3579" s="88" t="s">
        <v>2863</v>
      </c>
      <c r="E3579" s="184" cm="1">
        <f t="array" ref="E3579">_xlfn.IFS($D3579=$O$5,C3579*$P$5,$D3579=$O$6,$C3579*$P$6,$D3579="AZN",$C3579)</f>
        <v>11050</v>
      </c>
      <c r="F3579" s="183" cm="1">
        <f t="array" ref="F3579">_xlfn.IFS($D3579=$O$5,$C3579*$P$5*0.01,$D3579=$O$6,$C3579*$P$6*0.01,$D3579="AZN",$C3579*0.08)</f>
        <v>110.5</v>
      </c>
    </row>
    <row r="3580" spans="1:6" x14ac:dyDescent="0.3">
      <c r="A3580" s="177" t="s">
        <v>1216</v>
      </c>
      <c r="B3580" s="178">
        <v>43770</v>
      </c>
      <c r="C3580" s="179">
        <v>5000</v>
      </c>
      <c r="D3580" s="88" t="s">
        <v>2863</v>
      </c>
      <c r="E3580" s="184" cm="1">
        <f t="array" ref="E3580">_xlfn.IFS($D3580=$O$5,C3580*$P$5,$D3580=$O$6,$C3580*$P$6,$D3580="AZN",$C3580)</f>
        <v>8500</v>
      </c>
      <c r="F3580" s="183" cm="1">
        <f t="array" ref="F3580">_xlfn.IFS($D3580=$O$5,$C3580*$P$5*0.01,$D3580=$O$6,$C3580*$P$6*0.01,$D3580="AZN",$C3580*0.08)</f>
        <v>85</v>
      </c>
    </row>
    <row r="3581" spans="1:6" x14ac:dyDescent="0.3">
      <c r="A3581" s="177" t="s">
        <v>1416</v>
      </c>
      <c r="B3581" s="178">
        <v>44518</v>
      </c>
      <c r="C3581" s="179">
        <v>12500</v>
      </c>
      <c r="D3581" s="88" t="s">
        <v>2863</v>
      </c>
      <c r="E3581" s="184" cm="1">
        <f t="array" ref="E3581">_xlfn.IFS($D3581=$O$5,C3581*$P$5,$D3581=$O$6,$C3581*$P$6,$D3581="AZN",$C3581)</f>
        <v>21250</v>
      </c>
      <c r="F3581" s="183" cm="1">
        <f t="array" ref="F3581">_xlfn.IFS($D3581=$O$5,$C3581*$P$5*0.01,$D3581=$O$6,$C3581*$P$6*0.01,$D3581="AZN",$C3581*0.08)</f>
        <v>212.5</v>
      </c>
    </row>
    <row r="3582" spans="1:6" x14ac:dyDescent="0.3">
      <c r="A3582" s="177" t="s">
        <v>583</v>
      </c>
      <c r="B3582" s="178">
        <v>44253</v>
      </c>
      <c r="C3582" s="179">
        <v>4200</v>
      </c>
      <c r="D3582" s="88" t="s">
        <v>2862</v>
      </c>
      <c r="E3582" s="184" cm="1">
        <f t="array" ref="E3582">_xlfn.IFS($D3582=$O$5,C3582*$P$5,$D3582=$O$6,$C3582*$P$6,$D3582="AZN",$C3582)</f>
        <v>4200</v>
      </c>
      <c r="F3582" s="183" cm="1">
        <f t="array" ref="F3582">_xlfn.IFS($D3582=$O$5,$C3582*$P$5*0.01,$D3582=$O$6,$C3582*$P$6*0.01,$D3582="AZN",$C3582*0.08)</f>
        <v>336</v>
      </c>
    </row>
    <row r="3583" spans="1:6" x14ac:dyDescent="0.3">
      <c r="A3583" s="177" t="s">
        <v>397</v>
      </c>
      <c r="B3583" s="178">
        <v>44489</v>
      </c>
      <c r="C3583" s="179">
        <v>9100</v>
      </c>
      <c r="D3583" s="88" t="s">
        <v>2864</v>
      </c>
      <c r="E3583" s="184" cm="1">
        <f t="array" ref="E3583">_xlfn.IFS($D3583=$O$5,C3583*$P$5,$D3583=$O$6,$C3583*$P$6,$D3583="AZN",$C3583)</f>
        <v>16530.150000000001</v>
      </c>
      <c r="F3583" s="183" cm="1">
        <f t="array" ref="F3583">_xlfn.IFS($D3583=$O$5,$C3583*$P$5*0.01,$D3583=$O$6,$C3583*$P$6*0.01,$D3583="AZN",$C3583*0.08)</f>
        <v>165.3015</v>
      </c>
    </row>
    <row r="3584" spans="1:6" x14ac:dyDescent="0.3">
      <c r="A3584" s="177" t="s">
        <v>950</v>
      </c>
      <c r="B3584" s="178">
        <v>44509</v>
      </c>
      <c r="C3584" s="179">
        <v>1900</v>
      </c>
      <c r="D3584" s="88" t="s">
        <v>2864</v>
      </c>
      <c r="E3584" s="184" cm="1">
        <f t="array" ref="E3584">_xlfn.IFS($D3584=$O$5,C3584*$P$5,$D3584=$O$6,$C3584*$P$6,$D3584="AZN",$C3584)</f>
        <v>3451.35</v>
      </c>
      <c r="F3584" s="183" cm="1">
        <f t="array" ref="F3584">_xlfn.IFS($D3584=$O$5,$C3584*$P$5*0.01,$D3584=$O$6,$C3584*$P$6*0.01,$D3584="AZN",$C3584*0.08)</f>
        <v>34.513500000000001</v>
      </c>
    </row>
    <row r="3585" spans="1:6" x14ac:dyDescent="0.3">
      <c r="A3585" s="177" t="s">
        <v>1032</v>
      </c>
      <c r="B3585" s="178">
        <v>43835</v>
      </c>
      <c r="C3585" s="179">
        <v>2900</v>
      </c>
      <c r="D3585" s="88" t="s">
        <v>2864</v>
      </c>
      <c r="E3585" s="184" cm="1">
        <f t="array" ref="E3585">_xlfn.IFS($D3585=$O$5,C3585*$P$5,$D3585=$O$6,$C3585*$P$6,$D3585="AZN",$C3585)</f>
        <v>5267.85</v>
      </c>
      <c r="F3585" s="183" cm="1">
        <f t="array" ref="F3585">_xlfn.IFS($D3585=$O$5,$C3585*$P$5*0.01,$D3585=$O$6,$C3585*$P$6*0.01,$D3585="AZN",$C3585*0.08)</f>
        <v>52.678500000000007</v>
      </c>
    </row>
    <row r="3586" spans="1:6" x14ac:dyDescent="0.3">
      <c r="A3586" s="177" t="s">
        <v>1797</v>
      </c>
      <c r="B3586" s="178">
        <v>43835</v>
      </c>
      <c r="C3586" s="179">
        <v>2300</v>
      </c>
      <c r="D3586" s="88" t="s">
        <v>2862</v>
      </c>
      <c r="E3586" s="184" cm="1">
        <f t="array" ref="E3586">_xlfn.IFS($D3586=$O$5,C3586*$P$5,$D3586=$O$6,$C3586*$P$6,$D3586="AZN",$C3586)</f>
        <v>2300</v>
      </c>
      <c r="F3586" s="183" cm="1">
        <f t="array" ref="F3586">_xlfn.IFS($D3586=$O$5,$C3586*$P$5*0.01,$D3586=$O$6,$C3586*$P$6*0.01,$D3586="AZN",$C3586*0.08)</f>
        <v>184</v>
      </c>
    </row>
    <row r="3587" spans="1:6" x14ac:dyDescent="0.3">
      <c r="A3587" s="177" t="s">
        <v>1718</v>
      </c>
      <c r="B3587" s="178">
        <v>44730</v>
      </c>
      <c r="C3587" s="179">
        <v>5000</v>
      </c>
      <c r="D3587" s="88" t="s">
        <v>2864</v>
      </c>
      <c r="E3587" s="184" cm="1">
        <f t="array" ref="E3587">_xlfn.IFS($D3587=$O$5,C3587*$P$5,$D3587=$O$6,$C3587*$P$6,$D3587="AZN",$C3587)</f>
        <v>9082.5</v>
      </c>
      <c r="F3587" s="183" cm="1">
        <f t="array" ref="F3587">_xlfn.IFS($D3587=$O$5,$C3587*$P$5*0.01,$D3587=$O$6,$C3587*$P$6*0.01,$D3587="AZN",$C3587*0.08)</f>
        <v>90.825000000000003</v>
      </c>
    </row>
    <row r="3588" spans="1:6" x14ac:dyDescent="0.3">
      <c r="A3588" s="177" t="s">
        <v>1798</v>
      </c>
      <c r="B3588" s="178">
        <v>44242</v>
      </c>
      <c r="C3588" s="179">
        <v>11900</v>
      </c>
      <c r="D3588" s="88" t="s">
        <v>2864</v>
      </c>
      <c r="E3588" s="184" cm="1">
        <f t="array" ref="E3588">_xlfn.IFS($D3588=$O$5,C3588*$P$5,$D3588=$O$6,$C3588*$P$6,$D3588="AZN",$C3588)</f>
        <v>21616.35</v>
      </c>
      <c r="F3588" s="183" cm="1">
        <f t="array" ref="F3588">_xlfn.IFS($D3588=$O$5,$C3588*$P$5*0.01,$D3588=$O$6,$C3588*$P$6*0.01,$D3588="AZN",$C3588*0.08)</f>
        <v>216.1635</v>
      </c>
    </row>
    <row r="3589" spans="1:6" x14ac:dyDescent="0.3">
      <c r="A3589" s="177" t="s">
        <v>1316</v>
      </c>
      <c r="B3589" s="178">
        <v>44739</v>
      </c>
      <c r="C3589" s="179">
        <v>6600</v>
      </c>
      <c r="D3589" s="88" t="s">
        <v>2862</v>
      </c>
      <c r="E3589" s="184" cm="1">
        <f t="array" ref="E3589">_xlfn.IFS($D3589=$O$5,C3589*$P$5,$D3589=$O$6,$C3589*$P$6,$D3589="AZN",$C3589)</f>
        <v>6600</v>
      </c>
      <c r="F3589" s="183" cm="1">
        <f t="array" ref="F3589">_xlfn.IFS($D3589=$O$5,$C3589*$P$5*0.01,$D3589=$O$6,$C3589*$P$6*0.01,$D3589="AZN",$C3589*0.08)</f>
        <v>528</v>
      </c>
    </row>
    <row r="3590" spans="1:6" x14ac:dyDescent="0.3">
      <c r="A3590" s="177" t="s">
        <v>194</v>
      </c>
      <c r="B3590" s="178">
        <v>43868</v>
      </c>
      <c r="C3590" s="179">
        <v>11700</v>
      </c>
      <c r="D3590" s="88" t="s">
        <v>2862</v>
      </c>
      <c r="E3590" s="184" cm="1">
        <f t="array" ref="E3590">_xlfn.IFS($D3590=$O$5,C3590*$P$5,$D3590=$O$6,$C3590*$P$6,$D3590="AZN",$C3590)</f>
        <v>11700</v>
      </c>
      <c r="F3590" s="183" cm="1">
        <f t="array" ref="F3590">_xlfn.IFS($D3590=$O$5,$C3590*$P$5*0.01,$D3590=$O$6,$C3590*$P$6*0.01,$D3590="AZN",$C3590*0.08)</f>
        <v>936</v>
      </c>
    </row>
    <row r="3591" spans="1:6" x14ac:dyDescent="0.3">
      <c r="A3591" s="177" t="s">
        <v>843</v>
      </c>
      <c r="B3591" s="178">
        <v>44771</v>
      </c>
      <c r="C3591" s="179">
        <v>5600</v>
      </c>
      <c r="D3591" s="88" t="s">
        <v>2862</v>
      </c>
      <c r="E3591" s="184" cm="1">
        <f t="array" ref="E3591">_xlfn.IFS($D3591=$O$5,C3591*$P$5,$D3591=$O$6,$C3591*$P$6,$D3591="AZN",$C3591)</f>
        <v>5600</v>
      </c>
      <c r="F3591" s="183" cm="1">
        <f t="array" ref="F3591">_xlfn.IFS($D3591=$O$5,$C3591*$P$5*0.01,$D3591=$O$6,$C3591*$P$6*0.01,$D3591="AZN",$C3591*0.08)</f>
        <v>448</v>
      </c>
    </row>
    <row r="3592" spans="1:6" x14ac:dyDescent="0.3">
      <c r="A3592" s="177" t="s">
        <v>892</v>
      </c>
      <c r="B3592" s="178">
        <v>44093</v>
      </c>
      <c r="C3592" s="179">
        <v>6100</v>
      </c>
      <c r="D3592" s="88" t="s">
        <v>2862</v>
      </c>
      <c r="E3592" s="184" cm="1">
        <f t="array" ref="E3592">_xlfn.IFS($D3592=$O$5,C3592*$P$5,$D3592=$O$6,$C3592*$P$6,$D3592="AZN",$C3592)</f>
        <v>6100</v>
      </c>
      <c r="F3592" s="183" cm="1">
        <f t="array" ref="F3592">_xlfn.IFS($D3592=$O$5,$C3592*$P$5*0.01,$D3592=$O$6,$C3592*$P$6*0.01,$D3592="AZN",$C3592*0.08)</f>
        <v>488</v>
      </c>
    </row>
    <row r="3593" spans="1:6" x14ac:dyDescent="0.3">
      <c r="A3593" s="177" t="s">
        <v>451</v>
      </c>
      <c r="B3593" s="178">
        <v>44439</v>
      </c>
      <c r="C3593" s="179">
        <v>4100</v>
      </c>
      <c r="D3593" s="88" t="s">
        <v>2864</v>
      </c>
      <c r="E3593" s="184" cm="1">
        <f t="array" ref="E3593">_xlfn.IFS($D3593=$O$5,C3593*$P$5,$D3593=$O$6,$C3593*$P$6,$D3593="AZN",$C3593)</f>
        <v>7447.65</v>
      </c>
      <c r="F3593" s="183" cm="1">
        <f t="array" ref="F3593">_xlfn.IFS($D3593=$O$5,$C3593*$P$5*0.01,$D3593=$O$6,$C3593*$P$6*0.01,$D3593="AZN",$C3593*0.08)</f>
        <v>74.476500000000001</v>
      </c>
    </row>
    <row r="3594" spans="1:6" x14ac:dyDescent="0.3">
      <c r="A3594" s="177" t="s">
        <v>572</v>
      </c>
      <c r="B3594" s="178">
        <v>44112</v>
      </c>
      <c r="C3594" s="179">
        <v>11700</v>
      </c>
      <c r="D3594" s="88" t="s">
        <v>2863</v>
      </c>
      <c r="E3594" s="184" cm="1">
        <f t="array" ref="E3594">_xlfn.IFS($D3594=$O$5,C3594*$P$5,$D3594=$O$6,$C3594*$P$6,$D3594="AZN",$C3594)</f>
        <v>19890</v>
      </c>
      <c r="F3594" s="183" cm="1">
        <f t="array" ref="F3594">_xlfn.IFS($D3594=$O$5,$C3594*$P$5*0.01,$D3594=$O$6,$C3594*$P$6*0.01,$D3594="AZN",$C3594*0.08)</f>
        <v>198.9</v>
      </c>
    </row>
    <row r="3595" spans="1:6" x14ac:dyDescent="0.3">
      <c r="A3595" s="177" t="s">
        <v>1260</v>
      </c>
      <c r="B3595" s="178">
        <v>44113</v>
      </c>
      <c r="C3595" s="179">
        <v>6100</v>
      </c>
      <c r="D3595" s="88" t="s">
        <v>2863</v>
      </c>
      <c r="E3595" s="184" cm="1">
        <f t="array" ref="E3595">_xlfn.IFS($D3595=$O$5,C3595*$P$5,$D3595=$O$6,$C3595*$P$6,$D3595="AZN",$C3595)</f>
        <v>10370</v>
      </c>
      <c r="F3595" s="183" cm="1">
        <f t="array" ref="F3595">_xlfn.IFS($D3595=$O$5,$C3595*$P$5*0.01,$D3595=$O$6,$C3595*$P$6*0.01,$D3595="AZN",$C3595*0.08)</f>
        <v>103.7</v>
      </c>
    </row>
    <row r="3596" spans="1:6" x14ac:dyDescent="0.3">
      <c r="A3596" s="177" t="s">
        <v>1719</v>
      </c>
      <c r="B3596" s="178">
        <v>44234</v>
      </c>
      <c r="C3596" s="179">
        <v>5900</v>
      </c>
      <c r="D3596" s="88" t="s">
        <v>2862</v>
      </c>
      <c r="E3596" s="184" cm="1">
        <f t="array" ref="E3596">_xlfn.IFS($D3596=$O$5,C3596*$P$5,$D3596=$O$6,$C3596*$P$6,$D3596="AZN",$C3596)</f>
        <v>5900</v>
      </c>
      <c r="F3596" s="183" cm="1">
        <f t="array" ref="F3596">_xlfn.IFS($D3596=$O$5,$C3596*$P$5*0.01,$D3596=$O$6,$C3596*$P$6*0.01,$D3596="AZN",$C3596*0.08)</f>
        <v>472</v>
      </c>
    </row>
    <row r="3597" spans="1:6" x14ac:dyDescent="0.3">
      <c r="A3597" s="177" t="s">
        <v>747</v>
      </c>
      <c r="B3597" s="178">
        <v>44434</v>
      </c>
      <c r="C3597" s="179">
        <v>8600</v>
      </c>
      <c r="D3597" s="88" t="s">
        <v>2864</v>
      </c>
      <c r="E3597" s="184" cm="1">
        <f t="array" ref="E3597">_xlfn.IFS($D3597=$O$5,C3597*$P$5,$D3597=$O$6,$C3597*$P$6,$D3597="AZN",$C3597)</f>
        <v>15621.9</v>
      </c>
      <c r="F3597" s="183" cm="1">
        <f t="array" ref="F3597">_xlfn.IFS($D3597=$O$5,$C3597*$P$5*0.01,$D3597=$O$6,$C3597*$P$6*0.01,$D3597="AZN",$C3597*0.08)</f>
        <v>156.21899999999999</v>
      </c>
    </row>
    <row r="3598" spans="1:6" x14ac:dyDescent="0.3">
      <c r="A3598" s="177" t="s">
        <v>1799</v>
      </c>
      <c r="B3598" s="178">
        <v>43638</v>
      </c>
      <c r="C3598" s="179">
        <v>2000</v>
      </c>
      <c r="D3598" s="88" t="s">
        <v>2864</v>
      </c>
      <c r="E3598" s="184" cm="1">
        <f t="array" ref="E3598">_xlfn.IFS($D3598=$O$5,C3598*$P$5,$D3598=$O$6,$C3598*$P$6,$D3598="AZN",$C3598)</f>
        <v>3633</v>
      </c>
      <c r="F3598" s="183" cm="1">
        <f t="array" ref="F3598">_xlfn.IFS($D3598=$O$5,$C3598*$P$5*0.01,$D3598=$O$6,$C3598*$P$6*0.01,$D3598="AZN",$C3598*0.08)</f>
        <v>36.33</v>
      </c>
    </row>
    <row r="3599" spans="1:6" x14ac:dyDescent="0.3">
      <c r="A3599" s="177" t="s">
        <v>676</v>
      </c>
      <c r="B3599" s="178">
        <v>43916</v>
      </c>
      <c r="C3599" s="179">
        <v>11900</v>
      </c>
      <c r="D3599" s="88" t="s">
        <v>2864</v>
      </c>
      <c r="E3599" s="184" cm="1">
        <f t="array" ref="E3599">_xlfn.IFS($D3599=$O$5,C3599*$P$5,$D3599=$O$6,$C3599*$P$6,$D3599="AZN",$C3599)</f>
        <v>21616.35</v>
      </c>
      <c r="F3599" s="183" cm="1">
        <f t="array" ref="F3599">_xlfn.IFS($D3599=$O$5,$C3599*$P$5*0.01,$D3599=$O$6,$C3599*$P$6*0.01,$D3599="AZN",$C3599*0.08)</f>
        <v>216.1635</v>
      </c>
    </row>
    <row r="3600" spans="1:6" x14ac:dyDescent="0.3">
      <c r="A3600" s="177" t="s">
        <v>1596</v>
      </c>
      <c r="B3600" s="178">
        <v>44668</v>
      </c>
      <c r="C3600" s="179">
        <v>8000</v>
      </c>
      <c r="D3600" s="88" t="s">
        <v>2864</v>
      </c>
      <c r="E3600" s="184" cm="1">
        <f t="array" ref="E3600">_xlfn.IFS($D3600=$O$5,C3600*$P$5,$D3600=$O$6,$C3600*$P$6,$D3600="AZN",$C3600)</f>
        <v>14532</v>
      </c>
      <c r="F3600" s="183" cm="1">
        <f t="array" ref="F3600">_xlfn.IFS($D3600=$O$5,$C3600*$P$5*0.01,$D3600=$O$6,$C3600*$P$6*0.01,$D3600="AZN",$C3600*0.08)</f>
        <v>145.32</v>
      </c>
    </row>
    <row r="3601" spans="1:6" x14ac:dyDescent="0.3">
      <c r="A3601" s="177" t="s">
        <v>1439</v>
      </c>
      <c r="B3601" s="178">
        <v>44634</v>
      </c>
      <c r="C3601" s="179">
        <v>3200</v>
      </c>
      <c r="D3601" s="88" t="s">
        <v>2863</v>
      </c>
      <c r="E3601" s="184" cm="1">
        <f t="array" ref="E3601">_xlfn.IFS($D3601=$O$5,C3601*$P$5,$D3601=$O$6,$C3601*$P$6,$D3601="AZN",$C3601)</f>
        <v>5440</v>
      </c>
      <c r="F3601" s="183" cm="1">
        <f t="array" ref="F3601">_xlfn.IFS($D3601=$O$5,$C3601*$P$5*0.01,$D3601=$O$6,$C3601*$P$6*0.01,$D3601="AZN",$C3601*0.08)</f>
        <v>54.4</v>
      </c>
    </row>
    <row r="3602" spans="1:6" x14ac:dyDescent="0.3">
      <c r="A3602" s="177" t="s">
        <v>1800</v>
      </c>
      <c r="B3602" s="178">
        <v>44295</v>
      </c>
      <c r="C3602" s="179">
        <v>5500</v>
      </c>
      <c r="D3602" s="88" t="s">
        <v>2862</v>
      </c>
      <c r="E3602" s="184" cm="1">
        <f t="array" ref="E3602">_xlfn.IFS($D3602=$O$5,C3602*$P$5,$D3602=$O$6,$C3602*$P$6,$D3602="AZN",$C3602)</f>
        <v>5500</v>
      </c>
      <c r="F3602" s="183" cm="1">
        <f t="array" ref="F3602">_xlfn.IFS($D3602=$O$5,$C3602*$P$5*0.01,$D3602=$O$6,$C3602*$P$6*0.01,$D3602="AZN",$C3602*0.08)</f>
        <v>440</v>
      </c>
    </row>
    <row r="3603" spans="1:6" x14ac:dyDescent="0.3">
      <c r="A3603" s="177" t="s">
        <v>588</v>
      </c>
      <c r="B3603" s="178">
        <v>43738</v>
      </c>
      <c r="C3603" s="179">
        <v>12200</v>
      </c>
      <c r="D3603" s="88" t="s">
        <v>2863</v>
      </c>
      <c r="E3603" s="184" cm="1">
        <f t="array" ref="E3603">_xlfn.IFS($D3603=$O$5,C3603*$P$5,$D3603=$O$6,$C3603*$P$6,$D3603="AZN",$C3603)</f>
        <v>20740</v>
      </c>
      <c r="F3603" s="183" cm="1">
        <f t="array" ref="F3603">_xlfn.IFS($D3603=$O$5,$C3603*$P$5*0.01,$D3603=$O$6,$C3603*$P$6*0.01,$D3603="AZN",$C3603*0.08)</f>
        <v>207.4</v>
      </c>
    </row>
    <row r="3604" spans="1:6" x14ac:dyDescent="0.3">
      <c r="A3604" s="177" t="s">
        <v>966</v>
      </c>
      <c r="B3604" s="178">
        <v>44263</v>
      </c>
      <c r="C3604" s="179">
        <v>4100</v>
      </c>
      <c r="D3604" s="88" t="s">
        <v>2864</v>
      </c>
      <c r="E3604" s="184" cm="1">
        <f t="array" ref="E3604">_xlfn.IFS($D3604=$O$5,C3604*$P$5,$D3604=$O$6,$C3604*$P$6,$D3604="AZN",$C3604)</f>
        <v>7447.65</v>
      </c>
      <c r="F3604" s="183" cm="1">
        <f t="array" ref="F3604">_xlfn.IFS($D3604=$O$5,$C3604*$P$5*0.01,$D3604=$O$6,$C3604*$P$6*0.01,$D3604="AZN",$C3604*0.08)</f>
        <v>74.476500000000001</v>
      </c>
    </row>
    <row r="3605" spans="1:6" x14ac:dyDescent="0.3">
      <c r="A3605" s="177" t="s">
        <v>1801</v>
      </c>
      <c r="B3605" s="178">
        <v>44623</v>
      </c>
      <c r="C3605" s="179">
        <v>9700</v>
      </c>
      <c r="D3605" s="88" t="s">
        <v>2864</v>
      </c>
      <c r="E3605" s="184" cm="1">
        <f t="array" ref="E3605">_xlfn.IFS($D3605=$O$5,C3605*$P$5,$D3605=$O$6,$C3605*$P$6,$D3605="AZN",$C3605)</f>
        <v>17620.05</v>
      </c>
      <c r="F3605" s="183" cm="1">
        <f t="array" ref="F3605">_xlfn.IFS($D3605=$O$5,$C3605*$P$5*0.01,$D3605=$O$6,$C3605*$P$6*0.01,$D3605="AZN",$C3605*0.08)</f>
        <v>176.20050000000001</v>
      </c>
    </row>
    <row r="3606" spans="1:6" x14ac:dyDescent="0.3">
      <c r="A3606" s="177" t="s">
        <v>1802</v>
      </c>
      <c r="B3606" s="178">
        <v>43544</v>
      </c>
      <c r="C3606" s="179">
        <v>7000</v>
      </c>
      <c r="D3606" s="88" t="s">
        <v>2862</v>
      </c>
      <c r="E3606" s="184" cm="1">
        <f t="array" ref="E3606">_xlfn.IFS($D3606=$O$5,C3606*$P$5,$D3606=$O$6,$C3606*$P$6,$D3606="AZN",$C3606)</f>
        <v>7000</v>
      </c>
      <c r="F3606" s="183" cm="1">
        <f t="array" ref="F3606">_xlfn.IFS($D3606=$O$5,$C3606*$P$5*0.01,$D3606=$O$6,$C3606*$P$6*0.01,$D3606="AZN",$C3606*0.08)</f>
        <v>560</v>
      </c>
    </row>
    <row r="3607" spans="1:6" x14ac:dyDescent="0.3">
      <c r="A3607" s="177" t="s">
        <v>1211</v>
      </c>
      <c r="B3607" s="178">
        <v>44279</v>
      </c>
      <c r="C3607" s="179">
        <v>4800</v>
      </c>
      <c r="D3607" s="88" t="s">
        <v>2864</v>
      </c>
      <c r="E3607" s="184" cm="1">
        <f t="array" ref="E3607">_xlfn.IFS($D3607=$O$5,C3607*$P$5,$D3607=$O$6,$C3607*$P$6,$D3607="AZN",$C3607)</f>
        <v>8719.2000000000007</v>
      </c>
      <c r="F3607" s="183" cm="1">
        <f t="array" ref="F3607">_xlfn.IFS($D3607=$O$5,$C3607*$P$5*0.01,$D3607=$O$6,$C3607*$P$6*0.01,$D3607="AZN",$C3607*0.08)</f>
        <v>87.192000000000007</v>
      </c>
    </row>
    <row r="3608" spans="1:6" x14ac:dyDescent="0.3">
      <c r="A3608" s="177" t="s">
        <v>1659</v>
      </c>
      <c r="B3608" s="178">
        <v>43766</v>
      </c>
      <c r="C3608" s="179">
        <v>8500</v>
      </c>
      <c r="D3608" s="88" t="s">
        <v>2863</v>
      </c>
      <c r="E3608" s="184" cm="1">
        <f t="array" ref="E3608">_xlfn.IFS($D3608=$O$5,C3608*$P$5,$D3608=$O$6,$C3608*$P$6,$D3608="AZN",$C3608)</f>
        <v>14450</v>
      </c>
      <c r="F3608" s="183" cm="1">
        <f t="array" ref="F3608">_xlfn.IFS($D3608=$O$5,$C3608*$P$5*0.01,$D3608=$O$6,$C3608*$P$6*0.01,$D3608="AZN",$C3608*0.08)</f>
        <v>144.5</v>
      </c>
    </row>
    <row r="3609" spans="1:6" x14ac:dyDescent="0.3">
      <c r="A3609" s="177" t="s">
        <v>1803</v>
      </c>
      <c r="B3609" s="178">
        <v>44804</v>
      </c>
      <c r="C3609" s="179">
        <v>6700</v>
      </c>
      <c r="D3609" s="88" t="s">
        <v>2863</v>
      </c>
      <c r="E3609" s="184" cm="1">
        <f t="array" ref="E3609">_xlfn.IFS($D3609=$O$5,C3609*$P$5,$D3609=$O$6,$C3609*$P$6,$D3609="AZN",$C3609)</f>
        <v>11390</v>
      </c>
      <c r="F3609" s="183" cm="1">
        <f t="array" ref="F3609">_xlfn.IFS($D3609=$O$5,$C3609*$P$5*0.01,$D3609=$O$6,$C3609*$P$6*0.01,$D3609="AZN",$C3609*0.08)</f>
        <v>113.9</v>
      </c>
    </row>
    <row r="3610" spans="1:6" x14ac:dyDescent="0.3">
      <c r="A3610" s="177" t="s">
        <v>1804</v>
      </c>
      <c r="B3610" s="178">
        <v>43884</v>
      </c>
      <c r="C3610" s="179">
        <v>6000</v>
      </c>
      <c r="D3610" s="88" t="s">
        <v>2863</v>
      </c>
      <c r="E3610" s="184" cm="1">
        <f t="array" ref="E3610">_xlfn.IFS($D3610=$O$5,C3610*$P$5,$D3610=$O$6,$C3610*$P$6,$D3610="AZN",$C3610)</f>
        <v>10200</v>
      </c>
      <c r="F3610" s="183" cm="1">
        <f t="array" ref="F3610">_xlfn.IFS($D3610=$O$5,$C3610*$P$5*0.01,$D3610=$O$6,$C3610*$P$6*0.01,$D3610="AZN",$C3610*0.08)</f>
        <v>102</v>
      </c>
    </row>
    <row r="3611" spans="1:6" x14ac:dyDescent="0.3">
      <c r="A3611" s="177" t="s">
        <v>566</v>
      </c>
      <c r="B3611" s="178">
        <v>43719</v>
      </c>
      <c r="C3611" s="179">
        <v>6400</v>
      </c>
      <c r="D3611" s="88" t="s">
        <v>2863</v>
      </c>
      <c r="E3611" s="184" cm="1">
        <f t="array" ref="E3611">_xlfn.IFS($D3611=$O$5,C3611*$P$5,$D3611=$O$6,$C3611*$P$6,$D3611="AZN",$C3611)</f>
        <v>10880</v>
      </c>
      <c r="F3611" s="183" cm="1">
        <f t="array" ref="F3611">_xlfn.IFS($D3611=$O$5,$C3611*$P$5*0.01,$D3611=$O$6,$C3611*$P$6*0.01,$D3611="AZN",$C3611*0.08)</f>
        <v>108.8</v>
      </c>
    </row>
    <row r="3612" spans="1:6" x14ac:dyDescent="0.3">
      <c r="A3612" s="177" t="s">
        <v>1248</v>
      </c>
      <c r="B3612" s="178">
        <v>44235</v>
      </c>
      <c r="C3612" s="179">
        <v>6200</v>
      </c>
      <c r="D3612" s="88" t="s">
        <v>2862</v>
      </c>
      <c r="E3612" s="184" cm="1">
        <f t="array" ref="E3612">_xlfn.IFS($D3612=$O$5,C3612*$P$5,$D3612=$O$6,$C3612*$P$6,$D3612="AZN",$C3612)</f>
        <v>6200</v>
      </c>
      <c r="F3612" s="183" cm="1">
        <f t="array" ref="F3612">_xlfn.IFS($D3612=$O$5,$C3612*$P$5*0.01,$D3612=$O$6,$C3612*$P$6*0.01,$D3612="AZN",$C3612*0.08)</f>
        <v>496</v>
      </c>
    </row>
    <row r="3613" spans="1:6" x14ac:dyDescent="0.3">
      <c r="A3613" s="177" t="s">
        <v>303</v>
      </c>
      <c r="B3613" s="178">
        <v>44247</v>
      </c>
      <c r="C3613" s="179">
        <v>3400</v>
      </c>
      <c r="D3613" s="88" t="s">
        <v>2862</v>
      </c>
      <c r="E3613" s="184" cm="1">
        <f t="array" ref="E3613">_xlfn.IFS($D3613=$O$5,C3613*$P$5,$D3613=$O$6,$C3613*$P$6,$D3613="AZN",$C3613)</f>
        <v>3400</v>
      </c>
      <c r="F3613" s="183" cm="1">
        <f t="array" ref="F3613">_xlfn.IFS($D3613=$O$5,$C3613*$P$5*0.01,$D3613=$O$6,$C3613*$P$6*0.01,$D3613="AZN",$C3613*0.08)</f>
        <v>272</v>
      </c>
    </row>
    <row r="3614" spans="1:6" x14ac:dyDescent="0.3">
      <c r="A3614" s="177" t="s">
        <v>1005</v>
      </c>
      <c r="B3614" s="178">
        <v>44244</v>
      </c>
      <c r="C3614" s="179">
        <v>6300</v>
      </c>
      <c r="D3614" s="88" t="s">
        <v>2862</v>
      </c>
      <c r="E3614" s="184" cm="1">
        <f t="array" ref="E3614">_xlfn.IFS($D3614=$O$5,C3614*$P$5,$D3614=$O$6,$C3614*$P$6,$D3614="AZN",$C3614)</f>
        <v>6300</v>
      </c>
      <c r="F3614" s="183" cm="1">
        <f t="array" ref="F3614">_xlfn.IFS($D3614=$O$5,$C3614*$P$5*0.01,$D3614=$O$6,$C3614*$P$6*0.01,$D3614="AZN",$C3614*0.08)</f>
        <v>504</v>
      </c>
    </row>
    <row r="3615" spans="1:6" x14ac:dyDescent="0.3">
      <c r="A3615" s="177" t="s">
        <v>1288</v>
      </c>
      <c r="B3615" s="178">
        <v>44283</v>
      </c>
      <c r="C3615" s="179">
        <v>6300</v>
      </c>
      <c r="D3615" s="88" t="s">
        <v>2862</v>
      </c>
      <c r="E3615" s="184" cm="1">
        <f t="array" ref="E3615">_xlfn.IFS($D3615=$O$5,C3615*$P$5,$D3615=$O$6,$C3615*$P$6,$D3615="AZN",$C3615)</f>
        <v>6300</v>
      </c>
      <c r="F3615" s="183" cm="1">
        <f t="array" ref="F3615">_xlfn.IFS($D3615=$O$5,$C3615*$P$5*0.01,$D3615=$O$6,$C3615*$P$6*0.01,$D3615="AZN",$C3615*0.08)</f>
        <v>504</v>
      </c>
    </row>
    <row r="3616" spans="1:6" x14ac:dyDescent="0.3">
      <c r="A3616" s="177" t="s">
        <v>161</v>
      </c>
      <c r="B3616" s="178">
        <v>44168</v>
      </c>
      <c r="C3616" s="179">
        <v>12900</v>
      </c>
      <c r="D3616" s="88" t="s">
        <v>2862</v>
      </c>
      <c r="E3616" s="184" cm="1">
        <f t="array" ref="E3616">_xlfn.IFS($D3616=$O$5,C3616*$P$5,$D3616=$O$6,$C3616*$P$6,$D3616="AZN",$C3616)</f>
        <v>12900</v>
      </c>
      <c r="F3616" s="183" cm="1">
        <f t="array" ref="F3616">_xlfn.IFS($D3616=$O$5,$C3616*$P$5*0.01,$D3616=$O$6,$C3616*$P$6*0.01,$D3616="AZN",$C3616*0.08)</f>
        <v>1032</v>
      </c>
    </row>
    <row r="3617" spans="1:6" x14ac:dyDescent="0.3">
      <c r="A3617" s="177" t="s">
        <v>1734</v>
      </c>
      <c r="B3617" s="178">
        <v>44733</v>
      </c>
      <c r="C3617" s="179">
        <v>9000</v>
      </c>
      <c r="D3617" s="88" t="s">
        <v>2864</v>
      </c>
      <c r="E3617" s="184" cm="1">
        <f t="array" ref="E3617">_xlfn.IFS($D3617=$O$5,C3617*$P$5,$D3617=$O$6,$C3617*$P$6,$D3617="AZN",$C3617)</f>
        <v>16348.5</v>
      </c>
      <c r="F3617" s="183" cm="1">
        <f t="array" ref="F3617">_xlfn.IFS($D3617=$O$5,$C3617*$P$5*0.01,$D3617=$O$6,$C3617*$P$6*0.01,$D3617="AZN",$C3617*0.08)</f>
        <v>163.48500000000001</v>
      </c>
    </row>
    <row r="3618" spans="1:6" x14ac:dyDescent="0.3">
      <c r="A3618" s="177" t="s">
        <v>304</v>
      </c>
      <c r="B3618" s="178">
        <v>43772</v>
      </c>
      <c r="C3618" s="179">
        <v>9400</v>
      </c>
      <c r="D3618" s="88" t="s">
        <v>2862</v>
      </c>
      <c r="E3618" s="184" cm="1">
        <f t="array" ref="E3618">_xlfn.IFS($D3618=$O$5,C3618*$P$5,$D3618=$O$6,$C3618*$P$6,$D3618="AZN",$C3618)</f>
        <v>9400</v>
      </c>
      <c r="F3618" s="183" cm="1">
        <f t="array" ref="F3618">_xlfn.IFS($D3618=$O$5,$C3618*$P$5*0.01,$D3618=$O$6,$C3618*$P$6*0.01,$D3618="AZN",$C3618*0.08)</f>
        <v>752</v>
      </c>
    </row>
    <row r="3619" spans="1:6" x14ac:dyDescent="0.3">
      <c r="A3619" s="177" t="s">
        <v>355</v>
      </c>
      <c r="B3619" s="178">
        <v>44212</v>
      </c>
      <c r="C3619" s="179">
        <v>11600</v>
      </c>
      <c r="D3619" s="88" t="s">
        <v>2863</v>
      </c>
      <c r="E3619" s="184" cm="1">
        <f t="array" ref="E3619">_xlfn.IFS($D3619=$O$5,C3619*$P$5,$D3619=$O$6,$C3619*$P$6,$D3619="AZN",$C3619)</f>
        <v>19720</v>
      </c>
      <c r="F3619" s="183" cm="1">
        <f t="array" ref="F3619">_xlfn.IFS($D3619=$O$5,$C3619*$P$5*0.01,$D3619=$O$6,$C3619*$P$6*0.01,$D3619="AZN",$C3619*0.08)</f>
        <v>197.20000000000002</v>
      </c>
    </row>
    <row r="3620" spans="1:6" x14ac:dyDescent="0.3">
      <c r="A3620" s="177" t="s">
        <v>1805</v>
      </c>
      <c r="B3620" s="178">
        <v>43526</v>
      </c>
      <c r="C3620" s="179">
        <v>12400</v>
      </c>
      <c r="D3620" s="88" t="s">
        <v>2864</v>
      </c>
      <c r="E3620" s="184" cm="1">
        <f t="array" ref="E3620">_xlfn.IFS($D3620=$O$5,C3620*$P$5,$D3620=$O$6,$C3620*$P$6,$D3620="AZN",$C3620)</f>
        <v>22524.6</v>
      </c>
      <c r="F3620" s="183" cm="1">
        <f t="array" ref="F3620">_xlfn.IFS($D3620=$O$5,$C3620*$P$5*0.01,$D3620=$O$6,$C3620*$P$6*0.01,$D3620="AZN",$C3620*0.08)</f>
        <v>225.24599999999998</v>
      </c>
    </row>
    <row r="3621" spans="1:6" x14ac:dyDescent="0.3">
      <c r="A3621" s="177" t="s">
        <v>1806</v>
      </c>
      <c r="B3621" s="178">
        <v>44055</v>
      </c>
      <c r="C3621" s="179">
        <v>6300</v>
      </c>
      <c r="D3621" s="88" t="s">
        <v>2863</v>
      </c>
      <c r="E3621" s="184" cm="1">
        <f t="array" ref="E3621">_xlfn.IFS($D3621=$O$5,C3621*$P$5,$D3621=$O$6,$C3621*$P$6,$D3621="AZN",$C3621)</f>
        <v>10710</v>
      </c>
      <c r="F3621" s="183" cm="1">
        <f t="array" ref="F3621">_xlfn.IFS($D3621=$O$5,$C3621*$P$5*0.01,$D3621=$O$6,$C3621*$P$6*0.01,$D3621="AZN",$C3621*0.08)</f>
        <v>107.10000000000001</v>
      </c>
    </row>
    <row r="3622" spans="1:6" x14ac:dyDescent="0.3">
      <c r="A3622" s="177" t="s">
        <v>750</v>
      </c>
      <c r="B3622" s="178">
        <v>44729</v>
      </c>
      <c r="C3622" s="179">
        <v>3500</v>
      </c>
      <c r="D3622" s="88" t="s">
        <v>2864</v>
      </c>
      <c r="E3622" s="184" cm="1">
        <f t="array" ref="E3622">_xlfn.IFS($D3622=$O$5,C3622*$P$5,$D3622=$O$6,$C3622*$P$6,$D3622="AZN",$C3622)</f>
        <v>6357.75</v>
      </c>
      <c r="F3622" s="183" cm="1">
        <f t="array" ref="F3622">_xlfn.IFS($D3622=$O$5,$C3622*$P$5*0.01,$D3622=$O$6,$C3622*$P$6*0.01,$D3622="AZN",$C3622*0.08)</f>
        <v>63.577500000000001</v>
      </c>
    </row>
    <row r="3623" spans="1:6" x14ac:dyDescent="0.3">
      <c r="A3623" s="177" t="s">
        <v>822</v>
      </c>
      <c r="B3623" s="178">
        <v>44566</v>
      </c>
      <c r="C3623" s="179">
        <v>7700</v>
      </c>
      <c r="D3623" s="88" t="s">
        <v>2864</v>
      </c>
      <c r="E3623" s="184" cm="1">
        <f t="array" ref="E3623">_xlfn.IFS($D3623=$O$5,C3623*$P$5,$D3623=$O$6,$C3623*$P$6,$D3623="AZN",$C3623)</f>
        <v>13987.05</v>
      </c>
      <c r="F3623" s="183" cm="1">
        <f t="array" ref="F3623">_xlfn.IFS($D3623=$O$5,$C3623*$P$5*0.01,$D3623=$O$6,$C3623*$P$6*0.01,$D3623="AZN",$C3623*0.08)</f>
        <v>139.87049999999999</v>
      </c>
    </row>
    <row r="3624" spans="1:6" x14ac:dyDescent="0.3">
      <c r="A3624" s="177" t="s">
        <v>226</v>
      </c>
      <c r="B3624" s="178">
        <v>44606</v>
      </c>
      <c r="C3624" s="179">
        <v>1600</v>
      </c>
      <c r="D3624" s="88" t="s">
        <v>2864</v>
      </c>
      <c r="E3624" s="184" cm="1">
        <f t="array" ref="E3624">_xlfn.IFS($D3624=$O$5,C3624*$P$5,$D3624=$O$6,$C3624*$P$6,$D3624="AZN",$C3624)</f>
        <v>2906.4</v>
      </c>
      <c r="F3624" s="183" cm="1">
        <f t="array" ref="F3624">_xlfn.IFS($D3624=$O$5,$C3624*$P$5*0.01,$D3624=$O$6,$C3624*$P$6*0.01,$D3624="AZN",$C3624*0.08)</f>
        <v>29.064</v>
      </c>
    </row>
    <row r="3625" spans="1:6" x14ac:dyDescent="0.3">
      <c r="A3625" s="177" t="s">
        <v>1011</v>
      </c>
      <c r="B3625" s="178">
        <v>44537</v>
      </c>
      <c r="C3625" s="179">
        <v>6100</v>
      </c>
      <c r="D3625" s="88" t="s">
        <v>2862</v>
      </c>
      <c r="E3625" s="184" cm="1">
        <f t="array" ref="E3625">_xlfn.IFS($D3625=$O$5,C3625*$P$5,$D3625=$O$6,$C3625*$P$6,$D3625="AZN",$C3625)</f>
        <v>6100</v>
      </c>
      <c r="F3625" s="183" cm="1">
        <f t="array" ref="F3625">_xlfn.IFS($D3625=$O$5,$C3625*$P$5*0.01,$D3625=$O$6,$C3625*$P$6*0.01,$D3625="AZN",$C3625*0.08)</f>
        <v>488</v>
      </c>
    </row>
    <row r="3626" spans="1:6" x14ac:dyDescent="0.3">
      <c r="A3626" s="177" t="s">
        <v>1807</v>
      </c>
      <c r="B3626" s="178">
        <v>44431</v>
      </c>
      <c r="C3626" s="179">
        <v>6800</v>
      </c>
      <c r="D3626" s="88" t="s">
        <v>2864</v>
      </c>
      <c r="E3626" s="184" cm="1">
        <f t="array" ref="E3626">_xlfn.IFS($D3626=$O$5,C3626*$P$5,$D3626=$O$6,$C3626*$P$6,$D3626="AZN",$C3626)</f>
        <v>12352.2</v>
      </c>
      <c r="F3626" s="183" cm="1">
        <f t="array" ref="F3626">_xlfn.IFS($D3626=$O$5,$C3626*$P$5*0.01,$D3626=$O$6,$C3626*$P$6*0.01,$D3626="AZN",$C3626*0.08)</f>
        <v>123.52200000000001</v>
      </c>
    </row>
    <row r="3627" spans="1:6" x14ac:dyDescent="0.3">
      <c r="A3627" s="177" t="s">
        <v>1808</v>
      </c>
      <c r="B3627" s="178">
        <v>44882</v>
      </c>
      <c r="C3627" s="179">
        <v>5500</v>
      </c>
      <c r="D3627" s="88" t="s">
        <v>2863</v>
      </c>
      <c r="E3627" s="184" cm="1">
        <f t="array" ref="E3627">_xlfn.IFS($D3627=$O$5,C3627*$P$5,$D3627=$O$6,$C3627*$P$6,$D3627="AZN",$C3627)</f>
        <v>9350</v>
      </c>
      <c r="F3627" s="183" cm="1">
        <f t="array" ref="F3627">_xlfn.IFS($D3627=$O$5,$C3627*$P$5*0.01,$D3627=$O$6,$C3627*$P$6*0.01,$D3627="AZN",$C3627*0.08)</f>
        <v>93.5</v>
      </c>
    </row>
    <row r="3628" spans="1:6" x14ac:dyDescent="0.3">
      <c r="A3628" s="177" t="s">
        <v>453</v>
      </c>
      <c r="B3628" s="178">
        <v>44422</v>
      </c>
      <c r="C3628" s="179">
        <v>6400</v>
      </c>
      <c r="D3628" s="88" t="s">
        <v>2864</v>
      </c>
      <c r="E3628" s="184" cm="1">
        <f t="array" ref="E3628">_xlfn.IFS($D3628=$O$5,C3628*$P$5,$D3628=$O$6,$C3628*$P$6,$D3628="AZN",$C3628)</f>
        <v>11625.6</v>
      </c>
      <c r="F3628" s="183" cm="1">
        <f t="array" ref="F3628">_xlfn.IFS($D3628=$O$5,$C3628*$P$5*0.01,$D3628=$O$6,$C3628*$P$6*0.01,$D3628="AZN",$C3628*0.08)</f>
        <v>116.256</v>
      </c>
    </row>
    <row r="3629" spans="1:6" x14ac:dyDescent="0.3">
      <c r="A3629" s="177" t="s">
        <v>1809</v>
      </c>
      <c r="B3629" s="178">
        <v>44038</v>
      </c>
      <c r="C3629" s="179">
        <v>9600</v>
      </c>
      <c r="D3629" s="88" t="s">
        <v>2863</v>
      </c>
      <c r="E3629" s="184" cm="1">
        <f t="array" ref="E3629">_xlfn.IFS($D3629=$O$5,C3629*$P$5,$D3629=$O$6,$C3629*$P$6,$D3629="AZN",$C3629)</f>
        <v>16320</v>
      </c>
      <c r="F3629" s="183" cm="1">
        <f t="array" ref="F3629">_xlfn.IFS($D3629=$O$5,$C3629*$P$5*0.01,$D3629=$O$6,$C3629*$P$6*0.01,$D3629="AZN",$C3629*0.08)</f>
        <v>163.20000000000002</v>
      </c>
    </row>
    <row r="3630" spans="1:6" x14ac:dyDescent="0.3">
      <c r="A3630" s="177" t="s">
        <v>1392</v>
      </c>
      <c r="B3630" s="178">
        <v>43697</v>
      </c>
      <c r="C3630" s="179">
        <v>3000</v>
      </c>
      <c r="D3630" s="88" t="s">
        <v>2863</v>
      </c>
      <c r="E3630" s="184" cm="1">
        <f t="array" ref="E3630">_xlfn.IFS($D3630=$O$5,C3630*$P$5,$D3630=$O$6,$C3630*$P$6,$D3630="AZN",$C3630)</f>
        <v>5100</v>
      </c>
      <c r="F3630" s="183" cm="1">
        <f t="array" ref="F3630">_xlfn.IFS($D3630=$O$5,$C3630*$P$5*0.01,$D3630=$O$6,$C3630*$P$6*0.01,$D3630="AZN",$C3630*0.08)</f>
        <v>51</v>
      </c>
    </row>
    <row r="3631" spans="1:6" x14ac:dyDescent="0.3">
      <c r="A3631" s="177" t="s">
        <v>318</v>
      </c>
      <c r="B3631" s="178">
        <v>44825</v>
      </c>
      <c r="C3631" s="179">
        <v>6700</v>
      </c>
      <c r="D3631" s="88" t="s">
        <v>2863</v>
      </c>
      <c r="E3631" s="184" cm="1">
        <f t="array" ref="E3631">_xlfn.IFS($D3631=$O$5,C3631*$P$5,$D3631=$O$6,$C3631*$P$6,$D3631="AZN",$C3631)</f>
        <v>11390</v>
      </c>
      <c r="F3631" s="183" cm="1">
        <f t="array" ref="F3631">_xlfn.IFS($D3631=$O$5,$C3631*$P$5*0.01,$D3631=$O$6,$C3631*$P$6*0.01,$D3631="AZN",$C3631*0.08)</f>
        <v>113.9</v>
      </c>
    </row>
    <row r="3632" spans="1:6" x14ac:dyDescent="0.3">
      <c r="A3632" s="177" t="s">
        <v>429</v>
      </c>
      <c r="B3632" s="178">
        <v>44199</v>
      </c>
      <c r="C3632" s="179">
        <v>4000</v>
      </c>
      <c r="D3632" s="88" t="s">
        <v>2863</v>
      </c>
      <c r="E3632" s="184" cm="1">
        <f t="array" ref="E3632">_xlfn.IFS($D3632=$O$5,C3632*$P$5,$D3632=$O$6,$C3632*$P$6,$D3632="AZN",$C3632)</f>
        <v>6800</v>
      </c>
      <c r="F3632" s="183" cm="1">
        <f t="array" ref="F3632">_xlfn.IFS($D3632=$O$5,$C3632*$P$5*0.01,$D3632=$O$6,$C3632*$P$6*0.01,$D3632="AZN",$C3632*0.08)</f>
        <v>68</v>
      </c>
    </row>
    <row r="3633" spans="1:6" x14ac:dyDescent="0.3">
      <c r="A3633" s="177" t="s">
        <v>1810</v>
      </c>
      <c r="B3633" s="178">
        <v>44205</v>
      </c>
      <c r="C3633" s="179">
        <v>1700</v>
      </c>
      <c r="D3633" s="88" t="s">
        <v>2864</v>
      </c>
      <c r="E3633" s="184" cm="1">
        <f t="array" ref="E3633">_xlfn.IFS($D3633=$O$5,C3633*$P$5,$D3633=$O$6,$C3633*$P$6,$D3633="AZN",$C3633)</f>
        <v>3088.05</v>
      </c>
      <c r="F3633" s="183" cm="1">
        <f t="array" ref="F3633">_xlfn.IFS($D3633=$O$5,$C3633*$P$5*0.01,$D3633=$O$6,$C3633*$P$6*0.01,$D3633="AZN",$C3633*0.08)</f>
        <v>30.880500000000001</v>
      </c>
    </row>
    <row r="3634" spans="1:6" x14ac:dyDescent="0.3">
      <c r="A3634" s="177" t="s">
        <v>230</v>
      </c>
      <c r="B3634" s="178">
        <v>44462</v>
      </c>
      <c r="C3634" s="179">
        <v>3500</v>
      </c>
      <c r="D3634" s="88" t="s">
        <v>2864</v>
      </c>
      <c r="E3634" s="184" cm="1">
        <f t="array" ref="E3634">_xlfn.IFS($D3634=$O$5,C3634*$P$5,$D3634=$O$6,$C3634*$P$6,$D3634="AZN",$C3634)</f>
        <v>6357.75</v>
      </c>
      <c r="F3634" s="183" cm="1">
        <f t="array" ref="F3634">_xlfn.IFS($D3634=$O$5,$C3634*$P$5*0.01,$D3634=$O$6,$C3634*$P$6*0.01,$D3634="AZN",$C3634*0.08)</f>
        <v>63.577500000000001</v>
      </c>
    </row>
    <row r="3635" spans="1:6" x14ac:dyDescent="0.3">
      <c r="A3635" s="177" t="s">
        <v>915</v>
      </c>
      <c r="B3635" s="178">
        <v>44163</v>
      </c>
      <c r="C3635" s="179">
        <v>8400</v>
      </c>
      <c r="D3635" s="88" t="s">
        <v>2863</v>
      </c>
      <c r="E3635" s="184" cm="1">
        <f t="array" ref="E3635">_xlfn.IFS($D3635=$O$5,C3635*$P$5,$D3635=$O$6,$C3635*$P$6,$D3635="AZN",$C3635)</f>
        <v>14280</v>
      </c>
      <c r="F3635" s="183" cm="1">
        <f t="array" ref="F3635">_xlfn.IFS($D3635=$O$5,$C3635*$P$5*0.01,$D3635=$O$6,$C3635*$P$6*0.01,$D3635="AZN",$C3635*0.08)</f>
        <v>142.80000000000001</v>
      </c>
    </row>
    <row r="3636" spans="1:6" x14ac:dyDescent="0.3">
      <c r="A3636" s="177" t="s">
        <v>620</v>
      </c>
      <c r="B3636" s="178">
        <v>44792</v>
      </c>
      <c r="C3636" s="179">
        <v>7400</v>
      </c>
      <c r="D3636" s="88" t="s">
        <v>2862</v>
      </c>
      <c r="E3636" s="184" cm="1">
        <f t="array" ref="E3636">_xlfn.IFS($D3636=$O$5,C3636*$P$5,$D3636=$O$6,$C3636*$P$6,$D3636="AZN",$C3636)</f>
        <v>7400</v>
      </c>
      <c r="F3636" s="183" cm="1">
        <f t="array" ref="F3636">_xlfn.IFS($D3636=$O$5,$C3636*$P$5*0.01,$D3636=$O$6,$C3636*$P$6*0.01,$D3636="AZN",$C3636*0.08)</f>
        <v>592</v>
      </c>
    </row>
    <row r="3637" spans="1:6" x14ac:dyDescent="0.3">
      <c r="A3637" s="177" t="s">
        <v>1808</v>
      </c>
      <c r="B3637" s="178">
        <v>44196</v>
      </c>
      <c r="C3637" s="179">
        <v>4300</v>
      </c>
      <c r="D3637" s="88" t="s">
        <v>2862</v>
      </c>
      <c r="E3637" s="184" cm="1">
        <f t="array" ref="E3637">_xlfn.IFS($D3637=$O$5,C3637*$P$5,$D3637=$O$6,$C3637*$P$6,$D3637="AZN",$C3637)</f>
        <v>4300</v>
      </c>
      <c r="F3637" s="183" cm="1">
        <f t="array" ref="F3637">_xlfn.IFS($D3637=$O$5,$C3637*$P$5*0.01,$D3637=$O$6,$C3637*$P$6*0.01,$D3637="AZN",$C3637*0.08)</f>
        <v>344</v>
      </c>
    </row>
    <row r="3638" spans="1:6" x14ac:dyDescent="0.3">
      <c r="A3638" s="177" t="s">
        <v>988</v>
      </c>
      <c r="B3638" s="178">
        <v>44558</v>
      </c>
      <c r="C3638" s="179">
        <v>12800</v>
      </c>
      <c r="D3638" s="88" t="s">
        <v>2862</v>
      </c>
      <c r="E3638" s="184" cm="1">
        <f t="array" ref="E3638">_xlfn.IFS($D3638=$O$5,C3638*$P$5,$D3638=$O$6,$C3638*$P$6,$D3638="AZN",$C3638)</f>
        <v>12800</v>
      </c>
      <c r="F3638" s="183" cm="1">
        <f t="array" ref="F3638">_xlfn.IFS($D3638=$O$5,$C3638*$P$5*0.01,$D3638=$O$6,$C3638*$P$6*0.01,$D3638="AZN",$C3638*0.08)</f>
        <v>1024</v>
      </c>
    </row>
    <row r="3639" spans="1:6" x14ac:dyDescent="0.3">
      <c r="A3639" s="177" t="s">
        <v>1326</v>
      </c>
      <c r="B3639" s="178">
        <v>43948</v>
      </c>
      <c r="C3639" s="179">
        <v>10700</v>
      </c>
      <c r="D3639" s="88" t="s">
        <v>2863</v>
      </c>
      <c r="E3639" s="184" cm="1">
        <f t="array" ref="E3639">_xlfn.IFS($D3639=$O$5,C3639*$P$5,$D3639=$O$6,$C3639*$P$6,$D3639="AZN",$C3639)</f>
        <v>18190</v>
      </c>
      <c r="F3639" s="183" cm="1">
        <f t="array" ref="F3639">_xlfn.IFS($D3639=$O$5,$C3639*$P$5*0.01,$D3639=$O$6,$C3639*$P$6*0.01,$D3639="AZN",$C3639*0.08)</f>
        <v>181.9</v>
      </c>
    </row>
    <row r="3640" spans="1:6" x14ac:dyDescent="0.3">
      <c r="A3640" s="177" t="s">
        <v>416</v>
      </c>
      <c r="B3640" s="178">
        <v>44024</v>
      </c>
      <c r="C3640" s="179">
        <v>5800</v>
      </c>
      <c r="D3640" s="88" t="s">
        <v>2863</v>
      </c>
      <c r="E3640" s="184" cm="1">
        <f t="array" ref="E3640">_xlfn.IFS($D3640=$O$5,C3640*$P$5,$D3640=$O$6,$C3640*$P$6,$D3640="AZN",$C3640)</f>
        <v>9860</v>
      </c>
      <c r="F3640" s="183" cm="1">
        <f t="array" ref="F3640">_xlfn.IFS($D3640=$O$5,$C3640*$P$5*0.01,$D3640=$O$6,$C3640*$P$6*0.01,$D3640="AZN",$C3640*0.08)</f>
        <v>98.600000000000009</v>
      </c>
    </row>
    <row r="3641" spans="1:6" x14ac:dyDescent="0.3">
      <c r="A3641" s="177" t="s">
        <v>1121</v>
      </c>
      <c r="B3641" s="178">
        <v>43938</v>
      </c>
      <c r="C3641" s="179">
        <v>3500</v>
      </c>
      <c r="D3641" s="88" t="s">
        <v>2864</v>
      </c>
      <c r="E3641" s="184" cm="1">
        <f t="array" ref="E3641">_xlfn.IFS($D3641=$O$5,C3641*$P$5,$D3641=$O$6,$C3641*$P$6,$D3641="AZN",$C3641)</f>
        <v>6357.75</v>
      </c>
      <c r="F3641" s="183" cm="1">
        <f t="array" ref="F3641">_xlfn.IFS($D3641=$O$5,$C3641*$P$5*0.01,$D3641=$O$6,$C3641*$P$6*0.01,$D3641="AZN",$C3641*0.08)</f>
        <v>63.577500000000001</v>
      </c>
    </row>
    <row r="3642" spans="1:6" x14ac:dyDescent="0.3">
      <c r="A3642" s="177" t="s">
        <v>1811</v>
      </c>
      <c r="B3642" s="178">
        <v>44580</v>
      </c>
      <c r="C3642" s="179">
        <v>1800</v>
      </c>
      <c r="D3642" s="88" t="s">
        <v>2864</v>
      </c>
      <c r="E3642" s="184" cm="1">
        <f t="array" ref="E3642">_xlfn.IFS($D3642=$O$5,C3642*$P$5,$D3642=$O$6,$C3642*$P$6,$D3642="AZN",$C3642)</f>
        <v>3269.7</v>
      </c>
      <c r="F3642" s="183" cm="1">
        <f t="array" ref="F3642">_xlfn.IFS($D3642=$O$5,$C3642*$P$5*0.01,$D3642=$O$6,$C3642*$P$6*0.01,$D3642="AZN",$C3642*0.08)</f>
        <v>32.696999999999996</v>
      </c>
    </row>
    <row r="3643" spans="1:6" x14ac:dyDescent="0.3">
      <c r="A3643" s="177" t="s">
        <v>1420</v>
      </c>
      <c r="B3643" s="178">
        <v>44253</v>
      </c>
      <c r="C3643" s="179">
        <v>2400</v>
      </c>
      <c r="D3643" s="88" t="s">
        <v>2863</v>
      </c>
      <c r="E3643" s="184" cm="1">
        <f t="array" ref="E3643">_xlfn.IFS($D3643=$O$5,C3643*$P$5,$D3643=$O$6,$C3643*$P$6,$D3643="AZN",$C3643)</f>
        <v>4080</v>
      </c>
      <c r="F3643" s="183" cm="1">
        <f t="array" ref="F3643">_xlfn.IFS($D3643=$O$5,$C3643*$P$5*0.01,$D3643=$O$6,$C3643*$P$6*0.01,$D3643="AZN",$C3643*0.08)</f>
        <v>40.800000000000004</v>
      </c>
    </row>
    <row r="3644" spans="1:6" x14ac:dyDescent="0.3">
      <c r="A3644" s="177" t="s">
        <v>1431</v>
      </c>
      <c r="B3644" s="178">
        <v>43804</v>
      </c>
      <c r="C3644" s="179">
        <v>9600</v>
      </c>
      <c r="D3644" s="88" t="s">
        <v>2863</v>
      </c>
      <c r="E3644" s="184" cm="1">
        <f t="array" ref="E3644">_xlfn.IFS($D3644=$O$5,C3644*$P$5,$D3644=$O$6,$C3644*$P$6,$D3644="AZN",$C3644)</f>
        <v>16320</v>
      </c>
      <c r="F3644" s="183" cm="1">
        <f t="array" ref="F3644">_xlfn.IFS($D3644=$O$5,$C3644*$P$5*0.01,$D3644=$O$6,$C3644*$P$6*0.01,$D3644="AZN",$C3644*0.08)</f>
        <v>163.20000000000002</v>
      </c>
    </row>
    <row r="3645" spans="1:6" x14ac:dyDescent="0.3">
      <c r="A3645" s="177" t="s">
        <v>1253</v>
      </c>
      <c r="B3645" s="178">
        <v>43921</v>
      </c>
      <c r="C3645" s="179">
        <v>9000</v>
      </c>
      <c r="D3645" s="88" t="s">
        <v>2862</v>
      </c>
      <c r="E3645" s="184" cm="1">
        <f t="array" ref="E3645">_xlfn.IFS($D3645=$O$5,C3645*$P$5,$D3645=$O$6,$C3645*$P$6,$D3645="AZN",$C3645)</f>
        <v>9000</v>
      </c>
      <c r="F3645" s="183" cm="1">
        <f t="array" ref="F3645">_xlfn.IFS($D3645=$O$5,$C3645*$P$5*0.01,$D3645=$O$6,$C3645*$P$6*0.01,$D3645="AZN",$C3645*0.08)</f>
        <v>720</v>
      </c>
    </row>
    <row r="3646" spans="1:6" x14ac:dyDescent="0.3">
      <c r="A3646" s="177" t="s">
        <v>1700</v>
      </c>
      <c r="B3646" s="178">
        <v>44159</v>
      </c>
      <c r="C3646" s="179">
        <v>4700</v>
      </c>
      <c r="D3646" s="88" t="s">
        <v>2864</v>
      </c>
      <c r="E3646" s="184" cm="1">
        <f t="array" ref="E3646">_xlfn.IFS($D3646=$O$5,C3646*$P$5,$D3646=$O$6,$C3646*$P$6,$D3646="AZN",$C3646)</f>
        <v>8537.5499999999993</v>
      </c>
      <c r="F3646" s="183" cm="1">
        <f t="array" ref="F3646">_xlfn.IFS($D3646=$O$5,$C3646*$P$5*0.01,$D3646=$O$6,$C3646*$P$6*0.01,$D3646="AZN",$C3646*0.08)</f>
        <v>85.375499999999988</v>
      </c>
    </row>
    <row r="3647" spans="1:6" x14ac:dyDescent="0.3">
      <c r="A3647" s="177" t="s">
        <v>1812</v>
      </c>
      <c r="B3647" s="178">
        <v>44393</v>
      </c>
      <c r="C3647" s="179">
        <v>7100</v>
      </c>
      <c r="D3647" s="88" t="s">
        <v>2864</v>
      </c>
      <c r="E3647" s="184" cm="1">
        <f t="array" ref="E3647">_xlfn.IFS($D3647=$O$5,C3647*$P$5,$D3647=$O$6,$C3647*$P$6,$D3647="AZN",$C3647)</f>
        <v>12897.15</v>
      </c>
      <c r="F3647" s="183" cm="1">
        <f t="array" ref="F3647">_xlfn.IFS($D3647=$O$5,$C3647*$P$5*0.01,$D3647=$O$6,$C3647*$P$6*0.01,$D3647="AZN",$C3647*0.08)</f>
        <v>128.97149999999999</v>
      </c>
    </row>
    <row r="3648" spans="1:6" x14ac:dyDescent="0.3">
      <c r="A3648" s="177" t="s">
        <v>1154</v>
      </c>
      <c r="B3648" s="178">
        <v>43777</v>
      </c>
      <c r="C3648" s="179">
        <v>11700</v>
      </c>
      <c r="D3648" s="88" t="s">
        <v>2862</v>
      </c>
      <c r="E3648" s="184" cm="1">
        <f t="array" ref="E3648">_xlfn.IFS($D3648=$O$5,C3648*$P$5,$D3648=$O$6,$C3648*$P$6,$D3648="AZN",$C3648)</f>
        <v>11700</v>
      </c>
      <c r="F3648" s="183" cm="1">
        <f t="array" ref="F3648">_xlfn.IFS($D3648=$O$5,$C3648*$P$5*0.01,$D3648=$O$6,$C3648*$P$6*0.01,$D3648="AZN",$C3648*0.08)</f>
        <v>936</v>
      </c>
    </row>
    <row r="3649" spans="1:6" x14ac:dyDescent="0.3">
      <c r="A3649" s="177" t="s">
        <v>771</v>
      </c>
      <c r="B3649" s="178">
        <v>44767</v>
      </c>
      <c r="C3649" s="179">
        <v>10700</v>
      </c>
      <c r="D3649" s="88" t="s">
        <v>2864</v>
      </c>
      <c r="E3649" s="184" cm="1">
        <f t="array" ref="E3649">_xlfn.IFS($D3649=$O$5,C3649*$P$5,$D3649=$O$6,$C3649*$P$6,$D3649="AZN",$C3649)</f>
        <v>19436.55</v>
      </c>
      <c r="F3649" s="183" cm="1">
        <f t="array" ref="F3649">_xlfn.IFS($D3649=$O$5,$C3649*$P$5*0.01,$D3649=$O$6,$C3649*$P$6*0.01,$D3649="AZN",$C3649*0.08)</f>
        <v>194.3655</v>
      </c>
    </row>
    <row r="3650" spans="1:6" x14ac:dyDescent="0.3">
      <c r="A3650" s="177" t="s">
        <v>1813</v>
      </c>
      <c r="B3650" s="178">
        <v>44784</v>
      </c>
      <c r="C3650" s="179">
        <v>7900</v>
      </c>
      <c r="D3650" s="88" t="s">
        <v>2864</v>
      </c>
      <c r="E3650" s="184" cm="1">
        <f t="array" ref="E3650">_xlfn.IFS($D3650=$O$5,C3650*$P$5,$D3650=$O$6,$C3650*$P$6,$D3650="AZN",$C3650)</f>
        <v>14350.35</v>
      </c>
      <c r="F3650" s="183" cm="1">
        <f t="array" ref="F3650">_xlfn.IFS($D3650=$O$5,$C3650*$P$5*0.01,$D3650=$O$6,$C3650*$P$6*0.01,$D3650="AZN",$C3650*0.08)</f>
        <v>143.5035</v>
      </c>
    </row>
    <row r="3651" spans="1:6" x14ac:dyDescent="0.3">
      <c r="A3651" s="177" t="s">
        <v>1242</v>
      </c>
      <c r="B3651" s="178">
        <v>44761</v>
      </c>
      <c r="C3651" s="179">
        <v>7200</v>
      </c>
      <c r="D3651" s="88" t="s">
        <v>2862</v>
      </c>
      <c r="E3651" s="184" cm="1">
        <f t="array" ref="E3651">_xlfn.IFS($D3651=$O$5,C3651*$P$5,$D3651=$O$6,$C3651*$P$6,$D3651="AZN",$C3651)</f>
        <v>7200</v>
      </c>
      <c r="F3651" s="183" cm="1">
        <f t="array" ref="F3651">_xlfn.IFS($D3651=$O$5,$C3651*$P$5*0.01,$D3651=$O$6,$C3651*$P$6*0.01,$D3651="AZN",$C3651*0.08)</f>
        <v>576</v>
      </c>
    </row>
    <row r="3652" spans="1:6" x14ac:dyDescent="0.3">
      <c r="A3652" s="177" t="s">
        <v>559</v>
      </c>
      <c r="B3652" s="178">
        <v>44538</v>
      </c>
      <c r="C3652" s="179">
        <v>8500</v>
      </c>
      <c r="D3652" s="88" t="s">
        <v>2864</v>
      </c>
      <c r="E3652" s="184" cm="1">
        <f t="array" ref="E3652">_xlfn.IFS($D3652=$O$5,C3652*$P$5,$D3652=$O$6,$C3652*$P$6,$D3652="AZN",$C3652)</f>
        <v>15440.25</v>
      </c>
      <c r="F3652" s="183" cm="1">
        <f t="array" ref="F3652">_xlfn.IFS($D3652=$O$5,$C3652*$P$5*0.01,$D3652=$O$6,$C3652*$P$6*0.01,$D3652="AZN",$C3652*0.08)</f>
        <v>154.4025</v>
      </c>
    </row>
    <row r="3653" spans="1:6" x14ac:dyDescent="0.3">
      <c r="A3653" s="177" t="s">
        <v>459</v>
      </c>
      <c r="B3653" s="178">
        <v>44151</v>
      </c>
      <c r="C3653" s="179">
        <v>5900</v>
      </c>
      <c r="D3653" s="88" t="s">
        <v>2862</v>
      </c>
      <c r="E3653" s="184" cm="1">
        <f t="array" ref="E3653">_xlfn.IFS($D3653=$O$5,C3653*$P$5,$D3653=$O$6,$C3653*$P$6,$D3653="AZN",$C3653)</f>
        <v>5900</v>
      </c>
      <c r="F3653" s="183" cm="1">
        <f t="array" ref="F3653">_xlfn.IFS($D3653=$O$5,$C3653*$P$5*0.01,$D3653=$O$6,$C3653*$P$6*0.01,$D3653="AZN",$C3653*0.08)</f>
        <v>472</v>
      </c>
    </row>
    <row r="3654" spans="1:6" x14ac:dyDescent="0.3">
      <c r="A3654" s="177" t="s">
        <v>796</v>
      </c>
      <c r="B3654" s="178">
        <v>44744</v>
      </c>
      <c r="C3654" s="179">
        <v>7200</v>
      </c>
      <c r="D3654" s="88" t="s">
        <v>2862</v>
      </c>
      <c r="E3654" s="184" cm="1">
        <f t="array" ref="E3654">_xlfn.IFS($D3654=$O$5,C3654*$P$5,$D3654=$O$6,$C3654*$P$6,$D3654="AZN",$C3654)</f>
        <v>7200</v>
      </c>
      <c r="F3654" s="183" cm="1">
        <f t="array" ref="F3654">_xlfn.IFS($D3654=$O$5,$C3654*$P$5*0.01,$D3654=$O$6,$C3654*$P$6*0.01,$D3654="AZN",$C3654*0.08)</f>
        <v>576</v>
      </c>
    </row>
    <row r="3655" spans="1:6" x14ac:dyDescent="0.3">
      <c r="A3655" s="177" t="s">
        <v>1814</v>
      </c>
      <c r="B3655" s="178">
        <v>43718</v>
      </c>
      <c r="C3655" s="179">
        <v>4400</v>
      </c>
      <c r="D3655" s="88" t="s">
        <v>2862</v>
      </c>
      <c r="E3655" s="184" cm="1">
        <f t="array" ref="E3655">_xlfn.IFS($D3655=$O$5,C3655*$P$5,$D3655=$O$6,$C3655*$P$6,$D3655="AZN",$C3655)</f>
        <v>4400</v>
      </c>
      <c r="F3655" s="183" cm="1">
        <f t="array" ref="F3655">_xlfn.IFS($D3655=$O$5,$C3655*$P$5*0.01,$D3655=$O$6,$C3655*$P$6*0.01,$D3655="AZN",$C3655*0.08)</f>
        <v>352</v>
      </c>
    </row>
    <row r="3656" spans="1:6" x14ac:dyDescent="0.3">
      <c r="A3656" s="177" t="s">
        <v>191</v>
      </c>
      <c r="B3656" s="178">
        <v>44204</v>
      </c>
      <c r="C3656" s="179">
        <v>3300</v>
      </c>
      <c r="D3656" s="88" t="s">
        <v>2862</v>
      </c>
      <c r="E3656" s="184" cm="1">
        <f t="array" ref="E3656">_xlfn.IFS($D3656=$O$5,C3656*$P$5,$D3656=$O$6,$C3656*$P$6,$D3656="AZN",$C3656)</f>
        <v>3300</v>
      </c>
      <c r="F3656" s="183" cm="1">
        <f t="array" ref="F3656">_xlfn.IFS($D3656=$O$5,$C3656*$P$5*0.01,$D3656=$O$6,$C3656*$P$6*0.01,$D3656="AZN",$C3656*0.08)</f>
        <v>264</v>
      </c>
    </row>
    <row r="3657" spans="1:6" x14ac:dyDescent="0.3">
      <c r="A3657" s="177" t="s">
        <v>1815</v>
      </c>
      <c r="B3657" s="178">
        <v>43946</v>
      </c>
      <c r="C3657" s="179">
        <v>3100</v>
      </c>
      <c r="D3657" s="88" t="s">
        <v>2864</v>
      </c>
      <c r="E3657" s="184" cm="1">
        <f t="array" ref="E3657">_xlfn.IFS($D3657=$O$5,C3657*$P$5,$D3657=$O$6,$C3657*$P$6,$D3657="AZN",$C3657)</f>
        <v>5631.15</v>
      </c>
      <c r="F3657" s="183" cm="1">
        <f t="array" ref="F3657">_xlfn.IFS($D3657=$O$5,$C3657*$P$5*0.01,$D3657=$O$6,$C3657*$P$6*0.01,$D3657="AZN",$C3657*0.08)</f>
        <v>56.311499999999995</v>
      </c>
    </row>
    <row r="3658" spans="1:6" x14ac:dyDescent="0.3">
      <c r="A3658" s="177" t="s">
        <v>1040</v>
      </c>
      <c r="B3658" s="178">
        <v>43993</v>
      </c>
      <c r="C3658" s="179">
        <v>6200</v>
      </c>
      <c r="D3658" s="88" t="s">
        <v>2863</v>
      </c>
      <c r="E3658" s="184" cm="1">
        <f t="array" ref="E3658">_xlfn.IFS($D3658=$O$5,C3658*$P$5,$D3658=$O$6,$C3658*$P$6,$D3658="AZN",$C3658)</f>
        <v>10540</v>
      </c>
      <c r="F3658" s="183" cm="1">
        <f t="array" ref="F3658">_xlfn.IFS($D3658=$O$5,$C3658*$P$5*0.01,$D3658=$O$6,$C3658*$P$6*0.01,$D3658="AZN",$C3658*0.08)</f>
        <v>105.4</v>
      </c>
    </row>
    <row r="3659" spans="1:6" x14ac:dyDescent="0.3">
      <c r="A3659" s="177" t="s">
        <v>1816</v>
      </c>
      <c r="B3659" s="178">
        <v>44549</v>
      </c>
      <c r="C3659" s="179">
        <v>10700</v>
      </c>
      <c r="D3659" s="88" t="s">
        <v>2863</v>
      </c>
      <c r="E3659" s="184" cm="1">
        <f t="array" ref="E3659">_xlfn.IFS($D3659=$O$5,C3659*$P$5,$D3659=$O$6,$C3659*$P$6,$D3659="AZN",$C3659)</f>
        <v>18190</v>
      </c>
      <c r="F3659" s="183" cm="1">
        <f t="array" ref="F3659">_xlfn.IFS($D3659=$O$5,$C3659*$P$5*0.01,$D3659=$O$6,$C3659*$P$6*0.01,$D3659="AZN",$C3659*0.08)</f>
        <v>181.9</v>
      </c>
    </row>
    <row r="3660" spans="1:6" x14ac:dyDescent="0.3">
      <c r="A3660" s="177" t="s">
        <v>611</v>
      </c>
      <c r="B3660" s="178">
        <v>44639</v>
      </c>
      <c r="C3660" s="179">
        <v>5200</v>
      </c>
      <c r="D3660" s="88" t="s">
        <v>2862</v>
      </c>
      <c r="E3660" s="184" cm="1">
        <f t="array" ref="E3660">_xlfn.IFS($D3660=$O$5,C3660*$P$5,$D3660=$O$6,$C3660*$P$6,$D3660="AZN",$C3660)</f>
        <v>5200</v>
      </c>
      <c r="F3660" s="183" cm="1">
        <f t="array" ref="F3660">_xlfn.IFS($D3660=$O$5,$C3660*$P$5*0.01,$D3660=$O$6,$C3660*$P$6*0.01,$D3660="AZN",$C3660*0.08)</f>
        <v>416</v>
      </c>
    </row>
    <row r="3661" spans="1:6" x14ac:dyDescent="0.3">
      <c r="A3661" s="177" t="s">
        <v>1708</v>
      </c>
      <c r="B3661" s="178">
        <v>44461</v>
      </c>
      <c r="C3661" s="179">
        <v>1100</v>
      </c>
      <c r="D3661" s="88" t="s">
        <v>2863</v>
      </c>
      <c r="E3661" s="184" cm="1">
        <f t="array" ref="E3661">_xlfn.IFS($D3661=$O$5,C3661*$P$5,$D3661=$O$6,$C3661*$P$6,$D3661="AZN",$C3661)</f>
        <v>1870</v>
      </c>
      <c r="F3661" s="183" cm="1">
        <f t="array" ref="F3661">_xlfn.IFS($D3661=$O$5,$C3661*$P$5*0.01,$D3661=$O$6,$C3661*$P$6*0.01,$D3661="AZN",$C3661*0.08)</f>
        <v>18.7</v>
      </c>
    </row>
    <row r="3662" spans="1:6" x14ac:dyDescent="0.3">
      <c r="A3662" s="177" t="s">
        <v>1467</v>
      </c>
      <c r="B3662" s="178">
        <v>44473</v>
      </c>
      <c r="C3662" s="179">
        <v>4200</v>
      </c>
      <c r="D3662" s="88" t="s">
        <v>2862</v>
      </c>
      <c r="E3662" s="184" cm="1">
        <f t="array" ref="E3662">_xlfn.IFS($D3662=$O$5,C3662*$P$5,$D3662=$O$6,$C3662*$P$6,$D3662="AZN",$C3662)</f>
        <v>4200</v>
      </c>
      <c r="F3662" s="183" cm="1">
        <f t="array" ref="F3662">_xlfn.IFS($D3662=$O$5,$C3662*$P$5*0.01,$D3662=$O$6,$C3662*$P$6*0.01,$D3662="AZN",$C3662*0.08)</f>
        <v>336</v>
      </c>
    </row>
    <row r="3663" spans="1:6" x14ac:dyDescent="0.3">
      <c r="A3663" s="177" t="s">
        <v>1539</v>
      </c>
      <c r="B3663" s="178">
        <v>43893</v>
      </c>
      <c r="C3663" s="179">
        <v>6700</v>
      </c>
      <c r="D3663" s="88" t="s">
        <v>2862</v>
      </c>
      <c r="E3663" s="184" cm="1">
        <f t="array" ref="E3663">_xlfn.IFS($D3663=$O$5,C3663*$P$5,$D3663=$O$6,$C3663*$P$6,$D3663="AZN",$C3663)</f>
        <v>6700</v>
      </c>
      <c r="F3663" s="183" cm="1">
        <f t="array" ref="F3663">_xlfn.IFS($D3663=$O$5,$C3663*$P$5*0.01,$D3663=$O$6,$C3663*$P$6*0.01,$D3663="AZN",$C3663*0.08)</f>
        <v>536</v>
      </c>
    </row>
    <row r="3664" spans="1:6" x14ac:dyDescent="0.3">
      <c r="A3664" s="177" t="s">
        <v>1562</v>
      </c>
      <c r="B3664" s="178">
        <v>44477</v>
      </c>
      <c r="C3664" s="179">
        <v>8800</v>
      </c>
      <c r="D3664" s="88" t="s">
        <v>2864</v>
      </c>
      <c r="E3664" s="184" cm="1">
        <f t="array" ref="E3664">_xlfn.IFS($D3664=$O$5,C3664*$P$5,$D3664=$O$6,$C3664*$P$6,$D3664="AZN",$C3664)</f>
        <v>15985.2</v>
      </c>
      <c r="F3664" s="183" cm="1">
        <f t="array" ref="F3664">_xlfn.IFS($D3664=$O$5,$C3664*$P$5*0.01,$D3664=$O$6,$C3664*$P$6*0.01,$D3664="AZN",$C3664*0.08)</f>
        <v>159.852</v>
      </c>
    </row>
    <row r="3665" spans="1:6" x14ac:dyDescent="0.3">
      <c r="A3665" s="177" t="s">
        <v>670</v>
      </c>
      <c r="B3665" s="178">
        <v>44017</v>
      </c>
      <c r="C3665" s="179">
        <v>4700</v>
      </c>
      <c r="D3665" s="88" t="s">
        <v>2864</v>
      </c>
      <c r="E3665" s="184" cm="1">
        <f t="array" ref="E3665">_xlfn.IFS($D3665=$O$5,C3665*$P$5,$D3665=$O$6,$C3665*$P$6,$D3665="AZN",$C3665)</f>
        <v>8537.5499999999993</v>
      </c>
      <c r="F3665" s="183" cm="1">
        <f t="array" ref="F3665">_xlfn.IFS($D3665=$O$5,$C3665*$P$5*0.01,$D3665=$O$6,$C3665*$P$6*0.01,$D3665="AZN",$C3665*0.08)</f>
        <v>85.375499999999988</v>
      </c>
    </row>
    <row r="3666" spans="1:6" x14ac:dyDescent="0.3">
      <c r="A3666" s="177" t="s">
        <v>727</v>
      </c>
      <c r="B3666" s="178">
        <v>44113</v>
      </c>
      <c r="C3666" s="179">
        <v>10600</v>
      </c>
      <c r="D3666" s="88" t="s">
        <v>2863</v>
      </c>
      <c r="E3666" s="184" cm="1">
        <f t="array" ref="E3666">_xlfn.IFS($D3666=$O$5,C3666*$P$5,$D3666=$O$6,$C3666*$P$6,$D3666="AZN",$C3666)</f>
        <v>18020</v>
      </c>
      <c r="F3666" s="183" cm="1">
        <f t="array" ref="F3666">_xlfn.IFS($D3666=$O$5,$C3666*$P$5*0.01,$D3666=$O$6,$C3666*$P$6*0.01,$D3666="AZN",$C3666*0.08)</f>
        <v>180.20000000000002</v>
      </c>
    </row>
    <row r="3667" spans="1:6" x14ac:dyDescent="0.3">
      <c r="A3667" s="177" t="s">
        <v>1085</v>
      </c>
      <c r="B3667" s="178">
        <v>44452</v>
      </c>
      <c r="C3667" s="179">
        <v>3800</v>
      </c>
      <c r="D3667" s="88" t="s">
        <v>2864</v>
      </c>
      <c r="E3667" s="184" cm="1">
        <f t="array" ref="E3667">_xlfn.IFS($D3667=$O$5,C3667*$P$5,$D3667=$O$6,$C3667*$P$6,$D3667="AZN",$C3667)</f>
        <v>6902.7</v>
      </c>
      <c r="F3667" s="183" cm="1">
        <f t="array" ref="F3667">_xlfn.IFS($D3667=$O$5,$C3667*$P$5*0.01,$D3667=$O$6,$C3667*$P$6*0.01,$D3667="AZN",$C3667*0.08)</f>
        <v>69.027000000000001</v>
      </c>
    </row>
    <row r="3668" spans="1:6" x14ac:dyDescent="0.3">
      <c r="A3668" s="177" t="s">
        <v>875</v>
      </c>
      <c r="B3668" s="178">
        <v>44362</v>
      </c>
      <c r="C3668" s="179">
        <v>11300</v>
      </c>
      <c r="D3668" s="88" t="s">
        <v>2863</v>
      </c>
      <c r="E3668" s="184" cm="1">
        <f t="array" ref="E3668">_xlfn.IFS($D3668=$O$5,C3668*$P$5,$D3668=$O$6,$C3668*$P$6,$D3668="AZN",$C3668)</f>
        <v>19210</v>
      </c>
      <c r="F3668" s="183" cm="1">
        <f t="array" ref="F3668">_xlfn.IFS($D3668=$O$5,$C3668*$P$5*0.01,$D3668=$O$6,$C3668*$P$6*0.01,$D3668="AZN",$C3668*0.08)</f>
        <v>192.1</v>
      </c>
    </row>
    <row r="3669" spans="1:6" x14ac:dyDescent="0.3">
      <c r="A3669" s="177" t="s">
        <v>959</v>
      </c>
      <c r="B3669" s="178">
        <v>43699</v>
      </c>
      <c r="C3669" s="179">
        <v>8700</v>
      </c>
      <c r="D3669" s="88" t="s">
        <v>2864</v>
      </c>
      <c r="E3669" s="184" cm="1">
        <f t="array" ref="E3669">_xlfn.IFS($D3669=$O$5,C3669*$P$5,$D3669=$O$6,$C3669*$P$6,$D3669="AZN",$C3669)</f>
        <v>15803.55</v>
      </c>
      <c r="F3669" s="183" cm="1">
        <f t="array" ref="F3669">_xlfn.IFS($D3669=$O$5,$C3669*$P$5*0.01,$D3669=$O$6,$C3669*$P$6*0.01,$D3669="AZN",$C3669*0.08)</f>
        <v>158.03549999999998</v>
      </c>
    </row>
    <row r="3670" spans="1:6" x14ac:dyDescent="0.3">
      <c r="A3670" s="177" t="s">
        <v>763</v>
      </c>
      <c r="B3670" s="178">
        <v>44075</v>
      </c>
      <c r="C3670" s="179">
        <v>10100</v>
      </c>
      <c r="D3670" s="88" t="s">
        <v>2863</v>
      </c>
      <c r="E3670" s="184" cm="1">
        <f t="array" ref="E3670">_xlfn.IFS($D3670=$O$5,C3670*$P$5,$D3670=$O$6,$C3670*$P$6,$D3670="AZN",$C3670)</f>
        <v>17170</v>
      </c>
      <c r="F3670" s="183" cm="1">
        <f t="array" ref="F3670">_xlfn.IFS($D3670=$O$5,$C3670*$P$5*0.01,$D3670=$O$6,$C3670*$P$6*0.01,$D3670="AZN",$C3670*0.08)</f>
        <v>171.70000000000002</v>
      </c>
    </row>
    <row r="3671" spans="1:6" x14ac:dyDescent="0.3">
      <c r="A3671" s="177" t="s">
        <v>1817</v>
      </c>
      <c r="B3671" s="178">
        <v>44062</v>
      </c>
      <c r="C3671" s="179">
        <v>3200</v>
      </c>
      <c r="D3671" s="88" t="s">
        <v>2862</v>
      </c>
      <c r="E3671" s="184" cm="1">
        <f t="array" ref="E3671">_xlfn.IFS($D3671=$O$5,C3671*$P$5,$D3671=$O$6,$C3671*$P$6,$D3671="AZN",$C3671)</f>
        <v>3200</v>
      </c>
      <c r="F3671" s="183" cm="1">
        <f t="array" ref="F3671">_xlfn.IFS($D3671=$O$5,$C3671*$P$5*0.01,$D3671=$O$6,$C3671*$P$6*0.01,$D3671="AZN",$C3671*0.08)</f>
        <v>256</v>
      </c>
    </row>
    <row r="3672" spans="1:6" x14ac:dyDescent="0.3">
      <c r="A3672" s="177" t="s">
        <v>1762</v>
      </c>
      <c r="B3672" s="178">
        <v>43973</v>
      </c>
      <c r="C3672" s="179">
        <v>4400</v>
      </c>
      <c r="D3672" s="88" t="s">
        <v>2864</v>
      </c>
      <c r="E3672" s="184" cm="1">
        <f t="array" ref="E3672">_xlfn.IFS($D3672=$O$5,C3672*$P$5,$D3672=$O$6,$C3672*$P$6,$D3672="AZN",$C3672)</f>
        <v>7992.6</v>
      </c>
      <c r="F3672" s="183" cm="1">
        <f t="array" ref="F3672">_xlfn.IFS($D3672=$O$5,$C3672*$P$5*0.01,$D3672=$O$6,$C3672*$P$6*0.01,$D3672="AZN",$C3672*0.08)</f>
        <v>79.926000000000002</v>
      </c>
    </row>
    <row r="3673" spans="1:6" x14ac:dyDescent="0.3">
      <c r="A3673" s="177" t="s">
        <v>419</v>
      </c>
      <c r="B3673" s="178">
        <v>44228</v>
      </c>
      <c r="C3673" s="179">
        <v>1600</v>
      </c>
      <c r="D3673" s="88" t="s">
        <v>2862</v>
      </c>
      <c r="E3673" s="184" cm="1">
        <f t="array" ref="E3673">_xlfn.IFS($D3673=$O$5,C3673*$P$5,$D3673=$O$6,$C3673*$P$6,$D3673="AZN",$C3673)</f>
        <v>1600</v>
      </c>
      <c r="F3673" s="183" cm="1">
        <f t="array" ref="F3673">_xlfn.IFS($D3673=$O$5,$C3673*$P$5*0.01,$D3673=$O$6,$C3673*$P$6*0.01,$D3673="AZN",$C3673*0.08)</f>
        <v>128</v>
      </c>
    </row>
    <row r="3674" spans="1:6" x14ac:dyDescent="0.3">
      <c r="A3674" s="177" t="s">
        <v>397</v>
      </c>
      <c r="B3674" s="178">
        <v>44122</v>
      </c>
      <c r="C3674" s="179">
        <v>12000</v>
      </c>
      <c r="D3674" s="88" t="s">
        <v>2863</v>
      </c>
      <c r="E3674" s="184" cm="1">
        <f t="array" ref="E3674">_xlfn.IFS($D3674=$O$5,C3674*$P$5,$D3674=$O$6,$C3674*$P$6,$D3674="AZN",$C3674)</f>
        <v>20400</v>
      </c>
      <c r="F3674" s="183" cm="1">
        <f t="array" ref="F3674">_xlfn.IFS($D3674=$O$5,$C3674*$P$5*0.01,$D3674=$O$6,$C3674*$P$6*0.01,$D3674="AZN",$C3674*0.08)</f>
        <v>204</v>
      </c>
    </row>
    <row r="3675" spans="1:6" x14ac:dyDescent="0.3">
      <c r="A3675" s="177" t="s">
        <v>1327</v>
      </c>
      <c r="B3675" s="178">
        <v>43798</v>
      </c>
      <c r="C3675" s="179">
        <v>10800</v>
      </c>
      <c r="D3675" s="88" t="s">
        <v>2864</v>
      </c>
      <c r="E3675" s="184" cm="1">
        <f t="array" ref="E3675">_xlfn.IFS($D3675=$O$5,C3675*$P$5,$D3675=$O$6,$C3675*$P$6,$D3675="AZN",$C3675)</f>
        <v>19618.2</v>
      </c>
      <c r="F3675" s="183" cm="1">
        <f t="array" ref="F3675">_xlfn.IFS($D3675=$O$5,$C3675*$P$5*0.01,$D3675=$O$6,$C3675*$P$6*0.01,$D3675="AZN",$C3675*0.08)</f>
        <v>196.18200000000002</v>
      </c>
    </row>
    <row r="3676" spans="1:6" x14ac:dyDescent="0.3">
      <c r="A3676" s="177" t="s">
        <v>704</v>
      </c>
      <c r="B3676" s="178">
        <v>43697</v>
      </c>
      <c r="C3676" s="179">
        <v>9900</v>
      </c>
      <c r="D3676" s="88" t="s">
        <v>2862</v>
      </c>
      <c r="E3676" s="184" cm="1">
        <f t="array" ref="E3676">_xlfn.IFS($D3676=$O$5,C3676*$P$5,$D3676=$O$6,$C3676*$P$6,$D3676="AZN",$C3676)</f>
        <v>9900</v>
      </c>
      <c r="F3676" s="183" cm="1">
        <f t="array" ref="F3676">_xlfn.IFS($D3676=$O$5,$C3676*$P$5*0.01,$D3676=$O$6,$C3676*$P$6*0.01,$D3676="AZN",$C3676*0.08)</f>
        <v>792</v>
      </c>
    </row>
    <row r="3677" spans="1:6" x14ac:dyDescent="0.3">
      <c r="A3677" s="177" t="s">
        <v>1169</v>
      </c>
      <c r="B3677" s="178">
        <v>44388</v>
      </c>
      <c r="C3677" s="179">
        <v>7300</v>
      </c>
      <c r="D3677" s="88" t="s">
        <v>2862</v>
      </c>
      <c r="E3677" s="184" cm="1">
        <f t="array" ref="E3677">_xlfn.IFS($D3677=$O$5,C3677*$P$5,$D3677=$O$6,$C3677*$P$6,$D3677="AZN",$C3677)</f>
        <v>7300</v>
      </c>
      <c r="F3677" s="183" cm="1">
        <f t="array" ref="F3677">_xlfn.IFS($D3677=$O$5,$C3677*$P$5*0.01,$D3677=$O$6,$C3677*$P$6*0.01,$D3677="AZN",$C3677*0.08)</f>
        <v>584</v>
      </c>
    </row>
    <row r="3678" spans="1:6" x14ac:dyDescent="0.3">
      <c r="A3678" s="177" t="s">
        <v>626</v>
      </c>
      <c r="B3678" s="178">
        <v>43857</v>
      </c>
      <c r="C3678" s="179">
        <v>12300</v>
      </c>
      <c r="D3678" s="88" t="s">
        <v>2863</v>
      </c>
      <c r="E3678" s="184" cm="1">
        <f t="array" ref="E3678">_xlfn.IFS($D3678=$O$5,C3678*$P$5,$D3678=$O$6,$C3678*$P$6,$D3678="AZN",$C3678)</f>
        <v>20910</v>
      </c>
      <c r="F3678" s="183" cm="1">
        <f t="array" ref="F3678">_xlfn.IFS($D3678=$O$5,$C3678*$P$5*0.01,$D3678=$O$6,$C3678*$P$6*0.01,$D3678="AZN",$C3678*0.08)</f>
        <v>209.1</v>
      </c>
    </row>
    <row r="3679" spans="1:6" x14ac:dyDescent="0.3">
      <c r="A3679" s="177" t="s">
        <v>1818</v>
      </c>
      <c r="B3679" s="178">
        <v>43744</v>
      </c>
      <c r="C3679" s="179">
        <v>10600</v>
      </c>
      <c r="D3679" s="88" t="s">
        <v>2864</v>
      </c>
      <c r="E3679" s="184" cm="1">
        <f t="array" ref="E3679">_xlfn.IFS($D3679=$O$5,C3679*$P$5,$D3679=$O$6,$C3679*$P$6,$D3679="AZN",$C3679)</f>
        <v>19254.900000000001</v>
      </c>
      <c r="F3679" s="183" cm="1">
        <f t="array" ref="F3679">_xlfn.IFS($D3679=$O$5,$C3679*$P$5*0.01,$D3679=$O$6,$C3679*$P$6*0.01,$D3679="AZN",$C3679*0.08)</f>
        <v>192.54900000000001</v>
      </c>
    </row>
    <row r="3680" spans="1:6" x14ac:dyDescent="0.3">
      <c r="A3680" s="177" t="s">
        <v>693</v>
      </c>
      <c r="B3680" s="178">
        <v>44452</v>
      </c>
      <c r="C3680" s="179">
        <v>4700</v>
      </c>
      <c r="D3680" s="88" t="s">
        <v>2864</v>
      </c>
      <c r="E3680" s="184" cm="1">
        <f t="array" ref="E3680">_xlfn.IFS($D3680=$O$5,C3680*$P$5,$D3680=$O$6,$C3680*$P$6,$D3680="AZN",$C3680)</f>
        <v>8537.5499999999993</v>
      </c>
      <c r="F3680" s="183" cm="1">
        <f t="array" ref="F3680">_xlfn.IFS($D3680=$O$5,$C3680*$P$5*0.01,$D3680=$O$6,$C3680*$P$6*0.01,$D3680="AZN",$C3680*0.08)</f>
        <v>85.375499999999988</v>
      </c>
    </row>
    <row r="3681" spans="1:6" x14ac:dyDescent="0.3">
      <c r="A3681" s="177" t="s">
        <v>321</v>
      </c>
      <c r="B3681" s="178">
        <v>44609</v>
      </c>
      <c r="C3681" s="179">
        <v>11300</v>
      </c>
      <c r="D3681" s="88" t="s">
        <v>2864</v>
      </c>
      <c r="E3681" s="184" cm="1">
        <f t="array" ref="E3681">_xlfn.IFS($D3681=$O$5,C3681*$P$5,$D3681=$O$6,$C3681*$P$6,$D3681="AZN",$C3681)</f>
        <v>20526.45</v>
      </c>
      <c r="F3681" s="183" cm="1">
        <f t="array" ref="F3681">_xlfn.IFS($D3681=$O$5,$C3681*$P$5*0.01,$D3681=$O$6,$C3681*$P$6*0.01,$D3681="AZN",$C3681*0.08)</f>
        <v>205.2645</v>
      </c>
    </row>
    <row r="3682" spans="1:6" x14ac:dyDescent="0.3">
      <c r="A3682" s="177" t="s">
        <v>1306</v>
      </c>
      <c r="B3682" s="178">
        <v>44523</v>
      </c>
      <c r="C3682" s="179">
        <v>1900</v>
      </c>
      <c r="D3682" s="88" t="s">
        <v>2863</v>
      </c>
      <c r="E3682" s="184" cm="1">
        <f t="array" ref="E3682">_xlfn.IFS($D3682=$O$5,C3682*$P$5,$D3682=$O$6,$C3682*$P$6,$D3682="AZN",$C3682)</f>
        <v>3230</v>
      </c>
      <c r="F3682" s="183" cm="1">
        <f t="array" ref="F3682">_xlfn.IFS($D3682=$O$5,$C3682*$P$5*0.01,$D3682=$O$6,$C3682*$P$6*0.01,$D3682="AZN",$C3682*0.08)</f>
        <v>32.299999999999997</v>
      </c>
    </row>
    <row r="3683" spans="1:6" x14ac:dyDescent="0.3">
      <c r="A3683" s="177" t="s">
        <v>1415</v>
      </c>
      <c r="B3683" s="178">
        <v>44017</v>
      </c>
      <c r="C3683" s="179">
        <v>11000</v>
      </c>
      <c r="D3683" s="88" t="s">
        <v>2862</v>
      </c>
      <c r="E3683" s="184" cm="1">
        <f t="array" ref="E3683">_xlfn.IFS($D3683=$O$5,C3683*$P$5,$D3683=$O$6,$C3683*$P$6,$D3683="AZN",$C3683)</f>
        <v>11000</v>
      </c>
      <c r="F3683" s="183" cm="1">
        <f t="array" ref="F3683">_xlfn.IFS($D3683=$O$5,$C3683*$P$5*0.01,$D3683=$O$6,$C3683*$P$6*0.01,$D3683="AZN",$C3683*0.08)</f>
        <v>880</v>
      </c>
    </row>
    <row r="3684" spans="1:6" x14ac:dyDescent="0.3">
      <c r="A3684" s="177" t="s">
        <v>1819</v>
      </c>
      <c r="B3684" s="178">
        <v>44402</v>
      </c>
      <c r="C3684" s="179">
        <v>3500</v>
      </c>
      <c r="D3684" s="88" t="s">
        <v>2862</v>
      </c>
      <c r="E3684" s="184" cm="1">
        <f t="array" ref="E3684">_xlfn.IFS($D3684=$O$5,C3684*$P$5,$D3684=$O$6,$C3684*$P$6,$D3684="AZN",$C3684)</f>
        <v>3500</v>
      </c>
      <c r="F3684" s="183" cm="1">
        <f t="array" ref="F3684">_xlfn.IFS($D3684=$O$5,$C3684*$P$5*0.01,$D3684=$O$6,$C3684*$P$6*0.01,$D3684="AZN",$C3684*0.08)</f>
        <v>280</v>
      </c>
    </row>
    <row r="3685" spans="1:6" x14ac:dyDescent="0.3">
      <c r="A3685" s="177" t="s">
        <v>1296</v>
      </c>
      <c r="B3685" s="178">
        <v>44142</v>
      </c>
      <c r="C3685" s="179">
        <v>5700</v>
      </c>
      <c r="D3685" s="88" t="s">
        <v>2862</v>
      </c>
      <c r="E3685" s="184" cm="1">
        <f t="array" ref="E3685">_xlfn.IFS($D3685=$O$5,C3685*$P$5,$D3685=$O$6,$C3685*$P$6,$D3685="AZN",$C3685)</f>
        <v>5700</v>
      </c>
      <c r="F3685" s="183" cm="1">
        <f t="array" ref="F3685">_xlfn.IFS($D3685=$O$5,$C3685*$P$5*0.01,$D3685=$O$6,$C3685*$P$6*0.01,$D3685="AZN",$C3685*0.08)</f>
        <v>456</v>
      </c>
    </row>
    <row r="3686" spans="1:6" x14ac:dyDescent="0.3">
      <c r="A3686" s="177" t="s">
        <v>292</v>
      </c>
      <c r="B3686" s="178">
        <v>44419</v>
      </c>
      <c r="C3686" s="179">
        <v>9100</v>
      </c>
      <c r="D3686" s="88" t="s">
        <v>2862</v>
      </c>
      <c r="E3686" s="184" cm="1">
        <f t="array" ref="E3686">_xlfn.IFS($D3686=$O$5,C3686*$P$5,$D3686=$O$6,$C3686*$P$6,$D3686="AZN",$C3686)</f>
        <v>9100</v>
      </c>
      <c r="F3686" s="183" cm="1">
        <f t="array" ref="F3686">_xlfn.IFS($D3686=$O$5,$C3686*$P$5*0.01,$D3686=$O$6,$C3686*$P$6*0.01,$D3686="AZN",$C3686*0.08)</f>
        <v>728</v>
      </c>
    </row>
    <row r="3687" spans="1:6" x14ac:dyDescent="0.3">
      <c r="A3687" s="177" t="s">
        <v>969</v>
      </c>
      <c r="B3687" s="178">
        <v>44416</v>
      </c>
      <c r="C3687" s="179">
        <v>3600</v>
      </c>
      <c r="D3687" s="88" t="s">
        <v>2862</v>
      </c>
      <c r="E3687" s="184" cm="1">
        <f t="array" ref="E3687">_xlfn.IFS($D3687=$O$5,C3687*$P$5,$D3687=$O$6,$C3687*$P$6,$D3687="AZN",$C3687)</f>
        <v>3600</v>
      </c>
      <c r="F3687" s="183" cm="1">
        <f t="array" ref="F3687">_xlfn.IFS($D3687=$O$5,$C3687*$P$5*0.01,$D3687=$O$6,$C3687*$P$6*0.01,$D3687="AZN",$C3687*0.08)</f>
        <v>288</v>
      </c>
    </row>
    <row r="3688" spans="1:6" x14ac:dyDescent="0.3">
      <c r="A3688" s="177" t="s">
        <v>1477</v>
      </c>
      <c r="B3688" s="178">
        <v>44259</v>
      </c>
      <c r="C3688" s="179">
        <v>11700</v>
      </c>
      <c r="D3688" s="88" t="s">
        <v>2864</v>
      </c>
      <c r="E3688" s="184" cm="1">
        <f t="array" ref="E3688">_xlfn.IFS($D3688=$O$5,C3688*$P$5,$D3688=$O$6,$C3688*$P$6,$D3688="AZN",$C3688)</f>
        <v>21253.05</v>
      </c>
      <c r="F3688" s="183" cm="1">
        <f t="array" ref="F3688">_xlfn.IFS($D3688=$O$5,$C3688*$P$5*0.01,$D3688=$O$6,$C3688*$P$6*0.01,$D3688="AZN",$C3688*0.08)</f>
        <v>212.53049999999999</v>
      </c>
    </row>
    <row r="3689" spans="1:6" x14ac:dyDescent="0.3">
      <c r="A3689" s="177" t="s">
        <v>290</v>
      </c>
      <c r="B3689" s="178">
        <v>44315</v>
      </c>
      <c r="C3689" s="179">
        <v>12600</v>
      </c>
      <c r="D3689" s="88" t="s">
        <v>2864</v>
      </c>
      <c r="E3689" s="184" cm="1">
        <f t="array" ref="E3689">_xlfn.IFS($D3689=$O$5,C3689*$P$5,$D3689=$O$6,$C3689*$P$6,$D3689="AZN",$C3689)</f>
        <v>22887.9</v>
      </c>
      <c r="F3689" s="183" cm="1">
        <f t="array" ref="F3689">_xlfn.IFS($D3689=$O$5,$C3689*$P$5*0.01,$D3689=$O$6,$C3689*$P$6*0.01,$D3689="AZN",$C3689*0.08)</f>
        <v>228.87900000000002</v>
      </c>
    </row>
    <row r="3690" spans="1:6" x14ac:dyDescent="0.3">
      <c r="A3690" s="177" t="s">
        <v>1447</v>
      </c>
      <c r="B3690" s="178">
        <v>44812</v>
      </c>
      <c r="C3690" s="179">
        <v>4100</v>
      </c>
      <c r="D3690" s="88" t="s">
        <v>2862</v>
      </c>
      <c r="E3690" s="184" cm="1">
        <f t="array" ref="E3690">_xlfn.IFS($D3690=$O$5,C3690*$P$5,$D3690=$O$6,$C3690*$P$6,$D3690="AZN",$C3690)</f>
        <v>4100</v>
      </c>
      <c r="F3690" s="183" cm="1">
        <f t="array" ref="F3690">_xlfn.IFS($D3690=$O$5,$C3690*$P$5*0.01,$D3690=$O$6,$C3690*$P$6*0.01,$D3690="AZN",$C3690*0.08)</f>
        <v>328</v>
      </c>
    </row>
    <row r="3691" spans="1:6" x14ac:dyDescent="0.3">
      <c r="A3691" s="177" t="s">
        <v>1520</v>
      </c>
      <c r="B3691" s="178">
        <v>44406</v>
      </c>
      <c r="C3691" s="179">
        <v>3400</v>
      </c>
      <c r="D3691" s="88" t="s">
        <v>2864</v>
      </c>
      <c r="E3691" s="184" cm="1">
        <f t="array" ref="E3691">_xlfn.IFS($D3691=$O$5,C3691*$P$5,$D3691=$O$6,$C3691*$P$6,$D3691="AZN",$C3691)</f>
        <v>6176.1</v>
      </c>
      <c r="F3691" s="183" cm="1">
        <f t="array" ref="F3691">_xlfn.IFS($D3691=$O$5,$C3691*$P$5*0.01,$D3691=$O$6,$C3691*$P$6*0.01,$D3691="AZN",$C3691*0.08)</f>
        <v>61.761000000000003</v>
      </c>
    </row>
    <row r="3692" spans="1:6" x14ac:dyDescent="0.3">
      <c r="A3692" s="177" t="s">
        <v>807</v>
      </c>
      <c r="B3692" s="178">
        <v>43901</v>
      </c>
      <c r="C3692" s="179">
        <v>8500</v>
      </c>
      <c r="D3692" s="88" t="s">
        <v>2863</v>
      </c>
      <c r="E3692" s="184" cm="1">
        <f t="array" ref="E3692">_xlfn.IFS($D3692=$O$5,C3692*$P$5,$D3692=$O$6,$C3692*$P$6,$D3692="AZN",$C3692)</f>
        <v>14450</v>
      </c>
      <c r="F3692" s="183" cm="1">
        <f t="array" ref="F3692">_xlfn.IFS($D3692=$O$5,$C3692*$P$5*0.01,$D3692=$O$6,$C3692*$P$6*0.01,$D3692="AZN",$C3692*0.08)</f>
        <v>144.5</v>
      </c>
    </row>
    <row r="3693" spans="1:6" x14ac:dyDescent="0.3">
      <c r="A3693" s="177" t="s">
        <v>1543</v>
      </c>
      <c r="B3693" s="178">
        <v>43781</v>
      </c>
      <c r="C3693" s="179">
        <v>6300</v>
      </c>
      <c r="D3693" s="88" t="s">
        <v>2864</v>
      </c>
      <c r="E3693" s="184" cm="1">
        <f t="array" ref="E3693">_xlfn.IFS($D3693=$O$5,C3693*$P$5,$D3693=$O$6,$C3693*$P$6,$D3693="AZN",$C3693)</f>
        <v>11443.95</v>
      </c>
      <c r="F3693" s="183" cm="1">
        <f t="array" ref="F3693">_xlfn.IFS($D3693=$O$5,$C3693*$P$5*0.01,$D3693=$O$6,$C3693*$P$6*0.01,$D3693="AZN",$C3693*0.08)</f>
        <v>114.43950000000001</v>
      </c>
    </row>
    <row r="3694" spans="1:6" x14ac:dyDescent="0.3">
      <c r="A3694" s="177" t="s">
        <v>809</v>
      </c>
      <c r="B3694" s="178">
        <v>44432</v>
      </c>
      <c r="C3694" s="179">
        <v>8400</v>
      </c>
      <c r="D3694" s="88" t="s">
        <v>2864</v>
      </c>
      <c r="E3694" s="184" cm="1">
        <f t="array" ref="E3694">_xlfn.IFS($D3694=$O$5,C3694*$P$5,$D3694=$O$6,$C3694*$P$6,$D3694="AZN",$C3694)</f>
        <v>15258.6</v>
      </c>
      <c r="F3694" s="183" cm="1">
        <f t="array" ref="F3694">_xlfn.IFS($D3694=$O$5,$C3694*$P$5*0.01,$D3694=$O$6,$C3694*$P$6*0.01,$D3694="AZN",$C3694*0.08)</f>
        <v>152.58600000000001</v>
      </c>
    </row>
    <row r="3695" spans="1:6" x14ac:dyDescent="0.3">
      <c r="A3695" s="177" t="s">
        <v>275</v>
      </c>
      <c r="B3695" s="178">
        <v>44153</v>
      </c>
      <c r="C3695" s="179">
        <v>1600</v>
      </c>
      <c r="D3695" s="88" t="s">
        <v>2864</v>
      </c>
      <c r="E3695" s="184" cm="1">
        <f t="array" ref="E3695">_xlfn.IFS($D3695=$O$5,C3695*$P$5,$D3695=$O$6,$C3695*$P$6,$D3695="AZN",$C3695)</f>
        <v>2906.4</v>
      </c>
      <c r="F3695" s="183" cm="1">
        <f t="array" ref="F3695">_xlfn.IFS($D3695=$O$5,$C3695*$P$5*0.01,$D3695=$O$6,$C3695*$P$6*0.01,$D3695="AZN",$C3695*0.08)</f>
        <v>29.064</v>
      </c>
    </row>
    <row r="3696" spans="1:6" x14ac:dyDescent="0.3">
      <c r="A3696" s="177" t="s">
        <v>1211</v>
      </c>
      <c r="B3696" s="178">
        <v>44490</v>
      </c>
      <c r="C3696" s="179">
        <v>7300</v>
      </c>
      <c r="D3696" s="88" t="s">
        <v>2863</v>
      </c>
      <c r="E3696" s="184" cm="1">
        <f t="array" ref="E3696">_xlfn.IFS($D3696=$O$5,C3696*$P$5,$D3696=$O$6,$C3696*$P$6,$D3696="AZN",$C3696)</f>
        <v>12410</v>
      </c>
      <c r="F3696" s="183" cm="1">
        <f t="array" ref="F3696">_xlfn.IFS($D3696=$O$5,$C3696*$P$5*0.01,$D3696=$O$6,$C3696*$P$6*0.01,$D3696="AZN",$C3696*0.08)</f>
        <v>124.10000000000001</v>
      </c>
    </row>
    <row r="3697" spans="1:6" x14ac:dyDescent="0.3">
      <c r="A3697" s="177" t="s">
        <v>465</v>
      </c>
      <c r="B3697" s="178">
        <v>43975</v>
      </c>
      <c r="C3697" s="179">
        <v>8400</v>
      </c>
      <c r="D3697" s="88" t="s">
        <v>2864</v>
      </c>
      <c r="E3697" s="184" cm="1">
        <f t="array" ref="E3697">_xlfn.IFS($D3697=$O$5,C3697*$P$5,$D3697=$O$6,$C3697*$P$6,$D3697="AZN",$C3697)</f>
        <v>15258.6</v>
      </c>
      <c r="F3697" s="183" cm="1">
        <f t="array" ref="F3697">_xlfn.IFS($D3697=$O$5,$C3697*$P$5*0.01,$D3697=$O$6,$C3697*$P$6*0.01,$D3697="AZN",$C3697*0.08)</f>
        <v>152.58600000000001</v>
      </c>
    </row>
    <row r="3698" spans="1:6" x14ac:dyDescent="0.3">
      <c r="A3698" s="177" t="s">
        <v>1289</v>
      </c>
      <c r="B3698" s="178">
        <v>44262</v>
      </c>
      <c r="C3698" s="179">
        <v>5300</v>
      </c>
      <c r="D3698" s="88" t="s">
        <v>2864</v>
      </c>
      <c r="E3698" s="184" cm="1">
        <f t="array" ref="E3698">_xlfn.IFS($D3698=$O$5,C3698*$P$5,$D3698=$O$6,$C3698*$P$6,$D3698="AZN",$C3698)</f>
        <v>9627.4500000000007</v>
      </c>
      <c r="F3698" s="183" cm="1">
        <f t="array" ref="F3698">_xlfn.IFS($D3698=$O$5,$C3698*$P$5*0.01,$D3698=$O$6,$C3698*$P$6*0.01,$D3698="AZN",$C3698*0.08)</f>
        <v>96.274500000000003</v>
      </c>
    </row>
    <row r="3699" spans="1:6" x14ac:dyDescent="0.3">
      <c r="A3699" s="177" t="s">
        <v>1471</v>
      </c>
      <c r="B3699" s="178">
        <v>44065</v>
      </c>
      <c r="C3699" s="179">
        <v>6700</v>
      </c>
      <c r="D3699" s="88" t="s">
        <v>2864</v>
      </c>
      <c r="E3699" s="184" cm="1">
        <f t="array" ref="E3699">_xlfn.IFS($D3699=$O$5,C3699*$P$5,$D3699=$O$6,$C3699*$P$6,$D3699="AZN",$C3699)</f>
        <v>12170.55</v>
      </c>
      <c r="F3699" s="183" cm="1">
        <f t="array" ref="F3699">_xlfn.IFS($D3699=$O$5,$C3699*$P$5*0.01,$D3699=$O$6,$C3699*$P$6*0.01,$D3699="AZN",$C3699*0.08)</f>
        <v>121.7055</v>
      </c>
    </row>
    <row r="3700" spans="1:6" x14ac:dyDescent="0.3">
      <c r="A3700" s="177" t="s">
        <v>1684</v>
      </c>
      <c r="B3700" s="178">
        <v>44552</v>
      </c>
      <c r="C3700" s="179">
        <v>6900</v>
      </c>
      <c r="D3700" s="88" t="s">
        <v>2864</v>
      </c>
      <c r="E3700" s="184" cm="1">
        <f t="array" ref="E3700">_xlfn.IFS($D3700=$O$5,C3700*$P$5,$D3700=$O$6,$C3700*$P$6,$D3700="AZN",$C3700)</f>
        <v>12533.85</v>
      </c>
      <c r="F3700" s="183" cm="1">
        <f t="array" ref="F3700">_xlfn.IFS($D3700=$O$5,$C3700*$P$5*0.01,$D3700=$O$6,$C3700*$P$6*0.01,$D3700="AZN",$C3700*0.08)</f>
        <v>125.33850000000001</v>
      </c>
    </row>
    <row r="3701" spans="1:6" x14ac:dyDescent="0.3">
      <c r="A3701" s="177" t="s">
        <v>1820</v>
      </c>
      <c r="B3701" s="178">
        <v>44558</v>
      </c>
      <c r="C3701" s="179">
        <v>2200</v>
      </c>
      <c r="D3701" s="88" t="s">
        <v>2862</v>
      </c>
      <c r="E3701" s="184" cm="1">
        <f t="array" ref="E3701">_xlfn.IFS($D3701=$O$5,C3701*$P$5,$D3701=$O$6,$C3701*$P$6,$D3701="AZN",$C3701)</f>
        <v>2200</v>
      </c>
      <c r="F3701" s="183" cm="1">
        <f t="array" ref="F3701">_xlfn.IFS($D3701=$O$5,$C3701*$P$5*0.01,$D3701=$O$6,$C3701*$P$6*0.01,$D3701="AZN",$C3701*0.08)</f>
        <v>176</v>
      </c>
    </row>
    <row r="3702" spans="1:6" x14ac:dyDescent="0.3">
      <c r="A3702" s="177" t="s">
        <v>1239</v>
      </c>
      <c r="B3702" s="178">
        <v>44555</v>
      </c>
      <c r="C3702" s="179">
        <v>11500</v>
      </c>
      <c r="D3702" s="88" t="s">
        <v>2863</v>
      </c>
      <c r="E3702" s="184" cm="1">
        <f t="array" ref="E3702">_xlfn.IFS($D3702=$O$5,C3702*$P$5,$D3702=$O$6,$C3702*$P$6,$D3702="AZN",$C3702)</f>
        <v>19550</v>
      </c>
      <c r="F3702" s="183" cm="1">
        <f t="array" ref="F3702">_xlfn.IFS($D3702=$O$5,$C3702*$P$5*0.01,$D3702=$O$6,$C3702*$P$6*0.01,$D3702="AZN",$C3702*0.08)</f>
        <v>195.5</v>
      </c>
    </row>
    <row r="3703" spans="1:6" x14ac:dyDescent="0.3">
      <c r="A3703" s="177" t="s">
        <v>1525</v>
      </c>
      <c r="B3703" s="178">
        <v>44327</v>
      </c>
      <c r="C3703" s="179">
        <v>2500</v>
      </c>
      <c r="D3703" s="88" t="s">
        <v>2862</v>
      </c>
      <c r="E3703" s="184" cm="1">
        <f t="array" ref="E3703">_xlfn.IFS($D3703=$O$5,C3703*$P$5,$D3703=$O$6,$C3703*$P$6,$D3703="AZN",$C3703)</f>
        <v>2500</v>
      </c>
      <c r="F3703" s="183" cm="1">
        <f t="array" ref="F3703">_xlfn.IFS($D3703=$O$5,$C3703*$P$5*0.01,$D3703=$O$6,$C3703*$P$6*0.01,$D3703="AZN",$C3703*0.08)</f>
        <v>200</v>
      </c>
    </row>
    <row r="3704" spans="1:6" x14ac:dyDescent="0.3">
      <c r="A3704" s="177" t="s">
        <v>1139</v>
      </c>
      <c r="B3704" s="178">
        <v>44513</v>
      </c>
      <c r="C3704" s="179">
        <v>9200</v>
      </c>
      <c r="D3704" s="88" t="s">
        <v>2863</v>
      </c>
      <c r="E3704" s="184" cm="1">
        <f t="array" ref="E3704">_xlfn.IFS($D3704=$O$5,C3704*$P$5,$D3704=$O$6,$C3704*$P$6,$D3704="AZN",$C3704)</f>
        <v>15640</v>
      </c>
      <c r="F3704" s="183" cm="1">
        <f t="array" ref="F3704">_xlfn.IFS($D3704=$O$5,$C3704*$P$5*0.01,$D3704=$O$6,$C3704*$P$6*0.01,$D3704="AZN",$C3704*0.08)</f>
        <v>156.4</v>
      </c>
    </row>
    <row r="3705" spans="1:6" x14ac:dyDescent="0.3">
      <c r="A3705" s="177" t="s">
        <v>1821</v>
      </c>
      <c r="B3705" s="178">
        <v>44387</v>
      </c>
      <c r="C3705" s="179">
        <v>3000</v>
      </c>
      <c r="D3705" s="88" t="s">
        <v>2862</v>
      </c>
      <c r="E3705" s="184" cm="1">
        <f t="array" ref="E3705">_xlfn.IFS($D3705=$O$5,C3705*$P$5,$D3705=$O$6,$C3705*$P$6,$D3705="AZN",$C3705)</f>
        <v>3000</v>
      </c>
      <c r="F3705" s="183" cm="1">
        <f t="array" ref="F3705">_xlfn.IFS($D3705=$O$5,$C3705*$P$5*0.01,$D3705=$O$6,$C3705*$P$6*0.01,$D3705="AZN",$C3705*0.08)</f>
        <v>240</v>
      </c>
    </row>
    <row r="3706" spans="1:6" x14ac:dyDescent="0.3">
      <c r="A3706" s="177" t="s">
        <v>1595</v>
      </c>
      <c r="B3706" s="178">
        <v>43762</v>
      </c>
      <c r="C3706" s="179">
        <v>4900</v>
      </c>
      <c r="D3706" s="88" t="s">
        <v>2862</v>
      </c>
      <c r="E3706" s="184" cm="1">
        <f t="array" ref="E3706">_xlfn.IFS($D3706=$O$5,C3706*$P$5,$D3706=$O$6,$C3706*$P$6,$D3706="AZN",$C3706)</f>
        <v>4900</v>
      </c>
      <c r="F3706" s="183" cm="1">
        <f t="array" ref="F3706">_xlfn.IFS($D3706=$O$5,$C3706*$P$5*0.01,$D3706=$O$6,$C3706*$P$6*0.01,$D3706="AZN",$C3706*0.08)</f>
        <v>392</v>
      </c>
    </row>
    <row r="3707" spans="1:6" x14ac:dyDescent="0.3">
      <c r="A3707" s="177" t="s">
        <v>1140</v>
      </c>
      <c r="B3707" s="178">
        <v>44489</v>
      </c>
      <c r="C3707" s="179">
        <v>7700</v>
      </c>
      <c r="D3707" s="88" t="s">
        <v>2864</v>
      </c>
      <c r="E3707" s="184" cm="1">
        <f t="array" ref="E3707">_xlfn.IFS($D3707=$O$5,C3707*$P$5,$D3707=$O$6,$C3707*$P$6,$D3707="AZN",$C3707)</f>
        <v>13987.05</v>
      </c>
      <c r="F3707" s="183" cm="1">
        <f t="array" ref="F3707">_xlfn.IFS($D3707=$O$5,$C3707*$P$5*0.01,$D3707=$O$6,$C3707*$P$6*0.01,$D3707="AZN",$C3707*0.08)</f>
        <v>139.87049999999999</v>
      </c>
    </row>
    <row r="3708" spans="1:6" x14ac:dyDescent="0.3">
      <c r="A3708" s="177" t="s">
        <v>1077</v>
      </c>
      <c r="B3708" s="178">
        <v>43623</v>
      </c>
      <c r="C3708" s="179">
        <v>13000</v>
      </c>
      <c r="D3708" s="88" t="s">
        <v>2864</v>
      </c>
      <c r="E3708" s="184" cm="1">
        <f t="array" ref="E3708">_xlfn.IFS($D3708=$O$5,C3708*$P$5,$D3708=$O$6,$C3708*$P$6,$D3708="AZN",$C3708)</f>
        <v>23614.5</v>
      </c>
      <c r="F3708" s="183" cm="1">
        <f t="array" ref="F3708">_xlfn.IFS($D3708=$O$5,$C3708*$P$5*0.01,$D3708=$O$6,$C3708*$P$6*0.01,$D3708="AZN",$C3708*0.08)</f>
        <v>236.14500000000001</v>
      </c>
    </row>
    <row r="3709" spans="1:6" x14ac:dyDescent="0.3">
      <c r="A3709" s="177" t="s">
        <v>1625</v>
      </c>
      <c r="B3709" s="178">
        <v>44070</v>
      </c>
      <c r="C3709" s="179">
        <v>10300</v>
      </c>
      <c r="D3709" s="88" t="s">
        <v>2863</v>
      </c>
      <c r="E3709" s="184" cm="1">
        <f t="array" ref="E3709">_xlfn.IFS($D3709=$O$5,C3709*$P$5,$D3709=$O$6,$C3709*$P$6,$D3709="AZN",$C3709)</f>
        <v>17510</v>
      </c>
      <c r="F3709" s="183" cm="1">
        <f t="array" ref="F3709">_xlfn.IFS($D3709=$O$5,$C3709*$P$5*0.01,$D3709=$O$6,$C3709*$P$6*0.01,$D3709="AZN",$C3709*0.08)</f>
        <v>175.1</v>
      </c>
    </row>
    <row r="3710" spans="1:6" x14ac:dyDescent="0.3">
      <c r="A3710" s="177" t="s">
        <v>1822</v>
      </c>
      <c r="B3710" s="178">
        <v>44320</v>
      </c>
      <c r="C3710" s="179">
        <v>10300</v>
      </c>
      <c r="D3710" s="88" t="s">
        <v>2863</v>
      </c>
      <c r="E3710" s="184" cm="1">
        <f t="array" ref="E3710">_xlfn.IFS($D3710=$O$5,C3710*$P$5,$D3710=$O$6,$C3710*$P$6,$D3710="AZN",$C3710)</f>
        <v>17510</v>
      </c>
      <c r="F3710" s="183" cm="1">
        <f t="array" ref="F3710">_xlfn.IFS($D3710=$O$5,$C3710*$P$5*0.01,$D3710=$O$6,$C3710*$P$6*0.01,$D3710="AZN",$C3710*0.08)</f>
        <v>175.1</v>
      </c>
    </row>
    <row r="3711" spans="1:6" x14ac:dyDescent="0.3">
      <c r="A3711" s="177" t="s">
        <v>260</v>
      </c>
      <c r="B3711" s="178">
        <v>44535</v>
      </c>
      <c r="C3711" s="179">
        <v>9100</v>
      </c>
      <c r="D3711" s="88" t="s">
        <v>2864</v>
      </c>
      <c r="E3711" s="184" cm="1">
        <f t="array" ref="E3711">_xlfn.IFS($D3711=$O$5,C3711*$P$5,$D3711=$O$6,$C3711*$P$6,$D3711="AZN",$C3711)</f>
        <v>16530.150000000001</v>
      </c>
      <c r="F3711" s="183" cm="1">
        <f t="array" ref="F3711">_xlfn.IFS($D3711=$O$5,$C3711*$P$5*0.01,$D3711=$O$6,$C3711*$P$6*0.01,$D3711="AZN",$C3711*0.08)</f>
        <v>165.3015</v>
      </c>
    </row>
    <row r="3712" spans="1:6" x14ac:dyDescent="0.3">
      <c r="A3712" s="177" t="s">
        <v>1720</v>
      </c>
      <c r="B3712" s="178">
        <v>44167</v>
      </c>
      <c r="C3712" s="179">
        <v>9900</v>
      </c>
      <c r="D3712" s="88" t="s">
        <v>2864</v>
      </c>
      <c r="E3712" s="184" cm="1">
        <f t="array" ref="E3712">_xlfn.IFS($D3712=$O$5,C3712*$P$5,$D3712=$O$6,$C3712*$P$6,$D3712="AZN",$C3712)</f>
        <v>17983.349999999999</v>
      </c>
      <c r="F3712" s="183" cm="1">
        <f t="array" ref="F3712">_xlfn.IFS($D3712=$O$5,$C3712*$P$5*0.01,$D3712=$O$6,$C3712*$P$6*0.01,$D3712="AZN",$C3712*0.08)</f>
        <v>179.83349999999999</v>
      </c>
    </row>
    <row r="3713" spans="1:6" x14ac:dyDescent="0.3">
      <c r="A3713" s="177" t="s">
        <v>1018</v>
      </c>
      <c r="B3713" s="178">
        <v>43634</v>
      </c>
      <c r="C3713" s="179">
        <v>11700</v>
      </c>
      <c r="D3713" s="88" t="s">
        <v>2863</v>
      </c>
      <c r="E3713" s="184" cm="1">
        <f t="array" ref="E3713">_xlfn.IFS($D3713=$O$5,C3713*$P$5,$D3713=$O$6,$C3713*$P$6,$D3713="AZN",$C3713)</f>
        <v>19890</v>
      </c>
      <c r="F3713" s="183" cm="1">
        <f t="array" ref="F3713">_xlfn.IFS($D3713=$O$5,$C3713*$P$5*0.01,$D3713=$O$6,$C3713*$P$6*0.01,$D3713="AZN",$C3713*0.08)</f>
        <v>198.9</v>
      </c>
    </row>
    <row r="3714" spans="1:6" x14ac:dyDescent="0.3">
      <c r="A3714" s="177" t="s">
        <v>1492</v>
      </c>
      <c r="B3714" s="178">
        <v>44675</v>
      </c>
      <c r="C3714" s="179">
        <v>2700</v>
      </c>
      <c r="D3714" s="88" t="s">
        <v>2862</v>
      </c>
      <c r="E3714" s="184" cm="1">
        <f t="array" ref="E3714">_xlfn.IFS($D3714=$O$5,C3714*$P$5,$D3714=$O$6,$C3714*$P$6,$D3714="AZN",$C3714)</f>
        <v>2700</v>
      </c>
      <c r="F3714" s="183" cm="1">
        <f t="array" ref="F3714">_xlfn.IFS($D3714=$O$5,$C3714*$P$5*0.01,$D3714=$O$6,$C3714*$P$6*0.01,$D3714="AZN",$C3714*0.08)</f>
        <v>216</v>
      </c>
    </row>
    <row r="3715" spans="1:6" x14ac:dyDescent="0.3">
      <c r="A3715" s="177" t="s">
        <v>1823</v>
      </c>
      <c r="B3715" s="178">
        <v>44411</v>
      </c>
      <c r="C3715" s="179">
        <v>6900</v>
      </c>
      <c r="D3715" s="88" t="s">
        <v>2862</v>
      </c>
      <c r="E3715" s="184" cm="1">
        <f t="array" ref="E3715">_xlfn.IFS($D3715=$O$5,C3715*$P$5,$D3715=$O$6,$C3715*$P$6,$D3715="AZN",$C3715)</f>
        <v>6900</v>
      </c>
      <c r="F3715" s="183" cm="1">
        <f t="array" ref="F3715">_xlfn.IFS($D3715=$O$5,$C3715*$P$5*0.01,$D3715=$O$6,$C3715*$P$6*0.01,$D3715="AZN",$C3715*0.08)</f>
        <v>552</v>
      </c>
    </row>
    <row r="3716" spans="1:6" x14ac:dyDescent="0.3">
      <c r="A3716" s="177" t="s">
        <v>885</v>
      </c>
      <c r="B3716" s="178">
        <v>44260</v>
      </c>
      <c r="C3716" s="179">
        <v>10000</v>
      </c>
      <c r="D3716" s="88" t="s">
        <v>2863</v>
      </c>
      <c r="E3716" s="184" cm="1">
        <f t="array" ref="E3716">_xlfn.IFS($D3716=$O$5,C3716*$P$5,$D3716=$O$6,$C3716*$P$6,$D3716="AZN",$C3716)</f>
        <v>17000</v>
      </c>
      <c r="F3716" s="183" cm="1">
        <f t="array" ref="F3716">_xlfn.IFS($D3716=$O$5,$C3716*$P$5*0.01,$D3716=$O$6,$C3716*$P$6*0.01,$D3716="AZN",$C3716*0.08)</f>
        <v>170</v>
      </c>
    </row>
    <row r="3717" spans="1:6" x14ac:dyDescent="0.3">
      <c r="A3717" s="177" t="s">
        <v>303</v>
      </c>
      <c r="B3717" s="178">
        <v>44227</v>
      </c>
      <c r="C3717" s="179">
        <v>5200</v>
      </c>
      <c r="D3717" s="88" t="s">
        <v>2862</v>
      </c>
      <c r="E3717" s="184" cm="1">
        <f t="array" ref="E3717">_xlfn.IFS($D3717=$O$5,C3717*$P$5,$D3717=$O$6,$C3717*$P$6,$D3717="AZN",$C3717)</f>
        <v>5200</v>
      </c>
      <c r="F3717" s="183" cm="1">
        <f t="array" ref="F3717">_xlfn.IFS($D3717=$O$5,$C3717*$P$5*0.01,$D3717=$O$6,$C3717*$P$6*0.01,$D3717="AZN",$C3717*0.08)</f>
        <v>416</v>
      </c>
    </row>
    <row r="3718" spans="1:6" x14ac:dyDescent="0.3">
      <c r="A3718" s="177" t="s">
        <v>1289</v>
      </c>
      <c r="B3718" s="178">
        <v>43824</v>
      </c>
      <c r="C3718" s="179">
        <v>1600</v>
      </c>
      <c r="D3718" s="88" t="s">
        <v>2863</v>
      </c>
      <c r="E3718" s="184" cm="1">
        <f t="array" ref="E3718">_xlfn.IFS($D3718=$O$5,C3718*$P$5,$D3718=$O$6,$C3718*$P$6,$D3718="AZN",$C3718)</f>
        <v>2720</v>
      </c>
      <c r="F3718" s="183" cm="1">
        <f t="array" ref="F3718">_xlfn.IFS($D3718=$O$5,$C3718*$P$5*0.01,$D3718=$O$6,$C3718*$P$6*0.01,$D3718="AZN",$C3718*0.08)</f>
        <v>27.2</v>
      </c>
    </row>
    <row r="3719" spans="1:6" x14ac:dyDescent="0.3">
      <c r="A3719" s="177" t="s">
        <v>1091</v>
      </c>
      <c r="B3719" s="178">
        <v>44677</v>
      </c>
      <c r="C3719" s="179">
        <v>10500</v>
      </c>
      <c r="D3719" s="88" t="s">
        <v>2863</v>
      </c>
      <c r="E3719" s="184" cm="1">
        <f t="array" ref="E3719">_xlfn.IFS($D3719=$O$5,C3719*$P$5,$D3719=$O$6,$C3719*$P$6,$D3719="AZN",$C3719)</f>
        <v>17850</v>
      </c>
      <c r="F3719" s="183" cm="1">
        <f t="array" ref="F3719">_xlfn.IFS($D3719=$O$5,$C3719*$P$5*0.01,$D3719=$O$6,$C3719*$P$6*0.01,$D3719="AZN",$C3719*0.08)</f>
        <v>178.5</v>
      </c>
    </row>
    <row r="3720" spans="1:6" x14ac:dyDescent="0.3">
      <c r="A3720" s="177" t="s">
        <v>1090</v>
      </c>
      <c r="B3720" s="178">
        <v>44908</v>
      </c>
      <c r="C3720" s="179">
        <v>4900</v>
      </c>
      <c r="D3720" s="88" t="s">
        <v>2864</v>
      </c>
      <c r="E3720" s="184" cm="1">
        <f t="array" ref="E3720">_xlfn.IFS($D3720=$O$5,C3720*$P$5,$D3720=$O$6,$C3720*$P$6,$D3720="AZN",$C3720)</f>
        <v>8900.85</v>
      </c>
      <c r="F3720" s="183" cm="1">
        <f t="array" ref="F3720">_xlfn.IFS($D3720=$O$5,$C3720*$P$5*0.01,$D3720=$O$6,$C3720*$P$6*0.01,$D3720="AZN",$C3720*0.08)</f>
        <v>89.008500000000012</v>
      </c>
    </row>
    <row r="3721" spans="1:6" x14ac:dyDescent="0.3">
      <c r="A3721" s="177" t="s">
        <v>335</v>
      </c>
      <c r="B3721" s="178">
        <v>44147</v>
      </c>
      <c r="C3721" s="179">
        <v>4500</v>
      </c>
      <c r="D3721" s="88" t="s">
        <v>2862</v>
      </c>
      <c r="E3721" s="184" cm="1">
        <f t="array" ref="E3721">_xlfn.IFS($D3721=$O$5,C3721*$P$5,$D3721=$O$6,$C3721*$P$6,$D3721="AZN",$C3721)</f>
        <v>4500</v>
      </c>
      <c r="F3721" s="183" cm="1">
        <f t="array" ref="F3721">_xlfn.IFS($D3721=$O$5,$C3721*$P$5*0.01,$D3721=$O$6,$C3721*$P$6*0.01,$D3721="AZN",$C3721*0.08)</f>
        <v>360</v>
      </c>
    </row>
    <row r="3722" spans="1:6" x14ac:dyDescent="0.3">
      <c r="A3722" s="177" t="s">
        <v>151</v>
      </c>
      <c r="B3722" s="178">
        <v>44042</v>
      </c>
      <c r="C3722" s="179">
        <v>4100</v>
      </c>
      <c r="D3722" s="88" t="s">
        <v>2862</v>
      </c>
      <c r="E3722" s="184" cm="1">
        <f t="array" ref="E3722">_xlfn.IFS($D3722=$O$5,C3722*$P$5,$D3722=$O$6,$C3722*$P$6,$D3722="AZN",$C3722)</f>
        <v>4100</v>
      </c>
      <c r="F3722" s="183" cm="1">
        <f t="array" ref="F3722">_xlfn.IFS($D3722=$O$5,$C3722*$P$5*0.01,$D3722=$O$6,$C3722*$P$6*0.01,$D3722="AZN",$C3722*0.08)</f>
        <v>328</v>
      </c>
    </row>
    <row r="3723" spans="1:6" x14ac:dyDescent="0.3">
      <c r="A3723" s="177" t="s">
        <v>1213</v>
      </c>
      <c r="B3723" s="178">
        <v>44346</v>
      </c>
      <c r="C3723" s="179">
        <v>10500</v>
      </c>
      <c r="D3723" s="88" t="s">
        <v>2864</v>
      </c>
      <c r="E3723" s="184" cm="1">
        <f t="array" ref="E3723">_xlfn.IFS($D3723=$O$5,C3723*$P$5,$D3723=$O$6,$C3723*$P$6,$D3723="AZN",$C3723)</f>
        <v>19073.25</v>
      </c>
      <c r="F3723" s="183" cm="1">
        <f t="array" ref="F3723">_xlfn.IFS($D3723=$O$5,$C3723*$P$5*0.01,$D3723=$O$6,$C3723*$P$6*0.01,$D3723="AZN",$C3723*0.08)</f>
        <v>190.73250000000002</v>
      </c>
    </row>
    <row r="3724" spans="1:6" x14ac:dyDescent="0.3">
      <c r="A3724" s="177" t="s">
        <v>1534</v>
      </c>
      <c r="B3724" s="178">
        <v>44148</v>
      </c>
      <c r="C3724" s="179">
        <v>3800</v>
      </c>
      <c r="D3724" s="88" t="s">
        <v>2864</v>
      </c>
      <c r="E3724" s="184" cm="1">
        <f t="array" ref="E3724">_xlfn.IFS($D3724=$O$5,C3724*$P$5,$D3724=$O$6,$C3724*$P$6,$D3724="AZN",$C3724)</f>
        <v>6902.7</v>
      </c>
      <c r="F3724" s="183" cm="1">
        <f t="array" ref="F3724">_xlfn.IFS($D3724=$O$5,$C3724*$P$5*0.01,$D3724=$O$6,$C3724*$P$6*0.01,$D3724="AZN",$C3724*0.08)</f>
        <v>69.027000000000001</v>
      </c>
    </row>
    <row r="3725" spans="1:6" x14ac:dyDescent="0.3">
      <c r="A3725" s="177" t="s">
        <v>1594</v>
      </c>
      <c r="B3725" s="178">
        <v>44363</v>
      </c>
      <c r="C3725" s="179">
        <v>13000</v>
      </c>
      <c r="D3725" s="88" t="s">
        <v>2863</v>
      </c>
      <c r="E3725" s="184" cm="1">
        <f t="array" ref="E3725">_xlfn.IFS($D3725=$O$5,C3725*$P$5,$D3725=$O$6,$C3725*$P$6,$D3725="AZN",$C3725)</f>
        <v>22100</v>
      </c>
      <c r="F3725" s="183" cm="1">
        <f t="array" ref="F3725">_xlfn.IFS($D3725=$O$5,$C3725*$P$5*0.01,$D3725=$O$6,$C3725*$P$6*0.01,$D3725="AZN",$C3725*0.08)</f>
        <v>221</v>
      </c>
    </row>
    <row r="3726" spans="1:6" x14ac:dyDescent="0.3">
      <c r="A3726" s="177" t="s">
        <v>1824</v>
      </c>
      <c r="B3726" s="178">
        <v>44338</v>
      </c>
      <c r="C3726" s="179">
        <v>10800</v>
      </c>
      <c r="D3726" s="88" t="s">
        <v>2864</v>
      </c>
      <c r="E3726" s="184" cm="1">
        <f t="array" ref="E3726">_xlfn.IFS($D3726=$O$5,C3726*$P$5,$D3726=$O$6,$C3726*$P$6,$D3726="AZN",$C3726)</f>
        <v>19618.2</v>
      </c>
      <c r="F3726" s="183" cm="1">
        <f t="array" ref="F3726">_xlfn.IFS($D3726=$O$5,$C3726*$P$5*0.01,$D3726=$O$6,$C3726*$P$6*0.01,$D3726="AZN",$C3726*0.08)</f>
        <v>196.18200000000002</v>
      </c>
    </row>
    <row r="3727" spans="1:6" x14ac:dyDescent="0.3">
      <c r="A3727" s="177" t="s">
        <v>653</v>
      </c>
      <c r="B3727" s="178">
        <v>44319</v>
      </c>
      <c r="C3727" s="179">
        <v>9700</v>
      </c>
      <c r="D3727" s="88" t="s">
        <v>2863</v>
      </c>
      <c r="E3727" s="184" cm="1">
        <f t="array" ref="E3727">_xlfn.IFS($D3727=$O$5,C3727*$P$5,$D3727=$O$6,$C3727*$P$6,$D3727="AZN",$C3727)</f>
        <v>16490</v>
      </c>
      <c r="F3727" s="183" cm="1">
        <f t="array" ref="F3727">_xlfn.IFS($D3727=$O$5,$C3727*$P$5*0.01,$D3727=$O$6,$C3727*$P$6*0.01,$D3727="AZN",$C3727*0.08)</f>
        <v>164.9</v>
      </c>
    </row>
    <row r="3728" spans="1:6" x14ac:dyDescent="0.3">
      <c r="A3728" s="177" t="s">
        <v>1507</v>
      </c>
      <c r="B3728" s="178">
        <v>44539</v>
      </c>
      <c r="C3728" s="179">
        <v>1800</v>
      </c>
      <c r="D3728" s="88" t="s">
        <v>2864</v>
      </c>
      <c r="E3728" s="184" cm="1">
        <f t="array" ref="E3728">_xlfn.IFS($D3728=$O$5,C3728*$P$5,$D3728=$O$6,$C3728*$P$6,$D3728="AZN",$C3728)</f>
        <v>3269.7</v>
      </c>
      <c r="F3728" s="183" cm="1">
        <f t="array" ref="F3728">_xlfn.IFS($D3728=$O$5,$C3728*$P$5*0.01,$D3728=$O$6,$C3728*$P$6*0.01,$D3728="AZN",$C3728*0.08)</f>
        <v>32.696999999999996</v>
      </c>
    </row>
    <row r="3729" spans="1:6" x14ac:dyDescent="0.3">
      <c r="A3729" s="177" t="s">
        <v>1470</v>
      </c>
      <c r="B3729" s="178">
        <v>44083</v>
      </c>
      <c r="C3729" s="179">
        <v>11000</v>
      </c>
      <c r="D3729" s="88" t="s">
        <v>2864</v>
      </c>
      <c r="E3729" s="184" cm="1">
        <f t="array" ref="E3729">_xlfn.IFS($D3729=$O$5,C3729*$P$5,$D3729=$O$6,$C3729*$P$6,$D3729="AZN",$C3729)</f>
        <v>19981.5</v>
      </c>
      <c r="F3729" s="183" cm="1">
        <f t="array" ref="F3729">_xlfn.IFS($D3729=$O$5,$C3729*$P$5*0.01,$D3729=$O$6,$C3729*$P$6*0.01,$D3729="AZN",$C3729*0.08)</f>
        <v>199.815</v>
      </c>
    </row>
    <row r="3730" spans="1:6" x14ac:dyDescent="0.3">
      <c r="A3730" s="177" t="s">
        <v>1139</v>
      </c>
      <c r="B3730" s="178">
        <v>44133</v>
      </c>
      <c r="C3730" s="179">
        <v>3000</v>
      </c>
      <c r="D3730" s="88" t="s">
        <v>2862</v>
      </c>
      <c r="E3730" s="184" cm="1">
        <f t="array" ref="E3730">_xlfn.IFS($D3730=$O$5,C3730*$P$5,$D3730=$O$6,$C3730*$P$6,$D3730="AZN",$C3730)</f>
        <v>3000</v>
      </c>
      <c r="F3730" s="183" cm="1">
        <f t="array" ref="F3730">_xlfn.IFS($D3730=$O$5,$C3730*$P$5*0.01,$D3730=$O$6,$C3730*$P$6*0.01,$D3730="AZN",$C3730*0.08)</f>
        <v>240</v>
      </c>
    </row>
    <row r="3731" spans="1:6" x14ac:dyDescent="0.3">
      <c r="A3731" s="177" t="s">
        <v>177</v>
      </c>
      <c r="B3731" s="178">
        <v>44345</v>
      </c>
      <c r="C3731" s="179">
        <v>7600</v>
      </c>
      <c r="D3731" s="88" t="s">
        <v>2863</v>
      </c>
      <c r="E3731" s="184" cm="1">
        <f t="array" ref="E3731">_xlfn.IFS($D3731=$O$5,C3731*$P$5,$D3731=$O$6,$C3731*$P$6,$D3731="AZN",$C3731)</f>
        <v>12920</v>
      </c>
      <c r="F3731" s="183" cm="1">
        <f t="array" ref="F3731">_xlfn.IFS($D3731=$O$5,$C3731*$P$5*0.01,$D3731=$O$6,$C3731*$P$6*0.01,$D3731="AZN",$C3731*0.08)</f>
        <v>129.19999999999999</v>
      </c>
    </row>
    <row r="3732" spans="1:6" x14ac:dyDescent="0.3">
      <c r="A3732" s="177" t="s">
        <v>398</v>
      </c>
      <c r="B3732" s="178">
        <v>44016</v>
      </c>
      <c r="C3732" s="179">
        <v>4300</v>
      </c>
      <c r="D3732" s="88" t="s">
        <v>2864</v>
      </c>
      <c r="E3732" s="184" cm="1">
        <f t="array" ref="E3732">_xlfn.IFS($D3732=$O$5,C3732*$P$5,$D3732=$O$6,$C3732*$P$6,$D3732="AZN",$C3732)</f>
        <v>7810.95</v>
      </c>
      <c r="F3732" s="183" cm="1">
        <f t="array" ref="F3732">_xlfn.IFS($D3732=$O$5,$C3732*$P$5*0.01,$D3732=$O$6,$C3732*$P$6*0.01,$D3732="AZN",$C3732*0.08)</f>
        <v>78.109499999999997</v>
      </c>
    </row>
    <row r="3733" spans="1:6" x14ac:dyDescent="0.3">
      <c r="A3733" s="177" t="s">
        <v>927</v>
      </c>
      <c r="B3733" s="178">
        <v>44070</v>
      </c>
      <c r="C3733" s="179">
        <v>4400</v>
      </c>
      <c r="D3733" s="88" t="s">
        <v>2862</v>
      </c>
      <c r="E3733" s="184" cm="1">
        <f t="array" ref="E3733">_xlfn.IFS($D3733=$O$5,C3733*$P$5,$D3733=$O$6,$C3733*$P$6,$D3733="AZN",$C3733)</f>
        <v>4400</v>
      </c>
      <c r="F3733" s="183" cm="1">
        <f t="array" ref="F3733">_xlfn.IFS($D3733=$O$5,$C3733*$P$5*0.01,$D3733=$O$6,$C3733*$P$6*0.01,$D3733="AZN",$C3733*0.08)</f>
        <v>352</v>
      </c>
    </row>
    <row r="3734" spans="1:6" x14ac:dyDescent="0.3">
      <c r="A3734" s="177" t="s">
        <v>728</v>
      </c>
      <c r="B3734" s="178">
        <v>44348</v>
      </c>
      <c r="C3734" s="179">
        <v>7800</v>
      </c>
      <c r="D3734" s="88" t="s">
        <v>2862</v>
      </c>
      <c r="E3734" s="184" cm="1">
        <f t="array" ref="E3734">_xlfn.IFS($D3734=$O$5,C3734*$P$5,$D3734=$O$6,$C3734*$P$6,$D3734="AZN",$C3734)</f>
        <v>7800</v>
      </c>
      <c r="F3734" s="183" cm="1">
        <f t="array" ref="F3734">_xlfn.IFS($D3734=$O$5,$C3734*$P$5*0.01,$D3734=$O$6,$C3734*$P$6*0.01,$D3734="AZN",$C3734*0.08)</f>
        <v>624</v>
      </c>
    </row>
    <row r="3735" spans="1:6" x14ac:dyDescent="0.3">
      <c r="A3735" s="177" t="s">
        <v>1321</v>
      </c>
      <c r="B3735" s="178">
        <v>44157</v>
      </c>
      <c r="C3735" s="179">
        <v>2800</v>
      </c>
      <c r="D3735" s="88" t="s">
        <v>2863</v>
      </c>
      <c r="E3735" s="184" cm="1">
        <f t="array" ref="E3735">_xlfn.IFS($D3735=$O$5,C3735*$P$5,$D3735=$O$6,$C3735*$P$6,$D3735="AZN",$C3735)</f>
        <v>4760</v>
      </c>
      <c r="F3735" s="183" cm="1">
        <f t="array" ref="F3735">_xlfn.IFS($D3735=$O$5,$C3735*$P$5*0.01,$D3735=$O$6,$C3735*$P$6*0.01,$D3735="AZN",$C3735*0.08)</f>
        <v>47.6</v>
      </c>
    </row>
    <row r="3736" spans="1:6" x14ac:dyDescent="0.3">
      <c r="A3736" s="177" t="s">
        <v>555</v>
      </c>
      <c r="B3736" s="178">
        <v>44116</v>
      </c>
      <c r="C3736" s="179">
        <v>2600</v>
      </c>
      <c r="D3736" s="88" t="s">
        <v>2863</v>
      </c>
      <c r="E3736" s="184" cm="1">
        <f t="array" ref="E3736">_xlfn.IFS($D3736=$O$5,C3736*$P$5,$D3736=$O$6,$C3736*$P$6,$D3736="AZN",$C3736)</f>
        <v>4420</v>
      </c>
      <c r="F3736" s="183" cm="1">
        <f t="array" ref="F3736">_xlfn.IFS($D3736=$O$5,$C3736*$P$5*0.01,$D3736=$O$6,$C3736*$P$6*0.01,$D3736="AZN",$C3736*0.08)</f>
        <v>44.2</v>
      </c>
    </row>
    <row r="3737" spans="1:6" x14ac:dyDescent="0.3">
      <c r="A3737" s="177" t="s">
        <v>200</v>
      </c>
      <c r="B3737" s="178">
        <v>43857</v>
      </c>
      <c r="C3737" s="179">
        <v>12900</v>
      </c>
      <c r="D3737" s="88" t="s">
        <v>2864</v>
      </c>
      <c r="E3737" s="184" cm="1">
        <f t="array" ref="E3737">_xlfn.IFS($D3737=$O$5,C3737*$P$5,$D3737=$O$6,$C3737*$P$6,$D3737="AZN",$C3737)</f>
        <v>23432.85</v>
      </c>
      <c r="F3737" s="183" cm="1">
        <f t="array" ref="F3737">_xlfn.IFS($D3737=$O$5,$C3737*$P$5*0.01,$D3737=$O$6,$C3737*$P$6*0.01,$D3737="AZN",$C3737*0.08)</f>
        <v>234.32849999999999</v>
      </c>
    </row>
    <row r="3738" spans="1:6" x14ac:dyDescent="0.3">
      <c r="A3738" s="177" t="s">
        <v>170</v>
      </c>
      <c r="B3738" s="178">
        <v>44150</v>
      </c>
      <c r="C3738" s="179">
        <v>1100</v>
      </c>
      <c r="D3738" s="88" t="s">
        <v>2863</v>
      </c>
      <c r="E3738" s="184" cm="1">
        <f t="array" ref="E3738">_xlfn.IFS($D3738=$O$5,C3738*$P$5,$D3738=$O$6,$C3738*$P$6,$D3738="AZN",$C3738)</f>
        <v>1870</v>
      </c>
      <c r="F3738" s="183" cm="1">
        <f t="array" ref="F3738">_xlfn.IFS($D3738=$O$5,$C3738*$P$5*0.01,$D3738=$O$6,$C3738*$P$6*0.01,$D3738="AZN",$C3738*0.08)</f>
        <v>18.7</v>
      </c>
    </row>
    <row r="3739" spans="1:6" x14ac:dyDescent="0.3">
      <c r="A3739" s="177" t="s">
        <v>1551</v>
      </c>
      <c r="B3739" s="178">
        <v>44511</v>
      </c>
      <c r="C3739" s="179">
        <v>11800</v>
      </c>
      <c r="D3739" s="88" t="s">
        <v>2863</v>
      </c>
      <c r="E3739" s="184" cm="1">
        <f t="array" ref="E3739">_xlfn.IFS($D3739=$O$5,C3739*$P$5,$D3739=$O$6,$C3739*$P$6,$D3739="AZN",$C3739)</f>
        <v>20060</v>
      </c>
      <c r="F3739" s="183" cm="1">
        <f t="array" ref="F3739">_xlfn.IFS($D3739=$O$5,$C3739*$P$5*0.01,$D3739=$O$6,$C3739*$P$6*0.01,$D3739="AZN",$C3739*0.08)</f>
        <v>200.6</v>
      </c>
    </row>
    <row r="3740" spans="1:6" x14ac:dyDescent="0.3">
      <c r="A3740" s="177" t="s">
        <v>1744</v>
      </c>
      <c r="B3740" s="178">
        <v>43644</v>
      </c>
      <c r="C3740" s="179">
        <v>9500</v>
      </c>
      <c r="D3740" s="88" t="s">
        <v>2864</v>
      </c>
      <c r="E3740" s="184" cm="1">
        <f t="array" ref="E3740">_xlfn.IFS($D3740=$O$5,C3740*$P$5,$D3740=$O$6,$C3740*$P$6,$D3740="AZN",$C3740)</f>
        <v>17256.75</v>
      </c>
      <c r="F3740" s="183" cm="1">
        <f t="array" ref="F3740">_xlfn.IFS($D3740=$O$5,$C3740*$P$5*0.01,$D3740=$O$6,$C3740*$P$6*0.01,$D3740="AZN",$C3740*0.08)</f>
        <v>172.5675</v>
      </c>
    </row>
    <row r="3741" spans="1:6" x14ac:dyDescent="0.3">
      <c r="A3741" s="177" t="s">
        <v>1825</v>
      </c>
      <c r="B3741" s="178">
        <v>44515</v>
      </c>
      <c r="C3741" s="179">
        <v>4600</v>
      </c>
      <c r="D3741" s="88" t="s">
        <v>2864</v>
      </c>
      <c r="E3741" s="184" cm="1">
        <f t="array" ref="E3741">_xlfn.IFS($D3741=$O$5,C3741*$P$5,$D3741=$O$6,$C3741*$P$6,$D3741="AZN",$C3741)</f>
        <v>8355.9</v>
      </c>
      <c r="F3741" s="183" cm="1">
        <f t="array" ref="F3741">_xlfn.IFS($D3741=$O$5,$C3741*$P$5*0.01,$D3741=$O$6,$C3741*$P$6*0.01,$D3741="AZN",$C3741*0.08)</f>
        <v>83.558999999999997</v>
      </c>
    </row>
    <row r="3742" spans="1:6" x14ac:dyDescent="0.3">
      <c r="A3742" s="177" t="s">
        <v>1688</v>
      </c>
      <c r="B3742" s="178">
        <v>43629</v>
      </c>
      <c r="C3742" s="179">
        <v>10400</v>
      </c>
      <c r="D3742" s="88" t="s">
        <v>2862</v>
      </c>
      <c r="E3742" s="184" cm="1">
        <f t="array" ref="E3742">_xlfn.IFS($D3742=$O$5,C3742*$P$5,$D3742=$O$6,$C3742*$P$6,$D3742="AZN",$C3742)</f>
        <v>10400</v>
      </c>
      <c r="F3742" s="183" cm="1">
        <f t="array" ref="F3742">_xlfn.IFS($D3742=$O$5,$C3742*$P$5*0.01,$D3742=$O$6,$C3742*$P$6*0.01,$D3742="AZN",$C3742*0.08)</f>
        <v>832</v>
      </c>
    </row>
    <row r="3743" spans="1:6" x14ac:dyDescent="0.3">
      <c r="A3743" s="177" t="s">
        <v>1140</v>
      </c>
      <c r="B3743" s="178">
        <v>44272</v>
      </c>
      <c r="C3743" s="179">
        <v>9900</v>
      </c>
      <c r="D3743" s="88" t="s">
        <v>2864</v>
      </c>
      <c r="E3743" s="184" cm="1">
        <f t="array" ref="E3743">_xlfn.IFS($D3743=$O$5,C3743*$P$5,$D3743=$O$6,$C3743*$P$6,$D3743="AZN",$C3743)</f>
        <v>17983.349999999999</v>
      </c>
      <c r="F3743" s="183" cm="1">
        <f t="array" ref="F3743">_xlfn.IFS($D3743=$O$5,$C3743*$P$5*0.01,$D3743=$O$6,$C3743*$P$6*0.01,$D3743="AZN",$C3743*0.08)</f>
        <v>179.83349999999999</v>
      </c>
    </row>
    <row r="3744" spans="1:6" x14ac:dyDescent="0.3">
      <c r="A3744" s="177" t="s">
        <v>1826</v>
      </c>
      <c r="B3744" s="178">
        <v>44101</v>
      </c>
      <c r="C3744" s="179">
        <v>7200</v>
      </c>
      <c r="D3744" s="88" t="s">
        <v>2862</v>
      </c>
      <c r="E3744" s="184" cm="1">
        <f t="array" ref="E3744">_xlfn.IFS($D3744=$O$5,C3744*$P$5,$D3744=$O$6,$C3744*$P$6,$D3744="AZN",$C3744)</f>
        <v>7200</v>
      </c>
      <c r="F3744" s="183" cm="1">
        <f t="array" ref="F3744">_xlfn.IFS($D3744=$O$5,$C3744*$P$5*0.01,$D3744=$O$6,$C3744*$P$6*0.01,$D3744="AZN",$C3744*0.08)</f>
        <v>576</v>
      </c>
    </row>
    <row r="3745" spans="1:6" x14ac:dyDescent="0.3">
      <c r="A3745" s="177" t="s">
        <v>209</v>
      </c>
      <c r="B3745" s="178">
        <v>44378</v>
      </c>
      <c r="C3745" s="179">
        <v>4800</v>
      </c>
      <c r="D3745" s="88" t="s">
        <v>2864</v>
      </c>
      <c r="E3745" s="184" cm="1">
        <f t="array" ref="E3745">_xlfn.IFS($D3745=$O$5,C3745*$P$5,$D3745=$O$6,$C3745*$P$6,$D3745="AZN",$C3745)</f>
        <v>8719.2000000000007</v>
      </c>
      <c r="F3745" s="183" cm="1">
        <f t="array" ref="F3745">_xlfn.IFS($D3745=$O$5,$C3745*$P$5*0.01,$D3745=$O$6,$C3745*$P$6*0.01,$D3745="AZN",$C3745*0.08)</f>
        <v>87.192000000000007</v>
      </c>
    </row>
    <row r="3746" spans="1:6" x14ac:dyDescent="0.3">
      <c r="A3746" s="177" t="s">
        <v>1579</v>
      </c>
      <c r="B3746" s="178">
        <v>44248</v>
      </c>
      <c r="C3746" s="179">
        <v>11400</v>
      </c>
      <c r="D3746" s="88" t="s">
        <v>2863</v>
      </c>
      <c r="E3746" s="184" cm="1">
        <f t="array" ref="E3746">_xlfn.IFS($D3746=$O$5,C3746*$P$5,$D3746=$O$6,$C3746*$P$6,$D3746="AZN",$C3746)</f>
        <v>19380</v>
      </c>
      <c r="F3746" s="183" cm="1">
        <f t="array" ref="F3746">_xlfn.IFS($D3746=$O$5,$C3746*$P$5*0.01,$D3746=$O$6,$C3746*$P$6*0.01,$D3746="AZN",$C3746*0.08)</f>
        <v>193.8</v>
      </c>
    </row>
    <row r="3747" spans="1:6" x14ac:dyDescent="0.3">
      <c r="A3747" s="177" t="s">
        <v>314</v>
      </c>
      <c r="B3747" s="178">
        <v>44277</v>
      </c>
      <c r="C3747" s="179">
        <v>11000</v>
      </c>
      <c r="D3747" s="88" t="s">
        <v>2863</v>
      </c>
      <c r="E3747" s="184" cm="1">
        <f t="array" ref="E3747">_xlfn.IFS($D3747=$O$5,C3747*$P$5,$D3747=$O$6,$C3747*$P$6,$D3747="AZN",$C3747)</f>
        <v>18700</v>
      </c>
      <c r="F3747" s="183" cm="1">
        <f t="array" ref="F3747">_xlfn.IFS($D3747=$O$5,$C3747*$P$5*0.01,$D3747=$O$6,$C3747*$P$6*0.01,$D3747="AZN",$C3747*0.08)</f>
        <v>187</v>
      </c>
    </row>
    <row r="3748" spans="1:6" x14ac:dyDescent="0.3">
      <c r="A3748" s="177" t="s">
        <v>1804</v>
      </c>
      <c r="B3748" s="178">
        <v>44508</v>
      </c>
      <c r="C3748" s="179">
        <v>4600</v>
      </c>
      <c r="D3748" s="88" t="s">
        <v>2864</v>
      </c>
      <c r="E3748" s="184" cm="1">
        <f t="array" ref="E3748">_xlfn.IFS($D3748=$O$5,C3748*$P$5,$D3748=$O$6,$C3748*$P$6,$D3748="AZN",$C3748)</f>
        <v>8355.9</v>
      </c>
      <c r="F3748" s="183" cm="1">
        <f t="array" ref="F3748">_xlfn.IFS($D3748=$O$5,$C3748*$P$5*0.01,$D3748=$O$6,$C3748*$P$6*0.01,$D3748="AZN",$C3748*0.08)</f>
        <v>83.558999999999997</v>
      </c>
    </row>
    <row r="3749" spans="1:6" x14ac:dyDescent="0.3">
      <c r="A3749" s="177" t="s">
        <v>375</v>
      </c>
      <c r="B3749" s="178">
        <v>43980</v>
      </c>
      <c r="C3749" s="179">
        <v>1500</v>
      </c>
      <c r="D3749" s="88" t="s">
        <v>2863</v>
      </c>
      <c r="E3749" s="184" cm="1">
        <f t="array" ref="E3749">_xlfn.IFS($D3749=$O$5,C3749*$P$5,$D3749=$O$6,$C3749*$P$6,$D3749="AZN",$C3749)</f>
        <v>2550</v>
      </c>
      <c r="F3749" s="183" cm="1">
        <f t="array" ref="F3749">_xlfn.IFS($D3749=$O$5,$C3749*$P$5*0.01,$D3749=$O$6,$C3749*$P$6*0.01,$D3749="AZN",$C3749*0.08)</f>
        <v>25.5</v>
      </c>
    </row>
    <row r="3750" spans="1:6" x14ac:dyDescent="0.3">
      <c r="A3750" s="177" t="s">
        <v>514</v>
      </c>
      <c r="B3750" s="178">
        <v>44195</v>
      </c>
      <c r="C3750" s="179">
        <v>4200</v>
      </c>
      <c r="D3750" s="88" t="s">
        <v>2863</v>
      </c>
      <c r="E3750" s="184" cm="1">
        <f t="array" ref="E3750">_xlfn.IFS($D3750=$O$5,C3750*$P$5,$D3750=$O$6,$C3750*$P$6,$D3750="AZN",$C3750)</f>
        <v>7140</v>
      </c>
      <c r="F3750" s="183" cm="1">
        <f t="array" ref="F3750">_xlfn.IFS($D3750=$O$5,$C3750*$P$5*0.01,$D3750=$O$6,$C3750*$P$6*0.01,$D3750="AZN",$C3750*0.08)</f>
        <v>71.400000000000006</v>
      </c>
    </row>
    <row r="3751" spans="1:6" x14ac:dyDescent="0.3">
      <c r="A3751" s="177" t="s">
        <v>1758</v>
      </c>
      <c r="B3751" s="178">
        <v>44177</v>
      </c>
      <c r="C3751" s="179">
        <v>8300</v>
      </c>
      <c r="D3751" s="88" t="s">
        <v>2862</v>
      </c>
      <c r="E3751" s="184" cm="1">
        <f t="array" ref="E3751">_xlfn.IFS($D3751=$O$5,C3751*$P$5,$D3751=$O$6,$C3751*$P$6,$D3751="AZN",$C3751)</f>
        <v>8300</v>
      </c>
      <c r="F3751" s="183" cm="1">
        <f t="array" ref="F3751">_xlfn.IFS($D3751=$O$5,$C3751*$P$5*0.01,$D3751=$O$6,$C3751*$P$6*0.01,$D3751="AZN",$C3751*0.08)</f>
        <v>664</v>
      </c>
    </row>
    <row r="3752" spans="1:6" x14ac:dyDescent="0.3">
      <c r="A3752" s="177" t="s">
        <v>1245</v>
      </c>
      <c r="B3752" s="178">
        <v>43636</v>
      </c>
      <c r="C3752" s="179">
        <v>12800</v>
      </c>
      <c r="D3752" s="88" t="s">
        <v>2864</v>
      </c>
      <c r="E3752" s="184" cm="1">
        <f t="array" ref="E3752">_xlfn.IFS($D3752=$O$5,C3752*$P$5,$D3752=$O$6,$C3752*$P$6,$D3752="AZN",$C3752)</f>
        <v>23251.200000000001</v>
      </c>
      <c r="F3752" s="183" cm="1">
        <f t="array" ref="F3752">_xlfn.IFS($D3752=$O$5,$C3752*$P$5*0.01,$D3752=$O$6,$C3752*$P$6*0.01,$D3752="AZN",$C3752*0.08)</f>
        <v>232.512</v>
      </c>
    </row>
    <row r="3753" spans="1:6" x14ac:dyDescent="0.3">
      <c r="A3753" s="177" t="s">
        <v>403</v>
      </c>
      <c r="B3753" s="178">
        <v>44614</v>
      </c>
      <c r="C3753" s="179">
        <v>5900</v>
      </c>
      <c r="D3753" s="88" t="s">
        <v>2862</v>
      </c>
      <c r="E3753" s="184" cm="1">
        <f t="array" ref="E3753">_xlfn.IFS($D3753=$O$5,C3753*$P$5,$D3753=$O$6,$C3753*$P$6,$D3753="AZN",$C3753)</f>
        <v>5900</v>
      </c>
      <c r="F3753" s="183" cm="1">
        <f t="array" ref="F3753">_xlfn.IFS($D3753=$O$5,$C3753*$P$5*0.01,$D3753=$O$6,$C3753*$P$6*0.01,$D3753="AZN",$C3753*0.08)</f>
        <v>472</v>
      </c>
    </row>
    <row r="3754" spans="1:6" x14ac:dyDescent="0.3">
      <c r="A3754" s="177" t="s">
        <v>1774</v>
      </c>
      <c r="B3754" s="178">
        <v>44125</v>
      </c>
      <c r="C3754" s="179">
        <v>9200</v>
      </c>
      <c r="D3754" s="88" t="s">
        <v>2862</v>
      </c>
      <c r="E3754" s="184" cm="1">
        <f t="array" ref="E3754">_xlfn.IFS($D3754=$O$5,C3754*$P$5,$D3754=$O$6,$C3754*$P$6,$D3754="AZN",$C3754)</f>
        <v>9200</v>
      </c>
      <c r="F3754" s="183" cm="1">
        <f t="array" ref="F3754">_xlfn.IFS($D3754=$O$5,$C3754*$P$5*0.01,$D3754=$O$6,$C3754*$P$6*0.01,$D3754="AZN",$C3754*0.08)</f>
        <v>736</v>
      </c>
    </row>
    <row r="3755" spans="1:6" x14ac:dyDescent="0.3">
      <c r="A3755" s="177" t="s">
        <v>1791</v>
      </c>
      <c r="B3755" s="178">
        <v>44440</v>
      </c>
      <c r="C3755" s="179">
        <v>11900</v>
      </c>
      <c r="D3755" s="88" t="s">
        <v>2862</v>
      </c>
      <c r="E3755" s="184" cm="1">
        <f t="array" ref="E3755">_xlfn.IFS($D3755=$O$5,C3755*$P$5,$D3755=$O$6,$C3755*$P$6,$D3755="AZN",$C3755)</f>
        <v>11900</v>
      </c>
      <c r="F3755" s="183" cm="1">
        <f t="array" ref="F3755">_xlfn.IFS($D3755=$O$5,$C3755*$P$5*0.01,$D3755=$O$6,$C3755*$P$6*0.01,$D3755="AZN",$C3755*0.08)</f>
        <v>952</v>
      </c>
    </row>
    <row r="3756" spans="1:6" x14ac:dyDescent="0.3">
      <c r="A3756" s="177" t="s">
        <v>1033</v>
      </c>
      <c r="B3756" s="178">
        <v>44045</v>
      </c>
      <c r="C3756" s="179">
        <v>2900</v>
      </c>
      <c r="D3756" s="88" t="s">
        <v>2864</v>
      </c>
      <c r="E3756" s="184" cm="1">
        <f t="array" ref="E3756">_xlfn.IFS($D3756=$O$5,C3756*$P$5,$D3756=$O$6,$C3756*$P$6,$D3756="AZN",$C3756)</f>
        <v>5267.85</v>
      </c>
      <c r="F3756" s="183" cm="1">
        <f t="array" ref="F3756">_xlfn.IFS($D3756=$O$5,$C3756*$P$5*0.01,$D3756=$O$6,$C3756*$P$6*0.01,$D3756="AZN",$C3756*0.08)</f>
        <v>52.678500000000007</v>
      </c>
    </row>
    <row r="3757" spans="1:6" x14ac:dyDescent="0.3">
      <c r="A3757" s="177" t="s">
        <v>1827</v>
      </c>
      <c r="B3757" s="178">
        <v>44502</v>
      </c>
      <c r="C3757" s="179">
        <v>6500</v>
      </c>
      <c r="D3757" s="88" t="s">
        <v>2863</v>
      </c>
      <c r="E3757" s="184" cm="1">
        <f t="array" ref="E3757">_xlfn.IFS($D3757=$O$5,C3757*$P$5,$D3757=$O$6,$C3757*$P$6,$D3757="AZN",$C3757)</f>
        <v>11050</v>
      </c>
      <c r="F3757" s="183" cm="1">
        <f t="array" ref="F3757">_xlfn.IFS($D3757=$O$5,$C3757*$P$5*0.01,$D3757=$O$6,$C3757*$P$6*0.01,$D3757="AZN",$C3757*0.08)</f>
        <v>110.5</v>
      </c>
    </row>
    <row r="3758" spans="1:6" x14ac:dyDescent="0.3">
      <c r="A3758" s="177" t="s">
        <v>183</v>
      </c>
      <c r="B3758" s="178">
        <v>43763</v>
      </c>
      <c r="C3758" s="179">
        <v>7700</v>
      </c>
      <c r="D3758" s="88" t="s">
        <v>2863</v>
      </c>
      <c r="E3758" s="184" cm="1">
        <f t="array" ref="E3758">_xlfn.IFS($D3758=$O$5,C3758*$P$5,$D3758=$O$6,$C3758*$P$6,$D3758="AZN",$C3758)</f>
        <v>13090</v>
      </c>
      <c r="F3758" s="183" cm="1">
        <f t="array" ref="F3758">_xlfn.IFS($D3758=$O$5,$C3758*$P$5*0.01,$D3758=$O$6,$C3758*$P$6*0.01,$D3758="AZN",$C3758*0.08)</f>
        <v>130.9</v>
      </c>
    </row>
    <row r="3759" spans="1:6" x14ac:dyDescent="0.3">
      <c r="A3759" s="177" t="s">
        <v>1290</v>
      </c>
      <c r="B3759" s="178">
        <v>44424</v>
      </c>
      <c r="C3759" s="179">
        <v>8000</v>
      </c>
      <c r="D3759" s="88" t="s">
        <v>2863</v>
      </c>
      <c r="E3759" s="184" cm="1">
        <f t="array" ref="E3759">_xlfn.IFS($D3759=$O$5,C3759*$P$5,$D3759=$O$6,$C3759*$P$6,$D3759="AZN",$C3759)</f>
        <v>13600</v>
      </c>
      <c r="F3759" s="183" cm="1">
        <f t="array" ref="F3759">_xlfn.IFS($D3759=$O$5,$C3759*$P$5*0.01,$D3759=$O$6,$C3759*$P$6*0.01,$D3759="AZN",$C3759*0.08)</f>
        <v>136</v>
      </c>
    </row>
    <row r="3760" spans="1:6" x14ac:dyDescent="0.3">
      <c r="A3760" s="177" t="s">
        <v>1295</v>
      </c>
      <c r="B3760" s="178">
        <v>43888</v>
      </c>
      <c r="C3760" s="179">
        <v>4000</v>
      </c>
      <c r="D3760" s="88" t="s">
        <v>2864</v>
      </c>
      <c r="E3760" s="184" cm="1">
        <f t="array" ref="E3760">_xlfn.IFS($D3760=$O$5,C3760*$P$5,$D3760=$O$6,$C3760*$P$6,$D3760="AZN",$C3760)</f>
        <v>7266</v>
      </c>
      <c r="F3760" s="183" cm="1">
        <f t="array" ref="F3760">_xlfn.IFS($D3760=$O$5,$C3760*$P$5*0.01,$D3760=$O$6,$C3760*$P$6*0.01,$D3760="AZN",$C3760*0.08)</f>
        <v>72.66</v>
      </c>
    </row>
    <row r="3761" spans="1:6" x14ac:dyDescent="0.3">
      <c r="A3761" s="177" t="s">
        <v>943</v>
      </c>
      <c r="B3761" s="178">
        <v>43956</v>
      </c>
      <c r="C3761" s="179">
        <v>3000</v>
      </c>
      <c r="D3761" s="88" t="s">
        <v>2864</v>
      </c>
      <c r="E3761" s="184" cm="1">
        <f t="array" ref="E3761">_xlfn.IFS($D3761=$O$5,C3761*$P$5,$D3761=$O$6,$C3761*$P$6,$D3761="AZN",$C3761)</f>
        <v>5449.5</v>
      </c>
      <c r="F3761" s="183" cm="1">
        <f t="array" ref="F3761">_xlfn.IFS($D3761=$O$5,$C3761*$P$5*0.01,$D3761=$O$6,$C3761*$P$6*0.01,$D3761="AZN",$C3761*0.08)</f>
        <v>54.495000000000005</v>
      </c>
    </row>
    <row r="3762" spans="1:6" x14ac:dyDescent="0.3">
      <c r="A3762" s="177" t="s">
        <v>749</v>
      </c>
      <c r="B3762" s="178">
        <v>43720</v>
      </c>
      <c r="C3762" s="179">
        <v>13000</v>
      </c>
      <c r="D3762" s="88" t="s">
        <v>2864</v>
      </c>
      <c r="E3762" s="184" cm="1">
        <f t="array" ref="E3762">_xlfn.IFS($D3762=$O$5,C3762*$P$5,$D3762=$O$6,$C3762*$P$6,$D3762="AZN",$C3762)</f>
        <v>23614.5</v>
      </c>
      <c r="F3762" s="183" cm="1">
        <f t="array" ref="F3762">_xlfn.IFS($D3762=$O$5,$C3762*$P$5*0.01,$D3762=$O$6,$C3762*$P$6*0.01,$D3762="AZN",$C3762*0.08)</f>
        <v>236.14500000000001</v>
      </c>
    </row>
    <row r="3763" spans="1:6" x14ac:dyDescent="0.3">
      <c r="A3763" s="177" t="s">
        <v>1386</v>
      </c>
      <c r="B3763" s="178">
        <v>44494</v>
      </c>
      <c r="C3763" s="179">
        <v>3900</v>
      </c>
      <c r="D3763" s="88" t="s">
        <v>2862</v>
      </c>
      <c r="E3763" s="184" cm="1">
        <f t="array" ref="E3763">_xlfn.IFS($D3763=$O$5,C3763*$P$5,$D3763=$O$6,$C3763*$P$6,$D3763="AZN",$C3763)</f>
        <v>3900</v>
      </c>
      <c r="F3763" s="183" cm="1">
        <f t="array" ref="F3763">_xlfn.IFS($D3763=$O$5,$C3763*$P$5*0.01,$D3763=$O$6,$C3763*$P$6*0.01,$D3763="AZN",$C3763*0.08)</f>
        <v>312</v>
      </c>
    </row>
    <row r="3764" spans="1:6" x14ac:dyDescent="0.3">
      <c r="A3764" s="177" t="s">
        <v>1670</v>
      </c>
      <c r="B3764" s="178">
        <v>43906</v>
      </c>
      <c r="C3764" s="179">
        <v>10900</v>
      </c>
      <c r="D3764" s="88" t="s">
        <v>2864</v>
      </c>
      <c r="E3764" s="184" cm="1">
        <f t="array" ref="E3764">_xlfn.IFS($D3764=$O$5,C3764*$P$5,$D3764=$O$6,$C3764*$P$6,$D3764="AZN",$C3764)</f>
        <v>19799.849999999999</v>
      </c>
      <c r="F3764" s="183" cm="1">
        <f t="array" ref="F3764">_xlfn.IFS($D3764=$O$5,$C3764*$P$5*0.01,$D3764=$O$6,$C3764*$P$6*0.01,$D3764="AZN",$C3764*0.08)</f>
        <v>197.99849999999998</v>
      </c>
    </row>
    <row r="3765" spans="1:6" x14ac:dyDescent="0.3">
      <c r="A3765" s="177" t="s">
        <v>773</v>
      </c>
      <c r="B3765" s="178">
        <v>44039</v>
      </c>
      <c r="C3765" s="179">
        <v>6800</v>
      </c>
      <c r="D3765" s="88" t="s">
        <v>2863</v>
      </c>
      <c r="E3765" s="184" cm="1">
        <f t="array" ref="E3765">_xlfn.IFS($D3765=$O$5,C3765*$P$5,$D3765=$O$6,$C3765*$P$6,$D3765="AZN",$C3765)</f>
        <v>11560</v>
      </c>
      <c r="F3765" s="183" cm="1">
        <f t="array" ref="F3765">_xlfn.IFS($D3765=$O$5,$C3765*$P$5*0.01,$D3765=$O$6,$C3765*$P$6*0.01,$D3765="AZN",$C3765*0.08)</f>
        <v>115.60000000000001</v>
      </c>
    </row>
    <row r="3766" spans="1:6" x14ac:dyDescent="0.3">
      <c r="A3766" s="177" t="s">
        <v>1003</v>
      </c>
      <c r="B3766" s="178">
        <v>43742</v>
      </c>
      <c r="C3766" s="179">
        <v>9800</v>
      </c>
      <c r="D3766" s="88" t="s">
        <v>2863</v>
      </c>
      <c r="E3766" s="184" cm="1">
        <f t="array" ref="E3766">_xlfn.IFS($D3766=$O$5,C3766*$P$5,$D3766=$O$6,$C3766*$P$6,$D3766="AZN",$C3766)</f>
        <v>16660</v>
      </c>
      <c r="F3766" s="183" cm="1">
        <f t="array" ref="F3766">_xlfn.IFS($D3766=$O$5,$C3766*$P$5*0.01,$D3766=$O$6,$C3766*$P$6*0.01,$D3766="AZN",$C3766*0.08)</f>
        <v>166.6</v>
      </c>
    </row>
    <row r="3767" spans="1:6" x14ac:dyDescent="0.3">
      <c r="A3767" s="177" t="s">
        <v>1057</v>
      </c>
      <c r="B3767" s="178">
        <v>44013</v>
      </c>
      <c r="C3767" s="179">
        <v>11200</v>
      </c>
      <c r="D3767" s="88" t="s">
        <v>2864</v>
      </c>
      <c r="E3767" s="184" cm="1">
        <f t="array" ref="E3767">_xlfn.IFS($D3767=$O$5,C3767*$P$5,$D3767=$O$6,$C3767*$P$6,$D3767="AZN",$C3767)</f>
        <v>20344.8</v>
      </c>
      <c r="F3767" s="183" cm="1">
        <f t="array" ref="F3767">_xlfn.IFS($D3767=$O$5,$C3767*$P$5*0.01,$D3767=$O$6,$C3767*$P$6*0.01,$D3767="AZN",$C3767*0.08)</f>
        <v>203.44800000000001</v>
      </c>
    </row>
    <row r="3768" spans="1:6" x14ac:dyDescent="0.3">
      <c r="A3768" s="177" t="s">
        <v>574</v>
      </c>
      <c r="B3768" s="178">
        <v>44074</v>
      </c>
      <c r="C3768" s="179">
        <v>2100</v>
      </c>
      <c r="D3768" s="88" t="s">
        <v>2864</v>
      </c>
      <c r="E3768" s="184" cm="1">
        <f t="array" ref="E3768">_xlfn.IFS($D3768=$O$5,C3768*$P$5,$D3768=$O$6,$C3768*$P$6,$D3768="AZN",$C3768)</f>
        <v>3814.65</v>
      </c>
      <c r="F3768" s="183" cm="1">
        <f t="array" ref="F3768">_xlfn.IFS($D3768=$O$5,$C3768*$P$5*0.01,$D3768=$O$6,$C3768*$P$6*0.01,$D3768="AZN",$C3768*0.08)</f>
        <v>38.146500000000003</v>
      </c>
    </row>
    <row r="3769" spans="1:6" x14ac:dyDescent="0.3">
      <c r="A3769" s="177" t="s">
        <v>184</v>
      </c>
      <c r="B3769" s="178">
        <v>44193</v>
      </c>
      <c r="C3769" s="179">
        <v>4000</v>
      </c>
      <c r="D3769" s="88" t="s">
        <v>2864</v>
      </c>
      <c r="E3769" s="184" cm="1">
        <f t="array" ref="E3769">_xlfn.IFS($D3769=$O$5,C3769*$P$5,$D3769=$O$6,$C3769*$P$6,$D3769="AZN",$C3769)</f>
        <v>7266</v>
      </c>
      <c r="F3769" s="183" cm="1">
        <f t="array" ref="F3769">_xlfn.IFS($D3769=$O$5,$C3769*$P$5*0.01,$D3769=$O$6,$C3769*$P$6*0.01,$D3769="AZN",$C3769*0.08)</f>
        <v>72.66</v>
      </c>
    </row>
    <row r="3770" spans="1:6" x14ac:dyDescent="0.3">
      <c r="A3770" s="177" t="s">
        <v>664</v>
      </c>
      <c r="B3770" s="178">
        <v>44347</v>
      </c>
      <c r="C3770" s="179">
        <v>7600</v>
      </c>
      <c r="D3770" s="88" t="s">
        <v>2863</v>
      </c>
      <c r="E3770" s="184" cm="1">
        <f t="array" ref="E3770">_xlfn.IFS($D3770=$O$5,C3770*$P$5,$D3770=$O$6,$C3770*$P$6,$D3770="AZN",$C3770)</f>
        <v>12920</v>
      </c>
      <c r="F3770" s="183" cm="1">
        <f t="array" ref="F3770">_xlfn.IFS($D3770=$O$5,$C3770*$P$5*0.01,$D3770=$O$6,$C3770*$P$6*0.01,$D3770="AZN",$C3770*0.08)</f>
        <v>129.19999999999999</v>
      </c>
    </row>
    <row r="3771" spans="1:6" x14ac:dyDescent="0.3">
      <c r="A3771" s="177" t="s">
        <v>1828</v>
      </c>
      <c r="B3771" s="178">
        <v>44443</v>
      </c>
      <c r="C3771" s="179">
        <v>8200</v>
      </c>
      <c r="D3771" s="88" t="s">
        <v>2862</v>
      </c>
      <c r="E3771" s="184" cm="1">
        <f t="array" ref="E3771">_xlfn.IFS($D3771=$O$5,C3771*$P$5,$D3771=$O$6,$C3771*$P$6,$D3771="AZN",$C3771)</f>
        <v>8200</v>
      </c>
      <c r="F3771" s="183" cm="1">
        <f t="array" ref="F3771">_xlfn.IFS($D3771=$O$5,$C3771*$P$5*0.01,$D3771=$O$6,$C3771*$P$6*0.01,$D3771="AZN",$C3771*0.08)</f>
        <v>656</v>
      </c>
    </row>
    <row r="3772" spans="1:6" x14ac:dyDescent="0.3">
      <c r="A3772" s="177" t="s">
        <v>1829</v>
      </c>
      <c r="B3772" s="178">
        <v>44224</v>
      </c>
      <c r="C3772" s="179">
        <v>2800</v>
      </c>
      <c r="D3772" s="88" t="s">
        <v>2864</v>
      </c>
      <c r="E3772" s="184" cm="1">
        <f t="array" ref="E3772">_xlfn.IFS($D3772=$O$5,C3772*$P$5,$D3772=$O$6,$C3772*$P$6,$D3772="AZN",$C3772)</f>
        <v>5086.2</v>
      </c>
      <c r="F3772" s="183" cm="1">
        <f t="array" ref="F3772">_xlfn.IFS($D3772=$O$5,$C3772*$P$5*0.01,$D3772=$O$6,$C3772*$P$6*0.01,$D3772="AZN",$C3772*0.08)</f>
        <v>50.862000000000002</v>
      </c>
    </row>
    <row r="3773" spans="1:6" x14ac:dyDescent="0.3">
      <c r="A3773" s="177" t="s">
        <v>1501</v>
      </c>
      <c r="B3773" s="178">
        <v>43669</v>
      </c>
      <c r="C3773" s="179">
        <v>10900</v>
      </c>
      <c r="D3773" s="88" t="s">
        <v>2863</v>
      </c>
      <c r="E3773" s="184" cm="1">
        <f t="array" ref="E3773">_xlfn.IFS($D3773=$O$5,C3773*$P$5,$D3773=$O$6,$C3773*$P$6,$D3773="AZN",$C3773)</f>
        <v>18530</v>
      </c>
      <c r="F3773" s="183" cm="1">
        <f t="array" ref="F3773">_xlfn.IFS($D3773=$O$5,$C3773*$P$5*0.01,$D3773=$O$6,$C3773*$P$6*0.01,$D3773="AZN",$C3773*0.08)</f>
        <v>185.3</v>
      </c>
    </row>
    <row r="3774" spans="1:6" x14ac:dyDescent="0.3">
      <c r="A3774" s="177" t="s">
        <v>1830</v>
      </c>
      <c r="B3774" s="178">
        <v>44513</v>
      </c>
      <c r="C3774" s="179">
        <v>12900</v>
      </c>
      <c r="D3774" s="88" t="s">
        <v>2862</v>
      </c>
      <c r="E3774" s="184" cm="1">
        <f t="array" ref="E3774">_xlfn.IFS($D3774=$O$5,C3774*$P$5,$D3774=$O$6,$C3774*$P$6,$D3774="AZN",$C3774)</f>
        <v>12900</v>
      </c>
      <c r="F3774" s="183" cm="1">
        <f t="array" ref="F3774">_xlfn.IFS($D3774=$O$5,$C3774*$P$5*0.01,$D3774=$O$6,$C3774*$P$6*0.01,$D3774="AZN",$C3774*0.08)</f>
        <v>1032</v>
      </c>
    </row>
    <row r="3775" spans="1:6" x14ac:dyDescent="0.3">
      <c r="A3775" s="177" t="s">
        <v>476</v>
      </c>
      <c r="B3775" s="178">
        <v>43697</v>
      </c>
      <c r="C3775" s="179">
        <v>10300</v>
      </c>
      <c r="D3775" s="88" t="s">
        <v>2864</v>
      </c>
      <c r="E3775" s="184" cm="1">
        <f t="array" ref="E3775">_xlfn.IFS($D3775=$O$5,C3775*$P$5,$D3775=$O$6,$C3775*$P$6,$D3775="AZN",$C3775)</f>
        <v>18709.95</v>
      </c>
      <c r="F3775" s="183" cm="1">
        <f t="array" ref="F3775">_xlfn.IFS($D3775=$O$5,$C3775*$P$5*0.01,$D3775=$O$6,$C3775*$P$6*0.01,$D3775="AZN",$C3775*0.08)</f>
        <v>187.09950000000001</v>
      </c>
    </row>
    <row r="3776" spans="1:6" x14ac:dyDescent="0.3">
      <c r="A3776" s="177" t="s">
        <v>1789</v>
      </c>
      <c r="B3776" s="178">
        <v>44201</v>
      </c>
      <c r="C3776" s="179">
        <v>11000</v>
      </c>
      <c r="D3776" s="88" t="s">
        <v>2862</v>
      </c>
      <c r="E3776" s="184" cm="1">
        <f t="array" ref="E3776">_xlfn.IFS($D3776=$O$5,C3776*$P$5,$D3776=$O$6,$C3776*$P$6,$D3776="AZN",$C3776)</f>
        <v>11000</v>
      </c>
      <c r="F3776" s="183" cm="1">
        <f t="array" ref="F3776">_xlfn.IFS($D3776=$O$5,$C3776*$P$5*0.01,$D3776=$O$6,$C3776*$P$6*0.01,$D3776="AZN",$C3776*0.08)</f>
        <v>880</v>
      </c>
    </row>
    <row r="3777" spans="1:6" x14ac:dyDescent="0.3">
      <c r="A3777" s="177" t="s">
        <v>877</v>
      </c>
      <c r="B3777" s="178">
        <v>44385</v>
      </c>
      <c r="C3777" s="179">
        <v>7400</v>
      </c>
      <c r="D3777" s="88" t="s">
        <v>2863</v>
      </c>
      <c r="E3777" s="184" cm="1">
        <f t="array" ref="E3777">_xlfn.IFS($D3777=$O$5,C3777*$P$5,$D3777=$O$6,$C3777*$P$6,$D3777="AZN",$C3777)</f>
        <v>12580</v>
      </c>
      <c r="F3777" s="183" cm="1">
        <f t="array" ref="F3777">_xlfn.IFS($D3777=$O$5,$C3777*$P$5*0.01,$D3777=$O$6,$C3777*$P$6*0.01,$D3777="AZN",$C3777*0.08)</f>
        <v>125.8</v>
      </c>
    </row>
    <row r="3778" spans="1:6" x14ac:dyDescent="0.3">
      <c r="A3778" s="177" t="s">
        <v>1831</v>
      </c>
      <c r="B3778" s="178">
        <v>44921</v>
      </c>
      <c r="C3778" s="179">
        <v>1600</v>
      </c>
      <c r="D3778" s="88" t="s">
        <v>2863</v>
      </c>
      <c r="E3778" s="184" cm="1">
        <f t="array" ref="E3778">_xlfn.IFS($D3778=$O$5,C3778*$P$5,$D3778=$O$6,$C3778*$P$6,$D3778="AZN",$C3778)</f>
        <v>2720</v>
      </c>
      <c r="F3778" s="183" cm="1">
        <f t="array" ref="F3778">_xlfn.IFS($D3778=$O$5,$C3778*$P$5*0.01,$D3778=$O$6,$C3778*$P$6*0.01,$D3778="AZN",$C3778*0.08)</f>
        <v>27.2</v>
      </c>
    </row>
    <row r="3779" spans="1:6" x14ac:dyDescent="0.3">
      <c r="A3779" s="177" t="s">
        <v>197</v>
      </c>
      <c r="B3779" s="178">
        <v>44013</v>
      </c>
      <c r="C3779" s="179">
        <v>12000</v>
      </c>
      <c r="D3779" s="88" t="s">
        <v>2864</v>
      </c>
      <c r="E3779" s="184" cm="1">
        <f t="array" ref="E3779">_xlfn.IFS($D3779=$O$5,C3779*$P$5,$D3779=$O$6,$C3779*$P$6,$D3779="AZN",$C3779)</f>
        <v>21798</v>
      </c>
      <c r="F3779" s="183" cm="1">
        <f t="array" ref="F3779">_xlfn.IFS($D3779=$O$5,$C3779*$P$5*0.01,$D3779=$O$6,$C3779*$P$6*0.01,$D3779="AZN",$C3779*0.08)</f>
        <v>217.98000000000002</v>
      </c>
    </row>
    <row r="3780" spans="1:6" x14ac:dyDescent="0.3">
      <c r="A3780" s="177" t="s">
        <v>865</v>
      </c>
      <c r="B3780" s="178">
        <v>44454</v>
      </c>
      <c r="C3780" s="179">
        <v>7500</v>
      </c>
      <c r="D3780" s="88" t="s">
        <v>2863</v>
      </c>
      <c r="E3780" s="184" cm="1">
        <f t="array" ref="E3780">_xlfn.IFS($D3780=$O$5,C3780*$P$5,$D3780=$O$6,$C3780*$P$6,$D3780="AZN",$C3780)</f>
        <v>12750</v>
      </c>
      <c r="F3780" s="183" cm="1">
        <f t="array" ref="F3780">_xlfn.IFS($D3780=$O$5,$C3780*$P$5*0.01,$D3780=$O$6,$C3780*$P$6*0.01,$D3780="AZN",$C3780*0.08)</f>
        <v>127.5</v>
      </c>
    </row>
    <row r="3781" spans="1:6" x14ac:dyDescent="0.3">
      <c r="A3781" s="177" t="s">
        <v>368</v>
      </c>
      <c r="B3781" s="178">
        <v>43862</v>
      </c>
      <c r="C3781" s="179">
        <v>7300</v>
      </c>
      <c r="D3781" s="88" t="s">
        <v>2863</v>
      </c>
      <c r="E3781" s="184" cm="1">
        <f t="array" ref="E3781">_xlfn.IFS($D3781=$O$5,C3781*$P$5,$D3781=$O$6,$C3781*$P$6,$D3781="AZN",$C3781)</f>
        <v>12410</v>
      </c>
      <c r="F3781" s="183" cm="1">
        <f t="array" ref="F3781">_xlfn.IFS($D3781=$O$5,$C3781*$P$5*0.01,$D3781=$O$6,$C3781*$P$6*0.01,$D3781="AZN",$C3781*0.08)</f>
        <v>124.10000000000001</v>
      </c>
    </row>
    <row r="3782" spans="1:6" x14ac:dyDescent="0.3">
      <c r="A3782" s="177" t="s">
        <v>338</v>
      </c>
      <c r="B3782" s="178">
        <v>44214</v>
      </c>
      <c r="C3782" s="179">
        <v>9500</v>
      </c>
      <c r="D3782" s="88" t="s">
        <v>2862</v>
      </c>
      <c r="E3782" s="184" cm="1">
        <f t="array" ref="E3782">_xlfn.IFS($D3782=$O$5,C3782*$P$5,$D3782=$O$6,$C3782*$P$6,$D3782="AZN",$C3782)</f>
        <v>9500</v>
      </c>
      <c r="F3782" s="183" cm="1">
        <f t="array" ref="F3782">_xlfn.IFS($D3782=$O$5,$C3782*$P$5*0.01,$D3782=$O$6,$C3782*$P$6*0.01,$D3782="AZN",$C3782*0.08)</f>
        <v>760</v>
      </c>
    </row>
    <row r="3783" spans="1:6" x14ac:dyDescent="0.3">
      <c r="A3783" s="177" t="s">
        <v>1433</v>
      </c>
      <c r="B3783" s="178">
        <v>44476</v>
      </c>
      <c r="C3783" s="179">
        <v>8200</v>
      </c>
      <c r="D3783" s="88" t="s">
        <v>2864</v>
      </c>
      <c r="E3783" s="184" cm="1">
        <f t="array" ref="E3783">_xlfn.IFS($D3783=$O$5,C3783*$P$5,$D3783=$O$6,$C3783*$P$6,$D3783="AZN",$C3783)</f>
        <v>14895.3</v>
      </c>
      <c r="F3783" s="183" cm="1">
        <f t="array" ref="F3783">_xlfn.IFS($D3783=$O$5,$C3783*$P$5*0.01,$D3783=$O$6,$C3783*$P$6*0.01,$D3783="AZN",$C3783*0.08)</f>
        <v>148.953</v>
      </c>
    </row>
    <row r="3784" spans="1:6" x14ac:dyDescent="0.3">
      <c r="A3784" s="177" t="s">
        <v>950</v>
      </c>
      <c r="B3784" s="178">
        <v>44463</v>
      </c>
      <c r="C3784" s="179">
        <v>3600</v>
      </c>
      <c r="D3784" s="88" t="s">
        <v>2864</v>
      </c>
      <c r="E3784" s="184" cm="1">
        <f t="array" ref="E3784">_xlfn.IFS($D3784=$O$5,C3784*$P$5,$D3784=$O$6,$C3784*$P$6,$D3784="AZN",$C3784)</f>
        <v>6539.4</v>
      </c>
      <c r="F3784" s="183" cm="1">
        <f t="array" ref="F3784">_xlfn.IFS($D3784=$O$5,$C3784*$P$5*0.01,$D3784=$O$6,$C3784*$P$6*0.01,$D3784="AZN",$C3784*0.08)</f>
        <v>65.393999999999991</v>
      </c>
    </row>
    <row r="3785" spans="1:6" x14ac:dyDescent="0.3">
      <c r="A3785" s="177" t="s">
        <v>1434</v>
      </c>
      <c r="B3785" s="178">
        <v>43676</v>
      </c>
      <c r="C3785" s="179">
        <v>7000</v>
      </c>
      <c r="D3785" s="88" t="s">
        <v>2863</v>
      </c>
      <c r="E3785" s="184" cm="1">
        <f t="array" ref="E3785">_xlfn.IFS($D3785=$O$5,C3785*$P$5,$D3785=$O$6,$C3785*$P$6,$D3785="AZN",$C3785)</f>
        <v>11900</v>
      </c>
      <c r="F3785" s="183" cm="1">
        <f t="array" ref="F3785">_xlfn.IFS($D3785=$O$5,$C3785*$P$5*0.01,$D3785=$O$6,$C3785*$P$6*0.01,$D3785="AZN",$C3785*0.08)</f>
        <v>119</v>
      </c>
    </row>
    <row r="3786" spans="1:6" x14ac:dyDescent="0.3">
      <c r="A3786" s="177" t="s">
        <v>432</v>
      </c>
      <c r="B3786" s="178">
        <v>44094</v>
      </c>
      <c r="C3786" s="179">
        <v>5000</v>
      </c>
      <c r="D3786" s="88" t="s">
        <v>2864</v>
      </c>
      <c r="E3786" s="184" cm="1">
        <f t="array" ref="E3786">_xlfn.IFS($D3786=$O$5,C3786*$P$5,$D3786=$O$6,$C3786*$P$6,$D3786="AZN",$C3786)</f>
        <v>9082.5</v>
      </c>
      <c r="F3786" s="183" cm="1">
        <f t="array" ref="F3786">_xlfn.IFS($D3786=$O$5,$C3786*$P$5*0.01,$D3786=$O$6,$C3786*$P$6*0.01,$D3786="AZN",$C3786*0.08)</f>
        <v>90.825000000000003</v>
      </c>
    </row>
    <row r="3787" spans="1:6" x14ac:dyDescent="0.3">
      <c r="A3787" s="177" t="s">
        <v>1832</v>
      </c>
      <c r="B3787" s="178">
        <v>44486</v>
      </c>
      <c r="C3787" s="179">
        <v>11100</v>
      </c>
      <c r="D3787" s="88" t="s">
        <v>2862</v>
      </c>
      <c r="E3787" s="184" cm="1">
        <f t="array" ref="E3787">_xlfn.IFS($D3787=$O$5,C3787*$P$5,$D3787=$O$6,$C3787*$P$6,$D3787="AZN",$C3787)</f>
        <v>11100</v>
      </c>
      <c r="F3787" s="183" cm="1">
        <f t="array" ref="F3787">_xlfn.IFS($D3787=$O$5,$C3787*$P$5*0.01,$D3787=$O$6,$C3787*$P$6*0.01,$D3787="AZN",$C3787*0.08)</f>
        <v>888</v>
      </c>
    </row>
    <row r="3788" spans="1:6" x14ac:dyDescent="0.3">
      <c r="A3788" s="177" t="s">
        <v>1431</v>
      </c>
      <c r="B3788" s="178">
        <v>43924</v>
      </c>
      <c r="C3788" s="179">
        <v>8000</v>
      </c>
      <c r="D3788" s="88" t="s">
        <v>2863</v>
      </c>
      <c r="E3788" s="184" cm="1">
        <f t="array" ref="E3788">_xlfn.IFS($D3788=$O$5,C3788*$P$5,$D3788=$O$6,$C3788*$P$6,$D3788="AZN",$C3788)</f>
        <v>13600</v>
      </c>
      <c r="F3788" s="183" cm="1">
        <f t="array" ref="F3788">_xlfn.IFS($D3788=$O$5,$C3788*$P$5*0.01,$D3788=$O$6,$C3788*$P$6*0.01,$D3788="AZN",$C3788*0.08)</f>
        <v>136</v>
      </c>
    </row>
    <row r="3789" spans="1:6" x14ac:dyDescent="0.3">
      <c r="A3789" s="177" t="s">
        <v>719</v>
      </c>
      <c r="B3789" s="178">
        <v>43988</v>
      </c>
      <c r="C3789" s="179">
        <v>9500</v>
      </c>
      <c r="D3789" s="88" t="s">
        <v>2862</v>
      </c>
      <c r="E3789" s="184" cm="1">
        <f t="array" ref="E3789">_xlfn.IFS($D3789=$O$5,C3789*$P$5,$D3789=$O$6,$C3789*$P$6,$D3789="AZN",$C3789)</f>
        <v>9500</v>
      </c>
      <c r="F3789" s="183" cm="1">
        <f t="array" ref="F3789">_xlfn.IFS($D3789=$O$5,$C3789*$P$5*0.01,$D3789=$O$6,$C3789*$P$6*0.01,$D3789="AZN",$C3789*0.08)</f>
        <v>760</v>
      </c>
    </row>
    <row r="3790" spans="1:6" x14ac:dyDescent="0.3">
      <c r="A3790" s="177" t="s">
        <v>778</v>
      </c>
      <c r="B3790" s="178">
        <v>44324</v>
      </c>
      <c r="C3790" s="179">
        <v>5400</v>
      </c>
      <c r="D3790" s="88" t="s">
        <v>2862</v>
      </c>
      <c r="E3790" s="184" cm="1">
        <f t="array" ref="E3790">_xlfn.IFS($D3790=$O$5,C3790*$P$5,$D3790=$O$6,$C3790*$P$6,$D3790="AZN",$C3790)</f>
        <v>5400</v>
      </c>
      <c r="F3790" s="183" cm="1">
        <f t="array" ref="F3790">_xlfn.IFS($D3790=$O$5,$C3790*$P$5*0.01,$D3790=$O$6,$C3790*$P$6*0.01,$D3790="AZN",$C3790*0.08)</f>
        <v>432</v>
      </c>
    </row>
    <row r="3791" spans="1:6" x14ac:dyDescent="0.3">
      <c r="A3791" s="177" t="s">
        <v>513</v>
      </c>
      <c r="B3791" s="178">
        <v>44133</v>
      </c>
      <c r="C3791" s="179">
        <v>1900</v>
      </c>
      <c r="D3791" s="88" t="s">
        <v>2862</v>
      </c>
      <c r="E3791" s="184" cm="1">
        <f t="array" ref="E3791">_xlfn.IFS($D3791=$O$5,C3791*$P$5,$D3791=$O$6,$C3791*$P$6,$D3791="AZN",$C3791)</f>
        <v>1900</v>
      </c>
      <c r="F3791" s="183" cm="1">
        <f t="array" ref="F3791">_xlfn.IFS($D3791=$O$5,$C3791*$P$5*0.01,$D3791=$O$6,$C3791*$P$6*0.01,$D3791="AZN",$C3791*0.08)</f>
        <v>152</v>
      </c>
    </row>
    <row r="3792" spans="1:6" x14ac:dyDescent="0.3">
      <c r="A3792" s="177" t="s">
        <v>310</v>
      </c>
      <c r="B3792" s="178">
        <v>44861</v>
      </c>
      <c r="C3792" s="179">
        <v>6700</v>
      </c>
      <c r="D3792" s="88" t="s">
        <v>2864</v>
      </c>
      <c r="E3792" s="184" cm="1">
        <f t="array" ref="E3792">_xlfn.IFS($D3792=$O$5,C3792*$P$5,$D3792=$O$6,$C3792*$P$6,$D3792="AZN",$C3792)</f>
        <v>12170.55</v>
      </c>
      <c r="F3792" s="183" cm="1">
        <f t="array" ref="F3792">_xlfn.IFS($D3792=$O$5,$C3792*$P$5*0.01,$D3792=$O$6,$C3792*$P$6*0.01,$D3792="AZN",$C3792*0.08)</f>
        <v>121.7055</v>
      </c>
    </row>
    <row r="3793" spans="1:6" x14ac:dyDescent="0.3">
      <c r="A3793" s="177" t="s">
        <v>1757</v>
      </c>
      <c r="B3793" s="178">
        <v>44435</v>
      </c>
      <c r="C3793" s="179">
        <v>11900</v>
      </c>
      <c r="D3793" s="88" t="s">
        <v>2862</v>
      </c>
      <c r="E3793" s="184" cm="1">
        <f t="array" ref="E3793">_xlfn.IFS($D3793=$O$5,C3793*$P$5,$D3793=$O$6,$C3793*$P$6,$D3793="AZN",$C3793)</f>
        <v>11900</v>
      </c>
      <c r="F3793" s="183" cm="1">
        <f t="array" ref="F3793">_xlfn.IFS($D3793=$O$5,$C3793*$P$5*0.01,$D3793=$O$6,$C3793*$P$6*0.01,$D3793="AZN",$C3793*0.08)</f>
        <v>952</v>
      </c>
    </row>
    <row r="3794" spans="1:6" x14ac:dyDescent="0.3">
      <c r="A3794" s="177" t="s">
        <v>1454</v>
      </c>
      <c r="B3794" s="178">
        <v>44040</v>
      </c>
      <c r="C3794" s="179">
        <v>7100</v>
      </c>
      <c r="D3794" s="88" t="s">
        <v>2863</v>
      </c>
      <c r="E3794" s="184" cm="1">
        <f t="array" ref="E3794">_xlfn.IFS($D3794=$O$5,C3794*$P$5,$D3794=$O$6,$C3794*$P$6,$D3794="AZN",$C3794)</f>
        <v>12070</v>
      </c>
      <c r="F3794" s="183" cm="1">
        <f t="array" ref="F3794">_xlfn.IFS($D3794=$O$5,$C3794*$P$5*0.01,$D3794=$O$6,$C3794*$P$6*0.01,$D3794="AZN",$C3794*0.08)</f>
        <v>120.7</v>
      </c>
    </row>
    <row r="3795" spans="1:6" x14ac:dyDescent="0.3">
      <c r="A3795" s="177" t="s">
        <v>1199</v>
      </c>
      <c r="B3795" s="178">
        <v>44379</v>
      </c>
      <c r="C3795" s="179">
        <v>4700</v>
      </c>
      <c r="D3795" s="88" t="s">
        <v>2863</v>
      </c>
      <c r="E3795" s="184" cm="1">
        <f t="array" ref="E3795">_xlfn.IFS($D3795=$O$5,C3795*$P$5,$D3795=$O$6,$C3795*$P$6,$D3795="AZN",$C3795)</f>
        <v>7990</v>
      </c>
      <c r="F3795" s="183" cm="1">
        <f t="array" ref="F3795">_xlfn.IFS($D3795=$O$5,$C3795*$P$5*0.01,$D3795=$O$6,$C3795*$P$6*0.01,$D3795="AZN",$C3795*0.08)</f>
        <v>79.900000000000006</v>
      </c>
    </row>
    <row r="3796" spans="1:6" x14ac:dyDescent="0.3">
      <c r="A3796" s="177" t="s">
        <v>1070</v>
      </c>
      <c r="B3796" s="178">
        <v>44807</v>
      </c>
      <c r="C3796" s="179">
        <v>9200</v>
      </c>
      <c r="D3796" s="88" t="s">
        <v>2863</v>
      </c>
      <c r="E3796" s="184" cm="1">
        <f t="array" ref="E3796">_xlfn.IFS($D3796=$O$5,C3796*$P$5,$D3796=$O$6,$C3796*$P$6,$D3796="AZN",$C3796)</f>
        <v>15640</v>
      </c>
      <c r="F3796" s="183" cm="1">
        <f t="array" ref="F3796">_xlfn.IFS($D3796=$O$5,$C3796*$P$5*0.01,$D3796=$O$6,$C3796*$P$6*0.01,$D3796="AZN",$C3796*0.08)</f>
        <v>156.4</v>
      </c>
    </row>
    <row r="3797" spans="1:6" x14ac:dyDescent="0.3">
      <c r="A3797" s="177" t="s">
        <v>1365</v>
      </c>
      <c r="B3797" s="178">
        <v>44636</v>
      </c>
      <c r="C3797" s="179">
        <v>1900</v>
      </c>
      <c r="D3797" s="88" t="s">
        <v>2864</v>
      </c>
      <c r="E3797" s="184" cm="1">
        <f t="array" ref="E3797">_xlfn.IFS($D3797=$O$5,C3797*$P$5,$D3797=$O$6,$C3797*$P$6,$D3797="AZN",$C3797)</f>
        <v>3451.35</v>
      </c>
      <c r="F3797" s="183" cm="1">
        <f t="array" ref="F3797">_xlfn.IFS($D3797=$O$5,$C3797*$P$5*0.01,$D3797=$O$6,$C3797*$P$6*0.01,$D3797="AZN",$C3797*0.08)</f>
        <v>34.513500000000001</v>
      </c>
    </row>
    <row r="3798" spans="1:6" x14ac:dyDescent="0.3">
      <c r="A3798" s="177" t="s">
        <v>1595</v>
      </c>
      <c r="B3798" s="178">
        <v>43747</v>
      </c>
      <c r="C3798" s="179">
        <v>9900</v>
      </c>
      <c r="D3798" s="88" t="s">
        <v>2862</v>
      </c>
      <c r="E3798" s="184" cm="1">
        <f t="array" ref="E3798">_xlfn.IFS($D3798=$O$5,C3798*$P$5,$D3798=$O$6,$C3798*$P$6,$D3798="AZN",$C3798)</f>
        <v>9900</v>
      </c>
      <c r="F3798" s="183" cm="1">
        <f t="array" ref="F3798">_xlfn.IFS($D3798=$O$5,$C3798*$P$5*0.01,$D3798=$O$6,$C3798*$P$6*0.01,$D3798="AZN",$C3798*0.08)</f>
        <v>792</v>
      </c>
    </row>
    <row r="3799" spans="1:6" x14ac:dyDescent="0.3">
      <c r="A3799" s="177" t="s">
        <v>752</v>
      </c>
      <c r="B3799" s="178">
        <v>44092</v>
      </c>
      <c r="C3799" s="179">
        <v>10300</v>
      </c>
      <c r="D3799" s="88" t="s">
        <v>2862</v>
      </c>
      <c r="E3799" s="184" cm="1">
        <f t="array" ref="E3799">_xlfn.IFS($D3799=$O$5,C3799*$P$5,$D3799=$O$6,$C3799*$P$6,$D3799="AZN",$C3799)</f>
        <v>10300</v>
      </c>
      <c r="F3799" s="183" cm="1">
        <f t="array" ref="F3799">_xlfn.IFS($D3799=$O$5,$C3799*$P$5*0.01,$D3799=$O$6,$C3799*$P$6*0.01,$D3799="AZN",$C3799*0.08)</f>
        <v>824</v>
      </c>
    </row>
    <row r="3800" spans="1:6" x14ac:dyDescent="0.3">
      <c r="A3800" s="177" t="s">
        <v>1575</v>
      </c>
      <c r="B3800" s="178">
        <v>44264</v>
      </c>
      <c r="C3800" s="179">
        <v>7700</v>
      </c>
      <c r="D3800" s="88" t="s">
        <v>2862</v>
      </c>
      <c r="E3800" s="184" cm="1">
        <f t="array" ref="E3800">_xlfn.IFS($D3800=$O$5,C3800*$P$5,$D3800=$O$6,$C3800*$P$6,$D3800="AZN",$C3800)</f>
        <v>7700</v>
      </c>
      <c r="F3800" s="183" cm="1">
        <f t="array" ref="F3800">_xlfn.IFS($D3800=$O$5,$C3800*$P$5*0.01,$D3800=$O$6,$C3800*$P$6*0.01,$D3800="AZN",$C3800*0.08)</f>
        <v>616</v>
      </c>
    </row>
    <row r="3801" spans="1:6" x14ac:dyDescent="0.3">
      <c r="A3801" s="177" t="s">
        <v>1833</v>
      </c>
      <c r="B3801" s="178">
        <v>44473</v>
      </c>
      <c r="C3801" s="179">
        <v>2500</v>
      </c>
      <c r="D3801" s="88" t="s">
        <v>2864</v>
      </c>
      <c r="E3801" s="184" cm="1">
        <f t="array" ref="E3801">_xlfn.IFS($D3801=$O$5,C3801*$P$5,$D3801=$O$6,$C3801*$P$6,$D3801="AZN",$C3801)</f>
        <v>4541.25</v>
      </c>
      <c r="F3801" s="183" cm="1">
        <f t="array" ref="F3801">_xlfn.IFS($D3801=$O$5,$C3801*$P$5*0.01,$D3801=$O$6,$C3801*$P$6*0.01,$D3801="AZN",$C3801*0.08)</f>
        <v>45.412500000000001</v>
      </c>
    </row>
    <row r="3802" spans="1:6" x14ac:dyDescent="0.3">
      <c r="A3802" s="177" t="s">
        <v>1834</v>
      </c>
      <c r="B3802" s="178">
        <v>44161</v>
      </c>
      <c r="C3802" s="179">
        <v>8900</v>
      </c>
      <c r="D3802" s="88" t="s">
        <v>2864</v>
      </c>
      <c r="E3802" s="184" cm="1">
        <f t="array" ref="E3802">_xlfn.IFS($D3802=$O$5,C3802*$P$5,$D3802=$O$6,$C3802*$P$6,$D3802="AZN",$C3802)</f>
        <v>16166.85</v>
      </c>
      <c r="F3802" s="183" cm="1">
        <f t="array" ref="F3802">_xlfn.IFS($D3802=$O$5,$C3802*$P$5*0.01,$D3802=$O$6,$C3802*$P$6*0.01,$D3802="AZN",$C3802*0.08)</f>
        <v>161.66849999999999</v>
      </c>
    </row>
    <row r="3803" spans="1:6" x14ac:dyDescent="0.3">
      <c r="A3803" s="177" t="s">
        <v>730</v>
      </c>
      <c r="B3803" s="178">
        <v>44354</v>
      </c>
      <c r="C3803" s="179">
        <v>3700</v>
      </c>
      <c r="D3803" s="88" t="s">
        <v>2862</v>
      </c>
      <c r="E3803" s="184" cm="1">
        <f t="array" ref="E3803">_xlfn.IFS($D3803=$O$5,C3803*$P$5,$D3803=$O$6,$C3803*$P$6,$D3803="AZN",$C3803)</f>
        <v>3700</v>
      </c>
      <c r="F3803" s="183" cm="1">
        <f t="array" ref="F3803">_xlfn.IFS($D3803=$O$5,$C3803*$P$5*0.01,$D3803=$O$6,$C3803*$P$6*0.01,$D3803="AZN",$C3803*0.08)</f>
        <v>296</v>
      </c>
    </row>
    <row r="3804" spans="1:6" x14ac:dyDescent="0.3">
      <c r="A3804" s="177" t="s">
        <v>1519</v>
      </c>
      <c r="B3804" s="178">
        <v>43803</v>
      </c>
      <c r="C3804" s="179">
        <v>10600</v>
      </c>
      <c r="D3804" s="88" t="s">
        <v>2864</v>
      </c>
      <c r="E3804" s="184" cm="1">
        <f t="array" ref="E3804">_xlfn.IFS($D3804=$O$5,C3804*$P$5,$D3804=$O$6,$C3804*$P$6,$D3804="AZN",$C3804)</f>
        <v>19254.900000000001</v>
      </c>
      <c r="F3804" s="183" cm="1">
        <f t="array" ref="F3804">_xlfn.IFS($D3804=$O$5,$C3804*$P$5*0.01,$D3804=$O$6,$C3804*$P$6*0.01,$D3804="AZN",$C3804*0.08)</f>
        <v>192.54900000000001</v>
      </c>
    </row>
    <row r="3805" spans="1:6" x14ac:dyDescent="0.3">
      <c r="A3805" s="177" t="s">
        <v>1735</v>
      </c>
      <c r="B3805" s="178">
        <v>43675</v>
      </c>
      <c r="C3805" s="179">
        <v>10700</v>
      </c>
      <c r="D3805" s="88" t="s">
        <v>2862</v>
      </c>
      <c r="E3805" s="184" cm="1">
        <f t="array" ref="E3805">_xlfn.IFS($D3805=$O$5,C3805*$P$5,$D3805=$O$6,$C3805*$P$6,$D3805="AZN",$C3805)</f>
        <v>10700</v>
      </c>
      <c r="F3805" s="183" cm="1">
        <f t="array" ref="F3805">_xlfn.IFS($D3805=$O$5,$C3805*$P$5*0.01,$D3805=$O$6,$C3805*$P$6*0.01,$D3805="AZN",$C3805*0.08)</f>
        <v>856</v>
      </c>
    </row>
    <row r="3806" spans="1:6" x14ac:dyDescent="0.3">
      <c r="A3806" s="177" t="s">
        <v>1835</v>
      </c>
      <c r="B3806" s="178">
        <v>44190</v>
      </c>
      <c r="C3806" s="179">
        <v>9800</v>
      </c>
      <c r="D3806" s="88" t="s">
        <v>2862</v>
      </c>
      <c r="E3806" s="184" cm="1">
        <f t="array" ref="E3806">_xlfn.IFS($D3806=$O$5,C3806*$P$5,$D3806=$O$6,$C3806*$P$6,$D3806="AZN",$C3806)</f>
        <v>9800</v>
      </c>
      <c r="F3806" s="183" cm="1">
        <f t="array" ref="F3806">_xlfn.IFS($D3806=$O$5,$C3806*$P$5*0.01,$D3806=$O$6,$C3806*$P$6*0.01,$D3806="AZN",$C3806*0.08)</f>
        <v>784</v>
      </c>
    </row>
    <row r="3807" spans="1:6" x14ac:dyDescent="0.3">
      <c r="A3807" s="177" t="s">
        <v>1836</v>
      </c>
      <c r="B3807" s="178">
        <v>44018</v>
      </c>
      <c r="C3807" s="179">
        <v>6200</v>
      </c>
      <c r="D3807" s="88" t="s">
        <v>2863</v>
      </c>
      <c r="E3807" s="184" cm="1">
        <f t="array" ref="E3807">_xlfn.IFS($D3807=$O$5,C3807*$P$5,$D3807=$O$6,$C3807*$P$6,$D3807="AZN",$C3807)</f>
        <v>10540</v>
      </c>
      <c r="F3807" s="183" cm="1">
        <f t="array" ref="F3807">_xlfn.IFS($D3807=$O$5,$C3807*$P$5*0.01,$D3807=$O$6,$C3807*$P$6*0.01,$D3807="AZN",$C3807*0.08)</f>
        <v>105.4</v>
      </c>
    </row>
    <row r="3808" spans="1:6" x14ac:dyDescent="0.3">
      <c r="A3808" s="177" t="s">
        <v>1314</v>
      </c>
      <c r="B3808" s="178">
        <v>44437</v>
      </c>
      <c r="C3808" s="179">
        <v>10500</v>
      </c>
      <c r="D3808" s="88" t="s">
        <v>2863</v>
      </c>
      <c r="E3808" s="184" cm="1">
        <f t="array" ref="E3808">_xlfn.IFS($D3808=$O$5,C3808*$P$5,$D3808=$O$6,$C3808*$P$6,$D3808="AZN",$C3808)</f>
        <v>17850</v>
      </c>
      <c r="F3808" s="183" cm="1">
        <f t="array" ref="F3808">_xlfn.IFS($D3808=$O$5,$C3808*$P$5*0.01,$D3808=$O$6,$C3808*$P$6*0.01,$D3808="AZN",$C3808*0.08)</f>
        <v>178.5</v>
      </c>
    </row>
    <row r="3809" spans="1:6" x14ac:dyDescent="0.3">
      <c r="A3809" s="177" t="s">
        <v>1484</v>
      </c>
      <c r="B3809" s="178">
        <v>44123</v>
      </c>
      <c r="C3809" s="179">
        <v>8800</v>
      </c>
      <c r="D3809" s="88" t="s">
        <v>2863</v>
      </c>
      <c r="E3809" s="184" cm="1">
        <f t="array" ref="E3809">_xlfn.IFS($D3809=$O$5,C3809*$P$5,$D3809=$O$6,$C3809*$P$6,$D3809="AZN",$C3809)</f>
        <v>14960</v>
      </c>
      <c r="F3809" s="183" cm="1">
        <f t="array" ref="F3809">_xlfn.IFS($D3809=$O$5,$C3809*$P$5*0.01,$D3809=$O$6,$C3809*$P$6*0.01,$D3809="AZN",$C3809*0.08)</f>
        <v>149.6</v>
      </c>
    </row>
    <row r="3810" spans="1:6" x14ac:dyDescent="0.3">
      <c r="A3810" s="177" t="s">
        <v>1175</v>
      </c>
      <c r="B3810" s="178">
        <v>44464</v>
      </c>
      <c r="C3810" s="179">
        <v>4600</v>
      </c>
      <c r="D3810" s="88" t="s">
        <v>2863</v>
      </c>
      <c r="E3810" s="184" cm="1">
        <f t="array" ref="E3810">_xlfn.IFS($D3810=$O$5,C3810*$P$5,$D3810=$O$6,$C3810*$P$6,$D3810="AZN",$C3810)</f>
        <v>7820</v>
      </c>
      <c r="F3810" s="183" cm="1">
        <f t="array" ref="F3810">_xlfn.IFS($D3810=$O$5,$C3810*$P$5*0.01,$D3810=$O$6,$C3810*$P$6*0.01,$D3810="AZN",$C3810*0.08)</f>
        <v>78.2</v>
      </c>
    </row>
    <row r="3811" spans="1:6" x14ac:dyDescent="0.3">
      <c r="A3811" s="177" t="s">
        <v>965</v>
      </c>
      <c r="B3811" s="178">
        <v>43653</v>
      </c>
      <c r="C3811" s="179">
        <v>1100</v>
      </c>
      <c r="D3811" s="88" t="s">
        <v>2862</v>
      </c>
      <c r="E3811" s="184" cm="1">
        <f t="array" ref="E3811">_xlfn.IFS($D3811=$O$5,C3811*$P$5,$D3811=$O$6,$C3811*$P$6,$D3811="AZN",$C3811)</f>
        <v>1100</v>
      </c>
      <c r="F3811" s="183" cm="1">
        <f t="array" ref="F3811">_xlfn.IFS($D3811=$O$5,$C3811*$P$5*0.01,$D3811=$O$6,$C3811*$P$6*0.01,$D3811="AZN",$C3811*0.08)</f>
        <v>88</v>
      </c>
    </row>
    <row r="3812" spans="1:6" x14ac:dyDescent="0.3">
      <c r="A3812" s="177" t="s">
        <v>1687</v>
      </c>
      <c r="B3812" s="178">
        <v>44634</v>
      </c>
      <c r="C3812" s="179">
        <v>9600</v>
      </c>
      <c r="D3812" s="88" t="s">
        <v>2862</v>
      </c>
      <c r="E3812" s="184" cm="1">
        <f t="array" ref="E3812">_xlfn.IFS($D3812=$O$5,C3812*$P$5,$D3812=$O$6,$C3812*$P$6,$D3812="AZN",$C3812)</f>
        <v>9600</v>
      </c>
      <c r="F3812" s="183" cm="1">
        <f t="array" ref="F3812">_xlfn.IFS($D3812=$O$5,$C3812*$P$5*0.01,$D3812=$O$6,$C3812*$P$6*0.01,$D3812="AZN",$C3812*0.08)</f>
        <v>768</v>
      </c>
    </row>
    <row r="3813" spans="1:6" x14ac:dyDescent="0.3">
      <c r="A3813" s="177" t="s">
        <v>1401</v>
      </c>
      <c r="B3813" s="178">
        <v>44297</v>
      </c>
      <c r="C3813" s="179">
        <v>2000</v>
      </c>
      <c r="D3813" s="88" t="s">
        <v>2862</v>
      </c>
      <c r="E3813" s="184" cm="1">
        <f t="array" ref="E3813">_xlfn.IFS($D3813=$O$5,C3813*$P$5,$D3813=$O$6,$C3813*$P$6,$D3813="AZN",$C3813)</f>
        <v>2000</v>
      </c>
      <c r="F3813" s="183" cm="1">
        <f t="array" ref="F3813">_xlfn.IFS($D3813=$O$5,$C3813*$P$5*0.01,$D3813=$O$6,$C3813*$P$6*0.01,$D3813="AZN",$C3813*0.08)</f>
        <v>160</v>
      </c>
    </row>
    <row r="3814" spans="1:6" x14ac:dyDescent="0.3">
      <c r="A3814" s="177" t="s">
        <v>1606</v>
      </c>
      <c r="B3814" s="178">
        <v>43785</v>
      </c>
      <c r="C3814" s="179">
        <v>12900</v>
      </c>
      <c r="D3814" s="88" t="s">
        <v>2864</v>
      </c>
      <c r="E3814" s="184" cm="1">
        <f t="array" ref="E3814">_xlfn.IFS($D3814=$O$5,C3814*$P$5,$D3814=$O$6,$C3814*$P$6,$D3814="AZN",$C3814)</f>
        <v>23432.85</v>
      </c>
      <c r="F3814" s="183" cm="1">
        <f t="array" ref="F3814">_xlfn.IFS($D3814=$O$5,$C3814*$P$5*0.01,$D3814=$O$6,$C3814*$P$6*0.01,$D3814="AZN",$C3814*0.08)</f>
        <v>234.32849999999999</v>
      </c>
    </row>
    <row r="3815" spans="1:6" x14ac:dyDescent="0.3">
      <c r="A3815" s="177" t="s">
        <v>1837</v>
      </c>
      <c r="B3815" s="178">
        <v>44287</v>
      </c>
      <c r="C3815" s="179">
        <v>5000</v>
      </c>
      <c r="D3815" s="88" t="s">
        <v>2864</v>
      </c>
      <c r="E3815" s="184" cm="1">
        <f t="array" ref="E3815">_xlfn.IFS($D3815=$O$5,C3815*$P$5,$D3815=$O$6,$C3815*$P$6,$D3815="AZN",$C3815)</f>
        <v>9082.5</v>
      </c>
      <c r="F3815" s="183" cm="1">
        <f t="array" ref="F3815">_xlfn.IFS($D3815=$O$5,$C3815*$P$5*0.01,$D3815=$O$6,$C3815*$P$6*0.01,$D3815="AZN",$C3815*0.08)</f>
        <v>90.825000000000003</v>
      </c>
    </row>
    <row r="3816" spans="1:6" x14ac:dyDescent="0.3">
      <c r="A3816" s="177" t="s">
        <v>531</v>
      </c>
      <c r="B3816" s="178">
        <v>44384</v>
      </c>
      <c r="C3816" s="179">
        <v>1400</v>
      </c>
      <c r="D3816" s="88" t="s">
        <v>2863</v>
      </c>
      <c r="E3816" s="184" cm="1">
        <f t="array" ref="E3816">_xlfn.IFS($D3816=$O$5,C3816*$P$5,$D3816=$O$6,$C3816*$P$6,$D3816="AZN",$C3816)</f>
        <v>2380</v>
      </c>
      <c r="F3816" s="183" cm="1">
        <f t="array" ref="F3816">_xlfn.IFS($D3816=$O$5,$C3816*$P$5*0.01,$D3816=$O$6,$C3816*$P$6*0.01,$D3816="AZN",$C3816*0.08)</f>
        <v>23.8</v>
      </c>
    </row>
    <row r="3817" spans="1:6" x14ac:dyDescent="0.3">
      <c r="A3817" s="177" t="s">
        <v>1171</v>
      </c>
      <c r="B3817" s="178">
        <v>44555</v>
      </c>
      <c r="C3817" s="179">
        <v>9400</v>
      </c>
      <c r="D3817" s="88" t="s">
        <v>2863</v>
      </c>
      <c r="E3817" s="184" cm="1">
        <f t="array" ref="E3817">_xlfn.IFS($D3817=$O$5,C3817*$P$5,$D3817=$O$6,$C3817*$P$6,$D3817="AZN",$C3817)</f>
        <v>15980</v>
      </c>
      <c r="F3817" s="183" cm="1">
        <f t="array" ref="F3817">_xlfn.IFS($D3817=$O$5,$C3817*$P$5*0.01,$D3817=$O$6,$C3817*$P$6*0.01,$D3817="AZN",$C3817*0.08)</f>
        <v>159.80000000000001</v>
      </c>
    </row>
    <row r="3818" spans="1:6" x14ac:dyDescent="0.3">
      <c r="A3818" s="177" t="s">
        <v>1487</v>
      </c>
      <c r="B3818" s="178">
        <v>44460</v>
      </c>
      <c r="C3818" s="179">
        <v>6300</v>
      </c>
      <c r="D3818" s="88" t="s">
        <v>2864</v>
      </c>
      <c r="E3818" s="184" cm="1">
        <f t="array" ref="E3818">_xlfn.IFS($D3818=$O$5,C3818*$P$5,$D3818=$O$6,$C3818*$P$6,$D3818="AZN",$C3818)</f>
        <v>11443.95</v>
      </c>
      <c r="F3818" s="183" cm="1">
        <f t="array" ref="F3818">_xlfn.IFS($D3818=$O$5,$C3818*$P$5*0.01,$D3818=$O$6,$C3818*$P$6*0.01,$D3818="AZN",$C3818*0.08)</f>
        <v>114.43950000000001</v>
      </c>
    </row>
    <row r="3819" spans="1:6" x14ac:dyDescent="0.3">
      <c r="A3819" s="177" t="s">
        <v>1725</v>
      </c>
      <c r="B3819" s="178">
        <v>44279</v>
      </c>
      <c r="C3819" s="179">
        <v>7100</v>
      </c>
      <c r="D3819" s="88" t="s">
        <v>2863</v>
      </c>
      <c r="E3819" s="184" cm="1">
        <f t="array" ref="E3819">_xlfn.IFS($D3819=$O$5,C3819*$P$5,$D3819=$O$6,$C3819*$P$6,$D3819="AZN",$C3819)</f>
        <v>12070</v>
      </c>
      <c r="F3819" s="183" cm="1">
        <f t="array" ref="F3819">_xlfn.IFS($D3819=$O$5,$C3819*$P$5*0.01,$D3819=$O$6,$C3819*$P$6*0.01,$D3819="AZN",$C3819*0.08)</f>
        <v>120.7</v>
      </c>
    </row>
    <row r="3820" spans="1:6" x14ac:dyDescent="0.3">
      <c r="A3820" s="177" t="s">
        <v>618</v>
      </c>
      <c r="B3820" s="178">
        <v>44349</v>
      </c>
      <c r="C3820" s="179">
        <v>2500</v>
      </c>
      <c r="D3820" s="88" t="s">
        <v>2864</v>
      </c>
      <c r="E3820" s="184" cm="1">
        <f t="array" ref="E3820">_xlfn.IFS($D3820=$O$5,C3820*$P$5,$D3820=$O$6,$C3820*$P$6,$D3820="AZN",$C3820)</f>
        <v>4541.25</v>
      </c>
      <c r="F3820" s="183" cm="1">
        <f t="array" ref="F3820">_xlfn.IFS($D3820=$O$5,$C3820*$P$5*0.01,$D3820=$O$6,$C3820*$P$6*0.01,$D3820="AZN",$C3820*0.08)</f>
        <v>45.412500000000001</v>
      </c>
    </row>
    <row r="3821" spans="1:6" x14ac:dyDescent="0.3">
      <c r="A3821" s="177" t="s">
        <v>1721</v>
      </c>
      <c r="B3821" s="178">
        <v>43879</v>
      </c>
      <c r="C3821" s="179">
        <v>4400</v>
      </c>
      <c r="D3821" s="88" t="s">
        <v>2863</v>
      </c>
      <c r="E3821" s="184" cm="1">
        <f t="array" ref="E3821">_xlfn.IFS($D3821=$O$5,C3821*$P$5,$D3821=$O$6,$C3821*$P$6,$D3821="AZN",$C3821)</f>
        <v>7480</v>
      </c>
      <c r="F3821" s="183" cm="1">
        <f t="array" ref="F3821">_xlfn.IFS($D3821=$O$5,$C3821*$P$5*0.01,$D3821=$O$6,$C3821*$P$6*0.01,$D3821="AZN",$C3821*0.08)</f>
        <v>74.8</v>
      </c>
    </row>
    <row r="3822" spans="1:6" x14ac:dyDescent="0.3">
      <c r="A3822" s="177" t="s">
        <v>1153</v>
      </c>
      <c r="B3822" s="178">
        <v>44079</v>
      </c>
      <c r="C3822" s="179">
        <v>6200</v>
      </c>
      <c r="D3822" s="88" t="s">
        <v>2864</v>
      </c>
      <c r="E3822" s="184" cm="1">
        <f t="array" ref="E3822">_xlfn.IFS($D3822=$O$5,C3822*$P$5,$D3822=$O$6,$C3822*$P$6,$D3822="AZN",$C3822)</f>
        <v>11262.3</v>
      </c>
      <c r="F3822" s="183" cm="1">
        <f t="array" ref="F3822">_xlfn.IFS($D3822=$O$5,$C3822*$P$5*0.01,$D3822=$O$6,$C3822*$P$6*0.01,$D3822="AZN",$C3822*0.08)</f>
        <v>112.62299999999999</v>
      </c>
    </row>
    <row r="3823" spans="1:6" x14ac:dyDescent="0.3">
      <c r="A3823" s="177" t="s">
        <v>590</v>
      </c>
      <c r="B3823" s="178">
        <v>44375</v>
      </c>
      <c r="C3823" s="179">
        <v>12300</v>
      </c>
      <c r="D3823" s="88" t="s">
        <v>2864</v>
      </c>
      <c r="E3823" s="184" cm="1">
        <f t="array" ref="E3823">_xlfn.IFS($D3823=$O$5,C3823*$P$5,$D3823=$O$6,$C3823*$P$6,$D3823="AZN",$C3823)</f>
        <v>22342.95</v>
      </c>
      <c r="F3823" s="183" cm="1">
        <f t="array" ref="F3823">_xlfn.IFS($D3823=$O$5,$C3823*$P$5*0.01,$D3823=$O$6,$C3823*$P$6*0.01,$D3823="AZN",$C3823*0.08)</f>
        <v>223.42950000000002</v>
      </c>
    </row>
    <row r="3824" spans="1:6" x14ac:dyDescent="0.3">
      <c r="A3824" s="177" t="s">
        <v>1002</v>
      </c>
      <c r="B3824" s="178">
        <v>44364</v>
      </c>
      <c r="C3824" s="179">
        <v>6800</v>
      </c>
      <c r="D3824" s="88" t="s">
        <v>2863</v>
      </c>
      <c r="E3824" s="184" cm="1">
        <f t="array" ref="E3824">_xlfn.IFS($D3824=$O$5,C3824*$P$5,$D3824=$O$6,$C3824*$P$6,$D3824="AZN",$C3824)</f>
        <v>11560</v>
      </c>
      <c r="F3824" s="183" cm="1">
        <f t="array" ref="F3824">_xlfn.IFS($D3824=$O$5,$C3824*$P$5*0.01,$D3824=$O$6,$C3824*$P$6*0.01,$D3824="AZN",$C3824*0.08)</f>
        <v>115.60000000000001</v>
      </c>
    </row>
    <row r="3825" spans="1:6" x14ac:dyDescent="0.3">
      <c r="A3825" s="177" t="s">
        <v>1709</v>
      </c>
      <c r="B3825" s="178">
        <v>44315</v>
      </c>
      <c r="C3825" s="179">
        <v>7800</v>
      </c>
      <c r="D3825" s="88" t="s">
        <v>2864</v>
      </c>
      <c r="E3825" s="184" cm="1">
        <f t="array" ref="E3825">_xlfn.IFS($D3825=$O$5,C3825*$P$5,$D3825=$O$6,$C3825*$P$6,$D3825="AZN",$C3825)</f>
        <v>14168.7</v>
      </c>
      <c r="F3825" s="183" cm="1">
        <f t="array" ref="F3825">_xlfn.IFS($D3825=$O$5,$C3825*$P$5*0.01,$D3825=$O$6,$C3825*$P$6*0.01,$D3825="AZN",$C3825*0.08)</f>
        <v>141.68700000000001</v>
      </c>
    </row>
    <row r="3826" spans="1:6" x14ac:dyDescent="0.3">
      <c r="A3826" s="177" t="s">
        <v>1568</v>
      </c>
      <c r="B3826" s="178">
        <v>44946</v>
      </c>
      <c r="C3826" s="179">
        <v>6900</v>
      </c>
      <c r="D3826" s="88" t="s">
        <v>2862</v>
      </c>
      <c r="E3826" s="184" cm="1">
        <f t="array" ref="E3826">_xlfn.IFS($D3826=$O$5,C3826*$P$5,$D3826=$O$6,$C3826*$P$6,$D3826="AZN",$C3826)</f>
        <v>6900</v>
      </c>
      <c r="F3826" s="183" cm="1">
        <f t="array" ref="F3826">_xlfn.IFS($D3826=$O$5,$C3826*$P$5*0.01,$D3826=$O$6,$C3826*$P$6*0.01,$D3826="AZN",$C3826*0.08)</f>
        <v>552</v>
      </c>
    </row>
    <row r="3827" spans="1:6" x14ac:dyDescent="0.3">
      <c r="A3827" s="177" t="s">
        <v>1760</v>
      </c>
      <c r="B3827" s="178">
        <v>44161</v>
      </c>
      <c r="C3827" s="179">
        <v>4300</v>
      </c>
      <c r="D3827" s="88" t="s">
        <v>2863</v>
      </c>
      <c r="E3827" s="184" cm="1">
        <f t="array" ref="E3827">_xlfn.IFS($D3827=$O$5,C3827*$P$5,$D3827=$O$6,$C3827*$P$6,$D3827="AZN",$C3827)</f>
        <v>7310</v>
      </c>
      <c r="F3827" s="183" cm="1">
        <f t="array" ref="F3827">_xlfn.IFS($D3827=$O$5,$C3827*$P$5*0.01,$D3827=$O$6,$C3827*$P$6*0.01,$D3827="AZN",$C3827*0.08)</f>
        <v>73.100000000000009</v>
      </c>
    </row>
    <row r="3828" spans="1:6" x14ac:dyDescent="0.3">
      <c r="A3828" s="177" t="s">
        <v>1838</v>
      </c>
      <c r="B3828" s="178">
        <v>43888</v>
      </c>
      <c r="C3828" s="179">
        <v>12900</v>
      </c>
      <c r="D3828" s="88" t="s">
        <v>2863</v>
      </c>
      <c r="E3828" s="184" cm="1">
        <f t="array" ref="E3828">_xlfn.IFS($D3828=$O$5,C3828*$P$5,$D3828=$O$6,$C3828*$P$6,$D3828="AZN",$C3828)</f>
        <v>21930</v>
      </c>
      <c r="F3828" s="183" cm="1">
        <f t="array" ref="F3828">_xlfn.IFS($D3828=$O$5,$C3828*$P$5*0.01,$D3828=$O$6,$C3828*$P$6*0.01,$D3828="AZN",$C3828*0.08)</f>
        <v>219.3</v>
      </c>
    </row>
    <row r="3829" spans="1:6" x14ac:dyDescent="0.3">
      <c r="A3829" s="177" t="s">
        <v>343</v>
      </c>
      <c r="B3829" s="178">
        <v>44460</v>
      </c>
      <c r="C3829" s="179">
        <v>3700</v>
      </c>
      <c r="D3829" s="88" t="s">
        <v>2864</v>
      </c>
      <c r="E3829" s="184" cm="1">
        <f t="array" ref="E3829">_xlfn.IFS($D3829=$O$5,C3829*$P$5,$D3829=$O$6,$C3829*$P$6,$D3829="AZN",$C3829)</f>
        <v>6721.05</v>
      </c>
      <c r="F3829" s="183" cm="1">
        <f t="array" ref="F3829">_xlfn.IFS($D3829=$O$5,$C3829*$P$5*0.01,$D3829=$O$6,$C3829*$P$6*0.01,$D3829="AZN",$C3829*0.08)</f>
        <v>67.210499999999996</v>
      </c>
    </row>
    <row r="3830" spans="1:6" x14ac:dyDescent="0.3">
      <c r="A3830" s="177" t="s">
        <v>956</v>
      </c>
      <c r="B3830" s="178">
        <v>44178</v>
      </c>
      <c r="C3830" s="179">
        <v>4800</v>
      </c>
      <c r="D3830" s="88" t="s">
        <v>2862</v>
      </c>
      <c r="E3830" s="184" cm="1">
        <f t="array" ref="E3830">_xlfn.IFS($D3830=$O$5,C3830*$P$5,$D3830=$O$6,$C3830*$P$6,$D3830="AZN",$C3830)</f>
        <v>4800</v>
      </c>
      <c r="F3830" s="183" cm="1">
        <f t="array" ref="F3830">_xlfn.IFS($D3830=$O$5,$C3830*$P$5*0.01,$D3830=$O$6,$C3830*$P$6*0.01,$D3830="AZN",$C3830*0.08)</f>
        <v>384</v>
      </c>
    </row>
    <row r="3831" spans="1:6" x14ac:dyDescent="0.3">
      <c r="A3831" s="177" t="s">
        <v>1703</v>
      </c>
      <c r="B3831" s="178">
        <v>44281</v>
      </c>
      <c r="C3831" s="179">
        <v>7700</v>
      </c>
      <c r="D3831" s="88" t="s">
        <v>2863</v>
      </c>
      <c r="E3831" s="184" cm="1">
        <f t="array" ref="E3831">_xlfn.IFS($D3831=$O$5,C3831*$P$5,$D3831=$O$6,$C3831*$P$6,$D3831="AZN",$C3831)</f>
        <v>13090</v>
      </c>
      <c r="F3831" s="183" cm="1">
        <f t="array" ref="F3831">_xlfn.IFS($D3831=$O$5,$C3831*$P$5*0.01,$D3831=$O$6,$C3831*$P$6*0.01,$D3831="AZN",$C3831*0.08)</f>
        <v>130.9</v>
      </c>
    </row>
    <row r="3832" spans="1:6" x14ac:dyDescent="0.3">
      <c r="A3832" s="177" t="s">
        <v>983</v>
      </c>
      <c r="B3832" s="178">
        <v>44392</v>
      </c>
      <c r="C3832" s="179">
        <v>4000</v>
      </c>
      <c r="D3832" s="88" t="s">
        <v>2864</v>
      </c>
      <c r="E3832" s="184" cm="1">
        <f t="array" ref="E3832">_xlfn.IFS($D3832=$O$5,C3832*$P$5,$D3832=$O$6,$C3832*$P$6,$D3832="AZN",$C3832)</f>
        <v>7266</v>
      </c>
      <c r="F3832" s="183" cm="1">
        <f t="array" ref="F3832">_xlfn.IFS($D3832=$O$5,$C3832*$P$5*0.01,$D3832=$O$6,$C3832*$P$6*0.01,$D3832="AZN",$C3832*0.08)</f>
        <v>72.66</v>
      </c>
    </row>
    <row r="3833" spans="1:6" x14ac:dyDescent="0.3">
      <c r="A3833" s="177" t="s">
        <v>1190</v>
      </c>
      <c r="B3833" s="178">
        <v>44283</v>
      </c>
      <c r="C3833" s="179">
        <v>9500</v>
      </c>
      <c r="D3833" s="88" t="s">
        <v>2862</v>
      </c>
      <c r="E3833" s="184" cm="1">
        <f t="array" ref="E3833">_xlfn.IFS($D3833=$O$5,C3833*$P$5,$D3833=$O$6,$C3833*$P$6,$D3833="AZN",$C3833)</f>
        <v>9500</v>
      </c>
      <c r="F3833" s="183" cm="1">
        <f t="array" ref="F3833">_xlfn.IFS($D3833=$O$5,$C3833*$P$5*0.01,$D3833=$O$6,$C3833*$P$6*0.01,$D3833="AZN",$C3833*0.08)</f>
        <v>760</v>
      </c>
    </row>
    <row r="3834" spans="1:6" x14ac:dyDescent="0.3">
      <c r="A3834" s="177" t="s">
        <v>1839</v>
      </c>
      <c r="B3834" s="178">
        <v>44356</v>
      </c>
      <c r="C3834" s="179">
        <v>11400</v>
      </c>
      <c r="D3834" s="88" t="s">
        <v>2864</v>
      </c>
      <c r="E3834" s="184" cm="1">
        <f t="array" ref="E3834">_xlfn.IFS($D3834=$O$5,C3834*$P$5,$D3834=$O$6,$C3834*$P$6,$D3834="AZN",$C3834)</f>
        <v>20708.099999999999</v>
      </c>
      <c r="F3834" s="183" cm="1">
        <f t="array" ref="F3834">_xlfn.IFS($D3834=$O$5,$C3834*$P$5*0.01,$D3834=$O$6,$C3834*$P$6*0.01,$D3834="AZN",$C3834*0.08)</f>
        <v>207.08099999999999</v>
      </c>
    </row>
    <row r="3835" spans="1:6" x14ac:dyDescent="0.3">
      <c r="A3835" s="177" t="s">
        <v>615</v>
      </c>
      <c r="B3835" s="178">
        <v>44054</v>
      </c>
      <c r="C3835" s="179">
        <v>8100</v>
      </c>
      <c r="D3835" s="88" t="s">
        <v>2863</v>
      </c>
      <c r="E3835" s="184" cm="1">
        <f t="array" ref="E3835">_xlfn.IFS($D3835=$O$5,C3835*$P$5,$D3835=$O$6,$C3835*$P$6,$D3835="AZN",$C3835)</f>
        <v>13770</v>
      </c>
      <c r="F3835" s="183" cm="1">
        <f t="array" ref="F3835">_xlfn.IFS($D3835=$O$5,$C3835*$P$5*0.01,$D3835=$O$6,$C3835*$P$6*0.01,$D3835="AZN",$C3835*0.08)</f>
        <v>137.70000000000002</v>
      </c>
    </row>
    <row r="3836" spans="1:6" x14ac:dyDescent="0.3">
      <c r="A3836" s="177" t="s">
        <v>1390</v>
      </c>
      <c r="B3836" s="178">
        <v>44920</v>
      </c>
      <c r="C3836" s="179">
        <v>3600</v>
      </c>
      <c r="D3836" s="88" t="s">
        <v>2864</v>
      </c>
      <c r="E3836" s="184" cm="1">
        <f t="array" ref="E3836">_xlfn.IFS($D3836=$O$5,C3836*$P$5,$D3836=$O$6,$C3836*$P$6,$D3836="AZN",$C3836)</f>
        <v>6539.4</v>
      </c>
      <c r="F3836" s="183" cm="1">
        <f t="array" ref="F3836">_xlfn.IFS($D3836=$O$5,$C3836*$P$5*0.01,$D3836=$O$6,$C3836*$P$6*0.01,$D3836="AZN",$C3836*0.08)</f>
        <v>65.393999999999991</v>
      </c>
    </row>
    <row r="3837" spans="1:6" x14ac:dyDescent="0.3">
      <c r="A3837" s="177" t="s">
        <v>265</v>
      </c>
      <c r="B3837" s="178">
        <v>44395</v>
      </c>
      <c r="C3837" s="179">
        <v>5000</v>
      </c>
      <c r="D3837" s="88" t="s">
        <v>2863</v>
      </c>
      <c r="E3837" s="184" cm="1">
        <f t="array" ref="E3837">_xlfn.IFS($D3837=$O$5,C3837*$P$5,$D3837=$O$6,$C3837*$P$6,$D3837="AZN",$C3837)</f>
        <v>8500</v>
      </c>
      <c r="F3837" s="183" cm="1">
        <f t="array" ref="F3837">_xlfn.IFS($D3837=$O$5,$C3837*$P$5*0.01,$D3837=$O$6,$C3837*$P$6*0.01,$D3837="AZN",$C3837*0.08)</f>
        <v>85</v>
      </c>
    </row>
    <row r="3838" spans="1:6" x14ac:dyDescent="0.3">
      <c r="A3838" s="177" t="s">
        <v>1709</v>
      </c>
      <c r="B3838" s="178">
        <v>44343</v>
      </c>
      <c r="C3838" s="179">
        <v>1000</v>
      </c>
      <c r="D3838" s="88" t="s">
        <v>2864</v>
      </c>
      <c r="E3838" s="184" cm="1">
        <f t="array" ref="E3838">_xlfn.IFS($D3838=$O$5,C3838*$P$5,$D3838=$O$6,$C3838*$P$6,$D3838="AZN",$C3838)</f>
        <v>1816.5</v>
      </c>
      <c r="F3838" s="183" cm="1">
        <f t="array" ref="F3838">_xlfn.IFS($D3838=$O$5,$C3838*$P$5*0.01,$D3838=$O$6,$C3838*$P$6*0.01,$D3838="AZN",$C3838*0.08)</f>
        <v>18.164999999999999</v>
      </c>
    </row>
    <row r="3839" spans="1:6" x14ac:dyDescent="0.3">
      <c r="A3839" s="177" t="s">
        <v>1677</v>
      </c>
      <c r="B3839" s="178">
        <v>44326</v>
      </c>
      <c r="C3839" s="179">
        <v>10200</v>
      </c>
      <c r="D3839" s="88" t="s">
        <v>2863</v>
      </c>
      <c r="E3839" s="184" cm="1">
        <f t="array" ref="E3839">_xlfn.IFS($D3839=$O$5,C3839*$P$5,$D3839=$O$6,$C3839*$P$6,$D3839="AZN",$C3839)</f>
        <v>17340</v>
      </c>
      <c r="F3839" s="183" cm="1">
        <f t="array" ref="F3839">_xlfn.IFS($D3839=$O$5,$C3839*$P$5*0.01,$D3839=$O$6,$C3839*$P$6*0.01,$D3839="AZN",$C3839*0.08)</f>
        <v>173.4</v>
      </c>
    </row>
    <row r="3840" spans="1:6" x14ac:dyDescent="0.3">
      <c r="A3840" s="177" t="s">
        <v>1360</v>
      </c>
      <c r="B3840" s="178">
        <v>44566</v>
      </c>
      <c r="C3840" s="179">
        <v>6200</v>
      </c>
      <c r="D3840" s="88" t="s">
        <v>2863</v>
      </c>
      <c r="E3840" s="184" cm="1">
        <f t="array" ref="E3840">_xlfn.IFS($D3840=$O$5,C3840*$P$5,$D3840=$O$6,$C3840*$P$6,$D3840="AZN",$C3840)</f>
        <v>10540</v>
      </c>
      <c r="F3840" s="183" cm="1">
        <f t="array" ref="F3840">_xlfn.IFS($D3840=$O$5,$C3840*$P$5*0.01,$D3840=$O$6,$C3840*$P$6*0.01,$D3840="AZN",$C3840*0.08)</f>
        <v>105.4</v>
      </c>
    </row>
    <row r="3841" spans="1:6" x14ac:dyDescent="0.3">
      <c r="A3841" s="177" t="s">
        <v>1167</v>
      </c>
      <c r="B3841" s="178">
        <v>44669</v>
      </c>
      <c r="C3841" s="179">
        <v>6700</v>
      </c>
      <c r="D3841" s="88" t="s">
        <v>2864</v>
      </c>
      <c r="E3841" s="184" cm="1">
        <f t="array" ref="E3841">_xlfn.IFS($D3841=$O$5,C3841*$P$5,$D3841=$O$6,$C3841*$P$6,$D3841="AZN",$C3841)</f>
        <v>12170.55</v>
      </c>
      <c r="F3841" s="183" cm="1">
        <f t="array" ref="F3841">_xlfn.IFS($D3841=$O$5,$C3841*$P$5*0.01,$D3841=$O$6,$C3841*$P$6*0.01,$D3841="AZN",$C3841*0.08)</f>
        <v>121.7055</v>
      </c>
    </row>
    <row r="3842" spans="1:6" x14ac:dyDescent="0.3">
      <c r="A3842" s="177" t="s">
        <v>1840</v>
      </c>
      <c r="B3842" s="178">
        <v>43579</v>
      </c>
      <c r="C3842" s="179">
        <v>1900</v>
      </c>
      <c r="D3842" s="88" t="s">
        <v>2863</v>
      </c>
      <c r="E3842" s="184" cm="1">
        <f t="array" ref="E3842">_xlfn.IFS($D3842=$O$5,C3842*$P$5,$D3842=$O$6,$C3842*$P$6,$D3842="AZN",$C3842)</f>
        <v>3230</v>
      </c>
      <c r="F3842" s="183" cm="1">
        <f t="array" ref="F3842">_xlfn.IFS($D3842=$O$5,$C3842*$P$5*0.01,$D3842=$O$6,$C3842*$P$6*0.01,$D3842="AZN",$C3842*0.08)</f>
        <v>32.299999999999997</v>
      </c>
    </row>
    <row r="3843" spans="1:6" x14ac:dyDescent="0.3">
      <c r="A3843" s="177" t="s">
        <v>1635</v>
      </c>
      <c r="B3843" s="178">
        <v>44309</v>
      </c>
      <c r="C3843" s="179">
        <v>9000</v>
      </c>
      <c r="D3843" s="88" t="s">
        <v>2862</v>
      </c>
      <c r="E3843" s="184" cm="1">
        <f t="array" ref="E3843">_xlfn.IFS($D3843=$O$5,C3843*$P$5,$D3843=$O$6,$C3843*$P$6,$D3843="AZN",$C3843)</f>
        <v>9000</v>
      </c>
      <c r="F3843" s="183" cm="1">
        <f t="array" ref="F3843">_xlfn.IFS($D3843=$O$5,$C3843*$P$5*0.01,$D3843=$O$6,$C3843*$P$6*0.01,$D3843="AZN",$C3843*0.08)</f>
        <v>720</v>
      </c>
    </row>
    <row r="3844" spans="1:6" x14ac:dyDescent="0.3">
      <c r="A3844" s="177" t="s">
        <v>1450</v>
      </c>
      <c r="B3844" s="178">
        <v>44297</v>
      </c>
      <c r="C3844" s="179">
        <v>7100</v>
      </c>
      <c r="D3844" s="88" t="s">
        <v>2862</v>
      </c>
      <c r="E3844" s="184" cm="1">
        <f t="array" ref="E3844">_xlfn.IFS($D3844=$O$5,C3844*$P$5,$D3844=$O$6,$C3844*$P$6,$D3844="AZN",$C3844)</f>
        <v>7100</v>
      </c>
      <c r="F3844" s="183" cm="1">
        <f t="array" ref="F3844">_xlfn.IFS($D3844=$O$5,$C3844*$P$5*0.01,$D3844=$O$6,$C3844*$P$6*0.01,$D3844="AZN",$C3844*0.08)</f>
        <v>568</v>
      </c>
    </row>
    <row r="3845" spans="1:6" x14ac:dyDescent="0.3">
      <c r="A3845" s="177" t="s">
        <v>1071</v>
      </c>
      <c r="B3845" s="178">
        <v>44130</v>
      </c>
      <c r="C3845" s="179">
        <v>7100</v>
      </c>
      <c r="D3845" s="88" t="s">
        <v>2862</v>
      </c>
      <c r="E3845" s="184" cm="1">
        <f t="array" ref="E3845">_xlfn.IFS($D3845=$O$5,C3845*$P$5,$D3845=$O$6,$C3845*$P$6,$D3845="AZN",$C3845)</f>
        <v>7100</v>
      </c>
      <c r="F3845" s="183" cm="1">
        <f t="array" ref="F3845">_xlfn.IFS($D3845=$O$5,$C3845*$P$5*0.01,$D3845=$O$6,$C3845*$P$6*0.01,$D3845="AZN",$C3845*0.08)</f>
        <v>568</v>
      </c>
    </row>
    <row r="3846" spans="1:6" x14ac:dyDescent="0.3">
      <c r="A3846" s="177" t="s">
        <v>202</v>
      </c>
      <c r="B3846" s="178">
        <v>44623</v>
      </c>
      <c r="C3846" s="179">
        <v>12000</v>
      </c>
      <c r="D3846" s="88" t="s">
        <v>2864</v>
      </c>
      <c r="E3846" s="184" cm="1">
        <f t="array" ref="E3846">_xlfn.IFS($D3846=$O$5,C3846*$P$5,$D3846=$O$6,$C3846*$P$6,$D3846="AZN",$C3846)</f>
        <v>21798</v>
      </c>
      <c r="F3846" s="183" cm="1">
        <f t="array" ref="F3846">_xlfn.IFS($D3846=$O$5,$C3846*$P$5*0.01,$D3846=$O$6,$C3846*$P$6*0.01,$D3846="AZN",$C3846*0.08)</f>
        <v>217.98000000000002</v>
      </c>
    </row>
    <row r="3847" spans="1:6" x14ac:dyDescent="0.3">
      <c r="A3847" s="177" t="s">
        <v>1055</v>
      </c>
      <c r="B3847" s="178">
        <v>44217</v>
      </c>
      <c r="C3847" s="179">
        <v>1300</v>
      </c>
      <c r="D3847" s="88" t="s">
        <v>2863</v>
      </c>
      <c r="E3847" s="184" cm="1">
        <f t="array" ref="E3847">_xlfn.IFS($D3847=$O$5,C3847*$P$5,$D3847=$O$6,$C3847*$P$6,$D3847="AZN",$C3847)</f>
        <v>2210</v>
      </c>
      <c r="F3847" s="183" cm="1">
        <f t="array" ref="F3847">_xlfn.IFS($D3847=$O$5,$C3847*$P$5*0.01,$D3847=$O$6,$C3847*$P$6*0.01,$D3847="AZN",$C3847*0.08)</f>
        <v>22.1</v>
      </c>
    </row>
    <row r="3848" spans="1:6" x14ac:dyDescent="0.3">
      <c r="A3848" s="177" t="s">
        <v>1841</v>
      </c>
      <c r="B3848" s="178">
        <v>44265</v>
      </c>
      <c r="C3848" s="179">
        <v>10600</v>
      </c>
      <c r="D3848" s="88" t="s">
        <v>2864</v>
      </c>
      <c r="E3848" s="184" cm="1">
        <f t="array" ref="E3848">_xlfn.IFS($D3848=$O$5,C3848*$P$5,$D3848=$O$6,$C3848*$P$6,$D3848="AZN",$C3848)</f>
        <v>19254.900000000001</v>
      </c>
      <c r="F3848" s="183" cm="1">
        <f t="array" ref="F3848">_xlfn.IFS($D3848=$O$5,$C3848*$P$5*0.01,$D3848=$O$6,$C3848*$P$6*0.01,$D3848="AZN",$C3848*0.08)</f>
        <v>192.54900000000001</v>
      </c>
    </row>
    <row r="3849" spans="1:6" x14ac:dyDescent="0.3">
      <c r="A3849" s="177" t="s">
        <v>1582</v>
      </c>
      <c r="B3849" s="178">
        <v>44783</v>
      </c>
      <c r="C3849" s="179">
        <v>9500</v>
      </c>
      <c r="D3849" s="88" t="s">
        <v>2864</v>
      </c>
      <c r="E3849" s="184" cm="1">
        <f t="array" ref="E3849">_xlfn.IFS($D3849=$O$5,C3849*$P$5,$D3849=$O$6,$C3849*$P$6,$D3849="AZN",$C3849)</f>
        <v>17256.75</v>
      </c>
      <c r="F3849" s="183" cm="1">
        <f t="array" ref="F3849">_xlfn.IFS($D3849=$O$5,$C3849*$P$5*0.01,$D3849=$O$6,$C3849*$P$6*0.01,$D3849="AZN",$C3849*0.08)</f>
        <v>172.5675</v>
      </c>
    </row>
    <row r="3850" spans="1:6" x14ac:dyDescent="0.3">
      <c r="A3850" s="177" t="s">
        <v>586</v>
      </c>
      <c r="B3850" s="178">
        <v>44528</v>
      </c>
      <c r="C3850" s="179">
        <v>5800</v>
      </c>
      <c r="D3850" s="88" t="s">
        <v>2863</v>
      </c>
      <c r="E3850" s="184" cm="1">
        <f t="array" ref="E3850">_xlfn.IFS($D3850=$O$5,C3850*$P$5,$D3850=$O$6,$C3850*$P$6,$D3850="AZN",$C3850)</f>
        <v>9860</v>
      </c>
      <c r="F3850" s="183" cm="1">
        <f t="array" ref="F3850">_xlfn.IFS($D3850=$O$5,$C3850*$P$5*0.01,$D3850=$O$6,$C3850*$P$6*0.01,$D3850="AZN",$C3850*0.08)</f>
        <v>98.600000000000009</v>
      </c>
    </row>
    <row r="3851" spans="1:6" x14ac:dyDescent="0.3">
      <c r="A3851" s="177" t="s">
        <v>1173</v>
      </c>
      <c r="B3851" s="178">
        <v>44120</v>
      </c>
      <c r="C3851" s="179">
        <v>1400</v>
      </c>
      <c r="D3851" s="88" t="s">
        <v>2864</v>
      </c>
      <c r="E3851" s="184" cm="1">
        <f t="array" ref="E3851">_xlfn.IFS($D3851=$O$5,C3851*$P$5,$D3851=$O$6,$C3851*$P$6,$D3851="AZN",$C3851)</f>
        <v>2543.1</v>
      </c>
      <c r="F3851" s="183" cm="1">
        <f t="array" ref="F3851">_xlfn.IFS($D3851=$O$5,$C3851*$P$5*0.01,$D3851=$O$6,$C3851*$P$6*0.01,$D3851="AZN",$C3851*0.08)</f>
        <v>25.431000000000001</v>
      </c>
    </row>
    <row r="3852" spans="1:6" x14ac:dyDescent="0.3">
      <c r="A3852" s="177" t="s">
        <v>1842</v>
      </c>
      <c r="B3852" s="178">
        <v>43984</v>
      </c>
      <c r="C3852" s="179">
        <v>1400</v>
      </c>
      <c r="D3852" s="88" t="s">
        <v>2864</v>
      </c>
      <c r="E3852" s="184" cm="1">
        <f t="array" ref="E3852">_xlfn.IFS($D3852=$O$5,C3852*$P$5,$D3852=$O$6,$C3852*$P$6,$D3852="AZN",$C3852)</f>
        <v>2543.1</v>
      </c>
      <c r="F3852" s="183" cm="1">
        <f t="array" ref="F3852">_xlfn.IFS($D3852=$O$5,$C3852*$P$5*0.01,$D3852=$O$6,$C3852*$P$6*0.01,$D3852="AZN",$C3852*0.08)</f>
        <v>25.431000000000001</v>
      </c>
    </row>
    <row r="3853" spans="1:6" x14ac:dyDescent="0.3">
      <c r="A3853" s="177" t="s">
        <v>1585</v>
      </c>
      <c r="B3853" s="178">
        <v>44369</v>
      </c>
      <c r="C3853" s="179">
        <v>8200</v>
      </c>
      <c r="D3853" s="88" t="s">
        <v>2863</v>
      </c>
      <c r="E3853" s="184" cm="1">
        <f t="array" ref="E3853">_xlfn.IFS($D3853=$O$5,C3853*$P$5,$D3853=$O$6,$C3853*$P$6,$D3853="AZN",$C3853)</f>
        <v>13940</v>
      </c>
      <c r="F3853" s="183" cm="1">
        <f t="array" ref="F3853">_xlfn.IFS($D3853=$O$5,$C3853*$P$5*0.01,$D3853=$O$6,$C3853*$P$6*0.01,$D3853="AZN",$C3853*0.08)</f>
        <v>139.4</v>
      </c>
    </row>
    <row r="3854" spans="1:6" x14ac:dyDescent="0.3">
      <c r="A3854" s="177" t="s">
        <v>499</v>
      </c>
      <c r="B3854" s="178">
        <v>44563</v>
      </c>
      <c r="C3854" s="179">
        <v>2500</v>
      </c>
      <c r="D3854" s="88" t="s">
        <v>2863</v>
      </c>
      <c r="E3854" s="184" cm="1">
        <f t="array" ref="E3854">_xlfn.IFS($D3854=$O$5,C3854*$P$5,$D3854=$O$6,$C3854*$P$6,$D3854="AZN",$C3854)</f>
        <v>4250</v>
      </c>
      <c r="F3854" s="183" cm="1">
        <f t="array" ref="F3854">_xlfn.IFS($D3854=$O$5,$C3854*$P$5*0.01,$D3854=$O$6,$C3854*$P$6*0.01,$D3854="AZN",$C3854*0.08)</f>
        <v>42.5</v>
      </c>
    </row>
    <row r="3855" spans="1:6" x14ac:dyDescent="0.3">
      <c r="A3855" s="177" t="s">
        <v>539</v>
      </c>
      <c r="B3855" s="178">
        <v>44126</v>
      </c>
      <c r="C3855" s="179">
        <v>10500</v>
      </c>
      <c r="D3855" s="88" t="s">
        <v>2863</v>
      </c>
      <c r="E3855" s="184" cm="1">
        <f t="array" ref="E3855">_xlfn.IFS($D3855=$O$5,C3855*$P$5,$D3855=$O$6,$C3855*$P$6,$D3855="AZN",$C3855)</f>
        <v>17850</v>
      </c>
      <c r="F3855" s="183" cm="1">
        <f t="array" ref="F3855">_xlfn.IFS($D3855=$O$5,$C3855*$P$5*0.01,$D3855=$O$6,$C3855*$P$6*0.01,$D3855="AZN",$C3855*0.08)</f>
        <v>178.5</v>
      </c>
    </row>
    <row r="3856" spans="1:6" x14ac:dyDescent="0.3">
      <c r="A3856" s="177" t="s">
        <v>724</v>
      </c>
      <c r="B3856" s="178">
        <v>44224</v>
      </c>
      <c r="C3856" s="179">
        <v>12700</v>
      </c>
      <c r="D3856" s="88" t="s">
        <v>2863</v>
      </c>
      <c r="E3856" s="184" cm="1">
        <f t="array" ref="E3856">_xlfn.IFS($D3856=$O$5,C3856*$P$5,$D3856=$O$6,$C3856*$P$6,$D3856="AZN",$C3856)</f>
        <v>21590</v>
      </c>
      <c r="F3856" s="183" cm="1">
        <f t="array" ref="F3856">_xlfn.IFS($D3856=$O$5,$C3856*$P$5*0.01,$D3856=$O$6,$C3856*$P$6*0.01,$D3856="AZN",$C3856*0.08)</f>
        <v>215.9</v>
      </c>
    </row>
    <row r="3857" spans="1:6" x14ac:dyDescent="0.3">
      <c r="A3857" s="177" t="s">
        <v>857</v>
      </c>
      <c r="B3857" s="178">
        <v>44275</v>
      </c>
      <c r="C3857" s="179">
        <v>9600</v>
      </c>
      <c r="D3857" s="88" t="s">
        <v>2863</v>
      </c>
      <c r="E3857" s="184" cm="1">
        <f t="array" ref="E3857">_xlfn.IFS($D3857=$O$5,C3857*$P$5,$D3857=$O$6,$C3857*$P$6,$D3857="AZN",$C3857)</f>
        <v>16320</v>
      </c>
      <c r="F3857" s="183" cm="1">
        <f t="array" ref="F3857">_xlfn.IFS($D3857=$O$5,$C3857*$P$5*0.01,$D3857=$O$6,$C3857*$P$6*0.01,$D3857="AZN",$C3857*0.08)</f>
        <v>163.20000000000002</v>
      </c>
    </row>
    <row r="3858" spans="1:6" x14ac:dyDescent="0.3">
      <c r="A3858" s="177" t="s">
        <v>1843</v>
      </c>
      <c r="B3858" s="178">
        <v>44280</v>
      </c>
      <c r="C3858" s="179">
        <v>1800</v>
      </c>
      <c r="D3858" s="88" t="s">
        <v>2864</v>
      </c>
      <c r="E3858" s="184" cm="1">
        <f t="array" ref="E3858">_xlfn.IFS($D3858=$O$5,C3858*$P$5,$D3858=$O$6,$C3858*$P$6,$D3858="AZN",$C3858)</f>
        <v>3269.7</v>
      </c>
      <c r="F3858" s="183" cm="1">
        <f t="array" ref="F3858">_xlfn.IFS($D3858=$O$5,$C3858*$P$5*0.01,$D3858=$O$6,$C3858*$P$6*0.01,$D3858="AZN",$C3858*0.08)</f>
        <v>32.696999999999996</v>
      </c>
    </row>
    <row r="3859" spans="1:6" x14ac:dyDescent="0.3">
      <c r="A3859" s="177" t="s">
        <v>1148</v>
      </c>
      <c r="B3859" s="178">
        <v>44633</v>
      </c>
      <c r="C3859" s="179">
        <v>5000</v>
      </c>
      <c r="D3859" s="88" t="s">
        <v>2863</v>
      </c>
      <c r="E3859" s="184" cm="1">
        <f t="array" ref="E3859">_xlfn.IFS($D3859=$O$5,C3859*$P$5,$D3859=$O$6,$C3859*$P$6,$D3859="AZN",$C3859)</f>
        <v>8500</v>
      </c>
      <c r="F3859" s="183" cm="1">
        <f t="array" ref="F3859">_xlfn.IFS($D3859=$O$5,$C3859*$P$5*0.01,$D3859=$O$6,$C3859*$P$6*0.01,$D3859="AZN",$C3859*0.08)</f>
        <v>85</v>
      </c>
    </row>
    <row r="3860" spans="1:6" x14ac:dyDescent="0.3">
      <c r="A3860" s="177" t="s">
        <v>172</v>
      </c>
      <c r="B3860" s="178">
        <v>44130</v>
      </c>
      <c r="C3860" s="179">
        <v>6100</v>
      </c>
      <c r="D3860" s="88" t="s">
        <v>2863</v>
      </c>
      <c r="E3860" s="184" cm="1">
        <f t="array" ref="E3860">_xlfn.IFS($D3860=$O$5,C3860*$P$5,$D3860=$O$6,$C3860*$P$6,$D3860="AZN",$C3860)</f>
        <v>10370</v>
      </c>
      <c r="F3860" s="183" cm="1">
        <f t="array" ref="F3860">_xlfn.IFS($D3860=$O$5,$C3860*$P$5*0.01,$D3860=$O$6,$C3860*$P$6*0.01,$D3860="AZN",$C3860*0.08)</f>
        <v>103.7</v>
      </c>
    </row>
    <row r="3861" spans="1:6" x14ac:dyDescent="0.3">
      <c r="A3861" s="177" t="s">
        <v>1126</v>
      </c>
      <c r="B3861" s="178">
        <v>44263</v>
      </c>
      <c r="C3861" s="179">
        <v>2400</v>
      </c>
      <c r="D3861" s="88" t="s">
        <v>2863</v>
      </c>
      <c r="E3861" s="184" cm="1">
        <f t="array" ref="E3861">_xlfn.IFS($D3861=$O$5,C3861*$P$5,$D3861=$O$6,$C3861*$P$6,$D3861="AZN",$C3861)</f>
        <v>4080</v>
      </c>
      <c r="F3861" s="183" cm="1">
        <f t="array" ref="F3861">_xlfn.IFS($D3861=$O$5,$C3861*$P$5*0.01,$D3861=$O$6,$C3861*$P$6*0.01,$D3861="AZN",$C3861*0.08)</f>
        <v>40.800000000000004</v>
      </c>
    </row>
    <row r="3862" spans="1:6" x14ac:dyDescent="0.3">
      <c r="A3862" s="177" t="s">
        <v>928</v>
      </c>
      <c r="B3862" s="178">
        <v>44451</v>
      </c>
      <c r="C3862" s="179">
        <v>8300</v>
      </c>
      <c r="D3862" s="88" t="s">
        <v>2862</v>
      </c>
      <c r="E3862" s="184" cm="1">
        <f t="array" ref="E3862">_xlfn.IFS($D3862=$O$5,C3862*$P$5,$D3862=$O$6,$C3862*$P$6,$D3862="AZN",$C3862)</f>
        <v>8300</v>
      </c>
      <c r="F3862" s="183" cm="1">
        <f t="array" ref="F3862">_xlfn.IFS($D3862=$O$5,$C3862*$P$5*0.01,$D3862=$O$6,$C3862*$P$6*0.01,$D3862="AZN",$C3862*0.08)</f>
        <v>664</v>
      </c>
    </row>
    <row r="3863" spans="1:6" x14ac:dyDescent="0.3">
      <c r="A3863" s="177" t="s">
        <v>181</v>
      </c>
      <c r="B3863" s="178">
        <v>44036</v>
      </c>
      <c r="C3863" s="179">
        <v>2400</v>
      </c>
      <c r="D3863" s="88" t="s">
        <v>2863</v>
      </c>
      <c r="E3863" s="184" cm="1">
        <f t="array" ref="E3863">_xlfn.IFS($D3863=$O$5,C3863*$P$5,$D3863=$O$6,$C3863*$P$6,$D3863="AZN",$C3863)</f>
        <v>4080</v>
      </c>
      <c r="F3863" s="183" cm="1">
        <f t="array" ref="F3863">_xlfn.IFS($D3863=$O$5,$C3863*$P$5*0.01,$D3863=$O$6,$C3863*$P$6*0.01,$D3863="AZN",$C3863*0.08)</f>
        <v>40.800000000000004</v>
      </c>
    </row>
    <row r="3864" spans="1:6" x14ac:dyDescent="0.3">
      <c r="A3864" s="177" t="s">
        <v>1844</v>
      </c>
      <c r="B3864" s="178">
        <v>43494</v>
      </c>
      <c r="C3864" s="179">
        <v>2800</v>
      </c>
      <c r="D3864" s="88" t="s">
        <v>2864</v>
      </c>
      <c r="E3864" s="184" cm="1">
        <f t="array" ref="E3864">_xlfn.IFS($D3864=$O$5,C3864*$P$5,$D3864=$O$6,$C3864*$P$6,$D3864="AZN",$C3864)</f>
        <v>5086.2</v>
      </c>
      <c r="F3864" s="183" cm="1">
        <f t="array" ref="F3864">_xlfn.IFS($D3864=$O$5,$C3864*$P$5*0.01,$D3864=$O$6,$C3864*$P$6*0.01,$D3864="AZN",$C3864*0.08)</f>
        <v>50.862000000000002</v>
      </c>
    </row>
    <row r="3865" spans="1:6" x14ac:dyDescent="0.3">
      <c r="A3865" s="177" t="s">
        <v>1519</v>
      </c>
      <c r="B3865" s="178">
        <v>44037</v>
      </c>
      <c r="C3865" s="179">
        <v>8900</v>
      </c>
      <c r="D3865" s="88" t="s">
        <v>2864</v>
      </c>
      <c r="E3865" s="184" cm="1">
        <f t="array" ref="E3865">_xlfn.IFS($D3865=$O$5,C3865*$P$5,$D3865=$O$6,$C3865*$P$6,$D3865="AZN",$C3865)</f>
        <v>16166.85</v>
      </c>
      <c r="F3865" s="183" cm="1">
        <f t="array" ref="F3865">_xlfn.IFS($D3865=$O$5,$C3865*$P$5*0.01,$D3865=$O$6,$C3865*$P$6*0.01,$D3865="AZN",$C3865*0.08)</f>
        <v>161.66849999999999</v>
      </c>
    </row>
    <row r="3866" spans="1:6" x14ac:dyDescent="0.3">
      <c r="A3866" s="177" t="s">
        <v>286</v>
      </c>
      <c r="B3866" s="178">
        <v>43837</v>
      </c>
      <c r="C3866" s="179">
        <v>11000</v>
      </c>
      <c r="D3866" s="88" t="s">
        <v>2862</v>
      </c>
      <c r="E3866" s="184" cm="1">
        <f t="array" ref="E3866">_xlfn.IFS($D3866=$O$5,C3866*$P$5,$D3866=$O$6,$C3866*$P$6,$D3866="AZN",$C3866)</f>
        <v>11000</v>
      </c>
      <c r="F3866" s="183" cm="1">
        <f t="array" ref="F3866">_xlfn.IFS($D3866=$O$5,$C3866*$P$5*0.01,$D3866=$O$6,$C3866*$P$6*0.01,$D3866="AZN",$C3866*0.08)</f>
        <v>880</v>
      </c>
    </row>
    <row r="3867" spans="1:6" x14ac:dyDescent="0.3">
      <c r="A3867" s="177" t="s">
        <v>1506</v>
      </c>
      <c r="B3867" s="178">
        <v>44173</v>
      </c>
      <c r="C3867" s="179">
        <v>6400</v>
      </c>
      <c r="D3867" s="88" t="s">
        <v>2862</v>
      </c>
      <c r="E3867" s="184" cm="1">
        <f t="array" ref="E3867">_xlfn.IFS($D3867=$O$5,C3867*$P$5,$D3867=$O$6,$C3867*$P$6,$D3867="AZN",$C3867)</f>
        <v>6400</v>
      </c>
      <c r="F3867" s="183" cm="1">
        <f t="array" ref="F3867">_xlfn.IFS($D3867=$O$5,$C3867*$P$5*0.01,$D3867=$O$6,$C3867*$P$6*0.01,$D3867="AZN",$C3867*0.08)</f>
        <v>512</v>
      </c>
    </row>
    <row r="3868" spans="1:6" x14ac:dyDescent="0.3">
      <c r="A3868" s="177" t="s">
        <v>766</v>
      </c>
      <c r="B3868" s="178">
        <v>43969</v>
      </c>
      <c r="C3868" s="179">
        <v>11500</v>
      </c>
      <c r="D3868" s="88" t="s">
        <v>2864</v>
      </c>
      <c r="E3868" s="184" cm="1">
        <f t="array" ref="E3868">_xlfn.IFS($D3868=$O$5,C3868*$P$5,$D3868=$O$6,$C3868*$P$6,$D3868="AZN",$C3868)</f>
        <v>20889.75</v>
      </c>
      <c r="F3868" s="183" cm="1">
        <f t="array" ref="F3868">_xlfn.IFS($D3868=$O$5,$C3868*$P$5*0.01,$D3868=$O$6,$C3868*$P$6*0.01,$D3868="AZN",$C3868*0.08)</f>
        <v>208.89750000000001</v>
      </c>
    </row>
    <row r="3869" spans="1:6" x14ac:dyDescent="0.3">
      <c r="A3869" s="177" t="s">
        <v>1845</v>
      </c>
      <c r="B3869" s="178">
        <v>43963</v>
      </c>
      <c r="C3869" s="179">
        <v>11000</v>
      </c>
      <c r="D3869" s="88" t="s">
        <v>2864</v>
      </c>
      <c r="E3869" s="184" cm="1">
        <f t="array" ref="E3869">_xlfn.IFS($D3869=$O$5,C3869*$P$5,$D3869=$O$6,$C3869*$P$6,$D3869="AZN",$C3869)</f>
        <v>19981.5</v>
      </c>
      <c r="F3869" s="183" cm="1">
        <f t="array" ref="F3869">_xlfn.IFS($D3869=$O$5,$C3869*$P$5*0.01,$D3869=$O$6,$C3869*$P$6*0.01,$D3869="AZN",$C3869*0.08)</f>
        <v>199.815</v>
      </c>
    </row>
    <row r="3870" spans="1:6" x14ac:dyDescent="0.3">
      <c r="A3870" s="177" t="s">
        <v>1846</v>
      </c>
      <c r="B3870" s="178">
        <v>43795</v>
      </c>
      <c r="C3870" s="179">
        <v>1500</v>
      </c>
      <c r="D3870" s="88" t="s">
        <v>2864</v>
      </c>
      <c r="E3870" s="184" cm="1">
        <f t="array" ref="E3870">_xlfn.IFS($D3870=$O$5,C3870*$P$5,$D3870=$O$6,$C3870*$P$6,$D3870="AZN",$C3870)</f>
        <v>2724.75</v>
      </c>
      <c r="F3870" s="183" cm="1">
        <f t="array" ref="F3870">_xlfn.IFS($D3870=$O$5,$C3870*$P$5*0.01,$D3870=$O$6,$C3870*$P$6*0.01,$D3870="AZN",$C3870*0.08)</f>
        <v>27.247500000000002</v>
      </c>
    </row>
    <row r="3871" spans="1:6" x14ac:dyDescent="0.3">
      <c r="A3871" s="177" t="s">
        <v>744</v>
      </c>
      <c r="B3871" s="178">
        <v>43844</v>
      </c>
      <c r="C3871" s="179">
        <v>2900</v>
      </c>
      <c r="D3871" s="88" t="s">
        <v>2862</v>
      </c>
      <c r="E3871" s="184" cm="1">
        <f t="array" ref="E3871">_xlfn.IFS($D3871=$O$5,C3871*$P$5,$D3871=$O$6,$C3871*$P$6,$D3871="AZN",$C3871)</f>
        <v>2900</v>
      </c>
      <c r="F3871" s="183" cm="1">
        <f t="array" ref="F3871">_xlfn.IFS($D3871=$O$5,$C3871*$P$5*0.01,$D3871=$O$6,$C3871*$P$6*0.01,$D3871="AZN",$C3871*0.08)</f>
        <v>232</v>
      </c>
    </row>
    <row r="3872" spans="1:6" x14ac:dyDescent="0.3">
      <c r="A3872" s="177" t="s">
        <v>1775</v>
      </c>
      <c r="B3872" s="178">
        <v>44870</v>
      </c>
      <c r="C3872" s="179">
        <v>4200</v>
      </c>
      <c r="D3872" s="88" t="s">
        <v>2864</v>
      </c>
      <c r="E3872" s="184" cm="1">
        <f t="array" ref="E3872">_xlfn.IFS($D3872=$O$5,C3872*$P$5,$D3872=$O$6,$C3872*$P$6,$D3872="AZN",$C3872)</f>
        <v>7629.3</v>
      </c>
      <c r="F3872" s="183" cm="1">
        <f t="array" ref="F3872">_xlfn.IFS($D3872=$O$5,$C3872*$P$5*0.01,$D3872=$O$6,$C3872*$P$6*0.01,$D3872="AZN",$C3872*0.08)</f>
        <v>76.293000000000006</v>
      </c>
    </row>
    <row r="3873" spans="1:6" x14ac:dyDescent="0.3">
      <c r="A3873" s="177" t="s">
        <v>1189</v>
      </c>
      <c r="B3873" s="178">
        <v>43596</v>
      </c>
      <c r="C3873" s="179">
        <v>10200</v>
      </c>
      <c r="D3873" s="88" t="s">
        <v>2862</v>
      </c>
      <c r="E3873" s="184" cm="1">
        <f t="array" ref="E3873">_xlfn.IFS($D3873=$O$5,C3873*$P$5,$D3873=$O$6,$C3873*$P$6,$D3873="AZN",$C3873)</f>
        <v>10200</v>
      </c>
      <c r="F3873" s="183" cm="1">
        <f t="array" ref="F3873">_xlfn.IFS($D3873=$O$5,$C3873*$P$5*0.01,$D3873=$O$6,$C3873*$P$6*0.01,$D3873="AZN",$C3873*0.08)</f>
        <v>816</v>
      </c>
    </row>
    <row r="3874" spans="1:6" x14ac:dyDescent="0.3">
      <c r="A3874" s="177" t="s">
        <v>1362</v>
      </c>
      <c r="B3874" s="178">
        <v>44527</v>
      </c>
      <c r="C3874" s="179">
        <v>12100</v>
      </c>
      <c r="D3874" s="88" t="s">
        <v>2864</v>
      </c>
      <c r="E3874" s="184" cm="1">
        <f t="array" ref="E3874">_xlfn.IFS($D3874=$O$5,C3874*$P$5,$D3874=$O$6,$C3874*$P$6,$D3874="AZN",$C3874)</f>
        <v>21979.65</v>
      </c>
      <c r="F3874" s="183" cm="1">
        <f t="array" ref="F3874">_xlfn.IFS($D3874=$O$5,$C3874*$P$5*0.01,$D3874=$O$6,$C3874*$P$6*0.01,$D3874="AZN",$C3874*0.08)</f>
        <v>219.79650000000001</v>
      </c>
    </row>
    <row r="3875" spans="1:6" x14ac:dyDescent="0.3">
      <c r="A3875" s="177" t="s">
        <v>1169</v>
      </c>
      <c r="B3875" s="178">
        <v>44123</v>
      </c>
      <c r="C3875" s="179">
        <v>10900</v>
      </c>
      <c r="D3875" s="88" t="s">
        <v>2864</v>
      </c>
      <c r="E3875" s="184" cm="1">
        <f t="array" ref="E3875">_xlfn.IFS($D3875=$O$5,C3875*$P$5,$D3875=$O$6,$C3875*$P$6,$D3875="AZN",$C3875)</f>
        <v>19799.849999999999</v>
      </c>
      <c r="F3875" s="183" cm="1">
        <f t="array" ref="F3875">_xlfn.IFS($D3875=$O$5,$C3875*$P$5*0.01,$D3875=$O$6,$C3875*$P$6*0.01,$D3875="AZN",$C3875*0.08)</f>
        <v>197.99849999999998</v>
      </c>
    </row>
    <row r="3876" spans="1:6" x14ac:dyDescent="0.3">
      <c r="A3876" s="177" t="s">
        <v>1348</v>
      </c>
      <c r="B3876" s="178">
        <v>44374</v>
      </c>
      <c r="C3876" s="179">
        <v>3600</v>
      </c>
      <c r="D3876" s="88" t="s">
        <v>2862</v>
      </c>
      <c r="E3876" s="184" cm="1">
        <f t="array" ref="E3876">_xlfn.IFS($D3876=$O$5,C3876*$P$5,$D3876=$O$6,$C3876*$P$6,$D3876="AZN",$C3876)</f>
        <v>3600</v>
      </c>
      <c r="F3876" s="183" cm="1">
        <f t="array" ref="F3876">_xlfn.IFS($D3876=$O$5,$C3876*$P$5*0.01,$D3876=$O$6,$C3876*$P$6*0.01,$D3876="AZN",$C3876*0.08)</f>
        <v>288</v>
      </c>
    </row>
    <row r="3877" spans="1:6" x14ac:dyDescent="0.3">
      <c r="A3877" s="177" t="s">
        <v>1516</v>
      </c>
      <c r="B3877" s="178">
        <v>44371</v>
      </c>
      <c r="C3877" s="179">
        <v>8700</v>
      </c>
      <c r="D3877" s="88" t="s">
        <v>2862</v>
      </c>
      <c r="E3877" s="184" cm="1">
        <f t="array" ref="E3877">_xlfn.IFS($D3877=$O$5,C3877*$P$5,$D3877=$O$6,$C3877*$P$6,$D3877="AZN",$C3877)</f>
        <v>8700</v>
      </c>
      <c r="F3877" s="183" cm="1">
        <f t="array" ref="F3877">_xlfn.IFS($D3877=$O$5,$C3877*$P$5*0.01,$D3877=$O$6,$C3877*$P$6*0.01,$D3877="AZN",$C3877*0.08)</f>
        <v>696</v>
      </c>
    </row>
    <row r="3878" spans="1:6" x14ac:dyDescent="0.3">
      <c r="A3878" s="177" t="s">
        <v>1254</v>
      </c>
      <c r="B3878" s="178">
        <v>44128</v>
      </c>
      <c r="C3878" s="179">
        <v>6800</v>
      </c>
      <c r="D3878" s="88" t="s">
        <v>2863</v>
      </c>
      <c r="E3878" s="184" cm="1">
        <f t="array" ref="E3878">_xlfn.IFS($D3878=$O$5,C3878*$P$5,$D3878=$O$6,$C3878*$P$6,$D3878="AZN",$C3878)</f>
        <v>11560</v>
      </c>
      <c r="F3878" s="183" cm="1">
        <f t="array" ref="F3878">_xlfn.IFS($D3878=$O$5,$C3878*$P$5*0.01,$D3878=$O$6,$C3878*$P$6*0.01,$D3878="AZN",$C3878*0.08)</f>
        <v>115.60000000000001</v>
      </c>
    </row>
    <row r="3879" spans="1:6" x14ac:dyDescent="0.3">
      <c r="A3879" s="177" t="s">
        <v>1210</v>
      </c>
      <c r="B3879" s="178">
        <v>43882</v>
      </c>
      <c r="C3879" s="179">
        <v>6500</v>
      </c>
      <c r="D3879" s="88" t="s">
        <v>2863</v>
      </c>
      <c r="E3879" s="184" cm="1">
        <f t="array" ref="E3879">_xlfn.IFS($D3879=$O$5,C3879*$P$5,$D3879=$O$6,$C3879*$P$6,$D3879="AZN",$C3879)</f>
        <v>11050</v>
      </c>
      <c r="F3879" s="183" cm="1">
        <f t="array" ref="F3879">_xlfn.IFS($D3879=$O$5,$C3879*$P$5*0.01,$D3879=$O$6,$C3879*$P$6*0.01,$D3879="AZN",$C3879*0.08)</f>
        <v>110.5</v>
      </c>
    </row>
    <row r="3880" spans="1:6" x14ac:dyDescent="0.3">
      <c r="A3880" s="177" t="s">
        <v>972</v>
      </c>
      <c r="B3880" s="178">
        <v>43753</v>
      </c>
      <c r="C3880" s="179">
        <v>5400</v>
      </c>
      <c r="D3880" s="88" t="s">
        <v>2864</v>
      </c>
      <c r="E3880" s="184" cm="1">
        <f t="array" ref="E3880">_xlfn.IFS($D3880=$O$5,C3880*$P$5,$D3880=$O$6,$C3880*$P$6,$D3880="AZN",$C3880)</f>
        <v>9809.1</v>
      </c>
      <c r="F3880" s="183" cm="1">
        <f t="array" ref="F3880">_xlfn.IFS($D3880=$O$5,$C3880*$P$5*0.01,$D3880=$O$6,$C3880*$P$6*0.01,$D3880="AZN",$C3880*0.08)</f>
        <v>98.091000000000008</v>
      </c>
    </row>
    <row r="3881" spans="1:6" x14ac:dyDescent="0.3">
      <c r="A3881" s="177" t="s">
        <v>1847</v>
      </c>
      <c r="B3881" s="178">
        <v>43958</v>
      </c>
      <c r="C3881" s="179">
        <v>5500</v>
      </c>
      <c r="D3881" s="88" t="s">
        <v>2862</v>
      </c>
      <c r="E3881" s="184" cm="1">
        <f t="array" ref="E3881">_xlfn.IFS($D3881=$O$5,C3881*$P$5,$D3881=$O$6,$C3881*$P$6,$D3881="AZN",$C3881)</f>
        <v>5500</v>
      </c>
      <c r="F3881" s="183" cm="1">
        <f t="array" ref="F3881">_xlfn.IFS($D3881=$O$5,$C3881*$P$5*0.01,$D3881=$O$6,$C3881*$P$6*0.01,$D3881="AZN",$C3881*0.08)</f>
        <v>440</v>
      </c>
    </row>
    <row r="3882" spans="1:6" x14ac:dyDescent="0.3">
      <c r="A3882" s="177" t="s">
        <v>1006</v>
      </c>
      <c r="B3882" s="178">
        <v>44137</v>
      </c>
      <c r="C3882" s="179">
        <v>6800</v>
      </c>
      <c r="D3882" s="88" t="s">
        <v>2862</v>
      </c>
      <c r="E3882" s="184" cm="1">
        <f t="array" ref="E3882">_xlfn.IFS($D3882=$O$5,C3882*$P$5,$D3882=$O$6,$C3882*$P$6,$D3882="AZN",$C3882)</f>
        <v>6800</v>
      </c>
      <c r="F3882" s="183" cm="1">
        <f t="array" ref="F3882">_xlfn.IFS($D3882=$O$5,$C3882*$P$5*0.01,$D3882=$O$6,$C3882*$P$6*0.01,$D3882="AZN",$C3882*0.08)</f>
        <v>544</v>
      </c>
    </row>
    <row r="3883" spans="1:6" x14ac:dyDescent="0.3">
      <c r="A3883" s="177" t="s">
        <v>171</v>
      </c>
      <c r="B3883" s="178">
        <v>44677</v>
      </c>
      <c r="C3883" s="179">
        <v>9200</v>
      </c>
      <c r="D3883" s="88" t="s">
        <v>2862</v>
      </c>
      <c r="E3883" s="184" cm="1">
        <f t="array" ref="E3883">_xlfn.IFS($D3883=$O$5,C3883*$P$5,$D3883=$O$6,$C3883*$P$6,$D3883="AZN",$C3883)</f>
        <v>9200</v>
      </c>
      <c r="F3883" s="183" cm="1">
        <f t="array" ref="F3883">_xlfn.IFS($D3883=$O$5,$C3883*$P$5*0.01,$D3883=$O$6,$C3883*$P$6*0.01,$D3883="AZN",$C3883*0.08)</f>
        <v>736</v>
      </c>
    </row>
    <row r="3884" spans="1:6" x14ac:dyDescent="0.3">
      <c r="A3884" s="177" t="s">
        <v>1299</v>
      </c>
      <c r="B3884" s="178">
        <v>43666</v>
      </c>
      <c r="C3884" s="179">
        <v>5800</v>
      </c>
      <c r="D3884" s="88" t="s">
        <v>2863</v>
      </c>
      <c r="E3884" s="184" cm="1">
        <f t="array" ref="E3884">_xlfn.IFS($D3884=$O$5,C3884*$P$5,$D3884=$O$6,$C3884*$P$6,$D3884="AZN",$C3884)</f>
        <v>9860</v>
      </c>
      <c r="F3884" s="183" cm="1">
        <f t="array" ref="F3884">_xlfn.IFS($D3884=$O$5,$C3884*$P$5*0.01,$D3884=$O$6,$C3884*$P$6*0.01,$D3884="AZN",$C3884*0.08)</f>
        <v>98.600000000000009</v>
      </c>
    </row>
    <row r="3885" spans="1:6" x14ac:dyDescent="0.3">
      <c r="A3885" s="177" t="s">
        <v>1370</v>
      </c>
      <c r="B3885" s="178">
        <v>44519</v>
      </c>
      <c r="C3885" s="179">
        <v>6000</v>
      </c>
      <c r="D3885" s="88" t="s">
        <v>2863</v>
      </c>
      <c r="E3885" s="184" cm="1">
        <f t="array" ref="E3885">_xlfn.IFS($D3885=$O$5,C3885*$P$5,$D3885=$O$6,$C3885*$P$6,$D3885="AZN",$C3885)</f>
        <v>10200</v>
      </c>
      <c r="F3885" s="183" cm="1">
        <f t="array" ref="F3885">_xlfn.IFS($D3885=$O$5,$C3885*$P$5*0.01,$D3885=$O$6,$C3885*$P$6*0.01,$D3885="AZN",$C3885*0.08)</f>
        <v>102</v>
      </c>
    </row>
    <row r="3886" spans="1:6" x14ac:dyDescent="0.3">
      <c r="A3886" s="177" t="s">
        <v>1491</v>
      </c>
      <c r="B3886" s="178">
        <v>44289</v>
      </c>
      <c r="C3886" s="179">
        <v>6500</v>
      </c>
      <c r="D3886" s="88" t="s">
        <v>2862</v>
      </c>
      <c r="E3886" s="184" cm="1">
        <f t="array" ref="E3886">_xlfn.IFS($D3886=$O$5,C3886*$P$5,$D3886=$O$6,$C3886*$P$6,$D3886="AZN",$C3886)</f>
        <v>6500</v>
      </c>
      <c r="F3886" s="183" cm="1">
        <f t="array" ref="F3886">_xlfn.IFS($D3886=$O$5,$C3886*$P$5*0.01,$D3886=$O$6,$C3886*$P$6*0.01,$D3886="AZN",$C3886*0.08)</f>
        <v>520</v>
      </c>
    </row>
    <row r="3887" spans="1:6" x14ac:dyDescent="0.3">
      <c r="A3887" s="177" t="s">
        <v>316</v>
      </c>
      <c r="B3887" s="178">
        <v>44337</v>
      </c>
      <c r="C3887" s="179">
        <v>2700</v>
      </c>
      <c r="D3887" s="88" t="s">
        <v>2863</v>
      </c>
      <c r="E3887" s="184" cm="1">
        <f t="array" ref="E3887">_xlfn.IFS($D3887=$O$5,C3887*$P$5,$D3887=$O$6,$C3887*$P$6,$D3887="AZN",$C3887)</f>
        <v>4590</v>
      </c>
      <c r="F3887" s="183" cm="1">
        <f t="array" ref="F3887">_xlfn.IFS($D3887=$O$5,$C3887*$P$5*0.01,$D3887=$O$6,$C3887*$P$6*0.01,$D3887="AZN",$C3887*0.08)</f>
        <v>45.9</v>
      </c>
    </row>
    <row r="3888" spans="1:6" x14ac:dyDescent="0.3">
      <c r="A3888" s="177" t="s">
        <v>222</v>
      </c>
      <c r="B3888" s="178">
        <v>44091</v>
      </c>
      <c r="C3888" s="179">
        <v>12500</v>
      </c>
      <c r="D3888" s="88" t="s">
        <v>2863</v>
      </c>
      <c r="E3888" s="184" cm="1">
        <f t="array" ref="E3888">_xlfn.IFS($D3888=$O$5,C3888*$P$5,$D3888=$O$6,$C3888*$P$6,$D3888="AZN",$C3888)</f>
        <v>21250</v>
      </c>
      <c r="F3888" s="183" cm="1">
        <f t="array" ref="F3888">_xlfn.IFS($D3888=$O$5,$C3888*$P$5*0.01,$D3888=$O$6,$C3888*$P$6*0.01,$D3888="AZN",$C3888*0.08)</f>
        <v>212.5</v>
      </c>
    </row>
    <row r="3889" spans="1:6" x14ac:dyDescent="0.3">
      <c r="A3889" s="177" t="s">
        <v>444</v>
      </c>
      <c r="B3889" s="178">
        <v>44378</v>
      </c>
      <c r="C3889" s="179">
        <v>11400</v>
      </c>
      <c r="D3889" s="88" t="s">
        <v>2864</v>
      </c>
      <c r="E3889" s="184" cm="1">
        <f t="array" ref="E3889">_xlfn.IFS($D3889=$O$5,C3889*$P$5,$D3889=$O$6,$C3889*$P$6,$D3889="AZN",$C3889)</f>
        <v>20708.099999999999</v>
      </c>
      <c r="F3889" s="183" cm="1">
        <f t="array" ref="F3889">_xlfn.IFS($D3889=$O$5,$C3889*$P$5*0.01,$D3889=$O$6,$C3889*$P$6*0.01,$D3889="AZN",$C3889*0.08)</f>
        <v>207.08099999999999</v>
      </c>
    </row>
    <row r="3890" spans="1:6" x14ac:dyDescent="0.3">
      <c r="A3890" s="177" t="s">
        <v>1304</v>
      </c>
      <c r="B3890" s="178">
        <v>44302</v>
      </c>
      <c r="C3890" s="179">
        <v>8000</v>
      </c>
      <c r="D3890" s="88" t="s">
        <v>2863</v>
      </c>
      <c r="E3890" s="184" cm="1">
        <f t="array" ref="E3890">_xlfn.IFS($D3890=$O$5,C3890*$P$5,$D3890=$O$6,$C3890*$P$6,$D3890="AZN",$C3890)</f>
        <v>13600</v>
      </c>
      <c r="F3890" s="183" cm="1">
        <f t="array" ref="F3890">_xlfn.IFS($D3890=$O$5,$C3890*$P$5*0.01,$D3890=$O$6,$C3890*$P$6*0.01,$D3890="AZN",$C3890*0.08)</f>
        <v>136</v>
      </c>
    </row>
    <row r="3891" spans="1:6" x14ac:dyDescent="0.3">
      <c r="A3891" s="177" t="s">
        <v>664</v>
      </c>
      <c r="B3891" s="178">
        <v>44527</v>
      </c>
      <c r="C3891" s="179">
        <v>5700</v>
      </c>
      <c r="D3891" s="88" t="s">
        <v>2864</v>
      </c>
      <c r="E3891" s="184" cm="1">
        <f t="array" ref="E3891">_xlfn.IFS($D3891=$O$5,C3891*$P$5,$D3891=$O$6,$C3891*$P$6,$D3891="AZN",$C3891)</f>
        <v>10354.049999999999</v>
      </c>
      <c r="F3891" s="183" cm="1">
        <f t="array" ref="F3891">_xlfn.IFS($D3891=$O$5,$C3891*$P$5*0.01,$D3891=$O$6,$C3891*$P$6*0.01,$D3891="AZN",$C3891*0.08)</f>
        <v>103.54049999999999</v>
      </c>
    </row>
    <row r="3892" spans="1:6" x14ac:dyDescent="0.3">
      <c r="A3892" s="177" t="s">
        <v>1319</v>
      </c>
      <c r="B3892" s="178">
        <v>44361</v>
      </c>
      <c r="C3892" s="179">
        <v>3400</v>
      </c>
      <c r="D3892" s="88" t="s">
        <v>2863</v>
      </c>
      <c r="E3892" s="184" cm="1">
        <f t="array" ref="E3892">_xlfn.IFS($D3892=$O$5,C3892*$P$5,$D3892=$O$6,$C3892*$P$6,$D3892="AZN",$C3892)</f>
        <v>5780</v>
      </c>
      <c r="F3892" s="183" cm="1">
        <f t="array" ref="F3892">_xlfn.IFS($D3892=$O$5,$C3892*$P$5*0.01,$D3892=$O$6,$C3892*$P$6*0.01,$D3892="AZN",$C3892*0.08)</f>
        <v>57.800000000000004</v>
      </c>
    </row>
    <row r="3893" spans="1:6" x14ac:dyDescent="0.3">
      <c r="A3893" s="177" t="s">
        <v>491</v>
      </c>
      <c r="B3893" s="178">
        <v>43728</v>
      </c>
      <c r="C3893" s="179">
        <v>4600</v>
      </c>
      <c r="D3893" s="88" t="s">
        <v>2864</v>
      </c>
      <c r="E3893" s="184" cm="1">
        <f t="array" ref="E3893">_xlfn.IFS($D3893=$O$5,C3893*$P$5,$D3893=$O$6,$C3893*$P$6,$D3893="AZN",$C3893)</f>
        <v>8355.9</v>
      </c>
      <c r="F3893" s="183" cm="1">
        <f t="array" ref="F3893">_xlfn.IFS($D3893=$O$5,$C3893*$P$5*0.01,$D3893=$O$6,$C3893*$P$6*0.01,$D3893="AZN",$C3893*0.08)</f>
        <v>83.558999999999997</v>
      </c>
    </row>
    <row r="3894" spans="1:6" x14ac:dyDescent="0.3">
      <c r="A3894" s="177" t="s">
        <v>1778</v>
      </c>
      <c r="B3894" s="178">
        <v>44189</v>
      </c>
      <c r="C3894" s="179">
        <v>11700</v>
      </c>
      <c r="D3894" s="88" t="s">
        <v>2864</v>
      </c>
      <c r="E3894" s="184" cm="1">
        <f t="array" ref="E3894">_xlfn.IFS($D3894=$O$5,C3894*$P$5,$D3894=$O$6,$C3894*$P$6,$D3894="AZN",$C3894)</f>
        <v>21253.05</v>
      </c>
      <c r="F3894" s="183" cm="1">
        <f t="array" ref="F3894">_xlfn.IFS($D3894=$O$5,$C3894*$P$5*0.01,$D3894=$O$6,$C3894*$P$6*0.01,$D3894="AZN",$C3894*0.08)</f>
        <v>212.53049999999999</v>
      </c>
    </row>
    <row r="3895" spans="1:6" x14ac:dyDescent="0.3">
      <c r="A3895" s="177" t="s">
        <v>343</v>
      </c>
      <c r="B3895" s="178">
        <v>44239</v>
      </c>
      <c r="C3895" s="179">
        <v>7900</v>
      </c>
      <c r="D3895" s="88" t="s">
        <v>2862</v>
      </c>
      <c r="E3895" s="184" cm="1">
        <f t="array" ref="E3895">_xlfn.IFS($D3895=$O$5,C3895*$P$5,$D3895=$O$6,$C3895*$P$6,$D3895="AZN",$C3895)</f>
        <v>7900</v>
      </c>
      <c r="F3895" s="183" cm="1">
        <f t="array" ref="F3895">_xlfn.IFS($D3895=$O$5,$C3895*$P$5*0.01,$D3895=$O$6,$C3895*$P$6*0.01,$D3895="AZN",$C3895*0.08)</f>
        <v>632</v>
      </c>
    </row>
    <row r="3896" spans="1:6" x14ac:dyDescent="0.3">
      <c r="A3896" s="177" t="s">
        <v>1727</v>
      </c>
      <c r="B3896" s="178">
        <v>44427</v>
      </c>
      <c r="C3896" s="179">
        <v>5400</v>
      </c>
      <c r="D3896" s="88" t="s">
        <v>2863</v>
      </c>
      <c r="E3896" s="184" cm="1">
        <f t="array" ref="E3896">_xlfn.IFS($D3896=$O$5,C3896*$P$5,$D3896=$O$6,$C3896*$P$6,$D3896="AZN",$C3896)</f>
        <v>9180</v>
      </c>
      <c r="F3896" s="183" cm="1">
        <f t="array" ref="F3896">_xlfn.IFS($D3896=$O$5,$C3896*$P$5*0.01,$D3896=$O$6,$C3896*$P$6*0.01,$D3896="AZN",$C3896*0.08)</f>
        <v>91.8</v>
      </c>
    </row>
    <row r="3897" spans="1:6" x14ac:dyDescent="0.3">
      <c r="A3897" s="177" t="s">
        <v>1689</v>
      </c>
      <c r="B3897" s="178">
        <v>44531</v>
      </c>
      <c r="C3897" s="179">
        <v>11100</v>
      </c>
      <c r="D3897" s="88" t="s">
        <v>2864</v>
      </c>
      <c r="E3897" s="184" cm="1">
        <f t="array" ref="E3897">_xlfn.IFS($D3897=$O$5,C3897*$P$5,$D3897=$O$6,$C3897*$P$6,$D3897="AZN",$C3897)</f>
        <v>20163.150000000001</v>
      </c>
      <c r="F3897" s="183" cm="1">
        <f t="array" ref="F3897">_xlfn.IFS($D3897=$O$5,$C3897*$P$5*0.01,$D3897=$O$6,$C3897*$P$6*0.01,$D3897="AZN",$C3897*0.08)</f>
        <v>201.63150000000002</v>
      </c>
    </row>
    <row r="3898" spans="1:6" x14ac:dyDescent="0.3">
      <c r="A3898" s="177" t="s">
        <v>754</v>
      </c>
      <c r="B3898" s="178">
        <v>43784</v>
      </c>
      <c r="C3898" s="179">
        <v>9700</v>
      </c>
      <c r="D3898" s="88" t="s">
        <v>2864</v>
      </c>
      <c r="E3898" s="184" cm="1">
        <f t="array" ref="E3898">_xlfn.IFS($D3898=$O$5,C3898*$P$5,$D3898=$O$6,$C3898*$P$6,$D3898="AZN",$C3898)</f>
        <v>17620.05</v>
      </c>
      <c r="F3898" s="183" cm="1">
        <f t="array" ref="F3898">_xlfn.IFS($D3898=$O$5,$C3898*$P$5*0.01,$D3898=$O$6,$C3898*$P$6*0.01,$D3898="AZN",$C3898*0.08)</f>
        <v>176.20050000000001</v>
      </c>
    </row>
    <row r="3899" spans="1:6" x14ac:dyDescent="0.3">
      <c r="A3899" s="177" t="s">
        <v>729</v>
      </c>
      <c r="B3899" s="178">
        <v>44633</v>
      </c>
      <c r="C3899" s="179">
        <v>13000</v>
      </c>
      <c r="D3899" s="88" t="s">
        <v>2864</v>
      </c>
      <c r="E3899" s="184" cm="1">
        <f t="array" ref="E3899">_xlfn.IFS($D3899=$O$5,C3899*$P$5,$D3899=$O$6,$C3899*$P$6,$D3899="AZN",$C3899)</f>
        <v>23614.5</v>
      </c>
      <c r="F3899" s="183" cm="1">
        <f t="array" ref="F3899">_xlfn.IFS($D3899=$O$5,$C3899*$P$5*0.01,$D3899=$O$6,$C3899*$P$6*0.01,$D3899="AZN",$C3899*0.08)</f>
        <v>236.14500000000001</v>
      </c>
    </row>
    <row r="3900" spans="1:6" x14ac:dyDescent="0.3">
      <c r="A3900" s="177" t="s">
        <v>1424</v>
      </c>
      <c r="B3900" s="178">
        <v>44053</v>
      </c>
      <c r="C3900" s="179">
        <v>12400</v>
      </c>
      <c r="D3900" s="88" t="s">
        <v>2863</v>
      </c>
      <c r="E3900" s="184" cm="1">
        <f t="array" ref="E3900">_xlfn.IFS($D3900=$O$5,C3900*$P$5,$D3900=$O$6,$C3900*$P$6,$D3900="AZN",$C3900)</f>
        <v>21080</v>
      </c>
      <c r="F3900" s="183" cm="1">
        <f t="array" ref="F3900">_xlfn.IFS($D3900=$O$5,$C3900*$P$5*0.01,$D3900=$O$6,$C3900*$P$6*0.01,$D3900="AZN",$C3900*0.08)</f>
        <v>210.8</v>
      </c>
    </row>
    <row r="3901" spans="1:6" x14ac:dyDescent="0.3">
      <c r="A3901" s="177" t="s">
        <v>268</v>
      </c>
      <c r="B3901" s="178">
        <v>44562</v>
      </c>
      <c r="C3901" s="179">
        <v>12000</v>
      </c>
      <c r="D3901" s="88" t="s">
        <v>2862</v>
      </c>
      <c r="E3901" s="184" cm="1">
        <f t="array" ref="E3901">_xlfn.IFS($D3901=$O$5,C3901*$P$5,$D3901=$O$6,$C3901*$P$6,$D3901="AZN",$C3901)</f>
        <v>12000</v>
      </c>
      <c r="F3901" s="183" cm="1">
        <f t="array" ref="F3901">_xlfn.IFS($D3901=$O$5,$C3901*$P$5*0.01,$D3901=$O$6,$C3901*$P$6*0.01,$D3901="AZN",$C3901*0.08)</f>
        <v>960</v>
      </c>
    </row>
    <row r="3902" spans="1:6" x14ac:dyDescent="0.3">
      <c r="A3902" s="177" t="s">
        <v>234</v>
      </c>
      <c r="B3902" s="178">
        <v>44398</v>
      </c>
      <c r="C3902" s="179">
        <v>7100</v>
      </c>
      <c r="D3902" s="88" t="s">
        <v>2862</v>
      </c>
      <c r="E3902" s="184" cm="1">
        <f t="array" ref="E3902">_xlfn.IFS($D3902=$O$5,C3902*$P$5,$D3902=$O$6,$C3902*$P$6,$D3902="AZN",$C3902)</f>
        <v>7100</v>
      </c>
      <c r="F3902" s="183" cm="1">
        <f t="array" ref="F3902">_xlfn.IFS($D3902=$O$5,$C3902*$P$5*0.01,$D3902=$O$6,$C3902*$P$6*0.01,$D3902="AZN",$C3902*0.08)</f>
        <v>568</v>
      </c>
    </row>
    <row r="3903" spans="1:6" x14ac:dyDescent="0.3">
      <c r="A3903" s="177" t="s">
        <v>923</v>
      </c>
      <c r="B3903" s="178">
        <v>44822</v>
      </c>
      <c r="C3903" s="179">
        <v>11400</v>
      </c>
      <c r="D3903" s="88" t="s">
        <v>2863</v>
      </c>
      <c r="E3903" s="184" cm="1">
        <f t="array" ref="E3903">_xlfn.IFS($D3903=$O$5,C3903*$P$5,$D3903=$O$6,$C3903*$P$6,$D3903="AZN",$C3903)</f>
        <v>19380</v>
      </c>
      <c r="F3903" s="183" cm="1">
        <f t="array" ref="F3903">_xlfn.IFS($D3903=$O$5,$C3903*$P$5*0.01,$D3903=$O$6,$C3903*$P$6*0.01,$D3903="AZN",$C3903*0.08)</f>
        <v>193.8</v>
      </c>
    </row>
    <row r="3904" spans="1:6" x14ac:dyDescent="0.3">
      <c r="A3904" s="177" t="s">
        <v>1137</v>
      </c>
      <c r="B3904" s="178">
        <v>44324</v>
      </c>
      <c r="C3904" s="179">
        <v>3200</v>
      </c>
      <c r="D3904" s="88" t="s">
        <v>2863</v>
      </c>
      <c r="E3904" s="184" cm="1">
        <f t="array" ref="E3904">_xlfn.IFS($D3904=$O$5,C3904*$P$5,$D3904=$O$6,$C3904*$P$6,$D3904="AZN",$C3904)</f>
        <v>5440</v>
      </c>
      <c r="F3904" s="183" cm="1">
        <f t="array" ref="F3904">_xlfn.IFS($D3904=$O$5,$C3904*$P$5*0.01,$D3904=$O$6,$C3904*$P$6*0.01,$D3904="AZN",$C3904*0.08)</f>
        <v>54.4</v>
      </c>
    </row>
    <row r="3905" spans="1:6" x14ac:dyDescent="0.3">
      <c r="A3905" s="177" t="s">
        <v>646</v>
      </c>
      <c r="B3905" s="178">
        <v>43987</v>
      </c>
      <c r="C3905" s="179">
        <v>2200</v>
      </c>
      <c r="D3905" s="88" t="s">
        <v>2862</v>
      </c>
      <c r="E3905" s="184" cm="1">
        <f t="array" ref="E3905">_xlfn.IFS($D3905=$O$5,C3905*$P$5,$D3905=$O$6,$C3905*$P$6,$D3905="AZN",$C3905)</f>
        <v>2200</v>
      </c>
      <c r="F3905" s="183" cm="1">
        <f t="array" ref="F3905">_xlfn.IFS($D3905=$O$5,$C3905*$P$5*0.01,$D3905=$O$6,$C3905*$P$6*0.01,$D3905="AZN",$C3905*0.08)</f>
        <v>176</v>
      </c>
    </row>
    <row r="3906" spans="1:6" x14ac:dyDescent="0.3">
      <c r="A3906" s="177" t="s">
        <v>531</v>
      </c>
      <c r="B3906" s="178">
        <v>44323</v>
      </c>
      <c r="C3906" s="179">
        <v>3200</v>
      </c>
      <c r="D3906" s="88" t="s">
        <v>2863</v>
      </c>
      <c r="E3906" s="184" cm="1">
        <f t="array" ref="E3906">_xlfn.IFS($D3906=$O$5,C3906*$P$5,$D3906=$O$6,$C3906*$P$6,$D3906="AZN",$C3906)</f>
        <v>5440</v>
      </c>
      <c r="F3906" s="183" cm="1">
        <f t="array" ref="F3906">_xlfn.IFS($D3906=$O$5,$C3906*$P$5*0.01,$D3906=$O$6,$C3906*$P$6*0.01,$D3906="AZN",$C3906*0.08)</f>
        <v>54.4</v>
      </c>
    </row>
    <row r="3907" spans="1:6" x14ac:dyDescent="0.3">
      <c r="A3907" s="177" t="s">
        <v>268</v>
      </c>
      <c r="B3907" s="178">
        <v>44296</v>
      </c>
      <c r="C3907" s="179">
        <v>12400</v>
      </c>
      <c r="D3907" s="88" t="s">
        <v>2862</v>
      </c>
      <c r="E3907" s="184" cm="1">
        <f t="array" ref="E3907">_xlfn.IFS($D3907=$O$5,C3907*$P$5,$D3907=$O$6,$C3907*$P$6,$D3907="AZN",$C3907)</f>
        <v>12400</v>
      </c>
      <c r="F3907" s="183" cm="1">
        <f t="array" ref="F3907">_xlfn.IFS($D3907=$O$5,$C3907*$P$5*0.01,$D3907=$O$6,$C3907*$P$6*0.01,$D3907="AZN",$C3907*0.08)</f>
        <v>992</v>
      </c>
    </row>
    <row r="3908" spans="1:6" x14ac:dyDescent="0.3">
      <c r="A3908" s="177" t="s">
        <v>1487</v>
      </c>
      <c r="B3908" s="178">
        <v>44287</v>
      </c>
      <c r="C3908" s="179">
        <v>1200</v>
      </c>
      <c r="D3908" s="88" t="s">
        <v>2864</v>
      </c>
      <c r="E3908" s="184" cm="1">
        <f t="array" ref="E3908">_xlfn.IFS($D3908=$O$5,C3908*$P$5,$D3908=$O$6,$C3908*$P$6,$D3908="AZN",$C3908)</f>
        <v>2179.8000000000002</v>
      </c>
      <c r="F3908" s="183" cm="1">
        <f t="array" ref="F3908">_xlfn.IFS($D3908=$O$5,$C3908*$P$5*0.01,$D3908=$O$6,$C3908*$P$6*0.01,$D3908="AZN",$C3908*0.08)</f>
        <v>21.798000000000002</v>
      </c>
    </row>
    <row r="3909" spans="1:6" x14ac:dyDescent="0.3">
      <c r="A3909" s="177" t="s">
        <v>1497</v>
      </c>
      <c r="B3909" s="178">
        <v>44095</v>
      </c>
      <c r="C3909" s="179">
        <v>12100</v>
      </c>
      <c r="D3909" s="88" t="s">
        <v>2864</v>
      </c>
      <c r="E3909" s="184" cm="1">
        <f t="array" ref="E3909">_xlfn.IFS($D3909=$O$5,C3909*$P$5,$D3909=$O$6,$C3909*$P$6,$D3909="AZN",$C3909)</f>
        <v>21979.65</v>
      </c>
      <c r="F3909" s="183" cm="1">
        <f t="array" ref="F3909">_xlfn.IFS($D3909=$O$5,$C3909*$P$5*0.01,$D3909=$O$6,$C3909*$P$6*0.01,$D3909="AZN",$C3909*0.08)</f>
        <v>219.79650000000001</v>
      </c>
    </row>
    <row r="3910" spans="1:6" x14ac:dyDescent="0.3">
      <c r="A3910" s="177" t="s">
        <v>331</v>
      </c>
      <c r="B3910" s="178">
        <v>43778</v>
      </c>
      <c r="C3910" s="179">
        <v>2300</v>
      </c>
      <c r="D3910" s="88" t="s">
        <v>2864</v>
      </c>
      <c r="E3910" s="184" cm="1">
        <f t="array" ref="E3910">_xlfn.IFS($D3910=$O$5,C3910*$P$5,$D3910=$O$6,$C3910*$P$6,$D3910="AZN",$C3910)</f>
        <v>4177.95</v>
      </c>
      <c r="F3910" s="183" cm="1">
        <f t="array" ref="F3910">_xlfn.IFS($D3910=$O$5,$C3910*$P$5*0.01,$D3910=$O$6,$C3910*$P$6*0.01,$D3910="AZN",$C3910*0.08)</f>
        <v>41.779499999999999</v>
      </c>
    </row>
    <row r="3911" spans="1:6" x14ac:dyDescent="0.3">
      <c r="A3911" s="177" t="s">
        <v>714</v>
      </c>
      <c r="B3911" s="178">
        <v>43670</v>
      </c>
      <c r="C3911" s="179">
        <v>9600</v>
      </c>
      <c r="D3911" s="88" t="s">
        <v>2862</v>
      </c>
      <c r="E3911" s="184" cm="1">
        <f t="array" ref="E3911">_xlfn.IFS($D3911=$O$5,C3911*$P$5,$D3911=$O$6,$C3911*$P$6,$D3911="AZN",$C3911)</f>
        <v>9600</v>
      </c>
      <c r="F3911" s="183" cm="1">
        <f t="array" ref="F3911">_xlfn.IFS($D3911=$O$5,$C3911*$P$5*0.01,$D3911=$O$6,$C3911*$P$6*0.01,$D3911="AZN",$C3911*0.08)</f>
        <v>768</v>
      </c>
    </row>
    <row r="3912" spans="1:6" x14ac:dyDescent="0.3">
      <c r="A3912" s="177" t="s">
        <v>1486</v>
      </c>
      <c r="B3912" s="178">
        <v>44373</v>
      </c>
      <c r="C3912" s="179">
        <v>4200</v>
      </c>
      <c r="D3912" s="88" t="s">
        <v>2863</v>
      </c>
      <c r="E3912" s="184" cm="1">
        <f t="array" ref="E3912">_xlfn.IFS($D3912=$O$5,C3912*$P$5,$D3912=$O$6,$C3912*$P$6,$D3912="AZN",$C3912)</f>
        <v>7140</v>
      </c>
      <c r="F3912" s="183" cm="1">
        <f t="array" ref="F3912">_xlfn.IFS($D3912=$O$5,$C3912*$P$5*0.01,$D3912=$O$6,$C3912*$P$6*0.01,$D3912="AZN",$C3912*0.08)</f>
        <v>71.400000000000006</v>
      </c>
    </row>
    <row r="3913" spans="1:6" x14ac:dyDescent="0.3">
      <c r="A3913" s="177" t="s">
        <v>1551</v>
      </c>
      <c r="B3913" s="178">
        <v>44780</v>
      </c>
      <c r="C3913" s="179">
        <v>2600</v>
      </c>
      <c r="D3913" s="88" t="s">
        <v>2864</v>
      </c>
      <c r="E3913" s="184" cm="1">
        <f t="array" ref="E3913">_xlfn.IFS($D3913=$O$5,C3913*$P$5,$D3913=$O$6,$C3913*$P$6,$D3913="AZN",$C3913)</f>
        <v>4722.8999999999996</v>
      </c>
      <c r="F3913" s="183" cm="1">
        <f t="array" ref="F3913">_xlfn.IFS($D3913=$O$5,$C3913*$P$5*0.01,$D3913=$O$6,$C3913*$P$6*0.01,$D3913="AZN",$C3913*0.08)</f>
        <v>47.228999999999999</v>
      </c>
    </row>
    <row r="3914" spans="1:6" x14ac:dyDescent="0.3">
      <c r="A3914" s="177" t="s">
        <v>776</v>
      </c>
      <c r="B3914" s="178">
        <v>44042</v>
      </c>
      <c r="C3914" s="179">
        <v>7700</v>
      </c>
      <c r="D3914" s="88" t="s">
        <v>2862</v>
      </c>
      <c r="E3914" s="184" cm="1">
        <f t="array" ref="E3914">_xlfn.IFS($D3914=$O$5,C3914*$P$5,$D3914=$O$6,$C3914*$P$6,$D3914="AZN",$C3914)</f>
        <v>7700</v>
      </c>
      <c r="F3914" s="183" cm="1">
        <f t="array" ref="F3914">_xlfn.IFS($D3914=$O$5,$C3914*$P$5*0.01,$D3914=$O$6,$C3914*$P$6*0.01,$D3914="AZN",$C3914*0.08)</f>
        <v>616</v>
      </c>
    </row>
    <row r="3915" spans="1:6" x14ac:dyDescent="0.3">
      <c r="A3915" s="177" t="s">
        <v>176</v>
      </c>
      <c r="B3915" s="178">
        <v>44538</v>
      </c>
      <c r="C3915" s="179">
        <v>6500</v>
      </c>
      <c r="D3915" s="88" t="s">
        <v>2863</v>
      </c>
      <c r="E3915" s="184" cm="1">
        <f t="array" ref="E3915">_xlfn.IFS($D3915=$O$5,C3915*$P$5,$D3915=$O$6,$C3915*$P$6,$D3915="AZN",$C3915)</f>
        <v>11050</v>
      </c>
      <c r="F3915" s="183" cm="1">
        <f t="array" ref="F3915">_xlfn.IFS($D3915=$O$5,$C3915*$P$5*0.01,$D3915=$O$6,$C3915*$P$6*0.01,$D3915="AZN",$C3915*0.08)</f>
        <v>110.5</v>
      </c>
    </row>
    <row r="3916" spans="1:6" x14ac:dyDescent="0.3">
      <c r="A3916" s="177" t="s">
        <v>1007</v>
      </c>
      <c r="B3916" s="178">
        <v>44126</v>
      </c>
      <c r="C3916" s="179">
        <v>5100</v>
      </c>
      <c r="D3916" s="88" t="s">
        <v>2862</v>
      </c>
      <c r="E3916" s="184" cm="1">
        <f t="array" ref="E3916">_xlfn.IFS($D3916=$O$5,C3916*$P$5,$D3916=$O$6,$C3916*$P$6,$D3916="AZN",$C3916)</f>
        <v>5100</v>
      </c>
      <c r="F3916" s="183" cm="1">
        <f t="array" ref="F3916">_xlfn.IFS($D3916=$O$5,$C3916*$P$5*0.01,$D3916=$O$6,$C3916*$P$6*0.01,$D3916="AZN",$C3916*0.08)</f>
        <v>408</v>
      </c>
    </row>
    <row r="3917" spans="1:6" x14ac:dyDescent="0.3">
      <c r="A3917" s="177" t="s">
        <v>1024</v>
      </c>
      <c r="B3917" s="178">
        <v>44407</v>
      </c>
      <c r="C3917" s="179">
        <v>5300</v>
      </c>
      <c r="D3917" s="88" t="s">
        <v>2864</v>
      </c>
      <c r="E3917" s="184" cm="1">
        <f t="array" ref="E3917">_xlfn.IFS($D3917=$O$5,C3917*$P$5,$D3917=$O$6,$C3917*$P$6,$D3917="AZN",$C3917)</f>
        <v>9627.4500000000007</v>
      </c>
      <c r="F3917" s="183" cm="1">
        <f t="array" ref="F3917">_xlfn.IFS($D3917=$O$5,$C3917*$P$5*0.01,$D3917=$O$6,$C3917*$P$6*0.01,$D3917="AZN",$C3917*0.08)</f>
        <v>96.274500000000003</v>
      </c>
    </row>
    <row r="3918" spans="1:6" x14ac:dyDescent="0.3">
      <c r="A3918" s="177" t="s">
        <v>497</v>
      </c>
      <c r="B3918" s="178">
        <v>44787</v>
      </c>
      <c r="C3918" s="179">
        <v>12500</v>
      </c>
      <c r="D3918" s="88" t="s">
        <v>2862</v>
      </c>
      <c r="E3918" s="184" cm="1">
        <f t="array" ref="E3918">_xlfn.IFS($D3918=$O$5,C3918*$P$5,$D3918=$O$6,$C3918*$P$6,$D3918="AZN",$C3918)</f>
        <v>12500</v>
      </c>
      <c r="F3918" s="183" cm="1">
        <f t="array" ref="F3918">_xlfn.IFS($D3918=$O$5,$C3918*$P$5*0.01,$D3918=$O$6,$C3918*$P$6*0.01,$D3918="AZN",$C3918*0.08)</f>
        <v>1000</v>
      </c>
    </row>
    <row r="3919" spans="1:6" x14ac:dyDescent="0.3">
      <c r="A3919" s="177" t="s">
        <v>762</v>
      </c>
      <c r="B3919" s="178">
        <v>44270</v>
      </c>
      <c r="C3919" s="179">
        <v>4800</v>
      </c>
      <c r="D3919" s="88" t="s">
        <v>2863</v>
      </c>
      <c r="E3919" s="184" cm="1">
        <f t="array" ref="E3919">_xlfn.IFS($D3919=$O$5,C3919*$P$5,$D3919=$O$6,$C3919*$P$6,$D3919="AZN",$C3919)</f>
        <v>8160</v>
      </c>
      <c r="F3919" s="183" cm="1">
        <f t="array" ref="F3919">_xlfn.IFS($D3919=$O$5,$C3919*$P$5*0.01,$D3919=$O$6,$C3919*$P$6*0.01,$D3919="AZN",$C3919*0.08)</f>
        <v>81.600000000000009</v>
      </c>
    </row>
    <row r="3920" spans="1:6" x14ac:dyDescent="0.3">
      <c r="A3920" s="177" t="s">
        <v>864</v>
      </c>
      <c r="B3920" s="178">
        <v>44513</v>
      </c>
      <c r="C3920" s="179">
        <v>12500</v>
      </c>
      <c r="D3920" s="88" t="s">
        <v>2862</v>
      </c>
      <c r="E3920" s="184" cm="1">
        <f t="array" ref="E3920">_xlfn.IFS($D3920=$O$5,C3920*$P$5,$D3920=$O$6,$C3920*$P$6,$D3920="AZN",$C3920)</f>
        <v>12500</v>
      </c>
      <c r="F3920" s="183" cm="1">
        <f t="array" ref="F3920">_xlfn.IFS($D3920=$O$5,$C3920*$P$5*0.01,$D3920=$O$6,$C3920*$P$6*0.01,$D3920="AZN",$C3920*0.08)</f>
        <v>1000</v>
      </c>
    </row>
    <row r="3921" spans="1:6" x14ac:dyDescent="0.3">
      <c r="A3921" s="177" t="s">
        <v>825</v>
      </c>
      <c r="B3921" s="178">
        <v>44065</v>
      </c>
      <c r="C3921" s="179">
        <v>3900</v>
      </c>
      <c r="D3921" s="88" t="s">
        <v>2863</v>
      </c>
      <c r="E3921" s="184" cm="1">
        <f t="array" ref="E3921">_xlfn.IFS($D3921=$O$5,C3921*$P$5,$D3921=$O$6,$C3921*$P$6,$D3921="AZN",$C3921)</f>
        <v>6630</v>
      </c>
      <c r="F3921" s="183" cm="1">
        <f t="array" ref="F3921">_xlfn.IFS($D3921=$O$5,$C3921*$P$5*0.01,$D3921=$O$6,$C3921*$P$6*0.01,$D3921="AZN",$C3921*0.08)</f>
        <v>66.3</v>
      </c>
    </row>
    <row r="3922" spans="1:6" x14ac:dyDescent="0.3">
      <c r="A3922" s="177" t="s">
        <v>665</v>
      </c>
      <c r="B3922" s="178">
        <v>44535</v>
      </c>
      <c r="C3922" s="179">
        <v>6000</v>
      </c>
      <c r="D3922" s="88" t="s">
        <v>2863</v>
      </c>
      <c r="E3922" s="184" cm="1">
        <f t="array" ref="E3922">_xlfn.IFS($D3922=$O$5,C3922*$P$5,$D3922=$O$6,$C3922*$P$6,$D3922="AZN",$C3922)</f>
        <v>10200</v>
      </c>
      <c r="F3922" s="183" cm="1">
        <f t="array" ref="F3922">_xlfn.IFS($D3922=$O$5,$C3922*$P$5*0.01,$D3922=$O$6,$C3922*$P$6*0.01,$D3922="AZN",$C3922*0.08)</f>
        <v>102</v>
      </c>
    </row>
    <row r="3923" spans="1:6" x14ac:dyDescent="0.3">
      <c r="A3923" s="177" t="s">
        <v>252</v>
      </c>
      <c r="B3923" s="178">
        <v>44462</v>
      </c>
      <c r="C3923" s="179">
        <v>10500</v>
      </c>
      <c r="D3923" s="88" t="s">
        <v>2863</v>
      </c>
      <c r="E3923" s="184" cm="1">
        <f t="array" ref="E3923">_xlfn.IFS($D3923=$O$5,C3923*$P$5,$D3923=$O$6,$C3923*$P$6,$D3923="AZN",$C3923)</f>
        <v>17850</v>
      </c>
      <c r="F3923" s="183" cm="1">
        <f t="array" ref="F3923">_xlfn.IFS($D3923=$O$5,$C3923*$P$5*0.01,$D3923=$O$6,$C3923*$P$6*0.01,$D3923="AZN",$C3923*0.08)</f>
        <v>178.5</v>
      </c>
    </row>
    <row r="3924" spans="1:6" x14ac:dyDescent="0.3">
      <c r="A3924" s="177" t="s">
        <v>1659</v>
      </c>
      <c r="B3924" s="178">
        <v>43636</v>
      </c>
      <c r="C3924" s="179">
        <v>7300</v>
      </c>
      <c r="D3924" s="88" t="s">
        <v>2862</v>
      </c>
      <c r="E3924" s="184" cm="1">
        <f t="array" ref="E3924">_xlfn.IFS($D3924=$O$5,C3924*$P$5,$D3924=$O$6,$C3924*$P$6,$D3924="AZN",$C3924)</f>
        <v>7300</v>
      </c>
      <c r="F3924" s="183" cm="1">
        <f t="array" ref="F3924">_xlfn.IFS($D3924=$O$5,$C3924*$P$5*0.01,$D3924=$O$6,$C3924*$P$6*0.01,$D3924="AZN",$C3924*0.08)</f>
        <v>584</v>
      </c>
    </row>
    <row r="3925" spans="1:6" x14ac:dyDescent="0.3">
      <c r="A3925" s="177" t="s">
        <v>392</v>
      </c>
      <c r="B3925" s="178">
        <v>44524</v>
      </c>
      <c r="C3925" s="179">
        <v>11000</v>
      </c>
      <c r="D3925" s="88" t="s">
        <v>2862</v>
      </c>
      <c r="E3925" s="184" cm="1">
        <f t="array" ref="E3925">_xlfn.IFS($D3925=$O$5,C3925*$P$5,$D3925=$O$6,$C3925*$P$6,$D3925="AZN",$C3925)</f>
        <v>11000</v>
      </c>
      <c r="F3925" s="183" cm="1">
        <f t="array" ref="F3925">_xlfn.IFS($D3925=$O$5,$C3925*$P$5*0.01,$D3925=$O$6,$C3925*$P$6*0.01,$D3925="AZN",$C3925*0.08)</f>
        <v>880</v>
      </c>
    </row>
    <row r="3926" spans="1:6" x14ac:dyDescent="0.3">
      <c r="A3926" s="177" t="s">
        <v>1848</v>
      </c>
      <c r="B3926" s="178">
        <v>44266</v>
      </c>
      <c r="C3926" s="179">
        <v>5800</v>
      </c>
      <c r="D3926" s="88" t="s">
        <v>2863</v>
      </c>
      <c r="E3926" s="184" cm="1">
        <f t="array" ref="E3926">_xlfn.IFS($D3926=$O$5,C3926*$P$5,$D3926=$O$6,$C3926*$P$6,$D3926="AZN",$C3926)</f>
        <v>9860</v>
      </c>
      <c r="F3926" s="183" cm="1">
        <f t="array" ref="F3926">_xlfn.IFS($D3926=$O$5,$C3926*$P$5*0.01,$D3926=$O$6,$C3926*$P$6*0.01,$D3926="AZN",$C3926*0.08)</f>
        <v>98.600000000000009</v>
      </c>
    </row>
    <row r="3927" spans="1:6" x14ac:dyDescent="0.3">
      <c r="A3927" s="177" t="s">
        <v>1247</v>
      </c>
      <c r="B3927" s="178">
        <v>44344</v>
      </c>
      <c r="C3927" s="179">
        <v>2500</v>
      </c>
      <c r="D3927" s="88" t="s">
        <v>2864</v>
      </c>
      <c r="E3927" s="184" cm="1">
        <f t="array" ref="E3927">_xlfn.IFS($D3927=$O$5,C3927*$P$5,$D3927=$O$6,$C3927*$P$6,$D3927="AZN",$C3927)</f>
        <v>4541.25</v>
      </c>
      <c r="F3927" s="183" cm="1">
        <f t="array" ref="F3927">_xlfn.IFS($D3927=$O$5,$C3927*$P$5*0.01,$D3927=$O$6,$C3927*$P$6*0.01,$D3927="AZN",$C3927*0.08)</f>
        <v>45.412500000000001</v>
      </c>
    </row>
    <row r="3928" spans="1:6" x14ac:dyDescent="0.3">
      <c r="A3928" s="177" t="s">
        <v>439</v>
      </c>
      <c r="B3928" s="178">
        <v>44212</v>
      </c>
      <c r="C3928" s="179">
        <v>7500</v>
      </c>
      <c r="D3928" s="88" t="s">
        <v>2863</v>
      </c>
      <c r="E3928" s="184" cm="1">
        <f t="array" ref="E3928">_xlfn.IFS($D3928=$O$5,C3928*$P$5,$D3928=$O$6,$C3928*$P$6,$D3928="AZN",$C3928)</f>
        <v>12750</v>
      </c>
      <c r="F3928" s="183" cm="1">
        <f t="array" ref="F3928">_xlfn.IFS($D3928=$O$5,$C3928*$P$5*0.01,$D3928=$O$6,$C3928*$P$6*0.01,$D3928="AZN",$C3928*0.08)</f>
        <v>127.5</v>
      </c>
    </row>
    <row r="3929" spans="1:6" x14ac:dyDescent="0.3">
      <c r="A3929" s="177" t="s">
        <v>318</v>
      </c>
      <c r="B3929" s="178">
        <v>44647</v>
      </c>
      <c r="C3929" s="179">
        <v>9000</v>
      </c>
      <c r="D3929" s="88" t="s">
        <v>2864</v>
      </c>
      <c r="E3929" s="184" cm="1">
        <f t="array" ref="E3929">_xlfn.IFS($D3929=$O$5,C3929*$P$5,$D3929=$O$6,$C3929*$P$6,$D3929="AZN",$C3929)</f>
        <v>16348.5</v>
      </c>
      <c r="F3929" s="183" cm="1">
        <f t="array" ref="F3929">_xlfn.IFS($D3929=$O$5,$C3929*$P$5*0.01,$D3929=$O$6,$C3929*$P$6*0.01,$D3929="AZN",$C3929*0.08)</f>
        <v>163.48500000000001</v>
      </c>
    </row>
    <row r="3930" spans="1:6" x14ac:dyDescent="0.3">
      <c r="A3930" s="177" t="s">
        <v>1849</v>
      </c>
      <c r="B3930" s="178">
        <v>44519</v>
      </c>
      <c r="C3930" s="179">
        <v>11800</v>
      </c>
      <c r="D3930" s="88" t="s">
        <v>2864</v>
      </c>
      <c r="E3930" s="184" cm="1">
        <f t="array" ref="E3930">_xlfn.IFS($D3930=$O$5,C3930*$P$5,$D3930=$O$6,$C3930*$P$6,$D3930="AZN",$C3930)</f>
        <v>21434.7</v>
      </c>
      <c r="F3930" s="183" cm="1">
        <f t="array" ref="F3930">_xlfn.IFS($D3930=$O$5,$C3930*$P$5*0.01,$D3930=$O$6,$C3930*$P$6*0.01,$D3930="AZN",$C3930*0.08)</f>
        <v>214.34700000000001</v>
      </c>
    </row>
    <row r="3931" spans="1:6" x14ac:dyDescent="0.3">
      <c r="A3931" s="177" t="s">
        <v>613</v>
      </c>
      <c r="B3931" s="178">
        <v>44197</v>
      </c>
      <c r="C3931" s="179">
        <v>9500</v>
      </c>
      <c r="D3931" s="88" t="s">
        <v>2863</v>
      </c>
      <c r="E3931" s="184" cm="1">
        <f t="array" ref="E3931">_xlfn.IFS($D3931=$O$5,C3931*$P$5,$D3931=$O$6,$C3931*$P$6,$D3931="AZN",$C3931)</f>
        <v>16150</v>
      </c>
      <c r="F3931" s="183" cm="1">
        <f t="array" ref="F3931">_xlfn.IFS($D3931=$O$5,$C3931*$P$5*0.01,$D3931=$O$6,$C3931*$P$6*0.01,$D3931="AZN",$C3931*0.08)</f>
        <v>161.5</v>
      </c>
    </row>
    <row r="3932" spans="1:6" x14ac:dyDescent="0.3">
      <c r="A3932" s="177" t="s">
        <v>1845</v>
      </c>
      <c r="B3932" s="178">
        <v>43766</v>
      </c>
      <c r="C3932" s="179">
        <v>6400</v>
      </c>
      <c r="D3932" s="88" t="s">
        <v>2862</v>
      </c>
      <c r="E3932" s="184" cm="1">
        <f t="array" ref="E3932">_xlfn.IFS($D3932=$O$5,C3932*$P$5,$D3932=$O$6,$C3932*$P$6,$D3932="AZN",$C3932)</f>
        <v>6400</v>
      </c>
      <c r="F3932" s="183" cm="1">
        <f t="array" ref="F3932">_xlfn.IFS($D3932=$O$5,$C3932*$P$5*0.01,$D3932=$O$6,$C3932*$P$6*0.01,$D3932="AZN",$C3932*0.08)</f>
        <v>512</v>
      </c>
    </row>
    <row r="3933" spans="1:6" x14ac:dyDescent="0.3">
      <c r="A3933" s="177" t="s">
        <v>281</v>
      </c>
      <c r="B3933" s="178">
        <v>44391</v>
      </c>
      <c r="C3933" s="179">
        <v>6700</v>
      </c>
      <c r="D3933" s="88" t="s">
        <v>2862</v>
      </c>
      <c r="E3933" s="184" cm="1">
        <f t="array" ref="E3933">_xlfn.IFS($D3933=$O$5,C3933*$P$5,$D3933=$O$6,$C3933*$P$6,$D3933="AZN",$C3933)</f>
        <v>6700</v>
      </c>
      <c r="F3933" s="183" cm="1">
        <f t="array" ref="F3933">_xlfn.IFS($D3933=$O$5,$C3933*$P$5*0.01,$D3933=$O$6,$C3933*$P$6*0.01,$D3933="AZN",$C3933*0.08)</f>
        <v>536</v>
      </c>
    </row>
    <row r="3934" spans="1:6" x14ac:dyDescent="0.3">
      <c r="A3934" s="177" t="s">
        <v>1802</v>
      </c>
      <c r="B3934" s="178">
        <v>44019</v>
      </c>
      <c r="C3934" s="179">
        <v>2900</v>
      </c>
      <c r="D3934" s="88" t="s">
        <v>2864</v>
      </c>
      <c r="E3934" s="184" cm="1">
        <f t="array" ref="E3934">_xlfn.IFS($D3934=$O$5,C3934*$P$5,$D3934=$O$6,$C3934*$P$6,$D3934="AZN",$C3934)</f>
        <v>5267.85</v>
      </c>
      <c r="F3934" s="183" cm="1">
        <f t="array" ref="F3934">_xlfn.IFS($D3934=$O$5,$C3934*$P$5*0.01,$D3934=$O$6,$C3934*$P$6*0.01,$D3934="AZN",$C3934*0.08)</f>
        <v>52.678500000000007</v>
      </c>
    </row>
    <row r="3935" spans="1:6" x14ac:dyDescent="0.3">
      <c r="A3935" s="177" t="s">
        <v>867</v>
      </c>
      <c r="B3935" s="178">
        <v>44268</v>
      </c>
      <c r="C3935" s="179">
        <v>8400</v>
      </c>
      <c r="D3935" s="88" t="s">
        <v>2862</v>
      </c>
      <c r="E3935" s="184" cm="1">
        <f t="array" ref="E3935">_xlfn.IFS($D3935=$O$5,C3935*$P$5,$D3935=$O$6,$C3935*$P$6,$D3935="AZN",$C3935)</f>
        <v>8400</v>
      </c>
      <c r="F3935" s="183" cm="1">
        <f t="array" ref="F3935">_xlfn.IFS($D3935=$O$5,$C3935*$P$5*0.01,$D3935=$O$6,$C3935*$P$6*0.01,$D3935="AZN",$C3935*0.08)</f>
        <v>672</v>
      </c>
    </row>
    <row r="3936" spans="1:6" x14ac:dyDescent="0.3">
      <c r="A3936" s="177" t="s">
        <v>1850</v>
      </c>
      <c r="B3936" s="178">
        <v>44115</v>
      </c>
      <c r="C3936" s="179">
        <v>6700</v>
      </c>
      <c r="D3936" s="88" t="s">
        <v>2863</v>
      </c>
      <c r="E3936" s="184" cm="1">
        <f t="array" ref="E3936">_xlfn.IFS($D3936=$O$5,C3936*$P$5,$D3936=$O$6,$C3936*$P$6,$D3936="AZN",$C3936)</f>
        <v>11390</v>
      </c>
      <c r="F3936" s="183" cm="1">
        <f t="array" ref="F3936">_xlfn.IFS($D3936=$O$5,$C3936*$P$5*0.01,$D3936=$O$6,$C3936*$P$6*0.01,$D3936="AZN",$C3936*0.08)</f>
        <v>113.9</v>
      </c>
    </row>
    <row r="3937" spans="1:6" x14ac:dyDescent="0.3">
      <c r="A3937" s="177" t="s">
        <v>1507</v>
      </c>
      <c r="B3937" s="178">
        <v>44028</v>
      </c>
      <c r="C3937" s="179">
        <v>2200</v>
      </c>
      <c r="D3937" s="88" t="s">
        <v>2864</v>
      </c>
      <c r="E3937" s="184" cm="1">
        <f t="array" ref="E3937">_xlfn.IFS($D3937=$O$5,C3937*$P$5,$D3937=$O$6,$C3937*$P$6,$D3937="AZN",$C3937)</f>
        <v>3996.3</v>
      </c>
      <c r="F3937" s="183" cm="1">
        <f t="array" ref="F3937">_xlfn.IFS($D3937=$O$5,$C3937*$P$5*0.01,$D3937=$O$6,$C3937*$P$6*0.01,$D3937="AZN",$C3937*0.08)</f>
        <v>39.963000000000001</v>
      </c>
    </row>
    <row r="3938" spans="1:6" x14ac:dyDescent="0.3">
      <c r="A3938" s="177" t="s">
        <v>464</v>
      </c>
      <c r="B3938" s="178">
        <v>43797</v>
      </c>
      <c r="C3938" s="179">
        <v>10000</v>
      </c>
      <c r="D3938" s="88" t="s">
        <v>2863</v>
      </c>
      <c r="E3938" s="184" cm="1">
        <f t="array" ref="E3938">_xlfn.IFS($D3938=$O$5,C3938*$P$5,$D3938=$O$6,$C3938*$P$6,$D3938="AZN",$C3938)</f>
        <v>17000</v>
      </c>
      <c r="F3938" s="183" cm="1">
        <f t="array" ref="F3938">_xlfn.IFS($D3938=$O$5,$C3938*$P$5*0.01,$D3938=$O$6,$C3938*$P$6*0.01,$D3938="AZN",$C3938*0.08)</f>
        <v>170</v>
      </c>
    </row>
    <row r="3939" spans="1:6" x14ac:dyDescent="0.3">
      <c r="A3939" s="177" t="s">
        <v>1170</v>
      </c>
      <c r="B3939" s="178">
        <v>44301</v>
      </c>
      <c r="C3939" s="179">
        <v>5600</v>
      </c>
      <c r="D3939" s="88" t="s">
        <v>2863</v>
      </c>
      <c r="E3939" s="184" cm="1">
        <f t="array" ref="E3939">_xlfn.IFS($D3939=$O$5,C3939*$P$5,$D3939=$O$6,$C3939*$P$6,$D3939="AZN",$C3939)</f>
        <v>9520</v>
      </c>
      <c r="F3939" s="183" cm="1">
        <f t="array" ref="F3939">_xlfn.IFS($D3939=$O$5,$C3939*$P$5*0.01,$D3939=$O$6,$C3939*$P$6*0.01,$D3939="AZN",$C3939*0.08)</f>
        <v>95.2</v>
      </c>
    </row>
    <row r="3940" spans="1:6" x14ac:dyDescent="0.3">
      <c r="A3940" s="177" t="s">
        <v>1223</v>
      </c>
      <c r="B3940" s="178">
        <v>43847</v>
      </c>
      <c r="C3940" s="179">
        <v>6600</v>
      </c>
      <c r="D3940" s="88" t="s">
        <v>2864</v>
      </c>
      <c r="E3940" s="184" cm="1">
        <f t="array" ref="E3940">_xlfn.IFS($D3940=$O$5,C3940*$P$5,$D3940=$O$6,$C3940*$P$6,$D3940="AZN",$C3940)</f>
        <v>11988.9</v>
      </c>
      <c r="F3940" s="183" cm="1">
        <f t="array" ref="F3940">_xlfn.IFS($D3940=$O$5,$C3940*$P$5*0.01,$D3940=$O$6,$C3940*$P$6*0.01,$D3940="AZN",$C3940*0.08)</f>
        <v>119.889</v>
      </c>
    </row>
    <row r="3941" spans="1:6" x14ac:dyDescent="0.3">
      <c r="A3941" s="177" t="s">
        <v>234</v>
      </c>
      <c r="B3941" s="178">
        <v>44111</v>
      </c>
      <c r="C3941" s="179">
        <v>7200</v>
      </c>
      <c r="D3941" s="88" t="s">
        <v>2864</v>
      </c>
      <c r="E3941" s="184" cm="1">
        <f t="array" ref="E3941">_xlfn.IFS($D3941=$O$5,C3941*$P$5,$D3941=$O$6,$C3941*$P$6,$D3941="AZN",$C3941)</f>
        <v>13078.8</v>
      </c>
      <c r="F3941" s="183" cm="1">
        <f t="array" ref="F3941">_xlfn.IFS($D3941=$O$5,$C3941*$P$5*0.01,$D3941=$O$6,$C3941*$P$6*0.01,$D3941="AZN",$C3941*0.08)</f>
        <v>130.78799999999998</v>
      </c>
    </row>
    <row r="3942" spans="1:6" x14ac:dyDescent="0.3">
      <c r="A3942" s="177" t="s">
        <v>833</v>
      </c>
      <c r="B3942" s="178">
        <v>44310</v>
      </c>
      <c r="C3942" s="179">
        <v>5500</v>
      </c>
      <c r="D3942" s="88" t="s">
        <v>2863</v>
      </c>
      <c r="E3942" s="184" cm="1">
        <f t="array" ref="E3942">_xlfn.IFS($D3942=$O$5,C3942*$P$5,$D3942=$O$6,$C3942*$P$6,$D3942="AZN",$C3942)</f>
        <v>9350</v>
      </c>
      <c r="F3942" s="183" cm="1">
        <f t="array" ref="F3942">_xlfn.IFS($D3942=$O$5,$C3942*$P$5*0.01,$D3942=$O$6,$C3942*$P$6*0.01,$D3942="AZN",$C3942*0.08)</f>
        <v>93.5</v>
      </c>
    </row>
    <row r="3943" spans="1:6" x14ac:dyDescent="0.3">
      <c r="A3943" s="177" t="s">
        <v>1753</v>
      </c>
      <c r="B3943" s="178">
        <v>44356</v>
      </c>
      <c r="C3943" s="179">
        <v>1400</v>
      </c>
      <c r="D3943" s="88" t="s">
        <v>2864</v>
      </c>
      <c r="E3943" s="184" cm="1">
        <f t="array" ref="E3943">_xlfn.IFS($D3943=$O$5,C3943*$P$5,$D3943=$O$6,$C3943*$P$6,$D3943="AZN",$C3943)</f>
        <v>2543.1</v>
      </c>
      <c r="F3943" s="183" cm="1">
        <f t="array" ref="F3943">_xlfn.IFS($D3943=$O$5,$C3943*$P$5*0.01,$D3943=$O$6,$C3943*$P$6*0.01,$D3943="AZN",$C3943*0.08)</f>
        <v>25.431000000000001</v>
      </c>
    </row>
    <row r="3944" spans="1:6" x14ac:dyDescent="0.3">
      <c r="A3944" s="177" t="s">
        <v>1174</v>
      </c>
      <c r="B3944" s="178">
        <v>44021</v>
      </c>
      <c r="C3944" s="179">
        <v>11500</v>
      </c>
      <c r="D3944" s="88" t="s">
        <v>2863</v>
      </c>
      <c r="E3944" s="184" cm="1">
        <f t="array" ref="E3944">_xlfn.IFS($D3944=$O$5,C3944*$P$5,$D3944=$O$6,$C3944*$P$6,$D3944="AZN",$C3944)</f>
        <v>19550</v>
      </c>
      <c r="F3944" s="183" cm="1">
        <f t="array" ref="F3944">_xlfn.IFS($D3944=$O$5,$C3944*$P$5*0.01,$D3944=$O$6,$C3944*$P$6*0.01,$D3944="AZN",$C3944*0.08)</f>
        <v>195.5</v>
      </c>
    </row>
    <row r="3945" spans="1:6" x14ac:dyDescent="0.3">
      <c r="A3945" s="177" t="s">
        <v>174</v>
      </c>
      <c r="B3945" s="178">
        <v>44338</v>
      </c>
      <c r="C3945" s="179">
        <v>5600</v>
      </c>
      <c r="D3945" s="88" t="s">
        <v>2864</v>
      </c>
      <c r="E3945" s="184" cm="1">
        <f t="array" ref="E3945">_xlfn.IFS($D3945=$O$5,C3945*$P$5,$D3945=$O$6,$C3945*$P$6,$D3945="AZN",$C3945)</f>
        <v>10172.4</v>
      </c>
      <c r="F3945" s="183" cm="1">
        <f t="array" ref="F3945">_xlfn.IFS($D3945=$O$5,$C3945*$P$5*0.01,$D3945=$O$6,$C3945*$P$6*0.01,$D3945="AZN",$C3945*0.08)</f>
        <v>101.724</v>
      </c>
    </row>
    <row r="3946" spans="1:6" x14ac:dyDescent="0.3">
      <c r="A3946" s="177" t="s">
        <v>1380</v>
      </c>
      <c r="B3946" s="178">
        <v>44098</v>
      </c>
      <c r="C3946" s="179">
        <v>9900</v>
      </c>
      <c r="D3946" s="88" t="s">
        <v>2864</v>
      </c>
      <c r="E3946" s="184" cm="1">
        <f t="array" ref="E3946">_xlfn.IFS($D3946=$O$5,C3946*$P$5,$D3946=$O$6,$C3946*$P$6,$D3946="AZN",$C3946)</f>
        <v>17983.349999999999</v>
      </c>
      <c r="F3946" s="183" cm="1">
        <f t="array" ref="F3946">_xlfn.IFS($D3946=$O$5,$C3946*$P$5*0.01,$D3946=$O$6,$C3946*$P$6*0.01,$D3946="AZN",$C3946*0.08)</f>
        <v>179.83349999999999</v>
      </c>
    </row>
    <row r="3947" spans="1:6" x14ac:dyDescent="0.3">
      <c r="A3947" s="177" t="s">
        <v>1661</v>
      </c>
      <c r="B3947" s="178">
        <v>44016</v>
      </c>
      <c r="C3947" s="179">
        <v>11600</v>
      </c>
      <c r="D3947" s="88" t="s">
        <v>2862</v>
      </c>
      <c r="E3947" s="184" cm="1">
        <f t="array" ref="E3947">_xlfn.IFS($D3947=$O$5,C3947*$P$5,$D3947=$O$6,$C3947*$P$6,$D3947="AZN",$C3947)</f>
        <v>11600</v>
      </c>
      <c r="F3947" s="183" cm="1">
        <f t="array" ref="F3947">_xlfn.IFS($D3947=$O$5,$C3947*$P$5*0.01,$D3947=$O$6,$C3947*$P$6*0.01,$D3947="AZN",$C3947*0.08)</f>
        <v>928</v>
      </c>
    </row>
    <row r="3948" spans="1:6" x14ac:dyDescent="0.3">
      <c r="A3948" s="177" t="s">
        <v>1405</v>
      </c>
      <c r="B3948" s="178">
        <v>44204</v>
      </c>
      <c r="C3948" s="179">
        <v>9100</v>
      </c>
      <c r="D3948" s="88" t="s">
        <v>2864</v>
      </c>
      <c r="E3948" s="184" cm="1">
        <f t="array" ref="E3948">_xlfn.IFS($D3948=$O$5,C3948*$P$5,$D3948=$O$6,$C3948*$P$6,$D3948="AZN",$C3948)</f>
        <v>16530.150000000001</v>
      </c>
      <c r="F3948" s="183" cm="1">
        <f t="array" ref="F3948">_xlfn.IFS($D3948=$O$5,$C3948*$P$5*0.01,$D3948=$O$6,$C3948*$P$6*0.01,$D3948="AZN",$C3948*0.08)</f>
        <v>165.3015</v>
      </c>
    </row>
    <row r="3949" spans="1:6" x14ac:dyDescent="0.3">
      <c r="A3949" s="177" t="s">
        <v>1226</v>
      </c>
      <c r="B3949" s="178">
        <v>44062</v>
      </c>
      <c r="C3949" s="179">
        <v>12300</v>
      </c>
      <c r="D3949" s="88" t="s">
        <v>2864</v>
      </c>
      <c r="E3949" s="184" cm="1">
        <f t="array" ref="E3949">_xlfn.IFS($D3949=$O$5,C3949*$P$5,$D3949=$O$6,$C3949*$P$6,$D3949="AZN",$C3949)</f>
        <v>22342.95</v>
      </c>
      <c r="F3949" s="183" cm="1">
        <f t="array" ref="F3949">_xlfn.IFS($D3949=$O$5,$C3949*$P$5*0.01,$D3949=$O$6,$C3949*$P$6*0.01,$D3949="AZN",$C3949*0.08)</f>
        <v>223.42950000000002</v>
      </c>
    </row>
    <row r="3950" spans="1:6" x14ac:dyDescent="0.3">
      <c r="A3950" s="177" t="s">
        <v>1499</v>
      </c>
      <c r="B3950" s="178">
        <v>43886</v>
      </c>
      <c r="C3950" s="179">
        <v>7900</v>
      </c>
      <c r="D3950" s="88" t="s">
        <v>2863</v>
      </c>
      <c r="E3950" s="184" cm="1">
        <f t="array" ref="E3950">_xlfn.IFS($D3950=$O$5,C3950*$P$5,$D3950=$O$6,$C3950*$P$6,$D3950="AZN",$C3950)</f>
        <v>13430</v>
      </c>
      <c r="F3950" s="183" cm="1">
        <f t="array" ref="F3950">_xlfn.IFS($D3950=$O$5,$C3950*$P$5*0.01,$D3950=$O$6,$C3950*$P$6*0.01,$D3950="AZN",$C3950*0.08)</f>
        <v>134.30000000000001</v>
      </c>
    </row>
    <row r="3951" spans="1:6" x14ac:dyDescent="0.3">
      <c r="A3951" s="177" t="s">
        <v>547</v>
      </c>
      <c r="B3951" s="178">
        <v>44018</v>
      </c>
      <c r="C3951" s="179">
        <v>4100</v>
      </c>
      <c r="D3951" s="88" t="s">
        <v>2862</v>
      </c>
      <c r="E3951" s="184" cm="1">
        <f t="array" ref="E3951">_xlfn.IFS($D3951=$O$5,C3951*$P$5,$D3951=$O$6,$C3951*$P$6,$D3951="AZN",$C3951)</f>
        <v>4100</v>
      </c>
      <c r="F3951" s="183" cm="1">
        <f t="array" ref="F3951">_xlfn.IFS($D3951=$O$5,$C3951*$P$5*0.01,$D3951=$O$6,$C3951*$P$6*0.01,$D3951="AZN",$C3951*0.08)</f>
        <v>328</v>
      </c>
    </row>
    <row r="3952" spans="1:6" x14ac:dyDescent="0.3">
      <c r="A3952" s="177" t="s">
        <v>1301</v>
      </c>
      <c r="B3952" s="178">
        <v>44196</v>
      </c>
      <c r="C3952" s="179">
        <v>11200</v>
      </c>
      <c r="D3952" s="88" t="s">
        <v>2864</v>
      </c>
      <c r="E3952" s="184" cm="1">
        <f t="array" ref="E3952">_xlfn.IFS($D3952=$O$5,C3952*$P$5,$D3952=$O$6,$C3952*$P$6,$D3952="AZN",$C3952)</f>
        <v>20344.8</v>
      </c>
      <c r="F3952" s="183" cm="1">
        <f t="array" ref="F3952">_xlfn.IFS($D3952=$O$5,$C3952*$P$5*0.01,$D3952=$O$6,$C3952*$P$6*0.01,$D3952="AZN",$C3952*0.08)</f>
        <v>203.44800000000001</v>
      </c>
    </row>
    <row r="3953" spans="1:6" x14ac:dyDescent="0.3">
      <c r="A3953" s="177" t="s">
        <v>584</v>
      </c>
      <c r="B3953" s="178">
        <v>43627</v>
      </c>
      <c r="C3953" s="179">
        <v>5800</v>
      </c>
      <c r="D3953" s="88" t="s">
        <v>2863</v>
      </c>
      <c r="E3953" s="184" cm="1">
        <f t="array" ref="E3953">_xlfn.IFS($D3953=$O$5,C3953*$P$5,$D3953=$O$6,$C3953*$P$6,$D3953="AZN",$C3953)</f>
        <v>9860</v>
      </c>
      <c r="F3953" s="183" cm="1">
        <f t="array" ref="F3953">_xlfn.IFS($D3953=$O$5,$C3953*$P$5*0.01,$D3953=$O$6,$C3953*$P$6*0.01,$D3953="AZN",$C3953*0.08)</f>
        <v>98.600000000000009</v>
      </c>
    </row>
    <row r="3954" spans="1:6" x14ac:dyDescent="0.3">
      <c r="A3954" s="177" t="s">
        <v>1851</v>
      </c>
      <c r="B3954" s="178">
        <v>44011</v>
      </c>
      <c r="C3954" s="179">
        <v>9900</v>
      </c>
      <c r="D3954" s="88" t="s">
        <v>2864</v>
      </c>
      <c r="E3954" s="184" cm="1">
        <f t="array" ref="E3954">_xlfn.IFS($D3954=$O$5,C3954*$P$5,$D3954=$O$6,$C3954*$P$6,$D3954="AZN",$C3954)</f>
        <v>17983.349999999999</v>
      </c>
      <c r="F3954" s="183" cm="1">
        <f t="array" ref="F3954">_xlfn.IFS($D3954=$O$5,$C3954*$P$5*0.01,$D3954=$O$6,$C3954*$P$6*0.01,$D3954="AZN",$C3954*0.08)</f>
        <v>179.83349999999999</v>
      </c>
    </row>
    <row r="3955" spans="1:6" x14ac:dyDescent="0.3">
      <c r="A3955" s="177" t="s">
        <v>971</v>
      </c>
      <c r="B3955" s="178">
        <v>44231</v>
      </c>
      <c r="C3955" s="179">
        <v>4800</v>
      </c>
      <c r="D3955" s="88" t="s">
        <v>2862</v>
      </c>
      <c r="E3955" s="184" cm="1">
        <f t="array" ref="E3955">_xlfn.IFS($D3955=$O$5,C3955*$P$5,$D3955=$O$6,$C3955*$P$6,$D3955="AZN",$C3955)</f>
        <v>4800</v>
      </c>
      <c r="F3955" s="183" cm="1">
        <f t="array" ref="F3955">_xlfn.IFS($D3955=$O$5,$C3955*$P$5*0.01,$D3955=$O$6,$C3955*$P$6*0.01,$D3955="AZN",$C3955*0.08)</f>
        <v>384</v>
      </c>
    </row>
    <row r="3956" spans="1:6" x14ac:dyDescent="0.3">
      <c r="A3956" s="177" t="s">
        <v>1293</v>
      </c>
      <c r="B3956" s="178">
        <v>44315</v>
      </c>
      <c r="C3956" s="179">
        <v>6100</v>
      </c>
      <c r="D3956" s="88" t="s">
        <v>2863</v>
      </c>
      <c r="E3956" s="184" cm="1">
        <f t="array" ref="E3956">_xlfn.IFS($D3956=$O$5,C3956*$P$5,$D3956=$O$6,$C3956*$P$6,$D3956="AZN",$C3956)</f>
        <v>10370</v>
      </c>
      <c r="F3956" s="183" cm="1">
        <f t="array" ref="F3956">_xlfn.IFS($D3956=$O$5,$C3956*$P$5*0.01,$D3956=$O$6,$C3956*$P$6*0.01,$D3956="AZN",$C3956*0.08)</f>
        <v>103.7</v>
      </c>
    </row>
    <row r="3957" spans="1:6" x14ac:dyDescent="0.3">
      <c r="A3957" s="177" t="s">
        <v>765</v>
      </c>
      <c r="B3957" s="178">
        <v>44221</v>
      </c>
      <c r="C3957" s="179">
        <v>10800</v>
      </c>
      <c r="D3957" s="88" t="s">
        <v>2864</v>
      </c>
      <c r="E3957" s="184" cm="1">
        <f t="array" ref="E3957">_xlfn.IFS($D3957=$O$5,C3957*$P$5,$D3957=$O$6,$C3957*$P$6,$D3957="AZN",$C3957)</f>
        <v>19618.2</v>
      </c>
      <c r="F3957" s="183" cm="1">
        <f t="array" ref="F3957">_xlfn.IFS($D3957=$O$5,$C3957*$P$5*0.01,$D3957=$O$6,$C3957*$P$6*0.01,$D3957="AZN",$C3957*0.08)</f>
        <v>196.18200000000002</v>
      </c>
    </row>
    <row r="3958" spans="1:6" x14ac:dyDescent="0.3">
      <c r="A3958" s="177" t="s">
        <v>1833</v>
      </c>
      <c r="B3958" s="178">
        <v>44696</v>
      </c>
      <c r="C3958" s="179">
        <v>2100</v>
      </c>
      <c r="D3958" s="88" t="s">
        <v>2864</v>
      </c>
      <c r="E3958" s="184" cm="1">
        <f t="array" ref="E3958">_xlfn.IFS($D3958=$O$5,C3958*$P$5,$D3958=$O$6,$C3958*$P$6,$D3958="AZN",$C3958)</f>
        <v>3814.65</v>
      </c>
      <c r="F3958" s="183" cm="1">
        <f t="array" ref="F3958">_xlfn.IFS($D3958=$O$5,$C3958*$P$5*0.01,$D3958=$O$6,$C3958*$P$6*0.01,$D3958="AZN",$C3958*0.08)</f>
        <v>38.146500000000003</v>
      </c>
    </row>
    <row r="3959" spans="1:6" x14ac:dyDescent="0.3">
      <c r="A3959" s="177" t="s">
        <v>840</v>
      </c>
      <c r="B3959" s="178">
        <v>44638</v>
      </c>
      <c r="C3959" s="179">
        <v>2200</v>
      </c>
      <c r="D3959" s="88" t="s">
        <v>2862</v>
      </c>
      <c r="E3959" s="184" cm="1">
        <f t="array" ref="E3959">_xlfn.IFS($D3959=$O$5,C3959*$P$5,$D3959=$O$6,$C3959*$P$6,$D3959="AZN",$C3959)</f>
        <v>2200</v>
      </c>
      <c r="F3959" s="183" cm="1">
        <f t="array" ref="F3959">_xlfn.IFS($D3959=$O$5,$C3959*$P$5*0.01,$D3959=$O$6,$C3959*$P$6*0.01,$D3959="AZN",$C3959*0.08)</f>
        <v>176</v>
      </c>
    </row>
    <row r="3960" spans="1:6" x14ac:dyDescent="0.3">
      <c r="A3960" s="177" t="s">
        <v>1295</v>
      </c>
      <c r="B3960" s="178">
        <v>44319</v>
      </c>
      <c r="C3960" s="179">
        <v>7700</v>
      </c>
      <c r="D3960" s="88" t="s">
        <v>2864</v>
      </c>
      <c r="E3960" s="184" cm="1">
        <f t="array" ref="E3960">_xlfn.IFS($D3960=$O$5,C3960*$P$5,$D3960=$O$6,$C3960*$P$6,$D3960="AZN",$C3960)</f>
        <v>13987.05</v>
      </c>
      <c r="F3960" s="183" cm="1">
        <f t="array" ref="F3960">_xlfn.IFS($D3960=$O$5,$C3960*$P$5*0.01,$D3960=$O$6,$C3960*$P$6*0.01,$D3960="AZN",$C3960*0.08)</f>
        <v>139.87049999999999</v>
      </c>
    </row>
    <row r="3961" spans="1:6" x14ac:dyDescent="0.3">
      <c r="A3961" s="177" t="s">
        <v>1563</v>
      </c>
      <c r="B3961" s="178">
        <v>44024</v>
      </c>
      <c r="C3961" s="179">
        <v>7200</v>
      </c>
      <c r="D3961" s="88" t="s">
        <v>2862</v>
      </c>
      <c r="E3961" s="184" cm="1">
        <f t="array" ref="E3961">_xlfn.IFS($D3961=$O$5,C3961*$P$5,$D3961=$O$6,$C3961*$P$6,$D3961="AZN",$C3961)</f>
        <v>7200</v>
      </c>
      <c r="F3961" s="183" cm="1">
        <f t="array" ref="F3961">_xlfn.IFS($D3961=$O$5,$C3961*$P$5*0.01,$D3961=$O$6,$C3961*$P$6*0.01,$D3961="AZN",$C3961*0.08)</f>
        <v>576</v>
      </c>
    </row>
    <row r="3962" spans="1:6" x14ac:dyDescent="0.3">
      <c r="A3962" s="177" t="s">
        <v>270</v>
      </c>
      <c r="B3962" s="178">
        <v>43911</v>
      </c>
      <c r="C3962" s="179">
        <v>6300</v>
      </c>
      <c r="D3962" s="88" t="s">
        <v>2863</v>
      </c>
      <c r="E3962" s="184" cm="1">
        <f t="array" ref="E3962">_xlfn.IFS($D3962=$O$5,C3962*$P$5,$D3962=$O$6,$C3962*$P$6,$D3962="AZN",$C3962)</f>
        <v>10710</v>
      </c>
      <c r="F3962" s="183" cm="1">
        <f t="array" ref="F3962">_xlfn.IFS($D3962=$O$5,$C3962*$P$5*0.01,$D3962=$O$6,$C3962*$P$6*0.01,$D3962="AZN",$C3962*0.08)</f>
        <v>107.10000000000001</v>
      </c>
    </row>
    <row r="3963" spans="1:6" x14ac:dyDescent="0.3">
      <c r="A3963" s="177" t="s">
        <v>503</v>
      </c>
      <c r="B3963" s="178">
        <v>44295</v>
      </c>
      <c r="C3963" s="179">
        <v>2800</v>
      </c>
      <c r="D3963" s="88" t="s">
        <v>2864</v>
      </c>
      <c r="E3963" s="184" cm="1">
        <f t="array" ref="E3963">_xlfn.IFS($D3963=$O$5,C3963*$P$5,$D3963=$O$6,$C3963*$P$6,$D3963="AZN",$C3963)</f>
        <v>5086.2</v>
      </c>
      <c r="F3963" s="183" cm="1">
        <f t="array" ref="F3963">_xlfn.IFS($D3963=$O$5,$C3963*$P$5*0.01,$D3963=$O$6,$C3963*$P$6*0.01,$D3963="AZN",$C3963*0.08)</f>
        <v>50.862000000000002</v>
      </c>
    </row>
    <row r="3964" spans="1:6" x14ac:dyDescent="0.3">
      <c r="A3964" s="177" t="s">
        <v>543</v>
      </c>
      <c r="B3964" s="178">
        <v>44609</v>
      </c>
      <c r="C3964" s="179">
        <v>9200</v>
      </c>
      <c r="D3964" s="88" t="s">
        <v>2863</v>
      </c>
      <c r="E3964" s="184" cm="1">
        <f t="array" ref="E3964">_xlfn.IFS($D3964=$O$5,C3964*$P$5,$D3964=$O$6,$C3964*$P$6,$D3964="AZN",$C3964)</f>
        <v>15640</v>
      </c>
      <c r="F3964" s="183" cm="1">
        <f t="array" ref="F3964">_xlfn.IFS($D3964=$O$5,$C3964*$P$5*0.01,$D3964=$O$6,$C3964*$P$6*0.01,$D3964="AZN",$C3964*0.08)</f>
        <v>156.4</v>
      </c>
    </row>
    <row r="3965" spans="1:6" x14ac:dyDescent="0.3">
      <c r="A3965" s="177" t="s">
        <v>565</v>
      </c>
      <c r="B3965" s="178">
        <v>44568</v>
      </c>
      <c r="C3965" s="179">
        <v>9500</v>
      </c>
      <c r="D3965" s="88" t="s">
        <v>2864</v>
      </c>
      <c r="E3965" s="184" cm="1">
        <f t="array" ref="E3965">_xlfn.IFS($D3965=$O$5,C3965*$P$5,$D3965=$O$6,$C3965*$P$6,$D3965="AZN",$C3965)</f>
        <v>17256.75</v>
      </c>
      <c r="F3965" s="183" cm="1">
        <f t="array" ref="F3965">_xlfn.IFS($D3965=$O$5,$C3965*$P$5*0.01,$D3965=$O$6,$C3965*$P$6*0.01,$D3965="AZN",$C3965*0.08)</f>
        <v>172.5675</v>
      </c>
    </row>
    <row r="3966" spans="1:6" x14ac:dyDescent="0.3">
      <c r="A3966" s="177" t="s">
        <v>1010</v>
      </c>
      <c r="B3966" s="178">
        <v>43884</v>
      </c>
      <c r="C3966" s="179">
        <v>8000</v>
      </c>
      <c r="D3966" s="88" t="s">
        <v>2864</v>
      </c>
      <c r="E3966" s="184" cm="1">
        <f t="array" ref="E3966">_xlfn.IFS($D3966=$O$5,C3966*$P$5,$D3966=$O$6,$C3966*$P$6,$D3966="AZN",$C3966)</f>
        <v>14532</v>
      </c>
      <c r="F3966" s="183" cm="1">
        <f t="array" ref="F3966">_xlfn.IFS($D3966=$O$5,$C3966*$P$5*0.01,$D3966=$O$6,$C3966*$P$6*0.01,$D3966="AZN",$C3966*0.08)</f>
        <v>145.32</v>
      </c>
    </row>
    <row r="3967" spans="1:6" x14ac:dyDescent="0.3">
      <c r="A3967" s="177" t="s">
        <v>1703</v>
      </c>
      <c r="B3967" s="178">
        <v>44561</v>
      </c>
      <c r="C3967" s="179">
        <v>2300</v>
      </c>
      <c r="D3967" s="88" t="s">
        <v>2863</v>
      </c>
      <c r="E3967" s="184" cm="1">
        <f t="array" ref="E3967">_xlfn.IFS($D3967=$O$5,C3967*$P$5,$D3967=$O$6,$C3967*$P$6,$D3967="AZN",$C3967)</f>
        <v>3910</v>
      </c>
      <c r="F3967" s="183" cm="1">
        <f t="array" ref="F3967">_xlfn.IFS($D3967=$O$5,$C3967*$P$5*0.01,$D3967=$O$6,$C3967*$P$6*0.01,$D3967="AZN",$C3967*0.08)</f>
        <v>39.1</v>
      </c>
    </row>
    <row r="3968" spans="1:6" x14ac:dyDescent="0.3">
      <c r="A3968" s="177" t="s">
        <v>728</v>
      </c>
      <c r="B3968" s="178">
        <v>44712</v>
      </c>
      <c r="C3968" s="179">
        <v>11300</v>
      </c>
      <c r="D3968" s="88" t="s">
        <v>2864</v>
      </c>
      <c r="E3968" s="184" cm="1">
        <f t="array" ref="E3968">_xlfn.IFS($D3968=$O$5,C3968*$P$5,$D3968=$O$6,$C3968*$P$6,$D3968="AZN",$C3968)</f>
        <v>20526.45</v>
      </c>
      <c r="F3968" s="183" cm="1">
        <f t="array" ref="F3968">_xlfn.IFS($D3968=$O$5,$C3968*$P$5*0.01,$D3968=$O$6,$C3968*$P$6*0.01,$D3968="AZN",$C3968*0.08)</f>
        <v>205.2645</v>
      </c>
    </row>
    <row r="3969" spans="1:6" x14ac:dyDescent="0.3">
      <c r="A3969" s="177" t="s">
        <v>688</v>
      </c>
      <c r="B3969" s="178">
        <v>44472</v>
      </c>
      <c r="C3969" s="179">
        <v>12800</v>
      </c>
      <c r="D3969" s="88" t="s">
        <v>2862</v>
      </c>
      <c r="E3969" s="184" cm="1">
        <f t="array" ref="E3969">_xlfn.IFS($D3969=$O$5,C3969*$P$5,$D3969=$O$6,$C3969*$P$6,$D3969="AZN",$C3969)</f>
        <v>12800</v>
      </c>
      <c r="F3969" s="183" cm="1">
        <f t="array" ref="F3969">_xlfn.IFS($D3969=$O$5,$C3969*$P$5*0.01,$D3969=$O$6,$C3969*$P$6*0.01,$D3969="AZN",$C3969*0.08)</f>
        <v>1024</v>
      </c>
    </row>
    <row r="3970" spans="1:6" x14ac:dyDescent="0.3">
      <c r="A3970" s="177" t="s">
        <v>656</v>
      </c>
      <c r="B3970" s="178">
        <v>43746</v>
      </c>
      <c r="C3970" s="179">
        <v>7400</v>
      </c>
      <c r="D3970" s="88" t="s">
        <v>2863</v>
      </c>
      <c r="E3970" s="184" cm="1">
        <f t="array" ref="E3970">_xlfn.IFS($D3970=$O$5,C3970*$P$5,$D3970=$O$6,$C3970*$P$6,$D3970="AZN",$C3970)</f>
        <v>12580</v>
      </c>
      <c r="F3970" s="183" cm="1">
        <f t="array" ref="F3970">_xlfn.IFS($D3970=$O$5,$C3970*$P$5*0.01,$D3970=$O$6,$C3970*$P$6*0.01,$D3970="AZN",$C3970*0.08)</f>
        <v>125.8</v>
      </c>
    </row>
    <row r="3971" spans="1:6" x14ac:dyDescent="0.3">
      <c r="A3971" s="177" t="s">
        <v>1794</v>
      </c>
      <c r="B3971" s="178">
        <v>43802</v>
      </c>
      <c r="C3971" s="179">
        <v>4500</v>
      </c>
      <c r="D3971" s="88" t="s">
        <v>2863</v>
      </c>
      <c r="E3971" s="184" cm="1">
        <f t="array" ref="E3971">_xlfn.IFS($D3971=$O$5,C3971*$P$5,$D3971=$O$6,$C3971*$P$6,$D3971="AZN",$C3971)</f>
        <v>7650</v>
      </c>
      <c r="F3971" s="183" cm="1">
        <f t="array" ref="F3971">_xlfn.IFS($D3971=$O$5,$C3971*$P$5*0.01,$D3971=$O$6,$C3971*$P$6*0.01,$D3971="AZN",$C3971*0.08)</f>
        <v>76.5</v>
      </c>
    </row>
    <row r="3972" spans="1:6" x14ac:dyDescent="0.3">
      <c r="A3972" s="177" t="s">
        <v>1305</v>
      </c>
      <c r="B3972" s="178">
        <v>44250</v>
      </c>
      <c r="C3972" s="179">
        <v>7900</v>
      </c>
      <c r="D3972" s="88" t="s">
        <v>2863</v>
      </c>
      <c r="E3972" s="184" cm="1">
        <f t="array" ref="E3972">_xlfn.IFS($D3972=$O$5,C3972*$P$5,$D3972=$O$6,$C3972*$P$6,$D3972="AZN",$C3972)</f>
        <v>13430</v>
      </c>
      <c r="F3972" s="183" cm="1">
        <f t="array" ref="F3972">_xlfn.IFS($D3972=$O$5,$C3972*$P$5*0.01,$D3972=$O$6,$C3972*$P$6*0.01,$D3972="AZN",$C3972*0.08)</f>
        <v>134.30000000000001</v>
      </c>
    </row>
    <row r="3973" spans="1:6" x14ac:dyDescent="0.3">
      <c r="A3973" s="177" t="s">
        <v>1313</v>
      </c>
      <c r="B3973" s="178">
        <v>44200</v>
      </c>
      <c r="C3973" s="179">
        <v>3200</v>
      </c>
      <c r="D3973" s="88" t="s">
        <v>2863</v>
      </c>
      <c r="E3973" s="184" cm="1">
        <f t="array" ref="E3973">_xlfn.IFS($D3973=$O$5,C3973*$P$5,$D3973=$O$6,$C3973*$P$6,$D3973="AZN",$C3973)</f>
        <v>5440</v>
      </c>
      <c r="F3973" s="183" cm="1">
        <f t="array" ref="F3973">_xlfn.IFS($D3973=$O$5,$C3973*$P$5*0.01,$D3973=$O$6,$C3973*$P$6*0.01,$D3973="AZN",$C3973*0.08)</f>
        <v>54.4</v>
      </c>
    </row>
    <row r="3974" spans="1:6" x14ac:dyDescent="0.3">
      <c r="A3974" s="177" t="s">
        <v>1602</v>
      </c>
      <c r="B3974" s="178">
        <v>44575</v>
      </c>
      <c r="C3974" s="179">
        <v>6900</v>
      </c>
      <c r="D3974" s="88" t="s">
        <v>2863</v>
      </c>
      <c r="E3974" s="184" cm="1">
        <f t="array" ref="E3974">_xlfn.IFS($D3974=$O$5,C3974*$P$5,$D3974=$O$6,$C3974*$P$6,$D3974="AZN",$C3974)</f>
        <v>11730</v>
      </c>
      <c r="F3974" s="183" cm="1">
        <f t="array" ref="F3974">_xlfn.IFS($D3974=$O$5,$C3974*$P$5*0.01,$D3974=$O$6,$C3974*$P$6*0.01,$D3974="AZN",$C3974*0.08)</f>
        <v>117.3</v>
      </c>
    </row>
    <row r="3975" spans="1:6" x14ac:dyDescent="0.3">
      <c r="A3975" s="177" t="s">
        <v>1852</v>
      </c>
      <c r="B3975" s="178">
        <v>44348</v>
      </c>
      <c r="C3975" s="179">
        <v>6400</v>
      </c>
      <c r="D3975" s="88" t="s">
        <v>2862</v>
      </c>
      <c r="E3975" s="184" cm="1">
        <f t="array" ref="E3975">_xlfn.IFS($D3975=$O$5,C3975*$P$5,$D3975=$O$6,$C3975*$P$6,$D3975="AZN",$C3975)</f>
        <v>6400</v>
      </c>
      <c r="F3975" s="183" cm="1">
        <f t="array" ref="F3975">_xlfn.IFS($D3975=$O$5,$C3975*$P$5*0.01,$D3975=$O$6,$C3975*$P$6*0.01,$D3975="AZN",$C3975*0.08)</f>
        <v>512</v>
      </c>
    </row>
    <row r="3976" spans="1:6" x14ac:dyDescent="0.3">
      <c r="A3976" s="177" t="s">
        <v>861</v>
      </c>
      <c r="B3976" s="178">
        <v>44439</v>
      </c>
      <c r="C3976" s="179">
        <v>3300</v>
      </c>
      <c r="D3976" s="88" t="s">
        <v>2863</v>
      </c>
      <c r="E3976" s="184" cm="1">
        <f t="array" ref="E3976">_xlfn.IFS($D3976=$O$5,C3976*$P$5,$D3976=$O$6,$C3976*$P$6,$D3976="AZN",$C3976)</f>
        <v>5610</v>
      </c>
      <c r="F3976" s="183" cm="1">
        <f t="array" ref="F3976">_xlfn.IFS($D3976=$O$5,$C3976*$P$5*0.01,$D3976=$O$6,$C3976*$P$6*0.01,$D3976="AZN",$C3976*0.08)</f>
        <v>56.1</v>
      </c>
    </row>
    <row r="3977" spans="1:6" x14ac:dyDescent="0.3">
      <c r="A3977" s="177" t="s">
        <v>1494</v>
      </c>
      <c r="B3977" s="178">
        <v>44159</v>
      </c>
      <c r="C3977" s="179">
        <v>3000</v>
      </c>
      <c r="D3977" s="88" t="s">
        <v>2864</v>
      </c>
      <c r="E3977" s="184" cm="1">
        <f t="array" ref="E3977">_xlfn.IFS($D3977=$O$5,C3977*$P$5,$D3977=$O$6,$C3977*$P$6,$D3977="AZN",$C3977)</f>
        <v>5449.5</v>
      </c>
      <c r="F3977" s="183" cm="1">
        <f t="array" ref="F3977">_xlfn.IFS($D3977=$O$5,$C3977*$P$5*0.01,$D3977=$O$6,$C3977*$P$6*0.01,$D3977="AZN",$C3977*0.08)</f>
        <v>54.495000000000005</v>
      </c>
    </row>
    <row r="3978" spans="1:6" x14ac:dyDescent="0.3">
      <c r="A3978" s="177" t="s">
        <v>1079</v>
      </c>
      <c r="B3978" s="178">
        <v>44127</v>
      </c>
      <c r="C3978" s="179">
        <v>1300</v>
      </c>
      <c r="D3978" s="88" t="s">
        <v>2862</v>
      </c>
      <c r="E3978" s="184" cm="1">
        <f t="array" ref="E3978">_xlfn.IFS($D3978=$O$5,C3978*$P$5,$D3978=$O$6,$C3978*$P$6,$D3978="AZN",$C3978)</f>
        <v>1300</v>
      </c>
      <c r="F3978" s="183" cm="1">
        <f t="array" ref="F3978">_xlfn.IFS($D3978=$O$5,$C3978*$P$5*0.01,$D3978=$O$6,$C3978*$P$6*0.01,$D3978="AZN",$C3978*0.08)</f>
        <v>104</v>
      </c>
    </row>
    <row r="3979" spans="1:6" x14ac:dyDescent="0.3">
      <c r="A3979" s="177" t="s">
        <v>709</v>
      </c>
      <c r="B3979" s="178">
        <v>44138</v>
      </c>
      <c r="C3979" s="179">
        <v>6000</v>
      </c>
      <c r="D3979" s="88" t="s">
        <v>2864</v>
      </c>
      <c r="E3979" s="184" cm="1">
        <f t="array" ref="E3979">_xlfn.IFS($D3979=$O$5,C3979*$P$5,$D3979=$O$6,$C3979*$P$6,$D3979="AZN",$C3979)</f>
        <v>10899</v>
      </c>
      <c r="F3979" s="183" cm="1">
        <f t="array" ref="F3979">_xlfn.IFS($D3979=$O$5,$C3979*$P$5*0.01,$D3979=$O$6,$C3979*$P$6*0.01,$D3979="AZN",$C3979*0.08)</f>
        <v>108.99000000000001</v>
      </c>
    </row>
    <row r="3980" spans="1:6" x14ac:dyDescent="0.3">
      <c r="A3980" s="177" t="s">
        <v>1853</v>
      </c>
      <c r="B3980" s="178">
        <v>44436</v>
      </c>
      <c r="C3980" s="179">
        <v>6800</v>
      </c>
      <c r="D3980" s="88" t="s">
        <v>2864</v>
      </c>
      <c r="E3980" s="184" cm="1">
        <f t="array" ref="E3980">_xlfn.IFS($D3980=$O$5,C3980*$P$5,$D3980=$O$6,$C3980*$P$6,$D3980="AZN",$C3980)</f>
        <v>12352.2</v>
      </c>
      <c r="F3980" s="183" cm="1">
        <f t="array" ref="F3980">_xlfn.IFS($D3980=$O$5,$C3980*$P$5*0.01,$D3980=$O$6,$C3980*$P$6*0.01,$D3980="AZN",$C3980*0.08)</f>
        <v>123.52200000000001</v>
      </c>
    </row>
    <row r="3981" spans="1:6" x14ac:dyDescent="0.3">
      <c r="A3981" s="177" t="s">
        <v>984</v>
      </c>
      <c r="B3981" s="178">
        <v>44727</v>
      </c>
      <c r="C3981" s="179">
        <v>5800</v>
      </c>
      <c r="D3981" s="88" t="s">
        <v>2864</v>
      </c>
      <c r="E3981" s="184" cm="1">
        <f t="array" ref="E3981">_xlfn.IFS($D3981=$O$5,C3981*$P$5,$D3981=$O$6,$C3981*$P$6,$D3981="AZN",$C3981)</f>
        <v>10535.7</v>
      </c>
      <c r="F3981" s="183" cm="1">
        <f t="array" ref="F3981">_xlfn.IFS($D3981=$O$5,$C3981*$P$5*0.01,$D3981=$O$6,$C3981*$P$6*0.01,$D3981="AZN",$C3981*0.08)</f>
        <v>105.35700000000001</v>
      </c>
    </row>
    <row r="3982" spans="1:6" x14ac:dyDescent="0.3">
      <c r="A3982" s="177" t="s">
        <v>1836</v>
      </c>
      <c r="B3982" s="178">
        <v>44194</v>
      </c>
      <c r="C3982" s="179">
        <v>12900</v>
      </c>
      <c r="D3982" s="88" t="s">
        <v>2863</v>
      </c>
      <c r="E3982" s="184" cm="1">
        <f t="array" ref="E3982">_xlfn.IFS($D3982=$O$5,C3982*$P$5,$D3982=$O$6,$C3982*$P$6,$D3982="AZN",$C3982)</f>
        <v>21930</v>
      </c>
      <c r="F3982" s="183" cm="1">
        <f t="array" ref="F3982">_xlfn.IFS($D3982=$O$5,$C3982*$P$5*0.01,$D3982=$O$6,$C3982*$P$6*0.01,$D3982="AZN",$C3982*0.08)</f>
        <v>219.3</v>
      </c>
    </row>
    <row r="3983" spans="1:6" x14ac:dyDescent="0.3">
      <c r="A3983" s="177" t="s">
        <v>1544</v>
      </c>
      <c r="B3983" s="178">
        <v>44181</v>
      </c>
      <c r="C3983" s="179">
        <v>11900</v>
      </c>
      <c r="D3983" s="88" t="s">
        <v>2864</v>
      </c>
      <c r="E3983" s="184" cm="1">
        <f t="array" ref="E3983">_xlfn.IFS($D3983=$O$5,C3983*$P$5,$D3983=$O$6,$C3983*$P$6,$D3983="AZN",$C3983)</f>
        <v>21616.35</v>
      </c>
      <c r="F3983" s="183" cm="1">
        <f t="array" ref="F3983">_xlfn.IFS($D3983=$O$5,$C3983*$P$5*0.01,$D3983=$O$6,$C3983*$P$6*0.01,$D3983="AZN",$C3983*0.08)</f>
        <v>216.1635</v>
      </c>
    </row>
    <row r="3984" spans="1:6" x14ac:dyDescent="0.3">
      <c r="A3984" s="177" t="s">
        <v>920</v>
      </c>
      <c r="B3984" s="178">
        <v>43891</v>
      </c>
      <c r="C3984" s="179">
        <v>10900</v>
      </c>
      <c r="D3984" s="88" t="s">
        <v>2864</v>
      </c>
      <c r="E3984" s="184" cm="1">
        <f t="array" ref="E3984">_xlfn.IFS($D3984=$O$5,C3984*$P$5,$D3984=$O$6,$C3984*$P$6,$D3984="AZN",$C3984)</f>
        <v>19799.849999999999</v>
      </c>
      <c r="F3984" s="183" cm="1">
        <f t="array" ref="F3984">_xlfn.IFS($D3984=$O$5,$C3984*$P$5*0.01,$D3984=$O$6,$C3984*$P$6*0.01,$D3984="AZN",$C3984*0.08)</f>
        <v>197.99849999999998</v>
      </c>
    </row>
    <row r="3985" spans="1:6" x14ac:dyDescent="0.3">
      <c r="A3985" s="177" t="s">
        <v>1080</v>
      </c>
      <c r="B3985" s="178">
        <v>44632</v>
      </c>
      <c r="C3985" s="179">
        <v>2800</v>
      </c>
      <c r="D3985" s="88" t="s">
        <v>2863</v>
      </c>
      <c r="E3985" s="184" cm="1">
        <f t="array" ref="E3985">_xlfn.IFS($D3985=$O$5,C3985*$P$5,$D3985=$O$6,$C3985*$P$6,$D3985="AZN",$C3985)</f>
        <v>4760</v>
      </c>
      <c r="F3985" s="183" cm="1">
        <f t="array" ref="F3985">_xlfn.IFS($D3985=$O$5,$C3985*$P$5*0.01,$D3985=$O$6,$C3985*$P$6*0.01,$D3985="AZN",$C3985*0.08)</f>
        <v>47.6</v>
      </c>
    </row>
    <row r="3986" spans="1:6" x14ac:dyDescent="0.3">
      <c r="A3986" s="177" t="s">
        <v>636</v>
      </c>
      <c r="B3986" s="178">
        <v>43930</v>
      </c>
      <c r="C3986" s="179">
        <v>11000</v>
      </c>
      <c r="D3986" s="88" t="s">
        <v>2863</v>
      </c>
      <c r="E3986" s="184" cm="1">
        <f t="array" ref="E3986">_xlfn.IFS($D3986=$O$5,C3986*$P$5,$D3986=$O$6,$C3986*$P$6,$D3986="AZN",$C3986)</f>
        <v>18700</v>
      </c>
      <c r="F3986" s="183" cm="1">
        <f t="array" ref="F3986">_xlfn.IFS($D3986=$O$5,$C3986*$P$5*0.01,$D3986=$O$6,$C3986*$P$6*0.01,$D3986="AZN",$C3986*0.08)</f>
        <v>187</v>
      </c>
    </row>
    <row r="3987" spans="1:6" x14ac:dyDescent="0.3">
      <c r="A3987" s="177" t="s">
        <v>1822</v>
      </c>
      <c r="B3987" s="178">
        <v>44264</v>
      </c>
      <c r="C3987" s="179">
        <v>5000</v>
      </c>
      <c r="D3987" s="88" t="s">
        <v>2863</v>
      </c>
      <c r="E3987" s="184" cm="1">
        <f t="array" ref="E3987">_xlfn.IFS($D3987=$O$5,C3987*$P$5,$D3987=$O$6,$C3987*$P$6,$D3987="AZN",$C3987)</f>
        <v>8500</v>
      </c>
      <c r="F3987" s="183" cm="1">
        <f t="array" ref="F3987">_xlfn.IFS($D3987=$O$5,$C3987*$P$5*0.01,$D3987=$O$6,$C3987*$P$6*0.01,$D3987="AZN",$C3987*0.08)</f>
        <v>85</v>
      </c>
    </row>
    <row r="3988" spans="1:6" x14ac:dyDescent="0.3">
      <c r="A3988" s="177" t="s">
        <v>1320</v>
      </c>
      <c r="B3988" s="178">
        <v>44056</v>
      </c>
      <c r="C3988" s="179">
        <v>12400</v>
      </c>
      <c r="D3988" s="88" t="s">
        <v>2862</v>
      </c>
      <c r="E3988" s="184" cm="1">
        <f t="array" ref="E3988">_xlfn.IFS($D3988=$O$5,C3988*$P$5,$D3988=$O$6,$C3988*$P$6,$D3988="AZN",$C3988)</f>
        <v>12400</v>
      </c>
      <c r="F3988" s="183" cm="1">
        <f t="array" ref="F3988">_xlfn.IFS($D3988=$O$5,$C3988*$P$5*0.01,$D3988=$O$6,$C3988*$P$6*0.01,$D3988="AZN",$C3988*0.08)</f>
        <v>992</v>
      </c>
    </row>
    <row r="3989" spans="1:6" x14ac:dyDescent="0.3">
      <c r="A3989" s="177" t="s">
        <v>1758</v>
      </c>
      <c r="B3989" s="178">
        <v>44366</v>
      </c>
      <c r="C3989" s="179">
        <v>12200</v>
      </c>
      <c r="D3989" s="88" t="s">
        <v>2862</v>
      </c>
      <c r="E3989" s="184" cm="1">
        <f t="array" ref="E3989">_xlfn.IFS($D3989=$O$5,C3989*$P$5,$D3989=$O$6,$C3989*$P$6,$D3989="AZN",$C3989)</f>
        <v>12200</v>
      </c>
      <c r="F3989" s="183" cm="1">
        <f t="array" ref="F3989">_xlfn.IFS($D3989=$O$5,$C3989*$P$5*0.01,$D3989=$O$6,$C3989*$P$6*0.01,$D3989="AZN",$C3989*0.08)</f>
        <v>976</v>
      </c>
    </row>
    <row r="3990" spans="1:6" x14ac:dyDescent="0.3">
      <c r="A3990" s="177" t="s">
        <v>237</v>
      </c>
      <c r="B3990" s="178">
        <v>43788</v>
      </c>
      <c r="C3990" s="179">
        <v>12500</v>
      </c>
      <c r="D3990" s="88" t="s">
        <v>2863</v>
      </c>
      <c r="E3990" s="184" cm="1">
        <f t="array" ref="E3990">_xlfn.IFS($D3990=$O$5,C3990*$P$5,$D3990=$O$6,$C3990*$P$6,$D3990="AZN",$C3990)</f>
        <v>21250</v>
      </c>
      <c r="F3990" s="183" cm="1">
        <f t="array" ref="F3990">_xlfn.IFS($D3990=$O$5,$C3990*$P$5*0.01,$D3990=$O$6,$C3990*$P$6*0.01,$D3990="AZN",$C3990*0.08)</f>
        <v>212.5</v>
      </c>
    </row>
    <row r="3991" spans="1:6" x14ac:dyDescent="0.3">
      <c r="A3991" s="177" t="s">
        <v>1854</v>
      </c>
      <c r="B3991" s="178">
        <v>43775</v>
      </c>
      <c r="C3991" s="179">
        <v>2600</v>
      </c>
      <c r="D3991" s="88" t="s">
        <v>2863</v>
      </c>
      <c r="E3991" s="184" cm="1">
        <f t="array" ref="E3991">_xlfn.IFS($D3991=$O$5,C3991*$P$5,$D3991=$O$6,$C3991*$P$6,$D3991="AZN",$C3991)</f>
        <v>4420</v>
      </c>
      <c r="F3991" s="183" cm="1">
        <f t="array" ref="F3991">_xlfn.IFS($D3991=$O$5,$C3991*$P$5*0.01,$D3991=$O$6,$C3991*$P$6*0.01,$D3991="AZN",$C3991*0.08)</f>
        <v>44.2</v>
      </c>
    </row>
    <row r="3992" spans="1:6" x14ac:dyDescent="0.3">
      <c r="A3992" s="177" t="s">
        <v>1855</v>
      </c>
      <c r="B3992" s="178">
        <v>43856</v>
      </c>
      <c r="C3992" s="179">
        <v>6900</v>
      </c>
      <c r="D3992" s="88" t="s">
        <v>2863</v>
      </c>
      <c r="E3992" s="184" cm="1">
        <f t="array" ref="E3992">_xlfn.IFS($D3992=$O$5,C3992*$P$5,$D3992=$O$6,$C3992*$P$6,$D3992="AZN",$C3992)</f>
        <v>11730</v>
      </c>
      <c r="F3992" s="183" cm="1">
        <f t="array" ref="F3992">_xlfn.IFS($D3992=$O$5,$C3992*$P$5*0.01,$D3992=$O$6,$C3992*$P$6*0.01,$D3992="AZN",$C3992*0.08)</f>
        <v>117.3</v>
      </c>
    </row>
    <row r="3993" spans="1:6" x14ac:dyDescent="0.3">
      <c r="A3993" s="177" t="s">
        <v>1856</v>
      </c>
      <c r="B3993" s="178">
        <v>44108</v>
      </c>
      <c r="C3993" s="179">
        <v>4200</v>
      </c>
      <c r="D3993" s="88" t="s">
        <v>2862</v>
      </c>
      <c r="E3993" s="184" cm="1">
        <f t="array" ref="E3993">_xlfn.IFS($D3993=$O$5,C3993*$P$5,$D3993=$O$6,$C3993*$P$6,$D3993="AZN",$C3993)</f>
        <v>4200</v>
      </c>
      <c r="F3993" s="183" cm="1">
        <f t="array" ref="F3993">_xlfn.IFS($D3993=$O$5,$C3993*$P$5*0.01,$D3993=$O$6,$C3993*$P$6*0.01,$D3993="AZN",$C3993*0.08)</f>
        <v>336</v>
      </c>
    </row>
    <row r="3994" spans="1:6" x14ac:dyDescent="0.3">
      <c r="A3994" s="177" t="s">
        <v>1247</v>
      </c>
      <c r="B3994" s="178">
        <v>43941</v>
      </c>
      <c r="C3994" s="179">
        <v>11100</v>
      </c>
      <c r="D3994" s="88" t="s">
        <v>2863</v>
      </c>
      <c r="E3994" s="184" cm="1">
        <f t="array" ref="E3994">_xlfn.IFS($D3994=$O$5,C3994*$P$5,$D3994=$O$6,$C3994*$P$6,$D3994="AZN",$C3994)</f>
        <v>18870</v>
      </c>
      <c r="F3994" s="183" cm="1">
        <f t="array" ref="F3994">_xlfn.IFS($D3994=$O$5,$C3994*$P$5*0.01,$D3994=$O$6,$C3994*$P$6*0.01,$D3994="AZN",$C3994*0.08)</f>
        <v>188.70000000000002</v>
      </c>
    </row>
    <row r="3995" spans="1:6" x14ac:dyDescent="0.3">
      <c r="A3995" s="177" t="s">
        <v>249</v>
      </c>
      <c r="B3995" s="178">
        <v>44646</v>
      </c>
      <c r="C3995" s="179">
        <v>2200</v>
      </c>
      <c r="D3995" s="88" t="s">
        <v>2864</v>
      </c>
      <c r="E3995" s="184" cm="1">
        <f t="array" ref="E3995">_xlfn.IFS($D3995=$O$5,C3995*$P$5,$D3995=$O$6,$C3995*$P$6,$D3995="AZN",$C3995)</f>
        <v>3996.3</v>
      </c>
      <c r="F3995" s="183" cm="1">
        <f t="array" ref="F3995">_xlfn.IFS($D3995=$O$5,$C3995*$P$5*0.01,$D3995=$O$6,$C3995*$P$6*0.01,$D3995="AZN",$C3995*0.08)</f>
        <v>39.963000000000001</v>
      </c>
    </row>
    <row r="3996" spans="1:6" x14ac:dyDescent="0.3">
      <c r="A3996" s="177" t="s">
        <v>1475</v>
      </c>
      <c r="B3996" s="178">
        <v>44733</v>
      </c>
      <c r="C3996" s="179">
        <v>7700</v>
      </c>
      <c r="D3996" s="88" t="s">
        <v>2864</v>
      </c>
      <c r="E3996" s="184" cm="1">
        <f t="array" ref="E3996">_xlfn.IFS($D3996=$O$5,C3996*$P$5,$D3996=$O$6,$C3996*$P$6,$D3996="AZN",$C3996)</f>
        <v>13987.05</v>
      </c>
      <c r="F3996" s="183" cm="1">
        <f t="array" ref="F3996">_xlfn.IFS($D3996=$O$5,$C3996*$P$5*0.01,$D3996=$O$6,$C3996*$P$6*0.01,$D3996="AZN",$C3996*0.08)</f>
        <v>139.87049999999999</v>
      </c>
    </row>
    <row r="3997" spans="1:6" x14ac:dyDescent="0.3">
      <c r="A3997" s="177" t="s">
        <v>1857</v>
      </c>
      <c r="B3997" s="178">
        <v>44861</v>
      </c>
      <c r="C3997" s="179">
        <v>6900</v>
      </c>
      <c r="D3997" s="88" t="s">
        <v>2863</v>
      </c>
      <c r="E3997" s="184" cm="1">
        <f t="array" ref="E3997">_xlfn.IFS($D3997=$O$5,C3997*$P$5,$D3997=$O$6,$C3997*$P$6,$D3997="AZN",$C3997)</f>
        <v>11730</v>
      </c>
      <c r="F3997" s="183" cm="1">
        <f t="array" ref="F3997">_xlfn.IFS($D3997=$O$5,$C3997*$P$5*0.01,$D3997=$O$6,$C3997*$P$6*0.01,$D3997="AZN",$C3997*0.08)</f>
        <v>117.3</v>
      </c>
    </row>
    <row r="3998" spans="1:6" x14ac:dyDescent="0.3">
      <c r="A3998" s="177" t="s">
        <v>1062</v>
      </c>
      <c r="B3998" s="178">
        <v>43962</v>
      </c>
      <c r="C3998" s="179">
        <v>4600</v>
      </c>
      <c r="D3998" s="88" t="s">
        <v>2862</v>
      </c>
      <c r="E3998" s="184" cm="1">
        <f t="array" ref="E3998">_xlfn.IFS($D3998=$O$5,C3998*$P$5,$D3998=$O$6,$C3998*$P$6,$D3998="AZN",$C3998)</f>
        <v>4600</v>
      </c>
      <c r="F3998" s="183" cm="1">
        <f t="array" ref="F3998">_xlfn.IFS($D3998=$O$5,$C3998*$P$5*0.01,$D3998=$O$6,$C3998*$P$6*0.01,$D3998="AZN",$C3998*0.08)</f>
        <v>368</v>
      </c>
    </row>
    <row r="3999" spans="1:6" x14ac:dyDescent="0.3">
      <c r="A3999" s="177" t="s">
        <v>1858</v>
      </c>
      <c r="B3999" s="178">
        <v>44121</v>
      </c>
      <c r="C3999" s="179">
        <v>10000</v>
      </c>
      <c r="D3999" s="88" t="s">
        <v>2862</v>
      </c>
      <c r="E3999" s="184" cm="1">
        <f t="array" ref="E3999">_xlfn.IFS($D3999=$O$5,C3999*$P$5,$D3999=$O$6,$C3999*$P$6,$D3999="AZN",$C3999)</f>
        <v>10000</v>
      </c>
      <c r="F3999" s="183" cm="1">
        <f t="array" ref="F3999">_xlfn.IFS($D3999=$O$5,$C3999*$P$5*0.01,$D3999=$O$6,$C3999*$P$6*0.01,$D3999="AZN",$C3999*0.08)</f>
        <v>800</v>
      </c>
    </row>
    <row r="4000" spans="1:6" x14ac:dyDescent="0.3">
      <c r="A4000" s="177" t="s">
        <v>1859</v>
      </c>
      <c r="B4000" s="178">
        <v>44211</v>
      </c>
      <c r="C4000" s="179">
        <v>6300</v>
      </c>
      <c r="D4000" s="88" t="s">
        <v>2864</v>
      </c>
      <c r="E4000" s="184" cm="1">
        <f t="array" ref="E4000">_xlfn.IFS($D4000=$O$5,C4000*$P$5,$D4000=$O$6,$C4000*$P$6,$D4000="AZN",$C4000)</f>
        <v>11443.95</v>
      </c>
      <c r="F4000" s="183" cm="1">
        <f t="array" ref="F4000">_xlfn.IFS($D4000=$O$5,$C4000*$P$5*0.01,$D4000=$O$6,$C4000*$P$6*0.01,$D4000="AZN",$C4000*0.08)</f>
        <v>114.43950000000001</v>
      </c>
    </row>
    <row r="4001" spans="1:6" x14ac:dyDescent="0.3">
      <c r="A4001" s="177" t="s">
        <v>612</v>
      </c>
      <c r="B4001" s="178">
        <v>44219</v>
      </c>
      <c r="C4001" s="179">
        <v>11400</v>
      </c>
      <c r="D4001" s="88" t="s">
        <v>2864</v>
      </c>
      <c r="E4001" s="184" cm="1">
        <f t="array" ref="E4001">_xlfn.IFS($D4001=$O$5,C4001*$P$5,$D4001=$O$6,$C4001*$P$6,$D4001="AZN",$C4001)</f>
        <v>20708.099999999999</v>
      </c>
      <c r="F4001" s="183" cm="1">
        <f t="array" ref="F4001">_xlfn.IFS($D4001=$O$5,$C4001*$P$5*0.01,$D4001=$O$6,$C4001*$P$6*0.01,$D4001="AZN",$C4001*0.08)</f>
        <v>207.08099999999999</v>
      </c>
    </row>
    <row r="4002" spans="1:6" x14ac:dyDescent="0.3">
      <c r="A4002" s="177" t="s">
        <v>662</v>
      </c>
      <c r="B4002" s="178">
        <v>44114</v>
      </c>
      <c r="C4002" s="179">
        <v>2000</v>
      </c>
      <c r="D4002" s="88" t="s">
        <v>2862</v>
      </c>
      <c r="E4002" s="184" cm="1">
        <f t="array" ref="E4002">_xlfn.IFS($D4002=$O$5,C4002*$P$5,$D4002=$O$6,$C4002*$P$6,$D4002="AZN",$C4002)</f>
        <v>2000</v>
      </c>
      <c r="F4002" s="183" cm="1">
        <f t="array" ref="F4002">_xlfn.IFS($D4002=$O$5,$C4002*$P$5*0.01,$D4002=$O$6,$C4002*$P$6*0.01,$D4002="AZN",$C4002*0.08)</f>
        <v>160</v>
      </c>
    </row>
    <row r="4003" spans="1:6" x14ac:dyDescent="0.3">
      <c r="A4003" s="177" t="s">
        <v>280</v>
      </c>
      <c r="B4003" s="178">
        <v>44033</v>
      </c>
      <c r="C4003" s="179">
        <v>5800</v>
      </c>
      <c r="D4003" s="88" t="s">
        <v>2864</v>
      </c>
      <c r="E4003" s="184" cm="1">
        <f t="array" ref="E4003">_xlfn.IFS($D4003=$O$5,C4003*$P$5,$D4003=$O$6,$C4003*$P$6,$D4003="AZN",$C4003)</f>
        <v>10535.7</v>
      </c>
      <c r="F4003" s="183" cm="1">
        <f t="array" ref="F4003">_xlfn.IFS($D4003=$O$5,$C4003*$P$5*0.01,$D4003=$O$6,$C4003*$P$6*0.01,$D4003="AZN",$C4003*0.08)</f>
        <v>105.35700000000001</v>
      </c>
    </row>
    <row r="4004" spans="1:6" x14ac:dyDescent="0.3">
      <c r="A4004" s="177" t="s">
        <v>608</v>
      </c>
      <c r="B4004" s="178">
        <v>44565</v>
      </c>
      <c r="C4004" s="179">
        <v>2800</v>
      </c>
      <c r="D4004" s="88" t="s">
        <v>2863</v>
      </c>
      <c r="E4004" s="184" cm="1">
        <f t="array" ref="E4004">_xlfn.IFS($D4004=$O$5,C4004*$P$5,$D4004=$O$6,$C4004*$P$6,$D4004="AZN",$C4004)</f>
        <v>4760</v>
      </c>
      <c r="F4004" s="183" cm="1">
        <f t="array" ref="F4004">_xlfn.IFS($D4004=$O$5,$C4004*$P$5*0.01,$D4004=$O$6,$C4004*$P$6*0.01,$D4004="AZN",$C4004*0.08)</f>
        <v>47.6</v>
      </c>
    </row>
    <row r="4005" spans="1:6" x14ac:dyDescent="0.3">
      <c r="A4005" s="177" t="s">
        <v>785</v>
      </c>
      <c r="B4005" s="178">
        <v>43875</v>
      </c>
      <c r="C4005" s="179">
        <v>5900</v>
      </c>
      <c r="D4005" s="88" t="s">
        <v>2863</v>
      </c>
      <c r="E4005" s="184" cm="1">
        <f t="array" ref="E4005">_xlfn.IFS($D4005=$O$5,C4005*$P$5,$D4005=$O$6,$C4005*$P$6,$D4005="AZN",$C4005)</f>
        <v>10030</v>
      </c>
      <c r="F4005" s="183" cm="1">
        <f t="array" ref="F4005">_xlfn.IFS($D4005=$O$5,$C4005*$P$5*0.01,$D4005=$O$6,$C4005*$P$6*0.01,$D4005="AZN",$C4005*0.08)</f>
        <v>100.3</v>
      </c>
    </row>
    <row r="4006" spans="1:6" x14ac:dyDescent="0.3">
      <c r="A4006" s="177" t="s">
        <v>1340</v>
      </c>
      <c r="B4006" s="178">
        <v>44155</v>
      </c>
      <c r="C4006" s="179">
        <v>3200</v>
      </c>
      <c r="D4006" s="88" t="s">
        <v>2862</v>
      </c>
      <c r="E4006" s="184" cm="1">
        <f t="array" ref="E4006">_xlfn.IFS($D4006=$O$5,C4006*$P$5,$D4006=$O$6,$C4006*$P$6,$D4006="AZN",$C4006)</f>
        <v>3200</v>
      </c>
      <c r="F4006" s="183" cm="1">
        <f t="array" ref="F4006">_xlfn.IFS($D4006=$O$5,$C4006*$P$5*0.01,$D4006=$O$6,$C4006*$P$6*0.01,$D4006="AZN",$C4006*0.08)</f>
        <v>256</v>
      </c>
    </row>
    <row r="4007" spans="1:6" x14ac:dyDescent="0.3">
      <c r="A4007" s="177" t="s">
        <v>941</v>
      </c>
      <c r="B4007" s="178">
        <v>44260</v>
      </c>
      <c r="C4007" s="179">
        <v>11200</v>
      </c>
      <c r="D4007" s="88" t="s">
        <v>2862</v>
      </c>
      <c r="E4007" s="184" cm="1">
        <f t="array" ref="E4007">_xlfn.IFS($D4007=$O$5,C4007*$P$5,$D4007=$O$6,$C4007*$P$6,$D4007="AZN",$C4007)</f>
        <v>11200</v>
      </c>
      <c r="F4007" s="183" cm="1">
        <f t="array" ref="F4007">_xlfn.IFS($D4007=$O$5,$C4007*$P$5*0.01,$D4007=$O$6,$C4007*$P$6*0.01,$D4007="AZN",$C4007*0.08)</f>
        <v>896</v>
      </c>
    </row>
    <row r="4008" spans="1:6" x14ac:dyDescent="0.3">
      <c r="A4008" s="177" t="s">
        <v>1087</v>
      </c>
      <c r="B4008" s="178">
        <v>43574</v>
      </c>
      <c r="C4008" s="179">
        <v>3000</v>
      </c>
      <c r="D4008" s="88" t="s">
        <v>2864</v>
      </c>
      <c r="E4008" s="184" cm="1">
        <f t="array" ref="E4008">_xlfn.IFS($D4008=$O$5,C4008*$P$5,$D4008=$O$6,$C4008*$P$6,$D4008="AZN",$C4008)</f>
        <v>5449.5</v>
      </c>
      <c r="F4008" s="183" cm="1">
        <f t="array" ref="F4008">_xlfn.IFS($D4008=$O$5,$C4008*$P$5*0.01,$D4008=$O$6,$C4008*$P$6*0.01,$D4008="AZN",$C4008*0.08)</f>
        <v>54.495000000000005</v>
      </c>
    </row>
    <row r="4009" spans="1:6" x14ac:dyDescent="0.3">
      <c r="A4009" s="177" t="s">
        <v>434</v>
      </c>
      <c r="B4009" s="178">
        <v>43813</v>
      </c>
      <c r="C4009" s="179">
        <v>12600</v>
      </c>
      <c r="D4009" s="88" t="s">
        <v>2864</v>
      </c>
      <c r="E4009" s="184" cm="1">
        <f t="array" ref="E4009">_xlfn.IFS($D4009=$O$5,C4009*$P$5,$D4009=$O$6,$C4009*$P$6,$D4009="AZN",$C4009)</f>
        <v>22887.9</v>
      </c>
      <c r="F4009" s="183" cm="1">
        <f t="array" ref="F4009">_xlfn.IFS($D4009=$O$5,$C4009*$P$5*0.01,$D4009=$O$6,$C4009*$P$6*0.01,$D4009="AZN",$C4009*0.08)</f>
        <v>228.87900000000002</v>
      </c>
    </row>
    <row r="4010" spans="1:6" x14ac:dyDescent="0.3">
      <c r="A4010" s="177" t="s">
        <v>1805</v>
      </c>
      <c r="B4010" s="178">
        <v>44187</v>
      </c>
      <c r="C4010" s="179">
        <v>3900</v>
      </c>
      <c r="D4010" s="88" t="s">
        <v>2862</v>
      </c>
      <c r="E4010" s="184" cm="1">
        <f t="array" ref="E4010">_xlfn.IFS($D4010=$O$5,C4010*$P$5,$D4010=$O$6,$C4010*$P$6,$D4010="AZN",$C4010)</f>
        <v>3900</v>
      </c>
      <c r="F4010" s="183" cm="1">
        <f t="array" ref="F4010">_xlfn.IFS($D4010=$O$5,$C4010*$P$5*0.01,$D4010=$O$6,$C4010*$P$6*0.01,$D4010="AZN",$C4010*0.08)</f>
        <v>312</v>
      </c>
    </row>
    <row r="4011" spans="1:6" x14ac:dyDescent="0.3">
      <c r="A4011" s="177" t="s">
        <v>739</v>
      </c>
      <c r="B4011" s="178">
        <v>44174</v>
      </c>
      <c r="C4011" s="179">
        <v>12800</v>
      </c>
      <c r="D4011" s="88" t="s">
        <v>2862</v>
      </c>
      <c r="E4011" s="184" cm="1">
        <f t="array" ref="E4011">_xlfn.IFS($D4011=$O$5,C4011*$P$5,$D4011=$O$6,$C4011*$P$6,$D4011="AZN",$C4011)</f>
        <v>12800</v>
      </c>
      <c r="F4011" s="183" cm="1">
        <f t="array" ref="F4011">_xlfn.IFS($D4011=$O$5,$C4011*$P$5*0.01,$D4011=$O$6,$C4011*$P$6*0.01,$D4011="AZN",$C4011*0.08)</f>
        <v>1024</v>
      </c>
    </row>
    <row r="4012" spans="1:6" x14ac:dyDescent="0.3">
      <c r="A4012" s="177" t="s">
        <v>1860</v>
      </c>
      <c r="B4012" s="178">
        <v>44585</v>
      </c>
      <c r="C4012" s="179">
        <v>12900</v>
      </c>
      <c r="D4012" s="88" t="s">
        <v>2863</v>
      </c>
      <c r="E4012" s="184" cm="1">
        <f t="array" ref="E4012">_xlfn.IFS($D4012=$O$5,C4012*$P$5,$D4012=$O$6,$C4012*$P$6,$D4012="AZN",$C4012)</f>
        <v>21930</v>
      </c>
      <c r="F4012" s="183" cm="1">
        <f t="array" ref="F4012">_xlfn.IFS($D4012=$O$5,$C4012*$P$5*0.01,$D4012=$O$6,$C4012*$P$6*0.01,$D4012="AZN",$C4012*0.08)</f>
        <v>219.3</v>
      </c>
    </row>
    <row r="4013" spans="1:6" x14ac:dyDescent="0.3">
      <c r="A4013" s="177" t="s">
        <v>1244</v>
      </c>
      <c r="B4013" s="178">
        <v>44719</v>
      </c>
      <c r="C4013" s="179">
        <v>10300</v>
      </c>
      <c r="D4013" s="88" t="s">
        <v>2862</v>
      </c>
      <c r="E4013" s="184" cm="1">
        <f t="array" ref="E4013">_xlfn.IFS($D4013=$O$5,C4013*$P$5,$D4013=$O$6,$C4013*$P$6,$D4013="AZN",$C4013)</f>
        <v>10300</v>
      </c>
      <c r="F4013" s="183" cm="1">
        <f t="array" ref="F4013">_xlfn.IFS($D4013=$O$5,$C4013*$P$5*0.01,$D4013=$O$6,$C4013*$P$6*0.01,$D4013="AZN",$C4013*0.08)</f>
        <v>824</v>
      </c>
    </row>
    <row r="4014" spans="1:6" x14ac:dyDescent="0.3">
      <c r="A4014" s="177" t="s">
        <v>1788</v>
      </c>
      <c r="B4014" s="178">
        <v>44148</v>
      </c>
      <c r="C4014" s="179">
        <v>12700</v>
      </c>
      <c r="D4014" s="88" t="s">
        <v>2862</v>
      </c>
      <c r="E4014" s="184" cm="1">
        <f t="array" ref="E4014">_xlfn.IFS($D4014=$O$5,C4014*$P$5,$D4014=$O$6,$C4014*$P$6,$D4014="AZN",$C4014)</f>
        <v>12700</v>
      </c>
      <c r="F4014" s="183" cm="1">
        <f t="array" ref="F4014">_xlfn.IFS($D4014=$O$5,$C4014*$P$5*0.01,$D4014=$O$6,$C4014*$P$6*0.01,$D4014="AZN",$C4014*0.08)</f>
        <v>1016</v>
      </c>
    </row>
    <row r="4015" spans="1:6" x14ac:dyDescent="0.3">
      <c r="A4015" s="177" t="s">
        <v>1516</v>
      </c>
      <c r="B4015" s="178">
        <v>43960</v>
      </c>
      <c r="C4015" s="179">
        <v>4400</v>
      </c>
      <c r="D4015" s="88" t="s">
        <v>2863</v>
      </c>
      <c r="E4015" s="184" cm="1">
        <f t="array" ref="E4015">_xlfn.IFS($D4015=$O$5,C4015*$P$5,$D4015=$O$6,$C4015*$P$6,$D4015="AZN",$C4015)</f>
        <v>7480</v>
      </c>
      <c r="F4015" s="183" cm="1">
        <f t="array" ref="F4015">_xlfn.IFS($D4015=$O$5,$C4015*$P$5*0.01,$D4015=$O$6,$C4015*$P$6*0.01,$D4015="AZN",$C4015*0.08)</f>
        <v>74.8</v>
      </c>
    </row>
    <row r="4016" spans="1:6" x14ac:dyDescent="0.3">
      <c r="A4016" s="177" t="s">
        <v>815</v>
      </c>
      <c r="B4016" s="178">
        <v>44708</v>
      </c>
      <c r="C4016" s="179">
        <v>6200</v>
      </c>
      <c r="D4016" s="88" t="s">
        <v>2864</v>
      </c>
      <c r="E4016" s="184" cm="1">
        <f t="array" ref="E4016">_xlfn.IFS($D4016=$O$5,C4016*$P$5,$D4016=$O$6,$C4016*$P$6,$D4016="AZN",$C4016)</f>
        <v>11262.3</v>
      </c>
      <c r="F4016" s="183" cm="1">
        <f t="array" ref="F4016">_xlfn.IFS($D4016=$O$5,$C4016*$P$5*0.01,$D4016=$O$6,$C4016*$P$6*0.01,$D4016="AZN",$C4016*0.08)</f>
        <v>112.62299999999999</v>
      </c>
    </row>
    <row r="4017" spans="1:6" x14ac:dyDescent="0.3">
      <c r="A4017" s="177" t="s">
        <v>467</v>
      </c>
      <c r="B4017" s="178">
        <v>44178</v>
      </c>
      <c r="C4017" s="179">
        <v>6600</v>
      </c>
      <c r="D4017" s="88" t="s">
        <v>2864</v>
      </c>
      <c r="E4017" s="184" cm="1">
        <f t="array" ref="E4017">_xlfn.IFS($D4017=$O$5,C4017*$P$5,$D4017=$O$6,$C4017*$P$6,$D4017="AZN",$C4017)</f>
        <v>11988.9</v>
      </c>
      <c r="F4017" s="183" cm="1">
        <f t="array" ref="F4017">_xlfn.IFS($D4017=$O$5,$C4017*$P$5*0.01,$D4017=$O$6,$C4017*$P$6*0.01,$D4017="AZN",$C4017*0.08)</f>
        <v>119.889</v>
      </c>
    </row>
    <row r="4018" spans="1:6" x14ac:dyDescent="0.3">
      <c r="A4018" s="177" t="s">
        <v>1350</v>
      </c>
      <c r="B4018" s="178">
        <v>43594</v>
      </c>
      <c r="C4018" s="179">
        <v>10200</v>
      </c>
      <c r="D4018" s="88" t="s">
        <v>2864</v>
      </c>
      <c r="E4018" s="184" cm="1">
        <f t="array" ref="E4018">_xlfn.IFS($D4018=$O$5,C4018*$P$5,$D4018=$O$6,$C4018*$P$6,$D4018="AZN",$C4018)</f>
        <v>18528.3</v>
      </c>
      <c r="F4018" s="183" cm="1">
        <f t="array" ref="F4018">_xlfn.IFS($D4018=$O$5,$C4018*$P$5*0.01,$D4018=$O$6,$C4018*$P$6*0.01,$D4018="AZN",$C4018*0.08)</f>
        <v>185.28299999999999</v>
      </c>
    </row>
    <row r="4019" spans="1:6" x14ac:dyDescent="0.3">
      <c r="A4019" s="177" t="s">
        <v>444</v>
      </c>
      <c r="B4019" s="178">
        <v>44732</v>
      </c>
      <c r="C4019" s="179">
        <v>12400</v>
      </c>
      <c r="D4019" s="88" t="s">
        <v>2863</v>
      </c>
      <c r="E4019" s="184" cm="1">
        <f t="array" ref="E4019">_xlfn.IFS($D4019=$O$5,C4019*$P$5,$D4019=$O$6,$C4019*$P$6,$D4019="AZN",$C4019)</f>
        <v>21080</v>
      </c>
      <c r="F4019" s="183" cm="1">
        <f t="array" ref="F4019">_xlfn.IFS($D4019=$O$5,$C4019*$P$5*0.01,$D4019=$O$6,$C4019*$P$6*0.01,$D4019="AZN",$C4019*0.08)</f>
        <v>210.8</v>
      </c>
    </row>
    <row r="4020" spans="1:6" x14ac:dyDescent="0.3">
      <c r="A4020" s="177" t="s">
        <v>1861</v>
      </c>
      <c r="B4020" s="178">
        <v>43722</v>
      </c>
      <c r="C4020" s="179">
        <v>6700</v>
      </c>
      <c r="D4020" s="88" t="s">
        <v>2862</v>
      </c>
      <c r="E4020" s="184" cm="1">
        <f t="array" ref="E4020">_xlfn.IFS($D4020=$O$5,C4020*$P$5,$D4020=$O$6,$C4020*$P$6,$D4020="AZN",$C4020)</f>
        <v>6700</v>
      </c>
      <c r="F4020" s="183" cm="1">
        <f t="array" ref="F4020">_xlfn.IFS($D4020=$O$5,$C4020*$P$5*0.01,$D4020=$O$6,$C4020*$P$6*0.01,$D4020="AZN",$C4020*0.08)</f>
        <v>536</v>
      </c>
    </row>
    <row r="4021" spans="1:6" x14ac:dyDescent="0.3">
      <c r="A4021" s="177" t="s">
        <v>1407</v>
      </c>
      <c r="B4021" s="178">
        <v>44584</v>
      </c>
      <c r="C4021" s="179">
        <v>8300</v>
      </c>
      <c r="D4021" s="88" t="s">
        <v>2864</v>
      </c>
      <c r="E4021" s="184" cm="1">
        <f t="array" ref="E4021">_xlfn.IFS($D4021=$O$5,C4021*$P$5,$D4021=$O$6,$C4021*$P$6,$D4021="AZN",$C4021)</f>
        <v>15076.95</v>
      </c>
      <c r="F4021" s="183" cm="1">
        <f t="array" ref="F4021">_xlfn.IFS($D4021=$O$5,$C4021*$P$5*0.01,$D4021=$O$6,$C4021*$P$6*0.01,$D4021="AZN",$C4021*0.08)</f>
        <v>150.76950000000002</v>
      </c>
    </row>
    <row r="4022" spans="1:6" x14ac:dyDescent="0.3">
      <c r="A4022" s="177" t="s">
        <v>1861</v>
      </c>
      <c r="B4022" s="178">
        <v>44421</v>
      </c>
      <c r="C4022" s="179">
        <v>8900</v>
      </c>
      <c r="D4022" s="88" t="s">
        <v>2864</v>
      </c>
      <c r="E4022" s="184" cm="1">
        <f t="array" ref="E4022">_xlfn.IFS($D4022=$O$5,C4022*$P$5,$D4022=$O$6,$C4022*$P$6,$D4022="AZN",$C4022)</f>
        <v>16166.85</v>
      </c>
      <c r="F4022" s="183" cm="1">
        <f t="array" ref="F4022">_xlfn.IFS($D4022=$O$5,$C4022*$P$5*0.01,$D4022=$O$6,$C4022*$P$6*0.01,$D4022="AZN",$C4022*0.08)</f>
        <v>161.66849999999999</v>
      </c>
    </row>
    <row r="4023" spans="1:6" x14ac:dyDescent="0.3">
      <c r="A4023" s="177" t="s">
        <v>172</v>
      </c>
      <c r="B4023" s="178">
        <v>44260</v>
      </c>
      <c r="C4023" s="179">
        <v>7400</v>
      </c>
      <c r="D4023" s="88" t="s">
        <v>2864</v>
      </c>
      <c r="E4023" s="184" cm="1">
        <f t="array" ref="E4023">_xlfn.IFS($D4023=$O$5,C4023*$P$5,$D4023=$O$6,$C4023*$P$6,$D4023="AZN",$C4023)</f>
        <v>13442.1</v>
      </c>
      <c r="F4023" s="183" cm="1">
        <f t="array" ref="F4023">_xlfn.IFS($D4023=$O$5,$C4023*$P$5*0.01,$D4023=$O$6,$C4023*$P$6*0.01,$D4023="AZN",$C4023*0.08)</f>
        <v>134.42099999999999</v>
      </c>
    </row>
    <row r="4024" spans="1:6" x14ac:dyDescent="0.3">
      <c r="A4024" s="177" t="s">
        <v>522</v>
      </c>
      <c r="B4024" s="178">
        <v>44245</v>
      </c>
      <c r="C4024" s="179">
        <v>10800</v>
      </c>
      <c r="D4024" s="88" t="s">
        <v>2864</v>
      </c>
      <c r="E4024" s="184" cm="1">
        <f t="array" ref="E4024">_xlfn.IFS($D4024=$O$5,C4024*$P$5,$D4024=$O$6,$C4024*$P$6,$D4024="AZN",$C4024)</f>
        <v>19618.2</v>
      </c>
      <c r="F4024" s="183" cm="1">
        <f t="array" ref="F4024">_xlfn.IFS($D4024=$O$5,$C4024*$P$5*0.01,$D4024=$O$6,$C4024*$P$6*0.01,$D4024="AZN",$C4024*0.08)</f>
        <v>196.18200000000002</v>
      </c>
    </row>
    <row r="4025" spans="1:6" x14ac:dyDescent="0.3">
      <c r="A4025" s="177" t="s">
        <v>296</v>
      </c>
      <c r="B4025" s="178">
        <v>43559</v>
      </c>
      <c r="C4025" s="179">
        <v>7800</v>
      </c>
      <c r="D4025" s="88" t="s">
        <v>2864</v>
      </c>
      <c r="E4025" s="184" cm="1">
        <f t="array" ref="E4025">_xlfn.IFS($D4025=$O$5,C4025*$P$5,$D4025=$O$6,$C4025*$P$6,$D4025="AZN",$C4025)</f>
        <v>14168.7</v>
      </c>
      <c r="F4025" s="183" cm="1">
        <f t="array" ref="F4025">_xlfn.IFS($D4025=$O$5,$C4025*$P$5*0.01,$D4025=$O$6,$C4025*$P$6*0.01,$D4025="AZN",$C4025*0.08)</f>
        <v>141.68700000000001</v>
      </c>
    </row>
    <row r="4026" spans="1:6" x14ac:dyDescent="0.3">
      <c r="A4026" s="177" t="s">
        <v>266</v>
      </c>
      <c r="B4026" s="178">
        <v>44386</v>
      </c>
      <c r="C4026" s="179">
        <v>11300</v>
      </c>
      <c r="D4026" s="88" t="s">
        <v>2864</v>
      </c>
      <c r="E4026" s="184" cm="1">
        <f t="array" ref="E4026">_xlfn.IFS($D4026=$O$5,C4026*$P$5,$D4026=$O$6,$C4026*$P$6,$D4026="AZN",$C4026)</f>
        <v>20526.45</v>
      </c>
      <c r="F4026" s="183" cm="1">
        <f t="array" ref="F4026">_xlfn.IFS($D4026=$O$5,$C4026*$P$5*0.01,$D4026=$O$6,$C4026*$P$6*0.01,$D4026="AZN",$C4026*0.08)</f>
        <v>205.2645</v>
      </c>
    </row>
    <row r="4027" spans="1:6" x14ac:dyDescent="0.3">
      <c r="A4027" s="177" t="s">
        <v>1587</v>
      </c>
      <c r="B4027" s="178">
        <v>43687</v>
      </c>
      <c r="C4027" s="179">
        <v>3900</v>
      </c>
      <c r="D4027" s="88" t="s">
        <v>2862</v>
      </c>
      <c r="E4027" s="184" cm="1">
        <f t="array" ref="E4027">_xlfn.IFS($D4027=$O$5,C4027*$P$5,$D4027=$O$6,$C4027*$P$6,$D4027="AZN",$C4027)</f>
        <v>3900</v>
      </c>
      <c r="F4027" s="183" cm="1">
        <f t="array" ref="F4027">_xlfn.IFS($D4027=$O$5,$C4027*$P$5*0.01,$D4027=$O$6,$C4027*$P$6*0.01,$D4027="AZN",$C4027*0.08)</f>
        <v>312</v>
      </c>
    </row>
    <row r="4028" spans="1:6" x14ac:dyDescent="0.3">
      <c r="A4028" s="177" t="s">
        <v>460</v>
      </c>
      <c r="B4028" s="178">
        <v>43695</v>
      </c>
      <c r="C4028" s="179">
        <v>10500</v>
      </c>
      <c r="D4028" s="88" t="s">
        <v>2863</v>
      </c>
      <c r="E4028" s="184" cm="1">
        <f t="array" ref="E4028">_xlfn.IFS($D4028=$O$5,C4028*$P$5,$D4028=$O$6,$C4028*$P$6,$D4028="AZN",$C4028)</f>
        <v>17850</v>
      </c>
      <c r="F4028" s="183" cm="1">
        <f t="array" ref="F4028">_xlfn.IFS($D4028=$O$5,$C4028*$P$5*0.01,$D4028=$O$6,$C4028*$P$6*0.01,$D4028="AZN",$C4028*0.08)</f>
        <v>178.5</v>
      </c>
    </row>
    <row r="4029" spans="1:6" x14ac:dyDescent="0.3">
      <c r="A4029" s="177" t="s">
        <v>161</v>
      </c>
      <c r="B4029" s="178">
        <v>44027</v>
      </c>
      <c r="C4029" s="179">
        <v>1000</v>
      </c>
      <c r="D4029" s="88" t="s">
        <v>2862</v>
      </c>
      <c r="E4029" s="184" cm="1">
        <f t="array" ref="E4029">_xlfn.IFS($D4029=$O$5,C4029*$P$5,$D4029=$O$6,$C4029*$P$6,$D4029="AZN",$C4029)</f>
        <v>1000</v>
      </c>
      <c r="F4029" s="183" cm="1">
        <f t="array" ref="F4029">_xlfn.IFS($D4029=$O$5,$C4029*$P$5*0.01,$D4029=$O$6,$C4029*$P$6*0.01,$D4029="AZN",$C4029*0.08)</f>
        <v>80</v>
      </c>
    </row>
    <row r="4030" spans="1:6" x14ac:dyDescent="0.3">
      <c r="A4030" s="177" t="s">
        <v>1698</v>
      </c>
      <c r="B4030" s="178">
        <v>44577</v>
      </c>
      <c r="C4030" s="179">
        <v>4200</v>
      </c>
      <c r="D4030" s="88" t="s">
        <v>2862</v>
      </c>
      <c r="E4030" s="184" cm="1">
        <f t="array" ref="E4030">_xlfn.IFS($D4030=$O$5,C4030*$P$5,$D4030=$O$6,$C4030*$P$6,$D4030="AZN",$C4030)</f>
        <v>4200</v>
      </c>
      <c r="F4030" s="183" cm="1">
        <f t="array" ref="F4030">_xlfn.IFS($D4030=$O$5,$C4030*$P$5*0.01,$D4030=$O$6,$C4030*$P$6*0.01,$D4030="AZN",$C4030*0.08)</f>
        <v>336</v>
      </c>
    </row>
    <row r="4031" spans="1:6" x14ac:dyDescent="0.3">
      <c r="A4031" s="177" t="s">
        <v>1412</v>
      </c>
      <c r="B4031" s="178">
        <v>44192</v>
      </c>
      <c r="C4031" s="179">
        <v>12000</v>
      </c>
      <c r="D4031" s="88" t="s">
        <v>2863</v>
      </c>
      <c r="E4031" s="184" cm="1">
        <f t="array" ref="E4031">_xlfn.IFS($D4031=$O$5,C4031*$P$5,$D4031=$O$6,$C4031*$P$6,$D4031="AZN",$C4031)</f>
        <v>20400</v>
      </c>
      <c r="F4031" s="183" cm="1">
        <f t="array" ref="F4031">_xlfn.IFS($D4031=$O$5,$C4031*$P$5*0.01,$D4031=$O$6,$C4031*$P$6*0.01,$D4031="AZN",$C4031*0.08)</f>
        <v>204</v>
      </c>
    </row>
    <row r="4032" spans="1:6" x14ac:dyDescent="0.3">
      <c r="A4032" s="177" t="s">
        <v>246</v>
      </c>
      <c r="B4032" s="178">
        <v>44839</v>
      </c>
      <c r="C4032" s="179">
        <v>5700</v>
      </c>
      <c r="D4032" s="88" t="s">
        <v>2863</v>
      </c>
      <c r="E4032" s="184" cm="1">
        <f t="array" ref="E4032">_xlfn.IFS($D4032=$O$5,C4032*$P$5,$D4032=$O$6,$C4032*$P$6,$D4032="AZN",$C4032)</f>
        <v>9690</v>
      </c>
      <c r="F4032" s="183" cm="1">
        <f t="array" ref="F4032">_xlfn.IFS($D4032=$O$5,$C4032*$P$5*0.01,$D4032=$O$6,$C4032*$P$6*0.01,$D4032="AZN",$C4032*0.08)</f>
        <v>96.9</v>
      </c>
    </row>
    <row r="4033" spans="1:6" x14ac:dyDescent="0.3">
      <c r="A4033" s="177" t="s">
        <v>638</v>
      </c>
      <c r="B4033" s="178">
        <v>44320</v>
      </c>
      <c r="C4033" s="179">
        <v>4300</v>
      </c>
      <c r="D4033" s="88" t="s">
        <v>2864</v>
      </c>
      <c r="E4033" s="184" cm="1">
        <f t="array" ref="E4033">_xlfn.IFS($D4033=$O$5,C4033*$P$5,$D4033=$O$6,$C4033*$P$6,$D4033="AZN",$C4033)</f>
        <v>7810.95</v>
      </c>
      <c r="F4033" s="183" cm="1">
        <f t="array" ref="F4033">_xlfn.IFS($D4033=$O$5,$C4033*$P$5*0.01,$D4033=$O$6,$C4033*$P$6*0.01,$D4033="AZN",$C4033*0.08)</f>
        <v>78.109499999999997</v>
      </c>
    </row>
    <row r="4034" spans="1:6" x14ac:dyDescent="0.3">
      <c r="A4034" s="177" t="s">
        <v>860</v>
      </c>
      <c r="B4034" s="178">
        <v>44423</v>
      </c>
      <c r="C4034" s="179">
        <v>11200</v>
      </c>
      <c r="D4034" s="88" t="s">
        <v>2862</v>
      </c>
      <c r="E4034" s="184" cm="1">
        <f t="array" ref="E4034">_xlfn.IFS($D4034=$O$5,C4034*$P$5,$D4034=$O$6,$C4034*$P$6,$D4034="AZN",$C4034)</f>
        <v>11200</v>
      </c>
      <c r="F4034" s="183" cm="1">
        <f t="array" ref="F4034">_xlfn.IFS($D4034=$O$5,$C4034*$P$5*0.01,$D4034=$O$6,$C4034*$P$6*0.01,$D4034="AZN",$C4034*0.08)</f>
        <v>896</v>
      </c>
    </row>
    <row r="4035" spans="1:6" x14ac:dyDescent="0.3">
      <c r="A4035" s="177" t="s">
        <v>661</v>
      </c>
      <c r="B4035" s="178">
        <v>44466</v>
      </c>
      <c r="C4035" s="179">
        <v>6300</v>
      </c>
      <c r="D4035" s="88" t="s">
        <v>2863</v>
      </c>
      <c r="E4035" s="184" cm="1">
        <f t="array" ref="E4035">_xlfn.IFS($D4035=$O$5,C4035*$P$5,$D4035=$O$6,$C4035*$P$6,$D4035="AZN",$C4035)</f>
        <v>10710</v>
      </c>
      <c r="F4035" s="183" cm="1">
        <f t="array" ref="F4035">_xlfn.IFS($D4035=$O$5,$C4035*$P$5*0.01,$D4035=$O$6,$C4035*$P$6*0.01,$D4035="AZN",$C4035*0.08)</f>
        <v>107.10000000000001</v>
      </c>
    </row>
    <row r="4036" spans="1:6" x14ac:dyDescent="0.3">
      <c r="A4036" s="177" t="s">
        <v>870</v>
      </c>
      <c r="B4036" s="178">
        <v>43555</v>
      </c>
      <c r="C4036" s="179">
        <v>4000</v>
      </c>
      <c r="D4036" s="88" t="s">
        <v>2864</v>
      </c>
      <c r="E4036" s="184" cm="1">
        <f t="array" ref="E4036">_xlfn.IFS($D4036=$O$5,C4036*$P$5,$D4036=$O$6,$C4036*$P$6,$D4036="AZN",$C4036)</f>
        <v>7266</v>
      </c>
      <c r="F4036" s="183" cm="1">
        <f t="array" ref="F4036">_xlfn.IFS($D4036=$O$5,$C4036*$P$5*0.01,$D4036=$O$6,$C4036*$P$6*0.01,$D4036="AZN",$C4036*0.08)</f>
        <v>72.66</v>
      </c>
    </row>
    <row r="4037" spans="1:6" x14ac:dyDescent="0.3">
      <c r="A4037" s="177" t="s">
        <v>1574</v>
      </c>
      <c r="B4037" s="178">
        <v>44319</v>
      </c>
      <c r="C4037" s="179">
        <v>1000</v>
      </c>
      <c r="D4037" s="88" t="s">
        <v>2863</v>
      </c>
      <c r="E4037" s="184" cm="1">
        <f t="array" ref="E4037">_xlfn.IFS($D4037=$O$5,C4037*$P$5,$D4037=$O$6,$C4037*$P$6,$D4037="AZN",$C4037)</f>
        <v>1700</v>
      </c>
      <c r="F4037" s="183" cm="1">
        <f t="array" ref="F4037">_xlfn.IFS($D4037=$O$5,$C4037*$P$5*0.01,$D4037=$O$6,$C4037*$P$6*0.01,$D4037="AZN",$C4037*0.08)</f>
        <v>17</v>
      </c>
    </row>
    <row r="4038" spans="1:6" x14ac:dyDescent="0.3">
      <c r="A4038" s="177" t="s">
        <v>1762</v>
      </c>
      <c r="B4038" s="178">
        <v>44097</v>
      </c>
      <c r="C4038" s="179">
        <v>9900</v>
      </c>
      <c r="D4038" s="88" t="s">
        <v>2862</v>
      </c>
      <c r="E4038" s="184" cm="1">
        <f t="array" ref="E4038">_xlfn.IFS($D4038=$O$5,C4038*$P$5,$D4038=$O$6,$C4038*$P$6,$D4038="AZN",$C4038)</f>
        <v>9900</v>
      </c>
      <c r="F4038" s="183" cm="1">
        <f t="array" ref="F4038">_xlfn.IFS($D4038=$O$5,$C4038*$P$5*0.01,$D4038=$O$6,$C4038*$P$6*0.01,$D4038="AZN",$C4038*0.08)</f>
        <v>792</v>
      </c>
    </row>
    <row r="4039" spans="1:6" x14ac:dyDescent="0.3">
      <c r="A4039" s="177" t="s">
        <v>1862</v>
      </c>
      <c r="B4039" s="178">
        <v>44186</v>
      </c>
      <c r="C4039" s="179">
        <v>2100</v>
      </c>
      <c r="D4039" s="88" t="s">
        <v>2864</v>
      </c>
      <c r="E4039" s="184" cm="1">
        <f t="array" ref="E4039">_xlfn.IFS($D4039=$O$5,C4039*$P$5,$D4039=$O$6,$C4039*$P$6,$D4039="AZN",$C4039)</f>
        <v>3814.65</v>
      </c>
      <c r="F4039" s="183" cm="1">
        <f t="array" ref="F4039">_xlfn.IFS($D4039=$O$5,$C4039*$P$5*0.01,$D4039=$O$6,$C4039*$P$6*0.01,$D4039="AZN",$C4039*0.08)</f>
        <v>38.146500000000003</v>
      </c>
    </row>
    <row r="4040" spans="1:6" x14ac:dyDescent="0.3">
      <c r="A4040" s="177" t="s">
        <v>1828</v>
      </c>
      <c r="B4040" s="178">
        <v>44273</v>
      </c>
      <c r="C4040" s="179">
        <v>5200</v>
      </c>
      <c r="D4040" s="88" t="s">
        <v>2864</v>
      </c>
      <c r="E4040" s="184" cm="1">
        <f t="array" ref="E4040">_xlfn.IFS($D4040=$O$5,C4040*$P$5,$D4040=$O$6,$C4040*$P$6,$D4040="AZN",$C4040)</f>
        <v>9445.7999999999993</v>
      </c>
      <c r="F4040" s="183" cm="1">
        <f t="array" ref="F4040">_xlfn.IFS($D4040=$O$5,$C4040*$P$5*0.01,$D4040=$O$6,$C4040*$P$6*0.01,$D4040="AZN",$C4040*0.08)</f>
        <v>94.457999999999998</v>
      </c>
    </row>
    <row r="4041" spans="1:6" x14ac:dyDescent="0.3">
      <c r="A4041" s="177" t="s">
        <v>1806</v>
      </c>
      <c r="B4041" s="178">
        <v>43823</v>
      </c>
      <c r="C4041" s="179">
        <v>7100</v>
      </c>
      <c r="D4041" s="88" t="s">
        <v>2863</v>
      </c>
      <c r="E4041" s="184" cm="1">
        <f t="array" ref="E4041">_xlfn.IFS($D4041=$O$5,C4041*$P$5,$D4041=$O$6,$C4041*$P$6,$D4041="AZN",$C4041)</f>
        <v>12070</v>
      </c>
      <c r="F4041" s="183" cm="1">
        <f t="array" ref="F4041">_xlfn.IFS($D4041=$O$5,$C4041*$P$5*0.01,$D4041=$O$6,$C4041*$P$6*0.01,$D4041="AZN",$C4041*0.08)</f>
        <v>120.7</v>
      </c>
    </row>
    <row r="4042" spans="1:6" x14ac:dyDescent="0.3">
      <c r="A4042" s="177" t="s">
        <v>1863</v>
      </c>
      <c r="B4042" s="178">
        <v>44001</v>
      </c>
      <c r="C4042" s="179">
        <v>12500</v>
      </c>
      <c r="D4042" s="88" t="s">
        <v>2864</v>
      </c>
      <c r="E4042" s="184" cm="1">
        <f t="array" ref="E4042">_xlfn.IFS($D4042=$O$5,C4042*$P$5,$D4042=$O$6,$C4042*$P$6,$D4042="AZN",$C4042)</f>
        <v>22706.25</v>
      </c>
      <c r="F4042" s="183" cm="1">
        <f t="array" ref="F4042">_xlfn.IFS($D4042=$O$5,$C4042*$P$5*0.01,$D4042=$O$6,$C4042*$P$6*0.01,$D4042="AZN",$C4042*0.08)</f>
        <v>227.0625</v>
      </c>
    </row>
    <row r="4043" spans="1:6" x14ac:dyDescent="0.3">
      <c r="A4043" s="177" t="s">
        <v>922</v>
      </c>
      <c r="B4043" s="178">
        <v>44281</v>
      </c>
      <c r="C4043" s="179">
        <v>9800</v>
      </c>
      <c r="D4043" s="88" t="s">
        <v>2863</v>
      </c>
      <c r="E4043" s="184" cm="1">
        <f t="array" ref="E4043">_xlfn.IFS($D4043=$O$5,C4043*$P$5,$D4043=$O$6,$C4043*$P$6,$D4043="AZN",$C4043)</f>
        <v>16660</v>
      </c>
      <c r="F4043" s="183" cm="1">
        <f t="array" ref="F4043">_xlfn.IFS($D4043=$O$5,$C4043*$P$5*0.01,$D4043=$O$6,$C4043*$P$6*0.01,$D4043="AZN",$C4043*0.08)</f>
        <v>166.6</v>
      </c>
    </row>
    <row r="4044" spans="1:6" x14ac:dyDescent="0.3">
      <c r="A4044" s="177" t="s">
        <v>396</v>
      </c>
      <c r="B4044" s="178">
        <v>44538</v>
      </c>
      <c r="C4044" s="179">
        <v>1700</v>
      </c>
      <c r="D4044" s="88" t="s">
        <v>2862</v>
      </c>
      <c r="E4044" s="184" cm="1">
        <f t="array" ref="E4044">_xlfn.IFS($D4044=$O$5,C4044*$P$5,$D4044=$O$6,$C4044*$P$6,$D4044="AZN",$C4044)</f>
        <v>1700</v>
      </c>
      <c r="F4044" s="183" cm="1">
        <f t="array" ref="F4044">_xlfn.IFS($D4044=$O$5,$C4044*$P$5*0.01,$D4044=$O$6,$C4044*$P$6*0.01,$D4044="AZN",$C4044*0.08)</f>
        <v>136</v>
      </c>
    </row>
    <row r="4045" spans="1:6" x14ac:dyDescent="0.3">
      <c r="A4045" s="177" t="s">
        <v>1088</v>
      </c>
      <c r="B4045" s="178">
        <v>44118</v>
      </c>
      <c r="C4045" s="179">
        <v>10500</v>
      </c>
      <c r="D4045" s="88" t="s">
        <v>2864</v>
      </c>
      <c r="E4045" s="184" cm="1">
        <f t="array" ref="E4045">_xlfn.IFS($D4045=$O$5,C4045*$P$5,$D4045=$O$6,$C4045*$P$6,$D4045="AZN",$C4045)</f>
        <v>19073.25</v>
      </c>
      <c r="F4045" s="183" cm="1">
        <f t="array" ref="F4045">_xlfn.IFS($D4045=$O$5,$C4045*$P$5*0.01,$D4045=$O$6,$C4045*$P$6*0.01,$D4045="AZN",$C4045*0.08)</f>
        <v>190.73250000000002</v>
      </c>
    </row>
    <row r="4046" spans="1:6" x14ac:dyDescent="0.3">
      <c r="A4046" s="177" t="s">
        <v>1011</v>
      </c>
      <c r="B4046" s="178">
        <v>44392</v>
      </c>
      <c r="C4046" s="179">
        <v>12300</v>
      </c>
      <c r="D4046" s="88" t="s">
        <v>2864</v>
      </c>
      <c r="E4046" s="184" cm="1">
        <f t="array" ref="E4046">_xlfn.IFS($D4046=$O$5,C4046*$P$5,$D4046=$O$6,$C4046*$P$6,$D4046="AZN",$C4046)</f>
        <v>22342.95</v>
      </c>
      <c r="F4046" s="183" cm="1">
        <f t="array" ref="F4046">_xlfn.IFS($D4046=$O$5,$C4046*$P$5*0.01,$D4046=$O$6,$C4046*$P$6*0.01,$D4046="AZN",$C4046*0.08)</f>
        <v>223.42950000000002</v>
      </c>
    </row>
    <row r="4047" spans="1:6" x14ac:dyDescent="0.3">
      <c r="A4047" s="177" t="s">
        <v>1738</v>
      </c>
      <c r="B4047" s="178">
        <v>44064</v>
      </c>
      <c r="C4047" s="179">
        <v>3300</v>
      </c>
      <c r="D4047" s="88" t="s">
        <v>2862</v>
      </c>
      <c r="E4047" s="184" cm="1">
        <f t="array" ref="E4047">_xlfn.IFS($D4047=$O$5,C4047*$P$5,$D4047=$O$6,$C4047*$P$6,$D4047="AZN",$C4047)</f>
        <v>3300</v>
      </c>
      <c r="F4047" s="183" cm="1">
        <f t="array" ref="F4047">_xlfn.IFS($D4047=$O$5,$C4047*$P$5*0.01,$D4047=$O$6,$C4047*$P$6*0.01,$D4047="AZN",$C4047*0.08)</f>
        <v>264</v>
      </c>
    </row>
    <row r="4048" spans="1:6" x14ac:dyDescent="0.3">
      <c r="A4048" s="177" t="s">
        <v>701</v>
      </c>
      <c r="B4048" s="178">
        <v>44090</v>
      </c>
      <c r="C4048" s="179">
        <v>4200</v>
      </c>
      <c r="D4048" s="88" t="s">
        <v>2864</v>
      </c>
      <c r="E4048" s="184" cm="1">
        <f t="array" ref="E4048">_xlfn.IFS($D4048=$O$5,C4048*$P$5,$D4048=$O$6,$C4048*$P$6,$D4048="AZN",$C4048)</f>
        <v>7629.3</v>
      </c>
      <c r="F4048" s="183" cm="1">
        <f t="array" ref="F4048">_xlfn.IFS($D4048=$O$5,$C4048*$P$5*0.01,$D4048=$O$6,$C4048*$P$6*0.01,$D4048="AZN",$C4048*0.08)</f>
        <v>76.293000000000006</v>
      </c>
    </row>
    <row r="4049" spans="1:6" x14ac:dyDescent="0.3">
      <c r="A4049" s="177" t="s">
        <v>1188</v>
      </c>
      <c r="B4049" s="178">
        <v>43829</v>
      </c>
      <c r="C4049" s="179">
        <v>5500</v>
      </c>
      <c r="D4049" s="88" t="s">
        <v>2863</v>
      </c>
      <c r="E4049" s="184" cm="1">
        <f t="array" ref="E4049">_xlfn.IFS($D4049=$O$5,C4049*$P$5,$D4049=$O$6,$C4049*$P$6,$D4049="AZN",$C4049)</f>
        <v>9350</v>
      </c>
      <c r="F4049" s="183" cm="1">
        <f t="array" ref="F4049">_xlfn.IFS($D4049=$O$5,$C4049*$P$5*0.01,$D4049=$O$6,$C4049*$P$6*0.01,$D4049="AZN",$C4049*0.08)</f>
        <v>93.5</v>
      </c>
    </row>
    <row r="4050" spans="1:6" x14ac:dyDescent="0.3">
      <c r="A4050" s="177" t="s">
        <v>1864</v>
      </c>
      <c r="B4050" s="178">
        <v>43952</v>
      </c>
      <c r="C4050" s="179">
        <v>10000</v>
      </c>
      <c r="D4050" s="88" t="s">
        <v>2864</v>
      </c>
      <c r="E4050" s="184" cm="1">
        <f t="array" ref="E4050">_xlfn.IFS($D4050=$O$5,C4050*$P$5,$D4050=$O$6,$C4050*$P$6,$D4050="AZN",$C4050)</f>
        <v>18165</v>
      </c>
      <c r="F4050" s="183" cm="1">
        <f t="array" ref="F4050">_xlfn.IFS($D4050=$O$5,$C4050*$P$5*0.01,$D4050=$O$6,$C4050*$P$6*0.01,$D4050="AZN",$C4050*0.08)</f>
        <v>181.65</v>
      </c>
    </row>
    <row r="4051" spans="1:6" x14ac:dyDescent="0.3">
      <c r="A4051" s="177" t="s">
        <v>1381</v>
      </c>
      <c r="B4051" s="178">
        <v>43905</v>
      </c>
      <c r="C4051" s="179">
        <v>4900</v>
      </c>
      <c r="D4051" s="88" t="s">
        <v>2863</v>
      </c>
      <c r="E4051" s="184" cm="1">
        <f t="array" ref="E4051">_xlfn.IFS($D4051=$O$5,C4051*$P$5,$D4051=$O$6,$C4051*$P$6,$D4051="AZN",$C4051)</f>
        <v>8330</v>
      </c>
      <c r="F4051" s="183" cm="1">
        <f t="array" ref="F4051">_xlfn.IFS($D4051=$O$5,$C4051*$P$5*0.01,$D4051=$O$6,$C4051*$P$6*0.01,$D4051="AZN",$C4051*0.08)</f>
        <v>83.3</v>
      </c>
    </row>
    <row r="4052" spans="1:6" x14ac:dyDescent="0.3">
      <c r="A4052" s="177" t="s">
        <v>1124</v>
      </c>
      <c r="B4052" s="178">
        <v>44576</v>
      </c>
      <c r="C4052" s="179">
        <v>4000</v>
      </c>
      <c r="D4052" s="88" t="s">
        <v>2863</v>
      </c>
      <c r="E4052" s="184" cm="1">
        <f t="array" ref="E4052">_xlfn.IFS($D4052=$O$5,C4052*$P$5,$D4052=$O$6,$C4052*$P$6,$D4052="AZN",$C4052)</f>
        <v>6800</v>
      </c>
      <c r="F4052" s="183" cm="1">
        <f t="array" ref="F4052">_xlfn.IFS($D4052=$O$5,$C4052*$P$5*0.01,$D4052=$O$6,$C4052*$P$6*0.01,$D4052="AZN",$C4052*0.08)</f>
        <v>68</v>
      </c>
    </row>
    <row r="4053" spans="1:6" x14ac:dyDescent="0.3">
      <c r="A4053" s="177" t="s">
        <v>442</v>
      </c>
      <c r="B4053" s="178">
        <v>43646</v>
      </c>
      <c r="C4053" s="179">
        <v>13000</v>
      </c>
      <c r="D4053" s="88" t="s">
        <v>2864</v>
      </c>
      <c r="E4053" s="184" cm="1">
        <f t="array" ref="E4053">_xlfn.IFS($D4053=$O$5,C4053*$P$5,$D4053=$O$6,$C4053*$P$6,$D4053="AZN",$C4053)</f>
        <v>23614.5</v>
      </c>
      <c r="F4053" s="183" cm="1">
        <f t="array" ref="F4053">_xlfn.IFS($D4053=$O$5,$C4053*$P$5*0.01,$D4053=$O$6,$C4053*$P$6*0.01,$D4053="AZN",$C4053*0.08)</f>
        <v>236.14500000000001</v>
      </c>
    </row>
    <row r="4054" spans="1:6" x14ac:dyDescent="0.3">
      <c r="A4054" s="177" t="s">
        <v>1642</v>
      </c>
      <c r="B4054" s="178">
        <v>44161</v>
      </c>
      <c r="C4054" s="179">
        <v>4600</v>
      </c>
      <c r="D4054" s="88" t="s">
        <v>2863</v>
      </c>
      <c r="E4054" s="184" cm="1">
        <f t="array" ref="E4054">_xlfn.IFS($D4054=$O$5,C4054*$P$5,$D4054=$O$6,$C4054*$P$6,$D4054="AZN",$C4054)</f>
        <v>7820</v>
      </c>
      <c r="F4054" s="183" cm="1">
        <f t="array" ref="F4054">_xlfn.IFS($D4054=$O$5,$C4054*$P$5*0.01,$D4054=$O$6,$C4054*$P$6*0.01,$D4054="AZN",$C4054*0.08)</f>
        <v>78.2</v>
      </c>
    </row>
    <row r="4055" spans="1:6" x14ac:dyDescent="0.3">
      <c r="A4055" s="177" t="s">
        <v>1619</v>
      </c>
      <c r="B4055" s="178">
        <v>44040</v>
      </c>
      <c r="C4055" s="179">
        <v>1000</v>
      </c>
      <c r="D4055" s="88" t="s">
        <v>2864</v>
      </c>
      <c r="E4055" s="184" cm="1">
        <f t="array" ref="E4055">_xlfn.IFS($D4055=$O$5,C4055*$P$5,$D4055=$O$6,$C4055*$P$6,$D4055="AZN",$C4055)</f>
        <v>1816.5</v>
      </c>
      <c r="F4055" s="183" cm="1">
        <f t="array" ref="F4055">_xlfn.IFS($D4055=$O$5,$C4055*$P$5*0.01,$D4055=$O$6,$C4055*$P$6*0.01,$D4055="AZN",$C4055*0.08)</f>
        <v>18.164999999999999</v>
      </c>
    </row>
    <row r="4056" spans="1:6" x14ac:dyDescent="0.3">
      <c r="A4056" s="177" t="s">
        <v>1222</v>
      </c>
      <c r="B4056" s="178">
        <v>44463</v>
      </c>
      <c r="C4056" s="179">
        <v>10800</v>
      </c>
      <c r="D4056" s="88" t="s">
        <v>2863</v>
      </c>
      <c r="E4056" s="184" cm="1">
        <f t="array" ref="E4056">_xlfn.IFS($D4056=$O$5,C4056*$P$5,$D4056=$O$6,$C4056*$P$6,$D4056="AZN",$C4056)</f>
        <v>18360</v>
      </c>
      <c r="F4056" s="183" cm="1">
        <f t="array" ref="F4056">_xlfn.IFS($D4056=$O$5,$C4056*$P$5*0.01,$D4056=$O$6,$C4056*$P$6*0.01,$D4056="AZN",$C4056*0.08)</f>
        <v>183.6</v>
      </c>
    </row>
    <row r="4057" spans="1:6" x14ac:dyDescent="0.3">
      <c r="A4057" s="177" t="s">
        <v>1865</v>
      </c>
      <c r="B4057" s="178">
        <v>44093</v>
      </c>
      <c r="C4057" s="179">
        <v>11000</v>
      </c>
      <c r="D4057" s="88" t="s">
        <v>2864</v>
      </c>
      <c r="E4057" s="184" cm="1">
        <f t="array" ref="E4057">_xlfn.IFS($D4057=$O$5,C4057*$P$5,$D4057=$O$6,$C4057*$P$6,$D4057="AZN",$C4057)</f>
        <v>19981.5</v>
      </c>
      <c r="F4057" s="183" cm="1">
        <f t="array" ref="F4057">_xlfn.IFS($D4057=$O$5,$C4057*$P$5*0.01,$D4057=$O$6,$C4057*$P$6*0.01,$D4057="AZN",$C4057*0.08)</f>
        <v>199.815</v>
      </c>
    </row>
    <row r="4058" spans="1:6" x14ac:dyDescent="0.3">
      <c r="A4058" s="177" t="s">
        <v>547</v>
      </c>
      <c r="B4058" s="178">
        <v>43863</v>
      </c>
      <c r="C4058" s="179">
        <v>4600</v>
      </c>
      <c r="D4058" s="88" t="s">
        <v>2863</v>
      </c>
      <c r="E4058" s="184" cm="1">
        <f t="array" ref="E4058">_xlfn.IFS($D4058=$O$5,C4058*$P$5,$D4058=$O$6,$C4058*$P$6,$D4058="AZN",$C4058)</f>
        <v>7820</v>
      </c>
      <c r="F4058" s="183" cm="1">
        <f t="array" ref="F4058">_xlfn.IFS($D4058=$O$5,$C4058*$P$5*0.01,$D4058=$O$6,$C4058*$P$6*0.01,$D4058="AZN",$C4058*0.08)</f>
        <v>78.2</v>
      </c>
    </row>
    <row r="4059" spans="1:6" x14ac:dyDescent="0.3">
      <c r="A4059" s="177" t="s">
        <v>681</v>
      </c>
      <c r="B4059" s="178">
        <v>43481</v>
      </c>
      <c r="C4059" s="179">
        <v>10400</v>
      </c>
      <c r="D4059" s="88" t="s">
        <v>2864</v>
      </c>
      <c r="E4059" s="184" cm="1">
        <f t="array" ref="E4059">_xlfn.IFS($D4059=$O$5,C4059*$P$5,$D4059=$O$6,$C4059*$P$6,$D4059="AZN",$C4059)</f>
        <v>18891.599999999999</v>
      </c>
      <c r="F4059" s="183" cm="1">
        <f t="array" ref="F4059">_xlfn.IFS($D4059=$O$5,$C4059*$P$5*0.01,$D4059=$O$6,$C4059*$P$6*0.01,$D4059="AZN",$C4059*0.08)</f>
        <v>188.916</v>
      </c>
    </row>
    <row r="4060" spans="1:6" x14ac:dyDescent="0.3">
      <c r="A4060" s="177" t="s">
        <v>1435</v>
      </c>
      <c r="B4060" s="178">
        <v>44041</v>
      </c>
      <c r="C4060" s="179">
        <v>7200</v>
      </c>
      <c r="D4060" s="88" t="s">
        <v>2863</v>
      </c>
      <c r="E4060" s="184" cm="1">
        <f t="array" ref="E4060">_xlfn.IFS($D4060=$O$5,C4060*$P$5,$D4060=$O$6,$C4060*$P$6,$D4060="AZN",$C4060)</f>
        <v>12240</v>
      </c>
      <c r="F4060" s="183" cm="1">
        <f t="array" ref="F4060">_xlfn.IFS($D4060=$O$5,$C4060*$P$5*0.01,$D4060=$O$6,$C4060*$P$6*0.01,$D4060="AZN",$C4060*0.08)</f>
        <v>122.4</v>
      </c>
    </row>
    <row r="4061" spans="1:6" x14ac:dyDescent="0.3">
      <c r="A4061" s="177" t="s">
        <v>1866</v>
      </c>
      <c r="B4061" s="178">
        <v>44483</v>
      </c>
      <c r="C4061" s="179">
        <v>11200</v>
      </c>
      <c r="D4061" s="88" t="s">
        <v>2862</v>
      </c>
      <c r="E4061" s="184" cm="1">
        <f t="array" ref="E4061">_xlfn.IFS($D4061=$O$5,C4061*$P$5,$D4061=$O$6,$C4061*$P$6,$D4061="AZN",$C4061)</f>
        <v>11200</v>
      </c>
      <c r="F4061" s="183" cm="1">
        <f t="array" ref="F4061">_xlfn.IFS($D4061=$O$5,$C4061*$P$5*0.01,$D4061=$O$6,$C4061*$P$6*0.01,$D4061="AZN",$C4061*0.08)</f>
        <v>896</v>
      </c>
    </row>
    <row r="4062" spans="1:6" x14ac:dyDescent="0.3">
      <c r="A4062" s="177" t="s">
        <v>960</v>
      </c>
      <c r="B4062" s="178">
        <v>44013</v>
      </c>
      <c r="C4062" s="179">
        <v>11800</v>
      </c>
      <c r="D4062" s="88" t="s">
        <v>2862</v>
      </c>
      <c r="E4062" s="184" cm="1">
        <f t="array" ref="E4062">_xlfn.IFS($D4062=$O$5,C4062*$P$5,$D4062=$O$6,$C4062*$P$6,$D4062="AZN",$C4062)</f>
        <v>11800</v>
      </c>
      <c r="F4062" s="183" cm="1">
        <f t="array" ref="F4062">_xlfn.IFS($D4062=$O$5,$C4062*$P$5*0.01,$D4062=$O$6,$C4062*$P$6*0.01,$D4062="AZN",$C4062*0.08)</f>
        <v>944</v>
      </c>
    </row>
    <row r="4063" spans="1:6" x14ac:dyDescent="0.3">
      <c r="A4063" s="177" t="s">
        <v>1615</v>
      </c>
      <c r="B4063" s="178">
        <v>44420</v>
      </c>
      <c r="C4063" s="179">
        <v>12500</v>
      </c>
      <c r="D4063" s="88" t="s">
        <v>2862</v>
      </c>
      <c r="E4063" s="184" cm="1">
        <f t="array" ref="E4063">_xlfn.IFS($D4063=$O$5,C4063*$P$5,$D4063=$O$6,$C4063*$P$6,$D4063="AZN",$C4063)</f>
        <v>12500</v>
      </c>
      <c r="F4063" s="183" cm="1">
        <f t="array" ref="F4063">_xlfn.IFS($D4063=$O$5,$C4063*$P$5*0.01,$D4063=$O$6,$C4063*$P$6*0.01,$D4063="AZN",$C4063*0.08)</f>
        <v>1000</v>
      </c>
    </row>
    <row r="4064" spans="1:6" x14ac:dyDescent="0.3">
      <c r="A4064" s="177" t="s">
        <v>869</v>
      </c>
      <c r="B4064" s="178">
        <v>44330</v>
      </c>
      <c r="C4064" s="179">
        <v>7900</v>
      </c>
      <c r="D4064" s="88" t="s">
        <v>2864</v>
      </c>
      <c r="E4064" s="184" cm="1">
        <f t="array" ref="E4064">_xlfn.IFS($D4064=$O$5,C4064*$P$5,$D4064=$O$6,$C4064*$P$6,$D4064="AZN",$C4064)</f>
        <v>14350.35</v>
      </c>
      <c r="F4064" s="183" cm="1">
        <f t="array" ref="F4064">_xlfn.IFS($D4064=$O$5,$C4064*$P$5*0.01,$D4064=$O$6,$C4064*$P$6*0.01,$D4064="AZN",$C4064*0.08)</f>
        <v>143.5035</v>
      </c>
    </row>
    <row r="4065" spans="1:6" x14ac:dyDescent="0.3">
      <c r="A4065" s="177" t="s">
        <v>1770</v>
      </c>
      <c r="B4065" s="178">
        <v>44481</v>
      </c>
      <c r="C4065" s="179">
        <v>3200</v>
      </c>
      <c r="D4065" s="88" t="s">
        <v>2864</v>
      </c>
      <c r="E4065" s="184" cm="1">
        <f t="array" ref="E4065">_xlfn.IFS($D4065=$O$5,C4065*$P$5,$D4065=$O$6,$C4065*$P$6,$D4065="AZN",$C4065)</f>
        <v>5812.8</v>
      </c>
      <c r="F4065" s="183" cm="1">
        <f t="array" ref="F4065">_xlfn.IFS($D4065=$O$5,$C4065*$P$5*0.01,$D4065=$O$6,$C4065*$P$6*0.01,$D4065="AZN",$C4065*0.08)</f>
        <v>58.128</v>
      </c>
    </row>
    <row r="4066" spans="1:6" x14ac:dyDescent="0.3">
      <c r="A4066" s="177" t="s">
        <v>1838</v>
      </c>
      <c r="B4066" s="178">
        <v>44043</v>
      </c>
      <c r="C4066" s="179">
        <v>10400</v>
      </c>
      <c r="D4066" s="88" t="s">
        <v>2862</v>
      </c>
      <c r="E4066" s="184" cm="1">
        <f t="array" ref="E4066">_xlfn.IFS($D4066=$O$5,C4066*$P$5,$D4066=$O$6,$C4066*$P$6,$D4066="AZN",$C4066)</f>
        <v>10400</v>
      </c>
      <c r="F4066" s="183" cm="1">
        <f t="array" ref="F4066">_xlfn.IFS($D4066=$O$5,$C4066*$P$5*0.01,$D4066=$O$6,$C4066*$P$6*0.01,$D4066="AZN",$C4066*0.08)</f>
        <v>832</v>
      </c>
    </row>
    <row r="4067" spans="1:6" x14ac:dyDescent="0.3">
      <c r="A4067" s="177" t="s">
        <v>1867</v>
      </c>
      <c r="B4067" s="178">
        <v>44464</v>
      </c>
      <c r="C4067" s="179">
        <v>1500</v>
      </c>
      <c r="D4067" s="88" t="s">
        <v>2862</v>
      </c>
      <c r="E4067" s="184" cm="1">
        <f t="array" ref="E4067">_xlfn.IFS($D4067=$O$5,C4067*$P$5,$D4067=$O$6,$C4067*$P$6,$D4067="AZN",$C4067)</f>
        <v>1500</v>
      </c>
      <c r="F4067" s="183" cm="1">
        <f t="array" ref="F4067">_xlfn.IFS($D4067=$O$5,$C4067*$P$5*0.01,$D4067=$O$6,$C4067*$P$6*0.01,$D4067="AZN",$C4067*0.08)</f>
        <v>120</v>
      </c>
    </row>
    <row r="4068" spans="1:6" x14ac:dyDescent="0.3">
      <c r="A4068" s="177" t="s">
        <v>1702</v>
      </c>
      <c r="B4068" s="178">
        <v>44440</v>
      </c>
      <c r="C4068" s="179">
        <v>3000</v>
      </c>
      <c r="D4068" s="88" t="s">
        <v>2864</v>
      </c>
      <c r="E4068" s="184" cm="1">
        <f t="array" ref="E4068">_xlfn.IFS($D4068=$O$5,C4068*$P$5,$D4068=$O$6,$C4068*$P$6,$D4068="AZN",$C4068)</f>
        <v>5449.5</v>
      </c>
      <c r="F4068" s="183" cm="1">
        <f t="array" ref="F4068">_xlfn.IFS($D4068=$O$5,$C4068*$P$5*0.01,$D4068=$O$6,$C4068*$P$6*0.01,$D4068="AZN",$C4068*0.08)</f>
        <v>54.495000000000005</v>
      </c>
    </row>
    <row r="4069" spans="1:6" x14ac:dyDescent="0.3">
      <c r="A4069" s="177" t="s">
        <v>464</v>
      </c>
      <c r="B4069" s="178">
        <v>43700</v>
      </c>
      <c r="C4069" s="179">
        <v>9100</v>
      </c>
      <c r="D4069" s="88" t="s">
        <v>2863</v>
      </c>
      <c r="E4069" s="184" cm="1">
        <f t="array" ref="E4069">_xlfn.IFS($D4069=$O$5,C4069*$P$5,$D4069=$O$6,$C4069*$P$6,$D4069="AZN",$C4069)</f>
        <v>15470</v>
      </c>
      <c r="F4069" s="183" cm="1">
        <f t="array" ref="F4069">_xlfn.IFS($D4069=$O$5,$C4069*$P$5*0.01,$D4069=$O$6,$C4069*$P$6*0.01,$D4069="AZN",$C4069*0.08)</f>
        <v>154.70000000000002</v>
      </c>
    </row>
    <row r="4070" spans="1:6" x14ac:dyDescent="0.3">
      <c r="A4070" s="177" t="s">
        <v>503</v>
      </c>
      <c r="B4070" s="178">
        <v>44271</v>
      </c>
      <c r="C4070" s="179">
        <v>9100</v>
      </c>
      <c r="D4070" s="88" t="s">
        <v>2863</v>
      </c>
      <c r="E4070" s="184" cm="1">
        <f t="array" ref="E4070">_xlfn.IFS($D4070=$O$5,C4070*$P$5,$D4070=$O$6,$C4070*$P$6,$D4070="AZN",$C4070)</f>
        <v>15470</v>
      </c>
      <c r="F4070" s="183" cm="1">
        <f t="array" ref="F4070">_xlfn.IFS($D4070=$O$5,$C4070*$P$5*0.01,$D4070=$O$6,$C4070*$P$6*0.01,$D4070="AZN",$C4070*0.08)</f>
        <v>154.70000000000002</v>
      </c>
    </row>
    <row r="4071" spans="1:6" x14ac:dyDescent="0.3">
      <c r="A4071" s="177" t="s">
        <v>872</v>
      </c>
      <c r="B4071" s="178">
        <v>44198</v>
      </c>
      <c r="C4071" s="179">
        <v>10700</v>
      </c>
      <c r="D4071" s="88" t="s">
        <v>2862</v>
      </c>
      <c r="E4071" s="184" cm="1">
        <f t="array" ref="E4071">_xlfn.IFS($D4071=$O$5,C4071*$P$5,$D4071=$O$6,$C4071*$P$6,$D4071="AZN",$C4071)</f>
        <v>10700</v>
      </c>
      <c r="F4071" s="183" cm="1">
        <f t="array" ref="F4071">_xlfn.IFS($D4071=$O$5,$C4071*$P$5*0.01,$D4071=$O$6,$C4071*$P$6*0.01,$D4071="AZN",$C4071*0.08)</f>
        <v>856</v>
      </c>
    </row>
    <row r="4072" spans="1:6" x14ac:dyDescent="0.3">
      <c r="A4072" s="177" t="s">
        <v>1104</v>
      </c>
      <c r="B4072" s="178">
        <v>44538</v>
      </c>
      <c r="C4072" s="179">
        <v>6500</v>
      </c>
      <c r="D4072" s="88" t="s">
        <v>2864</v>
      </c>
      <c r="E4072" s="184" cm="1">
        <f t="array" ref="E4072">_xlfn.IFS($D4072=$O$5,C4072*$P$5,$D4072=$O$6,$C4072*$P$6,$D4072="AZN",$C4072)</f>
        <v>11807.25</v>
      </c>
      <c r="F4072" s="183" cm="1">
        <f t="array" ref="F4072">_xlfn.IFS($D4072=$O$5,$C4072*$P$5*0.01,$D4072=$O$6,$C4072*$P$6*0.01,$D4072="AZN",$C4072*0.08)</f>
        <v>118.07250000000001</v>
      </c>
    </row>
    <row r="4073" spans="1:6" x14ac:dyDescent="0.3">
      <c r="A4073" s="177" t="s">
        <v>1681</v>
      </c>
      <c r="B4073" s="178">
        <v>44608</v>
      </c>
      <c r="C4073" s="179">
        <v>1500</v>
      </c>
      <c r="D4073" s="88" t="s">
        <v>2864</v>
      </c>
      <c r="E4073" s="184" cm="1">
        <f t="array" ref="E4073">_xlfn.IFS($D4073=$O$5,C4073*$P$5,$D4073=$O$6,$C4073*$P$6,$D4073="AZN",$C4073)</f>
        <v>2724.75</v>
      </c>
      <c r="F4073" s="183" cm="1">
        <f t="array" ref="F4073">_xlfn.IFS($D4073=$O$5,$C4073*$P$5*0.01,$D4073=$O$6,$C4073*$P$6*0.01,$D4073="AZN",$C4073*0.08)</f>
        <v>27.247500000000002</v>
      </c>
    </row>
    <row r="4074" spans="1:6" x14ac:dyDescent="0.3">
      <c r="A4074" s="177" t="s">
        <v>1868</v>
      </c>
      <c r="B4074" s="178">
        <v>43962</v>
      </c>
      <c r="C4074" s="179">
        <v>1900</v>
      </c>
      <c r="D4074" s="88" t="s">
        <v>2864</v>
      </c>
      <c r="E4074" s="184" cm="1">
        <f t="array" ref="E4074">_xlfn.IFS($D4074=$O$5,C4074*$P$5,$D4074=$O$6,$C4074*$P$6,$D4074="AZN",$C4074)</f>
        <v>3451.35</v>
      </c>
      <c r="F4074" s="183" cm="1">
        <f t="array" ref="F4074">_xlfn.IFS($D4074=$O$5,$C4074*$P$5*0.01,$D4074=$O$6,$C4074*$P$6*0.01,$D4074="AZN",$C4074*0.08)</f>
        <v>34.513500000000001</v>
      </c>
    </row>
    <row r="4075" spans="1:6" x14ac:dyDescent="0.3">
      <c r="A4075" s="177" t="s">
        <v>1613</v>
      </c>
      <c r="B4075" s="178">
        <v>43641</v>
      </c>
      <c r="C4075" s="179">
        <v>3700</v>
      </c>
      <c r="D4075" s="88" t="s">
        <v>2862</v>
      </c>
      <c r="E4075" s="184" cm="1">
        <f t="array" ref="E4075">_xlfn.IFS($D4075=$O$5,C4075*$P$5,$D4075=$O$6,$C4075*$P$6,$D4075="AZN",$C4075)</f>
        <v>3700</v>
      </c>
      <c r="F4075" s="183" cm="1">
        <f t="array" ref="F4075">_xlfn.IFS($D4075=$O$5,$C4075*$P$5*0.01,$D4075=$O$6,$C4075*$P$6*0.01,$D4075="AZN",$C4075*0.08)</f>
        <v>296</v>
      </c>
    </row>
    <row r="4076" spans="1:6" x14ac:dyDescent="0.3">
      <c r="A4076" s="177" t="s">
        <v>366</v>
      </c>
      <c r="B4076" s="178">
        <v>44601</v>
      </c>
      <c r="C4076" s="179">
        <v>9200</v>
      </c>
      <c r="D4076" s="88" t="s">
        <v>2863</v>
      </c>
      <c r="E4076" s="184" cm="1">
        <f t="array" ref="E4076">_xlfn.IFS($D4076=$O$5,C4076*$P$5,$D4076=$O$6,$C4076*$P$6,$D4076="AZN",$C4076)</f>
        <v>15640</v>
      </c>
      <c r="F4076" s="183" cm="1">
        <f t="array" ref="F4076">_xlfn.IFS($D4076=$O$5,$C4076*$P$5*0.01,$D4076=$O$6,$C4076*$P$6*0.01,$D4076="AZN",$C4076*0.08)</f>
        <v>156.4</v>
      </c>
    </row>
    <row r="4077" spans="1:6" x14ac:dyDescent="0.3">
      <c r="A4077" s="177" t="s">
        <v>1497</v>
      </c>
      <c r="B4077" s="178">
        <v>44095</v>
      </c>
      <c r="C4077" s="179">
        <v>4700</v>
      </c>
      <c r="D4077" s="88" t="s">
        <v>2864</v>
      </c>
      <c r="E4077" s="184" cm="1">
        <f t="array" ref="E4077">_xlfn.IFS($D4077=$O$5,C4077*$P$5,$D4077=$O$6,$C4077*$P$6,$D4077="AZN",$C4077)</f>
        <v>8537.5499999999993</v>
      </c>
      <c r="F4077" s="183" cm="1">
        <f t="array" ref="F4077">_xlfn.IFS($D4077=$O$5,$C4077*$P$5*0.01,$D4077=$O$6,$C4077*$P$6*0.01,$D4077="AZN",$C4077*0.08)</f>
        <v>85.375499999999988</v>
      </c>
    </row>
    <row r="4078" spans="1:6" x14ac:dyDescent="0.3">
      <c r="A4078" s="177" t="s">
        <v>1857</v>
      </c>
      <c r="B4078" s="178">
        <v>44256</v>
      </c>
      <c r="C4078" s="179">
        <v>9600</v>
      </c>
      <c r="D4078" s="88" t="s">
        <v>2862</v>
      </c>
      <c r="E4078" s="184" cm="1">
        <f t="array" ref="E4078">_xlfn.IFS($D4078=$O$5,C4078*$P$5,$D4078=$O$6,$C4078*$P$6,$D4078="AZN",$C4078)</f>
        <v>9600</v>
      </c>
      <c r="F4078" s="183" cm="1">
        <f t="array" ref="F4078">_xlfn.IFS($D4078=$O$5,$C4078*$P$5*0.01,$D4078=$O$6,$C4078*$P$6*0.01,$D4078="AZN",$C4078*0.08)</f>
        <v>768</v>
      </c>
    </row>
    <row r="4079" spans="1:6" x14ac:dyDescent="0.3">
      <c r="A4079" s="177" t="s">
        <v>1869</v>
      </c>
      <c r="B4079" s="178">
        <v>44173</v>
      </c>
      <c r="C4079" s="179">
        <v>6900</v>
      </c>
      <c r="D4079" s="88" t="s">
        <v>2864</v>
      </c>
      <c r="E4079" s="184" cm="1">
        <f t="array" ref="E4079">_xlfn.IFS($D4079=$O$5,C4079*$P$5,$D4079=$O$6,$C4079*$P$6,$D4079="AZN",$C4079)</f>
        <v>12533.85</v>
      </c>
      <c r="F4079" s="183" cm="1">
        <f t="array" ref="F4079">_xlfn.IFS($D4079=$O$5,$C4079*$P$5*0.01,$D4079=$O$6,$C4079*$P$6*0.01,$D4079="AZN",$C4079*0.08)</f>
        <v>125.33850000000001</v>
      </c>
    </row>
    <row r="4080" spans="1:6" x14ac:dyDescent="0.3">
      <c r="A4080" s="177" t="s">
        <v>1541</v>
      </c>
      <c r="B4080" s="178">
        <v>44718</v>
      </c>
      <c r="C4080" s="179">
        <v>9600</v>
      </c>
      <c r="D4080" s="88" t="s">
        <v>2863</v>
      </c>
      <c r="E4080" s="184" cm="1">
        <f t="array" ref="E4080">_xlfn.IFS($D4080=$O$5,C4080*$P$5,$D4080=$O$6,$C4080*$P$6,$D4080="AZN",$C4080)</f>
        <v>16320</v>
      </c>
      <c r="F4080" s="183" cm="1">
        <f t="array" ref="F4080">_xlfn.IFS($D4080=$O$5,$C4080*$P$5*0.01,$D4080=$O$6,$C4080*$P$6*0.01,$D4080="AZN",$C4080*0.08)</f>
        <v>163.20000000000002</v>
      </c>
    </row>
    <row r="4081" spans="1:6" x14ac:dyDescent="0.3">
      <c r="A4081" s="177" t="s">
        <v>534</v>
      </c>
      <c r="B4081" s="178">
        <v>44340</v>
      </c>
      <c r="C4081" s="179">
        <v>4800</v>
      </c>
      <c r="D4081" s="88" t="s">
        <v>2863</v>
      </c>
      <c r="E4081" s="184" cm="1">
        <f t="array" ref="E4081">_xlfn.IFS($D4081=$O$5,C4081*$P$5,$D4081=$O$6,$C4081*$P$6,$D4081="AZN",$C4081)</f>
        <v>8160</v>
      </c>
      <c r="F4081" s="183" cm="1">
        <f t="array" ref="F4081">_xlfn.IFS($D4081=$O$5,$C4081*$P$5*0.01,$D4081=$O$6,$C4081*$P$6*0.01,$D4081="AZN",$C4081*0.08)</f>
        <v>81.600000000000009</v>
      </c>
    </row>
    <row r="4082" spans="1:6" x14ac:dyDescent="0.3">
      <c r="A4082" s="177" t="s">
        <v>725</v>
      </c>
      <c r="B4082" s="178">
        <v>44085</v>
      </c>
      <c r="C4082" s="179">
        <v>6200</v>
      </c>
      <c r="D4082" s="88" t="s">
        <v>2862</v>
      </c>
      <c r="E4082" s="184" cm="1">
        <f t="array" ref="E4082">_xlfn.IFS($D4082=$O$5,C4082*$P$5,$D4082=$O$6,$C4082*$P$6,$D4082="AZN",$C4082)</f>
        <v>6200</v>
      </c>
      <c r="F4082" s="183" cm="1">
        <f t="array" ref="F4082">_xlfn.IFS($D4082=$O$5,$C4082*$P$5*0.01,$D4082=$O$6,$C4082*$P$6*0.01,$D4082="AZN",$C4082*0.08)</f>
        <v>496</v>
      </c>
    </row>
    <row r="4083" spans="1:6" x14ac:dyDescent="0.3">
      <c r="A4083" s="177" t="s">
        <v>1036</v>
      </c>
      <c r="B4083" s="178">
        <v>43988</v>
      </c>
      <c r="C4083" s="179">
        <v>8700</v>
      </c>
      <c r="D4083" s="88" t="s">
        <v>2863</v>
      </c>
      <c r="E4083" s="184" cm="1">
        <f t="array" ref="E4083">_xlfn.IFS($D4083=$O$5,C4083*$P$5,$D4083=$O$6,$C4083*$P$6,$D4083="AZN",$C4083)</f>
        <v>14790</v>
      </c>
      <c r="F4083" s="183" cm="1">
        <f t="array" ref="F4083">_xlfn.IFS($D4083=$O$5,$C4083*$P$5*0.01,$D4083=$O$6,$C4083*$P$6*0.01,$D4083="AZN",$C4083*0.08)</f>
        <v>147.9</v>
      </c>
    </row>
    <row r="4084" spans="1:6" x14ac:dyDescent="0.3">
      <c r="A4084" s="177" t="s">
        <v>1870</v>
      </c>
      <c r="B4084" s="178">
        <v>43774</v>
      </c>
      <c r="C4084" s="179">
        <v>6400</v>
      </c>
      <c r="D4084" s="88" t="s">
        <v>2864</v>
      </c>
      <c r="E4084" s="184" cm="1">
        <f t="array" ref="E4084">_xlfn.IFS($D4084=$O$5,C4084*$P$5,$D4084=$O$6,$C4084*$P$6,$D4084="AZN",$C4084)</f>
        <v>11625.6</v>
      </c>
      <c r="F4084" s="183" cm="1">
        <f t="array" ref="F4084">_xlfn.IFS($D4084=$O$5,$C4084*$P$5*0.01,$D4084=$O$6,$C4084*$P$6*0.01,$D4084="AZN",$C4084*0.08)</f>
        <v>116.256</v>
      </c>
    </row>
    <row r="4085" spans="1:6" x14ac:dyDescent="0.3">
      <c r="A4085" s="177" t="s">
        <v>1313</v>
      </c>
      <c r="B4085" s="178">
        <v>44533</v>
      </c>
      <c r="C4085" s="179">
        <v>4000</v>
      </c>
      <c r="D4085" s="88" t="s">
        <v>2863</v>
      </c>
      <c r="E4085" s="184" cm="1">
        <f t="array" ref="E4085">_xlfn.IFS($D4085=$O$5,C4085*$P$5,$D4085=$O$6,$C4085*$P$6,$D4085="AZN",$C4085)</f>
        <v>6800</v>
      </c>
      <c r="F4085" s="183" cm="1">
        <f t="array" ref="F4085">_xlfn.IFS($D4085=$O$5,$C4085*$P$5*0.01,$D4085=$O$6,$C4085*$P$6*0.01,$D4085="AZN",$C4085*0.08)</f>
        <v>68</v>
      </c>
    </row>
    <row r="4086" spans="1:6" x14ac:dyDescent="0.3">
      <c r="A4086" s="177" t="s">
        <v>813</v>
      </c>
      <c r="B4086" s="178">
        <v>44484</v>
      </c>
      <c r="C4086" s="179">
        <v>7800</v>
      </c>
      <c r="D4086" s="88" t="s">
        <v>2863</v>
      </c>
      <c r="E4086" s="184" cm="1">
        <f t="array" ref="E4086">_xlfn.IFS($D4086=$O$5,C4086*$P$5,$D4086=$O$6,$C4086*$P$6,$D4086="AZN",$C4086)</f>
        <v>13260</v>
      </c>
      <c r="F4086" s="183" cm="1">
        <f t="array" ref="F4086">_xlfn.IFS($D4086=$O$5,$C4086*$P$5*0.01,$D4086=$O$6,$C4086*$P$6*0.01,$D4086="AZN",$C4086*0.08)</f>
        <v>132.6</v>
      </c>
    </row>
    <row r="4087" spans="1:6" x14ac:dyDescent="0.3">
      <c r="A4087" s="177" t="s">
        <v>794</v>
      </c>
      <c r="B4087" s="178">
        <v>43784</v>
      </c>
      <c r="C4087" s="179">
        <v>8500</v>
      </c>
      <c r="D4087" s="88" t="s">
        <v>2863</v>
      </c>
      <c r="E4087" s="184" cm="1">
        <f t="array" ref="E4087">_xlfn.IFS($D4087=$O$5,C4087*$P$5,$D4087=$O$6,$C4087*$P$6,$D4087="AZN",$C4087)</f>
        <v>14450</v>
      </c>
      <c r="F4087" s="183" cm="1">
        <f t="array" ref="F4087">_xlfn.IFS($D4087=$O$5,$C4087*$P$5*0.01,$D4087=$O$6,$C4087*$P$6*0.01,$D4087="AZN",$C4087*0.08)</f>
        <v>144.5</v>
      </c>
    </row>
    <row r="4088" spans="1:6" x14ac:dyDescent="0.3">
      <c r="A4088" s="177" t="s">
        <v>502</v>
      </c>
      <c r="B4088" s="178">
        <v>44653</v>
      </c>
      <c r="C4088" s="179">
        <v>8800</v>
      </c>
      <c r="D4088" s="88" t="s">
        <v>2863</v>
      </c>
      <c r="E4088" s="184" cm="1">
        <f t="array" ref="E4088">_xlfn.IFS($D4088=$O$5,C4088*$P$5,$D4088=$O$6,$C4088*$P$6,$D4088="AZN",$C4088)</f>
        <v>14960</v>
      </c>
      <c r="F4088" s="183" cm="1">
        <f t="array" ref="F4088">_xlfn.IFS($D4088=$O$5,$C4088*$P$5*0.01,$D4088=$O$6,$C4088*$P$6*0.01,$D4088="AZN",$C4088*0.08)</f>
        <v>149.6</v>
      </c>
    </row>
    <row r="4089" spans="1:6" x14ac:dyDescent="0.3">
      <c r="A4089" s="177" t="s">
        <v>361</v>
      </c>
      <c r="B4089" s="178">
        <v>44429</v>
      </c>
      <c r="C4089" s="179">
        <v>11400</v>
      </c>
      <c r="D4089" s="88" t="s">
        <v>2862</v>
      </c>
      <c r="E4089" s="184" cm="1">
        <f t="array" ref="E4089">_xlfn.IFS($D4089=$O$5,C4089*$P$5,$D4089=$O$6,$C4089*$P$6,$D4089="AZN",$C4089)</f>
        <v>11400</v>
      </c>
      <c r="F4089" s="183" cm="1">
        <f t="array" ref="F4089">_xlfn.IFS($D4089=$O$5,$C4089*$P$5*0.01,$D4089=$O$6,$C4089*$P$6*0.01,$D4089="AZN",$C4089*0.08)</f>
        <v>912</v>
      </c>
    </row>
    <row r="4090" spans="1:6" x14ac:dyDescent="0.3">
      <c r="A4090" s="177" t="s">
        <v>869</v>
      </c>
      <c r="B4090" s="178">
        <v>44542</v>
      </c>
      <c r="C4090" s="179">
        <v>3300</v>
      </c>
      <c r="D4090" s="88" t="s">
        <v>2864</v>
      </c>
      <c r="E4090" s="184" cm="1">
        <f t="array" ref="E4090">_xlfn.IFS($D4090=$O$5,C4090*$P$5,$D4090=$O$6,$C4090*$P$6,$D4090="AZN",$C4090)</f>
        <v>5994.45</v>
      </c>
      <c r="F4090" s="183" cm="1">
        <f t="array" ref="F4090">_xlfn.IFS($D4090=$O$5,$C4090*$P$5*0.01,$D4090=$O$6,$C4090*$P$6*0.01,$D4090="AZN",$C4090*0.08)</f>
        <v>59.944499999999998</v>
      </c>
    </row>
    <row r="4091" spans="1:6" x14ac:dyDescent="0.3">
      <c r="A4091" s="177" t="s">
        <v>1681</v>
      </c>
      <c r="B4091" s="178">
        <v>44268</v>
      </c>
      <c r="C4091" s="179">
        <v>11000</v>
      </c>
      <c r="D4091" s="88" t="s">
        <v>2863</v>
      </c>
      <c r="E4091" s="184" cm="1">
        <f t="array" ref="E4091">_xlfn.IFS($D4091=$O$5,C4091*$P$5,$D4091=$O$6,$C4091*$P$6,$D4091="AZN",$C4091)</f>
        <v>18700</v>
      </c>
      <c r="F4091" s="183" cm="1">
        <f t="array" ref="F4091">_xlfn.IFS($D4091=$O$5,$C4091*$P$5*0.01,$D4091=$O$6,$C4091*$P$6*0.01,$D4091="AZN",$C4091*0.08)</f>
        <v>187</v>
      </c>
    </row>
    <row r="4092" spans="1:6" x14ac:dyDescent="0.3">
      <c r="A4092" s="177" t="s">
        <v>1040</v>
      </c>
      <c r="B4092" s="178">
        <v>43809</v>
      </c>
      <c r="C4092" s="179">
        <v>12700</v>
      </c>
      <c r="D4092" s="88" t="s">
        <v>2863</v>
      </c>
      <c r="E4092" s="184" cm="1">
        <f t="array" ref="E4092">_xlfn.IFS($D4092=$O$5,C4092*$P$5,$D4092=$O$6,$C4092*$P$6,$D4092="AZN",$C4092)</f>
        <v>21590</v>
      </c>
      <c r="F4092" s="183" cm="1">
        <f t="array" ref="F4092">_xlfn.IFS($D4092=$O$5,$C4092*$P$5*0.01,$D4092=$O$6,$C4092*$P$6*0.01,$D4092="AZN",$C4092*0.08)</f>
        <v>215.9</v>
      </c>
    </row>
    <row r="4093" spans="1:6" x14ac:dyDescent="0.3">
      <c r="A4093" s="177" t="s">
        <v>1771</v>
      </c>
      <c r="B4093" s="178">
        <v>44132</v>
      </c>
      <c r="C4093" s="179">
        <v>5900</v>
      </c>
      <c r="D4093" s="88" t="s">
        <v>2862</v>
      </c>
      <c r="E4093" s="184" cm="1">
        <f t="array" ref="E4093">_xlfn.IFS($D4093=$O$5,C4093*$P$5,$D4093=$O$6,$C4093*$P$6,$D4093="AZN",$C4093)</f>
        <v>5900</v>
      </c>
      <c r="F4093" s="183" cm="1">
        <f t="array" ref="F4093">_xlfn.IFS($D4093=$O$5,$C4093*$P$5*0.01,$D4093=$O$6,$C4093*$P$6*0.01,$D4093="AZN",$C4093*0.08)</f>
        <v>472</v>
      </c>
    </row>
    <row r="4094" spans="1:6" x14ac:dyDescent="0.3">
      <c r="A4094" s="177" t="s">
        <v>358</v>
      </c>
      <c r="B4094" s="178">
        <v>43954</v>
      </c>
      <c r="C4094" s="179">
        <v>12600</v>
      </c>
      <c r="D4094" s="88" t="s">
        <v>2864</v>
      </c>
      <c r="E4094" s="184" cm="1">
        <f t="array" ref="E4094">_xlfn.IFS($D4094=$O$5,C4094*$P$5,$D4094=$O$6,$C4094*$P$6,$D4094="AZN",$C4094)</f>
        <v>22887.9</v>
      </c>
      <c r="F4094" s="183" cm="1">
        <f t="array" ref="F4094">_xlfn.IFS($D4094=$O$5,$C4094*$P$5*0.01,$D4094=$O$6,$C4094*$P$6*0.01,$D4094="AZN",$C4094*0.08)</f>
        <v>228.87900000000002</v>
      </c>
    </row>
    <row r="4095" spans="1:6" x14ac:dyDescent="0.3">
      <c r="A4095" s="177" t="s">
        <v>1570</v>
      </c>
      <c r="B4095" s="178">
        <v>43876</v>
      </c>
      <c r="C4095" s="179">
        <v>8500</v>
      </c>
      <c r="D4095" s="88" t="s">
        <v>2862</v>
      </c>
      <c r="E4095" s="184" cm="1">
        <f t="array" ref="E4095">_xlfn.IFS($D4095=$O$5,C4095*$P$5,$D4095=$O$6,$C4095*$P$6,$D4095="AZN",$C4095)</f>
        <v>8500</v>
      </c>
      <c r="F4095" s="183" cm="1">
        <f t="array" ref="F4095">_xlfn.IFS($D4095=$O$5,$C4095*$P$5*0.01,$D4095=$O$6,$C4095*$P$6*0.01,$D4095="AZN",$C4095*0.08)</f>
        <v>680</v>
      </c>
    </row>
    <row r="4096" spans="1:6" x14ac:dyDescent="0.3">
      <c r="A4096" s="177" t="s">
        <v>1405</v>
      </c>
      <c r="B4096" s="178">
        <v>44219</v>
      </c>
      <c r="C4096" s="179">
        <v>4500</v>
      </c>
      <c r="D4096" s="88" t="s">
        <v>2864</v>
      </c>
      <c r="E4096" s="184" cm="1">
        <f t="array" ref="E4096">_xlfn.IFS($D4096=$O$5,C4096*$P$5,$D4096=$O$6,$C4096*$P$6,$D4096="AZN",$C4096)</f>
        <v>8174.25</v>
      </c>
      <c r="F4096" s="183" cm="1">
        <f t="array" ref="F4096">_xlfn.IFS($D4096=$O$5,$C4096*$P$5*0.01,$D4096=$O$6,$C4096*$P$6*0.01,$D4096="AZN",$C4096*0.08)</f>
        <v>81.742500000000007</v>
      </c>
    </row>
    <row r="4097" spans="1:6" x14ac:dyDescent="0.3">
      <c r="A4097" s="177" t="s">
        <v>632</v>
      </c>
      <c r="B4097" s="178">
        <v>44749</v>
      </c>
      <c r="C4097" s="179">
        <v>5000</v>
      </c>
      <c r="D4097" s="88" t="s">
        <v>2864</v>
      </c>
      <c r="E4097" s="184" cm="1">
        <f t="array" ref="E4097">_xlfn.IFS($D4097=$O$5,C4097*$P$5,$D4097=$O$6,$C4097*$P$6,$D4097="AZN",$C4097)</f>
        <v>9082.5</v>
      </c>
      <c r="F4097" s="183" cm="1">
        <f t="array" ref="F4097">_xlfn.IFS($D4097=$O$5,$C4097*$P$5*0.01,$D4097=$O$6,$C4097*$P$6*0.01,$D4097="AZN",$C4097*0.08)</f>
        <v>90.825000000000003</v>
      </c>
    </row>
    <row r="4098" spans="1:6" x14ac:dyDescent="0.3">
      <c r="A4098" s="177" t="s">
        <v>1801</v>
      </c>
      <c r="B4098" s="178">
        <v>43905</v>
      </c>
      <c r="C4098" s="179">
        <v>5800</v>
      </c>
      <c r="D4098" s="88" t="s">
        <v>2864</v>
      </c>
      <c r="E4098" s="184" cm="1">
        <f t="array" ref="E4098">_xlfn.IFS($D4098=$O$5,C4098*$P$5,$D4098=$O$6,$C4098*$P$6,$D4098="AZN",$C4098)</f>
        <v>10535.7</v>
      </c>
      <c r="F4098" s="183" cm="1">
        <f t="array" ref="F4098">_xlfn.IFS($D4098=$O$5,$C4098*$P$5*0.01,$D4098=$O$6,$C4098*$P$6*0.01,$D4098="AZN",$C4098*0.08)</f>
        <v>105.35700000000001</v>
      </c>
    </row>
    <row r="4099" spans="1:6" x14ac:dyDescent="0.3">
      <c r="A4099" s="177" t="s">
        <v>1200</v>
      </c>
      <c r="B4099" s="178">
        <v>44307</v>
      </c>
      <c r="C4099" s="179">
        <v>1600</v>
      </c>
      <c r="D4099" s="88" t="s">
        <v>2862</v>
      </c>
      <c r="E4099" s="184" cm="1">
        <f t="array" ref="E4099">_xlfn.IFS($D4099=$O$5,C4099*$P$5,$D4099=$O$6,$C4099*$P$6,$D4099="AZN",$C4099)</f>
        <v>1600</v>
      </c>
      <c r="F4099" s="183" cm="1">
        <f t="array" ref="F4099">_xlfn.IFS($D4099=$O$5,$C4099*$P$5*0.01,$D4099=$O$6,$C4099*$P$6*0.01,$D4099="AZN",$C4099*0.08)</f>
        <v>128</v>
      </c>
    </row>
    <row r="4100" spans="1:6" x14ac:dyDescent="0.3">
      <c r="A4100" s="177" t="s">
        <v>225</v>
      </c>
      <c r="B4100" s="178">
        <v>44846</v>
      </c>
      <c r="C4100" s="179">
        <v>6000</v>
      </c>
      <c r="D4100" s="88" t="s">
        <v>2862</v>
      </c>
      <c r="E4100" s="184" cm="1">
        <f t="array" ref="E4100">_xlfn.IFS($D4100=$O$5,C4100*$P$5,$D4100=$O$6,$C4100*$P$6,$D4100="AZN",$C4100)</f>
        <v>6000</v>
      </c>
      <c r="F4100" s="183" cm="1">
        <f t="array" ref="F4100">_xlfn.IFS($D4100=$O$5,$C4100*$P$5*0.01,$D4100=$O$6,$C4100*$P$6*0.01,$D4100="AZN",$C4100*0.08)</f>
        <v>480</v>
      </c>
    </row>
    <row r="4101" spans="1:6" x14ac:dyDescent="0.3">
      <c r="A4101" s="177" t="s">
        <v>1648</v>
      </c>
      <c r="B4101" s="178">
        <v>43769</v>
      </c>
      <c r="C4101" s="179">
        <v>12000</v>
      </c>
      <c r="D4101" s="88" t="s">
        <v>2864</v>
      </c>
      <c r="E4101" s="184" cm="1">
        <f t="array" ref="E4101">_xlfn.IFS($D4101=$O$5,C4101*$P$5,$D4101=$O$6,$C4101*$P$6,$D4101="AZN",$C4101)</f>
        <v>21798</v>
      </c>
      <c r="F4101" s="183" cm="1">
        <f t="array" ref="F4101">_xlfn.IFS($D4101=$O$5,$C4101*$P$5*0.01,$D4101=$O$6,$C4101*$P$6*0.01,$D4101="AZN",$C4101*0.08)</f>
        <v>217.98000000000002</v>
      </c>
    </row>
    <row r="4102" spans="1:6" x14ac:dyDescent="0.3">
      <c r="A4102" s="177" t="s">
        <v>204</v>
      </c>
      <c r="B4102" s="178">
        <v>44162</v>
      </c>
      <c r="C4102" s="179">
        <v>12800</v>
      </c>
      <c r="D4102" s="88" t="s">
        <v>2863</v>
      </c>
      <c r="E4102" s="184" cm="1">
        <f t="array" ref="E4102">_xlfn.IFS($D4102=$O$5,C4102*$P$5,$D4102=$O$6,$C4102*$P$6,$D4102="AZN",$C4102)</f>
        <v>21760</v>
      </c>
      <c r="F4102" s="183" cm="1">
        <f t="array" ref="F4102">_xlfn.IFS($D4102=$O$5,$C4102*$P$5*0.01,$D4102=$O$6,$C4102*$P$6*0.01,$D4102="AZN",$C4102*0.08)</f>
        <v>217.6</v>
      </c>
    </row>
    <row r="4103" spans="1:6" x14ac:dyDescent="0.3">
      <c r="A4103" s="177" t="s">
        <v>1700</v>
      </c>
      <c r="B4103" s="178">
        <v>44396</v>
      </c>
      <c r="C4103" s="179">
        <v>1100</v>
      </c>
      <c r="D4103" s="88" t="s">
        <v>2863</v>
      </c>
      <c r="E4103" s="184" cm="1">
        <f t="array" ref="E4103">_xlfn.IFS($D4103=$O$5,C4103*$P$5,$D4103=$O$6,$C4103*$P$6,$D4103="AZN",$C4103)</f>
        <v>1870</v>
      </c>
      <c r="F4103" s="183" cm="1">
        <f t="array" ref="F4103">_xlfn.IFS($D4103=$O$5,$C4103*$P$5*0.01,$D4103=$O$6,$C4103*$P$6*0.01,$D4103="AZN",$C4103*0.08)</f>
        <v>18.7</v>
      </c>
    </row>
    <row r="4104" spans="1:6" x14ac:dyDescent="0.3">
      <c r="A4104" s="177" t="s">
        <v>207</v>
      </c>
      <c r="B4104" s="178">
        <v>44278</v>
      </c>
      <c r="C4104" s="179">
        <v>8700</v>
      </c>
      <c r="D4104" s="88" t="s">
        <v>2862</v>
      </c>
      <c r="E4104" s="184" cm="1">
        <f t="array" ref="E4104">_xlfn.IFS($D4104=$O$5,C4104*$P$5,$D4104=$O$6,$C4104*$P$6,$D4104="AZN",$C4104)</f>
        <v>8700</v>
      </c>
      <c r="F4104" s="183" cm="1">
        <f t="array" ref="F4104">_xlfn.IFS($D4104=$O$5,$C4104*$P$5*0.01,$D4104=$O$6,$C4104*$P$6*0.01,$D4104="AZN",$C4104*0.08)</f>
        <v>696</v>
      </c>
    </row>
    <row r="4105" spans="1:6" x14ac:dyDescent="0.3">
      <c r="A4105" s="177" t="s">
        <v>601</v>
      </c>
      <c r="B4105" s="178">
        <v>44534</v>
      </c>
      <c r="C4105" s="179">
        <v>5300</v>
      </c>
      <c r="D4105" s="88" t="s">
        <v>2864</v>
      </c>
      <c r="E4105" s="184" cm="1">
        <f t="array" ref="E4105">_xlfn.IFS($D4105=$O$5,C4105*$P$5,$D4105=$O$6,$C4105*$P$6,$D4105="AZN",$C4105)</f>
        <v>9627.4500000000007</v>
      </c>
      <c r="F4105" s="183" cm="1">
        <f t="array" ref="F4105">_xlfn.IFS($D4105=$O$5,$C4105*$P$5*0.01,$D4105=$O$6,$C4105*$P$6*0.01,$D4105="AZN",$C4105*0.08)</f>
        <v>96.274500000000003</v>
      </c>
    </row>
    <row r="4106" spans="1:6" x14ac:dyDescent="0.3">
      <c r="A4106" s="177" t="s">
        <v>634</v>
      </c>
      <c r="B4106" s="178">
        <v>43823</v>
      </c>
      <c r="C4106" s="179">
        <v>10300</v>
      </c>
      <c r="D4106" s="88" t="s">
        <v>2864</v>
      </c>
      <c r="E4106" s="184" cm="1">
        <f t="array" ref="E4106">_xlfn.IFS($D4106=$O$5,C4106*$P$5,$D4106=$O$6,$C4106*$P$6,$D4106="AZN",$C4106)</f>
        <v>18709.95</v>
      </c>
      <c r="F4106" s="183" cm="1">
        <f t="array" ref="F4106">_xlfn.IFS($D4106=$O$5,$C4106*$P$5*0.01,$D4106=$O$6,$C4106*$P$6*0.01,$D4106="AZN",$C4106*0.08)</f>
        <v>187.09950000000001</v>
      </c>
    </row>
    <row r="4107" spans="1:6" x14ac:dyDescent="0.3">
      <c r="A4107" s="177" t="s">
        <v>1317</v>
      </c>
      <c r="B4107" s="178">
        <v>44017</v>
      </c>
      <c r="C4107" s="179">
        <v>7300</v>
      </c>
      <c r="D4107" s="88" t="s">
        <v>2864</v>
      </c>
      <c r="E4107" s="184" cm="1">
        <f t="array" ref="E4107">_xlfn.IFS($D4107=$O$5,C4107*$P$5,$D4107=$O$6,$C4107*$P$6,$D4107="AZN",$C4107)</f>
        <v>13260.45</v>
      </c>
      <c r="F4107" s="183" cm="1">
        <f t="array" ref="F4107">_xlfn.IFS($D4107=$O$5,$C4107*$P$5*0.01,$D4107=$O$6,$C4107*$P$6*0.01,$D4107="AZN",$C4107*0.08)</f>
        <v>132.6045</v>
      </c>
    </row>
    <row r="4108" spans="1:6" x14ac:dyDescent="0.3">
      <c r="A4108" s="177" t="s">
        <v>1797</v>
      </c>
      <c r="B4108" s="178">
        <v>44257</v>
      </c>
      <c r="C4108" s="179">
        <v>3300</v>
      </c>
      <c r="D4108" s="88" t="s">
        <v>2862</v>
      </c>
      <c r="E4108" s="184" cm="1">
        <f t="array" ref="E4108">_xlfn.IFS($D4108=$O$5,C4108*$P$5,$D4108=$O$6,$C4108*$P$6,$D4108="AZN",$C4108)</f>
        <v>3300</v>
      </c>
      <c r="F4108" s="183" cm="1">
        <f t="array" ref="F4108">_xlfn.IFS($D4108=$O$5,$C4108*$P$5*0.01,$D4108=$O$6,$C4108*$P$6*0.01,$D4108="AZN",$C4108*0.08)</f>
        <v>264</v>
      </c>
    </row>
    <row r="4109" spans="1:6" x14ac:dyDescent="0.3">
      <c r="A4109" s="177" t="s">
        <v>640</v>
      </c>
      <c r="B4109" s="178">
        <v>44618</v>
      </c>
      <c r="C4109" s="179">
        <v>12100</v>
      </c>
      <c r="D4109" s="88" t="s">
        <v>2862</v>
      </c>
      <c r="E4109" s="184" cm="1">
        <f t="array" ref="E4109">_xlfn.IFS($D4109=$O$5,C4109*$P$5,$D4109=$O$6,$C4109*$P$6,$D4109="AZN",$C4109)</f>
        <v>12100</v>
      </c>
      <c r="F4109" s="183" cm="1">
        <f t="array" ref="F4109">_xlfn.IFS($D4109=$O$5,$C4109*$P$5*0.01,$D4109=$O$6,$C4109*$P$6*0.01,$D4109="AZN",$C4109*0.08)</f>
        <v>968</v>
      </c>
    </row>
    <row r="4110" spans="1:6" x14ac:dyDescent="0.3">
      <c r="A4110" s="177" t="s">
        <v>1871</v>
      </c>
      <c r="B4110" s="178">
        <v>44294</v>
      </c>
      <c r="C4110" s="179">
        <v>1500</v>
      </c>
      <c r="D4110" s="88" t="s">
        <v>2864</v>
      </c>
      <c r="E4110" s="184" cm="1">
        <f t="array" ref="E4110">_xlfn.IFS($D4110=$O$5,C4110*$P$5,$D4110=$O$6,$C4110*$P$6,$D4110="AZN",$C4110)</f>
        <v>2724.75</v>
      </c>
      <c r="F4110" s="183" cm="1">
        <f t="array" ref="F4110">_xlfn.IFS($D4110=$O$5,$C4110*$P$5*0.01,$D4110=$O$6,$C4110*$P$6*0.01,$D4110="AZN",$C4110*0.08)</f>
        <v>27.247500000000002</v>
      </c>
    </row>
    <row r="4111" spans="1:6" x14ac:dyDescent="0.3">
      <c r="A4111" s="177" t="s">
        <v>1872</v>
      </c>
      <c r="B4111" s="178">
        <v>44494</v>
      </c>
      <c r="C4111" s="179">
        <v>7400</v>
      </c>
      <c r="D4111" s="88" t="s">
        <v>2864</v>
      </c>
      <c r="E4111" s="184" cm="1">
        <f t="array" ref="E4111">_xlfn.IFS($D4111=$O$5,C4111*$P$5,$D4111=$O$6,$C4111*$P$6,$D4111="AZN",$C4111)</f>
        <v>13442.1</v>
      </c>
      <c r="F4111" s="183" cm="1">
        <f t="array" ref="F4111">_xlfn.IFS($D4111=$O$5,$C4111*$P$5*0.01,$D4111=$O$6,$C4111*$P$6*0.01,$D4111="AZN",$C4111*0.08)</f>
        <v>134.42099999999999</v>
      </c>
    </row>
    <row r="4112" spans="1:6" x14ac:dyDescent="0.3">
      <c r="A4112" s="177" t="s">
        <v>777</v>
      </c>
      <c r="B4112" s="178">
        <v>43981</v>
      </c>
      <c r="C4112" s="179">
        <v>1800</v>
      </c>
      <c r="D4112" s="88" t="s">
        <v>2864</v>
      </c>
      <c r="E4112" s="184" cm="1">
        <f t="array" ref="E4112">_xlfn.IFS($D4112=$O$5,C4112*$P$5,$D4112=$O$6,$C4112*$P$6,$D4112="AZN",$C4112)</f>
        <v>3269.7</v>
      </c>
      <c r="F4112" s="183" cm="1">
        <f t="array" ref="F4112">_xlfn.IFS($D4112=$O$5,$C4112*$P$5*0.01,$D4112=$O$6,$C4112*$P$6*0.01,$D4112="AZN",$C4112*0.08)</f>
        <v>32.696999999999996</v>
      </c>
    </row>
    <row r="4113" spans="1:6" x14ac:dyDescent="0.3">
      <c r="A4113" s="177" t="s">
        <v>656</v>
      </c>
      <c r="B4113" s="178">
        <v>43736</v>
      </c>
      <c r="C4113" s="179">
        <v>1300</v>
      </c>
      <c r="D4113" s="88" t="s">
        <v>2864</v>
      </c>
      <c r="E4113" s="184" cm="1">
        <f t="array" ref="E4113">_xlfn.IFS($D4113=$O$5,C4113*$P$5,$D4113=$O$6,$C4113*$P$6,$D4113="AZN",$C4113)</f>
        <v>2361.4499999999998</v>
      </c>
      <c r="F4113" s="183" cm="1">
        <f t="array" ref="F4113">_xlfn.IFS($D4113=$O$5,$C4113*$P$5*0.01,$D4113=$O$6,$C4113*$P$6*0.01,$D4113="AZN",$C4113*0.08)</f>
        <v>23.6145</v>
      </c>
    </row>
    <row r="4114" spans="1:6" x14ac:dyDescent="0.3">
      <c r="A4114" s="177" t="s">
        <v>356</v>
      </c>
      <c r="B4114" s="178">
        <v>43793</v>
      </c>
      <c r="C4114" s="179">
        <v>5300</v>
      </c>
      <c r="D4114" s="88" t="s">
        <v>2864</v>
      </c>
      <c r="E4114" s="184" cm="1">
        <f t="array" ref="E4114">_xlfn.IFS($D4114=$O$5,C4114*$P$5,$D4114=$O$6,$C4114*$P$6,$D4114="AZN",$C4114)</f>
        <v>9627.4500000000007</v>
      </c>
      <c r="F4114" s="183" cm="1">
        <f t="array" ref="F4114">_xlfn.IFS($D4114=$O$5,$C4114*$P$5*0.01,$D4114=$O$6,$C4114*$P$6*0.01,$D4114="AZN",$C4114*0.08)</f>
        <v>96.274500000000003</v>
      </c>
    </row>
    <row r="4115" spans="1:6" x14ac:dyDescent="0.3">
      <c r="A4115" s="177" t="s">
        <v>901</v>
      </c>
      <c r="B4115" s="178">
        <v>44061</v>
      </c>
      <c r="C4115" s="179">
        <v>2200</v>
      </c>
      <c r="D4115" s="88" t="s">
        <v>2864</v>
      </c>
      <c r="E4115" s="184" cm="1">
        <f t="array" ref="E4115">_xlfn.IFS($D4115=$O$5,C4115*$P$5,$D4115=$O$6,$C4115*$P$6,$D4115="AZN",$C4115)</f>
        <v>3996.3</v>
      </c>
      <c r="F4115" s="183" cm="1">
        <f t="array" ref="F4115">_xlfn.IFS($D4115=$O$5,$C4115*$P$5*0.01,$D4115=$O$6,$C4115*$P$6*0.01,$D4115="AZN",$C4115*0.08)</f>
        <v>39.963000000000001</v>
      </c>
    </row>
    <row r="4116" spans="1:6" x14ac:dyDescent="0.3">
      <c r="A4116" s="177" t="s">
        <v>1016</v>
      </c>
      <c r="B4116" s="178">
        <v>43945</v>
      </c>
      <c r="C4116" s="179">
        <v>5400</v>
      </c>
      <c r="D4116" s="88" t="s">
        <v>2863</v>
      </c>
      <c r="E4116" s="184" cm="1">
        <f t="array" ref="E4116">_xlfn.IFS($D4116=$O$5,C4116*$P$5,$D4116=$O$6,$C4116*$P$6,$D4116="AZN",$C4116)</f>
        <v>9180</v>
      </c>
      <c r="F4116" s="183" cm="1">
        <f t="array" ref="F4116">_xlfn.IFS($D4116=$O$5,$C4116*$P$5*0.01,$D4116=$O$6,$C4116*$P$6*0.01,$D4116="AZN",$C4116*0.08)</f>
        <v>91.8</v>
      </c>
    </row>
    <row r="4117" spans="1:6" x14ac:dyDescent="0.3">
      <c r="A4117" s="177" t="s">
        <v>1123</v>
      </c>
      <c r="B4117" s="178">
        <v>44057</v>
      </c>
      <c r="C4117" s="179">
        <v>1200</v>
      </c>
      <c r="D4117" s="88" t="s">
        <v>2863</v>
      </c>
      <c r="E4117" s="184" cm="1">
        <f t="array" ref="E4117">_xlfn.IFS($D4117=$O$5,C4117*$P$5,$D4117=$O$6,$C4117*$P$6,$D4117="AZN",$C4117)</f>
        <v>2040</v>
      </c>
      <c r="F4117" s="183" cm="1">
        <f t="array" ref="F4117">_xlfn.IFS($D4117=$O$5,$C4117*$P$5*0.01,$D4117=$O$6,$C4117*$P$6*0.01,$D4117="AZN",$C4117*0.08)</f>
        <v>20.400000000000002</v>
      </c>
    </row>
    <row r="4118" spans="1:6" x14ac:dyDescent="0.3">
      <c r="A4118" s="177" t="s">
        <v>491</v>
      </c>
      <c r="B4118" s="178">
        <v>43666</v>
      </c>
      <c r="C4118" s="179">
        <v>1000</v>
      </c>
      <c r="D4118" s="88" t="s">
        <v>2862</v>
      </c>
      <c r="E4118" s="184" cm="1">
        <f t="array" ref="E4118">_xlfn.IFS($D4118=$O$5,C4118*$P$5,$D4118=$O$6,$C4118*$P$6,$D4118="AZN",$C4118)</f>
        <v>1000</v>
      </c>
      <c r="F4118" s="183" cm="1">
        <f t="array" ref="F4118">_xlfn.IFS($D4118=$O$5,$C4118*$P$5*0.01,$D4118=$O$6,$C4118*$P$6*0.01,$D4118="AZN",$C4118*0.08)</f>
        <v>80</v>
      </c>
    </row>
    <row r="4119" spans="1:6" x14ac:dyDescent="0.3">
      <c r="A4119" s="177" t="s">
        <v>1516</v>
      </c>
      <c r="B4119" s="178">
        <v>44080</v>
      </c>
      <c r="C4119" s="179">
        <v>4900</v>
      </c>
      <c r="D4119" s="88" t="s">
        <v>2864</v>
      </c>
      <c r="E4119" s="184" cm="1">
        <f t="array" ref="E4119">_xlfn.IFS($D4119=$O$5,C4119*$P$5,$D4119=$O$6,$C4119*$P$6,$D4119="AZN",$C4119)</f>
        <v>8900.85</v>
      </c>
      <c r="F4119" s="183" cm="1">
        <f t="array" ref="F4119">_xlfn.IFS($D4119=$O$5,$C4119*$P$5*0.01,$D4119=$O$6,$C4119*$P$6*0.01,$D4119="AZN",$C4119*0.08)</f>
        <v>89.008500000000012</v>
      </c>
    </row>
    <row r="4120" spans="1:6" x14ac:dyDescent="0.3">
      <c r="A4120" s="177" t="s">
        <v>1588</v>
      </c>
      <c r="B4120" s="178">
        <v>44387</v>
      </c>
      <c r="C4120" s="179">
        <v>7000</v>
      </c>
      <c r="D4120" s="88" t="s">
        <v>2862</v>
      </c>
      <c r="E4120" s="184" cm="1">
        <f t="array" ref="E4120">_xlfn.IFS($D4120=$O$5,C4120*$P$5,$D4120=$O$6,$C4120*$P$6,$D4120="AZN",$C4120)</f>
        <v>7000</v>
      </c>
      <c r="F4120" s="183" cm="1">
        <f t="array" ref="F4120">_xlfn.IFS($D4120=$O$5,$C4120*$P$5*0.01,$D4120=$O$6,$C4120*$P$6*0.01,$D4120="AZN",$C4120*0.08)</f>
        <v>560</v>
      </c>
    </row>
    <row r="4121" spans="1:6" x14ac:dyDescent="0.3">
      <c r="A4121" s="177" t="s">
        <v>393</v>
      </c>
      <c r="B4121" s="178">
        <v>44354</v>
      </c>
      <c r="C4121" s="179">
        <v>3800</v>
      </c>
      <c r="D4121" s="88" t="s">
        <v>2864</v>
      </c>
      <c r="E4121" s="184" cm="1">
        <f t="array" ref="E4121">_xlfn.IFS($D4121=$O$5,C4121*$P$5,$D4121=$O$6,$C4121*$P$6,$D4121="AZN",$C4121)</f>
        <v>6902.7</v>
      </c>
      <c r="F4121" s="183" cm="1">
        <f t="array" ref="F4121">_xlfn.IFS($D4121=$O$5,$C4121*$P$5*0.01,$D4121=$O$6,$C4121*$P$6*0.01,$D4121="AZN",$C4121*0.08)</f>
        <v>69.027000000000001</v>
      </c>
    </row>
    <row r="4122" spans="1:6" x14ac:dyDescent="0.3">
      <c r="A4122" s="177" t="s">
        <v>1501</v>
      </c>
      <c r="B4122" s="178">
        <v>43686</v>
      </c>
      <c r="C4122" s="179">
        <v>7200</v>
      </c>
      <c r="D4122" s="88" t="s">
        <v>2862</v>
      </c>
      <c r="E4122" s="184" cm="1">
        <f t="array" ref="E4122">_xlfn.IFS($D4122=$O$5,C4122*$P$5,$D4122=$O$6,$C4122*$P$6,$D4122="AZN",$C4122)</f>
        <v>7200</v>
      </c>
      <c r="F4122" s="183" cm="1">
        <f t="array" ref="F4122">_xlfn.IFS($D4122=$O$5,$C4122*$P$5*0.01,$D4122=$O$6,$C4122*$P$6*0.01,$D4122="AZN",$C4122*0.08)</f>
        <v>576</v>
      </c>
    </row>
    <row r="4123" spans="1:6" x14ac:dyDescent="0.3">
      <c r="A4123" s="177" t="s">
        <v>1554</v>
      </c>
      <c r="B4123" s="178">
        <v>44136</v>
      </c>
      <c r="C4123" s="179">
        <v>3500</v>
      </c>
      <c r="D4123" s="88" t="s">
        <v>2864</v>
      </c>
      <c r="E4123" s="184" cm="1">
        <f t="array" ref="E4123">_xlfn.IFS($D4123=$O$5,C4123*$P$5,$D4123=$O$6,$C4123*$P$6,$D4123="AZN",$C4123)</f>
        <v>6357.75</v>
      </c>
      <c r="F4123" s="183" cm="1">
        <f t="array" ref="F4123">_xlfn.IFS($D4123=$O$5,$C4123*$P$5*0.01,$D4123=$O$6,$C4123*$P$6*0.01,$D4123="AZN",$C4123*0.08)</f>
        <v>63.577500000000001</v>
      </c>
    </row>
    <row r="4124" spans="1:6" x14ac:dyDescent="0.3">
      <c r="A4124" s="177" t="s">
        <v>441</v>
      </c>
      <c r="B4124" s="178">
        <v>44680</v>
      </c>
      <c r="C4124" s="179">
        <v>2700</v>
      </c>
      <c r="D4124" s="88" t="s">
        <v>2862</v>
      </c>
      <c r="E4124" s="184" cm="1">
        <f t="array" ref="E4124">_xlfn.IFS($D4124=$O$5,C4124*$P$5,$D4124=$O$6,$C4124*$P$6,$D4124="AZN",$C4124)</f>
        <v>2700</v>
      </c>
      <c r="F4124" s="183" cm="1">
        <f t="array" ref="F4124">_xlfn.IFS($D4124=$O$5,$C4124*$P$5*0.01,$D4124=$O$6,$C4124*$P$6*0.01,$D4124="AZN",$C4124*0.08)</f>
        <v>216</v>
      </c>
    </row>
    <row r="4125" spans="1:6" x14ac:dyDescent="0.3">
      <c r="A4125" s="177" t="s">
        <v>1873</v>
      </c>
      <c r="B4125" s="178">
        <v>44718</v>
      </c>
      <c r="C4125" s="179">
        <v>13000</v>
      </c>
      <c r="D4125" s="88" t="s">
        <v>2863</v>
      </c>
      <c r="E4125" s="184" cm="1">
        <f t="array" ref="E4125">_xlfn.IFS($D4125=$O$5,C4125*$P$5,$D4125=$O$6,$C4125*$P$6,$D4125="AZN",$C4125)</f>
        <v>22100</v>
      </c>
      <c r="F4125" s="183" cm="1">
        <f t="array" ref="F4125">_xlfn.IFS($D4125=$O$5,$C4125*$P$5*0.01,$D4125=$O$6,$C4125*$P$6*0.01,$D4125="AZN",$C4125*0.08)</f>
        <v>221</v>
      </c>
    </row>
    <row r="4126" spans="1:6" x14ac:dyDescent="0.3">
      <c r="A4126" s="177" t="s">
        <v>716</v>
      </c>
      <c r="B4126" s="178">
        <v>43998</v>
      </c>
      <c r="C4126" s="179">
        <v>12500</v>
      </c>
      <c r="D4126" s="88" t="s">
        <v>2862</v>
      </c>
      <c r="E4126" s="184" cm="1">
        <f t="array" ref="E4126">_xlfn.IFS($D4126=$O$5,C4126*$P$5,$D4126=$O$6,$C4126*$P$6,$D4126="AZN",$C4126)</f>
        <v>12500</v>
      </c>
      <c r="F4126" s="183" cm="1">
        <f t="array" ref="F4126">_xlfn.IFS($D4126=$O$5,$C4126*$P$5*0.01,$D4126=$O$6,$C4126*$P$6*0.01,$D4126="AZN",$C4126*0.08)</f>
        <v>1000</v>
      </c>
    </row>
    <row r="4127" spans="1:6" x14ac:dyDescent="0.3">
      <c r="A4127" s="177" t="s">
        <v>1874</v>
      </c>
      <c r="B4127" s="178">
        <v>43800</v>
      </c>
      <c r="C4127" s="179">
        <v>6800</v>
      </c>
      <c r="D4127" s="88" t="s">
        <v>2862</v>
      </c>
      <c r="E4127" s="184" cm="1">
        <f t="array" ref="E4127">_xlfn.IFS($D4127=$O$5,C4127*$P$5,$D4127=$O$6,$C4127*$P$6,$D4127="AZN",$C4127)</f>
        <v>6800</v>
      </c>
      <c r="F4127" s="183" cm="1">
        <f t="array" ref="F4127">_xlfn.IFS($D4127=$O$5,$C4127*$P$5*0.01,$D4127=$O$6,$C4127*$P$6*0.01,$D4127="AZN",$C4127*0.08)</f>
        <v>544</v>
      </c>
    </row>
    <row r="4128" spans="1:6" x14ac:dyDescent="0.3">
      <c r="A4128" s="177" t="s">
        <v>1225</v>
      </c>
      <c r="B4128" s="178">
        <v>44199</v>
      </c>
      <c r="C4128" s="179">
        <v>7800</v>
      </c>
      <c r="D4128" s="88" t="s">
        <v>2863</v>
      </c>
      <c r="E4128" s="184" cm="1">
        <f t="array" ref="E4128">_xlfn.IFS($D4128=$O$5,C4128*$P$5,$D4128=$O$6,$C4128*$P$6,$D4128="AZN",$C4128)</f>
        <v>13260</v>
      </c>
      <c r="F4128" s="183" cm="1">
        <f t="array" ref="F4128">_xlfn.IFS($D4128=$O$5,$C4128*$P$5*0.01,$D4128=$O$6,$C4128*$P$6*0.01,$D4128="AZN",$C4128*0.08)</f>
        <v>132.6</v>
      </c>
    </row>
    <row r="4129" spans="1:6" x14ac:dyDescent="0.3">
      <c r="A4129" s="177" t="s">
        <v>1474</v>
      </c>
      <c r="B4129" s="178">
        <v>44174</v>
      </c>
      <c r="C4129" s="179">
        <v>12500</v>
      </c>
      <c r="D4129" s="88" t="s">
        <v>2864</v>
      </c>
      <c r="E4129" s="184" cm="1">
        <f t="array" ref="E4129">_xlfn.IFS($D4129=$O$5,C4129*$P$5,$D4129=$O$6,$C4129*$P$6,$D4129="AZN",$C4129)</f>
        <v>22706.25</v>
      </c>
      <c r="F4129" s="183" cm="1">
        <f t="array" ref="F4129">_xlfn.IFS($D4129=$O$5,$C4129*$P$5*0.01,$D4129=$O$6,$C4129*$P$6*0.01,$D4129="AZN",$C4129*0.08)</f>
        <v>227.0625</v>
      </c>
    </row>
    <row r="4130" spans="1:6" x14ac:dyDescent="0.3">
      <c r="A4130" s="177" t="s">
        <v>355</v>
      </c>
      <c r="B4130" s="178">
        <v>44000</v>
      </c>
      <c r="C4130" s="179">
        <v>8200</v>
      </c>
      <c r="D4130" s="88" t="s">
        <v>2864</v>
      </c>
      <c r="E4130" s="184" cm="1">
        <f t="array" ref="E4130">_xlfn.IFS($D4130=$O$5,C4130*$P$5,$D4130=$O$6,$C4130*$P$6,$D4130="AZN",$C4130)</f>
        <v>14895.3</v>
      </c>
      <c r="F4130" s="183" cm="1">
        <f t="array" ref="F4130">_xlfn.IFS($D4130=$O$5,$C4130*$P$5*0.01,$D4130=$O$6,$C4130*$P$6*0.01,$D4130="AZN",$C4130*0.08)</f>
        <v>148.953</v>
      </c>
    </row>
    <row r="4131" spans="1:6" x14ac:dyDescent="0.3">
      <c r="A4131" s="177" t="s">
        <v>1706</v>
      </c>
      <c r="B4131" s="178">
        <v>43707</v>
      </c>
      <c r="C4131" s="179">
        <v>11000</v>
      </c>
      <c r="D4131" s="88" t="s">
        <v>2862</v>
      </c>
      <c r="E4131" s="184" cm="1">
        <f t="array" ref="E4131">_xlfn.IFS($D4131=$O$5,C4131*$P$5,$D4131=$O$6,$C4131*$P$6,$D4131="AZN",$C4131)</f>
        <v>11000</v>
      </c>
      <c r="F4131" s="183" cm="1">
        <f t="array" ref="F4131">_xlfn.IFS($D4131=$O$5,$C4131*$P$5*0.01,$D4131=$O$6,$C4131*$P$6*0.01,$D4131="AZN",$C4131*0.08)</f>
        <v>880</v>
      </c>
    </row>
    <row r="4132" spans="1:6" x14ac:dyDescent="0.3">
      <c r="A4132" s="177" t="s">
        <v>1875</v>
      </c>
      <c r="B4132" s="178">
        <v>44112</v>
      </c>
      <c r="C4132" s="179">
        <v>3100</v>
      </c>
      <c r="D4132" s="88" t="s">
        <v>2862</v>
      </c>
      <c r="E4132" s="184" cm="1">
        <f t="array" ref="E4132">_xlfn.IFS($D4132=$O$5,C4132*$P$5,$D4132=$O$6,$C4132*$P$6,$D4132="AZN",$C4132)</f>
        <v>3100</v>
      </c>
      <c r="F4132" s="183" cm="1">
        <f t="array" ref="F4132">_xlfn.IFS($D4132=$O$5,$C4132*$P$5*0.01,$D4132=$O$6,$C4132*$P$6*0.01,$D4132="AZN",$C4132*0.08)</f>
        <v>248</v>
      </c>
    </row>
    <row r="4133" spans="1:6" x14ac:dyDescent="0.3">
      <c r="A4133" s="177" t="s">
        <v>352</v>
      </c>
      <c r="B4133" s="178">
        <v>44235</v>
      </c>
      <c r="C4133" s="179">
        <v>9700</v>
      </c>
      <c r="D4133" s="88" t="s">
        <v>2864</v>
      </c>
      <c r="E4133" s="184" cm="1">
        <f t="array" ref="E4133">_xlfn.IFS($D4133=$O$5,C4133*$P$5,$D4133=$O$6,$C4133*$P$6,$D4133="AZN",$C4133)</f>
        <v>17620.05</v>
      </c>
      <c r="F4133" s="183" cm="1">
        <f t="array" ref="F4133">_xlfn.IFS($D4133=$O$5,$C4133*$P$5*0.01,$D4133=$O$6,$C4133*$P$6*0.01,$D4133="AZN",$C4133*0.08)</f>
        <v>176.20050000000001</v>
      </c>
    </row>
    <row r="4134" spans="1:6" x14ac:dyDescent="0.3">
      <c r="A4134" s="177" t="s">
        <v>965</v>
      </c>
      <c r="B4134" s="178">
        <v>43636</v>
      </c>
      <c r="C4134" s="179">
        <v>2300</v>
      </c>
      <c r="D4134" s="88" t="s">
        <v>2863</v>
      </c>
      <c r="E4134" s="184" cm="1">
        <f t="array" ref="E4134">_xlfn.IFS($D4134=$O$5,C4134*$P$5,$D4134=$O$6,$C4134*$P$6,$D4134="AZN",$C4134)</f>
        <v>3910</v>
      </c>
      <c r="F4134" s="183" cm="1">
        <f t="array" ref="F4134">_xlfn.IFS($D4134=$O$5,$C4134*$P$5*0.01,$D4134=$O$6,$C4134*$P$6*0.01,$D4134="AZN",$C4134*0.08)</f>
        <v>39.1</v>
      </c>
    </row>
    <row r="4135" spans="1:6" x14ac:dyDescent="0.3">
      <c r="A4135" s="177" t="s">
        <v>1719</v>
      </c>
      <c r="B4135" s="178">
        <v>44175</v>
      </c>
      <c r="C4135" s="179">
        <v>7900</v>
      </c>
      <c r="D4135" s="88" t="s">
        <v>2863</v>
      </c>
      <c r="E4135" s="184" cm="1">
        <f t="array" ref="E4135">_xlfn.IFS($D4135=$O$5,C4135*$P$5,$D4135=$O$6,$C4135*$P$6,$D4135="AZN",$C4135)</f>
        <v>13430</v>
      </c>
      <c r="F4135" s="183" cm="1">
        <f t="array" ref="F4135">_xlfn.IFS($D4135=$O$5,$C4135*$P$5*0.01,$D4135=$O$6,$C4135*$P$6*0.01,$D4135="AZN",$C4135*0.08)</f>
        <v>134.30000000000001</v>
      </c>
    </row>
    <row r="4136" spans="1:6" x14ac:dyDescent="0.3">
      <c r="A4136" s="177" t="s">
        <v>836</v>
      </c>
      <c r="B4136" s="178">
        <v>44646</v>
      </c>
      <c r="C4136" s="179">
        <v>6600</v>
      </c>
      <c r="D4136" s="88" t="s">
        <v>2863</v>
      </c>
      <c r="E4136" s="184" cm="1">
        <f t="array" ref="E4136">_xlfn.IFS($D4136=$O$5,C4136*$P$5,$D4136=$O$6,$C4136*$P$6,$D4136="AZN",$C4136)</f>
        <v>11220</v>
      </c>
      <c r="F4136" s="183" cm="1">
        <f t="array" ref="F4136">_xlfn.IFS($D4136=$O$5,$C4136*$P$5*0.01,$D4136=$O$6,$C4136*$P$6*0.01,$D4136="AZN",$C4136*0.08)</f>
        <v>112.2</v>
      </c>
    </row>
    <row r="4137" spans="1:6" x14ac:dyDescent="0.3">
      <c r="A4137" s="177" t="s">
        <v>1117</v>
      </c>
      <c r="B4137" s="178">
        <v>44866</v>
      </c>
      <c r="C4137" s="179">
        <v>2400</v>
      </c>
      <c r="D4137" s="88" t="s">
        <v>2864</v>
      </c>
      <c r="E4137" s="184" cm="1">
        <f t="array" ref="E4137">_xlfn.IFS($D4137=$O$5,C4137*$P$5,$D4137=$O$6,$C4137*$P$6,$D4137="AZN",$C4137)</f>
        <v>4359.6000000000004</v>
      </c>
      <c r="F4137" s="183" cm="1">
        <f t="array" ref="F4137">_xlfn.IFS($D4137=$O$5,$C4137*$P$5*0.01,$D4137=$O$6,$C4137*$P$6*0.01,$D4137="AZN",$C4137*0.08)</f>
        <v>43.596000000000004</v>
      </c>
    </row>
    <row r="4138" spans="1:6" x14ac:dyDescent="0.3">
      <c r="A4138" s="177" t="s">
        <v>1318</v>
      </c>
      <c r="B4138" s="178">
        <v>44059</v>
      </c>
      <c r="C4138" s="179">
        <v>3000</v>
      </c>
      <c r="D4138" s="88" t="s">
        <v>2863</v>
      </c>
      <c r="E4138" s="184" cm="1">
        <f t="array" ref="E4138">_xlfn.IFS($D4138=$O$5,C4138*$P$5,$D4138=$O$6,$C4138*$P$6,$D4138="AZN",$C4138)</f>
        <v>5100</v>
      </c>
      <c r="F4138" s="183" cm="1">
        <f t="array" ref="F4138">_xlfn.IFS($D4138=$O$5,$C4138*$P$5*0.01,$D4138=$O$6,$C4138*$P$6*0.01,$D4138="AZN",$C4138*0.08)</f>
        <v>51</v>
      </c>
    </row>
    <row r="4139" spans="1:6" x14ac:dyDescent="0.3">
      <c r="A4139" s="177" t="s">
        <v>788</v>
      </c>
      <c r="B4139" s="178">
        <v>44854</v>
      </c>
      <c r="C4139" s="179">
        <v>6700</v>
      </c>
      <c r="D4139" s="88" t="s">
        <v>2862</v>
      </c>
      <c r="E4139" s="184" cm="1">
        <f t="array" ref="E4139">_xlfn.IFS($D4139=$O$5,C4139*$P$5,$D4139=$O$6,$C4139*$P$6,$D4139="AZN",$C4139)</f>
        <v>6700</v>
      </c>
      <c r="F4139" s="183" cm="1">
        <f t="array" ref="F4139">_xlfn.IFS($D4139=$O$5,$C4139*$P$5*0.01,$D4139=$O$6,$C4139*$P$6*0.01,$D4139="AZN",$C4139*0.08)</f>
        <v>536</v>
      </c>
    </row>
    <row r="4140" spans="1:6" x14ac:dyDescent="0.3">
      <c r="A4140" s="177" t="s">
        <v>573</v>
      </c>
      <c r="B4140" s="178">
        <v>44169</v>
      </c>
      <c r="C4140" s="179">
        <v>12300</v>
      </c>
      <c r="D4140" s="88" t="s">
        <v>2862</v>
      </c>
      <c r="E4140" s="184" cm="1">
        <f t="array" ref="E4140">_xlfn.IFS($D4140=$O$5,C4140*$P$5,$D4140=$O$6,$C4140*$P$6,$D4140="AZN",$C4140)</f>
        <v>12300</v>
      </c>
      <c r="F4140" s="183" cm="1">
        <f t="array" ref="F4140">_xlfn.IFS($D4140=$O$5,$C4140*$P$5*0.01,$D4140=$O$6,$C4140*$P$6*0.01,$D4140="AZN",$C4140*0.08)</f>
        <v>984</v>
      </c>
    </row>
    <row r="4141" spans="1:6" x14ac:dyDescent="0.3">
      <c r="A4141" s="177" t="s">
        <v>366</v>
      </c>
      <c r="B4141" s="178">
        <v>44635</v>
      </c>
      <c r="C4141" s="179">
        <v>10500</v>
      </c>
      <c r="D4141" s="88" t="s">
        <v>2864</v>
      </c>
      <c r="E4141" s="184" cm="1">
        <f t="array" ref="E4141">_xlfn.IFS($D4141=$O$5,C4141*$P$5,$D4141=$O$6,$C4141*$P$6,$D4141="AZN",$C4141)</f>
        <v>19073.25</v>
      </c>
      <c r="F4141" s="183" cm="1">
        <f t="array" ref="F4141">_xlfn.IFS($D4141=$O$5,$C4141*$P$5*0.01,$D4141=$O$6,$C4141*$P$6*0.01,$D4141="AZN",$C4141*0.08)</f>
        <v>190.73250000000002</v>
      </c>
    </row>
    <row r="4142" spans="1:6" x14ac:dyDescent="0.3">
      <c r="A4142" s="177" t="s">
        <v>914</v>
      </c>
      <c r="B4142" s="178">
        <v>44127</v>
      </c>
      <c r="C4142" s="179">
        <v>4000</v>
      </c>
      <c r="D4142" s="88" t="s">
        <v>2863</v>
      </c>
      <c r="E4142" s="184" cm="1">
        <f t="array" ref="E4142">_xlfn.IFS($D4142=$O$5,C4142*$P$5,$D4142=$O$6,$C4142*$P$6,$D4142="AZN",$C4142)</f>
        <v>6800</v>
      </c>
      <c r="F4142" s="183" cm="1">
        <f t="array" ref="F4142">_xlfn.IFS($D4142=$O$5,$C4142*$P$5*0.01,$D4142=$O$6,$C4142*$P$6*0.01,$D4142="AZN",$C4142*0.08)</f>
        <v>68</v>
      </c>
    </row>
    <row r="4143" spans="1:6" x14ac:dyDescent="0.3">
      <c r="A4143" s="177" t="s">
        <v>804</v>
      </c>
      <c r="B4143" s="178">
        <v>44208</v>
      </c>
      <c r="C4143" s="179">
        <v>9300</v>
      </c>
      <c r="D4143" s="88" t="s">
        <v>2864</v>
      </c>
      <c r="E4143" s="184" cm="1">
        <f t="array" ref="E4143">_xlfn.IFS($D4143=$O$5,C4143*$P$5,$D4143=$O$6,$C4143*$P$6,$D4143="AZN",$C4143)</f>
        <v>16893.45</v>
      </c>
      <c r="F4143" s="183" cm="1">
        <f t="array" ref="F4143">_xlfn.IFS($D4143=$O$5,$C4143*$P$5*0.01,$D4143=$O$6,$C4143*$P$6*0.01,$D4143="AZN",$C4143*0.08)</f>
        <v>168.93450000000001</v>
      </c>
    </row>
    <row r="4144" spans="1:6" x14ac:dyDescent="0.3">
      <c r="A4144" s="177" t="s">
        <v>418</v>
      </c>
      <c r="B4144" s="178">
        <v>44309</v>
      </c>
      <c r="C4144" s="179">
        <v>8700</v>
      </c>
      <c r="D4144" s="88" t="s">
        <v>2863</v>
      </c>
      <c r="E4144" s="184" cm="1">
        <f t="array" ref="E4144">_xlfn.IFS($D4144=$O$5,C4144*$P$5,$D4144=$O$6,$C4144*$P$6,$D4144="AZN",$C4144)</f>
        <v>14790</v>
      </c>
      <c r="F4144" s="183" cm="1">
        <f t="array" ref="F4144">_xlfn.IFS($D4144=$O$5,$C4144*$P$5*0.01,$D4144=$O$6,$C4144*$P$6*0.01,$D4144="AZN",$C4144*0.08)</f>
        <v>147.9</v>
      </c>
    </row>
    <row r="4145" spans="1:6" x14ac:dyDescent="0.3">
      <c r="A4145" s="177" t="s">
        <v>1876</v>
      </c>
      <c r="B4145" s="178">
        <v>43954</v>
      </c>
      <c r="C4145" s="179">
        <v>9300</v>
      </c>
      <c r="D4145" s="88" t="s">
        <v>2862</v>
      </c>
      <c r="E4145" s="184" cm="1">
        <f t="array" ref="E4145">_xlfn.IFS($D4145=$O$5,C4145*$P$5,$D4145=$O$6,$C4145*$P$6,$D4145="AZN",$C4145)</f>
        <v>9300</v>
      </c>
      <c r="F4145" s="183" cm="1">
        <f t="array" ref="F4145">_xlfn.IFS($D4145=$O$5,$C4145*$P$5*0.01,$D4145=$O$6,$C4145*$P$6*0.01,$D4145="AZN",$C4145*0.08)</f>
        <v>744</v>
      </c>
    </row>
    <row r="4146" spans="1:6" x14ac:dyDescent="0.3">
      <c r="A4146" s="177" t="s">
        <v>491</v>
      </c>
      <c r="B4146" s="178">
        <v>43581</v>
      </c>
      <c r="C4146" s="179">
        <v>4500</v>
      </c>
      <c r="D4146" s="88" t="s">
        <v>2862</v>
      </c>
      <c r="E4146" s="184" cm="1">
        <f t="array" ref="E4146">_xlfn.IFS($D4146=$O$5,C4146*$P$5,$D4146=$O$6,$C4146*$P$6,$D4146="AZN",$C4146)</f>
        <v>4500</v>
      </c>
      <c r="F4146" s="183" cm="1">
        <f t="array" ref="F4146">_xlfn.IFS($D4146=$O$5,$C4146*$P$5*0.01,$D4146=$O$6,$C4146*$P$6*0.01,$D4146="AZN",$C4146*0.08)</f>
        <v>360</v>
      </c>
    </row>
    <row r="4147" spans="1:6" x14ac:dyDescent="0.3">
      <c r="A4147" s="177" t="s">
        <v>1118</v>
      </c>
      <c r="B4147" s="178">
        <v>43694</v>
      </c>
      <c r="C4147" s="179">
        <v>5300</v>
      </c>
      <c r="D4147" s="88" t="s">
        <v>2864</v>
      </c>
      <c r="E4147" s="184" cm="1">
        <f t="array" ref="E4147">_xlfn.IFS($D4147=$O$5,C4147*$P$5,$D4147=$O$6,$C4147*$P$6,$D4147="AZN",$C4147)</f>
        <v>9627.4500000000007</v>
      </c>
      <c r="F4147" s="183" cm="1">
        <f t="array" ref="F4147">_xlfn.IFS($D4147=$O$5,$C4147*$P$5*0.01,$D4147=$O$6,$C4147*$P$6*0.01,$D4147="AZN",$C4147*0.08)</f>
        <v>96.274500000000003</v>
      </c>
    </row>
    <row r="4148" spans="1:6" x14ac:dyDescent="0.3">
      <c r="A4148" s="177" t="s">
        <v>152</v>
      </c>
      <c r="B4148" s="178">
        <v>43837</v>
      </c>
      <c r="C4148" s="179">
        <v>13000</v>
      </c>
      <c r="D4148" s="88" t="s">
        <v>2862</v>
      </c>
      <c r="E4148" s="184" cm="1">
        <f t="array" ref="E4148">_xlfn.IFS($D4148=$O$5,C4148*$P$5,$D4148=$O$6,$C4148*$P$6,$D4148="AZN",$C4148)</f>
        <v>13000</v>
      </c>
      <c r="F4148" s="183" cm="1">
        <f t="array" ref="F4148">_xlfn.IFS($D4148=$O$5,$C4148*$P$5*0.01,$D4148=$O$6,$C4148*$P$6*0.01,$D4148="AZN",$C4148*0.08)</f>
        <v>1040</v>
      </c>
    </row>
    <row r="4149" spans="1:6" x14ac:dyDescent="0.3">
      <c r="A4149" s="177" t="s">
        <v>246</v>
      </c>
      <c r="B4149" s="178">
        <v>44626</v>
      </c>
      <c r="C4149" s="179">
        <v>6700</v>
      </c>
      <c r="D4149" s="88" t="s">
        <v>2864</v>
      </c>
      <c r="E4149" s="184" cm="1">
        <f t="array" ref="E4149">_xlfn.IFS($D4149=$O$5,C4149*$P$5,$D4149=$O$6,$C4149*$P$6,$D4149="AZN",$C4149)</f>
        <v>12170.55</v>
      </c>
      <c r="F4149" s="183" cm="1">
        <f t="array" ref="F4149">_xlfn.IFS($D4149=$O$5,$C4149*$P$5*0.01,$D4149=$O$6,$C4149*$P$6*0.01,$D4149="AZN",$C4149*0.08)</f>
        <v>121.7055</v>
      </c>
    </row>
    <row r="4150" spans="1:6" x14ac:dyDescent="0.3">
      <c r="A4150" s="177" t="s">
        <v>1297</v>
      </c>
      <c r="B4150" s="178">
        <v>44630</v>
      </c>
      <c r="C4150" s="179">
        <v>5900</v>
      </c>
      <c r="D4150" s="88" t="s">
        <v>2862</v>
      </c>
      <c r="E4150" s="184" cm="1">
        <f t="array" ref="E4150">_xlfn.IFS($D4150=$O$5,C4150*$P$5,$D4150=$O$6,$C4150*$P$6,$D4150="AZN",$C4150)</f>
        <v>5900</v>
      </c>
      <c r="F4150" s="183" cm="1">
        <f t="array" ref="F4150">_xlfn.IFS($D4150=$O$5,$C4150*$P$5*0.01,$D4150=$O$6,$C4150*$P$6*0.01,$D4150="AZN",$C4150*0.08)</f>
        <v>472</v>
      </c>
    </row>
    <row r="4151" spans="1:6" x14ac:dyDescent="0.3">
      <c r="A4151" s="177" t="s">
        <v>1796</v>
      </c>
      <c r="B4151" s="178">
        <v>44157</v>
      </c>
      <c r="C4151" s="179">
        <v>1400</v>
      </c>
      <c r="D4151" s="88" t="s">
        <v>2862</v>
      </c>
      <c r="E4151" s="184" cm="1">
        <f t="array" ref="E4151">_xlfn.IFS($D4151=$O$5,C4151*$P$5,$D4151=$O$6,$C4151*$P$6,$D4151="AZN",$C4151)</f>
        <v>1400</v>
      </c>
      <c r="F4151" s="183" cm="1">
        <f t="array" ref="F4151">_xlfn.IFS($D4151=$O$5,$C4151*$P$5*0.01,$D4151=$O$6,$C4151*$P$6*0.01,$D4151="AZN",$C4151*0.08)</f>
        <v>112</v>
      </c>
    </row>
    <row r="4152" spans="1:6" x14ac:dyDescent="0.3">
      <c r="A4152" s="177" t="s">
        <v>760</v>
      </c>
      <c r="B4152" s="178">
        <v>44758</v>
      </c>
      <c r="C4152" s="179">
        <v>6200</v>
      </c>
      <c r="D4152" s="88" t="s">
        <v>2862</v>
      </c>
      <c r="E4152" s="184" cm="1">
        <f t="array" ref="E4152">_xlfn.IFS($D4152=$O$5,C4152*$P$5,$D4152=$O$6,$C4152*$P$6,$D4152="AZN",$C4152)</f>
        <v>6200</v>
      </c>
      <c r="F4152" s="183" cm="1">
        <f t="array" ref="F4152">_xlfn.IFS($D4152=$O$5,$C4152*$P$5*0.01,$D4152=$O$6,$C4152*$P$6*0.01,$D4152="AZN",$C4152*0.08)</f>
        <v>496</v>
      </c>
    </row>
    <row r="4153" spans="1:6" x14ac:dyDescent="0.3">
      <c r="A4153" s="177" t="s">
        <v>420</v>
      </c>
      <c r="B4153" s="178">
        <v>43772</v>
      </c>
      <c r="C4153" s="179">
        <v>10800</v>
      </c>
      <c r="D4153" s="88" t="s">
        <v>2864</v>
      </c>
      <c r="E4153" s="184" cm="1">
        <f t="array" ref="E4153">_xlfn.IFS($D4153=$O$5,C4153*$P$5,$D4153=$O$6,$C4153*$P$6,$D4153="AZN",$C4153)</f>
        <v>19618.2</v>
      </c>
      <c r="F4153" s="183" cm="1">
        <f t="array" ref="F4153">_xlfn.IFS($D4153=$O$5,$C4153*$P$5*0.01,$D4153=$O$6,$C4153*$P$6*0.01,$D4153="AZN",$C4153*0.08)</f>
        <v>196.18200000000002</v>
      </c>
    </row>
    <row r="4154" spans="1:6" x14ac:dyDescent="0.3">
      <c r="A4154" s="177" t="s">
        <v>1018</v>
      </c>
      <c r="B4154" s="178">
        <v>43699</v>
      </c>
      <c r="C4154" s="179">
        <v>9100</v>
      </c>
      <c r="D4154" s="88" t="s">
        <v>2862</v>
      </c>
      <c r="E4154" s="184" cm="1">
        <f t="array" ref="E4154">_xlfn.IFS($D4154=$O$5,C4154*$P$5,$D4154=$O$6,$C4154*$P$6,$D4154="AZN",$C4154)</f>
        <v>9100</v>
      </c>
      <c r="F4154" s="183" cm="1">
        <f t="array" ref="F4154">_xlfn.IFS($D4154=$O$5,$C4154*$P$5*0.01,$D4154=$O$6,$C4154*$P$6*0.01,$D4154="AZN",$C4154*0.08)</f>
        <v>728</v>
      </c>
    </row>
    <row r="4155" spans="1:6" x14ac:dyDescent="0.3">
      <c r="A4155" s="177" t="s">
        <v>1823</v>
      </c>
      <c r="B4155" s="178">
        <v>44290</v>
      </c>
      <c r="C4155" s="179">
        <v>12300</v>
      </c>
      <c r="D4155" s="88" t="s">
        <v>2862</v>
      </c>
      <c r="E4155" s="184" cm="1">
        <f t="array" ref="E4155">_xlfn.IFS($D4155=$O$5,C4155*$P$5,$D4155=$O$6,$C4155*$P$6,$D4155="AZN",$C4155)</f>
        <v>12300</v>
      </c>
      <c r="F4155" s="183" cm="1">
        <f t="array" ref="F4155">_xlfn.IFS($D4155=$O$5,$C4155*$P$5*0.01,$D4155=$O$6,$C4155*$P$6*0.01,$D4155="AZN",$C4155*0.08)</f>
        <v>984</v>
      </c>
    </row>
    <row r="4156" spans="1:6" x14ac:dyDescent="0.3">
      <c r="A4156" s="177" t="s">
        <v>1674</v>
      </c>
      <c r="B4156" s="178">
        <v>44306</v>
      </c>
      <c r="C4156" s="179">
        <v>3600</v>
      </c>
      <c r="D4156" s="88" t="s">
        <v>2864</v>
      </c>
      <c r="E4156" s="184" cm="1">
        <f t="array" ref="E4156">_xlfn.IFS($D4156=$O$5,C4156*$P$5,$D4156=$O$6,$C4156*$P$6,$D4156="AZN",$C4156)</f>
        <v>6539.4</v>
      </c>
      <c r="F4156" s="183" cm="1">
        <f t="array" ref="F4156">_xlfn.IFS($D4156=$O$5,$C4156*$P$5*0.01,$D4156=$O$6,$C4156*$P$6*0.01,$D4156="AZN",$C4156*0.08)</f>
        <v>65.393999999999991</v>
      </c>
    </row>
    <row r="4157" spans="1:6" x14ac:dyDescent="0.3">
      <c r="A4157" s="177" t="s">
        <v>1592</v>
      </c>
      <c r="B4157" s="178">
        <v>44263</v>
      </c>
      <c r="C4157" s="179">
        <v>1600</v>
      </c>
      <c r="D4157" s="88" t="s">
        <v>2864</v>
      </c>
      <c r="E4157" s="184" cm="1">
        <f t="array" ref="E4157">_xlfn.IFS($D4157=$O$5,C4157*$P$5,$D4157=$O$6,$C4157*$P$6,$D4157="AZN",$C4157)</f>
        <v>2906.4</v>
      </c>
      <c r="F4157" s="183" cm="1">
        <f t="array" ref="F4157">_xlfn.IFS($D4157=$O$5,$C4157*$P$5*0.01,$D4157=$O$6,$C4157*$P$6*0.01,$D4157="AZN",$C4157*0.08)</f>
        <v>29.064</v>
      </c>
    </row>
    <row r="4158" spans="1:6" x14ac:dyDescent="0.3">
      <c r="A4158" s="177" t="s">
        <v>1046</v>
      </c>
      <c r="B4158" s="178">
        <v>43896</v>
      </c>
      <c r="C4158" s="179">
        <v>12900</v>
      </c>
      <c r="D4158" s="88" t="s">
        <v>2864</v>
      </c>
      <c r="E4158" s="184" cm="1">
        <f t="array" ref="E4158">_xlfn.IFS($D4158=$O$5,C4158*$P$5,$D4158=$O$6,$C4158*$P$6,$D4158="AZN",$C4158)</f>
        <v>23432.85</v>
      </c>
      <c r="F4158" s="183" cm="1">
        <f t="array" ref="F4158">_xlfn.IFS($D4158=$O$5,$C4158*$P$5*0.01,$D4158=$O$6,$C4158*$P$6*0.01,$D4158="AZN",$C4158*0.08)</f>
        <v>234.32849999999999</v>
      </c>
    </row>
    <row r="4159" spans="1:6" x14ac:dyDescent="0.3">
      <c r="A4159" s="177" t="s">
        <v>680</v>
      </c>
      <c r="B4159" s="178">
        <v>44160</v>
      </c>
      <c r="C4159" s="179">
        <v>6100</v>
      </c>
      <c r="D4159" s="88" t="s">
        <v>2864</v>
      </c>
      <c r="E4159" s="184" cm="1">
        <f t="array" ref="E4159">_xlfn.IFS($D4159=$O$5,C4159*$P$5,$D4159=$O$6,$C4159*$P$6,$D4159="AZN",$C4159)</f>
        <v>11080.65</v>
      </c>
      <c r="F4159" s="183" cm="1">
        <f t="array" ref="F4159">_xlfn.IFS($D4159=$O$5,$C4159*$P$5*0.01,$D4159=$O$6,$C4159*$P$6*0.01,$D4159="AZN",$C4159*0.08)</f>
        <v>110.8065</v>
      </c>
    </row>
    <row r="4160" spans="1:6" x14ac:dyDescent="0.3">
      <c r="A4160" s="177" t="s">
        <v>494</v>
      </c>
      <c r="B4160" s="178">
        <v>43954</v>
      </c>
      <c r="C4160" s="179">
        <v>5800</v>
      </c>
      <c r="D4160" s="88" t="s">
        <v>2863</v>
      </c>
      <c r="E4160" s="184" cm="1">
        <f t="array" ref="E4160">_xlfn.IFS($D4160=$O$5,C4160*$P$5,$D4160=$O$6,$C4160*$P$6,$D4160="AZN",$C4160)</f>
        <v>9860</v>
      </c>
      <c r="F4160" s="183" cm="1">
        <f t="array" ref="F4160">_xlfn.IFS($D4160=$O$5,$C4160*$P$5*0.01,$D4160=$O$6,$C4160*$P$6*0.01,$D4160="AZN",$C4160*0.08)</f>
        <v>98.600000000000009</v>
      </c>
    </row>
    <row r="4161" spans="1:6" x14ac:dyDescent="0.3">
      <c r="A4161" s="177" t="s">
        <v>490</v>
      </c>
      <c r="B4161" s="178">
        <v>44169</v>
      </c>
      <c r="C4161" s="179">
        <v>9600</v>
      </c>
      <c r="D4161" s="88" t="s">
        <v>2864</v>
      </c>
      <c r="E4161" s="184" cm="1">
        <f t="array" ref="E4161">_xlfn.IFS($D4161=$O$5,C4161*$P$5,$D4161=$O$6,$C4161*$P$6,$D4161="AZN",$C4161)</f>
        <v>17438.400000000001</v>
      </c>
      <c r="F4161" s="183" cm="1">
        <f t="array" ref="F4161">_xlfn.IFS($D4161=$O$5,$C4161*$P$5*0.01,$D4161=$O$6,$C4161*$P$6*0.01,$D4161="AZN",$C4161*0.08)</f>
        <v>174.38400000000001</v>
      </c>
    </row>
    <row r="4162" spans="1:6" x14ac:dyDescent="0.3">
      <c r="A4162" s="177" t="s">
        <v>1377</v>
      </c>
      <c r="B4162" s="178">
        <v>44364</v>
      </c>
      <c r="C4162" s="179">
        <v>7500</v>
      </c>
      <c r="D4162" s="88" t="s">
        <v>2862</v>
      </c>
      <c r="E4162" s="184" cm="1">
        <f t="array" ref="E4162">_xlfn.IFS($D4162=$O$5,C4162*$P$5,$D4162=$O$6,$C4162*$P$6,$D4162="AZN",$C4162)</f>
        <v>7500</v>
      </c>
      <c r="F4162" s="183" cm="1">
        <f t="array" ref="F4162">_xlfn.IFS($D4162=$O$5,$C4162*$P$5*0.01,$D4162=$O$6,$C4162*$P$6*0.01,$D4162="AZN",$C4162*0.08)</f>
        <v>600</v>
      </c>
    </row>
    <row r="4163" spans="1:6" x14ac:dyDescent="0.3">
      <c r="A4163" s="177" t="s">
        <v>1741</v>
      </c>
      <c r="B4163" s="178">
        <v>44114</v>
      </c>
      <c r="C4163" s="179">
        <v>4100</v>
      </c>
      <c r="D4163" s="88" t="s">
        <v>2863</v>
      </c>
      <c r="E4163" s="184" cm="1">
        <f t="array" ref="E4163">_xlfn.IFS($D4163=$O$5,C4163*$P$5,$D4163=$O$6,$C4163*$P$6,$D4163="AZN",$C4163)</f>
        <v>6970</v>
      </c>
      <c r="F4163" s="183" cm="1">
        <f t="array" ref="F4163">_xlfn.IFS($D4163=$O$5,$C4163*$P$5*0.01,$D4163=$O$6,$C4163*$P$6*0.01,$D4163="AZN",$C4163*0.08)</f>
        <v>69.7</v>
      </c>
    </row>
    <row r="4164" spans="1:6" x14ac:dyDescent="0.3">
      <c r="A4164" s="177" t="s">
        <v>1169</v>
      </c>
      <c r="B4164" s="178">
        <v>44257</v>
      </c>
      <c r="C4164" s="179">
        <v>8100</v>
      </c>
      <c r="D4164" s="88" t="s">
        <v>2864</v>
      </c>
      <c r="E4164" s="184" cm="1">
        <f t="array" ref="E4164">_xlfn.IFS($D4164=$O$5,C4164*$P$5,$D4164=$O$6,$C4164*$P$6,$D4164="AZN",$C4164)</f>
        <v>14713.65</v>
      </c>
      <c r="F4164" s="183" cm="1">
        <f t="array" ref="F4164">_xlfn.IFS($D4164=$O$5,$C4164*$P$5*0.01,$D4164=$O$6,$C4164*$P$6*0.01,$D4164="AZN",$C4164*0.08)</f>
        <v>147.13650000000001</v>
      </c>
    </row>
    <row r="4165" spans="1:6" x14ac:dyDescent="0.3">
      <c r="A4165" s="177" t="s">
        <v>700</v>
      </c>
      <c r="B4165" s="178">
        <v>43754</v>
      </c>
      <c r="C4165" s="179">
        <v>6400</v>
      </c>
      <c r="D4165" s="88" t="s">
        <v>2863</v>
      </c>
      <c r="E4165" s="184" cm="1">
        <f t="array" ref="E4165">_xlfn.IFS($D4165=$O$5,C4165*$P$5,$D4165=$O$6,$C4165*$P$6,$D4165="AZN",$C4165)</f>
        <v>10880</v>
      </c>
      <c r="F4165" s="183" cm="1">
        <f t="array" ref="F4165">_xlfn.IFS($D4165=$O$5,$C4165*$P$5*0.01,$D4165=$O$6,$C4165*$P$6*0.01,$D4165="AZN",$C4165*0.08)</f>
        <v>108.8</v>
      </c>
    </row>
    <row r="4166" spans="1:6" x14ac:dyDescent="0.3">
      <c r="A4166" s="177" t="s">
        <v>1619</v>
      </c>
      <c r="B4166" s="178">
        <v>44153</v>
      </c>
      <c r="C4166" s="179">
        <v>5300</v>
      </c>
      <c r="D4166" s="88" t="s">
        <v>2864</v>
      </c>
      <c r="E4166" s="184" cm="1">
        <f t="array" ref="E4166">_xlfn.IFS($D4166=$O$5,C4166*$P$5,$D4166=$O$6,$C4166*$P$6,$D4166="AZN",$C4166)</f>
        <v>9627.4500000000007</v>
      </c>
      <c r="F4166" s="183" cm="1">
        <f t="array" ref="F4166">_xlfn.IFS($D4166=$O$5,$C4166*$P$5*0.01,$D4166=$O$6,$C4166*$P$6*0.01,$D4166="AZN",$C4166*0.08)</f>
        <v>96.274500000000003</v>
      </c>
    </row>
    <row r="4167" spans="1:6" x14ac:dyDescent="0.3">
      <c r="A4167" s="177" t="s">
        <v>372</v>
      </c>
      <c r="B4167" s="178">
        <v>44711</v>
      </c>
      <c r="C4167" s="179">
        <v>10600</v>
      </c>
      <c r="D4167" s="88" t="s">
        <v>2863</v>
      </c>
      <c r="E4167" s="184" cm="1">
        <f t="array" ref="E4167">_xlfn.IFS($D4167=$O$5,C4167*$P$5,$D4167=$O$6,$C4167*$P$6,$D4167="AZN",$C4167)</f>
        <v>18020</v>
      </c>
      <c r="F4167" s="183" cm="1">
        <f t="array" ref="F4167">_xlfn.IFS($D4167=$O$5,$C4167*$P$5*0.01,$D4167=$O$6,$C4167*$P$6*0.01,$D4167="AZN",$C4167*0.08)</f>
        <v>180.20000000000002</v>
      </c>
    </row>
    <row r="4168" spans="1:6" x14ac:dyDescent="0.3">
      <c r="A4168" s="177" t="s">
        <v>505</v>
      </c>
      <c r="B4168" s="178">
        <v>44564</v>
      </c>
      <c r="C4168" s="179">
        <v>4800</v>
      </c>
      <c r="D4168" s="88" t="s">
        <v>2862</v>
      </c>
      <c r="E4168" s="184" cm="1">
        <f t="array" ref="E4168">_xlfn.IFS($D4168=$O$5,C4168*$P$5,$D4168=$O$6,$C4168*$P$6,$D4168="AZN",$C4168)</f>
        <v>4800</v>
      </c>
      <c r="F4168" s="183" cm="1">
        <f t="array" ref="F4168">_xlfn.IFS($D4168=$O$5,$C4168*$P$5*0.01,$D4168=$O$6,$C4168*$P$6*0.01,$D4168="AZN",$C4168*0.08)</f>
        <v>384</v>
      </c>
    </row>
    <row r="4169" spans="1:6" x14ac:dyDescent="0.3">
      <c r="A4169" s="177" t="s">
        <v>725</v>
      </c>
      <c r="B4169" s="178">
        <v>44319</v>
      </c>
      <c r="C4169" s="179">
        <v>3500</v>
      </c>
      <c r="D4169" s="88" t="s">
        <v>2864</v>
      </c>
      <c r="E4169" s="184" cm="1">
        <f t="array" ref="E4169">_xlfn.IFS($D4169=$O$5,C4169*$P$5,$D4169=$O$6,$C4169*$P$6,$D4169="AZN",$C4169)</f>
        <v>6357.75</v>
      </c>
      <c r="F4169" s="183" cm="1">
        <f t="array" ref="F4169">_xlfn.IFS($D4169=$O$5,$C4169*$P$5*0.01,$D4169=$O$6,$C4169*$P$6*0.01,$D4169="AZN",$C4169*0.08)</f>
        <v>63.577500000000001</v>
      </c>
    </row>
    <row r="4170" spans="1:6" x14ac:dyDescent="0.3">
      <c r="A4170" s="177" t="s">
        <v>1877</v>
      </c>
      <c r="B4170" s="178">
        <v>44314</v>
      </c>
      <c r="C4170" s="179">
        <v>6000</v>
      </c>
      <c r="D4170" s="88" t="s">
        <v>2862</v>
      </c>
      <c r="E4170" s="184" cm="1">
        <f t="array" ref="E4170">_xlfn.IFS($D4170=$O$5,C4170*$P$5,$D4170=$O$6,$C4170*$P$6,$D4170="AZN",$C4170)</f>
        <v>6000</v>
      </c>
      <c r="F4170" s="183" cm="1">
        <f t="array" ref="F4170">_xlfn.IFS($D4170=$O$5,$C4170*$P$5*0.01,$D4170=$O$6,$C4170*$P$6*0.01,$D4170="AZN",$C4170*0.08)</f>
        <v>480</v>
      </c>
    </row>
    <row r="4171" spans="1:6" x14ac:dyDescent="0.3">
      <c r="A4171" s="177" t="s">
        <v>378</v>
      </c>
      <c r="B4171" s="178">
        <v>44087</v>
      </c>
      <c r="C4171" s="179">
        <v>1600</v>
      </c>
      <c r="D4171" s="88" t="s">
        <v>2864</v>
      </c>
      <c r="E4171" s="184" cm="1">
        <f t="array" ref="E4171">_xlfn.IFS($D4171=$O$5,C4171*$P$5,$D4171=$O$6,$C4171*$P$6,$D4171="AZN",$C4171)</f>
        <v>2906.4</v>
      </c>
      <c r="F4171" s="183" cm="1">
        <f t="array" ref="F4171">_xlfn.IFS($D4171=$O$5,$C4171*$P$5*0.01,$D4171=$O$6,$C4171*$P$6*0.01,$D4171="AZN",$C4171*0.08)</f>
        <v>29.064</v>
      </c>
    </row>
    <row r="4172" spans="1:6" x14ac:dyDescent="0.3">
      <c r="A4172" s="177" t="s">
        <v>868</v>
      </c>
      <c r="B4172" s="178">
        <v>44388</v>
      </c>
      <c r="C4172" s="179">
        <v>8800</v>
      </c>
      <c r="D4172" s="88" t="s">
        <v>2863</v>
      </c>
      <c r="E4172" s="184" cm="1">
        <f t="array" ref="E4172">_xlfn.IFS($D4172=$O$5,C4172*$P$5,$D4172=$O$6,$C4172*$P$6,$D4172="AZN",$C4172)</f>
        <v>14960</v>
      </c>
      <c r="F4172" s="183" cm="1">
        <f t="array" ref="F4172">_xlfn.IFS($D4172=$O$5,$C4172*$P$5*0.01,$D4172=$O$6,$C4172*$P$6*0.01,$D4172="AZN",$C4172*0.08)</f>
        <v>149.6</v>
      </c>
    </row>
    <row r="4173" spans="1:6" x14ac:dyDescent="0.3">
      <c r="A4173" s="177" t="s">
        <v>1878</v>
      </c>
      <c r="B4173" s="178">
        <v>43745</v>
      </c>
      <c r="C4173" s="179">
        <v>10000</v>
      </c>
      <c r="D4173" s="88" t="s">
        <v>2863</v>
      </c>
      <c r="E4173" s="184" cm="1">
        <f t="array" ref="E4173">_xlfn.IFS($D4173=$O$5,C4173*$P$5,$D4173=$O$6,$C4173*$P$6,$D4173="AZN",$C4173)</f>
        <v>17000</v>
      </c>
      <c r="F4173" s="183" cm="1">
        <f t="array" ref="F4173">_xlfn.IFS($D4173=$O$5,$C4173*$P$5*0.01,$D4173=$O$6,$C4173*$P$6*0.01,$D4173="AZN",$C4173*0.08)</f>
        <v>170</v>
      </c>
    </row>
    <row r="4174" spans="1:6" x14ac:dyDescent="0.3">
      <c r="A4174" s="177" t="s">
        <v>1509</v>
      </c>
      <c r="B4174" s="178">
        <v>44145</v>
      </c>
      <c r="C4174" s="179">
        <v>5100</v>
      </c>
      <c r="D4174" s="88" t="s">
        <v>2864</v>
      </c>
      <c r="E4174" s="184" cm="1">
        <f t="array" ref="E4174">_xlfn.IFS($D4174=$O$5,C4174*$P$5,$D4174=$O$6,$C4174*$P$6,$D4174="AZN",$C4174)</f>
        <v>9264.15</v>
      </c>
      <c r="F4174" s="183" cm="1">
        <f t="array" ref="F4174">_xlfn.IFS($D4174=$O$5,$C4174*$P$5*0.01,$D4174=$O$6,$C4174*$P$6*0.01,$D4174="AZN",$C4174*0.08)</f>
        <v>92.641499999999994</v>
      </c>
    </row>
    <row r="4175" spans="1:6" x14ac:dyDescent="0.3">
      <c r="A4175" s="177" t="s">
        <v>1183</v>
      </c>
      <c r="B4175" s="178">
        <v>44485</v>
      </c>
      <c r="C4175" s="179">
        <v>6800</v>
      </c>
      <c r="D4175" s="88" t="s">
        <v>2864</v>
      </c>
      <c r="E4175" s="184" cm="1">
        <f t="array" ref="E4175">_xlfn.IFS($D4175=$O$5,C4175*$P$5,$D4175=$O$6,$C4175*$P$6,$D4175="AZN",$C4175)</f>
        <v>12352.2</v>
      </c>
      <c r="F4175" s="183" cm="1">
        <f t="array" ref="F4175">_xlfn.IFS($D4175=$O$5,$C4175*$P$5*0.01,$D4175=$O$6,$C4175*$P$6*0.01,$D4175="AZN",$C4175*0.08)</f>
        <v>123.52200000000001</v>
      </c>
    </row>
    <row r="4176" spans="1:6" x14ac:dyDescent="0.3">
      <c r="A4176" s="177" t="s">
        <v>1384</v>
      </c>
      <c r="B4176" s="178">
        <v>44805</v>
      </c>
      <c r="C4176" s="179">
        <v>7600</v>
      </c>
      <c r="D4176" s="88" t="s">
        <v>2863</v>
      </c>
      <c r="E4176" s="184" cm="1">
        <f t="array" ref="E4176">_xlfn.IFS($D4176=$O$5,C4176*$P$5,$D4176=$O$6,$C4176*$P$6,$D4176="AZN",$C4176)</f>
        <v>12920</v>
      </c>
      <c r="F4176" s="183" cm="1">
        <f t="array" ref="F4176">_xlfn.IFS($D4176=$O$5,$C4176*$P$5*0.01,$D4176=$O$6,$C4176*$P$6*0.01,$D4176="AZN",$C4176*0.08)</f>
        <v>129.19999999999999</v>
      </c>
    </row>
    <row r="4177" spans="1:6" x14ac:dyDescent="0.3">
      <c r="A4177" s="177" t="s">
        <v>1749</v>
      </c>
      <c r="B4177" s="178">
        <v>44027</v>
      </c>
      <c r="C4177" s="179">
        <v>7300</v>
      </c>
      <c r="D4177" s="88" t="s">
        <v>2862</v>
      </c>
      <c r="E4177" s="184" cm="1">
        <f t="array" ref="E4177">_xlfn.IFS($D4177=$O$5,C4177*$P$5,$D4177=$O$6,$C4177*$P$6,$D4177="AZN",$C4177)</f>
        <v>7300</v>
      </c>
      <c r="F4177" s="183" cm="1">
        <f t="array" ref="F4177">_xlfn.IFS($D4177=$O$5,$C4177*$P$5*0.01,$D4177=$O$6,$C4177*$P$6*0.01,$D4177="AZN",$C4177*0.08)</f>
        <v>584</v>
      </c>
    </row>
    <row r="4178" spans="1:6" x14ac:dyDescent="0.3">
      <c r="A4178" s="177" t="s">
        <v>229</v>
      </c>
      <c r="B4178" s="178">
        <v>44282</v>
      </c>
      <c r="C4178" s="179">
        <v>5400</v>
      </c>
      <c r="D4178" s="88" t="s">
        <v>2864</v>
      </c>
      <c r="E4178" s="184" cm="1">
        <f t="array" ref="E4178">_xlfn.IFS($D4178=$O$5,C4178*$P$5,$D4178=$O$6,$C4178*$P$6,$D4178="AZN",$C4178)</f>
        <v>9809.1</v>
      </c>
      <c r="F4178" s="183" cm="1">
        <f t="array" ref="F4178">_xlfn.IFS($D4178=$O$5,$C4178*$P$5*0.01,$D4178=$O$6,$C4178*$P$6*0.01,$D4178="AZN",$C4178*0.08)</f>
        <v>98.091000000000008</v>
      </c>
    </row>
    <row r="4179" spans="1:6" x14ac:dyDescent="0.3">
      <c r="A4179" s="177" t="s">
        <v>1019</v>
      </c>
      <c r="B4179" s="178">
        <v>44235</v>
      </c>
      <c r="C4179" s="179">
        <v>3700</v>
      </c>
      <c r="D4179" s="88" t="s">
        <v>2863</v>
      </c>
      <c r="E4179" s="184" cm="1">
        <f t="array" ref="E4179">_xlfn.IFS($D4179=$O$5,C4179*$P$5,$D4179=$O$6,$C4179*$P$6,$D4179="AZN",$C4179)</f>
        <v>6290</v>
      </c>
      <c r="F4179" s="183" cm="1">
        <f t="array" ref="F4179">_xlfn.IFS($D4179=$O$5,$C4179*$P$5*0.01,$D4179=$O$6,$C4179*$P$6*0.01,$D4179="AZN",$C4179*0.08)</f>
        <v>62.9</v>
      </c>
    </row>
    <row r="4180" spans="1:6" x14ac:dyDescent="0.3">
      <c r="A4180" s="177" t="s">
        <v>1879</v>
      </c>
      <c r="B4180" s="178">
        <v>44144</v>
      </c>
      <c r="C4180" s="179">
        <v>4500</v>
      </c>
      <c r="D4180" s="88" t="s">
        <v>2862</v>
      </c>
      <c r="E4180" s="184" cm="1">
        <f t="array" ref="E4180">_xlfn.IFS($D4180=$O$5,C4180*$P$5,$D4180=$O$6,$C4180*$P$6,$D4180="AZN",$C4180)</f>
        <v>4500</v>
      </c>
      <c r="F4180" s="183" cm="1">
        <f t="array" ref="F4180">_xlfn.IFS($D4180=$O$5,$C4180*$P$5*0.01,$D4180=$O$6,$C4180*$P$6*0.01,$D4180="AZN",$C4180*0.08)</f>
        <v>360</v>
      </c>
    </row>
    <row r="4181" spans="1:6" x14ac:dyDescent="0.3">
      <c r="A4181" s="177" t="s">
        <v>1150</v>
      </c>
      <c r="B4181" s="178">
        <v>44547</v>
      </c>
      <c r="C4181" s="179">
        <v>4100</v>
      </c>
      <c r="D4181" s="88" t="s">
        <v>2864</v>
      </c>
      <c r="E4181" s="184" cm="1">
        <f t="array" ref="E4181">_xlfn.IFS($D4181=$O$5,C4181*$P$5,$D4181=$O$6,$C4181*$P$6,$D4181="AZN",$C4181)</f>
        <v>7447.65</v>
      </c>
      <c r="F4181" s="183" cm="1">
        <f t="array" ref="F4181">_xlfn.IFS($D4181=$O$5,$C4181*$P$5*0.01,$D4181=$O$6,$C4181*$P$6*0.01,$D4181="AZN",$C4181*0.08)</f>
        <v>74.476500000000001</v>
      </c>
    </row>
    <row r="4182" spans="1:6" x14ac:dyDescent="0.3">
      <c r="A4182" s="177" t="s">
        <v>1880</v>
      </c>
      <c r="B4182" s="178">
        <v>44223</v>
      </c>
      <c r="C4182" s="179">
        <v>9100</v>
      </c>
      <c r="D4182" s="88" t="s">
        <v>2863</v>
      </c>
      <c r="E4182" s="184" cm="1">
        <f t="array" ref="E4182">_xlfn.IFS($D4182=$O$5,C4182*$P$5,$D4182=$O$6,$C4182*$P$6,$D4182="AZN",$C4182)</f>
        <v>15470</v>
      </c>
      <c r="F4182" s="183" cm="1">
        <f t="array" ref="F4182">_xlfn.IFS($D4182=$O$5,$C4182*$P$5*0.01,$D4182=$O$6,$C4182*$P$6*0.01,$D4182="AZN",$C4182*0.08)</f>
        <v>154.70000000000002</v>
      </c>
    </row>
    <row r="4183" spans="1:6" x14ac:dyDescent="0.3">
      <c r="A4183" s="177" t="s">
        <v>208</v>
      </c>
      <c r="B4183" s="178">
        <v>44329</v>
      </c>
      <c r="C4183" s="179">
        <v>12600</v>
      </c>
      <c r="D4183" s="88" t="s">
        <v>2863</v>
      </c>
      <c r="E4183" s="184" cm="1">
        <f t="array" ref="E4183">_xlfn.IFS($D4183=$O$5,C4183*$P$5,$D4183=$O$6,$C4183*$P$6,$D4183="AZN",$C4183)</f>
        <v>21420</v>
      </c>
      <c r="F4183" s="183" cm="1">
        <f t="array" ref="F4183">_xlfn.IFS($D4183=$O$5,$C4183*$P$5*0.01,$D4183=$O$6,$C4183*$P$6*0.01,$D4183="AZN",$C4183*0.08)</f>
        <v>214.20000000000002</v>
      </c>
    </row>
    <row r="4184" spans="1:6" x14ac:dyDescent="0.3">
      <c r="A4184" s="177" t="s">
        <v>1246</v>
      </c>
      <c r="B4184" s="178">
        <v>44532</v>
      </c>
      <c r="C4184" s="179">
        <v>1400</v>
      </c>
      <c r="D4184" s="88" t="s">
        <v>2862</v>
      </c>
      <c r="E4184" s="184" cm="1">
        <f t="array" ref="E4184">_xlfn.IFS($D4184=$O$5,C4184*$P$5,$D4184=$O$6,$C4184*$P$6,$D4184="AZN",$C4184)</f>
        <v>1400</v>
      </c>
      <c r="F4184" s="183" cm="1">
        <f t="array" ref="F4184">_xlfn.IFS($D4184=$O$5,$C4184*$P$5*0.01,$D4184=$O$6,$C4184*$P$6*0.01,$D4184="AZN",$C4184*0.08)</f>
        <v>112</v>
      </c>
    </row>
    <row r="4185" spans="1:6" x14ac:dyDescent="0.3">
      <c r="A4185" s="177" t="s">
        <v>639</v>
      </c>
      <c r="B4185" s="178">
        <v>44409</v>
      </c>
      <c r="C4185" s="179">
        <v>9400</v>
      </c>
      <c r="D4185" s="88" t="s">
        <v>2863</v>
      </c>
      <c r="E4185" s="184" cm="1">
        <f t="array" ref="E4185">_xlfn.IFS($D4185=$O$5,C4185*$P$5,$D4185=$O$6,$C4185*$P$6,$D4185="AZN",$C4185)</f>
        <v>15980</v>
      </c>
      <c r="F4185" s="183" cm="1">
        <f t="array" ref="F4185">_xlfn.IFS($D4185=$O$5,$C4185*$P$5*0.01,$D4185=$O$6,$C4185*$P$6*0.01,$D4185="AZN",$C4185*0.08)</f>
        <v>159.80000000000001</v>
      </c>
    </row>
    <row r="4186" spans="1:6" x14ac:dyDescent="0.3">
      <c r="A4186" s="177" t="s">
        <v>1732</v>
      </c>
      <c r="B4186" s="178">
        <v>44270</v>
      </c>
      <c r="C4186" s="179">
        <v>5200</v>
      </c>
      <c r="D4186" s="88" t="s">
        <v>2864</v>
      </c>
      <c r="E4186" s="184" cm="1">
        <f t="array" ref="E4186">_xlfn.IFS($D4186=$O$5,C4186*$P$5,$D4186=$O$6,$C4186*$P$6,$D4186="AZN",$C4186)</f>
        <v>9445.7999999999993</v>
      </c>
      <c r="F4186" s="183" cm="1">
        <f t="array" ref="F4186">_xlfn.IFS($D4186=$O$5,$C4186*$P$5*0.01,$D4186=$O$6,$C4186*$P$6*0.01,$D4186="AZN",$C4186*0.08)</f>
        <v>94.457999999999998</v>
      </c>
    </row>
    <row r="4187" spans="1:6" x14ac:dyDescent="0.3">
      <c r="A4187" s="177" t="s">
        <v>525</v>
      </c>
      <c r="B4187" s="178">
        <v>44247</v>
      </c>
      <c r="C4187" s="179">
        <v>4100</v>
      </c>
      <c r="D4187" s="88" t="s">
        <v>2864</v>
      </c>
      <c r="E4187" s="184" cm="1">
        <f t="array" ref="E4187">_xlfn.IFS($D4187=$O$5,C4187*$P$5,$D4187=$O$6,$C4187*$P$6,$D4187="AZN",$C4187)</f>
        <v>7447.65</v>
      </c>
      <c r="F4187" s="183" cm="1">
        <f t="array" ref="F4187">_xlfn.IFS($D4187=$O$5,$C4187*$P$5*0.01,$D4187=$O$6,$C4187*$P$6*0.01,$D4187="AZN",$C4187*0.08)</f>
        <v>74.476500000000001</v>
      </c>
    </row>
    <row r="4188" spans="1:6" x14ac:dyDescent="0.3">
      <c r="A4188" s="177" t="s">
        <v>842</v>
      </c>
      <c r="B4188" s="178">
        <v>43495</v>
      </c>
      <c r="C4188" s="179">
        <v>5900</v>
      </c>
      <c r="D4188" s="88" t="s">
        <v>2862</v>
      </c>
      <c r="E4188" s="184" cm="1">
        <f t="array" ref="E4188">_xlfn.IFS($D4188=$O$5,C4188*$P$5,$D4188=$O$6,$C4188*$P$6,$D4188="AZN",$C4188)</f>
        <v>5900</v>
      </c>
      <c r="F4188" s="183" cm="1">
        <f t="array" ref="F4188">_xlfn.IFS($D4188=$O$5,$C4188*$P$5*0.01,$D4188=$O$6,$C4188*$P$6*0.01,$D4188="AZN",$C4188*0.08)</f>
        <v>472</v>
      </c>
    </row>
    <row r="4189" spans="1:6" x14ac:dyDescent="0.3">
      <c r="A4189" s="177" t="s">
        <v>1881</v>
      </c>
      <c r="B4189" s="178">
        <v>44506</v>
      </c>
      <c r="C4189" s="179">
        <v>5600</v>
      </c>
      <c r="D4189" s="88" t="s">
        <v>2862</v>
      </c>
      <c r="E4189" s="184" cm="1">
        <f t="array" ref="E4189">_xlfn.IFS($D4189=$O$5,C4189*$P$5,$D4189=$O$6,$C4189*$P$6,$D4189="AZN",$C4189)</f>
        <v>5600</v>
      </c>
      <c r="F4189" s="183" cm="1">
        <f t="array" ref="F4189">_xlfn.IFS($D4189=$O$5,$C4189*$P$5*0.01,$D4189=$O$6,$C4189*$P$6*0.01,$D4189="AZN",$C4189*0.08)</f>
        <v>448</v>
      </c>
    </row>
    <row r="4190" spans="1:6" x14ac:dyDescent="0.3">
      <c r="A4190" s="177" t="s">
        <v>883</v>
      </c>
      <c r="B4190" s="178">
        <v>44495</v>
      </c>
      <c r="C4190" s="179">
        <v>12900</v>
      </c>
      <c r="D4190" s="88" t="s">
        <v>2864</v>
      </c>
      <c r="E4190" s="184" cm="1">
        <f t="array" ref="E4190">_xlfn.IFS($D4190=$O$5,C4190*$P$5,$D4190=$O$6,$C4190*$P$6,$D4190="AZN",$C4190)</f>
        <v>23432.85</v>
      </c>
      <c r="F4190" s="183" cm="1">
        <f t="array" ref="F4190">_xlfn.IFS($D4190=$O$5,$C4190*$P$5*0.01,$D4190=$O$6,$C4190*$P$6*0.01,$D4190="AZN",$C4190*0.08)</f>
        <v>234.32849999999999</v>
      </c>
    </row>
    <row r="4191" spans="1:6" x14ac:dyDescent="0.3">
      <c r="A4191" s="177" t="s">
        <v>310</v>
      </c>
      <c r="B4191" s="178">
        <v>44343</v>
      </c>
      <c r="C4191" s="179">
        <v>7400</v>
      </c>
      <c r="D4191" s="88" t="s">
        <v>2862</v>
      </c>
      <c r="E4191" s="184" cm="1">
        <f t="array" ref="E4191">_xlfn.IFS($D4191=$O$5,C4191*$P$5,$D4191=$O$6,$C4191*$P$6,$D4191="AZN",$C4191)</f>
        <v>7400</v>
      </c>
      <c r="F4191" s="183" cm="1">
        <f t="array" ref="F4191">_xlfn.IFS($D4191=$O$5,$C4191*$P$5*0.01,$D4191=$O$6,$C4191*$P$6*0.01,$D4191="AZN",$C4191*0.08)</f>
        <v>592</v>
      </c>
    </row>
    <row r="4192" spans="1:6" x14ac:dyDescent="0.3">
      <c r="A4192" s="177" t="s">
        <v>1882</v>
      </c>
      <c r="B4192" s="178">
        <v>44242</v>
      </c>
      <c r="C4192" s="179">
        <v>9200</v>
      </c>
      <c r="D4192" s="88" t="s">
        <v>2864</v>
      </c>
      <c r="E4192" s="184" cm="1">
        <f t="array" ref="E4192">_xlfn.IFS($D4192=$O$5,C4192*$P$5,$D4192=$O$6,$C4192*$P$6,$D4192="AZN",$C4192)</f>
        <v>16711.8</v>
      </c>
      <c r="F4192" s="183" cm="1">
        <f t="array" ref="F4192">_xlfn.IFS($D4192=$O$5,$C4192*$P$5*0.01,$D4192=$O$6,$C4192*$P$6*0.01,$D4192="AZN",$C4192*0.08)</f>
        <v>167.11799999999999</v>
      </c>
    </row>
    <row r="4193" spans="1:6" x14ac:dyDescent="0.3">
      <c r="A4193" s="177" t="s">
        <v>463</v>
      </c>
      <c r="B4193" s="178">
        <v>44740</v>
      </c>
      <c r="C4193" s="179">
        <v>11200</v>
      </c>
      <c r="D4193" s="88" t="s">
        <v>2864</v>
      </c>
      <c r="E4193" s="184" cm="1">
        <f t="array" ref="E4193">_xlfn.IFS($D4193=$O$5,C4193*$P$5,$D4193=$O$6,$C4193*$P$6,$D4193="AZN",$C4193)</f>
        <v>20344.8</v>
      </c>
      <c r="F4193" s="183" cm="1">
        <f t="array" ref="F4193">_xlfn.IFS($D4193=$O$5,$C4193*$P$5*0.01,$D4193=$O$6,$C4193*$P$6*0.01,$D4193="AZN",$C4193*0.08)</f>
        <v>203.44800000000001</v>
      </c>
    </row>
    <row r="4194" spans="1:6" x14ac:dyDescent="0.3">
      <c r="A4194" s="177" t="s">
        <v>1883</v>
      </c>
      <c r="B4194" s="178">
        <v>44010</v>
      </c>
      <c r="C4194" s="179">
        <v>9900</v>
      </c>
      <c r="D4194" s="88" t="s">
        <v>2862</v>
      </c>
      <c r="E4194" s="184" cm="1">
        <f t="array" ref="E4194">_xlfn.IFS($D4194=$O$5,C4194*$P$5,$D4194=$O$6,$C4194*$P$6,$D4194="AZN",$C4194)</f>
        <v>9900</v>
      </c>
      <c r="F4194" s="183" cm="1">
        <f t="array" ref="F4194">_xlfn.IFS($D4194=$O$5,$C4194*$P$5*0.01,$D4194=$O$6,$C4194*$P$6*0.01,$D4194="AZN",$C4194*0.08)</f>
        <v>792</v>
      </c>
    </row>
    <row r="4195" spans="1:6" x14ac:dyDescent="0.3">
      <c r="A4195" s="177" t="s">
        <v>489</v>
      </c>
      <c r="B4195" s="178">
        <v>43872</v>
      </c>
      <c r="C4195" s="179">
        <v>7700</v>
      </c>
      <c r="D4195" s="88" t="s">
        <v>2863</v>
      </c>
      <c r="E4195" s="184" cm="1">
        <f t="array" ref="E4195">_xlfn.IFS($D4195=$O$5,C4195*$P$5,$D4195=$O$6,$C4195*$P$6,$D4195="AZN",$C4195)</f>
        <v>13090</v>
      </c>
      <c r="F4195" s="183" cm="1">
        <f t="array" ref="F4195">_xlfn.IFS($D4195=$O$5,$C4195*$P$5*0.01,$D4195=$O$6,$C4195*$P$6*0.01,$D4195="AZN",$C4195*0.08)</f>
        <v>130.9</v>
      </c>
    </row>
    <row r="4196" spans="1:6" x14ac:dyDescent="0.3">
      <c r="A4196" s="177" t="s">
        <v>1884</v>
      </c>
      <c r="B4196" s="178">
        <v>44487</v>
      </c>
      <c r="C4196" s="179">
        <v>11600</v>
      </c>
      <c r="D4196" s="88" t="s">
        <v>2863</v>
      </c>
      <c r="E4196" s="184" cm="1">
        <f t="array" ref="E4196">_xlfn.IFS($D4196=$O$5,C4196*$P$5,$D4196=$O$6,$C4196*$P$6,$D4196="AZN",$C4196)</f>
        <v>19720</v>
      </c>
      <c r="F4196" s="183" cm="1">
        <f t="array" ref="F4196">_xlfn.IFS($D4196=$O$5,$C4196*$P$5*0.01,$D4196=$O$6,$C4196*$P$6*0.01,$D4196="AZN",$C4196*0.08)</f>
        <v>197.20000000000002</v>
      </c>
    </row>
    <row r="4197" spans="1:6" x14ac:dyDescent="0.3">
      <c r="A4197" s="177" t="s">
        <v>1885</v>
      </c>
      <c r="B4197" s="178">
        <v>43752</v>
      </c>
      <c r="C4197" s="179">
        <v>1900</v>
      </c>
      <c r="D4197" s="88" t="s">
        <v>2862</v>
      </c>
      <c r="E4197" s="184" cm="1">
        <f t="array" ref="E4197">_xlfn.IFS($D4197=$O$5,C4197*$P$5,$D4197=$O$6,$C4197*$P$6,$D4197="AZN",$C4197)</f>
        <v>1900</v>
      </c>
      <c r="F4197" s="183" cm="1">
        <f t="array" ref="F4197">_xlfn.IFS($D4197=$O$5,$C4197*$P$5*0.01,$D4197=$O$6,$C4197*$P$6*0.01,$D4197="AZN",$C4197*0.08)</f>
        <v>152</v>
      </c>
    </row>
    <row r="4198" spans="1:6" x14ac:dyDescent="0.3">
      <c r="A4198" s="177" t="s">
        <v>1478</v>
      </c>
      <c r="B4198" s="178">
        <v>44107</v>
      </c>
      <c r="C4198" s="179">
        <v>2700</v>
      </c>
      <c r="D4198" s="88" t="s">
        <v>2863</v>
      </c>
      <c r="E4198" s="184" cm="1">
        <f t="array" ref="E4198">_xlfn.IFS($D4198=$O$5,C4198*$P$5,$D4198=$O$6,$C4198*$P$6,$D4198="AZN",$C4198)</f>
        <v>4590</v>
      </c>
      <c r="F4198" s="183" cm="1">
        <f t="array" ref="F4198">_xlfn.IFS($D4198=$O$5,$C4198*$P$5*0.01,$D4198=$O$6,$C4198*$P$6*0.01,$D4198="AZN",$C4198*0.08)</f>
        <v>45.9</v>
      </c>
    </row>
    <row r="4199" spans="1:6" x14ac:dyDescent="0.3">
      <c r="A4199" s="177" t="s">
        <v>1825</v>
      </c>
      <c r="B4199" s="178">
        <v>44679</v>
      </c>
      <c r="C4199" s="179">
        <v>1200</v>
      </c>
      <c r="D4199" s="88" t="s">
        <v>2863</v>
      </c>
      <c r="E4199" s="184" cm="1">
        <f t="array" ref="E4199">_xlfn.IFS($D4199=$O$5,C4199*$P$5,$D4199=$O$6,$C4199*$P$6,$D4199="AZN",$C4199)</f>
        <v>2040</v>
      </c>
      <c r="F4199" s="183" cm="1">
        <f t="array" ref="F4199">_xlfn.IFS($D4199=$O$5,$C4199*$P$5*0.01,$D4199=$O$6,$C4199*$P$6*0.01,$D4199="AZN",$C4199*0.08)</f>
        <v>20.400000000000002</v>
      </c>
    </row>
    <row r="4200" spans="1:6" x14ac:dyDescent="0.3">
      <c r="A4200" s="177" t="s">
        <v>1186</v>
      </c>
      <c r="B4200" s="178">
        <v>44122</v>
      </c>
      <c r="C4200" s="179">
        <v>10300</v>
      </c>
      <c r="D4200" s="88" t="s">
        <v>2863</v>
      </c>
      <c r="E4200" s="184" cm="1">
        <f t="array" ref="E4200">_xlfn.IFS($D4200=$O$5,C4200*$P$5,$D4200=$O$6,$C4200*$P$6,$D4200="AZN",$C4200)</f>
        <v>17510</v>
      </c>
      <c r="F4200" s="183" cm="1">
        <f t="array" ref="F4200">_xlfn.IFS($D4200=$O$5,$C4200*$P$5*0.01,$D4200=$O$6,$C4200*$P$6*0.01,$D4200="AZN",$C4200*0.08)</f>
        <v>175.1</v>
      </c>
    </row>
    <row r="4201" spans="1:6" x14ac:dyDescent="0.3">
      <c r="A4201" s="177" t="s">
        <v>1886</v>
      </c>
      <c r="B4201" s="178">
        <v>43671</v>
      </c>
      <c r="C4201" s="179">
        <v>4800</v>
      </c>
      <c r="D4201" s="88" t="s">
        <v>2862</v>
      </c>
      <c r="E4201" s="184" cm="1">
        <f t="array" ref="E4201">_xlfn.IFS($D4201=$O$5,C4201*$P$5,$D4201=$O$6,$C4201*$P$6,$D4201="AZN",$C4201)</f>
        <v>4800</v>
      </c>
      <c r="F4201" s="183" cm="1">
        <f t="array" ref="F4201">_xlfn.IFS($D4201=$O$5,$C4201*$P$5*0.01,$D4201=$O$6,$C4201*$P$6*0.01,$D4201="AZN",$C4201*0.08)</f>
        <v>384</v>
      </c>
    </row>
    <row r="4202" spans="1:6" x14ac:dyDescent="0.3">
      <c r="A4202" s="177" t="s">
        <v>343</v>
      </c>
      <c r="B4202" s="178">
        <v>44747</v>
      </c>
      <c r="C4202" s="179">
        <v>12700</v>
      </c>
      <c r="D4202" s="88" t="s">
        <v>2863</v>
      </c>
      <c r="E4202" s="184" cm="1">
        <f t="array" ref="E4202">_xlfn.IFS($D4202=$O$5,C4202*$P$5,$D4202=$O$6,$C4202*$P$6,$D4202="AZN",$C4202)</f>
        <v>21590</v>
      </c>
      <c r="F4202" s="183" cm="1">
        <f t="array" ref="F4202">_xlfn.IFS($D4202=$O$5,$C4202*$P$5*0.01,$D4202=$O$6,$C4202*$P$6*0.01,$D4202="AZN",$C4202*0.08)</f>
        <v>215.9</v>
      </c>
    </row>
    <row r="4203" spans="1:6" x14ac:dyDescent="0.3">
      <c r="A4203" s="177" t="s">
        <v>853</v>
      </c>
      <c r="B4203" s="178">
        <v>43811</v>
      </c>
      <c r="C4203" s="179">
        <v>8900</v>
      </c>
      <c r="D4203" s="88" t="s">
        <v>2862</v>
      </c>
      <c r="E4203" s="184" cm="1">
        <f t="array" ref="E4203">_xlfn.IFS($D4203=$O$5,C4203*$P$5,$D4203=$O$6,$C4203*$P$6,$D4203="AZN",$C4203)</f>
        <v>8900</v>
      </c>
      <c r="F4203" s="183" cm="1">
        <f t="array" ref="F4203">_xlfn.IFS($D4203=$O$5,$C4203*$P$5*0.01,$D4203=$O$6,$C4203*$P$6*0.01,$D4203="AZN",$C4203*0.08)</f>
        <v>712</v>
      </c>
    </row>
    <row r="4204" spans="1:6" x14ac:dyDescent="0.3">
      <c r="A4204" s="177" t="s">
        <v>1797</v>
      </c>
      <c r="B4204" s="178">
        <v>44063</v>
      </c>
      <c r="C4204" s="179">
        <v>7000</v>
      </c>
      <c r="D4204" s="88" t="s">
        <v>2863</v>
      </c>
      <c r="E4204" s="184" cm="1">
        <f t="array" ref="E4204">_xlfn.IFS($D4204=$O$5,C4204*$P$5,$D4204=$O$6,$C4204*$P$6,$D4204="AZN",$C4204)</f>
        <v>11900</v>
      </c>
      <c r="F4204" s="183" cm="1">
        <f t="array" ref="F4204">_xlfn.IFS($D4204=$O$5,$C4204*$P$5*0.01,$D4204=$O$6,$C4204*$P$6*0.01,$D4204="AZN",$C4204*0.08)</f>
        <v>119</v>
      </c>
    </row>
    <row r="4205" spans="1:6" x14ac:dyDescent="0.3">
      <c r="A4205" s="177" t="s">
        <v>1872</v>
      </c>
      <c r="B4205" s="178">
        <v>44794</v>
      </c>
      <c r="C4205" s="179">
        <v>1100</v>
      </c>
      <c r="D4205" s="88" t="s">
        <v>2863</v>
      </c>
      <c r="E4205" s="184" cm="1">
        <f t="array" ref="E4205">_xlfn.IFS($D4205=$O$5,C4205*$P$5,$D4205=$O$6,$C4205*$P$6,$D4205="AZN",$C4205)</f>
        <v>1870</v>
      </c>
      <c r="F4205" s="183" cm="1">
        <f t="array" ref="F4205">_xlfn.IFS($D4205=$O$5,$C4205*$P$5*0.01,$D4205=$O$6,$C4205*$P$6*0.01,$D4205="AZN",$C4205*0.08)</f>
        <v>18.7</v>
      </c>
    </row>
    <row r="4206" spans="1:6" x14ac:dyDescent="0.3">
      <c r="A4206" s="177" t="s">
        <v>873</v>
      </c>
      <c r="B4206" s="178">
        <v>44559</v>
      </c>
      <c r="C4206" s="179">
        <v>6800</v>
      </c>
      <c r="D4206" s="88" t="s">
        <v>2862</v>
      </c>
      <c r="E4206" s="184" cm="1">
        <f t="array" ref="E4206">_xlfn.IFS($D4206=$O$5,C4206*$P$5,$D4206=$O$6,$C4206*$P$6,$D4206="AZN",$C4206)</f>
        <v>6800</v>
      </c>
      <c r="F4206" s="183" cm="1">
        <f t="array" ref="F4206">_xlfn.IFS($D4206=$O$5,$C4206*$P$5*0.01,$D4206=$O$6,$C4206*$P$6*0.01,$D4206="AZN",$C4206*0.08)</f>
        <v>544</v>
      </c>
    </row>
    <row r="4207" spans="1:6" x14ac:dyDescent="0.3">
      <c r="A4207" s="177" t="s">
        <v>622</v>
      </c>
      <c r="B4207" s="178">
        <v>44141</v>
      </c>
      <c r="C4207" s="179">
        <v>10900</v>
      </c>
      <c r="D4207" s="88" t="s">
        <v>2863</v>
      </c>
      <c r="E4207" s="184" cm="1">
        <f t="array" ref="E4207">_xlfn.IFS($D4207=$O$5,C4207*$P$5,$D4207=$O$6,$C4207*$P$6,$D4207="AZN",$C4207)</f>
        <v>18530</v>
      </c>
      <c r="F4207" s="183" cm="1">
        <f t="array" ref="F4207">_xlfn.IFS($D4207=$O$5,$C4207*$P$5*0.01,$D4207=$O$6,$C4207*$P$6*0.01,$D4207="AZN",$C4207*0.08)</f>
        <v>185.3</v>
      </c>
    </row>
    <row r="4208" spans="1:6" x14ac:dyDescent="0.3">
      <c r="A4208" s="177" t="s">
        <v>1887</v>
      </c>
      <c r="B4208" s="178">
        <v>44279</v>
      </c>
      <c r="C4208" s="179">
        <v>6500</v>
      </c>
      <c r="D4208" s="88" t="s">
        <v>2862</v>
      </c>
      <c r="E4208" s="184" cm="1">
        <f t="array" ref="E4208">_xlfn.IFS($D4208=$O$5,C4208*$P$5,$D4208=$O$6,$C4208*$P$6,$D4208="AZN",$C4208)</f>
        <v>6500</v>
      </c>
      <c r="F4208" s="183" cm="1">
        <f t="array" ref="F4208">_xlfn.IFS($D4208=$O$5,$C4208*$P$5*0.01,$D4208=$O$6,$C4208*$P$6*0.01,$D4208="AZN",$C4208*0.08)</f>
        <v>520</v>
      </c>
    </row>
    <row r="4209" spans="1:6" x14ac:dyDescent="0.3">
      <c r="A4209" s="177" t="s">
        <v>1535</v>
      </c>
      <c r="B4209" s="178">
        <v>44119</v>
      </c>
      <c r="C4209" s="179">
        <v>3900</v>
      </c>
      <c r="D4209" s="88" t="s">
        <v>2862</v>
      </c>
      <c r="E4209" s="184" cm="1">
        <f t="array" ref="E4209">_xlfn.IFS($D4209=$O$5,C4209*$P$5,$D4209=$O$6,$C4209*$P$6,$D4209="AZN",$C4209)</f>
        <v>3900</v>
      </c>
      <c r="F4209" s="183" cm="1">
        <f t="array" ref="F4209">_xlfn.IFS($D4209=$O$5,$C4209*$P$5*0.01,$D4209=$O$6,$C4209*$P$6*0.01,$D4209="AZN",$C4209*0.08)</f>
        <v>312</v>
      </c>
    </row>
    <row r="4210" spans="1:6" x14ac:dyDescent="0.3">
      <c r="A4210" s="177" t="s">
        <v>476</v>
      </c>
      <c r="B4210" s="178">
        <v>43936</v>
      </c>
      <c r="C4210" s="179">
        <v>12100</v>
      </c>
      <c r="D4210" s="88" t="s">
        <v>2862</v>
      </c>
      <c r="E4210" s="184" cm="1">
        <f t="array" ref="E4210">_xlfn.IFS($D4210=$O$5,C4210*$P$5,$D4210=$O$6,$C4210*$P$6,$D4210="AZN",$C4210)</f>
        <v>12100</v>
      </c>
      <c r="F4210" s="183" cm="1">
        <f t="array" ref="F4210">_xlfn.IFS($D4210=$O$5,$C4210*$P$5*0.01,$D4210=$O$6,$C4210*$P$6*0.01,$D4210="AZN",$C4210*0.08)</f>
        <v>968</v>
      </c>
    </row>
    <row r="4211" spans="1:6" x14ac:dyDescent="0.3">
      <c r="A4211" s="177" t="s">
        <v>1764</v>
      </c>
      <c r="B4211" s="178">
        <v>44624</v>
      </c>
      <c r="C4211" s="179">
        <v>7300</v>
      </c>
      <c r="D4211" s="88" t="s">
        <v>2863</v>
      </c>
      <c r="E4211" s="184" cm="1">
        <f t="array" ref="E4211">_xlfn.IFS($D4211=$O$5,C4211*$P$5,$D4211=$O$6,$C4211*$P$6,$D4211="AZN",$C4211)</f>
        <v>12410</v>
      </c>
      <c r="F4211" s="183" cm="1">
        <f t="array" ref="F4211">_xlfn.IFS($D4211=$O$5,$C4211*$P$5*0.01,$D4211=$O$6,$C4211*$P$6*0.01,$D4211="AZN",$C4211*0.08)</f>
        <v>124.10000000000001</v>
      </c>
    </row>
    <row r="4212" spans="1:6" x14ac:dyDescent="0.3">
      <c r="A4212" s="177" t="s">
        <v>1313</v>
      </c>
      <c r="B4212" s="178">
        <v>44274</v>
      </c>
      <c r="C4212" s="179">
        <v>11400</v>
      </c>
      <c r="D4212" s="88" t="s">
        <v>2862</v>
      </c>
      <c r="E4212" s="184" cm="1">
        <f t="array" ref="E4212">_xlfn.IFS($D4212=$O$5,C4212*$P$5,$D4212=$O$6,$C4212*$P$6,$D4212="AZN",$C4212)</f>
        <v>11400</v>
      </c>
      <c r="F4212" s="183" cm="1">
        <f t="array" ref="F4212">_xlfn.IFS($D4212=$O$5,$C4212*$P$5*0.01,$D4212=$O$6,$C4212*$P$6*0.01,$D4212="AZN",$C4212*0.08)</f>
        <v>912</v>
      </c>
    </row>
    <row r="4213" spans="1:6" x14ac:dyDescent="0.3">
      <c r="A4213" s="177" t="s">
        <v>506</v>
      </c>
      <c r="B4213" s="178">
        <v>44526</v>
      </c>
      <c r="C4213" s="179">
        <v>3500</v>
      </c>
      <c r="D4213" s="88" t="s">
        <v>2864</v>
      </c>
      <c r="E4213" s="184" cm="1">
        <f t="array" ref="E4213">_xlfn.IFS($D4213=$O$5,C4213*$P$5,$D4213=$O$6,$C4213*$P$6,$D4213="AZN",$C4213)</f>
        <v>6357.75</v>
      </c>
      <c r="F4213" s="183" cm="1">
        <f t="array" ref="F4213">_xlfn.IFS($D4213=$O$5,$C4213*$P$5*0.01,$D4213=$O$6,$C4213*$P$6*0.01,$D4213="AZN",$C4213*0.08)</f>
        <v>63.577500000000001</v>
      </c>
    </row>
    <row r="4214" spans="1:6" x14ac:dyDescent="0.3">
      <c r="A4214" s="177" t="s">
        <v>1835</v>
      </c>
      <c r="B4214" s="178">
        <v>43637</v>
      </c>
      <c r="C4214" s="179">
        <v>1900</v>
      </c>
      <c r="D4214" s="88" t="s">
        <v>2862</v>
      </c>
      <c r="E4214" s="184" cm="1">
        <f t="array" ref="E4214">_xlfn.IFS($D4214=$O$5,C4214*$P$5,$D4214=$O$6,$C4214*$P$6,$D4214="AZN",$C4214)</f>
        <v>1900</v>
      </c>
      <c r="F4214" s="183" cm="1">
        <f t="array" ref="F4214">_xlfn.IFS($D4214=$O$5,$C4214*$P$5*0.01,$D4214=$O$6,$C4214*$P$6*0.01,$D4214="AZN",$C4214*0.08)</f>
        <v>152</v>
      </c>
    </row>
    <row r="4215" spans="1:6" x14ac:dyDescent="0.3">
      <c r="A4215" s="177" t="s">
        <v>866</v>
      </c>
      <c r="B4215" s="178">
        <v>44363</v>
      </c>
      <c r="C4215" s="179">
        <v>2200</v>
      </c>
      <c r="D4215" s="88" t="s">
        <v>2863</v>
      </c>
      <c r="E4215" s="184" cm="1">
        <f t="array" ref="E4215">_xlfn.IFS($D4215=$O$5,C4215*$P$5,$D4215=$O$6,$C4215*$P$6,$D4215="AZN",$C4215)</f>
        <v>3740</v>
      </c>
      <c r="F4215" s="183" cm="1">
        <f t="array" ref="F4215">_xlfn.IFS($D4215=$O$5,$C4215*$P$5*0.01,$D4215=$O$6,$C4215*$P$6*0.01,$D4215="AZN",$C4215*0.08)</f>
        <v>37.4</v>
      </c>
    </row>
    <row r="4216" spans="1:6" x14ac:dyDescent="0.3">
      <c r="A4216" s="177" t="s">
        <v>1393</v>
      </c>
      <c r="B4216" s="178">
        <v>44308</v>
      </c>
      <c r="C4216" s="179">
        <v>5000</v>
      </c>
      <c r="D4216" s="88" t="s">
        <v>2864</v>
      </c>
      <c r="E4216" s="184" cm="1">
        <f t="array" ref="E4216">_xlfn.IFS($D4216=$O$5,C4216*$P$5,$D4216=$O$6,$C4216*$P$6,$D4216="AZN",$C4216)</f>
        <v>9082.5</v>
      </c>
      <c r="F4216" s="183" cm="1">
        <f t="array" ref="F4216">_xlfn.IFS($D4216=$O$5,$C4216*$P$5*0.01,$D4216=$O$6,$C4216*$P$6*0.01,$D4216="AZN",$C4216*0.08)</f>
        <v>90.825000000000003</v>
      </c>
    </row>
    <row r="4217" spans="1:6" x14ac:dyDescent="0.3">
      <c r="A4217" s="177" t="s">
        <v>259</v>
      </c>
      <c r="B4217" s="178">
        <v>44388</v>
      </c>
      <c r="C4217" s="179">
        <v>2400</v>
      </c>
      <c r="D4217" s="88" t="s">
        <v>2863</v>
      </c>
      <c r="E4217" s="184" cm="1">
        <f t="array" ref="E4217">_xlfn.IFS($D4217=$O$5,C4217*$P$5,$D4217=$O$6,$C4217*$P$6,$D4217="AZN",$C4217)</f>
        <v>4080</v>
      </c>
      <c r="F4217" s="183" cm="1">
        <f t="array" ref="F4217">_xlfn.IFS($D4217=$O$5,$C4217*$P$5*0.01,$D4217=$O$6,$C4217*$P$6*0.01,$D4217="AZN",$C4217*0.08)</f>
        <v>40.800000000000004</v>
      </c>
    </row>
    <row r="4218" spans="1:6" x14ac:dyDescent="0.3">
      <c r="A4218" s="177" t="s">
        <v>1547</v>
      </c>
      <c r="B4218" s="178">
        <v>44418</v>
      </c>
      <c r="C4218" s="179">
        <v>10900</v>
      </c>
      <c r="D4218" s="88" t="s">
        <v>2862</v>
      </c>
      <c r="E4218" s="184" cm="1">
        <f t="array" ref="E4218">_xlfn.IFS($D4218=$O$5,C4218*$P$5,$D4218=$O$6,$C4218*$P$6,$D4218="AZN",$C4218)</f>
        <v>10900</v>
      </c>
      <c r="F4218" s="183" cm="1">
        <f t="array" ref="F4218">_xlfn.IFS($D4218=$O$5,$C4218*$P$5*0.01,$D4218=$O$6,$C4218*$P$6*0.01,$D4218="AZN",$C4218*0.08)</f>
        <v>872</v>
      </c>
    </row>
    <row r="4219" spans="1:6" x14ac:dyDescent="0.3">
      <c r="A4219" s="177" t="s">
        <v>1638</v>
      </c>
      <c r="B4219" s="178">
        <v>43760</v>
      </c>
      <c r="C4219" s="179">
        <v>12000</v>
      </c>
      <c r="D4219" s="88" t="s">
        <v>2862</v>
      </c>
      <c r="E4219" s="184" cm="1">
        <f t="array" ref="E4219">_xlfn.IFS($D4219=$O$5,C4219*$P$5,$D4219=$O$6,$C4219*$P$6,$D4219="AZN",$C4219)</f>
        <v>12000</v>
      </c>
      <c r="F4219" s="183" cm="1">
        <f t="array" ref="F4219">_xlfn.IFS($D4219=$O$5,$C4219*$P$5*0.01,$D4219=$O$6,$C4219*$P$6*0.01,$D4219="AZN",$C4219*0.08)</f>
        <v>960</v>
      </c>
    </row>
    <row r="4220" spans="1:6" x14ac:dyDescent="0.3">
      <c r="A4220" s="177" t="s">
        <v>1888</v>
      </c>
      <c r="B4220" s="178">
        <v>44629</v>
      </c>
      <c r="C4220" s="179">
        <v>8300</v>
      </c>
      <c r="D4220" s="88" t="s">
        <v>2864</v>
      </c>
      <c r="E4220" s="184" cm="1">
        <f t="array" ref="E4220">_xlfn.IFS($D4220=$O$5,C4220*$P$5,$D4220=$O$6,$C4220*$P$6,$D4220="AZN",$C4220)</f>
        <v>15076.95</v>
      </c>
      <c r="F4220" s="183" cm="1">
        <f t="array" ref="F4220">_xlfn.IFS($D4220=$O$5,$C4220*$P$5*0.01,$D4220=$O$6,$C4220*$P$6*0.01,$D4220="AZN",$C4220*0.08)</f>
        <v>150.76950000000002</v>
      </c>
    </row>
    <row r="4221" spans="1:6" x14ac:dyDescent="0.3">
      <c r="A4221" s="177" t="s">
        <v>301</v>
      </c>
      <c r="B4221" s="178">
        <v>43965</v>
      </c>
      <c r="C4221" s="179">
        <v>11700</v>
      </c>
      <c r="D4221" s="88" t="s">
        <v>2864</v>
      </c>
      <c r="E4221" s="184" cm="1">
        <f t="array" ref="E4221">_xlfn.IFS($D4221=$O$5,C4221*$P$5,$D4221=$O$6,$C4221*$P$6,$D4221="AZN",$C4221)</f>
        <v>21253.05</v>
      </c>
      <c r="F4221" s="183" cm="1">
        <f t="array" ref="F4221">_xlfn.IFS($D4221=$O$5,$C4221*$P$5*0.01,$D4221=$O$6,$C4221*$P$6*0.01,$D4221="AZN",$C4221*0.08)</f>
        <v>212.53049999999999</v>
      </c>
    </row>
    <row r="4222" spans="1:6" x14ac:dyDescent="0.3">
      <c r="A4222" s="177" t="s">
        <v>1889</v>
      </c>
      <c r="B4222" s="178">
        <v>44218</v>
      </c>
      <c r="C4222" s="179">
        <v>3300</v>
      </c>
      <c r="D4222" s="88" t="s">
        <v>2863</v>
      </c>
      <c r="E4222" s="184" cm="1">
        <f t="array" ref="E4222">_xlfn.IFS($D4222=$O$5,C4222*$P$5,$D4222=$O$6,$C4222*$P$6,$D4222="AZN",$C4222)</f>
        <v>5610</v>
      </c>
      <c r="F4222" s="183" cm="1">
        <f t="array" ref="F4222">_xlfn.IFS($D4222=$O$5,$C4222*$P$5*0.01,$D4222=$O$6,$C4222*$P$6*0.01,$D4222="AZN",$C4222*0.08)</f>
        <v>56.1</v>
      </c>
    </row>
    <row r="4223" spans="1:6" x14ac:dyDescent="0.3">
      <c r="A4223" s="177" t="s">
        <v>1406</v>
      </c>
      <c r="B4223" s="178">
        <v>44330</v>
      </c>
      <c r="C4223" s="179">
        <v>8400</v>
      </c>
      <c r="D4223" s="88" t="s">
        <v>2863</v>
      </c>
      <c r="E4223" s="184" cm="1">
        <f t="array" ref="E4223">_xlfn.IFS($D4223=$O$5,C4223*$P$5,$D4223=$O$6,$C4223*$P$6,$D4223="AZN",$C4223)</f>
        <v>14280</v>
      </c>
      <c r="F4223" s="183" cm="1">
        <f t="array" ref="F4223">_xlfn.IFS($D4223=$O$5,$C4223*$P$5*0.01,$D4223=$O$6,$C4223*$P$6*0.01,$D4223="AZN",$C4223*0.08)</f>
        <v>142.80000000000001</v>
      </c>
    </row>
    <row r="4224" spans="1:6" x14ac:dyDescent="0.3">
      <c r="A4224" s="177" t="s">
        <v>538</v>
      </c>
      <c r="B4224" s="178">
        <v>44253</v>
      </c>
      <c r="C4224" s="179">
        <v>11100</v>
      </c>
      <c r="D4224" s="88" t="s">
        <v>2863</v>
      </c>
      <c r="E4224" s="184" cm="1">
        <f t="array" ref="E4224">_xlfn.IFS($D4224=$O$5,C4224*$P$5,$D4224=$O$6,$C4224*$P$6,$D4224="AZN",$C4224)</f>
        <v>18870</v>
      </c>
      <c r="F4224" s="183" cm="1">
        <f t="array" ref="F4224">_xlfn.IFS($D4224=$O$5,$C4224*$P$5*0.01,$D4224=$O$6,$C4224*$P$6*0.01,$D4224="AZN",$C4224*0.08)</f>
        <v>188.70000000000002</v>
      </c>
    </row>
    <row r="4225" spans="1:6" x14ac:dyDescent="0.3">
      <c r="A4225" s="177" t="s">
        <v>721</v>
      </c>
      <c r="B4225" s="178">
        <v>44247</v>
      </c>
      <c r="C4225" s="179">
        <v>12600</v>
      </c>
      <c r="D4225" s="88" t="s">
        <v>2864</v>
      </c>
      <c r="E4225" s="184" cm="1">
        <f t="array" ref="E4225">_xlfn.IFS($D4225=$O$5,C4225*$P$5,$D4225=$O$6,$C4225*$P$6,$D4225="AZN",$C4225)</f>
        <v>22887.9</v>
      </c>
      <c r="F4225" s="183" cm="1">
        <f t="array" ref="F4225">_xlfn.IFS($D4225=$O$5,$C4225*$P$5*0.01,$D4225=$O$6,$C4225*$P$6*0.01,$D4225="AZN",$C4225*0.08)</f>
        <v>228.87900000000002</v>
      </c>
    </row>
    <row r="4226" spans="1:6" x14ac:dyDescent="0.3">
      <c r="A4226" s="177" t="s">
        <v>306</v>
      </c>
      <c r="B4226" s="178">
        <v>44537</v>
      </c>
      <c r="C4226" s="179">
        <v>5700</v>
      </c>
      <c r="D4226" s="88" t="s">
        <v>2864</v>
      </c>
      <c r="E4226" s="184" cm="1">
        <f t="array" ref="E4226">_xlfn.IFS($D4226=$O$5,C4226*$P$5,$D4226=$O$6,$C4226*$P$6,$D4226="AZN",$C4226)</f>
        <v>10354.049999999999</v>
      </c>
      <c r="F4226" s="183" cm="1">
        <f t="array" ref="F4226">_xlfn.IFS($D4226=$O$5,$C4226*$P$5*0.01,$D4226=$O$6,$C4226*$P$6*0.01,$D4226="AZN",$C4226*0.08)</f>
        <v>103.54049999999999</v>
      </c>
    </row>
    <row r="4227" spans="1:6" x14ac:dyDescent="0.3">
      <c r="A4227" s="177" t="s">
        <v>1019</v>
      </c>
      <c r="B4227" s="178">
        <v>44443</v>
      </c>
      <c r="C4227" s="179">
        <v>12300</v>
      </c>
      <c r="D4227" s="88" t="s">
        <v>2863</v>
      </c>
      <c r="E4227" s="184" cm="1">
        <f t="array" ref="E4227">_xlfn.IFS($D4227=$O$5,C4227*$P$5,$D4227=$O$6,$C4227*$P$6,$D4227="AZN",$C4227)</f>
        <v>20910</v>
      </c>
      <c r="F4227" s="183" cm="1">
        <f t="array" ref="F4227">_xlfn.IFS($D4227=$O$5,$C4227*$P$5*0.01,$D4227=$O$6,$C4227*$P$6*0.01,$D4227="AZN",$C4227*0.08)</f>
        <v>209.1</v>
      </c>
    </row>
    <row r="4228" spans="1:6" x14ac:dyDescent="0.3">
      <c r="A4228" s="177" t="s">
        <v>1253</v>
      </c>
      <c r="B4228" s="178">
        <v>43856</v>
      </c>
      <c r="C4228" s="179">
        <v>10900</v>
      </c>
      <c r="D4228" s="88" t="s">
        <v>2864</v>
      </c>
      <c r="E4228" s="184" cm="1">
        <f t="array" ref="E4228">_xlfn.IFS($D4228=$O$5,C4228*$P$5,$D4228=$O$6,$C4228*$P$6,$D4228="AZN",$C4228)</f>
        <v>19799.849999999999</v>
      </c>
      <c r="F4228" s="183" cm="1">
        <f t="array" ref="F4228">_xlfn.IFS($D4228=$O$5,$C4228*$P$5*0.01,$D4228=$O$6,$C4228*$P$6*0.01,$D4228="AZN",$C4228*0.08)</f>
        <v>197.99849999999998</v>
      </c>
    </row>
    <row r="4229" spans="1:6" x14ac:dyDescent="0.3">
      <c r="A4229" s="177" t="s">
        <v>1890</v>
      </c>
      <c r="B4229" s="178">
        <v>44200</v>
      </c>
      <c r="C4229" s="179">
        <v>3200</v>
      </c>
      <c r="D4229" s="88" t="s">
        <v>2862</v>
      </c>
      <c r="E4229" s="184" cm="1">
        <f t="array" ref="E4229">_xlfn.IFS($D4229=$O$5,C4229*$P$5,$D4229=$O$6,$C4229*$P$6,$D4229="AZN",$C4229)</f>
        <v>3200</v>
      </c>
      <c r="F4229" s="183" cm="1">
        <f t="array" ref="F4229">_xlfn.IFS($D4229=$O$5,$C4229*$P$5*0.01,$D4229=$O$6,$C4229*$P$6*0.01,$D4229="AZN",$C4229*0.08)</f>
        <v>256</v>
      </c>
    </row>
    <row r="4230" spans="1:6" x14ac:dyDescent="0.3">
      <c r="A4230" s="177" t="s">
        <v>1891</v>
      </c>
      <c r="B4230" s="178">
        <v>44106</v>
      </c>
      <c r="C4230" s="179">
        <v>5500</v>
      </c>
      <c r="D4230" s="88" t="s">
        <v>2863</v>
      </c>
      <c r="E4230" s="184" cm="1">
        <f t="array" ref="E4230">_xlfn.IFS($D4230=$O$5,C4230*$P$5,$D4230=$O$6,$C4230*$P$6,$D4230="AZN",$C4230)</f>
        <v>9350</v>
      </c>
      <c r="F4230" s="183" cm="1">
        <f t="array" ref="F4230">_xlfn.IFS($D4230=$O$5,$C4230*$P$5*0.01,$D4230=$O$6,$C4230*$P$6*0.01,$D4230="AZN",$C4230*0.08)</f>
        <v>93.5</v>
      </c>
    </row>
    <row r="4231" spans="1:6" x14ac:dyDescent="0.3">
      <c r="A4231" s="177" t="s">
        <v>1292</v>
      </c>
      <c r="B4231" s="178">
        <v>43865</v>
      </c>
      <c r="C4231" s="179">
        <v>10600</v>
      </c>
      <c r="D4231" s="88" t="s">
        <v>2863</v>
      </c>
      <c r="E4231" s="184" cm="1">
        <f t="array" ref="E4231">_xlfn.IFS($D4231=$O$5,C4231*$P$5,$D4231=$O$6,$C4231*$P$6,$D4231="AZN",$C4231)</f>
        <v>18020</v>
      </c>
      <c r="F4231" s="183" cm="1">
        <f t="array" ref="F4231">_xlfn.IFS($D4231=$O$5,$C4231*$P$5*0.01,$D4231=$O$6,$C4231*$P$6*0.01,$D4231="AZN",$C4231*0.08)</f>
        <v>180.20000000000002</v>
      </c>
    </row>
    <row r="4232" spans="1:6" x14ac:dyDescent="0.3">
      <c r="A4232" s="177" t="s">
        <v>570</v>
      </c>
      <c r="B4232" s="178">
        <v>44120</v>
      </c>
      <c r="C4232" s="179">
        <v>8100</v>
      </c>
      <c r="D4232" s="88" t="s">
        <v>2862</v>
      </c>
      <c r="E4232" s="184" cm="1">
        <f t="array" ref="E4232">_xlfn.IFS($D4232=$O$5,C4232*$P$5,$D4232=$O$6,$C4232*$P$6,$D4232="AZN",$C4232)</f>
        <v>8100</v>
      </c>
      <c r="F4232" s="183" cm="1">
        <f t="array" ref="F4232">_xlfn.IFS($D4232=$O$5,$C4232*$P$5*0.01,$D4232=$O$6,$C4232*$P$6*0.01,$D4232="AZN",$C4232*0.08)</f>
        <v>648</v>
      </c>
    </row>
    <row r="4233" spans="1:6" x14ac:dyDescent="0.3">
      <c r="A4233" s="177" t="s">
        <v>1145</v>
      </c>
      <c r="B4233" s="178">
        <v>44492</v>
      </c>
      <c r="C4233" s="179">
        <v>4800</v>
      </c>
      <c r="D4233" s="88" t="s">
        <v>2864</v>
      </c>
      <c r="E4233" s="184" cm="1">
        <f t="array" ref="E4233">_xlfn.IFS($D4233=$O$5,C4233*$P$5,$D4233=$O$6,$C4233*$P$6,$D4233="AZN",$C4233)</f>
        <v>8719.2000000000007</v>
      </c>
      <c r="F4233" s="183" cm="1">
        <f t="array" ref="F4233">_xlfn.IFS($D4233=$O$5,$C4233*$P$5*0.01,$D4233=$O$6,$C4233*$P$6*0.01,$D4233="AZN",$C4233*0.08)</f>
        <v>87.192000000000007</v>
      </c>
    </row>
    <row r="4234" spans="1:6" x14ac:dyDescent="0.3">
      <c r="A4234" s="177" t="s">
        <v>146</v>
      </c>
      <c r="B4234" s="178">
        <v>44228</v>
      </c>
      <c r="C4234" s="179">
        <v>4700</v>
      </c>
      <c r="D4234" s="88" t="s">
        <v>2863</v>
      </c>
      <c r="E4234" s="184" cm="1">
        <f t="array" ref="E4234">_xlfn.IFS($D4234=$O$5,C4234*$P$5,$D4234=$O$6,$C4234*$P$6,$D4234="AZN",$C4234)</f>
        <v>7990</v>
      </c>
      <c r="F4234" s="183" cm="1">
        <f t="array" ref="F4234">_xlfn.IFS($D4234=$O$5,$C4234*$P$5*0.01,$D4234=$O$6,$C4234*$P$6*0.01,$D4234="AZN",$C4234*0.08)</f>
        <v>79.900000000000006</v>
      </c>
    </row>
    <row r="4235" spans="1:6" x14ac:dyDescent="0.3">
      <c r="A4235" s="177" t="s">
        <v>491</v>
      </c>
      <c r="B4235" s="178">
        <v>43666</v>
      </c>
      <c r="C4235" s="179">
        <v>7200</v>
      </c>
      <c r="D4235" s="88" t="s">
        <v>2862</v>
      </c>
      <c r="E4235" s="184" cm="1">
        <f t="array" ref="E4235">_xlfn.IFS($D4235=$O$5,C4235*$P$5,$D4235=$O$6,$C4235*$P$6,$D4235="AZN",$C4235)</f>
        <v>7200</v>
      </c>
      <c r="F4235" s="183" cm="1">
        <f t="array" ref="F4235">_xlfn.IFS($D4235=$O$5,$C4235*$P$5*0.01,$D4235=$O$6,$C4235*$P$6*0.01,$D4235="AZN",$C4235*0.08)</f>
        <v>576</v>
      </c>
    </row>
    <row r="4236" spans="1:6" x14ac:dyDescent="0.3">
      <c r="A4236" s="177" t="s">
        <v>808</v>
      </c>
      <c r="B4236" s="178">
        <v>44259</v>
      </c>
      <c r="C4236" s="179">
        <v>8200</v>
      </c>
      <c r="D4236" s="88" t="s">
        <v>2864</v>
      </c>
      <c r="E4236" s="184" cm="1">
        <f t="array" ref="E4236">_xlfn.IFS($D4236=$O$5,C4236*$P$5,$D4236=$O$6,$C4236*$P$6,$D4236="AZN",$C4236)</f>
        <v>14895.3</v>
      </c>
      <c r="F4236" s="183" cm="1">
        <f t="array" ref="F4236">_xlfn.IFS($D4236=$O$5,$C4236*$P$5*0.01,$D4236=$O$6,$C4236*$P$6*0.01,$D4236="AZN",$C4236*0.08)</f>
        <v>148.953</v>
      </c>
    </row>
    <row r="4237" spans="1:6" x14ac:dyDescent="0.3">
      <c r="A4237" s="177" t="s">
        <v>1008</v>
      </c>
      <c r="B4237" s="178">
        <v>43910</v>
      </c>
      <c r="C4237" s="179">
        <v>12300</v>
      </c>
      <c r="D4237" s="88" t="s">
        <v>2862</v>
      </c>
      <c r="E4237" s="184" cm="1">
        <f t="array" ref="E4237">_xlfn.IFS($D4237=$O$5,C4237*$P$5,$D4237=$O$6,$C4237*$P$6,$D4237="AZN",$C4237)</f>
        <v>12300</v>
      </c>
      <c r="F4237" s="183" cm="1">
        <f t="array" ref="F4237">_xlfn.IFS($D4237=$O$5,$C4237*$P$5*0.01,$D4237=$O$6,$C4237*$P$6*0.01,$D4237="AZN",$C4237*0.08)</f>
        <v>984</v>
      </c>
    </row>
    <row r="4238" spans="1:6" x14ac:dyDescent="0.3">
      <c r="A4238" s="177" t="s">
        <v>1852</v>
      </c>
      <c r="B4238" s="178">
        <v>44843</v>
      </c>
      <c r="C4238" s="179">
        <v>4900</v>
      </c>
      <c r="D4238" s="88" t="s">
        <v>2863</v>
      </c>
      <c r="E4238" s="184" cm="1">
        <f t="array" ref="E4238">_xlfn.IFS($D4238=$O$5,C4238*$P$5,$D4238=$O$6,$C4238*$P$6,$D4238="AZN",$C4238)</f>
        <v>8330</v>
      </c>
      <c r="F4238" s="183" cm="1">
        <f t="array" ref="F4238">_xlfn.IFS($D4238=$O$5,$C4238*$P$5*0.01,$D4238=$O$6,$C4238*$P$6*0.01,$D4238="AZN",$C4238*0.08)</f>
        <v>83.3</v>
      </c>
    </row>
    <row r="4239" spans="1:6" x14ac:dyDescent="0.3">
      <c r="A4239" s="177" t="s">
        <v>1284</v>
      </c>
      <c r="B4239" s="178">
        <v>44070</v>
      </c>
      <c r="C4239" s="179">
        <v>8400</v>
      </c>
      <c r="D4239" s="88" t="s">
        <v>2863</v>
      </c>
      <c r="E4239" s="184" cm="1">
        <f t="array" ref="E4239">_xlfn.IFS($D4239=$O$5,C4239*$P$5,$D4239=$O$6,$C4239*$P$6,$D4239="AZN",$C4239)</f>
        <v>14280</v>
      </c>
      <c r="F4239" s="183" cm="1">
        <f t="array" ref="F4239">_xlfn.IFS($D4239=$O$5,$C4239*$P$5*0.01,$D4239=$O$6,$C4239*$P$6*0.01,$D4239="AZN",$C4239*0.08)</f>
        <v>142.80000000000001</v>
      </c>
    </row>
    <row r="4240" spans="1:6" x14ac:dyDescent="0.3">
      <c r="A4240" s="177" t="s">
        <v>970</v>
      </c>
      <c r="B4240" s="178">
        <v>44105</v>
      </c>
      <c r="C4240" s="179">
        <v>12900</v>
      </c>
      <c r="D4240" s="88" t="s">
        <v>2863</v>
      </c>
      <c r="E4240" s="184" cm="1">
        <f t="array" ref="E4240">_xlfn.IFS($D4240=$O$5,C4240*$P$5,$D4240=$O$6,$C4240*$P$6,$D4240="AZN",$C4240)</f>
        <v>21930</v>
      </c>
      <c r="F4240" s="183" cm="1">
        <f t="array" ref="F4240">_xlfn.IFS($D4240=$O$5,$C4240*$P$5*0.01,$D4240=$O$6,$C4240*$P$6*0.01,$D4240="AZN",$C4240*0.08)</f>
        <v>219.3</v>
      </c>
    </row>
    <row r="4241" spans="1:6" x14ac:dyDescent="0.3">
      <c r="A4241" s="177" t="s">
        <v>1789</v>
      </c>
      <c r="B4241" s="178">
        <v>43888</v>
      </c>
      <c r="C4241" s="179">
        <v>11100</v>
      </c>
      <c r="D4241" s="88" t="s">
        <v>2863</v>
      </c>
      <c r="E4241" s="184" cm="1">
        <f t="array" ref="E4241">_xlfn.IFS($D4241=$O$5,C4241*$P$5,$D4241=$O$6,$C4241*$P$6,$D4241="AZN",$C4241)</f>
        <v>18870</v>
      </c>
      <c r="F4241" s="183" cm="1">
        <f t="array" ref="F4241">_xlfn.IFS($D4241=$O$5,$C4241*$P$5*0.01,$D4241=$O$6,$C4241*$P$6*0.01,$D4241="AZN",$C4241*0.08)</f>
        <v>188.70000000000002</v>
      </c>
    </row>
    <row r="4242" spans="1:6" x14ac:dyDescent="0.3">
      <c r="A4242" s="177" t="s">
        <v>793</v>
      </c>
      <c r="B4242" s="178">
        <v>44433</v>
      </c>
      <c r="C4242" s="179">
        <v>1600</v>
      </c>
      <c r="D4242" s="88" t="s">
        <v>2862</v>
      </c>
      <c r="E4242" s="184" cm="1">
        <f t="array" ref="E4242">_xlfn.IFS($D4242=$O$5,C4242*$P$5,$D4242=$O$6,$C4242*$P$6,$D4242="AZN",$C4242)</f>
        <v>1600</v>
      </c>
      <c r="F4242" s="183" cm="1">
        <f t="array" ref="F4242">_xlfn.IFS($D4242=$O$5,$C4242*$P$5*0.01,$D4242=$O$6,$C4242*$P$6*0.01,$D4242="AZN",$C4242*0.08)</f>
        <v>128</v>
      </c>
    </row>
    <row r="4243" spans="1:6" x14ac:dyDescent="0.3">
      <c r="A4243" s="177" t="s">
        <v>870</v>
      </c>
      <c r="B4243" s="178">
        <v>43565</v>
      </c>
      <c r="C4243" s="179">
        <v>5500</v>
      </c>
      <c r="D4243" s="88" t="s">
        <v>2864</v>
      </c>
      <c r="E4243" s="184" cm="1">
        <f t="array" ref="E4243">_xlfn.IFS($D4243=$O$5,C4243*$P$5,$D4243=$O$6,$C4243*$P$6,$D4243="AZN",$C4243)</f>
        <v>9990.75</v>
      </c>
      <c r="F4243" s="183" cm="1">
        <f t="array" ref="F4243">_xlfn.IFS($D4243=$O$5,$C4243*$P$5*0.01,$D4243=$O$6,$C4243*$P$6*0.01,$D4243="AZN",$C4243*0.08)</f>
        <v>99.907499999999999</v>
      </c>
    </row>
    <row r="4244" spans="1:6" x14ac:dyDescent="0.3">
      <c r="A4244" s="177" t="s">
        <v>1208</v>
      </c>
      <c r="B4244" s="178">
        <v>44428</v>
      </c>
      <c r="C4244" s="179">
        <v>2300</v>
      </c>
      <c r="D4244" s="88" t="s">
        <v>2863</v>
      </c>
      <c r="E4244" s="184" cm="1">
        <f t="array" ref="E4244">_xlfn.IFS($D4244=$O$5,C4244*$P$5,$D4244=$O$6,$C4244*$P$6,$D4244="AZN",$C4244)</f>
        <v>3910</v>
      </c>
      <c r="F4244" s="183" cm="1">
        <f t="array" ref="F4244">_xlfn.IFS($D4244=$O$5,$C4244*$P$5*0.01,$D4244=$O$6,$C4244*$P$6*0.01,$D4244="AZN",$C4244*0.08)</f>
        <v>39.1</v>
      </c>
    </row>
    <row r="4245" spans="1:6" x14ac:dyDescent="0.3">
      <c r="A4245" s="177" t="s">
        <v>1579</v>
      </c>
      <c r="B4245" s="178">
        <v>43947</v>
      </c>
      <c r="C4245" s="179">
        <v>6100</v>
      </c>
      <c r="D4245" s="88" t="s">
        <v>2862</v>
      </c>
      <c r="E4245" s="184" cm="1">
        <f t="array" ref="E4245">_xlfn.IFS($D4245=$O$5,C4245*$P$5,$D4245=$O$6,$C4245*$P$6,$D4245="AZN",$C4245)</f>
        <v>6100</v>
      </c>
      <c r="F4245" s="183" cm="1">
        <f t="array" ref="F4245">_xlfn.IFS($D4245=$O$5,$C4245*$P$5*0.01,$D4245=$O$6,$C4245*$P$6*0.01,$D4245="AZN",$C4245*0.08)</f>
        <v>488</v>
      </c>
    </row>
    <row r="4246" spans="1:6" x14ac:dyDescent="0.3">
      <c r="A4246" s="177" t="s">
        <v>1892</v>
      </c>
      <c r="B4246" s="178">
        <v>44372</v>
      </c>
      <c r="C4246" s="179">
        <v>2100</v>
      </c>
      <c r="D4246" s="88" t="s">
        <v>2863</v>
      </c>
      <c r="E4246" s="184" cm="1">
        <f t="array" ref="E4246">_xlfn.IFS($D4246=$O$5,C4246*$P$5,$D4246=$O$6,$C4246*$P$6,$D4246="AZN",$C4246)</f>
        <v>3570</v>
      </c>
      <c r="F4246" s="183" cm="1">
        <f t="array" ref="F4246">_xlfn.IFS($D4246=$O$5,$C4246*$P$5*0.01,$D4246=$O$6,$C4246*$P$6*0.01,$D4246="AZN",$C4246*0.08)</f>
        <v>35.700000000000003</v>
      </c>
    </row>
    <row r="4247" spans="1:6" x14ac:dyDescent="0.3">
      <c r="A4247" s="177" t="s">
        <v>588</v>
      </c>
      <c r="B4247" s="178">
        <v>44294</v>
      </c>
      <c r="C4247" s="179">
        <v>12700</v>
      </c>
      <c r="D4247" s="88" t="s">
        <v>2863</v>
      </c>
      <c r="E4247" s="184" cm="1">
        <f t="array" ref="E4247">_xlfn.IFS($D4247=$O$5,C4247*$P$5,$D4247=$O$6,$C4247*$P$6,$D4247="AZN",$C4247)</f>
        <v>21590</v>
      </c>
      <c r="F4247" s="183" cm="1">
        <f t="array" ref="F4247">_xlfn.IFS($D4247=$O$5,$C4247*$P$5*0.01,$D4247=$O$6,$C4247*$P$6*0.01,$D4247="AZN",$C4247*0.08)</f>
        <v>215.9</v>
      </c>
    </row>
    <row r="4248" spans="1:6" x14ac:dyDescent="0.3">
      <c r="A4248" s="177" t="s">
        <v>1049</v>
      </c>
      <c r="B4248" s="178">
        <v>44445</v>
      </c>
      <c r="C4248" s="179">
        <v>2100</v>
      </c>
      <c r="D4248" s="88" t="s">
        <v>2864</v>
      </c>
      <c r="E4248" s="184" cm="1">
        <f t="array" ref="E4248">_xlfn.IFS($D4248=$O$5,C4248*$P$5,$D4248=$O$6,$C4248*$P$6,$D4248="AZN",$C4248)</f>
        <v>3814.65</v>
      </c>
      <c r="F4248" s="183" cm="1">
        <f t="array" ref="F4248">_xlfn.IFS($D4248=$O$5,$C4248*$P$5*0.01,$D4248=$O$6,$C4248*$P$6*0.01,$D4248="AZN",$C4248*0.08)</f>
        <v>38.146500000000003</v>
      </c>
    </row>
    <row r="4249" spans="1:6" x14ac:dyDescent="0.3">
      <c r="A4249" s="177" t="s">
        <v>727</v>
      </c>
      <c r="B4249" s="178">
        <v>44100</v>
      </c>
      <c r="C4249" s="179">
        <v>11200</v>
      </c>
      <c r="D4249" s="88" t="s">
        <v>2864</v>
      </c>
      <c r="E4249" s="184" cm="1">
        <f t="array" ref="E4249">_xlfn.IFS($D4249=$O$5,C4249*$P$5,$D4249=$O$6,$C4249*$P$6,$D4249="AZN",$C4249)</f>
        <v>20344.8</v>
      </c>
      <c r="F4249" s="183" cm="1">
        <f t="array" ref="F4249">_xlfn.IFS($D4249=$O$5,$C4249*$P$5*0.01,$D4249=$O$6,$C4249*$P$6*0.01,$D4249="AZN",$C4249*0.08)</f>
        <v>203.44800000000001</v>
      </c>
    </row>
    <row r="4250" spans="1:6" x14ac:dyDescent="0.3">
      <c r="A4250" s="177" t="s">
        <v>1443</v>
      </c>
      <c r="B4250" s="178">
        <v>43560</v>
      </c>
      <c r="C4250" s="179">
        <v>2000</v>
      </c>
      <c r="D4250" s="88" t="s">
        <v>2864</v>
      </c>
      <c r="E4250" s="184" cm="1">
        <f t="array" ref="E4250">_xlfn.IFS($D4250=$O$5,C4250*$P$5,$D4250=$O$6,$C4250*$P$6,$D4250="AZN",$C4250)</f>
        <v>3633</v>
      </c>
      <c r="F4250" s="183" cm="1">
        <f t="array" ref="F4250">_xlfn.IFS($D4250=$O$5,$C4250*$P$5*0.01,$D4250=$O$6,$C4250*$P$6*0.01,$D4250="AZN",$C4250*0.08)</f>
        <v>36.33</v>
      </c>
    </row>
    <row r="4251" spans="1:6" x14ac:dyDescent="0.3">
      <c r="A4251" s="177" t="s">
        <v>1211</v>
      </c>
      <c r="B4251" s="178">
        <v>44375</v>
      </c>
      <c r="C4251" s="179">
        <v>12200</v>
      </c>
      <c r="D4251" s="88" t="s">
        <v>2862</v>
      </c>
      <c r="E4251" s="184" cm="1">
        <f t="array" ref="E4251">_xlfn.IFS($D4251=$O$5,C4251*$P$5,$D4251=$O$6,$C4251*$P$6,$D4251="AZN",$C4251)</f>
        <v>12200</v>
      </c>
      <c r="F4251" s="183" cm="1">
        <f t="array" ref="F4251">_xlfn.IFS($D4251=$O$5,$C4251*$P$5*0.01,$D4251=$O$6,$C4251*$P$6*0.01,$D4251="AZN",$C4251*0.08)</f>
        <v>976</v>
      </c>
    </row>
    <row r="4252" spans="1:6" x14ac:dyDescent="0.3">
      <c r="A4252" s="177" t="s">
        <v>1108</v>
      </c>
      <c r="B4252" s="178">
        <v>44385</v>
      </c>
      <c r="C4252" s="179">
        <v>8000</v>
      </c>
      <c r="D4252" s="88" t="s">
        <v>2863</v>
      </c>
      <c r="E4252" s="184" cm="1">
        <f t="array" ref="E4252">_xlfn.IFS($D4252=$O$5,C4252*$P$5,$D4252=$O$6,$C4252*$P$6,$D4252="AZN",$C4252)</f>
        <v>13600</v>
      </c>
      <c r="F4252" s="183" cm="1">
        <f t="array" ref="F4252">_xlfn.IFS($D4252=$O$5,$C4252*$P$5*0.01,$D4252=$O$6,$C4252*$P$6*0.01,$D4252="AZN",$C4252*0.08)</f>
        <v>136</v>
      </c>
    </row>
    <row r="4253" spans="1:6" x14ac:dyDescent="0.3">
      <c r="A4253" s="177" t="s">
        <v>1872</v>
      </c>
      <c r="B4253" s="178">
        <v>44374</v>
      </c>
      <c r="C4253" s="179">
        <v>8700</v>
      </c>
      <c r="D4253" s="88" t="s">
        <v>2864</v>
      </c>
      <c r="E4253" s="184" cm="1">
        <f t="array" ref="E4253">_xlfn.IFS($D4253=$O$5,C4253*$P$5,$D4253=$O$6,$C4253*$P$6,$D4253="AZN",$C4253)</f>
        <v>15803.55</v>
      </c>
      <c r="F4253" s="183" cm="1">
        <f t="array" ref="F4253">_xlfn.IFS($D4253=$O$5,$C4253*$P$5*0.01,$D4253=$O$6,$C4253*$P$6*0.01,$D4253="AZN",$C4253*0.08)</f>
        <v>158.03549999999998</v>
      </c>
    </row>
    <row r="4254" spans="1:6" x14ac:dyDescent="0.3">
      <c r="A4254" s="177" t="s">
        <v>296</v>
      </c>
      <c r="B4254" s="178">
        <v>43694</v>
      </c>
      <c r="C4254" s="179">
        <v>9400</v>
      </c>
      <c r="D4254" s="88" t="s">
        <v>2862</v>
      </c>
      <c r="E4254" s="184" cm="1">
        <f t="array" ref="E4254">_xlfn.IFS($D4254=$O$5,C4254*$P$5,$D4254=$O$6,$C4254*$P$6,$D4254="AZN",$C4254)</f>
        <v>9400</v>
      </c>
      <c r="F4254" s="183" cm="1">
        <f t="array" ref="F4254">_xlfn.IFS($D4254=$O$5,$C4254*$P$5*0.01,$D4254=$O$6,$C4254*$P$6*0.01,$D4254="AZN",$C4254*0.08)</f>
        <v>752</v>
      </c>
    </row>
    <row r="4255" spans="1:6" x14ac:dyDescent="0.3">
      <c r="A4255" s="177" t="s">
        <v>1893</v>
      </c>
      <c r="B4255" s="178">
        <v>44368</v>
      </c>
      <c r="C4255" s="179">
        <v>4300</v>
      </c>
      <c r="D4255" s="88" t="s">
        <v>2864</v>
      </c>
      <c r="E4255" s="184" cm="1">
        <f t="array" ref="E4255">_xlfn.IFS($D4255=$O$5,C4255*$P$5,$D4255=$O$6,$C4255*$P$6,$D4255="AZN",$C4255)</f>
        <v>7810.95</v>
      </c>
      <c r="F4255" s="183" cm="1">
        <f t="array" ref="F4255">_xlfn.IFS($D4255=$O$5,$C4255*$P$5*0.01,$D4255=$O$6,$C4255*$P$6*0.01,$D4255="AZN",$C4255*0.08)</f>
        <v>78.109499999999997</v>
      </c>
    </row>
    <row r="4256" spans="1:6" x14ac:dyDescent="0.3">
      <c r="A4256" s="177" t="s">
        <v>1634</v>
      </c>
      <c r="B4256" s="178">
        <v>44369</v>
      </c>
      <c r="C4256" s="179">
        <v>7400</v>
      </c>
      <c r="D4256" s="88" t="s">
        <v>2864</v>
      </c>
      <c r="E4256" s="184" cm="1">
        <f t="array" ref="E4256">_xlfn.IFS($D4256=$O$5,C4256*$P$5,$D4256=$O$6,$C4256*$P$6,$D4256="AZN",$C4256)</f>
        <v>13442.1</v>
      </c>
      <c r="F4256" s="183" cm="1">
        <f t="array" ref="F4256">_xlfn.IFS($D4256=$O$5,$C4256*$P$5*0.01,$D4256=$O$6,$C4256*$P$6*0.01,$D4256="AZN",$C4256*0.08)</f>
        <v>134.42099999999999</v>
      </c>
    </row>
    <row r="4257" spans="1:6" x14ac:dyDescent="0.3">
      <c r="A4257" s="177" t="s">
        <v>1121</v>
      </c>
      <c r="B4257" s="178">
        <v>44343</v>
      </c>
      <c r="C4257" s="179">
        <v>6300</v>
      </c>
      <c r="D4257" s="88" t="s">
        <v>2862</v>
      </c>
      <c r="E4257" s="184" cm="1">
        <f t="array" ref="E4257">_xlfn.IFS($D4257=$O$5,C4257*$P$5,$D4257=$O$6,$C4257*$P$6,$D4257="AZN",$C4257)</f>
        <v>6300</v>
      </c>
      <c r="F4257" s="183" cm="1">
        <f t="array" ref="F4257">_xlfn.IFS($D4257=$O$5,$C4257*$P$5*0.01,$D4257=$O$6,$C4257*$P$6*0.01,$D4257="AZN",$C4257*0.08)</f>
        <v>504</v>
      </c>
    </row>
    <row r="4258" spans="1:6" x14ac:dyDescent="0.3">
      <c r="A4258" s="177" t="s">
        <v>1752</v>
      </c>
      <c r="B4258" s="178">
        <v>44325</v>
      </c>
      <c r="C4258" s="179">
        <v>7400</v>
      </c>
      <c r="D4258" s="88" t="s">
        <v>2864</v>
      </c>
      <c r="E4258" s="184" cm="1">
        <f t="array" ref="E4258">_xlfn.IFS($D4258=$O$5,C4258*$P$5,$D4258=$O$6,$C4258*$P$6,$D4258="AZN",$C4258)</f>
        <v>13442.1</v>
      </c>
      <c r="F4258" s="183" cm="1">
        <f t="array" ref="F4258">_xlfn.IFS($D4258=$O$5,$C4258*$P$5*0.01,$D4258=$O$6,$C4258*$P$6*0.01,$D4258="AZN",$C4258*0.08)</f>
        <v>134.42099999999999</v>
      </c>
    </row>
    <row r="4259" spans="1:6" x14ac:dyDescent="0.3">
      <c r="A4259" s="177" t="s">
        <v>875</v>
      </c>
      <c r="B4259" s="178">
        <v>44841</v>
      </c>
      <c r="C4259" s="179">
        <v>6600</v>
      </c>
      <c r="D4259" s="88" t="s">
        <v>2862</v>
      </c>
      <c r="E4259" s="184" cm="1">
        <f t="array" ref="E4259">_xlfn.IFS($D4259=$O$5,C4259*$P$5,$D4259=$O$6,$C4259*$P$6,$D4259="AZN",$C4259)</f>
        <v>6600</v>
      </c>
      <c r="F4259" s="183" cm="1">
        <f t="array" ref="F4259">_xlfn.IFS($D4259=$O$5,$C4259*$P$5*0.01,$D4259=$O$6,$C4259*$P$6*0.01,$D4259="AZN",$C4259*0.08)</f>
        <v>528</v>
      </c>
    </row>
    <row r="4260" spans="1:6" x14ac:dyDescent="0.3">
      <c r="A4260" s="177" t="s">
        <v>687</v>
      </c>
      <c r="B4260" s="178">
        <v>44259</v>
      </c>
      <c r="C4260" s="179">
        <v>1500</v>
      </c>
      <c r="D4260" s="88" t="s">
        <v>2863</v>
      </c>
      <c r="E4260" s="184" cm="1">
        <f t="array" ref="E4260">_xlfn.IFS($D4260=$O$5,C4260*$P$5,$D4260=$O$6,$C4260*$P$6,$D4260="AZN",$C4260)</f>
        <v>2550</v>
      </c>
      <c r="F4260" s="183" cm="1">
        <f t="array" ref="F4260">_xlfn.IFS($D4260=$O$5,$C4260*$P$5*0.01,$D4260=$O$6,$C4260*$P$6*0.01,$D4260="AZN",$C4260*0.08)</f>
        <v>25.5</v>
      </c>
    </row>
    <row r="4261" spans="1:6" x14ac:dyDescent="0.3">
      <c r="A4261" s="177" t="s">
        <v>1551</v>
      </c>
      <c r="B4261" s="178">
        <v>44224</v>
      </c>
      <c r="C4261" s="179">
        <v>5700</v>
      </c>
      <c r="D4261" s="88" t="s">
        <v>2863</v>
      </c>
      <c r="E4261" s="184" cm="1">
        <f t="array" ref="E4261">_xlfn.IFS($D4261=$O$5,C4261*$P$5,$D4261=$O$6,$C4261*$P$6,$D4261="AZN",$C4261)</f>
        <v>9690</v>
      </c>
      <c r="F4261" s="183" cm="1">
        <f t="array" ref="F4261">_xlfn.IFS($D4261=$O$5,$C4261*$P$5*0.01,$D4261=$O$6,$C4261*$P$6*0.01,$D4261="AZN",$C4261*0.08)</f>
        <v>96.9</v>
      </c>
    </row>
    <row r="4262" spans="1:6" x14ac:dyDescent="0.3">
      <c r="A4262" s="177" t="s">
        <v>321</v>
      </c>
      <c r="B4262" s="178">
        <v>44713</v>
      </c>
      <c r="C4262" s="179">
        <v>2700</v>
      </c>
      <c r="D4262" s="88" t="s">
        <v>2863</v>
      </c>
      <c r="E4262" s="184" cm="1">
        <f t="array" ref="E4262">_xlfn.IFS($D4262=$O$5,C4262*$P$5,$D4262=$O$6,$C4262*$P$6,$D4262="AZN",$C4262)</f>
        <v>4590</v>
      </c>
      <c r="F4262" s="183" cm="1">
        <f t="array" ref="F4262">_xlfn.IFS($D4262=$O$5,$C4262*$P$5*0.01,$D4262=$O$6,$C4262*$P$6*0.01,$D4262="AZN",$C4262*0.08)</f>
        <v>45.9</v>
      </c>
    </row>
    <row r="4263" spans="1:6" x14ac:dyDescent="0.3">
      <c r="A4263" s="177" t="s">
        <v>1717</v>
      </c>
      <c r="B4263" s="178">
        <v>43987</v>
      </c>
      <c r="C4263" s="179">
        <v>3100</v>
      </c>
      <c r="D4263" s="88" t="s">
        <v>2864</v>
      </c>
      <c r="E4263" s="184" cm="1">
        <f t="array" ref="E4263">_xlfn.IFS($D4263=$O$5,C4263*$P$5,$D4263=$O$6,$C4263*$P$6,$D4263="AZN",$C4263)</f>
        <v>5631.15</v>
      </c>
      <c r="F4263" s="183" cm="1">
        <f t="array" ref="F4263">_xlfn.IFS($D4263=$O$5,$C4263*$P$5*0.01,$D4263=$O$6,$C4263*$P$6*0.01,$D4263="AZN",$C4263*0.08)</f>
        <v>56.311499999999995</v>
      </c>
    </row>
    <row r="4264" spans="1:6" x14ac:dyDescent="0.3">
      <c r="A4264" s="177" t="s">
        <v>1894</v>
      </c>
      <c r="B4264" s="178">
        <v>44156</v>
      </c>
      <c r="C4264" s="179">
        <v>7400</v>
      </c>
      <c r="D4264" s="88" t="s">
        <v>2864</v>
      </c>
      <c r="E4264" s="184" cm="1">
        <f t="array" ref="E4264">_xlfn.IFS($D4264=$O$5,C4264*$P$5,$D4264=$O$6,$C4264*$P$6,$D4264="AZN",$C4264)</f>
        <v>13442.1</v>
      </c>
      <c r="F4264" s="183" cm="1">
        <f t="array" ref="F4264">_xlfn.IFS($D4264=$O$5,$C4264*$P$5*0.01,$D4264=$O$6,$C4264*$P$6*0.01,$D4264="AZN",$C4264*0.08)</f>
        <v>134.42099999999999</v>
      </c>
    </row>
    <row r="4265" spans="1:6" x14ac:dyDescent="0.3">
      <c r="A4265" s="177" t="s">
        <v>941</v>
      </c>
      <c r="B4265" s="178">
        <v>44024</v>
      </c>
      <c r="C4265" s="179">
        <v>6200</v>
      </c>
      <c r="D4265" s="88" t="s">
        <v>2862</v>
      </c>
      <c r="E4265" s="184" cm="1">
        <f t="array" ref="E4265">_xlfn.IFS($D4265=$O$5,C4265*$P$5,$D4265=$O$6,$C4265*$P$6,$D4265="AZN",$C4265)</f>
        <v>6200</v>
      </c>
      <c r="F4265" s="183" cm="1">
        <f t="array" ref="F4265">_xlfn.IFS($D4265=$O$5,$C4265*$P$5*0.01,$D4265=$O$6,$C4265*$P$6*0.01,$D4265="AZN",$C4265*0.08)</f>
        <v>496</v>
      </c>
    </row>
    <row r="4266" spans="1:6" x14ac:dyDescent="0.3">
      <c r="A4266" s="177" t="s">
        <v>841</v>
      </c>
      <c r="B4266" s="178">
        <v>44223</v>
      </c>
      <c r="C4266" s="179">
        <v>5600</v>
      </c>
      <c r="D4266" s="88" t="s">
        <v>2862</v>
      </c>
      <c r="E4266" s="184" cm="1">
        <f t="array" ref="E4266">_xlfn.IFS($D4266=$O$5,C4266*$P$5,$D4266=$O$6,$C4266*$P$6,$D4266="AZN",$C4266)</f>
        <v>5600</v>
      </c>
      <c r="F4266" s="183" cm="1">
        <f t="array" ref="F4266">_xlfn.IFS($D4266=$O$5,$C4266*$P$5*0.01,$D4266=$O$6,$C4266*$P$6*0.01,$D4266="AZN",$C4266*0.08)</f>
        <v>448</v>
      </c>
    </row>
    <row r="4267" spans="1:6" x14ac:dyDescent="0.3">
      <c r="A4267" s="177" t="s">
        <v>555</v>
      </c>
      <c r="B4267" s="178">
        <v>43807</v>
      </c>
      <c r="C4267" s="179">
        <v>7800</v>
      </c>
      <c r="D4267" s="88" t="s">
        <v>2864</v>
      </c>
      <c r="E4267" s="184" cm="1">
        <f t="array" ref="E4267">_xlfn.IFS($D4267=$O$5,C4267*$P$5,$D4267=$O$6,$C4267*$P$6,$D4267="AZN",$C4267)</f>
        <v>14168.7</v>
      </c>
      <c r="F4267" s="183" cm="1">
        <f t="array" ref="F4267">_xlfn.IFS($D4267=$O$5,$C4267*$P$5*0.01,$D4267=$O$6,$C4267*$P$6*0.01,$D4267="AZN",$C4267*0.08)</f>
        <v>141.68700000000001</v>
      </c>
    </row>
    <row r="4268" spans="1:6" x14ac:dyDescent="0.3">
      <c r="A4268" s="177" t="s">
        <v>886</v>
      </c>
      <c r="B4268" s="178">
        <v>43850</v>
      </c>
      <c r="C4268" s="179">
        <v>12400</v>
      </c>
      <c r="D4268" s="88" t="s">
        <v>2862</v>
      </c>
      <c r="E4268" s="184" cm="1">
        <f t="array" ref="E4268">_xlfn.IFS($D4268=$O$5,C4268*$P$5,$D4268=$O$6,$C4268*$P$6,$D4268="AZN",$C4268)</f>
        <v>12400</v>
      </c>
      <c r="F4268" s="183" cm="1">
        <f t="array" ref="F4268">_xlfn.IFS($D4268=$O$5,$C4268*$P$5*0.01,$D4268=$O$6,$C4268*$P$6*0.01,$D4268="AZN",$C4268*0.08)</f>
        <v>992</v>
      </c>
    </row>
    <row r="4269" spans="1:6" x14ac:dyDescent="0.3">
      <c r="A4269" s="177" t="s">
        <v>519</v>
      </c>
      <c r="B4269" s="178">
        <v>44154</v>
      </c>
      <c r="C4269" s="179">
        <v>9800</v>
      </c>
      <c r="D4269" s="88" t="s">
        <v>2864</v>
      </c>
      <c r="E4269" s="184" cm="1">
        <f t="array" ref="E4269">_xlfn.IFS($D4269=$O$5,C4269*$P$5,$D4269=$O$6,$C4269*$P$6,$D4269="AZN",$C4269)</f>
        <v>17801.7</v>
      </c>
      <c r="F4269" s="183" cm="1">
        <f t="array" ref="F4269">_xlfn.IFS($D4269=$O$5,$C4269*$P$5*0.01,$D4269=$O$6,$C4269*$P$6*0.01,$D4269="AZN",$C4269*0.08)</f>
        <v>178.01700000000002</v>
      </c>
    </row>
    <row r="4270" spans="1:6" x14ac:dyDescent="0.3">
      <c r="A4270" s="177" t="s">
        <v>1055</v>
      </c>
      <c r="B4270" s="178">
        <v>44249</v>
      </c>
      <c r="C4270" s="179">
        <v>11500</v>
      </c>
      <c r="D4270" s="88" t="s">
        <v>2863</v>
      </c>
      <c r="E4270" s="184" cm="1">
        <f t="array" ref="E4270">_xlfn.IFS($D4270=$O$5,C4270*$P$5,$D4270=$O$6,$C4270*$P$6,$D4270="AZN",$C4270)</f>
        <v>19550</v>
      </c>
      <c r="F4270" s="183" cm="1">
        <f t="array" ref="F4270">_xlfn.IFS($D4270=$O$5,$C4270*$P$5*0.01,$D4270=$O$6,$C4270*$P$6*0.01,$D4270="AZN",$C4270*0.08)</f>
        <v>195.5</v>
      </c>
    </row>
    <row r="4271" spans="1:6" x14ac:dyDescent="0.3">
      <c r="A4271" s="177" t="s">
        <v>1242</v>
      </c>
      <c r="B4271" s="178">
        <v>44062</v>
      </c>
      <c r="C4271" s="179">
        <v>8800</v>
      </c>
      <c r="D4271" s="88" t="s">
        <v>2863</v>
      </c>
      <c r="E4271" s="184" cm="1">
        <f t="array" ref="E4271">_xlfn.IFS($D4271=$O$5,C4271*$P$5,$D4271=$O$6,$C4271*$P$6,$D4271="AZN",$C4271)</f>
        <v>14960</v>
      </c>
      <c r="F4271" s="183" cm="1">
        <f t="array" ref="F4271">_xlfn.IFS($D4271=$O$5,$C4271*$P$5*0.01,$D4271=$O$6,$C4271*$P$6*0.01,$D4271="AZN",$C4271*0.08)</f>
        <v>149.6</v>
      </c>
    </row>
    <row r="4272" spans="1:6" x14ac:dyDescent="0.3">
      <c r="A4272" s="177" t="s">
        <v>694</v>
      </c>
      <c r="B4272" s="178">
        <v>44565</v>
      </c>
      <c r="C4272" s="179">
        <v>2000</v>
      </c>
      <c r="D4272" s="88" t="s">
        <v>2864</v>
      </c>
      <c r="E4272" s="184" cm="1">
        <f t="array" ref="E4272">_xlfn.IFS($D4272=$O$5,C4272*$P$5,$D4272=$O$6,$C4272*$P$6,$D4272="AZN",$C4272)</f>
        <v>3633</v>
      </c>
      <c r="F4272" s="183" cm="1">
        <f t="array" ref="F4272">_xlfn.IFS($D4272=$O$5,$C4272*$P$5*0.01,$D4272=$O$6,$C4272*$P$6*0.01,$D4272="AZN",$C4272*0.08)</f>
        <v>36.33</v>
      </c>
    </row>
    <row r="4273" spans="1:6" x14ac:dyDescent="0.3">
      <c r="A4273" s="177" t="s">
        <v>1895</v>
      </c>
      <c r="B4273" s="178">
        <v>44090</v>
      </c>
      <c r="C4273" s="179">
        <v>3100</v>
      </c>
      <c r="D4273" s="88" t="s">
        <v>2863</v>
      </c>
      <c r="E4273" s="184" cm="1">
        <f t="array" ref="E4273">_xlfn.IFS($D4273=$O$5,C4273*$P$5,$D4273=$O$6,$C4273*$P$6,$D4273="AZN",$C4273)</f>
        <v>5270</v>
      </c>
      <c r="F4273" s="183" cm="1">
        <f t="array" ref="F4273">_xlfn.IFS($D4273=$O$5,$C4273*$P$5*0.01,$D4273=$O$6,$C4273*$P$6*0.01,$D4273="AZN",$C4273*0.08)</f>
        <v>52.7</v>
      </c>
    </row>
    <row r="4274" spans="1:6" x14ac:dyDescent="0.3">
      <c r="A4274" s="177" t="s">
        <v>1176</v>
      </c>
      <c r="B4274" s="178">
        <v>44172</v>
      </c>
      <c r="C4274" s="179">
        <v>1600</v>
      </c>
      <c r="D4274" s="88" t="s">
        <v>2864</v>
      </c>
      <c r="E4274" s="184" cm="1">
        <f t="array" ref="E4274">_xlfn.IFS($D4274=$O$5,C4274*$P$5,$D4274=$O$6,$C4274*$P$6,$D4274="AZN",$C4274)</f>
        <v>2906.4</v>
      </c>
      <c r="F4274" s="183" cm="1">
        <f t="array" ref="F4274">_xlfn.IFS($D4274=$O$5,$C4274*$P$5*0.01,$D4274=$O$6,$C4274*$P$6*0.01,$D4274="AZN",$C4274*0.08)</f>
        <v>29.064</v>
      </c>
    </row>
    <row r="4275" spans="1:6" x14ac:dyDescent="0.3">
      <c r="A4275" s="177" t="s">
        <v>1896</v>
      </c>
      <c r="B4275" s="178">
        <v>43804</v>
      </c>
      <c r="C4275" s="179">
        <v>10800</v>
      </c>
      <c r="D4275" s="88" t="s">
        <v>2862</v>
      </c>
      <c r="E4275" s="184" cm="1">
        <f t="array" ref="E4275">_xlfn.IFS($D4275=$O$5,C4275*$P$5,$D4275=$O$6,$C4275*$P$6,$D4275="AZN",$C4275)</f>
        <v>10800</v>
      </c>
      <c r="F4275" s="183" cm="1">
        <f t="array" ref="F4275">_xlfn.IFS($D4275=$O$5,$C4275*$P$5*0.01,$D4275=$O$6,$C4275*$P$6*0.01,$D4275="AZN",$C4275*0.08)</f>
        <v>864</v>
      </c>
    </row>
    <row r="4276" spans="1:6" x14ac:dyDescent="0.3">
      <c r="A4276" s="177" t="s">
        <v>1314</v>
      </c>
      <c r="B4276" s="178">
        <v>43958</v>
      </c>
      <c r="C4276" s="179">
        <v>1800</v>
      </c>
      <c r="D4276" s="88" t="s">
        <v>2862</v>
      </c>
      <c r="E4276" s="184" cm="1">
        <f t="array" ref="E4276">_xlfn.IFS($D4276=$O$5,C4276*$P$5,$D4276=$O$6,$C4276*$P$6,$D4276="AZN",$C4276)</f>
        <v>1800</v>
      </c>
      <c r="F4276" s="183" cm="1">
        <f t="array" ref="F4276">_xlfn.IFS($D4276=$O$5,$C4276*$P$5*0.01,$D4276=$O$6,$C4276*$P$6*0.01,$D4276="AZN",$C4276*0.08)</f>
        <v>144</v>
      </c>
    </row>
    <row r="4277" spans="1:6" x14ac:dyDescent="0.3">
      <c r="A4277" s="177" t="s">
        <v>1620</v>
      </c>
      <c r="B4277" s="178">
        <v>44027</v>
      </c>
      <c r="C4277" s="179">
        <v>7500</v>
      </c>
      <c r="D4277" s="88" t="s">
        <v>2863</v>
      </c>
      <c r="E4277" s="184" cm="1">
        <f t="array" ref="E4277">_xlfn.IFS($D4277=$O$5,C4277*$P$5,$D4277=$O$6,$C4277*$P$6,$D4277="AZN",$C4277)</f>
        <v>12750</v>
      </c>
      <c r="F4277" s="183" cm="1">
        <f t="array" ref="F4277">_xlfn.IFS($D4277=$O$5,$C4277*$P$5*0.01,$D4277=$O$6,$C4277*$P$6*0.01,$D4277="AZN",$C4277*0.08)</f>
        <v>127.5</v>
      </c>
    </row>
    <row r="4278" spans="1:6" x14ac:dyDescent="0.3">
      <c r="A4278" s="177" t="s">
        <v>1584</v>
      </c>
      <c r="B4278" s="178">
        <v>44640</v>
      </c>
      <c r="C4278" s="179">
        <v>5100</v>
      </c>
      <c r="D4278" s="88" t="s">
        <v>2863</v>
      </c>
      <c r="E4278" s="184" cm="1">
        <f t="array" ref="E4278">_xlfn.IFS($D4278=$O$5,C4278*$P$5,$D4278=$O$6,$C4278*$P$6,$D4278="AZN",$C4278)</f>
        <v>8670</v>
      </c>
      <c r="F4278" s="183" cm="1">
        <f t="array" ref="F4278">_xlfn.IFS($D4278=$O$5,$C4278*$P$5*0.01,$D4278=$O$6,$C4278*$P$6*0.01,$D4278="AZN",$C4278*0.08)</f>
        <v>86.7</v>
      </c>
    </row>
    <row r="4279" spans="1:6" x14ac:dyDescent="0.3">
      <c r="A4279" s="177" t="s">
        <v>1375</v>
      </c>
      <c r="B4279" s="178">
        <v>44150</v>
      </c>
      <c r="C4279" s="179">
        <v>6600</v>
      </c>
      <c r="D4279" s="88" t="s">
        <v>2862</v>
      </c>
      <c r="E4279" s="184" cm="1">
        <f t="array" ref="E4279">_xlfn.IFS($D4279=$O$5,C4279*$P$5,$D4279=$O$6,$C4279*$P$6,$D4279="AZN",$C4279)</f>
        <v>6600</v>
      </c>
      <c r="F4279" s="183" cm="1">
        <f t="array" ref="F4279">_xlfn.IFS($D4279=$O$5,$C4279*$P$5*0.01,$D4279=$O$6,$C4279*$P$6*0.01,$D4279="AZN",$C4279*0.08)</f>
        <v>528</v>
      </c>
    </row>
    <row r="4280" spans="1:6" x14ac:dyDescent="0.3">
      <c r="A4280" s="177" t="s">
        <v>1438</v>
      </c>
      <c r="B4280" s="178">
        <v>44501</v>
      </c>
      <c r="C4280" s="179">
        <v>11600</v>
      </c>
      <c r="D4280" s="88" t="s">
        <v>2862</v>
      </c>
      <c r="E4280" s="184" cm="1">
        <f t="array" ref="E4280">_xlfn.IFS($D4280=$O$5,C4280*$P$5,$D4280=$O$6,$C4280*$P$6,$D4280="AZN",$C4280)</f>
        <v>11600</v>
      </c>
      <c r="F4280" s="183" cm="1">
        <f t="array" ref="F4280">_xlfn.IFS($D4280=$O$5,$C4280*$P$5*0.01,$D4280=$O$6,$C4280*$P$6*0.01,$D4280="AZN",$C4280*0.08)</f>
        <v>928</v>
      </c>
    </row>
    <row r="4281" spans="1:6" x14ac:dyDescent="0.3">
      <c r="A4281" s="177" t="s">
        <v>254</v>
      </c>
      <c r="B4281" s="178">
        <v>44274</v>
      </c>
      <c r="C4281" s="179">
        <v>4700</v>
      </c>
      <c r="D4281" s="88" t="s">
        <v>2863</v>
      </c>
      <c r="E4281" s="184" cm="1">
        <f t="array" ref="E4281">_xlfn.IFS($D4281=$O$5,C4281*$P$5,$D4281=$O$6,$C4281*$P$6,$D4281="AZN",$C4281)</f>
        <v>7990</v>
      </c>
      <c r="F4281" s="183" cm="1">
        <f t="array" ref="F4281">_xlfn.IFS($D4281=$O$5,$C4281*$P$5*0.01,$D4281=$O$6,$C4281*$P$6*0.01,$D4281="AZN",$C4281*0.08)</f>
        <v>79.900000000000006</v>
      </c>
    </row>
    <row r="4282" spans="1:6" x14ac:dyDescent="0.3">
      <c r="A4282" s="177" t="s">
        <v>1668</v>
      </c>
      <c r="B4282" s="178">
        <v>44360</v>
      </c>
      <c r="C4282" s="179">
        <v>10000</v>
      </c>
      <c r="D4282" s="88" t="s">
        <v>2863</v>
      </c>
      <c r="E4282" s="184" cm="1">
        <f t="array" ref="E4282">_xlfn.IFS($D4282=$O$5,C4282*$P$5,$D4282=$O$6,$C4282*$P$6,$D4282="AZN",$C4282)</f>
        <v>17000</v>
      </c>
      <c r="F4282" s="183" cm="1">
        <f t="array" ref="F4282">_xlfn.IFS($D4282=$O$5,$C4282*$P$5*0.01,$D4282=$O$6,$C4282*$P$6*0.01,$D4282="AZN",$C4282*0.08)</f>
        <v>170</v>
      </c>
    </row>
    <row r="4283" spans="1:6" x14ac:dyDescent="0.3">
      <c r="A4283" s="177" t="s">
        <v>1703</v>
      </c>
      <c r="B4283" s="178">
        <v>44495</v>
      </c>
      <c r="C4283" s="179">
        <v>8800</v>
      </c>
      <c r="D4283" s="88" t="s">
        <v>2864</v>
      </c>
      <c r="E4283" s="184" cm="1">
        <f t="array" ref="E4283">_xlfn.IFS($D4283=$O$5,C4283*$P$5,$D4283=$O$6,$C4283*$P$6,$D4283="AZN",$C4283)</f>
        <v>15985.2</v>
      </c>
      <c r="F4283" s="183" cm="1">
        <f t="array" ref="F4283">_xlfn.IFS($D4283=$O$5,$C4283*$P$5*0.01,$D4283=$O$6,$C4283*$P$6*0.01,$D4283="AZN",$C4283*0.08)</f>
        <v>159.852</v>
      </c>
    </row>
    <row r="4284" spans="1:6" x14ac:dyDescent="0.3">
      <c r="A4284" s="177" t="s">
        <v>1474</v>
      </c>
      <c r="B4284" s="178">
        <v>44101</v>
      </c>
      <c r="C4284" s="179">
        <v>6300</v>
      </c>
      <c r="D4284" s="88" t="s">
        <v>2864</v>
      </c>
      <c r="E4284" s="184" cm="1">
        <f t="array" ref="E4284">_xlfn.IFS($D4284=$O$5,C4284*$P$5,$D4284=$O$6,$C4284*$P$6,$D4284="AZN",$C4284)</f>
        <v>11443.95</v>
      </c>
      <c r="F4284" s="183" cm="1">
        <f t="array" ref="F4284">_xlfn.IFS($D4284=$O$5,$C4284*$P$5*0.01,$D4284=$O$6,$C4284*$P$6*0.01,$D4284="AZN",$C4284*0.08)</f>
        <v>114.43950000000001</v>
      </c>
    </row>
    <row r="4285" spans="1:6" x14ac:dyDescent="0.3">
      <c r="A4285" s="177" t="s">
        <v>869</v>
      </c>
      <c r="B4285" s="178">
        <v>44203</v>
      </c>
      <c r="C4285" s="179">
        <v>5000</v>
      </c>
      <c r="D4285" s="88" t="s">
        <v>2863</v>
      </c>
      <c r="E4285" s="184" cm="1">
        <f t="array" ref="E4285">_xlfn.IFS($D4285=$O$5,C4285*$P$5,$D4285=$O$6,$C4285*$P$6,$D4285="AZN",$C4285)</f>
        <v>8500</v>
      </c>
      <c r="F4285" s="183" cm="1">
        <f t="array" ref="F4285">_xlfn.IFS($D4285=$O$5,$C4285*$P$5*0.01,$D4285=$O$6,$C4285*$P$6*0.01,$D4285="AZN",$C4285*0.08)</f>
        <v>85</v>
      </c>
    </row>
    <row r="4286" spans="1:6" x14ac:dyDescent="0.3">
      <c r="A4286" s="177" t="s">
        <v>1897</v>
      </c>
      <c r="B4286" s="178">
        <v>43867</v>
      </c>
      <c r="C4286" s="179">
        <v>10400</v>
      </c>
      <c r="D4286" s="88" t="s">
        <v>2862</v>
      </c>
      <c r="E4286" s="184" cm="1">
        <f t="array" ref="E4286">_xlfn.IFS($D4286=$O$5,C4286*$P$5,$D4286=$O$6,$C4286*$P$6,$D4286="AZN",$C4286)</f>
        <v>10400</v>
      </c>
      <c r="F4286" s="183" cm="1">
        <f t="array" ref="F4286">_xlfn.IFS($D4286=$O$5,$C4286*$P$5*0.01,$D4286=$O$6,$C4286*$P$6*0.01,$D4286="AZN",$C4286*0.08)</f>
        <v>832</v>
      </c>
    </row>
    <row r="4287" spans="1:6" x14ac:dyDescent="0.3">
      <c r="A4287" s="177" t="s">
        <v>1801</v>
      </c>
      <c r="B4287" s="178">
        <v>43996</v>
      </c>
      <c r="C4287" s="179">
        <v>8500</v>
      </c>
      <c r="D4287" s="88" t="s">
        <v>2864</v>
      </c>
      <c r="E4287" s="184" cm="1">
        <f t="array" ref="E4287">_xlfn.IFS($D4287=$O$5,C4287*$P$5,$D4287=$O$6,$C4287*$P$6,$D4287="AZN",$C4287)</f>
        <v>15440.25</v>
      </c>
      <c r="F4287" s="183" cm="1">
        <f t="array" ref="F4287">_xlfn.IFS($D4287=$O$5,$C4287*$P$5*0.01,$D4287=$O$6,$C4287*$P$6*0.01,$D4287="AZN",$C4287*0.08)</f>
        <v>154.4025</v>
      </c>
    </row>
    <row r="4288" spans="1:6" x14ac:dyDescent="0.3">
      <c r="A4288" s="177" t="s">
        <v>1302</v>
      </c>
      <c r="B4288" s="178">
        <v>44102</v>
      </c>
      <c r="C4288" s="179">
        <v>7400</v>
      </c>
      <c r="D4288" s="88" t="s">
        <v>2864</v>
      </c>
      <c r="E4288" s="184" cm="1">
        <f t="array" ref="E4288">_xlfn.IFS($D4288=$O$5,C4288*$P$5,$D4288=$O$6,$C4288*$P$6,$D4288="AZN",$C4288)</f>
        <v>13442.1</v>
      </c>
      <c r="F4288" s="183" cm="1">
        <f t="array" ref="F4288">_xlfn.IFS($D4288=$O$5,$C4288*$P$5*0.01,$D4288=$O$6,$C4288*$P$6*0.01,$D4288="AZN",$C4288*0.08)</f>
        <v>134.42099999999999</v>
      </c>
    </row>
    <row r="4289" spans="1:6" x14ac:dyDescent="0.3">
      <c r="A4289" s="177" t="s">
        <v>568</v>
      </c>
      <c r="B4289" s="178">
        <v>44225</v>
      </c>
      <c r="C4289" s="179">
        <v>7800</v>
      </c>
      <c r="D4289" s="88" t="s">
        <v>2863</v>
      </c>
      <c r="E4289" s="184" cm="1">
        <f t="array" ref="E4289">_xlfn.IFS($D4289=$O$5,C4289*$P$5,$D4289=$O$6,$C4289*$P$6,$D4289="AZN",$C4289)</f>
        <v>13260</v>
      </c>
      <c r="F4289" s="183" cm="1">
        <f t="array" ref="F4289">_xlfn.IFS($D4289=$O$5,$C4289*$P$5*0.01,$D4289=$O$6,$C4289*$P$6*0.01,$D4289="AZN",$C4289*0.08)</f>
        <v>132.6</v>
      </c>
    </row>
    <row r="4290" spans="1:6" x14ac:dyDescent="0.3">
      <c r="A4290" s="177" t="s">
        <v>1090</v>
      </c>
      <c r="B4290" s="178">
        <v>44254</v>
      </c>
      <c r="C4290" s="179">
        <v>5900</v>
      </c>
      <c r="D4290" s="88" t="s">
        <v>2864</v>
      </c>
      <c r="E4290" s="184" cm="1">
        <f t="array" ref="E4290">_xlfn.IFS($D4290=$O$5,C4290*$P$5,$D4290=$O$6,$C4290*$P$6,$D4290="AZN",$C4290)</f>
        <v>10717.35</v>
      </c>
      <c r="F4290" s="183" cm="1">
        <f t="array" ref="F4290">_xlfn.IFS($D4290=$O$5,$C4290*$P$5*0.01,$D4290=$O$6,$C4290*$P$6*0.01,$D4290="AZN",$C4290*0.08)</f>
        <v>107.1735</v>
      </c>
    </row>
    <row r="4291" spans="1:6" x14ac:dyDescent="0.3">
      <c r="A4291" s="177" t="s">
        <v>796</v>
      </c>
      <c r="B4291" s="178">
        <v>44332</v>
      </c>
      <c r="C4291" s="179">
        <v>6900</v>
      </c>
      <c r="D4291" s="88" t="s">
        <v>2864</v>
      </c>
      <c r="E4291" s="184" cm="1">
        <f t="array" ref="E4291">_xlfn.IFS($D4291=$O$5,C4291*$P$5,$D4291=$O$6,$C4291*$P$6,$D4291="AZN",$C4291)</f>
        <v>12533.85</v>
      </c>
      <c r="F4291" s="183" cm="1">
        <f t="array" ref="F4291">_xlfn.IFS($D4291=$O$5,$C4291*$P$5*0.01,$D4291=$O$6,$C4291*$P$6*0.01,$D4291="AZN",$C4291*0.08)</f>
        <v>125.33850000000001</v>
      </c>
    </row>
    <row r="4292" spans="1:6" x14ac:dyDescent="0.3">
      <c r="A4292" s="177" t="s">
        <v>400</v>
      </c>
      <c r="B4292" s="178">
        <v>44828</v>
      </c>
      <c r="C4292" s="179">
        <v>1700</v>
      </c>
      <c r="D4292" s="88" t="s">
        <v>2864</v>
      </c>
      <c r="E4292" s="184" cm="1">
        <f t="array" ref="E4292">_xlfn.IFS($D4292=$O$5,C4292*$P$5,$D4292=$O$6,$C4292*$P$6,$D4292="AZN",$C4292)</f>
        <v>3088.05</v>
      </c>
      <c r="F4292" s="183" cm="1">
        <f t="array" ref="F4292">_xlfn.IFS($D4292=$O$5,$C4292*$P$5*0.01,$D4292=$O$6,$C4292*$P$6*0.01,$D4292="AZN",$C4292*0.08)</f>
        <v>30.880500000000001</v>
      </c>
    </row>
    <row r="4293" spans="1:6" x14ac:dyDescent="0.3">
      <c r="A4293" s="177" t="s">
        <v>1006</v>
      </c>
      <c r="B4293" s="178">
        <v>44843</v>
      </c>
      <c r="C4293" s="179">
        <v>1400</v>
      </c>
      <c r="D4293" s="88" t="s">
        <v>2863</v>
      </c>
      <c r="E4293" s="184" cm="1">
        <f t="array" ref="E4293">_xlfn.IFS($D4293=$O$5,C4293*$P$5,$D4293=$O$6,$C4293*$P$6,$D4293="AZN",$C4293)</f>
        <v>2380</v>
      </c>
      <c r="F4293" s="183" cm="1">
        <f t="array" ref="F4293">_xlfn.IFS($D4293=$O$5,$C4293*$P$5*0.01,$D4293=$O$6,$C4293*$P$6*0.01,$D4293="AZN",$C4293*0.08)</f>
        <v>23.8</v>
      </c>
    </row>
    <row r="4294" spans="1:6" x14ac:dyDescent="0.3">
      <c r="A4294" s="177" t="s">
        <v>1835</v>
      </c>
      <c r="B4294" s="178">
        <v>43660</v>
      </c>
      <c r="C4294" s="179">
        <v>11500</v>
      </c>
      <c r="D4294" s="88" t="s">
        <v>2863</v>
      </c>
      <c r="E4294" s="184" cm="1">
        <f t="array" ref="E4294">_xlfn.IFS($D4294=$O$5,C4294*$P$5,$D4294=$O$6,$C4294*$P$6,$D4294="AZN",$C4294)</f>
        <v>19550</v>
      </c>
      <c r="F4294" s="183" cm="1">
        <f t="array" ref="F4294">_xlfn.IFS($D4294=$O$5,$C4294*$P$5*0.01,$D4294=$O$6,$C4294*$P$6*0.01,$D4294="AZN",$C4294*0.08)</f>
        <v>195.5</v>
      </c>
    </row>
    <row r="4295" spans="1:6" x14ac:dyDescent="0.3">
      <c r="A4295" s="177" t="s">
        <v>1340</v>
      </c>
      <c r="B4295" s="178">
        <v>43600</v>
      </c>
      <c r="C4295" s="179">
        <v>1400</v>
      </c>
      <c r="D4295" s="88" t="s">
        <v>2864</v>
      </c>
      <c r="E4295" s="184" cm="1">
        <f t="array" ref="E4295">_xlfn.IFS($D4295=$O$5,C4295*$P$5,$D4295=$O$6,$C4295*$P$6,$D4295="AZN",$C4295)</f>
        <v>2543.1</v>
      </c>
      <c r="F4295" s="183" cm="1">
        <f t="array" ref="F4295">_xlfn.IFS($D4295=$O$5,$C4295*$P$5*0.01,$D4295=$O$6,$C4295*$P$6*0.01,$D4295="AZN",$C4295*0.08)</f>
        <v>25.431000000000001</v>
      </c>
    </row>
    <row r="4296" spans="1:6" x14ac:dyDescent="0.3">
      <c r="A4296" s="177" t="s">
        <v>158</v>
      </c>
      <c r="B4296" s="178">
        <v>43980</v>
      </c>
      <c r="C4296" s="179">
        <v>1400</v>
      </c>
      <c r="D4296" s="88" t="s">
        <v>2863</v>
      </c>
      <c r="E4296" s="184" cm="1">
        <f t="array" ref="E4296">_xlfn.IFS($D4296=$O$5,C4296*$P$5,$D4296=$O$6,$C4296*$P$6,$D4296="AZN",$C4296)</f>
        <v>2380</v>
      </c>
      <c r="F4296" s="183" cm="1">
        <f t="array" ref="F4296">_xlfn.IFS($D4296=$O$5,$C4296*$P$5*0.01,$D4296=$O$6,$C4296*$P$6*0.01,$D4296="AZN",$C4296*0.08)</f>
        <v>23.8</v>
      </c>
    </row>
    <row r="4297" spans="1:6" x14ac:dyDescent="0.3">
      <c r="A4297" s="177" t="s">
        <v>1898</v>
      </c>
      <c r="B4297" s="178">
        <v>44228</v>
      </c>
      <c r="C4297" s="179">
        <v>4900</v>
      </c>
      <c r="D4297" s="88" t="s">
        <v>2864</v>
      </c>
      <c r="E4297" s="184" cm="1">
        <f t="array" ref="E4297">_xlfn.IFS($D4297=$O$5,C4297*$P$5,$D4297=$O$6,$C4297*$P$6,$D4297="AZN",$C4297)</f>
        <v>8900.85</v>
      </c>
      <c r="F4297" s="183" cm="1">
        <f t="array" ref="F4297">_xlfn.IFS($D4297=$O$5,$C4297*$P$5*0.01,$D4297=$O$6,$C4297*$P$6*0.01,$D4297="AZN",$C4297*0.08)</f>
        <v>89.008500000000012</v>
      </c>
    </row>
    <row r="4298" spans="1:6" x14ac:dyDescent="0.3">
      <c r="A4298" s="177" t="s">
        <v>1249</v>
      </c>
      <c r="B4298" s="178">
        <v>44279</v>
      </c>
      <c r="C4298" s="179">
        <v>3900</v>
      </c>
      <c r="D4298" s="88" t="s">
        <v>2862</v>
      </c>
      <c r="E4298" s="184" cm="1">
        <f t="array" ref="E4298">_xlfn.IFS($D4298=$O$5,C4298*$P$5,$D4298=$O$6,$C4298*$P$6,$D4298="AZN",$C4298)</f>
        <v>3900</v>
      </c>
      <c r="F4298" s="183" cm="1">
        <f t="array" ref="F4298">_xlfn.IFS($D4298=$O$5,$C4298*$P$5*0.01,$D4298=$O$6,$C4298*$P$6*0.01,$D4298="AZN",$C4298*0.08)</f>
        <v>312</v>
      </c>
    </row>
    <row r="4299" spans="1:6" x14ac:dyDescent="0.3">
      <c r="A4299" s="177" t="s">
        <v>1899</v>
      </c>
      <c r="B4299" s="178">
        <v>44643</v>
      </c>
      <c r="C4299" s="179">
        <v>11000</v>
      </c>
      <c r="D4299" s="88" t="s">
        <v>2862</v>
      </c>
      <c r="E4299" s="184" cm="1">
        <f t="array" ref="E4299">_xlfn.IFS($D4299=$O$5,C4299*$P$5,$D4299=$O$6,$C4299*$P$6,$D4299="AZN",$C4299)</f>
        <v>11000</v>
      </c>
      <c r="F4299" s="183" cm="1">
        <f t="array" ref="F4299">_xlfn.IFS($D4299=$O$5,$C4299*$P$5*0.01,$D4299=$O$6,$C4299*$P$6*0.01,$D4299="AZN",$C4299*0.08)</f>
        <v>880</v>
      </c>
    </row>
    <row r="4300" spans="1:6" x14ac:dyDescent="0.3">
      <c r="A4300" s="177" t="s">
        <v>663</v>
      </c>
      <c r="B4300" s="178">
        <v>44165</v>
      </c>
      <c r="C4300" s="179">
        <v>1800</v>
      </c>
      <c r="D4300" s="88" t="s">
        <v>2864</v>
      </c>
      <c r="E4300" s="184" cm="1">
        <f t="array" ref="E4300">_xlfn.IFS($D4300=$O$5,C4300*$P$5,$D4300=$O$6,$C4300*$P$6,$D4300="AZN",$C4300)</f>
        <v>3269.7</v>
      </c>
      <c r="F4300" s="183" cm="1">
        <f t="array" ref="F4300">_xlfn.IFS($D4300=$O$5,$C4300*$P$5*0.01,$D4300=$O$6,$C4300*$P$6*0.01,$D4300="AZN",$C4300*0.08)</f>
        <v>32.696999999999996</v>
      </c>
    </row>
    <row r="4301" spans="1:6" x14ac:dyDescent="0.3">
      <c r="A4301" s="177" t="s">
        <v>1900</v>
      </c>
      <c r="B4301" s="178">
        <v>44088</v>
      </c>
      <c r="C4301" s="179">
        <v>9700</v>
      </c>
      <c r="D4301" s="88" t="s">
        <v>2863</v>
      </c>
      <c r="E4301" s="184" cm="1">
        <f t="array" ref="E4301">_xlfn.IFS($D4301=$O$5,C4301*$P$5,$D4301=$O$6,$C4301*$P$6,$D4301="AZN",$C4301)</f>
        <v>16490</v>
      </c>
      <c r="F4301" s="183" cm="1">
        <f t="array" ref="F4301">_xlfn.IFS($D4301=$O$5,$C4301*$P$5*0.01,$D4301=$O$6,$C4301*$P$6*0.01,$D4301="AZN",$C4301*0.08)</f>
        <v>164.9</v>
      </c>
    </row>
    <row r="4302" spans="1:6" x14ac:dyDescent="0.3">
      <c r="A4302" s="177" t="s">
        <v>1018</v>
      </c>
      <c r="B4302" s="178">
        <v>43908</v>
      </c>
      <c r="C4302" s="179">
        <v>3900</v>
      </c>
      <c r="D4302" s="88" t="s">
        <v>2862</v>
      </c>
      <c r="E4302" s="184" cm="1">
        <f t="array" ref="E4302">_xlfn.IFS($D4302=$O$5,C4302*$P$5,$D4302=$O$6,$C4302*$P$6,$D4302="AZN",$C4302)</f>
        <v>3900</v>
      </c>
      <c r="F4302" s="183" cm="1">
        <f t="array" ref="F4302">_xlfn.IFS($D4302=$O$5,$C4302*$P$5*0.01,$D4302=$O$6,$C4302*$P$6*0.01,$D4302="AZN",$C4302*0.08)</f>
        <v>312</v>
      </c>
    </row>
    <row r="4303" spans="1:6" x14ac:dyDescent="0.3">
      <c r="A4303" s="177" t="s">
        <v>175</v>
      </c>
      <c r="B4303" s="178">
        <v>43878</v>
      </c>
      <c r="C4303" s="179">
        <v>4800</v>
      </c>
      <c r="D4303" s="88" t="s">
        <v>2862</v>
      </c>
      <c r="E4303" s="184" cm="1">
        <f t="array" ref="E4303">_xlfn.IFS($D4303=$O$5,C4303*$P$5,$D4303=$O$6,$C4303*$P$6,$D4303="AZN",$C4303)</f>
        <v>4800</v>
      </c>
      <c r="F4303" s="183" cm="1">
        <f t="array" ref="F4303">_xlfn.IFS($D4303=$O$5,$C4303*$P$5*0.01,$D4303=$O$6,$C4303*$P$6*0.01,$D4303="AZN",$C4303*0.08)</f>
        <v>384</v>
      </c>
    </row>
    <row r="4304" spans="1:6" x14ac:dyDescent="0.3">
      <c r="A4304" s="177" t="s">
        <v>749</v>
      </c>
      <c r="B4304" s="178">
        <v>44215</v>
      </c>
      <c r="C4304" s="179">
        <v>4200</v>
      </c>
      <c r="D4304" s="88" t="s">
        <v>2863</v>
      </c>
      <c r="E4304" s="184" cm="1">
        <f t="array" ref="E4304">_xlfn.IFS($D4304=$O$5,C4304*$P$5,$D4304=$O$6,$C4304*$P$6,$D4304="AZN",$C4304)</f>
        <v>7140</v>
      </c>
      <c r="F4304" s="183" cm="1">
        <f t="array" ref="F4304">_xlfn.IFS($D4304=$O$5,$C4304*$P$5*0.01,$D4304=$O$6,$C4304*$P$6*0.01,$D4304="AZN",$C4304*0.08)</f>
        <v>71.400000000000006</v>
      </c>
    </row>
    <row r="4305" spans="1:6" x14ac:dyDescent="0.3">
      <c r="A4305" s="177" t="s">
        <v>1459</v>
      </c>
      <c r="B4305" s="178">
        <v>43741</v>
      </c>
      <c r="C4305" s="179">
        <v>10500</v>
      </c>
      <c r="D4305" s="88" t="s">
        <v>2864</v>
      </c>
      <c r="E4305" s="184" cm="1">
        <f t="array" ref="E4305">_xlfn.IFS($D4305=$O$5,C4305*$P$5,$D4305=$O$6,$C4305*$P$6,$D4305="AZN",$C4305)</f>
        <v>19073.25</v>
      </c>
      <c r="F4305" s="183" cm="1">
        <f t="array" ref="F4305">_xlfn.IFS($D4305=$O$5,$C4305*$P$5*0.01,$D4305=$O$6,$C4305*$P$6*0.01,$D4305="AZN",$C4305*0.08)</f>
        <v>190.73250000000002</v>
      </c>
    </row>
    <row r="4306" spans="1:6" x14ac:dyDescent="0.3">
      <c r="A4306" s="177" t="s">
        <v>1697</v>
      </c>
      <c r="B4306" s="178">
        <v>44066</v>
      </c>
      <c r="C4306" s="179">
        <v>3700</v>
      </c>
      <c r="D4306" s="88" t="s">
        <v>2864</v>
      </c>
      <c r="E4306" s="184" cm="1">
        <f t="array" ref="E4306">_xlfn.IFS($D4306=$O$5,C4306*$P$5,$D4306=$O$6,$C4306*$P$6,$D4306="AZN",$C4306)</f>
        <v>6721.05</v>
      </c>
      <c r="F4306" s="183" cm="1">
        <f t="array" ref="F4306">_xlfn.IFS($D4306=$O$5,$C4306*$P$5*0.01,$D4306=$O$6,$C4306*$P$6*0.01,$D4306="AZN",$C4306*0.08)</f>
        <v>67.210499999999996</v>
      </c>
    </row>
    <row r="4307" spans="1:6" x14ac:dyDescent="0.3">
      <c r="A4307" s="177" t="s">
        <v>307</v>
      </c>
      <c r="B4307" s="178">
        <v>44606</v>
      </c>
      <c r="C4307" s="179">
        <v>3000</v>
      </c>
      <c r="D4307" s="88" t="s">
        <v>2862</v>
      </c>
      <c r="E4307" s="184" cm="1">
        <f t="array" ref="E4307">_xlfn.IFS($D4307=$O$5,C4307*$P$5,$D4307=$O$6,$C4307*$P$6,$D4307="AZN",$C4307)</f>
        <v>3000</v>
      </c>
      <c r="F4307" s="183" cm="1">
        <f t="array" ref="F4307">_xlfn.IFS($D4307=$O$5,$C4307*$P$5*0.01,$D4307=$O$6,$C4307*$P$6*0.01,$D4307="AZN",$C4307*0.08)</f>
        <v>240</v>
      </c>
    </row>
    <row r="4308" spans="1:6" x14ac:dyDescent="0.3">
      <c r="A4308" s="177" t="s">
        <v>440</v>
      </c>
      <c r="B4308" s="178">
        <v>44616</v>
      </c>
      <c r="C4308" s="179">
        <v>8200</v>
      </c>
      <c r="D4308" s="88" t="s">
        <v>2864</v>
      </c>
      <c r="E4308" s="184" cm="1">
        <f t="array" ref="E4308">_xlfn.IFS($D4308=$O$5,C4308*$P$5,$D4308=$O$6,$C4308*$P$6,$D4308="AZN",$C4308)</f>
        <v>14895.3</v>
      </c>
      <c r="F4308" s="183" cm="1">
        <f t="array" ref="F4308">_xlfn.IFS($D4308=$O$5,$C4308*$P$5*0.01,$D4308=$O$6,$C4308*$P$6*0.01,$D4308="AZN",$C4308*0.08)</f>
        <v>148.953</v>
      </c>
    </row>
    <row r="4309" spans="1:6" x14ac:dyDescent="0.3">
      <c r="A4309" s="177" t="s">
        <v>360</v>
      </c>
      <c r="B4309" s="178">
        <v>43913</v>
      </c>
      <c r="C4309" s="179">
        <v>11300</v>
      </c>
      <c r="D4309" s="88" t="s">
        <v>2864</v>
      </c>
      <c r="E4309" s="184" cm="1">
        <f t="array" ref="E4309">_xlfn.IFS($D4309=$O$5,C4309*$P$5,$D4309=$O$6,$C4309*$P$6,$D4309="AZN",$C4309)</f>
        <v>20526.45</v>
      </c>
      <c r="F4309" s="183" cm="1">
        <f t="array" ref="F4309">_xlfn.IFS($D4309=$O$5,$C4309*$P$5*0.01,$D4309=$O$6,$C4309*$P$6*0.01,$D4309="AZN",$C4309*0.08)</f>
        <v>205.2645</v>
      </c>
    </row>
    <row r="4310" spans="1:6" x14ac:dyDescent="0.3">
      <c r="A4310" s="177" t="s">
        <v>449</v>
      </c>
      <c r="B4310" s="178">
        <v>44588</v>
      </c>
      <c r="C4310" s="179">
        <v>10700</v>
      </c>
      <c r="D4310" s="88" t="s">
        <v>2863</v>
      </c>
      <c r="E4310" s="184" cm="1">
        <f t="array" ref="E4310">_xlfn.IFS($D4310=$O$5,C4310*$P$5,$D4310=$O$6,$C4310*$P$6,$D4310="AZN",$C4310)</f>
        <v>18190</v>
      </c>
      <c r="F4310" s="183" cm="1">
        <f t="array" ref="F4310">_xlfn.IFS($D4310=$O$5,$C4310*$P$5*0.01,$D4310=$O$6,$C4310*$P$6*0.01,$D4310="AZN",$C4310*0.08)</f>
        <v>181.9</v>
      </c>
    </row>
    <row r="4311" spans="1:6" x14ac:dyDescent="0.3">
      <c r="A4311" s="177" t="s">
        <v>1435</v>
      </c>
      <c r="B4311" s="178">
        <v>44372</v>
      </c>
      <c r="C4311" s="179">
        <v>4700</v>
      </c>
      <c r="D4311" s="88" t="s">
        <v>2864</v>
      </c>
      <c r="E4311" s="184" cm="1">
        <f t="array" ref="E4311">_xlfn.IFS($D4311=$O$5,C4311*$P$5,$D4311=$O$6,$C4311*$P$6,$D4311="AZN",$C4311)</f>
        <v>8537.5499999999993</v>
      </c>
      <c r="F4311" s="183" cm="1">
        <f t="array" ref="F4311">_xlfn.IFS($D4311=$O$5,$C4311*$P$5*0.01,$D4311=$O$6,$C4311*$P$6*0.01,$D4311="AZN",$C4311*0.08)</f>
        <v>85.375499999999988</v>
      </c>
    </row>
    <row r="4312" spans="1:6" x14ac:dyDescent="0.3">
      <c r="A4312" s="177" t="s">
        <v>497</v>
      </c>
      <c r="B4312" s="178">
        <v>44446</v>
      </c>
      <c r="C4312" s="179">
        <v>2500</v>
      </c>
      <c r="D4312" s="88" t="s">
        <v>2862</v>
      </c>
      <c r="E4312" s="184" cm="1">
        <f t="array" ref="E4312">_xlfn.IFS($D4312=$O$5,C4312*$P$5,$D4312=$O$6,$C4312*$P$6,$D4312="AZN",$C4312)</f>
        <v>2500</v>
      </c>
      <c r="F4312" s="183" cm="1">
        <f t="array" ref="F4312">_xlfn.IFS($D4312=$O$5,$C4312*$P$5*0.01,$D4312=$O$6,$C4312*$P$6*0.01,$D4312="AZN",$C4312*0.08)</f>
        <v>200</v>
      </c>
    </row>
    <row r="4313" spans="1:6" x14ac:dyDescent="0.3">
      <c r="A4313" s="177" t="s">
        <v>680</v>
      </c>
      <c r="B4313" s="178">
        <v>44348</v>
      </c>
      <c r="C4313" s="179">
        <v>9200</v>
      </c>
      <c r="D4313" s="88" t="s">
        <v>2864</v>
      </c>
      <c r="E4313" s="184" cm="1">
        <f t="array" ref="E4313">_xlfn.IFS($D4313=$O$5,C4313*$P$5,$D4313=$O$6,$C4313*$P$6,$D4313="AZN",$C4313)</f>
        <v>16711.8</v>
      </c>
      <c r="F4313" s="183" cm="1">
        <f t="array" ref="F4313">_xlfn.IFS($D4313=$O$5,$C4313*$P$5*0.01,$D4313=$O$6,$C4313*$P$6*0.01,$D4313="AZN",$C4313*0.08)</f>
        <v>167.11799999999999</v>
      </c>
    </row>
    <row r="4314" spans="1:6" x14ac:dyDescent="0.3">
      <c r="A4314" s="177" t="s">
        <v>1901</v>
      </c>
      <c r="B4314" s="178">
        <v>43779</v>
      </c>
      <c r="C4314" s="179">
        <v>6500</v>
      </c>
      <c r="D4314" s="88" t="s">
        <v>2864</v>
      </c>
      <c r="E4314" s="184" cm="1">
        <f t="array" ref="E4314">_xlfn.IFS($D4314=$O$5,C4314*$P$5,$D4314=$O$6,$C4314*$P$6,$D4314="AZN",$C4314)</f>
        <v>11807.25</v>
      </c>
      <c r="F4314" s="183" cm="1">
        <f t="array" ref="F4314">_xlfn.IFS($D4314=$O$5,$C4314*$P$5*0.01,$D4314=$O$6,$C4314*$P$6*0.01,$D4314="AZN",$C4314*0.08)</f>
        <v>118.07250000000001</v>
      </c>
    </row>
    <row r="4315" spans="1:6" x14ac:dyDescent="0.3">
      <c r="A4315" s="177" t="s">
        <v>1128</v>
      </c>
      <c r="B4315" s="178">
        <v>44663</v>
      </c>
      <c r="C4315" s="179">
        <v>3700</v>
      </c>
      <c r="D4315" s="88" t="s">
        <v>2863</v>
      </c>
      <c r="E4315" s="184" cm="1">
        <f t="array" ref="E4315">_xlfn.IFS($D4315=$O$5,C4315*$P$5,$D4315=$O$6,$C4315*$P$6,$D4315="AZN",$C4315)</f>
        <v>6290</v>
      </c>
      <c r="F4315" s="183" cm="1">
        <f t="array" ref="F4315">_xlfn.IFS($D4315=$O$5,$C4315*$P$5*0.01,$D4315=$O$6,$C4315*$P$6*0.01,$D4315="AZN",$C4315*0.08)</f>
        <v>62.9</v>
      </c>
    </row>
    <row r="4316" spans="1:6" x14ac:dyDescent="0.3">
      <c r="A4316" s="177" t="s">
        <v>952</v>
      </c>
      <c r="B4316" s="178">
        <v>44299</v>
      </c>
      <c r="C4316" s="179">
        <v>6800</v>
      </c>
      <c r="D4316" s="88" t="s">
        <v>2864</v>
      </c>
      <c r="E4316" s="184" cm="1">
        <f t="array" ref="E4316">_xlfn.IFS($D4316=$O$5,C4316*$P$5,$D4316=$O$6,$C4316*$P$6,$D4316="AZN",$C4316)</f>
        <v>12352.2</v>
      </c>
      <c r="F4316" s="183" cm="1">
        <f t="array" ref="F4316">_xlfn.IFS($D4316=$O$5,$C4316*$P$5*0.01,$D4316=$O$6,$C4316*$P$6*0.01,$D4316="AZN",$C4316*0.08)</f>
        <v>123.52200000000001</v>
      </c>
    </row>
    <row r="4317" spans="1:6" x14ac:dyDescent="0.3">
      <c r="A4317" s="177" t="s">
        <v>158</v>
      </c>
      <c r="B4317" s="178">
        <v>43973</v>
      </c>
      <c r="C4317" s="179">
        <v>9700</v>
      </c>
      <c r="D4317" s="88" t="s">
        <v>2863</v>
      </c>
      <c r="E4317" s="184" cm="1">
        <f t="array" ref="E4317">_xlfn.IFS($D4317=$O$5,C4317*$P$5,$D4317=$O$6,$C4317*$P$6,$D4317="AZN",$C4317)</f>
        <v>16490</v>
      </c>
      <c r="F4317" s="183" cm="1">
        <f t="array" ref="F4317">_xlfn.IFS($D4317=$O$5,$C4317*$P$5*0.01,$D4317=$O$6,$C4317*$P$6*0.01,$D4317="AZN",$C4317*0.08)</f>
        <v>164.9</v>
      </c>
    </row>
    <row r="4318" spans="1:6" x14ac:dyDescent="0.3">
      <c r="A4318" s="177" t="s">
        <v>602</v>
      </c>
      <c r="B4318" s="178">
        <v>43969</v>
      </c>
      <c r="C4318" s="179">
        <v>12600</v>
      </c>
      <c r="D4318" s="88" t="s">
        <v>2864</v>
      </c>
      <c r="E4318" s="184" cm="1">
        <f t="array" ref="E4318">_xlfn.IFS($D4318=$O$5,C4318*$P$5,$D4318=$O$6,$C4318*$P$6,$D4318="AZN",$C4318)</f>
        <v>22887.9</v>
      </c>
      <c r="F4318" s="183" cm="1">
        <f t="array" ref="F4318">_xlfn.IFS($D4318=$O$5,$C4318*$P$5*0.01,$D4318=$O$6,$C4318*$P$6*0.01,$D4318="AZN",$C4318*0.08)</f>
        <v>228.87900000000002</v>
      </c>
    </row>
    <row r="4319" spans="1:6" x14ac:dyDescent="0.3">
      <c r="A4319" s="177" t="s">
        <v>736</v>
      </c>
      <c r="B4319" s="178">
        <v>43697</v>
      </c>
      <c r="C4319" s="179">
        <v>3800</v>
      </c>
      <c r="D4319" s="88" t="s">
        <v>2864</v>
      </c>
      <c r="E4319" s="184" cm="1">
        <f t="array" ref="E4319">_xlfn.IFS($D4319=$O$5,C4319*$P$5,$D4319=$O$6,$C4319*$P$6,$D4319="AZN",$C4319)</f>
        <v>6902.7</v>
      </c>
      <c r="F4319" s="183" cm="1">
        <f t="array" ref="F4319">_xlfn.IFS($D4319=$O$5,$C4319*$P$5*0.01,$D4319=$O$6,$C4319*$P$6*0.01,$D4319="AZN",$C4319*0.08)</f>
        <v>69.027000000000001</v>
      </c>
    </row>
    <row r="4320" spans="1:6" x14ac:dyDescent="0.3">
      <c r="A4320" s="177" t="s">
        <v>1557</v>
      </c>
      <c r="B4320" s="178">
        <v>44300</v>
      </c>
      <c r="C4320" s="179">
        <v>3100</v>
      </c>
      <c r="D4320" s="88" t="s">
        <v>2864</v>
      </c>
      <c r="E4320" s="184" cm="1">
        <f t="array" ref="E4320">_xlfn.IFS($D4320=$O$5,C4320*$P$5,$D4320=$O$6,$C4320*$P$6,$D4320="AZN",$C4320)</f>
        <v>5631.15</v>
      </c>
      <c r="F4320" s="183" cm="1">
        <f t="array" ref="F4320">_xlfn.IFS($D4320=$O$5,$C4320*$P$5*0.01,$D4320=$O$6,$C4320*$P$6*0.01,$D4320="AZN",$C4320*0.08)</f>
        <v>56.311499999999995</v>
      </c>
    </row>
    <row r="4321" spans="1:6" x14ac:dyDescent="0.3">
      <c r="A4321" s="177" t="s">
        <v>1902</v>
      </c>
      <c r="B4321" s="178">
        <v>44572</v>
      </c>
      <c r="C4321" s="179">
        <v>6300</v>
      </c>
      <c r="D4321" s="88" t="s">
        <v>2864</v>
      </c>
      <c r="E4321" s="184" cm="1">
        <f t="array" ref="E4321">_xlfn.IFS($D4321=$O$5,C4321*$P$5,$D4321=$O$6,$C4321*$P$6,$D4321="AZN",$C4321)</f>
        <v>11443.95</v>
      </c>
      <c r="F4321" s="183" cm="1">
        <f t="array" ref="F4321">_xlfn.IFS($D4321=$O$5,$C4321*$P$5*0.01,$D4321=$O$6,$C4321*$P$6*0.01,$D4321="AZN",$C4321*0.08)</f>
        <v>114.43950000000001</v>
      </c>
    </row>
    <row r="4322" spans="1:6" x14ac:dyDescent="0.3">
      <c r="A4322" s="177" t="s">
        <v>145</v>
      </c>
      <c r="B4322" s="178">
        <v>44049</v>
      </c>
      <c r="C4322" s="179">
        <v>10200</v>
      </c>
      <c r="D4322" s="88" t="s">
        <v>2864</v>
      </c>
      <c r="E4322" s="184" cm="1">
        <f t="array" ref="E4322">_xlfn.IFS($D4322=$O$5,C4322*$P$5,$D4322=$O$6,$C4322*$P$6,$D4322="AZN",$C4322)</f>
        <v>18528.3</v>
      </c>
      <c r="F4322" s="183" cm="1">
        <f t="array" ref="F4322">_xlfn.IFS($D4322=$O$5,$C4322*$P$5*0.01,$D4322=$O$6,$C4322*$P$6*0.01,$D4322="AZN",$C4322*0.08)</f>
        <v>185.28299999999999</v>
      </c>
    </row>
    <row r="4323" spans="1:6" x14ac:dyDescent="0.3">
      <c r="A4323" s="177" t="s">
        <v>1903</v>
      </c>
      <c r="B4323" s="178">
        <v>44194</v>
      </c>
      <c r="C4323" s="179">
        <v>11700</v>
      </c>
      <c r="D4323" s="88" t="s">
        <v>2863</v>
      </c>
      <c r="E4323" s="184" cm="1">
        <f t="array" ref="E4323">_xlfn.IFS($D4323=$O$5,C4323*$P$5,$D4323=$O$6,$C4323*$P$6,$D4323="AZN",$C4323)</f>
        <v>19890</v>
      </c>
      <c r="F4323" s="183" cm="1">
        <f t="array" ref="F4323">_xlfn.IFS($D4323=$O$5,$C4323*$P$5*0.01,$D4323=$O$6,$C4323*$P$6*0.01,$D4323="AZN",$C4323*0.08)</f>
        <v>198.9</v>
      </c>
    </row>
    <row r="4324" spans="1:6" x14ac:dyDescent="0.3">
      <c r="A4324" s="177" t="s">
        <v>1904</v>
      </c>
      <c r="B4324" s="178">
        <v>43857</v>
      </c>
      <c r="C4324" s="179">
        <v>8900</v>
      </c>
      <c r="D4324" s="88" t="s">
        <v>2864</v>
      </c>
      <c r="E4324" s="184" cm="1">
        <f t="array" ref="E4324">_xlfn.IFS($D4324=$O$5,C4324*$P$5,$D4324=$O$6,$C4324*$P$6,$D4324="AZN",$C4324)</f>
        <v>16166.85</v>
      </c>
      <c r="F4324" s="183" cm="1">
        <f t="array" ref="F4324">_xlfn.IFS($D4324=$O$5,$C4324*$P$5*0.01,$D4324=$O$6,$C4324*$P$6*0.01,$D4324="AZN",$C4324*0.08)</f>
        <v>161.66849999999999</v>
      </c>
    </row>
    <row r="4325" spans="1:6" x14ac:dyDescent="0.3">
      <c r="A4325" s="177" t="s">
        <v>1104</v>
      </c>
      <c r="B4325" s="178">
        <v>44744</v>
      </c>
      <c r="C4325" s="179">
        <v>11100</v>
      </c>
      <c r="D4325" s="88" t="s">
        <v>2862</v>
      </c>
      <c r="E4325" s="184" cm="1">
        <f t="array" ref="E4325">_xlfn.IFS($D4325=$O$5,C4325*$P$5,$D4325=$O$6,$C4325*$P$6,$D4325="AZN",$C4325)</f>
        <v>11100</v>
      </c>
      <c r="F4325" s="183" cm="1">
        <f t="array" ref="F4325">_xlfn.IFS($D4325=$O$5,$C4325*$P$5*0.01,$D4325=$O$6,$C4325*$P$6*0.01,$D4325="AZN",$C4325*0.08)</f>
        <v>888</v>
      </c>
    </row>
    <row r="4326" spans="1:6" x14ac:dyDescent="0.3">
      <c r="A4326" s="177" t="s">
        <v>916</v>
      </c>
      <c r="B4326" s="178">
        <v>44505</v>
      </c>
      <c r="C4326" s="179">
        <v>5300</v>
      </c>
      <c r="D4326" s="88" t="s">
        <v>2862</v>
      </c>
      <c r="E4326" s="184" cm="1">
        <f t="array" ref="E4326">_xlfn.IFS($D4326=$O$5,C4326*$P$5,$D4326=$O$6,$C4326*$P$6,$D4326="AZN",$C4326)</f>
        <v>5300</v>
      </c>
      <c r="F4326" s="183" cm="1">
        <f t="array" ref="F4326">_xlfn.IFS($D4326=$O$5,$C4326*$P$5*0.01,$D4326=$O$6,$C4326*$P$6*0.01,$D4326="AZN",$C4326*0.08)</f>
        <v>424</v>
      </c>
    </row>
    <row r="4327" spans="1:6" x14ac:dyDescent="0.3">
      <c r="A4327" s="177" t="s">
        <v>1792</v>
      </c>
      <c r="B4327" s="178">
        <v>44385</v>
      </c>
      <c r="C4327" s="179">
        <v>8800</v>
      </c>
      <c r="D4327" s="88" t="s">
        <v>2863</v>
      </c>
      <c r="E4327" s="184" cm="1">
        <f t="array" ref="E4327">_xlfn.IFS($D4327=$O$5,C4327*$P$5,$D4327=$O$6,$C4327*$P$6,$D4327="AZN",$C4327)</f>
        <v>14960</v>
      </c>
      <c r="F4327" s="183" cm="1">
        <f t="array" ref="F4327">_xlfn.IFS($D4327=$O$5,$C4327*$P$5*0.01,$D4327=$O$6,$C4327*$P$6*0.01,$D4327="AZN",$C4327*0.08)</f>
        <v>149.6</v>
      </c>
    </row>
    <row r="4328" spans="1:6" x14ac:dyDescent="0.3">
      <c r="A4328" s="177" t="s">
        <v>1575</v>
      </c>
      <c r="B4328" s="178">
        <v>44799</v>
      </c>
      <c r="C4328" s="179">
        <v>8300</v>
      </c>
      <c r="D4328" s="88" t="s">
        <v>2862</v>
      </c>
      <c r="E4328" s="184" cm="1">
        <f t="array" ref="E4328">_xlfn.IFS($D4328=$O$5,C4328*$P$5,$D4328=$O$6,$C4328*$P$6,$D4328="AZN",$C4328)</f>
        <v>8300</v>
      </c>
      <c r="F4328" s="183" cm="1">
        <f t="array" ref="F4328">_xlfn.IFS($D4328=$O$5,$C4328*$P$5*0.01,$D4328=$O$6,$C4328*$P$6*0.01,$D4328="AZN",$C4328*0.08)</f>
        <v>664</v>
      </c>
    </row>
    <row r="4329" spans="1:6" x14ac:dyDescent="0.3">
      <c r="A4329" s="177" t="s">
        <v>1171</v>
      </c>
      <c r="B4329" s="178">
        <v>44170</v>
      </c>
      <c r="C4329" s="179">
        <v>8500</v>
      </c>
      <c r="D4329" s="88" t="s">
        <v>2862</v>
      </c>
      <c r="E4329" s="184" cm="1">
        <f t="array" ref="E4329">_xlfn.IFS($D4329=$O$5,C4329*$P$5,$D4329=$O$6,$C4329*$P$6,$D4329="AZN",$C4329)</f>
        <v>8500</v>
      </c>
      <c r="F4329" s="183" cm="1">
        <f t="array" ref="F4329">_xlfn.IFS($D4329=$O$5,$C4329*$P$5*0.01,$D4329=$O$6,$C4329*$P$6*0.01,$D4329="AZN",$C4329*0.08)</f>
        <v>680</v>
      </c>
    </row>
    <row r="4330" spans="1:6" x14ac:dyDescent="0.3">
      <c r="A4330" s="177" t="s">
        <v>1573</v>
      </c>
      <c r="B4330" s="178">
        <v>44161</v>
      </c>
      <c r="C4330" s="179">
        <v>5200</v>
      </c>
      <c r="D4330" s="88" t="s">
        <v>2862</v>
      </c>
      <c r="E4330" s="184" cm="1">
        <f t="array" ref="E4330">_xlfn.IFS($D4330=$O$5,C4330*$P$5,$D4330=$O$6,$C4330*$P$6,$D4330="AZN",$C4330)</f>
        <v>5200</v>
      </c>
      <c r="F4330" s="183" cm="1">
        <f t="array" ref="F4330">_xlfn.IFS($D4330=$O$5,$C4330*$P$5*0.01,$D4330=$O$6,$C4330*$P$6*0.01,$D4330="AZN",$C4330*0.08)</f>
        <v>416</v>
      </c>
    </row>
    <row r="4331" spans="1:6" x14ac:dyDescent="0.3">
      <c r="A4331" s="177" t="s">
        <v>1523</v>
      </c>
      <c r="B4331" s="178">
        <v>44048</v>
      </c>
      <c r="C4331" s="179">
        <v>6500</v>
      </c>
      <c r="D4331" s="88" t="s">
        <v>2862</v>
      </c>
      <c r="E4331" s="184" cm="1">
        <f t="array" ref="E4331">_xlfn.IFS($D4331=$O$5,C4331*$P$5,$D4331=$O$6,$C4331*$P$6,$D4331="AZN",$C4331)</f>
        <v>6500</v>
      </c>
      <c r="F4331" s="183" cm="1">
        <f t="array" ref="F4331">_xlfn.IFS($D4331=$O$5,$C4331*$P$5*0.01,$D4331=$O$6,$C4331*$P$6*0.01,$D4331="AZN",$C4331*0.08)</f>
        <v>520</v>
      </c>
    </row>
    <row r="4332" spans="1:6" x14ac:dyDescent="0.3">
      <c r="A4332" s="177" t="s">
        <v>1012</v>
      </c>
      <c r="B4332" s="178">
        <v>43975</v>
      </c>
      <c r="C4332" s="179">
        <v>7200</v>
      </c>
      <c r="D4332" s="88" t="s">
        <v>2863</v>
      </c>
      <c r="E4332" s="184" cm="1">
        <f t="array" ref="E4332">_xlfn.IFS($D4332=$O$5,C4332*$P$5,$D4332=$O$6,$C4332*$P$6,$D4332="AZN",$C4332)</f>
        <v>12240</v>
      </c>
      <c r="F4332" s="183" cm="1">
        <f t="array" ref="F4332">_xlfn.IFS($D4332=$O$5,$C4332*$P$5*0.01,$D4332=$O$6,$C4332*$P$6*0.01,$D4332="AZN",$C4332*0.08)</f>
        <v>122.4</v>
      </c>
    </row>
    <row r="4333" spans="1:6" x14ac:dyDescent="0.3">
      <c r="A4333" s="177" t="s">
        <v>368</v>
      </c>
      <c r="B4333" s="178">
        <v>44396</v>
      </c>
      <c r="C4333" s="179">
        <v>1800</v>
      </c>
      <c r="D4333" s="88" t="s">
        <v>2862</v>
      </c>
      <c r="E4333" s="184" cm="1">
        <f t="array" ref="E4333">_xlfn.IFS($D4333=$O$5,C4333*$P$5,$D4333=$O$6,$C4333*$P$6,$D4333="AZN",$C4333)</f>
        <v>1800</v>
      </c>
      <c r="F4333" s="183" cm="1">
        <f t="array" ref="F4333">_xlfn.IFS($D4333=$O$5,$C4333*$P$5*0.01,$D4333=$O$6,$C4333*$P$6*0.01,$D4333="AZN",$C4333*0.08)</f>
        <v>144</v>
      </c>
    </row>
    <row r="4334" spans="1:6" x14ac:dyDescent="0.3">
      <c r="A4334" s="177" t="s">
        <v>1868</v>
      </c>
      <c r="B4334" s="178">
        <v>44243</v>
      </c>
      <c r="C4334" s="179">
        <v>11200</v>
      </c>
      <c r="D4334" s="88" t="s">
        <v>2862</v>
      </c>
      <c r="E4334" s="184" cm="1">
        <f t="array" ref="E4334">_xlfn.IFS($D4334=$O$5,C4334*$P$5,$D4334=$O$6,$C4334*$P$6,$D4334="AZN",$C4334)</f>
        <v>11200</v>
      </c>
      <c r="F4334" s="183" cm="1">
        <f t="array" ref="F4334">_xlfn.IFS($D4334=$O$5,$C4334*$P$5*0.01,$D4334=$O$6,$C4334*$P$6*0.01,$D4334="AZN",$C4334*0.08)</f>
        <v>896</v>
      </c>
    </row>
    <row r="4335" spans="1:6" x14ac:dyDescent="0.3">
      <c r="A4335" s="177" t="s">
        <v>606</v>
      </c>
      <c r="B4335" s="178">
        <v>44014</v>
      </c>
      <c r="C4335" s="179">
        <v>1200</v>
      </c>
      <c r="D4335" s="88" t="s">
        <v>2863</v>
      </c>
      <c r="E4335" s="184" cm="1">
        <f t="array" ref="E4335">_xlfn.IFS($D4335=$O$5,C4335*$P$5,$D4335=$O$6,$C4335*$P$6,$D4335="AZN",$C4335)</f>
        <v>2040</v>
      </c>
      <c r="F4335" s="183" cm="1">
        <f t="array" ref="F4335">_xlfn.IFS($D4335=$O$5,$C4335*$P$5*0.01,$D4335=$O$6,$C4335*$P$6*0.01,$D4335="AZN",$C4335*0.08)</f>
        <v>20.400000000000002</v>
      </c>
    </row>
    <row r="4336" spans="1:6" x14ac:dyDescent="0.3">
      <c r="A4336" s="177" t="s">
        <v>1905</v>
      </c>
      <c r="B4336" s="178">
        <v>44038</v>
      </c>
      <c r="C4336" s="179">
        <v>3600</v>
      </c>
      <c r="D4336" s="88" t="s">
        <v>2864</v>
      </c>
      <c r="E4336" s="184" cm="1">
        <f t="array" ref="E4336">_xlfn.IFS($D4336=$O$5,C4336*$P$5,$D4336=$O$6,$C4336*$P$6,$D4336="AZN",$C4336)</f>
        <v>6539.4</v>
      </c>
      <c r="F4336" s="183" cm="1">
        <f t="array" ref="F4336">_xlfn.IFS($D4336=$O$5,$C4336*$P$5*0.01,$D4336=$O$6,$C4336*$P$6*0.01,$D4336="AZN",$C4336*0.08)</f>
        <v>65.393999999999991</v>
      </c>
    </row>
    <row r="4337" spans="1:6" x14ac:dyDescent="0.3">
      <c r="A4337" s="177" t="s">
        <v>784</v>
      </c>
      <c r="B4337" s="178">
        <v>44334</v>
      </c>
      <c r="C4337" s="179">
        <v>3200</v>
      </c>
      <c r="D4337" s="88" t="s">
        <v>2863</v>
      </c>
      <c r="E4337" s="184" cm="1">
        <f t="array" ref="E4337">_xlfn.IFS($D4337=$O$5,C4337*$P$5,$D4337=$O$6,$C4337*$P$6,$D4337="AZN",$C4337)</f>
        <v>5440</v>
      </c>
      <c r="F4337" s="183" cm="1">
        <f t="array" ref="F4337">_xlfn.IFS($D4337=$O$5,$C4337*$P$5*0.01,$D4337=$O$6,$C4337*$P$6*0.01,$D4337="AZN",$C4337*0.08)</f>
        <v>54.4</v>
      </c>
    </row>
    <row r="4338" spans="1:6" x14ac:dyDescent="0.3">
      <c r="A4338" s="177" t="s">
        <v>1313</v>
      </c>
      <c r="B4338" s="178">
        <v>44550</v>
      </c>
      <c r="C4338" s="179">
        <v>10700</v>
      </c>
      <c r="D4338" s="88" t="s">
        <v>2864</v>
      </c>
      <c r="E4338" s="184" cm="1">
        <f t="array" ref="E4338">_xlfn.IFS($D4338=$O$5,C4338*$P$5,$D4338=$O$6,$C4338*$P$6,$D4338="AZN",$C4338)</f>
        <v>19436.55</v>
      </c>
      <c r="F4338" s="183" cm="1">
        <f t="array" ref="F4338">_xlfn.IFS($D4338=$O$5,$C4338*$P$5*0.01,$D4338=$O$6,$C4338*$P$6*0.01,$D4338="AZN",$C4338*0.08)</f>
        <v>194.3655</v>
      </c>
    </row>
    <row r="4339" spans="1:6" x14ac:dyDescent="0.3">
      <c r="A4339" s="177" t="s">
        <v>1906</v>
      </c>
      <c r="B4339" s="178">
        <v>44222</v>
      </c>
      <c r="C4339" s="179">
        <v>4300</v>
      </c>
      <c r="D4339" s="88" t="s">
        <v>2862</v>
      </c>
      <c r="E4339" s="184" cm="1">
        <f t="array" ref="E4339">_xlfn.IFS($D4339=$O$5,C4339*$P$5,$D4339=$O$6,$C4339*$P$6,$D4339="AZN",$C4339)</f>
        <v>4300</v>
      </c>
      <c r="F4339" s="183" cm="1">
        <f t="array" ref="F4339">_xlfn.IFS($D4339=$O$5,$C4339*$P$5*0.01,$D4339=$O$6,$C4339*$P$6*0.01,$D4339="AZN",$C4339*0.08)</f>
        <v>344</v>
      </c>
    </row>
    <row r="4340" spans="1:6" x14ac:dyDescent="0.3">
      <c r="A4340" s="177" t="s">
        <v>1613</v>
      </c>
      <c r="B4340" s="178">
        <v>43559</v>
      </c>
      <c r="C4340" s="179">
        <v>12100</v>
      </c>
      <c r="D4340" s="88" t="s">
        <v>2862</v>
      </c>
      <c r="E4340" s="184" cm="1">
        <f t="array" ref="E4340">_xlfn.IFS($D4340=$O$5,C4340*$P$5,$D4340=$O$6,$C4340*$P$6,$D4340="AZN",$C4340)</f>
        <v>12100</v>
      </c>
      <c r="F4340" s="183" cm="1">
        <f t="array" ref="F4340">_xlfn.IFS($D4340=$O$5,$C4340*$P$5*0.01,$D4340=$O$6,$C4340*$P$6*0.01,$D4340="AZN",$C4340*0.08)</f>
        <v>968</v>
      </c>
    </row>
    <row r="4341" spans="1:6" x14ac:dyDescent="0.3">
      <c r="A4341" s="177" t="s">
        <v>1600</v>
      </c>
      <c r="B4341" s="178">
        <v>43853</v>
      </c>
      <c r="C4341" s="179">
        <v>8000</v>
      </c>
      <c r="D4341" s="88" t="s">
        <v>2862</v>
      </c>
      <c r="E4341" s="184" cm="1">
        <f t="array" ref="E4341">_xlfn.IFS($D4341=$O$5,C4341*$P$5,$D4341=$O$6,$C4341*$P$6,$D4341="AZN",$C4341)</f>
        <v>8000</v>
      </c>
      <c r="F4341" s="183" cm="1">
        <f t="array" ref="F4341">_xlfn.IFS($D4341=$O$5,$C4341*$P$5*0.01,$D4341=$O$6,$C4341*$P$6*0.01,$D4341="AZN",$C4341*0.08)</f>
        <v>640</v>
      </c>
    </row>
    <row r="4342" spans="1:6" x14ac:dyDescent="0.3">
      <c r="A4342" s="177" t="s">
        <v>1907</v>
      </c>
      <c r="B4342" s="178">
        <v>43933</v>
      </c>
      <c r="C4342" s="179">
        <v>9000</v>
      </c>
      <c r="D4342" s="88" t="s">
        <v>2862</v>
      </c>
      <c r="E4342" s="184" cm="1">
        <f t="array" ref="E4342">_xlfn.IFS($D4342=$O$5,C4342*$P$5,$D4342=$O$6,$C4342*$P$6,$D4342="AZN",$C4342)</f>
        <v>9000</v>
      </c>
      <c r="F4342" s="183" cm="1">
        <f t="array" ref="F4342">_xlfn.IFS($D4342=$O$5,$C4342*$P$5*0.01,$D4342=$O$6,$C4342*$P$6*0.01,$D4342="AZN",$C4342*0.08)</f>
        <v>720</v>
      </c>
    </row>
    <row r="4343" spans="1:6" x14ac:dyDescent="0.3">
      <c r="A4343" s="177" t="s">
        <v>1469</v>
      </c>
      <c r="B4343" s="178">
        <v>44432</v>
      </c>
      <c r="C4343" s="179">
        <v>5300</v>
      </c>
      <c r="D4343" s="88" t="s">
        <v>2863</v>
      </c>
      <c r="E4343" s="184" cm="1">
        <f t="array" ref="E4343">_xlfn.IFS($D4343=$O$5,C4343*$P$5,$D4343=$O$6,$C4343*$P$6,$D4343="AZN",$C4343)</f>
        <v>9010</v>
      </c>
      <c r="F4343" s="183" cm="1">
        <f t="array" ref="F4343">_xlfn.IFS($D4343=$O$5,$C4343*$P$5*0.01,$D4343=$O$6,$C4343*$P$6*0.01,$D4343="AZN",$C4343*0.08)</f>
        <v>90.100000000000009</v>
      </c>
    </row>
    <row r="4344" spans="1:6" x14ac:dyDescent="0.3">
      <c r="A4344" s="177" t="s">
        <v>332</v>
      </c>
      <c r="B4344" s="178">
        <v>44039</v>
      </c>
      <c r="C4344" s="179">
        <v>2800</v>
      </c>
      <c r="D4344" s="88" t="s">
        <v>2864</v>
      </c>
      <c r="E4344" s="184" cm="1">
        <f t="array" ref="E4344">_xlfn.IFS($D4344=$O$5,C4344*$P$5,$D4344=$O$6,$C4344*$P$6,$D4344="AZN",$C4344)</f>
        <v>5086.2</v>
      </c>
      <c r="F4344" s="183" cm="1">
        <f t="array" ref="F4344">_xlfn.IFS($D4344=$O$5,$C4344*$P$5*0.01,$D4344=$O$6,$C4344*$P$6*0.01,$D4344="AZN",$C4344*0.08)</f>
        <v>50.862000000000002</v>
      </c>
    </row>
    <row r="4345" spans="1:6" x14ac:dyDescent="0.3">
      <c r="A4345" s="177" t="s">
        <v>962</v>
      </c>
      <c r="B4345" s="178">
        <v>44261</v>
      </c>
      <c r="C4345" s="179">
        <v>10700</v>
      </c>
      <c r="D4345" s="88" t="s">
        <v>2863</v>
      </c>
      <c r="E4345" s="184" cm="1">
        <f t="array" ref="E4345">_xlfn.IFS($D4345=$O$5,C4345*$P$5,$D4345=$O$6,$C4345*$P$6,$D4345="AZN",$C4345)</f>
        <v>18190</v>
      </c>
      <c r="F4345" s="183" cm="1">
        <f t="array" ref="F4345">_xlfn.IFS($D4345=$O$5,$C4345*$P$5*0.01,$D4345=$O$6,$C4345*$P$6*0.01,$D4345="AZN",$C4345*0.08)</f>
        <v>181.9</v>
      </c>
    </row>
    <row r="4346" spans="1:6" x14ac:dyDescent="0.3">
      <c r="A4346" s="177" t="s">
        <v>830</v>
      </c>
      <c r="B4346" s="178">
        <v>44203</v>
      </c>
      <c r="C4346" s="179">
        <v>8500</v>
      </c>
      <c r="D4346" s="88" t="s">
        <v>2863</v>
      </c>
      <c r="E4346" s="184" cm="1">
        <f t="array" ref="E4346">_xlfn.IFS($D4346=$O$5,C4346*$P$5,$D4346=$O$6,$C4346*$P$6,$D4346="AZN",$C4346)</f>
        <v>14450</v>
      </c>
      <c r="F4346" s="183" cm="1">
        <f t="array" ref="F4346">_xlfn.IFS($D4346=$O$5,$C4346*$P$5*0.01,$D4346=$O$6,$C4346*$P$6*0.01,$D4346="AZN",$C4346*0.08)</f>
        <v>144.5</v>
      </c>
    </row>
    <row r="4347" spans="1:6" x14ac:dyDescent="0.3">
      <c r="A4347" s="177" t="s">
        <v>1835</v>
      </c>
      <c r="B4347" s="178">
        <v>43786</v>
      </c>
      <c r="C4347" s="179">
        <v>12200</v>
      </c>
      <c r="D4347" s="88" t="s">
        <v>2864</v>
      </c>
      <c r="E4347" s="184" cm="1">
        <f t="array" ref="E4347">_xlfn.IFS($D4347=$O$5,C4347*$P$5,$D4347=$O$6,$C4347*$P$6,$D4347="AZN",$C4347)</f>
        <v>22161.3</v>
      </c>
      <c r="F4347" s="183" cm="1">
        <f t="array" ref="F4347">_xlfn.IFS($D4347=$O$5,$C4347*$P$5*0.01,$D4347=$O$6,$C4347*$P$6*0.01,$D4347="AZN",$C4347*0.08)</f>
        <v>221.613</v>
      </c>
    </row>
    <row r="4348" spans="1:6" x14ac:dyDescent="0.3">
      <c r="A4348" s="177" t="s">
        <v>1757</v>
      </c>
      <c r="B4348" s="178">
        <v>44728</v>
      </c>
      <c r="C4348" s="179">
        <v>11600</v>
      </c>
      <c r="D4348" s="88" t="s">
        <v>2862</v>
      </c>
      <c r="E4348" s="184" cm="1">
        <f t="array" ref="E4348">_xlfn.IFS($D4348=$O$5,C4348*$P$5,$D4348=$O$6,$C4348*$P$6,$D4348="AZN",$C4348)</f>
        <v>11600</v>
      </c>
      <c r="F4348" s="183" cm="1">
        <f t="array" ref="F4348">_xlfn.IFS($D4348=$O$5,$C4348*$P$5*0.01,$D4348=$O$6,$C4348*$P$6*0.01,$D4348="AZN",$C4348*0.08)</f>
        <v>928</v>
      </c>
    </row>
    <row r="4349" spans="1:6" x14ac:dyDescent="0.3">
      <c r="A4349" s="177" t="s">
        <v>276</v>
      </c>
      <c r="B4349" s="178">
        <v>44684</v>
      </c>
      <c r="C4349" s="179">
        <v>9400</v>
      </c>
      <c r="D4349" s="88" t="s">
        <v>2864</v>
      </c>
      <c r="E4349" s="184" cm="1">
        <f t="array" ref="E4349">_xlfn.IFS($D4349=$O$5,C4349*$P$5,$D4349=$O$6,$C4349*$P$6,$D4349="AZN",$C4349)</f>
        <v>17075.099999999999</v>
      </c>
      <c r="F4349" s="183" cm="1">
        <f t="array" ref="F4349">_xlfn.IFS($D4349=$O$5,$C4349*$P$5*0.01,$D4349=$O$6,$C4349*$P$6*0.01,$D4349="AZN",$C4349*0.08)</f>
        <v>170.75099999999998</v>
      </c>
    </row>
    <row r="4350" spans="1:6" x14ac:dyDescent="0.3">
      <c r="A4350" s="177" t="s">
        <v>1348</v>
      </c>
      <c r="B4350" s="178">
        <v>44397</v>
      </c>
      <c r="C4350" s="179">
        <v>11500</v>
      </c>
      <c r="D4350" s="88" t="s">
        <v>2862</v>
      </c>
      <c r="E4350" s="184" cm="1">
        <f t="array" ref="E4350">_xlfn.IFS($D4350=$O$5,C4350*$P$5,$D4350=$O$6,$C4350*$P$6,$D4350="AZN",$C4350)</f>
        <v>11500</v>
      </c>
      <c r="F4350" s="183" cm="1">
        <f t="array" ref="F4350">_xlfn.IFS($D4350=$O$5,$C4350*$P$5*0.01,$D4350=$O$6,$C4350*$P$6*0.01,$D4350="AZN",$C4350*0.08)</f>
        <v>920</v>
      </c>
    </row>
    <row r="4351" spans="1:6" x14ac:dyDescent="0.3">
      <c r="A4351" s="177" t="s">
        <v>1908</v>
      </c>
      <c r="B4351" s="178">
        <v>44298</v>
      </c>
      <c r="C4351" s="179">
        <v>2300</v>
      </c>
      <c r="D4351" s="88" t="s">
        <v>2864</v>
      </c>
      <c r="E4351" s="184" cm="1">
        <f t="array" ref="E4351">_xlfn.IFS($D4351=$O$5,C4351*$P$5,$D4351=$O$6,$C4351*$P$6,$D4351="AZN",$C4351)</f>
        <v>4177.95</v>
      </c>
      <c r="F4351" s="183" cm="1">
        <f t="array" ref="F4351">_xlfn.IFS($D4351=$O$5,$C4351*$P$5*0.01,$D4351=$O$6,$C4351*$P$6*0.01,$D4351="AZN",$C4351*0.08)</f>
        <v>41.779499999999999</v>
      </c>
    </row>
    <row r="4352" spans="1:6" x14ac:dyDescent="0.3">
      <c r="A4352" s="177" t="s">
        <v>1097</v>
      </c>
      <c r="B4352" s="178">
        <v>44517</v>
      </c>
      <c r="C4352" s="179">
        <v>3700</v>
      </c>
      <c r="D4352" s="88" t="s">
        <v>2864</v>
      </c>
      <c r="E4352" s="184" cm="1">
        <f t="array" ref="E4352">_xlfn.IFS($D4352=$O$5,C4352*$P$5,$D4352=$O$6,$C4352*$P$6,$D4352="AZN",$C4352)</f>
        <v>6721.05</v>
      </c>
      <c r="F4352" s="183" cm="1">
        <f t="array" ref="F4352">_xlfn.IFS($D4352=$O$5,$C4352*$P$5*0.01,$D4352=$O$6,$C4352*$P$6*0.01,$D4352="AZN",$C4352*0.08)</f>
        <v>67.210499999999996</v>
      </c>
    </row>
    <row r="4353" spans="1:6" x14ac:dyDescent="0.3">
      <c r="A4353" s="177" t="s">
        <v>1193</v>
      </c>
      <c r="B4353" s="178">
        <v>44425</v>
      </c>
      <c r="C4353" s="179">
        <v>5900</v>
      </c>
      <c r="D4353" s="88" t="s">
        <v>2863</v>
      </c>
      <c r="E4353" s="184" cm="1">
        <f t="array" ref="E4353">_xlfn.IFS($D4353=$O$5,C4353*$P$5,$D4353=$O$6,$C4353*$P$6,$D4353="AZN",$C4353)</f>
        <v>10030</v>
      </c>
      <c r="F4353" s="183" cm="1">
        <f t="array" ref="F4353">_xlfn.IFS($D4353=$O$5,$C4353*$P$5*0.01,$D4353=$O$6,$C4353*$P$6*0.01,$D4353="AZN",$C4353*0.08)</f>
        <v>100.3</v>
      </c>
    </row>
    <row r="4354" spans="1:6" x14ac:dyDescent="0.3">
      <c r="A4354" s="177" t="s">
        <v>515</v>
      </c>
      <c r="B4354" s="178">
        <v>44478</v>
      </c>
      <c r="C4354" s="179">
        <v>4300</v>
      </c>
      <c r="D4354" s="88" t="s">
        <v>2864</v>
      </c>
      <c r="E4354" s="184" cm="1">
        <f t="array" ref="E4354">_xlfn.IFS($D4354=$O$5,C4354*$P$5,$D4354=$O$6,$C4354*$P$6,$D4354="AZN",$C4354)</f>
        <v>7810.95</v>
      </c>
      <c r="F4354" s="183" cm="1">
        <f t="array" ref="F4354">_xlfn.IFS($D4354=$O$5,$C4354*$P$5*0.01,$D4354=$O$6,$C4354*$P$6*0.01,$D4354="AZN",$C4354*0.08)</f>
        <v>78.109499999999997</v>
      </c>
    </row>
    <row r="4355" spans="1:6" x14ac:dyDescent="0.3">
      <c r="A4355" s="177" t="s">
        <v>1909</v>
      </c>
      <c r="B4355" s="178">
        <v>44013</v>
      </c>
      <c r="C4355" s="179">
        <v>9100</v>
      </c>
      <c r="D4355" s="88" t="s">
        <v>2864</v>
      </c>
      <c r="E4355" s="184" cm="1">
        <f t="array" ref="E4355">_xlfn.IFS($D4355=$O$5,C4355*$P$5,$D4355=$O$6,$C4355*$P$6,$D4355="AZN",$C4355)</f>
        <v>16530.150000000001</v>
      </c>
      <c r="F4355" s="183" cm="1">
        <f t="array" ref="F4355">_xlfn.IFS($D4355=$O$5,$C4355*$P$5*0.01,$D4355=$O$6,$C4355*$P$6*0.01,$D4355="AZN",$C4355*0.08)</f>
        <v>165.3015</v>
      </c>
    </row>
    <row r="4356" spans="1:6" x14ac:dyDescent="0.3">
      <c r="A4356" s="177" t="s">
        <v>1375</v>
      </c>
      <c r="B4356" s="178">
        <v>43786</v>
      </c>
      <c r="C4356" s="179">
        <v>6900</v>
      </c>
      <c r="D4356" s="88" t="s">
        <v>2862</v>
      </c>
      <c r="E4356" s="184" cm="1">
        <f t="array" ref="E4356">_xlfn.IFS($D4356=$O$5,C4356*$P$5,$D4356=$O$6,$C4356*$P$6,$D4356="AZN",$C4356)</f>
        <v>6900</v>
      </c>
      <c r="F4356" s="183" cm="1">
        <f t="array" ref="F4356">_xlfn.IFS($D4356=$O$5,$C4356*$P$5*0.01,$D4356=$O$6,$C4356*$P$6*0.01,$D4356="AZN",$C4356*0.08)</f>
        <v>552</v>
      </c>
    </row>
    <row r="4357" spans="1:6" x14ac:dyDescent="0.3">
      <c r="A4357" s="177" t="s">
        <v>287</v>
      </c>
      <c r="B4357" s="178">
        <v>44138</v>
      </c>
      <c r="C4357" s="179">
        <v>3200</v>
      </c>
      <c r="D4357" s="88" t="s">
        <v>2863</v>
      </c>
      <c r="E4357" s="184" cm="1">
        <f t="array" ref="E4357">_xlfn.IFS($D4357=$O$5,C4357*$P$5,$D4357=$O$6,$C4357*$P$6,$D4357="AZN",$C4357)</f>
        <v>5440</v>
      </c>
      <c r="F4357" s="183" cm="1">
        <f t="array" ref="F4357">_xlfn.IFS($D4357=$O$5,$C4357*$P$5*0.01,$D4357=$O$6,$C4357*$P$6*0.01,$D4357="AZN",$C4357*0.08)</f>
        <v>54.4</v>
      </c>
    </row>
    <row r="4358" spans="1:6" x14ac:dyDescent="0.3">
      <c r="A4358" s="177" t="s">
        <v>738</v>
      </c>
      <c r="B4358" s="178">
        <v>44661</v>
      </c>
      <c r="C4358" s="179">
        <v>1600</v>
      </c>
      <c r="D4358" s="88" t="s">
        <v>2863</v>
      </c>
      <c r="E4358" s="184" cm="1">
        <f t="array" ref="E4358">_xlfn.IFS($D4358=$O$5,C4358*$P$5,$D4358=$O$6,$C4358*$P$6,$D4358="AZN",$C4358)</f>
        <v>2720</v>
      </c>
      <c r="F4358" s="183" cm="1">
        <f t="array" ref="F4358">_xlfn.IFS($D4358=$O$5,$C4358*$P$5*0.01,$D4358=$O$6,$C4358*$P$6*0.01,$D4358="AZN",$C4358*0.08)</f>
        <v>27.2</v>
      </c>
    </row>
    <row r="4359" spans="1:6" x14ac:dyDescent="0.3">
      <c r="A4359" s="177" t="s">
        <v>1508</v>
      </c>
      <c r="B4359" s="178">
        <v>44281</v>
      </c>
      <c r="C4359" s="179">
        <v>8600</v>
      </c>
      <c r="D4359" s="88" t="s">
        <v>2862</v>
      </c>
      <c r="E4359" s="184" cm="1">
        <f t="array" ref="E4359">_xlfn.IFS($D4359=$O$5,C4359*$P$5,$D4359=$O$6,$C4359*$P$6,$D4359="AZN",$C4359)</f>
        <v>8600</v>
      </c>
      <c r="F4359" s="183" cm="1">
        <f t="array" ref="F4359">_xlfn.IFS($D4359=$O$5,$C4359*$P$5*0.01,$D4359=$O$6,$C4359*$P$6*0.01,$D4359="AZN",$C4359*0.08)</f>
        <v>688</v>
      </c>
    </row>
    <row r="4360" spans="1:6" x14ac:dyDescent="0.3">
      <c r="A4360" s="177" t="s">
        <v>1489</v>
      </c>
      <c r="B4360" s="178">
        <v>43681</v>
      </c>
      <c r="C4360" s="179">
        <v>9800</v>
      </c>
      <c r="D4360" s="88" t="s">
        <v>2862</v>
      </c>
      <c r="E4360" s="184" cm="1">
        <f t="array" ref="E4360">_xlfn.IFS($D4360=$O$5,C4360*$P$5,$D4360=$O$6,$C4360*$P$6,$D4360="AZN",$C4360)</f>
        <v>9800</v>
      </c>
      <c r="F4360" s="183" cm="1">
        <f t="array" ref="F4360">_xlfn.IFS($D4360=$O$5,$C4360*$P$5*0.01,$D4360=$O$6,$C4360*$P$6*0.01,$D4360="AZN",$C4360*0.08)</f>
        <v>784</v>
      </c>
    </row>
    <row r="4361" spans="1:6" x14ac:dyDescent="0.3">
      <c r="A4361" s="177" t="s">
        <v>1450</v>
      </c>
      <c r="B4361" s="178">
        <v>44584</v>
      </c>
      <c r="C4361" s="179">
        <v>5200</v>
      </c>
      <c r="D4361" s="88" t="s">
        <v>2862</v>
      </c>
      <c r="E4361" s="184" cm="1">
        <f t="array" ref="E4361">_xlfn.IFS($D4361=$O$5,C4361*$P$5,$D4361=$O$6,$C4361*$P$6,$D4361="AZN",$C4361)</f>
        <v>5200</v>
      </c>
      <c r="F4361" s="183" cm="1">
        <f t="array" ref="F4361">_xlfn.IFS($D4361=$O$5,$C4361*$P$5*0.01,$D4361=$O$6,$C4361*$P$6*0.01,$D4361="AZN",$C4361*0.08)</f>
        <v>416</v>
      </c>
    </row>
    <row r="4362" spans="1:6" x14ac:dyDescent="0.3">
      <c r="A4362" s="177" t="s">
        <v>1144</v>
      </c>
      <c r="B4362" s="178">
        <v>43910</v>
      </c>
      <c r="C4362" s="179">
        <v>7300</v>
      </c>
      <c r="D4362" s="88" t="s">
        <v>2863</v>
      </c>
      <c r="E4362" s="184" cm="1">
        <f t="array" ref="E4362">_xlfn.IFS($D4362=$O$5,C4362*$P$5,$D4362=$O$6,$C4362*$P$6,$D4362="AZN",$C4362)</f>
        <v>12410</v>
      </c>
      <c r="F4362" s="183" cm="1">
        <f t="array" ref="F4362">_xlfn.IFS($D4362=$O$5,$C4362*$P$5*0.01,$D4362=$O$6,$C4362*$P$6*0.01,$D4362="AZN",$C4362*0.08)</f>
        <v>124.10000000000001</v>
      </c>
    </row>
    <row r="4363" spans="1:6" x14ac:dyDescent="0.3">
      <c r="A4363" s="177" t="s">
        <v>806</v>
      </c>
      <c r="B4363" s="178">
        <v>44153</v>
      </c>
      <c r="C4363" s="179">
        <v>3200</v>
      </c>
      <c r="D4363" s="88" t="s">
        <v>2862</v>
      </c>
      <c r="E4363" s="184" cm="1">
        <f t="array" ref="E4363">_xlfn.IFS($D4363=$O$5,C4363*$P$5,$D4363=$O$6,$C4363*$P$6,$D4363="AZN",$C4363)</f>
        <v>3200</v>
      </c>
      <c r="F4363" s="183" cm="1">
        <f t="array" ref="F4363">_xlfn.IFS($D4363=$O$5,$C4363*$P$5*0.01,$D4363=$O$6,$C4363*$P$6*0.01,$D4363="AZN",$C4363*0.08)</f>
        <v>256</v>
      </c>
    </row>
    <row r="4364" spans="1:6" x14ac:dyDescent="0.3">
      <c r="A4364" s="177" t="s">
        <v>858</v>
      </c>
      <c r="B4364" s="178">
        <v>43968</v>
      </c>
      <c r="C4364" s="179">
        <v>12500</v>
      </c>
      <c r="D4364" s="88" t="s">
        <v>2863</v>
      </c>
      <c r="E4364" s="184" cm="1">
        <f t="array" ref="E4364">_xlfn.IFS($D4364=$O$5,C4364*$P$5,$D4364=$O$6,$C4364*$P$6,$D4364="AZN",$C4364)</f>
        <v>21250</v>
      </c>
      <c r="F4364" s="183" cm="1">
        <f t="array" ref="F4364">_xlfn.IFS($D4364=$O$5,$C4364*$P$5*0.01,$D4364=$O$6,$C4364*$P$6*0.01,$D4364="AZN",$C4364*0.08)</f>
        <v>212.5</v>
      </c>
    </row>
    <row r="4365" spans="1:6" x14ac:dyDescent="0.3">
      <c r="A4365" s="177" t="s">
        <v>1773</v>
      </c>
      <c r="B4365" s="178">
        <v>43904</v>
      </c>
      <c r="C4365" s="179">
        <v>7900</v>
      </c>
      <c r="D4365" s="88" t="s">
        <v>2864</v>
      </c>
      <c r="E4365" s="184" cm="1">
        <f t="array" ref="E4365">_xlfn.IFS($D4365=$O$5,C4365*$P$5,$D4365=$O$6,$C4365*$P$6,$D4365="AZN",$C4365)</f>
        <v>14350.35</v>
      </c>
      <c r="F4365" s="183" cm="1">
        <f t="array" ref="F4365">_xlfn.IFS($D4365=$O$5,$C4365*$P$5*0.01,$D4365=$O$6,$C4365*$P$6*0.01,$D4365="AZN",$C4365*0.08)</f>
        <v>143.5035</v>
      </c>
    </row>
    <row r="4366" spans="1:6" x14ac:dyDescent="0.3">
      <c r="A4366" s="177" t="s">
        <v>1910</v>
      </c>
      <c r="B4366" s="178">
        <v>44265</v>
      </c>
      <c r="C4366" s="179">
        <v>6800</v>
      </c>
      <c r="D4366" s="88" t="s">
        <v>2862</v>
      </c>
      <c r="E4366" s="184" cm="1">
        <f t="array" ref="E4366">_xlfn.IFS($D4366=$O$5,C4366*$P$5,$D4366=$O$6,$C4366*$P$6,$D4366="AZN",$C4366)</f>
        <v>6800</v>
      </c>
      <c r="F4366" s="183" cm="1">
        <f t="array" ref="F4366">_xlfn.IFS($D4366=$O$5,$C4366*$P$5*0.01,$D4366=$O$6,$C4366*$P$6*0.01,$D4366="AZN",$C4366*0.08)</f>
        <v>544</v>
      </c>
    </row>
    <row r="4367" spans="1:6" x14ac:dyDescent="0.3">
      <c r="A4367" s="177" t="s">
        <v>775</v>
      </c>
      <c r="B4367" s="178">
        <v>44343</v>
      </c>
      <c r="C4367" s="179">
        <v>12100</v>
      </c>
      <c r="D4367" s="88" t="s">
        <v>2862</v>
      </c>
      <c r="E4367" s="184" cm="1">
        <f t="array" ref="E4367">_xlfn.IFS($D4367=$O$5,C4367*$P$5,$D4367=$O$6,$C4367*$P$6,$D4367="AZN",$C4367)</f>
        <v>12100</v>
      </c>
      <c r="F4367" s="183" cm="1">
        <f t="array" ref="F4367">_xlfn.IFS($D4367=$O$5,$C4367*$P$5*0.01,$D4367=$O$6,$C4367*$P$6*0.01,$D4367="AZN",$C4367*0.08)</f>
        <v>968</v>
      </c>
    </row>
    <row r="4368" spans="1:6" x14ac:dyDescent="0.3">
      <c r="A4368" s="177" t="s">
        <v>536</v>
      </c>
      <c r="B4368" s="178">
        <v>44327</v>
      </c>
      <c r="C4368" s="179">
        <v>5700</v>
      </c>
      <c r="D4368" s="88" t="s">
        <v>2862</v>
      </c>
      <c r="E4368" s="184" cm="1">
        <f t="array" ref="E4368">_xlfn.IFS($D4368=$O$5,C4368*$P$5,$D4368=$O$6,$C4368*$P$6,$D4368="AZN",$C4368)</f>
        <v>5700</v>
      </c>
      <c r="F4368" s="183" cm="1">
        <f t="array" ref="F4368">_xlfn.IFS($D4368=$O$5,$C4368*$P$5*0.01,$D4368=$O$6,$C4368*$P$6*0.01,$D4368="AZN",$C4368*0.08)</f>
        <v>456</v>
      </c>
    </row>
    <row r="4369" spans="1:6" x14ac:dyDescent="0.3">
      <c r="A4369" s="177" t="s">
        <v>870</v>
      </c>
      <c r="B4369" s="178">
        <v>44180</v>
      </c>
      <c r="C4369" s="179">
        <v>6400</v>
      </c>
      <c r="D4369" s="88" t="s">
        <v>2862</v>
      </c>
      <c r="E4369" s="184" cm="1">
        <f t="array" ref="E4369">_xlfn.IFS($D4369=$O$5,C4369*$P$5,$D4369=$O$6,$C4369*$P$6,$D4369="AZN",$C4369)</f>
        <v>6400</v>
      </c>
      <c r="F4369" s="183" cm="1">
        <f t="array" ref="F4369">_xlfn.IFS($D4369=$O$5,$C4369*$P$5*0.01,$D4369=$O$6,$C4369*$P$6*0.01,$D4369="AZN",$C4369*0.08)</f>
        <v>512</v>
      </c>
    </row>
    <row r="4370" spans="1:6" x14ac:dyDescent="0.3">
      <c r="A4370" s="177" t="s">
        <v>1554</v>
      </c>
      <c r="B4370" s="178">
        <v>44399</v>
      </c>
      <c r="C4370" s="179">
        <v>4900</v>
      </c>
      <c r="D4370" s="88" t="s">
        <v>2862</v>
      </c>
      <c r="E4370" s="184" cm="1">
        <f t="array" ref="E4370">_xlfn.IFS($D4370=$O$5,C4370*$P$5,$D4370=$O$6,$C4370*$P$6,$D4370="AZN",$C4370)</f>
        <v>4900</v>
      </c>
      <c r="F4370" s="183" cm="1">
        <f t="array" ref="F4370">_xlfn.IFS($D4370=$O$5,$C4370*$P$5*0.01,$D4370=$O$6,$C4370*$P$6*0.01,$D4370="AZN",$C4370*0.08)</f>
        <v>392</v>
      </c>
    </row>
    <row r="4371" spans="1:6" x14ac:dyDescent="0.3">
      <c r="A4371" s="177" t="s">
        <v>454</v>
      </c>
      <c r="B4371" s="178">
        <v>43760</v>
      </c>
      <c r="C4371" s="179">
        <v>8800</v>
      </c>
      <c r="D4371" s="88" t="s">
        <v>2863</v>
      </c>
      <c r="E4371" s="184" cm="1">
        <f t="array" ref="E4371">_xlfn.IFS($D4371=$O$5,C4371*$P$5,$D4371=$O$6,$C4371*$P$6,$D4371="AZN",$C4371)</f>
        <v>14960</v>
      </c>
      <c r="F4371" s="183" cm="1">
        <f t="array" ref="F4371">_xlfn.IFS($D4371=$O$5,$C4371*$P$5*0.01,$D4371=$O$6,$C4371*$P$6*0.01,$D4371="AZN",$C4371*0.08)</f>
        <v>149.6</v>
      </c>
    </row>
    <row r="4372" spans="1:6" x14ac:dyDescent="0.3">
      <c r="A4372" s="177" t="s">
        <v>1283</v>
      </c>
      <c r="B4372" s="178">
        <v>44610</v>
      </c>
      <c r="C4372" s="179">
        <v>4900</v>
      </c>
      <c r="D4372" s="88" t="s">
        <v>2863</v>
      </c>
      <c r="E4372" s="184" cm="1">
        <f t="array" ref="E4372">_xlfn.IFS($D4372=$O$5,C4372*$P$5,$D4372=$O$6,$C4372*$P$6,$D4372="AZN",$C4372)</f>
        <v>8330</v>
      </c>
      <c r="F4372" s="183" cm="1">
        <f t="array" ref="F4372">_xlfn.IFS($D4372=$O$5,$C4372*$P$5*0.01,$D4372=$O$6,$C4372*$P$6*0.01,$D4372="AZN",$C4372*0.08)</f>
        <v>83.3</v>
      </c>
    </row>
    <row r="4373" spans="1:6" x14ac:dyDescent="0.3">
      <c r="A4373" s="177" t="s">
        <v>465</v>
      </c>
      <c r="B4373" s="178">
        <v>44145</v>
      </c>
      <c r="C4373" s="179">
        <v>1300</v>
      </c>
      <c r="D4373" s="88" t="s">
        <v>2864</v>
      </c>
      <c r="E4373" s="184" cm="1">
        <f t="array" ref="E4373">_xlfn.IFS($D4373=$O$5,C4373*$P$5,$D4373=$O$6,$C4373*$P$6,$D4373="AZN",$C4373)</f>
        <v>2361.4499999999998</v>
      </c>
      <c r="F4373" s="183" cm="1">
        <f t="array" ref="F4373">_xlfn.IFS($D4373=$O$5,$C4373*$P$5*0.01,$D4373=$O$6,$C4373*$P$6*0.01,$D4373="AZN",$C4373*0.08)</f>
        <v>23.6145</v>
      </c>
    </row>
    <row r="4374" spans="1:6" x14ac:dyDescent="0.3">
      <c r="A4374" s="177" t="s">
        <v>1255</v>
      </c>
      <c r="B4374" s="178">
        <v>44255</v>
      </c>
      <c r="C4374" s="179">
        <v>5300</v>
      </c>
      <c r="D4374" s="88" t="s">
        <v>2862</v>
      </c>
      <c r="E4374" s="184" cm="1">
        <f t="array" ref="E4374">_xlfn.IFS($D4374=$O$5,C4374*$P$5,$D4374=$O$6,$C4374*$P$6,$D4374="AZN",$C4374)</f>
        <v>5300</v>
      </c>
      <c r="F4374" s="183" cm="1">
        <f t="array" ref="F4374">_xlfn.IFS($D4374=$O$5,$C4374*$P$5*0.01,$D4374=$O$6,$C4374*$P$6*0.01,$D4374="AZN",$C4374*0.08)</f>
        <v>424</v>
      </c>
    </row>
    <row r="4375" spans="1:6" x14ac:dyDescent="0.3">
      <c r="A4375" s="177" t="s">
        <v>458</v>
      </c>
      <c r="B4375" s="178">
        <v>43977</v>
      </c>
      <c r="C4375" s="179">
        <v>6100</v>
      </c>
      <c r="D4375" s="88" t="s">
        <v>2863</v>
      </c>
      <c r="E4375" s="184" cm="1">
        <f t="array" ref="E4375">_xlfn.IFS($D4375=$O$5,C4375*$P$5,$D4375=$O$6,$C4375*$P$6,$D4375="AZN",$C4375)</f>
        <v>10370</v>
      </c>
      <c r="F4375" s="183" cm="1">
        <f t="array" ref="F4375">_xlfn.IFS($D4375=$O$5,$C4375*$P$5*0.01,$D4375=$O$6,$C4375*$P$6*0.01,$D4375="AZN",$C4375*0.08)</f>
        <v>103.7</v>
      </c>
    </row>
    <row r="4376" spans="1:6" x14ac:dyDescent="0.3">
      <c r="A4376" s="177" t="s">
        <v>703</v>
      </c>
      <c r="B4376" s="178">
        <v>43646</v>
      </c>
      <c r="C4376" s="179">
        <v>8800</v>
      </c>
      <c r="D4376" s="88" t="s">
        <v>2864</v>
      </c>
      <c r="E4376" s="184" cm="1">
        <f t="array" ref="E4376">_xlfn.IFS($D4376=$O$5,C4376*$P$5,$D4376=$O$6,$C4376*$P$6,$D4376="AZN",$C4376)</f>
        <v>15985.2</v>
      </c>
      <c r="F4376" s="183" cm="1">
        <f t="array" ref="F4376">_xlfn.IFS($D4376=$O$5,$C4376*$P$5*0.01,$D4376=$O$6,$C4376*$P$6*0.01,$D4376="AZN",$C4376*0.08)</f>
        <v>159.852</v>
      </c>
    </row>
    <row r="4377" spans="1:6" x14ac:dyDescent="0.3">
      <c r="A4377" s="177" t="s">
        <v>583</v>
      </c>
      <c r="B4377" s="178">
        <v>44340</v>
      </c>
      <c r="C4377" s="179">
        <v>12900</v>
      </c>
      <c r="D4377" s="88" t="s">
        <v>2864</v>
      </c>
      <c r="E4377" s="184" cm="1">
        <f t="array" ref="E4377">_xlfn.IFS($D4377=$O$5,C4377*$P$5,$D4377=$O$6,$C4377*$P$6,$D4377="AZN",$C4377)</f>
        <v>23432.85</v>
      </c>
      <c r="F4377" s="183" cm="1">
        <f t="array" ref="F4377">_xlfn.IFS($D4377=$O$5,$C4377*$P$5*0.01,$D4377=$O$6,$C4377*$P$6*0.01,$D4377="AZN",$C4377*0.08)</f>
        <v>234.32849999999999</v>
      </c>
    </row>
    <row r="4378" spans="1:6" x14ac:dyDescent="0.3">
      <c r="A4378" s="177" t="s">
        <v>1911</v>
      </c>
      <c r="B4378" s="178">
        <v>44162</v>
      </c>
      <c r="C4378" s="179">
        <v>1600</v>
      </c>
      <c r="D4378" s="88" t="s">
        <v>2862</v>
      </c>
      <c r="E4378" s="184" cm="1">
        <f t="array" ref="E4378">_xlfn.IFS($D4378=$O$5,C4378*$P$5,$D4378=$O$6,$C4378*$P$6,$D4378="AZN",$C4378)</f>
        <v>1600</v>
      </c>
      <c r="F4378" s="183" cm="1">
        <f t="array" ref="F4378">_xlfn.IFS($D4378=$O$5,$C4378*$P$5*0.01,$D4378=$O$6,$C4378*$P$6*0.01,$D4378="AZN",$C4378*0.08)</f>
        <v>128</v>
      </c>
    </row>
    <row r="4379" spans="1:6" x14ac:dyDescent="0.3">
      <c r="A4379" s="177" t="s">
        <v>1360</v>
      </c>
      <c r="B4379" s="178">
        <v>44266</v>
      </c>
      <c r="C4379" s="179">
        <v>12000</v>
      </c>
      <c r="D4379" s="88" t="s">
        <v>2863</v>
      </c>
      <c r="E4379" s="184" cm="1">
        <f t="array" ref="E4379">_xlfn.IFS($D4379=$O$5,C4379*$P$5,$D4379=$O$6,$C4379*$P$6,$D4379="AZN",$C4379)</f>
        <v>20400</v>
      </c>
      <c r="F4379" s="183" cm="1">
        <f t="array" ref="F4379">_xlfn.IFS($D4379=$O$5,$C4379*$P$5*0.01,$D4379=$O$6,$C4379*$P$6*0.01,$D4379="AZN",$C4379*0.08)</f>
        <v>204</v>
      </c>
    </row>
    <row r="4380" spans="1:6" x14ac:dyDescent="0.3">
      <c r="A4380" s="177" t="s">
        <v>1380</v>
      </c>
      <c r="B4380" s="178">
        <v>44155</v>
      </c>
      <c r="C4380" s="179">
        <v>3000</v>
      </c>
      <c r="D4380" s="88" t="s">
        <v>2862</v>
      </c>
      <c r="E4380" s="184" cm="1">
        <f t="array" ref="E4380">_xlfn.IFS($D4380=$O$5,C4380*$P$5,$D4380=$O$6,$C4380*$P$6,$D4380="AZN",$C4380)</f>
        <v>3000</v>
      </c>
      <c r="F4380" s="183" cm="1">
        <f t="array" ref="F4380">_xlfn.IFS($D4380=$O$5,$C4380*$P$5*0.01,$D4380=$O$6,$C4380*$P$6*0.01,$D4380="AZN",$C4380*0.08)</f>
        <v>240</v>
      </c>
    </row>
    <row r="4381" spans="1:6" x14ac:dyDescent="0.3">
      <c r="A4381" s="177" t="s">
        <v>1645</v>
      </c>
      <c r="B4381" s="178">
        <v>44755</v>
      </c>
      <c r="C4381" s="179">
        <v>1500</v>
      </c>
      <c r="D4381" s="88" t="s">
        <v>2864</v>
      </c>
      <c r="E4381" s="184" cm="1">
        <f t="array" ref="E4381">_xlfn.IFS($D4381=$O$5,C4381*$P$5,$D4381=$O$6,$C4381*$P$6,$D4381="AZN",$C4381)</f>
        <v>2724.75</v>
      </c>
      <c r="F4381" s="183" cm="1">
        <f t="array" ref="F4381">_xlfn.IFS($D4381=$O$5,$C4381*$P$5*0.01,$D4381=$O$6,$C4381*$P$6*0.01,$D4381="AZN",$C4381*0.08)</f>
        <v>27.247500000000002</v>
      </c>
    </row>
    <row r="4382" spans="1:6" x14ac:dyDescent="0.3">
      <c r="A4382" s="177" t="s">
        <v>754</v>
      </c>
      <c r="B4382" s="178">
        <v>43723</v>
      </c>
      <c r="C4382" s="179">
        <v>4700</v>
      </c>
      <c r="D4382" s="88" t="s">
        <v>2863</v>
      </c>
      <c r="E4382" s="184" cm="1">
        <f t="array" ref="E4382">_xlfn.IFS($D4382=$O$5,C4382*$P$5,$D4382=$O$6,$C4382*$P$6,$D4382="AZN",$C4382)</f>
        <v>7990</v>
      </c>
      <c r="F4382" s="183" cm="1">
        <f t="array" ref="F4382">_xlfn.IFS($D4382=$O$5,$C4382*$P$5*0.01,$D4382=$O$6,$C4382*$P$6*0.01,$D4382="AZN",$C4382*0.08)</f>
        <v>79.900000000000006</v>
      </c>
    </row>
    <row r="4383" spans="1:6" x14ac:dyDescent="0.3">
      <c r="A4383" s="177" t="s">
        <v>300</v>
      </c>
      <c r="B4383" s="178">
        <v>44717</v>
      </c>
      <c r="C4383" s="179">
        <v>4000</v>
      </c>
      <c r="D4383" s="88" t="s">
        <v>2863</v>
      </c>
      <c r="E4383" s="184" cm="1">
        <f t="array" ref="E4383">_xlfn.IFS($D4383=$O$5,C4383*$P$5,$D4383=$O$6,$C4383*$P$6,$D4383="AZN",$C4383)</f>
        <v>6800</v>
      </c>
      <c r="F4383" s="183" cm="1">
        <f t="array" ref="F4383">_xlfn.IFS($D4383=$O$5,$C4383*$P$5*0.01,$D4383=$O$6,$C4383*$P$6*0.01,$D4383="AZN",$C4383*0.08)</f>
        <v>68</v>
      </c>
    </row>
    <row r="4384" spans="1:6" x14ac:dyDescent="0.3">
      <c r="A4384" s="177" t="s">
        <v>1008</v>
      </c>
      <c r="B4384" s="178">
        <v>44375</v>
      </c>
      <c r="C4384" s="179">
        <v>7200</v>
      </c>
      <c r="D4384" s="88" t="s">
        <v>2862</v>
      </c>
      <c r="E4384" s="184" cm="1">
        <f t="array" ref="E4384">_xlfn.IFS($D4384=$O$5,C4384*$P$5,$D4384=$O$6,$C4384*$P$6,$D4384="AZN",$C4384)</f>
        <v>7200</v>
      </c>
      <c r="F4384" s="183" cm="1">
        <f t="array" ref="F4384">_xlfn.IFS($D4384=$O$5,$C4384*$P$5*0.01,$D4384=$O$6,$C4384*$P$6*0.01,$D4384="AZN",$C4384*0.08)</f>
        <v>576</v>
      </c>
    </row>
    <row r="4385" spans="1:6" x14ac:dyDescent="0.3">
      <c r="A4385" s="177" t="s">
        <v>1912</v>
      </c>
      <c r="B4385" s="178">
        <v>44326</v>
      </c>
      <c r="C4385" s="179">
        <v>2600</v>
      </c>
      <c r="D4385" s="88" t="s">
        <v>2862</v>
      </c>
      <c r="E4385" s="184" cm="1">
        <f t="array" ref="E4385">_xlfn.IFS($D4385=$O$5,C4385*$P$5,$D4385=$O$6,$C4385*$P$6,$D4385="AZN",$C4385)</f>
        <v>2600</v>
      </c>
      <c r="F4385" s="183" cm="1">
        <f t="array" ref="F4385">_xlfn.IFS($D4385=$O$5,$C4385*$P$5*0.01,$D4385=$O$6,$C4385*$P$6*0.01,$D4385="AZN",$C4385*0.08)</f>
        <v>208</v>
      </c>
    </row>
    <row r="4386" spans="1:6" x14ac:dyDescent="0.3">
      <c r="A4386" s="177" t="s">
        <v>1806</v>
      </c>
      <c r="B4386" s="178">
        <v>44269</v>
      </c>
      <c r="C4386" s="179">
        <v>2100</v>
      </c>
      <c r="D4386" s="88" t="s">
        <v>2864</v>
      </c>
      <c r="E4386" s="184" cm="1">
        <f t="array" ref="E4386">_xlfn.IFS($D4386=$O$5,C4386*$P$5,$D4386=$O$6,$C4386*$P$6,$D4386="AZN",$C4386)</f>
        <v>3814.65</v>
      </c>
      <c r="F4386" s="183" cm="1">
        <f t="array" ref="F4386">_xlfn.IFS($D4386=$O$5,$C4386*$P$5*0.01,$D4386=$O$6,$C4386*$P$6*0.01,$D4386="AZN",$C4386*0.08)</f>
        <v>38.146500000000003</v>
      </c>
    </row>
    <row r="4387" spans="1:6" x14ac:dyDescent="0.3">
      <c r="A4387" s="177" t="s">
        <v>1385</v>
      </c>
      <c r="B4387" s="178">
        <v>44225</v>
      </c>
      <c r="C4387" s="179">
        <v>11000</v>
      </c>
      <c r="D4387" s="88" t="s">
        <v>2864</v>
      </c>
      <c r="E4387" s="184" cm="1">
        <f t="array" ref="E4387">_xlfn.IFS($D4387=$O$5,C4387*$P$5,$D4387=$O$6,$C4387*$P$6,$D4387="AZN",$C4387)</f>
        <v>19981.5</v>
      </c>
      <c r="F4387" s="183" cm="1">
        <f t="array" ref="F4387">_xlfn.IFS($D4387=$O$5,$C4387*$P$5*0.01,$D4387=$O$6,$C4387*$P$6*0.01,$D4387="AZN",$C4387*0.08)</f>
        <v>199.815</v>
      </c>
    </row>
    <row r="4388" spans="1:6" x14ac:dyDescent="0.3">
      <c r="A4388" s="177" t="s">
        <v>1005</v>
      </c>
      <c r="B4388" s="178">
        <v>43814</v>
      </c>
      <c r="C4388" s="179">
        <v>2200</v>
      </c>
      <c r="D4388" s="88" t="s">
        <v>2864</v>
      </c>
      <c r="E4388" s="184" cm="1">
        <f t="array" ref="E4388">_xlfn.IFS($D4388=$O$5,C4388*$P$5,$D4388=$O$6,$C4388*$P$6,$D4388="AZN",$C4388)</f>
        <v>3996.3</v>
      </c>
      <c r="F4388" s="183" cm="1">
        <f t="array" ref="F4388">_xlfn.IFS($D4388=$O$5,$C4388*$P$5*0.01,$D4388=$O$6,$C4388*$P$6*0.01,$D4388="AZN",$C4388*0.08)</f>
        <v>39.963000000000001</v>
      </c>
    </row>
    <row r="4389" spans="1:6" x14ac:dyDescent="0.3">
      <c r="A4389" s="177" t="s">
        <v>667</v>
      </c>
      <c r="B4389" s="178">
        <v>44728</v>
      </c>
      <c r="C4389" s="179">
        <v>7000</v>
      </c>
      <c r="D4389" s="88" t="s">
        <v>2864</v>
      </c>
      <c r="E4389" s="184" cm="1">
        <f t="array" ref="E4389">_xlfn.IFS($D4389=$O$5,C4389*$P$5,$D4389=$O$6,$C4389*$P$6,$D4389="AZN",$C4389)</f>
        <v>12715.5</v>
      </c>
      <c r="F4389" s="183" cm="1">
        <f t="array" ref="F4389">_xlfn.IFS($D4389=$O$5,$C4389*$P$5*0.01,$D4389=$O$6,$C4389*$P$6*0.01,$D4389="AZN",$C4389*0.08)</f>
        <v>127.155</v>
      </c>
    </row>
    <row r="4390" spans="1:6" x14ac:dyDescent="0.3">
      <c r="A4390" s="177" t="s">
        <v>960</v>
      </c>
      <c r="B4390" s="178">
        <v>43749</v>
      </c>
      <c r="C4390" s="179">
        <v>11600</v>
      </c>
      <c r="D4390" s="88" t="s">
        <v>2864</v>
      </c>
      <c r="E4390" s="184" cm="1">
        <f t="array" ref="E4390">_xlfn.IFS($D4390=$O$5,C4390*$P$5,$D4390=$O$6,$C4390*$P$6,$D4390="AZN",$C4390)</f>
        <v>21071.4</v>
      </c>
      <c r="F4390" s="183" cm="1">
        <f t="array" ref="F4390">_xlfn.IFS($D4390=$O$5,$C4390*$P$5*0.01,$D4390=$O$6,$C4390*$P$6*0.01,$D4390="AZN",$C4390*0.08)</f>
        <v>210.71400000000003</v>
      </c>
    </row>
    <row r="4391" spans="1:6" x14ac:dyDescent="0.3">
      <c r="A4391" s="177" t="s">
        <v>1602</v>
      </c>
      <c r="B4391" s="178">
        <v>44180</v>
      </c>
      <c r="C4391" s="179">
        <v>12500</v>
      </c>
      <c r="D4391" s="88" t="s">
        <v>2862</v>
      </c>
      <c r="E4391" s="184" cm="1">
        <f t="array" ref="E4391">_xlfn.IFS($D4391=$O$5,C4391*$P$5,$D4391=$O$6,$C4391*$P$6,$D4391="AZN",$C4391)</f>
        <v>12500</v>
      </c>
      <c r="F4391" s="183" cm="1">
        <f t="array" ref="F4391">_xlfn.IFS($D4391=$O$5,$C4391*$P$5*0.01,$D4391=$O$6,$C4391*$P$6*0.01,$D4391="AZN",$C4391*0.08)</f>
        <v>1000</v>
      </c>
    </row>
    <row r="4392" spans="1:6" x14ac:dyDescent="0.3">
      <c r="A4392" s="177" t="s">
        <v>879</v>
      </c>
      <c r="B4392" s="178">
        <v>44452</v>
      </c>
      <c r="C4392" s="179">
        <v>4400</v>
      </c>
      <c r="D4392" s="88" t="s">
        <v>2862</v>
      </c>
      <c r="E4392" s="184" cm="1">
        <f t="array" ref="E4392">_xlfn.IFS($D4392=$O$5,C4392*$P$5,$D4392=$O$6,$C4392*$P$6,$D4392="AZN",$C4392)</f>
        <v>4400</v>
      </c>
      <c r="F4392" s="183" cm="1">
        <f t="array" ref="F4392">_xlfn.IFS($D4392=$O$5,$C4392*$P$5*0.01,$D4392=$O$6,$C4392*$P$6*0.01,$D4392="AZN",$C4392*0.08)</f>
        <v>352</v>
      </c>
    </row>
    <row r="4393" spans="1:6" x14ac:dyDescent="0.3">
      <c r="A4393" s="177" t="s">
        <v>1656</v>
      </c>
      <c r="B4393" s="178">
        <v>43987</v>
      </c>
      <c r="C4393" s="179">
        <v>3500</v>
      </c>
      <c r="D4393" s="88" t="s">
        <v>2862</v>
      </c>
      <c r="E4393" s="184" cm="1">
        <f t="array" ref="E4393">_xlfn.IFS($D4393=$O$5,C4393*$P$5,$D4393=$O$6,$C4393*$P$6,$D4393="AZN",$C4393)</f>
        <v>3500</v>
      </c>
      <c r="F4393" s="183" cm="1">
        <f t="array" ref="F4393">_xlfn.IFS($D4393=$O$5,$C4393*$P$5*0.01,$D4393=$O$6,$C4393*$P$6*0.01,$D4393="AZN",$C4393*0.08)</f>
        <v>280</v>
      </c>
    </row>
    <row r="4394" spans="1:6" x14ac:dyDescent="0.3">
      <c r="A4394" s="177" t="s">
        <v>1793</v>
      </c>
      <c r="B4394" s="178">
        <v>44819</v>
      </c>
      <c r="C4394" s="179">
        <v>10000</v>
      </c>
      <c r="D4394" s="88" t="s">
        <v>2864</v>
      </c>
      <c r="E4394" s="184" cm="1">
        <f t="array" ref="E4394">_xlfn.IFS($D4394=$O$5,C4394*$P$5,$D4394=$O$6,$C4394*$P$6,$D4394="AZN",$C4394)</f>
        <v>18165</v>
      </c>
      <c r="F4394" s="183" cm="1">
        <f t="array" ref="F4394">_xlfn.IFS($D4394=$O$5,$C4394*$P$5*0.01,$D4394=$O$6,$C4394*$P$6*0.01,$D4394="AZN",$C4394*0.08)</f>
        <v>181.65</v>
      </c>
    </row>
    <row r="4395" spans="1:6" x14ac:dyDescent="0.3">
      <c r="A4395" s="177" t="s">
        <v>596</v>
      </c>
      <c r="B4395" s="178">
        <v>44001</v>
      </c>
      <c r="C4395" s="179">
        <v>1500</v>
      </c>
      <c r="D4395" s="88" t="s">
        <v>2862</v>
      </c>
      <c r="E4395" s="184" cm="1">
        <f t="array" ref="E4395">_xlfn.IFS($D4395=$O$5,C4395*$P$5,$D4395=$O$6,$C4395*$P$6,$D4395="AZN",$C4395)</f>
        <v>1500</v>
      </c>
      <c r="F4395" s="183" cm="1">
        <f t="array" ref="F4395">_xlfn.IFS($D4395=$O$5,$C4395*$P$5*0.01,$D4395=$O$6,$C4395*$P$6*0.01,$D4395="AZN",$C4395*0.08)</f>
        <v>120</v>
      </c>
    </row>
    <row r="4396" spans="1:6" x14ac:dyDescent="0.3">
      <c r="A4396" s="177" t="s">
        <v>319</v>
      </c>
      <c r="B4396" s="178">
        <v>44801</v>
      </c>
      <c r="C4396" s="179">
        <v>11300</v>
      </c>
      <c r="D4396" s="88" t="s">
        <v>2864</v>
      </c>
      <c r="E4396" s="184" cm="1">
        <f t="array" ref="E4396">_xlfn.IFS($D4396=$O$5,C4396*$P$5,$D4396=$O$6,$C4396*$P$6,$D4396="AZN",$C4396)</f>
        <v>20526.45</v>
      </c>
      <c r="F4396" s="183" cm="1">
        <f t="array" ref="F4396">_xlfn.IFS($D4396=$O$5,$C4396*$P$5*0.01,$D4396=$O$6,$C4396*$P$6*0.01,$D4396="AZN",$C4396*0.08)</f>
        <v>205.2645</v>
      </c>
    </row>
    <row r="4397" spans="1:6" x14ac:dyDescent="0.3">
      <c r="A4397" s="177" t="s">
        <v>1913</v>
      </c>
      <c r="B4397" s="178">
        <v>44217</v>
      </c>
      <c r="C4397" s="179">
        <v>2800</v>
      </c>
      <c r="D4397" s="88" t="s">
        <v>2862</v>
      </c>
      <c r="E4397" s="184" cm="1">
        <f t="array" ref="E4397">_xlfn.IFS($D4397=$O$5,C4397*$P$5,$D4397=$O$6,$C4397*$P$6,$D4397="AZN",$C4397)</f>
        <v>2800</v>
      </c>
      <c r="F4397" s="183" cm="1">
        <f t="array" ref="F4397">_xlfn.IFS($D4397=$O$5,$C4397*$P$5*0.01,$D4397=$O$6,$C4397*$P$6*0.01,$D4397="AZN",$C4397*0.08)</f>
        <v>224</v>
      </c>
    </row>
    <row r="4398" spans="1:6" x14ac:dyDescent="0.3">
      <c r="A4398" s="177" t="s">
        <v>296</v>
      </c>
      <c r="B4398" s="178">
        <v>43638</v>
      </c>
      <c r="C4398" s="179">
        <v>4200</v>
      </c>
      <c r="D4398" s="88" t="s">
        <v>2864</v>
      </c>
      <c r="E4398" s="184" cm="1">
        <f t="array" ref="E4398">_xlfn.IFS($D4398=$O$5,C4398*$P$5,$D4398=$O$6,$C4398*$P$6,$D4398="AZN",$C4398)</f>
        <v>7629.3</v>
      </c>
      <c r="F4398" s="183" cm="1">
        <f t="array" ref="F4398">_xlfn.IFS($D4398=$O$5,$C4398*$P$5*0.01,$D4398=$O$6,$C4398*$P$6*0.01,$D4398="AZN",$C4398*0.08)</f>
        <v>76.293000000000006</v>
      </c>
    </row>
    <row r="4399" spans="1:6" x14ac:dyDescent="0.3">
      <c r="A4399" s="177" t="s">
        <v>1114</v>
      </c>
      <c r="B4399" s="178">
        <v>44382</v>
      </c>
      <c r="C4399" s="179">
        <v>8700</v>
      </c>
      <c r="D4399" s="88" t="s">
        <v>2863</v>
      </c>
      <c r="E4399" s="184" cm="1">
        <f t="array" ref="E4399">_xlfn.IFS($D4399=$O$5,C4399*$P$5,$D4399=$O$6,$C4399*$P$6,$D4399="AZN",$C4399)</f>
        <v>14790</v>
      </c>
      <c r="F4399" s="183" cm="1">
        <f t="array" ref="F4399">_xlfn.IFS($D4399=$O$5,$C4399*$P$5*0.01,$D4399=$O$6,$C4399*$P$6*0.01,$D4399="AZN",$C4399*0.08)</f>
        <v>147.9</v>
      </c>
    </row>
    <row r="4400" spans="1:6" x14ac:dyDescent="0.3">
      <c r="A4400" s="177" t="s">
        <v>1871</v>
      </c>
      <c r="B4400" s="178">
        <v>44191</v>
      </c>
      <c r="C4400" s="179">
        <v>1500</v>
      </c>
      <c r="D4400" s="88" t="s">
        <v>2864</v>
      </c>
      <c r="E4400" s="184" cm="1">
        <f t="array" ref="E4400">_xlfn.IFS($D4400=$O$5,C4400*$P$5,$D4400=$O$6,$C4400*$P$6,$D4400="AZN",$C4400)</f>
        <v>2724.75</v>
      </c>
      <c r="F4400" s="183" cm="1">
        <f t="array" ref="F4400">_xlfn.IFS($D4400=$O$5,$C4400*$P$5*0.01,$D4400=$O$6,$C4400*$P$6*0.01,$D4400="AZN",$C4400*0.08)</f>
        <v>27.247500000000002</v>
      </c>
    </row>
    <row r="4401" spans="1:6" x14ac:dyDescent="0.3">
      <c r="A4401" s="177" t="s">
        <v>550</v>
      </c>
      <c r="B4401" s="178">
        <v>44547</v>
      </c>
      <c r="C4401" s="179">
        <v>12800</v>
      </c>
      <c r="D4401" s="88" t="s">
        <v>2863</v>
      </c>
      <c r="E4401" s="184" cm="1">
        <f t="array" ref="E4401">_xlfn.IFS($D4401=$O$5,C4401*$P$5,$D4401=$O$6,$C4401*$P$6,$D4401="AZN",$C4401)</f>
        <v>21760</v>
      </c>
      <c r="F4401" s="183" cm="1">
        <f t="array" ref="F4401">_xlfn.IFS($D4401=$O$5,$C4401*$P$5*0.01,$D4401=$O$6,$C4401*$P$6*0.01,$D4401="AZN",$C4401*0.08)</f>
        <v>217.6</v>
      </c>
    </row>
    <row r="4402" spans="1:6" x14ac:dyDescent="0.3">
      <c r="A4402" s="177" t="s">
        <v>664</v>
      </c>
      <c r="B4402" s="178">
        <v>44364</v>
      </c>
      <c r="C4402" s="179">
        <v>10700</v>
      </c>
      <c r="D4402" s="88" t="s">
        <v>2864</v>
      </c>
      <c r="E4402" s="184" cm="1">
        <f t="array" ref="E4402">_xlfn.IFS($D4402=$O$5,C4402*$P$5,$D4402=$O$6,$C4402*$P$6,$D4402="AZN",$C4402)</f>
        <v>19436.55</v>
      </c>
      <c r="F4402" s="183" cm="1">
        <f t="array" ref="F4402">_xlfn.IFS($D4402=$O$5,$C4402*$P$5*0.01,$D4402=$O$6,$C4402*$P$6*0.01,$D4402="AZN",$C4402*0.08)</f>
        <v>194.3655</v>
      </c>
    </row>
    <row r="4403" spans="1:6" x14ac:dyDescent="0.3">
      <c r="A4403" s="177" t="s">
        <v>1914</v>
      </c>
      <c r="B4403" s="178">
        <v>44140</v>
      </c>
      <c r="C4403" s="179">
        <v>1100</v>
      </c>
      <c r="D4403" s="88" t="s">
        <v>2864</v>
      </c>
      <c r="E4403" s="184" cm="1">
        <f t="array" ref="E4403">_xlfn.IFS($D4403=$O$5,C4403*$P$5,$D4403=$O$6,$C4403*$P$6,$D4403="AZN",$C4403)</f>
        <v>1998.15</v>
      </c>
      <c r="F4403" s="183" cm="1">
        <f t="array" ref="F4403">_xlfn.IFS($D4403=$O$5,$C4403*$P$5*0.01,$D4403=$O$6,$C4403*$P$6*0.01,$D4403="AZN",$C4403*0.08)</f>
        <v>19.9815</v>
      </c>
    </row>
    <row r="4404" spans="1:6" x14ac:dyDescent="0.3">
      <c r="A4404" s="177" t="s">
        <v>942</v>
      </c>
      <c r="B4404" s="178">
        <v>44672</v>
      </c>
      <c r="C4404" s="179">
        <v>3000</v>
      </c>
      <c r="D4404" s="88" t="s">
        <v>2862</v>
      </c>
      <c r="E4404" s="184" cm="1">
        <f t="array" ref="E4404">_xlfn.IFS($D4404=$O$5,C4404*$P$5,$D4404=$O$6,$C4404*$P$6,$D4404="AZN",$C4404)</f>
        <v>3000</v>
      </c>
      <c r="F4404" s="183" cm="1">
        <f t="array" ref="F4404">_xlfn.IFS($D4404=$O$5,$C4404*$P$5*0.01,$D4404=$O$6,$C4404*$P$6*0.01,$D4404="AZN",$C4404*0.08)</f>
        <v>240</v>
      </c>
    </row>
    <row r="4405" spans="1:6" x14ac:dyDescent="0.3">
      <c r="A4405" s="177" t="s">
        <v>743</v>
      </c>
      <c r="B4405" s="178">
        <v>44883</v>
      </c>
      <c r="C4405" s="179">
        <v>8000</v>
      </c>
      <c r="D4405" s="88" t="s">
        <v>2864</v>
      </c>
      <c r="E4405" s="184" cm="1">
        <f t="array" ref="E4405">_xlfn.IFS($D4405=$O$5,C4405*$P$5,$D4405=$O$6,$C4405*$P$6,$D4405="AZN",$C4405)</f>
        <v>14532</v>
      </c>
      <c r="F4405" s="183" cm="1">
        <f t="array" ref="F4405">_xlfn.IFS($D4405=$O$5,$C4405*$P$5*0.01,$D4405=$O$6,$C4405*$P$6*0.01,$D4405="AZN",$C4405*0.08)</f>
        <v>145.32</v>
      </c>
    </row>
    <row r="4406" spans="1:6" x14ac:dyDescent="0.3">
      <c r="A4406" s="177" t="s">
        <v>1554</v>
      </c>
      <c r="B4406" s="178">
        <v>44463</v>
      </c>
      <c r="C4406" s="179">
        <v>3600</v>
      </c>
      <c r="D4406" s="88" t="s">
        <v>2862</v>
      </c>
      <c r="E4406" s="184" cm="1">
        <f t="array" ref="E4406">_xlfn.IFS($D4406=$O$5,C4406*$P$5,$D4406=$O$6,$C4406*$P$6,$D4406="AZN",$C4406)</f>
        <v>3600</v>
      </c>
      <c r="F4406" s="183" cm="1">
        <f t="array" ref="F4406">_xlfn.IFS($D4406=$O$5,$C4406*$P$5*0.01,$D4406=$O$6,$C4406*$P$6*0.01,$D4406="AZN",$C4406*0.08)</f>
        <v>288</v>
      </c>
    </row>
    <row r="4407" spans="1:6" x14ac:dyDescent="0.3">
      <c r="A4407" s="177" t="s">
        <v>495</v>
      </c>
      <c r="B4407" s="178">
        <v>43794</v>
      </c>
      <c r="C4407" s="179">
        <v>6500</v>
      </c>
      <c r="D4407" s="88" t="s">
        <v>2864</v>
      </c>
      <c r="E4407" s="184" cm="1">
        <f t="array" ref="E4407">_xlfn.IFS($D4407=$O$5,C4407*$P$5,$D4407=$O$6,$C4407*$P$6,$D4407="AZN",$C4407)</f>
        <v>11807.25</v>
      </c>
      <c r="F4407" s="183" cm="1">
        <f t="array" ref="F4407">_xlfn.IFS($D4407=$O$5,$C4407*$P$5*0.01,$D4407=$O$6,$C4407*$P$6*0.01,$D4407="AZN",$C4407*0.08)</f>
        <v>118.07250000000001</v>
      </c>
    </row>
    <row r="4408" spans="1:6" x14ac:dyDescent="0.3">
      <c r="A4408" s="177" t="s">
        <v>1282</v>
      </c>
      <c r="B4408" s="178">
        <v>43822</v>
      </c>
      <c r="C4408" s="179">
        <v>5400</v>
      </c>
      <c r="D4408" s="88" t="s">
        <v>2864</v>
      </c>
      <c r="E4408" s="184" cm="1">
        <f t="array" ref="E4408">_xlfn.IFS($D4408=$O$5,C4408*$P$5,$D4408=$O$6,$C4408*$P$6,$D4408="AZN",$C4408)</f>
        <v>9809.1</v>
      </c>
      <c r="F4408" s="183" cm="1">
        <f t="array" ref="F4408">_xlfn.IFS($D4408=$O$5,$C4408*$P$5*0.01,$D4408=$O$6,$C4408*$P$6*0.01,$D4408="AZN",$C4408*0.08)</f>
        <v>98.091000000000008</v>
      </c>
    </row>
    <row r="4409" spans="1:6" x14ac:dyDescent="0.3">
      <c r="A4409" s="177" t="s">
        <v>1167</v>
      </c>
      <c r="B4409" s="178">
        <v>44553</v>
      </c>
      <c r="C4409" s="179">
        <v>11700</v>
      </c>
      <c r="D4409" s="88" t="s">
        <v>2862</v>
      </c>
      <c r="E4409" s="184" cm="1">
        <f t="array" ref="E4409">_xlfn.IFS($D4409=$O$5,C4409*$P$5,$D4409=$O$6,$C4409*$P$6,$D4409="AZN",$C4409)</f>
        <v>11700</v>
      </c>
      <c r="F4409" s="183" cm="1">
        <f t="array" ref="F4409">_xlfn.IFS($D4409=$O$5,$C4409*$P$5*0.01,$D4409=$O$6,$C4409*$P$6*0.01,$D4409="AZN",$C4409*0.08)</f>
        <v>936</v>
      </c>
    </row>
    <row r="4410" spans="1:6" x14ac:dyDescent="0.3">
      <c r="A4410" s="177" t="s">
        <v>307</v>
      </c>
      <c r="B4410" s="178">
        <v>44567</v>
      </c>
      <c r="C4410" s="179">
        <v>7500</v>
      </c>
      <c r="D4410" s="88" t="s">
        <v>2862</v>
      </c>
      <c r="E4410" s="184" cm="1">
        <f t="array" ref="E4410">_xlfn.IFS($D4410=$O$5,C4410*$P$5,$D4410=$O$6,$C4410*$P$6,$D4410="AZN",$C4410)</f>
        <v>7500</v>
      </c>
      <c r="F4410" s="183" cm="1">
        <f t="array" ref="F4410">_xlfn.IFS($D4410=$O$5,$C4410*$P$5*0.01,$D4410=$O$6,$C4410*$P$6*0.01,$D4410="AZN",$C4410*0.08)</f>
        <v>600</v>
      </c>
    </row>
    <row r="4411" spans="1:6" x14ac:dyDescent="0.3">
      <c r="A4411" s="177" t="s">
        <v>1140</v>
      </c>
      <c r="B4411" s="178">
        <v>44777</v>
      </c>
      <c r="C4411" s="179">
        <v>4300</v>
      </c>
      <c r="D4411" s="88" t="s">
        <v>2863</v>
      </c>
      <c r="E4411" s="184" cm="1">
        <f t="array" ref="E4411">_xlfn.IFS($D4411=$O$5,C4411*$P$5,$D4411=$O$6,$C4411*$P$6,$D4411="AZN",$C4411)</f>
        <v>7310</v>
      </c>
      <c r="F4411" s="183" cm="1">
        <f t="array" ref="F4411">_xlfn.IFS($D4411=$O$5,$C4411*$P$5*0.01,$D4411=$O$6,$C4411*$P$6*0.01,$D4411="AZN",$C4411*0.08)</f>
        <v>73.100000000000009</v>
      </c>
    </row>
    <row r="4412" spans="1:6" x14ac:dyDescent="0.3">
      <c r="A4412" s="177" t="s">
        <v>299</v>
      </c>
      <c r="B4412" s="178">
        <v>44425</v>
      </c>
      <c r="C4412" s="179">
        <v>1300</v>
      </c>
      <c r="D4412" s="88" t="s">
        <v>2864</v>
      </c>
      <c r="E4412" s="184" cm="1">
        <f t="array" ref="E4412">_xlfn.IFS($D4412=$O$5,C4412*$P$5,$D4412=$O$6,$C4412*$P$6,$D4412="AZN",$C4412)</f>
        <v>2361.4499999999998</v>
      </c>
      <c r="F4412" s="183" cm="1">
        <f t="array" ref="F4412">_xlfn.IFS($D4412=$O$5,$C4412*$P$5*0.01,$D4412=$O$6,$C4412*$P$6*0.01,$D4412="AZN",$C4412*0.08)</f>
        <v>23.6145</v>
      </c>
    </row>
    <row r="4413" spans="1:6" x14ac:dyDescent="0.3">
      <c r="A4413" s="177" t="s">
        <v>1120</v>
      </c>
      <c r="B4413" s="178">
        <v>44552</v>
      </c>
      <c r="C4413" s="179">
        <v>8200</v>
      </c>
      <c r="D4413" s="88" t="s">
        <v>2864</v>
      </c>
      <c r="E4413" s="184" cm="1">
        <f t="array" ref="E4413">_xlfn.IFS($D4413=$O$5,C4413*$P$5,$D4413=$O$6,$C4413*$P$6,$D4413="AZN",$C4413)</f>
        <v>14895.3</v>
      </c>
      <c r="F4413" s="183" cm="1">
        <f t="array" ref="F4413">_xlfn.IFS($D4413=$O$5,$C4413*$P$5*0.01,$D4413=$O$6,$C4413*$P$6*0.01,$D4413="AZN",$C4413*0.08)</f>
        <v>148.953</v>
      </c>
    </row>
    <row r="4414" spans="1:6" x14ac:dyDescent="0.3">
      <c r="A4414" s="177" t="s">
        <v>896</v>
      </c>
      <c r="B4414" s="178">
        <v>44294</v>
      </c>
      <c r="C4414" s="179">
        <v>12100</v>
      </c>
      <c r="D4414" s="88" t="s">
        <v>2864</v>
      </c>
      <c r="E4414" s="184" cm="1">
        <f t="array" ref="E4414">_xlfn.IFS($D4414=$O$5,C4414*$P$5,$D4414=$O$6,$C4414*$P$6,$D4414="AZN",$C4414)</f>
        <v>21979.65</v>
      </c>
      <c r="F4414" s="183" cm="1">
        <f t="array" ref="F4414">_xlfn.IFS($D4414=$O$5,$C4414*$P$5*0.01,$D4414=$O$6,$C4414*$P$6*0.01,$D4414="AZN",$C4414*0.08)</f>
        <v>219.79650000000001</v>
      </c>
    </row>
    <row r="4415" spans="1:6" x14ac:dyDescent="0.3">
      <c r="A4415" s="177" t="s">
        <v>901</v>
      </c>
      <c r="B4415" s="178">
        <v>44199</v>
      </c>
      <c r="C4415" s="179">
        <v>9600</v>
      </c>
      <c r="D4415" s="88" t="s">
        <v>2862</v>
      </c>
      <c r="E4415" s="184" cm="1">
        <f t="array" ref="E4415">_xlfn.IFS($D4415=$O$5,C4415*$P$5,$D4415=$O$6,$C4415*$P$6,$D4415="AZN",$C4415)</f>
        <v>9600</v>
      </c>
      <c r="F4415" s="183" cm="1">
        <f t="array" ref="F4415">_xlfn.IFS($D4415=$O$5,$C4415*$P$5*0.01,$D4415=$O$6,$C4415*$P$6*0.01,$D4415="AZN",$C4415*0.08)</f>
        <v>768</v>
      </c>
    </row>
    <row r="4416" spans="1:6" x14ac:dyDescent="0.3">
      <c r="A4416" s="177" t="s">
        <v>381</v>
      </c>
      <c r="B4416" s="178">
        <v>43719</v>
      </c>
      <c r="C4416" s="179">
        <v>11700</v>
      </c>
      <c r="D4416" s="88" t="s">
        <v>2863</v>
      </c>
      <c r="E4416" s="184" cm="1">
        <f t="array" ref="E4416">_xlfn.IFS($D4416=$O$5,C4416*$P$5,$D4416=$O$6,$C4416*$P$6,$D4416="AZN",$C4416)</f>
        <v>19890</v>
      </c>
      <c r="F4416" s="183" cm="1">
        <f t="array" ref="F4416">_xlfn.IFS($D4416=$O$5,$C4416*$P$5*0.01,$D4416=$O$6,$C4416*$P$6*0.01,$D4416="AZN",$C4416*0.08)</f>
        <v>198.9</v>
      </c>
    </row>
    <row r="4417" spans="1:6" x14ac:dyDescent="0.3">
      <c r="A4417" s="177" t="s">
        <v>1558</v>
      </c>
      <c r="B4417" s="178">
        <v>44402</v>
      </c>
      <c r="C4417" s="179">
        <v>7100</v>
      </c>
      <c r="D4417" s="88" t="s">
        <v>2864</v>
      </c>
      <c r="E4417" s="184" cm="1">
        <f t="array" ref="E4417">_xlfn.IFS($D4417=$O$5,C4417*$P$5,$D4417=$O$6,$C4417*$P$6,$D4417="AZN",$C4417)</f>
        <v>12897.15</v>
      </c>
      <c r="F4417" s="183" cm="1">
        <f t="array" ref="F4417">_xlfn.IFS($D4417=$O$5,$C4417*$P$5*0.01,$D4417=$O$6,$C4417*$P$6*0.01,$D4417="AZN",$C4417*0.08)</f>
        <v>128.97149999999999</v>
      </c>
    </row>
    <row r="4418" spans="1:6" x14ac:dyDescent="0.3">
      <c r="A4418" s="177" t="s">
        <v>1885</v>
      </c>
      <c r="B4418" s="178">
        <v>43668</v>
      </c>
      <c r="C4418" s="179">
        <v>2900</v>
      </c>
      <c r="D4418" s="88" t="s">
        <v>2864</v>
      </c>
      <c r="E4418" s="184" cm="1">
        <f t="array" ref="E4418">_xlfn.IFS($D4418=$O$5,C4418*$P$5,$D4418=$O$6,$C4418*$P$6,$D4418="AZN",$C4418)</f>
        <v>5267.85</v>
      </c>
      <c r="F4418" s="183" cm="1">
        <f t="array" ref="F4418">_xlfn.IFS($D4418=$O$5,$C4418*$P$5*0.01,$D4418=$O$6,$C4418*$P$6*0.01,$D4418="AZN",$C4418*0.08)</f>
        <v>52.678500000000007</v>
      </c>
    </row>
    <row r="4419" spans="1:6" x14ac:dyDescent="0.3">
      <c r="A4419" s="177" t="s">
        <v>640</v>
      </c>
      <c r="B4419" s="178">
        <v>44465</v>
      </c>
      <c r="C4419" s="179">
        <v>2200</v>
      </c>
      <c r="D4419" s="88" t="s">
        <v>2863</v>
      </c>
      <c r="E4419" s="184" cm="1">
        <f t="array" ref="E4419">_xlfn.IFS($D4419=$O$5,C4419*$P$5,$D4419=$O$6,$C4419*$P$6,$D4419="AZN",$C4419)</f>
        <v>3740</v>
      </c>
      <c r="F4419" s="183" cm="1">
        <f t="array" ref="F4419">_xlfn.IFS($D4419=$O$5,$C4419*$P$5*0.01,$D4419=$O$6,$C4419*$P$6*0.01,$D4419="AZN",$C4419*0.08)</f>
        <v>37.4</v>
      </c>
    </row>
    <row r="4420" spans="1:6" x14ac:dyDescent="0.3">
      <c r="A4420" s="177" t="s">
        <v>240</v>
      </c>
      <c r="B4420" s="178">
        <v>44112</v>
      </c>
      <c r="C4420" s="179">
        <v>1900</v>
      </c>
      <c r="D4420" s="88" t="s">
        <v>2862</v>
      </c>
      <c r="E4420" s="184" cm="1">
        <f t="array" ref="E4420">_xlfn.IFS($D4420=$O$5,C4420*$P$5,$D4420=$O$6,$C4420*$P$6,$D4420="AZN",$C4420)</f>
        <v>1900</v>
      </c>
      <c r="F4420" s="183" cm="1">
        <f t="array" ref="F4420">_xlfn.IFS($D4420=$O$5,$C4420*$P$5*0.01,$D4420=$O$6,$C4420*$P$6*0.01,$D4420="AZN",$C4420*0.08)</f>
        <v>152</v>
      </c>
    </row>
    <row r="4421" spans="1:6" x14ac:dyDescent="0.3">
      <c r="A4421" s="177" t="s">
        <v>231</v>
      </c>
      <c r="B4421" s="178">
        <v>44121</v>
      </c>
      <c r="C4421" s="179">
        <v>5000</v>
      </c>
      <c r="D4421" s="88" t="s">
        <v>2864</v>
      </c>
      <c r="E4421" s="184" cm="1">
        <f t="array" ref="E4421">_xlfn.IFS($D4421=$O$5,C4421*$P$5,$D4421=$O$6,$C4421*$P$6,$D4421="AZN",$C4421)</f>
        <v>9082.5</v>
      </c>
      <c r="F4421" s="183" cm="1">
        <f t="array" ref="F4421">_xlfn.IFS($D4421=$O$5,$C4421*$P$5*0.01,$D4421=$O$6,$C4421*$P$6*0.01,$D4421="AZN",$C4421*0.08)</f>
        <v>90.825000000000003</v>
      </c>
    </row>
    <row r="4422" spans="1:6" x14ac:dyDescent="0.3">
      <c r="A4422" s="177" t="s">
        <v>1600</v>
      </c>
      <c r="B4422" s="178">
        <v>44307</v>
      </c>
      <c r="C4422" s="179">
        <v>2100</v>
      </c>
      <c r="D4422" s="88" t="s">
        <v>2862</v>
      </c>
      <c r="E4422" s="184" cm="1">
        <f t="array" ref="E4422">_xlfn.IFS($D4422=$O$5,C4422*$P$5,$D4422=$O$6,$C4422*$P$6,$D4422="AZN",$C4422)</f>
        <v>2100</v>
      </c>
      <c r="F4422" s="183" cm="1">
        <f t="array" ref="F4422">_xlfn.IFS($D4422=$O$5,$C4422*$P$5*0.01,$D4422=$O$6,$C4422*$P$6*0.01,$D4422="AZN",$C4422*0.08)</f>
        <v>168</v>
      </c>
    </row>
    <row r="4423" spans="1:6" x14ac:dyDescent="0.3">
      <c r="A4423" s="177" t="s">
        <v>1714</v>
      </c>
      <c r="B4423" s="178">
        <v>44274</v>
      </c>
      <c r="C4423" s="179">
        <v>12300</v>
      </c>
      <c r="D4423" s="88" t="s">
        <v>2864</v>
      </c>
      <c r="E4423" s="184" cm="1">
        <f t="array" ref="E4423">_xlfn.IFS($D4423=$O$5,C4423*$P$5,$D4423=$O$6,$C4423*$P$6,$D4423="AZN",$C4423)</f>
        <v>22342.95</v>
      </c>
      <c r="F4423" s="183" cm="1">
        <f t="array" ref="F4423">_xlfn.IFS($D4423=$O$5,$C4423*$P$5*0.01,$D4423=$O$6,$C4423*$P$6*0.01,$D4423="AZN",$C4423*0.08)</f>
        <v>223.42950000000002</v>
      </c>
    </row>
    <row r="4424" spans="1:6" x14ac:dyDescent="0.3">
      <c r="A4424" s="177" t="s">
        <v>500</v>
      </c>
      <c r="B4424" s="178">
        <v>44068</v>
      </c>
      <c r="C4424" s="179">
        <v>3400</v>
      </c>
      <c r="D4424" s="88" t="s">
        <v>2863</v>
      </c>
      <c r="E4424" s="184" cm="1">
        <f t="array" ref="E4424">_xlfn.IFS($D4424=$O$5,C4424*$P$5,$D4424=$O$6,$C4424*$P$6,$D4424="AZN",$C4424)</f>
        <v>5780</v>
      </c>
      <c r="F4424" s="183" cm="1">
        <f t="array" ref="F4424">_xlfn.IFS($D4424=$O$5,$C4424*$P$5*0.01,$D4424=$O$6,$C4424*$P$6*0.01,$D4424="AZN",$C4424*0.08)</f>
        <v>57.800000000000004</v>
      </c>
    </row>
    <row r="4425" spans="1:6" x14ac:dyDescent="0.3">
      <c r="A4425" s="177" t="s">
        <v>936</v>
      </c>
      <c r="B4425" s="178">
        <v>44413</v>
      </c>
      <c r="C4425" s="179">
        <v>7500</v>
      </c>
      <c r="D4425" s="88" t="s">
        <v>2862</v>
      </c>
      <c r="E4425" s="184" cm="1">
        <f t="array" ref="E4425">_xlfn.IFS($D4425=$O$5,C4425*$P$5,$D4425=$O$6,$C4425*$P$6,$D4425="AZN",$C4425)</f>
        <v>7500</v>
      </c>
      <c r="F4425" s="183" cm="1">
        <f t="array" ref="F4425">_xlfn.IFS($D4425=$O$5,$C4425*$P$5*0.01,$D4425=$O$6,$C4425*$P$6*0.01,$D4425="AZN",$C4425*0.08)</f>
        <v>600</v>
      </c>
    </row>
    <row r="4426" spans="1:6" x14ac:dyDescent="0.3">
      <c r="A4426" s="177" t="s">
        <v>633</v>
      </c>
      <c r="B4426" s="178">
        <v>44442</v>
      </c>
      <c r="C4426" s="179">
        <v>4200</v>
      </c>
      <c r="D4426" s="88" t="s">
        <v>2863</v>
      </c>
      <c r="E4426" s="184" cm="1">
        <f t="array" ref="E4426">_xlfn.IFS($D4426=$O$5,C4426*$P$5,$D4426=$O$6,$C4426*$P$6,$D4426="AZN",$C4426)</f>
        <v>7140</v>
      </c>
      <c r="F4426" s="183" cm="1">
        <f t="array" ref="F4426">_xlfn.IFS($D4426=$O$5,$C4426*$P$5*0.01,$D4426=$O$6,$C4426*$P$6*0.01,$D4426="AZN",$C4426*0.08)</f>
        <v>71.400000000000006</v>
      </c>
    </row>
    <row r="4427" spans="1:6" x14ac:dyDescent="0.3">
      <c r="A4427" s="177" t="s">
        <v>535</v>
      </c>
      <c r="B4427" s="178">
        <v>44452</v>
      </c>
      <c r="C4427" s="179">
        <v>7100</v>
      </c>
      <c r="D4427" s="88" t="s">
        <v>2864</v>
      </c>
      <c r="E4427" s="184" cm="1">
        <f t="array" ref="E4427">_xlfn.IFS($D4427=$O$5,C4427*$P$5,$D4427=$O$6,$C4427*$P$6,$D4427="AZN",$C4427)</f>
        <v>12897.15</v>
      </c>
      <c r="F4427" s="183" cm="1">
        <f t="array" ref="F4427">_xlfn.IFS($D4427=$O$5,$C4427*$P$5*0.01,$D4427=$O$6,$C4427*$P$6*0.01,$D4427="AZN",$C4427*0.08)</f>
        <v>128.97149999999999</v>
      </c>
    </row>
    <row r="4428" spans="1:6" x14ac:dyDescent="0.3">
      <c r="A4428" s="177" t="s">
        <v>1430</v>
      </c>
      <c r="B4428" s="178">
        <v>44529</v>
      </c>
      <c r="C4428" s="179">
        <v>1400</v>
      </c>
      <c r="D4428" s="88" t="s">
        <v>2862</v>
      </c>
      <c r="E4428" s="184" cm="1">
        <f t="array" ref="E4428">_xlfn.IFS($D4428=$O$5,C4428*$P$5,$D4428=$O$6,$C4428*$P$6,$D4428="AZN",$C4428)</f>
        <v>1400</v>
      </c>
      <c r="F4428" s="183" cm="1">
        <f t="array" ref="F4428">_xlfn.IFS($D4428=$O$5,$C4428*$P$5*0.01,$D4428=$O$6,$C4428*$P$6*0.01,$D4428="AZN",$C4428*0.08)</f>
        <v>112</v>
      </c>
    </row>
    <row r="4429" spans="1:6" x14ac:dyDescent="0.3">
      <c r="A4429" s="177" t="s">
        <v>1257</v>
      </c>
      <c r="B4429" s="178">
        <v>44400</v>
      </c>
      <c r="C4429" s="179">
        <v>10300</v>
      </c>
      <c r="D4429" s="88" t="s">
        <v>2864</v>
      </c>
      <c r="E4429" s="184" cm="1">
        <f t="array" ref="E4429">_xlfn.IFS($D4429=$O$5,C4429*$P$5,$D4429=$O$6,$C4429*$P$6,$D4429="AZN",$C4429)</f>
        <v>18709.95</v>
      </c>
      <c r="F4429" s="183" cm="1">
        <f t="array" ref="F4429">_xlfn.IFS($D4429=$O$5,$C4429*$P$5*0.01,$D4429=$O$6,$C4429*$P$6*0.01,$D4429="AZN",$C4429*0.08)</f>
        <v>187.09950000000001</v>
      </c>
    </row>
    <row r="4430" spans="1:6" x14ac:dyDescent="0.3">
      <c r="A4430" s="177" t="s">
        <v>913</v>
      </c>
      <c r="B4430" s="178">
        <v>43596</v>
      </c>
      <c r="C4430" s="179">
        <v>8600</v>
      </c>
      <c r="D4430" s="88" t="s">
        <v>2864</v>
      </c>
      <c r="E4430" s="184" cm="1">
        <f t="array" ref="E4430">_xlfn.IFS($D4430=$O$5,C4430*$P$5,$D4430=$O$6,$C4430*$P$6,$D4430="AZN",$C4430)</f>
        <v>15621.9</v>
      </c>
      <c r="F4430" s="183" cm="1">
        <f t="array" ref="F4430">_xlfn.IFS($D4430=$O$5,$C4430*$P$5*0.01,$D4430=$O$6,$C4430*$P$6*0.01,$D4430="AZN",$C4430*0.08)</f>
        <v>156.21899999999999</v>
      </c>
    </row>
    <row r="4431" spans="1:6" x14ac:dyDescent="0.3">
      <c r="A4431" s="177" t="s">
        <v>798</v>
      </c>
      <c r="B4431" s="178">
        <v>44165</v>
      </c>
      <c r="C4431" s="179">
        <v>3800</v>
      </c>
      <c r="D4431" s="88" t="s">
        <v>2864</v>
      </c>
      <c r="E4431" s="184" cm="1">
        <f t="array" ref="E4431">_xlfn.IFS($D4431=$O$5,C4431*$P$5,$D4431=$O$6,$C4431*$P$6,$D4431="AZN",$C4431)</f>
        <v>6902.7</v>
      </c>
      <c r="F4431" s="183" cm="1">
        <f t="array" ref="F4431">_xlfn.IFS($D4431=$O$5,$C4431*$P$5*0.01,$D4431=$O$6,$C4431*$P$6*0.01,$D4431="AZN",$C4431*0.08)</f>
        <v>69.027000000000001</v>
      </c>
    </row>
    <row r="4432" spans="1:6" x14ac:dyDescent="0.3">
      <c r="A4432" s="177" t="s">
        <v>1173</v>
      </c>
      <c r="B4432" s="178">
        <v>44841</v>
      </c>
      <c r="C4432" s="179">
        <v>5300</v>
      </c>
      <c r="D4432" s="88" t="s">
        <v>2863</v>
      </c>
      <c r="E4432" s="184" cm="1">
        <f t="array" ref="E4432">_xlfn.IFS($D4432=$O$5,C4432*$P$5,$D4432=$O$6,$C4432*$P$6,$D4432="AZN",$C4432)</f>
        <v>9010</v>
      </c>
      <c r="F4432" s="183" cm="1">
        <f t="array" ref="F4432">_xlfn.IFS($D4432=$O$5,$C4432*$P$5*0.01,$D4432=$O$6,$C4432*$P$6*0.01,$D4432="AZN",$C4432*0.08)</f>
        <v>90.100000000000009</v>
      </c>
    </row>
    <row r="4433" spans="1:6" x14ac:dyDescent="0.3">
      <c r="A4433" s="177" t="s">
        <v>1915</v>
      </c>
      <c r="B4433" s="178">
        <v>44493</v>
      </c>
      <c r="C4433" s="179">
        <v>3600</v>
      </c>
      <c r="D4433" s="88" t="s">
        <v>2862</v>
      </c>
      <c r="E4433" s="184" cm="1">
        <f t="array" ref="E4433">_xlfn.IFS($D4433=$O$5,C4433*$P$5,$D4433=$O$6,$C4433*$P$6,$D4433="AZN",$C4433)</f>
        <v>3600</v>
      </c>
      <c r="F4433" s="183" cm="1">
        <f t="array" ref="F4433">_xlfn.IFS($D4433=$O$5,$C4433*$P$5*0.01,$D4433=$O$6,$C4433*$P$6*0.01,$D4433="AZN",$C4433*0.08)</f>
        <v>288</v>
      </c>
    </row>
    <row r="4434" spans="1:6" x14ac:dyDescent="0.3">
      <c r="A4434" s="177" t="s">
        <v>764</v>
      </c>
      <c r="B4434" s="178">
        <v>43896</v>
      </c>
      <c r="C4434" s="179">
        <v>4300</v>
      </c>
      <c r="D4434" s="88" t="s">
        <v>2864</v>
      </c>
      <c r="E4434" s="184" cm="1">
        <f t="array" ref="E4434">_xlfn.IFS($D4434=$O$5,C4434*$P$5,$D4434=$O$6,$C4434*$P$6,$D4434="AZN",$C4434)</f>
        <v>7810.95</v>
      </c>
      <c r="F4434" s="183" cm="1">
        <f t="array" ref="F4434">_xlfn.IFS($D4434=$O$5,$C4434*$P$5*0.01,$D4434=$O$6,$C4434*$P$6*0.01,$D4434="AZN",$C4434*0.08)</f>
        <v>78.109499999999997</v>
      </c>
    </row>
    <row r="4435" spans="1:6" x14ac:dyDescent="0.3">
      <c r="A4435" s="177" t="s">
        <v>233</v>
      </c>
      <c r="B4435" s="178">
        <v>43702</v>
      </c>
      <c r="C4435" s="179">
        <v>9300</v>
      </c>
      <c r="D4435" s="88" t="s">
        <v>2863</v>
      </c>
      <c r="E4435" s="184" cm="1">
        <f t="array" ref="E4435">_xlfn.IFS($D4435=$O$5,C4435*$P$5,$D4435=$O$6,$C4435*$P$6,$D4435="AZN",$C4435)</f>
        <v>15810</v>
      </c>
      <c r="F4435" s="183" cm="1">
        <f t="array" ref="F4435">_xlfn.IFS($D4435=$O$5,$C4435*$P$5*0.01,$D4435=$O$6,$C4435*$P$6*0.01,$D4435="AZN",$C4435*0.08)</f>
        <v>158.1</v>
      </c>
    </row>
    <row r="4436" spans="1:6" x14ac:dyDescent="0.3">
      <c r="A4436" s="177" t="s">
        <v>574</v>
      </c>
      <c r="B4436" s="178">
        <v>44058</v>
      </c>
      <c r="C4436" s="179">
        <v>11400</v>
      </c>
      <c r="D4436" s="88" t="s">
        <v>2863</v>
      </c>
      <c r="E4436" s="184" cm="1">
        <f t="array" ref="E4436">_xlfn.IFS($D4436=$O$5,C4436*$P$5,$D4436=$O$6,$C4436*$P$6,$D4436="AZN",$C4436)</f>
        <v>19380</v>
      </c>
      <c r="F4436" s="183" cm="1">
        <f t="array" ref="F4436">_xlfn.IFS($D4436=$O$5,$C4436*$P$5*0.01,$D4436=$O$6,$C4436*$P$6*0.01,$D4436="AZN",$C4436*0.08)</f>
        <v>193.8</v>
      </c>
    </row>
    <row r="4437" spans="1:6" x14ac:dyDescent="0.3">
      <c r="A4437" s="177" t="s">
        <v>503</v>
      </c>
      <c r="B4437" s="178">
        <v>43808</v>
      </c>
      <c r="C4437" s="179">
        <v>9900</v>
      </c>
      <c r="D4437" s="88" t="s">
        <v>2862</v>
      </c>
      <c r="E4437" s="184" cm="1">
        <f t="array" ref="E4437">_xlfn.IFS($D4437=$O$5,C4437*$P$5,$D4437=$O$6,$C4437*$P$6,$D4437="AZN",$C4437)</f>
        <v>9900</v>
      </c>
      <c r="F4437" s="183" cm="1">
        <f t="array" ref="F4437">_xlfn.IFS($D4437=$O$5,$C4437*$P$5*0.01,$D4437=$O$6,$C4437*$P$6*0.01,$D4437="AZN",$C4437*0.08)</f>
        <v>792</v>
      </c>
    </row>
    <row r="4438" spans="1:6" x14ac:dyDescent="0.3">
      <c r="A4438" s="177" t="s">
        <v>1339</v>
      </c>
      <c r="B4438" s="178">
        <v>44021</v>
      </c>
      <c r="C4438" s="179">
        <v>2100</v>
      </c>
      <c r="D4438" s="88" t="s">
        <v>2862</v>
      </c>
      <c r="E4438" s="184" cm="1">
        <f t="array" ref="E4438">_xlfn.IFS($D4438=$O$5,C4438*$P$5,$D4438=$O$6,$C4438*$P$6,$D4438="AZN",$C4438)</f>
        <v>2100</v>
      </c>
      <c r="F4438" s="183" cm="1">
        <f t="array" ref="F4438">_xlfn.IFS($D4438=$O$5,$C4438*$P$5*0.01,$D4438=$O$6,$C4438*$P$6*0.01,$D4438="AZN",$C4438*0.08)</f>
        <v>168</v>
      </c>
    </row>
    <row r="4439" spans="1:6" x14ac:dyDescent="0.3">
      <c r="A4439" s="177" t="s">
        <v>1693</v>
      </c>
      <c r="B4439" s="178">
        <v>44038</v>
      </c>
      <c r="C4439" s="179">
        <v>11200</v>
      </c>
      <c r="D4439" s="88" t="s">
        <v>2864</v>
      </c>
      <c r="E4439" s="184" cm="1">
        <f t="array" ref="E4439">_xlfn.IFS($D4439=$O$5,C4439*$P$5,$D4439=$O$6,$C4439*$P$6,$D4439="AZN",$C4439)</f>
        <v>20344.8</v>
      </c>
      <c r="F4439" s="183" cm="1">
        <f t="array" ref="F4439">_xlfn.IFS($D4439=$O$5,$C4439*$P$5*0.01,$D4439=$O$6,$C4439*$P$6*0.01,$D4439="AZN",$C4439*0.08)</f>
        <v>203.44800000000001</v>
      </c>
    </row>
    <row r="4440" spans="1:6" x14ac:dyDescent="0.3">
      <c r="A4440" s="177" t="s">
        <v>1802</v>
      </c>
      <c r="B4440" s="178">
        <v>43818</v>
      </c>
      <c r="C4440" s="179">
        <v>5500</v>
      </c>
      <c r="D4440" s="88" t="s">
        <v>2863</v>
      </c>
      <c r="E4440" s="184" cm="1">
        <f t="array" ref="E4440">_xlfn.IFS($D4440=$O$5,C4440*$P$5,$D4440=$O$6,$C4440*$P$6,$D4440="AZN",$C4440)</f>
        <v>9350</v>
      </c>
      <c r="F4440" s="183" cm="1">
        <f t="array" ref="F4440">_xlfn.IFS($D4440=$O$5,$C4440*$P$5*0.01,$D4440=$O$6,$C4440*$P$6*0.01,$D4440="AZN",$C4440*0.08)</f>
        <v>93.5</v>
      </c>
    </row>
    <row r="4441" spans="1:6" x14ac:dyDescent="0.3">
      <c r="A4441" s="177" t="s">
        <v>801</v>
      </c>
      <c r="B4441" s="178">
        <v>44673</v>
      </c>
      <c r="C4441" s="179">
        <v>9100</v>
      </c>
      <c r="D4441" s="88" t="s">
        <v>2863</v>
      </c>
      <c r="E4441" s="184" cm="1">
        <f t="array" ref="E4441">_xlfn.IFS($D4441=$O$5,C4441*$P$5,$D4441=$O$6,$C4441*$P$6,$D4441="AZN",$C4441)</f>
        <v>15470</v>
      </c>
      <c r="F4441" s="183" cm="1">
        <f t="array" ref="F4441">_xlfn.IFS($D4441=$O$5,$C4441*$P$5*0.01,$D4441=$O$6,$C4441*$P$6*0.01,$D4441="AZN",$C4441*0.08)</f>
        <v>154.70000000000002</v>
      </c>
    </row>
    <row r="4442" spans="1:6" x14ac:dyDescent="0.3">
      <c r="A4442" s="177" t="s">
        <v>672</v>
      </c>
      <c r="B4442" s="178">
        <v>43681</v>
      </c>
      <c r="C4442" s="179">
        <v>9000</v>
      </c>
      <c r="D4442" s="88" t="s">
        <v>2863</v>
      </c>
      <c r="E4442" s="184" cm="1">
        <f t="array" ref="E4442">_xlfn.IFS($D4442=$O$5,C4442*$P$5,$D4442=$O$6,$C4442*$P$6,$D4442="AZN",$C4442)</f>
        <v>15300</v>
      </c>
      <c r="F4442" s="183" cm="1">
        <f t="array" ref="F4442">_xlfn.IFS($D4442=$O$5,$C4442*$P$5*0.01,$D4442=$O$6,$C4442*$P$6*0.01,$D4442="AZN",$C4442*0.08)</f>
        <v>153</v>
      </c>
    </row>
    <row r="4443" spans="1:6" x14ac:dyDescent="0.3">
      <c r="A4443" s="177" t="s">
        <v>1916</v>
      </c>
      <c r="B4443" s="178">
        <v>43957</v>
      </c>
      <c r="C4443" s="179">
        <v>7900</v>
      </c>
      <c r="D4443" s="88" t="s">
        <v>2864</v>
      </c>
      <c r="E4443" s="184" cm="1">
        <f t="array" ref="E4443">_xlfn.IFS($D4443=$O$5,C4443*$P$5,$D4443=$O$6,$C4443*$P$6,$D4443="AZN",$C4443)</f>
        <v>14350.35</v>
      </c>
      <c r="F4443" s="183" cm="1">
        <f t="array" ref="F4443">_xlfn.IFS($D4443=$O$5,$C4443*$P$5*0.01,$D4443=$O$6,$C4443*$P$6*0.01,$D4443="AZN",$C4443*0.08)</f>
        <v>143.5035</v>
      </c>
    </row>
    <row r="4444" spans="1:6" x14ac:dyDescent="0.3">
      <c r="A4444" s="177" t="s">
        <v>642</v>
      </c>
      <c r="B4444" s="178">
        <v>44008</v>
      </c>
      <c r="C4444" s="179">
        <v>10300</v>
      </c>
      <c r="D4444" s="88" t="s">
        <v>2862</v>
      </c>
      <c r="E4444" s="184" cm="1">
        <f t="array" ref="E4444">_xlfn.IFS($D4444=$O$5,C4444*$P$5,$D4444=$O$6,$C4444*$P$6,$D4444="AZN",$C4444)</f>
        <v>10300</v>
      </c>
      <c r="F4444" s="183" cm="1">
        <f t="array" ref="F4444">_xlfn.IFS($D4444=$O$5,$C4444*$P$5*0.01,$D4444=$O$6,$C4444*$P$6*0.01,$D4444="AZN",$C4444*0.08)</f>
        <v>824</v>
      </c>
    </row>
    <row r="4445" spans="1:6" x14ac:dyDescent="0.3">
      <c r="A4445" s="177" t="s">
        <v>1696</v>
      </c>
      <c r="B4445" s="178">
        <v>43802</v>
      </c>
      <c r="C4445" s="179">
        <v>6100</v>
      </c>
      <c r="D4445" s="88" t="s">
        <v>2862</v>
      </c>
      <c r="E4445" s="184" cm="1">
        <f t="array" ref="E4445">_xlfn.IFS($D4445=$O$5,C4445*$P$5,$D4445=$O$6,$C4445*$P$6,$D4445="AZN",$C4445)</f>
        <v>6100</v>
      </c>
      <c r="F4445" s="183" cm="1">
        <f t="array" ref="F4445">_xlfn.IFS($D4445=$O$5,$C4445*$P$5*0.01,$D4445=$O$6,$C4445*$P$6*0.01,$D4445="AZN",$C4445*0.08)</f>
        <v>488</v>
      </c>
    </row>
    <row r="4446" spans="1:6" x14ac:dyDescent="0.3">
      <c r="A4446" s="177" t="s">
        <v>647</v>
      </c>
      <c r="B4446" s="178">
        <v>44312</v>
      </c>
      <c r="C4446" s="179">
        <v>11100</v>
      </c>
      <c r="D4446" s="88" t="s">
        <v>2863</v>
      </c>
      <c r="E4446" s="184" cm="1">
        <f t="array" ref="E4446">_xlfn.IFS($D4446=$O$5,C4446*$P$5,$D4446=$O$6,$C4446*$P$6,$D4446="AZN",$C4446)</f>
        <v>18870</v>
      </c>
      <c r="F4446" s="183" cm="1">
        <f t="array" ref="F4446">_xlfn.IFS($D4446=$O$5,$C4446*$P$5*0.01,$D4446=$O$6,$C4446*$P$6*0.01,$D4446="AZN",$C4446*0.08)</f>
        <v>188.70000000000002</v>
      </c>
    </row>
    <row r="4447" spans="1:6" x14ac:dyDescent="0.3">
      <c r="A4447" s="177" t="s">
        <v>1323</v>
      </c>
      <c r="B4447" s="178">
        <v>44141</v>
      </c>
      <c r="C4447" s="179">
        <v>3400</v>
      </c>
      <c r="D4447" s="88" t="s">
        <v>2864</v>
      </c>
      <c r="E4447" s="184" cm="1">
        <f t="array" ref="E4447">_xlfn.IFS($D4447=$O$5,C4447*$P$5,$D4447=$O$6,$C4447*$P$6,$D4447="AZN",$C4447)</f>
        <v>6176.1</v>
      </c>
      <c r="F4447" s="183" cm="1">
        <f t="array" ref="F4447">_xlfn.IFS($D4447=$O$5,$C4447*$P$5*0.01,$D4447=$O$6,$C4447*$P$6*0.01,$D4447="AZN",$C4447*0.08)</f>
        <v>61.761000000000003</v>
      </c>
    </row>
    <row r="4448" spans="1:6" x14ac:dyDescent="0.3">
      <c r="A4448" s="177" t="s">
        <v>296</v>
      </c>
      <c r="B4448" s="178">
        <v>43623</v>
      </c>
      <c r="C4448" s="179">
        <v>3500</v>
      </c>
      <c r="D4448" s="88" t="s">
        <v>2864</v>
      </c>
      <c r="E4448" s="184" cm="1">
        <f t="array" ref="E4448">_xlfn.IFS($D4448=$O$5,C4448*$P$5,$D4448=$O$6,$C4448*$P$6,$D4448="AZN",$C4448)</f>
        <v>6357.75</v>
      </c>
      <c r="F4448" s="183" cm="1">
        <f t="array" ref="F4448">_xlfn.IFS($D4448=$O$5,$C4448*$P$5*0.01,$D4448=$O$6,$C4448*$P$6*0.01,$D4448="AZN",$C4448*0.08)</f>
        <v>63.577500000000001</v>
      </c>
    </row>
    <row r="4449" spans="1:6" x14ac:dyDescent="0.3">
      <c r="A4449" s="177" t="s">
        <v>631</v>
      </c>
      <c r="B4449" s="178">
        <v>44270</v>
      </c>
      <c r="C4449" s="179">
        <v>12900</v>
      </c>
      <c r="D4449" s="88" t="s">
        <v>2863</v>
      </c>
      <c r="E4449" s="184" cm="1">
        <f t="array" ref="E4449">_xlfn.IFS($D4449=$O$5,C4449*$P$5,$D4449=$O$6,$C4449*$P$6,$D4449="AZN",$C4449)</f>
        <v>21930</v>
      </c>
      <c r="F4449" s="183" cm="1">
        <f t="array" ref="F4449">_xlfn.IFS($D4449=$O$5,$C4449*$P$5*0.01,$D4449=$O$6,$C4449*$P$6*0.01,$D4449="AZN",$C4449*0.08)</f>
        <v>219.3</v>
      </c>
    </row>
    <row r="4450" spans="1:6" x14ac:dyDescent="0.3">
      <c r="A4450" s="177" t="s">
        <v>855</v>
      </c>
      <c r="B4450" s="178">
        <v>44124</v>
      </c>
      <c r="C4450" s="179">
        <v>2100</v>
      </c>
      <c r="D4450" s="88" t="s">
        <v>2864</v>
      </c>
      <c r="E4450" s="184" cm="1">
        <f t="array" ref="E4450">_xlfn.IFS($D4450=$O$5,C4450*$P$5,$D4450=$O$6,$C4450*$P$6,$D4450="AZN",$C4450)</f>
        <v>3814.65</v>
      </c>
      <c r="F4450" s="183" cm="1">
        <f t="array" ref="F4450">_xlfn.IFS($D4450=$O$5,$C4450*$P$5*0.01,$D4450=$O$6,$C4450*$P$6*0.01,$D4450="AZN",$C4450*0.08)</f>
        <v>38.146500000000003</v>
      </c>
    </row>
    <row r="4451" spans="1:6" x14ac:dyDescent="0.3">
      <c r="A4451" s="177" t="s">
        <v>739</v>
      </c>
      <c r="B4451" s="178">
        <v>44419</v>
      </c>
      <c r="C4451" s="179">
        <v>5200</v>
      </c>
      <c r="D4451" s="88" t="s">
        <v>2864</v>
      </c>
      <c r="E4451" s="184" cm="1">
        <f t="array" ref="E4451">_xlfn.IFS($D4451=$O$5,C4451*$P$5,$D4451=$O$6,$C4451*$P$6,$D4451="AZN",$C4451)</f>
        <v>9445.7999999999993</v>
      </c>
      <c r="F4451" s="183" cm="1">
        <f t="array" ref="F4451">_xlfn.IFS($D4451=$O$5,$C4451*$P$5*0.01,$D4451=$O$6,$C4451*$P$6*0.01,$D4451="AZN",$C4451*0.08)</f>
        <v>94.457999999999998</v>
      </c>
    </row>
    <row r="4452" spans="1:6" x14ac:dyDescent="0.3">
      <c r="A4452" s="177" t="s">
        <v>1917</v>
      </c>
      <c r="B4452" s="178">
        <v>44312</v>
      </c>
      <c r="C4452" s="179">
        <v>8800</v>
      </c>
      <c r="D4452" s="88" t="s">
        <v>2864</v>
      </c>
      <c r="E4452" s="184" cm="1">
        <f t="array" ref="E4452">_xlfn.IFS($D4452=$O$5,C4452*$P$5,$D4452=$O$6,$C4452*$P$6,$D4452="AZN",$C4452)</f>
        <v>15985.2</v>
      </c>
      <c r="F4452" s="183" cm="1">
        <f t="array" ref="F4452">_xlfn.IFS($D4452=$O$5,$C4452*$P$5*0.01,$D4452=$O$6,$C4452*$P$6*0.01,$D4452="AZN",$C4452*0.08)</f>
        <v>159.852</v>
      </c>
    </row>
    <row r="4453" spans="1:6" x14ac:dyDescent="0.3">
      <c r="A4453" s="177" t="s">
        <v>1918</v>
      </c>
      <c r="B4453" s="178">
        <v>44060</v>
      </c>
      <c r="C4453" s="179">
        <v>3100</v>
      </c>
      <c r="D4453" s="88" t="s">
        <v>2864</v>
      </c>
      <c r="E4453" s="184" cm="1">
        <f t="array" ref="E4453">_xlfn.IFS($D4453=$O$5,C4453*$P$5,$D4453=$O$6,$C4453*$P$6,$D4453="AZN",$C4453)</f>
        <v>5631.15</v>
      </c>
      <c r="F4453" s="183" cm="1">
        <f t="array" ref="F4453">_xlfn.IFS($D4453=$O$5,$C4453*$P$5*0.01,$D4453=$O$6,$C4453*$P$6*0.01,$D4453="AZN",$C4453*0.08)</f>
        <v>56.311499999999995</v>
      </c>
    </row>
    <row r="4454" spans="1:6" x14ac:dyDescent="0.3">
      <c r="A4454" s="177" t="s">
        <v>1709</v>
      </c>
      <c r="B4454" s="178">
        <v>44197</v>
      </c>
      <c r="C4454" s="179">
        <v>10000</v>
      </c>
      <c r="D4454" s="88" t="s">
        <v>2862</v>
      </c>
      <c r="E4454" s="184" cm="1">
        <f t="array" ref="E4454">_xlfn.IFS($D4454=$O$5,C4454*$P$5,$D4454=$O$6,$C4454*$P$6,$D4454="AZN",$C4454)</f>
        <v>10000</v>
      </c>
      <c r="F4454" s="183" cm="1">
        <f t="array" ref="F4454">_xlfn.IFS($D4454=$O$5,$C4454*$P$5*0.01,$D4454=$O$6,$C4454*$P$6*0.01,$D4454="AZN",$C4454*0.08)</f>
        <v>800</v>
      </c>
    </row>
    <row r="4455" spans="1:6" x14ac:dyDescent="0.3">
      <c r="A4455" s="177" t="s">
        <v>630</v>
      </c>
      <c r="B4455" s="178">
        <v>44075</v>
      </c>
      <c r="C4455" s="179">
        <v>12600</v>
      </c>
      <c r="D4455" s="88" t="s">
        <v>2863</v>
      </c>
      <c r="E4455" s="184" cm="1">
        <f t="array" ref="E4455">_xlfn.IFS($D4455=$O$5,C4455*$P$5,$D4455=$O$6,$C4455*$P$6,$D4455="AZN",$C4455)</f>
        <v>21420</v>
      </c>
      <c r="F4455" s="183" cm="1">
        <f t="array" ref="F4455">_xlfn.IFS($D4455=$O$5,$C4455*$P$5*0.01,$D4455=$O$6,$C4455*$P$6*0.01,$D4455="AZN",$C4455*0.08)</f>
        <v>214.20000000000002</v>
      </c>
    </row>
    <row r="4456" spans="1:6" x14ac:dyDescent="0.3">
      <c r="A4456" s="177" t="s">
        <v>1801</v>
      </c>
      <c r="B4456" s="178">
        <v>44563</v>
      </c>
      <c r="C4456" s="179">
        <v>4300</v>
      </c>
      <c r="D4456" s="88" t="s">
        <v>2864</v>
      </c>
      <c r="E4456" s="184" cm="1">
        <f t="array" ref="E4456">_xlfn.IFS($D4456=$O$5,C4456*$P$5,$D4456=$O$6,$C4456*$P$6,$D4456="AZN",$C4456)</f>
        <v>7810.95</v>
      </c>
      <c r="F4456" s="183" cm="1">
        <f t="array" ref="F4456">_xlfn.IFS($D4456=$O$5,$C4456*$P$5*0.01,$D4456=$O$6,$C4456*$P$6*0.01,$D4456="AZN",$C4456*0.08)</f>
        <v>78.109499999999997</v>
      </c>
    </row>
    <row r="4457" spans="1:6" x14ac:dyDescent="0.3">
      <c r="A4457" s="177" t="s">
        <v>1616</v>
      </c>
      <c r="B4457" s="178">
        <v>44220</v>
      </c>
      <c r="C4457" s="179">
        <v>9600</v>
      </c>
      <c r="D4457" s="88" t="s">
        <v>2863</v>
      </c>
      <c r="E4457" s="184" cm="1">
        <f t="array" ref="E4457">_xlfn.IFS($D4457=$O$5,C4457*$P$5,$D4457=$O$6,$C4457*$P$6,$D4457="AZN",$C4457)</f>
        <v>16320</v>
      </c>
      <c r="F4457" s="183" cm="1">
        <f t="array" ref="F4457">_xlfn.IFS($D4457=$O$5,$C4457*$P$5*0.01,$D4457=$O$6,$C4457*$P$6*0.01,$D4457="AZN",$C4457*0.08)</f>
        <v>163.20000000000002</v>
      </c>
    </row>
    <row r="4458" spans="1:6" x14ac:dyDescent="0.3">
      <c r="A4458" s="177" t="s">
        <v>1010</v>
      </c>
      <c r="B4458" s="178">
        <v>43962</v>
      </c>
      <c r="C4458" s="179">
        <v>4800</v>
      </c>
      <c r="D4458" s="88" t="s">
        <v>2864</v>
      </c>
      <c r="E4458" s="184" cm="1">
        <f t="array" ref="E4458">_xlfn.IFS($D4458=$O$5,C4458*$P$5,$D4458=$O$6,$C4458*$P$6,$D4458="AZN",$C4458)</f>
        <v>8719.2000000000007</v>
      </c>
      <c r="F4458" s="183" cm="1">
        <f t="array" ref="F4458">_xlfn.IFS($D4458=$O$5,$C4458*$P$5*0.01,$D4458=$O$6,$C4458*$P$6*0.01,$D4458="AZN",$C4458*0.08)</f>
        <v>87.192000000000007</v>
      </c>
    </row>
    <row r="4459" spans="1:6" x14ac:dyDescent="0.3">
      <c r="A4459" s="177" t="s">
        <v>1919</v>
      </c>
      <c r="B4459" s="178">
        <v>44352</v>
      </c>
      <c r="C4459" s="179">
        <v>1300</v>
      </c>
      <c r="D4459" s="88" t="s">
        <v>2864</v>
      </c>
      <c r="E4459" s="184" cm="1">
        <f t="array" ref="E4459">_xlfn.IFS($D4459=$O$5,C4459*$P$5,$D4459=$O$6,$C4459*$P$6,$D4459="AZN",$C4459)</f>
        <v>2361.4499999999998</v>
      </c>
      <c r="F4459" s="183" cm="1">
        <f t="array" ref="F4459">_xlfn.IFS($D4459=$O$5,$C4459*$P$5*0.01,$D4459=$O$6,$C4459*$P$6*0.01,$D4459="AZN",$C4459*0.08)</f>
        <v>23.6145</v>
      </c>
    </row>
    <row r="4460" spans="1:6" x14ac:dyDescent="0.3">
      <c r="A4460" s="177" t="s">
        <v>1134</v>
      </c>
      <c r="B4460" s="178">
        <v>44243</v>
      </c>
      <c r="C4460" s="179">
        <v>7500</v>
      </c>
      <c r="D4460" s="88" t="s">
        <v>2864</v>
      </c>
      <c r="E4460" s="184" cm="1">
        <f t="array" ref="E4460">_xlfn.IFS($D4460=$O$5,C4460*$P$5,$D4460=$O$6,$C4460*$P$6,$D4460="AZN",$C4460)</f>
        <v>13623.75</v>
      </c>
      <c r="F4460" s="183" cm="1">
        <f t="array" ref="F4460">_xlfn.IFS($D4460=$O$5,$C4460*$P$5*0.01,$D4460=$O$6,$C4460*$P$6*0.01,$D4460="AZN",$C4460*0.08)</f>
        <v>136.23750000000001</v>
      </c>
    </row>
    <row r="4461" spans="1:6" x14ac:dyDescent="0.3">
      <c r="A4461" s="177" t="s">
        <v>1198</v>
      </c>
      <c r="B4461" s="178">
        <v>43658</v>
      </c>
      <c r="C4461" s="179">
        <v>9300</v>
      </c>
      <c r="D4461" s="88" t="s">
        <v>2864</v>
      </c>
      <c r="E4461" s="184" cm="1">
        <f t="array" ref="E4461">_xlfn.IFS($D4461=$O$5,C4461*$P$5,$D4461=$O$6,$C4461*$P$6,$D4461="AZN",$C4461)</f>
        <v>16893.45</v>
      </c>
      <c r="F4461" s="183" cm="1">
        <f t="array" ref="F4461">_xlfn.IFS($D4461=$O$5,$C4461*$P$5*0.01,$D4461=$O$6,$C4461*$P$6*0.01,$D4461="AZN",$C4461*0.08)</f>
        <v>168.93450000000001</v>
      </c>
    </row>
    <row r="4462" spans="1:6" x14ac:dyDescent="0.3">
      <c r="A4462" s="177" t="s">
        <v>1456</v>
      </c>
      <c r="B4462" s="178">
        <v>43720</v>
      </c>
      <c r="C4462" s="179">
        <v>7000</v>
      </c>
      <c r="D4462" s="88" t="s">
        <v>2864</v>
      </c>
      <c r="E4462" s="184" cm="1">
        <f t="array" ref="E4462">_xlfn.IFS($D4462=$O$5,C4462*$P$5,$D4462=$O$6,$C4462*$P$6,$D4462="AZN",$C4462)</f>
        <v>12715.5</v>
      </c>
      <c r="F4462" s="183" cm="1">
        <f t="array" ref="F4462">_xlfn.IFS($D4462=$O$5,$C4462*$P$5*0.01,$D4462=$O$6,$C4462*$P$6*0.01,$D4462="AZN",$C4462*0.08)</f>
        <v>127.155</v>
      </c>
    </row>
    <row r="4463" spans="1:6" x14ac:dyDescent="0.3">
      <c r="A4463" s="177" t="s">
        <v>941</v>
      </c>
      <c r="B4463" s="178">
        <v>44086</v>
      </c>
      <c r="C4463" s="179">
        <v>11800</v>
      </c>
      <c r="D4463" s="88" t="s">
        <v>2863</v>
      </c>
      <c r="E4463" s="184" cm="1">
        <f t="array" ref="E4463">_xlfn.IFS($D4463=$O$5,C4463*$P$5,$D4463=$O$6,$C4463*$P$6,$D4463="AZN",$C4463)</f>
        <v>20060</v>
      </c>
      <c r="F4463" s="183" cm="1">
        <f t="array" ref="F4463">_xlfn.IFS($D4463=$O$5,$C4463*$P$5*0.01,$D4463=$O$6,$C4463*$P$6*0.01,$D4463="AZN",$C4463*0.08)</f>
        <v>200.6</v>
      </c>
    </row>
    <row r="4464" spans="1:6" x14ac:dyDescent="0.3">
      <c r="A4464" s="177" t="s">
        <v>1462</v>
      </c>
      <c r="B4464" s="178">
        <v>43798</v>
      </c>
      <c r="C4464" s="179">
        <v>8100</v>
      </c>
      <c r="D4464" s="88" t="s">
        <v>2864</v>
      </c>
      <c r="E4464" s="184" cm="1">
        <f t="array" ref="E4464">_xlfn.IFS($D4464=$O$5,C4464*$P$5,$D4464=$O$6,$C4464*$P$6,$D4464="AZN",$C4464)</f>
        <v>14713.65</v>
      </c>
      <c r="F4464" s="183" cm="1">
        <f t="array" ref="F4464">_xlfn.IFS($D4464=$O$5,$C4464*$P$5*0.01,$D4464=$O$6,$C4464*$P$6*0.01,$D4464="AZN",$C4464*0.08)</f>
        <v>147.13650000000001</v>
      </c>
    </row>
    <row r="4465" spans="1:6" x14ac:dyDescent="0.3">
      <c r="A4465" s="177" t="s">
        <v>1668</v>
      </c>
      <c r="B4465" s="178">
        <v>43970</v>
      </c>
      <c r="C4465" s="179">
        <v>2300</v>
      </c>
      <c r="D4465" s="88" t="s">
        <v>2862</v>
      </c>
      <c r="E4465" s="184" cm="1">
        <f t="array" ref="E4465">_xlfn.IFS($D4465=$O$5,C4465*$P$5,$D4465=$O$6,$C4465*$P$6,$D4465="AZN",$C4465)</f>
        <v>2300</v>
      </c>
      <c r="F4465" s="183" cm="1">
        <f t="array" ref="F4465">_xlfn.IFS($D4465=$O$5,$C4465*$P$5*0.01,$D4465=$O$6,$C4465*$P$6*0.01,$D4465="AZN",$C4465*0.08)</f>
        <v>184</v>
      </c>
    </row>
    <row r="4466" spans="1:6" x14ac:dyDescent="0.3">
      <c r="A4466" s="177" t="s">
        <v>371</v>
      </c>
      <c r="B4466" s="178">
        <v>44082</v>
      </c>
      <c r="C4466" s="179">
        <v>11500</v>
      </c>
      <c r="D4466" s="88" t="s">
        <v>2864</v>
      </c>
      <c r="E4466" s="184" cm="1">
        <f t="array" ref="E4466">_xlfn.IFS($D4466=$O$5,C4466*$P$5,$D4466=$O$6,$C4466*$P$6,$D4466="AZN",$C4466)</f>
        <v>20889.75</v>
      </c>
      <c r="F4466" s="183" cm="1">
        <f t="array" ref="F4466">_xlfn.IFS($D4466=$O$5,$C4466*$P$5*0.01,$D4466=$O$6,$C4466*$P$6*0.01,$D4466="AZN",$C4466*0.08)</f>
        <v>208.89750000000001</v>
      </c>
    </row>
    <row r="4467" spans="1:6" x14ac:dyDescent="0.3">
      <c r="A4467" s="177" t="s">
        <v>1069</v>
      </c>
      <c r="B4467" s="178">
        <v>44303</v>
      </c>
      <c r="C4467" s="179">
        <v>4400</v>
      </c>
      <c r="D4467" s="88" t="s">
        <v>2863</v>
      </c>
      <c r="E4467" s="184" cm="1">
        <f t="array" ref="E4467">_xlfn.IFS($D4467=$O$5,C4467*$P$5,$D4467=$O$6,$C4467*$P$6,$D4467="AZN",$C4467)</f>
        <v>7480</v>
      </c>
      <c r="F4467" s="183" cm="1">
        <f t="array" ref="F4467">_xlfn.IFS($D4467=$O$5,$C4467*$P$5*0.01,$D4467=$O$6,$C4467*$P$6*0.01,$D4467="AZN",$C4467*0.08)</f>
        <v>74.8</v>
      </c>
    </row>
    <row r="4468" spans="1:6" x14ac:dyDescent="0.3">
      <c r="A4468" s="177" t="s">
        <v>906</v>
      </c>
      <c r="B4468" s="178">
        <v>44153</v>
      </c>
      <c r="C4468" s="179">
        <v>10800</v>
      </c>
      <c r="D4468" s="88" t="s">
        <v>2864</v>
      </c>
      <c r="E4468" s="184" cm="1">
        <f t="array" ref="E4468">_xlfn.IFS($D4468=$O$5,C4468*$P$5,$D4468=$O$6,$C4468*$P$6,$D4468="AZN",$C4468)</f>
        <v>19618.2</v>
      </c>
      <c r="F4468" s="183" cm="1">
        <f t="array" ref="F4468">_xlfn.IFS($D4468=$O$5,$C4468*$P$5*0.01,$D4468=$O$6,$C4468*$P$6*0.01,$D4468="AZN",$C4468*0.08)</f>
        <v>196.18200000000002</v>
      </c>
    </row>
    <row r="4469" spans="1:6" x14ac:dyDescent="0.3">
      <c r="A4469" s="177" t="s">
        <v>677</v>
      </c>
      <c r="B4469" s="178">
        <v>44646</v>
      </c>
      <c r="C4469" s="179">
        <v>11400</v>
      </c>
      <c r="D4469" s="88" t="s">
        <v>2863</v>
      </c>
      <c r="E4469" s="184" cm="1">
        <f t="array" ref="E4469">_xlfn.IFS($D4469=$O$5,C4469*$P$5,$D4469=$O$6,$C4469*$P$6,$D4469="AZN",$C4469)</f>
        <v>19380</v>
      </c>
      <c r="F4469" s="183" cm="1">
        <f t="array" ref="F4469">_xlfn.IFS($D4469=$O$5,$C4469*$P$5*0.01,$D4469=$O$6,$C4469*$P$6*0.01,$D4469="AZN",$C4469*0.08)</f>
        <v>193.8</v>
      </c>
    </row>
    <row r="4470" spans="1:6" x14ac:dyDescent="0.3">
      <c r="A4470" s="177" t="s">
        <v>1702</v>
      </c>
      <c r="B4470" s="178">
        <v>44395</v>
      </c>
      <c r="C4470" s="179">
        <v>11300</v>
      </c>
      <c r="D4470" s="88" t="s">
        <v>2864</v>
      </c>
      <c r="E4470" s="184" cm="1">
        <f t="array" ref="E4470">_xlfn.IFS($D4470=$O$5,C4470*$P$5,$D4470=$O$6,$C4470*$P$6,$D4470="AZN",$C4470)</f>
        <v>20526.45</v>
      </c>
      <c r="F4470" s="183" cm="1">
        <f t="array" ref="F4470">_xlfn.IFS($D4470=$O$5,$C4470*$P$5*0.01,$D4470=$O$6,$C4470*$P$6*0.01,$D4470="AZN",$C4470*0.08)</f>
        <v>205.2645</v>
      </c>
    </row>
    <row r="4471" spans="1:6" x14ac:dyDescent="0.3">
      <c r="A4471" s="177" t="s">
        <v>1250</v>
      </c>
      <c r="B4471" s="178">
        <v>44476</v>
      </c>
      <c r="C4471" s="179">
        <v>1600</v>
      </c>
      <c r="D4471" s="88" t="s">
        <v>2862</v>
      </c>
      <c r="E4471" s="184" cm="1">
        <f t="array" ref="E4471">_xlfn.IFS($D4471=$O$5,C4471*$P$5,$D4471=$O$6,$C4471*$P$6,$D4471="AZN",$C4471)</f>
        <v>1600</v>
      </c>
      <c r="F4471" s="183" cm="1">
        <f t="array" ref="F4471">_xlfn.IFS($D4471=$O$5,$C4471*$P$5*0.01,$D4471=$O$6,$C4471*$P$6*0.01,$D4471="AZN",$C4471*0.08)</f>
        <v>128</v>
      </c>
    </row>
    <row r="4472" spans="1:6" x14ac:dyDescent="0.3">
      <c r="A4472" s="177" t="s">
        <v>1791</v>
      </c>
      <c r="B4472" s="178">
        <v>44409</v>
      </c>
      <c r="C4472" s="179">
        <v>10700</v>
      </c>
      <c r="D4472" s="88" t="s">
        <v>2863</v>
      </c>
      <c r="E4472" s="184" cm="1">
        <f t="array" ref="E4472">_xlfn.IFS($D4472=$O$5,C4472*$P$5,$D4472=$O$6,$C4472*$P$6,$D4472="AZN",$C4472)</f>
        <v>18190</v>
      </c>
      <c r="F4472" s="183" cm="1">
        <f t="array" ref="F4472">_xlfn.IFS($D4472=$O$5,$C4472*$P$5*0.01,$D4472=$O$6,$C4472*$P$6*0.01,$D4472="AZN",$C4472*0.08)</f>
        <v>181.9</v>
      </c>
    </row>
    <row r="4473" spans="1:6" x14ac:dyDescent="0.3">
      <c r="A4473" s="177" t="s">
        <v>1242</v>
      </c>
      <c r="B4473" s="178">
        <v>44765</v>
      </c>
      <c r="C4473" s="179">
        <v>5500</v>
      </c>
      <c r="D4473" s="88" t="s">
        <v>2864</v>
      </c>
      <c r="E4473" s="184" cm="1">
        <f t="array" ref="E4473">_xlfn.IFS($D4473=$O$5,C4473*$P$5,$D4473=$O$6,$C4473*$P$6,$D4473="AZN",$C4473)</f>
        <v>9990.75</v>
      </c>
      <c r="F4473" s="183" cm="1">
        <f t="array" ref="F4473">_xlfn.IFS($D4473=$O$5,$C4473*$P$5*0.01,$D4473=$O$6,$C4473*$P$6*0.01,$D4473="AZN",$C4473*0.08)</f>
        <v>99.907499999999999</v>
      </c>
    </row>
    <row r="4474" spans="1:6" x14ac:dyDescent="0.3">
      <c r="A4474" s="177" t="s">
        <v>1494</v>
      </c>
      <c r="B4474" s="178">
        <v>44219</v>
      </c>
      <c r="C4474" s="179">
        <v>1000</v>
      </c>
      <c r="D4474" s="88" t="s">
        <v>2862</v>
      </c>
      <c r="E4474" s="184" cm="1">
        <f t="array" ref="E4474">_xlfn.IFS($D4474=$O$5,C4474*$P$5,$D4474=$O$6,$C4474*$P$6,$D4474="AZN",$C4474)</f>
        <v>1000</v>
      </c>
      <c r="F4474" s="183" cm="1">
        <f t="array" ref="F4474">_xlfn.IFS($D4474=$O$5,$C4474*$P$5*0.01,$D4474=$O$6,$C4474*$P$6*0.01,$D4474="AZN",$C4474*0.08)</f>
        <v>80</v>
      </c>
    </row>
    <row r="4475" spans="1:6" x14ac:dyDescent="0.3">
      <c r="A4475" s="177" t="s">
        <v>882</v>
      </c>
      <c r="B4475" s="178">
        <v>44398</v>
      </c>
      <c r="C4475" s="179">
        <v>3700</v>
      </c>
      <c r="D4475" s="88" t="s">
        <v>2864</v>
      </c>
      <c r="E4475" s="184" cm="1">
        <f t="array" ref="E4475">_xlfn.IFS($D4475=$O$5,C4475*$P$5,$D4475=$O$6,$C4475*$P$6,$D4475="AZN",$C4475)</f>
        <v>6721.05</v>
      </c>
      <c r="F4475" s="183" cm="1">
        <f t="array" ref="F4475">_xlfn.IFS($D4475=$O$5,$C4475*$P$5*0.01,$D4475=$O$6,$C4475*$P$6*0.01,$D4475="AZN",$C4475*0.08)</f>
        <v>67.210499999999996</v>
      </c>
    </row>
    <row r="4476" spans="1:6" x14ac:dyDescent="0.3">
      <c r="A4476" s="177" t="s">
        <v>732</v>
      </c>
      <c r="B4476" s="178">
        <v>44462</v>
      </c>
      <c r="C4476" s="179">
        <v>10300</v>
      </c>
      <c r="D4476" s="88" t="s">
        <v>2863</v>
      </c>
      <c r="E4476" s="184" cm="1">
        <f t="array" ref="E4476">_xlfn.IFS($D4476=$O$5,C4476*$P$5,$D4476=$O$6,$C4476*$P$6,$D4476="AZN",$C4476)</f>
        <v>17510</v>
      </c>
      <c r="F4476" s="183" cm="1">
        <f t="array" ref="F4476">_xlfn.IFS($D4476=$O$5,$C4476*$P$5*0.01,$D4476=$O$6,$C4476*$P$6*0.01,$D4476="AZN",$C4476*0.08)</f>
        <v>175.1</v>
      </c>
    </row>
    <row r="4477" spans="1:6" x14ac:dyDescent="0.3">
      <c r="A4477" s="177" t="s">
        <v>1100</v>
      </c>
      <c r="B4477" s="178">
        <v>44399</v>
      </c>
      <c r="C4477" s="179">
        <v>5300</v>
      </c>
      <c r="D4477" s="88" t="s">
        <v>2864</v>
      </c>
      <c r="E4477" s="184" cm="1">
        <f t="array" ref="E4477">_xlfn.IFS($D4477=$O$5,C4477*$P$5,$D4477=$O$6,$C4477*$P$6,$D4477="AZN",$C4477)</f>
        <v>9627.4500000000007</v>
      </c>
      <c r="F4477" s="183" cm="1">
        <f t="array" ref="F4477">_xlfn.IFS($D4477=$O$5,$C4477*$P$5*0.01,$D4477=$O$6,$C4477*$P$6*0.01,$D4477="AZN",$C4477*0.08)</f>
        <v>96.274500000000003</v>
      </c>
    </row>
    <row r="4478" spans="1:6" x14ac:dyDescent="0.3">
      <c r="A4478" s="177" t="s">
        <v>1230</v>
      </c>
      <c r="B4478" s="178">
        <v>44656</v>
      </c>
      <c r="C4478" s="179">
        <v>1800</v>
      </c>
      <c r="D4478" s="88" t="s">
        <v>2863</v>
      </c>
      <c r="E4478" s="184" cm="1">
        <f t="array" ref="E4478">_xlfn.IFS($D4478=$O$5,C4478*$P$5,$D4478=$O$6,$C4478*$P$6,$D4478="AZN",$C4478)</f>
        <v>3060</v>
      </c>
      <c r="F4478" s="183" cm="1">
        <f t="array" ref="F4478">_xlfn.IFS($D4478=$O$5,$C4478*$P$5*0.01,$D4478=$O$6,$C4478*$P$6*0.01,$D4478="AZN",$C4478*0.08)</f>
        <v>30.6</v>
      </c>
    </row>
    <row r="4479" spans="1:6" x14ac:dyDescent="0.3">
      <c r="A4479" s="177" t="s">
        <v>698</v>
      </c>
      <c r="B4479" s="178">
        <v>44433</v>
      </c>
      <c r="C4479" s="179">
        <v>7700</v>
      </c>
      <c r="D4479" s="88" t="s">
        <v>2863</v>
      </c>
      <c r="E4479" s="184" cm="1">
        <f t="array" ref="E4479">_xlfn.IFS($D4479=$O$5,C4479*$P$5,$D4479=$O$6,$C4479*$P$6,$D4479="AZN",$C4479)</f>
        <v>13090</v>
      </c>
      <c r="F4479" s="183" cm="1">
        <f t="array" ref="F4479">_xlfn.IFS($D4479=$O$5,$C4479*$P$5*0.01,$D4479=$O$6,$C4479*$P$6*0.01,$D4479="AZN",$C4479*0.08)</f>
        <v>130.9</v>
      </c>
    </row>
    <row r="4480" spans="1:6" x14ac:dyDescent="0.3">
      <c r="A4480" s="177" t="s">
        <v>1225</v>
      </c>
      <c r="B4480" s="178">
        <v>44275</v>
      </c>
      <c r="C4480" s="179">
        <v>2200</v>
      </c>
      <c r="D4480" s="88" t="s">
        <v>2862</v>
      </c>
      <c r="E4480" s="184" cm="1">
        <f t="array" ref="E4480">_xlfn.IFS($D4480=$O$5,C4480*$P$5,$D4480=$O$6,$C4480*$P$6,$D4480="AZN",$C4480)</f>
        <v>2200</v>
      </c>
      <c r="F4480" s="183" cm="1">
        <f t="array" ref="F4480">_xlfn.IFS($D4480=$O$5,$C4480*$P$5*0.01,$D4480=$O$6,$C4480*$P$6*0.01,$D4480="AZN",$C4480*0.08)</f>
        <v>176</v>
      </c>
    </row>
    <row r="4481" spans="1:6" x14ac:dyDescent="0.3">
      <c r="A4481" s="177" t="s">
        <v>1006</v>
      </c>
      <c r="B4481" s="178">
        <v>44561</v>
      </c>
      <c r="C4481" s="179">
        <v>2000</v>
      </c>
      <c r="D4481" s="88" t="s">
        <v>2863</v>
      </c>
      <c r="E4481" s="184" cm="1">
        <f t="array" ref="E4481">_xlfn.IFS($D4481=$O$5,C4481*$P$5,$D4481=$O$6,$C4481*$P$6,$D4481="AZN",$C4481)</f>
        <v>3400</v>
      </c>
      <c r="F4481" s="183" cm="1">
        <f t="array" ref="F4481">_xlfn.IFS($D4481=$O$5,$C4481*$P$5*0.01,$D4481=$O$6,$C4481*$P$6*0.01,$D4481="AZN",$C4481*0.08)</f>
        <v>34</v>
      </c>
    </row>
    <row r="4482" spans="1:6" x14ac:dyDescent="0.3">
      <c r="A4482" s="177" t="s">
        <v>1831</v>
      </c>
      <c r="B4482" s="178">
        <v>44734</v>
      </c>
      <c r="C4482" s="179">
        <v>6000</v>
      </c>
      <c r="D4482" s="88" t="s">
        <v>2863</v>
      </c>
      <c r="E4482" s="184" cm="1">
        <f t="array" ref="E4482">_xlfn.IFS($D4482=$O$5,C4482*$P$5,$D4482=$O$6,$C4482*$P$6,$D4482="AZN",$C4482)</f>
        <v>10200</v>
      </c>
      <c r="F4482" s="183" cm="1">
        <f t="array" ref="F4482">_xlfn.IFS($D4482=$O$5,$C4482*$P$5*0.01,$D4482=$O$6,$C4482*$P$6*0.01,$D4482="AZN",$C4482*0.08)</f>
        <v>102</v>
      </c>
    </row>
    <row r="4483" spans="1:6" x14ac:dyDescent="0.3">
      <c r="A4483" s="177" t="s">
        <v>1114</v>
      </c>
      <c r="B4483" s="178">
        <v>43940</v>
      </c>
      <c r="C4483" s="179">
        <v>13000</v>
      </c>
      <c r="D4483" s="88" t="s">
        <v>2862</v>
      </c>
      <c r="E4483" s="184" cm="1">
        <f t="array" ref="E4483">_xlfn.IFS($D4483=$O$5,C4483*$P$5,$D4483=$O$6,$C4483*$P$6,$D4483="AZN",$C4483)</f>
        <v>13000</v>
      </c>
      <c r="F4483" s="183" cm="1">
        <f t="array" ref="F4483">_xlfn.IFS($D4483=$O$5,$C4483*$P$5*0.01,$D4483=$O$6,$C4483*$P$6*0.01,$D4483="AZN",$C4483*0.08)</f>
        <v>1040</v>
      </c>
    </row>
    <row r="4484" spans="1:6" x14ac:dyDescent="0.3">
      <c r="A4484" s="177" t="s">
        <v>419</v>
      </c>
      <c r="B4484" s="178">
        <v>43659</v>
      </c>
      <c r="C4484" s="179">
        <v>10900</v>
      </c>
      <c r="D4484" s="88" t="s">
        <v>2862</v>
      </c>
      <c r="E4484" s="184" cm="1">
        <f t="array" ref="E4484">_xlfn.IFS($D4484=$O$5,C4484*$P$5,$D4484=$O$6,$C4484*$P$6,$D4484="AZN",$C4484)</f>
        <v>10900</v>
      </c>
      <c r="F4484" s="183" cm="1">
        <f t="array" ref="F4484">_xlfn.IFS($D4484=$O$5,$C4484*$P$5*0.01,$D4484=$O$6,$C4484*$P$6*0.01,$D4484="AZN",$C4484*0.08)</f>
        <v>872</v>
      </c>
    </row>
    <row r="4485" spans="1:6" x14ac:dyDescent="0.3">
      <c r="A4485" s="177" t="s">
        <v>698</v>
      </c>
      <c r="B4485" s="178">
        <v>44437</v>
      </c>
      <c r="C4485" s="179">
        <v>6700</v>
      </c>
      <c r="D4485" s="88" t="s">
        <v>2863</v>
      </c>
      <c r="E4485" s="184" cm="1">
        <f t="array" ref="E4485">_xlfn.IFS($D4485=$O$5,C4485*$P$5,$D4485=$O$6,$C4485*$P$6,$D4485="AZN",$C4485)</f>
        <v>11390</v>
      </c>
      <c r="F4485" s="183" cm="1">
        <f t="array" ref="F4485">_xlfn.IFS($D4485=$O$5,$C4485*$P$5*0.01,$D4485=$O$6,$C4485*$P$6*0.01,$D4485="AZN",$C4485*0.08)</f>
        <v>113.9</v>
      </c>
    </row>
    <row r="4486" spans="1:6" x14ac:dyDescent="0.3">
      <c r="A4486" s="177" t="s">
        <v>1291</v>
      </c>
      <c r="B4486" s="178">
        <v>43901</v>
      </c>
      <c r="C4486" s="179">
        <v>3900</v>
      </c>
      <c r="D4486" s="88" t="s">
        <v>2864</v>
      </c>
      <c r="E4486" s="184" cm="1">
        <f t="array" ref="E4486">_xlfn.IFS($D4486=$O$5,C4486*$P$5,$D4486=$O$6,$C4486*$P$6,$D4486="AZN",$C4486)</f>
        <v>7084.35</v>
      </c>
      <c r="F4486" s="183" cm="1">
        <f t="array" ref="F4486">_xlfn.IFS($D4486=$O$5,$C4486*$P$5*0.01,$D4486=$O$6,$C4486*$P$6*0.01,$D4486="AZN",$C4486*0.08)</f>
        <v>70.843500000000006</v>
      </c>
    </row>
    <row r="4487" spans="1:6" x14ac:dyDescent="0.3">
      <c r="A4487" s="177" t="s">
        <v>851</v>
      </c>
      <c r="B4487" s="178">
        <v>43989</v>
      </c>
      <c r="C4487" s="179">
        <v>5100</v>
      </c>
      <c r="D4487" s="88" t="s">
        <v>2864</v>
      </c>
      <c r="E4487" s="184" cm="1">
        <f t="array" ref="E4487">_xlfn.IFS($D4487=$O$5,C4487*$P$5,$D4487=$O$6,$C4487*$P$6,$D4487="AZN",$C4487)</f>
        <v>9264.15</v>
      </c>
      <c r="F4487" s="183" cm="1">
        <f t="array" ref="F4487">_xlfn.IFS($D4487=$O$5,$C4487*$P$5*0.01,$D4487=$O$6,$C4487*$P$6*0.01,$D4487="AZN",$C4487*0.08)</f>
        <v>92.641499999999994</v>
      </c>
    </row>
    <row r="4488" spans="1:6" x14ac:dyDescent="0.3">
      <c r="A4488" s="177" t="s">
        <v>383</v>
      </c>
      <c r="B4488" s="178">
        <v>44201</v>
      </c>
      <c r="C4488" s="179">
        <v>2700</v>
      </c>
      <c r="D4488" s="88" t="s">
        <v>2864</v>
      </c>
      <c r="E4488" s="184" cm="1">
        <f t="array" ref="E4488">_xlfn.IFS($D4488=$O$5,C4488*$P$5,$D4488=$O$6,$C4488*$P$6,$D4488="AZN",$C4488)</f>
        <v>4904.55</v>
      </c>
      <c r="F4488" s="183" cm="1">
        <f t="array" ref="F4488">_xlfn.IFS($D4488=$O$5,$C4488*$P$5*0.01,$D4488=$O$6,$C4488*$P$6*0.01,$D4488="AZN",$C4488*0.08)</f>
        <v>49.045500000000004</v>
      </c>
    </row>
    <row r="4489" spans="1:6" x14ac:dyDescent="0.3">
      <c r="A4489" s="177" t="s">
        <v>297</v>
      </c>
      <c r="B4489" s="178">
        <v>44020</v>
      </c>
      <c r="C4489" s="179">
        <v>3900</v>
      </c>
      <c r="D4489" s="88" t="s">
        <v>2863</v>
      </c>
      <c r="E4489" s="184" cm="1">
        <f t="array" ref="E4489">_xlfn.IFS($D4489=$O$5,C4489*$P$5,$D4489=$O$6,$C4489*$P$6,$D4489="AZN",$C4489)</f>
        <v>6630</v>
      </c>
      <c r="F4489" s="183" cm="1">
        <f t="array" ref="F4489">_xlfn.IFS($D4489=$O$5,$C4489*$P$5*0.01,$D4489=$O$6,$C4489*$P$6*0.01,$D4489="AZN",$C4489*0.08)</f>
        <v>66.3</v>
      </c>
    </row>
    <row r="4490" spans="1:6" x14ac:dyDescent="0.3">
      <c r="A4490" s="177" t="s">
        <v>1380</v>
      </c>
      <c r="B4490" s="178">
        <v>44194</v>
      </c>
      <c r="C4490" s="179">
        <v>8500</v>
      </c>
      <c r="D4490" s="88" t="s">
        <v>2863</v>
      </c>
      <c r="E4490" s="184" cm="1">
        <f t="array" ref="E4490">_xlfn.IFS($D4490=$O$5,C4490*$P$5,$D4490=$O$6,$C4490*$P$6,$D4490="AZN",$C4490)</f>
        <v>14450</v>
      </c>
      <c r="F4490" s="183" cm="1">
        <f t="array" ref="F4490">_xlfn.IFS($D4490=$O$5,$C4490*$P$5*0.01,$D4490=$O$6,$C4490*$P$6*0.01,$D4490="AZN",$C4490*0.08)</f>
        <v>144.5</v>
      </c>
    </row>
    <row r="4491" spans="1:6" x14ac:dyDescent="0.3">
      <c r="A4491" s="177" t="s">
        <v>652</v>
      </c>
      <c r="B4491" s="178">
        <v>44163</v>
      </c>
      <c r="C4491" s="179">
        <v>10600</v>
      </c>
      <c r="D4491" s="88" t="s">
        <v>2864</v>
      </c>
      <c r="E4491" s="184" cm="1">
        <f t="array" ref="E4491">_xlfn.IFS($D4491=$O$5,C4491*$P$5,$D4491=$O$6,$C4491*$P$6,$D4491="AZN",$C4491)</f>
        <v>19254.900000000001</v>
      </c>
      <c r="F4491" s="183" cm="1">
        <f t="array" ref="F4491">_xlfn.IFS($D4491=$O$5,$C4491*$P$5*0.01,$D4491=$O$6,$C4491*$P$6*0.01,$D4491="AZN",$C4491*0.08)</f>
        <v>192.54900000000001</v>
      </c>
    </row>
    <row r="4492" spans="1:6" x14ac:dyDescent="0.3">
      <c r="A4492" s="177" t="s">
        <v>980</v>
      </c>
      <c r="B4492" s="178">
        <v>44390</v>
      </c>
      <c r="C4492" s="179">
        <v>9000</v>
      </c>
      <c r="D4492" s="88" t="s">
        <v>2863</v>
      </c>
      <c r="E4492" s="184" cm="1">
        <f t="array" ref="E4492">_xlfn.IFS($D4492=$O$5,C4492*$P$5,$D4492=$O$6,$C4492*$P$6,$D4492="AZN",$C4492)</f>
        <v>15300</v>
      </c>
      <c r="F4492" s="183" cm="1">
        <f t="array" ref="F4492">_xlfn.IFS($D4492=$O$5,$C4492*$P$5*0.01,$D4492=$O$6,$C4492*$P$6*0.01,$D4492="AZN",$C4492*0.08)</f>
        <v>153</v>
      </c>
    </row>
    <row r="4493" spans="1:6" x14ac:dyDescent="0.3">
      <c r="A4493" s="177" t="s">
        <v>1920</v>
      </c>
      <c r="B4493" s="178">
        <v>44354</v>
      </c>
      <c r="C4493" s="179">
        <v>6800</v>
      </c>
      <c r="D4493" s="88" t="s">
        <v>2863</v>
      </c>
      <c r="E4493" s="184" cm="1">
        <f t="array" ref="E4493">_xlfn.IFS($D4493=$O$5,C4493*$P$5,$D4493=$O$6,$C4493*$P$6,$D4493="AZN",$C4493)</f>
        <v>11560</v>
      </c>
      <c r="F4493" s="183" cm="1">
        <f t="array" ref="F4493">_xlfn.IFS($D4493=$O$5,$C4493*$P$5*0.01,$D4493=$O$6,$C4493*$P$6*0.01,$D4493="AZN",$C4493*0.08)</f>
        <v>115.60000000000001</v>
      </c>
    </row>
    <row r="4494" spans="1:6" x14ac:dyDescent="0.3">
      <c r="A4494" s="177" t="s">
        <v>939</v>
      </c>
      <c r="B4494" s="178">
        <v>44162</v>
      </c>
      <c r="C4494" s="179">
        <v>8300</v>
      </c>
      <c r="D4494" s="88" t="s">
        <v>2863</v>
      </c>
      <c r="E4494" s="184" cm="1">
        <f t="array" ref="E4494">_xlfn.IFS($D4494=$O$5,C4494*$P$5,$D4494=$O$6,$C4494*$P$6,$D4494="AZN",$C4494)</f>
        <v>14110</v>
      </c>
      <c r="F4494" s="183" cm="1">
        <f t="array" ref="F4494">_xlfn.IFS($D4494=$O$5,$C4494*$P$5*0.01,$D4494=$O$6,$C4494*$P$6*0.01,$D4494="AZN",$C4494*0.08)</f>
        <v>141.1</v>
      </c>
    </row>
    <row r="4495" spans="1:6" x14ac:dyDescent="0.3">
      <c r="A4495" s="177" t="s">
        <v>375</v>
      </c>
      <c r="B4495" s="178">
        <v>43553</v>
      </c>
      <c r="C4495" s="179">
        <v>4700</v>
      </c>
      <c r="D4495" s="88" t="s">
        <v>2863</v>
      </c>
      <c r="E4495" s="184" cm="1">
        <f t="array" ref="E4495">_xlfn.IFS($D4495=$O$5,C4495*$P$5,$D4495=$O$6,$C4495*$P$6,$D4495="AZN",$C4495)</f>
        <v>7990</v>
      </c>
      <c r="F4495" s="183" cm="1">
        <f t="array" ref="F4495">_xlfn.IFS($D4495=$O$5,$C4495*$P$5*0.01,$D4495=$O$6,$C4495*$P$6*0.01,$D4495="AZN",$C4495*0.08)</f>
        <v>79.900000000000006</v>
      </c>
    </row>
    <row r="4496" spans="1:6" x14ac:dyDescent="0.3">
      <c r="A4496" s="177" t="s">
        <v>1452</v>
      </c>
      <c r="B4496" s="178">
        <v>44412</v>
      </c>
      <c r="C4496" s="179">
        <v>7700</v>
      </c>
      <c r="D4496" s="88" t="s">
        <v>2863</v>
      </c>
      <c r="E4496" s="184" cm="1">
        <f t="array" ref="E4496">_xlfn.IFS($D4496=$O$5,C4496*$P$5,$D4496=$O$6,$C4496*$P$6,$D4496="AZN",$C4496)</f>
        <v>13090</v>
      </c>
      <c r="F4496" s="183" cm="1">
        <f t="array" ref="F4496">_xlfn.IFS($D4496=$O$5,$C4496*$P$5*0.01,$D4496=$O$6,$C4496*$P$6*0.01,$D4496="AZN",$C4496*0.08)</f>
        <v>130.9</v>
      </c>
    </row>
    <row r="4497" spans="1:6" x14ac:dyDescent="0.3">
      <c r="A4497" s="177" t="s">
        <v>1921</v>
      </c>
      <c r="B4497" s="178">
        <v>44275</v>
      </c>
      <c r="C4497" s="179">
        <v>12000</v>
      </c>
      <c r="D4497" s="88" t="s">
        <v>2864</v>
      </c>
      <c r="E4497" s="184" cm="1">
        <f t="array" ref="E4497">_xlfn.IFS($D4497=$O$5,C4497*$P$5,$D4497=$O$6,$C4497*$P$6,$D4497="AZN",$C4497)</f>
        <v>21798</v>
      </c>
      <c r="F4497" s="183" cm="1">
        <f t="array" ref="F4497">_xlfn.IFS($D4497=$O$5,$C4497*$P$5*0.01,$D4497=$O$6,$C4497*$P$6*0.01,$D4497="AZN",$C4497*0.08)</f>
        <v>217.98000000000002</v>
      </c>
    </row>
    <row r="4498" spans="1:6" x14ac:dyDescent="0.3">
      <c r="A4498" s="177" t="s">
        <v>1282</v>
      </c>
      <c r="B4498" s="178">
        <v>44202</v>
      </c>
      <c r="C4498" s="179">
        <v>2100</v>
      </c>
      <c r="D4498" s="88" t="s">
        <v>2862</v>
      </c>
      <c r="E4498" s="184" cm="1">
        <f t="array" ref="E4498">_xlfn.IFS($D4498=$O$5,C4498*$P$5,$D4498=$O$6,$C4498*$P$6,$D4498="AZN",$C4498)</f>
        <v>2100</v>
      </c>
      <c r="F4498" s="183" cm="1">
        <f t="array" ref="F4498">_xlfn.IFS($D4498=$O$5,$C4498*$P$5*0.01,$D4498=$O$6,$C4498*$P$6*0.01,$D4498="AZN",$C4498*0.08)</f>
        <v>168</v>
      </c>
    </row>
    <row r="4499" spans="1:6" x14ac:dyDescent="0.3">
      <c r="A4499" s="177" t="s">
        <v>1625</v>
      </c>
      <c r="B4499" s="178">
        <v>43787</v>
      </c>
      <c r="C4499" s="179">
        <v>3400</v>
      </c>
      <c r="D4499" s="88" t="s">
        <v>2863</v>
      </c>
      <c r="E4499" s="184" cm="1">
        <f t="array" ref="E4499">_xlfn.IFS($D4499=$O$5,C4499*$P$5,$D4499=$O$6,$C4499*$P$6,$D4499="AZN",$C4499)</f>
        <v>5780</v>
      </c>
      <c r="F4499" s="183" cm="1">
        <f t="array" ref="F4499">_xlfn.IFS($D4499=$O$5,$C4499*$P$5*0.01,$D4499=$O$6,$C4499*$P$6*0.01,$D4499="AZN",$C4499*0.08)</f>
        <v>57.800000000000004</v>
      </c>
    </row>
    <row r="4500" spans="1:6" x14ac:dyDescent="0.3">
      <c r="A4500" s="177" t="s">
        <v>1892</v>
      </c>
      <c r="B4500" s="178">
        <v>44001</v>
      </c>
      <c r="C4500" s="179">
        <v>9800</v>
      </c>
      <c r="D4500" s="88" t="s">
        <v>2862</v>
      </c>
      <c r="E4500" s="184" cm="1">
        <f t="array" ref="E4500">_xlfn.IFS($D4500=$O$5,C4500*$P$5,$D4500=$O$6,$C4500*$P$6,$D4500="AZN",$C4500)</f>
        <v>9800</v>
      </c>
      <c r="F4500" s="183" cm="1">
        <f t="array" ref="F4500">_xlfn.IFS($D4500=$O$5,$C4500*$P$5*0.01,$D4500=$O$6,$C4500*$P$6*0.01,$D4500="AZN",$C4500*0.08)</f>
        <v>784</v>
      </c>
    </row>
    <row r="4501" spans="1:6" x14ac:dyDescent="0.3">
      <c r="A4501" s="177" t="s">
        <v>1269</v>
      </c>
      <c r="B4501" s="178">
        <v>44244</v>
      </c>
      <c r="C4501" s="179">
        <v>4300</v>
      </c>
      <c r="D4501" s="88" t="s">
        <v>2863</v>
      </c>
      <c r="E4501" s="184" cm="1">
        <f t="array" ref="E4501">_xlfn.IFS($D4501=$O$5,C4501*$P$5,$D4501=$O$6,$C4501*$P$6,$D4501="AZN",$C4501)</f>
        <v>7310</v>
      </c>
      <c r="F4501" s="183" cm="1">
        <f t="array" ref="F4501">_xlfn.IFS($D4501=$O$5,$C4501*$P$5*0.01,$D4501=$O$6,$C4501*$P$6*0.01,$D4501="AZN",$C4501*0.08)</f>
        <v>73.100000000000009</v>
      </c>
    </row>
    <row r="4502" spans="1:6" x14ac:dyDescent="0.3">
      <c r="A4502" s="177" t="s">
        <v>593</v>
      </c>
      <c r="B4502" s="178">
        <v>44102</v>
      </c>
      <c r="C4502" s="179">
        <v>11700</v>
      </c>
      <c r="D4502" s="88" t="s">
        <v>2864</v>
      </c>
      <c r="E4502" s="184" cm="1">
        <f t="array" ref="E4502">_xlfn.IFS($D4502=$O$5,C4502*$P$5,$D4502=$O$6,$C4502*$P$6,$D4502="AZN",$C4502)</f>
        <v>21253.05</v>
      </c>
      <c r="F4502" s="183" cm="1">
        <f t="array" ref="F4502">_xlfn.IFS($D4502=$O$5,$C4502*$P$5*0.01,$D4502=$O$6,$C4502*$P$6*0.01,$D4502="AZN",$C4502*0.08)</f>
        <v>212.53049999999999</v>
      </c>
    </row>
    <row r="4503" spans="1:6" x14ac:dyDescent="0.3">
      <c r="A4503" s="177" t="s">
        <v>1813</v>
      </c>
      <c r="B4503" s="178">
        <v>44258</v>
      </c>
      <c r="C4503" s="179">
        <v>1700</v>
      </c>
      <c r="D4503" s="88" t="s">
        <v>2863</v>
      </c>
      <c r="E4503" s="184" cm="1">
        <f t="array" ref="E4503">_xlfn.IFS($D4503=$O$5,C4503*$P$5,$D4503=$O$6,$C4503*$P$6,$D4503="AZN",$C4503)</f>
        <v>2890</v>
      </c>
      <c r="F4503" s="183" cm="1">
        <f t="array" ref="F4503">_xlfn.IFS($D4503=$O$5,$C4503*$P$5*0.01,$D4503=$O$6,$C4503*$P$6*0.01,$D4503="AZN",$C4503*0.08)</f>
        <v>28.900000000000002</v>
      </c>
    </row>
    <row r="4504" spans="1:6" x14ac:dyDescent="0.3">
      <c r="A4504" s="177" t="s">
        <v>753</v>
      </c>
      <c r="B4504" s="178">
        <v>43486</v>
      </c>
      <c r="C4504" s="179">
        <v>11800</v>
      </c>
      <c r="D4504" s="88" t="s">
        <v>2862</v>
      </c>
      <c r="E4504" s="184" cm="1">
        <f t="array" ref="E4504">_xlfn.IFS($D4504=$O$5,C4504*$P$5,$D4504=$O$6,$C4504*$P$6,$D4504="AZN",$C4504)</f>
        <v>11800</v>
      </c>
      <c r="F4504" s="183" cm="1">
        <f t="array" ref="F4504">_xlfn.IFS($D4504=$O$5,$C4504*$P$5*0.01,$D4504=$O$6,$C4504*$P$6*0.01,$D4504="AZN",$C4504*0.08)</f>
        <v>944</v>
      </c>
    </row>
    <row r="4505" spans="1:6" x14ac:dyDescent="0.3">
      <c r="A4505" s="177" t="s">
        <v>1898</v>
      </c>
      <c r="B4505" s="178">
        <v>43920</v>
      </c>
      <c r="C4505" s="179">
        <v>5600</v>
      </c>
      <c r="D4505" s="88" t="s">
        <v>2864</v>
      </c>
      <c r="E4505" s="184" cm="1">
        <f t="array" ref="E4505">_xlfn.IFS($D4505=$O$5,C4505*$P$5,$D4505=$O$6,$C4505*$P$6,$D4505="AZN",$C4505)</f>
        <v>10172.4</v>
      </c>
      <c r="F4505" s="183" cm="1">
        <f t="array" ref="F4505">_xlfn.IFS($D4505=$O$5,$C4505*$P$5*0.01,$D4505=$O$6,$C4505*$P$6*0.01,$D4505="AZN",$C4505*0.08)</f>
        <v>101.724</v>
      </c>
    </row>
    <row r="4506" spans="1:6" x14ac:dyDescent="0.3">
      <c r="A4506" s="177" t="s">
        <v>1648</v>
      </c>
      <c r="B4506" s="178">
        <v>43997</v>
      </c>
      <c r="C4506" s="179">
        <v>3100</v>
      </c>
      <c r="D4506" s="88" t="s">
        <v>2862</v>
      </c>
      <c r="E4506" s="184" cm="1">
        <f t="array" ref="E4506">_xlfn.IFS($D4506=$O$5,C4506*$P$5,$D4506=$O$6,$C4506*$P$6,$D4506="AZN",$C4506)</f>
        <v>3100</v>
      </c>
      <c r="F4506" s="183" cm="1">
        <f t="array" ref="F4506">_xlfn.IFS($D4506=$O$5,$C4506*$P$5*0.01,$D4506=$O$6,$C4506*$P$6*0.01,$D4506="AZN",$C4506*0.08)</f>
        <v>248</v>
      </c>
    </row>
    <row r="4507" spans="1:6" x14ac:dyDescent="0.3">
      <c r="A4507" s="177" t="s">
        <v>1022</v>
      </c>
      <c r="B4507" s="178">
        <v>44402</v>
      </c>
      <c r="C4507" s="179">
        <v>11200</v>
      </c>
      <c r="D4507" s="88" t="s">
        <v>2864</v>
      </c>
      <c r="E4507" s="184" cm="1">
        <f t="array" ref="E4507">_xlfn.IFS($D4507=$O$5,C4507*$P$5,$D4507=$O$6,$C4507*$P$6,$D4507="AZN",$C4507)</f>
        <v>20344.8</v>
      </c>
      <c r="F4507" s="183" cm="1">
        <f t="array" ref="F4507">_xlfn.IFS($D4507=$O$5,$C4507*$P$5*0.01,$D4507=$O$6,$C4507*$P$6*0.01,$D4507="AZN",$C4507*0.08)</f>
        <v>203.44800000000001</v>
      </c>
    </row>
    <row r="4508" spans="1:6" x14ac:dyDescent="0.3">
      <c r="A4508" s="177" t="s">
        <v>1406</v>
      </c>
      <c r="B4508" s="178">
        <v>44048</v>
      </c>
      <c r="C4508" s="179">
        <v>6200</v>
      </c>
      <c r="D4508" s="88" t="s">
        <v>2863</v>
      </c>
      <c r="E4508" s="184" cm="1">
        <f t="array" ref="E4508">_xlfn.IFS($D4508=$O$5,C4508*$P$5,$D4508=$O$6,$C4508*$P$6,$D4508="AZN",$C4508)</f>
        <v>10540</v>
      </c>
      <c r="F4508" s="183" cm="1">
        <f t="array" ref="F4508">_xlfn.IFS($D4508=$O$5,$C4508*$P$5*0.01,$D4508=$O$6,$C4508*$P$6*0.01,$D4508="AZN",$C4508*0.08)</f>
        <v>105.4</v>
      </c>
    </row>
    <row r="4509" spans="1:6" x14ac:dyDescent="0.3">
      <c r="A4509" s="177" t="s">
        <v>1922</v>
      </c>
      <c r="B4509" s="178">
        <v>44588</v>
      </c>
      <c r="C4509" s="179">
        <v>6200</v>
      </c>
      <c r="D4509" s="88" t="s">
        <v>2863</v>
      </c>
      <c r="E4509" s="184" cm="1">
        <f t="array" ref="E4509">_xlfn.IFS($D4509=$O$5,C4509*$P$5,$D4509=$O$6,$C4509*$P$6,$D4509="AZN",$C4509)</f>
        <v>10540</v>
      </c>
      <c r="F4509" s="183" cm="1">
        <f t="array" ref="F4509">_xlfn.IFS($D4509=$O$5,$C4509*$P$5*0.01,$D4509=$O$6,$C4509*$P$6*0.01,$D4509="AZN",$C4509*0.08)</f>
        <v>105.4</v>
      </c>
    </row>
    <row r="4510" spans="1:6" x14ac:dyDescent="0.3">
      <c r="A4510" s="177" t="s">
        <v>1044</v>
      </c>
      <c r="B4510" s="178">
        <v>43922</v>
      </c>
      <c r="C4510" s="179">
        <v>1300</v>
      </c>
      <c r="D4510" s="88" t="s">
        <v>2864</v>
      </c>
      <c r="E4510" s="184" cm="1">
        <f t="array" ref="E4510">_xlfn.IFS($D4510=$O$5,C4510*$P$5,$D4510=$O$6,$C4510*$P$6,$D4510="AZN",$C4510)</f>
        <v>2361.4499999999998</v>
      </c>
      <c r="F4510" s="183" cm="1">
        <f t="array" ref="F4510">_xlfn.IFS($D4510=$O$5,$C4510*$P$5*0.01,$D4510=$O$6,$C4510*$P$6*0.01,$D4510="AZN",$C4510*0.08)</f>
        <v>23.6145</v>
      </c>
    </row>
    <row r="4511" spans="1:6" x14ac:dyDescent="0.3">
      <c r="A4511" s="177" t="s">
        <v>1222</v>
      </c>
      <c r="B4511" s="178">
        <v>44009</v>
      </c>
      <c r="C4511" s="179">
        <v>4100</v>
      </c>
      <c r="D4511" s="88" t="s">
        <v>2864</v>
      </c>
      <c r="E4511" s="184" cm="1">
        <f t="array" ref="E4511">_xlfn.IFS($D4511=$O$5,C4511*$P$5,$D4511=$O$6,$C4511*$P$6,$D4511="AZN",$C4511)</f>
        <v>7447.65</v>
      </c>
      <c r="F4511" s="183" cm="1">
        <f t="array" ref="F4511">_xlfn.IFS($D4511=$O$5,$C4511*$P$5*0.01,$D4511=$O$6,$C4511*$P$6*0.01,$D4511="AZN",$C4511*0.08)</f>
        <v>74.476500000000001</v>
      </c>
    </row>
    <row r="4512" spans="1:6" x14ac:dyDescent="0.3">
      <c r="A4512" s="177" t="s">
        <v>1866</v>
      </c>
      <c r="B4512" s="178">
        <v>44662</v>
      </c>
      <c r="C4512" s="179">
        <v>12600</v>
      </c>
      <c r="D4512" s="88" t="s">
        <v>2862</v>
      </c>
      <c r="E4512" s="184" cm="1">
        <f t="array" ref="E4512">_xlfn.IFS($D4512=$O$5,C4512*$P$5,$D4512=$O$6,$C4512*$P$6,$D4512="AZN",$C4512)</f>
        <v>12600</v>
      </c>
      <c r="F4512" s="183" cm="1">
        <f t="array" ref="F4512">_xlfn.IFS($D4512=$O$5,$C4512*$P$5*0.01,$D4512=$O$6,$C4512*$P$6*0.01,$D4512="AZN",$C4512*0.08)</f>
        <v>1008</v>
      </c>
    </row>
    <row r="4513" spans="1:6" x14ac:dyDescent="0.3">
      <c r="A4513" s="177" t="s">
        <v>685</v>
      </c>
      <c r="B4513" s="178">
        <v>44598</v>
      </c>
      <c r="C4513" s="179">
        <v>9300</v>
      </c>
      <c r="D4513" s="88" t="s">
        <v>2862</v>
      </c>
      <c r="E4513" s="184" cm="1">
        <f t="array" ref="E4513">_xlfn.IFS($D4513=$O$5,C4513*$P$5,$D4513=$O$6,$C4513*$P$6,$D4513="AZN",$C4513)</f>
        <v>9300</v>
      </c>
      <c r="F4513" s="183" cm="1">
        <f t="array" ref="F4513">_xlfn.IFS($D4513=$O$5,$C4513*$P$5*0.01,$D4513=$O$6,$C4513*$P$6*0.01,$D4513="AZN",$C4513*0.08)</f>
        <v>744</v>
      </c>
    </row>
    <row r="4514" spans="1:6" x14ac:dyDescent="0.3">
      <c r="A4514" s="177" t="s">
        <v>1602</v>
      </c>
      <c r="B4514" s="178">
        <v>44033</v>
      </c>
      <c r="C4514" s="179">
        <v>12700</v>
      </c>
      <c r="D4514" s="88" t="s">
        <v>2863</v>
      </c>
      <c r="E4514" s="184" cm="1">
        <f t="array" ref="E4514">_xlfn.IFS($D4514=$O$5,C4514*$P$5,$D4514=$O$6,$C4514*$P$6,$D4514="AZN",$C4514)</f>
        <v>21590</v>
      </c>
      <c r="F4514" s="183" cm="1">
        <f t="array" ref="F4514">_xlfn.IFS($D4514=$O$5,$C4514*$P$5*0.01,$D4514=$O$6,$C4514*$P$6*0.01,$D4514="AZN",$C4514*0.08)</f>
        <v>215.9</v>
      </c>
    </row>
    <row r="4515" spans="1:6" x14ac:dyDescent="0.3">
      <c r="A4515" s="177" t="s">
        <v>1923</v>
      </c>
      <c r="B4515" s="178">
        <v>44508</v>
      </c>
      <c r="C4515" s="179">
        <v>6000</v>
      </c>
      <c r="D4515" s="88" t="s">
        <v>2863</v>
      </c>
      <c r="E4515" s="184" cm="1">
        <f t="array" ref="E4515">_xlfn.IFS($D4515=$O$5,C4515*$P$5,$D4515=$O$6,$C4515*$P$6,$D4515="AZN",$C4515)</f>
        <v>10200</v>
      </c>
      <c r="F4515" s="183" cm="1">
        <f t="array" ref="F4515">_xlfn.IFS($D4515=$O$5,$C4515*$P$5*0.01,$D4515=$O$6,$C4515*$P$6*0.01,$D4515="AZN",$C4515*0.08)</f>
        <v>102</v>
      </c>
    </row>
    <row r="4516" spans="1:6" x14ac:dyDescent="0.3">
      <c r="A4516" s="177" t="s">
        <v>822</v>
      </c>
      <c r="B4516" s="178">
        <v>43947</v>
      </c>
      <c r="C4516" s="179">
        <v>6900</v>
      </c>
      <c r="D4516" s="88" t="s">
        <v>2864</v>
      </c>
      <c r="E4516" s="184" cm="1">
        <f t="array" ref="E4516">_xlfn.IFS($D4516=$O$5,C4516*$P$5,$D4516=$O$6,$C4516*$P$6,$D4516="AZN",$C4516)</f>
        <v>12533.85</v>
      </c>
      <c r="F4516" s="183" cm="1">
        <f t="array" ref="F4516">_xlfn.IFS($D4516=$O$5,$C4516*$P$5*0.01,$D4516=$O$6,$C4516*$P$6*0.01,$D4516="AZN",$C4516*0.08)</f>
        <v>125.33850000000001</v>
      </c>
    </row>
    <row r="4517" spans="1:6" x14ac:dyDescent="0.3">
      <c r="A4517" s="177" t="s">
        <v>1924</v>
      </c>
      <c r="B4517" s="178">
        <v>44459</v>
      </c>
      <c r="C4517" s="179">
        <v>1900</v>
      </c>
      <c r="D4517" s="88" t="s">
        <v>2864</v>
      </c>
      <c r="E4517" s="184" cm="1">
        <f t="array" ref="E4517">_xlfn.IFS($D4517=$O$5,C4517*$P$5,$D4517=$O$6,$C4517*$P$6,$D4517="AZN",$C4517)</f>
        <v>3451.35</v>
      </c>
      <c r="F4517" s="183" cm="1">
        <f t="array" ref="F4517">_xlfn.IFS($D4517=$O$5,$C4517*$P$5*0.01,$D4517=$O$6,$C4517*$P$6*0.01,$D4517="AZN",$C4517*0.08)</f>
        <v>34.513500000000001</v>
      </c>
    </row>
    <row r="4518" spans="1:6" x14ac:dyDescent="0.3">
      <c r="A4518" s="177" t="s">
        <v>1925</v>
      </c>
      <c r="B4518" s="178">
        <v>44017</v>
      </c>
      <c r="C4518" s="179">
        <v>11800</v>
      </c>
      <c r="D4518" s="88" t="s">
        <v>2862</v>
      </c>
      <c r="E4518" s="184" cm="1">
        <f t="array" ref="E4518">_xlfn.IFS($D4518=$O$5,C4518*$P$5,$D4518=$O$6,$C4518*$P$6,$D4518="AZN",$C4518)</f>
        <v>11800</v>
      </c>
      <c r="F4518" s="183" cm="1">
        <f t="array" ref="F4518">_xlfn.IFS($D4518=$O$5,$C4518*$P$5*0.01,$D4518=$O$6,$C4518*$P$6*0.01,$D4518="AZN",$C4518*0.08)</f>
        <v>944</v>
      </c>
    </row>
    <row r="4519" spans="1:6" x14ac:dyDescent="0.3">
      <c r="A4519" s="177" t="s">
        <v>1823</v>
      </c>
      <c r="B4519" s="178">
        <v>44095</v>
      </c>
      <c r="C4519" s="179">
        <v>2700</v>
      </c>
      <c r="D4519" s="88" t="s">
        <v>2863</v>
      </c>
      <c r="E4519" s="184" cm="1">
        <f t="array" ref="E4519">_xlfn.IFS($D4519=$O$5,C4519*$P$5,$D4519=$O$6,$C4519*$P$6,$D4519="AZN",$C4519)</f>
        <v>4590</v>
      </c>
      <c r="F4519" s="183" cm="1">
        <f t="array" ref="F4519">_xlfn.IFS($D4519=$O$5,$C4519*$P$5*0.01,$D4519=$O$6,$C4519*$P$6*0.01,$D4519="AZN",$C4519*0.08)</f>
        <v>45.9</v>
      </c>
    </row>
    <row r="4520" spans="1:6" x14ac:dyDescent="0.3">
      <c r="A4520" s="177" t="s">
        <v>1926</v>
      </c>
      <c r="B4520" s="178">
        <v>44098</v>
      </c>
      <c r="C4520" s="179">
        <v>8900</v>
      </c>
      <c r="D4520" s="88" t="s">
        <v>2864</v>
      </c>
      <c r="E4520" s="184" cm="1">
        <f t="array" ref="E4520">_xlfn.IFS($D4520=$O$5,C4520*$P$5,$D4520=$O$6,$C4520*$P$6,$D4520="AZN",$C4520)</f>
        <v>16166.85</v>
      </c>
      <c r="F4520" s="183" cm="1">
        <f t="array" ref="F4520">_xlfn.IFS($D4520=$O$5,$C4520*$P$5*0.01,$D4520=$O$6,$C4520*$P$6*0.01,$D4520="AZN",$C4520*0.08)</f>
        <v>161.66849999999999</v>
      </c>
    </row>
    <row r="4521" spans="1:6" x14ac:dyDescent="0.3">
      <c r="A4521" s="177" t="s">
        <v>1819</v>
      </c>
      <c r="B4521" s="178">
        <v>44766</v>
      </c>
      <c r="C4521" s="179">
        <v>3500</v>
      </c>
      <c r="D4521" s="88" t="s">
        <v>2863</v>
      </c>
      <c r="E4521" s="184" cm="1">
        <f t="array" ref="E4521">_xlfn.IFS($D4521=$O$5,C4521*$P$5,$D4521=$O$6,$C4521*$P$6,$D4521="AZN",$C4521)</f>
        <v>5950</v>
      </c>
      <c r="F4521" s="183" cm="1">
        <f t="array" ref="F4521">_xlfn.IFS($D4521=$O$5,$C4521*$P$5*0.01,$D4521=$O$6,$C4521*$P$6*0.01,$D4521="AZN",$C4521*0.08)</f>
        <v>59.5</v>
      </c>
    </row>
    <row r="4522" spans="1:6" x14ac:dyDescent="0.3">
      <c r="A4522" s="177" t="s">
        <v>1927</v>
      </c>
      <c r="B4522" s="178">
        <v>44447</v>
      </c>
      <c r="C4522" s="179">
        <v>5100</v>
      </c>
      <c r="D4522" s="88" t="s">
        <v>2862</v>
      </c>
      <c r="E4522" s="184" cm="1">
        <f t="array" ref="E4522">_xlfn.IFS($D4522=$O$5,C4522*$P$5,$D4522=$O$6,$C4522*$P$6,$D4522="AZN",$C4522)</f>
        <v>5100</v>
      </c>
      <c r="F4522" s="183" cm="1">
        <f t="array" ref="F4522">_xlfn.IFS($D4522=$O$5,$C4522*$P$5*0.01,$D4522=$O$6,$C4522*$P$6*0.01,$D4522="AZN",$C4522*0.08)</f>
        <v>408</v>
      </c>
    </row>
    <row r="4523" spans="1:6" x14ac:dyDescent="0.3">
      <c r="A4523" s="177" t="s">
        <v>1928</v>
      </c>
      <c r="B4523" s="178">
        <v>44486</v>
      </c>
      <c r="C4523" s="179">
        <v>7700</v>
      </c>
      <c r="D4523" s="88" t="s">
        <v>2863</v>
      </c>
      <c r="E4523" s="184" cm="1">
        <f t="array" ref="E4523">_xlfn.IFS($D4523=$O$5,C4523*$P$5,$D4523=$O$6,$C4523*$P$6,$D4523="AZN",$C4523)</f>
        <v>13090</v>
      </c>
      <c r="F4523" s="183" cm="1">
        <f t="array" ref="F4523">_xlfn.IFS($D4523=$O$5,$C4523*$P$5*0.01,$D4523=$O$6,$C4523*$P$6*0.01,$D4523="AZN",$C4523*0.08)</f>
        <v>130.9</v>
      </c>
    </row>
    <row r="4524" spans="1:6" x14ac:dyDescent="0.3">
      <c r="A4524" s="177" t="s">
        <v>1158</v>
      </c>
      <c r="B4524" s="178">
        <v>44384</v>
      </c>
      <c r="C4524" s="179">
        <v>9500</v>
      </c>
      <c r="D4524" s="88" t="s">
        <v>2863</v>
      </c>
      <c r="E4524" s="184" cm="1">
        <f t="array" ref="E4524">_xlfn.IFS($D4524=$O$5,C4524*$P$5,$D4524=$O$6,$C4524*$P$6,$D4524="AZN",$C4524)</f>
        <v>16150</v>
      </c>
      <c r="F4524" s="183" cm="1">
        <f t="array" ref="F4524">_xlfn.IFS($D4524=$O$5,$C4524*$P$5*0.01,$D4524=$O$6,$C4524*$P$6*0.01,$D4524="AZN",$C4524*0.08)</f>
        <v>161.5</v>
      </c>
    </row>
    <row r="4525" spans="1:6" x14ac:dyDescent="0.3">
      <c r="A4525" s="177" t="s">
        <v>1066</v>
      </c>
      <c r="B4525" s="178">
        <v>44027</v>
      </c>
      <c r="C4525" s="179">
        <v>8400</v>
      </c>
      <c r="D4525" s="88" t="s">
        <v>2864</v>
      </c>
      <c r="E4525" s="184" cm="1">
        <f t="array" ref="E4525">_xlfn.IFS($D4525=$O$5,C4525*$P$5,$D4525=$O$6,$C4525*$P$6,$D4525="AZN",$C4525)</f>
        <v>15258.6</v>
      </c>
      <c r="F4525" s="183" cm="1">
        <f t="array" ref="F4525">_xlfn.IFS($D4525=$O$5,$C4525*$P$5*0.01,$D4525=$O$6,$C4525*$P$6*0.01,$D4525="AZN",$C4525*0.08)</f>
        <v>152.58600000000001</v>
      </c>
    </row>
    <row r="4526" spans="1:6" x14ac:dyDescent="0.3">
      <c r="A4526" s="177" t="s">
        <v>1311</v>
      </c>
      <c r="B4526" s="178">
        <v>43572</v>
      </c>
      <c r="C4526" s="179">
        <v>2300</v>
      </c>
      <c r="D4526" s="88" t="s">
        <v>2863</v>
      </c>
      <c r="E4526" s="184" cm="1">
        <f t="array" ref="E4526">_xlfn.IFS($D4526=$O$5,C4526*$P$5,$D4526=$O$6,$C4526*$P$6,$D4526="AZN",$C4526)</f>
        <v>3910</v>
      </c>
      <c r="F4526" s="183" cm="1">
        <f t="array" ref="F4526">_xlfn.IFS($D4526=$O$5,$C4526*$P$5*0.01,$D4526=$O$6,$C4526*$P$6*0.01,$D4526="AZN",$C4526*0.08)</f>
        <v>39.1</v>
      </c>
    </row>
    <row r="4527" spans="1:6" x14ac:dyDescent="0.3">
      <c r="A4527" s="177" t="s">
        <v>1892</v>
      </c>
      <c r="B4527" s="178">
        <v>44176</v>
      </c>
      <c r="C4527" s="179">
        <v>6900</v>
      </c>
      <c r="D4527" s="88" t="s">
        <v>2862</v>
      </c>
      <c r="E4527" s="184" cm="1">
        <f t="array" ref="E4527">_xlfn.IFS($D4527=$O$5,C4527*$P$5,$D4527=$O$6,$C4527*$P$6,$D4527="AZN",$C4527)</f>
        <v>6900</v>
      </c>
      <c r="F4527" s="183" cm="1">
        <f t="array" ref="F4527">_xlfn.IFS($D4527=$O$5,$C4527*$P$5*0.01,$D4527=$O$6,$C4527*$P$6*0.01,$D4527="AZN",$C4527*0.08)</f>
        <v>552</v>
      </c>
    </row>
    <row r="4528" spans="1:6" x14ac:dyDescent="0.3">
      <c r="A4528" s="177" t="s">
        <v>1304</v>
      </c>
      <c r="B4528" s="178">
        <v>44191</v>
      </c>
      <c r="C4528" s="179">
        <v>9100</v>
      </c>
      <c r="D4528" s="88" t="s">
        <v>2863</v>
      </c>
      <c r="E4528" s="184" cm="1">
        <f t="array" ref="E4528">_xlfn.IFS($D4528=$O$5,C4528*$P$5,$D4528=$O$6,$C4528*$P$6,$D4528="AZN",$C4528)</f>
        <v>15470</v>
      </c>
      <c r="F4528" s="183" cm="1">
        <f t="array" ref="F4528">_xlfn.IFS($D4528=$O$5,$C4528*$P$5*0.01,$D4528=$O$6,$C4528*$P$6*0.01,$D4528="AZN",$C4528*0.08)</f>
        <v>154.70000000000002</v>
      </c>
    </row>
    <row r="4529" spans="1:6" x14ac:dyDescent="0.3">
      <c r="A4529" s="177" t="s">
        <v>1929</v>
      </c>
      <c r="B4529" s="178">
        <v>44359</v>
      </c>
      <c r="C4529" s="179">
        <v>11000</v>
      </c>
      <c r="D4529" s="88" t="s">
        <v>2863</v>
      </c>
      <c r="E4529" s="184" cm="1">
        <f t="array" ref="E4529">_xlfn.IFS($D4529=$O$5,C4529*$P$5,$D4529=$O$6,$C4529*$P$6,$D4529="AZN",$C4529)</f>
        <v>18700</v>
      </c>
      <c r="F4529" s="183" cm="1">
        <f t="array" ref="F4529">_xlfn.IFS($D4529=$O$5,$C4529*$P$5*0.01,$D4529=$O$6,$C4529*$P$6*0.01,$D4529="AZN",$C4529*0.08)</f>
        <v>187</v>
      </c>
    </row>
    <row r="4530" spans="1:6" x14ac:dyDescent="0.3">
      <c r="A4530" s="177" t="s">
        <v>547</v>
      </c>
      <c r="B4530" s="178">
        <v>44339</v>
      </c>
      <c r="C4530" s="179">
        <v>7800</v>
      </c>
      <c r="D4530" s="88" t="s">
        <v>2863</v>
      </c>
      <c r="E4530" s="184" cm="1">
        <f t="array" ref="E4530">_xlfn.IFS($D4530=$O$5,C4530*$P$5,$D4530=$O$6,$C4530*$P$6,$D4530="AZN",$C4530)</f>
        <v>13260</v>
      </c>
      <c r="F4530" s="183" cm="1">
        <f t="array" ref="F4530">_xlfn.IFS($D4530=$O$5,$C4530*$P$5*0.01,$D4530=$O$6,$C4530*$P$6*0.01,$D4530="AZN",$C4530*0.08)</f>
        <v>132.6</v>
      </c>
    </row>
    <row r="4531" spans="1:6" x14ac:dyDescent="0.3">
      <c r="A4531" s="177" t="s">
        <v>465</v>
      </c>
      <c r="B4531" s="178">
        <v>43989</v>
      </c>
      <c r="C4531" s="179">
        <v>7800</v>
      </c>
      <c r="D4531" s="88" t="s">
        <v>2863</v>
      </c>
      <c r="E4531" s="184" cm="1">
        <f t="array" ref="E4531">_xlfn.IFS($D4531=$O$5,C4531*$P$5,$D4531=$O$6,$C4531*$P$6,$D4531="AZN",$C4531)</f>
        <v>13260</v>
      </c>
      <c r="F4531" s="183" cm="1">
        <f t="array" ref="F4531">_xlfn.IFS($D4531=$O$5,$C4531*$P$5*0.01,$D4531=$O$6,$C4531*$P$6*0.01,$D4531="AZN",$C4531*0.08)</f>
        <v>132.6</v>
      </c>
    </row>
    <row r="4532" spans="1:6" x14ac:dyDescent="0.3">
      <c r="A4532" s="177" t="s">
        <v>644</v>
      </c>
      <c r="B4532" s="178">
        <v>44550</v>
      </c>
      <c r="C4532" s="179">
        <v>6300</v>
      </c>
      <c r="D4532" s="88" t="s">
        <v>2864</v>
      </c>
      <c r="E4532" s="184" cm="1">
        <f t="array" ref="E4532">_xlfn.IFS($D4532=$O$5,C4532*$P$5,$D4532=$O$6,$C4532*$P$6,$D4532="AZN",$C4532)</f>
        <v>11443.95</v>
      </c>
      <c r="F4532" s="183" cm="1">
        <f t="array" ref="F4532">_xlfn.IFS($D4532=$O$5,$C4532*$P$5*0.01,$D4532=$O$6,$C4532*$P$6*0.01,$D4532="AZN",$C4532*0.08)</f>
        <v>114.43950000000001</v>
      </c>
    </row>
    <row r="4533" spans="1:6" x14ac:dyDescent="0.3">
      <c r="A4533" s="177" t="s">
        <v>1904</v>
      </c>
      <c r="B4533" s="178">
        <v>43863</v>
      </c>
      <c r="C4533" s="179">
        <v>3600</v>
      </c>
      <c r="D4533" s="88" t="s">
        <v>2864</v>
      </c>
      <c r="E4533" s="184" cm="1">
        <f t="array" ref="E4533">_xlfn.IFS($D4533=$O$5,C4533*$P$5,$D4533=$O$6,$C4533*$P$6,$D4533="AZN",$C4533)</f>
        <v>6539.4</v>
      </c>
      <c r="F4533" s="183" cm="1">
        <f t="array" ref="F4533">_xlfn.IFS($D4533=$O$5,$C4533*$P$5*0.01,$D4533=$O$6,$C4533*$P$6*0.01,$D4533="AZN",$C4533*0.08)</f>
        <v>65.393999999999991</v>
      </c>
    </row>
    <row r="4534" spans="1:6" x14ac:dyDescent="0.3">
      <c r="A4534" s="177" t="s">
        <v>586</v>
      </c>
      <c r="B4534" s="178">
        <v>44309</v>
      </c>
      <c r="C4534" s="179">
        <v>8700</v>
      </c>
      <c r="D4534" s="88" t="s">
        <v>2864</v>
      </c>
      <c r="E4534" s="184" cm="1">
        <f t="array" ref="E4534">_xlfn.IFS($D4534=$O$5,C4534*$P$5,$D4534=$O$6,$C4534*$P$6,$D4534="AZN",$C4534)</f>
        <v>15803.55</v>
      </c>
      <c r="F4534" s="183" cm="1">
        <f t="array" ref="F4534">_xlfn.IFS($D4534=$O$5,$C4534*$P$5*0.01,$D4534=$O$6,$C4534*$P$6*0.01,$D4534="AZN",$C4534*0.08)</f>
        <v>158.03549999999998</v>
      </c>
    </row>
    <row r="4535" spans="1:6" x14ac:dyDescent="0.3">
      <c r="A4535" s="177" t="s">
        <v>295</v>
      </c>
      <c r="B4535" s="178">
        <v>44465</v>
      </c>
      <c r="C4535" s="179">
        <v>7200</v>
      </c>
      <c r="D4535" s="88" t="s">
        <v>2864</v>
      </c>
      <c r="E4535" s="184" cm="1">
        <f t="array" ref="E4535">_xlfn.IFS($D4535=$O$5,C4535*$P$5,$D4535=$O$6,$C4535*$P$6,$D4535="AZN",$C4535)</f>
        <v>13078.8</v>
      </c>
      <c r="F4535" s="183" cm="1">
        <f t="array" ref="F4535">_xlfn.IFS($D4535=$O$5,$C4535*$P$5*0.01,$D4535=$O$6,$C4535*$P$6*0.01,$D4535="AZN",$C4535*0.08)</f>
        <v>130.78799999999998</v>
      </c>
    </row>
    <row r="4536" spans="1:6" x14ac:dyDescent="0.3">
      <c r="A4536" s="177" t="s">
        <v>483</v>
      </c>
      <c r="B4536" s="178">
        <v>44695</v>
      </c>
      <c r="C4536" s="179">
        <v>9700</v>
      </c>
      <c r="D4536" s="88" t="s">
        <v>2864</v>
      </c>
      <c r="E4536" s="184" cm="1">
        <f t="array" ref="E4536">_xlfn.IFS($D4536=$O$5,C4536*$P$5,$D4536=$O$6,$C4536*$P$6,$D4536="AZN",$C4536)</f>
        <v>17620.05</v>
      </c>
      <c r="F4536" s="183" cm="1">
        <f t="array" ref="F4536">_xlfn.IFS($D4536=$O$5,$C4536*$P$5*0.01,$D4536=$O$6,$C4536*$P$6*0.01,$D4536="AZN",$C4536*0.08)</f>
        <v>176.20050000000001</v>
      </c>
    </row>
    <row r="4537" spans="1:6" x14ac:dyDescent="0.3">
      <c r="A4537" s="177" t="s">
        <v>1586</v>
      </c>
      <c r="B4537" s="178">
        <v>44253</v>
      </c>
      <c r="C4537" s="179">
        <v>8400</v>
      </c>
      <c r="D4537" s="88" t="s">
        <v>2862</v>
      </c>
      <c r="E4537" s="184" cm="1">
        <f t="array" ref="E4537">_xlfn.IFS($D4537=$O$5,C4537*$P$5,$D4537=$O$6,$C4537*$P$6,$D4537="AZN",$C4537)</f>
        <v>8400</v>
      </c>
      <c r="F4537" s="183" cm="1">
        <f t="array" ref="F4537">_xlfn.IFS($D4537=$O$5,$C4537*$P$5*0.01,$D4537=$O$6,$C4537*$P$6*0.01,$D4537="AZN",$C4537*0.08)</f>
        <v>672</v>
      </c>
    </row>
    <row r="4538" spans="1:6" x14ac:dyDescent="0.3">
      <c r="A4538" s="177" t="s">
        <v>1645</v>
      </c>
      <c r="B4538" s="178">
        <v>44780</v>
      </c>
      <c r="C4538" s="179">
        <v>1300</v>
      </c>
      <c r="D4538" s="88" t="s">
        <v>2863</v>
      </c>
      <c r="E4538" s="184" cm="1">
        <f t="array" ref="E4538">_xlfn.IFS($D4538=$O$5,C4538*$P$5,$D4538=$O$6,$C4538*$P$6,$D4538="AZN",$C4538)</f>
        <v>2210</v>
      </c>
      <c r="F4538" s="183" cm="1">
        <f t="array" ref="F4538">_xlfn.IFS($D4538=$O$5,$C4538*$P$5*0.01,$D4538=$O$6,$C4538*$P$6*0.01,$D4538="AZN",$C4538*0.08)</f>
        <v>22.1</v>
      </c>
    </row>
    <row r="4539" spans="1:6" x14ac:dyDescent="0.3">
      <c r="A4539" s="177" t="s">
        <v>319</v>
      </c>
      <c r="B4539" s="178">
        <v>44252</v>
      </c>
      <c r="C4539" s="179">
        <v>4300</v>
      </c>
      <c r="D4539" s="88" t="s">
        <v>2864</v>
      </c>
      <c r="E4539" s="184" cm="1">
        <f t="array" ref="E4539">_xlfn.IFS($D4539=$O$5,C4539*$P$5,$D4539=$O$6,$C4539*$P$6,$D4539="AZN",$C4539)</f>
        <v>7810.95</v>
      </c>
      <c r="F4539" s="183" cm="1">
        <f t="array" ref="F4539">_xlfn.IFS($D4539=$O$5,$C4539*$P$5*0.01,$D4539=$O$6,$C4539*$P$6*0.01,$D4539="AZN",$C4539*0.08)</f>
        <v>78.109499999999997</v>
      </c>
    </row>
    <row r="4540" spans="1:6" x14ac:dyDescent="0.3">
      <c r="A4540" s="177" t="s">
        <v>1295</v>
      </c>
      <c r="B4540" s="178">
        <v>43825</v>
      </c>
      <c r="C4540" s="179">
        <v>11800</v>
      </c>
      <c r="D4540" s="88" t="s">
        <v>2862</v>
      </c>
      <c r="E4540" s="184" cm="1">
        <f t="array" ref="E4540">_xlfn.IFS($D4540=$O$5,C4540*$P$5,$D4540=$O$6,$C4540*$P$6,$D4540="AZN",$C4540)</f>
        <v>11800</v>
      </c>
      <c r="F4540" s="183" cm="1">
        <f t="array" ref="F4540">_xlfn.IFS($D4540=$O$5,$C4540*$P$5*0.01,$D4540=$O$6,$C4540*$P$6*0.01,$D4540="AZN",$C4540*0.08)</f>
        <v>944</v>
      </c>
    </row>
    <row r="4541" spans="1:6" x14ac:dyDescent="0.3">
      <c r="A4541" s="177" t="s">
        <v>752</v>
      </c>
      <c r="B4541" s="178">
        <v>44438</v>
      </c>
      <c r="C4541" s="179">
        <v>4300</v>
      </c>
      <c r="D4541" s="88" t="s">
        <v>2864</v>
      </c>
      <c r="E4541" s="184" cm="1">
        <f t="array" ref="E4541">_xlfn.IFS($D4541=$O$5,C4541*$P$5,$D4541=$O$6,$C4541*$P$6,$D4541="AZN",$C4541)</f>
        <v>7810.95</v>
      </c>
      <c r="F4541" s="183" cm="1">
        <f t="array" ref="F4541">_xlfn.IFS($D4541=$O$5,$C4541*$P$5*0.01,$D4541=$O$6,$C4541*$P$6*0.01,$D4541="AZN",$C4541*0.08)</f>
        <v>78.109499999999997</v>
      </c>
    </row>
    <row r="4542" spans="1:6" x14ac:dyDescent="0.3">
      <c r="A4542" s="177" t="s">
        <v>1221</v>
      </c>
      <c r="B4542" s="178">
        <v>44555</v>
      </c>
      <c r="C4542" s="179">
        <v>2600</v>
      </c>
      <c r="D4542" s="88" t="s">
        <v>2863</v>
      </c>
      <c r="E4542" s="184" cm="1">
        <f t="array" ref="E4542">_xlfn.IFS($D4542=$O$5,C4542*$P$5,$D4542=$O$6,$C4542*$P$6,$D4542="AZN",$C4542)</f>
        <v>4420</v>
      </c>
      <c r="F4542" s="183" cm="1">
        <f t="array" ref="F4542">_xlfn.IFS($D4542=$O$5,$C4542*$P$5*0.01,$D4542=$O$6,$C4542*$P$6*0.01,$D4542="AZN",$C4542*0.08)</f>
        <v>44.2</v>
      </c>
    </row>
    <row r="4543" spans="1:6" x14ac:dyDescent="0.3">
      <c r="A4543" s="177" t="s">
        <v>283</v>
      </c>
      <c r="B4543" s="178">
        <v>44424</v>
      </c>
      <c r="C4543" s="179">
        <v>11500</v>
      </c>
      <c r="D4543" s="88" t="s">
        <v>2864</v>
      </c>
      <c r="E4543" s="184" cm="1">
        <f t="array" ref="E4543">_xlfn.IFS($D4543=$O$5,C4543*$P$5,$D4543=$O$6,$C4543*$P$6,$D4543="AZN",$C4543)</f>
        <v>20889.75</v>
      </c>
      <c r="F4543" s="183" cm="1">
        <f t="array" ref="F4543">_xlfn.IFS($D4543=$O$5,$C4543*$P$5*0.01,$D4543=$O$6,$C4543*$P$6*0.01,$D4543="AZN",$C4543*0.08)</f>
        <v>208.89750000000001</v>
      </c>
    </row>
    <row r="4544" spans="1:6" x14ac:dyDescent="0.3">
      <c r="A4544" s="177" t="s">
        <v>203</v>
      </c>
      <c r="B4544" s="178">
        <v>43713</v>
      </c>
      <c r="C4544" s="179">
        <v>5700</v>
      </c>
      <c r="D4544" s="88" t="s">
        <v>2862</v>
      </c>
      <c r="E4544" s="184" cm="1">
        <f t="array" ref="E4544">_xlfn.IFS($D4544=$O$5,C4544*$P$5,$D4544=$O$6,$C4544*$P$6,$D4544="AZN",$C4544)</f>
        <v>5700</v>
      </c>
      <c r="F4544" s="183" cm="1">
        <f t="array" ref="F4544">_xlfn.IFS($D4544=$O$5,$C4544*$P$5*0.01,$D4544=$O$6,$C4544*$P$6*0.01,$D4544="AZN",$C4544*0.08)</f>
        <v>456</v>
      </c>
    </row>
    <row r="4545" spans="1:6" x14ac:dyDescent="0.3">
      <c r="A4545" s="177" t="s">
        <v>681</v>
      </c>
      <c r="B4545" s="178">
        <v>43589</v>
      </c>
      <c r="C4545" s="179">
        <v>9300</v>
      </c>
      <c r="D4545" s="88" t="s">
        <v>2864</v>
      </c>
      <c r="E4545" s="184" cm="1">
        <f t="array" ref="E4545">_xlfn.IFS($D4545=$O$5,C4545*$P$5,$D4545=$O$6,$C4545*$P$6,$D4545="AZN",$C4545)</f>
        <v>16893.45</v>
      </c>
      <c r="F4545" s="183" cm="1">
        <f t="array" ref="F4545">_xlfn.IFS($D4545=$O$5,$C4545*$P$5*0.01,$D4545=$O$6,$C4545*$P$6*0.01,$D4545="AZN",$C4545*0.08)</f>
        <v>168.93450000000001</v>
      </c>
    </row>
    <row r="4546" spans="1:6" x14ac:dyDescent="0.3">
      <c r="A4546" s="177" t="s">
        <v>1732</v>
      </c>
      <c r="B4546" s="178">
        <v>44284</v>
      </c>
      <c r="C4546" s="179">
        <v>11300</v>
      </c>
      <c r="D4546" s="88" t="s">
        <v>2862</v>
      </c>
      <c r="E4546" s="184" cm="1">
        <f t="array" ref="E4546">_xlfn.IFS($D4546=$O$5,C4546*$P$5,$D4546=$O$6,$C4546*$P$6,$D4546="AZN",$C4546)</f>
        <v>11300</v>
      </c>
      <c r="F4546" s="183" cm="1">
        <f t="array" ref="F4546">_xlfn.IFS($D4546=$O$5,$C4546*$P$5*0.01,$D4546=$O$6,$C4546*$P$6*0.01,$D4546="AZN",$C4546*0.08)</f>
        <v>904</v>
      </c>
    </row>
    <row r="4547" spans="1:6" x14ac:dyDescent="0.3">
      <c r="A4547" s="177" t="s">
        <v>269</v>
      </c>
      <c r="B4547" s="178">
        <v>43862</v>
      </c>
      <c r="C4547" s="179">
        <v>11000</v>
      </c>
      <c r="D4547" s="88" t="s">
        <v>2863</v>
      </c>
      <c r="E4547" s="184" cm="1">
        <f t="array" ref="E4547">_xlfn.IFS($D4547=$O$5,C4547*$P$5,$D4547=$O$6,$C4547*$P$6,$D4547="AZN",$C4547)</f>
        <v>18700</v>
      </c>
      <c r="F4547" s="183" cm="1">
        <f t="array" ref="F4547">_xlfn.IFS($D4547=$O$5,$C4547*$P$5*0.01,$D4547=$O$6,$C4547*$P$6*0.01,$D4547="AZN",$C4547*0.08)</f>
        <v>187</v>
      </c>
    </row>
    <row r="4548" spans="1:6" x14ac:dyDescent="0.3">
      <c r="A4548" s="177" t="s">
        <v>727</v>
      </c>
      <c r="B4548" s="178">
        <v>44200</v>
      </c>
      <c r="C4548" s="179">
        <v>6400</v>
      </c>
      <c r="D4548" s="88" t="s">
        <v>2862</v>
      </c>
      <c r="E4548" s="184" cm="1">
        <f t="array" ref="E4548">_xlfn.IFS($D4548=$O$5,C4548*$P$5,$D4548=$O$6,$C4548*$P$6,$D4548="AZN",$C4548)</f>
        <v>6400</v>
      </c>
      <c r="F4548" s="183" cm="1">
        <f t="array" ref="F4548">_xlfn.IFS($D4548=$O$5,$C4548*$P$5*0.01,$D4548=$O$6,$C4548*$P$6*0.01,$D4548="AZN",$C4548*0.08)</f>
        <v>512</v>
      </c>
    </row>
    <row r="4549" spans="1:6" x14ac:dyDescent="0.3">
      <c r="A4549" s="177" t="s">
        <v>1263</v>
      </c>
      <c r="B4549" s="178">
        <v>43591</v>
      </c>
      <c r="C4549" s="179">
        <v>2100</v>
      </c>
      <c r="D4549" s="88" t="s">
        <v>2863</v>
      </c>
      <c r="E4549" s="184" cm="1">
        <f t="array" ref="E4549">_xlfn.IFS($D4549=$O$5,C4549*$P$5,$D4549=$O$6,$C4549*$P$6,$D4549="AZN",$C4549)</f>
        <v>3570</v>
      </c>
      <c r="F4549" s="183" cm="1">
        <f t="array" ref="F4549">_xlfn.IFS($D4549=$O$5,$C4549*$P$5*0.01,$D4549=$O$6,$C4549*$P$6*0.01,$D4549="AZN",$C4549*0.08)</f>
        <v>35.700000000000003</v>
      </c>
    </row>
    <row r="4550" spans="1:6" x14ac:dyDescent="0.3">
      <c r="A4550" s="177" t="s">
        <v>1801</v>
      </c>
      <c r="B4550" s="178">
        <v>44248</v>
      </c>
      <c r="C4550" s="179">
        <v>11600</v>
      </c>
      <c r="D4550" s="88" t="s">
        <v>2863</v>
      </c>
      <c r="E4550" s="184" cm="1">
        <f t="array" ref="E4550">_xlfn.IFS($D4550=$O$5,C4550*$P$5,$D4550=$O$6,$C4550*$P$6,$D4550="AZN",$C4550)</f>
        <v>19720</v>
      </c>
      <c r="F4550" s="183" cm="1">
        <f t="array" ref="F4550">_xlfn.IFS($D4550=$O$5,$C4550*$P$5*0.01,$D4550=$O$6,$C4550*$P$6*0.01,$D4550="AZN",$C4550*0.08)</f>
        <v>197.20000000000002</v>
      </c>
    </row>
    <row r="4551" spans="1:6" x14ac:dyDescent="0.3">
      <c r="A4551" s="177" t="s">
        <v>1214</v>
      </c>
      <c r="B4551" s="178">
        <v>44330</v>
      </c>
      <c r="C4551" s="179">
        <v>10700</v>
      </c>
      <c r="D4551" s="88" t="s">
        <v>2864</v>
      </c>
      <c r="E4551" s="184" cm="1">
        <f t="array" ref="E4551">_xlfn.IFS($D4551=$O$5,C4551*$P$5,$D4551=$O$6,$C4551*$P$6,$D4551="AZN",$C4551)</f>
        <v>19436.55</v>
      </c>
      <c r="F4551" s="183" cm="1">
        <f t="array" ref="F4551">_xlfn.IFS($D4551=$O$5,$C4551*$P$5*0.01,$D4551=$O$6,$C4551*$P$6*0.01,$D4551="AZN",$C4551*0.08)</f>
        <v>194.3655</v>
      </c>
    </row>
    <row r="4552" spans="1:6" x14ac:dyDescent="0.3">
      <c r="A4552" s="177" t="s">
        <v>770</v>
      </c>
      <c r="B4552" s="178">
        <v>44503</v>
      </c>
      <c r="C4552" s="179">
        <v>2900</v>
      </c>
      <c r="D4552" s="88" t="s">
        <v>2863</v>
      </c>
      <c r="E4552" s="184" cm="1">
        <f t="array" ref="E4552">_xlfn.IFS($D4552=$O$5,C4552*$P$5,$D4552=$O$6,$C4552*$P$6,$D4552="AZN",$C4552)</f>
        <v>4930</v>
      </c>
      <c r="F4552" s="183" cm="1">
        <f t="array" ref="F4552">_xlfn.IFS($D4552=$O$5,$C4552*$P$5*0.01,$D4552=$O$6,$C4552*$P$6*0.01,$D4552="AZN",$C4552*0.08)</f>
        <v>49.300000000000004</v>
      </c>
    </row>
    <row r="4553" spans="1:6" x14ac:dyDescent="0.3">
      <c r="A4553" s="177" t="s">
        <v>995</v>
      </c>
      <c r="B4553" s="178">
        <v>43926</v>
      </c>
      <c r="C4553" s="179">
        <v>12900</v>
      </c>
      <c r="D4553" s="88" t="s">
        <v>2864</v>
      </c>
      <c r="E4553" s="184" cm="1">
        <f t="array" ref="E4553">_xlfn.IFS($D4553=$O$5,C4553*$P$5,$D4553=$O$6,$C4553*$P$6,$D4553="AZN",$C4553)</f>
        <v>23432.85</v>
      </c>
      <c r="F4553" s="183" cm="1">
        <f t="array" ref="F4553">_xlfn.IFS($D4553=$O$5,$C4553*$P$5*0.01,$D4553=$O$6,$C4553*$P$6*0.01,$D4553="AZN",$C4553*0.08)</f>
        <v>234.32849999999999</v>
      </c>
    </row>
    <row r="4554" spans="1:6" x14ac:dyDescent="0.3">
      <c r="A4554" s="177" t="s">
        <v>1445</v>
      </c>
      <c r="B4554" s="178">
        <v>44803</v>
      </c>
      <c r="C4554" s="179">
        <v>11100</v>
      </c>
      <c r="D4554" s="88" t="s">
        <v>2864</v>
      </c>
      <c r="E4554" s="184" cm="1">
        <f t="array" ref="E4554">_xlfn.IFS($D4554=$O$5,C4554*$P$5,$D4554=$O$6,$C4554*$P$6,$D4554="AZN",$C4554)</f>
        <v>20163.150000000001</v>
      </c>
      <c r="F4554" s="183" cm="1">
        <f t="array" ref="F4554">_xlfn.IFS($D4554=$O$5,$C4554*$P$5*0.01,$D4554=$O$6,$C4554*$P$6*0.01,$D4554="AZN",$C4554*0.08)</f>
        <v>201.63150000000002</v>
      </c>
    </row>
    <row r="4555" spans="1:6" x14ac:dyDescent="0.3">
      <c r="A4555" s="177" t="s">
        <v>896</v>
      </c>
      <c r="B4555" s="178">
        <v>44395</v>
      </c>
      <c r="C4555" s="179">
        <v>1900</v>
      </c>
      <c r="D4555" s="88" t="s">
        <v>2863</v>
      </c>
      <c r="E4555" s="184" cm="1">
        <f t="array" ref="E4555">_xlfn.IFS($D4555=$O$5,C4555*$P$5,$D4555=$O$6,$C4555*$P$6,$D4555="AZN",$C4555)</f>
        <v>3230</v>
      </c>
      <c r="F4555" s="183" cm="1">
        <f t="array" ref="F4555">_xlfn.IFS($D4555=$O$5,$C4555*$P$5*0.01,$D4555=$O$6,$C4555*$P$6*0.01,$D4555="AZN",$C4555*0.08)</f>
        <v>32.299999999999997</v>
      </c>
    </row>
    <row r="4556" spans="1:6" x14ac:dyDescent="0.3">
      <c r="A4556" s="177" t="s">
        <v>646</v>
      </c>
      <c r="B4556" s="178">
        <v>43873</v>
      </c>
      <c r="C4556" s="179">
        <v>6900</v>
      </c>
      <c r="D4556" s="88" t="s">
        <v>2862</v>
      </c>
      <c r="E4556" s="184" cm="1">
        <f t="array" ref="E4556">_xlfn.IFS($D4556=$O$5,C4556*$P$5,$D4556=$O$6,$C4556*$P$6,$D4556="AZN",$C4556)</f>
        <v>6900</v>
      </c>
      <c r="F4556" s="183" cm="1">
        <f t="array" ref="F4556">_xlfn.IFS($D4556=$O$5,$C4556*$P$5*0.01,$D4556=$O$6,$C4556*$P$6*0.01,$D4556="AZN",$C4556*0.08)</f>
        <v>552</v>
      </c>
    </row>
    <row r="4557" spans="1:6" x14ac:dyDescent="0.3">
      <c r="A4557" s="177" t="s">
        <v>1836</v>
      </c>
      <c r="B4557" s="178">
        <v>44438</v>
      </c>
      <c r="C4557" s="179">
        <v>1200</v>
      </c>
      <c r="D4557" s="88" t="s">
        <v>2863</v>
      </c>
      <c r="E4557" s="184" cm="1">
        <f t="array" ref="E4557">_xlfn.IFS($D4557=$O$5,C4557*$P$5,$D4557=$O$6,$C4557*$P$6,$D4557="AZN",$C4557)</f>
        <v>2040</v>
      </c>
      <c r="F4557" s="183" cm="1">
        <f t="array" ref="F4557">_xlfn.IFS($D4557=$O$5,$C4557*$P$5*0.01,$D4557=$O$6,$C4557*$P$6*0.01,$D4557="AZN",$C4557*0.08)</f>
        <v>20.400000000000002</v>
      </c>
    </row>
    <row r="4558" spans="1:6" x14ac:dyDescent="0.3">
      <c r="A4558" s="177" t="s">
        <v>563</v>
      </c>
      <c r="B4558" s="178">
        <v>44045</v>
      </c>
      <c r="C4558" s="179">
        <v>10700</v>
      </c>
      <c r="D4558" s="88" t="s">
        <v>2862</v>
      </c>
      <c r="E4558" s="184" cm="1">
        <f t="array" ref="E4558">_xlfn.IFS($D4558=$O$5,C4558*$P$5,$D4558=$O$6,$C4558*$P$6,$D4558="AZN",$C4558)</f>
        <v>10700</v>
      </c>
      <c r="F4558" s="183" cm="1">
        <f t="array" ref="F4558">_xlfn.IFS($D4558=$O$5,$C4558*$P$5*0.01,$D4558=$O$6,$C4558*$P$6*0.01,$D4558="AZN",$C4558*0.08)</f>
        <v>856</v>
      </c>
    </row>
    <row r="4559" spans="1:6" x14ac:dyDescent="0.3">
      <c r="A4559" s="177" t="s">
        <v>1197</v>
      </c>
      <c r="B4559" s="178">
        <v>44178</v>
      </c>
      <c r="C4559" s="179">
        <v>11600</v>
      </c>
      <c r="D4559" s="88" t="s">
        <v>2864</v>
      </c>
      <c r="E4559" s="184" cm="1">
        <f t="array" ref="E4559">_xlfn.IFS($D4559=$O$5,C4559*$P$5,$D4559=$O$6,$C4559*$P$6,$D4559="AZN",$C4559)</f>
        <v>21071.4</v>
      </c>
      <c r="F4559" s="183" cm="1">
        <f t="array" ref="F4559">_xlfn.IFS($D4559=$O$5,$C4559*$P$5*0.01,$D4559=$O$6,$C4559*$P$6*0.01,$D4559="AZN",$C4559*0.08)</f>
        <v>210.71400000000003</v>
      </c>
    </row>
    <row r="4560" spans="1:6" x14ac:dyDescent="0.3">
      <c r="A4560" s="177" t="s">
        <v>406</v>
      </c>
      <c r="B4560" s="178">
        <v>44157</v>
      </c>
      <c r="C4560" s="179">
        <v>3500</v>
      </c>
      <c r="D4560" s="88" t="s">
        <v>2864</v>
      </c>
      <c r="E4560" s="184" cm="1">
        <f t="array" ref="E4560">_xlfn.IFS($D4560=$O$5,C4560*$P$5,$D4560=$O$6,$C4560*$P$6,$D4560="AZN",$C4560)</f>
        <v>6357.75</v>
      </c>
      <c r="F4560" s="183" cm="1">
        <f t="array" ref="F4560">_xlfn.IFS($D4560=$O$5,$C4560*$P$5*0.01,$D4560=$O$6,$C4560*$P$6*0.01,$D4560="AZN",$C4560*0.08)</f>
        <v>63.577500000000001</v>
      </c>
    </row>
    <row r="4561" spans="1:6" x14ac:dyDescent="0.3">
      <c r="A4561" s="177" t="s">
        <v>537</v>
      </c>
      <c r="B4561" s="178">
        <v>43744</v>
      </c>
      <c r="C4561" s="179">
        <v>12900</v>
      </c>
      <c r="D4561" s="88" t="s">
        <v>2863</v>
      </c>
      <c r="E4561" s="184" cm="1">
        <f t="array" ref="E4561">_xlfn.IFS($D4561=$O$5,C4561*$P$5,$D4561=$O$6,$C4561*$P$6,$D4561="AZN",$C4561)</f>
        <v>21930</v>
      </c>
      <c r="F4561" s="183" cm="1">
        <f t="array" ref="F4561">_xlfn.IFS($D4561=$O$5,$C4561*$P$5*0.01,$D4561=$O$6,$C4561*$P$6*0.01,$D4561="AZN",$C4561*0.08)</f>
        <v>219.3</v>
      </c>
    </row>
    <row r="4562" spans="1:6" x14ac:dyDescent="0.3">
      <c r="A4562" s="177" t="s">
        <v>1534</v>
      </c>
      <c r="B4562" s="178">
        <v>44520</v>
      </c>
      <c r="C4562" s="179">
        <v>8000</v>
      </c>
      <c r="D4562" s="88" t="s">
        <v>2864</v>
      </c>
      <c r="E4562" s="184" cm="1">
        <f t="array" ref="E4562">_xlfn.IFS($D4562=$O$5,C4562*$P$5,$D4562=$O$6,$C4562*$P$6,$D4562="AZN",$C4562)</f>
        <v>14532</v>
      </c>
      <c r="F4562" s="183" cm="1">
        <f t="array" ref="F4562">_xlfn.IFS($D4562=$O$5,$C4562*$P$5*0.01,$D4562=$O$6,$C4562*$P$6*0.01,$D4562="AZN",$C4562*0.08)</f>
        <v>145.32</v>
      </c>
    </row>
    <row r="4563" spans="1:6" x14ac:dyDescent="0.3">
      <c r="A4563" s="177" t="s">
        <v>304</v>
      </c>
      <c r="B4563" s="178">
        <v>44070</v>
      </c>
      <c r="C4563" s="179">
        <v>5200</v>
      </c>
      <c r="D4563" s="88" t="s">
        <v>2862</v>
      </c>
      <c r="E4563" s="184" cm="1">
        <f t="array" ref="E4563">_xlfn.IFS($D4563=$O$5,C4563*$P$5,$D4563=$O$6,$C4563*$P$6,$D4563="AZN",$C4563)</f>
        <v>5200</v>
      </c>
      <c r="F4563" s="183" cm="1">
        <f t="array" ref="F4563">_xlfn.IFS($D4563=$O$5,$C4563*$P$5*0.01,$D4563=$O$6,$C4563*$P$6*0.01,$D4563="AZN",$C4563*0.08)</f>
        <v>416</v>
      </c>
    </row>
    <row r="4564" spans="1:6" x14ac:dyDescent="0.3">
      <c r="A4564" s="177" t="s">
        <v>1053</v>
      </c>
      <c r="B4564" s="178">
        <v>44819</v>
      </c>
      <c r="C4564" s="179">
        <v>11700</v>
      </c>
      <c r="D4564" s="88" t="s">
        <v>2864</v>
      </c>
      <c r="E4564" s="184" cm="1">
        <f t="array" ref="E4564">_xlfn.IFS($D4564=$O$5,C4564*$P$5,$D4564=$O$6,$C4564*$P$6,$D4564="AZN",$C4564)</f>
        <v>21253.05</v>
      </c>
      <c r="F4564" s="183" cm="1">
        <f t="array" ref="F4564">_xlfn.IFS($D4564=$O$5,$C4564*$P$5*0.01,$D4564=$O$6,$C4564*$P$6*0.01,$D4564="AZN",$C4564*0.08)</f>
        <v>212.53049999999999</v>
      </c>
    </row>
    <row r="4565" spans="1:6" x14ac:dyDescent="0.3">
      <c r="A4565" s="177" t="s">
        <v>1930</v>
      </c>
      <c r="B4565" s="178">
        <v>44118</v>
      </c>
      <c r="C4565" s="179">
        <v>7600</v>
      </c>
      <c r="D4565" s="88" t="s">
        <v>2863</v>
      </c>
      <c r="E4565" s="184" cm="1">
        <f t="array" ref="E4565">_xlfn.IFS($D4565=$O$5,C4565*$P$5,$D4565=$O$6,$C4565*$P$6,$D4565="AZN",$C4565)</f>
        <v>12920</v>
      </c>
      <c r="F4565" s="183" cm="1">
        <f t="array" ref="F4565">_xlfn.IFS($D4565=$O$5,$C4565*$P$5*0.01,$D4565=$O$6,$C4565*$P$6*0.01,$D4565="AZN",$C4565*0.08)</f>
        <v>129.19999999999999</v>
      </c>
    </row>
    <row r="4566" spans="1:6" x14ac:dyDescent="0.3">
      <c r="A4566" s="177" t="s">
        <v>445</v>
      </c>
      <c r="B4566" s="178">
        <v>44384</v>
      </c>
      <c r="C4566" s="179">
        <v>12900</v>
      </c>
      <c r="D4566" s="88" t="s">
        <v>2864</v>
      </c>
      <c r="E4566" s="184" cm="1">
        <f t="array" ref="E4566">_xlfn.IFS($D4566=$O$5,C4566*$P$5,$D4566=$O$6,$C4566*$P$6,$D4566="AZN",$C4566)</f>
        <v>23432.85</v>
      </c>
      <c r="F4566" s="183" cm="1">
        <f t="array" ref="F4566">_xlfn.IFS($D4566=$O$5,$C4566*$P$5*0.01,$D4566=$O$6,$C4566*$P$6*0.01,$D4566="AZN",$C4566*0.08)</f>
        <v>234.32849999999999</v>
      </c>
    </row>
    <row r="4567" spans="1:6" x14ac:dyDescent="0.3">
      <c r="A4567" s="177" t="s">
        <v>1325</v>
      </c>
      <c r="B4567" s="178">
        <v>44332</v>
      </c>
      <c r="C4567" s="179">
        <v>5900</v>
      </c>
      <c r="D4567" s="88" t="s">
        <v>2863</v>
      </c>
      <c r="E4567" s="184" cm="1">
        <f t="array" ref="E4567">_xlfn.IFS($D4567=$O$5,C4567*$P$5,$D4567=$O$6,$C4567*$P$6,$D4567="AZN",$C4567)</f>
        <v>10030</v>
      </c>
      <c r="F4567" s="183" cm="1">
        <f t="array" ref="F4567">_xlfn.IFS($D4567=$O$5,$C4567*$P$5*0.01,$D4567=$O$6,$C4567*$P$6*0.01,$D4567="AZN",$C4567*0.08)</f>
        <v>100.3</v>
      </c>
    </row>
    <row r="4568" spans="1:6" x14ac:dyDescent="0.3">
      <c r="A4568" s="177" t="s">
        <v>1660</v>
      </c>
      <c r="B4568" s="178">
        <v>44217</v>
      </c>
      <c r="C4568" s="179">
        <v>7700</v>
      </c>
      <c r="D4568" s="88" t="s">
        <v>2864</v>
      </c>
      <c r="E4568" s="184" cm="1">
        <f t="array" ref="E4568">_xlfn.IFS($D4568=$O$5,C4568*$P$5,$D4568=$O$6,$C4568*$P$6,$D4568="AZN",$C4568)</f>
        <v>13987.05</v>
      </c>
      <c r="F4568" s="183" cm="1">
        <f t="array" ref="F4568">_xlfn.IFS($D4568=$O$5,$C4568*$P$5*0.01,$D4568=$O$6,$C4568*$P$6*0.01,$D4568="AZN",$C4568*0.08)</f>
        <v>139.87049999999999</v>
      </c>
    </row>
    <row r="4569" spans="1:6" x14ac:dyDescent="0.3">
      <c r="A4569" s="177" t="s">
        <v>700</v>
      </c>
      <c r="B4569" s="178">
        <v>44137</v>
      </c>
      <c r="C4569" s="179">
        <v>8600</v>
      </c>
      <c r="D4569" s="88" t="s">
        <v>2864</v>
      </c>
      <c r="E4569" s="184" cm="1">
        <f t="array" ref="E4569">_xlfn.IFS($D4569=$O$5,C4569*$P$5,$D4569=$O$6,$C4569*$P$6,$D4569="AZN",$C4569)</f>
        <v>15621.9</v>
      </c>
      <c r="F4569" s="183" cm="1">
        <f t="array" ref="F4569">_xlfn.IFS($D4569=$O$5,$C4569*$P$5*0.01,$D4569=$O$6,$C4569*$P$6*0.01,$D4569="AZN",$C4569*0.08)</f>
        <v>156.21899999999999</v>
      </c>
    </row>
    <row r="4570" spans="1:6" x14ac:dyDescent="0.3">
      <c r="A4570" s="177" t="s">
        <v>1077</v>
      </c>
      <c r="B4570" s="178">
        <v>43714</v>
      </c>
      <c r="C4570" s="179">
        <v>9800</v>
      </c>
      <c r="D4570" s="88" t="s">
        <v>2863</v>
      </c>
      <c r="E4570" s="184" cm="1">
        <f t="array" ref="E4570">_xlfn.IFS($D4570=$O$5,C4570*$P$5,$D4570=$O$6,$C4570*$P$6,$D4570="AZN",$C4570)</f>
        <v>16660</v>
      </c>
      <c r="F4570" s="183" cm="1">
        <f t="array" ref="F4570">_xlfn.IFS($D4570=$O$5,$C4570*$P$5*0.01,$D4570=$O$6,$C4570*$P$6*0.01,$D4570="AZN",$C4570*0.08)</f>
        <v>166.6</v>
      </c>
    </row>
    <row r="4571" spans="1:6" x14ac:dyDescent="0.3">
      <c r="A4571" s="177" t="s">
        <v>1424</v>
      </c>
      <c r="B4571" s="178">
        <v>43644</v>
      </c>
      <c r="C4571" s="179">
        <v>4500</v>
      </c>
      <c r="D4571" s="88" t="s">
        <v>2863</v>
      </c>
      <c r="E4571" s="184" cm="1">
        <f t="array" ref="E4571">_xlfn.IFS($D4571=$O$5,C4571*$P$5,$D4571=$O$6,$C4571*$P$6,$D4571="AZN",$C4571)</f>
        <v>7650</v>
      </c>
      <c r="F4571" s="183" cm="1">
        <f t="array" ref="F4571">_xlfn.IFS($D4571=$O$5,$C4571*$P$5*0.01,$D4571=$O$6,$C4571*$P$6*0.01,$D4571="AZN",$C4571*0.08)</f>
        <v>76.5</v>
      </c>
    </row>
    <row r="4572" spans="1:6" x14ac:dyDescent="0.3">
      <c r="A4572" s="177" t="s">
        <v>1931</v>
      </c>
      <c r="B4572" s="178">
        <v>44162</v>
      </c>
      <c r="C4572" s="179">
        <v>1200</v>
      </c>
      <c r="D4572" s="88" t="s">
        <v>2862</v>
      </c>
      <c r="E4572" s="184" cm="1">
        <f t="array" ref="E4572">_xlfn.IFS($D4572=$O$5,C4572*$P$5,$D4572=$O$6,$C4572*$P$6,$D4572="AZN",$C4572)</f>
        <v>1200</v>
      </c>
      <c r="F4572" s="183" cm="1">
        <f t="array" ref="F4572">_xlfn.IFS($D4572=$O$5,$C4572*$P$5*0.01,$D4572=$O$6,$C4572*$P$6*0.01,$D4572="AZN",$C4572*0.08)</f>
        <v>96</v>
      </c>
    </row>
    <row r="4573" spans="1:6" x14ac:dyDescent="0.3">
      <c r="A4573" s="177" t="s">
        <v>1234</v>
      </c>
      <c r="B4573" s="178">
        <v>43785</v>
      </c>
      <c r="C4573" s="179">
        <v>5100</v>
      </c>
      <c r="D4573" s="88" t="s">
        <v>2862</v>
      </c>
      <c r="E4573" s="184" cm="1">
        <f t="array" ref="E4573">_xlfn.IFS($D4573=$O$5,C4573*$P$5,$D4573=$O$6,$C4573*$P$6,$D4573="AZN",$C4573)</f>
        <v>5100</v>
      </c>
      <c r="F4573" s="183" cm="1">
        <f t="array" ref="F4573">_xlfn.IFS($D4573=$O$5,$C4573*$P$5*0.01,$D4573=$O$6,$C4573*$P$6*0.01,$D4573="AZN",$C4573*0.08)</f>
        <v>408</v>
      </c>
    </row>
    <row r="4574" spans="1:6" x14ac:dyDescent="0.3">
      <c r="A4574" s="177" t="s">
        <v>675</v>
      </c>
      <c r="B4574" s="178">
        <v>44314</v>
      </c>
      <c r="C4574" s="179">
        <v>3000</v>
      </c>
      <c r="D4574" s="88" t="s">
        <v>2862</v>
      </c>
      <c r="E4574" s="184" cm="1">
        <f t="array" ref="E4574">_xlfn.IFS($D4574=$O$5,C4574*$P$5,$D4574=$O$6,$C4574*$P$6,$D4574="AZN",$C4574)</f>
        <v>3000</v>
      </c>
      <c r="F4574" s="183" cm="1">
        <f t="array" ref="F4574">_xlfn.IFS($D4574=$O$5,$C4574*$P$5*0.01,$D4574=$O$6,$C4574*$P$6*0.01,$D4574="AZN",$C4574*0.08)</f>
        <v>240</v>
      </c>
    </row>
    <row r="4575" spans="1:6" x14ac:dyDescent="0.3">
      <c r="A4575" s="177" t="s">
        <v>1280</v>
      </c>
      <c r="B4575" s="178">
        <v>44007</v>
      </c>
      <c r="C4575" s="179">
        <v>10300</v>
      </c>
      <c r="D4575" s="88" t="s">
        <v>2862</v>
      </c>
      <c r="E4575" s="184" cm="1">
        <f t="array" ref="E4575">_xlfn.IFS($D4575=$O$5,C4575*$P$5,$D4575=$O$6,$C4575*$P$6,$D4575="AZN",$C4575)</f>
        <v>10300</v>
      </c>
      <c r="F4575" s="183" cm="1">
        <f t="array" ref="F4575">_xlfn.IFS($D4575=$O$5,$C4575*$P$5*0.01,$D4575=$O$6,$C4575*$P$6*0.01,$D4575="AZN",$C4575*0.08)</f>
        <v>824</v>
      </c>
    </row>
    <row r="4576" spans="1:6" x14ac:dyDescent="0.3">
      <c r="A4576" s="177" t="s">
        <v>1434</v>
      </c>
      <c r="B4576" s="178">
        <v>43657</v>
      </c>
      <c r="C4576" s="179">
        <v>12300</v>
      </c>
      <c r="D4576" s="88" t="s">
        <v>2862</v>
      </c>
      <c r="E4576" s="184" cm="1">
        <f t="array" ref="E4576">_xlfn.IFS($D4576=$O$5,C4576*$P$5,$D4576=$O$6,$C4576*$P$6,$D4576="AZN",$C4576)</f>
        <v>12300</v>
      </c>
      <c r="F4576" s="183" cm="1">
        <f t="array" ref="F4576">_xlfn.IFS($D4576=$O$5,$C4576*$P$5*0.01,$D4576=$O$6,$C4576*$P$6*0.01,$D4576="AZN",$C4576*0.08)</f>
        <v>984</v>
      </c>
    </row>
    <row r="4577" spans="1:6" x14ac:dyDescent="0.3">
      <c r="A4577" s="177" t="s">
        <v>1219</v>
      </c>
      <c r="B4577" s="178">
        <v>44013</v>
      </c>
      <c r="C4577" s="179">
        <v>9200</v>
      </c>
      <c r="D4577" s="88" t="s">
        <v>2864</v>
      </c>
      <c r="E4577" s="184" cm="1">
        <f t="array" ref="E4577">_xlfn.IFS($D4577=$O$5,C4577*$P$5,$D4577=$O$6,$C4577*$P$6,$D4577="AZN",$C4577)</f>
        <v>16711.8</v>
      </c>
      <c r="F4577" s="183" cm="1">
        <f t="array" ref="F4577">_xlfn.IFS($D4577=$O$5,$C4577*$P$5*0.01,$D4577=$O$6,$C4577*$P$6*0.01,$D4577="AZN",$C4577*0.08)</f>
        <v>167.11799999999999</v>
      </c>
    </row>
    <row r="4578" spans="1:6" x14ac:dyDescent="0.3">
      <c r="A4578" s="177" t="s">
        <v>254</v>
      </c>
      <c r="B4578" s="178">
        <v>44599</v>
      </c>
      <c r="C4578" s="179">
        <v>6200</v>
      </c>
      <c r="D4578" s="88" t="s">
        <v>2862</v>
      </c>
      <c r="E4578" s="184" cm="1">
        <f t="array" ref="E4578">_xlfn.IFS($D4578=$O$5,C4578*$P$5,$D4578=$O$6,$C4578*$P$6,$D4578="AZN",$C4578)</f>
        <v>6200</v>
      </c>
      <c r="F4578" s="183" cm="1">
        <f t="array" ref="F4578">_xlfn.IFS($D4578=$O$5,$C4578*$P$5*0.01,$D4578=$O$6,$C4578*$P$6*0.01,$D4578="AZN",$C4578*0.08)</f>
        <v>496</v>
      </c>
    </row>
    <row r="4579" spans="1:6" x14ac:dyDescent="0.3">
      <c r="A4579" s="177" t="s">
        <v>790</v>
      </c>
      <c r="B4579" s="178">
        <v>44134</v>
      </c>
      <c r="C4579" s="179">
        <v>8000</v>
      </c>
      <c r="D4579" s="88" t="s">
        <v>2864</v>
      </c>
      <c r="E4579" s="184" cm="1">
        <f t="array" ref="E4579">_xlfn.IFS($D4579=$O$5,C4579*$P$5,$D4579=$O$6,$C4579*$P$6,$D4579="AZN",$C4579)</f>
        <v>14532</v>
      </c>
      <c r="F4579" s="183" cm="1">
        <f t="array" ref="F4579">_xlfn.IFS($D4579=$O$5,$C4579*$P$5*0.01,$D4579=$O$6,$C4579*$P$6*0.01,$D4579="AZN",$C4579*0.08)</f>
        <v>145.32</v>
      </c>
    </row>
    <row r="4580" spans="1:6" x14ac:dyDescent="0.3">
      <c r="A4580" s="177" t="s">
        <v>1334</v>
      </c>
      <c r="B4580" s="178">
        <v>44049</v>
      </c>
      <c r="C4580" s="179">
        <v>11800</v>
      </c>
      <c r="D4580" s="88" t="s">
        <v>2863</v>
      </c>
      <c r="E4580" s="184" cm="1">
        <f t="array" ref="E4580">_xlfn.IFS($D4580=$O$5,C4580*$P$5,$D4580=$O$6,$C4580*$P$6,$D4580="AZN",$C4580)</f>
        <v>20060</v>
      </c>
      <c r="F4580" s="183" cm="1">
        <f t="array" ref="F4580">_xlfn.IFS($D4580=$O$5,$C4580*$P$5*0.01,$D4580=$O$6,$C4580*$P$6*0.01,$D4580="AZN",$C4580*0.08)</f>
        <v>200.6</v>
      </c>
    </row>
    <row r="4581" spans="1:6" x14ac:dyDescent="0.3">
      <c r="A4581" s="177" t="s">
        <v>400</v>
      </c>
      <c r="B4581" s="178">
        <v>44706</v>
      </c>
      <c r="C4581" s="179">
        <v>11100</v>
      </c>
      <c r="D4581" s="88" t="s">
        <v>2864</v>
      </c>
      <c r="E4581" s="184" cm="1">
        <f t="array" ref="E4581">_xlfn.IFS($D4581=$O$5,C4581*$P$5,$D4581=$O$6,$C4581*$P$6,$D4581="AZN",$C4581)</f>
        <v>20163.150000000001</v>
      </c>
      <c r="F4581" s="183" cm="1">
        <f t="array" ref="F4581">_xlfn.IFS($D4581=$O$5,$C4581*$P$5*0.01,$D4581=$O$6,$C4581*$P$6*0.01,$D4581="AZN",$C4581*0.08)</f>
        <v>201.63150000000002</v>
      </c>
    </row>
    <row r="4582" spans="1:6" x14ac:dyDescent="0.3">
      <c r="A4582" s="177" t="s">
        <v>1273</v>
      </c>
      <c r="B4582" s="178">
        <v>43622</v>
      </c>
      <c r="C4582" s="179">
        <v>1900</v>
      </c>
      <c r="D4582" s="88" t="s">
        <v>2863</v>
      </c>
      <c r="E4582" s="184" cm="1">
        <f t="array" ref="E4582">_xlfn.IFS($D4582=$O$5,C4582*$P$5,$D4582=$O$6,$C4582*$P$6,$D4582="AZN",$C4582)</f>
        <v>3230</v>
      </c>
      <c r="F4582" s="183" cm="1">
        <f t="array" ref="F4582">_xlfn.IFS($D4582=$O$5,$C4582*$P$5*0.01,$D4582=$O$6,$C4582*$P$6*0.01,$D4582="AZN",$C4582*0.08)</f>
        <v>32.299999999999997</v>
      </c>
    </row>
    <row r="4583" spans="1:6" x14ac:dyDescent="0.3">
      <c r="A4583" s="177" t="s">
        <v>1932</v>
      </c>
      <c r="B4583" s="178">
        <v>44450</v>
      </c>
      <c r="C4583" s="179">
        <v>4700</v>
      </c>
      <c r="D4583" s="88" t="s">
        <v>2863</v>
      </c>
      <c r="E4583" s="184" cm="1">
        <f t="array" ref="E4583">_xlfn.IFS($D4583=$O$5,C4583*$P$5,$D4583=$O$6,$C4583*$P$6,$D4583="AZN",$C4583)</f>
        <v>7990</v>
      </c>
      <c r="F4583" s="183" cm="1">
        <f t="array" ref="F4583">_xlfn.IFS($D4583=$O$5,$C4583*$P$5*0.01,$D4583=$O$6,$C4583*$P$6*0.01,$D4583="AZN",$C4583*0.08)</f>
        <v>79.900000000000006</v>
      </c>
    </row>
    <row r="4584" spans="1:6" x14ac:dyDescent="0.3">
      <c r="A4584" s="177" t="s">
        <v>1933</v>
      </c>
      <c r="B4584" s="178">
        <v>43941</v>
      </c>
      <c r="C4584" s="179">
        <v>7600</v>
      </c>
      <c r="D4584" s="88" t="s">
        <v>2863</v>
      </c>
      <c r="E4584" s="184" cm="1">
        <f t="array" ref="E4584">_xlfn.IFS($D4584=$O$5,C4584*$P$5,$D4584=$O$6,$C4584*$P$6,$D4584="AZN",$C4584)</f>
        <v>12920</v>
      </c>
      <c r="F4584" s="183" cm="1">
        <f t="array" ref="F4584">_xlfn.IFS($D4584=$O$5,$C4584*$P$5*0.01,$D4584=$O$6,$C4584*$P$6*0.01,$D4584="AZN",$C4584*0.08)</f>
        <v>129.19999999999999</v>
      </c>
    </row>
    <row r="4585" spans="1:6" x14ac:dyDescent="0.3">
      <c r="A4585" s="177" t="s">
        <v>258</v>
      </c>
      <c r="B4585" s="178">
        <v>43955</v>
      </c>
      <c r="C4585" s="179">
        <v>12500</v>
      </c>
      <c r="D4585" s="88" t="s">
        <v>2862</v>
      </c>
      <c r="E4585" s="184" cm="1">
        <f t="array" ref="E4585">_xlfn.IFS($D4585=$O$5,C4585*$P$5,$D4585=$O$6,$C4585*$P$6,$D4585="AZN",$C4585)</f>
        <v>12500</v>
      </c>
      <c r="F4585" s="183" cm="1">
        <f t="array" ref="F4585">_xlfn.IFS($D4585=$O$5,$C4585*$P$5*0.01,$D4585=$O$6,$C4585*$P$6*0.01,$D4585="AZN",$C4585*0.08)</f>
        <v>1000</v>
      </c>
    </row>
    <row r="4586" spans="1:6" x14ac:dyDescent="0.3">
      <c r="A4586" s="177" t="s">
        <v>1128</v>
      </c>
      <c r="B4586" s="178">
        <v>44166</v>
      </c>
      <c r="C4586" s="179">
        <v>3000</v>
      </c>
      <c r="D4586" s="88" t="s">
        <v>2863</v>
      </c>
      <c r="E4586" s="184" cm="1">
        <f t="array" ref="E4586">_xlfn.IFS($D4586=$O$5,C4586*$P$5,$D4586=$O$6,$C4586*$P$6,$D4586="AZN",$C4586)</f>
        <v>5100</v>
      </c>
      <c r="F4586" s="183" cm="1">
        <f t="array" ref="F4586">_xlfn.IFS($D4586=$O$5,$C4586*$P$5*0.01,$D4586=$O$6,$C4586*$P$6*0.01,$D4586="AZN",$C4586*0.08)</f>
        <v>51</v>
      </c>
    </row>
    <row r="4587" spans="1:6" x14ac:dyDescent="0.3">
      <c r="A4587" s="177" t="s">
        <v>686</v>
      </c>
      <c r="B4587" s="178">
        <v>44276</v>
      </c>
      <c r="C4587" s="179">
        <v>8900</v>
      </c>
      <c r="D4587" s="88" t="s">
        <v>2863</v>
      </c>
      <c r="E4587" s="184" cm="1">
        <f t="array" ref="E4587">_xlfn.IFS($D4587=$O$5,C4587*$P$5,$D4587=$O$6,$C4587*$P$6,$D4587="AZN",$C4587)</f>
        <v>15130</v>
      </c>
      <c r="F4587" s="183" cm="1">
        <f t="array" ref="F4587">_xlfn.IFS($D4587=$O$5,$C4587*$P$5*0.01,$D4587=$O$6,$C4587*$P$6*0.01,$D4587="AZN",$C4587*0.08)</f>
        <v>151.30000000000001</v>
      </c>
    </row>
    <row r="4588" spans="1:6" x14ac:dyDescent="0.3">
      <c r="A4588" s="177" t="s">
        <v>1934</v>
      </c>
      <c r="B4588" s="178">
        <v>44060</v>
      </c>
      <c r="C4588" s="179">
        <v>8300</v>
      </c>
      <c r="D4588" s="88" t="s">
        <v>2864</v>
      </c>
      <c r="E4588" s="184" cm="1">
        <f t="array" ref="E4588">_xlfn.IFS($D4588=$O$5,C4588*$P$5,$D4588=$O$6,$C4588*$P$6,$D4588="AZN",$C4588)</f>
        <v>15076.95</v>
      </c>
      <c r="F4588" s="183" cm="1">
        <f t="array" ref="F4588">_xlfn.IFS($D4588=$O$5,$C4588*$P$5*0.01,$D4588=$O$6,$C4588*$P$6*0.01,$D4588="AZN",$C4588*0.08)</f>
        <v>150.76950000000002</v>
      </c>
    </row>
    <row r="4589" spans="1:6" x14ac:dyDescent="0.3">
      <c r="A4589" s="177" t="s">
        <v>174</v>
      </c>
      <c r="B4589" s="178">
        <v>44392</v>
      </c>
      <c r="C4589" s="179">
        <v>4300</v>
      </c>
      <c r="D4589" s="88" t="s">
        <v>2862</v>
      </c>
      <c r="E4589" s="184" cm="1">
        <f t="array" ref="E4589">_xlfn.IFS($D4589=$O$5,C4589*$P$5,$D4589=$O$6,$C4589*$P$6,$D4589="AZN",$C4589)</f>
        <v>4300</v>
      </c>
      <c r="F4589" s="183" cm="1">
        <f t="array" ref="F4589">_xlfn.IFS($D4589=$O$5,$C4589*$P$5*0.01,$D4589=$O$6,$C4589*$P$6*0.01,$D4589="AZN",$C4589*0.08)</f>
        <v>344</v>
      </c>
    </row>
    <row r="4590" spans="1:6" x14ac:dyDescent="0.3">
      <c r="A4590" s="177" t="s">
        <v>409</v>
      </c>
      <c r="B4590" s="178">
        <v>44081</v>
      </c>
      <c r="C4590" s="179">
        <v>8000</v>
      </c>
      <c r="D4590" s="88" t="s">
        <v>2864</v>
      </c>
      <c r="E4590" s="184" cm="1">
        <f t="array" ref="E4590">_xlfn.IFS($D4590=$O$5,C4590*$P$5,$D4590=$O$6,$C4590*$P$6,$D4590="AZN",$C4590)</f>
        <v>14532</v>
      </c>
      <c r="F4590" s="183" cm="1">
        <f t="array" ref="F4590">_xlfn.IFS($D4590=$O$5,$C4590*$P$5*0.01,$D4590=$O$6,$C4590*$P$6*0.01,$D4590="AZN",$C4590*0.08)</f>
        <v>145.32</v>
      </c>
    </row>
    <row r="4591" spans="1:6" x14ac:dyDescent="0.3">
      <c r="A4591" s="177" t="s">
        <v>357</v>
      </c>
      <c r="B4591" s="178">
        <v>43748</v>
      </c>
      <c r="C4591" s="179">
        <v>12100</v>
      </c>
      <c r="D4591" s="88" t="s">
        <v>2863</v>
      </c>
      <c r="E4591" s="184" cm="1">
        <f t="array" ref="E4591">_xlfn.IFS($D4591=$O$5,C4591*$P$5,$D4591=$O$6,$C4591*$P$6,$D4591="AZN",$C4591)</f>
        <v>20570</v>
      </c>
      <c r="F4591" s="183" cm="1">
        <f t="array" ref="F4591">_xlfn.IFS($D4591=$O$5,$C4591*$P$5*0.01,$D4591=$O$6,$C4591*$P$6*0.01,$D4591="AZN",$C4591*0.08)</f>
        <v>205.70000000000002</v>
      </c>
    </row>
    <row r="4592" spans="1:6" x14ac:dyDescent="0.3">
      <c r="A4592" s="177" t="s">
        <v>1013</v>
      </c>
      <c r="B4592" s="178">
        <v>44327</v>
      </c>
      <c r="C4592" s="179">
        <v>6100</v>
      </c>
      <c r="D4592" s="88" t="s">
        <v>2862</v>
      </c>
      <c r="E4592" s="184" cm="1">
        <f t="array" ref="E4592">_xlfn.IFS($D4592=$O$5,C4592*$P$5,$D4592=$O$6,$C4592*$P$6,$D4592="AZN",$C4592)</f>
        <v>6100</v>
      </c>
      <c r="F4592" s="183" cm="1">
        <f t="array" ref="F4592">_xlfn.IFS($D4592=$O$5,$C4592*$P$5*0.01,$D4592=$O$6,$C4592*$P$6*0.01,$D4592="AZN",$C4592*0.08)</f>
        <v>488</v>
      </c>
    </row>
    <row r="4593" spans="1:6" x14ac:dyDescent="0.3">
      <c r="A4593" s="177" t="s">
        <v>804</v>
      </c>
      <c r="B4593" s="178">
        <v>43760</v>
      </c>
      <c r="C4593" s="179">
        <v>6100</v>
      </c>
      <c r="D4593" s="88" t="s">
        <v>2862</v>
      </c>
      <c r="E4593" s="184" cm="1">
        <f t="array" ref="E4593">_xlfn.IFS($D4593=$O$5,C4593*$P$5,$D4593=$O$6,$C4593*$P$6,$D4593="AZN",$C4593)</f>
        <v>6100</v>
      </c>
      <c r="F4593" s="183" cm="1">
        <f t="array" ref="F4593">_xlfn.IFS($D4593=$O$5,$C4593*$P$5*0.01,$D4593=$O$6,$C4593*$P$6*0.01,$D4593="AZN",$C4593*0.08)</f>
        <v>488</v>
      </c>
    </row>
    <row r="4594" spans="1:6" x14ac:dyDescent="0.3">
      <c r="A4594" s="177" t="s">
        <v>558</v>
      </c>
      <c r="B4594" s="178">
        <v>44085</v>
      </c>
      <c r="C4594" s="179">
        <v>5700</v>
      </c>
      <c r="D4594" s="88" t="s">
        <v>2862</v>
      </c>
      <c r="E4594" s="184" cm="1">
        <f t="array" ref="E4594">_xlfn.IFS($D4594=$O$5,C4594*$P$5,$D4594=$O$6,$C4594*$P$6,$D4594="AZN",$C4594)</f>
        <v>5700</v>
      </c>
      <c r="F4594" s="183" cm="1">
        <f t="array" ref="F4594">_xlfn.IFS($D4594=$O$5,$C4594*$P$5*0.01,$D4594=$O$6,$C4594*$P$6*0.01,$D4594="AZN",$C4594*0.08)</f>
        <v>456</v>
      </c>
    </row>
    <row r="4595" spans="1:6" x14ac:dyDescent="0.3">
      <c r="A4595" s="177" t="s">
        <v>724</v>
      </c>
      <c r="B4595" s="178">
        <v>43949</v>
      </c>
      <c r="C4595" s="179">
        <v>4200</v>
      </c>
      <c r="D4595" s="88" t="s">
        <v>2862</v>
      </c>
      <c r="E4595" s="184" cm="1">
        <f t="array" ref="E4595">_xlfn.IFS($D4595=$O$5,C4595*$P$5,$D4595=$O$6,$C4595*$P$6,$D4595="AZN",$C4595)</f>
        <v>4200</v>
      </c>
      <c r="F4595" s="183" cm="1">
        <f t="array" ref="F4595">_xlfn.IFS($D4595=$O$5,$C4595*$P$5*0.01,$D4595=$O$6,$C4595*$P$6*0.01,$D4595="AZN",$C4595*0.08)</f>
        <v>336</v>
      </c>
    </row>
    <row r="4596" spans="1:6" x14ac:dyDescent="0.3">
      <c r="A4596" s="177" t="s">
        <v>1094</v>
      </c>
      <c r="B4596" s="178">
        <v>44489</v>
      </c>
      <c r="C4596" s="179">
        <v>6500</v>
      </c>
      <c r="D4596" s="88" t="s">
        <v>2862</v>
      </c>
      <c r="E4596" s="184" cm="1">
        <f t="array" ref="E4596">_xlfn.IFS($D4596=$O$5,C4596*$P$5,$D4596=$O$6,$C4596*$P$6,$D4596="AZN",$C4596)</f>
        <v>6500</v>
      </c>
      <c r="F4596" s="183" cm="1">
        <f t="array" ref="F4596">_xlfn.IFS($D4596=$O$5,$C4596*$P$5*0.01,$D4596=$O$6,$C4596*$P$6*0.01,$D4596="AZN",$C4596*0.08)</f>
        <v>520</v>
      </c>
    </row>
    <row r="4597" spans="1:6" x14ac:dyDescent="0.3">
      <c r="A4597" s="177" t="s">
        <v>172</v>
      </c>
      <c r="B4597" s="178">
        <v>43985</v>
      </c>
      <c r="C4597" s="179">
        <v>3100</v>
      </c>
      <c r="D4597" s="88" t="s">
        <v>2862</v>
      </c>
      <c r="E4597" s="184" cm="1">
        <f t="array" ref="E4597">_xlfn.IFS($D4597=$O$5,C4597*$P$5,$D4597=$O$6,$C4597*$P$6,$D4597="AZN",$C4597)</f>
        <v>3100</v>
      </c>
      <c r="F4597" s="183" cm="1">
        <f t="array" ref="F4597">_xlfn.IFS($D4597=$O$5,$C4597*$P$5*0.01,$D4597=$O$6,$C4597*$P$6*0.01,$D4597="AZN",$C4597*0.08)</f>
        <v>248</v>
      </c>
    </row>
    <row r="4598" spans="1:6" x14ac:dyDescent="0.3">
      <c r="A4598" s="177" t="s">
        <v>520</v>
      </c>
      <c r="B4598" s="178">
        <v>44534</v>
      </c>
      <c r="C4598" s="179">
        <v>2500</v>
      </c>
      <c r="D4598" s="88" t="s">
        <v>2862</v>
      </c>
      <c r="E4598" s="184" cm="1">
        <f t="array" ref="E4598">_xlfn.IFS($D4598=$O$5,C4598*$P$5,$D4598=$O$6,$C4598*$P$6,$D4598="AZN",$C4598)</f>
        <v>2500</v>
      </c>
      <c r="F4598" s="183" cm="1">
        <f t="array" ref="F4598">_xlfn.IFS($D4598=$O$5,$C4598*$P$5*0.01,$D4598=$O$6,$C4598*$P$6*0.01,$D4598="AZN",$C4598*0.08)</f>
        <v>200</v>
      </c>
    </row>
    <row r="4599" spans="1:6" x14ac:dyDescent="0.3">
      <c r="A4599" s="177" t="s">
        <v>554</v>
      </c>
      <c r="B4599" s="178">
        <v>44445</v>
      </c>
      <c r="C4599" s="179">
        <v>7800</v>
      </c>
      <c r="D4599" s="88" t="s">
        <v>2864</v>
      </c>
      <c r="E4599" s="184" cm="1">
        <f t="array" ref="E4599">_xlfn.IFS($D4599=$O$5,C4599*$P$5,$D4599=$O$6,$C4599*$P$6,$D4599="AZN",$C4599)</f>
        <v>14168.7</v>
      </c>
      <c r="F4599" s="183" cm="1">
        <f t="array" ref="F4599">_xlfn.IFS($D4599=$O$5,$C4599*$P$5*0.01,$D4599=$O$6,$C4599*$P$6*0.01,$D4599="AZN",$C4599*0.08)</f>
        <v>141.68700000000001</v>
      </c>
    </row>
    <row r="4600" spans="1:6" x14ac:dyDescent="0.3">
      <c r="A4600" s="177" t="s">
        <v>1802</v>
      </c>
      <c r="B4600" s="178">
        <v>43793</v>
      </c>
      <c r="C4600" s="179">
        <v>7400</v>
      </c>
      <c r="D4600" s="88" t="s">
        <v>2862</v>
      </c>
      <c r="E4600" s="184" cm="1">
        <f t="array" ref="E4600">_xlfn.IFS($D4600=$O$5,C4600*$P$5,$D4600=$O$6,$C4600*$P$6,$D4600="AZN",$C4600)</f>
        <v>7400</v>
      </c>
      <c r="F4600" s="183" cm="1">
        <f t="array" ref="F4600">_xlfn.IFS($D4600=$O$5,$C4600*$P$5*0.01,$D4600=$O$6,$C4600*$P$6*0.01,$D4600="AZN",$C4600*0.08)</f>
        <v>592</v>
      </c>
    </row>
    <row r="4601" spans="1:6" x14ac:dyDescent="0.3">
      <c r="A4601" s="177" t="s">
        <v>1935</v>
      </c>
      <c r="B4601" s="178">
        <v>44147</v>
      </c>
      <c r="C4601" s="179">
        <v>1100</v>
      </c>
      <c r="D4601" s="88" t="s">
        <v>2864</v>
      </c>
      <c r="E4601" s="184" cm="1">
        <f t="array" ref="E4601">_xlfn.IFS($D4601=$O$5,C4601*$P$5,$D4601=$O$6,$C4601*$P$6,$D4601="AZN",$C4601)</f>
        <v>1998.15</v>
      </c>
      <c r="F4601" s="183" cm="1">
        <f t="array" ref="F4601">_xlfn.IFS($D4601=$O$5,$C4601*$P$5*0.01,$D4601=$O$6,$C4601*$P$6*0.01,$D4601="AZN",$C4601*0.08)</f>
        <v>19.9815</v>
      </c>
    </row>
    <row r="4602" spans="1:6" x14ac:dyDescent="0.3">
      <c r="A4602" s="177" t="s">
        <v>1581</v>
      </c>
      <c r="B4602" s="178">
        <v>44705</v>
      </c>
      <c r="C4602" s="179">
        <v>5000</v>
      </c>
      <c r="D4602" s="88" t="s">
        <v>2862</v>
      </c>
      <c r="E4602" s="184" cm="1">
        <f t="array" ref="E4602">_xlfn.IFS($D4602=$O$5,C4602*$P$5,$D4602=$O$6,$C4602*$P$6,$D4602="AZN",$C4602)</f>
        <v>5000</v>
      </c>
      <c r="F4602" s="183" cm="1">
        <f t="array" ref="F4602">_xlfn.IFS($D4602=$O$5,$C4602*$P$5*0.01,$D4602=$O$6,$C4602*$P$6*0.01,$D4602="AZN",$C4602*0.08)</f>
        <v>400</v>
      </c>
    </row>
    <row r="4603" spans="1:6" x14ac:dyDescent="0.3">
      <c r="A4603" s="177" t="s">
        <v>1734</v>
      </c>
      <c r="B4603" s="178">
        <v>44138</v>
      </c>
      <c r="C4603" s="179">
        <v>6100</v>
      </c>
      <c r="D4603" s="88" t="s">
        <v>2862</v>
      </c>
      <c r="E4603" s="184" cm="1">
        <f t="array" ref="E4603">_xlfn.IFS($D4603=$O$5,C4603*$P$5,$D4603=$O$6,$C4603*$P$6,$D4603="AZN",$C4603)</f>
        <v>6100</v>
      </c>
      <c r="F4603" s="183" cm="1">
        <f t="array" ref="F4603">_xlfn.IFS($D4603=$O$5,$C4603*$P$5*0.01,$D4603=$O$6,$C4603*$P$6*0.01,$D4603="AZN",$C4603*0.08)</f>
        <v>488</v>
      </c>
    </row>
    <row r="4604" spans="1:6" x14ac:dyDescent="0.3">
      <c r="A4604" s="177" t="s">
        <v>1437</v>
      </c>
      <c r="B4604" s="178">
        <v>44435</v>
      </c>
      <c r="C4604" s="179">
        <v>12800</v>
      </c>
      <c r="D4604" s="88" t="s">
        <v>2863</v>
      </c>
      <c r="E4604" s="184" cm="1">
        <f t="array" ref="E4604">_xlfn.IFS($D4604=$O$5,C4604*$P$5,$D4604=$O$6,$C4604*$P$6,$D4604="AZN",$C4604)</f>
        <v>21760</v>
      </c>
      <c r="F4604" s="183" cm="1">
        <f t="array" ref="F4604">_xlfn.IFS($D4604=$O$5,$C4604*$P$5*0.01,$D4604=$O$6,$C4604*$P$6*0.01,$D4604="AZN",$C4604*0.08)</f>
        <v>217.6</v>
      </c>
    </row>
    <row r="4605" spans="1:6" x14ac:dyDescent="0.3">
      <c r="A4605" s="177" t="s">
        <v>1936</v>
      </c>
      <c r="B4605" s="178">
        <v>44444</v>
      </c>
      <c r="C4605" s="179">
        <v>7400</v>
      </c>
      <c r="D4605" s="88" t="s">
        <v>2862</v>
      </c>
      <c r="E4605" s="184" cm="1">
        <f t="array" ref="E4605">_xlfn.IFS($D4605=$O$5,C4605*$P$5,$D4605=$O$6,$C4605*$P$6,$D4605="AZN",$C4605)</f>
        <v>7400</v>
      </c>
      <c r="F4605" s="183" cm="1">
        <f t="array" ref="F4605">_xlfn.IFS($D4605=$O$5,$C4605*$P$5*0.01,$D4605=$O$6,$C4605*$P$6*0.01,$D4605="AZN",$C4605*0.08)</f>
        <v>592</v>
      </c>
    </row>
    <row r="4606" spans="1:6" x14ac:dyDescent="0.3">
      <c r="A4606" s="177" t="s">
        <v>464</v>
      </c>
      <c r="B4606" s="178">
        <v>43812</v>
      </c>
      <c r="C4606" s="179">
        <v>7200</v>
      </c>
      <c r="D4606" s="88" t="s">
        <v>2864</v>
      </c>
      <c r="E4606" s="184" cm="1">
        <f t="array" ref="E4606">_xlfn.IFS($D4606=$O$5,C4606*$P$5,$D4606=$O$6,$C4606*$P$6,$D4606="AZN",$C4606)</f>
        <v>13078.8</v>
      </c>
      <c r="F4606" s="183" cm="1">
        <f t="array" ref="F4606">_xlfn.IFS($D4606=$O$5,$C4606*$P$5*0.01,$D4606=$O$6,$C4606*$P$6*0.01,$D4606="AZN",$C4606*0.08)</f>
        <v>130.78799999999998</v>
      </c>
    </row>
    <row r="4607" spans="1:6" x14ac:dyDescent="0.3">
      <c r="A4607" s="177" t="s">
        <v>499</v>
      </c>
      <c r="B4607" s="178">
        <v>44296</v>
      </c>
      <c r="C4607" s="179">
        <v>2600</v>
      </c>
      <c r="D4607" s="88" t="s">
        <v>2863</v>
      </c>
      <c r="E4607" s="184" cm="1">
        <f t="array" ref="E4607">_xlfn.IFS($D4607=$O$5,C4607*$P$5,$D4607=$O$6,$C4607*$P$6,$D4607="AZN",$C4607)</f>
        <v>4420</v>
      </c>
      <c r="F4607" s="183" cm="1">
        <f t="array" ref="F4607">_xlfn.IFS($D4607=$O$5,$C4607*$P$5*0.01,$D4607=$O$6,$C4607*$P$6*0.01,$D4607="AZN",$C4607*0.08)</f>
        <v>44.2</v>
      </c>
    </row>
    <row r="4608" spans="1:6" x14ac:dyDescent="0.3">
      <c r="A4608" s="177" t="s">
        <v>967</v>
      </c>
      <c r="B4608" s="178">
        <v>44044</v>
      </c>
      <c r="C4608" s="179">
        <v>1800</v>
      </c>
      <c r="D4608" s="88" t="s">
        <v>2863</v>
      </c>
      <c r="E4608" s="184" cm="1">
        <f t="array" ref="E4608">_xlfn.IFS($D4608=$O$5,C4608*$P$5,$D4608=$O$6,$C4608*$P$6,$D4608="AZN",$C4608)</f>
        <v>3060</v>
      </c>
      <c r="F4608" s="183" cm="1">
        <f t="array" ref="F4608">_xlfn.IFS($D4608=$O$5,$C4608*$P$5*0.01,$D4608=$O$6,$C4608*$P$6*0.01,$D4608="AZN",$C4608*0.08)</f>
        <v>30.6</v>
      </c>
    </row>
    <row r="4609" spans="1:6" x14ac:dyDescent="0.3">
      <c r="A4609" s="177" t="s">
        <v>891</v>
      </c>
      <c r="B4609" s="178">
        <v>44941</v>
      </c>
      <c r="C4609" s="179">
        <v>6700</v>
      </c>
      <c r="D4609" s="88" t="s">
        <v>2862</v>
      </c>
      <c r="E4609" s="184" cm="1">
        <f t="array" ref="E4609">_xlfn.IFS($D4609=$O$5,C4609*$P$5,$D4609=$O$6,$C4609*$P$6,$D4609="AZN",$C4609)</f>
        <v>6700</v>
      </c>
      <c r="F4609" s="183" cm="1">
        <f t="array" ref="F4609">_xlfn.IFS($D4609=$O$5,$C4609*$P$5*0.01,$D4609=$O$6,$C4609*$P$6*0.01,$D4609="AZN",$C4609*0.08)</f>
        <v>536</v>
      </c>
    </row>
    <row r="4610" spans="1:6" x14ac:dyDescent="0.3">
      <c r="A4610" s="177" t="s">
        <v>296</v>
      </c>
      <c r="B4610" s="178">
        <v>43732</v>
      </c>
      <c r="C4610" s="179">
        <v>4500</v>
      </c>
      <c r="D4610" s="88" t="s">
        <v>2862</v>
      </c>
      <c r="E4610" s="184" cm="1">
        <f t="array" ref="E4610">_xlfn.IFS($D4610=$O$5,C4610*$P$5,$D4610=$O$6,$C4610*$P$6,$D4610="AZN",$C4610)</f>
        <v>4500</v>
      </c>
      <c r="F4610" s="183" cm="1">
        <f t="array" ref="F4610">_xlfn.IFS($D4610=$O$5,$C4610*$P$5*0.01,$D4610=$O$6,$C4610*$P$6*0.01,$D4610="AZN",$C4610*0.08)</f>
        <v>360</v>
      </c>
    </row>
    <row r="4611" spans="1:6" x14ac:dyDescent="0.3">
      <c r="A4611" s="177" t="s">
        <v>886</v>
      </c>
      <c r="B4611" s="178">
        <v>44094</v>
      </c>
      <c r="C4611" s="179">
        <v>3900</v>
      </c>
      <c r="D4611" s="88" t="s">
        <v>2864</v>
      </c>
      <c r="E4611" s="184" cm="1">
        <f t="array" ref="E4611">_xlfn.IFS($D4611=$O$5,C4611*$P$5,$D4611=$O$6,$C4611*$P$6,$D4611="AZN",$C4611)</f>
        <v>7084.35</v>
      </c>
      <c r="F4611" s="183" cm="1">
        <f t="array" ref="F4611">_xlfn.IFS($D4611=$O$5,$C4611*$P$5*0.01,$D4611=$O$6,$C4611*$P$6*0.01,$D4611="AZN",$C4611*0.08)</f>
        <v>70.843500000000006</v>
      </c>
    </row>
    <row r="4612" spans="1:6" x14ac:dyDescent="0.3">
      <c r="A4612" s="177" t="s">
        <v>358</v>
      </c>
      <c r="B4612" s="178">
        <v>44508</v>
      </c>
      <c r="C4612" s="179">
        <v>12800</v>
      </c>
      <c r="D4612" s="88" t="s">
        <v>2864</v>
      </c>
      <c r="E4612" s="184" cm="1">
        <f t="array" ref="E4612">_xlfn.IFS($D4612=$O$5,C4612*$P$5,$D4612=$O$6,$C4612*$P$6,$D4612="AZN",$C4612)</f>
        <v>23251.200000000001</v>
      </c>
      <c r="F4612" s="183" cm="1">
        <f t="array" ref="F4612">_xlfn.IFS($D4612=$O$5,$C4612*$P$5*0.01,$D4612=$O$6,$C4612*$P$6*0.01,$D4612="AZN",$C4612*0.08)</f>
        <v>232.512</v>
      </c>
    </row>
    <row r="4613" spans="1:6" x14ac:dyDescent="0.3">
      <c r="A4613" s="177" t="s">
        <v>199</v>
      </c>
      <c r="B4613" s="178">
        <v>43770</v>
      </c>
      <c r="C4613" s="179">
        <v>10700</v>
      </c>
      <c r="D4613" s="88" t="s">
        <v>2864</v>
      </c>
      <c r="E4613" s="184" cm="1">
        <f t="array" ref="E4613">_xlfn.IFS($D4613=$O$5,C4613*$P$5,$D4613=$O$6,$C4613*$P$6,$D4613="AZN",$C4613)</f>
        <v>19436.55</v>
      </c>
      <c r="F4613" s="183" cm="1">
        <f t="array" ref="F4613">_xlfn.IFS($D4613=$O$5,$C4613*$P$5*0.01,$D4613=$O$6,$C4613*$P$6*0.01,$D4613="AZN",$C4613*0.08)</f>
        <v>194.3655</v>
      </c>
    </row>
    <row r="4614" spans="1:6" x14ac:dyDescent="0.3">
      <c r="A4614" s="177" t="s">
        <v>1937</v>
      </c>
      <c r="B4614" s="178">
        <v>44773</v>
      </c>
      <c r="C4614" s="179">
        <v>1100</v>
      </c>
      <c r="D4614" s="88" t="s">
        <v>2864</v>
      </c>
      <c r="E4614" s="184" cm="1">
        <f t="array" ref="E4614">_xlfn.IFS($D4614=$O$5,C4614*$P$5,$D4614=$O$6,$C4614*$P$6,$D4614="AZN",$C4614)</f>
        <v>1998.15</v>
      </c>
      <c r="F4614" s="183" cm="1">
        <f t="array" ref="F4614">_xlfn.IFS($D4614=$O$5,$C4614*$P$5*0.01,$D4614=$O$6,$C4614*$P$6*0.01,$D4614="AZN",$C4614*0.08)</f>
        <v>19.9815</v>
      </c>
    </row>
    <row r="4615" spans="1:6" x14ac:dyDescent="0.3">
      <c r="A4615" s="177" t="s">
        <v>1938</v>
      </c>
      <c r="B4615" s="178">
        <v>43851</v>
      </c>
      <c r="C4615" s="179">
        <v>5300</v>
      </c>
      <c r="D4615" s="88" t="s">
        <v>2863</v>
      </c>
      <c r="E4615" s="184" cm="1">
        <f t="array" ref="E4615">_xlfn.IFS($D4615=$O$5,C4615*$P$5,$D4615=$O$6,$C4615*$P$6,$D4615="AZN",$C4615)</f>
        <v>9010</v>
      </c>
      <c r="F4615" s="183" cm="1">
        <f t="array" ref="F4615">_xlfn.IFS($D4615=$O$5,$C4615*$P$5*0.01,$D4615=$O$6,$C4615*$P$6*0.01,$D4615="AZN",$C4615*0.08)</f>
        <v>90.100000000000009</v>
      </c>
    </row>
    <row r="4616" spans="1:6" x14ac:dyDescent="0.3">
      <c r="A4616" s="177" t="s">
        <v>1589</v>
      </c>
      <c r="B4616" s="178">
        <v>44731</v>
      </c>
      <c r="C4616" s="179">
        <v>12500</v>
      </c>
      <c r="D4616" s="88" t="s">
        <v>2862</v>
      </c>
      <c r="E4616" s="184" cm="1">
        <f t="array" ref="E4616">_xlfn.IFS($D4616=$O$5,C4616*$P$5,$D4616=$O$6,$C4616*$P$6,$D4616="AZN",$C4616)</f>
        <v>12500</v>
      </c>
      <c r="F4616" s="183" cm="1">
        <f t="array" ref="F4616">_xlfn.IFS($D4616=$O$5,$C4616*$P$5*0.01,$D4616=$O$6,$C4616*$P$6*0.01,$D4616="AZN",$C4616*0.08)</f>
        <v>1000</v>
      </c>
    </row>
    <row r="4617" spans="1:6" x14ac:dyDescent="0.3">
      <c r="A4617" s="177" t="s">
        <v>276</v>
      </c>
      <c r="B4617" s="178">
        <v>44666</v>
      </c>
      <c r="C4617" s="179">
        <v>7500</v>
      </c>
      <c r="D4617" s="88" t="s">
        <v>2863</v>
      </c>
      <c r="E4617" s="184" cm="1">
        <f t="array" ref="E4617">_xlfn.IFS($D4617=$O$5,C4617*$P$5,$D4617=$O$6,$C4617*$P$6,$D4617="AZN",$C4617)</f>
        <v>12750</v>
      </c>
      <c r="F4617" s="183" cm="1">
        <f t="array" ref="F4617">_xlfn.IFS($D4617=$O$5,$C4617*$P$5*0.01,$D4617=$O$6,$C4617*$P$6*0.01,$D4617="AZN",$C4617*0.08)</f>
        <v>127.5</v>
      </c>
    </row>
    <row r="4618" spans="1:6" x14ac:dyDescent="0.3">
      <c r="A4618" s="177" t="s">
        <v>1939</v>
      </c>
      <c r="B4618" s="178">
        <v>44177</v>
      </c>
      <c r="C4618" s="179">
        <v>3300</v>
      </c>
      <c r="D4618" s="88" t="s">
        <v>2863</v>
      </c>
      <c r="E4618" s="184" cm="1">
        <f t="array" ref="E4618">_xlfn.IFS($D4618=$O$5,C4618*$P$5,$D4618=$O$6,$C4618*$P$6,$D4618="AZN",$C4618)</f>
        <v>5610</v>
      </c>
      <c r="F4618" s="183" cm="1">
        <f t="array" ref="F4618">_xlfn.IFS($D4618=$O$5,$C4618*$P$5*0.01,$D4618=$O$6,$C4618*$P$6*0.01,$D4618="AZN",$C4618*0.08)</f>
        <v>56.1</v>
      </c>
    </row>
    <row r="4619" spans="1:6" x14ac:dyDescent="0.3">
      <c r="A4619" s="177" t="s">
        <v>1426</v>
      </c>
      <c r="B4619" s="178">
        <v>44247</v>
      </c>
      <c r="C4619" s="179">
        <v>3700</v>
      </c>
      <c r="D4619" s="88" t="s">
        <v>2862</v>
      </c>
      <c r="E4619" s="184" cm="1">
        <f t="array" ref="E4619">_xlfn.IFS($D4619=$O$5,C4619*$P$5,$D4619=$O$6,$C4619*$P$6,$D4619="AZN",$C4619)</f>
        <v>3700</v>
      </c>
      <c r="F4619" s="183" cm="1">
        <f t="array" ref="F4619">_xlfn.IFS($D4619=$O$5,$C4619*$P$5*0.01,$D4619=$O$6,$C4619*$P$6*0.01,$D4619="AZN",$C4619*0.08)</f>
        <v>296</v>
      </c>
    </row>
    <row r="4620" spans="1:6" x14ac:dyDescent="0.3">
      <c r="A4620" s="177" t="s">
        <v>1852</v>
      </c>
      <c r="B4620" s="178">
        <v>44665</v>
      </c>
      <c r="C4620" s="179">
        <v>11500</v>
      </c>
      <c r="D4620" s="88" t="s">
        <v>2863</v>
      </c>
      <c r="E4620" s="184" cm="1">
        <f t="array" ref="E4620">_xlfn.IFS($D4620=$O$5,C4620*$P$5,$D4620=$O$6,$C4620*$P$6,$D4620="AZN",$C4620)</f>
        <v>19550</v>
      </c>
      <c r="F4620" s="183" cm="1">
        <f t="array" ref="F4620">_xlfn.IFS($D4620=$O$5,$C4620*$P$5*0.01,$D4620=$O$6,$C4620*$P$6*0.01,$D4620="AZN",$C4620*0.08)</f>
        <v>195.5</v>
      </c>
    </row>
    <row r="4621" spans="1:6" x14ac:dyDescent="0.3">
      <c r="A4621" s="177" t="s">
        <v>1342</v>
      </c>
      <c r="B4621" s="178">
        <v>44522</v>
      </c>
      <c r="C4621" s="179">
        <v>12100</v>
      </c>
      <c r="D4621" s="88" t="s">
        <v>2864</v>
      </c>
      <c r="E4621" s="184" cm="1">
        <f t="array" ref="E4621">_xlfn.IFS($D4621=$O$5,C4621*$P$5,$D4621=$O$6,$C4621*$P$6,$D4621="AZN",$C4621)</f>
        <v>21979.65</v>
      </c>
      <c r="F4621" s="183" cm="1">
        <f t="array" ref="F4621">_xlfn.IFS($D4621=$O$5,$C4621*$P$5*0.01,$D4621=$O$6,$C4621*$P$6*0.01,$D4621="AZN",$C4621*0.08)</f>
        <v>219.79650000000001</v>
      </c>
    </row>
    <row r="4622" spans="1:6" x14ac:dyDescent="0.3">
      <c r="A4622" s="177" t="s">
        <v>1825</v>
      </c>
      <c r="B4622" s="178">
        <v>44662</v>
      </c>
      <c r="C4622" s="179">
        <v>6100</v>
      </c>
      <c r="D4622" s="88" t="s">
        <v>2863</v>
      </c>
      <c r="E4622" s="184" cm="1">
        <f t="array" ref="E4622">_xlfn.IFS($D4622=$O$5,C4622*$P$5,$D4622=$O$6,$C4622*$P$6,$D4622="AZN",$C4622)</f>
        <v>10370</v>
      </c>
      <c r="F4622" s="183" cm="1">
        <f t="array" ref="F4622">_xlfn.IFS($D4622=$O$5,$C4622*$P$5*0.01,$D4622=$O$6,$C4622*$P$6*0.01,$D4622="AZN",$C4622*0.08)</f>
        <v>103.7</v>
      </c>
    </row>
    <row r="4623" spans="1:6" x14ac:dyDescent="0.3">
      <c r="A4623" s="177" t="s">
        <v>438</v>
      </c>
      <c r="B4623" s="178">
        <v>43872</v>
      </c>
      <c r="C4623" s="179">
        <v>11800</v>
      </c>
      <c r="D4623" s="88" t="s">
        <v>2864</v>
      </c>
      <c r="E4623" s="184" cm="1">
        <f t="array" ref="E4623">_xlfn.IFS($D4623=$O$5,C4623*$P$5,$D4623=$O$6,$C4623*$P$6,$D4623="AZN",$C4623)</f>
        <v>21434.7</v>
      </c>
      <c r="F4623" s="183" cm="1">
        <f t="array" ref="F4623">_xlfn.IFS($D4623=$O$5,$C4623*$P$5*0.01,$D4623=$O$6,$C4623*$P$6*0.01,$D4623="AZN",$C4623*0.08)</f>
        <v>214.34700000000001</v>
      </c>
    </row>
    <row r="4624" spans="1:6" x14ac:dyDescent="0.3">
      <c r="A4624" s="177" t="s">
        <v>931</v>
      </c>
      <c r="B4624" s="178">
        <v>44738</v>
      </c>
      <c r="C4624" s="179">
        <v>9900</v>
      </c>
      <c r="D4624" s="88" t="s">
        <v>2863</v>
      </c>
      <c r="E4624" s="184" cm="1">
        <f t="array" ref="E4624">_xlfn.IFS($D4624=$O$5,C4624*$P$5,$D4624=$O$6,$C4624*$P$6,$D4624="AZN",$C4624)</f>
        <v>16830</v>
      </c>
      <c r="F4624" s="183" cm="1">
        <f t="array" ref="F4624">_xlfn.IFS($D4624=$O$5,$C4624*$P$5*0.01,$D4624=$O$6,$C4624*$P$6*0.01,$D4624="AZN",$C4624*0.08)</f>
        <v>168.3</v>
      </c>
    </row>
    <row r="4625" spans="1:6" x14ac:dyDescent="0.3">
      <c r="A4625" s="177" t="s">
        <v>883</v>
      </c>
      <c r="B4625" s="178">
        <v>44042</v>
      </c>
      <c r="C4625" s="179">
        <v>6700</v>
      </c>
      <c r="D4625" s="88" t="s">
        <v>2864</v>
      </c>
      <c r="E4625" s="184" cm="1">
        <f t="array" ref="E4625">_xlfn.IFS($D4625=$O$5,C4625*$P$5,$D4625=$O$6,$C4625*$P$6,$D4625="AZN",$C4625)</f>
        <v>12170.55</v>
      </c>
      <c r="F4625" s="183" cm="1">
        <f t="array" ref="F4625">_xlfn.IFS($D4625=$O$5,$C4625*$P$5*0.01,$D4625=$O$6,$C4625*$P$6*0.01,$D4625="AZN",$C4625*0.08)</f>
        <v>121.7055</v>
      </c>
    </row>
    <row r="4626" spans="1:6" x14ac:dyDescent="0.3">
      <c r="A4626" s="177" t="s">
        <v>1344</v>
      </c>
      <c r="B4626" s="178">
        <v>44481</v>
      </c>
      <c r="C4626" s="179">
        <v>12700</v>
      </c>
      <c r="D4626" s="88" t="s">
        <v>2863</v>
      </c>
      <c r="E4626" s="184" cm="1">
        <f t="array" ref="E4626">_xlfn.IFS($D4626=$O$5,C4626*$P$5,$D4626=$O$6,$C4626*$P$6,$D4626="AZN",$C4626)</f>
        <v>21590</v>
      </c>
      <c r="F4626" s="183" cm="1">
        <f t="array" ref="F4626">_xlfn.IFS($D4626=$O$5,$C4626*$P$5*0.01,$D4626=$O$6,$C4626*$P$6*0.01,$D4626="AZN",$C4626*0.08)</f>
        <v>215.9</v>
      </c>
    </row>
    <row r="4627" spans="1:6" x14ac:dyDescent="0.3">
      <c r="A4627" s="177" t="s">
        <v>1352</v>
      </c>
      <c r="B4627" s="178">
        <v>44671</v>
      </c>
      <c r="C4627" s="179">
        <v>1300</v>
      </c>
      <c r="D4627" s="88" t="s">
        <v>2862</v>
      </c>
      <c r="E4627" s="184" cm="1">
        <f t="array" ref="E4627">_xlfn.IFS($D4627=$O$5,C4627*$P$5,$D4627=$O$6,$C4627*$P$6,$D4627="AZN",$C4627)</f>
        <v>1300</v>
      </c>
      <c r="F4627" s="183" cm="1">
        <f t="array" ref="F4627">_xlfn.IFS($D4627=$O$5,$C4627*$P$5*0.01,$D4627=$O$6,$C4627*$P$6*0.01,$D4627="AZN",$C4627*0.08)</f>
        <v>104</v>
      </c>
    </row>
    <row r="4628" spans="1:6" x14ac:dyDescent="0.3">
      <c r="A4628" s="177" t="s">
        <v>482</v>
      </c>
      <c r="B4628" s="178">
        <v>44458</v>
      </c>
      <c r="C4628" s="179">
        <v>4600</v>
      </c>
      <c r="D4628" s="88" t="s">
        <v>2862</v>
      </c>
      <c r="E4628" s="184" cm="1">
        <f t="array" ref="E4628">_xlfn.IFS($D4628=$O$5,C4628*$P$5,$D4628=$O$6,$C4628*$P$6,$D4628="AZN",$C4628)</f>
        <v>4600</v>
      </c>
      <c r="F4628" s="183" cm="1">
        <f t="array" ref="F4628">_xlfn.IFS($D4628=$O$5,$C4628*$P$5*0.01,$D4628=$O$6,$C4628*$P$6*0.01,$D4628="AZN",$C4628*0.08)</f>
        <v>368</v>
      </c>
    </row>
    <row r="4629" spans="1:6" x14ac:dyDescent="0.3">
      <c r="A4629" s="177" t="s">
        <v>1365</v>
      </c>
      <c r="B4629" s="178">
        <v>44399</v>
      </c>
      <c r="C4629" s="179">
        <v>12100</v>
      </c>
      <c r="D4629" s="88" t="s">
        <v>2864</v>
      </c>
      <c r="E4629" s="184" cm="1">
        <f t="array" ref="E4629">_xlfn.IFS($D4629=$O$5,C4629*$P$5,$D4629=$O$6,$C4629*$P$6,$D4629="AZN",$C4629)</f>
        <v>21979.65</v>
      </c>
      <c r="F4629" s="183" cm="1">
        <f t="array" ref="F4629">_xlfn.IFS($D4629=$O$5,$C4629*$P$5*0.01,$D4629=$O$6,$C4629*$P$6*0.01,$D4629="AZN",$C4629*0.08)</f>
        <v>219.79650000000001</v>
      </c>
    </row>
    <row r="4630" spans="1:6" x14ac:dyDescent="0.3">
      <c r="A4630" s="177" t="s">
        <v>1279</v>
      </c>
      <c r="B4630" s="178">
        <v>44542</v>
      </c>
      <c r="C4630" s="179">
        <v>2200</v>
      </c>
      <c r="D4630" s="88" t="s">
        <v>2863</v>
      </c>
      <c r="E4630" s="184" cm="1">
        <f t="array" ref="E4630">_xlfn.IFS($D4630=$O$5,C4630*$P$5,$D4630=$O$6,$C4630*$P$6,$D4630="AZN",$C4630)</f>
        <v>3740</v>
      </c>
      <c r="F4630" s="183" cm="1">
        <f t="array" ref="F4630">_xlfn.IFS($D4630=$O$5,$C4630*$P$5*0.01,$D4630=$O$6,$C4630*$P$6*0.01,$D4630="AZN",$C4630*0.08)</f>
        <v>37.4</v>
      </c>
    </row>
    <row r="4631" spans="1:6" x14ac:dyDescent="0.3">
      <c r="A4631" s="177" t="s">
        <v>971</v>
      </c>
      <c r="B4631" s="178">
        <v>44101</v>
      </c>
      <c r="C4631" s="179">
        <v>7800</v>
      </c>
      <c r="D4631" s="88" t="s">
        <v>2863</v>
      </c>
      <c r="E4631" s="184" cm="1">
        <f t="array" ref="E4631">_xlfn.IFS($D4631=$O$5,C4631*$P$5,$D4631=$O$6,$C4631*$P$6,$D4631="AZN",$C4631)</f>
        <v>13260</v>
      </c>
      <c r="F4631" s="183" cm="1">
        <f t="array" ref="F4631">_xlfn.IFS($D4631=$O$5,$C4631*$P$5*0.01,$D4631=$O$6,$C4631*$P$6*0.01,$D4631="AZN",$C4631*0.08)</f>
        <v>132.6</v>
      </c>
    </row>
    <row r="4632" spans="1:6" x14ac:dyDescent="0.3">
      <c r="A4632" s="177" t="s">
        <v>850</v>
      </c>
      <c r="B4632" s="178">
        <v>43733</v>
      </c>
      <c r="C4632" s="179">
        <v>7800</v>
      </c>
      <c r="D4632" s="88" t="s">
        <v>2862</v>
      </c>
      <c r="E4632" s="184" cm="1">
        <f t="array" ref="E4632">_xlfn.IFS($D4632=$O$5,C4632*$P$5,$D4632=$O$6,$C4632*$P$6,$D4632="AZN",$C4632)</f>
        <v>7800</v>
      </c>
      <c r="F4632" s="183" cm="1">
        <f t="array" ref="F4632">_xlfn.IFS($D4632=$O$5,$C4632*$P$5*0.01,$D4632=$O$6,$C4632*$P$6*0.01,$D4632="AZN",$C4632*0.08)</f>
        <v>624</v>
      </c>
    </row>
    <row r="4633" spans="1:6" x14ac:dyDescent="0.3">
      <c r="A4633" s="177" t="s">
        <v>1164</v>
      </c>
      <c r="B4633" s="178">
        <v>44809</v>
      </c>
      <c r="C4633" s="179">
        <v>8300</v>
      </c>
      <c r="D4633" s="88" t="s">
        <v>2864</v>
      </c>
      <c r="E4633" s="184" cm="1">
        <f t="array" ref="E4633">_xlfn.IFS($D4633=$O$5,C4633*$P$5,$D4633=$O$6,$C4633*$P$6,$D4633="AZN",$C4633)</f>
        <v>15076.95</v>
      </c>
      <c r="F4633" s="183" cm="1">
        <f t="array" ref="F4633">_xlfn.IFS($D4633=$O$5,$C4633*$P$5*0.01,$D4633=$O$6,$C4633*$P$6*0.01,$D4633="AZN",$C4633*0.08)</f>
        <v>150.76950000000002</v>
      </c>
    </row>
    <row r="4634" spans="1:6" x14ac:dyDescent="0.3">
      <c r="A4634" s="177" t="s">
        <v>1138</v>
      </c>
      <c r="B4634" s="178">
        <v>44144</v>
      </c>
      <c r="C4634" s="179">
        <v>1800</v>
      </c>
      <c r="D4634" s="88" t="s">
        <v>2864</v>
      </c>
      <c r="E4634" s="184" cm="1">
        <f t="array" ref="E4634">_xlfn.IFS($D4634=$O$5,C4634*$P$5,$D4634=$O$6,$C4634*$P$6,$D4634="AZN",$C4634)</f>
        <v>3269.7</v>
      </c>
      <c r="F4634" s="183" cm="1">
        <f t="array" ref="F4634">_xlfn.IFS($D4634=$O$5,$C4634*$P$5*0.01,$D4634=$O$6,$C4634*$P$6*0.01,$D4634="AZN",$C4634*0.08)</f>
        <v>32.696999999999996</v>
      </c>
    </row>
    <row r="4635" spans="1:6" x14ac:dyDescent="0.3">
      <c r="A4635" s="177" t="s">
        <v>1940</v>
      </c>
      <c r="B4635" s="178">
        <v>44308</v>
      </c>
      <c r="C4635" s="179">
        <v>7200</v>
      </c>
      <c r="D4635" s="88" t="s">
        <v>2863</v>
      </c>
      <c r="E4635" s="184" cm="1">
        <f t="array" ref="E4635">_xlfn.IFS($D4635=$O$5,C4635*$P$5,$D4635=$O$6,$C4635*$P$6,$D4635="AZN",$C4635)</f>
        <v>12240</v>
      </c>
      <c r="F4635" s="183" cm="1">
        <f t="array" ref="F4635">_xlfn.IFS($D4635=$O$5,$C4635*$P$5*0.01,$D4635=$O$6,$C4635*$P$6*0.01,$D4635="AZN",$C4635*0.08)</f>
        <v>122.4</v>
      </c>
    </row>
    <row r="4636" spans="1:6" x14ac:dyDescent="0.3">
      <c r="A4636" s="177" t="s">
        <v>1659</v>
      </c>
      <c r="B4636" s="178">
        <v>43952</v>
      </c>
      <c r="C4636" s="179">
        <v>10700</v>
      </c>
      <c r="D4636" s="88" t="s">
        <v>2864</v>
      </c>
      <c r="E4636" s="184" cm="1">
        <f t="array" ref="E4636">_xlfn.IFS($D4636=$O$5,C4636*$P$5,$D4636=$O$6,$C4636*$P$6,$D4636="AZN",$C4636)</f>
        <v>19436.55</v>
      </c>
      <c r="F4636" s="183" cm="1">
        <f t="array" ref="F4636">_xlfn.IFS($D4636=$O$5,$C4636*$P$5*0.01,$D4636=$O$6,$C4636*$P$6*0.01,$D4636="AZN",$C4636*0.08)</f>
        <v>194.3655</v>
      </c>
    </row>
    <row r="4637" spans="1:6" x14ac:dyDescent="0.3">
      <c r="A4637" s="177" t="s">
        <v>1941</v>
      </c>
      <c r="B4637" s="178">
        <v>44170</v>
      </c>
      <c r="C4637" s="179">
        <v>6900</v>
      </c>
      <c r="D4637" s="88" t="s">
        <v>2862</v>
      </c>
      <c r="E4637" s="184" cm="1">
        <f t="array" ref="E4637">_xlfn.IFS($D4637=$O$5,C4637*$P$5,$D4637=$O$6,$C4637*$P$6,$D4637="AZN",$C4637)</f>
        <v>6900</v>
      </c>
      <c r="F4637" s="183" cm="1">
        <f t="array" ref="F4637">_xlfn.IFS($D4637=$O$5,$C4637*$P$5*0.01,$D4637=$O$6,$C4637*$P$6*0.01,$D4637="AZN",$C4637*0.08)</f>
        <v>552</v>
      </c>
    </row>
    <row r="4638" spans="1:6" x14ac:dyDescent="0.3">
      <c r="A4638" s="177" t="s">
        <v>159</v>
      </c>
      <c r="B4638" s="178">
        <v>44245</v>
      </c>
      <c r="C4638" s="179">
        <v>1900</v>
      </c>
      <c r="D4638" s="88" t="s">
        <v>2863</v>
      </c>
      <c r="E4638" s="184" cm="1">
        <f t="array" ref="E4638">_xlfn.IFS($D4638=$O$5,C4638*$P$5,$D4638=$O$6,$C4638*$P$6,$D4638="AZN",$C4638)</f>
        <v>3230</v>
      </c>
      <c r="F4638" s="183" cm="1">
        <f t="array" ref="F4638">_xlfn.IFS($D4638=$O$5,$C4638*$P$5*0.01,$D4638=$O$6,$C4638*$P$6*0.01,$D4638="AZN",$C4638*0.08)</f>
        <v>32.299999999999997</v>
      </c>
    </row>
    <row r="4639" spans="1:6" x14ac:dyDescent="0.3">
      <c r="A4639" s="177" t="s">
        <v>603</v>
      </c>
      <c r="B4639" s="178">
        <v>44309</v>
      </c>
      <c r="C4639" s="179">
        <v>11000</v>
      </c>
      <c r="D4639" s="88" t="s">
        <v>2863</v>
      </c>
      <c r="E4639" s="184" cm="1">
        <f t="array" ref="E4639">_xlfn.IFS($D4639=$O$5,C4639*$P$5,$D4639=$O$6,$C4639*$P$6,$D4639="AZN",$C4639)</f>
        <v>18700</v>
      </c>
      <c r="F4639" s="183" cm="1">
        <f t="array" ref="F4639">_xlfn.IFS($D4639=$O$5,$C4639*$P$5*0.01,$D4639=$O$6,$C4639*$P$6*0.01,$D4639="AZN",$C4639*0.08)</f>
        <v>187</v>
      </c>
    </row>
    <row r="4640" spans="1:6" x14ac:dyDescent="0.3">
      <c r="A4640" s="177" t="s">
        <v>1942</v>
      </c>
      <c r="B4640" s="178">
        <v>44035</v>
      </c>
      <c r="C4640" s="179">
        <v>11900</v>
      </c>
      <c r="D4640" s="88" t="s">
        <v>2862</v>
      </c>
      <c r="E4640" s="184" cm="1">
        <f t="array" ref="E4640">_xlfn.IFS($D4640=$O$5,C4640*$P$5,$D4640=$O$6,$C4640*$P$6,$D4640="AZN",$C4640)</f>
        <v>11900</v>
      </c>
      <c r="F4640" s="183" cm="1">
        <f t="array" ref="F4640">_xlfn.IFS($D4640=$O$5,$C4640*$P$5*0.01,$D4640=$O$6,$C4640*$P$6*0.01,$D4640="AZN",$C4640*0.08)</f>
        <v>952</v>
      </c>
    </row>
    <row r="4641" spans="1:6" x14ac:dyDescent="0.3">
      <c r="A4641" s="177" t="s">
        <v>694</v>
      </c>
      <c r="B4641" s="178">
        <v>44720</v>
      </c>
      <c r="C4641" s="179">
        <v>1600</v>
      </c>
      <c r="D4641" s="88" t="s">
        <v>2863</v>
      </c>
      <c r="E4641" s="184" cm="1">
        <f t="array" ref="E4641">_xlfn.IFS($D4641=$O$5,C4641*$P$5,$D4641=$O$6,$C4641*$P$6,$D4641="AZN",$C4641)</f>
        <v>2720</v>
      </c>
      <c r="F4641" s="183" cm="1">
        <f t="array" ref="F4641">_xlfn.IFS($D4641=$O$5,$C4641*$P$5*0.01,$D4641=$O$6,$C4641*$P$6*0.01,$D4641="AZN",$C4641*0.08)</f>
        <v>27.2</v>
      </c>
    </row>
    <row r="4642" spans="1:6" x14ac:dyDescent="0.3">
      <c r="A4642" s="177" t="s">
        <v>1826</v>
      </c>
      <c r="B4642" s="178">
        <v>44319</v>
      </c>
      <c r="C4642" s="179">
        <v>1300</v>
      </c>
      <c r="D4642" s="88" t="s">
        <v>2864</v>
      </c>
      <c r="E4642" s="184" cm="1">
        <f t="array" ref="E4642">_xlfn.IFS($D4642=$O$5,C4642*$P$5,$D4642=$O$6,$C4642*$P$6,$D4642="AZN",$C4642)</f>
        <v>2361.4499999999998</v>
      </c>
      <c r="F4642" s="183" cm="1">
        <f t="array" ref="F4642">_xlfn.IFS($D4642=$O$5,$C4642*$P$5*0.01,$D4642=$O$6,$C4642*$P$6*0.01,$D4642="AZN",$C4642*0.08)</f>
        <v>23.6145</v>
      </c>
    </row>
    <row r="4643" spans="1:6" x14ac:dyDescent="0.3">
      <c r="A4643" s="177" t="s">
        <v>982</v>
      </c>
      <c r="B4643" s="178">
        <v>44099</v>
      </c>
      <c r="C4643" s="179">
        <v>13000</v>
      </c>
      <c r="D4643" s="88" t="s">
        <v>2863</v>
      </c>
      <c r="E4643" s="184" cm="1">
        <f t="array" ref="E4643">_xlfn.IFS($D4643=$O$5,C4643*$P$5,$D4643=$O$6,$C4643*$P$6,$D4643="AZN",$C4643)</f>
        <v>22100</v>
      </c>
      <c r="F4643" s="183" cm="1">
        <f t="array" ref="F4643">_xlfn.IFS($D4643=$O$5,$C4643*$P$5*0.01,$D4643=$O$6,$C4643*$P$6*0.01,$D4643="AZN",$C4643*0.08)</f>
        <v>221</v>
      </c>
    </row>
    <row r="4644" spans="1:6" x14ac:dyDescent="0.3">
      <c r="A4644" s="177" t="s">
        <v>1763</v>
      </c>
      <c r="B4644" s="178">
        <v>44585</v>
      </c>
      <c r="C4644" s="179">
        <v>5300</v>
      </c>
      <c r="D4644" s="88" t="s">
        <v>2864</v>
      </c>
      <c r="E4644" s="184" cm="1">
        <f t="array" ref="E4644">_xlfn.IFS($D4644=$O$5,C4644*$P$5,$D4644=$O$6,$C4644*$P$6,$D4644="AZN",$C4644)</f>
        <v>9627.4500000000007</v>
      </c>
      <c r="F4644" s="183" cm="1">
        <f t="array" ref="F4644">_xlfn.IFS($D4644=$O$5,$C4644*$P$5*0.01,$D4644=$O$6,$C4644*$P$6*0.01,$D4644="AZN",$C4644*0.08)</f>
        <v>96.274500000000003</v>
      </c>
    </row>
    <row r="4645" spans="1:6" x14ac:dyDescent="0.3">
      <c r="A4645" s="177" t="s">
        <v>1330</v>
      </c>
      <c r="B4645" s="178">
        <v>44916</v>
      </c>
      <c r="C4645" s="179">
        <v>9900</v>
      </c>
      <c r="D4645" s="88" t="s">
        <v>2864</v>
      </c>
      <c r="E4645" s="184" cm="1">
        <f t="array" ref="E4645">_xlfn.IFS($D4645=$O$5,C4645*$P$5,$D4645=$O$6,$C4645*$P$6,$D4645="AZN",$C4645)</f>
        <v>17983.349999999999</v>
      </c>
      <c r="F4645" s="183" cm="1">
        <f t="array" ref="F4645">_xlfn.IFS($D4645=$O$5,$C4645*$P$5*0.01,$D4645=$O$6,$C4645*$P$6*0.01,$D4645="AZN",$C4645*0.08)</f>
        <v>179.83349999999999</v>
      </c>
    </row>
    <row r="4646" spans="1:6" x14ac:dyDescent="0.3">
      <c r="A4646" s="177" t="s">
        <v>1237</v>
      </c>
      <c r="B4646" s="178">
        <v>44690</v>
      </c>
      <c r="C4646" s="179">
        <v>2900</v>
      </c>
      <c r="D4646" s="88" t="s">
        <v>2863</v>
      </c>
      <c r="E4646" s="184" cm="1">
        <f t="array" ref="E4646">_xlfn.IFS($D4646=$O$5,C4646*$P$5,$D4646=$O$6,$C4646*$P$6,$D4646="AZN",$C4646)</f>
        <v>4930</v>
      </c>
      <c r="F4646" s="183" cm="1">
        <f t="array" ref="F4646">_xlfn.IFS($D4646=$O$5,$C4646*$P$5*0.01,$D4646=$O$6,$C4646*$P$6*0.01,$D4646="AZN",$C4646*0.08)</f>
        <v>49.300000000000004</v>
      </c>
    </row>
    <row r="4647" spans="1:6" x14ac:dyDescent="0.3">
      <c r="A4647" s="177" t="s">
        <v>592</v>
      </c>
      <c r="B4647" s="178">
        <v>44639</v>
      </c>
      <c r="C4647" s="179">
        <v>11700</v>
      </c>
      <c r="D4647" s="88" t="s">
        <v>2862</v>
      </c>
      <c r="E4647" s="184" cm="1">
        <f t="array" ref="E4647">_xlfn.IFS($D4647=$O$5,C4647*$P$5,$D4647=$O$6,$C4647*$P$6,$D4647="AZN",$C4647)</f>
        <v>11700</v>
      </c>
      <c r="F4647" s="183" cm="1">
        <f t="array" ref="F4647">_xlfn.IFS($D4647=$O$5,$C4647*$P$5*0.01,$D4647=$O$6,$C4647*$P$6*0.01,$D4647="AZN",$C4647*0.08)</f>
        <v>936</v>
      </c>
    </row>
    <row r="4648" spans="1:6" x14ac:dyDescent="0.3">
      <c r="A4648" s="177" t="s">
        <v>316</v>
      </c>
      <c r="B4648" s="178">
        <v>44538</v>
      </c>
      <c r="C4648" s="179">
        <v>3400</v>
      </c>
      <c r="D4648" s="88" t="s">
        <v>2864</v>
      </c>
      <c r="E4648" s="184" cm="1">
        <f t="array" ref="E4648">_xlfn.IFS($D4648=$O$5,C4648*$P$5,$D4648=$O$6,$C4648*$P$6,$D4648="AZN",$C4648)</f>
        <v>6176.1</v>
      </c>
      <c r="F4648" s="183" cm="1">
        <f t="array" ref="F4648">_xlfn.IFS($D4648=$O$5,$C4648*$P$5*0.01,$D4648=$O$6,$C4648*$P$6*0.01,$D4648="AZN",$C4648*0.08)</f>
        <v>61.761000000000003</v>
      </c>
    </row>
    <row r="4649" spans="1:6" x14ac:dyDescent="0.3">
      <c r="A4649" s="177" t="s">
        <v>1910</v>
      </c>
      <c r="B4649" s="178">
        <v>44879</v>
      </c>
      <c r="C4649" s="179">
        <v>3400</v>
      </c>
      <c r="D4649" s="88" t="s">
        <v>2862</v>
      </c>
      <c r="E4649" s="184" cm="1">
        <f t="array" ref="E4649">_xlfn.IFS($D4649=$O$5,C4649*$P$5,$D4649=$O$6,$C4649*$P$6,$D4649="AZN",$C4649)</f>
        <v>3400</v>
      </c>
      <c r="F4649" s="183" cm="1">
        <f t="array" ref="F4649">_xlfn.IFS($D4649=$O$5,$C4649*$P$5*0.01,$D4649=$O$6,$C4649*$P$6*0.01,$D4649="AZN",$C4649*0.08)</f>
        <v>272</v>
      </c>
    </row>
    <row r="4650" spans="1:6" x14ac:dyDescent="0.3">
      <c r="A4650" s="177" t="s">
        <v>1463</v>
      </c>
      <c r="B4650" s="178">
        <v>44674</v>
      </c>
      <c r="C4650" s="179">
        <v>3900</v>
      </c>
      <c r="D4650" s="88" t="s">
        <v>2864</v>
      </c>
      <c r="E4650" s="184" cm="1">
        <f t="array" ref="E4650">_xlfn.IFS($D4650=$O$5,C4650*$P$5,$D4650=$O$6,$C4650*$P$6,$D4650="AZN",$C4650)</f>
        <v>7084.35</v>
      </c>
      <c r="F4650" s="183" cm="1">
        <f t="array" ref="F4650">_xlfn.IFS($D4650=$O$5,$C4650*$P$5*0.01,$D4650=$O$6,$C4650*$P$6*0.01,$D4650="AZN",$C4650*0.08)</f>
        <v>70.843500000000006</v>
      </c>
    </row>
    <row r="4651" spans="1:6" x14ac:dyDescent="0.3">
      <c r="A4651" s="177" t="s">
        <v>386</v>
      </c>
      <c r="B4651" s="178">
        <v>43866</v>
      </c>
      <c r="C4651" s="179">
        <v>11600</v>
      </c>
      <c r="D4651" s="88" t="s">
        <v>2864</v>
      </c>
      <c r="E4651" s="184" cm="1">
        <f t="array" ref="E4651">_xlfn.IFS($D4651=$O$5,C4651*$P$5,$D4651=$O$6,$C4651*$P$6,$D4651="AZN",$C4651)</f>
        <v>21071.4</v>
      </c>
      <c r="F4651" s="183" cm="1">
        <f t="array" ref="F4651">_xlfn.IFS($D4651=$O$5,$C4651*$P$5*0.01,$D4651=$O$6,$C4651*$P$6*0.01,$D4651="AZN",$C4651*0.08)</f>
        <v>210.71400000000003</v>
      </c>
    </row>
    <row r="4652" spans="1:6" x14ac:dyDescent="0.3">
      <c r="A4652" s="177" t="s">
        <v>1919</v>
      </c>
      <c r="B4652" s="178">
        <v>44684</v>
      </c>
      <c r="C4652" s="179">
        <v>7400</v>
      </c>
      <c r="D4652" s="88" t="s">
        <v>2862</v>
      </c>
      <c r="E4652" s="184" cm="1">
        <f t="array" ref="E4652">_xlfn.IFS($D4652=$O$5,C4652*$P$5,$D4652=$O$6,$C4652*$P$6,$D4652="AZN",$C4652)</f>
        <v>7400</v>
      </c>
      <c r="F4652" s="183" cm="1">
        <f t="array" ref="F4652">_xlfn.IFS($D4652=$O$5,$C4652*$P$5*0.01,$D4652=$O$6,$C4652*$P$6*0.01,$D4652="AZN",$C4652*0.08)</f>
        <v>592</v>
      </c>
    </row>
    <row r="4653" spans="1:6" x14ac:dyDescent="0.3">
      <c r="A4653" s="177" t="s">
        <v>780</v>
      </c>
      <c r="B4653" s="178">
        <v>44154</v>
      </c>
      <c r="C4653" s="179">
        <v>2300</v>
      </c>
      <c r="D4653" s="88" t="s">
        <v>2862</v>
      </c>
      <c r="E4653" s="184" cm="1">
        <f t="array" ref="E4653">_xlfn.IFS($D4653=$O$5,C4653*$P$5,$D4653=$O$6,$C4653*$P$6,$D4653="AZN",$C4653)</f>
        <v>2300</v>
      </c>
      <c r="F4653" s="183" cm="1">
        <f t="array" ref="F4653">_xlfn.IFS($D4653=$O$5,$C4653*$P$5*0.01,$D4653=$O$6,$C4653*$P$6*0.01,$D4653="AZN",$C4653*0.08)</f>
        <v>184</v>
      </c>
    </row>
    <row r="4654" spans="1:6" x14ac:dyDescent="0.3">
      <c r="A4654" s="177" t="s">
        <v>680</v>
      </c>
      <c r="B4654" s="178">
        <v>44419</v>
      </c>
      <c r="C4654" s="179">
        <v>6400</v>
      </c>
      <c r="D4654" s="88" t="s">
        <v>2862</v>
      </c>
      <c r="E4654" s="184" cm="1">
        <f t="array" ref="E4654">_xlfn.IFS($D4654=$O$5,C4654*$P$5,$D4654=$O$6,$C4654*$P$6,$D4654="AZN",$C4654)</f>
        <v>6400</v>
      </c>
      <c r="F4654" s="183" cm="1">
        <f t="array" ref="F4654">_xlfn.IFS($D4654=$O$5,$C4654*$P$5*0.01,$D4654=$O$6,$C4654*$P$6*0.01,$D4654="AZN",$C4654*0.08)</f>
        <v>512</v>
      </c>
    </row>
    <row r="4655" spans="1:6" x14ac:dyDescent="0.3">
      <c r="A4655" s="177" t="s">
        <v>1198</v>
      </c>
      <c r="B4655" s="178">
        <v>43806</v>
      </c>
      <c r="C4655" s="179">
        <v>9900</v>
      </c>
      <c r="D4655" s="88" t="s">
        <v>2863</v>
      </c>
      <c r="E4655" s="184" cm="1">
        <f t="array" ref="E4655">_xlfn.IFS($D4655=$O$5,C4655*$P$5,$D4655=$O$6,$C4655*$P$6,$D4655="AZN",$C4655)</f>
        <v>16830</v>
      </c>
      <c r="F4655" s="183" cm="1">
        <f t="array" ref="F4655">_xlfn.IFS($D4655=$O$5,$C4655*$P$5*0.01,$D4655=$O$6,$C4655*$P$6*0.01,$D4655="AZN",$C4655*0.08)</f>
        <v>168.3</v>
      </c>
    </row>
    <row r="4656" spans="1:6" x14ac:dyDescent="0.3">
      <c r="A4656" s="177" t="s">
        <v>367</v>
      </c>
      <c r="B4656" s="178">
        <v>44327</v>
      </c>
      <c r="C4656" s="179">
        <v>5000</v>
      </c>
      <c r="D4656" s="88" t="s">
        <v>2864</v>
      </c>
      <c r="E4656" s="184" cm="1">
        <f t="array" ref="E4656">_xlfn.IFS($D4656=$O$5,C4656*$P$5,$D4656=$O$6,$C4656*$P$6,$D4656="AZN",$C4656)</f>
        <v>9082.5</v>
      </c>
      <c r="F4656" s="183" cm="1">
        <f t="array" ref="F4656">_xlfn.IFS($D4656=$O$5,$C4656*$P$5*0.01,$D4656=$O$6,$C4656*$P$6*0.01,$D4656="AZN",$C4656*0.08)</f>
        <v>90.825000000000003</v>
      </c>
    </row>
    <row r="4657" spans="1:6" x14ac:dyDescent="0.3">
      <c r="A4657" s="177" t="s">
        <v>311</v>
      </c>
      <c r="B4657" s="178">
        <v>43836</v>
      </c>
      <c r="C4657" s="179">
        <v>8000</v>
      </c>
      <c r="D4657" s="88" t="s">
        <v>2862</v>
      </c>
      <c r="E4657" s="184" cm="1">
        <f t="array" ref="E4657">_xlfn.IFS($D4657=$O$5,C4657*$P$5,$D4657=$O$6,$C4657*$P$6,$D4657="AZN",$C4657)</f>
        <v>8000</v>
      </c>
      <c r="F4657" s="183" cm="1">
        <f t="array" ref="F4657">_xlfn.IFS($D4657=$O$5,$C4657*$P$5*0.01,$D4657=$O$6,$C4657*$P$6*0.01,$D4657="AZN",$C4657*0.08)</f>
        <v>640</v>
      </c>
    </row>
    <row r="4658" spans="1:6" x14ac:dyDescent="0.3">
      <c r="A4658" s="177" t="s">
        <v>597</v>
      </c>
      <c r="B4658" s="178">
        <v>44102</v>
      </c>
      <c r="C4658" s="179">
        <v>12400</v>
      </c>
      <c r="D4658" s="88" t="s">
        <v>2863</v>
      </c>
      <c r="E4658" s="184" cm="1">
        <f t="array" ref="E4658">_xlfn.IFS($D4658=$O$5,C4658*$P$5,$D4658=$O$6,$C4658*$P$6,$D4658="AZN",$C4658)</f>
        <v>21080</v>
      </c>
      <c r="F4658" s="183" cm="1">
        <f t="array" ref="F4658">_xlfn.IFS($D4658=$O$5,$C4658*$P$5*0.01,$D4658=$O$6,$C4658*$P$6*0.01,$D4658="AZN",$C4658*0.08)</f>
        <v>210.8</v>
      </c>
    </row>
    <row r="4659" spans="1:6" x14ac:dyDescent="0.3">
      <c r="A4659" s="177" t="s">
        <v>1482</v>
      </c>
      <c r="B4659" s="178">
        <v>43970</v>
      </c>
      <c r="C4659" s="179">
        <v>6900</v>
      </c>
      <c r="D4659" s="88" t="s">
        <v>2863</v>
      </c>
      <c r="E4659" s="184" cm="1">
        <f t="array" ref="E4659">_xlfn.IFS($D4659=$O$5,C4659*$P$5,$D4659=$O$6,$C4659*$P$6,$D4659="AZN",$C4659)</f>
        <v>11730</v>
      </c>
      <c r="F4659" s="183" cm="1">
        <f t="array" ref="F4659">_xlfn.IFS($D4659=$O$5,$C4659*$P$5*0.01,$D4659=$O$6,$C4659*$P$6*0.01,$D4659="AZN",$C4659*0.08)</f>
        <v>117.3</v>
      </c>
    </row>
    <row r="4660" spans="1:6" x14ac:dyDescent="0.3">
      <c r="A4660" s="177" t="s">
        <v>436</v>
      </c>
      <c r="B4660" s="178">
        <v>44403</v>
      </c>
      <c r="C4660" s="179">
        <v>1000</v>
      </c>
      <c r="D4660" s="88" t="s">
        <v>2863</v>
      </c>
      <c r="E4660" s="184" cm="1">
        <f t="array" ref="E4660">_xlfn.IFS($D4660=$O$5,C4660*$P$5,$D4660=$O$6,$C4660*$P$6,$D4660="AZN",$C4660)</f>
        <v>1700</v>
      </c>
      <c r="F4660" s="183" cm="1">
        <f t="array" ref="F4660">_xlfn.IFS($D4660=$O$5,$C4660*$P$5*0.01,$D4660=$O$6,$C4660*$P$6*0.01,$D4660="AZN",$C4660*0.08)</f>
        <v>17</v>
      </c>
    </row>
    <row r="4661" spans="1:6" x14ac:dyDescent="0.3">
      <c r="A4661" s="177" t="s">
        <v>178</v>
      </c>
      <c r="B4661" s="178">
        <v>43901</v>
      </c>
      <c r="C4661" s="179">
        <v>2600</v>
      </c>
      <c r="D4661" s="88" t="s">
        <v>2863</v>
      </c>
      <c r="E4661" s="184" cm="1">
        <f t="array" ref="E4661">_xlfn.IFS($D4661=$O$5,C4661*$P$5,$D4661=$O$6,$C4661*$P$6,$D4661="AZN",$C4661)</f>
        <v>4420</v>
      </c>
      <c r="F4661" s="183" cm="1">
        <f t="array" ref="F4661">_xlfn.IFS($D4661=$O$5,$C4661*$P$5*0.01,$D4661=$O$6,$C4661*$P$6*0.01,$D4661="AZN",$C4661*0.08)</f>
        <v>44.2</v>
      </c>
    </row>
    <row r="4662" spans="1:6" x14ac:dyDescent="0.3">
      <c r="A4662" s="177" t="s">
        <v>1302</v>
      </c>
      <c r="B4662" s="178">
        <v>44281</v>
      </c>
      <c r="C4662" s="179">
        <v>12000</v>
      </c>
      <c r="D4662" s="88" t="s">
        <v>2863</v>
      </c>
      <c r="E4662" s="184" cm="1">
        <f t="array" ref="E4662">_xlfn.IFS($D4662=$O$5,C4662*$P$5,$D4662=$O$6,$C4662*$P$6,$D4662="AZN",$C4662)</f>
        <v>20400</v>
      </c>
      <c r="F4662" s="183" cm="1">
        <f t="array" ref="F4662">_xlfn.IFS($D4662=$O$5,$C4662*$P$5*0.01,$D4662=$O$6,$C4662*$P$6*0.01,$D4662="AZN",$C4662*0.08)</f>
        <v>204</v>
      </c>
    </row>
    <row r="4663" spans="1:6" x14ac:dyDescent="0.3">
      <c r="A4663" s="177" t="s">
        <v>179</v>
      </c>
      <c r="B4663" s="178">
        <v>44557</v>
      </c>
      <c r="C4663" s="179">
        <v>12200</v>
      </c>
      <c r="D4663" s="88" t="s">
        <v>2863</v>
      </c>
      <c r="E4663" s="184" cm="1">
        <f t="array" ref="E4663">_xlfn.IFS($D4663=$O$5,C4663*$P$5,$D4663=$O$6,$C4663*$P$6,$D4663="AZN",$C4663)</f>
        <v>20740</v>
      </c>
      <c r="F4663" s="183" cm="1">
        <f t="array" ref="F4663">_xlfn.IFS($D4663=$O$5,$C4663*$P$5*0.01,$D4663=$O$6,$C4663*$P$6*0.01,$D4663="AZN",$C4663*0.08)</f>
        <v>207.4</v>
      </c>
    </row>
    <row r="4664" spans="1:6" x14ac:dyDescent="0.3">
      <c r="A4664" s="177" t="s">
        <v>677</v>
      </c>
      <c r="B4664" s="178">
        <v>44356</v>
      </c>
      <c r="C4664" s="179">
        <v>6000</v>
      </c>
      <c r="D4664" s="88" t="s">
        <v>2863</v>
      </c>
      <c r="E4664" s="184" cm="1">
        <f t="array" ref="E4664">_xlfn.IFS($D4664=$O$5,C4664*$P$5,$D4664=$O$6,$C4664*$P$6,$D4664="AZN",$C4664)</f>
        <v>10200</v>
      </c>
      <c r="F4664" s="183" cm="1">
        <f t="array" ref="F4664">_xlfn.IFS($D4664=$O$5,$C4664*$P$5*0.01,$D4664=$O$6,$C4664*$P$6*0.01,$D4664="AZN",$C4664*0.08)</f>
        <v>102</v>
      </c>
    </row>
    <row r="4665" spans="1:6" x14ac:dyDescent="0.3">
      <c r="A4665" s="177" t="s">
        <v>1468</v>
      </c>
      <c r="B4665" s="178">
        <v>44167</v>
      </c>
      <c r="C4665" s="179">
        <v>11900</v>
      </c>
      <c r="D4665" s="88" t="s">
        <v>2862</v>
      </c>
      <c r="E4665" s="184" cm="1">
        <f t="array" ref="E4665">_xlfn.IFS($D4665=$O$5,C4665*$P$5,$D4665=$O$6,$C4665*$P$6,$D4665="AZN",$C4665)</f>
        <v>11900</v>
      </c>
      <c r="F4665" s="183" cm="1">
        <f t="array" ref="F4665">_xlfn.IFS($D4665=$O$5,$C4665*$P$5*0.01,$D4665=$O$6,$C4665*$P$6*0.01,$D4665="AZN",$C4665*0.08)</f>
        <v>952</v>
      </c>
    </row>
    <row r="4666" spans="1:6" x14ac:dyDescent="0.3">
      <c r="A4666" s="177" t="s">
        <v>614</v>
      </c>
      <c r="B4666" s="178">
        <v>44862</v>
      </c>
      <c r="C4666" s="179">
        <v>8600</v>
      </c>
      <c r="D4666" s="88" t="s">
        <v>2864</v>
      </c>
      <c r="E4666" s="184" cm="1">
        <f t="array" ref="E4666">_xlfn.IFS($D4666=$O$5,C4666*$P$5,$D4666=$O$6,$C4666*$P$6,$D4666="AZN",$C4666)</f>
        <v>15621.9</v>
      </c>
      <c r="F4666" s="183" cm="1">
        <f t="array" ref="F4666">_xlfn.IFS($D4666=$O$5,$C4666*$P$5*0.01,$D4666=$O$6,$C4666*$P$6*0.01,$D4666="AZN",$C4666*0.08)</f>
        <v>156.21899999999999</v>
      </c>
    </row>
    <row r="4667" spans="1:6" x14ac:dyDescent="0.3">
      <c r="A4667" s="177" t="s">
        <v>944</v>
      </c>
      <c r="B4667" s="178">
        <v>44533</v>
      </c>
      <c r="C4667" s="179">
        <v>6400</v>
      </c>
      <c r="D4667" s="88" t="s">
        <v>2862</v>
      </c>
      <c r="E4667" s="184" cm="1">
        <f t="array" ref="E4667">_xlfn.IFS($D4667=$O$5,C4667*$P$5,$D4667=$O$6,$C4667*$P$6,$D4667="AZN",$C4667)</f>
        <v>6400</v>
      </c>
      <c r="F4667" s="183" cm="1">
        <f t="array" ref="F4667">_xlfn.IFS($D4667=$O$5,$C4667*$P$5*0.01,$D4667=$O$6,$C4667*$P$6*0.01,$D4667="AZN",$C4667*0.08)</f>
        <v>512</v>
      </c>
    </row>
    <row r="4668" spans="1:6" x14ac:dyDescent="0.3">
      <c r="A4668" s="177" t="s">
        <v>592</v>
      </c>
      <c r="B4668" s="178">
        <v>44200</v>
      </c>
      <c r="C4668" s="179">
        <v>6800</v>
      </c>
      <c r="D4668" s="88" t="s">
        <v>2864</v>
      </c>
      <c r="E4668" s="184" cm="1">
        <f t="array" ref="E4668">_xlfn.IFS($D4668=$O$5,C4668*$P$5,$D4668=$O$6,$C4668*$P$6,$D4668="AZN",$C4668)</f>
        <v>12352.2</v>
      </c>
      <c r="F4668" s="183" cm="1">
        <f t="array" ref="F4668">_xlfn.IFS($D4668=$O$5,$C4668*$P$5*0.01,$D4668=$O$6,$C4668*$P$6*0.01,$D4668="AZN",$C4668*0.08)</f>
        <v>123.52200000000001</v>
      </c>
    </row>
    <row r="4669" spans="1:6" x14ac:dyDescent="0.3">
      <c r="A4669" s="177" t="s">
        <v>659</v>
      </c>
      <c r="B4669" s="178">
        <v>44602</v>
      </c>
      <c r="C4669" s="179">
        <v>1700</v>
      </c>
      <c r="D4669" s="88" t="s">
        <v>2862</v>
      </c>
      <c r="E4669" s="184" cm="1">
        <f t="array" ref="E4669">_xlfn.IFS($D4669=$O$5,C4669*$P$5,$D4669=$O$6,$C4669*$P$6,$D4669="AZN",$C4669)</f>
        <v>1700</v>
      </c>
      <c r="F4669" s="183" cm="1">
        <f t="array" ref="F4669">_xlfn.IFS($D4669=$O$5,$C4669*$P$5*0.01,$D4669=$O$6,$C4669*$P$6*0.01,$D4669="AZN",$C4669*0.08)</f>
        <v>136</v>
      </c>
    </row>
    <row r="4670" spans="1:6" x14ac:dyDescent="0.3">
      <c r="A4670" s="177" t="s">
        <v>248</v>
      </c>
      <c r="B4670" s="178">
        <v>44467</v>
      </c>
      <c r="C4670" s="179">
        <v>13000</v>
      </c>
      <c r="D4670" s="88" t="s">
        <v>2863</v>
      </c>
      <c r="E4670" s="184" cm="1">
        <f t="array" ref="E4670">_xlfn.IFS($D4670=$O$5,C4670*$P$5,$D4670=$O$6,$C4670*$P$6,$D4670="AZN",$C4670)</f>
        <v>22100</v>
      </c>
      <c r="F4670" s="183" cm="1">
        <f t="array" ref="F4670">_xlfn.IFS($D4670=$O$5,$C4670*$P$5*0.01,$D4670=$O$6,$C4670*$P$6*0.01,$D4670="AZN",$C4670*0.08)</f>
        <v>221</v>
      </c>
    </row>
    <row r="4671" spans="1:6" x14ac:dyDescent="0.3">
      <c r="A4671" s="177" t="s">
        <v>1806</v>
      </c>
      <c r="B4671" s="178">
        <v>44055</v>
      </c>
      <c r="C4671" s="179">
        <v>1400</v>
      </c>
      <c r="D4671" s="88" t="s">
        <v>2864</v>
      </c>
      <c r="E4671" s="184" cm="1">
        <f t="array" ref="E4671">_xlfn.IFS($D4671=$O$5,C4671*$P$5,$D4671=$O$6,$C4671*$P$6,$D4671="AZN",$C4671)</f>
        <v>2543.1</v>
      </c>
      <c r="F4671" s="183" cm="1">
        <f t="array" ref="F4671">_xlfn.IFS($D4671=$O$5,$C4671*$P$5*0.01,$D4671=$O$6,$C4671*$P$6*0.01,$D4671="AZN",$C4671*0.08)</f>
        <v>25.431000000000001</v>
      </c>
    </row>
    <row r="4672" spans="1:6" x14ac:dyDescent="0.3">
      <c r="A4672" s="177" t="s">
        <v>1456</v>
      </c>
      <c r="B4672" s="178">
        <v>44248</v>
      </c>
      <c r="C4672" s="179">
        <v>1700</v>
      </c>
      <c r="D4672" s="88" t="s">
        <v>2862</v>
      </c>
      <c r="E4672" s="184" cm="1">
        <f t="array" ref="E4672">_xlfn.IFS($D4672=$O$5,C4672*$P$5,$D4672=$O$6,$C4672*$P$6,$D4672="AZN",$C4672)</f>
        <v>1700</v>
      </c>
      <c r="F4672" s="183" cm="1">
        <f t="array" ref="F4672">_xlfn.IFS($D4672=$O$5,$C4672*$P$5*0.01,$D4672=$O$6,$C4672*$P$6*0.01,$D4672="AZN",$C4672*0.08)</f>
        <v>136</v>
      </c>
    </row>
    <row r="4673" spans="1:6" x14ac:dyDescent="0.3">
      <c r="A4673" s="177" t="s">
        <v>1397</v>
      </c>
      <c r="B4673" s="178">
        <v>43567</v>
      </c>
      <c r="C4673" s="179">
        <v>1600</v>
      </c>
      <c r="D4673" s="88" t="s">
        <v>2864</v>
      </c>
      <c r="E4673" s="184" cm="1">
        <f t="array" ref="E4673">_xlfn.IFS($D4673=$O$5,C4673*$P$5,$D4673=$O$6,$C4673*$P$6,$D4673="AZN",$C4673)</f>
        <v>2906.4</v>
      </c>
      <c r="F4673" s="183" cm="1">
        <f t="array" ref="F4673">_xlfn.IFS($D4673=$O$5,$C4673*$P$5*0.01,$D4673=$O$6,$C4673*$P$6*0.01,$D4673="AZN",$C4673*0.08)</f>
        <v>29.064</v>
      </c>
    </row>
    <row r="4674" spans="1:6" x14ac:dyDescent="0.3">
      <c r="A4674" s="177" t="s">
        <v>823</v>
      </c>
      <c r="B4674" s="178">
        <v>44409</v>
      </c>
      <c r="C4674" s="179">
        <v>6400</v>
      </c>
      <c r="D4674" s="88" t="s">
        <v>2863</v>
      </c>
      <c r="E4674" s="184" cm="1">
        <f t="array" ref="E4674">_xlfn.IFS($D4674=$O$5,C4674*$P$5,$D4674=$O$6,$C4674*$P$6,$D4674="AZN",$C4674)</f>
        <v>10880</v>
      </c>
      <c r="F4674" s="183" cm="1">
        <f t="array" ref="F4674">_xlfn.IFS($D4674=$O$5,$C4674*$P$5*0.01,$D4674=$O$6,$C4674*$P$6*0.01,$D4674="AZN",$C4674*0.08)</f>
        <v>108.8</v>
      </c>
    </row>
    <row r="4675" spans="1:6" x14ac:dyDescent="0.3">
      <c r="A4675" s="177" t="s">
        <v>1943</v>
      </c>
      <c r="B4675" s="178">
        <v>43876</v>
      </c>
      <c r="C4675" s="179">
        <v>1800</v>
      </c>
      <c r="D4675" s="88" t="s">
        <v>2862</v>
      </c>
      <c r="E4675" s="184" cm="1">
        <f t="array" ref="E4675">_xlfn.IFS($D4675=$O$5,C4675*$P$5,$D4675=$O$6,$C4675*$P$6,$D4675="AZN",$C4675)</f>
        <v>1800</v>
      </c>
      <c r="F4675" s="183" cm="1">
        <f t="array" ref="F4675">_xlfn.IFS($D4675=$O$5,$C4675*$P$5*0.01,$D4675=$O$6,$C4675*$P$6*0.01,$D4675="AZN",$C4675*0.08)</f>
        <v>144</v>
      </c>
    </row>
    <row r="4676" spans="1:6" x14ac:dyDescent="0.3">
      <c r="A4676" s="177" t="s">
        <v>202</v>
      </c>
      <c r="B4676" s="178">
        <v>44149</v>
      </c>
      <c r="C4676" s="179">
        <v>9800</v>
      </c>
      <c r="D4676" s="88" t="s">
        <v>2864</v>
      </c>
      <c r="E4676" s="184" cm="1">
        <f t="array" ref="E4676">_xlfn.IFS($D4676=$O$5,C4676*$P$5,$D4676=$O$6,$C4676*$P$6,$D4676="AZN",$C4676)</f>
        <v>17801.7</v>
      </c>
      <c r="F4676" s="183" cm="1">
        <f t="array" ref="F4676">_xlfn.IFS($D4676=$O$5,$C4676*$P$5*0.01,$D4676=$O$6,$C4676*$P$6*0.01,$D4676="AZN",$C4676*0.08)</f>
        <v>178.01700000000002</v>
      </c>
    </row>
    <row r="4677" spans="1:6" x14ac:dyDescent="0.3">
      <c r="A4677" s="177" t="s">
        <v>231</v>
      </c>
      <c r="B4677" s="178">
        <v>44121</v>
      </c>
      <c r="C4677" s="179">
        <v>12100</v>
      </c>
      <c r="D4677" s="88" t="s">
        <v>2863</v>
      </c>
      <c r="E4677" s="184" cm="1">
        <f t="array" ref="E4677">_xlfn.IFS($D4677=$O$5,C4677*$P$5,$D4677=$O$6,$C4677*$P$6,$D4677="AZN",$C4677)</f>
        <v>20570</v>
      </c>
      <c r="F4677" s="183" cm="1">
        <f t="array" ref="F4677">_xlfn.IFS($D4677=$O$5,$C4677*$P$5*0.01,$D4677=$O$6,$C4677*$P$6*0.01,$D4677="AZN",$C4677*0.08)</f>
        <v>205.70000000000002</v>
      </c>
    </row>
    <row r="4678" spans="1:6" x14ac:dyDescent="0.3">
      <c r="A4678" s="177" t="s">
        <v>423</v>
      </c>
      <c r="B4678" s="178">
        <v>44170</v>
      </c>
      <c r="C4678" s="179">
        <v>7000</v>
      </c>
      <c r="D4678" s="88" t="s">
        <v>2862</v>
      </c>
      <c r="E4678" s="184" cm="1">
        <f t="array" ref="E4678">_xlfn.IFS($D4678=$O$5,C4678*$P$5,$D4678=$O$6,$C4678*$P$6,$D4678="AZN",$C4678)</f>
        <v>7000</v>
      </c>
      <c r="F4678" s="183" cm="1">
        <f t="array" ref="F4678">_xlfn.IFS($D4678=$O$5,$C4678*$P$5*0.01,$D4678=$O$6,$C4678*$P$6*0.01,$D4678="AZN",$C4678*0.08)</f>
        <v>560</v>
      </c>
    </row>
    <row r="4679" spans="1:6" x14ac:dyDescent="0.3">
      <c r="A4679" s="177" t="s">
        <v>464</v>
      </c>
      <c r="B4679" s="178">
        <v>43634</v>
      </c>
      <c r="C4679" s="179">
        <v>3500</v>
      </c>
      <c r="D4679" s="88" t="s">
        <v>2864</v>
      </c>
      <c r="E4679" s="184" cm="1">
        <f t="array" ref="E4679">_xlfn.IFS($D4679=$O$5,C4679*$P$5,$D4679=$O$6,$C4679*$P$6,$D4679="AZN",$C4679)</f>
        <v>6357.75</v>
      </c>
      <c r="F4679" s="183" cm="1">
        <f t="array" ref="F4679">_xlfn.IFS($D4679=$O$5,$C4679*$P$5*0.01,$D4679=$O$6,$C4679*$P$6*0.01,$D4679="AZN",$C4679*0.08)</f>
        <v>63.577500000000001</v>
      </c>
    </row>
    <row r="4680" spans="1:6" x14ac:dyDescent="0.3">
      <c r="A4680" s="177" t="s">
        <v>1026</v>
      </c>
      <c r="B4680" s="178">
        <v>44301</v>
      </c>
      <c r="C4680" s="179">
        <v>8400</v>
      </c>
      <c r="D4680" s="88" t="s">
        <v>2862</v>
      </c>
      <c r="E4680" s="184" cm="1">
        <f t="array" ref="E4680">_xlfn.IFS($D4680=$O$5,C4680*$P$5,$D4680=$O$6,$C4680*$P$6,$D4680="AZN",$C4680)</f>
        <v>8400</v>
      </c>
      <c r="F4680" s="183" cm="1">
        <f t="array" ref="F4680">_xlfn.IFS($D4680=$O$5,$C4680*$P$5*0.01,$D4680=$O$6,$C4680*$P$6*0.01,$D4680="AZN",$C4680*0.08)</f>
        <v>672</v>
      </c>
    </row>
    <row r="4681" spans="1:6" x14ac:dyDescent="0.3">
      <c r="A4681" s="177" t="s">
        <v>1939</v>
      </c>
      <c r="B4681" s="178">
        <v>44115</v>
      </c>
      <c r="C4681" s="179">
        <v>6600</v>
      </c>
      <c r="D4681" s="88" t="s">
        <v>2862</v>
      </c>
      <c r="E4681" s="184" cm="1">
        <f t="array" ref="E4681">_xlfn.IFS($D4681=$O$5,C4681*$P$5,$D4681=$O$6,$C4681*$P$6,$D4681="AZN",$C4681)</f>
        <v>6600</v>
      </c>
      <c r="F4681" s="183" cm="1">
        <f t="array" ref="F4681">_xlfn.IFS($D4681=$O$5,$C4681*$P$5*0.01,$D4681=$O$6,$C4681*$P$6*0.01,$D4681="AZN",$C4681*0.08)</f>
        <v>528</v>
      </c>
    </row>
    <row r="4682" spans="1:6" x14ac:dyDescent="0.3">
      <c r="A4682" s="177" t="s">
        <v>1574</v>
      </c>
      <c r="B4682" s="178">
        <v>44260</v>
      </c>
      <c r="C4682" s="179">
        <v>12900</v>
      </c>
      <c r="D4682" s="88" t="s">
        <v>2864</v>
      </c>
      <c r="E4682" s="184" cm="1">
        <f t="array" ref="E4682">_xlfn.IFS($D4682=$O$5,C4682*$P$5,$D4682=$O$6,$C4682*$P$6,$D4682="AZN",$C4682)</f>
        <v>23432.85</v>
      </c>
      <c r="F4682" s="183" cm="1">
        <f t="array" ref="F4682">_xlfn.IFS($D4682=$O$5,$C4682*$P$5*0.01,$D4682=$O$6,$C4682*$P$6*0.01,$D4682="AZN",$C4682*0.08)</f>
        <v>234.32849999999999</v>
      </c>
    </row>
    <row r="4683" spans="1:6" x14ac:dyDescent="0.3">
      <c r="A4683" s="177" t="s">
        <v>384</v>
      </c>
      <c r="B4683" s="178">
        <v>43813</v>
      </c>
      <c r="C4683" s="179">
        <v>13000</v>
      </c>
      <c r="D4683" s="88" t="s">
        <v>2864</v>
      </c>
      <c r="E4683" s="184" cm="1">
        <f t="array" ref="E4683">_xlfn.IFS($D4683=$O$5,C4683*$P$5,$D4683=$O$6,$C4683*$P$6,$D4683="AZN",$C4683)</f>
        <v>23614.5</v>
      </c>
      <c r="F4683" s="183" cm="1">
        <f t="array" ref="F4683">_xlfn.IFS($D4683=$O$5,$C4683*$P$5*0.01,$D4683=$O$6,$C4683*$P$6*0.01,$D4683="AZN",$C4683*0.08)</f>
        <v>236.14500000000001</v>
      </c>
    </row>
    <row r="4684" spans="1:6" x14ac:dyDescent="0.3">
      <c r="A4684" s="177" t="s">
        <v>1851</v>
      </c>
      <c r="B4684" s="178">
        <v>44542</v>
      </c>
      <c r="C4684" s="179">
        <v>1900</v>
      </c>
      <c r="D4684" s="88" t="s">
        <v>2863</v>
      </c>
      <c r="E4684" s="184" cm="1">
        <f t="array" ref="E4684">_xlfn.IFS($D4684=$O$5,C4684*$P$5,$D4684=$O$6,$C4684*$P$6,$D4684="AZN",$C4684)</f>
        <v>3230</v>
      </c>
      <c r="F4684" s="183" cm="1">
        <f t="array" ref="F4684">_xlfn.IFS($D4684=$O$5,$C4684*$P$5*0.01,$D4684=$O$6,$C4684*$P$6*0.01,$D4684="AZN",$C4684*0.08)</f>
        <v>32.299999999999997</v>
      </c>
    </row>
    <row r="4685" spans="1:6" x14ac:dyDescent="0.3">
      <c r="A4685" s="177" t="s">
        <v>1505</v>
      </c>
      <c r="B4685" s="178">
        <v>44249</v>
      </c>
      <c r="C4685" s="179">
        <v>4400</v>
      </c>
      <c r="D4685" s="88" t="s">
        <v>2862</v>
      </c>
      <c r="E4685" s="184" cm="1">
        <f t="array" ref="E4685">_xlfn.IFS($D4685=$O$5,C4685*$P$5,$D4685=$O$6,$C4685*$P$6,$D4685="AZN",$C4685)</f>
        <v>4400</v>
      </c>
      <c r="F4685" s="183" cm="1">
        <f t="array" ref="F4685">_xlfn.IFS($D4685=$O$5,$C4685*$P$5*0.01,$D4685=$O$6,$C4685*$P$6*0.01,$D4685="AZN",$C4685*0.08)</f>
        <v>352</v>
      </c>
    </row>
    <row r="4686" spans="1:6" x14ac:dyDescent="0.3">
      <c r="A4686" s="177" t="s">
        <v>1529</v>
      </c>
      <c r="B4686" s="178">
        <v>44000</v>
      </c>
      <c r="C4686" s="179">
        <v>10600</v>
      </c>
      <c r="D4686" s="88" t="s">
        <v>2864</v>
      </c>
      <c r="E4686" s="184" cm="1">
        <f t="array" ref="E4686">_xlfn.IFS($D4686=$O$5,C4686*$P$5,$D4686=$O$6,$C4686*$P$6,$D4686="AZN",$C4686)</f>
        <v>19254.900000000001</v>
      </c>
      <c r="F4686" s="183" cm="1">
        <f t="array" ref="F4686">_xlfn.IFS($D4686=$O$5,$C4686*$P$5*0.01,$D4686=$O$6,$C4686*$P$6*0.01,$D4686="AZN",$C4686*0.08)</f>
        <v>192.54900000000001</v>
      </c>
    </row>
    <row r="4687" spans="1:6" x14ac:dyDescent="0.3">
      <c r="A4687" s="177" t="s">
        <v>1925</v>
      </c>
      <c r="B4687" s="178">
        <v>44219</v>
      </c>
      <c r="C4687" s="179">
        <v>5700</v>
      </c>
      <c r="D4687" s="88" t="s">
        <v>2863</v>
      </c>
      <c r="E4687" s="184" cm="1">
        <f t="array" ref="E4687">_xlfn.IFS($D4687=$O$5,C4687*$P$5,$D4687=$O$6,$C4687*$P$6,$D4687="AZN",$C4687)</f>
        <v>9690</v>
      </c>
      <c r="F4687" s="183" cm="1">
        <f t="array" ref="F4687">_xlfn.IFS($D4687=$O$5,$C4687*$P$5*0.01,$D4687=$O$6,$C4687*$P$6*0.01,$D4687="AZN",$C4687*0.08)</f>
        <v>96.9</v>
      </c>
    </row>
    <row r="4688" spans="1:6" x14ac:dyDescent="0.3">
      <c r="A4688" s="177" t="s">
        <v>365</v>
      </c>
      <c r="B4688" s="178">
        <v>44208</v>
      </c>
      <c r="C4688" s="179">
        <v>6200</v>
      </c>
      <c r="D4688" s="88" t="s">
        <v>2862</v>
      </c>
      <c r="E4688" s="184" cm="1">
        <f t="array" ref="E4688">_xlfn.IFS($D4688=$O$5,C4688*$P$5,$D4688=$O$6,$C4688*$P$6,$D4688="AZN",$C4688)</f>
        <v>6200</v>
      </c>
      <c r="F4688" s="183" cm="1">
        <f t="array" ref="F4688">_xlfn.IFS($D4688=$O$5,$C4688*$P$5*0.01,$D4688=$O$6,$C4688*$P$6*0.01,$D4688="AZN",$C4688*0.08)</f>
        <v>496</v>
      </c>
    </row>
    <row r="4689" spans="1:6" x14ac:dyDescent="0.3">
      <c r="A4689" s="177" t="s">
        <v>1944</v>
      </c>
      <c r="B4689" s="178">
        <v>44830</v>
      </c>
      <c r="C4689" s="179">
        <v>10800</v>
      </c>
      <c r="D4689" s="88" t="s">
        <v>2864</v>
      </c>
      <c r="E4689" s="184" cm="1">
        <f t="array" ref="E4689">_xlfn.IFS($D4689=$O$5,C4689*$P$5,$D4689=$O$6,$C4689*$P$6,$D4689="AZN",$C4689)</f>
        <v>19618.2</v>
      </c>
      <c r="F4689" s="183" cm="1">
        <f t="array" ref="F4689">_xlfn.IFS($D4689=$O$5,$C4689*$P$5*0.01,$D4689=$O$6,$C4689*$P$6*0.01,$D4689="AZN",$C4689*0.08)</f>
        <v>196.18200000000002</v>
      </c>
    </row>
    <row r="4690" spans="1:6" x14ac:dyDescent="0.3">
      <c r="A4690" s="177" t="s">
        <v>1889</v>
      </c>
      <c r="B4690" s="178">
        <v>43763</v>
      </c>
      <c r="C4690" s="179">
        <v>12200</v>
      </c>
      <c r="D4690" s="88" t="s">
        <v>2863</v>
      </c>
      <c r="E4690" s="184" cm="1">
        <f t="array" ref="E4690">_xlfn.IFS($D4690=$O$5,C4690*$P$5,$D4690=$O$6,$C4690*$P$6,$D4690="AZN",$C4690)</f>
        <v>20740</v>
      </c>
      <c r="F4690" s="183" cm="1">
        <f t="array" ref="F4690">_xlfn.IFS($D4690=$O$5,$C4690*$P$5*0.01,$D4690=$O$6,$C4690*$P$6*0.01,$D4690="AZN",$C4690*0.08)</f>
        <v>207.4</v>
      </c>
    </row>
    <row r="4691" spans="1:6" x14ac:dyDescent="0.3">
      <c r="A4691" s="177" t="s">
        <v>205</v>
      </c>
      <c r="B4691" s="178">
        <v>44280</v>
      </c>
      <c r="C4691" s="179">
        <v>1900</v>
      </c>
      <c r="D4691" s="88" t="s">
        <v>2862</v>
      </c>
      <c r="E4691" s="184" cm="1">
        <f t="array" ref="E4691">_xlfn.IFS($D4691=$O$5,C4691*$P$5,$D4691=$O$6,$C4691*$P$6,$D4691="AZN",$C4691)</f>
        <v>1900</v>
      </c>
      <c r="F4691" s="183" cm="1">
        <f t="array" ref="F4691">_xlfn.IFS($D4691=$O$5,$C4691*$P$5*0.01,$D4691=$O$6,$C4691*$P$6*0.01,$D4691="AZN",$C4691*0.08)</f>
        <v>152</v>
      </c>
    </row>
    <row r="4692" spans="1:6" x14ac:dyDescent="0.3">
      <c r="A4692" s="177" t="s">
        <v>1726</v>
      </c>
      <c r="B4692" s="178">
        <v>43903</v>
      </c>
      <c r="C4692" s="179">
        <v>3000</v>
      </c>
      <c r="D4692" s="88" t="s">
        <v>2864</v>
      </c>
      <c r="E4692" s="184" cm="1">
        <f t="array" ref="E4692">_xlfn.IFS($D4692=$O$5,C4692*$P$5,$D4692=$O$6,$C4692*$P$6,$D4692="AZN",$C4692)</f>
        <v>5449.5</v>
      </c>
      <c r="F4692" s="183" cm="1">
        <f t="array" ref="F4692">_xlfn.IFS($D4692=$O$5,$C4692*$P$5*0.01,$D4692=$O$6,$C4692*$P$6*0.01,$D4692="AZN",$C4692*0.08)</f>
        <v>54.495000000000005</v>
      </c>
    </row>
    <row r="4693" spans="1:6" x14ac:dyDescent="0.3">
      <c r="A4693" s="177" t="s">
        <v>1055</v>
      </c>
      <c r="B4693" s="178">
        <v>43961</v>
      </c>
      <c r="C4693" s="179">
        <v>10300</v>
      </c>
      <c r="D4693" s="88" t="s">
        <v>2862</v>
      </c>
      <c r="E4693" s="184" cm="1">
        <f t="array" ref="E4693">_xlfn.IFS($D4693=$O$5,C4693*$P$5,$D4693=$O$6,$C4693*$P$6,$D4693="AZN",$C4693)</f>
        <v>10300</v>
      </c>
      <c r="F4693" s="183" cm="1">
        <f t="array" ref="F4693">_xlfn.IFS($D4693=$O$5,$C4693*$P$5*0.01,$D4693=$O$6,$C4693*$P$6*0.01,$D4693="AZN",$C4693*0.08)</f>
        <v>824</v>
      </c>
    </row>
    <row r="4694" spans="1:6" x14ac:dyDescent="0.3">
      <c r="A4694" s="177" t="s">
        <v>1367</v>
      </c>
      <c r="B4694" s="178">
        <v>44213</v>
      </c>
      <c r="C4694" s="179">
        <v>5100</v>
      </c>
      <c r="D4694" s="88" t="s">
        <v>2862</v>
      </c>
      <c r="E4694" s="184" cm="1">
        <f t="array" ref="E4694">_xlfn.IFS($D4694=$O$5,C4694*$P$5,$D4694=$O$6,$C4694*$P$6,$D4694="AZN",$C4694)</f>
        <v>5100</v>
      </c>
      <c r="F4694" s="183" cm="1">
        <f t="array" ref="F4694">_xlfn.IFS($D4694=$O$5,$C4694*$P$5*0.01,$D4694=$O$6,$C4694*$P$6*0.01,$D4694="AZN",$C4694*0.08)</f>
        <v>408</v>
      </c>
    </row>
    <row r="4695" spans="1:6" x14ac:dyDescent="0.3">
      <c r="A4695" s="177" t="s">
        <v>1844</v>
      </c>
      <c r="B4695" s="178">
        <v>43875</v>
      </c>
      <c r="C4695" s="179">
        <v>7600</v>
      </c>
      <c r="D4695" s="88" t="s">
        <v>2864</v>
      </c>
      <c r="E4695" s="184" cm="1">
        <f t="array" ref="E4695">_xlfn.IFS($D4695=$O$5,C4695*$P$5,$D4695=$O$6,$C4695*$P$6,$D4695="AZN",$C4695)</f>
        <v>13805.4</v>
      </c>
      <c r="F4695" s="183" cm="1">
        <f t="array" ref="F4695">_xlfn.IFS($D4695=$O$5,$C4695*$P$5*0.01,$D4695=$O$6,$C4695*$P$6*0.01,$D4695="AZN",$C4695*0.08)</f>
        <v>138.054</v>
      </c>
    </row>
    <row r="4696" spans="1:6" x14ac:dyDescent="0.3">
      <c r="A4696" s="177" t="s">
        <v>783</v>
      </c>
      <c r="B4696" s="178">
        <v>44731</v>
      </c>
      <c r="C4696" s="179">
        <v>10600</v>
      </c>
      <c r="D4696" s="88" t="s">
        <v>2863</v>
      </c>
      <c r="E4696" s="184" cm="1">
        <f t="array" ref="E4696">_xlfn.IFS($D4696=$O$5,C4696*$P$5,$D4696=$O$6,$C4696*$P$6,$D4696="AZN",$C4696)</f>
        <v>18020</v>
      </c>
      <c r="F4696" s="183" cm="1">
        <f t="array" ref="F4696">_xlfn.IFS($D4696=$O$5,$C4696*$P$5*0.01,$D4696=$O$6,$C4696*$P$6*0.01,$D4696="AZN",$C4696*0.08)</f>
        <v>180.20000000000002</v>
      </c>
    </row>
    <row r="4697" spans="1:6" x14ac:dyDescent="0.3">
      <c r="A4697" s="177" t="s">
        <v>923</v>
      </c>
      <c r="B4697" s="178">
        <v>44125</v>
      </c>
      <c r="C4697" s="179">
        <v>4400</v>
      </c>
      <c r="D4697" s="88" t="s">
        <v>2862</v>
      </c>
      <c r="E4697" s="184" cm="1">
        <f t="array" ref="E4697">_xlfn.IFS($D4697=$O$5,C4697*$P$5,$D4697=$O$6,$C4697*$P$6,$D4697="AZN",$C4697)</f>
        <v>4400</v>
      </c>
      <c r="F4697" s="183" cm="1">
        <f t="array" ref="F4697">_xlfn.IFS($D4697=$O$5,$C4697*$P$5*0.01,$D4697=$O$6,$C4697*$P$6*0.01,$D4697="AZN",$C4697*0.08)</f>
        <v>352</v>
      </c>
    </row>
    <row r="4698" spans="1:6" x14ac:dyDescent="0.3">
      <c r="A4698" s="177" t="s">
        <v>1805</v>
      </c>
      <c r="B4698" s="178">
        <v>44016</v>
      </c>
      <c r="C4698" s="179">
        <v>11800</v>
      </c>
      <c r="D4698" s="88" t="s">
        <v>2864</v>
      </c>
      <c r="E4698" s="184" cm="1">
        <f t="array" ref="E4698">_xlfn.IFS($D4698=$O$5,C4698*$P$5,$D4698=$O$6,$C4698*$P$6,$D4698="AZN",$C4698)</f>
        <v>21434.7</v>
      </c>
      <c r="F4698" s="183" cm="1">
        <f t="array" ref="F4698">_xlfn.IFS($D4698=$O$5,$C4698*$P$5*0.01,$D4698=$O$6,$C4698*$P$6*0.01,$D4698="AZN",$C4698*0.08)</f>
        <v>214.34700000000001</v>
      </c>
    </row>
    <row r="4699" spans="1:6" x14ac:dyDescent="0.3">
      <c r="A4699" s="177" t="s">
        <v>700</v>
      </c>
      <c r="B4699" s="178">
        <v>43918</v>
      </c>
      <c r="C4699" s="179">
        <v>10700</v>
      </c>
      <c r="D4699" s="88" t="s">
        <v>2864</v>
      </c>
      <c r="E4699" s="184" cm="1">
        <f t="array" ref="E4699">_xlfn.IFS($D4699=$O$5,C4699*$P$5,$D4699=$O$6,$C4699*$P$6,$D4699="AZN",$C4699)</f>
        <v>19436.55</v>
      </c>
      <c r="F4699" s="183" cm="1">
        <f t="array" ref="F4699">_xlfn.IFS($D4699=$O$5,$C4699*$P$5*0.01,$D4699=$O$6,$C4699*$P$6*0.01,$D4699="AZN",$C4699*0.08)</f>
        <v>194.3655</v>
      </c>
    </row>
    <row r="4700" spans="1:6" x14ac:dyDescent="0.3">
      <c r="A4700" s="177" t="s">
        <v>758</v>
      </c>
      <c r="B4700" s="178">
        <v>44227</v>
      </c>
      <c r="C4700" s="179">
        <v>8800</v>
      </c>
      <c r="D4700" s="88" t="s">
        <v>2864</v>
      </c>
      <c r="E4700" s="184" cm="1">
        <f t="array" ref="E4700">_xlfn.IFS($D4700=$O$5,C4700*$P$5,$D4700=$O$6,$C4700*$P$6,$D4700="AZN",$C4700)</f>
        <v>15985.2</v>
      </c>
      <c r="F4700" s="183" cm="1">
        <f t="array" ref="F4700">_xlfn.IFS($D4700=$O$5,$C4700*$P$5*0.01,$D4700=$O$6,$C4700*$P$6*0.01,$D4700="AZN",$C4700*0.08)</f>
        <v>159.852</v>
      </c>
    </row>
    <row r="4701" spans="1:6" x14ac:dyDescent="0.3">
      <c r="A4701" s="177" t="s">
        <v>276</v>
      </c>
      <c r="B4701" s="178">
        <v>44334</v>
      </c>
      <c r="C4701" s="179">
        <v>12400</v>
      </c>
      <c r="D4701" s="88" t="s">
        <v>2862</v>
      </c>
      <c r="E4701" s="184" cm="1">
        <f t="array" ref="E4701">_xlfn.IFS($D4701=$O$5,C4701*$P$5,$D4701=$O$6,$C4701*$P$6,$D4701="AZN",$C4701)</f>
        <v>12400</v>
      </c>
      <c r="F4701" s="183" cm="1">
        <f t="array" ref="F4701">_xlfn.IFS($D4701=$O$5,$C4701*$P$5*0.01,$D4701=$O$6,$C4701*$P$6*0.01,$D4701="AZN",$C4701*0.08)</f>
        <v>992</v>
      </c>
    </row>
    <row r="4702" spans="1:6" x14ac:dyDescent="0.3">
      <c r="A4702" s="177" t="s">
        <v>1681</v>
      </c>
      <c r="B4702" s="178">
        <v>44147</v>
      </c>
      <c r="C4702" s="179">
        <v>9800</v>
      </c>
      <c r="D4702" s="88" t="s">
        <v>2862</v>
      </c>
      <c r="E4702" s="184" cm="1">
        <f t="array" ref="E4702">_xlfn.IFS($D4702=$O$5,C4702*$P$5,$D4702=$O$6,$C4702*$P$6,$D4702="AZN",$C4702)</f>
        <v>9800</v>
      </c>
      <c r="F4702" s="183" cm="1">
        <f t="array" ref="F4702">_xlfn.IFS($D4702=$O$5,$C4702*$P$5*0.01,$D4702=$O$6,$C4702*$P$6*0.01,$D4702="AZN",$C4702*0.08)</f>
        <v>784</v>
      </c>
    </row>
    <row r="4703" spans="1:6" x14ac:dyDescent="0.3">
      <c r="A4703" s="177" t="s">
        <v>671</v>
      </c>
      <c r="B4703" s="178">
        <v>44033</v>
      </c>
      <c r="C4703" s="179">
        <v>8800</v>
      </c>
      <c r="D4703" s="88" t="s">
        <v>2864</v>
      </c>
      <c r="E4703" s="184" cm="1">
        <f t="array" ref="E4703">_xlfn.IFS($D4703=$O$5,C4703*$P$5,$D4703=$O$6,$C4703*$P$6,$D4703="AZN",$C4703)</f>
        <v>15985.2</v>
      </c>
      <c r="F4703" s="183" cm="1">
        <f t="array" ref="F4703">_xlfn.IFS($D4703=$O$5,$C4703*$P$5*0.01,$D4703=$O$6,$C4703*$P$6*0.01,$D4703="AZN",$C4703*0.08)</f>
        <v>159.852</v>
      </c>
    </row>
    <row r="4704" spans="1:6" x14ac:dyDescent="0.3">
      <c r="A4704" s="177" t="s">
        <v>388</v>
      </c>
      <c r="B4704" s="178">
        <v>43949</v>
      </c>
      <c r="C4704" s="179">
        <v>7400</v>
      </c>
      <c r="D4704" s="88" t="s">
        <v>2863</v>
      </c>
      <c r="E4704" s="184" cm="1">
        <f t="array" ref="E4704">_xlfn.IFS($D4704=$O$5,C4704*$P$5,$D4704=$O$6,$C4704*$P$6,$D4704="AZN",$C4704)</f>
        <v>12580</v>
      </c>
      <c r="F4704" s="183" cm="1">
        <f t="array" ref="F4704">_xlfn.IFS($D4704=$O$5,$C4704*$P$5*0.01,$D4704=$O$6,$C4704*$P$6*0.01,$D4704="AZN",$C4704*0.08)</f>
        <v>125.8</v>
      </c>
    </row>
    <row r="4705" spans="1:6" x14ac:dyDescent="0.3">
      <c r="A4705" s="177" t="s">
        <v>706</v>
      </c>
      <c r="B4705" s="178">
        <v>44248</v>
      </c>
      <c r="C4705" s="179">
        <v>8100</v>
      </c>
      <c r="D4705" s="88" t="s">
        <v>2863</v>
      </c>
      <c r="E4705" s="184" cm="1">
        <f t="array" ref="E4705">_xlfn.IFS($D4705=$O$5,C4705*$P$5,$D4705=$O$6,$C4705*$P$6,$D4705="AZN",$C4705)</f>
        <v>13770</v>
      </c>
      <c r="F4705" s="183" cm="1">
        <f t="array" ref="F4705">_xlfn.IFS($D4705=$O$5,$C4705*$P$5*0.01,$D4705=$O$6,$C4705*$P$6*0.01,$D4705="AZN",$C4705*0.08)</f>
        <v>137.70000000000002</v>
      </c>
    </row>
    <row r="4706" spans="1:6" x14ac:dyDescent="0.3">
      <c r="A4706" s="177" t="s">
        <v>164</v>
      </c>
      <c r="B4706" s="178">
        <v>44364</v>
      </c>
      <c r="C4706" s="179">
        <v>5400</v>
      </c>
      <c r="D4706" s="88" t="s">
        <v>2864</v>
      </c>
      <c r="E4706" s="184" cm="1">
        <f t="array" ref="E4706">_xlfn.IFS($D4706=$O$5,C4706*$P$5,$D4706=$O$6,$C4706*$P$6,$D4706="AZN",$C4706)</f>
        <v>9809.1</v>
      </c>
      <c r="F4706" s="183" cm="1">
        <f t="array" ref="F4706">_xlfn.IFS($D4706=$O$5,$C4706*$P$5*0.01,$D4706=$O$6,$C4706*$P$6*0.01,$D4706="AZN",$C4706*0.08)</f>
        <v>98.091000000000008</v>
      </c>
    </row>
    <row r="4707" spans="1:6" x14ac:dyDescent="0.3">
      <c r="A4707" s="177" t="s">
        <v>1478</v>
      </c>
      <c r="B4707" s="178">
        <v>43518</v>
      </c>
      <c r="C4707" s="179">
        <v>12000</v>
      </c>
      <c r="D4707" s="88" t="s">
        <v>2862</v>
      </c>
      <c r="E4707" s="184" cm="1">
        <f t="array" ref="E4707">_xlfn.IFS($D4707=$O$5,C4707*$P$5,$D4707=$O$6,$C4707*$P$6,$D4707="AZN",$C4707)</f>
        <v>12000</v>
      </c>
      <c r="F4707" s="183" cm="1">
        <f t="array" ref="F4707">_xlfn.IFS($D4707=$O$5,$C4707*$P$5*0.01,$D4707=$O$6,$C4707*$P$6*0.01,$D4707="AZN",$C4707*0.08)</f>
        <v>960</v>
      </c>
    </row>
    <row r="4708" spans="1:6" x14ac:dyDescent="0.3">
      <c r="A4708" s="177" t="s">
        <v>171</v>
      </c>
      <c r="B4708" s="178">
        <v>44513</v>
      </c>
      <c r="C4708" s="179">
        <v>2700</v>
      </c>
      <c r="D4708" s="88" t="s">
        <v>2862</v>
      </c>
      <c r="E4708" s="184" cm="1">
        <f t="array" ref="E4708">_xlfn.IFS($D4708=$O$5,C4708*$P$5,$D4708=$O$6,$C4708*$P$6,$D4708="AZN",$C4708)</f>
        <v>2700</v>
      </c>
      <c r="F4708" s="183" cm="1">
        <f t="array" ref="F4708">_xlfn.IFS($D4708=$O$5,$C4708*$P$5*0.01,$D4708=$O$6,$C4708*$P$6*0.01,$D4708="AZN",$C4708*0.08)</f>
        <v>216</v>
      </c>
    </row>
    <row r="4709" spans="1:6" x14ac:dyDescent="0.3">
      <c r="A4709" s="177" t="s">
        <v>1945</v>
      </c>
      <c r="B4709" s="178">
        <v>44324</v>
      </c>
      <c r="C4709" s="179">
        <v>4100</v>
      </c>
      <c r="D4709" s="88" t="s">
        <v>2862</v>
      </c>
      <c r="E4709" s="184" cm="1">
        <f t="array" ref="E4709">_xlfn.IFS($D4709=$O$5,C4709*$P$5,$D4709=$O$6,$C4709*$P$6,$D4709="AZN",$C4709)</f>
        <v>4100</v>
      </c>
      <c r="F4709" s="183" cm="1">
        <f t="array" ref="F4709">_xlfn.IFS($D4709=$O$5,$C4709*$P$5*0.01,$D4709=$O$6,$C4709*$P$6*0.01,$D4709="AZN",$C4709*0.08)</f>
        <v>328</v>
      </c>
    </row>
    <row r="4710" spans="1:6" x14ac:dyDescent="0.3">
      <c r="A4710" s="177" t="s">
        <v>409</v>
      </c>
      <c r="B4710" s="178">
        <v>43834</v>
      </c>
      <c r="C4710" s="179">
        <v>4800</v>
      </c>
      <c r="D4710" s="88" t="s">
        <v>2863</v>
      </c>
      <c r="E4710" s="184" cm="1">
        <f t="array" ref="E4710">_xlfn.IFS($D4710=$O$5,C4710*$P$5,$D4710=$O$6,$C4710*$P$6,$D4710="AZN",$C4710)</f>
        <v>8160</v>
      </c>
      <c r="F4710" s="183" cm="1">
        <f t="array" ref="F4710">_xlfn.IFS($D4710=$O$5,$C4710*$P$5*0.01,$D4710=$O$6,$C4710*$P$6*0.01,$D4710="AZN",$C4710*0.08)</f>
        <v>81.600000000000009</v>
      </c>
    </row>
    <row r="4711" spans="1:6" x14ac:dyDescent="0.3">
      <c r="A4711" s="177" t="s">
        <v>1917</v>
      </c>
      <c r="B4711" s="178">
        <v>44703</v>
      </c>
      <c r="C4711" s="179">
        <v>9200</v>
      </c>
      <c r="D4711" s="88" t="s">
        <v>2864</v>
      </c>
      <c r="E4711" s="184" cm="1">
        <f t="array" ref="E4711">_xlfn.IFS($D4711=$O$5,C4711*$P$5,$D4711=$O$6,$C4711*$P$6,$D4711="AZN",$C4711)</f>
        <v>16711.8</v>
      </c>
      <c r="F4711" s="183" cm="1">
        <f t="array" ref="F4711">_xlfn.IFS($D4711=$O$5,$C4711*$P$5*0.01,$D4711=$O$6,$C4711*$P$6*0.01,$D4711="AZN",$C4711*0.08)</f>
        <v>167.11799999999999</v>
      </c>
    </row>
    <row r="4712" spans="1:6" x14ac:dyDescent="0.3">
      <c r="A4712" s="177" t="s">
        <v>591</v>
      </c>
      <c r="B4712" s="178">
        <v>44299</v>
      </c>
      <c r="C4712" s="179">
        <v>12400</v>
      </c>
      <c r="D4712" s="88" t="s">
        <v>2864</v>
      </c>
      <c r="E4712" s="184" cm="1">
        <f t="array" ref="E4712">_xlfn.IFS($D4712=$O$5,C4712*$P$5,$D4712=$O$6,$C4712*$P$6,$D4712="AZN",$C4712)</f>
        <v>22524.6</v>
      </c>
      <c r="F4712" s="183" cm="1">
        <f t="array" ref="F4712">_xlfn.IFS($D4712=$O$5,$C4712*$P$5*0.01,$D4712=$O$6,$C4712*$P$6*0.01,$D4712="AZN",$C4712*0.08)</f>
        <v>225.24599999999998</v>
      </c>
    </row>
    <row r="4713" spans="1:6" x14ac:dyDescent="0.3">
      <c r="A4713" s="177" t="s">
        <v>842</v>
      </c>
      <c r="B4713" s="178">
        <v>43811</v>
      </c>
      <c r="C4713" s="179">
        <v>10900</v>
      </c>
      <c r="D4713" s="88" t="s">
        <v>2862</v>
      </c>
      <c r="E4713" s="184" cm="1">
        <f t="array" ref="E4713">_xlfn.IFS($D4713=$O$5,C4713*$P$5,$D4713=$O$6,$C4713*$P$6,$D4713="AZN",$C4713)</f>
        <v>10900</v>
      </c>
      <c r="F4713" s="183" cm="1">
        <f t="array" ref="F4713">_xlfn.IFS($D4713=$O$5,$C4713*$P$5*0.01,$D4713=$O$6,$C4713*$P$6*0.01,$D4713="AZN",$C4713*0.08)</f>
        <v>872</v>
      </c>
    </row>
    <row r="4714" spans="1:6" x14ac:dyDescent="0.3">
      <c r="A4714" s="177" t="s">
        <v>825</v>
      </c>
      <c r="B4714" s="178">
        <v>44249</v>
      </c>
      <c r="C4714" s="179">
        <v>2100</v>
      </c>
      <c r="D4714" s="88" t="s">
        <v>2862</v>
      </c>
      <c r="E4714" s="184" cm="1">
        <f t="array" ref="E4714">_xlfn.IFS($D4714=$O$5,C4714*$P$5,$D4714=$O$6,$C4714*$P$6,$D4714="AZN",$C4714)</f>
        <v>2100</v>
      </c>
      <c r="F4714" s="183" cm="1">
        <f t="array" ref="F4714">_xlfn.IFS($D4714=$O$5,$C4714*$P$5*0.01,$D4714=$O$6,$C4714*$P$6*0.01,$D4714="AZN",$C4714*0.08)</f>
        <v>168</v>
      </c>
    </row>
    <row r="4715" spans="1:6" x14ac:dyDescent="0.3">
      <c r="A4715" s="177" t="s">
        <v>1444</v>
      </c>
      <c r="B4715" s="178">
        <v>44008</v>
      </c>
      <c r="C4715" s="179">
        <v>1800</v>
      </c>
      <c r="D4715" s="88" t="s">
        <v>2864</v>
      </c>
      <c r="E4715" s="184" cm="1">
        <f t="array" ref="E4715">_xlfn.IFS($D4715=$O$5,C4715*$P$5,$D4715=$O$6,$C4715*$P$6,$D4715="AZN",$C4715)</f>
        <v>3269.7</v>
      </c>
      <c r="F4715" s="183" cm="1">
        <f t="array" ref="F4715">_xlfn.IFS($D4715=$O$5,$C4715*$P$5*0.01,$D4715=$O$6,$C4715*$P$6*0.01,$D4715="AZN",$C4715*0.08)</f>
        <v>32.696999999999996</v>
      </c>
    </row>
    <row r="4716" spans="1:6" x14ac:dyDescent="0.3">
      <c r="A4716" s="177" t="s">
        <v>1039</v>
      </c>
      <c r="B4716" s="178">
        <v>43889</v>
      </c>
      <c r="C4716" s="179">
        <v>4000</v>
      </c>
      <c r="D4716" s="88" t="s">
        <v>2862</v>
      </c>
      <c r="E4716" s="184" cm="1">
        <f t="array" ref="E4716">_xlfn.IFS($D4716=$O$5,C4716*$P$5,$D4716=$O$6,$C4716*$P$6,$D4716="AZN",$C4716)</f>
        <v>4000</v>
      </c>
      <c r="F4716" s="183" cm="1">
        <f t="array" ref="F4716">_xlfn.IFS($D4716=$O$5,$C4716*$P$5*0.01,$D4716=$O$6,$C4716*$P$6*0.01,$D4716="AZN",$C4716*0.08)</f>
        <v>320</v>
      </c>
    </row>
    <row r="4717" spans="1:6" x14ac:dyDescent="0.3">
      <c r="A4717" s="177" t="s">
        <v>1946</v>
      </c>
      <c r="B4717" s="178">
        <v>44537</v>
      </c>
      <c r="C4717" s="179">
        <v>5000</v>
      </c>
      <c r="D4717" s="88" t="s">
        <v>2862</v>
      </c>
      <c r="E4717" s="184" cm="1">
        <f t="array" ref="E4717">_xlfn.IFS($D4717=$O$5,C4717*$P$5,$D4717=$O$6,$C4717*$P$6,$D4717="AZN",$C4717)</f>
        <v>5000</v>
      </c>
      <c r="F4717" s="183" cm="1">
        <f t="array" ref="F4717">_xlfn.IFS($D4717=$O$5,$C4717*$P$5*0.01,$D4717=$O$6,$C4717*$P$6*0.01,$D4717="AZN",$C4717*0.08)</f>
        <v>400</v>
      </c>
    </row>
    <row r="4718" spans="1:6" x14ac:dyDescent="0.3">
      <c r="A4718" s="177" t="s">
        <v>1156</v>
      </c>
      <c r="B4718" s="178">
        <v>44382</v>
      </c>
      <c r="C4718" s="179">
        <v>10500</v>
      </c>
      <c r="D4718" s="88" t="s">
        <v>2864</v>
      </c>
      <c r="E4718" s="184" cm="1">
        <f t="array" ref="E4718">_xlfn.IFS($D4718=$O$5,C4718*$P$5,$D4718=$O$6,$C4718*$P$6,$D4718="AZN",$C4718)</f>
        <v>19073.25</v>
      </c>
      <c r="F4718" s="183" cm="1">
        <f t="array" ref="F4718">_xlfn.IFS($D4718=$O$5,$C4718*$P$5*0.01,$D4718=$O$6,$C4718*$P$6*0.01,$D4718="AZN",$C4718*0.08)</f>
        <v>190.73250000000002</v>
      </c>
    </row>
    <row r="4719" spans="1:6" x14ac:dyDescent="0.3">
      <c r="A4719" s="177" t="s">
        <v>1892</v>
      </c>
      <c r="B4719" s="178">
        <v>44350</v>
      </c>
      <c r="C4719" s="179">
        <v>7200</v>
      </c>
      <c r="D4719" s="88" t="s">
        <v>2863</v>
      </c>
      <c r="E4719" s="184" cm="1">
        <f t="array" ref="E4719">_xlfn.IFS($D4719=$O$5,C4719*$P$5,$D4719=$O$6,$C4719*$P$6,$D4719="AZN",$C4719)</f>
        <v>12240</v>
      </c>
      <c r="F4719" s="183" cm="1">
        <f t="array" ref="F4719">_xlfn.IFS($D4719=$O$5,$C4719*$P$5*0.01,$D4719=$O$6,$C4719*$P$6*0.01,$D4719="AZN",$C4719*0.08)</f>
        <v>122.4</v>
      </c>
    </row>
    <row r="4720" spans="1:6" x14ac:dyDescent="0.3">
      <c r="A4720" s="177" t="s">
        <v>1841</v>
      </c>
      <c r="B4720" s="178">
        <v>43955</v>
      </c>
      <c r="C4720" s="179">
        <v>1800</v>
      </c>
      <c r="D4720" s="88" t="s">
        <v>2863</v>
      </c>
      <c r="E4720" s="184" cm="1">
        <f t="array" ref="E4720">_xlfn.IFS($D4720=$O$5,C4720*$P$5,$D4720=$O$6,$C4720*$P$6,$D4720="AZN",$C4720)</f>
        <v>3060</v>
      </c>
      <c r="F4720" s="183" cm="1">
        <f t="array" ref="F4720">_xlfn.IFS($D4720=$O$5,$C4720*$P$5*0.01,$D4720=$O$6,$C4720*$P$6*0.01,$D4720="AZN",$C4720*0.08)</f>
        <v>30.6</v>
      </c>
    </row>
    <row r="4721" spans="1:6" x14ac:dyDescent="0.3">
      <c r="A4721" s="177" t="s">
        <v>1363</v>
      </c>
      <c r="B4721" s="178">
        <v>44051</v>
      </c>
      <c r="C4721" s="179">
        <v>5500</v>
      </c>
      <c r="D4721" s="88" t="s">
        <v>2862</v>
      </c>
      <c r="E4721" s="184" cm="1">
        <f t="array" ref="E4721">_xlfn.IFS($D4721=$O$5,C4721*$P$5,$D4721=$O$6,$C4721*$P$6,$D4721="AZN",$C4721)</f>
        <v>5500</v>
      </c>
      <c r="F4721" s="183" cm="1">
        <f t="array" ref="F4721">_xlfn.IFS($D4721=$O$5,$C4721*$P$5*0.01,$D4721=$O$6,$C4721*$P$6*0.01,$D4721="AZN",$C4721*0.08)</f>
        <v>440</v>
      </c>
    </row>
    <row r="4722" spans="1:6" x14ac:dyDescent="0.3">
      <c r="A4722" s="177" t="s">
        <v>1198</v>
      </c>
      <c r="B4722" s="178">
        <v>43805</v>
      </c>
      <c r="C4722" s="179">
        <v>11600</v>
      </c>
      <c r="D4722" s="88" t="s">
        <v>2864</v>
      </c>
      <c r="E4722" s="184" cm="1">
        <f t="array" ref="E4722">_xlfn.IFS($D4722=$O$5,C4722*$P$5,$D4722=$O$6,$C4722*$P$6,$D4722="AZN",$C4722)</f>
        <v>21071.4</v>
      </c>
      <c r="F4722" s="183" cm="1">
        <f t="array" ref="F4722">_xlfn.IFS($D4722=$O$5,$C4722*$P$5*0.01,$D4722=$O$6,$C4722*$P$6*0.01,$D4722="AZN",$C4722*0.08)</f>
        <v>210.71400000000003</v>
      </c>
    </row>
    <row r="4723" spans="1:6" x14ac:dyDescent="0.3">
      <c r="A4723" s="177" t="s">
        <v>950</v>
      </c>
      <c r="B4723" s="178">
        <v>44607</v>
      </c>
      <c r="C4723" s="179">
        <v>5800</v>
      </c>
      <c r="D4723" s="88" t="s">
        <v>2864</v>
      </c>
      <c r="E4723" s="184" cm="1">
        <f t="array" ref="E4723">_xlfn.IFS($D4723=$O$5,C4723*$P$5,$D4723=$O$6,$C4723*$P$6,$D4723="AZN",$C4723)</f>
        <v>10535.7</v>
      </c>
      <c r="F4723" s="183" cm="1">
        <f t="array" ref="F4723">_xlfn.IFS($D4723=$O$5,$C4723*$P$5*0.01,$D4723=$O$6,$C4723*$P$6*0.01,$D4723="AZN",$C4723*0.08)</f>
        <v>105.35700000000001</v>
      </c>
    </row>
    <row r="4724" spans="1:6" x14ac:dyDescent="0.3">
      <c r="A4724" s="177" t="s">
        <v>1592</v>
      </c>
      <c r="B4724" s="178">
        <v>44045</v>
      </c>
      <c r="C4724" s="179">
        <v>8600</v>
      </c>
      <c r="D4724" s="88" t="s">
        <v>2864</v>
      </c>
      <c r="E4724" s="184" cm="1">
        <f t="array" ref="E4724">_xlfn.IFS($D4724=$O$5,C4724*$P$5,$D4724=$O$6,$C4724*$P$6,$D4724="AZN",$C4724)</f>
        <v>15621.9</v>
      </c>
      <c r="F4724" s="183" cm="1">
        <f t="array" ref="F4724">_xlfn.IFS($D4724=$O$5,$C4724*$P$5*0.01,$D4724=$O$6,$C4724*$P$6*0.01,$D4724="AZN",$C4724*0.08)</f>
        <v>156.21899999999999</v>
      </c>
    </row>
    <row r="4725" spans="1:6" x14ac:dyDescent="0.3">
      <c r="A4725" s="177" t="s">
        <v>559</v>
      </c>
      <c r="B4725" s="178">
        <v>44454</v>
      </c>
      <c r="C4725" s="179">
        <v>7500</v>
      </c>
      <c r="D4725" s="88" t="s">
        <v>2862</v>
      </c>
      <c r="E4725" s="184" cm="1">
        <f t="array" ref="E4725">_xlfn.IFS($D4725=$O$5,C4725*$P$5,$D4725=$O$6,$C4725*$P$6,$D4725="AZN",$C4725)</f>
        <v>7500</v>
      </c>
      <c r="F4725" s="183" cm="1">
        <f t="array" ref="F4725">_xlfn.IFS($D4725=$O$5,$C4725*$P$5*0.01,$D4725=$O$6,$C4725*$P$6*0.01,$D4725="AZN",$C4725*0.08)</f>
        <v>600</v>
      </c>
    </row>
    <row r="4726" spans="1:6" x14ac:dyDescent="0.3">
      <c r="A4726" s="177" t="s">
        <v>799</v>
      </c>
      <c r="B4726" s="178">
        <v>44172</v>
      </c>
      <c r="C4726" s="179">
        <v>8100</v>
      </c>
      <c r="D4726" s="88" t="s">
        <v>2862</v>
      </c>
      <c r="E4726" s="184" cm="1">
        <f t="array" ref="E4726">_xlfn.IFS($D4726=$O$5,C4726*$P$5,$D4726=$O$6,$C4726*$P$6,$D4726="AZN",$C4726)</f>
        <v>8100</v>
      </c>
      <c r="F4726" s="183" cm="1">
        <f t="array" ref="F4726">_xlfn.IFS($D4726=$O$5,$C4726*$P$5*0.01,$D4726=$O$6,$C4726*$P$6*0.01,$D4726="AZN",$C4726*0.08)</f>
        <v>648</v>
      </c>
    </row>
    <row r="4727" spans="1:6" x14ac:dyDescent="0.3">
      <c r="A4727" s="177" t="s">
        <v>1666</v>
      </c>
      <c r="B4727" s="178">
        <v>44844</v>
      </c>
      <c r="C4727" s="179">
        <v>12600</v>
      </c>
      <c r="D4727" s="88" t="s">
        <v>2864</v>
      </c>
      <c r="E4727" s="184" cm="1">
        <f t="array" ref="E4727">_xlfn.IFS($D4727=$O$5,C4727*$P$5,$D4727=$O$6,$C4727*$P$6,$D4727="AZN",$C4727)</f>
        <v>22887.9</v>
      </c>
      <c r="F4727" s="183" cm="1">
        <f t="array" ref="F4727">_xlfn.IFS($D4727=$O$5,$C4727*$P$5*0.01,$D4727=$O$6,$C4727*$P$6*0.01,$D4727="AZN",$C4727*0.08)</f>
        <v>228.87900000000002</v>
      </c>
    </row>
    <row r="4728" spans="1:6" x14ac:dyDescent="0.3">
      <c r="A4728" s="177" t="s">
        <v>1921</v>
      </c>
      <c r="B4728" s="178">
        <v>44312</v>
      </c>
      <c r="C4728" s="179">
        <v>10900</v>
      </c>
      <c r="D4728" s="88" t="s">
        <v>2864</v>
      </c>
      <c r="E4728" s="184" cm="1">
        <f t="array" ref="E4728">_xlfn.IFS($D4728=$O$5,C4728*$P$5,$D4728=$O$6,$C4728*$P$6,$D4728="AZN",$C4728)</f>
        <v>19799.849999999999</v>
      </c>
      <c r="F4728" s="183" cm="1">
        <f t="array" ref="F4728">_xlfn.IFS($D4728=$O$5,$C4728*$P$5*0.01,$D4728=$O$6,$C4728*$P$6*0.01,$D4728="AZN",$C4728*0.08)</f>
        <v>197.99849999999998</v>
      </c>
    </row>
    <row r="4729" spans="1:6" x14ac:dyDescent="0.3">
      <c r="A4729" s="177" t="s">
        <v>685</v>
      </c>
      <c r="B4729" s="178">
        <v>44620</v>
      </c>
      <c r="C4729" s="179">
        <v>7000</v>
      </c>
      <c r="D4729" s="88" t="s">
        <v>2864</v>
      </c>
      <c r="E4729" s="184" cm="1">
        <f t="array" ref="E4729">_xlfn.IFS($D4729=$O$5,C4729*$P$5,$D4729=$O$6,$C4729*$P$6,$D4729="AZN",$C4729)</f>
        <v>12715.5</v>
      </c>
      <c r="F4729" s="183" cm="1">
        <f t="array" ref="F4729">_xlfn.IFS($D4729=$O$5,$C4729*$P$5*0.01,$D4729=$O$6,$C4729*$P$6*0.01,$D4729="AZN",$C4729*0.08)</f>
        <v>127.155</v>
      </c>
    </row>
    <row r="4730" spans="1:6" x14ac:dyDescent="0.3">
      <c r="A4730" s="177" t="s">
        <v>1947</v>
      </c>
      <c r="B4730" s="178">
        <v>43683</v>
      </c>
      <c r="C4730" s="179">
        <v>11300</v>
      </c>
      <c r="D4730" s="88" t="s">
        <v>2863</v>
      </c>
      <c r="E4730" s="184" cm="1">
        <f t="array" ref="E4730">_xlfn.IFS($D4730=$O$5,C4730*$P$5,$D4730=$O$6,$C4730*$P$6,$D4730="AZN",$C4730)</f>
        <v>19210</v>
      </c>
      <c r="F4730" s="183" cm="1">
        <f t="array" ref="F4730">_xlfn.IFS($D4730=$O$5,$C4730*$P$5*0.01,$D4730=$O$6,$C4730*$P$6*0.01,$D4730="AZN",$C4730*0.08)</f>
        <v>192.1</v>
      </c>
    </row>
    <row r="4731" spans="1:6" x14ac:dyDescent="0.3">
      <c r="A4731" s="177" t="s">
        <v>1143</v>
      </c>
      <c r="B4731" s="178">
        <v>44620</v>
      </c>
      <c r="C4731" s="179">
        <v>3600</v>
      </c>
      <c r="D4731" s="88" t="s">
        <v>2864</v>
      </c>
      <c r="E4731" s="184" cm="1">
        <f t="array" ref="E4731">_xlfn.IFS($D4731=$O$5,C4731*$P$5,$D4731=$O$6,$C4731*$P$6,$D4731="AZN",$C4731)</f>
        <v>6539.4</v>
      </c>
      <c r="F4731" s="183" cm="1">
        <f t="array" ref="F4731">_xlfn.IFS($D4731=$O$5,$C4731*$P$5*0.01,$D4731=$O$6,$C4731*$P$6*0.01,$D4731="AZN",$C4731*0.08)</f>
        <v>65.393999999999991</v>
      </c>
    </row>
    <row r="4732" spans="1:6" x14ac:dyDescent="0.3">
      <c r="A4732" s="177" t="s">
        <v>1948</v>
      </c>
      <c r="B4732" s="178">
        <v>44231</v>
      </c>
      <c r="C4732" s="179">
        <v>9800</v>
      </c>
      <c r="D4732" s="88" t="s">
        <v>2863</v>
      </c>
      <c r="E4732" s="184" cm="1">
        <f t="array" ref="E4732">_xlfn.IFS($D4732=$O$5,C4732*$P$5,$D4732=$O$6,$C4732*$P$6,$D4732="AZN",$C4732)</f>
        <v>16660</v>
      </c>
      <c r="F4732" s="183" cm="1">
        <f t="array" ref="F4732">_xlfn.IFS($D4732=$O$5,$C4732*$P$5*0.01,$D4732=$O$6,$C4732*$P$6*0.01,$D4732="AZN",$C4732*0.08)</f>
        <v>166.6</v>
      </c>
    </row>
    <row r="4733" spans="1:6" x14ac:dyDescent="0.3">
      <c r="A4733" s="177" t="s">
        <v>959</v>
      </c>
      <c r="B4733" s="178">
        <v>44004</v>
      </c>
      <c r="C4733" s="179">
        <v>3600</v>
      </c>
      <c r="D4733" s="88" t="s">
        <v>2863</v>
      </c>
      <c r="E4733" s="184" cm="1">
        <f t="array" ref="E4733">_xlfn.IFS($D4733=$O$5,C4733*$P$5,$D4733=$O$6,$C4733*$P$6,$D4733="AZN",$C4733)</f>
        <v>6120</v>
      </c>
      <c r="F4733" s="183" cm="1">
        <f t="array" ref="F4733">_xlfn.IFS($D4733=$O$5,$C4733*$P$5*0.01,$D4733=$O$6,$C4733*$P$6*0.01,$D4733="AZN",$C4733*0.08)</f>
        <v>61.2</v>
      </c>
    </row>
    <row r="4734" spans="1:6" x14ac:dyDescent="0.3">
      <c r="A4734" s="177" t="s">
        <v>1334</v>
      </c>
      <c r="B4734" s="178">
        <v>43595</v>
      </c>
      <c r="C4734" s="179">
        <v>1800</v>
      </c>
      <c r="D4734" s="88" t="s">
        <v>2863</v>
      </c>
      <c r="E4734" s="184" cm="1">
        <f t="array" ref="E4734">_xlfn.IFS($D4734=$O$5,C4734*$P$5,$D4734=$O$6,$C4734*$P$6,$D4734="AZN",$C4734)</f>
        <v>3060</v>
      </c>
      <c r="F4734" s="183" cm="1">
        <f t="array" ref="F4734">_xlfn.IFS($D4734=$O$5,$C4734*$P$5*0.01,$D4734=$O$6,$C4734*$P$6*0.01,$D4734="AZN",$C4734*0.08)</f>
        <v>30.6</v>
      </c>
    </row>
    <row r="4735" spans="1:6" x14ac:dyDescent="0.3">
      <c r="A4735" s="177" t="s">
        <v>1139</v>
      </c>
      <c r="B4735" s="178">
        <v>44406</v>
      </c>
      <c r="C4735" s="179">
        <v>11600</v>
      </c>
      <c r="D4735" s="88" t="s">
        <v>2864</v>
      </c>
      <c r="E4735" s="184" cm="1">
        <f t="array" ref="E4735">_xlfn.IFS($D4735=$O$5,C4735*$P$5,$D4735=$O$6,$C4735*$P$6,$D4735="AZN",$C4735)</f>
        <v>21071.4</v>
      </c>
      <c r="F4735" s="183" cm="1">
        <f t="array" ref="F4735">_xlfn.IFS($D4735=$O$5,$C4735*$P$5*0.01,$D4735=$O$6,$C4735*$P$6*0.01,$D4735="AZN",$C4735*0.08)</f>
        <v>210.71400000000003</v>
      </c>
    </row>
    <row r="4736" spans="1:6" x14ac:dyDescent="0.3">
      <c r="A4736" s="177" t="s">
        <v>1027</v>
      </c>
      <c r="B4736" s="178">
        <v>44193</v>
      </c>
      <c r="C4736" s="179">
        <v>7700</v>
      </c>
      <c r="D4736" s="88" t="s">
        <v>2863</v>
      </c>
      <c r="E4736" s="184" cm="1">
        <f t="array" ref="E4736">_xlfn.IFS($D4736=$O$5,C4736*$P$5,$D4736=$O$6,$C4736*$P$6,$D4736="AZN",$C4736)</f>
        <v>13090</v>
      </c>
      <c r="F4736" s="183" cm="1">
        <f t="array" ref="F4736">_xlfn.IFS($D4736=$O$5,$C4736*$P$5*0.01,$D4736=$O$6,$C4736*$P$6*0.01,$D4736="AZN",$C4736*0.08)</f>
        <v>130.9</v>
      </c>
    </row>
    <row r="4737" spans="1:6" x14ac:dyDescent="0.3">
      <c r="A4737" s="177" t="s">
        <v>172</v>
      </c>
      <c r="B4737" s="178">
        <v>44205</v>
      </c>
      <c r="C4737" s="179">
        <v>10700</v>
      </c>
      <c r="D4737" s="88" t="s">
        <v>2864</v>
      </c>
      <c r="E4737" s="184" cm="1">
        <f t="array" ref="E4737">_xlfn.IFS($D4737=$O$5,C4737*$P$5,$D4737=$O$6,$C4737*$P$6,$D4737="AZN",$C4737)</f>
        <v>19436.55</v>
      </c>
      <c r="F4737" s="183" cm="1">
        <f t="array" ref="F4737">_xlfn.IFS($D4737=$O$5,$C4737*$P$5*0.01,$D4737=$O$6,$C4737*$P$6*0.01,$D4737="AZN",$C4737*0.08)</f>
        <v>194.3655</v>
      </c>
    </row>
    <row r="4738" spans="1:6" x14ac:dyDescent="0.3">
      <c r="A4738" s="177" t="s">
        <v>1637</v>
      </c>
      <c r="B4738" s="178">
        <v>44064</v>
      </c>
      <c r="C4738" s="179">
        <v>4400</v>
      </c>
      <c r="D4738" s="88" t="s">
        <v>2864</v>
      </c>
      <c r="E4738" s="184" cm="1">
        <f t="array" ref="E4738">_xlfn.IFS($D4738=$O$5,C4738*$P$5,$D4738=$O$6,$C4738*$P$6,$D4738="AZN",$C4738)</f>
        <v>7992.6</v>
      </c>
      <c r="F4738" s="183" cm="1">
        <f t="array" ref="F4738">_xlfn.IFS($D4738=$O$5,$C4738*$P$5*0.01,$D4738=$O$6,$C4738*$P$6*0.01,$D4738="AZN",$C4738*0.08)</f>
        <v>79.926000000000002</v>
      </c>
    </row>
    <row r="4739" spans="1:6" x14ac:dyDescent="0.3">
      <c r="A4739" s="177" t="s">
        <v>1653</v>
      </c>
      <c r="B4739" s="178">
        <v>44287</v>
      </c>
      <c r="C4739" s="179">
        <v>5200</v>
      </c>
      <c r="D4739" s="88" t="s">
        <v>2863</v>
      </c>
      <c r="E4739" s="184" cm="1">
        <f t="array" ref="E4739">_xlfn.IFS($D4739=$O$5,C4739*$P$5,$D4739=$O$6,$C4739*$P$6,$D4739="AZN",$C4739)</f>
        <v>8840</v>
      </c>
      <c r="F4739" s="183" cm="1">
        <f t="array" ref="F4739">_xlfn.IFS($D4739=$O$5,$C4739*$P$5*0.01,$D4739=$O$6,$C4739*$P$6*0.01,$D4739="AZN",$C4739*0.08)</f>
        <v>88.4</v>
      </c>
    </row>
    <row r="4740" spans="1:6" x14ac:dyDescent="0.3">
      <c r="A4740" s="177" t="s">
        <v>231</v>
      </c>
      <c r="B4740" s="178">
        <v>44145</v>
      </c>
      <c r="C4740" s="179">
        <v>6700</v>
      </c>
      <c r="D4740" s="88" t="s">
        <v>2862</v>
      </c>
      <c r="E4740" s="184" cm="1">
        <f t="array" ref="E4740">_xlfn.IFS($D4740=$O$5,C4740*$P$5,$D4740=$O$6,$C4740*$P$6,$D4740="AZN",$C4740)</f>
        <v>6700</v>
      </c>
      <c r="F4740" s="183" cm="1">
        <f t="array" ref="F4740">_xlfn.IFS($D4740=$O$5,$C4740*$P$5*0.01,$D4740=$O$6,$C4740*$P$6*0.01,$D4740="AZN",$C4740*0.08)</f>
        <v>536</v>
      </c>
    </row>
    <row r="4741" spans="1:6" x14ac:dyDescent="0.3">
      <c r="A4741" s="177" t="s">
        <v>1884</v>
      </c>
      <c r="B4741" s="178">
        <v>44608</v>
      </c>
      <c r="C4741" s="179">
        <v>11800</v>
      </c>
      <c r="D4741" s="88" t="s">
        <v>2862</v>
      </c>
      <c r="E4741" s="184" cm="1">
        <f t="array" ref="E4741">_xlfn.IFS($D4741=$O$5,C4741*$P$5,$D4741=$O$6,$C4741*$P$6,$D4741="AZN",$C4741)</f>
        <v>11800</v>
      </c>
      <c r="F4741" s="183" cm="1">
        <f t="array" ref="F4741">_xlfn.IFS($D4741=$O$5,$C4741*$P$5*0.01,$D4741=$O$6,$C4741*$P$6*0.01,$D4741="AZN",$C4741*0.08)</f>
        <v>944</v>
      </c>
    </row>
    <row r="4742" spans="1:6" x14ac:dyDescent="0.3">
      <c r="A4742" s="177" t="s">
        <v>1086</v>
      </c>
      <c r="B4742" s="178">
        <v>44058</v>
      </c>
      <c r="C4742" s="179">
        <v>13000</v>
      </c>
      <c r="D4742" s="88" t="s">
        <v>2862</v>
      </c>
      <c r="E4742" s="184" cm="1">
        <f t="array" ref="E4742">_xlfn.IFS($D4742=$O$5,C4742*$P$5,$D4742=$O$6,$C4742*$P$6,$D4742="AZN",$C4742)</f>
        <v>13000</v>
      </c>
      <c r="F4742" s="183" cm="1">
        <f t="array" ref="F4742">_xlfn.IFS($D4742=$O$5,$C4742*$P$5*0.01,$D4742=$O$6,$C4742*$P$6*0.01,$D4742="AZN",$C4742*0.08)</f>
        <v>1040</v>
      </c>
    </row>
    <row r="4743" spans="1:6" x14ac:dyDescent="0.3">
      <c r="A4743" s="177" t="s">
        <v>511</v>
      </c>
      <c r="B4743" s="178">
        <v>43724</v>
      </c>
      <c r="C4743" s="179">
        <v>9100</v>
      </c>
      <c r="D4743" s="88" t="s">
        <v>2863</v>
      </c>
      <c r="E4743" s="184" cm="1">
        <f t="array" ref="E4743">_xlfn.IFS($D4743=$O$5,C4743*$P$5,$D4743=$O$6,$C4743*$P$6,$D4743="AZN",$C4743)</f>
        <v>15470</v>
      </c>
      <c r="F4743" s="183" cm="1">
        <f t="array" ref="F4743">_xlfn.IFS($D4743=$O$5,$C4743*$P$5*0.01,$D4743=$O$6,$C4743*$P$6*0.01,$D4743="AZN",$C4743*0.08)</f>
        <v>154.70000000000002</v>
      </c>
    </row>
    <row r="4744" spans="1:6" x14ac:dyDescent="0.3">
      <c r="A4744" s="177" t="s">
        <v>1602</v>
      </c>
      <c r="B4744" s="178">
        <v>44089</v>
      </c>
      <c r="C4744" s="179">
        <v>5200</v>
      </c>
      <c r="D4744" s="88" t="s">
        <v>2864</v>
      </c>
      <c r="E4744" s="184" cm="1">
        <f t="array" ref="E4744">_xlfn.IFS($D4744=$O$5,C4744*$P$5,$D4744=$O$6,$C4744*$P$6,$D4744="AZN",$C4744)</f>
        <v>9445.7999999999993</v>
      </c>
      <c r="F4744" s="183" cm="1">
        <f t="array" ref="F4744">_xlfn.IFS($D4744=$O$5,$C4744*$P$5*0.01,$D4744=$O$6,$C4744*$P$6*0.01,$D4744="AZN",$C4744*0.08)</f>
        <v>94.457999999999998</v>
      </c>
    </row>
    <row r="4745" spans="1:6" x14ac:dyDescent="0.3">
      <c r="A4745" s="177" t="s">
        <v>203</v>
      </c>
      <c r="B4745" s="178">
        <v>43834</v>
      </c>
      <c r="C4745" s="179">
        <v>11800</v>
      </c>
      <c r="D4745" s="88" t="s">
        <v>2864</v>
      </c>
      <c r="E4745" s="184" cm="1">
        <f t="array" ref="E4745">_xlfn.IFS($D4745=$O$5,C4745*$P$5,$D4745=$O$6,$C4745*$P$6,$D4745="AZN",$C4745)</f>
        <v>21434.7</v>
      </c>
      <c r="F4745" s="183" cm="1">
        <f t="array" ref="F4745">_xlfn.IFS($D4745=$O$5,$C4745*$P$5*0.01,$D4745=$O$6,$C4745*$P$6*0.01,$D4745="AZN",$C4745*0.08)</f>
        <v>214.34700000000001</v>
      </c>
    </row>
    <row r="4746" spans="1:6" x14ac:dyDescent="0.3">
      <c r="A4746" s="177" t="s">
        <v>814</v>
      </c>
      <c r="B4746" s="178">
        <v>43772</v>
      </c>
      <c r="C4746" s="179">
        <v>5000</v>
      </c>
      <c r="D4746" s="88" t="s">
        <v>2862</v>
      </c>
      <c r="E4746" s="184" cm="1">
        <f t="array" ref="E4746">_xlfn.IFS($D4746=$O$5,C4746*$P$5,$D4746=$O$6,$C4746*$P$6,$D4746="AZN",$C4746)</f>
        <v>5000</v>
      </c>
      <c r="F4746" s="183" cm="1">
        <f t="array" ref="F4746">_xlfn.IFS($D4746=$O$5,$C4746*$P$5*0.01,$D4746=$O$6,$C4746*$P$6*0.01,$D4746="AZN",$C4746*0.08)</f>
        <v>400</v>
      </c>
    </row>
    <row r="4747" spans="1:6" x14ac:dyDescent="0.3">
      <c r="A4747" s="177" t="s">
        <v>1697</v>
      </c>
      <c r="B4747" s="178">
        <v>43997</v>
      </c>
      <c r="C4747" s="179">
        <v>4100</v>
      </c>
      <c r="D4747" s="88" t="s">
        <v>2864</v>
      </c>
      <c r="E4747" s="184" cm="1">
        <f t="array" ref="E4747">_xlfn.IFS($D4747=$O$5,C4747*$P$5,$D4747=$O$6,$C4747*$P$6,$D4747="AZN",$C4747)</f>
        <v>7447.65</v>
      </c>
      <c r="F4747" s="183" cm="1">
        <f t="array" ref="F4747">_xlfn.IFS($D4747=$O$5,$C4747*$P$5*0.01,$D4747=$O$6,$C4747*$P$6*0.01,$D4747="AZN",$C4747*0.08)</f>
        <v>74.476500000000001</v>
      </c>
    </row>
    <row r="4748" spans="1:6" x14ac:dyDescent="0.3">
      <c r="A4748" s="177" t="s">
        <v>1578</v>
      </c>
      <c r="B4748" s="178">
        <v>43897</v>
      </c>
      <c r="C4748" s="179">
        <v>9800</v>
      </c>
      <c r="D4748" s="88" t="s">
        <v>2862</v>
      </c>
      <c r="E4748" s="184" cm="1">
        <f t="array" ref="E4748">_xlfn.IFS($D4748=$O$5,C4748*$P$5,$D4748=$O$6,$C4748*$P$6,$D4748="AZN",$C4748)</f>
        <v>9800</v>
      </c>
      <c r="F4748" s="183" cm="1">
        <f t="array" ref="F4748">_xlfn.IFS($D4748=$O$5,$C4748*$P$5*0.01,$D4748=$O$6,$C4748*$P$6*0.01,$D4748="AZN",$C4748*0.08)</f>
        <v>784</v>
      </c>
    </row>
    <row r="4749" spans="1:6" x14ac:dyDescent="0.3">
      <c r="A4749" s="177" t="s">
        <v>1915</v>
      </c>
      <c r="B4749" s="178">
        <v>44407</v>
      </c>
      <c r="C4749" s="179">
        <v>4300</v>
      </c>
      <c r="D4749" s="88" t="s">
        <v>2862</v>
      </c>
      <c r="E4749" s="184" cm="1">
        <f t="array" ref="E4749">_xlfn.IFS($D4749=$O$5,C4749*$P$5,$D4749=$O$6,$C4749*$P$6,$D4749="AZN",$C4749)</f>
        <v>4300</v>
      </c>
      <c r="F4749" s="183" cm="1">
        <f t="array" ref="F4749">_xlfn.IFS($D4749=$O$5,$C4749*$P$5*0.01,$D4749=$O$6,$C4749*$P$6*0.01,$D4749="AZN",$C4749*0.08)</f>
        <v>344</v>
      </c>
    </row>
    <row r="4750" spans="1:6" x14ac:dyDescent="0.3">
      <c r="A4750" s="177" t="s">
        <v>1949</v>
      </c>
      <c r="B4750" s="178">
        <v>44215</v>
      </c>
      <c r="C4750" s="179">
        <v>9700</v>
      </c>
      <c r="D4750" s="88" t="s">
        <v>2864</v>
      </c>
      <c r="E4750" s="184" cm="1">
        <f t="array" ref="E4750">_xlfn.IFS($D4750=$O$5,C4750*$P$5,$D4750=$O$6,$C4750*$P$6,$D4750="AZN",$C4750)</f>
        <v>17620.05</v>
      </c>
      <c r="F4750" s="183" cm="1">
        <f t="array" ref="F4750">_xlfn.IFS($D4750=$O$5,$C4750*$P$5*0.01,$D4750=$O$6,$C4750*$P$6*0.01,$D4750="AZN",$C4750*0.08)</f>
        <v>176.20050000000001</v>
      </c>
    </row>
    <row r="4751" spans="1:6" x14ac:dyDescent="0.3">
      <c r="A4751" s="177" t="s">
        <v>1190</v>
      </c>
      <c r="B4751" s="178">
        <v>44862</v>
      </c>
      <c r="C4751" s="179">
        <v>12200</v>
      </c>
      <c r="D4751" s="88" t="s">
        <v>2862</v>
      </c>
      <c r="E4751" s="184" cm="1">
        <f t="array" ref="E4751">_xlfn.IFS($D4751=$O$5,C4751*$P$5,$D4751=$O$6,$C4751*$P$6,$D4751="AZN",$C4751)</f>
        <v>12200</v>
      </c>
      <c r="F4751" s="183" cm="1">
        <f t="array" ref="F4751">_xlfn.IFS($D4751=$O$5,$C4751*$P$5*0.01,$D4751=$O$6,$C4751*$P$6*0.01,$D4751="AZN",$C4751*0.08)</f>
        <v>976</v>
      </c>
    </row>
    <row r="4752" spans="1:6" x14ac:dyDescent="0.3">
      <c r="A4752" s="177" t="s">
        <v>235</v>
      </c>
      <c r="B4752" s="178">
        <v>44380</v>
      </c>
      <c r="C4752" s="179">
        <v>6600</v>
      </c>
      <c r="D4752" s="88" t="s">
        <v>2863</v>
      </c>
      <c r="E4752" s="184" cm="1">
        <f t="array" ref="E4752">_xlfn.IFS($D4752=$O$5,C4752*$P$5,$D4752=$O$6,$C4752*$P$6,$D4752="AZN",$C4752)</f>
        <v>11220</v>
      </c>
      <c r="F4752" s="183" cm="1">
        <f t="array" ref="F4752">_xlfn.IFS($D4752=$O$5,$C4752*$P$5*0.01,$D4752=$O$6,$C4752*$P$6*0.01,$D4752="AZN",$C4752*0.08)</f>
        <v>112.2</v>
      </c>
    </row>
    <row r="4753" spans="1:6" x14ac:dyDescent="0.3">
      <c r="A4753" s="177" t="s">
        <v>1950</v>
      </c>
      <c r="B4753" s="178">
        <v>44749</v>
      </c>
      <c r="C4753" s="179">
        <v>7200</v>
      </c>
      <c r="D4753" s="88" t="s">
        <v>2862</v>
      </c>
      <c r="E4753" s="184" cm="1">
        <f t="array" ref="E4753">_xlfn.IFS($D4753=$O$5,C4753*$P$5,$D4753=$O$6,$C4753*$P$6,$D4753="AZN",$C4753)</f>
        <v>7200</v>
      </c>
      <c r="F4753" s="183" cm="1">
        <f t="array" ref="F4753">_xlfn.IFS($D4753=$O$5,$C4753*$P$5*0.01,$D4753=$O$6,$C4753*$P$6*0.01,$D4753="AZN",$C4753*0.08)</f>
        <v>576</v>
      </c>
    </row>
    <row r="4754" spans="1:6" x14ac:dyDescent="0.3">
      <c r="A4754" s="177" t="s">
        <v>686</v>
      </c>
      <c r="B4754" s="178">
        <v>44096</v>
      </c>
      <c r="C4754" s="179">
        <v>1800</v>
      </c>
      <c r="D4754" s="88" t="s">
        <v>2863</v>
      </c>
      <c r="E4754" s="184" cm="1">
        <f t="array" ref="E4754">_xlfn.IFS($D4754=$O$5,C4754*$P$5,$D4754=$O$6,$C4754*$P$6,$D4754="AZN",$C4754)</f>
        <v>3060</v>
      </c>
      <c r="F4754" s="183" cm="1">
        <f t="array" ref="F4754">_xlfn.IFS($D4754=$O$5,$C4754*$P$5*0.01,$D4754=$O$6,$C4754*$P$6*0.01,$D4754="AZN",$C4754*0.08)</f>
        <v>30.6</v>
      </c>
    </row>
    <row r="4755" spans="1:6" x14ac:dyDescent="0.3">
      <c r="A4755" s="177" t="s">
        <v>1794</v>
      </c>
      <c r="B4755" s="178">
        <v>44086</v>
      </c>
      <c r="C4755" s="179">
        <v>1600</v>
      </c>
      <c r="D4755" s="88" t="s">
        <v>2863</v>
      </c>
      <c r="E4755" s="184" cm="1">
        <f t="array" ref="E4755">_xlfn.IFS($D4755=$O$5,C4755*$P$5,$D4755=$O$6,$C4755*$P$6,$D4755="AZN",$C4755)</f>
        <v>2720</v>
      </c>
      <c r="F4755" s="183" cm="1">
        <f t="array" ref="F4755">_xlfn.IFS($D4755=$O$5,$C4755*$P$5*0.01,$D4755=$O$6,$C4755*$P$6*0.01,$D4755="AZN",$C4755*0.08)</f>
        <v>27.2</v>
      </c>
    </row>
    <row r="4756" spans="1:6" x14ac:dyDescent="0.3">
      <c r="A4756" s="177" t="s">
        <v>554</v>
      </c>
      <c r="B4756" s="178">
        <v>44437</v>
      </c>
      <c r="C4756" s="179">
        <v>9600</v>
      </c>
      <c r="D4756" s="88" t="s">
        <v>2864</v>
      </c>
      <c r="E4756" s="184" cm="1">
        <f t="array" ref="E4756">_xlfn.IFS($D4756=$O$5,C4756*$P$5,$D4756=$O$6,$C4756*$P$6,$D4756="AZN",$C4756)</f>
        <v>17438.400000000001</v>
      </c>
      <c r="F4756" s="183" cm="1">
        <f t="array" ref="F4756">_xlfn.IFS($D4756=$O$5,$C4756*$P$5*0.01,$D4756=$O$6,$C4756*$P$6*0.01,$D4756="AZN",$C4756*0.08)</f>
        <v>174.38400000000001</v>
      </c>
    </row>
    <row r="4757" spans="1:6" x14ac:dyDescent="0.3">
      <c r="A4757" s="177" t="s">
        <v>156</v>
      </c>
      <c r="B4757" s="178">
        <v>43749</v>
      </c>
      <c r="C4757" s="179">
        <v>3400</v>
      </c>
      <c r="D4757" s="88" t="s">
        <v>2864</v>
      </c>
      <c r="E4757" s="184" cm="1">
        <f t="array" ref="E4757">_xlfn.IFS($D4757=$O$5,C4757*$P$5,$D4757=$O$6,$C4757*$P$6,$D4757="AZN",$C4757)</f>
        <v>6176.1</v>
      </c>
      <c r="F4757" s="183" cm="1">
        <f t="array" ref="F4757">_xlfn.IFS($D4757=$O$5,$C4757*$P$5*0.01,$D4757=$O$6,$C4757*$P$6*0.01,$D4757="AZN",$C4757*0.08)</f>
        <v>61.761000000000003</v>
      </c>
    </row>
    <row r="4758" spans="1:6" x14ac:dyDescent="0.3">
      <c r="A4758" s="177" t="s">
        <v>618</v>
      </c>
      <c r="B4758" s="178">
        <v>43891</v>
      </c>
      <c r="C4758" s="179">
        <v>8200</v>
      </c>
      <c r="D4758" s="88" t="s">
        <v>2863</v>
      </c>
      <c r="E4758" s="184" cm="1">
        <f t="array" ref="E4758">_xlfn.IFS($D4758=$O$5,C4758*$P$5,$D4758=$O$6,$C4758*$P$6,$D4758="AZN",$C4758)</f>
        <v>13940</v>
      </c>
      <c r="F4758" s="183" cm="1">
        <f t="array" ref="F4758">_xlfn.IFS($D4758=$O$5,$C4758*$P$5*0.01,$D4758=$O$6,$C4758*$P$6*0.01,$D4758="AZN",$C4758*0.08)</f>
        <v>139.4</v>
      </c>
    </row>
    <row r="4759" spans="1:6" x14ac:dyDescent="0.3">
      <c r="A4759" s="177" t="s">
        <v>226</v>
      </c>
      <c r="B4759" s="178">
        <v>44016</v>
      </c>
      <c r="C4759" s="179">
        <v>12200</v>
      </c>
      <c r="D4759" s="88" t="s">
        <v>2863</v>
      </c>
      <c r="E4759" s="184" cm="1">
        <f t="array" ref="E4759">_xlfn.IFS($D4759=$O$5,C4759*$P$5,$D4759=$O$6,$C4759*$P$6,$D4759="AZN",$C4759)</f>
        <v>20740</v>
      </c>
      <c r="F4759" s="183" cm="1">
        <f t="array" ref="F4759">_xlfn.IFS($D4759=$O$5,$C4759*$P$5*0.01,$D4759=$O$6,$C4759*$P$6*0.01,$D4759="AZN",$C4759*0.08)</f>
        <v>207.4</v>
      </c>
    </row>
    <row r="4760" spans="1:6" x14ac:dyDescent="0.3">
      <c r="A4760" s="177" t="s">
        <v>1907</v>
      </c>
      <c r="B4760" s="178">
        <v>44307</v>
      </c>
      <c r="C4760" s="179">
        <v>5100</v>
      </c>
      <c r="D4760" s="88" t="s">
        <v>2863</v>
      </c>
      <c r="E4760" s="184" cm="1">
        <f t="array" ref="E4760">_xlfn.IFS($D4760=$O$5,C4760*$P$5,$D4760=$O$6,$C4760*$P$6,$D4760="AZN",$C4760)</f>
        <v>8670</v>
      </c>
      <c r="F4760" s="183" cm="1">
        <f t="array" ref="F4760">_xlfn.IFS($D4760=$O$5,$C4760*$P$5*0.01,$D4760=$O$6,$C4760*$P$6*0.01,$D4760="AZN",$C4760*0.08)</f>
        <v>86.7</v>
      </c>
    </row>
    <row r="4761" spans="1:6" x14ac:dyDescent="0.3">
      <c r="A4761" s="177" t="s">
        <v>1120</v>
      </c>
      <c r="B4761" s="178">
        <v>44706</v>
      </c>
      <c r="C4761" s="179">
        <v>12700</v>
      </c>
      <c r="D4761" s="88" t="s">
        <v>2862</v>
      </c>
      <c r="E4761" s="184" cm="1">
        <f t="array" ref="E4761">_xlfn.IFS($D4761=$O$5,C4761*$P$5,$D4761=$O$6,$C4761*$P$6,$D4761="AZN",$C4761)</f>
        <v>12700</v>
      </c>
      <c r="F4761" s="183" cm="1">
        <f t="array" ref="F4761">_xlfn.IFS($D4761=$O$5,$C4761*$P$5*0.01,$D4761=$O$6,$C4761*$P$6*0.01,$D4761="AZN",$C4761*0.08)</f>
        <v>1016</v>
      </c>
    </row>
    <row r="4762" spans="1:6" x14ac:dyDescent="0.3">
      <c r="A4762" s="177" t="s">
        <v>1073</v>
      </c>
      <c r="B4762" s="178">
        <v>43773</v>
      </c>
      <c r="C4762" s="179">
        <v>11800</v>
      </c>
      <c r="D4762" s="88" t="s">
        <v>2864</v>
      </c>
      <c r="E4762" s="184" cm="1">
        <f t="array" ref="E4762">_xlfn.IFS($D4762=$O$5,C4762*$P$5,$D4762=$O$6,$C4762*$P$6,$D4762="AZN",$C4762)</f>
        <v>21434.7</v>
      </c>
      <c r="F4762" s="183" cm="1">
        <f t="array" ref="F4762">_xlfn.IFS($D4762=$O$5,$C4762*$P$5*0.01,$D4762=$O$6,$C4762*$P$6*0.01,$D4762="AZN",$C4762*0.08)</f>
        <v>214.34700000000001</v>
      </c>
    </row>
    <row r="4763" spans="1:6" x14ac:dyDescent="0.3">
      <c r="A4763" s="177" t="s">
        <v>829</v>
      </c>
      <c r="B4763" s="178">
        <v>43937</v>
      </c>
      <c r="C4763" s="179">
        <v>7900</v>
      </c>
      <c r="D4763" s="88" t="s">
        <v>2863</v>
      </c>
      <c r="E4763" s="184" cm="1">
        <f t="array" ref="E4763">_xlfn.IFS($D4763=$O$5,C4763*$P$5,$D4763=$O$6,$C4763*$P$6,$D4763="AZN",$C4763)</f>
        <v>13430</v>
      </c>
      <c r="F4763" s="183" cm="1">
        <f t="array" ref="F4763">_xlfn.IFS($D4763=$O$5,$C4763*$P$5*0.01,$D4763=$O$6,$C4763*$P$6*0.01,$D4763="AZN",$C4763*0.08)</f>
        <v>134.30000000000001</v>
      </c>
    </row>
    <row r="4764" spans="1:6" x14ac:dyDescent="0.3">
      <c r="A4764" s="177" t="s">
        <v>829</v>
      </c>
      <c r="B4764" s="178">
        <v>43923</v>
      </c>
      <c r="C4764" s="179">
        <v>5300</v>
      </c>
      <c r="D4764" s="88" t="s">
        <v>2864</v>
      </c>
      <c r="E4764" s="184" cm="1">
        <f t="array" ref="E4764">_xlfn.IFS($D4764=$O$5,C4764*$P$5,$D4764=$O$6,$C4764*$P$6,$D4764="AZN",$C4764)</f>
        <v>9627.4500000000007</v>
      </c>
      <c r="F4764" s="183" cm="1">
        <f t="array" ref="F4764">_xlfn.IFS($D4764=$O$5,$C4764*$P$5*0.01,$D4764=$O$6,$C4764*$P$6*0.01,$D4764="AZN",$C4764*0.08)</f>
        <v>96.274500000000003</v>
      </c>
    </row>
    <row r="4765" spans="1:6" x14ac:dyDescent="0.3">
      <c r="A4765" s="177" t="s">
        <v>570</v>
      </c>
      <c r="B4765" s="178">
        <v>44491</v>
      </c>
      <c r="C4765" s="179">
        <v>11800</v>
      </c>
      <c r="D4765" s="88" t="s">
        <v>2862</v>
      </c>
      <c r="E4765" s="184" cm="1">
        <f t="array" ref="E4765">_xlfn.IFS($D4765=$O$5,C4765*$P$5,$D4765=$O$6,$C4765*$P$6,$D4765="AZN",$C4765)</f>
        <v>11800</v>
      </c>
      <c r="F4765" s="183" cm="1">
        <f t="array" ref="F4765">_xlfn.IFS($D4765=$O$5,$C4765*$P$5*0.01,$D4765=$O$6,$C4765*$P$6*0.01,$D4765="AZN",$C4765*0.08)</f>
        <v>944</v>
      </c>
    </row>
    <row r="4766" spans="1:6" x14ac:dyDescent="0.3">
      <c r="A4766" s="177" t="s">
        <v>1621</v>
      </c>
      <c r="B4766" s="178">
        <v>44024</v>
      </c>
      <c r="C4766" s="179">
        <v>2700</v>
      </c>
      <c r="D4766" s="88" t="s">
        <v>2864</v>
      </c>
      <c r="E4766" s="184" cm="1">
        <f t="array" ref="E4766">_xlfn.IFS($D4766=$O$5,C4766*$P$5,$D4766=$O$6,$C4766*$P$6,$D4766="AZN",$C4766)</f>
        <v>4904.55</v>
      </c>
      <c r="F4766" s="183" cm="1">
        <f t="array" ref="F4766">_xlfn.IFS($D4766=$O$5,$C4766*$P$5*0.01,$D4766=$O$6,$C4766*$P$6*0.01,$D4766="AZN",$C4766*0.08)</f>
        <v>49.045500000000004</v>
      </c>
    </row>
    <row r="4767" spans="1:6" x14ac:dyDescent="0.3">
      <c r="A4767" s="177" t="s">
        <v>184</v>
      </c>
      <c r="B4767" s="178">
        <v>44422</v>
      </c>
      <c r="C4767" s="179">
        <v>10700</v>
      </c>
      <c r="D4767" s="88" t="s">
        <v>2863</v>
      </c>
      <c r="E4767" s="184" cm="1">
        <f t="array" ref="E4767">_xlfn.IFS($D4767=$O$5,C4767*$P$5,$D4767=$O$6,$C4767*$P$6,$D4767="AZN",$C4767)</f>
        <v>18190</v>
      </c>
      <c r="F4767" s="183" cm="1">
        <f t="array" ref="F4767">_xlfn.IFS($D4767=$O$5,$C4767*$P$5*0.01,$D4767=$O$6,$C4767*$P$6*0.01,$D4767="AZN",$C4767*0.08)</f>
        <v>181.9</v>
      </c>
    </row>
    <row r="4768" spans="1:6" x14ac:dyDescent="0.3">
      <c r="A4768" s="177" t="s">
        <v>1067</v>
      </c>
      <c r="B4768" s="178">
        <v>44335</v>
      </c>
      <c r="C4768" s="179">
        <v>4700</v>
      </c>
      <c r="D4768" s="88" t="s">
        <v>2864</v>
      </c>
      <c r="E4768" s="184" cm="1">
        <f t="array" ref="E4768">_xlfn.IFS($D4768=$O$5,C4768*$P$5,$D4768=$O$6,$C4768*$P$6,$D4768="AZN",$C4768)</f>
        <v>8537.5499999999993</v>
      </c>
      <c r="F4768" s="183" cm="1">
        <f t="array" ref="F4768">_xlfn.IFS($D4768=$O$5,$C4768*$P$5*0.01,$D4768=$O$6,$C4768*$P$6*0.01,$D4768="AZN",$C4768*0.08)</f>
        <v>85.375499999999988</v>
      </c>
    </row>
    <row r="4769" spans="1:6" x14ac:dyDescent="0.3">
      <c r="A4769" s="177" t="s">
        <v>1612</v>
      </c>
      <c r="B4769" s="178">
        <v>44147</v>
      </c>
      <c r="C4769" s="179">
        <v>12900</v>
      </c>
      <c r="D4769" s="88" t="s">
        <v>2863</v>
      </c>
      <c r="E4769" s="184" cm="1">
        <f t="array" ref="E4769">_xlfn.IFS($D4769=$O$5,C4769*$P$5,$D4769=$O$6,$C4769*$P$6,$D4769="AZN",$C4769)</f>
        <v>21930</v>
      </c>
      <c r="F4769" s="183" cm="1">
        <f t="array" ref="F4769">_xlfn.IFS($D4769=$O$5,$C4769*$P$5*0.01,$D4769=$O$6,$C4769*$P$6*0.01,$D4769="AZN",$C4769*0.08)</f>
        <v>219.3</v>
      </c>
    </row>
    <row r="4770" spans="1:6" x14ac:dyDescent="0.3">
      <c r="A4770" s="177" t="s">
        <v>796</v>
      </c>
      <c r="B4770" s="178">
        <v>44698</v>
      </c>
      <c r="C4770" s="179">
        <v>8400</v>
      </c>
      <c r="D4770" s="88" t="s">
        <v>2862</v>
      </c>
      <c r="E4770" s="184" cm="1">
        <f t="array" ref="E4770">_xlfn.IFS($D4770=$O$5,C4770*$P$5,$D4770=$O$6,$C4770*$P$6,$D4770="AZN",$C4770)</f>
        <v>8400</v>
      </c>
      <c r="F4770" s="183" cm="1">
        <f t="array" ref="F4770">_xlfn.IFS($D4770=$O$5,$C4770*$P$5*0.01,$D4770=$O$6,$C4770*$P$6*0.01,$D4770="AZN",$C4770*0.08)</f>
        <v>672</v>
      </c>
    </row>
    <row r="4771" spans="1:6" x14ac:dyDescent="0.3">
      <c r="A4771" s="177" t="s">
        <v>1134</v>
      </c>
      <c r="B4771" s="178">
        <v>43795</v>
      </c>
      <c r="C4771" s="179">
        <v>10900</v>
      </c>
      <c r="D4771" s="88" t="s">
        <v>2864</v>
      </c>
      <c r="E4771" s="184" cm="1">
        <f t="array" ref="E4771">_xlfn.IFS($D4771=$O$5,C4771*$P$5,$D4771=$O$6,$C4771*$P$6,$D4771="AZN",$C4771)</f>
        <v>19799.849999999999</v>
      </c>
      <c r="F4771" s="183" cm="1">
        <f t="array" ref="F4771">_xlfn.IFS($D4771=$O$5,$C4771*$P$5*0.01,$D4771=$O$6,$C4771*$P$6*0.01,$D4771="AZN",$C4771*0.08)</f>
        <v>197.99849999999998</v>
      </c>
    </row>
    <row r="4772" spans="1:6" x14ac:dyDescent="0.3">
      <c r="A4772" s="177" t="s">
        <v>732</v>
      </c>
      <c r="B4772" s="178">
        <v>44429</v>
      </c>
      <c r="C4772" s="179">
        <v>2600</v>
      </c>
      <c r="D4772" s="88" t="s">
        <v>2864</v>
      </c>
      <c r="E4772" s="184" cm="1">
        <f t="array" ref="E4772">_xlfn.IFS($D4772=$O$5,C4772*$P$5,$D4772=$O$6,$C4772*$P$6,$D4772="AZN",$C4772)</f>
        <v>4722.8999999999996</v>
      </c>
      <c r="F4772" s="183" cm="1">
        <f t="array" ref="F4772">_xlfn.IFS($D4772=$O$5,$C4772*$P$5*0.01,$D4772=$O$6,$C4772*$P$6*0.01,$D4772="AZN",$C4772*0.08)</f>
        <v>47.228999999999999</v>
      </c>
    </row>
    <row r="4773" spans="1:6" x14ac:dyDescent="0.3">
      <c r="A4773" s="177" t="s">
        <v>773</v>
      </c>
      <c r="B4773" s="178">
        <v>43801</v>
      </c>
      <c r="C4773" s="179">
        <v>12000</v>
      </c>
      <c r="D4773" s="88" t="s">
        <v>2864</v>
      </c>
      <c r="E4773" s="184" cm="1">
        <f t="array" ref="E4773">_xlfn.IFS($D4773=$O$5,C4773*$P$5,$D4773=$O$6,$C4773*$P$6,$D4773="AZN",$C4773)</f>
        <v>21798</v>
      </c>
      <c r="F4773" s="183" cm="1">
        <f t="array" ref="F4773">_xlfn.IFS($D4773=$O$5,$C4773*$P$5*0.01,$D4773=$O$6,$C4773*$P$6*0.01,$D4773="AZN",$C4773*0.08)</f>
        <v>217.98000000000002</v>
      </c>
    </row>
    <row r="4774" spans="1:6" x14ac:dyDescent="0.3">
      <c r="A4774" s="177" t="s">
        <v>1423</v>
      </c>
      <c r="B4774" s="178">
        <v>44561</v>
      </c>
      <c r="C4774" s="179">
        <v>9400</v>
      </c>
      <c r="D4774" s="88" t="s">
        <v>2863</v>
      </c>
      <c r="E4774" s="184" cm="1">
        <f t="array" ref="E4774">_xlfn.IFS($D4774=$O$5,C4774*$P$5,$D4774=$O$6,$C4774*$P$6,$D4774="AZN",$C4774)</f>
        <v>15980</v>
      </c>
      <c r="F4774" s="183" cm="1">
        <f t="array" ref="F4774">_xlfn.IFS($D4774=$O$5,$C4774*$P$5*0.01,$D4774=$O$6,$C4774*$P$6*0.01,$D4774="AZN",$C4774*0.08)</f>
        <v>159.80000000000001</v>
      </c>
    </row>
    <row r="4775" spans="1:6" x14ac:dyDescent="0.3">
      <c r="A4775" s="177" t="s">
        <v>1528</v>
      </c>
      <c r="B4775" s="178">
        <v>43719</v>
      </c>
      <c r="C4775" s="179">
        <v>6900</v>
      </c>
      <c r="D4775" s="88" t="s">
        <v>2862</v>
      </c>
      <c r="E4775" s="184" cm="1">
        <f t="array" ref="E4775">_xlfn.IFS($D4775=$O$5,C4775*$P$5,$D4775=$O$6,$C4775*$P$6,$D4775="AZN",$C4775)</f>
        <v>6900</v>
      </c>
      <c r="F4775" s="183" cm="1">
        <f t="array" ref="F4775">_xlfn.IFS($D4775=$O$5,$C4775*$P$5*0.01,$D4775=$O$6,$C4775*$P$6*0.01,$D4775="AZN",$C4775*0.08)</f>
        <v>552</v>
      </c>
    </row>
    <row r="4776" spans="1:6" x14ac:dyDescent="0.3">
      <c r="A4776" s="177" t="s">
        <v>575</v>
      </c>
      <c r="B4776" s="178">
        <v>44146</v>
      </c>
      <c r="C4776" s="179">
        <v>13000</v>
      </c>
      <c r="D4776" s="88" t="s">
        <v>2864</v>
      </c>
      <c r="E4776" s="184" cm="1">
        <f t="array" ref="E4776">_xlfn.IFS($D4776=$O$5,C4776*$P$5,$D4776=$O$6,$C4776*$P$6,$D4776="AZN",$C4776)</f>
        <v>23614.5</v>
      </c>
      <c r="F4776" s="183" cm="1">
        <f t="array" ref="F4776">_xlfn.IFS($D4776=$O$5,$C4776*$P$5*0.01,$D4776=$O$6,$C4776*$P$6*0.01,$D4776="AZN",$C4776*0.08)</f>
        <v>236.14500000000001</v>
      </c>
    </row>
    <row r="4777" spans="1:6" x14ac:dyDescent="0.3">
      <c r="A4777" s="177" t="s">
        <v>332</v>
      </c>
      <c r="B4777" s="178">
        <v>44124</v>
      </c>
      <c r="C4777" s="179">
        <v>9500</v>
      </c>
      <c r="D4777" s="88" t="s">
        <v>2864</v>
      </c>
      <c r="E4777" s="184" cm="1">
        <f t="array" ref="E4777">_xlfn.IFS($D4777=$O$5,C4777*$P$5,$D4777=$O$6,$C4777*$P$6,$D4777="AZN",$C4777)</f>
        <v>17256.75</v>
      </c>
      <c r="F4777" s="183" cm="1">
        <f t="array" ref="F4777">_xlfn.IFS($D4777=$O$5,$C4777*$P$5*0.01,$D4777=$O$6,$C4777*$P$6*0.01,$D4777="AZN",$C4777*0.08)</f>
        <v>172.5675</v>
      </c>
    </row>
    <row r="4778" spans="1:6" x14ac:dyDescent="0.3">
      <c r="A4778" s="177" t="s">
        <v>1287</v>
      </c>
      <c r="B4778" s="178">
        <v>44126</v>
      </c>
      <c r="C4778" s="179">
        <v>1200</v>
      </c>
      <c r="D4778" s="88" t="s">
        <v>2864</v>
      </c>
      <c r="E4778" s="184" cm="1">
        <f t="array" ref="E4778">_xlfn.IFS($D4778=$O$5,C4778*$P$5,$D4778=$O$6,$C4778*$P$6,$D4778="AZN",$C4778)</f>
        <v>2179.8000000000002</v>
      </c>
      <c r="F4778" s="183" cm="1">
        <f t="array" ref="F4778">_xlfn.IFS($D4778=$O$5,$C4778*$P$5*0.01,$D4778=$O$6,$C4778*$P$6*0.01,$D4778="AZN",$C4778*0.08)</f>
        <v>21.798000000000002</v>
      </c>
    </row>
    <row r="4779" spans="1:6" x14ac:dyDescent="0.3">
      <c r="A4779" s="177" t="s">
        <v>463</v>
      </c>
      <c r="B4779" s="178">
        <v>44138</v>
      </c>
      <c r="C4779" s="179">
        <v>3900</v>
      </c>
      <c r="D4779" s="88" t="s">
        <v>2864</v>
      </c>
      <c r="E4779" s="184" cm="1">
        <f t="array" ref="E4779">_xlfn.IFS($D4779=$O$5,C4779*$P$5,$D4779=$O$6,$C4779*$P$6,$D4779="AZN",$C4779)</f>
        <v>7084.35</v>
      </c>
      <c r="F4779" s="183" cm="1">
        <f t="array" ref="F4779">_xlfn.IFS($D4779=$O$5,$C4779*$P$5*0.01,$D4779=$O$6,$C4779*$P$6*0.01,$D4779="AZN",$C4779*0.08)</f>
        <v>70.843500000000006</v>
      </c>
    </row>
    <row r="4780" spans="1:6" x14ac:dyDescent="0.3">
      <c r="A4780" s="177" t="s">
        <v>1368</v>
      </c>
      <c r="B4780" s="178">
        <v>44339</v>
      </c>
      <c r="C4780" s="179">
        <v>2800</v>
      </c>
      <c r="D4780" s="88" t="s">
        <v>2864</v>
      </c>
      <c r="E4780" s="184" cm="1">
        <f t="array" ref="E4780">_xlfn.IFS($D4780=$O$5,C4780*$P$5,$D4780=$O$6,$C4780*$P$6,$D4780="AZN",$C4780)</f>
        <v>5086.2</v>
      </c>
      <c r="F4780" s="183" cm="1">
        <f t="array" ref="F4780">_xlfn.IFS($D4780=$O$5,$C4780*$P$5*0.01,$D4780=$O$6,$C4780*$P$6*0.01,$D4780="AZN",$C4780*0.08)</f>
        <v>50.862000000000002</v>
      </c>
    </row>
    <row r="4781" spans="1:6" x14ac:dyDescent="0.3">
      <c r="A4781" s="177" t="s">
        <v>350</v>
      </c>
      <c r="B4781" s="178">
        <v>44518</v>
      </c>
      <c r="C4781" s="179">
        <v>4700</v>
      </c>
      <c r="D4781" s="88" t="s">
        <v>2862</v>
      </c>
      <c r="E4781" s="184" cm="1">
        <f t="array" ref="E4781">_xlfn.IFS($D4781=$O$5,C4781*$P$5,$D4781=$O$6,$C4781*$P$6,$D4781="AZN",$C4781)</f>
        <v>4700</v>
      </c>
      <c r="F4781" s="183" cm="1">
        <f t="array" ref="F4781">_xlfn.IFS($D4781=$O$5,$C4781*$P$5*0.01,$D4781=$O$6,$C4781*$P$6*0.01,$D4781="AZN",$C4781*0.08)</f>
        <v>376</v>
      </c>
    </row>
    <row r="4782" spans="1:6" x14ac:dyDescent="0.3">
      <c r="A4782" s="177" t="s">
        <v>187</v>
      </c>
      <c r="B4782" s="178">
        <v>44059</v>
      </c>
      <c r="C4782" s="179">
        <v>6300</v>
      </c>
      <c r="D4782" s="88" t="s">
        <v>2863</v>
      </c>
      <c r="E4782" s="184" cm="1">
        <f t="array" ref="E4782">_xlfn.IFS($D4782=$O$5,C4782*$P$5,$D4782=$O$6,$C4782*$P$6,$D4782="AZN",$C4782)</f>
        <v>10710</v>
      </c>
      <c r="F4782" s="183" cm="1">
        <f t="array" ref="F4782">_xlfn.IFS($D4782=$O$5,$C4782*$P$5*0.01,$D4782=$O$6,$C4782*$P$6*0.01,$D4782="AZN",$C4782*0.08)</f>
        <v>107.10000000000001</v>
      </c>
    </row>
    <row r="4783" spans="1:6" x14ac:dyDescent="0.3">
      <c r="A4783" s="177" t="s">
        <v>860</v>
      </c>
      <c r="B4783" s="178">
        <v>44496</v>
      </c>
      <c r="C4783" s="179">
        <v>11700</v>
      </c>
      <c r="D4783" s="88" t="s">
        <v>2864</v>
      </c>
      <c r="E4783" s="184" cm="1">
        <f t="array" ref="E4783">_xlfn.IFS($D4783=$O$5,C4783*$P$5,$D4783=$O$6,$C4783*$P$6,$D4783="AZN",$C4783)</f>
        <v>21253.05</v>
      </c>
      <c r="F4783" s="183" cm="1">
        <f t="array" ref="F4783">_xlfn.IFS($D4783=$O$5,$C4783*$P$5*0.01,$D4783=$O$6,$C4783*$P$6*0.01,$D4783="AZN",$C4783*0.08)</f>
        <v>212.53049999999999</v>
      </c>
    </row>
    <row r="4784" spans="1:6" x14ac:dyDescent="0.3">
      <c r="A4784" s="177" t="s">
        <v>1951</v>
      </c>
      <c r="B4784" s="178">
        <v>44057</v>
      </c>
      <c r="C4784" s="179">
        <v>6400</v>
      </c>
      <c r="D4784" s="88" t="s">
        <v>2863</v>
      </c>
      <c r="E4784" s="184" cm="1">
        <f t="array" ref="E4784">_xlfn.IFS($D4784=$O$5,C4784*$P$5,$D4784=$O$6,$C4784*$P$6,$D4784="AZN",$C4784)</f>
        <v>10880</v>
      </c>
      <c r="F4784" s="183" cm="1">
        <f t="array" ref="F4784">_xlfn.IFS($D4784=$O$5,$C4784*$P$5*0.01,$D4784=$O$6,$C4784*$P$6*0.01,$D4784="AZN",$C4784*0.08)</f>
        <v>108.8</v>
      </c>
    </row>
    <row r="4785" spans="1:6" x14ac:dyDescent="0.3">
      <c r="A4785" s="177" t="s">
        <v>865</v>
      </c>
      <c r="B4785" s="178">
        <v>44344</v>
      </c>
      <c r="C4785" s="179">
        <v>11100</v>
      </c>
      <c r="D4785" s="88" t="s">
        <v>2863</v>
      </c>
      <c r="E4785" s="184" cm="1">
        <f t="array" ref="E4785">_xlfn.IFS($D4785=$O$5,C4785*$P$5,$D4785=$O$6,$C4785*$P$6,$D4785="AZN",$C4785)</f>
        <v>18870</v>
      </c>
      <c r="F4785" s="183" cm="1">
        <f t="array" ref="F4785">_xlfn.IFS($D4785=$O$5,$C4785*$P$5*0.01,$D4785=$O$6,$C4785*$P$6*0.01,$D4785="AZN",$C4785*0.08)</f>
        <v>188.70000000000002</v>
      </c>
    </row>
    <row r="4786" spans="1:6" x14ac:dyDescent="0.3">
      <c r="A4786" s="177" t="s">
        <v>1952</v>
      </c>
      <c r="B4786" s="178">
        <v>44790</v>
      </c>
      <c r="C4786" s="179">
        <v>10500</v>
      </c>
      <c r="D4786" s="88" t="s">
        <v>2862</v>
      </c>
      <c r="E4786" s="184" cm="1">
        <f t="array" ref="E4786">_xlfn.IFS($D4786=$O$5,C4786*$P$5,$D4786=$O$6,$C4786*$P$6,$D4786="AZN",$C4786)</f>
        <v>10500</v>
      </c>
      <c r="F4786" s="183" cm="1">
        <f t="array" ref="F4786">_xlfn.IFS($D4786=$O$5,$C4786*$P$5*0.01,$D4786=$O$6,$C4786*$P$6*0.01,$D4786="AZN",$C4786*0.08)</f>
        <v>840</v>
      </c>
    </row>
    <row r="4787" spans="1:6" x14ac:dyDescent="0.3">
      <c r="A4787" s="177" t="s">
        <v>319</v>
      </c>
      <c r="B4787" s="178">
        <v>44327</v>
      </c>
      <c r="C4787" s="179">
        <v>4700</v>
      </c>
      <c r="D4787" s="88" t="s">
        <v>2863</v>
      </c>
      <c r="E4787" s="184" cm="1">
        <f t="array" ref="E4787">_xlfn.IFS($D4787=$O$5,C4787*$P$5,$D4787=$O$6,$C4787*$P$6,$D4787="AZN",$C4787)</f>
        <v>7990</v>
      </c>
      <c r="F4787" s="183" cm="1">
        <f t="array" ref="F4787">_xlfn.IFS($D4787=$O$5,$C4787*$P$5*0.01,$D4787=$O$6,$C4787*$P$6*0.01,$D4787="AZN",$C4787*0.08)</f>
        <v>79.900000000000006</v>
      </c>
    </row>
    <row r="4788" spans="1:6" x14ac:dyDescent="0.3">
      <c r="A4788" s="177" t="s">
        <v>1168</v>
      </c>
      <c r="B4788" s="178">
        <v>44029</v>
      </c>
      <c r="C4788" s="179">
        <v>3200</v>
      </c>
      <c r="D4788" s="88" t="s">
        <v>2863</v>
      </c>
      <c r="E4788" s="184" cm="1">
        <f t="array" ref="E4788">_xlfn.IFS($D4788=$O$5,C4788*$P$5,$D4788=$O$6,$C4788*$P$6,$D4788="AZN",$C4788)</f>
        <v>5440</v>
      </c>
      <c r="F4788" s="183" cm="1">
        <f t="array" ref="F4788">_xlfn.IFS($D4788=$O$5,$C4788*$P$5*0.01,$D4788=$O$6,$C4788*$P$6*0.01,$D4788="AZN",$C4788*0.08)</f>
        <v>54.4</v>
      </c>
    </row>
    <row r="4789" spans="1:6" x14ac:dyDescent="0.3">
      <c r="A4789" s="177" t="s">
        <v>793</v>
      </c>
      <c r="B4789" s="178">
        <v>44440</v>
      </c>
      <c r="C4789" s="179">
        <v>2800</v>
      </c>
      <c r="D4789" s="88" t="s">
        <v>2862</v>
      </c>
      <c r="E4789" s="184" cm="1">
        <f t="array" ref="E4789">_xlfn.IFS($D4789=$O$5,C4789*$P$5,$D4789=$O$6,$C4789*$P$6,$D4789="AZN",$C4789)</f>
        <v>2800</v>
      </c>
      <c r="F4789" s="183" cm="1">
        <f t="array" ref="F4789">_xlfn.IFS($D4789=$O$5,$C4789*$P$5*0.01,$D4789=$O$6,$C4789*$P$6*0.01,$D4789="AZN",$C4789*0.08)</f>
        <v>224</v>
      </c>
    </row>
    <row r="4790" spans="1:6" x14ac:dyDescent="0.3">
      <c r="A4790" s="177" t="s">
        <v>1857</v>
      </c>
      <c r="B4790" s="178">
        <v>44852</v>
      </c>
      <c r="C4790" s="179">
        <v>2900</v>
      </c>
      <c r="D4790" s="88" t="s">
        <v>2864</v>
      </c>
      <c r="E4790" s="184" cm="1">
        <f t="array" ref="E4790">_xlfn.IFS($D4790=$O$5,C4790*$P$5,$D4790=$O$6,$C4790*$P$6,$D4790="AZN",$C4790)</f>
        <v>5267.85</v>
      </c>
      <c r="F4790" s="183" cm="1">
        <f t="array" ref="F4790">_xlfn.IFS($D4790=$O$5,$C4790*$P$5*0.01,$D4790=$O$6,$C4790*$P$6*0.01,$D4790="AZN",$C4790*0.08)</f>
        <v>52.678500000000007</v>
      </c>
    </row>
    <row r="4791" spans="1:6" x14ac:dyDescent="0.3">
      <c r="A4791" s="177" t="s">
        <v>937</v>
      </c>
      <c r="B4791" s="178">
        <v>44207</v>
      </c>
      <c r="C4791" s="179">
        <v>11000</v>
      </c>
      <c r="D4791" s="88" t="s">
        <v>2864</v>
      </c>
      <c r="E4791" s="184" cm="1">
        <f t="array" ref="E4791">_xlfn.IFS($D4791=$O$5,C4791*$P$5,$D4791=$O$6,$C4791*$P$6,$D4791="AZN",$C4791)</f>
        <v>19981.5</v>
      </c>
      <c r="F4791" s="183" cm="1">
        <f t="array" ref="F4791">_xlfn.IFS($D4791=$O$5,$C4791*$P$5*0.01,$D4791=$O$6,$C4791*$P$6*0.01,$D4791="AZN",$C4791*0.08)</f>
        <v>199.815</v>
      </c>
    </row>
    <row r="4792" spans="1:6" x14ac:dyDescent="0.3">
      <c r="A4792" s="177" t="s">
        <v>1953</v>
      </c>
      <c r="B4792" s="178">
        <v>44418</v>
      </c>
      <c r="C4792" s="179">
        <v>1000</v>
      </c>
      <c r="D4792" s="88" t="s">
        <v>2862</v>
      </c>
      <c r="E4792" s="184" cm="1">
        <f t="array" ref="E4792">_xlfn.IFS($D4792=$O$5,C4792*$P$5,$D4792=$O$6,$C4792*$P$6,$D4792="AZN",$C4792)</f>
        <v>1000</v>
      </c>
      <c r="F4792" s="183" cm="1">
        <f t="array" ref="F4792">_xlfn.IFS($D4792=$O$5,$C4792*$P$5*0.01,$D4792=$O$6,$C4792*$P$6*0.01,$D4792="AZN",$C4792*0.08)</f>
        <v>80</v>
      </c>
    </row>
    <row r="4793" spans="1:6" x14ac:dyDescent="0.3">
      <c r="A4793" s="177" t="s">
        <v>1205</v>
      </c>
      <c r="B4793" s="178">
        <v>44291</v>
      </c>
      <c r="C4793" s="179">
        <v>5900</v>
      </c>
      <c r="D4793" s="88" t="s">
        <v>2863</v>
      </c>
      <c r="E4793" s="184" cm="1">
        <f t="array" ref="E4793">_xlfn.IFS($D4793=$O$5,C4793*$P$5,$D4793=$O$6,$C4793*$P$6,$D4793="AZN",$C4793)</f>
        <v>10030</v>
      </c>
      <c r="F4793" s="183" cm="1">
        <f t="array" ref="F4793">_xlfn.IFS($D4793=$O$5,$C4793*$P$5*0.01,$D4793=$O$6,$C4793*$P$6*0.01,$D4793="AZN",$C4793*0.08)</f>
        <v>100.3</v>
      </c>
    </row>
    <row r="4794" spans="1:6" x14ac:dyDescent="0.3">
      <c r="A4794" s="177" t="s">
        <v>1535</v>
      </c>
      <c r="B4794" s="178">
        <v>43573</v>
      </c>
      <c r="C4794" s="179">
        <v>7000</v>
      </c>
      <c r="D4794" s="88" t="s">
        <v>2863</v>
      </c>
      <c r="E4794" s="184" cm="1">
        <f t="array" ref="E4794">_xlfn.IFS($D4794=$O$5,C4794*$P$5,$D4794=$O$6,$C4794*$P$6,$D4794="AZN",$C4794)</f>
        <v>11900</v>
      </c>
      <c r="F4794" s="183" cm="1">
        <f t="array" ref="F4794">_xlfn.IFS($D4794=$O$5,$C4794*$P$5*0.01,$D4794=$O$6,$C4794*$P$6*0.01,$D4794="AZN",$C4794*0.08)</f>
        <v>119</v>
      </c>
    </row>
    <row r="4795" spans="1:6" x14ac:dyDescent="0.3">
      <c r="A4795" s="177" t="s">
        <v>1383</v>
      </c>
      <c r="B4795" s="178">
        <v>43897</v>
      </c>
      <c r="C4795" s="179">
        <v>3700</v>
      </c>
      <c r="D4795" s="88" t="s">
        <v>2864</v>
      </c>
      <c r="E4795" s="184" cm="1">
        <f t="array" ref="E4795">_xlfn.IFS($D4795=$O$5,C4795*$P$5,$D4795=$O$6,$C4795*$P$6,$D4795="AZN",$C4795)</f>
        <v>6721.05</v>
      </c>
      <c r="F4795" s="183" cm="1">
        <f t="array" ref="F4795">_xlfn.IFS($D4795=$O$5,$C4795*$P$5*0.01,$D4795=$O$6,$C4795*$P$6*0.01,$D4795="AZN",$C4795*0.08)</f>
        <v>67.210499999999996</v>
      </c>
    </row>
    <row r="4796" spans="1:6" x14ac:dyDescent="0.3">
      <c r="A4796" s="177" t="s">
        <v>977</v>
      </c>
      <c r="B4796" s="178">
        <v>44767</v>
      </c>
      <c r="C4796" s="179">
        <v>7900</v>
      </c>
      <c r="D4796" s="88" t="s">
        <v>2864</v>
      </c>
      <c r="E4796" s="184" cm="1">
        <f t="array" ref="E4796">_xlfn.IFS($D4796=$O$5,C4796*$P$5,$D4796=$O$6,$C4796*$P$6,$D4796="AZN",$C4796)</f>
        <v>14350.35</v>
      </c>
      <c r="F4796" s="183" cm="1">
        <f t="array" ref="F4796">_xlfn.IFS($D4796=$O$5,$C4796*$P$5*0.01,$D4796=$O$6,$C4796*$P$6*0.01,$D4796="AZN",$C4796*0.08)</f>
        <v>143.5035</v>
      </c>
    </row>
    <row r="4797" spans="1:6" x14ac:dyDescent="0.3">
      <c r="A4797" s="177" t="s">
        <v>695</v>
      </c>
      <c r="B4797" s="178">
        <v>44161</v>
      </c>
      <c r="C4797" s="179">
        <v>2400</v>
      </c>
      <c r="D4797" s="88" t="s">
        <v>2864</v>
      </c>
      <c r="E4797" s="184" cm="1">
        <f t="array" ref="E4797">_xlfn.IFS($D4797=$O$5,C4797*$P$5,$D4797=$O$6,$C4797*$P$6,$D4797="AZN",$C4797)</f>
        <v>4359.6000000000004</v>
      </c>
      <c r="F4797" s="183" cm="1">
        <f t="array" ref="F4797">_xlfn.IFS($D4797=$O$5,$C4797*$P$5*0.01,$D4797=$O$6,$C4797*$P$6*0.01,$D4797="AZN",$C4797*0.08)</f>
        <v>43.596000000000004</v>
      </c>
    </row>
    <row r="4798" spans="1:6" x14ac:dyDescent="0.3">
      <c r="A4798" s="177" t="s">
        <v>1271</v>
      </c>
      <c r="B4798" s="178">
        <v>44339</v>
      </c>
      <c r="C4798" s="179">
        <v>3500</v>
      </c>
      <c r="D4798" s="88" t="s">
        <v>2864</v>
      </c>
      <c r="E4798" s="184" cm="1">
        <f t="array" ref="E4798">_xlfn.IFS($D4798=$O$5,C4798*$P$5,$D4798=$O$6,$C4798*$P$6,$D4798="AZN",$C4798)</f>
        <v>6357.75</v>
      </c>
      <c r="F4798" s="183" cm="1">
        <f t="array" ref="F4798">_xlfn.IFS($D4798=$O$5,$C4798*$P$5*0.01,$D4798=$O$6,$C4798*$P$6*0.01,$D4798="AZN",$C4798*0.08)</f>
        <v>63.577500000000001</v>
      </c>
    </row>
    <row r="4799" spans="1:6" x14ac:dyDescent="0.3">
      <c r="A4799" s="177" t="s">
        <v>1029</v>
      </c>
      <c r="B4799" s="178">
        <v>44459</v>
      </c>
      <c r="C4799" s="179">
        <v>12200</v>
      </c>
      <c r="D4799" s="88" t="s">
        <v>2864</v>
      </c>
      <c r="E4799" s="184" cm="1">
        <f t="array" ref="E4799">_xlfn.IFS($D4799=$O$5,C4799*$P$5,$D4799=$O$6,$C4799*$P$6,$D4799="AZN",$C4799)</f>
        <v>22161.3</v>
      </c>
      <c r="F4799" s="183" cm="1">
        <f t="array" ref="F4799">_xlfn.IFS($D4799=$O$5,$C4799*$P$5*0.01,$D4799=$O$6,$C4799*$P$6*0.01,$D4799="AZN",$C4799*0.08)</f>
        <v>221.613</v>
      </c>
    </row>
    <row r="4800" spans="1:6" x14ac:dyDescent="0.3">
      <c r="A4800" s="177" t="s">
        <v>1209</v>
      </c>
      <c r="B4800" s="178">
        <v>44117</v>
      </c>
      <c r="C4800" s="179">
        <v>13000</v>
      </c>
      <c r="D4800" s="88" t="s">
        <v>2862</v>
      </c>
      <c r="E4800" s="184" cm="1">
        <f t="array" ref="E4800">_xlfn.IFS($D4800=$O$5,C4800*$P$5,$D4800=$O$6,$C4800*$P$6,$D4800="AZN",$C4800)</f>
        <v>13000</v>
      </c>
      <c r="F4800" s="183" cm="1">
        <f t="array" ref="F4800">_xlfn.IFS($D4800=$O$5,$C4800*$P$5*0.01,$D4800=$O$6,$C4800*$P$6*0.01,$D4800="AZN",$C4800*0.08)</f>
        <v>1040</v>
      </c>
    </row>
    <row r="4801" spans="1:6" x14ac:dyDescent="0.3">
      <c r="A4801" s="177" t="s">
        <v>1205</v>
      </c>
      <c r="B4801" s="178">
        <v>44441</v>
      </c>
      <c r="C4801" s="179">
        <v>12700</v>
      </c>
      <c r="D4801" s="88" t="s">
        <v>2863</v>
      </c>
      <c r="E4801" s="184" cm="1">
        <f t="array" ref="E4801">_xlfn.IFS($D4801=$O$5,C4801*$P$5,$D4801=$O$6,$C4801*$P$6,$D4801="AZN",$C4801)</f>
        <v>21590</v>
      </c>
      <c r="F4801" s="183" cm="1">
        <f t="array" ref="F4801">_xlfn.IFS($D4801=$O$5,$C4801*$P$5*0.01,$D4801=$O$6,$C4801*$P$6*0.01,$D4801="AZN",$C4801*0.08)</f>
        <v>215.9</v>
      </c>
    </row>
    <row r="4802" spans="1:6" x14ac:dyDescent="0.3">
      <c r="A4802" s="177" t="s">
        <v>439</v>
      </c>
      <c r="B4802" s="178">
        <v>44586</v>
      </c>
      <c r="C4802" s="179">
        <v>5400</v>
      </c>
      <c r="D4802" s="88" t="s">
        <v>2863</v>
      </c>
      <c r="E4802" s="184" cm="1">
        <f t="array" ref="E4802">_xlfn.IFS($D4802=$O$5,C4802*$P$5,$D4802=$O$6,$C4802*$P$6,$D4802="AZN",$C4802)</f>
        <v>9180</v>
      </c>
      <c r="F4802" s="183" cm="1">
        <f t="array" ref="F4802">_xlfn.IFS($D4802=$O$5,$C4802*$P$5*0.01,$D4802=$O$6,$C4802*$P$6*0.01,$D4802="AZN",$C4802*0.08)</f>
        <v>91.8</v>
      </c>
    </row>
    <row r="4803" spans="1:6" x14ac:dyDescent="0.3">
      <c r="A4803" s="177" t="s">
        <v>1055</v>
      </c>
      <c r="B4803" s="178">
        <v>43840</v>
      </c>
      <c r="C4803" s="179">
        <v>3000</v>
      </c>
      <c r="D4803" s="88" t="s">
        <v>2864</v>
      </c>
      <c r="E4803" s="184" cm="1">
        <f t="array" ref="E4803">_xlfn.IFS($D4803=$O$5,C4803*$P$5,$D4803=$O$6,$C4803*$P$6,$D4803="AZN",$C4803)</f>
        <v>5449.5</v>
      </c>
      <c r="F4803" s="183" cm="1">
        <f t="array" ref="F4803">_xlfn.IFS($D4803=$O$5,$C4803*$P$5*0.01,$D4803=$O$6,$C4803*$P$6*0.01,$D4803="AZN",$C4803*0.08)</f>
        <v>54.495000000000005</v>
      </c>
    </row>
    <row r="4804" spans="1:6" x14ac:dyDescent="0.3">
      <c r="A4804" s="177" t="s">
        <v>1053</v>
      </c>
      <c r="B4804" s="178">
        <v>44805</v>
      </c>
      <c r="C4804" s="179">
        <v>10700</v>
      </c>
      <c r="D4804" s="88" t="s">
        <v>2863</v>
      </c>
      <c r="E4804" s="184" cm="1">
        <f t="array" ref="E4804">_xlfn.IFS($D4804=$O$5,C4804*$P$5,$D4804=$O$6,$C4804*$P$6,$D4804="AZN",$C4804)</f>
        <v>18190</v>
      </c>
      <c r="F4804" s="183" cm="1">
        <f t="array" ref="F4804">_xlfn.IFS($D4804=$O$5,$C4804*$P$5*0.01,$D4804=$O$6,$C4804*$P$6*0.01,$D4804="AZN",$C4804*0.08)</f>
        <v>181.9</v>
      </c>
    </row>
    <row r="4805" spans="1:6" x14ac:dyDescent="0.3">
      <c r="A4805" s="177" t="s">
        <v>668</v>
      </c>
      <c r="B4805" s="178">
        <v>44556</v>
      </c>
      <c r="C4805" s="179">
        <v>9300</v>
      </c>
      <c r="D4805" s="88" t="s">
        <v>2864</v>
      </c>
      <c r="E4805" s="184" cm="1">
        <f t="array" ref="E4805">_xlfn.IFS($D4805=$O$5,C4805*$P$5,$D4805=$O$6,$C4805*$P$6,$D4805="AZN",$C4805)</f>
        <v>16893.45</v>
      </c>
      <c r="F4805" s="183" cm="1">
        <f t="array" ref="F4805">_xlfn.IFS($D4805=$O$5,$C4805*$P$5*0.01,$D4805=$O$6,$C4805*$P$6*0.01,$D4805="AZN",$C4805*0.08)</f>
        <v>168.93450000000001</v>
      </c>
    </row>
    <row r="4806" spans="1:6" x14ac:dyDescent="0.3">
      <c r="A4806" s="177" t="s">
        <v>1954</v>
      </c>
      <c r="B4806" s="178">
        <v>44246</v>
      </c>
      <c r="C4806" s="179">
        <v>1800</v>
      </c>
      <c r="D4806" s="88" t="s">
        <v>2862</v>
      </c>
      <c r="E4806" s="184" cm="1">
        <f t="array" ref="E4806">_xlfn.IFS($D4806=$O$5,C4806*$P$5,$D4806=$O$6,$C4806*$P$6,$D4806="AZN",$C4806)</f>
        <v>1800</v>
      </c>
      <c r="F4806" s="183" cm="1">
        <f t="array" ref="F4806">_xlfn.IFS($D4806=$O$5,$C4806*$P$5*0.01,$D4806=$O$6,$C4806*$P$6*0.01,$D4806="AZN",$C4806*0.08)</f>
        <v>144</v>
      </c>
    </row>
    <row r="4807" spans="1:6" x14ac:dyDescent="0.3">
      <c r="A4807" s="177" t="s">
        <v>192</v>
      </c>
      <c r="B4807" s="178">
        <v>44138</v>
      </c>
      <c r="C4807" s="179">
        <v>7400</v>
      </c>
      <c r="D4807" s="88" t="s">
        <v>2862</v>
      </c>
      <c r="E4807" s="184" cm="1">
        <f t="array" ref="E4807">_xlfn.IFS($D4807=$O$5,C4807*$P$5,$D4807=$O$6,$C4807*$P$6,$D4807="AZN",$C4807)</f>
        <v>7400</v>
      </c>
      <c r="F4807" s="183" cm="1">
        <f t="array" ref="F4807">_xlfn.IFS($D4807=$O$5,$C4807*$P$5*0.01,$D4807=$O$6,$C4807*$P$6*0.01,$D4807="AZN",$C4807*0.08)</f>
        <v>592</v>
      </c>
    </row>
    <row r="4808" spans="1:6" x14ac:dyDescent="0.3">
      <c r="A4808" s="177" t="s">
        <v>170</v>
      </c>
      <c r="B4808" s="178">
        <v>44577</v>
      </c>
      <c r="C4808" s="179">
        <v>10500</v>
      </c>
      <c r="D4808" s="88" t="s">
        <v>2862</v>
      </c>
      <c r="E4808" s="184" cm="1">
        <f t="array" ref="E4808">_xlfn.IFS($D4808=$O$5,C4808*$P$5,$D4808=$O$6,$C4808*$P$6,$D4808="AZN",$C4808)</f>
        <v>10500</v>
      </c>
      <c r="F4808" s="183" cm="1">
        <f t="array" ref="F4808">_xlfn.IFS($D4808=$O$5,$C4808*$P$5*0.01,$D4808=$O$6,$C4808*$P$6*0.01,$D4808="AZN",$C4808*0.08)</f>
        <v>840</v>
      </c>
    </row>
    <row r="4809" spans="1:6" x14ac:dyDescent="0.3">
      <c r="A4809" s="177" t="s">
        <v>541</v>
      </c>
      <c r="B4809" s="178">
        <v>43856</v>
      </c>
      <c r="C4809" s="179">
        <v>5500</v>
      </c>
      <c r="D4809" s="88" t="s">
        <v>2864</v>
      </c>
      <c r="E4809" s="184" cm="1">
        <f t="array" ref="E4809">_xlfn.IFS($D4809=$O$5,C4809*$P$5,$D4809=$O$6,$C4809*$P$6,$D4809="AZN",$C4809)</f>
        <v>9990.75</v>
      </c>
      <c r="F4809" s="183" cm="1">
        <f t="array" ref="F4809">_xlfn.IFS($D4809=$O$5,$C4809*$P$5*0.01,$D4809=$O$6,$C4809*$P$6*0.01,$D4809="AZN",$C4809*0.08)</f>
        <v>99.907499999999999</v>
      </c>
    </row>
    <row r="4810" spans="1:6" x14ac:dyDescent="0.3">
      <c r="A4810" s="177" t="s">
        <v>1455</v>
      </c>
      <c r="B4810" s="178">
        <v>44010</v>
      </c>
      <c r="C4810" s="179">
        <v>3000</v>
      </c>
      <c r="D4810" s="88" t="s">
        <v>2864</v>
      </c>
      <c r="E4810" s="184" cm="1">
        <f t="array" ref="E4810">_xlfn.IFS($D4810=$O$5,C4810*$P$5,$D4810=$O$6,$C4810*$P$6,$D4810="AZN",$C4810)</f>
        <v>5449.5</v>
      </c>
      <c r="F4810" s="183" cm="1">
        <f t="array" ref="F4810">_xlfn.IFS($D4810=$O$5,$C4810*$P$5*0.01,$D4810=$O$6,$C4810*$P$6*0.01,$D4810="AZN",$C4810*0.08)</f>
        <v>54.495000000000005</v>
      </c>
    </row>
    <row r="4811" spans="1:6" x14ac:dyDescent="0.3">
      <c r="A4811" s="177" t="s">
        <v>1186</v>
      </c>
      <c r="B4811" s="178">
        <v>44347</v>
      </c>
      <c r="C4811" s="179">
        <v>11300</v>
      </c>
      <c r="D4811" s="88" t="s">
        <v>2862</v>
      </c>
      <c r="E4811" s="184" cm="1">
        <f t="array" ref="E4811">_xlfn.IFS($D4811=$O$5,C4811*$P$5,$D4811=$O$6,$C4811*$P$6,$D4811="AZN",$C4811)</f>
        <v>11300</v>
      </c>
      <c r="F4811" s="183" cm="1">
        <f t="array" ref="F4811">_xlfn.IFS($D4811=$O$5,$C4811*$P$5*0.01,$D4811=$O$6,$C4811*$P$6*0.01,$D4811="AZN",$C4811*0.08)</f>
        <v>904</v>
      </c>
    </row>
    <row r="4812" spans="1:6" x14ac:dyDescent="0.3">
      <c r="A4812" s="177" t="s">
        <v>253</v>
      </c>
      <c r="B4812" s="178">
        <v>43661</v>
      </c>
      <c r="C4812" s="179">
        <v>9800</v>
      </c>
      <c r="D4812" s="88" t="s">
        <v>2863</v>
      </c>
      <c r="E4812" s="184" cm="1">
        <f t="array" ref="E4812">_xlfn.IFS($D4812=$O$5,C4812*$P$5,$D4812=$O$6,$C4812*$P$6,$D4812="AZN",$C4812)</f>
        <v>16660</v>
      </c>
      <c r="F4812" s="183" cm="1">
        <f t="array" ref="F4812">_xlfn.IFS($D4812=$O$5,$C4812*$P$5*0.01,$D4812=$O$6,$C4812*$P$6*0.01,$D4812="AZN",$C4812*0.08)</f>
        <v>166.6</v>
      </c>
    </row>
    <row r="4813" spans="1:6" x14ac:dyDescent="0.3">
      <c r="A4813" s="177" t="s">
        <v>1948</v>
      </c>
      <c r="B4813" s="178">
        <v>43959</v>
      </c>
      <c r="C4813" s="179">
        <v>8400</v>
      </c>
      <c r="D4813" s="88" t="s">
        <v>2864</v>
      </c>
      <c r="E4813" s="184" cm="1">
        <f t="array" ref="E4813">_xlfn.IFS($D4813=$O$5,C4813*$P$5,$D4813=$O$6,$C4813*$P$6,$D4813="AZN",$C4813)</f>
        <v>15258.6</v>
      </c>
      <c r="F4813" s="183" cm="1">
        <f t="array" ref="F4813">_xlfn.IFS($D4813=$O$5,$C4813*$P$5*0.01,$D4813=$O$6,$C4813*$P$6*0.01,$D4813="AZN",$C4813*0.08)</f>
        <v>152.58600000000001</v>
      </c>
    </row>
    <row r="4814" spans="1:6" x14ac:dyDescent="0.3">
      <c r="A4814" s="177" t="s">
        <v>802</v>
      </c>
      <c r="B4814" s="178">
        <v>44582</v>
      </c>
      <c r="C4814" s="179">
        <v>7600</v>
      </c>
      <c r="D4814" s="88" t="s">
        <v>2864</v>
      </c>
      <c r="E4814" s="184" cm="1">
        <f t="array" ref="E4814">_xlfn.IFS($D4814=$O$5,C4814*$P$5,$D4814=$O$6,$C4814*$P$6,$D4814="AZN",$C4814)</f>
        <v>13805.4</v>
      </c>
      <c r="F4814" s="183" cm="1">
        <f t="array" ref="F4814">_xlfn.IFS($D4814=$O$5,$C4814*$P$5*0.01,$D4814=$O$6,$C4814*$P$6*0.01,$D4814="AZN",$C4814*0.08)</f>
        <v>138.054</v>
      </c>
    </row>
    <row r="4815" spans="1:6" x14ac:dyDescent="0.3">
      <c r="A4815" s="177" t="s">
        <v>1725</v>
      </c>
      <c r="B4815" s="178">
        <v>44216</v>
      </c>
      <c r="C4815" s="179">
        <v>11200</v>
      </c>
      <c r="D4815" s="88" t="s">
        <v>2864</v>
      </c>
      <c r="E4815" s="184" cm="1">
        <f t="array" ref="E4815">_xlfn.IFS($D4815=$O$5,C4815*$P$5,$D4815=$O$6,$C4815*$P$6,$D4815="AZN",$C4815)</f>
        <v>20344.8</v>
      </c>
      <c r="F4815" s="183" cm="1">
        <f t="array" ref="F4815">_xlfn.IFS($D4815=$O$5,$C4815*$P$5*0.01,$D4815=$O$6,$C4815*$P$6*0.01,$D4815="AZN",$C4815*0.08)</f>
        <v>203.44800000000001</v>
      </c>
    </row>
    <row r="4816" spans="1:6" x14ac:dyDescent="0.3">
      <c r="A4816" s="177" t="s">
        <v>568</v>
      </c>
      <c r="B4816" s="178">
        <v>43969</v>
      </c>
      <c r="C4816" s="179">
        <v>9800</v>
      </c>
      <c r="D4816" s="88" t="s">
        <v>2863</v>
      </c>
      <c r="E4816" s="184" cm="1">
        <f t="array" ref="E4816">_xlfn.IFS($D4816=$O$5,C4816*$P$5,$D4816=$O$6,$C4816*$P$6,$D4816="AZN",$C4816)</f>
        <v>16660</v>
      </c>
      <c r="F4816" s="183" cm="1">
        <f t="array" ref="F4816">_xlfn.IFS($D4816=$O$5,$C4816*$P$5*0.01,$D4816=$O$6,$C4816*$P$6*0.01,$D4816="AZN",$C4816*0.08)</f>
        <v>166.6</v>
      </c>
    </row>
    <row r="4817" spans="1:6" x14ac:dyDescent="0.3">
      <c r="A4817" s="177" t="s">
        <v>1618</v>
      </c>
      <c r="B4817" s="178">
        <v>43841</v>
      </c>
      <c r="C4817" s="179">
        <v>2400</v>
      </c>
      <c r="D4817" s="88" t="s">
        <v>2864</v>
      </c>
      <c r="E4817" s="184" cm="1">
        <f t="array" ref="E4817">_xlfn.IFS($D4817=$O$5,C4817*$P$5,$D4817=$O$6,$C4817*$P$6,$D4817="AZN",$C4817)</f>
        <v>4359.6000000000004</v>
      </c>
      <c r="F4817" s="183" cm="1">
        <f t="array" ref="F4817">_xlfn.IFS($D4817=$O$5,$C4817*$P$5*0.01,$D4817=$O$6,$C4817*$P$6*0.01,$D4817="AZN",$C4817*0.08)</f>
        <v>43.596000000000004</v>
      </c>
    </row>
    <row r="4818" spans="1:6" x14ac:dyDescent="0.3">
      <c r="A4818" s="177" t="s">
        <v>805</v>
      </c>
      <c r="B4818" s="178">
        <v>43997</v>
      </c>
      <c r="C4818" s="179">
        <v>11300</v>
      </c>
      <c r="D4818" s="88" t="s">
        <v>2862</v>
      </c>
      <c r="E4818" s="184" cm="1">
        <f t="array" ref="E4818">_xlfn.IFS($D4818=$O$5,C4818*$P$5,$D4818=$O$6,$C4818*$P$6,$D4818="AZN",$C4818)</f>
        <v>11300</v>
      </c>
      <c r="F4818" s="183" cm="1">
        <f t="array" ref="F4818">_xlfn.IFS($D4818=$O$5,$C4818*$P$5*0.01,$D4818=$O$6,$C4818*$P$6*0.01,$D4818="AZN",$C4818*0.08)</f>
        <v>904</v>
      </c>
    </row>
    <row r="4819" spans="1:6" x14ac:dyDescent="0.3">
      <c r="A4819" s="177" t="s">
        <v>1123</v>
      </c>
      <c r="B4819" s="178">
        <v>43906</v>
      </c>
      <c r="C4819" s="179">
        <v>7400</v>
      </c>
      <c r="D4819" s="88" t="s">
        <v>2862</v>
      </c>
      <c r="E4819" s="184" cm="1">
        <f t="array" ref="E4819">_xlfn.IFS($D4819=$O$5,C4819*$P$5,$D4819=$O$6,$C4819*$P$6,$D4819="AZN",$C4819)</f>
        <v>7400</v>
      </c>
      <c r="F4819" s="183" cm="1">
        <f t="array" ref="F4819">_xlfn.IFS($D4819=$O$5,$C4819*$P$5*0.01,$D4819=$O$6,$C4819*$P$6*0.01,$D4819="AZN",$C4819*0.08)</f>
        <v>592</v>
      </c>
    </row>
    <row r="4820" spans="1:6" x14ac:dyDescent="0.3">
      <c r="A4820" s="177" t="s">
        <v>258</v>
      </c>
      <c r="B4820" s="178">
        <v>44109</v>
      </c>
      <c r="C4820" s="179">
        <v>10000</v>
      </c>
      <c r="D4820" s="88" t="s">
        <v>2864</v>
      </c>
      <c r="E4820" s="184" cm="1">
        <f t="array" ref="E4820">_xlfn.IFS($D4820=$O$5,C4820*$P$5,$D4820=$O$6,$C4820*$P$6,$D4820="AZN",$C4820)</f>
        <v>18165</v>
      </c>
      <c r="F4820" s="183" cm="1">
        <f t="array" ref="F4820">_xlfn.IFS($D4820=$O$5,$C4820*$P$5*0.01,$D4820=$O$6,$C4820*$P$6*0.01,$D4820="AZN",$C4820*0.08)</f>
        <v>181.65</v>
      </c>
    </row>
    <row r="4821" spans="1:6" x14ac:dyDescent="0.3">
      <c r="A4821" s="177" t="s">
        <v>464</v>
      </c>
      <c r="B4821" s="178">
        <v>44126</v>
      </c>
      <c r="C4821" s="179">
        <v>8200</v>
      </c>
      <c r="D4821" s="88" t="s">
        <v>2864</v>
      </c>
      <c r="E4821" s="184" cm="1">
        <f t="array" ref="E4821">_xlfn.IFS($D4821=$O$5,C4821*$P$5,$D4821=$O$6,$C4821*$P$6,$D4821="AZN",$C4821)</f>
        <v>14895.3</v>
      </c>
      <c r="F4821" s="183" cm="1">
        <f t="array" ref="F4821">_xlfn.IFS($D4821=$O$5,$C4821*$P$5*0.01,$D4821=$O$6,$C4821*$P$6*0.01,$D4821="AZN",$C4821*0.08)</f>
        <v>148.953</v>
      </c>
    </row>
    <row r="4822" spans="1:6" x14ac:dyDescent="0.3">
      <c r="A4822" s="177" t="s">
        <v>1790</v>
      </c>
      <c r="B4822" s="178">
        <v>44211</v>
      </c>
      <c r="C4822" s="179">
        <v>9000</v>
      </c>
      <c r="D4822" s="88" t="s">
        <v>2863</v>
      </c>
      <c r="E4822" s="184" cm="1">
        <f t="array" ref="E4822">_xlfn.IFS($D4822=$O$5,C4822*$P$5,$D4822=$O$6,$C4822*$P$6,$D4822="AZN",$C4822)</f>
        <v>15300</v>
      </c>
      <c r="F4822" s="183" cm="1">
        <f t="array" ref="F4822">_xlfn.IFS($D4822=$O$5,$C4822*$P$5*0.01,$D4822=$O$6,$C4822*$P$6*0.01,$D4822="AZN",$C4822*0.08)</f>
        <v>153</v>
      </c>
    </row>
    <row r="4823" spans="1:6" x14ac:dyDescent="0.3">
      <c r="A4823" s="177" t="s">
        <v>842</v>
      </c>
      <c r="B4823" s="178">
        <v>43674</v>
      </c>
      <c r="C4823" s="179">
        <v>11300</v>
      </c>
      <c r="D4823" s="88" t="s">
        <v>2863</v>
      </c>
      <c r="E4823" s="184" cm="1">
        <f t="array" ref="E4823">_xlfn.IFS($D4823=$O$5,C4823*$P$5,$D4823=$O$6,$C4823*$P$6,$D4823="AZN",$C4823)</f>
        <v>19210</v>
      </c>
      <c r="F4823" s="183" cm="1">
        <f t="array" ref="F4823">_xlfn.IFS($D4823=$O$5,$C4823*$P$5*0.01,$D4823=$O$6,$C4823*$P$6*0.01,$D4823="AZN",$C4823*0.08)</f>
        <v>192.1</v>
      </c>
    </row>
    <row r="4824" spans="1:6" x14ac:dyDescent="0.3">
      <c r="A4824" s="177" t="s">
        <v>441</v>
      </c>
      <c r="B4824" s="178">
        <v>44660</v>
      </c>
      <c r="C4824" s="179">
        <v>5600</v>
      </c>
      <c r="D4824" s="88" t="s">
        <v>2862</v>
      </c>
      <c r="E4824" s="184" cm="1">
        <f t="array" ref="E4824">_xlfn.IFS($D4824=$O$5,C4824*$P$5,$D4824=$O$6,$C4824*$P$6,$D4824="AZN",$C4824)</f>
        <v>5600</v>
      </c>
      <c r="F4824" s="183" cm="1">
        <f t="array" ref="F4824">_xlfn.IFS($D4824=$O$5,$C4824*$P$5*0.01,$D4824=$O$6,$C4824*$P$6*0.01,$D4824="AZN",$C4824*0.08)</f>
        <v>448</v>
      </c>
    </row>
    <row r="4825" spans="1:6" x14ac:dyDescent="0.3">
      <c r="A4825" s="177" t="s">
        <v>1181</v>
      </c>
      <c r="B4825" s="178">
        <v>44267</v>
      </c>
      <c r="C4825" s="179">
        <v>5800</v>
      </c>
      <c r="D4825" s="88" t="s">
        <v>2862</v>
      </c>
      <c r="E4825" s="184" cm="1">
        <f t="array" ref="E4825">_xlfn.IFS($D4825=$O$5,C4825*$P$5,$D4825=$O$6,$C4825*$P$6,$D4825="AZN",$C4825)</f>
        <v>5800</v>
      </c>
      <c r="F4825" s="183" cm="1">
        <f t="array" ref="F4825">_xlfn.IFS($D4825=$O$5,$C4825*$P$5*0.01,$D4825=$O$6,$C4825*$P$6*0.01,$D4825="AZN",$C4825*0.08)</f>
        <v>464</v>
      </c>
    </row>
    <row r="4826" spans="1:6" x14ac:dyDescent="0.3">
      <c r="A4826" s="177" t="s">
        <v>656</v>
      </c>
      <c r="B4826" s="178">
        <v>43680</v>
      </c>
      <c r="C4826" s="179">
        <v>4000</v>
      </c>
      <c r="D4826" s="88" t="s">
        <v>2862</v>
      </c>
      <c r="E4826" s="184" cm="1">
        <f t="array" ref="E4826">_xlfn.IFS($D4826=$O$5,C4826*$P$5,$D4826=$O$6,$C4826*$P$6,$D4826="AZN",$C4826)</f>
        <v>4000</v>
      </c>
      <c r="F4826" s="183" cm="1">
        <f t="array" ref="F4826">_xlfn.IFS($D4826=$O$5,$C4826*$P$5*0.01,$D4826=$O$6,$C4826*$P$6*0.01,$D4826="AZN",$C4826*0.08)</f>
        <v>320</v>
      </c>
    </row>
    <row r="4827" spans="1:6" x14ac:dyDescent="0.3">
      <c r="A4827" s="177" t="s">
        <v>589</v>
      </c>
      <c r="B4827" s="178">
        <v>44462</v>
      </c>
      <c r="C4827" s="179">
        <v>8900</v>
      </c>
      <c r="D4827" s="88" t="s">
        <v>2862</v>
      </c>
      <c r="E4827" s="184" cm="1">
        <f t="array" ref="E4827">_xlfn.IFS($D4827=$O$5,C4827*$P$5,$D4827=$O$6,$C4827*$P$6,$D4827="AZN",$C4827)</f>
        <v>8900</v>
      </c>
      <c r="F4827" s="183" cm="1">
        <f t="array" ref="F4827">_xlfn.IFS($D4827=$O$5,$C4827*$P$5*0.01,$D4827=$O$6,$C4827*$P$6*0.01,$D4827="AZN",$C4827*0.08)</f>
        <v>712</v>
      </c>
    </row>
    <row r="4828" spans="1:6" x14ac:dyDescent="0.3">
      <c r="A4828" s="177" t="s">
        <v>327</v>
      </c>
      <c r="B4828" s="178">
        <v>43533</v>
      </c>
      <c r="C4828" s="179">
        <v>9300</v>
      </c>
      <c r="D4828" s="88" t="s">
        <v>2862</v>
      </c>
      <c r="E4828" s="184" cm="1">
        <f t="array" ref="E4828">_xlfn.IFS($D4828=$O$5,C4828*$P$5,$D4828=$O$6,$C4828*$P$6,$D4828="AZN",$C4828)</f>
        <v>9300</v>
      </c>
      <c r="F4828" s="183" cm="1">
        <f t="array" ref="F4828">_xlfn.IFS($D4828=$O$5,$C4828*$P$5*0.01,$D4828=$O$6,$C4828*$P$6*0.01,$D4828="AZN",$C4828*0.08)</f>
        <v>744</v>
      </c>
    </row>
    <row r="4829" spans="1:6" x14ac:dyDescent="0.3">
      <c r="A4829" s="177" t="s">
        <v>1955</v>
      </c>
      <c r="B4829" s="178">
        <v>44265</v>
      </c>
      <c r="C4829" s="179">
        <v>11400</v>
      </c>
      <c r="D4829" s="88" t="s">
        <v>2862</v>
      </c>
      <c r="E4829" s="184" cm="1">
        <f t="array" ref="E4829">_xlfn.IFS($D4829=$O$5,C4829*$P$5,$D4829=$O$6,$C4829*$P$6,$D4829="AZN",$C4829)</f>
        <v>11400</v>
      </c>
      <c r="F4829" s="183" cm="1">
        <f t="array" ref="F4829">_xlfn.IFS($D4829=$O$5,$C4829*$P$5*0.01,$D4829=$O$6,$C4829*$P$6*0.01,$D4829="AZN",$C4829*0.08)</f>
        <v>912</v>
      </c>
    </row>
    <row r="4830" spans="1:6" x14ac:dyDescent="0.3">
      <c r="A4830" s="177" t="s">
        <v>1309</v>
      </c>
      <c r="B4830" s="178">
        <v>43643</v>
      </c>
      <c r="C4830" s="179">
        <v>3500</v>
      </c>
      <c r="D4830" s="88" t="s">
        <v>2862</v>
      </c>
      <c r="E4830" s="184" cm="1">
        <f t="array" ref="E4830">_xlfn.IFS($D4830=$O$5,C4830*$P$5,$D4830=$O$6,$C4830*$P$6,$D4830="AZN",$C4830)</f>
        <v>3500</v>
      </c>
      <c r="F4830" s="183" cm="1">
        <f t="array" ref="F4830">_xlfn.IFS($D4830=$O$5,$C4830*$P$5*0.01,$D4830=$O$6,$C4830*$P$6*0.01,$D4830="AZN",$C4830*0.08)</f>
        <v>280</v>
      </c>
    </row>
    <row r="4831" spans="1:6" x14ac:dyDescent="0.3">
      <c r="A4831" s="177" t="s">
        <v>324</v>
      </c>
      <c r="B4831" s="178">
        <v>43995</v>
      </c>
      <c r="C4831" s="179">
        <v>2900</v>
      </c>
      <c r="D4831" s="88" t="s">
        <v>2862</v>
      </c>
      <c r="E4831" s="184" cm="1">
        <f t="array" ref="E4831">_xlfn.IFS($D4831=$O$5,C4831*$P$5,$D4831=$O$6,$C4831*$P$6,$D4831="AZN",$C4831)</f>
        <v>2900</v>
      </c>
      <c r="F4831" s="183" cm="1">
        <f t="array" ref="F4831">_xlfn.IFS($D4831=$O$5,$C4831*$P$5*0.01,$D4831=$O$6,$C4831*$P$6*0.01,$D4831="AZN",$C4831*0.08)</f>
        <v>232</v>
      </c>
    </row>
    <row r="4832" spans="1:6" x14ac:dyDescent="0.3">
      <c r="A4832" s="177" t="s">
        <v>1784</v>
      </c>
      <c r="B4832" s="178">
        <v>43839</v>
      </c>
      <c r="C4832" s="179">
        <v>10900</v>
      </c>
      <c r="D4832" s="88" t="s">
        <v>2863</v>
      </c>
      <c r="E4832" s="184" cm="1">
        <f t="array" ref="E4832">_xlfn.IFS($D4832=$O$5,C4832*$P$5,$D4832=$O$6,$C4832*$P$6,$D4832="AZN",$C4832)</f>
        <v>18530</v>
      </c>
      <c r="F4832" s="183" cm="1">
        <f t="array" ref="F4832">_xlfn.IFS($D4832=$O$5,$C4832*$P$5*0.01,$D4832=$O$6,$C4832*$P$6*0.01,$D4832="AZN",$C4832*0.08)</f>
        <v>185.3</v>
      </c>
    </row>
    <row r="4833" spans="1:6" x14ac:dyDescent="0.3">
      <c r="A4833" s="177" t="s">
        <v>1490</v>
      </c>
      <c r="B4833" s="178">
        <v>44108</v>
      </c>
      <c r="C4833" s="179">
        <v>12300</v>
      </c>
      <c r="D4833" s="88" t="s">
        <v>2863</v>
      </c>
      <c r="E4833" s="184" cm="1">
        <f t="array" ref="E4833">_xlfn.IFS($D4833=$O$5,C4833*$P$5,$D4833=$O$6,$C4833*$P$6,$D4833="AZN",$C4833)</f>
        <v>20910</v>
      </c>
      <c r="F4833" s="183" cm="1">
        <f t="array" ref="F4833">_xlfn.IFS($D4833=$O$5,$C4833*$P$5*0.01,$D4833=$O$6,$C4833*$P$6*0.01,$D4833="AZN",$C4833*0.08)</f>
        <v>209.1</v>
      </c>
    </row>
    <row r="4834" spans="1:6" x14ac:dyDescent="0.3">
      <c r="A4834" s="177" t="s">
        <v>923</v>
      </c>
      <c r="B4834" s="178">
        <v>44346</v>
      </c>
      <c r="C4834" s="179">
        <v>8200</v>
      </c>
      <c r="D4834" s="88" t="s">
        <v>2862</v>
      </c>
      <c r="E4834" s="184" cm="1">
        <f t="array" ref="E4834">_xlfn.IFS($D4834=$O$5,C4834*$P$5,$D4834=$O$6,$C4834*$P$6,$D4834="AZN",$C4834)</f>
        <v>8200</v>
      </c>
      <c r="F4834" s="183" cm="1">
        <f t="array" ref="F4834">_xlfn.IFS($D4834=$O$5,$C4834*$P$5*0.01,$D4834=$O$6,$C4834*$P$6*0.01,$D4834="AZN",$C4834*0.08)</f>
        <v>656</v>
      </c>
    </row>
    <row r="4835" spans="1:6" x14ac:dyDescent="0.3">
      <c r="A4835" s="177" t="s">
        <v>893</v>
      </c>
      <c r="B4835" s="178">
        <v>44172</v>
      </c>
      <c r="C4835" s="179">
        <v>6400</v>
      </c>
      <c r="D4835" s="88" t="s">
        <v>2862</v>
      </c>
      <c r="E4835" s="184" cm="1">
        <f t="array" ref="E4835">_xlfn.IFS($D4835=$O$5,C4835*$P$5,$D4835=$O$6,$C4835*$P$6,$D4835="AZN",$C4835)</f>
        <v>6400</v>
      </c>
      <c r="F4835" s="183" cm="1">
        <f t="array" ref="F4835">_xlfn.IFS($D4835=$O$5,$C4835*$P$5*0.01,$D4835=$O$6,$C4835*$P$6*0.01,$D4835="AZN",$C4835*0.08)</f>
        <v>512</v>
      </c>
    </row>
    <row r="4836" spans="1:6" x14ac:dyDescent="0.3">
      <c r="A4836" s="177" t="s">
        <v>619</v>
      </c>
      <c r="B4836" s="178">
        <v>44094</v>
      </c>
      <c r="C4836" s="179">
        <v>2000</v>
      </c>
      <c r="D4836" s="88" t="s">
        <v>2862</v>
      </c>
      <c r="E4836" s="184" cm="1">
        <f t="array" ref="E4836">_xlfn.IFS($D4836=$O$5,C4836*$P$5,$D4836=$O$6,$C4836*$P$6,$D4836="AZN",$C4836)</f>
        <v>2000</v>
      </c>
      <c r="F4836" s="183" cm="1">
        <f t="array" ref="F4836">_xlfn.IFS($D4836=$O$5,$C4836*$P$5*0.01,$D4836=$O$6,$C4836*$P$6*0.01,$D4836="AZN",$C4836*0.08)</f>
        <v>160</v>
      </c>
    </row>
    <row r="4837" spans="1:6" x14ac:dyDescent="0.3">
      <c r="A4837" s="177" t="s">
        <v>1956</v>
      </c>
      <c r="B4837" s="178">
        <v>43742</v>
      </c>
      <c r="C4837" s="179">
        <v>11800</v>
      </c>
      <c r="D4837" s="88" t="s">
        <v>2862</v>
      </c>
      <c r="E4837" s="184" cm="1">
        <f t="array" ref="E4837">_xlfn.IFS($D4837=$O$5,C4837*$P$5,$D4837=$O$6,$C4837*$P$6,$D4837="AZN",$C4837)</f>
        <v>11800</v>
      </c>
      <c r="F4837" s="183" cm="1">
        <f t="array" ref="F4837">_xlfn.IFS($D4837=$O$5,$C4837*$P$5*0.01,$D4837=$O$6,$C4837*$P$6*0.01,$D4837="AZN",$C4837*0.08)</f>
        <v>944</v>
      </c>
    </row>
    <row r="4838" spans="1:6" x14ac:dyDescent="0.3">
      <c r="A4838" s="177" t="s">
        <v>1671</v>
      </c>
      <c r="B4838" s="178">
        <v>44593</v>
      </c>
      <c r="C4838" s="179">
        <v>11100</v>
      </c>
      <c r="D4838" s="88" t="s">
        <v>2863</v>
      </c>
      <c r="E4838" s="184" cm="1">
        <f t="array" ref="E4838">_xlfn.IFS($D4838=$O$5,C4838*$P$5,$D4838=$O$6,$C4838*$P$6,$D4838="AZN",$C4838)</f>
        <v>18870</v>
      </c>
      <c r="F4838" s="183" cm="1">
        <f t="array" ref="F4838">_xlfn.IFS($D4838=$O$5,$C4838*$P$5*0.01,$D4838=$O$6,$C4838*$P$6*0.01,$D4838="AZN",$C4838*0.08)</f>
        <v>188.70000000000002</v>
      </c>
    </row>
    <row r="4839" spans="1:6" x14ac:dyDescent="0.3">
      <c r="A4839" s="177" t="s">
        <v>1915</v>
      </c>
      <c r="B4839" s="178">
        <v>44251</v>
      </c>
      <c r="C4839" s="179">
        <v>2900</v>
      </c>
      <c r="D4839" s="88" t="s">
        <v>2864</v>
      </c>
      <c r="E4839" s="184" cm="1">
        <f t="array" ref="E4839">_xlfn.IFS($D4839=$O$5,C4839*$P$5,$D4839=$O$6,$C4839*$P$6,$D4839="AZN",$C4839)</f>
        <v>5267.85</v>
      </c>
      <c r="F4839" s="183" cm="1">
        <f t="array" ref="F4839">_xlfn.IFS($D4839=$O$5,$C4839*$P$5*0.01,$D4839=$O$6,$C4839*$P$6*0.01,$D4839="AZN",$C4839*0.08)</f>
        <v>52.678500000000007</v>
      </c>
    </row>
    <row r="4840" spans="1:6" x14ac:dyDescent="0.3">
      <c r="A4840" s="177" t="s">
        <v>1244</v>
      </c>
      <c r="B4840" s="178">
        <v>44140</v>
      </c>
      <c r="C4840" s="179">
        <v>7300</v>
      </c>
      <c r="D4840" s="88" t="s">
        <v>2864</v>
      </c>
      <c r="E4840" s="184" cm="1">
        <f t="array" ref="E4840">_xlfn.IFS($D4840=$O$5,C4840*$P$5,$D4840=$O$6,$C4840*$P$6,$D4840="AZN",$C4840)</f>
        <v>13260.45</v>
      </c>
      <c r="F4840" s="183" cm="1">
        <f t="array" ref="F4840">_xlfn.IFS($D4840=$O$5,$C4840*$P$5*0.01,$D4840=$O$6,$C4840*$P$6*0.01,$D4840="AZN",$C4840*0.08)</f>
        <v>132.6045</v>
      </c>
    </row>
    <row r="4841" spans="1:6" x14ac:dyDescent="0.3">
      <c r="A4841" s="177" t="s">
        <v>662</v>
      </c>
      <c r="B4841" s="178">
        <v>44514</v>
      </c>
      <c r="C4841" s="179">
        <v>10800</v>
      </c>
      <c r="D4841" s="88" t="s">
        <v>2862</v>
      </c>
      <c r="E4841" s="184" cm="1">
        <f t="array" ref="E4841">_xlfn.IFS($D4841=$O$5,C4841*$P$5,$D4841=$O$6,$C4841*$P$6,$D4841="AZN",$C4841)</f>
        <v>10800</v>
      </c>
      <c r="F4841" s="183" cm="1">
        <f t="array" ref="F4841">_xlfn.IFS($D4841=$O$5,$C4841*$P$5*0.01,$D4841=$O$6,$C4841*$P$6*0.01,$D4841="AZN",$C4841*0.08)</f>
        <v>864</v>
      </c>
    </row>
    <row r="4842" spans="1:6" x14ac:dyDescent="0.3">
      <c r="A4842" s="177" t="s">
        <v>1841</v>
      </c>
      <c r="B4842" s="178">
        <v>43943</v>
      </c>
      <c r="C4842" s="179">
        <v>7400</v>
      </c>
      <c r="D4842" s="88" t="s">
        <v>2864</v>
      </c>
      <c r="E4842" s="184" cm="1">
        <f t="array" ref="E4842">_xlfn.IFS($D4842=$O$5,C4842*$P$5,$D4842=$O$6,$C4842*$P$6,$D4842="AZN",$C4842)</f>
        <v>13442.1</v>
      </c>
      <c r="F4842" s="183" cm="1">
        <f t="array" ref="F4842">_xlfn.IFS($D4842=$O$5,$C4842*$P$5*0.01,$D4842=$O$6,$C4842*$P$6*0.01,$D4842="AZN",$C4842*0.08)</f>
        <v>134.42099999999999</v>
      </c>
    </row>
    <row r="4843" spans="1:6" x14ac:dyDescent="0.3">
      <c r="A4843" s="177" t="s">
        <v>1449</v>
      </c>
      <c r="B4843" s="178">
        <v>43968</v>
      </c>
      <c r="C4843" s="179">
        <v>1800</v>
      </c>
      <c r="D4843" s="88" t="s">
        <v>2864</v>
      </c>
      <c r="E4843" s="184" cm="1">
        <f t="array" ref="E4843">_xlfn.IFS($D4843=$O$5,C4843*$P$5,$D4843=$O$6,$C4843*$P$6,$D4843="AZN",$C4843)</f>
        <v>3269.7</v>
      </c>
      <c r="F4843" s="183" cm="1">
        <f t="array" ref="F4843">_xlfn.IFS($D4843=$O$5,$C4843*$P$5*0.01,$D4843=$O$6,$C4843*$P$6*0.01,$D4843="AZN",$C4843*0.08)</f>
        <v>32.696999999999996</v>
      </c>
    </row>
    <row r="4844" spans="1:6" x14ac:dyDescent="0.3">
      <c r="A4844" s="177" t="s">
        <v>1249</v>
      </c>
      <c r="B4844" s="178">
        <v>44186</v>
      </c>
      <c r="C4844" s="179">
        <v>2700</v>
      </c>
      <c r="D4844" s="88" t="s">
        <v>2864</v>
      </c>
      <c r="E4844" s="184" cm="1">
        <f t="array" ref="E4844">_xlfn.IFS($D4844=$O$5,C4844*$P$5,$D4844=$O$6,$C4844*$P$6,$D4844="AZN",$C4844)</f>
        <v>4904.55</v>
      </c>
      <c r="F4844" s="183" cm="1">
        <f t="array" ref="F4844">_xlfn.IFS($D4844=$O$5,$C4844*$P$5*0.01,$D4844=$O$6,$C4844*$P$6*0.01,$D4844="AZN",$C4844*0.08)</f>
        <v>49.045500000000004</v>
      </c>
    </row>
    <row r="4845" spans="1:6" x14ac:dyDescent="0.3">
      <c r="A4845" s="177" t="s">
        <v>1737</v>
      </c>
      <c r="B4845" s="178">
        <v>43992</v>
      </c>
      <c r="C4845" s="179">
        <v>11000</v>
      </c>
      <c r="D4845" s="88" t="s">
        <v>2864</v>
      </c>
      <c r="E4845" s="184" cm="1">
        <f t="array" ref="E4845">_xlfn.IFS($D4845=$O$5,C4845*$P$5,$D4845=$O$6,$C4845*$P$6,$D4845="AZN",$C4845)</f>
        <v>19981.5</v>
      </c>
      <c r="F4845" s="183" cm="1">
        <f t="array" ref="F4845">_xlfn.IFS($D4845=$O$5,$C4845*$P$5*0.01,$D4845=$O$6,$C4845*$P$6*0.01,$D4845="AZN",$C4845*0.08)</f>
        <v>199.815</v>
      </c>
    </row>
    <row r="4846" spans="1:6" x14ac:dyDescent="0.3">
      <c r="A4846" s="177" t="s">
        <v>1957</v>
      </c>
      <c r="B4846" s="178">
        <v>44492</v>
      </c>
      <c r="C4846" s="179">
        <v>6700</v>
      </c>
      <c r="D4846" s="88" t="s">
        <v>2862</v>
      </c>
      <c r="E4846" s="184" cm="1">
        <f t="array" ref="E4846">_xlfn.IFS($D4846=$O$5,C4846*$P$5,$D4846=$O$6,$C4846*$P$6,$D4846="AZN",$C4846)</f>
        <v>6700</v>
      </c>
      <c r="F4846" s="183" cm="1">
        <f t="array" ref="F4846">_xlfn.IFS($D4846=$O$5,$C4846*$P$5*0.01,$D4846=$O$6,$C4846*$P$6*0.01,$D4846="AZN",$C4846*0.08)</f>
        <v>536</v>
      </c>
    </row>
    <row r="4847" spans="1:6" x14ac:dyDescent="0.3">
      <c r="A4847" s="177" t="s">
        <v>785</v>
      </c>
      <c r="B4847" s="178">
        <v>44313</v>
      </c>
      <c r="C4847" s="179">
        <v>1300</v>
      </c>
      <c r="D4847" s="88" t="s">
        <v>2862</v>
      </c>
      <c r="E4847" s="184" cm="1">
        <f t="array" ref="E4847">_xlfn.IFS($D4847=$O$5,C4847*$P$5,$D4847=$O$6,$C4847*$P$6,$D4847="AZN",$C4847)</f>
        <v>1300</v>
      </c>
      <c r="F4847" s="183" cm="1">
        <f t="array" ref="F4847">_xlfn.IFS($D4847=$O$5,$C4847*$P$5*0.01,$D4847=$O$6,$C4847*$P$6*0.01,$D4847="AZN",$C4847*0.08)</f>
        <v>104</v>
      </c>
    </row>
    <row r="4848" spans="1:6" x14ac:dyDescent="0.3">
      <c r="A4848" s="177" t="s">
        <v>1952</v>
      </c>
      <c r="B4848" s="178">
        <v>44885</v>
      </c>
      <c r="C4848" s="179">
        <v>5300</v>
      </c>
      <c r="D4848" s="88" t="s">
        <v>2863</v>
      </c>
      <c r="E4848" s="184" cm="1">
        <f t="array" ref="E4848">_xlfn.IFS($D4848=$O$5,C4848*$P$5,$D4848=$O$6,$C4848*$P$6,$D4848="AZN",$C4848)</f>
        <v>9010</v>
      </c>
      <c r="F4848" s="183" cm="1">
        <f t="array" ref="F4848">_xlfn.IFS($D4848=$O$5,$C4848*$P$5*0.01,$D4848=$O$6,$C4848*$P$6*0.01,$D4848="AZN",$C4848*0.08)</f>
        <v>90.100000000000009</v>
      </c>
    </row>
    <row r="4849" spans="1:6" x14ac:dyDescent="0.3">
      <c r="A4849" s="177" t="s">
        <v>1637</v>
      </c>
      <c r="B4849" s="178">
        <v>44550</v>
      </c>
      <c r="C4849" s="179">
        <v>2300</v>
      </c>
      <c r="D4849" s="88" t="s">
        <v>2862</v>
      </c>
      <c r="E4849" s="184" cm="1">
        <f t="array" ref="E4849">_xlfn.IFS($D4849=$O$5,C4849*$P$5,$D4849=$O$6,$C4849*$P$6,$D4849="AZN",$C4849)</f>
        <v>2300</v>
      </c>
      <c r="F4849" s="183" cm="1">
        <f t="array" ref="F4849">_xlfn.IFS($D4849=$O$5,$C4849*$P$5*0.01,$D4849=$O$6,$C4849*$P$6*0.01,$D4849="AZN",$C4849*0.08)</f>
        <v>184</v>
      </c>
    </row>
    <row r="4850" spans="1:6" x14ac:dyDescent="0.3">
      <c r="A4850" s="177" t="s">
        <v>190</v>
      </c>
      <c r="B4850" s="178">
        <v>44345</v>
      </c>
      <c r="C4850" s="179">
        <v>10500</v>
      </c>
      <c r="D4850" s="88" t="s">
        <v>2864</v>
      </c>
      <c r="E4850" s="184" cm="1">
        <f t="array" ref="E4850">_xlfn.IFS($D4850=$O$5,C4850*$P$5,$D4850=$O$6,$C4850*$P$6,$D4850="AZN",$C4850)</f>
        <v>19073.25</v>
      </c>
      <c r="F4850" s="183" cm="1">
        <f t="array" ref="F4850">_xlfn.IFS($D4850=$O$5,$C4850*$P$5*0.01,$D4850=$O$6,$C4850*$P$6*0.01,$D4850="AZN",$C4850*0.08)</f>
        <v>190.73250000000002</v>
      </c>
    </row>
    <row r="4851" spans="1:6" x14ac:dyDescent="0.3">
      <c r="A4851" s="177" t="s">
        <v>1206</v>
      </c>
      <c r="B4851" s="178">
        <v>43946</v>
      </c>
      <c r="C4851" s="179">
        <v>5700</v>
      </c>
      <c r="D4851" s="88" t="s">
        <v>2862</v>
      </c>
      <c r="E4851" s="184" cm="1">
        <f t="array" ref="E4851">_xlfn.IFS($D4851=$O$5,C4851*$P$5,$D4851=$O$6,$C4851*$P$6,$D4851="AZN",$C4851)</f>
        <v>5700</v>
      </c>
      <c r="F4851" s="183" cm="1">
        <f t="array" ref="F4851">_xlfn.IFS($D4851=$O$5,$C4851*$P$5*0.01,$D4851=$O$6,$C4851*$P$6*0.01,$D4851="AZN",$C4851*0.08)</f>
        <v>456</v>
      </c>
    </row>
    <row r="4852" spans="1:6" x14ac:dyDescent="0.3">
      <c r="A4852" s="177" t="s">
        <v>1523</v>
      </c>
      <c r="B4852" s="178">
        <v>43799</v>
      </c>
      <c r="C4852" s="179">
        <v>2200</v>
      </c>
      <c r="D4852" s="88" t="s">
        <v>2862</v>
      </c>
      <c r="E4852" s="184" cm="1">
        <f t="array" ref="E4852">_xlfn.IFS($D4852=$O$5,C4852*$P$5,$D4852=$O$6,$C4852*$P$6,$D4852="AZN",$C4852)</f>
        <v>2200</v>
      </c>
      <c r="F4852" s="183" cm="1">
        <f t="array" ref="F4852">_xlfn.IFS($D4852=$O$5,$C4852*$P$5*0.01,$D4852=$O$6,$C4852*$P$6*0.01,$D4852="AZN",$C4852*0.08)</f>
        <v>176</v>
      </c>
    </row>
    <row r="4853" spans="1:6" x14ac:dyDescent="0.3">
      <c r="A4853" s="177" t="s">
        <v>1944</v>
      </c>
      <c r="B4853" s="178">
        <v>44696</v>
      </c>
      <c r="C4853" s="179">
        <v>8900</v>
      </c>
      <c r="D4853" s="88" t="s">
        <v>2864</v>
      </c>
      <c r="E4853" s="184" cm="1">
        <f t="array" ref="E4853">_xlfn.IFS($D4853=$O$5,C4853*$P$5,$D4853=$O$6,$C4853*$P$6,$D4853="AZN",$C4853)</f>
        <v>16166.85</v>
      </c>
      <c r="F4853" s="183" cm="1">
        <f t="array" ref="F4853">_xlfn.IFS($D4853=$O$5,$C4853*$P$5*0.01,$D4853=$O$6,$C4853*$P$6*0.01,$D4853="AZN",$C4853*0.08)</f>
        <v>161.66849999999999</v>
      </c>
    </row>
    <row r="4854" spans="1:6" x14ac:dyDescent="0.3">
      <c r="A4854" s="177" t="s">
        <v>1853</v>
      </c>
      <c r="B4854" s="178">
        <v>44188</v>
      </c>
      <c r="C4854" s="179">
        <v>4300</v>
      </c>
      <c r="D4854" s="88" t="s">
        <v>2864</v>
      </c>
      <c r="E4854" s="184" cm="1">
        <f t="array" ref="E4854">_xlfn.IFS($D4854=$O$5,C4854*$P$5,$D4854=$O$6,$C4854*$P$6,$D4854="AZN",$C4854)</f>
        <v>7810.95</v>
      </c>
      <c r="F4854" s="183" cm="1">
        <f t="array" ref="F4854">_xlfn.IFS($D4854=$O$5,$C4854*$P$5*0.01,$D4854=$O$6,$C4854*$P$6*0.01,$D4854="AZN",$C4854*0.08)</f>
        <v>78.109499999999997</v>
      </c>
    </row>
    <row r="4855" spans="1:6" x14ac:dyDescent="0.3">
      <c r="A4855" s="177" t="s">
        <v>250</v>
      </c>
      <c r="B4855" s="178">
        <v>44542</v>
      </c>
      <c r="C4855" s="179">
        <v>2300</v>
      </c>
      <c r="D4855" s="88" t="s">
        <v>2862</v>
      </c>
      <c r="E4855" s="184" cm="1">
        <f t="array" ref="E4855">_xlfn.IFS($D4855=$O$5,C4855*$P$5,$D4855=$O$6,$C4855*$P$6,$D4855="AZN",$C4855)</f>
        <v>2300</v>
      </c>
      <c r="F4855" s="183" cm="1">
        <f t="array" ref="F4855">_xlfn.IFS($D4855=$O$5,$C4855*$P$5*0.01,$D4855=$O$6,$C4855*$P$6*0.01,$D4855="AZN",$C4855*0.08)</f>
        <v>184</v>
      </c>
    </row>
    <row r="4856" spans="1:6" x14ac:dyDescent="0.3">
      <c r="A4856" s="177" t="s">
        <v>501</v>
      </c>
      <c r="B4856" s="178">
        <v>43774</v>
      </c>
      <c r="C4856" s="179">
        <v>11300</v>
      </c>
      <c r="D4856" s="88" t="s">
        <v>2864</v>
      </c>
      <c r="E4856" s="184" cm="1">
        <f t="array" ref="E4856">_xlfn.IFS($D4856=$O$5,C4856*$P$5,$D4856=$O$6,$C4856*$P$6,$D4856="AZN",$C4856)</f>
        <v>20526.45</v>
      </c>
      <c r="F4856" s="183" cm="1">
        <f t="array" ref="F4856">_xlfn.IFS($D4856=$O$5,$C4856*$P$5*0.01,$D4856=$O$6,$C4856*$P$6*0.01,$D4856="AZN",$C4856*0.08)</f>
        <v>205.2645</v>
      </c>
    </row>
    <row r="4857" spans="1:6" x14ac:dyDescent="0.3">
      <c r="A4857" s="177" t="s">
        <v>1313</v>
      </c>
      <c r="B4857" s="178">
        <v>44447</v>
      </c>
      <c r="C4857" s="179">
        <v>3700</v>
      </c>
      <c r="D4857" s="88" t="s">
        <v>2862</v>
      </c>
      <c r="E4857" s="184" cm="1">
        <f t="array" ref="E4857">_xlfn.IFS($D4857=$O$5,C4857*$P$5,$D4857=$O$6,$C4857*$P$6,$D4857="AZN",$C4857)</f>
        <v>3700</v>
      </c>
      <c r="F4857" s="183" cm="1">
        <f t="array" ref="F4857">_xlfn.IFS($D4857=$O$5,$C4857*$P$5*0.01,$D4857=$O$6,$C4857*$P$6*0.01,$D4857="AZN",$C4857*0.08)</f>
        <v>296</v>
      </c>
    </row>
    <row r="4858" spans="1:6" x14ac:dyDescent="0.3">
      <c r="A4858" s="177" t="s">
        <v>1367</v>
      </c>
      <c r="B4858" s="178">
        <v>44238</v>
      </c>
      <c r="C4858" s="179">
        <v>1700</v>
      </c>
      <c r="D4858" s="88" t="s">
        <v>2863</v>
      </c>
      <c r="E4858" s="184" cm="1">
        <f t="array" ref="E4858">_xlfn.IFS($D4858=$O$5,C4858*$P$5,$D4858=$O$6,$C4858*$P$6,$D4858="AZN",$C4858)</f>
        <v>2890</v>
      </c>
      <c r="F4858" s="183" cm="1">
        <f t="array" ref="F4858">_xlfn.IFS($D4858=$O$5,$C4858*$P$5*0.01,$D4858=$O$6,$C4858*$P$6*0.01,$D4858="AZN",$C4858*0.08)</f>
        <v>28.900000000000002</v>
      </c>
    </row>
    <row r="4859" spans="1:6" x14ac:dyDescent="0.3">
      <c r="A4859" s="177" t="s">
        <v>1742</v>
      </c>
      <c r="B4859" s="178">
        <v>44063</v>
      </c>
      <c r="C4859" s="179">
        <v>8500</v>
      </c>
      <c r="D4859" s="88" t="s">
        <v>2864</v>
      </c>
      <c r="E4859" s="184" cm="1">
        <f t="array" ref="E4859">_xlfn.IFS($D4859=$O$5,C4859*$P$5,$D4859=$O$6,$C4859*$P$6,$D4859="AZN",$C4859)</f>
        <v>15440.25</v>
      </c>
      <c r="F4859" s="183" cm="1">
        <f t="array" ref="F4859">_xlfn.IFS($D4859=$O$5,$C4859*$P$5*0.01,$D4859=$O$6,$C4859*$P$6*0.01,$D4859="AZN",$C4859*0.08)</f>
        <v>154.4025</v>
      </c>
    </row>
    <row r="4860" spans="1:6" x14ac:dyDescent="0.3">
      <c r="A4860" s="177" t="s">
        <v>1419</v>
      </c>
      <c r="B4860" s="178">
        <v>43815</v>
      </c>
      <c r="C4860" s="179">
        <v>8400</v>
      </c>
      <c r="D4860" s="88" t="s">
        <v>2863</v>
      </c>
      <c r="E4860" s="184" cm="1">
        <f t="array" ref="E4860">_xlfn.IFS($D4860=$O$5,C4860*$P$5,$D4860=$O$6,$C4860*$P$6,$D4860="AZN",$C4860)</f>
        <v>14280</v>
      </c>
      <c r="F4860" s="183" cm="1">
        <f t="array" ref="F4860">_xlfn.IFS($D4860=$O$5,$C4860*$P$5*0.01,$D4860=$O$6,$C4860*$P$6*0.01,$D4860="AZN",$C4860*0.08)</f>
        <v>142.80000000000001</v>
      </c>
    </row>
    <row r="4861" spans="1:6" x14ac:dyDescent="0.3">
      <c r="A4861" s="177" t="s">
        <v>798</v>
      </c>
      <c r="B4861" s="178">
        <v>43988</v>
      </c>
      <c r="C4861" s="179">
        <v>10300</v>
      </c>
      <c r="D4861" s="88" t="s">
        <v>2863</v>
      </c>
      <c r="E4861" s="184" cm="1">
        <f t="array" ref="E4861">_xlfn.IFS($D4861=$O$5,C4861*$P$5,$D4861=$O$6,$C4861*$P$6,$D4861="AZN",$C4861)</f>
        <v>17510</v>
      </c>
      <c r="F4861" s="183" cm="1">
        <f t="array" ref="F4861">_xlfn.IFS($D4861=$O$5,$C4861*$P$5*0.01,$D4861=$O$6,$C4861*$P$6*0.01,$D4861="AZN",$C4861*0.08)</f>
        <v>175.1</v>
      </c>
    </row>
    <row r="4862" spans="1:6" x14ac:dyDescent="0.3">
      <c r="A4862" s="177" t="s">
        <v>388</v>
      </c>
      <c r="B4862" s="178">
        <v>43921</v>
      </c>
      <c r="C4862" s="179">
        <v>1000</v>
      </c>
      <c r="D4862" s="88" t="s">
        <v>2862</v>
      </c>
      <c r="E4862" s="184" cm="1">
        <f t="array" ref="E4862">_xlfn.IFS($D4862=$O$5,C4862*$P$5,$D4862=$O$6,$C4862*$P$6,$D4862="AZN",$C4862)</f>
        <v>1000</v>
      </c>
      <c r="F4862" s="183" cm="1">
        <f t="array" ref="F4862">_xlfn.IFS($D4862=$O$5,$C4862*$P$5*0.01,$D4862=$O$6,$C4862*$P$6*0.01,$D4862="AZN",$C4862*0.08)</f>
        <v>80</v>
      </c>
    </row>
    <row r="4863" spans="1:6" x14ac:dyDescent="0.3">
      <c r="A4863" s="177" t="s">
        <v>1394</v>
      </c>
      <c r="B4863" s="178">
        <v>44359</v>
      </c>
      <c r="C4863" s="179">
        <v>11000</v>
      </c>
      <c r="D4863" s="88" t="s">
        <v>2862</v>
      </c>
      <c r="E4863" s="184" cm="1">
        <f t="array" ref="E4863">_xlfn.IFS($D4863=$O$5,C4863*$P$5,$D4863=$O$6,$C4863*$P$6,$D4863="AZN",$C4863)</f>
        <v>11000</v>
      </c>
      <c r="F4863" s="183" cm="1">
        <f t="array" ref="F4863">_xlfn.IFS($D4863=$O$5,$C4863*$P$5*0.01,$D4863=$O$6,$C4863*$P$6*0.01,$D4863="AZN",$C4863*0.08)</f>
        <v>880</v>
      </c>
    </row>
    <row r="4864" spans="1:6" x14ac:dyDescent="0.3">
      <c r="A4864" s="177" t="s">
        <v>477</v>
      </c>
      <c r="B4864" s="178">
        <v>44608</v>
      </c>
      <c r="C4864" s="179">
        <v>5200</v>
      </c>
      <c r="D4864" s="88" t="s">
        <v>2864</v>
      </c>
      <c r="E4864" s="184" cm="1">
        <f t="array" ref="E4864">_xlfn.IFS($D4864=$O$5,C4864*$P$5,$D4864=$O$6,$C4864*$P$6,$D4864="AZN",$C4864)</f>
        <v>9445.7999999999993</v>
      </c>
      <c r="F4864" s="183" cm="1">
        <f t="array" ref="F4864">_xlfn.IFS($D4864=$O$5,$C4864*$P$5*0.01,$D4864=$O$6,$C4864*$P$6*0.01,$D4864="AZN",$C4864*0.08)</f>
        <v>94.457999999999998</v>
      </c>
    </row>
    <row r="4865" spans="1:6" x14ac:dyDescent="0.3">
      <c r="A4865" s="177" t="s">
        <v>1654</v>
      </c>
      <c r="B4865" s="178">
        <v>43906</v>
      </c>
      <c r="C4865" s="179">
        <v>6200</v>
      </c>
      <c r="D4865" s="88" t="s">
        <v>2862</v>
      </c>
      <c r="E4865" s="184" cm="1">
        <f t="array" ref="E4865">_xlfn.IFS($D4865=$O$5,C4865*$P$5,$D4865=$O$6,$C4865*$P$6,$D4865="AZN",$C4865)</f>
        <v>6200</v>
      </c>
      <c r="F4865" s="183" cm="1">
        <f t="array" ref="F4865">_xlfn.IFS($D4865=$O$5,$C4865*$P$5*0.01,$D4865=$O$6,$C4865*$P$6*0.01,$D4865="AZN",$C4865*0.08)</f>
        <v>496</v>
      </c>
    </row>
    <row r="4866" spans="1:6" x14ac:dyDescent="0.3">
      <c r="A4866" s="177" t="s">
        <v>1797</v>
      </c>
      <c r="B4866" s="178">
        <v>44528</v>
      </c>
      <c r="C4866" s="179">
        <v>4000</v>
      </c>
      <c r="D4866" s="88" t="s">
        <v>2863</v>
      </c>
      <c r="E4866" s="184" cm="1">
        <f t="array" ref="E4866">_xlfn.IFS($D4866=$O$5,C4866*$P$5,$D4866=$O$6,$C4866*$P$6,$D4866="AZN",$C4866)</f>
        <v>6800</v>
      </c>
      <c r="F4866" s="183" cm="1">
        <f t="array" ref="F4866">_xlfn.IFS($D4866=$O$5,$C4866*$P$5*0.01,$D4866=$O$6,$C4866*$P$6*0.01,$D4866="AZN",$C4866*0.08)</f>
        <v>68</v>
      </c>
    </row>
    <row r="4867" spans="1:6" x14ac:dyDescent="0.3">
      <c r="A4867" s="177" t="s">
        <v>1456</v>
      </c>
      <c r="B4867" s="178">
        <v>43770</v>
      </c>
      <c r="C4867" s="179">
        <v>1100</v>
      </c>
      <c r="D4867" s="88" t="s">
        <v>2862</v>
      </c>
      <c r="E4867" s="184" cm="1">
        <f t="array" ref="E4867">_xlfn.IFS($D4867=$O$5,C4867*$P$5,$D4867=$O$6,$C4867*$P$6,$D4867="AZN",$C4867)</f>
        <v>1100</v>
      </c>
      <c r="F4867" s="183" cm="1">
        <f t="array" ref="F4867">_xlfn.IFS($D4867=$O$5,$C4867*$P$5*0.01,$D4867=$O$6,$C4867*$P$6*0.01,$D4867="AZN",$C4867*0.08)</f>
        <v>88</v>
      </c>
    </row>
    <row r="4868" spans="1:6" x14ac:dyDescent="0.3">
      <c r="A4868" s="177" t="s">
        <v>1170</v>
      </c>
      <c r="B4868" s="178">
        <v>44593</v>
      </c>
      <c r="C4868" s="179">
        <v>6400</v>
      </c>
      <c r="D4868" s="88" t="s">
        <v>2862</v>
      </c>
      <c r="E4868" s="184" cm="1">
        <f t="array" ref="E4868">_xlfn.IFS($D4868=$O$5,C4868*$P$5,$D4868=$O$6,$C4868*$P$6,$D4868="AZN",$C4868)</f>
        <v>6400</v>
      </c>
      <c r="F4868" s="183" cm="1">
        <f t="array" ref="F4868">_xlfn.IFS($D4868=$O$5,$C4868*$P$5*0.01,$D4868=$O$6,$C4868*$P$6*0.01,$D4868="AZN",$C4868*0.08)</f>
        <v>512</v>
      </c>
    </row>
    <row r="4869" spans="1:6" x14ac:dyDescent="0.3">
      <c r="A4869" s="177" t="s">
        <v>1286</v>
      </c>
      <c r="B4869" s="178">
        <v>44680</v>
      </c>
      <c r="C4869" s="179">
        <v>10100</v>
      </c>
      <c r="D4869" s="88" t="s">
        <v>2864</v>
      </c>
      <c r="E4869" s="184" cm="1">
        <f t="array" ref="E4869">_xlfn.IFS($D4869=$O$5,C4869*$P$5,$D4869=$O$6,$C4869*$P$6,$D4869="AZN",$C4869)</f>
        <v>18346.650000000001</v>
      </c>
      <c r="F4869" s="183" cm="1">
        <f t="array" ref="F4869">_xlfn.IFS($D4869=$O$5,$C4869*$P$5*0.01,$D4869=$O$6,$C4869*$P$6*0.01,$D4869="AZN",$C4869*0.08)</f>
        <v>183.46650000000002</v>
      </c>
    </row>
    <row r="4870" spans="1:6" x14ac:dyDescent="0.3">
      <c r="A4870" s="177" t="s">
        <v>1212</v>
      </c>
      <c r="B4870" s="178">
        <v>44412</v>
      </c>
      <c r="C4870" s="179">
        <v>1800</v>
      </c>
      <c r="D4870" s="88" t="s">
        <v>2862</v>
      </c>
      <c r="E4870" s="184" cm="1">
        <f t="array" ref="E4870">_xlfn.IFS($D4870=$O$5,C4870*$P$5,$D4870=$O$6,$C4870*$P$6,$D4870="AZN",$C4870)</f>
        <v>1800</v>
      </c>
      <c r="F4870" s="183" cm="1">
        <f t="array" ref="F4870">_xlfn.IFS($D4870=$O$5,$C4870*$P$5*0.01,$D4870=$O$6,$C4870*$P$6*0.01,$D4870="AZN",$C4870*0.08)</f>
        <v>144</v>
      </c>
    </row>
    <row r="4871" spans="1:6" x14ac:dyDescent="0.3">
      <c r="A4871" s="177" t="s">
        <v>1910</v>
      </c>
      <c r="B4871" s="178">
        <v>44822</v>
      </c>
      <c r="C4871" s="179">
        <v>11300</v>
      </c>
      <c r="D4871" s="88" t="s">
        <v>2862</v>
      </c>
      <c r="E4871" s="184" cm="1">
        <f t="array" ref="E4871">_xlfn.IFS($D4871=$O$5,C4871*$P$5,$D4871=$O$6,$C4871*$P$6,$D4871="AZN",$C4871)</f>
        <v>11300</v>
      </c>
      <c r="F4871" s="183" cm="1">
        <f t="array" ref="F4871">_xlfn.IFS($D4871=$O$5,$C4871*$P$5*0.01,$D4871=$O$6,$C4871*$P$6*0.01,$D4871="AZN",$C4871*0.08)</f>
        <v>904</v>
      </c>
    </row>
    <row r="4872" spans="1:6" x14ac:dyDescent="0.3">
      <c r="A4872" s="177" t="s">
        <v>1958</v>
      </c>
      <c r="B4872" s="178">
        <v>44267</v>
      </c>
      <c r="C4872" s="179">
        <v>12800</v>
      </c>
      <c r="D4872" s="88" t="s">
        <v>2864</v>
      </c>
      <c r="E4872" s="184" cm="1">
        <f t="array" ref="E4872">_xlfn.IFS($D4872=$O$5,C4872*$P$5,$D4872=$O$6,$C4872*$P$6,$D4872="AZN",$C4872)</f>
        <v>23251.200000000001</v>
      </c>
      <c r="F4872" s="183" cm="1">
        <f t="array" ref="F4872">_xlfn.IFS($D4872=$O$5,$C4872*$P$5*0.01,$D4872=$O$6,$C4872*$P$6*0.01,$D4872="AZN",$C4872*0.08)</f>
        <v>232.512</v>
      </c>
    </row>
    <row r="4873" spans="1:6" x14ac:dyDescent="0.3">
      <c r="A4873" s="177" t="s">
        <v>721</v>
      </c>
      <c r="B4873" s="178">
        <v>44154</v>
      </c>
      <c r="C4873" s="179">
        <v>10300</v>
      </c>
      <c r="D4873" s="88" t="s">
        <v>2863</v>
      </c>
      <c r="E4873" s="184" cm="1">
        <f t="array" ref="E4873">_xlfn.IFS($D4873=$O$5,C4873*$P$5,$D4873=$O$6,$C4873*$P$6,$D4873="AZN",$C4873)</f>
        <v>17510</v>
      </c>
      <c r="F4873" s="183" cm="1">
        <f t="array" ref="F4873">_xlfn.IFS($D4873=$O$5,$C4873*$P$5*0.01,$D4873=$O$6,$C4873*$P$6*0.01,$D4873="AZN",$C4873*0.08)</f>
        <v>175.1</v>
      </c>
    </row>
    <row r="4874" spans="1:6" x14ac:dyDescent="0.3">
      <c r="A4874" s="177" t="s">
        <v>1959</v>
      </c>
      <c r="B4874" s="178">
        <v>43997</v>
      </c>
      <c r="C4874" s="179">
        <v>1100</v>
      </c>
      <c r="D4874" s="88" t="s">
        <v>2864</v>
      </c>
      <c r="E4874" s="184" cm="1">
        <f t="array" ref="E4874">_xlfn.IFS($D4874=$O$5,C4874*$P$5,$D4874=$O$6,$C4874*$P$6,$D4874="AZN",$C4874)</f>
        <v>1998.15</v>
      </c>
      <c r="F4874" s="183" cm="1">
        <f t="array" ref="F4874">_xlfn.IFS($D4874=$O$5,$C4874*$P$5*0.01,$D4874=$O$6,$C4874*$P$6*0.01,$D4874="AZN",$C4874*0.08)</f>
        <v>19.9815</v>
      </c>
    </row>
    <row r="4875" spans="1:6" x14ac:dyDescent="0.3">
      <c r="A4875" s="177" t="s">
        <v>1520</v>
      </c>
      <c r="B4875" s="178">
        <v>44377</v>
      </c>
      <c r="C4875" s="179">
        <v>3800</v>
      </c>
      <c r="D4875" s="88" t="s">
        <v>2862</v>
      </c>
      <c r="E4875" s="184" cm="1">
        <f t="array" ref="E4875">_xlfn.IFS($D4875=$O$5,C4875*$P$5,$D4875=$O$6,$C4875*$P$6,$D4875="AZN",$C4875)</f>
        <v>3800</v>
      </c>
      <c r="F4875" s="183" cm="1">
        <f t="array" ref="F4875">_xlfn.IFS($D4875=$O$5,$C4875*$P$5*0.01,$D4875=$O$6,$C4875*$P$6*0.01,$D4875="AZN",$C4875*0.08)</f>
        <v>304</v>
      </c>
    </row>
    <row r="4876" spans="1:6" x14ac:dyDescent="0.3">
      <c r="A4876" s="177" t="s">
        <v>517</v>
      </c>
      <c r="B4876" s="178">
        <v>44387</v>
      </c>
      <c r="C4876" s="179">
        <v>5700</v>
      </c>
      <c r="D4876" s="88" t="s">
        <v>2862</v>
      </c>
      <c r="E4876" s="184" cm="1">
        <f t="array" ref="E4876">_xlfn.IFS($D4876=$O$5,C4876*$P$5,$D4876=$O$6,$C4876*$P$6,$D4876="AZN",$C4876)</f>
        <v>5700</v>
      </c>
      <c r="F4876" s="183" cm="1">
        <f t="array" ref="F4876">_xlfn.IFS($D4876=$O$5,$C4876*$P$5*0.01,$D4876=$O$6,$C4876*$P$6*0.01,$D4876="AZN",$C4876*0.08)</f>
        <v>456</v>
      </c>
    </row>
    <row r="4877" spans="1:6" x14ac:dyDescent="0.3">
      <c r="A4877" s="177" t="s">
        <v>1775</v>
      </c>
      <c r="B4877" s="178">
        <v>44531</v>
      </c>
      <c r="C4877" s="179">
        <v>2500</v>
      </c>
      <c r="D4877" s="88" t="s">
        <v>2863</v>
      </c>
      <c r="E4877" s="184" cm="1">
        <f t="array" ref="E4877">_xlfn.IFS($D4877=$O$5,C4877*$P$5,$D4877=$O$6,$C4877*$P$6,$D4877="AZN",$C4877)</f>
        <v>4250</v>
      </c>
      <c r="F4877" s="183" cm="1">
        <f t="array" ref="F4877">_xlfn.IFS($D4877=$O$5,$C4877*$P$5*0.01,$D4877=$O$6,$C4877*$P$6*0.01,$D4877="AZN",$C4877*0.08)</f>
        <v>42.5</v>
      </c>
    </row>
    <row r="4878" spans="1:6" x14ac:dyDescent="0.3">
      <c r="A4878" s="177" t="s">
        <v>1221</v>
      </c>
      <c r="B4878" s="178">
        <v>44387</v>
      </c>
      <c r="C4878" s="179">
        <v>7600</v>
      </c>
      <c r="D4878" s="88" t="s">
        <v>2862</v>
      </c>
      <c r="E4878" s="184" cm="1">
        <f t="array" ref="E4878">_xlfn.IFS($D4878=$O$5,C4878*$P$5,$D4878=$O$6,$C4878*$P$6,$D4878="AZN",$C4878)</f>
        <v>7600</v>
      </c>
      <c r="F4878" s="183" cm="1">
        <f t="array" ref="F4878">_xlfn.IFS($D4878=$O$5,$C4878*$P$5*0.01,$D4878=$O$6,$C4878*$P$6*0.01,$D4878="AZN",$C4878*0.08)</f>
        <v>608</v>
      </c>
    </row>
    <row r="4879" spans="1:6" x14ac:dyDescent="0.3">
      <c r="A4879" s="177" t="s">
        <v>418</v>
      </c>
      <c r="B4879" s="178">
        <v>44222</v>
      </c>
      <c r="C4879" s="179">
        <v>11000</v>
      </c>
      <c r="D4879" s="88" t="s">
        <v>2862</v>
      </c>
      <c r="E4879" s="184" cm="1">
        <f t="array" ref="E4879">_xlfn.IFS($D4879=$O$5,C4879*$P$5,$D4879=$O$6,$C4879*$P$6,$D4879="AZN",$C4879)</f>
        <v>11000</v>
      </c>
      <c r="F4879" s="183" cm="1">
        <f t="array" ref="F4879">_xlfn.IFS($D4879=$O$5,$C4879*$P$5*0.01,$D4879=$O$6,$C4879*$P$6*0.01,$D4879="AZN",$C4879*0.08)</f>
        <v>880</v>
      </c>
    </row>
    <row r="4880" spans="1:6" x14ac:dyDescent="0.3">
      <c r="A4880" s="177" t="s">
        <v>1369</v>
      </c>
      <c r="B4880" s="178">
        <v>44057</v>
      </c>
      <c r="C4880" s="179">
        <v>3600</v>
      </c>
      <c r="D4880" s="88" t="s">
        <v>2864</v>
      </c>
      <c r="E4880" s="184" cm="1">
        <f t="array" ref="E4880">_xlfn.IFS($D4880=$O$5,C4880*$P$5,$D4880=$O$6,$C4880*$P$6,$D4880="AZN",$C4880)</f>
        <v>6539.4</v>
      </c>
      <c r="F4880" s="183" cm="1">
        <f t="array" ref="F4880">_xlfn.IFS($D4880=$O$5,$C4880*$P$5*0.01,$D4880=$O$6,$C4880*$P$6*0.01,$D4880="AZN",$C4880*0.08)</f>
        <v>65.393999999999991</v>
      </c>
    </row>
    <row r="4881" spans="1:6" x14ac:dyDescent="0.3">
      <c r="A4881" s="177" t="s">
        <v>1657</v>
      </c>
      <c r="B4881" s="178">
        <v>44406</v>
      </c>
      <c r="C4881" s="179">
        <v>11300</v>
      </c>
      <c r="D4881" s="88" t="s">
        <v>2862</v>
      </c>
      <c r="E4881" s="184" cm="1">
        <f t="array" ref="E4881">_xlfn.IFS($D4881=$O$5,C4881*$P$5,$D4881=$O$6,$C4881*$P$6,$D4881="AZN",$C4881)</f>
        <v>11300</v>
      </c>
      <c r="F4881" s="183" cm="1">
        <f t="array" ref="F4881">_xlfn.IFS($D4881=$O$5,$C4881*$P$5*0.01,$D4881=$O$6,$C4881*$P$6*0.01,$D4881="AZN",$C4881*0.08)</f>
        <v>904</v>
      </c>
    </row>
    <row r="4882" spans="1:6" x14ac:dyDescent="0.3">
      <c r="A4882" s="177" t="s">
        <v>1481</v>
      </c>
      <c r="B4882" s="178">
        <v>44134</v>
      </c>
      <c r="C4882" s="179">
        <v>5100</v>
      </c>
      <c r="D4882" s="88" t="s">
        <v>2862</v>
      </c>
      <c r="E4882" s="184" cm="1">
        <f t="array" ref="E4882">_xlfn.IFS($D4882=$O$5,C4882*$P$5,$D4882=$O$6,$C4882*$P$6,$D4882="AZN",$C4882)</f>
        <v>5100</v>
      </c>
      <c r="F4882" s="183" cm="1">
        <f t="array" ref="F4882">_xlfn.IFS($D4882=$O$5,$C4882*$P$5*0.01,$D4882=$O$6,$C4882*$P$6*0.01,$D4882="AZN",$C4882*0.08)</f>
        <v>408</v>
      </c>
    </row>
    <row r="4883" spans="1:6" x14ac:dyDescent="0.3">
      <c r="A4883" s="177" t="s">
        <v>811</v>
      </c>
      <c r="B4883" s="178">
        <v>43961</v>
      </c>
      <c r="C4883" s="179">
        <v>9000</v>
      </c>
      <c r="D4883" s="88" t="s">
        <v>2862</v>
      </c>
      <c r="E4883" s="184" cm="1">
        <f t="array" ref="E4883">_xlfn.IFS($D4883=$O$5,C4883*$P$5,$D4883=$O$6,$C4883*$P$6,$D4883="AZN",$C4883)</f>
        <v>9000</v>
      </c>
      <c r="F4883" s="183" cm="1">
        <f t="array" ref="F4883">_xlfn.IFS($D4883=$O$5,$C4883*$P$5*0.01,$D4883=$O$6,$C4883*$P$6*0.01,$D4883="AZN",$C4883*0.08)</f>
        <v>720</v>
      </c>
    </row>
    <row r="4884" spans="1:6" x14ac:dyDescent="0.3">
      <c r="A4884" s="177" t="s">
        <v>656</v>
      </c>
      <c r="B4884" s="178">
        <v>44088</v>
      </c>
      <c r="C4884" s="179">
        <v>9500</v>
      </c>
      <c r="D4884" s="88" t="s">
        <v>2864</v>
      </c>
      <c r="E4884" s="184" cm="1">
        <f t="array" ref="E4884">_xlfn.IFS($D4884=$O$5,C4884*$P$5,$D4884=$O$6,$C4884*$P$6,$D4884="AZN",$C4884)</f>
        <v>17256.75</v>
      </c>
      <c r="F4884" s="183" cm="1">
        <f t="array" ref="F4884">_xlfn.IFS($D4884=$O$5,$C4884*$P$5*0.01,$D4884=$O$6,$C4884*$P$6*0.01,$D4884="AZN",$C4884*0.08)</f>
        <v>172.5675</v>
      </c>
    </row>
    <row r="4885" spans="1:6" x14ac:dyDescent="0.3">
      <c r="A4885" s="177" t="s">
        <v>1011</v>
      </c>
      <c r="B4885" s="178">
        <v>44548</v>
      </c>
      <c r="C4885" s="179">
        <v>2100</v>
      </c>
      <c r="D4885" s="88" t="s">
        <v>2864</v>
      </c>
      <c r="E4885" s="184" cm="1">
        <f t="array" ref="E4885">_xlfn.IFS($D4885=$O$5,C4885*$P$5,$D4885=$O$6,$C4885*$P$6,$D4885="AZN",$C4885)</f>
        <v>3814.65</v>
      </c>
      <c r="F4885" s="183" cm="1">
        <f t="array" ref="F4885">_xlfn.IFS($D4885=$O$5,$C4885*$P$5*0.01,$D4885=$O$6,$C4885*$P$6*0.01,$D4885="AZN",$C4885*0.08)</f>
        <v>38.146500000000003</v>
      </c>
    </row>
    <row r="4886" spans="1:6" x14ac:dyDescent="0.3">
      <c r="A4886" s="177" t="s">
        <v>1608</v>
      </c>
      <c r="B4886" s="178">
        <v>44106</v>
      </c>
      <c r="C4886" s="179">
        <v>11600</v>
      </c>
      <c r="D4886" s="88" t="s">
        <v>2864</v>
      </c>
      <c r="E4886" s="184" cm="1">
        <f t="array" ref="E4886">_xlfn.IFS($D4886=$O$5,C4886*$P$5,$D4886=$O$6,$C4886*$P$6,$D4886="AZN",$C4886)</f>
        <v>21071.4</v>
      </c>
      <c r="F4886" s="183" cm="1">
        <f t="array" ref="F4886">_xlfn.IFS($D4886=$O$5,$C4886*$P$5*0.01,$D4886=$O$6,$C4886*$P$6*0.01,$D4886="AZN",$C4886*0.08)</f>
        <v>210.71400000000003</v>
      </c>
    </row>
    <row r="4887" spans="1:6" x14ac:dyDescent="0.3">
      <c r="A4887" s="177" t="s">
        <v>931</v>
      </c>
      <c r="B4887" s="178">
        <v>44747</v>
      </c>
      <c r="C4887" s="179">
        <v>1300</v>
      </c>
      <c r="D4887" s="88" t="s">
        <v>2863</v>
      </c>
      <c r="E4887" s="184" cm="1">
        <f t="array" ref="E4887">_xlfn.IFS($D4887=$O$5,C4887*$P$5,$D4887=$O$6,$C4887*$P$6,$D4887="AZN",$C4887)</f>
        <v>2210</v>
      </c>
      <c r="F4887" s="183" cm="1">
        <f t="array" ref="F4887">_xlfn.IFS($D4887=$O$5,$C4887*$P$5*0.01,$D4887=$O$6,$C4887*$P$6*0.01,$D4887="AZN",$C4887*0.08)</f>
        <v>22.1</v>
      </c>
    </row>
    <row r="4888" spans="1:6" x14ac:dyDescent="0.3">
      <c r="A4888" s="177" t="s">
        <v>1729</v>
      </c>
      <c r="B4888" s="178">
        <v>44343</v>
      </c>
      <c r="C4888" s="179">
        <v>12600</v>
      </c>
      <c r="D4888" s="88" t="s">
        <v>2863</v>
      </c>
      <c r="E4888" s="184" cm="1">
        <f t="array" ref="E4888">_xlfn.IFS($D4888=$O$5,C4888*$P$5,$D4888=$O$6,$C4888*$P$6,$D4888="AZN",$C4888)</f>
        <v>21420</v>
      </c>
      <c r="F4888" s="183" cm="1">
        <f t="array" ref="F4888">_xlfn.IFS($D4888=$O$5,$C4888*$P$5*0.01,$D4888=$O$6,$C4888*$P$6*0.01,$D4888="AZN",$C4888*0.08)</f>
        <v>214.20000000000002</v>
      </c>
    </row>
    <row r="4889" spans="1:6" x14ac:dyDescent="0.3">
      <c r="A4889" s="177" t="s">
        <v>1534</v>
      </c>
      <c r="B4889" s="178">
        <v>44374</v>
      </c>
      <c r="C4889" s="179">
        <v>7300</v>
      </c>
      <c r="D4889" s="88" t="s">
        <v>2864</v>
      </c>
      <c r="E4889" s="184" cm="1">
        <f t="array" ref="E4889">_xlfn.IFS($D4889=$O$5,C4889*$P$5,$D4889=$O$6,$C4889*$P$6,$D4889="AZN",$C4889)</f>
        <v>13260.45</v>
      </c>
      <c r="F4889" s="183" cm="1">
        <f t="array" ref="F4889">_xlfn.IFS($D4889=$O$5,$C4889*$P$5*0.01,$D4889=$O$6,$C4889*$P$6*0.01,$D4889="AZN",$C4889*0.08)</f>
        <v>132.6045</v>
      </c>
    </row>
    <row r="4890" spans="1:6" x14ac:dyDescent="0.3">
      <c r="A4890" s="177" t="s">
        <v>382</v>
      </c>
      <c r="B4890" s="178">
        <v>44752</v>
      </c>
      <c r="C4890" s="179">
        <v>9600</v>
      </c>
      <c r="D4890" s="88" t="s">
        <v>2862</v>
      </c>
      <c r="E4890" s="184" cm="1">
        <f t="array" ref="E4890">_xlfn.IFS($D4890=$O$5,C4890*$P$5,$D4890=$O$6,$C4890*$P$6,$D4890="AZN",$C4890)</f>
        <v>9600</v>
      </c>
      <c r="F4890" s="183" cm="1">
        <f t="array" ref="F4890">_xlfn.IFS($D4890=$O$5,$C4890*$P$5*0.01,$D4890=$O$6,$C4890*$P$6*0.01,$D4890="AZN",$C4890*0.08)</f>
        <v>768</v>
      </c>
    </row>
    <row r="4891" spans="1:6" x14ac:dyDescent="0.3">
      <c r="A4891" s="177" t="s">
        <v>177</v>
      </c>
      <c r="B4891" s="178">
        <v>44646</v>
      </c>
      <c r="C4891" s="179">
        <v>8100</v>
      </c>
      <c r="D4891" s="88" t="s">
        <v>2864</v>
      </c>
      <c r="E4891" s="184" cm="1">
        <f t="array" ref="E4891">_xlfn.IFS($D4891=$O$5,C4891*$P$5,$D4891=$O$6,$C4891*$P$6,$D4891="AZN",$C4891)</f>
        <v>14713.65</v>
      </c>
      <c r="F4891" s="183" cm="1">
        <f t="array" ref="F4891">_xlfn.IFS($D4891=$O$5,$C4891*$P$5*0.01,$D4891=$O$6,$C4891*$P$6*0.01,$D4891="AZN",$C4891*0.08)</f>
        <v>147.13650000000001</v>
      </c>
    </row>
    <row r="4892" spans="1:6" x14ac:dyDescent="0.3">
      <c r="A4892" s="177" t="s">
        <v>1043</v>
      </c>
      <c r="B4892" s="178">
        <v>44216</v>
      </c>
      <c r="C4892" s="179">
        <v>5200</v>
      </c>
      <c r="D4892" s="88" t="s">
        <v>2864</v>
      </c>
      <c r="E4892" s="184" cm="1">
        <f t="array" ref="E4892">_xlfn.IFS($D4892=$O$5,C4892*$P$5,$D4892=$O$6,$C4892*$P$6,$D4892="AZN",$C4892)</f>
        <v>9445.7999999999993</v>
      </c>
      <c r="F4892" s="183" cm="1">
        <f t="array" ref="F4892">_xlfn.IFS($D4892=$O$5,$C4892*$P$5*0.01,$D4892=$O$6,$C4892*$P$6*0.01,$D4892="AZN",$C4892*0.08)</f>
        <v>94.457999999999998</v>
      </c>
    </row>
    <row r="4893" spans="1:6" x14ac:dyDescent="0.3">
      <c r="A4893" s="177" t="s">
        <v>1959</v>
      </c>
      <c r="B4893" s="178">
        <v>44451</v>
      </c>
      <c r="C4893" s="179">
        <v>10500</v>
      </c>
      <c r="D4893" s="88" t="s">
        <v>2863</v>
      </c>
      <c r="E4893" s="184" cm="1">
        <f t="array" ref="E4893">_xlfn.IFS($D4893=$O$5,C4893*$P$5,$D4893=$O$6,$C4893*$P$6,$D4893="AZN",$C4893)</f>
        <v>17850</v>
      </c>
      <c r="F4893" s="183" cm="1">
        <f t="array" ref="F4893">_xlfn.IFS($D4893=$O$5,$C4893*$P$5*0.01,$D4893=$O$6,$C4893*$P$6*0.01,$D4893="AZN",$C4893*0.08)</f>
        <v>178.5</v>
      </c>
    </row>
    <row r="4894" spans="1:6" x14ac:dyDescent="0.3">
      <c r="A4894" s="177" t="s">
        <v>348</v>
      </c>
      <c r="B4894" s="178">
        <v>44594</v>
      </c>
      <c r="C4894" s="179">
        <v>4700</v>
      </c>
      <c r="D4894" s="88" t="s">
        <v>2863</v>
      </c>
      <c r="E4894" s="184" cm="1">
        <f t="array" ref="E4894">_xlfn.IFS($D4894=$O$5,C4894*$P$5,$D4894=$O$6,$C4894*$P$6,$D4894="AZN",$C4894)</f>
        <v>7990</v>
      </c>
      <c r="F4894" s="183" cm="1">
        <f t="array" ref="F4894">_xlfn.IFS($D4894=$O$5,$C4894*$P$5*0.01,$D4894=$O$6,$C4894*$P$6*0.01,$D4894="AZN",$C4894*0.08)</f>
        <v>79.900000000000006</v>
      </c>
    </row>
    <row r="4895" spans="1:6" x14ac:dyDescent="0.3">
      <c r="A4895" s="177" t="s">
        <v>415</v>
      </c>
      <c r="B4895" s="178">
        <v>43910</v>
      </c>
      <c r="C4895" s="179">
        <v>9800</v>
      </c>
      <c r="D4895" s="88" t="s">
        <v>2863</v>
      </c>
      <c r="E4895" s="184" cm="1">
        <f t="array" ref="E4895">_xlfn.IFS($D4895=$O$5,C4895*$P$5,$D4895=$O$6,$C4895*$P$6,$D4895="AZN",$C4895)</f>
        <v>16660</v>
      </c>
      <c r="F4895" s="183" cm="1">
        <f t="array" ref="F4895">_xlfn.IFS($D4895=$O$5,$C4895*$P$5*0.01,$D4895=$O$6,$C4895*$P$6*0.01,$D4895="AZN",$C4895*0.08)</f>
        <v>166.6</v>
      </c>
    </row>
    <row r="4896" spans="1:6" x14ac:dyDescent="0.3">
      <c r="A4896" s="177" t="s">
        <v>1131</v>
      </c>
      <c r="B4896" s="178">
        <v>44483</v>
      </c>
      <c r="C4896" s="179">
        <v>6400</v>
      </c>
      <c r="D4896" s="88" t="s">
        <v>2863</v>
      </c>
      <c r="E4896" s="184" cm="1">
        <f t="array" ref="E4896">_xlfn.IFS($D4896=$O$5,C4896*$P$5,$D4896=$O$6,$C4896*$P$6,$D4896="AZN",$C4896)</f>
        <v>10880</v>
      </c>
      <c r="F4896" s="183" cm="1">
        <f t="array" ref="F4896">_xlfn.IFS($D4896=$O$5,$C4896*$P$5*0.01,$D4896=$O$6,$C4896*$P$6*0.01,$D4896="AZN",$C4896*0.08)</f>
        <v>108.8</v>
      </c>
    </row>
    <row r="4897" spans="1:6" x14ac:dyDescent="0.3">
      <c r="A4897" s="177" t="s">
        <v>1568</v>
      </c>
      <c r="B4897" s="178">
        <v>44893</v>
      </c>
      <c r="C4897" s="179">
        <v>5600</v>
      </c>
      <c r="D4897" s="88" t="s">
        <v>2862</v>
      </c>
      <c r="E4897" s="184" cm="1">
        <f t="array" ref="E4897">_xlfn.IFS($D4897=$O$5,C4897*$P$5,$D4897=$O$6,$C4897*$P$6,$D4897="AZN",$C4897)</f>
        <v>5600</v>
      </c>
      <c r="F4897" s="183" cm="1">
        <f t="array" ref="F4897">_xlfn.IFS($D4897=$O$5,$C4897*$P$5*0.01,$D4897=$O$6,$C4897*$P$6*0.01,$D4897="AZN",$C4897*0.08)</f>
        <v>448</v>
      </c>
    </row>
    <row r="4898" spans="1:6" x14ac:dyDescent="0.3">
      <c r="A4898" s="177" t="s">
        <v>1960</v>
      </c>
      <c r="B4898" s="178">
        <v>43806</v>
      </c>
      <c r="C4898" s="179">
        <v>8200</v>
      </c>
      <c r="D4898" s="88" t="s">
        <v>2863</v>
      </c>
      <c r="E4898" s="184" cm="1">
        <f t="array" ref="E4898">_xlfn.IFS($D4898=$O$5,C4898*$P$5,$D4898=$O$6,$C4898*$P$6,$D4898="AZN",$C4898)</f>
        <v>13940</v>
      </c>
      <c r="F4898" s="183" cm="1">
        <f t="array" ref="F4898">_xlfn.IFS($D4898=$O$5,$C4898*$P$5*0.01,$D4898=$O$6,$C4898*$P$6*0.01,$D4898="AZN",$C4898*0.08)</f>
        <v>139.4</v>
      </c>
    </row>
    <row r="4899" spans="1:6" x14ac:dyDescent="0.3">
      <c r="A4899" s="177" t="s">
        <v>1582</v>
      </c>
      <c r="B4899" s="178">
        <v>44177</v>
      </c>
      <c r="C4899" s="179">
        <v>6400</v>
      </c>
      <c r="D4899" s="88" t="s">
        <v>2864</v>
      </c>
      <c r="E4899" s="184" cm="1">
        <f t="array" ref="E4899">_xlfn.IFS($D4899=$O$5,C4899*$P$5,$D4899=$O$6,$C4899*$P$6,$D4899="AZN",$C4899)</f>
        <v>11625.6</v>
      </c>
      <c r="F4899" s="183" cm="1">
        <f t="array" ref="F4899">_xlfn.IFS($D4899=$O$5,$C4899*$P$5*0.01,$D4899=$O$6,$C4899*$P$6*0.01,$D4899="AZN",$C4899*0.08)</f>
        <v>116.256</v>
      </c>
    </row>
    <row r="4900" spans="1:6" x14ac:dyDescent="0.3">
      <c r="A4900" s="177" t="s">
        <v>939</v>
      </c>
      <c r="B4900" s="178">
        <v>44471</v>
      </c>
      <c r="C4900" s="179">
        <v>1400</v>
      </c>
      <c r="D4900" s="88" t="s">
        <v>2864</v>
      </c>
      <c r="E4900" s="184" cm="1">
        <f t="array" ref="E4900">_xlfn.IFS($D4900=$O$5,C4900*$P$5,$D4900=$O$6,$C4900*$P$6,$D4900="AZN",$C4900)</f>
        <v>2543.1</v>
      </c>
      <c r="F4900" s="183" cm="1">
        <f t="array" ref="F4900">_xlfn.IFS($D4900=$O$5,$C4900*$P$5*0.01,$D4900=$O$6,$C4900*$P$6*0.01,$D4900="AZN",$C4900*0.08)</f>
        <v>25.431000000000001</v>
      </c>
    </row>
    <row r="4901" spans="1:6" x14ac:dyDescent="0.3">
      <c r="A4901" s="177" t="s">
        <v>1290</v>
      </c>
      <c r="B4901" s="178">
        <v>44471</v>
      </c>
      <c r="C4901" s="179">
        <v>5400</v>
      </c>
      <c r="D4901" s="88" t="s">
        <v>2862</v>
      </c>
      <c r="E4901" s="184" cm="1">
        <f t="array" ref="E4901">_xlfn.IFS($D4901=$O$5,C4901*$P$5,$D4901=$O$6,$C4901*$P$6,$D4901="AZN",$C4901)</f>
        <v>5400</v>
      </c>
      <c r="F4901" s="183" cm="1">
        <f t="array" ref="F4901">_xlfn.IFS($D4901=$O$5,$C4901*$P$5*0.01,$D4901=$O$6,$C4901*$P$6*0.01,$D4901="AZN",$C4901*0.08)</f>
        <v>432</v>
      </c>
    </row>
    <row r="4902" spans="1:6" x14ac:dyDescent="0.3">
      <c r="A4902" s="177" t="s">
        <v>1144</v>
      </c>
      <c r="B4902" s="178">
        <v>44185</v>
      </c>
      <c r="C4902" s="179">
        <v>5700</v>
      </c>
      <c r="D4902" s="88" t="s">
        <v>2862</v>
      </c>
      <c r="E4902" s="184" cm="1">
        <f t="array" ref="E4902">_xlfn.IFS($D4902=$O$5,C4902*$P$5,$D4902=$O$6,$C4902*$P$6,$D4902="AZN",$C4902)</f>
        <v>5700</v>
      </c>
      <c r="F4902" s="183" cm="1">
        <f t="array" ref="F4902">_xlfn.IFS($D4902=$O$5,$C4902*$P$5*0.01,$D4902=$O$6,$C4902*$P$6*0.01,$D4902="AZN",$C4902*0.08)</f>
        <v>456</v>
      </c>
    </row>
    <row r="4903" spans="1:6" x14ac:dyDescent="0.3">
      <c r="A4903" s="177" t="s">
        <v>264</v>
      </c>
      <c r="B4903" s="178">
        <v>43994</v>
      </c>
      <c r="C4903" s="179">
        <v>1500</v>
      </c>
      <c r="D4903" s="88" t="s">
        <v>2864</v>
      </c>
      <c r="E4903" s="184" cm="1">
        <f t="array" ref="E4903">_xlfn.IFS($D4903=$O$5,C4903*$P$5,$D4903=$O$6,$C4903*$P$6,$D4903="AZN",$C4903)</f>
        <v>2724.75</v>
      </c>
      <c r="F4903" s="183" cm="1">
        <f t="array" ref="F4903">_xlfn.IFS($D4903=$O$5,$C4903*$P$5*0.01,$D4903=$O$6,$C4903*$P$6*0.01,$D4903="AZN",$C4903*0.08)</f>
        <v>27.247500000000002</v>
      </c>
    </row>
    <row r="4904" spans="1:6" x14ac:dyDescent="0.3">
      <c r="A4904" s="177" t="s">
        <v>1375</v>
      </c>
      <c r="B4904" s="178">
        <v>43855</v>
      </c>
      <c r="C4904" s="179">
        <v>6100</v>
      </c>
      <c r="D4904" s="88" t="s">
        <v>2863</v>
      </c>
      <c r="E4904" s="184" cm="1">
        <f t="array" ref="E4904">_xlfn.IFS($D4904=$O$5,C4904*$P$5,$D4904=$O$6,$C4904*$P$6,$D4904="AZN",$C4904)</f>
        <v>10370</v>
      </c>
      <c r="F4904" s="183" cm="1">
        <f t="array" ref="F4904">_xlfn.IFS($D4904=$O$5,$C4904*$P$5*0.01,$D4904=$O$6,$C4904*$P$6*0.01,$D4904="AZN",$C4904*0.08)</f>
        <v>103.7</v>
      </c>
    </row>
    <row r="4905" spans="1:6" x14ac:dyDescent="0.3">
      <c r="A4905" s="177" t="s">
        <v>1929</v>
      </c>
      <c r="B4905" s="178">
        <v>44492</v>
      </c>
      <c r="C4905" s="179">
        <v>11700</v>
      </c>
      <c r="D4905" s="88" t="s">
        <v>2863</v>
      </c>
      <c r="E4905" s="184" cm="1">
        <f t="array" ref="E4905">_xlfn.IFS($D4905=$O$5,C4905*$P$5,$D4905=$O$6,$C4905*$P$6,$D4905="AZN",$C4905)</f>
        <v>19890</v>
      </c>
      <c r="F4905" s="183" cm="1">
        <f t="array" ref="F4905">_xlfn.IFS($D4905=$O$5,$C4905*$P$5*0.01,$D4905=$O$6,$C4905*$P$6*0.01,$D4905="AZN",$C4905*0.08)</f>
        <v>198.9</v>
      </c>
    </row>
    <row r="4906" spans="1:6" x14ac:dyDescent="0.3">
      <c r="A4906" s="177" t="s">
        <v>1461</v>
      </c>
      <c r="B4906" s="178">
        <v>44203</v>
      </c>
      <c r="C4906" s="179">
        <v>7100</v>
      </c>
      <c r="D4906" s="88" t="s">
        <v>2862</v>
      </c>
      <c r="E4906" s="184" cm="1">
        <f t="array" ref="E4906">_xlfn.IFS($D4906=$O$5,C4906*$P$5,$D4906=$O$6,$C4906*$P$6,$D4906="AZN",$C4906)</f>
        <v>7100</v>
      </c>
      <c r="F4906" s="183" cm="1">
        <f t="array" ref="F4906">_xlfn.IFS($D4906=$O$5,$C4906*$P$5*0.01,$D4906=$O$6,$C4906*$P$6*0.01,$D4906="AZN",$C4906*0.08)</f>
        <v>568</v>
      </c>
    </row>
    <row r="4907" spans="1:6" x14ac:dyDescent="0.3">
      <c r="A4907" s="177" t="s">
        <v>825</v>
      </c>
      <c r="B4907" s="178">
        <v>44094</v>
      </c>
      <c r="C4907" s="179">
        <v>3700</v>
      </c>
      <c r="D4907" s="88" t="s">
        <v>2863</v>
      </c>
      <c r="E4907" s="184" cm="1">
        <f t="array" ref="E4907">_xlfn.IFS($D4907=$O$5,C4907*$P$5,$D4907=$O$6,$C4907*$P$6,$D4907="AZN",$C4907)</f>
        <v>6290</v>
      </c>
      <c r="F4907" s="183" cm="1">
        <f t="array" ref="F4907">_xlfn.IFS($D4907=$O$5,$C4907*$P$5*0.01,$D4907=$O$6,$C4907*$P$6*0.01,$D4907="AZN",$C4907*0.08)</f>
        <v>62.9</v>
      </c>
    </row>
    <row r="4908" spans="1:6" x14ac:dyDescent="0.3">
      <c r="A4908" s="177" t="s">
        <v>1961</v>
      </c>
      <c r="B4908" s="178">
        <v>44306</v>
      </c>
      <c r="C4908" s="179">
        <v>10500</v>
      </c>
      <c r="D4908" s="88" t="s">
        <v>2862</v>
      </c>
      <c r="E4908" s="184" cm="1">
        <f t="array" ref="E4908">_xlfn.IFS($D4908=$O$5,C4908*$P$5,$D4908=$O$6,$C4908*$P$6,$D4908="AZN",$C4908)</f>
        <v>10500</v>
      </c>
      <c r="F4908" s="183" cm="1">
        <f t="array" ref="F4908">_xlfn.IFS($D4908=$O$5,$C4908*$P$5*0.01,$D4908=$O$6,$C4908*$P$6*0.01,$D4908="AZN",$C4908*0.08)</f>
        <v>840</v>
      </c>
    </row>
    <row r="4909" spans="1:6" x14ac:dyDescent="0.3">
      <c r="A4909" s="177" t="s">
        <v>217</v>
      </c>
      <c r="B4909" s="178">
        <v>44517</v>
      </c>
      <c r="C4909" s="179">
        <v>12300</v>
      </c>
      <c r="D4909" s="88" t="s">
        <v>2862</v>
      </c>
      <c r="E4909" s="184" cm="1">
        <f t="array" ref="E4909">_xlfn.IFS($D4909=$O$5,C4909*$P$5,$D4909=$O$6,$C4909*$P$6,$D4909="AZN",$C4909)</f>
        <v>12300</v>
      </c>
      <c r="F4909" s="183" cm="1">
        <f t="array" ref="F4909">_xlfn.IFS($D4909=$O$5,$C4909*$P$5*0.01,$D4909=$O$6,$C4909*$P$6*0.01,$D4909="AZN",$C4909*0.08)</f>
        <v>984</v>
      </c>
    </row>
    <row r="4910" spans="1:6" x14ac:dyDescent="0.3">
      <c r="A4910" s="177" t="s">
        <v>942</v>
      </c>
      <c r="B4910" s="178">
        <v>44226</v>
      </c>
      <c r="C4910" s="179">
        <v>9400</v>
      </c>
      <c r="D4910" s="88" t="s">
        <v>2864</v>
      </c>
      <c r="E4910" s="184" cm="1">
        <f t="array" ref="E4910">_xlfn.IFS($D4910=$O$5,C4910*$P$5,$D4910=$O$6,$C4910*$P$6,$D4910="AZN",$C4910)</f>
        <v>17075.099999999999</v>
      </c>
      <c r="F4910" s="183" cm="1">
        <f t="array" ref="F4910">_xlfn.IFS($D4910=$O$5,$C4910*$P$5*0.01,$D4910=$O$6,$C4910*$P$6*0.01,$D4910="AZN",$C4910*0.08)</f>
        <v>170.75099999999998</v>
      </c>
    </row>
    <row r="4911" spans="1:6" x14ac:dyDescent="0.3">
      <c r="A4911" s="177" t="s">
        <v>1481</v>
      </c>
      <c r="B4911" s="178">
        <v>44108</v>
      </c>
      <c r="C4911" s="179">
        <v>1500</v>
      </c>
      <c r="D4911" s="88" t="s">
        <v>2864</v>
      </c>
      <c r="E4911" s="184" cm="1">
        <f t="array" ref="E4911">_xlfn.IFS($D4911=$O$5,C4911*$P$5,$D4911=$O$6,$C4911*$P$6,$D4911="AZN",$C4911)</f>
        <v>2724.75</v>
      </c>
      <c r="F4911" s="183" cm="1">
        <f t="array" ref="F4911">_xlfn.IFS($D4911=$O$5,$C4911*$P$5*0.01,$D4911=$O$6,$C4911*$P$6*0.01,$D4911="AZN",$C4911*0.08)</f>
        <v>27.247500000000002</v>
      </c>
    </row>
    <row r="4912" spans="1:6" x14ac:dyDescent="0.3">
      <c r="A4912" s="177" t="s">
        <v>1224</v>
      </c>
      <c r="B4912" s="178">
        <v>44714</v>
      </c>
      <c r="C4912" s="179">
        <v>9700</v>
      </c>
      <c r="D4912" s="88" t="s">
        <v>2864</v>
      </c>
      <c r="E4912" s="184" cm="1">
        <f t="array" ref="E4912">_xlfn.IFS($D4912=$O$5,C4912*$P$5,$D4912=$O$6,$C4912*$P$6,$D4912="AZN",$C4912)</f>
        <v>17620.05</v>
      </c>
      <c r="F4912" s="183" cm="1">
        <f t="array" ref="F4912">_xlfn.IFS($D4912=$O$5,$C4912*$P$5*0.01,$D4912=$O$6,$C4912*$P$6*0.01,$D4912="AZN",$C4912*0.08)</f>
        <v>176.20050000000001</v>
      </c>
    </row>
    <row r="4913" spans="1:6" x14ac:dyDescent="0.3">
      <c r="A4913" s="177" t="s">
        <v>1013</v>
      </c>
      <c r="B4913" s="178">
        <v>43756</v>
      </c>
      <c r="C4913" s="179">
        <v>5600</v>
      </c>
      <c r="D4913" s="88" t="s">
        <v>2864</v>
      </c>
      <c r="E4913" s="184" cm="1">
        <f t="array" ref="E4913">_xlfn.IFS($D4913=$O$5,C4913*$P$5,$D4913=$O$6,$C4913*$P$6,$D4913="AZN",$C4913)</f>
        <v>10172.4</v>
      </c>
      <c r="F4913" s="183" cm="1">
        <f t="array" ref="F4913">_xlfn.IFS($D4913=$O$5,$C4913*$P$5*0.01,$D4913=$O$6,$C4913*$P$6*0.01,$D4913="AZN",$C4913*0.08)</f>
        <v>101.724</v>
      </c>
    </row>
    <row r="4914" spans="1:6" x14ac:dyDescent="0.3">
      <c r="A4914" s="177" t="s">
        <v>1357</v>
      </c>
      <c r="B4914" s="178">
        <v>44138</v>
      </c>
      <c r="C4914" s="179">
        <v>7300</v>
      </c>
      <c r="D4914" s="88" t="s">
        <v>2864</v>
      </c>
      <c r="E4914" s="184" cm="1">
        <f t="array" ref="E4914">_xlfn.IFS($D4914=$O$5,C4914*$P$5,$D4914=$O$6,$C4914*$P$6,$D4914="AZN",$C4914)</f>
        <v>13260.45</v>
      </c>
      <c r="F4914" s="183" cm="1">
        <f t="array" ref="F4914">_xlfn.IFS($D4914=$O$5,$C4914*$P$5*0.01,$D4914=$O$6,$C4914*$P$6*0.01,$D4914="AZN",$C4914*0.08)</f>
        <v>132.6045</v>
      </c>
    </row>
    <row r="4915" spans="1:6" x14ac:dyDescent="0.3">
      <c r="A4915" s="177" t="s">
        <v>454</v>
      </c>
      <c r="B4915" s="178">
        <v>44215</v>
      </c>
      <c r="C4915" s="179">
        <v>10800</v>
      </c>
      <c r="D4915" s="88" t="s">
        <v>2862</v>
      </c>
      <c r="E4915" s="184" cm="1">
        <f t="array" ref="E4915">_xlfn.IFS($D4915=$O$5,C4915*$P$5,$D4915=$O$6,$C4915*$P$6,$D4915="AZN",$C4915)</f>
        <v>10800</v>
      </c>
      <c r="F4915" s="183" cm="1">
        <f t="array" ref="F4915">_xlfn.IFS($D4915=$O$5,$C4915*$P$5*0.01,$D4915=$O$6,$C4915*$P$6*0.01,$D4915="AZN",$C4915*0.08)</f>
        <v>864</v>
      </c>
    </row>
    <row r="4916" spans="1:6" x14ac:dyDescent="0.3">
      <c r="A4916" s="177" t="s">
        <v>257</v>
      </c>
      <c r="B4916" s="178">
        <v>44431</v>
      </c>
      <c r="C4916" s="179">
        <v>1700</v>
      </c>
      <c r="D4916" s="88" t="s">
        <v>2864</v>
      </c>
      <c r="E4916" s="184" cm="1">
        <f t="array" ref="E4916">_xlfn.IFS($D4916=$O$5,C4916*$P$5,$D4916=$O$6,$C4916*$P$6,$D4916="AZN",$C4916)</f>
        <v>3088.05</v>
      </c>
      <c r="F4916" s="183" cm="1">
        <f t="array" ref="F4916">_xlfn.IFS($D4916=$O$5,$C4916*$P$5*0.01,$D4916=$O$6,$C4916*$P$6*0.01,$D4916="AZN",$C4916*0.08)</f>
        <v>30.880500000000001</v>
      </c>
    </row>
    <row r="4917" spans="1:6" x14ac:dyDescent="0.3">
      <c r="A4917" s="177" t="s">
        <v>1325</v>
      </c>
      <c r="B4917" s="178">
        <v>44161</v>
      </c>
      <c r="C4917" s="179">
        <v>6200</v>
      </c>
      <c r="D4917" s="88" t="s">
        <v>2863</v>
      </c>
      <c r="E4917" s="184" cm="1">
        <f t="array" ref="E4917">_xlfn.IFS($D4917=$O$5,C4917*$P$5,$D4917=$O$6,$C4917*$P$6,$D4917="AZN",$C4917)</f>
        <v>10540</v>
      </c>
      <c r="F4917" s="183" cm="1">
        <f t="array" ref="F4917">_xlfn.IFS($D4917=$O$5,$C4917*$P$5*0.01,$D4917=$O$6,$C4917*$P$6*0.01,$D4917="AZN",$C4917*0.08)</f>
        <v>105.4</v>
      </c>
    </row>
    <row r="4918" spans="1:6" x14ac:dyDescent="0.3">
      <c r="A4918" s="177" t="s">
        <v>1962</v>
      </c>
      <c r="B4918" s="178">
        <v>43698</v>
      </c>
      <c r="C4918" s="179">
        <v>6600</v>
      </c>
      <c r="D4918" s="88" t="s">
        <v>2862</v>
      </c>
      <c r="E4918" s="184" cm="1">
        <f t="array" ref="E4918">_xlfn.IFS($D4918=$O$5,C4918*$P$5,$D4918=$O$6,$C4918*$P$6,$D4918="AZN",$C4918)</f>
        <v>6600</v>
      </c>
      <c r="F4918" s="183" cm="1">
        <f t="array" ref="F4918">_xlfn.IFS($D4918=$O$5,$C4918*$P$5*0.01,$D4918=$O$6,$C4918*$P$6*0.01,$D4918="AZN",$C4918*0.08)</f>
        <v>528</v>
      </c>
    </row>
    <row r="4919" spans="1:6" x14ac:dyDescent="0.3">
      <c r="A4919" s="177" t="s">
        <v>1413</v>
      </c>
      <c r="B4919" s="178">
        <v>44729</v>
      </c>
      <c r="C4919" s="179">
        <v>5400</v>
      </c>
      <c r="D4919" s="88" t="s">
        <v>2864</v>
      </c>
      <c r="E4919" s="184" cm="1">
        <f t="array" ref="E4919">_xlfn.IFS($D4919=$O$5,C4919*$P$5,$D4919=$O$6,$C4919*$P$6,$D4919="AZN",$C4919)</f>
        <v>9809.1</v>
      </c>
      <c r="F4919" s="183" cm="1">
        <f t="array" ref="F4919">_xlfn.IFS($D4919=$O$5,$C4919*$P$5*0.01,$D4919=$O$6,$C4919*$P$6*0.01,$D4919="AZN",$C4919*0.08)</f>
        <v>98.091000000000008</v>
      </c>
    </row>
    <row r="4920" spans="1:6" x14ac:dyDescent="0.3">
      <c r="A4920" s="177" t="s">
        <v>698</v>
      </c>
      <c r="B4920" s="178">
        <v>44253</v>
      </c>
      <c r="C4920" s="179">
        <v>5700</v>
      </c>
      <c r="D4920" s="88" t="s">
        <v>2862</v>
      </c>
      <c r="E4920" s="184" cm="1">
        <f t="array" ref="E4920">_xlfn.IFS($D4920=$O$5,C4920*$P$5,$D4920=$O$6,$C4920*$P$6,$D4920="AZN",$C4920)</f>
        <v>5700</v>
      </c>
      <c r="F4920" s="183" cm="1">
        <f t="array" ref="F4920">_xlfn.IFS($D4920=$O$5,$C4920*$P$5*0.01,$D4920=$O$6,$C4920*$P$6*0.01,$D4920="AZN",$C4920*0.08)</f>
        <v>456</v>
      </c>
    </row>
    <row r="4921" spans="1:6" x14ac:dyDescent="0.3">
      <c r="A4921" s="177" t="s">
        <v>715</v>
      </c>
      <c r="B4921" s="178">
        <v>44125</v>
      </c>
      <c r="C4921" s="179">
        <v>1400</v>
      </c>
      <c r="D4921" s="88" t="s">
        <v>2862</v>
      </c>
      <c r="E4921" s="184" cm="1">
        <f t="array" ref="E4921">_xlfn.IFS($D4921=$O$5,C4921*$P$5,$D4921=$O$6,$C4921*$P$6,$D4921="AZN",$C4921)</f>
        <v>1400</v>
      </c>
      <c r="F4921" s="183" cm="1">
        <f t="array" ref="F4921">_xlfn.IFS($D4921=$O$5,$C4921*$P$5*0.01,$D4921=$O$6,$C4921*$P$6*0.01,$D4921="AZN",$C4921*0.08)</f>
        <v>112</v>
      </c>
    </row>
    <row r="4922" spans="1:6" x14ac:dyDescent="0.3">
      <c r="A4922" s="177" t="s">
        <v>1845</v>
      </c>
      <c r="B4922" s="178">
        <v>44210</v>
      </c>
      <c r="C4922" s="179">
        <v>10200</v>
      </c>
      <c r="D4922" s="88" t="s">
        <v>2864</v>
      </c>
      <c r="E4922" s="184" cm="1">
        <f t="array" ref="E4922">_xlfn.IFS($D4922=$O$5,C4922*$P$5,$D4922=$O$6,$C4922*$P$6,$D4922="AZN",$C4922)</f>
        <v>18528.3</v>
      </c>
      <c r="F4922" s="183" cm="1">
        <f t="array" ref="F4922">_xlfn.IFS($D4922=$O$5,$C4922*$P$5*0.01,$D4922=$O$6,$C4922*$P$6*0.01,$D4922="AZN",$C4922*0.08)</f>
        <v>185.28299999999999</v>
      </c>
    </row>
    <row r="4923" spans="1:6" x14ac:dyDescent="0.3">
      <c r="A4923" s="177" t="s">
        <v>177</v>
      </c>
      <c r="B4923" s="178">
        <v>44224</v>
      </c>
      <c r="C4923" s="179">
        <v>2000</v>
      </c>
      <c r="D4923" s="88" t="s">
        <v>2862</v>
      </c>
      <c r="E4923" s="184" cm="1">
        <f t="array" ref="E4923">_xlfn.IFS($D4923=$O$5,C4923*$P$5,$D4923=$O$6,$C4923*$P$6,$D4923="AZN",$C4923)</f>
        <v>2000</v>
      </c>
      <c r="F4923" s="183" cm="1">
        <f t="array" ref="F4923">_xlfn.IFS($D4923=$O$5,$C4923*$P$5*0.01,$D4923=$O$6,$C4923*$P$6*0.01,$D4923="AZN",$C4923*0.08)</f>
        <v>160</v>
      </c>
    </row>
    <row r="4924" spans="1:6" x14ac:dyDescent="0.3">
      <c r="A4924" s="177" t="s">
        <v>1202</v>
      </c>
      <c r="B4924" s="178">
        <v>44635</v>
      </c>
      <c r="C4924" s="179">
        <v>2500</v>
      </c>
      <c r="D4924" s="88" t="s">
        <v>2864</v>
      </c>
      <c r="E4924" s="184" cm="1">
        <f t="array" ref="E4924">_xlfn.IFS($D4924=$O$5,C4924*$P$5,$D4924=$O$6,$C4924*$P$6,$D4924="AZN",$C4924)</f>
        <v>4541.25</v>
      </c>
      <c r="F4924" s="183" cm="1">
        <f t="array" ref="F4924">_xlfn.IFS($D4924=$O$5,$C4924*$P$5*0.01,$D4924=$O$6,$C4924*$P$6*0.01,$D4924="AZN",$C4924*0.08)</f>
        <v>45.412500000000001</v>
      </c>
    </row>
    <row r="4925" spans="1:6" x14ac:dyDescent="0.3">
      <c r="A4925" s="177" t="s">
        <v>1653</v>
      </c>
      <c r="B4925" s="178">
        <v>43961</v>
      </c>
      <c r="C4925" s="179">
        <v>12800</v>
      </c>
      <c r="D4925" s="88" t="s">
        <v>2864</v>
      </c>
      <c r="E4925" s="184" cm="1">
        <f t="array" ref="E4925">_xlfn.IFS($D4925=$O$5,C4925*$P$5,$D4925=$O$6,$C4925*$P$6,$D4925="AZN",$C4925)</f>
        <v>23251.200000000001</v>
      </c>
      <c r="F4925" s="183" cm="1">
        <f t="array" ref="F4925">_xlfn.IFS($D4925=$O$5,$C4925*$P$5*0.01,$D4925=$O$6,$C4925*$P$6*0.01,$D4925="AZN",$C4925*0.08)</f>
        <v>232.512</v>
      </c>
    </row>
    <row r="4926" spans="1:6" x14ac:dyDescent="0.3">
      <c r="A4926" s="177" t="s">
        <v>834</v>
      </c>
      <c r="B4926" s="178">
        <v>43731</v>
      </c>
      <c r="C4926" s="179">
        <v>6600</v>
      </c>
      <c r="D4926" s="88" t="s">
        <v>2864</v>
      </c>
      <c r="E4926" s="184" cm="1">
        <f t="array" ref="E4926">_xlfn.IFS($D4926=$O$5,C4926*$P$5,$D4926=$O$6,$C4926*$P$6,$D4926="AZN",$C4926)</f>
        <v>11988.9</v>
      </c>
      <c r="F4926" s="183" cm="1">
        <f t="array" ref="F4926">_xlfn.IFS($D4926=$O$5,$C4926*$P$5*0.01,$D4926=$O$6,$C4926*$P$6*0.01,$D4926="AZN",$C4926*0.08)</f>
        <v>119.889</v>
      </c>
    </row>
    <row r="4927" spans="1:6" x14ac:dyDescent="0.3">
      <c r="A4927" s="177" t="s">
        <v>1963</v>
      </c>
      <c r="B4927" s="178">
        <v>43848</v>
      </c>
      <c r="C4927" s="179">
        <v>2000</v>
      </c>
      <c r="D4927" s="88" t="s">
        <v>2864</v>
      </c>
      <c r="E4927" s="184" cm="1">
        <f t="array" ref="E4927">_xlfn.IFS($D4927=$O$5,C4927*$P$5,$D4927=$O$6,$C4927*$P$6,$D4927="AZN",$C4927)</f>
        <v>3633</v>
      </c>
      <c r="F4927" s="183" cm="1">
        <f t="array" ref="F4927">_xlfn.IFS($D4927=$O$5,$C4927*$P$5*0.01,$D4927=$O$6,$C4927*$P$6*0.01,$D4927="AZN",$C4927*0.08)</f>
        <v>36.33</v>
      </c>
    </row>
    <row r="4928" spans="1:6" x14ac:dyDescent="0.3">
      <c r="A4928" s="177" t="s">
        <v>1310</v>
      </c>
      <c r="B4928" s="178">
        <v>44314</v>
      </c>
      <c r="C4928" s="179">
        <v>1700</v>
      </c>
      <c r="D4928" s="88" t="s">
        <v>2864</v>
      </c>
      <c r="E4928" s="184" cm="1">
        <f t="array" ref="E4928">_xlfn.IFS($D4928=$O$5,C4928*$P$5,$D4928=$O$6,$C4928*$P$6,$D4928="AZN",$C4928)</f>
        <v>3088.05</v>
      </c>
      <c r="F4928" s="183" cm="1">
        <f t="array" ref="F4928">_xlfn.IFS($D4928=$O$5,$C4928*$P$5*0.01,$D4928=$O$6,$C4928*$P$6*0.01,$D4928="AZN",$C4928*0.08)</f>
        <v>30.880500000000001</v>
      </c>
    </row>
    <row r="4929" spans="1:6" x14ac:dyDescent="0.3">
      <c r="A4929" s="177" t="s">
        <v>169</v>
      </c>
      <c r="B4929" s="178">
        <v>44137</v>
      </c>
      <c r="C4929" s="179">
        <v>11800</v>
      </c>
      <c r="D4929" s="88" t="s">
        <v>2863</v>
      </c>
      <c r="E4929" s="184" cm="1">
        <f t="array" ref="E4929">_xlfn.IFS($D4929=$O$5,C4929*$P$5,$D4929=$O$6,$C4929*$P$6,$D4929="AZN",$C4929)</f>
        <v>20060</v>
      </c>
      <c r="F4929" s="183" cm="1">
        <f t="array" ref="F4929">_xlfn.IFS($D4929=$O$5,$C4929*$P$5*0.01,$D4929=$O$6,$C4929*$P$6*0.01,$D4929="AZN",$C4929*0.08)</f>
        <v>200.6</v>
      </c>
    </row>
    <row r="4930" spans="1:6" x14ac:dyDescent="0.3">
      <c r="A4930" s="177" t="s">
        <v>671</v>
      </c>
      <c r="B4930" s="178">
        <v>44488</v>
      </c>
      <c r="C4930" s="179">
        <v>8400</v>
      </c>
      <c r="D4930" s="88" t="s">
        <v>2864</v>
      </c>
      <c r="E4930" s="184" cm="1">
        <f t="array" ref="E4930">_xlfn.IFS($D4930=$O$5,C4930*$P$5,$D4930=$O$6,$C4930*$P$6,$D4930="AZN",$C4930)</f>
        <v>15258.6</v>
      </c>
      <c r="F4930" s="183" cm="1">
        <f t="array" ref="F4930">_xlfn.IFS($D4930=$O$5,$C4930*$P$5*0.01,$D4930=$O$6,$C4930*$P$6*0.01,$D4930="AZN",$C4930*0.08)</f>
        <v>152.58600000000001</v>
      </c>
    </row>
    <row r="4931" spans="1:6" x14ac:dyDescent="0.3">
      <c r="A4931" s="177" t="s">
        <v>1937</v>
      </c>
      <c r="B4931" s="178">
        <v>44346</v>
      </c>
      <c r="C4931" s="179">
        <v>11000</v>
      </c>
      <c r="D4931" s="88" t="s">
        <v>2863</v>
      </c>
      <c r="E4931" s="184" cm="1">
        <f t="array" ref="E4931">_xlfn.IFS($D4931=$O$5,C4931*$P$5,$D4931=$O$6,$C4931*$P$6,$D4931="AZN",$C4931)</f>
        <v>18700</v>
      </c>
      <c r="F4931" s="183" cm="1">
        <f t="array" ref="F4931">_xlfn.IFS($D4931=$O$5,$C4931*$P$5*0.01,$D4931=$O$6,$C4931*$P$6*0.01,$D4931="AZN",$C4931*0.08)</f>
        <v>187</v>
      </c>
    </row>
    <row r="4932" spans="1:6" x14ac:dyDescent="0.3">
      <c r="A4932" s="177" t="s">
        <v>348</v>
      </c>
      <c r="B4932" s="178">
        <v>44414</v>
      </c>
      <c r="C4932" s="179">
        <v>3800</v>
      </c>
      <c r="D4932" s="88" t="s">
        <v>2863</v>
      </c>
      <c r="E4932" s="184" cm="1">
        <f t="array" ref="E4932">_xlfn.IFS($D4932=$O$5,C4932*$P$5,$D4932=$O$6,$C4932*$P$6,$D4932="AZN",$C4932)</f>
        <v>6460</v>
      </c>
      <c r="F4932" s="183" cm="1">
        <f t="array" ref="F4932">_xlfn.IFS($D4932=$O$5,$C4932*$P$5*0.01,$D4932=$O$6,$C4932*$P$6*0.01,$D4932="AZN",$C4932*0.08)</f>
        <v>64.599999999999994</v>
      </c>
    </row>
    <row r="4933" spans="1:6" x14ac:dyDescent="0.3">
      <c r="A4933" s="177" t="s">
        <v>292</v>
      </c>
      <c r="B4933" s="178">
        <v>43731</v>
      </c>
      <c r="C4933" s="179">
        <v>10200</v>
      </c>
      <c r="D4933" s="88" t="s">
        <v>2864</v>
      </c>
      <c r="E4933" s="184" cm="1">
        <f t="array" ref="E4933">_xlfn.IFS($D4933=$O$5,C4933*$P$5,$D4933=$O$6,$C4933*$P$6,$D4933="AZN",$C4933)</f>
        <v>18528.3</v>
      </c>
      <c r="F4933" s="183" cm="1">
        <f t="array" ref="F4933">_xlfn.IFS($D4933=$O$5,$C4933*$P$5*0.01,$D4933=$O$6,$C4933*$P$6*0.01,$D4933="AZN",$C4933*0.08)</f>
        <v>185.28299999999999</v>
      </c>
    </row>
    <row r="4934" spans="1:6" x14ac:dyDescent="0.3">
      <c r="A4934" s="177" t="s">
        <v>377</v>
      </c>
      <c r="B4934" s="178">
        <v>43756</v>
      </c>
      <c r="C4934" s="179">
        <v>9700</v>
      </c>
      <c r="D4934" s="88" t="s">
        <v>2863</v>
      </c>
      <c r="E4934" s="184" cm="1">
        <f t="array" ref="E4934">_xlfn.IFS($D4934=$O$5,C4934*$P$5,$D4934=$O$6,$C4934*$P$6,$D4934="AZN",$C4934)</f>
        <v>16490</v>
      </c>
      <c r="F4934" s="183" cm="1">
        <f t="array" ref="F4934">_xlfn.IFS($D4934=$O$5,$C4934*$P$5*0.01,$D4934=$O$6,$C4934*$P$6*0.01,$D4934="AZN",$C4934*0.08)</f>
        <v>164.9</v>
      </c>
    </row>
    <row r="4935" spans="1:6" x14ac:dyDescent="0.3">
      <c r="A4935" s="177" t="s">
        <v>1104</v>
      </c>
      <c r="B4935" s="178">
        <v>44554</v>
      </c>
      <c r="C4935" s="179">
        <v>7600</v>
      </c>
      <c r="D4935" s="88" t="s">
        <v>2862</v>
      </c>
      <c r="E4935" s="184" cm="1">
        <f t="array" ref="E4935">_xlfn.IFS($D4935=$O$5,C4935*$P$5,$D4935=$O$6,$C4935*$P$6,$D4935="AZN",$C4935)</f>
        <v>7600</v>
      </c>
      <c r="F4935" s="183" cm="1">
        <f t="array" ref="F4935">_xlfn.IFS($D4935=$O$5,$C4935*$P$5*0.01,$D4935=$O$6,$C4935*$P$6*0.01,$D4935="AZN",$C4935*0.08)</f>
        <v>608</v>
      </c>
    </row>
    <row r="4936" spans="1:6" x14ac:dyDescent="0.3">
      <c r="A4936" s="177" t="s">
        <v>1016</v>
      </c>
      <c r="B4936" s="178">
        <v>43786</v>
      </c>
      <c r="C4936" s="179">
        <v>3700</v>
      </c>
      <c r="D4936" s="88" t="s">
        <v>2864</v>
      </c>
      <c r="E4936" s="184" cm="1">
        <f t="array" ref="E4936">_xlfn.IFS($D4936=$O$5,C4936*$P$5,$D4936=$O$6,$C4936*$P$6,$D4936="AZN",$C4936)</f>
        <v>6721.05</v>
      </c>
      <c r="F4936" s="183" cm="1">
        <f t="array" ref="F4936">_xlfn.IFS($D4936=$O$5,$C4936*$P$5*0.01,$D4936=$O$6,$C4936*$P$6*0.01,$D4936="AZN",$C4936*0.08)</f>
        <v>67.210499999999996</v>
      </c>
    </row>
    <row r="4937" spans="1:6" x14ac:dyDescent="0.3">
      <c r="A4937" s="177" t="s">
        <v>1124</v>
      </c>
      <c r="B4937" s="178">
        <v>44889</v>
      </c>
      <c r="C4937" s="179">
        <v>10400</v>
      </c>
      <c r="D4937" s="88" t="s">
        <v>2864</v>
      </c>
      <c r="E4937" s="184" cm="1">
        <f t="array" ref="E4937">_xlfn.IFS($D4937=$O$5,C4937*$P$5,$D4937=$O$6,$C4937*$P$6,$D4937="AZN",$C4937)</f>
        <v>18891.599999999999</v>
      </c>
      <c r="F4937" s="183" cm="1">
        <f t="array" ref="F4937">_xlfn.IFS($D4937=$O$5,$C4937*$P$5*0.01,$D4937=$O$6,$C4937*$P$6*0.01,$D4937="AZN",$C4937*0.08)</f>
        <v>188.916</v>
      </c>
    </row>
    <row r="4938" spans="1:6" x14ac:dyDescent="0.3">
      <c r="A4938" s="177" t="s">
        <v>1221</v>
      </c>
      <c r="B4938" s="178">
        <v>44423</v>
      </c>
      <c r="C4938" s="179">
        <v>2900</v>
      </c>
      <c r="D4938" s="88" t="s">
        <v>2864</v>
      </c>
      <c r="E4938" s="184" cm="1">
        <f t="array" ref="E4938">_xlfn.IFS($D4938=$O$5,C4938*$P$5,$D4938=$O$6,$C4938*$P$6,$D4938="AZN",$C4938)</f>
        <v>5267.85</v>
      </c>
      <c r="F4938" s="183" cm="1">
        <f t="array" ref="F4938">_xlfn.IFS($D4938=$O$5,$C4938*$P$5*0.01,$D4938=$O$6,$C4938*$P$6*0.01,$D4938="AZN",$C4938*0.08)</f>
        <v>52.678500000000007</v>
      </c>
    </row>
    <row r="4939" spans="1:6" x14ac:dyDescent="0.3">
      <c r="A4939" s="177" t="s">
        <v>652</v>
      </c>
      <c r="B4939" s="178">
        <v>44385</v>
      </c>
      <c r="C4939" s="179">
        <v>11900</v>
      </c>
      <c r="D4939" s="88" t="s">
        <v>2864</v>
      </c>
      <c r="E4939" s="184" cm="1">
        <f t="array" ref="E4939">_xlfn.IFS($D4939=$O$5,C4939*$P$5,$D4939=$O$6,$C4939*$P$6,$D4939="AZN",$C4939)</f>
        <v>21616.35</v>
      </c>
      <c r="F4939" s="183" cm="1">
        <f t="array" ref="F4939">_xlfn.IFS($D4939=$O$5,$C4939*$P$5*0.01,$D4939=$O$6,$C4939*$P$6*0.01,$D4939="AZN",$C4939*0.08)</f>
        <v>216.1635</v>
      </c>
    </row>
    <row r="4940" spans="1:6" x14ac:dyDescent="0.3">
      <c r="A4940" s="177" t="s">
        <v>1749</v>
      </c>
      <c r="B4940" s="178">
        <v>44036</v>
      </c>
      <c r="C4940" s="179">
        <v>11300</v>
      </c>
      <c r="D4940" s="88" t="s">
        <v>2863</v>
      </c>
      <c r="E4940" s="184" cm="1">
        <f t="array" ref="E4940">_xlfn.IFS($D4940=$O$5,C4940*$P$5,$D4940=$O$6,$C4940*$P$6,$D4940="AZN",$C4940)</f>
        <v>19210</v>
      </c>
      <c r="F4940" s="183" cm="1">
        <f t="array" ref="F4940">_xlfn.IFS($D4940=$O$5,$C4940*$P$5*0.01,$D4940=$O$6,$C4940*$P$6*0.01,$D4940="AZN",$C4940*0.08)</f>
        <v>192.1</v>
      </c>
    </row>
    <row r="4941" spans="1:6" x14ac:dyDescent="0.3">
      <c r="A4941" s="177" t="s">
        <v>729</v>
      </c>
      <c r="B4941" s="178">
        <v>44594</v>
      </c>
      <c r="C4941" s="179">
        <v>11600</v>
      </c>
      <c r="D4941" s="88" t="s">
        <v>2863</v>
      </c>
      <c r="E4941" s="184" cm="1">
        <f t="array" ref="E4941">_xlfn.IFS($D4941=$O$5,C4941*$P$5,$D4941=$O$6,$C4941*$P$6,$D4941="AZN",$C4941)</f>
        <v>19720</v>
      </c>
      <c r="F4941" s="183" cm="1">
        <f t="array" ref="F4941">_xlfn.IFS($D4941=$O$5,$C4941*$P$5*0.01,$D4941=$O$6,$C4941*$P$6*0.01,$D4941="AZN",$C4941*0.08)</f>
        <v>197.20000000000002</v>
      </c>
    </row>
    <row r="4942" spans="1:6" x14ac:dyDescent="0.3">
      <c r="A4942" s="177" t="s">
        <v>1081</v>
      </c>
      <c r="B4942" s="178">
        <v>44493</v>
      </c>
      <c r="C4942" s="179">
        <v>1700</v>
      </c>
      <c r="D4942" s="88" t="s">
        <v>2863</v>
      </c>
      <c r="E4942" s="184" cm="1">
        <f t="array" ref="E4942">_xlfn.IFS($D4942=$O$5,C4942*$P$5,$D4942=$O$6,$C4942*$P$6,$D4942="AZN",$C4942)</f>
        <v>2890</v>
      </c>
      <c r="F4942" s="183" cm="1">
        <f t="array" ref="F4942">_xlfn.IFS($D4942=$O$5,$C4942*$P$5*0.01,$D4942=$O$6,$C4942*$P$6*0.01,$D4942="AZN",$C4942*0.08)</f>
        <v>28.900000000000002</v>
      </c>
    </row>
    <row r="4943" spans="1:6" x14ac:dyDescent="0.3">
      <c r="A4943" s="177" t="s">
        <v>1009</v>
      </c>
      <c r="B4943" s="178">
        <v>43665</v>
      </c>
      <c r="C4943" s="179">
        <v>6100</v>
      </c>
      <c r="D4943" s="88" t="s">
        <v>2862</v>
      </c>
      <c r="E4943" s="184" cm="1">
        <f t="array" ref="E4943">_xlfn.IFS($D4943=$O$5,C4943*$P$5,$D4943=$O$6,$C4943*$P$6,$D4943="AZN",$C4943)</f>
        <v>6100</v>
      </c>
      <c r="F4943" s="183" cm="1">
        <f t="array" ref="F4943">_xlfn.IFS($D4943=$O$5,$C4943*$P$5*0.01,$D4943=$O$6,$C4943*$P$6*0.01,$D4943="AZN",$C4943*0.08)</f>
        <v>488</v>
      </c>
    </row>
    <row r="4944" spans="1:6" x14ac:dyDescent="0.3">
      <c r="A4944" s="177" t="s">
        <v>1193</v>
      </c>
      <c r="B4944" s="178">
        <v>44716</v>
      </c>
      <c r="C4944" s="179">
        <v>12200</v>
      </c>
      <c r="D4944" s="88" t="s">
        <v>2864</v>
      </c>
      <c r="E4944" s="184" cm="1">
        <f t="array" ref="E4944">_xlfn.IFS($D4944=$O$5,C4944*$P$5,$D4944=$O$6,$C4944*$P$6,$D4944="AZN",$C4944)</f>
        <v>22161.3</v>
      </c>
      <c r="F4944" s="183" cm="1">
        <f t="array" ref="F4944">_xlfn.IFS($D4944=$O$5,$C4944*$P$5*0.01,$D4944=$O$6,$C4944*$P$6*0.01,$D4944="AZN",$C4944*0.08)</f>
        <v>221.613</v>
      </c>
    </row>
    <row r="4945" spans="1:6" x14ac:dyDescent="0.3">
      <c r="A4945" s="177" t="s">
        <v>1964</v>
      </c>
      <c r="B4945" s="178">
        <v>43996</v>
      </c>
      <c r="C4945" s="179">
        <v>10400</v>
      </c>
      <c r="D4945" s="88" t="s">
        <v>2862</v>
      </c>
      <c r="E4945" s="184" cm="1">
        <f t="array" ref="E4945">_xlfn.IFS($D4945=$O$5,C4945*$P$5,$D4945=$O$6,$C4945*$P$6,$D4945="AZN",$C4945)</f>
        <v>10400</v>
      </c>
      <c r="F4945" s="183" cm="1">
        <f t="array" ref="F4945">_xlfn.IFS($D4945=$O$5,$C4945*$P$5*0.01,$D4945=$O$6,$C4945*$P$6*0.01,$D4945="AZN",$C4945*0.08)</f>
        <v>832</v>
      </c>
    </row>
    <row r="4946" spans="1:6" x14ac:dyDescent="0.3">
      <c r="A4946" s="177" t="s">
        <v>1560</v>
      </c>
      <c r="B4946" s="178">
        <v>43948</v>
      </c>
      <c r="C4946" s="179">
        <v>8100</v>
      </c>
      <c r="D4946" s="88" t="s">
        <v>2864</v>
      </c>
      <c r="E4946" s="184" cm="1">
        <f t="array" ref="E4946">_xlfn.IFS($D4946=$O$5,C4946*$P$5,$D4946=$O$6,$C4946*$P$6,$D4946="AZN",$C4946)</f>
        <v>14713.65</v>
      </c>
      <c r="F4946" s="183" cm="1">
        <f t="array" ref="F4946">_xlfn.IFS($D4946=$O$5,$C4946*$P$5*0.01,$D4946=$O$6,$C4946*$P$6*0.01,$D4946="AZN",$C4946*0.08)</f>
        <v>147.13650000000001</v>
      </c>
    </row>
    <row r="4947" spans="1:6" x14ac:dyDescent="0.3">
      <c r="A4947" s="177" t="s">
        <v>613</v>
      </c>
      <c r="B4947" s="178">
        <v>44148</v>
      </c>
      <c r="C4947" s="179">
        <v>2300</v>
      </c>
      <c r="D4947" s="88" t="s">
        <v>2864</v>
      </c>
      <c r="E4947" s="184" cm="1">
        <f t="array" ref="E4947">_xlfn.IFS($D4947=$O$5,C4947*$P$5,$D4947=$O$6,$C4947*$P$6,$D4947="AZN",$C4947)</f>
        <v>4177.95</v>
      </c>
      <c r="F4947" s="183" cm="1">
        <f t="array" ref="F4947">_xlfn.IFS($D4947=$O$5,$C4947*$P$5*0.01,$D4947=$O$6,$C4947*$P$6*0.01,$D4947="AZN",$C4947*0.08)</f>
        <v>41.779499999999999</v>
      </c>
    </row>
    <row r="4948" spans="1:6" x14ac:dyDescent="0.3">
      <c r="A4948" s="177" t="s">
        <v>1964</v>
      </c>
      <c r="B4948" s="178">
        <v>44271</v>
      </c>
      <c r="C4948" s="179">
        <v>1900</v>
      </c>
      <c r="D4948" s="88" t="s">
        <v>2864</v>
      </c>
      <c r="E4948" s="184" cm="1">
        <f t="array" ref="E4948">_xlfn.IFS($D4948=$O$5,C4948*$P$5,$D4948=$O$6,$C4948*$P$6,$D4948="AZN",$C4948)</f>
        <v>3451.35</v>
      </c>
      <c r="F4948" s="183" cm="1">
        <f t="array" ref="F4948">_xlfn.IFS($D4948=$O$5,$C4948*$P$5*0.01,$D4948=$O$6,$C4948*$P$6*0.01,$D4948="AZN",$C4948*0.08)</f>
        <v>34.513500000000001</v>
      </c>
    </row>
    <row r="4949" spans="1:6" x14ac:dyDescent="0.3">
      <c r="A4949" s="177" t="s">
        <v>1965</v>
      </c>
      <c r="B4949" s="178">
        <v>44064</v>
      </c>
      <c r="C4949" s="179">
        <v>12500</v>
      </c>
      <c r="D4949" s="88" t="s">
        <v>2862</v>
      </c>
      <c r="E4949" s="184" cm="1">
        <f t="array" ref="E4949">_xlfn.IFS($D4949=$O$5,C4949*$P$5,$D4949=$O$6,$C4949*$P$6,$D4949="AZN",$C4949)</f>
        <v>12500</v>
      </c>
      <c r="F4949" s="183" cm="1">
        <f t="array" ref="F4949">_xlfn.IFS($D4949=$O$5,$C4949*$P$5*0.01,$D4949=$O$6,$C4949*$P$6*0.01,$D4949="AZN",$C4949*0.08)</f>
        <v>1000</v>
      </c>
    </row>
    <row r="4950" spans="1:6" x14ac:dyDescent="0.3">
      <c r="A4950" s="177" t="s">
        <v>1811</v>
      </c>
      <c r="B4950" s="178">
        <v>44526</v>
      </c>
      <c r="C4950" s="179">
        <v>2800</v>
      </c>
      <c r="D4950" s="88" t="s">
        <v>2863</v>
      </c>
      <c r="E4950" s="184" cm="1">
        <f t="array" ref="E4950">_xlfn.IFS($D4950=$O$5,C4950*$P$5,$D4950=$O$6,$C4950*$P$6,$D4950="AZN",$C4950)</f>
        <v>4760</v>
      </c>
      <c r="F4950" s="183" cm="1">
        <f t="array" ref="F4950">_xlfn.IFS($D4950=$O$5,$C4950*$P$5*0.01,$D4950=$O$6,$C4950*$P$6*0.01,$D4950="AZN",$C4950*0.08)</f>
        <v>47.6</v>
      </c>
    </row>
    <row r="4951" spans="1:6" x14ac:dyDescent="0.3">
      <c r="A4951" s="177" t="s">
        <v>1918</v>
      </c>
      <c r="B4951" s="178">
        <v>44365</v>
      </c>
      <c r="C4951" s="179">
        <v>7600</v>
      </c>
      <c r="D4951" s="88" t="s">
        <v>2864</v>
      </c>
      <c r="E4951" s="184" cm="1">
        <f t="array" ref="E4951">_xlfn.IFS($D4951=$O$5,C4951*$P$5,$D4951=$O$6,$C4951*$P$6,$D4951="AZN",$C4951)</f>
        <v>13805.4</v>
      </c>
      <c r="F4951" s="183" cm="1">
        <f t="array" ref="F4951">_xlfn.IFS($D4951=$O$5,$C4951*$P$5*0.01,$D4951=$O$6,$C4951*$P$6*0.01,$D4951="AZN",$C4951*0.08)</f>
        <v>138.054</v>
      </c>
    </row>
    <row r="4952" spans="1:6" x14ac:dyDescent="0.3">
      <c r="A4952" s="177" t="s">
        <v>555</v>
      </c>
      <c r="B4952" s="178">
        <v>44240</v>
      </c>
      <c r="C4952" s="179">
        <v>10200</v>
      </c>
      <c r="D4952" s="88" t="s">
        <v>2862</v>
      </c>
      <c r="E4952" s="184" cm="1">
        <f t="array" ref="E4952">_xlfn.IFS($D4952=$O$5,C4952*$P$5,$D4952=$O$6,$C4952*$P$6,$D4952="AZN",$C4952)</f>
        <v>10200</v>
      </c>
      <c r="F4952" s="183" cm="1">
        <f t="array" ref="F4952">_xlfn.IFS($D4952=$O$5,$C4952*$P$5*0.01,$D4952=$O$6,$C4952*$P$6*0.01,$D4952="AZN",$C4952*0.08)</f>
        <v>816</v>
      </c>
    </row>
    <row r="4953" spans="1:6" x14ac:dyDescent="0.3">
      <c r="A4953" s="177" t="s">
        <v>1068</v>
      </c>
      <c r="B4953" s="178">
        <v>43647</v>
      </c>
      <c r="C4953" s="179">
        <v>6000</v>
      </c>
      <c r="D4953" s="88" t="s">
        <v>2862</v>
      </c>
      <c r="E4953" s="184" cm="1">
        <f t="array" ref="E4953">_xlfn.IFS($D4953=$O$5,C4953*$P$5,$D4953=$O$6,$C4953*$P$6,$D4953="AZN",$C4953)</f>
        <v>6000</v>
      </c>
      <c r="F4953" s="183" cm="1">
        <f t="array" ref="F4953">_xlfn.IFS($D4953=$O$5,$C4953*$P$5*0.01,$D4953=$O$6,$C4953*$P$6*0.01,$D4953="AZN",$C4953*0.08)</f>
        <v>480</v>
      </c>
    </row>
    <row r="4954" spans="1:6" x14ac:dyDescent="0.3">
      <c r="A4954" s="177" t="s">
        <v>765</v>
      </c>
      <c r="B4954" s="178">
        <v>44582</v>
      </c>
      <c r="C4954" s="179">
        <v>7300</v>
      </c>
      <c r="D4954" s="88" t="s">
        <v>2864</v>
      </c>
      <c r="E4954" s="184" cm="1">
        <f t="array" ref="E4954">_xlfn.IFS($D4954=$O$5,C4954*$P$5,$D4954=$O$6,$C4954*$P$6,$D4954="AZN",$C4954)</f>
        <v>13260.45</v>
      </c>
      <c r="F4954" s="183" cm="1">
        <f t="array" ref="F4954">_xlfn.IFS($D4954=$O$5,$C4954*$P$5*0.01,$D4954=$O$6,$C4954*$P$6*0.01,$D4954="AZN",$C4954*0.08)</f>
        <v>132.6045</v>
      </c>
    </row>
    <row r="4955" spans="1:6" x14ac:dyDescent="0.3">
      <c r="A4955" s="177" t="s">
        <v>832</v>
      </c>
      <c r="B4955" s="178">
        <v>44651</v>
      </c>
      <c r="C4955" s="179">
        <v>12300</v>
      </c>
      <c r="D4955" s="88" t="s">
        <v>2862</v>
      </c>
      <c r="E4955" s="184" cm="1">
        <f t="array" ref="E4955">_xlfn.IFS($D4955=$O$5,C4955*$P$5,$D4955=$O$6,$C4955*$P$6,$D4955="AZN",$C4955)</f>
        <v>12300</v>
      </c>
      <c r="F4955" s="183" cm="1">
        <f t="array" ref="F4955">_xlfn.IFS($D4955=$O$5,$C4955*$P$5*0.01,$D4955=$O$6,$C4955*$P$6*0.01,$D4955="AZN",$C4955*0.08)</f>
        <v>984</v>
      </c>
    </row>
    <row r="4956" spans="1:6" x14ac:dyDescent="0.3">
      <c r="A4956" s="177" t="s">
        <v>542</v>
      </c>
      <c r="B4956" s="178">
        <v>44849</v>
      </c>
      <c r="C4956" s="179">
        <v>9000</v>
      </c>
      <c r="D4956" s="88" t="s">
        <v>2863</v>
      </c>
      <c r="E4956" s="184" cm="1">
        <f t="array" ref="E4956">_xlfn.IFS($D4956=$O$5,C4956*$P$5,$D4956=$O$6,$C4956*$P$6,$D4956="AZN",$C4956)</f>
        <v>15300</v>
      </c>
      <c r="F4956" s="183" cm="1">
        <f t="array" ref="F4956">_xlfn.IFS($D4956=$O$5,$C4956*$P$5*0.01,$D4956=$O$6,$C4956*$P$6*0.01,$D4956="AZN",$C4956*0.08)</f>
        <v>153</v>
      </c>
    </row>
    <row r="4957" spans="1:6" x14ac:dyDescent="0.3">
      <c r="A4957" s="177" t="s">
        <v>991</v>
      </c>
      <c r="B4957" s="178">
        <v>43668</v>
      </c>
      <c r="C4957" s="179">
        <v>5400</v>
      </c>
      <c r="D4957" s="88" t="s">
        <v>2864</v>
      </c>
      <c r="E4957" s="184" cm="1">
        <f t="array" ref="E4957">_xlfn.IFS($D4957=$O$5,C4957*$P$5,$D4957=$O$6,$C4957*$P$6,$D4957="AZN",$C4957)</f>
        <v>9809.1</v>
      </c>
      <c r="F4957" s="183" cm="1">
        <f t="array" ref="F4957">_xlfn.IFS($D4957=$O$5,$C4957*$P$5*0.01,$D4957=$O$6,$C4957*$P$6*0.01,$D4957="AZN",$C4957*0.08)</f>
        <v>98.091000000000008</v>
      </c>
    </row>
    <row r="4958" spans="1:6" x14ac:dyDescent="0.3">
      <c r="A4958" s="177" t="s">
        <v>606</v>
      </c>
      <c r="B4958" s="178">
        <v>43754</v>
      </c>
      <c r="C4958" s="179">
        <v>5800</v>
      </c>
      <c r="D4958" s="88" t="s">
        <v>2862</v>
      </c>
      <c r="E4958" s="184" cm="1">
        <f t="array" ref="E4958">_xlfn.IFS($D4958=$O$5,C4958*$P$5,$D4958=$O$6,$C4958*$P$6,$D4958="AZN",$C4958)</f>
        <v>5800</v>
      </c>
      <c r="F4958" s="183" cm="1">
        <f t="array" ref="F4958">_xlfn.IFS($D4958=$O$5,$C4958*$P$5*0.01,$D4958=$O$6,$C4958*$P$6*0.01,$D4958="AZN",$C4958*0.08)</f>
        <v>464</v>
      </c>
    </row>
    <row r="4959" spans="1:6" x14ac:dyDescent="0.3">
      <c r="A4959" s="177" t="s">
        <v>264</v>
      </c>
      <c r="B4959" s="178">
        <v>44221</v>
      </c>
      <c r="C4959" s="179">
        <v>2900</v>
      </c>
      <c r="D4959" s="88" t="s">
        <v>2864</v>
      </c>
      <c r="E4959" s="184" cm="1">
        <f t="array" ref="E4959">_xlfn.IFS($D4959=$O$5,C4959*$P$5,$D4959=$O$6,$C4959*$P$6,$D4959="AZN",$C4959)</f>
        <v>5267.85</v>
      </c>
      <c r="F4959" s="183" cm="1">
        <f t="array" ref="F4959">_xlfn.IFS($D4959=$O$5,$C4959*$P$5*0.01,$D4959=$O$6,$C4959*$P$6*0.01,$D4959="AZN",$C4959*0.08)</f>
        <v>52.678500000000007</v>
      </c>
    </row>
    <row r="4960" spans="1:6" x14ac:dyDescent="0.3">
      <c r="A4960" s="177" t="s">
        <v>1639</v>
      </c>
      <c r="B4960" s="178">
        <v>44115</v>
      </c>
      <c r="C4960" s="179">
        <v>10900</v>
      </c>
      <c r="D4960" s="88" t="s">
        <v>2862</v>
      </c>
      <c r="E4960" s="184" cm="1">
        <f t="array" ref="E4960">_xlfn.IFS($D4960=$O$5,C4960*$P$5,$D4960=$O$6,$C4960*$P$6,$D4960="AZN",$C4960)</f>
        <v>10900</v>
      </c>
      <c r="F4960" s="183" cm="1">
        <f t="array" ref="F4960">_xlfn.IFS($D4960=$O$5,$C4960*$P$5*0.01,$D4960=$O$6,$C4960*$P$6*0.01,$D4960="AZN",$C4960*0.08)</f>
        <v>872</v>
      </c>
    </row>
    <row r="4961" spans="1:6" x14ac:dyDescent="0.3">
      <c r="A4961" s="177" t="s">
        <v>1510</v>
      </c>
      <c r="B4961" s="178">
        <v>44452</v>
      </c>
      <c r="C4961" s="179">
        <v>3100</v>
      </c>
      <c r="D4961" s="88" t="s">
        <v>2863</v>
      </c>
      <c r="E4961" s="184" cm="1">
        <f t="array" ref="E4961">_xlfn.IFS($D4961=$O$5,C4961*$P$5,$D4961=$O$6,$C4961*$P$6,$D4961="AZN",$C4961)</f>
        <v>5270</v>
      </c>
      <c r="F4961" s="183" cm="1">
        <f t="array" ref="F4961">_xlfn.IFS($D4961=$O$5,$C4961*$P$5*0.01,$D4961=$O$6,$C4961*$P$6*0.01,$D4961="AZN",$C4961*0.08)</f>
        <v>52.7</v>
      </c>
    </row>
    <row r="4962" spans="1:6" x14ac:dyDescent="0.3">
      <c r="A4962" s="177" t="s">
        <v>1524</v>
      </c>
      <c r="B4962" s="178">
        <v>44620</v>
      </c>
      <c r="C4962" s="179">
        <v>2100</v>
      </c>
      <c r="D4962" s="88" t="s">
        <v>2863</v>
      </c>
      <c r="E4962" s="184" cm="1">
        <f t="array" ref="E4962">_xlfn.IFS($D4962=$O$5,C4962*$P$5,$D4962=$O$6,$C4962*$P$6,$D4962="AZN",$C4962)</f>
        <v>3570</v>
      </c>
      <c r="F4962" s="183" cm="1">
        <f t="array" ref="F4962">_xlfn.IFS($D4962=$O$5,$C4962*$P$5*0.01,$D4962=$O$6,$C4962*$P$6*0.01,$D4962="AZN",$C4962*0.08)</f>
        <v>35.700000000000003</v>
      </c>
    </row>
    <row r="4963" spans="1:6" x14ac:dyDescent="0.3">
      <c r="A4963" s="177" t="s">
        <v>914</v>
      </c>
      <c r="B4963" s="178">
        <v>44116</v>
      </c>
      <c r="C4963" s="179">
        <v>6000</v>
      </c>
      <c r="D4963" s="88" t="s">
        <v>2862</v>
      </c>
      <c r="E4963" s="184" cm="1">
        <f t="array" ref="E4963">_xlfn.IFS($D4963=$O$5,C4963*$P$5,$D4963=$O$6,$C4963*$P$6,$D4963="AZN",$C4963)</f>
        <v>6000</v>
      </c>
      <c r="F4963" s="183" cm="1">
        <f t="array" ref="F4963">_xlfn.IFS($D4963=$O$5,$C4963*$P$5*0.01,$D4963=$O$6,$C4963*$P$6*0.01,$D4963="AZN",$C4963*0.08)</f>
        <v>480</v>
      </c>
    </row>
    <row r="4964" spans="1:6" x14ac:dyDescent="0.3">
      <c r="A4964" s="177" t="s">
        <v>1513</v>
      </c>
      <c r="B4964" s="178">
        <v>43518</v>
      </c>
      <c r="C4964" s="179">
        <v>11000</v>
      </c>
      <c r="D4964" s="88" t="s">
        <v>2863</v>
      </c>
      <c r="E4964" s="184" cm="1">
        <f t="array" ref="E4964">_xlfn.IFS($D4964=$O$5,C4964*$P$5,$D4964=$O$6,$C4964*$P$6,$D4964="AZN",$C4964)</f>
        <v>18700</v>
      </c>
      <c r="F4964" s="183" cm="1">
        <f t="array" ref="F4964">_xlfn.IFS($D4964=$O$5,$C4964*$P$5*0.01,$D4964=$O$6,$C4964*$P$6*0.01,$D4964="AZN",$C4964*0.08)</f>
        <v>187</v>
      </c>
    </row>
    <row r="4965" spans="1:6" x14ac:dyDescent="0.3">
      <c r="A4965" s="177" t="s">
        <v>712</v>
      </c>
      <c r="B4965" s="178">
        <v>44233</v>
      </c>
      <c r="C4965" s="179">
        <v>10200</v>
      </c>
      <c r="D4965" s="88" t="s">
        <v>2863</v>
      </c>
      <c r="E4965" s="184" cm="1">
        <f t="array" ref="E4965">_xlfn.IFS($D4965=$O$5,C4965*$P$5,$D4965=$O$6,$C4965*$P$6,$D4965="AZN",$C4965)</f>
        <v>17340</v>
      </c>
      <c r="F4965" s="183" cm="1">
        <f t="array" ref="F4965">_xlfn.IFS($D4965=$O$5,$C4965*$P$5*0.01,$D4965=$O$6,$C4965*$P$6*0.01,$D4965="AZN",$C4965*0.08)</f>
        <v>173.4</v>
      </c>
    </row>
    <row r="4966" spans="1:6" x14ac:dyDescent="0.3">
      <c r="A4966" s="177" t="s">
        <v>1604</v>
      </c>
      <c r="B4966" s="178">
        <v>44283</v>
      </c>
      <c r="C4966" s="179">
        <v>3600</v>
      </c>
      <c r="D4966" s="88" t="s">
        <v>2862</v>
      </c>
      <c r="E4966" s="184" cm="1">
        <f t="array" ref="E4966">_xlfn.IFS($D4966=$O$5,C4966*$P$5,$D4966=$O$6,$C4966*$P$6,$D4966="AZN",$C4966)</f>
        <v>3600</v>
      </c>
      <c r="F4966" s="183" cm="1">
        <f t="array" ref="F4966">_xlfn.IFS($D4966=$O$5,$C4966*$P$5*0.01,$D4966=$O$6,$C4966*$P$6*0.01,$D4966="AZN",$C4966*0.08)</f>
        <v>288</v>
      </c>
    </row>
    <row r="4967" spans="1:6" x14ac:dyDescent="0.3">
      <c r="A4967" s="177" t="s">
        <v>1643</v>
      </c>
      <c r="B4967" s="178">
        <v>43906</v>
      </c>
      <c r="C4967" s="179">
        <v>1900</v>
      </c>
      <c r="D4967" s="88" t="s">
        <v>2862</v>
      </c>
      <c r="E4967" s="184" cm="1">
        <f t="array" ref="E4967">_xlfn.IFS($D4967=$O$5,C4967*$P$5,$D4967=$O$6,$C4967*$P$6,$D4967="AZN",$C4967)</f>
        <v>1900</v>
      </c>
      <c r="F4967" s="183" cm="1">
        <f t="array" ref="F4967">_xlfn.IFS($D4967=$O$5,$C4967*$P$5*0.01,$D4967=$O$6,$C4967*$P$6*0.01,$D4967="AZN",$C4967*0.08)</f>
        <v>152</v>
      </c>
    </row>
    <row r="4968" spans="1:6" x14ac:dyDescent="0.3">
      <c r="A4968" s="177" t="s">
        <v>1966</v>
      </c>
      <c r="B4968" s="178">
        <v>44211</v>
      </c>
      <c r="C4968" s="179">
        <v>11300</v>
      </c>
      <c r="D4968" s="88" t="s">
        <v>2862</v>
      </c>
      <c r="E4968" s="184" cm="1">
        <f t="array" ref="E4968">_xlfn.IFS($D4968=$O$5,C4968*$P$5,$D4968=$O$6,$C4968*$P$6,$D4968="AZN",$C4968)</f>
        <v>11300</v>
      </c>
      <c r="F4968" s="183" cm="1">
        <f t="array" ref="F4968">_xlfn.IFS($D4968=$O$5,$C4968*$P$5*0.01,$D4968=$O$6,$C4968*$P$6*0.01,$D4968="AZN",$C4968*0.08)</f>
        <v>904</v>
      </c>
    </row>
    <row r="4969" spans="1:6" x14ac:dyDescent="0.3">
      <c r="A4969" s="177" t="s">
        <v>1758</v>
      </c>
      <c r="B4969" s="178">
        <v>44680</v>
      </c>
      <c r="C4969" s="179">
        <v>2400</v>
      </c>
      <c r="D4969" s="88" t="s">
        <v>2863</v>
      </c>
      <c r="E4969" s="184" cm="1">
        <f t="array" ref="E4969">_xlfn.IFS($D4969=$O$5,C4969*$P$5,$D4969=$O$6,$C4969*$P$6,$D4969="AZN",$C4969)</f>
        <v>4080</v>
      </c>
      <c r="F4969" s="183" cm="1">
        <f t="array" ref="F4969">_xlfn.IFS($D4969=$O$5,$C4969*$P$5*0.01,$D4969=$O$6,$C4969*$P$6*0.01,$D4969="AZN",$C4969*0.08)</f>
        <v>40.800000000000004</v>
      </c>
    </row>
    <row r="4970" spans="1:6" x14ac:dyDescent="0.3">
      <c r="A4970" s="177" t="s">
        <v>1937</v>
      </c>
      <c r="B4970" s="178">
        <v>44762</v>
      </c>
      <c r="C4970" s="179">
        <v>3800</v>
      </c>
      <c r="D4970" s="88" t="s">
        <v>2863</v>
      </c>
      <c r="E4970" s="184" cm="1">
        <f t="array" ref="E4970">_xlfn.IFS($D4970=$O$5,C4970*$P$5,$D4970=$O$6,$C4970*$P$6,$D4970="AZN",$C4970)</f>
        <v>6460</v>
      </c>
      <c r="F4970" s="183" cm="1">
        <f t="array" ref="F4970">_xlfn.IFS($D4970=$O$5,$C4970*$P$5*0.01,$D4970=$O$6,$C4970*$P$6*0.01,$D4970="AZN",$C4970*0.08)</f>
        <v>64.599999999999994</v>
      </c>
    </row>
    <row r="4971" spans="1:6" x14ac:dyDescent="0.3">
      <c r="A4971" s="177" t="s">
        <v>1123</v>
      </c>
      <c r="B4971" s="178">
        <v>43708</v>
      </c>
      <c r="C4971" s="179">
        <v>6500</v>
      </c>
      <c r="D4971" s="88" t="s">
        <v>2864</v>
      </c>
      <c r="E4971" s="184" cm="1">
        <f t="array" ref="E4971">_xlfn.IFS($D4971=$O$5,C4971*$P$5,$D4971=$O$6,$C4971*$P$6,$D4971="AZN",$C4971)</f>
        <v>11807.25</v>
      </c>
      <c r="F4971" s="183" cm="1">
        <f t="array" ref="F4971">_xlfn.IFS($D4971=$O$5,$C4971*$P$5*0.01,$D4971=$O$6,$C4971*$P$6*0.01,$D4971="AZN",$C4971*0.08)</f>
        <v>118.07250000000001</v>
      </c>
    </row>
    <row r="4972" spans="1:6" x14ac:dyDescent="0.3">
      <c r="A4972" s="177" t="s">
        <v>1869</v>
      </c>
      <c r="B4972" s="178">
        <v>43808</v>
      </c>
      <c r="C4972" s="179">
        <v>9300</v>
      </c>
      <c r="D4972" s="88" t="s">
        <v>2862</v>
      </c>
      <c r="E4972" s="184" cm="1">
        <f t="array" ref="E4972">_xlfn.IFS($D4972=$O$5,C4972*$P$5,$D4972=$O$6,$C4972*$P$6,$D4972="AZN",$C4972)</f>
        <v>9300</v>
      </c>
      <c r="F4972" s="183" cm="1">
        <f t="array" ref="F4972">_xlfn.IFS($D4972=$O$5,$C4972*$P$5*0.01,$D4972=$O$6,$C4972*$P$6*0.01,$D4972="AZN",$C4972*0.08)</f>
        <v>744</v>
      </c>
    </row>
    <row r="4973" spans="1:6" x14ac:dyDescent="0.3">
      <c r="A4973" s="177" t="s">
        <v>1272</v>
      </c>
      <c r="B4973" s="178">
        <v>44261</v>
      </c>
      <c r="C4973" s="179">
        <v>6000</v>
      </c>
      <c r="D4973" s="88" t="s">
        <v>2863</v>
      </c>
      <c r="E4973" s="184" cm="1">
        <f t="array" ref="E4973">_xlfn.IFS($D4973=$O$5,C4973*$P$5,$D4973=$O$6,$C4973*$P$6,$D4973="AZN",$C4973)</f>
        <v>10200</v>
      </c>
      <c r="F4973" s="183" cm="1">
        <f t="array" ref="F4973">_xlfn.IFS($D4973=$O$5,$C4973*$P$5*0.01,$D4973=$O$6,$C4973*$P$6*0.01,$D4973="AZN",$C4973*0.08)</f>
        <v>102</v>
      </c>
    </row>
    <row r="4974" spans="1:6" x14ac:dyDescent="0.3">
      <c r="A4974" s="177" t="s">
        <v>647</v>
      </c>
      <c r="B4974" s="178">
        <v>44080</v>
      </c>
      <c r="C4974" s="179">
        <v>4000</v>
      </c>
      <c r="D4974" s="88" t="s">
        <v>2864</v>
      </c>
      <c r="E4974" s="184" cm="1">
        <f t="array" ref="E4974">_xlfn.IFS($D4974=$O$5,C4974*$P$5,$D4974=$O$6,$C4974*$P$6,$D4974="AZN",$C4974)</f>
        <v>7266</v>
      </c>
      <c r="F4974" s="183" cm="1">
        <f t="array" ref="F4974">_xlfn.IFS($D4974=$O$5,$C4974*$P$5*0.01,$D4974=$O$6,$C4974*$P$6*0.01,$D4974="AZN",$C4974*0.08)</f>
        <v>72.66</v>
      </c>
    </row>
    <row r="4975" spans="1:6" x14ac:dyDescent="0.3">
      <c r="A4975" s="177" t="s">
        <v>1494</v>
      </c>
      <c r="B4975" s="178">
        <v>44468</v>
      </c>
      <c r="C4975" s="179">
        <v>12000</v>
      </c>
      <c r="D4975" s="88" t="s">
        <v>2863</v>
      </c>
      <c r="E4975" s="184" cm="1">
        <f t="array" ref="E4975">_xlfn.IFS($D4975=$O$5,C4975*$P$5,$D4975=$O$6,$C4975*$P$6,$D4975="AZN",$C4975)</f>
        <v>20400</v>
      </c>
      <c r="F4975" s="183" cm="1">
        <f t="array" ref="F4975">_xlfn.IFS($D4975=$O$5,$C4975*$P$5*0.01,$D4975=$O$6,$C4975*$P$6*0.01,$D4975="AZN",$C4975*0.08)</f>
        <v>204</v>
      </c>
    </row>
    <row r="4976" spans="1:6" x14ac:dyDescent="0.3">
      <c r="A4976" s="177" t="s">
        <v>1395</v>
      </c>
      <c r="B4976" s="178">
        <v>44070</v>
      </c>
      <c r="C4976" s="179">
        <v>5800</v>
      </c>
      <c r="D4976" s="88" t="s">
        <v>2864</v>
      </c>
      <c r="E4976" s="184" cm="1">
        <f t="array" ref="E4976">_xlfn.IFS($D4976=$O$5,C4976*$P$5,$D4976=$O$6,$C4976*$P$6,$D4976="AZN",$C4976)</f>
        <v>10535.7</v>
      </c>
      <c r="F4976" s="183" cm="1">
        <f t="array" ref="F4976">_xlfn.IFS($D4976=$O$5,$C4976*$P$5*0.01,$D4976=$O$6,$C4976*$P$6*0.01,$D4976="AZN",$C4976*0.08)</f>
        <v>105.35700000000001</v>
      </c>
    </row>
    <row r="4977" spans="1:6" x14ac:dyDescent="0.3">
      <c r="A4977" s="177" t="s">
        <v>1333</v>
      </c>
      <c r="B4977" s="178">
        <v>44097</v>
      </c>
      <c r="C4977" s="179">
        <v>2700</v>
      </c>
      <c r="D4977" s="88" t="s">
        <v>2864</v>
      </c>
      <c r="E4977" s="184" cm="1">
        <f t="array" ref="E4977">_xlfn.IFS($D4977=$O$5,C4977*$P$5,$D4977=$O$6,$C4977*$P$6,$D4977="AZN",$C4977)</f>
        <v>4904.55</v>
      </c>
      <c r="F4977" s="183" cm="1">
        <f t="array" ref="F4977">_xlfn.IFS($D4977=$O$5,$C4977*$P$5*0.01,$D4977=$O$6,$C4977*$P$6*0.01,$D4977="AZN",$C4977*0.08)</f>
        <v>49.045500000000004</v>
      </c>
    </row>
    <row r="4978" spans="1:6" x14ac:dyDescent="0.3">
      <c r="A4978" s="177" t="s">
        <v>1497</v>
      </c>
      <c r="B4978" s="178">
        <v>44700</v>
      </c>
      <c r="C4978" s="179">
        <v>5500</v>
      </c>
      <c r="D4978" s="88" t="s">
        <v>2864</v>
      </c>
      <c r="E4978" s="184" cm="1">
        <f t="array" ref="E4978">_xlfn.IFS($D4978=$O$5,C4978*$P$5,$D4978=$O$6,$C4978*$P$6,$D4978="AZN",$C4978)</f>
        <v>9990.75</v>
      </c>
      <c r="F4978" s="183" cm="1">
        <f t="array" ref="F4978">_xlfn.IFS($D4978=$O$5,$C4978*$P$5*0.01,$D4978=$O$6,$C4978*$P$6*0.01,$D4978="AZN",$C4978*0.08)</f>
        <v>99.907499999999999</v>
      </c>
    </row>
    <row r="4979" spans="1:6" x14ac:dyDescent="0.3">
      <c r="A4979" s="177" t="s">
        <v>405</v>
      </c>
      <c r="B4979" s="178">
        <v>44823</v>
      </c>
      <c r="C4979" s="179">
        <v>8500</v>
      </c>
      <c r="D4979" s="88" t="s">
        <v>2862</v>
      </c>
      <c r="E4979" s="184" cm="1">
        <f t="array" ref="E4979">_xlfn.IFS($D4979=$O$5,C4979*$P$5,$D4979=$O$6,$C4979*$P$6,$D4979="AZN",$C4979)</f>
        <v>8500</v>
      </c>
      <c r="F4979" s="183" cm="1">
        <f t="array" ref="F4979">_xlfn.IFS($D4979=$O$5,$C4979*$P$5*0.01,$D4979=$O$6,$C4979*$P$6*0.01,$D4979="AZN",$C4979*0.08)</f>
        <v>680</v>
      </c>
    </row>
    <row r="4980" spans="1:6" x14ac:dyDescent="0.3">
      <c r="A4980" s="177" t="s">
        <v>968</v>
      </c>
      <c r="B4980" s="178">
        <v>44690</v>
      </c>
      <c r="C4980" s="179">
        <v>9000</v>
      </c>
      <c r="D4980" s="88" t="s">
        <v>2863</v>
      </c>
      <c r="E4980" s="184" cm="1">
        <f t="array" ref="E4980">_xlfn.IFS($D4980=$O$5,C4980*$P$5,$D4980=$O$6,$C4980*$P$6,$D4980="AZN",$C4980)</f>
        <v>15300</v>
      </c>
      <c r="F4980" s="183" cm="1">
        <f t="array" ref="F4980">_xlfn.IFS($D4980=$O$5,$C4980*$P$5*0.01,$D4980=$O$6,$C4980*$P$6*0.01,$D4980="AZN",$C4980*0.08)</f>
        <v>153</v>
      </c>
    </row>
    <row r="4981" spans="1:6" x14ac:dyDescent="0.3">
      <c r="A4981" s="177" t="s">
        <v>674</v>
      </c>
      <c r="B4981" s="178">
        <v>44036</v>
      </c>
      <c r="C4981" s="179">
        <v>11400</v>
      </c>
      <c r="D4981" s="88" t="s">
        <v>2864</v>
      </c>
      <c r="E4981" s="184" cm="1">
        <f t="array" ref="E4981">_xlfn.IFS($D4981=$O$5,C4981*$P$5,$D4981=$O$6,$C4981*$P$6,$D4981="AZN",$C4981)</f>
        <v>20708.099999999999</v>
      </c>
      <c r="F4981" s="183" cm="1">
        <f t="array" ref="F4981">_xlfn.IFS($D4981=$O$5,$C4981*$P$5*0.01,$D4981=$O$6,$C4981*$P$6*0.01,$D4981="AZN",$C4981*0.08)</f>
        <v>207.08099999999999</v>
      </c>
    </row>
    <row r="4982" spans="1:6" x14ac:dyDescent="0.3">
      <c r="A4982" s="177" t="s">
        <v>962</v>
      </c>
      <c r="B4982" s="178">
        <v>43766</v>
      </c>
      <c r="C4982" s="179">
        <v>9600</v>
      </c>
      <c r="D4982" s="88" t="s">
        <v>2862</v>
      </c>
      <c r="E4982" s="184" cm="1">
        <f t="array" ref="E4982">_xlfn.IFS($D4982=$O$5,C4982*$P$5,$D4982=$O$6,$C4982*$P$6,$D4982="AZN",$C4982)</f>
        <v>9600</v>
      </c>
      <c r="F4982" s="183" cm="1">
        <f t="array" ref="F4982">_xlfn.IFS($D4982=$O$5,$C4982*$P$5*0.01,$D4982=$O$6,$C4982*$P$6*0.01,$D4982="AZN",$C4982*0.08)</f>
        <v>768</v>
      </c>
    </row>
    <row r="4983" spans="1:6" x14ac:dyDescent="0.3">
      <c r="A4983" s="177" t="s">
        <v>658</v>
      </c>
      <c r="B4983" s="178">
        <v>44676</v>
      </c>
      <c r="C4983" s="179">
        <v>10800</v>
      </c>
      <c r="D4983" s="88" t="s">
        <v>2864</v>
      </c>
      <c r="E4983" s="184" cm="1">
        <f t="array" ref="E4983">_xlfn.IFS($D4983=$O$5,C4983*$P$5,$D4983=$O$6,$C4983*$P$6,$D4983="AZN",$C4983)</f>
        <v>19618.2</v>
      </c>
      <c r="F4983" s="183" cm="1">
        <f t="array" ref="F4983">_xlfn.IFS($D4983=$O$5,$C4983*$P$5*0.01,$D4983=$O$6,$C4983*$P$6*0.01,$D4983="AZN",$C4983*0.08)</f>
        <v>196.18200000000002</v>
      </c>
    </row>
    <row r="4984" spans="1:6" x14ac:dyDescent="0.3">
      <c r="A4984" s="177" t="s">
        <v>1576</v>
      </c>
      <c r="B4984" s="178">
        <v>44244</v>
      </c>
      <c r="C4984" s="179">
        <v>2300</v>
      </c>
      <c r="D4984" s="88" t="s">
        <v>2862</v>
      </c>
      <c r="E4984" s="184" cm="1">
        <f t="array" ref="E4984">_xlfn.IFS($D4984=$O$5,C4984*$P$5,$D4984=$O$6,$C4984*$P$6,$D4984="AZN",$C4984)</f>
        <v>2300</v>
      </c>
      <c r="F4984" s="183" cm="1">
        <f t="array" ref="F4984">_xlfn.IFS($D4984=$O$5,$C4984*$P$5*0.01,$D4984=$O$6,$C4984*$P$6*0.01,$D4984="AZN",$C4984*0.08)</f>
        <v>184</v>
      </c>
    </row>
    <row r="4985" spans="1:6" x14ac:dyDescent="0.3">
      <c r="A4985" s="177" t="s">
        <v>987</v>
      </c>
      <c r="B4985" s="178">
        <v>43821</v>
      </c>
      <c r="C4985" s="179">
        <v>1000</v>
      </c>
      <c r="D4985" s="88" t="s">
        <v>2864</v>
      </c>
      <c r="E4985" s="184" cm="1">
        <f t="array" ref="E4985">_xlfn.IFS($D4985=$O$5,C4985*$P$5,$D4985=$O$6,$C4985*$P$6,$D4985="AZN",$C4985)</f>
        <v>1816.5</v>
      </c>
      <c r="F4985" s="183" cm="1">
        <f t="array" ref="F4985">_xlfn.IFS($D4985=$O$5,$C4985*$P$5*0.01,$D4985=$O$6,$C4985*$P$6*0.01,$D4985="AZN",$C4985*0.08)</f>
        <v>18.164999999999999</v>
      </c>
    </row>
    <row r="4986" spans="1:6" x14ac:dyDescent="0.3">
      <c r="A4986" s="177" t="s">
        <v>438</v>
      </c>
      <c r="B4986" s="178">
        <v>44387</v>
      </c>
      <c r="C4986" s="179">
        <v>4300</v>
      </c>
      <c r="D4986" s="88" t="s">
        <v>2863</v>
      </c>
      <c r="E4986" s="184" cm="1">
        <f t="array" ref="E4986">_xlfn.IFS($D4986=$O$5,C4986*$P$5,$D4986=$O$6,$C4986*$P$6,$D4986="AZN",$C4986)</f>
        <v>7310</v>
      </c>
      <c r="F4986" s="183" cm="1">
        <f t="array" ref="F4986">_xlfn.IFS($D4986=$O$5,$C4986*$P$5*0.01,$D4986=$O$6,$C4986*$P$6*0.01,$D4986="AZN",$C4986*0.08)</f>
        <v>73.100000000000009</v>
      </c>
    </row>
    <row r="4987" spans="1:6" x14ac:dyDescent="0.3">
      <c r="A4987" s="177" t="s">
        <v>1373</v>
      </c>
      <c r="B4987" s="178">
        <v>44645</v>
      </c>
      <c r="C4987" s="179">
        <v>9100</v>
      </c>
      <c r="D4987" s="88" t="s">
        <v>2864</v>
      </c>
      <c r="E4987" s="184" cm="1">
        <f t="array" ref="E4987">_xlfn.IFS($D4987=$O$5,C4987*$P$5,$D4987=$O$6,$C4987*$P$6,$D4987="AZN",$C4987)</f>
        <v>16530.150000000001</v>
      </c>
      <c r="F4987" s="183" cm="1">
        <f t="array" ref="F4987">_xlfn.IFS($D4987=$O$5,$C4987*$P$5*0.01,$D4987=$O$6,$C4987*$P$6*0.01,$D4987="AZN",$C4987*0.08)</f>
        <v>165.3015</v>
      </c>
    </row>
    <row r="4988" spans="1:6" x14ac:dyDescent="0.3">
      <c r="A4988" s="177" t="s">
        <v>185</v>
      </c>
      <c r="B4988" s="178">
        <v>43853</v>
      </c>
      <c r="C4988" s="179">
        <v>12400</v>
      </c>
      <c r="D4988" s="88" t="s">
        <v>2864</v>
      </c>
      <c r="E4988" s="184" cm="1">
        <f t="array" ref="E4988">_xlfn.IFS($D4988=$O$5,C4988*$P$5,$D4988=$O$6,$C4988*$P$6,$D4988="AZN",$C4988)</f>
        <v>22524.6</v>
      </c>
      <c r="F4988" s="183" cm="1">
        <f t="array" ref="F4988">_xlfn.IFS($D4988=$O$5,$C4988*$P$5*0.01,$D4988=$O$6,$C4988*$P$6*0.01,$D4988="AZN",$C4988*0.08)</f>
        <v>225.24599999999998</v>
      </c>
    </row>
    <row r="4989" spans="1:6" x14ac:dyDescent="0.3">
      <c r="A4989" s="177" t="s">
        <v>1798</v>
      </c>
      <c r="B4989" s="178">
        <v>44740</v>
      </c>
      <c r="C4989" s="179">
        <v>6300</v>
      </c>
      <c r="D4989" s="88" t="s">
        <v>2864</v>
      </c>
      <c r="E4989" s="184" cm="1">
        <f t="array" ref="E4989">_xlfn.IFS($D4989=$O$5,C4989*$P$5,$D4989=$O$6,$C4989*$P$6,$D4989="AZN",$C4989)</f>
        <v>11443.95</v>
      </c>
      <c r="F4989" s="183" cm="1">
        <f t="array" ref="F4989">_xlfn.IFS($D4989=$O$5,$C4989*$P$5*0.01,$D4989=$O$6,$C4989*$P$6*0.01,$D4989="AZN",$C4989*0.08)</f>
        <v>114.43950000000001</v>
      </c>
    </row>
    <row r="4990" spans="1:6" x14ac:dyDescent="0.3">
      <c r="A4990" s="177" t="s">
        <v>1775</v>
      </c>
      <c r="B4990" s="178">
        <v>44311</v>
      </c>
      <c r="C4990" s="179">
        <v>8000</v>
      </c>
      <c r="D4990" s="88" t="s">
        <v>2864</v>
      </c>
      <c r="E4990" s="184" cm="1">
        <f t="array" ref="E4990">_xlfn.IFS($D4990=$O$5,C4990*$P$5,$D4990=$O$6,$C4990*$P$6,$D4990="AZN",$C4990)</f>
        <v>14532</v>
      </c>
      <c r="F4990" s="183" cm="1">
        <f t="array" ref="F4990">_xlfn.IFS($D4990=$O$5,$C4990*$P$5*0.01,$D4990=$O$6,$C4990*$P$6*0.01,$D4990="AZN",$C4990*0.08)</f>
        <v>145.32</v>
      </c>
    </row>
    <row r="4991" spans="1:6" x14ac:dyDescent="0.3">
      <c r="A4991" s="177" t="s">
        <v>1678</v>
      </c>
      <c r="B4991" s="178">
        <v>44525</v>
      </c>
      <c r="C4991" s="179">
        <v>2100</v>
      </c>
      <c r="D4991" s="88" t="s">
        <v>2864</v>
      </c>
      <c r="E4991" s="184" cm="1">
        <f t="array" ref="E4991">_xlfn.IFS($D4991=$O$5,C4991*$P$5,$D4991=$O$6,$C4991*$P$6,$D4991="AZN",$C4991)</f>
        <v>3814.65</v>
      </c>
      <c r="F4991" s="183" cm="1">
        <f t="array" ref="F4991">_xlfn.IFS($D4991=$O$5,$C4991*$P$5*0.01,$D4991=$O$6,$C4991*$P$6*0.01,$D4991="AZN",$C4991*0.08)</f>
        <v>38.146500000000003</v>
      </c>
    </row>
    <row r="4992" spans="1:6" x14ac:dyDescent="0.3">
      <c r="A4992" s="177" t="s">
        <v>1015</v>
      </c>
      <c r="B4992" s="178">
        <v>44241</v>
      </c>
      <c r="C4992" s="179">
        <v>5000</v>
      </c>
      <c r="D4992" s="88" t="s">
        <v>2863</v>
      </c>
      <c r="E4992" s="184" cm="1">
        <f t="array" ref="E4992">_xlfn.IFS($D4992=$O$5,C4992*$P$5,$D4992=$O$6,$C4992*$P$6,$D4992="AZN",$C4992)</f>
        <v>8500</v>
      </c>
      <c r="F4992" s="183" cm="1">
        <f t="array" ref="F4992">_xlfn.IFS($D4992=$O$5,$C4992*$P$5*0.01,$D4992=$O$6,$C4992*$P$6*0.01,$D4992="AZN",$C4992*0.08)</f>
        <v>85</v>
      </c>
    </row>
    <row r="4993" spans="1:6" x14ac:dyDescent="0.3">
      <c r="A4993" s="177" t="s">
        <v>1262</v>
      </c>
      <c r="B4993" s="178">
        <v>43871</v>
      </c>
      <c r="C4993" s="179">
        <v>12800</v>
      </c>
      <c r="D4993" s="88" t="s">
        <v>2863</v>
      </c>
      <c r="E4993" s="184" cm="1">
        <f t="array" ref="E4993">_xlfn.IFS($D4993=$O$5,C4993*$P$5,$D4993=$O$6,$C4993*$P$6,$D4993="AZN",$C4993)</f>
        <v>21760</v>
      </c>
      <c r="F4993" s="183" cm="1">
        <f t="array" ref="F4993">_xlfn.IFS($D4993=$O$5,$C4993*$P$5*0.01,$D4993=$O$6,$C4993*$P$6*0.01,$D4993="AZN",$C4993*0.08)</f>
        <v>217.6</v>
      </c>
    </row>
    <row r="4994" spans="1:6" x14ac:dyDescent="0.3">
      <c r="A4994" s="177" t="s">
        <v>966</v>
      </c>
      <c r="B4994" s="178">
        <v>44740</v>
      </c>
      <c r="C4994" s="179">
        <v>10100</v>
      </c>
      <c r="D4994" s="88" t="s">
        <v>2864</v>
      </c>
      <c r="E4994" s="184" cm="1">
        <f t="array" ref="E4994">_xlfn.IFS($D4994=$O$5,C4994*$P$5,$D4994=$O$6,$C4994*$P$6,$D4994="AZN",$C4994)</f>
        <v>18346.650000000001</v>
      </c>
      <c r="F4994" s="183" cm="1">
        <f t="array" ref="F4994">_xlfn.IFS($D4994=$O$5,$C4994*$P$5*0.01,$D4994=$O$6,$C4994*$P$6*0.01,$D4994="AZN",$C4994*0.08)</f>
        <v>183.46650000000002</v>
      </c>
    </row>
    <row r="4995" spans="1:6" x14ac:dyDescent="0.3">
      <c r="A4995" s="177" t="s">
        <v>525</v>
      </c>
      <c r="B4995" s="178">
        <v>44617</v>
      </c>
      <c r="C4995" s="179">
        <v>8500</v>
      </c>
      <c r="D4995" s="88" t="s">
        <v>2863</v>
      </c>
      <c r="E4995" s="184" cm="1">
        <f t="array" ref="E4995">_xlfn.IFS($D4995=$O$5,C4995*$P$5,$D4995=$O$6,$C4995*$P$6,$D4995="AZN",$C4995)</f>
        <v>14450</v>
      </c>
      <c r="F4995" s="183" cm="1">
        <f t="array" ref="F4995">_xlfn.IFS($D4995=$O$5,$C4995*$P$5*0.01,$D4995=$O$6,$C4995*$P$6*0.01,$D4995="AZN",$C4995*0.08)</f>
        <v>144.5</v>
      </c>
    </row>
    <row r="4996" spans="1:6" x14ac:dyDescent="0.3">
      <c r="A4996" s="177" t="s">
        <v>668</v>
      </c>
      <c r="B4996" s="178">
        <v>44212</v>
      </c>
      <c r="C4996" s="179">
        <v>8700</v>
      </c>
      <c r="D4996" s="88" t="s">
        <v>2863</v>
      </c>
      <c r="E4996" s="184" cm="1">
        <f t="array" ref="E4996">_xlfn.IFS($D4996=$O$5,C4996*$P$5,$D4996=$O$6,$C4996*$P$6,$D4996="AZN",$C4996)</f>
        <v>14790</v>
      </c>
      <c r="F4996" s="183" cm="1">
        <f t="array" ref="F4996">_xlfn.IFS($D4996=$O$5,$C4996*$P$5*0.01,$D4996=$O$6,$C4996*$P$6*0.01,$D4996="AZN",$C4996*0.08)</f>
        <v>147.9</v>
      </c>
    </row>
    <row r="4997" spans="1:6" x14ac:dyDescent="0.3">
      <c r="A4997" s="177" t="s">
        <v>1967</v>
      </c>
      <c r="B4997" s="178">
        <v>44169</v>
      </c>
      <c r="C4997" s="179">
        <v>7500</v>
      </c>
      <c r="D4997" s="88" t="s">
        <v>2864</v>
      </c>
      <c r="E4997" s="184" cm="1">
        <f t="array" ref="E4997">_xlfn.IFS($D4997=$O$5,C4997*$P$5,$D4997=$O$6,$C4997*$P$6,$D4997="AZN",$C4997)</f>
        <v>13623.75</v>
      </c>
      <c r="F4997" s="183" cm="1">
        <f t="array" ref="F4997">_xlfn.IFS($D4997=$O$5,$C4997*$P$5*0.01,$D4997=$O$6,$C4997*$P$6*0.01,$D4997="AZN",$C4997*0.08)</f>
        <v>136.23750000000001</v>
      </c>
    </row>
    <row r="4998" spans="1:6" x14ac:dyDescent="0.3">
      <c r="A4998" s="177" t="s">
        <v>1400</v>
      </c>
      <c r="B4998" s="178">
        <v>44113</v>
      </c>
      <c r="C4998" s="179">
        <v>2600</v>
      </c>
      <c r="D4998" s="88" t="s">
        <v>2863</v>
      </c>
      <c r="E4998" s="184" cm="1">
        <f t="array" ref="E4998">_xlfn.IFS($D4998=$O$5,C4998*$P$5,$D4998=$O$6,$C4998*$P$6,$D4998="AZN",$C4998)</f>
        <v>4420</v>
      </c>
      <c r="F4998" s="183" cm="1">
        <f t="array" ref="F4998">_xlfn.IFS($D4998=$O$5,$C4998*$P$5*0.01,$D4998=$O$6,$C4998*$P$6*0.01,$D4998="AZN",$C4998*0.08)</f>
        <v>44.2</v>
      </c>
    </row>
    <row r="4999" spans="1:6" x14ac:dyDescent="0.3">
      <c r="A4999" s="177" t="s">
        <v>798</v>
      </c>
      <c r="B4999" s="178">
        <v>43769</v>
      </c>
      <c r="C4999" s="179">
        <v>8300</v>
      </c>
      <c r="D4999" s="88" t="s">
        <v>2864</v>
      </c>
      <c r="E4999" s="184" cm="1">
        <f t="array" ref="E4999">_xlfn.IFS($D4999=$O$5,C4999*$P$5,$D4999=$O$6,$C4999*$P$6,$D4999="AZN",$C4999)</f>
        <v>15076.95</v>
      </c>
      <c r="F4999" s="183" cm="1">
        <f t="array" ref="F4999">_xlfn.IFS($D4999=$O$5,$C4999*$P$5*0.01,$D4999=$O$6,$C4999*$P$6*0.01,$D4999="AZN",$C4999*0.08)</f>
        <v>150.76950000000002</v>
      </c>
    </row>
    <row r="5000" spans="1:6" x14ac:dyDescent="0.3">
      <c r="A5000" s="177" t="s">
        <v>512</v>
      </c>
      <c r="B5000" s="178">
        <v>44624</v>
      </c>
      <c r="C5000" s="179">
        <v>3500</v>
      </c>
      <c r="D5000" s="88" t="s">
        <v>2862</v>
      </c>
      <c r="E5000" s="184" cm="1">
        <f t="array" ref="E5000">_xlfn.IFS($D5000=$O$5,C5000*$P$5,$D5000=$O$6,$C5000*$P$6,$D5000="AZN",$C5000)</f>
        <v>3500</v>
      </c>
      <c r="F5000" s="183" cm="1">
        <f t="array" ref="F5000">_xlfn.IFS($D5000=$O$5,$C5000*$P$5*0.01,$D5000=$O$6,$C5000*$P$6*0.01,$D5000="AZN",$C5000*0.08)</f>
        <v>280</v>
      </c>
    </row>
    <row r="5001" spans="1:6" x14ac:dyDescent="0.3">
      <c r="A5001" s="177" t="s">
        <v>1812</v>
      </c>
      <c r="B5001" s="178">
        <v>44353</v>
      </c>
      <c r="C5001" s="179">
        <v>11000</v>
      </c>
      <c r="D5001" s="88" t="s">
        <v>2864</v>
      </c>
      <c r="E5001" s="184" cm="1">
        <f t="array" ref="E5001">_xlfn.IFS($D5001=$O$5,C5001*$P$5,$D5001=$O$6,$C5001*$P$6,$D5001="AZN",$C5001)</f>
        <v>19981.5</v>
      </c>
      <c r="F5001" s="183" cm="1">
        <f t="array" ref="F5001">_xlfn.IFS($D5001=$O$5,$C5001*$P$5*0.01,$D5001=$O$6,$C5001*$P$6*0.01,$D5001="AZN",$C5001*0.08)</f>
        <v>199.815</v>
      </c>
    </row>
    <row r="5002" spans="1:6" x14ac:dyDescent="0.3">
      <c r="A5002" s="177" t="s">
        <v>160</v>
      </c>
      <c r="B5002" s="178">
        <v>44371</v>
      </c>
      <c r="C5002" s="179">
        <v>8400</v>
      </c>
      <c r="D5002" s="88" t="s">
        <v>2863</v>
      </c>
      <c r="E5002" s="184" cm="1">
        <f t="array" ref="E5002">_xlfn.IFS($D5002=$O$5,C5002*$P$5,$D5002=$O$6,$C5002*$P$6,$D5002="AZN",$C5002)</f>
        <v>14280</v>
      </c>
      <c r="F5002" s="183" cm="1">
        <f t="array" ref="F5002">_xlfn.IFS($D5002=$O$5,$C5002*$P$5*0.01,$D5002=$O$6,$C5002*$P$6*0.01,$D5002="AZN",$C5002*0.08)</f>
        <v>142.80000000000001</v>
      </c>
    </row>
    <row r="5003" spans="1:6" x14ac:dyDescent="0.3">
      <c r="A5003" s="177" t="s">
        <v>1933</v>
      </c>
      <c r="B5003" s="178">
        <v>44485</v>
      </c>
      <c r="C5003" s="179">
        <v>1000</v>
      </c>
      <c r="D5003" s="88" t="s">
        <v>2862</v>
      </c>
      <c r="E5003" s="184" cm="1">
        <f t="array" ref="E5003">_xlfn.IFS($D5003=$O$5,C5003*$P$5,$D5003=$O$6,$C5003*$P$6,$D5003="AZN",$C5003)</f>
        <v>1000</v>
      </c>
      <c r="F5003" s="183" cm="1">
        <f t="array" ref="F5003">_xlfn.IFS($D5003=$O$5,$C5003*$P$5*0.01,$D5003=$O$6,$C5003*$P$6*0.01,$D5003="AZN",$C5003*0.08)</f>
        <v>80</v>
      </c>
    </row>
    <row r="5004" spans="1:6" x14ac:dyDescent="0.3">
      <c r="A5004" s="177" t="s">
        <v>794</v>
      </c>
      <c r="B5004" s="178">
        <v>43723</v>
      </c>
      <c r="C5004" s="179">
        <v>3100</v>
      </c>
      <c r="D5004" s="88" t="s">
        <v>2862</v>
      </c>
      <c r="E5004" s="184" cm="1">
        <f t="array" ref="E5004">_xlfn.IFS($D5004=$O$5,C5004*$P$5,$D5004=$O$6,$C5004*$P$6,$D5004="AZN",$C5004)</f>
        <v>3100</v>
      </c>
      <c r="F5004" s="183" cm="1">
        <f t="array" ref="F5004">_xlfn.IFS($D5004=$O$5,$C5004*$P$5*0.01,$D5004=$O$6,$C5004*$P$6*0.01,$D5004="AZN",$C5004*0.08)</f>
        <v>248</v>
      </c>
    </row>
    <row r="5005" spans="1:6" x14ac:dyDescent="0.3">
      <c r="A5005" s="177" t="s">
        <v>1968</v>
      </c>
      <c r="B5005" s="178">
        <v>43652</v>
      </c>
      <c r="C5005" s="179">
        <v>3600</v>
      </c>
      <c r="D5005" s="88" t="s">
        <v>2863</v>
      </c>
      <c r="E5005" s="184" cm="1">
        <f t="array" ref="E5005">_xlfn.IFS($D5005=$O$5,C5005*$P$5,$D5005=$O$6,$C5005*$P$6,$D5005="AZN",$C5005)</f>
        <v>6120</v>
      </c>
      <c r="F5005" s="183" cm="1">
        <f t="array" ref="F5005">_xlfn.IFS($D5005=$O$5,$C5005*$P$5*0.01,$D5005=$O$6,$C5005*$P$6*0.01,$D5005="AZN",$C5005*0.08)</f>
        <v>61.2</v>
      </c>
    </row>
    <row r="5006" spans="1:6" x14ac:dyDescent="0.3">
      <c r="A5006" s="177" t="s">
        <v>1424</v>
      </c>
      <c r="B5006" s="178">
        <v>43848</v>
      </c>
      <c r="C5006" s="179">
        <v>4300</v>
      </c>
      <c r="D5006" s="88" t="s">
        <v>2863</v>
      </c>
      <c r="E5006" s="184" cm="1">
        <f t="array" ref="E5006">_xlfn.IFS($D5006=$O$5,C5006*$P$5,$D5006=$O$6,$C5006*$P$6,$D5006="AZN",$C5006)</f>
        <v>7310</v>
      </c>
      <c r="F5006" s="183" cm="1">
        <f t="array" ref="F5006">_xlfn.IFS($D5006=$O$5,$C5006*$P$5*0.01,$D5006=$O$6,$C5006*$P$6*0.01,$D5006="AZN",$C5006*0.08)</f>
        <v>73.100000000000009</v>
      </c>
    </row>
    <row r="5007" spans="1:6" x14ac:dyDescent="0.3">
      <c r="A5007" s="177" t="s">
        <v>914</v>
      </c>
      <c r="B5007" s="178">
        <v>44269</v>
      </c>
      <c r="C5007" s="179">
        <v>7800</v>
      </c>
      <c r="D5007" s="88" t="s">
        <v>2863</v>
      </c>
      <c r="E5007" s="184" cm="1">
        <f t="array" ref="E5007">_xlfn.IFS($D5007=$O$5,C5007*$P$5,$D5007=$O$6,$C5007*$P$6,$D5007="AZN",$C5007)</f>
        <v>13260</v>
      </c>
      <c r="F5007" s="183" cm="1">
        <f t="array" ref="F5007">_xlfn.IFS($D5007=$O$5,$C5007*$P$5*0.01,$D5007=$O$6,$C5007*$P$6*0.01,$D5007="AZN",$C5007*0.08)</f>
        <v>132.6</v>
      </c>
    </row>
    <row r="5008" spans="1:6" x14ac:dyDescent="0.3">
      <c r="A5008" s="177" t="s">
        <v>1871</v>
      </c>
      <c r="B5008" s="178">
        <v>44512</v>
      </c>
      <c r="C5008" s="179">
        <v>2900</v>
      </c>
      <c r="D5008" s="88" t="s">
        <v>2864</v>
      </c>
      <c r="E5008" s="184" cm="1">
        <f t="array" ref="E5008">_xlfn.IFS($D5008=$O$5,C5008*$P$5,$D5008=$O$6,$C5008*$P$6,$D5008="AZN",$C5008)</f>
        <v>5267.85</v>
      </c>
      <c r="F5008" s="183" cm="1">
        <f t="array" ref="F5008">_xlfn.IFS($D5008=$O$5,$C5008*$P$5*0.01,$D5008=$O$6,$C5008*$P$6*0.01,$D5008="AZN",$C5008*0.08)</f>
        <v>52.678500000000007</v>
      </c>
    </row>
    <row r="5009" spans="1:6" x14ac:dyDescent="0.3">
      <c r="A5009" s="177" t="s">
        <v>1771</v>
      </c>
      <c r="B5009" s="178">
        <v>43839</v>
      </c>
      <c r="C5009" s="179">
        <v>2300</v>
      </c>
      <c r="D5009" s="88" t="s">
        <v>2863</v>
      </c>
      <c r="E5009" s="184" cm="1">
        <f t="array" ref="E5009">_xlfn.IFS($D5009=$O$5,C5009*$P$5,$D5009=$O$6,$C5009*$P$6,$D5009="AZN",$C5009)</f>
        <v>3910</v>
      </c>
      <c r="F5009" s="183" cm="1">
        <f t="array" ref="F5009">_xlfn.IFS($D5009=$O$5,$C5009*$P$5*0.01,$D5009=$O$6,$C5009*$P$6*0.01,$D5009="AZN",$C5009*0.08)</f>
        <v>39.1</v>
      </c>
    </row>
    <row r="5010" spans="1:6" x14ac:dyDescent="0.3">
      <c r="A5010" s="177" t="s">
        <v>1942</v>
      </c>
      <c r="B5010" s="178">
        <v>44560</v>
      </c>
      <c r="C5010" s="179">
        <v>12200</v>
      </c>
      <c r="D5010" s="88" t="s">
        <v>2864</v>
      </c>
      <c r="E5010" s="184" cm="1">
        <f t="array" ref="E5010">_xlfn.IFS($D5010=$O$5,C5010*$P$5,$D5010=$O$6,$C5010*$P$6,$D5010="AZN",$C5010)</f>
        <v>22161.3</v>
      </c>
      <c r="F5010" s="183" cm="1">
        <f t="array" ref="F5010">_xlfn.IFS($D5010=$O$5,$C5010*$P$5*0.01,$D5010=$O$6,$C5010*$P$6*0.01,$D5010="AZN",$C5010*0.08)</f>
        <v>221.613</v>
      </c>
    </row>
    <row r="5011" spans="1:6" x14ac:dyDescent="0.3">
      <c r="A5011" s="177" t="s">
        <v>1584</v>
      </c>
      <c r="B5011" s="178">
        <v>44160</v>
      </c>
      <c r="C5011" s="179">
        <v>9900</v>
      </c>
      <c r="D5011" s="88" t="s">
        <v>2862</v>
      </c>
      <c r="E5011" s="184" cm="1">
        <f t="array" ref="E5011">_xlfn.IFS($D5011=$O$5,C5011*$P$5,$D5011=$O$6,$C5011*$P$6,$D5011="AZN",$C5011)</f>
        <v>9900</v>
      </c>
      <c r="F5011" s="183" cm="1">
        <f t="array" ref="F5011">_xlfn.IFS($D5011=$O$5,$C5011*$P$5*0.01,$D5011=$O$6,$C5011*$P$6*0.01,$D5011="AZN",$C5011*0.08)</f>
        <v>792</v>
      </c>
    </row>
    <row r="5012" spans="1:6" x14ac:dyDescent="0.3">
      <c r="A5012" s="177" t="s">
        <v>1473</v>
      </c>
      <c r="B5012" s="178">
        <v>44069</v>
      </c>
      <c r="C5012" s="179">
        <v>2600</v>
      </c>
      <c r="D5012" s="88" t="s">
        <v>2864</v>
      </c>
      <c r="E5012" s="184" cm="1">
        <f t="array" ref="E5012">_xlfn.IFS($D5012=$O$5,C5012*$P$5,$D5012=$O$6,$C5012*$P$6,$D5012="AZN",$C5012)</f>
        <v>4722.8999999999996</v>
      </c>
      <c r="F5012" s="183" cm="1">
        <f t="array" ref="F5012">_xlfn.IFS($D5012=$O$5,$C5012*$P$5*0.01,$D5012=$O$6,$C5012*$P$6*0.01,$D5012="AZN",$C5012*0.08)</f>
        <v>47.228999999999999</v>
      </c>
    </row>
    <row r="5013" spans="1:6" x14ac:dyDescent="0.3">
      <c r="A5013" s="177" t="s">
        <v>1202</v>
      </c>
      <c r="B5013" s="178">
        <v>44299</v>
      </c>
      <c r="C5013" s="179">
        <v>11300</v>
      </c>
      <c r="D5013" s="88" t="s">
        <v>2864</v>
      </c>
      <c r="E5013" s="184" cm="1">
        <f t="array" ref="E5013">_xlfn.IFS($D5013=$O$5,C5013*$P$5,$D5013=$O$6,$C5013*$P$6,$D5013="AZN",$C5013)</f>
        <v>20526.45</v>
      </c>
      <c r="F5013" s="183" cm="1">
        <f t="array" ref="F5013">_xlfn.IFS($D5013=$O$5,$C5013*$P$5*0.01,$D5013=$O$6,$C5013*$P$6*0.01,$D5013="AZN",$C5013*0.08)</f>
        <v>205.2645</v>
      </c>
    </row>
    <row r="5014" spans="1:6" x14ac:dyDescent="0.3">
      <c r="A5014" s="177" t="s">
        <v>1969</v>
      </c>
      <c r="B5014" s="178">
        <v>44136</v>
      </c>
      <c r="C5014" s="179">
        <v>12500</v>
      </c>
      <c r="D5014" s="88" t="s">
        <v>2863</v>
      </c>
      <c r="E5014" s="184" cm="1">
        <f t="array" ref="E5014">_xlfn.IFS($D5014=$O$5,C5014*$P$5,$D5014=$O$6,$C5014*$P$6,$D5014="AZN",$C5014)</f>
        <v>21250</v>
      </c>
      <c r="F5014" s="183" cm="1">
        <f t="array" ref="F5014">_xlfn.IFS($D5014=$O$5,$C5014*$P$5*0.01,$D5014=$O$6,$C5014*$P$6*0.01,$D5014="AZN",$C5014*0.08)</f>
        <v>212.5</v>
      </c>
    </row>
    <row r="5015" spans="1:6" x14ac:dyDescent="0.3">
      <c r="A5015" s="177" t="s">
        <v>1624</v>
      </c>
      <c r="B5015" s="178">
        <v>44379</v>
      </c>
      <c r="C5015" s="179">
        <v>1300</v>
      </c>
      <c r="D5015" s="88" t="s">
        <v>2863</v>
      </c>
      <c r="E5015" s="184" cm="1">
        <f t="array" ref="E5015">_xlfn.IFS($D5015=$O$5,C5015*$P$5,$D5015=$O$6,$C5015*$P$6,$D5015="AZN",$C5015)</f>
        <v>2210</v>
      </c>
      <c r="F5015" s="183" cm="1">
        <f t="array" ref="F5015">_xlfn.IFS($D5015=$O$5,$C5015*$P$5*0.01,$D5015=$O$6,$C5015*$P$6*0.01,$D5015="AZN",$C5015*0.08)</f>
        <v>22.1</v>
      </c>
    </row>
    <row r="5016" spans="1:6" x14ac:dyDescent="0.3">
      <c r="A5016" s="177" t="s">
        <v>918</v>
      </c>
      <c r="B5016" s="178">
        <v>44297</v>
      </c>
      <c r="C5016" s="179">
        <v>2000</v>
      </c>
      <c r="D5016" s="88" t="s">
        <v>2862</v>
      </c>
      <c r="E5016" s="184" cm="1">
        <f t="array" ref="E5016">_xlfn.IFS($D5016=$O$5,C5016*$P$5,$D5016=$O$6,$C5016*$P$6,$D5016="AZN",$C5016)</f>
        <v>2000</v>
      </c>
      <c r="F5016" s="183" cm="1">
        <f t="array" ref="F5016">_xlfn.IFS($D5016=$O$5,$C5016*$P$5*0.01,$D5016=$O$6,$C5016*$P$6*0.01,$D5016="AZN",$C5016*0.08)</f>
        <v>160</v>
      </c>
    </row>
    <row r="5017" spans="1:6" x14ac:dyDescent="0.3">
      <c r="A5017" s="177" t="s">
        <v>824</v>
      </c>
      <c r="B5017" s="178">
        <v>44219</v>
      </c>
      <c r="C5017" s="179">
        <v>10400</v>
      </c>
      <c r="D5017" s="88" t="s">
        <v>2864</v>
      </c>
      <c r="E5017" s="184" cm="1">
        <f t="array" ref="E5017">_xlfn.IFS($D5017=$O$5,C5017*$P$5,$D5017=$O$6,$C5017*$P$6,$D5017="AZN",$C5017)</f>
        <v>18891.599999999999</v>
      </c>
      <c r="F5017" s="183" cm="1">
        <f t="array" ref="F5017">_xlfn.IFS($D5017=$O$5,$C5017*$P$5*0.01,$D5017=$O$6,$C5017*$P$6*0.01,$D5017="AZN",$C5017*0.08)</f>
        <v>188.916</v>
      </c>
    </row>
    <row r="5018" spans="1:6" x14ac:dyDescent="0.3">
      <c r="A5018" s="177" t="s">
        <v>1186</v>
      </c>
      <c r="B5018" s="178">
        <v>44284</v>
      </c>
      <c r="C5018" s="179">
        <v>5000</v>
      </c>
      <c r="D5018" s="88" t="s">
        <v>2862</v>
      </c>
      <c r="E5018" s="184" cm="1">
        <f t="array" ref="E5018">_xlfn.IFS($D5018=$O$5,C5018*$P$5,$D5018=$O$6,$C5018*$P$6,$D5018="AZN",$C5018)</f>
        <v>5000</v>
      </c>
      <c r="F5018" s="183" cm="1">
        <f t="array" ref="F5018">_xlfn.IFS($D5018=$O$5,$C5018*$P$5*0.01,$D5018=$O$6,$C5018*$P$6*0.01,$D5018="AZN",$C5018*0.08)</f>
        <v>400</v>
      </c>
    </row>
    <row r="5019" spans="1:6" x14ac:dyDescent="0.3">
      <c r="A5019" s="177" t="s">
        <v>1547</v>
      </c>
      <c r="B5019" s="178">
        <v>44389</v>
      </c>
      <c r="C5019" s="179">
        <v>7200</v>
      </c>
      <c r="D5019" s="88" t="s">
        <v>2864</v>
      </c>
      <c r="E5019" s="184" cm="1">
        <f t="array" ref="E5019">_xlfn.IFS($D5019=$O$5,C5019*$P$5,$D5019=$O$6,$C5019*$P$6,$D5019="AZN",$C5019)</f>
        <v>13078.8</v>
      </c>
      <c r="F5019" s="183" cm="1">
        <f t="array" ref="F5019">_xlfn.IFS($D5019=$O$5,$C5019*$P$5*0.01,$D5019=$O$6,$C5019*$P$6*0.01,$D5019="AZN",$C5019*0.08)</f>
        <v>130.78799999999998</v>
      </c>
    </row>
    <row r="5020" spans="1:6" x14ac:dyDescent="0.3">
      <c r="A5020" s="177" t="s">
        <v>1159</v>
      </c>
      <c r="B5020" s="178">
        <v>43929</v>
      </c>
      <c r="C5020" s="179">
        <v>2200</v>
      </c>
      <c r="D5020" s="88" t="s">
        <v>2863</v>
      </c>
      <c r="E5020" s="184" cm="1">
        <f t="array" ref="E5020">_xlfn.IFS($D5020=$O$5,C5020*$P$5,$D5020=$O$6,$C5020*$P$6,$D5020="AZN",$C5020)</f>
        <v>3740</v>
      </c>
      <c r="F5020" s="183" cm="1">
        <f t="array" ref="F5020">_xlfn.IFS($D5020=$O$5,$C5020*$P$5*0.01,$D5020=$O$6,$C5020*$P$6*0.01,$D5020="AZN",$C5020*0.08)</f>
        <v>37.4</v>
      </c>
    </row>
    <row r="5021" spans="1:6" x14ac:dyDescent="0.3">
      <c r="A5021" s="177" t="s">
        <v>1624</v>
      </c>
      <c r="B5021" s="178">
        <v>43980</v>
      </c>
      <c r="C5021" s="179">
        <v>9400</v>
      </c>
      <c r="D5021" s="88" t="s">
        <v>2863</v>
      </c>
      <c r="E5021" s="184" cm="1">
        <f t="array" ref="E5021">_xlfn.IFS($D5021=$O$5,C5021*$P$5,$D5021=$O$6,$C5021*$P$6,$D5021="AZN",$C5021)</f>
        <v>15980</v>
      </c>
      <c r="F5021" s="183" cm="1">
        <f t="array" ref="F5021">_xlfn.IFS($D5021=$O$5,$C5021*$P$5*0.01,$D5021=$O$6,$C5021*$P$6*0.01,$D5021="AZN",$C5021*0.08)</f>
        <v>159.80000000000001</v>
      </c>
    </row>
    <row r="5022" spans="1:6" x14ac:dyDescent="0.3">
      <c r="A5022" s="177" t="s">
        <v>1494</v>
      </c>
      <c r="B5022" s="178">
        <v>44278</v>
      </c>
      <c r="C5022" s="179">
        <v>10200</v>
      </c>
      <c r="D5022" s="88" t="s">
        <v>2864</v>
      </c>
      <c r="E5022" s="184" cm="1">
        <f t="array" ref="E5022">_xlfn.IFS($D5022=$O$5,C5022*$P$5,$D5022=$O$6,$C5022*$P$6,$D5022="AZN",$C5022)</f>
        <v>18528.3</v>
      </c>
      <c r="F5022" s="183" cm="1">
        <f t="array" ref="F5022">_xlfn.IFS($D5022=$O$5,$C5022*$P$5*0.01,$D5022=$O$6,$C5022*$P$6*0.01,$D5022="AZN",$C5022*0.08)</f>
        <v>185.28299999999999</v>
      </c>
    </row>
    <row r="5023" spans="1:6" x14ac:dyDescent="0.3">
      <c r="A5023" s="177" t="s">
        <v>1098</v>
      </c>
      <c r="B5023" s="178">
        <v>43854</v>
      </c>
      <c r="C5023" s="179">
        <v>3800</v>
      </c>
      <c r="D5023" s="88" t="s">
        <v>2864</v>
      </c>
      <c r="E5023" s="184" cm="1">
        <f t="array" ref="E5023">_xlfn.IFS($D5023=$O$5,C5023*$P$5,$D5023=$O$6,$C5023*$P$6,$D5023="AZN",$C5023)</f>
        <v>6902.7</v>
      </c>
      <c r="F5023" s="183" cm="1">
        <f t="array" ref="F5023">_xlfn.IFS($D5023=$O$5,$C5023*$P$5*0.01,$D5023=$O$6,$C5023*$P$6*0.01,$D5023="AZN",$C5023*0.08)</f>
        <v>69.027000000000001</v>
      </c>
    </row>
    <row r="5024" spans="1:6" x14ac:dyDescent="0.3">
      <c r="A5024" s="177" t="s">
        <v>1970</v>
      </c>
      <c r="B5024" s="178">
        <v>44444</v>
      </c>
      <c r="C5024" s="179">
        <v>4800</v>
      </c>
      <c r="D5024" s="88" t="s">
        <v>2862</v>
      </c>
      <c r="E5024" s="184" cm="1">
        <f t="array" ref="E5024">_xlfn.IFS($D5024=$O$5,C5024*$P$5,$D5024=$O$6,$C5024*$P$6,$D5024="AZN",$C5024)</f>
        <v>4800</v>
      </c>
      <c r="F5024" s="183" cm="1">
        <f t="array" ref="F5024">_xlfn.IFS($D5024=$O$5,$C5024*$P$5*0.01,$D5024=$O$6,$C5024*$P$6*0.01,$D5024="AZN",$C5024*0.08)</f>
        <v>384</v>
      </c>
    </row>
    <row r="5025" spans="1:6" x14ac:dyDescent="0.3">
      <c r="A5025" s="177" t="s">
        <v>1627</v>
      </c>
      <c r="B5025" s="178">
        <v>44276</v>
      </c>
      <c r="C5025" s="179">
        <v>10900</v>
      </c>
      <c r="D5025" s="88" t="s">
        <v>2862</v>
      </c>
      <c r="E5025" s="184" cm="1">
        <f t="array" ref="E5025">_xlfn.IFS($D5025=$O$5,C5025*$P$5,$D5025=$O$6,$C5025*$P$6,$D5025="AZN",$C5025)</f>
        <v>10900</v>
      </c>
      <c r="F5025" s="183" cm="1">
        <f t="array" ref="F5025">_xlfn.IFS($D5025=$O$5,$C5025*$P$5*0.01,$D5025=$O$6,$C5025*$P$6*0.01,$D5025="AZN",$C5025*0.08)</f>
        <v>872</v>
      </c>
    </row>
    <row r="5026" spans="1:6" x14ac:dyDescent="0.3">
      <c r="A5026" s="177" t="s">
        <v>1398</v>
      </c>
      <c r="B5026" s="178">
        <v>44160</v>
      </c>
      <c r="C5026" s="179">
        <v>9100</v>
      </c>
      <c r="D5026" s="88" t="s">
        <v>2863</v>
      </c>
      <c r="E5026" s="184" cm="1">
        <f t="array" ref="E5026">_xlfn.IFS($D5026=$O$5,C5026*$P$5,$D5026=$O$6,$C5026*$P$6,$D5026="AZN",$C5026)</f>
        <v>15470</v>
      </c>
      <c r="F5026" s="183" cm="1">
        <f t="array" ref="F5026">_xlfn.IFS($D5026=$O$5,$C5026*$P$5*0.01,$D5026=$O$6,$C5026*$P$6*0.01,$D5026="AZN",$C5026*0.08)</f>
        <v>154.70000000000002</v>
      </c>
    </row>
    <row r="5027" spans="1:6" x14ac:dyDescent="0.3">
      <c r="A5027" s="177" t="s">
        <v>1971</v>
      </c>
      <c r="B5027" s="178">
        <v>44121</v>
      </c>
      <c r="C5027" s="179">
        <v>3000</v>
      </c>
      <c r="D5027" s="88" t="s">
        <v>2863</v>
      </c>
      <c r="E5027" s="184" cm="1">
        <f t="array" ref="E5027">_xlfn.IFS($D5027=$O$5,C5027*$P$5,$D5027=$O$6,$C5027*$P$6,$D5027="AZN",$C5027)</f>
        <v>5100</v>
      </c>
      <c r="F5027" s="183" cm="1">
        <f t="array" ref="F5027">_xlfn.IFS($D5027=$O$5,$C5027*$P$5*0.01,$D5027=$O$6,$C5027*$P$6*0.01,$D5027="AZN",$C5027*0.08)</f>
        <v>51</v>
      </c>
    </row>
    <row r="5028" spans="1:6" x14ac:dyDescent="0.3">
      <c r="A5028" s="177" t="s">
        <v>603</v>
      </c>
      <c r="B5028" s="178">
        <v>44796</v>
      </c>
      <c r="C5028" s="179">
        <v>2800</v>
      </c>
      <c r="D5028" s="88" t="s">
        <v>2862</v>
      </c>
      <c r="E5028" s="184" cm="1">
        <f t="array" ref="E5028">_xlfn.IFS($D5028=$O$5,C5028*$P$5,$D5028=$O$6,$C5028*$P$6,$D5028="AZN",$C5028)</f>
        <v>2800</v>
      </c>
      <c r="F5028" s="183" cm="1">
        <f t="array" ref="F5028">_xlfn.IFS($D5028=$O$5,$C5028*$P$5*0.01,$D5028=$O$6,$C5028*$P$6*0.01,$D5028="AZN",$C5028*0.08)</f>
        <v>224</v>
      </c>
    </row>
    <row r="5029" spans="1:6" x14ac:dyDescent="0.3">
      <c r="A5029" s="177" t="s">
        <v>236</v>
      </c>
      <c r="B5029" s="178">
        <v>43751</v>
      </c>
      <c r="C5029" s="179">
        <v>12700</v>
      </c>
      <c r="D5029" s="88" t="s">
        <v>2863</v>
      </c>
      <c r="E5029" s="184" cm="1">
        <f t="array" ref="E5029">_xlfn.IFS($D5029=$O$5,C5029*$P$5,$D5029=$O$6,$C5029*$P$6,$D5029="AZN",$C5029)</f>
        <v>21590</v>
      </c>
      <c r="F5029" s="183" cm="1">
        <f t="array" ref="F5029">_xlfn.IFS($D5029=$O$5,$C5029*$P$5*0.01,$D5029=$O$6,$C5029*$P$6*0.01,$D5029="AZN",$C5029*0.08)</f>
        <v>215.9</v>
      </c>
    </row>
    <row r="5030" spans="1:6" x14ac:dyDescent="0.3">
      <c r="A5030" s="177" t="s">
        <v>307</v>
      </c>
      <c r="B5030" s="178">
        <v>44355</v>
      </c>
      <c r="C5030" s="179">
        <v>10400</v>
      </c>
      <c r="D5030" s="88" t="s">
        <v>2863</v>
      </c>
      <c r="E5030" s="184" cm="1">
        <f t="array" ref="E5030">_xlfn.IFS($D5030=$O$5,C5030*$P$5,$D5030=$O$6,$C5030*$P$6,$D5030="AZN",$C5030)</f>
        <v>17680</v>
      </c>
      <c r="F5030" s="183" cm="1">
        <f t="array" ref="F5030">_xlfn.IFS($D5030=$O$5,$C5030*$P$5*0.01,$D5030=$O$6,$C5030*$P$6*0.01,$D5030="AZN",$C5030*0.08)</f>
        <v>176.8</v>
      </c>
    </row>
    <row r="5031" spans="1:6" x14ac:dyDescent="0.3">
      <c r="A5031" s="177" t="s">
        <v>1428</v>
      </c>
      <c r="B5031" s="178">
        <v>43926</v>
      </c>
      <c r="C5031" s="179">
        <v>12700</v>
      </c>
      <c r="D5031" s="88" t="s">
        <v>2863</v>
      </c>
      <c r="E5031" s="184" cm="1">
        <f t="array" ref="E5031">_xlfn.IFS($D5031=$O$5,C5031*$P$5,$D5031=$O$6,$C5031*$P$6,$D5031="AZN",$C5031)</f>
        <v>21590</v>
      </c>
      <c r="F5031" s="183" cm="1">
        <f t="array" ref="F5031">_xlfn.IFS($D5031=$O$5,$C5031*$P$5*0.01,$D5031=$O$6,$C5031*$P$6*0.01,$D5031="AZN",$C5031*0.08)</f>
        <v>215.9</v>
      </c>
    </row>
    <row r="5032" spans="1:6" x14ac:dyDescent="0.3">
      <c r="A5032" s="177" t="s">
        <v>1933</v>
      </c>
      <c r="B5032" s="178">
        <v>44509</v>
      </c>
      <c r="C5032" s="179">
        <v>8400</v>
      </c>
      <c r="D5032" s="88" t="s">
        <v>2862</v>
      </c>
      <c r="E5032" s="184" cm="1">
        <f t="array" ref="E5032">_xlfn.IFS($D5032=$O$5,C5032*$P$5,$D5032=$O$6,$C5032*$P$6,$D5032="AZN",$C5032)</f>
        <v>8400</v>
      </c>
      <c r="F5032" s="183" cm="1">
        <f t="array" ref="F5032">_xlfn.IFS($D5032=$O$5,$C5032*$P$5*0.01,$D5032=$O$6,$C5032*$P$6*0.01,$D5032="AZN",$C5032*0.08)</f>
        <v>672</v>
      </c>
    </row>
    <row r="5033" spans="1:6" x14ac:dyDescent="0.3">
      <c r="A5033" s="177" t="s">
        <v>1696</v>
      </c>
      <c r="B5033" s="178">
        <v>44471</v>
      </c>
      <c r="C5033" s="179">
        <v>7400</v>
      </c>
      <c r="D5033" s="88" t="s">
        <v>2863</v>
      </c>
      <c r="E5033" s="184" cm="1">
        <f t="array" ref="E5033">_xlfn.IFS($D5033=$O$5,C5033*$P$5,$D5033=$O$6,$C5033*$P$6,$D5033="AZN",$C5033)</f>
        <v>12580</v>
      </c>
      <c r="F5033" s="183" cm="1">
        <f t="array" ref="F5033">_xlfn.IFS($D5033=$O$5,$C5033*$P$5*0.01,$D5033=$O$6,$C5033*$P$6*0.01,$D5033="AZN",$C5033*0.08)</f>
        <v>125.8</v>
      </c>
    </row>
    <row r="5034" spans="1:6" x14ac:dyDescent="0.3">
      <c r="A5034" s="177" t="s">
        <v>647</v>
      </c>
      <c r="B5034" s="178">
        <v>44531</v>
      </c>
      <c r="C5034" s="179">
        <v>7900</v>
      </c>
      <c r="D5034" s="88" t="s">
        <v>2862</v>
      </c>
      <c r="E5034" s="184" cm="1">
        <f t="array" ref="E5034">_xlfn.IFS($D5034=$O$5,C5034*$P$5,$D5034=$O$6,$C5034*$P$6,$D5034="AZN",$C5034)</f>
        <v>7900</v>
      </c>
      <c r="F5034" s="183" cm="1">
        <f t="array" ref="F5034">_xlfn.IFS($D5034=$O$5,$C5034*$P$5*0.01,$D5034=$O$6,$C5034*$P$6*0.01,$D5034="AZN",$C5034*0.08)</f>
        <v>632</v>
      </c>
    </row>
    <row r="5035" spans="1:6" x14ac:dyDescent="0.3">
      <c r="A5035" s="177" t="s">
        <v>775</v>
      </c>
      <c r="B5035" s="178">
        <v>44426</v>
      </c>
      <c r="C5035" s="179">
        <v>3700</v>
      </c>
      <c r="D5035" s="88" t="s">
        <v>2862</v>
      </c>
      <c r="E5035" s="184" cm="1">
        <f t="array" ref="E5035">_xlfn.IFS($D5035=$O$5,C5035*$P$5,$D5035=$O$6,$C5035*$P$6,$D5035="AZN",$C5035)</f>
        <v>3700</v>
      </c>
      <c r="F5035" s="183" cm="1">
        <f t="array" ref="F5035">_xlfn.IFS($D5035=$O$5,$C5035*$P$5*0.01,$D5035=$O$6,$C5035*$P$6*0.01,$D5035="AZN",$C5035*0.08)</f>
        <v>296</v>
      </c>
    </row>
    <row r="5036" spans="1:6" x14ac:dyDescent="0.3">
      <c r="A5036" s="177" t="s">
        <v>1365</v>
      </c>
      <c r="B5036" s="178">
        <v>44257</v>
      </c>
      <c r="C5036" s="179">
        <v>5400</v>
      </c>
      <c r="D5036" s="88" t="s">
        <v>2864</v>
      </c>
      <c r="E5036" s="184" cm="1">
        <f t="array" ref="E5036">_xlfn.IFS($D5036=$O$5,C5036*$P$5,$D5036=$O$6,$C5036*$P$6,$D5036="AZN",$C5036)</f>
        <v>9809.1</v>
      </c>
      <c r="F5036" s="183" cm="1">
        <f t="array" ref="F5036">_xlfn.IFS($D5036=$O$5,$C5036*$P$5*0.01,$D5036=$O$6,$C5036*$P$6*0.01,$D5036="AZN",$C5036*0.08)</f>
        <v>98.091000000000008</v>
      </c>
    </row>
    <row r="5037" spans="1:6" x14ac:dyDescent="0.3">
      <c r="A5037" s="177" t="s">
        <v>1161</v>
      </c>
      <c r="B5037" s="178">
        <v>43990</v>
      </c>
      <c r="C5037" s="179">
        <v>3800</v>
      </c>
      <c r="D5037" s="88" t="s">
        <v>2862</v>
      </c>
      <c r="E5037" s="184" cm="1">
        <f t="array" ref="E5037">_xlfn.IFS($D5037=$O$5,C5037*$P$5,$D5037=$O$6,$C5037*$P$6,$D5037="AZN",$C5037)</f>
        <v>3800</v>
      </c>
      <c r="F5037" s="183" cm="1">
        <f t="array" ref="F5037">_xlfn.IFS($D5037=$O$5,$C5037*$P$5*0.01,$D5037=$O$6,$C5037*$P$6*0.01,$D5037="AZN",$C5037*0.08)</f>
        <v>304</v>
      </c>
    </row>
    <row r="5038" spans="1:6" x14ac:dyDescent="0.3">
      <c r="A5038" s="177" t="s">
        <v>1059</v>
      </c>
      <c r="B5038" s="178">
        <v>44142</v>
      </c>
      <c r="C5038" s="179">
        <v>10900</v>
      </c>
      <c r="D5038" s="88" t="s">
        <v>2862</v>
      </c>
      <c r="E5038" s="184" cm="1">
        <f t="array" ref="E5038">_xlfn.IFS($D5038=$O$5,C5038*$P$5,$D5038=$O$6,$C5038*$P$6,$D5038="AZN",$C5038)</f>
        <v>10900</v>
      </c>
      <c r="F5038" s="183" cm="1">
        <f t="array" ref="F5038">_xlfn.IFS($D5038=$O$5,$C5038*$P$5*0.01,$D5038=$O$6,$C5038*$P$6*0.01,$D5038="AZN",$C5038*0.08)</f>
        <v>872</v>
      </c>
    </row>
    <row r="5039" spans="1:6" x14ac:dyDescent="0.3">
      <c r="A5039" s="177" t="s">
        <v>1735</v>
      </c>
      <c r="B5039" s="178">
        <v>43632</v>
      </c>
      <c r="C5039" s="179">
        <v>5400</v>
      </c>
      <c r="D5039" s="88" t="s">
        <v>2864</v>
      </c>
      <c r="E5039" s="184" cm="1">
        <f t="array" ref="E5039">_xlfn.IFS($D5039=$O$5,C5039*$P$5,$D5039=$O$6,$C5039*$P$6,$D5039="AZN",$C5039)</f>
        <v>9809.1</v>
      </c>
      <c r="F5039" s="183" cm="1">
        <f t="array" ref="F5039">_xlfn.IFS($D5039=$O$5,$C5039*$P$5*0.01,$D5039=$O$6,$C5039*$P$6*0.01,$D5039="AZN",$C5039*0.08)</f>
        <v>98.091000000000008</v>
      </c>
    </row>
    <row r="5040" spans="1:6" x14ac:dyDescent="0.3">
      <c r="A5040" s="177" t="s">
        <v>1352</v>
      </c>
      <c r="B5040" s="178">
        <v>44121</v>
      </c>
      <c r="C5040" s="179">
        <v>8000</v>
      </c>
      <c r="D5040" s="88" t="s">
        <v>2863</v>
      </c>
      <c r="E5040" s="184" cm="1">
        <f t="array" ref="E5040">_xlfn.IFS($D5040=$O$5,C5040*$P$5,$D5040=$O$6,$C5040*$P$6,$D5040="AZN",$C5040)</f>
        <v>13600</v>
      </c>
      <c r="F5040" s="183" cm="1">
        <f t="array" ref="F5040">_xlfn.IFS($D5040=$O$5,$C5040*$P$5*0.01,$D5040=$O$6,$C5040*$P$6*0.01,$D5040="AZN",$C5040*0.08)</f>
        <v>136</v>
      </c>
    </row>
    <row r="5041" spans="1:6" x14ac:dyDescent="0.3">
      <c r="A5041" s="177" t="s">
        <v>1609</v>
      </c>
      <c r="B5041" s="178">
        <v>43593</v>
      </c>
      <c r="C5041" s="179">
        <v>3000</v>
      </c>
      <c r="D5041" s="88" t="s">
        <v>2862</v>
      </c>
      <c r="E5041" s="184" cm="1">
        <f t="array" ref="E5041">_xlfn.IFS($D5041=$O$5,C5041*$P$5,$D5041=$O$6,$C5041*$P$6,$D5041="AZN",$C5041)</f>
        <v>3000</v>
      </c>
      <c r="F5041" s="183" cm="1">
        <f t="array" ref="F5041">_xlfn.IFS($D5041=$O$5,$C5041*$P$5*0.01,$D5041=$O$6,$C5041*$P$6*0.01,$D5041="AZN",$C5041*0.08)</f>
        <v>240</v>
      </c>
    </row>
    <row r="5042" spans="1:6" x14ac:dyDescent="0.3">
      <c r="A5042" s="177" t="s">
        <v>176</v>
      </c>
      <c r="B5042" s="178">
        <v>44209</v>
      </c>
      <c r="C5042" s="179">
        <v>12200</v>
      </c>
      <c r="D5042" s="88" t="s">
        <v>2863</v>
      </c>
      <c r="E5042" s="184" cm="1">
        <f t="array" ref="E5042">_xlfn.IFS($D5042=$O$5,C5042*$P$5,$D5042=$O$6,$C5042*$P$6,$D5042="AZN",$C5042)</f>
        <v>20740</v>
      </c>
      <c r="F5042" s="183" cm="1">
        <f t="array" ref="F5042">_xlfn.IFS($D5042=$O$5,$C5042*$P$5*0.01,$D5042=$O$6,$C5042*$P$6*0.01,$D5042="AZN",$C5042*0.08)</f>
        <v>207.4</v>
      </c>
    </row>
    <row r="5043" spans="1:6" x14ac:dyDescent="0.3">
      <c r="A5043" s="177" t="s">
        <v>719</v>
      </c>
      <c r="B5043" s="178">
        <v>44243</v>
      </c>
      <c r="C5043" s="179">
        <v>2500</v>
      </c>
      <c r="D5043" s="88" t="s">
        <v>2864</v>
      </c>
      <c r="E5043" s="184" cm="1">
        <f t="array" ref="E5043">_xlfn.IFS($D5043=$O$5,C5043*$P$5,$D5043=$O$6,$C5043*$P$6,$D5043="AZN",$C5043)</f>
        <v>4541.25</v>
      </c>
      <c r="F5043" s="183" cm="1">
        <f t="array" ref="F5043">_xlfn.IFS($D5043=$O$5,$C5043*$P$5*0.01,$D5043=$O$6,$C5043*$P$6*0.01,$D5043="AZN",$C5043*0.08)</f>
        <v>45.412500000000001</v>
      </c>
    </row>
    <row r="5044" spans="1:6" x14ac:dyDescent="0.3">
      <c r="A5044" s="177" t="s">
        <v>1045</v>
      </c>
      <c r="B5044" s="178">
        <v>44096</v>
      </c>
      <c r="C5044" s="179">
        <v>2500</v>
      </c>
      <c r="D5044" s="88" t="s">
        <v>2864</v>
      </c>
      <c r="E5044" s="184" cm="1">
        <f t="array" ref="E5044">_xlfn.IFS($D5044=$O$5,C5044*$P$5,$D5044=$O$6,$C5044*$P$6,$D5044="AZN",$C5044)</f>
        <v>4541.25</v>
      </c>
      <c r="F5044" s="183" cm="1">
        <f t="array" ref="F5044">_xlfn.IFS($D5044=$O$5,$C5044*$P$5*0.01,$D5044=$O$6,$C5044*$P$6*0.01,$D5044="AZN",$C5044*0.08)</f>
        <v>45.412500000000001</v>
      </c>
    </row>
    <row r="5045" spans="1:6" x14ac:dyDescent="0.3">
      <c r="A5045" s="177" t="s">
        <v>455</v>
      </c>
      <c r="B5045" s="178">
        <v>43987</v>
      </c>
      <c r="C5045" s="179">
        <v>12100</v>
      </c>
      <c r="D5045" s="88" t="s">
        <v>2862</v>
      </c>
      <c r="E5045" s="184" cm="1">
        <f t="array" ref="E5045">_xlfn.IFS($D5045=$O$5,C5045*$P$5,$D5045=$O$6,$C5045*$P$6,$D5045="AZN",$C5045)</f>
        <v>12100</v>
      </c>
      <c r="F5045" s="183" cm="1">
        <f t="array" ref="F5045">_xlfn.IFS($D5045=$O$5,$C5045*$P$5*0.01,$D5045=$O$6,$C5045*$P$6*0.01,$D5045="AZN",$C5045*0.08)</f>
        <v>968</v>
      </c>
    </row>
    <row r="5046" spans="1:6" x14ac:dyDescent="0.3">
      <c r="A5046" s="177" t="s">
        <v>844</v>
      </c>
      <c r="B5046" s="178">
        <v>44054</v>
      </c>
      <c r="C5046" s="179">
        <v>1500</v>
      </c>
      <c r="D5046" s="88" t="s">
        <v>2864</v>
      </c>
      <c r="E5046" s="184" cm="1">
        <f t="array" ref="E5046">_xlfn.IFS($D5046=$O$5,C5046*$P$5,$D5046=$O$6,$C5046*$P$6,$D5046="AZN",$C5046)</f>
        <v>2724.75</v>
      </c>
      <c r="F5046" s="183" cm="1">
        <f t="array" ref="F5046">_xlfn.IFS($D5046=$O$5,$C5046*$P$5*0.01,$D5046=$O$6,$C5046*$P$6*0.01,$D5046="AZN",$C5046*0.08)</f>
        <v>27.247500000000002</v>
      </c>
    </row>
    <row r="5047" spans="1:6" x14ac:dyDescent="0.3">
      <c r="A5047" s="177" t="s">
        <v>666</v>
      </c>
      <c r="B5047" s="178">
        <v>44629</v>
      </c>
      <c r="C5047" s="179">
        <v>8700</v>
      </c>
      <c r="D5047" s="88" t="s">
        <v>2863</v>
      </c>
      <c r="E5047" s="184" cm="1">
        <f t="array" ref="E5047">_xlfn.IFS($D5047=$O$5,C5047*$P$5,$D5047=$O$6,$C5047*$P$6,$D5047="AZN",$C5047)</f>
        <v>14790</v>
      </c>
      <c r="F5047" s="183" cm="1">
        <f t="array" ref="F5047">_xlfn.IFS($D5047=$O$5,$C5047*$P$5*0.01,$D5047=$O$6,$C5047*$P$6*0.01,$D5047="AZN",$C5047*0.08)</f>
        <v>147.9</v>
      </c>
    </row>
    <row r="5048" spans="1:6" x14ac:dyDescent="0.3">
      <c r="A5048" s="177" t="s">
        <v>1791</v>
      </c>
      <c r="B5048" s="178">
        <v>44334</v>
      </c>
      <c r="C5048" s="179">
        <v>12100</v>
      </c>
      <c r="D5048" s="88" t="s">
        <v>2862</v>
      </c>
      <c r="E5048" s="184" cm="1">
        <f t="array" ref="E5048">_xlfn.IFS($D5048=$O$5,C5048*$P$5,$D5048=$O$6,$C5048*$P$6,$D5048="AZN",$C5048)</f>
        <v>12100</v>
      </c>
      <c r="F5048" s="183" cm="1">
        <f t="array" ref="F5048">_xlfn.IFS($D5048=$O$5,$C5048*$P$5*0.01,$D5048=$O$6,$C5048*$P$6*0.01,$D5048="AZN",$C5048*0.08)</f>
        <v>968</v>
      </c>
    </row>
    <row r="5049" spans="1:6" x14ac:dyDescent="0.3">
      <c r="A5049" s="177" t="s">
        <v>1744</v>
      </c>
      <c r="B5049" s="178">
        <v>44275</v>
      </c>
      <c r="C5049" s="179">
        <v>2900</v>
      </c>
      <c r="D5049" s="88" t="s">
        <v>2863</v>
      </c>
      <c r="E5049" s="184" cm="1">
        <f t="array" ref="E5049">_xlfn.IFS($D5049=$O$5,C5049*$P$5,$D5049=$O$6,$C5049*$P$6,$D5049="AZN",$C5049)</f>
        <v>4930</v>
      </c>
      <c r="F5049" s="183" cm="1">
        <f t="array" ref="F5049">_xlfn.IFS($D5049=$O$5,$C5049*$P$5*0.01,$D5049=$O$6,$C5049*$P$6*0.01,$D5049="AZN",$C5049*0.08)</f>
        <v>49.300000000000004</v>
      </c>
    </row>
    <row r="5050" spans="1:6" x14ac:dyDescent="0.3">
      <c r="A5050" s="177" t="s">
        <v>1780</v>
      </c>
      <c r="B5050" s="178">
        <v>43572</v>
      </c>
      <c r="C5050" s="179">
        <v>6500</v>
      </c>
      <c r="D5050" s="88" t="s">
        <v>2862</v>
      </c>
      <c r="E5050" s="184" cm="1">
        <f t="array" ref="E5050">_xlfn.IFS($D5050=$O$5,C5050*$P$5,$D5050=$O$6,$C5050*$P$6,$D5050="AZN",$C5050)</f>
        <v>6500</v>
      </c>
      <c r="F5050" s="183" cm="1">
        <f t="array" ref="F5050">_xlfn.IFS($D5050=$O$5,$C5050*$P$5*0.01,$D5050=$O$6,$C5050*$P$6*0.01,$D5050="AZN",$C5050*0.08)</f>
        <v>520</v>
      </c>
    </row>
    <row r="5051" spans="1:6" x14ac:dyDescent="0.3">
      <c r="A5051" s="177" t="s">
        <v>793</v>
      </c>
      <c r="B5051" s="178">
        <v>44377</v>
      </c>
      <c r="C5051" s="179">
        <v>7800</v>
      </c>
      <c r="D5051" s="88" t="s">
        <v>2864</v>
      </c>
      <c r="E5051" s="184" cm="1">
        <f t="array" ref="E5051">_xlfn.IFS($D5051=$O$5,C5051*$P$5,$D5051=$O$6,$C5051*$P$6,$D5051="AZN",$C5051)</f>
        <v>14168.7</v>
      </c>
      <c r="F5051" s="183" cm="1">
        <f t="array" ref="F5051">_xlfn.IFS($D5051=$O$5,$C5051*$P$5*0.01,$D5051=$O$6,$C5051*$P$6*0.01,$D5051="AZN",$C5051*0.08)</f>
        <v>141.68700000000001</v>
      </c>
    </row>
    <row r="5052" spans="1:6" x14ac:dyDescent="0.3">
      <c r="A5052" s="177" t="s">
        <v>269</v>
      </c>
      <c r="B5052" s="178">
        <v>43751</v>
      </c>
      <c r="C5052" s="179">
        <v>1200</v>
      </c>
      <c r="D5052" s="88" t="s">
        <v>2864</v>
      </c>
      <c r="E5052" s="184" cm="1">
        <f t="array" ref="E5052">_xlfn.IFS($D5052=$O$5,C5052*$P$5,$D5052=$O$6,$C5052*$P$6,$D5052="AZN",$C5052)</f>
        <v>2179.8000000000002</v>
      </c>
      <c r="F5052" s="183" cm="1">
        <f t="array" ref="F5052">_xlfn.IFS($D5052=$O$5,$C5052*$P$5*0.01,$D5052=$O$6,$C5052*$P$6*0.01,$D5052="AZN",$C5052*0.08)</f>
        <v>21.798000000000002</v>
      </c>
    </row>
    <row r="5053" spans="1:6" x14ac:dyDescent="0.3">
      <c r="A5053" s="177" t="s">
        <v>1972</v>
      </c>
      <c r="B5053" s="178">
        <v>44230</v>
      </c>
      <c r="C5053" s="179">
        <v>6500</v>
      </c>
      <c r="D5053" s="88" t="s">
        <v>2864</v>
      </c>
      <c r="E5053" s="184" cm="1">
        <f t="array" ref="E5053">_xlfn.IFS($D5053=$O$5,C5053*$P$5,$D5053=$O$6,$C5053*$P$6,$D5053="AZN",$C5053)</f>
        <v>11807.25</v>
      </c>
      <c r="F5053" s="183" cm="1">
        <f t="array" ref="F5053">_xlfn.IFS($D5053=$O$5,$C5053*$P$5*0.01,$D5053=$O$6,$C5053*$P$6*0.01,$D5053="AZN",$C5053*0.08)</f>
        <v>118.07250000000001</v>
      </c>
    </row>
    <row r="5054" spans="1:6" x14ac:dyDescent="0.3">
      <c r="A5054" s="177" t="s">
        <v>824</v>
      </c>
      <c r="B5054" s="178">
        <v>44374</v>
      </c>
      <c r="C5054" s="179">
        <v>2300</v>
      </c>
      <c r="D5054" s="88" t="s">
        <v>2863</v>
      </c>
      <c r="E5054" s="184" cm="1">
        <f t="array" ref="E5054">_xlfn.IFS($D5054=$O$5,C5054*$P$5,$D5054=$O$6,$C5054*$P$6,$D5054="AZN",$C5054)</f>
        <v>3910</v>
      </c>
      <c r="F5054" s="183" cm="1">
        <f t="array" ref="F5054">_xlfn.IFS($D5054=$O$5,$C5054*$P$5*0.01,$D5054=$O$6,$C5054*$P$6*0.01,$D5054="AZN",$C5054*0.08)</f>
        <v>39.1</v>
      </c>
    </row>
    <row r="5055" spans="1:6" x14ac:dyDescent="0.3">
      <c r="A5055" s="177" t="s">
        <v>805</v>
      </c>
      <c r="B5055" s="178">
        <v>43836</v>
      </c>
      <c r="C5055" s="179">
        <v>5300</v>
      </c>
      <c r="D5055" s="88" t="s">
        <v>2864</v>
      </c>
      <c r="E5055" s="184" cm="1">
        <f t="array" ref="E5055">_xlfn.IFS($D5055=$O$5,C5055*$P$5,$D5055=$O$6,$C5055*$P$6,$D5055="AZN",$C5055)</f>
        <v>9627.4500000000007</v>
      </c>
      <c r="F5055" s="183" cm="1">
        <f t="array" ref="F5055">_xlfn.IFS($D5055=$O$5,$C5055*$P$5*0.01,$D5055=$O$6,$C5055*$P$6*0.01,$D5055="AZN",$C5055*0.08)</f>
        <v>96.274500000000003</v>
      </c>
    </row>
    <row r="5056" spans="1:6" x14ac:dyDescent="0.3">
      <c r="A5056" s="177" t="s">
        <v>1885</v>
      </c>
      <c r="B5056" s="178">
        <v>43894</v>
      </c>
      <c r="C5056" s="179">
        <v>8200</v>
      </c>
      <c r="D5056" s="88" t="s">
        <v>2863</v>
      </c>
      <c r="E5056" s="184" cm="1">
        <f t="array" ref="E5056">_xlfn.IFS($D5056=$O$5,C5056*$P$5,$D5056=$O$6,$C5056*$P$6,$D5056="AZN",$C5056)</f>
        <v>13940</v>
      </c>
      <c r="F5056" s="183" cm="1">
        <f t="array" ref="F5056">_xlfn.IFS($D5056=$O$5,$C5056*$P$5*0.01,$D5056=$O$6,$C5056*$P$6*0.01,$D5056="AZN",$C5056*0.08)</f>
        <v>139.4</v>
      </c>
    </row>
    <row r="5057" spans="1:6" x14ac:dyDescent="0.3">
      <c r="A5057" s="177" t="s">
        <v>1973</v>
      </c>
      <c r="B5057" s="178">
        <v>44296</v>
      </c>
      <c r="C5057" s="179">
        <v>12600</v>
      </c>
      <c r="D5057" s="88" t="s">
        <v>2863</v>
      </c>
      <c r="E5057" s="184" cm="1">
        <f t="array" ref="E5057">_xlfn.IFS($D5057=$O$5,C5057*$P$5,$D5057=$O$6,$C5057*$P$6,$D5057="AZN",$C5057)</f>
        <v>21420</v>
      </c>
      <c r="F5057" s="183" cm="1">
        <f t="array" ref="F5057">_xlfn.IFS($D5057=$O$5,$C5057*$P$5*0.01,$D5057=$O$6,$C5057*$P$6*0.01,$D5057="AZN",$C5057*0.08)</f>
        <v>214.20000000000002</v>
      </c>
    </row>
    <row r="5058" spans="1:6" x14ac:dyDescent="0.3">
      <c r="A5058" s="177" t="s">
        <v>1638</v>
      </c>
      <c r="B5058" s="178">
        <v>44217</v>
      </c>
      <c r="C5058" s="179">
        <v>13000</v>
      </c>
      <c r="D5058" s="88" t="s">
        <v>2862</v>
      </c>
      <c r="E5058" s="184" cm="1">
        <f t="array" ref="E5058">_xlfn.IFS($D5058=$O$5,C5058*$P$5,$D5058=$O$6,$C5058*$P$6,$D5058="AZN",$C5058)</f>
        <v>13000</v>
      </c>
      <c r="F5058" s="183" cm="1">
        <f t="array" ref="F5058">_xlfn.IFS($D5058=$O$5,$C5058*$P$5*0.01,$D5058=$O$6,$C5058*$P$6*0.01,$D5058="AZN",$C5058*0.08)</f>
        <v>1040</v>
      </c>
    </row>
    <row r="5059" spans="1:6" x14ac:dyDescent="0.3">
      <c r="A5059" s="177" t="s">
        <v>927</v>
      </c>
      <c r="B5059" s="178">
        <v>44393</v>
      </c>
      <c r="C5059" s="179">
        <v>7100</v>
      </c>
      <c r="D5059" s="88" t="s">
        <v>2864</v>
      </c>
      <c r="E5059" s="184" cm="1">
        <f t="array" ref="E5059">_xlfn.IFS($D5059=$O$5,C5059*$P$5,$D5059=$O$6,$C5059*$P$6,$D5059="AZN",$C5059)</f>
        <v>12897.15</v>
      </c>
      <c r="F5059" s="183" cm="1">
        <f t="array" ref="F5059">_xlfn.IFS($D5059=$O$5,$C5059*$P$5*0.01,$D5059=$O$6,$C5059*$P$6*0.01,$D5059="AZN",$C5059*0.08)</f>
        <v>128.97149999999999</v>
      </c>
    </row>
    <row r="5060" spans="1:6" x14ac:dyDescent="0.3">
      <c r="A5060" s="177" t="s">
        <v>1222</v>
      </c>
      <c r="B5060" s="178">
        <v>43923</v>
      </c>
      <c r="C5060" s="179">
        <v>10100</v>
      </c>
      <c r="D5060" s="88" t="s">
        <v>2863</v>
      </c>
      <c r="E5060" s="184" cm="1">
        <f t="array" ref="E5060">_xlfn.IFS($D5060=$O$5,C5060*$P$5,$D5060=$O$6,$C5060*$P$6,$D5060="AZN",$C5060)</f>
        <v>17170</v>
      </c>
      <c r="F5060" s="183" cm="1">
        <f t="array" ref="F5060">_xlfn.IFS($D5060=$O$5,$C5060*$P$5*0.01,$D5060=$O$6,$C5060*$P$6*0.01,$D5060="AZN",$C5060*0.08)</f>
        <v>171.70000000000002</v>
      </c>
    </row>
    <row r="5061" spans="1:6" x14ac:dyDescent="0.3">
      <c r="A5061" s="177" t="s">
        <v>1840</v>
      </c>
      <c r="B5061" s="178">
        <v>44264</v>
      </c>
      <c r="C5061" s="179">
        <v>6900</v>
      </c>
      <c r="D5061" s="88" t="s">
        <v>2864</v>
      </c>
      <c r="E5061" s="184" cm="1">
        <f t="array" ref="E5061">_xlfn.IFS($D5061=$O$5,C5061*$P$5,$D5061=$O$6,$C5061*$P$6,$D5061="AZN",$C5061)</f>
        <v>12533.85</v>
      </c>
      <c r="F5061" s="183" cm="1">
        <f t="array" ref="F5061">_xlfn.IFS($D5061=$O$5,$C5061*$P$5*0.01,$D5061=$O$6,$C5061*$P$6*0.01,$D5061="AZN",$C5061*0.08)</f>
        <v>125.33850000000001</v>
      </c>
    </row>
    <row r="5062" spans="1:6" x14ac:dyDescent="0.3">
      <c r="A5062" s="177" t="s">
        <v>1716</v>
      </c>
      <c r="B5062" s="178">
        <v>44561</v>
      </c>
      <c r="C5062" s="179">
        <v>10000</v>
      </c>
      <c r="D5062" s="88" t="s">
        <v>2863</v>
      </c>
      <c r="E5062" s="184" cm="1">
        <f t="array" ref="E5062">_xlfn.IFS($D5062=$O$5,C5062*$P$5,$D5062=$O$6,$C5062*$P$6,$D5062="AZN",$C5062)</f>
        <v>17000</v>
      </c>
      <c r="F5062" s="183" cm="1">
        <f t="array" ref="F5062">_xlfn.IFS($D5062=$O$5,$C5062*$P$5*0.01,$D5062=$O$6,$C5062*$P$6*0.01,$D5062="AZN",$C5062*0.08)</f>
        <v>170</v>
      </c>
    </row>
    <row r="5063" spans="1:6" x14ac:dyDescent="0.3">
      <c r="A5063" s="177" t="s">
        <v>1213</v>
      </c>
      <c r="B5063" s="178">
        <v>44420</v>
      </c>
      <c r="C5063" s="179">
        <v>5000</v>
      </c>
      <c r="D5063" s="88" t="s">
        <v>2864</v>
      </c>
      <c r="E5063" s="184" cm="1">
        <f t="array" ref="E5063">_xlfn.IFS($D5063=$O$5,C5063*$P$5,$D5063=$O$6,$C5063*$P$6,$D5063="AZN",$C5063)</f>
        <v>9082.5</v>
      </c>
      <c r="F5063" s="183" cm="1">
        <f t="array" ref="F5063">_xlfn.IFS($D5063=$O$5,$C5063*$P$5*0.01,$D5063=$O$6,$C5063*$P$6*0.01,$D5063="AZN",$C5063*0.08)</f>
        <v>90.825000000000003</v>
      </c>
    </row>
    <row r="5064" spans="1:6" x14ac:dyDescent="0.3">
      <c r="A5064" s="177" t="s">
        <v>1974</v>
      </c>
      <c r="B5064" s="178">
        <v>43701</v>
      </c>
      <c r="C5064" s="179">
        <v>2000</v>
      </c>
      <c r="D5064" s="88" t="s">
        <v>2863</v>
      </c>
      <c r="E5064" s="184" cm="1">
        <f t="array" ref="E5064">_xlfn.IFS($D5064=$O$5,C5064*$P$5,$D5064=$O$6,$C5064*$P$6,$D5064="AZN",$C5064)</f>
        <v>3400</v>
      </c>
      <c r="F5064" s="183" cm="1">
        <f t="array" ref="F5064">_xlfn.IFS($D5064=$O$5,$C5064*$P$5*0.01,$D5064=$O$6,$C5064*$P$6*0.01,$D5064="AZN",$C5064*0.08)</f>
        <v>34</v>
      </c>
    </row>
    <row r="5065" spans="1:6" x14ac:dyDescent="0.3">
      <c r="A5065" s="177" t="s">
        <v>1468</v>
      </c>
      <c r="B5065" s="178">
        <v>44592</v>
      </c>
      <c r="C5065" s="179">
        <v>1300</v>
      </c>
      <c r="D5065" s="88" t="s">
        <v>2862</v>
      </c>
      <c r="E5065" s="184" cm="1">
        <f t="array" ref="E5065">_xlfn.IFS($D5065=$O$5,C5065*$P$5,$D5065=$O$6,$C5065*$P$6,$D5065="AZN",$C5065)</f>
        <v>1300</v>
      </c>
      <c r="F5065" s="183" cm="1">
        <f t="array" ref="F5065">_xlfn.IFS($D5065=$O$5,$C5065*$P$5*0.01,$D5065=$O$6,$C5065*$P$6*0.01,$D5065="AZN",$C5065*0.08)</f>
        <v>104</v>
      </c>
    </row>
    <row r="5066" spans="1:6" x14ac:dyDescent="0.3">
      <c r="A5066" s="177" t="s">
        <v>705</v>
      </c>
      <c r="B5066" s="178">
        <v>44480</v>
      </c>
      <c r="C5066" s="179">
        <v>11700</v>
      </c>
      <c r="D5066" s="88" t="s">
        <v>2862</v>
      </c>
      <c r="E5066" s="184" cm="1">
        <f t="array" ref="E5066">_xlfn.IFS($D5066=$O$5,C5066*$P$5,$D5066=$O$6,$C5066*$P$6,$D5066="AZN",$C5066)</f>
        <v>11700</v>
      </c>
      <c r="F5066" s="183" cm="1">
        <f t="array" ref="F5066">_xlfn.IFS($D5066=$O$5,$C5066*$P$5*0.01,$D5066=$O$6,$C5066*$P$6*0.01,$D5066="AZN",$C5066*0.08)</f>
        <v>936</v>
      </c>
    </row>
    <row r="5067" spans="1:6" x14ac:dyDescent="0.3">
      <c r="A5067" s="177" t="s">
        <v>173</v>
      </c>
      <c r="B5067" s="178">
        <v>44211</v>
      </c>
      <c r="C5067" s="179">
        <v>11400</v>
      </c>
      <c r="D5067" s="88" t="s">
        <v>2864</v>
      </c>
      <c r="E5067" s="184" cm="1">
        <f t="array" ref="E5067">_xlfn.IFS($D5067=$O$5,C5067*$P$5,$D5067=$O$6,$C5067*$P$6,$D5067="AZN",$C5067)</f>
        <v>20708.099999999999</v>
      </c>
      <c r="F5067" s="183" cm="1">
        <f t="array" ref="F5067">_xlfn.IFS($D5067=$O$5,$C5067*$P$5*0.01,$D5067=$O$6,$C5067*$P$6*0.01,$D5067="AZN",$C5067*0.08)</f>
        <v>207.08099999999999</v>
      </c>
    </row>
    <row r="5068" spans="1:6" x14ac:dyDescent="0.3">
      <c r="A5068" s="177" t="s">
        <v>1258</v>
      </c>
      <c r="B5068" s="178">
        <v>44174</v>
      </c>
      <c r="C5068" s="179">
        <v>1400</v>
      </c>
      <c r="D5068" s="88" t="s">
        <v>2863</v>
      </c>
      <c r="E5068" s="184" cm="1">
        <f t="array" ref="E5068">_xlfn.IFS($D5068=$O$5,C5068*$P$5,$D5068=$O$6,$C5068*$P$6,$D5068="AZN",$C5068)</f>
        <v>2380</v>
      </c>
      <c r="F5068" s="183" cm="1">
        <f t="array" ref="F5068">_xlfn.IFS($D5068=$O$5,$C5068*$P$5*0.01,$D5068=$O$6,$C5068*$P$6*0.01,$D5068="AZN",$C5068*0.08)</f>
        <v>23.8</v>
      </c>
    </row>
    <row r="5069" spans="1:6" x14ac:dyDescent="0.3">
      <c r="A5069" s="177" t="s">
        <v>1975</v>
      </c>
      <c r="B5069" s="178">
        <v>44379</v>
      </c>
      <c r="C5069" s="179">
        <v>5800</v>
      </c>
      <c r="D5069" s="88" t="s">
        <v>2864</v>
      </c>
      <c r="E5069" s="184" cm="1">
        <f t="array" ref="E5069">_xlfn.IFS($D5069=$O$5,C5069*$P$5,$D5069=$O$6,$C5069*$P$6,$D5069="AZN",$C5069)</f>
        <v>10535.7</v>
      </c>
      <c r="F5069" s="183" cm="1">
        <f t="array" ref="F5069">_xlfn.IFS($D5069=$O$5,$C5069*$P$5*0.01,$D5069=$O$6,$C5069*$P$6*0.01,$D5069="AZN",$C5069*0.08)</f>
        <v>105.35700000000001</v>
      </c>
    </row>
    <row r="5070" spans="1:6" x14ac:dyDescent="0.3">
      <c r="A5070" s="177" t="s">
        <v>861</v>
      </c>
      <c r="B5070" s="178">
        <v>44036</v>
      </c>
      <c r="C5070" s="179">
        <v>8100</v>
      </c>
      <c r="D5070" s="88" t="s">
        <v>2862</v>
      </c>
      <c r="E5070" s="184" cm="1">
        <f t="array" ref="E5070">_xlfn.IFS($D5070=$O$5,C5070*$P$5,$D5070=$O$6,$C5070*$P$6,$D5070="AZN",$C5070)</f>
        <v>8100</v>
      </c>
      <c r="F5070" s="183" cm="1">
        <f t="array" ref="F5070">_xlfn.IFS($D5070=$O$5,$C5070*$P$5*0.01,$D5070=$O$6,$C5070*$P$6*0.01,$D5070="AZN",$C5070*0.08)</f>
        <v>648</v>
      </c>
    </row>
    <row r="5071" spans="1:6" x14ac:dyDescent="0.3">
      <c r="A5071" s="177" t="s">
        <v>626</v>
      </c>
      <c r="B5071" s="178">
        <v>44206</v>
      </c>
      <c r="C5071" s="179">
        <v>5500</v>
      </c>
      <c r="D5071" s="88" t="s">
        <v>2864</v>
      </c>
      <c r="E5071" s="184" cm="1">
        <f t="array" ref="E5071">_xlfn.IFS($D5071=$O$5,C5071*$P$5,$D5071=$O$6,$C5071*$P$6,$D5071="AZN",$C5071)</f>
        <v>9990.75</v>
      </c>
      <c r="F5071" s="183" cm="1">
        <f t="array" ref="F5071">_xlfn.IFS($D5071=$O$5,$C5071*$P$5*0.01,$D5071=$O$6,$C5071*$P$6*0.01,$D5071="AZN",$C5071*0.08)</f>
        <v>99.907499999999999</v>
      </c>
    </row>
    <row r="5072" spans="1:6" x14ac:dyDescent="0.3">
      <c r="A5072" s="177" t="s">
        <v>513</v>
      </c>
      <c r="B5072" s="178">
        <v>44153</v>
      </c>
      <c r="C5072" s="179">
        <v>10800</v>
      </c>
      <c r="D5072" s="88" t="s">
        <v>2863</v>
      </c>
      <c r="E5072" s="184" cm="1">
        <f t="array" ref="E5072">_xlfn.IFS($D5072=$O$5,C5072*$P$5,$D5072=$O$6,$C5072*$P$6,$D5072="AZN",$C5072)</f>
        <v>18360</v>
      </c>
      <c r="F5072" s="183" cm="1">
        <f t="array" ref="F5072">_xlfn.IFS($D5072=$O$5,$C5072*$P$5*0.01,$D5072=$O$6,$C5072*$P$6*0.01,$D5072="AZN",$C5072*0.08)</f>
        <v>183.6</v>
      </c>
    </row>
    <row r="5073" spans="1:6" x14ac:dyDescent="0.3">
      <c r="A5073" s="177" t="s">
        <v>1093</v>
      </c>
      <c r="B5073" s="178">
        <v>44124</v>
      </c>
      <c r="C5073" s="179">
        <v>9500</v>
      </c>
      <c r="D5073" s="88" t="s">
        <v>2862</v>
      </c>
      <c r="E5073" s="184" cm="1">
        <f t="array" ref="E5073">_xlfn.IFS($D5073=$O$5,C5073*$P$5,$D5073=$O$6,$C5073*$P$6,$D5073="AZN",$C5073)</f>
        <v>9500</v>
      </c>
      <c r="F5073" s="183" cm="1">
        <f t="array" ref="F5073">_xlfn.IFS($D5073=$O$5,$C5073*$P$5*0.01,$D5073=$O$6,$C5073*$P$6*0.01,$D5073="AZN",$C5073*0.08)</f>
        <v>760</v>
      </c>
    </row>
    <row r="5074" spans="1:6" x14ac:dyDescent="0.3">
      <c r="A5074" s="177" t="s">
        <v>1571</v>
      </c>
      <c r="B5074" s="178">
        <v>44781</v>
      </c>
      <c r="C5074" s="179">
        <v>8800</v>
      </c>
      <c r="D5074" s="88" t="s">
        <v>2862</v>
      </c>
      <c r="E5074" s="184" cm="1">
        <f t="array" ref="E5074">_xlfn.IFS($D5074=$O$5,C5074*$P$5,$D5074=$O$6,$C5074*$P$6,$D5074="AZN",$C5074)</f>
        <v>8800</v>
      </c>
      <c r="F5074" s="183" cm="1">
        <f t="array" ref="F5074">_xlfn.IFS($D5074=$O$5,$C5074*$P$5*0.01,$D5074=$O$6,$C5074*$P$6*0.01,$D5074="AZN",$C5074*0.08)</f>
        <v>704</v>
      </c>
    </row>
    <row r="5075" spans="1:6" x14ac:dyDescent="0.3">
      <c r="A5075" s="177" t="s">
        <v>1188</v>
      </c>
      <c r="B5075" s="178">
        <v>44156</v>
      </c>
      <c r="C5075" s="179">
        <v>7200</v>
      </c>
      <c r="D5075" s="88" t="s">
        <v>2863</v>
      </c>
      <c r="E5075" s="184" cm="1">
        <f t="array" ref="E5075">_xlfn.IFS($D5075=$O$5,C5075*$P$5,$D5075=$O$6,$C5075*$P$6,$D5075="AZN",$C5075)</f>
        <v>12240</v>
      </c>
      <c r="F5075" s="183" cm="1">
        <f t="array" ref="F5075">_xlfn.IFS($D5075=$O$5,$C5075*$P$5*0.01,$D5075=$O$6,$C5075*$P$6*0.01,$D5075="AZN",$C5075*0.08)</f>
        <v>122.4</v>
      </c>
    </row>
    <row r="5076" spans="1:6" x14ac:dyDescent="0.3">
      <c r="A5076" s="177" t="s">
        <v>1972</v>
      </c>
      <c r="B5076" s="178">
        <v>43842</v>
      </c>
      <c r="C5076" s="179">
        <v>5800</v>
      </c>
      <c r="D5076" s="88" t="s">
        <v>2863</v>
      </c>
      <c r="E5076" s="184" cm="1">
        <f t="array" ref="E5076">_xlfn.IFS($D5076=$O$5,C5076*$P$5,$D5076=$O$6,$C5076*$P$6,$D5076="AZN",$C5076)</f>
        <v>9860</v>
      </c>
      <c r="F5076" s="183" cm="1">
        <f t="array" ref="F5076">_xlfn.IFS($D5076=$O$5,$C5076*$P$5*0.01,$D5076=$O$6,$C5076*$P$6*0.01,$D5076="AZN",$C5076*0.08)</f>
        <v>98.600000000000009</v>
      </c>
    </row>
    <row r="5077" spans="1:6" x14ac:dyDescent="0.3">
      <c r="A5077" s="177" t="s">
        <v>938</v>
      </c>
      <c r="B5077" s="178">
        <v>44486</v>
      </c>
      <c r="C5077" s="179">
        <v>3500</v>
      </c>
      <c r="D5077" s="88" t="s">
        <v>2862</v>
      </c>
      <c r="E5077" s="184" cm="1">
        <f t="array" ref="E5077">_xlfn.IFS($D5077=$O$5,C5077*$P$5,$D5077=$O$6,$C5077*$P$6,$D5077="AZN",$C5077)</f>
        <v>3500</v>
      </c>
      <c r="F5077" s="183" cm="1">
        <f t="array" ref="F5077">_xlfn.IFS($D5077=$O$5,$C5077*$P$5*0.01,$D5077=$O$6,$C5077*$P$6*0.01,$D5077="AZN",$C5077*0.08)</f>
        <v>280</v>
      </c>
    </row>
    <row r="5078" spans="1:6" x14ac:dyDescent="0.3">
      <c r="A5078" s="177" t="s">
        <v>639</v>
      </c>
      <c r="B5078" s="178">
        <v>44138</v>
      </c>
      <c r="C5078" s="179">
        <v>5800</v>
      </c>
      <c r="D5078" s="88" t="s">
        <v>2864</v>
      </c>
      <c r="E5078" s="184" cm="1">
        <f t="array" ref="E5078">_xlfn.IFS($D5078=$O$5,C5078*$P$5,$D5078=$O$6,$C5078*$P$6,$D5078="AZN",$C5078)</f>
        <v>10535.7</v>
      </c>
      <c r="F5078" s="183" cm="1">
        <f t="array" ref="F5078">_xlfn.IFS($D5078=$O$5,$C5078*$P$5*0.01,$D5078=$O$6,$C5078*$P$6*0.01,$D5078="AZN",$C5078*0.08)</f>
        <v>105.35700000000001</v>
      </c>
    </row>
    <row r="5079" spans="1:6" x14ac:dyDescent="0.3">
      <c r="A5079" s="177" t="s">
        <v>1576</v>
      </c>
      <c r="B5079" s="178">
        <v>44231</v>
      </c>
      <c r="C5079" s="179">
        <v>1500</v>
      </c>
      <c r="D5079" s="88" t="s">
        <v>2862</v>
      </c>
      <c r="E5079" s="184" cm="1">
        <f t="array" ref="E5079">_xlfn.IFS($D5079=$O$5,C5079*$P$5,$D5079=$O$6,$C5079*$P$6,$D5079="AZN",$C5079)</f>
        <v>1500</v>
      </c>
      <c r="F5079" s="183" cm="1">
        <f t="array" ref="F5079">_xlfn.IFS($D5079=$O$5,$C5079*$P$5*0.01,$D5079=$O$6,$C5079*$P$6*0.01,$D5079="AZN",$C5079*0.08)</f>
        <v>120</v>
      </c>
    </row>
    <row r="5080" spans="1:6" x14ac:dyDescent="0.3">
      <c r="A5080" s="177" t="s">
        <v>368</v>
      </c>
      <c r="B5080" s="178">
        <v>44082</v>
      </c>
      <c r="C5080" s="179">
        <v>9600</v>
      </c>
      <c r="D5080" s="88" t="s">
        <v>2862</v>
      </c>
      <c r="E5080" s="184" cm="1">
        <f t="array" ref="E5080">_xlfn.IFS($D5080=$O$5,C5080*$P$5,$D5080=$O$6,$C5080*$P$6,$D5080="AZN",$C5080)</f>
        <v>9600</v>
      </c>
      <c r="F5080" s="183" cm="1">
        <f t="array" ref="F5080">_xlfn.IFS($D5080=$O$5,$C5080*$P$5*0.01,$D5080=$O$6,$C5080*$P$6*0.01,$D5080="AZN",$C5080*0.08)</f>
        <v>768</v>
      </c>
    </row>
    <row r="5081" spans="1:6" x14ac:dyDescent="0.3">
      <c r="A5081" s="177" t="s">
        <v>1976</v>
      </c>
      <c r="B5081" s="178">
        <v>43876</v>
      </c>
      <c r="C5081" s="179">
        <v>5300</v>
      </c>
      <c r="D5081" s="88" t="s">
        <v>2863</v>
      </c>
      <c r="E5081" s="184" cm="1">
        <f t="array" ref="E5081">_xlfn.IFS($D5081=$O$5,C5081*$P$5,$D5081=$O$6,$C5081*$P$6,$D5081="AZN",$C5081)</f>
        <v>9010</v>
      </c>
      <c r="F5081" s="183" cm="1">
        <f t="array" ref="F5081">_xlfn.IFS($D5081=$O$5,$C5081*$P$5*0.01,$D5081=$O$6,$C5081*$P$6*0.01,$D5081="AZN",$C5081*0.08)</f>
        <v>90.100000000000009</v>
      </c>
    </row>
    <row r="5082" spans="1:6" x14ac:dyDescent="0.3">
      <c r="A5082" s="177" t="s">
        <v>692</v>
      </c>
      <c r="B5082" s="178">
        <v>44665</v>
      </c>
      <c r="C5082" s="179">
        <v>12600</v>
      </c>
      <c r="D5082" s="88" t="s">
        <v>2864</v>
      </c>
      <c r="E5082" s="184" cm="1">
        <f t="array" ref="E5082">_xlfn.IFS($D5082=$O$5,C5082*$P$5,$D5082=$O$6,$C5082*$P$6,$D5082="AZN",$C5082)</f>
        <v>22887.9</v>
      </c>
      <c r="F5082" s="183" cm="1">
        <f t="array" ref="F5082">_xlfn.IFS($D5082=$O$5,$C5082*$P$5*0.01,$D5082=$O$6,$C5082*$P$6*0.01,$D5082="AZN",$C5082*0.08)</f>
        <v>228.87900000000002</v>
      </c>
    </row>
    <row r="5083" spans="1:6" x14ac:dyDescent="0.3">
      <c r="A5083" s="177" t="s">
        <v>1336</v>
      </c>
      <c r="B5083" s="178">
        <v>44135</v>
      </c>
      <c r="C5083" s="179">
        <v>1300</v>
      </c>
      <c r="D5083" s="88" t="s">
        <v>2863</v>
      </c>
      <c r="E5083" s="184" cm="1">
        <f t="array" ref="E5083">_xlfn.IFS($D5083=$O$5,C5083*$P$5,$D5083=$O$6,$C5083*$P$6,$D5083="AZN",$C5083)</f>
        <v>2210</v>
      </c>
      <c r="F5083" s="183" cm="1">
        <f t="array" ref="F5083">_xlfn.IFS($D5083=$O$5,$C5083*$P$5*0.01,$D5083=$O$6,$C5083*$P$6*0.01,$D5083="AZN",$C5083*0.08)</f>
        <v>22.1</v>
      </c>
    </row>
    <row r="5084" spans="1:6" x14ac:dyDescent="0.3">
      <c r="A5084" s="177" t="s">
        <v>1578</v>
      </c>
      <c r="B5084" s="178">
        <v>43957</v>
      </c>
      <c r="C5084" s="179">
        <v>4900</v>
      </c>
      <c r="D5084" s="88" t="s">
        <v>2862</v>
      </c>
      <c r="E5084" s="184" cm="1">
        <f t="array" ref="E5084">_xlfn.IFS($D5084=$O$5,C5084*$P$5,$D5084=$O$6,$C5084*$P$6,$D5084="AZN",$C5084)</f>
        <v>4900</v>
      </c>
      <c r="F5084" s="183" cm="1">
        <f t="array" ref="F5084">_xlfn.IFS($D5084=$O$5,$C5084*$P$5*0.01,$D5084=$O$6,$C5084*$P$6*0.01,$D5084="AZN",$C5084*0.08)</f>
        <v>392</v>
      </c>
    </row>
    <row r="5085" spans="1:6" x14ac:dyDescent="0.3">
      <c r="A5085" s="177" t="s">
        <v>777</v>
      </c>
      <c r="B5085" s="178">
        <v>43940</v>
      </c>
      <c r="C5085" s="179">
        <v>2200</v>
      </c>
      <c r="D5085" s="88" t="s">
        <v>2862</v>
      </c>
      <c r="E5085" s="184" cm="1">
        <f t="array" ref="E5085">_xlfn.IFS($D5085=$O$5,C5085*$P$5,$D5085=$O$6,$C5085*$P$6,$D5085="AZN",$C5085)</f>
        <v>2200</v>
      </c>
      <c r="F5085" s="183" cm="1">
        <f t="array" ref="F5085">_xlfn.IFS($D5085=$O$5,$C5085*$P$5*0.01,$D5085=$O$6,$C5085*$P$6*0.01,$D5085="AZN",$C5085*0.08)</f>
        <v>176</v>
      </c>
    </row>
    <row r="5086" spans="1:6" x14ac:dyDescent="0.3">
      <c r="A5086" s="177" t="s">
        <v>730</v>
      </c>
      <c r="B5086" s="178">
        <v>44509</v>
      </c>
      <c r="C5086" s="179">
        <v>8700</v>
      </c>
      <c r="D5086" s="88" t="s">
        <v>2864</v>
      </c>
      <c r="E5086" s="184" cm="1">
        <f t="array" ref="E5086">_xlfn.IFS($D5086=$O$5,C5086*$P$5,$D5086=$O$6,$C5086*$P$6,$D5086="AZN",$C5086)</f>
        <v>15803.55</v>
      </c>
      <c r="F5086" s="183" cm="1">
        <f t="array" ref="F5086">_xlfn.IFS($D5086=$O$5,$C5086*$P$5*0.01,$D5086=$O$6,$C5086*$P$6*0.01,$D5086="AZN",$C5086*0.08)</f>
        <v>158.03549999999998</v>
      </c>
    </row>
    <row r="5087" spans="1:6" x14ac:dyDescent="0.3">
      <c r="A5087" s="177" t="s">
        <v>1319</v>
      </c>
      <c r="B5087" s="178">
        <v>44213</v>
      </c>
      <c r="C5087" s="179">
        <v>3400</v>
      </c>
      <c r="D5087" s="88" t="s">
        <v>2863</v>
      </c>
      <c r="E5087" s="184" cm="1">
        <f t="array" ref="E5087">_xlfn.IFS($D5087=$O$5,C5087*$P$5,$D5087=$O$6,$C5087*$P$6,$D5087="AZN",$C5087)</f>
        <v>5780</v>
      </c>
      <c r="F5087" s="183" cm="1">
        <f t="array" ref="F5087">_xlfn.IFS($D5087=$O$5,$C5087*$P$5*0.01,$D5087=$O$6,$C5087*$P$6*0.01,$D5087="AZN",$C5087*0.08)</f>
        <v>57.800000000000004</v>
      </c>
    </row>
    <row r="5088" spans="1:6" x14ac:dyDescent="0.3">
      <c r="A5088" s="177" t="s">
        <v>1312</v>
      </c>
      <c r="B5088" s="178">
        <v>44386</v>
      </c>
      <c r="C5088" s="179">
        <v>6100</v>
      </c>
      <c r="D5088" s="88" t="s">
        <v>2864</v>
      </c>
      <c r="E5088" s="184" cm="1">
        <f t="array" ref="E5088">_xlfn.IFS($D5088=$O$5,C5088*$P$5,$D5088=$O$6,$C5088*$P$6,$D5088="AZN",$C5088)</f>
        <v>11080.65</v>
      </c>
      <c r="F5088" s="183" cm="1">
        <f t="array" ref="F5088">_xlfn.IFS($D5088=$O$5,$C5088*$P$5*0.01,$D5088=$O$6,$C5088*$P$6*0.01,$D5088="AZN",$C5088*0.08)</f>
        <v>110.8065</v>
      </c>
    </row>
    <row r="5089" spans="1:6" x14ac:dyDescent="0.3">
      <c r="A5089" s="177" t="s">
        <v>863</v>
      </c>
      <c r="B5089" s="178">
        <v>44176</v>
      </c>
      <c r="C5089" s="179">
        <v>8000</v>
      </c>
      <c r="D5089" s="88" t="s">
        <v>2862</v>
      </c>
      <c r="E5089" s="184" cm="1">
        <f t="array" ref="E5089">_xlfn.IFS($D5089=$O$5,C5089*$P$5,$D5089=$O$6,$C5089*$P$6,$D5089="AZN",$C5089)</f>
        <v>8000</v>
      </c>
      <c r="F5089" s="183" cm="1">
        <f t="array" ref="F5089">_xlfn.IFS($D5089=$O$5,$C5089*$P$5*0.01,$D5089=$O$6,$C5089*$P$6*0.01,$D5089="AZN",$C5089*0.08)</f>
        <v>640</v>
      </c>
    </row>
    <row r="5090" spans="1:6" x14ac:dyDescent="0.3">
      <c r="A5090" s="177" t="s">
        <v>1977</v>
      </c>
      <c r="B5090" s="178">
        <v>43902</v>
      </c>
      <c r="C5090" s="179">
        <v>11000</v>
      </c>
      <c r="D5090" s="88" t="s">
        <v>2863</v>
      </c>
      <c r="E5090" s="184" cm="1">
        <f t="array" ref="E5090">_xlfn.IFS($D5090=$O$5,C5090*$P$5,$D5090=$O$6,$C5090*$P$6,$D5090="AZN",$C5090)</f>
        <v>18700</v>
      </c>
      <c r="F5090" s="183" cm="1">
        <f t="array" ref="F5090">_xlfn.IFS($D5090=$O$5,$C5090*$P$5*0.01,$D5090=$O$6,$C5090*$P$6*0.01,$D5090="AZN",$C5090*0.08)</f>
        <v>187</v>
      </c>
    </row>
    <row r="5091" spans="1:6" x14ac:dyDescent="0.3">
      <c r="A5091" s="177" t="s">
        <v>1487</v>
      </c>
      <c r="B5091" s="178">
        <v>44625</v>
      </c>
      <c r="C5091" s="179">
        <v>2800</v>
      </c>
      <c r="D5091" s="88" t="s">
        <v>2864</v>
      </c>
      <c r="E5091" s="184" cm="1">
        <f t="array" ref="E5091">_xlfn.IFS($D5091=$O$5,C5091*$P$5,$D5091=$O$6,$C5091*$P$6,$D5091="AZN",$C5091)</f>
        <v>5086.2</v>
      </c>
      <c r="F5091" s="183" cm="1">
        <f t="array" ref="F5091">_xlfn.IFS($D5091=$O$5,$C5091*$P$5*0.01,$D5091=$O$6,$C5091*$P$6*0.01,$D5091="AZN",$C5091*0.08)</f>
        <v>50.862000000000002</v>
      </c>
    </row>
    <row r="5092" spans="1:6" x14ac:dyDescent="0.3">
      <c r="A5092" s="177" t="s">
        <v>1860</v>
      </c>
      <c r="B5092" s="178">
        <v>44519</v>
      </c>
      <c r="C5092" s="179">
        <v>11500</v>
      </c>
      <c r="D5092" s="88" t="s">
        <v>2864</v>
      </c>
      <c r="E5092" s="184" cm="1">
        <f t="array" ref="E5092">_xlfn.IFS($D5092=$O$5,C5092*$P$5,$D5092=$O$6,$C5092*$P$6,$D5092="AZN",$C5092)</f>
        <v>20889.75</v>
      </c>
      <c r="F5092" s="183" cm="1">
        <f t="array" ref="F5092">_xlfn.IFS($D5092=$O$5,$C5092*$P$5*0.01,$D5092=$O$6,$C5092*$P$6*0.01,$D5092="AZN",$C5092*0.08)</f>
        <v>208.89750000000001</v>
      </c>
    </row>
    <row r="5093" spans="1:6" x14ac:dyDescent="0.3">
      <c r="A5093" s="177" t="s">
        <v>1978</v>
      </c>
      <c r="B5093" s="178">
        <v>44144</v>
      </c>
      <c r="C5093" s="179">
        <v>8600</v>
      </c>
      <c r="D5093" s="88" t="s">
        <v>2864</v>
      </c>
      <c r="E5093" s="184" cm="1">
        <f t="array" ref="E5093">_xlfn.IFS($D5093=$O$5,C5093*$P$5,$D5093=$O$6,$C5093*$P$6,$D5093="AZN",$C5093)</f>
        <v>15621.9</v>
      </c>
      <c r="F5093" s="183" cm="1">
        <f t="array" ref="F5093">_xlfn.IFS($D5093=$O$5,$C5093*$P$5*0.01,$D5093=$O$6,$C5093*$P$6*0.01,$D5093="AZN",$C5093*0.08)</f>
        <v>156.21899999999999</v>
      </c>
    </row>
    <row r="5094" spans="1:6" x14ac:dyDescent="0.3">
      <c r="A5094" s="177" t="s">
        <v>1979</v>
      </c>
      <c r="B5094" s="178">
        <v>44370</v>
      </c>
      <c r="C5094" s="179">
        <v>4800</v>
      </c>
      <c r="D5094" s="88" t="s">
        <v>2862</v>
      </c>
      <c r="E5094" s="184" cm="1">
        <f t="array" ref="E5094">_xlfn.IFS($D5094=$O$5,C5094*$P$5,$D5094=$O$6,$C5094*$P$6,$D5094="AZN",$C5094)</f>
        <v>4800</v>
      </c>
      <c r="F5094" s="183" cm="1">
        <f t="array" ref="F5094">_xlfn.IFS($D5094=$O$5,$C5094*$P$5*0.01,$D5094=$O$6,$C5094*$P$6*0.01,$D5094="AZN",$C5094*0.08)</f>
        <v>384</v>
      </c>
    </row>
    <row r="5095" spans="1:6" x14ac:dyDescent="0.3">
      <c r="A5095" s="177" t="s">
        <v>1916</v>
      </c>
      <c r="B5095" s="178">
        <v>44335</v>
      </c>
      <c r="C5095" s="179">
        <v>12300</v>
      </c>
      <c r="D5095" s="88" t="s">
        <v>2864</v>
      </c>
      <c r="E5095" s="184" cm="1">
        <f t="array" ref="E5095">_xlfn.IFS($D5095=$O$5,C5095*$P$5,$D5095=$O$6,$C5095*$P$6,$D5095="AZN",$C5095)</f>
        <v>22342.95</v>
      </c>
      <c r="F5095" s="183" cm="1">
        <f t="array" ref="F5095">_xlfn.IFS($D5095=$O$5,$C5095*$P$5*0.01,$D5095=$O$6,$C5095*$P$6*0.01,$D5095="AZN",$C5095*0.08)</f>
        <v>223.42950000000002</v>
      </c>
    </row>
    <row r="5096" spans="1:6" x14ac:dyDescent="0.3">
      <c r="A5096" s="177" t="s">
        <v>945</v>
      </c>
      <c r="B5096" s="178">
        <v>43646</v>
      </c>
      <c r="C5096" s="179">
        <v>1200</v>
      </c>
      <c r="D5096" s="88" t="s">
        <v>2864</v>
      </c>
      <c r="E5096" s="184" cm="1">
        <f t="array" ref="E5096">_xlfn.IFS($D5096=$O$5,C5096*$P$5,$D5096=$O$6,$C5096*$P$6,$D5096="AZN",$C5096)</f>
        <v>2179.8000000000002</v>
      </c>
      <c r="F5096" s="183" cm="1">
        <f t="array" ref="F5096">_xlfn.IFS($D5096=$O$5,$C5096*$P$5*0.01,$D5096=$O$6,$C5096*$P$6*0.01,$D5096="AZN",$C5096*0.08)</f>
        <v>21.798000000000002</v>
      </c>
    </row>
    <row r="5097" spans="1:6" x14ac:dyDescent="0.3">
      <c r="A5097" s="177" t="s">
        <v>545</v>
      </c>
      <c r="B5097" s="178">
        <v>44463</v>
      </c>
      <c r="C5097" s="179">
        <v>6500</v>
      </c>
      <c r="D5097" s="88" t="s">
        <v>2864</v>
      </c>
      <c r="E5097" s="184" cm="1">
        <f t="array" ref="E5097">_xlfn.IFS($D5097=$O$5,C5097*$P$5,$D5097=$O$6,$C5097*$P$6,$D5097="AZN",$C5097)</f>
        <v>11807.25</v>
      </c>
      <c r="F5097" s="183" cm="1">
        <f t="array" ref="F5097">_xlfn.IFS($D5097=$O$5,$C5097*$P$5*0.01,$D5097=$O$6,$C5097*$P$6*0.01,$D5097="AZN",$C5097*0.08)</f>
        <v>118.07250000000001</v>
      </c>
    </row>
    <row r="5098" spans="1:6" x14ac:dyDescent="0.3">
      <c r="A5098" s="177" t="s">
        <v>611</v>
      </c>
      <c r="B5098" s="178">
        <v>44229</v>
      </c>
      <c r="C5098" s="179">
        <v>7400</v>
      </c>
      <c r="D5098" s="88" t="s">
        <v>2863</v>
      </c>
      <c r="E5098" s="184" cm="1">
        <f t="array" ref="E5098">_xlfn.IFS($D5098=$O$5,C5098*$P$5,$D5098=$O$6,$C5098*$P$6,$D5098="AZN",$C5098)</f>
        <v>12580</v>
      </c>
      <c r="F5098" s="183" cm="1">
        <f t="array" ref="F5098">_xlfn.IFS($D5098=$O$5,$C5098*$P$5*0.01,$D5098=$O$6,$C5098*$P$6*0.01,$D5098="AZN",$C5098*0.08)</f>
        <v>125.8</v>
      </c>
    </row>
    <row r="5099" spans="1:6" x14ac:dyDescent="0.3">
      <c r="A5099" s="177" t="s">
        <v>470</v>
      </c>
      <c r="B5099" s="178">
        <v>44132</v>
      </c>
      <c r="C5099" s="179">
        <v>7800</v>
      </c>
      <c r="D5099" s="88" t="s">
        <v>2864</v>
      </c>
      <c r="E5099" s="184" cm="1">
        <f t="array" ref="E5099">_xlfn.IFS($D5099=$O$5,C5099*$P$5,$D5099=$O$6,$C5099*$P$6,$D5099="AZN",$C5099)</f>
        <v>14168.7</v>
      </c>
      <c r="F5099" s="183" cm="1">
        <f t="array" ref="F5099">_xlfn.IFS($D5099=$O$5,$C5099*$P$5*0.01,$D5099=$O$6,$C5099*$P$6*0.01,$D5099="AZN",$C5099*0.08)</f>
        <v>141.68700000000001</v>
      </c>
    </row>
    <row r="5100" spans="1:6" x14ac:dyDescent="0.3">
      <c r="A5100" s="177" t="s">
        <v>1928</v>
      </c>
      <c r="B5100" s="178">
        <v>44790</v>
      </c>
      <c r="C5100" s="179">
        <v>5400</v>
      </c>
      <c r="D5100" s="88" t="s">
        <v>2863</v>
      </c>
      <c r="E5100" s="184" cm="1">
        <f t="array" ref="E5100">_xlfn.IFS($D5100=$O$5,C5100*$P$5,$D5100=$O$6,$C5100*$P$6,$D5100="AZN",$C5100)</f>
        <v>9180</v>
      </c>
      <c r="F5100" s="183" cm="1">
        <f t="array" ref="F5100">_xlfn.IFS($D5100=$O$5,$C5100*$P$5*0.01,$D5100=$O$6,$C5100*$P$6*0.01,$D5100="AZN",$C5100*0.08)</f>
        <v>91.8</v>
      </c>
    </row>
    <row r="5101" spans="1:6" x14ac:dyDescent="0.3">
      <c r="A5101" s="177" t="s">
        <v>1411</v>
      </c>
      <c r="B5101" s="178">
        <v>44548</v>
      </c>
      <c r="C5101" s="179">
        <v>4800</v>
      </c>
      <c r="D5101" s="88" t="s">
        <v>2862</v>
      </c>
      <c r="E5101" s="184" cm="1">
        <f t="array" ref="E5101">_xlfn.IFS($D5101=$O$5,C5101*$P$5,$D5101=$O$6,$C5101*$P$6,$D5101="AZN",$C5101)</f>
        <v>4800</v>
      </c>
      <c r="F5101" s="183" cm="1">
        <f t="array" ref="F5101">_xlfn.IFS($D5101=$O$5,$C5101*$P$5*0.01,$D5101=$O$6,$C5101*$P$6*0.01,$D5101="AZN",$C5101*0.08)</f>
        <v>384</v>
      </c>
    </row>
    <row r="5102" spans="1:6" x14ac:dyDescent="0.3">
      <c r="A5102" s="177" t="s">
        <v>1980</v>
      </c>
      <c r="B5102" s="178">
        <v>44166</v>
      </c>
      <c r="C5102" s="179">
        <v>11800</v>
      </c>
      <c r="D5102" s="88" t="s">
        <v>2863</v>
      </c>
      <c r="E5102" s="184" cm="1">
        <f t="array" ref="E5102">_xlfn.IFS($D5102=$O$5,C5102*$P$5,$D5102=$O$6,$C5102*$P$6,$D5102="AZN",$C5102)</f>
        <v>20060</v>
      </c>
      <c r="F5102" s="183" cm="1">
        <f t="array" ref="F5102">_xlfn.IFS($D5102=$O$5,$C5102*$P$5*0.01,$D5102=$O$6,$C5102*$P$6*0.01,$D5102="AZN",$C5102*0.08)</f>
        <v>200.6</v>
      </c>
    </row>
    <row r="5103" spans="1:6" x14ac:dyDescent="0.3">
      <c r="A5103" s="177" t="s">
        <v>585</v>
      </c>
      <c r="B5103" s="178">
        <v>43700</v>
      </c>
      <c r="C5103" s="179">
        <v>10200</v>
      </c>
      <c r="D5103" s="88" t="s">
        <v>2863</v>
      </c>
      <c r="E5103" s="184" cm="1">
        <f t="array" ref="E5103">_xlfn.IFS($D5103=$O$5,C5103*$P$5,$D5103=$O$6,$C5103*$P$6,$D5103="AZN",$C5103)</f>
        <v>17340</v>
      </c>
      <c r="F5103" s="183" cm="1">
        <f t="array" ref="F5103">_xlfn.IFS($D5103=$O$5,$C5103*$P$5*0.01,$D5103=$O$6,$C5103*$P$6*0.01,$D5103="AZN",$C5103*0.08)</f>
        <v>173.4</v>
      </c>
    </row>
    <row r="5104" spans="1:6" x14ac:dyDescent="0.3">
      <c r="A5104" s="177" t="s">
        <v>675</v>
      </c>
      <c r="B5104" s="178">
        <v>44539</v>
      </c>
      <c r="C5104" s="179">
        <v>2600</v>
      </c>
      <c r="D5104" s="88" t="s">
        <v>2864</v>
      </c>
      <c r="E5104" s="184" cm="1">
        <f t="array" ref="E5104">_xlfn.IFS($D5104=$O$5,C5104*$P$5,$D5104=$O$6,$C5104*$P$6,$D5104="AZN",$C5104)</f>
        <v>4722.8999999999996</v>
      </c>
      <c r="F5104" s="183" cm="1">
        <f t="array" ref="F5104">_xlfn.IFS($D5104=$O$5,$C5104*$P$5*0.01,$D5104=$O$6,$C5104*$P$6*0.01,$D5104="AZN",$C5104*0.08)</f>
        <v>47.228999999999999</v>
      </c>
    </row>
    <row r="5105" spans="1:6" x14ac:dyDescent="0.3">
      <c r="A5105" s="177" t="s">
        <v>1808</v>
      </c>
      <c r="B5105" s="178">
        <v>44774</v>
      </c>
      <c r="C5105" s="179">
        <v>4200</v>
      </c>
      <c r="D5105" s="88" t="s">
        <v>2863</v>
      </c>
      <c r="E5105" s="184" cm="1">
        <f t="array" ref="E5105">_xlfn.IFS($D5105=$O$5,C5105*$P$5,$D5105=$O$6,$C5105*$P$6,$D5105="AZN",$C5105)</f>
        <v>7140</v>
      </c>
      <c r="F5105" s="183" cm="1">
        <f t="array" ref="F5105">_xlfn.IFS($D5105=$O$5,$C5105*$P$5*0.01,$D5105=$O$6,$C5105*$P$6*0.01,$D5105="AZN",$C5105*0.08)</f>
        <v>71.400000000000006</v>
      </c>
    </row>
    <row r="5106" spans="1:6" x14ac:dyDescent="0.3">
      <c r="A5106" s="177" t="s">
        <v>361</v>
      </c>
      <c r="B5106" s="178">
        <v>44556</v>
      </c>
      <c r="C5106" s="179">
        <v>10500</v>
      </c>
      <c r="D5106" s="88" t="s">
        <v>2863</v>
      </c>
      <c r="E5106" s="184" cm="1">
        <f t="array" ref="E5106">_xlfn.IFS($D5106=$O$5,C5106*$P$5,$D5106=$O$6,$C5106*$P$6,$D5106="AZN",$C5106)</f>
        <v>17850</v>
      </c>
      <c r="F5106" s="183" cm="1">
        <f t="array" ref="F5106">_xlfn.IFS($D5106=$O$5,$C5106*$P$5*0.01,$D5106=$O$6,$C5106*$P$6*0.01,$D5106="AZN",$C5106*0.08)</f>
        <v>178.5</v>
      </c>
    </row>
    <row r="5107" spans="1:6" x14ac:dyDescent="0.3">
      <c r="A5107" s="177" t="s">
        <v>1470</v>
      </c>
      <c r="B5107" s="178">
        <v>43854</v>
      </c>
      <c r="C5107" s="179">
        <v>10000</v>
      </c>
      <c r="D5107" s="88" t="s">
        <v>2864</v>
      </c>
      <c r="E5107" s="184" cm="1">
        <f t="array" ref="E5107">_xlfn.IFS($D5107=$O$5,C5107*$P$5,$D5107=$O$6,$C5107*$P$6,$D5107="AZN",$C5107)</f>
        <v>18165</v>
      </c>
      <c r="F5107" s="183" cm="1">
        <f t="array" ref="F5107">_xlfn.IFS($D5107=$O$5,$C5107*$P$5*0.01,$D5107=$O$6,$C5107*$P$6*0.01,$D5107="AZN",$C5107*0.08)</f>
        <v>181.65</v>
      </c>
    </row>
    <row r="5108" spans="1:6" x14ac:dyDescent="0.3">
      <c r="A5108" s="177" t="s">
        <v>951</v>
      </c>
      <c r="B5108" s="178">
        <v>44388</v>
      </c>
      <c r="C5108" s="179">
        <v>4700</v>
      </c>
      <c r="D5108" s="88" t="s">
        <v>2863</v>
      </c>
      <c r="E5108" s="184" cm="1">
        <f t="array" ref="E5108">_xlfn.IFS($D5108=$O$5,C5108*$P$5,$D5108=$O$6,$C5108*$P$6,$D5108="AZN",$C5108)</f>
        <v>7990</v>
      </c>
      <c r="F5108" s="183" cm="1">
        <f t="array" ref="F5108">_xlfn.IFS($D5108=$O$5,$C5108*$P$5*0.01,$D5108=$O$6,$C5108*$P$6*0.01,$D5108="AZN",$C5108*0.08)</f>
        <v>79.900000000000006</v>
      </c>
    </row>
    <row r="5109" spans="1:6" x14ac:dyDescent="0.3">
      <c r="A5109" s="177" t="s">
        <v>1981</v>
      </c>
      <c r="B5109" s="178">
        <v>44189</v>
      </c>
      <c r="C5109" s="179">
        <v>4700</v>
      </c>
      <c r="D5109" s="88" t="s">
        <v>2862</v>
      </c>
      <c r="E5109" s="184" cm="1">
        <f t="array" ref="E5109">_xlfn.IFS($D5109=$O$5,C5109*$P$5,$D5109=$O$6,$C5109*$P$6,$D5109="AZN",$C5109)</f>
        <v>4700</v>
      </c>
      <c r="F5109" s="183" cm="1">
        <f t="array" ref="F5109">_xlfn.IFS($D5109=$O$5,$C5109*$P$5*0.01,$D5109=$O$6,$C5109*$P$6*0.01,$D5109="AZN",$C5109*0.08)</f>
        <v>376</v>
      </c>
    </row>
    <row r="5110" spans="1:6" x14ac:dyDescent="0.3">
      <c r="A5110" s="177" t="s">
        <v>1982</v>
      </c>
      <c r="B5110" s="178">
        <v>44515</v>
      </c>
      <c r="C5110" s="179">
        <v>2900</v>
      </c>
      <c r="D5110" s="88" t="s">
        <v>2862</v>
      </c>
      <c r="E5110" s="184" cm="1">
        <f t="array" ref="E5110">_xlfn.IFS($D5110=$O$5,C5110*$P$5,$D5110=$O$6,$C5110*$P$6,$D5110="AZN",$C5110)</f>
        <v>2900</v>
      </c>
      <c r="F5110" s="183" cm="1">
        <f t="array" ref="F5110">_xlfn.IFS($D5110=$O$5,$C5110*$P$5*0.01,$D5110=$O$6,$C5110*$P$6*0.01,$D5110="AZN",$C5110*0.08)</f>
        <v>232</v>
      </c>
    </row>
    <row r="5111" spans="1:6" x14ac:dyDescent="0.3">
      <c r="A5111" s="177" t="s">
        <v>1983</v>
      </c>
      <c r="B5111" s="178">
        <v>44046</v>
      </c>
      <c r="C5111" s="179">
        <v>9600</v>
      </c>
      <c r="D5111" s="88" t="s">
        <v>2863</v>
      </c>
      <c r="E5111" s="184" cm="1">
        <f t="array" ref="E5111">_xlfn.IFS($D5111=$O$5,C5111*$P$5,$D5111=$O$6,$C5111*$P$6,$D5111="AZN",$C5111)</f>
        <v>16320</v>
      </c>
      <c r="F5111" s="183" cm="1">
        <f t="array" ref="F5111">_xlfn.IFS($D5111=$O$5,$C5111*$P$5*0.01,$D5111=$O$6,$C5111*$P$6*0.01,$D5111="AZN",$C5111*0.08)</f>
        <v>163.20000000000002</v>
      </c>
    </row>
    <row r="5112" spans="1:6" x14ac:dyDescent="0.3">
      <c r="A5112" s="177" t="s">
        <v>1398</v>
      </c>
      <c r="B5112" s="178">
        <v>43655</v>
      </c>
      <c r="C5112" s="179">
        <v>5500</v>
      </c>
      <c r="D5112" s="88" t="s">
        <v>2864</v>
      </c>
      <c r="E5112" s="184" cm="1">
        <f t="array" ref="E5112">_xlfn.IFS($D5112=$O$5,C5112*$P$5,$D5112=$O$6,$C5112*$P$6,$D5112="AZN",$C5112)</f>
        <v>9990.75</v>
      </c>
      <c r="F5112" s="183" cm="1">
        <f t="array" ref="F5112">_xlfn.IFS($D5112=$O$5,$C5112*$P$5*0.01,$D5112=$O$6,$C5112*$P$6*0.01,$D5112="AZN",$C5112*0.08)</f>
        <v>99.907499999999999</v>
      </c>
    </row>
    <row r="5113" spans="1:6" x14ac:dyDescent="0.3">
      <c r="A5113" s="177" t="s">
        <v>935</v>
      </c>
      <c r="B5113" s="178">
        <v>44220</v>
      </c>
      <c r="C5113" s="179">
        <v>7300</v>
      </c>
      <c r="D5113" s="88" t="s">
        <v>2864</v>
      </c>
      <c r="E5113" s="184" cm="1">
        <f t="array" ref="E5113">_xlfn.IFS($D5113=$O$5,C5113*$P$5,$D5113=$O$6,$C5113*$P$6,$D5113="AZN",$C5113)</f>
        <v>13260.45</v>
      </c>
      <c r="F5113" s="183" cm="1">
        <f t="array" ref="F5113">_xlfn.IFS($D5113=$O$5,$C5113*$P$5*0.01,$D5113=$O$6,$C5113*$P$6*0.01,$D5113="AZN",$C5113*0.08)</f>
        <v>132.6045</v>
      </c>
    </row>
    <row r="5114" spans="1:6" x14ac:dyDescent="0.3">
      <c r="A5114" s="177" t="s">
        <v>1283</v>
      </c>
      <c r="B5114" s="178">
        <v>44152</v>
      </c>
      <c r="C5114" s="179">
        <v>6800</v>
      </c>
      <c r="D5114" s="88" t="s">
        <v>2863</v>
      </c>
      <c r="E5114" s="184" cm="1">
        <f t="array" ref="E5114">_xlfn.IFS($D5114=$O$5,C5114*$P$5,$D5114=$O$6,$C5114*$P$6,$D5114="AZN",$C5114)</f>
        <v>11560</v>
      </c>
      <c r="F5114" s="183" cm="1">
        <f t="array" ref="F5114">_xlfn.IFS($D5114=$O$5,$C5114*$P$5*0.01,$D5114=$O$6,$C5114*$P$6*0.01,$D5114="AZN",$C5114*0.08)</f>
        <v>115.60000000000001</v>
      </c>
    </row>
    <row r="5115" spans="1:6" x14ac:dyDescent="0.3">
      <c r="A5115" s="177" t="s">
        <v>1337</v>
      </c>
      <c r="B5115" s="178">
        <v>44162</v>
      </c>
      <c r="C5115" s="179">
        <v>2900</v>
      </c>
      <c r="D5115" s="88" t="s">
        <v>2864</v>
      </c>
      <c r="E5115" s="184" cm="1">
        <f t="array" ref="E5115">_xlfn.IFS($D5115=$O$5,C5115*$P$5,$D5115=$O$6,$C5115*$P$6,$D5115="AZN",$C5115)</f>
        <v>5267.85</v>
      </c>
      <c r="F5115" s="183" cm="1">
        <f t="array" ref="F5115">_xlfn.IFS($D5115=$O$5,$C5115*$P$5*0.01,$D5115=$O$6,$C5115*$P$6*0.01,$D5115="AZN",$C5115*0.08)</f>
        <v>52.678500000000007</v>
      </c>
    </row>
    <row r="5116" spans="1:6" x14ac:dyDescent="0.3">
      <c r="A5116" s="177" t="s">
        <v>495</v>
      </c>
      <c r="B5116" s="178">
        <v>43885</v>
      </c>
      <c r="C5116" s="179">
        <v>11900</v>
      </c>
      <c r="D5116" s="88" t="s">
        <v>2864</v>
      </c>
      <c r="E5116" s="184" cm="1">
        <f t="array" ref="E5116">_xlfn.IFS($D5116=$O$5,C5116*$P$5,$D5116=$O$6,$C5116*$P$6,$D5116="AZN",$C5116)</f>
        <v>21616.35</v>
      </c>
      <c r="F5116" s="183" cm="1">
        <f t="array" ref="F5116">_xlfn.IFS($D5116=$O$5,$C5116*$P$5*0.01,$D5116=$O$6,$C5116*$P$6*0.01,$D5116="AZN",$C5116*0.08)</f>
        <v>216.1635</v>
      </c>
    </row>
    <row r="5117" spans="1:6" x14ac:dyDescent="0.3">
      <c r="A5117" s="177" t="s">
        <v>1337</v>
      </c>
      <c r="B5117" s="178">
        <v>44233</v>
      </c>
      <c r="C5117" s="179">
        <v>10700</v>
      </c>
      <c r="D5117" s="88" t="s">
        <v>2863</v>
      </c>
      <c r="E5117" s="184" cm="1">
        <f t="array" ref="E5117">_xlfn.IFS($D5117=$O$5,C5117*$P$5,$D5117=$O$6,$C5117*$P$6,$D5117="AZN",$C5117)</f>
        <v>18190</v>
      </c>
      <c r="F5117" s="183" cm="1">
        <f t="array" ref="F5117">_xlfn.IFS($D5117=$O$5,$C5117*$P$5*0.01,$D5117=$O$6,$C5117*$P$6*0.01,$D5117="AZN",$C5117*0.08)</f>
        <v>181.9</v>
      </c>
    </row>
    <row r="5118" spans="1:6" x14ac:dyDescent="0.3">
      <c r="A5118" s="177" t="s">
        <v>1471</v>
      </c>
      <c r="B5118" s="178">
        <v>44206</v>
      </c>
      <c r="C5118" s="179">
        <v>12000</v>
      </c>
      <c r="D5118" s="88" t="s">
        <v>2864</v>
      </c>
      <c r="E5118" s="184" cm="1">
        <f t="array" ref="E5118">_xlfn.IFS($D5118=$O$5,C5118*$P$5,$D5118=$O$6,$C5118*$P$6,$D5118="AZN",$C5118)</f>
        <v>21798</v>
      </c>
      <c r="F5118" s="183" cm="1">
        <f t="array" ref="F5118">_xlfn.IFS($D5118=$O$5,$C5118*$P$5*0.01,$D5118=$O$6,$C5118*$P$6*0.01,$D5118="AZN",$C5118*0.08)</f>
        <v>217.98000000000002</v>
      </c>
    </row>
    <row r="5119" spans="1:6" x14ac:dyDescent="0.3">
      <c r="A5119" s="177" t="s">
        <v>269</v>
      </c>
      <c r="B5119" s="178">
        <v>44140</v>
      </c>
      <c r="C5119" s="179">
        <v>9200</v>
      </c>
      <c r="D5119" s="88" t="s">
        <v>2864</v>
      </c>
      <c r="E5119" s="184" cm="1">
        <f t="array" ref="E5119">_xlfn.IFS($D5119=$O$5,C5119*$P$5,$D5119=$O$6,$C5119*$P$6,$D5119="AZN",$C5119)</f>
        <v>16711.8</v>
      </c>
      <c r="F5119" s="183" cm="1">
        <f t="array" ref="F5119">_xlfn.IFS($D5119=$O$5,$C5119*$P$5*0.01,$D5119=$O$6,$C5119*$P$6*0.01,$D5119="AZN",$C5119*0.08)</f>
        <v>167.11799999999999</v>
      </c>
    </row>
    <row r="5120" spans="1:6" x14ac:dyDescent="0.3">
      <c r="A5120" s="177" t="s">
        <v>1131</v>
      </c>
      <c r="B5120" s="178">
        <v>44350</v>
      </c>
      <c r="C5120" s="179">
        <v>10100</v>
      </c>
      <c r="D5120" s="88" t="s">
        <v>2864</v>
      </c>
      <c r="E5120" s="184" cm="1">
        <f t="array" ref="E5120">_xlfn.IFS($D5120=$O$5,C5120*$P$5,$D5120=$O$6,$C5120*$P$6,$D5120="AZN",$C5120)</f>
        <v>18346.650000000001</v>
      </c>
      <c r="F5120" s="183" cm="1">
        <f t="array" ref="F5120">_xlfn.IFS($D5120=$O$5,$C5120*$P$5*0.01,$D5120=$O$6,$C5120*$P$6*0.01,$D5120="AZN",$C5120*0.08)</f>
        <v>183.46650000000002</v>
      </c>
    </row>
    <row r="5121" spans="1:6" x14ac:dyDescent="0.3">
      <c r="A5121" s="177" t="s">
        <v>196</v>
      </c>
      <c r="B5121" s="178">
        <v>44097</v>
      </c>
      <c r="C5121" s="179">
        <v>4300</v>
      </c>
      <c r="D5121" s="88" t="s">
        <v>2864</v>
      </c>
      <c r="E5121" s="184" cm="1">
        <f t="array" ref="E5121">_xlfn.IFS($D5121=$O$5,C5121*$P$5,$D5121=$O$6,$C5121*$P$6,$D5121="AZN",$C5121)</f>
        <v>7810.95</v>
      </c>
      <c r="F5121" s="183" cm="1">
        <f t="array" ref="F5121">_xlfn.IFS($D5121=$O$5,$C5121*$P$5*0.01,$D5121=$O$6,$C5121*$P$6*0.01,$D5121="AZN",$C5121*0.08)</f>
        <v>78.109499999999997</v>
      </c>
    </row>
    <row r="5122" spans="1:6" x14ac:dyDescent="0.3">
      <c r="A5122" s="177" t="s">
        <v>1283</v>
      </c>
      <c r="B5122" s="178">
        <v>44533</v>
      </c>
      <c r="C5122" s="179">
        <v>12100</v>
      </c>
      <c r="D5122" s="88" t="s">
        <v>2863</v>
      </c>
      <c r="E5122" s="184" cm="1">
        <f t="array" ref="E5122">_xlfn.IFS($D5122=$O$5,C5122*$P$5,$D5122=$O$6,$C5122*$P$6,$D5122="AZN",$C5122)</f>
        <v>20570</v>
      </c>
      <c r="F5122" s="183" cm="1">
        <f t="array" ref="F5122">_xlfn.IFS($D5122=$O$5,$C5122*$P$5*0.01,$D5122=$O$6,$C5122*$P$6*0.01,$D5122="AZN",$C5122*0.08)</f>
        <v>205.70000000000002</v>
      </c>
    </row>
    <row r="5123" spans="1:6" x14ac:dyDescent="0.3">
      <c r="A5123" s="177" t="s">
        <v>485</v>
      </c>
      <c r="B5123" s="178">
        <v>44640</v>
      </c>
      <c r="C5123" s="179">
        <v>7400</v>
      </c>
      <c r="D5123" s="88" t="s">
        <v>2864</v>
      </c>
      <c r="E5123" s="184" cm="1">
        <f t="array" ref="E5123">_xlfn.IFS($D5123=$O$5,C5123*$P$5,$D5123=$O$6,$C5123*$P$6,$D5123="AZN",$C5123)</f>
        <v>13442.1</v>
      </c>
      <c r="F5123" s="183" cm="1">
        <f t="array" ref="F5123">_xlfn.IFS($D5123=$O$5,$C5123*$P$5*0.01,$D5123=$O$6,$C5123*$P$6*0.01,$D5123="AZN",$C5123*0.08)</f>
        <v>134.42099999999999</v>
      </c>
    </row>
    <row r="5124" spans="1:6" x14ac:dyDescent="0.3">
      <c r="A5124" s="177" t="s">
        <v>789</v>
      </c>
      <c r="B5124" s="178">
        <v>43953</v>
      </c>
      <c r="C5124" s="179">
        <v>9300</v>
      </c>
      <c r="D5124" s="88" t="s">
        <v>2864</v>
      </c>
      <c r="E5124" s="184" cm="1">
        <f t="array" ref="E5124">_xlfn.IFS($D5124=$O$5,C5124*$P$5,$D5124=$O$6,$C5124*$P$6,$D5124="AZN",$C5124)</f>
        <v>16893.45</v>
      </c>
      <c r="F5124" s="183" cm="1">
        <f t="array" ref="F5124">_xlfn.IFS($D5124=$O$5,$C5124*$P$5*0.01,$D5124=$O$6,$C5124*$P$6*0.01,$D5124="AZN",$C5124*0.08)</f>
        <v>168.93450000000001</v>
      </c>
    </row>
    <row r="5125" spans="1:6" x14ac:dyDescent="0.3">
      <c r="A5125" s="177" t="s">
        <v>381</v>
      </c>
      <c r="B5125" s="178">
        <v>44144</v>
      </c>
      <c r="C5125" s="179">
        <v>5900</v>
      </c>
      <c r="D5125" s="88" t="s">
        <v>2863</v>
      </c>
      <c r="E5125" s="184" cm="1">
        <f t="array" ref="E5125">_xlfn.IFS($D5125=$O$5,C5125*$P$5,$D5125=$O$6,$C5125*$P$6,$D5125="AZN",$C5125)</f>
        <v>10030</v>
      </c>
      <c r="F5125" s="183" cm="1">
        <f t="array" ref="F5125">_xlfn.IFS($D5125=$O$5,$C5125*$P$5*0.01,$D5125=$O$6,$C5125*$P$6*0.01,$D5125="AZN",$C5125*0.08)</f>
        <v>100.3</v>
      </c>
    </row>
    <row r="5126" spans="1:6" x14ac:dyDescent="0.3">
      <c r="A5126" s="177" t="s">
        <v>1143</v>
      </c>
      <c r="B5126" s="178">
        <v>44464</v>
      </c>
      <c r="C5126" s="179">
        <v>8900</v>
      </c>
      <c r="D5126" s="88" t="s">
        <v>2863</v>
      </c>
      <c r="E5126" s="184" cm="1">
        <f t="array" ref="E5126">_xlfn.IFS($D5126=$O$5,C5126*$P$5,$D5126=$O$6,$C5126*$P$6,$D5126="AZN",$C5126)</f>
        <v>15130</v>
      </c>
      <c r="F5126" s="183" cm="1">
        <f t="array" ref="F5126">_xlfn.IFS($D5126=$O$5,$C5126*$P$5*0.01,$D5126=$O$6,$C5126*$P$6*0.01,$D5126="AZN",$C5126*0.08)</f>
        <v>151.30000000000001</v>
      </c>
    </row>
    <row r="5127" spans="1:6" x14ac:dyDescent="0.3">
      <c r="A5127" s="177" t="s">
        <v>340</v>
      </c>
      <c r="B5127" s="178">
        <v>43608</v>
      </c>
      <c r="C5127" s="179">
        <v>4100</v>
      </c>
      <c r="D5127" s="88" t="s">
        <v>2864</v>
      </c>
      <c r="E5127" s="184" cm="1">
        <f t="array" ref="E5127">_xlfn.IFS($D5127=$O$5,C5127*$P$5,$D5127=$O$6,$C5127*$P$6,$D5127="AZN",$C5127)</f>
        <v>7447.65</v>
      </c>
      <c r="F5127" s="183" cm="1">
        <f t="array" ref="F5127">_xlfn.IFS($D5127=$O$5,$C5127*$P$5*0.01,$D5127=$O$6,$C5127*$P$6*0.01,$D5127="AZN",$C5127*0.08)</f>
        <v>74.476500000000001</v>
      </c>
    </row>
    <row r="5128" spans="1:6" x14ac:dyDescent="0.3">
      <c r="A5128" s="177" t="s">
        <v>1046</v>
      </c>
      <c r="B5128" s="178">
        <v>44184</v>
      </c>
      <c r="C5128" s="179">
        <v>8800</v>
      </c>
      <c r="D5128" s="88" t="s">
        <v>2862</v>
      </c>
      <c r="E5128" s="184" cm="1">
        <f t="array" ref="E5128">_xlfn.IFS($D5128=$O$5,C5128*$P$5,$D5128=$O$6,$C5128*$P$6,$D5128="AZN",$C5128)</f>
        <v>8800</v>
      </c>
      <c r="F5128" s="183" cm="1">
        <f t="array" ref="F5128">_xlfn.IFS($D5128=$O$5,$C5128*$P$5*0.01,$D5128=$O$6,$C5128*$P$6*0.01,$D5128="AZN",$C5128*0.08)</f>
        <v>704</v>
      </c>
    </row>
    <row r="5129" spans="1:6" x14ac:dyDescent="0.3">
      <c r="A5129" s="177" t="s">
        <v>177</v>
      </c>
      <c r="B5129" s="178">
        <v>44099</v>
      </c>
      <c r="C5129" s="179">
        <v>10100</v>
      </c>
      <c r="D5129" s="88" t="s">
        <v>2864</v>
      </c>
      <c r="E5129" s="184" cm="1">
        <f t="array" ref="E5129">_xlfn.IFS($D5129=$O$5,C5129*$P$5,$D5129=$O$6,$C5129*$P$6,$D5129="AZN",$C5129)</f>
        <v>18346.650000000001</v>
      </c>
      <c r="F5129" s="183" cm="1">
        <f t="array" ref="F5129">_xlfn.IFS($D5129=$O$5,$C5129*$P$5*0.01,$D5129=$O$6,$C5129*$P$6*0.01,$D5129="AZN",$C5129*0.08)</f>
        <v>183.46650000000002</v>
      </c>
    </row>
    <row r="5130" spans="1:6" x14ac:dyDescent="0.3">
      <c r="A5130" s="177" t="s">
        <v>972</v>
      </c>
      <c r="B5130" s="178">
        <v>43956</v>
      </c>
      <c r="C5130" s="179">
        <v>6300</v>
      </c>
      <c r="D5130" s="88" t="s">
        <v>2864</v>
      </c>
      <c r="E5130" s="184" cm="1">
        <f t="array" ref="E5130">_xlfn.IFS($D5130=$O$5,C5130*$P$5,$D5130=$O$6,$C5130*$P$6,$D5130="AZN",$C5130)</f>
        <v>11443.95</v>
      </c>
      <c r="F5130" s="183" cm="1">
        <f t="array" ref="F5130">_xlfn.IFS($D5130=$O$5,$C5130*$P$5*0.01,$D5130=$O$6,$C5130*$P$6*0.01,$D5130="AZN",$C5130*0.08)</f>
        <v>114.43950000000001</v>
      </c>
    </row>
    <row r="5131" spans="1:6" x14ac:dyDescent="0.3">
      <c r="A5131" s="177" t="s">
        <v>1984</v>
      </c>
      <c r="B5131" s="178">
        <v>44286</v>
      </c>
      <c r="C5131" s="179">
        <v>2900</v>
      </c>
      <c r="D5131" s="88" t="s">
        <v>2863</v>
      </c>
      <c r="E5131" s="184" cm="1">
        <f t="array" ref="E5131">_xlfn.IFS($D5131=$O$5,C5131*$P$5,$D5131=$O$6,$C5131*$P$6,$D5131="AZN",$C5131)</f>
        <v>4930</v>
      </c>
      <c r="F5131" s="183" cm="1">
        <f t="array" ref="F5131">_xlfn.IFS($D5131=$O$5,$C5131*$P$5*0.01,$D5131=$O$6,$C5131*$P$6*0.01,$D5131="AZN",$C5131*0.08)</f>
        <v>49.300000000000004</v>
      </c>
    </row>
    <row r="5132" spans="1:6" x14ac:dyDescent="0.3">
      <c r="A5132" s="177" t="s">
        <v>256</v>
      </c>
      <c r="B5132" s="178">
        <v>44371</v>
      </c>
      <c r="C5132" s="179">
        <v>12100</v>
      </c>
      <c r="D5132" s="88" t="s">
        <v>2863</v>
      </c>
      <c r="E5132" s="184" cm="1">
        <f t="array" ref="E5132">_xlfn.IFS($D5132=$O$5,C5132*$P$5,$D5132=$O$6,$C5132*$P$6,$D5132="AZN",$C5132)</f>
        <v>20570</v>
      </c>
      <c r="F5132" s="183" cm="1">
        <f t="array" ref="F5132">_xlfn.IFS($D5132=$O$5,$C5132*$P$5*0.01,$D5132=$O$6,$C5132*$P$6*0.01,$D5132="AZN",$C5132*0.08)</f>
        <v>205.70000000000002</v>
      </c>
    </row>
    <row r="5133" spans="1:6" x14ac:dyDescent="0.3">
      <c r="A5133" s="177" t="s">
        <v>1699</v>
      </c>
      <c r="B5133" s="178">
        <v>44275</v>
      </c>
      <c r="C5133" s="179">
        <v>11800</v>
      </c>
      <c r="D5133" s="88" t="s">
        <v>2863</v>
      </c>
      <c r="E5133" s="184" cm="1">
        <f t="array" ref="E5133">_xlfn.IFS($D5133=$O$5,C5133*$P$5,$D5133=$O$6,$C5133*$P$6,$D5133="AZN",$C5133)</f>
        <v>20060</v>
      </c>
      <c r="F5133" s="183" cm="1">
        <f t="array" ref="F5133">_xlfn.IFS($D5133=$O$5,$C5133*$P$5*0.01,$D5133=$O$6,$C5133*$P$6*0.01,$D5133="AZN",$C5133*0.08)</f>
        <v>200.6</v>
      </c>
    </row>
    <row r="5134" spans="1:6" x14ac:dyDescent="0.3">
      <c r="A5134" s="177" t="s">
        <v>1033</v>
      </c>
      <c r="B5134" s="178">
        <v>44190</v>
      </c>
      <c r="C5134" s="179">
        <v>4100</v>
      </c>
      <c r="D5134" s="88" t="s">
        <v>2862</v>
      </c>
      <c r="E5134" s="184" cm="1">
        <f t="array" ref="E5134">_xlfn.IFS($D5134=$O$5,C5134*$P$5,$D5134=$O$6,$C5134*$P$6,$D5134="AZN",$C5134)</f>
        <v>4100</v>
      </c>
      <c r="F5134" s="183" cm="1">
        <f t="array" ref="F5134">_xlfn.IFS($D5134=$O$5,$C5134*$P$5*0.01,$D5134=$O$6,$C5134*$P$6*0.01,$D5134="AZN",$C5134*0.08)</f>
        <v>328</v>
      </c>
    </row>
    <row r="5135" spans="1:6" x14ac:dyDescent="0.3">
      <c r="A5135" s="177" t="s">
        <v>374</v>
      </c>
      <c r="B5135" s="178">
        <v>44432</v>
      </c>
      <c r="C5135" s="179">
        <v>3100</v>
      </c>
      <c r="D5135" s="88" t="s">
        <v>2863</v>
      </c>
      <c r="E5135" s="184" cm="1">
        <f t="array" ref="E5135">_xlfn.IFS($D5135=$O$5,C5135*$P$5,$D5135=$O$6,$C5135*$P$6,$D5135="AZN",$C5135)</f>
        <v>5270</v>
      </c>
      <c r="F5135" s="183" cm="1">
        <f t="array" ref="F5135">_xlfn.IFS($D5135=$O$5,$C5135*$P$5*0.01,$D5135=$O$6,$C5135*$P$6*0.01,$D5135="AZN",$C5135*0.08)</f>
        <v>52.7</v>
      </c>
    </row>
    <row r="5136" spans="1:6" x14ac:dyDescent="0.3">
      <c r="A5136" s="177" t="s">
        <v>507</v>
      </c>
      <c r="B5136" s="178">
        <v>44125</v>
      </c>
      <c r="C5136" s="179">
        <v>2900</v>
      </c>
      <c r="D5136" s="88" t="s">
        <v>2863</v>
      </c>
      <c r="E5136" s="184" cm="1">
        <f t="array" ref="E5136">_xlfn.IFS($D5136=$O$5,C5136*$P$5,$D5136=$O$6,$C5136*$P$6,$D5136="AZN",$C5136)</f>
        <v>4930</v>
      </c>
      <c r="F5136" s="183" cm="1">
        <f t="array" ref="F5136">_xlfn.IFS($D5136=$O$5,$C5136*$P$5*0.01,$D5136=$O$6,$C5136*$P$6*0.01,$D5136="AZN",$C5136*0.08)</f>
        <v>49.300000000000004</v>
      </c>
    </row>
    <row r="5137" spans="1:6" x14ac:dyDescent="0.3">
      <c r="A5137" s="177" t="s">
        <v>1150</v>
      </c>
      <c r="B5137" s="178">
        <v>44663</v>
      </c>
      <c r="C5137" s="179">
        <v>8600</v>
      </c>
      <c r="D5137" s="88" t="s">
        <v>2863</v>
      </c>
      <c r="E5137" s="184" cm="1">
        <f t="array" ref="E5137">_xlfn.IFS($D5137=$O$5,C5137*$P$5,$D5137=$O$6,$C5137*$P$6,$D5137="AZN",$C5137)</f>
        <v>14620</v>
      </c>
      <c r="F5137" s="183" cm="1">
        <f t="array" ref="F5137">_xlfn.IFS($D5137=$O$5,$C5137*$P$5*0.01,$D5137=$O$6,$C5137*$P$6*0.01,$D5137="AZN",$C5137*0.08)</f>
        <v>146.20000000000002</v>
      </c>
    </row>
    <row r="5138" spans="1:6" x14ac:dyDescent="0.3">
      <c r="A5138" s="177" t="s">
        <v>1511</v>
      </c>
      <c r="B5138" s="178">
        <v>44178</v>
      </c>
      <c r="C5138" s="179">
        <v>10800</v>
      </c>
      <c r="D5138" s="88" t="s">
        <v>2863</v>
      </c>
      <c r="E5138" s="184" cm="1">
        <f t="array" ref="E5138">_xlfn.IFS($D5138=$O$5,C5138*$P$5,$D5138=$O$6,$C5138*$P$6,$D5138="AZN",$C5138)</f>
        <v>18360</v>
      </c>
      <c r="F5138" s="183" cm="1">
        <f t="array" ref="F5138">_xlfn.IFS($D5138=$O$5,$C5138*$P$5*0.01,$D5138=$O$6,$C5138*$P$6*0.01,$D5138="AZN",$C5138*0.08)</f>
        <v>183.6</v>
      </c>
    </row>
    <row r="5139" spans="1:6" x14ac:dyDescent="0.3">
      <c r="A5139" s="177" t="s">
        <v>1867</v>
      </c>
      <c r="B5139" s="178">
        <v>44596</v>
      </c>
      <c r="C5139" s="179">
        <v>6400</v>
      </c>
      <c r="D5139" s="88" t="s">
        <v>2864</v>
      </c>
      <c r="E5139" s="184" cm="1">
        <f t="array" ref="E5139">_xlfn.IFS($D5139=$O$5,C5139*$P$5,$D5139=$O$6,$C5139*$P$6,$D5139="AZN",$C5139)</f>
        <v>11625.6</v>
      </c>
      <c r="F5139" s="183" cm="1">
        <f t="array" ref="F5139">_xlfn.IFS($D5139=$O$5,$C5139*$P$5*0.01,$D5139=$O$6,$C5139*$P$6*0.01,$D5139="AZN",$C5139*0.08)</f>
        <v>116.256</v>
      </c>
    </row>
    <row r="5140" spans="1:6" x14ac:dyDescent="0.3">
      <c r="A5140" s="177" t="s">
        <v>1882</v>
      </c>
      <c r="B5140" s="178">
        <v>43904</v>
      </c>
      <c r="C5140" s="179">
        <v>11700</v>
      </c>
      <c r="D5140" s="88" t="s">
        <v>2864</v>
      </c>
      <c r="E5140" s="184" cm="1">
        <f t="array" ref="E5140">_xlfn.IFS($D5140=$O$5,C5140*$P$5,$D5140=$O$6,$C5140*$P$6,$D5140="AZN",$C5140)</f>
        <v>21253.05</v>
      </c>
      <c r="F5140" s="183" cm="1">
        <f t="array" ref="F5140">_xlfn.IFS($D5140=$O$5,$C5140*$P$5*0.01,$D5140=$O$6,$C5140*$P$6*0.01,$D5140="AZN",$C5140*0.08)</f>
        <v>212.53049999999999</v>
      </c>
    </row>
    <row r="5141" spans="1:6" x14ac:dyDescent="0.3">
      <c r="A5141" s="177" t="s">
        <v>627</v>
      </c>
      <c r="B5141" s="178">
        <v>44699</v>
      </c>
      <c r="C5141" s="179">
        <v>12900</v>
      </c>
      <c r="D5141" s="88" t="s">
        <v>2864</v>
      </c>
      <c r="E5141" s="184" cm="1">
        <f t="array" ref="E5141">_xlfn.IFS($D5141=$O$5,C5141*$P$5,$D5141=$O$6,$C5141*$P$6,$D5141="AZN",$C5141)</f>
        <v>23432.85</v>
      </c>
      <c r="F5141" s="183" cm="1">
        <f t="array" ref="F5141">_xlfn.IFS($D5141=$O$5,$C5141*$P$5*0.01,$D5141=$O$6,$C5141*$P$6*0.01,$D5141="AZN",$C5141*0.08)</f>
        <v>234.32849999999999</v>
      </c>
    </row>
    <row r="5142" spans="1:6" x14ac:dyDescent="0.3">
      <c r="A5142" s="177" t="s">
        <v>963</v>
      </c>
      <c r="B5142" s="178">
        <v>44915</v>
      </c>
      <c r="C5142" s="179">
        <v>11100</v>
      </c>
      <c r="D5142" s="88" t="s">
        <v>2863</v>
      </c>
      <c r="E5142" s="184" cm="1">
        <f t="array" ref="E5142">_xlfn.IFS($D5142=$O$5,C5142*$P$5,$D5142=$O$6,$C5142*$P$6,$D5142="AZN",$C5142)</f>
        <v>18870</v>
      </c>
      <c r="F5142" s="183" cm="1">
        <f t="array" ref="F5142">_xlfn.IFS($D5142=$O$5,$C5142*$P$5*0.01,$D5142=$O$6,$C5142*$P$6*0.01,$D5142="AZN",$C5142*0.08)</f>
        <v>188.70000000000002</v>
      </c>
    </row>
    <row r="5143" spans="1:6" x14ac:dyDescent="0.3">
      <c r="A5143" s="177" t="s">
        <v>1145</v>
      </c>
      <c r="B5143" s="178">
        <v>43885</v>
      </c>
      <c r="C5143" s="179">
        <v>6700</v>
      </c>
      <c r="D5143" s="88" t="s">
        <v>2862</v>
      </c>
      <c r="E5143" s="184" cm="1">
        <f t="array" ref="E5143">_xlfn.IFS($D5143=$O$5,C5143*$P$5,$D5143=$O$6,$C5143*$P$6,$D5143="AZN",$C5143)</f>
        <v>6700</v>
      </c>
      <c r="F5143" s="183" cm="1">
        <f t="array" ref="F5143">_xlfn.IFS($D5143=$O$5,$C5143*$P$5*0.01,$D5143=$O$6,$C5143*$P$6*0.01,$D5143="AZN",$C5143*0.08)</f>
        <v>536</v>
      </c>
    </row>
    <row r="5144" spans="1:6" x14ac:dyDescent="0.3">
      <c r="A5144" s="177" t="s">
        <v>1985</v>
      </c>
      <c r="B5144" s="178">
        <v>44715</v>
      </c>
      <c r="C5144" s="179">
        <v>12700</v>
      </c>
      <c r="D5144" s="88" t="s">
        <v>2864</v>
      </c>
      <c r="E5144" s="184" cm="1">
        <f t="array" ref="E5144">_xlfn.IFS($D5144=$O$5,C5144*$P$5,$D5144=$O$6,$C5144*$P$6,$D5144="AZN",$C5144)</f>
        <v>23069.55</v>
      </c>
      <c r="F5144" s="183" cm="1">
        <f t="array" ref="F5144">_xlfn.IFS($D5144=$O$5,$C5144*$P$5*0.01,$D5144=$O$6,$C5144*$P$6*0.01,$D5144="AZN",$C5144*0.08)</f>
        <v>230.69550000000001</v>
      </c>
    </row>
    <row r="5145" spans="1:6" x14ac:dyDescent="0.3">
      <c r="A5145" s="177" t="s">
        <v>1281</v>
      </c>
      <c r="B5145" s="178">
        <v>44526</v>
      </c>
      <c r="C5145" s="179">
        <v>10700</v>
      </c>
      <c r="D5145" s="88" t="s">
        <v>2864</v>
      </c>
      <c r="E5145" s="184" cm="1">
        <f t="array" ref="E5145">_xlfn.IFS($D5145=$O$5,C5145*$P$5,$D5145=$O$6,$C5145*$P$6,$D5145="AZN",$C5145)</f>
        <v>19436.55</v>
      </c>
      <c r="F5145" s="183" cm="1">
        <f t="array" ref="F5145">_xlfn.IFS($D5145=$O$5,$C5145*$P$5*0.01,$D5145=$O$6,$C5145*$P$6*0.01,$D5145="AZN",$C5145*0.08)</f>
        <v>194.3655</v>
      </c>
    </row>
    <row r="5146" spans="1:6" x14ac:dyDescent="0.3">
      <c r="A5146" s="177" t="s">
        <v>1853</v>
      </c>
      <c r="B5146" s="178">
        <v>44455</v>
      </c>
      <c r="C5146" s="179">
        <v>6100</v>
      </c>
      <c r="D5146" s="88" t="s">
        <v>2864</v>
      </c>
      <c r="E5146" s="184" cm="1">
        <f t="array" ref="E5146">_xlfn.IFS($D5146=$O$5,C5146*$P$5,$D5146=$O$6,$C5146*$P$6,$D5146="AZN",$C5146)</f>
        <v>11080.65</v>
      </c>
      <c r="F5146" s="183" cm="1">
        <f t="array" ref="F5146">_xlfn.IFS($D5146=$O$5,$C5146*$P$5*0.01,$D5146=$O$6,$C5146*$P$6*0.01,$D5146="AZN",$C5146*0.08)</f>
        <v>110.8065</v>
      </c>
    </row>
    <row r="5147" spans="1:6" x14ac:dyDescent="0.3">
      <c r="A5147" s="177" t="s">
        <v>1116</v>
      </c>
      <c r="B5147" s="178">
        <v>43725</v>
      </c>
      <c r="C5147" s="179">
        <v>12500</v>
      </c>
      <c r="D5147" s="88" t="s">
        <v>2863</v>
      </c>
      <c r="E5147" s="184" cm="1">
        <f t="array" ref="E5147">_xlfn.IFS($D5147=$O$5,C5147*$P$5,$D5147=$O$6,$C5147*$P$6,$D5147="AZN",$C5147)</f>
        <v>21250</v>
      </c>
      <c r="F5147" s="183" cm="1">
        <f t="array" ref="F5147">_xlfn.IFS($D5147=$O$5,$C5147*$P$5*0.01,$D5147=$O$6,$C5147*$P$6*0.01,$D5147="AZN",$C5147*0.08)</f>
        <v>212.5</v>
      </c>
    </row>
    <row r="5148" spans="1:6" x14ac:dyDescent="0.3">
      <c r="A5148" s="177" t="s">
        <v>906</v>
      </c>
      <c r="B5148" s="178">
        <v>43604</v>
      </c>
      <c r="C5148" s="179">
        <v>6400</v>
      </c>
      <c r="D5148" s="88" t="s">
        <v>2863</v>
      </c>
      <c r="E5148" s="184" cm="1">
        <f t="array" ref="E5148">_xlfn.IFS($D5148=$O$5,C5148*$P$5,$D5148=$O$6,$C5148*$P$6,$D5148="AZN",$C5148)</f>
        <v>10880</v>
      </c>
      <c r="F5148" s="183" cm="1">
        <f t="array" ref="F5148">_xlfn.IFS($D5148=$O$5,$C5148*$P$5*0.01,$D5148=$O$6,$C5148*$P$6*0.01,$D5148="AZN",$C5148*0.08)</f>
        <v>108.8</v>
      </c>
    </row>
    <row r="5149" spans="1:6" x14ac:dyDescent="0.3">
      <c r="A5149" s="177" t="s">
        <v>1106</v>
      </c>
      <c r="B5149" s="178">
        <v>44011</v>
      </c>
      <c r="C5149" s="179">
        <v>4700</v>
      </c>
      <c r="D5149" s="88" t="s">
        <v>2864</v>
      </c>
      <c r="E5149" s="184" cm="1">
        <f t="array" ref="E5149">_xlfn.IFS($D5149=$O$5,C5149*$P$5,$D5149=$O$6,$C5149*$P$6,$D5149="AZN",$C5149)</f>
        <v>8537.5499999999993</v>
      </c>
      <c r="F5149" s="183" cm="1">
        <f t="array" ref="F5149">_xlfn.IFS($D5149=$O$5,$C5149*$P$5*0.01,$D5149=$O$6,$C5149*$P$6*0.01,$D5149="AZN",$C5149*0.08)</f>
        <v>85.375499999999988</v>
      </c>
    </row>
    <row r="5150" spans="1:6" x14ac:dyDescent="0.3">
      <c r="A5150" s="177" t="s">
        <v>1986</v>
      </c>
      <c r="B5150" s="178">
        <v>43618</v>
      </c>
      <c r="C5150" s="179">
        <v>2600</v>
      </c>
      <c r="D5150" s="88" t="s">
        <v>2864</v>
      </c>
      <c r="E5150" s="184" cm="1">
        <f t="array" ref="E5150">_xlfn.IFS($D5150=$O$5,C5150*$P$5,$D5150=$O$6,$C5150*$P$6,$D5150="AZN",$C5150)</f>
        <v>4722.8999999999996</v>
      </c>
      <c r="F5150" s="183" cm="1">
        <f t="array" ref="F5150">_xlfn.IFS($D5150=$O$5,$C5150*$P$5*0.01,$D5150=$O$6,$C5150*$P$6*0.01,$D5150="AZN",$C5150*0.08)</f>
        <v>47.228999999999999</v>
      </c>
    </row>
    <row r="5151" spans="1:6" x14ac:dyDescent="0.3">
      <c r="A5151" s="177" t="s">
        <v>1820</v>
      </c>
      <c r="B5151" s="178">
        <v>44135</v>
      </c>
      <c r="C5151" s="179">
        <v>3200</v>
      </c>
      <c r="D5151" s="88" t="s">
        <v>2864</v>
      </c>
      <c r="E5151" s="184" cm="1">
        <f t="array" ref="E5151">_xlfn.IFS($D5151=$O$5,C5151*$P$5,$D5151=$O$6,$C5151*$P$6,$D5151="AZN",$C5151)</f>
        <v>5812.8</v>
      </c>
      <c r="F5151" s="183" cm="1">
        <f t="array" ref="F5151">_xlfn.IFS($D5151=$O$5,$C5151*$P$5*0.01,$D5151=$O$6,$C5151*$P$6*0.01,$D5151="AZN",$C5151*0.08)</f>
        <v>58.128</v>
      </c>
    </row>
    <row r="5152" spans="1:6" x14ac:dyDescent="0.3">
      <c r="A5152" s="177" t="s">
        <v>1675</v>
      </c>
      <c r="B5152" s="178">
        <v>44102</v>
      </c>
      <c r="C5152" s="179">
        <v>11000</v>
      </c>
      <c r="D5152" s="88" t="s">
        <v>2864</v>
      </c>
      <c r="E5152" s="184" cm="1">
        <f t="array" ref="E5152">_xlfn.IFS($D5152=$O$5,C5152*$P$5,$D5152=$O$6,$C5152*$P$6,$D5152="AZN",$C5152)</f>
        <v>19981.5</v>
      </c>
      <c r="F5152" s="183" cm="1">
        <f t="array" ref="F5152">_xlfn.IFS($D5152=$O$5,$C5152*$P$5*0.01,$D5152=$O$6,$C5152*$P$6*0.01,$D5152="AZN",$C5152*0.08)</f>
        <v>199.815</v>
      </c>
    </row>
    <row r="5153" spans="1:6" x14ac:dyDescent="0.3">
      <c r="A5153" s="177" t="s">
        <v>1805</v>
      </c>
      <c r="B5153" s="178">
        <v>43581</v>
      </c>
      <c r="C5153" s="179">
        <v>3900</v>
      </c>
      <c r="D5153" s="88" t="s">
        <v>2863</v>
      </c>
      <c r="E5153" s="184" cm="1">
        <f t="array" ref="E5153">_xlfn.IFS($D5153=$O$5,C5153*$P$5,$D5153=$O$6,$C5153*$P$6,$D5153="AZN",$C5153)</f>
        <v>6630</v>
      </c>
      <c r="F5153" s="183" cm="1">
        <f t="array" ref="F5153">_xlfn.IFS($D5153=$O$5,$C5153*$P$5*0.01,$D5153=$O$6,$C5153*$P$6*0.01,$D5153="AZN",$C5153*0.08)</f>
        <v>66.3</v>
      </c>
    </row>
    <row r="5154" spans="1:6" x14ac:dyDescent="0.3">
      <c r="A5154" s="177" t="s">
        <v>1825</v>
      </c>
      <c r="B5154" s="178">
        <v>44425</v>
      </c>
      <c r="C5154" s="179">
        <v>12200</v>
      </c>
      <c r="D5154" s="88" t="s">
        <v>2864</v>
      </c>
      <c r="E5154" s="184" cm="1">
        <f t="array" ref="E5154">_xlfn.IFS($D5154=$O$5,C5154*$P$5,$D5154=$O$6,$C5154*$P$6,$D5154="AZN",$C5154)</f>
        <v>22161.3</v>
      </c>
      <c r="F5154" s="183" cm="1">
        <f t="array" ref="F5154">_xlfn.IFS($D5154=$O$5,$C5154*$P$5*0.01,$D5154=$O$6,$C5154*$P$6*0.01,$D5154="AZN",$C5154*0.08)</f>
        <v>221.613</v>
      </c>
    </row>
    <row r="5155" spans="1:6" x14ac:dyDescent="0.3">
      <c r="A5155" s="177" t="s">
        <v>1119</v>
      </c>
      <c r="B5155" s="178">
        <v>44834</v>
      </c>
      <c r="C5155" s="179">
        <v>12100</v>
      </c>
      <c r="D5155" s="88" t="s">
        <v>2862</v>
      </c>
      <c r="E5155" s="184" cm="1">
        <f t="array" ref="E5155">_xlfn.IFS($D5155=$O$5,C5155*$P$5,$D5155=$O$6,$C5155*$P$6,$D5155="AZN",$C5155)</f>
        <v>12100</v>
      </c>
      <c r="F5155" s="183" cm="1">
        <f t="array" ref="F5155">_xlfn.IFS($D5155=$O$5,$C5155*$P$5*0.01,$D5155=$O$6,$C5155*$P$6*0.01,$D5155="AZN",$C5155*0.08)</f>
        <v>968</v>
      </c>
    </row>
    <row r="5156" spans="1:6" x14ac:dyDescent="0.3">
      <c r="A5156" s="177" t="s">
        <v>524</v>
      </c>
      <c r="B5156" s="178">
        <v>44087</v>
      </c>
      <c r="C5156" s="179">
        <v>9200</v>
      </c>
      <c r="D5156" s="88" t="s">
        <v>2862</v>
      </c>
      <c r="E5156" s="184" cm="1">
        <f t="array" ref="E5156">_xlfn.IFS($D5156=$O$5,C5156*$P$5,$D5156=$O$6,$C5156*$P$6,$D5156="AZN",$C5156)</f>
        <v>9200</v>
      </c>
      <c r="F5156" s="183" cm="1">
        <f t="array" ref="F5156">_xlfn.IFS($D5156=$O$5,$C5156*$P$5*0.01,$D5156=$O$6,$C5156*$P$6*0.01,$D5156="AZN",$C5156*0.08)</f>
        <v>736</v>
      </c>
    </row>
    <row r="5157" spans="1:6" x14ac:dyDescent="0.3">
      <c r="A5157" s="177" t="s">
        <v>236</v>
      </c>
      <c r="B5157" s="178">
        <v>44203</v>
      </c>
      <c r="C5157" s="179">
        <v>9500</v>
      </c>
      <c r="D5157" s="88" t="s">
        <v>2863</v>
      </c>
      <c r="E5157" s="184" cm="1">
        <f t="array" ref="E5157">_xlfn.IFS($D5157=$O$5,C5157*$P$5,$D5157=$O$6,$C5157*$P$6,$D5157="AZN",$C5157)</f>
        <v>16150</v>
      </c>
      <c r="F5157" s="183" cm="1">
        <f t="array" ref="F5157">_xlfn.IFS($D5157=$O$5,$C5157*$P$5*0.01,$D5157=$O$6,$C5157*$P$6*0.01,$D5157="AZN",$C5157*0.08)</f>
        <v>161.5</v>
      </c>
    </row>
    <row r="5158" spans="1:6" x14ac:dyDescent="0.3">
      <c r="A5158" s="177" t="s">
        <v>1943</v>
      </c>
      <c r="B5158" s="178">
        <v>44033</v>
      </c>
      <c r="C5158" s="179">
        <v>10700</v>
      </c>
      <c r="D5158" s="88" t="s">
        <v>2864</v>
      </c>
      <c r="E5158" s="184" cm="1">
        <f t="array" ref="E5158">_xlfn.IFS($D5158=$O$5,C5158*$P$5,$D5158=$O$6,$C5158*$P$6,$D5158="AZN",$C5158)</f>
        <v>19436.55</v>
      </c>
      <c r="F5158" s="183" cm="1">
        <f t="array" ref="F5158">_xlfn.IFS($D5158=$O$5,$C5158*$P$5*0.01,$D5158=$O$6,$C5158*$P$6*0.01,$D5158="AZN",$C5158*0.08)</f>
        <v>194.3655</v>
      </c>
    </row>
    <row r="5159" spans="1:6" x14ac:dyDescent="0.3">
      <c r="A5159" s="177" t="s">
        <v>886</v>
      </c>
      <c r="B5159" s="178">
        <v>44392</v>
      </c>
      <c r="C5159" s="179">
        <v>2300</v>
      </c>
      <c r="D5159" s="88" t="s">
        <v>2864</v>
      </c>
      <c r="E5159" s="184" cm="1">
        <f t="array" ref="E5159">_xlfn.IFS($D5159=$O$5,C5159*$P$5,$D5159=$O$6,$C5159*$P$6,$D5159="AZN",$C5159)</f>
        <v>4177.95</v>
      </c>
      <c r="F5159" s="183" cm="1">
        <f t="array" ref="F5159">_xlfn.IFS($D5159=$O$5,$C5159*$P$5*0.01,$D5159=$O$6,$C5159*$P$6*0.01,$D5159="AZN",$C5159*0.08)</f>
        <v>41.779499999999999</v>
      </c>
    </row>
    <row r="5160" spans="1:6" x14ac:dyDescent="0.3">
      <c r="A5160" s="177" t="s">
        <v>1927</v>
      </c>
      <c r="B5160" s="178">
        <v>44201</v>
      </c>
      <c r="C5160" s="179">
        <v>1400</v>
      </c>
      <c r="D5160" s="88" t="s">
        <v>2864</v>
      </c>
      <c r="E5160" s="184" cm="1">
        <f t="array" ref="E5160">_xlfn.IFS($D5160=$O$5,C5160*$P$5,$D5160=$O$6,$C5160*$P$6,$D5160="AZN",$C5160)</f>
        <v>2543.1</v>
      </c>
      <c r="F5160" s="183" cm="1">
        <f t="array" ref="F5160">_xlfn.IFS($D5160=$O$5,$C5160*$P$5*0.01,$D5160=$O$6,$C5160*$P$6*0.01,$D5160="AZN",$C5160*0.08)</f>
        <v>25.431000000000001</v>
      </c>
    </row>
    <row r="5161" spans="1:6" x14ac:dyDescent="0.3">
      <c r="A5161" s="177" t="s">
        <v>886</v>
      </c>
      <c r="B5161" s="178">
        <v>43900</v>
      </c>
      <c r="C5161" s="179">
        <v>9000</v>
      </c>
      <c r="D5161" s="88" t="s">
        <v>2863</v>
      </c>
      <c r="E5161" s="184" cm="1">
        <f t="array" ref="E5161">_xlfn.IFS($D5161=$O$5,C5161*$P$5,$D5161=$O$6,$C5161*$P$6,$D5161="AZN",$C5161)</f>
        <v>15300</v>
      </c>
      <c r="F5161" s="183" cm="1">
        <f t="array" ref="F5161">_xlfn.IFS($D5161=$O$5,$C5161*$P$5*0.01,$D5161=$O$6,$C5161*$P$6*0.01,$D5161="AZN",$C5161*0.08)</f>
        <v>153</v>
      </c>
    </row>
    <row r="5162" spans="1:6" x14ac:dyDescent="0.3">
      <c r="A5162" s="177" t="s">
        <v>472</v>
      </c>
      <c r="B5162" s="178">
        <v>44035</v>
      </c>
      <c r="C5162" s="179">
        <v>6300</v>
      </c>
      <c r="D5162" s="88" t="s">
        <v>2863</v>
      </c>
      <c r="E5162" s="184" cm="1">
        <f t="array" ref="E5162">_xlfn.IFS($D5162=$O$5,C5162*$P$5,$D5162=$O$6,$C5162*$P$6,$D5162="AZN",$C5162)</f>
        <v>10710</v>
      </c>
      <c r="F5162" s="183" cm="1">
        <f t="array" ref="F5162">_xlfn.IFS($D5162=$O$5,$C5162*$P$5*0.01,$D5162=$O$6,$C5162*$P$6*0.01,$D5162="AZN",$C5162*0.08)</f>
        <v>107.10000000000001</v>
      </c>
    </row>
    <row r="5163" spans="1:6" x14ac:dyDescent="0.3">
      <c r="A5163" s="177" t="s">
        <v>1987</v>
      </c>
      <c r="B5163" s="178">
        <v>43843</v>
      </c>
      <c r="C5163" s="179">
        <v>11300</v>
      </c>
      <c r="D5163" s="88" t="s">
        <v>2863</v>
      </c>
      <c r="E5163" s="184" cm="1">
        <f t="array" ref="E5163">_xlfn.IFS($D5163=$O$5,C5163*$P$5,$D5163=$O$6,$C5163*$P$6,$D5163="AZN",$C5163)</f>
        <v>19210</v>
      </c>
      <c r="F5163" s="183" cm="1">
        <f t="array" ref="F5163">_xlfn.IFS($D5163=$O$5,$C5163*$P$5*0.01,$D5163=$O$6,$C5163*$P$6*0.01,$D5163="AZN",$C5163*0.08)</f>
        <v>192.1</v>
      </c>
    </row>
    <row r="5164" spans="1:6" x14ac:dyDescent="0.3">
      <c r="A5164" s="177" t="s">
        <v>243</v>
      </c>
      <c r="B5164" s="178">
        <v>43962</v>
      </c>
      <c r="C5164" s="179">
        <v>11500</v>
      </c>
      <c r="D5164" s="88" t="s">
        <v>2863</v>
      </c>
      <c r="E5164" s="184" cm="1">
        <f t="array" ref="E5164">_xlfn.IFS($D5164=$O$5,C5164*$P$5,$D5164=$O$6,$C5164*$P$6,$D5164="AZN",$C5164)</f>
        <v>19550</v>
      </c>
      <c r="F5164" s="183" cm="1">
        <f t="array" ref="F5164">_xlfn.IFS($D5164=$O$5,$C5164*$P$5*0.01,$D5164=$O$6,$C5164*$P$6*0.01,$D5164="AZN",$C5164*0.08)</f>
        <v>195.5</v>
      </c>
    </row>
    <row r="5165" spans="1:6" x14ac:dyDescent="0.3">
      <c r="A5165" s="177" t="s">
        <v>868</v>
      </c>
      <c r="B5165" s="178">
        <v>44097</v>
      </c>
      <c r="C5165" s="179">
        <v>4100</v>
      </c>
      <c r="D5165" s="88" t="s">
        <v>2864</v>
      </c>
      <c r="E5165" s="184" cm="1">
        <f t="array" ref="E5165">_xlfn.IFS($D5165=$O$5,C5165*$P$5,$D5165=$O$6,$C5165*$P$6,$D5165="AZN",$C5165)</f>
        <v>7447.65</v>
      </c>
      <c r="F5165" s="183" cm="1">
        <f t="array" ref="F5165">_xlfn.IFS($D5165=$O$5,$C5165*$P$5*0.01,$D5165=$O$6,$C5165*$P$6*0.01,$D5165="AZN",$C5165*0.08)</f>
        <v>74.476500000000001</v>
      </c>
    </row>
    <row r="5166" spans="1:6" x14ac:dyDescent="0.3">
      <c r="A5166" s="177" t="s">
        <v>1334</v>
      </c>
      <c r="B5166" s="178">
        <v>43648</v>
      </c>
      <c r="C5166" s="179">
        <v>5100</v>
      </c>
      <c r="D5166" s="88" t="s">
        <v>2864</v>
      </c>
      <c r="E5166" s="184" cm="1">
        <f t="array" ref="E5166">_xlfn.IFS($D5166=$O$5,C5166*$P$5,$D5166=$O$6,$C5166*$P$6,$D5166="AZN",$C5166)</f>
        <v>9264.15</v>
      </c>
      <c r="F5166" s="183" cm="1">
        <f t="array" ref="F5166">_xlfn.IFS($D5166=$O$5,$C5166*$P$5*0.01,$D5166=$O$6,$C5166*$P$6*0.01,$D5166="AZN",$C5166*0.08)</f>
        <v>92.641499999999994</v>
      </c>
    </row>
    <row r="5167" spans="1:6" x14ac:dyDescent="0.3">
      <c r="A5167" s="177" t="s">
        <v>255</v>
      </c>
      <c r="B5167" s="178">
        <v>44476</v>
      </c>
      <c r="C5167" s="179">
        <v>11300</v>
      </c>
      <c r="D5167" s="88" t="s">
        <v>2863</v>
      </c>
      <c r="E5167" s="184" cm="1">
        <f t="array" ref="E5167">_xlfn.IFS($D5167=$O$5,C5167*$P$5,$D5167=$O$6,$C5167*$P$6,$D5167="AZN",$C5167)</f>
        <v>19210</v>
      </c>
      <c r="F5167" s="183" cm="1">
        <f t="array" ref="F5167">_xlfn.IFS($D5167=$O$5,$C5167*$P$5*0.01,$D5167=$O$6,$C5167*$P$6*0.01,$D5167="AZN",$C5167*0.08)</f>
        <v>192.1</v>
      </c>
    </row>
    <row r="5168" spans="1:6" x14ac:dyDescent="0.3">
      <c r="A5168" s="177" t="s">
        <v>300</v>
      </c>
      <c r="B5168" s="178">
        <v>44356</v>
      </c>
      <c r="C5168" s="179">
        <v>8500</v>
      </c>
      <c r="D5168" s="88" t="s">
        <v>2863</v>
      </c>
      <c r="E5168" s="184" cm="1">
        <f t="array" ref="E5168">_xlfn.IFS($D5168=$O$5,C5168*$P$5,$D5168=$O$6,$C5168*$P$6,$D5168="AZN",$C5168)</f>
        <v>14450</v>
      </c>
      <c r="F5168" s="183" cm="1">
        <f t="array" ref="F5168">_xlfn.IFS($D5168=$O$5,$C5168*$P$5*0.01,$D5168=$O$6,$C5168*$P$6*0.01,$D5168="AZN",$C5168*0.08)</f>
        <v>144.5</v>
      </c>
    </row>
    <row r="5169" spans="1:6" x14ac:dyDescent="0.3">
      <c r="A5169" s="177" t="s">
        <v>1002</v>
      </c>
      <c r="B5169" s="178">
        <v>43921</v>
      </c>
      <c r="C5169" s="179">
        <v>8300</v>
      </c>
      <c r="D5169" s="88" t="s">
        <v>2864</v>
      </c>
      <c r="E5169" s="184" cm="1">
        <f t="array" ref="E5169">_xlfn.IFS($D5169=$O$5,C5169*$P$5,$D5169=$O$6,$C5169*$P$6,$D5169="AZN",$C5169)</f>
        <v>15076.95</v>
      </c>
      <c r="F5169" s="183" cm="1">
        <f t="array" ref="F5169">_xlfn.IFS($D5169=$O$5,$C5169*$P$5*0.01,$D5169=$O$6,$C5169*$P$6*0.01,$D5169="AZN",$C5169*0.08)</f>
        <v>150.76950000000002</v>
      </c>
    </row>
    <row r="5170" spans="1:6" x14ac:dyDescent="0.3">
      <c r="A5170" s="177" t="s">
        <v>1021</v>
      </c>
      <c r="B5170" s="178">
        <v>44291</v>
      </c>
      <c r="C5170" s="179">
        <v>9500</v>
      </c>
      <c r="D5170" s="88" t="s">
        <v>2863</v>
      </c>
      <c r="E5170" s="184" cm="1">
        <f t="array" ref="E5170">_xlfn.IFS($D5170=$O$5,C5170*$P$5,$D5170=$O$6,$C5170*$P$6,$D5170="AZN",$C5170)</f>
        <v>16150</v>
      </c>
      <c r="F5170" s="183" cm="1">
        <f t="array" ref="F5170">_xlfn.IFS($D5170=$O$5,$C5170*$P$5*0.01,$D5170=$O$6,$C5170*$P$6*0.01,$D5170="AZN",$C5170*0.08)</f>
        <v>161.5</v>
      </c>
    </row>
    <row r="5171" spans="1:6" x14ac:dyDescent="0.3">
      <c r="A5171" s="177" t="s">
        <v>1541</v>
      </c>
      <c r="B5171" s="178">
        <v>44657</v>
      </c>
      <c r="C5171" s="179">
        <v>8500</v>
      </c>
      <c r="D5171" s="88" t="s">
        <v>2863</v>
      </c>
      <c r="E5171" s="184" cm="1">
        <f t="array" ref="E5171">_xlfn.IFS($D5171=$O$5,C5171*$P$5,$D5171=$O$6,$C5171*$P$6,$D5171="AZN",$C5171)</f>
        <v>14450</v>
      </c>
      <c r="F5171" s="183" cm="1">
        <f t="array" ref="F5171">_xlfn.IFS($D5171=$O$5,$C5171*$P$5*0.01,$D5171=$O$6,$C5171*$P$6*0.01,$D5171="AZN",$C5171*0.08)</f>
        <v>144.5</v>
      </c>
    </row>
    <row r="5172" spans="1:6" x14ac:dyDescent="0.3">
      <c r="A5172" s="177" t="s">
        <v>1872</v>
      </c>
      <c r="B5172" s="178">
        <v>44135</v>
      </c>
      <c r="C5172" s="179">
        <v>3000</v>
      </c>
      <c r="D5172" s="88" t="s">
        <v>2864</v>
      </c>
      <c r="E5172" s="184" cm="1">
        <f t="array" ref="E5172">_xlfn.IFS($D5172=$O$5,C5172*$P$5,$D5172=$O$6,$C5172*$P$6,$D5172="AZN",$C5172)</f>
        <v>5449.5</v>
      </c>
      <c r="F5172" s="183" cm="1">
        <f t="array" ref="F5172">_xlfn.IFS($D5172=$O$5,$C5172*$P$5*0.01,$D5172=$O$6,$C5172*$P$6*0.01,$D5172="AZN",$C5172*0.08)</f>
        <v>54.495000000000005</v>
      </c>
    </row>
    <row r="5173" spans="1:6" x14ac:dyDescent="0.3">
      <c r="A5173" s="177" t="s">
        <v>845</v>
      </c>
      <c r="B5173" s="178">
        <v>43901</v>
      </c>
      <c r="C5173" s="179">
        <v>6100</v>
      </c>
      <c r="D5173" s="88" t="s">
        <v>2863</v>
      </c>
      <c r="E5173" s="184" cm="1">
        <f t="array" ref="E5173">_xlfn.IFS($D5173=$O$5,C5173*$P$5,$D5173=$O$6,$C5173*$P$6,$D5173="AZN",$C5173)</f>
        <v>10370</v>
      </c>
      <c r="F5173" s="183" cm="1">
        <f t="array" ref="F5173">_xlfn.IFS($D5173=$O$5,$C5173*$P$5*0.01,$D5173=$O$6,$C5173*$P$6*0.01,$D5173="AZN",$C5173*0.08)</f>
        <v>103.7</v>
      </c>
    </row>
    <row r="5174" spans="1:6" x14ac:dyDescent="0.3">
      <c r="A5174" s="177" t="s">
        <v>1185</v>
      </c>
      <c r="B5174" s="178">
        <v>43755</v>
      </c>
      <c r="C5174" s="179">
        <v>11900</v>
      </c>
      <c r="D5174" s="88" t="s">
        <v>2864</v>
      </c>
      <c r="E5174" s="184" cm="1">
        <f t="array" ref="E5174">_xlfn.IFS($D5174=$O$5,C5174*$P$5,$D5174=$O$6,$C5174*$P$6,$D5174="AZN",$C5174)</f>
        <v>21616.35</v>
      </c>
      <c r="F5174" s="183" cm="1">
        <f t="array" ref="F5174">_xlfn.IFS($D5174=$O$5,$C5174*$P$5*0.01,$D5174=$O$6,$C5174*$P$6*0.01,$D5174="AZN",$C5174*0.08)</f>
        <v>216.1635</v>
      </c>
    </row>
    <row r="5175" spans="1:6" x14ac:dyDescent="0.3">
      <c r="A5175" s="177" t="s">
        <v>425</v>
      </c>
      <c r="B5175" s="178">
        <v>44462</v>
      </c>
      <c r="C5175" s="179">
        <v>11400</v>
      </c>
      <c r="D5175" s="88" t="s">
        <v>2862</v>
      </c>
      <c r="E5175" s="184" cm="1">
        <f t="array" ref="E5175">_xlfn.IFS($D5175=$O$5,C5175*$P$5,$D5175=$O$6,$C5175*$P$6,$D5175="AZN",$C5175)</f>
        <v>11400</v>
      </c>
      <c r="F5175" s="183" cm="1">
        <f t="array" ref="F5175">_xlfn.IFS($D5175=$O$5,$C5175*$P$5*0.01,$D5175=$O$6,$C5175*$P$6*0.01,$D5175="AZN",$C5175*0.08)</f>
        <v>912</v>
      </c>
    </row>
    <row r="5176" spans="1:6" x14ac:dyDescent="0.3">
      <c r="A5176" s="177" t="s">
        <v>973</v>
      </c>
      <c r="B5176" s="178">
        <v>44048</v>
      </c>
      <c r="C5176" s="179">
        <v>7000</v>
      </c>
      <c r="D5176" s="88" t="s">
        <v>2862</v>
      </c>
      <c r="E5176" s="184" cm="1">
        <f t="array" ref="E5176">_xlfn.IFS($D5176=$O$5,C5176*$P$5,$D5176=$O$6,$C5176*$P$6,$D5176="AZN",$C5176)</f>
        <v>7000</v>
      </c>
      <c r="F5176" s="183" cm="1">
        <f t="array" ref="F5176">_xlfn.IFS($D5176=$O$5,$C5176*$P$5*0.01,$D5176=$O$6,$C5176*$P$6*0.01,$D5176="AZN",$C5176*0.08)</f>
        <v>560</v>
      </c>
    </row>
    <row r="5177" spans="1:6" x14ac:dyDescent="0.3">
      <c r="A5177" s="177" t="s">
        <v>1479</v>
      </c>
      <c r="B5177" s="178">
        <v>44921</v>
      </c>
      <c r="C5177" s="179">
        <v>5700</v>
      </c>
      <c r="D5177" s="88" t="s">
        <v>2863</v>
      </c>
      <c r="E5177" s="184" cm="1">
        <f t="array" ref="E5177">_xlfn.IFS($D5177=$O$5,C5177*$P$5,$D5177=$O$6,$C5177*$P$6,$D5177="AZN",$C5177)</f>
        <v>9690</v>
      </c>
      <c r="F5177" s="183" cm="1">
        <f t="array" ref="F5177">_xlfn.IFS($D5177=$O$5,$C5177*$P$5*0.01,$D5177=$O$6,$C5177*$P$6*0.01,$D5177="AZN",$C5177*0.08)</f>
        <v>96.9</v>
      </c>
    </row>
    <row r="5178" spans="1:6" x14ac:dyDescent="0.3">
      <c r="A5178" s="177" t="s">
        <v>1054</v>
      </c>
      <c r="B5178" s="178">
        <v>43847</v>
      </c>
      <c r="C5178" s="179">
        <v>12400</v>
      </c>
      <c r="D5178" s="88" t="s">
        <v>2864</v>
      </c>
      <c r="E5178" s="184" cm="1">
        <f t="array" ref="E5178">_xlfn.IFS($D5178=$O$5,C5178*$P$5,$D5178=$O$6,$C5178*$P$6,$D5178="AZN",$C5178)</f>
        <v>22524.6</v>
      </c>
      <c r="F5178" s="183" cm="1">
        <f t="array" ref="F5178">_xlfn.IFS($D5178=$O$5,$C5178*$P$5*0.01,$D5178=$O$6,$C5178*$P$6*0.01,$D5178="AZN",$C5178*0.08)</f>
        <v>225.24599999999998</v>
      </c>
    </row>
    <row r="5179" spans="1:6" x14ac:dyDescent="0.3">
      <c r="A5179" s="177" t="s">
        <v>885</v>
      </c>
      <c r="B5179" s="178">
        <v>43658</v>
      </c>
      <c r="C5179" s="179">
        <v>5700</v>
      </c>
      <c r="D5179" s="88" t="s">
        <v>2863</v>
      </c>
      <c r="E5179" s="184" cm="1">
        <f t="array" ref="E5179">_xlfn.IFS($D5179=$O$5,C5179*$P$5,$D5179=$O$6,$C5179*$P$6,$D5179="AZN",$C5179)</f>
        <v>9690</v>
      </c>
      <c r="F5179" s="183" cm="1">
        <f t="array" ref="F5179">_xlfn.IFS($D5179=$O$5,$C5179*$P$5*0.01,$D5179=$O$6,$C5179*$P$6*0.01,$D5179="AZN",$C5179*0.08)</f>
        <v>96.9</v>
      </c>
    </row>
    <row r="5180" spans="1:6" x14ac:dyDescent="0.3">
      <c r="A5180" s="177" t="s">
        <v>1379</v>
      </c>
      <c r="B5180" s="178">
        <v>43804</v>
      </c>
      <c r="C5180" s="179">
        <v>5900</v>
      </c>
      <c r="D5180" s="88" t="s">
        <v>2864</v>
      </c>
      <c r="E5180" s="184" cm="1">
        <f t="array" ref="E5180">_xlfn.IFS($D5180=$O$5,C5180*$P$5,$D5180=$O$6,$C5180*$P$6,$D5180="AZN",$C5180)</f>
        <v>10717.35</v>
      </c>
      <c r="F5180" s="183" cm="1">
        <f t="array" ref="F5180">_xlfn.IFS($D5180=$O$5,$C5180*$P$5*0.01,$D5180=$O$6,$C5180*$P$6*0.01,$D5180="AZN",$C5180*0.08)</f>
        <v>107.1735</v>
      </c>
    </row>
    <row r="5181" spans="1:6" x14ac:dyDescent="0.3">
      <c r="A5181" s="177" t="s">
        <v>594</v>
      </c>
      <c r="B5181" s="178">
        <v>43995</v>
      </c>
      <c r="C5181" s="179">
        <v>1500</v>
      </c>
      <c r="D5181" s="88" t="s">
        <v>2863</v>
      </c>
      <c r="E5181" s="184" cm="1">
        <f t="array" ref="E5181">_xlfn.IFS($D5181=$O$5,C5181*$P$5,$D5181=$O$6,$C5181*$P$6,$D5181="AZN",$C5181)</f>
        <v>2550</v>
      </c>
      <c r="F5181" s="183" cm="1">
        <f t="array" ref="F5181">_xlfn.IFS($D5181=$O$5,$C5181*$P$5*0.01,$D5181=$O$6,$C5181*$P$6*0.01,$D5181="AZN",$C5181*0.08)</f>
        <v>25.5</v>
      </c>
    </row>
    <row r="5182" spans="1:6" x14ac:dyDescent="0.3">
      <c r="A5182" s="177" t="s">
        <v>891</v>
      </c>
      <c r="B5182" s="178">
        <v>44430</v>
      </c>
      <c r="C5182" s="179">
        <v>7500</v>
      </c>
      <c r="D5182" s="88" t="s">
        <v>2863</v>
      </c>
      <c r="E5182" s="184" cm="1">
        <f t="array" ref="E5182">_xlfn.IFS($D5182=$O$5,C5182*$P$5,$D5182=$O$6,$C5182*$P$6,$D5182="AZN",$C5182)</f>
        <v>12750</v>
      </c>
      <c r="F5182" s="183" cm="1">
        <f t="array" ref="F5182">_xlfn.IFS($D5182=$O$5,$C5182*$P$5*0.01,$D5182=$O$6,$C5182*$P$6*0.01,$D5182="AZN",$C5182*0.08)</f>
        <v>127.5</v>
      </c>
    </row>
    <row r="5183" spans="1:6" x14ac:dyDescent="0.3">
      <c r="A5183" s="177" t="s">
        <v>1239</v>
      </c>
      <c r="B5183" s="178">
        <v>44624</v>
      </c>
      <c r="C5183" s="179">
        <v>10400</v>
      </c>
      <c r="D5183" s="88" t="s">
        <v>2862</v>
      </c>
      <c r="E5183" s="184" cm="1">
        <f t="array" ref="E5183">_xlfn.IFS($D5183=$O$5,C5183*$P$5,$D5183=$O$6,$C5183*$P$6,$D5183="AZN",$C5183)</f>
        <v>10400</v>
      </c>
      <c r="F5183" s="183" cm="1">
        <f t="array" ref="F5183">_xlfn.IFS($D5183=$O$5,$C5183*$P$5*0.01,$D5183=$O$6,$C5183*$P$6*0.01,$D5183="AZN",$C5183*0.08)</f>
        <v>832</v>
      </c>
    </row>
    <row r="5184" spans="1:6" x14ac:dyDescent="0.3">
      <c r="A5184" s="177" t="s">
        <v>540</v>
      </c>
      <c r="B5184" s="178">
        <v>44305</v>
      </c>
      <c r="C5184" s="179">
        <v>9200</v>
      </c>
      <c r="D5184" s="88" t="s">
        <v>2864</v>
      </c>
      <c r="E5184" s="184" cm="1">
        <f t="array" ref="E5184">_xlfn.IFS($D5184=$O$5,C5184*$P$5,$D5184=$O$6,$C5184*$P$6,$D5184="AZN",$C5184)</f>
        <v>16711.8</v>
      </c>
      <c r="F5184" s="183" cm="1">
        <f t="array" ref="F5184">_xlfn.IFS($D5184=$O$5,$C5184*$P$5*0.01,$D5184=$O$6,$C5184*$P$6*0.01,$D5184="AZN",$C5184*0.08)</f>
        <v>167.11799999999999</v>
      </c>
    </row>
    <row r="5185" spans="1:6" x14ac:dyDescent="0.3">
      <c r="A5185" s="177" t="s">
        <v>1012</v>
      </c>
      <c r="B5185" s="178">
        <v>44482</v>
      </c>
      <c r="C5185" s="179">
        <v>3200</v>
      </c>
      <c r="D5185" s="88" t="s">
        <v>2863</v>
      </c>
      <c r="E5185" s="184" cm="1">
        <f t="array" ref="E5185">_xlfn.IFS($D5185=$O$5,C5185*$P$5,$D5185=$O$6,$C5185*$P$6,$D5185="AZN",$C5185)</f>
        <v>5440</v>
      </c>
      <c r="F5185" s="183" cm="1">
        <f t="array" ref="F5185">_xlfn.IFS($D5185=$O$5,$C5185*$P$5*0.01,$D5185=$O$6,$C5185*$P$6*0.01,$D5185="AZN",$C5185*0.08)</f>
        <v>54.4</v>
      </c>
    </row>
    <row r="5186" spans="1:6" x14ac:dyDescent="0.3">
      <c r="A5186" s="177" t="s">
        <v>1645</v>
      </c>
      <c r="B5186" s="178">
        <v>44330</v>
      </c>
      <c r="C5186" s="179">
        <v>5100</v>
      </c>
      <c r="D5186" s="88" t="s">
        <v>2864</v>
      </c>
      <c r="E5186" s="184" cm="1">
        <f t="array" ref="E5186">_xlfn.IFS($D5186=$O$5,C5186*$P$5,$D5186=$O$6,$C5186*$P$6,$D5186="AZN",$C5186)</f>
        <v>9264.15</v>
      </c>
      <c r="F5186" s="183" cm="1">
        <f t="array" ref="F5186">_xlfn.IFS($D5186=$O$5,$C5186*$P$5*0.01,$D5186=$O$6,$C5186*$P$6*0.01,$D5186="AZN",$C5186*0.08)</f>
        <v>92.641499999999994</v>
      </c>
    </row>
    <row r="5187" spans="1:6" x14ac:dyDescent="0.3">
      <c r="A5187" s="177" t="s">
        <v>344</v>
      </c>
      <c r="B5187" s="178">
        <v>44149</v>
      </c>
      <c r="C5187" s="179">
        <v>12200</v>
      </c>
      <c r="D5187" s="88" t="s">
        <v>2862</v>
      </c>
      <c r="E5187" s="184" cm="1">
        <f t="array" ref="E5187">_xlfn.IFS($D5187=$O$5,C5187*$P$5,$D5187=$O$6,$C5187*$P$6,$D5187="AZN",$C5187)</f>
        <v>12200</v>
      </c>
      <c r="F5187" s="183" cm="1">
        <f t="array" ref="F5187">_xlfn.IFS($D5187=$O$5,$C5187*$P$5*0.01,$D5187=$O$6,$C5187*$P$6*0.01,$D5187="AZN",$C5187*0.08)</f>
        <v>976</v>
      </c>
    </row>
    <row r="5188" spans="1:6" x14ac:dyDescent="0.3">
      <c r="A5188" s="177" t="s">
        <v>1776</v>
      </c>
      <c r="B5188" s="178">
        <v>43661</v>
      </c>
      <c r="C5188" s="179">
        <v>8400</v>
      </c>
      <c r="D5188" s="88" t="s">
        <v>2864</v>
      </c>
      <c r="E5188" s="184" cm="1">
        <f t="array" ref="E5188">_xlfn.IFS($D5188=$O$5,C5188*$P$5,$D5188=$O$6,$C5188*$P$6,$D5188="AZN",$C5188)</f>
        <v>15258.6</v>
      </c>
      <c r="F5188" s="183" cm="1">
        <f t="array" ref="F5188">_xlfn.IFS($D5188=$O$5,$C5188*$P$5*0.01,$D5188=$O$6,$C5188*$P$6*0.01,$D5188="AZN",$C5188*0.08)</f>
        <v>152.58600000000001</v>
      </c>
    </row>
    <row r="5189" spans="1:6" x14ac:dyDescent="0.3">
      <c r="A5189" s="177" t="s">
        <v>1368</v>
      </c>
      <c r="B5189" s="178">
        <v>43992</v>
      </c>
      <c r="C5189" s="179">
        <v>6000</v>
      </c>
      <c r="D5189" s="88" t="s">
        <v>2862</v>
      </c>
      <c r="E5189" s="184" cm="1">
        <f t="array" ref="E5189">_xlfn.IFS($D5189=$O$5,C5189*$P$5,$D5189=$O$6,$C5189*$P$6,$D5189="AZN",$C5189)</f>
        <v>6000</v>
      </c>
      <c r="F5189" s="183" cm="1">
        <f t="array" ref="F5189">_xlfn.IFS($D5189=$O$5,$C5189*$P$5*0.01,$D5189=$O$6,$C5189*$P$6*0.01,$D5189="AZN",$C5189*0.08)</f>
        <v>480</v>
      </c>
    </row>
    <row r="5190" spans="1:6" x14ac:dyDescent="0.3">
      <c r="A5190" s="177" t="s">
        <v>542</v>
      </c>
      <c r="B5190" s="178">
        <v>44737</v>
      </c>
      <c r="C5190" s="179">
        <v>10500</v>
      </c>
      <c r="D5190" s="88" t="s">
        <v>2863</v>
      </c>
      <c r="E5190" s="184" cm="1">
        <f t="array" ref="E5190">_xlfn.IFS($D5190=$O$5,C5190*$P$5,$D5190=$O$6,$C5190*$P$6,$D5190="AZN",$C5190)</f>
        <v>17850</v>
      </c>
      <c r="F5190" s="183" cm="1">
        <f t="array" ref="F5190">_xlfn.IFS($D5190=$O$5,$C5190*$P$5*0.01,$D5190=$O$6,$C5190*$P$6*0.01,$D5190="AZN",$C5190*0.08)</f>
        <v>178.5</v>
      </c>
    </row>
    <row r="5191" spans="1:6" x14ac:dyDescent="0.3">
      <c r="A5191" s="177" t="s">
        <v>1988</v>
      </c>
      <c r="B5191" s="178">
        <v>44259</v>
      </c>
      <c r="C5191" s="179">
        <v>11800</v>
      </c>
      <c r="D5191" s="88" t="s">
        <v>2864</v>
      </c>
      <c r="E5191" s="184" cm="1">
        <f t="array" ref="E5191">_xlfn.IFS($D5191=$O$5,C5191*$P$5,$D5191=$O$6,$C5191*$P$6,$D5191="AZN",$C5191)</f>
        <v>21434.7</v>
      </c>
      <c r="F5191" s="183" cm="1">
        <f t="array" ref="F5191">_xlfn.IFS($D5191=$O$5,$C5191*$P$5*0.01,$D5191=$O$6,$C5191*$P$6*0.01,$D5191="AZN",$C5191*0.08)</f>
        <v>214.34700000000001</v>
      </c>
    </row>
    <row r="5192" spans="1:6" x14ac:dyDescent="0.3">
      <c r="A5192" s="177" t="s">
        <v>1705</v>
      </c>
      <c r="B5192" s="178">
        <v>43640</v>
      </c>
      <c r="C5192" s="179">
        <v>2800</v>
      </c>
      <c r="D5192" s="88" t="s">
        <v>2862</v>
      </c>
      <c r="E5192" s="184" cm="1">
        <f t="array" ref="E5192">_xlfn.IFS($D5192=$O$5,C5192*$P$5,$D5192=$O$6,$C5192*$P$6,$D5192="AZN",$C5192)</f>
        <v>2800</v>
      </c>
      <c r="F5192" s="183" cm="1">
        <f t="array" ref="F5192">_xlfn.IFS($D5192=$O$5,$C5192*$P$5*0.01,$D5192=$O$6,$C5192*$P$6*0.01,$D5192="AZN",$C5192*0.08)</f>
        <v>224</v>
      </c>
    </row>
    <row r="5193" spans="1:6" x14ac:dyDescent="0.3">
      <c r="A5193" s="177" t="s">
        <v>287</v>
      </c>
      <c r="B5193" s="178">
        <v>44303</v>
      </c>
      <c r="C5193" s="179">
        <v>11000</v>
      </c>
      <c r="D5193" s="88" t="s">
        <v>2863</v>
      </c>
      <c r="E5193" s="184" cm="1">
        <f t="array" ref="E5193">_xlfn.IFS($D5193=$O$5,C5193*$P$5,$D5193=$O$6,$C5193*$P$6,$D5193="AZN",$C5193)</f>
        <v>18700</v>
      </c>
      <c r="F5193" s="183" cm="1">
        <f t="array" ref="F5193">_xlfn.IFS($D5193=$O$5,$C5193*$P$5*0.01,$D5193=$O$6,$C5193*$P$6*0.01,$D5193="AZN",$C5193*0.08)</f>
        <v>187</v>
      </c>
    </row>
    <row r="5194" spans="1:6" x14ac:dyDescent="0.3">
      <c r="A5194" s="177" t="s">
        <v>1260</v>
      </c>
      <c r="B5194" s="178">
        <v>44122</v>
      </c>
      <c r="C5194" s="179">
        <v>7200</v>
      </c>
      <c r="D5194" s="88" t="s">
        <v>2864</v>
      </c>
      <c r="E5194" s="184" cm="1">
        <f t="array" ref="E5194">_xlfn.IFS($D5194=$O$5,C5194*$P$5,$D5194=$O$6,$C5194*$P$6,$D5194="AZN",$C5194)</f>
        <v>13078.8</v>
      </c>
      <c r="F5194" s="183" cm="1">
        <f t="array" ref="F5194">_xlfn.IFS($D5194=$O$5,$C5194*$P$5*0.01,$D5194=$O$6,$C5194*$P$6*0.01,$D5194="AZN",$C5194*0.08)</f>
        <v>130.78799999999998</v>
      </c>
    </row>
    <row r="5195" spans="1:6" x14ac:dyDescent="0.3">
      <c r="A5195" s="177" t="s">
        <v>1409</v>
      </c>
      <c r="B5195" s="178">
        <v>43579</v>
      </c>
      <c r="C5195" s="179">
        <v>5400</v>
      </c>
      <c r="D5195" s="88" t="s">
        <v>2862</v>
      </c>
      <c r="E5195" s="184" cm="1">
        <f t="array" ref="E5195">_xlfn.IFS($D5195=$O$5,C5195*$P$5,$D5195=$O$6,$C5195*$P$6,$D5195="AZN",$C5195)</f>
        <v>5400</v>
      </c>
      <c r="F5195" s="183" cm="1">
        <f t="array" ref="F5195">_xlfn.IFS($D5195=$O$5,$C5195*$P$5*0.01,$D5195=$O$6,$C5195*$P$6*0.01,$D5195="AZN",$C5195*0.08)</f>
        <v>432</v>
      </c>
    </row>
    <row r="5196" spans="1:6" x14ac:dyDescent="0.3">
      <c r="A5196" s="177" t="s">
        <v>1155</v>
      </c>
      <c r="B5196" s="178">
        <v>43888</v>
      </c>
      <c r="C5196" s="179">
        <v>10500</v>
      </c>
      <c r="D5196" s="88" t="s">
        <v>2863</v>
      </c>
      <c r="E5196" s="184" cm="1">
        <f t="array" ref="E5196">_xlfn.IFS($D5196=$O$5,C5196*$P$5,$D5196=$O$6,$C5196*$P$6,$D5196="AZN",$C5196)</f>
        <v>17850</v>
      </c>
      <c r="F5196" s="183" cm="1">
        <f t="array" ref="F5196">_xlfn.IFS($D5196=$O$5,$C5196*$P$5*0.01,$D5196=$O$6,$C5196*$P$6*0.01,$D5196="AZN",$C5196*0.08)</f>
        <v>178.5</v>
      </c>
    </row>
    <row r="5197" spans="1:6" x14ac:dyDescent="0.3">
      <c r="A5197" s="177" t="s">
        <v>1287</v>
      </c>
      <c r="B5197" s="178">
        <v>43854</v>
      </c>
      <c r="C5197" s="179">
        <v>5400</v>
      </c>
      <c r="D5197" s="88" t="s">
        <v>2864</v>
      </c>
      <c r="E5197" s="184" cm="1">
        <f t="array" ref="E5197">_xlfn.IFS($D5197=$O$5,C5197*$P$5,$D5197=$O$6,$C5197*$P$6,$D5197="AZN",$C5197)</f>
        <v>9809.1</v>
      </c>
      <c r="F5197" s="183" cm="1">
        <f t="array" ref="F5197">_xlfn.IFS($D5197=$O$5,$C5197*$P$5*0.01,$D5197=$O$6,$C5197*$P$6*0.01,$D5197="AZN",$C5197*0.08)</f>
        <v>98.091000000000008</v>
      </c>
    </row>
    <row r="5198" spans="1:6" x14ac:dyDescent="0.3">
      <c r="A5198" s="177" t="s">
        <v>1286</v>
      </c>
      <c r="B5198" s="178">
        <v>43994</v>
      </c>
      <c r="C5198" s="179">
        <v>5100</v>
      </c>
      <c r="D5198" s="88" t="s">
        <v>2862</v>
      </c>
      <c r="E5198" s="184" cm="1">
        <f t="array" ref="E5198">_xlfn.IFS($D5198=$O$5,C5198*$P$5,$D5198=$O$6,$C5198*$P$6,$D5198="AZN",$C5198)</f>
        <v>5100</v>
      </c>
      <c r="F5198" s="183" cm="1">
        <f t="array" ref="F5198">_xlfn.IFS($D5198=$O$5,$C5198*$P$5*0.01,$D5198=$O$6,$C5198*$P$6*0.01,$D5198="AZN",$C5198*0.08)</f>
        <v>408</v>
      </c>
    </row>
    <row r="5199" spans="1:6" x14ac:dyDescent="0.3">
      <c r="A5199" s="177" t="s">
        <v>1983</v>
      </c>
      <c r="B5199" s="178">
        <v>44103</v>
      </c>
      <c r="C5199" s="179">
        <v>1200</v>
      </c>
      <c r="D5199" s="88" t="s">
        <v>2864</v>
      </c>
      <c r="E5199" s="184" cm="1">
        <f t="array" ref="E5199">_xlfn.IFS($D5199=$O$5,C5199*$P$5,$D5199=$O$6,$C5199*$P$6,$D5199="AZN",$C5199)</f>
        <v>2179.8000000000002</v>
      </c>
      <c r="F5199" s="183" cm="1">
        <f t="array" ref="F5199">_xlfn.IFS($D5199=$O$5,$C5199*$P$5*0.01,$D5199=$O$6,$C5199*$P$6*0.01,$D5199="AZN",$C5199*0.08)</f>
        <v>21.798000000000002</v>
      </c>
    </row>
    <row r="5200" spans="1:6" x14ac:dyDescent="0.3">
      <c r="A5200" s="177" t="s">
        <v>699</v>
      </c>
      <c r="B5200" s="178">
        <v>44769</v>
      </c>
      <c r="C5200" s="179">
        <v>12900</v>
      </c>
      <c r="D5200" s="88" t="s">
        <v>2863</v>
      </c>
      <c r="E5200" s="184" cm="1">
        <f t="array" ref="E5200">_xlfn.IFS($D5200=$O$5,C5200*$P$5,$D5200=$O$6,$C5200*$P$6,$D5200="AZN",$C5200)</f>
        <v>21930</v>
      </c>
      <c r="F5200" s="183" cm="1">
        <f t="array" ref="F5200">_xlfn.IFS($D5200=$O$5,$C5200*$P$5*0.01,$D5200=$O$6,$C5200*$P$6*0.01,$D5200="AZN",$C5200*0.08)</f>
        <v>219.3</v>
      </c>
    </row>
    <row r="5201" spans="1:6" x14ac:dyDescent="0.3">
      <c r="A5201" s="177" t="s">
        <v>1086</v>
      </c>
      <c r="B5201" s="178">
        <v>43887</v>
      </c>
      <c r="C5201" s="179">
        <v>3300</v>
      </c>
      <c r="D5201" s="88" t="s">
        <v>2862</v>
      </c>
      <c r="E5201" s="184" cm="1">
        <f t="array" ref="E5201">_xlfn.IFS($D5201=$O$5,C5201*$P$5,$D5201=$O$6,$C5201*$P$6,$D5201="AZN",$C5201)</f>
        <v>3300</v>
      </c>
      <c r="F5201" s="183" cm="1">
        <f t="array" ref="F5201">_xlfn.IFS($D5201=$O$5,$C5201*$P$5*0.01,$D5201=$O$6,$C5201*$P$6*0.01,$D5201="AZN",$C5201*0.08)</f>
        <v>264</v>
      </c>
    </row>
    <row r="5202" spans="1:6" x14ac:dyDescent="0.3">
      <c r="A5202" s="177" t="s">
        <v>1775</v>
      </c>
      <c r="B5202" s="178">
        <v>44282</v>
      </c>
      <c r="C5202" s="179">
        <v>3800</v>
      </c>
      <c r="D5202" s="88" t="s">
        <v>2864</v>
      </c>
      <c r="E5202" s="184" cm="1">
        <f t="array" ref="E5202">_xlfn.IFS($D5202=$O$5,C5202*$P$5,$D5202=$O$6,$C5202*$P$6,$D5202="AZN",$C5202)</f>
        <v>6902.7</v>
      </c>
      <c r="F5202" s="183" cm="1">
        <f t="array" ref="F5202">_xlfn.IFS($D5202=$O$5,$C5202*$P$5*0.01,$D5202=$O$6,$C5202*$P$6*0.01,$D5202="AZN",$C5202*0.08)</f>
        <v>69.027000000000001</v>
      </c>
    </row>
    <row r="5203" spans="1:6" x14ac:dyDescent="0.3">
      <c r="A5203" s="177" t="s">
        <v>1748</v>
      </c>
      <c r="B5203" s="178">
        <v>43814</v>
      </c>
      <c r="C5203" s="179">
        <v>11000</v>
      </c>
      <c r="D5203" s="88" t="s">
        <v>2864</v>
      </c>
      <c r="E5203" s="184" cm="1">
        <f t="array" ref="E5203">_xlfn.IFS($D5203=$O$5,C5203*$P$5,$D5203=$O$6,$C5203*$P$6,$D5203="AZN",$C5203)</f>
        <v>19981.5</v>
      </c>
      <c r="F5203" s="183" cm="1">
        <f t="array" ref="F5203">_xlfn.IFS($D5203=$O$5,$C5203*$P$5*0.01,$D5203=$O$6,$C5203*$P$6*0.01,$D5203="AZN",$C5203*0.08)</f>
        <v>199.815</v>
      </c>
    </row>
    <row r="5204" spans="1:6" x14ac:dyDescent="0.3">
      <c r="A5204" s="177" t="s">
        <v>1875</v>
      </c>
      <c r="B5204" s="178">
        <v>43973</v>
      </c>
      <c r="C5204" s="179">
        <v>12100</v>
      </c>
      <c r="D5204" s="88" t="s">
        <v>2863</v>
      </c>
      <c r="E5204" s="184" cm="1">
        <f t="array" ref="E5204">_xlfn.IFS($D5204=$O$5,C5204*$P$5,$D5204=$O$6,$C5204*$P$6,$D5204="AZN",$C5204)</f>
        <v>20570</v>
      </c>
      <c r="F5204" s="183" cm="1">
        <f t="array" ref="F5204">_xlfn.IFS($D5204=$O$5,$C5204*$P$5*0.01,$D5204=$O$6,$C5204*$P$6*0.01,$D5204="AZN",$C5204*0.08)</f>
        <v>205.70000000000002</v>
      </c>
    </row>
    <row r="5205" spans="1:6" x14ac:dyDescent="0.3">
      <c r="A5205" s="177" t="s">
        <v>1131</v>
      </c>
      <c r="B5205" s="178">
        <v>44489</v>
      </c>
      <c r="C5205" s="179">
        <v>6700</v>
      </c>
      <c r="D5205" s="88" t="s">
        <v>2862</v>
      </c>
      <c r="E5205" s="184" cm="1">
        <f t="array" ref="E5205">_xlfn.IFS($D5205=$O$5,C5205*$P$5,$D5205=$O$6,$C5205*$P$6,$D5205="AZN",$C5205)</f>
        <v>6700</v>
      </c>
      <c r="F5205" s="183" cm="1">
        <f t="array" ref="F5205">_xlfn.IFS($D5205=$O$5,$C5205*$P$5*0.01,$D5205=$O$6,$C5205*$P$6*0.01,$D5205="AZN",$C5205*0.08)</f>
        <v>536</v>
      </c>
    </row>
    <row r="5206" spans="1:6" x14ac:dyDescent="0.3">
      <c r="A5206" s="177" t="s">
        <v>1378</v>
      </c>
      <c r="B5206" s="178">
        <v>43796</v>
      </c>
      <c r="C5206" s="179">
        <v>11400</v>
      </c>
      <c r="D5206" s="88" t="s">
        <v>2862</v>
      </c>
      <c r="E5206" s="184" cm="1">
        <f t="array" ref="E5206">_xlfn.IFS($D5206=$O$5,C5206*$P$5,$D5206=$O$6,$C5206*$P$6,$D5206="AZN",$C5206)</f>
        <v>11400</v>
      </c>
      <c r="F5206" s="183" cm="1">
        <f t="array" ref="F5206">_xlfn.IFS($D5206=$O$5,$C5206*$P$5*0.01,$D5206=$O$6,$C5206*$P$6*0.01,$D5206="AZN",$C5206*0.08)</f>
        <v>912</v>
      </c>
    </row>
    <row r="5207" spans="1:6" x14ac:dyDescent="0.3">
      <c r="A5207" s="177" t="s">
        <v>864</v>
      </c>
      <c r="B5207" s="178">
        <v>44554</v>
      </c>
      <c r="C5207" s="179">
        <v>9000</v>
      </c>
      <c r="D5207" s="88" t="s">
        <v>2863</v>
      </c>
      <c r="E5207" s="184" cm="1">
        <f t="array" ref="E5207">_xlfn.IFS($D5207=$O$5,C5207*$P$5,$D5207=$O$6,$C5207*$P$6,$D5207="AZN",$C5207)</f>
        <v>15300</v>
      </c>
      <c r="F5207" s="183" cm="1">
        <f t="array" ref="F5207">_xlfn.IFS($D5207=$O$5,$C5207*$P$5*0.01,$D5207=$O$6,$C5207*$P$6*0.01,$D5207="AZN",$C5207*0.08)</f>
        <v>153</v>
      </c>
    </row>
    <row r="5208" spans="1:6" x14ac:dyDescent="0.3">
      <c r="A5208" s="177" t="s">
        <v>611</v>
      </c>
      <c r="B5208" s="178">
        <v>44609</v>
      </c>
      <c r="C5208" s="179">
        <v>7000</v>
      </c>
      <c r="D5208" s="88" t="s">
        <v>2863</v>
      </c>
      <c r="E5208" s="184" cm="1">
        <f t="array" ref="E5208">_xlfn.IFS($D5208=$O$5,C5208*$P$5,$D5208=$O$6,$C5208*$P$6,$D5208="AZN",$C5208)</f>
        <v>11900</v>
      </c>
      <c r="F5208" s="183" cm="1">
        <f t="array" ref="F5208">_xlfn.IFS($D5208=$O$5,$C5208*$P$5*0.01,$D5208=$O$6,$C5208*$P$6*0.01,$D5208="AZN",$C5208*0.08)</f>
        <v>119</v>
      </c>
    </row>
    <row r="5209" spans="1:6" x14ac:dyDescent="0.3">
      <c r="A5209" s="177" t="s">
        <v>648</v>
      </c>
      <c r="B5209" s="178">
        <v>44480</v>
      </c>
      <c r="C5209" s="179">
        <v>12000</v>
      </c>
      <c r="D5209" s="88" t="s">
        <v>2864</v>
      </c>
      <c r="E5209" s="184" cm="1">
        <f t="array" ref="E5209">_xlfn.IFS($D5209=$O$5,C5209*$P$5,$D5209=$O$6,$C5209*$P$6,$D5209="AZN",$C5209)</f>
        <v>21798</v>
      </c>
      <c r="F5209" s="183" cm="1">
        <f t="array" ref="F5209">_xlfn.IFS($D5209=$O$5,$C5209*$P$5*0.01,$D5209=$O$6,$C5209*$P$6*0.01,$D5209="AZN",$C5209*0.08)</f>
        <v>217.98000000000002</v>
      </c>
    </row>
    <row r="5210" spans="1:6" x14ac:dyDescent="0.3">
      <c r="A5210" s="177" t="s">
        <v>182</v>
      </c>
      <c r="B5210" s="178">
        <v>44416</v>
      </c>
      <c r="C5210" s="179">
        <v>10500</v>
      </c>
      <c r="D5210" s="88" t="s">
        <v>2864</v>
      </c>
      <c r="E5210" s="184" cm="1">
        <f t="array" ref="E5210">_xlfn.IFS($D5210=$O$5,C5210*$P$5,$D5210=$O$6,$C5210*$P$6,$D5210="AZN",$C5210)</f>
        <v>19073.25</v>
      </c>
      <c r="F5210" s="183" cm="1">
        <f t="array" ref="F5210">_xlfn.IFS($D5210=$O$5,$C5210*$P$5*0.01,$D5210=$O$6,$C5210*$P$6*0.01,$D5210="AZN",$C5210*0.08)</f>
        <v>190.73250000000002</v>
      </c>
    </row>
    <row r="5211" spans="1:6" x14ac:dyDescent="0.3">
      <c r="A5211" s="177" t="s">
        <v>538</v>
      </c>
      <c r="B5211" s="178">
        <v>44092</v>
      </c>
      <c r="C5211" s="179">
        <v>6500</v>
      </c>
      <c r="D5211" s="88" t="s">
        <v>2863</v>
      </c>
      <c r="E5211" s="184" cm="1">
        <f t="array" ref="E5211">_xlfn.IFS($D5211=$O$5,C5211*$P$5,$D5211=$O$6,$C5211*$P$6,$D5211="AZN",$C5211)</f>
        <v>11050</v>
      </c>
      <c r="F5211" s="183" cm="1">
        <f t="array" ref="F5211">_xlfn.IFS($D5211=$O$5,$C5211*$P$5*0.01,$D5211=$O$6,$C5211*$P$6*0.01,$D5211="AZN",$C5211*0.08)</f>
        <v>110.5</v>
      </c>
    </row>
    <row r="5212" spans="1:6" x14ac:dyDescent="0.3">
      <c r="A5212" s="177" t="s">
        <v>1044</v>
      </c>
      <c r="B5212" s="178">
        <v>44054</v>
      </c>
      <c r="C5212" s="179">
        <v>9700</v>
      </c>
      <c r="D5212" s="88" t="s">
        <v>2864</v>
      </c>
      <c r="E5212" s="184" cm="1">
        <f t="array" ref="E5212">_xlfn.IFS($D5212=$O$5,C5212*$P$5,$D5212=$O$6,$C5212*$P$6,$D5212="AZN",$C5212)</f>
        <v>17620.05</v>
      </c>
      <c r="F5212" s="183" cm="1">
        <f t="array" ref="F5212">_xlfn.IFS($D5212=$O$5,$C5212*$P$5*0.01,$D5212=$O$6,$C5212*$P$6*0.01,$D5212="AZN",$C5212*0.08)</f>
        <v>176.20050000000001</v>
      </c>
    </row>
    <row r="5213" spans="1:6" x14ac:dyDescent="0.3">
      <c r="A5213" s="177" t="s">
        <v>472</v>
      </c>
      <c r="B5213" s="178">
        <v>43700</v>
      </c>
      <c r="C5213" s="179">
        <v>4000</v>
      </c>
      <c r="D5213" s="88" t="s">
        <v>2864</v>
      </c>
      <c r="E5213" s="184" cm="1">
        <f t="array" ref="E5213">_xlfn.IFS($D5213=$O$5,C5213*$P$5,$D5213=$O$6,$C5213*$P$6,$D5213="AZN",$C5213)</f>
        <v>7266</v>
      </c>
      <c r="F5213" s="183" cm="1">
        <f t="array" ref="F5213">_xlfn.IFS($D5213=$O$5,$C5213*$P$5*0.01,$D5213=$O$6,$C5213*$P$6*0.01,$D5213="AZN",$C5213*0.08)</f>
        <v>72.66</v>
      </c>
    </row>
    <row r="5214" spans="1:6" x14ac:dyDescent="0.3">
      <c r="A5214" s="177" t="s">
        <v>531</v>
      </c>
      <c r="B5214" s="178">
        <v>44328</v>
      </c>
      <c r="C5214" s="179">
        <v>10400</v>
      </c>
      <c r="D5214" s="88" t="s">
        <v>2864</v>
      </c>
      <c r="E5214" s="184" cm="1">
        <f t="array" ref="E5214">_xlfn.IFS($D5214=$O$5,C5214*$P$5,$D5214=$O$6,$C5214*$P$6,$D5214="AZN",$C5214)</f>
        <v>18891.599999999999</v>
      </c>
      <c r="F5214" s="183" cm="1">
        <f t="array" ref="F5214">_xlfn.IFS($D5214=$O$5,$C5214*$P$5*0.01,$D5214=$O$6,$C5214*$P$6*0.01,$D5214="AZN",$C5214*0.08)</f>
        <v>188.916</v>
      </c>
    </row>
    <row r="5215" spans="1:6" x14ac:dyDescent="0.3">
      <c r="A5215" s="177" t="s">
        <v>1975</v>
      </c>
      <c r="B5215" s="178">
        <v>44482</v>
      </c>
      <c r="C5215" s="179">
        <v>11700</v>
      </c>
      <c r="D5215" s="88" t="s">
        <v>2864</v>
      </c>
      <c r="E5215" s="184" cm="1">
        <f t="array" ref="E5215">_xlfn.IFS($D5215=$O$5,C5215*$P$5,$D5215=$O$6,$C5215*$P$6,$D5215="AZN",$C5215)</f>
        <v>21253.05</v>
      </c>
      <c r="F5215" s="183" cm="1">
        <f t="array" ref="F5215">_xlfn.IFS($D5215=$O$5,$C5215*$P$5*0.01,$D5215=$O$6,$C5215*$P$6*0.01,$D5215="AZN",$C5215*0.08)</f>
        <v>212.53049999999999</v>
      </c>
    </row>
    <row r="5216" spans="1:6" x14ac:dyDescent="0.3">
      <c r="A5216" s="177" t="s">
        <v>1311</v>
      </c>
      <c r="B5216" s="178">
        <v>43730</v>
      </c>
      <c r="C5216" s="179">
        <v>8700</v>
      </c>
      <c r="D5216" s="88" t="s">
        <v>2863</v>
      </c>
      <c r="E5216" s="184" cm="1">
        <f t="array" ref="E5216">_xlfn.IFS($D5216=$O$5,C5216*$P$5,$D5216=$O$6,$C5216*$P$6,$D5216="AZN",$C5216)</f>
        <v>14790</v>
      </c>
      <c r="F5216" s="183" cm="1">
        <f t="array" ref="F5216">_xlfn.IFS($D5216=$O$5,$C5216*$P$5*0.01,$D5216=$O$6,$C5216*$P$6*0.01,$D5216="AZN",$C5216*0.08)</f>
        <v>147.9</v>
      </c>
    </row>
    <row r="5217" spans="1:6" x14ac:dyDescent="0.3">
      <c r="A5217" s="177" t="s">
        <v>389</v>
      </c>
      <c r="B5217" s="178">
        <v>44519</v>
      </c>
      <c r="C5217" s="179">
        <v>3000</v>
      </c>
      <c r="D5217" s="88" t="s">
        <v>2864</v>
      </c>
      <c r="E5217" s="184" cm="1">
        <f t="array" ref="E5217">_xlfn.IFS($D5217=$O$5,C5217*$P$5,$D5217=$O$6,$C5217*$P$6,$D5217="AZN",$C5217)</f>
        <v>5449.5</v>
      </c>
      <c r="F5217" s="183" cm="1">
        <f t="array" ref="F5217">_xlfn.IFS($D5217=$O$5,$C5217*$P$5*0.01,$D5217=$O$6,$C5217*$P$6*0.01,$D5217="AZN",$C5217*0.08)</f>
        <v>54.495000000000005</v>
      </c>
    </row>
    <row r="5218" spans="1:6" x14ac:dyDescent="0.3">
      <c r="A5218" s="177" t="s">
        <v>584</v>
      </c>
      <c r="B5218" s="178">
        <v>43979</v>
      </c>
      <c r="C5218" s="179">
        <v>4700</v>
      </c>
      <c r="D5218" s="88" t="s">
        <v>2864</v>
      </c>
      <c r="E5218" s="184" cm="1">
        <f t="array" ref="E5218">_xlfn.IFS($D5218=$O$5,C5218*$P$5,$D5218=$O$6,$C5218*$P$6,$D5218="AZN",$C5218)</f>
        <v>8537.5499999999993</v>
      </c>
      <c r="F5218" s="183" cm="1">
        <f t="array" ref="F5218">_xlfn.IFS($D5218=$O$5,$C5218*$P$5*0.01,$D5218=$O$6,$C5218*$P$6*0.01,$D5218="AZN",$C5218*0.08)</f>
        <v>85.375499999999988</v>
      </c>
    </row>
    <row r="5219" spans="1:6" x14ac:dyDescent="0.3">
      <c r="A5219" s="177" t="s">
        <v>1989</v>
      </c>
      <c r="B5219" s="178">
        <v>44164</v>
      </c>
      <c r="C5219" s="179">
        <v>8900</v>
      </c>
      <c r="D5219" s="88" t="s">
        <v>2862</v>
      </c>
      <c r="E5219" s="184" cm="1">
        <f t="array" ref="E5219">_xlfn.IFS($D5219=$O$5,C5219*$P$5,$D5219=$O$6,$C5219*$P$6,$D5219="AZN",$C5219)</f>
        <v>8900</v>
      </c>
      <c r="F5219" s="183" cm="1">
        <f t="array" ref="F5219">_xlfn.IFS($D5219=$O$5,$C5219*$P$5*0.01,$D5219=$O$6,$C5219*$P$6*0.01,$D5219="AZN",$C5219*0.08)</f>
        <v>712</v>
      </c>
    </row>
    <row r="5220" spans="1:6" x14ac:dyDescent="0.3">
      <c r="A5220" s="177" t="s">
        <v>272</v>
      </c>
      <c r="B5220" s="178">
        <v>44269</v>
      </c>
      <c r="C5220" s="179">
        <v>10300</v>
      </c>
      <c r="D5220" s="88" t="s">
        <v>2862</v>
      </c>
      <c r="E5220" s="184" cm="1">
        <f t="array" ref="E5220">_xlfn.IFS($D5220=$O$5,C5220*$P$5,$D5220=$O$6,$C5220*$P$6,$D5220="AZN",$C5220)</f>
        <v>10300</v>
      </c>
      <c r="F5220" s="183" cm="1">
        <f t="array" ref="F5220">_xlfn.IFS($D5220=$O$5,$C5220*$P$5*0.01,$D5220=$O$6,$C5220*$P$6*0.01,$D5220="AZN",$C5220*0.08)</f>
        <v>824</v>
      </c>
    </row>
    <row r="5221" spans="1:6" x14ac:dyDescent="0.3">
      <c r="A5221" s="177" t="s">
        <v>1770</v>
      </c>
      <c r="B5221" s="178">
        <v>44534</v>
      </c>
      <c r="C5221" s="179">
        <v>1600</v>
      </c>
      <c r="D5221" s="88" t="s">
        <v>2862</v>
      </c>
      <c r="E5221" s="184" cm="1">
        <f t="array" ref="E5221">_xlfn.IFS($D5221=$O$5,C5221*$P$5,$D5221=$O$6,$C5221*$P$6,$D5221="AZN",$C5221)</f>
        <v>1600</v>
      </c>
      <c r="F5221" s="183" cm="1">
        <f t="array" ref="F5221">_xlfn.IFS($D5221=$O$5,$C5221*$P$5*0.01,$D5221=$O$6,$C5221*$P$6*0.01,$D5221="AZN",$C5221*0.08)</f>
        <v>128</v>
      </c>
    </row>
    <row r="5222" spans="1:6" x14ac:dyDescent="0.3">
      <c r="A5222" s="177" t="s">
        <v>1085</v>
      </c>
      <c r="B5222" s="178">
        <v>44371</v>
      </c>
      <c r="C5222" s="179">
        <v>4000</v>
      </c>
      <c r="D5222" s="88" t="s">
        <v>2864</v>
      </c>
      <c r="E5222" s="184" cm="1">
        <f t="array" ref="E5222">_xlfn.IFS($D5222=$O$5,C5222*$P$5,$D5222=$O$6,$C5222*$P$6,$D5222="AZN",$C5222)</f>
        <v>7266</v>
      </c>
      <c r="F5222" s="183" cm="1">
        <f t="array" ref="F5222">_xlfn.IFS($D5222=$O$5,$C5222*$P$5*0.01,$D5222=$O$6,$C5222*$P$6*0.01,$D5222="AZN",$C5222*0.08)</f>
        <v>72.66</v>
      </c>
    </row>
    <row r="5223" spans="1:6" x14ac:dyDescent="0.3">
      <c r="A5223" s="177" t="s">
        <v>1225</v>
      </c>
      <c r="B5223" s="178">
        <v>44281</v>
      </c>
      <c r="C5223" s="179">
        <v>4700</v>
      </c>
      <c r="D5223" s="88" t="s">
        <v>2862</v>
      </c>
      <c r="E5223" s="184" cm="1">
        <f t="array" ref="E5223">_xlfn.IFS($D5223=$O$5,C5223*$P$5,$D5223=$O$6,$C5223*$P$6,$D5223="AZN",$C5223)</f>
        <v>4700</v>
      </c>
      <c r="F5223" s="183" cm="1">
        <f t="array" ref="F5223">_xlfn.IFS($D5223=$O$5,$C5223*$P$5*0.01,$D5223=$O$6,$C5223*$P$6*0.01,$D5223="AZN",$C5223*0.08)</f>
        <v>376</v>
      </c>
    </row>
    <row r="5224" spans="1:6" x14ac:dyDescent="0.3">
      <c r="A5224" s="177" t="s">
        <v>289</v>
      </c>
      <c r="B5224" s="178">
        <v>44456</v>
      </c>
      <c r="C5224" s="179">
        <v>5800</v>
      </c>
      <c r="D5224" s="88" t="s">
        <v>2864</v>
      </c>
      <c r="E5224" s="184" cm="1">
        <f t="array" ref="E5224">_xlfn.IFS($D5224=$O$5,C5224*$P$5,$D5224=$O$6,$C5224*$P$6,$D5224="AZN",$C5224)</f>
        <v>10535.7</v>
      </c>
      <c r="F5224" s="183" cm="1">
        <f t="array" ref="F5224">_xlfn.IFS($D5224=$O$5,$C5224*$P$5*0.01,$D5224=$O$6,$C5224*$P$6*0.01,$D5224="AZN",$C5224*0.08)</f>
        <v>105.35700000000001</v>
      </c>
    </row>
    <row r="5225" spans="1:6" x14ac:dyDescent="0.3">
      <c r="A5225" s="177" t="s">
        <v>880</v>
      </c>
      <c r="B5225" s="178">
        <v>44287</v>
      </c>
      <c r="C5225" s="179">
        <v>5300</v>
      </c>
      <c r="D5225" s="88" t="s">
        <v>2862</v>
      </c>
      <c r="E5225" s="184" cm="1">
        <f t="array" ref="E5225">_xlfn.IFS($D5225=$O$5,C5225*$P$5,$D5225=$O$6,$C5225*$P$6,$D5225="AZN",$C5225)</f>
        <v>5300</v>
      </c>
      <c r="F5225" s="183" cm="1">
        <f t="array" ref="F5225">_xlfn.IFS($D5225=$O$5,$C5225*$P$5*0.01,$D5225=$O$6,$C5225*$P$6*0.01,$D5225="AZN",$C5225*0.08)</f>
        <v>424</v>
      </c>
    </row>
    <row r="5226" spans="1:6" x14ac:dyDescent="0.3">
      <c r="A5226" s="177" t="s">
        <v>184</v>
      </c>
      <c r="B5226" s="178">
        <v>44791</v>
      </c>
      <c r="C5226" s="179">
        <v>2300</v>
      </c>
      <c r="D5226" s="88" t="s">
        <v>2863</v>
      </c>
      <c r="E5226" s="184" cm="1">
        <f t="array" ref="E5226">_xlfn.IFS($D5226=$O$5,C5226*$P$5,$D5226=$O$6,$C5226*$P$6,$D5226="AZN",$C5226)</f>
        <v>3910</v>
      </c>
      <c r="F5226" s="183" cm="1">
        <f t="array" ref="F5226">_xlfn.IFS($D5226=$O$5,$C5226*$P$5*0.01,$D5226=$O$6,$C5226*$P$6*0.01,$D5226="AZN",$C5226*0.08)</f>
        <v>39.1</v>
      </c>
    </row>
    <row r="5227" spans="1:6" x14ac:dyDescent="0.3">
      <c r="A5227" s="177" t="s">
        <v>1854</v>
      </c>
      <c r="B5227" s="178">
        <v>44169</v>
      </c>
      <c r="C5227" s="179">
        <v>8300</v>
      </c>
      <c r="D5227" s="88" t="s">
        <v>2862</v>
      </c>
      <c r="E5227" s="184" cm="1">
        <f t="array" ref="E5227">_xlfn.IFS($D5227=$O$5,C5227*$P$5,$D5227=$O$6,$C5227*$P$6,$D5227="AZN",$C5227)</f>
        <v>8300</v>
      </c>
      <c r="F5227" s="183" cm="1">
        <f t="array" ref="F5227">_xlfn.IFS($D5227=$O$5,$C5227*$P$5*0.01,$D5227=$O$6,$C5227*$P$6*0.01,$D5227="AZN",$C5227*0.08)</f>
        <v>664</v>
      </c>
    </row>
    <row r="5228" spans="1:6" x14ac:dyDescent="0.3">
      <c r="A5228" s="177" t="s">
        <v>1584</v>
      </c>
      <c r="B5228" s="178">
        <v>44471</v>
      </c>
      <c r="C5228" s="179">
        <v>9500</v>
      </c>
      <c r="D5228" s="88" t="s">
        <v>2863</v>
      </c>
      <c r="E5228" s="184" cm="1">
        <f t="array" ref="E5228">_xlfn.IFS($D5228=$O$5,C5228*$P$5,$D5228=$O$6,$C5228*$P$6,$D5228="AZN",$C5228)</f>
        <v>16150</v>
      </c>
      <c r="F5228" s="183" cm="1">
        <f t="array" ref="F5228">_xlfn.IFS($D5228=$O$5,$C5228*$P$5*0.01,$D5228=$O$6,$C5228*$P$6*0.01,$D5228="AZN",$C5228*0.08)</f>
        <v>161.5</v>
      </c>
    </row>
    <row r="5229" spans="1:6" x14ac:dyDescent="0.3">
      <c r="A5229" s="177" t="s">
        <v>1820</v>
      </c>
      <c r="B5229" s="178">
        <v>44076</v>
      </c>
      <c r="C5229" s="179">
        <v>12000</v>
      </c>
      <c r="D5229" s="88" t="s">
        <v>2863</v>
      </c>
      <c r="E5229" s="184" cm="1">
        <f t="array" ref="E5229">_xlfn.IFS($D5229=$O$5,C5229*$P$5,$D5229=$O$6,$C5229*$P$6,$D5229="AZN",$C5229)</f>
        <v>20400</v>
      </c>
      <c r="F5229" s="183" cm="1">
        <f t="array" ref="F5229">_xlfn.IFS($D5229=$O$5,$C5229*$P$5*0.01,$D5229=$O$6,$C5229*$P$6*0.01,$D5229="AZN",$C5229*0.08)</f>
        <v>204</v>
      </c>
    </row>
    <row r="5230" spans="1:6" x14ac:dyDescent="0.3">
      <c r="A5230" s="177" t="s">
        <v>1650</v>
      </c>
      <c r="B5230" s="178">
        <v>43964</v>
      </c>
      <c r="C5230" s="179">
        <v>10100</v>
      </c>
      <c r="D5230" s="88" t="s">
        <v>2863</v>
      </c>
      <c r="E5230" s="184" cm="1">
        <f t="array" ref="E5230">_xlfn.IFS($D5230=$O$5,C5230*$P$5,$D5230=$O$6,$C5230*$P$6,$D5230="AZN",$C5230)</f>
        <v>17170</v>
      </c>
      <c r="F5230" s="183" cm="1">
        <f t="array" ref="F5230">_xlfn.IFS($D5230=$O$5,$C5230*$P$5*0.01,$D5230=$O$6,$C5230*$P$6*0.01,$D5230="AZN",$C5230*0.08)</f>
        <v>171.70000000000002</v>
      </c>
    </row>
    <row r="5231" spans="1:6" x14ac:dyDescent="0.3">
      <c r="A5231" s="177" t="s">
        <v>1072</v>
      </c>
      <c r="B5231" s="178">
        <v>44006</v>
      </c>
      <c r="C5231" s="179">
        <v>12900</v>
      </c>
      <c r="D5231" s="88" t="s">
        <v>2864</v>
      </c>
      <c r="E5231" s="184" cm="1">
        <f t="array" ref="E5231">_xlfn.IFS($D5231=$O$5,C5231*$P$5,$D5231=$O$6,$C5231*$P$6,$D5231="AZN",$C5231)</f>
        <v>23432.85</v>
      </c>
      <c r="F5231" s="183" cm="1">
        <f t="array" ref="F5231">_xlfn.IFS($D5231=$O$5,$C5231*$P$5*0.01,$D5231=$O$6,$C5231*$P$6*0.01,$D5231="AZN",$C5231*0.08)</f>
        <v>234.32849999999999</v>
      </c>
    </row>
    <row r="5232" spans="1:6" x14ac:dyDescent="0.3">
      <c r="A5232" s="177" t="s">
        <v>1990</v>
      </c>
      <c r="B5232" s="178">
        <v>43782</v>
      </c>
      <c r="C5232" s="179">
        <v>2100</v>
      </c>
      <c r="D5232" s="88" t="s">
        <v>2862</v>
      </c>
      <c r="E5232" s="184" cm="1">
        <f t="array" ref="E5232">_xlfn.IFS($D5232=$O$5,C5232*$P$5,$D5232=$O$6,$C5232*$P$6,$D5232="AZN",$C5232)</f>
        <v>2100</v>
      </c>
      <c r="F5232" s="183" cm="1">
        <f t="array" ref="F5232">_xlfn.IFS($D5232=$O$5,$C5232*$P$5*0.01,$D5232=$O$6,$C5232*$P$6*0.01,$D5232="AZN",$C5232*0.08)</f>
        <v>168</v>
      </c>
    </row>
    <row r="5233" spans="1:6" x14ac:dyDescent="0.3">
      <c r="A5233" s="177" t="s">
        <v>908</v>
      </c>
      <c r="B5233" s="178">
        <v>44471</v>
      </c>
      <c r="C5233" s="179">
        <v>8300</v>
      </c>
      <c r="D5233" s="88" t="s">
        <v>2864</v>
      </c>
      <c r="E5233" s="184" cm="1">
        <f t="array" ref="E5233">_xlfn.IFS($D5233=$O$5,C5233*$P$5,$D5233=$O$6,$C5233*$P$6,$D5233="AZN",$C5233)</f>
        <v>15076.95</v>
      </c>
      <c r="F5233" s="183" cm="1">
        <f t="array" ref="F5233">_xlfn.IFS($D5233=$O$5,$C5233*$P$5*0.01,$D5233=$O$6,$C5233*$P$6*0.01,$D5233="AZN",$C5233*0.08)</f>
        <v>150.76950000000002</v>
      </c>
    </row>
    <row r="5234" spans="1:6" x14ac:dyDescent="0.3">
      <c r="A5234" s="177" t="s">
        <v>608</v>
      </c>
      <c r="B5234" s="178">
        <v>44323</v>
      </c>
      <c r="C5234" s="179">
        <v>5600</v>
      </c>
      <c r="D5234" s="88" t="s">
        <v>2863</v>
      </c>
      <c r="E5234" s="184" cm="1">
        <f t="array" ref="E5234">_xlfn.IFS($D5234=$O$5,C5234*$P$5,$D5234=$O$6,$C5234*$P$6,$D5234="AZN",$C5234)</f>
        <v>9520</v>
      </c>
      <c r="F5234" s="183" cm="1">
        <f t="array" ref="F5234">_xlfn.IFS($D5234=$O$5,$C5234*$P$5*0.01,$D5234=$O$6,$C5234*$P$6*0.01,$D5234="AZN",$C5234*0.08)</f>
        <v>95.2</v>
      </c>
    </row>
    <row r="5235" spans="1:6" x14ac:dyDescent="0.3">
      <c r="A5235" s="177" t="s">
        <v>1119</v>
      </c>
      <c r="B5235" s="178">
        <v>44557</v>
      </c>
      <c r="C5235" s="179">
        <v>5300</v>
      </c>
      <c r="D5235" s="88" t="s">
        <v>2864</v>
      </c>
      <c r="E5235" s="184" cm="1">
        <f t="array" ref="E5235">_xlfn.IFS($D5235=$O$5,C5235*$P$5,$D5235=$O$6,$C5235*$P$6,$D5235="AZN",$C5235)</f>
        <v>9627.4500000000007</v>
      </c>
      <c r="F5235" s="183" cm="1">
        <f t="array" ref="F5235">_xlfn.IFS($D5235=$O$5,$C5235*$P$5*0.01,$D5235=$O$6,$C5235*$P$6*0.01,$D5235="AZN",$C5235*0.08)</f>
        <v>96.274500000000003</v>
      </c>
    </row>
    <row r="5236" spans="1:6" x14ac:dyDescent="0.3">
      <c r="A5236" s="177" t="s">
        <v>1077</v>
      </c>
      <c r="B5236" s="178">
        <v>43755</v>
      </c>
      <c r="C5236" s="179">
        <v>7000</v>
      </c>
      <c r="D5236" s="88" t="s">
        <v>2863</v>
      </c>
      <c r="E5236" s="184" cm="1">
        <f t="array" ref="E5236">_xlfn.IFS($D5236=$O$5,C5236*$P$5,$D5236=$O$6,$C5236*$P$6,$D5236="AZN",$C5236)</f>
        <v>11900</v>
      </c>
      <c r="F5236" s="183" cm="1">
        <f t="array" ref="F5236">_xlfn.IFS($D5236=$O$5,$C5236*$P$5*0.01,$D5236=$O$6,$C5236*$P$6*0.01,$D5236="AZN",$C5236*0.08)</f>
        <v>119</v>
      </c>
    </row>
    <row r="5237" spans="1:6" x14ac:dyDescent="0.3">
      <c r="A5237" s="177" t="s">
        <v>958</v>
      </c>
      <c r="B5237" s="178">
        <v>44452</v>
      </c>
      <c r="C5237" s="179">
        <v>12500</v>
      </c>
      <c r="D5237" s="88" t="s">
        <v>2864</v>
      </c>
      <c r="E5237" s="184" cm="1">
        <f t="array" ref="E5237">_xlfn.IFS($D5237=$O$5,C5237*$P$5,$D5237=$O$6,$C5237*$P$6,$D5237="AZN",$C5237)</f>
        <v>22706.25</v>
      </c>
      <c r="F5237" s="183" cm="1">
        <f t="array" ref="F5237">_xlfn.IFS($D5237=$O$5,$C5237*$P$5*0.01,$D5237=$O$6,$C5237*$P$6*0.01,$D5237="AZN",$C5237*0.08)</f>
        <v>227.0625</v>
      </c>
    </row>
    <row r="5238" spans="1:6" x14ac:dyDescent="0.3">
      <c r="A5238" s="177" t="s">
        <v>932</v>
      </c>
      <c r="B5238" s="178">
        <v>44613</v>
      </c>
      <c r="C5238" s="179">
        <v>8600</v>
      </c>
      <c r="D5238" s="88" t="s">
        <v>2864</v>
      </c>
      <c r="E5238" s="184" cm="1">
        <f t="array" ref="E5238">_xlfn.IFS($D5238=$O$5,C5238*$P$5,$D5238=$O$6,$C5238*$P$6,$D5238="AZN",$C5238)</f>
        <v>15621.9</v>
      </c>
      <c r="F5238" s="183" cm="1">
        <f t="array" ref="F5238">_xlfn.IFS($D5238=$O$5,$C5238*$P$5*0.01,$D5238=$O$6,$C5238*$P$6*0.01,$D5238="AZN",$C5238*0.08)</f>
        <v>156.21899999999999</v>
      </c>
    </row>
    <row r="5239" spans="1:6" x14ac:dyDescent="0.3">
      <c r="A5239" s="177" t="s">
        <v>477</v>
      </c>
      <c r="B5239" s="178">
        <v>44154</v>
      </c>
      <c r="C5239" s="179">
        <v>1100</v>
      </c>
      <c r="D5239" s="88" t="s">
        <v>2864</v>
      </c>
      <c r="E5239" s="184" cm="1">
        <f t="array" ref="E5239">_xlfn.IFS($D5239=$O$5,C5239*$P$5,$D5239=$O$6,$C5239*$P$6,$D5239="AZN",$C5239)</f>
        <v>1998.15</v>
      </c>
      <c r="F5239" s="183" cm="1">
        <f t="array" ref="F5239">_xlfn.IFS($D5239=$O$5,$C5239*$P$5*0.01,$D5239=$O$6,$C5239*$P$6*0.01,$D5239="AZN",$C5239*0.08)</f>
        <v>19.9815</v>
      </c>
    </row>
    <row r="5240" spans="1:6" x14ac:dyDescent="0.3">
      <c r="A5240" s="177" t="s">
        <v>188</v>
      </c>
      <c r="B5240" s="178">
        <v>43960</v>
      </c>
      <c r="C5240" s="179">
        <v>5000</v>
      </c>
      <c r="D5240" s="88" t="s">
        <v>2862</v>
      </c>
      <c r="E5240" s="184" cm="1">
        <f t="array" ref="E5240">_xlfn.IFS($D5240=$O$5,C5240*$P$5,$D5240=$O$6,$C5240*$P$6,$D5240="AZN",$C5240)</f>
        <v>5000</v>
      </c>
      <c r="F5240" s="183" cm="1">
        <f t="array" ref="F5240">_xlfn.IFS($D5240=$O$5,$C5240*$P$5*0.01,$D5240=$O$6,$C5240*$P$6*0.01,$D5240="AZN",$C5240*0.08)</f>
        <v>400</v>
      </c>
    </row>
    <row r="5241" spans="1:6" x14ac:dyDescent="0.3">
      <c r="A5241" s="177" t="s">
        <v>785</v>
      </c>
      <c r="B5241" s="178">
        <v>44428</v>
      </c>
      <c r="C5241" s="179">
        <v>5000</v>
      </c>
      <c r="D5241" s="88" t="s">
        <v>2862</v>
      </c>
      <c r="E5241" s="184" cm="1">
        <f t="array" ref="E5241">_xlfn.IFS($D5241=$O$5,C5241*$P$5,$D5241=$O$6,$C5241*$P$6,$D5241="AZN",$C5241)</f>
        <v>5000</v>
      </c>
      <c r="F5241" s="183" cm="1">
        <f t="array" ref="F5241">_xlfn.IFS($D5241=$O$5,$C5241*$P$5*0.01,$D5241=$O$6,$C5241*$P$6*0.01,$D5241="AZN",$C5241*0.08)</f>
        <v>400</v>
      </c>
    </row>
    <row r="5242" spans="1:6" x14ac:dyDescent="0.3">
      <c r="A5242" s="177" t="s">
        <v>222</v>
      </c>
      <c r="B5242" s="178">
        <v>44160</v>
      </c>
      <c r="C5242" s="179">
        <v>6000</v>
      </c>
      <c r="D5242" s="88" t="s">
        <v>2863</v>
      </c>
      <c r="E5242" s="184" cm="1">
        <f t="array" ref="E5242">_xlfn.IFS($D5242=$O$5,C5242*$P$5,$D5242=$O$6,$C5242*$P$6,$D5242="AZN",$C5242)</f>
        <v>10200</v>
      </c>
      <c r="F5242" s="183" cm="1">
        <f t="array" ref="F5242">_xlfn.IFS($D5242=$O$5,$C5242*$P$5*0.01,$D5242=$O$6,$C5242*$P$6*0.01,$D5242="AZN",$C5242*0.08)</f>
        <v>102</v>
      </c>
    </row>
    <row r="5243" spans="1:6" x14ac:dyDescent="0.3">
      <c r="A5243" s="177" t="s">
        <v>173</v>
      </c>
      <c r="B5243" s="178">
        <v>44653</v>
      </c>
      <c r="C5243" s="179">
        <v>7400</v>
      </c>
      <c r="D5243" s="88" t="s">
        <v>2863</v>
      </c>
      <c r="E5243" s="184" cm="1">
        <f t="array" ref="E5243">_xlfn.IFS($D5243=$O$5,C5243*$P$5,$D5243=$O$6,$C5243*$P$6,$D5243="AZN",$C5243)</f>
        <v>12580</v>
      </c>
      <c r="F5243" s="183" cm="1">
        <f t="array" ref="F5243">_xlfn.IFS($D5243=$O$5,$C5243*$P$5*0.01,$D5243=$O$6,$C5243*$P$6*0.01,$D5243="AZN",$C5243*0.08)</f>
        <v>125.8</v>
      </c>
    </row>
    <row r="5244" spans="1:6" x14ac:dyDescent="0.3">
      <c r="A5244" s="177" t="s">
        <v>1624</v>
      </c>
      <c r="B5244" s="178">
        <v>43997</v>
      </c>
      <c r="C5244" s="179">
        <v>6900</v>
      </c>
      <c r="D5244" s="88" t="s">
        <v>2862</v>
      </c>
      <c r="E5244" s="184" cm="1">
        <f t="array" ref="E5244">_xlfn.IFS($D5244=$O$5,C5244*$P$5,$D5244=$O$6,$C5244*$P$6,$D5244="AZN",$C5244)</f>
        <v>6900</v>
      </c>
      <c r="F5244" s="183" cm="1">
        <f t="array" ref="F5244">_xlfn.IFS($D5244=$O$5,$C5244*$P$5*0.01,$D5244=$O$6,$C5244*$P$6*0.01,$D5244="AZN",$C5244*0.08)</f>
        <v>552</v>
      </c>
    </row>
    <row r="5245" spans="1:6" x14ac:dyDescent="0.3">
      <c r="A5245" s="177" t="s">
        <v>391</v>
      </c>
      <c r="B5245" s="178">
        <v>44427</v>
      </c>
      <c r="C5245" s="179">
        <v>5700</v>
      </c>
      <c r="D5245" s="88" t="s">
        <v>2864</v>
      </c>
      <c r="E5245" s="184" cm="1">
        <f t="array" ref="E5245">_xlfn.IFS($D5245=$O$5,C5245*$P$5,$D5245=$O$6,$C5245*$P$6,$D5245="AZN",$C5245)</f>
        <v>10354.049999999999</v>
      </c>
      <c r="F5245" s="183" cm="1">
        <f t="array" ref="F5245">_xlfn.IFS($D5245=$O$5,$C5245*$P$5*0.01,$D5245=$O$6,$C5245*$P$6*0.01,$D5245="AZN",$C5245*0.08)</f>
        <v>103.54049999999999</v>
      </c>
    </row>
    <row r="5246" spans="1:6" x14ac:dyDescent="0.3">
      <c r="A5246" s="177" t="s">
        <v>975</v>
      </c>
      <c r="B5246" s="178">
        <v>44040</v>
      </c>
      <c r="C5246" s="179">
        <v>4100</v>
      </c>
      <c r="D5246" s="88" t="s">
        <v>2862</v>
      </c>
      <c r="E5246" s="184" cm="1">
        <f t="array" ref="E5246">_xlfn.IFS($D5246=$O$5,C5246*$P$5,$D5246=$O$6,$C5246*$P$6,$D5246="AZN",$C5246)</f>
        <v>4100</v>
      </c>
      <c r="F5246" s="183" cm="1">
        <f t="array" ref="F5246">_xlfn.IFS($D5246=$O$5,$C5246*$P$5*0.01,$D5246=$O$6,$C5246*$P$6*0.01,$D5246="AZN",$C5246*0.08)</f>
        <v>328</v>
      </c>
    </row>
    <row r="5247" spans="1:6" x14ac:dyDescent="0.3">
      <c r="A5247" s="177" t="s">
        <v>1761</v>
      </c>
      <c r="B5247" s="178">
        <v>43900</v>
      </c>
      <c r="C5247" s="179">
        <v>10700</v>
      </c>
      <c r="D5247" s="88" t="s">
        <v>2862</v>
      </c>
      <c r="E5247" s="184" cm="1">
        <f t="array" ref="E5247">_xlfn.IFS($D5247=$O$5,C5247*$P$5,$D5247=$O$6,$C5247*$P$6,$D5247="AZN",$C5247)</f>
        <v>10700</v>
      </c>
      <c r="F5247" s="183" cm="1">
        <f t="array" ref="F5247">_xlfn.IFS($D5247=$O$5,$C5247*$P$5*0.01,$D5247=$O$6,$C5247*$P$6*0.01,$D5247="AZN",$C5247*0.08)</f>
        <v>856</v>
      </c>
    </row>
    <row r="5248" spans="1:6" x14ac:dyDescent="0.3">
      <c r="A5248" s="177" t="s">
        <v>216</v>
      </c>
      <c r="B5248" s="178">
        <v>44251</v>
      </c>
      <c r="C5248" s="179">
        <v>8500</v>
      </c>
      <c r="D5248" s="88" t="s">
        <v>2862</v>
      </c>
      <c r="E5248" s="184" cm="1">
        <f t="array" ref="E5248">_xlfn.IFS($D5248=$O$5,C5248*$P$5,$D5248=$O$6,$C5248*$P$6,$D5248="AZN",$C5248)</f>
        <v>8500</v>
      </c>
      <c r="F5248" s="183" cm="1">
        <f t="array" ref="F5248">_xlfn.IFS($D5248=$O$5,$C5248*$P$5*0.01,$D5248=$O$6,$C5248*$P$6*0.01,$D5248="AZN",$C5248*0.08)</f>
        <v>680</v>
      </c>
    </row>
    <row r="5249" spans="1:6" x14ac:dyDescent="0.3">
      <c r="A5249" s="177" t="s">
        <v>1333</v>
      </c>
      <c r="B5249" s="178">
        <v>44201</v>
      </c>
      <c r="C5249" s="179">
        <v>4700</v>
      </c>
      <c r="D5249" s="88" t="s">
        <v>2862</v>
      </c>
      <c r="E5249" s="184" cm="1">
        <f t="array" ref="E5249">_xlfn.IFS($D5249=$O$5,C5249*$P$5,$D5249=$O$6,$C5249*$P$6,$D5249="AZN",$C5249)</f>
        <v>4700</v>
      </c>
      <c r="F5249" s="183" cm="1">
        <f t="array" ref="F5249">_xlfn.IFS($D5249=$O$5,$C5249*$P$5*0.01,$D5249=$O$6,$C5249*$P$6*0.01,$D5249="AZN",$C5249*0.08)</f>
        <v>376</v>
      </c>
    </row>
    <row r="5250" spans="1:6" x14ac:dyDescent="0.3">
      <c r="A5250" s="177" t="s">
        <v>1102</v>
      </c>
      <c r="B5250" s="178">
        <v>44054</v>
      </c>
      <c r="C5250" s="179">
        <v>3400</v>
      </c>
      <c r="D5250" s="88" t="s">
        <v>2862</v>
      </c>
      <c r="E5250" s="184" cm="1">
        <f t="array" ref="E5250">_xlfn.IFS($D5250=$O$5,C5250*$P$5,$D5250=$O$6,$C5250*$P$6,$D5250="AZN",$C5250)</f>
        <v>3400</v>
      </c>
      <c r="F5250" s="183" cm="1">
        <f t="array" ref="F5250">_xlfn.IFS($D5250=$O$5,$C5250*$P$5*0.01,$D5250=$O$6,$C5250*$P$6*0.01,$D5250="AZN",$C5250*0.08)</f>
        <v>272</v>
      </c>
    </row>
    <row r="5251" spans="1:6" x14ac:dyDescent="0.3">
      <c r="A5251" s="177" t="s">
        <v>1991</v>
      </c>
      <c r="B5251" s="178">
        <v>44034</v>
      </c>
      <c r="C5251" s="179">
        <v>1700</v>
      </c>
      <c r="D5251" s="88" t="s">
        <v>2863</v>
      </c>
      <c r="E5251" s="184" cm="1">
        <f t="array" ref="E5251">_xlfn.IFS($D5251=$O$5,C5251*$P$5,$D5251=$O$6,$C5251*$P$6,$D5251="AZN",$C5251)</f>
        <v>2890</v>
      </c>
      <c r="F5251" s="183" cm="1">
        <f t="array" ref="F5251">_xlfn.IFS($D5251=$O$5,$C5251*$P$5*0.01,$D5251=$O$6,$C5251*$P$6*0.01,$D5251="AZN",$C5251*0.08)</f>
        <v>28.900000000000002</v>
      </c>
    </row>
    <row r="5252" spans="1:6" x14ac:dyDescent="0.3">
      <c r="A5252" s="177" t="s">
        <v>452</v>
      </c>
      <c r="B5252" s="178">
        <v>43857</v>
      </c>
      <c r="C5252" s="179">
        <v>1100</v>
      </c>
      <c r="D5252" s="88" t="s">
        <v>2862</v>
      </c>
      <c r="E5252" s="184" cm="1">
        <f t="array" ref="E5252">_xlfn.IFS($D5252=$O$5,C5252*$P$5,$D5252=$O$6,$C5252*$P$6,$D5252="AZN",$C5252)</f>
        <v>1100</v>
      </c>
      <c r="F5252" s="183" cm="1">
        <f t="array" ref="F5252">_xlfn.IFS($D5252=$O$5,$C5252*$P$5*0.01,$D5252=$O$6,$C5252*$P$6*0.01,$D5252="AZN",$C5252*0.08)</f>
        <v>88</v>
      </c>
    </row>
    <row r="5253" spans="1:6" x14ac:dyDescent="0.3">
      <c r="A5253" s="177" t="s">
        <v>1027</v>
      </c>
      <c r="B5253" s="178">
        <v>44489</v>
      </c>
      <c r="C5253" s="179">
        <v>6400</v>
      </c>
      <c r="D5253" s="88" t="s">
        <v>2862</v>
      </c>
      <c r="E5253" s="184" cm="1">
        <f t="array" ref="E5253">_xlfn.IFS($D5253=$O$5,C5253*$P$5,$D5253=$O$6,$C5253*$P$6,$D5253="AZN",$C5253)</f>
        <v>6400</v>
      </c>
      <c r="F5253" s="183" cm="1">
        <f t="array" ref="F5253">_xlfn.IFS($D5253=$O$5,$C5253*$P$5*0.01,$D5253=$O$6,$C5253*$P$6*0.01,$D5253="AZN",$C5253*0.08)</f>
        <v>512</v>
      </c>
    </row>
    <row r="5254" spans="1:6" x14ac:dyDescent="0.3">
      <c r="A5254" s="177" t="s">
        <v>1511</v>
      </c>
      <c r="B5254" s="178">
        <v>44398</v>
      </c>
      <c r="C5254" s="179">
        <v>7100</v>
      </c>
      <c r="D5254" s="88" t="s">
        <v>2863</v>
      </c>
      <c r="E5254" s="184" cm="1">
        <f t="array" ref="E5254">_xlfn.IFS($D5254=$O$5,C5254*$P$5,$D5254=$O$6,$C5254*$P$6,$D5254="AZN",$C5254)</f>
        <v>12070</v>
      </c>
      <c r="F5254" s="183" cm="1">
        <f t="array" ref="F5254">_xlfn.IFS($D5254=$O$5,$C5254*$P$5*0.01,$D5254=$O$6,$C5254*$P$6*0.01,$D5254="AZN",$C5254*0.08)</f>
        <v>120.7</v>
      </c>
    </row>
    <row r="5255" spans="1:6" x14ac:dyDescent="0.3">
      <c r="A5255" s="177" t="s">
        <v>1269</v>
      </c>
      <c r="B5255" s="178">
        <v>44525</v>
      </c>
      <c r="C5255" s="179">
        <v>9300</v>
      </c>
      <c r="D5255" s="88" t="s">
        <v>2863</v>
      </c>
      <c r="E5255" s="184" cm="1">
        <f t="array" ref="E5255">_xlfn.IFS($D5255=$O$5,C5255*$P$5,$D5255=$O$6,$C5255*$P$6,$D5255="AZN",$C5255)</f>
        <v>15810</v>
      </c>
      <c r="F5255" s="183" cm="1">
        <f t="array" ref="F5255">_xlfn.IFS($D5255=$O$5,$C5255*$P$5*0.01,$D5255=$O$6,$C5255*$P$6*0.01,$D5255="AZN",$C5255*0.08)</f>
        <v>158.1</v>
      </c>
    </row>
    <row r="5256" spans="1:6" x14ac:dyDescent="0.3">
      <c r="A5256" s="177" t="s">
        <v>1376</v>
      </c>
      <c r="B5256" s="178">
        <v>44566</v>
      </c>
      <c r="C5256" s="179">
        <v>4100</v>
      </c>
      <c r="D5256" s="88" t="s">
        <v>2862</v>
      </c>
      <c r="E5256" s="184" cm="1">
        <f t="array" ref="E5256">_xlfn.IFS($D5256=$O$5,C5256*$P$5,$D5256=$O$6,$C5256*$P$6,$D5256="AZN",$C5256)</f>
        <v>4100</v>
      </c>
      <c r="F5256" s="183" cm="1">
        <f t="array" ref="F5256">_xlfn.IFS($D5256=$O$5,$C5256*$P$5*0.01,$D5256=$O$6,$C5256*$P$6*0.01,$D5256="AZN",$C5256*0.08)</f>
        <v>328</v>
      </c>
    </row>
    <row r="5257" spans="1:6" x14ac:dyDescent="0.3">
      <c r="A5257" s="177" t="s">
        <v>1378</v>
      </c>
      <c r="B5257" s="178">
        <v>43762</v>
      </c>
      <c r="C5257" s="179">
        <v>5300</v>
      </c>
      <c r="D5257" s="88" t="s">
        <v>2864</v>
      </c>
      <c r="E5257" s="184" cm="1">
        <f t="array" ref="E5257">_xlfn.IFS($D5257=$O$5,C5257*$P$5,$D5257=$O$6,$C5257*$P$6,$D5257="AZN",$C5257)</f>
        <v>9627.4500000000007</v>
      </c>
      <c r="F5257" s="183" cm="1">
        <f t="array" ref="F5257">_xlfn.IFS($D5257=$O$5,$C5257*$P$5*0.01,$D5257=$O$6,$C5257*$P$6*0.01,$D5257="AZN",$C5257*0.08)</f>
        <v>96.274500000000003</v>
      </c>
    </row>
    <row r="5258" spans="1:6" x14ac:dyDescent="0.3">
      <c r="A5258" s="177" t="s">
        <v>187</v>
      </c>
      <c r="B5258" s="178">
        <v>43957</v>
      </c>
      <c r="C5258" s="179">
        <v>4600</v>
      </c>
      <c r="D5258" s="88" t="s">
        <v>2863</v>
      </c>
      <c r="E5258" s="184" cm="1">
        <f t="array" ref="E5258">_xlfn.IFS($D5258=$O$5,C5258*$P$5,$D5258=$O$6,$C5258*$P$6,$D5258="AZN",$C5258)</f>
        <v>7820</v>
      </c>
      <c r="F5258" s="183" cm="1">
        <f t="array" ref="F5258">_xlfn.IFS($D5258=$O$5,$C5258*$P$5*0.01,$D5258=$O$6,$C5258*$P$6*0.01,$D5258="AZN",$C5258*0.08)</f>
        <v>78.2</v>
      </c>
    </row>
    <row r="5259" spans="1:6" x14ac:dyDescent="0.3">
      <c r="A5259" s="177" t="s">
        <v>441</v>
      </c>
      <c r="B5259" s="178">
        <v>44431</v>
      </c>
      <c r="C5259" s="179">
        <v>9100</v>
      </c>
      <c r="D5259" s="88" t="s">
        <v>2863</v>
      </c>
      <c r="E5259" s="184" cm="1">
        <f t="array" ref="E5259">_xlfn.IFS($D5259=$O$5,C5259*$P$5,$D5259=$O$6,$C5259*$P$6,$D5259="AZN",$C5259)</f>
        <v>15470</v>
      </c>
      <c r="F5259" s="183" cm="1">
        <f t="array" ref="F5259">_xlfn.IFS($D5259=$O$5,$C5259*$P$5*0.01,$D5259=$O$6,$C5259*$P$6*0.01,$D5259="AZN",$C5259*0.08)</f>
        <v>154.70000000000002</v>
      </c>
    </row>
    <row r="5260" spans="1:6" x14ac:dyDescent="0.3">
      <c r="A5260" s="177" t="s">
        <v>1211</v>
      </c>
      <c r="B5260" s="178">
        <v>44698</v>
      </c>
      <c r="C5260" s="179">
        <v>12400</v>
      </c>
      <c r="D5260" s="88" t="s">
        <v>2864</v>
      </c>
      <c r="E5260" s="184" cm="1">
        <f t="array" ref="E5260">_xlfn.IFS($D5260=$O$5,C5260*$P$5,$D5260=$O$6,$C5260*$P$6,$D5260="AZN",$C5260)</f>
        <v>22524.6</v>
      </c>
      <c r="F5260" s="183" cm="1">
        <f t="array" ref="F5260">_xlfn.IFS($D5260=$O$5,$C5260*$P$5*0.01,$D5260=$O$6,$C5260*$P$6*0.01,$D5260="AZN",$C5260*0.08)</f>
        <v>225.24599999999998</v>
      </c>
    </row>
    <row r="5261" spans="1:6" x14ac:dyDescent="0.3">
      <c r="A5261" s="177" t="s">
        <v>728</v>
      </c>
      <c r="B5261" s="178">
        <v>44170</v>
      </c>
      <c r="C5261" s="179">
        <v>10500</v>
      </c>
      <c r="D5261" s="88" t="s">
        <v>2862</v>
      </c>
      <c r="E5261" s="184" cm="1">
        <f t="array" ref="E5261">_xlfn.IFS($D5261=$O$5,C5261*$P$5,$D5261=$O$6,$C5261*$P$6,$D5261="AZN",$C5261)</f>
        <v>10500</v>
      </c>
      <c r="F5261" s="183" cm="1">
        <f t="array" ref="F5261">_xlfn.IFS($D5261=$O$5,$C5261*$P$5*0.01,$D5261=$O$6,$C5261*$P$6*0.01,$D5261="AZN",$C5261*0.08)</f>
        <v>840</v>
      </c>
    </row>
    <row r="5262" spans="1:6" x14ac:dyDescent="0.3">
      <c r="A5262" s="177" t="s">
        <v>1901</v>
      </c>
      <c r="B5262" s="178">
        <v>44152</v>
      </c>
      <c r="C5262" s="179">
        <v>4400</v>
      </c>
      <c r="D5262" s="88" t="s">
        <v>2862</v>
      </c>
      <c r="E5262" s="184" cm="1">
        <f t="array" ref="E5262">_xlfn.IFS($D5262=$O$5,C5262*$P$5,$D5262=$O$6,$C5262*$P$6,$D5262="AZN",$C5262)</f>
        <v>4400</v>
      </c>
      <c r="F5262" s="183" cm="1">
        <f t="array" ref="F5262">_xlfn.IFS($D5262=$O$5,$C5262*$P$5*0.01,$D5262=$O$6,$C5262*$P$6*0.01,$D5262="AZN",$C5262*0.08)</f>
        <v>352</v>
      </c>
    </row>
    <row r="5263" spans="1:6" x14ac:dyDescent="0.3">
      <c r="A5263" s="177" t="s">
        <v>1006</v>
      </c>
      <c r="B5263" s="178">
        <v>44631</v>
      </c>
      <c r="C5263" s="179">
        <v>1600</v>
      </c>
      <c r="D5263" s="88" t="s">
        <v>2864</v>
      </c>
      <c r="E5263" s="184" cm="1">
        <f t="array" ref="E5263">_xlfn.IFS($D5263=$O$5,C5263*$P$5,$D5263=$O$6,$C5263*$P$6,$D5263="AZN",$C5263)</f>
        <v>2906.4</v>
      </c>
      <c r="F5263" s="183" cm="1">
        <f t="array" ref="F5263">_xlfn.IFS($D5263=$O$5,$C5263*$P$5*0.01,$D5263=$O$6,$C5263*$P$6*0.01,$D5263="AZN",$C5263*0.08)</f>
        <v>29.064</v>
      </c>
    </row>
    <row r="5264" spans="1:6" x14ac:dyDescent="0.3">
      <c r="A5264" s="177" t="s">
        <v>1063</v>
      </c>
      <c r="B5264" s="178">
        <v>44743</v>
      </c>
      <c r="C5264" s="179">
        <v>3500</v>
      </c>
      <c r="D5264" s="88" t="s">
        <v>2863</v>
      </c>
      <c r="E5264" s="184" cm="1">
        <f t="array" ref="E5264">_xlfn.IFS($D5264=$O$5,C5264*$P$5,$D5264=$O$6,$C5264*$P$6,$D5264="AZN",$C5264)</f>
        <v>5950</v>
      </c>
      <c r="F5264" s="183" cm="1">
        <f t="array" ref="F5264">_xlfn.IFS($D5264=$O$5,$C5264*$P$5*0.01,$D5264=$O$6,$C5264*$P$6*0.01,$D5264="AZN",$C5264*0.08)</f>
        <v>59.5</v>
      </c>
    </row>
    <row r="5265" spans="1:6" x14ac:dyDescent="0.3">
      <c r="A5265" s="177" t="s">
        <v>1315</v>
      </c>
      <c r="B5265" s="178">
        <v>44069</v>
      </c>
      <c r="C5265" s="179">
        <v>4300</v>
      </c>
      <c r="D5265" s="88" t="s">
        <v>2863</v>
      </c>
      <c r="E5265" s="184" cm="1">
        <f t="array" ref="E5265">_xlfn.IFS($D5265=$O$5,C5265*$P$5,$D5265=$O$6,$C5265*$P$6,$D5265="AZN",$C5265)</f>
        <v>7310</v>
      </c>
      <c r="F5265" s="183" cm="1">
        <f t="array" ref="F5265">_xlfn.IFS($D5265=$O$5,$C5265*$P$5*0.01,$D5265=$O$6,$C5265*$P$6*0.01,$D5265="AZN",$C5265*0.08)</f>
        <v>73.100000000000009</v>
      </c>
    </row>
    <row r="5266" spans="1:6" x14ac:dyDescent="0.3">
      <c r="A5266" s="177" t="s">
        <v>191</v>
      </c>
      <c r="B5266" s="178">
        <v>44053</v>
      </c>
      <c r="C5266" s="179">
        <v>4100</v>
      </c>
      <c r="D5266" s="88" t="s">
        <v>2862</v>
      </c>
      <c r="E5266" s="184" cm="1">
        <f t="array" ref="E5266">_xlfn.IFS($D5266=$O$5,C5266*$P$5,$D5266=$O$6,$C5266*$P$6,$D5266="AZN",$C5266)</f>
        <v>4100</v>
      </c>
      <c r="F5266" s="183" cm="1">
        <f t="array" ref="F5266">_xlfn.IFS($D5266=$O$5,$C5266*$P$5*0.01,$D5266=$O$6,$C5266*$P$6*0.01,$D5266="AZN",$C5266*0.08)</f>
        <v>328</v>
      </c>
    </row>
    <row r="5267" spans="1:6" x14ac:dyDescent="0.3">
      <c r="A5267" s="177" t="s">
        <v>1167</v>
      </c>
      <c r="B5267" s="178">
        <v>44341</v>
      </c>
      <c r="C5267" s="179">
        <v>9800</v>
      </c>
      <c r="D5267" s="88" t="s">
        <v>2864</v>
      </c>
      <c r="E5267" s="184" cm="1">
        <f t="array" ref="E5267">_xlfn.IFS($D5267=$O$5,C5267*$P$5,$D5267=$O$6,$C5267*$P$6,$D5267="AZN",$C5267)</f>
        <v>17801.7</v>
      </c>
      <c r="F5267" s="183" cm="1">
        <f t="array" ref="F5267">_xlfn.IFS($D5267=$O$5,$C5267*$P$5*0.01,$D5267=$O$6,$C5267*$P$6*0.01,$D5267="AZN",$C5267*0.08)</f>
        <v>178.01700000000002</v>
      </c>
    </row>
    <row r="5268" spans="1:6" x14ac:dyDescent="0.3">
      <c r="A5268" s="177" t="s">
        <v>578</v>
      </c>
      <c r="B5268" s="178">
        <v>44645</v>
      </c>
      <c r="C5268" s="179">
        <v>11100</v>
      </c>
      <c r="D5268" s="88" t="s">
        <v>2864</v>
      </c>
      <c r="E5268" s="184" cm="1">
        <f t="array" ref="E5268">_xlfn.IFS($D5268=$O$5,C5268*$P$5,$D5268=$O$6,$C5268*$P$6,$D5268="AZN",$C5268)</f>
        <v>20163.150000000001</v>
      </c>
      <c r="F5268" s="183" cm="1">
        <f t="array" ref="F5268">_xlfn.IFS($D5268=$O$5,$C5268*$P$5*0.01,$D5268=$O$6,$C5268*$P$6*0.01,$D5268="AZN",$C5268*0.08)</f>
        <v>201.63150000000002</v>
      </c>
    </row>
    <row r="5269" spans="1:6" x14ac:dyDescent="0.3">
      <c r="A5269" s="177" t="s">
        <v>1925</v>
      </c>
      <c r="B5269" s="178">
        <v>44579</v>
      </c>
      <c r="C5269" s="179">
        <v>3600</v>
      </c>
      <c r="D5269" s="88" t="s">
        <v>2863</v>
      </c>
      <c r="E5269" s="184" cm="1">
        <f t="array" ref="E5269">_xlfn.IFS($D5269=$O$5,C5269*$P$5,$D5269=$O$6,$C5269*$P$6,$D5269="AZN",$C5269)</f>
        <v>6120</v>
      </c>
      <c r="F5269" s="183" cm="1">
        <f t="array" ref="F5269">_xlfn.IFS($D5269=$O$5,$C5269*$P$5*0.01,$D5269=$O$6,$C5269*$P$6*0.01,$D5269="AZN",$C5269*0.08)</f>
        <v>61.2</v>
      </c>
    </row>
    <row r="5270" spans="1:6" x14ac:dyDescent="0.3">
      <c r="A5270" s="177" t="s">
        <v>1202</v>
      </c>
      <c r="B5270" s="178">
        <v>44897</v>
      </c>
      <c r="C5270" s="179">
        <v>7400</v>
      </c>
      <c r="D5270" s="88" t="s">
        <v>2863</v>
      </c>
      <c r="E5270" s="184" cm="1">
        <f t="array" ref="E5270">_xlfn.IFS($D5270=$O$5,C5270*$P$5,$D5270=$O$6,$C5270*$P$6,$D5270="AZN",$C5270)</f>
        <v>12580</v>
      </c>
      <c r="F5270" s="183" cm="1">
        <f t="array" ref="F5270">_xlfn.IFS($D5270=$O$5,$C5270*$P$5*0.01,$D5270=$O$6,$C5270*$P$6*0.01,$D5270="AZN",$C5270*0.08)</f>
        <v>125.8</v>
      </c>
    </row>
    <row r="5271" spans="1:6" x14ac:dyDescent="0.3">
      <c r="A5271" s="177" t="s">
        <v>1717</v>
      </c>
      <c r="B5271" s="178">
        <v>44263</v>
      </c>
      <c r="C5271" s="179">
        <v>1500</v>
      </c>
      <c r="D5271" s="88" t="s">
        <v>2864</v>
      </c>
      <c r="E5271" s="184" cm="1">
        <f t="array" ref="E5271">_xlfn.IFS($D5271=$O$5,C5271*$P$5,$D5271=$O$6,$C5271*$P$6,$D5271="AZN",$C5271)</f>
        <v>2724.75</v>
      </c>
      <c r="F5271" s="183" cm="1">
        <f t="array" ref="F5271">_xlfn.IFS($D5271=$O$5,$C5271*$P$5*0.01,$D5271=$O$6,$C5271*$P$6*0.01,$D5271="AZN",$C5271*0.08)</f>
        <v>27.247500000000002</v>
      </c>
    </row>
    <row r="5272" spans="1:6" x14ac:dyDescent="0.3">
      <c r="A5272" s="177" t="s">
        <v>1223</v>
      </c>
      <c r="B5272" s="178">
        <v>44050</v>
      </c>
      <c r="C5272" s="179">
        <v>11900</v>
      </c>
      <c r="D5272" s="88" t="s">
        <v>2862</v>
      </c>
      <c r="E5272" s="184" cm="1">
        <f t="array" ref="E5272">_xlfn.IFS($D5272=$O$5,C5272*$P$5,$D5272=$O$6,$C5272*$P$6,$D5272="AZN",$C5272)</f>
        <v>11900</v>
      </c>
      <c r="F5272" s="183" cm="1">
        <f t="array" ref="F5272">_xlfn.IFS($D5272=$O$5,$C5272*$P$5*0.01,$D5272=$O$6,$C5272*$P$6*0.01,$D5272="AZN",$C5272*0.08)</f>
        <v>952</v>
      </c>
    </row>
    <row r="5273" spans="1:6" x14ac:dyDescent="0.3">
      <c r="A5273" s="177" t="s">
        <v>1869</v>
      </c>
      <c r="B5273" s="178">
        <v>43905</v>
      </c>
      <c r="C5273" s="179">
        <v>11300</v>
      </c>
      <c r="D5273" s="88" t="s">
        <v>2862</v>
      </c>
      <c r="E5273" s="184" cm="1">
        <f t="array" ref="E5273">_xlfn.IFS($D5273=$O$5,C5273*$P$5,$D5273=$O$6,$C5273*$P$6,$D5273="AZN",$C5273)</f>
        <v>11300</v>
      </c>
      <c r="F5273" s="183" cm="1">
        <f t="array" ref="F5273">_xlfn.IFS($D5273=$O$5,$C5273*$P$5*0.01,$D5273=$O$6,$C5273*$P$6*0.01,$D5273="AZN",$C5273*0.08)</f>
        <v>904</v>
      </c>
    </row>
    <row r="5274" spans="1:6" x14ac:dyDescent="0.3">
      <c r="A5274" s="177" t="s">
        <v>1505</v>
      </c>
      <c r="B5274" s="178">
        <v>43954</v>
      </c>
      <c r="C5274" s="179">
        <v>3500</v>
      </c>
      <c r="D5274" s="88" t="s">
        <v>2864</v>
      </c>
      <c r="E5274" s="184" cm="1">
        <f t="array" ref="E5274">_xlfn.IFS($D5274=$O$5,C5274*$P$5,$D5274=$O$6,$C5274*$P$6,$D5274="AZN",$C5274)</f>
        <v>6357.75</v>
      </c>
      <c r="F5274" s="183" cm="1">
        <f t="array" ref="F5274">_xlfn.IFS($D5274=$O$5,$C5274*$P$5*0.01,$D5274=$O$6,$C5274*$P$6*0.01,$D5274="AZN",$C5274*0.08)</f>
        <v>63.577500000000001</v>
      </c>
    </row>
    <row r="5275" spans="1:6" x14ac:dyDescent="0.3">
      <c r="A5275" s="177" t="s">
        <v>147</v>
      </c>
      <c r="B5275" s="178">
        <v>44637</v>
      </c>
      <c r="C5275" s="179">
        <v>11100</v>
      </c>
      <c r="D5275" s="88" t="s">
        <v>2862</v>
      </c>
      <c r="E5275" s="184" cm="1">
        <f t="array" ref="E5275">_xlfn.IFS($D5275=$O$5,C5275*$P$5,$D5275=$O$6,$C5275*$P$6,$D5275="AZN",$C5275)</f>
        <v>11100</v>
      </c>
      <c r="F5275" s="183" cm="1">
        <f t="array" ref="F5275">_xlfn.IFS($D5275=$O$5,$C5275*$P$5*0.01,$D5275=$O$6,$C5275*$P$6*0.01,$D5275="AZN",$C5275*0.08)</f>
        <v>888</v>
      </c>
    </row>
    <row r="5276" spans="1:6" x14ac:dyDescent="0.3">
      <c r="A5276" s="177" t="s">
        <v>1565</v>
      </c>
      <c r="B5276" s="178">
        <v>44116</v>
      </c>
      <c r="C5276" s="179">
        <v>7400</v>
      </c>
      <c r="D5276" s="88" t="s">
        <v>2864</v>
      </c>
      <c r="E5276" s="184" cm="1">
        <f t="array" ref="E5276">_xlfn.IFS($D5276=$O$5,C5276*$P$5,$D5276=$O$6,$C5276*$P$6,$D5276="AZN",$C5276)</f>
        <v>13442.1</v>
      </c>
      <c r="F5276" s="183" cm="1">
        <f t="array" ref="F5276">_xlfn.IFS($D5276=$O$5,$C5276*$P$5*0.01,$D5276=$O$6,$C5276*$P$6*0.01,$D5276="AZN",$C5276*0.08)</f>
        <v>134.42099999999999</v>
      </c>
    </row>
    <row r="5277" spans="1:6" x14ac:dyDescent="0.3">
      <c r="A5277" s="177" t="s">
        <v>1189</v>
      </c>
      <c r="B5277" s="178">
        <v>44270</v>
      </c>
      <c r="C5277" s="179">
        <v>3400</v>
      </c>
      <c r="D5277" s="88" t="s">
        <v>2863</v>
      </c>
      <c r="E5277" s="184" cm="1">
        <f t="array" ref="E5277">_xlfn.IFS($D5277=$O$5,C5277*$P$5,$D5277=$O$6,$C5277*$P$6,$D5277="AZN",$C5277)</f>
        <v>5780</v>
      </c>
      <c r="F5277" s="183" cm="1">
        <f t="array" ref="F5277">_xlfn.IFS($D5277=$O$5,$C5277*$P$5*0.01,$D5277=$O$6,$C5277*$P$6*0.01,$D5277="AZN",$C5277*0.08)</f>
        <v>57.800000000000004</v>
      </c>
    </row>
    <row r="5278" spans="1:6" x14ac:dyDescent="0.3">
      <c r="A5278" s="177" t="s">
        <v>637</v>
      </c>
      <c r="B5278" s="178">
        <v>44249</v>
      </c>
      <c r="C5278" s="179">
        <v>6800</v>
      </c>
      <c r="D5278" s="88" t="s">
        <v>2864</v>
      </c>
      <c r="E5278" s="184" cm="1">
        <f t="array" ref="E5278">_xlfn.IFS($D5278=$O$5,C5278*$P$5,$D5278=$O$6,$C5278*$P$6,$D5278="AZN",$C5278)</f>
        <v>12352.2</v>
      </c>
      <c r="F5278" s="183" cm="1">
        <f t="array" ref="F5278">_xlfn.IFS($D5278=$O$5,$C5278*$P$5*0.01,$D5278=$O$6,$C5278*$P$6*0.01,$D5278="AZN",$C5278*0.08)</f>
        <v>123.52200000000001</v>
      </c>
    </row>
    <row r="5279" spans="1:6" x14ac:dyDescent="0.3">
      <c r="A5279" s="177" t="s">
        <v>757</v>
      </c>
      <c r="B5279" s="178">
        <v>44713</v>
      </c>
      <c r="C5279" s="179">
        <v>9800</v>
      </c>
      <c r="D5279" s="88" t="s">
        <v>2863</v>
      </c>
      <c r="E5279" s="184" cm="1">
        <f t="array" ref="E5279">_xlfn.IFS($D5279=$O$5,C5279*$P$5,$D5279=$O$6,$C5279*$P$6,$D5279="AZN",$C5279)</f>
        <v>16660</v>
      </c>
      <c r="F5279" s="183" cm="1">
        <f t="array" ref="F5279">_xlfn.IFS($D5279=$O$5,$C5279*$P$5*0.01,$D5279=$O$6,$C5279*$P$6*0.01,$D5279="AZN",$C5279*0.08)</f>
        <v>166.6</v>
      </c>
    </row>
    <row r="5280" spans="1:6" x14ac:dyDescent="0.3">
      <c r="A5280" s="177" t="s">
        <v>366</v>
      </c>
      <c r="B5280" s="178">
        <v>44608</v>
      </c>
      <c r="C5280" s="179">
        <v>11200</v>
      </c>
      <c r="D5280" s="88" t="s">
        <v>2863</v>
      </c>
      <c r="E5280" s="184" cm="1">
        <f t="array" ref="E5280">_xlfn.IFS($D5280=$O$5,C5280*$P$5,$D5280=$O$6,$C5280*$P$6,$D5280="AZN",$C5280)</f>
        <v>19040</v>
      </c>
      <c r="F5280" s="183" cm="1">
        <f t="array" ref="F5280">_xlfn.IFS($D5280=$O$5,$C5280*$P$5*0.01,$D5280=$O$6,$C5280*$P$6*0.01,$D5280="AZN",$C5280*0.08)</f>
        <v>190.4</v>
      </c>
    </row>
    <row r="5281" spans="1:6" x14ac:dyDescent="0.3">
      <c r="A5281" s="177" t="s">
        <v>1398</v>
      </c>
      <c r="B5281" s="178">
        <v>44161</v>
      </c>
      <c r="C5281" s="179">
        <v>9300</v>
      </c>
      <c r="D5281" s="88" t="s">
        <v>2862</v>
      </c>
      <c r="E5281" s="184" cm="1">
        <f t="array" ref="E5281">_xlfn.IFS($D5281=$O$5,C5281*$P$5,$D5281=$O$6,$C5281*$P$6,$D5281="AZN",$C5281)</f>
        <v>9300</v>
      </c>
      <c r="F5281" s="183" cm="1">
        <f t="array" ref="F5281">_xlfn.IFS($D5281=$O$5,$C5281*$P$5*0.01,$D5281=$O$6,$C5281*$P$6*0.01,$D5281="AZN",$C5281*0.08)</f>
        <v>744</v>
      </c>
    </row>
    <row r="5282" spans="1:6" x14ac:dyDescent="0.3">
      <c r="A5282" s="177" t="s">
        <v>1500</v>
      </c>
      <c r="B5282" s="178">
        <v>44597</v>
      </c>
      <c r="C5282" s="179">
        <v>6700</v>
      </c>
      <c r="D5282" s="88" t="s">
        <v>2864</v>
      </c>
      <c r="E5282" s="184" cm="1">
        <f t="array" ref="E5282">_xlfn.IFS($D5282=$O$5,C5282*$P$5,$D5282=$O$6,$C5282*$P$6,$D5282="AZN",$C5282)</f>
        <v>12170.55</v>
      </c>
      <c r="F5282" s="183" cm="1">
        <f t="array" ref="F5282">_xlfn.IFS($D5282=$O$5,$C5282*$P$5*0.01,$D5282=$O$6,$C5282*$P$6*0.01,$D5282="AZN",$C5282*0.08)</f>
        <v>121.7055</v>
      </c>
    </row>
    <row r="5283" spans="1:6" x14ac:dyDescent="0.3">
      <c r="A5283" s="177" t="s">
        <v>1337</v>
      </c>
      <c r="B5283" s="178">
        <v>43997</v>
      </c>
      <c r="C5283" s="179">
        <v>4400</v>
      </c>
      <c r="D5283" s="88" t="s">
        <v>2863</v>
      </c>
      <c r="E5283" s="184" cm="1">
        <f t="array" ref="E5283">_xlfn.IFS($D5283=$O$5,C5283*$P$5,$D5283=$O$6,$C5283*$P$6,$D5283="AZN",$C5283)</f>
        <v>7480</v>
      </c>
      <c r="F5283" s="183" cm="1">
        <f t="array" ref="F5283">_xlfn.IFS($D5283=$O$5,$C5283*$P$5*0.01,$D5283=$O$6,$C5283*$P$6*0.01,$D5283="AZN",$C5283*0.08)</f>
        <v>74.8</v>
      </c>
    </row>
    <row r="5284" spans="1:6" x14ac:dyDescent="0.3">
      <c r="A5284" s="177" t="s">
        <v>1824</v>
      </c>
      <c r="B5284" s="178">
        <v>44000</v>
      </c>
      <c r="C5284" s="179">
        <v>6500</v>
      </c>
      <c r="D5284" s="88" t="s">
        <v>2862</v>
      </c>
      <c r="E5284" s="184" cm="1">
        <f t="array" ref="E5284">_xlfn.IFS($D5284=$O$5,C5284*$P$5,$D5284=$O$6,$C5284*$P$6,$D5284="AZN",$C5284)</f>
        <v>6500</v>
      </c>
      <c r="F5284" s="183" cm="1">
        <f t="array" ref="F5284">_xlfn.IFS($D5284=$O$5,$C5284*$P$5*0.01,$D5284=$O$6,$C5284*$P$6*0.01,$D5284="AZN",$C5284*0.08)</f>
        <v>520</v>
      </c>
    </row>
    <row r="5285" spans="1:6" x14ac:dyDescent="0.3">
      <c r="A5285" s="177" t="s">
        <v>1210</v>
      </c>
      <c r="B5285" s="178">
        <v>43960</v>
      </c>
      <c r="C5285" s="179">
        <v>12500</v>
      </c>
      <c r="D5285" s="88" t="s">
        <v>2863</v>
      </c>
      <c r="E5285" s="184" cm="1">
        <f t="array" ref="E5285">_xlfn.IFS($D5285=$O$5,C5285*$P$5,$D5285=$O$6,$C5285*$P$6,$D5285="AZN",$C5285)</f>
        <v>21250</v>
      </c>
      <c r="F5285" s="183" cm="1">
        <f t="array" ref="F5285">_xlfn.IFS($D5285=$O$5,$C5285*$P$5*0.01,$D5285=$O$6,$C5285*$P$6*0.01,$D5285="AZN",$C5285*0.08)</f>
        <v>212.5</v>
      </c>
    </row>
    <row r="5286" spans="1:6" x14ac:dyDescent="0.3">
      <c r="A5286" s="177" t="s">
        <v>1992</v>
      </c>
      <c r="B5286" s="178">
        <v>44493</v>
      </c>
      <c r="C5286" s="179">
        <v>11200</v>
      </c>
      <c r="D5286" s="88" t="s">
        <v>2864</v>
      </c>
      <c r="E5286" s="184" cm="1">
        <f t="array" ref="E5286">_xlfn.IFS($D5286=$O$5,C5286*$P$5,$D5286=$O$6,$C5286*$P$6,$D5286="AZN",$C5286)</f>
        <v>20344.8</v>
      </c>
      <c r="F5286" s="183" cm="1">
        <f t="array" ref="F5286">_xlfn.IFS($D5286=$O$5,$C5286*$P$5*0.01,$D5286=$O$6,$C5286*$P$6*0.01,$D5286="AZN",$C5286*0.08)</f>
        <v>203.44800000000001</v>
      </c>
    </row>
    <row r="5287" spans="1:6" x14ac:dyDescent="0.3">
      <c r="A5287" s="177" t="s">
        <v>903</v>
      </c>
      <c r="B5287" s="178">
        <v>44145</v>
      </c>
      <c r="C5287" s="179">
        <v>7000</v>
      </c>
      <c r="D5287" s="88" t="s">
        <v>2864</v>
      </c>
      <c r="E5287" s="184" cm="1">
        <f t="array" ref="E5287">_xlfn.IFS($D5287=$O$5,C5287*$P$5,$D5287=$O$6,$C5287*$P$6,$D5287="AZN",$C5287)</f>
        <v>12715.5</v>
      </c>
      <c r="F5287" s="183" cm="1">
        <f t="array" ref="F5287">_xlfn.IFS($D5287=$O$5,$C5287*$P$5*0.01,$D5287=$O$6,$C5287*$P$6*0.01,$D5287="AZN",$C5287*0.08)</f>
        <v>127.155</v>
      </c>
    </row>
    <row r="5288" spans="1:6" x14ac:dyDescent="0.3">
      <c r="A5288" s="177" t="s">
        <v>1993</v>
      </c>
      <c r="B5288" s="178">
        <v>44480</v>
      </c>
      <c r="C5288" s="179">
        <v>1200</v>
      </c>
      <c r="D5288" s="88" t="s">
        <v>2862</v>
      </c>
      <c r="E5288" s="184" cm="1">
        <f t="array" ref="E5288">_xlfn.IFS($D5288=$O$5,C5288*$P$5,$D5288=$O$6,$C5288*$P$6,$D5288="AZN",$C5288)</f>
        <v>1200</v>
      </c>
      <c r="F5288" s="183" cm="1">
        <f t="array" ref="F5288">_xlfn.IFS($D5288=$O$5,$C5288*$P$5*0.01,$D5288=$O$6,$C5288*$P$6*0.01,$D5288="AZN",$C5288*0.08)</f>
        <v>96</v>
      </c>
    </row>
    <row r="5289" spans="1:6" x14ac:dyDescent="0.3">
      <c r="A5289" s="177" t="s">
        <v>481</v>
      </c>
      <c r="B5289" s="178">
        <v>44353</v>
      </c>
      <c r="C5289" s="179">
        <v>11900</v>
      </c>
      <c r="D5289" s="88" t="s">
        <v>2864</v>
      </c>
      <c r="E5289" s="184" cm="1">
        <f t="array" ref="E5289">_xlfn.IFS($D5289=$O$5,C5289*$P$5,$D5289=$O$6,$C5289*$P$6,$D5289="AZN",$C5289)</f>
        <v>21616.35</v>
      </c>
      <c r="F5289" s="183" cm="1">
        <f t="array" ref="F5289">_xlfn.IFS($D5289=$O$5,$C5289*$P$5*0.01,$D5289=$O$6,$C5289*$P$6*0.01,$D5289="AZN",$C5289*0.08)</f>
        <v>216.1635</v>
      </c>
    </row>
    <row r="5290" spans="1:6" x14ac:dyDescent="0.3">
      <c r="A5290" s="177" t="s">
        <v>1974</v>
      </c>
      <c r="B5290" s="178">
        <v>43795</v>
      </c>
      <c r="C5290" s="179">
        <v>3500</v>
      </c>
      <c r="D5290" s="88" t="s">
        <v>2864</v>
      </c>
      <c r="E5290" s="184" cm="1">
        <f t="array" ref="E5290">_xlfn.IFS($D5290=$O$5,C5290*$P$5,$D5290=$O$6,$C5290*$P$6,$D5290="AZN",$C5290)</f>
        <v>6357.75</v>
      </c>
      <c r="F5290" s="183" cm="1">
        <f t="array" ref="F5290">_xlfn.IFS($D5290=$O$5,$C5290*$P$5*0.01,$D5290=$O$6,$C5290*$P$6*0.01,$D5290="AZN",$C5290*0.08)</f>
        <v>63.577500000000001</v>
      </c>
    </row>
    <row r="5291" spans="1:6" x14ac:dyDescent="0.3">
      <c r="A5291" s="177" t="s">
        <v>1994</v>
      </c>
      <c r="B5291" s="178">
        <v>44370</v>
      </c>
      <c r="C5291" s="179">
        <v>10900</v>
      </c>
      <c r="D5291" s="88" t="s">
        <v>2863</v>
      </c>
      <c r="E5291" s="184" cm="1">
        <f t="array" ref="E5291">_xlfn.IFS($D5291=$O$5,C5291*$P$5,$D5291=$O$6,$C5291*$P$6,$D5291="AZN",$C5291)</f>
        <v>18530</v>
      </c>
      <c r="F5291" s="183" cm="1">
        <f t="array" ref="F5291">_xlfn.IFS($D5291=$O$5,$C5291*$P$5*0.01,$D5291=$O$6,$C5291*$P$6*0.01,$D5291="AZN",$C5291*0.08)</f>
        <v>185.3</v>
      </c>
    </row>
    <row r="5292" spans="1:6" x14ac:dyDescent="0.3">
      <c r="A5292" s="177" t="s">
        <v>706</v>
      </c>
      <c r="B5292" s="178">
        <v>44201</v>
      </c>
      <c r="C5292" s="179">
        <v>11800</v>
      </c>
      <c r="D5292" s="88" t="s">
        <v>2864</v>
      </c>
      <c r="E5292" s="184" cm="1">
        <f t="array" ref="E5292">_xlfn.IFS($D5292=$O$5,C5292*$P$5,$D5292=$O$6,$C5292*$P$6,$D5292="AZN",$C5292)</f>
        <v>21434.7</v>
      </c>
      <c r="F5292" s="183" cm="1">
        <f t="array" ref="F5292">_xlfn.IFS($D5292=$O$5,$C5292*$P$5*0.01,$D5292=$O$6,$C5292*$P$6*0.01,$D5292="AZN",$C5292*0.08)</f>
        <v>214.34700000000001</v>
      </c>
    </row>
    <row r="5293" spans="1:6" x14ac:dyDescent="0.3">
      <c r="A5293" s="177" t="s">
        <v>1832</v>
      </c>
      <c r="B5293" s="178">
        <v>44136</v>
      </c>
      <c r="C5293" s="179">
        <v>10900</v>
      </c>
      <c r="D5293" s="88" t="s">
        <v>2862</v>
      </c>
      <c r="E5293" s="184" cm="1">
        <f t="array" ref="E5293">_xlfn.IFS($D5293=$O$5,C5293*$P$5,$D5293=$O$6,$C5293*$P$6,$D5293="AZN",$C5293)</f>
        <v>10900</v>
      </c>
      <c r="F5293" s="183" cm="1">
        <f t="array" ref="F5293">_xlfn.IFS($D5293=$O$5,$C5293*$P$5*0.01,$D5293=$O$6,$C5293*$P$6*0.01,$D5293="AZN",$C5293*0.08)</f>
        <v>872</v>
      </c>
    </row>
    <row r="5294" spans="1:6" x14ac:dyDescent="0.3">
      <c r="A5294" s="177" t="s">
        <v>597</v>
      </c>
      <c r="B5294" s="178">
        <v>44128</v>
      </c>
      <c r="C5294" s="179">
        <v>10400</v>
      </c>
      <c r="D5294" s="88" t="s">
        <v>2863</v>
      </c>
      <c r="E5294" s="184" cm="1">
        <f t="array" ref="E5294">_xlfn.IFS($D5294=$O$5,C5294*$P$5,$D5294=$O$6,$C5294*$P$6,$D5294="AZN",$C5294)</f>
        <v>17680</v>
      </c>
      <c r="F5294" s="183" cm="1">
        <f t="array" ref="F5294">_xlfn.IFS($D5294=$O$5,$C5294*$P$5*0.01,$D5294=$O$6,$C5294*$P$6*0.01,$D5294="AZN",$C5294*0.08)</f>
        <v>176.8</v>
      </c>
    </row>
    <row r="5295" spans="1:6" x14ac:dyDescent="0.3">
      <c r="A5295" s="177" t="s">
        <v>1585</v>
      </c>
      <c r="B5295" s="178">
        <v>44684</v>
      </c>
      <c r="C5295" s="179">
        <v>8500</v>
      </c>
      <c r="D5295" s="88" t="s">
        <v>2862</v>
      </c>
      <c r="E5295" s="184" cm="1">
        <f t="array" ref="E5295">_xlfn.IFS($D5295=$O$5,C5295*$P$5,$D5295=$O$6,$C5295*$P$6,$D5295="AZN",$C5295)</f>
        <v>8500</v>
      </c>
      <c r="F5295" s="183" cm="1">
        <f t="array" ref="F5295">_xlfn.IFS($D5295=$O$5,$C5295*$P$5*0.01,$D5295=$O$6,$C5295*$P$6*0.01,$D5295="AZN",$C5295*0.08)</f>
        <v>680</v>
      </c>
    </row>
    <row r="5296" spans="1:6" x14ac:dyDescent="0.3">
      <c r="A5296" s="177" t="s">
        <v>928</v>
      </c>
      <c r="B5296" s="178">
        <v>44181</v>
      </c>
      <c r="C5296" s="179">
        <v>2800</v>
      </c>
      <c r="D5296" s="88" t="s">
        <v>2863</v>
      </c>
      <c r="E5296" s="184" cm="1">
        <f t="array" ref="E5296">_xlfn.IFS($D5296=$O$5,C5296*$P$5,$D5296=$O$6,$C5296*$P$6,$D5296="AZN",$C5296)</f>
        <v>4760</v>
      </c>
      <c r="F5296" s="183" cm="1">
        <f t="array" ref="F5296">_xlfn.IFS($D5296=$O$5,$C5296*$P$5*0.01,$D5296=$O$6,$C5296*$P$6*0.01,$D5296="AZN",$C5296*0.08)</f>
        <v>47.6</v>
      </c>
    </row>
    <row r="5297" spans="1:6" x14ac:dyDescent="0.3">
      <c r="A5297" s="177" t="s">
        <v>981</v>
      </c>
      <c r="B5297" s="178">
        <v>44076</v>
      </c>
      <c r="C5297" s="179">
        <v>4900</v>
      </c>
      <c r="D5297" s="88" t="s">
        <v>2862</v>
      </c>
      <c r="E5297" s="184" cm="1">
        <f t="array" ref="E5297">_xlfn.IFS($D5297=$O$5,C5297*$P$5,$D5297=$O$6,$C5297*$P$6,$D5297="AZN",$C5297)</f>
        <v>4900</v>
      </c>
      <c r="F5297" s="183" cm="1">
        <f t="array" ref="F5297">_xlfn.IFS($D5297=$O$5,$C5297*$P$5*0.01,$D5297=$O$6,$C5297*$P$6*0.01,$D5297="AZN",$C5297*0.08)</f>
        <v>392</v>
      </c>
    </row>
    <row r="5298" spans="1:6" x14ac:dyDescent="0.3">
      <c r="A5298" s="177" t="s">
        <v>636</v>
      </c>
      <c r="B5298" s="178">
        <v>44031</v>
      </c>
      <c r="C5298" s="179">
        <v>8500</v>
      </c>
      <c r="D5298" s="88" t="s">
        <v>2864</v>
      </c>
      <c r="E5298" s="184" cm="1">
        <f t="array" ref="E5298">_xlfn.IFS($D5298=$O$5,C5298*$P$5,$D5298=$O$6,$C5298*$P$6,$D5298="AZN",$C5298)</f>
        <v>15440.25</v>
      </c>
      <c r="F5298" s="183" cm="1">
        <f t="array" ref="F5298">_xlfn.IFS($D5298=$O$5,$C5298*$P$5*0.01,$D5298=$O$6,$C5298*$P$6*0.01,$D5298="AZN",$C5298*0.08)</f>
        <v>154.4025</v>
      </c>
    </row>
    <row r="5299" spans="1:6" x14ac:dyDescent="0.3">
      <c r="A5299" s="177" t="s">
        <v>619</v>
      </c>
      <c r="B5299" s="178">
        <v>44090</v>
      </c>
      <c r="C5299" s="179">
        <v>8200</v>
      </c>
      <c r="D5299" s="88" t="s">
        <v>2862</v>
      </c>
      <c r="E5299" s="184" cm="1">
        <f t="array" ref="E5299">_xlfn.IFS($D5299=$O$5,C5299*$P$5,$D5299=$O$6,$C5299*$P$6,$D5299="AZN",$C5299)</f>
        <v>8200</v>
      </c>
      <c r="F5299" s="183" cm="1">
        <f t="array" ref="F5299">_xlfn.IFS($D5299=$O$5,$C5299*$P$5*0.01,$D5299=$O$6,$C5299*$P$6*0.01,$D5299="AZN",$C5299*0.08)</f>
        <v>656</v>
      </c>
    </row>
    <row r="5300" spans="1:6" x14ac:dyDescent="0.3">
      <c r="A5300" s="177" t="s">
        <v>172</v>
      </c>
      <c r="B5300" s="178">
        <v>44107</v>
      </c>
      <c r="C5300" s="179">
        <v>11300</v>
      </c>
      <c r="D5300" s="88" t="s">
        <v>2862</v>
      </c>
      <c r="E5300" s="184" cm="1">
        <f t="array" ref="E5300">_xlfn.IFS($D5300=$O$5,C5300*$P$5,$D5300=$O$6,$C5300*$P$6,$D5300="AZN",$C5300)</f>
        <v>11300</v>
      </c>
      <c r="F5300" s="183" cm="1">
        <f t="array" ref="F5300">_xlfn.IFS($D5300=$O$5,$C5300*$P$5*0.01,$D5300=$O$6,$C5300*$P$6*0.01,$D5300="AZN",$C5300*0.08)</f>
        <v>904</v>
      </c>
    </row>
    <row r="5301" spans="1:6" x14ac:dyDescent="0.3">
      <c r="A5301" s="177" t="s">
        <v>1205</v>
      </c>
      <c r="B5301" s="178">
        <v>44409</v>
      </c>
      <c r="C5301" s="179">
        <v>9600</v>
      </c>
      <c r="D5301" s="88" t="s">
        <v>2863</v>
      </c>
      <c r="E5301" s="184" cm="1">
        <f t="array" ref="E5301">_xlfn.IFS($D5301=$O$5,C5301*$P$5,$D5301=$O$6,$C5301*$P$6,$D5301="AZN",$C5301)</f>
        <v>16320</v>
      </c>
      <c r="F5301" s="183" cm="1">
        <f t="array" ref="F5301">_xlfn.IFS($D5301=$O$5,$C5301*$P$5*0.01,$D5301=$O$6,$C5301*$P$6*0.01,$D5301="AZN",$C5301*0.08)</f>
        <v>163.20000000000002</v>
      </c>
    </row>
    <row r="5302" spans="1:6" x14ac:dyDescent="0.3">
      <c r="A5302" s="177" t="s">
        <v>1873</v>
      </c>
      <c r="B5302" s="178">
        <v>44555</v>
      </c>
      <c r="C5302" s="179">
        <v>7700</v>
      </c>
      <c r="D5302" s="88" t="s">
        <v>2862</v>
      </c>
      <c r="E5302" s="184" cm="1">
        <f t="array" ref="E5302">_xlfn.IFS($D5302=$O$5,C5302*$P$5,$D5302=$O$6,$C5302*$P$6,$D5302="AZN",$C5302)</f>
        <v>7700</v>
      </c>
      <c r="F5302" s="183" cm="1">
        <f t="array" ref="F5302">_xlfn.IFS($D5302=$O$5,$C5302*$P$5*0.01,$D5302=$O$6,$C5302*$P$6*0.01,$D5302="AZN",$C5302*0.08)</f>
        <v>616</v>
      </c>
    </row>
    <row r="5303" spans="1:6" x14ac:dyDescent="0.3">
      <c r="A5303" s="177" t="s">
        <v>871</v>
      </c>
      <c r="B5303" s="178">
        <v>44615</v>
      </c>
      <c r="C5303" s="179">
        <v>5500</v>
      </c>
      <c r="D5303" s="88" t="s">
        <v>2862</v>
      </c>
      <c r="E5303" s="184" cm="1">
        <f t="array" ref="E5303">_xlfn.IFS($D5303=$O$5,C5303*$P$5,$D5303=$O$6,$C5303*$P$6,$D5303="AZN",$C5303)</f>
        <v>5500</v>
      </c>
      <c r="F5303" s="183" cm="1">
        <f t="array" ref="F5303">_xlfn.IFS($D5303=$O$5,$C5303*$P$5*0.01,$D5303=$O$6,$C5303*$P$6*0.01,$D5303="AZN",$C5303*0.08)</f>
        <v>440</v>
      </c>
    </row>
    <row r="5304" spans="1:6" x14ac:dyDescent="0.3">
      <c r="A5304" s="177" t="s">
        <v>346</v>
      </c>
      <c r="B5304" s="178">
        <v>44446</v>
      </c>
      <c r="C5304" s="179">
        <v>6600</v>
      </c>
      <c r="D5304" s="88" t="s">
        <v>2862</v>
      </c>
      <c r="E5304" s="184" cm="1">
        <f t="array" ref="E5304">_xlfn.IFS($D5304=$O$5,C5304*$P$5,$D5304=$O$6,$C5304*$P$6,$D5304="AZN",$C5304)</f>
        <v>6600</v>
      </c>
      <c r="F5304" s="183" cm="1">
        <f t="array" ref="F5304">_xlfn.IFS($D5304=$O$5,$C5304*$P$5*0.01,$D5304=$O$6,$C5304*$P$6*0.01,$D5304="AZN",$C5304*0.08)</f>
        <v>528</v>
      </c>
    </row>
    <row r="5305" spans="1:6" x14ac:dyDescent="0.3">
      <c r="A5305" s="177" t="s">
        <v>1206</v>
      </c>
      <c r="B5305" s="178">
        <v>44274</v>
      </c>
      <c r="C5305" s="179">
        <v>8300</v>
      </c>
      <c r="D5305" s="88" t="s">
        <v>2864</v>
      </c>
      <c r="E5305" s="184" cm="1">
        <f t="array" ref="E5305">_xlfn.IFS($D5305=$O$5,C5305*$P$5,$D5305=$O$6,$C5305*$P$6,$D5305="AZN",$C5305)</f>
        <v>15076.95</v>
      </c>
      <c r="F5305" s="183" cm="1">
        <f t="array" ref="F5305">_xlfn.IFS($D5305=$O$5,$C5305*$P$5*0.01,$D5305=$O$6,$C5305*$P$6*0.01,$D5305="AZN",$C5305*0.08)</f>
        <v>150.76950000000002</v>
      </c>
    </row>
    <row r="5306" spans="1:6" x14ac:dyDescent="0.3">
      <c r="A5306" s="177" t="s">
        <v>1811</v>
      </c>
      <c r="B5306" s="178">
        <v>44529</v>
      </c>
      <c r="C5306" s="179">
        <v>4700</v>
      </c>
      <c r="D5306" s="88" t="s">
        <v>2862</v>
      </c>
      <c r="E5306" s="184" cm="1">
        <f t="array" ref="E5306">_xlfn.IFS($D5306=$O$5,C5306*$P$5,$D5306=$O$6,$C5306*$P$6,$D5306="AZN",$C5306)</f>
        <v>4700</v>
      </c>
      <c r="F5306" s="183" cm="1">
        <f t="array" ref="F5306">_xlfn.IFS($D5306=$O$5,$C5306*$P$5*0.01,$D5306=$O$6,$C5306*$P$6*0.01,$D5306="AZN",$C5306*0.08)</f>
        <v>376</v>
      </c>
    </row>
    <row r="5307" spans="1:6" x14ac:dyDescent="0.3">
      <c r="A5307" s="177" t="s">
        <v>1909</v>
      </c>
      <c r="B5307" s="178">
        <v>43775</v>
      </c>
      <c r="C5307" s="179">
        <v>7700</v>
      </c>
      <c r="D5307" s="88" t="s">
        <v>2863</v>
      </c>
      <c r="E5307" s="184" cm="1">
        <f t="array" ref="E5307">_xlfn.IFS($D5307=$O$5,C5307*$P$5,$D5307=$O$6,$C5307*$P$6,$D5307="AZN",$C5307)</f>
        <v>13090</v>
      </c>
      <c r="F5307" s="183" cm="1">
        <f t="array" ref="F5307">_xlfn.IFS($D5307=$O$5,$C5307*$P$5*0.01,$D5307=$O$6,$C5307*$P$6*0.01,$D5307="AZN",$C5307*0.08)</f>
        <v>130.9</v>
      </c>
    </row>
    <row r="5308" spans="1:6" x14ac:dyDescent="0.3">
      <c r="A5308" s="177" t="s">
        <v>1894</v>
      </c>
      <c r="B5308" s="178">
        <v>43929</v>
      </c>
      <c r="C5308" s="179">
        <v>1600</v>
      </c>
      <c r="D5308" s="88" t="s">
        <v>2862</v>
      </c>
      <c r="E5308" s="184" cm="1">
        <f t="array" ref="E5308">_xlfn.IFS($D5308=$O$5,C5308*$P$5,$D5308=$O$6,$C5308*$P$6,$D5308="AZN",$C5308)</f>
        <v>1600</v>
      </c>
      <c r="F5308" s="183" cm="1">
        <f t="array" ref="F5308">_xlfn.IFS($D5308=$O$5,$C5308*$P$5*0.01,$D5308=$O$6,$C5308*$P$6*0.01,$D5308="AZN",$C5308*0.08)</f>
        <v>128</v>
      </c>
    </row>
    <row r="5309" spans="1:6" x14ac:dyDescent="0.3">
      <c r="A5309" s="177" t="s">
        <v>603</v>
      </c>
      <c r="B5309" s="178">
        <v>44208</v>
      </c>
      <c r="C5309" s="179">
        <v>2200</v>
      </c>
      <c r="D5309" s="88" t="s">
        <v>2863</v>
      </c>
      <c r="E5309" s="184" cm="1">
        <f t="array" ref="E5309">_xlfn.IFS($D5309=$O$5,C5309*$P$5,$D5309=$O$6,$C5309*$P$6,$D5309="AZN",$C5309)</f>
        <v>3740</v>
      </c>
      <c r="F5309" s="183" cm="1">
        <f t="array" ref="F5309">_xlfn.IFS($D5309=$O$5,$C5309*$P$5*0.01,$D5309=$O$6,$C5309*$P$6*0.01,$D5309="AZN",$C5309*0.08)</f>
        <v>37.4</v>
      </c>
    </row>
    <row r="5310" spans="1:6" x14ac:dyDescent="0.3">
      <c r="A5310" s="177" t="s">
        <v>1714</v>
      </c>
      <c r="B5310" s="178">
        <v>44602</v>
      </c>
      <c r="C5310" s="179">
        <v>6200</v>
      </c>
      <c r="D5310" s="88" t="s">
        <v>2864</v>
      </c>
      <c r="E5310" s="184" cm="1">
        <f t="array" ref="E5310">_xlfn.IFS($D5310=$O$5,C5310*$P$5,$D5310=$O$6,$C5310*$P$6,$D5310="AZN",$C5310)</f>
        <v>11262.3</v>
      </c>
      <c r="F5310" s="183" cm="1">
        <f t="array" ref="F5310">_xlfn.IFS($D5310=$O$5,$C5310*$P$5*0.01,$D5310=$O$6,$C5310*$P$6*0.01,$D5310="AZN",$C5310*0.08)</f>
        <v>112.62299999999999</v>
      </c>
    </row>
    <row r="5311" spans="1:6" x14ac:dyDescent="0.3">
      <c r="A5311" s="177" t="s">
        <v>1077</v>
      </c>
      <c r="B5311" s="178">
        <v>43841</v>
      </c>
      <c r="C5311" s="179">
        <v>7100</v>
      </c>
      <c r="D5311" s="88" t="s">
        <v>2863</v>
      </c>
      <c r="E5311" s="184" cm="1">
        <f t="array" ref="E5311">_xlfn.IFS($D5311=$O$5,C5311*$P$5,$D5311=$O$6,$C5311*$P$6,$D5311="AZN",$C5311)</f>
        <v>12070</v>
      </c>
      <c r="F5311" s="183" cm="1">
        <f t="array" ref="F5311">_xlfn.IFS($D5311=$O$5,$C5311*$P$5*0.01,$D5311=$O$6,$C5311*$P$6*0.01,$D5311="AZN",$C5311*0.08)</f>
        <v>120.7</v>
      </c>
    </row>
    <row r="5312" spans="1:6" x14ac:dyDescent="0.3">
      <c r="A5312" s="177" t="s">
        <v>1425</v>
      </c>
      <c r="B5312" s="178">
        <v>44051</v>
      </c>
      <c r="C5312" s="179">
        <v>9900</v>
      </c>
      <c r="D5312" s="88" t="s">
        <v>2862</v>
      </c>
      <c r="E5312" s="184" cm="1">
        <f t="array" ref="E5312">_xlfn.IFS($D5312=$O$5,C5312*$P$5,$D5312=$O$6,$C5312*$P$6,$D5312="AZN",$C5312)</f>
        <v>9900</v>
      </c>
      <c r="F5312" s="183" cm="1">
        <f t="array" ref="F5312">_xlfn.IFS($D5312=$O$5,$C5312*$P$5*0.01,$D5312=$O$6,$C5312*$P$6*0.01,$D5312="AZN",$C5312*0.08)</f>
        <v>792</v>
      </c>
    </row>
    <row r="5313" spans="1:6" x14ac:dyDescent="0.3">
      <c r="A5313" s="177" t="s">
        <v>1043</v>
      </c>
      <c r="B5313" s="178">
        <v>44384</v>
      </c>
      <c r="C5313" s="179">
        <v>10000</v>
      </c>
      <c r="D5313" s="88" t="s">
        <v>2862</v>
      </c>
      <c r="E5313" s="184" cm="1">
        <f t="array" ref="E5313">_xlfn.IFS($D5313=$O$5,C5313*$P$5,$D5313=$O$6,$C5313*$P$6,$D5313="AZN",$C5313)</f>
        <v>10000</v>
      </c>
      <c r="F5313" s="183" cm="1">
        <f t="array" ref="F5313">_xlfn.IFS($D5313=$O$5,$C5313*$P$5*0.01,$D5313=$O$6,$C5313*$P$6*0.01,$D5313="AZN",$C5313*0.08)</f>
        <v>800</v>
      </c>
    </row>
    <row r="5314" spans="1:6" x14ac:dyDescent="0.3">
      <c r="A5314" s="177" t="s">
        <v>1524</v>
      </c>
      <c r="B5314" s="178">
        <v>44621</v>
      </c>
      <c r="C5314" s="179">
        <v>5000</v>
      </c>
      <c r="D5314" s="88" t="s">
        <v>2862</v>
      </c>
      <c r="E5314" s="184" cm="1">
        <f t="array" ref="E5314">_xlfn.IFS($D5314=$O$5,C5314*$P$5,$D5314=$O$6,$C5314*$P$6,$D5314="AZN",$C5314)</f>
        <v>5000</v>
      </c>
      <c r="F5314" s="183" cm="1">
        <f t="array" ref="F5314">_xlfn.IFS($D5314=$O$5,$C5314*$P$5*0.01,$D5314=$O$6,$C5314*$P$6*0.01,$D5314="AZN",$C5314*0.08)</f>
        <v>400</v>
      </c>
    </row>
    <row r="5315" spans="1:6" x14ac:dyDescent="0.3">
      <c r="A5315" s="177" t="s">
        <v>762</v>
      </c>
      <c r="B5315" s="178">
        <v>43856</v>
      </c>
      <c r="C5315" s="179">
        <v>5600</v>
      </c>
      <c r="D5315" s="88" t="s">
        <v>2862</v>
      </c>
      <c r="E5315" s="184" cm="1">
        <f t="array" ref="E5315">_xlfn.IFS($D5315=$O$5,C5315*$P$5,$D5315=$O$6,$C5315*$P$6,$D5315="AZN",$C5315)</f>
        <v>5600</v>
      </c>
      <c r="F5315" s="183" cm="1">
        <f t="array" ref="F5315">_xlfn.IFS($D5315=$O$5,$C5315*$P$5*0.01,$D5315=$O$6,$C5315*$P$6*0.01,$D5315="AZN",$C5315*0.08)</f>
        <v>448</v>
      </c>
    </row>
    <row r="5316" spans="1:6" x14ac:dyDescent="0.3">
      <c r="A5316" s="177" t="s">
        <v>1609</v>
      </c>
      <c r="B5316" s="178">
        <v>43620</v>
      </c>
      <c r="C5316" s="179">
        <v>13000</v>
      </c>
      <c r="D5316" s="88" t="s">
        <v>2862</v>
      </c>
      <c r="E5316" s="184" cm="1">
        <f t="array" ref="E5316">_xlfn.IFS($D5316=$O$5,C5316*$P$5,$D5316=$O$6,$C5316*$P$6,$D5316="AZN",$C5316)</f>
        <v>13000</v>
      </c>
      <c r="F5316" s="183" cm="1">
        <f t="array" ref="F5316">_xlfn.IFS($D5316=$O$5,$C5316*$P$5*0.01,$D5316=$O$6,$C5316*$P$6*0.01,$D5316="AZN",$C5316*0.08)</f>
        <v>1040</v>
      </c>
    </row>
    <row r="5317" spans="1:6" x14ac:dyDescent="0.3">
      <c r="A5317" s="177" t="s">
        <v>773</v>
      </c>
      <c r="B5317" s="178">
        <v>44040</v>
      </c>
      <c r="C5317" s="179">
        <v>1400</v>
      </c>
      <c r="D5317" s="88" t="s">
        <v>2862</v>
      </c>
      <c r="E5317" s="184" cm="1">
        <f t="array" ref="E5317">_xlfn.IFS($D5317=$O$5,C5317*$P$5,$D5317=$O$6,$C5317*$P$6,$D5317="AZN",$C5317)</f>
        <v>1400</v>
      </c>
      <c r="F5317" s="183" cm="1">
        <f t="array" ref="F5317">_xlfn.IFS($D5317=$O$5,$C5317*$P$5*0.01,$D5317=$O$6,$C5317*$P$6*0.01,$D5317="AZN",$C5317*0.08)</f>
        <v>112</v>
      </c>
    </row>
    <row r="5318" spans="1:6" x14ac:dyDescent="0.3">
      <c r="A5318" s="177" t="s">
        <v>298</v>
      </c>
      <c r="B5318" s="178">
        <v>44495</v>
      </c>
      <c r="C5318" s="179">
        <v>10300</v>
      </c>
      <c r="D5318" s="88" t="s">
        <v>2863</v>
      </c>
      <c r="E5318" s="184" cm="1">
        <f t="array" ref="E5318">_xlfn.IFS($D5318=$O$5,C5318*$P$5,$D5318=$O$6,$C5318*$P$6,$D5318="AZN",$C5318)</f>
        <v>17510</v>
      </c>
      <c r="F5318" s="183" cm="1">
        <f t="array" ref="F5318">_xlfn.IFS($D5318=$O$5,$C5318*$P$5*0.01,$D5318=$O$6,$C5318*$P$6*0.01,$D5318="AZN",$C5318*0.08)</f>
        <v>175.1</v>
      </c>
    </row>
    <row r="5319" spans="1:6" x14ac:dyDescent="0.3">
      <c r="A5319" s="177" t="s">
        <v>1514</v>
      </c>
      <c r="B5319" s="178">
        <v>43918</v>
      </c>
      <c r="C5319" s="179">
        <v>7900</v>
      </c>
      <c r="D5319" s="88" t="s">
        <v>2863</v>
      </c>
      <c r="E5319" s="184" cm="1">
        <f t="array" ref="E5319">_xlfn.IFS($D5319=$O$5,C5319*$P$5,$D5319=$O$6,$C5319*$P$6,$D5319="AZN",$C5319)</f>
        <v>13430</v>
      </c>
      <c r="F5319" s="183" cm="1">
        <f t="array" ref="F5319">_xlfn.IFS($D5319=$O$5,$C5319*$P$5*0.01,$D5319=$O$6,$C5319*$P$6*0.01,$D5319="AZN",$C5319*0.08)</f>
        <v>134.30000000000001</v>
      </c>
    </row>
    <row r="5320" spans="1:6" x14ac:dyDescent="0.3">
      <c r="A5320" s="177" t="s">
        <v>253</v>
      </c>
      <c r="B5320" s="178">
        <v>44003</v>
      </c>
      <c r="C5320" s="179">
        <v>13000</v>
      </c>
      <c r="D5320" s="88" t="s">
        <v>2863</v>
      </c>
      <c r="E5320" s="184" cm="1">
        <f t="array" ref="E5320">_xlfn.IFS($D5320=$O$5,C5320*$P$5,$D5320=$O$6,$C5320*$P$6,$D5320="AZN",$C5320)</f>
        <v>22100</v>
      </c>
      <c r="F5320" s="183" cm="1">
        <f t="array" ref="F5320">_xlfn.IFS($D5320=$O$5,$C5320*$P$5*0.01,$D5320=$O$6,$C5320*$P$6*0.01,$D5320="AZN",$C5320*0.08)</f>
        <v>221</v>
      </c>
    </row>
    <row r="5321" spans="1:6" x14ac:dyDescent="0.3">
      <c r="A5321" s="177" t="s">
        <v>1384</v>
      </c>
      <c r="B5321" s="178">
        <v>44823</v>
      </c>
      <c r="C5321" s="179">
        <v>11100</v>
      </c>
      <c r="D5321" s="88" t="s">
        <v>2864</v>
      </c>
      <c r="E5321" s="184" cm="1">
        <f t="array" ref="E5321">_xlfn.IFS($D5321=$O$5,C5321*$P$5,$D5321=$O$6,$C5321*$P$6,$D5321="AZN",$C5321)</f>
        <v>20163.150000000001</v>
      </c>
      <c r="F5321" s="183" cm="1">
        <f t="array" ref="F5321">_xlfn.IFS($D5321=$O$5,$C5321*$P$5*0.01,$D5321=$O$6,$C5321*$P$6*0.01,$D5321="AZN",$C5321*0.08)</f>
        <v>201.63150000000002</v>
      </c>
    </row>
    <row r="5322" spans="1:6" x14ac:dyDescent="0.3">
      <c r="A5322" s="177" t="s">
        <v>1597</v>
      </c>
      <c r="B5322" s="178">
        <v>44228</v>
      </c>
      <c r="C5322" s="179">
        <v>4300</v>
      </c>
      <c r="D5322" s="88" t="s">
        <v>2863</v>
      </c>
      <c r="E5322" s="184" cm="1">
        <f t="array" ref="E5322">_xlfn.IFS($D5322=$O$5,C5322*$P$5,$D5322=$O$6,$C5322*$P$6,$D5322="AZN",$C5322)</f>
        <v>7310</v>
      </c>
      <c r="F5322" s="183" cm="1">
        <f t="array" ref="F5322">_xlfn.IFS($D5322=$O$5,$C5322*$P$5*0.01,$D5322=$O$6,$C5322*$P$6*0.01,$D5322="AZN",$C5322*0.08)</f>
        <v>73.100000000000009</v>
      </c>
    </row>
    <row r="5323" spans="1:6" x14ac:dyDescent="0.3">
      <c r="A5323" s="177" t="s">
        <v>1076</v>
      </c>
      <c r="B5323" s="178">
        <v>44705</v>
      </c>
      <c r="C5323" s="179">
        <v>11500</v>
      </c>
      <c r="D5323" s="88" t="s">
        <v>2862</v>
      </c>
      <c r="E5323" s="184" cm="1">
        <f t="array" ref="E5323">_xlfn.IFS($D5323=$O$5,C5323*$P$5,$D5323=$O$6,$C5323*$P$6,$D5323="AZN",$C5323)</f>
        <v>11500</v>
      </c>
      <c r="F5323" s="183" cm="1">
        <f t="array" ref="F5323">_xlfn.IFS($D5323=$O$5,$C5323*$P$5*0.01,$D5323=$O$6,$C5323*$P$6*0.01,$D5323="AZN",$C5323*0.08)</f>
        <v>920</v>
      </c>
    </row>
    <row r="5324" spans="1:6" x14ac:dyDescent="0.3">
      <c r="A5324" s="177" t="s">
        <v>487</v>
      </c>
      <c r="B5324" s="178">
        <v>44618</v>
      </c>
      <c r="C5324" s="179">
        <v>3700</v>
      </c>
      <c r="D5324" s="88" t="s">
        <v>2862</v>
      </c>
      <c r="E5324" s="184" cm="1">
        <f t="array" ref="E5324">_xlfn.IFS($D5324=$O$5,C5324*$P$5,$D5324=$O$6,$C5324*$P$6,$D5324="AZN",$C5324)</f>
        <v>3700</v>
      </c>
      <c r="F5324" s="183" cm="1">
        <f t="array" ref="F5324">_xlfn.IFS($D5324=$O$5,$C5324*$P$5*0.01,$D5324=$O$6,$C5324*$P$6*0.01,$D5324="AZN",$C5324*0.08)</f>
        <v>296</v>
      </c>
    </row>
    <row r="5325" spans="1:6" x14ac:dyDescent="0.3">
      <c r="A5325" s="177" t="s">
        <v>1995</v>
      </c>
      <c r="B5325" s="178">
        <v>44655</v>
      </c>
      <c r="C5325" s="179">
        <v>2800</v>
      </c>
      <c r="D5325" s="88" t="s">
        <v>2862</v>
      </c>
      <c r="E5325" s="184" cm="1">
        <f t="array" ref="E5325">_xlfn.IFS($D5325=$O$5,C5325*$P$5,$D5325=$O$6,$C5325*$P$6,$D5325="AZN",$C5325)</f>
        <v>2800</v>
      </c>
      <c r="F5325" s="183" cm="1">
        <f t="array" ref="F5325">_xlfn.IFS($D5325=$O$5,$C5325*$P$5*0.01,$D5325=$O$6,$C5325*$P$6*0.01,$D5325="AZN",$C5325*0.08)</f>
        <v>224</v>
      </c>
    </row>
    <row r="5326" spans="1:6" x14ac:dyDescent="0.3">
      <c r="A5326" s="177" t="s">
        <v>675</v>
      </c>
      <c r="B5326" s="178">
        <v>44552</v>
      </c>
      <c r="C5326" s="179">
        <v>2400</v>
      </c>
      <c r="D5326" s="88" t="s">
        <v>2863</v>
      </c>
      <c r="E5326" s="184" cm="1">
        <f t="array" ref="E5326">_xlfn.IFS($D5326=$O$5,C5326*$P$5,$D5326=$O$6,$C5326*$P$6,$D5326="AZN",$C5326)</f>
        <v>4080</v>
      </c>
      <c r="F5326" s="183" cm="1">
        <f t="array" ref="F5326">_xlfn.IFS($D5326=$O$5,$C5326*$P$5*0.01,$D5326=$O$6,$C5326*$P$6*0.01,$D5326="AZN",$C5326*0.08)</f>
        <v>40.800000000000004</v>
      </c>
    </row>
    <row r="5327" spans="1:6" x14ac:dyDescent="0.3">
      <c r="A5327" s="177" t="s">
        <v>1517</v>
      </c>
      <c r="B5327" s="178">
        <v>43918</v>
      </c>
      <c r="C5327" s="179">
        <v>2200</v>
      </c>
      <c r="D5327" s="88" t="s">
        <v>2864</v>
      </c>
      <c r="E5327" s="184" cm="1">
        <f t="array" ref="E5327">_xlfn.IFS($D5327=$O$5,C5327*$P$5,$D5327=$O$6,$C5327*$P$6,$D5327="AZN",$C5327)</f>
        <v>3996.3</v>
      </c>
      <c r="F5327" s="183" cm="1">
        <f t="array" ref="F5327">_xlfn.IFS($D5327=$O$5,$C5327*$P$5*0.01,$D5327=$O$6,$C5327*$P$6*0.01,$D5327="AZN",$C5327*0.08)</f>
        <v>39.963000000000001</v>
      </c>
    </row>
    <row r="5328" spans="1:6" x14ac:dyDescent="0.3">
      <c r="A5328" s="177" t="s">
        <v>1870</v>
      </c>
      <c r="B5328" s="178">
        <v>44154</v>
      </c>
      <c r="C5328" s="179">
        <v>8200</v>
      </c>
      <c r="D5328" s="88" t="s">
        <v>2864</v>
      </c>
      <c r="E5328" s="184" cm="1">
        <f t="array" ref="E5328">_xlfn.IFS($D5328=$O$5,C5328*$P$5,$D5328=$O$6,$C5328*$P$6,$D5328="AZN",$C5328)</f>
        <v>14895.3</v>
      </c>
      <c r="F5328" s="183" cm="1">
        <f t="array" ref="F5328">_xlfn.IFS($D5328=$O$5,$C5328*$P$5*0.01,$D5328=$O$6,$C5328*$P$6*0.01,$D5328="AZN",$C5328*0.08)</f>
        <v>148.953</v>
      </c>
    </row>
    <row r="5329" spans="1:6" x14ac:dyDescent="0.3">
      <c r="A5329" s="177" t="s">
        <v>561</v>
      </c>
      <c r="B5329" s="178">
        <v>43779</v>
      </c>
      <c r="C5329" s="179">
        <v>7800</v>
      </c>
      <c r="D5329" s="88" t="s">
        <v>2864</v>
      </c>
      <c r="E5329" s="184" cm="1">
        <f t="array" ref="E5329">_xlfn.IFS($D5329=$O$5,C5329*$P$5,$D5329=$O$6,$C5329*$P$6,$D5329="AZN",$C5329)</f>
        <v>14168.7</v>
      </c>
      <c r="F5329" s="183" cm="1">
        <f t="array" ref="F5329">_xlfn.IFS($D5329=$O$5,$C5329*$P$5*0.01,$D5329=$O$6,$C5329*$P$6*0.01,$D5329="AZN",$C5329*0.08)</f>
        <v>141.68700000000001</v>
      </c>
    </row>
    <row r="5330" spans="1:6" x14ac:dyDescent="0.3">
      <c r="A5330" s="177" t="s">
        <v>1395</v>
      </c>
      <c r="B5330" s="178">
        <v>44272</v>
      </c>
      <c r="C5330" s="179">
        <v>4200</v>
      </c>
      <c r="D5330" s="88" t="s">
        <v>2863</v>
      </c>
      <c r="E5330" s="184" cm="1">
        <f t="array" ref="E5330">_xlfn.IFS($D5330=$O$5,C5330*$P$5,$D5330=$O$6,$C5330*$P$6,$D5330="AZN",$C5330)</f>
        <v>7140</v>
      </c>
      <c r="F5330" s="183" cm="1">
        <f t="array" ref="F5330">_xlfn.IFS($D5330=$O$5,$C5330*$P$5*0.01,$D5330=$O$6,$C5330*$P$6*0.01,$D5330="AZN",$C5330*0.08)</f>
        <v>71.400000000000006</v>
      </c>
    </row>
    <row r="5331" spans="1:6" x14ac:dyDescent="0.3">
      <c r="A5331" s="177" t="s">
        <v>1416</v>
      </c>
      <c r="B5331" s="178">
        <v>44235</v>
      </c>
      <c r="C5331" s="179">
        <v>12100</v>
      </c>
      <c r="D5331" s="88" t="s">
        <v>2862</v>
      </c>
      <c r="E5331" s="184" cm="1">
        <f t="array" ref="E5331">_xlfn.IFS($D5331=$O$5,C5331*$P$5,$D5331=$O$6,$C5331*$P$6,$D5331="AZN",$C5331)</f>
        <v>12100</v>
      </c>
      <c r="F5331" s="183" cm="1">
        <f t="array" ref="F5331">_xlfn.IFS($D5331=$O$5,$C5331*$P$5*0.01,$D5331=$O$6,$C5331*$P$6*0.01,$D5331="AZN",$C5331*0.08)</f>
        <v>968</v>
      </c>
    </row>
    <row r="5332" spans="1:6" x14ac:dyDescent="0.3">
      <c r="A5332" s="177" t="s">
        <v>1451</v>
      </c>
      <c r="B5332" s="178">
        <v>44583</v>
      </c>
      <c r="C5332" s="179">
        <v>5000</v>
      </c>
      <c r="D5332" s="88" t="s">
        <v>2864</v>
      </c>
      <c r="E5332" s="184" cm="1">
        <f t="array" ref="E5332">_xlfn.IFS($D5332=$O$5,C5332*$P$5,$D5332=$O$6,$C5332*$P$6,$D5332="AZN",$C5332)</f>
        <v>9082.5</v>
      </c>
      <c r="F5332" s="183" cm="1">
        <f t="array" ref="F5332">_xlfn.IFS($D5332=$O$5,$C5332*$P$5*0.01,$D5332=$O$6,$C5332*$P$6*0.01,$D5332="AZN",$C5332*0.08)</f>
        <v>90.825000000000003</v>
      </c>
    </row>
    <row r="5333" spans="1:6" x14ac:dyDescent="0.3">
      <c r="A5333" s="177" t="s">
        <v>1839</v>
      </c>
      <c r="B5333" s="178">
        <v>44487</v>
      </c>
      <c r="C5333" s="179">
        <v>7300</v>
      </c>
      <c r="D5333" s="88" t="s">
        <v>2864</v>
      </c>
      <c r="E5333" s="184" cm="1">
        <f t="array" ref="E5333">_xlfn.IFS($D5333=$O$5,C5333*$P$5,$D5333=$O$6,$C5333*$P$6,$D5333="AZN",$C5333)</f>
        <v>13260.45</v>
      </c>
      <c r="F5333" s="183" cm="1">
        <f t="array" ref="F5333">_xlfn.IFS($D5333=$O$5,$C5333*$P$5*0.01,$D5333=$O$6,$C5333*$P$6*0.01,$D5333="AZN",$C5333*0.08)</f>
        <v>132.6045</v>
      </c>
    </row>
    <row r="5334" spans="1:6" x14ac:dyDescent="0.3">
      <c r="A5334" s="177" t="s">
        <v>1137</v>
      </c>
      <c r="B5334" s="178">
        <v>43842</v>
      </c>
      <c r="C5334" s="179">
        <v>12000</v>
      </c>
      <c r="D5334" s="88" t="s">
        <v>2864</v>
      </c>
      <c r="E5334" s="184" cm="1">
        <f t="array" ref="E5334">_xlfn.IFS($D5334=$O$5,C5334*$P$5,$D5334=$O$6,$C5334*$P$6,$D5334="AZN",$C5334)</f>
        <v>21798</v>
      </c>
      <c r="F5334" s="183" cm="1">
        <f t="array" ref="F5334">_xlfn.IFS($D5334=$O$5,$C5334*$P$5*0.01,$D5334=$O$6,$C5334*$P$6*0.01,$D5334="AZN",$C5334*0.08)</f>
        <v>217.98000000000002</v>
      </c>
    </row>
    <row r="5335" spans="1:6" x14ac:dyDescent="0.3">
      <c r="A5335" s="177" t="s">
        <v>772</v>
      </c>
      <c r="B5335" s="178">
        <v>43916</v>
      </c>
      <c r="C5335" s="179">
        <v>7800</v>
      </c>
      <c r="D5335" s="88" t="s">
        <v>2864</v>
      </c>
      <c r="E5335" s="184" cm="1">
        <f t="array" ref="E5335">_xlfn.IFS($D5335=$O$5,C5335*$P$5,$D5335=$O$6,$C5335*$P$6,$D5335="AZN",$C5335)</f>
        <v>14168.7</v>
      </c>
      <c r="F5335" s="183" cm="1">
        <f t="array" ref="F5335">_xlfn.IFS($D5335=$O$5,$C5335*$P$5*0.01,$D5335=$O$6,$C5335*$P$6*0.01,$D5335="AZN",$C5335*0.08)</f>
        <v>141.68700000000001</v>
      </c>
    </row>
    <row r="5336" spans="1:6" x14ac:dyDescent="0.3">
      <c r="A5336" s="177" t="s">
        <v>196</v>
      </c>
      <c r="B5336" s="178">
        <v>44227</v>
      </c>
      <c r="C5336" s="179">
        <v>3600</v>
      </c>
      <c r="D5336" s="88" t="s">
        <v>2863</v>
      </c>
      <c r="E5336" s="184" cm="1">
        <f t="array" ref="E5336">_xlfn.IFS($D5336=$O$5,C5336*$P$5,$D5336=$O$6,$C5336*$P$6,$D5336="AZN",$C5336)</f>
        <v>6120</v>
      </c>
      <c r="F5336" s="183" cm="1">
        <f t="array" ref="F5336">_xlfn.IFS($D5336=$O$5,$C5336*$P$5*0.01,$D5336=$O$6,$C5336*$P$6*0.01,$D5336="AZN",$C5336*0.08)</f>
        <v>61.2</v>
      </c>
    </row>
    <row r="5337" spans="1:6" x14ac:dyDescent="0.3">
      <c r="A5337" s="177" t="s">
        <v>770</v>
      </c>
      <c r="B5337" s="178">
        <v>43928</v>
      </c>
      <c r="C5337" s="179">
        <v>7300</v>
      </c>
      <c r="D5337" s="88" t="s">
        <v>2863</v>
      </c>
      <c r="E5337" s="184" cm="1">
        <f t="array" ref="E5337">_xlfn.IFS($D5337=$O$5,C5337*$P$5,$D5337=$O$6,$C5337*$P$6,$D5337="AZN",$C5337)</f>
        <v>12410</v>
      </c>
      <c r="F5337" s="183" cm="1">
        <f t="array" ref="F5337">_xlfn.IFS($D5337=$O$5,$C5337*$P$5*0.01,$D5337=$O$6,$C5337*$P$6*0.01,$D5337="AZN",$C5337*0.08)</f>
        <v>124.10000000000001</v>
      </c>
    </row>
    <row r="5338" spans="1:6" x14ac:dyDescent="0.3">
      <c r="A5338" s="177" t="s">
        <v>1667</v>
      </c>
      <c r="B5338" s="178">
        <v>44504</v>
      </c>
      <c r="C5338" s="179">
        <v>7900</v>
      </c>
      <c r="D5338" s="88" t="s">
        <v>2863</v>
      </c>
      <c r="E5338" s="184" cm="1">
        <f t="array" ref="E5338">_xlfn.IFS($D5338=$O$5,C5338*$P$5,$D5338=$O$6,$C5338*$P$6,$D5338="AZN",$C5338)</f>
        <v>13430</v>
      </c>
      <c r="F5338" s="183" cm="1">
        <f t="array" ref="F5338">_xlfn.IFS($D5338=$O$5,$C5338*$P$5*0.01,$D5338=$O$6,$C5338*$P$6*0.01,$D5338="AZN",$C5338*0.08)</f>
        <v>134.30000000000001</v>
      </c>
    </row>
    <row r="5339" spans="1:6" x14ac:dyDescent="0.3">
      <c r="A5339" s="177" t="s">
        <v>293</v>
      </c>
      <c r="B5339" s="178">
        <v>44163</v>
      </c>
      <c r="C5339" s="179">
        <v>10700</v>
      </c>
      <c r="D5339" s="88" t="s">
        <v>2862</v>
      </c>
      <c r="E5339" s="184" cm="1">
        <f t="array" ref="E5339">_xlfn.IFS($D5339=$O$5,C5339*$P$5,$D5339=$O$6,$C5339*$P$6,$D5339="AZN",$C5339)</f>
        <v>10700</v>
      </c>
      <c r="F5339" s="183" cm="1">
        <f t="array" ref="F5339">_xlfn.IFS($D5339=$O$5,$C5339*$P$5*0.01,$D5339=$O$6,$C5339*$P$6*0.01,$D5339="AZN",$C5339*0.08)</f>
        <v>856</v>
      </c>
    </row>
    <row r="5340" spans="1:6" x14ac:dyDescent="0.3">
      <c r="A5340" s="177" t="s">
        <v>1787</v>
      </c>
      <c r="B5340" s="178">
        <v>43731</v>
      </c>
      <c r="C5340" s="179">
        <v>12600</v>
      </c>
      <c r="D5340" s="88" t="s">
        <v>2862</v>
      </c>
      <c r="E5340" s="184" cm="1">
        <f t="array" ref="E5340">_xlfn.IFS($D5340=$O$5,C5340*$P$5,$D5340=$O$6,$C5340*$P$6,$D5340="AZN",$C5340)</f>
        <v>12600</v>
      </c>
      <c r="F5340" s="183" cm="1">
        <f t="array" ref="F5340">_xlfn.IFS($D5340=$O$5,$C5340*$P$5*0.01,$D5340=$O$6,$C5340*$P$6*0.01,$D5340="AZN",$C5340*0.08)</f>
        <v>1008</v>
      </c>
    </row>
    <row r="5341" spans="1:6" x14ac:dyDescent="0.3">
      <c r="A5341" s="177" t="s">
        <v>687</v>
      </c>
      <c r="B5341" s="178">
        <v>44643</v>
      </c>
      <c r="C5341" s="179">
        <v>1000</v>
      </c>
      <c r="D5341" s="88" t="s">
        <v>2862</v>
      </c>
      <c r="E5341" s="184" cm="1">
        <f t="array" ref="E5341">_xlfn.IFS($D5341=$O$5,C5341*$P$5,$D5341=$O$6,$C5341*$P$6,$D5341="AZN",$C5341)</f>
        <v>1000</v>
      </c>
      <c r="F5341" s="183" cm="1">
        <f t="array" ref="F5341">_xlfn.IFS($D5341=$O$5,$C5341*$P$5*0.01,$D5341=$O$6,$C5341*$P$6*0.01,$D5341="AZN",$C5341*0.08)</f>
        <v>80</v>
      </c>
    </row>
    <row r="5342" spans="1:6" x14ac:dyDescent="0.3">
      <c r="A5342" s="177" t="s">
        <v>1113</v>
      </c>
      <c r="B5342" s="178">
        <v>43811</v>
      </c>
      <c r="C5342" s="179">
        <v>12500</v>
      </c>
      <c r="D5342" s="88" t="s">
        <v>2862</v>
      </c>
      <c r="E5342" s="184" cm="1">
        <f t="array" ref="E5342">_xlfn.IFS($D5342=$O$5,C5342*$P$5,$D5342=$O$6,$C5342*$P$6,$D5342="AZN",$C5342)</f>
        <v>12500</v>
      </c>
      <c r="F5342" s="183" cm="1">
        <f t="array" ref="F5342">_xlfn.IFS($D5342=$O$5,$C5342*$P$5*0.01,$D5342=$O$6,$C5342*$P$6*0.01,$D5342="AZN",$C5342*0.08)</f>
        <v>1000</v>
      </c>
    </row>
    <row r="5343" spans="1:6" x14ac:dyDescent="0.3">
      <c r="A5343" s="177" t="s">
        <v>1996</v>
      </c>
      <c r="B5343" s="178">
        <v>43723</v>
      </c>
      <c r="C5343" s="179">
        <v>2800</v>
      </c>
      <c r="D5343" s="88" t="s">
        <v>2863</v>
      </c>
      <c r="E5343" s="184" cm="1">
        <f t="array" ref="E5343">_xlfn.IFS($D5343=$O$5,C5343*$P$5,$D5343=$O$6,$C5343*$P$6,$D5343="AZN",$C5343)</f>
        <v>4760</v>
      </c>
      <c r="F5343" s="183" cm="1">
        <f t="array" ref="F5343">_xlfn.IFS($D5343=$O$5,$C5343*$P$5*0.01,$D5343=$O$6,$C5343*$P$6*0.01,$D5343="AZN",$C5343*0.08)</f>
        <v>47.6</v>
      </c>
    </row>
    <row r="5344" spans="1:6" x14ac:dyDescent="0.3">
      <c r="A5344" s="177" t="s">
        <v>1862</v>
      </c>
      <c r="B5344" s="178">
        <v>44185</v>
      </c>
      <c r="C5344" s="179">
        <v>12800</v>
      </c>
      <c r="D5344" s="88" t="s">
        <v>2864</v>
      </c>
      <c r="E5344" s="184" cm="1">
        <f t="array" ref="E5344">_xlfn.IFS($D5344=$O$5,C5344*$P$5,$D5344=$O$6,$C5344*$P$6,$D5344="AZN",$C5344)</f>
        <v>23251.200000000001</v>
      </c>
      <c r="F5344" s="183" cm="1">
        <f t="array" ref="F5344">_xlfn.IFS($D5344=$O$5,$C5344*$P$5*0.01,$D5344=$O$6,$C5344*$P$6*0.01,$D5344="AZN",$C5344*0.08)</f>
        <v>232.512</v>
      </c>
    </row>
    <row r="5345" spans="1:6" x14ac:dyDescent="0.3">
      <c r="A5345" s="177" t="s">
        <v>538</v>
      </c>
      <c r="B5345" s="178">
        <v>44156</v>
      </c>
      <c r="C5345" s="179">
        <v>9300</v>
      </c>
      <c r="D5345" s="88" t="s">
        <v>2864</v>
      </c>
      <c r="E5345" s="184" cm="1">
        <f t="array" ref="E5345">_xlfn.IFS($D5345=$O$5,C5345*$P$5,$D5345=$O$6,$C5345*$P$6,$D5345="AZN",$C5345)</f>
        <v>16893.45</v>
      </c>
      <c r="F5345" s="183" cm="1">
        <f t="array" ref="F5345">_xlfn.IFS($D5345=$O$5,$C5345*$P$5*0.01,$D5345=$O$6,$C5345*$P$6*0.01,$D5345="AZN",$C5345*0.08)</f>
        <v>168.93450000000001</v>
      </c>
    </row>
    <row r="5346" spans="1:6" x14ac:dyDescent="0.3">
      <c r="A5346" s="177" t="s">
        <v>1956</v>
      </c>
      <c r="B5346" s="178">
        <v>43932</v>
      </c>
      <c r="C5346" s="179">
        <v>12900</v>
      </c>
      <c r="D5346" s="88" t="s">
        <v>2863</v>
      </c>
      <c r="E5346" s="184" cm="1">
        <f t="array" ref="E5346">_xlfn.IFS($D5346=$O$5,C5346*$P$5,$D5346=$O$6,$C5346*$P$6,$D5346="AZN",$C5346)</f>
        <v>21930</v>
      </c>
      <c r="F5346" s="183" cm="1">
        <f t="array" ref="F5346">_xlfn.IFS($D5346=$O$5,$C5346*$P$5*0.01,$D5346=$O$6,$C5346*$P$6*0.01,$D5346="AZN",$C5346*0.08)</f>
        <v>219.3</v>
      </c>
    </row>
    <row r="5347" spans="1:6" x14ac:dyDescent="0.3">
      <c r="A5347" s="177" t="s">
        <v>1196</v>
      </c>
      <c r="B5347" s="178">
        <v>44625</v>
      </c>
      <c r="C5347" s="179">
        <v>8800</v>
      </c>
      <c r="D5347" s="88" t="s">
        <v>2863</v>
      </c>
      <c r="E5347" s="184" cm="1">
        <f t="array" ref="E5347">_xlfn.IFS($D5347=$O$5,C5347*$P$5,$D5347=$O$6,$C5347*$P$6,$D5347="AZN",$C5347)</f>
        <v>14960</v>
      </c>
      <c r="F5347" s="183" cm="1">
        <f t="array" ref="F5347">_xlfn.IFS($D5347=$O$5,$C5347*$P$5*0.01,$D5347=$O$6,$C5347*$P$6*0.01,$D5347="AZN",$C5347*0.08)</f>
        <v>149.6</v>
      </c>
    </row>
    <row r="5348" spans="1:6" x14ac:dyDescent="0.3">
      <c r="A5348" s="177" t="s">
        <v>1738</v>
      </c>
      <c r="B5348" s="178">
        <v>44265</v>
      </c>
      <c r="C5348" s="179">
        <v>10800</v>
      </c>
      <c r="D5348" s="88" t="s">
        <v>2862</v>
      </c>
      <c r="E5348" s="184" cm="1">
        <f t="array" ref="E5348">_xlfn.IFS($D5348=$O$5,C5348*$P$5,$D5348=$O$6,$C5348*$P$6,$D5348="AZN",$C5348)</f>
        <v>10800</v>
      </c>
      <c r="F5348" s="183" cm="1">
        <f t="array" ref="F5348">_xlfn.IFS($D5348=$O$5,$C5348*$P$5*0.01,$D5348=$O$6,$C5348*$P$6*0.01,$D5348="AZN",$C5348*0.08)</f>
        <v>864</v>
      </c>
    </row>
    <row r="5349" spans="1:6" x14ac:dyDescent="0.3">
      <c r="A5349" s="177" t="s">
        <v>1611</v>
      </c>
      <c r="B5349" s="178">
        <v>44228</v>
      </c>
      <c r="C5349" s="179">
        <v>8100</v>
      </c>
      <c r="D5349" s="88" t="s">
        <v>2863</v>
      </c>
      <c r="E5349" s="184" cm="1">
        <f t="array" ref="E5349">_xlfn.IFS($D5349=$O$5,C5349*$P$5,$D5349=$O$6,$C5349*$P$6,$D5349="AZN",$C5349)</f>
        <v>13770</v>
      </c>
      <c r="F5349" s="183" cm="1">
        <f t="array" ref="F5349">_xlfn.IFS($D5349=$O$5,$C5349*$P$5*0.01,$D5349=$O$6,$C5349*$P$6*0.01,$D5349="AZN",$C5349*0.08)</f>
        <v>137.70000000000002</v>
      </c>
    </row>
    <row r="5350" spans="1:6" x14ac:dyDescent="0.3">
      <c r="A5350" s="177" t="s">
        <v>1163</v>
      </c>
      <c r="B5350" s="178">
        <v>44294</v>
      </c>
      <c r="C5350" s="179">
        <v>11100</v>
      </c>
      <c r="D5350" s="88" t="s">
        <v>2863</v>
      </c>
      <c r="E5350" s="184" cm="1">
        <f t="array" ref="E5350">_xlfn.IFS($D5350=$O$5,C5350*$P$5,$D5350=$O$6,$C5350*$P$6,$D5350="AZN",$C5350)</f>
        <v>18870</v>
      </c>
      <c r="F5350" s="183" cm="1">
        <f t="array" ref="F5350">_xlfn.IFS($D5350=$O$5,$C5350*$P$5*0.01,$D5350=$O$6,$C5350*$P$6*0.01,$D5350="AZN",$C5350*0.08)</f>
        <v>188.70000000000002</v>
      </c>
    </row>
    <row r="5351" spans="1:6" x14ac:dyDescent="0.3">
      <c r="A5351" s="177" t="s">
        <v>1678</v>
      </c>
      <c r="B5351" s="178">
        <v>44219</v>
      </c>
      <c r="C5351" s="179">
        <v>1700</v>
      </c>
      <c r="D5351" s="88" t="s">
        <v>2862</v>
      </c>
      <c r="E5351" s="184" cm="1">
        <f t="array" ref="E5351">_xlfn.IFS($D5351=$O$5,C5351*$P$5,$D5351=$O$6,$C5351*$P$6,$D5351="AZN",$C5351)</f>
        <v>1700</v>
      </c>
      <c r="F5351" s="183" cm="1">
        <f t="array" ref="F5351">_xlfn.IFS($D5351=$O$5,$C5351*$P$5*0.01,$D5351=$O$6,$C5351*$P$6*0.01,$D5351="AZN",$C5351*0.08)</f>
        <v>136</v>
      </c>
    </row>
    <row r="5352" spans="1:6" x14ac:dyDescent="0.3">
      <c r="A5352" s="177" t="s">
        <v>872</v>
      </c>
      <c r="B5352" s="178">
        <v>44272</v>
      </c>
      <c r="C5352" s="179">
        <v>7800</v>
      </c>
      <c r="D5352" s="88" t="s">
        <v>2862</v>
      </c>
      <c r="E5352" s="184" cm="1">
        <f t="array" ref="E5352">_xlfn.IFS($D5352=$O$5,C5352*$P$5,$D5352=$O$6,$C5352*$P$6,$D5352="AZN",$C5352)</f>
        <v>7800</v>
      </c>
      <c r="F5352" s="183" cm="1">
        <f t="array" ref="F5352">_xlfn.IFS($D5352=$O$5,$C5352*$P$5*0.01,$D5352=$O$6,$C5352*$P$6*0.01,$D5352="AZN",$C5352*0.08)</f>
        <v>624</v>
      </c>
    </row>
    <row r="5353" spans="1:6" x14ac:dyDescent="0.3">
      <c r="A5353" s="177" t="s">
        <v>936</v>
      </c>
      <c r="B5353" s="178">
        <v>44132</v>
      </c>
      <c r="C5353" s="179">
        <v>11800</v>
      </c>
      <c r="D5353" s="88" t="s">
        <v>2862</v>
      </c>
      <c r="E5353" s="184" cm="1">
        <f t="array" ref="E5353">_xlfn.IFS($D5353=$O$5,C5353*$P$5,$D5353=$O$6,$C5353*$P$6,$D5353="AZN",$C5353)</f>
        <v>11800</v>
      </c>
      <c r="F5353" s="183" cm="1">
        <f t="array" ref="F5353">_xlfn.IFS($D5353=$O$5,$C5353*$P$5*0.01,$D5353=$O$6,$C5353*$P$6*0.01,$D5353="AZN",$C5353*0.08)</f>
        <v>944</v>
      </c>
    </row>
    <row r="5354" spans="1:6" x14ac:dyDescent="0.3">
      <c r="A5354" s="177" t="s">
        <v>966</v>
      </c>
      <c r="B5354" s="178">
        <v>44438</v>
      </c>
      <c r="C5354" s="179">
        <v>12500</v>
      </c>
      <c r="D5354" s="88" t="s">
        <v>2862</v>
      </c>
      <c r="E5354" s="184" cm="1">
        <f t="array" ref="E5354">_xlfn.IFS($D5354=$O$5,C5354*$P$5,$D5354=$O$6,$C5354*$P$6,$D5354="AZN",$C5354)</f>
        <v>12500</v>
      </c>
      <c r="F5354" s="183" cm="1">
        <f t="array" ref="F5354">_xlfn.IFS($D5354=$O$5,$C5354*$P$5*0.01,$D5354=$O$6,$C5354*$P$6*0.01,$D5354="AZN",$C5354*0.08)</f>
        <v>1000</v>
      </c>
    </row>
    <row r="5355" spans="1:6" x14ac:dyDescent="0.3">
      <c r="A5355" s="177" t="s">
        <v>872</v>
      </c>
      <c r="B5355" s="178">
        <v>44385</v>
      </c>
      <c r="C5355" s="179">
        <v>8800</v>
      </c>
      <c r="D5355" s="88" t="s">
        <v>2864</v>
      </c>
      <c r="E5355" s="184" cm="1">
        <f t="array" ref="E5355">_xlfn.IFS($D5355=$O$5,C5355*$P$5,$D5355=$O$6,$C5355*$P$6,$D5355="AZN",$C5355)</f>
        <v>15985.2</v>
      </c>
      <c r="F5355" s="183" cm="1">
        <f t="array" ref="F5355">_xlfn.IFS($D5355=$O$5,$C5355*$P$5*0.01,$D5355=$O$6,$C5355*$P$6*0.01,$D5355="AZN",$C5355*0.08)</f>
        <v>159.852</v>
      </c>
    </row>
    <row r="5356" spans="1:6" x14ac:dyDescent="0.3">
      <c r="A5356" s="177" t="s">
        <v>271</v>
      </c>
      <c r="B5356" s="178">
        <v>44494</v>
      </c>
      <c r="C5356" s="179">
        <v>5900</v>
      </c>
      <c r="D5356" s="88" t="s">
        <v>2862</v>
      </c>
      <c r="E5356" s="184" cm="1">
        <f t="array" ref="E5356">_xlfn.IFS($D5356=$O$5,C5356*$P$5,$D5356=$O$6,$C5356*$P$6,$D5356="AZN",$C5356)</f>
        <v>5900</v>
      </c>
      <c r="F5356" s="183" cm="1">
        <f t="array" ref="F5356">_xlfn.IFS($D5356=$O$5,$C5356*$P$5*0.01,$D5356=$O$6,$C5356*$P$6*0.01,$D5356="AZN",$C5356*0.08)</f>
        <v>472</v>
      </c>
    </row>
    <row r="5357" spans="1:6" x14ac:dyDescent="0.3">
      <c r="A5357" s="177" t="s">
        <v>1700</v>
      </c>
      <c r="B5357" s="178">
        <v>44634</v>
      </c>
      <c r="C5357" s="179">
        <v>4600</v>
      </c>
      <c r="D5357" s="88" t="s">
        <v>2863</v>
      </c>
      <c r="E5357" s="184" cm="1">
        <f t="array" ref="E5357">_xlfn.IFS($D5357=$O$5,C5357*$P$5,$D5357=$O$6,$C5357*$P$6,$D5357="AZN",$C5357)</f>
        <v>7820</v>
      </c>
      <c r="F5357" s="183" cm="1">
        <f t="array" ref="F5357">_xlfn.IFS($D5357=$O$5,$C5357*$P$5*0.01,$D5357=$O$6,$C5357*$P$6*0.01,$D5357="AZN",$C5357*0.08)</f>
        <v>78.2</v>
      </c>
    </row>
    <row r="5358" spans="1:6" x14ac:dyDescent="0.3">
      <c r="A5358" s="177" t="s">
        <v>507</v>
      </c>
      <c r="B5358" s="178">
        <v>44265</v>
      </c>
      <c r="C5358" s="179">
        <v>9800</v>
      </c>
      <c r="D5358" s="88" t="s">
        <v>2862</v>
      </c>
      <c r="E5358" s="184" cm="1">
        <f t="array" ref="E5358">_xlfn.IFS($D5358=$O$5,C5358*$P$5,$D5358=$O$6,$C5358*$P$6,$D5358="AZN",$C5358)</f>
        <v>9800</v>
      </c>
      <c r="F5358" s="183" cm="1">
        <f t="array" ref="F5358">_xlfn.IFS($D5358=$O$5,$C5358*$P$5*0.01,$D5358=$O$6,$C5358*$P$6*0.01,$D5358="AZN",$C5358*0.08)</f>
        <v>784</v>
      </c>
    </row>
    <row r="5359" spans="1:6" x14ac:dyDescent="0.3">
      <c r="A5359" s="177" t="s">
        <v>1997</v>
      </c>
      <c r="B5359" s="178">
        <v>44142</v>
      </c>
      <c r="C5359" s="179">
        <v>12600</v>
      </c>
      <c r="D5359" s="88" t="s">
        <v>2864</v>
      </c>
      <c r="E5359" s="184" cm="1">
        <f t="array" ref="E5359">_xlfn.IFS($D5359=$O$5,C5359*$P$5,$D5359=$O$6,$C5359*$P$6,$D5359="AZN",$C5359)</f>
        <v>22887.9</v>
      </c>
      <c r="F5359" s="183" cm="1">
        <f t="array" ref="F5359">_xlfn.IFS($D5359=$O$5,$C5359*$P$5*0.01,$D5359=$O$6,$C5359*$P$6*0.01,$D5359="AZN",$C5359*0.08)</f>
        <v>228.87900000000002</v>
      </c>
    </row>
    <row r="5360" spans="1:6" x14ac:dyDescent="0.3">
      <c r="A5360" s="177" t="s">
        <v>441</v>
      </c>
      <c r="B5360" s="178">
        <v>44346</v>
      </c>
      <c r="C5360" s="179">
        <v>4000</v>
      </c>
      <c r="D5360" s="88" t="s">
        <v>2863</v>
      </c>
      <c r="E5360" s="184" cm="1">
        <f t="array" ref="E5360">_xlfn.IFS($D5360=$O$5,C5360*$P$5,$D5360=$O$6,$C5360*$P$6,$D5360="AZN",$C5360)</f>
        <v>6800</v>
      </c>
      <c r="F5360" s="183" cm="1">
        <f t="array" ref="F5360">_xlfn.IFS($D5360=$O$5,$C5360*$P$5*0.01,$D5360=$O$6,$C5360*$P$6*0.01,$D5360="AZN",$C5360*0.08)</f>
        <v>68</v>
      </c>
    </row>
    <row r="5361" spans="1:6" x14ac:dyDescent="0.3">
      <c r="A5361" s="177" t="s">
        <v>1286</v>
      </c>
      <c r="B5361" s="178">
        <v>44521</v>
      </c>
      <c r="C5361" s="179">
        <v>7200</v>
      </c>
      <c r="D5361" s="88" t="s">
        <v>2864</v>
      </c>
      <c r="E5361" s="184" cm="1">
        <f t="array" ref="E5361">_xlfn.IFS($D5361=$O$5,C5361*$P$5,$D5361=$O$6,$C5361*$P$6,$D5361="AZN",$C5361)</f>
        <v>13078.8</v>
      </c>
      <c r="F5361" s="183" cm="1">
        <f t="array" ref="F5361">_xlfn.IFS($D5361=$O$5,$C5361*$P$5*0.01,$D5361=$O$6,$C5361*$P$6*0.01,$D5361="AZN",$C5361*0.08)</f>
        <v>130.78799999999998</v>
      </c>
    </row>
    <row r="5362" spans="1:6" x14ac:dyDescent="0.3">
      <c r="A5362" s="177" t="s">
        <v>571</v>
      </c>
      <c r="B5362" s="178">
        <v>44411</v>
      </c>
      <c r="C5362" s="179">
        <v>10500</v>
      </c>
      <c r="D5362" s="88" t="s">
        <v>2864</v>
      </c>
      <c r="E5362" s="184" cm="1">
        <f t="array" ref="E5362">_xlfn.IFS($D5362=$O$5,C5362*$P$5,$D5362=$O$6,$C5362*$P$6,$D5362="AZN",$C5362)</f>
        <v>19073.25</v>
      </c>
      <c r="F5362" s="183" cm="1">
        <f t="array" ref="F5362">_xlfn.IFS($D5362=$O$5,$C5362*$P$5*0.01,$D5362=$O$6,$C5362*$P$6*0.01,$D5362="AZN",$C5362*0.08)</f>
        <v>190.73250000000002</v>
      </c>
    </row>
    <row r="5363" spans="1:6" x14ac:dyDescent="0.3">
      <c r="A5363" s="177" t="s">
        <v>435</v>
      </c>
      <c r="B5363" s="178">
        <v>44023</v>
      </c>
      <c r="C5363" s="179">
        <v>6500</v>
      </c>
      <c r="D5363" s="88" t="s">
        <v>2863</v>
      </c>
      <c r="E5363" s="184" cm="1">
        <f t="array" ref="E5363">_xlfn.IFS($D5363=$O$5,C5363*$P$5,$D5363=$O$6,$C5363*$P$6,$D5363="AZN",$C5363)</f>
        <v>11050</v>
      </c>
      <c r="F5363" s="183" cm="1">
        <f t="array" ref="F5363">_xlfn.IFS($D5363=$O$5,$C5363*$P$5*0.01,$D5363=$O$6,$C5363*$P$6*0.01,$D5363="AZN",$C5363*0.08)</f>
        <v>110.5</v>
      </c>
    </row>
    <row r="5364" spans="1:6" x14ac:dyDescent="0.3">
      <c r="A5364" s="177" t="s">
        <v>1361</v>
      </c>
      <c r="B5364" s="178">
        <v>44427</v>
      </c>
      <c r="C5364" s="179">
        <v>3300</v>
      </c>
      <c r="D5364" s="88" t="s">
        <v>2862</v>
      </c>
      <c r="E5364" s="184" cm="1">
        <f t="array" ref="E5364">_xlfn.IFS($D5364=$O$5,C5364*$P$5,$D5364=$O$6,$C5364*$P$6,$D5364="AZN",$C5364)</f>
        <v>3300</v>
      </c>
      <c r="F5364" s="183" cm="1">
        <f t="array" ref="F5364">_xlfn.IFS($D5364=$O$5,$C5364*$P$5*0.01,$D5364=$O$6,$C5364*$P$6*0.01,$D5364="AZN",$C5364*0.08)</f>
        <v>264</v>
      </c>
    </row>
    <row r="5365" spans="1:6" x14ac:dyDescent="0.3">
      <c r="A5365" s="177" t="s">
        <v>1610</v>
      </c>
      <c r="B5365" s="178">
        <v>43959</v>
      </c>
      <c r="C5365" s="179">
        <v>10000</v>
      </c>
      <c r="D5365" s="88" t="s">
        <v>2864</v>
      </c>
      <c r="E5365" s="184" cm="1">
        <f t="array" ref="E5365">_xlfn.IFS($D5365=$O$5,C5365*$P$5,$D5365=$O$6,$C5365*$P$6,$D5365="AZN",$C5365)</f>
        <v>18165</v>
      </c>
      <c r="F5365" s="183" cm="1">
        <f t="array" ref="F5365">_xlfn.IFS($D5365=$O$5,$C5365*$P$5*0.01,$D5365=$O$6,$C5365*$P$6*0.01,$D5365="AZN",$C5365*0.08)</f>
        <v>181.65</v>
      </c>
    </row>
    <row r="5366" spans="1:6" x14ac:dyDescent="0.3">
      <c r="A5366" s="177" t="s">
        <v>1125</v>
      </c>
      <c r="B5366" s="178">
        <v>44343</v>
      </c>
      <c r="C5366" s="179">
        <v>12000</v>
      </c>
      <c r="D5366" s="88" t="s">
        <v>2864</v>
      </c>
      <c r="E5366" s="184" cm="1">
        <f t="array" ref="E5366">_xlfn.IFS($D5366=$O$5,C5366*$P$5,$D5366=$O$6,$C5366*$P$6,$D5366="AZN",$C5366)</f>
        <v>21798</v>
      </c>
      <c r="F5366" s="183" cm="1">
        <f t="array" ref="F5366">_xlfn.IFS($D5366=$O$5,$C5366*$P$5*0.01,$D5366=$O$6,$C5366*$P$6*0.01,$D5366="AZN",$C5366*0.08)</f>
        <v>217.98000000000002</v>
      </c>
    </row>
    <row r="5367" spans="1:6" x14ac:dyDescent="0.3">
      <c r="A5367" s="177" t="s">
        <v>1835</v>
      </c>
      <c r="B5367" s="178">
        <v>44238</v>
      </c>
      <c r="C5367" s="179">
        <v>12300</v>
      </c>
      <c r="D5367" s="88" t="s">
        <v>2862</v>
      </c>
      <c r="E5367" s="184" cm="1">
        <f t="array" ref="E5367">_xlfn.IFS($D5367=$O$5,C5367*$P$5,$D5367=$O$6,$C5367*$P$6,$D5367="AZN",$C5367)</f>
        <v>12300</v>
      </c>
      <c r="F5367" s="183" cm="1">
        <f t="array" ref="F5367">_xlfn.IFS($D5367=$O$5,$C5367*$P$5*0.01,$D5367=$O$6,$C5367*$P$6*0.01,$D5367="AZN",$C5367*0.08)</f>
        <v>984</v>
      </c>
    </row>
    <row r="5368" spans="1:6" x14ac:dyDescent="0.3">
      <c r="A5368" s="177" t="s">
        <v>957</v>
      </c>
      <c r="B5368" s="178">
        <v>44016</v>
      </c>
      <c r="C5368" s="179">
        <v>2500</v>
      </c>
      <c r="D5368" s="88" t="s">
        <v>2862</v>
      </c>
      <c r="E5368" s="184" cm="1">
        <f t="array" ref="E5368">_xlfn.IFS($D5368=$O$5,C5368*$P$5,$D5368=$O$6,$C5368*$P$6,$D5368="AZN",$C5368)</f>
        <v>2500</v>
      </c>
      <c r="F5368" s="183" cm="1">
        <f t="array" ref="F5368">_xlfn.IFS($D5368=$O$5,$C5368*$P$5*0.01,$D5368=$O$6,$C5368*$P$6*0.01,$D5368="AZN",$C5368*0.08)</f>
        <v>200</v>
      </c>
    </row>
    <row r="5369" spans="1:6" x14ac:dyDescent="0.3">
      <c r="A5369" s="177" t="s">
        <v>834</v>
      </c>
      <c r="B5369" s="178">
        <v>43944</v>
      </c>
      <c r="C5369" s="179">
        <v>12600</v>
      </c>
      <c r="D5369" s="88" t="s">
        <v>2864</v>
      </c>
      <c r="E5369" s="184" cm="1">
        <f t="array" ref="E5369">_xlfn.IFS($D5369=$O$5,C5369*$P$5,$D5369=$O$6,$C5369*$P$6,$D5369="AZN",$C5369)</f>
        <v>22887.9</v>
      </c>
      <c r="F5369" s="183" cm="1">
        <f t="array" ref="F5369">_xlfn.IFS($D5369=$O$5,$C5369*$P$5*0.01,$D5369=$O$6,$C5369*$P$6*0.01,$D5369="AZN",$C5369*0.08)</f>
        <v>228.87900000000002</v>
      </c>
    </row>
    <row r="5370" spans="1:6" x14ac:dyDescent="0.3">
      <c r="A5370" s="177" t="s">
        <v>671</v>
      </c>
      <c r="B5370" s="178">
        <v>44498</v>
      </c>
      <c r="C5370" s="179">
        <v>11000</v>
      </c>
      <c r="D5370" s="88" t="s">
        <v>2862</v>
      </c>
      <c r="E5370" s="184" cm="1">
        <f t="array" ref="E5370">_xlfn.IFS($D5370=$O$5,C5370*$P$5,$D5370=$O$6,$C5370*$P$6,$D5370="AZN",$C5370)</f>
        <v>11000</v>
      </c>
      <c r="F5370" s="183" cm="1">
        <f t="array" ref="F5370">_xlfn.IFS($D5370=$O$5,$C5370*$P$5*0.01,$D5370=$O$6,$C5370*$P$6*0.01,$D5370="AZN",$C5370*0.08)</f>
        <v>880</v>
      </c>
    </row>
    <row r="5371" spans="1:6" x14ac:dyDescent="0.3">
      <c r="A5371" s="177" t="s">
        <v>1659</v>
      </c>
      <c r="B5371" s="178">
        <v>43856</v>
      </c>
      <c r="C5371" s="179">
        <v>2100</v>
      </c>
      <c r="D5371" s="88" t="s">
        <v>2863</v>
      </c>
      <c r="E5371" s="184" cm="1">
        <f t="array" ref="E5371">_xlfn.IFS($D5371=$O$5,C5371*$P$5,$D5371=$O$6,$C5371*$P$6,$D5371="AZN",$C5371)</f>
        <v>3570</v>
      </c>
      <c r="F5371" s="183" cm="1">
        <f t="array" ref="F5371">_xlfn.IFS($D5371=$O$5,$C5371*$P$5*0.01,$D5371=$O$6,$C5371*$P$6*0.01,$D5371="AZN",$C5371*0.08)</f>
        <v>35.700000000000003</v>
      </c>
    </row>
    <row r="5372" spans="1:6" x14ac:dyDescent="0.3">
      <c r="A5372" s="177" t="s">
        <v>1998</v>
      </c>
      <c r="B5372" s="178">
        <v>44239</v>
      </c>
      <c r="C5372" s="179">
        <v>10700</v>
      </c>
      <c r="D5372" s="88" t="s">
        <v>2863</v>
      </c>
      <c r="E5372" s="184" cm="1">
        <f t="array" ref="E5372">_xlfn.IFS($D5372=$O$5,C5372*$P$5,$D5372=$O$6,$C5372*$P$6,$D5372="AZN",$C5372)</f>
        <v>18190</v>
      </c>
      <c r="F5372" s="183" cm="1">
        <f t="array" ref="F5372">_xlfn.IFS($D5372=$O$5,$C5372*$P$5*0.01,$D5372=$O$6,$C5372*$P$6*0.01,$D5372="AZN",$C5372*0.08)</f>
        <v>181.9</v>
      </c>
    </row>
    <row r="5373" spans="1:6" x14ac:dyDescent="0.3">
      <c r="A5373" s="177" t="s">
        <v>1090</v>
      </c>
      <c r="B5373" s="178">
        <v>44781</v>
      </c>
      <c r="C5373" s="179">
        <v>9400</v>
      </c>
      <c r="D5373" s="88" t="s">
        <v>2864</v>
      </c>
      <c r="E5373" s="184" cm="1">
        <f t="array" ref="E5373">_xlfn.IFS($D5373=$O$5,C5373*$P$5,$D5373=$O$6,$C5373*$P$6,$D5373="AZN",$C5373)</f>
        <v>17075.099999999999</v>
      </c>
      <c r="F5373" s="183" cm="1">
        <f t="array" ref="F5373">_xlfn.IFS($D5373=$O$5,$C5373*$P$5*0.01,$D5373=$O$6,$C5373*$P$6*0.01,$D5373="AZN",$C5373*0.08)</f>
        <v>170.75099999999998</v>
      </c>
    </row>
    <row r="5374" spans="1:6" x14ac:dyDescent="0.3">
      <c r="A5374" s="177" t="s">
        <v>475</v>
      </c>
      <c r="B5374" s="178">
        <v>44223</v>
      </c>
      <c r="C5374" s="179">
        <v>1200</v>
      </c>
      <c r="D5374" s="88" t="s">
        <v>2864</v>
      </c>
      <c r="E5374" s="184" cm="1">
        <f t="array" ref="E5374">_xlfn.IFS($D5374=$O$5,C5374*$P$5,$D5374=$O$6,$C5374*$P$6,$D5374="AZN",$C5374)</f>
        <v>2179.8000000000002</v>
      </c>
      <c r="F5374" s="183" cm="1">
        <f t="array" ref="F5374">_xlfn.IFS($D5374=$O$5,$C5374*$P$5*0.01,$D5374=$O$6,$C5374*$P$6*0.01,$D5374="AZN",$C5374*0.08)</f>
        <v>21.798000000000002</v>
      </c>
    </row>
    <row r="5375" spans="1:6" x14ac:dyDescent="0.3">
      <c r="A5375" s="177" t="s">
        <v>876</v>
      </c>
      <c r="B5375" s="178">
        <v>44382</v>
      </c>
      <c r="C5375" s="179">
        <v>8100</v>
      </c>
      <c r="D5375" s="88" t="s">
        <v>2862</v>
      </c>
      <c r="E5375" s="184" cm="1">
        <f t="array" ref="E5375">_xlfn.IFS($D5375=$O$5,C5375*$P$5,$D5375=$O$6,$C5375*$P$6,$D5375="AZN",$C5375)</f>
        <v>8100</v>
      </c>
      <c r="F5375" s="183" cm="1">
        <f t="array" ref="F5375">_xlfn.IFS($D5375=$O$5,$C5375*$P$5*0.01,$D5375=$O$6,$C5375*$P$6*0.01,$D5375="AZN",$C5375*0.08)</f>
        <v>648</v>
      </c>
    </row>
    <row r="5376" spans="1:6" x14ac:dyDescent="0.3">
      <c r="A5376" s="177" t="s">
        <v>300</v>
      </c>
      <c r="B5376" s="178">
        <v>44239</v>
      </c>
      <c r="C5376" s="179">
        <v>1900</v>
      </c>
      <c r="D5376" s="88" t="s">
        <v>2862</v>
      </c>
      <c r="E5376" s="184" cm="1">
        <f t="array" ref="E5376">_xlfn.IFS($D5376=$O$5,C5376*$P$5,$D5376=$O$6,$C5376*$P$6,$D5376="AZN",$C5376)</f>
        <v>1900</v>
      </c>
      <c r="F5376" s="183" cm="1">
        <f t="array" ref="F5376">_xlfn.IFS($D5376=$O$5,$C5376*$P$5*0.01,$D5376=$O$6,$C5376*$P$6*0.01,$D5376="AZN",$C5376*0.08)</f>
        <v>152</v>
      </c>
    </row>
    <row r="5377" spans="1:6" x14ac:dyDescent="0.3">
      <c r="A5377" s="177" t="s">
        <v>577</v>
      </c>
      <c r="B5377" s="178">
        <v>43982</v>
      </c>
      <c r="C5377" s="179">
        <v>11700</v>
      </c>
      <c r="D5377" s="88" t="s">
        <v>2863</v>
      </c>
      <c r="E5377" s="184" cm="1">
        <f t="array" ref="E5377">_xlfn.IFS($D5377=$O$5,C5377*$P$5,$D5377=$O$6,$C5377*$P$6,$D5377="AZN",$C5377)</f>
        <v>19890</v>
      </c>
      <c r="F5377" s="183" cm="1">
        <f t="array" ref="F5377">_xlfn.IFS($D5377=$O$5,$C5377*$P$5*0.01,$D5377=$O$6,$C5377*$P$6*0.01,$D5377="AZN",$C5377*0.08)</f>
        <v>198.9</v>
      </c>
    </row>
    <row r="5378" spans="1:6" x14ac:dyDescent="0.3">
      <c r="A5378" s="177" t="s">
        <v>1346</v>
      </c>
      <c r="B5378" s="178">
        <v>44689</v>
      </c>
      <c r="C5378" s="179">
        <v>9100</v>
      </c>
      <c r="D5378" s="88" t="s">
        <v>2864</v>
      </c>
      <c r="E5378" s="184" cm="1">
        <f t="array" ref="E5378">_xlfn.IFS($D5378=$O$5,C5378*$P$5,$D5378=$O$6,$C5378*$P$6,$D5378="AZN",$C5378)</f>
        <v>16530.150000000001</v>
      </c>
      <c r="F5378" s="183" cm="1">
        <f t="array" ref="F5378">_xlfn.IFS($D5378=$O$5,$C5378*$P$5*0.01,$D5378=$O$6,$C5378*$P$6*0.01,$D5378="AZN",$C5378*0.08)</f>
        <v>165.3015</v>
      </c>
    </row>
    <row r="5379" spans="1:6" x14ac:dyDescent="0.3">
      <c r="A5379" s="177" t="s">
        <v>1019</v>
      </c>
      <c r="B5379" s="178">
        <v>44249</v>
      </c>
      <c r="C5379" s="179">
        <v>10500</v>
      </c>
      <c r="D5379" s="88" t="s">
        <v>2863</v>
      </c>
      <c r="E5379" s="184" cm="1">
        <f t="array" ref="E5379">_xlfn.IFS($D5379=$O$5,C5379*$P$5,$D5379=$O$6,$C5379*$P$6,$D5379="AZN",$C5379)</f>
        <v>17850</v>
      </c>
      <c r="F5379" s="183" cm="1">
        <f t="array" ref="F5379">_xlfn.IFS($D5379=$O$5,$C5379*$P$5*0.01,$D5379=$O$6,$C5379*$P$6*0.01,$D5379="AZN",$C5379*0.08)</f>
        <v>178.5</v>
      </c>
    </row>
    <row r="5380" spans="1:6" x14ac:dyDescent="0.3">
      <c r="A5380" s="177" t="s">
        <v>928</v>
      </c>
      <c r="B5380" s="178">
        <v>44306</v>
      </c>
      <c r="C5380" s="179">
        <v>2900</v>
      </c>
      <c r="D5380" s="88" t="s">
        <v>2863</v>
      </c>
      <c r="E5380" s="184" cm="1">
        <f t="array" ref="E5380">_xlfn.IFS($D5380=$O$5,C5380*$P$5,$D5380=$O$6,$C5380*$P$6,$D5380="AZN",$C5380)</f>
        <v>4930</v>
      </c>
      <c r="F5380" s="183" cm="1">
        <f t="array" ref="F5380">_xlfn.IFS($D5380=$O$5,$C5380*$P$5*0.01,$D5380=$O$6,$C5380*$P$6*0.01,$D5380="AZN",$C5380*0.08)</f>
        <v>49.300000000000004</v>
      </c>
    </row>
    <row r="5381" spans="1:6" x14ac:dyDescent="0.3">
      <c r="A5381" s="177" t="s">
        <v>174</v>
      </c>
      <c r="B5381" s="178">
        <v>44573</v>
      </c>
      <c r="C5381" s="179">
        <v>2600</v>
      </c>
      <c r="D5381" s="88" t="s">
        <v>2862</v>
      </c>
      <c r="E5381" s="184" cm="1">
        <f t="array" ref="E5381">_xlfn.IFS($D5381=$O$5,C5381*$P$5,$D5381=$O$6,$C5381*$P$6,$D5381="AZN",$C5381)</f>
        <v>2600</v>
      </c>
      <c r="F5381" s="183" cm="1">
        <f t="array" ref="F5381">_xlfn.IFS($D5381=$O$5,$C5381*$P$5*0.01,$D5381=$O$6,$C5381*$P$6*0.01,$D5381="AZN",$C5381*0.08)</f>
        <v>208</v>
      </c>
    </row>
    <row r="5382" spans="1:6" x14ac:dyDescent="0.3">
      <c r="A5382" s="177" t="s">
        <v>1334</v>
      </c>
      <c r="B5382" s="178">
        <v>44108</v>
      </c>
      <c r="C5382" s="179">
        <v>1200</v>
      </c>
      <c r="D5382" s="88" t="s">
        <v>2862</v>
      </c>
      <c r="E5382" s="184" cm="1">
        <f t="array" ref="E5382">_xlfn.IFS($D5382=$O$5,C5382*$P$5,$D5382=$O$6,$C5382*$P$6,$D5382="AZN",$C5382)</f>
        <v>1200</v>
      </c>
      <c r="F5382" s="183" cm="1">
        <f t="array" ref="F5382">_xlfn.IFS($D5382=$O$5,$C5382*$P$5*0.01,$D5382=$O$6,$C5382*$P$6*0.01,$D5382="AZN",$C5382*0.08)</f>
        <v>96</v>
      </c>
    </row>
    <row r="5383" spans="1:6" x14ac:dyDescent="0.3">
      <c r="A5383" s="177" t="s">
        <v>1347</v>
      </c>
      <c r="B5383" s="178">
        <v>44676</v>
      </c>
      <c r="C5383" s="179">
        <v>8400</v>
      </c>
      <c r="D5383" s="88" t="s">
        <v>2863</v>
      </c>
      <c r="E5383" s="184" cm="1">
        <f t="array" ref="E5383">_xlfn.IFS($D5383=$O$5,C5383*$P$5,$D5383=$O$6,$C5383*$P$6,$D5383="AZN",$C5383)</f>
        <v>14280</v>
      </c>
      <c r="F5383" s="183" cm="1">
        <f t="array" ref="F5383">_xlfn.IFS($D5383=$O$5,$C5383*$P$5*0.01,$D5383=$O$6,$C5383*$P$6*0.01,$D5383="AZN",$C5383*0.08)</f>
        <v>142.80000000000001</v>
      </c>
    </row>
    <row r="5384" spans="1:6" x14ac:dyDescent="0.3">
      <c r="A5384" s="177" t="s">
        <v>151</v>
      </c>
      <c r="B5384" s="178">
        <v>44410</v>
      </c>
      <c r="C5384" s="179">
        <v>7900</v>
      </c>
      <c r="D5384" s="88" t="s">
        <v>2862</v>
      </c>
      <c r="E5384" s="184" cm="1">
        <f t="array" ref="E5384">_xlfn.IFS($D5384=$O$5,C5384*$P$5,$D5384=$O$6,$C5384*$P$6,$D5384="AZN",$C5384)</f>
        <v>7900</v>
      </c>
      <c r="F5384" s="183" cm="1">
        <f t="array" ref="F5384">_xlfn.IFS($D5384=$O$5,$C5384*$P$5*0.01,$D5384=$O$6,$C5384*$P$6*0.01,$D5384="AZN",$C5384*0.08)</f>
        <v>632</v>
      </c>
    </row>
    <row r="5385" spans="1:6" x14ac:dyDescent="0.3">
      <c r="A5385" s="177" t="s">
        <v>256</v>
      </c>
      <c r="B5385" s="178">
        <v>44418</v>
      </c>
      <c r="C5385" s="179">
        <v>5800</v>
      </c>
      <c r="D5385" s="88" t="s">
        <v>2863</v>
      </c>
      <c r="E5385" s="184" cm="1">
        <f t="array" ref="E5385">_xlfn.IFS($D5385=$O$5,C5385*$P$5,$D5385=$O$6,$C5385*$P$6,$D5385="AZN",$C5385)</f>
        <v>9860</v>
      </c>
      <c r="F5385" s="183" cm="1">
        <f t="array" ref="F5385">_xlfn.IFS($D5385=$O$5,$C5385*$P$5*0.01,$D5385=$O$6,$C5385*$P$6*0.01,$D5385="AZN",$C5385*0.08)</f>
        <v>98.600000000000009</v>
      </c>
    </row>
    <row r="5386" spans="1:6" x14ac:dyDescent="0.3">
      <c r="A5386" s="177" t="s">
        <v>930</v>
      </c>
      <c r="B5386" s="178">
        <v>44209</v>
      </c>
      <c r="C5386" s="179">
        <v>9700</v>
      </c>
      <c r="D5386" s="88" t="s">
        <v>2863</v>
      </c>
      <c r="E5386" s="184" cm="1">
        <f t="array" ref="E5386">_xlfn.IFS($D5386=$O$5,C5386*$P$5,$D5386=$O$6,$C5386*$P$6,$D5386="AZN",$C5386)</f>
        <v>16490</v>
      </c>
      <c r="F5386" s="183" cm="1">
        <f t="array" ref="F5386">_xlfn.IFS($D5386=$O$5,$C5386*$P$5*0.01,$D5386=$O$6,$C5386*$P$6*0.01,$D5386="AZN",$C5386*0.08)</f>
        <v>164.9</v>
      </c>
    </row>
    <row r="5387" spans="1:6" x14ac:dyDescent="0.3">
      <c r="A5387" s="177" t="s">
        <v>728</v>
      </c>
      <c r="B5387" s="178">
        <v>44686</v>
      </c>
      <c r="C5387" s="179">
        <v>4900</v>
      </c>
      <c r="D5387" s="88" t="s">
        <v>2864</v>
      </c>
      <c r="E5387" s="184" cm="1">
        <f t="array" ref="E5387">_xlfn.IFS($D5387=$O$5,C5387*$P$5,$D5387=$O$6,$C5387*$P$6,$D5387="AZN",$C5387)</f>
        <v>8900.85</v>
      </c>
      <c r="F5387" s="183" cm="1">
        <f t="array" ref="F5387">_xlfn.IFS($D5387=$O$5,$C5387*$P$5*0.01,$D5387=$O$6,$C5387*$P$6*0.01,$D5387="AZN",$C5387*0.08)</f>
        <v>89.008500000000012</v>
      </c>
    </row>
    <row r="5388" spans="1:6" x14ac:dyDescent="0.3">
      <c r="A5388" s="177" t="s">
        <v>487</v>
      </c>
      <c r="B5388" s="178">
        <v>44618</v>
      </c>
      <c r="C5388" s="179">
        <v>8000</v>
      </c>
      <c r="D5388" s="88" t="s">
        <v>2862</v>
      </c>
      <c r="E5388" s="184" cm="1">
        <f t="array" ref="E5388">_xlfn.IFS($D5388=$O$5,C5388*$P$5,$D5388=$O$6,$C5388*$P$6,$D5388="AZN",$C5388)</f>
        <v>8000</v>
      </c>
      <c r="F5388" s="183" cm="1">
        <f t="array" ref="F5388">_xlfn.IFS($D5388=$O$5,$C5388*$P$5*0.01,$D5388=$O$6,$C5388*$P$6*0.01,$D5388="AZN",$C5388*0.08)</f>
        <v>640</v>
      </c>
    </row>
    <row r="5389" spans="1:6" x14ac:dyDescent="0.3">
      <c r="A5389" s="177" t="s">
        <v>1812</v>
      </c>
      <c r="B5389" s="178">
        <v>43905</v>
      </c>
      <c r="C5389" s="179">
        <v>8400</v>
      </c>
      <c r="D5389" s="88" t="s">
        <v>2862</v>
      </c>
      <c r="E5389" s="184" cm="1">
        <f t="array" ref="E5389">_xlfn.IFS($D5389=$O$5,C5389*$P$5,$D5389=$O$6,$C5389*$P$6,$D5389="AZN",$C5389)</f>
        <v>8400</v>
      </c>
      <c r="F5389" s="183" cm="1">
        <f t="array" ref="F5389">_xlfn.IFS($D5389=$O$5,$C5389*$P$5*0.01,$D5389=$O$6,$C5389*$P$6*0.01,$D5389="AZN",$C5389*0.08)</f>
        <v>672</v>
      </c>
    </row>
    <row r="5390" spans="1:6" x14ac:dyDescent="0.3">
      <c r="A5390" s="177" t="s">
        <v>1100</v>
      </c>
      <c r="B5390" s="178">
        <v>44767</v>
      </c>
      <c r="C5390" s="179">
        <v>11600</v>
      </c>
      <c r="D5390" s="88" t="s">
        <v>2863</v>
      </c>
      <c r="E5390" s="184" cm="1">
        <f t="array" ref="E5390">_xlfn.IFS($D5390=$O$5,C5390*$P$5,$D5390=$O$6,$C5390*$P$6,$D5390="AZN",$C5390)</f>
        <v>19720</v>
      </c>
      <c r="F5390" s="183" cm="1">
        <f t="array" ref="F5390">_xlfn.IFS($D5390=$O$5,$C5390*$P$5*0.01,$D5390=$O$6,$C5390*$P$6*0.01,$D5390="AZN",$C5390*0.08)</f>
        <v>197.20000000000002</v>
      </c>
    </row>
    <row r="5391" spans="1:6" x14ac:dyDescent="0.3">
      <c r="A5391" s="177" t="s">
        <v>1999</v>
      </c>
      <c r="B5391" s="178">
        <v>44323</v>
      </c>
      <c r="C5391" s="179">
        <v>9800</v>
      </c>
      <c r="D5391" s="88" t="s">
        <v>2863</v>
      </c>
      <c r="E5391" s="184" cm="1">
        <f t="array" ref="E5391">_xlfn.IFS($D5391=$O$5,C5391*$P$5,$D5391=$O$6,$C5391*$P$6,$D5391="AZN",$C5391)</f>
        <v>16660</v>
      </c>
      <c r="F5391" s="183" cm="1">
        <f t="array" ref="F5391">_xlfn.IFS($D5391=$O$5,$C5391*$P$5*0.01,$D5391=$O$6,$C5391*$P$6*0.01,$D5391="AZN",$C5391*0.08)</f>
        <v>166.6</v>
      </c>
    </row>
    <row r="5392" spans="1:6" x14ac:dyDescent="0.3">
      <c r="A5392" s="177" t="s">
        <v>738</v>
      </c>
      <c r="B5392" s="178">
        <v>44596</v>
      </c>
      <c r="C5392" s="179">
        <v>2700</v>
      </c>
      <c r="D5392" s="88" t="s">
        <v>2862</v>
      </c>
      <c r="E5392" s="184" cm="1">
        <f t="array" ref="E5392">_xlfn.IFS($D5392=$O$5,C5392*$P$5,$D5392=$O$6,$C5392*$P$6,$D5392="AZN",$C5392)</f>
        <v>2700</v>
      </c>
      <c r="F5392" s="183" cm="1">
        <f t="array" ref="F5392">_xlfn.IFS($D5392=$O$5,$C5392*$P$5*0.01,$D5392=$O$6,$C5392*$P$6*0.01,$D5392="AZN",$C5392*0.08)</f>
        <v>216</v>
      </c>
    </row>
    <row r="5393" spans="1:6" x14ac:dyDescent="0.3">
      <c r="A5393" s="177" t="s">
        <v>1110</v>
      </c>
      <c r="B5393" s="178">
        <v>44184</v>
      </c>
      <c r="C5393" s="179">
        <v>12600</v>
      </c>
      <c r="D5393" s="88" t="s">
        <v>2863</v>
      </c>
      <c r="E5393" s="184" cm="1">
        <f t="array" ref="E5393">_xlfn.IFS($D5393=$O$5,C5393*$P$5,$D5393=$O$6,$C5393*$P$6,$D5393="AZN",$C5393)</f>
        <v>21420</v>
      </c>
      <c r="F5393" s="183" cm="1">
        <f t="array" ref="F5393">_xlfn.IFS($D5393=$O$5,$C5393*$P$5*0.01,$D5393=$O$6,$C5393*$P$6*0.01,$D5393="AZN",$C5393*0.08)</f>
        <v>214.20000000000002</v>
      </c>
    </row>
    <row r="5394" spans="1:6" x14ac:dyDescent="0.3">
      <c r="A5394" s="177" t="s">
        <v>160</v>
      </c>
      <c r="B5394" s="178">
        <v>43837</v>
      </c>
      <c r="C5394" s="179">
        <v>7700</v>
      </c>
      <c r="D5394" s="88" t="s">
        <v>2864</v>
      </c>
      <c r="E5394" s="184" cm="1">
        <f t="array" ref="E5394">_xlfn.IFS($D5394=$O$5,C5394*$P$5,$D5394=$O$6,$C5394*$P$6,$D5394="AZN",$C5394)</f>
        <v>13987.05</v>
      </c>
      <c r="F5394" s="183" cm="1">
        <f t="array" ref="F5394">_xlfn.IFS($D5394=$O$5,$C5394*$P$5*0.01,$D5394=$O$6,$C5394*$P$6*0.01,$D5394="AZN",$C5394*0.08)</f>
        <v>139.87049999999999</v>
      </c>
    </row>
    <row r="5395" spans="1:6" x14ac:dyDescent="0.3">
      <c r="A5395" s="177" t="s">
        <v>340</v>
      </c>
      <c r="B5395" s="178">
        <v>44161</v>
      </c>
      <c r="C5395" s="179">
        <v>8700</v>
      </c>
      <c r="D5395" s="88" t="s">
        <v>2863</v>
      </c>
      <c r="E5395" s="184" cm="1">
        <f t="array" ref="E5395">_xlfn.IFS($D5395=$O$5,C5395*$P$5,$D5395=$O$6,$C5395*$P$6,$D5395="AZN",$C5395)</f>
        <v>14790</v>
      </c>
      <c r="F5395" s="183" cm="1">
        <f t="array" ref="F5395">_xlfn.IFS($D5395=$O$5,$C5395*$P$5*0.01,$D5395=$O$6,$C5395*$P$6*0.01,$D5395="AZN",$C5395*0.08)</f>
        <v>147.9</v>
      </c>
    </row>
    <row r="5396" spans="1:6" x14ac:dyDescent="0.3">
      <c r="A5396" s="177" t="s">
        <v>359</v>
      </c>
      <c r="B5396" s="178">
        <v>43705</v>
      </c>
      <c r="C5396" s="179">
        <v>4600</v>
      </c>
      <c r="D5396" s="88" t="s">
        <v>2862</v>
      </c>
      <c r="E5396" s="184" cm="1">
        <f t="array" ref="E5396">_xlfn.IFS($D5396=$O$5,C5396*$P$5,$D5396=$O$6,$C5396*$P$6,$D5396="AZN",$C5396)</f>
        <v>4600</v>
      </c>
      <c r="F5396" s="183" cm="1">
        <f t="array" ref="F5396">_xlfn.IFS($D5396=$O$5,$C5396*$P$5*0.01,$D5396=$O$6,$C5396*$P$6*0.01,$D5396="AZN",$C5396*0.08)</f>
        <v>368</v>
      </c>
    </row>
    <row r="5397" spans="1:6" x14ac:dyDescent="0.3">
      <c r="A5397" s="177" t="s">
        <v>493</v>
      </c>
      <c r="B5397" s="178">
        <v>43792</v>
      </c>
      <c r="C5397" s="179">
        <v>10600</v>
      </c>
      <c r="D5397" s="88" t="s">
        <v>2864</v>
      </c>
      <c r="E5397" s="184" cm="1">
        <f t="array" ref="E5397">_xlfn.IFS($D5397=$O$5,C5397*$P$5,$D5397=$O$6,$C5397*$P$6,$D5397="AZN",$C5397)</f>
        <v>19254.900000000001</v>
      </c>
      <c r="F5397" s="183" cm="1">
        <f t="array" ref="F5397">_xlfn.IFS($D5397=$O$5,$C5397*$P$5*0.01,$D5397=$O$6,$C5397*$P$6*0.01,$D5397="AZN",$C5397*0.08)</f>
        <v>192.54900000000001</v>
      </c>
    </row>
    <row r="5398" spans="1:6" x14ac:dyDescent="0.3">
      <c r="A5398" s="177" t="s">
        <v>574</v>
      </c>
      <c r="B5398" s="178">
        <v>43788</v>
      </c>
      <c r="C5398" s="179">
        <v>4300</v>
      </c>
      <c r="D5398" s="88" t="s">
        <v>2862</v>
      </c>
      <c r="E5398" s="184" cm="1">
        <f t="array" ref="E5398">_xlfn.IFS($D5398=$O$5,C5398*$P$5,$D5398=$O$6,$C5398*$P$6,$D5398="AZN",$C5398)</f>
        <v>4300</v>
      </c>
      <c r="F5398" s="183" cm="1">
        <f t="array" ref="F5398">_xlfn.IFS($D5398=$O$5,$C5398*$P$5*0.01,$D5398=$O$6,$C5398*$P$6*0.01,$D5398="AZN",$C5398*0.08)</f>
        <v>344</v>
      </c>
    </row>
    <row r="5399" spans="1:6" x14ac:dyDescent="0.3">
      <c r="A5399" s="177" t="s">
        <v>1284</v>
      </c>
      <c r="B5399" s="178">
        <v>43836</v>
      </c>
      <c r="C5399" s="179">
        <v>10400</v>
      </c>
      <c r="D5399" s="88" t="s">
        <v>2862</v>
      </c>
      <c r="E5399" s="184" cm="1">
        <f t="array" ref="E5399">_xlfn.IFS($D5399=$O$5,C5399*$P$5,$D5399=$O$6,$C5399*$P$6,$D5399="AZN",$C5399)</f>
        <v>10400</v>
      </c>
      <c r="F5399" s="183" cm="1">
        <f t="array" ref="F5399">_xlfn.IFS($D5399=$O$5,$C5399*$P$5*0.01,$D5399=$O$6,$C5399*$P$6*0.01,$D5399="AZN",$C5399*0.08)</f>
        <v>832</v>
      </c>
    </row>
    <row r="5400" spans="1:6" x14ac:dyDescent="0.3">
      <c r="A5400" s="177" t="s">
        <v>1869</v>
      </c>
      <c r="B5400" s="178">
        <v>44294</v>
      </c>
      <c r="C5400" s="179">
        <v>4200</v>
      </c>
      <c r="D5400" s="88" t="s">
        <v>2862</v>
      </c>
      <c r="E5400" s="184" cm="1">
        <f t="array" ref="E5400">_xlfn.IFS($D5400=$O$5,C5400*$P$5,$D5400=$O$6,$C5400*$P$6,$D5400="AZN",$C5400)</f>
        <v>4200</v>
      </c>
      <c r="F5400" s="183" cm="1">
        <f t="array" ref="F5400">_xlfn.IFS($D5400=$O$5,$C5400*$P$5*0.01,$D5400=$O$6,$C5400*$P$6*0.01,$D5400="AZN",$C5400*0.08)</f>
        <v>336</v>
      </c>
    </row>
    <row r="5401" spans="1:6" x14ac:dyDescent="0.3">
      <c r="A5401" s="177" t="s">
        <v>1316</v>
      </c>
      <c r="B5401" s="178">
        <v>44388</v>
      </c>
      <c r="C5401" s="179">
        <v>1600</v>
      </c>
      <c r="D5401" s="88" t="s">
        <v>2862</v>
      </c>
      <c r="E5401" s="184" cm="1">
        <f t="array" ref="E5401">_xlfn.IFS($D5401=$O$5,C5401*$P$5,$D5401=$O$6,$C5401*$P$6,$D5401="AZN",$C5401)</f>
        <v>1600</v>
      </c>
      <c r="F5401" s="183" cm="1">
        <f t="array" ref="F5401">_xlfn.IFS($D5401=$O$5,$C5401*$P$5*0.01,$D5401=$O$6,$C5401*$P$6*0.01,$D5401="AZN",$C5401*0.08)</f>
        <v>128</v>
      </c>
    </row>
    <row r="5402" spans="1:6" x14ac:dyDescent="0.3">
      <c r="A5402" s="177" t="s">
        <v>1332</v>
      </c>
      <c r="B5402" s="178">
        <v>44352</v>
      </c>
      <c r="C5402" s="179">
        <v>12600</v>
      </c>
      <c r="D5402" s="88" t="s">
        <v>2863</v>
      </c>
      <c r="E5402" s="184" cm="1">
        <f t="array" ref="E5402">_xlfn.IFS($D5402=$O$5,C5402*$P$5,$D5402=$O$6,$C5402*$P$6,$D5402="AZN",$C5402)</f>
        <v>21420</v>
      </c>
      <c r="F5402" s="183" cm="1">
        <f t="array" ref="F5402">_xlfn.IFS($D5402=$O$5,$C5402*$P$5*0.01,$D5402=$O$6,$C5402*$P$6*0.01,$D5402="AZN",$C5402*0.08)</f>
        <v>214.20000000000002</v>
      </c>
    </row>
    <row r="5403" spans="1:6" x14ac:dyDescent="0.3">
      <c r="A5403" s="177" t="s">
        <v>1729</v>
      </c>
      <c r="B5403" s="178">
        <v>44326</v>
      </c>
      <c r="C5403" s="179">
        <v>7700</v>
      </c>
      <c r="D5403" s="88" t="s">
        <v>2862</v>
      </c>
      <c r="E5403" s="184" cm="1">
        <f t="array" ref="E5403">_xlfn.IFS($D5403=$O$5,C5403*$P$5,$D5403=$O$6,$C5403*$P$6,$D5403="AZN",$C5403)</f>
        <v>7700</v>
      </c>
      <c r="F5403" s="183" cm="1">
        <f t="array" ref="F5403">_xlfn.IFS($D5403=$O$5,$C5403*$P$5*0.01,$D5403=$O$6,$C5403*$P$6*0.01,$D5403="AZN",$C5403*0.08)</f>
        <v>616</v>
      </c>
    </row>
    <row r="5404" spans="1:6" x14ac:dyDescent="0.3">
      <c r="A5404" s="177" t="s">
        <v>860</v>
      </c>
      <c r="B5404" s="178">
        <v>44034</v>
      </c>
      <c r="C5404" s="179">
        <v>9500</v>
      </c>
      <c r="D5404" s="88" t="s">
        <v>2864</v>
      </c>
      <c r="E5404" s="184" cm="1">
        <f t="array" ref="E5404">_xlfn.IFS($D5404=$O$5,C5404*$P$5,$D5404=$O$6,$C5404*$P$6,$D5404="AZN",$C5404)</f>
        <v>17256.75</v>
      </c>
      <c r="F5404" s="183" cm="1">
        <f t="array" ref="F5404">_xlfn.IFS($D5404=$O$5,$C5404*$P$5*0.01,$D5404=$O$6,$C5404*$P$6*0.01,$D5404="AZN",$C5404*0.08)</f>
        <v>172.5675</v>
      </c>
    </row>
    <row r="5405" spans="1:6" x14ac:dyDescent="0.3">
      <c r="A5405" s="177" t="s">
        <v>1796</v>
      </c>
      <c r="B5405" s="178">
        <v>44083</v>
      </c>
      <c r="C5405" s="179">
        <v>7500</v>
      </c>
      <c r="D5405" s="88" t="s">
        <v>2864</v>
      </c>
      <c r="E5405" s="184" cm="1">
        <f t="array" ref="E5405">_xlfn.IFS($D5405=$O$5,C5405*$P$5,$D5405=$O$6,$C5405*$P$6,$D5405="AZN",$C5405)</f>
        <v>13623.75</v>
      </c>
      <c r="F5405" s="183" cm="1">
        <f t="array" ref="F5405">_xlfn.IFS($D5405=$O$5,$C5405*$P$5*0.01,$D5405=$O$6,$C5405*$P$6*0.01,$D5405="AZN",$C5405*0.08)</f>
        <v>136.23750000000001</v>
      </c>
    </row>
    <row r="5406" spans="1:6" x14ac:dyDescent="0.3">
      <c r="A5406" s="177" t="s">
        <v>1314</v>
      </c>
      <c r="B5406" s="178">
        <v>44284</v>
      </c>
      <c r="C5406" s="179">
        <v>12900</v>
      </c>
      <c r="D5406" s="88" t="s">
        <v>2864</v>
      </c>
      <c r="E5406" s="184" cm="1">
        <f t="array" ref="E5406">_xlfn.IFS($D5406=$O$5,C5406*$P$5,$D5406=$O$6,$C5406*$P$6,$D5406="AZN",$C5406)</f>
        <v>23432.85</v>
      </c>
      <c r="F5406" s="183" cm="1">
        <f t="array" ref="F5406">_xlfn.IFS($D5406=$O$5,$C5406*$P$5*0.01,$D5406=$O$6,$C5406*$P$6*0.01,$D5406="AZN",$C5406*0.08)</f>
        <v>234.32849999999999</v>
      </c>
    </row>
    <row r="5407" spans="1:6" x14ac:dyDescent="0.3">
      <c r="A5407" s="177" t="s">
        <v>271</v>
      </c>
      <c r="B5407" s="178">
        <v>44074</v>
      </c>
      <c r="C5407" s="179">
        <v>4900</v>
      </c>
      <c r="D5407" s="88" t="s">
        <v>2862</v>
      </c>
      <c r="E5407" s="184" cm="1">
        <f t="array" ref="E5407">_xlfn.IFS($D5407=$O$5,C5407*$P$5,$D5407=$O$6,$C5407*$P$6,$D5407="AZN",$C5407)</f>
        <v>4900</v>
      </c>
      <c r="F5407" s="183" cm="1">
        <f t="array" ref="F5407">_xlfn.IFS($D5407=$O$5,$C5407*$P$5*0.01,$D5407=$O$6,$C5407*$P$6*0.01,$D5407="AZN",$C5407*0.08)</f>
        <v>392</v>
      </c>
    </row>
    <row r="5408" spans="1:6" x14ac:dyDescent="0.3">
      <c r="A5408" s="177" t="s">
        <v>1839</v>
      </c>
      <c r="B5408" s="178">
        <v>44473</v>
      </c>
      <c r="C5408" s="179">
        <v>10700</v>
      </c>
      <c r="D5408" s="88" t="s">
        <v>2862</v>
      </c>
      <c r="E5408" s="184" cm="1">
        <f t="array" ref="E5408">_xlfn.IFS($D5408=$O$5,C5408*$P$5,$D5408=$O$6,$C5408*$P$6,$D5408="AZN",$C5408)</f>
        <v>10700</v>
      </c>
      <c r="F5408" s="183" cm="1">
        <f t="array" ref="F5408">_xlfn.IFS($D5408=$O$5,$C5408*$P$5*0.01,$D5408=$O$6,$C5408*$P$6*0.01,$D5408="AZN",$C5408*0.08)</f>
        <v>856</v>
      </c>
    </row>
    <row r="5409" spans="1:6" x14ac:dyDescent="0.3">
      <c r="A5409" s="177" t="s">
        <v>1602</v>
      </c>
      <c r="B5409" s="178">
        <v>44322</v>
      </c>
      <c r="C5409" s="179">
        <v>6100</v>
      </c>
      <c r="D5409" s="88" t="s">
        <v>2863</v>
      </c>
      <c r="E5409" s="184" cm="1">
        <f t="array" ref="E5409">_xlfn.IFS($D5409=$O$5,C5409*$P$5,$D5409=$O$6,$C5409*$P$6,$D5409="AZN",$C5409)</f>
        <v>10370</v>
      </c>
      <c r="F5409" s="183" cm="1">
        <f t="array" ref="F5409">_xlfn.IFS($D5409=$O$5,$C5409*$P$5*0.01,$D5409=$O$6,$C5409*$P$6*0.01,$D5409="AZN",$C5409*0.08)</f>
        <v>103.7</v>
      </c>
    </row>
    <row r="5410" spans="1:6" x14ac:dyDescent="0.3">
      <c r="A5410" s="177" t="s">
        <v>779</v>
      </c>
      <c r="B5410" s="178">
        <v>44124</v>
      </c>
      <c r="C5410" s="179">
        <v>1700</v>
      </c>
      <c r="D5410" s="88" t="s">
        <v>2863</v>
      </c>
      <c r="E5410" s="184" cm="1">
        <f t="array" ref="E5410">_xlfn.IFS($D5410=$O$5,C5410*$P$5,$D5410=$O$6,$C5410*$P$6,$D5410="AZN",$C5410)</f>
        <v>2890</v>
      </c>
      <c r="F5410" s="183" cm="1">
        <f t="array" ref="F5410">_xlfn.IFS($D5410=$O$5,$C5410*$P$5*0.01,$D5410=$O$6,$C5410*$P$6*0.01,$D5410="AZN",$C5410*0.08)</f>
        <v>28.900000000000002</v>
      </c>
    </row>
    <row r="5411" spans="1:6" x14ac:dyDescent="0.3">
      <c r="A5411" s="177" t="s">
        <v>485</v>
      </c>
      <c r="B5411" s="178">
        <v>44283</v>
      </c>
      <c r="C5411" s="179">
        <v>1600</v>
      </c>
      <c r="D5411" s="88" t="s">
        <v>2862</v>
      </c>
      <c r="E5411" s="184" cm="1">
        <f t="array" ref="E5411">_xlfn.IFS($D5411=$O$5,C5411*$P$5,$D5411=$O$6,$C5411*$P$6,$D5411="AZN",$C5411)</f>
        <v>1600</v>
      </c>
      <c r="F5411" s="183" cm="1">
        <f t="array" ref="F5411">_xlfn.IFS($D5411=$O$5,$C5411*$P$5*0.01,$D5411=$O$6,$C5411*$P$6*0.01,$D5411="AZN",$C5411*0.08)</f>
        <v>128</v>
      </c>
    </row>
    <row r="5412" spans="1:6" x14ac:dyDescent="0.3">
      <c r="A5412" s="177" t="s">
        <v>1500</v>
      </c>
      <c r="B5412" s="178">
        <v>44003</v>
      </c>
      <c r="C5412" s="179">
        <v>9600</v>
      </c>
      <c r="D5412" s="88" t="s">
        <v>2862</v>
      </c>
      <c r="E5412" s="184" cm="1">
        <f t="array" ref="E5412">_xlfn.IFS($D5412=$O$5,C5412*$P$5,$D5412=$O$6,$C5412*$P$6,$D5412="AZN",$C5412)</f>
        <v>9600</v>
      </c>
      <c r="F5412" s="183" cm="1">
        <f t="array" ref="F5412">_xlfn.IFS($D5412=$O$5,$C5412*$P$5*0.01,$D5412=$O$6,$C5412*$P$6*0.01,$D5412="AZN",$C5412*0.08)</f>
        <v>768</v>
      </c>
    </row>
    <row r="5413" spans="1:6" x14ac:dyDescent="0.3">
      <c r="A5413" s="177" t="s">
        <v>518</v>
      </c>
      <c r="B5413" s="178">
        <v>44496</v>
      </c>
      <c r="C5413" s="179">
        <v>1000</v>
      </c>
      <c r="D5413" s="88" t="s">
        <v>2862</v>
      </c>
      <c r="E5413" s="184" cm="1">
        <f t="array" ref="E5413">_xlfn.IFS($D5413=$O$5,C5413*$P$5,$D5413=$O$6,$C5413*$P$6,$D5413="AZN",$C5413)</f>
        <v>1000</v>
      </c>
      <c r="F5413" s="183" cm="1">
        <f t="array" ref="F5413">_xlfn.IFS($D5413=$O$5,$C5413*$P$5*0.01,$D5413=$O$6,$C5413*$P$6*0.01,$D5413="AZN",$C5413*0.08)</f>
        <v>80</v>
      </c>
    </row>
    <row r="5414" spans="1:6" x14ac:dyDescent="0.3">
      <c r="A5414" s="177" t="s">
        <v>387</v>
      </c>
      <c r="B5414" s="178">
        <v>44405</v>
      </c>
      <c r="C5414" s="179">
        <v>10300</v>
      </c>
      <c r="D5414" s="88" t="s">
        <v>2862</v>
      </c>
      <c r="E5414" s="184" cm="1">
        <f t="array" ref="E5414">_xlfn.IFS($D5414=$O$5,C5414*$P$5,$D5414=$O$6,$C5414*$P$6,$D5414="AZN",$C5414)</f>
        <v>10300</v>
      </c>
      <c r="F5414" s="183" cm="1">
        <f t="array" ref="F5414">_xlfn.IFS($D5414=$O$5,$C5414*$P$5*0.01,$D5414=$O$6,$C5414*$P$6*0.01,$D5414="AZN",$C5414*0.08)</f>
        <v>824</v>
      </c>
    </row>
    <row r="5415" spans="1:6" x14ac:dyDescent="0.3">
      <c r="A5415" s="177" t="s">
        <v>1873</v>
      </c>
      <c r="B5415" s="178">
        <v>44733</v>
      </c>
      <c r="C5415" s="179">
        <v>1900</v>
      </c>
      <c r="D5415" s="88" t="s">
        <v>2862</v>
      </c>
      <c r="E5415" s="184" cm="1">
        <f t="array" ref="E5415">_xlfn.IFS($D5415=$O$5,C5415*$P$5,$D5415=$O$6,$C5415*$P$6,$D5415="AZN",$C5415)</f>
        <v>1900</v>
      </c>
      <c r="F5415" s="183" cm="1">
        <f t="array" ref="F5415">_xlfn.IFS($D5415=$O$5,$C5415*$P$5*0.01,$D5415=$O$6,$C5415*$P$6*0.01,$D5415="AZN",$C5415*0.08)</f>
        <v>152</v>
      </c>
    </row>
    <row r="5416" spans="1:6" x14ac:dyDescent="0.3">
      <c r="A5416" s="177" t="s">
        <v>1786</v>
      </c>
      <c r="B5416" s="178">
        <v>44588</v>
      </c>
      <c r="C5416" s="179">
        <v>5600</v>
      </c>
      <c r="D5416" s="88" t="s">
        <v>2862</v>
      </c>
      <c r="E5416" s="184" cm="1">
        <f t="array" ref="E5416">_xlfn.IFS($D5416=$O$5,C5416*$P$5,$D5416=$O$6,$C5416*$P$6,$D5416="AZN",$C5416)</f>
        <v>5600</v>
      </c>
      <c r="F5416" s="183" cm="1">
        <f t="array" ref="F5416">_xlfn.IFS($D5416=$O$5,$C5416*$P$5*0.01,$D5416=$O$6,$C5416*$P$6*0.01,$D5416="AZN",$C5416*0.08)</f>
        <v>448</v>
      </c>
    </row>
    <row r="5417" spans="1:6" x14ac:dyDescent="0.3">
      <c r="A5417" s="177" t="s">
        <v>2000</v>
      </c>
      <c r="B5417" s="178">
        <v>43712</v>
      </c>
      <c r="C5417" s="179">
        <v>8100</v>
      </c>
      <c r="D5417" s="88" t="s">
        <v>2863</v>
      </c>
      <c r="E5417" s="184" cm="1">
        <f t="array" ref="E5417">_xlfn.IFS($D5417=$O$5,C5417*$P$5,$D5417=$O$6,$C5417*$P$6,$D5417="AZN",$C5417)</f>
        <v>13770</v>
      </c>
      <c r="F5417" s="183" cm="1">
        <f t="array" ref="F5417">_xlfn.IFS($D5417=$O$5,$C5417*$P$5*0.01,$D5417=$O$6,$C5417*$P$6*0.01,$D5417="AZN",$C5417*0.08)</f>
        <v>137.70000000000002</v>
      </c>
    </row>
    <row r="5418" spans="1:6" x14ac:dyDescent="0.3">
      <c r="A5418" s="177" t="s">
        <v>797</v>
      </c>
      <c r="B5418" s="178">
        <v>44298</v>
      </c>
      <c r="C5418" s="179">
        <v>12000</v>
      </c>
      <c r="D5418" s="88" t="s">
        <v>2862</v>
      </c>
      <c r="E5418" s="184" cm="1">
        <f t="array" ref="E5418">_xlfn.IFS($D5418=$O$5,C5418*$P$5,$D5418=$O$6,$C5418*$P$6,$D5418="AZN",$C5418)</f>
        <v>12000</v>
      </c>
      <c r="F5418" s="183" cm="1">
        <f t="array" ref="F5418">_xlfn.IFS($D5418=$O$5,$C5418*$P$5*0.01,$D5418=$O$6,$C5418*$P$6*0.01,$D5418="AZN",$C5418*0.08)</f>
        <v>960</v>
      </c>
    </row>
    <row r="5419" spans="1:6" x14ac:dyDescent="0.3">
      <c r="A5419" s="177" t="s">
        <v>534</v>
      </c>
      <c r="B5419" s="178">
        <v>44452</v>
      </c>
      <c r="C5419" s="179">
        <v>11900</v>
      </c>
      <c r="D5419" s="88" t="s">
        <v>2863</v>
      </c>
      <c r="E5419" s="184" cm="1">
        <f t="array" ref="E5419">_xlfn.IFS($D5419=$O$5,C5419*$P$5,$D5419=$O$6,$C5419*$P$6,$D5419="AZN",$C5419)</f>
        <v>20230</v>
      </c>
      <c r="F5419" s="183" cm="1">
        <f t="array" ref="F5419">_xlfn.IFS($D5419=$O$5,$C5419*$P$5*0.01,$D5419=$O$6,$C5419*$P$6*0.01,$D5419="AZN",$C5419*0.08)</f>
        <v>202.3</v>
      </c>
    </row>
    <row r="5420" spans="1:6" x14ac:dyDescent="0.3">
      <c r="A5420" s="177" t="s">
        <v>885</v>
      </c>
      <c r="B5420" s="178">
        <v>44077</v>
      </c>
      <c r="C5420" s="179">
        <v>4200</v>
      </c>
      <c r="D5420" s="88" t="s">
        <v>2862</v>
      </c>
      <c r="E5420" s="184" cm="1">
        <f t="array" ref="E5420">_xlfn.IFS($D5420=$O$5,C5420*$P$5,$D5420=$O$6,$C5420*$P$6,$D5420="AZN",$C5420)</f>
        <v>4200</v>
      </c>
      <c r="F5420" s="183" cm="1">
        <f t="array" ref="F5420">_xlfn.IFS($D5420=$O$5,$C5420*$P$5*0.01,$D5420=$O$6,$C5420*$P$6*0.01,$D5420="AZN",$C5420*0.08)</f>
        <v>336</v>
      </c>
    </row>
    <row r="5421" spans="1:6" x14ac:dyDescent="0.3">
      <c r="A5421" s="177" t="s">
        <v>1841</v>
      </c>
      <c r="B5421" s="178">
        <v>43928</v>
      </c>
      <c r="C5421" s="179">
        <v>12000</v>
      </c>
      <c r="D5421" s="88" t="s">
        <v>2863</v>
      </c>
      <c r="E5421" s="184" cm="1">
        <f t="array" ref="E5421">_xlfn.IFS($D5421=$O$5,C5421*$P$5,$D5421=$O$6,$C5421*$P$6,$D5421="AZN",$C5421)</f>
        <v>20400</v>
      </c>
      <c r="F5421" s="183" cm="1">
        <f t="array" ref="F5421">_xlfn.IFS($D5421=$O$5,$C5421*$P$5*0.01,$D5421=$O$6,$C5421*$P$6*0.01,$D5421="AZN",$C5421*0.08)</f>
        <v>204</v>
      </c>
    </row>
    <row r="5422" spans="1:6" x14ac:dyDescent="0.3">
      <c r="A5422" s="177" t="s">
        <v>909</v>
      </c>
      <c r="B5422" s="178">
        <v>44196</v>
      </c>
      <c r="C5422" s="179">
        <v>3000</v>
      </c>
      <c r="D5422" s="88" t="s">
        <v>2863</v>
      </c>
      <c r="E5422" s="184" cm="1">
        <f t="array" ref="E5422">_xlfn.IFS($D5422=$O$5,C5422*$P$5,$D5422=$O$6,$C5422*$P$6,$D5422="AZN",$C5422)</f>
        <v>5100</v>
      </c>
      <c r="F5422" s="183" cm="1">
        <f t="array" ref="F5422">_xlfn.IFS($D5422=$O$5,$C5422*$P$5*0.01,$D5422=$O$6,$C5422*$P$6*0.01,$D5422="AZN",$C5422*0.08)</f>
        <v>51</v>
      </c>
    </row>
    <row r="5423" spans="1:6" x14ac:dyDescent="0.3">
      <c r="A5423" s="177" t="s">
        <v>1109</v>
      </c>
      <c r="B5423" s="178">
        <v>44156</v>
      </c>
      <c r="C5423" s="179">
        <v>7600</v>
      </c>
      <c r="D5423" s="88" t="s">
        <v>2862</v>
      </c>
      <c r="E5423" s="184" cm="1">
        <f t="array" ref="E5423">_xlfn.IFS($D5423=$O$5,C5423*$P$5,$D5423=$O$6,$C5423*$P$6,$D5423="AZN",$C5423)</f>
        <v>7600</v>
      </c>
      <c r="F5423" s="183" cm="1">
        <f t="array" ref="F5423">_xlfn.IFS($D5423=$O$5,$C5423*$P$5*0.01,$D5423=$O$6,$C5423*$P$6*0.01,$D5423="AZN",$C5423*0.08)</f>
        <v>608</v>
      </c>
    </row>
    <row r="5424" spans="1:6" x14ac:dyDescent="0.3">
      <c r="A5424" s="177" t="s">
        <v>1192</v>
      </c>
      <c r="B5424" s="178">
        <v>43929</v>
      </c>
      <c r="C5424" s="179">
        <v>8600</v>
      </c>
      <c r="D5424" s="88" t="s">
        <v>2862</v>
      </c>
      <c r="E5424" s="184" cm="1">
        <f t="array" ref="E5424">_xlfn.IFS($D5424=$O$5,C5424*$P$5,$D5424=$O$6,$C5424*$P$6,$D5424="AZN",$C5424)</f>
        <v>8600</v>
      </c>
      <c r="F5424" s="183" cm="1">
        <f t="array" ref="F5424">_xlfn.IFS($D5424=$O$5,$C5424*$P$5*0.01,$D5424=$O$6,$C5424*$P$6*0.01,$D5424="AZN",$C5424*0.08)</f>
        <v>688</v>
      </c>
    </row>
    <row r="5425" spans="1:6" x14ac:dyDescent="0.3">
      <c r="A5425" s="177" t="s">
        <v>1549</v>
      </c>
      <c r="B5425" s="178">
        <v>44859</v>
      </c>
      <c r="C5425" s="179">
        <v>5100</v>
      </c>
      <c r="D5425" s="88" t="s">
        <v>2863</v>
      </c>
      <c r="E5425" s="184" cm="1">
        <f t="array" ref="E5425">_xlfn.IFS($D5425=$O$5,C5425*$P$5,$D5425=$O$6,$C5425*$P$6,$D5425="AZN",$C5425)</f>
        <v>8670</v>
      </c>
      <c r="F5425" s="183" cm="1">
        <f t="array" ref="F5425">_xlfn.IFS($D5425=$O$5,$C5425*$P$5*0.01,$D5425=$O$6,$C5425*$P$6*0.01,$D5425="AZN",$C5425*0.08)</f>
        <v>86.7</v>
      </c>
    </row>
    <row r="5426" spans="1:6" x14ac:dyDescent="0.3">
      <c r="A5426" s="177" t="s">
        <v>1298</v>
      </c>
      <c r="B5426" s="178">
        <v>44290</v>
      </c>
      <c r="C5426" s="179">
        <v>8300</v>
      </c>
      <c r="D5426" s="88" t="s">
        <v>2863</v>
      </c>
      <c r="E5426" s="184" cm="1">
        <f t="array" ref="E5426">_xlfn.IFS($D5426=$O$5,C5426*$P$5,$D5426=$O$6,$C5426*$P$6,$D5426="AZN",$C5426)</f>
        <v>14110</v>
      </c>
      <c r="F5426" s="183" cm="1">
        <f t="array" ref="F5426">_xlfn.IFS($D5426=$O$5,$C5426*$P$5*0.01,$D5426=$O$6,$C5426*$P$6*0.01,$D5426="AZN",$C5426*0.08)</f>
        <v>141.1</v>
      </c>
    </row>
    <row r="5427" spans="1:6" x14ac:dyDescent="0.3">
      <c r="A5427" s="177" t="s">
        <v>758</v>
      </c>
      <c r="B5427" s="178">
        <v>44481</v>
      </c>
      <c r="C5427" s="179">
        <v>4400</v>
      </c>
      <c r="D5427" s="88" t="s">
        <v>2863</v>
      </c>
      <c r="E5427" s="184" cm="1">
        <f t="array" ref="E5427">_xlfn.IFS($D5427=$O$5,C5427*$P$5,$D5427=$O$6,$C5427*$P$6,$D5427="AZN",$C5427)</f>
        <v>7480</v>
      </c>
      <c r="F5427" s="183" cm="1">
        <f t="array" ref="F5427">_xlfn.IFS($D5427=$O$5,$C5427*$P$5*0.01,$D5427=$O$6,$C5427*$P$6*0.01,$D5427="AZN",$C5427*0.08)</f>
        <v>74.8</v>
      </c>
    </row>
    <row r="5428" spans="1:6" x14ac:dyDescent="0.3">
      <c r="A5428" s="177" t="s">
        <v>2001</v>
      </c>
      <c r="B5428" s="178">
        <v>44057</v>
      </c>
      <c r="C5428" s="179">
        <v>4200</v>
      </c>
      <c r="D5428" s="88" t="s">
        <v>2864</v>
      </c>
      <c r="E5428" s="184" cm="1">
        <f t="array" ref="E5428">_xlfn.IFS($D5428=$O$5,C5428*$P$5,$D5428=$O$6,$C5428*$P$6,$D5428="AZN",$C5428)</f>
        <v>7629.3</v>
      </c>
      <c r="F5428" s="183" cm="1">
        <f t="array" ref="F5428">_xlfn.IFS($D5428=$O$5,$C5428*$P$5*0.01,$D5428=$O$6,$C5428*$P$6*0.01,$D5428="AZN",$C5428*0.08)</f>
        <v>76.293000000000006</v>
      </c>
    </row>
    <row r="5429" spans="1:6" x14ac:dyDescent="0.3">
      <c r="A5429" s="177" t="s">
        <v>1358</v>
      </c>
      <c r="B5429" s="178">
        <v>43936</v>
      </c>
      <c r="C5429" s="179">
        <v>12000</v>
      </c>
      <c r="D5429" s="88" t="s">
        <v>2864</v>
      </c>
      <c r="E5429" s="184" cm="1">
        <f t="array" ref="E5429">_xlfn.IFS($D5429=$O$5,C5429*$P$5,$D5429=$O$6,$C5429*$P$6,$D5429="AZN",$C5429)</f>
        <v>21798</v>
      </c>
      <c r="F5429" s="183" cm="1">
        <f t="array" ref="F5429">_xlfn.IFS($D5429=$O$5,$C5429*$P$5*0.01,$D5429=$O$6,$C5429*$P$6*0.01,$D5429="AZN",$C5429*0.08)</f>
        <v>217.98000000000002</v>
      </c>
    </row>
    <row r="5430" spans="1:6" x14ac:dyDescent="0.3">
      <c r="A5430" s="177" t="s">
        <v>1815</v>
      </c>
      <c r="B5430" s="178">
        <v>44195</v>
      </c>
      <c r="C5430" s="179">
        <v>1400</v>
      </c>
      <c r="D5430" s="88" t="s">
        <v>2864</v>
      </c>
      <c r="E5430" s="184" cm="1">
        <f t="array" ref="E5430">_xlfn.IFS($D5430=$O$5,C5430*$P$5,$D5430=$O$6,$C5430*$P$6,$D5430="AZN",$C5430)</f>
        <v>2543.1</v>
      </c>
      <c r="F5430" s="183" cm="1">
        <f t="array" ref="F5430">_xlfn.IFS($D5430=$O$5,$C5430*$P$5*0.01,$D5430=$O$6,$C5430*$P$6*0.01,$D5430="AZN",$C5430*0.08)</f>
        <v>25.431000000000001</v>
      </c>
    </row>
    <row r="5431" spans="1:6" x14ac:dyDescent="0.3">
      <c r="A5431" s="177" t="s">
        <v>535</v>
      </c>
      <c r="B5431" s="178">
        <v>44469</v>
      </c>
      <c r="C5431" s="179">
        <v>12000</v>
      </c>
      <c r="D5431" s="88" t="s">
        <v>2864</v>
      </c>
      <c r="E5431" s="184" cm="1">
        <f t="array" ref="E5431">_xlfn.IFS($D5431=$O$5,C5431*$P$5,$D5431=$O$6,$C5431*$P$6,$D5431="AZN",$C5431)</f>
        <v>21798</v>
      </c>
      <c r="F5431" s="183" cm="1">
        <f t="array" ref="F5431">_xlfn.IFS($D5431=$O$5,$C5431*$P$5*0.01,$D5431=$O$6,$C5431*$P$6*0.01,$D5431="AZN",$C5431*0.08)</f>
        <v>217.98000000000002</v>
      </c>
    </row>
    <row r="5432" spans="1:6" x14ac:dyDescent="0.3">
      <c r="A5432" s="177" t="s">
        <v>168</v>
      </c>
      <c r="B5432" s="178">
        <v>44344</v>
      </c>
      <c r="C5432" s="179">
        <v>12900</v>
      </c>
      <c r="D5432" s="88" t="s">
        <v>2864</v>
      </c>
      <c r="E5432" s="184" cm="1">
        <f t="array" ref="E5432">_xlfn.IFS($D5432=$O$5,C5432*$P$5,$D5432=$O$6,$C5432*$P$6,$D5432="AZN",$C5432)</f>
        <v>23432.85</v>
      </c>
      <c r="F5432" s="183" cm="1">
        <f t="array" ref="F5432">_xlfn.IFS($D5432=$O$5,$C5432*$P$5*0.01,$D5432=$O$6,$C5432*$P$6*0.01,$D5432="AZN",$C5432*0.08)</f>
        <v>234.32849999999999</v>
      </c>
    </row>
    <row r="5433" spans="1:6" x14ac:dyDescent="0.3">
      <c r="A5433" s="177" t="s">
        <v>1871</v>
      </c>
      <c r="B5433" s="178">
        <v>44428</v>
      </c>
      <c r="C5433" s="179">
        <v>1700</v>
      </c>
      <c r="D5433" s="88" t="s">
        <v>2862</v>
      </c>
      <c r="E5433" s="184" cm="1">
        <f t="array" ref="E5433">_xlfn.IFS($D5433=$O$5,C5433*$P$5,$D5433=$O$6,$C5433*$P$6,$D5433="AZN",$C5433)</f>
        <v>1700</v>
      </c>
      <c r="F5433" s="183" cm="1">
        <f t="array" ref="F5433">_xlfn.IFS($D5433=$O$5,$C5433*$P$5*0.01,$D5433=$O$6,$C5433*$P$6*0.01,$D5433="AZN",$C5433*0.08)</f>
        <v>136</v>
      </c>
    </row>
    <row r="5434" spans="1:6" x14ac:dyDescent="0.3">
      <c r="A5434" s="177" t="s">
        <v>270</v>
      </c>
      <c r="B5434" s="178">
        <v>44504</v>
      </c>
      <c r="C5434" s="179">
        <v>4300</v>
      </c>
      <c r="D5434" s="88" t="s">
        <v>2864</v>
      </c>
      <c r="E5434" s="184" cm="1">
        <f t="array" ref="E5434">_xlfn.IFS($D5434=$O$5,C5434*$P$5,$D5434=$O$6,$C5434*$P$6,$D5434="AZN",$C5434)</f>
        <v>7810.95</v>
      </c>
      <c r="F5434" s="183" cm="1">
        <f t="array" ref="F5434">_xlfn.IFS($D5434=$O$5,$C5434*$P$5*0.01,$D5434=$O$6,$C5434*$P$6*0.01,$D5434="AZN",$C5434*0.08)</f>
        <v>78.109499999999997</v>
      </c>
    </row>
    <row r="5435" spans="1:6" x14ac:dyDescent="0.3">
      <c r="A5435" s="177" t="s">
        <v>1591</v>
      </c>
      <c r="B5435" s="178">
        <v>43995</v>
      </c>
      <c r="C5435" s="179">
        <v>2200</v>
      </c>
      <c r="D5435" s="88" t="s">
        <v>2864</v>
      </c>
      <c r="E5435" s="184" cm="1">
        <f t="array" ref="E5435">_xlfn.IFS($D5435=$O$5,C5435*$P$5,$D5435=$O$6,$C5435*$P$6,$D5435="AZN",$C5435)</f>
        <v>3996.3</v>
      </c>
      <c r="F5435" s="183" cm="1">
        <f t="array" ref="F5435">_xlfn.IFS($D5435=$O$5,$C5435*$P$5*0.01,$D5435=$O$6,$C5435*$P$6*0.01,$D5435="AZN",$C5435*0.08)</f>
        <v>39.963000000000001</v>
      </c>
    </row>
    <row r="5436" spans="1:6" x14ac:dyDescent="0.3">
      <c r="A5436" s="177" t="s">
        <v>725</v>
      </c>
      <c r="B5436" s="178">
        <v>44648</v>
      </c>
      <c r="C5436" s="179">
        <v>2400</v>
      </c>
      <c r="D5436" s="88" t="s">
        <v>2862</v>
      </c>
      <c r="E5436" s="184" cm="1">
        <f t="array" ref="E5436">_xlfn.IFS($D5436=$O$5,C5436*$P$5,$D5436=$O$6,$C5436*$P$6,$D5436="AZN",$C5436)</f>
        <v>2400</v>
      </c>
      <c r="F5436" s="183" cm="1">
        <f t="array" ref="F5436">_xlfn.IFS($D5436=$O$5,$C5436*$P$5*0.01,$D5436=$O$6,$C5436*$P$6*0.01,$D5436="AZN",$C5436*0.08)</f>
        <v>192</v>
      </c>
    </row>
    <row r="5437" spans="1:6" x14ac:dyDescent="0.3">
      <c r="A5437" s="177" t="s">
        <v>1807</v>
      </c>
      <c r="B5437" s="178">
        <v>44407</v>
      </c>
      <c r="C5437" s="179">
        <v>12300</v>
      </c>
      <c r="D5437" s="88" t="s">
        <v>2863</v>
      </c>
      <c r="E5437" s="184" cm="1">
        <f t="array" ref="E5437">_xlfn.IFS($D5437=$O$5,C5437*$P$5,$D5437=$O$6,$C5437*$P$6,$D5437="AZN",$C5437)</f>
        <v>20910</v>
      </c>
      <c r="F5437" s="183" cm="1">
        <f t="array" ref="F5437">_xlfn.IFS($D5437=$O$5,$C5437*$P$5*0.01,$D5437=$O$6,$C5437*$P$6*0.01,$D5437="AZN",$C5437*0.08)</f>
        <v>209.1</v>
      </c>
    </row>
    <row r="5438" spans="1:6" x14ac:dyDescent="0.3">
      <c r="A5438" s="177" t="s">
        <v>788</v>
      </c>
      <c r="B5438" s="178">
        <v>44737</v>
      </c>
      <c r="C5438" s="179">
        <v>8000</v>
      </c>
      <c r="D5438" s="88" t="s">
        <v>2864</v>
      </c>
      <c r="E5438" s="184" cm="1">
        <f t="array" ref="E5438">_xlfn.IFS($D5438=$O$5,C5438*$P$5,$D5438=$O$6,$C5438*$P$6,$D5438="AZN",$C5438)</f>
        <v>14532</v>
      </c>
      <c r="F5438" s="183" cm="1">
        <f t="array" ref="F5438">_xlfn.IFS($D5438=$O$5,$C5438*$P$5*0.01,$D5438=$O$6,$C5438*$P$6*0.01,$D5438="AZN",$C5438*0.08)</f>
        <v>145.32</v>
      </c>
    </row>
    <row r="5439" spans="1:6" x14ac:dyDescent="0.3">
      <c r="A5439" s="177" t="s">
        <v>1110</v>
      </c>
      <c r="B5439" s="178">
        <v>44110</v>
      </c>
      <c r="C5439" s="179">
        <v>9100</v>
      </c>
      <c r="D5439" s="88" t="s">
        <v>2863</v>
      </c>
      <c r="E5439" s="184" cm="1">
        <f t="array" ref="E5439">_xlfn.IFS($D5439=$O$5,C5439*$P$5,$D5439=$O$6,$C5439*$P$6,$D5439="AZN",$C5439)</f>
        <v>15470</v>
      </c>
      <c r="F5439" s="183" cm="1">
        <f t="array" ref="F5439">_xlfn.IFS($D5439=$O$5,$C5439*$P$5*0.01,$D5439=$O$6,$C5439*$P$6*0.01,$D5439="AZN",$C5439*0.08)</f>
        <v>154.70000000000002</v>
      </c>
    </row>
    <row r="5440" spans="1:6" x14ac:dyDescent="0.3">
      <c r="A5440" s="177" t="s">
        <v>1718</v>
      </c>
      <c r="B5440" s="178">
        <v>44530</v>
      </c>
      <c r="C5440" s="179">
        <v>7000</v>
      </c>
      <c r="D5440" s="88" t="s">
        <v>2863</v>
      </c>
      <c r="E5440" s="184" cm="1">
        <f t="array" ref="E5440">_xlfn.IFS($D5440=$O$5,C5440*$P$5,$D5440=$O$6,$C5440*$P$6,$D5440="AZN",$C5440)</f>
        <v>11900</v>
      </c>
      <c r="F5440" s="183" cm="1">
        <f t="array" ref="F5440">_xlfn.IFS($D5440=$O$5,$C5440*$P$5*0.01,$D5440=$O$6,$C5440*$P$6*0.01,$D5440="AZN",$C5440*0.08)</f>
        <v>119</v>
      </c>
    </row>
    <row r="5441" spans="1:6" x14ac:dyDescent="0.3">
      <c r="A5441" s="177" t="s">
        <v>182</v>
      </c>
      <c r="B5441" s="178">
        <v>44259</v>
      </c>
      <c r="C5441" s="179">
        <v>8400</v>
      </c>
      <c r="D5441" s="88" t="s">
        <v>2862</v>
      </c>
      <c r="E5441" s="184" cm="1">
        <f t="array" ref="E5441">_xlfn.IFS($D5441=$O$5,C5441*$P$5,$D5441=$O$6,$C5441*$P$6,$D5441="AZN",$C5441)</f>
        <v>8400</v>
      </c>
      <c r="F5441" s="183" cm="1">
        <f t="array" ref="F5441">_xlfn.IFS($D5441=$O$5,$C5441*$P$5*0.01,$D5441=$O$6,$C5441*$P$6*0.01,$D5441="AZN",$C5441*0.08)</f>
        <v>672</v>
      </c>
    </row>
    <row r="5442" spans="1:6" x14ac:dyDescent="0.3">
      <c r="A5442" s="177" t="s">
        <v>344</v>
      </c>
      <c r="B5442" s="178">
        <v>43704</v>
      </c>
      <c r="C5442" s="179">
        <v>10500</v>
      </c>
      <c r="D5442" s="88" t="s">
        <v>2863</v>
      </c>
      <c r="E5442" s="184" cm="1">
        <f t="array" ref="E5442">_xlfn.IFS($D5442=$O$5,C5442*$P$5,$D5442=$O$6,$C5442*$P$6,$D5442="AZN",$C5442)</f>
        <v>17850</v>
      </c>
      <c r="F5442" s="183" cm="1">
        <f t="array" ref="F5442">_xlfn.IFS($D5442=$O$5,$C5442*$P$5*0.01,$D5442=$O$6,$C5442*$P$6*0.01,$D5442="AZN",$C5442*0.08)</f>
        <v>178.5</v>
      </c>
    </row>
    <row r="5443" spans="1:6" x14ac:dyDescent="0.3">
      <c r="A5443" s="177" t="s">
        <v>1856</v>
      </c>
      <c r="B5443" s="178">
        <v>44381</v>
      </c>
      <c r="C5443" s="179">
        <v>5300</v>
      </c>
      <c r="D5443" s="88" t="s">
        <v>2862</v>
      </c>
      <c r="E5443" s="184" cm="1">
        <f t="array" ref="E5443">_xlfn.IFS($D5443=$O$5,C5443*$P$5,$D5443=$O$6,$C5443*$P$6,$D5443="AZN",$C5443)</f>
        <v>5300</v>
      </c>
      <c r="F5443" s="183" cm="1">
        <f t="array" ref="F5443">_xlfn.IFS($D5443=$O$5,$C5443*$P$5*0.01,$D5443=$O$6,$C5443*$P$6*0.01,$D5443="AZN",$C5443*0.08)</f>
        <v>424</v>
      </c>
    </row>
    <row r="5444" spans="1:6" x14ac:dyDescent="0.3">
      <c r="A5444" s="177" t="s">
        <v>1266</v>
      </c>
      <c r="B5444" s="178">
        <v>44047</v>
      </c>
      <c r="C5444" s="179">
        <v>4600</v>
      </c>
      <c r="D5444" s="88" t="s">
        <v>2862</v>
      </c>
      <c r="E5444" s="184" cm="1">
        <f t="array" ref="E5444">_xlfn.IFS($D5444=$O$5,C5444*$P$5,$D5444=$O$6,$C5444*$P$6,$D5444="AZN",$C5444)</f>
        <v>4600</v>
      </c>
      <c r="F5444" s="183" cm="1">
        <f t="array" ref="F5444">_xlfn.IFS($D5444=$O$5,$C5444*$P$5*0.01,$D5444=$O$6,$C5444*$P$6*0.01,$D5444="AZN",$C5444*0.08)</f>
        <v>368</v>
      </c>
    </row>
    <row r="5445" spans="1:6" x14ac:dyDescent="0.3">
      <c r="A5445" s="177" t="s">
        <v>495</v>
      </c>
      <c r="B5445" s="178">
        <v>44363</v>
      </c>
      <c r="C5445" s="179">
        <v>3100</v>
      </c>
      <c r="D5445" s="88" t="s">
        <v>2863</v>
      </c>
      <c r="E5445" s="184" cm="1">
        <f t="array" ref="E5445">_xlfn.IFS($D5445=$O$5,C5445*$P$5,$D5445=$O$6,$C5445*$P$6,$D5445="AZN",$C5445)</f>
        <v>5270</v>
      </c>
      <c r="F5445" s="183" cm="1">
        <f t="array" ref="F5445">_xlfn.IFS($D5445=$O$5,$C5445*$P$5*0.01,$D5445=$O$6,$C5445*$P$6*0.01,$D5445="AZN",$C5445*0.08)</f>
        <v>52.7</v>
      </c>
    </row>
    <row r="5446" spans="1:6" x14ac:dyDescent="0.3">
      <c r="A5446" s="177" t="s">
        <v>932</v>
      </c>
      <c r="B5446" s="178">
        <v>44333</v>
      </c>
      <c r="C5446" s="179">
        <v>5500</v>
      </c>
      <c r="D5446" s="88" t="s">
        <v>2864</v>
      </c>
      <c r="E5446" s="184" cm="1">
        <f t="array" ref="E5446">_xlfn.IFS($D5446=$O$5,C5446*$P$5,$D5446=$O$6,$C5446*$P$6,$D5446="AZN",$C5446)</f>
        <v>9990.75</v>
      </c>
      <c r="F5446" s="183" cm="1">
        <f t="array" ref="F5446">_xlfn.IFS($D5446=$O$5,$C5446*$P$5*0.01,$D5446=$O$6,$C5446*$P$6*0.01,$D5446="AZN",$C5446*0.08)</f>
        <v>99.907499999999999</v>
      </c>
    </row>
    <row r="5447" spans="1:6" x14ac:dyDescent="0.3">
      <c r="A5447" s="177" t="s">
        <v>842</v>
      </c>
      <c r="B5447" s="178">
        <v>43888</v>
      </c>
      <c r="C5447" s="179">
        <v>3200</v>
      </c>
      <c r="D5447" s="88" t="s">
        <v>2864</v>
      </c>
      <c r="E5447" s="184" cm="1">
        <f t="array" ref="E5447">_xlfn.IFS($D5447=$O$5,C5447*$P$5,$D5447=$O$6,$C5447*$P$6,$D5447="AZN",$C5447)</f>
        <v>5812.8</v>
      </c>
      <c r="F5447" s="183" cm="1">
        <f t="array" ref="F5447">_xlfn.IFS($D5447=$O$5,$C5447*$P$5*0.01,$D5447=$O$6,$C5447*$P$6*0.01,$D5447="AZN",$C5447*0.08)</f>
        <v>58.128</v>
      </c>
    </row>
    <row r="5448" spans="1:6" x14ac:dyDescent="0.3">
      <c r="A5448" s="177" t="s">
        <v>785</v>
      </c>
      <c r="B5448" s="178">
        <v>44081</v>
      </c>
      <c r="C5448" s="179">
        <v>7400</v>
      </c>
      <c r="D5448" s="88" t="s">
        <v>2863</v>
      </c>
      <c r="E5448" s="184" cm="1">
        <f t="array" ref="E5448">_xlfn.IFS($D5448=$O$5,C5448*$P$5,$D5448=$O$6,$C5448*$P$6,$D5448="AZN",$C5448)</f>
        <v>12580</v>
      </c>
      <c r="F5448" s="183" cm="1">
        <f t="array" ref="F5448">_xlfn.IFS($D5448=$O$5,$C5448*$P$5*0.01,$D5448=$O$6,$C5448*$P$6*0.01,$D5448="AZN",$C5448*0.08)</f>
        <v>125.8</v>
      </c>
    </row>
    <row r="5449" spans="1:6" x14ac:dyDescent="0.3">
      <c r="A5449" s="177" t="s">
        <v>1371</v>
      </c>
      <c r="B5449" s="178">
        <v>44244</v>
      </c>
      <c r="C5449" s="179">
        <v>10700</v>
      </c>
      <c r="D5449" s="88" t="s">
        <v>2863</v>
      </c>
      <c r="E5449" s="184" cm="1">
        <f t="array" ref="E5449">_xlfn.IFS($D5449=$O$5,C5449*$P$5,$D5449=$O$6,$C5449*$P$6,$D5449="AZN",$C5449)</f>
        <v>18190</v>
      </c>
      <c r="F5449" s="183" cm="1">
        <f t="array" ref="F5449">_xlfn.IFS($D5449=$O$5,$C5449*$P$5*0.01,$D5449=$O$6,$C5449*$P$6*0.01,$D5449="AZN",$C5449*0.08)</f>
        <v>181.9</v>
      </c>
    </row>
    <row r="5450" spans="1:6" x14ac:dyDescent="0.3">
      <c r="A5450" s="177" t="s">
        <v>1894</v>
      </c>
      <c r="B5450" s="178">
        <v>43796</v>
      </c>
      <c r="C5450" s="179">
        <v>10600</v>
      </c>
      <c r="D5450" s="88" t="s">
        <v>2862</v>
      </c>
      <c r="E5450" s="184" cm="1">
        <f t="array" ref="E5450">_xlfn.IFS($D5450=$O$5,C5450*$P$5,$D5450=$O$6,$C5450*$P$6,$D5450="AZN",$C5450)</f>
        <v>10600</v>
      </c>
      <c r="F5450" s="183" cm="1">
        <f t="array" ref="F5450">_xlfn.IFS($D5450=$O$5,$C5450*$P$5*0.01,$D5450=$O$6,$C5450*$P$6*0.01,$D5450="AZN",$C5450*0.08)</f>
        <v>848</v>
      </c>
    </row>
    <row r="5451" spans="1:6" x14ac:dyDescent="0.3">
      <c r="A5451" s="177" t="s">
        <v>904</v>
      </c>
      <c r="B5451" s="178">
        <v>44161</v>
      </c>
      <c r="C5451" s="179">
        <v>12700</v>
      </c>
      <c r="D5451" s="88" t="s">
        <v>2862</v>
      </c>
      <c r="E5451" s="184" cm="1">
        <f t="array" ref="E5451">_xlfn.IFS($D5451=$O$5,C5451*$P$5,$D5451=$O$6,$C5451*$P$6,$D5451="AZN",$C5451)</f>
        <v>12700</v>
      </c>
      <c r="F5451" s="183" cm="1">
        <f t="array" ref="F5451">_xlfn.IFS($D5451=$O$5,$C5451*$P$5*0.01,$D5451=$O$6,$C5451*$P$6*0.01,$D5451="AZN",$C5451*0.08)</f>
        <v>1016</v>
      </c>
    </row>
    <row r="5452" spans="1:6" x14ac:dyDescent="0.3">
      <c r="A5452" s="177" t="s">
        <v>751</v>
      </c>
      <c r="B5452" s="178">
        <v>43980</v>
      </c>
      <c r="C5452" s="179">
        <v>2300</v>
      </c>
      <c r="D5452" s="88" t="s">
        <v>2863</v>
      </c>
      <c r="E5452" s="184" cm="1">
        <f t="array" ref="E5452">_xlfn.IFS($D5452=$O$5,C5452*$P$5,$D5452=$O$6,$C5452*$P$6,$D5452="AZN",$C5452)</f>
        <v>3910</v>
      </c>
      <c r="F5452" s="183" cm="1">
        <f t="array" ref="F5452">_xlfn.IFS($D5452=$O$5,$C5452*$P$5*0.01,$D5452=$O$6,$C5452*$P$6*0.01,$D5452="AZN",$C5452*0.08)</f>
        <v>39.1</v>
      </c>
    </row>
    <row r="5453" spans="1:6" x14ac:dyDescent="0.3">
      <c r="A5453" s="177" t="s">
        <v>2002</v>
      </c>
      <c r="B5453" s="178">
        <v>44320</v>
      </c>
      <c r="C5453" s="179">
        <v>9800</v>
      </c>
      <c r="D5453" s="88" t="s">
        <v>2863</v>
      </c>
      <c r="E5453" s="184" cm="1">
        <f t="array" ref="E5453">_xlfn.IFS($D5453=$O$5,C5453*$P$5,$D5453=$O$6,$C5453*$P$6,$D5453="AZN",$C5453)</f>
        <v>16660</v>
      </c>
      <c r="F5453" s="183" cm="1">
        <f t="array" ref="F5453">_xlfn.IFS($D5453=$O$5,$C5453*$P$5*0.01,$D5453=$O$6,$C5453*$P$6*0.01,$D5453="AZN",$C5453*0.08)</f>
        <v>166.6</v>
      </c>
    </row>
    <row r="5454" spans="1:6" x14ac:dyDescent="0.3">
      <c r="A5454" s="177" t="s">
        <v>1458</v>
      </c>
      <c r="B5454" s="178">
        <v>44624</v>
      </c>
      <c r="C5454" s="179">
        <v>9200</v>
      </c>
      <c r="D5454" s="88" t="s">
        <v>2863</v>
      </c>
      <c r="E5454" s="184" cm="1">
        <f t="array" ref="E5454">_xlfn.IFS($D5454=$O$5,C5454*$P$5,$D5454=$O$6,$C5454*$P$6,$D5454="AZN",$C5454)</f>
        <v>15640</v>
      </c>
      <c r="F5454" s="183" cm="1">
        <f t="array" ref="F5454">_xlfn.IFS($D5454=$O$5,$C5454*$P$5*0.01,$D5454=$O$6,$C5454*$P$6*0.01,$D5454="AZN",$C5454*0.08)</f>
        <v>156.4</v>
      </c>
    </row>
    <row r="5455" spans="1:6" x14ac:dyDescent="0.3">
      <c r="A5455" s="177" t="s">
        <v>1174</v>
      </c>
      <c r="B5455" s="178">
        <v>43644</v>
      </c>
      <c r="C5455" s="179">
        <v>2600</v>
      </c>
      <c r="D5455" s="88" t="s">
        <v>2862</v>
      </c>
      <c r="E5455" s="184" cm="1">
        <f t="array" ref="E5455">_xlfn.IFS($D5455=$O$5,C5455*$P$5,$D5455=$O$6,$C5455*$P$6,$D5455="AZN",$C5455)</f>
        <v>2600</v>
      </c>
      <c r="F5455" s="183" cm="1">
        <f t="array" ref="F5455">_xlfn.IFS($D5455=$O$5,$C5455*$P$5*0.01,$D5455=$O$6,$C5455*$P$6*0.01,$D5455="AZN",$C5455*0.08)</f>
        <v>208</v>
      </c>
    </row>
    <row r="5456" spans="1:6" x14ac:dyDescent="0.3">
      <c r="A5456" s="177" t="s">
        <v>1079</v>
      </c>
      <c r="B5456" s="178">
        <v>44487</v>
      </c>
      <c r="C5456" s="179">
        <v>11400</v>
      </c>
      <c r="D5456" s="88" t="s">
        <v>2863</v>
      </c>
      <c r="E5456" s="184" cm="1">
        <f t="array" ref="E5456">_xlfn.IFS($D5456=$O$5,C5456*$P$5,$D5456=$O$6,$C5456*$P$6,$D5456="AZN",$C5456)</f>
        <v>19380</v>
      </c>
      <c r="F5456" s="183" cm="1">
        <f t="array" ref="F5456">_xlfn.IFS($D5456=$O$5,$C5456*$P$5*0.01,$D5456=$O$6,$C5456*$P$6*0.01,$D5456="AZN",$C5456*0.08)</f>
        <v>193.8</v>
      </c>
    </row>
    <row r="5457" spans="1:6" x14ac:dyDescent="0.3">
      <c r="A5457" s="177" t="s">
        <v>2003</v>
      </c>
      <c r="B5457" s="178">
        <v>44148</v>
      </c>
      <c r="C5457" s="179">
        <v>2100</v>
      </c>
      <c r="D5457" s="88" t="s">
        <v>2863</v>
      </c>
      <c r="E5457" s="184" cm="1">
        <f t="array" ref="E5457">_xlfn.IFS($D5457=$O$5,C5457*$P$5,$D5457=$O$6,$C5457*$P$6,$D5457="AZN",$C5457)</f>
        <v>3570</v>
      </c>
      <c r="F5457" s="183" cm="1">
        <f t="array" ref="F5457">_xlfn.IFS($D5457=$O$5,$C5457*$P$5*0.01,$D5457=$O$6,$C5457*$P$6*0.01,$D5457="AZN",$C5457*0.08)</f>
        <v>35.700000000000003</v>
      </c>
    </row>
    <row r="5458" spans="1:6" x14ac:dyDescent="0.3">
      <c r="A5458" s="177" t="s">
        <v>1568</v>
      </c>
      <c r="B5458" s="178">
        <v>44846</v>
      </c>
      <c r="C5458" s="179">
        <v>5000</v>
      </c>
      <c r="D5458" s="88" t="s">
        <v>2862</v>
      </c>
      <c r="E5458" s="184" cm="1">
        <f t="array" ref="E5458">_xlfn.IFS($D5458=$O$5,C5458*$P$5,$D5458=$O$6,$C5458*$P$6,$D5458="AZN",$C5458)</f>
        <v>5000</v>
      </c>
      <c r="F5458" s="183" cm="1">
        <f t="array" ref="F5458">_xlfn.IFS($D5458=$O$5,$C5458*$P$5*0.01,$D5458=$O$6,$C5458*$P$6*0.01,$D5458="AZN",$C5458*0.08)</f>
        <v>400</v>
      </c>
    </row>
    <row r="5459" spans="1:6" x14ac:dyDescent="0.3">
      <c r="A5459" s="177" t="s">
        <v>872</v>
      </c>
      <c r="B5459" s="178">
        <v>44441</v>
      </c>
      <c r="C5459" s="179">
        <v>13000</v>
      </c>
      <c r="D5459" s="88" t="s">
        <v>2864</v>
      </c>
      <c r="E5459" s="184" cm="1">
        <f t="array" ref="E5459">_xlfn.IFS($D5459=$O$5,C5459*$P$5,$D5459=$O$6,$C5459*$P$6,$D5459="AZN",$C5459)</f>
        <v>23614.5</v>
      </c>
      <c r="F5459" s="183" cm="1">
        <f t="array" ref="F5459">_xlfn.IFS($D5459=$O$5,$C5459*$P$5*0.01,$D5459=$O$6,$C5459*$P$6*0.01,$D5459="AZN",$C5459*0.08)</f>
        <v>236.14500000000001</v>
      </c>
    </row>
    <row r="5460" spans="1:6" x14ac:dyDescent="0.3">
      <c r="A5460" s="177" t="s">
        <v>774</v>
      </c>
      <c r="B5460" s="178">
        <v>44277</v>
      </c>
      <c r="C5460" s="179">
        <v>1600</v>
      </c>
      <c r="D5460" s="88" t="s">
        <v>2863</v>
      </c>
      <c r="E5460" s="184" cm="1">
        <f t="array" ref="E5460">_xlfn.IFS($D5460=$O$5,C5460*$P$5,$D5460=$O$6,$C5460*$P$6,$D5460="AZN",$C5460)</f>
        <v>2720</v>
      </c>
      <c r="F5460" s="183" cm="1">
        <f t="array" ref="F5460">_xlfn.IFS($D5460=$O$5,$C5460*$P$5*0.01,$D5460=$O$6,$C5460*$P$6*0.01,$D5460="AZN",$C5460*0.08)</f>
        <v>27.2</v>
      </c>
    </row>
    <row r="5461" spans="1:6" x14ac:dyDescent="0.3">
      <c r="A5461" s="177" t="s">
        <v>669</v>
      </c>
      <c r="B5461" s="178">
        <v>44488</v>
      </c>
      <c r="C5461" s="179">
        <v>4200</v>
      </c>
      <c r="D5461" s="88" t="s">
        <v>2862</v>
      </c>
      <c r="E5461" s="184" cm="1">
        <f t="array" ref="E5461">_xlfn.IFS($D5461=$O$5,C5461*$P$5,$D5461=$O$6,$C5461*$P$6,$D5461="AZN",$C5461)</f>
        <v>4200</v>
      </c>
      <c r="F5461" s="183" cm="1">
        <f t="array" ref="F5461">_xlfn.IFS($D5461=$O$5,$C5461*$P$5*0.01,$D5461=$O$6,$C5461*$P$6*0.01,$D5461="AZN",$C5461*0.08)</f>
        <v>336</v>
      </c>
    </row>
    <row r="5462" spans="1:6" x14ac:dyDescent="0.3">
      <c r="A5462" s="177" t="s">
        <v>321</v>
      </c>
      <c r="B5462" s="178">
        <v>44387</v>
      </c>
      <c r="C5462" s="179">
        <v>3800</v>
      </c>
      <c r="D5462" s="88" t="s">
        <v>2864</v>
      </c>
      <c r="E5462" s="184" cm="1">
        <f t="array" ref="E5462">_xlfn.IFS($D5462=$O$5,C5462*$P$5,$D5462=$O$6,$C5462*$P$6,$D5462="AZN",$C5462)</f>
        <v>6902.7</v>
      </c>
      <c r="F5462" s="183" cm="1">
        <f t="array" ref="F5462">_xlfn.IFS($D5462=$O$5,$C5462*$P$5*0.01,$D5462=$O$6,$C5462*$P$6*0.01,$D5462="AZN",$C5462*0.08)</f>
        <v>69.027000000000001</v>
      </c>
    </row>
    <row r="5463" spans="1:6" x14ac:dyDescent="0.3">
      <c r="A5463" s="177" t="s">
        <v>908</v>
      </c>
      <c r="B5463" s="178">
        <v>44763</v>
      </c>
      <c r="C5463" s="179">
        <v>2400</v>
      </c>
      <c r="D5463" s="88" t="s">
        <v>2864</v>
      </c>
      <c r="E5463" s="184" cm="1">
        <f t="array" ref="E5463">_xlfn.IFS($D5463=$O$5,C5463*$P$5,$D5463=$O$6,$C5463*$P$6,$D5463="AZN",$C5463)</f>
        <v>4359.6000000000004</v>
      </c>
      <c r="F5463" s="183" cm="1">
        <f t="array" ref="F5463">_xlfn.IFS($D5463=$O$5,$C5463*$P$5*0.01,$D5463=$O$6,$C5463*$P$6*0.01,$D5463="AZN",$C5463*0.08)</f>
        <v>43.596000000000004</v>
      </c>
    </row>
    <row r="5464" spans="1:6" x14ac:dyDescent="0.3">
      <c r="A5464" s="177" t="s">
        <v>1420</v>
      </c>
      <c r="B5464" s="178">
        <v>44408</v>
      </c>
      <c r="C5464" s="179">
        <v>7000</v>
      </c>
      <c r="D5464" s="88" t="s">
        <v>2863</v>
      </c>
      <c r="E5464" s="184" cm="1">
        <f t="array" ref="E5464">_xlfn.IFS($D5464=$O$5,C5464*$P$5,$D5464=$O$6,$C5464*$P$6,$D5464="AZN",$C5464)</f>
        <v>11900</v>
      </c>
      <c r="F5464" s="183" cm="1">
        <f t="array" ref="F5464">_xlfn.IFS($D5464=$O$5,$C5464*$P$5*0.01,$D5464=$O$6,$C5464*$P$6*0.01,$D5464="AZN",$C5464*0.08)</f>
        <v>119</v>
      </c>
    </row>
    <row r="5465" spans="1:6" x14ac:dyDescent="0.3">
      <c r="A5465" s="177" t="s">
        <v>1518</v>
      </c>
      <c r="B5465" s="178">
        <v>44298</v>
      </c>
      <c r="C5465" s="179">
        <v>8900</v>
      </c>
      <c r="D5465" s="88" t="s">
        <v>2862</v>
      </c>
      <c r="E5465" s="184" cm="1">
        <f t="array" ref="E5465">_xlfn.IFS($D5465=$O$5,C5465*$P$5,$D5465=$O$6,$C5465*$P$6,$D5465="AZN",$C5465)</f>
        <v>8900</v>
      </c>
      <c r="F5465" s="183" cm="1">
        <f t="array" ref="F5465">_xlfn.IFS($D5465=$O$5,$C5465*$P$5*0.01,$D5465=$O$6,$C5465*$P$6*0.01,$D5465="AZN",$C5465*0.08)</f>
        <v>712</v>
      </c>
    </row>
    <row r="5466" spans="1:6" x14ac:dyDescent="0.3">
      <c r="A5466" s="177" t="s">
        <v>1704</v>
      </c>
      <c r="B5466" s="178">
        <v>43869</v>
      </c>
      <c r="C5466" s="179">
        <v>6000</v>
      </c>
      <c r="D5466" s="88" t="s">
        <v>2863</v>
      </c>
      <c r="E5466" s="184" cm="1">
        <f t="array" ref="E5466">_xlfn.IFS($D5466=$O$5,C5466*$P$5,$D5466=$O$6,$C5466*$P$6,$D5466="AZN",$C5466)</f>
        <v>10200</v>
      </c>
      <c r="F5466" s="183" cm="1">
        <f t="array" ref="F5466">_xlfn.IFS($D5466=$O$5,$C5466*$P$5*0.01,$D5466=$O$6,$C5466*$P$6*0.01,$D5466="AZN",$C5466*0.08)</f>
        <v>102</v>
      </c>
    </row>
    <row r="5467" spans="1:6" x14ac:dyDescent="0.3">
      <c r="A5467" s="177" t="s">
        <v>2004</v>
      </c>
      <c r="B5467" s="178">
        <v>43574</v>
      </c>
      <c r="C5467" s="179">
        <v>8600</v>
      </c>
      <c r="D5467" s="88" t="s">
        <v>2864</v>
      </c>
      <c r="E5467" s="184" cm="1">
        <f t="array" ref="E5467">_xlfn.IFS($D5467=$O$5,C5467*$P$5,$D5467=$O$6,$C5467*$P$6,$D5467="AZN",$C5467)</f>
        <v>15621.9</v>
      </c>
      <c r="F5467" s="183" cm="1">
        <f t="array" ref="F5467">_xlfn.IFS($D5467=$O$5,$C5467*$P$5*0.01,$D5467=$O$6,$C5467*$P$6*0.01,$D5467="AZN",$C5467*0.08)</f>
        <v>156.21899999999999</v>
      </c>
    </row>
    <row r="5468" spans="1:6" x14ac:dyDescent="0.3">
      <c r="A5468" s="177" t="s">
        <v>449</v>
      </c>
      <c r="B5468" s="178">
        <v>44259</v>
      </c>
      <c r="C5468" s="179">
        <v>12200</v>
      </c>
      <c r="D5468" s="88" t="s">
        <v>2863</v>
      </c>
      <c r="E5468" s="184" cm="1">
        <f t="array" ref="E5468">_xlfn.IFS($D5468=$O$5,C5468*$P$5,$D5468=$O$6,$C5468*$P$6,$D5468="AZN",$C5468)</f>
        <v>20740</v>
      </c>
      <c r="F5468" s="183" cm="1">
        <f t="array" ref="F5468">_xlfn.IFS($D5468=$O$5,$C5468*$P$5*0.01,$D5468=$O$6,$C5468*$P$6*0.01,$D5468="AZN",$C5468*0.08)</f>
        <v>207.4</v>
      </c>
    </row>
    <row r="5469" spans="1:6" x14ac:dyDescent="0.3">
      <c r="A5469" s="177" t="s">
        <v>150</v>
      </c>
      <c r="B5469" s="178">
        <v>44208</v>
      </c>
      <c r="C5469" s="179">
        <v>3300</v>
      </c>
      <c r="D5469" s="88" t="s">
        <v>2863</v>
      </c>
      <c r="E5469" s="184" cm="1">
        <f t="array" ref="E5469">_xlfn.IFS($D5469=$O$5,C5469*$P$5,$D5469=$O$6,$C5469*$P$6,$D5469="AZN",$C5469)</f>
        <v>5610</v>
      </c>
      <c r="F5469" s="183" cm="1">
        <f t="array" ref="F5469">_xlfn.IFS($D5469=$O$5,$C5469*$P$5*0.01,$D5469=$O$6,$C5469*$P$6*0.01,$D5469="AZN",$C5469*0.08)</f>
        <v>56.1</v>
      </c>
    </row>
    <row r="5470" spans="1:6" x14ac:dyDescent="0.3">
      <c r="A5470" s="177" t="s">
        <v>2005</v>
      </c>
      <c r="B5470" s="178">
        <v>44007</v>
      </c>
      <c r="C5470" s="179">
        <v>5800</v>
      </c>
      <c r="D5470" s="88" t="s">
        <v>2862</v>
      </c>
      <c r="E5470" s="184" cm="1">
        <f t="array" ref="E5470">_xlfn.IFS($D5470=$O$5,C5470*$P$5,$D5470=$O$6,$C5470*$P$6,$D5470="AZN",$C5470)</f>
        <v>5800</v>
      </c>
      <c r="F5470" s="183" cm="1">
        <f t="array" ref="F5470">_xlfn.IFS($D5470=$O$5,$C5470*$P$5*0.01,$D5470=$O$6,$C5470*$P$6*0.01,$D5470="AZN",$C5470*0.08)</f>
        <v>464</v>
      </c>
    </row>
    <row r="5471" spans="1:6" x14ac:dyDescent="0.3">
      <c r="A5471" s="177" t="s">
        <v>2006</v>
      </c>
      <c r="B5471" s="178">
        <v>43801</v>
      </c>
      <c r="C5471" s="179">
        <v>5700</v>
      </c>
      <c r="D5471" s="88" t="s">
        <v>2862</v>
      </c>
      <c r="E5471" s="184" cm="1">
        <f t="array" ref="E5471">_xlfn.IFS($D5471=$O$5,C5471*$P$5,$D5471=$O$6,$C5471*$P$6,$D5471="AZN",$C5471)</f>
        <v>5700</v>
      </c>
      <c r="F5471" s="183" cm="1">
        <f t="array" ref="F5471">_xlfn.IFS($D5471=$O$5,$C5471*$P$5*0.01,$D5471=$O$6,$C5471*$P$6*0.01,$D5471="AZN",$C5471*0.08)</f>
        <v>456</v>
      </c>
    </row>
    <row r="5472" spans="1:6" x14ac:dyDescent="0.3">
      <c r="A5472" s="177" t="s">
        <v>2007</v>
      </c>
      <c r="B5472" s="178">
        <v>44256</v>
      </c>
      <c r="C5472" s="179">
        <v>11100</v>
      </c>
      <c r="D5472" s="88" t="s">
        <v>2864</v>
      </c>
      <c r="E5472" s="184" cm="1">
        <f t="array" ref="E5472">_xlfn.IFS($D5472=$O$5,C5472*$P$5,$D5472=$O$6,$C5472*$P$6,$D5472="AZN",$C5472)</f>
        <v>20163.150000000001</v>
      </c>
      <c r="F5472" s="183" cm="1">
        <f t="array" ref="F5472">_xlfn.IFS($D5472=$O$5,$C5472*$P$5*0.01,$D5472=$O$6,$C5472*$P$6*0.01,$D5472="AZN",$C5472*0.08)</f>
        <v>201.63150000000002</v>
      </c>
    </row>
    <row r="5473" spans="1:6" x14ac:dyDescent="0.3">
      <c r="A5473" s="177" t="s">
        <v>432</v>
      </c>
      <c r="B5473" s="178">
        <v>44188</v>
      </c>
      <c r="C5473" s="179">
        <v>10300</v>
      </c>
      <c r="D5473" s="88" t="s">
        <v>2862</v>
      </c>
      <c r="E5473" s="184" cm="1">
        <f t="array" ref="E5473">_xlfn.IFS($D5473=$O$5,C5473*$P$5,$D5473=$O$6,$C5473*$P$6,$D5473="AZN",$C5473)</f>
        <v>10300</v>
      </c>
      <c r="F5473" s="183" cm="1">
        <f t="array" ref="F5473">_xlfn.IFS($D5473=$O$5,$C5473*$P$5*0.01,$D5473=$O$6,$C5473*$P$6*0.01,$D5473="AZN",$C5473*0.08)</f>
        <v>824</v>
      </c>
    </row>
    <row r="5474" spans="1:6" x14ac:dyDescent="0.3">
      <c r="A5474" s="177" t="s">
        <v>809</v>
      </c>
      <c r="B5474" s="178">
        <v>44048</v>
      </c>
      <c r="C5474" s="179">
        <v>12600</v>
      </c>
      <c r="D5474" s="88" t="s">
        <v>2862</v>
      </c>
      <c r="E5474" s="184" cm="1">
        <f t="array" ref="E5474">_xlfn.IFS($D5474=$O$5,C5474*$P$5,$D5474=$O$6,$C5474*$P$6,$D5474="AZN",$C5474)</f>
        <v>12600</v>
      </c>
      <c r="F5474" s="183" cm="1">
        <f t="array" ref="F5474">_xlfn.IFS($D5474=$O$5,$C5474*$P$5*0.01,$D5474=$O$6,$C5474*$P$6*0.01,$D5474="AZN",$C5474*0.08)</f>
        <v>1008</v>
      </c>
    </row>
    <row r="5475" spans="1:6" x14ac:dyDescent="0.3">
      <c r="A5475" s="177" t="s">
        <v>863</v>
      </c>
      <c r="B5475" s="178">
        <v>44318</v>
      </c>
      <c r="C5475" s="179">
        <v>2900</v>
      </c>
      <c r="D5475" s="88" t="s">
        <v>2864</v>
      </c>
      <c r="E5475" s="184" cm="1">
        <f t="array" ref="E5475">_xlfn.IFS($D5475=$O$5,C5475*$P$5,$D5475=$O$6,$C5475*$P$6,$D5475="AZN",$C5475)</f>
        <v>5267.85</v>
      </c>
      <c r="F5475" s="183" cm="1">
        <f t="array" ref="F5475">_xlfn.IFS($D5475=$O$5,$C5475*$P$5*0.01,$D5475=$O$6,$C5475*$P$6*0.01,$D5475="AZN",$C5475*0.08)</f>
        <v>52.678500000000007</v>
      </c>
    </row>
    <row r="5476" spans="1:6" x14ac:dyDescent="0.3">
      <c r="A5476" s="177" t="s">
        <v>504</v>
      </c>
      <c r="B5476" s="178">
        <v>44164</v>
      </c>
      <c r="C5476" s="179">
        <v>8500</v>
      </c>
      <c r="D5476" s="88" t="s">
        <v>2864</v>
      </c>
      <c r="E5476" s="184" cm="1">
        <f t="array" ref="E5476">_xlfn.IFS($D5476=$O$5,C5476*$P$5,$D5476=$O$6,$C5476*$P$6,$D5476="AZN",$C5476)</f>
        <v>15440.25</v>
      </c>
      <c r="F5476" s="183" cm="1">
        <f t="array" ref="F5476">_xlfn.IFS($D5476=$O$5,$C5476*$P$5*0.01,$D5476=$O$6,$C5476*$P$6*0.01,$D5476="AZN",$C5476*0.08)</f>
        <v>154.4025</v>
      </c>
    </row>
    <row r="5477" spans="1:6" x14ac:dyDescent="0.3">
      <c r="A5477" s="177" t="s">
        <v>1631</v>
      </c>
      <c r="B5477" s="178">
        <v>43685</v>
      </c>
      <c r="C5477" s="179">
        <v>1400</v>
      </c>
      <c r="D5477" s="88" t="s">
        <v>2863</v>
      </c>
      <c r="E5477" s="184" cm="1">
        <f t="array" ref="E5477">_xlfn.IFS($D5477=$O$5,C5477*$P$5,$D5477=$O$6,$C5477*$P$6,$D5477="AZN",$C5477)</f>
        <v>2380</v>
      </c>
      <c r="F5477" s="183" cm="1">
        <f t="array" ref="F5477">_xlfn.IFS($D5477=$O$5,$C5477*$P$5*0.01,$D5477=$O$6,$C5477*$P$6*0.01,$D5477="AZN",$C5477*0.08)</f>
        <v>23.8</v>
      </c>
    </row>
    <row r="5478" spans="1:6" x14ac:dyDescent="0.3">
      <c r="A5478" s="177" t="s">
        <v>2008</v>
      </c>
      <c r="B5478" s="178">
        <v>43753</v>
      </c>
      <c r="C5478" s="179">
        <v>9100</v>
      </c>
      <c r="D5478" s="88" t="s">
        <v>2862</v>
      </c>
      <c r="E5478" s="184" cm="1">
        <f t="array" ref="E5478">_xlfn.IFS($D5478=$O$5,C5478*$P$5,$D5478=$O$6,$C5478*$P$6,$D5478="AZN",$C5478)</f>
        <v>9100</v>
      </c>
      <c r="F5478" s="183" cm="1">
        <f t="array" ref="F5478">_xlfn.IFS($D5478=$O$5,$C5478*$P$5*0.01,$D5478=$O$6,$C5478*$P$6*0.01,$D5478="AZN",$C5478*0.08)</f>
        <v>728</v>
      </c>
    </row>
    <row r="5479" spans="1:6" x14ac:dyDescent="0.3">
      <c r="A5479" s="177" t="s">
        <v>449</v>
      </c>
      <c r="B5479" s="178">
        <v>44012</v>
      </c>
      <c r="C5479" s="179">
        <v>8400</v>
      </c>
      <c r="D5479" s="88" t="s">
        <v>2864</v>
      </c>
      <c r="E5479" s="184" cm="1">
        <f t="array" ref="E5479">_xlfn.IFS($D5479=$O$5,C5479*$P$5,$D5479=$O$6,$C5479*$P$6,$D5479="AZN",$C5479)</f>
        <v>15258.6</v>
      </c>
      <c r="F5479" s="183" cm="1">
        <f t="array" ref="F5479">_xlfn.IFS($D5479=$O$5,$C5479*$P$5*0.01,$D5479=$O$6,$C5479*$P$6*0.01,$D5479="AZN",$C5479*0.08)</f>
        <v>152.58600000000001</v>
      </c>
    </row>
    <row r="5480" spans="1:6" x14ac:dyDescent="0.3">
      <c r="A5480" s="177" t="s">
        <v>1396</v>
      </c>
      <c r="B5480" s="178">
        <v>44187</v>
      </c>
      <c r="C5480" s="179">
        <v>9400</v>
      </c>
      <c r="D5480" s="88" t="s">
        <v>2862</v>
      </c>
      <c r="E5480" s="184" cm="1">
        <f t="array" ref="E5480">_xlfn.IFS($D5480=$O$5,C5480*$P$5,$D5480=$O$6,$C5480*$P$6,$D5480="AZN",$C5480)</f>
        <v>9400</v>
      </c>
      <c r="F5480" s="183" cm="1">
        <f t="array" ref="F5480">_xlfn.IFS($D5480=$O$5,$C5480*$P$5*0.01,$D5480=$O$6,$C5480*$P$6*0.01,$D5480="AZN",$C5480*0.08)</f>
        <v>752</v>
      </c>
    </row>
    <row r="5481" spans="1:6" x14ac:dyDescent="0.3">
      <c r="A5481" s="177" t="s">
        <v>2009</v>
      </c>
      <c r="B5481" s="178">
        <v>44057</v>
      </c>
      <c r="C5481" s="179">
        <v>7400</v>
      </c>
      <c r="D5481" s="88" t="s">
        <v>2864</v>
      </c>
      <c r="E5481" s="184" cm="1">
        <f t="array" ref="E5481">_xlfn.IFS($D5481=$O$5,C5481*$P$5,$D5481=$O$6,$C5481*$P$6,$D5481="AZN",$C5481)</f>
        <v>13442.1</v>
      </c>
      <c r="F5481" s="183" cm="1">
        <f t="array" ref="F5481">_xlfn.IFS($D5481=$O$5,$C5481*$P$5*0.01,$D5481=$O$6,$C5481*$P$6*0.01,$D5481="AZN",$C5481*0.08)</f>
        <v>134.42099999999999</v>
      </c>
    </row>
    <row r="5482" spans="1:6" x14ac:dyDescent="0.3">
      <c r="A5482" s="177" t="s">
        <v>693</v>
      </c>
      <c r="B5482" s="178">
        <v>44142</v>
      </c>
      <c r="C5482" s="179">
        <v>3900</v>
      </c>
      <c r="D5482" s="88" t="s">
        <v>2863</v>
      </c>
      <c r="E5482" s="184" cm="1">
        <f t="array" ref="E5482">_xlfn.IFS($D5482=$O$5,C5482*$P$5,$D5482=$O$6,$C5482*$P$6,$D5482="AZN",$C5482)</f>
        <v>6630</v>
      </c>
      <c r="F5482" s="183" cm="1">
        <f t="array" ref="F5482">_xlfn.IFS($D5482=$O$5,$C5482*$P$5*0.01,$D5482=$O$6,$C5482*$P$6*0.01,$D5482="AZN",$C5482*0.08)</f>
        <v>66.3</v>
      </c>
    </row>
    <row r="5483" spans="1:6" x14ac:dyDescent="0.3">
      <c r="A5483" s="177" t="s">
        <v>185</v>
      </c>
      <c r="B5483" s="178">
        <v>44207</v>
      </c>
      <c r="C5483" s="179">
        <v>10600</v>
      </c>
      <c r="D5483" s="88" t="s">
        <v>2862</v>
      </c>
      <c r="E5483" s="184" cm="1">
        <f t="array" ref="E5483">_xlfn.IFS($D5483=$O$5,C5483*$P$5,$D5483=$O$6,$C5483*$P$6,$D5483="AZN",$C5483)</f>
        <v>10600</v>
      </c>
      <c r="F5483" s="183" cm="1">
        <f t="array" ref="F5483">_xlfn.IFS($D5483=$O$5,$C5483*$P$5*0.01,$D5483=$O$6,$C5483*$P$6*0.01,$D5483="AZN",$C5483*0.08)</f>
        <v>848</v>
      </c>
    </row>
    <row r="5484" spans="1:6" x14ac:dyDescent="0.3">
      <c r="A5484" s="177" t="s">
        <v>1800</v>
      </c>
      <c r="B5484" s="178">
        <v>44290</v>
      </c>
      <c r="C5484" s="179">
        <v>12300</v>
      </c>
      <c r="D5484" s="88" t="s">
        <v>2864</v>
      </c>
      <c r="E5484" s="184" cm="1">
        <f t="array" ref="E5484">_xlfn.IFS($D5484=$O$5,C5484*$P$5,$D5484=$O$6,$C5484*$P$6,$D5484="AZN",$C5484)</f>
        <v>22342.95</v>
      </c>
      <c r="F5484" s="183" cm="1">
        <f t="array" ref="F5484">_xlfn.IFS($D5484=$O$5,$C5484*$P$5*0.01,$D5484=$O$6,$C5484*$P$6*0.01,$D5484="AZN",$C5484*0.08)</f>
        <v>223.42950000000002</v>
      </c>
    </row>
    <row r="5485" spans="1:6" x14ac:dyDescent="0.3">
      <c r="A5485" s="177" t="s">
        <v>707</v>
      </c>
      <c r="B5485" s="178">
        <v>44283</v>
      </c>
      <c r="C5485" s="179">
        <v>9700</v>
      </c>
      <c r="D5485" s="88" t="s">
        <v>2862</v>
      </c>
      <c r="E5485" s="184" cm="1">
        <f t="array" ref="E5485">_xlfn.IFS($D5485=$O$5,C5485*$P$5,$D5485=$O$6,$C5485*$P$6,$D5485="AZN",$C5485)</f>
        <v>9700</v>
      </c>
      <c r="F5485" s="183" cm="1">
        <f t="array" ref="F5485">_xlfn.IFS($D5485=$O$5,$C5485*$P$5*0.01,$D5485=$O$6,$C5485*$P$6*0.01,$D5485="AZN",$C5485*0.08)</f>
        <v>776</v>
      </c>
    </row>
    <row r="5486" spans="1:6" x14ac:dyDescent="0.3">
      <c r="A5486" s="177" t="s">
        <v>1599</v>
      </c>
      <c r="B5486" s="178">
        <v>43775</v>
      </c>
      <c r="C5486" s="179">
        <v>3900</v>
      </c>
      <c r="D5486" s="88" t="s">
        <v>2864</v>
      </c>
      <c r="E5486" s="184" cm="1">
        <f t="array" ref="E5486">_xlfn.IFS($D5486=$O$5,C5486*$P$5,$D5486=$O$6,$C5486*$P$6,$D5486="AZN",$C5486)</f>
        <v>7084.35</v>
      </c>
      <c r="F5486" s="183" cm="1">
        <f t="array" ref="F5486">_xlfn.IFS($D5486=$O$5,$C5486*$P$5*0.01,$D5486=$O$6,$C5486*$P$6*0.01,$D5486="AZN",$C5486*0.08)</f>
        <v>70.843500000000006</v>
      </c>
    </row>
    <row r="5487" spans="1:6" x14ac:dyDescent="0.3">
      <c r="A5487" s="177" t="s">
        <v>612</v>
      </c>
      <c r="B5487" s="178">
        <v>43714</v>
      </c>
      <c r="C5487" s="179">
        <v>2800</v>
      </c>
      <c r="D5487" s="88" t="s">
        <v>2863</v>
      </c>
      <c r="E5487" s="184" cm="1">
        <f t="array" ref="E5487">_xlfn.IFS($D5487=$O$5,C5487*$P$5,$D5487=$O$6,$C5487*$P$6,$D5487="AZN",$C5487)</f>
        <v>4760</v>
      </c>
      <c r="F5487" s="183" cm="1">
        <f t="array" ref="F5487">_xlfn.IFS($D5487=$O$5,$C5487*$P$5*0.01,$D5487=$O$6,$C5487*$P$6*0.01,$D5487="AZN",$C5487*0.08)</f>
        <v>47.6</v>
      </c>
    </row>
    <row r="5488" spans="1:6" x14ac:dyDescent="0.3">
      <c r="A5488" s="177" t="s">
        <v>476</v>
      </c>
      <c r="B5488" s="178">
        <v>43736</v>
      </c>
      <c r="C5488" s="179">
        <v>8100</v>
      </c>
      <c r="D5488" s="88" t="s">
        <v>2863</v>
      </c>
      <c r="E5488" s="184" cm="1">
        <f t="array" ref="E5488">_xlfn.IFS($D5488=$O$5,C5488*$P$5,$D5488=$O$6,$C5488*$P$6,$D5488="AZN",$C5488)</f>
        <v>13770</v>
      </c>
      <c r="F5488" s="183" cm="1">
        <f t="array" ref="F5488">_xlfn.IFS($D5488=$O$5,$C5488*$P$5*0.01,$D5488=$O$6,$C5488*$P$6*0.01,$D5488="AZN",$C5488*0.08)</f>
        <v>137.70000000000002</v>
      </c>
    </row>
    <row r="5489" spans="1:6" x14ac:dyDescent="0.3">
      <c r="A5489" s="177" t="s">
        <v>655</v>
      </c>
      <c r="B5489" s="178">
        <v>43976</v>
      </c>
      <c r="C5489" s="179">
        <v>7200</v>
      </c>
      <c r="D5489" s="88" t="s">
        <v>2864</v>
      </c>
      <c r="E5489" s="184" cm="1">
        <f t="array" ref="E5489">_xlfn.IFS($D5489=$O$5,C5489*$P$5,$D5489=$O$6,$C5489*$P$6,$D5489="AZN",$C5489)</f>
        <v>13078.8</v>
      </c>
      <c r="F5489" s="183" cm="1">
        <f t="array" ref="F5489">_xlfn.IFS($D5489=$O$5,$C5489*$P$5*0.01,$D5489=$O$6,$C5489*$P$6*0.01,$D5489="AZN",$C5489*0.08)</f>
        <v>130.78799999999998</v>
      </c>
    </row>
    <row r="5490" spans="1:6" x14ac:dyDescent="0.3">
      <c r="A5490" s="177" t="s">
        <v>1007</v>
      </c>
      <c r="B5490" s="178">
        <v>43706</v>
      </c>
      <c r="C5490" s="179">
        <v>11400</v>
      </c>
      <c r="D5490" s="88" t="s">
        <v>2863</v>
      </c>
      <c r="E5490" s="184" cm="1">
        <f t="array" ref="E5490">_xlfn.IFS($D5490=$O$5,C5490*$P$5,$D5490=$O$6,$C5490*$P$6,$D5490="AZN",$C5490)</f>
        <v>19380</v>
      </c>
      <c r="F5490" s="183" cm="1">
        <f t="array" ref="F5490">_xlfn.IFS($D5490=$O$5,$C5490*$P$5*0.01,$D5490=$O$6,$C5490*$P$6*0.01,$D5490="AZN",$C5490*0.08)</f>
        <v>193.8</v>
      </c>
    </row>
    <row r="5491" spans="1:6" x14ac:dyDescent="0.3">
      <c r="A5491" s="177" t="s">
        <v>895</v>
      </c>
      <c r="B5491" s="178">
        <v>44288</v>
      </c>
      <c r="C5491" s="179">
        <v>3500</v>
      </c>
      <c r="D5491" s="88" t="s">
        <v>2864</v>
      </c>
      <c r="E5491" s="184" cm="1">
        <f t="array" ref="E5491">_xlfn.IFS($D5491=$O$5,C5491*$P$5,$D5491=$O$6,$C5491*$P$6,$D5491="AZN",$C5491)</f>
        <v>6357.75</v>
      </c>
      <c r="F5491" s="183" cm="1">
        <f t="array" ref="F5491">_xlfn.IFS($D5491=$O$5,$C5491*$P$5*0.01,$D5491=$O$6,$C5491*$P$6*0.01,$D5491="AZN",$C5491*0.08)</f>
        <v>63.577500000000001</v>
      </c>
    </row>
    <row r="5492" spans="1:6" x14ac:dyDescent="0.3">
      <c r="A5492" s="177" t="s">
        <v>1394</v>
      </c>
      <c r="B5492" s="178">
        <v>43904</v>
      </c>
      <c r="C5492" s="179">
        <v>3300</v>
      </c>
      <c r="D5492" s="88" t="s">
        <v>2862</v>
      </c>
      <c r="E5492" s="184" cm="1">
        <f t="array" ref="E5492">_xlfn.IFS($D5492=$O$5,C5492*$P$5,$D5492=$O$6,$C5492*$P$6,$D5492="AZN",$C5492)</f>
        <v>3300</v>
      </c>
      <c r="F5492" s="183" cm="1">
        <f t="array" ref="F5492">_xlfn.IFS($D5492=$O$5,$C5492*$P$5*0.01,$D5492=$O$6,$C5492*$P$6*0.01,$D5492="AZN",$C5492*0.08)</f>
        <v>264</v>
      </c>
    </row>
    <row r="5493" spans="1:6" x14ac:dyDescent="0.3">
      <c r="A5493" s="177" t="s">
        <v>1417</v>
      </c>
      <c r="B5493" s="178">
        <v>44528</v>
      </c>
      <c r="C5493" s="179">
        <v>1500</v>
      </c>
      <c r="D5493" s="88" t="s">
        <v>2862</v>
      </c>
      <c r="E5493" s="184" cm="1">
        <f t="array" ref="E5493">_xlfn.IFS($D5493=$O$5,C5493*$P$5,$D5493=$O$6,$C5493*$P$6,$D5493="AZN",$C5493)</f>
        <v>1500</v>
      </c>
      <c r="F5493" s="183" cm="1">
        <f t="array" ref="F5493">_xlfn.IFS($D5493=$O$5,$C5493*$P$5*0.01,$D5493=$O$6,$C5493*$P$6*0.01,$D5493="AZN",$C5493*0.08)</f>
        <v>120</v>
      </c>
    </row>
    <row r="5494" spans="1:6" x14ac:dyDescent="0.3">
      <c r="A5494" s="177" t="s">
        <v>1850</v>
      </c>
      <c r="B5494" s="178">
        <v>44526</v>
      </c>
      <c r="C5494" s="179">
        <v>6900</v>
      </c>
      <c r="D5494" s="88" t="s">
        <v>2862</v>
      </c>
      <c r="E5494" s="184" cm="1">
        <f t="array" ref="E5494">_xlfn.IFS($D5494=$O$5,C5494*$P$5,$D5494=$O$6,$C5494*$P$6,$D5494="AZN",$C5494)</f>
        <v>6900</v>
      </c>
      <c r="F5494" s="183" cm="1">
        <f t="array" ref="F5494">_xlfn.IFS($D5494=$O$5,$C5494*$P$5*0.01,$D5494=$O$6,$C5494*$P$6*0.01,$D5494="AZN",$C5494*0.08)</f>
        <v>552</v>
      </c>
    </row>
    <row r="5495" spans="1:6" x14ac:dyDescent="0.3">
      <c r="A5495" s="177" t="s">
        <v>1245</v>
      </c>
      <c r="B5495" s="178">
        <v>44216</v>
      </c>
      <c r="C5495" s="179">
        <v>2800</v>
      </c>
      <c r="D5495" s="88" t="s">
        <v>2862</v>
      </c>
      <c r="E5495" s="184" cm="1">
        <f t="array" ref="E5495">_xlfn.IFS($D5495=$O$5,C5495*$P$5,$D5495=$O$6,$C5495*$P$6,$D5495="AZN",$C5495)</f>
        <v>2800</v>
      </c>
      <c r="F5495" s="183" cm="1">
        <f t="array" ref="F5495">_xlfn.IFS($D5495=$O$5,$C5495*$P$5*0.01,$D5495=$O$6,$C5495*$P$6*0.01,$D5495="AZN",$C5495*0.08)</f>
        <v>224</v>
      </c>
    </row>
    <row r="5496" spans="1:6" x14ac:dyDescent="0.3">
      <c r="A5496" s="177" t="s">
        <v>1135</v>
      </c>
      <c r="B5496" s="178">
        <v>44187</v>
      </c>
      <c r="C5496" s="179">
        <v>13000</v>
      </c>
      <c r="D5496" s="88" t="s">
        <v>2864</v>
      </c>
      <c r="E5496" s="184" cm="1">
        <f t="array" ref="E5496">_xlfn.IFS($D5496=$O$5,C5496*$P$5,$D5496=$O$6,$C5496*$P$6,$D5496="AZN",$C5496)</f>
        <v>23614.5</v>
      </c>
      <c r="F5496" s="183" cm="1">
        <f t="array" ref="F5496">_xlfn.IFS($D5496=$O$5,$C5496*$P$5*0.01,$D5496=$O$6,$C5496*$P$6*0.01,$D5496="AZN",$C5496*0.08)</f>
        <v>236.14500000000001</v>
      </c>
    </row>
    <row r="5497" spans="1:6" x14ac:dyDescent="0.3">
      <c r="A5497" s="177" t="s">
        <v>1916</v>
      </c>
      <c r="B5497" s="178">
        <v>44167</v>
      </c>
      <c r="C5497" s="179">
        <v>1700</v>
      </c>
      <c r="D5497" s="88" t="s">
        <v>2864</v>
      </c>
      <c r="E5497" s="184" cm="1">
        <f t="array" ref="E5497">_xlfn.IFS($D5497=$O$5,C5497*$P$5,$D5497=$O$6,$C5497*$P$6,$D5497="AZN",$C5497)</f>
        <v>3088.05</v>
      </c>
      <c r="F5497" s="183" cm="1">
        <f t="array" ref="F5497">_xlfn.IFS($D5497=$O$5,$C5497*$P$5*0.01,$D5497=$O$6,$C5497*$P$6*0.01,$D5497="AZN",$C5497*0.08)</f>
        <v>30.880500000000001</v>
      </c>
    </row>
    <row r="5498" spans="1:6" x14ac:dyDescent="0.3">
      <c r="A5498" s="177" t="s">
        <v>1767</v>
      </c>
      <c r="B5498" s="178">
        <v>44166</v>
      </c>
      <c r="C5498" s="179">
        <v>4100</v>
      </c>
      <c r="D5498" s="88" t="s">
        <v>2863</v>
      </c>
      <c r="E5498" s="184" cm="1">
        <f t="array" ref="E5498">_xlfn.IFS($D5498=$O$5,C5498*$P$5,$D5498=$O$6,$C5498*$P$6,$D5498="AZN",$C5498)</f>
        <v>6970</v>
      </c>
      <c r="F5498" s="183" cm="1">
        <f t="array" ref="F5498">_xlfn.IFS($D5498=$O$5,$C5498*$P$5*0.01,$D5498=$O$6,$C5498*$P$6*0.01,$D5498="AZN",$C5498*0.08)</f>
        <v>69.7</v>
      </c>
    </row>
    <row r="5499" spans="1:6" x14ac:dyDescent="0.3">
      <c r="A5499" s="177" t="s">
        <v>1861</v>
      </c>
      <c r="B5499" s="178">
        <v>44284</v>
      </c>
      <c r="C5499" s="179">
        <v>2000</v>
      </c>
      <c r="D5499" s="88" t="s">
        <v>2862</v>
      </c>
      <c r="E5499" s="184" cm="1">
        <f t="array" ref="E5499">_xlfn.IFS($D5499=$O$5,C5499*$P$5,$D5499=$O$6,$C5499*$P$6,$D5499="AZN",$C5499)</f>
        <v>2000</v>
      </c>
      <c r="F5499" s="183" cm="1">
        <f t="array" ref="F5499">_xlfn.IFS($D5499=$O$5,$C5499*$P$5*0.01,$D5499=$O$6,$C5499*$P$6*0.01,$D5499="AZN",$C5499*0.08)</f>
        <v>160</v>
      </c>
    </row>
    <row r="5500" spans="1:6" x14ac:dyDescent="0.3">
      <c r="A5500" s="177" t="s">
        <v>1755</v>
      </c>
      <c r="B5500" s="178">
        <v>44132</v>
      </c>
      <c r="C5500" s="179">
        <v>12100</v>
      </c>
      <c r="D5500" s="88" t="s">
        <v>2863</v>
      </c>
      <c r="E5500" s="184" cm="1">
        <f t="array" ref="E5500">_xlfn.IFS($D5500=$O$5,C5500*$P$5,$D5500=$O$6,$C5500*$P$6,$D5500="AZN",$C5500)</f>
        <v>20570</v>
      </c>
      <c r="F5500" s="183" cm="1">
        <f t="array" ref="F5500">_xlfn.IFS($D5500=$O$5,$C5500*$P$5*0.01,$D5500=$O$6,$C5500*$P$6*0.01,$D5500="AZN",$C5500*0.08)</f>
        <v>205.70000000000002</v>
      </c>
    </row>
    <row r="5501" spans="1:6" x14ac:dyDescent="0.3">
      <c r="A5501" s="177" t="s">
        <v>1948</v>
      </c>
      <c r="B5501" s="178">
        <v>44289</v>
      </c>
      <c r="C5501" s="179">
        <v>9100</v>
      </c>
      <c r="D5501" s="88" t="s">
        <v>2864</v>
      </c>
      <c r="E5501" s="184" cm="1">
        <f t="array" ref="E5501">_xlfn.IFS($D5501=$O$5,C5501*$P$5,$D5501=$O$6,$C5501*$P$6,$D5501="AZN",$C5501)</f>
        <v>16530.150000000001</v>
      </c>
      <c r="F5501" s="183" cm="1">
        <f t="array" ref="F5501">_xlfn.IFS($D5501=$O$5,$C5501*$P$5*0.01,$D5501=$O$6,$C5501*$P$6*0.01,$D5501="AZN",$C5501*0.08)</f>
        <v>165.3015</v>
      </c>
    </row>
    <row r="5502" spans="1:6" x14ac:dyDescent="0.3">
      <c r="A5502" s="177" t="s">
        <v>500</v>
      </c>
      <c r="B5502" s="178">
        <v>43662</v>
      </c>
      <c r="C5502" s="179">
        <v>9500</v>
      </c>
      <c r="D5502" s="88" t="s">
        <v>2863</v>
      </c>
      <c r="E5502" s="184" cm="1">
        <f t="array" ref="E5502">_xlfn.IFS($D5502=$O$5,C5502*$P$5,$D5502=$O$6,$C5502*$P$6,$D5502="AZN",$C5502)</f>
        <v>16150</v>
      </c>
      <c r="F5502" s="183" cm="1">
        <f t="array" ref="F5502">_xlfn.IFS($D5502=$O$5,$C5502*$P$5*0.01,$D5502=$O$6,$C5502*$P$6*0.01,$D5502="AZN",$C5502*0.08)</f>
        <v>161.5</v>
      </c>
    </row>
    <row r="5503" spans="1:6" x14ac:dyDescent="0.3">
      <c r="A5503" s="177" t="s">
        <v>1434</v>
      </c>
      <c r="B5503" s="178">
        <v>43814</v>
      </c>
      <c r="C5503" s="179">
        <v>12200</v>
      </c>
      <c r="D5503" s="88" t="s">
        <v>2864</v>
      </c>
      <c r="E5503" s="184" cm="1">
        <f t="array" ref="E5503">_xlfn.IFS($D5503=$O$5,C5503*$P$5,$D5503=$O$6,$C5503*$P$6,$D5503="AZN",$C5503)</f>
        <v>22161.3</v>
      </c>
      <c r="F5503" s="183" cm="1">
        <f t="array" ref="F5503">_xlfn.IFS($D5503=$O$5,$C5503*$P$5*0.01,$D5503=$O$6,$C5503*$P$6*0.01,$D5503="AZN",$C5503*0.08)</f>
        <v>221.613</v>
      </c>
    </row>
    <row r="5504" spans="1:6" x14ac:dyDescent="0.3">
      <c r="A5504" s="177" t="s">
        <v>1573</v>
      </c>
      <c r="B5504" s="178">
        <v>44152</v>
      </c>
      <c r="C5504" s="179">
        <v>9900</v>
      </c>
      <c r="D5504" s="88" t="s">
        <v>2862</v>
      </c>
      <c r="E5504" s="184" cm="1">
        <f t="array" ref="E5504">_xlfn.IFS($D5504=$O$5,C5504*$P$5,$D5504=$O$6,$C5504*$P$6,$D5504="AZN",$C5504)</f>
        <v>9900</v>
      </c>
      <c r="F5504" s="183" cm="1">
        <f t="array" ref="F5504">_xlfn.IFS($D5504=$O$5,$C5504*$P$5*0.01,$D5504=$O$6,$C5504*$P$6*0.01,$D5504="AZN",$C5504*0.08)</f>
        <v>792</v>
      </c>
    </row>
    <row r="5505" spans="1:6" x14ac:dyDescent="0.3">
      <c r="A5505" s="177" t="s">
        <v>1009</v>
      </c>
      <c r="B5505" s="178">
        <v>44271</v>
      </c>
      <c r="C5505" s="179">
        <v>1400</v>
      </c>
      <c r="D5505" s="88" t="s">
        <v>2864</v>
      </c>
      <c r="E5505" s="184" cm="1">
        <f t="array" ref="E5505">_xlfn.IFS($D5505=$O$5,C5505*$P$5,$D5505=$O$6,$C5505*$P$6,$D5505="AZN",$C5505)</f>
        <v>2543.1</v>
      </c>
      <c r="F5505" s="183" cm="1">
        <f t="array" ref="F5505">_xlfn.IFS($D5505=$O$5,$C5505*$P$5*0.01,$D5505=$O$6,$C5505*$P$6*0.01,$D5505="AZN",$C5505*0.08)</f>
        <v>25.431000000000001</v>
      </c>
    </row>
    <row r="5506" spans="1:6" x14ac:dyDescent="0.3">
      <c r="A5506" s="177" t="s">
        <v>1927</v>
      </c>
      <c r="B5506" s="178">
        <v>44460</v>
      </c>
      <c r="C5506" s="179">
        <v>7300</v>
      </c>
      <c r="D5506" s="88" t="s">
        <v>2864</v>
      </c>
      <c r="E5506" s="184" cm="1">
        <f t="array" ref="E5506">_xlfn.IFS($D5506=$O$5,C5506*$P$5,$D5506=$O$6,$C5506*$P$6,$D5506="AZN",$C5506)</f>
        <v>13260.45</v>
      </c>
      <c r="F5506" s="183" cm="1">
        <f t="array" ref="F5506">_xlfn.IFS($D5506=$O$5,$C5506*$P$5*0.01,$D5506=$O$6,$C5506*$P$6*0.01,$D5506="AZN",$C5506*0.08)</f>
        <v>132.6045</v>
      </c>
    </row>
    <row r="5507" spans="1:6" x14ac:dyDescent="0.3">
      <c r="A5507" s="177" t="s">
        <v>831</v>
      </c>
      <c r="B5507" s="178">
        <v>44674</v>
      </c>
      <c r="C5507" s="179">
        <v>11200</v>
      </c>
      <c r="D5507" s="88" t="s">
        <v>2863</v>
      </c>
      <c r="E5507" s="184" cm="1">
        <f t="array" ref="E5507">_xlfn.IFS($D5507=$O$5,C5507*$P$5,$D5507=$O$6,$C5507*$P$6,$D5507="AZN",$C5507)</f>
        <v>19040</v>
      </c>
      <c r="F5507" s="183" cm="1">
        <f t="array" ref="F5507">_xlfn.IFS($D5507=$O$5,$C5507*$P$5*0.01,$D5507=$O$6,$C5507*$P$6*0.01,$D5507="AZN",$C5507*0.08)</f>
        <v>190.4</v>
      </c>
    </row>
    <row r="5508" spans="1:6" x14ac:dyDescent="0.3">
      <c r="A5508" s="177" t="s">
        <v>1688</v>
      </c>
      <c r="B5508" s="178">
        <v>43913</v>
      </c>
      <c r="C5508" s="179">
        <v>5200</v>
      </c>
      <c r="D5508" s="88" t="s">
        <v>2864</v>
      </c>
      <c r="E5508" s="184" cm="1">
        <f t="array" ref="E5508">_xlfn.IFS($D5508=$O$5,C5508*$P$5,$D5508=$O$6,$C5508*$P$6,$D5508="AZN",$C5508)</f>
        <v>9445.7999999999993</v>
      </c>
      <c r="F5508" s="183" cm="1">
        <f t="array" ref="F5508">_xlfn.IFS($D5508=$O$5,$C5508*$P$5*0.01,$D5508=$O$6,$C5508*$P$6*0.01,$D5508="AZN",$C5508*0.08)</f>
        <v>94.457999999999998</v>
      </c>
    </row>
    <row r="5509" spans="1:6" x14ac:dyDescent="0.3">
      <c r="A5509" s="177" t="s">
        <v>238</v>
      </c>
      <c r="B5509" s="178">
        <v>44029</v>
      </c>
      <c r="C5509" s="179">
        <v>7500</v>
      </c>
      <c r="D5509" s="88" t="s">
        <v>2864</v>
      </c>
      <c r="E5509" s="184" cm="1">
        <f t="array" ref="E5509">_xlfn.IFS($D5509=$O$5,C5509*$P$5,$D5509=$O$6,$C5509*$P$6,$D5509="AZN",$C5509)</f>
        <v>13623.75</v>
      </c>
      <c r="F5509" s="183" cm="1">
        <f t="array" ref="F5509">_xlfn.IFS($D5509=$O$5,$C5509*$P$5*0.01,$D5509=$O$6,$C5509*$P$6*0.01,$D5509="AZN",$C5509*0.08)</f>
        <v>136.23750000000001</v>
      </c>
    </row>
    <row r="5510" spans="1:6" x14ac:dyDescent="0.3">
      <c r="A5510" s="177" t="s">
        <v>335</v>
      </c>
      <c r="B5510" s="178">
        <v>43974</v>
      </c>
      <c r="C5510" s="179">
        <v>2700</v>
      </c>
      <c r="D5510" s="88" t="s">
        <v>2862</v>
      </c>
      <c r="E5510" s="184" cm="1">
        <f t="array" ref="E5510">_xlfn.IFS($D5510=$O$5,C5510*$P$5,$D5510=$O$6,$C5510*$P$6,$D5510="AZN",$C5510)</f>
        <v>2700</v>
      </c>
      <c r="F5510" s="183" cm="1">
        <f t="array" ref="F5510">_xlfn.IFS($D5510=$O$5,$C5510*$P$5*0.01,$D5510=$O$6,$C5510*$P$6*0.01,$D5510="AZN",$C5510*0.08)</f>
        <v>216</v>
      </c>
    </row>
    <row r="5511" spans="1:6" x14ac:dyDescent="0.3">
      <c r="A5511" s="177" t="s">
        <v>164</v>
      </c>
      <c r="B5511" s="178">
        <v>44761</v>
      </c>
      <c r="C5511" s="179">
        <v>4500</v>
      </c>
      <c r="D5511" s="88" t="s">
        <v>2863</v>
      </c>
      <c r="E5511" s="184" cm="1">
        <f t="array" ref="E5511">_xlfn.IFS($D5511=$O$5,C5511*$P$5,$D5511=$O$6,$C5511*$P$6,$D5511="AZN",$C5511)</f>
        <v>7650</v>
      </c>
      <c r="F5511" s="183" cm="1">
        <f t="array" ref="F5511">_xlfn.IFS($D5511=$O$5,$C5511*$P$5*0.01,$D5511=$O$6,$C5511*$P$6*0.01,$D5511="AZN",$C5511*0.08)</f>
        <v>76.5</v>
      </c>
    </row>
    <row r="5512" spans="1:6" x14ac:dyDescent="0.3">
      <c r="A5512" s="177" t="s">
        <v>475</v>
      </c>
      <c r="B5512" s="178">
        <v>44013</v>
      </c>
      <c r="C5512" s="179">
        <v>3600</v>
      </c>
      <c r="D5512" s="88" t="s">
        <v>2862</v>
      </c>
      <c r="E5512" s="184" cm="1">
        <f t="array" ref="E5512">_xlfn.IFS($D5512=$O$5,C5512*$P$5,$D5512=$O$6,$C5512*$P$6,$D5512="AZN",$C5512)</f>
        <v>3600</v>
      </c>
      <c r="F5512" s="183" cm="1">
        <f t="array" ref="F5512">_xlfn.IFS($D5512=$O$5,$C5512*$P$5*0.01,$D5512=$O$6,$C5512*$P$6*0.01,$D5512="AZN",$C5512*0.08)</f>
        <v>288</v>
      </c>
    </row>
    <row r="5513" spans="1:6" x14ac:dyDescent="0.3">
      <c r="A5513" s="177" t="s">
        <v>771</v>
      </c>
      <c r="B5513" s="178">
        <v>44231</v>
      </c>
      <c r="C5513" s="179">
        <v>9600</v>
      </c>
      <c r="D5513" s="88" t="s">
        <v>2864</v>
      </c>
      <c r="E5513" s="184" cm="1">
        <f t="array" ref="E5513">_xlfn.IFS($D5513=$O$5,C5513*$P$5,$D5513=$O$6,$C5513*$P$6,$D5513="AZN",$C5513)</f>
        <v>17438.400000000001</v>
      </c>
      <c r="F5513" s="183" cm="1">
        <f t="array" ref="F5513">_xlfn.IFS($D5513=$O$5,$C5513*$P$5*0.01,$D5513=$O$6,$C5513*$P$6*0.01,$D5513="AZN",$C5513*0.08)</f>
        <v>174.38400000000001</v>
      </c>
    </row>
    <row r="5514" spans="1:6" x14ac:dyDescent="0.3">
      <c r="A5514" s="177" t="s">
        <v>595</v>
      </c>
      <c r="B5514" s="178">
        <v>44251</v>
      </c>
      <c r="C5514" s="179">
        <v>6000</v>
      </c>
      <c r="D5514" s="88" t="s">
        <v>2862</v>
      </c>
      <c r="E5514" s="184" cm="1">
        <f t="array" ref="E5514">_xlfn.IFS($D5514=$O$5,C5514*$P$5,$D5514=$O$6,$C5514*$P$6,$D5514="AZN",$C5514)</f>
        <v>6000</v>
      </c>
      <c r="F5514" s="183" cm="1">
        <f t="array" ref="F5514">_xlfn.IFS($D5514=$O$5,$C5514*$P$5*0.01,$D5514=$O$6,$C5514*$P$6*0.01,$D5514="AZN",$C5514*0.08)</f>
        <v>480</v>
      </c>
    </row>
    <row r="5515" spans="1:6" x14ac:dyDescent="0.3">
      <c r="A5515" s="177" t="s">
        <v>190</v>
      </c>
      <c r="B5515" s="178">
        <v>43978</v>
      </c>
      <c r="C5515" s="179">
        <v>9300</v>
      </c>
      <c r="D5515" s="88" t="s">
        <v>2862</v>
      </c>
      <c r="E5515" s="184" cm="1">
        <f t="array" ref="E5515">_xlfn.IFS($D5515=$O$5,C5515*$P$5,$D5515=$O$6,$C5515*$P$6,$D5515="AZN",$C5515)</f>
        <v>9300</v>
      </c>
      <c r="F5515" s="183" cm="1">
        <f t="array" ref="F5515">_xlfn.IFS($D5515=$O$5,$C5515*$P$5*0.01,$D5515=$O$6,$C5515*$P$6*0.01,$D5515="AZN",$C5515*0.08)</f>
        <v>744</v>
      </c>
    </row>
    <row r="5516" spans="1:6" x14ac:dyDescent="0.3">
      <c r="A5516" s="177" t="s">
        <v>2010</v>
      </c>
      <c r="B5516" s="178">
        <v>43751</v>
      </c>
      <c r="C5516" s="179">
        <v>4600</v>
      </c>
      <c r="D5516" s="88" t="s">
        <v>2864</v>
      </c>
      <c r="E5516" s="184" cm="1">
        <f t="array" ref="E5516">_xlfn.IFS($D5516=$O$5,C5516*$P$5,$D5516=$O$6,$C5516*$P$6,$D5516="AZN",$C5516)</f>
        <v>8355.9</v>
      </c>
      <c r="F5516" s="183" cm="1">
        <f t="array" ref="F5516">_xlfn.IFS($D5516=$O$5,$C5516*$P$5*0.01,$D5516=$O$6,$C5516*$P$6*0.01,$D5516="AZN",$C5516*0.08)</f>
        <v>83.558999999999997</v>
      </c>
    </row>
    <row r="5517" spans="1:6" x14ac:dyDescent="0.3">
      <c r="A5517" s="177" t="s">
        <v>991</v>
      </c>
      <c r="B5517" s="178">
        <v>43875</v>
      </c>
      <c r="C5517" s="179">
        <v>3400</v>
      </c>
      <c r="D5517" s="88" t="s">
        <v>2863</v>
      </c>
      <c r="E5517" s="184" cm="1">
        <f t="array" ref="E5517">_xlfn.IFS($D5517=$O$5,C5517*$P$5,$D5517=$O$6,$C5517*$P$6,$D5517="AZN",$C5517)</f>
        <v>5780</v>
      </c>
      <c r="F5517" s="183" cm="1">
        <f t="array" ref="F5517">_xlfn.IFS($D5517=$O$5,$C5517*$P$5*0.01,$D5517=$O$6,$C5517*$P$6*0.01,$D5517="AZN",$C5517*0.08)</f>
        <v>57.800000000000004</v>
      </c>
    </row>
    <row r="5518" spans="1:6" x14ac:dyDescent="0.3">
      <c r="A5518" s="177" t="s">
        <v>1675</v>
      </c>
      <c r="B5518" s="178">
        <v>43909</v>
      </c>
      <c r="C5518" s="179">
        <v>7900</v>
      </c>
      <c r="D5518" s="88" t="s">
        <v>2863</v>
      </c>
      <c r="E5518" s="184" cm="1">
        <f t="array" ref="E5518">_xlfn.IFS($D5518=$O$5,C5518*$P$5,$D5518=$O$6,$C5518*$P$6,$D5518="AZN",$C5518)</f>
        <v>13430</v>
      </c>
      <c r="F5518" s="183" cm="1">
        <f t="array" ref="F5518">_xlfn.IFS($D5518=$O$5,$C5518*$P$5*0.01,$D5518=$O$6,$C5518*$P$6*0.01,$D5518="AZN",$C5518*0.08)</f>
        <v>134.30000000000001</v>
      </c>
    </row>
    <row r="5519" spans="1:6" x14ac:dyDescent="0.3">
      <c r="A5519" s="177" t="s">
        <v>1816</v>
      </c>
      <c r="B5519" s="178">
        <v>43965</v>
      </c>
      <c r="C5519" s="179">
        <v>1100</v>
      </c>
      <c r="D5519" s="88" t="s">
        <v>2862</v>
      </c>
      <c r="E5519" s="184" cm="1">
        <f t="array" ref="E5519">_xlfn.IFS($D5519=$O$5,C5519*$P$5,$D5519=$O$6,$C5519*$P$6,$D5519="AZN",$C5519)</f>
        <v>1100</v>
      </c>
      <c r="F5519" s="183" cm="1">
        <f t="array" ref="F5519">_xlfn.IFS($D5519=$O$5,$C5519*$P$5*0.01,$D5519=$O$6,$C5519*$P$6*0.01,$D5519="AZN",$C5519*0.08)</f>
        <v>88</v>
      </c>
    </row>
    <row r="5520" spans="1:6" x14ac:dyDescent="0.3">
      <c r="A5520" s="177" t="s">
        <v>1942</v>
      </c>
      <c r="B5520" s="178">
        <v>44308</v>
      </c>
      <c r="C5520" s="179">
        <v>2100</v>
      </c>
      <c r="D5520" s="88" t="s">
        <v>2864</v>
      </c>
      <c r="E5520" s="184" cm="1">
        <f t="array" ref="E5520">_xlfn.IFS($D5520=$O$5,C5520*$P$5,$D5520=$O$6,$C5520*$P$6,$D5520="AZN",$C5520)</f>
        <v>3814.65</v>
      </c>
      <c r="F5520" s="183" cm="1">
        <f t="array" ref="F5520">_xlfn.IFS($D5520=$O$5,$C5520*$P$5*0.01,$D5520=$O$6,$C5520*$P$6*0.01,$D5520="AZN",$C5520*0.08)</f>
        <v>38.146500000000003</v>
      </c>
    </row>
    <row r="5521" spans="1:6" x14ac:dyDescent="0.3">
      <c r="A5521" s="177" t="s">
        <v>1109</v>
      </c>
      <c r="B5521" s="178">
        <v>44260</v>
      </c>
      <c r="C5521" s="179">
        <v>9000</v>
      </c>
      <c r="D5521" s="88" t="s">
        <v>2863</v>
      </c>
      <c r="E5521" s="184" cm="1">
        <f t="array" ref="E5521">_xlfn.IFS($D5521=$O$5,C5521*$P$5,$D5521=$O$6,$C5521*$P$6,$D5521="AZN",$C5521)</f>
        <v>15300</v>
      </c>
      <c r="F5521" s="183" cm="1">
        <f t="array" ref="F5521">_xlfn.IFS($D5521=$O$5,$C5521*$P$5*0.01,$D5521=$O$6,$C5521*$P$6*0.01,$D5521="AZN",$C5521*0.08)</f>
        <v>153</v>
      </c>
    </row>
    <row r="5522" spans="1:6" x14ac:dyDescent="0.3">
      <c r="A5522" s="177" t="s">
        <v>311</v>
      </c>
      <c r="B5522" s="178">
        <v>43775</v>
      </c>
      <c r="C5522" s="179">
        <v>4200</v>
      </c>
      <c r="D5522" s="88" t="s">
        <v>2862</v>
      </c>
      <c r="E5522" s="184" cm="1">
        <f t="array" ref="E5522">_xlfn.IFS($D5522=$O$5,C5522*$P$5,$D5522=$O$6,$C5522*$P$6,$D5522="AZN",$C5522)</f>
        <v>4200</v>
      </c>
      <c r="F5522" s="183" cm="1">
        <f t="array" ref="F5522">_xlfn.IFS($D5522=$O$5,$C5522*$P$5*0.01,$D5522=$O$6,$C5522*$P$6*0.01,$D5522="AZN",$C5522*0.08)</f>
        <v>336</v>
      </c>
    </row>
    <row r="5523" spans="1:6" x14ac:dyDescent="0.3">
      <c r="A5523" s="177" t="s">
        <v>2011</v>
      </c>
      <c r="B5523" s="178">
        <v>43725</v>
      </c>
      <c r="C5523" s="179">
        <v>5700</v>
      </c>
      <c r="D5523" s="88" t="s">
        <v>2864</v>
      </c>
      <c r="E5523" s="184" cm="1">
        <f t="array" ref="E5523">_xlfn.IFS($D5523=$O$5,C5523*$P$5,$D5523=$O$6,$C5523*$P$6,$D5523="AZN",$C5523)</f>
        <v>10354.049999999999</v>
      </c>
      <c r="F5523" s="183" cm="1">
        <f t="array" ref="F5523">_xlfn.IFS($D5523=$O$5,$C5523*$P$5*0.01,$D5523=$O$6,$C5523*$P$6*0.01,$D5523="AZN",$C5523*0.08)</f>
        <v>103.54049999999999</v>
      </c>
    </row>
    <row r="5524" spans="1:6" x14ac:dyDescent="0.3">
      <c r="A5524" s="177" t="s">
        <v>427</v>
      </c>
      <c r="B5524" s="178">
        <v>43854</v>
      </c>
      <c r="C5524" s="179">
        <v>1800</v>
      </c>
      <c r="D5524" s="88" t="s">
        <v>2863</v>
      </c>
      <c r="E5524" s="184" cm="1">
        <f t="array" ref="E5524">_xlfn.IFS($D5524=$O$5,C5524*$P$5,$D5524=$O$6,$C5524*$P$6,$D5524="AZN",$C5524)</f>
        <v>3060</v>
      </c>
      <c r="F5524" s="183" cm="1">
        <f t="array" ref="F5524">_xlfn.IFS($D5524=$O$5,$C5524*$P$5*0.01,$D5524=$O$6,$C5524*$P$6*0.01,$D5524="AZN",$C5524*0.08)</f>
        <v>30.6</v>
      </c>
    </row>
    <row r="5525" spans="1:6" x14ac:dyDescent="0.3">
      <c r="A5525" s="177" t="s">
        <v>1877</v>
      </c>
      <c r="B5525" s="178">
        <v>44498</v>
      </c>
      <c r="C5525" s="179">
        <v>11500</v>
      </c>
      <c r="D5525" s="88" t="s">
        <v>2864</v>
      </c>
      <c r="E5525" s="184" cm="1">
        <f t="array" ref="E5525">_xlfn.IFS($D5525=$O$5,C5525*$P$5,$D5525=$O$6,$C5525*$P$6,$D5525="AZN",$C5525)</f>
        <v>20889.75</v>
      </c>
      <c r="F5525" s="183" cm="1">
        <f t="array" ref="F5525">_xlfn.IFS($D5525=$O$5,$C5525*$P$5*0.01,$D5525=$O$6,$C5525*$P$6*0.01,$D5525="AZN",$C5525*0.08)</f>
        <v>208.89750000000001</v>
      </c>
    </row>
    <row r="5526" spans="1:6" x14ac:dyDescent="0.3">
      <c r="A5526" s="177" t="s">
        <v>2012</v>
      </c>
      <c r="B5526" s="178">
        <v>44481</v>
      </c>
      <c r="C5526" s="179">
        <v>12600</v>
      </c>
      <c r="D5526" s="88" t="s">
        <v>2863</v>
      </c>
      <c r="E5526" s="184" cm="1">
        <f t="array" ref="E5526">_xlfn.IFS($D5526=$O$5,C5526*$P$5,$D5526=$O$6,$C5526*$P$6,$D5526="AZN",$C5526)</f>
        <v>21420</v>
      </c>
      <c r="F5526" s="183" cm="1">
        <f t="array" ref="F5526">_xlfn.IFS($D5526=$O$5,$C5526*$P$5*0.01,$D5526=$O$6,$C5526*$P$6*0.01,$D5526="AZN",$C5526*0.08)</f>
        <v>214.20000000000002</v>
      </c>
    </row>
    <row r="5527" spans="1:6" x14ac:dyDescent="0.3">
      <c r="A5527" s="177" t="s">
        <v>573</v>
      </c>
      <c r="B5527" s="178">
        <v>44428</v>
      </c>
      <c r="C5527" s="179">
        <v>6200</v>
      </c>
      <c r="D5527" s="88" t="s">
        <v>2863</v>
      </c>
      <c r="E5527" s="184" cm="1">
        <f t="array" ref="E5527">_xlfn.IFS($D5527=$O$5,C5527*$P$5,$D5527=$O$6,$C5527*$P$6,$D5527="AZN",$C5527)</f>
        <v>10540</v>
      </c>
      <c r="F5527" s="183" cm="1">
        <f t="array" ref="F5527">_xlfn.IFS($D5527=$O$5,$C5527*$P$5*0.01,$D5527=$O$6,$C5527*$P$6*0.01,$D5527="AZN",$C5527*0.08)</f>
        <v>105.4</v>
      </c>
    </row>
    <row r="5528" spans="1:6" x14ac:dyDescent="0.3">
      <c r="A5528" s="177" t="s">
        <v>1750</v>
      </c>
      <c r="B5528" s="178">
        <v>44663</v>
      </c>
      <c r="C5528" s="179">
        <v>10900</v>
      </c>
      <c r="D5528" s="88" t="s">
        <v>2863</v>
      </c>
      <c r="E5528" s="184" cm="1">
        <f t="array" ref="E5528">_xlfn.IFS($D5528=$O$5,C5528*$P$5,$D5528=$O$6,$C5528*$P$6,$D5528="AZN",$C5528)</f>
        <v>18530</v>
      </c>
      <c r="F5528" s="183" cm="1">
        <f t="array" ref="F5528">_xlfn.IFS($D5528=$O$5,$C5528*$P$5*0.01,$D5528=$O$6,$C5528*$P$6*0.01,$D5528="AZN",$C5528*0.08)</f>
        <v>185.3</v>
      </c>
    </row>
    <row r="5529" spans="1:6" x14ac:dyDescent="0.3">
      <c r="A5529" s="177" t="s">
        <v>393</v>
      </c>
      <c r="B5529" s="178">
        <v>44464</v>
      </c>
      <c r="C5529" s="179">
        <v>12200</v>
      </c>
      <c r="D5529" s="88" t="s">
        <v>2864</v>
      </c>
      <c r="E5529" s="184" cm="1">
        <f t="array" ref="E5529">_xlfn.IFS($D5529=$O$5,C5529*$P$5,$D5529=$O$6,$C5529*$P$6,$D5529="AZN",$C5529)</f>
        <v>22161.3</v>
      </c>
      <c r="F5529" s="183" cm="1">
        <f t="array" ref="F5529">_xlfn.IFS($D5529=$O$5,$C5529*$P$5*0.01,$D5529=$O$6,$C5529*$P$6*0.01,$D5529="AZN",$C5529*0.08)</f>
        <v>221.613</v>
      </c>
    </row>
    <row r="5530" spans="1:6" x14ac:dyDescent="0.3">
      <c r="A5530" s="177" t="s">
        <v>1161</v>
      </c>
      <c r="B5530" s="178">
        <v>43903</v>
      </c>
      <c r="C5530" s="179">
        <v>3000</v>
      </c>
      <c r="D5530" s="88" t="s">
        <v>2863</v>
      </c>
      <c r="E5530" s="184" cm="1">
        <f t="array" ref="E5530">_xlfn.IFS($D5530=$O$5,C5530*$P$5,$D5530=$O$6,$C5530*$P$6,$D5530="AZN",$C5530)</f>
        <v>5100</v>
      </c>
      <c r="F5530" s="183" cm="1">
        <f t="array" ref="F5530">_xlfn.IFS($D5530=$O$5,$C5530*$P$5*0.01,$D5530=$O$6,$C5530*$P$6*0.01,$D5530="AZN",$C5530*0.08)</f>
        <v>51</v>
      </c>
    </row>
    <row r="5531" spans="1:6" x14ac:dyDescent="0.3">
      <c r="A5531" s="177" t="s">
        <v>962</v>
      </c>
      <c r="B5531" s="178">
        <v>43908</v>
      </c>
      <c r="C5531" s="179">
        <v>8400</v>
      </c>
      <c r="D5531" s="88" t="s">
        <v>2862</v>
      </c>
      <c r="E5531" s="184" cm="1">
        <f t="array" ref="E5531">_xlfn.IFS($D5531=$O$5,C5531*$P$5,$D5531=$O$6,$C5531*$P$6,$D5531="AZN",$C5531)</f>
        <v>8400</v>
      </c>
      <c r="F5531" s="183" cm="1">
        <f t="array" ref="F5531">_xlfn.IFS($D5531=$O$5,$C5531*$P$5*0.01,$D5531=$O$6,$C5531*$P$6*0.01,$D5531="AZN",$C5531*0.08)</f>
        <v>672</v>
      </c>
    </row>
    <row r="5532" spans="1:6" x14ac:dyDescent="0.3">
      <c r="A5532" s="177" t="s">
        <v>156</v>
      </c>
      <c r="B5532" s="178">
        <v>44188</v>
      </c>
      <c r="C5532" s="179">
        <v>2700</v>
      </c>
      <c r="D5532" s="88" t="s">
        <v>2862</v>
      </c>
      <c r="E5532" s="184" cm="1">
        <f t="array" ref="E5532">_xlfn.IFS($D5532=$O$5,C5532*$P$5,$D5532=$O$6,$C5532*$P$6,$D5532="AZN",$C5532)</f>
        <v>2700</v>
      </c>
      <c r="F5532" s="183" cm="1">
        <f t="array" ref="F5532">_xlfn.IFS($D5532=$O$5,$C5532*$P$5*0.01,$D5532=$O$6,$C5532*$P$6*0.01,$D5532="AZN",$C5532*0.08)</f>
        <v>216</v>
      </c>
    </row>
    <row r="5533" spans="1:6" x14ac:dyDescent="0.3">
      <c r="A5533" s="177" t="s">
        <v>1482</v>
      </c>
      <c r="B5533" s="178">
        <v>43841</v>
      </c>
      <c r="C5533" s="179">
        <v>6300</v>
      </c>
      <c r="D5533" s="88" t="s">
        <v>2863</v>
      </c>
      <c r="E5533" s="184" cm="1">
        <f t="array" ref="E5533">_xlfn.IFS($D5533=$O$5,C5533*$P$5,$D5533=$O$6,$C5533*$P$6,$D5533="AZN",$C5533)</f>
        <v>10710</v>
      </c>
      <c r="F5533" s="183" cm="1">
        <f t="array" ref="F5533">_xlfn.IFS($D5533=$O$5,$C5533*$P$5*0.01,$D5533=$O$6,$C5533*$P$6*0.01,$D5533="AZN",$C5533*0.08)</f>
        <v>107.10000000000001</v>
      </c>
    </row>
    <row r="5534" spans="1:6" x14ac:dyDescent="0.3">
      <c r="A5534" s="177" t="s">
        <v>1156</v>
      </c>
      <c r="B5534" s="178">
        <v>44254</v>
      </c>
      <c r="C5534" s="179">
        <v>2700</v>
      </c>
      <c r="D5534" s="88" t="s">
        <v>2864</v>
      </c>
      <c r="E5534" s="184" cm="1">
        <f t="array" ref="E5534">_xlfn.IFS($D5534=$O$5,C5534*$P$5,$D5534=$O$6,$C5534*$P$6,$D5534="AZN",$C5534)</f>
        <v>4904.55</v>
      </c>
      <c r="F5534" s="183" cm="1">
        <f t="array" ref="F5534">_xlfn.IFS($D5534=$O$5,$C5534*$P$5*0.01,$D5534=$O$6,$C5534*$P$6*0.01,$D5534="AZN",$C5534*0.08)</f>
        <v>49.045500000000004</v>
      </c>
    </row>
    <row r="5535" spans="1:6" x14ac:dyDescent="0.3">
      <c r="A5535" s="177" t="s">
        <v>1383</v>
      </c>
      <c r="B5535" s="178">
        <v>44045</v>
      </c>
      <c r="C5535" s="179">
        <v>6400</v>
      </c>
      <c r="D5535" s="88" t="s">
        <v>2864</v>
      </c>
      <c r="E5535" s="184" cm="1">
        <f t="array" ref="E5535">_xlfn.IFS($D5535=$O$5,C5535*$P$5,$D5535=$O$6,$C5535*$P$6,$D5535="AZN",$C5535)</f>
        <v>11625.6</v>
      </c>
      <c r="F5535" s="183" cm="1">
        <f t="array" ref="F5535">_xlfn.IFS($D5535=$O$5,$C5535*$P$5*0.01,$D5535=$O$6,$C5535*$P$6*0.01,$D5535="AZN",$C5535*0.08)</f>
        <v>116.256</v>
      </c>
    </row>
    <row r="5536" spans="1:6" x14ac:dyDescent="0.3">
      <c r="A5536" s="177" t="s">
        <v>1390</v>
      </c>
      <c r="B5536" s="178">
        <v>44219</v>
      </c>
      <c r="C5536" s="179">
        <v>11500</v>
      </c>
      <c r="D5536" s="88" t="s">
        <v>2864</v>
      </c>
      <c r="E5536" s="184" cm="1">
        <f t="array" ref="E5536">_xlfn.IFS($D5536=$O$5,C5536*$P$5,$D5536=$O$6,$C5536*$P$6,$D5536="AZN",$C5536)</f>
        <v>20889.75</v>
      </c>
      <c r="F5536" s="183" cm="1">
        <f t="array" ref="F5536">_xlfn.IFS($D5536=$O$5,$C5536*$P$5*0.01,$D5536=$O$6,$C5536*$P$6*0.01,$D5536="AZN",$C5536*0.08)</f>
        <v>208.89750000000001</v>
      </c>
    </row>
    <row r="5537" spans="1:6" x14ac:dyDescent="0.3">
      <c r="A5537" s="177" t="s">
        <v>892</v>
      </c>
      <c r="B5537" s="178">
        <v>43704</v>
      </c>
      <c r="C5537" s="179">
        <v>2000</v>
      </c>
      <c r="D5537" s="88" t="s">
        <v>2863</v>
      </c>
      <c r="E5537" s="184" cm="1">
        <f t="array" ref="E5537">_xlfn.IFS($D5537=$O$5,C5537*$P$5,$D5537=$O$6,$C5537*$P$6,$D5537="AZN",$C5537)</f>
        <v>3400</v>
      </c>
      <c r="F5537" s="183" cm="1">
        <f t="array" ref="F5537">_xlfn.IFS($D5537=$O$5,$C5537*$P$5*0.01,$D5537=$O$6,$C5537*$P$6*0.01,$D5537="AZN",$C5537*0.08)</f>
        <v>34</v>
      </c>
    </row>
    <row r="5538" spans="1:6" x14ac:dyDescent="0.3">
      <c r="A5538" s="177" t="s">
        <v>803</v>
      </c>
      <c r="B5538" s="178">
        <v>44238</v>
      </c>
      <c r="C5538" s="179">
        <v>3700</v>
      </c>
      <c r="D5538" s="88" t="s">
        <v>2862</v>
      </c>
      <c r="E5538" s="184" cm="1">
        <f t="array" ref="E5538">_xlfn.IFS($D5538=$O$5,C5538*$P$5,$D5538=$O$6,$C5538*$P$6,$D5538="AZN",$C5538)</f>
        <v>3700</v>
      </c>
      <c r="F5538" s="183" cm="1">
        <f t="array" ref="F5538">_xlfn.IFS($D5538=$O$5,$C5538*$P$5*0.01,$D5538=$O$6,$C5538*$P$6*0.01,$D5538="AZN",$C5538*0.08)</f>
        <v>296</v>
      </c>
    </row>
    <row r="5539" spans="1:6" x14ac:dyDescent="0.3">
      <c r="A5539" s="177" t="s">
        <v>979</v>
      </c>
      <c r="B5539" s="178">
        <v>43973</v>
      </c>
      <c r="C5539" s="179">
        <v>11600</v>
      </c>
      <c r="D5539" s="88" t="s">
        <v>2863</v>
      </c>
      <c r="E5539" s="184" cm="1">
        <f t="array" ref="E5539">_xlfn.IFS($D5539=$O$5,C5539*$P$5,$D5539=$O$6,$C5539*$P$6,$D5539="AZN",$C5539)</f>
        <v>19720</v>
      </c>
      <c r="F5539" s="183" cm="1">
        <f t="array" ref="F5539">_xlfn.IFS($D5539=$O$5,$C5539*$P$5*0.01,$D5539=$O$6,$C5539*$P$6*0.01,$D5539="AZN",$C5539*0.08)</f>
        <v>197.20000000000002</v>
      </c>
    </row>
    <row r="5540" spans="1:6" x14ac:dyDescent="0.3">
      <c r="A5540" s="177" t="s">
        <v>583</v>
      </c>
      <c r="B5540" s="178">
        <v>44370</v>
      </c>
      <c r="C5540" s="179">
        <v>2600</v>
      </c>
      <c r="D5540" s="88" t="s">
        <v>2862</v>
      </c>
      <c r="E5540" s="184" cm="1">
        <f t="array" ref="E5540">_xlfn.IFS($D5540=$O$5,C5540*$P$5,$D5540=$O$6,$C5540*$P$6,$D5540="AZN",$C5540)</f>
        <v>2600</v>
      </c>
      <c r="F5540" s="183" cm="1">
        <f t="array" ref="F5540">_xlfn.IFS($D5540=$O$5,$C5540*$P$5*0.01,$D5540=$O$6,$C5540*$P$6*0.01,$D5540="AZN",$C5540*0.08)</f>
        <v>208</v>
      </c>
    </row>
    <row r="5541" spans="1:6" x14ac:dyDescent="0.3">
      <c r="A5541" s="177" t="s">
        <v>874</v>
      </c>
      <c r="B5541" s="178">
        <v>44263</v>
      </c>
      <c r="C5541" s="179">
        <v>10100</v>
      </c>
      <c r="D5541" s="88" t="s">
        <v>2862</v>
      </c>
      <c r="E5541" s="184" cm="1">
        <f t="array" ref="E5541">_xlfn.IFS($D5541=$O$5,C5541*$P$5,$D5541=$O$6,$C5541*$P$6,$D5541="AZN",$C5541)</f>
        <v>10100</v>
      </c>
      <c r="F5541" s="183" cm="1">
        <f t="array" ref="F5541">_xlfn.IFS($D5541=$O$5,$C5541*$P$5*0.01,$D5541=$O$6,$C5541*$P$6*0.01,$D5541="AZN",$C5541*0.08)</f>
        <v>808</v>
      </c>
    </row>
    <row r="5542" spans="1:6" x14ac:dyDescent="0.3">
      <c r="A5542" s="177" t="s">
        <v>644</v>
      </c>
      <c r="B5542" s="178">
        <v>44031</v>
      </c>
      <c r="C5542" s="179">
        <v>1700</v>
      </c>
      <c r="D5542" s="88" t="s">
        <v>2862</v>
      </c>
      <c r="E5542" s="184" cm="1">
        <f t="array" ref="E5542">_xlfn.IFS($D5542=$O$5,C5542*$P$5,$D5542=$O$6,$C5542*$P$6,$D5542="AZN",$C5542)</f>
        <v>1700</v>
      </c>
      <c r="F5542" s="183" cm="1">
        <f t="array" ref="F5542">_xlfn.IFS($D5542=$O$5,$C5542*$P$5*0.01,$D5542=$O$6,$C5542*$P$6*0.01,$D5542="AZN",$C5542*0.08)</f>
        <v>136</v>
      </c>
    </row>
    <row r="5543" spans="1:6" x14ac:dyDescent="0.3">
      <c r="A5543" s="177" t="s">
        <v>563</v>
      </c>
      <c r="B5543" s="178">
        <v>43706</v>
      </c>
      <c r="C5543" s="179">
        <v>10200</v>
      </c>
      <c r="D5543" s="88" t="s">
        <v>2864</v>
      </c>
      <c r="E5543" s="184" cm="1">
        <f t="array" ref="E5543">_xlfn.IFS($D5543=$O$5,C5543*$P$5,$D5543=$O$6,$C5543*$P$6,$D5543="AZN",$C5543)</f>
        <v>18528.3</v>
      </c>
      <c r="F5543" s="183" cm="1">
        <f t="array" ref="F5543">_xlfn.IFS($D5543=$O$5,$C5543*$P$5*0.01,$D5543=$O$6,$C5543*$P$6*0.01,$D5543="AZN",$C5543*0.08)</f>
        <v>185.28299999999999</v>
      </c>
    </row>
    <row r="5544" spans="1:6" x14ac:dyDescent="0.3">
      <c r="A5544" s="177" t="s">
        <v>174</v>
      </c>
      <c r="B5544" s="178">
        <v>43926</v>
      </c>
      <c r="C5544" s="179">
        <v>3900</v>
      </c>
      <c r="D5544" s="88" t="s">
        <v>2864</v>
      </c>
      <c r="E5544" s="184" cm="1">
        <f t="array" ref="E5544">_xlfn.IFS($D5544=$O$5,C5544*$P$5,$D5544=$O$6,$C5544*$P$6,$D5544="AZN",$C5544)</f>
        <v>7084.35</v>
      </c>
      <c r="F5544" s="183" cm="1">
        <f t="array" ref="F5544">_xlfn.IFS($D5544=$O$5,$C5544*$P$5*0.01,$D5544=$O$6,$C5544*$P$6*0.01,$D5544="AZN",$C5544*0.08)</f>
        <v>70.843500000000006</v>
      </c>
    </row>
    <row r="5545" spans="1:6" x14ac:dyDescent="0.3">
      <c r="A5545" s="177" t="s">
        <v>1429</v>
      </c>
      <c r="B5545" s="178">
        <v>44546</v>
      </c>
      <c r="C5545" s="179">
        <v>8400</v>
      </c>
      <c r="D5545" s="88" t="s">
        <v>2862</v>
      </c>
      <c r="E5545" s="184" cm="1">
        <f t="array" ref="E5545">_xlfn.IFS($D5545=$O$5,C5545*$P$5,$D5545=$O$6,$C5545*$P$6,$D5545="AZN",$C5545)</f>
        <v>8400</v>
      </c>
      <c r="F5545" s="183" cm="1">
        <f t="array" ref="F5545">_xlfn.IFS($D5545=$O$5,$C5545*$P$5*0.01,$D5545=$O$6,$C5545*$P$6*0.01,$D5545="AZN",$C5545*0.08)</f>
        <v>672</v>
      </c>
    </row>
    <row r="5546" spans="1:6" x14ac:dyDescent="0.3">
      <c r="A5546" s="177" t="s">
        <v>323</v>
      </c>
      <c r="B5546" s="178">
        <v>44055</v>
      </c>
      <c r="C5546" s="179">
        <v>4800</v>
      </c>
      <c r="D5546" s="88" t="s">
        <v>2862</v>
      </c>
      <c r="E5546" s="184" cm="1">
        <f t="array" ref="E5546">_xlfn.IFS($D5546=$O$5,C5546*$P$5,$D5546=$O$6,$C5546*$P$6,$D5546="AZN",$C5546)</f>
        <v>4800</v>
      </c>
      <c r="F5546" s="183" cm="1">
        <f t="array" ref="F5546">_xlfn.IFS($D5546=$O$5,$C5546*$P$5*0.01,$D5546=$O$6,$C5546*$P$6*0.01,$D5546="AZN",$C5546*0.08)</f>
        <v>384</v>
      </c>
    </row>
    <row r="5547" spans="1:6" x14ac:dyDescent="0.3">
      <c r="A5547" s="177" t="s">
        <v>1816</v>
      </c>
      <c r="B5547" s="178">
        <v>43931</v>
      </c>
      <c r="C5547" s="179">
        <v>5000</v>
      </c>
      <c r="D5547" s="88" t="s">
        <v>2864</v>
      </c>
      <c r="E5547" s="184" cm="1">
        <f t="array" ref="E5547">_xlfn.IFS($D5547=$O$5,C5547*$P$5,$D5547=$O$6,$C5547*$P$6,$D5547="AZN",$C5547)</f>
        <v>9082.5</v>
      </c>
      <c r="F5547" s="183" cm="1">
        <f t="array" ref="F5547">_xlfn.IFS($D5547=$O$5,$C5547*$P$5*0.01,$D5547=$O$6,$C5547*$P$6*0.01,$D5547="AZN",$C5547*0.08)</f>
        <v>90.825000000000003</v>
      </c>
    </row>
    <row r="5548" spans="1:6" x14ac:dyDescent="0.3">
      <c r="A5548" s="177" t="s">
        <v>638</v>
      </c>
      <c r="B5548" s="178">
        <v>44250</v>
      </c>
      <c r="C5548" s="179">
        <v>3800</v>
      </c>
      <c r="D5548" s="88" t="s">
        <v>2863</v>
      </c>
      <c r="E5548" s="184" cm="1">
        <f t="array" ref="E5548">_xlfn.IFS($D5548=$O$5,C5548*$P$5,$D5548=$O$6,$C5548*$P$6,$D5548="AZN",$C5548)</f>
        <v>6460</v>
      </c>
      <c r="F5548" s="183" cm="1">
        <f t="array" ref="F5548">_xlfn.IFS($D5548=$O$5,$C5548*$P$5*0.01,$D5548=$O$6,$C5548*$P$6*0.01,$D5548="AZN",$C5548*0.08)</f>
        <v>64.599999999999994</v>
      </c>
    </row>
    <row r="5549" spans="1:6" x14ac:dyDescent="0.3">
      <c r="A5549" s="177" t="s">
        <v>1263</v>
      </c>
      <c r="B5549" s="178">
        <v>43720</v>
      </c>
      <c r="C5549" s="179">
        <v>2200</v>
      </c>
      <c r="D5549" s="88" t="s">
        <v>2863</v>
      </c>
      <c r="E5549" s="184" cm="1">
        <f t="array" ref="E5549">_xlfn.IFS($D5549=$O$5,C5549*$P$5,$D5549=$O$6,$C5549*$P$6,$D5549="AZN",$C5549)</f>
        <v>3740</v>
      </c>
      <c r="F5549" s="183" cm="1">
        <f t="array" ref="F5549">_xlfn.IFS($D5549=$O$5,$C5549*$P$5*0.01,$D5549=$O$6,$C5549*$P$6*0.01,$D5549="AZN",$C5549*0.08)</f>
        <v>37.4</v>
      </c>
    </row>
    <row r="5550" spans="1:6" x14ac:dyDescent="0.3">
      <c r="A5550" s="177" t="s">
        <v>490</v>
      </c>
      <c r="B5550" s="178">
        <v>44015</v>
      </c>
      <c r="C5550" s="179">
        <v>10700</v>
      </c>
      <c r="D5550" s="88" t="s">
        <v>2862</v>
      </c>
      <c r="E5550" s="184" cm="1">
        <f t="array" ref="E5550">_xlfn.IFS($D5550=$O$5,C5550*$P$5,$D5550=$O$6,$C5550*$P$6,$D5550="AZN",$C5550)</f>
        <v>10700</v>
      </c>
      <c r="F5550" s="183" cm="1">
        <f t="array" ref="F5550">_xlfn.IFS($D5550=$O$5,$C5550*$P$5*0.01,$D5550=$O$6,$C5550*$P$6*0.01,$D5550="AZN",$C5550*0.08)</f>
        <v>856</v>
      </c>
    </row>
    <row r="5551" spans="1:6" x14ac:dyDescent="0.3">
      <c r="A5551" s="177" t="s">
        <v>1494</v>
      </c>
      <c r="B5551" s="178">
        <v>44115</v>
      </c>
      <c r="C5551" s="179">
        <v>4600</v>
      </c>
      <c r="D5551" s="88" t="s">
        <v>2862</v>
      </c>
      <c r="E5551" s="184" cm="1">
        <f t="array" ref="E5551">_xlfn.IFS($D5551=$O$5,C5551*$P$5,$D5551=$O$6,$C5551*$P$6,$D5551="AZN",$C5551)</f>
        <v>4600</v>
      </c>
      <c r="F5551" s="183" cm="1">
        <f t="array" ref="F5551">_xlfn.IFS($D5551=$O$5,$C5551*$P$5*0.01,$D5551=$O$6,$C5551*$P$6*0.01,$D5551="AZN",$C5551*0.08)</f>
        <v>368</v>
      </c>
    </row>
    <row r="5552" spans="1:6" x14ac:dyDescent="0.3">
      <c r="A5552" s="177" t="s">
        <v>1987</v>
      </c>
      <c r="B5552" s="178">
        <v>44290</v>
      </c>
      <c r="C5552" s="179">
        <v>6500</v>
      </c>
      <c r="D5552" s="88" t="s">
        <v>2862</v>
      </c>
      <c r="E5552" s="184" cm="1">
        <f t="array" ref="E5552">_xlfn.IFS($D5552=$O$5,C5552*$P$5,$D5552=$O$6,$C5552*$P$6,$D5552="AZN",$C5552)</f>
        <v>6500</v>
      </c>
      <c r="F5552" s="183" cm="1">
        <f t="array" ref="F5552">_xlfn.IFS($D5552=$O$5,$C5552*$P$5*0.01,$D5552=$O$6,$C5552*$P$6*0.01,$D5552="AZN",$C5552*0.08)</f>
        <v>520</v>
      </c>
    </row>
    <row r="5553" spans="1:6" x14ac:dyDescent="0.3">
      <c r="A5553" s="177" t="s">
        <v>1668</v>
      </c>
      <c r="B5553" s="178">
        <v>44535</v>
      </c>
      <c r="C5553" s="179">
        <v>7700</v>
      </c>
      <c r="D5553" s="88" t="s">
        <v>2864</v>
      </c>
      <c r="E5553" s="184" cm="1">
        <f t="array" ref="E5553">_xlfn.IFS($D5553=$O$5,C5553*$P$5,$D5553=$O$6,$C5553*$P$6,$D5553="AZN",$C5553)</f>
        <v>13987.05</v>
      </c>
      <c r="F5553" s="183" cm="1">
        <f t="array" ref="F5553">_xlfn.IFS($D5553=$O$5,$C5553*$P$5*0.01,$D5553=$O$6,$C5553*$P$6*0.01,$D5553="AZN",$C5553*0.08)</f>
        <v>139.87049999999999</v>
      </c>
    </row>
    <row r="5554" spans="1:6" x14ac:dyDescent="0.3">
      <c r="A5554" s="177" t="s">
        <v>314</v>
      </c>
      <c r="B5554" s="178">
        <v>44198</v>
      </c>
      <c r="C5554" s="179">
        <v>12200</v>
      </c>
      <c r="D5554" s="88" t="s">
        <v>2862</v>
      </c>
      <c r="E5554" s="184" cm="1">
        <f t="array" ref="E5554">_xlfn.IFS($D5554=$O$5,C5554*$P$5,$D5554=$O$6,$C5554*$P$6,$D5554="AZN",$C5554)</f>
        <v>12200</v>
      </c>
      <c r="F5554" s="183" cm="1">
        <f t="array" ref="F5554">_xlfn.IFS($D5554=$O$5,$C5554*$P$5*0.01,$D5554=$O$6,$C5554*$P$6*0.01,$D5554="AZN",$C5554*0.08)</f>
        <v>976</v>
      </c>
    </row>
    <row r="5555" spans="1:6" x14ac:dyDescent="0.3">
      <c r="A5555" s="177" t="s">
        <v>627</v>
      </c>
      <c r="B5555" s="178">
        <v>44495</v>
      </c>
      <c r="C5555" s="179">
        <v>8600</v>
      </c>
      <c r="D5555" s="88" t="s">
        <v>2864</v>
      </c>
      <c r="E5555" s="184" cm="1">
        <f t="array" ref="E5555">_xlfn.IFS($D5555=$O$5,C5555*$P$5,$D5555=$O$6,$C5555*$P$6,$D5555="AZN",$C5555)</f>
        <v>15621.9</v>
      </c>
      <c r="F5555" s="183" cm="1">
        <f t="array" ref="F5555">_xlfn.IFS($D5555=$O$5,$C5555*$P$5*0.01,$D5555=$O$6,$C5555*$P$6*0.01,$D5555="AZN",$C5555*0.08)</f>
        <v>156.21899999999999</v>
      </c>
    </row>
    <row r="5556" spans="1:6" x14ac:dyDescent="0.3">
      <c r="A5556" s="177" t="s">
        <v>1241</v>
      </c>
      <c r="B5556" s="178">
        <v>44312</v>
      </c>
      <c r="C5556" s="179">
        <v>11300</v>
      </c>
      <c r="D5556" s="88" t="s">
        <v>2862</v>
      </c>
      <c r="E5556" s="184" cm="1">
        <f t="array" ref="E5556">_xlfn.IFS($D5556=$O$5,C5556*$P$5,$D5556=$O$6,$C5556*$P$6,$D5556="AZN",$C5556)</f>
        <v>11300</v>
      </c>
      <c r="F5556" s="183" cm="1">
        <f t="array" ref="F5556">_xlfn.IFS($D5556=$O$5,$C5556*$P$5*0.01,$D5556=$O$6,$C5556*$P$6*0.01,$D5556="AZN",$C5556*0.08)</f>
        <v>904</v>
      </c>
    </row>
    <row r="5557" spans="1:6" x14ac:dyDescent="0.3">
      <c r="A5557" s="177" t="s">
        <v>1544</v>
      </c>
      <c r="B5557" s="178">
        <v>44243</v>
      </c>
      <c r="C5557" s="179">
        <v>12000</v>
      </c>
      <c r="D5557" s="88" t="s">
        <v>2863</v>
      </c>
      <c r="E5557" s="184" cm="1">
        <f t="array" ref="E5557">_xlfn.IFS($D5557=$O$5,C5557*$P$5,$D5557=$O$6,$C5557*$P$6,$D5557="AZN",$C5557)</f>
        <v>20400</v>
      </c>
      <c r="F5557" s="183" cm="1">
        <f t="array" ref="F5557">_xlfn.IFS($D5557=$O$5,$C5557*$P$5*0.01,$D5557=$O$6,$C5557*$P$6*0.01,$D5557="AZN",$C5557*0.08)</f>
        <v>204</v>
      </c>
    </row>
    <row r="5558" spans="1:6" x14ac:dyDescent="0.3">
      <c r="A5558" s="177" t="s">
        <v>1226</v>
      </c>
      <c r="B5558" s="178">
        <v>44177</v>
      </c>
      <c r="C5558" s="179">
        <v>9200</v>
      </c>
      <c r="D5558" s="88" t="s">
        <v>2863</v>
      </c>
      <c r="E5558" s="184" cm="1">
        <f t="array" ref="E5558">_xlfn.IFS($D5558=$O$5,C5558*$P$5,$D5558=$O$6,$C5558*$P$6,$D5558="AZN",$C5558)</f>
        <v>15640</v>
      </c>
      <c r="F5558" s="183" cm="1">
        <f t="array" ref="F5558">_xlfn.IFS($D5558=$O$5,$C5558*$P$5*0.01,$D5558=$O$6,$C5558*$P$6*0.01,$D5558="AZN",$C5558*0.08)</f>
        <v>156.4</v>
      </c>
    </row>
    <row r="5559" spans="1:6" x14ac:dyDescent="0.3">
      <c r="A5559" s="177" t="s">
        <v>1687</v>
      </c>
      <c r="B5559" s="178">
        <v>44630</v>
      </c>
      <c r="C5559" s="179">
        <v>1100</v>
      </c>
      <c r="D5559" s="88" t="s">
        <v>2863</v>
      </c>
      <c r="E5559" s="184" cm="1">
        <f t="array" ref="E5559">_xlfn.IFS($D5559=$O$5,C5559*$P$5,$D5559=$O$6,$C5559*$P$6,$D5559="AZN",$C5559)</f>
        <v>1870</v>
      </c>
      <c r="F5559" s="183" cm="1">
        <f t="array" ref="F5559">_xlfn.IFS($D5559=$O$5,$C5559*$P$5*0.01,$D5559=$O$6,$C5559*$P$6*0.01,$D5559="AZN",$C5559*0.08)</f>
        <v>18.7</v>
      </c>
    </row>
    <row r="5560" spans="1:6" x14ac:dyDescent="0.3">
      <c r="A5560" s="177" t="s">
        <v>1822</v>
      </c>
      <c r="B5560" s="178">
        <v>43641</v>
      </c>
      <c r="C5560" s="179">
        <v>6700</v>
      </c>
      <c r="D5560" s="88" t="s">
        <v>2862</v>
      </c>
      <c r="E5560" s="184" cm="1">
        <f t="array" ref="E5560">_xlfn.IFS($D5560=$O$5,C5560*$P$5,$D5560=$O$6,$C5560*$P$6,$D5560="AZN",$C5560)</f>
        <v>6700</v>
      </c>
      <c r="F5560" s="183" cm="1">
        <f t="array" ref="F5560">_xlfn.IFS($D5560=$O$5,$C5560*$P$5*0.01,$D5560=$O$6,$C5560*$P$6*0.01,$D5560="AZN",$C5560*0.08)</f>
        <v>536</v>
      </c>
    </row>
    <row r="5561" spans="1:6" x14ac:dyDescent="0.3">
      <c r="A5561" s="177" t="s">
        <v>844</v>
      </c>
      <c r="B5561" s="178">
        <v>44471</v>
      </c>
      <c r="C5561" s="179">
        <v>7700</v>
      </c>
      <c r="D5561" s="88" t="s">
        <v>2862</v>
      </c>
      <c r="E5561" s="184" cm="1">
        <f t="array" ref="E5561">_xlfn.IFS($D5561=$O$5,C5561*$P$5,$D5561=$O$6,$C5561*$P$6,$D5561="AZN",$C5561)</f>
        <v>7700</v>
      </c>
      <c r="F5561" s="183" cm="1">
        <f t="array" ref="F5561">_xlfn.IFS($D5561=$O$5,$C5561*$P$5*0.01,$D5561=$O$6,$C5561*$P$6*0.01,$D5561="AZN",$C5561*0.08)</f>
        <v>616</v>
      </c>
    </row>
    <row r="5562" spans="1:6" x14ac:dyDescent="0.3">
      <c r="A5562" s="177" t="s">
        <v>1370</v>
      </c>
      <c r="B5562" s="178">
        <v>44144</v>
      </c>
      <c r="C5562" s="179">
        <v>7000</v>
      </c>
      <c r="D5562" s="88" t="s">
        <v>2862</v>
      </c>
      <c r="E5562" s="184" cm="1">
        <f t="array" ref="E5562">_xlfn.IFS($D5562=$O$5,C5562*$P$5,$D5562=$O$6,$C5562*$P$6,$D5562="AZN",$C5562)</f>
        <v>7000</v>
      </c>
      <c r="F5562" s="183" cm="1">
        <f t="array" ref="F5562">_xlfn.IFS($D5562=$O$5,$C5562*$P$5*0.01,$D5562=$O$6,$C5562*$P$6*0.01,$D5562="AZN",$C5562*0.08)</f>
        <v>560</v>
      </c>
    </row>
    <row r="5563" spans="1:6" x14ac:dyDescent="0.3">
      <c r="A5563" s="177" t="s">
        <v>1721</v>
      </c>
      <c r="B5563" s="178">
        <v>43969</v>
      </c>
      <c r="C5563" s="179">
        <v>2900</v>
      </c>
      <c r="D5563" s="88" t="s">
        <v>2862</v>
      </c>
      <c r="E5563" s="184" cm="1">
        <f t="array" ref="E5563">_xlfn.IFS($D5563=$O$5,C5563*$P$5,$D5563=$O$6,$C5563*$P$6,$D5563="AZN",$C5563)</f>
        <v>2900</v>
      </c>
      <c r="F5563" s="183" cm="1">
        <f t="array" ref="F5563">_xlfn.IFS($D5563=$O$5,$C5563*$P$5*0.01,$D5563=$O$6,$C5563*$P$6*0.01,$D5563="AZN",$C5563*0.08)</f>
        <v>232</v>
      </c>
    </row>
    <row r="5564" spans="1:6" x14ac:dyDescent="0.3">
      <c r="A5564" s="177" t="s">
        <v>156</v>
      </c>
      <c r="B5564" s="178">
        <v>43909</v>
      </c>
      <c r="C5564" s="179">
        <v>5900</v>
      </c>
      <c r="D5564" s="88" t="s">
        <v>2862</v>
      </c>
      <c r="E5564" s="184" cm="1">
        <f t="array" ref="E5564">_xlfn.IFS($D5564=$O$5,C5564*$P$5,$D5564=$O$6,$C5564*$P$6,$D5564="AZN",$C5564)</f>
        <v>5900</v>
      </c>
      <c r="F5564" s="183" cm="1">
        <f t="array" ref="F5564">_xlfn.IFS($D5564=$O$5,$C5564*$P$5*0.01,$D5564=$O$6,$C5564*$P$6*0.01,$D5564="AZN",$C5564*0.08)</f>
        <v>472</v>
      </c>
    </row>
    <row r="5565" spans="1:6" x14ac:dyDescent="0.3">
      <c r="A5565" s="177" t="s">
        <v>1124</v>
      </c>
      <c r="B5565" s="178">
        <v>44923</v>
      </c>
      <c r="C5565" s="179">
        <v>1700</v>
      </c>
      <c r="D5565" s="88" t="s">
        <v>2864</v>
      </c>
      <c r="E5565" s="184" cm="1">
        <f t="array" ref="E5565">_xlfn.IFS($D5565=$O$5,C5565*$P$5,$D5565=$O$6,$C5565*$P$6,$D5565="AZN",$C5565)</f>
        <v>3088.05</v>
      </c>
      <c r="F5565" s="183" cm="1">
        <f t="array" ref="F5565">_xlfn.IFS($D5565=$O$5,$C5565*$P$5*0.01,$D5565=$O$6,$C5565*$P$6*0.01,$D5565="AZN",$C5565*0.08)</f>
        <v>30.880500000000001</v>
      </c>
    </row>
    <row r="5566" spans="1:6" x14ac:dyDescent="0.3">
      <c r="A5566" s="177" t="s">
        <v>1934</v>
      </c>
      <c r="B5566" s="178">
        <v>44075</v>
      </c>
      <c r="C5566" s="179">
        <v>9700</v>
      </c>
      <c r="D5566" s="88" t="s">
        <v>2862</v>
      </c>
      <c r="E5566" s="184" cm="1">
        <f t="array" ref="E5566">_xlfn.IFS($D5566=$O$5,C5566*$P$5,$D5566=$O$6,$C5566*$P$6,$D5566="AZN",$C5566)</f>
        <v>9700</v>
      </c>
      <c r="F5566" s="183" cm="1">
        <f t="array" ref="F5566">_xlfn.IFS($D5566=$O$5,$C5566*$P$5*0.01,$D5566=$O$6,$C5566*$P$6*0.01,$D5566="AZN",$C5566*0.08)</f>
        <v>776</v>
      </c>
    </row>
    <row r="5567" spans="1:6" x14ac:dyDescent="0.3">
      <c r="A5567" s="177" t="s">
        <v>1794</v>
      </c>
      <c r="B5567" s="178">
        <v>43740</v>
      </c>
      <c r="C5567" s="179">
        <v>11400</v>
      </c>
      <c r="D5567" s="88" t="s">
        <v>2863</v>
      </c>
      <c r="E5567" s="184" cm="1">
        <f t="array" ref="E5567">_xlfn.IFS($D5567=$O$5,C5567*$P$5,$D5567=$O$6,$C5567*$P$6,$D5567="AZN",$C5567)</f>
        <v>19380</v>
      </c>
      <c r="F5567" s="183" cm="1">
        <f t="array" ref="F5567">_xlfn.IFS($D5567=$O$5,$C5567*$P$5*0.01,$D5567=$O$6,$C5567*$P$6*0.01,$D5567="AZN",$C5567*0.08)</f>
        <v>193.8</v>
      </c>
    </row>
    <row r="5568" spans="1:6" x14ac:dyDescent="0.3">
      <c r="A5568" s="177" t="s">
        <v>830</v>
      </c>
      <c r="B5568" s="178">
        <v>43898</v>
      </c>
      <c r="C5568" s="179">
        <v>8500</v>
      </c>
      <c r="D5568" s="88" t="s">
        <v>2864</v>
      </c>
      <c r="E5568" s="184" cm="1">
        <f t="array" ref="E5568">_xlfn.IFS($D5568=$O$5,C5568*$P$5,$D5568=$O$6,$C5568*$P$6,$D5568="AZN",$C5568)</f>
        <v>15440.25</v>
      </c>
      <c r="F5568" s="183" cm="1">
        <f t="array" ref="F5568">_xlfn.IFS($D5568=$O$5,$C5568*$P$5*0.01,$D5568=$O$6,$C5568*$P$6*0.01,$D5568="AZN",$C5568*0.08)</f>
        <v>154.4025</v>
      </c>
    </row>
    <row r="5569" spans="1:6" x14ac:dyDescent="0.3">
      <c r="A5569" s="177" t="s">
        <v>696</v>
      </c>
      <c r="B5569" s="178">
        <v>43940</v>
      </c>
      <c r="C5569" s="179">
        <v>3900</v>
      </c>
      <c r="D5569" s="88" t="s">
        <v>2864</v>
      </c>
      <c r="E5569" s="184" cm="1">
        <f t="array" ref="E5569">_xlfn.IFS($D5569=$O$5,C5569*$P$5,$D5569=$O$6,$C5569*$P$6,$D5569="AZN",$C5569)</f>
        <v>7084.35</v>
      </c>
      <c r="F5569" s="183" cm="1">
        <f t="array" ref="F5569">_xlfn.IFS($D5569=$O$5,$C5569*$P$5*0.01,$D5569=$O$6,$C5569*$P$6*0.01,$D5569="AZN",$C5569*0.08)</f>
        <v>70.843500000000006</v>
      </c>
    </row>
    <row r="5570" spans="1:6" x14ac:dyDescent="0.3">
      <c r="A5570" s="177" t="s">
        <v>1185</v>
      </c>
      <c r="B5570" s="178">
        <v>43969</v>
      </c>
      <c r="C5570" s="179">
        <v>4000</v>
      </c>
      <c r="D5570" s="88" t="s">
        <v>2863</v>
      </c>
      <c r="E5570" s="184" cm="1">
        <f t="array" ref="E5570">_xlfn.IFS($D5570=$O$5,C5570*$P$5,$D5570=$O$6,$C5570*$P$6,$D5570="AZN",$C5570)</f>
        <v>6800</v>
      </c>
      <c r="F5570" s="183" cm="1">
        <f t="array" ref="F5570">_xlfn.IFS($D5570=$O$5,$C5570*$P$5*0.01,$D5570=$O$6,$C5570*$P$6*0.01,$D5570="AZN",$C5570*0.08)</f>
        <v>68</v>
      </c>
    </row>
    <row r="5571" spans="1:6" x14ac:dyDescent="0.3">
      <c r="A5571" s="177" t="s">
        <v>1424</v>
      </c>
      <c r="B5571" s="178">
        <v>43952</v>
      </c>
      <c r="C5571" s="179">
        <v>6600</v>
      </c>
      <c r="D5571" s="88" t="s">
        <v>2862</v>
      </c>
      <c r="E5571" s="184" cm="1">
        <f t="array" ref="E5571">_xlfn.IFS($D5571=$O$5,C5571*$P$5,$D5571=$O$6,$C5571*$P$6,$D5571="AZN",$C5571)</f>
        <v>6600</v>
      </c>
      <c r="F5571" s="183" cm="1">
        <f t="array" ref="F5571">_xlfn.IFS($D5571=$O$5,$C5571*$P$5*0.01,$D5571=$O$6,$C5571*$P$6*0.01,$D5571="AZN",$C5571*0.08)</f>
        <v>528</v>
      </c>
    </row>
    <row r="5572" spans="1:6" x14ac:dyDescent="0.3">
      <c r="A5572" s="177" t="s">
        <v>1924</v>
      </c>
      <c r="B5572" s="178">
        <v>44318</v>
      </c>
      <c r="C5572" s="179">
        <v>1700</v>
      </c>
      <c r="D5572" s="88" t="s">
        <v>2863</v>
      </c>
      <c r="E5572" s="184" cm="1">
        <f t="array" ref="E5572">_xlfn.IFS($D5572=$O$5,C5572*$P$5,$D5572=$O$6,$C5572*$P$6,$D5572="AZN",$C5572)</f>
        <v>2890</v>
      </c>
      <c r="F5572" s="183" cm="1">
        <f t="array" ref="F5572">_xlfn.IFS($D5572=$O$5,$C5572*$P$5*0.01,$D5572=$O$6,$C5572*$P$6*0.01,$D5572="AZN",$C5572*0.08)</f>
        <v>28.900000000000002</v>
      </c>
    </row>
    <row r="5573" spans="1:6" x14ac:dyDescent="0.3">
      <c r="A5573" s="177" t="s">
        <v>1449</v>
      </c>
      <c r="B5573" s="178">
        <v>44190</v>
      </c>
      <c r="C5573" s="179">
        <v>7300</v>
      </c>
      <c r="D5573" s="88" t="s">
        <v>2862</v>
      </c>
      <c r="E5573" s="184" cm="1">
        <f t="array" ref="E5573">_xlfn.IFS($D5573=$O$5,C5573*$P$5,$D5573=$O$6,$C5573*$P$6,$D5573="AZN",$C5573)</f>
        <v>7300</v>
      </c>
      <c r="F5573" s="183" cm="1">
        <f t="array" ref="F5573">_xlfn.IFS($D5573=$O$5,$C5573*$P$5*0.01,$D5573=$O$6,$C5573*$P$6*0.01,$D5573="AZN",$C5573*0.08)</f>
        <v>584</v>
      </c>
    </row>
    <row r="5574" spans="1:6" x14ac:dyDescent="0.3">
      <c r="A5574" s="177" t="s">
        <v>563</v>
      </c>
      <c r="B5574" s="178">
        <v>43678</v>
      </c>
      <c r="C5574" s="179">
        <v>7600</v>
      </c>
      <c r="D5574" s="88" t="s">
        <v>2863</v>
      </c>
      <c r="E5574" s="184" cm="1">
        <f t="array" ref="E5574">_xlfn.IFS($D5574=$O$5,C5574*$P$5,$D5574=$O$6,$C5574*$P$6,$D5574="AZN",$C5574)</f>
        <v>12920</v>
      </c>
      <c r="F5574" s="183" cm="1">
        <f t="array" ref="F5574">_xlfn.IFS($D5574=$O$5,$C5574*$P$5*0.01,$D5574=$O$6,$C5574*$P$6*0.01,$D5574="AZN",$C5574*0.08)</f>
        <v>129.19999999999999</v>
      </c>
    </row>
    <row r="5575" spans="1:6" x14ac:dyDescent="0.3">
      <c r="A5575" s="177" t="s">
        <v>1782</v>
      </c>
      <c r="B5575" s="178">
        <v>44394</v>
      </c>
      <c r="C5575" s="179">
        <v>12100</v>
      </c>
      <c r="D5575" s="88" t="s">
        <v>2862</v>
      </c>
      <c r="E5575" s="184" cm="1">
        <f t="array" ref="E5575">_xlfn.IFS($D5575=$O$5,C5575*$P$5,$D5575=$O$6,$C5575*$P$6,$D5575="AZN",$C5575)</f>
        <v>12100</v>
      </c>
      <c r="F5575" s="183" cm="1">
        <f t="array" ref="F5575">_xlfn.IFS($D5575=$O$5,$C5575*$P$5*0.01,$D5575=$O$6,$C5575*$P$6*0.01,$D5575="AZN",$C5575*0.08)</f>
        <v>968</v>
      </c>
    </row>
    <row r="5576" spans="1:6" x14ac:dyDescent="0.3">
      <c r="A5576" s="177" t="s">
        <v>775</v>
      </c>
      <c r="B5576" s="178">
        <v>44177</v>
      </c>
      <c r="C5576" s="179">
        <v>2600</v>
      </c>
      <c r="D5576" s="88" t="s">
        <v>2864</v>
      </c>
      <c r="E5576" s="184" cm="1">
        <f t="array" ref="E5576">_xlfn.IFS($D5576=$O$5,C5576*$P$5,$D5576=$O$6,$C5576*$P$6,$D5576="AZN",$C5576)</f>
        <v>4722.8999999999996</v>
      </c>
      <c r="F5576" s="183" cm="1">
        <f t="array" ref="F5576">_xlfn.IFS($D5576=$O$5,$C5576*$P$5*0.01,$D5576=$O$6,$C5576*$P$6*0.01,$D5576="AZN",$C5576*0.08)</f>
        <v>47.228999999999999</v>
      </c>
    </row>
    <row r="5577" spans="1:6" x14ac:dyDescent="0.3">
      <c r="A5577" s="177" t="s">
        <v>696</v>
      </c>
      <c r="B5577" s="178">
        <v>44353</v>
      </c>
      <c r="C5577" s="179">
        <v>2300</v>
      </c>
      <c r="D5577" s="88" t="s">
        <v>2862</v>
      </c>
      <c r="E5577" s="184" cm="1">
        <f t="array" ref="E5577">_xlfn.IFS($D5577=$O$5,C5577*$P$5,$D5577=$O$6,$C5577*$P$6,$D5577="AZN",$C5577)</f>
        <v>2300</v>
      </c>
      <c r="F5577" s="183" cm="1">
        <f t="array" ref="F5577">_xlfn.IFS($D5577=$O$5,$C5577*$P$5*0.01,$D5577=$O$6,$C5577*$P$6*0.01,$D5577="AZN",$C5577*0.08)</f>
        <v>184</v>
      </c>
    </row>
    <row r="5578" spans="1:6" x14ac:dyDescent="0.3">
      <c r="A5578" s="177" t="s">
        <v>1960</v>
      </c>
      <c r="B5578" s="178">
        <v>44186</v>
      </c>
      <c r="C5578" s="179">
        <v>6700</v>
      </c>
      <c r="D5578" s="88" t="s">
        <v>2864</v>
      </c>
      <c r="E5578" s="184" cm="1">
        <f t="array" ref="E5578">_xlfn.IFS($D5578=$O$5,C5578*$P$5,$D5578=$O$6,$C5578*$P$6,$D5578="AZN",$C5578)</f>
        <v>12170.55</v>
      </c>
      <c r="F5578" s="183" cm="1">
        <f t="array" ref="F5578">_xlfn.IFS($D5578=$O$5,$C5578*$P$5*0.01,$D5578=$O$6,$C5578*$P$6*0.01,$D5578="AZN",$C5578*0.08)</f>
        <v>121.7055</v>
      </c>
    </row>
    <row r="5579" spans="1:6" x14ac:dyDescent="0.3">
      <c r="A5579" s="177" t="s">
        <v>1755</v>
      </c>
      <c r="B5579" s="178">
        <v>44130</v>
      </c>
      <c r="C5579" s="179">
        <v>12100</v>
      </c>
      <c r="D5579" s="88" t="s">
        <v>2864</v>
      </c>
      <c r="E5579" s="184" cm="1">
        <f t="array" ref="E5579">_xlfn.IFS($D5579=$O$5,C5579*$P$5,$D5579=$O$6,$C5579*$P$6,$D5579="AZN",$C5579)</f>
        <v>21979.65</v>
      </c>
      <c r="F5579" s="183" cm="1">
        <f t="array" ref="F5579">_xlfn.IFS($D5579=$O$5,$C5579*$P$5*0.01,$D5579=$O$6,$C5579*$P$6*0.01,$D5579="AZN",$C5579*0.08)</f>
        <v>219.79650000000001</v>
      </c>
    </row>
    <row r="5580" spans="1:6" x14ac:dyDescent="0.3">
      <c r="A5580" s="177" t="s">
        <v>840</v>
      </c>
      <c r="B5580" s="178">
        <v>44021</v>
      </c>
      <c r="C5580" s="179">
        <v>3100</v>
      </c>
      <c r="D5580" s="88" t="s">
        <v>2864</v>
      </c>
      <c r="E5580" s="184" cm="1">
        <f t="array" ref="E5580">_xlfn.IFS($D5580=$O$5,C5580*$P$5,$D5580=$O$6,$C5580*$P$6,$D5580="AZN",$C5580)</f>
        <v>5631.15</v>
      </c>
      <c r="F5580" s="183" cm="1">
        <f t="array" ref="F5580">_xlfn.IFS($D5580=$O$5,$C5580*$P$5*0.01,$D5580=$O$6,$C5580*$P$6*0.01,$D5580="AZN",$C5580*0.08)</f>
        <v>56.311499999999995</v>
      </c>
    </row>
    <row r="5581" spans="1:6" x14ac:dyDescent="0.3">
      <c r="A5581" s="177" t="s">
        <v>573</v>
      </c>
      <c r="B5581" s="178">
        <v>44125</v>
      </c>
      <c r="C5581" s="179">
        <v>4100</v>
      </c>
      <c r="D5581" s="88" t="s">
        <v>2862</v>
      </c>
      <c r="E5581" s="184" cm="1">
        <f t="array" ref="E5581">_xlfn.IFS($D5581=$O$5,C5581*$P$5,$D5581=$O$6,$C5581*$P$6,$D5581="AZN",$C5581)</f>
        <v>4100</v>
      </c>
      <c r="F5581" s="183" cm="1">
        <f t="array" ref="F5581">_xlfn.IFS($D5581=$O$5,$C5581*$P$5*0.01,$D5581=$O$6,$C5581*$P$6*0.01,$D5581="AZN",$C5581*0.08)</f>
        <v>328</v>
      </c>
    </row>
    <row r="5582" spans="1:6" x14ac:dyDescent="0.3">
      <c r="A5582" s="177" t="s">
        <v>1789</v>
      </c>
      <c r="B5582" s="178">
        <v>44104</v>
      </c>
      <c r="C5582" s="179">
        <v>9900</v>
      </c>
      <c r="D5582" s="88" t="s">
        <v>2864</v>
      </c>
      <c r="E5582" s="184" cm="1">
        <f t="array" ref="E5582">_xlfn.IFS($D5582=$O$5,C5582*$P$5,$D5582=$O$6,$C5582*$P$6,$D5582="AZN",$C5582)</f>
        <v>17983.349999999999</v>
      </c>
      <c r="F5582" s="183" cm="1">
        <f t="array" ref="F5582">_xlfn.IFS($D5582=$O$5,$C5582*$P$5*0.01,$D5582=$O$6,$C5582*$P$6*0.01,$D5582="AZN",$C5582*0.08)</f>
        <v>179.83349999999999</v>
      </c>
    </row>
    <row r="5583" spans="1:6" x14ac:dyDescent="0.3">
      <c r="A5583" s="177" t="s">
        <v>2013</v>
      </c>
      <c r="B5583" s="178">
        <v>44300</v>
      </c>
      <c r="C5583" s="179">
        <v>8000</v>
      </c>
      <c r="D5583" s="88" t="s">
        <v>2862</v>
      </c>
      <c r="E5583" s="184" cm="1">
        <f t="array" ref="E5583">_xlfn.IFS($D5583=$O$5,C5583*$P$5,$D5583=$O$6,$C5583*$P$6,$D5583="AZN",$C5583)</f>
        <v>8000</v>
      </c>
      <c r="F5583" s="183" cm="1">
        <f t="array" ref="F5583">_xlfn.IFS($D5583=$O$5,$C5583*$P$5*0.01,$D5583=$O$6,$C5583*$P$6*0.01,$D5583="AZN",$C5583*0.08)</f>
        <v>640</v>
      </c>
    </row>
    <row r="5584" spans="1:6" x14ac:dyDescent="0.3">
      <c r="A5584" s="177" t="s">
        <v>1588</v>
      </c>
      <c r="B5584" s="178">
        <v>44400</v>
      </c>
      <c r="C5584" s="179">
        <v>12700</v>
      </c>
      <c r="D5584" s="88" t="s">
        <v>2863</v>
      </c>
      <c r="E5584" s="184" cm="1">
        <f t="array" ref="E5584">_xlfn.IFS($D5584=$O$5,C5584*$P$5,$D5584=$O$6,$C5584*$P$6,$D5584="AZN",$C5584)</f>
        <v>21590</v>
      </c>
      <c r="F5584" s="183" cm="1">
        <f t="array" ref="F5584">_xlfn.IFS($D5584=$O$5,$C5584*$P$5*0.01,$D5584=$O$6,$C5584*$P$6*0.01,$D5584="AZN",$C5584*0.08)</f>
        <v>215.9</v>
      </c>
    </row>
    <row r="5585" spans="1:6" x14ac:dyDescent="0.3">
      <c r="A5585" s="177" t="s">
        <v>949</v>
      </c>
      <c r="B5585" s="178">
        <v>44291</v>
      </c>
      <c r="C5585" s="179">
        <v>10000</v>
      </c>
      <c r="D5585" s="88" t="s">
        <v>2863</v>
      </c>
      <c r="E5585" s="184" cm="1">
        <f t="array" ref="E5585">_xlfn.IFS($D5585=$O$5,C5585*$P$5,$D5585=$O$6,$C5585*$P$6,$D5585="AZN",$C5585)</f>
        <v>17000</v>
      </c>
      <c r="F5585" s="183" cm="1">
        <f t="array" ref="F5585">_xlfn.IFS($D5585=$O$5,$C5585*$P$5*0.01,$D5585=$O$6,$C5585*$P$6*0.01,$D5585="AZN",$C5585*0.08)</f>
        <v>170</v>
      </c>
    </row>
    <row r="5586" spans="1:6" x14ac:dyDescent="0.3">
      <c r="A5586" s="177" t="s">
        <v>1134</v>
      </c>
      <c r="B5586" s="178">
        <v>43990</v>
      </c>
      <c r="C5586" s="179">
        <v>2200</v>
      </c>
      <c r="D5586" s="88" t="s">
        <v>2862</v>
      </c>
      <c r="E5586" s="184" cm="1">
        <f t="array" ref="E5586">_xlfn.IFS($D5586=$O$5,C5586*$P$5,$D5586=$O$6,$C5586*$P$6,$D5586="AZN",$C5586)</f>
        <v>2200</v>
      </c>
      <c r="F5586" s="183" cm="1">
        <f t="array" ref="F5586">_xlfn.IFS($D5586=$O$5,$C5586*$P$5*0.01,$D5586=$O$6,$C5586*$P$6*0.01,$D5586="AZN",$C5586*0.08)</f>
        <v>176</v>
      </c>
    </row>
    <row r="5587" spans="1:6" x14ac:dyDescent="0.3">
      <c r="A5587" s="177" t="s">
        <v>197</v>
      </c>
      <c r="B5587" s="178">
        <v>44256</v>
      </c>
      <c r="C5587" s="179">
        <v>2600</v>
      </c>
      <c r="D5587" s="88" t="s">
        <v>2864</v>
      </c>
      <c r="E5587" s="184" cm="1">
        <f t="array" ref="E5587">_xlfn.IFS($D5587=$O$5,C5587*$P$5,$D5587=$O$6,$C5587*$P$6,$D5587="AZN",$C5587)</f>
        <v>4722.8999999999996</v>
      </c>
      <c r="F5587" s="183" cm="1">
        <f t="array" ref="F5587">_xlfn.IFS($D5587=$O$5,$C5587*$P$5*0.01,$D5587=$O$6,$C5587*$P$6*0.01,$D5587="AZN",$C5587*0.08)</f>
        <v>47.228999999999999</v>
      </c>
    </row>
    <row r="5588" spans="1:6" x14ac:dyDescent="0.3">
      <c r="A5588" s="177" t="s">
        <v>2014</v>
      </c>
      <c r="B5588" s="178">
        <v>43861</v>
      </c>
      <c r="C5588" s="179">
        <v>7800</v>
      </c>
      <c r="D5588" s="88" t="s">
        <v>2864</v>
      </c>
      <c r="E5588" s="184" cm="1">
        <f t="array" ref="E5588">_xlfn.IFS($D5588=$O$5,C5588*$P$5,$D5588=$O$6,$C5588*$P$6,$D5588="AZN",$C5588)</f>
        <v>14168.7</v>
      </c>
      <c r="F5588" s="183" cm="1">
        <f t="array" ref="F5588">_xlfn.IFS($D5588=$O$5,$C5588*$P$5*0.01,$D5588=$O$6,$C5588*$P$6*0.01,$D5588="AZN",$C5588*0.08)</f>
        <v>141.68700000000001</v>
      </c>
    </row>
    <row r="5589" spans="1:6" x14ac:dyDescent="0.3">
      <c r="A5589" s="177" t="s">
        <v>1995</v>
      </c>
      <c r="B5589" s="178">
        <v>44491</v>
      </c>
      <c r="C5589" s="179">
        <v>4400</v>
      </c>
      <c r="D5589" s="88" t="s">
        <v>2862</v>
      </c>
      <c r="E5589" s="184" cm="1">
        <f t="array" ref="E5589">_xlfn.IFS($D5589=$O$5,C5589*$P$5,$D5589=$O$6,$C5589*$P$6,$D5589="AZN",$C5589)</f>
        <v>4400</v>
      </c>
      <c r="F5589" s="183" cm="1">
        <f t="array" ref="F5589">_xlfn.IFS($D5589=$O$5,$C5589*$P$5*0.01,$D5589=$O$6,$C5589*$P$6*0.01,$D5589="AZN",$C5589*0.08)</f>
        <v>352</v>
      </c>
    </row>
    <row r="5590" spans="1:6" x14ac:dyDescent="0.3">
      <c r="A5590" s="177" t="s">
        <v>142</v>
      </c>
      <c r="B5590" s="178">
        <v>44355</v>
      </c>
      <c r="C5590" s="179">
        <v>6400</v>
      </c>
      <c r="D5590" s="88" t="s">
        <v>2863</v>
      </c>
      <c r="E5590" s="184" cm="1">
        <f t="array" ref="E5590">_xlfn.IFS($D5590=$O$5,C5590*$P$5,$D5590=$O$6,$C5590*$P$6,$D5590="AZN",$C5590)</f>
        <v>10880</v>
      </c>
      <c r="F5590" s="183" cm="1">
        <f t="array" ref="F5590">_xlfn.IFS($D5590=$O$5,$C5590*$P$5*0.01,$D5590=$O$6,$C5590*$P$6*0.01,$D5590="AZN",$C5590*0.08)</f>
        <v>108.8</v>
      </c>
    </row>
    <row r="5591" spans="1:6" x14ac:dyDescent="0.3">
      <c r="A5591" s="177" t="s">
        <v>387</v>
      </c>
      <c r="B5591" s="178">
        <v>44732</v>
      </c>
      <c r="C5591" s="179">
        <v>4500</v>
      </c>
      <c r="D5591" s="88" t="s">
        <v>2863</v>
      </c>
      <c r="E5591" s="184" cm="1">
        <f t="array" ref="E5591">_xlfn.IFS($D5591=$O$5,C5591*$P$5,$D5591=$O$6,$C5591*$P$6,$D5591="AZN",$C5591)</f>
        <v>7650</v>
      </c>
      <c r="F5591" s="183" cm="1">
        <f t="array" ref="F5591">_xlfn.IFS($D5591=$O$5,$C5591*$P$5*0.01,$D5591=$O$6,$C5591*$P$6*0.01,$D5591="AZN",$C5591*0.08)</f>
        <v>76.5</v>
      </c>
    </row>
    <row r="5592" spans="1:6" x14ac:dyDescent="0.3">
      <c r="A5592" s="177" t="s">
        <v>1597</v>
      </c>
      <c r="B5592" s="178">
        <v>43803</v>
      </c>
      <c r="C5592" s="179">
        <v>7800</v>
      </c>
      <c r="D5592" s="88" t="s">
        <v>2863</v>
      </c>
      <c r="E5592" s="184" cm="1">
        <f t="array" ref="E5592">_xlfn.IFS($D5592=$O$5,C5592*$P$5,$D5592=$O$6,$C5592*$P$6,$D5592="AZN",$C5592)</f>
        <v>13260</v>
      </c>
      <c r="F5592" s="183" cm="1">
        <f t="array" ref="F5592">_xlfn.IFS($D5592=$O$5,$C5592*$P$5*0.01,$D5592=$O$6,$C5592*$P$6*0.01,$D5592="AZN",$C5592*0.08)</f>
        <v>132.6</v>
      </c>
    </row>
    <row r="5593" spans="1:6" x14ac:dyDescent="0.3">
      <c r="A5593" s="177" t="s">
        <v>397</v>
      </c>
      <c r="B5593" s="178">
        <v>43911</v>
      </c>
      <c r="C5593" s="179">
        <v>10500</v>
      </c>
      <c r="D5593" s="88" t="s">
        <v>2863</v>
      </c>
      <c r="E5593" s="184" cm="1">
        <f t="array" ref="E5593">_xlfn.IFS($D5593=$O$5,C5593*$P$5,$D5593=$O$6,$C5593*$P$6,$D5593="AZN",$C5593)</f>
        <v>17850</v>
      </c>
      <c r="F5593" s="183" cm="1">
        <f t="array" ref="F5593">_xlfn.IFS($D5593=$O$5,$C5593*$P$5*0.01,$D5593=$O$6,$C5593*$P$6*0.01,$D5593="AZN",$C5593*0.08)</f>
        <v>178.5</v>
      </c>
    </row>
    <row r="5594" spans="1:6" x14ac:dyDescent="0.3">
      <c r="A5594" s="177" t="s">
        <v>178</v>
      </c>
      <c r="B5594" s="178">
        <v>44116</v>
      </c>
      <c r="C5594" s="179">
        <v>9800</v>
      </c>
      <c r="D5594" s="88" t="s">
        <v>2862</v>
      </c>
      <c r="E5594" s="184" cm="1">
        <f t="array" ref="E5594">_xlfn.IFS($D5594=$O$5,C5594*$P$5,$D5594=$O$6,$C5594*$P$6,$D5594="AZN",$C5594)</f>
        <v>9800</v>
      </c>
      <c r="F5594" s="183" cm="1">
        <f t="array" ref="F5594">_xlfn.IFS($D5594=$O$5,$C5594*$P$5*0.01,$D5594=$O$6,$C5594*$P$6*0.01,$D5594="AZN",$C5594*0.08)</f>
        <v>784</v>
      </c>
    </row>
    <row r="5595" spans="1:6" x14ac:dyDescent="0.3">
      <c r="A5595" s="177" t="s">
        <v>1752</v>
      </c>
      <c r="B5595" s="178">
        <v>44113</v>
      </c>
      <c r="C5595" s="179">
        <v>12200</v>
      </c>
      <c r="D5595" s="88" t="s">
        <v>2863</v>
      </c>
      <c r="E5595" s="184" cm="1">
        <f t="array" ref="E5595">_xlfn.IFS($D5595=$O$5,C5595*$P$5,$D5595=$O$6,$C5595*$P$6,$D5595="AZN",$C5595)</f>
        <v>20740</v>
      </c>
      <c r="F5595" s="183" cm="1">
        <f t="array" ref="F5595">_xlfn.IFS($D5595=$O$5,$C5595*$P$5*0.01,$D5595=$O$6,$C5595*$P$6*0.01,$D5595="AZN",$C5595*0.08)</f>
        <v>207.4</v>
      </c>
    </row>
    <row r="5596" spans="1:6" x14ac:dyDescent="0.3">
      <c r="A5596" s="177" t="s">
        <v>1859</v>
      </c>
      <c r="B5596" s="178">
        <v>44425</v>
      </c>
      <c r="C5596" s="179">
        <v>5000</v>
      </c>
      <c r="D5596" s="88" t="s">
        <v>2862</v>
      </c>
      <c r="E5596" s="184" cm="1">
        <f t="array" ref="E5596">_xlfn.IFS($D5596=$O$5,C5596*$P$5,$D5596=$O$6,$C5596*$P$6,$D5596="AZN",$C5596)</f>
        <v>5000</v>
      </c>
      <c r="F5596" s="183" cm="1">
        <f t="array" ref="F5596">_xlfn.IFS($D5596=$O$5,$C5596*$P$5*0.01,$D5596=$O$6,$C5596*$P$6*0.01,$D5596="AZN",$C5596*0.08)</f>
        <v>400</v>
      </c>
    </row>
    <row r="5597" spans="1:6" x14ac:dyDescent="0.3">
      <c r="A5597" s="177" t="s">
        <v>1918</v>
      </c>
      <c r="B5597" s="178">
        <v>44415</v>
      </c>
      <c r="C5597" s="179">
        <v>7700</v>
      </c>
      <c r="D5597" s="88" t="s">
        <v>2862</v>
      </c>
      <c r="E5597" s="184" cm="1">
        <f t="array" ref="E5597">_xlfn.IFS($D5597=$O$5,C5597*$P$5,$D5597=$O$6,$C5597*$P$6,$D5597="AZN",$C5597)</f>
        <v>7700</v>
      </c>
      <c r="F5597" s="183" cm="1">
        <f t="array" ref="F5597">_xlfn.IFS($D5597=$O$5,$C5597*$P$5*0.01,$D5597=$O$6,$C5597*$P$6*0.01,$D5597="AZN",$C5597*0.08)</f>
        <v>616</v>
      </c>
    </row>
    <row r="5598" spans="1:6" x14ac:dyDescent="0.3">
      <c r="A5598" s="177" t="s">
        <v>1909</v>
      </c>
      <c r="B5598" s="178">
        <v>43917</v>
      </c>
      <c r="C5598" s="179">
        <v>3800</v>
      </c>
      <c r="D5598" s="88" t="s">
        <v>2863</v>
      </c>
      <c r="E5598" s="184" cm="1">
        <f t="array" ref="E5598">_xlfn.IFS($D5598=$O$5,C5598*$P$5,$D5598=$O$6,$C5598*$P$6,$D5598="AZN",$C5598)</f>
        <v>6460</v>
      </c>
      <c r="F5598" s="183" cm="1">
        <f t="array" ref="F5598">_xlfn.IFS($D5598=$O$5,$C5598*$P$5*0.01,$D5598=$O$6,$C5598*$P$6*0.01,$D5598="AZN",$C5598*0.08)</f>
        <v>64.599999999999994</v>
      </c>
    </row>
    <row r="5599" spans="1:6" x14ac:dyDescent="0.3">
      <c r="A5599" s="177" t="s">
        <v>1201</v>
      </c>
      <c r="B5599" s="178">
        <v>44219</v>
      </c>
      <c r="C5599" s="179">
        <v>10600</v>
      </c>
      <c r="D5599" s="88" t="s">
        <v>2862</v>
      </c>
      <c r="E5599" s="184" cm="1">
        <f t="array" ref="E5599">_xlfn.IFS($D5599=$O$5,C5599*$P$5,$D5599=$O$6,$C5599*$P$6,$D5599="AZN",$C5599)</f>
        <v>10600</v>
      </c>
      <c r="F5599" s="183" cm="1">
        <f t="array" ref="F5599">_xlfn.IFS($D5599=$O$5,$C5599*$P$5*0.01,$D5599=$O$6,$C5599*$P$6*0.01,$D5599="AZN",$C5599*0.08)</f>
        <v>848</v>
      </c>
    </row>
    <row r="5600" spans="1:6" x14ac:dyDescent="0.3">
      <c r="A5600" s="177" t="s">
        <v>2015</v>
      </c>
      <c r="B5600" s="178">
        <v>44661</v>
      </c>
      <c r="C5600" s="179">
        <v>6100</v>
      </c>
      <c r="D5600" s="88" t="s">
        <v>2863</v>
      </c>
      <c r="E5600" s="184" cm="1">
        <f t="array" ref="E5600">_xlfn.IFS($D5600=$O$5,C5600*$P$5,$D5600=$O$6,$C5600*$P$6,$D5600="AZN",$C5600)</f>
        <v>10370</v>
      </c>
      <c r="F5600" s="183" cm="1">
        <f t="array" ref="F5600">_xlfn.IFS($D5600=$O$5,$C5600*$P$5*0.01,$D5600=$O$6,$C5600*$P$6*0.01,$D5600="AZN",$C5600*0.08)</f>
        <v>103.7</v>
      </c>
    </row>
    <row r="5601" spans="1:6" x14ac:dyDescent="0.3">
      <c r="A5601" s="177" t="s">
        <v>1445</v>
      </c>
      <c r="B5601" s="178">
        <v>44722</v>
      </c>
      <c r="C5601" s="179">
        <v>1800</v>
      </c>
      <c r="D5601" s="88" t="s">
        <v>2863</v>
      </c>
      <c r="E5601" s="184" cm="1">
        <f t="array" ref="E5601">_xlfn.IFS($D5601=$O$5,C5601*$P$5,$D5601=$O$6,$C5601*$P$6,$D5601="AZN",$C5601)</f>
        <v>3060</v>
      </c>
      <c r="F5601" s="183" cm="1">
        <f t="array" ref="F5601">_xlfn.IFS($D5601=$O$5,$C5601*$P$5*0.01,$D5601=$O$6,$C5601*$P$6*0.01,$D5601="AZN",$C5601*0.08)</f>
        <v>30.6</v>
      </c>
    </row>
    <row r="5602" spans="1:6" x14ac:dyDescent="0.3">
      <c r="A5602" s="177" t="s">
        <v>372</v>
      </c>
      <c r="B5602" s="178">
        <v>44775</v>
      </c>
      <c r="C5602" s="179">
        <v>9900</v>
      </c>
      <c r="D5602" s="88" t="s">
        <v>2862</v>
      </c>
      <c r="E5602" s="184" cm="1">
        <f t="array" ref="E5602">_xlfn.IFS($D5602=$O$5,C5602*$P$5,$D5602=$O$6,$C5602*$P$6,$D5602="AZN",$C5602)</f>
        <v>9900</v>
      </c>
      <c r="F5602" s="183" cm="1">
        <f t="array" ref="F5602">_xlfn.IFS($D5602=$O$5,$C5602*$P$5*0.01,$D5602=$O$6,$C5602*$P$6*0.01,$D5602="AZN",$C5602*0.08)</f>
        <v>792</v>
      </c>
    </row>
    <row r="5603" spans="1:6" x14ac:dyDescent="0.3">
      <c r="A5603" s="177" t="s">
        <v>1980</v>
      </c>
      <c r="B5603" s="178">
        <v>44049</v>
      </c>
      <c r="C5603" s="179">
        <v>8000</v>
      </c>
      <c r="D5603" s="88" t="s">
        <v>2863</v>
      </c>
      <c r="E5603" s="184" cm="1">
        <f t="array" ref="E5603">_xlfn.IFS($D5603=$O$5,C5603*$P$5,$D5603=$O$6,$C5603*$P$6,$D5603="AZN",$C5603)</f>
        <v>13600</v>
      </c>
      <c r="F5603" s="183" cm="1">
        <f t="array" ref="F5603">_xlfn.IFS($D5603=$O$5,$C5603*$P$5*0.01,$D5603=$O$6,$C5603*$P$6*0.01,$D5603="AZN",$C5603*0.08)</f>
        <v>136</v>
      </c>
    </row>
    <row r="5604" spans="1:6" x14ac:dyDescent="0.3">
      <c r="A5604" s="177" t="s">
        <v>178</v>
      </c>
      <c r="B5604" s="178">
        <v>43876</v>
      </c>
      <c r="C5604" s="179">
        <v>3400</v>
      </c>
      <c r="D5604" s="88" t="s">
        <v>2864</v>
      </c>
      <c r="E5604" s="184" cm="1">
        <f t="array" ref="E5604">_xlfn.IFS($D5604=$O$5,C5604*$P$5,$D5604=$O$6,$C5604*$P$6,$D5604="AZN",$C5604)</f>
        <v>6176.1</v>
      </c>
      <c r="F5604" s="183" cm="1">
        <f t="array" ref="F5604">_xlfn.IFS($D5604=$O$5,$C5604*$P$5*0.01,$D5604=$O$6,$C5604*$P$6*0.01,$D5604="AZN",$C5604*0.08)</f>
        <v>61.761000000000003</v>
      </c>
    </row>
    <row r="5605" spans="1:6" x14ac:dyDescent="0.3">
      <c r="A5605" s="177" t="s">
        <v>1157</v>
      </c>
      <c r="B5605" s="178">
        <v>43993</v>
      </c>
      <c r="C5605" s="179">
        <v>1200</v>
      </c>
      <c r="D5605" s="88" t="s">
        <v>2862</v>
      </c>
      <c r="E5605" s="184" cm="1">
        <f t="array" ref="E5605">_xlfn.IFS($D5605=$O$5,C5605*$P$5,$D5605=$O$6,$C5605*$P$6,$D5605="AZN",$C5605)</f>
        <v>1200</v>
      </c>
      <c r="F5605" s="183" cm="1">
        <f t="array" ref="F5605">_xlfn.IFS($D5605=$O$5,$C5605*$P$5*0.01,$D5605=$O$6,$C5605*$P$6*0.01,$D5605="AZN",$C5605*0.08)</f>
        <v>96</v>
      </c>
    </row>
    <row r="5606" spans="1:6" x14ac:dyDescent="0.3">
      <c r="A5606" s="177" t="s">
        <v>1478</v>
      </c>
      <c r="B5606" s="178">
        <v>43982</v>
      </c>
      <c r="C5606" s="179">
        <v>3400</v>
      </c>
      <c r="D5606" s="88" t="s">
        <v>2864</v>
      </c>
      <c r="E5606" s="184" cm="1">
        <f t="array" ref="E5606">_xlfn.IFS($D5606=$O$5,C5606*$P$5,$D5606=$O$6,$C5606*$P$6,$D5606="AZN",$C5606)</f>
        <v>6176.1</v>
      </c>
      <c r="F5606" s="183" cm="1">
        <f t="array" ref="F5606">_xlfn.IFS($D5606=$O$5,$C5606*$P$5*0.01,$D5606=$O$6,$C5606*$P$6*0.01,$D5606="AZN",$C5606*0.08)</f>
        <v>61.761000000000003</v>
      </c>
    </row>
    <row r="5607" spans="1:6" x14ac:dyDescent="0.3">
      <c r="A5607" s="177" t="s">
        <v>502</v>
      </c>
      <c r="B5607" s="178">
        <v>44852</v>
      </c>
      <c r="C5607" s="179">
        <v>7400</v>
      </c>
      <c r="D5607" s="88" t="s">
        <v>2864</v>
      </c>
      <c r="E5607" s="184" cm="1">
        <f t="array" ref="E5607">_xlfn.IFS($D5607=$O$5,C5607*$P$5,$D5607=$O$6,$C5607*$P$6,$D5607="AZN",$C5607)</f>
        <v>13442.1</v>
      </c>
      <c r="F5607" s="183" cm="1">
        <f t="array" ref="F5607">_xlfn.IFS($D5607=$O$5,$C5607*$P$5*0.01,$D5607=$O$6,$C5607*$P$6*0.01,$D5607="AZN",$C5607*0.08)</f>
        <v>134.42099999999999</v>
      </c>
    </row>
    <row r="5608" spans="1:6" x14ac:dyDescent="0.3">
      <c r="A5608" s="177" t="s">
        <v>772</v>
      </c>
      <c r="B5608" s="178">
        <v>43851</v>
      </c>
      <c r="C5608" s="179">
        <v>10800</v>
      </c>
      <c r="D5608" s="88" t="s">
        <v>2864</v>
      </c>
      <c r="E5608" s="184" cm="1">
        <f t="array" ref="E5608">_xlfn.IFS($D5608=$O$5,C5608*$P$5,$D5608=$O$6,$C5608*$P$6,$D5608="AZN",$C5608)</f>
        <v>19618.2</v>
      </c>
      <c r="F5608" s="183" cm="1">
        <f t="array" ref="F5608">_xlfn.IFS($D5608=$O$5,$C5608*$P$5*0.01,$D5608=$O$6,$C5608*$P$6*0.01,$D5608="AZN",$C5608*0.08)</f>
        <v>196.18200000000002</v>
      </c>
    </row>
    <row r="5609" spans="1:6" x14ac:dyDescent="0.3">
      <c r="A5609" s="177" t="s">
        <v>225</v>
      </c>
      <c r="B5609" s="178">
        <v>44151</v>
      </c>
      <c r="C5609" s="179">
        <v>8600</v>
      </c>
      <c r="D5609" s="88" t="s">
        <v>2864</v>
      </c>
      <c r="E5609" s="184" cm="1">
        <f t="array" ref="E5609">_xlfn.IFS($D5609=$O$5,C5609*$P$5,$D5609=$O$6,$C5609*$P$6,$D5609="AZN",$C5609)</f>
        <v>15621.9</v>
      </c>
      <c r="F5609" s="183" cm="1">
        <f t="array" ref="F5609">_xlfn.IFS($D5609=$O$5,$C5609*$P$5*0.01,$D5609=$O$6,$C5609*$P$6*0.01,$D5609="AZN",$C5609*0.08)</f>
        <v>156.21899999999999</v>
      </c>
    </row>
    <row r="5610" spans="1:6" x14ac:dyDescent="0.3">
      <c r="A5610" s="177" t="s">
        <v>431</v>
      </c>
      <c r="B5610" s="178">
        <v>44263</v>
      </c>
      <c r="C5610" s="179">
        <v>12600</v>
      </c>
      <c r="D5610" s="88" t="s">
        <v>2864</v>
      </c>
      <c r="E5610" s="184" cm="1">
        <f t="array" ref="E5610">_xlfn.IFS($D5610=$O$5,C5610*$P$5,$D5610=$O$6,$C5610*$P$6,$D5610="AZN",$C5610)</f>
        <v>22887.9</v>
      </c>
      <c r="F5610" s="183" cm="1">
        <f t="array" ref="F5610">_xlfn.IFS($D5610=$O$5,$C5610*$P$5*0.01,$D5610=$O$6,$C5610*$P$6*0.01,$D5610="AZN",$C5610*0.08)</f>
        <v>228.87900000000002</v>
      </c>
    </row>
    <row r="5611" spans="1:6" x14ac:dyDescent="0.3">
      <c r="A5611" s="177" t="s">
        <v>408</v>
      </c>
      <c r="B5611" s="178">
        <v>44092</v>
      </c>
      <c r="C5611" s="179">
        <v>5900</v>
      </c>
      <c r="D5611" s="88" t="s">
        <v>2863</v>
      </c>
      <c r="E5611" s="184" cm="1">
        <f t="array" ref="E5611">_xlfn.IFS($D5611=$O$5,C5611*$P$5,$D5611=$O$6,$C5611*$P$6,$D5611="AZN",$C5611)</f>
        <v>10030</v>
      </c>
      <c r="F5611" s="183" cm="1">
        <f t="array" ref="F5611">_xlfn.IFS($D5611=$O$5,$C5611*$P$5*0.01,$D5611=$O$6,$C5611*$P$6*0.01,$D5611="AZN",$C5611*0.08)</f>
        <v>100.3</v>
      </c>
    </row>
    <row r="5612" spans="1:6" x14ac:dyDescent="0.3">
      <c r="A5612" s="177" t="s">
        <v>1225</v>
      </c>
      <c r="B5612" s="178">
        <v>43735</v>
      </c>
      <c r="C5612" s="179">
        <v>7200</v>
      </c>
      <c r="D5612" s="88" t="s">
        <v>2864</v>
      </c>
      <c r="E5612" s="184" cm="1">
        <f t="array" ref="E5612">_xlfn.IFS($D5612=$O$5,C5612*$P$5,$D5612=$O$6,$C5612*$P$6,$D5612="AZN",$C5612)</f>
        <v>13078.8</v>
      </c>
      <c r="F5612" s="183" cm="1">
        <f t="array" ref="F5612">_xlfn.IFS($D5612=$O$5,$C5612*$P$5*0.01,$D5612=$O$6,$C5612*$P$6*0.01,$D5612="AZN",$C5612*0.08)</f>
        <v>130.78799999999998</v>
      </c>
    </row>
    <row r="5613" spans="1:6" x14ac:dyDescent="0.3">
      <c r="A5613" s="177" t="s">
        <v>383</v>
      </c>
      <c r="B5613" s="178">
        <v>43880</v>
      </c>
      <c r="C5613" s="179">
        <v>9800</v>
      </c>
      <c r="D5613" s="88" t="s">
        <v>2862</v>
      </c>
      <c r="E5613" s="184" cm="1">
        <f t="array" ref="E5613">_xlfn.IFS($D5613=$O$5,C5613*$P$5,$D5613=$O$6,$C5613*$P$6,$D5613="AZN",$C5613)</f>
        <v>9800</v>
      </c>
      <c r="F5613" s="183" cm="1">
        <f t="array" ref="F5613">_xlfn.IFS($D5613=$O$5,$C5613*$P$5*0.01,$D5613=$O$6,$C5613*$P$6*0.01,$D5613="AZN",$C5613*0.08)</f>
        <v>784</v>
      </c>
    </row>
    <row r="5614" spans="1:6" x14ac:dyDescent="0.3">
      <c r="A5614" s="177" t="s">
        <v>297</v>
      </c>
      <c r="B5614" s="178">
        <v>44267</v>
      </c>
      <c r="C5614" s="179">
        <v>11100</v>
      </c>
      <c r="D5614" s="88" t="s">
        <v>2862</v>
      </c>
      <c r="E5614" s="184" cm="1">
        <f t="array" ref="E5614">_xlfn.IFS($D5614=$O$5,C5614*$P$5,$D5614=$O$6,$C5614*$P$6,$D5614="AZN",$C5614)</f>
        <v>11100</v>
      </c>
      <c r="F5614" s="183" cm="1">
        <f t="array" ref="F5614">_xlfn.IFS($D5614=$O$5,$C5614*$P$5*0.01,$D5614=$O$6,$C5614*$P$6*0.01,$D5614="AZN",$C5614*0.08)</f>
        <v>888</v>
      </c>
    </row>
    <row r="5615" spans="1:6" x14ac:dyDescent="0.3">
      <c r="A5615" s="177" t="s">
        <v>716</v>
      </c>
      <c r="B5615" s="178">
        <v>44247</v>
      </c>
      <c r="C5615" s="179">
        <v>1200</v>
      </c>
      <c r="D5615" s="88" t="s">
        <v>2864</v>
      </c>
      <c r="E5615" s="184" cm="1">
        <f t="array" ref="E5615">_xlfn.IFS($D5615=$O$5,C5615*$P$5,$D5615=$O$6,$C5615*$P$6,$D5615="AZN",$C5615)</f>
        <v>2179.8000000000002</v>
      </c>
      <c r="F5615" s="183" cm="1">
        <f t="array" ref="F5615">_xlfn.IFS($D5615=$O$5,$C5615*$P$5*0.01,$D5615=$O$6,$C5615*$P$6*0.01,$D5615="AZN",$C5615*0.08)</f>
        <v>21.798000000000002</v>
      </c>
    </row>
    <row r="5616" spans="1:6" x14ac:dyDescent="0.3">
      <c r="A5616" s="177" t="s">
        <v>468</v>
      </c>
      <c r="B5616" s="178">
        <v>44223</v>
      </c>
      <c r="C5616" s="179">
        <v>6400</v>
      </c>
      <c r="D5616" s="88" t="s">
        <v>2863</v>
      </c>
      <c r="E5616" s="184" cm="1">
        <f t="array" ref="E5616">_xlfn.IFS($D5616=$O$5,C5616*$P$5,$D5616=$O$6,$C5616*$P$6,$D5616="AZN",$C5616)</f>
        <v>10880</v>
      </c>
      <c r="F5616" s="183" cm="1">
        <f t="array" ref="F5616">_xlfn.IFS($D5616=$O$5,$C5616*$P$5*0.01,$D5616=$O$6,$C5616*$P$6*0.01,$D5616="AZN",$C5616*0.08)</f>
        <v>108.8</v>
      </c>
    </row>
    <row r="5617" spans="1:6" x14ac:dyDescent="0.3">
      <c r="A5617" s="177" t="s">
        <v>1784</v>
      </c>
      <c r="B5617" s="178">
        <v>44163</v>
      </c>
      <c r="C5617" s="179">
        <v>8600</v>
      </c>
      <c r="D5617" s="88" t="s">
        <v>2863</v>
      </c>
      <c r="E5617" s="184" cm="1">
        <f t="array" ref="E5617">_xlfn.IFS($D5617=$O$5,C5617*$P$5,$D5617=$O$6,$C5617*$P$6,$D5617="AZN",$C5617)</f>
        <v>14620</v>
      </c>
      <c r="F5617" s="183" cm="1">
        <f t="array" ref="F5617">_xlfn.IFS($D5617=$O$5,$C5617*$P$5*0.01,$D5617=$O$6,$C5617*$P$6*0.01,$D5617="AZN",$C5617*0.08)</f>
        <v>146.20000000000002</v>
      </c>
    </row>
    <row r="5618" spans="1:6" x14ac:dyDescent="0.3">
      <c r="A5618" s="177" t="s">
        <v>1948</v>
      </c>
      <c r="B5618" s="178">
        <v>43776</v>
      </c>
      <c r="C5618" s="179">
        <v>1800</v>
      </c>
      <c r="D5618" s="88" t="s">
        <v>2862</v>
      </c>
      <c r="E5618" s="184" cm="1">
        <f t="array" ref="E5618">_xlfn.IFS($D5618=$O$5,C5618*$P$5,$D5618=$O$6,$C5618*$P$6,$D5618="AZN",$C5618)</f>
        <v>1800</v>
      </c>
      <c r="F5618" s="183" cm="1">
        <f t="array" ref="F5618">_xlfn.IFS($D5618=$O$5,$C5618*$P$5*0.01,$D5618=$O$6,$C5618*$P$6*0.01,$D5618="AZN",$C5618*0.08)</f>
        <v>144</v>
      </c>
    </row>
    <row r="5619" spans="1:6" x14ac:dyDescent="0.3">
      <c r="A5619" s="177" t="s">
        <v>1439</v>
      </c>
      <c r="B5619" s="178">
        <v>44734</v>
      </c>
      <c r="C5619" s="179">
        <v>7200</v>
      </c>
      <c r="D5619" s="88" t="s">
        <v>2862</v>
      </c>
      <c r="E5619" s="184" cm="1">
        <f t="array" ref="E5619">_xlfn.IFS($D5619=$O$5,C5619*$P$5,$D5619=$O$6,$C5619*$P$6,$D5619="AZN",$C5619)</f>
        <v>7200</v>
      </c>
      <c r="F5619" s="183" cm="1">
        <f t="array" ref="F5619">_xlfn.IFS($D5619=$O$5,$C5619*$P$5*0.01,$D5619=$O$6,$C5619*$P$6*0.01,$D5619="AZN",$C5619*0.08)</f>
        <v>576</v>
      </c>
    </row>
    <row r="5620" spans="1:6" x14ac:dyDescent="0.3">
      <c r="A5620" s="177" t="s">
        <v>702</v>
      </c>
      <c r="B5620" s="178">
        <v>44223</v>
      </c>
      <c r="C5620" s="179">
        <v>12500</v>
      </c>
      <c r="D5620" s="88" t="s">
        <v>2863</v>
      </c>
      <c r="E5620" s="184" cm="1">
        <f t="array" ref="E5620">_xlfn.IFS($D5620=$O$5,C5620*$P$5,$D5620=$O$6,$C5620*$P$6,$D5620="AZN",$C5620)</f>
        <v>21250</v>
      </c>
      <c r="F5620" s="183" cm="1">
        <f t="array" ref="F5620">_xlfn.IFS($D5620=$O$5,$C5620*$P$5*0.01,$D5620=$O$6,$C5620*$P$6*0.01,$D5620="AZN",$C5620*0.08)</f>
        <v>212.5</v>
      </c>
    </row>
    <row r="5621" spans="1:6" x14ac:dyDescent="0.3">
      <c r="A5621" s="177" t="s">
        <v>721</v>
      </c>
      <c r="B5621" s="178">
        <v>44211</v>
      </c>
      <c r="C5621" s="179">
        <v>4100</v>
      </c>
      <c r="D5621" s="88" t="s">
        <v>2862</v>
      </c>
      <c r="E5621" s="184" cm="1">
        <f t="array" ref="E5621">_xlfn.IFS($D5621=$O$5,C5621*$P$5,$D5621=$O$6,$C5621*$P$6,$D5621="AZN",$C5621)</f>
        <v>4100</v>
      </c>
      <c r="F5621" s="183" cm="1">
        <f t="array" ref="F5621">_xlfn.IFS($D5621=$O$5,$C5621*$P$5*0.01,$D5621=$O$6,$C5621*$P$6*0.01,$D5621="AZN",$C5621*0.08)</f>
        <v>328</v>
      </c>
    </row>
    <row r="5622" spans="1:6" x14ac:dyDescent="0.3">
      <c r="A5622" s="177" t="s">
        <v>1397</v>
      </c>
      <c r="B5622" s="178">
        <v>43630</v>
      </c>
      <c r="C5622" s="179">
        <v>7400</v>
      </c>
      <c r="D5622" s="88" t="s">
        <v>2864</v>
      </c>
      <c r="E5622" s="184" cm="1">
        <f t="array" ref="E5622">_xlfn.IFS($D5622=$O$5,C5622*$P$5,$D5622=$O$6,$C5622*$P$6,$D5622="AZN",$C5622)</f>
        <v>13442.1</v>
      </c>
      <c r="F5622" s="183" cm="1">
        <f t="array" ref="F5622">_xlfn.IFS($D5622=$O$5,$C5622*$P$5*0.01,$D5622=$O$6,$C5622*$P$6*0.01,$D5622="AZN",$C5622*0.08)</f>
        <v>134.42099999999999</v>
      </c>
    </row>
    <row r="5623" spans="1:6" x14ac:dyDescent="0.3">
      <c r="A5623" s="177" t="s">
        <v>193</v>
      </c>
      <c r="B5623" s="178">
        <v>43966</v>
      </c>
      <c r="C5623" s="179">
        <v>12600</v>
      </c>
      <c r="D5623" s="88" t="s">
        <v>2864</v>
      </c>
      <c r="E5623" s="184" cm="1">
        <f t="array" ref="E5623">_xlfn.IFS($D5623=$O$5,C5623*$P$5,$D5623=$O$6,$C5623*$P$6,$D5623="AZN",$C5623)</f>
        <v>22887.9</v>
      </c>
      <c r="F5623" s="183" cm="1">
        <f t="array" ref="F5623">_xlfn.IFS($D5623=$O$5,$C5623*$P$5*0.01,$D5623=$O$6,$C5623*$P$6*0.01,$D5623="AZN",$C5623*0.08)</f>
        <v>228.87900000000002</v>
      </c>
    </row>
    <row r="5624" spans="1:6" x14ac:dyDescent="0.3">
      <c r="A5624" s="177" t="s">
        <v>1301</v>
      </c>
      <c r="B5624" s="178">
        <v>43707</v>
      </c>
      <c r="C5624" s="179">
        <v>8800</v>
      </c>
      <c r="D5624" s="88" t="s">
        <v>2864</v>
      </c>
      <c r="E5624" s="184" cm="1">
        <f t="array" ref="E5624">_xlfn.IFS($D5624=$O$5,C5624*$P$5,$D5624=$O$6,$C5624*$P$6,$D5624="AZN",$C5624)</f>
        <v>15985.2</v>
      </c>
      <c r="F5624" s="183" cm="1">
        <f t="array" ref="F5624">_xlfn.IFS($D5624=$O$5,$C5624*$P$5*0.01,$D5624=$O$6,$C5624*$P$6*0.01,$D5624="AZN",$C5624*0.08)</f>
        <v>159.852</v>
      </c>
    </row>
    <row r="5625" spans="1:6" x14ac:dyDescent="0.3">
      <c r="A5625" s="177" t="s">
        <v>1315</v>
      </c>
      <c r="B5625" s="178">
        <v>43841</v>
      </c>
      <c r="C5625" s="179">
        <v>12300</v>
      </c>
      <c r="D5625" s="88" t="s">
        <v>2862</v>
      </c>
      <c r="E5625" s="184" cm="1">
        <f t="array" ref="E5625">_xlfn.IFS($D5625=$O$5,C5625*$P$5,$D5625=$O$6,$C5625*$P$6,$D5625="AZN",$C5625)</f>
        <v>12300</v>
      </c>
      <c r="F5625" s="183" cm="1">
        <f t="array" ref="F5625">_xlfn.IFS($D5625=$O$5,$C5625*$P$5*0.01,$D5625=$O$6,$C5625*$P$6*0.01,$D5625="AZN",$C5625*0.08)</f>
        <v>984</v>
      </c>
    </row>
    <row r="5626" spans="1:6" x14ac:dyDescent="0.3">
      <c r="A5626" s="177" t="s">
        <v>1367</v>
      </c>
      <c r="B5626" s="178">
        <v>44037</v>
      </c>
      <c r="C5626" s="179">
        <v>3800</v>
      </c>
      <c r="D5626" s="88" t="s">
        <v>2864</v>
      </c>
      <c r="E5626" s="184" cm="1">
        <f t="array" ref="E5626">_xlfn.IFS($D5626=$O$5,C5626*$P$5,$D5626=$O$6,$C5626*$P$6,$D5626="AZN",$C5626)</f>
        <v>6902.7</v>
      </c>
      <c r="F5626" s="183" cm="1">
        <f t="array" ref="F5626">_xlfn.IFS($D5626=$O$5,$C5626*$P$5*0.01,$D5626=$O$6,$C5626*$P$6*0.01,$D5626="AZN",$C5626*0.08)</f>
        <v>69.027000000000001</v>
      </c>
    </row>
    <row r="5627" spans="1:6" x14ac:dyDescent="0.3">
      <c r="A5627" s="177" t="s">
        <v>518</v>
      </c>
      <c r="B5627" s="178">
        <v>44819</v>
      </c>
      <c r="C5627" s="179">
        <v>3100</v>
      </c>
      <c r="D5627" s="88" t="s">
        <v>2863</v>
      </c>
      <c r="E5627" s="184" cm="1">
        <f t="array" ref="E5627">_xlfn.IFS($D5627=$O$5,C5627*$P$5,$D5627=$O$6,$C5627*$P$6,$D5627="AZN",$C5627)</f>
        <v>5270</v>
      </c>
      <c r="F5627" s="183" cm="1">
        <f t="array" ref="F5627">_xlfn.IFS($D5627=$O$5,$C5627*$P$5*0.01,$D5627=$O$6,$C5627*$P$6*0.01,$D5627="AZN",$C5627*0.08)</f>
        <v>52.7</v>
      </c>
    </row>
    <row r="5628" spans="1:6" x14ac:dyDescent="0.3">
      <c r="A5628" s="177" t="s">
        <v>258</v>
      </c>
      <c r="B5628" s="178">
        <v>43708</v>
      </c>
      <c r="C5628" s="179">
        <v>7600</v>
      </c>
      <c r="D5628" s="88" t="s">
        <v>2862</v>
      </c>
      <c r="E5628" s="184" cm="1">
        <f t="array" ref="E5628">_xlfn.IFS($D5628=$O$5,C5628*$P$5,$D5628=$O$6,$C5628*$P$6,$D5628="AZN",$C5628)</f>
        <v>7600</v>
      </c>
      <c r="F5628" s="183" cm="1">
        <f t="array" ref="F5628">_xlfn.IFS($D5628=$O$5,$C5628*$P$5*0.01,$D5628=$O$6,$C5628*$P$6*0.01,$D5628="AZN",$C5628*0.08)</f>
        <v>608</v>
      </c>
    </row>
    <row r="5629" spans="1:6" x14ac:dyDescent="0.3">
      <c r="A5629" s="177" t="s">
        <v>161</v>
      </c>
      <c r="B5629" s="178">
        <v>44535</v>
      </c>
      <c r="C5629" s="179">
        <v>12800</v>
      </c>
      <c r="D5629" s="88" t="s">
        <v>2864</v>
      </c>
      <c r="E5629" s="184" cm="1">
        <f t="array" ref="E5629">_xlfn.IFS($D5629=$O$5,C5629*$P$5,$D5629=$O$6,$C5629*$P$6,$D5629="AZN",$C5629)</f>
        <v>23251.200000000001</v>
      </c>
      <c r="F5629" s="183" cm="1">
        <f t="array" ref="F5629">_xlfn.IFS($D5629=$O$5,$C5629*$P$5*0.01,$D5629=$O$6,$C5629*$P$6*0.01,$D5629="AZN",$C5629*0.08)</f>
        <v>232.512</v>
      </c>
    </row>
    <row r="5630" spans="1:6" x14ac:dyDescent="0.3">
      <c r="A5630" s="177" t="s">
        <v>959</v>
      </c>
      <c r="B5630" s="178">
        <v>43673</v>
      </c>
      <c r="C5630" s="179">
        <v>9200</v>
      </c>
      <c r="D5630" s="88" t="s">
        <v>2863</v>
      </c>
      <c r="E5630" s="184" cm="1">
        <f t="array" ref="E5630">_xlfn.IFS($D5630=$O$5,C5630*$P$5,$D5630=$O$6,$C5630*$P$6,$D5630="AZN",$C5630)</f>
        <v>15640</v>
      </c>
      <c r="F5630" s="183" cm="1">
        <f t="array" ref="F5630">_xlfn.IFS($D5630=$O$5,$C5630*$P$5*0.01,$D5630=$O$6,$C5630*$P$6*0.01,$D5630="AZN",$C5630*0.08)</f>
        <v>156.4</v>
      </c>
    </row>
    <row r="5631" spans="1:6" x14ac:dyDescent="0.3">
      <c r="A5631" s="177" t="s">
        <v>986</v>
      </c>
      <c r="B5631" s="178">
        <v>44122</v>
      </c>
      <c r="C5631" s="179">
        <v>9800</v>
      </c>
      <c r="D5631" s="88" t="s">
        <v>2863</v>
      </c>
      <c r="E5631" s="184" cm="1">
        <f t="array" ref="E5631">_xlfn.IFS($D5631=$O$5,C5631*$P$5,$D5631=$O$6,$C5631*$P$6,$D5631="AZN",$C5631)</f>
        <v>16660</v>
      </c>
      <c r="F5631" s="183" cm="1">
        <f t="array" ref="F5631">_xlfn.IFS($D5631=$O$5,$C5631*$P$5*0.01,$D5631=$O$6,$C5631*$P$6*0.01,$D5631="AZN",$C5631*0.08)</f>
        <v>166.6</v>
      </c>
    </row>
    <row r="5632" spans="1:6" x14ac:dyDescent="0.3">
      <c r="A5632" s="177" t="s">
        <v>452</v>
      </c>
      <c r="B5632" s="178">
        <v>44067</v>
      </c>
      <c r="C5632" s="179">
        <v>10300</v>
      </c>
      <c r="D5632" s="88" t="s">
        <v>2864</v>
      </c>
      <c r="E5632" s="184" cm="1">
        <f t="array" ref="E5632">_xlfn.IFS($D5632=$O$5,C5632*$P$5,$D5632=$O$6,$C5632*$P$6,$D5632="AZN",$C5632)</f>
        <v>18709.95</v>
      </c>
      <c r="F5632" s="183" cm="1">
        <f t="array" ref="F5632">_xlfn.IFS($D5632=$O$5,$C5632*$P$5*0.01,$D5632=$O$6,$C5632*$P$6*0.01,$D5632="AZN",$C5632*0.08)</f>
        <v>187.09950000000001</v>
      </c>
    </row>
    <row r="5633" spans="1:6" x14ac:dyDescent="0.3">
      <c r="A5633" s="177" t="s">
        <v>323</v>
      </c>
      <c r="B5633" s="178">
        <v>44155</v>
      </c>
      <c r="C5633" s="179">
        <v>6000</v>
      </c>
      <c r="D5633" s="88" t="s">
        <v>2862</v>
      </c>
      <c r="E5633" s="184" cm="1">
        <f t="array" ref="E5633">_xlfn.IFS($D5633=$O$5,C5633*$P$5,$D5633=$O$6,$C5633*$P$6,$D5633="AZN",$C5633)</f>
        <v>6000</v>
      </c>
      <c r="F5633" s="183" cm="1">
        <f t="array" ref="F5633">_xlfn.IFS($D5633=$O$5,$C5633*$P$5*0.01,$D5633=$O$6,$C5633*$P$6*0.01,$D5633="AZN",$C5633*0.08)</f>
        <v>480</v>
      </c>
    </row>
    <row r="5634" spans="1:6" x14ac:dyDescent="0.3">
      <c r="A5634" s="177" t="s">
        <v>661</v>
      </c>
      <c r="B5634" s="178">
        <v>44835</v>
      </c>
      <c r="C5634" s="179">
        <v>3000</v>
      </c>
      <c r="D5634" s="88" t="s">
        <v>2862</v>
      </c>
      <c r="E5634" s="184" cm="1">
        <f t="array" ref="E5634">_xlfn.IFS($D5634=$O$5,C5634*$P$5,$D5634=$O$6,$C5634*$P$6,$D5634="AZN",$C5634)</f>
        <v>3000</v>
      </c>
      <c r="F5634" s="183" cm="1">
        <f t="array" ref="F5634">_xlfn.IFS($D5634=$O$5,$C5634*$P$5*0.01,$D5634=$O$6,$C5634*$P$6*0.01,$D5634="AZN",$C5634*0.08)</f>
        <v>240</v>
      </c>
    </row>
    <row r="5635" spans="1:6" x14ac:dyDescent="0.3">
      <c r="A5635" s="177" t="s">
        <v>208</v>
      </c>
      <c r="B5635" s="178">
        <v>44062</v>
      </c>
      <c r="C5635" s="179">
        <v>1700</v>
      </c>
      <c r="D5635" s="88" t="s">
        <v>2863</v>
      </c>
      <c r="E5635" s="184" cm="1">
        <f t="array" ref="E5635">_xlfn.IFS($D5635=$O$5,C5635*$P$5,$D5635=$O$6,$C5635*$P$6,$D5635="AZN",$C5635)</f>
        <v>2890</v>
      </c>
      <c r="F5635" s="183" cm="1">
        <f t="array" ref="F5635">_xlfn.IFS($D5635=$O$5,$C5635*$P$5*0.01,$D5635=$O$6,$C5635*$P$6*0.01,$D5635="AZN",$C5635*0.08)</f>
        <v>28.900000000000002</v>
      </c>
    </row>
    <row r="5636" spans="1:6" x14ac:dyDescent="0.3">
      <c r="A5636" s="177" t="s">
        <v>413</v>
      </c>
      <c r="B5636" s="178">
        <v>44748</v>
      </c>
      <c r="C5636" s="179">
        <v>2200</v>
      </c>
      <c r="D5636" s="88" t="s">
        <v>2864</v>
      </c>
      <c r="E5636" s="184" cm="1">
        <f t="array" ref="E5636">_xlfn.IFS($D5636=$O$5,C5636*$P$5,$D5636=$O$6,$C5636*$P$6,$D5636="AZN",$C5636)</f>
        <v>3996.3</v>
      </c>
      <c r="F5636" s="183" cm="1">
        <f t="array" ref="F5636">_xlfn.IFS($D5636=$O$5,$C5636*$P$5*0.01,$D5636=$O$6,$C5636*$P$6*0.01,$D5636="AZN",$C5636*0.08)</f>
        <v>39.963000000000001</v>
      </c>
    </row>
    <row r="5637" spans="1:6" x14ac:dyDescent="0.3">
      <c r="A5637" s="177" t="s">
        <v>332</v>
      </c>
      <c r="B5637" s="178">
        <v>44124</v>
      </c>
      <c r="C5637" s="179">
        <v>12700</v>
      </c>
      <c r="D5637" s="88" t="s">
        <v>2864</v>
      </c>
      <c r="E5637" s="184" cm="1">
        <f t="array" ref="E5637">_xlfn.IFS($D5637=$O$5,C5637*$P$5,$D5637=$O$6,$C5637*$P$6,$D5637="AZN",$C5637)</f>
        <v>23069.55</v>
      </c>
      <c r="F5637" s="183" cm="1">
        <f t="array" ref="F5637">_xlfn.IFS($D5637=$O$5,$C5637*$P$5*0.01,$D5637=$O$6,$C5637*$P$6*0.01,$D5637="AZN",$C5637*0.08)</f>
        <v>230.69550000000001</v>
      </c>
    </row>
    <row r="5638" spans="1:6" x14ac:dyDescent="0.3">
      <c r="A5638" s="177" t="s">
        <v>418</v>
      </c>
      <c r="B5638" s="178">
        <v>44527</v>
      </c>
      <c r="C5638" s="179">
        <v>5900</v>
      </c>
      <c r="D5638" s="88" t="s">
        <v>2863</v>
      </c>
      <c r="E5638" s="184" cm="1">
        <f t="array" ref="E5638">_xlfn.IFS($D5638=$O$5,C5638*$P$5,$D5638=$O$6,$C5638*$P$6,$D5638="AZN",$C5638)</f>
        <v>10030</v>
      </c>
      <c r="F5638" s="183" cm="1">
        <f t="array" ref="F5638">_xlfn.IFS($D5638=$O$5,$C5638*$P$5*0.01,$D5638=$O$6,$C5638*$P$6*0.01,$D5638="AZN",$C5638*0.08)</f>
        <v>100.3</v>
      </c>
    </row>
    <row r="5639" spans="1:6" x14ac:dyDescent="0.3">
      <c r="A5639" s="177" t="s">
        <v>2016</v>
      </c>
      <c r="B5639" s="178">
        <v>44322</v>
      </c>
      <c r="C5639" s="179">
        <v>12800</v>
      </c>
      <c r="D5639" s="88" t="s">
        <v>2862</v>
      </c>
      <c r="E5639" s="184" cm="1">
        <f t="array" ref="E5639">_xlfn.IFS($D5639=$O$5,C5639*$P$5,$D5639=$O$6,$C5639*$P$6,$D5639="AZN",$C5639)</f>
        <v>12800</v>
      </c>
      <c r="F5639" s="183" cm="1">
        <f t="array" ref="F5639">_xlfn.IFS($D5639=$O$5,$C5639*$P$5*0.01,$D5639=$O$6,$C5639*$P$6*0.01,$D5639="AZN",$C5639*0.08)</f>
        <v>1024</v>
      </c>
    </row>
    <row r="5640" spans="1:6" x14ac:dyDescent="0.3">
      <c r="A5640" s="177" t="s">
        <v>1772</v>
      </c>
      <c r="B5640" s="178">
        <v>44350</v>
      </c>
      <c r="C5640" s="179">
        <v>7400</v>
      </c>
      <c r="D5640" s="88" t="s">
        <v>2864</v>
      </c>
      <c r="E5640" s="184" cm="1">
        <f t="array" ref="E5640">_xlfn.IFS($D5640=$O$5,C5640*$P$5,$D5640=$O$6,$C5640*$P$6,$D5640="AZN",$C5640)</f>
        <v>13442.1</v>
      </c>
      <c r="F5640" s="183" cm="1">
        <f t="array" ref="F5640">_xlfn.IFS($D5640=$O$5,$C5640*$P$5*0.01,$D5640=$O$6,$C5640*$P$6*0.01,$D5640="AZN",$C5640*0.08)</f>
        <v>134.42099999999999</v>
      </c>
    </row>
    <row r="5641" spans="1:6" x14ac:dyDescent="0.3">
      <c r="A5641" s="177" t="s">
        <v>1304</v>
      </c>
      <c r="B5641" s="178">
        <v>44024</v>
      </c>
      <c r="C5641" s="179">
        <v>3900</v>
      </c>
      <c r="D5641" s="88" t="s">
        <v>2862</v>
      </c>
      <c r="E5641" s="184" cm="1">
        <f t="array" ref="E5641">_xlfn.IFS($D5641=$O$5,C5641*$P$5,$D5641=$O$6,$C5641*$P$6,$D5641="AZN",$C5641)</f>
        <v>3900</v>
      </c>
      <c r="F5641" s="183" cm="1">
        <f t="array" ref="F5641">_xlfn.IFS($D5641=$O$5,$C5641*$P$5*0.01,$D5641=$O$6,$C5641*$P$6*0.01,$D5641="AZN",$C5641*0.08)</f>
        <v>312</v>
      </c>
    </row>
    <row r="5642" spans="1:6" x14ac:dyDescent="0.3">
      <c r="A5642" s="177" t="s">
        <v>847</v>
      </c>
      <c r="B5642" s="178">
        <v>43860</v>
      </c>
      <c r="C5642" s="179">
        <v>7400</v>
      </c>
      <c r="D5642" s="88" t="s">
        <v>2863</v>
      </c>
      <c r="E5642" s="184" cm="1">
        <f t="array" ref="E5642">_xlfn.IFS($D5642=$O$5,C5642*$P$5,$D5642=$O$6,$C5642*$P$6,$D5642="AZN",$C5642)</f>
        <v>12580</v>
      </c>
      <c r="F5642" s="183" cm="1">
        <f t="array" ref="F5642">_xlfn.IFS($D5642=$O$5,$C5642*$P$5*0.01,$D5642=$O$6,$C5642*$P$6*0.01,$D5642="AZN",$C5642*0.08)</f>
        <v>125.8</v>
      </c>
    </row>
    <row r="5643" spans="1:6" x14ac:dyDescent="0.3">
      <c r="A5643" s="177" t="s">
        <v>1288</v>
      </c>
      <c r="B5643" s="178">
        <v>44121</v>
      </c>
      <c r="C5643" s="179">
        <v>6800</v>
      </c>
      <c r="D5643" s="88" t="s">
        <v>2862</v>
      </c>
      <c r="E5643" s="184" cm="1">
        <f t="array" ref="E5643">_xlfn.IFS($D5643=$O$5,C5643*$P$5,$D5643=$O$6,$C5643*$P$6,$D5643="AZN",$C5643)</f>
        <v>6800</v>
      </c>
      <c r="F5643" s="183" cm="1">
        <f t="array" ref="F5643">_xlfn.IFS($D5643=$O$5,$C5643*$P$5*0.01,$D5643=$O$6,$C5643*$P$6*0.01,$D5643="AZN",$C5643*0.08)</f>
        <v>544</v>
      </c>
    </row>
    <row r="5644" spans="1:6" x14ac:dyDescent="0.3">
      <c r="A5644" s="177" t="s">
        <v>703</v>
      </c>
      <c r="B5644" s="178">
        <v>43744</v>
      </c>
      <c r="C5644" s="179">
        <v>5900</v>
      </c>
      <c r="D5644" s="88" t="s">
        <v>2864</v>
      </c>
      <c r="E5644" s="184" cm="1">
        <f t="array" ref="E5644">_xlfn.IFS($D5644=$O$5,C5644*$P$5,$D5644=$O$6,$C5644*$P$6,$D5644="AZN",$C5644)</f>
        <v>10717.35</v>
      </c>
      <c r="F5644" s="183" cm="1">
        <f t="array" ref="F5644">_xlfn.IFS($D5644=$O$5,$C5644*$P$5*0.01,$D5644=$O$6,$C5644*$P$6*0.01,$D5644="AZN",$C5644*0.08)</f>
        <v>107.1735</v>
      </c>
    </row>
    <row r="5645" spans="1:6" x14ac:dyDescent="0.3">
      <c r="A5645" s="177" t="s">
        <v>944</v>
      </c>
      <c r="B5645" s="178">
        <v>44388</v>
      </c>
      <c r="C5645" s="179">
        <v>2700</v>
      </c>
      <c r="D5645" s="88" t="s">
        <v>2864</v>
      </c>
      <c r="E5645" s="184" cm="1">
        <f t="array" ref="E5645">_xlfn.IFS($D5645=$O$5,C5645*$P$5,$D5645=$O$6,$C5645*$P$6,$D5645="AZN",$C5645)</f>
        <v>4904.55</v>
      </c>
      <c r="F5645" s="183" cm="1">
        <f t="array" ref="F5645">_xlfn.IFS($D5645=$O$5,$C5645*$P$5*0.01,$D5645=$O$6,$C5645*$P$6*0.01,$D5645="AZN",$C5645*0.08)</f>
        <v>49.045500000000004</v>
      </c>
    </row>
    <row r="5646" spans="1:6" x14ac:dyDescent="0.3">
      <c r="A5646" s="177" t="s">
        <v>760</v>
      </c>
      <c r="B5646" s="178">
        <v>44535</v>
      </c>
      <c r="C5646" s="179">
        <v>9100</v>
      </c>
      <c r="D5646" s="88" t="s">
        <v>2862</v>
      </c>
      <c r="E5646" s="184" cm="1">
        <f t="array" ref="E5646">_xlfn.IFS($D5646=$O$5,C5646*$P$5,$D5646=$O$6,$C5646*$P$6,$D5646="AZN",$C5646)</f>
        <v>9100</v>
      </c>
      <c r="F5646" s="183" cm="1">
        <f t="array" ref="F5646">_xlfn.IFS($D5646=$O$5,$C5646*$P$5*0.01,$D5646=$O$6,$C5646*$P$6*0.01,$D5646="AZN",$C5646*0.08)</f>
        <v>728</v>
      </c>
    </row>
    <row r="5647" spans="1:6" x14ac:dyDescent="0.3">
      <c r="A5647" s="177" t="s">
        <v>558</v>
      </c>
      <c r="B5647" s="178">
        <v>44296</v>
      </c>
      <c r="C5647" s="179">
        <v>10100</v>
      </c>
      <c r="D5647" s="88" t="s">
        <v>2862</v>
      </c>
      <c r="E5647" s="184" cm="1">
        <f t="array" ref="E5647">_xlfn.IFS($D5647=$O$5,C5647*$P$5,$D5647=$O$6,$C5647*$P$6,$D5647="AZN",$C5647)</f>
        <v>10100</v>
      </c>
      <c r="F5647" s="183" cm="1">
        <f t="array" ref="F5647">_xlfn.IFS($D5647=$O$5,$C5647*$P$5*0.01,$D5647=$O$6,$C5647*$P$6*0.01,$D5647="AZN",$C5647*0.08)</f>
        <v>808</v>
      </c>
    </row>
    <row r="5648" spans="1:6" x14ac:dyDescent="0.3">
      <c r="A5648" s="177" t="s">
        <v>405</v>
      </c>
      <c r="B5648" s="178">
        <v>44340</v>
      </c>
      <c r="C5648" s="179">
        <v>9700</v>
      </c>
      <c r="D5648" s="88" t="s">
        <v>2864</v>
      </c>
      <c r="E5648" s="184" cm="1">
        <f t="array" ref="E5648">_xlfn.IFS($D5648=$O$5,C5648*$P$5,$D5648=$O$6,$C5648*$P$6,$D5648="AZN",$C5648)</f>
        <v>17620.05</v>
      </c>
      <c r="F5648" s="183" cm="1">
        <f t="array" ref="F5648">_xlfn.IFS($D5648=$O$5,$C5648*$P$5*0.01,$D5648=$O$6,$C5648*$P$6*0.01,$D5648="AZN",$C5648*0.08)</f>
        <v>176.20050000000001</v>
      </c>
    </row>
    <row r="5649" spans="1:6" x14ac:dyDescent="0.3">
      <c r="A5649" s="177" t="s">
        <v>1085</v>
      </c>
      <c r="B5649" s="178">
        <v>44288</v>
      </c>
      <c r="C5649" s="179">
        <v>13000</v>
      </c>
      <c r="D5649" s="88" t="s">
        <v>2863</v>
      </c>
      <c r="E5649" s="184" cm="1">
        <f t="array" ref="E5649">_xlfn.IFS($D5649=$O$5,C5649*$P$5,$D5649=$O$6,$C5649*$P$6,$D5649="AZN",$C5649)</f>
        <v>22100</v>
      </c>
      <c r="F5649" s="183" cm="1">
        <f t="array" ref="F5649">_xlfn.IFS($D5649=$O$5,$C5649*$P$5*0.01,$D5649=$O$6,$C5649*$P$6*0.01,$D5649="AZN",$C5649*0.08)</f>
        <v>221</v>
      </c>
    </row>
    <row r="5650" spans="1:6" x14ac:dyDescent="0.3">
      <c r="A5650" s="177" t="s">
        <v>1383</v>
      </c>
      <c r="B5650" s="178">
        <v>44030</v>
      </c>
      <c r="C5650" s="179">
        <v>10200</v>
      </c>
      <c r="D5650" s="88" t="s">
        <v>2864</v>
      </c>
      <c r="E5650" s="184" cm="1">
        <f t="array" ref="E5650">_xlfn.IFS($D5650=$O$5,C5650*$P$5,$D5650=$O$6,$C5650*$P$6,$D5650="AZN",$C5650)</f>
        <v>18528.3</v>
      </c>
      <c r="F5650" s="183" cm="1">
        <f t="array" ref="F5650">_xlfn.IFS($D5650=$O$5,$C5650*$P$5*0.01,$D5650=$O$6,$C5650*$P$6*0.01,$D5650="AZN",$C5650*0.08)</f>
        <v>185.28299999999999</v>
      </c>
    </row>
    <row r="5651" spans="1:6" x14ac:dyDescent="0.3">
      <c r="A5651" s="177" t="s">
        <v>596</v>
      </c>
      <c r="B5651" s="178">
        <v>44282</v>
      </c>
      <c r="C5651" s="179">
        <v>10300</v>
      </c>
      <c r="D5651" s="88" t="s">
        <v>2862</v>
      </c>
      <c r="E5651" s="184" cm="1">
        <f t="array" ref="E5651">_xlfn.IFS($D5651=$O$5,C5651*$P$5,$D5651=$O$6,$C5651*$P$6,$D5651="AZN",$C5651)</f>
        <v>10300</v>
      </c>
      <c r="F5651" s="183" cm="1">
        <f t="array" ref="F5651">_xlfn.IFS($D5651=$O$5,$C5651*$P$5*0.01,$D5651=$O$6,$C5651*$P$6*0.01,$D5651="AZN",$C5651*0.08)</f>
        <v>824</v>
      </c>
    </row>
    <row r="5652" spans="1:6" x14ac:dyDescent="0.3">
      <c r="A5652" s="177" t="s">
        <v>1814</v>
      </c>
      <c r="B5652" s="178">
        <v>44326</v>
      </c>
      <c r="C5652" s="179">
        <v>2200</v>
      </c>
      <c r="D5652" s="88" t="s">
        <v>2863</v>
      </c>
      <c r="E5652" s="184" cm="1">
        <f t="array" ref="E5652">_xlfn.IFS($D5652=$O$5,C5652*$P$5,$D5652=$O$6,$C5652*$P$6,$D5652="AZN",$C5652)</f>
        <v>3740</v>
      </c>
      <c r="F5652" s="183" cm="1">
        <f t="array" ref="F5652">_xlfn.IFS($D5652=$O$5,$C5652*$P$5*0.01,$D5652=$O$6,$C5652*$P$6*0.01,$D5652="AZN",$C5652*0.08)</f>
        <v>37.4</v>
      </c>
    </row>
    <row r="5653" spans="1:6" x14ac:dyDescent="0.3">
      <c r="A5653" s="177" t="s">
        <v>2017</v>
      </c>
      <c r="B5653" s="178">
        <v>44146</v>
      </c>
      <c r="C5653" s="179">
        <v>7400</v>
      </c>
      <c r="D5653" s="88" t="s">
        <v>2862</v>
      </c>
      <c r="E5653" s="184" cm="1">
        <f t="array" ref="E5653">_xlfn.IFS($D5653=$O$5,C5653*$P$5,$D5653=$O$6,$C5653*$P$6,$D5653="AZN",$C5653)</f>
        <v>7400</v>
      </c>
      <c r="F5653" s="183" cm="1">
        <f t="array" ref="F5653">_xlfn.IFS($D5653=$O$5,$C5653*$P$5*0.01,$D5653=$O$6,$C5653*$P$6*0.01,$D5653="AZN",$C5653*0.08)</f>
        <v>592</v>
      </c>
    </row>
    <row r="5654" spans="1:6" x14ac:dyDescent="0.3">
      <c r="A5654" s="177" t="s">
        <v>566</v>
      </c>
      <c r="B5654" s="178">
        <v>43638</v>
      </c>
      <c r="C5654" s="179">
        <v>3100</v>
      </c>
      <c r="D5654" s="88" t="s">
        <v>2864</v>
      </c>
      <c r="E5654" s="184" cm="1">
        <f t="array" ref="E5654">_xlfn.IFS($D5654=$O$5,C5654*$P$5,$D5654=$O$6,$C5654*$P$6,$D5654="AZN",$C5654)</f>
        <v>5631.15</v>
      </c>
      <c r="F5654" s="183" cm="1">
        <f t="array" ref="F5654">_xlfn.IFS($D5654=$O$5,$C5654*$P$5*0.01,$D5654=$O$6,$C5654*$P$6*0.01,$D5654="AZN",$C5654*0.08)</f>
        <v>56.311499999999995</v>
      </c>
    </row>
    <row r="5655" spans="1:6" x14ac:dyDescent="0.3">
      <c r="A5655" s="177" t="s">
        <v>919</v>
      </c>
      <c r="B5655" s="178">
        <v>44692</v>
      </c>
      <c r="C5655" s="179">
        <v>1700</v>
      </c>
      <c r="D5655" s="88" t="s">
        <v>2862</v>
      </c>
      <c r="E5655" s="184" cm="1">
        <f t="array" ref="E5655">_xlfn.IFS($D5655=$O$5,C5655*$P$5,$D5655=$O$6,$C5655*$P$6,$D5655="AZN",$C5655)</f>
        <v>1700</v>
      </c>
      <c r="F5655" s="183" cm="1">
        <f t="array" ref="F5655">_xlfn.IFS($D5655=$O$5,$C5655*$P$5*0.01,$D5655=$O$6,$C5655*$P$6*0.01,$D5655="AZN",$C5655*0.08)</f>
        <v>136</v>
      </c>
    </row>
    <row r="5656" spans="1:6" x14ac:dyDescent="0.3">
      <c r="A5656" s="177" t="s">
        <v>179</v>
      </c>
      <c r="B5656" s="178">
        <v>44549</v>
      </c>
      <c r="C5656" s="179">
        <v>4700</v>
      </c>
      <c r="D5656" s="88" t="s">
        <v>2862</v>
      </c>
      <c r="E5656" s="184" cm="1">
        <f t="array" ref="E5656">_xlfn.IFS($D5656=$O$5,C5656*$P$5,$D5656=$O$6,$C5656*$P$6,$D5656="AZN",$C5656)</f>
        <v>4700</v>
      </c>
      <c r="F5656" s="183" cm="1">
        <f t="array" ref="F5656">_xlfn.IFS($D5656=$O$5,$C5656*$P$5*0.01,$D5656=$O$6,$C5656*$P$6*0.01,$D5656="AZN",$C5656*0.08)</f>
        <v>376</v>
      </c>
    </row>
    <row r="5657" spans="1:6" x14ac:dyDescent="0.3">
      <c r="A5657" s="177" t="s">
        <v>621</v>
      </c>
      <c r="B5657" s="178">
        <v>43755</v>
      </c>
      <c r="C5657" s="179">
        <v>8300</v>
      </c>
      <c r="D5657" s="88" t="s">
        <v>2864</v>
      </c>
      <c r="E5657" s="184" cm="1">
        <f t="array" ref="E5657">_xlfn.IFS($D5657=$O$5,C5657*$P$5,$D5657=$O$6,$C5657*$P$6,$D5657="AZN",$C5657)</f>
        <v>15076.95</v>
      </c>
      <c r="F5657" s="183" cm="1">
        <f t="array" ref="F5657">_xlfn.IFS($D5657=$O$5,$C5657*$P$5*0.01,$D5657=$O$6,$C5657*$P$6*0.01,$D5657="AZN",$C5657*0.08)</f>
        <v>150.76950000000002</v>
      </c>
    </row>
    <row r="5658" spans="1:6" x14ac:dyDescent="0.3">
      <c r="A5658" s="177" t="s">
        <v>902</v>
      </c>
      <c r="B5658" s="178">
        <v>43953</v>
      </c>
      <c r="C5658" s="179">
        <v>8000</v>
      </c>
      <c r="D5658" s="88" t="s">
        <v>2862</v>
      </c>
      <c r="E5658" s="184" cm="1">
        <f t="array" ref="E5658">_xlfn.IFS($D5658=$O$5,C5658*$P$5,$D5658=$O$6,$C5658*$P$6,$D5658="AZN",$C5658)</f>
        <v>8000</v>
      </c>
      <c r="F5658" s="183" cm="1">
        <f t="array" ref="F5658">_xlfn.IFS($D5658=$O$5,$C5658*$P$5*0.01,$D5658=$O$6,$C5658*$P$6*0.01,$D5658="AZN",$C5658*0.08)</f>
        <v>640</v>
      </c>
    </row>
    <row r="5659" spans="1:6" x14ac:dyDescent="0.3">
      <c r="A5659" s="177" t="s">
        <v>2014</v>
      </c>
      <c r="B5659" s="178">
        <v>43735</v>
      </c>
      <c r="C5659" s="179">
        <v>1900</v>
      </c>
      <c r="D5659" s="88" t="s">
        <v>2863</v>
      </c>
      <c r="E5659" s="184" cm="1">
        <f t="array" ref="E5659">_xlfn.IFS($D5659=$O$5,C5659*$P$5,$D5659=$O$6,$C5659*$P$6,$D5659="AZN",$C5659)</f>
        <v>3230</v>
      </c>
      <c r="F5659" s="183" cm="1">
        <f t="array" ref="F5659">_xlfn.IFS($D5659=$O$5,$C5659*$P$5*0.01,$D5659=$O$6,$C5659*$P$6*0.01,$D5659="AZN",$C5659*0.08)</f>
        <v>32.299999999999997</v>
      </c>
    </row>
    <row r="5660" spans="1:6" x14ac:dyDescent="0.3">
      <c r="A5660" s="177" t="s">
        <v>1510</v>
      </c>
      <c r="B5660" s="178">
        <v>44631</v>
      </c>
      <c r="C5660" s="179">
        <v>5100</v>
      </c>
      <c r="D5660" s="88" t="s">
        <v>2863</v>
      </c>
      <c r="E5660" s="184" cm="1">
        <f t="array" ref="E5660">_xlfn.IFS($D5660=$O$5,C5660*$P$5,$D5660=$O$6,$C5660*$P$6,$D5660="AZN",$C5660)</f>
        <v>8670</v>
      </c>
      <c r="F5660" s="183" cm="1">
        <f t="array" ref="F5660">_xlfn.IFS($D5660=$O$5,$C5660*$P$5*0.01,$D5660=$O$6,$C5660*$P$6*0.01,$D5660="AZN",$C5660*0.08)</f>
        <v>86.7</v>
      </c>
    </row>
    <row r="5661" spans="1:6" x14ac:dyDescent="0.3">
      <c r="A5661" s="177" t="s">
        <v>397</v>
      </c>
      <c r="B5661" s="178">
        <v>44401</v>
      </c>
      <c r="C5661" s="179">
        <v>11600</v>
      </c>
      <c r="D5661" s="88" t="s">
        <v>2863</v>
      </c>
      <c r="E5661" s="184" cm="1">
        <f t="array" ref="E5661">_xlfn.IFS($D5661=$O$5,C5661*$P$5,$D5661=$O$6,$C5661*$P$6,$D5661="AZN",$C5661)</f>
        <v>19720</v>
      </c>
      <c r="F5661" s="183" cm="1">
        <f t="array" ref="F5661">_xlfn.IFS($D5661=$O$5,$C5661*$P$5*0.01,$D5661=$O$6,$C5661*$P$6*0.01,$D5661="AZN",$C5661*0.08)</f>
        <v>197.20000000000002</v>
      </c>
    </row>
    <row r="5662" spans="1:6" x14ac:dyDescent="0.3">
      <c r="A5662" s="177" t="s">
        <v>1719</v>
      </c>
      <c r="B5662" s="178">
        <v>43911</v>
      </c>
      <c r="C5662" s="179">
        <v>10100</v>
      </c>
      <c r="D5662" s="88" t="s">
        <v>2863</v>
      </c>
      <c r="E5662" s="184" cm="1">
        <f t="array" ref="E5662">_xlfn.IFS($D5662=$O$5,C5662*$P$5,$D5662=$O$6,$C5662*$P$6,$D5662="AZN",$C5662)</f>
        <v>17170</v>
      </c>
      <c r="F5662" s="183" cm="1">
        <f t="array" ref="F5662">_xlfn.IFS($D5662=$O$5,$C5662*$P$5*0.01,$D5662=$O$6,$C5662*$P$6*0.01,$D5662="AZN",$C5662*0.08)</f>
        <v>171.70000000000002</v>
      </c>
    </row>
    <row r="5663" spans="1:6" x14ac:dyDescent="0.3">
      <c r="A5663" s="177" t="s">
        <v>1654</v>
      </c>
      <c r="B5663" s="178">
        <v>43837</v>
      </c>
      <c r="C5663" s="179">
        <v>12800</v>
      </c>
      <c r="D5663" s="88" t="s">
        <v>2863</v>
      </c>
      <c r="E5663" s="184" cm="1">
        <f t="array" ref="E5663">_xlfn.IFS($D5663=$O$5,C5663*$P$5,$D5663=$O$6,$C5663*$P$6,$D5663="AZN",$C5663)</f>
        <v>21760</v>
      </c>
      <c r="F5663" s="183" cm="1">
        <f t="array" ref="F5663">_xlfn.IFS($D5663=$O$5,$C5663*$P$5*0.01,$D5663=$O$6,$C5663*$P$6*0.01,$D5663="AZN",$C5663*0.08)</f>
        <v>217.6</v>
      </c>
    </row>
    <row r="5664" spans="1:6" x14ac:dyDescent="0.3">
      <c r="A5664" s="177" t="s">
        <v>1152</v>
      </c>
      <c r="B5664" s="178">
        <v>44736</v>
      </c>
      <c r="C5664" s="179">
        <v>10900</v>
      </c>
      <c r="D5664" s="88" t="s">
        <v>2863</v>
      </c>
      <c r="E5664" s="184" cm="1">
        <f t="array" ref="E5664">_xlfn.IFS($D5664=$O$5,C5664*$P$5,$D5664=$O$6,$C5664*$P$6,$D5664="AZN",$C5664)</f>
        <v>18530</v>
      </c>
      <c r="F5664" s="183" cm="1">
        <f t="array" ref="F5664">_xlfn.IFS($D5664=$O$5,$C5664*$P$5*0.01,$D5664=$O$6,$C5664*$P$6*0.01,$D5664="AZN",$C5664*0.08)</f>
        <v>185.3</v>
      </c>
    </row>
    <row r="5665" spans="1:6" x14ac:dyDescent="0.3">
      <c r="A5665" s="177" t="s">
        <v>424</v>
      </c>
      <c r="B5665" s="178">
        <v>44483</v>
      </c>
      <c r="C5665" s="179">
        <v>9100</v>
      </c>
      <c r="D5665" s="88" t="s">
        <v>2863</v>
      </c>
      <c r="E5665" s="184" cm="1">
        <f t="array" ref="E5665">_xlfn.IFS($D5665=$O$5,C5665*$P$5,$D5665=$O$6,$C5665*$P$6,$D5665="AZN",$C5665)</f>
        <v>15470</v>
      </c>
      <c r="F5665" s="183" cm="1">
        <f t="array" ref="F5665">_xlfn.IFS($D5665=$O$5,$C5665*$P$5*0.01,$D5665=$O$6,$C5665*$P$6*0.01,$D5665="AZN",$C5665*0.08)</f>
        <v>154.70000000000002</v>
      </c>
    </row>
    <row r="5666" spans="1:6" x14ac:dyDescent="0.3">
      <c r="A5666" s="177" t="s">
        <v>1220</v>
      </c>
      <c r="B5666" s="178">
        <v>43831</v>
      </c>
      <c r="C5666" s="179">
        <v>5700</v>
      </c>
      <c r="D5666" s="88" t="s">
        <v>2862</v>
      </c>
      <c r="E5666" s="184" cm="1">
        <f t="array" ref="E5666">_xlfn.IFS($D5666=$O$5,C5666*$P$5,$D5666=$O$6,$C5666*$P$6,$D5666="AZN",$C5666)</f>
        <v>5700</v>
      </c>
      <c r="F5666" s="183" cm="1">
        <f t="array" ref="F5666">_xlfn.IFS($D5666=$O$5,$C5666*$P$5*0.01,$D5666=$O$6,$C5666*$P$6*0.01,$D5666="AZN",$C5666*0.08)</f>
        <v>456</v>
      </c>
    </row>
    <row r="5667" spans="1:6" x14ac:dyDescent="0.3">
      <c r="A5667" s="177" t="s">
        <v>2018</v>
      </c>
      <c r="B5667" s="178">
        <v>44098</v>
      </c>
      <c r="C5667" s="179">
        <v>11500</v>
      </c>
      <c r="D5667" s="88" t="s">
        <v>2864</v>
      </c>
      <c r="E5667" s="184" cm="1">
        <f t="array" ref="E5667">_xlfn.IFS($D5667=$O$5,C5667*$P$5,$D5667=$O$6,$C5667*$P$6,$D5667="AZN",$C5667)</f>
        <v>20889.75</v>
      </c>
      <c r="F5667" s="183" cm="1">
        <f t="array" ref="F5667">_xlfn.IFS($D5667=$O$5,$C5667*$P$5*0.01,$D5667=$O$6,$C5667*$P$6*0.01,$D5667="AZN",$C5667*0.08)</f>
        <v>208.89750000000001</v>
      </c>
    </row>
    <row r="5668" spans="1:6" x14ac:dyDescent="0.3">
      <c r="A5668" s="177" t="s">
        <v>1790</v>
      </c>
      <c r="B5668" s="178">
        <v>43871</v>
      </c>
      <c r="C5668" s="179">
        <v>8900</v>
      </c>
      <c r="D5668" s="88" t="s">
        <v>2864</v>
      </c>
      <c r="E5668" s="184" cm="1">
        <f t="array" ref="E5668">_xlfn.IFS($D5668=$O$5,C5668*$P$5,$D5668=$O$6,$C5668*$P$6,$D5668="AZN",$C5668)</f>
        <v>16166.85</v>
      </c>
      <c r="F5668" s="183" cm="1">
        <f t="array" ref="F5668">_xlfn.IFS($D5668=$O$5,$C5668*$P$5*0.01,$D5668=$O$6,$C5668*$P$6*0.01,$D5668="AZN",$C5668*0.08)</f>
        <v>161.66849999999999</v>
      </c>
    </row>
    <row r="5669" spans="1:6" x14ac:dyDescent="0.3">
      <c r="A5669" s="177" t="s">
        <v>612</v>
      </c>
      <c r="B5669" s="178">
        <v>43586</v>
      </c>
      <c r="C5669" s="179">
        <v>11100</v>
      </c>
      <c r="D5669" s="88" t="s">
        <v>2864</v>
      </c>
      <c r="E5669" s="184" cm="1">
        <f t="array" ref="E5669">_xlfn.IFS($D5669=$O$5,C5669*$P$5,$D5669=$O$6,$C5669*$P$6,$D5669="AZN",$C5669)</f>
        <v>20163.150000000001</v>
      </c>
      <c r="F5669" s="183" cm="1">
        <f t="array" ref="F5669">_xlfn.IFS($D5669=$O$5,$C5669*$P$5*0.01,$D5669=$O$6,$C5669*$P$6*0.01,$D5669="AZN",$C5669*0.08)</f>
        <v>201.63150000000002</v>
      </c>
    </row>
    <row r="5670" spans="1:6" x14ac:dyDescent="0.3">
      <c r="A5670" s="177" t="s">
        <v>425</v>
      </c>
      <c r="B5670" s="178">
        <v>44091</v>
      </c>
      <c r="C5670" s="179">
        <v>5100</v>
      </c>
      <c r="D5670" s="88" t="s">
        <v>2864</v>
      </c>
      <c r="E5670" s="184" cm="1">
        <f t="array" ref="E5670">_xlfn.IFS($D5670=$O$5,C5670*$P$5,$D5670=$O$6,$C5670*$P$6,$D5670="AZN",$C5670)</f>
        <v>9264.15</v>
      </c>
      <c r="F5670" s="183" cm="1">
        <f t="array" ref="F5670">_xlfn.IFS($D5670=$O$5,$C5670*$P$5*0.01,$D5670=$O$6,$C5670*$P$6*0.01,$D5670="AZN",$C5670*0.08)</f>
        <v>92.641499999999994</v>
      </c>
    </row>
    <row r="5671" spans="1:6" x14ac:dyDescent="0.3">
      <c r="A5671" s="177" t="s">
        <v>503</v>
      </c>
      <c r="B5671" s="178">
        <v>44098</v>
      </c>
      <c r="C5671" s="179">
        <v>7900</v>
      </c>
      <c r="D5671" s="88" t="s">
        <v>2864</v>
      </c>
      <c r="E5671" s="184" cm="1">
        <f t="array" ref="E5671">_xlfn.IFS($D5671=$O$5,C5671*$P$5,$D5671=$O$6,$C5671*$P$6,$D5671="AZN",$C5671)</f>
        <v>14350.35</v>
      </c>
      <c r="F5671" s="183" cm="1">
        <f t="array" ref="F5671">_xlfn.IFS($D5671=$O$5,$C5671*$P$5*0.01,$D5671=$O$6,$C5671*$P$6*0.01,$D5671="AZN",$C5671*0.08)</f>
        <v>143.5035</v>
      </c>
    </row>
    <row r="5672" spans="1:6" x14ac:dyDescent="0.3">
      <c r="A5672" s="177" t="s">
        <v>255</v>
      </c>
      <c r="B5672" s="178">
        <v>44568</v>
      </c>
      <c r="C5672" s="179">
        <v>3800</v>
      </c>
      <c r="D5672" s="88" t="s">
        <v>2864</v>
      </c>
      <c r="E5672" s="184" cm="1">
        <f t="array" ref="E5672">_xlfn.IFS($D5672=$O$5,C5672*$P$5,$D5672=$O$6,$C5672*$P$6,$D5672="AZN",$C5672)</f>
        <v>6902.7</v>
      </c>
      <c r="F5672" s="183" cm="1">
        <f t="array" ref="F5672">_xlfn.IFS($D5672=$O$5,$C5672*$P$5*0.01,$D5672=$O$6,$C5672*$P$6*0.01,$D5672="AZN",$C5672*0.08)</f>
        <v>69.027000000000001</v>
      </c>
    </row>
    <row r="5673" spans="1:6" x14ac:dyDescent="0.3">
      <c r="A5673" s="177" t="s">
        <v>1640</v>
      </c>
      <c r="B5673" s="178">
        <v>44248</v>
      </c>
      <c r="C5673" s="179">
        <v>8300</v>
      </c>
      <c r="D5673" s="88" t="s">
        <v>2864</v>
      </c>
      <c r="E5673" s="184" cm="1">
        <f t="array" ref="E5673">_xlfn.IFS($D5673=$O$5,C5673*$P$5,$D5673=$O$6,$C5673*$P$6,$D5673="AZN",$C5673)</f>
        <v>15076.95</v>
      </c>
      <c r="F5673" s="183" cm="1">
        <f t="array" ref="F5673">_xlfn.IFS($D5673=$O$5,$C5673*$P$5*0.01,$D5673=$O$6,$C5673*$P$6*0.01,$D5673="AZN",$C5673*0.08)</f>
        <v>150.76950000000002</v>
      </c>
    </row>
    <row r="5674" spans="1:6" x14ac:dyDescent="0.3">
      <c r="A5674" s="177" t="s">
        <v>257</v>
      </c>
      <c r="B5674" s="178">
        <v>44346</v>
      </c>
      <c r="C5674" s="179">
        <v>5500</v>
      </c>
      <c r="D5674" s="88" t="s">
        <v>2864</v>
      </c>
      <c r="E5674" s="184" cm="1">
        <f t="array" ref="E5674">_xlfn.IFS($D5674=$O$5,C5674*$P$5,$D5674=$O$6,$C5674*$P$6,$D5674="AZN",$C5674)</f>
        <v>9990.75</v>
      </c>
      <c r="F5674" s="183" cm="1">
        <f t="array" ref="F5674">_xlfn.IFS($D5674=$O$5,$C5674*$P$5*0.01,$D5674=$O$6,$C5674*$P$6*0.01,$D5674="AZN",$C5674*0.08)</f>
        <v>99.907499999999999</v>
      </c>
    </row>
    <row r="5675" spans="1:6" x14ac:dyDescent="0.3">
      <c r="A5675" s="177" t="s">
        <v>2019</v>
      </c>
      <c r="B5675" s="178">
        <v>44864</v>
      </c>
      <c r="C5675" s="179">
        <v>8700</v>
      </c>
      <c r="D5675" s="88" t="s">
        <v>2864</v>
      </c>
      <c r="E5675" s="184" cm="1">
        <f t="array" ref="E5675">_xlfn.IFS($D5675=$O$5,C5675*$P$5,$D5675=$O$6,$C5675*$P$6,$D5675="AZN",$C5675)</f>
        <v>15803.55</v>
      </c>
      <c r="F5675" s="183" cm="1">
        <f t="array" ref="F5675">_xlfn.IFS($D5675=$O$5,$C5675*$P$5*0.01,$D5675=$O$6,$C5675*$P$6*0.01,$D5675="AZN",$C5675*0.08)</f>
        <v>158.03549999999998</v>
      </c>
    </row>
    <row r="5676" spans="1:6" x14ac:dyDescent="0.3">
      <c r="A5676" s="177" t="s">
        <v>1597</v>
      </c>
      <c r="B5676" s="178">
        <v>43914</v>
      </c>
      <c r="C5676" s="179">
        <v>10700</v>
      </c>
      <c r="D5676" s="88" t="s">
        <v>2863</v>
      </c>
      <c r="E5676" s="184" cm="1">
        <f t="array" ref="E5676">_xlfn.IFS($D5676=$O$5,C5676*$P$5,$D5676=$O$6,$C5676*$P$6,$D5676="AZN",$C5676)</f>
        <v>18190</v>
      </c>
      <c r="F5676" s="183" cm="1">
        <f t="array" ref="F5676">_xlfn.IFS($D5676=$O$5,$C5676*$P$5*0.01,$D5676=$O$6,$C5676*$P$6*0.01,$D5676="AZN",$C5676*0.08)</f>
        <v>181.9</v>
      </c>
    </row>
    <row r="5677" spans="1:6" x14ac:dyDescent="0.3">
      <c r="A5677" s="177" t="s">
        <v>518</v>
      </c>
      <c r="B5677" s="178">
        <v>44928</v>
      </c>
      <c r="C5677" s="179">
        <v>4400</v>
      </c>
      <c r="D5677" s="88" t="s">
        <v>2862</v>
      </c>
      <c r="E5677" s="184" cm="1">
        <f t="array" ref="E5677">_xlfn.IFS($D5677=$O$5,C5677*$P$5,$D5677=$O$6,$C5677*$P$6,$D5677="AZN",$C5677)</f>
        <v>4400</v>
      </c>
      <c r="F5677" s="183" cm="1">
        <f t="array" ref="F5677">_xlfn.IFS($D5677=$O$5,$C5677*$P$5*0.01,$D5677=$O$6,$C5677*$P$6*0.01,$D5677="AZN",$C5677*0.08)</f>
        <v>352</v>
      </c>
    </row>
    <row r="5678" spans="1:6" x14ac:dyDescent="0.3">
      <c r="A5678" s="177" t="s">
        <v>708</v>
      </c>
      <c r="B5678" s="178">
        <v>44449</v>
      </c>
      <c r="C5678" s="179">
        <v>6500</v>
      </c>
      <c r="D5678" s="88" t="s">
        <v>2864</v>
      </c>
      <c r="E5678" s="184" cm="1">
        <f t="array" ref="E5678">_xlfn.IFS($D5678=$O$5,C5678*$P$5,$D5678=$O$6,$C5678*$P$6,$D5678="AZN",$C5678)</f>
        <v>11807.25</v>
      </c>
      <c r="F5678" s="183" cm="1">
        <f t="array" ref="F5678">_xlfn.IFS($D5678=$O$5,$C5678*$P$5*0.01,$D5678=$O$6,$C5678*$P$6*0.01,$D5678="AZN",$C5678*0.08)</f>
        <v>118.07250000000001</v>
      </c>
    </row>
    <row r="5679" spans="1:6" x14ac:dyDescent="0.3">
      <c r="A5679" s="177" t="s">
        <v>726</v>
      </c>
      <c r="B5679" s="178">
        <v>44409</v>
      </c>
      <c r="C5679" s="179">
        <v>6900</v>
      </c>
      <c r="D5679" s="88" t="s">
        <v>2864</v>
      </c>
      <c r="E5679" s="184" cm="1">
        <f t="array" ref="E5679">_xlfn.IFS($D5679=$O$5,C5679*$P$5,$D5679=$O$6,$C5679*$P$6,$D5679="AZN",$C5679)</f>
        <v>12533.85</v>
      </c>
      <c r="F5679" s="183" cm="1">
        <f t="array" ref="F5679">_xlfn.IFS($D5679=$O$5,$C5679*$P$5*0.01,$D5679=$O$6,$C5679*$P$6*0.01,$D5679="AZN",$C5679*0.08)</f>
        <v>125.33850000000001</v>
      </c>
    </row>
    <row r="5680" spans="1:6" x14ac:dyDescent="0.3">
      <c r="A5680" s="177" t="s">
        <v>1790</v>
      </c>
      <c r="B5680" s="178">
        <v>43517</v>
      </c>
      <c r="C5680" s="179">
        <v>5200</v>
      </c>
      <c r="D5680" s="88" t="s">
        <v>2862</v>
      </c>
      <c r="E5680" s="184" cm="1">
        <f t="array" ref="E5680">_xlfn.IFS($D5680=$O$5,C5680*$P$5,$D5680=$O$6,$C5680*$P$6,$D5680="AZN",$C5680)</f>
        <v>5200</v>
      </c>
      <c r="F5680" s="183" cm="1">
        <f t="array" ref="F5680">_xlfn.IFS($D5680=$O$5,$C5680*$P$5*0.01,$D5680=$O$6,$C5680*$P$6*0.01,$D5680="AZN",$C5680*0.08)</f>
        <v>416</v>
      </c>
    </row>
    <row r="5681" spans="1:6" x14ac:dyDescent="0.3">
      <c r="A5681" s="177" t="s">
        <v>150</v>
      </c>
      <c r="B5681" s="178">
        <v>44145</v>
      </c>
      <c r="C5681" s="179">
        <v>4000</v>
      </c>
      <c r="D5681" s="88" t="s">
        <v>2862</v>
      </c>
      <c r="E5681" s="184" cm="1">
        <f t="array" ref="E5681">_xlfn.IFS($D5681=$O$5,C5681*$P$5,$D5681=$O$6,$C5681*$P$6,$D5681="AZN",$C5681)</f>
        <v>4000</v>
      </c>
      <c r="F5681" s="183" cm="1">
        <f t="array" ref="F5681">_xlfn.IFS($D5681=$O$5,$C5681*$P$5*0.01,$D5681=$O$6,$C5681*$P$6*0.01,$D5681="AZN",$C5681*0.08)</f>
        <v>320</v>
      </c>
    </row>
    <row r="5682" spans="1:6" x14ac:dyDescent="0.3">
      <c r="A5682" s="177" t="s">
        <v>244</v>
      </c>
      <c r="B5682" s="178">
        <v>44378</v>
      </c>
      <c r="C5682" s="179">
        <v>10900</v>
      </c>
      <c r="D5682" s="88" t="s">
        <v>2863</v>
      </c>
      <c r="E5682" s="184" cm="1">
        <f t="array" ref="E5682">_xlfn.IFS($D5682=$O$5,C5682*$P$5,$D5682=$O$6,$C5682*$P$6,$D5682="AZN",$C5682)</f>
        <v>18530</v>
      </c>
      <c r="F5682" s="183" cm="1">
        <f t="array" ref="F5682">_xlfn.IFS($D5682=$O$5,$C5682*$P$5*0.01,$D5682=$O$6,$C5682*$P$6*0.01,$D5682="AZN",$C5682*0.08)</f>
        <v>185.3</v>
      </c>
    </row>
    <row r="5683" spans="1:6" x14ac:dyDescent="0.3">
      <c r="A5683" s="177" t="s">
        <v>369</v>
      </c>
      <c r="B5683" s="178">
        <v>43885</v>
      </c>
      <c r="C5683" s="179">
        <v>7900</v>
      </c>
      <c r="D5683" s="88" t="s">
        <v>2863</v>
      </c>
      <c r="E5683" s="184" cm="1">
        <f t="array" ref="E5683">_xlfn.IFS($D5683=$O$5,C5683*$P$5,$D5683=$O$6,$C5683*$P$6,$D5683="AZN",$C5683)</f>
        <v>13430</v>
      </c>
      <c r="F5683" s="183" cm="1">
        <f t="array" ref="F5683">_xlfn.IFS($D5683=$O$5,$C5683*$P$5*0.01,$D5683=$O$6,$C5683*$P$6*0.01,$D5683="AZN",$C5683*0.08)</f>
        <v>134.30000000000001</v>
      </c>
    </row>
    <row r="5684" spans="1:6" x14ac:dyDescent="0.3">
      <c r="A5684" s="177" t="s">
        <v>768</v>
      </c>
      <c r="B5684" s="178">
        <v>44096</v>
      </c>
      <c r="C5684" s="179">
        <v>3900</v>
      </c>
      <c r="D5684" s="88" t="s">
        <v>2862</v>
      </c>
      <c r="E5684" s="184" cm="1">
        <f t="array" ref="E5684">_xlfn.IFS($D5684=$O$5,C5684*$P$5,$D5684=$O$6,$C5684*$P$6,$D5684="AZN",$C5684)</f>
        <v>3900</v>
      </c>
      <c r="F5684" s="183" cm="1">
        <f t="array" ref="F5684">_xlfn.IFS($D5684=$O$5,$C5684*$P$5*0.01,$D5684=$O$6,$C5684*$P$6*0.01,$D5684="AZN",$C5684*0.08)</f>
        <v>312</v>
      </c>
    </row>
    <row r="5685" spans="1:6" x14ac:dyDescent="0.3">
      <c r="A5685" s="177" t="s">
        <v>309</v>
      </c>
      <c r="B5685" s="178">
        <v>44524</v>
      </c>
      <c r="C5685" s="179">
        <v>12100</v>
      </c>
      <c r="D5685" s="88" t="s">
        <v>2862</v>
      </c>
      <c r="E5685" s="184" cm="1">
        <f t="array" ref="E5685">_xlfn.IFS($D5685=$O$5,C5685*$P$5,$D5685=$O$6,$C5685*$P$6,$D5685="AZN",$C5685)</f>
        <v>12100</v>
      </c>
      <c r="F5685" s="183" cm="1">
        <f t="array" ref="F5685">_xlfn.IFS($D5685=$O$5,$C5685*$P$5*0.01,$D5685=$O$6,$C5685*$P$6*0.01,$D5685="AZN",$C5685*0.08)</f>
        <v>968</v>
      </c>
    </row>
    <row r="5686" spans="1:6" x14ac:dyDescent="0.3">
      <c r="A5686" s="177" t="s">
        <v>1091</v>
      </c>
      <c r="B5686" s="178">
        <v>44264</v>
      </c>
      <c r="C5686" s="179">
        <v>6100</v>
      </c>
      <c r="D5686" s="88" t="s">
        <v>2862</v>
      </c>
      <c r="E5686" s="184" cm="1">
        <f t="array" ref="E5686">_xlfn.IFS($D5686=$O$5,C5686*$P$5,$D5686=$O$6,$C5686*$P$6,$D5686="AZN",$C5686)</f>
        <v>6100</v>
      </c>
      <c r="F5686" s="183" cm="1">
        <f t="array" ref="F5686">_xlfn.IFS($D5686=$O$5,$C5686*$P$5*0.01,$D5686=$O$6,$C5686*$P$6*0.01,$D5686="AZN",$C5686*0.08)</f>
        <v>488</v>
      </c>
    </row>
    <row r="5687" spans="1:6" x14ac:dyDescent="0.3">
      <c r="A5687" s="177" t="s">
        <v>2020</v>
      </c>
      <c r="B5687" s="178">
        <v>44209</v>
      </c>
      <c r="C5687" s="179">
        <v>10900</v>
      </c>
      <c r="D5687" s="88" t="s">
        <v>2862</v>
      </c>
      <c r="E5687" s="184" cm="1">
        <f t="array" ref="E5687">_xlfn.IFS($D5687=$O$5,C5687*$P$5,$D5687=$O$6,$C5687*$P$6,$D5687="AZN",$C5687)</f>
        <v>10900</v>
      </c>
      <c r="F5687" s="183" cm="1">
        <f t="array" ref="F5687">_xlfn.IFS($D5687=$O$5,$C5687*$P$5*0.01,$D5687=$O$6,$C5687*$P$6*0.01,$D5687="AZN",$C5687*0.08)</f>
        <v>872</v>
      </c>
    </row>
    <row r="5688" spans="1:6" x14ac:dyDescent="0.3">
      <c r="A5688" s="177" t="s">
        <v>191</v>
      </c>
      <c r="B5688" s="178">
        <v>44242</v>
      </c>
      <c r="C5688" s="179">
        <v>6200</v>
      </c>
      <c r="D5688" s="88" t="s">
        <v>2864</v>
      </c>
      <c r="E5688" s="184" cm="1">
        <f t="array" ref="E5688">_xlfn.IFS($D5688=$O$5,C5688*$P$5,$D5688=$O$6,$C5688*$P$6,$D5688="AZN",$C5688)</f>
        <v>11262.3</v>
      </c>
      <c r="F5688" s="183" cm="1">
        <f t="array" ref="F5688">_xlfn.IFS($D5688=$O$5,$C5688*$P$5*0.01,$D5688=$O$6,$C5688*$P$6*0.01,$D5688="AZN",$C5688*0.08)</f>
        <v>112.62299999999999</v>
      </c>
    </row>
    <row r="5689" spans="1:6" x14ac:dyDescent="0.3">
      <c r="A5689" s="177" t="s">
        <v>1177</v>
      </c>
      <c r="B5689" s="178">
        <v>44280</v>
      </c>
      <c r="C5689" s="179">
        <v>8500</v>
      </c>
      <c r="D5689" s="88" t="s">
        <v>2863</v>
      </c>
      <c r="E5689" s="184" cm="1">
        <f t="array" ref="E5689">_xlfn.IFS($D5689=$O$5,C5689*$P$5,$D5689=$O$6,$C5689*$P$6,$D5689="AZN",$C5689)</f>
        <v>14450</v>
      </c>
      <c r="F5689" s="183" cm="1">
        <f t="array" ref="F5689">_xlfn.IFS($D5689=$O$5,$C5689*$P$5*0.01,$D5689=$O$6,$C5689*$P$6*0.01,$D5689="AZN",$C5689*0.08)</f>
        <v>144.5</v>
      </c>
    </row>
    <row r="5690" spans="1:6" x14ac:dyDescent="0.3">
      <c r="A5690" s="177" t="s">
        <v>1135</v>
      </c>
      <c r="B5690" s="178">
        <v>44257</v>
      </c>
      <c r="C5690" s="179">
        <v>7200</v>
      </c>
      <c r="D5690" s="88" t="s">
        <v>2862</v>
      </c>
      <c r="E5690" s="184" cm="1">
        <f t="array" ref="E5690">_xlfn.IFS($D5690=$O$5,C5690*$P$5,$D5690=$O$6,$C5690*$P$6,$D5690="AZN",$C5690)</f>
        <v>7200</v>
      </c>
      <c r="F5690" s="183" cm="1">
        <f t="array" ref="F5690">_xlfn.IFS($D5690=$O$5,$C5690*$P$5*0.01,$D5690=$O$6,$C5690*$P$6*0.01,$D5690="AZN",$C5690*0.08)</f>
        <v>576</v>
      </c>
    </row>
    <row r="5691" spans="1:6" x14ac:dyDescent="0.3">
      <c r="A5691" s="177" t="s">
        <v>202</v>
      </c>
      <c r="B5691" s="178">
        <v>44583</v>
      </c>
      <c r="C5691" s="179">
        <v>6800</v>
      </c>
      <c r="D5691" s="88" t="s">
        <v>2863</v>
      </c>
      <c r="E5691" s="184" cm="1">
        <f t="array" ref="E5691">_xlfn.IFS($D5691=$O$5,C5691*$P$5,$D5691=$O$6,$C5691*$P$6,$D5691="AZN",$C5691)</f>
        <v>11560</v>
      </c>
      <c r="F5691" s="183" cm="1">
        <f t="array" ref="F5691">_xlfn.IFS($D5691=$O$5,$C5691*$P$5*0.01,$D5691=$O$6,$C5691*$P$6*0.01,$D5691="AZN",$C5691*0.08)</f>
        <v>115.60000000000001</v>
      </c>
    </row>
    <row r="5692" spans="1:6" x14ac:dyDescent="0.3">
      <c r="A5692" s="177" t="s">
        <v>632</v>
      </c>
      <c r="B5692" s="178">
        <v>44558</v>
      </c>
      <c r="C5692" s="179">
        <v>10700</v>
      </c>
      <c r="D5692" s="88" t="s">
        <v>2864</v>
      </c>
      <c r="E5692" s="184" cm="1">
        <f t="array" ref="E5692">_xlfn.IFS($D5692=$O$5,C5692*$P$5,$D5692=$O$6,$C5692*$P$6,$D5692="AZN",$C5692)</f>
        <v>19436.55</v>
      </c>
      <c r="F5692" s="183" cm="1">
        <f t="array" ref="F5692">_xlfn.IFS($D5692=$O$5,$C5692*$P$5*0.01,$D5692=$O$6,$C5692*$P$6*0.01,$D5692="AZN",$C5692*0.08)</f>
        <v>194.3655</v>
      </c>
    </row>
    <row r="5693" spans="1:6" x14ac:dyDescent="0.3">
      <c r="A5693" s="177" t="s">
        <v>1110</v>
      </c>
      <c r="B5693" s="178">
        <v>44684</v>
      </c>
      <c r="C5693" s="179">
        <v>10300</v>
      </c>
      <c r="D5693" s="88" t="s">
        <v>2863</v>
      </c>
      <c r="E5693" s="184" cm="1">
        <f t="array" ref="E5693">_xlfn.IFS($D5693=$O$5,C5693*$P$5,$D5693=$O$6,$C5693*$P$6,$D5693="AZN",$C5693)</f>
        <v>17510</v>
      </c>
      <c r="F5693" s="183" cm="1">
        <f t="array" ref="F5693">_xlfn.IFS($D5693=$O$5,$C5693*$P$5*0.01,$D5693=$O$6,$C5693*$P$6*0.01,$D5693="AZN",$C5693*0.08)</f>
        <v>175.1</v>
      </c>
    </row>
    <row r="5694" spans="1:6" x14ac:dyDescent="0.3">
      <c r="A5694" s="177" t="s">
        <v>1307</v>
      </c>
      <c r="B5694" s="178">
        <v>44478</v>
      </c>
      <c r="C5694" s="179">
        <v>3100</v>
      </c>
      <c r="D5694" s="88" t="s">
        <v>2862</v>
      </c>
      <c r="E5694" s="184" cm="1">
        <f t="array" ref="E5694">_xlfn.IFS($D5694=$O$5,C5694*$P$5,$D5694=$O$6,$C5694*$P$6,$D5694="AZN",$C5694)</f>
        <v>3100</v>
      </c>
      <c r="F5694" s="183" cm="1">
        <f t="array" ref="F5694">_xlfn.IFS($D5694=$O$5,$C5694*$P$5*0.01,$D5694=$O$6,$C5694*$P$6*0.01,$D5694="AZN",$C5694*0.08)</f>
        <v>248</v>
      </c>
    </row>
    <row r="5695" spans="1:6" x14ac:dyDescent="0.3">
      <c r="A5695" s="177" t="s">
        <v>2021</v>
      </c>
      <c r="B5695" s="178">
        <v>44515</v>
      </c>
      <c r="C5695" s="179">
        <v>6700</v>
      </c>
      <c r="D5695" s="88" t="s">
        <v>2863</v>
      </c>
      <c r="E5695" s="184" cm="1">
        <f t="array" ref="E5695">_xlfn.IFS($D5695=$O$5,C5695*$P$5,$D5695=$O$6,$C5695*$P$6,$D5695="AZN",$C5695)</f>
        <v>11390</v>
      </c>
      <c r="F5695" s="183" cm="1">
        <f t="array" ref="F5695">_xlfn.IFS($D5695=$O$5,$C5695*$P$5*0.01,$D5695=$O$6,$C5695*$P$6*0.01,$D5695="AZN",$C5695*0.08)</f>
        <v>113.9</v>
      </c>
    </row>
    <row r="5696" spans="1:6" x14ac:dyDescent="0.3">
      <c r="A5696" s="177" t="s">
        <v>1736</v>
      </c>
      <c r="B5696" s="178">
        <v>43874</v>
      </c>
      <c r="C5696" s="179">
        <v>2400</v>
      </c>
      <c r="D5696" s="88" t="s">
        <v>2862</v>
      </c>
      <c r="E5696" s="184" cm="1">
        <f t="array" ref="E5696">_xlfn.IFS($D5696=$O$5,C5696*$P$5,$D5696=$O$6,$C5696*$P$6,$D5696="AZN",$C5696)</f>
        <v>2400</v>
      </c>
      <c r="F5696" s="183" cm="1">
        <f t="array" ref="F5696">_xlfn.IFS($D5696=$O$5,$C5696*$P$5*0.01,$D5696=$O$6,$C5696*$P$6*0.01,$D5696="AZN",$C5696*0.08)</f>
        <v>192</v>
      </c>
    </row>
    <row r="5697" spans="1:6" x14ac:dyDescent="0.3">
      <c r="A5697" s="177" t="s">
        <v>1677</v>
      </c>
      <c r="B5697" s="178">
        <v>44198</v>
      </c>
      <c r="C5697" s="179">
        <v>7700</v>
      </c>
      <c r="D5697" s="88" t="s">
        <v>2863</v>
      </c>
      <c r="E5697" s="184" cm="1">
        <f t="array" ref="E5697">_xlfn.IFS($D5697=$O$5,C5697*$P$5,$D5697=$O$6,$C5697*$P$6,$D5697="AZN",$C5697)</f>
        <v>13090</v>
      </c>
      <c r="F5697" s="183" cm="1">
        <f t="array" ref="F5697">_xlfn.IFS($D5697=$O$5,$C5697*$P$5*0.01,$D5697=$O$6,$C5697*$P$6*0.01,$D5697="AZN",$C5697*0.08)</f>
        <v>130.9</v>
      </c>
    </row>
    <row r="5698" spans="1:6" x14ac:dyDescent="0.3">
      <c r="A5698" s="177" t="s">
        <v>651</v>
      </c>
      <c r="B5698" s="178">
        <v>43741</v>
      </c>
      <c r="C5698" s="179">
        <v>7000</v>
      </c>
      <c r="D5698" s="88" t="s">
        <v>2863</v>
      </c>
      <c r="E5698" s="184" cm="1">
        <f t="array" ref="E5698">_xlfn.IFS($D5698=$O$5,C5698*$P$5,$D5698=$O$6,$C5698*$P$6,$D5698="AZN",$C5698)</f>
        <v>11900</v>
      </c>
      <c r="F5698" s="183" cm="1">
        <f t="array" ref="F5698">_xlfn.IFS($D5698=$O$5,$C5698*$P$5*0.01,$D5698=$O$6,$C5698*$P$6*0.01,$D5698="AZN",$C5698*0.08)</f>
        <v>119</v>
      </c>
    </row>
    <row r="5699" spans="1:6" x14ac:dyDescent="0.3">
      <c r="A5699" s="177" t="s">
        <v>1057</v>
      </c>
      <c r="B5699" s="178">
        <v>44217</v>
      </c>
      <c r="C5699" s="179">
        <v>6600</v>
      </c>
      <c r="D5699" s="88" t="s">
        <v>2862</v>
      </c>
      <c r="E5699" s="184" cm="1">
        <f t="array" ref="E5699">_xlfn.IFS($D5699=$O$5,C5699*$P$5,$D5699=$O$6,$C5699*$P$6,$D5699="AZN",$C5699)</f>
        <v>6600</v>
      </c>
      <c r="F5699" s="183" cm="1">
        <f t="array" ref="F5699">_xlfn.IFS($D5699=$O$5,$C5699*$P$5*0.01,$D5699=$O$6,$C5699*$P$6*0.01,$D5699="AZN",$C5699*0.08)</f>
        <v>528</v>
      </c>
    </row>
    <row r="5700" spans="1:6" x14ac:dyDescent="0.3">
      <c r="A5700" s="177" t="s">
        <v>1220</v>
      </c>
      <c r="B5700" s="178">
        <v>44296</v>
      </c>
      <c r="C5700" s="179">
        <v>3200</v>
      </c>
      <c r="D5700" s="88" t="s">
        <v>2862</v>
      </c>
      <c r="E5700" s="184" cm="1">
        <f t="array" ref="E5700">_xlfn.IFS($D5700=$O$5,C5700*$P$5,$D5700=$O$6,$C5700*$P$6,$D5700="AZN",$C5700)</f>
        <v>3200</v>
      </c>
      <c r="F5700" s="183" cm="1">
        <f t="array" ref="F5700">_xlfn.IFS($D5700=$O$5,$C5700*$P$5*0.01,$D5700=$O$6,$C5700*$P$6*0.01,$D5700="AZN",$C5700*0.08)</f>
        <v>256</v>
      </c>
    </row>
    <row r="5701" spans="1:6" x14ac:dyDescent="0.3">
      <c r="A5701" s="177" t="s">
        <v>1405</v>
      </c>
      <c r="B5701" s="178">
        <v>44393</v>
      </c>
      <c r="C5701" s="179">
        <v>6800</v>
      </c>
      <c r="D5701" s="88" t="s">
        <v>2862</v>
      </c>
      <c r="E5701" s="184" cm="1">
        <f t="array" ref="E5701">_xlfn.IFS($D5701=$O$5,C5701*$P$5,$D5701=$O$6,$C5701*$P$6,$D5701="AZN",$C5701)</f>
        <v>6800</v>
      </c>
      <c r="F5701" s="183" cm="1">
        <f t="array" ref="F5701">_xlfn.IFS($D5701=$O$5,$C5701*$P$5*0.01,$D5701=$O$6,$C5701*$P$6*0.01,$D5701="AZN",$C5701*0.08)</f>
        <v>544</v>
      </c>
    </row>
    <row r="5702" spans="1:6" x14ac:dyDescent="0.3">
      <c r="A5702" s="177" t="s">
        <v>463</v>
      </c>
      <c r="B5702" s="178">
        <v>44495</v>
      </c>
      <c r="C5702" s="179">
        <v>12000</v>
      </c>
      <c r="D5702" s="88" t="s">
        <v>2862</v>
      </c>
      <c r="E5702" s="184" cm="1">
        <f t="array" ref="E5702">_xlfn.IFS($D5702=$O$5,C5702*$P$5,$D5702=$O$6,$C5702*$P$6,$D5702="AZN",$C5702)</f>
        <v>12000</v>
      </c>
      <c r="F5702" s="183" cm="1">
        <f t="array" ref="F5702">_xlfn.IFS($D5702=$O$5,$C5702*$P$5*0.01,$D5702=$O$6,$C5702*$P$6*0.01,$D5702="AZN",$C5702*0.08)</f>
        <v>960</v>
      </c>
    </row>
    <row r="5703" spans="1:6" x14ac:dyDescent="0.3">
      <c r="A5703" s="177" t="s">
        <v>211</v>
      </c>
      <c r="B5703" s="178">
        <v>43496</v>
      </c>
      <c r="C5703" s="179">
        <v>4000</v>
      </c>
      <c r="D5703" s="88" t="s">
        <v>2863</v>
      </c>
      <c r="E5703" s="184" cm="1">
        <f t="array" ref="E5703">_xlfn.IFS($D5703=$O$5,C5703*$P$5,$D5703=$O$6,$C5703*$P$6,$D5703="AZN",$C5703)</f>
        <v>6800</v>
      </c>
      <c r="F5703" s="183" cm="1">
        <f t="array" ref="F5703">_xlfn.IFS($D5703=$O$5,$C5703*$P$5*0.01,$D5703=$O$6,$C5703*$P$6*0.01,$D5703="AZN",$C5703*0.08)</f>
        <v>68</v>
      </c>
    </row>
    <row r="5704" spans="1:6" x14ac:dyDescent="0.3">
      <c r="A5704" s="177" t="s">
        <v>1760</v>
      </c>
      <c r="B5704" s="178">
        <v>44448</v>
      </c>
      <c r="C5704" s="179">
        <v>6200</v>
      </c>
      <c r="D5704" s="88" t="s">
        <v>2863</v>
      </c>
      <c r="E5704" s="184" cm="1">
        <f t="array" ref="E5704">_xlfn.IFS($D5704=$O$5,C5704*$P$5,$D5704=$O$6,$C5704*$P$6,$D5704="AZN",$C5704)</f>
        <v>10540</v>
      </c>
      <c r="F5704" s="183" cm="1">
        <f t="array" ref="F5704">_xlfn.IFS($D5704=$O$5,$C5704*$P$5*0.01,$D5704=$O$6,$C5704*$P$6*0.01,$D5704="AZN",$C5704*0.08)</f>
        <v>105.4</v>
      </c>
    </row>
    <row r="5705" spans="1:6" x14ac:dyDescent="0.3">
      <c r="A5705" s="177" t="s">
        <v>1849</v>
      </c>
      <c r="B5705" s="178">
        <v>44481</v>
      </c>
      <c r="C5705" s="179">
        <v>2900</v>
      </c>
      <c r="D5705" s="88" t="s">
        <v>2864</v>
      </c>
      <c r="E5705" s="184" cm="1">
        <f t="array" ref="E5705">_xlfn.IFS($D5705=$O$5,C5705*$P$5,$D5705=$O$6,$C5705*$P$6,$D5705="AZN",$C5705)</f>
        <v>5267.85</v>
      </c>
      <c r="F5705" s="183" cm="1">
        <f t="array" ref="F5705">_xlfn.IFS($D5705=$O$5,$C5705*$P$5*0.01,$D5705=$O$6,$C5705*$P$6*0.01,$D5705="AZN",$C5705*0.08)</f>
        <v>52.678500000000007</v>
      </c>
    </row>
    <row r="5706" spans="1:6" x14ac:dyDescent="0.3">
      <c r="A5706" s="177" t="s">
        <v>892</v>
      </c>
      <c r="B5706" s="178">
        <v>43536</v>
      </c>
      <c r="C5706" s="179">
        <v>12200</v>
      </c>
      <c r="D5706" s="88" t="s">
        <v>2862</v>
      </c>
      <c r="E5706" s="184" cm="1">
        <f t="array" ref="E5706">_xlfn.IFS($D5706=$O$5,C5706*$P$5,$D5706=$O$6,$C5706*$P$6,$D5706="AZN",$C5706)</f>
        <v>12200</v>
      </c>
      <c r="F5706" s="183" cm="1">
        <f t="array" ref="F5706">_xlfn.IFS($D5706=$O$5,$C5706*$P$5*0.01,$D5706=$O$6,$C5706*$P$6*0.01,$D5706="AZN",$C5706*0.08)</f>
        <v>976</v>
      </c>
    </row>
    <row r="5707" spans="1:6" x14ac:dyDescent="0.3">
      <c r="A5707" s="177" t="s">
        <v>1495</v>
      </c>
      <c r="B5707" s="178">
        <v>43999</v>
      </c>
      <c r="C5707" s="179">
        <v>8600</v>
      </c>
      <c r="D5707" s="88" t="s">
        <v>2864</v>
      </c>
      <c r="E5707" s="184" cm="1">
        <f t="array" ref="E5707">_xlfn.IFS($D5707=$O$5,C5707*$P$5,$D5707=$O$6,$C5707*$P$6,$D5707="AZN",$C5707)</f>
        <v>15621.9</v>
      </c>
      <c r="F5707" s="183" cm="1">
        <f t="array" ref="F5707">_xlfn.IFS($D5707=$O$5,$C5707*$P$5*0.01,$D5707=$O$6,$C5707*$P$6*0.01,$D5707="AZN",$C5707*0.08)</f>
        <v>156.21899999999999</v>
      </c>
    </row>
    <row r="5708" spans="1:6" x14ac:dyDescent="0.3">
      <c r="A5708" s="177" t="s">
        <v>861</v>
      </c>
      <c r="B5708" s="178">
        <v>44446</v>
      </c>
      <c r="C5708" s="179">
        <v>12500</v>
      </c>
      <c r="D5708" s="88" t="s">
        <v>2864</v>
      </c>
      <c r="E5708" s="184" cm="1">
        <f t="array" ref="E5708">_xlfn.IFS($D5708=$O$5,C5708*$P$5,$D5708=$O$6,$C5708*$P$6,$D5708="AZN",$C5708)</f>
        <v>22706.25</v>
      </c>
      <c r="F5708" s="183" cm="1">
        <f t="array" ref="F5708">_xlfn.IFS($D5708=$O$5,$C5708*$P$5*0.01,$D5708=$O$6,$C5708*$P$6*0.01,$D5708="AZN",$C5708*0.08)</f>
        <v>227.0625</v>
      </c>
    </row>
    <row r="5709" spans="1:6" x14ac:dyDescent="0.3">
      <c r="A5709" s="177" t="s">
        <v>1734</v>
      </c>
      <c r="B5709" s="178">
        <v>44464</v>
      </c>
      <c r="C5709" s="179">
        <v>5200</v>
      </c>
      <c r="D5709" s="88" t="s">
        <v>2863</v>
      </c>
      <c r="E5709" s="184" cm="1">
        <f t="array" ref="E5709">_xlfn.IFS($D5709=$O$5,C5709*$P$5,$D5709=$O$6,$C5709*$P$6,$D5709="AZN",$C5709)</f>
        <v>8840</v>
      </c>
      <c r="F5709" s="183" cm="1">
        <f t="array" ref="F5709">_xlfn.IFS($D5709=$O$5,$C5709*$P$5*0.01,$D5709=$O$6,$C5709*$P$6*0.01,$D5709="AZN",$C5709*0.08)</f>
        <v>88.4</v>
      </c>
    </row>
    <row r="5710" spans="1:6" x14ac:dyDescent="0.3">
      <c r="A5710" s="177" t="s">
        <v>652</v>
      </c>
      <c r="B5710" s="178">
        <v>44196</v>
      </c>
      <c r="C5710" s="179">
        <v>7000</v>
      </c>
      <c r="D5710" s="88" t="s">
        <v>2862</v>
      </c>
      <c r="E5710" s="184" cm="1">
        <f t="array" ref="E5710">_xlfn.IFS($D5710=$O$5,C5710*$P$5,$D5710=$O$6,$C5710*$P$6,$D5710="AZN",$C5710)</f>
        <v>7000</v>
      </c>
      <c r="F5710" s="183" cm="1">
        <f t="array" ref="F5710">_xlfn.IFS($D5710=$O$5,$C5710*$P$5*0.01,$D5710=$O$6,$C5710*$P$6*0.01,$D5710="AZN",$C5710*0.08)</f>
        <v>560</v>
      </c>
    </row>
    <row r="5711" spans="1:6" x14ac:dyDescent="0.3">
      <c r="A5711" s="177" t="s">
        <v>1881</v>
      </c>
      <c r="B5711" s="178">
        <v>43919</v>
      </c>
      <c r="C5711" s="179">
        <v>10500</v>
      </c>
      <c r="D5711" s="88" t="s">
        <v>2863</v>
      </c>
      <c r="E5711" s="184" cm="1">
        <f t="array" ref="E5711">_xlfn.IFS($D5711=$O$5,C5711*$P$5,$D5711=$O$6,$C5711*$P$6,$D5711="AZN",$C5711)</f>
        <v>17850</v>
      </c>
      <c r="F5711" s="183" cm="1">
        <f t="array" ref="F5711">_xlfn.IFS($D5711=$O$5,$C5711*$P$5*0.01,$D5711=$O$6,$C5711*$P$6*0.01,$D5711="AZN",$C5711*0.08)</f>
        <v>178.5</v>
      </c>
    </row>
    <row r="5712" spans="1:6" x14ac:dyDescent="0.3">
      <c r="A5712" s="177" t="s">
        <v>1713</v>
      </c>
      <c r="B5712" s="178">
        <v>44486</v>
      </c>
      <c r="C5712" s="179">
        <v>4800</v>
      </c>
      <c r="D5712" s="88" t="s">
        <v>2862</v>
      </c>
      <c r="E5712" s="184" cm="1">
        <f t="array" ref="E5712">_xlfn.IFS($D5712=$O$5,C5712*$P$5,$D5712=$O$6,$C5712*$P$6,$D5712="AZN",$C5712)</f>
        <v>4800</v>
      </c>
      <c r="F5712" s="183" cm="1">
        <f t="array" ref="F5712">_xlfn.IFS($D5712=$O$5,$C5712*$P$5*0.01,$D5712=$O$6,$C5712*$P$6*0.01,$D5712="AZN",$C5712*0.08)</f>
        <v>384</v>
      </c>
    </row>
    <row r="5713" spans="1:6" x14ac:dyDescent="0.3">
      <c r="A5713" s="177" t="s">
        <v>549</v>
      </c>
      <c r="B5713" s="178">
        <v>44342</v>
      </c>
      <c r="C5713" s="179">
        <v>8500</v>
      </c>
      <c r="D5713" s="88" t="s">
        <v>2862</v>
      </c>
      <c r="E5713" s="184" cm="1">
        <f t="array" ref="E5713">_xlfn.IFS($D5713=$O$5,C5713*$P$5,$D5713=$O$6,$C5713*$P$6,$D5713="AZN",$C5713)</f>
        <v>8500</v>
      </c>
      <c r="F5713" s="183" cm="1">
        <f t="array" ref="F5713">_xlfn.IFS($D5713=$O$5,$C5713*$P$5*0.01,$D5713=$O$6,$C5713*$P$6*0.01,$D5713="AZN",$C5713*0.08)</f>
        <v>680</v>
      </c>
    </row>
    <row r="5714" spans="1:6" x14ac:dyDescent="0.3">
      <c r="A5714" s="177" t="s">
        <v>736</v>
      </c>
      <c r="B5714" s="178">
        <v>43911</v>
      </c>
      <c r="C5714" s="179">
        <v>4500</v>
      </c>
      <c r="D5714" s="88" t="s">
        <v>2864</v>
      </c>
      <c r="E5714" s="184" cm="1">
        <f t="array" ref="E5714">_xlfn.IFS($D5714=$O$5,C5714*$P$5,$D5714=$O$6,$C5714*$P$6,$D5714="AZN",$C5714)</f>
        <v>8174.25</v>
      </c>
      <c r="F5714" s="183" cm="1">
        <f t="array" ref="F5714">_xlfn.IFS($D5714=$O$5,$C5714*$P$5*0.01,$D5714=$O$6,$C5714*$P$6*0.01,$D5714="AZN",$C5714*0.08)</f>
        <v>81.742500000000007</v>
      </c>
    </row>
    <row r="5715" spans="1:6" x14ac:dyDescent="0.3">
      <c r="A5715" s="177" t="s">
        <v>1948</v>
      </c>
      <c r="B5715" s="178">
        <v>44121</v>
      </c>
      <c r="C5715" s="179">
        <v>11300</v>
      </c>
      <c r="D5715" s="88" t="s">
        <v>2864</v>
      </c>
      <c r="E5715" s="184" cm="1">
        <f t="array" ref="E5715">_xlfn.IFS($D5715=$O$5,C5715*$P$5,$D5715=$O$6,$C5715*$P$6,$D5715="AZN",$C5715)</f>
        <v>20526.45</v>
      </c>
      <c r="F5715" s="183" cm="1">
        <f t="array" ref="F5715">_xlfn.IFS($D5715=$O$5,$C5715*$P$5*0.01,$D5715=$O$6,$C5715*$P$6*0.01,$D5715="AZN",$C5715*0.08)</f>
        <v>205.2645</v>
      </c>
    </row>
    <row r="5716" spans="1:6" x14ac:dyDescent="0.3">
      <c r="A5716" s="177" t="s">
        <v>1285</v>
      </c>
      <c r="B5716" s="178">
        <v>43782</v>
      </c>
      <c r="C5716" s="179">
        <v>4500</v>
      </c>
      <c r="D5716" s="88" t="s">
        <v>2864</v>
      </c>
      <c r="E5716" s="184" cm="1">
        <f t="array" ref="E5716">_xlfn.IFS($D5716=$O$5,C5716*$P$5,$D5716=$O$6,$C5716*$P$6,$D5716="AZN",$C5716)</f>
        <v>8174.25</v>
      </c>
      <c r="F5716" s="183" cm="1">
        <f t="array" ref="F5716">_xlfn.IFS($D5716=$O$5,$C5716*$P$5*0.01,$D5716=$O$6,$C5716*$P$6*0.01,$D5716="AZN",$C5716*0.08)</f>
        <v>81.742500000000007</v>
      </c>
    </row>
    <row r="5717" spans="1:6" x14ac:dyDescent="0.3">
      <c r="A5717" s="177" t="s">
        <v>810</v>
      </c>
      <c r="B5717" s="178">
        <v>44165</v>
      </c>
      <c r="C5717" s="179">
        <v>9800</v>
      </c>
      <c r="D5717" s="88" t="s">
        <v>2863</v>
      </c>
      <c r="E5717" s="184" cm="1">
        <f t="array" ref="E5717">_xlfn.IFS($D5717=$O$5,C5717*$P$5,$D5717=$O$6,$C5717*$P$6,$D5717="AZN",$C5717)</f>
        <v>16660</v>
      </c>
      <c r="F5717" s="183" cm="1">
        <f t="array" ref="F5717">_xlfn.IFS($D5717=$O$5,$C5717*$P$5*0.01,$D5717=$O$6,$C5717*$P$6*0.01,$D5717="AZN",$C5717*0.08)</f>
        <v>166.6</v>
      </c>
    </row>
    <row r="5718" spans="1:6" x14ac:dyDescent="0.3">
      <c r="A5718" s="177" t="s">
        <v>604</v>
      </c>
      <c r="B5718" s="178">
        <v>44196</v>
      </c>
      <c r="C5718" s="179">
        <v>9000</v>
      </c>
      <c r="D5718" s="88" t="s">
        <v>2864</v>
      </c>
      <c r="E5718" s="184" cm="1">
        <f t="array" ref="E5718">_xlfn.IFS($D5718=$O$5,C5718*$P$5,$D5718=$O$6,$C5718*$P$6,$D5718="AZN",$C5718)</f>
        <v>16348.5</v>
      </c>
      <c r="F5718" s="183" cm="1">
        <f t="array" ref="F5718">_xlfn.IFS($D5718=$O$5,$C5718*$P$5*0.01,$D5718=$O$6,$C5718*$P$6*0.01,$D5718="AZN",$C5718*0.08)</f>
        <v>163.48500000000001</v>
      </c>
    </row>
    <row r="5719" spans="1:6" x14ac:dyDescent="0.3">
      <c r="A5719" s="177" t="s">
        <v>1843</v>
      </c>
      <c r="B5719" s="178">
        <v>43770</v>
      </c>
      <c r="C5719" s="179">
        <v>8500</v>
      </c>
      <c r="D5719" s="88" t="s">
        <v>2863</v>
      </c>
      <c r="E5719" s="184" cm="1">
        <f t="array" ref="E5719">_xlfn.IFS($D5719=$O$5,C5719*$P$5,$D5719=$O$6,$C5719*$P$6,$D5719="AZN",$C5719)</f>
        <v>14450</v>
      </c>
      <c r="F5719" s="183" cm="1">
        <f t="array" ref="F5719">_xlfn.IFS($D5719=$O$5,$C5719*$P$5*0.01,$D5719=$O$6,$C5719*$P$6*0.01,$D5719="AZN",$C5719*0.08)</f>
        <v>144.5</v>
      </c>
    </row>
    <row r="5720" spans="1:6" x14ac:dyDescent="0.3">
      <c r="A5720" s="177" t="s">
        <v>1426</v>
      </c>
      <c r="B5720" s="178">
        <v>43936</v>
      </c>
      <c r="C5720" s="179">
        <v>11300</v>
      </c>
      <c r="D5720" s="88" t="s">
        <v>2864</v>
      </c>
      <c r="E5720" s="184" cm="1">
        <f t="array" ref="E5720">_xlfn.IFS($D5720=$O$5,C5720*$P$5,$D5720=$O$6,$C5720*$P$6,$D5720="AZN",$C5720)</f>
        <v>20526.45</v>
      </c>
      <c r="F5720" s="183" cm="1">
        <f t="array" ref="F5720">_xlfn.IFS($D5720=$O$5,$C5720*$P$5*0.01,$D5720=$O$6,$C5720*$P$6*0.01,$D5720="AZN",$C5720*0.08)</f>
        <v>205.2645</v>
      </c>
    </row>
    <row r="5721" spans="1:6" x14ac:dyDescent="0.3">
      <c r="A5721" s="177" t="s">
        <v>1553</v>
      </c>
      <c r="B5721" s="178">
        <v>44497</v>
      </c>
      <c r="C5721" s="179">
        <v>1100</v>
      </c>
      <c r="D5721" s="88" t="s">
        <v>2862</v>
      </c>
      <c r="E5721" s="184" cm="1">
        <f t="array" ref="E5721">_xlfn.IFS($D5721=$O$5,C5721*$P$5,$D5721=$O$6,$C5721*$P$6,$D5721="AZN",$C5721)</f>
        <v>1100</v>
      </c>
      <c r="F5721" s="183" cm="1">
        <f t="array" ref="F5721">_xlfn.IFS($D5721=$O$5,$C5721*$P$5*0.01,$D5721=$O$6,$C5721*$P$6*0.01,$D5721="AZN",$C5721*0.08)</f>
        <v>88</v>
      </c>
    </row>
    <row r="5722" spans="1:6" x14ac:dyDescent="0.3">
      <c r="A5722" s="177" t="s">
        <v>323</v>
      </c>
      <c r="B5722" s="178">
        <v>44275</v>
      </c>
      <c r="C5722" s="179">
        <v>12700</v>
      </c>
      <c r="D5722" s="88" t="s">
        <v>2864</v>
      </c>
      <c r="E5722" s="184" cm="1">
        <f t="array" ref="E5722">_xlfn.IFS($D5722=$O$5,C5722*$P$5,$D5722=$O$6,$C5722*$P$6,$D5722="AZN",$C5722)</f>
        <v>23069.55</v>
      </c>
      <c r="F5722" s="183" cm="1">
        <f t="array" ref="F5722">_xlfn.IFS($D5722=$O$5,$C5722*$P$5*0.01,$D5722=$O$6,$C5722*$P$6*0.01,$D5722="AZN",$C5722*0.08)</f>
        <v>230.69550000000001</v>
      </c>
    </row>
    <row r="5723" spans="1:6" x14ac:dyDescent="0.3">
      <c r="A5723" s="177" t="s">
        <v>2022</v>
      </c>
      <c r="B5723" s="178">
        <v>44469</v>
      </c>
      <c r="C5723" s="179">
        <v>5400</v>
      </c>
      <c r="D5723" s="88" t="s">
        <v>2864</v>
      </c>
      <c r="E5723" s="184" cm="1">
        <f t="array" ref="E5723">_xlfn.IFS($D5723=$O$5,C5723*$P$5,$D5723=$O$6,$C5723*$P$6,$D5723="AZN",$C5723)</f>
        <v>9809.1</v>
      </c>
      <c r="F5723" s="183" cm="1">
        <f t="array" ref="F5723">_xlfn.IFS($D5723=$O$5,$C5723*$P$5*0.01,$D5723=$O$6,$C5723*$P$6*0.01,$D5723="AZN",$C5723*0.08)</f>
        <v>98.091000000000008</v>
      </c>
    </row>
    <row r="5724" spans="1:6" x14ac:dyDescent="0.3">
      <c r="A5724" s="177" t="s">
        <v>1249</v>
      </c>
      <c r="B5724" s="178">
        <v>43855</v>
      </c>
      <c r="C5724" s="179">
        <v>1400</v>
      </c>
      <c r="D5724" s="88" t="s">
        <v>2864</v>
      </c>
      <c r="E5724" s="184" cm="1">
        <f t="array" ref="E5724">_xlfn.IFS($D5724=$O$5,C5724*$P$5,$D5724=$O$6,$C5724*$P$6,$D5724="AZN",$C5724)</f>
        <v>2543.1</v>
      </c>
      <c r="F5724" s="183" cm="1">
        <f t="array" ref="F5724">_xlfn.IFS($D5724=$O$5,$C5724*$P$5*0.01,$D5724=$O$6,$C5724*$P$6*0.01,$D5724="AZN",$C5724*0.08)</f>
        <v>25.431000000000001</v>
      </c>
    </row>
    <row r="5725" spans="1:6" x14ac:dyDescent="0.3">
      <c r="A5725" s="177" t="s">
        <v>1852</v>
      </c>
      <c r="B5725" s="178">
        <v>44422</v>
      </c>
      <c r="C5725" s="179">
        <v>3100</v>
      </c>
      <c r="D5725" s="88" t="s">
        <v>2864</v>
      </c>
      <c r="E5725" s="184" cm="1">
        <f t="array" ref="E5725">_xlfn.IFS($D5725=$O$5,C5725*$P$5,$D5725=$O$6,$C5725*$P$6,$D5725="AZN",$C5725)</f>
        <v>5631.15</v>
      </c>
      <c r="F5725" s="183" cm="1">
        <f t="array" ref="F5725">_xlfn.IFS($D5725=$O$5,$C5725*$P$5*0.01,$D5725=$O$6,$C5725*$P$6*0.01,$D5725="AZN",$C5725*0.08)</f>
        <v>56.311499999999995</v>
      </c>
    </row>
    <row r="5726" spans="1:6" x14ac:dyDescent="0.3">
      <c r="A5726" s="177" t="s">
        <v>247</v>
      </c>
      <c r="B5726" s="178">
        <v>44180</v>
      </c>
      <c r="C5726" s="179">
        <v>3400</v>
      </c>
      <c r="D5726" s="88" t="s">
        <v>2864</v>
      </c>
      <c r="E5726" s="184" cm="1">
        <f t="array" ref="E5726">_xlfn.IFS($D5726=$O$5,C5726*$P$5,$D5726=$O$6,$C5726*$P$6,$D5726="AZN",$C5726)</f>
        <v>6176.1</v>
      </c>
      <c r="F5726" s="183" cm="1">
        <f t="array" ref="F5726">_xlfn.IFS($D5726=$O$5,$C5726*$P$5*0.01,$D5726=$O$6,$C5726*$P$6*0.01,$D5726="AZN",$C5726*0.08)</f>
        <v>61.761000000000003</v>
      </c>
    </row>
    <row r="5727" spans="1:6" x14ac:dyDescent="0.3">
      <c r="A5727" s="177" t="s">
        <v>1479</v>
      </c>
      <c r="B5727" s="178">
        <v>44400</v>
      </c>
      <c r="C5727" s="179">
        <v>7400</v>
      </c>
      <c r="D5727" s="88" t="s">
        <v>2863</v>
      </c>
      <c r="E5727" s="184" cm="1">
        <f t="array" ref="E5727">_xlfn.IFS($D5727=$O$5,C5727*$P$5,$D5727=$O$6,$C5727*$P$6,$D5727="AZN",$C5727)</f>
        <v>12580</v>
      </c>
      <c r="F5727" s="183" cm="1">
        <f t="array" ref="F5727">_xlfn.IFS($D5727=$O$5,$C5727*$P$5*0.01,$D5727=$O$6,$C5727*$P$6*0.01,$D5727="AZN",$C5727*0.08)</f>
        <v>125.8</v>
      </c>
    </row>
    <row r="5728" spans="1:6" x14ac:dyDescent="0.3">
      <c r="A5728" s="177" t="s">
        <v>1388</v>
      </c>
      <c r="B5728" s="178">
        <v>44119</v>
      </c>
      <c r="C5728" s="179">
        <v>4800</v>
      </c>
      <c r="D5728" s="88" t="s">
        <v>2863</v>
      </c>
      <c r="E5728" s="184" cm="1">
        <f t="array" ref="E5728">_xlfn.IFS($D5728=$O$5,C5728*$P$5,$D5728=$O$6,$C5728*$P$6,$D5728="AZN",$C5728)</f>
        <v>8160</v>
      </c>
      <c r="F5728" s="183" cm="1">
        <f t="array" ref="F5728">_xlfn.IFS($D5728=$O$5,$C5728*$P$5*0.01,$D5728=$O$6,$C5728*$P$6*0.01,$D5728="AZN",$C5728*0.08)</f>
        <v>81.600000000000009</v>
      </c>
    </row>
    <row r="5729" spans="1:6" x14ac:dyDescent="0.3">
      <c r="A5729" s="177" t="s">
        <v>1772</v>
      </c>
      <c r="B5729" s="178">
        <v>44037</v>
      </c>
      <c r="C5729" s="179">
        <v>7300</v>
      </c>
      <c r="D5729" s="88" t="s">
        <v>2862</v>
      </c>
      <c r="E5729" s="184" cm="1">
        <f t="array" ref="E5729">_xlfn.IFS($D5729=$O$5,C5729*$P$5,$D5729=$O$6,$C5729*$P$6,$D5729="AZN",$C5729)</f>
        <v>7300</v>
      </c>
      <c r="F5729" s="183" cm="1">
        <f t="array" ref="F5729">_xlfn.IFS($D5729=$O$5,$C5729*$P$5*0.01,$D5729=$O$6,$C5729*$P$6*0.01,$D5729="AZN",$C5729*0.08)</f>
        <v>584</v>
      </c>
    </row>
    <row r="5730" spans="1:6" x14ac:dyDescent="0.3">
      <c r="A5730" s="177" t="s">
        <v>1509</v>
      </c>
      <c r="B5730" s="178">
        <v>44134</v>
      </c>
      <c r="C5730" s="179">
        <v>8500</v>
      </c>
      <c r="D5730" s="88" t="s">
        <v>2863</v>
      </c>
      <c r="E5730" s="184" cm="1">
        <f t="array" ref="E5730">_xlfn.IFS($D5730=$O$5,C5730*$P$5,$D5730=$O$6,$C5730*$P$6,$D5730="AZN",$C5730)</f>
        <v>14450</v>
      </c>
      <c r="F5730" s="183" cm="1">
        <f t="array" ref="F5730">_xlfn.IFS($D5730=$O$5,$C5730*$P$5*0.01,$D5730=$O$6,$C5730*$P$6*0.01,$D5730="AZN",$C5730*0.08)</f>
        <v>144.5</v>
      </c>
    </row>
    <row r="5731" spans="1:6" x14ac:dyDescent="0.3">
      <c r="A5731" s="177" t="s">
        <v>1579</v>
      </c>
      <c r="B5731" s="178">
        <v>43753</v>
      </c>
      <c r="C5731" s="179">
        <v>4600</v>
      </c>
      <c r="D5731" s="88" t="s">
        <v>2862</v>
      </c>
      <c r="E5731" s="184" cm="1">
        <f t="array" ref="E5731">_xlfn.IFS($D5731=$O$5,C5731*$P$5,$D5731=$O$6,$C5731*$P$6,$D5731="AZN",$C5731)</f>
        <v>4600</v>
      </c>
      <c r="F5731" s="183" cm="1">
        <f t="array" ref="F5731">_xlfn.IFS($D5731=$O$5,$C5731*$P$5*0.01,$D5731=$O$6,$C5731*$P$6*0.01,$D5731="AZN",$C5731*0.08)</f>
        <v>368</v>
      </c>
    </row>
    <row r="5732" spans="1:6" x14ac:dyDescent="0.3">
      <c r="A5732" s="177" t="s">
        <v>1283</v>
      </c>
      <c r="B5732" s="178">
        <v>44319</v>
      </c>
      <c r="C5732" s="179">
        <v>10800</v>
      </c>
      <c r="D5732" s="88" t="s">
        <v>2862</v>
      </c>
      <c r="E5732" s="184" cm="1">
        <f t="array" ref="E5732">_xlfn.IFS($D5732=$O$5,C5732*$P$5,$D5732=$O$6,$C5732*$P$6,$D5732="AZN",$C5732)</f>
        <v>10800</v>
      </c>
      <c r="F5732" s="183" cm="1">
        <f t="array" ref="F5732">_xlfn.IFS($D5732=$O$5,$C5732*$P$5*0.01,$D5732=$O$6,$C5732*$P$6*0.01,$D5732="AZN",$C5732*0.08)</f>
        <v>864</v>
      </c>
    </row>
    <row r="5733" spans="1:6" x14ac:dyDescent="0.3">
      <c r="A5733" s="177" t="s">
        <v>1005</v>
      </c>
      <c r="B5733" s="178">
        <v>44250</v>
      </c>
      <c r="C5733" s="179">
        <v>10900</v>
      </c>
      <c r="D5733" s="88" t="s">
        <v>2863</v>
      </c>
      <c r="E5733" s="184" cm="1">
        <f t="array" ref="E5733">_xlfn.IFS($D5733=$O$5,C5733*$P$5,$D5733=$O$6,$C5733*$P$6,$D5733="AZN",$C5733)</f>
        <v>18530</v>
      </c>
      <c r="F5733" s="183" cm="1">
        <f t="array" ref="F5733">_xlfn.IFS($D5733=$O$5,$C5733*$P$5*0.01,$D5733=$O$6,$C5733*$P$6*0.01,$D5733="AZN",$C5733*0.08)</f>
        <v>185.3</v>
      </c>
    </row>
    <row r="5734" spans="1:6" x14ac:dyDescent="0.3">
      <c r="A5734" s="177" t="s">
        <v>544</v>
      </c>
      <c r="B5734" s="178">
        <v>44173</v>
      </c>
      <c r="C5734" s="179">
        <v>1300</v>
      </c>
      <c r="D5734" s="88" t="s">
        <v>2863</v>
      </c>
      <c r="E5734" s="184" cm="1">
        <f t="array" ref="E5734">_xlfn.IFS($D5734=$O$5,C5734*$P$5,$D5734=$O$6,$C5734*$P$6,$D5734="AZN",$C5734)</f>
        <v>2210</v>
      </c>
      <c r="F5734" s="183" cm="1">
        <f t="array" ref="F5734">_xlfn.IFS($D5734=$O$5,$C5734*$P$5*0.01,$D5734=$O$6,$C5734*$P$6*0.01,$D5734="AZN",$C5734*0.08)</f>
        <v>22.1</v>
      </c>
    </row>
    <row r="5735" spans="1:6" x14ac:dyDescent="0.3">
      <c r="A5735" s="177" t="s">
        <v>1453</v>
      </c>
      <c r="B5735" s="178">
        <v>44813</v>
      </c>
      <c r="C5735" s="179">
        <v>9600</v>
      </c>
      <c r="D5735" s="88" t="s">
        <v>2863</v>
      </c>
      <c r="E5735" s="184" cm="1">
        <f t="array" ref="E5735">_xlfn.IFS($D5735=$O$5,C5735*$P$5,$D5735=$O$6,$C5735*$P$6,$D5735="AZN",$C5735)</f>
        <v>16320</v>
      </c>
      <c r="F5735" s="183" cm="1">
        <f t="array" ref="F5735">_xlfn.IFS($D5735=$O$5,$C5735*$P$5*0.01,$D5735=$O$6,$C5735*$P$6*0.01,$D5735="AZN",$C5735*0.08)</f>
        <v>163.20000000000002</v>
      </c>
    </row>
    <row r="5736" spans="1:6" x14ac:dyDescent="0.3">
      <c r="A5736" s="177" t="s">
        <v>304</v>
      </c>
      <c r="B5736" s="178">
        <v>44116</v>
      </c>
      <c r="C5736" s="179">
        <v>1500</v>
      </c>
      <c r="D5736" s="88" t="s">
        <v>2864</v>
      </c>
      <c r="E5736" s="184" cm="1">
        <f t="array" ref="E5736">_xlfn.IFS($D5736=$O$5,C5736*$P$5,$D5736=$O$6,$C5736*$P$6,$D5736="AZN",$C5736)</f>
        <v>2724.75</v>
      </c>
      <c r="F5736" s="183" cm="1">
        <f t="array" ref="F5736">_xlfn.IFS($D5736=$O$5,$C5736*$P$5*0.01,$D5736=$O$6,$C5736*$P$6*0.01,$D5736="AZN",$C5736*0.08)</f>
        <v>27.247500000000002</v>
      </c>
    </row>
    <row r="5737" spans="1:6" x14ac:dyDescent="0.3">
      <c r="A5737" s="177" t="s">
        <v>1129</v>
      </c>
      <c r="B5737" s="178">
        <v>43633</v>
      </c>
      <c r="C5737" s="179">
        <v>5500</v>
      </c>
      <c r="D5737" s="88" t="s">
        <v>2864</v>
      </c>
      <c r="E5737" s="184" cm="1">
        <f t="array" ref="E5737">_xlfn.IFS($D5737=$O$5,C5737*$P$5,$D5737=$O$6,$C5737*$P$6,$D5737="AZN",$C5737)</f>
        <v>9990.75</v>
      </c>
      <c r="F5737" s="183" cm="1">
        <f t="array" ref="F5737">_xlfn.IFS($D5737=$O$5,$C5737*$P$5*0.01,$D5737=$O$6,$C5737*$P$6*0.01,$D5737="AZN",$C5737*0.08)</f>
        <v>99.907499999999999</v>
      </c>
    </row>
    <row r="5738" spans="1:6" x14ac:dyDescent="0.3">
      <c r="A5738" s="177" t="s">
        <v>942</v>
      </c>
      <c r="B5738" s="178">
        <v>44520</v>
      </c>
      <c r="C5738" s="179">
        <v>2800</v>
      </c>
      <c r="D5738" s="88" t="s">
        <v>2863</v>
      </c>
      <c r="E5738" s="184" cm="1">
        <f t="array" ref="E5738">_xlfn.IFS($D5738=$O$5,C5738*$P$5,$D5738=$O$6,$C5738*$P$6,$D5738="AZN",$C5738)</f>
        <v>4760</v>
      </c>
      <c r="F5738" s="183" cm="1">
        <f t="array" ref="F5738">_xlfn.IFS($D5738=$O$5,$C5738*$P$5*0.01,$D5738=$O$6,$C5738*$P$6*0.01,$D5738="AZN",$C5738*0.08)</f>
        <v>47.6</v>
      </c>
    </row>
    <row r="5739" spans="1:6" x14ac:dyDescent="0.3">
      <c r="A5739" s="177" t="s">
        <v>439</v>
      </c>
      <c r="B5739" s="178">
        <v>44343</v>
      </c>
      <c r="C5739" s="179">
        <v>12600</v>
      </c>
      <c r="D5739" s="88" t="s">
        <v>2862</v>
      </c>
      <c r="E5739" s="184" cm="1">
        <f t="array" ref="E5739">_xlfn.IFS($D5739=$O$5,C5739*$P$5,$D5739=$O$6,$C5739*$P$6,$D5739="AZN",$C5739)</f>
        <v>12600</v>
      </c>
      <c r="F5739" s="183" cm="1">
        <f t="array" ref="F5739">_xlfn.IFS($D5739=$O$5,$C5739*$P$5*0.01,$D5739=$O$6,$C5739*$P$6*0.01,$D5739="AZN",$C5739*0.08)</f>
        <v>1008</v>
      </c>
    </row>
    <row r="5740" spans="1:6" x14ac:dyDescent="0.3">
      <c r="A5740" s="177" t="s">
        <v>600</v>
      </c>
      <c r="B5740" s="178">
        <v>44524</v>
      </c>
      <c r="C5740" s="179">
        <v>5600</v>
      </c>
      <c r="D5740" s="88" t="s">
        <v>2863</v>
      </c>
      <c r="E5740" s="184" cm="1">
        <f t="array" ref="E5740">_xlfn.IFS($D5740=$O$5,C5740*$P$5,$D5740=$O$6,$C5740*$P$6,$D5740="AZN",$C5740)</f>
        <v>9520</v>
      </c>
      <c r="F5740" s="183" cm="1">
        <f t="array" ref="F5740">_xlfn.IFS($D5740=$O$5,$C5740*$P$5*0.01,$D5740=$O$6,$C5740*$P$6*0.01,$D5740="AZN",$C5740*0.08)</f>
        <v>95.2</v>
      </c>
    </row>
    <row r="5741" spans="1:6" x14ac:dyDescent="0.3">
      <c r="A5741" s="177" t="s">
        <v>2023</v>
      </c>
      <c r="B5741" s="178">
        <v>44523</v>
      </c>
      <c r="C5741" s="179">
        <v>9000</v>
      </c>
      <c r="D5741" s="88" t="s">
        <v>2862</v>
      </c>
      <c r="E5741" s="184" cm="1">
        <f t="array" ref="E5741">_xlfn.IFS($D5741=$O$5,C5741*$P$5,$D5741=$O$6,$C5741*$P$6,$D5741="AZN",$C5741)</f>
        <v>9000</v>
      </c>
      <c r="F5741" s="183" cm="1">
        <f t="array" ref="F5741">_xlfn.IFS($D5741=$O$5,$C5741*$P$5*0.01,$D5741=$O$6,$C5741*$P$6*0.01,$D5741="AZN",$C5741*0.08)</f>
        <v>720</v>
      </c>
    </row>
    <row r="5742" spans="1:6" x14ac:dyDescent="0.3">
      <c r="A5742" s="177" t="s">
        <v>1712</v>
      </c>
      <c r="B5742" s="178">
        <v>43917</v>
      </c>
      <c r="C5742" s="179">
        <v>12400</v>
      </c>
      <c r="D5742" s="88" t="s">
        <v>2863</v>
      </c>
      <c r="E5742" s="184" cm="1">
        <f t="array" ref="E5742">_xlfn.IFS($D5742=$O$5,C5742*$P$5,$D5742=$O$6,$C5742*$P$6,$D5742="AZN",$C5742)</f>
        <v>21080</v>
      </c>
      <c r="F5742" s="183" cm="1">
        <f t="array" ref="F5742">_xlfn.IFS($D5742=$O$5,$C5742*$P$5*0.01,$D5742=$O$6,$C5742*$P$6*0.01,$D5742="AZN",$C5742*0.08)</f>
        <v>210.8</v>
      </c>
    </row>
    <row r="5743" spans="1:6" x14ac:dyDescent="0.3">
      <c r="A5743" s="177" t="s">
        <v>1770</v>
      </c>
      <c r="B5743" s="178">
        <v>44776</v>
      </c>
      <c r="C5743" s="179">
        <v>10000</v>
      </c>
      <c r="D5743" s="88" t="s">
        <v>2863</v>
      </c>
      <c r="E5743" s="184" cm="1">
        <f t="array" ref="E5743">_xlfn.IFS($D5743=$O$5,C5743*$P$5,$D5743=$O$6,$C5743*$P$6,$D5743="AZN",$C5743)</f>
        <v>17000</v>
      </c>
      <c r="F5743" s="183" cm="1">
        <f t="array" ref="F5743">_xlfn.IFS($D5743=$O$5,$C5743*$P$5*0.01,$D5743=$O$6,$C5743*$P$6*0.01,$D5743="AZN",$C5743*0.08)</f>
        <v>170</v>
      </c>
    </row>
    <row r="5744" spans="1:6" x14ac:dyDescent="0.3">
      <c r="A5744" s="177" t="s">
        <v>639</v>
      </c>
      <c r="B5744" s="178">
        <v>44239</v>
      </c>
      <c r="C5744" s="179">
        <v>9600</v>
      </c>
      <c r="D5744" s="88" t="s">
        <v>2864</v>
      </c>
      <c r="E5744" s="184" cm="1">
        <f t="array" ref="E5744">_xlfn.IFS($D5744=$O$5,C5744*$P$5,$D5744=$O$6,$C5744*$P$6,$D5744="AZN",$C5744)</f>
        <v>17438.400000000001</v>
      </c>
      <c r="F5744" s="183" cm="1">
        <f t="array" ref="F5744">_xlfn.IFS($D5744=$O$5,$C5744*$P$5*0.01,$D5744=$O$6,$C5744*$P$6*0.01,$D5744="AZN",$C5744*0.08)</f>
        <v>174.38400000000001</v>
      </c>
    </row>
    <row r="5745" spans="1:6" x14ac:dyDescent="0.3">
      <c r="A5745" s="177" t="s">
        <v>1710</v>
      </c>
      <c r="B5745" s="178">
        <v>44563</v>
      </c>
      <c r="C5745" s="179">
        <v>2200</v>
      </c>
      <c r="D5745" s="88" t="s">
        <v>2862</v>
      </c>
      <c r="E5745" s="184" cm="1">
        <f t="array" ref="E5745">_xlfn.IFS($D5745=$O$5,C5745*$P$5,$D5745=$O$6,$C5745*$P$6,$D5745="AZN",$C5745)</f>
        <v>2200</v>
      </c>
      <c r="F5745" s="183" cm="1">
        <f t="array" ref="F5745">_xlfn.IFS($D5745=$O$5,$C5745*$P$5*0.01,$D5745=$O$6,$C5745*$P$6*0.01,$D5745="AZN",$C5745*0.08)</f>
        <v>176</v>
      </c>
    </row>
    <row r="5746" spans="1:6" x14ac:dyDescent="0.3">
      <c r="A5746" s="177" t="s">
        <v>398</v>
      </c>
      <c r="B5746" s="178">
        <v>44389</v>
      </c>
      <c r="C5746" s="179">
        <v>10700</v>
      </c>
      <c r="D5746" s="88" t="s">
        <v>2862</v>
      </c>
      <c r="E5746" s="184" cm="1">
        <f t="array" ref="E5746">_xlfn.IFS($D5746=$O$5,C5746*$P$5,$D5746=$O$6,$C5746*$P$6,$D5746="AZN",$C5746)</f>
        <v>10700</v>
      </c>
      <c r="F5746" s="183" cm="1">
        <f t="array" ref="F5746">_xlfn.IFS($D5746=$O$5,$C5746*$P$5*0.01,$D5746=$O$6,$C5746*$P$6*0.01,$D5746="AZN",$C5746*0.08)</f>
        <v>856</v>
      </c>
    </row>
    <row r="5747" spans="1:6" x14ac:dyDescent="0.3">
      <c r="A5747" s="177" t="s">
        <v>950</v>
      </c>
      <c r="B5747" s="178">
        <v>44650</v>
      </c>
      <c r="C5747" s="179">
        <v>10900</v>
      </c>
      <c r="D5747" s="88" t="s">
        <v>2863</v>
      </c>
      <c r="E5747" s="184" cm="1">
        <f t="array" ref="E5747">_xlfn.IFS($D5747=$O$5,C5747*$P$5,$D5747=$O$6,$C5747*$P$6,$D5747="AZN",$C5747)</f>
        <v>18530</v>
      </c>
      <c r="F5747" s="183" cm="1">
        <f t="array" ref="F5747">_xlfn.IFS($D5747=$O$5,$C5747*$P$5*0.01,$D5747=$O$6,$C5747*$P$6*0.01,$D5747="AZN",$C5747*0.08)</f>
        <v>185.3</v>
      </c>
    </row>
    <row r="5748" spans="1:6" x14ac:dyDescent="0.3">
      <c r="A5748" s="177" t="s">
        <v>189</v>
      </c>
      <c r="B5748" s="178">
        <v>44221</v>
      </c>
      <c r="C5748" s="179">
        <v>2400</v>
      </c>
      <c r="D5748" s="88" t="s">
        <v>2862</v>
      </c>
      <c r="E5748" s="184" cm="1">
        <f t="array" ref="E5748">_xlfn.IFS($D5748=$O$5,C5748*$P$5,$D5748=$O$6,$C5748*$P$6,$D5748="AZN",$C5748)</f>
        <v>2400</v>
      </c>
      <c r="F5748" s="183" cm="1">
        <f t="array" ref="F5748">_xlfn.IFS($D5748=$O$5,$C5748*$P$5*0.01,$D5748=$O$6,$C5748*$P$6*0.01,$D5748="AZN",$C5748*0.08)</f>
        <v>192</v>
      </c>
    </row>
    <row r="5749" spans="1:6" x14ac:dyDescent="0.3">
      <c r="A5749" s="177" t="s">
        <v>1756</v>
      </c>
      <c r="B5749" s="178">
        <v>43989</v>
      </c>
      <c r="C5749" s="179">
        <v>4400</v>
      </c>
      <c r="D5749" s="88" t="s">
        <v>2863</v>
      </c>
      <c r="E5749" s="184" cm="1">
        <f t="array" ref="E5749">_xlfn.IFS($D5749=$O$5,C5749*$P$5,$D5749=$O$6,$C5749*$P$6,$D5749="AZN",$C5749)</f>
        <v>7480</v>
      </c>
      <c r="F5749" s="183" cm="1">
        <f t="array" ref="F5749">_xlfn.IFS($D5749=$O$5,$C5749*$P$5*0.01,$D5749=$O$6,$C5749*$P$6*0.01,$D5749="AZN",$C5749*0.08)</f>
        <v>74.8</v>
      </c>
    </row>
    <row r="5750" spans="1:6" x14ac:dyDescent="0.3">
      <c r="A5750" s="177" t="s">
        <v>449</v>
      </c>
      <c r="B5750" s="178">
        <v>44025</v>
      </c>
      <c r="C5750" s="179">
        <v>5000</v>
      </c>
      <c r="D5750" s="88" t="s">
        <v>2864</v>
      </c>
      <c r="E5750" s="184" cm="1">
        <f t="array" ref="E5750">_xlfn.IFS($D5750=$O$5,C5750*$P$5,$D5750=$O$6,$C5750*$P$6,$D5750="AZN",$C5750)</f>
        <v>9082.5</v>
      </c>
      <c r="F5750" s="183" cm="1">
        <f t="array" ref="F5750">_xlfn.IFS($D5750=$O$5,$C5750*$P$5*0.01,$D5750=$O$6,$C5750*$P$6*0.01,$D5750="AZN",$C5750*0.08)</f>
        <v>90.825000000000003</v>
      </c>
    </row>
    <row r="5751" spans="1:6" x14ac:dyDescent="0.3">
      <c r="A5751" s="177" t="s">
        <v>896</v>
      </c>
      <c r="B5751" s="178">
        <v>44003</v>
      </c>
      <c r="C5751" s="179">
        <v>10300</v>
      </c>
      <c r="D5751" s="88" t="s">
        <v>2863</v>
      </c>
      <c r="E5751" s="184" cm="1">
        <f t="array" ref="E5751">_xlfn.IFS($D5751=$O$5,C5751*$P$5,$D5751=$O$6,$C5751*$P$6,$D5751="AZN",$C5751)</f>
        <v>17510</v>
      </c>
      <c r="F5751" s="183" cm="1">
        <f t="array" ref="F5751">_xlfn.IFS($D5751=$O$5,$C5751*$P$5*0.01,$D5751=$O$6,$C5751*$P$6*0.01,$D5751="AZN",$C5751*0.08)</f>
        <v>175.1</v>
      </c>
    </row>
    <row r="5752" spans="1:6" x14ac:dyDescent="0.3">
      <c r="A5752" s="177" t="s">
        <v>579</v>
      </c>
      <c r="B5752" s="178">
        <v>44571</v>
      </c>
      <c r="C5752" s="179">
        <v>4100</v>
      </c>
      <c r="D5752" s="88" t="s">
        <v>2863</v>
      </c>
      <c r="E5752" s="184" cm="1">
        <f t="array" ref="E5752">_xlfn.IFS($D5752=$O$5,C5752*$P$5,$D5752=$O$6,$C5752*$P$6,$D5752="AZN",$C5752)</f>
        <v>6970</v>
      </c>
      <c r="F5752" s="183" cm="1">
        <f t="array" ref="F5752">_xlfn.IFS($D5752=$O$5,$C5752*$P$5*0.01,$D5752=$O$6,$C5752*$P$6*0.01,$D5752="AZN",$C5752*0.08)</f>
        <v>69.7</v>
      </c>
    </row>
    <row r="5753" spans="1:6" x14ac:dyDescent="0.3">
      <c r="A5753" s="177" t="s">
        <v>887</v>
      </c>
      <c r="B5753" s="178">
        <v>44690</v>
      </c>
      <c r="C5753" s="179">
        <v>3500</v>
      </c>
      <c r="D5753" s="88" t="s">
        <v>2864</v>
      </c>
      <c r="E5753" s="184" cm="1">
        <f t="array" ref="E5753">_xlfn.IFS($D5753=$O$5,C5753*$P$5,$D5753=$O$6,$C5753*$P$6,$D5753="AZN",$C5753)</f>
        <v>6357.75</v>
      </c>
      <c r="F5753" s="183" cm="1">
        <f t="array" ref="F5753">_xlfn.IFS($D5753=$O$5,$C5753*$P$5*0.01,$D5753=$O$6,$C5753*$P$6*0.01,$D5753="AZN",$C5753*0.08)</f>
        <v>63.577500000000001</v>
      </c>
    </row>
    <row r="5754" spans="1:6" x14ac:dyDescent="0.3">
      <c r="A5754" s="177" t="s">
        <v>578</v>
      </c>
      <c r="B5754" s="178">
        <v>44477</v>
      </c>
      <c r="C5754" s="179">
        <v>2100</v>
      </c>
      <c r="D5754" s="88" t="s">
        <v>2864</v>
      </c>
      <c r="E5754" s="184" cm="1">
        <f t="array" ref="E5754">_xlfn.IFS($D5754=$O$5,C5754*$P$5,$D5754=$O$6,$C5754*$P$6,$D5754="AZN",$C5754)</f>
        <v>3814.65</v>
      </c>
      <c r="F5754" s="183" cm="1">
        <f t="array" ref="F5754">_xlfn.IFS($D5754=$O$5,$C5754*$P$5*0.01,$D5754=$O$6,$C5754*$P$6*0.01,$D5754="AZN",$C5754*0.08)</f>
        <v>38.146500000000003</v>
      </c>
    </row>
    <row r="5755" spans="1:6" x14ac:dyDescent="0.3">
      <c r="A5755" s="177" t="s">
        <v>658</v>
      </c>
      <c r="B5755" s="178">
        <v>44478</v>
      </c>
      <c r="C5755" s="179">
        <v>9400</v>
      </c>
      <c r="D5755" s="88" t="s">
        <v>2863</v>
      </c>
      <c r="E5755" s="184" cm="1">
        <f t="array" ref="E5755">_xlfn.IFS($D5755=$O$5,C5755*$P$5,$D5755=$O$6,$C5755*$P$6,$D5755="AZN",$C5755)</f>
        <v>15980</v>
      </c>
      <c r="F5755" s="183" cm="1">
        <f t="array" ref="F5755">_xlfn.IFS($D5755=$O$5,$C5755*$P$5*0.01,$D5755=$O$6,$C5755*$P$6*0.01,$D5755="AZN",$C5755*0.08)</f>
        <v>159.80000000000001</v>
      </c>
    </row>
    <row r="5756" spans="1:6" x14ac:dyDescent="0.3">
      <c r="A5756" s="177" t="s">
        <v>1233</v>
      </c>
      <c r="B5756" s="178">
        <v>44078</v>
      </c>
      <c r="C5756" s="179">
        <v>6700</v>
      </c>
      <c r="D5756" s="88" t="s">
        <v>2863</v>
      </c>
      <c r="E5756" s="184" cm="1">
        <f t="array" ref="E5756">_xlfn.IFS($D5756=$O$5,C5756*$P$5,$D5756=$O$6,$C5756*$P$6,$D5756="AZN",$C5756)</f>
        <v>11390</v>
      </c>
      <c r="F5756" s="183" cm="1">
        <f t="array" ref="F5756">_xlfn.IFS($D5756=$O$5,$C5756*$P$5*0.01,$D5756=$O$6,$C5756*$P$6*0.01,$D5756="AZN",$C5756*0.08)</f>
        <v>113.9</v>
      </c>
    </row>
    <row r="5757" spans="1:6" x14ac:dyDescent="0.3">
      <c r="A5757" s="177" t="s">
        <v>1147</v>
      </c>
      <c r="B5757" s="178">
        <v>43969</v>
      </c>
      <c r="C5757" s="179">
        <v>9500</v>
      </c>
      <c r="D5757" s="88" t="s">
        <v>2863</v>
      </c>
      <c r="E5757" s="184" cm="1">
        <f t="array" ref="E5757">_xlfn.IFS($D5757=$O$5,C5757*$P$5,$D5757=$O$6,$C5757*$P$6,$D5757="AZN",$C5757)</f>
        <v>16150</v>
      </c>
      <c r="F5757" s="183" cm="1">
        <f t="array" ref="F5757">_xlfn.IFS($D5757=$O$5,$C5757*$P$5*0.01,$D5757=$O$6,$C5757*$P$6*0.01,$D5757="AZN",$C5757*0.08)</f>
        <v>161.5</v>
      </c>
    </row>
    <row r="5758" spans="1:6" x14ac:dyDescent="0.3">
      <c r="A5758" s="177" t="s">
        <v>1665</v>
      </c>
      <c r="B5758" s="178">
        <v>44009</v>
      </c>
      <c r="C5758" s="179">
        <v>4800</v>
      </c>
      <c r="D5758" s="88" t="s">
        <v>2863</v>
      </c>
      <c r="E5758" s="184" cm="1">
        <f t="array" ref="E5758">_xlfn.IFS($D5758=$O$5,C5758*$P$5,$D5758=$O$6,$C5758*$P$6,$D5758="AZN",$C5758)</f>
        <v>8160</v>
      </c>
      <c r="F5758" s="183" cm="1">
        <f t="array" ref="F5758">_xlfn.IFS($D5758=$O$5,$C5758*$P$5*0.01,$D5758=$O$6,$C5758*$P$6*0.01,$D5758="AZN",$C5758*0.08)</f>
        <v>81.600000000000009</v>
      </c>
    </row>
    <row r="5759" spans="1:6" x14ac:dyDescent="0.3">
      <c r="A5759" s="177" t="s">
        <v>1031</v>
      </c>
      <c r="B5759" s="178">
        <v>43951</v>
      </c>
      <c r="C5759" s="179">
        <v>11700</v>
      </c>
      <c r="D5759" s="88" t="s">
        <v>2864</v>
      </c>
      <c r="E5759" s="184" cm="1">
        <f t="array" ref="E5759">_xlfn.IFS($D5759=$O$5,C5759*$P$5,$D5759=$O$6,$C5759*$P$6,$D5759="AZN",$C5759)</f>
        <v>21253.05</v>
      </c>
      <c r="F5759" s="183" cm="1">
        <f t="array" ref="F5759">_xlfn.IFS($D5759=$O$5,$C5759*$P$5*0.01,$D5759=$O$6,$C5759*$P$6*0.01,$D5759="AZN",$C5759*0.08)</f>
        <v>212.53049999999999</v>
      </c>
    </row>
    <row r="5760" spans="1:6" x14ac:dyDescent="0.3">
      <c r="A5760" s="177" t="s">
        <v>2024</v>
      </c>
      <c r="B5760" s="178">
        <v>44676</v>
      </c>
      <c r="C5760" s="179">
        <v>3600</v>
      </c>
      <c r="D5760" s="88" t="s">
        <v>2864</v>
      </c>
      <c r="E5760" s="184" cm="1">
        <f t="array" ref="E5760">_xlfn.IFS($D5760=$O$5,C5760*$P$5,$D5760=$O$6,$C5760*$P$6,$D5760="AZN",$C5760)</f>
        <v>6539.4</v>
      </c>
      <c r="F5760" s="183" cm="1">
        <f t="array" ref="F5760">_xlfn.IFS($D5760=$O$5,$C5760*$P$5*0.01,$D5760=$O$6,$C5760*$P$6*0.01,$D5760="AZN",$C5760*0.08)</f>
        <v>65.393999999999991</v>
      </c>
    </row>
    <row r="5761" spans="1:6" x14ac:dyDescent="0.3">
      <c r="A5761" s="177" t="s">
        <v>2025</v>
      </c>
      <c r="B5761" s="178">
        <v>44188</v>
      </c>
      <c r="C5761" s="179">
        <v>10800</v>
      </c>
      <c r="D5761" s="88" t="s">
        <v>2864</v>
      </c>
      <c r="E5761" s="184" cm="1">
        <f t="array" ref="E5761">_xlfn.IFS($D5761=$O$5,C5761*$P$5,$D5761=$O$6,$C5761*$P$6,$D5761="AZN",$C5761)</f>
        <v>19618.2</v>
      </c>
      <c r="F5761" s="183" cm="1">
        <f t="array" ref="F5761">_xlfn.IFS($D5761=$O$5,$C5761*$P$5*0.01,$D5761=$O$6,$C5761*$P$6*0.01,$D5761="AZN",$C5761*0.08)</f>
        <v>196.18200000000002</v>
      </c>
    </row>
    <row r="5762" spans="1:6" x14ac:dyDescent="0.3">
      <c r="A5762" s="177" t="s">
        <v>1335</v>
      </c>
      <c r="B5762" s="178">
        <v>44311</v>
      </c>
      <c r="C5762" s="179">
        <v>2100</v>
      </c>
      <c r="D5762" s="88" t="s">
        <v>2864</v>
      </c>
      <c r="E5762" s="184" cm="1">
        <f t="array" ref="E5762">_xlfn.IFS($D5762=$O$5,C5762*$P$5,$D5762=$O$6,$C5762*$P$6,$D5762="AZN",$C5762)</f>
        <v>3814.65</v>
      </c>
      <c r="F5762" s="183" cm="1">
        <f t="array" ref="F5762">_xlfn.IFS($D5762=$O$5,$C5762*$P$5*0.01,$D5762=$O$6,$C5762*$P$6*0.01,$D5762="AZN",$C5762*0.08)</f>
        <v>38.146500000000003</v>
      </c>
    </row>
    <row r="5763" spans="1:6" x14ac:dyDescent="0.3">
      <c r="A5763" s="177" t="s">
        <v>2026</v>
      </c>
      <c r="B5763" s="178">
        <v>44393</v>
      </c>
      <c r="C5763" s="179">
        <v>4300</v>
      </c>
      <c r="D5763" s="88" t="s">
        <v>2864</v>
      </c>
      <c r="E5763" s="184" cm="1">
        <f t="array" ref="E5763">_xlfn.IFS($D5763=$O$5,C5763*$P$5,$D5763=$O$6,$C5763*$P$6,$D5763="AZN",$C5763)</f>
        <v>7810.95</v>
      </c>
      <c r="F5763" s="183" cm="1">
        <f t="array" ref="F5763">_xlfn.IFS($D5763=$O$5,$C5763*$P$5*0.01,$D5763=$O$6,$C5763*$P$6*0.01,$D5763="AZN",$C5763*0.08)</f>
        <v>78.109499999999997</v>
      </c>
    </row>
    <row r="5764" spans="1:6" x14ac:dyDescent="0.3">
      <c r="A5764" s="177" t="s">
        <v>1585</v>
      </c>
      <c r="B5764" s="178">
        <v>44603</v>
      </c>
      <c r="C5764" s="179">
        <v>5800</v>
      </c>
      <c r="D5764" s="88" t="s">
        <v>2862</v>
      </c>
      <c r="E5764" s="184" cm="1">
        <f t="array" ref="E5764">_xlfn.IFS($D5764=$O$5,C5764*$P$5,$D5764=$O$6,$C5764*$P$6,$D5764="AZN",$C5764)</f>
        <v>5800</v>
      </c>
      <c r="F5764" s="183" cm="1">
        <f t="array" ref="F5764">_xlfn.IFS($D5764=$O$5,$C5764*$P$5*0.01,$D5764=$O$6,$C5764*$P$6*0.01,$D5764="AZN",$C5764*0.08)</f>
        <v>464</v>
      </c>
    </row>
    <row r="5765" spans="1:6" x14ac:dyDescent="0.3">
      <c r="A5765" s="177" t="s">
        <v>819</v>
      </c>
      <c r="B5765" s="178">
        <v>43670</v>
      </c>
      <c r="C5765" s="179">
        <v>6800</v>
      </c>
      <c r="D5765" s="88" t="s">
        <v>2862</v>
      </c>
      <c r="E5765" s="184" cm="1">
        <f t="array" ref="E5765">_xlfn.IFS($D5765=$O$5,C5765*$P$5,$D5765=$O$6,$C5765*$P$6,$D5765="AZN",$C5765)</f>
        <v>6800</v>
      </c>
      <c r="F5765" s="183" cm="1">
        <f t="array" ref="F5765">_xlfn.IFS($D5765=$O$5,$C5765*$P$5*0.01,$D5765=$O$6,$C5765*$P$6*0.01,$D5765="AZN",$C5765*0.08)</f>
        <v>544</v>
      </c>
    </row>
    <row r="5766" spans="1:6" x14ac:dyDescent="0.3">
      <c r="A5766" s="177" t="s">
        <v>1294</v>
      </c>
      <c r="B5766" s="178">
        <v>44420</v>
      </c>
      <c r="C5766" s="179">
        <v>6800</v>
      </c>
      <c r="D5766" s="88" t="s">
        <v>2863</v>
      </c>
      <c r="E5766" s="184" cm="1">
        <f t="array" ref="E5766">_xlfn.IFS($D5766=$O$5,C5766*$P$5,$D5766=$O$6,$C5766*$P$6,$D5766="AZN",$C5766)</f>
        <v>11560</v>
      </c>
      <c r="F5766" s="183" cm="1">
        <f t="array" ref="F5766">_xlfn.IFS($D5766=$O$5,$C5766*$P$5*0.01,$D5766=$O$6,$C5766*$P$6*0.01,$D5766="AZN",$C5766*0.08)</f>
        <v>115.60000000000001</v>
      </c>
    </row>
    <row r="5767" spans="1:6" x14ac:dyDescent="0.3">
      <c r="A5767" s="177" t="s">
        <v>1663</v>
      </c>
      <c r="B5767" s="178">
        <v>44014</v>
      </c>
      <c r="C5767" s="179">
        <v>9900</v>
      </c>
      <c r="D5767" s="88" t="s">
        <v>2864</v>
      </c>
      <c r="E5767" s="184" cm="1">
        <f t="array" ref="E5767">_xlfn.IFS($D5767=$O$5,C5767*$P$5,$D5767=$O$6,$C5767*$P$6,$D5767="AZN",$C5767)</f>
        <v>17983.349999999999</v>
      </c>
      <c r="F5767" s="183" cm="1">
        <f t="array" ref="F5767">_xlfn.IFS($D5767=$O$5,$C5767*$P$5*0.01,$D5767=$O$6,$C5767*$P$6*0.01,$D5767="AZN",$C5767*0.08)</f>
        <v>179.83349999999999</v>
      </c>
    </row>
    <row r="5768" spans="1:6" x14ac:dyDescent="0.3">
      <c r="A5768" s="177" t="s">
        <v>464</v>
      </c>
      <c r="B5768" s="178">
        <v>43946</v>
      </c>
      <c r="C5768" s="179">
        <v>12300</v>
      </c>
      <c r="D5768" s="88" t="s">
        <v>2863</v>
      </c>
      <c r="E5768" s="184" cm="1">
        <f t="array" ref="E5768">_xlfn.IFS($D5768=$O$5,C5768*$P$5,$D5768=$O$6,$C5768*$P$6,$D5768="AZN",$C5768)</f>
        <v>20910</v>
      </c>
      <c r="F5768" s="183" cm="1">
        <f t="array" ref="F5768">_xlfn.IFS($D5768=$O$5,$C5768*$P$5*0.01,$D5768=$O$6,$C5768*$P$6*0.01,$D5768="AZN",$C5768*0.08)</f>
        <v>209.1</v>
      </c>
    </row>
    <row r="5769" spans="1:6" x14ac:dyDescent="0.3">
      <c r="A5769" s="177" t="s">
        <v>1158</v>
      </c>
      <c r="B5769" s="178">
        <v>44011</v>
      </c>
      <c r="C5769" s="179">
        <v>1700</v>
      </c>
      <c r="D5769" s="88" t="s">
        <v>2863</v>
      </c>
      <c r="E5769" s="184" cm="1">
        <f t="array" ref="E5769">_xlfn.IFS($D5769=$O$5,C5769*$P$5,$D5769=$O$6,$C5769*$P$6,$D5769="AZN",$C5769)</f>
        <v>2890</v>
      </c>
      <c r="F5769" s="183" cm="1">
        <f t="array" ref="F5769">_xlfn.IFS($D5769=$O$5,$C5769*$P$5*0.01,$D5769=$O$6,$C5769*$P$6*0.01,$D5769="AZN",$C5769*0.08)</f>
        <v>28.900000000000002</v>
      </c>
    </row>
    <row r="5770" spans="1:6" x14ac:dyDescent="0.3">
      <c r="A5770" s="177" t="s">
        <v>1484</v>
      </c>
      <c r="B5770" s="178">
        <v>44571</v>
      </c>
      <c r="C5770" s="179">
        <v>5000</v>
      </c>
      <c r="D5770" s="88" t="s">
        <v>2862</v>
      </c>
      <c r="E5770" s="184" cm="1">
        <f t="array" ref="E5770">_xlfn.IFS($D5770=$O$5,C5770*$P$5,$D5770=$O$6,$C5770*$P$6,$D5770="AZN",$C5770)</f>
        <v>5000</v>
      </c>
      <c r="F5770" s="183" cm="1">
        <f t="array" ref="F5770">_xlfn.IFS($D5770=$O$5,$C5770*$P$5*0.01,$D5770=$O$6,$C5770*$P$6*0.01,$D5770="AZN",$C5770*0.08)</f>
        <v>400</v>
      </c>
    </row>
    <row r="5771" spans="1:6" x14ac:dyDescent="0.3">
      <c r="A5771" s="177" t="s">
        <v>401</v>
      </c>
      <c r="B5771" s="178">
        <v>43732</v>
      </c>
      <c r="C5771" s="179">
        <v>4800</v>
      </c>
      <c r="D5771" s="88" t="s">
        <v>2862</v>
      </c>
      <c r="E5771" s="184" cm="1">
        <f t="array" ref="E5771">_xlfn.IFS($D5771=$O$5,C5771*$P$5,$D5771=$O$6,$C5771*$P$6,$D5771="AZN",$C5771)</f>
        <v>4800</v>
      </c>
      <c r="F5771" s="183" cm="1">
        <f t="array" ref="F5771">_xlfn.IFS($D5771=$O$5,$C5771*$P$5*0.01,$D5771=$O$6,$C5771*$P$6*0.01,$D5771="AZN",$C5771*0.08)</f>
        <v>384</v>
      </c>
    </row>
    <row r="5772" spans="1:6" x14ac:dyDescent="0.3">
      <c r="A5772" s="177" t="s">
        <v>1338</v>
      </c>
      <c r="B5772" s="178">
        <v>43977</v>
      </c>
      <c r="C5772" s="179">
        <v>9500</v>
      </c>
      <c r="D5772" s="88" t="s">
        <v>2864</v>
      </c>
      <c r="E5772" s="184" cm="1">
        <f t="array" ref="E5772">_xlfn.IFS($D5772=$O$5,C5772*$P$5,$D5772=$O$6,$C5772*$P$6,$D5772="AZN",$C5772)</f>
        <v>17256.75</v>
      </c>
      <c r="F5772" s="183" cm="1">
        <f t="array" ref="F5772">_xlfn.IFS($D5772=$O$5,$C5772*$P$5*0.01,$D5772=$O$6,$C5772*$P$6*0.01,$D5772="AZN",$C5772*0.08)</f>
        <v>172.5675</v>
      </c>
    </row>
    <row r="5773" spans="1:6" x14ac:dyDescent="0.3">
      <c r="A5773" s="177" t="s">
        <v>450</v>
      </c>
      <c r="B5773" s="178">
        <v>43615</v>
      </c>
      <c r="C5773" s="179">
        <v>6700</v>
      </c>
      <c r="D5773" s="88" t="s">
        <v>2862</v>
      </c>
      <c r="E5773" s="184" cm="1">
        <f t="array" ref="E5773">_xlfn.IFS($D5773=$O$5,C5773*$P$5,$D5773=$O$6,$C5773*$P$6,$D5773="AZN",$C5773)</f>
        <v>6700</v>
      </c>
      <c r="F5773" s="183" cm="1">
        <f t="array" ref="F5773">_xlfn.IFS($D5773=$O$5,$C5773*$P$5*0.01,$D5773=$O$6,$C5773*$P$6*0.01,$D5773="AZN",$C5773*0.08)</f>
        <v>536</v>
      </c>
    </row>
    <row r="5774" spans="1:6" x14ac:dyDescent="0.3">
      <c r="A5774" s="177" t="s">
        <v>1430</v>
      </c>
      <c r="B5774" s="178">
        <v>44479</v>
      </c>
      <c r="C5774" s="179">
        <v>2200</v>
      </c>
      <c r="D5774" s="88" t="s">
        <v>2862</v>
      </c>
      <c r="E5774" s="184" cm="1">
        <f t="array" ref="E5774">_xlfn.IFS($D5774=$O$5,C5774*$P$5,$D5774=$O$6,$C5774*$P$6,$D5774="AZN",$C5774)</f>
        <v>2200</v>
      </c>
      <c r="F5774" s="183" cm="1">
        <f t="array" ref="F5774">_xlfn.IFS($D5774=$O$5,$C5774*$P$5*0.01,$D5774=$O$6,$C5774*$P$6*0.01,$D5774="AZN",$C5774*0.08)</f>
        <v>176</v>
      </c>
    </row>
    <row r="5775" spans="1:6" x14ac:dyDescent="0.3">
      <c r="A5775" s="177" t="s">
        <v>1650</v>
      </c>
      <c r="B5775" s="178">
        <v>44159</v>
      </c>
      <c r="C5775" s="179">
        <v>12300</v>
      </c>
      <c r="D5775" s="88" t="s">
        <v>2863</v>
      </c>
      <c r="E5775" s="184" cm="1">
        <f t="array" ref="E5775">_xlfn.IFS($D5775=$O$5,C5775*$P$5,$D5775=$O$6,$C5775*$P$6,$D5775="AZN",$C5775)</f>
        <v>20910</v>
      </c>
      <c r="F5775" s="183" cm="1">
        <f t="array" ref="F5775">_xlfn.IFS($D5775=$O$5,$C5775*$P$5*0.01,$D5775=$O$6,$C5775*$P$6*0.01,$D5775="AZN",$C5775*0.08)</f>
        <v>209.1</v>
      </c>
    </row>
    <row r="5776" spans="1:6" x14ac:dyDescent="0.3">
      <c r="A5776" s="177" t="s">
        <v>1928</v>
      </c>
      <c r="B5776" s="178">
        <v>44779</v>
      </c>
      <c r="C5776" s="179">
        <v>2500</v>
      </c>
      <c r="D5776" s="88" t="s">
        <v>2863</v>
      </c>
      <c r="E5776" s="184" cm="1">
        <f t="array" ref="E5776">_xlfn.IFS($D5776=$O$5,C5776*$P$5,$D5776=$O$6,$C5776*$P$6,$D5776="AZN",$C5776)</f>
        <v>4250</v>
      </c>
      <c r="F5776" s="183" cm="1">
        <f t="array" ref="F5776">_xlfn.IFS($D5776=$O$5,$C5776*$P$5*0.01,$D5776=$O$6,$C5776*$P$6*0.01,$D5776="AZN",$C5776*0.08)</f>
        <v>42.5</v>
      </c>
    </row>
    <row r="5777" spans="1:6" x14ac:dyDescent="0.3">
      <c r="A5777" s="177" t="s">
        <v>1206</v>
      </c>
      <c r="B5777" s="178">
        <v>44294</v>
      </c>
      <c r="C5777" s="179">
        <v>5600</v>
      </c>
      <c r="D5777" s="88" t="s">
        <v>2862</v>
      </c>
      <c r="E5777" s="184" cm="1">
        <f t="array" ref="E5777">_xlfn.IFS($D5777=$O$5,C5777*$P$5,$D5777=$O$6,$C5777*$P$6,$D5777="AZN",$C5777)</f>
        <v>5600</v>
      </c>
      <c r="F5777" s="183" cm="1">
        <f t="array" ref="F5777">_xlfn.IFS($D5777=$O$5,$C5777*$P$5*0.01,$D5777=$O$6,$C5777*$P$6*0.01,$D5777="AZN",$C5777*0.08)</f>
        <v>448</v>
      </c>
    </row>
    <row r="5778" spans="1:6" x14ac:dyDescent="0.3">
      <c r="A5778" s="177" t="s">
        <v>1454</v>
      </c>
      <c r="B5778" s="178">
        <v>43671</v>
      </c>
      <c r="C5778" s="179">
        <v>3500</v>
      </c>
      <c r="D5778" s="88" t="s">
        <v>2863</v>
      </c>
      <c r="E5778" s="184" cm="1">
        <f t="array" ref="E5778">_xlfn.IFS($D5778=$O$5,C5778*$P$5,$D5778=$O$6,$C5778*$P$6,$D5778="AZN",$C5778)</f>
        <v>5950</v>
      </c>
      <c r="F5778" s="183" cm="1">
        <f t="array" ref="F5778">_xlfn.IFS($D5778=$O$5,$C5778*$P$5*0.01,$D5778=$O$6,$C5778*$P$6*0.01,$D5778="AZN",$C5778*0.08)</f>
        <v>59.5</v>
      </c>
    </row>
    <row r="5779" spans="1:6" x14ac:dyDescent="0.3">
      <c r="A5779" s="177" t="s">
        <v>1558</v>
      </c>
      <c r="B5779" s="178">
        <v>43946</v>
      </c>
      <c r="C5779" s="179">
        <v>9000</v>
      </c>
      <c r="D5779" s="88" t="s">
        <v>2863</v>
      </c>
      <c r="E5779" s="184" cm="1">
        <f t="array" ref="E5779">_xlfn.IFS($D5779=$O$5,C5779*$P$5,$D5779=$O$6,$C5779*$P$6,$D5779="AZN",$C5779)</f>
        <v>15300</v>
      </c>
      <c r="F5779" s="183" cm="1">
        <f t="array" ref="F5779">_xlfn.IFS($D5779=$O$5,$C5779*$P$5*0.01,$D5779=$O$6,$C5779*$P$6*0.01,$D5779="AZN",$C5779*0.08)</f>
        <v>153</v>
      </c>
    </row>
    <row r="5780" spans="1:6" x14ac:dyDescent="0.3">
      <c r="A5780" s="177" t="s">
        <v>841</v>
      </c>
      <c r="B5780" s="178">
        <v>44029</v>
      </c>
      <c r="C5780" s="179">
        <v>5500</v>
      </c>
      <c r="D5780" s="88" t="s">
        <v>2864</v>
      </c>
      <c r="E5780" s="184" cm="1">
        <f t="array" ref="E5780">_xlfn.IFS($D5780=$O$5,C5780*$P$5,$D5780=$O$6,$C5780*$P$6,$D5780="AZN",$C5780)</f>
        <v>9990.75</v>
      </c>
      <c r="F5780" s="183" cm="1">
        <f t="array" ref="F5780">_xlfn.IFS($D5780=$O$5,$C5780*$P$5*0.01,$D5780=$O$6,$C5780*$P$6*0.01,$D5780="AZN",$C5780*0.08)</f>
        <v>99.907499999999999</v>
      </c>
    </row>
    <row r="5781" spans="1:6" x14ac:dyDescent="0.3">
      <c r="A5781" s="177" t="s">
        <v>490</v>
      </c>
      <c r="B5781" s="178">
        <v>43554</v>
      </c>
      <c r="C5781" s="179">
        <v>4300</v>
      </c>
      <c r="D5781" s="88" t="s">
        <v>2864</v>
      </c>
      <c r="E5781" s="184" cm="1">
        <f t="array" ref="E5781">_xlfn.IFS($D5781=$O$5,C5781*$P$5,$D5781=$O$6,$C5781*$P$6,$D5781="AZN",$C5781)</f>
        <v>7810.95</v>
      </c>
      <c r="F5781" s="183" cm="1">
        <f t="array" ref="F5781">_xlfn.IFS($D5781=$O$5,$C5781*$P$5*0.01,$D5781=$O$6,$C5781*$P$6*0.01,$D5781="AZN",$C5781*0.08)</f>
        <v>78.109499999999997</v>
      </c>
    </row>
    <row r="5782" spans="1:6" x14ac:dyDescent="0.3">
      <c r="A5782" s="177" t="s">
        <v>410</v>
      </c>
      <c r="B5782" s="178">
        <v>44200</v>
      </c>
      <c r="C5782" s="179">
        <v>11400</v>
      </c>
      <c r="D5782" s="88" t="s">
        <v>2863</v>
      </c>
      <c r="E5782" s="184" cm="1">
        <f t="array" ref="E5782">_xlfn.IFS($D5782=$O$5,C5782*$P$5,$D5782=$O$6,$C5782*$P$6,$D5782="AZN",$C5782)</f>
        <v>19380</v>
      </c>
      <c r="F5782" s="183" cm="1">
        <f t="array" ref="F5782">_xlfn.IFS($D5782=$O$5,$C5782*$P$5*0.01,$D5782=$O$6,$C5782*$P$6*0.01,$D5782="AZN",$C5782*0.08)</f>
        <v>193.8</v>
      </c>
    </row>
    <row r="5783" spans="1:6" x14ac:dyDescent="0.3">
      <c r="A5783" s="177" t="s">
        <v>697</v>
      </c>
      <c r="B5783" s="178">
        <v>44725</v>
      </c>
      <c r="C5783" s="179">
        <v>4900</v>
      </c>
      <c r="D5783" s="88" t="s">
        <v>2864</v>
      </c>
      <c r="E5783" s="184" cm="1">
        <f t="array" ref="E5783">_xlfn.IFS($D5783=$O$5,C5783*$P$5,$D5783=$O$6,$C5783*$P$6,$D5783="AZN",$C5783)</f>
        <v>8900.85</v>
      </c>
      <c r="F5783" s="183" cm="1">
        <f t="array" ref="F5783">_xlfn.IFS($D5783=$O$5,$C5783*$P$5*0.01,$D5783=$O$6,$C5783*$P$6*0.01,$D5783="AZN",$C5783*0.08)</f>
        <v>89.008500000000012</v>
      </c>
    </row>
    <row r="5784" spans="1:6" x14ac:dyDescent="0.3">
      <c r="A5784" s="177" t="s">
        <v>1613</v>
      </c>
      <c r="B5784" s="178">
        <v>43581</v>
      </c>
      <c r="C5784" s="179">
        <v>5300</v>
      </c>
      <c r="D5784" s="88" t="s">
        <v>2862</v>
      </c>
      <c r="E5784" s="184" cm="1">
        <f t="array" ref="E5784">_xlfn.IFS($D5784=$O$5,C5784*$P$5,$D5784=$O$6,$C5784*$P$6,$D5784="AZN",$C5784)</f>
        <v>5300</v>
      </c>
      <c r="F5784" s="183" cm="1">
        <f t="array" ref="F5784">_xlfn.IFS($D5784=$O$5,$C5784*$P$5*0.01,$D5784=$O$6,$C5784*$P$6*0.01,$D5784="AZN",$C5784*0.08)</f>
        <v>424</v>
      </c>
    </row>
    <row r="5785" spans="1:6" x14ac:dyDescent="0.3">
      <c r="A5785" s="177" t="s">
        <v>1486</v>
      </c>
      <c r="B5785" s="178">
        <v>44297</v>
      </c>
      <c r="C5785" s="179">
        <v>8800</v>
      </c>
      <c r="D5785" s="88" t="s">
        <v>2862</v>
      </c>
      <c r="E5785" s="184" cm="1">
        <f t="array" ref="E5785">_xlfn.IFS($D5785=$O$5,C5785*$P$5,$D5785=$O$6,$C5785*$P$6,$D5785="AZN",$C5785)</f>
        <v>8800</v>
      </c>
      <c r="F5785" s="183" cm="1">
        <f t="array" ref="F5785">_xlfn.IFS($D5785=$O$5,$C5785*$P$5*0.01,$D5785=$O$6,$C5785*$P$6*0.01,$D5785="AZN",$C5785*0.08)</f>
        <v>704</v>
      </c>
    </row>
    <row r="5786" spans="1:6" x14ac:dyDescent="0.3">
      <c r="A5786" s="177" t="s">
        <v>1183</v>
      </c>
      <c r="B5786" s="178">
        <v>44401</v>
      </c>
      <c r="C5786" s="179">
        <v>11000</v>
      </c>
      <c r="D5786" s="88" t="s">
        <v>2863</v>
      </c>
      <c r="E5786" s="184" cm="1">
        <f t="array" ref="E5786">_xlfn.IFS($D5786=$O$5,C5786*$P$5,$D5786=$O$6,$C5786*$P$6,$D5786="AZN",$C5786)</f>
        <v>18700</v>
      </c>
      <c r="F5786" s="183" cm="1">
        <f t="array" ref="F5786">_xlfn.IFS($D5786=$O$5,$C5786*$P$5*0.01,$D5786=$O$6,$C5786*$P$6*0.01,$D5786="AZN",$C5786*0.08)</f>
        <v>187</v>
      </c>
    </row>
    <row r="5787" spans="1:6" x14ac:dyDescent="0.3">
      <c r="A5787" s="177" t="s">
        <v>565</v>
      </c>
      <c r="B5787" s="178">
        <v>44685</v>
      </c>
      <c r="C5787" s="179">
        <v>4700</v>
      </c>
      <c r="D5787" s="88" t="s">
        <v>2862</v>
      </c>
      <c r="E5787" s="184" cm="1">
        <f t="array" ref="E5787">_xlfn.IFS($D5787=$O$5,C5787*$P$5,$D5787=$O$6,$C5787*$P$6,$D5787="AZN",$C5787)</f>
        <v>4700</v>
      </c>
      <c r="F5787" s="183" cm="1">
        <f t="array" ref="F5787">_xlfn.IFS($D5787=$O$5,$C5787*$P$5*0.01,$D5787=$O$6,$C5787*$P$6*0.01,$D5787="AZN",$C5787*0.08)</f>
        <v>376</v>
      </c>
    </row>
    <row r="5788" spans="1:6" x14ac:dyDescent="0.3">
      <c r="A5788" s="177" t="s">
        <v>1900</v>
      </c>
      <c r="B5788" s="178">
        <v>43808</v>
      </c>
      <c r="C5788" s="179">
        <v>2200</v>
      </c>
      <c r="D5788" s="88" t="s">
        <v>2863</v>
      </c>
      <c r="E5788" s="184" cm="1">
        <f t="array" ref="E5788">_xlfn.IFS($D5788=$O$5,C5788*$P$5,$D5788=$O$6,$C5788*$P$6,$D5788="AZN",$C5788)</f>
        <v>3740</v>
      </c>
      <c r="F5788" s="183" cm="1">
        <f t="array" ref="F5788">_xlfn.IFS($D5788=$O$5,$C5788*$P$5*0.01,$D5788=$O$6,$C5788*$P$6*0.01,$D5788="AZN",$C5788*0.08)</f>
        <v>37.4</v>
      </c>
    </row>
    <row r="5789" spans="1:6" x14ac:dyDescent="0.3">
      <c r="A5789" s="177" t="s">
        <v>1008</v>
      </c>
      <c r="B5789" s="178">
        <v>43817</v>
      </c>
      <c r="C5789" s="179">
        <v>2700</v>
      </c>
      <c r="D5789" s="88" t="s">
        <v>2863</v>
      </c>
      <c r="E5789" s="184" cm="1">
        <f t="array" ref="E5789">_xlfn.IFS($D5789=$O$5,C5789*$P$5,$D5789=$O$6,$C5789*$P$6,$D5789="AZN",$C5789)</f>
        <v>4590</v>
      </c>
      <c r="F5789" s="183" cm="1">
        <f t="array" ref="F5789">_xlfn.IFS($D5789=$O$5,$C5789*$P$5*0.01,$D5789=$O$6,$C5789*$P$6*0.01,$D5789="AZN",$C5789*0.08)</f>
        <v>45.9</v>
      </c>
    </row>
    <row r="5790" spans="1:6" x14ac:dyDescent="0.3">
      <c r="A5790" s="177" t="s">
        <v>449</v>
      </c>
      <c r="B5790" s="178">
        <v>44229</v>
      </c>
      <c r="C5790" s="179">
        <v>11900</v>
      </c>
      <c r="D5790" s="88" t="s">
        <v>2864</v>
      </c>
      <c r="E5790" s="184" cm="1">
        <f t="array" ref="E5790">_xlfn.IFS($D5790=$O$5,C5790*$P$5,$D5790=$O$6,$C5790*$P$6,$D5790="AZN",$C5790)</f>
        <v>21616.35</v>
      </c>
      <c r="F5790" s="183" cm="1">
        <f t="array" ref="F5790">_xlfn.IFS($D5790=$O$5,$C5790*$P$5*0.01,$D5790=$O$6,$C5790*$P$6*0.01,$D5790="AZN",$C5790*0.08)</f>
        <v>216.1635</v>
      </c>
    </row>
    <row r="5791" spans="1:6" x14ac:dyDescent="0.3">
      <c r="A5791" s="177" t="s">
        <v>400</v>
      </c>
      <c r="B5791" s="178">
        <v>44626</v>
      </c>
      <c r="C5791" s="179">
        <v>4200</v>
      </c>
      <c r="D5791" s="88" t="s">
        <v>2862</v>
      </c>
      <c r="E5791" s="184" cm="1">
        <f t="array" ref="E5791">_xlfn.IFS($D5791=$O$5,C5791*$P$5,$D5791=$O$6,$C5791*$P$6,$D5791="AZN",$C5791)</f>
        <v>4200</v>
      </c>
      <c r="F5791" s="183" cm="1">
        <f t="array" ref="F5791">_xlfn.IFS($D5791=$O$5,$C5791*$P$5*0.01,$D5791=$O$6,$C5791*$P$6*0.01,$D5791="AZN",$C5791*0.08)</f>
        <v>336</v>
      </c>
    </row>
    <row r="5792" spans="1:6" x14ac:dyDescent="0.3">
      <c r="A5792" s="177" t="s">
        <v>1137</v>
      </c>
      <c r="B5792" s="178">
        <v>44239</v>
      </c>
      <c r="C5792" s="179">
        <v>6900</v>
      </c>
      <c r="D5792" s="88" t="s">
        <v>2864</v>
      </c>
      <c r="E5792" s="184" cm="1">
        <f t="array" ref="E5792">_xlfn.IFS($D5792=$O$5,C5792*$P$5,$D5792=$O$6,$C5792*$P$6,$D5792="AZN",$C5792)</f>
        <v>12533.85</v>
      </c>
      <c r="F5792" s="183" cm="1">
        <f t="array" ref="F5792">_xlfn.IFS($D5792=$O$5,$C5792*$P$5*0.01,$D5792=$O$6,$C5792*$P$6*0.01,$D5792="AZN",$C5792*0.08)</f>
        <v>125.33850000000001</v>
      </c>
    </row>
    <row r="5793" spans="1:6" x14ac:dyDescent="0.3">
      <c r="A5793" s="177" t="s">
        <v>1050</v>
      </c>
      <c r="B5793" s="178">
        <v>44263</v>
      </c>
      <c r="C5793" s="179">
        <v>6000</v>
      </c>
      <c r="D5793" s="88" t="s">
        <v>2862</v>
      </c>
      <c r="E5793" s="184" cm="1">
        <f t="array" ref="E5793">_xlfn.IFS($D5793=$O$5,C5793*$P$5,$D5793=$O$6,$C5793*$P$6,$D5793="AZN",$C5793)</f>
        <v>6000</v>
      </c>
      <c r="F5793" s="183" cm="1">
        <f t="array" ref="F5793">_xlfn.IFS($D5793=$O$5,$C5793*$P$5*0.01,$D5793=$O$6,$C5793*$P$6*0.01,$D5793="AZN",$C5793*0.08)</f>
        <v>480</v>
      </c>
    </row>
    <row r="5794" spans="1:6" x14ac:dyDescent="0.3">
      <c r="A5794" s="177" t="s">
        <v>1132</v>
      </c>
      <c r="B5794" s="178">
        <v>44098</v>
      </c>
      <c r="C5794" s="179">
        <v>2600</v>
      </c>
      <c r="D5794" s="88" t="s">
        <v>2862</v>
      </c>
      <c r="E5794" s="184" cm="1">
        <f t="array" ref="E5794">_xlfn.IFS($D5794=$O$5,C5794*$P$5,$D5794=$O$6,$C5794*$P$6,$D5794="AZN",$C5794)</f>
        <v>2600</v>
      </c>
      <c r="F5794" s="183" cm="1">
        <f t="array" ref="F5794">_xlfn.IFS($D5794=$O$5,$C5794*$P$5*0.01,$D5794=$O$6,$C5794*$P$6*0.01,$D5794="AZN",$C5794*0.08)</f>
        <v>208</v>
      </c>
    </row>
    <row r="5795" spans="1:6" x14ac:dyDescent="0.3">
      <c r="A5795" s="177" t="s">
        <v>921</v>
      </c>
      <c r="B5795" s="178">
        <v>43596</v>
      </c>
      <c r="C5795" s="179">
        <v>6400</v>
      </c>
      <c r="D5795" s="88" t="s">
        <v>2862</v>
      </c>
      <c r="E5795" s="184" cm="1">
        <f t="array" ref="E5795">_xlfn.IFS($D5795=$O$5,C5795*$P$5,$D5795=$O$6,$C5795*$P$6,$D5795="AZN",$C5795)</f>
        <v>6400</v>
      </c>
      <c r="F5795" s="183" cm="1">
        <f t="array" ref="F5795">_xlfn.IFS($D5795=$O$5,$C5795*$P$5*0.01,$D5795=$O$6,$C5795*$P$6*0.01,$D5795="AZN",$C5795*0.08)</f>
        <v>512</v>
      </c>
    </row>
    <row r="5796" spans="1:6" x14ac:dyDescent="0.3">
      <c r="A5796" s="177" t="s">
        <v>985</v>
      </c>
      <c r="B5796" s="178">
        <v>44039</v>
      </c>
      <c r="C5796" s="179">
        <v>5800</v>
      </c>
      <c r="D5796" s="88" t="s">
        <v>2863</v>
      </c>
      <c r="E5796" s="184" cm="1">
        <f t="array" ref="E5796">_xlfn.IFS($D5796=$O$5,C5796*$P$5,$D5796=$O$6,$C5796*$P$6,$D5796="AZN",$C5796)</f>
        <v>9860</v>
      </c>
      <c r="F5796" s="183" cm="1">
        <f t="array" ref="F5796">_xlfn.IFS($D5796=$O$5,$C5796*$P$5*0.01,$D5796=$O$6,$C5796*$P$6*0.01,$D5796="AZN",$C5796*0.08)</f>
        <v>98.600000000000009</v>
      </c>
    </row>
    <row r="5797" spans="1:6" x14ac:dyDescent="0.3">
      <c r="A5797" s="177" t="s">
        <v>877</v>
      </c>
      <c r="B5797" s="178">
        <v>44155</v>
      </c>
      <c r="C5797" s="179">
        <v>2300</v>
      </c>
      <c r="D5797" s="88" t="s">
        <v>2863</v>
      </c>
      <c r="E5797" s="184" cm="1">
        <f t="array" ref="E5797">_xlfn.IFS($D5797=$O$5,C5797*$P$5,$D5797=$O$6,$C5797*$P$6,$D5797="AZN",$C5797)</f>
        <v>3910</v>
      </c>
      <c r="F5797" s="183" cm="1">
        <f t="array" ref="F5797">_xlfn.IFS($D5797=$O$5,$C5797*$P$5*0.01,$D5797=$O$6,$C5797*$P$6*0.01,$D5797="AZN",$C5797*0.08)</f>
        <v>39.1</v>
      </c>
    </row>
    <row r="5798" spans="1:6" x14ac:dyDescent="0.3">
      <c r="A5798" s="177" t="s">
        <v>913</v>
      </c>
      <c r="B5798" s="178">
        <v>44190</v>
      </c>
      <c r="C5798" s="179">
        <v>6400</v>
      </c>
      <c r="D5798" s="88" t="s">
        <v>2863</v>
      </c>
      <c r="E5798" s="184" cm="1">
        <f t="array" ref="E5798">_xlfn.IFS($D5798=$O$5,C5798*$P$5,$D5798=$O$6,$C5798*$P$6,$D5798="AZN",$C5798)</f>
        <v>10880</v>
      </c>
      <c r="F5798" s="183" cm="1">
        <f t="array" ref="F5798">_xlfn.IFS($D5798=$O$5,$C5798*$P$5*0.01,$D5798=$O$6,$C5798*$P$6*0.01,$D5798="AZN",$C5798*0.08)</f>
        <v>108.8</v>
      </c>
    </row>
    <row r="5799" spans="1:6" x14ac:dyDescent="0.3">
      <c r="A5799" s="177" t="s">
        <v>307</v>
      </c>
      <c r="B5799" s="178">
        <v>44778</v>
      </c>
      <c r="C5799" s="179">
        <v>8100</v>
      </c>
      <c r="D5799" s="88" t="s">
        <v>2863</v>
      </c>
      <c r="E5799" s="184" cm="1">
        <f t="array" ref="E5799">_xlfn.IFS($D5799=$O$5,C5799*$P$5,$D5799=$O$6,$C5799*$P$6,$D5799="AZN",$C5799)</f>
        <v>13770</v>
      </c>
      <c r="F5799" s="183" cm="1">
        <f t="array" ref="F5799">_xlfn.IFS($D5799=$O$5,$C5799*$P$5*0.01,$D5799=$O$6,$C5799*$P$6*0.01,$D5799="AZN",$C5799*0.08)</f>
        <v>137.70000000000002</v>
      </c>
    </row>
    <row r="5800" spans="1:6" x14ac:dyDescent="0.3">
      <c r="A5800" s="177" t="s">
        <v>1086</v>
      </c>
      <c r="B5800" s="178">
        <v>43552</v>
      </c>
      <c r="C5800" s="179">
        <v>9200</v>
      </c>
      <c r="D5800" s="88" t="s">
        <v>2862</v>
      </c>
      <c r="E5800" s="184" cm="1">
        <f t="array" ref="E5800">_xlfn.IFS($D5800=$O$5,C5800*$P$5,$D5800=$O$6,$C5800*$P$6,$D5800="AZN",$C5800)</f>
        <v>9200</v>
      </c>
      <c r="F5800" s="183" cm="1">
        <f t="array" ref="F5800">_xlfn.IFS($D5800=$O$5,$C5800*$P$5*0.01,$D5800=$O$6,$C5800*$P$6*0.01,$D5800="AZN",$C5800*0.08)</f>
        <v>736</v>
      </c>
    </row>
    <row r="5801" spans="1:6" x14ac:dyDescent="0.3">
      <c r="A5801" s="177" t="s">
        <v>1699</v>
      </c>
      <c r="B5801" s="178">
        <v>44235</v>
      </c>
      <c r="C5801" s="179">
        <v>10100</v>
      </c>
      <c r="D5801" s="88" t="s">
        <v>2864</v>
      </c>
      <c r="E5801" s="184" cm="1">
        <f t="array" ref="E5801">_xlfn.IFS($D5801=$O$5,C5801*$P$5,$D5801=$O$6,$C5801*$P$6,$D5801="AZN",$C5801)</f>
        <v>18346.650000000001</v>
      </c>
      <c r="F5801" s="183" cm="1">
        <f t="array" ref="F5801">_xlfn.IFS($D5801=$O$5,$C5801*$P$5*0.01,$D5801=$O$6,$C5801*$P$6*0.01,$D5801="AZN",$C5801*0.08)</f>
        <v>183.46650000000002</v>
      </c>
    </row>
    <row r="5802" spans="1:6" x14ac:dyDescent="0.3">
      <c r="A5802" s="177" t="s">
        <v>456</v>
      </c>
      <c r="B5802" s="178">
        <v>44575</v>
      </c>
      <c r="C5802" s="179">
        <v>12000</v>
      </c>
      <c r="D5802" s="88" t="s">
        <v>2864</v>
      </c>
      <c r="E5802" s="184" cm="1">
        <f t="array" ref="E5802">_xlfn.IFS($D5802=$O$5,C5802*$P$5,$D5802=$O$6,$C5802*$P$6,$D5802="AZN",$C5802)</f>
        <v>21798</v>
      </c>
      <c r="F5802" s="183" cm="1">
        <f t="array" ref="F5802">_xlfn.IFS($D5802=$O$5,$C5802*$P$5*0.01,$D5802=$O$6,$C5802*$P$6*0.01,$D5802="AZN",$C5802*0.08)</f>
        <v>217.98000000000002</v>
      </c>
    </row>
    <row r="5803" spans="1:6" x14ac:dyDescent="0.3">
      <c r="A5803" s="177" t="s">
        <v>1669</v>
      </c>
      <c r="B5803" s="178">
        <v>44774</v>
      </c>
      <c r="C5803" s="179">
        <v>12500</v>
      </c>
      <c r="D5803" s="88" t="s">
        <v>2862</v>
      </c>
      <c r="E5803" s="184" cm="1">
        <f t="array" ref="E5803">_xlfn.IFS($D5803=$O$5,C5803*$P$5,$D5803=$O$6,$C5803*$P$6,$D5803="AZN",$C5803)</f>
        <v>12500</v>
      </c>
      <c r="F5803" s="183" cm="1">
        <f t="array" ref="F5803">_xlfn.IFS($D5803=$O$5,$C5803*$P$5*0.01,$D5803=$O$6,$C5803*$P$6*0.01,$D5803="AZN",$C5803*0.08)</f>
        <v>1000</v>
      </c>
    </row>
    <row r="5804" spans="1:6" x14ac:dyDescent="0.3">
      <c r="A5804" s="177" t="s">
        <v>1148</v>
      </c>
      <c r="B5804" s="178">
        <v>44014</v>
      </c>
      <c r="C5804" s="179">
        <v>2500</v>
      </c>
      <c r="D5804" s="88" t="s">
        <v>2862</v>
      </c>
      <c r="E5804" s="184" cm="1">
        <f t="array" ref="E5804">_xlfn.IFS($D5804=$O$5,C5804*$P$5,$D5804=$O$6,$C5804*$P$6,$D5804="AZN",$C5804)</f>
        <v>2500</v>
      </c>
      <c r="F5804" s="183" cm="1">
        <f t="array" ref="F5804">_xlfn.IFS($D5804=$O$5,$C5804*$P$5*0.01,$D5804=$O$6,$C5804*$P$6*0.01,$D5804="AZN",$C5804*0.08)</f>
        <v>200</v>
      </c>
    </row>
    <row r="5805" spans="1:6" x14ac:dyDescent="0.3">
      <c r="A5805" s="177" t="s">
        <v>1301</v>
      </c>
      <c r="B5805" s="178">
        <v>43657</v>
      </c>
      <c r="C5805" s="179">
        <v>9300</v>
      </c>
      <c r="D5805" s="88" t="s">
        <v>2862</v>
      </c>
      <c r="E5805" s="184" cm="1">
        <f t="array" ref="E5805">_xlfn.IFS($D5805=$O$5,C5805*$P$5,$D5805=$O$6,$C5805*$P$6,$D5805="AZN",$C5805)</f>
        <v>9300</v>
      </c>
      <c r="F5805" s="183" cm="1">
        <f t="array" ref="F5805">_xlfn.IFS($D5805=$O$5,$C5805*$P$5*0.01,$D5805=$O$6,$C5805*$P$6*0.01,$D5805="AZN",$C5805*0.08)</f>
        <v>744</v>
      </c>
    </row>
    <row r="5806" spans="1:6" x14ac:dyDescent="0.3">
      <c r="A5806" s="177" t="s">
        <v>1290</v>
      </c>
      <c r="B5806" s="178">
        <v>44225</v>
      </c>
      <c r="C5806" s="179">
        <v>4900</v>
      </c>
      <c r="D5806" s="88" t="s">
        <v>2864</v>
      </c>
      <c r="E5806" s="184" cm="1">
        <f t="array" ref="E5806">_xlfn.IFS($D5806=$O$5,C5806*$P$5,$D5806=$O$6,$C5806*$P$6,$D5806="AZN",$C5806)</f>
        <v>8900.85</v>
      </c>
      <c r="F5806" s="183" cm="1">
        <f t="array" ref="F5806">_xlfn.IFS($D5806=$O$5,$C5806*$P$5*0.01,$D5806=$O$6,$C5806*$P$6*0.01,$D5806="AZN",$C5806*0.08)</f>
        <v>89.008500000000012</v>
      </c>
    </row>
    <row r="5807" spans="1:6" x14ac:dyDescent="0.3">
      <c r="A5807" s="177" t="s">
        <v>674</v>
      </c>
      <c r="B5807" s="178">
        <v>44101</v>
      </c>
      <c r="C5807" s="179">
        <v>5000</v>
      </c>
      <c r="D5807" s="88" t="s">
        <v>2863</v>
      </c>
      <c r="E5807" s="184" cm="1">
        <f t="array" ref="E5807">_xlfn.IFS($D5807=$O$5,C5807*$P$5,$D5807=$O$6,$C5807*$P$6,$D5807="AZN",$C5807)</f>
        <v>8500</v>
      </c>
      <c r="F5807" s="183" cm="1">
        <f t="array" ref="F5807">_xlfn.IFS($D5807=$O$5,$C5807*$P$5*0.01,$D5807=$O$6,$C5807*$P$6*0.01,$D5807="AZN",$C5807*0.08)</f>
        <v>85</v>
      </c>
    </row>
    <row r="5808" spans="1:6" x14ac:dyDescent="0.3">
      <c r="A5808" s="177" t="s">
        <v>981</v>
      </c>
      <c r="B5808" s="178">
        <v>44114</v>
      </c>
      <c r="C5808" s="179">
        <v>10200</v>
      </c>
      <c r="D5808" s="88" t="s">
        <v>2864</v>
      </c>
      <c r="E5808" s="184" cm="1">
        <f t="array" ref="E5808">_xlfn.IFS($D5808=$O$5,C5808*$P$5,$D5808=$O$6,$C5808*$P$6,$D5808="AZN",$C5808)</f>
        <v>18528.3</v>
      </c>
      <c r="F5808" s="183" cm="1">
        <f t="array" ref="F5808">_xlfn.IFS($D5808=$O$5,$C5808*$P$5*0.01,$D5808=$O$6,$C5808*$P$6*0.01,$D5808="AZN",$C5808*0.08)</f>
        <v>185.28299999999999</v>
      </c>
    </row>
    <row r="5809" spans="1:6" x14ac:dyDescent="0.3">
      <c r="A5809" s="177" t="s">
        <v>881</v>
      </c>
      <c r="B5809" s="178">
        <v>44358</v>
      </c>
      <c r="C5809" s="179">
        <v>7100</v>
      </c>
      <c r="D5809" s="88" t="s">
        <v>2862</v>
      </c>
      <c r="E5809" s="184" cm="1">
        <f t="array" ref="E5809">_xlfn.IFS($D5809=$O$5,C5809*$P$5,$D5809=$O$6,$C5809*$P$6,$D5809="AZN",$C5809)</f>
        <v>7100</v>
      </c>
      <c r="F5809" s="183" cm="1">
        <f t="array" ref="F5809">_xlfn.IFS($D5809=$O$5,$C5809*$P$5*0.01,$D5809=$O$6,$C5809*$P$6*0.01,$D5809="AZN",$C5809*0.08)</f>
        <v>568</v>
      </c>
    </row>
    <row r="5810" spans="1:6" x14ac:dyDescent="0.3">
      <c r="A5810" s="177" t="s">
        <v>635</v>
      </c>
      <c r="B5810" s="178">
        <v>44510</v>
      </c>
      <c r="C5810" s="179">
        <v>4400</v>
      </c>
      <c r="D5810" s="88" t="s">
        <v>2864</v>
      </c>
      <c r="E5810" s="184" cm="1">
        <f t="array" ref="E5810">_xlfn.IFS($D5810=$O$5,C5810*$P$5,$D5810=$O$6,$C5810*$P$6,$D5810="AZN",$C5810)</f>
        <v>7992.6</v>
      </c>
      <c r="F5810" s="183" cm="1">
        <f t="array" ref="F5810">_xlfn.IFS($D5810=$O$5,$C5810*$P$5*0.01,$D5810=$O$6,$C5810*$P$6*0.01,$D5810="AZN",$C5810*0.08)</f>
        <v>79.926000000000002</v>
      </c>
    </row>
    <row r="5811" spans="1:6" x14ac:dyDescent="0.3">
      <c r="A5811" s="177" t="s">
        <v>1624</v>
      </c>
      <c r="B5811" s="178">
        <v>44046</v>
      </c>
      <c r="C5811" s="179">
        <v>4800</v>
      </c>
      <c r="D5811" s="88" t="s">
        <v>2862</v>
      </c>
      <c r="E5811" s="184" cm="1">
        <f t="array" ref="E5811">_xlfn.IFS($D5811=$O$5,C5811*$P$5,$D5811=$O$6,$C5811*$P$6,$D5811="AZN",$C5811)</f>
        <v>4800</v>
      </c>
      <c r="F5811" s="183" cm="1">
        <f t="array" ref="F5811">_xlfn.IFS($D5811=$O$5,$C5811*$P$5*0.01,$D5811=$O$6,$C5811*$P$6*0.01,$D5811="AZN",$C5811*0.08)</f>
        <v>384</v>
      </c>
    </row>
    <row r="5812" spans="1:6" x14ac:dyDescent="0.3">
      <c r="A5812" s="177" t="s">
        <v>584</v>
      </c>
      <c r="B5812" s="178">
        <v>43661</v>
      </c>
      <c r="C5812" s="179">
        <v>3000</v>
      </c>
      <c r="D5812" s="88" t="s">
        <v>2862</v>
      </c>
      <c r="E5812" s="184" cm="1">
        <f t="array" ref="E5812">_xlfn.IFS($D5812=$O$5,C5812*$P$5,$D5812=$O$6,$C5812*$P$6,$D5812="AZN",$C5812)</f>
        <v>3000</v>
      </c>
      <c r="F5812" s="183" cm="1">
        <f t="array" ref="F5812">_xlfn.IFS($D5812=$O$5,$C5812*$P$5*0.01,$D5812=$O$6,$C5812*$P$6*0.01,$D5812="AZN",$C5812*0.08)</f>
        <v>240</v>
      </c>
    </row>
    <row r="5813" spans="1:6" x14ac:dyDescent="0.3">
      <c r="A5813" s="177" t="s">
        <v>1767</v>
      </c>
      <c r="B5813" s="178">
        <v>44276</v>
      </c>
      <c r="C5813" s="179">
        <v>12200</v>
      </c>
      <c r="D5813" s="88" t="s">
        <v>2862</v>
      </c>
      <c r="E5813" s="184" cm="1">
        <f t="array" ref="E5813">_xlfn.IFS($D5813=$O$5,C5813*$P$5,$D5813=$O$6,$C5813*$P$6,$D5813="AZN",$C5813)</f>
        <v>12200</v>
      </c>
      <c r="F5813" s="183" cm="1">
        <f t="array" ref="F5813">_xlfn.IFS($D5813=$O$5,$C5813*$P$5*0.01,$D5813=$O$6,$C5813*$P$6*0.01,$D5813="AZN",$C5813*0.08)</f>
        <v>976</v>
      </c>
    </row>
    <row r="5814" spans="1:6" x14ac:dyDescent="0.3">
      <c r="A5814" s="177" t="s">
        <v>1926</v>
      </c>
      <c r="B5814" s="178">
        <v>43541</v>
      </c>
      <c r="C5814" s="179">
        <v>13000</v>
      </c>
      <c r="D5814" s="88" t="s">
        <v>2864</v>
      </c>
      <c r="E5814" s="184" cm="1">
        <f t="array" ref="E5814">_xlfn.IFS($D5814=$O$5,C5814*$P$5,$D5814=$O$6,$C5814*$P$6,$D5814="AZN",$C5814)</f>
        <v>23614.5</v>
      </c>
      <c r="F5814" s="183" cm="1">
        <f t="array" ref="F5814">_xlfn.IFS($D5814=$O$5,$C5814*$P$5*0.01,$D5814=$O$6,$C5814*$P$6*0.01,$D5814="AZN",$C5814*0.08)</f>
        <v>236.14500000000001</v>
      </c>
    </row>
    <row r="5815" spans="1:6" x14ac:dyDescent="0.3">
      <c r="A5815" s="177" t="s">
        <v>1199</v>
      </c>
      <c r="B5815" s="178">
        <v>43771</v>
      </c>
      <c r="C5815" s="179">
        <v>9000</v>
      </c>
      <c r="D5815" s="88" t="s">
        <v>2862</v>
      </c>
      <c r="E5815" s="184" cm="1">
        <f t="array" ref="E5815">_xlfn.IFS($D5815=$O$5,C5815*$P$5,$D5815=$O$6,$C5815*$P$6,$D5815="AZN",$C5815)</f>
        <v>9000</v>
      </c>
      <c r="F5815" s="183" cm="1">
        <f t="array" ref="F5815">_xlfn.IFS($D5815=$O$5,$C5815*$P$5*0.01,$D5815=$O$6,$C5815*$P$6*0.01,$D5815="AZN",$C5815*0.08)</f>
        <v>720</v>
      </c>
    </row>
    <row r="5816" spans="1:6" x14ac:dyDescent="0.3">
      <c r="A5816" s="177" t="s">
        <v>258</v>
      </c>
      <c r="B5816" s="178">
        <v>43944</v>
      </c>
      <c r="C5816" s="179">
        <v>5100</v>
      </c>
      <c r="D5816" s="88" t="s">
        <v>2863</v>
      </c>
      <c r="E5816" s="184" cm="1">
        <f t="array" ref="E5816">_xlfn.IFS($D5816=$O$5,C5816*$P$5,$D5816=$O$6,$C5816*$P$6,$D5816="AZN",$C5816)</f>
        <v>8670</v>
      </c>
      <c r="F5816" s="183" cm="1">
        <f t="array" ref="F5816">_xlfn.IFS($D5816=$O$5,$C5816*$P$5*0.01,$D5816=$O$6,$C5816*$P$6*0.01,$D5816="AZN",$C5816*0.08)</f>
        <v>86.7</v>
      </c>
    </row>
    <row r="5817" spans="1:6" x14ac:dyDescent="0.3">
      <c r="A5817" s="177" t="s">
        <v>247</v>
      </c>
      <c r="B5817" s="178">
        <v>44272</v>
      </c>
      <c r="C5817" s="179">
        <v>3800</v>
      </c>
      <c r="D5817" s="88" t="s">
        <v>2863</v>
      </c>
      <c r="E5817" s="184" cm="1">
        <f t="array" ref="E5817">_xlfn.IFS($D5817=$O$5,C5817*$P$5,$D5817=$O$6,$C5817*$P$6,$D5817="AZN",$C5817)</f>
        <v>6460</v>
      </c>
      <c r="F5817" s="183" cm="1">
        <f t="array" ref="F5817">_xlfn.IFS($D5817=$O$5,$C5817*$P$5*0.01,$D5817=$O$6,$C5817*$P$6*0.01,$D5817="AZN",$C5817*0.08)</f>
        <v>64.599999999999994</v>
      </c>
    </row>
    <row r="5818" spans="1:6" x14ac:dyDescent="0.3">
      <c r="A5818" s="177" t="s">
        <v>597</v>
      </c>
      <c r="B5818" s="178">
        <v>44372</v>
      </c>
      <c r="C5818" s="179">
        <v>9200</v>
      </c>
      <c r="D5818" s="88" t="s">
        <v>2862</v>
      </c>
      <c r="E5818" s="184" cm="1">
        <f t="array" ref="E5818">_xlfn.IFS($D5818=$O$5,C5818*$P$5,$D5818=$O$6,$C5818*$P$6,$D5818="AZN",$C5818)</f>
        <v>9200</v>
      </c>
      <c r="F5818" s="183" cm="1">
        <f t="array" ref="F5818">_xlfn.IFS($D5818=$O$5,$C5818*$P$5*0.01,$D5818=$O$6,$C5818*$P$6*0.01,$D5818="AZN",$C5818*0.08)</f>
        <v>736</v>
      </c>
    </row>
    <row r="5819" spans="1:6" x14ac:dyDescent="0.3">
      <c r="A5819" s="177" t="s">
        <v>1804</v>
      </c>
      <c r="B5819" s="178">
        <v>44102</v>
      </c>
      <c r="C5819" s="179">
        <v>12000</v>
      </c>
      <c r="D5819" s="88" t="s">
        <v>2864</v>
      </c>
      <c r="E5819" s="184" cm="1">
        <f t="array" ref="E5819">_xlfn.IFS($D5819=$O$5,C5819*$P$5,$D5819=$O$6,$C5819*$P$6,$D5819="AZN",$C5819)</f>
        <v>21798</v>
      </c>
      <c r="F5819" s="183" cm="1">
        <f t="array" ref="F5819">_xlfn.IFS($D5819=$O$5,$C5819*$P$5*0.01,$D5819=$O$6,$C5819*$P$6*0.01,$D5819="AZN",$C5819*0.08)</f>
        <v>217.98000000000002</v>
      </c>
    </row>
    <row r="5820" spans="1:6" x14ac:dyDescent="0.3">
      <c r="A5820" s="177" t="s">
        <v>1913</v>
      </c>
      <c r="B5820" s="178">
        <v>44491</v>
      </c>
      <c r="C5820" s="179">
        <v>2600</v>
      </c>
      <c r="D5820" s="88" t="s">
        <v>2864</v>
      </c>
      <c r="E5820" s="184" cm="1">
        <f t="array" ref="E5820">_xlfn.IFS($D5820=$O$5,C5820*$P$5,$D5820=$O$6,$C5820*$P$6,$D5820="AZN",$C5820)</f>
        <v>4722.8999999999996</v>
      </c>
      <c r="F5820" s="183" cm="1">
        <f t="array" ref="F5820">_xlfn.IFS($D5820=$O$5,$C5820*$P$5*0.01,$D5820=$O$6,$C5820*$P$6*0.01,$D5820="AZN",$C5820*0.08)</f>
        <v>47.228999999999999</v>
      </c>
    </row>
    <row r="5821" spans="1:6" x14ac:dyDescent="0.3">
      <c r="A5821" s="177" t="s">
        <v>2027</v>
      </c>
      <c r="B5821" s="178">
        <v>44653</v>
      </c>
      <c r="C5821" s="179">
        <v>1200</v>
      </c>
      <c r="D5821" s="88" t="s">
        <v>2862</v>
      </c>
      <c r="E5821" s="184" cm="1">
        <f t="array" ref="E5821">_xlfn.IFS($D5821=$O$5,C5821*$P$5,$D5821=$O$6,$C5821*$P$6,$D5821="AZN",$C5821)</f>
        <v>1200</v>
      </c>
      <c r="F5821" s="183" cm="1">
        <f t="array" ref="F5821">_xlfn.IFS($D5821=$O$5,$C5821*$P$5*0.01,$D5821=$O$6,$C5821*$P$6*0.01,$D5821="AZN",$C5821*0.08)</f>
        <v>96</v>
      </c>
    </row>
    <row r="5822" spans="1:6" x14ac:dyDescent="0.3">
      <c r="A5822" s="177" t="s">
        <v>1048</v>
      </c>
      <c r="B5822" s="178">
        <v>43925</v>
      </c>
      <c r="C5822" s="179">
        <v>6000</v>
      </c>
      <c r="D5822" s="88" t="s">
        <v>2863</v>
      </c>
      <c r="E5822" s="184" cm="1">
        <f t="array" ref="E5822">_xlfn.IFS($D5822=$O$5,C5822*$P$5,$D5822=$O$6,$C5822*$P$6,$D5822="AZN",$C5822)</f>
        <v>10200</v>
      </c>
      <c r="F5822" s="183" cm="1">
        <f t="array" ref="F5822">_xlfn.IFS($D5822=$O$5,$C5822*$P$5*0.01,$D5822=$O$6,$C5822*$P$6*0.01,$D5822="AZN",$C5822*0.08)</f>
        <v>102</v>
      </c>
    </row>
    <row r="5823" spans="1:6" x14ac:dyDescent="0.3">
      <c r="A5823" s="177" t="s">
        <v>404</v>
      </c>
      <c r="B5823" s="178">
        <v>44275</v>
      </c>
      <c r="C5823" s="179">
        <v>3800</v>
      </c>
      <c r="D5823" s="88" t="s">
        <v>2862</v>
      </c>
      <c r="E5823" s="184" cm="1">
        <f t="array" ref="E5823">_xlfn.IFS($D5823=$O$5,C5823*$P$5,$D5823=$O$6,$C5823*$P$6,$D5823="AZN",$C5823)</f>
        <v>3800</v>
      </c>
      <c r="F5823" s="183" cm="1">
        <f t="array" ref="F5823">_xlfn.IFS($D5823=$O$5,$C5823*$P$5*0.01,$D5823=$O$6,$C5823*$P$6*0.01,$D5823="AZN",$C5823*0.08)</f>
        <v>304</v>
      </c>
    </row>
    <row r="5824" spans="1:6" x14ac:dyDescent="0.3">
      <c r="A5824" s="177" t="s">
        <v>858</v>
      </c>
      <c r="B5824" s="178">
        <v>43889</v>
      </c>
      <c r="C5824" s="179">
        <v>12800</v>
      </c>
      <c r="D5824" s="88" t="s">
        <v>2862</v>
      </c>
      <c r="E5824" s="184" cm="1">
        <f t="array" ref="E5824">_xlfn.IFS($D5824=$O$5,C5824*$P$5,$D5824=$O$6,$C5824*$P$6,$D5824="AZN",$C5824)</f>
        <v>12800</v>
      </c>
      <c r="F5824" s="183" cm="1">
        <f t="array" ref="F5824">_xlfn.IFS($D5824=$O$5,$C5824*$P$5*0.01,$D5824=$O$6,$C5824*$P$6*0.01,$D5824="AZN",$C5824*0.08)</f>
        <v>1024</v>
      </c>
    </row>
    <row r="5825" spans="1:6" x14ac:dyDescent="0.3">
      <c r="A5825" s="177" t="s">
        <v>268</v>
      </c>
      <c r="B5825" s="178">
        <v>44566</v>
      </c>
      <c r="C5825" s="179">
        <v>3200</v>
      </c>
      <c r="D5825" s="88" t="s">
        <v>2863</v>
      </c>
      <c r="E5825" s="184" cm="1">
        <f t="array" ref="E5825">_xlfn.IFS($D5825=$O$5,C5825*$P$5,$D5825=$O$6,$C5825*$P$6,$D5825="AZN",$C5825)</f>
        <v>5440</v>
      </c>
      <c r="F5825" s="183" cm="1">
        <f t="array" ref="F5825">_xlfn.IFS($D5825=$O$5,$C5825*$P$5*0.01,$D5825=$O$6,$C5825*$P$6*0.01,$D5825="AZN",$C5825*0.08)</f>
        <v>54.4</v>
      </c>
    </row>
    <row r="5826" spans="1:6" x14ac:dyDescent="0.3">
      <c r="A5826" s="177" t="s">
        <v>1723</v>
      </c>
      <c r="B5826" s="178">
        <v>44247</v>
      </c>
      <c r="C5826" s="179">
        <v>1800</v>
      </c>
      <c r="D5826" s="88" t="s">
        <v>2864</v>
      </c>
      <c r="E5826" s="184" cm="1">
        <f t="array" ref="E5826">_xlfn.IFS($D5826=$O$5,C5826*$P$5,$D5826=$O$6,$C5826*$P$6,$D5826="AZN",$C5826)</f>
        <v>3269.7</v>
      </c>
      <c r="F5826" s="183" cm="1">
        <f t="array" ref="F5826">_xlfn.IFS($D5826=$O$5,$C5826*$P$5*0.01,$D5826=$O$6,$C5826*$P$6*0.01,$D5826="AZN",$C5826*0.08)</f>
        <v>32.696999999999996</v>
      </c>
    </row>
    <row r="5827" spans="1:6" x14ac:dyDescent="0.3">
      <c r="A5827" s="177" t="s">
        <v>798</v>
      </c>
      <c r="B5827" s="178">
        <v>44155</v>
      </c>
      <c r="C5827" s="179">
        <v>8400</v>
      </c>
      <c r="D5827" s="88" t="s">
        <v>2864</v>
      </c>
      <c r="E5827" s="184" cm="1">
        <f t="array" ref="E5827">_xlfn.IFS($D5827=$O$5,C5827*$P$5,$D5827=$O$6,$C5827*$P$6,$D5827="AZN",$C5827)</f>
        <v>15258.6</v>
      </c>
      <c r="F5827" s="183" cm="1">
        <f t="array" ref="F5827">_xlfn.IFS($D5827=$O$5,$C5827*$P$5*0.01,$D5827=$O$6,$C5827*$P$6*0.01,$D5827="AZN",$C5827*0.08)</f>
        <v>152.58600000000001</v>
      </c>
    </row>
    <row r="5828" spans="1:6" x14ac:dyDescent="0.3">
      <c r="A5828" s="177" t="s">
        <v>247</v>
      </c>
      <c r="B5828" s="178">
        <v>43992</v>
      </c>
      <c r="C5828" s="179">
        <v>2900</v>
      </c>
      <c r="D5828" s="88" t="s">
        <v>2863</v>
      </c>
      <c r="E5828" s="184" cm="1">
        <f t="array" ref="E5828">_xlfn.IFS($D5828=$O$5,C5828*$P$5,$D5828=$O$6,$C5828*$P$6,$D5828="AZN",$C5828)</f>
        <v>4930</v>
      </c>
      <c r="F5828" s="183" cm="1">
        <f t="array" ref="F5828">_xlfn.IFS($D5828=$O$5,$C5828*$P$5*0.01,$D5828=$O$6,$C5828*$P$6*0.01,$D5828="AZN",$C5828*0.08)</f>
        <v>49.300000000000004</v>
      </c>
    </row>
    <row r="5829" spans="1:6" x14ac:dyDescent="0.3">
      <c r="A5829" s="177" t="s">
        <v>1859</v>
      </c>
      <c r="B5829" s="178">
        <v>44684</v>
      </c>
      <c r="C5829" s="179">
        <v>9500</v>
      </c>
      <c r="D5829" s="88" t="s">
        <v>2864</v>
      </c>
      <c r="E5829" s="184" cm="1">
        <f t="array" ref="E5829">_xlfn.IFS($D5829=$O$5,C5829*$P$5,$D5829=$O$6,$C5829*$P$6,$D5829="AZN",$C5829)</f>
        <v>17256.75</v>
      </c>
      <c r="F5829" s="183" cm="1">
        <f t="array" ref="F5829">_xlfn.IFS($D5829=$O$5,$C5829*$P$5*0.01,$D5829=$O$6,$C5829*$P$6*0.01,$D5829="AZN",$C5829*0.08)</f>
        <v>172.5675</v>
      </c>
    </row>
    <row r="5830" spans="1:6" x14ac:dyDescent="0.3">
      <c r="A5830" s="177" t="s">
        <v>852</v>
      </c>
      <c r="B5830" s="178">
        <v>44493</v>
      </c>
      <c r="C5830" s="179">
        <v>6600</v>
      </c>
      <c r="D5830" s="88" t="s">
        <v>2862</v>
      </c>
      <c r="E5830" s="184" cm="1">
        <f t="array" ref="E5830">_xlfn.IFS($D5830=$O$5,C5830*$P$5,$D5830=$O$6,$C5830*$P$6,$D5830="AZN",$C5830)</f>
        <v>6600</v>
      </c>
      <c r="F5830" s="183" cm="1">
        <f t="array" ref="F5830">_xlfn.IFS($D5830=$O$5,$C5830*$P$5*0.01,$D5830=$O$6,$C5830*$P$6*0.01,$D5830="AZN",$C5830*0.08)</f>
        <v>528</v>
      </c>
    </row>
    <row r="5831" spans="1:6" x14ac:dyDescent="0.3">
      <c r="A5831" s="177" t="s">
        <v>1927</v>
      </c>
      <c r="B5831" s="178">
        <v>44180</v>
      </c>
      <c r="C5831" s="179">
        <v>3200</v>
      </c>
      <c r="D5831" s="88" t="s">
        <v>2864</v>
      </c>
      <c r="E5831" s="184" cm="1">
        <f t="array" ref="E5831">_xlfn.IFS($D5831=$O$5,C5831*$P$5,$D5831=$O$6,$C5831*$P$6,$D5831="AZN",$C5831)</f>
        <v>5812.8</v>
      </c>
      <c r="F5831" s="183" cm="1">
        <f t="array" ref="F5831">_xlfn.IFS($D5831=$O$5,$C5831*$P$5*0.01,$D5831=$O$6,$C5831*$P$6*0.01,$D5831="AZN",$C5831*0.08)</f>
        <v>58.128</v>
      </c>
    </row>
    <row r="5832" spans="1:6" x14ac:dyDescent="0.3">
      <c r="A5832" s="177" t="s">
        <v>1533</v>
      </c>
      <c r="B5832" s="178">
        <v>44069</v>
      </c>
      <c r="C5832" s="179">
        <v>1300</v>
      </c>
      <c r="D5832" s="88" t="s">
        <v>2864</v>
      </c>
      <c r="E5832" s="184" cm="1">
        <f t="array" ref="E5832">_xlfn.IFS($D5832=$O$5,C5832*$P$5,$D5832=$O$6,$C5832*$P$6,$D5832="AZN",$C5832)</f>
        <v>2361.4499999999998</v>
      </c>
      <c r="F5832" s="183" cm="1">
        <f t="array" ref="F5832">_xlfn.IFS($D5832=$O$5,$C5832*$P$5*0.01,$D5832=$O$6,$C5832*$P$6*0.01,$D5832="AZN",$C5832*0.08)</f>
        <v>23.6145</v>
      </c>
    </row>
    <row r="5833" spans="1:6" x14ac:dyDescent="0.3">
      <c r="A5833" s="177" t="s">
        <v>1459</v>
      </c>
      <c r="B5833" s="178">
        <v>43704</v>
      </c>
      <c r="C5833" s="179">
        <v>10300</v>
      </c>
      <c r="D5833" s="88" t="s">
        <v>2864</v>
      </c>
      <c r="E5833" s="184" cm="1">
        <f t="array" ref="E5833">_xlfn.IFS($D5833=$O$5,C5833*$P$5,$D5833=$O$6,$C5833*$P$6,$D5833="AZN",$C5833)</f>
        <v>18709.95</v>
      </c>
      <c r="F5833" s="183" cm="1">
        <f t="array" ref="F5833">_xlfn.IFS($D5833=$O$5,$C5833*$P$5*0.01,$D5833=$O$6,$C5833*$P$6*0.01,$D5833="AZN",$C5833*0.08)</f>
        <v>187.09950000000001</v>
      </c>
    </row>
    <row r="5834" spans="1:6" x14ac:dyDescent="0.3">
      <c r="A5834" s="177" t="s">
        <v>1578</v>
      </c>
      <c r="B5834" s="178">
        <v>43948</v>
      </c>
      <c r="C5834" s="179">
        <v>8200</v>
      </c>
      <c r="D5834" s="88" t="s">
        <v>2863</v>
      </c>
      <c r="E5834" s="184" cm="1">
        <f t="array" ref="E5834">_xlfn.IFS($D5834=$O$5,C5834*$P$5,$D5834=$O$6,$C5834*$P$6,$D5834="AZN",$C5834)</f>
        <v>13940</v>
      </c>
      <c r="F5834" s="183" cm="1">
        <f t="array" ref="F5834">_xlfn.IFS($D5834=$O$5,$C5834*$P$5*0.01,$D5834=$O$6,$C5834*$P$6*0.01,$D5834="AZN",$C5834*0.08)</f>
        <v>139.4</v>
      </c>
    </row>
    <row r="5835" spans="1:6" x14ac:dyDescent="0.3">
      <c r="A5835" s="177" t="s">
        <v>1954</v>
      </c>
      <c r="B5835" s="178">
        <v>44267</v>
      </c>
      <c r="C5835" s="179">
        <v>5800</v>
      </c>
      <c r="D5835" s="88" t="s">
        <v>2864</v>
      </c>
      <c r="E5835" s="184" cm="1">
        <f t="array" ref="E5835">_xlfn.IFS($D5835=$O$5,C5835*$P$5,$D5835=$O$6,$C5835*$P$6,$D5835="AZN",$C5835)</f>
        <v>10535.7</v>
      </c>
      <c r="F5835" s="183" cm="1">
        <f t="array" ref="F5835">_xlfn.IFS($D5835=$O$5,$C5835*$P$5*0.01,$D5835=$O$6,$C5835*$P$6*0.01,$D5835="AZN",$C5835*0.08)</f>
        <v>105.35700000000001</v>
      </c>
    </row>
    <row r="5836" spans="1:6" x14ac:dyDescent="0.3">
      <c r="A5836" s="177" t="s">
        <v>1807</v>
      </c>
      <c r="B5836" s="178">
        <v>44259</v>
      </c>
      <c r="C5836" s="179">
        <v>9000</v>
      </c>
      <c r="D5836" s="88" t="s">
        <v>2863</v>
      </c>
      <c r="E5836" s="184" cm="1">
        <f t="array" ref="E5836">_xlfn.IFS($D5836=$O$5,C5836*$P$5,$D5836=$O$6,$C5836*$P$6,$D5836="AZN",$C5836)</f>
        <v>15300</v>
      </c>
      <c r="F5836" s="183" cm="1">
        <f t="array" ref="F5836">_xlfn.IFS($D5836=$O$5,$C5836*$P$5*0.01,$D5836=$O$6,$C5836*$P$6*0.01,$D5836="AZN",$C5836*0.08)</f>
        <v>153</v>
      </c>
    </row>
    <row r="5837" spans="1:6" x14ac:dyDescent="0.3">
      <c r="A5837" s="177" t="s">
        <v>1638</v>
      </c>
      <c r="B5837" s="178">
        <v>44073</v>
      </c>
      <c r="C5837" s="179">
        <v>1600</v>
      </c>
      <c r="D5837" s="88" t="s">
        <v>2863</v>
      </c>
      <c r="E5837" s="184" cm="1">
        <f t="array" ref="E5837">_xlfn.IFS($D5837=$O$5,C5837*$P$5,$D5837=$O$6,$C5837*$P$6,$D5837="AZN",$C5837)</f>
        <v>2720</v>
      </c>
      <c r="F5837" s="183" cm="1">
        <f t="array" ref="F5837">_xlfn.IFS($D5837=$O$5,$C5837*$P$5*0.01,$D5837=$O$6,$C5837*$P$6*0.01,$D5837="AZN",$C5837*0.08)</f>
        <v>27.2</v>
      </c>
    </row>
    <row r="5838" spans="1:6" x14ac:dyDescent="0.3">
      <c r="A5838" s="177" t="s">
        <v>821</v>
      </c>
      <c r="B5838" s="178">
        <v>44731</v>
      </c>
      <c r="C5838" s="179">
        <v>8200</v>
      </c>
      <c r="D5838" s="88" t="s">
        <v>2862</v>
      </c>
      <c r="E5838" s="184" cm="1">
        <f t="array" ref="E5838">_xlfn.IFS($D5838=$O$5,C5838*$P$5,$D5838=$O$6,$C5838*$P$6,$D5838="AZN",$C5838)</f>
        <v>8200</v>
      </c>
      <c r="F5838" s="183" cm="1">
        <f t="array" ref="F5838">_xlfn.IFS($D5838=$O$5,$C5838*$P$5*0.01,$D5838=$O$6,$C5838*$P$6*0.01,$D5838="AZN",$C5838*0.08)</f>
        <v>656</v>
      </c>
    </row>
    <row r="5839" spans="1:6" x14ac:dyDescent="0.3">
      <c r="A5839" s="177" t="s">
        <v>1649</v>
      </c>
      <c r="B5839" s="178">
        <v>43875</v>
      </c>
      <c r="C5839" s="179">
        <v>2300</v>
      </c>
      <c r="D5839" s="88" t="s">
        <v>2864</v>
      </c>
      <c r="E5839" s="184" cm="1">
        <f t="array" ref="E5839">_xlfn.IFS($D5839=$O$5,C5839*$P$5,$D5839=$O$6,$C5839*$P$6,$D5839="AZN",$C5839)</f>
        <v>4177.95</v>
      </c>
      <c r="F5839" s="183" cm="1">
        <f t="array" ref="F5839">_xlfn.IFS($D5839=$O$5,$C5839*$P$5*0.01,$D5839=$O$6,$C5839*$P$6*0.01,$D5839="AZN",$C5839*0.08)</f>
        <v>41.779499999999999</v>
      </c>
    </row>
    <row r="5840" spans="1:6" x14ac:dyDescent="0.3">
      <c r="A5840" s="177" t="s">
        <v>1656</v>
      </c>
      <c r="B5840" s="178">
        <v>43742</v>
      </c>
      <c r="C5840" s="179">
        <v>12100</v>
      </c>
      <c r="D5840" s="88" t="s">
        <v>2863</v>
      </c>
      <c r="E5840" s="184" cm="1">
        <f t="array" ref="E5840">_xlfn.IFS($D5840=$O$5,C5840*$P$5,$D5840=$O$6,$C5840*$P$6,$D5840="AZN",$C5840)</f>
        <v>20570</v>
      </c>
      <c r="F5840" s="183" cm="1">
        <f t="array" ref="F5840">_xlfn.IFS($D5840=$O$5,$C5840*$P$5*0.01,$D5840=$O$6,$C5840*$P$6*0.01,$D5840="AZN",$C5840*0.08)</f>
        <v>205.70000000000002</v>
      </c>
    </row>
    <row r="5841" spans="1:6" x14ac:dyDescent="0.3">
      <c r="A5841" s="177" t="s">
        <v>1782</v>
      </c>
      <c r="B5841" s="178">
        <v>44364</v>
      </c>
      <c r="C5841" s="179">
        <v>2800</v>
      </c>
      <c r="D5841" s="88" t="s">
        <v>2862</v>
      </c>
      <c r="E5841" s="184" cm="1">
        <f t="array" ref="E5841">_xlfn.IFS($D5841=$O$5,C5841*$P$5,$D5841=$O$6,$C5841*$P$6,$D5841="AZN",$C5841)</f>
        <v>2800</v>
      </c>
      <c r="F5841" s="183" cm="1">
        <f t="array" ref="F5841">_xlfn.IFS($D5841=$O$5,$C5841*$P$5*0.01,$D5841=$O$6,$C5841*$P$6*0.01,$D5841="AZN",$C5841*0.08)</f>
        <v>224</v>
      </c>
    </row>
    <row r="5842" spans="1:6" x14ac:dyDescent="0.3">
      <c r="A5842" s="177" t="s">
        <v>594</v>
      </c>
      <c r="B5842" s="178">
        <v>44143</v>
      </c>
      <c r="C5842" s="179">
        <v>12500</v>
      </c>
      <c r="D5842" s="88" t="s">
        <v>2863</v>
      </c>
      <c r="E5842" s="184" cm="1">
        <f t="array" ref="E5842">_xlfn.IFS($D5842=$O$5,C5842*$P$5,$D5842=$O$6,$C5842*$P$6,$D5842="AZN",$C5842)</f>
        <v>21250</v>
      </c>
      <c r="F5842" s="183" cm="1">
        <f t="array" ref="F5842">_xlfn.IFS($D5842=$O$5,$C5842*$P$5*0.01,$D5842=$O$6,$C5842*$P$6*0.01,$D5842="AZN",$C5842*0.08)</f>
        <v>212.5</v>
      </c>
    </row>
    <row r="5843" spans="1:6" x14ac:dyDescent="0.3">
      <c r="A5843" s="177" t="s">
        <v>1829</v>
      </c>
      <c r="B5843" s="178">
        <v>44071</v>
      </c>
      <c r="C5843" s="179">
        <v>1100</v>
      </c>
      <c r="D5843" s="88" t="s">
        <v>2864</v>
      </c>
      <c r="E5843" s="184" cm="1">
        <f t="array" ref="E5843">_xlfn.IFS($D5843=$O$5,C5843*$P$5,$D5843=$O$6,$C5843*$P$6,$D5843="AZN",$C5843)</f>
        <v>1998.15</v>
      </c>
      <c r="F5843" s="183" cm="1">
        <f t="array" ref="F5843">_xlfn.IFS($D5843=$O$5,$C5843*$P$5*0.01,$D5843=$O$6,$C5843*$P$6*0.01,$D5843="AZN",$C5843*0.08)</f>
        <v>19.9815</v>
      </c>
    </row>
    <row r="5844" spans="1:6" x14ac:dyDescent="0.3">
      <c r="A5844" s="177" t="s">
        <v>336</v>
      </c>
      <c r="B5844" s="178">
        <v>44106</v>
      </c>
      <c r="C5844" s="179">
        <v>6600</v>
      </c>
      <c r="D5844" s="88" t="s">
        <v>2864</v>
      </c>
      <c r="E5844" s="184" cm="1">
        <f t="array" ref="E5844">_xlfn.IFS($D5844=$O$5,C5844*$P$5,$D5844=$O$6,$C5844*$P$6,$D5844="AZN",$C5844)</f>
        <v>11988.9</v>
      </c>
      <c r="F5844" s="183" cm="1">
        <f t="array" ref="F5844">_xlfn.IFS($D5844=$O$5,$C5844*$P$5*0.01,$D5844=$O$6,$C5844*$P$6*0.01,$D5844="AZN",$C5844*0.08)</f>
        <v>119.889</v>
      </c>
    </row>
    <row r="5845" spans="1:6" x14ac:dyDescent="0.3">
      <c r="A5845" s="177" t="s">
        <v>919</v>
      </c>
      <c r="B5845" s="178">
        <v>44371</v>
      </c>
      <c r="C5845" s="179">
        <v>13000</v>
      </c>
      <c r="D5845" s="88" t="s">
        <v>2862</v>
      </c>
      <c r="E5845" s="184" cm="1">
        <f t="array" ref="E5845">_xlfn.IFS($D5845=$O$5,C5845*$P$5,$D5845=$O$6,$C5845*$P$6,$D5845="AZN",$C5845)</f>
        <v>13000</v>
      </c>
      <c r="F5845" s="183" cm="1">
        <f t="array" ref="F5845">_xlfn.IFS($D5845=$O$5,$C5845*$P$5*0.01,$D5845=$O$6,$C5845*$P$6*0.01,$D5845="AZN",$C5845*0.08)</f>
        <v>1040</v>
      </c>
    </row>
    <row r="5846" spans="1:6" x14ac:dyDescent="0.3">
      <c r="A5846" s="177" t="s">
        <v>1308</v>
      </c>
      <c r="B5846" s="178">
        <v>44075</v>
      </c>
      <c r="C5846" s="179">
        <v>5800</v>
      </c>
      <c r="D5846" s="88" t="s">
        <v>2864</v>
      </c>
      <c r="E5846" s="184" cm="1">
        <f t="array" ref="E5846">_xlfn.IFS($D5846=$O$5,C5846*$P$5,$D5846=$O$6,$C5846*$P$6,$D5846="AZN",$C5846)</f>
        <v>10535.7</v>
      </c>
      <c r="F5846" s="183" cm="1">
        <f t="array" ref="F5846">_xlfn.IFS($D5846=$O$5,$C5846*$P$5*0.01,$D5846=$O$6,$C5846*$P$6*0.01,$D5846="AZN",$C5846*0.08)</f>
        <v>105.35700000000001</v>
      </c>
    </row>
    <row r="5847" spans="1:6" x14ac:dyDescent="0.3">
      <c r="A5847" s="177" t="s">
        <v>781</v>
      </c>
      <c r="B5847" s="178">
        <v>43954</v>
      </c>
      <c r="C5847" s="179">
        <v>1000</v>
      </c>
      <c r="D5847" s="88" t="s">
        <v>2862</v>
      </c>
      <c r="E5847" s="184" cm="1">
        <f t="array" ref="E5847">_xlfn.IFS($D5847=$O$5,C5847*$P$5,$D5847=$O$6,$C5847*$P$6,$D5847="AZN",$C5847)</f>
        <v>1000</v>
      </c>
      <c r="F5847" s="183" cm="1">
        <f t="array" ref="F5847">_xlfn.IFS($D5847=$O$5,$C5847*$P$5*0.01,$D5847=$O$6,$C5847*$P$6*0.01,$D5847="AZN",$C5847*0.08)</f>
        <v>80</v>
      </c>
    </row>
    <row r="5848" spans="1:6" x14ac:dyDescent="0.3">
      <c r="A5848" s="177" t="s">
        <v>1943</v>
      </c>
      <c r="B5848" s="178">
        <v>44271</v>
      </c>
      <c r="C5848" s="179">
        <v>6900</v>
      </c>
      <c r="D5848" s="88" t="s">
        <v>2863</v>
      </c>
      <c r="E5848" s="184" cm="1">
        <f t="array" ref="E5848">_xlfn.IFS($D5848=$O$5,C5848*$P$5,$D5848=$O$6,$C5848*$P$6,$D5848="AZN",$C5848)</f>
        <v>11730</v>
      </c>
      <c r="F5848" s="183" cm="1">
        <f t="array" ref="F5848">_xlfn.IFS($D5848=$O$5,$C5848*$P$5*0.01,$D5848=$O$6,$C5848*$P$6*0.01,$D5848="AZN",$C5848*0.08)</f>
        <v>117.3</v>
      </c>
    </row>
    <row r="5849" spans="1:6" x14ac:dyDescent="0.3">
      <c r="A5849" s="177" t="s">
        <v>2028</v>
      </c>
      <c r="B5849" s="178">
        <v>44856</v>
      </c>
      <c r="C5849" s="179">
        <v>6100</v>
      </c>
      <c r="D5849" s="88" t="s">
        <v>2864</v>
      </c>
      <c r="E5849" s="184" cm="1">
        <f t="array" ref="E5849">_xlfn.IFS($D5849=$O$5,C5849*$P$5,$D5849=$O$6,$C5849*$P$6,$D5849="AZN",$C5849)</f>
        <v>11080.65</v>
      </c>
      <c r="F5849" s="183" cm="1">
        <f t="array" ref="F5849">_xlfn.IFS($D5849=$O$5,$C5849*$P$5*0.01,$D5849=$O$6,$C5849*$P$6*0.01,$D5849="AZN",$C5849*0.08)</f>
        <v>110.8065</v>
      </c>
    </row>
    <row r="5850" spans="1:6" x14ac:dyDescent="0.3">
      <c r="A5850" s="177" t="s">
        <v>340</v>
      </c>
      <c r="B5850" s="178">
        <v>44070</v>
      </c>
      <c r="C5850" s="179">
        <v>1700</v>
      </c>
      <c r="D5850" s="88" t="s">
        <v>2863</v>
      </c>
      <c r="E5850" s="184" cm="1">
        <f t="array" ref="E5850">_xlfn.IFS($D5850=$O$5,C5850*$P$5,$D5850=$O$6,$C5850*$P$6,$D5850="AZN",$C5850)</f>
        <v>2890</v>
      </c>
      <c r="F5850" s="183" cm="1">
        <f t="array" ref="F5850">_xlfn.IFS($D5850=$O$5,$C5850*$P$5*0.01,$D5850=$O$6,$C5850*$P$6*0.01,$D5850="AZN",$C5850*0.08)</f>
        <v>28.900000000000002</v>
      </c>
    </row>
    <row r="5851" spans="1:6" x14ac:dyDescent="0.3">
      <c r="A5851" s="177" t="s">
        <v>1090</v>
      </c>
      <c r="B5851" s="178">
        <v>44577</v>
      </c>
      <c r="C5851" s="179">
        <v>2400</v>
      </c>
      <c r="D5851" s="88" t="s">
        <v>2864</v>
      </c>
      <c r="E5851" s="184" cm="1">
        <f t="array" ref="E5851">_xlfn.IFS($D5851=$O$5,C5851*$P$5,$D5851=$O$6,$C5851*$P$6,$D5851="AZN",$C5851)</f>
        <v>4359.6000000000004</v>
      </c>
      <c r="F5851" s="183" cm="1">
        <f t="array" ref="F5851">_xlfn.IFS($D5851=$O$5,$C5851*$P$5*0.01,$D5851=$O$6,$C5851*$P$6*0.01,$D5851="AZN",$C5851*0.08)</f>
        <v>43.596000000000004</v>
      </c>
    </row>
    <row r="5852" spans="1:6" x14ac:dyDescent="0.3">
      <c r="A5852" s="177" t="s">
        <v>1189</v>
      </c>
      <c r="B5852" s="178">
        <v>43742</v>
      </c>
      <c r="C5852" s="179">
        <v>2700</v>
      </c>
      <c r="D5852" s="88" t="s">
        <v>2864</v>
      </c>
      <c r="E5852" s="184" cm="1">
        <f t="array" ref="E5852">_xlfn.IFS($D5852=$O$5,C5852*$P$5,$D5852=$O$6,$C5852*$P$6,$D5852="AZN",$C5852)</f>
        <v>4904.55</v>
      </c>
      <c r="F5852" s="183" cm="1">
        <f t="array" ref="F5852">_xlfn.IFS($D5852=$O$5,$C5852*$P$5*0.01,$D5852=$O$6,$C5852*$P$6*0.01,$D5852="AZN",$C5852*0.08)</f>
        <v>49.045500000000004</v>
      </c>
    </row>
    <row r="5853" spans="1:6" x14ac:dyDescent="0.3">
      <c r="A5853" s="177" t="s">
        <v>990</v>
      </c>
      <c r="B5853" s="178">
        <v>44329</v>
      </c>
      <c r="C5853" s="179">
        <v>2700</v>
      </c>
      <c r="D5853" s="88" t="s">
        <v>2864</v>
      </c>
      <c r="E5853" s="184" cm="1">
        <f t="array" ref="E5853">_xlfn.IFS($D5853=$O$5,C5853*$P$5,$D5853=$O$6,$C5853*$P$6,$D5853="AZN",$C5853)</f>
        <v>4904.55</v>
      </c>
      <c r="F5853" s="183" cm="1">
        <f t="array" ref="F5853">_xlfn.IFS($D5853=$O$5,$C5853*$P$5*0.01,$D5853=$O$6,$C5853*$P$6*0.01,$D5853="AZN",$C5853*0.08)</f>
        <v>49.045500000000004</v>
      </c>
    </row>
    <row r="5854" spans="1:6" x14ac:dyDescent="0.3">
      <c r="A5854" s="177" t="s">
        <v>1259</v>
      </c>
      <c r="B5854" s="178">
        <v>44552</v>
      </c>
      <c r="C5854" s="179">
        <v>2200</v>
      </c>
      <c r="D5854" s="88" t="s">
        <v>2862</v>
      </c>
      <c r="E5854" s="184" cm="1">
        <f t="array" ref="E5854">_xlfn.IFS($D5854=$O$5,C5854*$P$5,$D5854=$O$6,$C5854*$P$6,$D5854="AZN",$C5854)</f>
        <v>2200</v>
      </c>
      <c r="F5854" s="183" cm="1">
        <f t="array" ref="F5854">_xlfn.IFS($D5854=$O$5,$C5854*$P$5*0.01,$D5854=$O$6,$C5854*$P$6*0.01,$D5854="AZN",$C5854*0.08)</f>
        <v>176</v>
      </c>
    </row>
    <row r="5855" spans="1:6" x14ac:dyDescent="0.3">
      <c r="A5855" s="177" t="s">
        <v>449</v>
      </c>
      <c r="B5855" s="178">
        <v>44179</v>
      </c>
      <c r="C5855" s="179">
        <v>8800</v>
      </c>
      <c r="D5855" s="88" t="s">
        <v>2862</v>
      </c>
      <c r="E5855" s="184" cm="1">
        <f t="array" ref="E5855">_xlfn.IFS($D5855=$O$5,C5855*$P$5,$D5855=$O$6,$C5855*$P$6,$D5855="AZN",$C5855)</f>
        <v>8800</v>
      </c>
      <c r="F5855" s="183" cm="1">
        <f t="array" ref="F5855">_xlfn.IFS($D5855=$O$5,$C5855*$P$5*0.01,$D5855=$O$6,$C5855*$P$6*0.01,$D5855="AZN",$C5855*0.08)</f>
        <v>704</v>
      </c>
    </row>
    <row r="5856" spans="1:6" x14ac:dyDescent="0.3">
      <c r="A5856" s="177" t="s">
        <v>1190</v>
      </c>
      <c r="B5856" s="178">
        <v>44221</v>
      </c>
      <c r="C5856" s="179">
        <v>11600</v>
      </c>
      <c r="D5856" s="88" t="s">
        <v>2864</v>
      </c>
      <c r="E5856" s="184" cm="1">
        <f t="array" ref="E5856">_xlfn.IFS($D5856=$O$5,C5856*$P$5,$D5856=$O$6,$C5856*$P$6,$D5856="AZN",$C5856)</f>
        <v>21071.4</v>
      </c>
      <c r="F5856" s="183" cm="1">
        <f t="array" ref="F5856">_xlfn.IFS($D5856=$O$5,$C5856*$P$5*0.01,$D5856=$O$6,$C5856*$P$6*0.01,$D5856="AZN",$C5856*0.08)</f>
        <v>210.71400000000003</v>
      </c>
    </row>
    <row r="5857" spans="1:6" x14ac:dyDescent="0.3">
      <c r="A5857" s="177" t="s">
        <v>1463</v>
      </c>
      <c r="B5857" s="178">
        <v>44452</v>
      </c>
      <c r="C5857" s="179">
        <v>2500</v>
      </c>
      <c r="D5857" s="88" t="s">
        <v>2863</v>
      </c>
      <c r="E5857" s="184" cm="1">
        <f t="array" ref="E5857">_xlfn.IFS($D5857=$O$5,C5857*$P$5,$D5857=$O$6,$C5857*$P$6,$D5857="AZN",$C5857)</f>
        <v>4250</v>
      </c>
      <c r="F5857" s="183" cm="1">
        <f t="array" ref="F5857">_xlfn.IFS($D5857=$O$5,$C5857*$P$5*0.01,$D5857=$O$6,$C5857*$P$6*0.01,$D5857="AZN",$C5857*0.08)</f>
        <v>42.5</v>
      </c>
    </row>
    <row r="5858" spans="1:6" x14ac:dyDescent="0.3">
      <c r="A5858" s="177" t="s">
        <v>361</v>
      </c>
      <c r="B5858" s="178">
        <v>44629</v>
      </c>
      <c r="C5858" s="179">
        <v>11800</v>
      </c>
      <c r="D5858" s="88" t="s">
        <v>2863</v>
      </c>
      <c r="E5858" s="184" cm="1">
        <f t="array" ref="E5858">_xlfn.IFS($D5858=$O$5,C5858*$P$5,$D5858=$O$6,$C5858*$P$6,$D5858="AZN",$C5858)</f>
        <v>20060</v>
      </c>
      <c r="F5858" s="183" cm="1">
        <f t="array" ref="F5858">_xlfn.IFS($D5858=$O$5,$C5858*$P$5*0.01,$D5858=$O$6,$C5858*$P$6*0.01,$D5858="AZN",$C5858*0.08)</f>
        <v>200.6</v>
      </c>
    </row>
    <row r="5859" spans="1:6" x14ac:dyDescent="0.3">
      <c r="A5859" s="177" t="s">
        <v>1476</v>
      </c>
      <c r="B5859" s="178">
        <v>44526</v>
      </c>
      <c r="C5859" s="179">
        <v>3800</v>
      </c>
      <c r="D5859" s="88" t="s">
        <v>2863</v>
      </c>
      <c r="E5859" s="184" cm="1">
        <f t="array" ref="E5859">_xlfn.IFS($D5859=$O$5,C5859*$P$5,$D5859=$O$6,$C5859*$P$6,$D5859="AZN",$C5859)</f>
        <v>6460</v>
      </c>
      <c r="F5859" s="183" cm="1">
        <f t="array" ref="F5859">_xlfn.IFS($D5859=$O$5,$C5859*$P$5*0.01,$D5859=$O$6,$C5859*$P$6*0.01,$D5859="AZN",$C5859*0.08)</f>
        <v>64.599999999999994</v>
      </c>
    </row>
    <row r="5860" spans="1:6" x14ac:dyDescent="0.3">
      <c r="A5860" s="177" t="s">
        <v>564</v>
      </c>
      <c r="B5860" s="178">
        <v>44366</v>
      </c>
      <c r="C5860" s="179">
        <v>3200</v>
      </c>
      <c r="D5860" s="88" t="s">
        <v>2862</v>
      </c>
      <c r="E5860" s="184" cm="1">
        <f t="array" ref="E5860">_xlfn.IFS($D5860=$O$5,C5860*$P$5,$D5860=$O$6,$C5860*$P$6,$D5860="AZN",$C5860)</f>
        <v>3200</v>
      </c>
      <c r="F5860" s="183" cm="1">
        <f t="array" ref="F5860">_xlfn.IFS($D5860=$O$5,$C5860*$P$5*0.01,$D5860=$O$6,$C5860*$P$6*0.01,$D5860="AZN",$C5860*0.08)</f>
        <v>256</v>
      </c>
    </row>
    <row r="5861" spans="1:6" x14ac:dyDescent="0.3">
      <c r="A5861" s="177" t="s">
        <v>1222</v>
      </c>
      <c r="B5861" s="178">
        <v>44169</v>
      </c>
      <c r="C5861" s="179">
        <v>12600</v>
      </c>
      <c r="D5861" s="88" t="s">
        <v>2862</v>
      </c>
      <c r="E5861" s="184" cm="1">
        <f t="array" ref="E5861">_xlfn.IFS($D5861=$O$5,C5861*$P$5,$D5861=$O$6,$C5861*$P$6,$D5861="AZN",$C5861)</f>
        <v>12600</v>
      </c>
      <c r="F5861" s="183" cm="1">
        <f t="array" ref="F5861">_xlfn.IFS($D5861=$O$5,$C5861*$P$5*0.01,$D5861=$O$6,$C5861*$P$6*0.01,$D5861="AZN",$C5861*0.08)</f>
        <v>1008</v>
      </c>
    </row>
    <row r="5862" spans="1:6" x14ac:dyDescent="0.3">
      <c r="A5862" s="177" t="s">
        <v>685</v>
      </c>
      <c r="B5862" s="178">
        <v>44569</v>
      </c>
      <c r="C5862" s="179">
        <v>11600</v>
      </c>
      <c r="D5862" s="88" t="s">
        <v>2863</v>
      </c>
      <c r="E5862" s="184" cm="1">
        <f t="array" ref="E5862">_xlfn.IFS($D5862=$O$5,C5862*$P$5,$D5862=$O$6,$C5862*$P$6,$D5862="AZN",$C5862)</f>
        <v>19720</v>
      </c>
      <c r="F5862" s="183" cm="1">
        <f t="array" ref="F5862">_xlfn.IFS($D5862=$O$5,$C5862*$P$5*0.01,$D5862=$O$6,$C5862*$P$6*0.01,$D5862="AZN",$C5862*0.08)</f>
        <v>197.20000000000002</v>
      </c>
    </row>
    <row r="5863" spans="1:6" x14ac:dyDescent="0.3">
      <c r="A5863" s="177" t="s">
        <v>1646</v>
      </c>
      <c r="B5863" s="178">
        <v>44405</v>
      </c>
      <c r="C5863" s="179">
        <v>12400</v>
      </c>
      <c r="D5863" s="88" t="s">
        <v>2863</v>
      </c>
      <c r="E5863" s="184" cm="1">
        <f t="array" ref="E5863">_xlfn.IFS($D5863=$O$5,C5863*$P$5,$D5863=$O$6,$C5863*$P$6,$D5863="AZN",$C5863)</f>
        <v>21080</v>
      </c>
      <c r="F5863" s="183" cm="1">
        <f t="array" ref="F5863">_xlfn.IFS($D5863=$O$5,$C5863*$P$5*0.01,$D5863=$O$6,$C5863*$P$6*0.01,$D5863="AZN",$C5863*0.08)</f>
        <v>210.8</v>
      </c>
    </row>
    <row r="5864" spans="1:6" x14ac:dyDescent="0.3">
      <c r="A5864" s="177" t="s">
        <v>183</v>
      </c>
      <c r="B5864" s="178">
        <v>43807</v>
      </c>
      <c r="C5864" s="179">
        <v>8600</v>
      </c>
      <c r="D5864" s="88" t="s">
        <v>2862</v>
      </c>
      <c r="E5864" s="184" cm="1">
        <f t="array" ref="E5864">_xlfn.IFS($D5864=$O$5,C5864*$P$5,$D5864=$O$6,$C5864*$P$6,$D5864="AZN",$C5864)</f>
        <v>8600</v>
      </c>
      <c r="F5864" s="183" cm="1">
        <f t="array" ref="F5864">_xlfn.IFS($D5864=$O$5,$C5864*$P$5*0.01,$D5864=$O$6,$C5864*$P$6*0.01,$D5864="AZN",$C5864*0.08)</f>
        <v>688</v>
      </c>
    </row>
    <row r="5865" spans="1:6" x14ac:dyDescent="0.3">
      <c r="A5865" s="177" t="s">
        <v>420</v>
      </c>
      <c r="B5865" s="178">
        <v>44003</v>
      </c>
      <c r="C5865" s="179">
        <v>8500</v>
      </c>
      <c r="D5865" s="88" t="s">
        <v>2863</v>
      </c>
      <c r="E5865" s="184" cm="1">
        <f t="array" ref="E5865">_xlfn.IFS($D5865=$O$5,C5865*$P$5,$D5865=$O$6,$C5865*$P$6,$D5865="AZN",$C5865)</f>
        <v>14450</v>
      </c>
      <c r="F5865" s="183" cm="1">
        <f t="array" ref="F5865">_xlfn.IFS($D5865=$O$5,$C5865*$P$5*0.01,$D5865=$O$6,$C5865*$P$6*0.01,$D5865="AZN",$C5865*0.08)</f>
        <v>144.5</v>
      </c>
    </row>
    <row r="5866" spans="1:6" x14ac:dyDescent="0.3">
      <c r="A5866" s="177" t="s">
        <v>1437</v>
      </c>
      <c r="B5866" s="178">
        <v>44196</v>
      </c>
      <c r="C5866" s="179">
        <v>6900</v>
      </c>
      <c r="D5866" s="88" t="s">
        <v>2862</v>
      </c>
      <c r="E5866" s="184" cm="1">
        <f t="array" ref="E5866">_xlfn.IFS($D5866=$O$5,C5866*$P$5,$D5866=$O$6,$C5866*$P$6,$D5866="AZN",$C5866)</f>
        <v>6900</v>
      </c>
      <c r="F5866" s="183" cm="1">
        <f t="array" ref="F5866">_xlfn.IFS($D5866=$O$5,$C5866*$P$5*0.01,$D5866=$O$6,$C5866*$P$6*0.01,$D5866="AZN",$C5866*0.08)</f>
        <v>552</v>
      </c>
    </row>
    <row r="5867" spans="1:6" x14ac:dyDescent="0.3">
      <c r="A5867" s="177" t="s">
        <v>1516</v>
      </c>
      <c r="B5867" s="178">
        <v>44437</v>
      </c>
      <c r="C5867" s="179">
        <v>11900</v>
      </c>
      <c r="D5867" s="88" t="s">
        <v>2864</v>
      </c>
      <c r="E5867" s="184" cm="1">
        <f t="array" ref="E5867">_xlfn.IFS($D5867=$O$5,C5867*$P$5,$D5867=$O$6,$C5867*$P$6,$D5867="AZN",$C5867)</f>
        <v>21616.35</v>
      </c>
      <c r="F5867" s="183" cm="1">
        <f t="array" ref="F5867">_xlfn.IFS($D5867=$O$5,$C5867*$P$5*0.01,$D5867=$O$6,$C5867*$P$6*0.01,$D5867="AZN",$C5867*0.08)</f>
        <v>216.1635</v>
      </c>
    </row>
    <row r="5868" spans="1:6" x14ac:dyDescent="0.3">
      <c r="A5868" s="177" t="s">
        <v>1237</v>
      </c>
      <c r="B5868" s="178">
        <v>44451</v>
      </c>
      <c r="C5868" s="179">
        <v>10300</v>
      </c>
      <c r="D5868" s="88" t="s">
        <v>2863</v>
      </c>
      <c r="E5868" s="184" cm="1">
        <f t="array" ref="E5868">_xlfn.IFS($D5868=$O$5,C5868*$P$5,$D5868=$O$6,$C5868*$P$6,$D5868="AZN",$C5868)</f>
        <v>17510</v>
      </c>
      <c r="F5868" s="183" cm="1">
        <f t="array" ref="F5868">_xlfn.IFS($D5868=$O$5,$C5868*$P$5*0.01,$D5868=$O$6,$C5868*$P$6*0.01,$D5868="AZN",$C5868*0.08)</f>
        <v>175.1</v>
      </c>
    </row>
    <row r="5869" spans="1:6" x14ac:dyDescent="0.3">
      <c r="A5869" s="177" t="s">
        <v>1637</v>
      </c>
      <c r="B5869" s="178">
        <v>44210</v>
      </c>
      <c r="C5869" s="179">
        <v>10800</v>
      </c>
      <c r="D5869" s="88" t="s">
        <v>2864</v>
      </c>
      <c r="E5869" s="184" cm="1">
        <f t="array" ref="E5869">_xlfn.IFS($D5869=$O$5,C5869*$P$5,$D5869=$O$6,$C5869*$P$6,$D5869="AZN",$C5869)</f>
        <v>19618.2</v>
      </c>
      <c r="F5869" s="183" cm="1">
        <f t="array" ref="F5869">_xlfn.IFS($D5869=$O$5,$C5869*$P$5*0.01,$D5869=$O$6,$C5869*$P$6*0.01,$D5869="AZN",$C5869*0.08)</f>
        <v>196.18200000000002</v>
      </c>
    </row>
    <row r="5870" spans="1:6" x14ac:dyDescent="0.3">
      <c r="A5870" s="177" t="s">
        <v>1489</v>
      </c>
      <c r="B5870" s="178">
        <v>44331</v>
      </c>
      <c r="C5870" s="179">
        <v>2900</v>
      </c>
      <c r="D5870" s="88" t="s">
        <v>2864</v>
      </c>
      <c r="E5870" s="184" cm="1">
        <f t="array" ref="E5870">_xlfn.IFS($D5870=$O$5,C5870*$P$5,$D5870=$O$6,$C5870*$P$6,$D5870="AZN",$C5870)</f>
        <v>5267.85</v>
      </c>
      <c r="F5870" s="183" cm="1">
        <f t="array" ref="F5870">_xlfn.IFS($D5870=$O$5,$C5870*$P$5*0.01,$D5870=$O$6,$C5870*$P$6*0.01,$D5870="AZN",$C5870*0.08)</f>
        <v>52.678500000000007</v>
      </c>
    </row>
    <row r="5871" spans="1:6" x14ac:dyDescent="0.3">
      <c r="A5871" s="177" t="s">
        <v>1720</v>
      </c>
      <c r="B5871" s="178">
        <v>44605</v>
      </c>
      <c r="C5871" s="179">
        <v>2200</v>
      </c>
      <c r="D5871" s="88" t="s">
        <v>2864</v>
      </c>
      <c r="E5871" s="184" cm="1">
        <f t="array" ref="E5871">_xlfn.IFS($D5871=$O$5,C5871*$P$5,$D5871=$O$6,$C5871*$P$6,$D5871="AZN",$C5871)</f>
        <v>3996.3</v>
      </c>
      <c r="F5871" s="183" cm="1">
        <f t="array" ref="F5871">_xlfn.IFS($D5871=$O$5,$C5871*$P$5*0.01,$D5871=$O$6,$C5871*$P$6*0.01,$D5871="AZN",$C5871*0.08)</f>
        <v>39.963000000000001</v>
      </c>
    </row>
    <row r="5872" spans="1:6" x14ac:dyDescent="0.3">
      <c r="A5872" s="177" t="s">
        <v>602</v>
      </c>
      <c r="B5872" s="178">
        <v>44267</v>
      </c>
      <c r="C5872" s="179">
        <v>2100</v>
      </c>
      <c r="D5872" s="88" t="s">
        <v>2863</v>
      </c>
      <c r="E5872" s="184" cm="1">
        <f t="array" ref="E5872">_xlfn.IFS($D5872=$O$5,C5872*$P$5,$D5872=$O$6,$C5872*$P$6,$D5872="AZN",$C5872)</f>
        <v>3570</v>
      </c>
      <c r="F5872" s="183" cm="1">
        <f t="array" ref="F5872">_xlfn.IFS($D5872=$O$5,$C5872*$P$5*0.01,$D5872=$O$6,$C5872*$P$6*0.01,$D5872="AZN",$C5872*0.08)</f>
        <v>35.700000000000003</v>
      </c>
    </row>
    <row r="5873" spans="1:6" x14ac:dyDescent="0.3">
      <c r="A5873" s="177" t="s">
        <v>1119</v>
      </c>
      <c r="B5873" s="178">
        <v>44702</v>
      </c>
      <c r="C5873" s="179">
        <v>11500</v>
      </c>
      <c r="D5873" s="88" t="s">
        <v>2862</v>
      </c>
      <c r="E5873" s="184" cm="1">
        <f t="array" ref="E5873">_xlfn.IFS($D5873=$O$5,C5873*$P$5,$D5873=$O$6,$C5873*$P$6,$D5873="AZN",$C5873)</f>
        <v>11500</v>
      </c>
      <c r="F5873" s="183" cm="1">
        <f t="array" ref="F5873">_xlfn.IFS($D5873=$O$5,$C5873*$P$5*0.01,$D5873=$O$6,$C5873*$P$6*0.01,$D5873="AZN",$C5873*0.08)</f>
        <v>920</v>
      </c>
    </row>
    <row r="5874" spans="1:6" x14ac:dyDescent="0.3">
      <c r="A5874" s="177" t="s">
        <v>990</v>
      </c>
      <c r="B5874" s="178">
        <v>44275</v>
      </c>
      <c r="C5874" s="179">
        <v>4200</v>
      </c>
      <c r="D5874" s="88" t="s">
        <v>2862</v>
      </c>
      <c r="E5874" s="184" cm="1">
        <f t="array" ref="E5874">_xlfn.IFS($D5874=$O$5,C5874*$P$5,$D5874=$O$6,$C5874*$P$6,$D5874="AZN",$C5874)</f>
        <v>4200</v>
      </c>
      <c r="F5874" s="183" cm="1">
        <f t="array" ref="F5874">_xlfn.IFS($D5874=$O$5,$C5874*$P$5*0.01,$D5874=$O$6,$C5874*$P$6*0.01,$D5874="AZN",$C5874*0.08)</f>
        <v>336</v>
      </c>
    </row>
    <row r="5875" spans="1:6" x14ac:dyDescent="0.3">
      <c r="A5875" s="177" t="s">
        <v>2029</v>
      </c>
      <c r="B5875" s="178">
        <v>43588</v>
      </c>
      <c r="C5875" s="179">
        <v>1100</v>
      </c>
      <c r="D5875" s="88" t="s">
        <v>2863</v>
      </c>
      <c r="E5875" s="184" cm="1">
        <f t="array" ref="E5875">_xlfn.IFS($D5875=$O$5,C5875*$P$5,$D5875=$O$6,$C5875*$P$6,$D5875="AZN",$C5875)</f>
        <v>1870</v>
      </c>
      <c r="F5875" s="183" cm="1">
        <f t="array" ref="F5875">_xlfn.IFS($D5875=$O$5,$C5875*$P$5*0.01,$D5875=$O$6,$C5875*$P$6*0.01,$D5875="AZN",$C5875*0.08)</f>
        <v>18.7</v>
      </c>
    </row>
    <row r="5876" spans="1:6" x14ac:dyDescent="0.3">
      <c r="A5876" s="177" t="s">
        <v>1491</v>
      </c>
      <c r="B5876" s="178">
        <v>44088</v>
      </c>
      <c r="C5876" s="179">
        <v>11400</v>
      </c>
      <c r="D5876" s="88" t="s">
        <v>2863</v>
      </c>
      <c r="E5876" s="184" cm="1">
        <f t="array" ref="E5876">_xlfn.IFS($D5876=$O$5,C5876*$P$5,$D5876=$O$6,$C5876*$P$6,$D5876="AZN",$C5876)</f>
        <v>19380</v>
      </c>
      <c r="F5876" s="183" cm="1">
        <f t="array" ref="F5876">_xlfn.IFS($D5876=$O$5,$C5876*$P$5*0.01,$D5876=$O$6,$C5876*$P$6*0.01,$D5876="AZN",$C5876*0.08)</f>
        <v>193.8</v>
      </c>
    </row>
    <row r="5877" spans="1:6" x14ac:dyDescent="0.3">
      <c r="A5877" s="177" t="s">
        <v>527</v>
      </c>
      <c r="B5877" s="178">
        <v>43823</v>
      </c>
      <c r="C5877" s="179">
        <v>8300</v>
      </c>
      <c r="D5877" s="88" t="s">
        <v>2864</v>
      </c>
      <c r="E5877" s="184" cm="1">
        <f t="array" ref="E5877">_xlfn.IFS($D5877=$O$5,C5877*$P$5,$D5877=$O$6,$C5877*$P$6,$D5877="AZN",$C5877)</f>
        <v>15076.95</v>
      </c>
      <c r="F5877" s="183" cm="1">
        <f t="array" ref="F5877">_xlfn.IFS($D5877=$O$5,$C5877*$P$5*0.01,$D5877=$O$6,$C5877*$P$6*0.01,$D5877="AZN",$C5877*0.08)</f>
        <v>150.76950000000002</v>
      </c>
    </row>
    <row r="5878" spans="1:6" x14ac:dyDescent="0.3">
      <c r="A5878" s="177" t="s">
        <v>1680</v>
      </c>
      <c r="B5878" s="178">
        <v>44452</v>
      </c>
      <c r="C5878" s="179">
        <v>5600</v>
      </c>
      <c r="D5878" s="88" t="s">
        <v>2864</v>
      </c>
      <c r="E5878" s="184" cm="1">
        <f t="array" ref="E5878">_xlfn.IFS($D5878=$O$5,C5878*$P$5,$D5878=$O$6,$C5878*$P$6,$D5878="AZN",$C5878)</f>
        <v>10172.4</v>
      </c>
      <c r="F5878" s="183" cm="1">
        <f t="array" ref="F5878">_xlfn.IFS($D5878=$O$5,$C5878*$P$5*0.01,$D5878=$O$6,$C5878*$P$6*0.01,$D5878="AZN",$C5878*0.08)</f>
        <v>101.724</v>
      </c>
    </row>
    <row r="5879" spans="1:6" x14ac:dyDescent="0.3">
      <c r="A5879" s="177" t="s">
        <v>356</v>
      </c>
      <c r="B5879" s="178">
        <v>44298</v>
      </c>
      <c r="C5879" s="179">
        <v>3100</v>
      </c>
      <c r="D5879" s="88" t="s">
        <v>2862</v>
      </c>
      <c r="E5879" s="184" cm="1">
        <f t="array" ref="E5879">_xlfn.IFS($D5879=$O$5,C5879*$P$5,$D5879=$O$6,$C5879*$P$6,$D5879="AZN",$C5879)</f>
        <v>3100</v>
      </c>
      <c r="F5879" s="183" cm="1">
        <f t="array" ref="F5879">_xlfn.IFS($D5879=$O$5,$C5879*$P$5*0.01,$D5879=$O$6,$C5879*$P$6*0.01,$D5879="AZN",$C5879*0.08)</f>
        <v>248</v>
      </c>
    </row>
    <row r="5880" spans="1:6" x14ac:dyDescent="0.3">
      <c r="A5880" s="177" t="s">
        <v>1384</v>
      </c>
      <c r="B5880" s="178">
        <v>44815</v>
      </c>
      <c r="C5880" s="179">
        <v>3400</v>
      </c>
      <c r="D5880" s="88" t="s">
        <v>2862</v>
      </c>
      <c r="E5880" s="184" cm="1">
        <f t="array" ref="E5880">_xlfn.IFS($D5880=$O$5,C5880*$P$5,$D5880=$O$6,$C5880*$P$6,$D5880="AZN",$C5880)</f>
        <v>3400</v>
      </c>
      <c r="F5880" s="183" cm="1">
        <f t="array" ref="F5880">_xlfn.IFS($D5880=$O$5,$C5880*$P$5*0.01,$D5880=$O$6,$C5880*$P$6*0.01,$D5880="AZN",$C5880*0.08)</f>
        <v>272</v>
      </c>
    </row>
    <row r="5881" spans="1:6" x14ac:dyDescent="0.3">
      <c r="A5881" s="177" t="s">
        <v>1917</v>
      </c>
      <c r="B5881" s="178">
        <v>44217</v>
      </c>
      <c r="C5881" s="179">
        <v>11400</v>
      </c>
      <c r="D5881" s="88" t="s">
        <v>2862</v>
      </c>
      <c r="E5881" s="184" cm="1">
        <f t="array" ref="E5881">_xlfn.IFS($D5881=$O$5,C5881*$P$5,$D5881=$O$6,$C5881*$P$6,$D5881="AZN",$C5881)</f>
        <v>11400</v>
      </c>
      <c r="F5881" s="183" cm="1">
        <f t="array" ref="F5881">_xlfn.IFS($D5881=$O$5,$C5881*$P$5*0.01,$D5881=$O$6,$C5881*$P$6*0.01,$D5881="AZN",$C5881*0.08)</f>
        <v>912</v>
      </c>
    </row>
    <row r="5882" spans="1:6" x14ac:dyDescent="0.3">
      <c r="A5882" s="177" t="s">
        <v>1024</v>
      </c>
      <c r="B5882" s="178">
        <v>44578</v>
      </c>
      <c r="C5882" s="179">
        <v>2300</v>
      </c>
      <c r="D5882" s="88" t="s">
        <v>2864</v>
      </c>
      <c r="E5882" s="184" cm="1">
        <f t="array" ref="E5882">_xlfn.IFS($D5882=$O$5,C5882*$P$5,$D5882=$O$6,$C5882*$P$6,$D5882="AZN",$C5882)</f>
        <v>4177.95</v>
      </c>
      <c r="F5882" s="183" cm="1">
        <f t="array" ref="F5882">_xlfn.IFS($D5882=$O$5,$C5882*$P$5*0.01,$D5882=$O$6,$C5882*$P$6*0.01,$D5882="AZN",$C5882*0.08)</f>
        <v>41.779499999999999</v>
      </c>
    </row>
    <row r="5883" spans="1:6" x14ac:dyDescent="0.3">
      <c r="A5883" s="177" t="s">
        <v>718</v>
      </c>
      <c r="B5883" s="178">
        <v>44028</v>
      </c>
      <c r="C5883" s="179">
        <v>8000</v>
      </c>
      <c r="D5883" s="88" t="s">
        <v>2862</v>
      </c>
      <c r="E5883" s="184" cm="1">
        <f t="array" ref="E5883">_xlfn.IFS($D5883=$O$5,C5883*$P$5,$D5883=$O$6,$C5883*$P$6,$D5883="AZN",$C5883)</f>
        <v>8000</v>
      </c>
      <c r="F5883" s="183" cm="1">
        <f t="array" ref="F5883">_xlfn.IFS($D5883=$O$5,$C5883*$P$5*0.01,$D5883=$O$6,$C5883*$P$6*0.01,$D5883="AZN",$C5883*0.08)</f>
        <v>640</v>
      </c>
    </row>
    <row r="5884" spans="1:6" x14ac:dyDescent="0.3">
      <c r="A5884" s="177" t="s">
        <v>1130</v>
      </c>
      <c r="B5884" s="178">
        <v>43916</v>
      </c>
      <c r="C5884" s="179">
        <v>12900</v>
      </c>
      <c r="D5884" s="88" t="s">
        <v>2864</v>
      </c>
      <c r="E5884" s="184" cm="1">
        <f t="array" ref="E5884">_xlfn.IFS($D5884=$O$5,C5884*$P$5,$D5884=$O$6,$C5884*$P$6,$D5884="AZN",$C5884)</f>
        <v>23432.85</v>
      </c>
      <c r="F5884" s="183" cm="1">
        <f t="array" ref="F5884">_xlfn.IFS($D5884=$O$5,$C5884*$P$5*0.01,$D5884=$O$6,$C5884*$P$6*0.01,$D5884="AZN",$C5884*0.08)</f>
        <v>234.32849999999999</v>
      </c>
    </row>
    <row r="5885" spans="1:6" x14ac:dyDescent="0.3">
      <c r="A5885" s="177" t="s">
        <v>2010</v>
      </c>
      <c r="B5885" s="178">
        <v>44143</v>
      </c>
      <c r="C5885" s="179">
        <v>6900</v>
      </c>
      <c r="D5885" s="88" t="s">
        <v>2863</v>
      </c>
      <c r="E5885" s="184" cm="1">
        <f t="array" ref="E5885">_xlfn.IFS($D5885=$O$5,C5885*$P$5,$D5885=$O$6,$C5885*$P$6,$D5885="AZN",$C5885)</f>
        <v>11730</v>
      </c>
      <c r="F5885" s="183" cm="1">
        <f t="array" ref="F5885">_xlfn.IFS($D5885=$O$5,$C5885*$P$5*0.01,$D5885=$O$6,$C5885*$P$6*0.01,$D5885="AZN",$C5885*0.08)</f>
        <v>117.3</v>
      </c>
    </row>
    <row r="5886" spans="1:6" x14ac:dyDescent="0.3">
      <c r="A5886" s="177" t="s">
        <v>1162</v>
      </c>
      <c r="B5886" s="178">
        <v>44369</v>
      </c>
      <c r="C5886" s="179">
        <v>6400</v>
      </c>
      <c r="D5886" s="88" t="s">
        <v>2862</v>
      </c>
      <c r="E5886" s="184" cm="1">
        <f t="array" ref="E5886">_xlfn.IFS($D5886=$O$5,C5886*$P$5,$D5886=$O$6,$C5886*$P$6,$D5886="AZN",$C5886)</f>
        <v>6400</v>
      </c>
      <c r="F5886" s="183" cm="1">
        <f t="array" ref="F5886">_xlfn.IFS($D5886=$O$5,$C5886*$P$5*0.01,$D5886=$O$6,$C5886*$P$6*0.01,$D5886="AZN",$C5886*0.08)</f>
        <v>512</v>
      </c>
    </row>
    <row r="5887" spans="1:6" x14ac:dyDescent="0.3">
      <c r="A5887" s="177" t="s">
        <v>845</v>
      </c>
      <c r="B5887" s="178">
        <v>43721</v>
      </c>
      <c r="C5887" s="179">
        <v>10100</v>
      </c>
      <c r="D5887" s="88" t="s">
        <v>2864</v>
      </c>
      <c r="E5887" s="184" cm="1">
        <f t="array" ref="E5887">_xlfn.IFS($D5887=$O$5,C5887*$P$5,$D5887=$O$6,$C5887*$P$6,$D5887="AZN",$C5887)</f>
        <v>18346.650000000001</v>
      </c>
      <c r="F5887" s="183" cm="1">
        <f t="array" ref="F5887">_xlfn.IFS($D5887=$O$5,$C5887*$P$5*0.01,$D5887=$O$6,$C5887*$P$6*0.01,$D5887="AZN",$C5887*0.08)</f>
        <v>183.46650000000002</v>
      </c>
    </row>
    <row r="5888" spans="1:6" x14ac:dyDescent="0.3">
      <c r="A5888" s="177" t="s">
        <v>694</v>
      </c>
      <c r="B5888" s="178">
        <v>44369</v>
      </c>
      <c r="C5888" s="179">
        <v>7100</v>
      </c>
      <c r="D5888" s="88" t="s">
        <v>2864</v>
      </c>
      <c r="E5888" s="184" cm="1">
        <f t="array" ref="E5888">_xlfn.IFS($D5888=$O$5,C5888*$P$5,$D5888=$O$6,$C5888*$P$6,$D5888="AZN",$C5888)</f>
        <v>12897.15</v>
      </c>
      <c r="F5888" s="183" cm="1">
        <f t="array" ref="F5888">_xlfn.IFS($D5888=$O$5,$C5888*$P$5*0.01,$D5888=$O$6,$C5888*$P$6*0.01,$D5888="AZN",$C5888*0.08)</f>
        <v>128.97149999999999</v>
      </c>
    </row>
    <row r="5889" spans="1:6" x14ac:dyDescent="0.3">
      <c r="A5889" s="177" t="s">
        <v>495</v>
      </c>
      <c r="B5889" s="178">
        <v>43825</v>
      </c>
      <c r="C5889" s="179">
        <v>1900</v>
      </c>
      <c r="D5889" s="88" t="s">
        <v>2864</v>
      </c>
      <c r="E5889" s="184" cm="1">
        <f t="array" ref="E5889">_xlfn.IFS($D5889=$O$5,C5889*$P$5,$D5889=$O$6,$C5889*$P$6,$D5889="AZN",$C5889)</f>
        <v>3451.35</v>
      </c>
      <c r="F5889" s="183" cm="1">
        <f t="array" ref="F5889">_xlfn.IFS($D5889=$O$5,$C5889*$P$5*0.01,$D5889=$O$6,$C5889*$P$6*0.01,$D5889="AZN",$C5889*0.08)</f>
        <v>34.513500000000001</v>
      </c>
    </row>
    <row r="5890" spans="1:6" x14ac:dyDescent="0.3">
      <c r="A5890" s="177" t="s">
        <v>926</v>
      </c>
      <c r="B5890" s="178">
        <v>44099</v>
      </c>
      <c r="C5890" s="179">
        <v>10300</v>
      </c>
      <c r="D5890" s="88" t="s">
        <v>2862</v>
      </c>
      <c r="E5890" s="184" cm="1">
        <f t="array" ref="E5890">_xlfn.IFS($D5890=$O$5,C5890*$P$5,$D5890=$O$6,$C5890*$P$6,$D5890="AZN",$C5890)</f>
        <v>10300</v>
      </c>
      <c r="F5890" s="183" cm="1">
        <f t="array" ref="F5890">_xlfn.IFS($D5890=$O$5,$C5890*$P$5*0.01,$D5890=$O$6,$C5890*$P$6*0.01,$D5890="AZN",$C5890*0.08)</f>
        <v>824</v>
      </c>
    </row>
    <row r="5891" spans="1:6" x14ac:dyDescent="0.3">
      <c r="A5891" s="177" t="s">
        <v>1733</v>
      </c>
      <c r="B5891" s="178">
        <v>44057</v>
      </c>
      <c r="C5891" s="179">
        <v>7500</v>
      </c>
      <c r="D5891" s="88" t="s">
        <v>2863</v>
      </c>
      <c r="E5891" s="184" cm="1">
        <f t="array" ref="E5891">_xlfn.IFS($D5891=$O$5,C5891*$P$5,$D5891=$O$6,$C5891*$P$6,$D5891="AZN",$C5891)</f>
        <v>12750</v>
      </c>
      <c r="F5891" s="183" cm="1">
        <f t="array" ref="F5891">_xlfn.IFS($D5891=$O$5,$C5891*$P$5*0.01,$D5891=$O$6,$C5891*$P$6*0.01,$D5891="AZN",$C5891*0.08)</f>
        <v>127.5</v>
      </c>
    </row>
    <row r="5892" spans="1:6" x14ac:dyDescent="0.3">
      <c r="A5892" s="177" t="s">
        <v>1265</v>
      </c>
      <c r="B5892" s="178">
        <v>44657</v>
      </c>
      <c r="C5892" s="179">
        <v>7700</v>
      </c>
      <c r="D5892" s="88" t="s">
        <v>2864</v>
      </c>
      <c r="E5892" s="184" cm="1">
        <f t="array" ref="E5892">_xlfn.IFS($D5892=$O$5,C5892*$P$5,$D5892=$O$6,$C5892*$P$6,$D5892="AZN",$C5892)</f>
        <v>13987.05</v>
      </c>
      <c r="F5892" s="183" cm="1">
        <f t="array" ref="F5892">_xlfn.IFS($D5892=$O$5,$C5892*$P$5*0.01,$D5892=$O$6,$C5892*$P$6*0.01,$D5892="AZN",$C5892*0.08)</f>
        <v>139.87049999999999</v>
      </c>
    </row>
    <row r="5893" spans="1:6" x14ac:dyDescent="0.3">
      <c r="A5893" s="177" t="s">
        <v>587</v>
      </c>
      <c r="B5893" s="178">
        <v>44731</v>
      </c>
      <c r="C5893" s="179">
        <v>3500</v>
      </c>
      <c r="D5893" s="88" t="s">
        <v>2862</v>
      </c>
      <c r="E5893" s="184" cm="1">
        <f t="array" ref="E5893">_xlfn.IFS($D5893=$O$5,C5893*$P$5,$D5893=$O$6,$C5893*$P$6,$D5893="AZN",$C5893)</f>
        <v>3500</v>
      </c>
      <c r="F5893" s="183" cm="1">
        <f t="array" ref="F5893">_xlfn.IFS($D5893=$O$5,$C5893*$P$5*0.01,$D5893=$O$6,$C5893*$P$6*0.01,$D5893="AZN",$C5893*0.08)</f>
        <v>280</v>
      </c>
    </row>
    <row r="5894" spans="1:6" x14ac:dyDescent="0.3">
      <c r="A5894" s="177" t="s">
        <v>1490</v>
      </c>
      <c r="B5894" s="178">
        <v>44453</v>
      </c>
      <c r="C5894" s="179">
        <v>5600</v>
      </c>
      <c r="D5894" s="88" t="s">
        <v>2862</v>
      </c>
      <c r="E5894" s="184" cm="1">
        <f t="array" ref="E5894">_xlfn.IFS($D5894=$O$5,C5894*$P$5,$D5894=$O$6,$C5894*$P$6,$D5894="AZN",$C5894)</f>
        <v>5600</v>
      </c>
      <c r="F5894" s="183" cm="1">
        <f t="array" ref="F5894">_xlfn.IFS($D5894=$O$5,$C5894*$P$5*0.01,$D5894=$O$6,$C5894*$P$6*0.01,$D5894="AZN",$C5894*0.08)</f>
        <v>448</v>
      </c>
    </row>
    <row r="5895" spans="1:6" x14ac:dyDescent="0.3">
      <c r="A5895" s="177" t="s">
        <v>839</v>
      </c>
      <c r="B5895" s="178">
        <v>44280</v>
      </c>
      <c r="C5895" s="179">
        <v>1800</v>
      </c>
      <c r="D5895" s="88" t="s">
        <v>2864</v>
      </c>
      <c r="E5895" s="184" cm="1">
        <f t="array" ref="E5895">_xlfn.IFS($D5895=$O$5,C5895*$P$5,$D5895=$O$6,$C5895*$P$6,$D5895="AZN",$C5895)</f>
        <v>3269.7</v>
      </c>
      <c r="F5895" s="183" cm="1">
        <f t="array" ref="F5895">_xlfn.IFS($D5895=$O$5,$C5895*$P$5*0.01,$D5895=$O$6,$C5895*$P$6*0.01,$D5895="AZN",$C5895*0.08)</f>
        <v>32.696999999999996</v>
      </c>
    </row>
    <row r="5896" spans="1:6" x14ac:dyDescent="0.3">
      <c r="A5896" s="177" t="s">
        <v>860</v>
      </c>
      <c r="B5896" s="178">
        <v>44311</v>
      </c>
      <c r="C5896" s="179">
        <v>4100</v>
      </c>
      <c r="D5896" s="88" t="s">
        <v>2864</v>
      </c>
      <c r="E5896" s="184" cm="1">
        <f t="array" ref="E5896">_xlfn.IFS($D5896=$O$5,C5896*$P$5,$D5896=$O$6,$C5896*$P$6,$D5896="AZN",$C5896)</f>
        <v>7447.65</v>
      </c>
      <c r="F5896" s="183" cm="1">
        <f t="array" ref="F5896">_xlfn.IFS($D5896=$O$5,$C5896*$P$5*0.01,$D5896=$O$6,$C5896*$P$6*0.01,$D5896="AZN",$C5896*0.08)</f>
        <v>74.476500000000001</v>
      </c>
    </row>
    <row r="5897" spans="1:6" x14ac:dyDescent="0.3">
      <c r="A5897" s="177" t="s">
        <v>1045</v>
      </c>
      <c r="B5897" s="178">
        <v>44272</v>
      </c>
      <c r="C5897" s="179">
        <v>4700</v>
      </c>
      <c r="D5897" s="88" t="s">
        <v>2864</v>
      </c>
      <c r="E5897" s="184" cm="1">
        <f t="array" ref="E5897">_xlfn.IFS($D5897=$O$5,C5897*$P$5,$D5897=$O$6,$C5897*$P$6,$D5897="AZN",$C5897)</f>
        <v>8537.5499999999993</v>
      </c>
      <c r="F5897" s="183" cm="1">
        <f t="array" ref="F5897">_xlfn.IFS($D5897=$O$5,$C5897*$P$5*0.01,$D5897=$O$6,$C5897*$P$6*0.01,$D5897="AZN",$C5897*0.08)</f>
        <v>85.375499999999988</v>
      </c>
    </row>
    <row r="5898" spans="1:6" x14ac:dyDescent="0.3">
      <c r="A5898" s="177" t="s">
        <v>426</v>
      </c>
      <c r="B5898" s="178">
        <v>44316</v>
      </c>
      <c r="C5898" s="179">
        <v>12100</v>
      </c>
      <c r="D5898" s="88" t="s">
        <v>2862</v>
      </c>
      <c r="E5898" s="184" cm="1">
        <f t="array" ref="E5898">_xlfn.IFS($D5898=$O$5,C5898*$P$5,$D5898=$O$6,$C5898*$P$6,$D5898="AZN",$C5898)</f>
        <v>12100</v>
      </c>
      <c r="F5898" s="183" cm="1">
        <f t="array" ref="F5898">_xlfn.IFS($D5898=$O$5,$C5898*$P$5*0.01,$D5898=$O$6,$C5898*$P$6*0.01,$D5898="AZN",$C5898*0.08)</f>
        <v>968</v>
      </c>
    </row>
    <row r="5899" spans="1:6" x14ac:dyDescent="0.3">
      <c r="A5899" s="177" t="s">
        <v>1307</v>
      </c>
      <c r="B5899" s="178">
        <v>44500</v>
      </c>
      <c r="C5899" s="179">
        <v>6900</v>
      </c>
      <c r="D5899" s="88" t="s">
        <v>2863</v>
      </c>
      <c r="E5899" s="184" cm="1">
        <f t="array" ref="E5899">_xlfn.IFS($D5899=$O$5,C5899*$P$5,$D5899=$O$6,$C5899*$P$6,$D5899="AZN",$C5899)</f>
        <v>11730</v>
      </c>
      <c r="F5899" s="183" cm="1">
        <f t="array" ref="F5899">_xlfn.IFS($D5899=$O$5,$C5899*$P$5*0.01,$D5899=$O$6,$C5899*$P$6*0.01,$D5899="AZN",$C5899*0.08)</f>
        <v>117.3</v>
      </c>
    </row>
    <row r="5900" spans="1:6" x14ac:dyDescent="0.3">
      <c r="A5900" s="177" t="s">
        <v>932</v>
      </c>
      <c r="B5900" s="178">
        <v>44645</v>
      </c>
      <c r="C5900" s="179">
        <v>6000</v>
      </c>
      <c r="D5900" s="88" t="s">
        <v>2864</v>
      </c>
      <c r="E5900" s="184" cm="1">
        <f t="array" ref="E5900">_xlfn.IFS($D5900=$O$5,C5900*$P$5,$D5900=$O$6,$C5900*$P$6,$D5900="AZN",$C5900)</f>
        <v>10899</v>
      </c>
      <c r="F5900" s="183" cm="1">
        <f t="array" ref="F5900">_xlfn.IFS($D5900=$O$5,$C5900*$P$5*0.01,$D5900=$O$6,$C5900*$P$6*0.01,$D5900="AZN",$C5900*0.08)</f>
        <v>108.99000000000001</v>
      </c>
    </row>
    <row r="5901" spans="1:6" x14ac:dyDescent="0.3">
      <c r="A5901" s="177" t="s">
        <v>1960</v>
      </c>
      <c r="B5901" s="178">
        <v>43633</v>
      </c>
      <c r="C5901" s="179">
        <v>12200</v>
      </c>
      <c r="D5901" s="88" t="s">
        <v>2864</v>
      </c>
      <c r="E5901" s="184" cm="1">
        <f t="array" ref="E5901">_xlfn.IFS($D5901=$O$5,C5901*$P$5,$D5901=$O$6,$C5901*$P$6,$D5901="AZN",$C5901)</f>
        <v>22161.3</v>
      </c>
      <c r="F5901" s="183" cm="1">
        <f t="array" ref="F5901">_xlfn.IFS($D5901=$O$5,$C5901*$P$5*0.01,$D5901=$O$6,$C5901*$P$6*0.01,$D5901="AZN",$C5901*0.08)</f>
        <v>221.613</v>
      </c>
    </row>
    <row r="5902" spans="1:6" x14ac:dyDescent="0.3">
      <c r="A5902" s="177" t="s">
        <v>2030</v>
      </c>
      <c r="B5902" s="178">
        <v>44016</v>
      </c>
      <c r="C5902" s="179">
        <v>10600</v>
      </c>
      <c r="D5902" s="88" t="s">
        <v>2862</v>
      </c>
      <c r="E5902" s="184" cm="1">
        <f t="array" ref="E5902">_xlfn.IFS($D5902=$O$5,C5902*$P$5,$D5902=$O$6,$C5902*$P$6,$D5902="AZN",$C5902)</f>
        <v>10600</v>
      </c>
      <c r="F5902" s="183" cm="1">
        <f t="array" ref="F5902">_xlfn.IFS($D5902=$O$5,$C5902*$P$5*0.01,$D5902=$O$6,$C5902*$P$6*0.01,$D5902="AZN",$C5902*0.08)</f>
        <v>848</v>
      </c>
    </row>
    <row r="5903" spans="1:6" x14ac:dyDescent="0.3">
      <c r="A5903" s="177" t="s">
        <v>1206</v>
      </c>
      <c r="B5903" s="178">
        <v>43867</v>
      </c>
      <c r="C5903" s="179">
        <v>11600</v>
      </c>
      <c r="D5903" s="88" t="s">
        <v>2862</v>
      </c>
      <c r="E5903" s="184" cm="1">
        <f t="array" ref="E5903">_xlfn.IFS($D5903=$O$5,C5903*$P$5,$D5903=$O$6,$C5903*$P$6,$D5903="AZN",$C5903)</f>
        <v>11600</v>
      </c>
      <c r="F5903" s="183" cm="1">
        <f t="array" ref="F5903">_xlfn.IFS($D5903=$O$5,$C5903*$P$5*0.01,$D5903=$O$6,$C5903*$P$6*0.01,$D5903="AZN",$C5903*0.08)</f>
        <v>928</v>
      </c>
    </row>
    <row r="5904" spans="1:6" x14ac:dyDescent="0.3">
      <c r="A5904" s="177" t="s">
        <v>2017</v>
      </c>
      <c r="B5904" s="178">
        <v>44286</v>
      </c>
      <c r="C5904" s="179">
        <v>5800</v>
      </c>
      <c r="D5904" s="88" t="s">
        <v>2864</v>
      </c>
      <c r="E5904" s="184" cm="1">
        <f t="array" ref="E5904">_xlfn.IFS($D5904=$O$5,C5904*$P$5,$D5904=$O$6,$C5904*$P$6,$D5904="AZN",$C5904)</f>
        <v>10535.7</v>
      </c>
      <c r="F5904" s="183" cm="1">
        <f t="array" ref="F5904">_xlfn.IFS($D5904=$O$5,$C5904*$P$5*0.01,$D5904=$O$6,$C5904*$P$6*0.01,$D5904="AZN",$C5904*0.08)</f>
        <v>105.35700000000001</v>
      </c>
    </row>
    <row r="5905" spans="1:6" x14ac:dyDescent="0.3">
      <c r="A5905" s="177" t="s">
        <v>2031</v>
      </c>
      <c r="B5905" s="178">
        <v>44488</v>
      </c>
      <c r="C5905" s="179">
        <v>3100</v>
      </c>
      <c r="D5905" s="88" t="s">
        <v>2862</v>
      </c>
      <c r="E5905" s="184" cm="1">
        <f t="array" ref="E5905">_xlfn.IFS($D5905=$O$5,C5905*$P$5,$D5905=$O$6,$C5905*$P$6,$D5905="AZN",$C5905)</f>
        <v>3100</v>
      </c>
      <c r="F5905" s="183" cm="1">
        <f t="array" ref="F5905">_xlfn.IFS($D5905=$O$5,$C5905*$P$5*0.01,$D5905=$O$6,$C5905*$P$6*0.01,$D5905="AZN",$C5905*0.08)</f>
        <v>248</v>
      </c>
    </row>
    <row r="5906" spans="1:6" x14ac:dyDescent="0.3">
      <c r="A5906" s="177" t="s">
        <v>227</v>
      </c>
      <c r="B5906" s="178">
        <v>44116</v>
      </c>
      <c r="C5906" s="179">
        <v>1500</v>
      </c>
      <c r="D5906" s="88" t="s">
        <v>2864</v>
      </c>
      <c r="E5906" s="184" cm="1">
        <f t="array" ref="E5906">_xlfn.IFS($D5906=$O$5,C5906*$P$5,$D5906=$O$6,$C5906*$P$6,$D5906="AZN",$C5906)</f>
        <v>2724.75</v>
      </c>
      <c r="F5906" s="183" cm="1">
        <f t="array" ref="F5906">_xlfn.IFS($D5906=$O$5,$C5906*$P$5*0.01,$D5906=$O$6,$C5906*$P$6*0.01,$D5906="AZN",$C5906*0.08)</f>
        <v>27.247500000000002</v>
      </c>
    </row>
    <row r="5907" spans="1:6" x14ac:dyDescent="0.3">
      <c r="A5907" s="177" t="s">
        <v>1159</v>
      </c>
      <c r="B5907" s="178">
        <v>43653</v>
      </c>
      <c r="C5907" s="179">
        <v>7000</v>
      </c>
      <c r="D5907" s="88" t="s">
        <v>2863</v>
      </c>
      <c r="E5907" s="184" cm="1">
        <f t="array" ref="E5907">_xlfn.IFS($D5907=$O$5,C5907*$P$5,$D5907=$O$6,$C5907*$P$6,$D5907="AZN",$C5907)</f>
        <v>11900</v>
      </c>
      <c r="F5907" s="183" cm="1">
        <f t="array" ref="F5907">_xlfn.IFS($D5907=$O$5,$C5907*$P$5*0.01,$D5907=$O$6,$C5907*$P$6*0.01,$D5907="AZN",$C5907*0.08)</f>
        <v>119</v>
      </c>
    </row>
    <row r="5908" spans="1:6" x14ac:dyDescent="0.3">
      <c r="A5908" s="177" t="s">
        <v>1559</v>
      </c>
      <c r="B5908" s="178">
        <v>44090</v>
      </c>
      <c r="C5908" s="179">
        <v>9500</v>
      </c>
      <c r="D5908" s="88" t="s">
        <v>2862</v>
      </c>
      <c r="E5908" s="184" cm="1">
        <f t="array" ref="E5908">_xlfn.IFS($D5908=$O$5,C5908*$P$5,$D5908=$O$6,$C5908*$P$6,$D5908="AZN",$C5908)</f>
        <v>9500</v>
      </c>
      <c r="F5908" s="183" cm="1">
        <f t="array" ref="F5908">_xlfn.IFS($D5908=$O$5,$C5908*$P$5*0.01,$D5908=$O$6,$C5908*$P$6*0.01,$D5908="AZN",$C5908*0.08)</f>
        <v>760</v>
      </c>
    </row>
    <row r="5909" spans="1:6" x14ac:dyDescent="0.3">
      <c r="A5909" s="177" t="s">
        <v>474</v>
      </c>
      <c r="B5909" s="178">
        <v>43950</v>
      </c>
      <c r="C5909" s="179">
        <v>7800</v>
      </c>
      <c r="D5909" s="88" t="s">
        <v>2864</v>
      </c>
      <c r="E5909" s="184" cm="1">
        <f t="array" ref="E5909">_xlfn.IFS($D5909=$O$5,C5909*$P$5,$D5909=$O$6,$C5909*$P$6,$D5909="AZN",$C5909)</f>
        <v>14168.7</v>
      </c>
      <c r="F5909" s="183" cm="1">
        <f t="array" ref="F5909">_xlfn.IFS($D5909=$O$5,$C5909*$P$5*0.01,$D5909=$O$6,$C5909*$P$6*0.01,$D5909="AZN",$C5909*0.08)</f>
        <v>141.68700000000001</v>
      </c>
    </row>
    <row r="5910" spans="1:6" x14ac:dyDescent="0.3">
      <c r="A5910" s="177" t="s">
        <v>533</v>
      </c>
      <c r="B5910" s="178">
        <v>44615</v>
      </c>
      <c r="C5910" s="179">
        <v>2300</v>
      </c>
      <c r="D5910" s="88" t="s">
        <v>2864</v>
      </c>
      <c r="E5910" s="184" cm="1">
        <f t="array" ref="E5910">_xlfn.IFS($D5910=$O$5,C5910*$P$5,$D5910=$O$6,$C5910*$P$6,$D5910="AZN",$C5910)</f>
        <v>4177.95</v>
      </c>
      <c r="F5910" s="183" cm="1">
        <f t="array" ref="F5910">_xlfn.IFS($D5910=$O$5,$C5910*$P$5*0.01,$D5910=$O$6,$C5910*$P$6*0.01,$D5910="AZN",$C5910*0.08)</f>
        <v>41.779499999999999</v>
      </c>
    </row>
    <row r="5911" spans="1:6" x14ac:dyDescent="0.3">
      <c r="A5911" s="177" t="s">
        <v>665</v>
      </c>
      <c r="B5911" s="178">
        <v>44379</v>
      </c>
      <c r="C5911" s="179">
        <v>2700</v>
      </c>
      <c r="D5911" s="88" t="s">
        <v>2864</v>
      </c>
      <c r="E5911" s="184" cm="1">
        <f t="array" ref="E5911">_xlfn.IFS($D5911=$O$5,C5911*$P$5,$D5911=$O$6,$C5911*$P$6,$D5911="AZN",$C5911)</f>
        <v>4904.55</v>
      </c>
      <c r="F5911" s="183" cm="1">
        <f t="array" ref="F5911">_xlfn.IFS($D5911=$O$5,$C5911*$P$5*0.01,$D5911=$O$6,$C5911*$P$6*0.01,$D5911="AZN",$C5911*0.08)</f>
        <v>49.045500000000004</v>
      </c>
    </row>
    <row r="5912" spans="1:6" x14ac:dyDescent="0.3">
      <c r="A5912" s="177" t="s">
        <v>1301</v>
      </c>
      <c r="B5912" s="178">
        <v>44319</v>
      </c>
      <c r="C5912" s="179">
        <v>10200</v>
      </c>
      <c r="D5912" s="88" t="s">
        <v>2863</v>
      </c>
      <c r="E5912" s="184" cm="1">
        <f t="array" ref="E5912">_xlfn.IFS($D5912=$O$5,C5912*$P$5,$D5912=$O$6,$C5912*$P$6,$D5912="AZN",$C5912)</f>
        <v>17340</v>
      </c>
      <c r="F5912" s="183" cm="1">
        <f t="array" ref="F5912">_xlfn.IFS($D5912=$O$5,$C5912*$P$5*0.01,$D5912=$O$6,$C5912*$P$6*0.01,$D5912="AZN",$C5912*0.08)</f>
        <v>173.4</v>
      </c>
    </row>
    <row r="5913" spans="1:6" x14ac:dyDescent="0.3">
      <c r="A5913" s="177" t="s">
        <v>1653</v>
      </c>
      <c r="B5913" s="178">
        <v>44458</v>
      </c>
      <c r="C5913" s="179">
        <v>9700</v>
      </c>
      <c r="D5913" s="88" t="s">
        <v>2862</v>
      </c>
      <c r="E5913" s="184" cm="1">
        <f t="array" ref="E5913">_xlfn.IFS($D5913=$O$5,C5913*$P$5,$D5913=$O$6,$C5913*$P$6,$D5913="AZN",$C5913)</f>
        <v>9700</v>
      </c>
      <c r="F5913" s="183" cm="1">
        <f t="array" ref="F5913">_xlfn.IFS($D5913=$O$5,$C5913*$P$5*0.01,$D5913=$O$6,$C5913*$P$6*0.01,$D5913="AZN",$C5913*0.08)</f>
        <v>776</v>
      </c>
    </row>
    <row r="5914" spans="1:6" x14ac:dyDescent="0.3">
      <c r="A5914" s="177" t="s">
        <v>1616</v>
      </c>
      <c r="B5914" s="178">
        <v>44068</v>
      </c>
      <c r="C5914" s="179">
        <v>1900</v>
      </c>
      <c r="D5914" s="88" t="s">
        <v>2862</v>
      </c>
      <c r="E5914" s="184" cm="1">
        <f t="array" ref="E5914">_xlfn.IFS($D5914=$O$5,C5914*$P$5,$D5914=$O$6,$C5914*$P$6,$D5914="AZN",$C5914)</f>
        <v>1900</v>
      </c>
      <c r="F5914" s="183" cm="1">
        <f t="array" ref="F5914">_xlfn.IFS($D5914=$O$5,$C5914*$P$5*0.01,$D5914=$O$6,$C5914*$P$6*0.01,$D5914="AZN",$C5914*0.08)</f>
        <v>152</v>
      </c>
    </row>
    <row r="5915" spans="1:6" x14ac:dyDescent="0.3">
      <c r="A5915" s="177" t="s">
        <v>953</v>
      </c>
      <c r="B5915" s="178">
        <v>44423</v>
      </c>
      <c r="C5915" s="179">
        <v>11500</v>
      </c>
      <c r="D5915" s="88" t="s">
        <v>2864</v>
      </c>
      <c r="E5915" s="184" cm="1">
        <f t="array" ref="E5915">_xlfn.IFS($D5915=$O$5,C5915*$P$5,$D5915=$O$6,$C5915*$P$6,$D5915="AZN",$C5915)</f>
        <v>20889.75</v>
      </c>
      <c r="F5915" s="183" cm="1">
        <f t="array" ref="F5915">_xlfn.IFS($D5915=$O$5,$C5915*$P$5*0.01,$D5915=$O$6,$C5915*$P$6*0.01,$D5915="AZN",$C5915*0.08)</f>
        <v>208.89750000000001</v>
      </c>
    </row>
    <row r="5916" spans="1:6" x14ac:dyDescent="0.3">
      <c r="A5916" s="177" t="s">
        <v>620</v>
      </c>
      <c r="B5916" s="178">
        <v>44181</v>
      </c>
      <c r="C5916" s="179">
        <v>9900</v>
      </c>
      <c r="D5916" s="88" t="s">
        <v>2862</v>
      </c>
      <c r="E5916" s="184" cm="1">
        <f t="array" ref="E5916">_xlfn.IFS($D5916=$O$5,C5916*$P$5,$D5916=$O$6,$C5916*$P$6,$D5916="AZN",$C5916)</f>
        <v>9900</v>
      </c>
      <c r="F5916" s="183" cm="1">
        <f t="array" ref="F5916">_xlfn.IFS($D5916=$O$5,$C5916*$P$5*0.01,$D5916=$O$6,$C5916*$P$6*0.01,$D5916="AZN",$C5916*0.08)</f>
        <v>792</v>
      </c>
    </row>
    <row r="5917" spans="1:6" x14ac:dyDescent="0.3">
      <c r="A5917" s="177" t="s">
        <v>2032</v>
      </c>
      <c r="B5917" s="178">
        <v>44236</v>
      </c>
      <c r="C5917" s="179">
        <v>4500</v>
      </c>
      <c r="D5917" s="88" t="s">
        <v>2864</v>
      </c>
      <c r="E5917" s="184" cm="1">
        <f t="array" ref="E5917">_xlfn.IFS($D5917=$O$5,C5917*$P$5,$D5917=$O$6,$C5917*$P$6,$D5917="AZN",$C5917)</f>
        <v>8174.25</v>
      </c>
      <c r="F5917" s="183" cm="1">
        <f t="array" ref="F5917">_xlfn.IFS($D5917=$O$5,$C5917*$P$5*0.01,$D5917=$O$6,$C5917*$P$6*0.01,$D5917="AZN",$C5917*0.08)</f>
        <v>81.742500000000007</v>
      </c>
    </row>
    <row r="5918" spans="1:6" x14ac:dyDescent="0.3">
      <c r="A5918" s="177" t="s">
        <v>274</v>
      </c>
      <c r="B5918" s="178">
        <v>44034</v>
      </c>
      <c r="C5918" s="179">
        <v>2000</v>
      </c>
      <c r="D5918" s="88" t="s">
        <v>2862</v>
      </c>
      <c r="E5918" s="184" cm="1">
        <f t="array" ref="E5918">_xlfn.IFS($D5918=$O$5,C5918*$P$5,$D5918=$O$6,$C5918*$P$6,$D5918="AZN",$C5918)</f>
        <v>2000</v>
      </c>
      <c r="F5918" s="183" cm="1">
        <f t="array" ref="F5918">_xlfn.IFS($D5918=$O$5,$C5918*$P$5*0.01,$D5918=$O$6,$C5918*$P$6*0.01,$D5918="AZN",$C5918*0.08)</f>
        <v>160</v>
      </c>
    </row>
    <row r="5919" spans="1:6" x14ac:dyDescent="0.3">
      <c r="A5919" s="177" t="s">
        <v>1082</v>
      </c>
      <c r="B5919" s="178">
        <v>44650</v>
      </c>
      <c r="C5919" s="179">
        <v>5300</v>
      </c>
      <c r="D5919" s="88" t="s">
        <v>2864</v>
      </c>
      <c r="E5919" s="184" cm="1">
        <f t="array" ref="E5919">_xlfn.IFS($D5919=$O$5,C5919*$P$5,$D5919=$O$6,$C5919*$P$6,$D5919="AZN",$C5919)</f>
        <v>9627.4500000000007</v>
      </c>
      <c r="F5919" s="183" cm="1">
        <f t="array" ref="F5919">_xlfn.IFS($D5919=$O$5,$C5919*$P$5*0.01,$D5919=$O$6,$C5919*$P$6*0.01,$D5919="AZN",$C5919*0.08)</f>
        <v>96.274500000000003</v>
      </c>
    </row>
    <row r="5920" spans="1:6" x14ac:dyDescent="0.3">
      <c r="A5920" s="177" t="s">
        <v>2033</v>
      </c>
      <c r="B5920" s="178">
        <v>44275</v>
      </c>
      <c r="C5920" s="179">
        <v>1800</v>
      </c>
      <c r="D5920" s="88" t="s">
        <v>2864</v>
      </c>
      <c r="E5920" s="184" cm="1">
        <f t="array" ref="E5920">_xlfn.IFS($D5920=$O$5,C5920*$P$5,$D5920=$O$6,$C5920*$P$6,$D5920="AZN",$C5920)</f>
        <v>3269.7</v>
      </c>
      <c r="F5920" s="183" cm="1">
        <f t="array" ref="F5920">_xlfn.IFS($D5920=$O$5,$C5920*$P$5*0.01,$D5920=$O$6,$C5920*$P$6*0.01,$D5920="AZN",$C5920*0.08)</f>
        <v>32.696999999999996</v>
      </c>
    </row>
    <row r="5921" spans="1:6" x14ac:dyDescent="0.3">
      <c r="A5921" s="177" t="s">
        <v>1314</v>
      </c>
      <c r="B5921" s="178">
        <v>44392</v>
      </c>
      <c r="C5921" s="179">
        <v>3800</v>
      </c>
      <c r="D5921" s="88" t="s">
        <v>2863</v>
      </c>
      <c r="E5921" s="184" cm="1">
        <f t="array" ref="E5921">_xlfn.IFS($D5921=$O$5,C5921*$P$5,$D5921=$O$6,$C5921*$P$6,$D5921="AZN",$C5921)</f>
        <v>6460</v>
      </c>
      <c r="F5921" s="183" cm="1">
        <f t="array" ref="F5921">_xlfn.IFS($D5921=$O$5,$C5921*$P$5*0.01,$D5921=$O$6,$C5921*$P$6*0.01,$D5921="AZN",$C5921*0.08)</f>
        <v>64.599999999999994</v>
      </c>
    </row>
    <row r="5922" spans="1:6" x14ac:dyDescent="0.3">
      <c r="A5922" s="177" t="s">
        <v>1865</v>
      </c>
      <c r="B5922" s="178">
        <v>43806</v>
      </c>
      <c r="C5922" s="179">
        <v>11000</v>
      </c>
      <c r="D5922" s="88" t="s">
        <v>2862</v>
      </c>
      <c r="E5922" s="184" cm="1">
        <f t="array" ref="E5922">_xlfn.IFS($D5922=$O$5,C5922*$P$5,$D5922=$O$6,$C5922*$P$6,$D5922="AZN",$C5922)</f>
        <v>11000</v>
      </c>
      <c r="F5922" s="183" cm="1">
        <f t="array" ref="F5922">_xlfn.IFS($D5922=$O$5,$C5922*$P$5*0.01,$D5922=$O$6,$C5922*$P$6*0.01,$D5922="AZN",$C5922*0.08)</f>
        <v>880</v>
      </c>
    </row>
    <row r="5923" spans="1:6" x14ac:dyDescent="0.3">
      <c r="A5923" s="177" t="s">
        <v>1734</v>
      </c>
      <c r="B5923" s="178">
        <v>44199</v>
      </c>
      <c r="C5923" s="179">
        <v>9600</v>
      </c>
      <c r="D5923" s="88" t="s">
        <v>2864</v>
      </c>
      <c r="E5923" s="184" cm="1">
        <f t="array" ref="E5923">_xlfn.IFS($D5923=$O$5,C5923*$P$5,$D5923=$O$6,$C5923*$P$6,$D5923="AZN",$C5923)</f>
        <v>17438.400000000001</v>
      </c>
      <c r="F5923" s="183" cm="1">
        <f t="array" ref="F5923">_xlfn.IFS($D5923=$O$5,$C5923*$P$5*0.01,$D5923=$O$6,$C5923*$P$6*0.01,$D5923="AZN",$C5923*0.08)</f>
        <v>174.38400000000001</v>
      </c>
    </row>
    <row r="5924" spans="1:6" x14ac:dyDescent="0.3">
      <c r="A5924" s="177" t="s">
        <v>1621</v>
      </c>
      <c r="B5924" s="178">
        <v>44165</v>
      </c>
      <c r="C5924" s="179">
        <v>11900</v>
      </c>
      <c r="D5924" s="88" t="s">
        <v>2864</v>
      </c>
      <c r="E5924" s="184" cm="1">
        <f t="array" ref="E5924">_xlfn.IFS($D5924=$O$5,C5924*$P$5,$D5924=$O$6,$C5924*$P$6,$D5924="AZN",$C5924)</f>
        <v>21616.35</v>
      </c>
      <c r="F5924" s="183" cm="1">
        <f t="array" ref="F5924">_xlfn.IFS($D5924=$O$5,$C5924*$P$5*0.01,$D5924=$O$6,$C5924*$P$6*0.01,$D5924="AZN",$C5924*0.08)</f>
        <v>216.1635</v>
      </c>
    </row>
    <row r="5925" spans="1:6" x14ac:dyDescent="0.3">
      <c r="A5925" s="177" t="s">
        <v>261</v>
      </c>
      <c r="B5925" s="178">
        <v>43955</v>
      </c>
      <c r="C5925" s="179">
        <v>8100</v>
      </c>
      <c r="D5925" s="88" t="s">
        <v>2862</v>
      </c>
      <c r="E5925" s="184" cm="1">
        <f t="array" ref="E5925">_xlfn.IFS($D5925=$O$5,C5925*$P$5,$D5925=$O$6,$C5925*$P$6,$D5925="AZN",$C5925)</f>
        <v>8100</v>
      </c>
      <c r="F5925" s="183" cm="1">
        <f t="array" ref="F5925">_xlfn.IFS($D5925=$O$5,$C5925*$P$5*0.01,$D5925=$O$6,$C5925*$P$6*0.01,$D5925="AZN",$C5925*0.08)</f>
        <v>648</v>
      </c>
    </row>
    <row r="5926" spans="1:6" x14ac:dyDescent="0.3">
      <c r="A5926" s="177" t="s">
        <v>1709</v>
      </c>
      <c r="B5926" s="178">
        <v>44176</v>
      </c>
      <c r="C5926" s="179">
        <v>4800</v>
      </c>
      <c r="D5926" s="88" t="s">
        <v>2862</v>
      </c>
      <c r="E5926" s="184" cm="1">
        <f t="array" ref="E5926">_xlfn.IFS($D5926=$O$5,C5926*$P$5,$D5926=$O$6,$C5926*$P$6,$D5926="AZN",$C5926)</f>
        <v>4800</v>
      </c>
      <c r="F5926" s="183" cm="1">
        <f t="array" ref="F5926">_xlfn.IFS($D5926=$O$5,$C5926*$P$5*0.01,$D5926=$O$6,$C5926*$P$6*0.01,$D5926="AZN",$C5926*0.08)</f>
        <v>384</v>
      </c>
    </row>
    <row r="5927" spans="1:6" x14ac:dyDescent="0.3">
      <c r="A5927" s="177" t="s">
        <v>1383</v>
      </c>
      <c r="B5927" s="178">
        <v>43814</v>
      </c>
      <c r="C5927" s="179">
        <v>3100</v>
      </c>
      <c r="D5927" s="88" t="s">
        <v>2863</v>
      </c>
      <c r="E5927" s="184" cm="1">
        <f t="array" ref="E5927">_xlfn.IFS($D5927=$O$5,C5927*$P$5,$D5927=$O$6,$C5927*$P$6,$D5927="AZN",$C5927)</f>
        <v>5270</v>
      </c>
      <c r="F5927" s="183" cm="1">
        <f t="array" ref="F5927">_xlfn.IFS($D5927=$O$5,$C5927*$P$5*0.01,$D5927=$O$6,$C5927*$P$6*0.01,$D5927="AZN",$C5927*0.08)</f>
        <v>52.7</v>
      </c>
    </row>
    <row r="5928" spans="1:6" x14ac:dyDescent="0.3">
      <c r="A5928" s="177" t="s">
        <v>1550</v>
      </c>
      <c r="B5928" s="178">
        <v>44084</v>
      </c>
      <c r="C5928" s="179">
        <v>8300</v>
      </c>
      <c r="D5928" s="88" t="s">
        <v>2862</v>
      </c>
      <c r="E5928" s="184" cm="1">
        <f t="array" ref="E5928">_xlfn.IFS($D5928=$O$5,C5928*$P$5,$D5928=$O$6,$C5928*$P$6,$D5928="AZN",$C5928)</f>
        <v>8300</v>
      </c>
      <c r="F5928" s="183" cm="1">
        <f t="array" ref="F5928">_xlfn.IFS($D5928=$O$5,$C5928*$P$5*0.01,$D5928=$O$6,$C5928*$P$6*0.01,$D5928="AZN",$C5928*0.08)</f>
        <v>664</v>
      </c>
    </row>
    <row r="5929" spans="1:6" x14ac:dyDescent="0.3">
      <c r="A5929" s="177" t="s">
        <v>1211</v>
      </c>
      <c r="B5929" s="178">
        <v>44790</v>
      </c>
      <c r="C5929" s="179">
        <v>9800</v>
      </c>
      <c r="D5929" s="88" t="s">
        <v>2864</v>
      </c>
      <c r="E5929" s="184" cm="1">
        <f t="array" ref="E5929">_xlfn.IFS($D5929=$O$5,C5929*$P$5,$D5929=$O$6,$C5929*$P$6,$D5929="AZN",$C5929)</f>
        <v>17801.7</v>
      </c>
      <c r="F5929" s="183" cm="1">
        <f t="array" ref="F5929">_xlfn.IFS($D5929=$O$5,$C5929*$P$5*0.01,$D5929=$O$6,$C5929*$P$6*0.01,$D5929="AZN",$C5929*0.08)</f>
        <v>178.01700000000002</v>
      </c>
    </row>
    <row r="5930" spans="1:6" x14ac:dyDescent="0.3">
      <c r="A5930" s="177" t="s">
        <v>1772</v>
      </c>
      <c r="B5930" s="178">
        <v>44611</v>
      </c>
      <c r="C5930" s="179">
        <v>2500</v>
      </c>
      <c r="D5930" s="88" t="s">
        <v>2862</v>
      </c>
      <c r="E5930" s="184" cm="1">
        <f t="array" ref="E5930">_xlfn.IFS($D5930=$O$5,C5930*$P$5,$D5930=$O$6,$C5930*$P$6,$D5930="AZN",$C5930)</f>
        <v>2500</v>
      </c>
      <c r="F5930" s="183" cm="1">
        <f t="array" ref="F5930">_xlfn.IFS($D5930=$O$5,$C5930*$P$5*0.01,$D5930=$O$6,$C5930*$P$6*0.01,$D5930="AZN",$C5930*0.08)</f>
        <v>200</v>
      </c>
    </row>
    <row r="5931" spans="1:6" x14ac:dyDescent="0.3">
      <c r="A5931" s="177" t="s">
        <v>995</v>
      </c>
      <c r="B5931" s="178">
        <v>43576</v>
      </c>
      <c r="C5931" s="179">
        <v>6900</v>
      </c>
      <c r="D5931" s="88" t="s">
        <v>2862</v>
      </c>
      <c r="E5931" s="184" cm="1">
        <f t="array" ref="E5931">_xlfn.IFS($D5931=$O$5,C5931*$P$5,$D5931=$O$6,$C5931*$P$6,$D5931="AZN",$C5931)</f>
        <v>6900</v>
      </c>
      <c r="F5931" s="183" cm="1">
        <f t="array" ref="F5931">_xlfn.IFS($D5931=$O$5,$C5931*$P$5*0.01,$D5931=$O$6,$C5931*$P$6*0.01,$D5931="AZN",$C5931*0.08)</f>
        <v>552</v>
      </c>
    </row>
    <row r="5932" spans="1:6" x14ac:dyDescent="0.3">
      <c r="A5932" s="177" t="s">
        <v>1699</v>
      </c>
      <c r="B5932" s="178">
        <v>44345</v>
      </c>
      <c r="C5932" s="179">
        <v>4200</v>
      </c>
      <c r="D5932" s="88" t="s">
        <v>2864</v>
      </c>
      <c r="E5932" s="184" cm="1">
        <f t="array" ref="E5932">_xlfn.IFS($D5932=$O$5,C5932*$P$5,$D5932=$O$6,$C5932*$P$6,$D5932="AZN",$C5932)</f>
        <v>7629.3</v>
      </c>
      <c r="F5932" s="183" cm="1">
        <f t="array" ref="F5932">_xlfn.IFS($D5932=$O$5,$C5932*$P$5*0.01,$D5932=$O$6,$C5932*$P$6*0.01,$D5932="AZN",$C5932*0.08)</f>
        <v>76.293000000000006</v>
      </c>
    </row>
    <row r="5933" spans="1:6" x14ac:dyDescent="0.3">
      <c r="A5933" s="177" t="s">
        <v>680</v>
      </c>
      <c r="B5933" s="178">
        <v>44208</v>
      </c>
      <c r="C5933" s="179">
        <v>5000</v>
      </c>
      <c r="D5933" s="88" t="s">
        <v>2862</v>
      </c>
      <c r="E5933" s="184" cm="1">
        <f t="array" ref="E5933">_xlfn.IFS($D5933=$O$5,C5933*$P$5,$D5933=$O$6,$C5933*$P$6,$D5933="AZN",$C5933)</f>
        <v>5000</v>
      </c>
      <c r="F5933" s="183" cm="1">
        <f t="array" ref="F5933">_xlfn.IFS($D5933=$O$5,$C5933*$P$5*0.01,$D5933=$O$6,$C5933*$P$6*0.01,$D5933="AZN",$C5933*0.08)</f>
        <v>400</v>
      </c>
    </row>
    <row r="5934" spans="1:6" x14ac:dyDescent="0.3">
      <c r="A5934" s="177" t="s">
        <v>544</v>
      </c>
      <c r="B5934" s="178">
        <v>43951</v>
      </c>
      <c r="C5934" s="179">
        <v>4600</v>
      </c>
      <c r="D5934" s="88" t="s">
        <v>2862</v>
      </c>
      <c r="E5934" s="184" cm="1">
        <f t="array" ref="E5934">_xlfn.IFS($D5934=$O$5,C5934*$P$5,$D5934=$O$6,$C5934*$P$6,$D5934="AZN",$C5934)</f>
        <v>4600</v>
      </c>
      <c r="F5934" s="183" cm="1">
        <f t="array" ref="F5934">_xlfn.IFS($D5934=$O$5,$C5934*$P$5*0.01,$D5934=$O$6,$C5934*$P$6*0.01,$D5934="AZN",$C5934*0.08)</f>
        <v>368</v>
      </c>
    </row>
    <row r="5935" spans="1:6" x14ac:dyDescent="0.3">
      <c r="A5935" s="177" t="s">
        <v>585</v>
      </c>
      <c r="B5935" s="178">
        <v>44096</v>
      </c>
      <c r="C5935" s="179">
        <v>2100</v>
      </c>
      <c r="D5935" s="88" t="s">
        <v>2864</v>
      </c>
      <c r="E5935" s="184" cm="1">
        <f t="array" ref="E5935">_xlfn.IFS($D5935=$O$5,C5935*$P$5,$D5935=$O$6,$C5935*$P$6,$D5935="AZN",$C5935)</f>
        <v>3814.65</v>
      </c>
      <c r="F5935" s="183" cm="1">
        <f t="array" ref="F5935">_xlfn.IFS($D5935=$O$5,$C5935*$P$5*0.01,$D5935=$O$6,$C5935*$P$6*0.01,$D5935="AZN",$C5935*0.08)</f>
        <v>38.146500000000003</v>
      </c>
    </row>
    <row r="5936" spans="1:6" x14ac:dyDescent="0.3">
      <c r="A5936" s="177" t="s">
        <v>2034</v>
      </c>
      <c r="B5936" s="178">
        <v>43877</v>
      </c>
      <c r="C5936" s="179">
        <v>8900</v>
      </c>
      <c r="D5936" s="88" t="s">
        <v>2864</v>
      </c>
      <c r="E5936" s="184" cm="1">
        <f t="array" ref="E5936">_xlfn.IFS($D5936=$O$5,C5936*$P$5,$D5936=$O$6,$C5936*$P$6,$D5936="AZN",$C5936)</f>
        <v>16166.85</v>
      </c>
      <c r="F5936" s="183" cm="1">
        <f t="array" ref="F5936">_xlfn.IFS($D5936=$O$5,$C5936*$P$5*0.01,$D5936=$O$6,$C5936*$P$6*0.01,$D5936="AZN",$C5936*0.08)</f>
        <v>161.66849999999999</v>
      </c>
    </row>
    <row r="5937" spans="1:6" x14ac:dyDescent="0.3">
      <c r="A5937" s="177" t="s">
        <v>763</v>
      </c>
      <c r="B5937" s="178">
        <v>44000</v>
      </c>
      <c r="C5937" s="179">
        <v>2100</v>
      </c>
      <c r="D5937" s="88" t="s">
        <v>2862</v>
      </c>
      <c r="E5937" s="184" cm="1">
        <f t="array" ref="E5937">_xlfn.IFS($D5937=$O$5,C5937*$P$5,$D5937=$O$6,$C5937*$P$6,$D5937="AZN",$C5937)</f>
        <v>2100</v>
      </c>
      <c r="F5937" s="183" cm="1">
        <f t="array" ref="F5937">_xlfn.IFS($D5937=$O$5,$C5937*$P$5*0.01,$D5937=$O$6,$C5937*$P$6*0.01,$D5937="AZN",$C5937*0.08)</f>
        <v>168</v>
      </c>
    </row>
    <row r="5938" spans="1:6" x14ac:dyDescent="0.3">
      <c r="A5938" s="177" t="s">
        <v>462</v>
      </c>
      <c r="B5938" s="178">
        <v>43903</v>
      </c>
      <c r="C5938" s="179">
        <v>11900</v>
      </c>
      <c r="D5938" s="88" t="s">
        <v>2864</v>
      </c>
      <c r="E5938" s="184" cm="1">
        <f t="array" ref="E5938">_xlfn.IFS($D5938=$O$5,C5938*$P$5,$D5938=$O$6,$C5938*$P$6,$D5938="AZN",$C5938)</f>
        <v>21616.35</v>
      </c>
      <c r="F5938" s="183" cm="1">
        <f t="array" ref="F5938">_xlfn.IFS($D5938=$O$5,$C5938*$P$5*0.01,$D5938=$O$6,$C5938*$P$6*0.01,$D5938="AZN",$C5938*0.08)</f>
        <v>216.1635</v>
      </c>
    </row>
    <row r="5939" spans="1:6" x14ac:dyDescent="0.3">
      <c r="A5939" s="177" t="s">
        <v>787</v>
      </c>
      <c r="B5939" s="178">
        <v>43857</v>
      </c>
      <c r="C5939" s="179">
        <v>9100</v>
      </c>
      <c r="D5939" s="88" t="s">
        <v>2864</v>
      </c>
      <c r="E5939" s="184" cm="1">
        <f t="array" ref="E5939">_xlfn.IFS($D5939=$O$5,C5939*$P$5,$D5939=$O$6,$C5939*$P$6,$D5939="AZN",$C5939)</f>
        <v>16530.150000000001</v>
      </c>
      <c r="F5939" s="183" cm="1">
        <f t="array" ref="F5939">_xlfn.IFS($D5939=$O$5,$C5939*$P$5*0.01,$D5939=$O$6,$C5939*$P$6*0.01,$D5939="AZN",$C5939*0.08)</f>
        <v>165.3015</v>
      </c>
    </row>
    <row r="5940" spans="1:6" x14ac:dyDescent="0.3">
      <c r="A5940" s="177" t="s">
        <v>1052</v>
      </c>
      <c r="B5940" s="178">
        <v>44539</v>
      </c>
      <c r="C5940" s="179">
        <v>10500</v>
      </c>
      <c r="D5940" s="88" t="s">
        <v>2863</v>
      </c>
      <c r="E5940" s="184" cm="1">
        <f t="array" ref="E5940">_xlfn.IFS($D5940=$O$5,C5940*$P$5,$D5940=$O$6,$C5940*$P$6,$D5940="AZN",$C5940)</f>
        <v>17850</v>
      </c>
      <c r="F5940" s="183" cm="1">
        <f t="array" ref="F5940">_xlfn.IFS($D5940=$O$5,$C5940*$P$5*0.01,$D5940=$O$6,$C5940*$P$6*0.01,$D5940="AZN",$C5940*0.08)</f>
        <v>178.5</v>
      </c>
    </row>
    <row r="5941" spans="1:6" x14ac:dyDescent="0.3">
      <c r="A5941" s="177" t="s">
        <v>1753</v>
      </c>
      <c r="B5941" s="178">
        <v>44587</v>
      </c>
      <c r="C5941" s="179">
        <v>5600</v>
      </c>
      <c r="D5941" s="88" t="s">
        <v>2862</v>
      </c>
      <c r="E5941" s="184" cm="1">
        <f t="array" ref="E5941">_xlfn.IFS($D5941=$O$5,C5941*$P$5,$D5941=$O$6,$C5941*$P$6,$D5941="AZN",$C5941)</f>
        <v>5600</v>
      </c>
      <c r="F5941" s="183" cm="1">
        <f t="array" ref="F5941">_xlfn.IFS($D5941=$O$5,$C5941*$P$5*0.01,$D5941=$O$6,$C5941*$P$6*0.01,$D5941="AZN",$C5941*0.08)</f>
        <v>448</v>
      </c>
    </row>
    <row r="5942" spans="1:6" x14ac:dyDescent="0.3">
      <c r="A5942" s="177" t="s">
        <v>407</v>
      </c>
      <c r="B5942" s="178">
        <v>43967</v>
      </c>
      <c r="C5942" s="179">
        <v>11600</v>
      </c>
      <c r="D5942" s="88" t="s">
        <v>2862</v>
      </c>
      <c r="E5942" s="184" cm="1">
        <f t="array" ref="E5942">_xlfn.IFS($D5942=$O$5,C5942*$P$5,$D5942=$O$6,$C5942*$P$6,$D5942="AZN",$C5942)</f>
        <v>11600</v>
      </c>
      <c r="F5942" s="183" cm="1">
        <f t="array" ref="F5942">_xlfn.IFS($D5942=$O$5,$C5942*$P$5*0.01,$D5942=$O$6,$C5942*$P$6*0.01,$D5942="AZN",$C5942*0.08)</f>
        <v>928</v>
      </c>
    </row>
    <row r="5943" spans="1:6" x14ac:dyDescent="0.3">
      <c r="A5943" s="177" t="s">
        <v>1228</v>
      </c>
      <c r="B5943" s="178">
        <v>43649</v>
      </c>
      <c r="C5943" s="179">
        <v>5900</v>
      </c>
      <c r="D5943" s="88" t="s">
        <v>2862</v>
      </c>
      <c r="E5943" s="184" cm="1">
        <f t="array" ref="E5943">_xlfn.IFS($D5943=$O$5,C5943*$P$5,$D5943=$O$6,$C5943*$P$6,$D5943="AZN",$C5943)</f>
        <v>5900</v>
      </c>
      <c r="F5943" s="183" cm="1">
        <f t="array" ref="F5943">_xlfn.IFS($D5943=$O$5,$C5943*$P$5*0.01,$D5943=$O$6,$C5943*$P$6*0.01,$D5943="AZN",$C5943*0.08)</f>
        <v>472</v>
      </c>
    </row>
    <row r="5944" spans="1:6" x14ac:dyDescent="0.3">
      <c r="A5944" s="177" t="s">
        <v>878</v>
      </c>
      <c r="B5944" s="178">
        <v>43939</v>
      </c>
      <c r="C5944" s="179">
        <v>6500</v>
      </c>
      <c r="D5944" s="88" t="s">
        <v>2863</v>
      </c>
      <c r="E5944" s="184" cm="1">
        <f t="array" ref="E5944">_xlfn.IFS($D5944=$O$5,C5944*$P$5,$D5944=$O$6,$C5944*$P$6,$D5944="AZN",$C5944)</f>
        <v>11050</v>
      </c>
      <c r="F5944" s="183" cm="1">
        <f t="array" ref="F5944">_xlfn.IFS($D5944=$O$5,$C5944*$P$5*0.01,$D5944=$O$6,$C5944*$P$6*0.01,$D5944="AZN",$C5944*0.08)</f>
        <v>110.5</v>
      </c>
    </row>
    <row r="5945" spans="1:6" x14ac:dyDescent="0.3">
      <c r="A5945" s="177" t="s">
        <v>957</v>
      </c>
      <c r="B5945" s="178">
        <v>43848</v>
      </c>
      <c r="C5945" s="179">
        <v>10400</v>
      </c>
      <c r="D5945" s="88" t="s">
        <v>2862</v>
      </c>
      <c r="E5945" s="184" cm="1">
        <f t="array" ref="E5945">_xlfn.IFS($D5945=$O$5,C5945*$P$5,$D5945=$O$6,$C5945*$P$6,$D5945="AZN",$C5945)</f>
        <v>10400</v>
      </c>
      <c r="F5945" s="183" cm="1">
        <f t="array" ref="F5945">_xlfn.IFS($D5945=$O$5,$C5945*$P$5*0.01,$D5945=$O$6,$C5945*$P$6*0.01,$D5945="AZN",$C5945*0.08)</f>
        <v>832</v>
      </c>
    </row>
    <row r="5946" spans="1:6" x14ac:dyDescent="0.3">
      <c r="A5946" s="177" t="s">
        <v>433</v>
      </c>
      <c r="B5946" s="178">
        <v>44354</v>
      </c>
      <c r="C5946" s="179">
        <v>4400</v>
      </c>
      <c r="D5946" s="88" t="s">
        <v>2862</v>
      </c>
      <c r="E5946" s="184" cm="1">
        <f t="array" ref="E5946">_xlfn.IFS($D5946=$O$5,C5946*$P$5,$D5946=$O$6,$C5946*$P$6,$D5946="AZN",$C5946)</f>
        <v>4400</v>
      </c>
      <c r="F5946" s="183" cm="1">
        <f t="array" ref="F5946">_xlfn.IFS($D5946=$O$5,$C5946*$P$5*0.01,$D5946=$O$6,$C5946*$P$6*0.01,$D5946="AZN",$C5946*0.08)</f>
        <v>352</v>
      </c>
    </row>
    <row r="5947" spans="1:6" x14ac:dyDescent="0.3">
      <c r="A5947" s="177" t="s">
        <v>1953</v>
      </c>
      <c r="B5947" s="178">
        <v>43917</v>
      </c>
      <c r="C5947" s="179">
        <v>7400</v>
      </c>
      <c r="D5947" s="88" t="s">
        <v>2864</v>
      </c>
      <c r="E5947" s="184" cm="1">
        <f t="array" ref="E5947">_xlfn.IFS($D5947=$O$5,C5947*$P$5,$D5947=$O$6,$C5947*$P$6,$D5947="AZN",$C5947)</f>
        <v>13442.1</v>
      </c>
      <c r="F5947" s="183" cm="1">
        <f t="array" ref="F5947">_xlfn.IFS($D5947=$O$5,$C5947*$P$5*0.01,$D5947=$O$6,$C5947*$P$6*0.01,$D5947="AZN",$C5947*0.08)</f>
        <v>134.42099999999999</v>
      </c>
    </row>
    <row r="5948" spans="1:6" x14ac:dyDescent="0.3">
      <c r="A5948" s="177" t="s">
        <v>753</v>
      </c>
      <c r="B5948" s="178">
        <v>43482</v>
      </c>
      <c r="C5948" s="179">
        <v>12300</v>
      </c>
      <c r="D5948" s="88" t="s">
        <v>2864</v>
      </c>
      <c r="E5948" s="184" cm="1">
        <f t="array" ref="E5948">_xlfn.IFS($D5948=$O$5,C5948*$P$5,$D5948=$O$6,$C5948*$P$6,$D5948="AZN",$C5948)</f>
        <v>22342.95</v>
      </c>
      <c r="F5948" s="183" cm="1">
        <f t="array" ref="F5948">_xlfn.IFS($D5948=$O$5,$C5948*$P$5*0.01,$D5948=$O$6,$C5948*$P$6*0.01,$D5948="AZN",$C5948*0.08)</f>
        <v>223.42950000000002</v>
      </c>
    </row>
    <row r="5949" spans="1:6" x14ac:dyDescent="0.3">
      <c r="A5949" s="177" t="s">
        <v>1271</v>
      </c>
      <c r="B5949" s="178">
        <v>44436</v>
      </c>
      <c r="C5949" s="179">
        <v>6900</v>
      </c>
      <c r="D5949" s="88" t="s">
        <v>2864</v>
      </c>
      <c r="E5949" s="184" cm="1">
        <f t="array" ref="E5949">_xlfn.IFS($D5949=$O$5,C5949*$P$5,$D5949=$O$6,$C5949*$P$6,$D5949="AZN",$C5949)</f>
        <v>12533.85</v>
      </c>
      <c r="F5949" s="183" cm="1">
        <f t="array" ref="F5949">_xlfn.IFS($D5949=$O$5,$C5949*$P$5*0.01,$D5949=$O$6,$C5949*$P$6*0.01,$D5949="AZN",$C5949*0.08)</f>
        <v>125.33850000000001</v>
      </c>
    </row>
    <row r="5950" spans="1:6" x14ac:dyDescent="0.3">
      <c r="A5950" s="177" t="s">
        <v>383</v>
      </c>
      <c r="B5950" s="178">
        <v>44365</v>
      </c>
      <c r="C5950" s="179">
        <v>6100</v>
      </c>
      <c r="D5950" s="88" t="s">
        <v>2864</v>
      </c>
      <c r="E5950" s="184" cm="1">
        <f t="array" ref="E5950">_xlfn.IFS($D5950=$O$5,C5950*$P$5,$D5950=$O$6,$C5950*$P$6,$D5950="AZN",$C5950)</f>
        <v>11080.65</v>
      </c>
      <c r="F5950" s="183" cm="1">
        <f t="array" ref="F5950">_xlfn.IFS($D5950=$O$5,$C5950*$P$5*0.01,$D5950=$O$6,$C5950*$P$6*0.01,$D5950="AZN",$C5950*0.08)</f>
        <v>110.8065</v>
      </c>
    </row>
    <row r="5951" spans="1:6" x14ac:dyDescent="0.3">
      <c r="A5951" s="177" t="s">
        <v>360</v>
      </c>
      <c r="B5951" s="178">
        <v>44244</v>
      </c>
      <c r="C5951" s="179">
        <v>1400</v>
      </c>
      <c r="D5951" s="88" t="s">
        <v>2862</v>
      </c>
      <c r="E5951" s="184" cm="1">
        <f t="array" ref="E5951">_xlfn.IFS($D5951=$O$5,C5951*$P$5,$D5951=$O$6,$C5951*$P$6,$D5951="AZN",$C5951)</f>
        <v>1400</v>
      </c>
      <c r="F5951" s="183" cm="1">
        <f t="array" ref="F5951">_xlfn.IFS($D5951=$O$5,$C5951*$P$5*0.01,$D5951=$O$6,$C5951*$P$6*0.01,$D5951="AZN",$C5951*0.08)</f>
        <v>112</v>
      </c>
    </row>
    <row r="5952" spans="1:6" x14ac:dyDescent="0.3">
      <c r="A5952" s="177" t="s">
        <v>2035</v>
      </c>
      <c r="B5952" s="178">
        <v>44185</v>
      </c>
      <c r="C5952" s="179">
        <v>6300</v>
      </c>
      <c r="D5952" s="88" t="s">
        <v>2864</v>
      </c>
      <c r="E5952" s="184" cm="1">
        <f t="array" ref="E5952">_xlfn.IFS($D5952=$O$5,C5952*$P$5,$D5952=$O$6,$C5952*$P$6,$D5952="AZN",$C5952)</f>
        <v>11443.95</v>
      </c>
      <c r="F5952" s="183" cm="1">
        <f t="array" ref="F5952">_xlfn.IFS($D5952=$O$5,$C5952*$P$5*0.01,$D5952=$O$6,$C5952*$P$6*0.01,$D5952="AZN",$C5952*0.08)</f>
        <v>114.43950000000001</v>
      </c>
    </row>
    <row r="5953" spans="1:6" x14ac:dyDescent="0.3">
      <c r="A5953" s="177" t="s">
        <v>1267</v>
      </c>
      <c r="B5953" s="178">
        <v>43739</v>
      </c>
      <c r="C5953" s="179">
        <v>5200</v>
      </c>
      <c r="D5953" s="88" t="s">
        <v>2864</v>
      </c>
      <c r="E5953" s="184" cm="1">
        <f t="array" ref="E5953">_xlfn.IFS($D5953=$O$5,C5953*$P$5,$D5953=$O$6,$C5953*$P$6,$D5953="AZN",$C5953)</f>
        <v>9445.7999999999993</v>
      </c>
      <c r="F5953" s="183" cm="1">
        <f t="array" ref="F5953">_xlfn.IFS($D5953=$O$5,$C5953*$P$5*0.01,$D5953=$O$6,$C5953*$P$6*0.01,$D5953="AZN",$C5953*0.08)</f>
        <v>94.457999999999998</v>
      </c>
    </row>
    <row r="5954" spans="1:6" x14ac:dyDescent="0.3">
      <c r="A5954" s="177" t="s">
        <v>1361</v>
      </c>
      <c r="B5954" s="178">
        <v>44368</v>
      </c>
      <c r="C5954" s="179">
        <v>3900</v>
      </c>
      <c r="D5954" s="88" t="s">
        <v>2863</v>
      </c>
      <c r="E5954" s="184" cm="1">
        <f t="array" ref="E5954">_xlfn.IFS($D5954=$O$5,C5954*$P$5,$D5954=$O$6,$C5954*$P$6,$D5954="AZN",$C5954)</f>
        <v>6630</v>
      </c>
      <c r="F5954" s="183" cm="1">
        <f t="array" ref="F5954">_xlfn.IFS($D5954=$O$5,$C5954*$P$5*0.01,$D5954=$O$6,$C5954*$P$6*0.01,$D5954="AZN",$C5954*0.08)</f>
        <v>66.3</v>
      </c>
    </row>
    <row r="5955" spans="1:6" x14ac:dyDescent="0.3">
      <c r="A5955" s="177" t="s">
        <v>291</v>
      </c>
      <c r="B5955" s="178">
        <v>44546</v>
      </c>
      <c r="C5955" s="179">
        <v>5500</v>
      </c>
      <c r="D5955" s="88" t="s">
        <v>2863</v>
      </c>
      <c r="E5955" s="184" cm="1">
        <f t="array" ref="E5955">_xlfn.IFS($D5955=$O$5,C5955*$P$5,$D5955=$O$6,$C5955*$P$6,$D5955="AZN",$C5955)</f>
        <v>9350</v>
      </c>
      <c r="F5955" s="183" cm="1">
        <f t="array" ref="F5955">_xlfn.IFS($D5955=$O$5,$C5955*$P$5*0.01,$D5955=$O$6,$C5955*$P$6*0.01,$D5955="AZN",$C5955*0.08)</f>
        <v>93.5</v>
      </c>
    </row>
    <row r="5956" spans="1:6" x14ac:dyDescent="0.3">
      <c r="A5956" s="177" t="s">
        <v>1696</v>
      </c>
      <c r="B5956" s="178">
        <v>44082</v>
      </c>
      <c r="C5956" s="179">
        <v>4300</v>
      </c>
      <c r="D5956" s="88" t="s">
        <v>2864</v>
      </c>
      <c r="E5956" s="184" cm="1">
        <f t="array" ref="E5956">_xlfn.IFS($D5956=$O$5,C5956*$P$5,$D5956=$O$6,$C5956*$P$6,$D5956="AZN",$C5956)</f>
        <v>7810.95</v>
      </c>
      <c r="F5956" s="183" cm="1">
        <f t="array" ref="F5956">_xlfn.IFS($D5956=$O$5,$C5956*$P$5*0.01,$D5956=$O$6,$C5956*$P$6*0.01,$D5956="AZN",$C5956*0.08)</f>
        <v>78.109499999999997</v>
      </c>
    </row>
    <row r="5957" spans="1:6" x14ac:dyDescent="0.3">
      <c r="A5957" s="177" t="s">
        <v>1238</v>
      </c>
      <c r="B5957" s="178">
        <v>44383</v>
      </c>
      <c r="C5957" s="179">
        <v>3300</v>
      </c>
      <c r="D5957" s="88" t="s">
        <v>2864</v>
      </c>
      <c r="E5957" s="184" cm="1">
        <f t="array" ref="E5957">_xlfn.IFS($D5957=$O$5,C5957*$P$5,$D5957=$O$6,$C5957*$P$6,$D5957="AZN",$C5957)</f>
        <v>5994.45</v>
      </c>
      <c r="F5957" s="183" cm="1">
        <f t="array" ref="F5957">_xlfn.IFS($D5957=$O$5,$C5957*$P$5*0.01,$D5957=$O$6,$C5957*$P$6*0.01,$D5957="AZN",$C5957*0.08)</f>
        <v>59.944499999999998</v>
      </c>
    </row>
    <row r="5958" spans="1:6" x14ac:dyDescent="0.3">
      <c r="A5958" s="177" t="s">
        <v>439</v>
      </c>
      <c r="B5958" s="178">
        <v>44799</v>
      </c>
      <c r="C5958" s="179">
        <v>9600</v>
      </c>
      <c r="D5958" s="88" t="s">
        <v>2864</v>
      </c>
      <c r="E5958" s="184" cm="1">
        <f t="array" ref="E5958">_xlfn.IFS($D5958=$O$5,C5958*$P$5,$D5958=$O$6,$C5958*$P$6,$D5958="AZN",$C5958)</f>
        <v>17438.400000000001</v>
      </c>
      <c r="F5958" s="183" cm="1">
        <f t="array" ref="F5958">_xlfn.IFS($D5958=$O$5,$C5958*$P$5*0.01,$D5958=$O$6,$C5958*$P$6*0.01,$D5958="AZN",$C5958*0.08)</f>
        <v>174.38400000000001</v>
      </c>
    </row>
    <row r="5959" spans="1:6" x14ac:dyDescent="0.3">
      <c r="A5959" s="177" t="s">
        <v>296</v>
      </c>
      <c r="B5959" s="178">
        <v>44250</v>
      </c>
      <c r="C5959" s="179">
        <v>11900</v>
      </c>
      <c r="D5959" s="88" t="s">
        <v>2863</v>
      </c>
      <c r="E5959" s="184" cm="1">
        <f t="array" ref="E5959">_xlfn.IFS($D5959=$O$5,C5959*$P$5,$D5959=$O$6,$C5959*$P$6,$D5959="AZN",$C5959)</f>
        <v>20230</v>
      </c>
      <c r="F5959" s="183" cm="1">
        <f t="array" ref="F5959">_xlfn.IFS($D5959=$O$5,$C5959*$P$5*0.01,$D5959=$O$6,$C5959*$P$6*0.01,$D5959="AZN",$C5959*0.08)</f>
        <v>202.3</v>
      </c>
    </row>
    <row r="5960" spans="1:6" x14ac:dyDescent="0.3">
      <c r="A5960" s="177" t="s">
        <v>1095</v>
      </c>
      <c r="B5960" s="178">
        <v>43897</v>
      </c>
      <c r="C5960" s="179">
        <v>1400</v>
      </c>
      <c r="D5960" s="88" t="s">
        <v>2862</v>
      </c>
      <c r="E5960" s="184" cm="1">
        <f t="array" ref="E5960">_xlfn.IFS($D5960=$O$5,C5960*$P$5,$D5960=$O$6,$C5960*$P$6,$D5960="AZN",$C5960)</f>
        <v>1400</v>
      </c>
      <c r="F5960" s="183" cm="1">
        <f t="array" ref="F5960">_xlfn.IFS($D5960=$O$5,$C5960*$P$5*0.01,$D5960=$O$6,$C5960*$P$6*0.01,$D5960="AZN",$C5960*0.08)</f>
        <v>112</v>
      </c>
    </row>
    <row r="5961" spans="1:6" x14ac:dyDescent="0.3">
      <c r="A5961" s="177" t="s">
        <v>1296</v>
      </c>
      <c r="B5961" s="178">
        <v>44399</v>
      </c>
      <c r="C5961" s="179">
        <v>10100</v>
      </c>
      <c r="D5961" s="88" t="s">
        <v>2863</v>
      </c>
      <c r="E5961" s="184" cm="1">
        <f t="array" ref="E5961">_xlfn.IFS($D5961=$O$5,C5961*$P$5,$D5961=$O$6,$C5961*$P$6,$D5961="AZN",$C5961)</f>
        <v>17170</v>
      </c>
      <c r="F5961" s="183" cm="1">
        <f t="array" ref="F5961">_xlfn.IFS($D5961=$O$5,$C5961*$P$5*0.01,$D5961=$O$6,$C5961*$P$6*0.01,$D5961="AZN",$C5961*0.08)</f>
        <v>171.70000000000002</v>
      </c>
    </row>
    <row r="5962" spans="1:6" x14ac:dyDescent="0.3">
      <c r="A5962" s="177" t="s">
        <v>1012</v>
      </c>
      <c r="B5962" s="178">
        <v>44065</v>
      </c>
      <c r="C5962" s="179">
        <v>1000</v>
      </c>
      <c r="D5962" s="88" t="s">
        <v>2863</v>
      </c>
      <c r="E5962" s="184" cm="1">
        <f t="array" ref="E5962">_xlfn.IFS($D5962=$O$5,C5962*$P$5,$D5962=$O$6,$C5962*$P$6,$D5962="AZN",$C5962)</f>
        <v>1700</v>
      </c>
      <c r="F5962" s="183" cm="1">
        <f t="array" ref="F5962">_xlfn.IFS($D5962=$O$5,$C5962*$P$5*0.01,$D5962=$O$6,$C5962*$P$6*0.01,$D5962="AZN",$C5962*0.08)</f>
        <v>17</v>
      </c>
    </row>
    <row r="5963" spans="1:6" x14ac:dyDescent="0.3">
      <c r="A5963" s="177" t="s">
        <v>2036</v>
      </c>
      <c r="B5963" s="178">
        <v>44588</v>
      </c>
      <c r="C5963" s="179">
        <v>8500</v>
      </c>
      <c r="D5963" s="88" t="s">
        <v>2864</v>
      </c>
      <c r="E5963" s="184" cm="1">
        <f t="array" ref="E5963">_xlfn.IFS($D5963=$O$5,C5963*$P$5,$D5963=$O$6,$C5963*$P$6,$D5963="AZN",$C5963)</f>
        <v>15440.25</v>
      </c>
      <c r="F5963" s="183" cm="1">
        <f t="array" ref="F5963">_xlfn.IFS($D5963=$O$5,$C5963*$P$5*0.01,$D5963=$O$6,$C5963*$P$6*0.01,$D5963="AZN",$C5963*0.08)</f>
        <v>154.4025</v>
      </c>
    </row>
    <row r="5964" spans="1:6" x14ac:dyDescent="0.3">
      <c r="A5964" s="177" t="s">
        <v>1156</v>
      </c>
      <c r="B5964" s="178">
        <v>44010</v>
      </c>
      <c r="C5964" s="179">
        <v>7200</v>
      </c>
      <c r="D5964" s="88" t="s">
        <v>2864</v>
      </c>
      <c r="E5964" s="184" cm="1">
        <f t="array" ref="E5964">_xlfn.IFS($D5964=$O$5,C5964*$P$5,$D5964=$O$6,$C5964*$P$6,$D5964="AZN",$C5964)</f>
        <v>13078.8</v>
      </c>
      <c r="F5964" s="183" cm="1">
        <f t="array" ref="F5964">_xlfn.IFS($D5964=$O$5,$C5964*$P$5*0.01,$D5964=$O$6,$C5964*$P$6*0.01,$D5964="AZN",$C5964*0.08)</f>
        <v>130.78799999999998</v>
      </c>
    </row>
    <row r="5965" spans="1:6" x14ac:dyDescent="0.3">
      <c r="A5965" s="177" t="s">
        <v>1953</v>
      </c>
      <c r="B5965" s="178">
        <v>43916</v>
      </c>
      <c r="C5965" s="179">
        <v>7700</v>
      </c>
      <c r="D5965" s="88" t="s">
        <v>2864</v>
      </c>
      <c r="E5965" s="184" cm="1">
        <f t="array" ref="E5965">_xlfn.IFS($D5965=$O$5,C5965*$P$5,$D5965=$O$6,$C5965*$P$6,$D5965="AZN",$C5965)</f>
        <v>13987.05</v>
      </c>
      <c r="F5965" s="183" cm="1">
        <f t="array" ref="F5965">_xlfn.IFS($D5965=$O$5,$C5965*$P$5*0.01,$D5965=$O$6,$C5965*$P$6*0.01,$D5965="AZN",$C5965*0.08)</f>
        <v>139.87049999999999</v>
      </c>
    </row>
    <row r="5966" spans="1:6" x14ac:dyDescent="0.3">
      <c r="A5966" s="177" t="s">
        <v>1852</v>
      </c>
      <c r="B5966" s="178">
        <v>44548</v>
      </c>
      <c r="C5966" s="179">
        <v>13000</v>
      </c>
      <c r="D5966" s="88" t="s">
        <v>2863</v>
      </c>
      <c r="E5966" s="184" cm="1">
        <f t="array" ref="E5966">_xlfn.IFS($D5966=$O$5,C5966*$P$5,$D5966=$O$6,$C5966*$P$6,$D5966="AZN",$C5966)</f>
        <v>22100</v>
      </c>
      <c r="F5966" s="183" cm="1">
        <f t="array" ref="F5966">_xlfn.IFS($D5966=$O$5,$C5966*$P$5*0.01,$D5966=$O$6,$C5966*$P$6*0.01,$D5966="AZN",$C5966*0.08)</f>
        <v>221</v>
      </c>
    </row>
    <row r="5967" spans="1:6" x14ac:dyDescent="0.3">
      <c r="A5967" s="177" t="s">
        <v>959</v>
      </c>
      <c r="B5967" s="178">
        <v>43917</v>
      </c>
      <c r="C5967" s="179">
        <v>10000</v>
      </c>
      <c r="D5967" s="88" t="s">
        <v>2862</v>
      </c>
      <c r="E5967" s="184" cm="1">
        <f t="array" ref="E5967">_xlfn.IFS($D5967=$O$5,C5967*$P$5,$D5967=$O$6,$C5967*$P$6,$D5967="AZN",$C5967)</f>
        <v>10000</v>
      </c>
      <c r="F5967" s="183" cm="1">
        <f t="array" ref="F5967">_xlfn.IFS($D5967=$O$5,$C5967*$P$5*0.01,$D5967=$O$6,$C5967*$P$6*0.01,$D5967="AZN",$C5967*0.08)</f>
        <v>800</v>
      </c>
    </row>
    <row r="5968" spans="1:6" x14ac:dyDescent="0.3">
      <c r="A5968" s="177" t="s">
        <v>1467</v>
      </c>
      <c r="B5968" s="178">
        <v>44072</v>
      </c>
      <c r="C5968" s="179">
        <v>4100</v>
      </c>
      <c r="D5968" s="88" t="s">
        <v>2864</v>
      </c>
      <c r="E5968" s="184" cm="1">
        <f t="array" ref="E5968">_xlfn.IFS($D5968=$O$5,C5968*$P$5,$D5968=$O$6,$C5968*$P$6,$D5968="AZN",$C5968)</f>
        <v>7447.65</v>
      </c>
      <c r="F5968" s="183" cm="1">
        <f t="array" ref="F5968">_xlfn.IFS($D5968=$O$5,$C5968*$P$5*0.01,$D5968=$O$6,$C5968*$P$6*0.01,$D5968="AZN",$C5968*0.08)</f>
        <v>74.476500000000001</v>
      </c>
    </row>
    <row r="5969" spans="1:6" x14ac:dyDescent="0.3">
      <c r="A5969" s="177" t="s">
        <v>1452</v>
      </c>
      <c r="B5969" s="178">
        <v>44349</v>
      </c>
      <c r="C5969" s="179">
        <v>8000</v>
      </c>
      <c r="D5969" s="88" t="s">
        <v>2864</v>
      </c>
      <c r="E5969" s="184" cm="1">
        <f t="array" ref="E5969">_xlfn.IFS($D5969=$O$5,C5969*$P$5,$D5969=$O$6,$C5969*$P$6,$D5969="AZN",$C5969)</f>
        <v>14532</v>
      </c>
      <c r="F5969" s="183" cm="1">
        <f t="array" ref="F5969">_xlfn.IFS($D5969=$O$5,$C5969*$P$5*0.01,$D5969=$O$6,$C5969*$P$6*0.01,$D5969="AZN",$C5969*0.08)</f>
        <v>145.32</v>
      </c>
    </row>
    <row r="5970" spans="1:6" x14ac:dyDescent="0.3">
      <c r="A5970" s="177" t="s">
        <v>137</v>
      </c>
      <c r="B5970" s="178">
        <v>44013</v>
      </c>
      <c r="C5970" s="179">
        <v>8400</v>
      </c>
      <c r="D5970" s="88" t="s">
        <v>2862</v>
      </c>
      <c r="E5970" s="184" cm="1">
        <f t="array" ref="E5970">_xlfn.IFS($D5970=$O$5,C5970*$P$5,$D5970=$O$6,$C5970*$P$6,$D5970="AZN",$C5970)</f>
        <v>8400</v>
      </c>
      <c r="F5970" s="183" cm="1">
        <f t="array" ref="F5970">_xlfn.IFS($D5970=$O$5,$C5970*$P$5*0.01,$D5970=$O$6,$C5970*$P$6*0.01,$D5970="AZN",$C5970*0.08)</f>
        <v>672</v>
      </c>
    </row>
    <row r="5971" spans="1:6" x14ac:dyDescent="0.3">
      <c r="A5971" s="177" t="s">
        <v>1227</v>
      </c>
      <c r="B5971" s="178">
        <v>44328</v>
      </c>
      <c r="C5971" s="179">
        <v>8400</v>
      </c>
      <c r="D5971" s="88" t="s">
        <v>2864</v>
      </c>
      <c r="E5971" s="184" cm="1">
        <f t="array" ref="E5971">_xlfn.IFS($D5971=$O$5,C5971*$P$5,$D5971=$O$6,$C5971*$P$6,$D5971="AZN",$C5971)</f>
        <v>15258.6</v>
      </c>
      <c r="F5971" s="183" cm="1">
        <f t="array" ref="F5971">_xlfn.IFS($D5971=$O$5,$C5971*$P$5*0.01,$D5971=$O$6,$C5971*$P$6*0.01,$D5971="AZN",$C5971*0.08)</f>
        <v>152.58600000000001</v>
      </c>
    </row>
    <row r="5972" spans="1:6" x14ac:dyDescent="0.3">
      <c r="A5972" s="177" t="s">
        <v>919</v>
      </c>
      <c r="B5972" s="178">
        <v>44241</v>
      </c>
      <c r="C5972" s="179">
        <v>3500</v>
      </c>
      <c r="D5972" s="88" t="s">
        <v>2864</v>
      </c>
      <c r="E5972" s="184" cm="1">
        <f t="array" ref="E5972">_xlfn.IFS($D5972=$O$5,C5972*$P$5,$D5972=$O$6,$C5972*$P$6,$D5972="AZN",$C5972)</f>
        <v>6357.75</v>
      </c>
      <c r="F5972" s="183" cm="1">
        <f t="array" ref="F5972">_xlfn.IFS($D5972=$O$5,$C5972*$P$5*0.01,$D5972=$O$6,$C5972*$P$6*0.01,$D5972="AZN",$C5972*0.08)</f>
        <v>63.577500000000001</v>
      </c>
    </row>
    <row r="5973" spans="1:6" x14ac:dyDescent="0.3">
      <c r="A5973" s="177" t="s">
        <v>703</v>
      </c>
      <c r="B5973" s="178">
        <v>43618</v>
      </c>
      <c r="C5973" s="179">
        <v>6800</v>
      </c>
      <c r="D5973" s="88" t="s">
        <v>2864</v>
      </c>
      <c r="E5973" s="184" cm="1">
        <f t="array" ref="E5973">_xlfn.IFS($D5973=$O$5,C5973*$P$5,$D5973=$O$6,$C5973*$P$6,$D5973="AZN",$C5973)</f>
        <v>12352.2</v>
      </c>
      <c r="F5973" s="183" cm="1">
        <f t="array" ref="F5973">_xlfn.IFS($D5973=$O$5,$C5973*$P$5*0.01,$D5973=$O$6,$C5973*$P$6*0.01,$D5973="AZN",$C5973*0.08)</f>
        <v>123.52200000000001</v>
      </c>
    </row>
    <row r="5974" spans="1:6" x14ac:dyDescent="0.3">
      <c r="A5974" s="177" t="s">
        <v>856</v>
      </c>
      <c r="B5974" s="178">
        <v>44460</v>
      </c>
      <c r="C5974" s="179">
        <v>4700</v>
      </c>
      <c r="D5974" s="88" t="s">
        <v>2863</v>
      </c>
      <c r="E5974" s="184" cm="1">
        <f t="array" ref="E5974">_xlfn.IFS($D5974=$O$5,C5974*$P$5,$D5974=$O$6,$C5974*$P$6,$D5974="AZN",$C5974)</f>
        <v>7990</v>
      </c>
      <c r="F5974" s="183" cm="1">
        <f t="array" ref="F5974">_xlfn.IFS($D5974=$O$5,$C5974*$P$5*0.01,$D5974=$O$6,$C5974*$P$6*0.01,$D5974="AZN",$C5974*0.08)</f>
        <v>79.900000000000006</v>
      </c>
    </row>
    <row r="5975" spans="1:6" x14ac:dyDescent="0.3">
      <c r="A5975" s="177" t="s">
        <v>194</v>
      </c>
      <c r="B5975" s="178">
        <v>44398</v>
      </c>
      <c r="C5975" s="179">
        <v>2600</v>
      </c>
      <c r="D5975" s="88" t="s">
        <v>2862</v>
      </c>
      <c r="E5975" s="184" cm="1">
        <f t="array" ref="E5975">_xlfn.IFS($D5975=$O$5,C5975*$P$5,$D5975=$O$6,$C5975*$P$6,$D5975="AZN",$C5975)</f>
        <v>2600</v>
      </c>
      <c r="F5975" s="183" cm="1">
        <f t="array" ref="F5975">_xlfn.IFS($D5975=$O$5,$C5975*$P$5*0.01,$D5975=$O$6,$C5975*$P$6*0.01,$D5975="AZN",$C5975*0.08)</f>
        <v>208</v>
      </c>
    </row>
    <row r="5976" spans="1:6" x14ac:dyDescent="0.3">
      <c r="A5976" s="177" t="s">
        <v>1489</v>
      </c>
      <c r="B5976" s="178">
        <v>44191</v>
      </c>
      <c r="C5976" s="179">
        <v>2700</v>
      </c>
      <c r="D5976" s="88" t="s">
        <v>2864</v>
      </c>
      <c r="E5976" s="184" cm="1">
        <f t="array" ref="E5976">_xlfn.IFS($D5976=$O$5,C5976*$P$5,$D5976=$O$6,$C5976*$P$6,$D5976="AZN",$C5976)</f>
        <v>4904.55</v>
      </c>
      <c r="F5976" s="183" cm="1">
        <f t="array" ref="F5976">_xlfn.IFS($D5976=$O$5,$C5976*$P$5*0.01,$D5976=$O$6,$C5976*$P$6*0.01,$D5976="AZN",$C5976*0.08)</f>
        <v>49.045500000000004</v>
      </c>
    </row>
    <row r="5977" spans="1:6" x14ac:dyDescent="0.3">
      <c r="A5977" s="177" t="s">
        <v>2037</v>
      </c>
      <c r="B5977" s="178">
        <v>43737</v>
      </c>
      <c r="C5977" s="179">
        <v>10300</v>
      </c>
      <c r="D5977" s="88" t="s">
        <v>2863</v>
      </c>
      <c r="E5977" s="184" cm="1">
        <f t="array" ref="E5977">_xlfn.IFS($D5977=$O$5,C5977*$P$5,$D5977=$O$6,$C5977*$P$6,$D5977="AZN",$C5977)</f>
        <v>17510</v>
      </c>
      <c r="F5977" s="183" cm="1">
        <f t="array" ref="F5977">_xlfn.IFS($D5977=$O$5,$C5977*$P$5*0.01,$D5977=$O$6,$C5977*$P$6*0.01,$D5977="AZN",$C5977*0.08)</f>
        <v>175.1</v>
      </c>
    </row>
    <row r="5978" spans="1:6" x14ac:dyDescent="0.3">
      <c r="A5978" s="177" t="s">
        <v>1504</v>
      </c>
      <c r="B5978" s="178">
        <v>44238</v>
      </c>
      <c r="C5978" s="179">
        <v>4200</v>
      </c>
      <c r="D5978" s="88" t="s">
        <v>2863</v>
      </c>
      <c r="E5978" s="184" cm="1">
        <f t="array" ref="E5978">_xlfn.IFS($D5978=$O$5,C5978*$P$5,$D5978=$O$6,$C5978*$P$6,$D5978="AZN",$C5978)</f>
        <v>7140</v>
      </c>
      <c r="F5978" s="183" cm="1">
        <f t="array" ref="F5978">_xlfn.IFS($D5978=$O$5,$C5978*$P$5*0.01,$D5978=$O$6,$C5978*$P$6*0.01,$D5978="AZN",$C5978*0.08)</f>
        <v>71.400000000000006</v>
      </c>
    </row>
    <row r="5979" spans="1:6" x14ac:dyDescent="0.3">
      <c r="A5979" s="177" t="s">
        <v>2038</v>
      </c>
      <c r="B5979" s="178">
        <v>44150</v>
      </c>
      <c r="C5979" s="179">
        <v>1200</v>
      </c>
      <c r="D5979" s="88" t="s">
        <v>2864</v>
      </c>
      <c r="E5979" s="184" cm="1">
        <f t="array" ref="E5979">_xlfn.IFS($D5979=$O$5,C5979*$P$5,$D5979=$O$6,$C5979*$P$6,$D5979="AZN",$C5979)</f>
        <v>2179.8000000000002</v>
      </c>
      <c r="F5979" s="183" cm="1">
        <f t="array" ref="F5979">_xlfn.IFS($D5979=$O$5,$C5979*$P$5*0.01,$D5979=$O$6,$C5979*$P$6*0.01,$D5979="AZN",$C5979*0.08)</f>
        <v>21.798000000000002</v>
      </c>
    </row>
    <row r="5980" spans="1:6" x14ac:dyDescent="0.3">
      <c r="A5980" s="177" t="s">
        <v>1232</v>
      </c>
      <c r="B5980" s="178">
        <v>44336</v>
      </c>
      <c r="C5980" s="179">
        <v>12100</v>
      </c>
      <c r="D5980" s="88" t="s">
        <v>2864</v>
      </c>
      <c r="E5980" s="184" cm="1">
        <f t="array" ref="E5980">_xlfn.IFS($D5980=$O$5,C5980*$P$5,$D5980=$O$6,$C5980*$P$6,$D5980="AZN",$C5980)</f>
        <v>21979.65</v>
      </c>
      <c r="F5980" s="183" cm="1">
        <f t="array" ref="F5980">_xlfn.IFS($D5980=$O$5,$C5980*$P$5*0.01,$D5980=$O$6,$C5980*$P$6*0.01,$D5980="AZN",$C5980*0.08)</f>
        <v>219.79650000000001</v>
      </c>
    </row>
    <row r="5981" spans="1:6" x14ac:dyDescent="0.3">
      <c r="A5981" s="177" t="s">
        <v>488</v>
      </c>
      <c r="B5981" s="178">
        <v>44910</v>
      </c>
      <c r="C5981" s="179">
        <v>5900</v>
      </c>
      <c r="D5981" s="88" t="s">
        <v>2862</v>
      </c>
      <c r="E5981" s="184" cm="1">
        <f t="array" ref="E5981">_xlfn.IFS($D5981=$O$5,C5981*$P$5,$D5981=$O$6,$C5981*$P$6,$D5981="AZN",$C5981)</f>
        <v>5900</v>
      </c>
      <c r="F5981" s="183" cm="1">
        <f t="array" ref="F5981">_xlfn.IFS($D5981=$O$5,$C5981*$P$5*0.01,$D5981=$O$6,$C5981*$P$6*0.01,$D5981="AZN",$C5981*0.08)</f>
        <v>472</v>
      </c>
    </row>
    <row r="5982" spans="1:6" x14ac:dyDescent="0.3">
      <c r="A5982" s="177" t="s">
        <v>1475</v>
      </c>
      <c r="B5982" s="178">
        <v>44237</v>
      </c>
      <c r="C5982" s="179">
        <v>11600</v>
      </c>
      <c r="D5982" s="88" t="s">
        <v>2864</v>
      </c>
      <c r="E5982" s="184" cm="1">
        <f t="array" ref="E5982">_xlfn.IFS($D5982=$O$5,C5982*$P$5,$D5982=$O$6,$C5982*$P$6,$D5982="AZN",$C5982)</f>
        <v>21071.4</v>
      </c>
      <c r="F5982" s="183" cm="1">
        <f t="array" ref="F5982">_xlfn.IFS($D5982=$O$5,$C5982*$P$5*0.01,$D5982=$O$6,$C5982*$P$6*0.01,$D5982="AZN",$C5982*0.08)</f>
        <v>210.71400000000003</v>
      </c>
    </row>
    <row r="5983" spans="1:6" x14ac:dyDescent="0.3">
      <c r="A5983" s="177" t="s">
        <v>1588</v>
      </c>
      <c r="B5983" s="178">
        <v>44054</v>
      </c>
      <c r="C5983" s="179">
        <v>2400</v>
      </c>
      <c r="D5983" s="88" t="s">
        <v>2864</v>
      </c>
      <c r="E5983" s="184" cm="1">
        <f t="array" ref="E5983">_xlfn.IFS($D5983=$O$5,C5983*$P$5,$D5983=$O$6,$C5983*$P$6,$D5983="AZN",$C5983)</f>
        <v>4359.6000000000004</v>
      </c>
      <c r="F5983" s="183" cm="1">
        <f t="array" ref="F5983">_xlfn.IFS($D5983=$O$5,$C5983*$P$5*0.01,$D5983=$O$6,$C5983*$P$6*0.01,$D5983="AZN",$C5983*0.08)</f>
        <v>43.596000000000004</v>
      </c>
    </row>
    <row r="5984" spans="1:6" x14ac:dyDescent="0.3">
      <c r="A5984" s="177" t="s">
        <v>618</v>
      </c>
      <c r="B5984" s="178">
        <v>43914</v>
      </c>
      <c r="C5984" s="179">
        <v>8000</v>
      </c>
      <c r="D5984" s="88" t="s">
        <v>2864</v>
      </c>
      <c r="E5984" s="184" cm="1">
        <f t="array" ref="E5984">_xlfn.IFS($D5984=$O$5,C5984*$P$5,$D5984=$O$6,$C5984*$P$6,$D5984="AZN",$C5984)</f>
        <v>14532</v>
      </c>
      <c r="F5984" s="183" cm="1">
        <f t="array" ref="F5984">_xlfn.IFS($D5984=$O$5,$C5984*$P$5*0.01,$D5984=$O$6,$C5984*$P$6*0.01,$D5984="AZN",$C5984*0.08)</f>
        <v>145.32</v>
      </c>
    </row>
    <row r="5985" spans="1:6" x14ac:dyDescent="0.3">
      <c r="A5985" s="177" t="s">
        <v>891</v>
      </c>
      <c r="B5985" s="178">
        <v>44624</v>
      </c>
      <c r="C5985" s="179">
        <v>5400</v>
      </c>
      <c r="D5985" s="88" t="s">
        <v>2862</v>
      </c>
      <c r="E5985" s="184" cm="1">
        <f t="array" ref="E5985">_xlfn.IFS($D5985=$O$5,C5985*$P$5,$D5985=$O$6,$C5985*$P$6,$D5985="AZN",$C5985)</f>
        <v>5400</v>
      </c>
      <c r="F5985" s="183" cm="1">
        <f t="array" ref="F5985">_xlfn.IFS($D5985=$O$5,$C5985*$P$5*0.01,$D5985=$O$6,$C5985*$P$6*0.01,$D5985="AZN",$C5985*0.08)</f>
        <v>432</v>
      </c>
    </row>
    <row r="5986" spans="1:6" x14ac:dyDescent="0.3">
      <c r="A5986" s="177" t="s">
        <v>2039</v>
      </c>
      <c r="B5986" s="178">
        <v>44170</v>
      </c>
      <c r="C5986" s="179">
        <v>1700</v>
      </c>
      <c r="D5986" s="88" t="s">
        <v>2864</v>
      </c>
      <c r="E5986" s="184" cm="1">
        <f t="array" ref="E5986">_xlfn.IFS($D5986=$O$5,C5986*$P$5,$D5986=$O$6,$C5986*$P$6,$D5986="AZN",$C5986)</f>
        <v>3088.05</v>
      </c>
      <c r="F5986" s="183" cm="1">
        <f t="array" ref="F5986">_xlfn.IFS($D5986=$O$5,$C5986*$P$5*0.01,$D5986=$O$6,$C5986*$P$6*0.01,$D5986="AZN",$C5986*0.08)</f>
        <v>30.880500000000001</v>
      </c>
    </row>
    <row r="5987" spans="1:6" x14ac:dyDescent="0.3">
      <c r="A5987" s="177" t="s">
        <v>441</v>
      </c>
      <c r="B5987" s="178">
        <v>44617</v>
      </c>
      <c r="C5987" s="179">
        <v>3400</v>
      </c>
      <c r="D5987" s="88" t="s">
        <v>2862</v>
      </c>
      <c r="E5987" s="184" cm="1">
        <f t="array" ref="E5987">_xlfn.IFS($D5987=$O$5,C5987*$P$5,$D5987=$O$6,$C5987*$P$6,$D5987="AZN",$C5987)</f>
        <v>3400</v>
      </c>
      <c r="F5987" s="183" cm="1">
        <f t="array" ref="F5987">_xlfn.IFS($D5987=$O$5,$C5987*$P$5*0.01,$D5987=$O$6,$C5987*$P$6*0.01,$D5987="AZN",$C5987*0.08)</f>
        <v>272</v>
      </c>
    </row>
    <row r="5988" spans="1:6" x14ac:dyDescent="0.3">
      <c r="A5988" s="177" t="s">
        <v>1029</v>
      </c>
      <c r="B5988" s="178">
        <v>44320</v>
      </c>
      <c r="C5988" s="179">
        <v>2400</v>
      </c>
      <c r="D5988" s="88" t="s">
        <v>2862</v>
      </c>
      <c r="E5988" s="184" cm="1">
        <f t="array" ref="E5988">_xlfn.IFS($D5988=$O$5,C5988*$P$5,$D5988=$O$6,$C5988*$P$6,$D5988="AZN",$C5988)</f>
        <v>2400</v>
      </c>
      <c r="F5988" s="183" cm="1">
        <f t="array" ref="F5988">_xlfn.IFS($D5988=$O$5,$C5988*$P$5*0.01,$D5988=$O$6,$C5988*$P$6*0.01,$D5988="AZN",$C5988*0.08)</f>
        <v>192</v>
      </c>
    </row>
    <row r="5989" spans="1:6" x14ac:dyDescent="0.3">
      <c r="A5989" s="177" t="s">
        <v>245</v>
      </c>
      <c r="B5989" s="178">
        <v>43624</v>
      </c>
      <c r="C5989" s="179">
        <v>1000</v>
      </c>
      <c r="D5989" s="88" t="s">
        <v>2863</v>
      </c>
      <c r="E5989" s="184" cm="1">
        <f t="array" ref="E5989">_xlfn.IFS($D5989=$O$5,C5989*$P$5,$D5989=$O$6,$C5989*$P$6,$D5989="AZN",$C5989)</f>
        <v>1700</v>
      </c>
      <c r="F5989" s="183" cm="1">
        <f t="array" ref="F5989">_xlfn.IFS($D5989=$O$5,$C5989*$P$5*0.01,$D5989=$O$6,$C5989*$P$6*0.01,$D5989="AZN",$C5989*0.08)</f>
        <v>17</v>
      </c>
    </row>
    <row r="5990" spans="1:6" x14ac:dyDescent="0.3">
      <c r="A5990" s="177" t="s">
        <v>1270</v>
      </c>
      <c r="B5990" s="178">
        <v>44030</v>
      </c>
      <c r="C5990" s="179">
        <v>10200</v>
      </c>
      <c r="D5990" s="88" t="s">
        <v>2862</v>
      </c>
      <c r="E5990" s="184" cm="1">
        <f t="array" ref="E5990">_xlfn.IFS($D5990=$O$5,C5990*$P$5,$D5990=$O$6,$C5990*$P$6,$D5990="AZN",$C5990)</f>
        <v>10200</v>
      </c>
      <c r="F5990" s="183" cm="1">
        <f t="array" ref="F5990">_xlfn.IFS($D5990=$O$5,$C5990*$P$5*0.01,$D5990=$O$6,$C5990*$P$6*0.01,$D5990="AZN",$C5990*0.08)</f>
        <v>816</v>
      </c>
    </row>
    <row r="5991" spans="1:6" x14ac:dyDescent="0.3">
      <c r="A5991" s="177" t="s">
        <v>1496</v>
      </c>
      <c r="B5991" s="178">
        <v>44052</v>
      </c>
      <c r="C5991" s="179">
        <v>4800</v>
      </c>
      <c r="D5991" s="88" t="s">
        <v>2864</v>
      </c>
      <c r="E5991" s="184" cm="1">
        <f t="array" ref="E5991">_xlfn.IFS($D5991=$O$5,C5991*$P$5,$D5991=$O$6,$C5991*$P$6,$D5991="AZN",$C5991)</f>
        <v>8719.2000000000007</v>
      </c>
      <c r="F5991" s="183" cm="1">
        <f t="array" ref="F5991">_xlfn.IFS($D5991=$O$5,$C5991*$P$5*0.01,$D5991=$O$6,$C5991*$P$6*0.01,$D5991="AZN",$C5991*0.08)</f>
        <v>87.192000000000007</v>
      </c>
    </row>
    <row r="5992" spans="1:6" x14ac:dyDescent="0.3">
      <c r="A5992" s="177" t="s">
        <v>2034</v>
      </c>
      <c r="B5992" s="178">
        <v>44118</v>
      </c>
      <c r="C5992" s="179">
        <v>9600</v>
      </c>
      <c r="D5992" s="88" t="s">
        <v>2863</v>
      </c>
      <c r="E5992" s="184" cm="1">
        <f t="array" ref="E5992">_xlfn.IFS($D5992=$O$5,C5992*$P$5,$D5992=$O$6,$C5992*$P$6,$D5992="AZN",$C5992)</f>
        <v>16320</v>
      </c>
      <c r="F5992" s="183" cm="1">
        <f t="array" ref="F5992">_xlfn.IFS($D5992=$O$5,$C5992*$P$5*0.01,$D5992=$O$6,$C5992*$P$6*0.01,$D5992="AZN",$C5992*0.08)</f>
        <v>163.20000000000002</v>
      </c>
    </row>
    <row r="5993" spans="1:6" x14ac:dyDescent="0.3">
      <c r="A5993" s="177" t="s">
        <v>2034</v>
      </c>
      <c r="B5993" s="178">
        <v>43647</v>
      </c>
      <c r="C5993" s="179">
        <v>10400</v>
      </c>
      <c r="D5993" s="88" t="s">
        <v>2863</v>
      </c>
      <c r="E5993" s="184" cm="1">
        <f t="array" ref="E5993">_xlfn.IFS($D5993=$O$5,C5993*$P$5,$D5993=$O$6,$C5993*$P$6,$D5993="AZN",$C5993)</f>
        <v>17680</v>
      </c>
      <c r="F5993" s="183" cm="1">
        <f t="array" ref="F5993">_xlfn.IFS($D5993=$O$5,$C5993*$P$5*0.01,$D5993=$O$6,$C5993*$P$6*0.01,$D5993="AZN",$C5993*0.08)</f>
        <v>176.8</v>
      </c>
    </row>
    <row r="5994" spans="1:6" x14ac:dyDescent="0.3">
      <c r="A5994" s="177" t="s">
        <v>1622</v>
      </c>
      <c r="B5994" s="178">
        <v>44493</v>
      </c>
      <c r="C5994" s="179">
        <v>3400</v>
      </c>
      <c r="D5994" s="88" t="s">
        <v>2862</v>
      </c>
      <c r="E5994" s="184" cm="1">
        <f t="array" ref="E5994">_xlfn.IFS($D5994=$O$5,C5994*$P$5,$D5994=$O$6,$C5994*$P$6,$D5994="AZN",$C5994)</f>
        <v>3400</v>
      </c>
      <c r="F5994" s="183" cm="1">
        <f t="array" ref="F5994">_xlfn.IFS($D5994=$O$5,$C5994*$P$5*0.01,$D5994=$O$6,$C5994*$P$6*0.01,$D5994="AZN",$C5994*0.08)</f>
        <v>272</v>
      </c>
    </row>
    <row r="5995" spans="1:6" x14ac:dyDescent="0.3">
      <c r="A5995" s="177" t="s">
        <v>1415</v>
      </c>
      <c r="B5995" s="178">
        <v>43634</v>
      </c>
      <c r="C5995" s="179">
        <v>8700</v>
      </c>
      <c r="D5995" s="88" t="s">
        <v>2862</v>
      </c>
      <c r="E5995" s="184" cm="1">
        <f t="array" ref="E5995">_xlfn.IFS($D5995=$O$5,C5995*$P$5,$D5995=$O$6,$C5995*$P$6,$D5995="AZN",$C5995)</f>
        <v>8700</v>
      </c>
      <c r="F5995" s="183" cm="1">
        <f t="array" ref="F5995">_xlfn.IFS($D5995=$O$5,$C5995*$P$5*0.01,$D5995=$O$6,$C5995*$P$6*0.01,$D5995="AZN",$C5995*0.08)</f>
        <v>696</v>
      </c>
    </row>
    <row r="5996" spans="1:6" x14ac:dyDescent="0.3">
      <c r="A5996" s="177" t="s">
        <v>1332</v>
      </c>
      <c r="B5996" s="178">
        <v>44737</v>
      </c>
      <c r="C5996" s="179">
        <v>2400</v>
      </c>
      <c r="D5996" s="88" t="s">
        <v>2862</v>
      </c>
      <c r="E5996" s="184" cm="1">
        <f t="array" ref="E5996">_xlfn.IFS($D5996=$O$5,C5996*$P$5,$D5996=$O$6,$C5996*$P$6,$D5996="AZN",$C5996)</f>
        <v>2400</v>
      </c>
      <c r="F5996" s="183" cm="1">
        <f t="array" ref="F5996">_xlfn.IFS($D5996=$O$5,$C5996*$P$5*0.01,$D5996=$O$6,$C5996*$P$6*0.01,$D5996="AZN",$C5996*0.08)</f>
        <v>192</v>
      </c>
    </row>
    <row r="5997" spans="1:6" x14ac:dyDescent="0.3">
      <c r="A5997" s="177" t="s">
        <v>912</v>
      </c>
      <c r="B5997" s="178">
        <v>44519</v>
      </c>
      <c r="C5997" s="179">
        <v>12400</v>
      </c>
      <c r="D5997" s="88" t="s">
        <v>2863</v>
      </c>
      <c r="E5997" s="184" cm="1">
        <f t="array" ref="E5997">_xlfn.IFS($D5997=$O$5,C5997*$P$5,$D5997=$O$6,$C5997*$P$6,$D5997="AZN",$C5997)</f>
        <v>21080</v>
      </c>
      <c r="F5997" s="183" cm="1">
        <f t="array" ref="F5997">_xlfn.IFS($D5997=$O$5,$C5997*$P$5*0.01,$D5997=$O$6,$C5997*$P$6*0.01,$D5997="AZN",$C5997*0.08)</f>
        <v>210.8</v>
      </c>
    </row>
    <row r="5998" spans="1:6" x14ac:dyDescent="0.3">
      <c r="A5998" s="177" t="s">
        <v>2040</v>
      </c>
      <c r="B5998" s="178">
        <v>44055</v>
      </c>
      <c r="C5998" s="179">
        <v>10700</v>
      </c>
      <c r="D5998" s="88" t="s">
        <v>2863</v>
      </c>
      <c r="E5998" s="184" cm="1">
        <f t="array" ref="E5998">_xlfn.IFS($D5998=$O$5,C5998*$P$5,$D5998=$O$6,$C5998*$P$6,$D5998="AZN",$C5998)</f>
        <v>18190</v>
      </c>
      <c r="F5998" s="183" cm="1">
        <f t="array" ref="F5998">_xlfn.IFS($D5998=$O$5,$C5998*$P$5*0.01,$D5998=$O$6,$C5998*$P$6*0.01,$D5998="AZN",$C5998*0.08)</f>
        <v>181.9</v>
      </c>
    </row>
    <row r="5999" spans="1:6" x14ac:dyDescent="0.3">
      <c r="A5999" s="177" t="s">
        <v>1293</v>
      </c>
      <c r="B5999" s="178">
        <v>44251</v>
      </c>
      <c r="C5999" s="179">
        <v>2700</v>
      </c>
      <c r="D5999" s="88" t="s">
        <v>2863</v>
      </c>
      <c r="E5999" s="184" cm="1">
        <f t="array" ref="E5999">_xlfn.IFS($D5999=$O$5,C5999*$P$5,$D5999=$O$6,$C5999*$P$6,$D5999="AZN",$C5999)</f>
        <v>4590</v>
      </c>
      <c r="F5999" s="183" cm="1">
        <f t="array" ref="F5999">_xlfn.IFS($D5999=$O$5,$C5999*$P$5*0.01,$D5999=$O$6,$C5999*$P$6*0.01,$D5999="AZN",$C5999*0.08)</f>
        <v>45.9</v>
      </c>
    </row>
    <row r="6000" spans="1:6" x14ac:dyDescent="0.3">
      <c r="A6000" s="177" t="s">
        <v>808</v>
      </c>
      <c r="B6000" s="178">
        <v>43705</v>
      </c>
      <c r="C6000" s="179">
        <v>9000</v>
      </c>
      <c r="D6000" s="88" t="s">
        <v>2864</v>
      </c>
      <c r="E6000" s="184" cm="1">
        <f t="array" ref="E6000">_xlfn.IFS($D6000=$O$5,C6000*$P$5,$D6000=$O$6,$C6000*$P$6,$D6000="AZN",$C6000)</f>
        <v>16348.5</v>
      </c>
      <c r="F6000" s="183" cm="1">
        <f t="array" ref="F6000">_xlfn.IFS($D6000=$O$5,$C6000*$P$5*0.01,$D6000=$O$6,$C6000*$P$6*0.01,$D6000="AZN",$C6000*0.08)</f>
        <v>163.48500000000001</v>
      </c>
    </row>
    <row r="6001" spans="1:6" x14ac:dyDescent="0.3">
      <c r="A6001" s="177" t="s">
        <v>1583</v>
      </c>
      <c r="B6001" s="178">
        <v>44123</v>
      </c>
      <c r="C6001" s="179">
        <v>3900</v>
      </c>
      <c r="D6001" s="88" t="s">
        <v>2863</v>
      </c>
      <c r="E6001" s="184" cm="1">
        <f t="array" ref="E6001">_xlfn.IFS($D6001=$O$5,C6001*$P$5,$D6001=$O$6,$C6001*$P$6,$D6001="AZN",$C6001)</f>
        <v>6630</v>
      </c>
      <c r="F6001" s="183" cm="1">
        <f t="array" ref="F6001">_xlfn.IFS($D6001=$O$5,$C6001*$P$5*0.01,$D6001=$O$6,$C6001*$P$6*0.01,$D6001="AZN",$C6001*0.08)</f>
        <v>66.3</v>
      </c>
    </row>
    <row r="6002" spans="1:6" x14ac:dyDescent="0.3">
      <c r="A6002" s="177" t="s">
        <v>1067</v>
      </c>
      <c r="B6002" s="178">
        <v>44361</v>
      </c>
      <c r="C6002" s="179">
        <v>9200</v>
      </c>
      <c r="D6002" s="88" t="s">
        <v>2864</v>
      </c>
      <c r="E6002" s="184" cm="1">
        <f t="array" ref="E6002">_xlfn.IFS($D6002=$O$5,C6002*$P$5,$D6002=$O$6,$C6002*$P$6,$D6002="AZN",$C6002)</f>
        <v>16711.8</v>
      </c>
      <c r="F6002" s="183" cm="1">
        <f t="array" ref="F6002">_xlfn.IFS($D6002=$O$5,$C6002*$P$5*0.01,$D6002=$O$6,$C6002*$P$6*0.01,$D6002="AZN",$C6002*0.08)</f>
        <v>167.11799999999999</v>
      </c>
    </row>
    <row r="6003" spans="1:6" x14ac:dyDescent="0.3">
      <c r="A6003" s="177" t="s">
        <v>1520</v>
      </c>
      <c r="B6003" s="178">
        <v>44180</v>
      </c>
      <c r="C6003" s="179">
        <v>6400</v>
      </c>
      <c r="D6003" s="88" t="s">
        <v>2863</v>
      </c>
      <c r="E6003" s="184" cm="1">
        <f t="array" ref="E6003">_xlfn.IFS($D6003=$O$5,C6003*$P$5,$D6003=$O$6,$C6003*$P$6,$D6003="AZN",$C6003)</f>
        <v>10880</v>
      </c>
      <c r="F6003" s="183" cm="1">
        <f t="array" ref="F6003">_xlfn.IFS($D6003=$O$5,$C6003*$P$5*0.01,$D6003=$O$6,$C6003*$P$6*0.01,$D6003="AZN",$C6003*0.08)</f>
        <v>108.8</v>
      </c>
    </row>
    <row r="6004" spans="1:6" x14ac:dyDescent="0.3">
      <c r="A6004" s="177" t="s">
        <v>2039</v>
      </c>
      <c r="B6004" s="178">
        <v>44403</v>
      </c>
      <c r="C6004" s="179">
        <v>6600</v>
      </c>
      <c r="D6004" s="88" t="s">
        <v>2864</v>
      </c>
      <c r="E6004" s="184" cm="1">
        <f t="array" ref="E6004">_xlfn.IFS($D6004=$O$5,C6004*$P$5,$D6004=$O$6,$C6004*$P$6,$D6004="AZN",$C6004)</f>
        <v>11988.9</v>
      </c>
      <c r="F6004" s="183" cm="1">
        <f t="array" ref="F6004">_xlfn.IFS($D6004=$O$5,$C6004*$P$5*0.01,$D6004=$O$6,$C6004*$P$6*0.01,$D6004="AZN",$C6004*0.08)</f>
        <v>119.889</v>
      </c>
    </row>
    <row r="6005" spans="1:6" x14ac:dyDescent="0.3">
      <c r="A6005" s="177" t="s">
        <v>528</v>
      </c>
      <c r="B6005" s="178">
        <v>44244</v>
      </c>
      <c r="C6005" s="179">
        <v>10700</v>
      </c>
      <c r="D6005" s="88" t="s">
        <v>2863</v>
      </c>
      <c r="E6005" s="184" cm="1">
        <f t="array" ref="E6005">_xlfn.IFS($D6005=$O$5,C6005*$P$5,$D6005=$O$6,$C6005*$P$6,$D6005="AZN",$C6005)</f>
        <v>18190</v>
      </c>
      <c r="F6005" s="183" cm="1">
        <f t="array" ref="F6005">_xlfn.IFS($D6005=$O$5,$C6005*$P$5*0.01,$D6005=$O$6,$C6005*$P$6*0.01,$D6005="AZN",$C6005*0.08)</f>
        <v>181.9</v>
      </c>
    </row>
    <row r="6006" spans="1:6" x14ac:dyDescent="0.3">
      <c r="A6006" s="177" t="s">
        <v>1432</v>
      </c>
      <c r="B6006" s="178">
        <v>43920</v>
      </c>
      <c r="C6006" s="179">
        <v>6300</v>
      </c>
      <c r="D6006" s="88" t="s">
        <v>2863</v>
      </c>
      <c r="E6006" s="184" cm="1">
        <f t="array" ref="E6006">_xlfn.IFS($D6006=$O$5,C6006*$P$5,$D6006=$O$6,$C6006*$P$6,$D6006="AZN",$C6006)</f>
        <v>10710</v>
      </c>
      <c r="F6006" s="183" cm="1">
        <f t="array" ref="F6006">_xlfn.IFS($D6006=$O$5,$C6006*$P$5*0.01,$D6006=$O$6,$C6006*$P$6*0.01,$D6006="AZN",$C6006*0.08)</f>
        <v>107.10000000000001</v>
      </c>
    </row>
    <row r="6007" spans="1:6" x14ac:dyDescent="0.3">
      <c r="A6007" s="177" t="s">
        <v>1143</v>
      </c>
      <c r="B6007" s="178">
        <v>44423</v>
      </c>
      <c r="C6007" s="179">
        <v>5300</v>
      </c>
      <c r="D6007" s="88" t="s">
        <v>2863</v>
      </c>
      <c r="E6007" s="184" cm="1">
        <f t="array" ref="E6007">_xlfn.IFS($D6007=$O$5,C6007*$P$5,$D6007=$O$6,$C6007*$P$6,$D6007="AZN",$C6007)</f>
        <v>9010</v>
      </c>
      <c r="F6007" s="183" cm="1">
        <f t="array" ref="F6007">_xlfn.IFS($D6007=$O$5,$C6007*$P$5*0.01,$D6007=$O$6,$C6007*$P$6*0.01,$D6007="AZN",$C6007*0.08)</f>
        <v>90.100000000000009</v>
      </c>
    </row>
    <row r="6008" spans="1:6" x14ac:dyDescent="0.3">
      <c r="A6008" s="177" t="s">
        <v>237</v>
      </c>
      <c r="B6008" s="178">
        <v>43927</v>
      </c>
      <c r="C6008" s="179">
        <v>11900</v>
      </c>
      <c r="D6008" s="88" t="s">
        <v>2864</v>
      </c>
      <c r="E6008" s="184" cm="1">
        <f t="array" ref="E6008">_xlfn.IFS($D6008=$O$5,C6008*$P$5,$D6008=$O$6,$C6008*$P$6,$D6008="AZN",$C6008)</f>
        <v>21616.35</v>
      </c>
      <c r="F6008" s="183" cm="1">
        <f t="array" ref="F6008">_xlfn.IFS($D6008=$O$5,$C6008*$P$5*0.01,$D6008=$O$6,$C6008*$P$6*0.01,$D6008="AZN",$C6008*0.08)</f>
        <v>216.1635</v>
      </c>
    </row>
    <row r="6009" spans="1:6" x14ac:dyDescent="0.3">
      <c r="A6009" s="177" t="s">
        <v>2003</v>
      </c>
      <c r="B6009" s="178">
        <v>44539</v>
      </c>
      <c r="C6009" s="179">
        <v>8500</v>
      </c>
      <c r="D6009" s="88" t="s">
        <v>2862</v>
      </c>
      <c r="E6009" s="184" cm="1">
        <f t="array" ref="E6009">_xlfn.IFS($D6009=$O$5,C6009*$P$5,$D6009=$O$6,$C6009*$P$6,$D6009="AZN",$C6009)</f>
        <v>8500</v>
      </c>
      <c r="F6009" s="183" cm="1">
        <f t="array" ref="F6009">_xlfn.IFS($D6009=$O$5,$C6009*$P$5*0.01,$D6009=$O$6,$C6009*$P$6*0.01,$D6009="AZN",$C6009*0.08)</f>
        <v>680</v>
      </c>
    </row>
    <row r="6010" spans="1:6" x14ac:dyDescent="0.3">
      <c r="A6010" s="177" t="s">
        <v>1418</v>
      </c>
      <c r="B6010" s="178">
        <v>44068</v>
      </c>
      <c r="C6010" s="179">
        <v>4100</v>
      </c>
      <c r="D6010" s="88" t="s">
        <v>2864</v>
      </c>
      <c r="E6010" s="184" cm="1">
        <f t="array" ref="E6010">_xlfn.IFS($D6010=$O$5,C6010*$P$5,$D6010=$O$6,$C6010*$P$6,$D6010="AZN",$C6010)</f>
        <v>7447.65</v>
      </c>
      <c r="F6010" s="183" cm="1">
        <f t="array" ref="F6010">_xlfn.IFS($D6010=$O$5,$C6010*$P$5*0.01,$D6010=$O$6,$C6010*$P$6*0.01,$D6010="AZN",$C6010*0.08)</f>
        <v>74.476500000000001</v>
      </c>
    </row>
    <row r="6011" spans="1:6" x14ac:dyDescent="0.3">
      <c r="A6011" s="177" t="s">
        <v>557</v>
      </c>
      <c r="B6011" s="178">
        <v>44032</v>
      </c>
      <c r="C6011" s="179">
        <v>6200</v>
      </c>
      <c r="D6011" s="88" t="s">
        <v>2863</v>
      </c>
      <c r="E6011" s="184" cm="1">
        <f t="array" ref="E6011">_xlfn.IFS($D6011=$O$5,C6011*$P$5,$D6011=$O$6,$C6011*$P$6,$D6011="AZN",$C6011)</f>
        <v>10540</v>
      </c>
      <c r="F6011" s="183" cm="1">
        <f t="array" ref="F6011">_xlfn.IFS($D6011=$O$5,$C6011*$P$5*0.01,$D6011=$O$6,$C6011*$P$6*0.01,$D6011="AZN",$C6011*0.08)</f>
        <v>105.4</v>
      </c>
    </row>
    <row r="6012" spans="1:6" x14ac:dyDescent="0.3">
      <c r="A6012" s="177" t="s">
        <v>826</v>
      </c>
      <c r="B6012" s="178">
        <v>44106</v>
      </c>
      <c r="C6012" s="179">
        <v>5700</v>
      </c>
      <c r="D6012" s="88" t="s">
        <v>2862</v>
      </c>
      <c r="E6012" s="184" cm="1">
        <f t="array" ref="E6012">_xlfn.IFS($D6012=$O$5,C6012*$P$5,$D6012=$O$6,$C6012*$P$6,$D6012="AZN",$C6012)</f>
        <v>5700</v>
      </c>
      <c r="F6012" s="183" cm="1">
        <f t="array" ref="F6012">_xlfn.IFS($D6012=$O$5,$C6012*$P$5*0.01,$D6012=$O$6,$C6012*$P$6*0.01,$D6012="AZN",$C6012*0.08)</f>
        <v>456</v>
      </c>
    </row>
    <row r="6013" spans="1:6" x14ac:dyDescent="0.3">
      <c r="A6013" s="177" t="s">
        <v>535</v>
      </c>
      <c r="B6013" s="178">
        <v>44457</v>
      </c>
      <c r="C6013" s="179">
        <v>1400</v>
      </c>
      <c r="D6013" s="88" t="s">
        <v>2863</v>
      </c>
      <c r="E6013" s="184" cm="1">
        <f t="array" ref="E6013">_xlfn.IFS($D6013=$O$5,C6013*$P$5,$D6013=$O$6,$C6013*$P$6,$D6013="AZN",$C6013)</f>
        <v>2380</v>
      </c>
      <c r="F6013" s="183" cm="1">
        <f t="array" ref="F6013">_xlfn.IFS($D6013=$O$5,$C6013*$P$5*0.01,$D6013=$O$6,$C6013*$P$6*0.01,$D6013="AZN",$C6013*0.08)</f>
        <v>23.8</v>
      </c>
    </row>
    <row r="6014" spans="1:6" x14ac:dyDescent="0.3">
      <c r="A6014" s="177" t="s">
        <v>1709</v>
      </c>
      <c r="B6014" s="178">
        <v>43866</v>
      </c>
      <c r="C6014" s="179">
        <v>5700</v>
      </c>
      <c r="D6014" s="88" t="s">
        <v>2863</v>
      </c>
      <c r="E6014" s="184" cm="1">
        <f t="array" ref="E6014">_xlfn.IFS($D6014=$O$5,C6014*$P$5,$D6014=$O$6,$C6014*$P$6,$D6014="AZN",$C6014)</f>
        <v>9690</v>
      </c>
      <c r="F6014" s="183" cm="1">
        <f t="array" ref="F6014">_xlfn.IFS($D6014=$O$5,$C6014*$P$5*0.01,$D6014=$O$6,$C6014*$P$6*0.01,$D6014="AZN",$C6014*0.08)</f>
        <v>96.9</v>
      </c>
    </row>
    <row r="6015" spans="1:6" x14ac:dyDescent="0.3">
      <c r="A6015" s="177" t="s">
        <v>266</v>
      </c>
      <c r="B6015" s="178">
        <v>44170</v>
      </c>
      <c r="C6015" s="179">
        <v>5900</v>
      </c>
      <c r="D6015" s="88" t="s">
        <v>2864</v>
      </c>
      <c r="E6015" s="184" cm="1">
        <f t="array" ref="E6015">_xlfn.IFS($D6015=$O$5,C6015*$P$5,$D6015=$O$6,$C6015*$P$6,$D6015="AZN",$C6015)</f>
        <v>10717.35</v>
      </c>
      <c r="F6015" s="183" cm="1">
        <f t="array" ref="F6015">_xlfn.IFS($D6015=$O$5,$C6015*$P$5*0.01,$D6015=$O$6,$C6015*$P$6*0.01,$D6015="AZN",$C6015*0.08)</f>
        <v>107.1735</v>
      </c>
    </row>
    <row r="6016" spans="1:6" x14ac:dyDescent="0.3">
      <c r="A6016" s="177" t="s">
        <v>1754</v>
      </c>
      <c r="B6016" s="178">
        <v>44285</v>
      </c>
      <c r="C6016" s="179">
        <v>1700</v>
      </c>
      <c r="D6016" s="88" t="s">
        <v>2863</v>
      </c>
      <c r="E6016" s="184" cm="1">
        <f t="array" ref="E6016">_xlfn.IFS($D6016=$O$5,C6016*$P$5,$D6016=$O$6,$C6016*$P$6,$D6016="AZN",$C6016)</f>
        <v>2890</v>
      </c>
      <c r="F6016" s="183" cm="1">
        <f t="array" ref="F6016">_xlfn.IFS($D6016=$O$5,$C6016*$P$5*0.01,$D6016=$O$6,$C6016*$P$6*0.01,$D6016="AZN",$C6016*0.08)</f>
        <v>28.900000000000002</v>
      </c>
    </row>
    <row r="6017" spans="1:6" x14ac:dyDescent="0.3">
      <c r="A6017" s="177" t="s">
        <v>950</v>
      </c>
      <c r="B6017" s="178">
        <v>44205</v>
      </c>
      <c r="C6017" s="179">
        <v>8400</v>
      </c>
      <c r="D6017" s="88" t="s">
        <v>2864</v>
      </c>
      <c r="E6017" s="184" cm="1">
        <f t="array" ref="E6017">_xlfn.IFS($D6017=$O$5,C6017*$P$5,$D6017=$O$6,$C6017*$P$6,$D6017="AZN",$C6017)</f>
        <v>15258.6</v>
      </c>
      <c r="F6017" s="183" cm="1">
        <f t="array" ref="F6017">_xlfn.IFS($D6017=$O$5,$C6017*$P$5*0.01,$D6017=$O$6,$C6017*$P$6*0.01,$D6017="AZN",$C6017*0.08)</f>
        <v>152.58600000000001</v>
      </c>
    </row>
    <row r="6018" spans="1:6" x14ac:dyDescent="0.3">
      <c r="A6018" s="177" t="s">
        <v>1373</v>
      </c>
      <c r="B6018" s="178">
        <v>44621</v>
      </c>
      <c r="C6018" s="179">
        <v>8500</v>
      </c>
      <c r="D6018" s="88" t="s">
        <v>2862</v>
      </c>
      <c r="E6018" s="184" cm="1">
        <f t="array" ref="E6018">_xlfn.IFS($D6018=$O$5,C6018*$P$5,$D6018=$O$6,$C6018*$P$6,$D6018="AZN",$C6018)</f>
        <v>8500</v>
      </c>
      <c r="F6018" s="183" cm="1">
        <f t="array" ref="F6018">_xlfn.IFS($D6018=$O$5,$C6018*$P$5*0.01,$D6018=$O$6,$C6018*$P$6*0.01,$D6018="AZN",$C6018*0.08)</f>
        <v>680</v>
      </c>
    </row>
    <row r="6019" spans="1:6" x14ac:dyDescent="0.3">
      <c r="A6019" s="177" t="s">
        <v>1888</v>
      </c>
      <c r="B6019" s="178">
        <v>44659</v>
      </c>
      <c r="C6019" s="179">
        <v>8200</v>
      </c>
      <c r="D6019" s="88" t="s">
        <v>2863</v>
      </c>
      <c r="E6019" s="184" cm="1">
        <f t="array" ref="E6019">_xlfn.IFS($D6019=$O$5,C6019*$P$5,$D6019=$O$6,$C6019*$P$6,$D6019="AZN",$C6019)</f>
        <v>13940</v>
      </c>
      <c r="F6019" s="183" cm="1">
        <f t="array" ref="F6019">_xlfn.IFS($D6019=$O$5,$C6019*$P$5*0.01,$D6019=$O$6,$C6019*$P$6*0.01,$D6019="AZN",$C6019*0.08)</f>
        <v>139.4</v>
      </c>
    </row>
    <row r="6020" spans="1:6" x14ac:dyDescent="0.3">
      <c r="A6020" s="177" t="s">
        <v>1693</v>
      </c>
      <c r="B6020" s="178">
        <v>43792</v>
      </c>
      <c r="C6020" s="179">
        <v>6800</v>
      </c>
      <c r="D6020" s="88" t="s">
        <v>2862</v>
      </c>
      <c r="E6020" s="184" cm="1">
        <f t="array" ref="E6020">_xlfn.IFS($D6020=$O$5,C6020*$P$5,$D6020=$O$6,$C6020*$P$6,$D6020="AZN",$C6020)</f>
        <v>6800</v>
      </c>
      <c r="F6020" s="183" cm="1">
        <f t="array" ref="F6020">_xlfn.IFS($D6020=$O$5,$C6020*$P$5*0.01,$D6020=$O$6,$C6020*$P$6*0.01,$D6020="AZN",$C6020*0.08)</f>
        <v>544</v>
      </c>
    </row>
    <row r="6021" spans="1:6" x14ac:dyDescent="0.3">
      <c r="A6021" s="177" t="s">
        <v>171</v>
      </c>
      <c r="B6021" s="178">
        <v>44507</v>
      </c>
      <c r="C6021" s="179">
        <v>12100</v>
      </c>
      <c r="D6021" s="88" t="s">
        <v>2864</v>
      </c>
      <c r="E6021" s="184" cm="1">
        <f t="array" ref="E6021">_xlfn.IFS($D6021=$O$5,C6021*$P$5,$D6021=$O$6,$C6021*$P$6,$D6021="AZN",$C6021)</f>
        <v>21979.65</v>
      </c>
      <c r="F6021" s="183" cm="1">
        <f t="array" ref="F6021">_xlfn.IFS($D6021=$O$5,$C6021*$P$5*0.01,$D6021=$O$6,$C6021*$P$6*0.01,$D6021="AZN",$C6021*0.08)</f>
        <v>219.79650000000001</v>
      </c>
    </row>
    <row r="6022" spans="1:6" x14ac:dyDescent="0.3">
      <c r="A6022" s="177" t="s">
        <v>447</v>
      </c>
      <c r="B6022" s="178">
        <v>44454</v>
      </c>
      <c r="C6022" s="179">
        <v>6700</v>
      </c>
      <c r="D6022" s="88" t="s">
        <v>2864</v>
      </c>
      <c r="E6022" s="184" cm="1">
        <f t="array" ref="E6022">_xlfn.IFS($D6022=$O$5,C6022*$P$5,$D6022=$O$6,$C6022*$P$6,$D6022="AZN",$C6022)</f>
        <v>12170.55</v>
      </c>
      <c r="F6022" s="183" cm="1">
        <f t="array" ref="F6022">_xlfn.IFS($D6022=$O$5,$C6022*$P$5*0.01,$D6022=$O$6,$C6022*$P$6*0.01,$D6022="AZN",$C6022*0.08)</f>
        <v>121.7055</v>
      </c>
    </row>
    <row r="6023" spans="1:6" x14ac:dyDescent="0.3">
      <c r="A6023" s="177" t="s">
        <v>307</v>
      </c>
      <c r="B6023" s="178">
        <v>44144</v>
      </c>
      <c r="C6023" s="179">
        <v>12600</v>
      </c>
      <c r="D6023" s="88" t="s">
        <v>2862</v>
      </c>
      <c r="E6023" s="184" cm="1">
        <f t="array" ref="E6023">_xlfn.IFS($D6023=$O$5,C6023*$P$5,$D6023=$O$6,$C6023*$P$6,$D6023="AZN",$C6023)</f>
        <v>12600</v>
      </c>
      <c r="F6023" s="183" cm="1">
        <f t="array" ref="F6023">_xlfn.IFS($D6023=$O$5,$C6023*$P$5*0.01,$D6023=$O$6,$C6023*$P$6*0.01,$D6023="AZN",$C6023*0.08)</f>
        <v>1008</v>
      </c>
    </row>
    <row r="6024" spans="1:6" x14ac:dyDescent="0.3">
      <c r="A6024" s="177" t="s">
        <v>740</v>
      </c>
      <c r="B6024" s="178">
        <v>44093</v>
      </c>
      <c r="C6024" s="179">
        <v>12600</v>
      </c>
      <c r="D6024" s="88" t="s">
        <v>2862</v>
      </c>
      <c r="E6024" s="184" cm="1">
        <f t="array" ref="E6024">_xlfn.IFS($D6024=$O$5,C6024*$P$5,$D6024=$O$6,$C6024*$P$6,$D6024="AZN",$C6024)</f>
        <v>12600</v>
      </c>
      <c r="F6024" s="183" cm="1">
        <f t="array" ref="F6024">_xlfn.IFS($D6024=$O$5,$C6024*$P$5*0.01,$D6024=$O$6,$C6024*$P$6*0.01,$D6024="AZN",$C6024*0.08)</f>
        <v>1008</v>
      </c>
    </row>
    <row r="6025" spans="1:6" x14ac:dyDescent="0.3">
      <c r="A6025" s="177" t="s">
        <v>190</v>
      </c>
      <c r="B6025" s="178">
        <v>43970</v>
      </c>
      <c r="C6025" s="179">
        <v>10000</v>
      </c>
      <c r="D6025" s="88" t="s">
        <v>2862</v>
      </c>
      <c r="E6025" s="184" cm="1">
        <f t="array" ref="E6025">_xlfn.IFS($D6025=$O$5,C6025*$P$5,$D6025=$O$6,$C6025*$P$6,$D6025="AZN",$C6025)</f>
        <v>10000</v>
      </c>
      <c r="F6025" s="183" cm="1">
        <f t="array" ref="F6025">_xlfn.IFS($D6025=$O$5,$C6025*$P$5*0.01,$D6025=$O$6,$C6025*$P$6*0.01,$D6025="AZN",$C6025*0.08)</f>
        <v>800</v>
      </c>
    </row>
    <row r="6026" spans="1:6" x14ac:dyDescent="0.3">
      <c r="A6026" s="177" t="s">
        <v>1489</v>
      </c>
      <c r="B6026" s="178">
        <v>44169</v>
      </c>
      <c r="C6026" s="179">
        <v>5500</v>
      </c>
      <c r="D6026" s="88" t="s">
        <v>2864</v>
      </c>
      <c r="E6026" s="184" cm="1">
        <f t="array" ref="E6026">_xlfn.IFS($D6026=$O$5,C6026*$P$5,$D6026=$O$6,$C6026*$P$6,$D6026="AZN",$C6026)</f>
        <v>9990.75</v>
      </c>
      <c r="F6026" s="183" cm="1">
        <f t="array" ref="F6026">_xlfn.IFS($D6026=$O$5,$C6026*$P$5*0.01,$D6026=$O$6,$C6026*$P$6*0.01,$D6026="AZN",$C6026*0.08)</f>
        <v>99.907499999999999</v>
      </c>
    </row>
    <row r="6027" spans="1:6" x14ac:dyDescent="0.3">
      <c r="A6027" s="177" t="s">
        <v>2041</v>
      </c>
      <c r="B6027" s="178">
        <v>44108</v>
      </c>
      <c r="C6027" s="179">
        <v>5700</v>
      </c>
      <c r="D6027" s="88" t="s">
        <v>2864</v>
      </c>
      <c r="E6027" s="184" cm="1">
        <f t="array" ref="E6027">_xlfn.IFS($D6027=$O$5,C6027*$P$5,$D6027=$O$6,$C6027*$P$6,$D6027="AZN",$C6027)</f>
        <v>10354.049999999999</v>
      </c>
      <c r="F6027" s="183" cm="1">
        <f t="array" ref="F6027">_xlfn.IFS($D6027=$O$5,$C6027*$P$5*0.01,$D6027=$O$6,$C6027*$P$6*0.01,$D6027="AZN",$C6027*0.08)</f>
        <v>103.54049999999999</v>
      </c>
    </row>
    <row r="6028" spans="1:6" x14ac:dyDescent="0.3">
      <c r="A6028" s="177" t="s">
        <v>1372</v>
      </c>
      <c r="B6028" s="178">
        <v>44051</v>
      </c>
      <c r="C6028" s="179">
        <v>9200</v>
      </c>
      <c r="D6028" s="88" t="s">
        <v>2862</v>
      </c>
      <c r="E6028" s="184" cm="1">
        <f t="array" ref="E6028">_xlfn.IFS($D6028=$O$5,C6028*$P$5,$D6028=$O$6,$C6028*$P$6,$D6028="AZN",$C6028)</f>
        <v>9200</v>
      </c>
      <c r="F6028" s="183" cm="1">
        <f t="array" ref="F6028">_xlfn.IFS($D6028=$O$5,$C6028*$P$5*0.01,$D6028=$O$6,$C6028*$P$6*0.01,$D6028="AZN",$C6028*0.08)</f>
        <v>736</v>
      </c>
    </row>
    <row r="6029" spans="1:6" x14ac:dyDescent="0.3">
      <c r="A6029" s="177" t="s">
        <v>151</v>
      </c>
      <c r="B6029" s="178">
        <v>43754</v>
      </c>
      <c r="C6029" s="179">
        <v>6900</v>
      </c>
      <c r="D6029" s="88" t="s">
        <v>2862</v>
      </c>
      <c r="E6029" s="184" cm="1">
        <f t="array" ref="E6029">_xlfn.IFS($D6029=$O$5,C6029*$P$5,$D6029=$O$6,$C6029*$P$6,$D6029="AZN",$C6029)</f>
        <v>6900</v>
      </c>
      <c r="F6029" s="183" cm="1">
        <f t="array" ref="F6029">_xlfn.IFS($D6029=$O$5,$C6029*$P$5*0.01,$D6029=$O$6,$C6029*$P$6*0.01,$D6029="AZN",$C6029*0.08)</f>
        <v>552</v>
      </c>
    </row>
    <row r="6030" spans="1:6" x14ac:dyDescent="0.3">
      <c r="A6030" s="177" t="s">
        <v>1457</v>
      </c>
      <c r="B6030" s="178">
        <v>44325</v>
      </c>
      <c r="C6030" s="179">
        <v>10700</v>
      </c>
      <c r="D6030" s="88" t="s">
        <v>2862</v>
      </c>
      <c r="E6030" s="184" cm="1">
        <f t="array" ref="E6030">_xlfn.IFS($D6030=$O$5,C6030*$P$5,$D6030=$O$6,$C6030*$P$6,$D6030="AZN",$C6030)</f>
        <v>10700</v>
      </c>
      <c r="F6030" s="183" cm="1">
        <f t="array" ref="F6030">_xlfn.IFS($D6030=$O$5,$C6030*$P$5*0.01,$D6030=$O$6,$C6030*$P$6*0.01,$D6030="AZN",$C6030*0.08)</f>
        <v>856</v>
      </c>
    </row>
    <row r="6031" spans="1:6" x14ac:dyDescent="0.3">
      <c r="A6031" s="177" t="s">
        <v>918</v>
      </c>
      <c r="B6031" s="178">
        <v>44478</v>
      </c>
      <c r="C6031" s="179">
        <v>11800</v>
      </c>
      <c r="D6031" s="88" t="s">
        <v>2864</v>
      </c>
      <c r="E6031" s="184" cm="1">
        <f t="array" ref="E6031">_xlfn.IFS($D6031=$O$5,C6031*$P$5,$D6031=$O$6,$C6031*$P$6,$D6031="AZN",$C6031)</f>
        <v>21434.7</v>
      </c>
      <c r="F6031" s="183" cm="1">
        <f t="array" ref="F6031">_xlfn.IFS($D6031=$O$5,$C6031*$P$5*0.01,$D6031=$O$6,$C6031*$P$6*0.01,$D6031="AZN",$C6031*0.08)</f>
        <v>214.34700000000001</v>
      </c>
    </row>
    <row r="6032" spans="1:6" x14ac:dyDescent="0.3">
      <c r="A6032" s="177" t="s">
        <v>169</v>
      </c>
      <c r="B6032" s="178">
        <v>44131</v>
      </c>
      <c r="C6032" s="179">
        <v>1800</v>
      </c>
      <c r="D6032" s="88" t="s">
        <v>2862</v>
      </c>
      <c r="E6032" s="184" cm="1">
        <f t="array" ref="E6032">_xlfn.IFS($D6032=$O$5,C6032*$P$5,$D6032=$O$6,$C6032*$P$6,$D6032="AZN",$C6032)</f>
        <v>1800</v>
      </c>
      <c r="F6032" s="183" cm="1">
        <f t="array" ref="F6032">_xlfn.IFS($D6032=$O$5,$C6032*$P$5*0.01,$D6032=$O$6,$C6032*$P$6*0.01,$D6032="AZN",$C6032*0.08)</f>
        <v>144</v>
      </c>
    </row>
    <row r="6033" spans="1:6" x14ac:dyDescent="0.3">
      <c r="A6033" s="177" t="s">
        <v>769</v>
      </c>
      <c r="B6033" s="178">
        <v>44485</v>
      </c>
      <c r="C6033" s="179">
        <v>12000</v>
      </c>
      <c r="D6033" s="88" t="s">
        <v>2863</v>
      </c>
      <c r="E6033" s="184" cm="1">
        <f t="array" ref="E6033">_xlfn.IFS($D6033=$O$5,C6033*$P$5,$D6033=$O$6,$C6033*$P$6,$D6033="AZN",$C6033)</f>
        <v>20400</v>
      </c>
      <c r="F6033" s="183" cm="1">
        <f t="array" ref="F6033">_xlfn.IFS($D6033=$O$5,$C6033*$P$5*0.01,$D6033=$O$6,$C6033*$P$6*0.01,$D6033="AZN",$C6033*0.08)</f>
        <v>204</v>
      </c>
    </row>
    <row r="6034" spans="1:6" x14ac:dyDescent="0.3">
      <c r="A6034" s="177" t="s">
        <v>1572</v>
      </c>
      <c r="B6034" s="178">
        <v>44320</v>
      </c>
      <c r="C6034" s="179">
        <v>7400</v>
      </c>
      <c r="D6034" s="88" t="s">
        <v>2863</v>
      </c>
      <c r="E6034" s="184" cm="1">
        <f t="array" ref="E6034">_xlfn.IFS($D6034=$O$5,C6034*$P$5,$D6034=$O$6,$C6034*$P$6,$D6034="AZN",$C6034)</f>
        <v>12580</v>
      </c>
      <c r="F6034" s="183" cm="1">
        <f t="array" ref="F6034">_xlfn.IFS($D6034=$O$5,$C6034*$P$5*0.01,$D6034=$O$6,$C6034*$P$6*0.01,$D6034="AZN",$C6034*0.08)</f>
        <v>125.8</v>
      </c>
    </row>
    <row r="6035" spans="1:6" x14ac:dyDescent="0.3">
      <c r="A6035" s="177" t="s">
        <v>864</v>
      </c>
      <c r="B6035" s="178">
        <v>44029</v>
      </c>
      <c r="C6035" s="179">
        <v>5300</v>
      </c>
      <c r="D6035" s="88" t="s">
        <v>2864</v>
      </c>
      <c r="E6035" s="184" cm="1">
        <f t="array" ref="E6035">_xlfn.IFS($D6035=$O$5,C6035*$P$5,$D6035=$O$6,$C6035*$P$6,$D6035="AZN",$C6035)</f>
        <v>9627.4500000000007</v>
      </c>
      <c r="F6035" s="183" cm="1">
        <f t="array" ref="F6035">_xlfn.IFS($D6035=$O$5,$C6035*$P$5*0.01,$D6035=$O$6,$C6035*$P$6*0.01,$D6035="AZN",$C6035*0.08)</f>
        <v>96.274500000000003</v>
      </c>
    </row>
    <row r="6036" spans="1:6" x14ac:dyDescent="0.3">
      <c r="A6036" s="177" t="s">
        <v>1817</v>
      </c>
      <c r="B6036" s="178">
        <v>44132</v>
      </c>
      <c r="C6036" s="179">
        <v>3100</v>
      </c>
      <c r="D6036" s="88" t="s">
        <v>2864</v>
      </c>
      <c r="E6036" s="184" cm="1">
        <f t="array" ref="E6036">_xlfn.IFS($D6036=$O$5,C6036*$P$5,$D6036=$O$6,$C6036*$P$6,$D6036="AZN",$C6036)</f>
        <v>5631.15</v>
      </c>
      <c r="F6036" s="183" cm="1">
        <f t="array" ref="F6036">_xlfn.IFS($D6036=$O$5,$C6036*$P$5*0.01,$D6036=$O$6,$C6036*$P$6*0.01,$D6036="AZN",$C6036*0.08)</f>
        <v>56.311499999999995</v>
      </c>
    </row>
    <row r="6037" spans="1:6" x14ac:dyDescent="0.3">
      <c r="A6037" s="177" t="s">
        <v>840</v>
      </c>
      <c r="B6037" s="178">
        <v>44674</v>
      </c>
      <c r="C6037" s="179">
        <v>5900</v>
      </c>
      <c r="D6037" s="88" t="s">
        <v>2862</v>
      </c>
      <c r="E6037" s="184" cm="1">
        <f t="array" ref="E6037">_xlfn.IFS($D6037=$O$5,C6037*$P$5,$D6037=$O$6,$C6037*$P$6,$D6037="AZN",$C6037)</f>
        <v>5900</v>
      </c>
      <c r="F6037" s="183" cm="1">
        <f t="array" ref="F6037">_xlfn.IFS($D6037=$O$5,$C6037*$P$5*0.01,$D6037=$O$6,$C6037*$P$6*0.01,$D6037="AZN",$C6037*0.08)</f>
        <v>472</v>
      </c>
    </row>
    <row r="6038" spans="1:6" x14ac:dyDescent="0.3">
      <c r="A6038" s="177" t="s">
        <v>2042</v>
      </c>
      <c r="B6038" s="178">
        <v>44428</v>
      </c>
      <c r="C6038" s="179">
        <v>8000</v>
      </c>
      <c r="D6038" s="88" t="s">
        <v>2863</v>
      </c>
      <c r="E6038" s="184" cm="1">
        <f t="array" ref="E6038">_xlfn.IFS($D6038=$O$5,C6038*$P$5,$D6038=$O$6,$C6038*$P$6,$D6038="AZN",$C6038)</f>
        <v>13600</v>
      </c>
      <c r="F6038" s="183" cm="1">
        <f t="array" ref="F6038">_xlfn.IFS($D6038=$O$5,$C6038*$P$5*0.01,$D6038=$O$6,$C6038*$P$6*0.01,$D6038="AZN",$C6038*0.08)</f>
        <v>136</v>
      </c>
    </row>
    <row r="6039" spans="1:6" x14ac:dyDescent="0.3">
      <c r="A6039" s="177" t="s">
        <v>1267</v>
      </c>
      <c r="B6039" s="178">
        <v>43754</v>
      </c>
      <c r="C6039" s="179">
        <v>2900</v>
      </c>
      <c r="D6039" s="88" t="s">
        <v>2864</v>
      </c>
      <c r="E6039" s="184" cm="1">
        <f t="array" ref="E6039">_xlfn.IFS($D6039=$O$5,C6039*$P$5,$D6039=$O$6,$C6039*$P$6,$D6039="AZN",$C6039)</f>
        <v>5267.85</v>
      </c>
      <c r="F6039" s="183" cm="1">
        <f t="array" ref="F6039">_xlfn.IFS($D6039=$O$5,$C6039*$P$5*0.01,$D6039=$O$6,$C6039*$P$6*0.01,$D6039="AZN",$C6039*0.08)</f>
        <v>52.678500000000007</v>
      </c>
    </row>
    <row r="6040" spans="1:6" x14ac:dyDescent="0.3">
      <c r="A6040" s="177" t="s">
        <v>207</v>
      </c>
      <c r="B6040" s="178">
        <v>44358</v>
      </c>
      <c r="C6040" s="179">
        <v>10700</v>
      </c>
      <c r="D6040" s="88" t="s">
        <v>2864</v>
      </c>
      <c r="E6040" s="184" cm="1">
        <f t="array" ref="E6040">_xlfn.IFS($D6040=$O$5,C6040*$P$5,$D6040=$O$6,$C6040*$P$6,$D6040="AZN",$C6040)</f>
        <v>19436.55</v>
      </c>
      <c r="F6040" s="183" cm="1">
        <f t="array" ref="F6040">_xlfn.IFS($D6040=$O$5,$C6040*$P$5*0.01,$D6040=$O$6,$C6040*$P$6*0.01,$D6040="AZN",$C6040*0.08)</f>
        <v>194.3655</v>
      </c>
    </row>
    <row r="6041" spans="1:6" x14ac:dyDescent="0.3">
      <c r="A6041" s="177" t="s">
        <v>1543</v>
      </c>
      <c r="B6041" s="178">
        <v>43778</v>
      </c>
      <c r="C6041" s="179">
        <v>11500</v>
      </c>
      <c r="D6041" s="88" t="s">
        <v>2864</v>
      </c>
      <c r="E6041" s="184" cm="1">
        <f t="array" ref="E6041">_xlfn.IFS($D6041=$O$5,C6041*$P$5,$D6041=$O$6,$C6041*$P$6,$D6041="AZN",$C6041)</f>
        <v>20889.75</v>
      </c>
      <c r="F6041" s="183" cm="1">
        <f t="array" ref="F6041">_xlfn.IFS($D6041=$O$5,$C6041*$P$5*0.01,$D6041=$O$6,$C6041*$P$6*0.01,$D6041="AZN",$C6041*0.08)</f>
        <v>208.89750000000001</v>
      </c>
    </row>
    <row r="6042" spans="1:6" x14ac:dyDescent="0.3">
      <c r="A6042" s="177" t="s">
        <v>1908</v>
      </c>
      <c r="B6042" s="178">
        <v>44096</v>
      </c>
      <c r="C6042" s="179">
        <v>5900</v>
      </c>
      <c r="D6042" s="88" t="s">
        <v>2864</v>
      </c>
      <c r="E6042" s="184" cm="1">
        <f t="array" ref="E6042">_xlfn.IFS($D6042=$O$5,C6042*$P$5,$D6042=$O$6,$C6042*$P$6,$D6042="AZN",$C6042)</f>
        <v>10717.35</v>
      </c>
      <c r="F6042" s="183" cm="1">
        <f t="array" ref="F6042">_xlfn.IFS($D6042=$O$5,$C6042*$P$5*0.01,$D6042=$O$6,$C6042*$P$6*0.01,$D6042="AZN",$C6042*0.08)</f>
        <v>107.1735</v>
      </c>
    </row>
    <row r="6043" spans="1:6" x14ac:dyDescent="0.3">
      <c r="A6043" s="177" t="s">
        <v>1438</v>
      </c>
      <c r="B6043" s="178">
        <v>44404</v>
      </c>
      <c r="C6043" s="179">
        <v>5700</v>
      </c>
      <c r="D6043" s="88" t="s">
        <v>2863</v>
      </c>
      <c r="E6043" s="184" cm="1">
        <f t="array" ref="E6043">_xlfn.IFS($D6043=$O$5,C6043*$P$5,$D6043=$O$6,$C6043*$P$6,$D6043="AZN",$C6043)</f>
        <v>9690</v>
      </c>
      <c r="F6043" s="183" cm="1">
        <f t="array" ref="F6043">_xlfn.IFS($D6043=$O$5,$C6043*$P$5*0.01,$D6043=$O$6,$C6043*$P$6*0.01,$D6043="AZN",$C6043*0.08)</f>
        <v>96.9</v>
      </c>
    </row>
    <row r="6044" spans="1:6" x14ac:dyDescent="0.3">
      <c r="A6044" s="177" t="s">
        <v>433</v>
      </c>
      <c r="B6044" s="178">
        <v>44184</v>
      </c>
      <c r="C6044" s="179">
        <v>10300</v>
      </c>
      <c r="D6044" s="88" t="s">
        <v>2862</v>
      </c>
      <c r="E6044" s="184" cm="1">
        <f t="array" ref="E6044">_xlfn.IFS($D6044=$O$5,C6044*$P$5,$D6044=$O$6,$C6044*$P$6,$D6044="AZN",$C6044)</f>
        <v>10300</v>
      </c>
      <c r="F6044" s="183" cm="1">
        <f t="array" ref="F6044">_xlfn.IFS($D6044=$O$5,$C6044*$P$5*0.01,$D6044=$O$6,$C6044*$P$6*0.01,$D6044="AZN",$C6044*0.08)</f>
        <v>824</v>
      </c>
    </row>
    <row r="6045" spans="1:6" x14ac:dyDescent="0.3">
      <c r="A6045" s="177" t="s">
        <v>1630</v>
      </c>
      <c r="B6045" s="178">
        <v>44492</v>
      </c>
      <c r="C6045" s="179">
        <v>12500</v>
      </c>
      <c r="D6045" s="88" t="s">
        <v>2862</v>
      </c>
      <c r="E6045" s="184" cm="1">
        <f t="array" ref="E6045">_xlfn.IFS($D6045=$O$5,C6045*$P$5,$D6045=$O$6,$C6045*$P$6,$D6045="AZN",$C6045)</f>
        <v>12500</v>
      </c>
      <c r="F6045" s="183" cm="1">
        <f t="array" ref="F6045">_xlfn.IFS($D6045=$O$5,$C6045*$P$5*0.01,$D6045=$O$6,$C6045*$P$6*0.01,$D6045="AZN",$C6045*0.08)</f>
        <v>1000</v>
      </c>
    </row>
    <row r="6046" spans="1:6" x14ac:dyDescent="0.3">
      <c r="A6046" s="177" t="s">
        <v>647</v>
      </c>
      <c r="B6046" s="178">
        <v>44138</v>
      </c>
      <c r="C6046" s="179">
        <v>10100</v>
      </c>
      <c r="D6046" s="88" t="s">
        <v>2864</v>
      </c>
      <c r="E6046" s="184" cm="1">
        <f t="array" ref="E6046">_xlfn.IFS($D6046=$O$5,C6046*$P$5,$D6046=$O$6,$C6046*$P$6,$D6046="AZN",$C6046)</f>
        <v>18346.650000000001</v>
      </c>
      <c r="F6046" s="183" cm="1">
        <f t="array" ref="F6046">_xlfn.IFS($D6046=$O$5,$C6046*$P$5*0.01,$D6046=$O$6,$C6046*$P$6*0.01,$D6046="AZN",$C6046*0.08)</f>
        <v>183.46650000000002</v>
      </c>
    </row>
    <row r="6047" spans="1:6" x14ac:dyDescent="0.3">
      <c r="A6047" s="177" t="s">
        <v>1699</v>
      </c>
      <c r="B6047" s="178">
        <v>44173</v>
      </c>
      <c r="C6047" s="179">
        <v>8200</v>
      </c>
      <c r="D6047" s="88" t="s">
        <v>2864</v>
      </c>
      <c r="E6047" s="184" cm="1">
        <f t="array" ref="E6047">_xlfn.IFS($D6047=$O$5,C6047*$P$5,$D6047=$O$6,$C6047*$P$6,$D6047="AZN",$C6047)</f>
        <v>14895.3</v>
      </c>
      <c r="F6047" s="183" cm="1">
        <f t="array" ref="F6047">_xlfn.IFS($D6047=$O$5,$C6047*$P$5*0.01,$D6047=$O$6,$C6047*$P$6*0.01,$D6047="AZN",$C6047*0.08)</f>
        <v>148.953</v>
      </c>
    </row>
    <row r="6048" spans="1:6" x14ac:dyDescent="0.3">
      <c r="A6048" s="177" t="s">
        <v>2043</v>
      </c>
      <c r="B6048" s="178">
        <v>44357</v>
      </c>
      <c r="C6048" s="179">
        <v>7700</v>
      </c>
      <c r="D6048" s="88" t="s">
        <v>2863</v>
      </c>
      <c r="E6048" s="184" cm="1">
        <f t="array" ref="E6048">_xlfn.IFS($D6048=$O$5,C6048*$P$5,$D6048=$O$6,$C6048*$P$6,$D6048="AZN",$C6048)</f>
        <v>13090</v>
      </c>
      <c r="F6048" s="183" cm="1">
        <f t="array" ref="F6048">_xlfn.IFS($D6048=$O$5,$C6048*$P$5*0.01,$D6048=$O$6,$C6048*$P$6*0.01,$D6048="AZN",$C6048*0.08)</f>
        <v>130.9</v>
      </c>
    </row>
    <row r="6049" spans="1:6" x14ac:dyDescent="0.3">
      <c r="A6049" s="177" t="s">
        <v>726</v>
      </c>
      <c r="B6049" s="178">
        <v>43692</v>
      </c>
      <c r="C6049" s="179">
        <v>6600</v>
      </c>
      <c r="D6049" s="88" t="s">
        <v>2864</v>
      </c>
      <c r="E6049" s="184" cm="1">
        <f t="array" ref="E6049">_xlfn.IFS($D6049=$O$5,C6049*$P$5,$D6049=$O$6,$C6049*$P$6,$D6049="AZN",$C6049)</f>
        <v>11988.9</v>
      </c>
      <c r="F6049" s="183" cm="1">
        <f t="array" ref="F6049">_xlfn.IFS($D6049=$O$5,$C6049*$P$5*0.01,$D6049=$O$6,$C6049*$P$6*0.01,$D6049="AZN",$C6049*0.08)</f>
        <v>119.889</v>
      </c>
    </row>
    <row r="6050" spans="1:6" x14ac:dyDescent="0.3">
      <c r="A6050" s="177" t="s">
        <v>1648</v>
      </c>
      <c r="B6050" s="178">
        <v>44238</v>
      </c>
      <c r="C6050" s="179">
        <v>3300</v>
      </c>
      <c r="D6050" s="88" t="s">
        <v>2862</v>
      </c>
      <c r="E6050" s="184" cm="1">
        <f t="array" ref="E6050">_xlfn.IFS($D6050=$O$5,C6050*$P$5,$D6050=$O$6,$C6050*$P$6,$D6050="AZN",$C6050)</f>
        <v>3300</v>
      </c>
      <c r="F6050" s="183" cm="1">
        <f t="array" ref="F6050">_xlfn.IFS($D6050=$O$5,$C6050*$P$5*0.01,$D6050=$O$6,$C6050*$P$6*0.01,$D6050="AZN",$C6050*0.08)</f>
        <v>264</v>
      </c>
    </row>
    <row r="6051" spans="1:6" x14ac:dyDescent="0.3">
      <c r="A6051" s="177" t="s">
        <v>953</v>
      </c>
      <c r="B6051" s="178">
        <v>43851</v>
      </c>
      <c r="C6051" s="179">
        <v>6900</v>
      </c>
      <c r="D6051" s="88" t="s">
        <v>2863</v>
      </c>
      <c r="E6051" s="184" cm="1">
        <f t="array" ref="E6051">_xlfn.IFS($D6051=$O$5,C6051*$P$5,$D6051=$O$6,$C6051*$P$6,$D6051="AZN",$C6051)</f>
        <v>11730</v>
      </c>
      <c r="F6051" s="183" cm="1">
        <f t="array" ref="F6051">_xlfn.IFS($D6051=$O$5,$C6051*$P$5*0.01,$D6051=$O$6,$C6051*$P$6*0.01,$D6051="AZN",$C6051*0.08)</f>
        <v>117.3</v>
      </c>
    </row>
    <row r="6052" spans="1:6" x14ac:dyDescent="0.3">
      <c r="A6052" s="177" t="s">
        <v>434</v>
      </c>
      <c r="B6052" s="178">
        <v>43906</v>
      </c>
      <c r="C6052" s="179">
        <v>8100</v>
      </c>
      <c r="D6052" s="88" t="s">
        <v>2862</v>
      </c>
      <c r="E6052" s="184" cm="1">
        <f t="array" ref="E6052">_xlfn.IFS($D6052=$O$5,C6052*$P$5,$D6052=$O$6,$C6052*$P$6,$D6052="AZN",$C6052)</f>
        <v>8100</v>
      </c>
      <c r="F6052" s="183" cm="1">
        <f t="array" ref="F6052">_xlfn.IFS($D6052=$O$5,$C6052*$P$5*0.01,$D6052=$O$6,$C6052*$P$6*0.01,$D6052="AZN",$C6052*0.08)</f>
        <v>648</v>
      </c>
    </row>
    <row r="6053" spans="1:6" x14ac:dyDescent="0.3">
      <c r="A6053" s="177" t="s">
        <v>1982</v>
      </c>
      <c r="B6053" s="178">
        <v>44592</v>
      </c>
      <c r="C6053" s="179">
        <v>2000</v>
      </c>
      <c r="D6053" s="88" t="s">
        <v>2863</v>
      </c>
      <c r="E6053" s="184" cm="1">
        <f t="array" ref="E6053">_xlfn.IFS($D6053=$O$5,C6053*$P$5,$D6053=$O$6,$C6053*$P$6,$D6053="AZN",$C6053)</f>
        <v>3400</v>
      </c>
      <c r="F6053" s="183" cm="1">
        <f t="array" ref="F6053">_xlfn.IFS($D6053=$O$5,$C6053*$P$5*0.01,$D6053=$O$6,$C6053*$P$6*0.01,$D6053="AZN",$C6053*0.08)</f>
        <v>34</v>
      </c>
    </row>
    <row r="6054" spans="1:6" x14ac:dyDescent="0.3">
      <c r="A6054" s="177" t="s">
        <v>1718</v>
      </c>
      <c r="B6054" s="178">
        <v>44129</v>
      </c>
      <c r="C6054" s="179">
        <v>6400</v>
      </c>
      <c r="D6054" s="88" t="s">
        <v>2864</v>
      </c>
      <c r="E6054" s="184" cm="1">
        <f t="array" ref="E6054">_xlfn.IFS($D6054=$O$5,C6054*$P$5,$D6054=$O$6,$C6054*$P$6,$D6054="AZN",$C6054)</f>
        <v>11625.6</v>
      </c>
      <c r="F6054" s="183" cm="1">
        <f t="array" ref="F6054">_xlfn.IFS($D6054=$O$5,$C6054*$P$5*0.01,$D6054=$O$6,$C6054*$P$6*0.01,$D6054="AZN",$C6054*0.08)</f>
        <v>116.256</v>
      </c>
    </row>
    <row r="6055" spans="1:6" x14ac:dyDescent="0.3">
      <c r="A6055" s="177" t="s">
        <v>1187</v>
      </c>
      <c r="B6055" s="178">
        <v>44677</v>
      </c>
      <c r="C6055" s="179">
        <v>11800</v>
      </c>
      <c r="D6055" s="88" t="s">
        <v>2864</v>
      </c>
      <c r="E6055" s="184" cm="1">
        <f t="array" ref="E6055">_xlfn.IFS($D6055=$O$5,C6055*$P$5,$D6055=$O$6,$C6055*$P$6,$D6055="AZN",$C6055)</f>
        <v>21434.7</v>
      </c>
      <c r="F6055" s="183" cm="1">
        <f t="array" ref="F6055">_xlfn.IFS($D6055=$O$5,$C6055*$P$5*0.01,$D6055=$O$6,$C6055*$P$6*0.01,$D6055="AZN",$C6055*0.08)</f>
        <v>214.34700000000001</v>
      </c>
    </row>
    <row r="6056" spans="1:6" x14ac:dyDescent="0.3">
      <c r="A6056" s="177" t="s">
        <v>659</v>
      </c>
      <c r="B6056" s="178">
        <v>44769</v>
      </c>
      <c r="C6056" s="179">
        <v>4400</v>
      </c>
      <c r="D6056" s="88" t="s">
        <v>2863</v>
      </c>
      <c r="E6056" s="184" cm="1">
        <f t="array" ref="E6056">_xlfn.IFS($D6056=$O$5,C6056*$P$5,$D6056=$O$6,$C6056*$P$6,$D6056="AZN",$C6056)</f>
        <v>7480</v>
      </c>
      <c r="F6056" s="183" cm="1">
        <f t="array" ref="F6056">_xlfn.IFS($D6056=$O$5,$C6056*$P$5*0.01,$D6056=$O$6,$C6056*$P$6*0.01,$D6056="AZN",$C6056*0.08)</f>
        <v>74.8</v>
      </c>
    </row>
    <row r="6057" spans="1:6" x14ac:dyDescent="0.3">
      <c r="A6057" s="177" t="s">
        <v>2044</v>
      </c>
      <c r="B6057" s="178">
        <v>44342</v>
      </c>
      <c r="C6057" s="179">
        <v>4800</v>
      </c>
      <c r="D6057" s="88" t="s">
        <v>2862</v>
      </c>
      <c r="E6057" s="184" cm="1">
        <f t="array" ref="E6057">_xlfn.IFS($D6057=$O$5,C6057*$P$5,$D6057=$O$6,$C6057*$P$6,$D6057="AZN",$C6057)</f>
        <v>4800</v>
      </c>
      <c r="F6057" s="183" cm="1">
        <f t="array" ref="F6057">_xlfn.IFS($D6057=$O$5,$C6057*$P$5*0.01,$D6057=$O$6,$C6057*$P$6*0.01,$D6057="AZN",$C6057*0.08)</f>
        <v>384</v>
      </c>
    </row>
    <row r="6058" spans="1:6" x14ac:dyDescent="0.3">
      <c r="A6058" s="177" t="s">
        <v>778</v>
      </c>
      <c r="B6058" s="178">
        <v>44083</v>
      </c>
      <c r="C6058" s="179">
        <v>9600</v>
      </c>
      <c r="D6058" s="88" t="s">
        <v>2864</v>
      </c>
      <c r="E6058" s="184" cm="1">
        <f t="array" ref="E6058">_xlfn.IFS($D6058=$O$5,C6058*$P$5,$D6058=$O$6,$C6058*$P$6,$D6058="AZN",$C6058)</f>
        <v>17438.400000000001</v>
      </c>
      <c r="F6058" s="183" cm="1">
        <f t="array" ref="F6058">_xlfn.IFS($D6058=$O$5,$C6058*$P$5*0.01,$D6058=$O$6,$C6058*$P$6*0.01,$D6058="AZN",$C6058*0.08)</f>
        <v>174.38400000000001</v>
      </c>
    </row>
    <row r="6059" spans="1:6" x14ac:dyDescent="0.3">
      <c r="A6059" s="177" t="s">
        <v>625</v>
      </c>
      <c r="B6059" s="178">
        <v>44125</v>
      </c>
      <c r="C6059" s="179">
        <v>3600</v>
      </c>
      <c r="D6059" s="88" t="s">
        <v>2862</v>
      </c>
      <c r="E6059" s="184" cm="1">
        <f t="array" ref="E6059">_xlfn.IFS($D6059=$O$5,C6059*$P$5,$D6059=$O$6,$C6059*$P$6,$D6059="AZN",$C6059)</f>
        <v>3600</v>
      </c>
      <c r="F6059" s="183" cm="1">
        <f t="array" ref="F6059">_xlfn.IFS($D6059=$O$5,$C6059*$P$5*0.01,$D6059=$O$6,$C6059*$P$6*0.01,$D6059="AZN",$C6059*0.08)</f>
        <v>288</v>
      </c>
    </row>
    <row r="6060" spans="1:6" x14ac:dyDescent="0.3">
      <c r="A6060" s="177" t="s">
        <v>2045</v>
      </c>
      <c r="B6060" s="178">
        <v>43804</v>
      </c>
      <c r="C6060" s="179">
        <v>12800</v>
      </c>
      <c r="D6060" s="88" t="s">
        <v>2862</v>
      </c>
      <c r="E6060" s="184" cm="1">
        <f t="array" ref="E6060">_xlfn.IFS($D6060=$O$5,C6060*$P$5,$D6060=$O$6,$C6060*$P$6,$D6060="AZN",$C6060)</f>
        <v>12800</v>
      </c>
      <c r="F6060" s="183" cm="1">
        <f t="array" ref="F6060">_xlfn.IFS($D6060=$O$5,$C6060*$P$5*0.01,$D6060=$O$6,$C6060*$P$6*0.01,$D6060="AZN",$C6060*0.08)</f>
        <v>1024</v>
      </c>
    </row>
    <row r="6061" spans="1:6" x14ac:dyDescent="0.3">
      <c r="A6061" s="177" t="s">
        <v>174</v>
      </c>
      <c r="B6061" s="178">
        <v>44601</v>
      </c>
      <c r="C6061" s="179">
        <v>2800</v>
      </c>
      <c r="D6061" s="88" t="s">
        <v>2863</v>
      </c>
      <c r="E6061" s="184" cm="1">
        <f t="array" ref="E6061">_xlfn.IFS($D6061=$O$5,C6061*$P$5,$D6061=$O$6,$C6061*$P$6,$D6061="AZN",$C6061)</f>
        <v>4760</v>
      </c>
      <c r="F6061" s="183" cm="1">
        <f t="array" ref="F6061">_xlfn.IFS($D6061=$O$5,$C6061*$P$5*0.01,$D6061=$O$6,$C6061*$P$6*0.01,$D6061="AZN",$C6061*0.08)</f>
        <v>47.6</v>
      </c>
    </row>
    <row r="6062" spans="1:6" x14ac:dyDescent="0.3">
      <c r="A6062" s="177" t="s">
        <v>909</v>
      </c>
      <c r="B6062" s="178">
        <v>43874</v>
      </c>
      <c r="C6062" s="179">
        <v>11700</v>
      </c>
      <c r="D6062" s="88" t="s">
        <v>2862</v>
      </c>
      <c r="E6062" s="184" cm="1">
        <f t="array" ref="E6062">_xlfn.IFS($D6062=$O$5,C6062*$P$5,$D6062=$O$6,$C6062*$P$6,$D6062="AZN",$C6062)</f>
        <v>11700</v>
      </c>
      <c r="F6062" s="183" cm="1">
        <f t="array" ref="F6062">_xlfn.IFS($D6062=$O$5,$C6062*$P$5*0.01,$D6062=$O$6,$C6062*$P$6*0.01,$D6062="AZN",$C6062*0.08)</f>
        <v>936</v>
      </c>
    </row>
    <row r="6063" spans="1:6" x14ac:dyDescent="0.3">
      <c r="A6063" s="177" t="s">
        <v>1519</v>
      </c>
      <c r="B6063" s="178">
        <v>44242</v>
      </c>
      <c r="C6063" s="179">
        <v>2800</v>
      </c>
      <c r="D6063" s="88" t="s">
        <v>2864</v>
      </c>
      <c r="E6063" s="184" cm="1">
        <f t="array" ref="E6063">_xlfn.IFS($D6063=$O$5,C6063*$P$5,$D6063=$O$6,$C6063*$P$6,$D6063="AZN",$C6063)</f>
        <v>5086.2</v>
      </c>
      <c r="F6063" s="183" cm="1">
        <f t="array" ref="F6063">_xlfn.IFS($D6063=$O$5,$C6063*$P$5*0.01,$D6063=$O$6,$C6063*$P$6*0.01,$D6063="AZN",$C6063*0.08)</f>
        <v>50.862000000000002</v>
      </c>
    </row>
    <row r="6064" spans="1:6" x14ac:dyDescent="0.3">
      <c r="A6064" s="177" t="s">
        <v>674</v>
      </c>
      <c r="B6064" s="178">
        <v>43785</v>
      </c>
      <c r="C6064" s="179">
        <v>5300</v>
      </c>
      <c r="D6064" s="88" t="s">
        <v>2862</v>
      </c>
      <c r="E6064" s="184" cm="1">
        <f t="array" ref="E6064">_xlfn.IFS($D6064=$O$5,C6064*$P$5,$D6064=$O$6,$C6064*$P$6,$D6064="AZN",$C6064)</f>
        <v>5300</v>
      </c>
      <c r="F6064" s="183" cm="1">
        <f t="array" ref="F6064">_xlfn.IFS($D6064=$O$5,$C6064*$P$5*0.01,$D6064=$O$6,$C6064*$P$6*0.01,$D6064="AZN",$C6064*0.08)</f>
        <v>424</v>
      </c>
    </row>
    <row r="6065" spans="1:6" x14ac:dyDescent="0.3">
      <c r="A6065" s="177" t="s">
        <v>772</v>
      </c>
      <c r="B6065" s="178">
        <v>43838</v>
      </c>
      <c r="C6065" s="179">
        <v>7600</v>
      </c>
      <c r="D6065" s="88" t="s">
        <v>2863</v>
      </c>
      <c r="E6065" s="184" cm="1">
        <f t="array" ref="E6065">_xlfn.IFS($D6065=$O$5,C6065*$P$5,$D6065=$O$6,$C6065*$P$6,$D6065="AZN",$C6065)</f>
        <v>12920</v>
      </c>
      <c r="F6065" s="183" cm="1">
        <f t="array" ref="F6065">_xlfn.IFS($D6065=$O$5,$C6065*$P$5*0.01,$D6065=$O$6,$C6065*$P$6*0.01,$D6065="AZN",$C6065*0.08)</f>
        <v>129.19999999999999</v>
      </c>
    </row>
    <row r="6066" spans="1:6" x14ac:dyDescent="0.3">
      <c r="A6066" s="177" t="s">
        <v>698</v>
      </c>
      <c r="B6066" s="178">
        <v>44019</v>
      </c>
      <c r="C6066" s="179">
        <v>11600</v>
      </c>
      <c r="D6066" s="88" t="s">
        <v>2864</v>
      </c>
      <c r="E6066" s="184" cm="1">
        <f t="array" ref="E6066">_xlfn.IFS($D6066=$O$5,C6066*$P$5,$D6066=$O$6,$C6066*$P$6,$D6066="AZN",$C6066)</f>
        <v>21071.4</v>
      </c>
      <c r="F6066" s="183" cm="1">
        <f t="array" ref="F6066">_xlfn.IFS($D6066=$O$5,$C6066*$P$5*0.01,$D6066=$O$6,$C6066*$P$6*0.01,$D6066="AZN",$C6066*0.08)</f>
        <v>210.71400000000003</v>
      </c>
    </row>
    <row r="6067" spans="1:6" x14ac:dyDescent="0.3">
      <c r="A6067" s="177" t="s">
        <v>1979</v>
      </c>
      <c r="B6067" s="178">
        <v>44348</v>
      </c>
      <c r="C6067" s="179">
        <v>2300</v>
      </c>
      <c r="D6067" s="88" t="s">
        <v>2862</v>
      </c>
      <c r="E6067" s="184" cm="1">
        <f t="array" ref="E6067">_xlfn.IFS($D6067=$O$5,C6067*$P$5,$D6067=$O$6,$C6067*$P$6,$D6067="AZN",$C6067)</f>
        <v>2300</v>
      </c>
      <c r="F6067" s="183" cm="1">
        <f t="array" ref="F6067">_xlfn.IFS($D6067=$O$5,$C6067*$P$5*0.01,$D6067=$O$6,$C6067*$P$6*0.01,$D6067="AZN",$C6067*0.08)</f>
        <v>184</v>
      </c>
    </row>
    <row r="6068" spans="1:6" x14ac:dyDescent="0.3">
      <c r="A6068" s="177" t="s">
        <v>528</v>
      </c>
      <c r="B6068" s="178">
        <v>43909</v>
      </c>
      <c r="C6068" s="179">
        <v>10100</v>
      </c>
      <c r="D6068" s="88" t="s">
        <v>2862</v>
      </c>
      <c r="E6068" s="184" cm="1">
        <f t="array" ref="E6068">_xlfn.IFS($D6068=$O$5,C6068*$P$5,$D6068=$O$6,$C6068*$P$6,$D6068="AZN",$C6068)</f>
        <v>10100</v>
      </c>
      <c r="F6068" s="183" cm="1">
        <f t="array" ref="F6068">_xlfn.IFS($D6068=$O$5,$C6068*$P$5*0.01,$D6068=$O$6,$C6068*$P$6*0.01,$D6068="AZN",$C6068*0.08)</f>
        <v>808</v>
      </c>
    </row>
    <row r="6069" spans="1:6" x14ac:dyDescent="0.3">
      <c r="A6069" s="177" t="s">
        <v>1952</v>
      </c>
      <c r="B6069" s="178">
        <v>44442</v>
      </c>
      <c r="C6069" s="179">
        <v>9600</v>
      </c>
      <c r="D6069" s="88" t="s">
        <v>2863</v>
      </c>
      <c r="E6069" s="184" cm="1">
        <f t="array" ref="E6069">_xlfn.IFS($D6069=$O$5,C6069*$P$5,$D6069=$O$6,$C6069*$P$6,$D6069="AZN",$C6069)</f>
        <v>16320</v>
      </c>
      <c r="F6069" s="183" cm="1">
        <f t="array" ref="F6069">_xlfn.IFS($D6069=$O$5,$C6069*$P$5*0.01,$D6069=$O$6,$C6069*$P$6*0.01,$D6069="AZN",$C6069*0.08)</f>
        <v>163.20000000000002</v>
      </c>
    </row>
    <row r="6070" spans="1:6" x14ac:dyDescent="0.3">
      <c r="A6070" s="177" t="s">
        <v>869</v>
      </c>
      <c r="B6070" s="178">
        <v>44306</v>
      </c>
      <c r="C6070" s="179">
        <v>11600</v>
      </c>
      <c r="D6070" s="88" t="s">
        <v>2862</v>
      </c>
      <c r="E6070" s="184" cm="1">
        <f t="array" ref="E6070">_xlfn.IFS($D6070=$O$5,C6070*$P$5,$D6070=$O$6,$C6070*$P$6,$D6070="AZN",$C6070)</f>
        <v>11600</v>
      </c>
      <c r="F6070" s="183" cm="1">
        <f t="array" ref="F6070">_xlfn.IFS($D6070=$O$5,$C6070*$P$5*0.01,$D6070=$O$6,$C6070*$P$6*0.01,$D6070="AZN",$C6070*0.08)</f>
        <v>928</v>
      </c>
    </row>
    <row r="6071" spans="1:6" x14ac:dyDescent="0.3">
      <c r="A6071" s="177" t="s">
        <v>1448</v>
      </c>
      <c r="B6071" s="178">
        <v>44049</v>
      </c>
      <c r="C6071" s="179">
        <v>3000</v>
      </c>
      <c r="D6071" s="88" t="s">
        <v>2862</v>
      </c>
      <c r="E6071" s="184" cm="1">
        <f t="array" ref="E6071">_xlfn.IFS($D6071=$O$5,C6071*$P$5,$D6071=$O$6,$C6071*$P$6,$D6071="AZN",$C6071)</f>
        <v>3000</v>
      </c>
      <c r="F6071" s="183" cm="1">
        <f t="array" ref="F6071">_xlfn.IFS($D6071=$O$5,$C6071*$P$5*0.01,$D6071=$O$6,$C6071*$P$6*0.01,$D6071="AZN",$C6071*0.08)</f>
        <v>240</v>
      </c>
    </row>
    <row r="6072" spans="1:6" x14ac:dyDescent="0.3">
      <c r="A6072" s="177" t="s">
        <v>467</v>
      </c>
      <c r="B6072" s="178">
        <v>43811</v>
      </c>
      <c r="C6072" s="179">
        <v>2200</v>
      </c>
      <c r="D6072" s="88" t="s">
        <v>2864</v>
      </c>
      <c r="E6072" s="184" cm="1">
        <f t="array" ref="E6072">_xlfn.IFS($D6072=$O$5,C6072*$P$5,$D6072=$O$6,$C6072*$P$6,$D6072="AZN",$C6072)</f>
        <v>3996.3</v>
      </c>
      <c r="F6072" s="183" cm="1">
        <f t="array" ref="F6072">_xlfn.IFS($D6072=$O$5,$C6072*$P$5*0.01,$D6072=$O$6,$C6072*$P$6*0.01,$D6072="AZN",$C6072*0.08)</f>
        <v>39.963000000000001</v>
      </c>
    </row>
    <row r="6073" spans="1:6" x14ac:dyDescent="0.3">
      <c r="A6073" s="177" t="s">
        <v>1409</v>
      </c>
      <c r="B6073" s="178">
        <v>43969</v>
      </c>
      <c r="C6073" s="179">
        <v>3900</v>
      </c>
      <c r="D6073" s="88" t="s">
        <v>2862</v>
      </c>
      <c r="E6073" s="184" cm="1">
        <f t="array" ref="E6073">_xlfn.IFS($D6073=$O$5,C6073*$P$5,$D6073=$O$6,$C6073*$P$6,$D6073="AZN",$C6073)</f>
        <v>3900</v>
      </c>
      <c r="F6073" s="183" cm="1">
        <f t="array" ref="F6073">_xlfn.IFS($D6073=$O$5,$C6073*$P$5*0.01,$D6073=$O$6,$C6073*$P$6*0.01,$D6073="AZN",$C6073*0.08)</f>
        <v>312</v>
      </c>
    </row>
    <row r="6074" spans="1:6" x14ac:dyDescent="0.3">
      <c r="A6074" s="177" t="s">
        <v>630</v>
      </c>
      <c r="B6074" s="178">
        <v>44636</v>
      </c>
      <c r="C6074" s="179">
        <v>10800</v>
      </c>
      <c r="D6074" s="88" t="s">
        <v>2862</v>
      </c>
      <c r="E6074" s="184" cm="1">
        <f t="array" ref="E6074">_xlfn.IFS($D6074=$O$5,C6074*$P$5,$D6074=$O$6,$C6074*$P$6,$D6074="AZN",$C6074)</f>
        <v>10800</v>
      </c>
      <c r="F6074" s="183" cm="1">
        <f t="array" ref="F6074">_xlfn.IFS($D6074=$O$5,$C6074*$P$5*0.01,$D6074=$O$6,$C6074*$P$6*0.01,$D6074="AZN",$C6074*0.08)</f>
        <v>864</v>
      </c>
    </row>
    <row r="6075" spans="1:6" x14ac:dyDescent="0.3">
      <c r="A6075" s="177" t="s">
        <v>246</v>
      </c>
      <c r="B6075" s="178">
        <v>44752</v>
      </c>
      <c r="C6075" s="179">
        <v>12900</v>
      </c>
      <c r="D6075" s="88" t="s">
        <v>2863</v>
      </c>
      <c r="E6075" s="184" cm="1">
        <f t="array" ref="E6075">_xlfn.IFS($D6075=$O$5,C6075*$P$5,$D6075=$O$6,$C6075*$P$6,$D6075="AZN",$C6075)</f>
        <v>21930</v>
      </c>
      <c r="F6075" s="183" cm="1">
        <f t="array" ref="F6075">_xlfn.IFS($D6075=$O$5,$C6075*$P$5*0.01,$D6075=$O$6,$C6075*$P$6*0.01,$D6075="AZN",$C6075*0.08)</f>
        <v>219.3</v>
      </c>
    </row>
    <row r="6076" spans="1:6" x14ac:dyDescent="0.3">
      <c r="A6076" s="177" t="s">
        <v>1695</v>
      </c>
      <c r="B6076" s="178">
        <v>43960</v>
      </c>
      <c r="C6076" s="179">
        <v>9400</v>
      </c>
      <c r="D6076" s="88" t="s">
        <v>2862</v>
      </c>
      <c r="E6076" s="184" cm="1">
        <f t="array" ref="E6076">_xlfn.IFS($D6076=$O$5,C6076*$P$5,$D6076=$O$6,$C6076*$P$6,$D6076="AZN",$C6076)</f>
        <v>9400</v>
      </c>
      <c r="F6076" s="183" cm="1">
        <f t="array" ref="F6076">_xlfn.IFS($D6076=$O$5,$C6076*$P$5*0.01,$D6076=$O$6,$C6076*$P$6*0.01,$D6076="AZN",$C6076*0.08)</f>
        <v>752</v>
      </c>
    </row>
    <row r="6077" spans="1:6" x14ac:dyDescent="0.3">
      <c r="A6077" s="177" t="s">
        <v>1404</v>
      </c>
      <c r="B6077" s="178">
        <v>44048</v>
      </c>
      <c r="C6077" s="179">
        <v>8000</v>
      </c>
      <c r="D6077" s="88" t="s">
        <v>2864</v>
      </c>
      <c r="E6077" s="184" cm="1">
        <f t="array" ref="E6077">_xlfn.IFS($D6077=$O$5,C6077*$P$5,$D6077=$O$6,$C6077*$P$6,$D6077="AZN",$C6077)</f>
        <v>14532</v>
      </c>
      <c r="F6077" s="183" cm="1">
        <f t="array" ref="F6077">_xlfn.IFS($D6077=$O$5,$C6077*$P$5*0.01,$D6077=$O$6,$C6077*$P$6*0.01,$D6077="AZN",$C6077*0.08)</f>
        <v>145.32</v>
      </c>
    </row>
    <row r="6078" spans="1:6" x14ac:dyDescent="0.3">
      <c r="A6078" s="177" t="s">
        <v>1522</v>
      </c>
      <c r="B6078" s="178">
        <v>44477</v>
      </c>
      <c r="C6078" s="179">
        <v>10500</v>
      </c>
      <c r="D6078" s="88" t="s">
        <v>2862</v>
      </c>
      <c r="E6078" s="184" cm="1">
        <f t="array" ref="E6078">_xlfn.IFS($D6078=$O$5,C6078*$P$5,$D6078=$O$6,$C6078*$P$6,$D6078="AZN",$C6078)</f>
        <v>10500</v>
      </c>
      <c r="F6078" s="183" cm="1">
        <f t="array" ref="F6078">_xlfn.IFS($D6078=$O$5,$C6078*$P$5*0.01,$D6078=$O$6,$C6078*$P$6*0.01,$D6078="AZN",$C6078*0.08)</f>
        <v>840</v>
      </c>
    </row>
    <row r="6079" spans="1:6" x14ac:dyDescent="0.3">
      <c r="A6079" s="177" t="s">
        <v>628</v>
      </c>
      <c r="B6079" s="178">
        <v>44309</v>
      </c>
      <c r="C6079" s="179">
        <v>8900</v>
      </c>
      <c r="D6079" s="88" t="s">
        <v>2863</v>
      </c>
      <c r="E6079" s="184" cm="1">
        <f t="array" ref="E6079">_xlfn.IFS($D6079=$O$5,C6079*$P$5,$D6079=$O$6,$C6079*$P$6,$D6079="AZN",$C6079)</f>
        <v>15130</v>
      </c>
      <c r="F6079" s="183" cm="1">
        <f t="array" ref="F6079">_xlfn.IFS($D6079=$O$5,$C6079*$P$5*0.01,$D6079=$O$6,$C6079*$P$6*0.01,$D6079="AZN",$C6079*0.08)</f>
        <v>151.30000000000001</v>
      </c>
    </row>
    <row r="6080" spans="1:6" x14ac:dyDescent="0.3">
      <c r="A6080" s="177" t="s">
        <v>1571</v>
      </c>
      <c r="B6080" s="178">
        <v>44252</v>
      </c>
      <c r="C6080" s="179">
        <v>4100</v>
      </c>
      <c r="D6080" s="88" t="s">
        <v>2864</v>
      </c>
      <c r="E6080" s="184" cm="1">
        <f t="array" ref="E6080">_xlfn.IFS($D6080=$O$5,C6080*$P$5,$D6080=$O$6,$C6080*$P$6,$D6080="AZN",$C6080)</f>
        <v>7447.65</v>
      </c>
      <c r="F6080" s="183" cm="1">
        <f t="array" ref="F6080">_xlfn.IFS($D6080=$O$5,$C6080*$P$5*0.01,$D6080=$O$6,$C6080*$P$6*0.01,$D6080="AZN",$C6080*0.08)</f>
        <v>74.476500000000001</v>
      </c>
    </row>
    <row r="6081" spans="1:6" x14ac:dyDescent="0.3">
      <c r="A6081" s="177" t="s">
        <v>1325</v>
      </c>
      <c r="B6081" s="178">
        <v>44420</v>
      </c>
      <c r="C6081" s="179">
        <v>4200</v>
      </c>
      <c r="D6081" s="88" t="s">
        <v>2863</v>
      </c>
      <c r="E6081" s="184" cm="1">
        <f t="array" ref="E6081">_xlfn.IFS($D6081=$O$5,C6081*$P$5,$D6081=$O$6,$C6081*$P$6,$D6081="AZN",$C6081)</f>
        <v>7140</v>
      </c>
      <c r="F6081" s="183" cm="1">
        <f t="array" ref="F6081">_xlfn.IFS($D6081=$O$5,$C6081*$P$5*0.01,$D6081=$O$6,$C6081*$P$6*0.01,$D6081="AZN",$C6081*0.08)</f>
        <v>71.400000000000006</v>
      </c>
    </row>
    <row r="6082" spans="1:6" x14ac:dyDescent="0.3">
      <c r="A6082" s="177" t="s">
        <v>1809</v>
      </c>
      <c r="B6082" s="178">
        <v>44574</v>
      </c>
      <c r="C6082" s="179">
        <v>12100</v>
      </c>
      <c r="D6082" s="88" t="s">
        <v>2863</v>
      </c>
      <c r="E6082" s="184" cm="1">
        <f t="array" ref="E6082">_xlfn.IFS($D6082=$O$5,C6082*$P$5,$D6082=$O$6,$C6082*$P$6,$D6082="AZN",$C6082)</f>
        <v>20570</v>
      </c>
      <c r="F6082" s="183" cm="1">
        <f t="array" ref="F6082">_xlfn.IFS($D6082=$O$5,$C6082*$P$5*0.01,$D6082=$O$6,$C6082*$P$6*0.01,$D6082="AZN",$C6082*0.08)</f>
        <v>205.70000000000002</v>
      </c>
    </row>
    <row r="6083" spans="1:6" x14ac:dyDescent="0.3">
      <c r="A6083" s="177" t="s">
        <v>1339</v>
      </c>
      <c r="B6083" s="178">
        <v>44195</v>
      </c>
      <c r="C6083" s="179">
        <v>7000</v>
      </c>
      <c r="D6083" s="88" t="s">
        <v>2862</v>
      </c>
      <c r="E6083" s="184" cm="1">
        <f t="array" ref="E6083">_xlfn.IFS($D6083=$O$5,C6083*$P$5,$D6083=$O$6,$C6083*$P$6,$D6083="AZN",$C6083)</f>
        <v>7000</v>
      </c>
      <c r="F6083" s="183" cm="1">
        <f t="array" ref="F6083">_xlfn.IFS($D6083=$O$5,$C6083*$P$5*0.01,$D6083=$O$6,$C6083*$P$6*0.01,$D6083="AZN",$C6083*0.08)</f>
        <v>560</v>
      </c>
    </row>
    <row r="6084" spans="1:6" x14ac:dyDescent="0.3">
      <c r="A6084" s="177" t="s">
        <v>1151</v>
      </c>
      <c r="B6084" s="178">
        <v>44098</v>
      </c>
      <c r="C6084" s="179">
        <v>4000</v>
      </c>
      <c r="D6084" s="88" t="s">
        <v>2862</v>
      </c>
      <c r="E6084" s="184" cm="1">
        <f t="array" ref="E6084">_xlfn.IFS($D6084=$O$5,C6084*$P$5,$D6084=$O$6,$C6084*$P$6,$D6084="AZN",$C6084)</f>
        <v>4000</v>
      </c>
      <c r="F6084" s="183" cm="1">
        <f t="array" ref="F6084">_xlfn.IFS($D6084=$O$5,$C6084*$P$5*0.01,$D6084=$O$6,$C6084*$P$6*0.01,$D6084="AZN",$C6084*0.08)</f>
        <v>320</v>
      </c>
    </row>
    <row r="6085" spans="1:6" x14ac:dyDescent="0.3">
      <c r="A6085" s="177" t="s">
        <v>1491</v>
      </c>
      <c r="B6085" s="178">
        <v>44275</v>
      </c>
      <c r="C6085" s="179">
        <v>1000</v>
      </c>
      <c r="D6085" s="88" t="s">
        <v>2864</v>
      </c>
      <c r="E6085" s="184" cm="1">
        <f t="array" ref="E6085">_xlfn.IFS($D6085=$O$5,C6085*$P$5,$D6085=$O$6,$C6085*$P$6,$D6085="AZN",$C6085)</f>
        <v>1816.5</v>
      </c>
      <c r="F6085" s="183" cm="1">
        <f t="array" ref="F6085">_xlfn.IFS($D6085=$O$5,$C6085*$P$5*0.01,$D6085=$O$6,$C6085*$P$6*0.01,$D6085="AZN",$C6085*0.08)</f>
        <v>18.164999999999999</v>
      </c>
    </row>
    <row r="6086" spans="1:6" x14ac:dyDescent="0.3">
      <c r="A6086" s="177" t="s">
        <v>203</v>
      </c>
      <c r="B6086" s="178">
        <v>43686</v>
      </c>
      <c r="C6086" s="179">
        <v>7000</v>
      </c>
      <c r="D6086" s="88" t="s">
        <v>2863</v>
      </c>
      <c r="E6086" s="184" cm="1">
        <f t="array" ref="E6086">_xlfn.IFS($D6086=$O$5,C6086*$P$5,$D6086=$O$6,$C6086*$P$6,$D6086="AZN",$C6086)</f>
        <v>11900</v>
      </c>
      <c r="F6086" s="183" cm="1">
        <f t="array" ref="F6086">_xlfn.IFS($D6086=$O$5,$C6086*$P$5*0.01,$D6086=$O$6,$C6086*$P$6*0.01,$D6086="AZN",$C6086*0.08)</f>
        <v>119</v>
      </c>
    </row>
    <row r="6087" spans="1:6" x14ac:dyDescent="0.3">
      <c r="A6087" s="177" t="s">
        <v>1130</v>
      </c>
      <c r="B6087" s="178">
        <v>43800</v>
      </c>
      <c r="C6087" s="179">
        <v>11500</v>
      </c>
      <c r="D6087" s="88" t="s">
        <v>2864</v>
      </c>
      <c r="E6087" s="184" cm="1">
        <f t="array" ref="E6087">_xlfn.IFS($D6087=$O$5,C6087*$P$5,$D6087=$O$6,$C6087*$P$6,$D6087="AZN",$C6087)</f>
        <v>20889.75</v>
      </c>
      <c r="F6087" s="183" cm="1">
        <f t="array" ref="F6087">_xlfn.IFS($D6087=$O$5,$C6087*$P$5*0.01,$D6087=$O$6,$C6087*$P$6*0.01,$D6087="AZN",$C6087*0.08)</f>
        <v>208.89750000000001</v>
      </c>
    </row>
    <row r="6088" spans="1:6" x14ac:dyDescent="0.3">
      <c r="A6088" s="177" t="s">
        <v>1393</v>
      </c>
      <c r="B6088" s="178">
        <v>44025</v>
      </c>
      <c r="C6088" s="179">
        <v>2100</v>
      </c>
      <c r="D6088" s="88" t="s">
        <v>2862</v>
      </c>
      <c r="E6088" s="184" cm="1">
        <f t="array" ref="E6088">_xlfn.IFS($D6088=$O$5,C6088*$P$5,$D6088=$O$6,$C6088*$P$6,$D6088="AZN",$C6088)</f>
        <v>2100</v>
      </c>
      <c r="F6088" s="183" cm="1">
        <f t="array" ref="F6088">_xlfn.IFS($D6088=$O$5,$C6088*$P$5*0.01,$D6088=$O$6,$C6088*$P$6*0.01,$D6088="AZN",$C6088*0.08)</f>
        <v>168</v>
      </c>
    </row>
    <row r="6089" spans="1:6" x14ac:dyDescent="0.3">
      <c r="A6089" s="177" t="s">
        <v>845</v>
      </c>
      <c r="B6089" s="178">
        <v>44136</v>
      </c>
      <c r="C6089" s="179">
        <v>7600</v>
      </c>
      <c r="D6089" s="88" t="s">
        <v>2863</v>
      </c>
      <c r="E6089" s="184" cm="1">
        <f t="array" ref="E6089">_xlfn.IFS($D6089=$O$5,C6089*$P$5,$D6089=$O$6,$C6089*$P$6,$D6089="AZN",$C6089)</f>
        <v>12920</v>
      </c>
      <c r="F6089" s="183" cm="1">
        <f t="array" ref="F6089">_xlfn.IFS($D6089=$O$5,$C6089*$P$5*0.01,$D6089=$O$6,$C6089*$P$6*0.01,$D6089="AZN",$C6089*0.08)</f>
        <v>129.19999999999999</v>
      </c>
    </row>
    <row r="6090" spans="1:6" x14ac:dyDescent="0.3">
      <c r="A6090" s="177" t="s">
        <v>193</v>
      </c>
      <c r="B6090" s="178">
        <v>43935</v>
      </c>
      <c r="C6090" s="179">
        <v>7100</v>
      </c>
      <c r="D6090" s="88" t="s">
        <v>2863</v>
      </c>
      <c r="E6090" s="184" cm="1">
        <f t="array" ref="E6090">_xlfn.IFS($D6090=$O$5,C6090*$P$5,$D6090=$O$6,$C6090*$P$6,$D6090="AZN",$C6090)</f>
        <v>12070</v>
      </c>
      <c r="F6090" s="183" cm="1">
        <f t="array" ref="F6090">_xlfn.IFS($D6090=$O$5,$C6090*$P$5*0.01,$D6090=$O$6,$C6090*$P$6*0.01,$D6090="AZN",$C6090*0.08)</f>
        <v>120.7</v>
      </c>
    </row>
    <row r="6091" spans="1:6" x14ac:dyDescent="0.3">
      <c r="A6091" s="177" t="s">
        <v>843</v>
      </c>
      <c r="B6091" s="178">
        <v>44279</v>
      </c>
      <c r="C6091" s="179">
        <v>5000</v>
      </c>
      <c r="D6091" s="88" t="s">
        <v>2862</v>
      </c>
      <c r="E6091" s="184" cm="1">
        <f t="array" ref="E6091">_xlfn.IFS($D6091=$O$5,C6091*$P$5,$D6091=$O$6,$C6091*$P$6,$D6091="AZN",$C6091)</f>
        <v>5000</v>
      </c>
      <c r="F6091" s="183" cm="1">
        <f t="array" ref="F6091">_xlfn.IFS($D6091=$O$5,$C6091*$P$5*0.01,$D6091=$O$6,$C6091*$P$6*0.01,$D6091="AZN",$C6091*0.08)</f>
        <v>400</v>
      </c>
    </row>
    <row r="6092" spans="1:6" x14ac:dyDescent="0.3">
      <c r="A6092" s="177" t="s">
        <v>1337</v>
      </c>
      <c r="B6092" s="178">
        <v>44322</v>
      </c>
      <c r="C6092" s="179">
        <v>9100</v>
      </c>
      <c r="D6092" s="88" t="s">
        <v>2863</v>
      </c>
      <c r="E6092" s="184" cm="1">
        <f t="array" ref="E6092">_xlfn.IFS($D6092=$O$5,C6092*$P$5,$D6092=$O$6,$C6092*$P$6,$D6092="AZN",$C6092)</f>
        <v>15470</v>
      </c>
      <c r="F6092" s="183" cm="1">
        <f t="array" ref="F6092">_xlfn.IFS($D6092=$O$5,$C6092*$P$5*0.01,$D6092=$O$6,$C6092*$P$6*0.01,$D6092="AZN",$C6092*0.08)</f>
        <v>154.70000000000002</v>
      </c>
    </row>
    <row r="6093" spans="1:6" x14ac:dyDescent="0.3">
      <c r="A6093" s="177" t="s">
        <v>1882</v>
      </c>
      <c r="B6093" s="178">
        <v>44321</v>
      </c>
      <c r="C6093" s="179">
        <v>12100</v>
      </c>
      <c r="D6093" s="88" t="s">
        <v>2862</v>
      </c>
      <c r="E6093" s="184" cm="1">
        <f t="array" ref="E6093">_xlfn.IFS($D6093=$O$5,C6093*$P$5,$D6093=$O$6,$C6093*$P$6,$D6093="AZN",$C6093)</f>
        <v>12100</v>
      </c>
      <c r="F6093" s="183" cm="1">
        <f t="array" ref="F6093">_xlfn.IFS($D6093=$O$5,$C6093*$P$5*0.01,$D6093=$O$6,$C6093*$P$6*0.01,$D6093="AZN",$C6093*0.08)</f>
        <v>968</v>
      </c>
    </row>
    <row r="6094" spans="1:6" x14ac:dyDescent="0.3">
      <c r="A6094" s="177" t="s">
        <v>1543</v>
      </c>
      <c r="B6094" s="178">
        <v>43841</v>
      </c>
      <c r="C6094" s="179">
        <v>2200</v>
      </c>
      <c r="D6094" s="88" t="s">
        <v>2862</v>
      </c>
      <c r="E6094" s="184" cm="1">
        <f t="array" ref="E6094">_xlfn.IFS($D6094=$O$5,C6094*$P$5,$D6094=$O$6,$C6094*$P$6,$D6094="AZN",$C6094)</f>
        <v>2200</v>
      </c>
      <c r="F6094" s="183" cm="1">
        <f t="array" ref="F6094">_xlfn.IFS($D6094=$O$5,$C6094*$P$5*0.01,$D6094=$O$6,$C6094*$P$6*0.01,$D6094="AZN",$C6094*0.08)</f>
        <v>176</v>
      </c>
    </row>
    <row r="6095" spans="1:6" x14ac:dyDescent="0.3">
      <c r="A6095" s="177" t="s">
        <v>785</v>
      </c>
      <c r="B6095" s="178">
        <v>44278</v>
      </c>
      <c r="C6095" s="179">
        <v>9900</v>
      </c>
      <c r="D6095" s="88" t="s">
        <v>2864</v>
      </c>
      <c r="E6095" s="184" cm="1">
        <f t="array" ref="E6095">_xlfn.IFS($D6095=$O$5,C6095*$P$5,$D6095=$O$6,$C6095*$P$6,$D6095="AZN",$C6095)</f>
        <v>17983.349999999999</v>
      </c>
      <c r="F6095" s="183" cm="1">
        <f t="array" ref="F6095">_xlfn.IFS($D6095=$O$5,$C6095*$P$5*0.01,$D6095=$O$6,$C6095*$P$6*0.01,$D6095="AZN",$C6095*0.08)</f>
        <v>179.83349999999999</v>
      </c>
    </row>
    <row r="6096" spans="1:6" x14ac:dyDescent="0.3">
      <c r="A6096" s="177" t="s">
        <v>377</v>
      </c>
      <c r="B6096" s="178">
        <v>43903</v>
      </c>
      <c r="C6096" s="179">
        <v>2300</v>
      </c>
      <c r="D6096" s="88" t="s">
        <v>2863</v>
      </c>
      <c r="E6096" s="184" cm="1">
        <f t="array" ref="E6096">_xlfn.IFS($D6096=$O$5,C6096*$P$5,$D6096=$O$6,$C6096*$P$6,$D6096="AZN",$C6096)</f>
        <v>3910</v>
      </c>
      <c r="F6096" s="183" cm="1">
        <f t="array" ref="F6096">_xlfn.IFS($D6096=$O$5,$C6096*$P$5*0.01,$D6096=$O$6,$C6096*$P$6*0.01,$D6096="AZN",$C6096*0.08)</f>
        <v>39.1</v>
      </c>
    </row>
    <row r="6097" spans="1:6" x14ac:dyDescent="0.3">
      <c r="A6097" s="177" t="s">
        <v>442</v>
      </c>
      <c r="B6097" s="178">
        <v>44011</v>
      </c>
      <c r="C6097" s="179">
        <v>8900</v>
      </c>
      <c r="D6097" s="88" t="s">
        <v>2863</v>
      </c>
      <c r="E6097" s="184" cm="1">
        <f t="array" ref="E6097">_xlfn.IFS($D6097=$O$5,C6097*$P$5,$D6097=$O$6,$C6097*$P$6,$D6097="AZN",$C6097)</f>
        <v>15130</v>
      </c>
      <c r="F6097" s="183" cm="1">
        <f t="array" ref="F6097">_xlfn.IFS($D6097=$O$5,$C6097*$P$5*0.01,$D6097=$O$6,$C6097*$P$6*0.01,$D6097="AZN",$C6097*0.08)</f>
        <v>151.30000000000001</v>
      </c>
    </row>
    <row r="6098" spans="1:6" x14ac:dyDescent="0.3">
      <c r="A6098" s="177" t="s">
        <v>1633</v>
      </c>
      <c r="B6098" s="178">
        <v>44709</v>
      </c>
      <c r="C6098" s="179">
        <v>4900</v>
      </c>
      <c r="D6098" s="88" t="s">
        <v>2863</v>
      </c>
      <c r="E6098" s="184" cm="1">
        <f t="array" ref="E6098">_xlfn.IFS($D6098=$O$5,C6098*$P$5,$D6098=$O$6,$C6098*$P$6,$D6098="AZN",$C6098)</f>
        <v>8330</v>
      </c>
      <c r="F6098" s="183" cm="1">
        <f t="array" ref="F6098">_xlfn.IFS($D6098=$O$5,$C6098*$P$5*0.01,$D6098=$O$6,$C6098*$P$6*0.01,$D6098="AZN",$C6098*0.08)</f>
        <v>83.3</v>
      </c>
    </row>
    <row r="6099" spans="1:6" x14ac:dyDescent="0.3">
      <c r="A6099" s="177" t="s">
        <v>1499</v>
      </c>
      <c r="B6099" s="178">
        <v>43850</v>
      </c>
      <c r="C6099" s="179">
        <v>7300</v>
      </c>
      <c r="D6099" s="88" t="s">
        <v>2863</v>
      </c>
      <c r="E6099" s="184" cm="1">
        <f t="array" ref="E6099">_xlfn.IFS($D6099=$O$5,C6099*$P$5,$D6099=$O$6,$C6099*$P$6,$D6099="AZN",$C6099)</f>
        <v>12410</v>
      </c>
      <c r="F6099" s="183" cm="1">
        <f t="array" ref="F6099">_xlfn.IFS($D6099=$O$5,$C6099*$P$5*0.01,$D6099=$O$6,$C6099*$P$6*0.01,$D6099="AZN",$C6099*0.08)</f>
        <v>124.10000000000001</v>
      </c>
    </row>
    <row r="6100" spans="1:6" x14ac:dyDescent="0.3">
      <c r="A6100" s="177" t="s">
        <v>897</v>
      </c>
      <c r="B6100" s="178">
        <v>44445</v>
      </c>
      <c r="C6100" s="179">
        <v>3700</v>
      </c>
      <c r="D6100" s="88" t="s">
        <v>2863</v>
      </c>
      <c r="E6100" s="184" cm="1">
        <f t="array" ref="E6100">_xlfn.IFS($D6100=$O$5,C6100*$P$5,$D6100=$O$6,$C6100*$P$6,$D6100="AZN",$C6100)</f>
        <v>6290</v>
      </c>
      <c r="F6100" s="183" cm="1">
        <f t="array" ref="F6100">_xlfn.IFS($D6100=$O$5,$C6100*$P$5*0.01,$D6100=$O$6,$C6100*$P$6*0.01,$D6100="AZN",$C6100*0.08)</f>
        <v>62.9</v>
      </c>
    </row>
    <row r="6101" spans="1:6" x14ac:dyDescent="0.3">
      <c r="A6101" s="177" t="s">
        <v>1013</v>
      </c>
      <c r="B6101" s="178">
        <v>43783</v>
      </c>
      <c r="C6101" s="179">
        <v>9900</v>
      </c>
      <c r="D6101" s="88" t="s">
        <v>2864</v>
      </c>
      <c r="E6101" s="184" cm="1">
        <f t="array" ref="E6101">_xlfn.IFS($D6101=$O$5,C6101*$P$5,$D6101=$O$6,$C6101*$P$6,$D6101="AZN",$C6101)</f>
        <v>17983.349999999999</v>
      </c>
      <c r="F6101" s="183" cm="1">
        <f t="array" ref="F6101">_xlfn.IFS($D6101=$O$5,$C6101*$P$5*0.01,$D6101=$O$6,$C6101*$P$6*0.01,$D6101="AZN",$C6101*0.08)</f>
        <v>179.83349999999999</v>
      </c>
    </row>
    <row r="6102" spans="1:6" x14ac:dyDescent="0.3">
      <c r="A6102" s="177" t="s">
        <v>796</v>
      </c>
      <c r="B6102" s="178">
        <v>44600</v>
      </c>
      <c r="C6102" s="179">
        <v>2200</v>
      </c>
      <c r="D6102" s="88" t="s">
        <v>2863</v>
      </c>
      <c r="E6102" s="184" cm="1">
        <f t="array" ref="E6102">_xlfn.IFS($D6102=$O$5,C6102*$P$5,$D6102=$O$6,$C6102*$P$6,$D6102="AZN",$C6102)</f>
        <v>3740</v>
      </c>
      <c r="F6102" s="183" cm="1">
        <f t="array" ref="F6102">_xlfn.IFS($D6102=$O$5,$C6102*$P$5*0.01,$D6102=$O$6,$C6102*$P$6*0.01,$D6102="AZN",$C6102*0.08)</f>
        <v>37.4</v>
      </c>
    </row>
    <row r="6103" spans="1:6" x14ac:dyDescent="0.3">
      <c r="A6103" s="177" t="s">
        <v>1605</v>
      </c>
      <c r="B6103" s="178">
        <v>44447</v>
      </c>
      <c r="C6103" s="179">
        <v>3400</v>
      </c>
      <c r="D6103" s="88" t="s">
        <v>2864</v>
      </c>
      <c r="E6103" s="184" cm="1">
        <f t="array" ref="E6103">_xlfn.IFS($D6103=$O$5,C6103*$P$5,$D6103=$O$6,$C6103*$P$6,$D6103="AZN",$C6103)</f>
        <v>6176.1</v>
      </c>
      <c r="F6103" s="183" cm="1">
        <f t="array" ref="F6103">_xlfn.IFS($D6103=$O$5,$C6103*$P$5*0.01,$D6103=$O$6,$C6103*$P$6*0.01,$D6103="AZN",$C6103*0.08)</f>
        <v>61.761000000000003</v>
      </c>
    </row>
    <row r="6104" spans="1:6" x14ac:dyDescent="0.3">
      <c r="A6104" s="177" t="s">
        <v>558</v>
      </c>
      <c r="B6104" s="178">
        <v>44667</v>
      </c>
      <c r="C6104" s="179">
        <v>10100</v>
      </c>
      <c r="D6104" s="88" t="s">
        <v>2864</v>
      </c>
      <c r="E6104" s="184" cm="1">
        <f t="array" ref="E6104">_xlfn.IFS($D6104=$O$5,C6104*$P$5,$D6104=$O$6,$C6104*$P$6,$D6104="AZN",$C6104)</f>
        <v>18346.650000000001</v>
      </c>
      <c r="F6104" s="183" cm="1">
        <f t="array" ref="F6104">_xlfn.IFS($D6104=$O$5,$C6104*$P$5*0.01,$D6104=$O$6,$C6104*$P$6*0.01,$D6104="AZN",$C6104*0.08)</f>
        <v>183.46650000000002</v>
      </c>
    </row>
    <row r="6105" spans="1:6" x14ac:dyDescent="0.3">
      <c r="A6105" s="177" t="s">
        <v>1827</v>
      </c>
      <c r="B6105" s="178">
        <v>44818</v>
      </c>
      <c r="C6105" s="179">
        <v>12000</v>
      </c>
      <c r="D6105" s="88" t="s">
        <v>2864</v>
      </c>
      <c r="E6105" s="184" cm="1">
        <f t="array" ref="E6105">_xlfn.IFS($D6105=$O$5,C6105*$P$5,$D6105=$O$6,$C6105*$P$6,$D6105="AZN",$C6105)</f>
        <v>21798</v>
      </c>
      <c r="F6105" s="183" cm="1">
        <f t="array" ref="F6105">_xlfn.IFS($D6105=$O$5,$C6105*$P$5*0.01,$D6105=$O$6,$C6105*$P$6*0.01,$D6105="AZN",$C6105*0.08)</f>
        <v>217.98000000000002</v>
      </c>
    </row>
    <row r="6106" spans="1:6" x14ac:dyDescent="0.3">
      <c r="A6106" s="177" t="s">
        <v>1372</v>
      </c>
      <c r="B6106" s="178">
        <v>44476</v>
      </c>
      <c r="C6106" s="179">
        <v>11400</v>
      </c>
      <c r="D6106" s="88" t="s">
        <v>2864</v>
      </c>
      <c r="E6106" s="184" cm="1">
        <f t="array" ref="E6106">_xlfn.IFS($D6106=$O$5,C6106*$P$5,$D6106=$O$6,$C6106*$P$6,$D6106="AZN",$C6106)</f>
        <v>20708.099999999999</v>
      </c>
      <c r="F6106" s="183" cm="1">
        <f t="array" ref="F6106">_xlfn.IFS($D6106=$O$5,$C6106*$P$5*0.01,$D6106=$O$6,$C6106*$P$6*0.01,$D6106="AZN",$C6106*0.08)</f>
        <v>207.08099999999999</v>
      </c>
    </row>
    <row r="6107" spans="1:6" x14ac:dyDescent="0.3">
      <c r="A6107" s="177" t="s">
        <v>1478</v>
      </c>
      <c r="B6107" s="178">
        <v>43746</v>
      </c>
      <c r="C6107" s="179">
        <v>4200</v>
      </c>
      <c r="D6107" s="88" t="s">
        <v>2864</v>
      </c>
      <c r="E6107" s="184" cm="1">
        <f t="array" ref="E6107">_xlfn.IFS($D6107=$O$5,C6107*$P$5,$D6107=$O$6,$C6107*$P$6,$D6107="AZN",$C6107)</f>
        <v>7629.3</v>
      </c>
      <c r="F6107" s="183" cm="1">
        <f t="array" ref="F6107">_xlfn.IFS($D6107=$O$5,$C6107*$P$5*0.01,$D6107=$O$6,$C6107*$P$6*0.01,$D6107="AZN",$C6107*0.08)</f>
        <v>76.293000000000006</v>
      </c>
    </row>
    <row r="6108" spans="1:6" x14ac:dyDescent="0.3">
      <c r="A6108" s="177" t="s">
        <v>1020</v>
      </c>
      <c r="B6108" s="178">
        <v>43783</v>
      </c>
      <c r="C6108" s="179">
        <v>5200</v>
      </c>
      <c r="D6108" s="88" t="s">
        <v>2864</v>
      </c>
      <c r="E6108" s="184" cm="1">
        <f t="array" ref="E6108">_xlfn.IFS($D6108=$O$5,C6108*$P$5,$D6108=$O$6,$C6108*$P$6,$D6108="AZN",$C6108)</f>
        <v>9445.7999999999993</v>
      </c>
      <c r="F6108" s="183" cm="1">
        <f t="array" ref="F6108">_xlfn.IFS($D6108=$O$5,$C6108*$P$5*0.01,$D6108=$O$6,$C6108*$P$6*0.01,$D6108="AZN",$C6108*0.08)</f>
        <v>94.457999999999998</v>
      </c>
    </row>
    <row r="6109" spans="1:6" x14ac:dyDescent="0.3">
      <c r="A6109" s="177" t="s">
        <v>793</v>
      </c>
      <c r="B6109" s="178">
        <v>44660</v>
      </c>
      <c r="C6109" s="179">
        <v>2900</v>
      </c>
      <c r="D6109" s="88" t="s">
        <v>2862</v>
      </c>
      <c r="E6109" s="184" cm="1">
        <f t="array" ref="E6109">_xlfn.IFS($D6109=$O$5,C6109*$P$5,$D6109=$O$6,$C6109*$P$6,$D6109="AZN",$C6109)</f>
        <v>2900</v>
      </c>
      <c r="F6109" s="183" cm="1">
        <f t="array" ref="F6109">_xlfn.IFS($D6109=$O$5,$C6109*$P$5*0.01,$D6109=$O$6,$C6109*$P$6*0.01,$D6109="AZN",$C6109*0.08)</f>
        <v>232</v>
      </c>
    </row>
    <row r="6110" spans="1:6" x14ac:dyDescent="0.3">
      <c r="A6110" s="177" t="s">
        <v>1146</v>
      </c>
      <c r="B6110" s="178">
        <v>44021</v>
      </c>
      <c r="C6110" s="179">
        <v>3000</v>
      </c>
      <c r="D6110" s="88" t="s">
        <v>2864</v>
      </c>
      <c r="E6110" s="184" cm="1">
        <f t="array" ref="E6110">_xlfn.IFS($D6110=$O$5,C6110*$P$5,$D6110=$O$6,$C6110*$P$6,$D6110="AZN",$C6110)</f>
        <v>5449.5</v>
      </c>
      <c r="F6110" s="183" cm="1">
        <f t="array" ref="F6110">_xlfn.IFS($D6110=$O$5,$C6110*$P$5*0.01,$D6110=$O$6,$C6110*$P$6*0.01,$D6110="AZN",$C6110*0.08)</f>
        <v>54.495000000000005</v>
      </c>
    </row>
    <row r="6111" spans="1:6" x14ac:dyDescent="0.3">
      <c r="A6111" s="177" t="s">
        <v>885</v>
      </c>
      <c r="B6111" s="178">
        <v>43716</v>
      </c>
      <c r="C6111" s="179">
        <v>3100</v>
      </c>
      <c r="D6111" s="88" t="s">
        <v>2862</v>
      </c>
      <c r="E6111" s="184" cm="1">
        <f t="array" ref="E6111">_xlfn.IFS($D6111=$O$5,C6111*$P$5,$D6111=$O$6,$C6111*$P$6,$D6111="AZN",$C6111)</f>
        <v>3100</v>
      </c>
      <c r="F6111" s="183" cm="1">
        <f t="array" ref="F6111">_xlfn.IFS($D6111=$O$5,$C6111*$P$5*0.01,$D6111=$O$6,$C6111*$P$6*0.01,$D6111="AZN",$C6111*0.08)</f>
        <v>248</v>
      </c>
    </row>
    <row r="6112" spans="1:6" x14ac:dyDescent="0.3">
      <c r="A6112" s="177" t="s">
        <v>256</v>
      </c>
      <c r="B6112" s="178">
        <v>44399</v>
      </c>
      <c r="C6112" s="179">
        <v>9500</v>
      </c>
      <c r="D6112" s="88" t="s">
        <v>2864</v>
      </c>
      <c r="E6112" s="184" cm="1">
        <f t="array" ref="E6112">_xlfn.IFS($D6112=$O$5,C6112*$P$5,$D6112=$O$6,$C6112*$P$6,$D6112="AZN",$C6112)</f>
        <v>17256.75</v>
      </c>
      <c r="F6112" s="183" cm="1">
        <f t="array" ref="F6112">_xlfn.IFS($D6112=$O$5,$C6112*$P$5*0.01,$D6112=$O$6,$C6112*$P$6*0.01,$D6112="AZN",$C6112*0.08)</f>
        <v>172.5675</v>
      </c>
    </row>
    <row r="6113" spans="1:6" x14ac:dyDescent="0.3">
      <c r="A6113" s="177" t="s">
        <v>877</v>
      </c>
      <c r="B6113" s="178">
        <v>44430</v>
      </c>
      <c r="C6113" s="179">
        <v>2400</v>
      </c>
      <c r="D6113" s="88" t="s">
        <v>2862</v>
      </c>
      <c r="E6113" s="184" cm="1">
        <f t="array" ref="E6113">_xlfn.IFS($D6113=$O$5,C6113*$P$5,$D6113=$O$6,$C6113*$P$6,$D6113="AZN",$C6113)</f>
        <v>2400</v>
      </c>
      <c r="F6113" s="183" cm="1">
        <f t="array" ref="F6113">_xlfn.IFS($D6113=$O$5,$C6113*$P$5*0.01,$D6113=$O$6,$C6113*$P$6*0.01,$D6113="AZN",$C6113*0.08)</f>
        <v>192</v>
      </c>
    </row>
    <row r="6114" spans="1:6" x14ac:dyDescent="0.3">
      <c r="A6114" s="177" t="s">
        <v>2020</v>
      </c>
      <c r="B6114" s="178">
        <v>44628</v>
      </c>
      <c r="C6114" s="179">
        <v>3000</v>
      </c>
      <c r="D6114" s="88" t="s">
        <v>2862</v>
      </c>
      <c r="E6114" s="184" cm="1">
        <f t="array" ref="E6114">_xlfn.IFS($D6114=$O$5,C6114*$P$5,$D6114=$O$6,$C6114*$P$6,$D6114="AZN",$C6114)</f>
        <v>3000</v>
      </c>
      <c r="F6114" s="183" cm="1">
        <f t="array" ref="F6114">_xlfn.IFS($D6114=$O$5,$C6114*$P$5*0.01,$D6114=$O$6,$C6114*$P$6*0.01,$D6114="AZN",$C6114*0.08)</f>
        <v>240</v>
      </c>
    </row>
    <row r="6115" spans="1:6" x14ac:dyDescent="0.3">
      <c r="A6115" s="177" t="s">
        <v>259</v>
      </c>
      <c r="B6115" s="178">
        <v>44483</v>
      </c>
      <c r="C6115" s="179">
        <v>6100</v>
      </c>
      <c r="D6115" s="88" t="s">
        <v>2864</v>
      </c>
      <c r="E6115" s="184" cm="1">
        <f t="array" ref="E6115">_xlfn.IFS($D6115=$O$5,C6115*$P$5,$D6115=$O$6,$C6115*$P$6,$D6115="AZN",$C6115)</f>
        <v>11080.65</v>
      </c>
      <c r="F6115" s="183" cm="1">
        <f t="array" ref="F6115">_xlfn.IFS($D6115=$O$5,$C6115*$P$5*0.01,$D6115=$O$6,$C6115*$P$6*0.01,$D6115="AZN",$C6115*0.08)</f>
        <v>110.8065</v>
      </c>
    </row>
    <row r="6116" spans="1:6" x14ac:dyDescent="0.3">
      <c r="A6116" s="177" t="s">
        <v>1507</v>
      </c>
      <c r="B6116" s="178">
        <v>44530</v>
      </c>
      <c r="C6116" s="179">
        <v>4100</v>
      </c>
      <c r="D6116" s="88" t="s">
        <v>2864</v>
      </c>
      <c r="E6116" s="184" cm="1">
        <f t="array" ref="E6116">_xlfn.IFS($D6116=$O$5,C6116*$P$5,$D6116=$O$6,$C6116*$P$6,$D6116="AZN",$C6116)</f>
        <v>7447.65</v>
      </c>
      <c r="F6116" s="183" cm="1">
        <f t="array" ref="F6116">_xlfn.IFS($D6116=$O$5,$C6116*$P$5*0.01,$D6116=$O$6,$C6116*$P$6*0.01,$D6116="AZN",$C6116*0.08)</f>
        <v>74.476500000000001</v>
      </c>
    </row>
    <row r="6117" spans="1:6" x14ac:dyDescent="0.3">
      <c r="A6117" s="177" t="s">
        <v>2023</v>
      </c>
      <c r="B6117" s="178">
        <v>44498</v>
      </c>
      <c r="C6117" s="179">
        <v>11200</v>
      </c>
      <c r="D6117" s="88" t="s">
        <v>2862</v>
      </c>
      <c r="E6117" s="184" cm="1">
        <f t="array" ref="E6117">_xlfn.IFS($D6117=$O$5,C6117*$P$5,$D6117=$O$6,$C6117*$P$6,$D6117="AZN",$C6117)</f>
        <v>11200</v>
      </c>
      <c r="F6117" s="183" cm="1">
        <f t="array" ref="F6117">_xlfn.IFS($D6117=$O$5,$C6117*$P$5*0.01,$D6117=$O$6,$C6117*$P$6*0.01,$D6117="AZN",$C6117*0.08)</f>
        <v>896</v>
      </c>
    </row>
    <row r="6118" spans="1:6" x14ac:dyDescent="0.3">
      <c r="A6118" s="177" t="s">
        <v>1744</v>
      </c>
      <c r="B6118" s="178">
        <v>44195</v>
      </c>
      <c r="C6118" s="179">
        <v>11400</v>
      </c>
      <c r="D6118" s="88" t="s">
        <v>2862</v>
      </c>
      <c r="E6118" s="184" cm="1">
        <f t="array" ref="E6118">_xlfn.IFS($D6118=$O$5,C6118*$P$5,$D6118=$O$6,$C6118*$P$6,$D6118="AZN",$C6118)</f>
        <v>11400</v>
      </c>
      <c r="F6118" s="183" cm="1">
        <f t="array" ref="F6118">_xlfn.IFS($D6118=$O$5,$C6118*$P$5*0.01,$D6118=$O$6,$C6118*$P$6*0.01,$D6118="AZN",$C6118*0.08)</f>
        <v>912</v>
      </c>
    </row>
    <row r="6119" spans="1:6" x14ac:dyDescent="0.3">
      <c r="A6119" s="177" t="s">
        <v>822</v>
      </c>
      <c r="B6119" s="178">
        <v>44534</v>
      </c>
      <c r="C6119" s="179">
        <v>5900</v>
      </c>
      <c r="D6119" s="88" t="s">
        <v>2864</v>
      </c>
      <c r="E6119" s="184" cm="1">
        <f t="array" ref="E6119">_xlfn.IFS($D6119=$O$5,C6119*$P$5,$D6119=$O$6,$C6119*$P$6,$D6119="AZN",$C6119)</f>
        <v>10717.35</v>
      </c>
      <c r="F6119" s="183" cm="1">
        <f t="array" ref="F6119">_xlfn.IFS($D6119=$O$5,$C6119*$P$5*0.01,$D6119=$O$6,$C6119*$P$6*0.01,$D6119="AZN",$C6119*0.08)</f>
        <v>107.1735</v>
      </c>
    </row>
    <row r="6120" spans="1:6" x14ac:dyDescent="0.3">
      <c r="A6120" s="177" t="s">
        <v>755</v>
      </c>
      <c r="B6120" s="178">
        <v>44249</v>
      </c>
      <c r="C6120" s="179">
        <v>5500</v>
      </c>
      <c r="D6120" s="88" t="s">
        <v>2863</v>
      </c>
      <c r="E6120" s="184" cm="1">
        <f t="array" ref="E6120">_xlfn.IFS($D6120=$O$5,C6120*$P$5,$D6120=$O$6,$C6120*$P$6,$D6120="AZN",$C6120)</f>
        <v>9350</v>
      </c>
      <c r="F6120" s="183" cm="1">
        <f t="array" ref="F6120">_xlfn.IFS($D6120=$O$5,$C6120*$P$5*0.01,$D6120=$O$6,$C6120*$P$6*0.01,$D6120="AZN",$C6120*0.08)</f>
        <v>93.5</v>
      </c>
    </row>
    <row r="6121" spans="1:6" x14ac:dyDescent="0.3">
      <c r="A6121" s="177" t="s">
        <v>1009</v>
      </c>
      <c r="B6121" s="178">
        <v>44110</v>
      </c>
      <c r="C6121" s="179">
        <v>9000</v>
      </c>
      <c r="D6121" s="88" t="s">
        <v>2863</v>
      </c>
      <c r="E6121" s="184" cm="1">
        <f t="array" ref="E6121">_xlfn.IFS($D6121=$O$5,C6121*$P$5,$D6121=$O$6,$C6121*$P$6,$D6121="AZN",$C6121)</f>
        <v>15300</v>
      </c>
      <c r="F6121" s="183" cm="1">
        <f t="array" ref="F6121">_xlfn.IFS($D6121=$O$5,$C6121*$P$5*0.01,$D6121=$O$6,$C6121*$P$6*0.01,$D6121="AZN",$C6121*0.08)</f>
        <v>153</v>
      </c>
    </row>
    <row r="6122" spans="1:6" x14ac:dyDescent="0.3">
      <c r="A6122" s="177" t="s">
        <v>1744</v>
      </c>
      <c r="B6122" s="178">
        <v>44234</v>
      </c>
      <c r="C6122" s="179">
        <v>7200</v>
      </c>
      <c r="D6122" s="88" t="s">
        <v>2864</v>
      </c>
      <c r="E6122" s="184" cm="1">
        <f t="array" ref="E6122">_xlfn.IFS($D6122=$O$5,C6122*$P$5,$D6122=$O$6,$C6122*$P$6,$D6122="AZN",$C6122)</f>
        <v>13078.8</v>
      </c>
      <c r="F6122" s="183" cm="1">
        <f t="array" ref="F6122">_xlfn.IFS($D6122=$O$5,$C6122*$P$5*0.01,$D6122=$O$6,$C6122*$P$6*0.01,$D6122="AZN",$C6122*0.08)</f>
        <v>130.78799999999998</v>
      </c>
    </row>
    <row r="6123" spans="1:6" x14ac:dyDescent="0.3">
      <c r="A6123" s="177" t="s">
        <v>1493</v>
      </c>
      <c r="B6123" s="178">
        <v>43884</v>
      </c>
      <c r="C6123" s="179">
        <v>8900</v>
      </c>
      <c r="D6123" s="88" t="s">
        <v>2862</v>
      </c>
      <c r="E6123" s="184" cm="1">
        <f t="array" ref="E6123">_xlfn.IFS($D6123=$O$5,C6123*$P$5,$D6123=$O$6,$C6123*$P$6,$D6123="AZN",$C6123)</f>
        <v>8900</v>
      </c>
      <c r="F6123" s="183" cm="1">
        <f t="array" ref="F6123">_xlfn.IFS($D6123=$O$5,$C6123*$P$5*0.01,$D6123=$O$6,$C6123*$P$6*0.01,$D6123="AZN",$C6123*0.08)</f>
        <v>712</v>
      </c>
    </row>
    <row r="6124" spans="1:6" x14ac:dyDescent="0.3">
      <c r="A6124" s="177" t="s">
        <v>1373</v>
      </c>
      <c r="B6124" s="178">
        <v>44290</v>
      </c>
      <c r="C6124" s="179">
        <v>11500</v>
      </c>
      <c r="D6124" s="88" t="s">
        <v>2862</v>
      </c>
      <c r="E6124" s="184" cm="1">
        <f t="array" ref="E6124">_xlfn.IFS($D6124=$O$5,C6124*$P$5,$D6124=$O$6,$C6124*$P$6,$D6124="AZN",$C6124)</f>
        <v>11500</v>
      </c>
      <c r="F6124" s="183" cm="1">
        <f t="array" ref="F6124">_xlfn.IFS($D6124=$O$5,$C6124*$P$5*0.01,$D6124=$O$6,$C6124*$P$6*0.01,$D6124="AZN",$C6124*0.08)</f>
        <v>920</v>
      </c>
    </row>
    <row r="6125" spans="1:6" x14ac:dyDescent="0.3">
      <c r="A6125" s="177" t="s">
        <v>797</v>
      </c>
      <c r="B6125" s="178">
        <v>44411</v>
      </c>
      <c r="C6125" s="179">
        <v>3500</v>
      </c>
      <c r="D6125" s="88" t="s">
        <v>2863</v>
      </c>
      <c r="E6125" s="184" cm="1">
        <f t="array" ref="E6125">_xlfn.IFS($D6125=$O$5,C6125*$P$5,$D6125=$O$6,$C6125*$P$6,$D6125="AZN",$C6125)</f>
        <v>5950</v>
      </c>
      <c r="F6125" s="183" cm="1">
        <f t="array" ref="F6125">_xlfn.IFS($D6125=$O$5,$C6125*$P$5*0.01,$D6125=$O$6,$C6125*$P$6*0.01,$D6125="AZN",$C6125*0.08)</f>
        <v>59.5</v>
      </c>
    </row>
    <row r="6126" spans="1:6" x14ac:dyDescent="0.3">
      <c r="A6126" s="177" t="s">
        <v>1576</v>
      </c>
      <c r="B6126" s="178">
        <v>43906</v>
      </c>
      <c r="C6126" s="179">
        <v>5900</v>
      </c>
      <c r="D6126" s="88" t="s">
        <v>2864</v>
      </c>
      <c r="E6126" s="184" cm="1">
        <f t="array" ref="E6126">_xlfn.IFS($D6126=$O$5,C6126*$P$5,$D6126=$O$6,$C6126*$P$6,$D6126="AZN",$C6126)</f>
        <v>10717.35</v>
      </c>
      <c r="F6126" s="183" cm="1">
        <f t="array" ref="F6126">_xlfn.IFS($D6126=$O$5,$C6126*$P$5*0.01,$D6126=$O$6,$C6126*$P$6*0.01,$D6126="AZN",$C6126*0.08)</f>
        <v>107.1735</v>
      </c>
    </row>
    <row r="6127" spans="1:6" x14ac:dyDescent="0.3">
      <c r="A6127" s="177" t="s">
        <v>1732</v>
      </c>
      <c r="B6127" s="178">
        <v>44417</v>
      </c>
      <c r="C6127" s="179">
        <v>2500</v>
      </c>
      <c r="D6127" s="88" t="s">
        <v>2863</v>
      </c>
      <c r="E6127" s="184" cm="1">
        <f t="array" ref="E6127">_xlfn.IFS($D6127=$O$5,C6127*$P$5,$D6127=$O$6,$C6127*$P$6,$D6127="AZN",$C6127)</f>
        <v>4250</v>
      </c>
      <c r="F6127" s="183" cm="1">
        <f t="array" ref="F6127">_xlfn.IFS($D6127=$O$5,$C6127*$P$5*0.01,$D6127=$O$6,$C6127*$P$6*0.01,$D6127="AZN",$C6127*0.08)</f>
        <v>42.5</v>
      </c>
    </row>
    <row r="6128" spans="1:6" x14ac:dyDescent="0.3">
      <c r="A6128" s="177" t="s">
        <v>805</v>
      </c>
      <c r="B6128" s="178">
        <v>44073</v>
      </c>
      <c r="C6128" s="179">
        <v>7900</v>
      </c>
      <c r="D6128" s="88" t="s">
        <v>2863</v>
      </c>
      <c r="E6128" s="184" cm="1">
        <f t="array" ref="E6128">_xlfn.IFS($D6128=$O$5,C6128*$P$5,$D6128=$O$6,$C6128*$P$6,$D6128="AZN",$C6128)</f>
        <v>13430</v>
      </c>
      <c r="F6128" s="183" cm="1">
        <f t="array" ref="F6128">_xlfn.IFS($D6128=$O$5,$C6128*$P$5*0.01,$D6128=$O$6,$C6128*$P$6*0.01,$D6128="AZN",$C6128*0.08)</f>
        <v>134.30000000000001</v>
      </c>
    </row>
    <row r="6129" spans="1:6" x14ac:dyDescent="0.3">
      <c r="A6129" s="177" t="s">
        <v>149</v>
      </c>
      <c r="B6129" s="178">
        <v>44766</v>
      </c>
      <c r="C6129" s="179">
        <v>6000</v>
      </c>
      <c r="D6129" s="88" t="s">
        <v>2863</v>
      </c>
      <c r="E6129" s="184" cm="1">
        <f t="array" ref="E6129">_xlfn.IFS($D6129=$O$5,C6129*$P$5,$D6129=$O$6,$C6129*$P$6,$D6129="AZN",$C6129)</f>
        <v>10200</v>
      </c>
      <c r="F6129" s="183" cm="1">
        <f t="array" ref="F6129">_xlfn.IFS($D6129=$O$5,$C6129*$P$5*0.01,$D6129=$O$6,$C6129*$P$6*0.01,$D6129="AZN",$C6129*0.08)</f>
        <v>102</v>
      </c>
    </row>
    <row r="6130" spans="1:6" x14ac:dyDescent="0.3">
      <c r="A6130" s="177" t="s">
        <v>1336</v>
      </c>
      <c r="B6130" s="178">
        <v>44253</v>
      </c>
      <c r="C6130" s="179">
        <v>10000</v>
      </c>
      <c r="D6130" s="88" t="s">
        <v>2862</v>
      </c>
      <c r="E6130" s="184" cm="1">
        <f t="array" ref="E6130">_xlfn.IFS($D6130=$O$5,C6130*$P$5,$D6130=$O$6,$C6130*$P$6,$D6130="AZN",$C6130)</f>
        <v>10000</v>
      </c>
      <c r="F6130" s="183" cm="1">
        <f t="array" ref="F6130">_xlfn.IFS($D6130=$O$5,$C6130*$P$5*0.01,$D6130=$O$6,$C6130*$P$6*0.01,$D6130="AZN",$C6130*0.08)</f>
        <v>800</v>
      </c>
    </row>
    <row r="6131" spans="1:6" x14ac:dyDescent="0.3">
      <c r="A6131" s="177" t="s">
        <v>869</v>
      </c>
      <c r="B6131" s="178">
        <v>44172</v>
      </c>
      <c r="C6131" s="179">
        <v>2300</v>
      </c>
      <c r="D6131" s="88" t="s">
        <v>2864</v>
      </c>
      <c r="E6131" s="184" cm="1">
        <f t="array" ref="E6131">_xlfn.IFS($D6131=$O$5,C6131*$P$5,$D6131=$O$6,$C6131*$P$6,$D6131="AZN",$C6131)</f>
        <v>4177.95</v>
      </c>
      <c r="F6131" s="183" cm="1">
        <f t="array" ref="F6131">_xlfn.IFS($D6131=$O$5,$C6131*$P$5*0.01,$D6131=$O$6,$C6131*$P$6*0.01,$D6131="AZN",$C6131*0.08)</f>
        <v>41.779499999999999</v>
      </c>
    </row>
    <row r="6132" spans="1:6" x14ac:dyDescent="0.3">
      <c r="A6132" s="177" t="s">
        <v>904</v>
      </c>
      <c r="B6132" s="178">
        <v>44258</v>
      </c>
      <c r="C6132" s="179">
        <v>1700</v>
      </c>
      <c r="D6132" s="88" t="s">
        <v>2862</v>
      </c>
      <c r="E6132" s="184" cm="1">
        <f t="array" ref="E6132">_xlfn.IFS($D6132=$O$5,C6132*$P$5,$D6132=$O$6,$C6132*$P$6,$D6132="AZN",$C6132)</f>
        <v>1700</v>
      </c>
      <c r="F6132" s="183" cm="1">
        <f t="array" ref="F6132">_xlfn.IFS($D6132=$O$5,$C6132*$P$5*0.01,$D6132=$O$6,$C6132*$P$6*0.01,$D6132="AZN",$C6132*0.08)</f>
        <v>136</v>
      </c>
    </row>
    <row r="6133" spans="1:6" x14ac:dyDescent="0.3">
      <c r="A6133" s="177" t="s">
        <v>985</v>
      </c>
      <c r="B6133" s="178">
        <v>44248</v>
      </c>
      <c r="C6133" s="179">
        <v>8500</v>
      </c>
      <c r="D6133" s="88" t="s">
        <v>2864</v>
      </c>
      <c r="E6133" s="184" cm="1">
        <f t="array" ref="E6133">_xlfn.IFS($D6133=$O$5,C6133*$P$5,$D6133=$O$6,$C6133*$P$6,$D6133="AZN",$C6133)</f>
        <v>15440.25</v>
      </c>
      <c r="F6133" s="183" cm="1">
        <f t="array" ref="F6133">_xlfn.IFS($D6133=$O$5,$C6133*$P$5*0.01,$D6133=$O$6,$C6133*$P$6*0.01,$D6133="AZN",$C6133*0.08)</f>
        <v>154.4025</v>
      </c>
    </row>
    <row r="6134" spans="1:6" x14ac:dyDescent="0.3">
      <c r="A6134" s="177" t="s">
        <v>1872</v>
      </c>
      <c r="B6134" s="178">
        <v>44251</v>
      </c>
      <c r="C6134" s="179">
        <v>10700</v>
      </c>
      <c r="D6134" s="88" t="s">
        <v>2863</v>
      </c>
      <c r="E6134" s="184" cm="1">
        <f t="array" ref="E6134">_xlfn.IFS($D6134=$O$5,C6134*$P$5,$D6134=$O$6,$C6134*$P$6,$D6134="AZN",$C6134)</f>
        <v>18190</v>
      </c>
      <c r="F6134" s="183" cm="1">
        <f t="array" ref="F6134">_xlfn.IFS($D6134=$O$5,$C6134*$P$5*0.01,$D6134=$O$6,$C6134*$P$6*0.01,$D6134="AZN",$C6134*0.08)</f>
        <v>181.9</v>
      </c>
    </row>
    <row r="6135" spans="1:6" x14ac:dyDescent="0.3">
      <c r="A6135" s="177" t="s">
        <v>1305</v>
      </c>
      <c r="B6135" s="178">
        <v>44740</v>
      </c>
      <c r="C6135" s="179">
        <v>8600</v>
      </c>
      <c r="D6135" s="88" t="s">
        <v>2864</v>
      </c>
      <c r="E6135" s="184" cm="1">
        <f t="array" ref="E6135">_xlfn.IFS($D6135=$O$5,C6135*$P$5,$D6135=$O$6,$C6135*$P$6,$D6135="AZN",$C6135)</f>
        <v>15621.9</v>
      </c>
      <c r="F6135" s="183" cm="1">
        <f t="array" ref="F6135">_xlfn.IFS($D6135=$O$5,$C6135*$P$5*0.01,$D6135=$O$6,$C6135*$P$6*0.01,$D6135="AZN",$C6135*0.08)</f>
        <v>156.21899999999999</v>
      </c>
    </row>
    <row r="6136" spans="1:6" x14ac:dyDescent="0.3">
      <c r="A6136" s="177" t="s">
        <v>549</v>
      </c>
      <c r="B6136" s="178">
        <v>44211</v>
      </c>
      <c r="C6136" s="179">
        <v>2000</v>
      </c>
      <c r="D6136" s="88" t="s">
        <v>2864</v>
      </c>
      <c r="E6136" s="184" cm="1">
        <f t="array" ref="E6136">_xlfn.IFS($D6136=$O$5,C6136*$P$5,$D6136=$O$6,$C6136*$P$6,$D6136="AZN",$C6136)</f>
        <v>3633</v>
      </c>
      <c r="F6136" s="183" cm="1">
        <f t="array" ref="F6136">_xlfn.IFS($D6136=$O$5,$C6136*$P$5*0.01,$D6136=$O$6,$C6136*$P$6*0.01,$D6136="AZN",$C6136*0.08)</f>
        <v>36.33</v>
      </c>
    </row>
    <row r="6137" spans="1:6" x14ac:dyDescent="0.3">
      <c r="A6137" s="177" t="s">
        <v>188</v>
      </c>
      <c r="B6137" s="178">
        <v>43956</v>
      </c>
      <c r="C6137" s="179">
        <v>6600</v>
      </c>
      <c r="D6137" s="88" t="s">
        <v>2862</v>
      </c>
      <c r="E6137" s="184" cm="1">
        <f t="array" ref="E6137">_xlfn.IFS($D6137=$O$5,C6137*$P$5,$D6137=$O$6,$C6137*$P$6,$D6137="AZN",$C6137)</f>
        <v>6600</v>
      </c>
      <c r="F6137" s="183" cm="1">
        <f t="array" ref="F6137">_xlfn.IFS($D6137=$O$5,$C6137*$P$5*0.01,$D6137=$O$6,$C6137*$P$6*0.01,$D6137="AZN",$C6137*0.08)</f>
        <v>528</v>
      </c>
    </row>
    <row r="6138" spans="1:6" x14ac:dyDescent="0.3">
      <c r="A6138" s="177" t="s">
        <v>1263</v>
      </c>
      <c r="B6138" s="178">
        <v>44218</v>
      </c>
      <c r="C6138" s="179">
        <v>4000</v>
      </c>
      <c r="D6138" s="88" t="s">
        <v>2862</v>
      </c>
      <c r="E6138" s="184" cm="1">
        <f t="array" ref="E6138">_xlfn.IFS($D6138=$O$5,C6138*$P$5,$D6138=$O$6,$C6138*$P$6,$D6138="AZN",$C6138)</f>
        <v>4000</v>
      </c>
      <c r="F6138" s="183" cm="1">
        <f t="array" ref="F6138">_xlfn.IFS($D6138=$O$5,$C6138*$P$5*0.01,$D6138=$O$6,$C6138*$P$6*0.01,$D6138="AZN",$C6138*0.08)</f>
        <v>320</v>
      </c>
    </row>
    <row r="6139" spans="1:6" x14ac:dyDescent="0.3">
      <c r="A6139" s="177" t="s">
        <v>188</v>
      </c>
      <c r="B6139" s="178">
        <v>44572</v>
      </c>
      <c r="C6139" s="179">
        <v>9600</v>
      </c>
      <c r="D6139" s="88" t="s">
        <v>2862</v>
      </c>
      <c r="E6139" s="184" cm="1">
        <f t="array" ref="E6139">_xlfn.IFS($D6139=$O$5,C6139*$P$5,$D6139=$O$6,$C6139*$P$6,$D6139="AZN",$C6139)</f>
        <v>9600</v>
      </c>
      <c r="F6139" s="183" cm="1">
        <f t="array" ref="F6139">_xlfn.IFS($D6139=$O$5,$C6139*$P$5*0.01,$D6139=$O$6,$C6139*$P$6*0.01,$D6139="AZN",$C6139*0.08)</f>
        <v>768</v>
      </c>
    </row>
    <row r="6140" spans="1:6" x14ac:dyDescent="0.3">
      <c r="A6140" s="177" t="s">
        <v>1107</v>
      </c>
      <c r="B6140" s="178">
        <v>44283</v>
      </c>
      <c r="C6140" s="179">
        <v>3000</v>
      </c>
      <c r="D6140" s="88" t="s">
        <v>2862</v>
      </c>
      <c r="E6140" s="184" cm="1">
        <f t="array" ref="E6140">_xlfn.IFS($D6140=$O$5,C6140*$P$5,$D6140=$O$6,$C6140*$P$6,$D6140="AZN",$C6140)</f>
        <v>3000</v>
      </c>
      <c r="F6140" s="183" cm="1">
        <f t="array" ref="F6140">_xlfn.IFS($D6140=$O$5,$C6140*$P$5*0.01,$D6140=$O$6,$C6140*$P$6*0.01,$D6140="AZN",$C6140*0.08)</f>
        <v>240</v>
      </c>
    </row>
    <row r="6141" spans="1:6" x14ac:dyDescent="0.3">
      <c r="A6141" s="177" t="s">
        <v>1194</v>
      </c>
      <c r="B6141" s="178">
        <v>44522</v>
      </c>
      <c r="C6141" s="179">
        <v>6500</v>
      </c>
      <c r="D6141" s="88" t="s">
        <v>2863</v>
      </c>
      <c r="E6141" s="184" cm="1">
        <f t="array" ref="E6141">_xlfn.IFS($D6141=$O$5,C6141*$P$5,$D6141=$O$6,$C6141*$P$6,$D6141="AZN",$C6141)</f>
        <v>11050</v>
      </c>
      <c r="F6141" s="183" cm="1">
        <f t="array" ref="F6141">_xlfn.IFS($D6141=$O$5,$C6141*$P$5*0.01,$D6141=$O$6,$C6141*$P$6*0.01,$D6141="AZN",$C6141*0.08)</f>
        <v>110.5</v>
      </c>
    </row>
    <row r="6142" spans="1:6" x14ac:dyDescent="0.3">
      <c r="A6142" s="177" t="s">
        <v>1980</v>
      </c>
      <c r="B6142" s="178">
        <v>43855</v>
      </c>
      <c r="C6142" s="179">
        <v>3100</v>
      </c>
      <c r="D6142" s="88" t="s">
        <v>2864</v>
      </c>
      <c r="E6142" s="184" cm="1">
        <f t="array" ref="E6142">_xlfn.IFS($D6142=$O$5,C6142*$P$5,$D6142=$O$6,$C6142*$P$6,$D6142="AZN",$C6142)</f>
        <v>5631.15</v>
      </c>
      <c r="F6142" s="183" cm="1">
        <f t="array" ref="F6142">_xlfn.IFS($D6142=$O$5,$C6142*$P$5*0.01,$D6142=$O$6,$C6142*$P$6*0.01,$D6142="AZN",$C6142*0.08)</f>
        <v>56.311499999999995</v>
      </c>
    </row>
    <row r="6143" spans="1:6" x14ac:dyDescent="0.3">
      <c r="A6143" s="177" t="s">
        <v>1173</v>
      </c>
      <c r="B6143" s="178">
        <v>44696</v>
      </c>
      <c r="C6143" s="179">
        <v>9200</v>
      </c>
      <c r="D6143" s="88" t="s">
        <v>2864</v>
      </c>
      <c r="E6143" s="184" cm="1">
        <f t="array" ref="E6143">_xlfn.IFS($D6143=$O$5,C6143*$P$5,$D6143=$O$6,$C6143*$P$6,$D6143="AZN",$C6143)</f>
        <v>16711.8</v>
      </c>
      <c r="F6143" s="183" cm="1">
        <f t="array" ref="F6143">_xlfn.IFS($D6143=$O$5,$C6143*$P$5*0.01,$D6143=$O$6,$C6143*$P$6*0.01,$D6143="AZN",$C6143*0.08)</f>
        <v>167.11799999999999</v>
      </c>
    </row>
    <row r="6144" spans="1:6" x14ac:dyDescent="0.3">
      <c r="A6144" s="177" t="s">
        <v>423</v>
      </c>
      <c r="B6144" s="178">
        <v>43930</v>
      </c>
      <c r="C6144" s="179">
        <v>3200</v>
      </c>
      <c r="D6144" s="88" t="s">
        <v>2864</v>
      </c>
      <c r="E6144" s="184" cm="1">
        <f t="array" ref="E6144">_xlfn.IFS($D6144=$O$5,C6144*$P$5,$D6144=$O$6,$C6144*$P$6,$D6144="AZN",$C6144)</f>
        <v>5812.8</v>
      </c>
      <c r="F6144" s="183" cm="1">
        <f t="array" ref="F6144">_xlfn.IFS($D6144=$O$5,$C6144*$P$5*0.01,$D6144=$O$6,$C6144*$P$6*0.01,$D6144="AZN",$C6144*0.08)</f>
        <v>58.128</v>
      </c>
    </row>
    <row r="6145" spans="1:6" x14ac:dyDescent="0.3">
      <c r="A6145" s="177" t="s">
        <v>1817</v>
      </c>
      <c r="B6145" s="178">
        <v>43711</v>
      </c>
      <c r="C6145" s="179">
        <v>8100</v>
      </c>
      <c r="D6145" s="88" t="s">
        <v>2864</v>
      </c>
      <c r="E6145" s="184" cm="1">
        <f t="array" ref="E6145">_xlfn.IFS($D6145=$O$5,C6145*$P$5,$D6145=$O$6,$C6145*$P$6,$D6145="AZN",$C6145)</f>
        <v>14713.65</v>
      </c>
      <c r="F6145" s="183" cm="1">
        <f t="array" ref="F6145">_xlfn.IFS($D6145=$O$5,$C6145*$P$5*0.01,$D6145=$O$6,$C6145*$P$6*0.01,$D6145="AZN",$C6145*0.08)</f>
        <v>147.13650000000001</v>
      </c>
    </row>
    <row r="6146" spans="1:6" x14ac:dyDescent="0.3">
      <c r="A6146" s="177" t="s">
        <v>852</v>
      </c>
      <c r="B6146" s="178">
        <v>44551</v>
      </c>
      <c r="C6146" s="179">
        <v>12300</v>
      </c>
      <c r="D6146" s="88" t="s">
        <v>2863</v>
      </c>
      <c r="E6146" s="184" cm="1">
        <f t="array" ref="E6146">_xlfn.IFS($D6146=$O$5,C6146*$P$5,$D6146=$O$6,$C6146*$P$6,$D6146="AZN",$C6146)</f>
        <v>20910</v>
      </c>
      <c r="F6146" s="183" cm="1">
        <f t="array" ref="F6146">_xlfn.IFS($D6146=$O$5,$C6146*$P$5*0.01,$D6146=$O$6,$C6146*$P$6*0.01,$D6146="AZN",$C6146*0.08)</f>
        <v>209.1</v>
      </c>
    </row>
    <row r="6147" spans="1:6" x14ac:dyDescent="0.3">
      <c r="A6147" s="177" t="s">
        <v>247</v>
      </c>
      <c r="B6147" s="178">
        <v>43996</v>
      </c>
      <c r="C6147" s="179">
        <v>2400</v>
      </c>
      <c r="D6147" s="88" t="s">
        <v>2864</v>
      </c>
      <c r="E6147" s="184" cm="1">
        <f t="array" ref="E6147">_xlfn.IFS($D6147=$O$5,C6147*$P$5,$D6147=$O$6,$C6147*$P$6,$D6147="AZN",$C6147)</f>
        <v>4359.6000000000004</v>
      </c>
      <c r="F6147" s="183" cm="1">
        <f t="array" ref="F6147">_xlfn.IFS($D6147=$O$5,$C6147*$P$5*0.01,$D6147=$O$6,$C6147*$P$6*0.01,$D6147="AZN",$C6147*0.08)</f>
        <v>43.596000000000004</v>
      </c>
    </row>
    <row r="6148" spans="1:6" x14ac:dyDescent="0.3">
      <c r="A6148" s="177" t="s">
        <v>1935</v>
      </c>
      <c r="B6148" s="178">
        <v>43898</v>
      </c>
      <c r="C6148" s="179">
        <v>7200</v>
      </c>
      <c r="D6148" s="88" t="s">
        <v>2862</v>
      </c>
      <c r="E6148" s="184" cm="1">
        <f t="array" ref="E6148">_xlfn.IFS($D6148=$O$5,C6148*$P$5,$D6148=$O$6,$C6148*$P$6,$D6148="AZN",$C6148)</f>
        <v>7200</v>
      </c>
      <c r="F6148" s="183" cm="1">
        <f t="array" ref="F6148">_xlfn.IFS($D6148=$O$5,$C6148*$P$5*0.01,$D6148=$O$6,$C6148*$P$6*0.01,$D6148="AZN",$C6148*0.08)</f>
        <v>576</v>
      </c>
    </row>
    <row r="6149" spans="1:6" x14ac:dyDescent="0.3">
      <c r="A6149" s="177" t="s">
        <v>1263</v>
      </c>
      <c r="B6149" s="178">
        <v>44146</v>
      </c>
      <c r="C6149" s="179">
        <v>9700</v>
      </c>
      <c r="D6149" s="88" t="s">
        <v>2862</v>
      </c>
      <c r="E6149" s="184" cm="1">
        <f t="array" ref="E6149">_xlfn.IFS($D6149=$O$5,C6149*$P$5,$D6149=$O$6,$C6149*$P$6,$D6149="AZN",$C6149)</f>
        <v>9700</v>
      </c>
      <c r="F6149" s="183" cm="1">
        <f t="array" ref="F6149">_xlfn.IFS($D6149=$O$5,$C6149*$P$5*0.01,$D6149=$O$6,$C6149*$P$6*0.01,$D6149="AZN",$C6149*0.08)</f>
        <v>776</v>
      </c>
    </row>
    <row r="6150" spans="1:6" x14ac:dyDescent="0.3">
      <c r="A6150" s="177" t="s">
        <v>1262</v>
      </c>
      <c r="B6150" s="178">
        <v>43739</v>
      </c>
      <c r="C6150" s="179">
        <v>12000</v>
      </c>
      <c r="D6150" s="88" t="s">
        <v>2863</v>
      </c>
      <c r="E6150" s="184" cm="1">
        <f t="array" ref="E6150">_xlfn.IFS($D6150=$O$5,C6150*$P$5,$D6150=$O$6,$C6150*$P$6,$D6150="AZN",$C6150)</f>
        <v>20400</v>
      </c>
      <c r="F6150" s="183" cm="1">
        <f t="array" ref="F6150">_xlfn.IFS($D6150=$O$5,$C6150*$P$5*0.01,$D6150=$O$6,$C6150*$P$6*0.01,$D6150="AZN",$C6150*0.08)</f>
        <v>204</v>
      </c>
    </row>
    <row r="6151" spans="1:6" x14ac:dyDescent="0.3">
      <c r="A6151" s="177" t="s">
        <v>240</v>
      </c>
      <c r="B6151" s="178">
        <v>44479</v>
      </c>
      <c r="C6151" s="179">
        <v>12800</v>
      </c>
      <c r="D6151" s="88" t="s">
        <v>2864</v>
      </c>
      <c r="E6151" s="184" cm="1">
        <f t="array" ref="E6151">_xlfn.IFS($D6151=$O$5,C6151*$P$5,$D6151=$O$6,$C6151*$P$6,$D6151="AZN",$C6151)</f>
        <v>23251.200000000001</v>
      </c>
      <c r="F6151" s="183" cm="1">
        <f t="array" ref="F6151">_xlfn.IFS($D6151=$O$5,$C6151*$P$5*0.01,$D6151=$O$6,$C6151*$P$6*0.01,$D6151="AZN",$C6151*0.08)</f>
        <v>232.512</v>
      </c>
    </row>
    <row r="6152" spans="1:6" x14ac:dyDescent="0.3">
      <c r="A6152" s="177" t="s">
        <v>2046</v>
      </c>
      <c r="B6152" s="178">
        <v>44058</v>
      </c>
      <c r="C6152" s="179">
        <v>11700</v>
      </c>
      <c r="D6152" s="88" t="s">
        <v>2863</v>
      </c>
      <c r="E6152" s="184" cm="1">
        <f t="array" ref="E6152">_xlfn.IFS($D6152=$O$5,C6152*$P$5,$D6152=$O$6,$C6152*$P$6,$D6152="AZN",$C6152)</f>
        <v>19890</v>
      </c>
      <c r="F6152" s="183" cm="1">
        <f t="array" ref="F6152">_xlfn.IFS($D6152=$O$5,$C6152*$P$5*0.01,$D6152=$O$6,$C6152*$P$6*0.01,$D6152="AZN",$C6152*0.08)</f>
        <v>198.9</v>
      </c>
    </row>
    <row r="6153" spans="1:6" x14ac:dyDescent="0.3">
      <c r="A6153" s="177" t="s">
        <v>303</v>
      </c>
      <c r="B6153" s="178">
        <v>44323</v>
      </c>
      <c r="C6153" s="179">
        <v>11400</v>
      </c>
      <c r="D6153" s="88" t="s">
        <v>2862</v>
      </c>
      <c r="E6153" s="184" cm="1">
        <f t="array" ref="E6153">_xlfn.IFS($D6153=$O$5,C6153*$P$5,$D6153=$O$6,$C6153*$P$6,$D6153="AZN",$C6153)</f>
        <v>11400</v>
      </c>
      <c r="F6153" s="183" cm="1">
        <f t="array" ref="F6153">_xlfn.IFS($D6153=$O$5,$C6153*$P$5*0.01,$D6153=$O$6,$C6153*$P$6*0.01,$D6153="AZN",$C6153*0.08)</f>
        <v>912</v>
      </c>
    </row>
    <row r="6154" spans="1:6" x14ac:dyDescent="0.3">
      <c r="A6154" s="177" t="s">
        <v>1142</v>
      </c>
      <c r="B6154" s="178">
        <v>44416</v>
      </c>
      <c r="C6154" s="179">
        <v>11400</v>
      </c>
      <c r="D6154" s="88" t="s">
        <v>2862</v>
      </c>
      <c r="E6154" s="184" cm="1">
        <f t="array" ref="E6154">_xlfn.IFS($D6154=$O$5,C6154*$P$5,$D6154=$O$6,$C6154*$P$6,$D6154="AZN",$C6154)</f>
        <v>11400</v>
      </c>
      <c r="F6154" s="183" cm="1">
        <f t="array" ref="F6154">_xlfn.IFS($D6154=$O$5,$C6154*$P$5*0.01,$D6154=$O$6,$C6154*$P$6*0.01,$D6154="AZN",$C6154*0.08)</f>
        <v>912</v>
      </c>
    </row>
    <row r="6155" spans="1:6" x14ac:dyDescent="0.3">
      <c r="A6155" s="177" t="s">
        <v>1597</v>
      </c>
      <c r="B6155" s="178">
        <v>44230</v>
      </c>
      <c r="C6155" s="179">
        <v>4600</v>
      </c>
      <c r="D6155" s="88" t="s">
        <v>2863</v>
      </c>
      <c r="E6155" s="184" cm="1">
        <f t="array" ref="E6155">_xlfn.IFS($D6155=$O$5,C6155*$P$5,$D6155=$O$6,$C6155*$P$6,$D6155="AZN",$C6155)</f>
        <v>7820</v>
      </c>
      <c r="F6155" s="183" cm="1">
        <f t="array" ref="F6155">_xlfn.IFS($D6155=$O$5,$C6155*$P$5*0.01,$D6155=$O$6,$C6155*$P$6*0.01,$D6155="AZN",$C6155*0.08)</f>
        <v>78.2</v>
      </c>
    </row>
    <row r="6156" spans="1:6" x14ac:dyDescent="0.3">
      <c r="A6156" s="177" t="s">
        <v>1077</v>
      </c>
      <c r="B6156" s="178">
        <v>43533</v>
      </c>
      <c r="C6156" s="179">
        <v>6900</v>
      </c>
      <c r="D6156" s="88" t="s">
        <v>2862</v>
      </c>
      <c r="E6156" s="184" cm="1">
        <f t="array" ref="E6156">_xlfn.IFS($D6156=$O$5,C6156*$P$5,$D6156=$O$6,$C6156*$P$6,$D6156="AZN",$C6156)</f>
        <v>6900</v>
      </c>
      <c r="F6156" s="183" cm="1">
        <f t="array" ref="F6156">_xlfn.IFS($D6156=$O$5,$C6156*$P$5*0.01,$D6156=$O$6,$C6156*$P$6*0.01,$D6156="AZN",$C6156*0.08)</f>
        <v>552</v>
      </c>
    </row>
    <row r="6157" spans="1:6" x14ac:dyDescent="0.3">
      <c r="A6157" s="177" t="s">
        <v>765</v>
      </c>
      <c r="B6157" s="178">
        <v>44507</v>
      </c>
      <c r="C6157" s="179">
        <v>8300</v>
      </c>
      <c r="D6157" s="88" t="s">
        <v>2863</v>
      </c>
      <c r="E6157" s="184" cm="1">
        <f t="array" ref="E6157">_xlfn.IFS($D6157=$O$5,C6157*$P$5,$D6157=$O$6,$C6157*$P$6,$D6157="AZN",$C6157)</f>
        <v>14110</v>
      </c>
      <c r="F6157" s="183" cm="1">
        <f t="array" ref="F6157">_xlfn.IFS($D6157=$O$5,$C6157*$P$5*0.01,$D6157=$O$6,$C6157*$P$6*0.01,$D6157="AZN",$C6157*0.08)</f>
        <v>141.1</v>
      </c>
    </row>
    <row r="6158" spans="1:6" x14ac:dyDescent="0.3">
      <c r="A6158" s="177" t="s">
        <v>1496</v>
      </c>
      <c r="B6158" s="178">
        <v>44196</v>
      </c>
      <c r="C6158" s="179">
        <v>12200</v>
      </c>
      <c r="D6158" s="88" t="s">
        <v>2864</v>
      </c>
      <c r="E6158" s="184" cm="1">
        <f t="array" ref="E6158">_xlfn.IFS($D6158=$O$5,C6158*$P$5,$D6158=$O$6,$C6158*$P$6,$D6158="AZN",$C6158)</f>
        <v>22161.3</v>
      </c>
      <c r="F6158" s="183" cm="1">
        <f t="array" ref="F6158">_xlfn.IFS($D6158=$O$5,$C6158*$P$5*0.01,$D6158=$O$6,$C6158*$P$6*0.01,$D6158="AZN",$C6158*0.08)</f>
        <v>221.613</v>
      </c>
    </row>
    <row r="6159" spans="1:6" x14ac:dyDescent="0.3">
      <c r="A6159" s="177" t="s">
        <v>1807</v>
      </c>
      <c r="B6159" s="178">
        <v>43936</v>
      </c>
      <c r="C6159" s="179">
        <v>3200</v>
      </c>
      <c r="D6159" s="88" t="s">
        <v>2863</v>
      </c>
      <c r="E6159" s="184" cm="1">
        <f t="array" ref="E6159">_xlfn.IFS($D6159=$O$5,C6159*$P$5,$D6159=$O$6,$C6159*$P$6,$D6159="AZN",$C6159)</f>
        <v>5440</v>
      </c>
      <c r="F6159" s="183" cm="1">
        <f t="array" ref="F6159">_xlfn.IFS($D6159=$O$5,$C6159*$P$5*0.01,$D6159=$O$6,$C6159*$P$6*0.01,$D6159="AZN",$C6159*0.08)</f>
        <v>54.4</v>
      </c>
    </row>
    <row r="6160" spans="1:6" x14ac:dyDescent="0.3">
      <c r="A6160" s="177" t="s">
        <v>998</v>
      </c>
      <c r="B6160" s="178">
        <v>44302</v>
      </c>
      <c r="C6160" s="179">
        <v>1400</v>
      </c>
      <c r="D6160" s="88" t="s">
        <v>2863</v>
      </c>
      <c r="E6160" s="184" cm="1">
        <f t="array" ref="E6160">_xlfn.IFS($D6160=$O$5,C6160*$P$5,$D6160=$O$6,$C6160*$P$6,$D6160="AZN",$C6160)</f>
        <v>2380</v>
      </c>
      <c r="F6160" s="183" cm="1">
        <f t="array" ref="F6160">_xlfn.IFS($D6160=$O$5,$C6160*$P$5*0.01,$D6160=$O$6,$C6160*$P$6*0.01,$D6160="AZN",$C6160*0.08)</f>
        <v>23.8</v>
      </c>
    </row>
    <row r="6161" spans="1:6" x14ac:dyDescent="0.3">
      <c r="A6161" s="177" t="s">
        <v>1705</v>
      </c>
      <c r="B6161" s="178">
        <v>43557</v>
      </c>
      <c r="C6161" s="179">
        <v>11700</v>
      </c>
      <c r="D6161" s="88" t="s">
        <v>2863</v>
      </c>
      <c r="E6161" s="184" cm="1">
        <f t="array" ref="E6161">_xlfn.IFS($D6161=$O$5,C6161*$P$5,$D6161=$O$6,$C6161*$P$6,$D6161="AZN",$C6161)</f>
        <v>19890</v>
      </c>
      <c r="F6161" s="183" cm="1">
        <f t="array" ref="F6161">_xlfn.IFS($D6161=$O$5,$C6161*$P$5*0.01,$D6161=$O$6,$C6161*$P$6*0.01,$D6161="AZN",$C6161*0.08)</f>
        <v>198.9</v>
      </c>
    </row>
    <row r="6162" spans="1:6" x14ac:dyDescent="0.3">
      <c r="A6162" s="177" t="s">
        <v>1755</v>
      </c>
      <c r="B6162" s="178">
        <v>44105</v>
      </c>
      <c r="C6162" s="179">
        <v>11000</v>
      </c>
      <c r="D6162" s="88" t="s">
        <v>2863</v>
      </c>
      <c r="E6162" s="184" cm="1">
        <f t="array" ref="E6162">_xlfn.IFS($D6162=$O$5,C6162*$P$5,$D6162=$O$6,$C6162*$P$6,$D6162="AZN",$C6162)</f>
        <v>18700</v>
      </c>
      <c r="F6162" s="183" cm="1">
        <f t="array" ref="F6162">_xlfn.IFS($D6162=$O$5,$C6162*$P$5*0.01,$D6162=$O$6,$C6162*$P$6*0.01,$D6162="AZN",$C6162*0.08)</f>
        <v>187</v>
      </c>
    </row>
    <row r="6163" spans="1:6" x14ac:dyDescent="0.3">
      <c r="A6163" s="177" t="s">
        <v>1981</v>
      </c>
      <c r="B6163" s="178">
        <v>44189</v>
      </c>
      <c r="C6163" s="179">
        <v>3900</v>
      </c>
      <c r="D6163" s="88" t="s">
        <v>2862</v>
      </c>
      <c r="E6163" s="184" cm="1">
        <f t="array" ref="E6163">_xlfn.IFS($D6163=$O$5,C6163*$P$5,$D6163=$O$6,$C6163*$P$6,$D6163="AZN",$C6163)</f>
        <v>3900</v>
      </c>
      <c r="F6163" s="183" cm="1">
        <f t="array" ref="F6163">_xlfn.IFS($D6163=$O$5,$C6163*$P$5*0.01,$D6163=$O$6,$C6163*$P$6*0.01,$D6163="AZN",$C6163*0.08)</f>
        <v>312</v>
      </c>
    </row>
    <row r="6164" spans="1:6" x14ac:dyDescent="0.3">
      <c r="A6164" s="177" t="s">
        <v>866</v>
      </c>
      <c r="B6164" s="178">
        <v>44360</v>
      </c>
      <c r="C6164" s="179">
        <v>10600</v>
      </c>
      <c r="D6164" s="88" t="s">
        <v>2863</v>
      </c>
      <c r="E6164" s="184" cm="1">
        <f t="array" ref="E6164">_xlfn.IFS($D6164=$O$5,C6164*$P$5,$D6164=$O$6,$C6164*$P$6,$D6164="AZN",$C6164)</f>
        <v>18020</v>
      </c>
      <c r="F6164" s="183" cm="1">
        <f t="array" ref="F6164">_xlfn.IFS($D6164=$O$5,$C6164*$P$5*0.01,$D6164=$O$6,$C6164*$P$6*0.01,$D6164="AZN",$C6164*0.08)</f>
        <v>180.20000000000002</v>
      </c>
    </row>
    <row r="6165" spans="1:6" x14ac:dyDescent="0.3">
      <c r="A6165" s="177" t="s">
        <v>579</v>
      </c>
      <c r="B6165" s="178">
        <v>44611</v>
      </c>
      <c r="C6165" s="179">
        <v>10200</v>
      </c>
      <c r="D6165" s="88" t="s">
        <v>2862</v>
      </c>
      <c r="E6165" s="184" cm="1">
        <f t="array" ref="E6165">_xlfn.IFS($D6165=$O$5,C6165*$P$5,$D6165=$O$6,$C6165*$P$6,$D6165="AZN",$C6165)</f>
        <v>10200</v>
      </c>
      <c r="F6165" s="183" cm="1">
        <f t="array" ref="F6165">_xlfn.IFS($D6165=$O$5,$C6165*$P$5*0.01,$D6165=$O$6,$C6165*$P$6*0.01,$D6165="AZN",$C6165*0.08)</f>
        <v>816</v>
      </c>
    </row>
    <row r="6166" spans="1:6" x14ac:dyDescent="0.3">
      <c r="A6166" s="177" t="s">
        <v>1627</v>
      </c>
      <c r="B6166" s="178">
        <v>44739</v>
      </c>
      <c r="C6166" s="179">
        <v>7300</v>
      </c>
      <c r="D6166" s="88" t="s">
        <v>2862</v>
      </c>
      <c r="E6166" s="184" cm="1">
        <f t="array" ref="E6166">_xlfn.IFS($D6166=$O$5,C6166*$P$5,$D6166=$O$6,$C6166*$P$6,$D6166="AZN",$C6166)</f>
        <v>7300</v>
      </c>
      <c r="F6166" s="183" cm="1">
        <f t="array" ref="F6166">_xlfn.IFS($D6166=$O$5,$C6166*$P$5*0.01,$D6166=$O$6,$C6166*$P$6*0.01,$D6166="AZN",$C6166*0.08)</f>
        <v>584</v>
      </c>
    </row>
    <row r="6167" spans="1:6" x14ac:dyDescent="0.3">
      <c r="A6167" s="177" t="s">
        <v>1166</v>
      </c>
      <c r="B6167" s="178">
        <v>44144</v>
      </c>
      <c r="C6167" s="179">
        <v>11700</v>
      </c>
      <c r="D6167" s="88" t="s">
        <v>2863</v>
      </c>
      <c r="E6167" s="184" cm="1">
        <f t="array" ref="E6167">_xlfn.IFS($D6167=$O$5,C6167*$P$5,$D6167=$O$6,$C6167*$P$6,$D6167="AZN",$C6167)</f>
        <v>19890</v>
      </c>
      <c r="F6167" s="183" cm="1">
        <f t="array" ref="F6167">_xlfn.IFS($D6167=$O$5,$C6167*$P$5*0.01,$D6167=$O$6,$C6167*$P$6*0.01,$D6167="AZN",$C6167*0.08)</f>
        <v>198.9</v>
      </c>
    </row>
    <row r="6168" spans="1:6" x14ac:dyDescent="0.3">
      <c r="A6168" s="177" t="s">
        <v>800</v>
      </c>
      <c r="B6168" s="178">
        <v>44187</v>
      </c>
      <c r="C6168" s="179">
        <v>9000</v>
      </c>
      <c r="D6168" s="88" t="s">
        <v>2863</v>
      </c>
      <c r="E6168" s="184" cm="1">
        <f t="array" ref="E6168">_xlfn.IFS($D6168=$O$5,C6168*$P$5,$D6168=$O$6,$C6168*$P$6,$D6168="AZN",$C6168)</f>
        <v>15300</v>
      </c>
      <c r="F6168" s="183" cm="1">
        <f t="array" ref="F6168">_xlfn.IFS($D6168=$O$5,$C6168*$P$5*0.01,$D6168=$O$6,$C6168*$P$6*0.01,$D6168="AZN",$C6168*0.08)</f>
        <v>153</v>
      </c>
    </row>
    <row r="6169" spans="1:6" x14ac:dyDescent="0.3">
      <c r="A6169" s="177" t="s">
        <v>2034</v>
      </c>
      <c r="B6169" s="178">
        <v>44110</v>
      </c>
      <c r="C6169" s="179">
        <v>1200</v>
      </c>
      <c r="D6169" s="88" t="s">
        <v>2863</v>
      </c>
      <c r="E6169" s="184" cm="1">
        <f t="array" ref="E6169">_xlfn.IFS($D6169=$O$5,C6169*$P$5,$D6169=$O$6,$C6169*$P$6,$D6169="AZN",$C6169)</f>
        <v>2040</v>
      </c>
      <c r="F6169" s="183" cm="1">
        <f t="array" ref="F6169">_xlfn.IFS($D6169=$O$5,$C6169*$P$5*0.01,$D6169=$O$6,$C6169*$P$6*0.01,$D6169="AZN",$C6169*0.08)</f>
        <v>20.400000000000002</v>
      </c>
    </row>
    <row r="6170" spans="1:6" x14ac:dyDescent="0.3">
      <c r="A6170" s="177" t="s">
        <v>836</v>
      </c>
      <c r="B6170" s="178">
        <v>44067</v>
      </c>
      <c r="C6170" s="179">
        <v>3300</v>
      </c>
      <c r="D6170" s="88" t="s">
        <v>2862</v>
      </c>
      <c r="E6170" s="184" cm="1">
        <f t="array" ref="E6170">_xlfn.IFS($D6170=$O$5,C6170*$P$5,$D6170=$O$6,$C6170*$P$6,$D6170="AZN",$C6170)</f>
        <v>3300</v>
      </c>
      <c r="F6170" s="183" cm="1">
        <f t="array" ref="F6170">_xlfn.IFS($D6170=$O$5,$C6170*$P$5*0.01,$D6170=$O$6,$C6170*$P$6*0.01,$D6170="AZN",$C6170*0.08)</f>
        <v>264</v>
      </c>
    </row>
    <row r="6171" spans="1:6" x14ac:dyDescent="0.3">
      <c r="A6171" s="177" t="s">
        <v>1299</v>
      </c>
      <c r="B6171" s="178">
        <v>44074</v>
      </c>
      <c r="C6171" s="179">
        <v>4400</v>
      </c>
      <c r="D6171" s="88" t="s">
        <v>2864</v>
      </c>
      <c r="E6171" s="184" cm="1">
        <f t="array" ref="E6171">_xlfn.IFS($D6171=$O$5,C6171*$P$5,$D6171=$O$6,$C6171*$P$6,$D6171="AZN",$C6171)</f>
        <v>7992.6</v>
      </c>
      <c r="F6171" s="183" cm="1">
        <f t="array" ref="F6171">_xlfn.IFS($D6171=$O$5,$C6171*$P$5*0.01,$D6171=$O$6,$C6171*$P$6*0.01,$D6171="AZN",$C6171*0.08)</f>
        <v>79.926000000000002</v>
      </c>
    </row>
    <row r="6172" spans="1:6" x14ac:dyDescent="0.3">
      <c r="A6172" s="177" t="s">
        <v>701</v>
      </c>
      <c r="B6172" s="178">
        <v>44566</v>
      </c>
      <c r="C6172" s="179">
        <v>7000</v>
      </c>
      <c r="D6172" s="88" t="s">
        <v>2862</v>
      </c>
      <c r="E6172" s="184" cm="1">
        <f t="array" ref="E6172">_xlfn.IFS($D6172=$O$5,C6172*$P$5,$D6172=$O$6,$C6172*$P$6,$D6172="AZN",$C6172)</f>
        <v>7000</v>
      </c>
      <c r="F6172" s="183" cm="1">
        <f t="array" ref="F6172">_xlfn.IFS($D6172=$O$5,$C6172*$P$5*0.01,$D6172=$O$6,$C6172*$P$6*0.01,$D6172="AZN",$C6172*0.08)</f>
        <v>560</v>
      </c>
    </row>
    <row r="6173" spans="1:6" x14ac:dyDescent="0.3">
      <c r="A6173" s="177" t="s">
        <v>1442</v>
      </c>
      <c r="B6173" s="178">
        <v>44664</v>
      </c>
      <c r="C6173" s="179">
        <v>3000</v>
      </c>
      <c r="D6173" s="88" t="s">
        <v>2863</v>
      </c>
      <c r="E6173" s="184" cm="1">
        <f t="array" ref="E6173">_xlfn.IFS($D6173=$O$5,C6173*$P$5,$D6173=$O$6,$C6173*$P$6,$D6173="AZN",$C6173)</f>
        <v>5100</v>
      </c>
      <c r="F6173" s="183" cm="1">
        <f t="array" ref="F6173">_xlfn.IFS($D6173=$O$5,$C6173*$P$5*0.01,$D6173=$O$6,$C6173*$P$6*0.01,$D6173="AZN",$C6173*0.08)</f>
        <v>51</v>
      </c>
    </row>
    <row r="6174" spans="1:6" x14ac:dyDescent="0.3">
      <c r="A6174" s="177" t="s">
        <v>1134</v>
      </c>
      <c r="B6174" s="178">
        <v>44166</v>
      </c>
      <c r="C6174" s="179">
        <v>5900</v>
      </c>
      <c r="D6174" s="88" t="s">
        <v>2862</v>
      </c>
      <c r="E6174" s="184" cm="1">
        <f t="array" ref="E6174">_xlfn.IFS($D6174=$O$5,C6174*$P$5,$D6174=$O$6,$C6174*$P$6,$D6174="AZN",$C6174)</f>
        <v>5900</v>
      </c>
      <c r="F6174" s="183" cm="1">
        <f t="array" ref="F6174">_xlfn.IFS($D6174=$O$5,$C6174*$P$5*0.01,$D6174=$O$6,$C6174*$P$6*0.01,$D6174="AZN",$C6174*0.08)</f>
        <v>472</v>
      </c>
    </row>
    <row r="6175" spans="1:6" x14ac:dyDescent="0.3">
      <c r="A6175" s="177" t="s">
        <v>424</v>
      </c>
      <c r="B6175" s="178">
        <v>43949</v>
      </c>
      <c r="C6175" s="179">
        <v>3900</v>
      </c>
      <c r="D6175" s="88" t="s">
        <v>2863</v>
      </c>
      <c r="E6175" s="184" cm="1">
        <f t="array" ref="E6175">_xlfn.IFS($D6175=$O$5,C6175*$P$5,$D6175=$O$6,$C6175*$P$6,$D6175="AZN",$C6175)</f>
        <v>6630</v>
      </c>
      <c r="F6175" s="183" cm="1">
        <f t="array" ref="F6175">_xlfn.IFS($D6175=$O$5,$C6175*$P$5*0.01,$D6175=$O$6,$C6175*$P$6*0.01,$D6175="AZN",$C6175*0.08)</f>
        <v>66.3</v>
      </c>
    </row>
    <row r="6176" spans="1:6" x14ac:dyDescent="0.3">
      <c r="A6176" s="177" t="s">
        <v>1141</v>
      </c>
      <c r="B6176" s="178">
        <v>44289</v>
      </c>
      <c r="C6176" s="179">
        <v>12700</v>
      </c>
      <c r="D6176" s="88" t="s">
        <v>2864</v>
      </c>
      <c r="E6176" s="184" cm="1">
        <f t="array" ref="E6176">_xlfn.IFS($D6176=$O$5,C6176*$P$5,$D6176=$O$6,$C6176*$P$6,$D6176="AZN",$C6176)</f>
        <v>23069.55</v>
      </c>
      <c r="F6176" s="183" cm="1">
        <f t="array" ref="F6176">_xlfn.IFS($D6176=$O$5,$C6176*$P$5*0.01,$D6176=$O$6,$C6176*$P$6*0.01,$D6176="AZN",$C6176*0.08)</f>
        <v>230.69550000000001</v>
      </c>
    </row>
    <row r="6177" spans="1:6" x14ac:dyDescent="0.3">
      <c r="A6177" s="177" t="s">
        <v>423</v>
      </c>
      <c r="B6177" s="178">
        <v>44223</v>
      </c>
      <c r="C6177" s="179">
        <v>2200</v>
      </c>
      <c r="D6177" s="88" t="s">
        <v>2864</v>
      </c>
      <c r="E6177" s="184" cm="1">
        <f t="array" ref="E6177">_xlfn.IFS($D6177=$O$5,C6177*$P$5,$D6177=$O$6,$C6177*$P$6,$D6177="AZN",$C6177)</f>
        <v>3996.3</v>
      </c>
      <c r="F6177" s="183" cm="1">
        <f t="array" ref="F6177">_xlfn.IFS($D6177=$O$5,$C6177*$P$5*0.01,$D6177=$O$6,$C6177*$P$6*0.01,$D6177="AZN",$C6177*0.08)</f>
        <v>39.963000000000001</v>
      </c>
    </row>
    <row r="6178" spans="1:6" x14ac:dyDescent="0.3">
      <c r="A6178" s="177" t="s">
        <v>1326</v>
      </c>
      <c r="B6178" s="178">
        <v>43815</v>
      </c>
      <c r="C6178" s="179">
        <v>8300</v>
      </c>
      <c r="D6178" s="88" t="s">
        <v>2864</v>
      </c>
      <c r="E6178" s="184" cm="1">
        <f t="array" ref="E6178">_xlfn.IFS($D6178=$O$5,C6178*$P$5,$D6178=$O$6,$C6178*$P$6,$D6178="AZN",$C6178)</f>
        <v>15076.95</v>
      </c>
      <c r="F6178" s="183" cm="1">
        <f t="array" ref="F6178">_xlfn.IFS($D6178=$O$5,$C6178*$P$5*0.01,$D6178=$O$6,$C6178*$P$6*0.01,$D6178="AZN",$C6178*0.08)</f>
        <v>150.76950000000002</v>
      </c>
    </row>
    <row r="6179" spans="1:6" x14ac:dyDescent="0.3">
      <c r="A6179" s="177" t="s">
        <v>1773</v>
      </c>
      <c r="B6179" s="178">
        <v>44040</v>
      </c>
      <c r="C6179" s="179">
        <v>6000</v>
      </c>
      <c r="D6179" s="88" t="s">
        <v>2862</v>
      </c>
      <c r="E6179" s="184" cm="1">
        <f t="array" ref="E6179">_xlfn.IFS($D6179=$O$5,C6179*$P$5,$D6179=$O$6,$C6179*$P$6,$D6179="AZN",$C6179)</f>
        <v>6000</v>
      </c>
      <c r="F6179" s="183" cm="1">
        <f t="array" ref="F6179">_xlfn.IFS($D6179=$O$5,$C6179*$P$5*0.01,$D6179=$O$6,$C6179*$P$6*0.01,$D6179="AZN",$C6179*0.08)</f>
        <v>480</v>
      </c>
    </row>
    <row r="6180" spans="1:6" x14ac:dyDescent="0.3">
      <c r="A6180" s="177" t="s">
        <v>335</v>
      </c>
      <c r="B6180" s="178">
        <v>44505</v>
      </c>
      <c r="C6180" s="179">
        <v>3900</v>
      </c>
      <c r="D6180" s="88" t="s">
        <v>2862</v>
      </c>
      <c r="E6180" s="184" cm="1">
        <f t="array" ref="E6180">_xlfn.IFS($D6180=$O$5,C6180*$P$5,$D6180=$O$6,$C6180*$P$6,$D6180="AZN",$C6180)</f>
        <v>3900</v>
      </c>
      <c r="F6180" s="183" cm="1">
        <f t="array" ref="F6180">_xlfn.IFS($D6180=$O$5,$C6180*$P$5*0.01,$D6180=$O$6,$C6180*$P$6*0.01,$D6180="AZN",$C6180*0.08)</f>
        <v>312</v>
      </c>
    </row>
    <row r="6181" spans="1:6" x14ac:dyDescent="0.3">
      <c r="A6181" s="177" t="s">
        <v>1030</v>
      </c>
      <c r="B6181" s="178">
        <v>43911</v>
      </c>
      <c r="C6181" s="179">
        <v>11800</v>
      </c>
      <c r="D6181" s="88" t="s">
        <v>2862</v>
      </c>
      <c r="E6181" s="184" cm="1">
        <f t="array" ref="E6181">_xlfn.IFS($D6181=$O$5,C6181*$P$5,$D6181=$O$6,$C6181*$P$6,$D6181="AZN",$C6181)</f>
        <v>11800</v>
      </c>
      <c r="F6181" s="183" cm="1">
        <f t="array" ref="F6181">_xlfn.IFS($D6181=$O$5,$C6181*$P$5*0.01,$D6181=$O$6,$C6181*$P$6*0.01,$D6181="AZN",$C6181*0.08)</f>
        <v>944</v>
      </c>
    </row>
    <row r="6182" spans="1:6" x14ac:dyDescent="0.3">
      <c r="A6182" s="177" t="s">
        <v>1593</v>
      </c>
      <c r="B6182" s="178">
        <v>44213</v>
      </c>
      <c r="C6182" s="179">
        <v>9900</v>
      </c>
      <c r="D6182" s="88" t="s">
        <v>2864</v>
      </c>
      <c r="E6182" s="184" cm="1">
        <f t="array" ref="E6182">_xlfn.IFS($D6182=$O$5,C6182*$P$5,$D6182=$O$6,$C6182*$P$6,$D6182="AZN",$C6182)</f>
        <v>17983.349999999999</v>
      </c>
      <c r="F6182" s="183" cm="1">
        <f t="array" ref="F6182">_xlfn.IFS($D6182=$O$5,$C6182*$P$5*0.01,$D6182=$O$6,$C6182*$P$6*0.01,$D6182="AZN",$C6182*0.08)</f>
        <v>179.83349999999999</v>
      </c>
    </row>
    <row r="6183" spans="1:6" x14ac:dyDescent="0.3">
      <c r="A6183" s="177" t="s">
        <v>1172</v>
      </c>
      <c r="B6183" s="178">
        <v>43626</v>
      </c>
      <c r="C6183" s="179">
        <v>9100</v>
      </c>
      <c r="D6183" s="88" t="s">
        <v>2863</v>
      </c>
      <c r="E6183" s="184" cm="1">
        <f t="array" ref="E6183">_xlfn.IFS($D6183=$O$5,C6183*$P$5,$D6183=$O$6,$C6183*$P$6,$D6183="AZN",$C6183)</f>
        <v>15470</v>
      </c>
      <c r="F6183" s="183" cm="1">
        <f t="array" ref="F6183">_xlfn.IFS($D6183=$O$5,$C6183*$P$5*0.01,$D6183=$O$6,$C6183*$P$6*0.01,$D6183="AZN",$C6183*0.08)</f>
        <v>154.70000000000002</v>
      </c>
    </row>
    <row r="6184" spans="1:6" x14ac:dyDescent="0.3">
      <c r="A6184" s="177" t="s">
        <v>2047</v>
      </c>
      <c r="B6184" s="178">
        <v>44216</v>
      </c>
      <c r="C6184" s="179">
        <v>7300</v>
      </c>
      <c r="D6184" s="88" t="s">
        <v>2862</v>
      </c>
      <c r="E6184" s="184" cm="1">
        <f t="array" ref="E6184">_xlfn.IFS($D6184=$O$5,C6184*$P$5,$D6184=$O$6,$C6184*$P$6,$D6184="AZN",$C6184)</f>
        <v>7300</v>
      </c>
      <c r="F6184" s="183" cm="1">
        <f t="array" ref="F6184">_xlfn.IFS($D6184=$O$5,$C6184*$P$5*0.01,$D6184=$O$6,$C6184*$P$6*0.01,$D6184="AZN",$C6184*0.08)</f>
        <v>584</v>
      </c>
    </row>
    <row r="6185" spans="1:6" x14ac:dyDescent="0.3">
      <c r="A6185" s="177" t="s">
        <v>1015</v>
      </c>
      <c r="B6185" s="178">
        <v>43970</v>
      </c>
      <c r="C6185" s="179">
        <v>7200</v>
      </c>
      <c r="D6185" s="88" t="s">
        <v>2862</v>
      </c>
      <c r="E6185" s="184" cm="1">
        <f t="array" ref="E6185">_xlfn.IFS($D6185=$O$5,C6185*$P$5,$D6185=$O$6,$C6185*$P$6,$D6185="AZN",$C6185)</f>
        <v>7200</v>
      </c>
      <c r="F6185" s="183" cm="1">
        <f t="array" ref="F6185">_xlfn.IFS($D6185=$O$5,$C6185*$P$5*0.01,$D6185=$O$6,$C6185*$P$6*0.01,$D6185="AZN",$C6185*0.08)</f>
        <v>576</v>
      </c>
    </row>
    <row r="6186" spans="1:6" x14ac:dyDescent="0.3">
      <c r="A6186" s="177" t="s">
        <v>1424</v>
      </c>
      <c r="B6186" s="178">
        <v>44004</v>
      </c>
      <c r="C6186" s="179">
        <v>5700</v>
      </c>
      <c r="D6186" s="88" t="s">
        <v>2863</v>
      </c>
      <c r="E6186" s="184" cm="1">
        <f t="array" ref="E6186">_xlfn.IFS($D6186=$O$5,C6186*$P$5,$D6186=$O$6,$C6186*$P$6,$D6186="AZN",$C6186)</f>
        <v>9690</v>
      </c>
      <c r="F6186" s="183" cm="1">
        <f t="array" ref="F6186">_xlfn.IFS($D6186=$O$5,$C6186*$P$5*0.01,$D6186=$O$6,$C6186*$P$6*0.01,$D6186="AZN",$C6186*0.08)</f>
        <v>96.9</v>
      </c>
    </row>
    <row r="6187" spans="1:6" x14ac:dyDescent="0.3">
      <c r="A6187" s="177" t="s">
        <v>941</v>
      </c>
      <c r="B6187" s="178">
        <v>44490</v>
      </c>
      <c r="C6187" s="179">
        <v>9800</v>
      </c>
      <c r="D6187" s="88" t="s">
        <v>2863</v>
      </c>
      <c r="E6187" s="184" cm="1">
        <f t="array" ref="E6187">_xlfn.IFS($D6187=$O$5,C6187*$P$5,$D6187=$O$6,$C6187*$P$6,$D6187="AZN",$C6187)</f>
        <v>16660</v>
      </c>
      <c r="F6187" s="183" cm="1">
        <f t="array" ref="F6187">_xlfn.IFS($D6187=$O$5,$C6187*$P$5*0.01,$D6187=$O$6,$C6187*$P$6*0.01,$D6187="AZN",$C6187*0.08)</f>
        <v>166.6</v>
      </c>
    </row>
    <row r="6188" spans="1:6" x14ac:dyDescent="0.3">
      <c r="A6188" s="177" t="s">
        <v>188</v>
      </c>
      <c r="B6188" s="178">
        <v>43991</v>
      </c>
      <c r="C6188" s="179">
        <v>1500</v>
      </c>
      <c r="D6188" s="88" t="s">
        <v>2864</v>
      </c>
      <c r="E6188" s="184" cm="1">
        <f t="array" ref="E6188">_xlfn.IFS($D6188=$O$5,C6188*$P$5,$D6188=$O$6,$C6188*$P$6,$D6188="AZN",$C6188)</f>
        <v>2724.75</v>
      </c>
      <c r="F6188" s="183" cm="1">
        <f t="array" ref="F6188">_xlfn.IFS($D6188=$O$5,$C6188*$P$5*0.01,$D6188=$O$6,$C6188*$P$6*0.01,$D6188="AZN",$C6188*0.08)</f>
        <v>27.247500000000002</v>
      </c>
    </row>
    <row r="6189" spans="1:6" x14ac:dyDescent="0.3">
      <c r="A6189" s="177" t="s">
        <v>508</v>
      </c>
      <c r="B6189" s="178">
        <v>44335</v>
      </c>
      <c r="C6189" s="179">
        <v>7300</v>
      </c>
      <c r="D6189" s="88" t="s">
        <v>2864</v>
      </c>
      <c r="E6189" s="184" cm="1">
        <f t="array" ref="E6189">_xlfn.IFS($D6189=$O$5,C6189*$P$5,$D6189=$O$6,$C6189*$P$6,$D6189="AZN",$C6189)</f>
        <v>13260.45</v>
      </c>
      <c r="F6189" s="183" cm="1">
        <f t="array" ref="F6189">_xlfn.IFS($D6189=$O$5,$C6189*$P$5*0.01,$D6189=$O$6,$C6189*$P$6*0.01,$D6189="AZN",$C6189*0.08)</f>
        <v>132.6045</v>
      </c>
    </row>
    <row r="6190" spans="1:6" x14ac:dyDescent="0.3">
      <c r="A6190" s="177" t="s">
        <v>845</v>
      </c>
      <c r="B6190" s="178">
        <v>43726</v>
      </c>
      <c r="C6190" s="179">
        <v>8300</v>
      </c>
      <c r="D6190" s="88" t="s">
        <v>2863</v>
      </c>
      <c r="E6190" s="184" cm="1">
        <f t="array" ref="E6190">_xlfn.IFS($D6190=$O$5,C6190*$P$5,$D6190=$O$6,$C6190*$P$6,$D6190="AZN",$C6190)</f>
        <v>14110</v>
      </c>
      <c r="F6190" s="183" cm="1">
        <f t="array" ref="F6190">_xlfn.IFS($D6190=$O$5,$C6190*$P$5*0.01,$D6190=$O$6,$C6190*$P$6*0.01,$D6190="AZN",$C6190*0.08)</f>
        <v>141.1</v>
      </c>
    </row>
    <row r="6191" spans="1:6" x14ac:dyDescent="0.3">
      <c r="A6191" s="177" t="s">
        <v>1887</v>
      </c>
      <c r="B6191" s="178">
        <v>44495</v>
      </c>
      <c r="C6191" s="179">
        <v>12900</v>
      </c>
      <c r="D6191" s="88" t="s">
        <v>2862</v>
      </c>
      <c r="E6191" s="184" cm="1">
        <f t="array" ref="E6191">_xlfn.IFS($D6191=$O$5,C6191*$P$5,$D6191=$O$6,$C6191*$P$6,$D6191="AZN",$C6191)</f>
        <v>12900</v>
      </c>
      <c r="F6191" s="183" cm="1">
        <f t="array" ref="F6191">_xlfn.IFS($D6191=$O$5,$C6191*$P$5*0.01,$D6191=$O$6,$C6191*$P$6*0.01,$D6191="AZN",$C6191*0.08)</f>
        <v>1032</v>
      </c>
    </row>
    <row r="6192" spans="1:6" x14ac:dyDescent="0.3">
      <c r="A6192" s="177" t="s">
        <v>786</v>
      </c>
      <c r="B6192" s="178">
        <v>43981</v>
      </c>
      <c r="C6192" s="179">
        <v>8000</v>
      </c>
      <c r="D6192" s="88" t="s">
        <v>2863</v>
      </c>
      <c r="E6192" s="184" cm="1">
        <f t="array" ref="E6192">_xlfn.IFS($D6192=$O$5,C6192*$P$5,$D6192=$O$6,$C6192*$P$6,$D6192="AZN",$C6192)</f>
        <v>13600</v>
      </c>
      <c r="F6192" s="183" cm="1">
        <f t="array" ref="F6192">_xlfn.IFS($D6192=$O$5,$C6192*$P$5*0.01,$D6192=$O$6,$C6192*$P$6*0.01,$D6192="AZN",$C6192*0.08)</f>
        <v>136</v>
      </c>
    </row>
    <row r="6193" spans="1:6" x14ac:dyDescent="0.3">
      <c r="A6193" s="177" t="s">
        <v>1617</v>
      </c>
      <c r="B6193" s="178">
        <v>43843</v>
      </c>
      <c r="C6193" s="179">
        <v>3700</v>
      </c>
      <c r="D6193" s="88" t="s">
        <v>2863</v>
      </c>
      <c r="E6193" s="184" cm="1">
        <f t="array" ref="E6193">_xlfn.IFS($D6193=$O$5,C6193*$P$5,$D6193=$O$6,$C6193*$P$6,$D6193="AZN",$C6193)</f>
        <v>6290</v>
      </c>
      <c r="F6193" s="183" cm="1">
        <f t="array" ref="F6193">_xlfn.IFS($D6193=$O$5,$C6193*$P$5*0.01,$D6193=$O$6,$C6193*$P$6*0.01,$D6193="AZN",$C6193*0.08)</f>
        <v>62.9</v>
      </c>
    </row>
    <row r="6194" spans="1:6" x14ac:dyDescent="0.3">
      <c r="A6194" s="177" t="s">
        <v>1195</v>
      </c>
      <c r="B6194" s="178">
        <v>43804</v>
      </c>
      <c r="C6194" s="179">
        <v>6100</v>
      </c>
      <c r="D6194" s="88" t="s">
        <v>2863</v>
      </c>
      <c r="E6194" s="184" cm="1">
        <f t="array" ref="E6194">_xlfn.IFS($D6194=$O$5,C6194*$P$5,$D6194=$O$6,$C6194*$P$6,$D6194="AZN",$C6194)</f>
        <v>10370</v>
      </c>
      <c r="F6194" s="183" cm="1">
        <f t="array" ref="F6194">_xlfn.IFS($D6194=$O$5,$C6194*$P$5*0.01,$D6194=$O$6,$C6194*$P$6*0.01,$D6194="AZN",$C6194*0.08)</f>
        <v>103.7</v>
      </c>
    </row>
    <row r="6195" spans="1:6" x14ac:dyDescent="0.3">
      <c r="A6195" s="177" t="s">
        <v>844</v>
      </c>
      <c r="B6195" s="178">
        <v>44042</v>
      </c>
      <c r="C6195" s="179">
        <v>7600</v>
      </c>
      <c r="D6195" s="88" t="s">
        <v>2864</v>
      </c>
      <c r="E6195" s="184" cm="1">
        <f t="array" ref="E6195">_xlfn.IFS($D6195=$O$5,C6195*$P$5,$D6195=$O$6,$C6195*$P$6,$D6195="AZN",$C6195)</f>
        <v>13805.4</v>
      </c>
      <c r="F6195" s="183" cm="1">
        <f t="array" ref="F6195">_xlfn.IFS($D6195=$O$5,$C6195*$P$5*0.01,$D6195=$O$6,$C6195*$P$6*0.01,$D6195="AZN",$C6195*0.08)</f>
        <v>138.054</v>
      </c>
    </row>
    <row r="6196" spans="1:6" x14ac:dyDescent="0.3">
      <c r="A6196" s="177" t="s">
        <v>1472</v>
      </c>
      <c r="B6196" s="178">
        <v>43953</v>
      </c>
      <c r="C6196" s="179">
        <v>5300</v>
      </c>
      <c r="D6196" s="88" t="s">
        <v>2864</v>
      </c>
      <c r="E6196" s="184" cm="1">
        <f t="array" ref="E6196">_xlfn.IFS($D6196=$O$5,C6196*$P$5,$D6196=$O$6,$C6196*$P$6,$D6196="AZN",$C6196)</f>
        <v>9627.4500000000007</v>
      </c>
      <c r="F6196" s="183" cm="1">
        <f t="array" ref="F6196">_xlfn.IFS($D6196=$O$5,$C6196*$P$5*0.01,$D6196=$O$6,$C6196*$P$6*0.01,$D6196="AZN",$C6196*0.08)</f>
        <v>96.274500000000003</v>
      </c>
    </row>
    <row r="6197" spans="1:6" x14ac:dyDescent="0.3">
      <c r="A6197" s="177" t="s">
        <v>918</v>
      </c>
      <c r="B6197" s="178">
        <v>44875</v>
      </c>
      <c r="C6197" s="179">
        <v>2200</v>
      </c>
      <c r="D6197" s="88" t="s">
        <v>2864</v>
      </c>
      <c r="E6197" s="184" cm="1">
        <f t="array" ref="E6197">_xlfn.IFS($D6197=$O$5,C6197*$P$5,$D6197=$O$6,$C6197*$P$6,$D6197="AZN",$C6197)</f>
        <v>3996.3</v>
      </c>
      <c r="F6197" s="183" cm="1">
        <f t="array" ref="F6197">_xlfn.IFS($D6197=$O$5,$C6197*$P$5*0.01,$D6197=$O$6,$C6197*$P$6*0.01,$D6197="AZN",$C6197*0.08)</f>
        <v>39.963000000000001</v>
      </c>
    </row>
    <row r="6198" spans="1:6" x14ac:dyDescent="0.3">
      <c r="A6198" s="177" t="s">
        <v>1764</v>
      </c>
      <c r="B6198" s="178">
        <v>44934</v>
      </c>
      <c r="C6198" s="179">
        <v>8300</v>
      </c>
      <c r="D6198" s="88" t="s">
        <v>2864</v>
      </c>
      <c r="E6198" s="184" cm="1">
        <f t="array" ref="E6198">_xlfn.IFS($D6198=$O$5,C6198*$P$5,$D6198=$O$6,$C6198*$P$6,$D6198="AZN",$C6198)</f>
        <v>15076.95</v>
      </c>
      <c r="F6198" s="183" cm="1">
        <f t="array" ref="F6198">_xlfn.IFS($D6198=$O$5,$C6198*$P$5*0.01,$D6198=$O$6,$C6198*$P$6*0.01,$D6198="AZN",$C6198*0.08)</f>
        <v>150.76950000000002</v>
      </c>
    </row>
    <row r="6199" spans="1:6" x14ac:dyDescent="0.3">
      <c r="A6199" s="177" t="s">
        <v>1075</v>
      </c>
      <c r="B6199" s="178">
        <v>44587</v>
      </c>
      <c r="C6199" s="179">
        <v>6100</v>
      </c>
      <c r="D6199" s="88" t="s">
        <v>2863</v>
      </c>
      <c r="E6199" s="184" cm="1">
        <f t="array" ref="E6199">_xlfn.IFS($D6199=$O$5,C6199*$P$5,$D6199=$O$6,$C6199*$P$6,$D6199="AZN",$C6199)</f>
        <v>10370</v>
      </c>
      <c r="F6199" s="183" cm="1">
        <f t="array" ref="F6199">_xlfn.IFS($D6199=$O$5,$C6199*$P$5*0.01,$D6199=$O$6,$C6199*$P$6*0.01,$D6199="AZN",$C6199*0.08)</f>
        <v>103.7</v>
      </c>
    </row>
    <row r="6200" spans="1:6" x14ac:dyDescent="0.3">
      <c r="A6200" s="177" t="s">
        <v>2002</v>
      </c>
      <c r="B6200" s="178">
        <v>44583</v>
      </c>
      <c r="C6200" s="179">
        <v>12200</v>
      </c>
      <c r="D6200" s="88" t="s">
        <v>2862</v>
      </c>
      <c r="E6200" s="184" cm="1">
        <f t="array" ref="E6200">_xlfn.IFS($D6200=$O$5,C6200*$P$5,$D6200=$O$6,$C6200*$P$6,$D6200="AZN",$C6200)</f>
        <v>12200</v>
      </c>
      <c r="F6200" s="183" cm="1">
        <f t="array" ref="F6200">_xlfn.IFS($D6200=$O$5,$C6200*$P$5*0.01,$D6200=$O$6,$C6200*$P$6*0.01,$D6200="AZN",$C6200*0.08)</f>
        <v>976</v>
      </c>
    </row>
    <row r="6201" spans="1:6" x14ac:dyDescent="0.3">
      <c r="A6201" s="177" t="s">
        <v>1068</v>
      </c>
      <c r="B6201" s="178">
        <v>43638</v>
      </c>
      <c r="C6201" s="179">
        <v>10900</v>
      </c>
      <c r="D6201" s="88" t="s">
        <v>2862</v>
      </c>
      <c r="E6201" s="184" cm="1">
        <f t="array" ref="E6201">_xlfn.IFS($D6201=$O$5,C6201*$P$5,$D6201=$O$6,$C6201*$P$6,$D6201="AZN",$C6201)</f>
        <v>10900</v>
      </c>
      <c r="F6201" s="183" cm="1">
        <f t="array" ref="F6201">_xlfn.IFS($D6201=$O$5,$C6201*$P$5*0.01,$D6201=$O$6,$C6201*$P$6*0.01,$D6201="AZN",$C6201*0.08)</f>
        <v>872</v>
      </c>
    </row>
    <row r="6202" spans="1:6" x14ac:dyDescent="0.3">
      <c r="A6202" s="177" t="s">
        <v>602</v>
      </c>
      <c r="B6202" s="178">
        <v>43590</v>
      </c>
      <c r="C6202" s="179">
        <v>12600</v>
      </c>
      <c r="D6202" s="88" t="s">
        <v>2863</v>
      </c>
      <c r="E6202" s="184" cm="1">
        <f t="array" ref="E6202">_xlfn.IFS($D6202=$O$5,C6202*$P$5,$D6202=$O$6,$C6202*$P$6,$D6202="AZN",$C6202)</f>
        <v>21420</v>
      </c>
      <c r="F6202" s="183" cm="1">
        <f t="array" ref="F6202">_xlfn.IFS($D6202=$O$5,$C6202*$P$5*0.01,$D6202=$O$6,$C6202*$P$6*0.01,$D6202="AZN",$C6202*0.08)</f>
        <v>214.20000000000002</v>
      </c>
    </row>
    <row r="6203" spans="1:6" x14ac:dyDescent="0.3">
      <c r="A6203" s="177" t="s">
        <v>1670</v>
      </c>
      <c r="B6203" s="178">
        <v>43717</v>
      </c>
      <c r="C6203" s="179">
        <v>9400</v>
      </c>
      <c r="D6203" s="88" t="s">
        <v>2863</v>
      </c>
      <c r="E6203" s="184" cm="1">
        <f t="array" ref="E6203">_xlfn.IFS($D6203=$O$5,C6203*$P$5,$D6203=$O$6,$C6203*$P$6,$D6203="AZN",$C6203)</f>
        <v>15980</v>
      </c>
      <c r="F6203" s="183" cm="1">
        <f t="array" ref="F6203">_xlfn.IFS($D6203=$O$5,$C6203*$P$5*0.01,$D6203=$O$6,$C6203*$P$6*0.01,$D6203="AZN",$C6203*0.08)</f>
        <v>159.80000000000001</v>
      </c>
    </row>
    <row r="6204" spans="1:6" x14ac:dyDescent="0.3">
      <c r="A6204" s="177" t="s">
        <v>532</v>
      </c>
      <c r="B6204" s="178">
        <v>44897</v>
      </c>
      <c r="C6204" s="179">
        <v>11200</v>
      </c>
      <c r="D6204" s="88" t="s">
        <v>2863</v>
      </c>
      <c r="E6204" s="184" cm="1">
        <f t="array" ref="E6204">_xlfn.IFS($D6204=$O$5,C6204*$P$5,$D6204=$O$6,$C6204*$P$6,$D6204="AZN",$C6204)</f>
        <v>19040</v>
      </c>
      <c r="F6204" s="183" cm="1">
        <f t="array" ref="F6204">_xlfn.IFS($D6204=$O$5,$C6204*$P$5*0.01,$D6204=$O$6,$C6204*$P$6*0.01,$D6204="AZN",$C6204*0.08)</f>
        <v>190.4</v>
      </c>
    </row>
    <row r="6205" spans="1:6" x14ac:dyDescent="0.3">
      <c r="A6205" s="177" t="s">
        <v>1976</v>
      </c>
      <c r="B6205" s="178">
        <v>43895</v>
      </c>
      <c r="C6205" s="179">
        <v>11400</v>
      </c>
      <c r="D6205" s="88" t="s">
        <v>2863</v>
      </c>
      <c r="E6205" s="184" cm="1">
        <f t="array" ref="E6205">_xlfn.IFS($D6205=$O$5,C6205*$P$5,$D6205=$O$6,$C6205*$P$6,$D6205="AZN",$C6205)</f>
        <v>19380</v>
      </c>
      <c r="F6205" s="183" cm="1">
        <f t="array" ref="F6205">_xlfn.IFS($D6205=$O$5,$C6205*$P$5*0.01,$D6205=$O$6,$C6205*$P$6*0.01,$D6205="AZN",$C6205*0.08)</f>
        <v>193.8</v>
      </c>
    </row>
    <row r="6206" spans="1:6" x14ac:dyDescent="0.3">
      <c r="A6206" s="177" t="s">
        <v>700</v>
      </c>
      <c r="B6206" s="178">
        <v>44150</v>
      </c>
      <c r="C6206" s="179">
        <v>12200</v>
      </c>
      <c r="D6206" s="88" t="s">
        <v>2863</v>
      </c>
      <c r="E6206" s="184" cm="1">
        <f t="array" ref="E6206">_xlfn.IFS($D6206=$O$5,C6206*$P$5,$D6206=$O$6,$C6206*$P$6,$D6206="AZN",$C6206)</f>
        <v>20740</v>
      </c>
      <c r="F6206" s="183" cm="1">
        <f t="array" ref="F6206">_xlfn.IFS($D6206=$O$5,$C6206*$P$5*0.01,$D6206=$O$6,$C6206*$P$6*0.01,$D6206="AZN",$C6206*0.08)</f>
        <v>207.4</v>
      </c>
    </row>
    <row r="6207" spans="1:6" x14ac:dyDescent="0.3">
      <c r="A6207" s="177" t="s">
        <v>1718</v>
      </c>
      <c r="B6207" s="178">
        <v>44563</v>
      </c>
      <c r="C6207" s="179">
        <v>12300</v>
      </c>
      <c r="D6207" s="88" t="s">
        <v>2863</v>
      </c>
      <c r="E6207" s="184" cm="1">
        <f t="array" ref="E6207">_xlfn.IFS($D6207=$O$5,C6207*$P$5,$D6207=$O$6,$C6207*$P$6,$D6207="AZN",$C6207)</f>
        <v>20910</v>
      </c>
      <c r="F6207" s="183" cm="1">
        <f t="array" ref="F6207">_xlfn.IFS($D6207=$O$5,$C6207*$P$5*0.01,$D6207=$O$6,$C6207*$P$6*0.01,$D6207="AZN",$C6207*0.08)</f>
        <v>209.1</v>
      </c>
    </row>
    <row r="6208" spans="1:6" x14ac:dyDescent="0.3">
      <c r="A6208" s="177" t="s">
        <v>1845</v>
      </c>
      <c r="B6208" s="178">
        <v>43663</v>
      </c>
      <c r="C6208" s="179">
        <v>2900</v>
      </c>
      <c r="D6208" s="88" t="s">
        <v>2864</v>
      </c>
      <c r="E6208" s="184" cm="1">
        <f t="array" ref="E6208">_xlfn.IFS($D6208=$O$5,C6208*$P$5,$D6208=$O$6,$C6208*$P$6,$D6208="AZN",$C6208)</f>
        <v>5267.85</v>
      </c>
      <c r="F6208" s="183" cm="1">
        <f t="array" ref="F6208">_xlfn.IFS($D6208=$O$5,$C6208*$P$5*0.01,$D6208=$O$6,$C6208*$P$6*0.01,$D6208="AZN",$C6208*0.08)</f>
        <v>52.678500000000007</v>
      </c>
    </row>
    <row r="6209" spans="1:6" x14ac:dyDescent="0.3">
      <c r="A6209" s="177" t="s">
        <v>362</v>
      </c>
      <c r="B6209" s="178">
        <v>43804</v>
      </c>
      <c r="C6209" s="179">
        <v>7000</v>
      </c>
      <c r="D6209" s="88" t="s">
        <v>2863</v>
      </c>
      <c r="E6209" s="184" cm="1">
        <f t="array" ref="E6209">_xlfn.IFS($D6209=$O$5,C6209*$P$5,$D6209=$O$6,$C6209*$P$6,$D6209="AZN",$C6209)</f>
        <v>11900</v>
      </c>
      <c r="F6209" s="183" cm="1">
        <f t="array" ref="F6209">_xlfn.IFS($D6209=$O$5,$C6209*$P$5*0.01,$D6209=$O$6,$C6209*$P$6*0.01,$D6209="AZN",$C6209*0.08)</f>
        <v>119</v>
      </c>
    </row>
    <row r="6210" spans="1:6" x14ac:dyDescent="0.3">
      <c r="A6210" s="177" t="s">
        <v>1398</v>
      </c>
      <c r="B6210" s="178">
        <v>44350</v>
      </c>
      <c r="C6210" s="179">
        <v>2900</v>
      </c>
      <c r="D6210" s="88" t="s">
        <v>2862</v>
      </c>
      <c r="E6210" s="184" cm="1">
        <f t="array" ref="E6210">_xlfn.IFS($D6210=$O$5,C6210*$P$5,$D6210=$O$6,$C6210*$P$6,$D6210="AZN",$C6210)</f>
        <v>2900</v>
      </c>
      <c r="F6210" s="183" cm="1">
        <f t="array" ref="F6210">_xlfn.IFS($D6210=$O$5,$C6210*$P$5*0.01,$D6210=$O$6,$C6210*$P$6*0.01,$D6210="AZN",$C6210*0.08)</f>
        <v>232</v>
      </c>
    </row>
    <row r="6211" spans="1:6" x14ac:dyDescent="0.3">
      <c r="A6211" s="177" t="s">
        <v>1968</v>
      </c>
      <c r="B6211" s="178">
        <v>43923</v>
      </c>
      <c r="C6211" s="179">
        <v>3600</v>
      </c>
      <c r="D6211" s="88" t="s">
        <v>2862</v>
      </c>
      <c r="E6211" s="184" cm="1">
        <f t="array" ref="E6211">_xlfn.IFS($D6211=$O$5,C6211*$P$5,$D6211=$O$6,$C6211*$P$6,$D6211="AZN",$C6211)</f>
        <v>3600</v>
      </c>
      <c r="F6211" s="183" cm="1">
        <f t="array" ref="F6211">_xlfn.IFS($D6211=$O$5,$C6211*$P$5*0.01,$D6211=$O$6,$C6211*$P$6*0.01,$D6211="AZN",$C6211*0.08)</f>
        <v>288</v>
      </c>
    </row>
    <row r="6212" spans="1:6" x14ac:dyDescent="0.3">
      <c r="A6212" s="177" t="s">
        <v>1826</v>
      </c>
      <c r="B6212" s="178">
        <v>44312</v>
      </c>
      <c r="C6212" s="179">
        <v>7600</v>
      </c>
      <c r="D6212" s="88" t="s">
        <v>2864</v>
      </c>
      <c r="E6212" s="184" cm="1">
        <f t="array" ref="E6212">_xlfn.IFS($D6212=$O$5,C6212*$P$5,$D6212=$O$6,$C6212*$P$6,$D6212="AZN",$C6212)</f>
        <v>13805.4</v>
      </c>
      <c r="F6212" s="183" cm="1">
        <f t="array" ref="F6212">_xlfn.IFS($D6212=$O$5,$C6212*$P$5*0.01,$D6212=$O$6,$C6212*$P$6*0.01,$D6212="AZN",$C6212*0.08)</f>
        <v>138.054</v>
      </c>
    </row>
    <row r="6213" spans="1:6" x14ac:dyDescent="0.3">
      <c r="A6213" s="177" t="s">
        <v>543</v>
      </c>
      <c r="B6213" s="178">
        <v>44235</v>
      </c>
      <c r="C6213" s="179">
        <v>11200</v>
      </c>
      <c r="D6213" s="88" t="s">
        <v>2864</v>
      </c>
      <c r="E6213" s="184" cm="1">
        <f t="array" ref="E6213">_xlfn.IFS($D6213=$O$5,C6213*$P$5,$D6213=$O$6,$C6213*$P$6,$D6213="AZN",$C6213)</f>
        <v>20344.8</v>
      </c>
      <c r="F6213" s="183" cm="1">
        <f t="array" ref="F6213">_xlfn.IFS($D6213=$O$5,$C6213*$P$5*0.01,$D6213=$O$6,$C6213*$P$6*0.01,$D6213="AZN",$C6213*0.08)</f>
        <v>203.44800000000001</v>
      </c>
    </row>
    <row r="6214" spans="1:6" x14ac:dyDescent="0.3">
      <c r="A6214" s="177" t="s">
        <v>1035</v>
      </c>
      <c r="B6214" s="178">
        <v>44165</v>
      </c>
      <c r="C6214" s="179">
        <v>2000</v>
      </c>
      <c r="D6214" s="88" t="s">
        <v>2862</v>
      </c>
      <c r="E6214" s="184" cm="1">
        <f t="array" ref="E6214">_xlfn.IFS($D6214=$O$5,C6214*$P$5,$D6214=$O$6,$C6214*$P$6,$D6214="AZN",$C6214)</f>
        <v>2000</v>
      </c>
      <c r="F6214" s="183" cm="1">
        <f t="array" ref="F6214">_xlfn.IFS($D6214=$O$5,$C6214*$P$5*0.01,$D6214=$O$6,$C6214*$P$6*0.01,$D6214="AZN",$C6214*0.08)</f>
        <v>160</v>
      </c>
    </row>
    <row r="6215" spans="1:6" x14ac:dyDescent="0.3">
      <c r="A6215" s="177" t="s">
        <v>1920</v>
      </c>
      <c r="B6215" s="178">
        <v>44132</v>
      </c>
      <c r="C6215" s="179">
        <v>3800</v>
      </c>
      <c r="D6215" s="88" t="s">
        <v>2862</v>
      </c>
      <c r="E6215" s="184" cm="1">
        <f t="array" ref="E6215">_xlfn.IFS($D6215=$O$5,C6215*$P$5,$D6215=$O$6,$C6215*$P$6,$D6215="AZN",$C6215)</f>
        <v>3800</v>
      </c>
      <c r="F6215" s="183" cm="1">
        <f t="array" ref="F6215">_xlfn.IFS($D6215=$O$5,$C6215*$P$5*0.01,$D6215=$O$6,$C6215*$P$6*0.01,$D6215="AZN",$C6215*0.08)</f>
        <v>304</v>
      </c>
    </row>
    <row r="6216" spans="1:6" x14ac:dyDescent="0.3">
      <c r="A6216" s="177" t="s">
        <v>2034</v>
      </c>
      <c r="B6216" s="178">
        <v>44009</v>
      </c>
      <c r="C6216" s="179">
        <v>6500</v>
      </c>
      <c r="D6216" s="88" t="s">
        <v>2862</v>
      </c>
      <c r="E6216" s="184" cm="1">
        <f t="array" ref="E6216">_xlfn.IFS($D6216=$O$5,C6216*$P$5,$D6216=$O$6,$C6216*$P$6,$D6216="AZN",$C6216)</f>
        <v>6500</v>
      </c>
      <c r="F6216" s="183" cm="1">
        <f t="array" ref="F6216">_xlfn.IFS($D6216=$O$5,$C6216*$P$5*0.01,$D6216=$O$6,$C6216*$P$6*0.01,$D6216="AZN",$C6216*0.08)</f>
        <v>520</v>
      </c>
    </row>
    <row r="6217" spans="1:6" x14ac:dyDescent="0.3">
      <c r="A6217" s="177" t="s">
        <v>962</v>
      </c>
      <c r="B6217" s="178">
        <v>43801</v>
      </c>
      <c r="C6217" s="179">
        <v>5000</v>
      </c>
      <c r="D6217" s="88" t="s">
        <v>2862</v>
      </c>
      <c r="E6217" s="184" cm="1">
        <f t="array" ref="E6217">_xlfn.IFS($D6217=$O$5,C6217*$P$5,$D6217=$O$6,$C6217*$P$6,$D6217="AZN",$C6217)</f>
        <v>5000</v>
      </c>
      <c r="F6217" s="183" cm="1">
        <f t="array" ref="F6217">_xlfn.IFS($D6217=$O$5,$C6217*$P$5*0.01,$D6217=$O$6,$C6217*$P$6*0.01,$D6217="AZN",$C6217*0.08)</f>
        <v>400</v>
      </c>
    </row>
    <row r="6218" spans="1:6" x14ac:dyDescent="0.3">
      <c r="A6218" s="177" t="s">
        <v>1063</v>
      </c>
      <c r="B6218" s="178">
        <v>44120</v>
      </c>
      <c r="C6218" s="179">
        <v>4800</v>
      </c>
      <c r="D6218" s="88" t="s">
        <v>2863</v>
      </c>
      <c r="E6218" s="184" cm="1">
        <f t="array" ref="E6218">_xlfn.IFS($D6218=$O$5,C6218*$P$5,$D6218=$O$6,$C6218*$P$6,$D6218="AZN",$C6218)</f>
        <v>8160</v>
      </c>
      <c r="F6218" s="183" cm="1">
        <f t="array" ref="F6218">_xlfn.IFS($D6218=$O$5,$C6218*$P$5*0.01,$D6218=$O$6,$C6218*$P$6*0.01,$D6218="AZN",$C6218*0.08)</f>
        <v>81.600000000000009</v>
      </c>
    </row>
    <row r="6219" spans="1:6" x14ac:dyDescent="0.3">
      <c r="A6219" s="177" t="s">
        <v>1417</v>
      </c>
      <c r="B6219" s="178">
        <v>44273</v>
      </c>
      <c r="C6219" s="179">
        <v>9400</v>
      </c>
      <c r="D6219" s="88" t="s">
        <v>2862</v>
      </c>
      <c r="E6219" s="184" cm="1">
        <f t="array" ref="E6219">_xlfn.IFS($D6219=$O$5,C6219*$P$5,$D6219=$O$6,$C6219*$P$6,$D6219="AZN",$C6219)</f>
        <v>9400</v>
      </c>
      <c r="F6219" s="183" cm="1">
        <f t="array" ref="F6219">_xlfn.IFS($D6219=$O$5,$C6219*$P$5*0.01,$D6219=$O$6,$C6219*$P$6*0.01,$D6219="AZN",$C6219*0.08)</f>
        <v>752</v>
      </c>
    </row>
    <row r="6220" spans="1:6" x14ac:dyDescent="0.3">
      <c r="A6220" s="177" t="s">
        <v>1033</v>
      </c>
      <c r="B6220" s="178">
        <v>43698</v>
      </c>
      <c r="C6220" s="179">
        <v>12300</v>
      </c>
      <c r="D6220" s="88" t="s">
        <v>2864</v>
      </c>
      <c r="E6220" s="184" cm="1">
        <f t="array" ref="E6220">_xlfn.IFS($D6220=$O$5,C6220*$P$5,$D6220=$O$6,$C6220*$P$6,$D6220="AZN",$C6220)</f>
        <v>22342.95</v>
      </c>
      <c r="F6220" s="183" cm="1">
        <f t="array" ref="F6220">_xlfn.IFS($D6220=$O$5,$C6220*$P$5*0.01,$D6220=$O$6,$C6220*$P$6*0.01,$D6220="AZN",$C6220*0.08)</f>
        <v>223.42950000000002</v>
      </c>
    </row>
    <row r="6221" spans="1:6" x14ac:dyDescent="0.3">
      <c r="A6221" s="177" t="s">
        <v>2047</v>
      </c>
      <c r="B6221" s="178">
        <v>43931</v>
      </c>
      <c r="C6221" s="179">
        <v>9600</v>
      </c>
      <c r="D6221" s="88" t="s">
        <v>2864</v>
      </c>
      <c r="E6221" s="184" cm="1">
        <f t="array" ref="E6221">_xlfn.IFS($D6221=$O$5,C6221*$P$5,$D6221=$O$6,$C6221*$P$6,$D6221="AZN",$C6221)</f>
        <v>17438.400000000001</v>
      </c>
      <c r="F6221" s="183" cm="1">
        <f t="array" ref="F6221">_xlfn.IFS($D6221=$O$5,$C6221*$P$5*0.01,$D6221=$O$6,$C6221*$P$6*0.01,$D6221="AZN",$C6221*0.08)</f>
        <v>174.38400000000001</v>
      </c>
    </row>
    <row r="6222" spans="1:6" x14ac:dyDescent="0.3">
      <c r="A6222" s="177" t="s">
        <v>1572</v>
      </c>
      <c r="B6222" s="178">
        <v>44420</v>
      </c>
      <c r="C6222" s="179">
        <v>5400</v>
      </c>
      <c r="D6222" s="88" t="s">
        <v>2863</v>
      </c>
      <c r="E6222" s="184" cm="1">
        <f t="array" ref="E6222">_xlfn.IFS($D6222=$O$5,C6222*$P$5,$D6222=$O$6,$C6222*$P$6,$D6222="AZN",$C6222)</f>
        <v>9180</v>
      </c>
      <c r="F6222" s="183" cm="1">
        <f t="array" ref="F6222">_xlfn.IFS($D6222=$O$5,$C6222*$P$5*0.01,$D6222=$O$6,$C6222*$P$6*0.01,$D6222="AZN",$C6222*0.08)</f>
        <v>91.8</v>
      </c>
    </row>
    <row r="6223" spans="1:6" x14ac:dyDescent="0.3">
      <c r="A6223" s="177" t="s">
        <v>1406</v>
      </c>
      <c r="B6223" s="178">
        <v>44166</v>
      </c>
      <c r="C6223" s="179">
        <v>3200</v>
      </c>
      <c r="D6223" s="88" t="s">
        <v>2862</v>
      </c>
      <c r="E6223" s="184" cm="1">
        <f t="array" ref="E6223">_xlfn.IFS($D6223=$O$5,C6223*$P$5,$D6223=$O$6,$C6223*$P$6,$D6223="AZN",$C6223)</f>
        <v>3200</v>
      </c>
      <c r="F6223" s="183" cm="1">
        <f t="array" ref="F6223">_xlfn.IFS($D6223=$O$5,$C6223*$P$5*0.01,$D6223=$O$6,$C6223*$P$6*0.01,$D6223="AZN",$C6223*0.08)</f>
        <v>256</v>
      </c>
    </row>
    <row r="6224" spans="1:6" x14ac:dyDescent="0.3">
      <c r="A6224" s="177" t="s">
        <v>1943</v>
      </c>
      <c r="B6224" s="178">
        <v>44024</v>
      </c>
      <c r="C6224" s="179">
        <v>5100</v>
      </c>
      <c r="D6224" s="88" t="s">
        <v>2862</v>
      </c>
      <c r="E6224" s="184" cm="1">
        <f t="array" ref="E6224">_xlfn.IFS($D6224=$O$5,C6224*$P$5,$D6224=$O$6,$C6224*$P$6,$D6224="AZN",$C6224)</f>
        <v>5100</v>
      </c>
      <c r="F6224" s="183" cm="1">
        <f t="array" ref="F6224">_xlfn.IFS($D6224=$O$5,$C6224*$P$5*0.01,$D6224=$O$6,$C6224*$P$6*0.01,$D6224="AZN",$C6224*0.08)</f>
        <v>408</v>
      </c>
    </row>
    <row r="6225" spans="1:6" x14ac:dyDescent="0.3">
      <c r="A6225" s="177" t="s">
        <v>313</v>
      </c>
      <c r="B6225" s="178">
        <v>44161</v>
      </c>
      <c r="C6225" s="179">
        <v>12600</v>
      </c>
      <c r="D6225" s="88" t="s">
        <v>2862</v>
      </c>
      <c r="E6225" s="184" cm="1">
        <f t="array" ref="E6225">_xlfn.IFS($D6225=$O$5,C6225*$P$5,$D6225=$O$6,$C6225*$P$6,$D6225="AZN",$C6225)</f>
        <v>12600</v>
      </c>
      <c r="F6225" s="183" cm="1">
        <f t="array" ref="F6225">_xlfn.IFS($D6225=$O$5,$C6225*$P$5*0.01,$D6225=$O$6,$C6225*$P$6*0.01,$D6225="AZN",$C6225*0.08)</f>
        <v>1008</v>
      </c>
    </row>
    <row r="6226" spans="1:6" x14ac:dyDescent="0.3">
      <c r="A6226" s="177" t="s">
        <v>602</v>
      </c>
      <c r="B6226" s="178">
        <v>43561</v>
      </c>
      <c r="C6226" s="179">
        <v>3500</v>
      </c>
      <c r="D6226" s="88" t="s">
        <v>2862</v>
      </c>
      <c r="E6226" s="184" cm="1">
        <f t="array" ref="E6226">_xlfn.IFS($D6226=$O$5,C6226*$P$5,$D6226=$O$6,$C6226*$P$6,$D6226="AZN",$C6226)</f>
        <v>3500</v>
      </c>
      <c r="F6226" s="183" cm="1">
        <f t="array" ref="F6226">_xlfn.IFS($D6226=$O$5,$C6226*$P$5*0.01,$D6226=$O$6,$C6226*$P$6*0.01,$D6226="AZN",$C6226*0.08)</f>
        <v>280</v>
      </c>
    </row>
    <row r="6227" spans="1:6" x14ac:dyDescent="0.3">
      <c r="A6227" s="177" t="s">
        <v>498</v>
      </c>
      <c r="B6227" s="178">
        <v>43716</v>
      </c>
      <c r="C6227" s="179">
        <v>1600</v>
      </c>
      <c r="D6227" s="88" t="s">
        <v>2863</v>
      </c>
      <c r="E6227" s="184" cm="1">
        <f t="array" ref="E6227">_xlfn.IFS($D6227=$O$5,C6227*$P$5,$D6227=$O$6,$C6227*$P$6,$D6227="AZN",$C6227)</f>
        <v>2720</v>
      </c>
      <c r="F6227" s="183" cm="1">
        <f t="array" ref="F6227">_xlfn.IFS($D6227=$O$5,$C6227*$P$5*0.01,$D6227=$O$6,$C6227*$P$6*0.01,$D6227="AZN",$C6227*0.08)</f>
        <v>27.2</v>
      </c>
    </row>
    <row r="6228" spans="1:6" x14ac:dyDescent="0.3">
      <c r="A6228" s="177" t="s">
        <v>212</v>
      </c>
      <c r="B6228" s="178">
        <v>44813</v>
      </c>
      <c r="C6228" s="179">
        <v>8600</v>
      </c>
      <c r="D6228" s="88" t="s">
        <v>2863</v>
      </c>
      <c r="E6228" s="184" cm="1">
        <f t="array" ref="E6228">_xlfn.IFS($D6228=$O$5,C6228*$P$5,$D6228=$O$6,$C6228*$P$6,$D6228="AZN",$C6228)</f>
        <v>14620</v>
      </c>
      <c r="F6228" s="183" cm="1">
        <f t="array" ref="F6228">_xlfn.IFS($D6228=$O$5,$C6228*$P$5*0.01,$D6228=$O$6,$C6228*$P$6*0.01,$D6228="AZN",$C6228*0.08)</f>
        <v>146.20000000000002</v>
      </c>
    </row>
    <row r="6229" spans="1:6" x14ac:dyDescent="0.3">
      <c r="A6229" s="177" t="s">
        <v>559</v>
      </c>
      <c r="B6229" s="178">
        <v>44551</v>
      </c>
      <c r="C6229" s="179">
        <v>12700</v>
      </c>
      <c r="D6229" s="88" t="s">
        <v>2863</v>
      </c>
      <c r="E6229" s="184" cm="1">
        <f t="array" ref="E6229">_xlfn.IFS($D6229=$O$5,C6229*$P$5,$D6229=$O$6,$C6229*$P$6,$D6229="AZN",$C6229)</f>
        <v>21590</v>
      </c>
      <c r="F6229" s="183" cm="1">
        <f t="array" ref="F6229">_xlfn.IFS($D6229=$O$5,$C6229*$P$5*0.01,$D6229=$O$6,$C6229*$P$6*0.01,$D6229="AZN",$C6229*0.08)</f>
        <v>215.9</v>
      </c>
    </row>
    <row r="6230" spans="1:6" x14ac:dyDescent="0.3">
      <c r="A6230" s="177" t="s">
        <v>1918</v>
      </c>
      <c r="B6230" s="178">
        <v>43931</v>
      </c>
      <c r="C6230" s="179">
        <v>3500</v>
      </c>
      <c r="D6230" s="88" t="s">
        <v>2864</v>
      </c>
      <c r="E6230" s="184" cm="1">
        <f t="array" ref="E6230">_xlfn.IFS($D6230=$O$5,C6230*$P$5,$D6230=$O$6,$C6230*$P$6,$D6230="AZN",$C6230)</f>
        <v>6357.75</v>
      </c>
      <c r="F6230" s="183" cm="1">
        <f t="array" ref="F6230">_xlfn.IFS($D6230=$O$5,$C6230*$P$5*0.01,$D6230=$O$6,$C6230*$P$6*0.01,$D6230="AZN",$C6230*0.08)</f>
        <v>63.577500000000001</v>
      </c>
    </row>
    <row r="6231" spans="1:6" x14ac:dyDescent="0.3">
      <c r="A6231" s="177" t="s">
        <v>412</v>
      </c>
      <c r="B6231" s="178">
        <v>44102</v>
      </c>
      <c r="C6231" s="179">
        <v>1800</v>
      </c>
      <c r="D6231" s="88" t="s">
        <v>2863</v>
      </c>
      <c r="E6231" s="184" cm="1">
        <f t="array" ref="E6231">_xlfn.IFS($D6231=$O$5,C6231*$P$5,$D6231=$O$6,$C6231*$P$6,$D6231="AZN",$C6231)</f>
        <v>3060</v>
      </c>
      <c r="F6231" s="183" cm="1">
        <f t="array" ref="F6231">_xlfn.IFS($D6231=$O$5,$C6231*$P$5*0.01,$D6231=$O$6,$C6231*$P$6*0.01,$D6231="AZN",$C6231*0.08)</f>
        <v>30.6</v>
      </c>
    </row>
    <row r="6232" spans="1:6" x14ac:dyDescent="0.3">
      <c r="A6232" s="177" t="s">
        <v>1995</v>
      </c>
      <c r="B6232" s="178">
        <v>44595</v>
      </c>
      <c r="C6232" s="179">
        <v>10400</v>
      </c>
      <c r="D6232" s="88" t="s">
        <v>2864</v>
      </c>
      <c r="E6232" s="184" cm="1">
        <f t="array" ref="E6232">_xlfn.IFS($D6232=$O$5,C6232*$P$5,$D6232=$O$6,$C6232*$P$6,$D6232="AZN",$C6232)</f>
        <v>18891.599999999999</v>
      </c>
      <c r="F6232" s="183" cm="1">
        <f t="array" ref="F6232">_xlfn.IFS($D6232=$O$5,$C6232*$P$5*0.01,$D6232=$O$6,$C6232*$P$6*0.01,$D6232="AZN",$C6232*0.08)</f>
        <v>188.916</v>
      </c>
    </row>
    <row r="6233" spans="1:6" x14ac:dyDescent="0.3">
      <c r="A6233" s="177" t="s">
        <v>1337</v>
      </c>
      <c r="B6233" s="178">
        <v>43730</v>
      </c>
      <c r="C6233" s="179">
        <v>7400</v>
      </c>
      <c r="D6233" s="88" t="s">
        <v>2862</v>
      </c>
      <c r="E6233" s="184" cm="1">
        <f t="array" ref="E6233">_xlfn.IFS($D6233=$O$5,C6233*$P$5,$D6233=$O$6,$C6233*$P$6,$D6233="AZN",$C6233)</f>
        <v>7400</v>
      </c>
      <c r="F6233" s="183" cm="1">
        <f t="array" ref="F6233">_xlfn.IFS($D6233=$O$5,$C6233*$P$5*0.01,$D6233=$O$6,$C6233*$P$6*0.01,$D6233="AZN",$C6233*0.08)</f>
        <v>592</v>
      </c>
    </row>
    <row r="6234" spans="1:6" x14ac:dyDescent="0.3">
      <c r="A6234" s="177" t="s">
        <v>1657</v>
      </c>
      <c r="B6234" s="178">
        <v>44696</v>
      </c>
      <c r="C6234" s="179">
        <v>3600</v>
      </c>
      <c r="D6234" s="88" t="s">
        <v>2864</v>
      </c>
      <c r="E6234" s="184" cm="1">
        <f t="array" ref="E6234">_xlfn.IFS($D6234=$O$5,C6234*$P$5,$D6234=$O$6,$C6234*$P$6,$D6234="AZN",$C6234)</f>
        <v>6539.4</v>
      </c>
      <c r="F6234" s="183" cm="1">
        <f t="array" ref="F6234">_xlfn.IFS($D6234=$O$5,$C6234*$P$5*0.01,$D6234=$O$6,$C6234*$P$6*0.01,$D6234="AZN",$C6234*0.08)</f>
        <v>65.393999999999991</v>
      </c>
    </row>
    <row r="6235" spans="1:6" x14ac:dyDescent="0.3">
      <c r="A6235" s="177" t="s">
        <v>1779</v>
      </c>
      <c r="B6235" s="178">
        <v>44267</v>
      </c>
      <c r="C6235" s="179">
        <v>3000</v>
      </c>
      <c r="D6235" s="88" t="s">
        <v>2864</v>
      </c>
      <c r="E6235" s="184" cm="1">
        <f t="array" ref="E6235">_xlfn.IFS($D6235=$O$5,C6235*$P$5,$D6235=$O$6,$C6235*$P$6,$D6235="AZN",$C6235)</f>
        <v>5449.5</v>
      </c>
      <c r="F6235" s="183" cm="1">
        <f t="array" ref="F6235">_xlfn.IFS($D6235=$O$5,$C6235*$P$5*0.01,$D6235=$O$6,$C6235*$P$6*0.01,$D6235="AZN",$C6235*0.08)</f>
        <v>54.495000000000005</v>
      </c>
    </row>
    <row r="6236" spans="1:6" x14ac:dyDescent="0.3">
      <c r="A6236" s="177" t="s">
        <v>1136</v>
      </c>
      <c r="B6236" s="178">
        <v>44352</v>
      </c>
      <c r="C6236" s="179">
        <v>11300</v>
      </c>
      <c r="D6236" s="88" t="s">
        <v>2863</v>
      </c>
      <c r="E6236" s="184" cm="1">
        <f t="array" ref="E6236">_xlfn.IFS($D6236=$O$5,C6236*$P$5,$D6236=$O$6,$C6236*$P$6,$D6236="AZN",$C6236)</f>
        <v>19210</v>
      </c>
      <c r="F6236" s="183" cm="1">
        <f t="array" ref="F6236">_xlfn.IFS($D6236=$O$5,$C6236*$P$5*0.01,$D6236=$O$6,$C6236*$P$6*0.01,$D6236="AZN",$C6236*0.08)</f>
        <v>192.1</v>
      </c>
    </row>
    <row r="6237" spans="1:6" x14ac:dyDescent="0.3">
      <c r="A6237" s="177" t="s">
        <v>1990</v>
      </c>
      <c r="B6237" s="178">
        <v>44340</v>
      </c>
      <c r="C6237" s="179">
        <v>2600</v>
      </c>
      <c r="D6237" s="88" t="s">
        <v>2864</v>
      </c>
      <c r="E6237" s="184" cm="1">
        <f t="array" ref="E6237">_xlfn.IFS($D6237=$O$5,C6237*$P$5,$D6237=$O$6,$C6237*$P$6,$D6237="AZN",$C6237)</f>
        <v>4722.8999999999996</v>
      </c>
      <c r="F6237" s="183" cm="1">
        <f t="array" ref="F6237">_xlfn.IFS($D6237=$O$5,$C6237*$P$5*0.01,$D6237=$O$6,$C6237*$P$6*0.01,$D6237="AZN",$C6237*0.08)</f>
        <v>47.228999999999999</v>
      </c>
    </row>
    <row r="6238" spans="1:6" x14ac:dyDescent="0.3">
      <c r="A6238" s="177" t="s">
        <v>340</v>
      </c>
      <c r="B6238" s="178">
        <v>44320</v>
      </c>
      <c r="C6238" s="179">
        <v>1300</v>
      </c>
      <c r="D6238" s="88" t="s">
        <v>2863</v>
      </c>
      <c r="E6238" s="184" cm="1">
        <f t="array" ref="E6238">_xlfn.IFS($D6238=$O$5,C6238*$P$5,$D6238=$O$6,$C6238*$P$6,$D6238="AZN",$C6238)</f>
        <v>2210</v>
      </c>
      <c r="F6238" s="183" cm="1">
        <f t="array" ref="F6238">_xlfn.IFS($D6238=$O$5,$C6238*$P$5*0.01,$D6238=$O$6,$C6238*$P$6*0.01,$D6238="AZN",$C6238*0.08)</f>
        <v>22.1</v>
      </c>
    </row>
    <row r="6239" spans="1:6" x14ac:dyDescent="0.3">
      <c r="A6239" s="177" t="s">
        <v>1740</v>
      </c>
      <c r="B6239" s="178">
        <v>44124</v>
      </c>
      <c r="C6239" s="179">
        <v>8600</v>
      </c>
      <c r="D6239" s="88" t="s">
        <v>2864</v>
      </c>
      <c r="E6239" s="184" cm="1">
        <f t="array" ref="E6239">_xlfn.IFS($D6239=$O$5,C6239*$P$5,$D6239=$O$6,$C6239*$P$6,$D6239="AZN",$C6239)</f>
        <v>15621.9</v>
      </c>
      <c r="F6239" s="183" cm="1">
        <f t="array" ref="F6239">_xlfn.IFS($D6239=$O$5,$C6239*$P$5*0.01,$D6239=$O$6,$C6239*$P$6*0.01,$D6239="AZN",$C6239*0.08)</f>
        <v>156.21899999999999</v>
      </c>
    </row>
    <row r="6240" spans="1:6" x14ac:dyDescent="0.3">
      <c r="A6240" s="177" t="s">
        <v>1851</v>
      </c>
      <c r="B6240" s="178">
        <v>44719</v>
      </c>
      <c r="C6240" s="179">
        <v>7900</v>
      </c>
      <c r="D6240" s="88" t="s">
        <v>2864</v>
      </c>
      <c r="E6240" s="184" cm="1">
        <f t="array" ref="E6240">_xlfn.IFS($D6240=$O$5,C6240*$P$5,$D6240=$O$6,$C6240*$P$6,$D6240="AZN",$C6240)</f>
        <v>14350.35</v>
      </c>
      <c r="F6240" s="183" cm="1">
        <f t="array" ref="F6240">_xlfn.IFS($D6240=$O$5,$C6240*$P$5*0.01,$D6240=$O$6,$C6240*$P$6*0.01,$D6240="AZN",$C6240*0.08)</f>
        <v>143.5035</v>
      </c>
    </row>
    <row r="6241" spans="1:6" x14ac:dyDescent="0.3">
      <c r="A6241" s="177" t="s">
        <v>463</v>
      </c>
      <c r="B6241" s="178">
        <v>44781</v>
      </c>
      <c r="C6241" s="179">
        <v>12100</v>
      </c>
      <c r="D6241" s="88" t="s">
        <v>2863</v>
      </c>
      <c r="E6241" s="184" cm="1">
        <f t="array" ref="E6241">_xlfn.IFS($D6241=$O$5,C6241*$P$5,$D6241=$O$6,$C6241*$P$6,$D6241="AZN",$C6241)</f>
        <v>20570</v>
      </c>
      <c r="F6241" s="183" cm="1">
        <f t="array" ref="F6241">_xlfn.IFS($D6241=$O$5,$C6241*$P$5*0.01,$D6241=$O$6,$C6241*$P$6*0.01,$D6241="AZN",$C6241*0.08)</f>
        <v>205.70000000000002</v>
      </c>
    </row>
    <row r="6242" spans="1:6" x14ac:dyDescent="0.3">
      <c r="A6242" s="177" t="s">
        <v>1276</v>
      </c>
      <c r="B6242" s="178">
        <v>44559</v>
      </c>
      <c r="C6242" s="179">
        <v>7200</v>
      </c>
      <c r="D6242" s="88" t="s">
        <v>2863</v>
      </c>
      <c r="E6242" s="184" cm="1">
        <f t="array" ref="E6242">_xlfn.IFS($D6242=$O$5,C6242*$P$5,$D6242=$O$6,$C6242*$P$6,$D6242="AZN",$C6242)</f>
        <v>12240</v>
      </c>
      <c r="F6242" s="183" cm="1">
        <f t="array" ref="F6242">_xlfn.IFS($D6242=$O$5,$C6242*$P$5*0.01,$D6242=$O$6,$C6242*$P$6*0.01,$D6242="AZN",$C6242*0.08)</f>
        <v>122.4</v>
      </c>
    </row>
    <row r="6243" spans="1:6" x14ac:dyDescent="0.3">
      <c r="A6243" s="177" t="s">
        <v>861</v>
      </c>
      <c r="B6243" s="178">
        <v>44303</v>
      </c>
      <c r="C6243" s="179">
        <v>1800</v>
      </c>
      <c r="D6243" s="88" t="s">
        <v>2862</v>
      </c>
      <c r="E6243" s="184" cm="1">
        <f t="array" ref="E6243">_xlfn.IFS($D6243=$O$5,C6243*$P$5,$D6243=$O$6,$C6243*$P$6,$D6243="AZN",$C6243)</f>
        <v>1800</v>
      </c>
      <c r="F6243" s="183" cm="1">
        <f t="array" ref="F6243">_xlfn.IFS($D6243=$O$5,$C6243*$P$5*0.01,$D6243=$O$6,$C6243*$P$6*0.01,$D6243="AZN",$C6243*0.08)</f>
        <v>144</v>
      </c>
    </row>
    <row r="6244" spans="1:6" x14ac:dyDescent="0.3">
      <c r="A6244" s="177" t="s">
        <v>980</v>
      </c>
      <c r="B6244" s="178">
        <v>43745</v>
      </c>
      <c r="C6244" s="179">
        <v>5200</v>
      </c>
      <c r="D6244" s="88" t="s">
        <v>2863</v>
      </c>
      <c r="E6244" s="184" cm="1">
        <f t="array" ref="E6244">_xlfn.IFS($D6244=$O$5,C6244*$P$5,$D6244=$O$6,$C6244*$P$6,$D6244="AZN",$C6244)</f>
        <v>8840</v>
      </c>
      <c r="F6244" s="183" cm="1">
        <f t="array" ref="F6244">_xlfn.IFS($D6244=$O$5,$C6244*$P$5*0.01,$D6244=$O$6,$C6244*$P$6*0.01,$D6244="AZN",$C6244*0.08)</f>
        <v>88.4</v>
      </c>
    </row>
    <row r="6245" spans="1:6" x14ac:dyDescent="0.3">
      <c r="A6245" s="177" t="s">
        <v>616</v>
      </c>
      <c r="B6245" s="178">
        <v>44620</v>
      </c>
      <c r="C6245" s="179">
        <v>1900</v>
      </c>
      <c r="D6245" s="88" t="s">
        <v>2863</v>
      </c>
      <c r="E6245" s="184" cm="1">
        <f t="array" ref="E6245">_xlfn.IFS($D6245=$O$5,C6245*$P$5,$D6245=$O$6,$C6245*$P$6,$D6245="AZN",$C6245)</f>
        <v>3230</v>
      </c>
      <c r="F6245" s="183" cm="1">
        <f t="array" ref="F6245">_xlfn.IFS($D6245=$O$5,$C6245*$P$5*0.01,$D6245=$O$6,$C6245*$P$6*0.01,$D6245="AZN",$C6245*0.08)</f>
        <v>32.299999999999997</v>
      </c>
    </row>
    <row r="6246" spans="1:6" x14ac:dyDescent="0.3">
      <c r="A6246" s="177" t="s">
        <v>507</v>
      </c>
      <c r="B6246" s="178">
        <v>44136</v>
      </c>
      <c r="C6246" s="179">
        <v>7600</v>
      </c>
      <c r="D6246" s="88" t="s">
        <v>2863</v>
      </c>
      <c r="E6246" s="184" cm="1">
        <f t="array" ref="E6246">_xlfn.IFS($D6246=$O$5,C6246*$P$5,$D6246=$O$6,$C6246*$P$6,$D6246="AZN",$C6246)</f>
        <v>12920</v>
      </c>
      <c r="F6246" s="183" cm="1">
        <f t="array" ref="F6246">_xlfn.IFS($D6246=$O$5,$C6246*$P$5*0.01,$D6246=$O$6,$C6246*$P$6*0.01,$D6246="AZN",$C6246*0.08)</f>
        <v>129.19999999999999</v>
      </c>
    </row>
    <row r="6247" spans="1:6" x14ac:dyDescent="0.3">
      <c r="A6247" s="177" t="s">
        <v>1044</v>
      </c>
      <c r="B6247" s="178">
        <v>44316</v>
      </c>
      <c r="C6247" s="179">
        <v>10300</v>
      </c>
      <c r="D6247" s="88" t="s">
        <v>2863</v>
      </c>
      <c r="E6247" s="184" cm="1">
        <f t="array" ref="E6247">_xlfn.IFS($D6247=$O$5,C6247*$P$5,$D6247=$O$6,$C6247*$P$6,$D6247="AZN",$C6247)</f>
        <v>17510</v>
      </c>
      <c r="F6247" s="183" cm="1">
        <f t="array" ref="F6247">_xlfn.IFS($D6247=$O$5,$C6247*$P$5*0.01,$D6247=$O$6,$C6247*$P$6*0.01,$D6247="AZN",$C6247*0.08)</f>
        <v>175.1</v>
      </c>
    </row>
    <row r="6248" spans="1:6" x14ac:dyDescent="0.3">
      <c r="A6248" s="177" t="s">
        <v>834</v>
      </c>
      <c r="B6248" s="178">
        <v>43763</v>
      </c>
      <c r="C6248" s="179">
        <v>7700</v>
      </c>
      <c r="D6248" s="88" t="s">
        <v>2864</v>
      </c>
      <c r="E6248" s="184" cm="1">
        <f t="array" ref="E6248">_xlfn.IFS($D6248=$O$5,C6248*$P$5,$D6248=$O$6,$C6248*$P$6,$D6248="AZN",$C6248)</f>
        <v>13987.05</v>
      </c>
      <c r="F6248" s="183" cm="1">
        <f t="array" ref="F6248">_xlfn.IFS($D6248=$O$5,$C6248*$P$5*0.01,$D6248=$O$6,$C6248*$P$6*0.01,$D6248="AZN",$C6248*0.08)</f>
        <v>139.87049999999999</v>
      </c>
    </row>
    <row r="6249" spans="1:6" x14ac:dyDescent="0.3">
      <c r="A6249" s="177" t="s">
        <v>804</v>
      </c>
      <c r="B6249" s="178">
        <v>43782</v>
      </c>
      <c r="C6249" s="179">
        <v>3000</v>
      </c>
      <c r="D6249" s="88" t="s">
        <v>2863</v>
      </c>
      <c r="E6249" s="184" cm="1">
        <f t="array" ref="E6249">_xlfn.IFS($D6249=$O$5,C6249*$P$5,$D6249=$O$6,$C6249*$P$6,$D6249="AZN",$C6249)</f>
        <v>5100</v>
      </c>
      <c r="F6249" s="183" cm="1">
        <f t="array" ref="F6249">_xlfn.IFS($D6249=$O$5,$C6249*$P$5*0.01,$D6249=$O$6,$C6249*$P$6*0.01,$D6249="AZN",$C6249*0.08)</f>
        <v>51</v>
      </c>
    </row>
    <row r="6250" spans="1:6" x14ac:dyDescent="0.3">
      <c r="A6250" s="177" t="s">
        <v>234</v>
      </c>
      <c r="B6250" s="178">
        <v>43826</v>
      </c>
      <c r="C6250" s="179">
        <v>12700</v>
      </c>
      <c r="D6250" s="88" t="s">
        <v>2862</v>
      </c>
      <c r="E6250" s="184" cm="1">
        <f t="array" ref="E6250">_xlfn.IFS($D6250=$O$5,C6250*$P$5,$D6250=$O$6,$C6250*$P$6,$D6250="AZN",$C6250)</f>
        <v>12700</v>
      </c>
      <c r="F6250" s="183" cm="1">
        <f t="array" ref="F6250">_xlfn.IFS($D6250=$O$5,$C6250*$P$5*0.01,$D6250=$O$6,$C6250*$P$6*0.01,$D6250="AZN",$C6250*0.08)</f>
        <v>1016</v>
      </c>
    </row>
    <row r="6251" spans="1:6" x14ac:dyDescent="0.3">
      <c r="A6251" s="177" t="s">
        <v>414</v>
      </c>
      <c r="B6251" s="178">
        <v>43594</v>
      </c>
      <c r="C6251" s="179">
        <v>12200</v>
      </c>
      <c r="D6251" s="88" t="s">
        <v>2864</v>
      </c>
      <c r="E6251" s="184" cm="1">
        <f t="array" ref="E6251">_xlfn.IFS($D6251=$O$5,C6251*$P$5,$D6251=$O$6,$C6251*$P$6,$D6251="AZN",$C6251)</f>
        <v>22161.3</v>
      </c>
      <c r="F6251" s="183" cm="1">
        <f t="array" ref="F6251">_xlfn.IFS($D6251=$O$5,$C6251*$P$5*0.01,$D6251=$O$6,$C6251*$P$6*0.01,$D6251="AZN",$C6251*0.08)</f>
        <v>221.613</v>
      </c>
    </row>
    <row r="6252" spans="1:6" x14ac:dyDescent="0.3">
      <c r="A6252" s="177" t="s">
        <v>1732</v>
      </c>
      <c r="B6252" s="178">
        <v>44261</v>
      </c>
      <c r="C6252" s="179">
        <v>12700</v>
      </c>
      <c r="D6252" s="88" t="s">
        <v>2862</v>
      </c>
      <c r="E6252" s="184" cm="1">
        <f t="array" ref="E6252">_xlfn.IFS($D6252=$O$5,C6252*$P$5,$D6252=$O$6,$C6252*$P$6,$D6252="AZN",$C6252)</f>
        <v>12700</v>
      </c>
      <c r="F6252" s="183" cm="1">
        <f t="array" ref="F6252">_xlfn.IFS($D6252=$O$5,$C6252*$P$5*0.01,$D6252=$O$6,$C6252*$P$6*0.01,$D6252="AZN",$C6252*0.08)</f>
        <v>1016</v>
      </c>
    </row>
    <row r="6253" spans="1:6" x14ac:dyDescent="0.3">
      <c r="A6253" s="177" t="s">
        <v>1234</v>
      </c>
      <c r="B6253" s="178">
        <v>43736</v>
      </c>
      <c r="C6253" s="179">
        <v>9400</v>
      </c>
      <c r="D6253" s="88" t="s">
        <v>2864</v>
      </c>
      <c r="E6253" s="184" cm="1">
        <f t="array" ref="E6253">_xlfn.IFS($D6253=$O$5,C6253*$P$5,$D6253=$O$6,$C6253*$P$6,$D6253="AZN",$C6253)</f>
        <v>17075.099999999999</v>
      </c>
      <c r="F6253" s="183" cm="1">
        <f t="array" ref="F6253">_xlfn.IFS($D6253=$O$5,$C6253*$P$5*0.01,$D6253=$O$6,$C6253*$P$6*0.01,$D6253="AZN",$C6253*0.08)</f>
        <v>170.75099999999998</v>
      </c>
    </row>
    <row r="6254" spans="1:6" x14ac:dyDescent="0.3">
      <c r="A6254" s="177" t="s">
        <v>1332</v>
      </c>
      <c r="B6254" s="178">
        <v>44230</v>
      </c>
      <c r="C6254" s="179">
        <v>3000</v>
      </c>
      <c r="D6254" s="88" t="s">
        <v>2864</v>
      </c>
      <c r="E6254" s="184" cm="1">
        <f t="array" ref="E6254">_xlfn.IFS($D6254=$O$5,C6254*$P$5,$D6254=$O$6,$C6254*$P$6,$D6254="AZN",$C6254)</f>
        <v>5449.5</v>
      </c>
      <c r="F6254" s="183" cm="1">
        <f t="array" ref="F6254">_xlfn.IFS($D6254=$O$5,$C6254*$P$5*0.01,$D6254=$O$6,$C6254*$P$6*0.01,$D6254="AZN",$C6254*0.08)</f>
        <v>54.495000000000005</v>
      </c>
    </row>
    <row r="6255" spans="1:6" x14ac:dyDescent="0.3">
      <c r="A6255" s="177" t="s">
        <v>827</v>
      </c>
      <c r="B6255" s="178">
        <v>44210</v>
      </c>
      <c r="C6255" s="179">
        <v>5800</v>
      </c>
      <c r="D6255" s="88" t="s">
        <v>2863</v>
      </c>
      <c r="E6255" s="184" cm="1">
        <f t="array" ref="E6255">_xlfn.IFS($D6255=$O$5,C6255*$P$5,$D6255=$O$6,$C6255*$P$6,$D6255="AZN",$C6255)</f>
        <v>9860</v>
      </c>
      <c r="F6255" s="183" cm="1">
        <f t="array" ref="F6255">_xlfn.IFS($D6255=$O$5,$C6255*$P$5*0.01,$D6255=$O$6,$C6255*$P$6*0.01,$D6255="AZN",$C6255*0.08)</f>
        <v>98.600000000000009</v>
      </c>
    </row>
    <row r="6256" spans="1:6" x14ac:dyDescent="0.3">
      <c r="A6256" s="177" t="s">
        <v>2025</v>
      </c>
      <c r="B6256" s="178">
        <v>44576</v>
      </c>
      <c r="C6256" s="179">
        <v>10900</v>
      </c>
      <c r="D6256" s="88" t="s">
        <v>2862</v>
      </c>
      <c r="E6256" s="184" cm="1">
        <f t="array" ref="E6256">_xlfn.IFS($D6256=$O$5,C6256*$P$5,$D6256=$O$6,$C6256*$P$6,$D6256="AZN",$C6256)</f>
        <v>10900</v>
      </c>
      <c r="F6256" s="183" cm="1">
        <f t="array" ref="F6256">_xlfn.IFS($D6256=$O$5,$C6256*$P$5*0.01,$D6256=$O$6,$C6256*$P$6*0.01,$D6256="AZN",$C6256*0.08)</f>
        <v>872</v>
      </c>
    </row>
    <row r="6257" spans="1:6" x14ac:dyDescent="0.3">
      <c r="A6257" s="177" t="s">
        <v>1071</v>
      </c>
      <c r="B6257" s="178">
        <v>44743</v>
      </c>
      <c r="C6257" s="179">
        <v>2000</v>
      </c>
      <c r="D6257" s="88" t="s">
        <v>2863</v>
      </c>
      <c r="E6257" s="184" cm="1">
        <f t="array" ref="E6257">_xlfn.IFS($D6257=$O$5,C6257*$P$5,$D6257=$O$6,$C6257*$P$6,$D6257="AZN",$C6257)</f>
        <v>3400</v>
      </c>
      <c r="F6257" s="183" cm="1">
        <f t="array" ref="F6257">_xlfn.IFS($D6257=$O$5,$C6257*$P$5*0.01,$D6257=$O$6,$C6257*$P$6*0.01,$D6257="AZN",$C6257*0.08)</f>
        <v>34</v>
      </c>
    </row>
    <row r="6258" spans="1:6" x14ac:dyDescent="0.3">
      <c r="A6258" s="177" t="s">
        <v>1604</v>
      </c>
      <c r="B6258" s="178">
        <v>43928</v>
      </c>
      <c r="C6258" s="179">
        <v>11700</v>
      </c>
      <c r="D6258" s="88" t="s">
        <v>2863</v>
      </c>
      <c r="E6258" s="184" cm="1">
        <f t="array" ref="E6258">_xlfn.IFS($D6258=$O$5,C6258*$P$5,$D6258=$O$6,$C6258*$P$6,$D6258="AZN",$C6258)</f>
        <v>19890</v>
      </c>
      <c r="F6258" s="183" cm="1">
        <f t="array" ref="F6258">_xlfn.IFS($D6258=$O$5,$C6258*$P$5*0.01,$D6258=$O$6,$C6258*$P$6*0.01,$D6258="AZN",$C6258*0.08)</f>
        <v>198.9</v>
      </c>
    </row>
    <row r="6259" spans="1:6" x14ac:dyDescent="0.3">
      <c r="A6259" s="177" t="s">
        <v>450</v>
      </c>
      <c r="B6259" s="178">
        <v>44216</v>
      </c>
      <c r="C6259" s="179">
        <v>8700</v>
      </c>
      <c r="D6259" s="88" t="s">
        <v>2864</v>
      </c>
      <c r="E6259" s="184" cm="1">
        <f t="array" ref="E6259">_xlfn.IFS($D6259=$O$5,C6259*$P$5,$D6259=$O$6,$C6259*$P$6,$D6259="AZN",$C6259)</f>
        <v>15803.55</v>
      </c>
      <c r="F6259" s="183" cm="1">
        <f t="array" ref="F6259">_xlfn.IFS($D6259=$O$5,$C6259*$P$5*0.01,$D6259=$O$6,$C6259*$P$6*0.01,$D6259="AZN",$C6259*0.08)</f>
        <v>158.03549999999998</v>
      </c>
    </row>
    <row r="6260" spans="1:6" x14ac:dyDescent="0.3">
      <c r="A6260" s="177" t="s">
        <v>361</v>
      </c>
      <c r="B6260" s="178">
        <v>44275</v>
      </c>
      <c r="C6260" s="179">
        <v>8700</v>
      </c>
      <c r="D6260" s="88" t="s">
        <v>2864</v>
      </c>
      <c r="E6260" s="184" cm="1">
        <f t="array" ref="E6260">_xlfn.IFS($D6260=$O$5,C6260*$P$5,$D6260=$O$6,$C6260*$P$6,$D6260="AZN",$C6260)</f>
        <v>15803.55</v>
      </c>
      <c r="F6260" s="183" cm="1">
        <f t="array" ref="F6260">_xlfn.IFS($D6260=$O$5,$C6260*$P$5*0.01,$D6260=$O$6,$C6260*$P$6*0.01,$D6260="AZN",$C6260*0.08)</f>
        <v>158.03549999999998</v>
      </c>
    </row>
    <row r="6261" spans="1:6" x14ac:dyDescent="0.3">
      <c r="A6261" s="177" t="s">
        <v>1879</v>
      </c>
      <c r="B6261" s="178">
        <v>43848</v>
      </c>
      <c r="C6261" s="179">
        <v>10000</v>
      </c>
      <c r="D6261" s="88" t="s">
        <v>2864</v>
      </c>
      <c r="E6261" s="184" cm="1">
        <f t="array" ref="E6261">_xlfn.IFS($D6261=$O$5,C6261*$P$5,$D6261=$O$6,$C6261*$P$6,$D6261="AZN",$C6261)</f>
        <v>18165</v>
      </c>
      <c r="F6261" s="183" cm="1">
        <f t="array" ref="F6261">_xlfn.IFS($D6261=$O$5,$C6261*$P$5*0.01,$D6261=$O$6,$C6261*$P$6*0.01,$D6261="AZN",$C6261*0.08)</f>
        <v>181.65</v>
      </c>
    </row>
    <row r="6262" spans="1:6" x14ac:dyDescent="0.3">
      <c r="A6262" s="177" t="s">
        <v>890</v>
      </c>
      <c r="B6262" s="178">
        <v>44482</v>
      </c>
      <c r="C6262" s="179">
        <v>2400</v>
      </c>
      <c r="D6262" s="88" t="s">
        <v>2864</v>
      </c>
      <c r="E6262" s="184" cm="1">
        <f t="array" ref="E6262">_xlfn.IFS($D6262=$O$5,C6262*$P$5,$D6262=$O$6,$C6262*$P$6,$D6262="AZN",$C6262)</f>
        <v>4359.6000000000004</v>
      </c>
      <c r="F6262" s="183" cm="1">
        <f t="array" ref="F6262">_xlfn.IFS($D6262=$O$5,$C6262*$P$5*0.01,$D6262=$O$6,$C6262*$P$6*0.01,$D6262="AZN",$C6262*0.08)</f>
        <v>43.596000000000004</v>
      </c>
    </row>
    <row r="6263" spans="1:6" x14ac:dyDescent="0.3">
      <c r="A6263" s="177" t="s">
        <v>1946</v>
      </c>
      <c r="B6263" s="178">
        <v>44550</v>
      </c>
      <c r="C6263" s="179">
        <v>5500</v>
      </c>
      <c r="D6263" s="88" t="s">
        <v>2864</v>
      </c>
      <c r="E6263" s="184" cm="1">
        <f t="array" ref="E6263">_xlfn.IFS($D6263=$O$5,C6263*$P$5,$D6263=$O$6,$C6263*$P$6,$D6263="AZN",$C6263)</f>
        <v>9990.75</v>
      </c>
      <c r="F6263" s="183" cm="1">
        <f t="array" ref="F6263">_xlfn.IFS($D6263=$O$5,$C6263*$P$5*0.01,$D6263=$O$6,$C6263*$P$6*0.01,$D6263="AZN",$C6263*0.08)</f>
        <v>99.907499999999999</v>
      </c>
    </row>
    <row r="6264" spans="1:6" x14ac:dyDescent="0.3">
      <c r="A6264" s="177" t="s">
        <v>661</v>
      </c>
      <c r="B6264" s="178">
        <v>44113</v>
      </c>
      <c r="C6264" s="179">
        <v>12500</v>
      </c>
      <c r="D6264" s="88" t="s">
        <v>2862</v>
      </c>
      <c r="E6264" s="184" cm="1">
        <f t="array" ref="E6264">_xlfn.IFS($D6264=$O$5,C6264*$P$5,$D6264=$O$6,$C6264*$P$6,$D6264="AZN",$C6264)</f>
        <v>12500</v>
      </c>
      <c r="F6264" s="183" cm="1">
        <f t="array" ref="F6264">_xlfn.IFS($D6264=$O$5,$C6264*$P$5*0.01,$D6264=$O$6,$C6264*$P$6*0.01,$D6264="AZN",$C6264*0.08)</f>
        <v>1000</v>
      </c>
    </row>
    <row r="6265" spans="1:6" x14ac:dyDescent="0.3">
      <c r="A6265" s="177" t="s">
        <v>881</v>
      </c>
      <c r="B6265" s="178">
        <v>44285</v>
      </c>
      <c r="C6265" s="179">
        <v>12000</v>
      </c>
      <c r="D6265" s="88" t="s">
        <v>2864</v>
      </c>
      <c r="E6265" s="184" cm="1">
        <f t="array" ref="E6265">_xlfn.IFS($D6265=$O$5,C6265*$P$5,$D6265=$O$6,$C6265*$P$6,$D6265="AZN",$C6265)</f>
        <v>21798</v>
      </c>
      <c r="F6265" s="183" cm="1">
        <f t="array" ref="F6265">_xlfn.IFS($D6265=$O$5,$C6265*$P$5*0.01,$D6265=$O$6,$C6265*$P$6*0.01,$D6265="AZN",$C6265*0.08)</f>
        <v>217.98000000000002</v>
      </c>
    </row>
    <row r="6266" spans="1:6" x14ac:dyDescent="0.3">
      <c r="A6266" s="177" t="s">
        <v>1770</v>
      </c>
      <c r="B6266" s="178">
        <v>44363</v>
      </c>
      <c r="C6266" s="179">
        <v>2300</v>
      </c>
      <c r="D6266" s="88" t="s">
        <v>2862</v>
      </c>
      <c r="E6266" s="184" cm="1">
        <f t="array" ref="E6266">_xlfn.IFS($D6266=$O$5,C6266*$P$5,$D6266=$O$6,$C6266*$P$6,$D6266="AZN",$C6266)</f>
        <v>2300</v>
      </c>
      <c r="F6266" s="183" cm="1">
        <f t="array" ref="F6266">_xlfn.IFS($D6266=$O$5,$C6266*$P$5*0.01,$D6266=$O$6,$C6266*$P$6*0.01,$D6266="AZN",$C6266*0.08)</f>
        <v>184</v>
      </c>
    </row>
    <row r="6267" spans="1:6" x14ac:dyDescent="0.3">
      <c r="A6267" s="177" t="s">
        <v>1621</v>
      </c>
      <c r="B6267" s="178">
        <v>43956</v>
      </c>
      <c r="C6267" s="179">
        <v>2400</v>
      </c>
      <c r="D6267" s="88" t="s">
        <v>2863</v>
      </c>
      <c r="E6267" s="184" cm="1">
        <f t="array" ref="E6267">_xlfn.IFS($D6267=$O$5,C6267*$P$5,$D6267=$O$6,$C6267*$P$6,$D6267="AZN",$C6267)</f>
        <v>4080</v>
      </c>
      <c r="F6267" s="183" cm="1">
        <f t="array" ref="F6267">_xlfn.IFS($D6267=$O$5,$C6267*$P$5*0.01,$D6267=$O$6,$C6267*$P$6*0.01,$D6267="AZN",$C6267*0.08)</f>
        <v>40.800000000000004</v>
      </c>
    </row>
    <row r="6268" spans="1:6" x14ac:dyDescent="0.3">
      <c r="A6268" s="177" t="s">
        <v>274</v>
      </c>
      <c r="B6268" s="178">
        <v>43799</v>
      </c>
      <c r="C6268" s="179">
        <v>10300</v>
      </c>
      <c r="D6268" s="88" t="s">
        <v>2863</v>
      </c>
      <c r="E6268" s="184" cm="1">
        <f t="array" ref="E6268">_xlfn.IFS($D6268=$O$5,C6268*$P$5,$D6268=$O$6,$C6268*$P$6,$D6268="AZN",$C6268)</f>
        <v>17510</v>
      </c>
      <c r="F6268" s="183" cm="1">
        <f t="array" ref="F6268">_xlfn.IFS($D6268=$O$5,$C6268*$P$5*0.01,$D6268=$O$6,$C6268*$P$6*0.01,$D6268="AZN",$C6268*0.08)</f>
        <v>175.1</v>
      </c>
    </row>
    <row r="6269" spans="1:6" x14ac:dyDescent="0.3">
      <c r="A6269" s="177" t="s">
        <v>1638</v>
      </c>
      <c r="B6269" s="178">
        <v>44082</v>
      </c>
      <c r="C6269" s="179">
        <v>9300</v>
      </c>
      <c r="D6269" s="88" t="s">
        <v>2862</v>
      </c>
      <c r="E6269" s="184" cm="1">
        <f t="array" ref="E6269">_xlfn.IFS($D6269=$O$5,C6269*$P$5,$D6269=$O$6,$C6269*$P$6,$D6269="AZN",$C6269)</f>
        <v>9300</v>
      </c>
      <c r="F6269" s="183" cm="1">
        <f t="array" ref="F6269">_xlfn.IFS($D6269=$O$5,$C6269*$P$5*0.01,$D6269=$O$6,$C6269*$P$6*0.01,$D6269="AZN",$C6269*0.08)</f>
        <v>744</v>
      </c>
    </row>
    <row r="6270" spans="1:6" x14ac:dyDescent="0.3">
      <c r="A6270" s="177" t="s">
        <v>454</v>
      </c>
      <c r="B6270" s="178">
        <v>44017</v>
      </c>
      <c r="C6270" s="179">
        <v>10300</v>
      </c>
      <c r="D6270" s="88" t="s">
        <v>2863</v>
      </c>
      <c r="E6270" s="184" cm="1">
        <f t="array" ref="E6270">_xlfn.IFS($D6270=$O$5,C6270*$P$5,$D6270=$O$6,$C6270*$P$6,$D6270="AZN",$C6270)</f>
        <v>17510</v>
      </c>
      <c r="F6270" s="183" cm="1">
        <f t="array" ref="F6270">_xlfn.IFS($D6270=$O$5,$C6270*$P$5*0.01,$D6270=$O$6,$C6270*$P$6*0.01,$D6270="AZN",$C6270*0.08)</f>
        <v>175.1</v>
      </c>
    </row>
    <row r="6271" spans="1:6" x14ac:dyDescent="0.3">
      <c r="A6271" s="177" t="s">
        <v>1566</v>
      </c>
      <c r="B6271" s="178">
        <v>44637</v>
      </c>
      <c r="C6271" s="179">
        <v>4200</v>
      </c>
      <c r="D6271" s="88" t="s">
        <v>2864</v>
      </c>
      <c r="E6271" s="184" cm="1">
        <f t="array" ref="E6271">_xlfn.IFS($D6271=$O$5,C6271*$P$5,$D6271=$O$6,$C6271*$P$6,$D6271="AZN",$C6271)</f>
        <v>7629.3</v>
      </c>
      <c r="F6271" s="183" cm="1">
        <f t="array" ref="F6271">_xlfn.IFS($D6271=$O$5,$C6271*$P$5*0.01,$D6271=$O$6,$C6271*$P$6*0.01,$D6271="AZN",$C6271*0.08)</f>
        <v>76.293000000000006</v>
      </c>
    </row>
    <row r="6272" spans="1:6" x14ac:dyDescent="0.3">
      <c r="A6272" s="177" t="s">
        <v>632</v>
      </c>
      <c r="B6272" s="178">
        <v>44725</v>
      </c>
      <c r="C6272" s="179">
        <v>9600</v>
      </c>
      <c r="D6272" s="88" t="s">
        <v>2862</v>
      </c>
      <c r="E6272" s="184" cm="1">
        <f t="array" ref="E6272">_xlfn.IFS($D6272=$O$5,C6272*$P$5,$D6272=$O$6,$C6272*$P$6,$D6272="AZN",$C6272)</f>
        <v>9600</v>
      </c>
      <c r="F6272" s="183" cm="1">
        <f t="array" ref="F6272">_xlfn.IFS($D6272=$O$5,$C6272*$P$5*0.01,$D6272=$O$6,$C6272*$P$6*0.01,$D6272="AZN",$C6272*0.08)</f>
        <v>768</v>
      </c>
    </row>
    <row r="6273" spans="1:6" x14ac:dyDescent="0.3">
      <c r="A6273" s="177" t="s">
        <v>1801</v>
      </c>
      <c r="B6273" s="178">
        <v>43983</v>
      </c>
      <c r="C6273" s="179">
        <v>9700</v>
      </c>
      <c r="D6273" s="88" t="s">
        <v>2863</v>
      </c>
      <c r="E6273" s="184" cm="1">
        <f t="array" ref="E6273">_xlfn.IFS($D6273=$O$5,C6273*$P$5,$D6273=$O$6,$C6273*$P$6,$D6273="AZN",$C6273)</f>
        <v>16490</v>
      </c>
      <c r="F6273" s="183" cm="1">
        <f t="array" ref="F6273">_xlfn.IFS($D6273=$O$5,$C6273*$P$5*0.01,$D6273=$O$6,$C6273*$P$6*0.01,$D6273="AZN",$C6273*0.08)</f>
        <v>164.9</v>
      </c>
    </row>
    <row r="6274" spans="1:6" x14ac:dyDescent="0.3">
      <c r="A6274" s="177" t="s">
        <v>1136</v>
      </c>
      <c r="B6274" s="178">
        <v>44439</v>
      </c>
      <c r="C6274" s="179">
        <v>9600</v>
      </c>
      <c r="D6274" s="88" t="s">
        <v>2863</v>
      </c>
      <c r="E6274" s="184" cm="1">
        <f t="array" ref="E6274">_xlfn.IFS($D6274=$O$5,C6274*$P$5,$D6274=$O$6,$C6274*$P$6,$D6274="AZN",$C6274)</f>
        <v>16320</v>
      </c>
      <c r="F6274" s="183" cm="1">
        <f t="array" ref="F6274">_xlfn.IFS($D6274=$O$5,$C6274*$P$5*0.01,$D6274=$O$6,$C6274*$P$6*0.01,$D6274="AZN",$C6274*0.08)</f>
        <v>163.20000000000002</v>
      </c>
    </row>
    <row r="6275" spans="1:6" x14ac:dyDescent="0.3">
      <c r="A6275" s="177" t="s">
        <v>515</v>
      </c>
      <c r="B6275" s="178">
        <v>44226</v>
      </c>
      <c r="C6275" s="179">
        <v>5400</v>
      </c>
      <c r="D6275" s="88" t="s">
        <v>2862</v>
      </c>
      <c r="E6275" s="184" cm="1">
        <f t="array" ref="E6275">_xlfn.IFS($D6275=$O$5,C6275*$P$5,$D6275=$O$6,$C6275*$P$6,$D6275="AZN",$C6275)</f>
        <v>5400</v>
      </c>
      <c r="F6275" s="183" cm="1">
        <f t="array" ref="F6275">_xlfn.IFS($D6275=$O$5,$C6275*$P$5*0.01,$D6275=$O$6,$C6275*$P$6*0.01,$D6275="AZN",$C6275*0.08)</f>
        <v>432</v>
      </c>
    </row>
    <row r="6276" spans="1:6" x14ac:dyDescent="0.3">
      <c r="A6276" s="177" t="s">
        <v>458</v>
      </c>
      <c r="B6276" s="178">
        <v>44260</v>
      </c>
      <c r="C6276" s="179">
        <v>8300</v>
      </c>
      <c r="D6276" s="88" t="s">
        <v>2862</v>
      </c>
      <c r="E6276" s="184" cm="1">
        <f t="array" ref="E6276">_xlfn.IFS($D6276=$O$5,C6276*$P$5,$D6276=$O$6,$C6276*$P$6,$D6276="AZN",$C6276)</f>
        <v>8300</v>
      </c>
      <c r="F6276" s="183" cm="1">
        <f t="array" ref="F6276">_xlfn.IFS($D6276=$O$5,$C6276*$P$5*0.01,$D6276=$O$6,$C6276*$P$6*0.01,$D6276="AZN",$C6276*0.08)</f>
        <v>664</v>
      </c>
    </row>
    <row r="6277" spans="1:6" x14ac:dyDescent="0.3">
      <c r="A6277" s="177" t="s">
        <v>230</v>
      </c>
      <c r="B6277" s="178">
        <v>44307</v>
      </c>
      <c r="C6277" s="179">
        <v>2000</v>
      </c>
      <c r="D6277" s="88" t="s">
        <v>2862</v>
      </c>
      <c r="E6277" s="184" cm="1">
        <f t="array" ref="E6277">_xlfn.IFS($D6277=$O$5,C6277*$P$5,$D6277=$O$6,$C6277*$P$6,$D6277="AZN",$C6277)</f>
        <v>2000</v>
      </c>
      <c r="F6277" s="183" cm="1">
        <f t="array" ref="F6277">_xlfn.IFS($D6277=$O$5,$C6277*$P$5*0.01,$D6277=$O$6,$C6277*$P$6*0.01,$D6277="AZN",$C6277*0.08)</f>
        <v>160</v>
      </c>
    </row>
    <row r="6278" spans="1:6" x14ac:dyDescent="0.3">
      <c r="A6278" s="177" t="s">
        <v>1635</v>
      </c>
      <c r="B6278" s="178">
        <v>44203</v>
      </c>
      <c r="C6278" s="179">
        <v>9900</v>
      </c>
      <c r="D6278" s="88" t="s">
        <v>2864</v>
      </c>
      <c r="E6278" s="184" cm="1">
        <f t="array" ref="E6278">_xlfn.IFS($D6278=$O$5,C6278*$P$5,$D6278=$O$6,$C6278*$P$6,$D6278="AZN",$C6278)</f>
        <v>17983.349999999999</v>
      </c>
      <c r="F6278" s="183" cm="1">
        <f t="array" ref="F6278">_xlfn.IFS($D6278=$O$5,$C6278*$P$5*0.01,$D6278=$O$6,$C6278*$P$6*0.01,$D6278="AZN",$C6278*0.08)</f>
        <v>179.83349999999999</v>
      </c>
    </row>
    <row r="6279" spans="1:6" x14ac:dyDescent="0.3">
      <c r="A6279" s="177" t="s">
        <v>1222</v>
      </c>
      <c r="B6279" s="178">
        <v>43874</v>
      </c>
      <c r="C6279" s="179">
        <v>12900</v>
      </c>
      <c r="D6279" s="88" t="s">
        <v>2862</v>
      </c>
      <c r="E6279" s="184" cm="1">
        <f t="array" ref="E6279">_xlfn.IFS($D6279=$O$5,C6279*$P$5,$D6279=$O$6,$C6279*$P$6,$D6279="AZN",$C6279)</f>
        <v>12900</v>
      </c>
      <c r="F6279" s="183" cm="1">
        <f t="array" ref="F6279">_xlfn.IFS($D6279=$O$5,$C6279*$P$5*0.01,$D6279=$O$6,$C6279*$P$6*0.01,$D6279="AZN",$C6279*0.08)</f>
        <v>1032</v>
      </c>
    </row>
    <row r="6280" spans="1:6" x14ac:dyDescent="0.3">
      <c r="A6280" s="177" t="s">
        <v>390</v>
      </c>
      <c r="B6280" s="178">
        <v>44113</v>
      </c>
      <c r="C6280" s="179">
        <v>6600</v>
      </c>
      <c r="D6280" s="88" t="s">
        <v>2862</v>
      </c>
      <c r="E6280" s="184" cm="1">
        <f t="array" ref="E6280">_xlfn.IFS($D6280=$O$5,C6280*$P$5,$D6280=$O$6,$C6280*$P$6,$D6280="AZN",$C6280)</f>
        <v>6600</v>
      </c>
      <c r="F6280" s="183" cm="1">
        <f t="array" ref="F6280">_xlfn.IFS($D6280=$O$5,$C6280*$P$5*0.01,$D6280=$O$6,$C6280*$P$6*0.01,$D6280="AZN",$C6280*0.08)</f>
        <v>528</v>
      </c>
    </row>
    <row r="6281" spans="1:6" x14ac:dyDescent="0.3">
      <c r="A6281" s="177" t="s">
        <v>485</v>
      </c>
      <c r="B6281" s="178">
        <v>44615</v>
      </c>
      <c r="C6281" s="179">
        <v>1900</v>
      </c>
      <c r="D6281" s="88" t="s">
        <v>2862</v>
      </c>
      <c r="E6281" s="184" cm="1">
        <f t="array" ref="E6281">_xlfn.IFS($D6281=$O$5,C6281*$P$5,$D6281=$O$6,$C6281*$P$6,$D6281="AZN",$C6281)</f>
        <v>1900</v>
      </c>
      <c r="F6281" s="183" cm="1">
        <f t="array" ref="F6281">_xlfn.IFS($D6281=$O$5,$C6281*$P$5*0.01,$D6281=$O$6,$C6281*$P$6*0.01,$D6281="AZN",$C6281*0.08)</f>
        <v>152</v>
      </c>
    </row>
    <row r="6282" spans="1:6" x14ac:dyDescent="0.3">
      <c r="A6282" s="177" t="s">
        <v>412</v>
      </c>
      <c r="B6282" s="178">
        <v>44629</v>
      </c>
      <c r="C6282" s="179">
        <v>8300</v>
      </c>
      <c r="D6282" s="88" t="s">
        <v>2863</v>
      </c>
      <c r="E6282" s="184" cm="1">
        <f t="array" ref="E6282">_xlfn.IFS($D6282=$O$5,C6282*$P$5,$D6282=$O$6,$C6282*$P$6,$D6282="AZN",$C6282)</f>
        <v>14110</v>
      </c>
      <c r="F6282" s="183" cm="1">
        <f t="array" ref="F6282">_xlfn.IFS($D6282=$O$5,$C6282*$P$5*0.01,$D6282=$O$6,$C6282*$P$6*0.01,$D6282="AZN",$C6282*0.08)</f>
        <v>141.1</v>
      </c>
    </row>
    <row r="6283" spans="1:6" x14ac:dyDescent="0.3">
      <c r="A6283" s="177" t="s">
        <v>1335</v>
      </c>
      <c r="B6283" s="178">
        <v>44229</v>
      </c>
      <c r="C6283" s="179">
        <v>8200</v>
      </c>
      <c r="D6283" s="88" t="s">
        <v>2862</v>
      </c>
      <c r="E6283" s="184" cm="1">
        <f t="array" ref="E6283">_xlfn.IFS($D6283=$O$5,C6283*$P$5,$D6283=$O$6,$C6283*$P$6,$D6283="AZN",$C6283)</f>
        <v>8200</v>
      </c>
      <c r="F6283" s="183" cm="1">
        <f t="array" ref="F6283">_xlfn.IFS($D6283=$O$5,$C6283*$P$5*0.01,$D6283=$O$6,$C6283*$P$6*0.01,$D6283="AZN",$C6283*0.08)</f>
        <v>656</v>
      </c>
    </row>
    <row r="6284" spans="1:6" x14ac:dyDescent="0.3">
      <c r="A6284" s="177" t="s">
        <v>2048</v>
      </c>
      <c r="B6284" s="178">
        <v>44017</v>
      </c>
      <c r="C6284" s="179">
        <v>1900</v>
      </c>
      <c r="D6284" s="88" t="s">
        <v>2864</v>
      </c>
      <c r="E6284" s="184" cm="1">
        <f t="array" ref="E6284">_xlfn.IFS($D6284=$O$5,C6284*$P$5,$D6284=$O$6,$C6284*$P$6,$D6284="AZN",$C6284)</f>
        <v>3451.35</v>
      </c>
      <c r="F6284" s="183" cm="1">
        <f t="array" ref="F6284">_xlfn.IFS($D6284=$O$5,$C6284*$P$5*0.01,$D6284=$O$6,$C6284*$P$6*0.01,$D6284="AZN",$C6284*0.08)</f>
        <v>34.513500000000001</v>
      </c>
    </row>
    <row r="6285" spans="1:6" x14ac:dyDescent="0.3">
      <c r="A6285" s="177" t="s">
        <v>1668</v>
      </c>
      <c r="B6285" s="178">
        <v>44488</v>
      </c>
      <c r="C6285" s="179">
        <v>3400</v>
      </c>
      <c r="D6285" s="88" t="s">
        <v>2864</v>
      </c>
      <c r="E6285" s="184" cm="1">
        <f t="array" ref="E6285">_xlfn.IFS($D6285=$O$5,C6285*$P$5,$D6285=$O$6,$C6285*$P$6,$D6285="AZN",$C6285)</f>
        <v>6176.1</v>
      </c>
      <c r="F6285" s="183" cm="1">
        <f t="array" ref="F6285">_xlfn.IFS($D6285=$O$5,$C6285*$P$5*0.01,$D6285=$O$6,$C6285*$P$6*0.01,$D6285="AZN",$C6285*0.08)</f>
        <v>61.761000000000003</v>
      </c>
    </row>
    <row r="6286" spans="1:6" x14ac:dyDescent="0.3">
      <c r="A6286" s="177" t="s">
        <v>503</v>
      </c>
      <c r="B6286" s="178">
        <v>44307</v>
      </c>
      <c r="C6286" s="179">
        <v>7600</v>
      </c>
      <c r="D6286" s="88" t="s">
        <v>2864</v>
      </c>
      <c r="E6286" s="184" cm="1">
        <f t="array" ref="E6286">_xlfn.IFS($D6286=$O$5,C6286*$P$5,$D6286=$O$6,$C6286*$P$6,$D6286="AZN",$C6286)</f>
        <v>13805.4</v>
      </c>
      <c r="F6286" s="183" cm="1">
        <f t="array" ref="F6286">_xlfn.IFS($D6286=$O$5,$C6286*$P$5*0.01,$D6286=$O$6,$C6286*$P$6*0.01,$D6286="AZN",$C6286*0.08)</f>
        <v>138.054</v>
      </c>
    </row>
    <row r="6287" spans="1:6" x14ac:dyDescent="0.3">
      <c r="A6287" s="177" t="s">
        <v>1270</v>
      </c>
      <c r="B6287" s="178">
        <v>44728</v>
      </c>
      <c r="C6287" s="179">
        <v>11100</v>
      </c>
      <c r="D6287" s="88" t="s">
        <v>2863</v>
      </c>
      <c r="E6287" s="184" cm="1">
        <f t="array" ref="E6287">_xlfn.IFS($D6287=$O$5,C6287*$P$5,$D6287=$O$6,$C6287*$P$6,$D6287="AZN",$C6287)</f>
        <v>18870</v>
      </c>
      <c r="F6287" s="183" cm="1">
        <f t="array" ref="F6287">_xlfn.IFS($D6287=$O$5,$C6287*$P$5*0.01,$D6287=$O$6,$C6287*$P$6*0.01,$D6287="AZN",$C6287*0.08)</f>
        <v>188.70000000000002</v>
      </c>
    </row>
    <row r="6288" spans="1:6" x14ac:dyDescent="0.3">
      <c r="A6288" s="177" t="s">
        <v>1072</v>
      </c>
      <c r="B6288" s="178">
        <v>44323</v>
      </c>
      <c r="C6288" s="179">
        <v>5000</v>
      </c>
      <c r="D6288" s="88" t="s">
        <v>2863</v>
      </c>
      <c r="E6288" s="184" cm="1">
        <f t="array" ref="E6288">_xlfn.IFS($D6288=$O$5,C6288*$P$5,$D6288=$O$6,$C6288*$P$6,$D6288="AZN",$C6288)</f>
        <v>8500</v>
      </c>
      <c r="F6288" s="183" cm="1">
        <f t="array" ref="F6288">_xlfn.IFS($D6288=$O$5,$C6288*$P$5*0.01,$D6288=$O$6,$C6288*$P$6*0.01,$D6288="AZN",$C6288*0.08)</f>
        <v>85</v>
      </c>
    </row>
    <row r="6289" spans="1:6" x14ac:dyDescent="0.3">
      <c r="A6289" s="177" t="s">
        <v>160</v>
      </c>
      <c r="B6289" s="178">
        <v>44353</v>
      </c>
      <c r="C6289" s="179">
        <v>1500</v>
      </c>
      <c r="D6289" s="88" t="s">
        <v>2862</v>
      </c>
      <c r="E6289" s="184" cm="1">
        <f t="array" ref="E6289">_xlfn.IFS($D6289=$O$5,C6289*$P$5,$D6289=$O$6,$C6289*$P$6,$D6289="AZN",$C6289)</f>
        <v>1500</v>
      </c>
      <c r="F6289" s="183" cm="1">
        <f t="array" ref="F6289">_xlfn.IFS($D6289=$O$5,$C6289*$P$5*0.01,$D6289=$O$6,$C6289*$P$6*0.01,$D6289="AZN",$C6289*0.08)</f>
        <v>120</v>
      </c>
    </row>
    <row r="6290" spans="1:6" x14ac:dyDescent="0.3">
      <c r="A6290" s="177" t="s">
        <v>553</v>
      </c>
      <c r="B6290" s="178">
        <v>44545</v>
      </c>
      <c r="C6290" s="179">
        <v>4700</v>
      </c>
      <c r="D6290" s="88" t="s">
        <v>2862</v>
      </c>
      <c r="E6290" s="184" cm="1">
        <f t="array" ref="E6290">_xlfn.IFS($D6290=$O$5,C6290*$P$5,$D6290=$O$6,$C6290*$P$6,$D6290="AZN",$C6290)</f>
        <v>4700</v>
      </c>
      <c r="F6290" s="183" cm="1">
        <f t="array" ref="F6290">_xlfn.IFS($D6290=$O$5,$C6290*$P$5*0.01,$D6290=$O$6,$C6290*$P$6*0.01,$D6290="AZN",$C6290*0.08)</f>
        <v>376</v>
      </c>
    </row>
    <row r="6291" spans="1:6" x14ac:dyDescent="0.3">
      <c r="A6291" s="177" t="s">
        <v>413</v>
      </c>
      <c r="B6291" s="178">
        <v>44470</v>
      </c>
      <c r="C6291" s="179">
        <v>7600</v>
      </c>
      <c r="D6291" s="88" t="s">
        <v>2864</v>
      </c>
      <c r="E6291" s="184" cm="1">
        <f t="array" ref="E6291">_xlfn.IFS($D6291=$O$5,C6291*$P$5,$D6291=$O$6,$C6291*$P$6,$D6291="AZN",$C6291)</f>
        <v>13805.4</v>
      </c>
      <c r="F6291" s="183" cm="1">
        <f t="array" ref="F6291">_xlfn.IFS($D6291=$O$5,$C6291*$P$5*0.01,$D6291=$O$6,$C6291*$P$6*0.01,$D6291="AZN",$C6291*0.08)</f>
        <v>138.054</v>
      </c>
    </row>
    <row r="6292" spans="1:6" x14ac:dyDescent="0.3">
      <c r="A6292" s="177" t="s">
        <v>886</v>
      </c>
      <c r="B6292" s="178">
        <v>43818</v>
      </c>
      <c r="C6292" s="179">
        <v>9600</v>
      </c>
      <c r="D6292" s="88" t="s">
        <v>2864</v>
      </c>
      <c r="E6292" s="184" cm="1">
        <f t="array" ref="E6292">_xlfn.IFS($D6292=$O$5,C6292*$P$5,$D6292=$O$6,$C6292*$P$6,$D6292="AZN",$C6292)</f>
        <v>17438.400000000001</v>
      </c>
      <c r="F6292" s="183" cm="1">
        <f t="array" ref="F6292">_xlfn.IFS($D6292=$O$5,$C6292*$P$5*0.01,$D6292=$O$6,$C6292*$P$6*0.01,$D6292="AZN",$C6292*0.08)</f>
        <v>174.38400000000001</v>
      </c>
    </row>
    <row r="6293" spans="1:6" x14ac:dyDescent="0.3">
      <c r="A6293" s="177" t="s">
        <v>1945</v>
      </c>
      <c r="B6293" s="178">
        <v>44389</v>
      </c>
      <c r="C6293" s="179">
        <v>9600</v>
      </c>
      <c r="D6293" s="88" t="s">
        <v>2864</v>
      </c>
      <c r="E6293" s="184" cm="1">
        <f t="array" ref="E6293">_xlfn.IFS($D6293=$O$5,C6293*$P$5,$D6293=$O$6,$C6293*$P$6,$D6293="AZN",$C6293)</f>
        <v>17438.400000000001</v>
      </c>
      <c r="F6293" s="183" cm="1">
        <f t="array" ref="F6293">_xlfn.IFS($D6293=$O$5,$C6293*$P$5*0.01,$D6293=$O$6,$C6293*$P$6*0.01,$D6293="AZN",$C6293*0.08)</f>
        <v>174.38400000000001</v>
      </c>
    </row>
    <row r="6294" spans="1:6" x14ac:dyDescent="0.3">
      <c r="A6294" s="177" t="s">
        <v>699</v>
      </c>
      <c r="B6294" s="178">
        <v>44501</v>
      </c>
      <c r="C6294" s="179">
        <v>9200</v>
      </c>
      <c r="D6294" s="88" t="s">
        <v>2864</v>
      </c>
      <c r="E6294" s="184" cm="1">
        <f t="array" ref="E6294">_xlfn.IFS($D6294=$O$5,C6294*$P$5,$D6294=$O$6,$C6294*$P$6,$D6294="AZN",$C6294)</f>
        <v>16711.8</v>
      </c>
      <c r="F6294" s="183" cm="1">
        <f t="array" ref="F6294">_xlfn.IFS($D6294=$O$5,$C6294*$P$5*0.01,$D6294=$O$6,$C6294*$P$6*0.01,$D6294="AZN",$C6294*0.08)</f>
        <v>167.11799999999999</v>
      </c>
    </row>
    <row r="6295" spans="1:6" x14ac:dyDescent="0.3">
      <c r="A6295" s="177" t="s">
        <v>1056</v>
      </c>
      <c r="B6295" s="178">
        <v>44102</v>
      </c>
      <c r="C6295" s="179">
        <v>1300</v>
      </c>
      <c r="D6295" s="88" t="s">
        <v>2864</v>
      </c>
      <c r="E6295" s="184" cm="1">
        <f t="array" ref="E6295">_xlfn.IFS($D6295=$O$5,C6295*$P$5,$D6295=$O$6,$C6295*$P$6,$D6295="AZN",$C6295)</f>
        <v>2361.4499999999998</v>
      </c>
      <c r="F6295" s="183" cm="1">
        <f t="array" ref="F6295">_xlfn.IFS($D6295=$O$5,$C6295*$P$5*0.01,$D6295=$O$6,$C6295*$P$6*0.01,$D6295="AZN",$C6295*0.08)</f>
        <v>23.6145</v>
      </c>
    </row>
    <row r="6296" spans="1:6" x14ac:dyDescent="0.3">
      <c r="A6296" s="177" t="s">
        <v>1587</v>
      </c>
      <c r="B6296" s="178">
        <v>44278</v>
      </c>
      <c r="C6296" s="179">
        <v>3000</v>
      </c>
      <c r="D6296" s="88" t="s">
        <v>2863</v>
      </c>
      <c r="E6296" s="184" cm="1">
        <f t="array" ref="E6296">_xlfn.IFS($D6296=$O$5,C6296*$P$5,$D6296=$O$6,$C6296*$P$6,$D6296="AZN",$C6296)</f>
        <v>5100</v>
      </c>
      <c r="F6296" s="183" cm="1">
        <f t="array" ref="F6296">_xlfn.IFS($D6296=$O$5,$C6296*$P$5*0.01,$D6296=$O$6,$C6296*$P$6*0.01,$D6296="AZN",$C6296*0.08)</f>
        <v>51</v>
      </c>
    </row>
    <row r="6297" spans="1:6" x14ac:dyDescent="0.3">
      <c r="A6297" s="177" t="s">
        <v>1501</v>
      </c>
      <c r="B6297" s="178">
        <v>43858</v>
      </c>
      <c r="C6297" s="179">
        <v>5800</v>
      </c>
      <c r="D6297" s="88" t="s">
        <v>2864</v>
      </c>
      <c r="E6297" s="184" cm="1">
        <f t="array" ref="E6297">_xlfn.IFS($D6297=$O$5,C6297*$P$5,$D6297=$O$6,$C6297*$P$6,$D6297="AZN",$C6297)</f>
        <v>10535.7</v>
      </c>
      <c r="F6297" s="183" cm="1">
        <f t="array" ref="F6297">_xlfn.IFS($D6297=$O$5,$C6297*$P$5*0.01,$D6297=$O$6,$C6297*$P$6*0.01,$D6297="AZN",$C6297*0.08)</f>
        <v>105.35700000000001</v>
      </c>
    </row>
    <row r="6298" spans="1:6" x14ac:dyDescent="0.3">
      <c r="A6298" s="177" t="s">
        <v>1441</v>
      </c>
      <c r="B6298" s="178">
        <v>43981</v>
      </c>
      <c r="C6298" s="179">
        <v>5400</v>
      </c>
      <c r="D6298" s="88" t="s">
        <v>2864</v>
      </c>
      <c r="E6298" s="184" cm="1">
        <f t="array" ref="E6298">_xlfn.IFS($D6298=$O$5,C6298*$P$5,$D6298=$O$6,$C6298*$P$6,$D6298="AZN",$C6298)</f>
        <v>9809.1</v>
      </c>
      <c r="F6298" s="183" cm="1">
        <f t="array" ref="F6298">_xlfn.IFS($D6298=$O$5,$C6298*$P$5*0.01,$D6298=$O$6,$C6298*$P$6*0.01,$D6298="AZN",$C6298*0.08)</f>
        <v>98.091000000000008</v>
      </c>
    </row>
    <row r="6299" spans="1:6" x14ac:dyDescent="0.3">
      <c r="A6299" s="177" t="s">
        <v>571</v>
      </c>
      <c r="B6299" s="178">
        <v>44259</v>
      </c>
      <c r="C6299" s="179">
        <v>5500</v>
      </c>
      <c r="D6299" s="88" t="s">
        <v>2862</v>
      </c>
      <c r="E6299" s="184" cm="1">
        <f t="array" ref="E6299">_xlfn.IFS($D6299=$O$5,C6299*$P$5,$D6299=$O$6,$C6299*$P$6,$D6299="AZN",$C6299)</f>
        <v>5500</v>
      </c>
      <c r="F6299" s="183" cm="1">
        <f t="array" ref="F6299">_xlfn.IFS($D6299=$O$5,$C6299*$P$5*0.01,$D6299=$O$6,$C6299*$P$6*0.01,$D6299="AZN",$C6299*0.08)</f>
        <v>440</v>
      </c>
    </row>
    <row r="6300" spans="1:6" x14ac:dyDescent="0.3">
      <c r="A6300" s="177" t="s">
        <v>289</v>
      </c>
      <c r="B6300" s="178">
        <v>44051</v>
      </c>
      <c r="C6300" s="179">
        <v>2000</v>
      </c>
      <c r="D6300" s="88" t="s">
        <v>2864</v>
      </c>
      <c r="E6300" s="184" cm="1">
        <f t="array" ref="E6300">_xlfn.IFS($D6300=$O$5,C6300*$P$5,$D6300=$O$6,$C6300*$P$6,$D6300="AZN",$C6300)</f>
        <v>3633</v>
      </c>
      <c r="F6300" s="183" cm="1">
        <f t="array" ref="F6300">_xlfn.IFS($D6300=$O$5,$C6300*$P$5*0.01,$D6300=$O$6,$C6300*$P$6*0.01,$D6300="AZN",$C6300*0.08)</f>
        <v>36.33</v>
      </c>
    </row>
    <row r="6301" spans="1:6" x14ac:dyDescent="0.3">
      <c r="A6301" s="177" t="s">
        <v>2049</v>
      </c>
      <c r="B6301" s="178">
        <v>44308</v>
      </c>
      <c r="C6301" s="179">
        <v>8200</v>
      </c>
      <c r="D6301" s="88" t="s">
        <v>2863</v>
      </c>
      <c r="E6301" s="184" cm="1">
        <f t="array" ref="E6301">_xlfn.IFS($D6301=$O$5,C6301*$P$5,$D6301=$O$6,$C6301*$P$6,$D6301="AZN",$C6301)</f>
        <v>13940</v>
      </c>
      <c r="F6301" s="183" cm="1">
        <f t="array" ref="F6301">_xlfn.IFS($D6301=$O$5,$C6301*$P$5*0.01,$D6301=$O$6,$C6301*$P$6*0.01,$D6301="AZN",$C6301*0.08)</f>
        <v>139.4</v>
      </c>
    </row>
    <row r="6302" spans="1:6" x14ac:dyDescent="0.3">
      <c r="A6302" s="177" t="s">
        <v>2050</v>
      </c>
      <c r="B6302" s="178">
        <v>43870</v>
      </c>
      <c r="C6302" s="179">
        <v>6400</v>
      </c>
      <c r="D6302" s="88" t="s">
        <v>2864</v>
      </c>
      <c r="E6302" s="184" cm="1">
        <f t="array" ref="E6302">_xlfn.IFS($D6302=$O$5,C6302*$P$5,$D6302=$O$6,$C6302*$P$6,$D6302="AZN",$C6302)</f>
        <v>11625.6</v>
      </c>
      <c r="F6302" s="183" cm="1">
        <f t="array" ref="F6302">_xlfn.IFS($D6302=$O$5,$C6302*$P$5*0.01,$D6302=$O$6,$C6302*$P$6*0.01,$D6302="AZN",$C6302*0.08)</f>
        <v>116.256</v>
      </c>
    </row>
    <row r="6303" spans="1:6" x14ac:dyDescent="0.3">
      <c r="A6303" s="177" t="s">
        <v>886</v>
      </c>
      <c r="B6303" s="178">
        <v>44030</v>
      </c>
      <c r="C6303" s="179">
        <v>12100</v>
      </c>
      <c r="D6303" s="88" t="s">
        <v>2864</v>
      </c>
      <c r="E6303" s="184" cm="1">
        <f t="array" ref="E6303">_xlfn.IFS($D6303=$O$5,C6303*$P$5,$D6303=$O$6,$C6303*$P$6,$D6303="AZN",$C6303)</f>
        <v>21979.65</v>
      </c>
      <c r="F6303" s="183" cm="1">
        <f t="array" ref="F6303">_xlfn.IFS($D6303=$O$5,$C6303*$P$5*0.01,$D6303=$O$6,$C6303*$P$6*0.01,$D6303="AZN",$C6303*0.08)</f>
        <v>219.79650000000001</v>
      </c>
    </row>
    <row r="6304" spans="1:6" x14ac:dyDescent="0.3">
      <c r="A6304" s="177" t="s">
        <v>943</v>
      </c>
      <c r="B6304" s="178">
        <v>44543</v>
      </c>
      <c r="C6304" s="179">
        <v>1700</v>
      </c>
      <c r="D6304" s="88" t="s">
        <v>2864</v>
      </c>
      <c r="E6304" s="184" cm="1">
        <f t="array" ref="E6304">_xlfn.IFS($D6304=$O$5,C6304*$P$5,$D6304=$O$6,$C6304*$P$6,$D6304="AZN",$C6304)</f>
        <v>3088.05</v>
      </c>
      <c r="F6304" s="183" cm="1">
        <f t="array" ref="F6304">_xlfn.IFS($D6304=$O$5,$C6304*$P$5*0.01,$D6304=$O$6,$C6304*$P$6*0.01,$D6304="AZN",$C6304*0.08)</f>
        <v>30.880500000000001</v>
      </c>
    </row>
    <row r="6305" spans="1:6" x14ac:dyDescent="0.3">
      <c r="A6305" s="177" t="s">
        <v>1853</v>
      </c>
      <c r="B6305" s="178">
        <v>43806</v>
      </c>
      <c r="C6305" s="179">
        <v>12500</v>
      </c>
      <c r="D6305" s="88" t="s">
        <v>2863</v>
      </c>
      <c r="E6305" s="184" cm="1">
        <f t="array" ref="E6305">_xlfn.IFS($D6305=$O$5,C6305*$P$5,$D6305=$O$6,$C6305*$P$6,$D6305="AZN",$C6305)</f>
        <v>21250</v>
      </c>
      <c r="F6305" s="183" cm="1">
        <f t="array" ref="F6305">_xlfn.IFS($D6305=$O$5,$C6305*$P$5*0.01,$D6305=$O$6,$C6305*$P$6*0.01,$D6305="AZN",$C6305*0.08)</f>
        <v>212.5</v>
      </c>
    </row>
    <row r="6306" spans="1:6" x14ac:dyDescent="0.3">
      <c r="A6306" s="177" t="s">
        <v>519</v>
      </c>
      <c r="B6306" s="178">
        <v>44338</v>
      </c>
      <c r="C6306" s="179">
        <v>4300</v>
      </c>
      <c r="D6306" s="88" t="s">
        <v>2862</v>
      </c>
      <c r="E6306" s="184" cm="1">
        <f t="array" ref="E6306">_xlfn.IFS($D6306=$O$5,C6306*$P$5,$D6306=$O$6,$C6306*$P$6,$D6306="AZN",$C6306)</f>
        <v>4300</v>
      </c>
      <c r="F6306" s="183" cm="1">
        <f t="array" ref="F6306">_xlfn.IFS($D6306=$O$5,$C6306*$P$5*0.01,$D6306=$O$6,$C6306*$P$6*0.01,$D6306="AZN",$C6306*0.08)</f>
        <v>344</v>
      </c>
    </row>
    <row r="6307" spans="1:6" x14ac:dyDescent="0.3">
      <c r="A6307" s="177" t="s">
        <v>262</v>
      </c>
      <c r="B6307" s="178">
        <v>44794</v>
      </c>
      <c r="C6307" s="179">
        <v>2900</v>
      </c>
      <c r="D6307" s="88" t="s">
        <v>2862</v>
      </c>
      <c r="E6307" s="184" cm="1">
        <f t="array" ref="E6307">_xlfn.IFS($D6307=$O$5,C6307*$P$5,$D6307=$O$6,$C6307*$P$6,$D6307="AZN",$C6307)</f>
        <v>2900</v>
      </c>
      <c r="F6307" s="183" cm="1">
        <f t="array" ref="F6307">_xlfn.IFS($D6307=$O$5,$C6307*$P$5*0.01,$D6307=$O$6,$C6307*$P$6*0.01,$D6307="AZN",$C6307*0.08)</f>
        <v>232</v>
      </c>
    </row>
    <row r="6308" spans="1:6" x14ac:dyDescent="0.3">
      <c r="A6308" s="177" t="s">
        <v>1793</v>
      </c>
      <c r="B6308" s="178">
        <v>44201</v>
      </c>
      <c r="C6308" s="179">
        <v>9700</v>
      </c>
      <c r="D6308" s="88" t="s">
        <v>2864</v>
      </c>
      <c r="E6308" s="184" cm="1">
        <f t="array" ref="E6308">_xlfn.IFS($D6308=$O$5,C6308*$P$5,$D6308=$O$6,$C6308*$P$6,$D6308="AZN",$C6308)</f>
        <v>17620.05</v>
      </c>
      <c r="F6308" s="183" cm="1">
        <f t="array" ref="F6308">_xlfn.IFS($D6308=$O$5,$C6308*$P$5*0.01,$D6308=$O$6,$C6308*$P$6*0.01,$D6308="AZN",$C6308*0.08)</f>
        <v>176.20050000000001</v>
      </c>
    </row>
    <row r="6309" spans="1:6" x14ac:dyDescent="0.3">
      <c r="A6309" s="177" t="s">
        <v>1974</v>
      </c>
      <c r="B6309" s="178">
        <v>43698</v>
      </c>
      <c r="C6309" s="179">
        <v>8900</v>
      </c>
      <c r="D6309" s="88" t="s">
        <v>2864</v>
      </c>
      <c r="E6309" s="184" cm="1">
        <f t="array" ref="E6309">_xlfn.IFS($D6309=$O$5,C6309*$P$5,$D6309=$O$6,$C6309*$P$6,$D6309="AZN",$C6309)</f>
        <v>16166.85</v>
      </c>
      <c r="F6309" s="183" cm="1">
        <f t="array" ref="F6309">_xlfn.IFS($D6309=$O$5,$C6309*$P$5*0.01,$D6309=$O$6,$C6309*$P$6*0.01,$D6309="AZN",$C6309*0.08)</f>
        <v>161.66849999999999</v>
      </c>
    </row>
    <row r="6310" spans="1:6" x14ac:dyDescent="0.3">
      <c r="A6310" s="177" t="s">
        <v>1608</v>
      </c>
      <c r="B6310" s="178">
        <v>44357</v>
      </c>
      <c r="C6310" s="179">
        <v>2600</v>
      </c>
      <c r="D6310" s="88" t="s">
        <v>2864</v>
      </c>
      <c r="E6310" s="184" cm="1">
        <f t="array" ref="E6310">_xlfn.IFS($D6310=$O$5,C6310*$P$5,$D6310=$O$6,$C6310*$P$6,$D6310="AZN",$C6310)</f>
        <v>4722.8999999999996</v>
      </c>
      <c r="F6310" s="183" cm="1">
        <f t="array" ref="F6310">_xlfn.IFS($D6310=$O$5,$C6310*$P$5*0.01,$D6310=$O$6,$C6310*$P$6*0.01,$D6310="AZN",$C6310*0.08)</f>
        <v>47.228999999999999</v>
      </c>
    </row>
    <row r="6311" spans="1:6" x14ac:dyDescent="0.3">
      <c r="A6311" s="177" t="s">
        <v>340</v>
      </c>
      <c r="B6311" s="178">
        <v>44216</v>
      </c>
      <c r="C6311" s="179">
        <v>10900</v>
      </c>
      <c r="D6311" s="88" t="s">
        <v>2864</v>
      </c>
      <c r="E6311" s="184" cm="1">
        <f t="array" ref="E6311">_xlfn.IFS($D6311=$O$5,C6311*$P$5,$D6311=$O$6,$C6311*$P$6,$D6311="AZN",$C6311)</f>
        <v>19799.849999999999</v>
      </c>
      <c r="F6311" s="183" cm="1">
        <f t="array" ref="F6311">_xlfn.IFS($D6311=$O$5,$C6311*$P$5*0.01,$D6311=$O$6,$C6311*$P$6*0.01,$D6311="AZN",$C6311*0.08)</f>
        <v>197.99849999999998</v>
      </c>
    </row>
    <row r="6312" spans="1:6" x14ac:dyDescent="0.3">
      <c r="A6312" s="177" t="s">
        <v>1318</v>
      </c>
      <c r="B6312" s="178">
        <v>43785</v>
      </c>
      <c r="C6312" s="179">
        <v>1100</v>
      </c>
      <c r="D6312" s="88" t="s">
        <v>2863</v>
      </c>
      <c r="E6312" s="184" cm="1">
        <f t="array" ref="E6312">_xlfn.IFS($D6312=$O$5,C6312*$P$5,$D6312=$O$6,$C6312*$P$6,$D6312="AZN",$C6312)</f>
        <v>1870</v>
      </c>
      <c r="F6312" s="183" cm="1">
        <f t="array" ref="F6312">_xlfn.IFS($D6312=$O$5,$C6312*$P$5*0.01,$D6312=$O$6,$C6312*$P$6*0.01,$D6312="AZN",$C6312*0.08)</f>
        <v>18.7</v>
      </c>
    </row>
    <row r="6313" spans="1:6" x14ac:dyDescent="0.3">
      <c r="A6313" s="177" t="s">
        <v>1768</v>
      </c>
      <c r="B6313" s="178">
        <v>44048</v>
      </c>
      <c r="C6313" s="179">
        <v>3500</v>
      </c>
      <c r="D6313" s="88" t="s">
        <v>2863</v>
      </c>
      <c r="E6313" s="184" cm="1">
        <f t="array" ref="E6313">_xlfn.IFS($D6313=$O$5,C6313*$P$5,$D6313=$O$6,$C6313*$P$6,$D6313="AZN",$C6313)</f>
        <v>5950</v>
      </c>
      <c r="F6313" s="183" cm="1">
        <f t="array" ref="F6313">_xlfn.IFS($D6313=$O$5,$C6313*$P$5*0.01,$D6313=$O$6,$C6313*$P$6*0.01,$D6313="AZN",$C6313*0.08)</f>
        <v>59.5</v>
      </c>
    </row>
    <row r="6314" spans="1:6" x14ac:dyDescent="0.3">
      <c r="A6314" s="177" t="s">
        <v>349</v>
      </c>
      <c r="B6314" s="178">
        <v>43918</v>
      </c>
      <c r="C6314" s="179">
        <v>10600</v>
      </c>
      <c r="D6314" s="88" t="s">
        <v>2862</v>
      </c>
      <c r="E6314" s="184" cm="1">
        <f t="array" ref="E6314">_xlfn.IFS($D6314=$O$5,C6314*$P$5,$D6314=$O$6,$C6314*$P$6,$D6314="AZN",$C6314)</f>
        <v>10600</v>
      </c>
      <c r="F6314" s="183" cm="1">
        <f t="array" ref="F6314">_xlfn.IFS($D6314=$O$5,$C6314*$P$5*0.01,$D6314=$O$6,$C6314*$P$6*0.01,$D6314="AZN",$C6314*0.08)</f>
        <v>848</v>
      </c>
    </row>
    <row r="6315" spans="1:6" x14ac:dyDescent="0.3">
      <c r="A6315" s="177" t="s">
        <v>1470</v>
      </c>
      <c r="B6315" s="178">
        <v>44089</v>
      </c>
      <c r="C6315" s="179">
        <v>4300</v>
      </c>
      <c r="D6315" s="88" t="s">
        <v>2864</v>
      </c>
      <c r="E6315" s="184" cm="1">
        <f t="array" ref="E6315">_xlfn.IFS($D6315=$O$5,C6315*$P$5,$D6315=$O$6,$C6315*$P$6,$D6315="AZN",$C6315)</f>
        <v>7810.95</v>
      </c>
      <c r="F6315" s="183" cm="1">
        <f t="array" ref="F6315">_xlfn.IFS($D6315=$O$5,$C6315*$P$5*0.01,$D6315=$O$6,$C6315*$P$6*0.01,$D6315="AZN",$C6315*0.08)</f>
        <v>78.109499999999997</v>
      </c>
    </row>
    <row r="6316" spans="1:6" x14ac:dyDescent="0.3">
      <c r="A6316" s="177" t="s">
        <v>927</v>
      </c>
      <c r="B6316" s="178">
        <v>44352</v>
      </c>
      <c r="C6316" s="179">
        <v>7400</v>
      </c>
      <c r="D6316" s="88" t="s">
        <v>2862</v>
      </c>
      <c r="E6316" s="184" cm="1">
        <f t="array" ref="E6316">_xlfn.IFS($D6316=$O$5,C6316*$P$5,$D6316=$O$6,$C6316*$P$6,$D6316="AZN",$C6316)</f>
        <v>7400</v>
      </c>
      <c r="F6316" s="183" cm="1">
        <f t="array" ref="F6316">_xlfn.IFS($D6316=$O$5,$C6316*$P$5*0.01,$D6316=$O$6,$C6316*$P$6*0.01,$D6316="AZN",$C6316*0.08)</f>
        <v>592</v>
      </c>
    </row>
    <row r="6317" spans="1:6" x14ac:dyDescent="0.3">
      <c r="A6317" s="177" t="s">
        <v>1083</v>
      </c>
      <c r="B6317" s="178">
        <v>44516</v>
      </c>
      <c r="C6317" s="179">
        <v>9700</v>
      </c>
      <c r="D6317" s="88" t="s">
        <v>2862</v>
      </c>
      <c r="E6317" s="184" cm="1">
        <f t="array" ref="E6317">_xlfn.IFS($D6317=$O$5,C6317*$P$5,$D6317=$O$6,$C6317*$P$6,$D6317="AZN",$C6317)</f>
        <v>9700</v>
      </c>
      <c r="F6317" s="183" cm="1">
        <f t="array" ref="F6317">_xlfn.IFS($D6317=$O$5,$C6317*$P$5*0.01,$D6317=$O$6,$C6317*$P$6*0.01,$D6317="AZN",$C6317*0.08)</f>
        <v>776</v>
      </c>
    </row>
    <row r="6318" spans="1:6" x14ac:dyDescent="0.3">
      <c r="A6318" s="177" t="s">
        <v>1767</v>
      </c>
      <c r="B6318" s="178">
        <v>44533</v>
      </c>
      <c r="C6318" s="179">
        <v>1000</v>
      </c>
      <c r="D6318" s="88" t="s">
        <v>2862</v>
      </c>
      <c r="E6318" s="184" cm="1">
        <f t="array" ref="E6318">_xlfn.IFS($D6318=$O$5,C6318*$P$5,$D6318=$O$6,$C6318*$P$6,$D6318="AZN",$C6318)</f>
        <v>1000</v>
      </c>
      <c r="F6318" s="183" cm="1">
        <f t="array" ref="F6318">_xlfn.IFS($D6318=$O$5,$C6318*$P$5*0.01,$D6318=$O$6,$C6318*$P$6*0.01,$D6318="AZN",$C6318*0.08)</f>
        <v>80</v>
      </c>
    </row>
    <row r="6319" spans="1:6" x14ac:dyDescent="0.3">
      <c r="A6319" s="177" t="s">
        <v>406</v>
      </c>
      <c r="B6319" s="178">
        <v>44413</v>
      </c>
      <c r="C6319" s="179">
        <v>1600</v>
      </c>
      <c r="D6319" s="88" t="s">
        <v>2863</v>
      </c>
      <c r="E6319" s="184" cm="1">
        <f t="array" ref="E6319">_xlfn.IFS($D6319=$O$5,C6319*$P$5,$D6319=$O$6,$C6319*$P$6,$D6319="AZN",$C6319)</f>
        <v>2720</v>
      </c>
      <c r="F6319" s="183" cm="1">
        <f t="array" ref="F6319">_xlfn.IFS($D6319=$O$5,$C6319*$P$5*0.01,$D6319=$O$6,$C6319*$P$6*0.01,$D6319="AZN",$C6319*0.08)</f>
        <v>27.2</v>
      </c>
    </row>
    <row r="6320" spans="1:6" x14ac:dyDescent="0.3">
      <c r="A6320" s="177" t="s">
        <v>325</v>
      </c>
      <c r="B6320" s="178">
        <v>44089</v>
      </c>
      <c r="C6320" s="179">
        <v>7000</v>
      </c>
      <c r="D6320" s="88" t="s">
        <v>2863</v>
      </c>
      <c r="E6320" s="184" cm="1">
        <f t="array" ref="E6320">_xlfn.IFS($D6320=$O$5,C6320*$P$5,$D6320=$O$6,$C6320*$P$6,$D6320="AZN",$C6320)</f>
        <v>11900</v>
      </c>
      <c r="F6320" s="183" cm="1">
        <f t="array" ref="F6320">_xlfn.IFS($D6320=$O$5,$C6320*$P$5*0.01,$D6320=$O$6,$C6320*$P$6*0.01,$D6320="AZN",$C6320*0.08)</f>
        <v>119</v>
      </c>
    </row>
    <row r="6321" spans="1:6" x14ac:dyDescent="0.3">
      <c r="A6321" s="177" t="s">
        <v>2014</v>
      </c>
      <c r="B6321" s="178">
        <v>43850</v>
      </c>
      <c r="C6321" s="179">
        <v>10700</v>
      </c>
      <c r="D6321" s="88" t="s">
        <v>2863</v>
      </c>
      <c r="E6321" s="184" cm="1">
        <f t="array" ref="E6321">_xlfn.IFS($D6321=$O$5,C6321*$P$5,$D6321=$O$6,$C6321*$P$6,$D6321="AZN",$C6321)</f>
        <v>18190</v>
      </c>
      <c r="F6321" s="183" cm="1">
        <f t="array" ref="F6321">_xlfn.IFS($D6321=$O$5,$C6321*$P$5*0.01,$D6321=$O$6,$C6321*$P$6*0.01,$D6321="AZN",$C6321*0.08)</f>
        <v>181.9</v>
      </c>
    </row>
    <row r="6322" spans="1:6" x14ac:dyDescent="0.3">
      <c r="A6322" s="177" t="s">
        <v>922</v>
      </c>
      <c r="B6322" s="178">
        <v>44403</v>
      </c>
      <c r="C6322" s="179">
        <v>8700</v>
      </c>
      <c r="D6322" s="88" t="s">
        <v>2862</v>
      </c>
      <c r="E6322" s="184" cm="1">
        <f t="array" ref="E6322">_xlfn.IFS($D6322=$O$5,C6322*$P$5,$D6322=$O$6,$C6322*$P$6,$D6322="AZN",$C6322)</f>
        <v>8700</v>
      </c>
      <c r="F6322" s="183" cm="1">
        <f t="array" ref="F6322">_xlfn.IFS($D6322=$O$5,$C6322*$P$5*0.01,$D6322=$O$6,$C6322*$P$6*0.01,$D6322="AZN",$C6322*0.08)</f>
        <v>696</v>
      </c>
    </row>
    <row r="6323" spans="1:6" x14ac:dyDescent="0.3">
      <c r="A6323" s="177" t="s">
        <v>530</v>
      </c>
      <c r="B6323" s="178">
        <v>44198</v>
      </c>
      <c r="C6323" s="179">
        <v>10900</v>
      </c>
      <c r="D6323" s="88" t="s">
        <v>2863</v>
      </c>
      <c r="E6323" s="184" cm="1">
        <f t="array" ref="E6323">_xlfn.IFS($D6323=$O$5,C6323*$P$5,$D6323=$O$6,$C6323*$P$6,$D6323="AZN",$C6323)</f>
        <v>18530</v>
      </c>
      <c r="F6323" s="183" cm="1">
        <f t="array" ref="F6323">_xlfn.IFS($D6323=$O$5,$C6323*$P$5*0.01,$D6323=$O$6,$C6323*$P$6*0.01,$D6323="AZN",$C6323*0.08)</f>
        <v>185.3</v>
      </c>
    </row>
    <row r="6324" spans="1:6" x14ac:dyDescent="0.3">
      <c r="A6324" s="177" t="s">
        <v>1645</v>
      </c>
      <c r="B6324" s="178">
        <v>44797</v>
      </c>
      <c r="C6324" s="179">
        <v>12200</v>
      </c>
      <c r="D6324" s="88" t="s">
        <v>2862</v>
      </c>
      <c r="E6324" s="184" cm="1">
        <f t="array" ref="E6324">_xlfn.IFS($D6324=$O$5,C6324*$P$5,$D6324=$O$6,$C6324*$P$6,$D6324="AZN",$C6324)</f>
        <v>12200</v>
      </c>
      <c r="F6324" s="183" cm="1">
        <f t="array" ref="F6324">_xlfn.IFS($D6324=$O$5,$C6324*$P$5*0.01,$D6324=$O$6,$C6324*$P$6*0.01,$D6324="AZN",$C6324*0.08)</f>
        <v>976</v>
      </c>
    </row>
    <row r="6325" spans="1:6" x14ac:dyDescent="0.3">
      <c r="A6325" s="177" t="s">
        <v>238</v>
      </c>
      <c r="B6325" s="178">
        <v>43864</v>
      </c>
      <c r="C6325" s="179">
        <v>8200</v>
      </c>
      <c r="D6325" s="88" t="s">
        <v>2862</v>
      </c>
      <c r="E6325" s="184" cm="1">
        <f t="array" ref="E6325">_xlfn.IFS($D6325=$O$5,C6325*$P$5,$D6325=$O$6,$C6325*$P$6,$D6325="AZN",$C6325)</f>
        <v>8200</v>
      </c>
      <c r="F6325" s="183" cm="1">
        <f t="array" ref="F6325">_xlfn.IFS($D6325=$O$5,$C6325*$P$5*0.01,$D6325=$O$6,$C6325*$P$6*0.01,$D6325="AZN",$C6325*0.08)</f>
        <v>656</v>
      </c>
    </row>
    <row r="6326" spans="1:6" x14ac:dyDescent="0.3">
      <c r="A6326" s="177" t="s">
        <v>565</v>
      </c>
      <c r="B6326" s="178">
        <v>44741</v>
      </c>
      <c r="C6326" s="179">
        <v>3100</v>
      </c>
      <c r="D6326" s="88" t="s">
        <v>2863</v>
      </c>
      <c r="E6326" s="184" cm="1">
        <f t="array" ref="E6326">_xlfn.IFS($D6326=$O$5,C6326*$P$5,$D6326=$O$6,$C6326*$P$6,$D6326="AZN",$C6326)</f>
        <v>5270</v>
      </c>
      <c r="F6326" s="183" cm="1">
        <f t="array" ref="F6326">_xlfn.IFS($D6326=$O$5,$C6326*$P$5*0.01,$D6326=$O$6,$C6326*$P$6*0.01,$D6326="AZN",$C6326*0.08)</f>
        <v>52.7</v>
      </c>
    </row>
    <row r="6327" spans="1:6" x14ac:dyDescent="0.3">
      <c r="A6327" s="177" t="s">
        <v>441</v>
      </c>
      <c r="B6327" s="178">
        <v>44280</v>
      </c>
      <c r="C6327" s="179">
        <v>5500</v>
      </c>
      <c r="D6327" s="88" t="s">
        <v>2862</v>
      </c>
      <c r="E6327" s="184" cm="1">
        <f t="array" ref="E6327">_xlfn.IFS($D6327=$O$5,C6327*$P$5,$D6327=$O$6,$C6327*$P$6,$D6327="AZN",$C6327)</f>
        <v>5500</v>
      </c>
      <c r="F6327" s="183" cm="1">
        <f t="array" ref="F6327">_xlfn.IFS($D6327=$O$5,$C6327*$P$5*0.01,$D6327=$O$6,$C6327*$P$6*0.01,$D6327="AZN",$C6327*0.08)</f>
        <v>440</v>
      </c>
    </row>
    <row r="6328" spans="1:6" x14ac:dyDescent="0.3">
      <c r="A6328" s="177" t="s">
        <v>246</v>
      </c>
      <c r="B6328" s="178">
        <v>44226</v>
      </c>
      <c r="C6328" s="179">
        <v>6100</v>
      </c>
      <c r="D6328" s="88" t="s">
        <v>2863</v>
      </c>
      <c r="E6328" s="184" cm="1">
        <f t="array" ref="E6328">_xlfn.IFS($D6328=$O$5,C6328*$P$5,$D6328=$O$6,$C6328*$P$6,$D6328="AZN",$C6328)</f>
        <v>10370</v>
      </c>
      <c r="F6328" s="183" cm="1">
        <f t="array" ref="F6328">_xlfn.IFS($D6328=$O$5,$C6328*$P$5*0.01,$D6328=$O$6,$C6328*$P$6*0.01,$D6328="AZN",$C6328*0.08)</f>
        <v>103.7</v>
      </c>
    </row>
    <row r="6329" spans="1:6" x14ac:dyDescent="0.3">
      <c r="A6329" s="177" t="s">
        <v>513</v>
      </c>
      <c r="B6329" s="178">
        <v>43760</v>
      </c>
      <c r="C6329" s="179">
        <v>9300</v>
      </c>
      <c r="D6329" s="88" t="s">
        <v>2863</v>
      </c>
      <c r="E6329" s="184" cm="1">
        <f t="array" ref="E6329">_xlfn.IFS($D6329=$O$5,C6329*$P$5,$D6329=$O$6,$C6329*$P$6,$D6329="AZN",$C6329)</f>
        <v>15810</v>
      </c>
      <c r="F6329" s="183" cm="1">
        <f t="array" ref="F6329">_xlfn.IFS($D6329=$O$5,$C6329*$P$5*0.01,$D6329=$O$6,$C6329*$P$6*0.01,$D6329="AZN",$C6329*0.08)</f>
        <v>158.1</v>
      </c>
    </row>
    <row r="6330" spans="1:6" x14ac:dyDescent="0.3">
      <c r="A6330" s="177" t="s">
        <v>1013</v>
      </c>
      <c r="B6330" s="178">
        <v>44422</v>
      </c>
      <c r="C6330" s="179">
        <v>11200</v>
      </c>
      <c r="D6330" s="88" t="s">
        <v>2863</v>
      </c>
      <c r="E6330" s="184" cm="1">
        <f t="array" ref="E6330">_xlfn.IFS($D6330=$O$5,C6330*$P$5,$D6330=$O$6,$C6330*$P$6,$D6330="AZN",$C6330)</f>
        <v>19040</v>
      </c>
      <c r="F6330" s="183" cm="1">
        <f t="array" ref="F6330">_xlfn.IFS($D6330=$O$5,$C6330*$P$5*0.01,$D6330=$O$6,$C6330*$P$6*0.01,$D6330="AZN",$C6330*0.08)</f>
        <v>190.4</v>
      </c>
    </row>
    <row r="6331" spans="1:6" x14ac:dyDescent="0.3">
      <c r="A6331" s="177" t="s">
        <v>793</v>
      </c>
      <c r="B6331" s="178">
        <v>44341</v>
      </c>
      <c r="C6331" s="179">
        <v>11500</v>
      </c>
      <c r="D6331" s="88" t="s">
        <v>2864</v>
      </c>
      <c r="E6331" s="184" cm="1">
        <f t="array" ref="E6331">_xlfn.IFS($D6331=$O$5,C6331*$P$5,$D6331=$O$6,$C6331*$P$6,$D6331="AZN",$C6331)</f>
        <v>20889.75</v>
      </c>
      <c r="F6331" s="183" cm="1">
        <f t="array" ref="F6331">_xlfn.IFS($D6331=$O$5,$C6331*$P$5*0.01,$D6331=$O$6,$C6331*$P$6*0.01,$D6331="AZN",$C6331*0.08)</f>
        <v>208.89750000000001</v>
      </c>
    </row>
    <row r="6332" spans="1:6" x14ac:dyDescent="0.3">
      <c r="A6332" s="177" t="s">
        <v>202</v>
      </c>
      <c r="B6332" s="178">
        <v>44064</v>
      </c>
      <c r="C6332" s="179">
        <v>4600</v>
      </c>
      <c r="D6332" s="88" t="s">
        <v>2864</v>
      </c>
      <c r="E6332" s="184" cm="1">
        <f t="array" ref="E6332">_xlfn.IFS($D6332=$O$5,C6332*$P$5,$D6332=$O$6,$C6332*$P$6,$D6332="AZN",$C6332)</f>
        <v>8355.9</v>
      </c>
      <c r="F6332" s="183" cm="1">
        <f t="array" ref="F6332">_xlfn.IFS($D6332=$O$5,$C6332*$P$5*0.01,$D6332=$O$6,$C6332*$P$6*0.01,$D6332="AZN",$C6332*0.08)</f>
        <v>83.558999999999997</v>
      </c>
    </row>
    <row r="6333" spans="1:6" x14ac:dyDescent="0.3">
      <c r="A6333" s="177" t="s">
        <v>1862</v>
      </c>
      <c r="B6333" s="178">
        <v>44208</v>
      </c>
      <c r="C6333" s="179">
        <v>9300</v>
      </c>
      <c r="D6333" s="88" t="s">
        <v>2862</v>
      </c>
      <c r="E6333" s="184" cm="1">
        <f t="array" ref="E6333">_xlfn.IFS($D6333=$O$5,C6333*$P$5,$D6333=$O$6,$C6333*$P$6,$D6333="AZN",$C6333)</f>
        <v>9300</v>
      </c>
      <c r="F6333" s="183" cm="1">
        <f t="array" ref="F6333">_xlfn.IFS($D6333=$O$5,$C6333*$P$5*0.01,$D6333=$O$6,$C6333*$P$6*0.01,$D6333="AZN",$C6333*0.08)</f>
        <v>744</v>
      </c>
    </row>
    <row r="6334" spans="1:6" x14ac:dyDescent="0.3">
      <c r="A6334" s="177" t="s">
        <v>1217</v>
      </c>
      <c r="B6334" s="178">
        <v>44327</v>
      </c>
      <c r="C6334" s="179">
        <v>4800</v>
      </c>
      <c r="D6334" s="88" t="s">
        <v>2863</v>
      </c>
      <c r="E6334" s="184" cm="1">
        <f t="array" ref="E6334">_xlfn.IFS($D6334=$O$5,C6334*$P$5,$D6334=$O$6,$C6334*$P$6,$D6334="AZN",$C6334)</f>
        <v>8160</v>
      </c>
      <c r="F6334" s="183" cm="1">
        <f t="array" ref="F6334">_xlfn.IFS($D6334=$O$5,$C6334*$P$5*0.01,$D6334=$O$6,$C6334*$P$6*0.01,$D6334="AZN",$C6334*0.08)</f>
        <v>81.600000000000009</v>
      </c>
    </row>
    <row r="6335" spans="1:6" x14ac:dyDescent="0.3">
      <c r="A6335" s="177" t="s">
        <v>1877</v>
      </c>
      <c r="B6335" s="178">
        <v>44386</v>
      </c>
      <c r="C6335" s="179">
        <v>4200</v>
      </c>
      <c r="D6335" s="88" t="s">
        <v>2864</v>
      </c>
      <c r="E6335" s="184" cm="1">
        <f t="array" ref="E6335">_xlfn.IFS($D6335=$O$5,C6335*$P$5,$D6335=$O$6,$C6335*$P$6,$D6335="AZN",$C6335)</f>
        <v>7629.3</v>
      </c>
      <c r="F6335" s="183" cm="1">
        <f t="array" ref="F6335">_xlfn.IFS($D6335=$O$5,$C6335*$P$5*0.01,$D6335=$O$6,$C6335*$P$6*0.01,$D6335="AZN",$C6335*0.08)</f>
        <v>76.293000000000006</v>
      </c>
    </row>
    <row r="6336" spans="1:6" x14ac:dyDescent="0.3">
      <c r="A6336" s="177" t="s">
        <v>709</v>
      </c>
      <c r="B6336" s="178">
        <v>43842</v>
      </c>
      <c r="C6336" s="179">
        <v>2200</v>
      </c>
      <c r="D6336" s="88" t="s">
        <v>2863</v>
      </c>
      <c r="E6336" s="184" cm="1">
        <f t="array" ref="E6336">_xlfn.IFS($D6336=$O$5,C6336*$P$5,$D6336=$O$6,$C6336*$P$6,$D6336="AZN",$C6336)</f>
        <v>3740</v>
      </c>
      <c r="F6336" s="183" cm="1">
        <f t="array" ref="F6336">_xlfn.IFS($D6336=$O$5,$C6336*$P$5*0.01,$D6336=$O$6,$C6336*$P$6*0.01,$D6336="AZN",$C6336*0.08)</f>
        <v>37.4</v>
      </c>
    </row>
    <row r="6337" spans="1:6" x14ac:dyDescent="0.3">
      <c r="A6337" s="177" t="s">
        <v>396</v>
      </c>
      <c r="B6337" s="178">
        <v>44407</v>
      </c>
      <c r="C6337" s="179">
        <v>5700</v>
      </c>
      <c r="D6337" s="88" t="s">
        <v>2864</v>
      </c>
      <c r="E6337" s="184" cm="1">
        <f t="array" ref="E6337">_xlfn.IFS($D6337=$O$5,C6337*$P$5,$D6337=$O$6,$C6337*$P$6,$D6337="AZN",$C6337)</f>
        <v>10354.049999999999</v>
      </c>
      <c r="F6337" s="183" cm="1">
        <f t="array" ref="F6337">_xlfn.IFS($D6337=$O$5,$C6337*$P$5*0.01,$D6337=$O$6,$C6337*$P$6*0.01,$D6337="AZN",$C6337*0.08)</f>
        <v>103.54049999999999</v>
      </c>
    </row>
    <row r="6338" spans="1:6" x14ac:dyDescent="0.3">
      <c r="A6338" s="177" t="s">
        <v>1008</v>
      </c>
      <c r="B6338" s="178">
        <v>43895</v>
      </c>
      <c r="C6338" s="179">
        <v>12500</v>
      </c>
      <c r="D6338" s="88" t="s">
        <v>2863</v>
      </c>
      <c r="E6338" s="184" cm="1">
        <f t="array" ref="E6338">_xlfn.IFS($D6338=$O$5,C6338*$P$5,$D6338=$O$6,$C6338*$P$6,$D6338="AZN",$C6338)</f>
        <v>21250</v>
      </c>
      <c r="F6338" s="183" cm="1">
        <f t="array" ref="F6338">_xlfn.IFS($D6338=$O$5,$C6338*$P$5*0.01,$D6338=$O$6,$C6338*$P$6*0.01,$D6338="AZN",$C6338*0.08)</f>
        <v>212.5</v>
      </c>
    </row>
    <row r="6339" spans="1:6" x14ac:dyDescent="0.3">
      <c r="A6339" s="177" t="s">
        <v>1706</v>
      </c>
      <c r="B6339" s="178">
        <v>44036</v>
      </c>
      <c r="C6339" s="179">
        <v>4100</v>
      </c>
      <c r="D6339" s="88" t="s">
        <v>2864</v>
      </c>
      <c r="E6339" s="184" cm="1">
        <f t="array" ref="E6339">_xlfn.IFS($D6339=$O$5,C6339*$P$5,$D6339=$O$6,$C6339*$P$6,$D6339="AZN",$C6339)</f>
        <v>7447.65</v>
      </c>
      <c r="F6339" s="183" cm="1">
        <f t="array" ref="F6339">_xlfn.IFS($D6339=$O$5,$C6339*$P$5*0.01,$D6339=$O$6,$C6339*$P$6*0.01,$D6339="AZN",$C6339*0.08)</f>
        <v>74.476500000000001</v>
      </c>
    </row>
    <row r="6340" spans="1:6" x14ac:dyDescent="0.3">
      <c r="A6340" s="177" t="s">
        <v>1607</v>
      </c>
      <c r="B6340" s="178">
        <v>44747</v>
      </c>
      <c r="C6340" s="179">
        <v>9200</v>
      </c>
      <c r="D6340" s="88" t="s">
        <v>2862</v>
      </c>
      <c r="E6340" s="184" cm="1">
        <f t="array" ref="E6340">_xlfn.IFS($D6340=$O$5,C6340*$P$5,$D6340=$O$6,$C6340*$P$6,$D6340="AZN",$C6340)</f>
        <v>9200</v>
      </c>
      <c r="F6340" s="183" cm="1">
        <f t="array" ref="F6340">_xlfn.IFS($D6340=$O$5,$C6340*$P$5*0.01,$D6340=$O$6,$C6340*$P$6*0.01,$D6340="AZN",$C6340*0.08)</f>
        <v>736</v>
      </c>
    </row>
    <row r="6341" spans="1:6" x14ac:dyDescent="0.3">
      <c r="A6341" s="177" t="s">
        <v>1484</v>
      </c>
      <c r="B6341" s="178">
        <v>44262</v>
      </c>
      <c r="C6341" s="179">
        <v>4900</v>
      </c>
      <c r="D6341" s="88" t="s">
        <v>2864</v>
      </c>
      <c r="E6341" s="184" cm="1">
        <f t="array" ref="E6341">_xlfn.IFS($D6341=$O$5,C6341*$P$5,$D6341=$O$6,$C6341*$P$6,$D6341="AZN",$C6341)</f>
        <v>8900.85</v>
      </c>
      <c r="F6341" s="183" cm="1">
        <f t="array" ref="F6341">_xlfn.IFS($D6341=$O$5,$C6341*$P$5*0.01,$D6341=$O$6,$C6341*$P$6*0.01,$D6341="AZN",$C6341*0.08)</f>
        <v>89.008500000000012</v>
      </c>
    </row>
    <row r="6342" spans="1:6" x14ac:dyDescent="0.3">
      <c r="A6342" s="177" t="s">
        <v>875</v>
      </c>
      <c r="B6342" s="178">
        <v>44154</v>
      </c>
      <c r="C6342" s="179">
        <v>5700</v>
      </c>
      <c r="D6342" s="88" t="s">
        <v>2863</v>
      </c>
      <c r="E6342" s="184" cm="1">
        <f t="array" ref="E6342">_xlfn.IFS($D6342=$O$5,C6342*$P$5,$D6342=$O$6,$C6342*$P$6,$D6342="AZN",$C6342)</f>
        <v>9690</v>
      </c>
      <c r="F6342" s="183" cm="1">
        <f t="array" ref="F6342">_xlfn.IFS($D6342=$O$5,$C6342*$P$5*0.01,$D6342=$O$6,$C6342*$P$6*0.01,$D6342="AZN",$C6342*0.08)</f>
        <v>96.9</v>
      </c>
    </row>
    <row r="6343" spans="1:6" x14ac:dyDescent="0.3">
      <c r="A6343" s="177" t="s">
        <v>1173</v>
      </c>
      <c r="B6343" s="178">
        <v>44283</v>
      </c>
      <c r="C6343" s="179">
        <v>9000</v>
      </c>
      <c r="D6343" s="88" t="s">
        <v>2863</v>
      </c>
      <c r="E6343" s="184" cm="1">
        <f t="array" ref="E6343">_xlfn.IFS($D6343=$O$5,C6343*$P$5,$D6343=$O$6,$C6343*$P$6,$D6343="AZN",$C6343)</f>
        <v>15300</v>
      </c>
      <c r="F6343" s="183" cm="1">
        <f t="array" ref="F6343">_xlfn.IFS($D6343=$O$5,$C6343*$P$5*0.01,$D6343=$O$6,$C6343*$P$6*0.01,$D6343="AZN",$C6343*0.08)</f>
        <v>153</v>
      </c>
    </row>
    <row r="6344" spans="1:6" x14ac:dyDescent="0.3">
      <c r="A6344" s="177" t="s">
        <v>1158</v>
      </c>
      <c r="B6344" s="178">
        <v>44589</v>
      </c>
      <c r="C6344" s="179">
        <v>10100</v>
      </c>
      <c r="D6344" s="88" t="s">
        <v>2864</v>
      </c>
      <c r="E6344" s="184" cm="1">
        <f t="array" ref="E6344">_xlfn.IFS($D6344=$O$5,C6344*$P$5,$D6344=$O$6,$C6344*$P$6,$D6344="AZN",$C6344)</f>
        <v>18346.650000000001</v>
      </c>
      <c r="F6344" s="183" cm="1">
        <f t="array" ref="F6344">_xlfn.IFS($D6344=$O$5,$C6344*$P$5*0.01,$D6344=$O$6,$C6344*$P$6*0.01,$D6344="AZN",$C6344*0.08)</f>
        <v>183.46650000000002</v>
      </c>
    </row>
    <row r="6345" spans="1:6" x14ac:dyDescent="0.3">
      <c r="A6345" s="177" t="s">
        <v>1063</v>
      </c>
      <c r="B6345" s="178">
        <v>44725</v>
      </c>
      <c r="C6345" s="179">
        <v>12400</v>
      </c>
      <c r="D6345" s="88" t="s">
        <v>2862</v>
      </c>
      <c r="E6345" s="184" cm="1">
        <f t="array" ref="E6345">_xlfn.IFS($D6345=$O$5,C6345*$P$5,$D6345=$O$6,$C6345*$P$6,$D6345="AZN",$C6345)</f>
        <v>12400</v>
      </c>
      <c r="F6345" s="183" cm="1">
        <f t="array" ref="F6345">_xlfn.IFS($D6345=$O$5,$C6345*$P$5*0.01,$D6345=$O$6,$C6345*$P$6*0.01,$D6345="AZN",$C6345*0.08)</f>
        <v>992</v>
      </c>
    </row>
    <row r="6346" spans="1:6" x14ac:dyDescent="0.3">
      <c r="A6346" s="177" t="s">
        <v>1811</v>
      </c>
      <c r="B6346" s="178">
        <v>44357</v>
      </c>
      <c r="C6346" s="179">
        <v>11700</v>
      </c>
      <c r="D6346" s="88" t="s">
        <v>2864</v>
      </c>
      <c r="E6346" s="184" cm="1">
        <f t="array" ref="E6346">_xlfn.IFS($D6346=$O$5,C6346*$P$5,$D6346=$O$6,$C6346*$P$6,$D6346="AZN",$C6346)</f>
        <v>21253.05</v>
      </c>
      <c r="F6346" s="183" cm="1">
        <f t="array" ref="F6346">_xlfn.IFS($D6346=$O$5,$C6346*$P$5*0.01,$D6346=$O$6,$C6346*$P$6*0.01,$D6346="AZN",$C6346*0.08)</f>
        <v>212.53049999999999</v>
      </c>
    </row>
    <row r="6347" spans="1:6" x14ac:dyDescent="0.3">
      <c r="A6347" s="177" t="s">
        <v>1794</v>
      </c>
      <c r="B6347" s="178">
        <v>43865</v>
      </c>
      <c r="C6347" s="179">
        <v>5000</v>
      </c>
      <c r="D6347" s="88" t="s">
        <v>2864</v>
      </c>
      <c r="E6347" s="184" cm="1">
        <f t="array" ref="E6347">_xlfn.IFS($D6347=$O$5,C6347*$P$5,$D6347=$O$6,$C6347*$P$6,$D6347="AZN",$C6347)</f>
        <v>9082.5</v>
      </c>
      <c r="F6347" s="183" cm="1">
        <f t="array" ref="F6347">_xlfn.IFS($D6347=$O$5,$C6347*$P$5*0.01,$D6347=$O$6,$C6347*$P$6*0.01,$D6347="AZN",$C6347*0.08)</f>
        <v>90.825000000000003</v>
      </c>
    </row>
    <row r="6348" spans="1:6" x14ac:dyDescent="0.3">
      <c r="A6348" s="177" t="s">
        <v>673</v>
      </c>
      <c r="B6348" s="178">
        <v>44552</v>
      </c>
      <c r="C6348" s="179">
        <v>10000</v>
      </c>
      <c r="D6348" s="88" t="s">
        <v>2864</v>
      </c>
      <c r="E6348" s="184" cm="1">
        <f t="array" ref="E6348">_xlfn.IFS($D6348=$O$5,C6348*$P$5,$D6348=$O$6,$C6348*$P$6,$D6348="AZN",$C6348)</f>
        <v>18165</v>
      </c>
      <c r="F6348" s="183" cm="1">
        <f t="array" ref="F6348">_xlfn.IFS($D6348=$O$5,$C6348*$P$5*0.01,$D6348=$O$6,$C6348*$P$6*0.01,$D6348="AZN",$C6348*0.08)</f>
        <v>181.65</v>
      </c>
    </row>
    <row r="6349" spans="1:6" x14ac:dyDescent="0.3">
      <c r="A6349" s="177" t="s">
        <v>1220</v>
      </c>
      <c r="B6349" s="178">
        <v>44261</v>
      </c>
      <c r="C6349" s="179">
        <v>2700</v>
      </c>
      <c r="D6349" s="88" t="s">
        <v>2862</v>
      </c>
      <c r="E6349" s="184" cm="1">
        <f t="array" ref="E6349">_xlfn.IFS($D6349=$O$5,C6349*$P$5,$D6349=$O$6,$C6349*$P$6,$D6349="AZN",$C6349)</f>
        <v>2700</v>
      </c>
      <c r="F6349" s="183" cm="1">
        <f t="array" ref="F6349">_xlfn.IFS($D6349=$O$5,$C6349*$P$5*0.01,$D6349=$O$6,$C6349*$P$6*0.01,$D6349="AZN",$C6349*0.08)</f>
        <v>216</v>
      </c>
    </row>
    <row r="6350" spans="1:6" x14ac:dyDescent="0.3">
      <c r="A6350" s="177" t="s">
        <v>595</v>
      </c>
      <c r="B6350" s="178">
        <v>44211</v>
      </c>
      <c r="C6350" s="179">
        <v>10700</v>
      </c>
      <c r="D6350" s="88" t="s">
        <v>2862</v>
      </c>
      <c r="E6350" s="184" cm="1">
        <f t="array" ref="E6350">_xlfn.IFS($D6350=$O$5,C6350*$P$5,$D6350=$O$6,$C6350*$P$6,$D6350="AZN",$C6350)</f>
        <v>10700</v>
      </c>
      <c r="F6350" s="183" cm="1">
        <f t="array" ref="F6350">_xlfn.IFS($D6350=$O$5,$C6350*$P$5*0.01,$D6350=$O$6,$C6350*$P$6*0.01,$D6350="AZN",$C6350*0.08)</f>
        <v>856</v>
      </c>
    </row>
    <row r="6351" spans="1:6" x14ac:dyDescent="0.3">
      <c r="A6351" s="177" t="s">
        <v>1481</v>
      </c>
      <c r="B6351" s="178">
        <v>44097</v>
      </c>
      <c r="C6351" s="179">
        <v>1900</v>
      </c>
      <c r="D6351" s="88" t="s">
        <v>2863</v>
      </c>
      <c r="E6351" s="184" cm="1">
        <f t="array" ref="E6351">_xlfn.IFS($D6351=$O$5,C6351*$P$5,$D6351=$O$6,$C6351*$P$6,$D6351="AZN",$C6351)</f>
        <v>3230</v>
      </c>
      <c r="F6351" s="183" cm="1">
        <f t="array" ref="F6351">_xlfn.IFS($D6351=$O$5,$C6351*$P$5*0.01,$D6351=$O$6,$C6351*$P$6*0.01,$D6351="AZN",$C6351*0.08)</f>
        <v>32.299999999999997</v>
      </c>
    </row>
    <row r="6352" spans="1:6" x14ac:dyDescent="0.3">
      <c r="A6352" s="177" t="s">
        <v>891</v>
      </c>
      <c r="B6352" s="178">
        <v>44556</v>
      </c>
      <c r="C6352" s="179">
        <v>5900</v>
      </c>
      <c r="D6352" s="88" t="s">
        <v>2863</v>
      </c>
      <c r="E6352" s="184" cm="1">
        <f t="array" ref="E6352">_xlfn.IFS($D6352=$O$5,C6352*$P$5,$D6352=$O$6,$C6352*$P$6,$D6352="AZN",$C6352)</f>
        <v>10030</v>
      </c>
      <c r="F6352" s="183" cm="1">
        <f t="array" ref="F6352">_xlfn.IFS($D6352=$O$5,$C6352*$P$5*0.01,$D6352=$O$6,$C6352*$P$6*0.01,$D6352="AZN",$C6352*0.08)</f>
        <v>100.3</v>
      </c>
    </row>
    <row r="6353" spans="1:6" x14ac:dyDescent="0.3">
      <c r="A6353" s="177" t="s">
        <v>1046</v>
      </c>
      <c r="B6353" s="178">
        <v>43862</v>
      </c>
      <c r="C6353" s="179">
        <v>3700</v>
      </c>
      <c r="D6353" s="88" t="s">
        <v>2862</v>
      </c>
      <c r="E6353" s="184" cm="1">
        <f t="array" ref="E6353">_xlfn.IFS($D6353=$O$5,C6353*$P$5,$D6353=$O$6,$C6353*$P$6,$D6353="AZN",$C6353)</f>
        <v>3700</v>
      </c>
      <c r="F6353" s="183" cm="1">
        <f t="array" ref="F6353">_xlfn.IFS($D6353=$O$5,$C6353*$P$5*0.01,$D6353=$O$6,$C6353*$P$6*0.01,$D6353="AZN",$C6353*0.08)</f>
        <v>296</v>
      </c>
    </row>
    <row r="6354" spans="1:6" x14ac:dyDescent="0.3">
      <c r="A6354" s="177" t="s">
        <v>359</v>
      </c>
      <c r="B6354" s="178">
        <v>43758</v>
      </c>
      <c r="C6354" s="179">
        <v>5800</v>
      </c>
      <c r="D6354" s="88" t="s">
        <v>2864</v>
      </c>
      <c r="E6354" s="184" cm="1">
        <f t="array" ref="E6354">_xlfn.IFS($D6354=$O$5,C6354*$P$5,$D6354=$O$6,$C6354*$P$6,$D6354="AZN",$C6354)</f>
        <v>10535.7</v>
      </c>
      <c r="F6354" s="183" cm="1">
        <f t="array" ref="F6354">_xlfn.IFS($D6354=$O$5,$C6354*$P$5*0.01,$D6354=$O$6,$C6354*$P$6*0.01,$D6354="AZN",$C6354*0.08)</f>
        <v>105.35700000000001</v>
      </c>
    </row>
    <row r="6355" spans="1:6" x14ac:dyDescent="0.3">
      <c r="A6355" s="177" t="s">
        <v>813</v>
      </c>
      <c r="B6355" s="178">
        <v>44118</v>
      </c>
      <c r="C6355" s="179">
        <v>9400</v>
      </c>
      <c r="D6355" s="88" t="s">
        <v>2862</v>
      </c>
      <c r="E6355" s="184" cm="1">
        <f t="array" ref="E6355">_xlfn.IFS($D6355=$O$5,C6355*$P$5,$D6355=$O$6,$C6355*$P$6,$D6355="AZN",$C6355)</f>
        <v>9400</v>
      </c>
      <c r="F6355" s="183" cm="1">
        <f t="array" ref="F6355">_xlfn.IFS($D6355=$O$5,$C6355*$P$5*0.01,$D6355=$O$6,$C6355*$P$6*0.01,$D6355="AZN",$C6355*0.08)</f>
        <v>752</v>
      </c>
    </row>
    <row r="6356" spans="1:6" x14ac:dyDescent="0.3">
      <c r="A6356" s="177" t="s">
        <v>725</v>
      </c>
      <c r="B6356" s="178">
        <v>44203</v>
      </c>
      <c r="C6356" s="179">
        <v>6700</v>
      </c>
      <c r="D6356" s="88" t="s">
        <v>2864</v>
      </c>
      <c r="E6356" s="184" cm="1">
        <f t="array" ref="E6356">_xlfn.IFS($D6356=$O$5,C6356*$P$5,$D6356=$O$6,$C6356*$P$6,$D6356="AZN",$C6356)</f>
        <v>12170.55</v>
      </c>
      <c r="F6356" s="183" cm="1">
        <f t="array" ref="F6356">_xlfn.IFS($D6356=$O$5,$C6356*$P$5*0.01,$D6356=$O$6,$C6356*$P$6*0.01,$D6356="AZN",$C6356*0.08)</f>
        <v>121.7055</v>
      </c>
    </row>
    <row r="6357" spans="1:6" x14ac:dyDescent="0.3">
      <c r="A6357" s="177" t="s">
        <v>1776</v>
      </c>
      <c r="B6357" s="178">
        <v>44042</v>
      </c>
      <c r="C6357" s="179">
        <v>11000</v>
      </c>
      <c r="D6357" s="88" t="s">
        <v>2863</v>
      </c>
      <c r="E6357" s="184" cm="1">
        <f t="array" ref="E6357">_xlfn.IFS($D6357=$O$5,C6357*$P$5,$D6357=$O$6,$C6357*$P$6,$D6357="AZN",$C6357)</f>
        <v>18700</v>
      </c>
      <c r="F6357" s="183" cm="1">
        <f t="array" ref="F6357">_xlfn.IFS($D6357=$O$5,$C6357*$P$5*0.01,$D6357=$O$6,$C6357*$P$6*0.01,$D6357="AZN",$C6357*0.08)</f>
        <v>187</v>
      </c>
    </row>
    <row r="6358" spans="1:6" x14ac:dyDescent="0.3">
      <c r="A6358" s="177" t="s">
        <v>757</v>
      </c>
      <c r="B6358" s="178">
        <v>44402</v>
      </c>
      <c r="C6358" s="179">
        <v>1000</v>
      </c>
      <c r="D6358" s="88" t="s">
        <v>2864</v>
      </c>
      <c r="E6358" s="184" cm="1">
        <f t="array" ref="E6358">_xlfn.IFS($D6358=$O$5,C6358*$P$5,$D6358=$O$6,$C6358*$P$6,$D6358="AZN",$C6358)</f>
        <v>1816.5</v>
      </c>
      <c r="F6358" s="183" cm="1">
        <f t="array" ref="F6358">_xlfn.IFS($D6358=$O$5,$C6358*$P$5*0.01,$D6358=$O$6,$C6358*$P$6*0.01,$D6358="AZN",$C6358*0.08)</f>
        <v>18.164999999999999</v>
      </c>
    </row>
    <row r="6359" spans="1:6" x14ac:dyDescent="0.3">
      <c r="A6359" s="177" t="s">
        <v>1702</v>
      </c>
      <c r="B6359" s="178">
        <v>44752</v>
      </c>
      <c r="C6359" s="179">
        <v>7800</v>
      </c>
      <c r="D6359" s="88" t="s">
        <v>2862</v>
      </c>
      <c r="E6359" s="184" cm="1">
        <f t="array" ref="E6359">_xlfn.IFS($D6359=$O$5,C6359*$P$5,$D6359=$O$6,$C6359*$P$6,$D6359="AZN",$C6359)</f>
        <v>7800</v>
      </c>
      <c r="F6359" s="183" cm="1">
        <f t="array" ref="F6359">_xlfn.IFS($D6359=$O$5,$C6359*$P$5*0.01,$D6359=$O$6,$C6359*$P$6*0.01,$D6359="AZN",$C6359*0.08)</f>
        <v>624</v>
      </c>
    </row>
    <row r="6360" spans="1:6" x14ac:dyDescent="0.3">
      <c r="A6360" s="177" t="s">
        <v>229</v>
      </c>
      <c r="B6360" s="178">
        <v>44249</v>
      </c>
      <c r="C6360" s="179">
        <v>12500</v>
      </c>
      <c r="D6360" s="88" t="s">
        <v>2863</v>
      </c>
      <c r="E6360" s="184" cm="1">
        <f t="array" ref="E6360">_xlfn.IFS($D6360=$O$5,C6360*$P$5,$D6360=$O$6,$C6360*$P$6,$D6360="AZN",$C6360)</f>
        <v>21250</v>
      </c>
      <c r="F6360" s="183" cm="1">
        <f t="array" ref="F6360">_xlfn.IFS($D6360=$O$5,$C6360*$P$5*0.01,$D6360=$O$6,$C6360*$P$6*0.01,$D6360="AZN",$C6360*0.08)</f>
        <v>212.5</v>
      </c>
    </row>
    <row r="6361" spans="1:6" x14ac:dyDescent="0.3">
      <c r="A6361" s="177" t="s">
        <v>291</v>
      </c>
      <c r="B6361" s="178">
        <v>44489</v>
      </c>
      <c r="C6361" s="179">
        <v>4100</v>
      </c>
      <c r="D6361" s="88" t="s">
        <v>2864</v>
      </c>
      <c r="E6361" s="184" cm="1">
        <f t="array" ref="E6361">_xlfn.IFS($D6361=$O$5,C6361*$P$5,$D6361=$O$6,$C6361*$P$6,$D6361="AZN",$C6361)</f>
        <v>7447.65</v>
      </c>
      <c r="F6361" s="183" cm="1">
        <f t="array" ref="F6361">_xlfn.IFS($D6361=$O$5,$C6361*$P$5*0.01,$D6361=$O$6,$C6361*$P$6*0.01,$D6361="AZN",$C6361*0.08)</f>
        <v>74.476500000000001</v>
      </c>
    </row>
    <row r="6362" spans="1:6" x14ac:dyDescent="0.3">
      <c r="A6362" s="177" t="s">
        <v>1090</v>
      </c>
      <c r="B6362" s="178">
        <v>44521</v>
      </c>
      <c r="C6362" s="179">
        <v>1800</v>
      </c>
      <c r="D6362" s="88" t="s">
        <v>2863</v>
      </c>
      <c r="E6362" s="184" cm="1">
        <f t="array" ref="E6362">_xlfn.IFS($D6362=$O$5,C6362*$P$5,$D6362=$O$6,$C6362*$P$6,$D6362="AZN",$C6362)</f>
        <v>3060</v>
      </c>
      <c r="F6362" s="183" cm="1">
        <f t="array" ref="F6362">_xlfn.IFS($D6362=$O$5,$C6362*$P$5*0.01,$D6362=$O$6,$C6362*$P$6*0.01,$D6362="AZN",$C6362*0.08)</f>
        <v>30.6</v>
      </c>
    </row>
    <row r="6363" spans="1:6" x14ac:dyDescent="0.3">
      <c r="A6363" s="177" t="s">
        <v>954</v>
      </c>
      <c r="B6363" s="178">
        <v>44312</v>
      </c>
      <c r="C6363" s="179">
        <v>2900</v>
      </c>
      <c r="D6363" s="88" t="s">
        <v>2863</v>
      </c>
      <c r="E6363" s="184" cm="1">
        <f t="array" ref="E6363">_xlfn.IFS($D6363=$O$5,C6363*$P$5,$D6363=$O$6,$C6363*$P$6,$D6363="AZN",$C6363)</f>
        <v>4930</v>
      </c>
      <c r="F6363" s="183" cm="1">
        <f t="array" ref="F6363">_xlfn.IFS($D6363=$O$5,$C6363*$P$5*0.01,$D6363=$O$6,$C6363*$P$6*0.01,$D6363="AZN",$C6363*0.08)</f>
        <v>49.300000000000004</v>
      </c>
    </row>
    <row r="6364" spans="1:6" x14ac:dyDescent="0.3">
      <c r="A6364" s="177" t="s">
        <v>368</v>
      </c>
      <c r="B6364" s="178">
        <v>44338</v>
      </c>
      <c r="C6364" s="179">
        <v>2400</v>
      </c>
      <c r="D6364" s="88" t="s">
        <v>2863</v>
      </c>
      <c r="E6364" s="184" cm="1">
        <f t="array" ref="E6364">_xlfn.IFS($D6364=$O$5,C6364*$P$5,$D6364=$O$6,$C6364*$P$6,$D6364="AZN",$C6364)</f>
        <v>4080</v>
      </c>
      <c r="F6364" s="183" cm="1">
        <f t="array" ref="F6364">_xlfn.IFS($D6364=$O$5,$C6364*$P$5*0.01,$D6364=$O$6,$C6364*$P$6*0.01,$D6364="AZN",$C6364*0.08)</f>
        <v>40.800000000000004</v>
      </c>
    </row>
    <row r="6365" spans="1:6" x14ac:dyDescent="0.3">
      <c r="A6365" s="177" t="s">
        <v>991</v>
      </c>
      <c r="B6365" s="178">
        <v>44347</v>
      </c>
      <c r="C6365" s="179">
        <v>7600</v>
      </c>
      <c r="D6365" s="88" t="s">
        <v>2862</v>
      </c>
      <c r="E6365" s="184" cm="1">
        <f t="array" ref="E6365">_xlfn.IFS($D6365=$O$5,C6365*$P$5,$D6365=$O$6,$C6365*$P$6,$D6365="AZN",$C6365)</f>
        <v>7600</v>
      </c>
      <c r="F6365" s="183" cm="1">
        <f t="array" ref="F6365">_xlfn.IFS($D6365=$O$5,$C6365*$P$5*0.01,$D6365=$O$6,$C6365*$P$6*0.01,$D6365="AZN",$C6365*0.08)</f>
        <v>608</v>
      </c>
    </row>
    <row r="6366" spans="1:6" x14ac:dyDescent="0.3">
      <c r="A6366" s="177" t="s">
        <v>1826</v>
      </c>
      <c r="B6366" s="178">
        <v>44406</v>
      </c>
      <c r="C6366" s="179">
        <v>11900</v>
      </c>
      <c r="D6366" s="88" t="s">
        <v>2863</v>
      </c>
      <c r="E6366" s="184" cm="1">
        <f t="array" ref="E6366">_xlfn.IFS($D6366=$O$5,C6366*$P$5,$D6366=$O$6,$C6366*$P$6,$D6366="AZN",$C6366)</f>
        <v>20230</v>
      </c>
      <c r="F6366" s="183" cm="1">
        <f t="array" ref="F6366">_xlfn.IFS($D6366=$O$5,$C6366*$P$5*0.01,$D6366=$O$6,$C6366*$P$6*0.01,$D6366="AZN",$C6366*0.08)</f>
        <v>202.3</v>
      </c>
    </row>
    <row r="6367" spans="1:6" x14ac:dyDescent="0.3">
      <c r="A6367" s="177" t="s">
        <v>987</v>
      </c>
      <c r="B6367" s="178">
        <v>44333</v>
      </c>
      <c r="C6367" s="179">
        <v>6700</v>
      </c>
      <c r="D6367" s="88" t="s">
        <v>2862</v>
      </c>
      <c r="E6367" s="184" cm="1">
        <f t="array" ref="E6367">_xlfn.IFS($D6367=$O$5,C6367*$P$5,$D6367=$O$6,$C6367*$P$6,$D6367="AZN",$C6367)</f>
        <v>6700</v>
      </c>
      <c r="F6367" s="183" cm="1">
        <f t="array" ref="F6367">_xlfn.IFS($D6367=$O$5,$C6367*$P$5*0.01,$D6367=$O$6,$C6367*$P$6*0.01,$D6367="AZN",$C6367*0.08)</f>
        <v>536</v>
      </c>
    </row>
    <row r="6368" spans="1:6" x14ac:dyDescent="0.3">
      <c r="A6368" s="177" t="s">
        <v>1766</v>
      </c>
      <c r="B6368" s="178">
        <v>44085</v>
      </c>
      <c r="C6368" s="179">
        <v>7000</v>
      </c>
      <c r="D6368" s="88" t="s">
        <v>2863</v>
      </c>
      <c r="E6368" s="184" cm="1">
        <f t="array" ref="E6368">_xlfn.IFS($D6368=$O$5,C6368*$P$5,$D6368=$O$6,$C6368*$P$6,$D6368="AZN",$C6368)</f>
        <v>11900</v>
      </c>
      <c r="F6368" s="183" cm="1">
        <f t="array" ref="F6368">_xlfn.IFS($D6368=$O$5,$C6368*$P$5*0.01,$D6368=$O$6,$C6368*$P$6*0.01,$D6368="AZN",$C6368*0.08)</f>
        <v>119</v>
      </c>
    </row>
    <row r="6369" spans="1:6" x14ac:dyDescent="0.3">
      <c r="A6369" s="177" t="s">
        <v>422</v>
      </c>
      <c r="B6369" s="178">
        <v>43628</v>
      </c>
      <c r="C6369" s="179">
        <v>9200</v>
      </c>
      <c r="D6369" s="88" t="s">
        <v>2864</v>
      </c>
      <c r="E6369" s="184" cm="1">
        <f t="array" ref="E6369">_xlfn.IFS($D6369=$O$5,C6369*$P$5,$D6369=$O$6,$C6369*$P$6,$D6369="AZN",$C6369)</f>
        <v>16711.8</v>
      </c>
      <c r="F6369" s="183" cm="1">
        <f t="array" ref="F6369">_xlfn.IFS($D6369=$O$5,$C6369*$P$5*0.01,$D6369=$O$6,$C6369*$P$6*0.01,$D6369="AZN",$C6369*0.08)</f>
        <v>167.11799999999999</v>
      </c>
    </row>
    <row r="6370" spans="1:6" x14ac:dyDescent="0.3">
      <c r="A6370" s="177" t="s">
        <v>614</v>
      </c>
      <c r="B6370" s="178">
        <v>44689</v>
      </c>
      <c r="C6370" s="179">
        <v>10700</v>
      </c>
      <c r="D6370" s="88" t="s">
        <v>2864</v>
      </c>
      <c r="E6370" s="184" cm="1">
        <f t="array" ref="E6370">_xlfn.IFS($D6370=$O$5,C6370*$P$5,$D6370=$O$6,$C6370*$P$6,$D6370="AZN",$C6370)</f>
        <v>19436.55</v>
      </c>
      <c r="F6370" s="183" cm="1">
        <f t="array" ref="F6370">_xlfn.IFS($D6370=$O$5,$C6370*$P$5*0.01,$D6370=$O$6,$C6370*$P$6*0.01,$D6370="AZN",$C6370*0.08)</f>
        <v>194.3655</v>
      </c>
    </row>
    <row r="6371" spans="1:6" x14ac:dyDescent="0.3">
      <c r="A6371" s="177" t="s">
        <v>1882</v>
      </c>
      <c r="B6371" s="178">
        <v>43953</v>
      </c>
      <c r="C6371" s="179">
        <v>10900</v>
      </c>
      <c r="D6371" s="88" t="s">
        <v>2862</v>
      </c>
      <c r="E6371" s="184" cm="1">
        <f t="array" ref="E6371">_xlfn.IFS($D6371=$O$5,C6371*$P$5,$D6371=$O$6,$C6371*$P$6,$D6371="AZN",$C6371)</f>
        <v>10900</v>
      </c>
      <c r="F6371" s="183" cm="1">
        <f t="array" ref="F6371">_xlfn.IFS($D6371=$O$5,$C6371*$P$5*0.01,$D6371=$O$6,$C6371*$P$6*0.01,$D6371="AZN",$C6371*0.08)</f>
        <v>872</v>
      </c>
    </row>
    <row r="6372" spans="1:6" x14ac:dyDescent="0.3">
      <c r="A6372" s="177" t="s">
        <v>1215</v>
      </c>
      <c r="B6372" s="178">
        <v>44163</v>
      </c>
      <c r="C6372" s="179">
        <v>5000</v>
      </c>
      <c r="D6372" s="88" t="s">
        <v>2863</v>
      </c>
      <c r="E6372" s="184" cm="1">
        <f t="array" ref="E6372">_xlfn.IFS($D6372=$O$5,C6372*$P$5,$D6372=$O$6,$C6372*$P$6,$D6372="AZN",$C6372)</f>
        <v>8500</v>
      </c>
      <c r="F6372" s="183" cm="1">
        <f t="array" ref="F6372">_xlfn.IFS($D6372=$O$5,$C6372*$P$5*0.01,$D6372=$O$6,$C6372*$P$6*0.01,$D6372="AZN",$C6372*0.08)</f>
        <v>85</v>
      </c>
    </row>
    <row r="6373" spans="1:6" x14ac:dyDescent="0.3">
      <c r="A6373" s="177" t="s">
        <v>1291</v>
      </c>
      <c r="B6373" s="178">
        <v>43849</v>
      </c>
      <c r="C6373" s="179">
        <v>7100</v>
      </c>
      <c r="D6373" s="88" t="s">
        <v>2863</v>
      </c>
      <c r="E6373" s="184" cm="1">
        <f t="array" ref="E6373">_xlfn.IFS($D6373=$O$5,C6373*$P$5,$D6373=$O$6,$C6373*$P$6,$D6373="AZN",$C6373)</f>
        <v>12070</v>
      </c>
      <c r="F6373" s="183" cm="1">
        <f t="array" ref="F6373">_xlfn.IFS($D6373=$O$5,$C6373*$P$5*0.01,$D6373=$O$6,$C6373*$P$6*0.01,$D6373="AZN",$C6373*0.08)</f>
        <v>120.7</v>
      </c>
    </row>
    <row r="6374" spans="1:6" x14ac:dyDescent="0.3">
      <c r="A6374" s="177" t="s">
        <v>1633</v>
      </c>
      <c r="B6374" s="178">
        <v>44635</v>
      </c>
      <c r="C6374" s="179">
        <v>10200</v>
      </c>
      <c r="D6374" s="88" t="s">
        <v>2864</v>
      </c>
      <c r="E6374" s="184" cm="1">
        <f t="array" ref="E6374">_xlfn.IFS($D6374=$O$5,C6374*$P$5,$D6374=$O$6,$C6374*$P$6,$D6374="AZN",$C6374)</f>
        <v>18528.3</v>
      </c>
      <c r="F6374" s="183" cm="1">
        <f t="array" ref="F6374">_xlfn.IFS($D6374=$O$5,$C6374*$P$5*0.01,$D6374=$O$6,$C6374*$P$6*0.01,$D6374="AZN",$C6374*0.08)</f>
        <v>185.28299999999999</v>
      </c>
    </row>
    <row r="6375" spans="1:6" x14ac:dyDescent="0.3">
      <c r="A6375" s="177" t="s">
        <v>1393</v>
      </c>
      <c r="B6375" s="178">
        <v>44012</v>
      </c>
      <c r="C6375" s="179">
        <v>4700</v>
      </c>
      <c r="D6375" s="88" t="s">
        <v>2863</v>
      </c>
      <c r="E6375" s="184" cm="1">
        <f t="array" ref="E6375">_xlfn.IFS($D6375=$O$5,C6375*$P$5,$D6375=$O$6,$C6375*$P$6,$D6375="AZN",$C6375)</f>
        <v>7990</v>
      </c>
      <c r="F6375" s="183" cm="1">
        <f t="array" ref="F6375">_xlfn.IFS($D6375=$O$5,$C6375*$P$5*0.01,$D6375=$O$6,$C6375*$P$6*0.01,$D6375="AZN",$C6375*0.08)</f>
        <v>79.900000000000006</v>
      </c>
    </row>
    <row r="6376" spans="1:6" x14ac:dyDescent="0.3">
      <c r="A6376" s="177" t="s">
        <v>1938</v>
      </c>
      <c r="B6376" s="178">
        <v>43664</v>
      </c>
      <c r="C6376" s="179">
        <v>7400</v>
      </c>
      <c r="D6376" s="88" t="s">
        <v>2864</v>
      </c>
      <c r="E6376" s="184" cm="1">
        <f t="array" ref="E6376">_xlfn.IFS($D6376=$O$5,C6376*$P$5,$D6376=$O$6,$C6376*$P$6,$D6376="AZN",$C6376)</f>
        <v>13442.1</v>
      </c>
      <c r="F6376" s="183" cm="1">
        <f t="array" ref="F6376">_xlfn.IFS($D6376=$O$5,$C6376*$P$5*0.01,$D6376=$O$6,$C6376*$P$6*0.01,$D6376="AZN",$C6376*0.08)</f>
        <v>134.42099999999999</v>
      </c>
    </row>
    <row r="6377" spans="1:6" x14ac:dyDescent="0.3">
      <c r="A6377" s="177" t="s">
        <v>586</v>
      </c>
      <c r="B6377" s="178">
        <v>44584</v>
      </c>
      <c r="C6377" s="179">
        <v>11800</v>
      </c>
      <c r="D6377" s="88" t="s">
        <v>2864</v>
      </c>
      <c r="E6377" s="184" cm="1">
        <f t="array" ref="E6377">_xlfn.IFS($D6377=$O$5,C6377*$P$5,$D6377=$O$6,$C6377*$P$6,$D6377="AZN",$C6377)</f>
        <v>21434.7</v>
      </c>
      <c r="F6377" s="183" cm="1">
        <f t="array" ref="F6377">_xlfn.IFS($D6377=$O$5,$C6377*$P$5*0.01,$D6377=$O$6,$C6377*$P$6*0.01,$D6377="AZN",$C6377*0.08)</f>
        <v>214.34700000000001</v>
      </c>
    </row>
    <row r="6378" spans="1:6" x14ac:dyDescent="0.3">
      <c r="A6378" s="177" t="s">
        <v>1549</v>
      </c>
      <c r="B6378" s="178">
        <v>44858</v>
      </c>
      <c r="C6378" s="179">
        <v>5900</v>
      </c>
      <c r="D6378" s="88" t="s">
        <v>2864</v>
      </c>
      <c r="E6378" s="184" cm="1">
        <f t="array" ref="E6378">_xlfn.IFS($D6378=$O$5,C6378*$P$5,$D6378=$O$6,$C6378*$P$6,$D6378="AZN",$C6378)</f>
        <v>10717.35</v>
      </c>
      <c r="F6378" s="183" cm="1">
        <f t="array" ref="F6378">_xlfn.IFS($D6378=$O$5,$C6378*$P$5*0.01,$D6378=$O$6,$C6378*$P$6*0.01,$D6378="AZN",$C6378*0.08)</f>
        <v>107.1735</v>
      </c>
    </row>
    <row r="6379" spans="1:6" x14ac:dyDescent="0.3">
      <c r="A6379" s="177" t="s">
        <v>1955</v>
      </c>
      <c r="B6379" s="178">
        <v>44531</v>
      </c>
      <c r="C6379" s="179">
        <v>12600</v>
      </c>
      <c r="D6379" s="88" t="s">
        <v>2862</v>
      </c>
      <c r="E6379" s="184" cm="1">
        <f t="array" ref="E6379">_xlfn.IFS($D6379=$O$5,C6379*$P$5,$D6379=$O$6,$C6379*$P$6,$D6379="AZN",$C6379)</f>
        <v>12600</v>
      </c>
      <c r="F6379" s="183" cm="1">
        <f t="array" ref="F6379">_xlfn.IFS($D6379=$O$5,$C6379*$P$5*0.01,$D6379=$O$6,$C6379*$P$6*0.01,$D6379="AZN",$C6379*0.08)</f>
        <v>1008</v>
      </c>
    </row>
    <row r="6380" spans="1:6" x14ac:dyDescent="0.3">
      <c r="A6380" s="177" t="s">
        <v>1729</v>
      </c>
      <c r="B6380" s="178">
        <v>44628</v>
      </c>
      <c r="C6380" s="179">
        <v>2700</v>
      </c>
      <c r="D6380" s="88" t="s">
        <v>2863</v>
      </c>
      <c r="E6380" s="184" cm="1">
        <f t="array" ref="E6380">_xlfn.IFS($D6380=$O$5,C6380*$P$5,$D6380=$O$6,$C6380*$P$6,$D6380="AZN",$C6380)</f>
        <v>4590</v>
      </c>
      <c r="F6380" s="183" cm="1">
        <f t="array" ref="F6380">_xlfn.IFS($D6380=$O$5,$C6380*$P$5*0.01,$D6380=$O$6,$C6380*$P$6*0.01,$D6380="AZN",$C6380*0.08)</f>
        <v>45.9</v>
      </c>
    </row>
    <row r="6381" spans="1:6" x14ac:dyDescent="0.3">
      <c r="A6381" s="177" t="s">
        <v>1708</v>
      </c>
      <c r="B6381" s="178">
        <v>44349</v>
      </c>
      <c r="C6381" s="179">
        <v>5700</v>
      </c>
      <c r="D6381" s="88" t="s">
        <v>2863</v>
      </c>
      <c r="E6381" s="184" cm="1">
        <f t="array" ref="E6381">_xlfn.IFS($D6381=$O$5,C6381*$P$5,$D6381=$O$6,$C6381*$P$6,$D6381="AZN",$C6381)</f>
        <v>9690</v>
      </c>
      <c r="F6381" s="183" cm="1">
        <f t="array" ref="F6381">_xlfn.IFS($D6381=$O$5,$C6381*$P$5*0.01,$D6381=$O$6,$C6381*$P$6*0.01,$D6381="AZN",$C6381*0.08)</f>
        <v>96.9</v>
      </c>
    </row>
    <row r="6382" spans="1:6" x14ac:dyDescent="0.3">
      <c r="A6382" s="177" t="s">
        <v>1069</v>
      </c>
      <c r="B6382" s="178">
        <v>44229</v>
      </c>
      <c r="C6382" s="179">
        <v>6900</v>
      </c>
      <c r="D6382" s="88" t="s">
        <v>2864</v>
      </c>
      <c r="E6382" s="184" cm="1">
        <f t="array" ref="E6382">_xlfn.IFS($D6382=$O$5,C6382*$P$5,$D6382=$O$6,$C6382*$P$6,$D6382="AZN",$C6382)</f>
        <v>12533.85</v>
      </c>
      <c r="F6382" s="183" cm="1">
        <f t="array" ref="F6382">_xlfn.IFS($D6382=$O$5,$C6382*$P$5*0.01,$D6382=$O$6,$C6382*$P$6*0.01,$D6382="AZN",$C6382*0.08)</f>
        <v>125.33850000000001</v>
      </c>
    </row>
    <row r="6383" spans="1:6" x14ac:dyDescent="0.3">
      <c r="A6383" s="177" t="s">
        <v>1472</v>
      </c>
      <c r="B6383" s="178">
        <v>44192</v>
      </c>
      <c r="C6383" s="179">
        <v>9200</v>
      </c>
      <c r="D6383" s="88" t="s">
        <v>2864</v>
      </c>
      <c r="E6383" s="184" cm="1">
        <f t="array" ref="E6383">_xlfn.IFS($D6383=$O$5,C6383*$P$5,$D6383=$O$6,$C6383*$P$6,$D6383="AZN",$C6383)</f>
        <v>16711.8</v>
      </c>
      <c r="F6383" s="183" cm="1">
        <f t="array" ref="F6383">_xlfn.IFS($D6383=$O$5,$C6383*$P$5*0.01,$D6383=$O$6,$C6383*$P$6*0.01,$D6383="AZN",$C6383*0.08)</f>
        <v>167.11799999999999</v>
      </c>
    </row>
    <row r="6384" spans="1:6" x14ac:dyDescent="0.3">
      <c r="A6384" s="177" t="s">
        <v>637</v>
      </c>
      <c r="B6384" s="178">
        <v>44379</v>
      </c>
      <c r="C6384" s="179">
        <v>9100</v>
      </c>
      <c r="D6384" s="88" t="s">
        <v>2863</v>
      </c>
      <c r="E6384" s="184" cm="1">
        <f t="array" ref="E6384">_xlfn.IFS($D6384=$O$5,C6384*$P$5,$D6384=$O$6,$C6384*$P$6,$D6384="AZN",$C6384)</f>
        <v>15470</v>
      </c>
      <c r="F6384" s="183" cm="1">
        <f t="array" ref="F6384">_xlfn.IFS($D6384=$O$5,$C6384*$P$5*0.01,$D6384=$O$6,$C6384*$P$6*0.01,$D6384="AZN",$C6384*0.08)</f>
        <v>154.70000000000002</v>
      </c>
    </row>
    <row r="6385" spans="1:6" x14ac:dyDescent="0.3">
      <c r="A6385" s="177" t="s">
        <v>1374</v>
      </c>
      <c r="B6385" s="178">
        <v>44417</v>
      </c>
      <c r="C6385" s="179">
        <v>4400</v>
      </c>
      <c r="D6385" s="88" t="s">
        <v>2863</v>
      </c>
      <c r="E6385" s="184" cm="1">
        <f t="array" ref="E6385">_xlfn.IFS($D6385=$O$5,C6385*$P$5,$D6385=$O$6,$C6385*$P$6,$D6385="AZN",$C6385)</f>
        <v>7480</v>
      </c>
      <c r="F6385" s="183" cm="1">
        <f t="array" ref="F6385">_xlfn.IFS($D6385=$O$5,$C6385*$P$5*0.01,$D6385=$O$6,$C6385*$P$6*0.01,$D6385="AZN",$C6385*0.08)</f>
        <v>74.8</v>
      </c>
    </row>
    <row r="6386" spans="1:6" x14ac:dyDescent="0.3">
      <c r="A6386" s="177" t="s">
        <v>1325</v>
      </c>
      <c r="B6386" s="178">
        <v>44096</v>
      </c>
      <c r="C6386" s="179">
        <v>2800</v>
      </c>
      <c r="D6386" s="88" t="s">
        <v>2864</v>
      </c>
      <c r="E6386" s="184" cm="1">
        <f t="array" ref="E6386">_xlfn.IFS($D6386=$O$5,C6386*$P$5,$D6386=$O$6,$C6386*$P$6,$D6386="AZN",$C6386)</f>
        <v>5086.2</v>
      </c>
      <c r="F6386" s="183" cm="1">
        <f t="array" ref="F6386">_xlfn.IFS($D6386=$O$5,$C6386*$P$5*0.01,$D6386=$O$6,$C6386*$P$6*0.01,$D6386="AZN",$C6386*0.08)</f>
        <v>50.862000000000002</v>
      </c>
    </row>
    <row r="6387" spans="1:6" x14ac:dyDescent="0.3">
      <c r="A6387" s="177" t="s">
        <v>903</v>
      </c>
      <c r="B6387" s="178">
        <v>44284</v>
      </c>
      <c r="C6387" s="179">
        <v>1300</v>
      </c>
      <c r="D6387" s="88" t="s">
        <v>2862</v>
      </c>
      <c r="E6387" s="184" cm="1">
        <f t="array" ref="E6387">_xlfn.IFS($D6387=$O$5,C6387*$P$5,$D6387=$O$6,$C6387*$P$6,$D6387="AZN",$C6387)</f>
        <v>1300</v>
      </c>
      <c r="F6387" s="183" cm="1">
        <f t="array" ref="F6387">_xlfn.IFS($D6387=$O$5,$C6387*$P$5*0.01,$D6387=$O$6,$C6387*$P$6*0.01,$D6387="AZN",$C6387*0.08)</f>
        <v>104</v>
      </c>
    </row>
    <row r="6388" spans="1:6" x14ac:dyDescent="0.3">
      <c r="A6388" s="177" t="s">
        <v>1545</v>
      </c>
      <c r="B6388" s="178">
        <v>43543</v>
      </c>
      <c r="C6388" s="179">
        <v>11100</v>
      </c>
      <c r="D6388" s="88" t="s">
        <v>2863</v>
      </c>
      <c r="E6388" s="184" cm="1">
        <f t="array" ref="E6388">_xlfn.IFS($D6388=$O$5,C6388*$P$5,$D6388=$O$6,$C6388*$P$6,$D6388="AZN",$C6388)</f>
        <v>18870</v>
      </c>
      <c r="F6388" s="183" cm="1">
        <f t="array" ref="F6388">_xlfn.IFS($D6388=$O$5,$C6388*$P$5*0.01,$D6388=$O$6,$C6388*$P$6*0.01,$D6388="AZN",$C6388*0.08)</f>
        <v>188.70000000000002</v>
      </c>
    </row>
    <row r="6389" spans="1:6" x14ac:dyDescent="0.3">
      <c r="A6389" s="177" t="s">
        <v>552</v>
      </c>
      <c r="B6389" s="178">
        <v>44351</v>
      </c>
      <c r="C6389" s="179">
        <v>6500</v>
      </c>
      <c r="D6389" s="88" t="s">
        <v>2862</v>
      </c>
      <c r="E6389" s="184" cm="1">
        <f t="array" ref="E6389">_xlfn.IFS($D6389=$O$5,C6389*$P$5,$D6389=$O$6,$C6389*$P$6,$D6389="AZN",$C6389)</f>
        <v>6500</v>
      </c>
      <c r="F6389" s="183" cm="1">
        <f t="array" ref="F6389">_xlfn.IFS($D6389=$O$5,$C6389*$P$5*0.01,$D6389=$O$6,$C6389*$P$6*0.01,$D6389="AZN",$C6389*0.08)</f>
        <v>520</v>
      </c>
    </row>
    <row r="6390" spans="1:6" x14ac:dyDescent="0.3">
      <c r="A6390" s="177" t="s">
        <v>1009</v>
      </c>
      <c r="B6390" s="178">
        <v>43858</v>
      </c>
      <c r="C6390" s="179">
        <v>12800</v>
      </c>
      <c r="D6390" s="88" t="s">
        <v>2863</v>
      </c>
      <c r="E6390" s="184" cm="1">
        <f t="array" ref="E6390">_xlfn.IFS($D6390=$O$5,C6390*$P$5,$D6390=$O$6,$C6390*$P$6,$D6390="AZN",$C6390)</f>
        <v>21760</v>
      </c>
      <c r="F6390" s="183" cm="1">
        <f t="array" ref="F6390">_xlfn.IFS($D6390=$O$5,$C6390*$P$5*0.01,$D6390=$O$6,$C6390*$P$6*0.01,$D6390="AZN",$C6390*0.08)</f>
        <v>217.6</v>
      </c>
    </row>
    <row r="6391" spans="1:6" x14ac:dyDescent="0.3">
      <c r="A6391" s="177" t="s">
        <v>1861</v>
      </c>
      <c r="B6391" s="178">
        <v>44053</v>
      </c>
      <c r="C6391" s="179">
        <v>2300</v>
      </c>
      <c r="D6391" s="88" t="s">
        <v>2863</v>
      </c>
      <c r="E6391" s="184" cm="1">
        <f t="array" ref="E6391">_xlfn.IFS($D6391=$O$5,C6391*$P$5,$D6391=$O$6,$C6391*$P$6,$D6391="AZN",$C6391)</f>
        <v>3910</v>
      </c>
      <c r="F6391" s="183" cm="1">
        <f t="array" ref="F6391">_xlfn.IFS($D6391=$O$5,$C6391*$P$5*0.01,$D6391=$O$6,$C6391*$P$6*0.01,$D6391="AZN",$C6391*0.08)</f>
        <v>39.1</v>
      </c>
    </row>
    <row r="6392" spans="1:6" x14ac:dyDescent="0.3">
      <c r="A6392" s="177" t="s">
        <v>1309</v>
      </c>
      <c r="B6392" s="178">
        <v>43665</v>
      </c>
      <c r="C6392" s="179">
        <v>1000</v>
      </c>
      <c r="D6392" s="88" t="s">
        <v>2863</v>
      </c>
      <c r="E6392" s="184" cm="1">
        <f t="array" ref="E6392">_xlfn.IFS($D6392=$O$5,C6392*$P$5,$D6392=$O$6,$C6392*$P$6,$D6392="AZN",$C6392)</f>
        <v>1700</v>
      </c>
      <c r="F6392" s="183" cm="1">
        <f t="array" ref="F6392">_xlfn.IFS($D6392=$O$5,$C6392*$P$5*0.01,$D6392=$O$6,$C6392*$P$6*0.01,$D6392="AZN",$C6392*0.08)</f>
        <v>17</v>
      </c>
    </row>
    <row r="6393" spans="1:6" x14ac:dyDescent="0.3">
      <c r="A6393" s="177" t="s">
        <v>1530</v>
      </c>
      <c r="B6393" s="178">
        <v>43916</v>
      </c>
      <c r="C6393" s="179">
        <v>12000</v>
      </c>
      <c r="D6393" s="88" t="s">
        <v>2864</v>
      </c>
      <c r="E6393" s="184" cm="1">
        <f t="array" ref="E6393">_xlfn.IFS($D6393=$O$5,C6393*$P$5,$D6393=$O$6,$C6393*$P$6,$D6393="AZN",$C6393)</f>
        <v>21798</v>
      </c>
      <c r="F6393" s="183" cm="1">
        <f t="array" ref="F6393">_xlfn.IFS($D6393=$O$5,$C6393*$P$5*0.01,$D6393=$O$6,$C6393*$P$6*0.01,$D6393="AZN",$C6393*0.08)</f>
        <v>217.98000000000002</v>
      </c>
    </row>
    <row r="6394" spans="1:6" x14ac:dyDescent="0.3">
      <c r="A6394" s="177" t="s">
        <v>556</v>
      </c>
      <c r="B6394" s="178">
        <v>44184</v>
      </c>
      <c r="C6394" s="179">
        <v>6900</v>
      </c>
      <c r="D6394" s="88" t="s">
        <v>2864</v>
      </c>
      <c r="E6394" s="184" cm="1">
        <f t="array" ref="E6394">_xlfn.IFS($D6394=$O$5,C6394*$P$5,$D6394=$O$6,$C6394*$P$6,$D6394="AZN",$C6394)</f>
        <v>12533.85</v>
      </c>
      <c r="F6394" s="183" cm="1">
        <f t="array" ref="F6394">_xlfn.IFS($D6394=$O$5,$C6394*$P$5*0.01,$D6394=$O$6,$C6394*$P$6*0.01,$D6394="AZN",$C6394*0.08)</f>
        <v>125.33850000000001</v>
      </c>
    </row>
    <row r="6395" spans="1:6" x14ac:dyDescent="0.3">
      <c r="A6395" s="177" t="s">
        <v>945</v>
      </c>
      <c r="B6395" s="178">
        <v>43793</v>
      </c>
      <c r="C6395" s="179">
        <v>9200</v>
      </c>
      <c r="D6395" s="88" t="s">
        <v>2863</v>
      </c>
      <c r="E6395" s="184" cm="1">
        <f t="array" ref="E6395">_xlfn.IFS($D6395=$O$5,C6395*$P$5,$D6395=$O$6,$C6395*$P$6,$D6395="AZN",$C6395)</f>
        <v>15640</v>
      </c>
      <c r="F6395" s="183" cm="1">
        <f t="array" ref="F6395">_xlfn.IFS($D6395=$O$5,$C6395*$P$5*0.01,$D6395=$O$6,$C6395*$P$6*0.01,$D6395="AZN",$C6395*0.08)</f>
        <v>156.4</v>
      </c>
    </row>
    <row r="6396" spans="1:6" x14ac:dyDescent="0.3">
      <c r="A6396" s="177" t="s">
        <v>1232</v>
      </c>
      <c r="B6396" s="178">
        <v>44406</v>
      </c>
      <c r="C6396" s="179">
        <v>5400</v>
      </c>
      <c r="D6396" s="88" t="s">
        <v>2864</v>
      </c>
      <c r="E6396" s="184" cm="1">
        <f t="array" ref="E6396">_xlfn.IFS($D6396=$O$5,C6396*$P$5,$D6396=$O$6,$C6396*$P$6,$D6396="AZN",$C6396)</f>
        <v>9809.1</v>
      </c>
      <c r="F6396" s="183" cm="1">
        <f t="array" ref="F6396">_xlfn.IFS($D6396=$O$5,$C6396*$P$5*0.01,$D6396=$O$6,$C6396*$P$6*0.01,$D6396="AZN",$C6396*0.08)</f>
        <v>98.091000000000008</v>
      </c>
    </row>
    <row r="6397" spans="1:6" x14ac:dyDescent="0.3">
      <c r="A6397" s="177" t="s">
        <v>764</v>
      </c>
      <c r="B6397" s="178">
        <v>44131</v>
      </c>
      <c r="C6397" s="179">
        <v>9200</v>
      </c>
      <c r="D6397" s="88" t="s">
        <v>2864</v>
      </c>
      <c r="E6397" s="184" cm="1">
        <f t="array" ref="E6397">_xlfn.IFS($D6397=$O$5,C6397*$P$5,$D6397=$O$6,$C6397*$P$6,$D6397="AZN",$C6397)</f>
        <v>16711.8</v>
      </c>
      <c r="F6397" s="183" cm="1">
        <f t="array" ref="F6397">_xlfn.IFS($D6397=$O$5,$C6397*$P$5*0.01,$D6397=$O$6,$C6397*$P$6*0.01,$D6397="AZN",$C6397*0.08)</f>
        <v>167.11799999999999</v>
      </c>
    </row>
    <row r="6398" spans="1:6" x14ac:dyDescent="0.3">
      <c r="A6398" s="177" t="s">
        <v>965</v>
      </c>
      <c r="B6398" s="178">
        <v>44013</v>
      </c>
      <c r="C6398" s="179">
        <v>10700</v>
      </c>
      <c r="D6398" s="88" t="s">
        <v>2863</v>
      </c>
      <c r="E6398" s="184" cm="1">
        <f t="array" ref="E6398">_xlfn.IFS($D6398=$O$5,C6398*$P$5,$D6398=$O$6,$C6398*$P$6,$D6398="AZN",$C6398)</f>
        <v>18190</v>
      </c>
      <c r="F6398" s="183" cm="1">
        <f t="array" ref="F6398">_xlfn.IFS($D6398=$O$5,$C6398*$P$5*0.01,$D6398=$O$6,$C6398*$P$6*0.01,$D6398="AZN",$C6398*0.08)</f>
        <v>181.9</v>
      </c>
    </row>
    <row r="6399" spans="1:6" x14ac:dyDescent="0.3">
      <c r="A6399" s="177" t="s">
        <v>893</v>
      </c>
      <c r="B6399" s="178">
        <v>44543</v>
      </c>
      <c r="C6399" s="179">
        <v>11100</v>
      </c>
      <c r="D6399" s="88" t="s">
        <v>2863</v>
      </c>
      <c r="E6399" s="184" cm="1">
        <f t="array" ref="E6399">_xlfn.IFS($D6399=$O$5,C6399*$P$5,$D6399=$O$6,$C6399*$P$6,$D6399="AZN",$C6399)</f>
        <v>18870</v>
      </c>
      <c r="F6399" s="183" cm="1">
        <f t="array" ref="F6399">_xlfn.IFS($D6399=$O$5,$C6399*$P$5*0.01,$D6399=$O$6,$C6399*$P$6*0.01,$D6399="AZN",$C6399*0.08)</f>
        <v>188.70000000000002</v>
      </c>
    </row>
    <row r="6400" spans="1:6" x14ac:dyDescent="0.3">
      <c r="A6400" s="177" t="s">
        <v>991</v>
      </c>
      <c r="B6400" s="178">
        <v>44113</v>
      </c>
      <c r="C6400" s="179">
        <v>6600</v>
      </c>
      <c r="D6400" s="88" t="s">
        <v>2863</v>
      </c>
      <c r="E6400" s="184" cm="1">
        <f t="array" ref="E6400">_xlfn.IFS($D6400=$O$5,C6400*$P$5,$D6400=$O$6,$C6400*$P$6,$D6400="AZN",$C6400)</f>
        <v>11220</v>
      </c>
      <c r="F6400" s="183" cm="1">
        <f t="array" ref="F6400">_xlfn.IFS($D6400=$O$5,$C6400*$P$5*0.01,$D6400=$O$6,$C6400*$P$6*0.01,$D6400="AZN",$C6400*0.08)</f>
        <v>112.2</v>
      </c>
    </row>
    <row r="6401" spans="1:6" x14ac:dyDescent="0.3">
      <c r="A6401" s="177" t="s">
        <v>510</v>
      </c>
      <c r="B6401" s="178">
        <v>43981</v>
      </c>
      <c r="C6401" s="179">
        <v>7900</v>
      </c>
      <c r="D6401" s="88" t="s">
        <v>2864</v>
      </c>
      <c r="E6401" s="184" cm="1">
        <f t="array" ref="E6401">_xlfn.IFS($D6401=$O$5,C6401*$P$5,$D6401=$O$6,$C6401*$P$6,$D6401="AZN",$C6401)</f>
        <v>14350.35</v>
      </c>
      <c r="F6401" s="183" cm="1">
        <f t="array" ref="F6401">_xlfn.IFS($D6401=$O$5,$C6401*$P$5*0.01,$D6401=$O$6,$C6401*$P$6*0.01,$D6401="AZN",$C6401*0.08)</f>
        <v>143.5035</v>
      </c>
    </row>
    <row r="6402" spans="1:6" x14ac:dyDescent="0.3">
      <c r="A6402" s="177" t="s">
        <v>499</v>
      </c>
      <c r="B6402" s="178">
        <v>44236</v>
      </c>
      <c r="C6402" s="179">
        <v>7600</v>
      </c>
      <c r="D6402" s="88" t="s">
        <v>2863</v>
      </c>
      <c r="E6402" s="184" cm="1">
        <f t="array" ref="E6402">_xlfn.IFS($D6402=$O$5,C6402*$P$5,$D6402=$O$6,$C6402*$P$6,$D6402="AZN",$C6402)</f>
        <v>12920</v>
      </c>
      <c r="F6402" s="183" cm="1">
        <f t="array" ref="F6402">_xlfn.IFS($D6402=$O$5,$C6402*$P$5*0.01,$D6402=$O$6,$C6402*$P$6*0.01,$D6402="AZN",$C6402*0.08)</f>
        <v>129.19999999999999</v>
      </c>
    </row>
    <row r="6403" spans="1:6" x14ac:dyDescent="0.3">
      <c r="A6403" s="177" t="s">
        <v>683</v>
      </c>
      <c r="B6403" s="178">
        <v>44433</v>
      </c>
      <c r="C6403" s="179">
        <v>2400</v>
      </c>
      <c r="D6403" s="88" t="s">
        <v>2863</v>
      </c>
      <c r="E6403" s="184" cm="1">
        <f t="array" ref="E6403">_xlfn.IFS($D6403=$O$5,C6403*$P$5,$D6403=$O$6,$C6403*$P$6,$D6403="AZN",$C6403)</f>
        <v>4080</v>
      </c>
      <c r="F6403" s="183" cm="1">
        <f t="array" ref="F6403">_xlfn.IFS($D6403=$O$5,$C6403*$P$5*0.01,$D6403=$O$6,$C6403*$P$6*0.01,$D6403="AZN",$C6403*0.08)</f>
        <v>40.800000000000004</v>
      </c>
    </row>
    <row r="6404" spans="1:6" x14ac:dyDescent="0.3">
      <c r="A6404" s="177" t="s">
        <v>972</v>
      </c>
      <c r="B6404" s="178">
        <v>44065</v>
      </c>
      <c r="C6404" s="179">
        <v>6400</v>
      </c>
      <c r="D6404" s="88" t="s">
        <v>2862</v>
      </c>
      <c r="E6404" s="184" cm="1">
        <f t="array" ref="E6404">_xlfn.IFS($D6404=$O$5,C6404*$P$5,$D6404=$O$6,$C6404*$P$6,$D6404="AZN",$C6404)</f>
        <v>6400</v>
      </c>
      <c r="F6404" s="183" cm="1">
        <f t="array" ref="F6404">_xlfn.IFS($D6404=$O$5,$C6404*$P$5*0.01,$D6404=$O$6,$C6404*$P$6*0.01,$D6404="AZN",$C6404*0.08)</f>
        <v>512</v>
      </c>
    </row>
    <row r="6405" spans="1:6" x14ac:dyDescent="0.3">
      <c r="A6405" s="177" t="s">
        <v>1042</v>
      </c>
      <c r="B6405" s="178">
        <v>44188</v>
      </c>
      <c r="C6405" s="179">
        <v>8600</v>
      </c>
      <c r="D6405" s="88" t="s">
        <v>2862</v>
      </c>
      <c r="E6405" s="184" cm="1">
        <f t="array" ref="E6405">_xlfn.IFS($D6405=$O$5,C6405*$P$5,$D6405=$O$6,$C6405*$P$6,$D6405="AZN",$C6405)</f>
        <v>8600</v>
      </c>
      <c r="F6405" s="183" cm="1">
        <f t="array" ref="F6405">_xlfn.IFS($D6405=$O$5,$C6405*$P$5*0.01,$D6405=$O$6,$C6405*$P$6*0.01,$D6405="AZN",$C6405*0.08)</f>
        <v>688</v>
      </c>
    </row>
    <row r="6406" spans="1:6" x14ac:dyDescent="0.3">
      <c r="A6406" s="177" t="s">
        <v>241</v>
      </c>
      <c r="B6406" s="178">
        <v>44450</v>
      </c>
      <c r="C6406" s="179">
        <v>4100</v>
      </c>
      <c r="D6406" s="88" t="s">
        <v>2864</v>
      </c>
      <c r="E6406" s="184" cm="1">
        <f t="array" ref="E6406">_xlfn.IFS($D6406=$O$5,C6406*$P$5,$D6406=$O$6,$C6406*$P$6,$D6406="AZN",$C6406)</f>
        <v>7447.65</v>
      </c>
      <c r="F6406" s="183" cm="1">
        <f t="array" ref="F6406">_xlfn.IFS($D6406=$O$5,$C6406*$P$5*0.01,$D6406=$O$6,$C6406*$P$6*0.01,$D6406="AZN",$C6406*0.08)</f>
        <v>74.476500000000001</v>
      </c>
    </row>
    <row r="6407" spans="1:6" x14ac:dyDescent="0.3">
      <c r="A6407" s="177" t="s">
        <v>2051</v>
      </c>
      <c r="B6407" s="178">
        <v>44041</v>
      </c>
      <c r="C6407" s="179">
        <v>8300</v>
      </c>
      <c r="D6407" s="88" t="s">
        <v>2862</v>
      </c>
      <c r="E6407" s="184" cm="1">
        <f t="array" ref="E6407">_xlfn.IFS($D6407=$O$5,C6407*$P$5,$D6407=$O$6,$C6407*$P$6,$D6407="AZN",$C6407)</f>
        <v>8300</v>
      </c>
      <c r="F6407" s="183" cm="1">
        <f t="array" ref="F6407">_xlfn.IFS($D6407=$O$5,$C6407*$P$5*0.01,$D6407=$O$6,$C6407*$P$6*0.01,$D6407="AZN",$C6407*0.08)</f>
        <v>664</v>
      </c>
    </row>
    <row r="6408" spans="1:6" x14ac:dyDescent="0.3">
      <c r="A6408" s="177" t="s">
        <v>554</v>
      </c>
      <c r="B6408" s="178">
        <v>44107</v>
      </c>
      <c r="C6408" s="179">
        <v>2600</v>
      </c>
      <c r="D6408" s="88" t="s">
        <v>2864</v>
      </c>
      <c r="E6408" s="184" cm="1">
        <f t="array" ref="E6408">_xlfn.IFS($D6408=$O$5,C6408*$P$5,$D6408=$O$6,$C6408*$P$6,$D6408="AZN",$C6408)</f>
        <v>4722.8999999999996</v>
      </c>
      <c r="F6408" s="183" cm="1">
        <f t="array" ref="F6408">_xlfn.IFS($D6408=$O$5,$C6408*$P$5*0.01,$D6408=$O$6,$C6408*$P$6*0.01,$D6408="AZN",$C6408*0.08)</f>
        <v>47.228999999999999</v>
      </c>
    </row>
    <row r="6409" spans="1:6" x14ac:dyDescent="0.3">
      <c r="A6409" s="177" t="s">
        <v>1476</v>
      </c>
      <c r="B6409" s="178">
        <v>44714</v>
      </c>
      <c r="C6409" s="179">
        <v>1500</v>
      </c>
      <c r="D6409" s="88" t="s">
        <v>2863</v>
      </c>
      <c r="E6409" s="184" cm="1">
        <f t="array" ref="E6409">_xlfn.IFS($D6409=$O$5,C6409*$P$5,$D6409=$O$6,$C6409*$P$6,$D6409="AZN",$C6409)</f>
        <v>2550</v>
      </c>
      <c r="F6409" s="183" cm="1">
        <f t="array" ref="F6409">_xlfn.IFS($D6409=$O$5,$C6409*$P$5*0.01,$D6409=$O$6,$C6409*$P$6*0.01,$D6409="AZN",$C6409*0.08)</f>
        <v>25.5</v>
      </c>
    </row>
    <row r="6410" spans="1:6" x14ac:dyDescent="0.3">
      <c r="A6410" s="177" t="s">
        <v>1604</v>
      </c>
      <c r="B6410" s="178">
        <v>43818</v>
      </c>
      <c r="C6410" s="179">
        <v>10000</v>
      </c>
      <c r="D6410" s="88" t="s">
        <v>2863</v>
      </c>
      <c r="E6410" s="184" cm="1">
        <f t="array" ref="E6410">_xlfn.IFS($D6410=$O$5,C6410*$P$5,$D6410=$O$6,$C6410*$P$6,$D6410="AZN",$C6410)</f>
        <v>17000</v>
      </c>
      <c r="F6410" s="183" cm="1">
        <f t="array" ref="F6410">_xlfn.IFS($D6410=$O$5,$C6410*$P$5*0.01,$D6410=$O$6,$C6410*$P$6*0.01,$D6410="AZN",$C6410*0.08)</f>
        <v>170</v>
      </c>
    </row>
    <row r="6411" spans="1:6" x14ac:dyDescent="0.3">
      <c r="A6411" s="177" t="s">
        <v>404</v>
      </c>
      <c r="B6411" s="178">
        <v>44145</v>
      </c>
      <c r="C6411" s="179">
        <v>5800</v>
      </c>
      <c r="D6411" s="88" t="s">
        <v>2864</v>
      </c>
      <c r="E6411" s="184" cm="1">
        <f t="array" ref="E6411">_xlfn.IFS($D6411=$O$5,C6411*$P$5,$D6411=$O$6,$C6411*$P$6,$D6411="AZN",$C6411)</f>
        <v>10535.7</v>
      </c>
      <c r="F6411" s="183" cm="1">
        <f t="array" ref="F6411">_xlfn.IFS($D6411=$O$5,$C6411*$P$5*0.01,$D6411=$O$6,$C6411*$P$6*0.01,$D6411="AZN",$C6411*0.08)</f>
        <v>105.35700000000001</v>
      </c>
    </row>
    <row r="6412" spans="1:6" x14ac:dyDescent="0.3">
      <c r="A6412" s="177" t="s">
        <v>1903</v>
      </c>
      <c r="B6412" s="178">
        <v>44325</v>
      </c>
      <c r="C6412" s="179">
        <v>1700</v>
      </c>
      <c r="D6412" s="88" t="s">
        <v>2863</v>
      </c>
      <c r="E6412" s="184" cm="1">
        <f t="array" ref="E6412">_xlfn.IFS($D6412=$O$5,C6412*$P$5,$D6412=$O$6,$C6412*$P$6,$D6412="AZN",$C6412)</f>
        <v>2890</v>
      </c>
      <c r="F6412" s="183" cm="1">
        <f t="array" ref="F6412">_xlfn.IFS($D6412=$O$5,$C6412*$P$5*0.01,$D6412=$O$6,$C6412*$P$6*0.01,$D6412="AZN",$C6412*0.08)</f>
        <v>28.900000000000002</v>
      </c>
    </row>
    <row r="6413" spans="1:6" x14ac:dyDescent="0.3">
      <c r="A6413" s="177" t="s">
        <v>1304</v>
      </c>
      <c r="B6413" s="178">
        <v>43708</v>
      </c>
      <c r="C6413" s="179">
        <v>4400</v>
      </c>
      <c r="D6413" s="88" t="s">
        <v>2862</v>
      </c>
      <c r="E6413" s="184" cm="1">
        <f t="array" ref="E6413">_xlfn.IFS($D6413=$O$5,C6413*$P$5,$D6413=$O$6,$C6413*$P$6,$D6413="AZN",$C6413)</f>
        <v>4400</v>
      </c>
      <c r="F6413" s="183" cm="1">
        <f t="array" ref="F6413">_xlfn.IFS($D6413=$O$5,$C6413*$P$5*0.01,$D6413=$O$6,$C6413*$P$6*0.01,$D6413="AZN",$C6413*0.08)</f>
        <v>352</v>
      </c>
    </row>
    <row r="6414" spans="1:6" x14ac:dyDescent="0.3">
      <c r="A6414" s="177" t="s">
        <v>1264</v>
      </c>
      <c r="B6414" s="178">
        <v>43645</v>
      </c>
      <c r="C6414" s="179">
        <v>12500</v>
      </c>
      <c r="D6414" s="88" t="s">
        <v>2863</v>
      </c>
      <c r="E6414" s="184" cm="1">
        <f t="array" ref="E6414">_xlfn.IFS($D6414=$O$5,C6414*$P$5,$D6414=$O$6,$C6414*$P$6,$D6414="AZN",$C6414)</f>
        <v>21250</v>
      </c>
      <c r="F6414" s="183" cm="1">
        <f t="array" ref="F6414">_xlfn.IFS($D6414=$O$5,$C6414*$P$5*0.01,$D6414=$O$6,$C6414*$P$6*0.01,$D6414="AZN",$C6414*0.08)</f>
        <v>212.5</v>
      </c>
    </row>
    <row r="6415" spans="1:6" x14ac:dyDescent="0.3">
      <c r="A6415" s="177" t="s">
        <v>680</v>
      </c>
      <c r="B6415" s="178">
        <v>44319</v>
      </c>
      <c r="C6415" s="179">
        <v>4900</v>
      </c>
      <c r="D6415" s="88" t="s">
        <v>2862</v>
      </c>
      <c r="E6415" s="184" cm="1">
        <f t="array" ref="E6415">_xlfn.IFS($D6415=$O$5,C6415*$P$5,$D6415=$O$6,$C6415*$P$6,$D6415="AZN",$C6415)</f>
        <v>4900</v>
      </c>
      <c r="F6415" s="183" cm="1">
        <f t="array" ref="F6415">_xlfn.IFS($D6415=$O$5,$C6415*$P$5*0.01,$D6415=$O$6,$C6415*$P$6*0.01,$D6415="AZN",$C6415*0.08)</f>
        <v>392</v>
      </c>
    </row>
    <row r="6416" spans="1:6" x14ac:dyDescent="0.3">
      <c r="A6416" s="177" t="s">
        <v>2052</v>
      </c>
      <c r="B6416" s="178">
        <v>44684</v>
      </c>
      <c r="C6416" s="179">
        <v>6400</v>
      </c>
      <c r="D6416" s="88" t="s">
        <v>2862</v>
      </c>
      <c r="E6416" s="184" cm="1">
        <f t="array" ref="E6416">_xlfn.IFS($D6416=$O$5,C6416*$P$5,$D6416=$O$6,$C6416*$P$6,$D6416="AZN",$C6416)</f>
        <v>6400</v>
      </c>
      <c r="F6416" s="183" cm="1">
        <f t="array" ref="F6416">_xlfn.IFS($D6416=$O$5,$C6416*$P$5*0.01,$D6416=$O$6,$C6416*$P$6*0.01,$D6416="AZN",$C6416*0.08)</f>
        <v>512</v>
      </c>
    </row>
    <row r="6417" spans="1:6" x14ac:dyDescent="0.3">
      <c r="A6417" s="177" t="s">
        <v>1933</v>
      </c>
      <c r="B6417" s="178">
        <v>44216</v>
      </c>
      <c r="C6417" s="179">
        <v>4600</v>
      </c>
      <c r="D6417" s="88" t="s">
        <v>2862</v>
      </c>
      <c r="E6417" s="184" cm="1">
        <f t="array" ref="E6417">_xlfn.IFS($D6417=$O$5,C6417*$P$5,$D6417=$O$6,$C6417*$P$6,$D6417="AZN",$C6417)</f>
        <v>4600</v>
      </c>
      <c r="F6417" s="183" cm="1">
        <f t="array" ref="F6417">_xlfn.IFS($D6417=$O$5,$C6417*$P$5*0.01,$D6417=$O$6,$C6417*$P$6*0.01,$D6417="AZN",$C6417*0.08)</f>
        <v>368</v>
      </c>
    </row>
    <row r="6418" spans="1:6" x14ac:dyDescent="0.3">
      <c r="A6418" s="177" t="s">
        <v>249</v>
      </c>
      <c r="B6418" s="178">
        <v>44148</v>
      </c>
      <c r="C6418" s="179">
        <v>6000</v>
      </c>
      <c r="D6418" s="88" t="s">
        <v>2862</v>
      </c>
      <c r="E6418" s="184" cm="1">
        <f t="array" ref="E6418">_xlfn.IFS($D6418=$O$5,C6418*$P$5,$D6418=$O$6,$C6418*$P$6,$D6418="AZN",$C6418)</f>
        <v>6000</v>
      </c>
      <c r="F6418" s="183" cm="1">
        <f t="array" ref="F6418">_xlfn.IFS($D6418=$O$5,$C6418*$P$5*0.01,$D6418=$O$6,$C6418*$P$6*0.01,$D6418="AZN",$C6418*0.08)</f>
        <v>480</v>
      </c>
    </row>
    <row r="6419" spans="1:6" x14ac:dyDescent="0.3">
      <c r="A6419" s="177" t="s">
        <v>646</v>
      </c>
      <c r="B6419" s="178">
        <v>44177</v>
      </c>
      <c r="C6419" s="179">
        <v>7400</v>
      </c>
      <c r="D6419" s="88" t="s">
        <v>2862</v>
      </c>
      <c r="E6419" s="184" cm="1">
        <f t="array" ref="E6419">_xlfn.IFS($D6419=$O$5,C6419*$P$5,$D6419=$O$6,$C6419*$P$6,$D6419="AZN",$C6419)</f>
        <v>7400</v>
      </c>
      <c r="F6419" s="183" cm="1">
        <f t="array" ref="F6419">_xlfn.IFS($D6419=$O$5,$C6419*$P$5*0.01,$D6419=$O$6,$C6419*$P$6*0.01,$D6419="AZN",$C6419*0.08)</f>
        <v>592</v>
      </c>
    </row>
    <row r="6420" spans="1:6" x14ac:dyDescent="0.3">
      <c r="A6420" s="177" t="s">
        <v>162</v>
      </c>
      <c r="B6420" s="178">
        <v>44666</v>
      </c>
      <c r="C6420" s="179">
        <v>11700</v>
      </c>
      <c r="D6420" s="88" t="s">
        <v>2863</v>
      </c>
      <c r="E6420" s="184" cm="1">
        <f t="array" ref="E6420">_xlfn.IFS($D6420=$O$5,C6420*$P$5,$D6420=$O$6,$C6420*$P$6,$D6420="AZN",$C6420)</f>
        <v>19890</v>
      </c>
      <c r="F6420" s="183" cm="1">
        <f t="array" ref="F6420">_xlfn.IFS($D6420=$O$5,$C6420*$P$5*0.01,$D6420=$O$6,$C6420*$P$6*0.01,$D6420="AZN",$C6420*0.08)</f>
        <v>198.9</v>
      </c>
    </row>
    <row r="6421" spans="1:6" x14ac:dyDescent="0.3">
      <c r="A6421" s="177" t="s">
        <v>1631</v>
      </c>
      <c r="B6421" s="178">
        <v>44020</v>
      </c>
      <c r="C6421" s="179">
        <v>2700</v>
      </c>
      <c r="D6421" s="88" t="s">
        <v>2864</v>
      </c>
      <c r="E6421" s="184" cm="1">
        <f t="array" ref="E6421">_xlfn.IFS($D6421=$O$5,C6421*$P$5,$D6421=$O$6,$C6421*$P$6,$D6421="AZN",$C6421)</f>
        <v>4904.55</v>
      </c>
      <c r="F6421" s="183" cm="1">
        <f t="array" ref="F6421">_xlfn.IFS($D6421=$O$5,$C6421*$P$5*0.01,$D6421=$O$6,$C6421*$P$6*0.01,$D6421="AZN",$C6421*0.08)</f>
        <v>49.045500000000004</v>
      </c>
    </row>
    <row r="6422" spans="1:6" x14ac:dyDescent="0.3">
      <c r="A6422" s="177" t="s">
        <v>912</v>
      </c>
      <c r="B6422" s="178">
        <v>44233</v>
      </c>
      <c r="C6422" s="179">
        <v>3400</v>
      </c>
      <c r="D6422" s="88" t="s">
        <v>2864</v>
      </c>
      <c r="E6422" s="184" cm="1">
        <f t="array" ref="E6422">_xlfn.IFS($D6422=$O$5,C6422*$P$5,$D6422=$O$6,$C6422*$P$6,$D6422="AZN",$C6422)</f>
        <v>6176.1</v>
      </c>
      <c r="F6422" s="183" cm="1">
        <f t="array" ref="F6422">_xlfn.IFS($D6422=$O$5,$C6422*$P$5*0.01,$D6422=$O$6,$C6422*$P$6*0.01,$D6422="AZN",$C6422*0.08)</f>
        <v>61.761000000000003</v>
      </c>
    </row>
    <row r="6423" spans="1:6" x14ac:dyDescent="0.3">
      <c r="A6423" s="177" t="s">
        <v>671</v>
      </c>
      <c r="B6423" s="178">
        <v>44118</v>
      </c>
      <c r="C6423" s="179">
        <v>2400</v>
      </c>
      <c r="D6423" s="88" t="s">
        <v>2862</v>
      </c>
      <c r="E6423" s="184" cm="1">
        <f t="array" ref="E6423">_xlfn.IFS($D6423=$O$5,C6423*$P$5,$D6423=$O$6,$C6423*$P$6,$D6423="AZN",$C6423)</f>
        <v>2400</v>
      </c>
      <c r="F6423" s="183" cm="1">
        <f t="array" ref="F6423">_xlfn.IFS($D6423=$O$5,$C6423*$P$5*0.01,$D6423=$O$6,$C6423*$P$6*0.01,$D6423="AZN",$C6423*0.08)</f>
        <v>192</v>
      </c>
    </row>
    <row r="6424" spans="1:6" x14ac:dyDescent="0.3">
      <c r="A6424" s="177" t="s">
        <v>545</v>
      </c>
      <c r="B6424" s="178">
        <v>44012</v>
      </c>
      <c r="C6424" s="179">
        <v>10900</v>
      </c>
      <c r="D6424" s="88" t="s">
        <v>2863</v>
      </c>
      <c r="E6424" s="184" cm="1">
        <f t="array" ref="E6424">_xlfn.IFS($D6424=$O$5,C6424*$P$5,$D6424=$O$6,$C6424*$P$6,$D6424="AZN",$C6424)</f>
        <v>18530</v>
      </c>
      <c r="F6424" s="183" cm="1">
        <f t="array" ref="F6424">_xlfn.IFS($D6424=$O$5,$C6424*$P$5*0.01,$D6424=$O$6,$C6424*$P$6*0.01,$D6424="AZN",$C6424*0.08)</f>
        <v>185.3</v>
      </c>
    </row>
    <row r="6425" spans="1:6" x14ac:dyDescent="0.3">
      <c r="A6425" s="177" t="s">
        <v>1954</v>
      </c>
      <c r="B6425" s="178">
        <v>43957</v>
      </c>
      <c r="C6425" s="179">
        <v>8200</v>
      </c>
      <c r="D6425" s="88" t="s">
        <v>2862</v>
      </c>
      <c r="E6425" s="184" cm="1">
        <f t="array" ref="E6425">_xlfn.IFS($D6425=$O$5,C6425*$P$5,$D6425=$O$6,$C6425*$P$6,$D6425="AZN",$C6425)</f>
        <v>8200</v>
      </c>
      <c r="F6425" s="183" cm="1">
        <f t="array" ref="F6425">_xlfn.IFS($D6425=$O$5,$C6425*$P$5*0.01,$D6425=$O$6,$C6425*$P$6*0.01,$D6425="AZN",$C6425*0.08)</f>
        <v>656</v>
      </c>
    </row>
    <row r="6426" spans="1:6" x14ac:dyDescent="0.3">
      <c r="A6426" s="177" t="s">
        <v>1167</v>
      </c>
      <c r="B6426" s="178">
        <v>44221</v>
      </c>
      <c r="C6426" s="179">
        <v>12500</v>
      </c>
      <c r="D6426" s="88" t="s">
        <v>2863</v>
      </c>
      <c r="E6426" s="184" cm="1">
        <f t="array" ref="E6426">_xlfn.IFS($D6426=$O$5,C6426*$P$5,$D6426=$O$6,$C6426*$P$6,$D6426="AZN",$C6426)</f>
        <v>21250</v>
      </c>
      <c r="F6426" s="183" cm="1">
        <f t="array" ref="F6426">_xlfn.IFS($D6426=$O$5,$C6426*$P$5*0.01,$D6426=$O$6,$C6426*$P$6*0.01,$D6426="AZN",$C6426*0.08)</f>
        <v>212.5</v>
      </c>
    </row>
    <row r="6427" spans="1:6" x14ac:dyDescent="0.3">
      <c r="A6427" s="177" t="s">
        <v>281</v>
      </c>
      <c r="B6427" s="178">
        <v>44799</v>
      </c>
      <c r="C6427" s="179">
        <v>9300</v>
      </c>
      <c r="D6427" s="88" t="s">
        <v>2862</v>
      </c>
      <c r="E6427" s="184" cm="1">
        <f t="array" ref="E6427">_xlfn.IFS($D6427=$O$5,C6427*$P$5,$D6427=$O$6,$C6427*$P$6,$D6427="AZN",$C6427)</f>
        <v>9300</v>
      </c>
      <c r="F6427" s="183" cm="1">
        <f t="array" ref="F6427">_xlfn.IFS($D6427=$O$5,$C6427*$P$5*0.01,$D6427=$O$6,$C6427*$P$6*0.01,$D6427="AZN",$C6427*0.08)</f>
        <v>744</v>
      </c>
    </row>
    <row r="6428" spans="1:6" x14ac:dyDescent="0.3">
      <c r="A6428" s="177" t="s">
        <v>1610</v>
      </c>
      <c r="B6428" s="178">
        <v>44420</v>
      </c>
      <c r="C6428" s="179">
        <v>9400</v>
      </c>
      <c r="D6428" s="88" t="s">
        <v>2863</v>
      </c>
      <c r="E6428" s="184" cm="1">
        <f t="array" ref="E6428">_xlfn.IFS($D6428=$O$5,C6428*$P$5,$D6428=$O$6,$C6428*$P$6,$D6428="AZN",$C6428)</f>
        <v>15980</v>
      </c>
      <c r="F6428" s="183" cm="1">
        <f t="array" ref="F6428">_xlfn.IFS($D6428=$O$5,$C6428*$P$5*0.01,$D6428=$O$6,$C6428*$P$6*0.01,$D6428="AZN",$C6428*0.08)</f>
        <v>159.80000000000001</v>
      </c>
    </row>
    <row r="6429" spans="1:6" x14ac:dyDescent="0.3">
      <c r="A6429" s="177" t="s">
        <v>1513</v>
      </c>
      <c r="B6429" s="178">
        <v>44057</v>
      </c>
      <c r="C6429" s="179">
        <v>4200</v>
      </c>
      <c r="D6429" s="88" t="s">
        <v>2864</v>
      </c>
      <c r="E6429" s="184" cm="1">
        <f t="array" ref="E6429">_xlfn.IFS($D6429=$O$5,C6429*$P$5,$D6429=$O$6,$C6429*$P$6,$D6429="AZN",$C6429)</f>
        <v>7629.3</v>
      </c>
      <c r="F6429" s="183" cm="1">
        <f t="array" ref="F6429">_xlfn.IFS($D6429=$O$5,$C6429*$P$5*0.01,$D6429=$O$6,$C6429*$P$6*0.01,$D6429="AZN",$C6429*0.08)</f>
        <v>76.293000000000006</v>
      </c>
    </row>
    <row r="6430" spans="1:6" x14ac:dyDescent="0.3">
      <c r="A6430" s="177" t="s">
        <v>1545</v>
      </c>
      <c r="B6430" s="178">
        <v>43863</v>
      </c>
      <c r="C6430" s="179">
        <v>6400</v>
      </c>
      <c r="D6430" s="88" t="s">
        <v>2864</v>
      </c>
      <c r="E6430" s="184" cm="1">
        <f t="array" ref="E6430">_xlfn.IFS($D6430=$O$5,C6430*$P$5,$D6430=$O$6,$C6430*$P$6,$D6430="AZN",$C6430)</f>
        <v>11625.6</v>
      </c>
      <c r="F6430" s="183" cm="1">
        <f t="array" ref="F6430">_xlfn.IFS($D6430=$O$5,$C6430*$P$5*0.01,$D6430=$O$6,$C6430*$P$6*0.01,$D6430="AZN",$C6430*0.08)</f>
        <v>116.256</v>
      </c>
    </row>
    <row r="6431" spans="1:6" x14ac:dyDescent="0.3">
      <c r="A6431" s="177" t="s">
        <v>835</v>
      </c>
      <c r="B6431" s="178">
        <v>43857</v>
      </c>
      <c r="C6431" s="179">
        <v>11100</v>
      </c>
      <c r="D6431" s="88" t="s">
        <v>2863</v>
      </c>
      <c r="E6431" s="184" cm="1">
        <f t="array" ref="E6431">_xlfn.IFS($D6431=$O$5,C6431*$P$5,$D6431=$O$6,$C6431*$P$6,$D6431="AZN",$C6431)</f>
        <v>18870</v>
      </c>
      <c r="F6431" s="183" cm="1">
        <f t="array" ref="F6431">_xlfn.IFS($D6431=$O$5,$C6431*$P$5*0.01,$D6431=$O$6,$C6431*$P$6*0.01,$D6431="AZN",$C6431*0.08)</f>
        <v>188.70000000000002</v>
      </c>
    </row>
    <row r="6432" spans="1:6" x14ac:dyDescent="0.3">
      <c r="A6432" s="177" t="s">
        <v>434</v>
      </c>
      <c r="B6432" s="178">
        <v>43679</v>
      </c>
      <c r="C6432" s="179">
        <v>4900</v>
      </c>
      <c r="D6432" s="88" t="s">
        <v>2863</v>
      </c>
      <c r="E6432" s="184" cm="1">
        <f t="array" ref="E6432">_xlfn.IFS($D6432=$O$5,C6432*$P$5,$D6432=$O$6,$C6432*$P$6,$D6432="AZN",$C6432)</f>
        <v>8330</v>
      </c>
      <c r="F6432" s="183" cm="1">
        <f t="array" ref="F6432">_xlfn.IFS($D6432=$O$5,$C6432*$P$5*0.01,$D6432=$O$6,$C6432*$P$6*0.01,$D6432="AZN",$C6432*0.08)</f>
        <v>83.3</v>
      </c>
    </row>
    <row r="6433" spans="1:6" x14ac:dyDescent="0.3">
      <c r="A6433" s="177" t="s">
        <v>1794</v>
      </c>
      <c r="B6433" s="178">
        <v>44314</v>
      </c>
      <c r="C6433" s="179">
        <v>10500</v>
      </c>
      <c r="D6433" s="88" t="s">
        <v>2862</v>
      </c>
      <c r="E6433" s="184" cm="1">
        <f t="array" ref="E6433">_xlfn.IFS($D6433=$O$5,C6433*$P$5,$D6433=$O$6,$C6433*$P$6,$D6433="AZN",$C6433)</f>
        <v>10500</v>
      </c>
      <c r="F6433" s="183" cm="1">
        <f t="array" ref="F6433">_xlfn.IFS($D6433=$O$5,$C6433*$P$5*0.01,$D6433=$O$6,$C6433*$P$6*0.01,$D6433="AZN",$C6433*0.08)</f>
        <v>840</v>
      </c>
    </row>
    <row r="6434" spans="1:6" x14ac:dyDescent="0.3">
      <c r="A6434" s="177" t="s">
        <v>1931</v>
      </c>
      <c r="B6434" s="178">
        <v>44014</v>
      </c>
      <c r="C6434" s="179">
        <v>5800</v>
      </c>
      <c r="D6434" s="88" t="s">
        <v>2864</v>
      </c>
      <c r="E6434" s="184" cm="1">
        <f t="array" ref="E6434">_xlfn.IFS($D6434=$O$5,C6434*$P$5,$D6434=$O$6,$C6434*$P$6,$D6434="AZN",$C6434)</f>
        <v>10535.7</v>
      </c>
      <c r="F6434" s="183" cm="1">
        <f t="array" ref="F6434">_xlfn.IFS($D6434=$O$5,$C6434*$P$5*0.01,$D6434=$O$6,$C6434*$P$6*0.01,$D6434="AZN",$C6434*0.08)</f>
        <v>105.35700000000001</v>
      </c>
    </row>
    <row r="6435" spans="1:6" x14ac:dyDescent="0.3">
      <c r="A6435" s="177" t="s">
        <v>567</v>
      </c>
      <c r="B6435" s="178">
        <v>44417</v>
      </c>
      <c r="C6435" s="179">
        <v>8700</v>
      </c>
      <c r="D6435" s="88" t="s">
        <v>2864</v>
      </c>
      <c r="E6435" s="184" cm="1">
        <f t="array" ref="E6435">_xlfn.IFS($D6435=$O$5,C6435*$P$5,$D6435=$O$6,$C6435*$P$6,$D6435="AZN",$C6435)</f>
        <v>15803.55</v>
      </c>
      <c r="F6435" s="183" cm="1">
        <f t="array" ref="F6435">_xlfn.IFS($D6435=$O$5,$C6435*$P$5*0.01,$D6435=$O$6,$C6435*$P$6*0.01,$D6435="AZN",$C6435*0.08)</f>
        <v>158.03549999999998</v>
      </c>
    </row>
    <row r="6436" spans="1:6" x14ac:dyDescent="0.3">
      <c r="A6436" s="177" t="s">
        <v>555</v>
      </c>
      <c r="B6436" s="178">
        <v>43784</v>
      </c>
      <c r="C6436" s="179">
        <v>10600</v>
      </c>
      <c r="D6436" s="88" t="s">
        <v>2863</v>
      </c>
      <c r="E6436" s="184" cm="1">
        <f t="array" ref="E6436">_xlfn.IFS($D6436=$O$5,C6436*$P$5,$D6436=$O$6,$C6436*$P$6,$D6436="AZN",$C6436)</f>
        <v>18020</v>
      </c>
      <c r="F6436" s="183" cm="1">
        <f t="array" ref="F6436">_xlfn.IFS($D6436=$O$5,$C6436*$P$5*0.01,$D6436=$O$6,$C6436*$P$6*0.01,$D6436="AZN",$C6436*0.08)</f>
        <v>180.20000000000002</v>
      </c>
    </row>
    <row r="6437" spans="1:6" x14ac:dyDescent="0.3">
      <c r="A6437" s="177" t="s">
        <v>2053</v>
      </c>
      <c r="B6437" s="178">
        <v>43787</v>
      </c>
      <c r="C6437" s="179">
        <v>1800</v>
      </c>
      <c r="D6437" s="88" t="s">
        <v>2862</v>
      </c>
      <c r="E6437" s="184" cm="1">
        <f t="array" ref="E6437">_xlfn.IFS($D6437=$O$5,C6437*$P$5,$D6437=$O$6,$C6437*$P$6,$D6437="AZN",$C6437)</f>
        <v>1800</v>
      </c>
      <c r="F6437" s="183" cm="1">
        <f t="array" ref="F6437">_xlfn.IFS($D6437=$O$5,$C6437*$P$5*0.01,$D6437=$O$6,$C6437*$P$6*0.01,$D6437="AZN",$C6437*0.08)</f>
        <v>144</v>
      </c>
    </row>
    <row r="6438" spans="1:6" x14ac:dyDescent="0.3">
      <c r="A6438" s="177" t="s">
        <v>380</v>
      </c>
      <c r="B6438" s="178">
        <v>44540</v>
      </c>
      <c r="C6438" s="179">
        <v>9200</v>
      </c>
      <c r="D6438" s="88" t="s">
        <v>2864</v>
      </c>
      <c r="E6438" s="184" cm="1">
        <f t="array" ref="E6438">_xlfn.IFS($D6438=$O$5,C6438*$P$5,$D6438=$O$6,$C6438*$P$6,$D6438="AZN",$C6438)</f>
        <v>16711.8</v>
      </c>
      <c r="F6438" s="183" cm="1">
        <f t="array" ref="F6438">_xlfn.IFS($D6438=$O$5,$C6438*$P$5*0.01,$D6438=$O$6,$C6438*$P$6*0.01,$D6438="AZN",$C6438*0.08)</f>
        <v>167.11799999999999</v>
      </c>
    </row>
    <row r="6439" spans="1:6" x14ac:dyDescent="0.3">
      <c r="A6439" s="177" t="s">
        <v>1451</v>
      </c>
      <c r="B6439" s="178">
        <v>44357</v>
      </c>
      <c r="C6439" s="179">
        <v>11800</v>
      </c>
      <c r="D6439" s="88" t="s">
        <v>2863</v>
      </c>
      <c r="E6439" s="184" cm="1">
        <f t="array" ref="E6439">_xlfn.IFS($D6439=$O$5,C6439*$P$5,$D6439=$O$6,$C6439*$P$6,$D6439="AZN",$C6439)</f>
        <v>20060</v>
      </c>
      <c r="F6439" s="183" cm="1">
        <f t="array" ref="F6439">_xlfn.IFS($D6439=$O$5,$C6439*$P$5*0.01,$D6439=$O$6,$C6439*$P$6*0.01,$D6439="AZN",$C6439*0.08)</f>
        <v>200.6</v>
      </c>
    </row>
    <row r="6440" spans="1:6" x14ac:dyDescent="0.3">
      <c r="A6440" s="177" t="s">
        <v>276</v>
      </c>
      <c r="B6440" s="178">
        <v>44060</v>
      </c>
      <c r="C6440" s="179">
        <v>8900</v>
      </c>
      <c r="D6440" s="88" t="s">
        <v>2862</v>
      </c>
      <c r="E6440" s="184" cm="1">
        <f t="array" ref="E6440">_xlfn.IFS($D6440=$O$5,C6440*$P$5,$D6440=$O$6,$C6440*$P$6,$D6440="AZN",$C6440)</f>
        <v>8900</v>
      </c>
      <c r="F6440" s="183" cm="1">
        <f t="array" ref="F6440">_xlfn.IFS($D6440=$O$5,$C6440*$P$5*0.01,$D6440=$O$6,$C6440*$P$6*0.01,$D6440="AZN",$C6440*0.08)</f>
        <v>712</v>
      </c>
    </row>
    <row r="6441" spans="1:6" x14ac:dyDescent="0.3">
      <c r="A6441" s="177" t="s">
        <v>211</v>
      </c>
      <c r="B6441" s="178">
        <v>44018</v>
      </c>
      <c r="C6441" s="179">
        <v>9800</v>
      </c>
      <c r="D6441" s="88" t="s">
        <v>2862</v>
      </c>
      <c r="E6441" s="184" cm="1">
        <f t="array" ref="E6441">_xlfn.IFS($D6441=$O$5,C6441*$P$5,$D6441=$O$6,$C6441*$P$6,$D6441="AZN",$C6441)</f>
        <v>9800</v>
      </c>
      <c r="F6441" s="183" cm="1">
        <f t="array" ref="F6441">_xlfn.IFS($D6441=$O$5,$C6441*$P$5*0.01,$D6441=$O$6,$C6441*$P$6*0.01,$D6441="AZN",$C6441*0.08)</f>
        <v>784</v>
      </c>
    </row>
    <row r="6442" spans="1:6" x14ac:dyDescent="0.3">
      <c r="A6442" s="177" t="s">
        <v>513</v>
      </c>
      <c r="B6442" s="178">
        <v>43982</v>
      </c>
      <c r="C6442" s="179">
        <v>2400</v>
      </c>
      <c r="D6442" s="88" t="s">
        <v>2863</v>
      </c>
      <c r="E6442" s="184" cm="1">
        <f t="array" ref="E6442">_xlfn.IFS($D6442=$O$5,C6442*$P$5,$D6442=$O$6,$C6442*$P$6,$D6442="AZN",$C6442)</f>
        <v>4080</v>
      </c>
      <c r="F6442" s="183" cm="1">
        <f t="array" ref="F6442">_xlfn.IFS($D6442=$O$5,$C6442*$P$5*0.01,$D6442=$O$6,$C6442*$P$6*0.01,$D6442="AZN",$C6442*0.08)</f>
        <v>40.800000000000004</v>
      </c>
    </row>
    <row r="6443" spans="1:6" x14ac:dyDescent="0.3">
      <c r="A6443" s="177" t="s">
        <v>1720</v>
      </c>
      <c r="B6443" s="178">
        <v>44644</v>
      </c>
      <c r="C6443" s="179">
        <v>7200</v>
      </c>
      <c r="D6443" s="88" t="s">
        <v>2862</v>
      </c>
      <c r="E6443" s="184" cm="1">
        <f t="array" ref="E6443">_xlfn.IFS($D6443=$O$5,C6443*$P$5,$D6443=$O$6,$C6443*$P$6,$D6443="AZN",$C6443)</f>
        <v>7200</v>
      </c>
      <c r="F6443" s="183" cm="1">
        <f t="array" ref="F6443">_xlfn.IFS($D6443=$O$5,$C6443*$P$5*0.01,$D6443=$O$6,$C6443*$P$6*0.01,$D6443="AZN",$C6443*0.08)</f>
        <v>576</v>
      </c>
    </row>
    <row r="6444" spans="1:6" x14ac:dyDescent="0.3">
      <c r="A6444" s="177" t="s">
        <v>1910</v>
      </c>
      <c r="B6444" s="178">
        <v>44736</v>
      </c>
      <c r="C6444" s="179">
        <v>6800</v>
      </c>
      <c r="D6444" s="88" t="s">
        <v>2863</v>
      </c>
      <c r="E6444" s="184" cm="1">
        <f t="array" ref="E6444">_xlfn.IFS($D6444=$O$5,C6444*$P$5,$D6444=$O$6,$C6444*$P$6,$D6444="AZN",$C6444)</f>
        <v>11560</v>
      </c>
      <c r="F6444" s="183" cm="1">
        <f t="array" ref="F6444">_xlfn.IFS($D6444=$O$5,$C6444*$P$5*0.01,$D6444=$O$6,$C6444*$P$6*0.01,$D6444="AZN",$C6444*0.08)</f>
        <v>115.60000000000001</v>
      </c>
    </row>
    <row r="6445" spans="1:6" x14ac:dyDescent="0.3">
      <c r="A6445" s="177" t="s">
        <v>1928</v>
      </c>
      <c r="B6445" s="178">
        <v>44262</v>
      </c>
      <c r="C6445" s="179">
        <v>8700</v>
      </c>
      <c r="D6445" s="88" t="s">
        <v>2862</v>
      </c>
      <c r="E6445" s="184" cm="1">
        <f t="array" ref="E6445">_xlfn.IFS($D6445=$O$5,C6445*$P$5,$D6445=$O$6,$C6445*$P$6,$D6445="AZN",$C6445)</f>
        <v>8700</v>
      </c>
      <c r="F6445" s="183" cm="1">
        <f t="array" ref="F6445">_xlfn.IFS($D6445=$O$5,$C6445*$P$5*0.01,$D6445=$O$6,$C6445*$P$6*0.01,$D6445="AZN",$C6445*0.08)</f>
        <v>696</v>
      </c>
    </row>
    <row r="6446" spans="1:6" x14ac:dyDescent="0.3">
      <c r="A6446" s="177" t="s">
        <v>2043</v>
      </c>
      <c r="B6446" s="178">
        <v>44501</v>
      </c>
      <c r="C6446" s="179">
        <v>10400</v>
      </c>
      <c r="D6446" s="88" t="s">
        <v>2862</v>
      </c>
      <c r="E6446" s="184" cm="1">
        <f t="array" ref="E6446">_xlfn.IFS($D6446=$O$5,C6446*$P$5,$D6446=$O$6,$C6446*$P$6,$D6446="AZN",$C6446)</f>
        <v>10400</v>
      </c>
      <c r="F6446" s="183" cm="1">
        <f t="array" ref="F6446">_xlfn.IFS($D6446=$O$5,$C6446*$P$5*0.01,$D6446=$O$6,$C6446*$P$6*0.01,$D6446="AZN",$C6446*0.08)</f>
        <v>832</v>
      </c>
    </row>
    <row r="6447" spans="1:6" x14ac:dyDescent="0.3">
      <c r="A6447" s="177" t="s">
        <v>1746</v>
      </c>
      <c r="B6447" s="178">
        <v>44673</v>
      </c>
      <c r="C6447" s="179">
        <v>2400</v>
      </c>
      <c r="D6447" s="88" t="s">
        <v>2863</v>
      </c>
      <c r="E6447" s="184" cm="1">
        <f t="array" ref="E6447">_xlfn.IFS($D6447=$O$5,C6447*$P$5,$D6447=$O$6,$C6447*$P$6,$D6447="AZN",$C6447)</f>
        <v>4080</v>
      </c>
      <c r="F6447" s="183" cm="1">
        <f t="array" ref="F6447">_xlfn.IFS($D6447=$O$5,$C6447*$P$5*0.01,$D6447=$O$6,$C6447*$P$6*0.01,$D6447="AZN",$C6447*0.08)</f>
        <v>40.800000000000004</v>
      </c>
    </row>
    <row r="6448" spans="1:6" x14ac:dyDescent="0.3">
      <c r="A6448" s="177" t="s">
        <v>294</v>
      </c>
      <c r="B6448" s="178">
        <v>44242</v>
      </c>
      <c r="C6448" s="179">
        <v>3800</v>
      </c>
      <c r="D6448" s="88" t="s">
        <v>2863</v>
      </c>
      <c r="E6448" s="184" cm="1">
        <f t="array" ref="E6448">_xlfn.IFS($D6448=$O$5,C6448*$P$5,$D6448=$O$6,$C6448*$P$6,$D6448="AZN",$C6448)</f>
        <v>6460</v>
      </c>
      <c r="F6448" s="183" cm="1">
        <f t="array" ref="F6448">_xlfn.IFS($D6448=$O$5,$C6448*$P$5*0.01,$D6448=$O$6,$C6448*$P$6*0.01,$D6448="AZN",$C6448*0.08)</f>
        <v>64.599999999999994</v>
      </c>
    </row>
    <row r="6449" spans="1:6" x14ac:dyDescent="0.3">
      <c r="A6449" s="177" t="s">
        <v>1562</v>
      </c>
      <c r="B6449" s="178">
        <v>44302</v>
      </c>
      <c r="C6449" s="179">
        <v>4100</v>
      </c>
      <c r="D6449" s="88" t="s">
        <v>2864</v>
      </c>
      <c r="E6449" s="184" cm="1">
        <f t="array" ref="E6449">_xlfn.IFS($D6449=$O$5,C6449*$P$5,$D6449=$O$6,$C6449*$P$6,$D6449="AZN",$C6449)</f>
        <v>7447.65</v>
      </c>
      <c r="F6449" s="183" cm="1">
        <f t="array" ref="F6449">_xlfn.IFS($D6449=$O$5,$C6449*$P$5*0.01,$D6449=$O$6,$C6449*$P$6*0.01,$D6449="AZN",$C6449*0.08)</f>
        <v>74.476500000000001</v>
      </c>
    </row>
    <row r="6450" spans="1:6" x14ac:dyDescent="0.3">
      <c r="A6450" s="177" t="s">
        <v>1635</v>
      </c>
      <c r="B6450" s="178">
        <v>44311</v>
      </c>
      <c r="C6450" s="179">
        <v>12000</v>
      </c>
      <c r="D6450" s="88" t="s">
        <v>2862</v>
      </c>
      <c r="E6450" s="184" cm="1">
        <f t="array" ref="E6450">_xlfn.IFS($D6450=$O$5,C6450*$P$5,$D6450=$O$6,$C6450*$P$6,$D6450="AZN",$C6450)</f>
        <v>12000</v>
      </c>
      <c r="F6450" s="183" cm="1">
        <f t="array" ref="F6450">_xlfn.IFS($D6450=$O$5,$C6450*$P$5*0.01,$D6450=$O$6,$C6450*$P$6*0.01,$D6450="AZN",$C6450*0.08)</f>
        <v>960</v>
      </c>
    </row>
    <row r="6451" spans="1:6" x14ac:dyDescent="0.3">
      <c r="A6451" s="177" t="s">
        <v>1322</v>
      </c>
      <c r="B6451" s="178">
        <v>44588</v>
      </c>
      <c r="C6451" s="179">
        <v>9500</v>
      </c>
      <c r="D6451" s="88" t="s">
        <v>2862</v>
      </c>
      <c r="E6451" s="184" cm="1">
        <f t="array" ref="E6451">_xlfn.IFS($D6451=$O$5,C6451*$P$5,$D6451=$O$6,$C6451*$P$6,$D6451="AZN",$C6451)</f>
        <v>9500</v>
      </c>
      <c r="F6451" s="183" cm="1">
        <f t="array" ref="F6451">_xlfn.IFS($D6451=$O$5,$C6451*$P$5*0.01,$D6451=$O$6,$C6451*$P$6*0.01,$D6451="AZN",$C6451*0.08)</f>
        <v>760</v>
      </c>
    </row>
    <row r="6452" spans="1:6" x14ac:dyDescent="0.3">
      <c r="A6452" s="177" t="s">
        <v>1509</v>
      </c>
      <c r="B6452" s="178">
        <v>44517</v>
      </c>
      <c r="C6452" s="179">
        <v>5300</v>
      </c>
      <c r="D6452" s="88" t="s">
        <v>2862</v>
      </c>
      <c r="E6452" s="184" cm="1">
        <f t="array" ref="E6452">_xlfn.IFS($D6452=$O$5,C6452*$P$5,$D6452=$O$6,$C6452*$P$6,$D6452="AZN",$C6452)</f>
        <v>5300</v>
      </c>
      <c r="F6452" s="183" cm="1">
        <f t="array" ref="F6452">_xlfn.IFS($D6452=$O$5,$C6452*$P$5*0.01,$D6452=$O$6,$C6452*$P$6*0.01,$D6452="AZN",$C6452*0.08)</f>
        <v>424</v>
      </c>
    </row>
    <row r="6453" spans="1:6" x14ac:dyDescent="0.3">
      <c r="A6453" s="177" t="s">
        <v>1121</v>
      </c>
      <c r="B6453" s="178">
        <v>44159</v>
      </c>
      <c r="C6453" s="179">
        <v>6700</v>
      </c>
      <c r="D6453" s="88" t="s">
        <v>2862</v>
      </c>
      <c r="E6453" s="184" cm="1">
        <f t="array" ref="E6453">_xlfn.IFS($D6453=$O$5,C6453*$P$5,$D6453=$O$6,$C6453*$P$6,$D6453="AZN",$C6453)</f>
        <v>6700</v>
      </c>
      <c r="F6453" s="183" cm="1">
        <f t="array" ref="F6453">_xlfn.IFS($D6453=$O$5,$C6453*$P$5*0.01,$D6453=$O$6,$C6453*$P$6*0.01,$D6453="AZN",$C6453*0.08)</f>
        <v>536</v>
      </c>
    </row>
    <row r="6454" spans="1:6" x14ac:dyDescent="0.3">
      <c r="A6454" s="177" t="s">
        <v>1454</v>
      </c>
      <c r="B6454" s="178">
        <v>44023</v>
      </c>
      <c r="C6454" s="179">
        <v>3600</v>
      </c>
      <c r="D6454" s="88" t="s">
        <v>2862</v>
      </c>
      <c r="E6454" s="184" cm="1">
        <f t="array" ref="E6454">_xlfn.IFS($D6454=$O$5,C6454*$P$5,$D6454=$O$6,$C6454*$P$6,$D6454="AZN",$C6454)</f>
        <v>3600</v>
      </c>
      <c r="F6454" s="183" cm="1">
        <f t="array" ref="F6454">_xlfn.IFS($D6454=$O$5,$C6454*$P$5*0.01,$D6454=$O$6,$C6454*$P$6*0.01,$D6454="AZN",$C6454*0.08)</f>
        <v>288</v>
      </c>
    </row>
    <row r="6455" spans="1:6" x14ac:dyDescent="0.3">
      <c r="A6455" s="177" t="s">
        <v>1343</v>
      </c>
      <c r="B6455" s="178">
        <v>44148</v>
      </c>
      <c r="C6455" s="179">
        <v>5400</v>
      </c>
      <c r="D6455" s="88" t="s">
        <v>2863</v>
      </c>
      <c r="E6455" s="184" cm="1">
        <f t="array" ref="E6455">_xlfn.IFS($D6455=$O$5,C6455*$P$5,$D6455=$O$6,$C6455*$P$6,$D6455="AZN",$C6455)</f>
        <v>9180</v>
      </c>
      <c r="F6455" s="183" cm="1">
        <f t="array" ref="F6455">_xlfn.IFS($D6455=$O$5,$C6455*$P$5*0.01,$D6455=$O$6,$C6455*$P$6*0.01,$D6455="AZN",$C6455*0.08)</f>
        <v>91.8</v>
      </c>
    </row>
    <row r="6456" spans="1:6" x14ac:dyDescent="0.3">
      <c r="A6456" s="177" t="s">
        <v>203</v>
      </c>
      <c r="B6456" s="178">
        <v>44134</v>
      </c>
      <c r="C6456" s="179">
        <v>6600</v>
      </c>
      <c r="D6456" s="88" t="s">
        <v>2862</v>
      </c>
      <c r="E6456" s="184" cm="1">
        <f t="array" ref="E6456">_xlfn.IFS($D6456=$O$5,C6456*$P$5,$D6456=$O$6,$C6456*$P$6,$D6456="AZN",$C6456)</f>
        <v>6600</v>
      </c>
      <c r="F6456" s="183" cm="1">
        <f t="array" ref="F6456">_xlfn.IFS($D6456=$O$5,$C6456*$P$5*0.01,$D6456=$O$6,$C6456*$P$6*0.01,$D6456="AZN",$C6456*0.08)</f>
        <v>528</v>
      </c>
    </row>
    <row r="6457" spans="1:6" x14ac:dyDescent="0.3">
      <c r="A6457" s="177" t="s">
        <v>219</v>
      </c>
      <c r="B6457" s="178">
        <v>44331</v>
      </c>
      <c r="C6457" s="179">
        <v>9100</v>
      </c>
      <c r="D6457" s="88" t="s">
        <v>2862</v>
      </c>
      <c r="E6457" s="184" cm="1">
        <f t="array" ref="E6457">_xlfn.IFS($D6457=$O$5,C6457*$P$5,$D6457=$O$6,$C6457*$P$6,$D6457="AZN",$C6457)</f>
        <v>9100</v>
      </c>
      <c r="F6457" s="183" cm="1">
        <f t="array" ref="F6457">_xlfn.IFS($D6457=$O$5,$C6457*$P$5*0.01,$D6457=$O$6,$C6457*$P$6*0.01,$D6457="AZN",$C6457*0.08)</f>
        <v>728</v>
      </c>
    </row>
    <row r="6458" spans="1:6" x14ac:dyDescent="0.3">
      <c r="A6458" s="177" t="s">
        <v>1652</v>
      </c>
      <c r="B6458" s="178">
        <v>44622</v>
      </c>
      <c r="C6458" s="179">
        <v>7100</v>
      </c>
      <c r="D6458" s="88" t="s">
        <v>2862</v>
      </c>
      <c r="E6458" s="184" cm="1">
        <f t="array" ref="E6458">_xlfn.IFS($D6458=$O$5,C6458*$P$5,$D6458=$O$6,$C6458*$P$6,$D6458="AZN",$C6458)</f>
        <v>7100</v>
      </c>
      <c r="F6458" s="183" cm="1">
        <f t="array" ref="F6458">_xlfn.IFS($D6458=$O$5,$C6458*$P$5*0.01,$D6458=$O$6,$C6458*$P$6*0.01,$D6458="AZN",$C6458*0.08)</f>
        <v>568</v>
      </c>
    </row>
    <row r="6459" spans="1:6" x14ac:dyDescent="0.3">
      <c r="A6459" s="177" t="s">
        <v>798</v>
      </c>
      <c r="B6459" s="178">
        <v>44351</v>
      </c>
      <c r="C6459" s="179">
        <v>1600</v>
      </c>
      <c r="D6459" s="88" t="s">
        <v>2864</v>
      </c>
      <c r="E6459" s="184" cm="1">
        <f t="array" ref="E6459">_xlfn.IFS($D6459=$O$5,C6459*$P$5,$D6459=$O$6,$C6459*$P$6,$D6459="AZN",$C6459)</f>
        <v>2906.4</v>
      </c>
      <c r="F6459" s="183" cm="1">
        <f t="array" ref="F6459">_xlfn.IFS($D6459=$O$5,$C6459*$P$5*0.01,$D6459=$O$6,$C6459*$P$6*0.01,$D6459="AZN",$C6459*0.08)</f>
        <v>29.064</v>
      </c>
    </row>
    <row r="6460" spans="1:6" x14ac:dyDescent="0.3">
      <c r="A6460" s="177" t="s">
        <v>1772</v>
      </c>
      <c r="B6460" s="178">
        <v>43995</v>
      </c>
      <c r="C6460" s="179">
        <v>11000</v>
      </c>
      <c r="D6460" s="88" t="s">
        <v>2864</v>
      </c>
      <c r="E6460" s="184" cm="1">
        <f t="array" ref="E6460">_xlfn.IFS($D6460=$O$5,C6460*$P$5,$D6460=$O$6,$C6460*$P$6,$D6460="AZN",$C6460)</f>
        <v>19981.5</v>
      </c>
      <c r="F6460" s="183" cm="1">
        <f t="array" ref="F6460">_xlfn.IFS($D6460=$O$5,$C6460*$P$5*0.01,$D6460=$O$6,$C6460*$P$6*0.01,$D6460="AZN",$C6460*0.08)</f>
        <v>199.815</v>
      </c>
    </row>
    <row r="6461" spans="1:6" x14ac:dyDescent="0.3">
      <c r="A6461" s="177" t="s">
        <v>657</v>
      </c>
      <c r="B6461" s="178">
        <v>44524</v>
      </c>
      <c r="C6461" s="179">
        <v>7600</v>
      </c>
      <c r="D6461" s="88" t="s">
        <v>2863</v>
      </c>
      <c r="E6461" s="184" cm="1">
        <f t="array" ref="E6461">_xlfn.IFS($D6461=$O$5,C6461*$P$5,$D6461=$O$6,$C6461*$P$6,$D6461="AZN",$C6461)</f>
        <v>12920</v>
      </c>
      <c r="F6461" s="183" cm="1">
        <f t="array" ref="F6461">_xlfn.IFS($D6461=$O$5,$C6461*$P$5*0.01,$D6461=$O$6,$C6461*$P$6*0.01,$D6461="AZN",$C6461*0.08)</f>
        <v>129.19999999999999</v>
      </c>
    </row>
    <row r="6462" spans="1:6" x14ac:dyDescent="0.3">
      <c r="A6462" s="177" t="s">
        <v>1015</v>
      </c>
      <c r="B6462" s="178">
        <v>44142</v>
      </c>
      <c r="C6462" s="179">
        <v>5400</v>
      </c>
      <c r="D6462" s="88" t="s">
        <v>2864</v>
      </c>
      <c r="E6462" s="184" cm="1">
        <f t="array" ref="E6462">_xlfn.IFS($D6462=$O$5,C6462*$P$5,$D6462=$O$6,$C6462*$P$6,$D6462="AZN",$C6462)</f>
        <v>9809.1</v>
      </c>
      <c r="F6462" s="183" cm="1">
        <f t="array" ref="F6462">_xlfn.IFS($D6462=$O$5,$C6462*$P$5*0.01,$D6462=$O$6,$C6462*$P$6*0.01,$D6462="AZN",$C6462*0.08)</f>
        <v>98.091000000000008</v>
      </c>
    </row>
    <row r="6463" spans="1:6" x14ac:dyDescent="0.3">
      <c r="A6463" s="177" t="s">
        <v>680</v>
      </c>
      <c r="B6463" s="178">
        <v>44249</v>
      </c>
      <c r="C6463" s="179">
        <v>2300</v>
      </c>
      <c r="D6463" s="88" t="s">
        <v>2862</v>
      </c>
      <c r="E6463" s="184" cm="1">
        <f t="array" ref="E6463">_xlfn.IFS($D6463=$O$5,C6463*$P$5,$D6463=$O$6,$C6463*$P$6,$D6463="AZN",$C6463)</f>
        <v>2300</v>
      </c>
      <c r="F6463" s="183" cm="1">
        <f t="array" ref="F6463">_xlfn.IFS($D6463=$O$5,$C6463*$P$5*0.01,$D6463=$O$6,$C6463*$P$6*0.01,$D6463="AZN",$C6463*0.08)</f>
        <v>184</v>
      </c>
    </row>
    <row r="6464" spans="1:6" x14ac:dyDescent="0.3">
      <c r="A6464" s="177" t="s">
        <v>709</v>
      </c>
      <c r="B6464" s="178">
        <v>43770</v>
      </c>
      <c r="C6464" s="179">
        <v>1200</v>
      </c>
      <c r="D6464" s="88" t="s">
        <v>2862</v>
      </c>
      <c r="E6464" s="184" cm="1">
        <f t="array" ref="E6464">_xlfn.IFS($D6464=$O$5,C6464*$P$5,$D6464=$O$6,$C6464*$P$6,$D6464="AZN",$C6464)</f>
        <v>1200</v>
      </c>
      <c r="F6464" s="183" cm="1">
        <f t="array" ref="F6464">_xlfn.IFS($D6464=$O$5,$C6464*$P$5*0.01,$D6464=$O$6,$C6464*$P$6*0.01,$D6464="AZN",$C6464*0.08)</f>
        <v>96</v>
      </c>
    </row>
    <row r="6465" spans="1:6" x14ac:dyDescent="0.3">
      <c r="A6465" s="177" t="s">
        <v>2054</v>
      </c>
      <c r="B6465" s="178">
        <v>44043</v>
      </c>
      <c r="C6465" s="179">
        <v>6700</v>
      </c>
      <c r="D6465" s="88" t="s">
        <v>2862</v>
      </c>
      <c r="E6465" s="184" cm="1">
        <f t="array" ref="E6465">_xlfn.IFS($D6465=$O$5,C6465*$P$5,$D6465=$O$6,$C6465*$P$6,$D6465="AZN",$C6465)</f>
        <v>6700</v>
      </c>
      <c r="F6465" s="183" cm="1">
        <f t="array" ref="F6465">_xlfn.IFS($D6465=$O$5,$C6465*$P$5*0.01,$D6465=$O$6,$C6465*$P$6*0.01,$D6465="AZN",$C6465*0.08)</f>
        <v>536</v>
      </c>
    </row>
    <row r="6466" spans="1:6" x14ac:dyDescent="0.3">
      <c r="A6466" s="177" t="s">
        <v>422</v>
      </c>
      <c r="B6466" s="178">
        <v>43909</v>
      </c>
      <c r="C6466" s="179">
        <v>11400</v>
      </c>
      <c r="D6466" s="88" t="s">
        <v>2862</v>
      </c>
      <c r="E6466" s="184" cm="1">
        <f t="array" ref="E6466">_xlfn.IFS($D6466=$O$5,C6466*$P$5,$D6466=$O$6,$C6466*$P$6,$D6466="AZN",$C6466)</f>
        <v>11400</v>
      </c>
      <c r="F6466" s="183" cm="1">
        <f t="array" ref="F6466">_xlfn.IFS($D6466=$O$5,$C6466*$P$5*0.01,$D6466=$O$6,$C6466*$P$6*0.01,$D6466="AZN",$C6466*0.08)</f>
        <v>912</v>
      </c>
    </row>
    <row r="6467" spans="1:6" x14ac:dyDescent="0.3">
      <c r="A6467" s="177" t="s">
        <v>1404</v>
      </c>
      <c r="B6467" s="178">
        <v>43957</v>
      </c>
      <c r="C6467" s="179">
        <v>9400</v>
      </c>
      <c r="D6467" s="88" t="s">
        <v>2864</v>
      </c>
      <c r="E6467" s="184" cm="1">
        <f t="array" ref="E6467">_xlfn.IFS($D6467=$O$5,C6467*$P$5,$D6467=$O$6,$C6467*$P$6,$D6467="AZN",$C6467)</f>
        <v>17075.099999999999</v>
      </c>
      <c r="F6467" s="183" cm="1">
        <f t="array" ref="F6467">_xlfn.IFS($D6467=$O$5,$C6467*$P$5*0.01,$D6467=$O$6,$C6467*$P$6*0.01,$D6467="AZN",$C6467*0.08)</f>
        <v>170.75099999999998</v>
      </c>
    </row>
    <row r="6468" spans="1:6" x14ac:dyDescent="0.3">
      <c r="A6468" s="177" t="s">
        <v>1125</v>
      </c>
      <c r="B6468" s="178">
        <v>44175</v>
      </c>
      <c r="C6468" s="179">
        <v>11200</v>
      </c>
      <c r="D6468" s="88" t="s">
        <v>2864</v>
      </c>
      <c r="E6468" s="184" cm="1">
        <f t="array" ref="E6468">_xlfn.IFS($D6468=$O$5,C6468*$P$5,$D6468=$O$6,$C6468*$P$6,$D6468="AZN",$C6468)</f>
        <v>20344.8</v>
      </c>
      <c r="F6468" s="183" cm="1">
        <f t="array" ref="F6468">_xlfn.IFS($D6468=$O$5,$C6468*$P$5*0.01,$D6468=$O$6,$C6468*$P$6*0.01,$D6468="AZN",$C6468*0.08)</f>
        <v>203.44800000000001</v>
      </c>
    </row>
    <row r="6469" spans="1:6" x14ac:dyDescent="0.3">
      <c r="A6469" s="177" t="s">
        <v>1612</v>
      </c>
      <c r="B6469" s="178">
        <v>43912</v>
      </c>
      <c r="C6469" s="179">
        <v>12700</v>
      </c>
      <c r="D6469" s="88" t="s">
        <v>2863</v>
      </c>
      <c r="E6469" s="184" cm="1">
        <f t="array" ref="E6469">_xlfn.IFS($D6469=$O$5,C6469*$P$5,$D6469=$O$6,$C6469*$P$6,$D6469="AZN",$C6469)</f>
        <v>21590</v>
      </c>
      <c r="F6469" s="183" cm="1">
        <f t="array" ref="F6469">_xlfn.IFS($D6469=$O$5,$C6469*$P$5*0.01,$D6469=$O$6,$C6469*$P$6*0.01,$D6469="AZN",$C6469*0.08)</f>
        <v>215.9</v>
      </c>
    </row>
    <row r="6470" spans="1:6" x14ac:dyDescent="0.3">
      <c r="A6470" s="177" t="s">
        <v>898</v>
      </c>
      <c r="B6470" s="178">
        <v>44064</v>
      </c>
      <c r="C6470" s="179">
        <v>6700</v>
      </c>
      <c r="D6470" s="88" t="s">
        <v>2864</v>
      </c>
      <c r="E6470" s="184" cm="1">
        <f t="array" ref="E6470">_xlfn.IFS($D6470=$O$5,C6470*$P$5,$D6470=$O$6,$C6470*$P$6,$D6470="AZN",$C6470)</f>
        <v>12170.55</v>
      </c>
      <c r="F6470" s="183" cm="1">
        <f t="array" ref="F6470">_xlfn.IFS($D6470=$O$5,$C6470*$P$5*0.01,$D6470=$O$6,$C6470*$P$6*0.01,$D6470="AZN",$C6470*0.08)</f>
        <v>121.7055</v>
      </c>
    </row>
    <row r="6471" spans="1:6" x14ac:dyDescent="0.3">
      <c r="A6471" s="177" t="s">
        <v>2055</v>
      </c>
      <c r="B6471" s="178">
        <v>44677</v>
      </c>
      <c r="C6471" s="179">
        <v>7600</v>
      </c>
      <c r="D6471" s="88" t="s">
        <v>2863</v>
      </c>
      <c r="E6471" s="184" cm="1">
        <f t="array" ref="E6471">_xlfn.IFS($D6471=$O$5,C6471*$P$5,$D6471=$O$6,$C6471*$P$6,$D6471="AZN",$C6471)</f>
        <v>12920</v>
      </c>
      <c r="F6471" s="183" cm="1">
        <f t="array" ref="F6471">_xlfn.IFS($D6471=$O$5,$C6471*$P$5*0.01,$D6471=$O$6,$C6471*$P$6*0.01,$D6471="AZN",$C6471*0.08)</f>
        <v>129.19999999999999</v>
      </c>
    </row>
    <row r="6472" spans="1:6" x14ac:dyDescent="0.3">
      <c r="A6472" s="177" t="s">
        <v>1535</v>
      </c>
      <c r="B6472" s="178">
        <v>43805</v>
      </c>
      <c r="C6472" s="179">
        <v>9600</v>
      </c>
      <c r="D6472" s="88" t="s">
        <v>2863</v>
      </c>
      <c r="E6472" s="184" cm="1">
        <f t="array" ref="E6472">_xlfn.IFS($D6472=$O$5,C6472*$P$5,$D6472=$O$6,$C6472*$P$6,$D6472="AZN",$C6472)</f>
        <v>16320</v>
      </c>
      <c r="F6472" s="183" cm="1">
        <f t="array" ref="F6472">_xlfn.IFS($D6472=$O$5,$C6472*$P$5*0.01,$D6472=$O$6,$C6472*$P$6*0.01,$D6472="AZN",$C6472*0.08)</f>
        <v>163.20000000000002</v>
      </c>
    </row>
    <row r="6473" spans="1:6" x14ac:dyDescent="0.3">
      <c r="A6473" s="177" t="s">
        <v>1410</v>
      </c>
      <c r="B6473" s="178">
        <v>44072</v>
      </c>
      <c r="C6473" s="179">
        <v>8100</v>
      </c>
      <c r="D6473" s="88" t="s">
        <v>2863</v>
      </c>
      <c r="E6473" s="184" cm="1">
        <f t="array" ref="E6473">_xlfn.IFS($D6473=$O$5,C6473*$P$5,$D6473=$O$6,$C6473*$P$6,$D6473="AZN",$C6473)</f>
        <v>13770</v>
      </c>
      <c r="F6473" s="183" cm="1">
        <f t="array" ref="F6473">_xlfn.IFS($D6473=$O$5,$C6473*$P$5*0.01,$D6473=$O$6,$C6473*$P$6*0.01,$D6473="AZN",$C6473*0.08)</f>
        <v>137.70000000000002</v>
      </c>
    </row>
    <row r="6474" spans="1:6" x14ac:dyDescent="0.3">
      <c r="A6474" s="177" t="s">
        <v>838</v>
      </c>
      <c r="B6474" s="178">
        <v>44375</v>
      </c>
      <c r="C6474" s="179">
        <v>10000</v>
      </c>
      <c r="D6474" s="88" t="s">
        <v>2863</v>
      </c>
      <c r="E6474" s="184" cm="1">
        <f t="array" ref="E6474">_xlfn.IFS($D6474=$O$5,C6474*$P$5,$D6474=$O$6,$C6474*$P$6,$D6474="AZN",$C6474)</f>
        <v>17000</v>
      </c>
      <c r="F6474" s="183" cm="1">
        <f t="array" ref="F6474">_xlfn.IFS($D6474=$O$5,$C6474*$P$5*0.01,$D6474=$O$6,$C6474*$P$6*0.01,$D6474="AZN",$C6474*0.08)</f>
        <v>170</v>
      </c>
    </row>
    <row r="6475" spans="1:6" x14ac:dyDescent="0.3">
      <c r="A6475" s="177" t="s">
        <v>1805</v>
      </c>
      <c r="B6475" s="178">
        <v>43830</v>
      </c>
      <c r="C6475" s="179">
        <v>6400</v>
      </c>
      <c r="D6475" s="88" t="s">
        <v>2864</v>
      </c>
      <c r="E6475" s="184" cm="1">
        <f t="array" ref="E6475">_xlfn.IFS($D6475=$O$5,C6475*$P$5,$D6475=$O$6,$C6475*$P$6,$D6475="AZN",$C6475)</f>
        <v>11625.6</v>
      </c>
      <c r="F6475" s="183" cm="1">
        <f t="array" ref="F6475">_xlfn.IFS($D6475=$O$5,$C6475*$P$5*0.01,$D6475=$O$6,$C6475*$P$6*0.01,$D6475="AZN",$C6475*0.08)</f>
        <v>116.256</v>
      </c>
    </row>
    <row r="6476" spans="1:6" x14ac:dyDescent="0.3">
      <c r="A6476" s="177" t="s">
        <v>709</v>
      </c>
      <c r="B6476" s="178">
        <v>43720</v>
      </c>
      <c r="C6476" s="179">
        <v>8300</v>
      </c>
      <c r="D6476" s="88" t="s">
        <v>2864</v>
      </c>
      <c r="E6476" s="184" cm="1">
        <f t="array" ref="E6476">_xlfn.IFS($D6476=$O$5,C6476*$P$5,$D6476=$O$6,$C6476*$P$6,$D6476="AZN",$C6476)</f>
        <v>15076.95</v>
      </c>
      <c r="F6476" s="183" cm="1">
        <f t="array" ref="F6476">_xlfn.IFS($D6476=$O$5,$C6476*$P$5*0.01,$D6476=$O$6,$C6476*$P$6*0.01,$D6476="AZN",$C6476*0.08)</f>
        <v>150.76950000000002</v>
      </c>
    </row>
    <row r="6477" spans="1:6" x14ac:dyDescent="0.3">
      <c r="A6477" s="177" t="s">
        <v>1285</v>
      </c>
      <c r="B6477" s="178">
        <v>44094</v>
      </c>
      <c r="C6477" s="179">
        <v>11300</v>
      </c>
      <c r="D6477" s="88" t="s">
        <v>2864</v>
      </c>
      <c r="E6477" s="184" cm="1">
        <f t="array" ref="E6477">_xlfn.IFS($D6477=$O$5,C6477*$P$5,$D6477=$O$6,$C6477*$P$6,$D6477="AZN",$C6477)</f>
        <v>20526.45</v>
      </c>
      <c r="F6477" s="183" cm="1">
        <f t="array" ref="F6477">_xlfn.IFS($D6477=$O$5,$C6477*$P$5*0.01,$D6477=$O$6,$C6477*$P$6*0.01,$D6477="AZN",$C6477*0.08)</f>
        <v>205.2645</v>
      </c>
    </row>
    <row r="6478" spans="1:6" x14ac:dyDescent="0.3">
      <c r="A6478" s="177" t="s">
        <v>1650</v>
      </c>
      <c r="B6478" s="178">
        <v>44111</v>
      </c>
      <c r="C6478" s="179">
        <v>12300</v>
      </c>
      <c r="D6478" s="88" t="s">
        <v>2864</v>
      </c>
      <c r="E6478" s="184" cm="1">
        <f t="array" ref="E6478">_xlfn.IFS($D6478=$O$5,C6478*$P$5,$D6478=$O$6,$C6478*$P$6,$D6478="AZN",$C6478)</f>
        <v>22342.95</v>
      </c>
      <c r="F6478" s="183" cm="1">
        <f t="array" ref="F6478">_xlfn.IFS($D6478=$O$5,$C6478*$P$5*0.01,$D6478=$O$6,$C6478*$P$6*0.01,$D6478="AZN",$C6478*0.08)</f>
        <v>223.42950000000002</v>
      </c>
    </row>
    <row r="6479" spans="1:6" x14ac:dyDescent="0.3">
      <c r="A6479" s="177" t="s">
        <v>1457</v>
      </c>
      <c r="B6479" s="178">
        <v>43991</v>
      </c>
      <c r="C6479" s="179">
        <v>6000</v>
      </c>
      <c r="D6479" s="88" t="s">
        <v>2863</v>
      </c>
      <c r="E6479" s="184" cm="1">
        <f t="array" ref="E6479">_xlfn.IFS($D6479=$O$5,C6479*$P$5,$D6479=$O$6,$C6479*$P$6,$D6479="AZN",$C6479)</f>
        <v>10200</v>
      </c>
      <c r="F6479" s="183" cm="1">
        <f t="array" ref="F6479">_xlfn.IFS($D6479=$O$5,$C6479*$P$5*0.01,$D6479=$O$6,$C6479*$P$6*0.01,$D6479="AZN",$C6479*0.08)</f>
        <v>102</v>
      </c>
    </row>
    <row r="6480" spans="1:6" x14ac:dyDescent="0.3">
      <c r="A6480" s="177" t="s">
        <v>1102</v>
      </c>
      <c r="B6480" s="178">
        <v>44000</v>
      </c>
      <c r="C6480" s="179">
        <v>10200</v>
      </c>
      <c r="D6480" s="88" t="s">
        <v>2862</v>
      </c>
      <c r="E6480" s="184" cm="1">
        <f t="array" ref="E6480">_xlfn.IFS($D6480=$O$5,C6480*$P$5,$D6480=$O$6,$C6480*$P$6,$D6480="AZN",$C6480)</f>
        <v>10200</v>
      </c>
      <c r="F6480" s="183" cm="1">
        <f t="array" ref="F6480">_xlfn.IFS($D6480=$O$5,$C6480*$P$5*0.01,$D6480=$O$6,$C6480*$P$6*0.01,$D6480="AZN",$C6480*0.08)</f>
        <v>816</v>
      </c>
    </row>
    <row r="6481" spans="1:6" x14ac:dyDescent="0.3">
      <c r="A6481" s="177" t="s">
        <v>2056</v>
      </c>
      <c r="B6481" s="178">
        <v>44242</v>
      </c>
      <c r="C6481" s="179">
        <v>8000</v>
      </c>
      <c r="D6481" s="88" t="s">
        <v>2864</v>
      </c>
      <c r="E6481" s="184" cm="1">
        <f t="array" ref="E6481">_xlfn.IFS($D6481=$O$5,C6481*$P$5,$D6481=$O$6,$C6481*$P$6,$D6481="AZN",$C6481)</f>
        <v>14532</v>
      </c>
      <c r="F6481" s="183" cm="1">
        <f t="array" ref="F6481">_xlfn.IFS($D6481=$O$5,$C6481*$P$5*0.01,$D6481=$O$6,$C6481*$P$6*0.01,$D6481="AZN",$C6481*0.08)</f>
        <v>145.32</v>
      </c>
    </row>
    <row r="6482" spans="1:6" x14ac:dyDescent="0.3">
      <c r="A6482" s="177" t="s">
        <v>1151</v>
      </c>
      <c r="B6482" s="178">
        <v>43926</v>
      </c>
      <c r="C6482" s="179">
        <v>8500</v>
      </c>
      <c r="D6482" s="88" t="s">
        <v>2862</v>
      </c>
      <c r="E6482" s="184" cm="1">
        <f t="array" ref="E6482">_xlfn.IFS($D6482=$O$5,C6482*$P$5,$D6482=$O$6,$C6482*$P$6,$D6482="AZN",$C6482)</f>
        <v>8500</v>
      </c>
      <c r="F6482" s="183" cm="1">
        <f t="array" ref="F6482">_xlfn.IFS($D6482=$O$5,$C6482*$P$5*0.01,$D6482=$O$6,$C6482*$P$6*0.01,$D6482="AZN",$C6482*0.08)</f>
        <v>680</v>
      </c>
    </row>
    <row r="6483" spans="1:6" x14ac:dyDescent="0.3">
      <c r="A6483" s="177" t="s">
        <v>1232</v>
      </c>
      <c r="B6483" s="178">
        <v>44862</v>
      </c>
      <c r="C6483" s="179">
        <v>11300</v>
      </c>
      <c r="D6483" s="88" t="s">
        <v>2864</v>
      </c>
      <c r="E6483" s="184" cm="1">
        <f t="array" ref="E6483">_xlfn.IFS($D6483=$O$5,C6483*$P$5,$D6483=$O$6,$C6483*$P$6,$D6483="AZN",$C6483)</f>
        <v>20526.45</v>
      </c>
      <c r="F6483" s="183" cm="1">
        <f t="array" ref="F6483">_xlfn.IFS($D6483=$O$5,$C6483*$P$5*0.01,$D6483=$O$6,$C6483*$P$6*0.01,$D6483="AZN",$C6483*0.08)</f>
        <v>205.2645</v>
      </c>
    </row>
    <row r="6484" spans="1:6" x14ac:dyDescent="0.3">
      <c r="A6484" s="177" t="s">
        <v>1993</v>
      </c>
      <c r="B6484" s="178">
        <v>44384</v>
      </c>
      <c r="C6484" s="179">
        <v>9900</v>
      </c>
      <c r="D6484" s="88" t="s">
        <v>2862</v>
      </c>
      <c r="E6484" s="184" cm="1">
        <f t="array" ref="E6484">_xlfn.IFS($D6484=$O$5,C6484*$P$5,$D6484=$O$6,$C6484*$P$6,$D6484="AZN",$C6484)</f>
        <v>9900</v>
      </c>
      <c r="F6484" s="183" cm="1">
        <f t="array" ref="F6484">_xlfn.IFS($D6484=$O$5,$C6484*$P$5*0.01,$D6484=$O$6,$C6484*$P$6*0.01,$D6484="AZN",$C6484*0.08)</f>
        <v>792</v>
      </c>
    </row>
    <row r="6485" spans="1:6" x14ac:dyDescent="0.3">
      <c r="A6485" s="177" t="s">
        <v>439</v>
      </c>
      <c r="B6485" s="178">
        <v>44397</v>
      </c>
      <c r="C6485" s="179">
        <v>5700</v>
      </c>
      <c r="D6485" s="88" t="s">
        <v>2863</v>
      </c>
      <c r="E6485" s="184" cm="1">
        <f t="array" ref="E6485">_xlfn.IFS($D6485=$O$5,C6485*$P$5,$D6485=$O$6,$C6485*$P$6,$D6485="AZN",$C6485)</f>
        <v>9690</v>
      </c>
      <c r="F6485" s="183" cm="1">
        <f t="array" ref="F6485">_xlfn.IFS($D6485=$O$5,$C6485*$P$5*0.01,$D6485=$O$6,$C6485*$P$6*0.01,$D6485="AZN",$C6485*0.08)</f>
        <v>96.9</v>
      </c>
    </row>
    <row r="6486" spans="1:6" x14ac:dyDescent="0.3">
      <c r="A6486" s="177" t="s">
        <v>1345</v>
      </c>
      <c r="B6486" s="178">
        <v>44100</v>
      </c>
      <c r="C6486" s="179">
        <v>7500</v>
      </c>
      <c r="D6486" s="88" t="s">
        <v>2863</v>
      </c>
      <c r="E6486" s="184" cm="1">
        <f t="array" ref="E6486">_xlfn.IFS($D6486=$O$5,C6486*$P$5,$D6486=$O$6,$C6486*$P$6,$D6486="AZN",$C6486)</f>
        <v>12750</v>
      </c>
      <c r="F6486" s="183" cm="1">
        <f t="array" ref="F6486">_xlfn.IFS($D6486=$O$5,$C6486*$P$5*0.01,$D6486=$O$6,$C6486*$P$6*0.01,$D6486="AZN",$C6486*0.08)</f>
        <v>127.5</v>
      </c>
    </row>
    <row r="6487" spans="1:6" x14ac:dyDescent="0.3">
      <c r="A6487" s="177" t="s">
        <v>734</v>
      </c>
      <c r="B6487" s="178">
        <v>43628</v>
      </c>
      <c r="C6487" s="179">
        <v>3900</v>
      </c>
      <c r="D6487" s="88" t="s">
        <v>2862</v>
      </c>
      <c r="E6487" s="184" cm="1">
        <f t="array" ref="E6487">_xlfn.IFS($D6487=$O$5,C6487*$P$5,$D6487=$O$6,$C6487*$P$6,$D6487="AZN",$C6487)</f>
        <v>3900</v>
      </c>
      <c r="F6487" s="183" cm="1">
        <f t="array" ref="F6487">_xlfn.IFS($D6487=$O$5,$C6487*$P$5*0.01,$D6487=$O$6,$C6487*$P$6*0.01,$D6487="AZN",$C6487*0.08)</f>
        <v>312</v>
      </c>
    </row>
    <row r="6488" spans="1:6" x14ac:dyDescent="0.3">
      <c r="A6488" s="177" t="s">
        <v>1670</v>
      </c>
      <c r="B6488" s="178">
        <v>43872</v>
      </c>
      <c r="C6488" s="179">
        <v>11000</v>
      </c>
      <c r="D6488" s="88" t="s">
        <v>2863</v>
      </c>
      <c r="E6488" s="184" cm="1">
        <f t="array" ref="E6488">_xlfn.IFS($D6488=$O$5,C6488*$P$5,$D6488=$O$6,$C6488*$P$6,$D6488="AZN",$C6488)</f>
        <v>18700</v>
      </c>
      <c r="F6488" s="183" cm="1">
        <f t="array" ref="F6488">_xlfn.IFS($D6488=$O$5,$C6488*$P$5*0.01,$D6488=$O$6,$C6488*$P$6*0.01,$D6488="AZN",$C6488*0.08)</f>
        <v>187</v>
      </c>
    </row>
    <row r="6489" spans="1:6" x14ac:dyDescent="0.3">
      <c r="A6489" s="177" t="s">
        <v>955</v>
      </c>
      <c r="B6489" s="178">
        <v>43605</v>
      </c>
      <c r="C6489" s="179">
        <v>2400</v>
      </c>
      <c r="D6489" s="88" t="s">
        <v>2863</v>
      </c>
      <c r="E6489" s="184" cm="1">
        <f t="array" ref="E6489">_xlfn.IFS($D6489=$O$5,C6489*$P$5,$D6489=$O$6,$C6489*$P$6,$D6489="AZN",$C6489)</f>
        <v>4080</v>
      </c>
      <c r="F6489" s="183" cm="1">
        <f t="array" ref="F6489">_xlfn.IFS($D6489=$O$5,$C6489*$P$5*0.01,$D6489=$O$6,$C6489*$P$6*0.01,$D6489="AZN",$C6489*0.08)</f>
        <v>40.800000000000004</v>
      </c>
    </row>
    <row r="6490" spans="1:6" x14ac:dyDescent="0.3">
      <c r="A6490" s="177" t="s">
        <v>1059</v>
      </c>
      <c r="B6490" s="178">
        <v>43822</v>
      </c>
      <c r="C6490" s="179">
        <v>9500</v>
      </c>
      <c r="D6490" s="88" t="s">
        <v>2863</v>
      </c>
      <c r="E6490" s="184" cm="1">
        <f t="array" ref="E6490">_xlfn.IFS($D6490=$O$5,C6490*$P$5,$D6490=$O$6,$C6490*$P$6,$D6490="AZN",$C6490)</f>
        <v>16150</v>
      </c>
      <c r="F6490" s="183" cm="1">
        <f t="array" ref="F6490">_xlfn.IFS($D6490=$O$5,$C6490*$P$5*0.01,$D6490=$O$6,$C6490*$P$6*0.01,$D6490="AZN",$C6490*0.08)</f>
        <v>161.5</v>
      </c>
    </row>
    <row r="6491" spans="1:6" x14ac:dyDescent="0.3">
      <c r="A6491" s="177" t="s">
        <v>1728</v>
      </c>
      <c r="B6491" s="178">
        <v>44665</v>
      </c>
      <c r="C6491" s="179">
        <v>6100</v>
      </c>
      <c r="D6491" s="88" t="s">
        <v>2862</v>
      </c>
      <c r="E6491" s="184" cm="1">
        <f t="array" ref="E6491">_xlfn.IFS($D6491=$O$5,C6491*$P$5,$D6491=$O$6,$C6491*$P$6,$D6491="AZN",$C6491)</f>
        <v>6100</v>
      </c>
      <c r="F6491" s="183" cm="1">
        <f t="array" ref="F6491">_xlfn.IFS($D6491=$O$5,$C6491*$P$5*0.01,$D6491=$O$6,$C6491*$P$6*0.01,$D6491="AZN",$C6491*0.08)</f>
        <v>488</v>
      </c>
    </row>
    <row r="6492" spans="1:6" x14ac:dyDescent="0.3">
      <c r="A6492" s="177" t="s">
        <v>2057</v>
      </c>
      <c r="B6492" s="178">
        <v>44491</v>
      </c>
      <c r="C6492" s="179">
        <v>10700</v>
      </c>
      <c r="D6492" s="88" t="s">
        <v>2864</v>
      </c>
      <c r="E6492" s="184" cm="1">
        <f t="array" ref="E6492">_xlfn.IFS($D6492=$O$5,C6492*$P$5,$D6492=$O$6,$C6492*$P$6,$D6492="AZN",$C6492)</f>
        <v>19436.55</v>
      </c>
      <c r="F6492" s="183" cm="1">
        <f t="array" ref="F6492">_xlfn.IFS($D6492=$O$5,$C6492*$P$5*0.01,$D6492=$O$6,$C6492*$P$6*0.01,$D6492="AZN",$C6492*0.08)</f>
        <v>194.3655</v>
      </c>
    </row>
    <row r="6493" spans="1:6" x14ac:dyDescent="0.3">
      <c r="A6493" s="177" t="s">
        <v>1319</v>
      </c>
      <c r="B6493" s="178">
        <v>43971</v>
      </c>
      <c r="C6493" s="179">
        <v>12800</v>
      </c>
      <c r="D6493" s="88" t="s">
        <v>2864</v>
      </c>
      <c r="E6493" s="184" cm="1">
        <f t="array" ref="E6493">_xlfn.IFS($D6493=$O$5,C6493*$P$5,$D6493=$O$6,$C6493*$P$6,$D6493="AZN",$C6493)</f>
        <v>23251.200000000001</v>
      </c>
      <c r="F6493" s="183" cm="1">
        <f t="array" ref="F6493">_xlfn.IFS($D6493=$O$5,$C6493*$P$5*0.01,$D6493=$O$6,$C6493*$P$6*0.01,$D6493="AZN",$C6493*0.08)</f>
        <v>232.512</v>
      </c>
    </row>
    <row r="6494" spans="1:6" x14ac:dyDescent="0.3">
      <c r="A6494" s="177" t="s">
        <v>994</v>
      </c>
      <c r="B6494" s="178">
        <v>44163</v>
      </c>
      <c r="C6494" s="179">
        <v>13000</v>
      </c>
      <c r="D6494" s="88" t="s">
        <v>2863</v>
      </c>
      <c r="E6494" s="184" cm="1">
        <f t="array" ref="E6494">_xlfn.IFS($D6494=$O$5,C6494*$P$5,$D6494=$O$6,$C6494*$P$6,$D6494="AZN",$C6494)</f>
        <v>22100</v>
      </c>
      <c r="F6494" s="183" cm="1">
        <f t="array" ref="F6494">_xlfn.IFS($D6494=$O$5,$C6494*$P$5*0.01,$D6494=$O$6,$C6494*$P$6*0.01,$D6494="AZN",$C6494*0.08)</f>
        <v>221</v>
      </c>
    </row>
    <row r="6495" spans="1:6" x14ac:dyDescent="0.3">
      <c r="A6495" s="177" t="s">
        <v>1043</v>
      </c>
      <c r="B6495" s="178">
        <v>44562</v>
      </c>
      <c r="C6495" s="179">
        <v>9800</v>
      </c>
      <c r="D6495" s="88" t="s">
        <v>2864</v>
      </c>
      <c r="E6495" s="184" cm="1">
        <f t="array" ref="E6495">_xlfn.IFS($D6495=$O$5,C6495*$P$5,$D6495=$O$6,$C6495*$P$6,$D6495="AZN",$C6495)</f>
        <v>17801.7</v>
      </c>
      <c r="F6495" s="183" cm="1">
        <f t="array" ref="F6495">_xlfn.IFS($D6495=$O$5,$C6495*$P$5*0.01,$D6495=$O$6,$C6495*$P$6*0.01,$D6495="AZN",$C6495*0.08)</f>
        <v>178.01700000000002</v>
      </c>
    </row>
    <row r="6496" spans="1:6" x14ac:dyDescent="0.3">
      <c r="A6496" s="177" t="s">
        <v>2058</v>
      </c>
      <c r="B6496" s="178">
        <v>44359</v>
      </c>
      <c r="C6496" s="179">
        <v>6700</v>
      </c>
      <c r="D6496" s="88" t="s">
        <v>2864</v>
      </c>
      <c r="E6496" s="184" cm="1">
        <f t="array" ref="E6496">_xlfn.IFS($D6496=$O$5,C6496*$P$5,$D6496=$O$6,$C6496*$P$6,$D6496="AZN",$C6496)</f>
        <v>12170.55</v>
      </c>
      <c r="F6496" s="183" cm="1">
        <f t="array" ref="F6496">_xlfn.IFS($D6496=$O$5,$C6496*$P$5*0.01,$D6496=$O$6,$C6496*$P$6*0.01,$D6496="AZN",$C6496*0.08)</f>
        <v>121.7055</v>
      </c>
    </row>
    <row r="6497" spans="1:6" x14ac:dyDescent="0.3">
      <c r="A6497" s="177" t="s">
        <v>2059</v>
      </c>
      <c r="B6497" s="178">
        <v>44695</v>
      </c>
      <c r="C6497" s="179">
        <v>12900</v>
      </c>
      <c r="D6497" s="88" t="s">
        <v>2863</v>
      </c>
      <c r="E6497" s="184" cm="1">
        <f t="array" ref="E6497">_xlfn.IFS($D6497=$O$5,C6497*$P$5,$D6497=$O$6,$C6497*$P$6,$D6497="AZN",$C6497)</f>
        <v>21930</v>
      </c>
      <c r="F6497" s="183" cm="1">
        <f t="array" ref="F6497">_xlfn.IFS($D6497=$O$5,$C6497*$P$5*0.01,$D6497=$O$6,$C6497*$P$6*0.01,$D6497="AZN",$C6497*0.08)</f>
        <v>219.3</v>
      </c>
    </row>
    <row r="6498" spans="1:6" x14ac:dyDescent="0.3">
      <c r="A6498" s="177" t="s">
        <v>1167</v>
      </c>
      <c r="B6498" s="178">
        <v>44424</v>
      </c>
      <c r="C6498" s="179">
        <v>4700</v>
      </c>
      <c r="D6498" s="88" t="s">
        <v>2863</v>
      </c>
      <c r="E6498" s="184" cm="1">
        <f t="array" ref="E6498">_xlfn.IFS($D6498=$O$5,C6498*$P$5,$D6498=$O$6,$C6498*$P$6,$D6498="AZN",$C6498)</f>
        <v>7990</v>
      </c>
      <c r="F6498" s="183" cm="1">
        <f t="array" ref="F6498">_xlfn.IFS($D6498=$O$5,$C6498*$P$5*0.01,$D6498=$O$6,$C6498*$P$6*0.01,$D6498="AZN",$C6498*0.08)</f>
        <v>79.900000000000006</v>
      </c>
    </row>
    <row r="6499" spans="1:6" x14ac:dyDescent="0.3">
      <c r="A6499" s="177" t="s">
        <v>1307</v>
      </c>
      <c r="B6499" s="178">
        <v>44300</v>
      </c>
      <c r="C6499" s="179">
        <v>5300</v>
      </c>
      <c r="D6499" s="88" t="s">
        <v>2863</v>
      </c>
      <c r="E6499" s="184" cm="1">
        <f t="array" ref="E6499">_xlfn.IFS($D6499=$O$5,C6499*$P$5,$D6499=$O$6,$C6499*$P$6,$D6499="AZN",$C6499)</f>
        <v>9010</v>
      </c>
      <c r="F6499" s="183" cm="1">
        <f t="array" ref="F6499">_xlfn.IFS($D6499=$O$5,$C6499*$P$5*0.01,$D6499=$O$6,$C6499*$P$6*0.01,$D6499="AZN",$C6499*0.08)</f>
        <v>90.100000000000009</v>
      </c>
    </row>
    <row r="6500" spans="1:6" x14ac:dyDescent="0.3">
      <c r="A6500" s="177" t="s">
        <v>1708</v>
      </c>
      <c r="B6500" s="178">
        <v>44639</v>
      </c>
      <c r="C6500" s="179">
        <v>5400</v>
      </c>
      <c r="D6500" s="88" t="s">
        <v>2862</v>
      </c>
      <c r="E6500" s="184" cm="1">
        <f t="array" ref="E6500">_xlfn.IFS($D6500=$O$5,C6500*$P$5,$D6500=$O$6,$C6500*$P$6,$D6500="AZN",$C6500)</f>
        <v>5400</v>
      </c>
      <c r="F6500" s="183" cm="1">
        <f t="array" ref="F6500">_xlfn.IFS($D6500=$O$5,$C6500*$P$5*0.01,$D6500=$O$6,$C6500*$P$6*0.01,$D6500="AZN",$C6500*0.08)</f>
        <v>432</v>
      </c>
    </row>
    <row r="6501" spans="1:6" x14ac:dyDescent="0.3">
      <c r="A6501" s="177" t="s">
        <v>1079</v>
      </c>
      <c r="B6501" s="178">
        <v>44628</v>
      </c>
      <c r="C6501" s="179">
        <v>3000</v>
      </c>
      <c r="D6501" s="88" t="s">
        <v>2863</v>
      </c>
      <c r="E6501" s="184" cm="1">
        <f t="array" ref="E6501">_xlfn.IFS($D6501=$O$5,C6501*$P$5,$D6501=$O$6,$C6501*$P$6,$D6501="AZN",$C6501)</f>
        <v>5100</v>
      </c>
      <c r="F6501" s="183" cm="1">
        <f t="array" ref="F6501">_xlfn.IFS($D6501=$O$5,$C6501*$P$5*0.01,$D6501=$O$6,$C6501*$P$6*0.01,$D6501="AZN",$C6501*0.08)</f>
        <v>51</v>
      </c>
    </row>
    <row r="6502" spans="1:6" x14ac:dyDescent="0.3">
      <c r="A6502" s="177" t="s">
        <v>1688</v>
      </c>
      <c r="B6502" s="178">
        <v>43874</v>
      </c>
      <c r="C6502" s="179">
        <v>13000</v>
      </c>
      <c r="D6502" s="88" t="s">
        <v>2863</v>
      </c>
      <c r="E6502" s="184" cm="1">
        <f t="array" ref="E6502">_xlfn.IFS($D6502=$O$5,C6502*$P$5,$D6502=$O$6,$C6502*$P$6,$D6502="AZN",$C6502)</f>
        <v>22100</v>
      </c>
      <c r="F6502" s="183" cm="1">
        <f t="array" ref="F6502">_xlfn.IFS($D6502=$O$5,$C6502*$P$5*0.01,$D6502=$O$6,$C6502*$P$6*0.01,$D6502="AZN",$C6502*0.08)</f>
        <v>221</v>
      </c>
    </row>
    <row r="6503" spans="1:6" x14ac:dyDescent="0.3">
      <c r="A6503" s="177" t="s">
        <v>918</v>
      </c>
      <c r="B6503" s="178">
        <v>44504</v>
      </c>
      <c r="C6503" s="179">
        <v>3700</v>
      </c>
      <c r="D6503" s="88" t="s">
        <v>2863</v>
      </c>
      <c r="E6503" s="184" cm="1">
        <f t="array" ref="E6503">_xlfn.IFS($D6503=$O$5,C6503*$P$5,$D6503=$O$6,$C6503*$P$6,$D6503="AZN",$C6503)</f>
        <v>6290</v>
      </c>
      <c r="F6503" s="183" cm="1">
        <f t="array" ref="F6503">_xlfn.IFS($D6503=$O$5,$C6503*$P$5*0.01,$D6503=$O$6,$C6503*$P$6*0.01,$D6503="AZN",$C6503*0.08)</f>
        <v>62.9</v>
      </c>
    </row>
    <row r="6504" spans="1:6" x14ac:dyDescent="0.3">
      <c r="A6504" s="177" t="s">
        <v>1013</v>
      </c>
      <c r="B6504" s="178">
        <v>44122</v>
      </c>
      <c r="C6504" s="179">
        <v>6900</v>
      </c>
      <c r="D6504" s="88" t="s">
        <v>2863</v>
      </c>
      <c r="E6504" s="184" cm="1">
        <f t="array" ref="E6504">_xlfn.IFS($D6504=$O$5,C6504*$P$5,$D6504=$O$6,$C6504*$P$6,$D6504="AZN",$C6504)</f>
        <v>11730</v>
      </c>
      <c r="F6504" s="183" cm="1">
        <f t="array" ref="F6504">_xlfn.IFS($D6504=$O$5,$C6504*$P$5*0.01,$D6504=$O$6,$C6504*$P$6*0.01,$D6504="AZN",$C6504*0.08)</f>
        <v>117.3</v>
      </c>
    </row>
    <row r="6505" spans="1:6" x14ac:dyDescent="0.3">
      <c r="A6505" s="177" t="s">
        <v>691</v>
      </c>
      <c r="B6505" s="178">
        <v>44418</v>
      </c>
      <c r="C6505" s="179">
        <v>8400</v>
      </c>
      <c r="D6505" s="88" t="s">
        <v>2864</v>
      </c>
      <c r="E6505" s="184" cm="1">
        <f t="array" ref="E6505">_xlfn.IFS($D6505=$O$5,C6505*$P$5,$D6505=$O$6,$C6505*$P$6,$D6505="AZN",$C6505)</f>
        <v>15258.6</v>
      </c>
      <c r="F6505" s="183" cm="1">
        <f t="array" ref="F6505">_xlfn.IFS($D6505=$O$5,$C6505*$P$5*0.01,$D6505=$O$6,$C6505*$P$6*0.01,$D6505="AZN",$C6505*0.08)</f>
        <v>152.58600000000001</v>
      </c>
    </row>
    <row r="6506" spans="1:6" x14ac:dyDescent="0.3">
      <c r="A6506" s="177" t="s">
        <v>330</v>
      </c>
      <c r="B6506" s="178">
        <v>43945</v>
      </c>
      <c r="C6506" s="179">
        <v>7500</v>
      </c>
      <c r="D6506" s="88" t="s">
        <v>2864</v>
      </c>
      <c r="E6506" s="184" cm="1">
        <f t="array" ref="E6506">_xlfn.IFS($D6506=$O$5,C6506*$P$5,$D6506=$O$6,$C6506*$P$6,$D6506="AZN",$C6506)</f>
        <v>13623.75</v>
      </c>
      <c r="F6506" s="183" cm="1">
        <f t="array" ref="F6506">_xlfn.IFS($D6506=$O$5,$C6506*$P$5*0.01,$D6506=$O$6,$C6506*$P$6*0.01,$D6506="AZN",$C6506*0.08)</f>
        <v>136.23750000000001</v>
      </c>
    </row>
    <row r="6507" spans="1:6" x14ac:dyDescent="0.3">
      <c r="A6507" s="177" t="s">
        <v>1268</v>
      </c>
      <c r="B6507" s="178">
        <v>44098</v>
      </c>
      <c r="C6507" s="179">
        <v>11200</v>
      </c>
      <c r="D6507" s="88" t="s">
        <v>2862</v>
      </c>
      <c r="E6507" s="184" cm="1">
        <f t="array" ref="E6507">_xlfn.IFS($D6507=$O$5,C6507*$P$5,$D6507=$O$6,$C6507*$P$6,$D6507="AZN",$C6507)</f>
        <v>11200</v>
      </c>
      <c r="F6507" s="183" cm="1">
        <f t="array" ref="F6507">_xlfn.IFS($D6507=$O$5,$C6507*$P$5*0.01,$D6507=$O$6,$C6507*$P$6*0.01,$D6507="AZN",$C6507*0.08)</f>
        <v>896</v>
      </c>
    </row>
    <row r="6508" spans="1:6" x14ac:dyDescent="0.3">
      <c r="A6508" s="177" t="s">
        <v>596</v>
      </c>
      <c r="B6508" s="178">
        <v>43682</v>
      </c>
      <c r="C6508" s="179">
        <v>12100</v>
      </c>
      <c r="D6508" s="88" t="s">
        <v>2864</v>
      </c>
      <c r="E6508" s="184" cm="1">
        <f t="array" ref="E6508">_xlfn.IFS($D6508=$O$5,C6508*$P$5,$D6508=$O$6,$C6508*$P$6,$D6508="AZN",$C6508)</f>
        <v>21979.65</v>
      </c>
      <c r="F6508" s="183" cm="1">
        <f t="array" ref="F6508">_xlfn.IFS($D6508=$O$5,$C6508*$P$5*0.01,$D6508=$O$6,$C6508*$P$6*0.01,$D6508="AZN",$C6508*0.08)</f>
        <v>219.79650000000001</v>
      </c>
    </row>
    <row r="6509" spans="1:6" x14ac:dyDescent="0.3">
      <c r="A6509" s="177" t="s">
        <v>1372</v>
      </c>
      <c r="B6509" s="178">
        <v>44340</v>
      </c>
      <c r="C6509" s="179">
        <v>6500</v>
      </c>
      <c r="D6509" s="88" t="s">
        <v>2862</v>
      </c>
      <c r="E6509" s="184" cm="1">
        <f t="array" ref="E6509">_xlfn.IFS($D6509=$O$5,C6509*$P$5,$D6509=$O$6,$C6509*$P$6,$D6509="AZN",$C6509)</f>
        <v>6500</v>
      </c>
      <c r="F6509" s="183" cm="1">
        <f t="array" ref="F6509">_xlfn.IFS($D6509=$O$5,$C6509*$P$5*0.01,$D6509=$O$6,$C6509*$P$6*0.01,$D6509="AZN",$C6509*0.08)</f>
        <v>520</v>
      </c>
    </row>
    <row r="6510" spans="1:6" x14ac:dyDescent="0.3">
      <c r="A6510" s="177" t="s">
        <v>1210</v>
      </c>
      <c r="B6510" s="178">
        <v>44016</v>
      </c>
      <c r="C6510" s="179">
        <v>2100</v>
      </c>
      <c r="D6510" s="88" t="s">
        <v>2862</v>
      </c>
      <c r="E6510" s="184" cm="1">
        <f t="array" ref="E6510">_xlfn.IFS($D6510=$O$5,C6510*$P$5,$D6510=$O$6,$C6510*$P$6,$D6510="AZN",$C6510)</f>
        <v>2100</v>
      </c>
      <c r="F6510" s="183" cm="1">
        <f t="array" ref="F6510">_xlfn.IFS($D6510=$O$5,$C6510*$P$5*0.01,$D6510=$O$6,$C6510*$P$6*0.01,$D6510="AZN",$C6510*0.08)</f>
        <v>168</v>
      </c>
    </row>
    <row r="6511" spans="1:6" x14ac:dyDescent="0.3">
      <c r="A6511" s="177" t="s">
        <v>1168</v>
      </c>
      <c r="B6511" s="178">
        <v>44093</v>
      </c>
      <c r="C6511" s="179">
        <v>10400</v>
      </c>
      <c r="D6511" s="88" t="s">
        <v>2863</v>
      </c>
      <c r="E6511" s="184" cm="1">
        <f t="array" ref="E6511">_xlfn.IFS($D6511=$O$5,C6511*$P$5,$D6511=$O$6,$C6511*$P$6,$D6511="AZN",$C6511)</f>
        <v>17680</v>
      </c>
      <c r="F6511" s="183" cm="1">
        <f t="array" ref="F6511">_xlfn.IFS($D6511=$O$5,$C6511*$P$5*0.01,$D6511=$O$6,$C6511*$P$6*0.01,$D6511="AZN",$C6511*0.08)</f>
        <v>176.8</v>
      </c>
    </row>
    <row r="6512" spans="1:6" x14ac:dyDescent="0.3">
      <c r="A6512" s="177" t="s">
        <v>255</v>
      </c>
      <c r="B6512" s="178">
        <v>44657</v>
      </c>
      <c r="C6512" s="179">
        <v>9000</v>
      </c>
      <c r="D6512" s="88" t="s">
        <v>2862</v>
      </c>
      <c r="E6512" s="184" cm="1">
        <f t="array" ref="E6512">_xlfn.IFS($D6512=$O$5,C6512*$P$5,$D6512=$O$6,$C6512*$P$6,$D6512="AZN",$C6512)</f>
        <v>9000</v>
      </c>
      <c r="F6512" s="183" cm="1">
        <f t="array" ref="F6512">_xlfn.IFS($D6512=$O$5,$C6512*$P$5*0.01,$D6512=$O$6,$C6512*$P$6*0.01,$D6512="AZN",$C6512*0.08)</f>
        <v>720</v>
      </c>
    </row>
    <row r="6513" spans="1:6" x14ac:dyDescent="0.3">
      <c r="A6513" s="177" t="s">
        <v>1107</v>
      </c>
      <c r="B6513" s="178">
        <v>44161</v>
      </c>
      <c r="C6513" s="179">
        <v>4000</v>
      </c>
      <c r="D6513" s="88" t="s">
        <v>2863</v>
      </c>
      <c r="E6513" s="184" cm="1">
        <f t="array" ref="E6513">_xlfn.IFS($D6513=$O$5,C6513*$P$5,$D6513=$O$6,$C6513*$P$6,$D6513="AZN",$C6513)</f>
        <v>6800</v>
      </c>
      <c r="F6513" s="183" cm="1">
        <f t="array" ref="F6513">_xlfn.IFS($D6513=$O$5,$C6513*$P$5*0.01,$D6513=$O$6,$C6513*$P$6*0.01,$D6513="AZN",$C6513*0.08)</f>
        <v>68</v>
      </c>
    </row>
    <row r="6514" spans="1:6" x14ac:dyDescent="0.3">
      <c r="A6514" s="177" t="s">
        <v>1791</v>
      </c>
      <c r="B6514" s="178">
        <v>44248</v>
      </c>
      <c r="C6514" s="179">
        <v>12400</v>
      </c>
      <c r="D6514" s="88" t="s">
        <v>2864</v>
      </c>
      <c r="E6514" s="184" cm="1">
        <f t="array" ref="E6514">_xlfn.IFS($D6514=$O$5,C6514*$P$5,$D6514=$O$6,$C6514*$P$6,$D6514="AZN",$C6514)</f>
        <v>22524.6</v>
      </c>
      <c r="F6514" s="183" cm="1">
        <f t="array" ref="F6514">_xlfn.IFS($D6514=$O$5,$C6514*$P$5*0.01,$D6514=$O$6,$C6514*$P$6*0.01,$D6514="AZN",$C6514*0.08)</f>
        <v>225.24599999999998</v>
      </c>
    </row>
    <row r="6515" spans="1:6" x14ac:dyDescent="0.3">
      <c r="A6515" s="177" t="s">
        <v>1084</v>
      </c>
      <c r="B6515" s="178">
        <v>44192</v>
      </c>
      <c r="C6515" s="179">
        <v>4000</v>
      </c>
      <c r="D6515" s="88" t="s">
        <v>2863</v>
      </c>
      <c r="E6515" s="184" cm="1">
        <f t="array" ref="E6515">_xlfn.IFS($D6515=$O$5,C6515*$P$5,$D6515=$O$6,$C6515*$P$6,$D6515="AZN",$C6515)</f>
        <v>6800</v>
      </c>
      <c r="F6515" s="183" cm="1">
        <f t="array" ref="F6515">_xlfn.IFS($D6515=$O$5,$C6515*$P$5*0.01,$D6515=$O$6,$C6515*$P$6*0.01,$D6515="AZN",$C6515*0.08)</f>
        <v>68</v>
      </c>
    </row>
    <row r="6516" spans="1:6" x14ac:dyDescent="0.3">
      <c r="A6516" s="177" t="s">
        <v>2039</v>
      </c>
      <c r="B6516" s="178">
        <v>43934</v>
      </c>
      <c r="C6516" s="179">
        <v>12800</v>
      </c>
      <c r="D6516" s="88" t="s">
        <v>2862</v>
      </c>
      <c r="E6516" s="184" cm="1">
        <f t="array" ref="E6516">_xlfn.IFS($D6516=$O$5,C6516*$P$5,$D6516=$O$6,$C6516*$P$6,$D6516="AZN",$C6516)</f>
        <v>12800</v>
      </c>
      <c r="F6516" s="183" cm="1">
        <f t="array" ref="F6516">_xlfn.IFS($D6516=$O$5,$C6516*$P$5*0.01,$D6516=$O$6,$C6516*$P$6*0.01,$D6516="AZN",$C6516*0.08)</f>
        <v>1024</v>
      </c>
    </row>
    <row r="6517" spans="1:6" x14ac:dyDescent="0.3">
      <c r="A6517" s="177" t="s">
        <v>1181</v>
      </c>
      <c r="B6517" s="178">
        <v>44144</v>
      </c>
      <c r="C6517" s="179">
        <v>6100</v>
      </c>
      <c r="D6517" s="88" t="s">
        <v>2864</v>
      </c>
      <c r="E6517" s="184" cm="1">
        <f t="array" ref="E6517">_xlfn.IFS($D6517=$O$5,C6517*$P$5,$D6517=$O$6,$C6517*$P$6,$D6517="AZN",$C6517)</f>
        <v>11080.65</v>
      </c>
      <c r="F6517" s="183" cm="1">
        <f t="array" ref="F6517">_xlfn.IFS($D6517=$O$5,$C6517*$P$5*0.01,$D6517=$O$6,$C6517*$P$6*0.01,$D6517="AZN",$C6517*0.08)</f>
        <v>110.8065</v>
      </c>
    </row>
    <row r="6518" spans="1:6" x14ac:dyDescent="0.3">
      <c r="A6518" s="177" t="s">
        <v>246</v>
      </c>
      <c r="B6518" s="178">
        <v>44591</v>
      </c>
      <c r="C6518" s="179">
        <v>11000</v>
      </c>
      <c r="D6518" s="88" t="s">
        <v>2864</v>
      </c>
      <c r="E6518" s="184" cm="1">
        <f t="array" ref="E6518">_xlfn.IFS($D6518=$O$5,C6518*$P$5,$D6518=$O$6,$C6518*$P$6,$D6518="AZN",$C6518)</f>
        <v>19981.5</v>
      </c>
      <c r="F6518" s="183" cm="1">
        <f t="array" ref="F6518">_xlfn.IFS($D6518=$O$5,$C6518*$P$5*0.01,$D6518=$O$6,$C6518*$P$6*0.01,$D6518="AZN",$C6518*0.08)</f>
        <v>199.815</v>
      </c>
    </row>
    <row r="6519" spans="1:6" x14ac:dyDescent="0.3">
      <c r="A6519" s="177" t="s">
        <v>1423</v>
      </c>
      <c r="B6519" s="178">
        <v>43979</v>
      </c>
      <c r="C6519" s="179">
        <v>12200</v>
      </c>
      <c r="D6519" s="88" t="s">
        <v>2864</v>
      </c>
      <c r="E6519" s="184" cm="1">
        <f t="array" ref="E6519">_xlfn.IFS($D6519=$O$5,C6519*$P$5,$D6519=$O$6,$C6519*$P$6,$D6519="AZN",$C6519)</f>
        <v>22161.3</v>
      </c>
      <c r="F6519" s="183" cm="1">
        <f t="array" ref="F6519">_xlfn.IFS($D6519=$O$5,$C6519*$P$5*0.01,$D6519=$O$6,$C6519*$P$6*0.01,$D6519="AZN",$C6519*0.08)</f>
        <v>221.613</v>
      </c>
    </row>
    <row r="6520" spans="1:6" x14ac:dyDescent="0.3">
      <c r="A6520" s="177" t="s">
        <v>2060</v>
      </c>
      <c r="B6520" s="178">
        <v>44440</v>
      </c>
      <c r="C6520" s="179">
        <v>6700</v>
      </c>
      <c r="D6520" s="88" t="s">
        <v>2864</v>
      </c>
      <c r="E6520" s="184" cm="1">
        <f t="array" ref="E6520">_xlfn.IFS($D6520=$O$5,C6520*$P$5,$D6520=$O$6,$C6520*$P$6,$D6520="AZN",$C6520)</f>
        <v>12170.55</v>
      </c>
      <c r="F6520" s="183" cm="1">
        <f t="array" ref="F6520">_xlfn.IFS($D6520=$O$5,$C6520*$P$5*0.01,$D6520=$O$6,$C6520*$P$6*0.01,$D6520="AZN",$C6520*0.08)</f>
        <v>121.7055</v>
      </c>
    </row>
    <row r="6521" spans="1:6" x14ac:dyDescent="0.3">
      <c r="A6521" s="177" t="s">
        <v>1830</v>
      </c>
      <c r="B6521" s="178">
        <v>44458</v>
      </c>
      <c r="C6521" s="179">
        <v>7300</v>
      </c>
      <c r="D6521" s="88" t="s">
        <v>2863</v>
      </c>
      <c r="E6521" s="184" cm="1">
        <f t="array" ref="E6521">_xlfn.IFS($D6521=$O$5,C6521*$P$5,$D6521=$O$6,$C6521*$P$6,$D6521="AZN",$C6521)</f>
        <v>12410</v>
      </c>
      <c r="F6521" s="183" cm="1">
        <f t="array" ref="F6521">_xlfn.IFS($D6521=$O$5,$C6521*$P$5*0.01,$D6521=$O$6,$C6521*$P$6*0.01,$D6521="AZN",$C6521*0.08)</f>
        <v>124.10000000000001</v>
      </c>
    </row>
    <row r="6522" spans="1:6" x14ac:dyDescent="0.3">
      <c r="A6522" s="177" t="s">
        <v>1128</v>
      </c>
      <c r="B6522" s="178">
        <v>44158</v>
      </c>
      <c r="C6522" s="179">
        <v>8100</v>
      </c>
      <c r="D6522" s="88" t="s">
        <v>2863</v>
      </c>
      <c r="E6522" s="184" cm="1">
        <f t="array" ref="E6522">_xlfn.IFS($D6522=$O$5,C6522*$P$5,$D6522=$O$6,$C6522*$P$6,$D6522="AZN",$C6522)</f>
        <v>13770</v>
      </c>
      <c r="F6522" s="183" cm="1">
        <f t="array" ref="F6522">_xlfn.IFS($D6522=$O$5,$C6522*$P$5*0.01,$D6522=$O$6,$C6522*$P$6*0.01,$D6522="AZN",$C6522*0.08)</f>
        <v>137.70000000000002</v>
      </c>
    </row>
    <row r="6523" spans="1:6" x14ac:dyDescent="0.3">
      <c r="A6523" s="177" t="s">
        <v>1622</v>
      </c>
      <c r="B6523" s="178">
        <v>44615</v>
      </c>
      <c r="C6523" s="179">
        <v>5500</v>
      </c>
      <c r="D6523" s="88" t="s">
        <v>2864</v>
      </c>
      <c r="E6523" s="184" cm="1">
        <f t="array" ref="E6523">_xlfn.IFS($D6523=$O$5,C6523*$P$5,$D6523=$O$6,$C6523*$P$6,$D6523="AZN",$C6523)</f>
        <v>9990.75</v>
      </c>
      <c r="F6523" s="183" cm="1">
        <f t="array" ref="F6523">_xlfn.IFS($D6523=$O$5,$C6523*$P$5*0.01,$D6523=$O$6,$C6523*$P$6*0.01,$D6523="AZN",$C6523*0.08)</f>
        <v>99.907499999999999</v>
      </c>
    </row>
    <row r="6524" spans="1:6" x14ac:dyDescent="0.3">
      <c r="A6524" s="177" t="s">
        <v>2004</v>
      </c>
      <c r="B6524" s="178">
        <v>44065</v>
      </c>
      <c r="C6524" s="179">
        <v>12100</v>
      </c>
      <c r="D6524" s="88" t="s">
        <v>2863</v>
      </c>
      <c r="E6524" s="184" cm="1">
        <f t="array" ref="E6524">_xlfn.IFS($D6524=$O$5,C6524*$P$5,$D6524=$O$6,$C6524*$P$6,$D6524="AZN",$C6524)</f>
        <v>20570</v>
      </c>
      <c r="F6524" s="183" cm="1">
        <f t="array" ref="F6524">_xlfn.IFS($D6524=$O$5,$C6524*$P$5*0.01,$D6524=$O$6,$C6524*$P$6*0.01,$D6524="AZN",$C6524*0.08)</f>
        <v>205.70000000000002</v>
      </c>
    </row>
    <row r="6525" spans="1:6" x14ac:dyDescent="0.3">
      <c r="A6525" s="177" t="s">
        <v>697</v>
      </c>
      <c r="B6525" s="178">
        <v>44530</v>
      </c>
      <c r="C6525" s="179">
        <v>4400</v>
      </c>
      <c r="D6525" s="88" t="s">
        <v>2863</v>
      </c>
      <c r="E6525" s="184" cm="1">
        <f t="array" ref="E6525">_xlfn.IFS($D6525=$O$5,C6525*$P$5,$D6525=$O$6,$C6525*$P$6,$D6525="AZN",$C6525)</f>
        <v>7480</v>
      </c>
      <c r="F6525" s="183" cm="1">
        <f t="array" ref="F6525">_xlfn.IFS($D6525=$O$5,$C6525*$P$5*0.01,$D6525=$O$6,$C6525*$P$6*0.01,$D6525="AZN",$C6525*0.08)</f>
        <v>74.8</v>
      </c>
    </row>
    <row r="6526" spans="1:6" x14ac:dyDescent="0.3">
      <c r="A6526" s="177" t="s">
        <v>967</v>
      </c>
      <c r="B6526" s="178">
        <v>43915</v>
      </c>
      <c r="C6526" s="179">
        <v>3000</v>
      </c>
      <c r="D6526" s="88" t="s">
        <v>2864</v>
      </c>
      <c r="E6526" s="184" cm="1">
        <f t="array" ref="E6526">_xlfn.IFS($D6526=$O$5,C6526*$P$5,$D6526=$O$6,$C6526*$P$6,$D6526="AZN",$C6526)</f>
        <v>5449.5</v>
      </c>
      <c r="F6526" s="183" cm="1">
        <f t="array" ref="F6526">_xlfn.IFS($D6526=$O$5,$C6526*$P$5*0.01,$D6526=$O$6,$C6526*$P$6*0.01,$D6526="AZN",$C6526*0.08)</f>
        <v>54.495000000000005</v>
      </c>
    </row>
    <row r="6527" spans="1:6" x14ac:dyDescent="0.3">
      <c r="A6527" s="177" t="s">
        <v>898</v>
      </c>
      <c r="B6527" s="178">
        <v>44075</v>
      </c>
      <c r="C6527" s="179">
        <v>1200</v>
      </c>
      <c r="D6527" s="88" t="s">
        <v>2863</v>
      </c>
      <c r="E6527" s="184" cm="1">
        <f t="array" ref="E6527">_xlfn.IFS($D6527=$O$5,C6527*$P$5,$D6527=$O$6,$C6527*$P$6,$D6527="AZN",$C6527)</f>
        <v>2040</v>
      </c>
      <c r="F6527" s="183" cm="1">
        <f t="array" ref="F6527">_xlfn.IFS($D6527=$O$5,$C6527*$P$5*0.01,$D6527=$O$6,$C6527*$P$6*0.01,$D6527="AZN",$C6527*0.08)</f>
        <v>20.400000000000002</v>
      </c>
    </row>
    <row r="6528" spans="1:6" x14ac:dyDescent="0.3">
      <c r="A6528" s="177" t="s">
        <v>2061</v>
      </c>
      <c r="B6528" s="178">
        <v>44099</v>
      </c>
      <c r="C6528" s="179">
        <v>2400</v>
      </c>
      <c r="D6528" s="88" t="s">
        <v>2864</v>
      </c>
      <c r="E6528" s="184" cm="1">
        <f t="array" ref="E6528">_xlfn.IFS($D6528=$O$5,C6528*$P$5,$D6528=$O$6,$C6528*$P$6,$D6528="AZN",$C6528)</f>
        <v>4359.6000000000004</v>
      </c>
      <c r="F6528" s="183" cm="1">
        <f t="array" ref="F6528">_xlfn.IFS($D6528=$O$5,$C6528*$P$5*0.01,$D6528=$O$6,$C6528*$P$6*0.01,$D6528="AZN",$C6528*0.08)</f>
        <v>43.596000000000004</v>
      </c>
    </row>
    <row r="6529" spans="1:6" x14ac:dyDescent="0.3">
      <c r="A6529" s="177" t="s">
        <v>215</v>
      </c>
      <c r="B6529" s="178">
        <v>44208</v>
      </c>
      <c r="C6529" s="179">
        <v>9600</v>
      </c>
      <c r="D6529" s="88" t="s">
        <v>2862</v>
      </c>
      <c r="E6529" s="184" cm="1">
        <f t="array" ref="E6529">_xlfn.IFS($D6529=$O$5,C6529*$P$5,$D6529=$O$6,$C6529*$P$6,$D6529="AZN",$C6529)</f>
        <v>9600</v>
      </c>
      <c r="F6529" s="183" cm="1">
        <f t="array" ref="F6529">_xlfn.IFS($D6529=$O$5,$C6529*$P$5*0.01,$D6529=$O$6,$C6529*$P$6*0.01,$D6529="AZN",$C6529*0.08)</f>
        <v>768</v>
      </c>
    </row>
    <row r="6530" spans="1:6" x14ac:dyDescent="0.3">
      <c r="A6530" s="177" t="s">
        <v>919</v>
      </c>
      <c r="B6530" s="178">
        <v>44471</v>
      </c>
      <c r="C6530" s="179">
        <v>12000</v>
      </c>
      <c r="D6530" s="88" t="s">
        <v>2862</v>
      </c>
      <c r="E6530" s="184" cm="1">
        <f t="array" ref="E6530">_xlfn.IFS($D6530=$O$5,C6530*$P$5,$D6530=$O$6,$C6530*$P$6,$D6530="AZN",$C6530)</f>
        <v>12000</v>
      </c>
      <c r="F6530" s="183" cm="1">
        <f t="array" ref="F6530">_xlfn.IFS($D6530=$O$5,$C6530*$P$5*0.01,$D6530=$O$6,$C6530*$P$6*0.01,$D6530="AZN",$C6530*0.08)</f>
        <v>960</v>
      </c>
    </row>
    <row r="6531" spans="1:6" x14ac:dyDescent="0.3">
      <c r="A6531" s="177" t="s">
        <v>380</v>
      </c>
      <c r="B6531" s="178">
        <v>44546</v>
      </c>
      <c r="C6531" s="179">
        <v>9000</v>
      </c>
      <c r="D6531" s="88" t="s">
        <v>2864</v>
      </c>
      <c r="E6531" s="184" cm="1">
        <f t="array" ref="E6531">_xlfn.IFS($D6531=$O$5,C6531*$P$5,$D6531=$O$6,$C6531*$P$6,$D6531="AZN",$C6531)</f>
        <v>16348.5</v>
      </c>
      <c r="F6531" s="183" cm="1">
        <f t="array" ref="F6531">_xlfn.IFS($D6531=$O$5,$C6531*$P$5*0.01,$D6531=$O$6,$C6531*$P$6*0.01,$D6531="AZN",$C6531*0.08)</f>
        <v>163.48500000000001</v>
      </c>
    </row>
    <row r="6532" spans="1:6" x14ac:dyDescent="0.3">
      <c r="A6532" s="177" t="s">
        <v>301</v>
      </c>
      <c r="B6532" s="178">
        <v>43908</v>
      </c>
      <c r="C6532" s="179">
        <v>8300</v>
      </c>
      <c r="D6532" s="88" t="s">
        <v>2862</v>
      </c>
      <c r="E6532" s="184" cm="1">
        <f t="array" ref="E6532">_xlfn.IFS($D6532=$O$5,C6532*$P$5,$D6532=$O$6,$C6532*$P$6,$D6532="AZN",$C6532)</f>
        <v>8300</v>
      </c>
      <c r="F6532" s="183" cm="1">
        <f t="array" ref="F6532">_xlfn.IFS($D6532=$O$5,$C6532*$P$5*0.01,$D6532=$O$6,$C6532*$P$6*0.01,$D6532="AZN",$C6532*0.08)</f>
        <v>664</v>
      </c>
    </row>
    <row r="6533" spans="1:6" x14ac:dyDescent="0.3">
      <c r="A6533" s="177" t="s">
        <v>1395</v>
      </c>
      <c r="B6533" s="178">
        <v>44439</v>
      </c>
      <c r="C6533" s="179">
        <v>7100</v>
      </c>
      <c r="D6533" s="88" t="s">
        <v>2864</v>
      </c>
      <c r="E6533" s="184" cm="1">
        <f t="array" ref="E6533">_xlfn.IFS($D6533=$O$5,C6533*$P$5,$D6533=$O$6,$C6533*$P$6,$D6533="AZN",$C6533)</f>
        <v>12897.15</v>
      </c>
      <c r="F6533" s="183" cm="1">
        <f t="array" ref="F6533">_xlfn.IFS($D6533=$O$5,$C6533*$P$5*0.01,$D6533=$O$6,$C6533*$P$6*0.01,$D6533="AZN",$C6533*0.08)</f>
        <v>128.97149999999999</v>
      </c>
    </row>
    <row r="6534" spans="1:6" x14ac:dyDescent="0.3">
      <c r="A6534" s="177" t="s">
        <v>1168</v>
      </c>
      <c r="B6534" s="178">
        <v>43863</v>
      </c>
      <c r="C6534" s="179">
        <v>1100</v>
      </c>
      <c r="D6534" s="88" t="s">
        <v>2863</v>
      </c>
      <c r="E6534" s="184" cm="1">
        <f t="array" ref="E6534">_xlfn.IFS($D6534=$O$5,C6534*$P$5,$D6534=$O$6,$C6534*$P$6,$D6534="AZN",$C6534)</f>
        <v>1870</v>
      </c>
      <c r="F6534" s="183" cm="1">
        <f t="array" ref="F6534">_xlfn.IFS($D6534=$O$5,$C6534*$P$5*0.01,$D6534=$O$6,$C6534*$P$6*0.01,$D6534="AZN",$C6534*0.08)</f>
        <v>18.7</v>
      </c>
    </row>
    <row r="6535" spans="1:6" x14ac:dyDescent="0.3">
      <c r="A6535" s="177" t="s">
        <v>1954</v>
      </c>
      <c r="B6535" s="178">
        <v>44383</v>
      </c>
      <c r="C6535" s="179">
        <v>8200</v>
      </c>
      <c r="D6535" s="88" t="s">
        <v>2864</v>
      </c>
      <c r="E6535" s="184" cm="1">
        <f t="array" ref="E6535">_xlfn.IFS($D6535=$O$5,C6535*$P$5,$D6535=$O$6,$C6535*$P$6,$D6535="AZN",$C6535)</f>
        <v>14895.3</v>
      </c>
      <c r="F6535" s="183" cm="1">
        <f t="array" ref="F6535">_xlfn.IFS($D6535=$O$5,$C6535*$P$5*0.01,$D6535=$O$6,$C6535*$P$6*0.01,$D6535="AZN",$C6535*0.08)</f>
        <v>148.953</v>
      </c>
    </row>
    <row r="6536" spans="1:6" x14ac:dyDescent="0.3">
      <c r="A6536" s="177" t="s">
        <v>1016</v>
      </c>
      <c r="B6536" s="178">
        <v>44222</v>
      </c>
      <c r="C6536" s="179">
        <v>2500</v>
      </c>
      <c r="D6536" s="88" t="s">
        <v>2863</v>
      </c>
      <c r="E6536" s="184" cm="1">
        <f t="array" ref="E6536">_xlfn.IFS($D6536=$O$5,C6536*$P$5,$D6536=$O$6,$C6536*$P$6,$D6536="AZN",$C6536)</f>
        <v>4250</v>
      </c>
      <c r="F6536" s="183" cm="1">
        <f t="array" ref="F6536">_xlfn.IFS($D6536=$O$5,$C6536*$P$5*0.01,$D6536=$O$6,$C6536*$P$6*0.01,$D6536="AZN",$C6536*0.08)</f>
        <v>42.5</v>
      </c>
    </row>
    <row r="6537" spans="1:6" x14ac:dyDescent="0.3">
      <c r="A6537" s="177" t="s">
        <v>328</v>
      </c>
      <c r="B6537" s="178">
        <v>44409</v>
      </c>
      <c r="C6537" s="179">
        <v>1500</v>
      </c>
      <c r="D6537" s="88" t="s">
        <v>2862</v>
      </c>
      <c r="E6537" s="184" cm="1">
        <f t="array" ref="E6537">_xlfn.IFS($D6537=$O$5,C6537*$P$5,$D6537=$O$6,$C6537*$P$6,$D6537="AZN",$C6537)</f>
        <v>1500</v>
      </c>
      <c r="F6537" s="183" cm="1">
        <f t="array" ref="F6537">_xlfn.IFS($D6537=$O$5,$C6537*$P$5*0.01,$D6537=$O$6,$C6537*$P$6*0.01,$D6537="AZN",$C6537*0.08)</f>
        <v>120</v>
      </c>
    </row>
    <row r="6538" spans="1:6" x14ac:dyDescent="0.3">
      <c r="A6538" s="177" t="s">
        <v>1065</v>
      </c>
      <c r="B6538" s="178">
        <v>44461</v>
      </c>
      <c r="C6538" s="179">
        <v>11600</v>
      </c>
      <c r="D6538" s="88" t="s">
        <v>2862</v>
      </c>
      <c r="E6538" s="184" cm="1">
        <f t="array" ref="E6538">_xlfn.IFS($D6538=$O$5,C6538*$P$5,$D6538=$O$6,$C6538*$P$6,$D6538="AZN",$C6538)</f>
        <v>11600</v>
      </c>
      <c r="F6538" s="183" cm="1">
        <f t="array" ref="F6538">_xlfn.IFS($D6538=$O$5,$C6538*$P$5*0.01,$D6538=$O$6,$C6538*$P$6*0.01,$D6538="AZN",$C6538*0.08)</f>
        <v>928</v>
      </c>
    </row>
    <row r="6539" spans="1:6" x14ac:dyDescent="0.3">
      <c r="A6539" s="177" t="s">
        <v>1189</v>
      </c>
      <c r="B6539" s="178">
        <v>44147</v>
      </c>
      <c r="C6539" s="179">
        <v>10500</v>
      </c>
      <c r="D6539" s="88" t="s">
        <v>2864</v>
      </c>
      <c r="E6539" s="184" cm="1">
        <f t="array" ref="E6539">_xlfn.IFS($D6539=$O$5,C6539*$P$5,$D6539=$O$6,$C6539*$P$6,$D6539="AZN",$C6539)</f>
        <v>19073.25</v>
      </c>
      <c r="F6539" s="183" cm="1">
        <f t="array" ref="F6539">_xlfn.IFS($D6539=$O$5,$C6539*$P$5*0.01,$D6539=$O$6,$C6539*$P$6*0.01,$D6539="AZN",$C6539*0.08)</f>
        <v>190.73250000000002</v>
      </c>
    </row>
    <row r="6540" spans="1:6" x14ac:dyDescent="0.3">
      <c r="A6540" s="177" t="s">
        <v>440</v>
      </c>
      <c r="B6540" s="178">
        <v>44622</v>
      </c>
      <c r="C6540" s="179">
        <v>12000</v>
      </c>
      <c r="D6540" s="88" t="s">
        <v>2863</v>
      </c>
      <c r="E6540" s="184" cm="1">
        <f t="array" ref="E6540">_xlfn.IFS($D6540=$O$5,C6540*$P$5,$D6540=$O$6,$C6540*$P$6,$D6540="AZN",$C6540)</f>
        <v>20400</v>
      </c>
      <c r="F6540" s="183" cm="1">
        <f t="array" ref="F6540">_xlfn.IFS($D6540=$O$5,$C6540*$P$5*0.01,$D6540=$O$6,$C6540*$P$6*0.01,$D6540="AZN",$C6540*0.08)</f>
        <v>204</v>
      </c>
    </row>
    <row r="6541" spans="1:6" x14ac:dyDescent="0.3">
      <c r="A6541" s="177" t="s">
        <v>1272</v>
      </c>
      <c r="B6541" s="178">
        <v>43863</v>
      </c>
      <c r="C6541" s="179">
        <v>8000</v>
      </c>
      <c r="D6541" s="88" t="s">
        <v>2864</v>
      </c>
      <c r="E6541" s="184" cm="1">
        <f t="array" ref="E6541">_xlfn.IFS($D6541=$O$5,C6541*$P$5,$D6541=$O$6,$C6541*$P$6,$D6541="AZN",$C6541)</f>
        <v>14532</v>
      </c>
      <c r="F6541" s="183" cm="1">
        <f t="array" ref="F6541">_xlfn.IFS($D6541=$O$5,$C6541*$P$5*0.01,$D6541=$O$6,$C6541*$P$6*0.01,$D6541="AZN",$C6541*0.08)</f>
        <v>145.32</v>
      </c>
    </row>
    <row r="6542" spans="1:6" x14ac:dyDescent="0.3">
      <c r="A6542" s="177" t="s">
        <v>1357</v>
      </c>
      <c r="B6542" s="178">
        <v>44383</v>
      </c>
      <c r="C6542" s="179">
        <v>9300</v>
      </c>
      <c r="D6542" s="88" t="s">
        <v>2863</v>
      </c>
      <c r="E6542" s="184" cm="1">
        <f t="array" ref="E6542">_xlfn.IFS($D6542=$O$5,C6542*$P$5,$D6542=$O$6,$C6542*$P$6,$D6542="AZN",$C6542)</f>
        <v>15810</v>
      </c>
      <c r="F6542" s="183" cm="1">
        <f t="array" ref="F6542">_xlfn.IFS($D6542=$O$5,$C6542*$P$5*0.01,$D6542=$O$6,$C6542*$P$6*0.01,$D6542="AZN",$C6542*0.08)</f>
        <v>158.1</v>
      </c>
    </row>
    <row r="6543" spans="1:6" x14ac:dyDescent="0.3">
      <c r="A6543" s="177" t="s">
        <v>1655</v>
      </c>
      <c r="B6543" s="178">
        <v>43850</v>
      </c>
      <c r="C6543" s="179">
        <v>2700</v>
      </c>
      <c r="D6543" s="88" t="s">
        <v>2863</v>
      </c>
      <c r="E6543" s="184" cm="1">
        <f t="array" ref="E6543">_xlfn.IFS($D6543=$O$5,C6543*$P$5,$D6543=$O$6,$C6543*$P$6,$D6543="AZN",$C6543)</f>
        <v>4590</v>
      </c>
      <c r="F6543" s="183" cm="1">
        <f t="array" ref="F6543">_xlfn.IFS($D6543=$O$5,$C6543*$P$5*0.01,$D6543=$O$6,$C6543*$P$6*0.01,$D6543="AZN",$C6543*0.08)</f>
        <v>45.9</v>
      </c>
    </row>
    <row r="6544" spans="1:6" x14ac:dyDescent="0.3">
      <c r="A6544" s="177" t="s">
        <v>1040</v>
      </c>
      <c r="B6544" s="178">
        <v>43816</v>
      </c>
      <c r="C6544" s="179">
        <v>3100</v>
      </c>
      <c r="D6544" s="88" t="s">
        <v>2863</v>
      </c>
      <c r="E6544" s="184" cm="1">
        <f t="array" ref="E6544">_xlfn.IFS($D6544=$O$5,C6544*$P$5,$D6544=$O$6,$C6544*$P$6,$D6544="AZN",$C6544)</f>
        <v>5270</v>
      </c>
      <c r="F6544" s="183" cm="1">
        <f t="array" ref="F6544">_xlfn.IFS($D6544=$O$5,$C6544*$P$5*0.01,$D6544=$O$6,$C6544*$P$6*0.01,$D6544="AZN",$C6544*0.08)</f>
        <v>52.7</v>
      </c>
    </row>
    <row r="6545" spans="1:6" x14ac:dyDescent="0.3">
      <c r="A6545" s="177" t="s">
        <v>2062</v>
      </c>
      <c r="B6545" s="178">
        <v>44138</v>
      </c>
      <c r="C6545" s="179">
        <v>10600</v>
      </c>
      <c r="D6545" s="88" t="s">
        <v>2864</v>
      </c>
      <c r="E6545" s="184" cm="1">
        <f t="array" ref="E6545">_xlfn.IFS($D6545=$O$5,C6545*$P$5,$D6545=$O$6,$C6545*$P$6,$D6545="AZN",$C6545)</f>
        <v>19254.900000000001</v>
      </c>
      <c r="F6545" s="183" cm="1">
        <f t="array" ref="F6545">_xlfn.IFS($D6545=$O$5,$C6545*$P$5*0.01,$D6545=$O$6,$C6545*$P$6*0.01,$D6545="AZN",$C6545*0.08)</f>
        <v>192.54900000000001</v>
      </c>
    </row>
    <row r="6546" spans="1:6" x14ac:dyDescent="0.3">
      <c r="A6546" s="177" t="s">
        <v>1376</v>
      </c>
      <c r="B6546" s="178">
        <v>44222</v>
      </c>
      <c r="C6546" s="179">
        <v>6900</v>
      </c>
      <c r="D6546" s="88" t="s">
        <v>2864</v>
      </c>
      <c r="E6546" s="184" cm="1">
        <f t="array" ref="E6546">_xlfn.IFS($D6546=$O$5,C6546*$P$5,$D6546=$O$6,$C6546*$P$6,$D6546="AZN",$C6546)</f>
        <v>12533.85</v>
      </c>
      <c r="F6546" s="183" cm="1">
        <f t="array" ref="F6546">_xlfn.IFS($D6546=$O$5,$C6546*$P$5*0.01,$D6546=$O$6,$C6546*$P$6*0.01,$D6546="AZN",$C6546*0.08)</f>
        <v>125.33850000000001</v>
      </c>
    </row>
    <row r="6547" spans="1:6" x14ac:dyDescent="0.3">
      <c r="A6547" s="177" t="s">
        <v>220</v>
      </c>
      <c r="B6547" s="178">
        <v>44212</v>
      </c>
      <c r="C6547" s="179">
        <v>5500</v>
      </c>
      <c r="D6547" s="88" t="s">
        <v>2863</v>
      </c>
      <c r="E6547" s="184" cm="1">
        <f t="array" ref="E6547">_xlfn.IFS($D6547=$O$5,C6547*$P$5,$D6547=$O$6,$C6547*$P$6,$D6547="AZN",$C6547)</f>
        <v>9350</v>
      </c>
      <c r="F6547" s="183" cm="1">
        <f t="array" ref="F6547">_xlfn.IFS($D6547=$O$5,$C6547*$P$5*0.01,$D6547=$O$6,$C6547*$P$6*0.01,$D6547="AZN",$C6547*0.08)</f>
        <v>93.5</v>
      </c>
    </row>
    <row r="6548" spans="1:6" x14ac:dyDescent="0.3">
      <c r="A6548" s="177" t="s">
        <v>685</v>
      </c>
      <c r="B6548" s="178">
        <v>44272</v>
      </c>
      <c r="C6548" s="179">
        <v>6100</v>
      </c>
      <c r="D6548" s="88" t="s">
        <v>2862</v>
      </c>
      <c r="E6548" s="184" cm="1">
        <f t="array" ref="E6548">_xlfn.IFS($D6548=$O$5,C6548*$P$5,$D6548=$O$6,$C6548*$P$6,$D6548="AZN",$C6548)</f>
        <v>6100</v>
      </c>
      <c r="F6548" s="183" cm="1">
        <f t="array" ref="F6548">_xlfn.IFS($D6548=$O$5,$C6548*$P$5*0.01,$D6548=$O$6,$C6548*$P$6*0.01,$D6548="AZN",$C6548*0.08)</f>
        <v>488</v>
      </c>
    </row>
    <row r="6549" spans="1:6" x14ac:dyDescent="0.3">
      <c r="A6549" s="177" t="s">
        <v>1814</v>
      </c>
      <c r="B6549" s="178">
        <v>43840</v>
      </c>
      <c r="C6549" s="179">
        <v>8600</v>
      </c>
      <c r="D6549" s="88" t="s">
        <v>2863</v>
      </c>
      <c r="E6549" s="184" cm="1">
        <f t="array" ref="E6549">_xlfn.IFS($D6549=$O$5,C6549*$P$5,$D6549=$O$6,$C6549*$P$6,$D6549="AZN",$C6549)</f>
        <v>14620</v>
      </c>
      <c r="F6549" s="183" cm="1">
        <f t="array" ref="F6549">_xlfn.IFS($D6549=$O$5,$C6549*$P$5*0.01,$D6549=$O$6,$C6549*$P$6*0.01,$D6549="AZN",$C6549*0.08)</f>
        <v>146.20000000000002</v>
      </c>
    </row>
    <row r="6550" spans="1:6" x14ac:dyDescent="0.3">
      <c r="A6550" s="177" t="s">
        <v>1789</v>
      </c>
      <c r="B6550" s="178">
        <v>43933</v>
      </c>
      <c r="C6550" s="179">
        <v>2900</v>
      </c>
      <c r="D6550" s="88" t="s">
        <v>2863</v>
      </c>
      <c r="E6550" s="184" cm="1">
        <f t="array" ref="E6550">_xlfn.IFS($D6550=$O$5,C6550*$P$5,$D6550=$O$6,$C6550*$P$6,$D6550="AZN",$C6550)</f>
        <v>4930</v>
      </c>
      <c r="F6550" s="183" cm="1">
        <f t="array" ref="F6550">_xlfn.IFS($D6550=$O$5,$C6550*$P$5*0.01,$D6550=$O$6,$C6550*$P$6*0.01,$D6550="AZN",$C6550*0.08)</f>
        <v>49.300000000000004</v>
      </c>
    </row>
    <row r="6551" spans="1:6" x14ac:dyDescent="0.3">
      <c r="A6551" s="177" t="s">
        <v>1668</v>
      </c>
      <c r="B6551" s="178">
        <v>43897</v>
      </c>
      <c r="C6551" s="179">
        <v>2800</v>
      </c>
      <c r="D6551" s="88" t="s">
        <v>2863</v>
      </c>
      <c r="E6551" s="184" cm="1">
        <f t="array" ref="E6551">_xlfn.IFS($D6551=$O$5,C6551*$P$5,$D6551=$O$6,$C6551*$P$6,$D6551="AZN",$C6551)</f>
        <v>4760</v>
      </c>
      <c r="F6551" s="183" cm="1">
        <f t="array" ref="F6551">_xlfn.IFS($D6551=$O$5,$C6551*$P$5*0.01,$D6551=$O$6,$C6551*$P$6*0.01,$D6551="AZN",$C6551*0.08)</f>
        <v>47.6</v>
      </c>
    </row>
    <row r="6552" spans="1:6" x14ac:dyDescent="0.3">
      <c r="A6552" s="177" t="s">
        <v>1501</v>
      </c>
      <c r="B6552" s="178">
        <v>43952</v>
      </c>
      <c r="C6552" s="179">
        <v>10700</v>
      </c>
      <c r="D6552" s="88" t="s">
        <v>2862</v>
      </c>
      <c r="E6552" s="184" cm="1">
        <f t="array" ref="E6552">_xlfn.IFS($D6552=$O$5,C6552*$P$5,$D6552=$O$6,$C6552*$P$6,$D6552="AZN",$C6552)</f>
        <v>10700</v>
      </c>
      <c r="F6552" s="183" cm="1">
        <f t="array" ref="F6552">_xlfn.IFS($D6552=$O$5,$C6552*$P$5*0.01,$D6552=$O$6,$C6552*$P$6*0.01,$D6552="AZN",$C6552*0.08)</f>
        <v>856</v>
      </c>
    </row>
    <row r="6553" spans="1:6" x14ac:dyDescent="0.3">
      <c r="A6553" s="177" t="s">
        <v>1710</v>
      </c>
      <c r="B6553" s="178">
        <v>44286</v>
      </c>
      <c r="C6553" s="179">
        <v>6100</v>
      </c>
      <c r="D6553" s="88" t="s">
        <v>2864</v>
      </c>
      <c r="E6553" s="184" cm="1">
        <f t="array" ref="E6553">_xlfn.IFS($D6553=$O$5,C6553*$P$5,$D6553=$O$6,$C6553*$P$6,$D6553="AZN",$C6553)</f>
        <v>11080.65</v>
      </c>
      <c r="F6553" s="183" cm="1">
        <f t="array" ref="F6553">_xlfn.IFS($D6553=$O$5,$C6553*$P$5*0.01,$D6553=$O$6,$C6553*$P$6*0.01,$D6553="AZN",$C6553*0.08)</f>
        <v>110.8065</v>
      </c>
    </row>
    <row r="6554" spans="1:6" x14ac:dyDescent="0.3">
      <c r="A6554" s="177" t="s">
        <v>424</v>
      </c>
      <c r="B6554" s="178">
        <v>44493</v>
      </c>
      <c r="C6554" s="179">
        <v>6000</v>
      </c>
      <c r="D6554" s="88" t="s">
        <v>2862</v>
      </c>
      <c r="E6554" s="184" cm="1">
        <f t="array" ref="E6554">_xlfn.IFS($D6554=$O$5,C6554*$P$5,$D6554=$O$6,$C6554*$P$6,$D6554="AZN",$C6554)</f>
        <v>6000</v>
      </c>
      <c r="F6554" s="183" cm="1">
        <f t="array" ref="F6554">_xlfn.IFS($D6554=$O$5,$C6554*$P$5*0.01,$D6554=$O$6,$C6554*$P$6*0.01,$D6554="AZN",$C6554*0.08)</f>
        <v>480</v>
      </c>
    </row>
    <row r="6555" spans="1:6" x14ac:dyDescent="0.3">
      <c r="A6555" s="177" t="s">
        <v>1128</v>
      </c>
      <c r="B6555" s="178">
        <v>44004</v>
      </c>
      <c r="C6555" s="179">
        <v>6200</v>
      </c>
      <c r="D6555" s="88" t="s">
        <v>2862</v>
      </c>
      <c r="E6555" s="184" cm="1">
        <f t="array" ref="E6555">_xlfn.IFS($D6555=$O$5,C6555*$P$5,$D6555=$O$6,$C6555*$P$6,$D6555="AZN",$C6555)</f>
        <v>6200</v>
      </c>
      <c r="F6555" s="183" cm="1">
        <f t="array" ref="F6555">_xlfn.IFS($D6555=$O$5,$C6555*$P$5*0.01,$D6555=$O$6,$C6555*$P$6*0.01,$D6555="AZN",$C6555*0.08)</f>
        <v>496</v>
      </c>
    </row>
    <row r="6556" spans="1:6" x14ac:dyDescent="0.3">
      <c r="A6556" s="177" t="s">
        <v>2063</v>
      </c>
      <c r="B6556" s="178">
        <v>44104</v>
      </c>
      <c r="C6556" s="179">
        <v>10400</v>
      </c>
      <c r="D6556" s="88" t="s">
        <v>2864</v>
      </c>
      <c r="E6556" s="184" cm="1">
        <f t="array" ref="E6556">_xlfn.IFS($D6556=$O$5,C6556*$P$5,$D6556=$O$6,$C6556*$P$6,$D6556="AZN",$C6556)</f>
        <v>18891.599999999999</v>
      </c>
      <c r="F6556" s="183" cm="1">
        <f t="array" ref="F6556">_xlfn.IFS($D6556=$O$5,$C6556*$P$5*0.01,$D6556=$O$6,$C6556*$P$6*0.01,$D6556="AZN",$C6556*0.08)</f>
        <v>188.916</v>
      </c>
    </row>
    <row r="6557" spans="1:6" x14ac:dyDescent="0.3">
      <c r="A6557" s="177" t="s">
        <v>267</v>
      </c>
      <c r="B6557" s="178">
        <v>44393</v>
      </c>
      <c r="C6557" s="179">
        <v>6800</v>
      </c>
      <c r="D6557" s="88" t="s">
        <v>2863</v>
      </c>
      <c r="E6557" s="184" cm="1">
        <f t="array" ref="E6557">_xlfn.IFS($D6557=$O$5,C6557*$P$5,$D6557=$O$6,$C6557*$P$6,$D6557="AZN",$C6557)</f>
        <v>11560</v>
      </c>
      <c r="F6557" s="183" cm="1">
        <f t="array" ref="F6557">_xlfn.IFS($D6557=$O$5,$C6557*$P$5*0.01,$D6557=$O$6,$C6557*$P$6*0.01,$D6557="AZN",$C6557*0.08)</f>
        <v>115.60000000000001</v>
      </c>
    </row>
    <row r="6558" spans="1:6" x14ac:dyDescent="0.3">
      <c r="A6558" s="177" t="s">
        <v>158</v>
      </c>
      <c r="B6558" s="178">
        <v>44106</v>
      </c>
      <c r="C6558" s="179">
        <v>10000</v>
      </c>
      <c r="D6558" s="88" t="s">
        <v>2862</v>
      </c>
      <c r="E6558" s="184" cm="1">
        <f t="array" ref="E6558">_xlfn.IFS($D6558=$O$5,C6558*$P$5,$D6558=$O$6,$C6558*$P$6,$D6558="AZN",$C6558)</f>
        <v>10000</v>
      </c>
      <c r="F6558" s="183" cm="1">
        <f t="array" ref="F6558">_xlfn.IFS($D6558=$O$5,$C6558*$P$5*0.01,$D6558=$O$6,$C6558*$P$6*0.01,$D6558="AZN",$C6558*0.08)</f>
        <v>800</v>
      </c>
    </row>
    <row r="6559" spans="1:6" x14ac:dyDescent="0.3">
      <c r="A6559" s="177" t="s">
        <v>972</v>
      </c>
      <c r="B6559" s="178">
        <v>43712</v>
      </c>
      <c r="C6559" s="179">
        <v>7100</v>
      </c>
      <c r="D6559" s="88" t="s">
        <v>2863</v>
      </c>
      <c r="E6559" s="184" cm="1">
        <f t="array" ref="E6559">_xlfn.IFS($D6559=$O$5,C6559*$P$5,$D6559=$O$6,$C6559*$P$6,$D6559="AZN",$C6559)</f>
        <v>12070</v>
      </c>
      <c r="F6559" s="183" cm="1">
        <f t="array" ref="F6559">_xlfn.IFS($D6559=$O$5,$C6559*$P$5*0.01,$D6559=$O$6,$C6559*$P$6*0.01,$D6559="AZN",$C6559*0.08)</f>
        <v>120.7</v>
      </c>
    </row>
    <row r="6560" spans="1:6" x14ac:dyDescent="0.3">
      <c r="A6560" s="177" t="s">
        <v>334</v>
      </c>
      <c r="B6560" s="178">
        <v>44330</v>
      </c>
      <c r="C6560" s="179">
        <v>4500</v>
      </c>
      <c r="D6560" s="88" t="s">
        <v>2863</v>
      </c>
      <c r="E6560" s="184" cm="1">
        <f t="array" ref="E6560">_xlfn.IFS($D6560=$O$5,C6560*$P$5,$D6560=$O$6,$C6560*$P$6,$D6560="AZN",$C6560)</f>
        <v>7650</v>
      </c>
      <c r="F6560" s="183" cm="1">
        <f t="array" ref="F6560">_xlfn.IFS($D6560=$O$5,$C6560*$P$5*0.01,$D6560=$O$6,$C6560*$P$6*0.01,$D6560="AZN",$C6560*0.08)</f>
        <v>76.5</v>
      </c>
    </row>
    <row r="6561" spans="1:6" x14ac:dyDescent="0.3">
      <c r="A6561" s="177" t="s">
        <v>1418</v>
      </c>
      <c r="B6561" s="178">
        <v>44186</v>
      </c>
      <c r="C6561" s="179">
        <v>8100</v>
      </c>
      <c r="D6561" s="88" t="s">
        <v>2862</v>
      </c>
      <c r="E6561" s="184" cm="1">
        <f t="array" ref="E6561">_xlfn.IFS($D6561=$O$5,C6561*$P$5,$D6561=$O$6,$C6561*$P$6,$D6561="AZN",$C6561)</f>
        <v>8100</v>
      </c>
      <c r="F6561" s="183" cm="1">
        <f t="array" ref="F6561">_xlfn.IFS($D6561=$O$5,$C6561*$P$5*0.01,$D6561=$O$6,$C6561*$P$6*0.01,$D6561="AZN",$C6561*0.08)</f>
        <v>648</v>
      </c>
    </row>
    <row r="6562" spans="1:6" x14ac:dyDescent="0.3">
      <c r="A6562" s="177" t="s">
        <v>171</v>
      </c>
      <c r="B6562" s="178">
        <v>44397</v>
      </c>
      <c r="C6562" s="179">
        <v>6100</v>
      </c>
      <c r="D6562" s="88" t="s">
        <v>2863</v>
      </c>
      <c r="E6562" s="184" cm="1">
        <f t="array" ref="E6562">_xlfn.IFS($D6562=$O$5,C6562*$P$5,$D6562=$O$6,$C6562*$P$6,$D6562="AZN",$C6562)</f>
        <v>10370</v>
      </c>
      <c r="F6562" s="183" cm="1">
        <f t="array" ref="F6562">_xlfn.IFS($D6562=$O$5,$C6562*$P$5*0.01,$D6562=$O$6,$C6562*$P$6*0.01,$D6562="AZN",$C6562*0.08)</f>
        <v>103.7</v>
      </c>
    </row>
    <row r="6563" spans="1:6" x14ac:dyDescent="0.3">
      <c r="A6563" s="177" t="s">
        <v>1085</v>
      </c>
      <c r="B6563" s="178">
        <v>44415</v>
      </c>
      <c r="C6563" s="179">
        <v>8200</v>
      </c>
      <c r="D6563" s="88" t="s">
        <v>2864</v>
      </c>
      <c r="E6563" s="184" cm="1">
        <f t="array" ref="E6563">_xlfn.IFS($D6563=$O$5,C6563*$P$5,$D6563=$O$6,$C6563*$P$6,$D6563="AZN",$C6563)</f>
        <v>14895.3</v>
      </c>
      <c r="F6563" s="183" cm="1">
        <f t="array" ref="F6563">_xlfn.IFS($D6563=$O$5,$C6563*$P$5*0.01,$D6563=$O$6,$C6563*$P$6*0.01,$D6563="AZN",$C6563*0.08)</f>
        <v>148.953</v>
      </c>
    </row>
    <row r="6564" spans="1:6" x14ac:dyDescent="0.3">
      <c r="A6564" s="177" t="s">
        <v>1313</v>
      </c>
      <c r="B6564" s="178">
        <v>44798</v>
      </c>
      <c r="C6564" s="179">
        <v>3200</v>
      </c>
      <c r="D6564" s="88" t="s">
        <v>2864</v>
      </c>
      <c r="E6564" s="184" cm="1">
        <f t="array" ref="E6564">_xlfn.IFS($D6564=$O$5,C6564*$P$5,$D6564=$O$6,$C6564*$P$6,$D6564="AZN",$C6564)</f>
        <v>5812.8</v>
      </c>
      <c r="F6564" s="183" cm="1">
        <f t="array" ref="F6564">_xlfn.IFS($D6564=$O$5,$C6564*$P$5*0.01,$D6564=$O$6,$C6564*$P$6*0.01,$D6564="AZN",$C6564*0.08)</f>
        <v>58.128</v>
      </c>
    </row>
    <row r="6565" spans="1:6" x14ac:dyDescent="0.3">
      <c r="A6565" s="177" t="s">
        <v>1707</v>
      </c>
      <c r="B6565" s="178">
        <v>44154</v>
      </c>
      <c r="C6565" s="179">
        <v>9300</v>
      </c>
      <c r="D6565" s="88" t="s">
        <v>2863</v>
      </c>
      <c r="E6565" s="184" cm="1">
        <f t="array" ref="E6565">_xlfn.IFS($D6565=$O$5,C6565*$P$5,$D6565=$O$6,$C6565*$P$6,$D6565="AZN",$C6565)</f>
        <v>15810</v>
      </c>
      <c r="F6565" s="183" cm="1">
        <f t="array" ref="F6565">_xlfn.IFS($D6565=$O$5,$C6565*$P$5*0.01,$D6565=$O$6,$C6565*$P$6*0.01,$D6565="AZN",$C6565*0.08)</f>
        <v>158.1</v>
      </c>
    </row>
    <row r="6566" spans="1:6" x14ac:dyDescent="0.3">
      <c r="A6566" s="177" t="s">
        <v>1356</v>
      </c>
      <c r="B6566" s="178">
        <v>44428</v>
      </c>
      <c r="C6566" s="179">
        <v>1800</v>
      </c>
      <c r="D6566" s="88" t="s">
        <v>2864</v>
      </c>
      <c r="E6566" s="184" cm="1">
        <f t="array" ref="E6566">_xlfn.IFS($D6566=$O$5,C6566*$P$5,$D6566=$O$6,$C6566*$P$6,$D6566="AZN",$C6566)</f>
        <v>3269.7</v>
      </c>
      <c r="F6566" s="183" cm="1">
        <f t="array" ref="F6566">_xlfn.IFS($D6566=$O$5,$C6566*$P$5*0.01,$D6566=$O$6,$C6566*$P$6*0.01,$D6566="AZN",$C6566*0.08)</f>
        <v>32.696999999999996</v>
      </c>
    </row>
    <row r="6567" spans="1:6" x14ac:dyDescent="0.3">
      <c r="A6567" s="177" t="s">
        <v>1523</v>
      </c>
      <c r="B6567" s="178">
        <v>44252</v>
      </c>
      <c r="C6567" s="179">
        <v>4900</v>
      </c>
      <c r="D6567" s="88" t="s">
        <v>2864</v>
      </c>
      <c r="E6567" s="184" cm="1">
        <f t="array" ref="E6567">_xlfn.IFS($D6567=$O$5,C6567*$P$5,$D6567=$O$6,$C6567*$P$6,$D6567="AZN",$C6567)</f>
        <v>8900.85</v>
      </c>
      <c r="F6567" s="183" cm="1">
        <f t="array" ref="F6567">_xlfn.IFS($D6567=$O$5,$C6567*$P$5*0.01,$D6567=$O$6,$C6567*$P$6*0.01,$D6567="AZN",$C6567*0.08)</f>
        <v>89.008500000000012</v>
      </c>
    </row>
    <row r="6568" spans="1:6" x14ac:dyDescent="0.3">
      <c r="A6568" s="177" t="s">
        <v>1554</v>
      </c>
      <c r="B6568" s="178">
        <v>44577</v>
      </c>
      <c r="C6568" s="179">
        <v>7500</v>
      </c>
      <c r="D6568" s="88" t="s">
        <v>2864</v>
      </c>
      <c r="E6568" s="184" cm="1">
        <f t="array" ref="E6568">_xlfn.IFS($D6568=$O$5,C6568*$P$5,$D6568=$O$6,$C6568*$P$6,$D6568="AZN",$C6568)</f>
        <v>13623.75</v>
      </c>
      <c r="F6568" s="183" cm="1">
        <f t="array" ref="F6568">_xlfn.IFS($D6568=$O$5,$C6568*$P$5*0.01,$D6568=$O$6,$C6568*$P$6*0.01,$D6568="AZN",$C6568*0.08)</f>
        <v>136.23750000000001</v>
      </c>
    </row>
    <row r="6569" spans="1:6" x14ac:dyDescent="0.3">
      <c r="A6569" s="177" t="s">
        <v>1099</v>
      </c>
      <c r="B6569" s="178">
        <v>44101</v>
      </c>
      <c r="C6569" s="179">
        <v>11400</v>
      </c>
      <c r="D6569" s="88" t="s">
        <v>2862</v>
      </c>
      <c r="E6569" s="184" cm="1">
        <f t="array" ref="E6569">_xlfn.IFS($D6569=$O$5,C6569*$P$5,$D6569=$O$6,$C6569*$P$6,$D6569="AZN",$C6569)</f>
        <v>11400</v>
      </c>
      <c r="F6569" s="183" cm="1">
        <f t="array" ref="F6569">_xlfn.IFS($D6569=$O$5,$C6569*$P$5*0.01,$D6569=$O$6,$C6569*$P$6*0.01,$D6569="AZN",$C6569*0.08)</f>
        <v>912</v>
      </c>
    </row>
    <row r="6570" spans="1:6" x14ac:dyDescent="0.3">
      <c r="A6570" s="177" t="s">
        <v>1884</v>
      </c>
      <c r="B6570" s="178">
        <v>44602</v>
      </c>
      <c r="C6570" s="179">
        <v>3900</v>
      </c>
      <c r="D6570" s="88" t="s">
        <v>2862</v>
      </c>
      <c r="E6570" s="184" cm="1">
        <f t="array" ref="E6570">_xlfn.IFS($D6570=$O$5,C6570*$P$5,$D6570=$O$6,$C6570*$P$6,$D6570="AZN",$C6570)</f>
        <v>3900</v>
      </c>
      <c r="F6570" s="183" cm="1">
        <f t="array" ref="F6570">_xlfn.IFS($D6570=$O$5,$C6570*$P$5*0.01,$D6570=$O$6,$C6570*$P$6*0.01,$D6570="AZN",$C6570*0.08)</f>
        <v>312</v>
      </c>
    </row>
    <row r="6571" spans="1:6" x14ac:dyDescent="0.3">
      <c r="A6571" s="177" t="s">
        <v>878</v>
      </c>
      <c r="B6571" s="178">
        <v>44069</v>
      </c>
      <c r="C6571" s="179">
        <v>3200</v>
      </c>
      <c r="D6571" s="88" t="s">
        <v>2864</v>
      </c>
      <c r="E6571" s="184" cm="1">
        <f t="array" ref="E6571">_xlfn.IFS($D6571=$O$5,C6571*$P$5,$D6571=$O$6,$C6571*$P$6,$D6571="AZN",$C6571)</f>
        <v>5812.8</v>
      </c>
      <c r="F6571" s="183" cm="1">
        <f t="array" ref="F6571">_xlfn.IFS($D6571=$O$5,$C6571*$P$5*0.01,$D6571=$O$6,$C6571*$P$6*0.01,$D6571="AZN",$C6571*0.08)</f>
        <v>58.128</v>
      </c>
    </row>
    <row r="6572" spans="1:6" x14ac:dyDescent="0.3">
      <c r="A6572" s="177" t="s">
        <v>869</v>
      </c>
      <c r="B6572" s="178">
        <v>44298</v>
      </c>
      <c r="C6572" s="179">
        <v>10800</v>
      </c>
      <c r="D6572" s="88" t="s">
        <v>2864</v>
      </c>
      <c r="E6572" s="184" cm="1">
        <f t="array" ref="E6572">_xlfn.IFS($D6572=$O$5,C6572*$P$5,$D6572=$O$6,$C6572*$P$6,$D6572="AZN",$C6572)</f>
        <v>19618.2</v>
      </c>
      <c r="F6572" s="183" cm="1">
        <f t="array" ref="F6572">_xlfn.IFS($D6572=$O$5,$C6572*$P$5*0.01,$D6572=$O$6,$C6572*$P$6*0.01,$D6572="AZN",$C6572*0.08)</f>
        <v>196.18200000000002</v>
      </c>
    </row>
    <row r="6573" spans="1:6" x14ac:dyDescent="0.3">
      <c r="A6573" s="177" t="s">
        <v>891</v>
      </c>
      <c r="B6573" s="178">
        <v>44693</v>
      </c>
      <c r="C6573" s="179">
        <v>5100</v>
      </c>
      <c r="D6573" s="88" t="s">
        <v>2864</v>
      </c>
      <c r="E6573" s="184" cm="1">
        <f t="array" ref="E6573">_xlfn.IFS($D6573=$O$5,C6573*$P$5,$D6573=$O$6,$C6573*$P$6,$D6573="AZN",$C6573)</f>
        <v>9264.15</v>
      </c>
      <c r="F6573" s="183" cm="1">
        <f t="array" ref="F6573">_xlfn.IFS($D6573=$O$5,$C6573*$P$5*0.01,$D6573=$O$6,$C6573*$P$6*0.01,$D6573="AZN",$C6573*0.08)</f>
        <v>92.641499999999994</v>
      </c>
    </row>
    <row r="6574" spans="1:6" x14ac:dyDescent="0.3">
      <c r="A6574" s="177" t="s">
        <v>1298</v>
      </c>
      <c r="B6574" s="178">
        <v>44524</v>
      </c>
      <c r="C6574" s="179">
        <v>10900</v>
      </c>
      <c r="D6574" s="88" t="s">
        <v>2864</v>
      </c>
      <c r="E6574" s="184" cm="1">
        <f t="array" ref="E6574">_xlfn.IFS($D6574=$O$5,C6574*$P$5,$D6574=$O$6,$C6574*$P$6,$D6574="AZN",$C6574)</f>
        <v>19799.849999999999</v>
      </c>
      <c r="F6574" s="183" cm="1">
        <f t="array" ref="F6574">_xlfn.IFS($D6574=$O$5,$C6574*$P$5*0.01,$D6574=$O$6,$C6574*$P$6*0.01,$D6574="AZN",$C6574*0.08)</f>
        <v>197.99849999999998</v>
      </c>
    </row>
    <row r="6575" spans="1:6" x14ac:dyDescent="0.3">
      <c r="A6575" s="177" t="s">
        <v>1106</v>
      </c>
      <c r="B6575" s="178">
        <v>44450</v>
      </c>
      <c r="C6575" s="179">
        <v>3700</v>
      </c>
      <c r="D6575" s="88" t="s">
        <v>2863</v>
      </c>
      <c r="E6575" s="184" cm="1">
        <f t="array" ref="E6575">_xlfn.IFS($D6575=$O$5,C6575*$P$5,$D6575=$O$6,$C6575*$P$6,$D6575="AZN",$C6575)</f>
        <v>6290</v>
      </c>
      <c r="F6575" s="183" cm="1">
        <f t="array" ref="F6575">_xlfn.IFS($D6575=$O$5,$C6575*$P$5*0.01,$D6575=$O$6,$C6575*$P$6*0.01,$D6575="AZN",$C6575*0.08)</f>
        <v>62.9</v>
      </c>
    </row>
    <row r="6576" spans="1:6" x14ac:dyDescent="0.3">
      <c r="A6576" s="177" t="s">
        <v>1857</v>
      </c>
      <c r="B6576" s="178">
        <v>44836</v>
      </c>
      <c r="C6576" s="179">
        <v>1300</v>
      </c>
      <c r="D6576" s="88" t="s">
        <v>2862</v>
      </c>
      <c r="E6576" s="184" cm="1">
        <f t="array" ref="E6576">_xlfn.IFS($D6576=$O$5,C6576*$P$5,$D6576=$O$6,$C6576*$P$6,$D6576="AZN",$C6576)</f>
        <v>1300</v>
      </c>
      <c r="F6576" s="183" cm="1">
        <f t="array" ref="F6576">_xlfn.IFS($D6576=$O$5,$C6576*$P$5*0.01,$D6576=$O$6,$C6576*$P$6*0.01,$D6576="AZN",$C6576*0.08)</f>
        <v>104</v>
      </c>
    </row>
    <row r="6577" spans="1:6" x14ac:dyDescent="0.3">
      <c r="A6577" s="177" t="s">
        <v>1011</v>
      </c>
      <c r="B6577" s="178">
        <v>44540</v>
      </c>
      <c r="C6577" s="179">
        <v>8300</v>
      </c>
      <c r="D6577" s="88" t="s">
        <v>2863</v>
      </c>
      <c r="E6577" s="184" cm="1">
        <f t="array" ref="E6577">_xlfn.IFS($D6577=$O$5,C6577*$P$5,$D6577=$O$6,$C6577*$P$6,$D6577="AZN",$C6577)</f>
        <v>14110</v>
      </c>
      <c r="F6577" s="183" cm="1">
        <f t="array" ref="F6577">_xlfn.IFS($D6577=$O$5,$C6577*$P$5*0.01,$D6577=$O$6,$C6577*$P$6*0.01,$D6577="AZN",$C6577*0.08)</f>
        <v>141.1</v>
      </c>
    </row>
    <row r="6578" spans="1:6" x14ac:dyDescent="0.3">
      <c r="A6578" s="177" t="s">
        <v>531</v>
      </c>
      <c r="B6578" s="178">
        <v>44471</v>
      </c>
      <c r="C6578" s="179">
        <v>11300</v>
      </c>
      <c r="D6578" s="88" t="s">
        <v>2862</v>
      </c>
      <c r="E6578" s="184" cm="1">
        <f t="array" ref="E6578">_xlfn.IFS($D6578=$O$5,C6578*$P$5,$D6578=$O$6,$C6578*$P$6,$D6578="AZN",$C6578)</f>
        <v>11300</v>
      </c>
      <c r="F6578" s="183" cm="1">
        <f t="array" ref="F6578">_xlfn.IFS($D6578=$O$5,$C6578*$P$5*0.01,$D6578=$O$6,$C6578*$P$6*0.01,$D6578="AZN",$C6578*0.08)</f>
        <v>904</v>
      </c>
    </row>
    <row r="6579" spans="1:6" x14ac:dyDescent="0.3">
      <c r="A6579" s="177" t="s">
        <v>419</v>
      </c>
      <c r="B6579" s="178">
        <v>43538</v>
      </c>
      <c r="C6579" s="179">
        <v>10800</v>
      </c>
      <c r="D6579" s="88" t="s">
        <v>2864</v>
      </c>
      <c r="E6579" s="184" cm="1">
        <f t="array" ref="E6579">_xlfn.IFS($D6579=$O$5,C6579*$P$5,$D6579=$O$6,$C6579*$P$6,$D6579="AZN",$C6579)</f>
        <v>19618.2</v>
      </c>
      <c r="F6579" s="183" cm="1">
        <f t="array" ref="F6579">_xlfn.IFS($D6579=$O$5,$C6579*$P$5*0.01,$D6579=$O$6,$C6579*$P$6*0.01,$D6579="AZN",$C6579*0.08)</f>
        <v>196.18200000000002</v>
      </c>
    </row>
    <row r="6580" spans="1:6" x14ac:dyDescent="0.3">
      <c r="A6580" s="177" t="s">
        <v>666</v>
      </c>
      <c r="B6580" s="178">
        <v>44156</v>
      </c>
      <c r="C6580" s="179">
        <v>12900</v>
      </c>
      <c r="D6580" s="88" t="s">
        <v>2862</v>
      </c>
      <c r="E6580" s="184" cm="1">
        <f t="array" ref="E6580">_xlfn.IFS($D6580=$O$5,C6580*$P$5,$D6580=$O$6,$C6580*$P$6,$D6580="AZN",$C6580)</f>
        <v>12900</v>
      </c>
      <c r="F6580" s="183" cm="1">
        <f t="array" ref="F6580">_xlfn.IFS($D6580=$O$5,$C6580*$P$5*0.01,$D6580=$O$6,$C6580*$P$6*0.01,$D6580="AZN",$C6580*0.08)</f>
        <v>1032</v>
      </c>
    </row>
    <row r="6581" spans="1:6" x14ac:dyDescent="0.3">
      <c r="A6581" s="177" t="s">
        <v>611</v>
      </c>
      <c r="B6581" s="178">
        <v>44470</v>
      </c>
      <c r="C6581" s="179">
        <v>2800</v>
      </c>
      <c r="D6581" s="88" t="s">
        <v>2864</v>
      </c>
      <c r="E6581" s="184" cm="1">
        <f t="array" ref="E6581">_xlfn.IFS($D6581=$O$5,C6581*$P$5,$D6581=$O$6,$C6581*$P$6,$D6581="AZN",$C6581)</f>
        <v>5086.2</v>
      </c>
      <c r="F6581" s="183" cm="1">
        <f t="array" ref="F6581">_xlfn.IFS($D6581=$O$5,$C6581*$P$5*0.01,$D6581=$O$6,$C6581*$P$6*0.01,$D6581="AZN",$C6581*0.08)</f>
        <v>50.862000000000002</v>
      </c>
    </row>
    <row r="6582" spans="1:6" x14ac:dyDescent="0.3">
      <c r="A6582" s="177" t="s">
        <v>607</v>
      </c>
      <c r="B6582" s="178">
        <v>44293</v>
      </c>
      <c r="C6582" s="179">
        <v>12800</v>
      </c>
      <c r="D6582" s="88" t="s">
        <v>2864</v>
      </c>
      <c r="E6582" s="184" cm="1">
        <f t="array" ref="E6582">_xlfn.IFS($D6582=$O$5,C6582*$P$5,$D6582=$O$6,$C6582*$P$6,$D6582="AZN",$C6582)</f>
        <v>23251.200000000001</v>
      </c>
      <c r="F6582" s="183" cm="1">
        <f t="array" ref="F6582">_xlfn.IFS($D6582=$O$5,$C6582*$P$5*0.01,$D6582=$O$6,$C6582*$P$6*0.01,$D6582="AZN",$C6582*0.08)</f>
        <v>232.512</v>
      </c>
    </row>
    <row r="6583" spans="1:6" x14ac:dyDescent="0.3">
      <c r="A6583" s="177" t="s">
        <v>508</v>
      </c>
      <c r="B6583" s="178">
        <v>44079</v>
      </c>
      <c r="C6583" s="179">
        <v>8200</v>
      </c>
      <c r="D6583" s="88" t="s">
        <v>2864</v>
      </c>
      <c r="E6583" s="184" cm="1">
        <f t="array" ref="E6583">_xlfn.IFS($D6583=$O$5,C6583*$P$5,$D6583=$O$6,$C6583*$P$6,$D6583="AZN",$C6583)</f>
        <v>14895.3</v>
      </c>
      <c r="F6583" s="183" cm="1">
        <f t="array" ref="F6583">_xlfn.IFS($D6583=$O$5,$C6583*$P$5*0.01,$D6583=$O$6,$C6583*$P$6*0.01,$D6583="AZN",$C6583*0.08)</f>
        <v>148.953</v>
      </c>
    </row>
    <row r="6584" spans="1:6" x14ac:dyDescent="0.3">
      <c r="A6584" s="177" t="s">
        <v>1974</v>
      </c>
      <c r="B6584" s="178">
        <v>43709</v>
      </c>
      <c r="C6584" s="179">
        <v>1200</v>
      </c>
      <c r="D6584" s="88" t="s">
        <v>2864</v>
      </c>
      <c r="E6584" s="184" cm="1">
        <f t="array" ref="E6584">_xlfn.IFS($D6584=$O$5,C6584*$P$5,$D6584=$O$6,$C6584*$P$6,$D6584="AZN",$C6584)</f>
        <v>2179.8000000000002</v>
      </c>
      <c r="F6584" s="183" cm="1">
        <f t="array" ref="F6584">_xlfn.IFS($D6584=$O$5,$C6584*$P$5*0.01,$D6584=$O$6,$C6584*$P$6*0.01,$D6584="AZN",$C6584*0.08)</f>
        <v>21.798000000000002</v>
      </c>
    </row>
    <row r="6585" spans="1:6" x14ac:dyDescent="0.3">
      <c r="A6585" s="177" t="s">
        <v>153</v>
      </c>
      <c r="B6585" s="178">
        <v>43978</v>
      </c>
      <c r="C6585" s="179">
        <v>2600</v>
      </c>
      <c r="D6585" s="88" t="s">
        <v>2864</v>
      </c>
      <c r="E6585" s="184" cm="1">
        <f t="array" ref="E6585">_xlfn.IFS($D6585=$O$5,C6585*$P$5,$D6585=$O$6,$C6585*$P$6,$D6585="AZN",$C6585)</f>
        <v>4722.8999999999996</v>
      </c>
      <c r="F6585" s="183" cm="1">
        <f t="array" ref="F6585">_xlfn.IFS($D6585=$O$5,$C6585*$P$5*0.01,$D6585=$O$6,$C6585*$P$6*0.01,$D6585="AZN",$C6585*0.08)</f>
        <v>47.228999999999999</v>
      </c>
    </row>
    <row r="6586" spans="1:6" x14ac:dyDescent="0.3">
      <c r="A6586" s="177" t="s">
        <v>1600</v>
      </c>
      <c r="B6586" s="178">
        <v>44265</v>
      </c>
      <c r="C6586" s="179">
        <v>2000</v>
      </c>
      <c r="D6586" s="88" t="s">
        <v>2862</v>
      </c>
      <c r="E6586" s="184" cm="1">
        <f t="array" ref="E6586">_xlfn.IFS($D6586=$O$5,C6586*$P$5,$D6586=$O$6,$C6586*$P$6,$D6586="AZN",$C6586)</f>
        <v>2000</v>
      </c>
      <c r="F6586" s="183" cm="1">
        <f t="array" ref="F6586">_xlfn.IFS($D6586=$O$5,$C6586*$P$5*0.01,$D6586=$O$6,$C6586*$P$6*0.01,$D6586="AZN",$C6586*0.08)</f>
        <v>160</v>
      </c>
    </row>
    <row r="6587" spans="1:6" x14ac:dyDescent="0.3">
      <c r="A6587" s="177" t="s">
        <v>805</v>
      </c>
      <c r="B6587" s="178">
        <v>43793</v>
      </c>
      <c r="C6587" s="179">
        <v>3500</v>
      </c>
      <c r="D6587" s="88" t="s">
        <v>2864</v>
      </c>
      <c r="E6587" s="184" cm="1">
        <f t="array" ref="E6587">_xlfn.IFS($D6587=$O$5,C6587*$P$5,$D6587=$O$6,$C6587*$P$6,$D6587="AZN",$C6587)</f>
        <v>6357.75</v>
      </c>
      <c r="F6587" s="183" cm="1">
        <f t="array" ref="F6587">_xlfn.IFS($D6587=$O$5,$C6587*$P$5*0.01,$D6587=$O$6,$C6587*$P$6*0.01,$D6587="AZN",$C6587*0.08)</f>
        <v>63.577500000000001</v>
      </c>
    </row>
    <row r="6588" spans="1:6" x14ac:dyDescent="0.3">
      <c r="A6588" s="177" t="s">
        <v>784</v>
      </c>
      <c r="B6588" s="178">
        <v>44043</v>
      </c>
      <c r="C6588" s="179">
        <v>13000</v>
      </c>
      <c r="D6588" s="88" t="s">
        <v>2862</v>
      </c>
      <c r="E6588" s="184" cm="1">
        <f t="array" ref="E6588">_xlfn.IFS($D6588=$O$5,C6588*$P$5,$D6588=$O$6,$C6588*$P$6,$D6588="AZN",$C6588)</f>
        <v>13000</v>
      </c>
      <c r="F6588" s="183" cm="1">
        <f t="array" ref="F6588">_xlfn.IFS($D6588=$O$5,$C6588*$P$5*0.01,$D6588=$O$6,$C6588*$P$6*0.01,$D6588="AZN",$C6588*0.08)</f>
        <v>1040</v>
      </c>
    </row>
    <row r="6589" spans="1:6" x14ac:dyDescent="0.3">
      <c r="A6589" s="177" t="s">
        <v>1324</v>
      </c>
      <c r="B6589" s="178">
        <v>44378</v>
      </c>
      <c r="C6589" s="179">
        <v>9400</v>
      </c>
      <c r="D6589" s="88" t="s">
        <v>2863</v>
      </c>
      <c r="E6589" s="184" cm="1">
        <f t="array" ref="E6589">_xlfn.IFS($D6589=$O$5,C6589*$P$5,$D6589=$O$6,$C6589*$P$6,$D6589="AZN",$C6589)</f>
        <v>15980</v>
      </c>
      <c r="F6589" s="183" cm="1">
        <f t="array" ref="F6589">_xlfn.IFS($D6589=$O$5,$C6589*$P$5*0.01,$D6589=$O$6,$C6589*$P$6*0.01,$D6589="AZN",$C6589*0.08)</f>
        <v>159.80000000000001</v>
      </c>
    </row>
    <row r="6590" spans="1:6" x14ac:dyDescent="0.3">
      <c r="A6590" s="177" t="s">
        <v>1799</v>
      </c>
      <c r="B6590" s="178">
        <v>43597</v>
      </c>
      <c r="C6590" s="179">
        <v>2800</v>
      </c>
      <c r="D6590" s="88" t="s">
        <v>2863</v>
      </c>
      <c r="E6590" s="184" cm="1">
        <f t="array" ref="E6590">_xlfn.IFS($D6590=$O$5,C6590*$P$5,$D6590=$O$6,$C6590*$P$6,$D6590="AZN",$C6590)</f>
        <v>4760</v>
      </c>
      <c r="F6590" s="183" cm="1">
        <f t="array" ref="F6590">_xlfn.IFS($D6590=$O$5,$C6590*$P$5*0.01,$D6590=$O$6,$C6590*$P$6*0.01,$D6590="AZN",$C6590*0.08)</f>
        <v>47.6</v>
      </c>
    </row>
    <row r="6591" spans="1:6" x14ac:dyDescent="0.3">
      <c r="A6591" s="177" t="s">
        <v>1752</v>
      </c>
      <c r="B6591" s="178">
        <v>44621</v>
      </c>
      <c r="C6591" s="179">
        <v>3900</v>
      </c>
      <c r="D6591" s="88" t="s">
        <v>2862</v>
      </c>
      <c r="E6591" s="184" cm="1">
        <f t="array" ref="E6591">_xlfn.IFS($D6591=$O$5,C6591*$P$5,$D6591=$O$6,$C6591*$P$6,$D6591="AZN",$C6591)</f>
        <v>3900</v>
      </c>
      <c r="F6591" s="183" cm="1">
        <f t="array" ref="F6591">_xlfn.IFS($D6591=$O$5,$C6591*$P$5*0.01,$D6591=$O$6,$C6591*$P$6*0.01,$D6591="AZN",$C6591*0.08)</f>
        <v>312</v>
      </c>
    </row>
    <row r="6592" spans="1:6" x14ac:dyDescent="0.3">
      <c r="A6592" s="177" t="s">
        <v>2064</v>
      </c>
      <c r="B6592" s="178">
        <v>44030</v>
      </c>
      <c r="C6592" s="179">
        <v>1200</v>
      </c>
      <c r="D6592" s="88" t="s">
        <v>2864</v>
      </c>
      <c r="E6592" s="184" cm="1">
        <f t="array" ref="E6592">_xlfn.IFS($D6592=$O$5,C6592*$P$5,$D6592=$O$6,$C6592*$P$6,$D6592="AZN",$C6592)</f>
        <v>2179.8000000000002</v>
      </c>
      <c r="F6592" s="183" cm="1">
        <f t="array" ref="F6592">_xlfn.IFS($D6592=$O$5,$C6592*$P$5*0.01,$D6592=$O$6,$C6592*$P$6*0.01,$D6592="AZN",$C6592*0.08)</f>
        <v>21.798000000000002</v>
      </c>
    </row>
    <row r="6593" spans="1:6" x14ac:dyDescent="0.3">
      <c r="A6593" s="177" t="s">
        <v>1821</v>
      </c>
      <c r="B6593" s="178">
        <v>44226</v>
      </c>
      <c r="C6593" s="179">
        <v>9100</v>
      </c>
      <c r="D6593" s="88" t="s">
        <v>2863</v>
      </c>
      <c r="E6593" s="184" cm="1">
        <f t="array" ref="E6593">_xlfn.IFS($D6593=$O$5,C6593*$P$5,$D6593=$O$6,$C6593*$P$6,$D6593="AZN",$C6593)</f>
        <v>15470</v>
      </c>
      <c r="F6593" s="183" cm="1">
        <f t="array" ref="F6593">_xlfn.IFS($D6593=$O$5,$C6593*$P$5*0.01,$D6593=$O$6,$C6593*$P$6*0.01,$D6593="AZN",$C6593*0.08)</f>
        <v>154.70000000000002</v>
      </c>
    </row>
    <row r="6594" spans="1:6" x14ac:dyDescent="0.3">
      <c r="A6594" s="177" t="s">
        <v>678</v>
      </c>
      <c r="B6594" s="178">
        <v>44025</v>
      </c>
      <c r="C6594" s="179">
        <v>7400</v>
      </c>
      <c r="D6594" s="88" t="s">
        <v>2862</v>
      </c>
      <c r="E6594" s="184" cm="1">
        <f t="array" ref="E6594">_xlfn.IFS($D6594=$O$5,C6594*$P$5,$D6594=$O$6,$C6594*$P$6,$D6594="AZN",$C6594)</f>
        <v>7400</v>
      </c>
      <c r="F6594" s="183" cm="1">
        <f t="array" ref="F6594">_xlfn.IFS($D6594=$O$5,$C6594*$P$5*0.01,$D6594=$O$6,$C6594*$P$6*0.01,$D6594="AZN",$C6594*0.08)</f>
        <v>592</v>
      </c>
    </row>
    <row r="6595" spans="1:6" x14ac:dyDescent="0.3">
      <c r="A6595" s="177" t="s">
        <v>340</v>
      </c>
      <c r="B6595" s="178">
        <v>43615</v>
      </c>
      <c r="C6595" s="179">
        <v>1900</v>
      </c>
      <c r="D6595" s="88" t="s">
        <v>2864</v>
      </c>
      <c r="E6595" s="184" cm="1">
        <f t="array" ref="E6595">_xlfn.IFS($D6595=$O$5,C6595*$P$5,$D6595=$O$6,$C6595*$P$6,$D6595="AZN",$C6595)</f>
        <v>3451.35</v>
      </c>
      <c r="F6595" s="183" cm="1">
        <f t="array" ref="F6595">_xlfn.IFS($D6595=$O$5,$C6595*$P$5*0.01,$D6595=$O$6,$C6595*$P$6*0.01,$D6595="AZN",$C6595*0.08)</f>
        <v>34.513500000000001</v>
      </c>
    </row>
    <row r="6596" spans="1:6" x14ac:dyDescent="0.3">
      <c r="A6596" s="177" t="s">
        <v>2032</v>
      </c>
      <c r="B6596" s="178">
        <v>44504</v>
      </c>
      <c r="C6596" s="179">
        <v>10900</v>
      </c>
      <c r="D6596" s="88" t="s">
        <v>2862</v>
      </c>
      <c r="E6596" s="184" cm="1">
        <f t="array" ref="E6596">_xlfn.IFS($D6596=$O$5,C6596*$P$5,$D6596=$O$6,$C6596*$P$6,$D6596="AZN",$C6596)</f>
        <v>10900</v>
      </c>
      <c r="F6596" s="183" cm="1">
        <f t="array" ref="F6596">_xlfn.IFS($D6596=$O$5,$C6596*$P$5*0.01,$D6596=$O$6,$C6596*$P$6*0.01,$D6596="AZN",$C6596*0.08)</f>
        <v>872</v>
      </c>
    </row>
    <row r="6597" spans="1:6" x14ac:dyDescent="0.3">
      <c r="A6597" s="177" t="s">
        <v>1325</v>
      </c>
      <c r="B6597" s="178">
        <v>44218</v>
      </c>
      <c r="C6597" s="179">
        <v>2600</v>
      </c>
      <c r="D6597" s="88" t="s">
        <v>2864</v>
      </c>
      <c r="E6597" s="184" cm="1">
        <f t="array" ref="E6597">_xlfn.IFS($D6597=$O$5,C6597*$P$5,$D6597=$O$6,$C6597*$P$6,$D6597="AZN",$C6597)</f>
        <v>4722.8999999999996</v>
      </c>
      <c r="F6597" s="183" cm="1">
        <f t="array" ref="F6597">_xlfn.IFS($D6597=$O$5,$C6597*$P$5*0.01,$D6597=$O$6,$C6597*$P$6*0.01,$D6597="AZN",$C6597*0.08)</f>
        <v>47.228999999999999</v>
      </c>
    </row>
    <row r="6598" spans="1:6" x14ac:dyDescent="0.3">
      <c r="A6598" s="177" t="s">
        <v>2065</v>
      </c>
      <c r="B6598" s="178">
        <v>43808</v>
      </c>
      <c r="C6598" s="179">
        <v>11500</v>
      </c>
      <c r="D6598" s="88" t="s">
        <v>2862</v>
      </c>
      <c r="E6598" s="184" cm="1">
        <f t="array" ref="E6598">_xlfn.IFS($D6598=$O$5,C6598*$P$5,$D6598=$O$6,$C6598*$P$6,$D6598="AZN",$C6598)</f>
        <v>11500</v>
      </c>
      <c r="F6598" s="183" cm="1">
        <f t="array" ref="F6598">_xlfn.IFS($D6598=$O$5,$C6598*$P$5*0.01,$D6598=$O$6,$C6598*$P$6*0.01,$D6598="AZN",$C6598*0.08)</f>
        <v>920</v>
      </c>
    </row>
    <row r="6599" spans="1:6" x14ac:dyDescent="0.3">
      <c r="A6599" s="177" t="s">
        <v>1362</v>
      </c>
      <c r="B6599" s="178">
        <v>44789</v>
      </c>
      <c r="C6599" s="179">
        <v>4400</v>
      </c>
      <c r="D6599" s="88" t="s">
        <v>2862</v>
      </c>
      <c r="E6599" s="184" cm="1">
        <f t="array" ref="E6599">_xlfn.IFS($D6599=$O$5,C6599*$P$5,$D6599=$O$6,$C6599*$P$6,$D6599="AZN",$C6599)</f>
        <v>4400</v>
      </c>
      <c r="F6599" s="183" cm="1">
        <f t="array" ref="F6599">_xlfn.IFS($D6599=$O$5,$C6599*$P$5*0.01,$D6599=$O$6,$C6599*$P$6*0.01,$D6599="AZN",$C6599*0.08)</f>
        <v>352</v>
      </c>
    </row>
    <row r="6600" spans="1:6" x14ac:dyDescent="0.3">
      <c r="A6600" s="177" t="s">
        <v>710</v>
      </c>
      <c r="B6600" s="178">
        <v>44458</v>
      </c>
      <c r="C6600" s="179">
        <v>3500</v>
      </c>
      <c r="D6600" s="88" t="s">
        <v>2864</v>
      </c>
      <c r="E6600" s="184" cm="1">
        <f t="array" ref="E6600">_xlfn.IFS($D6600=$O$5,C6600*$P$5,$D6600=$O$6,$C6600*$P$6,$D6600="AZN",$C6600)</f>
        <v>6357.75</v>
      </c>
      <c r="F6600" s="183" cm="1">
        <f t="array" ref="F6600">_xlfn.IFS($D6600=$O$5,$C6600*$P$5*0.01,$D6600=$O$6,$C6600*$P$6*0.01,$D6600="AZN",$C6600*0.08)</f>
        <v>63.577500000000001</v>
      </c>
    </row>
    <row r="6601" spans="1:6" x14ac:dyDescent="0.3">
      <c r="A6601" s="177" t="s">
        <v>421</v>
      </c>
      <c r="B6601" s="178">
        <v>44926</v>
      </c>
      <c r="C6601" s="179">
        <v>6600</v>
      </c>
      <c r="D6601" s="88" t="s">
        <v>2863</v>
      </c>
      <c r="E6601" s="184" cm="1">
        <f t="array" ref="E6601">_xlfn.IFS($D6601=$O$5,C6601*$P$5,$D6601=$O$6,$C6601*$P$6,$D6601="AZN",$C6601)</f>
        <v>11220</v>
      </c>
      <c r="F6601" s="183" cm="1">
        <f t="array" ref="F6601">_xlfn.IFS($D6601=$O$5,$C6601*$P$5*0.01,$D6601=$O$6,$C6601*$P$6*0.01,$D6601="AZN",$C6601*0.08)</f>
        <v>112.2</v>
      </c>
    </row>
    <row r="6602" spans="1:6" x14ac:dyDescent="0.3">
      <c r="A6602" s="177" t="s">
        <v>1056</v>
      </c>
      <c r="B6602" s="178">
        <v>44622</v>
      </c>
      <c r="C6602" s="179">
        <v>4400</v>
      </c>
      <c r="D6602" s="88" t="s">
        <v>2864</v>
      </c>
      <c r="E6602" s="184" cm="1">
        <f t="array" ref="E6602">_xlfn.IFS($D6602=$O$5,C6602*$P$5,$D6602=$O$6,$C6602*$P$6,$D6602="AZN",$C6602)</f>
        <v>7992.6</v>
      </c>
      <c r="F6602" s="183" cm="1">
        <f t="array" ref="F6602">_xlfn.IFS($D6602=$O$5,$C6602*$P$5*0.01,$D6602=$O$6,$C6602*$P$6*0.01,$D6602="AZN",$C6602*0.08)</f>
        <v>79.926000000000002</v>
      </c>
    </row>
    <row r="6603" spans="1:6" x14ac:dyDescent="0.3">
      <c r="A6603" s="177" t="s">
        <v>1747</v>
      </c>
      <c r="B6603" s="178">
        <v>44015</v>
      </c>
      <c r="C6603" s="179">
        <v>3800</v>
      </c>
      <c r="D6603" s="88" t="s">
        <v>2863</v>
      </c>
      <c r="E6603" s="184" cm="1">
        <f t="array" ref="E6603">_xlfn.IFS($D6603=$O$5,C6603*$P$5,$D6603=$O$6,$C6603*$P$6,$D6603="AZN",$C6603)</f>
        <v>6460</v>
      </c>
      <c r="F6603" s="183" cm="1">
        <f t="array" ref="F6603">_xlfn.IFS($D6603=$O$5,$C6603*$P$5*0.01,$D6603=$O$6,$C6603*$P$6*0.01,$D6603="AZN",$C6603*0.08)</f>
        <v>64.599999999999994</v>
      </c>
    </row>
    <row r="6604" spans="1:6" x14ac:dyDescent="0.3">
      <c r="A6604" s="177" t="s">
        <v>820</v>
      </c>
      <c r="B6604" s="178">
        <v>43830</v>
      </c>
      <c r="C6604" s="179">
        <v>3400</v>
      </c>
      <c r="D6604" s="88" t="s">
        <v>2864</v>
      </c>
      <c r="E6604" s="184" cm="1">
        <f t="array" ref="E6604">_xlfn.IFS($D6604=$O$5,C6604*$P$5,$D6604=$O$6,$C6604*$P$6,$D6604="AZN",$C6604)</f>
        <v>6176.1</v>
      </c>
      <c r="F6604" s="183" cm="1">
        <f t="array" ref="F6604">_xlfn.IFS($D6604=$O$5,$C6604*$P$5*0.01,$D6604=$O$6,$C6604*$P$6*0.01,$D6604="AZN",$C6604*0.08)</f>
        <v>61.761000000000003</v>
      </c>
    </row>
    <row r="6605" spans="1:6" x14ac:dyDescent="0.3">
      <c r="A6605" s="177" t="s">
        <v>1783</v>
      </c>
      <c r="B6605" s="178">
        <v>44621</v>
      </c>
      <c r="C6605" s="179">
        <v>8000</v>
      </c>
      <c r="D6605" s="88" t="s">
        <v>2864</v>
      </c>
      <c r="E6605" s="184" cm="1">
        <f t="array" ref="E6605">_xlfn.IFS($D6605=$O$5,C6605*$P$5,$D6605=$O$6,$C6605*$P$6,$D6605="AZN",$C6605)</f>
        <v>14532</v>
      </c>
      <c r="F6605" s="183" cm="1">
        <f t="array" ref="F6605">_xlfn.IFS($D6605=$O$5,$C6605*$P$5*0.01,$D6605=$O$6,$C6605*$P$6*0.01,$D6605="AZN",$C6605*0.08)</f>
        <v>145.32</v>
      </c>
    </row>
    <row r="6606" spans="1:6" x14ac:dyDescent="0.3">
      <c r="A6606" s="177" t="s">
        <v>2066</v>
      </c>
      <c r="B6606" s="178">
        <v>44160</v>
      </c>
      <c r="C6606" s="179">
        <v>9600</v>
      </c>
      <c r="D6606" s="88" t="s">
        <v>2864</v>
      </c>
      <c r="E6606" s="184" cm="1">
        <f t="array" ref="E6606">_xlfn.IFS($D6606=$O$5,C6606*$P$5,$D6606=$O$6,$C6606*$P$6,$D6606="AZN",$C6606)</f>
        <v>17438.400000000001</v>
      </c>
      <c r="F6606" s="183" cm="1">
        <f t="array" ref="F6606">_xlfn.IFS($D6606=$O$5,$C6606*$P$5*0.01,$D6606=$O$6,$C6606*$P$6*0.01,$D6606="AZN",$C6606*0.08)</f>
        <v>174.38400000000001</v>
      </c>
    </row>
    <row r="6607" spans="1:6" x14ac:dyDescent="0.3">
      <c r="A6607" s="177" t="s">
        <v>1170</v>
      </c>
      <c r="B6607" s="178">
        <v>44760</v>
      </c>
      <c r="C6607" s="179">
        <v>3300</v>
      </c>
      <c r="D6607" s="88" t="s">
        <v>2863</v>
      </c>
      <c r="E6607" s="184" cm="1">
        <f t="array" ref="E6607">_xlfn.IFS($D6607=$O$5,C6607*$P$5,$D6607=$O$6,$C6607*$P$6,$D6607="AZN",$C6607)</f>
        <v>5610</v>
      </c>
      <c r="F6607" s="183" cm="1">
        <f t="array" ref="F6607">_xlfn.IFS($D6607=$O$5,$C6607*$P$5*0.01,$D6607=$O$6,$C6607*$P$6*0.01,$D6607="AZN",$C6607*0.08)</f>
        <v>56.1</v>
      </c>
    </row>
    <row r="6608" spans="1:6" x14ac:dyDescent="0.3">
      <c r="A6608" s="177" t="s">
        <v>1333</v>
      </c>
      <c r="B6608" s="178">
        <v>44303</v>
      </c>
      <c r="C6608" s="179">
        <v>9600</v>
      </c>
      <c r="D6608" s="88" t="s">
        <v>2863</v>
      </c>
      <c r="E6608" s="184" cm="1">
        <f t="array" ref="E6608">_xlfn.IFS($D6608=$O$5,C6608*$P$5,$D6608=$O$6,$C6608*$P$6,$D6608="AZN",$C6608)</f>
        <v>16320</v>
      </c>
      <c r="F6608" s="183" cm="1">
        <f t="array" ref="F6608">_xlfn.IFS($D6608=$O$5,$C6608*$P$5*0.01,$D6608=$O$6,$C6608*$P$6*0.01,$D6608="AZN",$C6608*0.08)</f>
        <v>163.20000000000002</v>
      </c>
    </row>
    <row r="6609" spans="1:6" x14ac:dyDescent="0.3">
      <c r="A6609" s="177" t="s">
        <v>1825</v>
      </c>
      <c r="B6609" s="178">
        <v>44571</v>
      </c>
      <c r="C6609" s="179">
        <v>10800</v>
      </c>
      <c r="D6609" s="88" t="s">
        <v>2863</v>
      </c>
      <c r="E6609" s="184" cm="1">
        <f t="array" ref="E6609">_xlfn.IFS($D6609=$O$5,C6609*$P$5,$D6609=$O$6,$C6609*$P$6,$D6609="AZN",$C6609)</f>
        <v>18360</v>
      </c>
      <c r="F6609" s="183" cm="1">
        <f t="array" ref="F6609">_xlfn.IFS($D6609=$O$5,$C6609*$P$5*0.01,$D6609=$O$6,$C6609*$P$6*0.01,$D6609="AZN",$C6609*0.08)</f>
        <v>183.6</v>
      </c>
    </row>
    <row r="6610" spans="1:6" x14ac:dyDescent="0.3">
      <c r="A6610" s="177" t="s">
        <v>1607</v>
      </c>
      <c r="B6610" s="178">
        <v>44591</v>
      </c>
      <c r="C6610" s="179">
        <v>4200</v>
      </c>
      <c r="D6610" s="88" t="s">
        <v>2862</v>
      </c>
      <c r="E6610" s="184" cm="1">
        <f t="array" ref="E6610">_xlfn.IFS($D6610=$O$5,C6610*$P$5,$D6610=$O$6,$C6610*$P$6,$D6610="AZN",$C6610)</f>
        <v>4200</v>
      </c>
      <c r="F6610" s="183" cm="1">
        <f t="array" ref="F6610">_xlfn.IFS($D6610=$O$5,$C6610*$P$5*0.01,$D6610=$O$6,$C6610*$P$6*0.01,$D6610="AZN",$C6610*0.08)</f>
        <v>336</v>
      </c>
    </row>
    <row r="6611" spans="1:6" x14ac:dyDescent="0.3">
      <c r="A6611" s="177" t="s">
        <v>1839</v>
      </c>
      <c r="B6611" s="178">
        <v>44505</v>
      </c>
      <c r="C6611" s="179">
        <v>10900</v>
      </c>
      <c r="D6611" s="88" t="s">
        <v>2864</v>
      </c>
      <c r="E6611" s="184" cm="1">
        <f t="array" ref="E6611">_xlfn.IFS($D6611=$O$5,C6611*$P$5,$D6611=$O$6,$C6611*$P$6,$D6611="AZN",$C6611)</f>
        <v>19799.849999999999</v>
      </c>
      <c r="F6611" s="183" cm="1">
        <f t="array" ref="F6611">_xlfn.IFS($D6611=$O$5,$C6611*$P$5*0.01,$D6611=$O$6,$C6611*$P$6*0.01,$D6611="AZN",$C6611*0.08)</f>
        <v>197.99849999999998</v>
      </c>
    </row>
    <row r="6612" spans="1:6" x14ac:dyDescent="0.3">
      <c r="A6612" s="177" t="s">
        <v>1055</v>
      </c>
      <c r="B6612" s="178">
        <v>44190</v>
      </c>
      <c r="C6612" s="179">
        <v>1900</v>
      </c>
      <c r="D6612" s="88" t="s">
        <v>2864</v>
      </c>
      <c r="E6612" s="184" cm="1">
        <f t="array" ref="E6612">_xlfn.IFS($D6612=$O$5,C6612*$P$5,$D6612=$O$6,$C6612*$P$6,$D6612="AZN",$C6612)</f>
        <v>3451.35</v>
      </c>
      <c r="F6612" s="183" cm="1">
        <f t="array" ref="F6612">_xlfn.IFS($D6612=$O$5,$C6612*$P$5*0.01,$D6612=$O$6,$C6612*$P$6*0.01,$D6612="AZN",$C6612*0.08)</f>
        <v>34.513500000000001</v>
      </c>
    </row>
    <row r="6613" spans="1:6" x14ac:dyDescent="0.3">
      <c r="A6613" s="177" t="s">
        <v>1815</v>
      </c>
      <c r="B6613" s="178">
        <v>43965</v>
      </c>
      <c r="C6613" s="179">
        <v>7400</v>
      </c>
      <c r="D6613" s="88" t="s">
        <v>2862</v>
      </c>
      <c r="E6613" s="184" cm="1">
        <f t="array" ref="E6613">_xlfn.IFS($D6613=$O$5,C6613*$P$5,$D6613=$O$6,$C6613*$P$6,$D6613="AZN",$C6613)</f>
        <v>7400</v>
      </c>
      <c r="F6613" s="183" cm="1">
        <f t="array" ref="F6613">_xlfn.IFS($D6613=$O$5,$C6613*$P$5*0.01,$D6613=$O$6,$C6613*$P$6*0.01,$D6613="AZN",$C6613*0.08)</f>
        <v>592</v>
      </c>
    </row>
    <row r="6614" spans="1:6" x14ac:dyDescent="0.3">
      <c r="A6614" s="177" t="s">
        <v>408</v>
      </c>
      <c r="B6614" s="178">
        <v>44333</v>
      </c>
      <c r="C6614" s="179">
        <v>12200</v>
      </c>
      <c r="D6614" s="88" t="s">
        <v>2864</v>
      </c>
      <c r="E6614" s="184" cm="1">
        <f t="array" ref="E6614">_xlfn.IFS($D6614=$O$5,C6614*$P$5,$D6614=$O$6,$C6614*$P$6,$D6614="AZN",$C6614)</f>
        <v>22161.3</v>
      </c>
      <c r="F6614" s="183" cm="1">
        <f t="array" ref="F6614">_xlfn.IFS($D6614=$O$5,$C6614*$P$5*0.01,$D6614=$O$6,$C6614*$P$6*0.01,$D6614="AZN",$C6614*0.08)</f>
        <v>221.613</v>
      </c>
    </row>
    <row r="6615" spans="1:6" x14ac:dyDescent="0.3">
      <c r="A6615" s="177" t="s">
        <v>850</v>
      </c>
      <c r="B6615" s="178">
        <v>43871</v>
      </c>
      <c r="C6615" s="179">
        <v>12900</v>
      </c>
      <c r="D6615" s="88" t="s">
        <v>2864</v>
      </c>
      <c r="E6615" s="184" cm="1">
        <f t="array" ref="E6615">_xlfn.IFS($D6615=$O$5,C6615*$P$5,$D6615=$O$6,$C6615*$P$6,$D6615="AZN",$C6615)</f>
        <v>23432.85</v>
      </c>
      <c r="F6615" s="183" cm="1">
        <f t="array" ref="F6615">_xlfn.IFS($D6615=$O$5,$C6615*$P$5*0.01,$D6615=$O$6,$C6615*$P$6*0.01,$D6615="AZN",$C6615*0.08)</f>
        <v>234.32849999999999</v>
      </c>
    </row>
    <row r="6616" spans="1:6" x14ac:dyDescent="0.3">
      <c r="A6616" s="177" t="s">
        <v>1596</v>
      </c>
      <c r="B6616" s="178">
        <v>44250</v>
      </c>
      <c r="C6616" s="179">
        <v>7600</v>
      </c>
      <c r="D6616" s="88" t="s">
        <v>2862</v>
      </c>
      <c r="E6616" s="184" cm="1">
        <f t="array" ref="E6616">_xlfn.IFS($D6616=$O$5,C6616*$P$5,$D6616=$O$6,$C6616*$P$6,$D6616="AZN",$C6616)</f>
        <v>7600</v>
      </c>
      <c r="F6616" s="183" cm="1">
        <f t="array" ref="F6616">_xlfn.IFS($D6616=$O$5,$C6616*$P$5*0.01,$D6616=$O$6,$C6616*$P$6*0.01,$D6616="AZN",$C6616*0.08)</f>
        <v>608</v>
      </c>
    </row>
    <row r="6617" spans="1:6" x14ac:dyDescent="0.3">
      <c r="A6617" s="177" t="s">
        <v>576</v>
      </c>
      <c r="B6617" s="178">
        <v>44013</v>
      </c>
      <c r="C6617" s="179">
        <v>12200</v>
      </c>
      <c r="D6617" s="88" t="s">
        <v>2862</v>
      </c>
      <c r="E6617" s="184" cm="1">
        <f t="array" ref="E6617">_xlfn.IFS($D6617=$O$5,C6617*$P$5,$D6617=$O$6,$C6617*$P$6,$D6617="AZN",$C6617)</f>
        <v>12200</v>
      </c>
      <c r="F6617" s="183" cm="1">
        <f t="array" ref="F6617">_xlfn.IFS($D6617=$O$5,$C6617*$P$5*0.01,$D6617=$O$6,$C6617*$P$6*0.01,$D6617="AZN",$C6617*0.08)</f>
        <v>976</v>
      </c>
    </row>
    <row r="6618" spans="1:6" x14ac:dyDescent="0.3">
      <c r="A6618" s="177" t="s">
        <v>444</v>
      </c>
      <c r="B6618" s="178">
        <v>44272</v>
      </c>
      <c r="C6618" s="179">
        <v>7300</v>
      </c>
      <c r="D6618" s="88" t="s">
        <v>2863</v>
      </c>
      <c r="E6618" s="184" cm="1">
        <f t="array" ref="E6618">_xlfn.IFS($D6618=$O$5,C6618*$P$5,$D6618=$O$6,$C6618*$P$6,$D6618="AZN",$C6618)</f>
        <v>12410</v>
      </c>
      <c r="F6618" s="183" cm="1">
        <f t="array" ref="F6618">_xlfn.IFS($D6618=$O$5,$C6618*$P$5*0.01,$D6618=$O$6,$C6618*$P$6*0.01,$D6618="AZN",$C6618*0.08)</f>
        <v>124.10000000000001</v>
      </c>
    </row>
    <row r="6619" spans="1:6" x14ac:dyDescent="0.3">
      <c r="A6619" s="177" t="s">
        <v>2013</v>
      </c>
      <c r="B6619" s="178">
        <v>44096</v>
      </c>
      <c r="C6619" s="179">
        <v>6800</v>
      </c>
      <c r="D6619" s="88" t="s">
        <v>2863</v>
      </c>
      <c r="E6619" s="184" cm="1">
        <f t="array" ref="E6619">_xlfn.IFS($D6619=$O$5,C6619*$P$5,$D6619=$O$6,$C6619*$P$6,$D6619="AZN",$C6619)</f>
        <v>11560</v>
      </c>
      <c r="F6619" s="183" cm="1">
        <f t="array" ref="F6619">_xlfn.IFS($D6619=$O$5,$C6619*$P$5*0.01,$D6619=$O$6,$C6619*$P$6*0.01,$D6619="AZN",$C6619*0.08)</f>
        <v>115.60000000000001</v>
      </c>
    </row>
    <row r="6620" spans="1:6" x14ac:dyDescent="0.3">
      <c r="A6620" s="177" t="s">
        <v>1825</v>
      </c>
      <c r="B6620" s="178">
        <v>44393</v>
      </c>
      <c r="C6620" s="179">
        <v>8900</v>
      </c>
      <c r="D6620" s="88" t="s">
        <v>2862</v>
      </c>
      <c r="E6620" s="184" cm="1">
        <f t="array" ref="E6620">_xlfn.IFS($D6620=$O$5,C6620*$P$5,$D6620=$O$6,$C6620*$P$6,$D6620="AZN",$C6620)</f>
        <v>8900</v>
      </c>
      <c r="F6620" s="183" cm="1">
        <f t="array" ref="F6620">_xlfn.IFS($D6620=$O$5,$C6620*$P$5*0.01,$D6620=$O$6,$C6620*$P$6*0.01,$D6620="AZN",$C6620*0.08)</f>
        <v>712</v>
      </c>
    </row>
    <row r="6621" spans="1:6" x14ac:dyDescent="0.3">
      <c r="A6621" s="177" t="s">
        <v>643</v>
      </c>
      <c r="B6621" s="178">
        <v>43872</v>
      </c>
      <c r="C6621" s="179">
        <v>12900</v>
      </c>
      <c r="D6621" s="88" t="s">
        <v>2864</v>
      </c>
      <c r="E6621" s="184" cm="1">
        <f t="array" ref="E6621">_xlfn.IFS($D6621=$O$5,C6621*$P$5,$D6621=$O$6,$C6621*$P$6,$D6621="AZN",$C6621)</f>
        <v>23432.85</v>
      </c>
      <c r="F6621" s="183" cm="1">
        <f t="array" ref="F6621">_xlfn.IFS($D6621=$O$5,$C6621*$P$5*0.01,$D6621=$O$6,$C6621*$P$6*0.01,$D6621="AZN",$C6621*0.08)</f>
        <v>234.32849999999999</v>
      </c>
    </row>
    <row r="6622" spans="1:6" x14ac:dyDescent="0.3">
      <c r="A6622" s="177" t="s">
        <v>146</v>
      </c>
      <c r="B6622" s="178">
        <v>44265</v>
      </c>
      <c r="C6622" s="179">
        <v>4400</v>
      </c>
      <c r="D6622" s="88" t="s">
        <v>2864</v>
      </c>
      <c r="E6622" s="184" cm="1">
        <f t="array" ref="E6622">_xlfn.IFS($D6622=$O$5,C6622*$P$5,$D6622=$O$6,$C6622*$P$6,$D6622="AZN",$C6622)</f>
        <v>7992.6</v>
      </c>
      <c r="F6622" s="183" cm="1">
        <f t="array" ref="F6622">_xlfn.IFS($D6622=$O$5,$C6622*$P$5*0.01,$D6622=$O$6,$C6622*$P$6*0.01,$D6622="AZN",$C6622*0.08)</f>
        <v>79.926000000000002</v>
      </c>
    </row>
    <row r="6623" spans="1:6" x14ac:dyDescent="0.3">
      <c r="A6623" s="177" t="s">
        <v>1563</v>
      </c>
      <c r="B6623" s="178">
        <v>44505</v>
      </c>
      <c r="C6623" s="179">
        <v>2500</v>
      </c>
      <c r="D6623" s="88" t="s">
        <v>2862</v>
      </c>
      <c r="E6623" s="184" cm="1">
        <f t="array" ref="E6623">_xlfn.IFS($D6623=$O$5,C6623*$P$5,$D6623=$O$6,$C6623*$P$6,$D6623="AZN",$C6623)</f>
        <v>2500</v>
      </c>
      <c r="F6623" s="183" cm="1">
        <f t="array" ref="F6623">_xlfn.IFS($D6623=$O$5,$C6623*$P$5*0.01,$D6623=$O$6,$C6623*$P$6*0.01,$D6623="AZN",$C6623*0.08)</f>
        <v>200</v>
      </c>
    </row>
    <row r="6624" spans="1:6" x14ac:dyDescent="0.3">
      <c r="A6624" s="177" t="s">
        <v>1867</v>
      </c>
      <c r="B6624" s="178">
        <v>44555</v>
      </c>
      <c r="C6624" s="179">
        <v>7100</v>
      </c>
      <c r="D6624" s="88" t="s">
        <v>2864</v>
      </c>
      <c r="E6624" s="184" cm="1">
        <f t="array" ref="E6624">_xlfn.IFS($D6624=$O$5,C6624*$P$5,$D6624=$O$6,$C6624*$P$6,$D6624="AZN",$C6624)</f>
        <v>12897.15</v>
      </c>
      <c r="F6624" s="183" cm="1">
        <f t="array" ref="F6624">_xlfn.IFS($D6624=$O$5,$C6624*$P$5*0.01,$D6624=$O$6,$C6624*$P$6*0.01,$D6624="AZN",$C6624*0.08)</f>
        <v>128.97149999999999</v>
      </c>
    </row>
    <row r="6625" spans="1:6" x14ac:dyDescent="0.3">
      <c r="A6625" s="177" t="s">
        <v>751</v>
      </c>
      <c r="B6625" s="178">
        <v>43992</v>
      </c>
      <c r="C6625" s="179">
        <v>3100</v>
      </c>
      <c r="D6625" s="88" t="s">
        <v>2862</v>
      </c>
      <c r="E6625" s="184" cm="1">
        <f t="array" ref="E6625">_xlfn.IFS($D6625=$O$5,C6625*$P$5,$D6625=$O$6,$C6625*$P$6,$D6625="AZN",$C6625)</f>
        <v>3100</v>
      </c>
      <c r="F6625" s="183" cm="1">
        <f t="array" ref="F6625">_xlfn.IFS($D6625=$O$5,$C6625*$P$5*0.01,$D6625=$O$6,$C6625*$P$6*0.01,$D6625="AZN",$C6625*0.08)</f>
        <v>248</v>
      </c>
    </row>
    <row r="6626" spans="1:6" x14ac:dyDescent="0.3">
      <c r="A6626" s="177" t="s">
        <v>1403</v>
      </c>
      <c r="B6626" s="178">
        <v>44000</v>
      </c>
      <c r="C6626" s="179">
        <v>1000</v>
      </c>
      <c r="D6626" s="88" t="s">
        <v>2864</v>
      </c>
      <c r="E6626" s="184" cm="1">
        <f t="array" ref="E6626">_xlfn.IFS($D6626=$O$5,C6626*$P$5,$D6626=$O$6,$C6626*$P$6,$D6626="AZN",$C6626)</f>
        <v>1816.5</v>
      </c>
      <c r="F6626" s="183" cm="1">
        <f t="array" ref="F6626">_xlfn.IFS($D6626=$O$5,$C6626*$P$5*0.01,$D6626=$O$6,$C6626*$P$6*0.01,$D6626="AZN",$C6626*0.08)</f>
        <v>18.164999999999999</v>
      </c>
    </row>
    <row r="6627" spans="1:6" x14ac:dyDescent="0.3">
      <c r="A6627" s="177" t="s">
        <v>2011</v>
      </c>
      <c r="B6627" s="178">
        <v>44214</v>
      </c>
      <c r="C6627" s="179">
        <v>3500</v>
      </c>
      <c r="D6627" s="88" t="s">
        <v>2864</v>
      </c>
      <c r="E6627" s="184" cm="1">
        <f t="array" ref="E6627">_xlfn.IFS($D6627=$O$5,C6627*$P$5,$D6627=$O$6,$C6627*$P$6,$D6627="AZN",$C6627)</f>
        <v>6357.75</v>
      </c>
      <c r="F6627" s="183" cm="1">
        <f t="array" ref="F6627">_xlfn.IFS($D6627=$O$5,$C6627*$P$5*0.01,$D6627=$O$6,$C6627*$P$6*0.01,$D6627="AZN",$C6627*0.08)</f>
        <v>63.577500000000001</v>
      </c>
    </row>
    <row r="6628" spans="1:6" x14ac:dyDescent="0.3">
      <c r="A6628" s="177" t="s">
        <v>1165</v>
      </c>
      <c r="B6628" s="178">
        <v>44014</v>
      </c>
      <c r="C6628" s="179">
        <v>4600</v>
      </c>
      <c r="D6628" s="88" t="s">
        <v>2863</v>
      </c>
      <c r="E6628" s="184" cm="1">
        <f t="array" ref="E6628">_xlfn.IFS($D6628=$O$5,C6628*$P$5,$D6628=$O$6,$C6628*$P$6,$D6628="AZN",$C6628)</f>
        <v>7820</v>
      </c>
      <c r="F6628" s="183" cm="1">
        <f t="array" ref="F6628">_xlfn.IFS($D6628=$O$5,$C6628*$P$5*0.01,$D6628=$O$6,$C6628*$P$6*0.01,$D6628="AZN",$C6628*0.08)</f>
        <v>78.2</v>
      </c>
    </row>
    <row r="6629" spans="1:6" x14ac:dyDescent="0.3">
      <c r="A6629" s="177" t="s">
        <v>878</v>
      </c>
      <c r="B6629" s="178">
        <v>44144</v>
      </c>
      <c r="C6629" s="179">
        <v>1800</v>
      </c>
      <c r="D6629" s="88" t="s">
        <v>2863</v>
      </c>
      <c r="E6629" s="184" cm="1">
        <f t="array" ref="E6629">_xlfn.IFS($D6629=$O$5,C6629*$P$5,$D6629=$O$6,$C6629*$P$6,$D6629="AZN",$C6629)</f>
        <v>3060</v>
      </c>
      <c r="F6629" s="183" cm="1">
        <f t="array" ref="F6629">_xlfn.IFS($D6629=$O$5,$C6629*$P$5*0.01,$D6629=$O$6,$C6629*$P$6*0.01,$D6629="AZN",$C6629*0.08)</f>
        <v>30.6</v>
      </c>
    </row>
    <row r="6630" spans="1:6" x14ac:dyDescent="0.3">
      <c r="A6630" s="177" t="s">
        <v>969</v>
      </c>
      <c r="B6630" s="178">
        <v>44793</v>
      </c>
      <c r="C6630" s="179">
        <v>7700</v>
      </c>
      <c r="D6630" s="88" t="s">
        <v>2862</v>
      </c>
      <c r="E6630" s="184" cm="1">
        <f t="array" ref="E6630">_xlfn.IFS($D6630=$O$5,C6630*$P$5,$D6630=$O$6,$C6630*$P$6,$D6630="AZN",$C6630)</f>
        <v>7700</v>
      </c>
      <c r="F6630" s="183" cm="1">
        <f t="array" ref="F6630">_xlfn.IFS($D6630=$O$5,$C6630*$P$5*0.01,$D6630=$O$6,$C6630*$P$6*0.01,$D6630="AZN",$C6630*0.08)</f>
        <v>616</v>
      </c>
    </row>
    <row r="6631" spans="1:6" x14ac:dyDescent="0.3">
      <c r="A6631" s="177" t="s">
        <v>545</v>
      </c>
      <c r="B6631" s="178">
        <v>44495</v>
      </c>
      <c r="C6631" s="179">
        <v>10700</v>
      </c>
      <c r="D6631" s="88" t="s">
        <v>2862</v>
      </c>
      <c r="E6631" s="184" cm="1">
        <f t="array" ref="E6631">_xlfn.IFS($D6631=$O$5,C6631*$P$5,$D6631=$O$6,$C6631*$P$6,$D6631="AZN",$C6631)</f>
        <v>10700</v>
      </c>
      <c r="F6631" s="183" cm="1">
        <f t="array" ref="F6631">_xlfn.IFS($D6631=$O$5,$C6631*$P$5*0.01,$D6631=$O$6,$C6631*$P$6*0.01,$D6631="AZN",$C6631*0.08)</f>
        <v>856</v>
      </c>
    </row>
    <row r="6632" spans="1:6" x14ac:dyDescent="0.3">
      <c r="A6632" s="177" t="s">
        <v>791</v>
      </c>
      <c r="B6632" s="178">
        <v>44158</v>
      </c>
      <c r="C6632" s="179">
        <v>2200</v>
      </c>
      <c r="D6632" s="88" t="s">
        <v>2863</v>
      </c>
      <c r="E6632" s="184" cm="1">
        <f t="array" ref="E6632">_xlfn.IFS($D6632=$O$5,C6632*$P$5,$D6632=$O$6,$C6632*$P$6,$D6632="AZN",$C6632)</f>
        <v>3740</v>
      </c>
      <c r="F6632" s="183" cm="1">
        <f t="array" ref="F6632">_xlfn.IFS($D6632=$O$5,$C6632*$P$5*0.01,$D6632=$O$6,$C6632*$P$6*0.01,$D6632="AZN",$C6632*0.08)</f>
        <v>37.4</v>
      </c>
    </row>
    <row r="6633" spans="1:6" x14ac:dyDescent="0.3">
      <c r="A6633" s="177" t="s">
        <v>657</v>
      </c>
      <c r="B6633" s="178">
        <v>44109</v>
      </c>
      <c r="C6633" s="179">
        <v>9200</v>
      </c>
      <c r="D6633" s="88" t="s">
        <v>2864</v>
      </c>
      <c r="E6633" s="184" cm="1">
        <f t="array" ref="E6633">_xlfn.IFS($D6633=$O$5,C6633*$P$5,$D6633=$O$6,$C6633*$P$6,$D6633="AZN",$C6633)</f>
        <v>16711.8</v>
      </c>
      <c r="F6633" s="183" cm="1">
        <f t="array" ref="F6633">_xlfn.IFS($D6633=$O$5,$C6633*$P$5*0.01,$D6633=$O$6,$C6633*$P$6*0.01,$D6633="AZN",$C6633*0.08)</f>
        <v>167.11799999999999</v>
      </c>
    </row>
    <row r="6634" spans="1:6" x14ac:dyDescent="0.3">
      <c r="A6634" s="177" t="s">
        <v>2038</v>
      </c>
      <c r="B6634" s="178">
        <v>44075</v>
      </c>
      <c r="C6634" s="179">
        <v>3500</v>
      </c>
      <c r="D6634" s="88" t="s">
        <v>2864</v>
      </c>
      <c r="E6634" s="184" cm="1">
        <f t="array" ref="E6634">_xlfn.IFS($D6634=$O$5,C6634*$P$5,$D6634=$O$6,$C6634*$P$6,$D6634="AZN",$C6634)</f>
        <v>6357.75</v>
      </c>
      <c r="F6634" s="183" cm="1">
        <f t="array" ref="F6634">_xlfn.IFS($D6634=$O$5,$C6634*$P$5*0.01,$D6634=$O$6,$C6634*$P$6*0.01,$D6634="AZN",$C6634*0.08)</f>
        <v>63.577500000000001</v>
      </c>
    </row>
    <row r="6635" spans="1:6" x14ac:dyDescent="0.3">
      <c r="A6635" s="177" t="s">
        <v>1538</v>
      </c>
      <c r="B6635" s="178">
        <v>44425</v>
      </c>
      <c r="C6635" s="179">
        <v>6000</v>
      </c>
      <c r="D6635" s="88" t="s">
        <v>2862</v>
      </c>
      <c r="E6635" s="184" cm="1">
        <f t="array" ref="E6635">_xlfn.IFS($D6635=$O$5,C6635*$P$5,$D6635=$O$6,$C6635*$P$6,$D6635="AZN",$C6635)</f>
        <v>6000</v>
      </c>
      <c r="F6635" s="183" cm="1">
        <f t="array" ref="F6635">_xlfn.IFS($D6635=$O$5,$C6635*$P$5*0.01,$D6635=$O$6,$C6635*$P$6*0.01,$D6635="AZN",$C6635*0.08)</f>
        <v>480</v>
      </c>
    </row>
    <row r="6636" spans="1:6" x14ac:dyDescent="0.3">
      <c r="A6636" s="177" t="s">
        <v>1820</v>
      </c>
      <c r="B6636" s="178">
        <v>44310</v>
      </c>
      <c r="C6636" s="179">
        <v>9100</v>
      </c>
      <c r="D6636" s="88" t="s">
        <v>2863</v>
      </c>
      <c r="E6636" s="184" cm="1">
        <f t="array" ref="E6636">_xlfn.IFS($D6636=$O$5,C6636*$P$5,$D6636=$O$6,$C6636*$P$6,$D6636="AZN",$C6636)</f>
        <v>15470</v>
      </c>
      <c r="F6636" s="183" cm="1">
        <f t="array" ref="F6636">_xlfn.IFS($D6636=$O$5,$C6636*$P$5*0.01,$D6636=$O$6,$C6636*$P$6*0.01,$D6636="AZN",$C6636*0.08)</f>
        <v>154.70000000000002</v>
      </c>
    </row>
    <row r="6637" spans="1:6" x14ac:dyDescent="0.3">
      <c r="A6637" s="177" t="s">
        <v>419</v>
      </c>
      <c r="B6637" s="178">
        <v>43597</v>
      </c>
      <c r="C6637" s="179">
        <v>12500</v>
      </c>
      <c r="D6637" s="88" t="s">
        <v>2862</v>
      </c>
      <c r="E6637" s="184" cm="1">
        <f t="array" ref="E6637">_xlfn.IFS($D6637=$O$5,C6637*$P$5,$D6637=$O$6,$C6637*$P$6,$D6637="AZN",$C6637)</f>
        <v>12500</v>
      </c>
      <c r="F6637" s="183" cm="1">
        <f t="array" ref="F6637">_xlfn.IFS($D6637=$O$5,$C6637*$P$5*0.01,$D6637=$O$6,$C6637*$P$6*0.01,$D6637="AZN",$C6637*0.08)</f>
        <v>1000</v>
      </c>
    </row>
    <row r="6638" spans="1:6" x14ac:dyDescent="0.3">
      <c r="A6638" s="177" t="s">
        <v>336</v>
      </c>
      <c r="B6638" s="178">
        <v>44524</v>
      </c>
      <c r="C6638" s="179">
        <v>4600</v>
      </c>
      <c r="D6638" s="88" t="s">
        <v>2864</v>
      </c>
      <c r="E6638" s="184" cm="1">
        <f t="array" ref="E6638">_xlfn.IFS($D6638=$O$5,C6638*$P$5,$D6638=$O$6,$C6638*$P$6,$D6638="AZN",$C6638)</f>
        <v>8355.9</v>
      </c>
      <c r="F6638" s="183" cm="1">
        <f t="array" ref="F6638">_xlfn.IFS($D6638=$O$5,$C6638*$P$5*0.01,$D6638=$O$6,$C6638*$P$6*0.01,$D6638="AZN",$C6638*0.08)</f>
        <v>83.558999999999997</v>
      </c>
    </row>
    <row r="6639" spans="1:6" x14ac:dyDescent="0.3">
      <c r="A6639" s="177" t="s">
        <v>527</v>
      </c>
      <c r="B6639" s="178">
        <v>44488</v>
      </c>
      <c r="C6639" s="179">
        <v>8100</v>
      </c>
      <c r="D6639" s="88" t="s">
        <v>2864</v>
      </c>
      <c r="E6639" s="184" cm="1">
        <f t="array" ref="E6639">_xlfn.IFS($D6639=$O$5,C6639*$P$5,$D6639=$O$6,$C6639*$P$6,$D6639="AZN",$C6639)</f>
        <v>14713.65</v>
      </c>
      <c r="F6639" s="183" cm="1">
        <f t="array" ref="F6639">_xlfn.IFS($D6639=$O$5,$C6639*$P$5*0.01,$D6639=$O$6,$C6639*$P$6*0.01,$D6639="AZN",$C6639*0.08)</f>
        <v>147.13650000000001</v>
      </c>
    </row>
    <row r="6640" spans="1:6" x14ac:dyDescent="0.3">
      <c r="A6640" s="177" t="s">
        <v>1154</v>
      </c>
      <c r="B6640" s="178">
        <v>43732</v>
      </c>
      <c r="C6640" s="179">
        <v>11600</v>
      </c>
      <c r="D6640" s="88" t="s">
        <v>2864</v>
      </c>
      <c r="E6640" s="184" cm="1">
        <f t="array" ref="E6640">_xlfn.IFS($D6640=$O$5,C6640*$P$5,$D6640=$O$6,$C6640*$P$6,$D6640="AZN",$C6640)</f>
        <v>21071.4</v>
      </c>
      <c r="F6640" s="183" cm="1">
        <f t="array" ref="F6640">_xlfn.IFS($D6640=$O$5,$C6640*$P$5*0.01,$D6640=$O$6,$C6640*$P$6*0.01,$D6640="AZN",$C6640*0.08)</f>
        <v>210.71400000000003</v>
      </c>
    </row>
    <row r="6641" spans="1:6" x14ac:dyDescent="0.3">
      <c r="A6641" s="177" t="s">
        <v>407</v>
      </c>
      <c r="B6641" s="178">
        <v>44085</v>
      </c>
      <c r="C6641" s="179">
        <v>5000</v>
      </c>
      <c r="D6641" s="88" t="s">
        <v>2863</v>
      </c>
      <c r="E6641" s="184" cm="1">
        <f t="array" ref="E6641">_xlfn.IFS($D6641=$O$5,C6641*$P$5,$D6641=$O$6,$C6641*$P$6,$D6641="AZN",$C6641)</f>
        <v>8500</v>
      </c>
      <c r="F6641" s="183" cm="1">
        <f t="array" ref="F6641">_xlfn.IFS($D6641=$O$5,$C6641*$P$5*0.01,$D6641=$O$6,$C6641*$P$6*0.01,$D6641="AZN",$C6641*0.08)</f>
        <v>85</v>
      </c>
    </row>
    <row r="6642" spans="1:6" x14ac:dyDescent="0.3">
      <c r="A6642" s="177" t="s">
        <v>158</v>
      </c>
      <c r="B6642" s="178">
        <v>44458</v>
      </c>
      <c r="C6642" s="179">
        <v>10500</v>
      </c>
      <c r="D6642" s="88" t="s">
        <v>2863</v>
      </c>
      <c r="E6642" s="184" cm="1">
        <f t="array" ref="E6642">_xlfn.IFS($D6642=$O$5,C6642*$P$5,$D6642=$O$6,$C6642*$P$6,$D6642="AZN",$C6642)</f>
        <v>17850</v>
      </c>
      <c r="F6642" s="183" cm="1">
        <f t="array" ref="F6642">_xlfn.IFS($D6642=$O$5,$C6642*$P$5*0.01,$D6642=$O$6,$C6642*$P$6*0.01,$D6642="AZN",$C6642*0.08)</f>
        <v>178.5</v>
      </c>
    </row>
    <row r="6643" spans="1:6" x14ac:dyDescent="0.3">
      <c r="A6643" s="177" t="s">
        <v>1992</v>
      </c>
      <c r="B6643" s="178">
        <v>44613</v>
      </c>
      <c r="C6643" s="179">
        <v>12900</v>
      </c>
      <c r="D6643" s="88" t="s">
        <v>2862</v>
      </c>
      <c r="E6643" s="184" cm="1">
        <f t="array" ref="E6643">_xlfn.IFS($D6643=$O$5,C6643*$P$5,$D6643=$O$6,$C6643*$P$6,$D6643="AZN",$C6643)</f>
        <v>12900</v>
      </c>
      <c r="F6643" s="183" cm="1">
        <f t="array" ref="F6643">_xlfn.IFS($D6643=$O$5,$C6643*$P$5*0.01,$D6643=$O$6,$C6643*$P$6*0.01,$D6643="AZN",$C6643*0.08)</f>
        <v>1032</v>
      </c>
    </row>
    <row r="6644" spans="1:6" x14ac:dyDescent="0.3">
      <c r="A6644" s="177" t="s">
        <v>1617</v>
      </c>
      <c r="B6644" s="178">
        <v>44521</v>
      </c>
      <c r="C6644" s="179">
        <v>12500</v>
      </c>
      <c r="D6644" s="88" t="s">
        <v>2864</v>
      </c>
      <c r="E6644" s="184" cm="1">
        <f t="array" ref="E6644">_xlfn.IFS($D6644=$O$5,C6644*$P$5,$D6644=$O$6,$C6644*$P$6,$D6644="AZN",$C6644)</f>
        <v>22706.25</v>
      </c>
      <c r="F6644" s="183" cm="1">
        <f t="array" ref="F6644">_xlfn.IFS($D6644=$O$5,$C6644*$P$5*0.01,$D6644=$O$6,$C6644*$P$6*0.01,$D6644="AZN",$C6644*0.08)</f>
        <v>227.0625</v>
      </c>
    </row>
    <row r="6645" spans="1:6" x14ac:dyDescent="0.3">
      <c r="A6645" s="177" t="s">
        <v>1550</v>
      </c>
      <c r="B6645" s="178">
        <v>43889</v>
      </c>
      <c r="C6645" s="179">
        <v>4900</v>
      </c>
      <c r="D6645" s="88" t="s">
        <v>2864</v>
      </c>
      <c r="E6645" s="184" cm="1">
        <f t="array" ref="E6645">_xlfn.IFS($D6645=$O$5,C6645*$P$5,$D6645=$O$6,$C6645*$P$6,$D6645="AZN",$C6645)</f>
        <v>8900.85</v>
      </c>
      <c r="F6645" s="183" cm="1">
        <f t="array" ref="F6645">_xlfn.IFS($D6645=$O$5,$C6645*$P$5*0.01,$D6645=$O$6,$C6645*$P$6*0.01,$D6645="AZN",$C6645*0.08)</f>
        <v>89.008500000000012</v>
      </c>
    </row>
    <row r="6646" spans="1:6" x14ac:dyDescent="0.3">
      <c r="A6646" s="177" t="s">
        <v>2067</v>
      </c>
      <c r="B6646" s="178">
        <v>44562</v>
      </c>
      <c r="C6646" s="179">
        <v>4400</v>
      </c>
      <c r="D6646" s="88" t="s">
        <v>2862</v>
      </c>
      <c r="E6646" s="184" cm="1">
        <f t="array" ref="E6646">_xlfn.IFS($D6646=$O$5,C6646*$P$5,$D6646=$O$6,$C6646*$P$6,$D6646="AZN",$C6646)</f>
        <v>4400</v>
      </c>
      <c r="F6646" s="183" cm="1">
        <f t="array" ref="F6646">_xlfn.IFS($D6646=$O$5,$C6646*$P$5*0.01,$D6646=$O$6,$C6646*$P$6*0.01,$D6646="AZN",$C6646*0.08)</f>
        <v>352</v>
      </c>
    </row>
    <row r="6647" spans="1:6" x14ac:dyDescent="0.3">
      <c r="A6647" s="177" t="s">
        <v>2068</v>
      </c>
      <c r="B6647" s="178">
        <v>43907</v>
      </c>
      <c r="C6647" s="179">
        <v>2800</v>
      </c>
      <c r="D6647" s="88" t="s">
        <v>2864</v>
      </c>
      <c r="E6647" s="184" cm="1">
        <f t="array" ref="E6647">_xlfn.IFS($D6647=$O$5,C6647*$P$5,$D6647=$O$6,$C6647*$P$6,$D6647="AZN",$C6647)</f>
        <v>5086.2</v>
      </c>
      <c r="F6647" s="183" cm="1">
        <f t="array" ref="F6647">_xlfn.IFS($D6647=$O$5,$C6647*$P$5*0.01,$D6647=$O$6,$C6647*$P$6*0.01,$D6647="AZN",$C6647*0.08)</f>
        <v>50.862000000000002</v>
      </c>
    </row>
    <row r="6648" spans="1:6" x14ac:dyDescent="0.3">
      <c r="A6648" s="177" t="s">
        <v>1295</v>
      </c>
      <c r="B6648" s="178">
        <v>44000</v>
      </c>
      <c r="C6648" s="179">
        <v>8700</v>
      </c>
      <c r="D6648" s="88" t="s">
        <v>2862</v>
      </c>
      <c r="E6648" s="184" cm="1">
        <f t="array" ref="E6648">_xlfn.IFS($D6648=$O$5,C6648*$P$5,$D6648=$O$6,$C6648*$P$6,$D6648="AZN",$C6648)</f>
        <v>8700</v>
      </c>
      <c r="F6648" s="183" cm="1">
        <f t="array" ref="F6648">_xlfn.IFS($D6648=$O$5,$C6648*$P$5*0.01,$D6648=$O$6,$C6648*$P$6*0.01,$D6648="AZN",$C6648*0.08)</f>
        <v>696</v>
      </c>
    </row>
    <row r="6649" spans="1:6" x14ac:dyDescent="0.3">
      <c r="A6649" s="177" t="s">
        <v>548</v>
      </c>
      <c r="B6649" s="178">
        <v>44198</v>
      </c>
      <c r="C6649" s="179">
        <v>1300</v>
      </c>
      <c r="D6649" s="88" t="s">
        <v>2862</v>
      </c>
      <c r="E6649" s="184" cm="1">
        <f t="array" ref="E6649">_xlfn.IFS($D6649=$O$5,C6649*$P$5,$D6649=$O$6,$C6649*$P$6,$D6649="AZN",$C6649)</f>
        <v>1300</v>
      </c>
      <c r="F6649" s="183" cm="1">
        <f t="array" ref="F6649">_xlfn.IFS($D6649=$O$5,$C6649*$P$5*0.01,$D6649=$O$6,$C6649*$P$6*0.01,$D6649="AZN",$C6649*0.08)</f>
        <v>104</v>
      </c>
    </row>
    <row r="6650" spans="1:6" x14ac:dyDescent="0.3">
      <c r="A6650" s="177" t="s">
        <v>2069</v>
      </c>
      <c r="B6650" s="178">
        <v>44229</v>
      </c>
      <c r="C6650" s="179">
        <v>4000</v>
      </c>
      <c r="D6650" s="88" t="s">
        <v>2864</v>
      </c>
      <c r="E6650" s="184" cm="1">
        <f t="array" ref="E6650">_xlfn.IFS($D6650=$O$5,C6650*$P$5,$D6650=$O$6,$C6650*$P$6,$D6650="AZN",$C6650)</f>
        <v>7266</v>
      </c>
      <c r="F6650" s="183" cm="1">
        <f t="array" ref="F6650">_xlfn.IFS($D6650=$O$5,$C6650*$P$5*0.01,$D6650=$O$6,$C6650*$P$6*0.01,$D6650="AZN",$C6650*0.08)</f>
        <v>72.66</v>
      </c>
    </row>
    <row r="6651" spans="1:6" x14ac:dyDescent="0.3">
      <c r="A6651" s="177" t="s">
        <v>1909</v>
      </c>
      <c r="B6651" s="178">
        <v>44241</v>
      </c>
      <c r="C6651" s="179">
        <v>6900</v>
      </c>
      <c r="D6651" s="88" t="s">
        <v>2862</v>
      </c>
      <c r="E6651" s="184" cm="1">
        <f t="array" ref="E6651">_xlfn.IFS($D6651=$O$5,C6651*$P$5,$D6651=$O$6,$C6651*$P$6,$D6651="AZN",$C6651)</f>
        <v>6900</v>
      </c>
      <c r="F6651" s="183" cm="1">
        <f t="array" ref="F6651">_xlfn.IFS($D6651=$O$5,$C6651*$P$5*0.01,$D6651=$O$6,$C6651*$P$6*0.01,$D6651="AZN",$C6651*0.08)</f>
        <v>552</v>
      </c>
    </row>
    <row r="6652" spans="1:6" x14ac:dyDescent="0.3">
      <c r="A6652" s="177" t="s">
        <v>735</v>
      </c>
      <c r="B6652" s="178">
        <v>44637</v>
      </c>
      <c r="C6652" s="179">
        <v>8800</v>
      </c>
      <c r="D6652" s="88" t="s">
        <v>2863</v>
      </c>
      <c r="E6652" s="184" cm="1">
        <f t="array" ref="E6652">_xlfn.IFS($D6652=$O$5,C6652*$P$5,$D6652=$O$6,$C6652*$P$6,$D6652="AZN",$C6652)</f>
        <v>14960</v>
      </c>
      <c r="F6652" s="183" cm="1">
        <f t="array" ref="F6652">_xlfn.IFS($D6652=$O$5,$C6652*$P$5*0.01,$D6652=$O$6,$C6652*$P$6*0.01,$D6652="AZN",$C6652*0.08)</f>
        <v>149.6</v>
      </c>
    </row>
    <row r="6653" spans="1:6" x14ac:dyDescent="0.3">
      <c r="A6653" s="177" t="s">
        <v>286</v>
      </c>
      <c r="B6653" s="178">
        <v>43579</v>
      </c>
      <c r="C6653" s="179">
        <v>5400</v>
      </c>
      <c r="D6653" s="88" t="s">
        <v>2862</v>
      </c>
      <c r="E6653" s="184" cm="1">
        <f t="array" ref="E6653">_xlfn.IFS($D6653=$O$5,C6653*$P$5,$D6653=$O$6,$C6653*$P$6,$D6653="AZN",$C6653)</f>
        <v>5400</v>
      </c>
      <c r="F6653" s="183" cm="1">
        <f t="array" ref="F6653">_xlfn.IFS($D6653=$O$5,$C6653*$P$5*0.01,$D6653=$O$6,$C6653*$P$6*0.01,$D6653="AZN",$C6653*0.08)</f>
        <v>432</v>
      </c>
    </row>
    <row r="6654" spans="1:6" x14ac:dyDescent="0.3">
      <c r="A6654" s="177" t="s">
        <v>1126</v>
      </c>
      <c r="B6654" s="178">
        <v>44056</v>
      </c>
      <c r="C6654" s="179">
        <v>12300</v>
      </c>
      <c r="D6654" s="88" t="s">
        <v>2863</v>
      </c>
      <c r="E6654" s="184" cm="1">
        <f t="array" ref="E6654">_xlfn.IFS($D6654=$O$5,C6654*$P$5,$D6654=$O$6,$C6654*$P$6,$D6654="AZN",$C6654)</f>
        <v>20910</v>
      </c>
      <c r="F6654" s="183" cm="1">
        <f t="array" ref="F6654">_xlfn.IFS($D6654=$O$5,$C6654*$P$5*0.01,$D6654=$O$6,$C6654*$P$6*0.01,$D6654="AZN",$C6654*0.08)</f>
        <v>209.1</v>
      </c>
    </row>
    <row r="6655" spans="1:6" x14ac:dyDescent="0.3">
      <c r="A6655" s="177" t="s">
        <v>1591</v>
      </c>
      <c r="B6655" s="178">
        <v>44263</v>
      </c>
      <c r="C6655" s="179">
        <v>2600</v>
      </c>
      <c r="D6655" s="88" t="s">
        <v>2864</v>
      </c>
      <c r="E6655" s="184" cm="1">
        <f t="array" ref="E6655">_xlfn.IFS($D6655=$O$5,C6655*$P$5,$D6655=$O$6,$C6655*$P$6,$D6655="AZN",$C6655)</f>
        <v>4722.8999999999996</v>
      </c>
      <c r="F6655" s="183" cm="1">
        <f t="array" ref="F6655">_xlfn.IFS($D6655=$O$5,$C6655*$P$5*0.01,$D6655=$O$6,$C6655*$P$6*0.01,$D6655="AZN",$C6655*0.08)</f>
        <v>47.228999999999999</v>
      </c>
    </row>
    <row r="6656" spans="1:6" x14ac:dyDescent="0.3">
      <c r="A6656" s="177" t="s">
        <v>272</v>
      </c>
      <c r="B6656" s="178">
        <v>43589</v>
      </c>
      <c r="C6656" s="179">
        <v>2400</v>
      </c>
      <c r="D6656" s="88" t="s">
        <v>2862</v>
      </c>
      <c r="E6656" s="184" cm="1">
        <f t="array" ref="E6656">_xlfn.IFS($D6656=$O$5,C6656*$P$5,$D6656=$O$6,$C6656*$P$6,$D6656="AZN",$C6656)</f>
        <v>2400</v>
      </c>
      <c r="F6656" s="183" cm="1">
        <f t="array" ref="F6656">_xlfn.IFS($D6656=$O$5,$C6656*$P$5*0.01,$D6656=$O$6,$C6656*$P$6*0.01,$D6656="AZN",$C6656*0.08)</f>
        <v>192</v>
      </c>
    </row>
    <row r="6657" spans="1:6" x14ac:dyDescent="0.3">
      <c r="A6657" s="177" t="s">
        <v>770</v>
      </c>
      <c r="B6657" s="178">
        <v>44387</v>
      </c>
      <c r="C6657" s="179">
        <v>1800</v>
      </c>
      <c r="D6657" s="88" t="s">
        <v>2862</v>
      </c>
      <c r="E6657" s="184" cm="1">
        <f t="array" ref="E6657">_xlfn.IFS($D6657=$O$5,C6657*$P$5,$D6657=$O$6,$C6657*$P$6,$D6657="AZN",$C6657)</f>
        <v>1800</v>
      </c>
      <c r="F6657" s="183" cm="1">
        <f t="array" ref="F6657">_xlfn.IFS($D6657=$O$5,$C6657*$P$5*0.01,$D6657=$O$6,$C6657*$P$6*0.01,$D6657="AZN",$C6657*0.08)</f>
        <v>144</v>
      </c>
    </row>
    <row r="6658" spans="1:6" x14ac:dyDescent="0.3">
      <c r="A6658" s="177" t="s">
        <v>1518</v>
      </c>
      <c r="B6658" s="178">
        <v>44126</v>
      </c>
      <c r="C6658" s="179">
        <v>4700</v>
      </c>
      <c r="D6658" s="88" t="s">
        <v>2863</v>
      </c>
      <c r="E6658" s="184" cm="1">
        <f t="array" ref="E6658">_xlfn.IFS($D6658=$O$5,C6658*$P$5,$D6658=$O$6,$C6658*$P$6,$D6658="AZN",$C6658)</f>
        <v>7990</v>
      </c>
      <c r="F6658" s="183" cm="1">
        <f t="array" ref="F6658">_xlfn.IFS($D6658=$O$5,$C6658*$P$5*0.01,$D6658=$O$6,$C6658*$P$6*0.01,$D6658="AZN",$C6658*0.08)</f>
        <v>79.900000000000006</v>
      </c>
    </row>
    <row r="6659" spans="1:6" x14ac:dyDescent="0.3">
      <c r="A6659" s="177" t="s">
        <v>1807</v>
      </c>
      <c r="B6659" s="178">
        <v>44099</v>
      </c>
      <c r="C6659" s="179">
        <v>7900</v>
      </c>
      <c r="D6659" s="88" t="s">
        <v>2862</v>
      </c>
      <c r="E6659" s="184" cm="1">
        <f t="array" ref="E6659">_xlfn.IFS($D6659=$O$5,C6659*$P$5,$D6659=$O$6,$C6659*$P$6,$D6659="AZN",$C6659)</f>
        <v>7900</v>
      </c>
      <c r="F6659" s="183" cm="1">
        <f t="array" ref="F6659">_xlfn.IFS($D6659=$O$5,$C6659*$P$5*0.01,$D6659=$O$6,$C6659*$P$6*0.01,$D6659="AZN",$C6659*0.08)</f>
        <v>632</v>
      </c>
    </row>
    <row r="6660" spans="1:6" x14ac:dyDescent="0.3">
      <c r="A6660" s="177" t="s">
        <v>643</v>
      </c>
      <c r="B6660" s="178">
        <v>44188</v>
      </c>
      <c r="C6660" s="179">
        <v>5700</v>
      </c>
      <c r="D6660" s="88" t="s">
        <v>2863</v>
      </c>
      <c r="E6660" s="184" cm="1">
        <f t="array" ref="E6660">_xlfn.IFS($D6660=$O$5,C6660*$P$5,$D6660=$O$6,$C6660*$P$6,$D6660="AZN",$C6660)</f>
        <v>9690</v>
      </c>
      <c r="F6660" s="183" cm="1">
        <f t="array" ref="F6660">_xlfn.IFS($D6660=$O$5,$C6660*$P$5*0.01,$D6660=$O$6,$C6660*$P$6*0.01,$D6660="AZN",$C6660*0.08)</f>
        <v>96.9</v>
      </c>
    </row>
    <row r="6661" spans="1:6" x14ac:dyDescent="0.3">
      <c r="A6661" s="177" t="s">
        <v>834</v>
      </c>
      <c r="B6661" s="178">
        <v>44037</v>
      </c>
      <c r="C6661" s="179">
        <v>1400</v>
      </c>
      <c r="D6661" s="88" t="s">
        <v>2862</v>
      </c>
      <c r="E6661" s="184" cm="1">
        <f t="array" ref="E6661">_xlfn.IFS($D6661=$O$5,C6661*$P$5,$D6661=$O$6,$C6661*$P$6,$D6661="AZN",$C6661)</f>
        <v>1400</v>
      </c>
      <c r="F6661" s="183" cm="1">
        <f t="array" ref="F6661">_xlfn.IFS($D6661=$O$5,$C6661*$P$5*0.01,$D6661=$O$6,$C6661*$P$6*0.01,$D6661="AZN",$C6661*0.08)</f>
        <v>112</v>
      </c>
    </row>
    <row r="6662" spans="1:6" x14ac:dyDescent="0.3">
      <c r="A6662" s="177" t="s">
        <v>1338</v>
      </c>
      <c r="B6662" s="178">
        <v>44279</v>
      </c>
      <c r="C6662" s="179">
        <v>12400</v>
      </c>
      <c r="D6662" s="88" t="s">
        <v>2864</v>
      </c>
      <c r="E6662" s="184" cm="1">
        <f t="array" ref="E6662">_xlfn.IFS($D6662=$O$5,C6662*$P$5,$D6662=$O$6,$C6662*$P$6,$D6662="AZN",$C6662)</f>
        <v>22524.6</v>
      </c>
      <c r="F6662" s="183" cm="1">
        <f t="array" ref="F6662">_xlfn.IFS($D6662=$O$5,$C6662*$P$5*0.01,$D6662=$O$6,$C6662*$P$6*0.01,$D6662="AZN",$C6662*0.08)</f>
        <v>225.24599999999998</v>
      </c>
    </row>
    <row r="6663" spans="1:6" x14ac:dyDescent="0.3">
      <c r="A6663" s="177" t="s">
        <v>1280</v>
      </c>
      <c r="B6663" s="178">
        <v>43745</v>
      </c>
      <c r="C6663" s="179">
        <v>7500</v>
      </c>
      <c r="D6663" s="88" t="s">
        <v>2864</v>
      </c>
      <c r="E6663" s="184" cm="1">
        <f t="array" ref="E6663">_xlfn.IFS($D6663=$O$5,C6663*$P$5,$D6663=$O$6,$C6663*$P$6,$D6663="AZN",$C6663)</f>
        <v>13623.75</v>
      </c>
      <c r="F6663" s="183" cm="1">
        <f t="array" ref="F6663">_xlfn.IFS($D6663=$O$5,$C6663*$P$5*0.01,$D6663=$O$6,$C6663*$P$6*0.01,$D6663="AZN",$C6663*0.08)</f>
        <v>136.23750000000001</v>
      </c>
    </row>
    <row r="6664" spans="1:6" x14ac:dyDescent="0.3">
      <c r="A6664" s="177" t="s">
        <v>1942</v>
      </c>
      <c r="B6664" s="178">
        <v>44696</v>
      </c>
      <c r="C6664" s="179">
        <v>6100</v>
      </c>
      <c r="D6664" s="88" t="s">
        <v>2862</v>
      </c>
      <c r="E6664" s="184" cm="1">
        <f t="array" ref="E6664">_xlfn.IFS($D6664=$O$5,C6664*$P$5,$D6664=$O$6,$C6664*$P$6,$D6664="AZN",$C6664)</f>
        <v>6100</v>
      </c>
      <c r="F6664" s="183" cm="1">
        <f t="array" ref="F6664">_xlfn.IFS($D6664=$O$5,$C6664*$P$5*0.01,$D6664=$O$6,$C6664*$P$6*0.01,$D6664="AZN",$C6664*0.08)</f>
        <v>488</v>
      </c>
    </row>
    <row r="6665" spans="1:6" x14ac:dyDescent="0.3">
      <c r="A6665" s="177" t="s">
        <v>486</v>
      </c>
      <c r="B6665" s="178">
        <v>43953</v>
      </c>
      <c r="C6665" s="179">
        <v>9200</v>
      </c>
      <c r="D6665" s="88" t="s">
        <v>2864</v>
      </c>
      <c r="E6665" s="184" cm="1">
        <f t="array" ref="E6665">_xlfn.IFS($D6665=$O$5,C6665*$P$5,$D6665=$O$6,$C6665*$P$6,$D6665="AZN",$C6665)</f>
        <v>16711.8</v>
      </c>
      <c r="F6665" s="183" cm="1">
        <f t="array" ref="F6665">_xlfn.IFS($D6665=$O$5,$C6665*$P$5*0.01,$D6665=$O$6,$C6665*$P$6*0.01,$D6665="AZN",$C6665*0.08)</f>
        <v>167.11799999999999</v>
      </c>
    </row>
    <row r="6666" spans="1:6" x14ac:dyDescent="0.3">
      <c r="A6666" s="177" t="s">
        <v>1083</v>
      </c>
      <c r="B6666" s="178">
        <v>44318</v>
      </c>
      <c r="C6666" s="179">
        <v>10800</v>
      </c>
      <c r="D6666" s="88" t="s">
        <v>2863</v>
      </c>
      <c r="E6666" s="184" cm="1">
        <f t="array" ref="E6666">_xlfn.IFS($D6666=$O$5,C6666*$P$5,$D6666=$O$6,$C6666*$P$6,$D6666="AZN",$C6666)</f>
        <v>18360</v>
      </c>
      <c r="F6666" s="183" cm="1">
        <f t="array" ref="F6666">_xlfn.IFS($D6666=$O$5,$C6666*$P$5*0.01,$D6666=$O$6,$C6666*$P$6*0.01,$D6666="AZN",$C6666*0.08)</f>
        <v>183.6</v>
      </c>
    </row>
    <row r="6667" spans="1:6" x14ac:dyDescent="0.3">
      <c r="A6667" s="177" t="s">
        <v>531</v>
      </c>
      <c r="B6667" s="178">
        <v>43905</v>
      </c>
      <c r="C6667" s="179">
        <v>4200</v>
      </c>
      <c r="D6667" s="88" t="s">
        <v>2862</v>
      </c>
      <c r="E6667" s="184" cm="1">
        <f t="array" ref="E6667">_xlfn.IFS($D6667=$O$5,C6667*$P$5,$D6667=$O$6,$C6667*$P$6,$D6667="AZN",$C6667)</f>
        <v>4200</v>
      </c>
      <c r="F6667" s="183" cm="1">
        <f t="array" ref="F6667">_xlfn.IFS($D6667=$O$5,$C6667*$P$5*0.01,$D6667=$O$6,$C6667*$P$6*0.01,$D6667="AZN",$C6667*0.08)</f>
        <v>336</v>
      </c>
    </row>
    <row r="6668" spans="1:6" x14ac:dyDescent="0.3">
      <c r="A6668" s="177" t="s">
        <v>993</v>
      </c>
      <c r="B6668" s="178">
        <v>44417</v>
      </c>
      <c r="C6668" s="179">
        <v>6600</v>
      </c>
      <c r="D6668" s="88" t="s">
        <v>2864</v>
      </c>
      <c r="E6668" s="184" cm="1">
        <f t="array" ref="E6668">_xlfn.IFS($D6668=$O$5,C6668*$P$5,$D6668=$O$6,$C6668*$P$6,$D6668="AZN",$C6668)</f>
        <v>11988.9</v>
      </c>
      <c r="F6668" s="183" cm="1">
        <f t="array" ref="F6668">_xlfn.IFS($D6668=$O$5,$C6668*$P$5*0.01,$D6668=$O$6,$C6668*$P$6*0.01,$D6668="AZN",$C6668*0.08)</f>
        <v>119.889</v>
      </c>
    </row>
    <row r="6669" spans="1:6" x14ac:dyDescent="0.3">
      <c r="A6669" s="177" t="s">
        <v>1191</v>
      </c>
      <c r="B6669" s="178">
        <v>44628</v>
      </c>
      <c r="C6669" s="179">
        <v>7300</v>
      </c>
      <c r="D6669" s="88" t="s">
        <v>2863</v>
      </c>
      <c r="E6669" s="184" cm="1">
        <f t="array" ref="E6669">_xlfn.IFS($D6669=$O$5,C6669*$P$5,$D6669=$O$6,$C6669*$P$6,$D6669="AZN",$C6669)</f>
        <v>12410</v>
      </c>
      <c r="F6669" s="183" cm="1">
        <f t="array" ref="F6669">_xlfn.IFS($D6669=$O$5,$C6669*$P$5*0.01,$D6669=$O$6,$C6669*$P$6*0.01,$D6669="AZN",$C6669*0.08)</f>
        <v>124.10000000000001</v>
      </c>
    </row>
    <row r="6670" spans="1:6" x14ac:dyDescent="0.3">
      <c r="A6670" s="177" t="s">
        <v>616</v>
      </c>
      <c r="B6670" s="178">
        <v>44589</v>
      </c>
      <c r="C6670" s="179">
        <v>7000</v>
      </c>
      <c r="D6670" s="88" t="s">
        <v>2862</v>
      </c>
      <c r="E6670" s="184" cm="1">
        <f t="array" ref="E6670">_xlfn.IFS($D6670=$O$5,C6670*$P$5,$D6670=$O$6,$C6670*$P$6,$D6670="AZN",$C6670)</f>
        <v>7000</v>
      </c>
      <c r="F6670" s="183" cm="1">
        <f t="array" ref="F6670">_xlfn.IFS($D6670=$O$5,$C6670*$P$5*0.01,$D6670=$O$6,$C6670*$P$6*0.01,$D6670="AZN",$C6670*0.08)</f>
        <v>560</v>
      </c>
    </row>
    <row r="6671" spans="1:6" x14ac:dyDescent="0.3">
      <c r="A6671" s="177" t="s">
        <v>1728</v>
      </c>
      <c r="B6671" s="178">
        <v>44452</v>
      </c>
      <c r="C6671" s="179">
        <v>3600</v>
      </c>
      <c r="D6671" s="88" t="s">
        <v>2862</v>
      </c>
      <c r="E6671" s="184" cm="1">
        <f t="array" ref="E6671">_xlfn.IFS($D6671=$O$5,C6671*$P$5,$D6671=$O$6,$C6671*$P$6,$D6671="AZN",$C6671)</f>
        <v>3600</v>
      </c>
      <c r="F6671" s="183" cm="1">
        <f t="array" ref="F6671">_xlfn.IFS($D6671=$O$5,$C6671*$P$5*0.01,$D6671=$O$6,$C6671*$P$6*0.01,$D6671="AZN",$C6671*0.08)</f>
        <v>288</v>
      </c>
    </row>
    <row r="6672" spans="1:6" x14ac:dyDescent="0.3">
      <c r="A6672" s="177" t="s">
        <v>1195</v>
      </c>
      <c r="B6672" s="178">
        <v>44312</v>
      </c>
      <c r="C6672" s="179">
        <v>5300</v>
      </c>
      <c r="D6672" s="88" t="s">
        <v>2862</v>
      </c>
      <c r="E6672" s="184" cm="1">
        <f t="array" ref="E6672">_xlfn.IFS($D6672=$O$5,C6672*$P$5,$D6672=$O$6,$C6672*$P$6,$D6672="AZN",$C6672)</f>
        <v>5300</v>
      </c>
      <c r="F6672" s="183" cm="1">
        <f t="array" ref="F6672">_xlfn.IFS($D6672=$O$5,$C6672*$P$5*0.01,$D6672=$O$6,$C6672*$P$6*0.01,$D6672="AZN",$C6672*0.08)</f>
        <v>424</v>
      </c>
    </row>
    <row r="6673" spans="1:6" x14ac:dyDescent="0.3">
      <c r="A6673" s="177" t="s">
        <v>1055</v>
      </c>
      <c r="B6673" s="178">
        <v>44201</v>
      </c>
      <c r="C6673" s="179">
        <v>1600</v>
      </c>
      <c r="D6673" s="88" t="s">
        <v>2863</v>
      </c>
      <c r="E6673" s="184" cm="1">
        <f t="array" ref="E6673">_xlfn.IFS($D6673=$O$5,C6673*$P$5,$D6673=$O$6,$C6673*$P$6,$D6673="AZN",$C6673)</f>
        <v>2720</v>
      </c>
      <c r="F6673" s="183" cm="1">
        <f t="array" ref="F6673">_xlfn.IFS($D6673=$O$5,$C6673*$P$5*0.01,$D6673=$O$6,$C6673*$P$6*0.01,$D6673="AZN",$C6673*0.08)</f>
        <v>27.2</v>
      </c>
    </row>
    <row r="6674" spans="1:6" x14ac:dyDescent="0.3">
      <c r="A6674" s="177" t="s">
        <v>2070</v>
      </c>
      <c r="B6674" s="178">
        <v>44492</v>
      </c>
      <c r="C6674" s="179">
        <v>12700</v>
      </c>
      <c r="D6674" s="88" t="s">
        <v>2863</v>
      </c>
      <c r="E6674" s="184" cm="1">
        <f t="array" ref="E6674">_xlfn.IFS($D6674=$O$5,C6674*$P$5,$D6674=$O$6,$C6674*$P$6,$D6674="AZN",$C6674)</f>
        <v>21590</v>
      </c>
      <c r="F6674" s="183" cm="1">
        <f t="array" ref="F6674">_xlfn.IFS($D6674=$O$5,$C6674*$P$5*0.01,$D6674=$O$6,$C6674*$P$6*0.01,$D6674="AZN",$C6674*0.08)</f>
        <v>215.9</v>
      </c>
    </row>
    <row r="6675" spans="1:6" x14ac:dyDescent="0.3">
      <c r="A6675" s="177" t="s">
        <v>269</v>
      </c>
      <c r="B6675" s="178">
        <v>44089</v>
      </c>
      <c r="C6675" s="179">
        <v>4000</v>
      </c>
      <c r="D6675" s="88" t="s">
        <v>2864</v>
      </c>
      <c r="E6675" s="184" cm="1">
        <f t="array" ref="E6675">_xlfn.IFS($D6675=$O$5,C6675*$P$5,$D6675=$O$6,$C6675*$P$6,$D6675="AZN",$C6675)</f>
        <v>7266</v>
      </c>
      <c r="F6675" s="183" cm="1">
        <f t="array" ref="F6675">_xlfn.IFS($D6675=$O$5,$C6675*$P$5*0.01,$D6675=$O$6,$C6675*$P$6*0.01,$D6675="AZN",$C6675*0.08)</f>
        <v>72.66</v>
      </c>
    </row>
    <row r="6676" spans="1:6" x14ac:dyDescent="0.3">
      <c r="A6676" s="177" t="s">
        <v>1459</v>
      </c>
      <c r="B6676" s="178">
        <v>43982</v>
      </c>
      <c r="C6676" s="179">
        <v>8500</v>
      </c>
      <c r="D6676" s="88" t="s">
        <v>2863</v>
      </c>
      <c r="E6676" s="184" cm="1">
        <f t="array" ref="E6676">_xlfn.IFS($D6676=$O$5,C6676*$P$5,$D6676=$O$6,$C6676*$P$6,$D6676="AZN",$C6676)</f>
        <v>14450</v>
      </c>
      <c r="F6676" s="183" cm="1">
        <f t="array" ref="F6676">_xlfn.IFS($D6676=$O$5,$C6676*$P$5*0.01,$D6676=$O$6,$C6676*$P$6*0.01,$D6676="AZN",$C6676*0.08)</f>
        <v>144.5</v>
      </c>
    </row>
    <row r="6677" spans="1:6" x14ac:dyDescent="0.3">
      <c r="A6677" s="177" t="s">
        <v>402</v>
      </c>
      <c r="B6677" s="178">
        <v>44461</v>
      </c>
      <c r="C6677" s="179">
        <v>8500</v>
      </c>
      <c r="D6677" s="88" t="s">
        <v>2864</v>
      </c>
      <c r="E6677" s="184" cm="1">
        <f t="array" ref="E6677">_xlfn.IFS($D6677=$O$5,C6677*$P$5,$D6677=$O$6,$C6677*$P$6,$D6677="AZN",$C6677)</f>
        <v>15440.25</v>
      </c>
      <c r="F6677" s="183" cm="1">
        <f t="array" ref="F6677">_xlfn.IFS($D6677=$O$5,$C6677*$P$5*0.01,$D6677=$O$6,$C6677*$P$6*0.01,$D6677="AZN",$C6677*0.08)</f>
        <v>154.4025</v>
      </c>
    </row>
    <row r="6678" spans="1:6" x14ac:dyDescent="0.3">
      <c r="A6678" s="177" t="s">
        <v>795</v>
      </c>
      <c r="B6678" s="178">
        <v>44159</v>
      </c>
      <c r="C6678" s="179">
        <v>3900</v>
      </c>
      <c r="D6678" s="88" t="s">
        <v>2863</v>
      </c>
      <c r="E6678" s="184" cm="1">
        <f t="array" ref="E6678">_xlfn.IFS($D6678=$O$5,C6678*$P$5,$D6678=$O$6,$C6678*$P$6,$D6678="AZN",$C6678)</f>
        <v>6630</v>
      </c>
      <c r="F6678" s="183" cm="1">
        <f t="array" ref="F6678">_xlfn.IFS($D6678=$O$5,$C6678*$P$5*0.01,$D6678=$O$6,$C6678*$P$6*0.01,$D6678="AZN",$C6678*0.08)</f>
        <v>66.3</v>
      </c>
    </row>
    <row r="6679" spans="1:6" x14ac:dyDescent="0.3">
      <c r="A6679" s="177" t="s">
        <v>869</v>
      </c>
      <c r="B6679" s="178">
        <v>44097</v>
      </c>
      <c r="C6679" s="179">
        <v>5800</v>
      </c>
      <c r="D6679" s="88" t="s">
        <v>2863</v>
      </c>
      <c r="E6679" s="184" cm="1">
        <f t="array" ref="E6679">_xlfn.IFS($D6679=$O$5,C6679*$P$5,$D6679=$O$6,$C6679*$P$6,$D6679="AZN",$C6679)</f>
        <v>9860</v>
      </c>
      <c r="F6679" s="183" cm="1">
        <f t="array" ref="F6679">_xlfn.IFS($D6679=$O$5,$C6679*$P$5*0.01,$D6679=$O$6,$C6679*$P$6*0.01,$D6679="AZN",$C6679*0.08)</f>
        <v>98.600000000000009</v>
      </c>
    </row>
    <row r="6680" spans="1:6" x14ac:dyDescent="0.3">
      <c r="A6680" s="177" t="s">
        <v>1424</v>
      </c>
      <c r="B6680" s="178">
        <v>44167</v>
      </c>
      <c r="C6680" s="179">
        <v>1000</v>
      </c>
      <c r="D6680" s="88" t="s">
        <v>2862</v>
      </c>
      <c r="E6680" s="184" cm="1">
        <f t="array" ref="E6680">_xlfn.IFS($D6680=$O$5,C6680*$P$5,$D6680=$O$6,$C6680*$P$6,$D6680="AZN",$C6680)</f>
        <v>1000</v>
      </c>
      <c r="F6680" s="183" cm="1">
        <f t="array" ref="F6680">_xlfn.IFS($D6680=$O$5,$C6680*$P$5*0.01,$D6680=$O$6,$C6680*$P$6*0.01,$D6680="AZN",$C6680*0.08)</f>
        <v>80</v>
      </c>
    </row>
    <row r="6681" spans="1:6" x14ac:dyDescent="0.3">
      <c r="A6681" s="177" t="s">
        <v>137</v>
      </c>
      <c r="B6681" s="178">
        <v>44418</v>
      </c>
      <c r="C6681" s="179">
        <v>5600</v>
      </c>
      <c r="D6681" s="88" t="s">
        <v>2862</v>
      </c>
      <c r="E6681" s="184" cm="1">
        <f t="array" ref="E6681">_xlfn.IFS($D6681=$O$5,C6681*$P$5,$D6681=$O$6,$C6681*$P$6,$D6681="AZN",$C6681)</f>
        <v>5600</v>
      </c>
      <c r="F6681" s="183" cm="1">
        <f t="array" ref="F6681">_xlfn.IFS($D6681=$O$5,$C6681*$P$5*0.01,$D6681=$O$6,$C6681*$P$6*0.01,$D6681="AZN",$C6681*0.08)</f>
        <v>448</v>
      </c>
    </row>
    <row r="6682" spans="1:6" x14ac:dyDescent="0.3">
      <c r="A6682" s="177" t="s">
        <v>1193</v>
      </c>
      <c r="B6682" s="178">
        <v>44550</v>
      </c>
      <c r="C6682" s="179">
        <v>5400</v>
      </c>
      <c r="D6682" s="88" t="s">
        <v>2863</v>
      </c>
      <c r="E6682" s="184" cm="1">
        <f t="array" ref="E6682">_xlfn.IFS($D6682=$O$5,C6682*$P$5,$D6682=$O$6,$C6682*$P$6,$D6682="AZN",$C6682)</f>
        <v>9180</v>
      </c>
      <c r="F6682" s="183" cm="1">
        <f t="array" ref="F6682">_xlfn.IFS($D6682=$O$5,$C6682*$P$5*0.01,$D6682=$O$6,$C6682*$P$6*0.01,$D6682="AZN",$C6682*0.08)</f>
        <v>91.8</v>
      </c>
    </row>
    <row r="6683" spans="1:6" x14ac:dyDescent="0.3">
      <c r="A6683" s="177" t="s">
        <v>599</v>
      </c>
      <c r="B6683" s="178">
        <v>43812</v>
      </c>
      <c r="C6683" s="179">
        <v>6800</v>
      </c>
      <c r="D6683" s="88" t="s">
        <v>2863</v>
      </c>
      <c r="E6683" s="184" cm="1">
        <f t="array" ref="E6683">_xlfn.IFS($D6683=$O$5,C6683*$P$5,$D6683=$O$6,$C6683*$P$6,$D6683="AZN",$C6683)</f>
        <v>11560</v>
      </c>
      <c r="F6683" s="183" cm="1">
        <f t="array" ref="F6683">_xlfn.IFS($D6683=$O$5,$C6683*$P$5*0.01,$D6683=$O$6,$C6683*$P$6*0.01,$D6683="AZN",$C6683*0.08)</f>
        <v>115.60000000000001</v>
      </c>
    </row>
    <row r="6684" spans="1:6" x14ac:dyDescent="0.3">
      <c r="A6684" s="177" t="s">
        <v>1880</v>
      </c>
      <c r="B6684" s="178">
        <v>43959</v>
      </c>
      <c r="C6684" s="179">
        <v>9200</v>
      </c>
      <c r="D6684" s="88" t="s">
        <v>2862</v>
      </c>
      <c r="E6684" s="184" cm="1">
        <f t="array" ref="E6684">_xlfn.IFS($D6684=$O$5,C6684*$P$5,$D6684=$O$6,$C6684*$P$6,$D6684="AZN",$C6684)</f>
        <v>9200</v>
      </c>
      <c r="F6684" s="183" cm="1">
        <f t="array" ref="F6684">_xlfn.IFS($D6684=$O$5,$C6684*$P$5*0.01,$D6684=$O$6,$C6684*$P$6*0.01,$D6684="AZN",$C6684*0.08)</f>
        <v>736</v>
      </c>
    </row>
    <row r="6685" spans="1:6" x14ac:dyDescent="0.3">
      <c r="A6685" s="177" t="s">
        <v>1373</v>
      </c>
      <c r="B6685" s="178">
        <v>44365</v>
      </c>
      <c r="C6685" s="179">
        <v>5800</v>
      </c>
      <c r="D6685" s="88" t="s">
        <v>2862</v>
      </c>
      <c r="E6685" s="184" cm="1">
        <f t="array" ref="E6685">_xlfn.IFS($D6685=$O$5,C6685*$P$5,$D6685=$O$6,$C6685*$P$6,$D6685="AZN",$C6685)</f>
        <v>5800</v>
      </c>
      <c r="F6685" s="183" cm="1">
        <f t="array" ref="F6685">_xlfn.IFS($D6685=$O$5,$C6685*$P$5*0.01,$D6685=$O$6,$C6685*$P$6*0.01,$D6685="AZN",$C6685*0.08)</f>
        <v>464</v>
      </c>
    </row>
    <row r="6686" spans="1:6" x14ac:dyDescent="0.3">
      <c r="A6686" s="177" t="s">
        <v>798</v>
      </c>
      <c r="B6686" s="178">
        <v>44330</v>
      </c>
      <c r="C6686" s="179">
        <v>2300</v>
      </c>
      <c r="D6686" s="88" t="s">
        <v>2863</v>
      </c>
      <c r="E6686" s="184" cm="1">
        <f t="array" ref="E6686">_xlfn.IFS($D6686=$O$5,C6686*$P$5,$D6686=$O$6,$C6686*$P$6,$D6686="AZN",$C6686)</f>
        <v>3910</v>
      </c>
      <c r="F6686" s="183" cm="1">
        <f t="array" ref="F6686">_xlfn.IFS($D6686=$O$5,$C6686*$P$5*0.01,$D6686=$O$6,$C6686*$P$6*0.01,$D6686="AZN",$C6686*0.08)</f>
        <v>39.1</v>
      </c>
    </row>
    <row r="6687" spans="1:6" x14ac:dyDescent="0.3">
      <c r="A6687" s="177" t="s">
        <v>1963</v>
      </c>
      <c r="B6687" s="178">
        <v>44197</v>
      </c>
      <c r="C6687" s="179">
        <v>6900</v>
      </c>
      <c r="D6687" s="88" t="s">
        <v>2864</v>
      </c>
      <c r="E6687" s="184" cm="1">
        <f t="array" ref="E6687">_xlfn.IFS($D6687=$O$5,C6687*$P$5,$D6687=$O$6,$C6687*$P$6,$D6687="AZN",$C6687)</f>
        <v>12533.85</v>
      </c>
      <c r="F6687" s="183" cm="1">
        <f t="array" ref="F6687">_xlfn.IFS($D6687=$O$5,$C6687*$P$5*0.01,$D6687=$O$6,$C6687*$P$6*0.01,$D6687="AZN",$C6687*0.08)</f>
        <v>125.33850000000001</v>
      </c>
    </row>
    <row r="6688" spans="1:6" x14ac:dyDescent="0.3">
      <c r="A6688" s="177" t="s">
        <v>1414</v>
      </c>
      <c r="B6688" s="178">
        <v>44379</v>
      </c>
      <c r="C6688" s="179">
        <v>12300</v>
      </c>
      <c r="D6688" s="88" t="s">
        <v>2864</v>
      </c>
      <c r="E6688" s="184" cm="1">
        <f t="array" ref="E6688">_xlfn.IFS($D6688=$O$5,C6688*$P$5,$D6688=$O$6,$C6688*$P$6,$D6688="AZN",$C6688)</f>
        <v>22342.95</v>
      </c>
      <c r="F6688" s="183" cm="1">
        <f t="array" ref="F6688">_xlfn.IFS($D6688=$O$5,$C6688*$P$5*0.01,$D6688=$O$6,$C6688*$P$6*0.01,$D6688="AZN",$C6688*0.08)</f>
        <v>223.42950000000002</v>
      </c>
    </row>
    <row r="6689" spans="1:6" x14ac:dyDescent="0.3">
      <c r="A6689" s="177" t="s">
        <v>1776</v>
      </c>
      <c r="B6689" s="178">
        <v>43937</v>
      </c>
      <c r="C6689" s="179">
        <v>12700</v>
      </c>
      <c r="D6689" s="88" t="s">
        <v>2863</v>
      </c>
      <c r="E6689" s="184" cm="1">
        <f t="array" ref="E6689">_xlfn.IFS($D6689=$O$5,C6689*$P$5,$D6689=$O$6,$C6689*$P$6,$D6689="AZN",$C6689)</f>
        <v>21590</v>
      </c>
      <c r="F6689" s="183" cm="1">
        <f t="array" ref="F6689">_xlfn.IFS($D6689=$O$5,$C6689*$P$5*0.01,$D6689=$O$6,$C6689*$P$6*0.01,$D6689="AZN",$C6689*0.08)</f>
        <v>215.9</v>
      </c>
    </row>
    <row r="6690" spans="1:6" x14ac:dyDescent="0.3">
      <c r="A6690" s="177" t="s">
        <v>359</v>
      </c>
      <c r="B6690" s="178">
        <v>44123</v>
      </c>
      <c r="C6690" s="179">
        <v>12900</v>
      </c>
      <c r="D6690" s="88" t="s">
        <v>2863</v>
      </c>
      <c r="E6690" s="184" cm="1">
        <f t="array" ref="E6690">_xlfn.IFS($D6690=$O$5,C6690*$P$5,$D6690=$O$6,$C6690*$P$6,$D6690="AZN",$C6690)</f>
        <v>21930</v>
      </c>
      <c r="F6690" s="183" cm="1">
        <f t="array" ref="F6690">_xlfn.IFS($D6690=$O$5,$C6690*$P$5*0.01,$D6690=$O$6,$C6690*$P$6*0.01,$D6690="AZN",$C6690*0.08)</f>
        <v>219.3</v>
      </c>
    </row>
    <row r="6691" spans="1:6" x14ac:dyDescent="0.3">
      <c r="A6691" s="177" t="s">
        <v>1241</v>
      </c>
      <c r="B6691" s="178">
        <v>44340</v>
      </c>
      <c r="C6691" s="179">
        <v>9700</v>
      </c>
      <c r="D6691" s="88" t="s">
        <v>2863</v>
      </c>
      <c r="E6691" s="184" cm="1">
        <f t="array" ref="E6691">_xlfn.IFS($D6691=$O$5,C6691*$P$5,$D6691=$O$6,$C6691*$P$6,$D6691="AZN",$C6691)</f>
        <v>16490</v>
      </c>
      <c r="F6691" s="183" cm="1">
        <f t="array" ref="F6691">_xlfn.IFS($D6691=$O$5,$C6691*$P$5*0.01,$D6691=$O$6,$C6691*$P$6*0.01,$D6691="AZN",$C6691*0.08)</f>
        <v>164.9</v>
      </c>
    </row>
    <row r="6692" spans="1:6" x14ac:dyDescent="0.3">
      <c r="A6692" s="177" t="s">
        <v>1748</v>
      </c>
      <c r="B6692" s="178">
        <v>44105</v>
      </c>
      <c r="C6692" s="179">
        <v>1200</v>
      </c>
      <c r="D6692" s="88" t="s">
        <v>2864</v>
      </c>
      <c r="E6692" s="184" cm="1">
        <f t="array" ref="E6692">_xlfn.IFS($D6692=$O$5,C6692*$P$5,$D6692=$O$6,$C6692*$P$6,$D6692="AZN",$C6692)</f>
        <v>2179.8000000000002</v>
      </c>
      <c r="F6692" s="183" cm="1">
        <f t="array" ref="F6692">_xlfn.IFS($D6692=$O$5,$C6692*$P$5*0.01,$D6692=$O$6,$C6692*$P$6*0.01,$D6692="AZN",$C6692*0.08)</f>
        <v>21.798000000000002</v>
      </c>
    </row>
    <row r="6693" spans="1:6" x14ac:dyDescent="0.3">
      <c r="A6693" s="177" t="s">
        <v>1240</v>
      </c>
      <c r="B6693" s="178">
        <v>43796</v>
      </c>
      <c r="C6693" s="179">
        <v>7600</v>
      </c>
      <c r="D6693" s="88" t="s">
        <v>2864</v>
      </c>
      <c r="E6693" s="184" cm="1">
        <f t="array" ref="E6693">_xlfn.IFS($D6693=$O$5,C6693*$P$5,$D6693=$O$6,$C6693*$P$6,$D6693="AZN",$C6693)</f>
        <v>13805.4</v>
      </c>
      <c r="F6693" s="183" cm="1">
        <f t="array" ref="F6693">_xlfn.IFS($D6693=$O$5,$C6693*$P$5*0.01,$D6693=$O$6,$C6693*$P$6*0.01,$D6693="AZN",$C6693*0.08)</f>
        <v>138.054</v>
      </c>
    </row>
    <row r="6694" spans="1:6" x14ac:dyDescent="0.3">
      <c r="A6694" s="177" t="s">
        <v>1756</v>
      </c>
      <c r="B6694" s="178">
        <v>43962</v>
      </c>
      <c r="C6694" s="179">
        <v>4700</v>
      </c>
      <c r="D6694" s="88" t="s">
        <v>2864</v>
      </c>
      <c r="E6694" s="184" cm="1">
        <f t="array" ref="E6694">_xlfn.IFS($D6694=$O$5,C6694*$P$5,$D6694=$O$6,$C6694*$P$6,$D6694="AZN",$C6694)</f>
        <v>8537.5499999999993</v>
      </c>
      <c r="F6694" s="183" cm="1">
        <f t="array" ref="F6694">_xlfn.IFS($D6694=$O$5,$C6694*$P$5*0.01,$D6694=$O$6,$C6694*$P$6*0.01,$D6694="AZN",$C6694*0.08)</f>
        <v>85.375499999999988</v>
      </c>
    </row>
    <row r="6695" spans="1:6" x14ac:dyDescent="0.3">
      <c r="A6695" s="177" t="s">
        <v>233</v>
      </c>
      <c r="B6695" s="178">
        <v>43891</v>
      </c>
      <c r="C6695" s="179">
        <v>13000</v>
      </c>
      <c r="D6695" s="88" t="s">
        <v>2863</v>
      </c>
      <c r="E6695" s="184" cm="1">
        <f t="array" ref="E6695">_xlfn.IFS($D6695=$O$5,C6695*$P$5,$D6695=$O$6,$C6695*$P$6,$D6695="AZN",$C6695)</f>
        <v>22100</v>
      </c>
      <c r="F6695" s="183" cm="1">
        <f t="array" ref="F6695">_xlfn.IFS($D6695=$O$5,$C6695*$P$5*0.01,$D6695=$O$6,$C6695*$P$6*0.01,$D6695="AZN",$C6695*0.08)</f>
        <v>221</v>
      </c>
    </row>
    <row r="6696" spans="1:6" x14ac:dyDescent="0.3">
      <c r="A6696" s="177" t="s">
        <v>1489</v>
      </c>
      <c r="B6696" s="178">
        <v>44331</v>
      </c>
      <c r="C6696" s="179">
        <v>8200</v>
      </c>
      <c r="D6696" s="88" t="s">
        <v>2864</v>
      </c>
      <c r="E6696" s="184" cm="1">
        <f t="array" ref="E6696">_xlfn.IFS($D6696=$O$5,C6696*$P$5,$D6696=$O$6,$C6696*$P$6,$D6696="AZN",$C6696)</f>
        <v>14895.3</v>
      </c>
      <c r="F6696" s="183" cm="1">
        <f t="array" ref="F6696">_xlfn.IFS($D6696=$O$5,$C6696*$P$5*0.01,$D6696=$O$6,$C6696*$P$6*0.01,$D6696="AZN",$C6696*0.08)</f>
        <v>148.953</v>
      </c>
    </row>
    <row r="6697" spans="1:6" x14ac:dyDescent="0.3">
      <c r="A6697" s="177" t="s">
        <v>221</v>
      </c>
      <c r="B6697" s="178">
        <v>44386</v>
      </c>
      <c r="C6697" s="179">
        <v>1100</v>
      </c>
      <c r="D6697" s="88" t="s">
        <v>2863</v>
      </c>
      <c r="E6697" s="184" cm="1">
        <f t="array" ref="E6697">_xlfn.IFS($D6697=$O$5,C6697*$P$5,$D6697=$O$6,$C6697*$P$6,$D6697="AZN",$C6697)</f>
        <v>1870</v>
      </c>
      <c r="F6697" s="183" cm="1">
        <f t="array" ref="F6697">_xlfn.IFS($D6697=$O$5,$C6697*$P$5*0.01,$D6697=$O$6,$C6697*$P$6*0.01,$D6697="AZN",$C6697*0.08)</f>
        <v>18.7</v>
      </c>
    </row>
    <row r="6698" spans="1:6" x14ac:dyDescent="0.3">
      <c r="A6698" s="177" t="s">
        <v>1817</v>
      </c>
      <c r="B6698" s="178">
        <v>44317</v>
      </c>
      <c r="C6698" s="179">
        <v>1600</v>
      </c>
      <c r="D6698" s="88" t="s">
        <v>2862</v>
      </c>
      <c r="E6698" s="184" cm="1">
        <f t="array" ref="E6698">_xlfn.IFS($D6698=$O$5,C6698*$P$5,$D6698=$O$6,$C6698*$P$6,$D6698="AZN",$C6698)</f>
        <v>1600</v>
      </c>
      <c r="F6698" s="183" cm="1">
        <f t="array" ref="F6698">_xlfn.IFS($D6698=$O$5,$C6698*$P$5*0.01,$D6698=$O$6,$C6698*$P$6*0.01,$D6698="AZN",$C6698*0.08)</f>
        <v>128</v>
      </c>
    </row>
    <row r="6699" spans="1:6" x14ac:dyDescent="0.3">
      <c r="A6699" s="177" t="s">
        <v>2071</v>
      </c>
      <c r="B6699" s="178">
        <v>44231</v>
      </c>
      <c r="C6699" s="179">
        <v>7300</v>
      </c>
      <c r="D6699" s="88" t="s">
        <v>2862</v>
      </c>
      <c r="E6699" s="184" cm="1">
        <f t="array" ref="E6699">_xlfn.IFS($D6699=$O$5,C6699*$P$5,$D6699=$O$6,$C6699*$P$6,$D6699="AZN",$C6699)</f>
        <v>7300</v>
      </c>
      <c r="F6699" s="183" cm="1">
        <f t="array" ref="F6699">_xlfn.IFS($D6699=$O$5,$C6699*$P$5*0.01,$D6699=$O$6,$C6699*$P$6*0.01,$D6699="AZN",$C6699*0.08)</f>
        <v>584</v>
      </c>
    </row>
    <row r="6700" spans="1:6" x14ac:dyDescent="0.3">
      <c r="A6700" s="177" t="s">
        <v>1292</v>
      </c>
      <c r="B6700" s="178">
        <v>43774</v>
      </c>
      <c r="C6700" s="179">
        <v>10900</v>
      </c>
      <c r="D6700" s="88" t="s">
        <v>2864</v>
      </c>
      <c r="E6700" s="184" cm="1">
        <f t="array" ref="E6700">_xlfn.IFS($D6700=$O$5,C6700*$P$5,$D6700=$O$6,$C6700*$P$6,$D6700="AZN",$C6700)</f>
        <v>19799.849999999999</v>
      </c>
      <c r="F6700" s="183" cm="1">
        <f t="array" ref="F6700">_xlfn.IFS($D6700=$O$5,$C6700*$P$5*0.01,$D6700=$O$6,$C6700*$P$6*0.01,$D6700="AZN",$C6700*0.08)</f>
        <v>197.99849999999998</v>
      </c>
    </row>
    <row r="6701" spans="1:6" x14ac:dyDescent="0.3">
      <c r="A6701" s="177" t="s">
        <v>1645</v>
      </c>
      <c r="B6701" s="178">
        <v>44209</v>
      </c>
      <c r="C6701" s="179">
        <v>4000</v>
      </c>
      <c r="D6701" s="88" t="s">
        <v>2862</v>
      </c>
      <c r="E6701" s="184" cm="1">
        <f t="array" ref="E6701">_xlfn.IFS($D6701=$O$5,C6701*$P$5,$D6701=$O$6,$C6701*$P$6,$D6701="AZN",$C6701)</f>
        <v>4000</v>
      </c>
      <c r="F6701" s="183" cm="1">
        <f t="array" ref="F6701">_xlfn.IFS($D6701=$O$5,$C6701*$P$5*0.01,$D6701=$O$6,$C6701*$P$6*0.01,$D6701="AZN",$C6701*0.08)</f>
        <v>320</v>
      </c>
    </row>
    <row r="6702" spans="1:6" x14ac:dyDescent="0.3">
      <c r="A6702" s="177" t="s">
        <v>1271</v>
      </c>
      <c r="B6702" s="178">
        <v>44450</v>
      </c>
      <c r="C6702" s="179">
        <v>1900</v>
      </c>
      <c r="D6702" s="88" t="s">
        <v>2862</v>
      </c>
      <c r="E6702" s="184" cm="1">
        <f t="array" ref="E6702">_xlfn.IFS($D6702=$O$5,C6702*$P$5,$D6702=$O$6,$C6702*$P$6,$D6702="AZN",$C6702)</f>
        <v>1900</v>
      </c>
      <c r="F6702" s="183" cm="1">
        <f t="array" ref="F6702">_xlfn.IFS($D6702=$O$5,$C6702*$P$5*0.01,$D6702=$O$6,$C6702*$P$6*0.01,$D6702="AZN",$C6702*0.08)</f>
        <v>152</v>
      </c>
    </row>
    <row r="6703" spans="1:6" x14ac:dyDescent="0.3">
      <c r="A6703" s="177" t="s">
        <v>1514</v>
      </c>
      <c r="B6703" s="178">
        <v>44505</v>
      </c>
      <c r="C6703" s="179">
        <v>3500</v>
      </c>
      <c r="D6703" s="88" t="s">
        <v>2863</v>
      </c>
      <c r="E6703" s="184" cm="1">
        <f t="array" ref="E6703">_xlfn.IFS($D6703=$O$5,C6703*$P$5,$D6703=$O$6,$C6703*$P$6,$D6703="AZN",$C6703)</f>
        <v>5950</v>
      </c>
      <c r="F6703" s="183" cm="1">
        <f t="array" ref="F6703">_xlfn.IFS($D6703=$O$5,$C6703*$P$5*0.01,$D6703=$O$6,$C6703*$P$6*0.01,$D6703="AZN",$C6703*0.08)</f>
        <v>59.5</v>
      </c>
    </row>
    <row r="6704" spans="1:6" x14ac:dyDescent="0.3">
      <c r="A6704" s="177" t="s">
        <v>1495</v>
      </c>
      <c r="B6704" s="178">
        <v>44364</v>
      </c>
      <c r="C6704" s="179">
        <v>6200</v>
      </c>
      <c r="D6704" s="88" t="s">
        <v>2862</v>
      </c>
      <c r="E6704" s="184" cm="1">
        <f t="array" ref="E6704">_xlfn.IFS($D6704=$O$5,C6704*$P$5,$D6704=$O$6,$C6704*$P$6,$D6704="AZN",$C6704)</f>
        <v>6200</v>
      </c>
      <c r="F6704" s="183" cm="1">
        <f t="array" ref="F6704">_xlfn.IFS($D6704=$O$5,$C6704*$P$5*0.01,$D6704=$O$6,$C6704*$P$6*0.01,$D6704="AZN",$C6704*0.08)</f>
        <v>496</v>
      </c>
    </row>
    <row r="6705" spans="1:6" x14ac:dyDescent="0.3">
      <c r="A6705" s="177" t="s">
        <v>1284</v>
      </c>
      <c r="B6705" s="178">
        <v>43866</v>
      </c>
      <c r="C6705" s="179">
        <v>1100</v>
      </c>
      <c r="D6705" s="88" t="s">
        <v>2863</v>
      </c>
      <c r="E6705" s="184" cm="1">
        <f t="array" ref="E6705">_xlfn.IFS($D6705=$O$5,C6705*$P$5,$D6705=$O$6,$C6705*$P$6,$D6705="AZN",$C6705)</f>
        <v>1870</v>
      </c>
      <c r="F6705" s="183" cm="1">
        <f t="array" ref="F6705">_xlfn.IFS($D6705=$O$5,$C6705*$P$5*0.01,$D6705=$O$6,$C6705*$P$6*0.01,$D6705="AZN",$C6705*0.08)</f>
        <v>18.7</v>
      </c>
    </row>
    <row r="6706" spans="1:6" x14ac:dyDescent="0.3">
      <c r="A6706" s="177" t="s">
        <v>972</v>
      </c>
      <c r="B6706" s="178">
        <v>44366</v>
      </c>
      <c r="C6706" s="179">
        <v>9500</v>
      </c>
      <c r="D6706" s="88" t="s">
        <v>2863</v>
      </c>
      <c r="E6706" s="184" cm="1">
        <f t="array" ref="E6706">_xlfn.IFS($D6706=$O$5,C6706*$P$5,$D6706=$O$6,$C6706*$P$6,$D6706="AZN",$C6706)</f>
        <v>16150</v>
      </c>
      <c r="F6706" s="183" cm="1">
        <f t="array" ref="F6706">_xlfn.IFS($D6706=$O$5,$C6706*$P$5*0.01,$D6706=$O$6,$C6706*$P$6*0.01,$D6706="AZN",$C6706*0.08)</f>
        <v>161.5</v>
      </c>
    </row>
    <row r="6707" spans="1:6" x14ac:dyDescent="0.3">
      <c r="A6707" s="177" t="s">
        <v>964</v>
      </c>
      <c r="B6707" s="178">
        <v>43847</v>
      </c>
      <c r="C6707" s="179">
        <v>7800</v>
      </c>
      <c r="D6707" s="88" t="s">
        <v>2864</v>
      </c>
      <c r="E6707" s="184" cm="1">
        <f t="array" ref="E6707">_xlfn.IFS($D6707=$O$5,C6707*$P$5,$D6707=$O$6,$C6707*$P$6,$D6707="AZN",$C6707)</f>
        <v>14168.7</v>
      </c>
      <c r="F6707" s="183" cm="1">
        <f t="array" ref="F6707">_xlfn.IFS($D6707=$O$5,$C6707*$P$5*0.01,$D6707=$O$6,$C6707*$P$6*0.01,$D6707="AZN",$C6707*0.08)</f>
        <v>141.68700000000001</v>
      </c>
    </row>
    <row r="6708" spans="1:6" x14ac:dyDescent="0.3">
      <c r="A6708" s="177" t="s">
        <v>212</v>
      </c>
      <c r="B6708" s="178">
        <v>44615</v>
      </c>
      <c r="C6708" s="179">
        <v>1700</v>
      </c>
      <c r="D6708" s="88" t="s">
        <v>2862</v>
      </c>
      <c r="E6708" s="184" cm="1">
        <f t="array" ref="E6708">_xlfn.IFS($D6708=$O$5,C6708*$P$5,$D6708=$O$6,$C6708*$P$6,$D6708="AZN",$C6708)</f>
        <v>1700</v>
      </c>
      <c r="F6708" s="183" cm="1">
        <f t="array" ref="F6708">_xlfn.IFS($D6708=$O$5,$C6708*$P$5*0.01,$D6708=$O$6,$C6708*$P$6*0.01,$D6708="AZN",$C6708*0.08)</f>
        <v>136</v>
      </c>
    </row>
    <row r="6709" spans="1:6" x14ac:dyDescent="0.3">
      <c r="A6709" s="177" t="s">
        <v>1680</v>
      </c>
      <c r="B6709" s="178">
        <v>44481</v>
      </c>
      <c r="C6709" s="179">
        <v>3400</v>
      </c>
      <c r="D6709" s="88" t="s">
        <v>2863</v>
      </c>
      <c r="E6709" s="184" cm="1">
        <f t="array" ref="E6709">_xlfn.IFS($D6709=$O$5,C6709*$P$5,$D6709=$O$6,$C6709*$P$6,$D6709="AZN",$C6709)</f>
        <v>5780</v>
      </c>
      <c r="F6709" s="183" cm="1">
        <f t="array" ref="F6709">_xlfn.IFS($D6709=$O$5,$C6709*$P$5*0.01,$D6709=$O$6,$C6709*$P$6*0.01,$D6709="AZN",$C6709*0.08)</f>
        <v>57.800000000000004</v>
      </c>
    </row>
    <row r="6710" spans="1:6" x14ac:dyDescent="0.3">
      <c r="A6710" s="177" t="s">
        <v>383</v>
      </c>
      <c r="B6710" s="178">
        <v>44145</v>
      </c>
      <c r="C6710" s="179">
        <v>11800</v>
      </c>
      <c r="D6710" s="88" t="s">
        <v>2863</v>
      </c>
      <c r="E6710" s="184" cm="1">
        <f t="array" ref="E6710">_xlfn.IFS($D6710=$O$5,C6710*$P$5,$D6710=$O$6,$C6710*$P$6,$D6710="AZN",$C6710)</f>
        <v>20060</v>
      </c>
      <c r="F6710" s="183" cm="1">
        <f t="array" ref="F6710">_xlfn.IFS($D6710=$O$5,$C6710*$P$5*0.01,$D6710=$O$6,$C6710*$P$6*0.01,$D6710="AZN",$C6710*0.08)</f>
        <v>200.6</v>
      </c>
    </row>
    <row r="6711" spans="1:6" x14ac:dyDescent="0.3">
      <c r="A6711" s="177" t="s">
        <v>400</v>
      </c>
      <c r="B6711" s="178">
        <v>44416</v>
      </c>
      <c r="C6711" s="179">
        <v>12900</v>
      </c>
      <c r="D6711" s="88" t="s">
        <v>2864</v>
      </c>
      <c r="E6711" s="184" cm="1">
        <f t="array" ref="E6711">_xlfn.IFS($D6711=$O$5,C6711*$P$5,$D6711=$O$6,$C6711*$P$6,$D6711="AZN",$C6711)</f>
        <v>23432.85</v>
      </c>
      <c r="F6711" s="183" cm="1">
        <f t="array" ref="F6711">_xlfn.IFS($D6711=$O$5,$C6711*$P$5*0.01,$D6711=$O$6,$C6711*$P$6*0.01,$D6711="AZN",$C6711*0.08)</f>
        <v>234.32849999999999</v>
      </c>
    </row>
    <row r="6712" spans="1:6" x14ac:dyDescent="0.3">
      <c r="A6712" s="177" t="s">
        <v>581</v>
      </c>
      <c r="B6712" s="178">
        <v>44099</v>
      </c>
      <c r="C6712" s="179">
        <v>1700</v>
      </c>
      <c r="D6712" s="88" t="s">
        <v>2863</v>
      </c>
      <c r="E6712" s="184" cm="1">
        <f t="array" ref="E6712">_xlfn.IFS($D6712=$O$5,C6712*$P$5,$D6712=$O$6,$C6712*$P$6,$D6712="AZN",$C6712)</f>
        <v>2890</v>
      </c>
      <c r="F6712" s="183" cm="1">
        <f t="array" ref="F6712">_xlfn.IFS($D6712=$O$5,$C6712*$P$5*0.01,$D6712=$O$6,$C6712*$P$6*0.01,$D6712="AZN",$C6712*0.08)</f>
        <v>28.900000000000002</v>
      </c>
    </row>
    <row r="6713" spans="1:6" x14ac:dyDescent="0.3">
      <c r="A6713" s="177" t="s">
        <v>1386</v>
      </c>
      <c r="B6713" s="178">
        <v>44281</v>
      </c>
      <c r="C6713" s="179">
        <v>6900</v>
      </c>
      <c r="D6713" s="88" t="s">
        <v>2863</v>
      </c>
      <c r="E6713" s="184" cm="1">
        <f t="array" ref="E6713">_xlfn.IFS($D6713=$O$5,C6713*$P$5,$D6713=$O$6,$C6713*$P$6,$D6713="AZN",$C6713)</f>
        <v>11730</v>
      </c>
      <c r="F6713" s="183" cm="1">
        <f t="array" ref="F6713">_xlfn.IFS($D6713=$O$5,$C6713*$P$5*0.01,$D6713=$O$6,$C6713*$P$6*0.01,$D6713="AZN",$C6713*0.08)</f>
        <v>117.3</v>
      </c>
    </row>
    <row r="6714" spans="1:6" x14ac:dyDescent="0.3">
      <c r="A6714" s="177" t="s">
        <v>1923</v>
      </c>
      <c r="B6714" s="178">
        <v>43915</v>
      </c>
      <c r="C6714" s="179">
        <v>11600</v>
      </c>
      <c r="D6714" s="88" t="s">
        <v>2862</v>
      </c>
      <c r="E6714" s="184" cm="1">
        <f t="array" ref="E6714">_xlfn.IFS($D6714=$O$5,C6714*$P$5,$D6714=$O$6,$C6714*$P$6,$D6714="AZN",$C6714)</f>
        <v>11600</v>
      </c>
      <c r="F6714" s="183" cm="1">
        <f t="array" ref="F6714">_xlfn.IFS($D6714=$O$5,$C6714*$P$5*0.01,$D6714=$O$6,$C6714*$P$6*0.01,$D6714="AZN",$C6714*0.08)</f>
        <v>928</v>
      </c>
    </row>
    <row r="6715" spans="1:6" x14ac:dyDescent="0.3">
      <c r="A6715" s="177" t="s">
        <v>1631</v>
      </c>
      <c r="B6715" s="178">
        <v>43900</v>
      </c>
      <c r="C6715" s="179">
        <v>2200</v>
      </c>
      <c r="D6715" s="88" t="s">
        <v>2864</v>
      </c>
      <c r="E6715" s="184" cm="1">
        <f t="array" ref="E6715">_xlfn.IFS($D6715=$O$5,C6715*$P$5,$D6715=$O$6,$C6715*$P$6,$D6715="AZN",$C6715)</f>
        <v>3996.3</v>
      </c>
      <c r="F6715" s="183" cm="1">
        <f t="array" ref="F6715">_xlfn.IFS($D6715=$O$5,$C6715*$P$5*0.01,$D6715=$O$6,$C6715*$P$6*0.01,$D6715="AZN",$C6715*0.08)</f>
        <v>39.963000000000001</v>
      </c>
    </row>
    <row r="6716" spans="1:6" x14ac:dyDescent="0.3">
      <c r="A6716" s="177" t="s">
        <v>2018</v>
      </c>
      <c r="B6716" s="178">
        <v>44400</v>
      </c>
      <c r="C6716" s="179">
        <v>2800</v>
      </c>
      <c r="D6716" s="88" t="s">
        <v>2862</v>
      </c>
      <c r="E6716" s="184" cm="1">
        <f t="array" ref="E6716">_xlfn.IFS($D6716=$O$5,C6716*$P$5,$D6716=$O$6,$C6716*$P$6,$D6716="AZN",$C6716)</f>
        <v>2800</v>
      </c>
      <c r="F6716" s="183" cm="1">
        <f t="array" ref="F6716">_xlfn.IFS($D6716=$O$5,$C6716*$P$5*0.01,$D6716=$O$6,$C6716*$P$6*0.01,$D6716="AZN",$C6716*0.08)</f>
        <v>224</v>
      </c>
    </row>
    <row r="6717" spans="1:6" x14ac:dyDescent="0.3">
      <c r="A6717" s="177" t="s">
        <v>1061</v>
      </c>
      <c r="B6717" s="178">
        <v>44609</v>
      </c>
      <c r="C6717" s="179">
        <v>1400</v>
      </c>
      <c r="D6717" s="88" t="s">
        <v>2863</v>
      </c>
      <c r="E6717" s="184" cm="1">
        <f t="array" ref="E6717">_xlfn.IFS($D6717=$O$5,C6717*$P$5,$D6717=$O$6,$C6717*$P$6,$D6717="AZN",$C6717)</f>
        <v>2380</v>
      </c>
      <c r="F6717" s="183" cm="1">
        <f t="array" ref="F6717">_xlfn.IFS($D6717=$O$5,$C6717*$P$5*0.01,$D6717=$O$6,$C6717*$P$6*0.01,$D6717="AZN",$C6717*0.08)</f>
        <v>23.8</v>
      </c>
    </row>
    <row r="6718" spans="1:6" x14ac:dyDescent="0.3">
      <c r="A6718" s="177" t="s">
        <v>881</v>
      </c>
      <c r="B6718" s="178">
        <v>44891</v>
      </c>
      <c r="C6718" s="179">
        <v>1900</v>
      </c>
      <c r="D6718" s="88" t="s">
        <v>2863</v>
      </c>
      <c r="E6718" s="184" cm="1">
        <f t="array" ref="E6718">_xlfn.IFS($D6718=$O$5,C6718*$P$5,$D6718=$O$6,$C6718*$P$6,$D6718="AZN",$C6718)</f>
        <v>3230</v>
      </c>
      <c r="F6718" s="183" cm="1">
        <f t="array" ref="F6718">_xlfn.IFS($D6718=$O$5,$C6718*$P$5*0.01,$D6718=$O$6,$C6718*$P$6*0.01,$D6718="AZN",$C6718*0.08)</f>
        <v>32.299999999999997</v>
      </c>
    </row>
    <row r="6719" spans="1:6" x14ac:dyDescent="0.3">
      <c r="A6719" s="177" t="s">
        <v>226</v>
      </c>
      <c r="B6719" s="178">
        <v>44315</v>
      </c>
      <c r="C6719" s="179">
        <v>9400</v>
      </c>
      <c r="D6719" s="88" t="s">
        <v>2864</v>
      </c>
      <c r="E6719" s="184" cm="1">
        <f t="array" ref="E6719">_xlfn.IFS($D6719=$O$5,C6719*$P$5,$D6719=$O$6,$C6719*$P$6,$D6719="AZN",$C6719)</f>
        <v>17075.099999999999</v>
      </c>
      <c r="F6719" s="183" cm="1">
        <f t="array" ref="F6719">_xlfn.IFS($D6719=$O$5,$C6719*$P$5*0.01,$D6719=$O$6,$C6719*$P$6*0.01,$D6719="AZN",$C6719*0.08)</f>
        <v>170.75099999999998</v>
      </c>
    </row>
    <row r="6720" spans="1:6" x14ac:dyDescent="0.3">
      <c r="A6720" s="177" t="s">
        <v>1762</v>
      </c>
      <c r="B6720" s="178">
        <v>44600</v>
      </c>
      <c r="C6720" s="179">
        <v>10200</v>
      </c>
      <c r="D6720" s="88" t="s">
        <v>2864</v>
      </c>
      <c r="E6720" s="184" cm="1">
        <f t="array" ref="E6720">_xlfn.IFS($D6720=$O$5,C6720*$P$5,$D6720=$O$6,$C6720*$P$6,$D6720="AZN",$C6720)</f>
        <v>18528.3</v>
      </c>
      <c r="F6720" s="183" cm="1">
        <f t="array" ref="F6720">_xlfn.IFS($D6720=$O$5,$C6720*$P$5*0.01,$D6720=$O$6,$C6720*$P$6*0.01,$D6720="AZN",$C6720*0.08)</f>
        <v>185.28299999999999</v>
      </c>
    </row>
    <row r="6721" spans="1:6" x14ac:dyDescent="0.3">
      <c r="A6721" s="177" t="s">
        <v>789</v>
      </c>
      <c r="B6721" s="178">
        <v>44564</v>
      </c>
      <c r="C6721" s="179">
        <v>11900</v>
      </c>
      <c r="D6721" s="88" t="s">
        <v>2864</v>
      </c>
      <c r="E6721" s="184" cm="1">
        <f t="array" ref="E6721">_xlfn.IFS($D6721=$O$5,C6721*$P$5,$D6721=$O$6,$C6721*$P$6,$D6721="AZN",$C6721)</f>
        <v>21616.35</v>
      </c>
      <c r="F6721" s="183" cm="1">
        <f t="array" ref="F6721">_xlfn.IFS($D6721=$O$5,$C6721*$P$5*0.01,$D6721=$O$6,$C6721*$P$6*0.01,$D6721="AZN",$C6721*0.08)</f>
        <v>216.1635</v>
      </c>
    </row>
    <row r="6722" spans="1:6" x14ac:dyDescent="0.3">
      <c r="A6722" s="177" t="s">
        <v>1351</v>
      </c>
      <c r="B6722" s="178">
        <v>44382</v>
      </c>
      <c r="C6722" s="179">
        <v>9000</v>
      </c>
      <c r="D6722" s="88" t="s">
        <v>2864</v>
      </c>
      <c r="E6722" s="184" cm="1">
        <f t="array" ref="E6722">_xlfn.IFS($D6722=$O$5,C6722*$P$5,$D6722=$O$6,$C6722*$P$6,$D6722="AZN",$C6722)</f>
        <v>16348.5</v>
      </c>
      <c r="F6722" s="183" cm="1">
        <f t="array" ref="F6722">_xlfn.IFS($D6722=$O$5,$C6722*$P$5*0.01,$D6722=$O$6,$C6722*$P$6*0.01,$D6722="AZN",$C6722*0.08)</f>
        <v>163.48500000000001</v>
      </c>
    </row>
    <row r="6723" spans="1:6" x14ac:dyDescent="0.3">
      <c r="A6723" s="177" t="s">
        <v>429</v>
      </c>
      <c r="B6723" s="178">
        <v>44063</v>
      </c>
      <c r="C6723" s="179">
        <v>12000</v>
      </c>
      <c r="D6723" s="88" t="s">
        <v>2864</v>
      </c>
      <c r="E6723" s="184" cm="1">
        <f t="array" ref="E6723">_xlfn.IFS($D6723=$O$5,C6723*$P$5,$D6723=$O$6,$C6723*$P$6,$D6723="AZN",$C6723)</f>
        <v>21798</v>
      </c>
      <c r="F6723" s="183" cm="1">
        <f t="array" ref="F6723">_xlfn.IFS($D6723=$O$5,$C6723*$P$5*0.01,$D6723=$O$6,$C6723*$P$6*0.01,$D6723="AZN",$C6723*0.08)</f>
        <v>217.98000000000002</v>
      </c>
    </row>
    <row r="6724" spans="1:6" x14ac:dyDescent="0.3">
      <c r="A6724" s="177" t="s">
        <v>215</v>
      </c>
      <c r="B6724" s="178">
        <v>44818</v>
      </c>
      <c r="C6724" s="179">
        <v>6000</v>
      </c>
      <c r="D6724" s="88" t="s">
        <v>2864</v>
      </c>
      <c r="E6724" s="184" cm="1">
        <f t="array" ref="E6724">_xlfn.IFS($D6724=$O$5,C6724*$P$5,$D6724=$O$6,$C6724*$P$6,$D6724="AZN",$C6724)</f>
        <v>10899</v>
      </c>
      <c r="F6724" s="183" cm="1">
        <f t="array" ref="F6724">_xlfn.IFS($D6724=$O$5,$C6724*$P$5*0.01,$D6724=$O$6,$C6724*$P$6*0.01,$D6724="AZN",$C6724*0.08)</f>
        <v>108.99000000000001</v>
      </c>
    </row>
    <row r="6725" spans="1:6" x14ac:dyDescent="0.3">
      <c r="A6725" s="177" t="s">
        <v>1699</v>
      </c>
      <c r="B6725" s="178">
        <v>44233</v>
      </c>
      <c r="C6725" s="179">
        <v>4800</v>
      </c>
      <c r="D6725" s="88" t="s">
        <v>2863</v>
      </c>
      <c r="E6725" s="184" cm="1">
        <f t="array" ref="E6725">_xlfn.IFS($D6725=$O$5,C6725*$P$5,$D6725=$O$6,$C6725*$P$6,$D6725="AZN",$C6725)</f>
        <v>8160</v>
      </c>
      <c r="F6725" s="183" cm="1">
        <f t="array" ref="F6725">_xlfn.IFS($D6725=$O$5,$C6725*$P$5*0.01,$D6725=$O$6,$C6725*$P$6*0.01,$D6725="AZN",$C6725*0.08)</f>
        <v>81.600000000000009</v>
      </c>
    </row>
    <row r="6726" spans="1:6" x14ac:dyDescent="0.3">
      <c r="A6726" s="177" t="s">
        <v>1424</v>
      </c>
      <c r="B6726" s="178">
        <v>43819</v>
      </c>
      <c r="C6726" s="179">
        <v>6700</v>
      </c>
      <c r="D6726" s="88" t="s">
        <v>2862</v>
      </c>
      <c r="E6726" s="184" cm="1">
        <f t="array" ref="E6726">_xlfn.IFS($D6726=$O$5,C6726*$P$5,$D6726=$O$6,$C6726*$P$6,$D6726="AZN",$C6726)</f>
        <v>6700</v>
      </c>
      <c r="F6726" s="183" cm="1">
        <f t="array" ref="F6726">_xlfn.IFS($D6726=$O$5,$C6726*$P$5*0.01,$D6726=$O$6,$C6726*$P$6*0.01,$D6726="AZN",$C6726*0.08)</f>
        <v>536</v>
      </c>
    </row>
    <row r="6727" spans="1:6" x14ac:dyDescent="0.3">
      <c r="A6727" s="177" t="s">
        <v>1191</v>
      </c>
      <c r="B6727" s="178">
        <v>44198</v>
      </c>
      <c r="C6727" s="179">
        <v>8800</v>
      </c>
      <c r="D6727" s="88" t="s">
        <v>2864</v>
      </c>
      <c r="E6727" s="184" cm="1">
        <f t="array" ref="E6727">_xlfn.IFS($D6727=$O$5,C6727*$P$5,$D6727=$O$6,$C6727*$P$6,$D6727="AZN",$C6727)</f>
        <v>15985.2</v>
      </c>
      <c r="F6727" s="183" cm="1">
        <f t="array" ref="F6727">_xlfn.IFS($D6727=$O$5,$C6727*$P$5*0.01,$D6727=$O$6,$C6727*$P$6*0.01,$D6727="AZN",$C6727*0.08)</f>
        <v>159.852</v>
      </c>
    </row>
    <row r="6728" spans="1:6" x14ac:dyDescent="0.3">
      <c r="A6728" s="177" t="s">
        <v>483</v>
      </c>
      <c r="B6728" s="178">
        <v>44870</v>
      </c>
      <c r="C6728" s="179">
        <v>8200</v>
      </c>
      <c r="D6728" s="88" t="s">
        <v>2864</v>
      </c>
      <c r="E6728" s="184" cm="1">
        <f t="array" ref="E6728">_xlfn.IFS($D6728=$O$5,C6728*$P$5,$D6728=$O$6,$C6728*$P$6,$D6728="AZN",$C6728)</f>
        <v>14895.3</v>
      </c>
      <c r="F6728" s="183" cm="1">
        <f t="array" ref="F6728">_xlfn.IFS($D6728=$O$5,$C6728*$P$5*0.01,$D6728=$O$6,$C6728*$P$6*0.01,$D6728="AZN",$C6728*0.08)</f>
        <v>148.953</v>
      </c>
    </row>
    <row r="6729" spans="1:6" x14ac:dyDescent="0.3">
      <c r="A6729" s="177" t="s">
        <v>1743</v>
      </c>
      <c r="B6729" s="178">
        <v>43975</v>
      </c>
      <c r="C6729" s="179">
        <v>6000</v>
      </c>
      <c r="D6729" s="88" t="s">
        <v>2864</v>
      </c>
      <c r="E6729" s="184" cm="1">
        <f t="array" ref="E6729">_xlfn.IFS($D6729=$O$5,C6729*$P$5,$D6729=$O$6,$C6729*$P$6,$D6729="AZN",$C6729)</f>
        <v>10899</v>
      </c>
      <c r="F6729" s="183" cm="1">
        <f t="array" ref="F6729">_xlfn.IFS($D6729=$O$5,$C6729*$P$5*0.01,$D6729=$O$6,$C6729*$P$6*0.01,$D6729="AZN",$C6729*0.08)</f>
        <v>108.99000000000001</v>
      </c>
    </row>
    <row r="6730" spans="1:6" x14ac:dyDescent="0.3">
      <c r="A6730" s="177" t="s">
        <v>2072</v>
      </c>
      <c r="B6730" s="178">
        <v>44256</v>
      </c>
      <c r="C6730" s="179">
        <v>9100</v>
      </c>
      <c r="D6730" s="88" t="s">
        <v>2863</v>
      </c>
      <c r="E6730" s="184" cm="1">
        <f t="array" ref="E6730">_xlfn.IFS($D6730=$O$5,C6730*$P$5,$D6730=$O$6,$C6730*$P$6,$D6730="AZN",$C6730)</f>
        <v>15470</v>
      </c>
      <c r="F6730" s="183" cm="1">
        <f t="array" ref="F6730">_xlfn.IFS($D6730=$O$5,$C6730*$P$5*0.01,$D6730=$O$6,$C6730*$P$6*0.01,$D6730="AZN",$C6730*0.08)</f>
        <v>154.70000000000002</v>
      </c>
    </row>
    <row r="6731" spans="1:6" x14ac:dyDescent="0.3">
      <c r="A6731" s="177" t="s">
        <v>1036</v>
      </c>
      <c r="B6731" s="178">
        <v>44282</v>
      </c>
      <c r="C6731" s="179">
        <v>1100</v>
      </c>
      <c r="D6731" s="88" t="s">
        <v>2863</v>
      </c>
      <c r="E6731" s="184" cm="1">
        <f t="array" ref="E6731">_xlfn.IFS($D6731=$O$5,C6731*$P$5,$D6731=$O$6,$C6731*$P$6,$D6731="AZN",$C6731)</f>
        <v>1870</v>
      </c>
      <c r="F6731" s="183" cm="1">
        <f t="array" ref="F6731">_xlfn.IFS($D6731=$O$5,$C6731*$P$5*0.01,$D6731=$O$6,$C6731*$P$6*0.01,$D6731="AZN",$C6731*0.08)</f>
        <v>18.7</v>
      </c>
    </row>
    <row r="6732" spans="1:6" x14ac:dyDescent="0.3">
      <c r="A6732" s="177" t="s">
        <v>1439</v>
      </c>
      <c r="B6732" s="178">
        <v>44679</v>
      </c>
      <c r="C6732" s="179">
        <v>7200</v>
      </c>
      <c r="D6732" s="88" t="s">
        <v>2862</v>
      </c>
      <c r="E6732" s="184" cm="1">
        <f t="array" ref="E6732">_xlfn.IFS($D6732=$O$5,C6732*$P$5,$D6732=$O$6,$C6732*$P$6,$D6732="AZN",$C6732)</f>
        <v>7200</v>
      </c>
      <c r="F6732" s="183" cm="1">
        <f t="array" ref="F6732">_xlfn.IFS($D6732=$O$5,$C6732*$P$5*0.01,$D6732=$O$6,$C6732*$P$6*0.01,$D6732="AZN",$C6732*0.08)</f>
        <v>576</v>
      </c>
    </row>
    <row r="6733" spans="1:6" x14ac:dyDescent="0.3">
      <c r="A6733" s="177" t="s">
        <v>1119</v>
      </c>
      <c r="B6733" s="178">
        <v>44358</v>
      </c>
      <c r="C6733" s="179">
        <v>3300</v>
      </c>
      <c r="D6733" s="88" t="s">
        <v>2863</v>
      </c>
      <c r="E6733" s="184" cm="1">
        <f t="array" ref="E6733">_xlfn.IFS($D6733=$O$5,C6733*$P$5,$D6733=$O$6,$C6733*$P$6,$D6733="AZN",$C6733)</f>
        <v>5610</v>
      </c>
      <c r="F6733" s="183" cm="1">
        <f t="array" ref="F6733">_xlfn.IFS($D6733=$O$5,$C6733*$P$5*0.01,$D6733=$O$6,$C6733*$P$6*0.01,$D6733="AZN",$C6733*0.08)</f>
        <v>56.1</v>
      </c>
    </row>
    <row r="6734" spans="1:6" x14ac:dyDescent="0.3">
      <c r="A6734" s="177" t="s">
        <v>1644</v>
      </c>
      <c r="B6734" s="178">
        <v>44044</v>
      </c>
      <c r="C6734" s="179">
        <v>6300</v>
      </c>
      <c r="D6734" s="88" t="s">
        <v>2864</v>
      </c>
      <c r="E6734" s="184" cm="1">
        <f t="array" ref="E6734">_xlfn.IFS($D6734=$O$5,C6734*$P$5,$D6734=$O$6,$C6734*$P$6,$D6734="AZN",$C6734)</f>
        <v>11443.95</v>
      </c>
      <c r="F6734" s="183" cm="1">
        <f t="array" ref="F6734">_xlfn.IFS($D6734=$O$5,$C6734*$P$5*0.01,$D6734=$O$6,$C6734*$P$6*0.01,$D6734="AZN",$C6734*0.08)</f>
        <v>114.43950000000001</v>
      </c>
    </row>
    <row r="6735" spans="1:6" x14ac:dyDescent="0.3">
      <c r="A6735" s="177" t="s">
        <v>1238</v>
      </c>
      <c r="B6735" s="178">
        <v>44114</v>
      </c>
      <c r="C6735" s="179">
        <v>1200</v>
      </c>
      <c r="D6735" s="88" t="s">
        <v>2863</v>
      </c>
      <c r="E6735" s="184" cm="1">
        <f t="array" ref="E6735">_xlfn.IFS($D6735=$O$5,C6735*$P$5,$D6735=$O$6,$C6735*$P$6,$D6735="AZN",$C6735)</f>
        <v>2040</v>
      </c>
      <c r="F6735" s="183" cm="1">
        <f t="array" ref="F6735">_xlfn.IFS($D6735=$O$5,$C6735*$P$5*0.01,$D6735=$O$6,$C6735*$P$6*0.01,$D6735="AZN",$C6735*0.08)</f>
        <v>20.400000000000002</v>
      </c>
    </row>
    <row r="6736" spans="1:6" x14ac:dyDescent="0.3">
      <c r="A6736" s="177" t="s">
        <v>948</v>
      </c>
      <c r="B6736" s="178">
        <v>44337</v>
      </c>
      <c r="C6736" s="179">
        <v>3500</v>
      </c>
      <c r="D6736" s="88" t="s">
        <v>2863</v>
      </c>
      <c r="E6736" s="184" cm="1">
        <f t="array" ref="E6736">_xlfn.IFS($D6736=$O$5,C6736*$P$5,$D6736=$O$6,$C6736*$P$6,$D6736="AZN",$C6736)</f>
        <v>5950</v>
      </c>
      <c r="F6736" s="183" cm="1">
        <f t="array" ref="F6736">_xlfn.IFS($D6736=$O$5,$C6736*$P$5*0.01,$D6736=$O$6,$C6736*$P$6*0.01,$D6736="AZN",$C6736*0.08)</f>
        <v>59.5</v>
      </c>
    </row>
    <row r="6737" spans="1:6" x14ac:dyDescent="0.3">
      <c r="A6737" s="177" t="s">
        <v>1442</v>
      </c>
      <c r="B6737" s="178">
        <v>44169</v>
      </c>
      <c r="C6737" s="179">
        <v>9500</v>
      </c>
      <c r="D6737" s="88" t="s">
        <v>2864</v>
      </c>
      <c r="E6737" s="184" cm="1">
        <f t="array" ref="E6737">_xlfn.IFS($D6737=$O$5,C6737*$P$5,$D6737=$O$6,$C6737*$P$6,$D6737="AZN",$C6737)</f>
        <v>17256.75</v>
      </c>
      <c r="F6737" s="183" cm="1">
        <f t="array" ref="F6737">_xlfn.IFS($D6737=$O$5,$C6737*$P$5*0.01,$D6737=$O$6,$C6737*$P$6*0.01,$D6737="AZN",$C6737*0.08)</f>
        <v>172.5675</v>
      </c>
    </row>
    <row r="6738" spans="1:6" x14ac:dyDescent="0.3">
      <c r="A6738" s="177" t="s">
        <v>2073</v>
      </c>
      <c r="B6738" s="178">
        <v>44028</v>
      </c>
      <c r="C6738" s="179">
        <v>10300</v>
      </c>
      <c r="D6738" s="88" t="s">
        <v>2863</v>
      </c>
      <c r="E6738" s="184" cm="1">
        <f t="array" ref="E6738">_xlfn.IFS($D6738=$O$5,C6738*$P$5,$D6738=$O$6,$C6738*$P$6,$D6738="AZN",$C6738)</f>
        <v>17510</v>
      </c>
      <c r="F6738" s="183" cm="1">
        <f t="array" ref="F6738">_xlfn.IFS($D6738=$O$5,$C6738*$P$5*0.01,$D6738=$O$6,$C6738*$P$6*0.01,$D6738="AZN",$C6738*0.08)</f>
        <v>175.1</v>
      </c>
    </row>
    <row r="6739" spans="1:6" x14ac:dyDescent="0.3">
      <c r="A6739" s="177" t="s">
        <v>762</v>
      </c>
      <c r="B6739" s="178">
        <v>43837</v>
      </c>
      <c r="C6739" s="179">
        <v>10900</v>
      </c>
      <c r="D6739" s="88" t="s">
        <v>2863</v>
      </c>
      <c r="E6739" s="184" cm="1">
        <f t="array" ref="E6739">_xlfn.IFS($D6739=$O$5,C6739*$P$5,$D6739=$O$6,$C6739*$P$6,$D6739="AZN",$C6739)</f>
        <v>18530</v>
      </c>
      <c r="F6739" s="183" cm="1">
        <f t="array" ref="F6739">_xlfn.IFS($D6739=$O$5,$C6739*$P$5*0.01,$D6739=$O$6,$C6739*$P$6*0.01,$D6739="AZN",$C6739*0.08)</f>
        <v>185.3</v>
      </c>
    </row>
    <row r="6740" spans="1:6" x14ac:dyDescent="0.3">
      <c r="A6740" s="177" t="s">
        <v>822</v>
      </c>
      <c r="B6740" s="178">
        <v>43923</v>
      </c>
      <c r="C6740" s="179">
        <v>2400</v>
      </c>
      <c r="D6740" s="88" t="s">
        <v>2863</v>
      </c>
      <c r="E6740" s="184" cm="1">
        <f t="array" ref="E6740">_xlfn.IFS($D6740=$O$5,C6740*$P$5,$D6740=$O$6,$C6740*$P$6,$D6740="AZN",$C6740)</f>
        <v>4080</v>
      </c>
      <c r="F6740" s="183" cm="1">
        <f t="array" ref="F6740">_xlfn.IFS($D6740=$O$5,$C6740*$P$5*0.01,$D6740=$O$6,$C6740*$P$6*0.01,$D6740="AZN",$C6740*0.08)</f>
        <v>40.800000000000004</v>
      </c>
    </row>
    <row r="6741" spans="1:6" x14ac:dyDescent="0.3">
      <c r="A6741" s="177" t="s">
        <v>1627</v>
      </c>
      <c r="B6741" s="178">
        <v>44561</v>
      </c>
      <c r="C6741" s="179">
        <v>10100</v>
      </c>
      <c r="D6741" s="88" t="s">
        <v>2862</v>
      </c>
      <c r="E6741" s="184" cm="1">
        <f t="array" ref="E6741">_xlfn.IFS($D6741=$O$5,C6741*$P$5,$D6741=$O$6,$C6741*$P$6,$D6741="AZN",$C6741)</f>
        <v>10100</v>
      </c>
      <c r="F6741" s="183" cm="1">
        <f t="array" ref="F6741">_xlfn.IFS($D6741=$O$5,$C6741*$P$5*0.01,$D6741=$O$6,$C6741*$P$6*0.01,$D6741="AZN",$C6741*0.08)</f>
        <v>808</v>
      </c>
    </row>
    <row r="6742" spans="1:6" x14ac:dyDescent="0.3">
      <c r="A6742" s="177" t="s">
        <v>1761</v>
      </c>
      <c r="B6742" s="178">
        <v>43724</v>
      </c>
      <c r="C6742" s="179">
        <v>7000</v>
      </c>
      <c r="D6742" s="88" t="s">
        <v>2862</v>
      </c>
      <c r="E6742" s="184" cm="1">
        <f t="array" ref="E6742">_xlfn.IFS($D6742=$O$5,C6742*$P$5,$D6742=$O$6,$C6742*$P$6,$D6742="AZN",$C6742)</f>
        <v>7000</v>
      </c>
      <c r="F6742" s="183" cm="1">
        <f t="array" ref="F6742">_xlfn.IFS($D6742=$O$5,$C6742*$P$5*0.01,$D6742=$O$6,$C6742*$P$6*0.01,$D6742="AZN",$C6742*0.08)</f>
        <v>560</v>
      </c>
    </row>
    <row r="6743" spans="1:6" x14ac:dyDescent="0.3">
      <c r="A6743" s="177" t="s">
        <v>759</v>
      </c>
      <c r="B6743" s="178">
        <v>44543</v>
      </c>
      <c r="C6743" s="179">
        <v>4600</v>
      </c>
      <c r="D6743" s="88" t="s">
        <v>2864</v>
      </c>
      <c r="E6743" s="184" cm="1">
        <f t="array" ref="E6743">_xlfn.IFS($D6743=$O$5,C6743*$P$5,$D6743=$O$6,$C6743*$P$6,$D6743="AZN",$C6743)</f>
        <v>8355.9</v>
      </c>
      <c r="F6743" s="183" cm="1">
        <f t="array" ref="F6743">_xlfn.IFS($D6743=$O$5,$C6743*$P$5*0.01,$D6743=$O$6,$C6743*$P$6*0.01,$D6743="AZN",$C6743*0.08)</f>
        <v>83.558999999999997</v>
      </c>
    </row>
    <row r="6744" spans="1:6" x14ac:dyDescent="0.3">
      <c r="A6744" s="177" t="s">
        <v>1715</v>
      </c>
      <c r="B6744" s="178">
        <v>43995</v>
      </c>
      <c r="C6744" s="179">
        <v>2500</v>
      </c>
      <c r="D6744" s="88" t="s">
        <v>2862</v>
      </c>
      <c r="E6744" s="184" cm="1">
        <f t="array" ref="E6744">_xlfn.IFS($D6744=$O$5,C6744*$P$5,$D6744=$O$6,$C6744*$P$6,$D6744="AZN",$C6744)</f>
        <v>2500</v>
      </c>
      <c r="F6744" s="183" cm="1">
        <f t="array" ref="F6744">_xlfn.IFS($D6744=$O$5,$C6744*$P$5*0.01,$D6744=$O$6,$C6744*$P$6*0.01,$D6744="AZN",$C6744*0.08)</f>
        <v>200</v>
      </c>
    </row>
    <row r="6745" spans="1:6" x14ac:dyDescent="0.3">
      <c r="A6745" s="177" t="s">
        <v>1589</v>
      </c>
      <c r="B6745" s="178">
        <v>44077</v>
      </c>
      <c r="C6745" s="179">
        <v>7200</v>
      </c>
      <c r="D6745" s="88" t="s">
        <v>2863</v>
      </c>
      <c r="E6745" s="184" cm="1">
        <f t="array" ref="E6745">_xlfn.IFS($D6745=$O$5,C6745*$P$5,$D6745=$O$6,$C6745*$P$6,$D6745="AZN",$C6745)</f>
        <v>12240</v>
      </c>
      <c r="F6745" s="183" cm="1">
        <f t="array" ref="F6745">_xlfn.IFS($D6745=$O$5,$C6745*$P$5*0.01,$D6745=$O$6,$C6745*$P$6*0.01,$D6745="AZN",$C6745*0.08)</f>
        <v>122.4</v>
      </c>
    </row>
    <row r="6746" spans="1:6" x14ac:dyDescent="0.3">
      <c r="A6746" s="177" t="s">
        <v>1167</v>
      </c>
      <c r="B6746" s="178">
        <v>44701</v>
      </c>
      <c r="C6746" s="179">
        <v>8900</v>
      </c>
      <c r="D6746" s="88" t="s">
        <v>2863</v>
      </c>
      <c r="E6746" s="184" cm="1">
        <f t="array" ref="E6746">_xlfn.IFS($D6746=$O$5,C6746*$P$5,$D6746=$O$6,$C6746*$P$6,$D6746="AZN",$C6746)</f>
        <v>15130</v>
      </c>
      <c r="F6746" s="183" cm="1">
        <f t="array" ref="F6746">_xlfn.IFS($D6746=$O$5,$C6746*$P$5*0.01,$D6746=$O$6,$C6746*$P$6*0.01,$D6746="AZN",$C6746*0.08)</f>
        <v>151.30000000000001</v>
      </c>
    </row>
    <row r="6747" spans="1:6" x14ac:dyDescent="0.3">
      <c r="A6747" s="177" t="s">
        <v>448</v>
      </c>
      <c r="B6747" s="178">
        <v>43790</v>
      </c>
      <c r="C6747" s="179">
        <v>6700</v>
      </c>
      <c r="D6747" s="88" t="s">
        <v>2863</v>
      </c>
      <c r="E6747" s="184" cm="1">
        <f t="array" ref="E6747">_xlfn.IFS($D6747=$O$5,C6747*$P$5,$D6747=$O$6,$C6747*$P$6,$D6747="AZN",$C6747)</f>
        <v>11390</v>
      </c>
      <c r="F6747" s="183" cm="1">
        <f t="array" ref="F6747">_xlfn.IFS($D6747=$O$5,$C6747*$P$5*0.01,$D6747=$O$6,$C6747*$P$6*0.01,$D6747="AZN",$C6747*0.08)</f>
        <v>113.9</v>
      </c>
    </row>
    <row r="6748" spans="1:6" x14ac:dyDescent="0.3">
      <c r="A6748" s="177" t="s">
        <v>896</v>
      </c>
      <c r="B6748" s="178">
        <v>44156</v>
      </c>
      <c r="C6748" s="179">
        <v>10900</v>
      </c>
      <c r="D6748" s="88" t="s">
        <v>2862</v>
      </c>
      <c r="E6748" s="184" cm="1">
        <f t="array" ref="E6748">_xlfn.IFS($D6748=$O$5,C6748*$P$5,$D6748=$O$6,$C6748*$P$6,$D6748="AZN",$C6748)</f>
        <v>10900</v>
      </c>
      <c r="F6748" s="183" cm="1">
        <f t="array" ref="F6748">_xlfn.IFS($D6748=$O$5,$C6748*$P$5*0.01,$D6748=$O$6,$C6748*$P$6*0.01,$D6748="AZN",$C6748*0.08)</f>
        <v>872</v>
      </c>
    </row>
    <row r="6749" spans="1:6" x14ac:dyDescent="0.3">
      <c r="A6749" s="177" t="s">
        <v>1386</v>
      </c>
      <c r="B6749" s="178">
        <v>44505</v>
      </c>
      <c r="C6749" s="179">
        <v>11300</v>
      </c>
      <c r="D6749" s="88" t="s">
        <v>2862</v>
      </c>
      <c r="E6749" s="184" cm="1">
        <f t="array" ref="E6749">_xlfn.IFS($D6749=$O$5,C6749*$P$5,$D6749=$O$6,$C6749*$P$6,$D6749="AZN",$C6749)</f>
        <v>11300</v>
      </c>
      <c r="F6749" s="183" cm="1">
        <f t="array" ref="F6749">_xlfn.IFS($D6749=$O$5,$C6749*$P$5*0.01,$D6749=$O$6,$C6749*$P$6*0.01,$D6749="AZN",$C6749*0.08)</f>
        <v>904</v>
      </c>
    </row>
    <row r="6750" spans="1:6" x14ac:dyDescent="0.3">
      <c r="A6750" s="177" t="s">
        <v>562</v>
      </c>
      <c r="B6750" s="178">
        <v>44271</v>
      </c>
      <c r="C6750" s="179">
        <v>11100</v>
      </c>
      <c r="D6750" s="88" t="s">
        <v>2863</v>
      </c>
      <c r="E6750" s="184" cm="1">
        <f t="array" ref="E6750">_xlfn.IFS($D6750=$O$5,C6750*$P$5,$D6750=$O$6,$C6750*$P$6,$D6750="AZN",$C6750)</f>
        <v>18870</v>
      </c>
      <c r="F6750" s="183" cm="1">
        <f t="array" ref="F6750">_xlfn.IFS($D6750=$O$5,$C6750*$P$5*0.01,$D6750=$O$6,$C6750*$P$6*0.01,$D6750="AZN",$C6750*0.08)</f>
        <v>188.70000000000002</v>
      </c>
    </row>
    <row r="6751" spans="1:6" x14ac:dyDescent="0.3">
      <c r="A6751" s="177" t="s">
        <v>1354</v>
      </c>
      <c r="B6751" s="178">
        <v>44434</v>
      </c>
      <c r="C6751" s="179">
        <v>5400</v>
      </c>
      <c r="D6751" s="88" t="s">
        <v>2862</v>
      </c>
      <c r="E6751" s="184" cm="1">
        <f t="array" ref="E6751">_xlfn.IFS($D6751=$O$5,C6751*$P$5,$D6751=$O$6,$C6751*$P$6,$D6751="AZN",$C6751)</f>
        <v>5400</v>
      </c>
      <c r="F6751" s="183" cm="1">
        <f t="array" ref="F6751">_xlfn.IFS($D6751=$O$5,$C6751*$P$5*0.01,$D6751=$O$6,$C6751*$P$6*0.01,$D6751="AZN",$C6751*0.08)</f>
        <v>432</v>
      </c>
    </row>
    <row r="6752" spans="1:6" x14ac:dyDescent="0.3">
      <c r="A6752" s="177" t="s">
        <v>683</v>
      </c>
      <c r="B6752" s="178">
        <v>44521</v>
      </c>
      <c r="C6752" s="179">
        <v>3000</v>
      </c>
      <c r="D6752" s="88" t="s">
        <v>2862</v>
      </c>
      <c r="E6752" s="184" cm="1">
        <f t="array" ref="E6752">_xlfn.IFS($D6752=$O$5,C6752*$P$5,$D6752=$O$6,$C6752*$P$6,$D6752="AZN",$C6752)</f>
        <v>3000</v>
      </c>
      <c r="F6752" s="183" cm="1">
        <f t="array" ref="F6752">_xlfn.IFS($D6752=$O$5,$C6752*$P$5*0.01,$D6752=$O$6,$C6752*$P$6*0.01,$D6752="AZN",$C6752*0.08)</f>
        <v>240</v>
      </c>
    </row>
    <row r="6753" spans="1:6" x14ac:dyDescent="0.3">
      <c r="A6753" s="177" t="s">
        <v>1971</v>
      </c>
      <c r="B6753" s="178">
        <v>44072</v>
      </c>
      <c r="C6753" s="179">
        <v>10500</v>
      </c>
      <c r="D6753" s="88" t="s">
        <v>2864</v>
      </c>
      <c r="E6753" s="184" cm="1">
        <f t="array" ref="E6753">_xlfn.IFS($D6753=$O$5,C6753*$P$5,$D6753=$O$6,$C6753*$P$6,$D6753="AZN",$C6753)</f>
        <v>19073.25</v>
      </c>
      <c r="F6753" s="183" cm="1">
        <f t="array" ref="F6753">_xlfn.IFS($D6753=$O$5,$C6753*$P$5*0.01,$D6753=$O$6,$C6753*$P$6*0.01,$D6753="AZN",$C6753*0.08)</f>
        <v>190.73250000000002</v>
      </c>
    </row>
    <row r="6754" spans="1:6" x14ac:dyDescent="0.3">
      <c r="A6754" s="177" t="s">
        <v>1974</v>
      </c>
      <c r="B6754" s="178">
        <v>43715</v>
      </c>
      <c r="C6754" s="179">
        <v>5200</v>
      </c>
      <c r="D6754" s="88" t="s">
        <v>2862</v>
      </c>
      <c r="E6754" s="184" cm="1">
        <f t="array" ref="E6754">_xlfn.IFS($D6754=$O$5,C6754*$P$5,$D6754=$O$6,$C6754*$P$6,$D6754="AZN",$C6754)</f>
        <v>5200</v>
      </c>
      <c r="F6754" s="183" cm="1">
        <f t="array" ref="F6754">_xlfn.IFS($D6754=$O$5,$C6754*$P$5*0.01,$D6754=$O$6,$C6754*$P$6*0.01,$D6754="AZN",$C6754*0.08)</f>
        <v>416</v>
      </c>
    </row>
    <row r="6755" spans="1:6" x14ac:dyDescent="0.3">
      <c r="A6755" s="177" t="s">
        <v>1514</v>
      </c>
      <c r="B6755" s="178">
        <v>43844</v>
      </c>
      <c r="C6755" s="179">
        <v>2900</v>
      </c>
      <c r="D6755" s="88" t="s">
        <v>2864</v>
      </c>
      <c r="E6755" s="184" cm="1">
        <f t="array" ref="E6755">_xlfn.IFS($D6755=$O$5,C6755*$P$5,$D6755=$O$6,$C6755*$P$6,$D6755="AZN",$C6755)</f>
        <v>5267.85</v>
      </c>
      <c r="F6755" s="183" cm="1">
        <f t="array" ref="F6755">_xlfn.IFS($D6755=$O$5,$C6755*$P$5*0.01,$D6755=$O$6,$C6755*$P$6*0.01,$D6755="AZN",$C6755*0.08)</f>
        <v>52.678500000000007</v>
      </c>
    </row>
    <row r="6756" spans="1:6" x14ac:dyDescent="0.3">
      <c r="A6756" s="177" t="s">
        <v>908</v>
      </c>
      <c r="B6756" s="178">
        <v>44697</v>
      </c>
      <c r="C6756" s="179">
        <v>6600</v>
      </c>
      <c r="D6756" s="88" t="s">
        <v>2862</v>
      </c>
      <c r="E6756" s="184" cm="1">
        <f t="array" ref="E6756">_xlfn.IFS($D6756=$O$5,C6756*$P$5,$D6756=$O$6,$C6756*$P$6,$D6756="AZN",$C6756)</f>
        <v>6600</v>
      </c>
      <c r="F6756" s="183" cm="1">
        <f t="array" ref="F6756">_xlfn.IFS($D6756=$O$5,$C6756*$P$5*0.01,$D6756=$O$6,$C6756*$P$6*0.01,$D6756="AZN",$C6756*0.08)</f>
        <v>528</v>
      </c>
    </row>
    <row r="6757" spans="1:6" x14ac:dyDescent="0.3">
      <c r="A6757" s="177" t="s">
        <v>750</v>
      </c>
      <c r="B6757" s="178">
        <v>44805</v>
      </c>
      <c r="C6757" s="179">
        <v>7800</v>
      </c>
      <c r="D6757" s="88" t="s">
        <v>2862</v>
      </c>
      <c r="E6757" s="184" cm="1">
        <f t="array" ref="E6757">_xlfn.IFS($D6757=$O$5,C6757*$P$5,$D6757=$O$6,$C6757*$P$6,$D6757="AZN",$C6757)</f>
        <v>7800</v>
      </c>
      <c r="F6757" s="183" cm="1">
        <f t="array" ref="F6757">_xlfn.IFS($D6757=$O$5,$C6757*$P$5*0.01,$D6757=$O$6,$C6757*$P$6*0.01,$D6757="AZN",$C6757*0.08)</f>
        <v>624</v>
      </c>
    </row>
    <row r="6758" spans="1:6" x14ac:dyDescent="0.3">
      <c r="A6758" s="177" t="s">
        <v>586</v>
      </c>
      <c r="B6758" s="178">
        <v>44783</v>
      </c>
      <c r="C6758" s="179">
        <v>6000</v>
      </c>
      <c r="D6758" s="88" t="s">
        <v>2864</v>
      </c>
      <c r="E6758" s="184" cm="1">
        <f t="array" ref="E6758">_xlfn.IFS($D6758=$O$5,C6758*$P$5,$D6758=$O$6,$C6758*$P$6,$D6758="AZN",$C6758)</f>
        <v>10899</v>
      </c>
      <c r="F6758" s="183" cm="1">
        <f t="array" ref="F6758">_xlfn.IFS($D6758=$O$5,$C6758*$P$5*0.01,$D6758=$O$6,$C6758*$P$6*0.01,$D6758="AZN",$C6758*0.08)</f>
        <v>108.99000000000001</v>
      </c>
    </row>
    <row r="6759" spans="1:6" x14ac:dyDescent="0.3">
      <c r="A6759" s="177" t="s">
        <v>353</v>
      </c>
      <c r="B6759" s="178">
        <v>44241</v>
      </c>
      <c r="C6759" s="179">
        <v>12000</v>
      </c>
      <c r="D6759" s="88" t="s">
        <v>2862</v>
      </c>
      <c r="E6759" s="184" cm="1">
        <f t="array" ref="E6759">_xlfn.IFS($D6759=$O$5,C6759*$P$5,$D6759=$O$6,$C6759*$P$6,$D6759="AZN",$C6759)</f>
        <v>12000</v>
      </c>
      <c r="F6759" s="183" cm="1">
        <f t="array" ref="F6759">_xlfn.IFS($D6759=$O$5,$C6759*$P$5*0.01,$D6759=$O$6,$C6759*$P$6*0.01,$D6759="AZN",$C6759*0.08)</f>
        <v>960</v>
      </c>
    </row>
    <row r="6760" spans="1:6" x14ac:dyDescent="0.3">
      <c r="A6760" s="177" t="s">
        <v>728</v>
      </c>
      <c r="B6760" s="178">
        <v>44697</v>
      </c>
      <c r="C6760" s="179">
        <v>3300</v>
      </c>
      <c r="D6760" s="88" t="s">
        <v>2863</v>
      </c>
      <c r="E6760" s="184" cm="1">
        <f t="array" ref="E6760">_xlfn.IFS($D6760=$O$5,C6760*$P$5,$D6760=$O$6,$C6760*$P$6,$D6760="AZN",$C6760)</f>
        <v>5610</v>
      </c>
      <c r="F6760" s="183" cm="1">
        <f t="array" ref="F6760">_xlfn.IFS($D6760=$O$5,$C6760*$P$5*0.01,$D6760=$O$6,$C6760*$P$6*0.01,$D6760="AZN",$C6760*0.08)</f>
        <v>56.1</v>
      </c>
    </row>
    <row r="6761" spans="1:6" x14ac:dyDescent="0.3">
      <c r="A6761" s="177" t="s">
        <v>718</v>
      </c>
      <c r="B6761" s="178">
        <v>44573</v>
      </c>
      <c r="C6761" s="179">
        <v>8700</v>
      </c>
      <c r="D6761" s="88" t="s">
        <v>2864</v>
      </c>
      <c r="E6761" s="184" cm="1">
        <f t="array" ref="E6761">_xlfn.IFS($D6761=$O$5,C6761*$P$5,$D6761=$O$6,$C6761*$P$6,$D6761="AZN",$C6761)</f>
        <v>15803.55</v>
      </c>
      <c r="F6761" s="183" cm="1">
        <f t="array" ref="F6761">_xlfn.IFS($D6761=$O$5,$C6761*$P$5*0.01,$D6761=$O$6,$C6761*$P$6*0.01,$D6761="AZN",$C6761*0.08)</f>
        <v>158.03549999999998</v>
      </c>
    </row>
    <row r="6762" spans="1:6" x14ac:dyDescent="0.3">
      <c r="A6762" s="177" t="s">
        <v>1616</v>
      </c>
      <c r="B6762" s="178">
        <v>44251</v>
      </c>
      <c r="C6762" s="179">
        <v>11700</v>
      </c>
      <c r="D6762" s="88" t="s">
        <v>2864</v>
      </c>
      <c r="E6762" s="184" cm="1">
        <f t="array" ref="E6762">_xlfn.IFS($D6762=$O$5,C6762*$P$5,$D6762=$O$6,$C6762*$P$6,$D6762="AZN",$C6762)</f>
        <v>21253.05</v>
      </c>
      <c r="F6762" s="183" cm="1">
        <f t="array" ref="F6762">_xlfn.IFS($D6762=$O$5,$C6762*$P$5*0.01,$D6762=$O$6,$C6762*$P$6*0.01,$D6762="AZN",$C6762*0.08)</f>
        <v>212.53049999999999</v>
      </c>
    </row>
    <row r="6763" spans="1:6" x14ac:dyDescent="0.3">
      <c r="A6763" s="177" t="s">
        <v>930</v>
      </c>
      <c r="B6763" s="178">
        <v>44178</v>
      </c>
      <c r="C6763" s="179">
        <v>10300</v>
      </c>
      <c r="D6763" s="88" t="s">
        <v>2863</v>
      </c>
      <c r="E6763" s="184" cm="1">
        <f t="array" ref="E6763">_xlfn.IFS($D6763=$O$5,C6763*$P$5,$D6763=$O$6,$C6763*$P$6,$D6763="AZN",$C6763)</f>
        <v>17510</v>
      </c>
      <c r="F6763" s="183" cm="1">
        <f t="array" ref="F6763">_xlfn.IFS($D6763=$O$5,$C6763*$P$5*0.01,$D6763=$O$6,$C6763*$P$6*0.01,$D6763="AZN",$C6763*0.08)</f>
        <v>175.1</v>
      </c>
    </row>
    <row r="6764" spans="1:6" x14ac:dyDescent="0.3">
      <c r="A6764" s="177" t="s">
        <v>1326</v>
      </c>
      <c r="B6764" s="178">
        <v>44148</v>
      </c>
      <c r="C6764" s="179">
        <v>6300</v>
      </c>
      <c r="D6764" s="88" t="s">
        <v>2864</v>
      </c>
      <c r="E6764" s="184" cm="1">
        <f t="array" ref="E6764">_xlfn.IFS($D6764=$O$5,C6764*$P$5,$D6764=$O$6,$C6764*$P$6,$D6764="AZN",$C6764)</f>
        <v>11443.95</v>
      </c>
      <c r="F6764" s="183" cm="1">
        <f t="array" ref="F6764">_xlfn.IFS($D6764=$O$5,$C6764*$P$5*0.01,$D6764=$O$6,$C6764*$P$6*0.01,$D6764="AZN",$C6764*0.08)</f>
        <v>114.43950000000001</v>
      </c>
    </row>
    <row r="6765" spans="1:6" x14ac:dyDescent="0.3">
      <c r="A6765" s="177" t="s">
        <v>499</v>
      </c>
      <c r="B6765" s="178">
        <v>44367</v>
      </c>
      <c r="C6765" s="179">
        <v>1300</v>
      </c>
      <c r="D6765" s="88" t="s">
        <v>2863</v>
      </c>
      <c r="E6765" s="184" cm="1">
        <f t="array" ref="E6765">_xlfn.IFS($D6765=$O$5,C6765*$P$5,$D6765=$O$6,$C6765*$P$6,$D6765="AZN",$C6765)</f>
        <v>2210</v>
      </c>
      <c r="F6765" s="183" cm="1">
        <f t="array" ref="F6765">_xlfn.IFS($D6765=$O$5,$C6765*$P$5*0.01,$D6765=$O$6,$C6765*$P$6*0.01,$D6765="AZN",$C6765*0.08)</f>
        <v>22.1</v>
      </c>
    </row>
    <row r="6766" spans="1:6" x14ac:dyDescent="0.3">
      <c r="A6766" s="177" t="s">
        <v>671</v>
      </c>
      <c r="B6766" s="178">
        <v>44147</v>
      </c>
      <c r="C6766" s="179">
        <v>5300</v>
      </c>
      <c r="D6766" s="88" t="s">
        <v>2864</v>
      </c>
      <c r="E6766" s="184" cm="1">
        <f t="array" ref="E6766">_xlfn.IFS($D6766=$O$5,C6766*$P$5,$D6766=$O$6,$C6766*$P$6,$D6766="AZN",$C6766)</f>
        <v>9627.4500000000007</v>
      </c>
      <c r="F6766" s="183" cm="1">
        <f t="array" ref="F6766">_xlfn.IFS($D6766=$O$5,$C6766*$P$5*0.01,$D6766=$O$6,$C6766*$P$6*0.01,$D6766="AZN",$C6766*0.08)</f>
        <v>96.274500000000003</v>
      </c>
    </row>
    <row r="6767" spans="1:6" x14ac:dyDescent="0.3">
      <c r="A6767" s="177" t="s">
        <v>491</v>
      </c>
      <c r="B6767" s="178">
        <v>43532</v>
      </c>
      <c r="C6767" s="179">
        <v>4200</v>
      </c>
      <c r="D6767" s="88" t="s">
        <v>2864</v>
      </c>
      <c r="E6767" s="184" cm="1">
        <f t="array" ref="E6767">_xlfn.IFS($D6767=$O$5,C6767*$P$5,$D6767=$O$6,$C6767*$P$6,$D6767="AZN",$C6767)</f>
        <v>7629.3</v>
      </c>
      <c r="F6767" s="183" cm="1">
        <f t="array" ref="F6767">_xlfn.IFS($D6767=$O$5,$C6767*$P$5*0.01,$D6767=$O$6,$C6767*$P$6*0.01,$D6767="AZN",$C6767*0.08)</f>
        <v>76.293000000000006</v>
      </c>
    </row>
    <row r="6768" spans="1:6" x14ac:dyDescent="0.3">
      <c r="A6768" s="177" t="s">
        <v>989</v>
      </c>
      <c r="B6768" s="178">
        <v>43945</v>
      </c>
      <c r="C6768" s="179">
        <v>3500</v>
      </c>
      <c r="D6768" s="88" t="s">
        <v>2862</v>
      </c>
      <c r="E6768" s="184" cm="1">
        <f t="array" ref="E6768">_xlfn.IFS($D6768=$O$5,C6768*$P$5,$D6768=$O$6,$C6768*$P$6,$D6768="AZN",$C6768)</f>
        <v>3500</v>
      </c>
      <c r="F6768" s="183" cm="1">
        <f t="array" ref="F6768">_xlfn.IFS($D6768=$O$5,$C6768*$P$5*0.01,$D6768=$O$6,$C6768*$P$6*0.01,$D6768="AZN",$C6768*0.08)</f>
        <v>280</v>
      </c>
    </row>
    <row r="6769" spans="1:6" x14ac:dyDescent="0.3">
      <c r="A6769" s="177" t="s">
        <v>1236</v>
      </c>
      <c r="B6769" s="178">
        <v>44582</v>
      </c>
      <c r="C6769" s="179">
        <v>11900</v>
      </c>
      <c r="D6769" s="88" t="s">
        <v>2864</v>
      </c>
      <c r="E6769" s="184" cm="1">
        <f t="array" ref="E6769">_xlfn.IFS($D6769=$O$5,C6769*$P$5,$D6769=$O$6,$C6769*$P$6,$D6769="AZN",$C6769)</f>
        <v>21616.35</v>
      </c>
      <c r="F6769" s="183" cm="1">
        <f t="array" ref="F6769">_xlfn.IFS($D6769=$O$5,$C6769*$P$5*0.01,$D6769=$O$6,$C6769*$P$6*0.01,$D6769="AZN",$C6769*0.08)</f>
        <v>216.1635</v>
      </c>
    </row>
    <row r="6770" spans="1:6" x14ac:dyDescent="0.3">
      <c r="A6770" s="177" t="s">
        <v>1372</v>
      </c>
      <c r="B6770" s="178">
        <v>44435</v>
      </c>
      <c r="C6770" s="179">
        <v>11100</v>
      </c>
      <c r="D6770" s="88" t="s">
        <v>2862</v>
      </c>
      <c r="E6770" s="184" cm="1">
        <f t="array" ref="E6770">_xlfn.IFS($D6770=$O$5,C6770*$P$5,$D6770=$O$6,$C6770*$P$6,$D6770="AZN",$C6770)</f>
        <v>11100</v>
      </c>
      <c r="F6770" s="183" cm="1">
        <f t="array" ref="F6770">_xlfn.IFS($D6770=$O$5,$C6770*$P$5*0.01,$D6770=$O$6,$C6770*$P$6*0.01,$D6770="AZN",$C6770*0.08)</f>
        <v>888</v>
      </c>
    </row>
    <row r="6771" spans="1:6" x14ac:dyDescent="0.3">
      <c r="A6771" s="177" t="s">
        <v>1793</v>
      </c>
      <c r="B6771" s="178">
        <v>44812</v>
      </c>
      <c r="C6771" s="179">
        <v>12300</v>
      </c>
      <c r="D6771" s="88" t="s">
        <v>2863</v>
      </c>
      <c r="E6771" s="184" cm="1">
        <f t="array" ref="E6771">_xlfn.IFS($D6771=$O$5,C6771*$P$5,$D6771=$O$6,$C6771*$P$6,$D6771="AZN",$C6771)</f>
        <v>20910</v>
      </c>
      <c r="F6771" s="183" cm="1">
        <f t="array" ref="F6771">_xlfn.IFS($D6771=$O$5,$C6771*$P$5*0.01,$D6771=$O$6,$C6771*$P$6*0.01,$D6771="AZN",$C6771*0.08)</f>
        <v>209.1</v>
      </c>
    </row>
    <row r="6772" spans="1:6" x14ac:dyDescent="0.3">
      <c r="A6772" s="177" t="s">
        <v>371</v>
      </c>
      <c r="B6772" s="178">
        <v>44082</v>
      </c>
      <c r="C6772" s="179">
        <v>8300</v>
      </c>
      <c r="D6772" s="88" t="s">
        <v>2863</v>
      </c>
      <c r="E6772" s="184" cm="1">
        <f t="array" ref="E6772">_xlfn.IFS($D6772=$O$5,C6772*$P$5,$D6772=$O$6,$C6772*$P$6,$D6772="AZN",$C6772)</f>
        <v>14110</v>
      </c>
      <c r="F6772" s="183" cm="1">
        <f t="array" ref="F6772">_xlfn.IFS($D6772=$O$5,$C6772*$P$5*0.01,$D6772=$O$6,$C6772*$P$6*0.01,$D6772="AZN",$C6772*0.08)</f>
        <v>141.1</v>
      </c>
    </row>
    <row r="6773" spans="1:6" x14ac:dyDescent="0.3">
      <c r="A6773" s="177" t="s">
        <v>1976</v>
      </c>
      <c r="B6773" s="178">
        <v>44082</v>
      </c>
      <c r="C6773" s="179">
        <v>7300</v>
      </c>
      <c r="D6773" s="88" t="s">
        <v>2864</v>
      </c>
      <c r="E6773" s="184" cm="1">
        <f t="array" ref="E6773">_xlfn.IFS($D6773=$O$5,C6773*$P$5,$D6773=$O$6,$C6773*$P$6,$D6773="AZN",$C6773)</f>
        <v>13260.45</v>
      </c>
      <c r="F6773" s="183" cm="1">
        <f t="array" ref="F6773">_xlfn.IFS($D6773=$O$5,$C6773*$P$5*0.01,$D6773=$O$6,$C6773*$P$6*0.01,$D6773="AZN",$C6773*0.08)</f>
        <v>132.6045</v>
      </c>
    </row>
    <row r="6774" spans="1:6" x14ac:dyDescent="0.3">
      <c r="A6774" s="177" t="s">
        <v>504</v>
      </c>
      <c r="B6774" s="178">
        <v>44157</v>
      </c>
      <c r="C6774" s="179">
        <v>4100</v>
      </c>
      <c r="D6774" s="88" t="s">
        <v>2863</v>
      </c>
      <c r="E6774" s="184" cm="1">
        <f t="array" ref="E6774">_xlfn.IFS($D6774=$O$5,C6774*$P$5,$D6774=$O$6,$C6774*$P$6,$D6774="AZN",$C6774)</f>
        <v>6970</v>
      </c>
      <c r="F6774" s="183" cm="1">
        <f t="array" ref="F6774">_xlfn.IFS($D6774=$O$5,$C6774*$P$5*0.01,$D6774=$O$6,$C6774*$P$6*0.01,$D6774="AZN",$C6774*0.08)</f>
        <v>69.7</v>
      </c>
    </row>
    <row r="6775" spans="1:6" x14ac:dyDescent="0.3">
      <c r="A6775" s="177" t="s">
        <v>1006</v>
      </c>
      <c r="B6775" s="178">
        <v>44216</v>
      </c>
      <c r="C6775" s="179">
        <v>11900</v>
      </c>
      <c r="D6775" s="88" t="s">
        <v>2863</v>
      </c>
      <c r="E6775" s="184" cm="1">
        <f t="array" ref="E6775">_xlfn.IFS($D6775=$O$5,C6775*$P$5,$D6775=$O$6,$C6775*$P$6,$D6775="AZN",$C6775)</f>
        <v>20230</v>
      </c>
      <c r="F6775" s="183" cm="1">
        <f t="array" ref="F6775">_xlfn.IFS($D6775=$O$5,$C6775*$P$5*0.01,$D6775=$O$6,$C6775*$P$6*0.01,$D6775="AZN",$C6775*0.08)</f>
        <v>202.3</v>
      </c>
    </row>
    <row r="6776" spans="1:6" x14ac:dyDescent="0.3">
      <c r="A6776" s="177" t="s">
        <v>203</v>
      </c>
      <c r="B6776" s="178">
        <v>44113</v>
      </c>
      <c r="C6776" s="179">
        <v>3200</v>
      </c>
      <c r="D6776" s="88" t="s">
        <v>2864</v>
      </c>
      <c r="E6776" s="184" cm="1">
        <f t="array" ref="E6776">_xlfn.IFS($D6776=$O$5,C6776*$P$5,$D6776=$O$6,$C6776*$P$6,$D6776="AZN",$C6776)</f>
        <v>5812.8</v>
      </c>
      <c r="F6776" s="183" cm="1">
        <f t="array" ref="F6776">_xlfn.IFS($D6776=$O$5,$C6776*$P$5*0.01,$D6776=$O$6,$C6776*$P$6*0.01,$D6776="AZN",$C6776*0.08)</f>
        <v>58.128</v>
      </c>
    </row>
    <row r="6777" spans="1:6" x14ac:dyDescent="0.3">
      <c r="A6777" s="177" t="s">
        <v>911</v>
      </c>
      <c r="B6777" s="178">
        <v>44291</v>
      </c>
      <c r="C6777" s="179">
        <v>5500</v>
      </c>
      <c r="D6777" s="88" t="s">
        <v>2864</v>
      </c>
      <c r="E6777" s="184" cm="1">
        <f t="array" ref="E6777">_xlfn.IFS($D6777=$O$5,C6777*$P$5,$D6777=$O$6,$C6777*$P$6,$D6777="AZN",$C6777)</f>
        <v>9990.75</v>
      </c>
      <c r="F6777" s="183" cm="1">
        <f t="array" ref="F6777">_xlfn.IFS($D6777=$O$5,$C6777*$P$5*0.01,$D6777=$O$6,$C6777*$P$6*0.01,$D6777="AZN",$C6777*0.08)</f>
        <v>99.907499999999999</v>
      </c>
    </row>
    <row r="6778" spans="1:6" x14ac:dyDescent="0.3">
      <c r="A6778" s="177" t="s">
        <v>456</v>
      </c>
      <c r="B6778" s="178">
        <v>44300</v>
      </c>
      <c r="C6778" s="179">
        <v>7000</v>
      </c>
      <c r="D6778" s="88" t="s">
        <v>2862</v>
      </c>
      <c r="E6778" s="184" cm="1">
        <f t="array" ref="E6778">_xlfn.IFS($D6778=$O$5,C6778*$P$5,$D6778=$O$6,$C6778*$P$6,$D6778="AZN",$C6778)</f>
        <v>7000</v>
      </c>
      <c r="F6778" s="183" cm="1">
        <f t="array" ref="F6778">_xlfn.IFS($D6778=$O$5,$C6778*$P$5*0.01,$D6778=$O$6,$C6778*$P$6*0.01,$D6778="AZN",$C6778*0.08)</f>
        <v>560</v>
      </c>
    </row>
    <row r="6779" spans="1:6" x14ac:dyDescent="0.3">
      <c r="A6779" s="177" t="s">
        <v>476</v>
      </c>
      <c r="B6779" s="178">
        <v>43805</v>
      </c>
      <c r="C6779" s="179">
        <v>7900</v>
      </c>
      <c r="D6779" s="88" t="s">
        <v>2864</v>
      </c>
      <c r="E6779" s="184" cm="1">
        <f t="array" ref="E6779">_xlfn.IFS($D6779=$O$5,C6779*$P$5,$D6779=$O$6,$C6779*$P$6,$D6779="AZN",$C6779)</f>
        <v>14350.35</v>
      </c>
      <c r="F6779" s="183" cm="1">
        <f t="array" ref="F6779">_xlfn.IFS($D6779=$O$5,$C6779*$P$5*0.01,$D6779=$O$6,$C6779*$P$6*0.01,$D6779="AZN",$C6779*0.08)</f>
        <v>143.5035</v>
      </c>
    </row>
    <row r="6780" spans="1:6" x14ac:dyDescent="0.3">
      <c r="A6780" s="177" t="s">
        <v>1356</v>
      </c>
      <c r="B6780" s="178">
        <v>43985</v>
      </c>
      <c r="C6780" s="179">
        <v>5100</v>
      </c>
      <c r="D6780" s="88" t="s">
        <v>2863</v>
      </c>
      <c r="E6780" s="184" cm="1">
        <f t="array" ref="E6780">_xlfn.IFS($D6780=$O$5,C6780*$P$5,$D6780=$O$6,$C6780*$P$6,$D6780="AZN",$C6780)</f>
        <v>8670</v>
      </c>
      <c r="F6780" s="183" cm="1">
        <f t="array" ref="F6780">_xlfn.IFS($D6780=$O$5,$C6780*$P$5*0.01,$D6780=$O$6,$C6780*$P$6*0.01,$D6780="AZN",$C6780*0.08)</f>
        <v>86.7</v>
      </c>
    </row>
    <row r="6781" spans="1:6" x14ac:dyDescent="0.3">
      <c r="A6781" s="177" t="s">
        <v>556</v>
      </c>
      <c r="B6781" s="178">
        <v>44165</v>
      </c>
      <c r="C6781" s="179">
        <v>10200</v>
      </c>
      <c r="D6781" s="88" t="s">
        <v>2863</v>
      </c>
      <c r="E6781" s="184" cm="1">
        <f t="array" ref="E6781">_xlfn.IFS($D6781=$O$5,C6781*$P$5,$D6781=$O$6,$C6781*$P$6,$D6781="AZN",$C6781)</f>
        <v>17340</v>
      </c>
      <c r="F6781" s="183" cm="1">
        <f t="array" ref="F6781">_xlfn.IFS($D6781=$O$5,$C6781*$P$5*0.01,$D6781=$O$6,$C6781*$P$6*0.01,$D6781="AZN",$C6781*0.08)</f>
        <v>173.4</v>
      </c>
    </row>
    <row r="6782" spans="1:6" x14ac:dyDescent="0.3">
      <c r="A6782" s="177" t="s">
        <v>1575</v>
      </c>
      <c r="B6782" s="178">
        <v>44815</v>
      </c>
      <c r="C6782" s="179">
        <v>9700</v>
      </c>
      <c r="D6782" s="88" t="s">
        <v>2862</v>
      </c>
      <c r="E6782" s="184" cm="1">
        <f t="array" ref="E6782">_xlfn.IFS($D6782=$O$5,C6782*$P$5,$D6782=$O$6,$C6782*$P$6,$D6782="AZN",$C6782)</f>
        <v>9700</v>
      </c>
      <c r="F6782" s="183" cm="1">
        <f t="array" ref="F6782">_xlfn.IFS($D6782=$O$5,$C6782*$P$5*0.01,$D6782=$O$6,$C6782*$P$6*0.01,$D6782="AZN",$C6782*0.08)</f>
        <v>776</v>
      </c>
    </row>
    <row r="6783" spans="1:6" x14ac:dyDescent="0.3">
      <c r="A6783" s="177" t="s">
        <v>650</v>
      </c>
      <c r="B6783" s="178">
        <v>44755</v>
      </c>
      <c r="C6783" s="179">
        <v>9700</v>
      </c>
      <c r="D6783" s="88" t="s">
        <v>2863</v>
      </c>
      <c r="E6783" s="184" cm="1">
        <f t="array" ref="E6783">_xlfn.IFS($D6783=$O$5,C6783*$P$5,$D6783=$O$6,$C6783*$P$6,$D6783="AZN",$C6783)</f>
        <v>16490</v>
      </c>
      <c r="F6783" s="183" cm="1">
        <f t="array" ref="F6783">_xlfn.IFS($D6783=$O$5,$C6783*$P$5*0.01,$D6783=$O$6,$C6783*$P$6*0.01,$D6783="AZN",$C6783*0.08)</f>
        <v>164.9</v>
      </c>
    </row>
    <row r="6784" spans="1:6" x14ac:dyDescent="0.3">
      <c r="A6784" s="177" t="s">
        <v>1152</v>
      </c>
      <c r="B6784" s="178">
        <v>44484</v>
      </c>
      <c r="C6784" s="179">
        <v>9300</v>
      </c>
      <c r="D6784" s="88" t="s">
        <v>2864</v>
      </c>
      <c r="E6784" s="184" cm="1">
        <f t="array" ref="E6784">_xlfn.IFS($D6784=$O$5,C6784*$P$5,$D6784=$O$6,$C6784*$P$6,$D6784="AZN",$C6784)</f>
        <v>16893.45</v>
      </c>
      <c r="F6784" s="183" cm="1">
        <f t="array" ref="F6784">_xlfn.IFS($D6784=$O$5,$C6784*$P$5*0.01,$D6784=$O$6,$C6784*$P$6*0.01,$D6784="AZN",$C6784*0.08)</f>
        <v>168.93450000000001</v>
      </c>
    </row>
    <row r="6785" spans="1:6" x14ac:dyDescent="0.3">
      <c r="A6785" s="177" t="s">
        <v>1676</v>
      </c>
      <c r="B6785" s="178">
        <v>44040</v>
      </c>
      <c r="C6785" s="179">
        <v>9500</v>
      </c>
      <c r="D6785" s="88" t="s">
        <v>2864</v>
      </c>
      <c r="E6785" s="184" cm="1">
        <f t="array" ref="E6785">_xlfn.IFS($D6785=$O$5,C6785*$P$5,$D6785=$O$6,$C6785*$P$6,$D6785="AZN",$C6785)</f>
        <v>17256.75</v>
      </c>
      <c r="F6785" s="183" cm="1">
        <f t="array" ref="F6785">_xlfn.IFS($D6785=$O$5,$C6785*$P$5*0.01,$D6785=$O$6,$C6785*$P$6*0.01,$D6785="AZN",$C6785*0.08)</f>
        <v>172.5675</v>
      </c>
    </row>
    <row r="6786" spans="1:6" x14ac:dyDescent="0.3">
      <c r="A6786" s="177" t="s">
        <v>797</v>
      </c>
      <c r="B6786" s="178">
        <v>44301</v>
      </c>
      <c r="C6786" s="179">
        <v>5700</v>
      </c>
      <c r="D6786" s="88" t="s">
        <v>2862</v>
      </c>
      <c r="E6786" s="184" cm="1">
        <f t="array" ref="E6786">_xlfn.IFS($D6786=$O$5,C6786*$P$5,$D6786=$O$6,$C6786*$P$6,$D6786="AZN",$C6786)</f>
        <v>5700</v>
      </c>
      <c r="F6786" s="183" cm="1">
        <f t="array" ref="F6786">_xlfn.IFS($D6786=$O$5,$C6786*$P$5*0.01,$D6786=$O$6,$C6786*$P$6*0.01,$D6786="AZN",$C6786*0.08)</f>
        <v>456</v>
      </c>
    </row>
    <row r="6787" spans="1:6" x14ac:dyDescent="0.3">
      <c r="A6787" s="177" t="s">
        <v>1335</v>
      </c>
      <c r="B6787" s="178">
        <v>44122</v>
      </c>
      <c r="C6787" s="179">
        <v>8700</v>
      </c>
      <c r="D6787" s="88" t="s">
        <v>2863</v>
      </c>
      <c r="E6787" s="184" cm="1">
        <f t="array" ref="E6787">_xlfn.IFS($D6787=$O$5,C6787*$P$5,$D6787=$O$6,$C6787*$P$6,$D6787="AZN",$C6787)</f>
        <v>14790</v>
      </c>
      <c r="F6787" s="183" cm="1">
        <f t="array" ref="F6787">_xlfn.IFS($D6787=$O$5,$C6787*$P$5*0.01,$D6787=$O$6,$C6787*$P$6*0.01,$D6787="AZN",$C6787*0.08)</f>
        <v>147.9</v>
      </c>
    </row>
    <row r="6788" spans="1:6" x14ac:dyDescent="0.3">
      <c r="A6788" s="177" t="s">
        <v>2031</v>
      </c>
      <c r="B6788" s="178">
        <v>44268</v>
      </c>
      <c r="C6788" s="179">
        <v>4500</v>
      </c>
      <c r="D6788" s="88" t="s">
        <v>2863</v>
      </c>
      <c r="E6788" s="184" cm="1">
        <f t="array" ref="E6788">_xlfn.IFS($D6788=$O$5,C6788*$P$5,$D6788=$O$6,$C6788*$P$6,$D6788="AZN",$C6788)</f>
        <v>7650</v>
      </c>
      <c r="F6788" s="183" cm="1">
        <f t="array" ref="F6788">_xlfn.IFS($D6788=$O$5,$C6788*$P$5*0.01,$D6788=$O$6,$C6788*$P$6*0.01,$D6788="AZN",$C6788*0.08)</f>
        <v>76.5</v>
      </c>
    </row>
    <row r="6789" spans="1:6" x14ac:dyDescent="0.3">
      <c r="A6789" s="177" t="s">
        <v>609</v>
      </c>
      <c r="B6789" s="178">
        <v>43907</v>
      </c>
      <c r="C6789" s="179">
        <v>10000</v>
      </c>
      <c r="D6789" s="88" t="s">
        <v>2864</v>
      </c>
      <c r="E6789" s="184" cm="1">
        <f t="array" ref="E6789">_xlfn.IFS($D6789=$O$5,C6789*$P$5,$D6789=$O$6,$C6789*$P$6,$D6789="AZN",$C6789)</f>
        <v>18165</v>
      </c>
      <c r="F6789" s="183" cm="1">
        <f t="array" ref="F6789">_xlfn.IFS($D6789=$O$5,$C6789*$P$5*0.01,$D6789=$O$6,$C6789*$P$6*0.01,$D6789="AZN",$C6789*0.08)</f>
        <v>181.65</v>
      </c>
    </row>
    <row r="6790" spans="1:6" x14ac:dyDescent="0.3">
      <c r="A6790" s="177" t="s">
        <v>1056</v>
      </c>
      <c r="B6790" s="178">
        <v>44156</v>
      </c>
      <c r="C6790" s="179">
        <v>9900</v>
      </c>
      <c r="D6790" s="88" t="s">
        <v>2862</v>
      </c>
      <c r="E6790" s="184" cm="1">
        <f t="array" ref="E6790">_xlfn.IFS($D6790=$O$5,C6790*$P$5,$D6790=$O$6,$C6790*$P$6,$D6790="AZN",$C6790)</f>
        <v>9900</v>
      </c>
      <c r="F6790" s="183" cm="1">
        <f t="array" ref="F6790">_xlfn.IFS($D6790=$O$5,$C6790*$P$5*0.01,$D6790=$O$6,$C6790*$P$6*0.01,$D6790="AZN",$C6790*0.08)</f>
        <v>792</v>
      </c>
    </row>
    <row r="6791" spans="1:6" x14ac:dyDescent="0.3">
      <c r="A6791" s="177" t="s">
        <v>643</v>
      </c>
      <c r="B6791" s="178">
        <v>43663</v>
      </c>
      <c r="C6791" s="179">
        <v>2900</v>
      </c>
      <c r="D6791" s="88" t="s">
        <v>2862</v>
      </c>
      <c r="E6791" s="184" cm="1">
        <f t="array" ref="E6791">_xlfn.IFS($D6791=$O$5,C6791*$P$5,$D6791=$O$6,$C6791*$P$6,$D6791="AZN",$C6791)</f>
        <v>2900</v>
      </c>
      <c r="F6791" s="183" cm="1">
        <f t="array" ref="F6791">_xlfn.IFS($D6791=$O$5,$C6791*$P$5*0.01,$D6791=$O$6,$C6791*$P$6*0.01,$D6791="AZN",$C6791*0.08)</f>
        <v>232</v>
      </c>
    </row>
    <row r="6792" spans="1:6" x14ac:dyDescent="0.3">
      <c r="A6792" s="177" t="s">
        <v>1608</v>
      </c>
      <c r="B6792" s="178">
        <v>43897</v>
      </c>
      <c r="C6792" s="179">
        <v>3100</v>
      </c>
      <c r="D6792" s="88" t="s">
        <v>2864</v>
      </c>
      <c r="E6792" s="184" cm="1">
        <f t="array" ref="E6792">_xlfn.IFS($D6792=$O$5,C6792*$P$5,$D6792=$O$6,$C6792*$P$6,$D6792="AZN",$C6792)</f>
        <v>5631.15</v>
      </c>
      <c r="F6792" s="183" cm="1">
        <f t="array" ref="F6792">_xlfn.IFS($D6792=$O$5,$C6792*$P$5*0.01,$D6792=$O$6,$C6792*$P$6*0.01,$D6792="AZN",$C6792*0.08)</f>
        <v>56.311499999999995</v>
      </c>
    </row>
    <row r="6793" spans="1:6" x14ac:dyDescent="0.3">
      <c r="A6793" s="177" t="s">
        <v>766</v>
      </c>
      <c r="B6793" s="178">
        <v>43826</v>
      </c>
      <c r="C6793" s="179">
        <v>1600</v>
      </c>
      <c r="D6793" s="88" t="s">
        <v>2864</v>
      </c>
      <c r="E6793" s="184" cm="1">
        <f t="array" ref="E6793">_xlfn.IFS($D6793=$O$5,C6793*$P$5,$D6793=$O$6,$C6793*$P$6,$D6793="AZN",$C6793)</f>
        <v>2906.4</v>
      </c>
      <c r="F6793" s="183" cm="1">
        <f t="array" ref="F6793">_xlfn.IFS($D6793=$O$5,$C6793*$P$5*0.01,$D6793=$O$6,$C6793*$P$6*0.01,$D6793="AZN",$C6793*0.08)</f>
        <v>29.064</v>
      </c>
    </row>
    <row r="6794" spans="1:6" x14ac:dyDescent="0.3">
      <c r="A6794" s="177" t="s">
        <v>857</v>
      </c>
      <c r="B6794" s="178">
        <v>44178</v>
      </c>
      <c r="C6794" s="179">
        <v>3000</v>
      </c>
      <c r="D6794" s="88" t="s">
        <v>2862</v>
      </c>
      <c r="E6794" s="184" cm="1">
        <f t="array" ref="E6794">_xlfn.IFS($D6794=$O$5,C6794*$P$5,$D6794=$O$6,$C6794*$P$6,$D6794="AZN",$C6794)</f>
        <v>3000</v>
      </c>
      <c r="F6794" s="183" cm="1">
        <f t="array" ref="F6794">_xlfn.IFS($D6794=$O$5,$C6794*$P$5*0.01,$D6794=$O$6,$C6794*$P$6*0.01,$D6794="AZN",$C6794*0.08)</f>
        <v>240</v>
      </c>
    </row>
    <row r="6795" spans="1:6" x14ac:dyDescent="0.3">
      <c r="A6795" s="177" t="s">
        <v>743</v>
      </c>
      <c r="B6795" s="178">
        <v>44532</v>
      </c>
      <c r="C6795" s="179">
        <v>7800</v>
      </c>
      <c r="D6795" s="88" t="s">
        <v>2862</v>
      </c>
      <c r="E6795" s="184" cm="1">
        <f t="array" ref="E6795">_xlfn.IFS($D6795=$O$5,C6795*$P$5,$D6795=$O$6,$C6795*$P$6,$D6795="AZN",$C6795)</f>
        <v>7800</v>
      </c>
      <c r="F6795" s="183" cm="1">
        <f t="array" ref="F6795">_xlfn.IFS($D6795=$O$5,$C6795*$P$5*0.01,$D6795=$O$6,$C6795*$P$6*0.01,$D6795="AZN",$C6795*0.08)</f>
        <v>624</v>
      </c>
    </row>
    <row r="6796" spans="1:6" x14ac:dyDescent="0.3">
      <c r="A6796" s="177" t="s">
        <v>257</v>
      </c>
      <c r="B6796" s="178">
        <v>43955</v>
      </c>
      <c r="C6796" s="179">
        <v>9800</v>
      </c>
      <c r="D6796" s="88" t="s">
        <v>2863</v>
      </c>
      <c r="E6796" s="184" cm="1">
        <f t="array" ref="E6796">_xlfn.IFS($D6796=$O$5,C6796*$P$5,$D6796=$O$6,$C6796*$P$6,$D6796="AZN",$C6796)</f>
        <v>16660</v>
      </c>
      <c r="F6796" s="183" cm="1">
        <f t="array" ref="F6796">_xlfn.IFS($D6796=$O$5,$C6796*$P$5*0.01,$D6796=$O$6,$C6796*$P$6*0.01,$D6796="AZN",$C6796*0.08)</f>
        <v>166.6</v>
      </c>
    </row>
    <row r="6797" spans="1:6" x14ac:dyDescent="0.3">
      <c r="A6797" s="177" t="s">
        <v>428</v>
      </c>
      <c r="B6797" s="178">
        <v>43612</v>
      </c>
      <c r="C6797" s="179">
        <v>6800</v>
      </c>
      <c r="D6797" s="88" t="s">
        <v>2862</v>
      </c>
      <c r="E6797" s="184" cm="1">
        <f t="array" ref="E6797">_xlfn.IFS($D6797=$O$5,C6797*$P$5,$D6797=$O$6,$C6797*$P$6,$D6797="AZN",$C6797)</f>
        <v>6800</v>
      </c>
      <c r="F6797" s="183" cm="1">
        <f t="array" ref="F6797">_xlfn.IFS($D6797=$O$5,$C6797*$P$5*0.01,$D6797=$O$6,$C6797*$P$6*0.01,$D6797="AZN",$C6797*0.08)</f>
        <v>544</v>
      </c>
    </row>
    <row r="6798" spans="1:6" x14ac:dyDescent="0.3">
      <c r="A6798" s="177" t="s">
        <v>439</v>
      </c>
      <c r="B6798" s="178">
        <v>44186</v>
      </c>
      <c r="C6798" s="179">
        <v>7100</v>
      </c>
      <c r="D6798" s="88" t="s">
        <v>2862</v>
      </c>
      <c r="E6798" s="184" cm="1">
        <f t="array" ref="E6798">_xlfn.IFS($D6798=$O$5,C6798*$P$5,$D6798=$O$6,$C6798*$P$6,$D6798="AZN",$C6798)</f>
        <v>7100</v>
      </c>
      <c r="F6798" s="183" cm="1">
        <f t="array" ref="F6798">_xlfn.IFS($D6798=$O$5,$C6798*$P$5*0.01,$D6798=$O$6,$C6798*$P$6*0.01,$D6798="AZN",$C6798*0.08)</f>
        <v>568</v>
      </c>
    </row>
    <row r="6799" spans="1:6" x14ac:dyDescent="0.3">
      <c r="A6799" s="177" t="s">
        <v>998</v>
      </c>
      <c r="B6799" s="178">
        <v>44684</v>
      </c>
      <c r="C6799" s="179">
        <v>12800</v>
      </c>
      <c r="D6799" s="88" t="s">
        <v>2864</v>
      </c>
      <c r="E6799" s="184" cm="1">
        <f t="array" ref="E6799">_xlfn.IFS($D6799=$O$5,C6799*$P$5,$D6799=$O$6,$C6799*$P$6,$D6799="AZN",$C6799)</f>
        <v>23251.200000000001</v>
      </c>
      <c r="F6799" s="183" cm="1">
        <f t="array" ref="F6799">_xlfn.IFS($D6799=$O$5,$C6799*$P$5*0.01,$D6799=$O$6,$C6799*$P$6*0.01,$D6799="AZN",$C6799*0.08)</f>
        <v>232.512</v>
      </c>
    </row>
    <row r="6800" spans="1:6" x14ac:dyDescent="0.3">
      <c r="A6800" s="177" t="s">
        <v>456</v>
      </c>
      <c r="B6800" s="178">
        <v>44819</v>
      </c>
      <c r="C6800" s="179">
        <v>4900</v>
      </c>
      <c r="D6800" s="88" t="s">
        <v>2862</v>
      </c>
      <c r="E6800" s="184" cm="1">
        <f t="array" ref="E6800">_xlfn.IFS($D6800=$O$5,C6800*$P$5,$D6800=$O$6,$C6800*$P$6,$D6800="AZN",$C6800)</f>
        <v>4900</v>
      </c>
      <c r="F6800" s="183" cm="1">
        <f t="array" ref="F6800">_xlfn.IFS($D6800=$O$5,$C6800*$P$5*0.01,$D6800=$O$6,$C6800*$P$6*0.01,$D6800="AZN",$C6800*0.08)</f>
        <v>392</v>
      </c>
    </row>
    <row r="6801" spans="1:6" x14ac:dyDescent="0.3">
      <c r="A6801" s="177" t="s">
        <v>1914</v>
      </c>
      <c r="B6801" s="178">
        <v>44176</v>
      </c>
      <c r="C6801" s="179">
        <v>4500</v>
      </c>
      <c r="D6801" s="88" t="s">
        <v>2864</v>
      </c>
      <c r="E6801" s="184" cm="1">
        <f t="array" ref="E6801">_xlfn.IFS($D6801=$O$5,C6801*$P$5,$D6801=$O$6,$C6801*$P$6,$D6801="AZN",$C6801)</f>
        <v>8174.25</v>
      </c>
      <c r="F6801" s="183" cm="1">
        <f t="array" ref="F6801">_xlfn.IFS($D6801=$O$5,$C6801*$P$5*0.01,$D6801=$O$6,$C6801*$P$6*0.01,$D6801="AZN",$C6801*0.08)</f>
        <v>81.742500000000007</v>
      </c>
    </row>
    <row r="6802" spans="1:6" x14ac:dyDescent="0.3">
      <c r="A6802" s="177" t="s">
        <v>1283</v>
      </c>
      <c r="B6802" s="178">
        <v>44364</v>
      </c>
      <c r="C6802" s="179">
        <v>8400</v>
      </c>
      <c r="D6802" s="88" t="s">
        <v>2863</v>
      </c>
      <c r="E6802" s="184" cm="1">
        <f t="array" ref="E6802">_xlfn.IFS($D6802=$O$5,C6802*$P$5,$D6802=$O$6,$C6802*$P$6,$D6802="AZN",$C6802)</f>
        <v>14280</v>
      </c>
      <c r="F6802" s="183" cm="1">
        <f t="array" ref="F6802">_xlfn.IFS($D6802=$O$5,$C6802*$P$5*0.01,$D6802=$O$6,$C6802*$P$6*0.01,$D6802="AZN",$C6802*0.08)</f>
        <v>142.80000000000001</v>
      </c>
    </row>
    <row r="6803" spans="1:6" x14ac:dyDescent="0.3">
      <c r="A6803" s="177" t="s">
        <v>1919</v>
      </c>
      <c r="B6803" s="178">
        <v>44695</v>
      </c>
      <c r="C6803" s="179">
        <v>1700</v>
      </c>
      <c r="D6803" s="88" t="s">
        <v>2862</v>
      </c>
      <c r="E6803" s="184" cm="1">
        <f t="array" ref="E6803">_xlfn.IFS($D6803=$O$5,C6803*$P$5,$D6803=$O$6,$C6803*$P$6,$D6803="AZN",$C6803)</f>
        <v>1700</v>
      </c>
      <c r="F6803" s="183" cm="1">
        <f t="array" ref="F6803">_xlfn.IFS($D6803=$O$5,$C6803*$P$5*0.01,$D6803=$O$6,$C6803*$P$6*0.01,$D6803="AZN",$C6803*0.08)</f>
        <v>136</v>
      </c>
    </row>
    <row r="6804" spans="1:6" x14ac:dyDescent="0.3">
      <c r="A6804" s="177" t="s">
        <v>1589</v>
      </c>
      <c r="B6804" s="178">
        <v>44011</v>
      </c>
      <c r="C6804" s="179">
        <v>8600</v>
      </c>
      <c r="D6804" s="88" t="s">
        <v>2864</v>
      </c>
      <c r="E6804" s="184" cm="1">
        <f t="array" ref="E6804">_xlfn.IFS($D6804=$O$5,C6804*$P$5,$D6804=$O$6,$C6804*$P$6,$D6804="AZN",$C6804)</f>
        <v>15621.9</v>
      </c>
      <c r="F6804" s="183" cm="1">
        <f t="array" ref="F6804">_xlfn.IFS($D6804=$O$5,$C6804*$P$5*0.01,$D6804=$O$6,$C6804*$P$6*0.01,$D6804="AZN",$C6804*0.08)</f>
        <v>156.21899999999999</v>
      </c>
    </row>
    <row r="6805" spans="1:6" x14ac:dyDescent="0.3">
      <c r="A6805" s="177" t="s">
        <v>2074</v>
      </c>
      <c r="B6805" s="178">
        <v>44427</v>
      </c>
      <c r="C6805" s="179">
        <v>6000</v>
      </c>
      <c r="D6805" s="88" t="s">
        <v>2863</v>
      </c>
      <c r="E6805" s="184" cm="1">
        <f t="array" ref="E6805">_xlfn.IFS($D6805=$O$5,C6805*$P$5,$D6805=$O$6,$C6805*$P$6,$D6805="AZN",$C6805)</f>
        <v>10200</v>
      </c>
      <c r="F6805" s="183" cm="1">
        <f t="array" ref="F6805">_xlfn.IFS($D6805=$O$5,$C6805*$P$5*0.01,$D6805=$O$6,$C6805*$P$6*0.01,$D6805="AZN",$C6805*0.08)</f>
        <v>102</v>
      </c>
    </row>
    <row r="6806" spans="1:6" x14ac:dyDescent="0.3">
      <c r="A6806" s="177" t="s">
        <v>1795</v>
      </c>
      <c r="B6806" s="178">
        <v>44245</v>
      </c>
      <c r="C6806" s="179">
        <v>6800</v>
      </c>
      <c r="D6806" s="88" t="s">
        <v>2862</v>
      </c>
      <c r="E6806" s="184" cm="1">
        <f t="array" ref="E6806">_xlfn.IFS($D6806=$O$5,C6806*$P$5,$D6806=$O$6,$C6806*$P$6,$D6806="AZN",$C6806)</f>
        <v>6800</v>
      </c>
      <c r="F6806" s="183" cm="1">
        <f t="array" ref="F6806">_xlfn.IFS($D6806=$O$5,$C6806*$P$5*0.01,$D6806=$O$6,$C6806*$P$6*0.01,$D6806="AZN",$C6806*0.08)</f>
        <v>544</v>
      </c>
    </row>
    <row r="6807" spans="1:6" x14ac:dyDescent="0.3">
      <c r="A6807" s="177" t="s">
        <v>1248</v>
      </c>
      <c r="B6807" s="178">
        <v>43668</v>
      </c>
      <c r="C6807" s="179">
        <v>3600</v>
      </c>
      <c r="D6807" s="88" t="s">
        <v>2863</v>
      </c>
      <c r="E6807" s="184" cm="1">
        <f t="array" ref="E6807">_xlfn.IFS($D6807=$O$5,C6807*$P$5,$D6807=$O$6,$C6807*$P$6,$D6807="AZN",$C6807)</f>
        <v>6120</v>
      </c>
      <c r="F6807" s="183" cm="1">
        <f t="array" ref="F6807">_xlfn.IFS($D6807=$O$5,$C6807*$P$5*0.01,$D6807=$O$6,$C6807*$P$6*0.01,$D6807="AZN",$C6807*0.08)</f>
        <v>61.2</v>
      </c>
    </row>
    <row r="6808" spans="1:6" x14ac:dyDescent="0.3">
      <c r="A6808" s="177" t="s">
        <v>1152</v>
      </c>
      <c r="B6808" s="178">
        <v>44195</v>
      </c>
      <c r="C6808" s="179">
        <v>6200</v>
      </c>
      <c r="D6808" s="88" t="s">
        <v>2862</v>
      </c>
      <c r="E6808" s="184" cm="1">
        <f t="array" ref="E6808">_xlfn.IFS($D6808=$O$5,C6808*$P$5,$D6808=$O$6,$C6808*$P$6,$D6808="AZN",$C6808)</f>
        <v>6200</v>
      </c>
      <c r="F6808" s="183" cm="1">
        <f t="array" ref="F6808">_xlfn.IFS($D6808=$O$5,$C6808*$P$5*0.01,$D6808=$O$6,$C6808*$P$6*0.01,$D6808="AZN",$C6808*0.08)</f>
        <v>496</v>
      </c>
    </row>
    <row r="6809" spans="1:6" x14ac:dyDescent="0.3">
      <c r="A6809" s="177" t="s">
        <v>430</v>
      </c>
      <c r="B6809" s="178">
        <v>44462</v>
      </c>
      <c r="C6809" s="179">
        <v>2800</v>
      </c>
      <c r="D6809" s="88" t="s">
        <v>2862</v>
      </c>
      <c r="E6809" s="184" cm="1">
        <f t="array" ref="E6809">_xlfn.IFS($D6809=$O$5,C6809*$P$5,$D6809=$O$6,$C6809*$P$6,$D6809="AZN",$C6809)</f>
        <v>2800</v>
      </c>
      <c r="F6809" s="183" cm="1">
        <f t="array" ref="F6809">_xlfn.IFS($D6809=$O$5,$C6809*$P$5*0.01,$D6809=$O$6,$C6809*$P$6*0.01,$D6809="AZN",$C6809*0.08)</f>
        <v>224</v>
      </c>
    </row>
    <row r="6810" spans="1:6" x14ac:dyDescent="0.3">
      <c r="A6810" s="177" t="s">
        <v>197</v>
      </c>
      <c r="B6810" s="178">
        <v>43815</v>
      </c>
      <c r="C6810" s="179">
        <v>3300</v>
      </c>
      <c r="D6810" s="88" t="s">
        <v>2863</v>
      </c>
      <c r="E6810" s="184" cm="1">
        <f t="array" ref="E6810">_xlfn.IFS($D6810=$O$5,C6810*$P$5,$D6810=$O$6,$C6810*$P$6,$D6810="AZN",$C6810)</f>
        <v>5610</v>
      </c>
      <c r="F6810" s="183" cm="1">
        <f t="array" ref="F6810">_xlfn.IFS($D6810=$O$5,$C6810*$P$5*0.01,$D6810=$O$6,$C6810*$P$6*0.01,$D6810="AZN",$C6810*0.08)</f>
        <v>56.1</v>
      </c>
    </row>
    <row r="6811" spans="1:6" x14ac:dyDescent="0.3">
      <c r="A6811" s="177" t="s">
        <v>1141</v>
      </c>
      <c r="B6811" s="178">
        <v>43852</v>
      </c>
      <c r="C6811" s="179">
        <v>9100</v>
      </c>
      <c r="D6811" s="88" t="s">
        <v>2863</v>
      </c>
      <c r="E6811" s="184" cm="1">
        <f t="array" ref="E6811">_xlfn.IFS($D6811=$O$5,C6811*$P$5,$D6811=$O$6,$C6811*$P$6,$D6811="AZN",$C6811)</f>
        <v>15470</v>
      </c>
      <c r="F6811" s="183" cm="1">
        <f t="array" ref="F6811">_xlfn.IFS($D6811=$O$5,$C6811*$P$5*0.01,$D6811=$O$6,$C6811*$P$6*0.01,$D6811="AZN",$C6811*0.08)</f>
        <v>154.70000000000002</v>
      </c>
    </row>
    <row r="6812" spans="1:6" x14ac:dyDescent="0.3">
      <c r="A6812" s="177" t="s">
        <v>997</v>
      </c>
      <c r="B6812" s="178">
        <v>44690</v>
      </c>
      <c r="C6812" s="179">
        <v>7200</v>
      </c>
      <c r="D6812" s="88" t="s">
        <v>2863</v>
      </c>
      <c r="E6812" s="184" cm="1">
        <f t="array" ref="E6812">_xlfn.IFS($D6812=$O$5,C6812*$P$5,$D6812=$O$6,$C6812*$P$6,$D6812="AZN",$C6812)</f>
        <v>12240</v>
      </c>
      <c r="F6812" s="183" cm="1">
        <f t="array" ref="F6812">_xlfn.IFS($D6812=$O$5,$C6812*$P$5*0.01,$D6812=$O$6,$C6812*$P$6*0.01,$D6812="AZN",$C6812*0.08)</f>
        <v>122.4</v>
      </c>
    </row>
    <row r="6813" spans="1:6" x14ac:dyDescent="0.3">
      <c r="A6813" s="177" t="s">
        <v>542</v>
      </c>
      <c r="B6813" s="178">
        <v>44378</v>
      </c>
      <c r="C6813" s="179">
        <v>8500</v>
      </c>
      <c r="D6813" s="88" t="s">
        <v>2863</v>
      </c>
      <c r="E6813" s="184" cm="1">
        <f t="array" ref="E6813">_xlfn.IFS($D6813=$O$5,C6813*$P$5,$D6813=$O$6,$C6813*$P$6,$D6813="AZN",$C6813)</f>
        <v>14450</v>
      </c>
      <c r="F6813" s="183" cm="1">
        <f t="array" ref="F6813">_xlfn.IFS($D6813=$O$5,$C6813*$P$5*0.01,$D6813=$O$6,$C6813*$P$6*0.01,$D6813="AZN",$C6813*0.08)</f>
        <v>144.5</v>
      </c>
    </row>
    <row r="6814" spans="1:6" x14ac:dyDescent="0.3">
      <c r="A6814" s="177" t="s">
        <v>265</v>
      </c>
      <c r="B6814" s="178">
        <v>44418</v>
      </c>
      <c r="C6814" s="179">
        <v>3300</v>
      </c>
      <c r="D6814" s="88" t="s">
        <v>2864</v>
      </c>
      <c r="E6814" s="184" cm="1">
        <f t="array" ref="E6814">_xlfn.IFS($D6814=$O$5,C6814*$P$5,$D6814=$O$6,$C6814*$P$6,$D6814="AZN",$C6814)</f>
        <v>5994.45</v>
      </c>
      <c r="F6814" s="183" cm="1">
        <f t="array" ref="F6814">_xlfn.IFS($D6814=$O$5,$C6814*$P$5*0.01,$D6814=$O$6,$C6814*$P$6*0.01,$D6814="AZN",$C6814*0.08)</f>
        <v>59.944499999999998</v>
      </c>
    </row>
    <row r="6815" spans="1:6" x14ac:dyDescent="0.3">
      <c r="A6815" s="177" t="s">
        <v>947</v>
      </c>
      <c r="B6815" s="178">
        <v>44132</v>
      </c>
      <c r="C6815" s="179">
        <v>11200</v>
      </c>
      <c r="D6815" s="88" t="s">
        <v>2863</v>
      </c>
      <c r="E6815" s="184" cm="1">
        <f t="array" ref="E6815">_xlfn.IFS($D6815=$O$5,C6815*$P$5,$D6815=$O$6,$C6815*$P$6,$D6815="AZN",$C6815)</f>
        <v>19040</v>
      </c>
      <c r="F6815" s="183" cm="1">
        <f t="array" ref="F6815">_xlfn.IFS($D6815=$O$5,$C6815*$P$5*0.01,$D6815=$O$6,$C6815*$P$6*0.01,$D6815="AZN",$C6815*0.08)</f>
        <v>190.4</v>
      </c>
    </row>
    <row r="6816" spans="1:6" x14ac:dyDescent="0.3">
      <c r="A6816" s="177" t="s">
        <v>1390</v>
      </c>
      <c r="B6816" s="178">
        <v>44346</v>
      </c>
      <c r="C6816" s="179">
        <v>1500</v>
      </c>
      <c r="D6816" s="88" t="s">
        <v>2863</v>
      </c>
      <c r="E6816" s="184" cm="1">
        <f t="array" ref="E6816">_xlfn.IFS($D6816=$O$5,C6816*$P$5,$D6816=$O$6,$C6816*$P$6,$D6816="AZN",$C6816)</f>
        <v>2550</v>
      </c>
      <c r="F6816" s="183" cm="1">
        <f t="array" ref="F6816">_xlfn.IFS($D6816=$O$5,$C6816*$P$5*0.01,$D6816=$O$6,$C6816*$P$6*0.01,$D6816="AZN",$C6816*0.08)</f>
        <v>25.5</v>
      </c>
    </row>
    <row r="6817" spans="1:6" x14ac:dyDescent="0.3">
      <c r="A6817" s="177" t="s">
        <v>903</v>
      </c>
      <c r="B6817" s="178">
        <v>43899</v>
      </c>
      <c r="C6817" s="179">
        <v>10200</v>
      </c>
      <c r="D6817" s="88" t="s">
        <v>2862</v>
      </c>
      <c r="E6817" s="184" cm="1">
        <f t="array" ref="E6817">_xlfn.IFS($D6817=$O$5,C6817*$P$5,$D6817=$O$6,$C6817*$P$6,$D6817="AZN",$C6817)</f>
        <v>10200</v>
      </c>
      <c r="F6817" s="183" cm="1">
        <f t="array" ref="F6817">_xlfn.IFS($D6817=$O$5,$C6817*$P$5*0.01,$D6817=$O$6,$C6817*$P$6*0.01,$D6817="AZN",$C6817*0.08)</f>
        <v>816</v>
      </c>
    </row>
    <row r="6818" spans="1:6" x14ac:dyDescent="0.3">
      <c r="A6818" s="177" t="s">
        <v>1436</v>
      </c>
      <c r="B6818" s="178">
        <v>43920</v>
      </c>
      <c r="C6818" s="179">
        <v>2900</v>
      </c>
      <c r="D6818" s="88" t="s">
        <v>2863</v>
      </c>
      <c r="E6818" s="184" cm="1">
        <f t="array" ref="E6818">_xlfn.IFS($D6818=$O$5,C6818*$P$5,$D6818=$O$6,$C6818*$P$6,$D6818="AZN",$C6818)</f>
        <v>4930</v>
      </c>
      <c r="F6818" s="183" cm="1">
        <f t="array" ref="F6818">_xlfn.IFS($D6818=$O$5,$C6818*$P$5*0.01,$D6818=$O$6,$C6818*$P$6*0.01,$D6818="AZN",$C6818*0.08)</f>
        <v>49.300000000000004</v>
      </c>
    </row>
    <row r="6819" spans="1:6" x14ac:dyDescent="0.3">
      <c r="A6819" s="177" t="s">
        <v>1335</v>
      </c>
      <c r="B6819" s="178">
        <v>44493</v>
      </c>
      <c r="C6819" s="179">
        <v>3800</v>
      </c>
      <c r="D6819" s="88" t="s">
        <v>2862</v>
      </c>
      <c r="E6819" s="184" cm="1">
        <f t="array" ref="E6819">_xlfn.IFS($D6819=$O$5,C6819*$P$5,$D6819=$O$6,$C6819*$P$6,$D6819="AZN",$C6819)</f>
        <v>3800</v>
      </c>
      <c r="F6819" s="183" cm="1">
        <f t="array" ref="F6819">_xlfn.IFS($D6819=$O$5,$C6819*$P$5*0.01,$D6819=$O$6,$C6819*$P$6*0.01,$D6819="AZN",$C6819*0.08)</f>
        <v>304</v>
      </c>
    </row>
    <row r="6820" spans="1:6" x14ac:dyDescent="0.3">
      <c r="A6820" s="177" t="s">
        <v>1165</v>
      </c>
      <c r="B6820" s="178">
        <v>43898</v>
      </c>
      <c r="C6820" s="179">
        <v>8500</v>
      </c>
      <c r="D6820" s="88" t="s">
        <v>2864</v>
      </c>
      <c r="E6820" s="184" cm="1">
        <f t="array" ref="E6820">_xlfn.IFS($D6820=$O$5,C6820*$P$5,$D6820=$O$6,$C6820*$P$6,$D6820="AZN",$C6820)</f>
        <v>15440.25</v>
      </c>
      <c r="F6820" s="183" cm="1">
        <f t="array" ref="F6820">_xlfn.IFS($D6820=$O$5,$C6820*$P$5*0.01,$D6820=$O$6,$C6820*$P$6*0.01,$D6820="AZN",$C6820*0.08)</f>
        <v>154.4025</v>
      </c>
    </row>
    <row r="6821" spans="1:6" x14ac:dyDescent="0.3">
      <c r="A6821" s="177" t="s">
        <v>1019</v>
      </c>
      <c r="B6821" s="178">
        <v>44090</v>
      </c>
      <c r="C6821" s="179">
        <v>2300</v>
      </c>
      <c r="D6821" s="88" t="s">
        <v>2863</v>
      </c>
      <c r="E6821" s="184" cm="1">
        <f t="array" ref="E6821">_xlfn.IFS($D6821=$O$5,C6821*$P$5,$D6821=$O$6,$C6821*$P$6,$D6821="AZN",$C6821)</f>
        <v>3910</v>
      </c>
      <c r="F6821" s="183" cm="1">
        <f t="array" ref="F6821">_xlfn.IFS($D6821=$O$5,$C6821*$P$5*0.01,$D6821=$O$6,$C6821*$P$6*0.01,$D6821="AZN",$C6821*0.08)</f>
        <v>39.1</v>
      </c>
    </row>
    <row r="6822" spans="1:6" x14ac:dyDescent="0.3">
      <c r="A6822" s="177" t="s">
        <v>886</v>
      </c>
      <c r="B6822" s="178">
        <v>44327</v>
      </c>
      <c r="C6822" s="179">
        <v>12600</v>
      </c>
      <c r="D6822" s="88" t="s">
        <v>2862</v>
      </c>
      <c r="E6822" s="184" cm="1">
        <f t="array" ref="E6822">_xlfn.IFS($D6822=$O$5,C6822*$P$5,$D6822=$O$6,$C6822*$P$6,$D6822="AZN",$C6822)</f>
        <v>12600</v>
      </c>
      <c r="F6822" s="183" cm="1">
        <f t="array" ref="F6822">_xlfn.IFS($D6822=$O$5,$C6822*$P$5*0.01,$D6822=$O$6,$C6822*$P$6*0.01,$D6822="AZN",$C6822*0.08)</f>
        <v>1008</v>
      </c>
    </row>
    <row r="6823" spans="1:6" x14ac:dyDescent="0.3">
      <c r="A6823" s="177" t="s">
        <v>1632</v>
      </c>
      <c r="B6823" s="178">
        <v>44123</v>
      </c>
      <c r="C6823" s="179">
        <v>2500</v>
      </c>
      <c r="D6823" s="88" t="s">
        <v>2862</v>
      </c>
      <c r="E6823" s="184" cm="1">
        <f t="array" ref="E6823">_xlfn.IFS($D6823=$O$5,C6823*$P$5,$D6823=$O$6,$C6823*$P$6,$D6823="AZN",$C6823)</f>
        <v>2500</v>
      </c>
      <c r="F6823" s="183" cm="1">
        <f t="array" ref="F6823">_xlfn.IFS($D6823=$O$5,$C6823*$P$5*0.01,$D6823=$O$6,$C6823*$P$6*0.01,$D6823="AZN",$C6823*0.08)</f>
        <v>200</v>
      </c>
    </row>
    <row r="6824" spans="1:6" x14ac:dyDescent="0.3">
      <c r="A6824" s="177" t="s">
        <v>194</v>
      </c>
      <c r="B6824" s="178">
        <v>43875</v>
      </c>
      <c r="C6824" s="179">
        <v>1200</v>
      </c>
      <c r="D6824" s="88" t="s">
        <v>2863</v>
      </c>
      <c r="E6824" s="184" cm="1">
        <f t="array" ref="E6824">_xlfn.IFS($D6824=$O$5,C6824*$P$5,$D6824=$O$6,$C6824*$P$6,$D6824="AZN",$C6824)</f>
        <v>2040</v>
      </c>
      <c r="F6824" s="183" cm="1">
        <f t="array" ref="F6824">_xlfn.IFS($D6824=$O$5,$C6824*$P$5*0.01,$D6824=$O$6,$C6824*$P$6*0.01,$D6824="AZN",$C6824*0.08)</f>
        <v>20.400000000000002</v>
      </c>
    </row>
    <row r="6825" spans="1:6" x14ac:dyDescent="0.3">
      <c r="A6825" s="177" t="s">
        <v>1229</v>
      </c>
      <c r="B6825" s="178">
        <v>43725</v>
      </c>
      <c r="C6825" s="179">
        <v>6800</v>
      </c>
      <c r="D6825" s="88" t="s">
        <v>2863</v>
      </c>
      <c r="E6825" s="184" cm="1">
        <f t="array" ref="E6825">_xlfn.IFS($D6825=$O$5,C6825*$P$5,$D6825=$O$6,$C6825*$P$6,$D6825="AZN",$C6825)</f>
        <v>11560</v>
      </c>
      <c r="F6825" s="183" cm="1">
        <f t="array" ref="F6825">_xlfn.IFS($D6825=$O$5,$C6825*$P$5*0.01,$D6825=$O$6,$C6825*$P$6*0.01,$D6825="AZN",$C6825*0.08)</f>
        <v>115.60000000000001</v>
      </c>
    </row>
    <row r="6826" spans="1:6" x14ac:dyDescent="0.3">
      <c r="A6826" s="177" t="s">
        <v>1523</v>
      </c>
      <c r="B6826" s="178">
        <v>44180</v>
      </c>
      <c r="C6826" s="179">
        <v>1100</v>
      </c>
      <c r="D6826" s="88" t="s">
        <v>2864</v>
      </c>
      <c r="E6826" s="184" cm="1">
        <f t="array" ref="E6826">_xlfn.IFS($D6826=$O$5,C6826*$P$5,$D6826=$O$6,$C6826*$P$6,$D6826="AZN",$C6826)</f>
        <v>1998.15</v>
      </c>
      <c r="F6826" s="183" cm="1">
        <f t="array" ref="F6826">_xlfn.IFS($D6826=$O$5,$C6826*$P$5*0.01,$D6826=$O$6,$C6826*$P$6*0.01,$D6826="AZN",$C6826*0.08)</f>
        <v>19.9815</v>
      </c>
    </row>
    <row r="6827" spans="1:6" x14ac:dyDescent="0.3">
      <c r="A6827" s="177" t="s">
        <v>1427</v>
      </c>
      <c r="B6827" s="178">
        <v>44034</v>
      </c>
      <c r="C6827" s="179">
        <v>10100</v>
      </c>
      <c r="D6827" s="88" t="s">
        <v>2862</v>
      </c>
      <c r="E6827" s="184" cm="1">
        <f t="array" ref="E6827">_xlfn.IFS($D6827=$O$5,C6827*$P$5,$D6827=$O$6,$C6827*$P$6,$D6827="AZN",$C6827)</f>
        <v>10100</v>
      </c>
      <c r="F6827" s="183" cm="1">
        <f t="array" ref="F6827">_xlfn.IFS($D6827=$O$5,$C6827*$P$5*0.01,$D6827=$O$6,$C6827*$P$6*0.01,$D6827="AZN",$C6827*0.08)</f>
        <v>808</v>
      </c>
    </row>
    <row r="6828" spans="1:6" x14ac:dyDescent="0.3">
      <c r="A6828" s="177" t="s">
        <v>415</v>
      </c>
      <c r="B6828" s="178">
        <v>43767</v>
      </c>
      <c r="C6828" s="179">
        <v>10000</v>
      </c>
      <c r="D6828" s="88" t="s">
        <v>2863</v>
      </c>
      <c r="E6828" s="184" cm="1">
        <f t="array" ref="E6828">_xlfn.IFS($D6828=$O$5,C6828*$P$5,$D6828=$O$6,$C6828*$P$6,$D6828="AZN",$C6828)</f>
        <v>17000</v>
      </c>
      <c r="F6828" s="183" cm="1">
        <f t="array" ref="F6828">_xlfn.IFS($D6828=$O$5,$C6828*$P$5*0.01,$D6828=$O$6,$C6828*$P$6*0.01,$D6828="AZN",$C6828*0.08)</f>
        <v>170</v>
      </c>
    </row>
    <row r="6829" spans="1:6" x14ac:dyDescent="0.3">
      <c r="A6829" s="177" t="s">
        <v>1524</v>
      </c>
      <c r="B6829" s="178">
        <v>44336</v>
      </c>
      <c r="C6829" s="179">
        <v>6800</v>
      </c>
      <c r="D6829" s="88" t="s">
        <v>2863</v>
      </c>
      <c r="E6829" s="184" cm="1">
        <f t="array" ref="E6829">_xlfn.IFS($D6829=$O$5,C6829*$P$5,$D6829=$O$6,$C6829*$P$6,$D6829="AZN",$C6829)</f>
        <v>11560</v>
      </c>
      <c r="F6829" s="183" cm="1">
        <f t="array" ref="F6829">_xlfn.IFS($D6829=$O$5,$C6829*$P$5*0.01,$D6829=$O$6,$C6829*$P$6*0.01,$D6829="AZN",$C6829*0.08)</f>
        <v>115.60000000000001</v>
      </c>
    </row>
    <row r="6830" spans="1:6" x14ac:dyDescent="0.3">
      <c r="A6830" s="177" t="s">
        <v>812</v>
      </c>
      <c r="B6830" s="178">
        <v>44142</v>
      </c>
      <c r="C6830" s="179">
        <v>12700</v>
      </c>
      <c r="D6830" s="88" t="s">
        <v>2862</v>
      </c>
      <c r="E6830" s="184" cm="1">
        <f t="array" ref="E6830">_xlfn.IFS($D6830=$O$5,C6830*$P$5,$D6830=$O$6,$C6830*$P$6,$D6830="AZN",$C6830)</f>
        <v>12700</v>
      </c>
      <c r="F6830" s="183" cm="1">
        <f t="array" ref="F6830">_xlfn.IFS($D6830=$O$5,$C6830*$P$5*0.01,$D6830=$O$6,$C6830*$P$6*0.01,$D6830="AZN",$C6830*0.08)</f>
        <v>1016</v>
      </c>
    </row>
    <row r="6831" spans="1:6" x14ac:dyDescent="0.3">
      <c r="A6831" s="177" t="s">
        <v>864</v>
      </c>
      <c r="B6831" s="178">
        <v>43961</v>
      </c>
      <c r="C6831" s="179">
        <v>13000</v>
      </c>
      <c r="D6831" s="88" t="s">
        <v>2863</v>
      </c>
      <c r="E6831" s="184" cm="1">
        <f t="array" ref="E6831">_xlfn.IFS($D6831=$O$5,C6831*$P$5,$D6831=$O$6,$C6831*$P$6,$D6831="AZN",$C6831)</f>
        <v>22100</v>
      </c>
      <c r="F6831" s="183" cm="1">
        <f t="array" ref="F6831">_xlfn.IFS($D6831=$O$5,$C6831*$P$5*0.01,$D6831=$O$6,$C6831*$P$6*0.01,$D6831="AZN",$C6831*0.08)</f>
        <v>221</v>
      </c>
    </row>
    <row r="6832" spans="1:6" x14ac:dyDescent="0.3">
      <c r="A6832" s="177" t="s">
        <v>2007</v>
      </c>
      <c r="B6832" s="178">
        <v>44225</v>
      </c>
      <c r="C6832" s="179">
        <v>8800</v>
      </c>
      <c r="D6832" s="88" t="s">
        <v>2864</v>
      </c>
      <c r="E6832" s="184" cm="1">
        <f t="array" ref="E6832">_xlfn.IFS($D6832=$O$5,C6832*$P$5,$D6832=$O$6,$C6832*$P$6,$D6832="AZN",$C6832)</f>
        <v>15985.2</v>
      </c>
      <c r="F6832" s="183" cm="1">
        <f t="array" ref="F6832">_xlfn.IFS($D6832=$O$5,$C6832*$P$5*0.01,$D6832=$O$6,$C6832*$P$6*0.01,$D6832="AZN",$C6832*0.08)</f>
        <v>159.852</v>
      </c>
    </row>
    <row r="6833" spans="1:6" x14ac:dyDescent="0.3">
      <c r="A6833" s="177" t="s">
        <v>1949</v>
      </c>
      <c r="B6833" s="178">
        <v>43802</v>
      </c>
      <c r="C6833" s="179">
        <v>9600</v>
      </c>
      <c r="D6833" s="88" t="s">
        <v>2862</v>
      </c>
      <c r="E6833" s="184" cm="1">
        <f t="array" ref="E6833">_xlfn.IFS($D6833=$O$5,C6833*$P$5,$D6833=$O$6,$C6833*$P$6,$D6833="AZN",$C6833)</f>
        <v>9600</v>
      </c>
      <c r="F6833" s="183" cm="1">
        <f t="array" ref="F6833">_xlfn.IFS($D6833=$O$5,$C6833*$P$5*0.01,$D6833=$O$6,$C6833*$P$6*0.01,$D6833="AZN",$C6833*0.08)</f>
        <v>768</v>
      </c>
    </row>
    <row r="6834" spans="1:6" x14ac:dyDescent="0.3">
      <c r="A6834" s="177" t="s">
        <v>958</v>
      </c>
      <c r="B6834" s="178">
        <v>44508</v>
      </c>
      <c r="C6834" s="179">
        <v>1100</v>
      </c>
      <c r="D6834" s="88" t="s">
        <v>2862</v>
      </c>
      <c r="E6834" s="184" cm="1">
        <f t="array" ref="E6834">_xlfn.IFS($D6834=$O$5,C6834*$P$5,$D6834=$O$6,$C6834*$P$6,$D6834="AZN",$C6834)</f>
        <v>1100</v>
      </c>
      <c r="F6834" s="183" cm="1">
        <f t="array" ref="F6834">_xlfn.IFS($D6834=$O$5,$C6834*$P$5*0.01,$D6834=$O$6,$C6834*$P$6*0.01,$D6834="AZN",$C6834*0.08)</f>
        <v>88</v>
      </c>
    </row>
    <row r="6835" spans="1:6" x14ac:dyDescent="0.3">
      <c r="A6835" s="177" t="s">
        <v>658</v>
      </c>
      <c r="B6835" s="178">
        <v>44517</v>
      </c>
      <c r="C6835" s="179">
        <v>6900</v>
      </c>
      <c r="D6835" s="88" t="s">
        <v>2864</v>
      </c>
      <c r="E6835" s="184" cm="1">
        <f t="array" ref="E6835">_xlfn.IFS($D6835=$O$5,C6835*$P$5,$D6835=$O$6,$C6835*$P$6,$D6835="AZN",$C6835)</f>
        <v>12533.85</v>
      </c>
      <c r="F6835" s="183" cm="1">
        <f t="array" ref="F6835">_xlfn.IFS($D6835=$O$5,$C6835*$P$5*0.01,$D6835=$O$6,$C6835*$P$6*0.01,$D6835="AZN",$C6835*0.08)</f>
        <v>125.33850000000001</v>
      </c>
    </row>
    <row r="6836" spans="1:6" x14ac:dyDescent="0.3">
      <c r="A6836" s="177" t="s">
        <v>1643</v>
      </c>
      <c r="B6836" s="178">
        <v>43888</v>
      </c>
      <c r="C6836" s="179">
        <v>1100</v>
      </c>
      <c r="D6836" s="88" t="s">
        <v>2863</v>
      </c>
      <c r="E6836" s="184" cm="1">
        <f t="array" ref="E6836">_xlfn.IFS($D6836=$O$5,C6836*$P$5,$D6836=$O$6,$C6836*$P$6,$D6836="AZN",$C6836)</f>
        <v>1870</v>
      </c>
      <c r="F6836" s="183" cm="1">
        <f t="array" ref="F6836">_xlfn.IFS($D6836=$O$5,$C6836*$P$5*0.01,$D6836=$O$6,$C6836*$P$6*0.01,$D6836="AZN",$C6836*0.08)</f>
        <v>18.7</v>
      </c>
    </row>
    <row r="6837" spans="1:6" x14ac:dyDescent="0.3">
      <c r="A6837" s="177" t="s">
        <v>275</v>
      </c>
      <c r="B6837" s="178">
        <v>44300</v>
      </c>
      <c r="C6837" s="179">
        <v>6100</v>
      </c>
      <c r="D6837" s="88" t="s">
        <v>2864</v>
      </c>
      <c r="E6837" s="184" cm="1">
        <f t="array" ref="E6837">_xlfn.IFS($D6837=$O$5,C6837*$P$5,$D6837=$O$6,$C6837*$P$6,$D6837="AZN",$C6837)</f>
        <v>11080.65</v>
      </c>
      <c r="F6837" s="183" cm="1">
        <f t="array" ref="F6837">_xlfn.IFS($D6837=$O$5,$C6837*$P$5*0.01,$D6837=$O$6,$C6837*$P$6*0.01,$D6837="AZN",$C6837*0.08)</f>
        <v>110.8065</v>
      </c>
    </row>
    <row r="6838" spans="1:6" x14ac:dyDescent="0.3">
      <c r="A6838" s="177" t="s">
        <v>339</v>
      </c>
      <c r="B6838" s="178">
        <v>43868</v>
      </c>
      <c r="C6838" s="179">
        <v>8700</v>
      </c>
      <c r="D6838" s="88" t="s">
        <v>2863</v>
      </c>
      <c r="E6838" s="184" cm="1">
        <f t="array" ref="E6838">_xlfn.IFS($D6838=$O$5,C6838*$P$5,$D6838=$O$6,$C6838*$P$6,$D6838="AZN",$C6838)</f>
        <v>14790</v>
      </c>
      <c r="F6838" s="183" cm="1">
        <f t="array" ref="F6838">_xlfn.IFS($D6838=$O$5,$C6838*$P$5*0.01,$D6838=$O$6,$C6838*$P$6*0.01,$D6838="AZN",$C6838*0.08)</f>
        <v>147.9</v>
      </c>
    </row>
    <row r="6839" spans="1:6" x14ac:dyDescent="0.3">
      <c r="A6839" s="177" t="s">
        <v>1410</v>
      </c>
      <c r="B6839" s="178">
        <v>44147</v>
      </c>
      <c r="C6839" s="179">
        <v>9900</v>
      </c>
      <c r="D6839" s="88" t="s">
        <v>2864</v>
      </c>
      <c r="E6839" s="184" cm="1">
        <f t="array" ref="E6839">_xlfn.IFS($D6839=$O$5,C6839*$P$5,$D6839=$O$6,$C6839*$P$6,$D6839="AZN",$C6839)</f>
        <v>17983.349999999999</v>
      </c>
      <c r="F6839" s="183" cm="1">
        <f t="array" ref="F6839">_xlfn.IFS($D6839=$O$5,$C6839*$P$5*0.01,$D6839=$O$6,$C6839*$P$6*0.01,$D6839="AZN",$C6839*0.08)</f>
        <v>179.83349999999999</v>
      </c>
    </row>
    <row r="6840" spans="1:6" x14ac:dyDescent="0.3">
      <c r="A6840" s="177" t="s">
        <v>583</v>
      </c>
      <c r="B6840" s="178">
        <v>44401</v>
      </c>
      <c r="C6840" s="179">
        <v>3200</v>
      </c>
      <c r="D6840" s="88" t="s">
        <v>2863</v>
      </c>
      <c r="E6840" s="184" cm="1">
        <f t="array" ref="E6840">_xlfn.IFS($D6840=$O$5,C6840*$P$5,$D6840=$O$6,$C6840*$P$6,$D6840="AZN",$C6840)</f>
        <v>5440</v>
      </c>
      <c r="F6840" s="183" cm="1">
        <f t="array" ref="F6840">_xlfn.IFS($D6840=$O$5,$C6840*$P$5*0.01,$D6840=$O$6,$C6840*$P$6*0.01,$D6840="AZN",$C6840*0.08)</f>
        <v>54.4</v>
      </c>
    </row>
    <row r="6841" spans="1:6" x14ac:dyDescent="0.3">
      <c r="A6841" s="177" t="s">
        <v>825</v>
      </c>
      <c r="B6841" s="178">
        <v>43709</v>
      </c>
      <c r="C6841" s="179">
        <v>12300</v>
      </c>
      <c r="D6841" s="88" t="s">
        <v>2863</v>
      </c>
      <c r="E6841" s="184" cm="1">
        <f t="array" ref="E6841">_xlfn.IFS($D6841=$O$5,C6841*$P$5,$D6841=$O$6,$C6841*$P$6,$D6841="AZN",$C6841)</f>
        <v>20910</v>
      </c>
      <c r="F6841" s="183" cm="1">
        <f t="array" ref="F6841">_xlfn.IFS($D6841=$O$5,$C6841*$P$5*0.01,$D6841=$O$6,$C6841*$P$6*0.01,$D6841="AZN",$C6841*0.08)</f>
        <v>209.1</v>
      </c>
    </row>
    <row r="6842" spans="1:6" x14ac:dyDescent="0.3">
      <c r="A6842" s="177" t="s">
        <v>1152</v>
      </c>
      <c r="B6842" s="178">
        <v>44696</v>
      </c>
      <c r="C6842" s="179">
        <v>7700</v>
      </c>
      <c r="D6842" s="88" t="s">
        <v>2864</v>
      </c>
      <c r="E6842" s="184" cm="1">
        <f t="array" ref="E6842">_xlfn.IFS($D6842=$O$5,C6842*$P$5,$D6842=$O$6,$C6842*$P$6,$D6842="AZN",$C6842)</f>
        <v>13987.05</v>
      </c>
      <c r="F6842" s="183" cm="1">
        <f t="array" ref="F6842">_xlfn.IFS($D6842=$O$5,$C6842*$P$5*0.01,$D6842=$O$6,$C6842*$P$6*0.01,$D6842="AZN",$C6842*0.08)</f>
        <v>139.87049999999999</v>
      </c>
    </row>
    <row r="6843" spans="1:6" x14ac:dyDescent="0.3">
      <c r="A6843" s="177" t="s">
        <v>1637</v>
      </c>
      <c r="B6843" s="178">
        <v>44682</v>
      </c>
      <c r="C6843" s="179">
        <v>3100</v>
      </c>
      <c r="D6843" s="88" t="s">
        <v>2862</v>
      </c>
      <c r="E6843" s="184" cm="1">
        <f t="array" ref="E6843">_xlfn.IFS($D6843=$O$5,C6843*$P$5,$D6843=$O$6,$C6843*$P$6,$D6843="AZN",$C6843)</f>
        <v>3100</v>
      </c>
      <c r="F6843" s="183" cm="1">
        <f t="array" ref="F6843">_xlfn.IFS($D6843=$O$5,$C6843*$P$5*0.01,$D6843=$O$6,$C6843*$P$6*0.01,$D6843="AZN",$C6843*0.08)</f>
        <v>248</v>
      </c>
    </row>
    <row r="6844" spans="1:6" x14ac:dyDescent="0.3">
      <c r="A6844" s="177" t="s">
        <v>1018</v>
      </c>
      <c r="B6844" s="178">
        <v>44064</v>
      </c>
      <c r="C6844" s="179">
        <v>8600</v>
      </c>
      <c r="D6844" s="88" t="s">
        <v>2864</v>
      </c>
      <c r="E6844" s="184" cm="1">
        <f t="array" ref="E6844">_xlfn.IFS($D6844=$O$5,C6844*$P$5,$D6844=$O$6,$C6844*$P$6,$D6844="AZN",$C6844)</f>
        <v>15621.9</v>
      </c>
      <c r="F6844" s="183" cm="1">
        <f t="array" ref="F6844">_xlfn.IFS($D6844=$O$5,$C6844*$P$5*0.01,$D6844=$O$6,$C6844*$P$6*0.01,$D6844="AZN",$C6844*0.08)</f>
        <v>156.21899999999999</v>
      </c>
    </row>
    <row r="6845" spans="1:6" x14ac:dyDescent="0.3">
      <c r="A6845" s="177" t="s">
        <v>1486</v>
      </c>
      <c r="B6845" s="178">
        <v>44418</v>
      </c>
      <c r="C6845" s="179">
        <v>5200</v>
      </c>
      <c r="D6845" s="88" t="s">
        <v>2864</v>
      </c>
      <c r="E6845" s="184" cm="1">
        <f t="array" ref="E6845">_xlfn.IFS($D6845=$O$5,C6845*$P$5,$D6845=$O$6,$C6845*$P$6,$D6845="AZN",$C6845)</f>
        <v>9445.7999999999993</v>
      </c>
      <c r="F6845" s="183" cm="1">
        <f t="array" ref="F6845">_xlfn.IFS($D6845=$O$5,$C6845*$P$5*0.01,$D6845=$O$6,$C6845*$P$6*0.01,$D6845="AZN",$C6845*0.08)</f>
        <v>94.457999999999998</v>
      </c>
    </row>
    <row r="6846" spans="1:6" x14ac:dyDescent="0.3">
      <c r="A6846" s="177" t="s">
        <v>1905</v>
      </c>
      <c r="B6846" s="178">
        <v>43934</v>
      </c>
      <c r="C6846" s="179">
        <v>10800</v>
      </c>
      <c r="D6846" s="88" t="s">
        <v>2863</v>
      </c>
      <c r="E6846" s="184" cm="1">
        <f t="array" ref="E6846">_xlfn.IFS($D6846=$O$5,C6846*$P$5,$D6846=$O$6,$C6846*$P$6,$D6846="AZN",$C6846)</f>
        <v>18360</v>
      </c>
      <c r="F6846" s="183" cm="1">
        <f t="array" ref="F6846">_xlfn.IFS($D6846=$O$5,$C6846*$P$5*0.01,$D6846=$O$6,$C6846*$P$6*0.01,$D6846="AZN",$C6846*0.08)</f>
        <v>183.6</v>
      </c>
    </row>
    <row r="6847" spans="1:6" x14ac:dyDescent="0.3">
      <c r="A6847" s="177" t="s">
        <v>1471</v>
      </c>
      <c r="B6847" s="178">
        <v>44092</v>
      </c>
      <c r="C6847" s="179">
        <v>8100</v>
      </c>
      <c r="D6847" s="88" t="s">
        <v>2862</v>
      </c>
      <c r="E6847" s="184" cm="1">
        <f t="array" ref="E6847">_xlfn.IFS($D6847=$O$5,C6847*$P$5,$D6847=$O$6,$C6847*$P$6,$D6847="AZN",$C6847)</f>
        <v>8100</v>
      </c>
      <c r="F6847" s="183" cm="1">
        <f t="array" ref="F6847">_xlfn.IFS($D6847=$O$5,$C6847*$P$5*0.01,$D6847=$O$6,$C6847*$P$6*0.01,$D6847="AZN",$C6847*0.08)</f>
        <v>648</v>
      </c>
    </row>
    <row r="6848" spans="1:6" x14ac:dyDescent="0.3">
      <c r="A6848" s="177" t="s">
        <v>1767</v>
      </c>
      <c r="B6848" s="178">
        <v>44610</v>
      </c>
      <c r="C6848" s="179">
        <v>2300</v>
      </c>
      <c r="D6848" s="88" t="s">
        <v>2862</v>
      </c>
      <c r="E6848" s="184" cm="1">
        <f t="array" ref="E6848">_xlfn.IFS($D6848=$O$5,C6848*$P$5,$D6848=$O$6,$C6848*$P$6,$D6848="AZN",$C6848)</f>
        <v>2300</v>
      </c>
      <c r="F6848" s="183" cm="1">
        <f t="array" ref="F6848">_xlfn.IFS($D6848=$O$5,$C6848*$P$5*0.01,$D6848=$O$6,$C6848*$P$6*0.01,$D6848="AZN",$C6848*0.08)</f>
        <v>184</v>
      </c>
    </row>
    <row r="6849" spans="1:6" x14ac:dyDescent="0.3">
      <c r="A6849" s="177" t="s">
        <v>307</v>
      </c>
      <c r="B6849" s="178">
        <v>44703</v>
      </c>
      <c r="C6849" s="179">
        <v>4900</v>
      </c>
      <c r="D6849" s="88" t="s">
        <v>2863</v>
      </c>
      <c r="E6849" s="184" cm="1">
        <f t="array" ref="E6849">_xlfn.IFS($D6849=$O$5,C6849*$P$5,$D6849=$O$6,$C6849*$P$6,$D6849="AZN",$C6849)</f>
        <v>8330</v>
      </c>
      <c r="F6849" s="183" cm="1">
        <f t="array" ref="F6849">_xlfn.IFS($D6849=$O$5,$C6849*$P$5*0.01,$D6849=$O$6,$C6849*$P$6*0.01,$D6849="AZN",$C6849*0.08)</f>
        <v>83.3</v>
      </c>
    </row>
    <row r="6850" spans="1:6" x14ac:dyDescent="0.3">
      <c r="A6850" s="177" t="s">
        <v>1212</v>
      </c>
      <c r="B6850" s="178">
        <v>44049</v>
      </c>
      <c r="C6850" s="179">
        <v>12000</v>
      </c>
      <c r="D6850" s="88" t="s">
        <v>2862</v>
      </c>
      <c r="E6850" s="184" cm="1">
        <f t="array" ref="E6850">_xlfn.IFS($D6850=$O$5,C6850*$P$5,$D6850=$O$6,$C6850*$P$6,$D6850="AZN",$C6850)</f>
        <v>12000</v>
      </c>
      <c r="F6850" s="183" cm="1">
        <f t="array" ref="F6850">_xlfn.IFS($D6850=$O$5,$C6850*$P$5*0.01,$D6850=$O$6,$C6850*$P$6*0.01,$D6850="AZN",$C6850*0.08)</f>
        <v>960</v>
      </c>
    </row>
    <row r="6851" spans="1:6" x14ac:dyDescent="0.3">
      <c r="A6851" s="177" t="s">
        <v>834</v>
      </c>
      <c r="B6851" s="178">
        <v>44051</v>
      </c>
      <c r="C6851" s="179">
        <v>9700</v>
      </c>
      <c r="D6851" s="88" t="s">
        <v>2864</v>
      </c>
      <c r="E6851" s="184" cm="1">
        <f t="array" ref="E6851">_xlfn.IFS($D6851=$O$5,C6851*$P$5,$D6851=$O$6,$C6851*$P$6,$D6851="AZN",$C6851)</f>
        <v>17620.05</v>
      </c>
      <c r="F6851" s="183" cm="1">
        <f t="array" ref="F6851">_xlfn.IFS($D6851=$O$5,$C6851*$P$5*0.01,$D6851=$O$6,$C6851*$P$6*0.01,$D6851="AZN",$C6851*0.08)</f>
        <v>176.20050000000001</v>
      </c>
    </row>
    <row r="6852" spans="1:6" x14ac:dyDescent="0.3">
      <c r="A6852" s="177" t="s">
        <v>510</v>
      </c>
      <c r="B6852" s="178">
        <v>43976</v>
      </c>
      <c r="C6852" s="179">
        <v>3900</v>
      </c>
      <c r="D6852" s="88" t="s">
        <v>2862</v>
      </c>
      <c r="E6852" s="184" cm="1">
        <f t="array" ref="E6852">_xlfn.IFS($D6852=$O$5,C6852*$P$5,$D6852=$O$6,$C6852*$P$6,$D6852="AZN",$C6852)</f>
        <v>3900</v>
      </c>
      <c r="F6852" s="183" cm="1">
        <f t="array" ref="F6852">_xlfn.IFS($D6852=$O$5,$C6852*$P$5*0.01,$D6852=$O$6,$C6852*$P$6*0.01,$D6852="AZN",$C6852*0.08)</f>
        <v>312</v>
      </c>
    </row>
    <row r="6853" spans="1:6" x14ac:dyDescent="0.3">
      <c r="A6853" s="177" t="s">
        <v>1559</v>
      </c>
      <c r="B6853" s="178">
        <v>44273</v>
      </c>
      <c r="C6853" s="179">
        <v>2900</v>
      </c>
      <c r="D6853" s="88" t="s">
        <v>2863</v>
      </c>
      <c r="E6853" s="184" cm="1">
        <f t="array" ref="E6853">_xlfn.IFS($D6853=$O$5,C6853*$P$5,$D6853=$O$6,$C6853*$P$6,$D6853="AZN",$C6853)</f>
        <v>4930</v>
      </c>
      <c r="F6853" s="183" cm="1">
        <f t="array" ref="F6853">_xlfn.IFS($D6853=$O$5,$C6853*$P$5*0.01,$D6853=$O$6,$C6853*$P$6*0.01,$D6853="AZN",$C6853*0.08)</f>
        <v>49.300000000000004</v>
      </c>
    </row>
    <row r="6854" spans="1:6" x14ac:dyDescent="0.3">
      <c r="A6854" s="177" t="s">
        <v>1316</v>
      </c>
      <c r="B6854" s="178">
        <v>44199</v>
      </c>
      <c r="C6854" s="179">
        <v>3200</v>
      </c>
      <c r="D6854" s="88" t="s">
        <v>2863</v>
      </c>
      <c r="E6854" s="184" cm="1">
        <f t="array" ref="E6854">_xlfn.IFS($D6854=$O$5,C6854*$P$5,$D6854=$O$6,$C6854*$P$6,$D6854="AZN",$C6854)</f>
        <v>5440</v>
      </c>
      <c r="F6854" s="183" cm="1">
        <f t="array" ref="F6854">_xlfn.IFS($D6854=$O$5,$C6854*$P$5*0.01,$D6854=$O$6,$C6854*$P$6*0.01,$D6854="AZN",$C6854*0.08)</f>
        <v>54.4</v>
      </c>
    </row>
    <row r="6855" spans="1:6" x14ac:dyDescent="0.3">
      <c r="A6855" s="177" t="s">
        <v>1324</v>
      </c>
      <c r="B6855" s="178">
        <v>44591</v>
      </c>
      <c r="C6855" s="179">
        <v>2600</v>
      </c>
      <c r="D6855" s="88" t="s">
        <v>2864</v>
      </c>
      <c r="E6855" s="184" cm="1">
        <f t="array" ref="E6855">_xlfn.IFS($D6855=$O$5,C6855*$P$5,$D6855=$O$6,$C6855*$P$6,$D6855="AZN",$C6855)</f>
        <v>4722.8999999999996</v>
      </c>
      <c r="F6855" s="183" cm="1">
        <f t="array" ref="F6855">_xlfn.IFS($D6855=$O$5,$C6855*$P$5*0.01,$D6855=$O$6,$C6855*$P$6*0.01,$D6855="AZN",$C6855*0.08)</f>
        <v>47.228999999999999</v>
      </c>
    </row>
    <row r="6856" spans="1:6" x14ac:dyDescent="0.3">
      <c r="A6856" s="177" t="s">
        <v>1048</v>
      </c>
      <c r="B6856" s="178">
        <v>44649</v>
      </c>
      <c r="C6856" s="179">
        <v>1200</v>
      </c>
      <c r="D6856" s="88" t="s">
        <v>2863</v>
      </c>
      <c r="E6856" s="184" cm="1">
        <f t="array" ref="E6856">_xlfn.IFS($D6856=$O$5,C6856*$P$5,$D6856=$O$6,$C6856*$P$6,$D6856="AZN",$C6856)</f>
        <v>2040</v>
      </c>
      <c r="F6856" s="183" cm="1">
        <f t="array" ref="F6856">_xlfn.IFS($D6856=$O$5,$C6856*$P$5*0.01,$D6856=$O$6,$C6856*$P$6*0.01,$D6856="AZN",$C6856*0.08)</f>
        <v>20.400000000000002</v>
      </c>
    </row>
    <row r="6857" spans="1:6" x14ac:dyDescent="0.3">
      <c r="A6857" s="177" t="s">
        <v>1168</v>
      </c>
      <c r="B6857" s="178">
        <v>43904</v>
      </c>
      <c r="C6857" s="179">
        <v>12500</v>
      </c>
      <c r="D6857" s="88" t="s">
        <v>2864</v>
      </c>
      <c r="E6857" s="184" cm="1">
        <f t="array" ref="E6857">_xlfn.IFS($D6857=$O$5,C6857*$P$5,$D6857=$O$6,$C6857*$P$6,$D6857="AZN",$C6857)</f>
        <v>22706.25</v>
      </c>
      <c r="F6857" s="183" cm="1">
        <f t="array" ref="F6857">_xlfn.IFS($D6857=$O$5,$C6857*$P$5*0.01,$D6857=$O$6,$C6857*$P$6*0.01,$D6857="AZN",$C6857*0.08)</f>
        <v>227.0625</v>
      </c>
    </row>
    <row r="6858" spans="1:6" x14ac:dyDescent="0.3">
      <c r="A6858" s="177" t="s">
        <v>1304</v>
      </c>
      <c r="B6858" s="178">
        <v>43947</v>
      </c>
      <c r="C6858" s="179">
        <v>1500</v>
      </c>
      <c r="D6858" s="88" t="s">
        <v>2864</v>
      </c>
      <c r="E6858" s="184" cm="1">
        <f t="array" ref="E6858">_xlfn.IFS($D6858=$O$5,C6858*$P$5,$D6858=$O$6,$C6858*$P$6,$D6858="AZN",$C6858)</f>
        <v>2724.75</v>
      </c>
      <c r="F6858" s="183" cm="1">
        <f t="array" ref="F6858">_xlfn.IFS($D6858=$O$5,$C6858*$P$5*0.01,$D6858=$O$6,$C6858*$P$6*0.01,$D6858="AZN",$C6858*0.08)</f>
        <v>27.247500000000002</v>
      </c>
    </row>
    <row r="6859" spans="1:6" x14ac:dyDescent="0.3">
      <c r="A6859" s="177" t="s">
        <v>521</v>
      </c>
      <c r="B6859" s="178">
        <v>44485</v>
      </c>
      <c r="C6859" s="179">
        <v>10300</v>
      </c>
      <c r="D6859" s="88" t="s">
        <v>2863</v>
      </c>
      <c r="E6859" s="184" cm="1">
        <f t="array" ref="E6859">_xlfn.IFS($D6859=$O$5,C6859*$P$5,$D6859=$O$6,$C6859*$P$6,$D6859="AZN",$C6859)</f>
        <v>17510</v>
      </c>
      <c r="F6859" s="183" cm="1">
        <f t="array" ref="F6859">_xlfn.IFS($D6859=$O$5,$C6859*$P$5*0.01,$D6859=$O$6,$C6859*$P$6*0.01,$D6859="AZN",$C6859*0.08)</f>
        <v>175.1</v>
      </c>
    </row>
    <row r="6860" spans="1:6" x14ac:dyDescent="0.3">
      <c r="A6860" s="177" t="s">
        <v>1671</v>
      </c>
      <c r="B6860" s="178">
        <v>44116</v>
      </c>
      <c r="C6860" s="179">
        <v>6300</v>
      </c>
      <c r="D6860" s="88" t="s">
        <v>2863</v>
      </c>
      <c r="E6860" s="184" cm="1">
        <f t="array" ref="E6860">_xlfn.IFS($D6860=$O$5,C6860*$P$5,$D6860=$O$6,$C6860*$P$6,$D6860="AZN",$C6860)</f>
        <v>10710</v>
      </c>
      <c r="F6860" s="183" cm="1">
        <f t="array" ref="F6860">_xlfn.IFS($D6860=$O$5,$C6860*$P$5*0.01,$D6860=$O$6,$C6860*$P$6*0.01,$D6860="AZN",$C6860*0.08)</f>
        <v>107.10000000000001</v>
      </c>
    </row>
    <row r="6861" spans="1:6" x14ac:dyDescent="0.3">
      <c r="A6861" s="177" t="s">
        <v>2075</v>
      </c>
      <c r="B6861" s="178">
        <v>44177</v>
      </c>
      <c r="C6861" s="179">
        <v>10300</v>
      </c>
      <c r="D6861" s="88" t="s">
        <v>2862</v>
      </c>
      <c r="E6861" s="184" cm="1">
        <f t="array" ref="E6861">_xlfn.IFS($D6861=$O$5,C6861*$P$5,$D6861=$O$6,$C6861*$P$6,$D6861="AZN",$C6861)</f>
        <v>10300</v>
      </c>
      <c r="F6861" s="183" cm="1">
        <f t="array" ref="F6861">_xlfn.IFS($D6861=$O$5,$C6861*$P$5*0.01,$D6861=$O$6,$C6861*$P$6*0.01,$D6861="AZN",$C6861*0.08)</f>
        <v>824</v>
      </c>
    </row>
    <row r="6862" spans="1:6" x14ac:dyDescent="0.3">
      <c r="A6862" s="177" t="s">
        <v>1810</v>
      </c>
      <c r="B6862" s="178">
        <v>44321</v>
      </c>
      <c r="C6862" s="179">
        <v>2600</v>
      </c>
      <c r="D6862" s="88" t="s">
        <v>2864</v>
      </c>
      <c r="E6862" s="184" cm="1">
        <f t="array" ref="E6862">_xlfn.IFS($D6862=$O$5,C6862*$P$5,$D6862=$O$6,$C6862*$P$6,$D6862="AZN",$C6862)</f>
        <v>4722.8999999999996</v>
      </c>
      <c r="F6862" s="183" cm="1">
        <f t="array" ref="F6862">_xlfn.IFS($D6862=$O$5,$C6862*$P$5*0.01,$D6862=$O$6,$C6862*$P$6*0.01,$D6862="AZN",$C6862*0.08)</f>
        <v>47.228999999999999</v>
      </c>
    </row>
    <row r="6863" spans="1:6" x14ac:dyDescent="0.3">
      <c r="A6863" s="177" t="s">
        <v>1539</v>
      </c>
      <c r="B6863" s="178">
        <v>44629</v>
      </c>
      <c r="C6863" s="179">
        <v>3500</v>
      </c>
      <c r="D6863" s="88" t="s">
        <v>2862</v>
      </c>
      <c r="E6863" s="184" cm="1">
        <f t="array" ref="E6863">_xlfn.IFS($D6863=$O$5,C6863*$P$5,$D6863=$O$6,$C6863*$P$6,$D6863="AZN",$C6863)</f>
        <v>3500</v>
      </c>
      <c r="F6863" s="183" cm="1">
        <f t="array" ref="F6863">_xlfn.IFS($D6863=$O$5,$C6863*$P$5*0.01,$D6863=$O$6,$C6863*$P$6*0.01,$D6863="AZN",$C6863*0.08)</f>
        <v>280</v>
      </c>
    </row>
    <row r="6864" spans="1:6" x14ac:dyDescent="0.3">
      <c r="A6864" s="177" t="s">
        <v>2031</v>
      </c>
      <c r="B6864" s="178">
        <v>44508</v>
      </c>
      <c r="C6864" s="179">
        <v>12500</v>
      </c>
      <c r="D6864" s="88" t="s">
        <v>2862</v>
      </c>
      <c r="E6864" s="184" cm="1">
        <f t="array" ref="E6864">_xlfn.IFS($D6864=$O$5,C6864*$P$5,$D6864=$O$6,$C6864*$P$6,$D6864="AZN",$C6864)</f>
        <v>12500</v>
      </c>
      <c r="F6864" s="183" cm="1">
        <f t="array" ref="F6864">_xlfn.IFS($D6864=$O$5,$C6864*$P$5*0.01,$D6864=$O$6,$C6864*$P$6*0.01,$D6864="AZN",$C6864*0.08)</f>
        <v>1000</v>
      </c>
    </row>
    <row r="6865" spans="1:6" x14ac:dyDescent="0.3">
      <c r="A6865" s="177" t="s">
        <v>1389</v>
      </c>
      <c r="B6865" s="178">
        <v>43734</v>
      </c>
      <c r="C6865" s="179">
        <v>4900</v>
      </c>
      <c r="D6865" s="88" t="s">
        <v>2862</v>
      </c>
      <c r="E6865" s="184" cm="1">
        <f t="array" ref="E6865">_xlfn.IFS($D6865=$O$5,C6865*$P$5,$D6865=$O$6,$C6865*$P$6,$D6865="AZN",$C6865)</f>
        <v>4900</v>
      </c>
      <c r="F6865" s="183" cm="1">
        <f t="array" ref="F6865">_xlfn.IFS($D6865=$O$5,$C6865*$P$5*0.01,$D6865=$O$6,$C6865*$P$6*0.01,$D6865="AZN",$C6865*0.08)</f>
        <v>392</v>
      </c>
    </row>
    <row r="6866" spans="1:6" x14ac:dyDescent="0.3">
      <c r="A6866" s="177" t="s">
        <v>1342</v>
      </c>
      <c r="B6866" s="178">
        <v>44746</v>
      </c>
      <c r="C6866" s="179">
        <v>11900</v>
      </c>
      <c r="D6866" s="88" t="s">
        <v>2864</v>
      </c>
      <c r="E6866" s="184" cm="1">
        <f t="array" ref="E6866">_xlfn.IFS($D6866=$O$5,C6866*$P$5,$D6866=$O$6,$C6866*$P$6,$D6866="AZN",$C6866)</f>
        <v>21616.35</v>
      </c>
      <c r="F6866" s="183" cm="1">
        <f t="array" ref="F6866">_xlfn.IFS($D6866=$O$5,$C6866*$P$5*0.01,$D6866=$O$6,$C6866*$P$6*0.01,$D6866="AZN",$C6866*0.08)</f>
        <v>216.1635</v>
      </c>
    </row>
    <row r="6867" spans="1:6" x14ac:dyDescent="0.3">
      <c r="A6867" s="177" t="s">
        <v>1760</v>
      </c>
      <c r="B6867" s="178">
        <v>44251</v>
      </c>
      <c r="C6867" s="179">
        <v>3200</v>
      </c>
      <c r="D6867" s="88" t="s">
        <v>2863</v>
      </c>
      <c r="E6867" s="184" cm="1">
        <f t="array" ref="E6867">_xlfn.IFS($D6867=$O$5,C6867*$P$5,$D6867=$O$6,$C6867*$P$6,$D6867="AZN",$C6867)</f>
        <v>5440</v>
      </c>
      <c r="F6867" s="183" cm="1">
        <f t="array" ref="F6867">_xlfn.IFS($D6867=$O$5,$C6867*$P$5*0.01,$D6867=$O$6,$C6867*$P$6*0.01,$D6867="AZN",$C6867*0.08)</f>
        <v>54.4</v>
      </c>
    </row>
    <row r="6868" spans="1:6" x14ac:dyDescent="0.3">
      <c r="A6868" s="177" t="s">
        <v>1446</v>
      </c>
      <c r="B6868" s="178">
        <v>44249</v>
      </c>
      <c r="C6868" s="179">
        <v>1000</v>
      </c>
      <c r="D6868" s="88" t="s">
        <v>2863</v>
      </c>
      <c r="E6868" s="184" cm="1">
        <f t="array" ref="E6868">_xlfn.IFS($D6868=$O$5,C6868*$P$5,$D6868=$O$6,$C6868*$P$6,$D6868="AZN",$C6868)</f>
        <v>1700</v>
      </c>
      <c r="F6868" s="183" cm="1">
        <f t="array" ref="F6868">_xlfn.IFS($D6868=$O$5,$C6868*$P$5*0.01,$D6868=$O$6,$C6868*$P$6*0.01,$D6868="AZN",$C6868*0.08)</f>
        <v>17</v>
      </c>
    </row>
    <row r="6869" spans="1:6" x14ac:dyDescent="0.3">
      <c r="A6869" s="177" t="s">
        <v>2006</v>
      </c>
      <c r="B6869" s="178">
        <v>43567</v>
      </c>
      <c r="C6869" s="179">
        <v>1600</v>
      </c>
      <c r="D6869" s="88" t="s">
        <v>2864</v>
      </c>
      <c r="E6869" s="184" cm="1">
        <f t="array" ref="E6869">_xlfn.IFS($D6869=$O$5,C6869*$P$5,$D6869=$O$6,$C6869*$P$6,$D6869="AZN",$C6869)</f>
        <v>2906.4</v>
      </c>
      <c r="F6869" s="183" cm="1">
        <f t="array" ref="F6869">_xlfn.IFS($D6869=$O$5,$C6869*$P$5*0.01,$D6869=$O$6,$C6869*$P$6*0.01,$D6869="AZN",$C6869*0.08)</f>
        <v>29.064</v>
      </c>
    </row>
    <row r="6870" spans="1:6" x14ac:dyDescent="0.3">
      <c r="A6870" s="177" t="s">
        <v>1526</v>
      </c>
      <c r="B6870" s="178">
        <v>44185</v>
      </c>
      <c r="C6870" s="179">
        <v>4900</v>
      </c>
      <c r="D6870" s="88" t="s">
        <v>2862</v>
      </c>
      <c r="E6870" s="184" cm="1">
        <f t="array" ref="E6870">_xlfn.IFS($D6870=$O$5,C6870*$P$5,$D6870=$O$6,$C6870*$P$6,$D6870="AZN",$C6870)</f>
        <v>4900</v>
      </c>
      <c r="F6870" s="183" cm="1">
        <f t="array" ref="F6870">_xlfn.IFS($D6870=$O$5,$C6870*$P$5*0.01,$D6870=$O$6,$C6870*$P$6*0.01,$D6870="AZN",$C6870*0.08)</f>
        <v>392</v>
      </c>
    </row>
    <row r="6871" spans="1:6" x14ac:dyDescent="0.3">
      <c r="A6871" s="177" t="s">
        <v>1873</v>
      </c>
      <c r="B6871" s="178">
        <v>44522</v>
      </c>
      <c r="C6871" s="179">
        <v>5200</v>
      </c>
      <c r="D6871" s="88" t="s">
        <v>2863</v>
      </c>
      <c r="E6871" s="184" cm="1">
        <f t="array" ref="E6871">_xlfn.IFS($D6871=$O$5,C6871*$P$5,$D6871=$O$6,$C6871*$P$6,$D6871="AZN",$C6871)</f>
        <v>8840</v>
      </c>
      <c r="F6871" s="183" cm="1">
        <f t="array" ref="F6871">_xlfn.IFS($D6871=$O$5,$C6871*$P$5*0.01,$D6871=$O$6,$C6871*$P$6*0.01,$D6871="AZN",$C6871*0.08)</f>
        <v>88.4</v>
      </c>
    </row>
    <row r="6872" spans="1:6" x14ac:dyDescent="0.3">
      <c r="A6872" s="177" t="s">
        <v>889</v>
      </c>
      <c r="B6872" s="178">
        <v>44701</v>
      </c>
      <c r="C6872" s="179">
        <v>12600</v>
      </c>
      <c r="D6872" s="88" t="s">
        <v>2863</v>
      </c>
      <c r="E6872" s="184" cm="1">
        <f t="array" ref="E6872">_xlfn.IFS($D6872=$O$5,C6872*$P$5,$D6872=$O$6,$C6872*$P$6,$D6872="AZN",$C6872)</f>
        <v>21420</v>
      </c>
      <c r="F6872" s="183" cm="1">
        <f t="array" ref="F6872">_xlfn.IFS($D6872=$O$5,$C6872*$P$5*0.01,$D6872=$O$6,$C6872*$P$6*0.01,$D6872="AZN",$C6872*0.08)</f>
        <v>214.20000000000002</v>
      </c>
    </row>
    <row r="6873" spans="1:6" x14ac:dyDescent="0.3">
      <c r="A6873" s="177" t="s">
        <v>1006</v>
      </c>
      <c r="B6873" s="178">
        <v>44561</v>
      </c>
      <c r="C6873" s="179">
        <v>4000</v>
      </c>
      <c r="D6873" s="88" t="s">
        <v>2862</v>
      </c>
      <c r="E6873" s="184" cm="1">
        <f t="array" ref="E6873">_xlfn.IFS($D6873=$O$5,C6873*$P$5,$D6873=$O$6,$C6873*$P$6,$D6873="AZN",$C6873)</f>
        <v>4000</v>
      </c>
      <c r="F6873" s="183" cm="1">
        <f t="array" ref="F6873">_xlfn.IFS($D6873=$O$5,$C6873*$P$5*0.01,$D6873=$O$6,$C6873*$P$6*0.01,$D6873="AZN",$C6873*0.08)</f>
        <v>320</v>
      </c>
    </row>
    <row r="6874" spans="1:6" x14ac:dyDescent="0.3">
      <c r="A6874" s="177" t="s">
        <v>1842</v>
      </c>
      <c r="B6874" s="178">
        <v>43753</v>
      </c>
      <c r="C6874" s="179">
        <v>6900</v>
      </c>
      <c r="D6874" s="88" t="s">
        <v>2863</v>
      </c>
      <c r="E6874" s="184" cm="1">
        <f t="array" ref="E6874">_xlfn.IFS($D6874=$O$5,C6874*$P$5,$D6874=$O$6,$C6874*$P$6,$D6874="AZN",$C6874)</f>
        <v>11730</v>
      </c>
      <c r="F6874" s="183" cm="1">
        <f t="array" ref="F6874">_xlfn.IFS($D6874=$O$5,$C6874*$P$5*0.01,$D6874=$O$6,$C6874*$P$6*0.01,$D6874="AZN",$C6874*0.08)</f>
        <v>117.3</v>
      </c>
    </row>
    <row r="6875" spans="1:6" x14ac:dyDescent="0.3">
      <c r="A6875" s="177" t="s">
        <v>1827</v>
      </c>
      <c r="B6875" s="178">
        <v>44204</v>
      </c>
      <c r="C6875" s="179">
        <v>7800</v>
      </c>
      <c r="D6875" s="88" t="s">
        <v>2863</v>
      </c>
      <c r="E6875" s="184" cm="1">
        <f t="array" ref="E6875">_xlfn.IFS($D6875=$O$5,C6875*$P$5,$D6875=$O$6,$C6875*$P$6,$D6875="AZN",$C6875)</f>
        <v>13260</v>
      </c>
      <c r="F6875" s="183" cm="1">
        <f t="array" ref="F6875">_xlfn.IFS($D6875=$O$5,$C6875*$P$5*0.01,$D6875=$O$6,$C6875*$P$6*0.01,$D6875="AZN",$C6875*0.08)</f>
        <v>132.6</v>
      </c>
    </row>
    <row r="6876" spans="1:6" x14ac:dyDescent="0.3">
      <c r="A6876" s="177" t="s">
        <v>1457</v>
      </c>
      <c r="B6876" s="178">
        <v>43732</v>
      </c>
      <c r="C6876" s="179">
        <v>1800</v>
      </c>
      <c r="D6876" s="88" t="s">
        <v>2863</v>
      </c>
      <c r="E6876" s="184" cm="1">
        <f t="array" ref="E6876">_xlfn.IFS($D6876=$O$5,C6876*$P$5,$D6876=$O$6,$C6876*$P$6,$D6876="AZN",$C6876)</f>
        <v>3060</v>
      </c>
      <c r="F6876" s="183" cm="1">
        <f t="array" ref="F6876">_xlfn.IFS($D6876=$O$5,$C6876*$P$5*0.01,$D6876=$O$6,$C6876*$P$6*0.01,$D6876="AZN",$C6876*0.08)</f>
        <v>30.6</v>
      </c>
    </row>
    <row r="6877" spans="1:6" x14ac:dyDescent="0.3">
      <c r="A6877" s="177" t="s">
        <v>1426</v>
      </c>
      <c r="B6877" s="178">
        <v>44017</v>
      </c>
      <c r="C6877" s="179">
        <v>1000</v>
      </c>
      <c r="D6877" s="88" t="s">
        <v>2863</v>
      </c>
      <c r="E6877" s="184" cm="1">
        <f t="array" ref="E6877">_xlfn.IFS($D6877=$O$5,C6877*$P$5,$D6877=$O$6,$C6877*$P$6,$D6877="AZN",$C6877)</f>
        <v>1700</v>
      </c>
      <c r="F6877" s="183" cm="1">
        <f t="array" ref="F6877">_xlfn.IFS($D6877=$O$5,$C6877*$P$5*0.01,$D6877=$O$6,$C6877*$P$6*0.01,$D6877="AZN",$C6877*0.08)</f>
        <v>17</v>
      </c>
    </row>
    <row r="6878" spans="1:6" x14ac:dyDescent="0.3">
      <c r="A6878" s="177" t="s">
        <v>1951</v>
      </c>
      <c r="B6878" s="178">
        <v>44447</v>
      </c>
      <c r="C6878" s="179">
        <v>5500</v>
      </c>
      <c r="D6878" s="88" t="s">
        <v>2864</v>
      </c>
      <c r="E6878" s="184" cm="1">
        <f t="array" ref="E6878">_xlfn.IFS($D6878=$O$5,C6878*$P$5,$D6878=$O$6,$C6878*$P$6,$D6878="AZN",$C6878)</f>
        <v>9990.75</v>
      </c>
      <c r="F6878" s="183" cm="1">
        <f t="array" ref="F6878">_xlfn.IFS($D6878=$O$5,$C6878*$P$5*0.01,$D6878=$O$6,$C6878*$P$6*0.01,$D6878="AZN",$C6878*0.08)</f>
        <v>99.907499999999999</v>
      </c>
    </row>
    <row r="6879" spans="1:6" x14ac:dyDescent="0.3">
      <c r="A6879" s="177" t="s">
        <v>408</v>
      </c>
      <c r="B6879" s="178">
        <v>44175</v>
      </c>
      <c r="C6879" s="179">
        <v>8900</v>
      </c>
      <c r="D6879" s="88" t="s">
        <v>2862</v>
      </c>
      <c r="E6879" s="184" cm="1">
        <f t="array" ref="E6879">_xlfn.IFS($D6879=$O$5,C6879*$P$5,$D6879=$O$6,$C6879*$P$6,$D6879="AZN",$C6879)</f>
        <v>8900</v>
      </c>
      <c r="F6879" s="183" cm="1">
        <f t="array" ref="F6879">_xlfn.IFS($D6879=$O$5,$C6879*$P$5*0.01,$D6879=$O$6,$C6879*$P$6*0.01,$D6879="AZN",$C6879*0.08)</f>
        <v>712</v>
      </c>
    </row>
    <row r="6880" spans="1:6" x14ac:dyDescent="0.3">
      <c r="A6880" s="177" t="s">
        <v>1966</v>
      </c>
      <c r="B6880" s="178">
        <v>43782</v>
      </c>
      <c r="C6880" s="179">
        <v>3300</v>
      </c>
      <c r="D6880" s="88" t="s">
        <v>2864</v>
      </c>
      <c r="E6880" s="184" cm="1">
        <f t="array" ref="E6880">_xlfn.IFS($D6880=$O$5,C6880*$P$5,$D6880=$O$6,$C6880*$P$6,$D6880="AZN",$C6880)</f>
        <v>5994.45</v>
      </c>
      <c r="F6880" s="183" cm="1">
        <f t="array" ref="F6880">_xlfn.IFS($D6880=$O$5,$C6880*$P$5*0.01,$D6880=$O$6,$C6880*$P$6*0.01,$D6880="AZN",$C6880*0.08)</f>
        <v>59.944499999999998</v>
      </c>
    </row>
    <row r="6881" spans="1:6" x14ac:dyDescent="0.3">
      <c r="A6881" s="177" t="s">
        <v>1517</v>
      </c>
      <c r="B6881" s="178">
        <v>44170</v>
      </c>
      <c r="C6881" s="179">
        <v>12900</v>
      </c>
      <c r="D6881" s="88" t="s">
        <v>2864</v>
      </c>
      <c r="E6881" s="184" cm="1">
        <f t="array" ref="E6881">_xlfn.IFS($D6881=$O$5,C6881*$P$5,$D6881=$O$6,$C6881*$P$6,$D6881="AZN",$C6881)</f>
        <v>23432.85</v>
      </c>
      <c r="F6881" s="183" cm="1">
        <f t="array" ref="F6881">_xlfn.IFS($D6881=$O$5,$C6881*$P$5*0.01,$D6881=$O$6,$C6881*$P$6*0.01,$D6881="AZN",$C6881*0.08)</f>
        <v>234.32849999999999</v>
      </c>
    </row>
    <row r="6882" spans="1:6" x14ac:dyDescent="0.3">
      <c r="A6882" s="177" t="s">
        <v>1133</v>
      </c>
      <c r="B6882" s="178">
        <v>44621</v>
      </c>
      <c r="C6882" s="179">
        <v>12500</v>
      </c>
      <c r="D6882" s="88" t="s">
        <v>2863</v>
      </c>
      <c r="E6882" s="184" cm="1">
        <f t="array" ref="E6882">_xlfn.IFS($D6882=$O$5,C6882*$P$5,$D6882=$O$6,$C6882*$P$6,$D6882="AZN",$C6882)</f>
        <v>21250</v>
      </c>
      <c r="F6882" s="183" cm="1">
        <f t="array" ref="F6882">_xlfn.IFS($D6882=$O$5,$C6882*$P$5*0.01,$D6882=$O$6,$C6882*$P$6*0.01,$D6882="AZN",$C6882*0.08)</f>
        <v>212.5</v>
      </c>
    </row>
    <row r="6883" spans="1:6" x14ac:dyDescent="0.3">
      <c r="A6883" s="177" t="s">
        <v>1900</v>
      </c>
      <c r="B6883" s="178">
        <v>43616</v>
      </c>
      <c r="C6883" s="179">
        <v>8800</v>
      </c>
      <c r="D6883" s="88" t="s">
        <v>2863</v>
      </c>
      <c r="E6883" s="184" cm="1">
        <f t="array" ref="E6883">_xlfn.IFS($D6883=$O$5,C6883*$P$5,$D6883=$O$6,$C6883*$P$6,$D6883="AZN",$C6883)</f>
        <v>14960</v>
      </c>
      <c r="F6883" s="183" cm="1">
        <f t="array" ref="F6883">_xlfn.IFS($D6883=$O$5,$C6883*$P$5*0.01,$D6883=$O$6,$C6883*$P$6*0.01,$D6883="AZN",$C6883*0.08)</f>
        <v>149.6</v>
      </c>
    </row>
    <row r="6884" spans="1:6" x14ac:dyDescent="0.3">
      <c r="A6884" s="177" t="s">
        <v>356</v>
      </c>
      <c r="B6884" s="178">
        <v>43962</v>
      </c>
      <c r="C6884" s="179">
        <v>5600</v>
      </c>
      <c r="D6884" s="88" t="s">
        <v>2864</v>
      </c>
      <c r="E6884" s="184" cm="1">
        <f t="array" ref="E6884">_xlfn.IFS($D6884=$O$5,C6884*$P$5,$D6884=$O$6,$C6884*$P$6,$D6884="AZN",$C6884)</f>
        <v>10172.4</v>
      </c>
      <c r="F6884" s="183" cm="1">
        <f t="array" ref="F6884">_xlfn.IFS($D6884=$O$5,$C6884*$P$5*0.01,$D6884=$O$6,$C6884*$P$6*0.01,$D6884="AZN",$C6884*0.08)</f>
        <v>101.724</v>
      </c>
    </row>
    <row r="6885" spans="1:6" x14ac:dyDescent="0.3">
      <c r="A6885" s="177" t="s">
        <v>2076</v>
      </c>
      <c r="B6885" s="178">
        <v>44607</v>
      </c>
      <c r="C6885" s="179">
        <v>7300</v>
      </c>
      <c r="D6885" s="88" t="s">
        <v>2862</v>
      </c>
      <c r="E6885" s="184" cm="1">
        <f t="array" ref="E6885">_xlfn.IFS($D6885=$O$5,C6885*$P$5,$D6885=$O$6,$C6885*$P$6,$D6885="AZN",$C6885)</f>
        <v>7300</v>
      </c>
      <c r="F6885" s="183" cm="1">
        <f t="array" ref="F6885">_xlfn.IFS($D6885=$O$5,$C6885*$P$5*0.01,$D6885=$O$6,$C6885*$P$6*0.01,$D6885="AZN",$C6885*0.08)</f>
        <v>584</v>
      </c>
    </row>
    <row r="6886" spans="1:6" x14ac:dyDescent="0.3">
      <c r="A6886" s="177" t="s">
        <v>1525</v>
      </c>
      <c r="B6886" s="178">
        <v>43983</v>
      </c>
      <c r="C6886" s="179">
        <v>9100</v>
      </c>
      <c r="D6886" s="88" t="s">
        <v>2863</v>
      </c>
      <c r="E6886" s="184" cm="1">
        <f t="array" ref="E6886">_xlfn.IFS($D6886=$O$5,C6886*$P$5,$D6886=$O$6,$C6886*$P$6,$D6886="AZN",$C6886)</f>
        <v>15470</v>
      </c>
      <c r="F6886" s="183" cm="1">
        <f t="array" ref="F6886">_xlfn.IFS($D6886=$O$5,$C6886*$P$5*0.01,$D6886=$O$6,$C6886*$P$6*0.01,$D6886="AZN",$C6886*0.08)</f>
        <v>154.70000000000002</v>
      </c>
    </row>
    <row r="6887" spans="1:6" x14ac:dyDescent="0.3">
      <c r="A6887" s="177" t="s">
        <v>1719</v>
      </c>
      <c r="B6887" s="178">
        <v>44098</v>
      </c>
      <c r="C6887" s="179">
        <v>4400</v>
      </c>
      <c r="D6887" s="88" t="s">
        <v>2864</v>
      </c>
      <c r="E6887" s="184" cm="1">
        <f t="array" ref="E6887">_xlfn.IFS($D6887=$O$5,C6887*$P$5,$D6887=$O$6,$C6887*$P$6,$D6887="AZN",$C6887)</f>
        <v>7992.6</v>
      </c>
      <c r="F6887" s="183" cm="1">
        <f t="array" ref="F6887">_xlfn.IFS($D6887=$O$5,$C6887*$P$5*0.01,$D6887=$O$6,$C6887*$P$6*0.01,$D6887="AZN",$C6887*0.08)</f>
        <v>79.926000000000002</v>
      </c>
    </row>
    <row r="6888" spans="1:6" x14ac:dyDescent="0.3">
      <c r="A6888" s="177" t="s">
        <v>236</v>
      </c>
      <c r="B6888" s="178">
        <v>43795</v>
      </c>
      <c r="C6888" s="179">
        <v>9600</v>
      </c>
      <c r="D6888" s="88" t="s">
        <v>2863</v>
      </c>
      <c r="E6888" s="184" cm="1">
        <f t="array" ref="E6888">_xlfn.IFS($D6888=$O$5,C6888*$P$5,$D6888=$O$6,$C6888*$P$6,$D6888="AZN",$C6888)</f>
        <v>16320</v>
      </c>
      <c r="F6888" s="183" cm="1">
        <f t="array" ref="F6888">_xlfn.IFS($D6888=$O$5,$C6888*$P$5*0.01,$D6888=$O$6,$C6888*$P$6*0.01,$D6888="AZN",$C6888*0.08)</f>
        <v>163.20000000000002</v>
      </c>
    </row>
    <row r="6889" spans="1:6" x14ac:dyDescent="0.3">
      <c r="A6889" s="177" t="s">
        <v>294</v>
      </c>
      <c r="B6889" s="178">
        <v>44271</v>
      </c>
      <c r="C6889" s="179">
        <v>10400</v>
      </c>
      <c r="D6889" s="88" t="s">
        <v>2864</v>
      </c>
      <c r="E6889" s="184" cm="1">
        <f t="array" ref="E6889">_xlfn.IFS($D6889=$O$5,C6889*$P$5,$D6889=$O$6,$C6889*$P$6,$D6889="AZN",$C6889)</f>
        <v>18891.599999999999</v>
      </c>
      <c r="F6889" s="183" cm="1">
        <f t="array" ref="F6889">_xlfn.IFS($D6889=$O$5,$C6889*$P$5*0.01,$D6889=$O$6,$C6889*$P$6*0.01,$D6889="AZN",$C6889*0.08)</f>
        <v>188.916</v>
      </c>
    </row>
    <row r="6890" spans="1:6" x14ac:dyDescent="0.3">
      <c r="A6890" s="177" t="s">
        <v>448</v>
      </c>
      <c r="B6890" s="178">
        <v>43595</v>
      </c>
      <c r="C6890" s="179">
        <v>9200</v>
      </c>
      <c r="D6890" s="88" t="s">
        <v>2863</v>
      </c>
      <c r="E6890" s="184" cm="1">
        <f t="array" ref="E6890">_xlfn.IFS($D6890=$O$5,C6890*$P$5,$D6890=$O$6,$C6890*$P$6,$D6890="AZN",$C6890)</f>
        <v>15640</v>
      </c>
      <c r="F6890" s="183" cm="1">
        <f t="array" ref="F6890">_xlfn.IFS($D6890=$O$5,$C6890*$P$5*0.01,$D6890=$O$6,$C6890*$P$6*0.01,$D6890="AZN",$C6890*0.08)</f>
        <v>156.4</v>
      </c>
    </row>
    <row r="6891" spans="1:6" x14ac:dyDescent="0.3">
      <c r="A6891" s="177" t="s">
        <v>920</v>
      </c>
      <c r="B6891" s="178">
        <v>43692</v>
      </c>
      <c r="C6891" s="179">
        <v>12600</v>
      </c>
      <c r="D6891" s="88" t="s">
        <v>2864</v>
      </c>
      <c r="E6891" s="184" cm="1">
        <f t="array" ref="E6891">_xlfn.IFS($D6891=$O$5,C6891*$P$5,$D6891=$O$6,$C6891*$P$6,$D6891="AZN",$C6891)</f>
        <v>22887.9</v>
      </c>
      <c r="F6891" s="183" cm="1">
        <f t="array" ref="F6891">_xlfn.IFS($D6891=$O$5,$C6891*$P$5*0.01,$D6891=$O$6,$C6891*$P$6*0.01,$D6891="AZN",$C6891*0.08)</f>
        <v>228.87900000000002</v>
      </c>
    </row>
    <row r="6892" spans="1:6" x14ac:dyDescent="0.3">
      <c r="A6892" s="177" t="s">
        <v>1686</v>
      </c>
      <c r="B6892" s="178">
        <v>44571</v>
      </c>
      <c r="C6892" s="179">
        <v>12100</v>
      </c>
      <c r="D6892" s="88" t="s">
        <v>2863</v>
      </c>
      <c r="E6892" s="184" cm="1">
        <f t="array" ref="E6892">_xlfn.IFS($D6892=$O$5,C6892*$P$5,$D6892=$O$6,$C6892*$P$6,$D6892="AZN",$C6892)</f>
        <v>20570</v>
      </c>
      <c r="F6892" s="183" cm="1">
        <f t="array" ref="F6892">_xlfn.IFS($D6892=$O$5,$C6892*$P$5*0.01,$D6892=$O$6,$C6892*$P$6*0.01,$D6892="AZN",$C6892*0.08)</f>
        <v>205.70000000000002</v>
      </c>
    </row>
    <row r="6893" spans="1:6" x14ac:dyDescent="0.3">
      <c r="A6893" s="177" t="s">
        <v>1714</v>
      </c>
      <c r="B6893" s="178">
        <v>44653</v>
      </c>
      <c r="C6893" s="179">
        <v>11700</v>
      </c>
      <c r="D6893" s="88" t="s">
        <v>2862</v>
      </c>
      <c r="E6893" s="184" cm="1">
        <f t="array" ref="E6893">_xlfn.IFS($D6893=$O$5,C6893*$P$5,$D6893=$O$6,$C6893*$P$6,$D6893="AZN",$C6893)</f>
        <v>11700</v>
      </c>
      <c r="F6893" s="183" cm="1">
        <f t="array" ref="F6893">_xlfn.IFS($D6893=$O$5,$C6893*$P$5*0.01,$D6893=$O$6,$C6893*$P$6*0.01,$D6893="AZN",$C6893*0.08)</f>
        <v>936</v>
      </c>
    </row>
    <row r="6894" spans="1:6" x14ac:dyDescent="0.3">
      <c r="A6894" s="177" t="s">
        <v>1258</v>
      </c>
      <c r="B6894" s="178">
        <v>44482</v>
      </c>
      <c r="C6894" s="179">
        <v>5400</v>
      </c>
      <c r="D6894" s="88" t="s">
        <v>2864</v>
      </c>
      <c r="E6894" s="184" cm="1">
        <f t="array" ref="E6894">_xlfn.IFS($D6894=$O$5,C6894*$P$5,$D6894=$O$6,$C6894*$P$6,$D6894="AZN",$C6894)</f>
        <v>9809.1</v>
      </c>
      <c r="F6894" s="183" cm="1">
        <f t="array" ref="F6894">_xlfn.IFS($D6894=$O$5,$C6894*$P$5*0.01,$D6894=$O$6,$C6894*$P$6*0.01,$D6894="AZN",$C6894*0.08)</f>
        <v>98.091000000000008</v>
      </c>
    </row>
    <row r="6895" spans="1:6" x14ac:dyDescent="0.3">
      <c r="A6895" s="177" t="s">
        <v>1792</v>
      </c>
      <c r="B6895" s="178">
        <v>44440</v>
      </c>
      <c r="C6895" s="179">
        <v>6900</v>
      </c>
      <c r="D6895" s="88" t="s">
        <v>2864</v>
      </c>
      <c r="E6895" s="184" cm="1">
        <f t="array" ref="E6895">_xlfn.IFS($D6895=$O$5,C6895*$P$5,$D6895=$O$6,$C6895*$P$6,$D6895="AZN",$C6895)</f>
        <v>12533.85</v>
      </c>
      <c r="F6895" s="183" cm="1">
        <f t="array" ref="F6895">_xlfn.IFS($D6895=$O$5,$C6895*$P$5*0.01,$D6895=$O$6,$C6895*$P$6*0.01,$D6895="AZN",$C6895*0.08)</f>
        <v>125.33850000000001</v>
      </c>
    </row>
    <row r="6896" spans="1:6" x14ac:dyDescent="0.3">
      <c r="A6896" s="177" t="s">
        <v>218</v>
      </c>
      <c r="B6896" s="178">
        <v>44597</v>
      </c>
      <c r="C6896" s="179">
        <v>5700</v>
      </c>
      <c r="D6896" s="88" t="s">
        <v>2863</v>
      </c>
      <c r="E6896" s="184" cm="1">
        <f t="array" ref="E6896">_xlfn.IFS($D6896=$O$5,C6896*$P$5,$D6896=$O$6,$C6896*$P$6,$D6896="AZN",$C6896)</f>
        <v>9690</v>
      </c>
      <c r="F6896" s="183" cm="1">
        <f t="array" ref="F6896">_xlfn.IFS($D6896=$O$5,$C6896*$P$5*0.01,$D6896=$O$6,$C6896*$P$6*0.01,$D6896="AZN",$C6896*0.08)</f>
        <v>96.9</v>
      </c>
    </row>
    <row r="6897" spans="1:6" x14ac:dyDescent="0.3">
      <c r="A6897" s="177" t="s">
        <v>162</v>
      </c>
      <c r="B6897" s="178">
        <v>44352</v>
      </c>
      <c r="C6897" s="179">
        <v>1500</v>
      </c>
      <c r="D6897" s="88" t="s">
        <v>2864</v>
      </c>
      <c r="E6897" s="184" cm="1">
        <f t="array" ref="E6897">_xlfn.IFS($D6897=$O$5,C6897*$P$5,$D6897=$O$6,$C6897*$P$6,$D6897="AZN",$C6897)</f>
        <v>2724.75</v>
      </c>
      <c r="F6897" s="183" cm="1">
        <f t="array" ref="F6897">_xlfn.IFS($D6897=$O$5,$C6897*$P$5*0.01,$D6897=$O$6,$C6897*$P$6*0.01,$D6897="AZN",$C6897*0.08)</f>
        <v>27.247500000000002</v>
      </c>
    </row>
    <row r="6898" spans="1:6" x14ac:dyDescent="0.3">
      <c r="A6898" s="177" t="s">
        <v>911</v>
      </c>
      <c r="B6898" s="178">
        <v>44157</v>
      </c>
      <c r="C6898" s="179">
        <v>8200</v>
      </c>
      <c r="D6898" s="88" t="s">
        <v>2862</v>
      </c>
      <c r="E6898" s="184" cm="1">
        <f t="array" ref="E6898">_xlfn.IFS($D6898=$O$5,C6898*$P$5,$D6898=$O$6,$C6898*$P$6,$D6898="AZN",$C6898)</f>
        <v>8200</v>
      </c>
      <c r="F6898" s="183" cm="1">
        <f t="array" ref="F6898">_xlfn.IFS($D6898=$O$5,$C6898*$P$5*0.01,$D6898=$O$6,$C6898*$P$6*0.01,$D6898="AZN",$C6898*0.08)</f>
        <v>656</v>
      </c>
    </row>
    <row r="6899" spans="1:6" x14ac:dyDescent="0.3">
      <c r="A6899" s="177" t="s">
        <v>489</v>
      </c>
      <c r="B6899" s="178">
        <v>44038</v>
      </c>
      <c r="C6899" s="179">
        <v>3500</v>
      </c>
      <c r="D6899" s="88" t="s">
        <v>2862</v>
      </c>
      <c r="E6899" s="184" cm="1">
        <f t="array" ref="E6899">_xlfn.IFS($D6899=$O$5,C6899*$P$5,$D6899=$O$6,$C6899*$P$6,$D6899="AZN",$C6899)</f>
        <v>3500</v>
      </c>
      <c r="F6899" s="183" cm="1">
        <f t="array" ref="F6899">_xlfn.IFS($D6899=$O$5,$C6899*$P$5*0.01,$D6899=$O$6,$C6899*$P$6*0.01,$D6899="AZN",$C6899*0.08)</f>
        <v>280</v>
      </c>
    </row>
    <row r="6900" spans="1:6" x14ac:dyDescent="0.3">
      <c r="A6900" s="177" t="s">
        <v>424</v>
      </c>
      <c r="B6900" s="178">
        <v>44613</v>
      </c>
      <c r="C6900" s="179">
        <v>5600</v>
      </c>
      <c r="D6900" s="88" t="s">
        <v>2863</v>
      </c>
      <c r="E6900" s="184" cm="1">
        <f t="array" ref="E6900">_xlfn.IFS($D6900=$O$5,C6900*$P$5,$D6900=$O$6,$C6900*$P$6,$D6900="AZN",$C6900)</f>
        <v>9520</v>
      </c>
      <c r="F6900" s="183" cm="1">
        <f t="array" ref="F6900">_xlfn.IFS($D6900=$O$5,$C6900*$P$5*0.01,$D6900=$O$6,$C6900*$P$6*0.01,$D6900="AZN",$C6900*0.08)</f>
        <v>95.2</v>
      </c>
    </row>
    <row r="6901" spans="1:6" x14ac:dyDescent="0.3">
      <c r="A6901" s="177" t="s">
        <v>377</v>
      </c>
      <c r="B6901" s="178">
        <v>44281</v>
      </c>
      <c r="C6901" s="179">
        <v>3700</v>
      </c>
      <c r="D6901" s="88" t="s">
        <v>2862</v>
      </c>
      <c r="E6901" s="184" cm="1">
        <f t="array" ref="E6901">_xlfn.IFS($D6901=$O$5,C6901*$P$5,$D6901=$O$6,$C6901*$P$6,$D6901="AZN",$C6901)</f>
        <v>3700</v>
      </c>
      <c r="F6901" s="183" cm="1">
        <f t="array" ref="F6901">_xlfn.IFS($D6901=$O$5,$C6901*$P$5*0.01,$D6901=$O$6,$C6901*$P$6*0.01,$D6901="AZN",$C6901*0.08)</f>
        <v>296</v>
      </c>
    </row>
    <row r="6902" spans="1:6" x14ac:dyDescent="0.3">
      <c r="A6902" s="177" t="s">
        <v>1007</v>
      </c>
      <c r="B6902" s="178">
        <v>43850</v>
      </c>
      <c r="C6902" s="179">
        <v>4700</v>
      </c>
      <c r="D6902" s="88" t="s">
        <v>2864</v>
      </c>
      <c r="E6902" s="184" cm="1">
        <f t="array" ref="E6902">_xlfn.IFS($D6902=$O$5,C6902*$P$5,$D6902=$O$6,$C6902*$P$6,$D6902="AZN",$C6902)</f>
        <v>8537.5499999999993</v>
      </c>
      <c r="F6902" s="183" cm="1">
        <f t="array" ref="F6902">_xlfn.IFS($D6902=$O$5,$C6902*$P$5*0.01,$D6902=$O$6,$C6902*$P$6*0.01,$D6902="AZN",$C6902*0.08)</f>
        <v>85.375499999999988</v>
      </c>
    </row>
    <row r="6903" spans="1:6" x14ac:dyDescent="0.3">
      <c r="A6903" s="177" t="s">
        <v>1623</v>
      </c>
      <c r="B6903" s="178">
        <v>44536</v>
      </c>
      <c r="C6903" s="179">
        <v>11900</v>
      </c>
      <c r="D6903" s="88" t="s">
        <v>2862</v>
      </c>
      <c r="E6903" s="184" cm="1">
        <f t="array" ref="E6903">_xlfn.IFS($D6903=$O$5,C6903*$P$5,$D6903=$O$6,$C6903*$P$6,$D6903="AZN",$C6903)</f>
        <v>11900</v>
      </c>
      <c r="F6903" s="183" cm="1">
        <f t="array" ref="F6903">_xlfn.IFS($D6903=$O$5,$C6903*$P$5*0.01,$D6903=$O$6,$C6903*$P$6*0.01,$D6903="AZN",$C6903*0.08)</f>
        <v>952</v>
      </c>
    </row>
    <row r="6904" spans="1:6" x14ac:dyDescent="0.3">
      <c r="A6904" s="177" t="s">
        <v>1709</v>
      </c>
      <c r="B6904" s="178">
        <v>43900</v>
      </c>
      <c r="C6904" s="179">
        <v>9800</v>
      </c>
      <c r="D6904" s="88" t="s">
        <v>2862</v>
      </c>
      <c r="E6904" s="184" cm="1">
        <f t="array" ref="E6904">_xlfn.IFS($D6904=$O$5,C6904*$P$5,$D6904=$O$6,$C6904*$P$6,$D6904="AZN",$C6904)</f>
        <v>9800</v>
      </c>
      <c r="F6904" s="183" cm="1">
        <f t="array" ref="F6904">_xlfn.IFS($D6904=$O$5,$C6904*$P$5*0.01,$D6904=$O$6,$C6904*$P$6*0.01,$D6904="AZN",$C6904*0.08)</f>
        <v>784</v>
      </c>
    </row>
    <row r="6905" spans="1:6" x14ac:dyDescent="0.3">
      <c r="A6905" s="177" t="s">
        <v>1498</v>
      </c>
      <c r="B6905" s="178">
        <v>43845</v>
      </c>
      <c r="C6905" s="179">
        <v>3700</v>
      </c>
      <c r="D6905" s="88" t="s">
        <v>2862</v>
      </c>
      <c r="E6905" s="184" cm="1">
        <f t="array" ref="E6905">_xlfn.IFS($D6905=$O$5,C6905*$P$5,$D6905=$O$6,$C6905*$P$6,$D6905="AZN",$C6905)</f>
        <v>3700</v>
      </c>
      <c r="F6905" s="183" cm="1">
        <f t="array" ref="F6905">_xlfn.IFS($D6905=$O$5,$C6905*$P$5*0.01,$D6905=$O$6,$C6905*$P$6*0.01,$D6905="AZN",$C6905*0.08)</f>
        <v>296</v>
      </c>
    </row>
    <row r="6906" spans="1:6" x14ac:dyDescent="0.3">
      <c r="A6906" s="177" t="s">
        <v>931</v>
      </c>
      <c r="B6906" s="178">
        <v>44108</v>
      </c>
      <c r="C6906" s="179">
        <v>4100</v>
      </c>
      <c r="D6906" s="88" t="s">
        <v>2863</v>
      </c>
      <c r="E6906" s="184" cm="1">
        <f t="array" ref="E6906">_xlfn.IFS($D6906=$O$5,C6906*$P$5,$D6906=$O$6,$C6906*$P$6,$D6906="AZN",$C6906)</f>
        <v>6970</v>
      </c>
      <c r="F6906" s="183" cm="1">
        <f t="array" ref="F6906">_xlfn.IFS($D6906=$O$5,$C6906*$P$5*0.01,$D6906=$O$6,$C6906*$P$6*0.01,$D6906="AZN",$C6906*0.08)</f>
        <v>69.7</v>
      </c>
    </row>
    <row r="6907" spans="1:6" x14ac:dyDescent="0.3">
      <c r="A6907" s="177" t="s">
        <v>1672</v>
      </c>
      <c r="B6907" s="178">
        <v>44169</v>
      </c>
      <c r="C6907" s="179">
        <v>10700</v>
      </c>
      <c r="D6907" s="88" t="s">
        <v>2862</v>
      </c>
      <c r="E6907" s="184" cm="1">
        <f t="array" ref="E6907">_xlfn.IFS($D6907=$O$5,C6907*$P$5,$D6907=$O$6,$C6907*$P$6,$D6907="AZN",$C6907)</f>
        <v>10700</v>
      </c>
      <c r="F6907" s="183" cm="1">
        <f t="array" ref="F6907">_xlfn.IFS($D6907=$O$5,$C6907*$P$5*0.01,$D6907=$O$6,$C6907*$P$6*0.01,$D6907="AZN",$C6907*0.08)</f>
        <v>856</v>
      </c>
    </row>
    <row r="6908" spans="1:6" x14ac:dyDescent="0.3">
      <c r="A6908" s="177" t="s">
        <v>860</v>
      </c>
      <c r="B6908" s="178">
        <v>44491</v>
      </c>
      <c r="C6908" s="179">
        <v>7200</v>
      </c>
      <c r="D6908" s="88" t="s">
        <v>2863</v>
      </c>
      <c r="E6908" s="184" cm="1">
        <f t="array" ref="E6908">_xlfn.IFS($D6908=$O$5,C6908*$P$5,$D6908=$O$6,$C6908*$P$6,$D6908="AZN",$C6908)</f>
        <v>12240</v>
      </c>
      <c r="F6908" s="183" cm="1">
        <f t="array" ref="F6908">_xlfn.IFS($D6908=$O$5,$C6908*$P$5*0.01,$D6908=$O$6,$C6908*$P$6*0.01,$D6908="AZN",$C6908*0.08)</f>
        <v>122.4</v>
      </c>
    </row>
    <row r="6909" spans="1:6" x14ac:dyDescent="0.3">
      <c r="A6909" s="177" t="s">
        <v>1381</v>
      </c>
      <c r="B6909" s="178">
        <v>43790</v>
      </c>
      <c r="C6909" s="179">
        <v>12000</v>
      </c>
      <c r="D6909" s="88" t="s">
        <v>2862</v>
      </c>
      <c r="E6909" s="184" cm="1">
        <f t="array" ref="E6909">_xlfn.IFS($D6909=$O$5,C6909*$P$5,$D6909=$O$6,$C6909*$P$6,$D6909="AZN",$C6909)</f>
        <v>12000</v>
      </c>
      <c r="F6909" s="183" cm="1">
        <f t="array" ref="F6909">_xlfn.IFS($D6909=$O$5,$C6909*$P$5*0.01,$D6909=$O$6,$C6909*$P$6*0.01,$D6909="AZN",$C6909*0.08)</f>
        <v>960</v>
      </c>
    </row>
    <row r="6910" spans="1:6" x14ac:dyDescent="0.3">
      <c r="A6910" s="177" t="s">
        <v>1325</v>
      </c>
      <c r="B6910" s="178">
        <v>43844</v>
      </c>
      <c r="C6910" s="179">
        <v>3400</v>
      </c>
      <c r="D6910" s="88" t="s">
        <v>2862</v>
      </c>
      <c r="E6910" s="184" cm="1">
        <f t="array" ref="E6910">_xlfn.IFS($D6910=$O$5,C6910*$P$5,$D6910=$O$6,$C6910*$P$6,$D6910="AZN",$C6910)</f>
        <v>3400</v>
      </c>
      <c r="F6910" s="183" cm="1">
        <f t="array" ref="F6910">_xlfn.IFS($D6910=$O$5,$C6910*$P$5*0.01,$D6910=$O$6,$C6910*$P$6*0.01,$D6910="AZN",$C6910*0.08)</f>
        <v>272</v>
      </c>
    </row>
    <row r="6911" spans="1:6" x14ac:dyDescent="0.3">
      <c r="A6911" s="177" t="s">
        <v>1278</v>
      </c>
      <c r="B6911" s="178">
        <v>44128</v>
      </c>
      <c r="C6911" s="179">
        <v>5100</v>
      </c>
      <c r="D6911" s="88" t="s">
        <v>2864</v>
      </c>
      <c r="E6911" s="184" cm="1">
        <f t="array" ref="E6911">_xlfn.IFS($D6911=$O$5,C6911*$P$5,$D6911=$O$6,$C6911*$P$6,$D6911="AZN",$C6911)</f>
        <v>9264.15</v>
      </c>
      <c r="F6911" s="183" cm="1">
        <f t="array" ref="F6911">_xlfn.IFS($D6911=$O$5,$C6911*$P$5*0.01,$D6911=$O$6,$C6911*$P$6*0.01,$D6911="AZN",$C6911*0.08)</f>
        <v>92.641499999999994</v>
      </c>
    </row>
    <row r="6912" spans="1:6" x14ac:dyDescent="0.3">
      <c r="A6912" s="177" t="s">
        <v>2077</v>
      </c>
      <c r="B6912" s="178">
        <v>44466</v>
      </c>
      <c r="C6912" s="179">
        <v>1300</v>
      </c>
      <c r="D6912" s="88" t="s">
        <v>2864</v>
      </c>
      <c r="E6912" s="184" cm="1">
        <f t="array" ref="E6912">_xlfn.IFS($D6912=$O$5,C6912*$P$5,$D6912=$O$6,$C6912*$P$6,$D6912="AZN",$C6912)</f>
        <v>2361.4499999999998</v>
      </c>
      <c r="F6912" s="183" cm="1">
        <f t="array" ref="F6912">_xlfn.IFS($D6912=$O$5,$C6912*$P$5*0.01,$D6912=$O$6,$C6912*$P$6*0.01,$D6912="AZN",$C6912*0.08)</f>
        <v>23.6145</v>
      </c>
    </row>
    <row r="6913" spans="1:6" x14ac:dyDescent="0.3">
      <c r="A6913" s="177" t="s">
        <v>1211</v>
      </c>
      <c r="B6913" s="178">
        <v>44386</v>
      </c>
      <c r="C6913" s="179">
        <v>6200</v>
      </c>
      <c r="D6913" s="88" t="s">
        <v>2863</v>
      </c>
      <c r="E6913" s="184" cm="1">
        <f t="array" ref="E6913">_xlfn.IFS($D6913=$O$5,C6913*$P$5,$D6913=$O$6,$C6913*$P$6,$D6913="AZN",$C6913)</f>
        <v>10540</v>
      </c>
      <c r="F6913" s="183" cm="1">
        <f t="array" ref="F6913">_xlfn.IFS($D6913=$O$5,$C6913*$P$5*0.01,$D6913=$O$6,$C6913*$P$6*0.01,$D6913="AZN",$C6913*0.08)</f>
        <v>105.4</v>
      </c>
    </row>
    <row r="6914" spans="1:6" x14ac:dyDescent="0.3">
      <c r="A6914" s="177" t="s">
        <v>969</v>
      </c>
      <c r="B6914" s="178">
        <v>44733</v>
      </c>
      <c r="C6914" s="179">
        <v>1700</v>
      </c>
      <c r="D6914" s="88" t="s">
        <v>2863</v>
      </c>
      <c r="E6914" s="184" cm="1">
        <f t="array" ref="E6914">_xlfn.IFS($D6914=$O$5,C6914*$P$5,$D6914=$O$6,$C6914*$P$6,$D6914="AZN",$C6914)</f>
        <v>2890</v>
      </c>
      <c r="F6914" s="183" cm="1">
        <f t="array" ref="F6914">_xlfn.IFS($D6914=$O$5,$C6914*$P$5*0.01,$D6914=$O$6,$C6914*$P$6*0.01,$D6914="AZN",$C6914*0.08)</f>
        <v>28.900000000000002</v>
      </c>
    </row>
    <row r="6915" spans="1:6" x14ac:dyDescent="0.3">
      <c r="A6915" s="177" t="s">
        <v>1858</v>
      </c>
      <c r="B6915" s="178">
        <v>43986</v>
      </c>
      <c r="C6915" s="179">
        <v>9500</v>
      </c>
      <c r="D6915" s="88" t="s">
        <v>2864</v>
      </c>
      <c r="E6915" s="184" cm="1">
        <f t="array" ref="E6915">_xlfn.IFS($D6915=$O$5,C6915*$P$5,$D6915=$O$6,$C6915*$P$6,$D6915="AZN",$C6915)</f>
        <v>17256.75</v>
      </c>
      <c r="F6915" s="183" cm="1">
        <f t="array" ref="F6915">_xlfn.IFS($D6915=$O$5,$C6915*$P$5*0.01,$D6915=$O$6,$C6915*$P$6*0.01,$D6915="AZN",$C6915*0.08)</f>
        <v>172.5675</v>
      </c>
    </row>
    <row r="6916" spans="1:6" x14ac:dyDescent="0.3">
      <c r="A6916" s="177" t="s">
        <v>1766</v>
      </c>
      <c r="B6916" s="178">
        <v>44258</v>
      </c>
      <c r="C6916" s="179">
        <v>10100</v>
      </c>
      <c r="D6916" s="88" t="s">
        <v>2864</v>
      </c>
      <c r="E6916" s="184" cm="1">
        <f t="array" ref="E6916">_xlfn.IFS($D6916=$O$5,C6916*$P$5,$D6916=$O$6,$C6916*$P$6,$D6916="AZN",$C6916)</f>
        <v>18346.650000000001</v>
      </c>
      <c r="F6916" s="183" cm="1">
        <f t="array" ref="F6916">_xlfn.IFS($D6916=$O$5,$C6916*$P$5*0.01,$D6916=$O$6,$C6916*$P$6*0.01,$D6916="AZN",$C6916*0.08)</f>
        <v>183.46650000000002</v>
      </c>
    </row>
    <row r="6917" spans="1:6" x14ac:dyDescent="0.3">
      <c r="A6917" s="177" t="s">
        <v>659</v>
      </c>
      <c r="B6917" s="178">
        <v>44588</v>
      </c>
      <c r="C6917" s="179">
        <v>7600</v>
      </c>
      <c r="D6917" s="88" t="s">
        <v>2862</v>
      </c>
      <c r="E6917" s="184" cm="1">
        <f t="array" ref="E6917">_xlfn.IFS($D6917=$O$5,C6917*$P$5,$D6917=$O$6,$C6917*$P$6,$D6917="AZN",$C6917)</f>
        <v>7600</v>
      </c>
      <c r="F6917" s="183" cm="1">
        <f t="array" ref="F6917">_xlfn.IFS($D6917=$O$5,$C6917*$P$5*0.01,$D6917=$O$6,$C6917*$P$6*0.01,$D6917="AZN",$C6917*0.08)</f>
        <v>608</v>
      </c>
    </row>
    <row r="6918" spans="1:6" x14ac:dyDescent="0.3">
      <c r="A6918" s="177" t="s">
        <v>503</v>
      </c>
      <c r="B6918" s="178">
        <v>43968</v>
      </c>
      <c r="C6918" s="179">
        <v>10200</v>
      </c>
      <c r="D6918" s="88" t="s">
        <v>2864</v>
      </c>
      <c r="E6918" s="184" cm="1">
        <f t="array" ref="E6918">_xlfn.IFS($D6918=$O$5,C6918*$P$5,$D6918=$O$6,$C6918*$P$6,$D6918="AZN",$C6918)</f>
        <v>18528.3</v>
      </c>
      <c r="F6918" s="183" cm="1">
        <f t="array" ref="F6918">_xlfn.IFS($D6918=$O$5,$C6918*$P$5*0.01,$D6918=$O$6,$C6918*$P$6*0.01,$D6918="AZN",$C6918*0.08)</f>
        <v>185.28299999999999</v>
      </c>
    </row>
    <row r="6919" spans="1:6" x14ac:dyDescent="0.3">
      <c r="A6919" s="177" t="s">
        <v>1960</v>
      </c>
      <c r="B6919" s="178">
        <v>43565</v>
      </c>
      <c r="C6919" s="179">
        <v>6700</v>
      </c>
      <c r="D6919" s="88" t="s">
        <v>2863</v>
      </c>
      <c r="E6919" s="184" cm="1">
        <f t="array" ref="E6919">_xlfn.IFS($D6919=$O$5,C6919*$P$5,$D6919=$O$6,$C6919*$P$6,$D6919="AZN",$C6919)</f>
        <v>11390</v>
      </c>
      <c r="F6919" s="183" cm="1">
        <f t="array" ref="F6919">_xlfn.IFS($D6919=$O$5,$C6919*$P$5*0.01,$D6919=$O$6,$C6919*$P$6*0.01,$D6919="AZN",$C6919*0.08)</f>
        <v>113.9</v>
      </c>
    </row>
    <row r="6920" spans="1:6" x14ac:dyDescent="0.3">
      <c r="A6920" s="177" t="s">
        <v>703</v>
      </c>
      <c r="B6920" s="178">
        <v>43704</v>
      </c>
      <c r="C6920" s="179">
        <v>4400</v>
      </c>
      <c r="D6920" s="88" t="s">
        <v>2864</v>
      </c>
      <c r="E6920" s="184" cm="1">
        <f t="array" ref="E6920">_xlfn.IFS($D6920=$O$5,C6920*$P$5,$D6920=$O$6,$C6920*$P$6,$D6920="AZN",$C6920)</f>
        <v>7992.6</v>
      </c>
      <c r="F6920" s="183" cm="1">
        <f t="array" ref="F6920">_xlfn.IFS($D6920=$O$5,$C6920*$P$5*0.01,$D6920=$O$6,$C6920*$P$6*0.01,$D6920="AZN",$C6920*0.08)</f>
        <v>79.926000000000002</v>
      </c>
    </row>
    <row r="6921" spans="1:6" x14ac:dyDescent="0.3">
      <c r="A6921" s="177" t="s">
        <v>693</v>
      </c>
      <c r="B6921" s="178">
        <v>44868</v>
      </c>
      <c r="C6921" s="179">
        <v>10800</v>
      </c>
      <c r="D6921" s="88" t="s">
        <v>2863</v>
      </c>
      <c r="E6921" s="184" cm="1">
        <f t="array" ref="E6921">_xlfn.IFS($D6921=$O$5,C6921*$P$5,$D6921=$O$6,$C6921*$P$6,$D6921="AZN",$C6921)</f>
        <v>18360</v>
      </c>
      <c r="F6921" s="183" cm="1">
        <f t="array" ref="F6921">_xlfn.IFS($D6921=$O$5,$C6921*$P$5*0.01,$D6921=$O$6,$C6921*$P$6*0.01,$D6921="AZN",$C6921*0.08)</f>
        <v>183.6</v>
      </c>
    </row>
    <row r="6922" spans="1:6" x14ac:dyDescent="0.3">
      <c r="A6922" s="177" t="s">
        <v>1489</v>
      </c>
      <c r="B6922" s="178">
        <v>43901</v>
      </c>
      <c r="C6922" s="179">
        <v>7400</v>
      </c>
      <c r="D6922" s="88" t="s">
        <v>2862</v>
      </c>
      <c r="E6922" s="184" cm="1">
        <f t="array" ref="E6922">_xlfn.IFS($D6922=$O$5,C6922*$P$5,$D6922=$O$6,$C6922*$P$6,$D6922="AZN",$C6922)</f>
        <v>7400</v>
      </c>
      <c r="F6922" s="183" cm="1">
        <f t="array" ref="F6922">_xlfn.IFS($D6922=$O$5,$C6922*$P$5*0.01,$D6922=$O$6,$C6922*$P$6*0.01,$D6922="AZN",$C6922*0.08)</f>
        <v>592</v>
      </c>
    </row>
    <row r="6923" spans="1:6" x14ac:dyDescent="0.3">
      <c r="A6923" s="177" t="s">
        <v>1574</v>
      </c>
      <c r="B6923" s="178">
        <v>43679</v>
      </c>
      <c r="C6923" s="179">
        <v>1300</v>
      </c>
      <c r="D6923" s="88" t="s">
        <v>2864</v>
      </c>
      <c r="E6923" s="184" cm="1">
        <f t="array" ref="E6923">_xlfn.IFS($D6923=$O$5,C6923*$P$5,$D6923=$O$6,$C6923*$P$6,$D6923="AZN",$C6923)</f>
        <v>2361.4499999999998</v>
      </c>
      <c r="F6923" s="183" cm="1">
        <f t="array" ref="F6923">_xlfn.IFS($D6923=$O$5,$C6923*$P$5*0.01,$D6923=$O$6,$C6923*$P$6*0.01,$D6923="AZN",$C6923*0.08)</f>
        <v>23.6145</v>
      </c>
    </row>
    <row r="6924" spans="1:6" x14ac:dyDescent="0.3">
      <c r="A6924" s="177" t="s">
        <v>2050</v>
      </c>
      <c r="B6924" s="178">
        <v>44021</v>
      </c>
      <c r="C6924" s="179">
        <v>5700</v>
      </c>
      <c r="D6924" s="88" t="s">
        <v>2864</v>
      </c>
      <c r="E6924" s="184" cm="1">
        <f t="array" ref="E6924">_xlfn.IFS($D6924=$O$5,C6924*$P$5,$D6924=$O$6,$C6924*$P$6,$D6924="AZN",$C6924)</f>
        <v>10354.049999999999</v>
      </c>
      <c r="F6924" s="183" cm="1">
        <f t="array" ref="F6924">_xlfn.IFS($D6924=$O$5,$C6924*$P$5*0.01,$D6924=$O$6,$C6924*$P$6*0.01,$D6924="AZN",$C6924*0.08)</f>
        <v>103.54049999999999</v>
      </c>
    </row>
    <row r="6925" spans="1:6" x14ac:dyDescent="0.3">
      <c r="A6925" s="177" t="s">
        <v>1958</v>
      </c>
      <c r="B6925" s="178">
        <v>44103</v>
      </c>
      <c r="C6925" s="179">
        <v>1700</v>
      </c>
      <c r="D6925" s="88" t="s">
        <v>2862</v>
      </c>
      <c r="E6925" s="184" cm="1">
        <f t="array" ref="E6925">_xlfn.IFS($D6925=$O$5,C6925*$P$5,$D6925=$O$6,$C6925*$P$6,$D6925="AZN",$C6925)</f>
        <v>1700</v>
      </c>
      <c r="F6925" s="183" cm="1">
        <f t="array" ref="F6925">_xlfn.IFS($D6925=$O$5,$C6925*$P$5*0.01,$D6925=$O$6,$C6925*$P$6*0.01,$D6925="AZN",$C6925*0.08)</f>
        <v>136</v>
      </c>
    </row>
    <row r="6926" spans="1:6" x14ac:dyDescent="0.3">
      <c r="A6926" s="177" t="s">
        <v>1090</v>
      </c>
      <c r="B6926" s="178">
        <v>44357</v>
      </c>
      <c r="C6926" s="179">
        <v>12700</v>
      </c>
      <c r="D6926" s="88" t="s">
        <v>2862</v>
      </c>
      <c r="E6926" s="184" cm="1">
        <f t="array" ref="E6926">_xlfn.IFS($D6926=$O$5,C6926*$P$5,$D6926=$O$6,$C6926*$P$6,$D6926="AZN",$C6926)</f>
        <v>12700</v>
      </c>
      <c r="F6926" s="183" cm="1">
        <f t="array" ref="F6926">_xlfn.IFS($D6926=$O$5,$C6926*$P$5*0.01,$D6926=$O$6,$C6926*$P$6*0.01,$D6926="AZN",$C6926*0.08)</f>
        <v>1016</v>
      </c>
    </row>
    <row r="6927" spans="1:6" x14ac:dyDescent="0.3">
      <c r="A6927" s="177" t="s">
        <v>1276</v>
      </c>
      <c r="B6927" s="178">
        <v>43963</v>
      </c>
      <c r="C6927" s="179">
        <v>3800</v>
      </c>
      <c r="D6927" s="88" t="s">
        <v>2863</v>
      </c>
      <c r="E6927" s="184" cm="1">
        <f t="array" ref="E6927">_xlfn.IFS($D6927=$O$5,C6927*$P$5,$D6927=$O$6,$C6927*$P$6,$D6927="AZN",$C6927)</f>
        <v>6460</v>
      </c>
      <c r="F6927" s="183" cm="1">
        <f t="array" ref="F6927">_xlfn.IFS($D6927=$O$5,$C6927*$P$5*0.01,$D6927=$O$6,$C6927*$P$6*0.01,$D6927="AZN",$C6927*0.08)</f>
        <v>64.599999999999994</v>
      </c>
    </row>
    <row r="6928" spans="1:6" x14ac:dyDescent="0.3">
      <c r="A6928" s="177" t="s">
        <v>1705</v>
      </c>
      <c r="B6928" s="178">
        <v>44244</v>
      </c>
      <c r="C6928" s="179">
        <v>9000</v>
      </c>
      <c r="D6928" s="88" t="s">
        <v>2862</v>
      </c>
      <c r="E6928" s="184" cm="1">
        <f t="array" ref="E6928">_xlfn.IFS($D6928=$O$5,C6928*$P$5,$D6928=$O$6,$C6928*$P$6,$D6928="AZN",$C6928)</f>
        <v>9000</v>
      </c>
      <c r="F6928" s="183" cm="1">
        <f t="array" ref="F6928">_xlfn.IFS($D6928=$O$5,$C6928*$P$5*0.01,$D6928=$O$6,$C6928*$P$6*0.01,$D6928="AZN",$C6928*0.08)</f>
        <v>720</v>
      </c>
    </row>
    <row r="6929" spans="1:6" x14ac:dyDescent="0.3">
      <c r="A6929" s="177" t="s">
        <v>573</v>
      </c>
      <c r="B6929" s="178">
        <v>44370</v>
      </c>
      <c r="C6929" s="179">
        <v>11500</v>
      </c>
      <c r="D6929" s="88" t="s">
        <v>2862</v>
      </c>
      <c r="E6929" s="184" cm="1">
        <f t="array" ref="E6929">_xlfn.IFS($D6929=$O$5,C6929*$P$5,$D6929=$O$6,$C6929*$P$6,$D6929="AZN",$C6929)</f>
        <v>11500</v>
      </c>
      <c r="F6929" s="183" cm="1">
        <f t="array" ref="F6929">_xlfn.IFS($D6929=$O$5,$C6929*$P$5*0.01,$D6929=$O$6,$C6929*$P$6*0.01,$D6929="AZN",$C6929*0.08)</f>
        <v>920</v>
      </c>
    </row>
    <row r="6930" spans="1:6" x14ac:dyDescent="0.3">
      <c r="A6930" s="177" t="s">
        <v>970</v>
      </c>
      <c r="B6930" s="178">
        <v>44282</v>
      </c>
      <c r="C6930" s="179">
        <v>11700</v>
      </c>
      <c r="D6930" s="88" t="s">
        <v>2864</v>
      </c>
      <c r="E6930" s="184" cm="1">
        <f t="array" ref="E6930">_xlfn.IFS($D6930=$O$5,C6930*$P$5,$D6930=$O$6,$C6930*$P$6,$D6930="AZN",$C6930)</f>
        <v>21253.05</v>
      </c>
      <c r="F6930" s="183" cm="1">
        <f t="array" ref="F6930">_xlfn.IFS($D6930=$O$5,$C6930*$P$5*0.01,$D6930=$O$6,$C6930*$P$6*0.01,$D6930="AZN",$C6930*0.08)</f>
        <v>212.53049999999999</v>
      </c>
    </row>
    <row r="6931" spans="1:6" x14ac:dyDescent="0.3">
      <c r="A6931" s="177" t="s">
        <v>1420</v>
      </c>
      <c r="B6931" s="178">
        <v>44469</v>
      </c>
      <c r="C6931" s="179">
        <v>2400</v>
      </c>
      <c r="D6931" s="88" t="s">
        <v>2862</v>
      </c>
      <c r="E6931" s="184" cm="1">
        <f t="array" ref="E6931">_xlfn.IFS($D6931=$O$5,C6931*$P$5,$D6931=$O$6,$C6931*$P$6,$D6931="AZN",$C6931)</f>
        <v>2400</v>
      </c>
      <c r="F6931" s="183" cm="1">
        <f t="array" ref="F6931">_xlfn.IFS($D6931=$O$5,$C6931*$P$5*0.01,$D6931=$O$6,$C6931*$P$6*0.01,$D6931="AZN",$C6931*0.08)</f>
        <v>192</v>
      </c>
    </row>
    <row r="6932" spans="1:6" x14ac:dyDescent="0.3">
      <c r="A6932" s="177" t="s">
        <v>1027</v>
      </c>
      <c r="B6932" s="178">
        <v>44220</v>
      </c>
      <c r="C6932" s="179">
        <v>8500</v>
      </c>
      <c r="D6932" s="88" t="s">
        <v>2862</v>
      </c>
      <c r="E6932" s="184" cm="1">
        <f t="array" ref="E6932">_xlfn.IFS($D6932=$O$5,C6932*$P$5,$D6932=$O$6,$C6932*$P$6,$D6932="AZN",$C6932)</f>
        <v>8500</v>
      </c>
      <c r="F6932" s="183" cm="1">
        <f t="array" ref="F6932">_xlfn.IFS($D6932=$O$5,$C6932*$P$5*0.01,$D6932=$O$6,$C6932*$P$6*0.01,$D6932="AZN",$C6932*0.08)</f>
        <v>680</v>
      </c>
    </row>
    <row r="6933" spans="1:6" x14ac:dyDescent="0.3">
      <c r="A6933" s="177" t="s">
        <v>716</v>
      </c>
      <c r="B6933" s="178">
        <v>44010</v>
      </c>
      <c r="C6933" s="179">
        <v>3100</v>
      </c>
      <c r="D6933" s="88" t="s">
        <v>2863</v>
      </c>
      <c r="E6933" s="184" cm="1">
        <f t="array" ref="E6933">_xlfn.IFS($D6933=$O$5,C6933*$P$5,$D6933=$O$6,$C6933*$P$6,$D6933="AZN",$C6933)</f>
        <v>5270</v>
      </c>
      <c r="F6933" s="183" cm="1">
        <f t="array" ref="F6933">_xlfn.IFS($D6933=$O$5,$C6933*$P$5*0.01,$D6933=$O$6,$C6933*$P$6*0.01,$D6933="AZN",$C6933*0.08)</f>
        <v>52.7</v>
      </c>
    </row>
    <row r="6934" spans="1:6" x14ac:dyDescent="0.3">
      <c r="A6934" s="177" t="s">
        <v>1424</v>
      </c>
      <c r="B6934" s="178">
        <v>43678</v>
      </c>
      <c r="C6934" s="179">
        <v>2500</v>
      </c>
      <c r="D6934" s="88" t="s">
        <v>2864</v>
      </c>
      <c r="E6934" s="184" cm="1">
        <f t="array" ref="E6934">_xlfn.IFS($D6934=$O$5,C6934*$P$5,$D6934=$O$6,$C6934*$P$6,$D6934="AZN",$C6934)</f>
        <v>4541.25</v>
      </c>
      <c r="F6934" s="183" cm="1">
        <f t="array" ref="F6934">_xlfn.IFS($D6934=$O$5,$C6934*$P$5*0.01,$D6934=$O$6,$C6934*$P$6*0.01,$D6934="AZN",$C6934*0.08)</f>
        <v>45.412500000000001</v>
      </c>
    </row>
    <row r="6935" spans="1:6" x14ac:dyDescent="0.3">
      <c r="A6935" s="177" t="s">
        <v>2020</v>
      </c>
      <c r="B6935" s="178">
        <v>44148</v>
      </c>
      <c r="C6935" s="179">
        <v>3100</v>
      </c>
      <c r="D6935" s="88" t="s">
        <v>2864</v>
      </c>
      <c r="E6935" s="184" cm="1">
        <f t="array" ref="E6935">_xlfn.IFS($D6935=$O$5,C6935*$P$5,$D6935=$O$6,$C6935*$P$6,$D6935="AZN",$C6935)</f>
        <v>5631.15</v>
      </c>
      <c r="F6935" s="183" cm="1">
        <f t="array" ref="F6935">_xlfn.IFS($D6935=$O$5,$C6935*$P$5*0.01,$D6935=$O$6,$C6935*$P$6*0.01,$D6935="AZN",$C6935*0.08)</f>
        <v>56.311499999999995</v>
      </c>
    </row>
    <row r="6936" spans="1:6" x14ac:dyDescent="0.3">
      <c r="A6936" s="177" t="s">
        <v>1210</v>
      </c>
      <c r="B6936" s="178">
        <v>44297</v>
      </c>
      <c r="C6936" s="179">
        <v>4000</v>
      </c>
      <c r="D6936" s="88" t="s">
        <v>2862</v>
      </c>
      <c r="E6936" s="184" cm="1">
        <f t="array" ref="E6936">_xlfn.IFS($D6936=$O$5,C6936*$P$5,$D6936=$O$6,$C6936*$P$6,$D6936="AZN",$C6936)</f>
        <v>4000</v>
      </c>
      <c r="F6936" s="183" cm="1">
        <f t="array" ref="F6936">_xlfn.IFS($D6936=$O$5,$C6936*$P$5*0.01,$D6936=$O$6,$C6936*$P$6*0.01,$D6936="AZN",$C6936*0.08)</f>
        <v>320</v>
      </c>
    </row>
    <row r="6937" spans="1:6" x14ac:dyDescent="0.3">
      <c r="A6937" s="177" t="s">
        <v>261</v>
      </c>
      <c r="B6937" s="178">
        <v>44442</v>
      </c>
      <c r="C6937" s="179">
        <v>9900</v>
      </c>
      <c r="D6937" s="88" t="s">
        <v>2863</v>
      </c>
      <c r="E6937" s="184" cm="1">
        <f t="array" ref="E6937">_xlfn.IFS($D6937=$O$5,C6937*$P$5,$D6937=$O$6,$C6937*$P$6,$D6937="AZN",$C6937)</f>
        <v>16830</v>
      </c>
      <c r="F6937" s="183" cm="1">
        <f t="array" ref="F6937">_xlfn.IFS($D6937=$O$5,$C6937*$P$5*0.01,$D6937=$O$6,$C6937*$P$6*0.01,$D6937="AZN",$C6937*0.08)</f>
        <v>168.3</v>
      </c>
    </row>
    <row r="6938" spans="1:6" x14ac:dyDescent="0.3">
      <c r="A6938" s="177" t="s">
        <v>1157</v>
      </c>
      <c r="B6938" s="178">
        <v>44175</v>
      </c>
      <c r="C6938" s="179">
        <v>5900</v>
      </c>
      <c r="D6938" s="88" t="s">
        <v>2863</v>
      </c>
      <c r="E6938" s="184" cm="1">
        <f t="array" ref="E6938">_xlfn.IFS($D6938=$O$5,C6938*$P$5,$D6938=$O$6,$C6938*$P$6,$D6938="AZN",$C6938)</f>
        <v>10030</v>
      </c>
      <c r="F6938" s="183" cm="1">
        <f t="array" ref="F6938">_xlfn.IFS($D6938=$O$5,$C6938*$P$5*0.01,$D6938=$O$6,$C6938*$P$6*0.01,$D6938="AZN",$C6938*0.08)</f>
        <v>100.3</v>
      </c>
    </row>
    <row r="6939" spans="1:6" x14ac:dyDescent="0.3">
      <c r="A6939" s="177" t="s">
        <v>1540</v>
      </c>
      <c r="B6939" s="178">
        <v>44417</v>
      </c>
      <c r="C6939" s="179">
        <v>6000</v>
      </c>
      <c r="D6939" s="88" t="s">
        <v>2863</v>
      </c>
      <c r="E6939" s="184" cm="1">
        <f t="array" ref="E6939">_xlfn.IFS($D6939=$O$5,C6939*$P$5,$D6939=$O$6,$C6939*$P$6,$D6939="AZN",$C6939)</f>
        <v>10200</v>
      </c>
      <c r="F6939" s="183" cm="1">
        <f t="array" ref="F6939">_xlfn.IFS($D6939=$O$5,$C6939*$P$5*0.01,$D6939=$O$6,$C6939*$P$6*0.01,$D6939="AZN",$C6939*0.08)</f>
        <v>102</v>
      </c>
    </row>
    <row r="6940" spans="1:6" x14ac:dyDescent="0.3">
      <c r="A6940" s="177" t="s">
        <v>512</v>
      </c>
      <c r="B6940" s="178">
        <v>44110</v>
      </c>
      <c r="C6940" s="179">
        <v>12500</v>
      </c>
      <c r="D6940" s="88" t="s">
        <v>2862</v>
      </c>
      <c r="E6940" s="184" cm="1">
        <f t="array" ref="E6940">_xlfn.IFS($D6940=$O$5,C6940*$P$5,$D6940=$O$6,$C6940*$P$6,$D6940="AZN",$C6940)</f>
        <v>12500</v>
      </c>
      <c r="F6940" s="183" cm="1">
        <f t="array" ref="F6940">_xlfn.IFS($D6940=$O$5,$C6940*$P$5*0.01,$D6940=$O$6,$C6940*$P$6*0.01,$D6940="AZN",$C6940*0.08)</f>
        <v>1000</v>
      </c>
    </row>
    <row r="6941" spans="1:6" x14ac:dyDescent="0.3">
      <c r="A6941" s="177" t="s">
        <v>915</v>
      </c>
      <c r="B6941" s="178">
        <v>43847</v>
      </c>
      <c r="C6941" s="179">
        <v>12700</v>
      </c>
      <c r="D6941" s="88" t="s">
        <v>2863</v>
      </c>
      <c r="E6941" s="184" cm="1">
        <f t="array" ref="E6941">_xlfn.IFS($D6941=$O$5,C6941*$P$5,$D6941=$O$6,$C6941*$P$6,$D6941="AZN",$C6941)</f>
        <v>21590</v>
      </c>
      <c r="F6941" s="183" cm="1">
        <f t="array" ref="F6941">_xlfn.IFS($D6941=$O$5,$C6941*$P$5*0.01,$D6941=$O$6,$C6941*$P$6*0.01,$D6941="AZN",$C6941*0.08)</f>
        <v>215.9</v>
      </c>
    </row>
    <row r="6942" spans="1:6" x14ac:dyDescent="0.3">
      <c r="A6942" s="177" t="s">
        <v>294</v>
      </c>
      <c r="B6942" s="178">
        <v>44138</v>
      </c>
      <c r="C6942" s="179">
        <v>12400</v>
      </c>
      <c r="D6942" s="88" t="s">
        <v>2862</v>
      </c>
      <c r="E6942" s="184" cm="1">
        <f t="array" ref="E6942">_xlfn.IFS($D6942=$O$5,C6942*$P$5,$D6942=$O$6,$C6942*$P$6,$D6942="AZN",$C6942)</f>
        <v>12400</v>
      </c>
      <c r="F6942" s="183" cm="1">
        <f t="array" ref="F6942">_xlfn.IFS($D6942=$O$5,$C6942*$P$5*0.01,$D6942=$O$6,$C6942*$P$6*0.01,$D6942="AZN",$C6942*0.08)</f>
        <v>992</v>
      </c>
    </row>
    <row r="6943" spans="1:6" x14ac:dyDescent="0.3">
      <c r="A6943" s="177" t="s">
        <v>1239</v>
      </c>
      <c r="B6943" s="178">
        <v>44282</v>
      </c>
      <c r="C6943" s="179">
        <v>9600</v>
      </c>
      <c r="D6943" s="88" t="s">
        <v>2862</v>
      </c>
      <c r="E6943" s="184" cm="1">
        <f t="array" ref="E6943">_xlfn.IFS($D6943=$O$5,C6943*$P$5,$D6943=$O$6,$C6943*$P$6,$D6943="AZN",$C6943)</f>
        <v>9600</v>
      </c>
      <c r="F6943" s="183" cm="1">
        <f t="array" ref="F6943">_xlfn.IFS($D6943=$O$5,$C6943*$P$5*0.01,$D6943=$O$6,$C6943*$P$6*0.01,$D6943="AZN",$C6943*0.08)</f>
        <v>768</v>
      </c>
    </row>
    <row r="6944" spans="1:6" x14ac:dyDescent="0.3">
      <c r="A6944" s="177" t="s">
        <v>1147</v>
      </c>
      <c r="B6944" s="178">
        <v>43675</v>
      </c>
      <c r="C6944" s="179">
        <v>7700</v>
      </c>
      <c r="D6944" s="88" t="s">
        <v>2864</v>
      </c>
      <c r="E6944" s="184" cm="1">
        <f t="array" ref="E6944">_xlfn.IFS($D6944=$O$5,C6944*$P$5,$D6944=$O$6,$C6944*$P$6,$D6944="AZN",$C6944)</f>
        <v>13987.05</v>
      </c>
      <c r="F6944" s="183" cm="1">
        <f t="array" ref="F6944">_xlfn.IFS($D6944=$O$5,$C6944*$P$5*0.01,$D6944=$O$6,$C6944*$P$6*0.01,$D6944="AZN",$C6944*0.08)</f>
        <v>139.87049999999999</v>
      </c>
    </row>
    <row r="6945" spans="1:6" x14ac:dyDescent="0.3">
      <c r="A6945" s="177" t="s">
        <v>1986</v>
      </c>
      <c r="B6945" s="178">
        <v>43802</v>
      </c>
      <c r="C6945" s="179">
        <v>2900</v>
      </c>
      <c r="D6945" s="88" t="s">
        <v>2863</v>
      </c>
      <c r="E6945" s="184" cm="1">
        <f t="array" ref="E6945">_xlfn.IFS($D6945=$O$5,C6945*$P$5,$D6945=$O$6,$C6945*$P$6,$D6945="AZN",$C6945)</f>
        <v>4930</v>
      </c>
      <c r="F6945" s="183" cm="1">
        <f t="array" ref="F6945">_xlfn.IFS($D6945=$O$5,$C6945*$P$5*0.01,$D6945=$O$6,$C6945*$P$6*0.01,$D6945="AZN",$C6945*0.08)</f>
        <v>49.300000000000004</v>
      </c>
    </row>
    <row r="6946" spans="1:6" x14ac:dyDescent="0.3">
      <c r="A6946" s="177" t="s">
        <v>1999</v>
      </c>
      <c r="B6946" s="178">
        <v>44402</v>
      </c>
      <c r="C6946" s="179">
        <v>7500</v>
      </c>
      <c r="D6946" s="88" t="s">
        <v>2863</v>
      </c>
      <c r="E6946" s="184" cm="1">
        <f t="array" ref="E6946">_xlfn.IFS($D6946=$O$5,C6946*$P$5,$D6946=$O$6,$C6946*$P$6,$D6946="AZN",$C6946)</f>
        <v>12750</v>
      </c>
      <c r="F6946" s="183" cm="1">
        <f t="array" ref="F6946">_xlfn.IFS($D6946=$O$5,$C6946*$P$5*0.01,$D6946=$O$6,$C6946*$P$6*0.01,$D6946="AZN",$C6946*0.08)</f>
        <v>127.5</v>
      </c>
    </row>
    <row r="6947" spans="1:6" x14ac:dyDescent="0.3">
      <c r="A6947" s="177" t="s">
        <v>1236</v>
      </c>
      <c r="B6947" s="178">
        <v>44078</v>
      </c>
      <c r="C6947" s="179">
        <v>11700</v>
      </c>
      <c r="D6947" s="88" t="s">
        <v>2864</v>
      </c>
      <c r="E6947" s="184" cm="1">
        <f t="array" ref="E6947">_xlfn.IFS($D6947=$O$5,C6947*$P$5,$D6947=$O$6,$C6947*$P$6,$D6947="AZN",$C6947)</f>
        <v>21253.05</v>
      </c>
      <c r="F6947" s="183" cm="1">
        <f t="array" ref="F6947">_xlfn.IFS($D6947=$O$5,$C6947*$P$5*0.01,$D6947=$O$6,$C6947*$P$6*0.01,$D6947="AZN",$C6947*0.08)</f>
        <v>212.53049999999999</v>
      </c>
    </row>
    <row r="6948" spans="1:6" x14ac:dyDescent="0.3">
      <c r="A6948" s="177" t="s">
        <v>594</v>
      </c>
      <c r="B6948" s="178">
        <v>44566</v>
      </c>
      <c r="C6948" s="179">
        <v>3100</v>
      </c>
      <c r="D6948" s="88" t="s">
        <v>2862</v>
      </c>
      <c r="E6948" s="184" cm="1">
        <f t="array" ref="E6948">_xlfn.IFS($D6948=$O$5,C6948*$P$5,$D6948=$O$6,$C6948*$P$6,$D6948="AZN",$C6948)</f>
        <v>3100</v>
      </c>
      <c r="F6948" s="183" cm="1">
        <f t="array" ref="F6948">_xlfn.IFS($D6948=$O$5,$C6948*$P$5*0.01,$D6948=$O$6,$C6948*$P$6*0.01,$D6948="AZN",$C6948*0.08)</f>
        <v>248</v>
      </c>
    </row>
    <row r="6949" spans="1:6" x14ac:dyDescent="0.3">
      <c r="A6949" s="177" t="s">
        <v>893</v>
      </c>
      <c r="B6949" s="178">
        <v>44436</v>
      </c>
      <c r="C6949" s="179">
        <v>11600</v>
      </c>
      <c r="D6949" s="88" t="s">
        <v>2863</v>
      </c>
      <c r="E6949" s="184" cm="1">
        <f t="array" ref="E6949">_xlfn.IFS($D6949=$O$5,C6949*$P$5,$D6949=$O$6,$C6949*$P$6,$D6949="AZN",$C6949)</f>
        <v>19720</v>
      </c>
      <c r="F6949" s="183" cm="1">
        <f t="array" ref="F6949">_xlfn.IFS($D6949=$O$5,$C6949*$P$5*0.01,$D6949=$O$6,$C6949*$P$6*0.01,$D6949="AZN",$C6949*0.08)</f>
        <v>197.20000000000002</v>
      </c>
    </row>
    <row r="6950" spans="1:6" x14ac:dyDescent="0.3">
      <c r="A6950" s="177" t="s">
        <v>656</v>
      </c>
      <c r="B6950" s="178">
        <v>43907</v>
      </c>
      <c r="C6950" s="179">
        <v>12300</v>
      </c>
      <c r="D6950" s="88" t="s">
        <v>2864</v>
      </c>
      <c r="E6950" s="184" cm="1">
        <f t="array" ref="E6950">_xlfn.IFS($D6950=$O$5,C6950*$P$5,$D6950=$O$6,$C6950*$P$6,$D6950="AZN",$C6950)</f>
        <v>22342.95</v>
      </c>
      <c r="F6950" s="183" cm="1">
        <f t="array" ref="F6950">_xlfn.IFS($D6950=$O$5,$C6950*$P$5*0.01,$D6950=$O$6,$C6950*$P$6*0.01,$D6950="AZN",$C6950*0.08)</f>
        <v>223.42950000000002</v>
      </c>
    </row>
    <row r="6951" spans="1:6" x14ac:dyDescent="0.3">
      <c r="A6951" s="177" t="s">
        <v>1406</v>
      </c>
      <c r="B6951" s="178">
        <v>44086</v>
      </c>
      <c r="C6951" s="179">
        <v>7700</v>
      </c>
      <c r="D6951" s="88" t="s">
        <v>2864</v>
      </c>
      <c r="E6951" s="184" cm="1">
        <f t="array" ref="E6951">_xlfn.IFS($D6951=$O$5,C6951*$P$5,$D6951=$O$6,$C6951*$P$6,$D6951="AZN",$C6951)</f>
        <v>13987.05</v>
      </c>
      <c r="F6951" s="183" cm="1">
        <f t="array" ref="F6951">_xlfn.IFS($D6951=$O$5,$C6951*$P$5*0.01,$D6951=$O$6,$C6951*$P$6*0.01,$D6951="AZN",$C6951*0.08)</f>
        <v>139.87049999999999</v>
      </c>
    </row>
    <row r="6952" spans="1:6" x14ac:dyDescent="0.3">
      <c r="A6952" s="177" t="s">
        <v>775</v>
      </c>
      <c r="B6952" s="178">
        <v>44214</v>
      </c>
      <c r="C6952" s="179">
        <v>10200</v>
      </c>
      <c r="D6952" s="88" t="s">
        <v>2862</v>
      </c>
      <c r="E6952" s="184" cm="1">
        <f t="array" ref="E6952">_xlfn.IFS($D6952=$O$5,C6952*$P$5,$D6952=$O$6,$C6952*$P$6,$D6952="AZN",$C6952)</f>
        <v>10200</v>
      </c>
      <c r="F6952" s="183" cm="1">
        <f t="array" ref="F6952">_xlfn.IFS($D6952=$O$5,$C6952*$P$5*0.01,$D6952=$O$6,$C6952*$P$6*0.01,$D6952="AZN",$C6952*0.08)</f>
        <v>816</v>
      </c>
    </row>
    <row r="6953" spans="1:6" x14ac:dyDescent="0.3">
      <c r="A6953" s="177" t="s">
        <v>772</v>
      </c>
      <c r="B6953" s="178">
        <v>44274</v>
      </c>
      <c r="C6953" s="179">
        <v>3000</v>
      </c>
      <c r="D6953" s="88" t="s">
        <v>2864</v>
      </c>
      <c r="E6953" s="184" cm="1">
        <f t="array" ref="E6953">_xlfn.IFS($D6953=$O$5,C6953*$P$5,$D6953=$O$6,$C6953*$P$6,$D6953="AZN",$C6953)</f>
        <v>5449.5</v>
      </c>
      <c r="F6953" s="183" cm="1">
        <f t="array" ref="F6953">_xlfn.IFS($D6953=$O$5,$C6953*$P$5*0.01,$D6953=$O$6,$C6953*$P$6*0.01,$D6953="AZN",$C6953*0.08)</f>
        <v>54.495000000000005</v>
      </c>
    </row>
    <row r="6954" spans="1:6" x14ac:dyDescent="0.3">
      <c r="A6954" s="177" t="s">
        <v>235</v>
      </c>
      <c r="B6954" s="178">
        <v>44430</v>
      </c>
      <c r="C6954" s="179">
        <v>9000</v>
      </c>
      <c r="D6954" s="88" t="s">
        <v>2862</v>
      </c>
      <c r="E6954" s="184" cm="1">
        <f t="array" ref="E6954">_xlfn.IFS($D6954=$O$5,C6954*$P$5,$D6954=$O$6,$C6954*$P$6,$D6954="AZN",$C6954)</f>
        <v>9000</v>
      </c>
      <c r="F6954" s="183" cm="1">
        <f t="array" ref="F6954">_xlfn.IFS($D6954=$O$5,$C6954*$P$5*0.01,$D6954=$O$6,$C6954*$P$6*0.01,$D6954="AZN",$C6954*0.08)</f>
        <v>720</v>
      </c>
    </row>
    <row r="6955" spans="1:6" x14ac:dyDescent="0.3">
      <c r="A6955" s="177" t="s">
        <v>340</v>
      </c>
      <c r="B6955" s="178">
        <v>43783</v>
      </c>
      <c r="C6955" s="179">
        <v>8600</v>
      </c>
      <c r="D6955" s="88" t="s">
        <v>2863</v>
      </c>
      <c r="E6955" s="184" cm="1">
        <f t="array" ref="E6955">_xlfn.IFS($D6955=$O$5,C6955*$P$5,$D6955=$O$6,$C6955*$P$6,$D6955="AZN",$C6955)</f>
        <v>14620</v>
      </c>
      <c r="F6955" s="183" cm="1">
        <f t="array" ref="F6955">_xlfn.IFS($D6955=$O$5,$C6955*$P$5*0.01,$D6955=$O$6,$C6955*$P$6*0.01,$D6955="AZN",$C6955*0.08)</f>
        <v>146.20000000000002</v>
      </c>
    </row>
    <row r="6956" spans="1:6" x14ac:dyDescent="0.3">
      <c r="A6956" s="177" t="s">
        <v>720</v>
      </c>
      <c r="B6956" s="178">
        <v>44025</v>
      </c>
      <c r="C6956" s="179">
        <v>4300</v>
      </c>
      <c r="D6956" s="88" t="s">
        <v>2864</v>
      </c>
      <c r="E6956" s="184" cm="1">
        <f t="array" ref="E6956">_xlfn.IFS($D6956=$O$5,C6956*$P$5,$D6956=$O$6,$C6956*$P$6,$D6956="AZN",$C6956)</f>
        <v>7810.95</v>
      </c>
      <c r="F6956" s="183" cm="1">
        <f t="array" ref="F6956">_xlfn.IFS($D6956=$O$5,$C6956*$P$5*0.01,$D6956=$O$6,$C6956*$P$6*0.01,$D6956="AZN",$C6956*0.08)</f>
        <v>78.109499999999997</v>
      </c>
    </row>
    <row r="6957" spans="1:6" x14ac:dyDescent="0.3">
      <c r="A6957" s="177" t="s">
        <v>144</v>
      </c>
      <c r="B6957" s="178">
        <v>44120</v>
      </c>
      <c r="C6957" s="179">
        <v>3800</v>
      </c>
      <c r="D6957" s="88" t="s">
        <v>2862</v>
      </c>
      <c r="E6957" s="184" cm="1">
        <f t="array" ref="E6957">_xlfn.IFS($D6957=$O$5,C6957*$P$5,$D6957=$O$6,$C6957*$P$6,$D6957="AZN",$C6957)</f>
        <v>3800</v>
      </c>
      <c r="F6957" s="183" cm="1">
        <f t="array" ref="F6957">_xlfn.IFS($D6957=$O$5,$C6957*$P$5*0.01,$D6957=$O$6,$C6957*$P$6*0.01,$D6957="AZN",$C6957*0.08)</f>
        <v>304</v>
      </c>
    </row>
    <row r="6958" spans="1:6" x14ac:dyDescent="0.3">
      <c r="A6958" s="177" t="s">
        <v>2039</v>
      </c>
      <c r="B6958" s="178">
        <v>43963</v>
      </c>
      <c r="C6958" s="179">
        <v>6800</v>
      </c>
      <c r="D6958" s="88" t="s">
        <v>2863</v>
      </c>
      <c r="E6958" s="184" cm="1">
        <f t="array" ref="E6958">_xlfn.IFS($D6958=$O$5,C6958*$P$5,$D6958=$O$6,$C6958*$P$6,$D6958="AZN",$C6958)</f>
        <v>11560</v>
      </c>
      <c r="F6958" s="183" cm="1">
        <f t="array" ref="F6958">_xlfn.IFS($D6958=$O$5,$C6958*$P$5*0.01,$D6958=$O$6,$C6958*$P$6*0.01,$D6958="AZN",$C6958*0.08)</f>
        <v>115.60000000000001</v>
      </c>
    </row>
    <row r="6959" spans="1:6" x14ac:dyDescent="0.3">
      <c r="A6959" s="177" t="s">
        <v>1709</v>
      </c>
      <c r="B6959" s="178">
        <v>43969</v>
      </c>
      <c r="C6959" s="179">
        <v>10800</v>
      </c>
      <c r="D6959" s="88" t="s">
        <v>2864</v>
      </c>
      <c r="E6959" s="184" cm="1">
        <f t="array" ref="E6959">_xlfn.IFS($D6959=$O$5,C6959*$P$5,$D6959=$O$6,$C6959*$P$6,$D6959="AZN",$C6959)</f>
        <v>19618.2</v>
      </c>
      <c r="F6959" s="183" cm="1">
        <f t="array" ref="F6959">_xlfn.IFS($D6959=$O$5,$C6959*$P$5*0.01,$D6959=$O$6,$C6959*$P$6*0.01,$D6959="AZN",$C6959*0.08)</f>
        <v>196.18200000000002</v>
      </c>
    </row>
    <row r="6960" spans="1:6" x14ac:dyDescent="0.3">
      <c r="A6960" s="177" t="s">
        <v>1053</v>
      </c>
      <c r="B6960" s="178">
        <v>44638</v>
      </c>
      <c r="C6960" s="179">
        <v>5100</v>
      </c>
      <c r="D6960" s="88" t="s">
        <v>2862</v>
      </c>
      <c r="E6960" s="184" cm="1">
        <f t="array" ref="E6960">_xlfn.IFS($D6960=$O$5,C6960*$P$5,$D6960=$O$6,$C6960*$P$6,$D6960="AZN",$C6960)</f>
        <v>5100</v>
      </c>
      <c r="F6960" s="183" cm="1">
        <f t="array" ref="F6960">_xlfn.IFS($D6960=$O$5,$C6960*$P$5*0.01,$D6960=$O$6,$C6960*$P$6*0.01,$D6960="AZN",$C6960*0.08)</f>
        <v>408</v>
      </c>
    </row>
    <row r="6961" spans="1:6" x14ac:dyDescent="0.3">
      <c r="A6961" s="177" t="s">
        <v>1013</v>
      </c>
      <c r="B6961" s="178">
        <v>44321</v>
      </c>
      <c r="C6961" s="179">
        <v>2500</v>
      </c>
      <c r="D6961" s="88" t="s">
        <v>2864</v>
      </c>
      <c r="E6961" s="184" cm="1">
        <f t="array" ref="E6961">_xlfn.IFS($D6961=$O$5,C6961*$P$5,$D6961=$O$6,$C6961*$P$6,$D6961="AZN",$C6961)</f>
        <v>4541.25</v>
      </c>
      <c r="F6961" s="183" cm="1">
        <f t="array" ref="F6961">_xlfn.IFS($D6961=$O$5,$C6961*$P$5*0.01,$D6961=$O$6,$C6961*$P$6*0.01,$D6961="AZN",$C6961*0.08)</f>
        <v>45.412500000000001</v>
      </c>
    </row>
    <row r="6962" spans="1:6" x14ac:dyDescent="0.3">
      <c r="A6962" s="177" t="s">
        <v>1112</v>
      </c>
      <c r="B6962" s="178">
        <v>44367</v>
      </c>
      <c r="C6962" s="179">
        <v>7200</v>
      </c>
      <c r="D6962" s="88" t="s">
        <v>2864</v>
      </c>
      <c r="E6962" s="184" cm="1">
        <f t="array" ref="E6962">_xlfn.IFS($D6962=$O$5,C6962*$P$5,$D6962=$O$6,$C6962*$P$6,$D6962="AZN",$C6962)</f>
        <v>13078.8</v>
      </c>
      <c r="F6962" s="183" cm="1">
        <f t="array" ref="F6962">_xlfn.IFS($D6962=$O$5,$C6962*$P$5*0.01,$D6962=$O$6,$C6962*$P$6*0.01,$D6962="AZN",$C6962*0.08)</f>
        <v>130.78799999999998</v>
      </c>
    </row>
    <row r="6963" spans="1:6" x14ac:dyDescent="0.3">
      <c r="A6963" s="177" t="s">
        <v>777</v>
      </c>
      <c r="B6963" s="178">
        <v>43691</v>
      </c>
      <c r="C6963" s="179">
        <v>1900</v>
      </c>
      <c r="D6963" s="88" t="s">
        <v>2863</v>
      </c>
      <c r="E6963" s="184" cm="1">
        <f t="array" ref="E6963">_xlfn.IFS($D6963=$O$5,C6963*$P$5,$D6963=$O$6,$C6963*$P$6,$D6963="AZN",$C6963)</f>
        <v>3230</v>
      </c>
      <c r="F6963" s="183" cm="1">
        <f t="array" ref="F6963">_xlfn.IFS($D6963=$O$5,$C6963*$P$5*0.01,$D6963=$O$6,$C6963*$P$6*0.01,$D6963="AZN",$C6963*0.08)</f>
        <v>32.299999999999997</v>
      </c>
    </row>
    <row r="6964" spans="1:6" x14ac:dyDescent="0.3">
      <c r="A6964" s="177" t="s">
        <v>1235</v>
      </c>
      <c r="B6964" s="178">
        <v>44624</v>
      </c>
      <c r="C6964" s="179">
        <v>4600</v>
      </c>
      <c r="D6964" s="88" t="s">
        <v>2863</v>
      </c>
      <c r="E6964" s="184" cm="1">
        <f t="array" ref="E6964">_xlfn.IFS($D6964=$O$5,C6964*$P$5,$D6964=$O$6,$C6964*$P$6,$D6964="AZN",$C6964)</f>
        <v>7820</v>
      </c>
      <c r="F6964" s="183" cm="1">
        <f t="array" ref="F6964">_xlfn.IFS($D6964=$O$5,$C6964*$P$5*0.01,$D6964=$O$6,$C6964*$P$6*0.01,$D6964="AZN",$C6964*0.08)</f>
        <v>78.2</v>
      </c>
    </row>
    <row r="6965" spans="1:6" x14ac:dyDescent="0.3">
      <c r="A6965" s="177" t="s">
        <v>2060</v>
      </c>
      <c r="B6965" s="178">
        <v>43939</v>
      </c>
      <c r="C6965" s="179">
        <v>10400</v>
      </c>
      <c r="D6965" s="88" t="s">
        <v>2862</v>
      </c>
      <c r="E6965" s="184" cm="1">
        <f t="array" ref="E6965">_xlfn.IFS($D6965=$O$5,C6965*$P$5,$D6965=$O$6,$C6965*$P$6,$D6965="AZN",$C6965)</f>
        <v>10400</v>
      </c>
      <c r="F6965" s="183" cm="1">
        <f t="array" ref="F6965">_xlfn.IFS($D6965=$O$5,$C6965*$P$5*0.01,$D6965=$O$6,$C6965*$P$6*0.01,$D6965="AZN",$C6965*0.08)</f>
        <v>832</v>
      </c>
    </row>
    <row r="6966" spans="1:6" x14ac:dyDescent="0.3">
      <c r="A6966" s="177" t="s">
        <v>1296</v>
      </c>
      <c r="B6966" s="178">
        <v>44289</v>
      </c>
      <c r="C6966" s="179">
        <v>10900</v>
      </c>
      <c r="D6966" s="88" t="s">
        <v>2863</v>
      </c>
      <c r="E6966" s="184" cm="1">
        <f t="array" ref="E6966">_xlfn.IFS($D6966=$O$5,C6966*$P$5,$D6966=$O$6,$C6966*$P$6,$D6966="AZN",$C6966)</f>
        <v>18530</v>
      </c>
      <c r="F6966" s="183" cm="1">
        <f t="array" ref="F6966">_xlfn.IFS($D6966=$O$5,$C6966*$P$5*0.01,$D6966=$O$6,$C6966*$P$6*0.01,$D6966="AZN",$C6966*0.08)</f>
        <v>185.3</v>
      </c>
    </row>
    <row r="6967" spans="1:6" x14ac:dyDescent="0.3">
      <c r="A6967" s="177" t="s">
        <v>825</v>
      </c>
      <c r="B6967" s="178">
        <v>43897</v>
      </c>
      <c r="C6967" s="179">
        <v>2700</v>
      </c>
      <c r="D6967" s="88" t="s">
        <v>2862</v>
      </c>
      <c r="E6967" s="184" cm="1">
        <f t="array" ref="E6967">_xlfn.IFS($D6967=$O$5,C6967*$P$5,$D6967=$O$6,$C6967*$P$6,$D6967="AZN",$C6967)</f>
        <v>2700</v>
      </c>
      <c r="F6967" s="183" cm="1">
        <f t="array" ref="F6967">_xlfn.IFS($D6967=$O$5,$C6967*$P$5*0.01,$D6967=$O$6,$C6967*$P$6*0.01,$D6967="AZN",$C6967*0.08)</f>
        <v>216</v>
      </c>
    </row>
    <row r="6968" spans="1:6" x14ac:dyDescent="0.3">
      <c r="A6968" s="177" t="s">
        <v>495</v>
      </c>
      <c r="B6968" s="178">
        <v>43659</v>
      </c>
      <c r="C6968" s="179">
        <v>7200</v>
      </c>
      <c r="D6968" s="88" t="s">
        <v>2862</v>
      </c>
      <c r="E6968" s="184" cm="1">
        <f t="array" ref="E6968">_xlfn.IFS($D6968=$O$5,C6968*$P$5,$D6968=$O$6,$C6968*$P$6,$D6968="AZN",$C6968)</f>
        <v>7200</v>
      </c>
      <c r="F6968" s="183" cm="1">
        <f t="array" ref="F6968">_xlfn.IFS($D6968=$O$5,$C6968*$P$5*0.01,$D6968=$O$6,$C6968*$P$6*0.01,$D6968="AZN",$C6968*0.08)</f>
        <v>576</v>
      </c>
    </row>
    <row r="6969" spans="1:6" x14ac:dyDescent="0.3">
      <c r="A6969" s="177" t="s">
        <v>1937</v>
      </c>
      <c r="B6969" s="178">
        <v>44593</v>
      </c>
      <c r="C6969" s="179">
        <v>3300</v>
      </c>
      <c r="D6969" s="88" t="s">
        <v>2862</v>
      </c>
      <c r="E6969" s="184" cm="1">
        <f t="array" ref="E6969">_xlfn.IFS($D6969=$O$5,C6969*$P$5,$D6969=$O$6,$C6969*$P$6,$D6969="AZN",$C6969)</f>
        <v>3300</v>
      </c>
      <c r="F6969" s="183" cm="1">
        <f t="array" ref="F6969">_xlfn.IFS($D6969=$O$5,$C6969*$P$5*0.01,$D6969=$O$6,$C6969*$P$6*0.01,$D6969="AZN",$C6969*0.08)</f>
        <v>264</v>
      </c>
    </row>
    <row r="6970" spans="1:6" x14ac:dyDescent="0.3">
      <c r="A6970" s="177" t="s">
        <v>1748</v>
      </c>
      <c r="B6970" s="178">
        <v>43822</v>
      </c>
      <c r="C6970" s="179">
        <v>6200</v>
      </c>
      <c r="D6970" s="88" t="s">
        <v>2862</v>
      </c>
      <c r="E6970" s="184" cm="1">
        <f t="array" ref="E6970">_xlfn.IFS($D6970=$O$5,C6970*$P$5,$D6970=$O$6,$C6970*$P$6,$D6970="AZN",$C6970)</f>
        <v>6200</v>
      </c>
      <c r="F6970" s="183" cm="1">
        <f t="array" ref="F6970">_xlfn.IFS($D6970=$O$5,$C6970*$P$5*0.01,$D6970=$O$6,$C6970*$P$6*0.01,$D6970="AZN",$C6970*0.08)</f>
        <v>496</v>
      </c>
    </row>
    <row r="6971" spans="1:6" x14ac:dyDescent="0.3">
      <c r="A6971" s="177" t="s">
        <v>259</v>
      </c>
      <c r="B6971" s="178">
        <v>44071</v>
      </c>
      <c r="C6971" s="179">
        <v>1800</v>
      </c>
      <c r="D6971" s="88" t="s">
        <v>2863</v>
      </c>
      <c r="E6971" s="184" cm="1">
        <f t="array" ref="E6971">_xlfn.IFS($D6971=$O$5,C6971*$P$5,$D6971=$O$6,$C6971*$P$6,$D6971="AZN",$C6971)</f>
        <v>3060</v>
      </c>
      <c r="F6971" s="183" cm="1">
        <f t="array" ref="F6971">_xlfn.IFS($D6971=$O$5,$C6971*$P$5*0.01,$D6971=$O$6,$C6971*$P$6*0.01,$D6971="AZN",$C6971*0.08)</f>
        <v>30.6</v>
      </c>
    </row>
    <row r="6972" spans="1:6" x14ac:dyDescent="0.3">
      <c r="A6972" s="177" t="s">
        <v>1918</v>
      </c>
      <c r="B6972" s="178">
        <v>44123</v>
      </c>
      <c r="C6972" s="179">
        <v>3300</v>
      </c>
      <c r="D6972" s="88" t="s">
        <v>2864</v>
      </c>
      <c r="E6972" s="184" cm="1">
        <f t="array" ref="E6972">_xlfn.IFS($D6972=$O$5,C6972*$P$5,$D6972=$O$6,$C6972*$P$6,$D6972="AZN",$C6972)</f>
        <v>5994.45</v>
      </c>
      <c r="F6972" s="183" cm="1">
        <f t="array" ref="F6972">_xlfn.IFS($D6972=$O$5,$C6972*$P$5*0.01,$D6972=$O$6,$C6972*$P$6*0.01,$D6972="AZN",$C6972*0.08)</f>
        <v>59.944499999999998</v>
      </c>
    </row>
    <row r="6973" spans="1:6" x14ac:dyDescent="0.3">
      <c r="A6973" s="177" t="s">
        <v>690</v>
      </c>
      <c r="B6973" s="178">
        <v>43896</v>
      </c>
      <c r="C6973" s="179">
        <v>8000</v>
      </c>
      <c r="D6973" s="88" t="s">
        <v>2862</v>
      </c>
      <c r="E6973" s="184" cm="1">
        <f t="array" ref="E6973">_xlfn.IFS($D6973=$O$5,C6973*$P$5,$D6973=$O$6,$C6973*$P$6,$D6973="AZN",$C6973)</f>
        <v>8000</v>
      </c>
      <c r="F6973" s="183" cm="1">
        <f t="array" ref="F6973">_xlfn.IFS($D6973=$O$5,$C6973*$P$5*0.01,$D6973=$O$6,$C6973*$P$6*0.01,$D6973="AZN",$C6973*0.08)</f>
        <v>640</v>
      </c>
    </row>
    <row r="6974" spans="1:6" x14ac:dyDescent="0.3">
      <c r="A6974" s="177" t="s">
        <v>1789</v>
      </c>
      <c r="B6974" s="178">
        <v>44135</v>
      </c>
      <c r="C6974" s="179">
        <v>3100</v>
      </c>
      <c r="D6974" s="88" t="s">
        <v>2862</v>
      </c>
      <c r="E6974" s="184" cm="1">
        <f t="array" ref="E6974">_xlfn.IFS($D6974=$O$5,C6974*$P$5,$D6974=$O$6,$C6974*$P$6,$D6974="AZN",$C6974)</f>
        <v>3100</v>
      </c>
      <c r="F6974" s="183" cm="1">
        <f t="array" ref="F6974">_xlfn.IFS($D6974=$O$5,$C6974*$P$5*0.01,$D6974=$O$6,$C6974*$P$6*0.01,$D6974="AZN",$C6974*0.08)</f>
        <v>248</v>
      </c>
    </row>
    <row r="6975" spans="1:6" x14ac:dyDescent="0.3">
      <c r="A6975" s="177" t="s">
        <v>1743</v>
      </c>
      <c r="B6975" s="178">
        <v>44439</v>
      </c>
      <c r="C6975" s="179">
        <v>3500</v>
      </c>
      <c r="D6975" s="88" t="s">
        <v>2862</v>
      </c>
      <c r="E6975" s="184" cm="1">
        <f t="array" ref="E6975">_xlfn.IFS($D6975=$O$5,C6975*$P$5,$D6975=$O$6,$C6975*$P$6,$D6975="AZN",$C6975)</f>
        <v>3500</v>
      </c>
      <c r="F6975" s="183" cm="1">
        <f t="array" ref="F6975">_xlfn.IFS($D6975=$O$5,$C6975*$P$5*0.01,$D6975=$O$6,$C6975*$P$6*0.01,$D6975="AZN",$C6975*0.08)</f>
        <v>280</v>
      </c>
    </row>
    <row r="6976" spans="1:6" x14ac:dyDescent="0.3">
      <c r="A6976" s="177" t="s">
        <v>507</v>
      </c>
      <c r="B6976" s="178">
        <v>43976</v>
      </c>
      <c r="C6976" s="179">
        <v>1500</v>
      </c>
      <c r="D6976" s="88" t="s">
        <v>2864</v>
      </c>
      <c r="E6976" s="184" cm="1">
        <f t="array" ref="E6976">_xlfn.IFS($D6976=$O$5,C6976*$P$5,$D6976=$O$6,$C6976*$P$6,$D6976="AZN",$C6976)</f>
        <v>2724.75</v>
      </c>
      <c r="F6976" s="183" cm="1">
        <f t="array" ref="F6976">_xlfn.IFS($D6976=$O$5,$C6976*$P$5*0.01,$D6976=$O$6,$C6976*$P$6*0.01,$D6976="AZN",$C6976*0.08)</f>
        <v>27.247500000000002</v>
      </c>
    </row>
    <row r="6977" spans="1:6" x14ac:dyDescent="0.3">
      <c r="A6977" s="177" t="s">
        <v>1754</v>
      </c>
      <c r="B6977" s="178">
        <v>43898</v>
      </c>
      <c r="C6977" s="179">
        <v>12900</v>
      </c>
      <c r="D6977" s="88" t="s">
        <v>2863</v>
      </c>
      <c r="E6977" s="184" cm="1">
        <f t="array" ref="E6977">_xlfn.IFS($D6977=$O$5,C6977*$P$5,$D6977=$O$6,$C6977*$P$6,$D6977="AZN",$C6977)</f>
        <v>21930</v>
      </c>
      <c r="F6977" s="183" cm="1">
        <f t="array" ref="F6977">_xlfn.IFS($D6977=$O$5,$C6977*$P$5*0.01,$D6977=$O$6,$C6977*$P$6*0.01,$D6977="AZN",$C6977*0.08)</f>
        <v>219.3</v>
      </c>
    </row>
    <row r="6978" spans="1:6" x14ac:dyDescent="0.3">
      <c r="A6978" s="177" t="s">
        <v>145</v>
      </c>
      <c r="B6978" s="178">
        <v>44515</v>
      </c>
      <c r="C6978" s="179">
        <v>7700</v>
      </c>
      <c r="D6978" s="88" t="s">
        <v>2863</v>
      </c>
      <c r="E6978" s="184" cm="1">
        <f t="array" ref="E6978">_xlfn.IFS($D6978=$O$5,C6978*$P$5,$D6978=$O$6,$C6978*$P$6,$D6978="AZN",$C6978)</f>
        <v>13090</v>
      </c>
      <c r="F6978" s="183" cm="1">
        <f t="array" ref="F6978">_xlfn.IFS($D6978=$O$5,$C6978*$P$5*0.01,$D6978=$O$6,$C6978*$P$6*0.01,$D6978="AZN",$C6978*0.08)</f>
        <v>130.9</v>
      </c>
    </row>
    <row r="6979" spans="1:6" x14ac:dyDescent="0.3">
      <c r="A6979" s="177" t="s">
        <v>356</v>
      </c>
      <c r="B6979" s="178">
        <v>44504</v>
      </c>
      <c r="C6979" s="179">
        <v>7100</v>
      </c>
      <c r="D6979" s="88" t="s">
        <v>2862</v>
      </c>
      <c r="E6979" s="184" cm="1">
        <f t="array" ref="E6979">_xlfn.IFS($D6979=$O$5,C6979*$P$5,$D6979=$O$6,$C6979*$P$6,$D6979="AZN",$C6979)</f>
        <v>7100</v>
      </c>
      <c r="F6979" s="183" cm="1">
        <f t="array" ref="F6979">_xlfn.IFS($D6979=$O$5,$C6979*$P$5*0.01,$D6979=$O$6,$C6979*$P$6*0.01,$D6979="AZN",$C6979*0.08)</f>
        <v>568</v>
      </c>
    </row>
    <row r="6980" spans="1:6" x14ac:dyDescent="0.3">
      <c r="A6980" s="177" t="s">
        <v>838</v>
      </c>
      <c r="B6980" s="178">
        <v>44198</v>
      </c>
      <c r="C6980" s="179">
        <v>12800</v>
      </c>
      <c r="D6980" s="88" t="s">
        <v>2862</v>
      </c>
      <c r="E6980" s="184" cm="1">
        <f t="array" ref="E6980">_xlfn.IFS($D6980=$O$5,C6980*$P$5,$D6980=$O$6,$C6980*$P$6,$D6980="AZN",$C6980)</f>
        <v>12800</v>
      </c>
      <c r="F6980" s="183" cm="1">
        <f t="array" ref="F6980">_xlfn.IFS($D6980=$O$5,$C6980*$P$5*0.01,$D6980=$O$6,$C6980*$P$6*0.01,$D6980="AZN",$C6980*0.08)</f>
        <v>1024</v>
      </c>
    </row>
    <row r="6981" spans="1:6" x14ac:dyDescent="0.3">
      <c r="A6981" s="177" t="s">
        <v>468</v>
      </c>
      <c r="B6981" s="178">
        <v>44554</v>
      </c>
      <c r="C6981" s="179">
        <v>7700</v>
      </c>
      <c r="D6981" s="88" t="s">
        <v>2862</v>
      </c>
      <c r="E6981" s="184" cm="1">
        <f t="array" ref="E6981">_xlfn.IFS($D6981=$O$5,C6981*$P$5,$D6981=$O$6,$C6981*$P$6,$D6981="AZN",$C6981)</f>
        <v>7700</v>
      </c>
      <c r="F6981" s="183" cm="1">
        <f t="array" ref="F6981">_xlfn.IFS($D6981=$O$5,$C6981*$P$5*0.01,$D6981=$O$6,$C6981*$P$6*0.01,$D6981="AZN",$C6981*0.08)</f>
        <v>616</v>
      </c>
    </row>
    <row r="6982" spans="1:6" x14ac:dyDescent="0.3">
      <c r="A6982" s="177" t="s">
        <v>574</v>
      </c>
      <c r="B6982" s="178">
        <v>44134</v>
      </c>
      <c r="C6982" s="179">
        <v>2600</v>
      </c>
      <c r="D6982" s="88" t="s">
        <v>2864</v>
      </c>
      <c r="E6982" s="184" cm="1">
        <f t="array" ref="E6982">_xlfn.IFS($D6982=$O$5,C6982*$P$5,$D6982=$O$6,$C6982*$P$6,$D6982="AZN",$C6982)</f>
        <v>4722.8999999999996</v>
      </c>
      <c r="F6982" s="183" cm="1">
        <f t="array" ref="F6982">_xlfn.IFS($D6982=$O$5,$C6982*$P$5*0.01,$D6982=$O$6,$C6982*$P$6*0.01,$D6982="AZN",$C6982*0.08)</f>
        <v>47.228999999999999</v>
      </c>
    </row>
    <row r="6983" spans="1:6" x14ac:dyDescent="0.3">
      <c r="A6983" s="177" t="s">
        <v>1935</v>
      </c>
      <c r="B6983" s="178">
        <v>44205</v>
      </c>
      <c r="C6983" s="179">
        <v>10800</v>
      </c>
      <c r="D6983" s="88" t="s">
        <v>2863</v>
      </c>
      <c r="E6983" s="184" cm="1">
        <f t="array" ref="E6983">_xlfn.IFS($D6983=$O$5,C6983*$P$5,$D6983=$O$6,$C6983*$P$6,$D6983="AZN",$C6983)</f>
        <v>18360</v>
      </c>
      <c r="F6983" s="183" cm="1">
        <f t="array" ref="F6983">_xlfn.IFS($D6983=$O$5,$C6983*$P$5*0.01,$D6983=$O$6,$C6983*$P$6*0.01,$D6983="AZN",$C6983*0.08)</f>
        <v>183.6</v>
      </c>
    </row>
    <row r="6984" spans="1:6" x14ac:dyDescent="0.3">
      <c r="A6984" s="177" t="s">
        <v>2047</v>
      </c>
      <c r="B6984" s="178">
        <v>44239</v>
      </c>
      <c r="C6984" s="179">
        <v>1200</v>
      </c>
      <c r="D6984" s="88" t="s">
        <v>2862</v>
      </c>
      <c r="E6984" s="184" cm="1">
        <f t="array" ref="E6984">_xlfn.IFS($D6984=$O$5,C6984*$P$5,$D6984=$O$6,$C6984*$P$6,$D6984="AZN",$C6984)</f>
        <v>1200</v>
      </c>
      <c r="F6984" s="183" cm="1">
        <f t="array" ref="F6984">_xlfn.IFS($D6984=$O$5,$C6984*$P$5*0.01,$D6984=$O$6,$C6984*$P$6*0.01,$D6984="AZN",$C6984*0.08)</f>
        <v>96</v>
      </c>
    </row>
    <row r="6985" spans="1:6" x14ac:dyDescent="0.3">
      <c r="A6985" s="177" t="s">
        <v>920</v>
      </c>
      <c r="B6985" s="178">
        <v>43986</v>
      </c>
      <c r="C6985" s="179">
        <v>6900</v>
      </c>
      <c r="D6985" s="88" t="s">
        <v>2862</v>
      </c>
      <c r="E6985" s="184" cm="1">
        <f t="array" ref="E6985">_xlfn.IFS($D6985=$O$5,C6985*$P$5,$D6985=$O$6,$C6985*$P$6,$D6985="AZN",$C6985)</f>
        <v>6900</v>
      </c>
      <c r="F6985" s="183" cm="1">
        <f t="array" ref="F6985">_xlfn.IFS($D6985=$O$5,$C6985*$P$5*0.01,$D6985=$O$6,$C6985*$P$6*0.01,$D6985="AZN",$C6985*0.08)</f>
        <v>552</v>
      </c>
    </row>
    <row r="6986" spans="1:6" x14ac:dyDescent="0.3">
      <c r="A6986" s="177" t="s">
        <v>317</v>
      </c>
      <c r="B6986" s="178">
        <v>44516</v>
      </c>
      <c r="C6986" s="179">
        <v>8100</v>
      </c>
      <c r="D6986" s="88" t="s">
        <v>2864</v>
      </c>
      <c r="E6986" s="184" cm="1">
        <f t="array" ref="E6986">_xlfn.IFS($D6986=$O$5,C6986*$P$5,$D6986=$O$6,$C6986*$P$6,$D6986="AZN",$C6986)</f>
        <v>14713.65</v>
      </c>
      <c r="F6986" s="183" cm="1">
        <f t="array" ref="F6986">_xlfn.IFS($D6986=$O$5,$C6986*$P$5*0.01,$D6986=$O$6,$C6986*$P$6*0.01,$D6986="AZN",$C6986*0.08)</f>
        <v>147.13650000000001</v>
      </c>
    </row>
    <row r="6987" spans="1:6" x14ac:dyDescent="0.3">
      <c r="A6987" s="177" t="s">
        <v>376</v>
      </c>
      <c r="B6987" s="178">
        <v>43637</v>
      </c>
      <c r="C6987" s="179">
        <v>6700</v>
      </c>
      <c r="D6987" s="88" t="s">
        <v>2864</v>
      </c>
      <c r="E6987" s="184" cm="1">
        <f t="array" ref="E6987">_xlfn.IFS($D6987=$O$5,C6987*$P$5,$D6987=$O$6,$C6987*$P$6,$D6987="AZN",$C6987)</f>
        <v>12170.55</v>
      </c>
      <c r="F6987" s="183" cm="1">
        <f t="array" ref="F6987">_xlfn.IFS($D6987=$O$5,$C6987*$P$5*0.01,$D6987=$O$6,$C6987*$P$6*0.01,$D6987="AZN",$C6987*0.08)</f>
        <v>121.7055</v>
      </c>
    </row>
    <row r="6988" spans="1:6" x14ac:dyDescent="0.3">
      <c r="A6988" s="177" t="s">
        <v>1838</v>
      </c>
      <c r="B6988" s="178">
        <v>44436</v>
      </c>
      <c r="C6988" s="179">
        <v>7500</v>
      </c>
      <c r="D6988" s="88" t="s">
        <v>2864</v>
      </c>
      <c r="E6988" s="184" cm="1">
        <f t="array" ref="E6988">_xlfn.IFS($D6988=$O$5,C6988*$P$5,$D6988=$O$6,$C6988*$P$6,$D6988="AZN",$C6988)</f>
        <v>13623.75</v>
      </c>
      <c r="F6988" s="183" cm="1">
        <f t="array" ref="F6988">_xlfn.IFS($D6988=$O$5,$C6988*$P$5*0.01,$D6988=$O$6,$C6988*$P$6*0.01,$D6988="AZN",$C6988*0.08)</f>
        <v>136.23750000000001</v>
      </c>
    </row>
    <row r="6989" spans="1:6" x14ac:dyDescent="0.3">
      <c r="A6989" s="177" t="s">
        <v>194</v>
      </c>
      <c r="B6989" s="178">
        <v>44070</v>
      </c>
      <c r="C6989" s="179">
        <v>10600</v>
      </c>
      <c r="D6989" s="88" t="s">
        <v>2864</v>
      </c>
      <c r="E6989" s="184" cm="1">
        <f t="array" ref="E6989">_xlfn.IFS($D6989=$O$5,C6989*$P$5,$D6989=$O$6,$C6989*$P$6,$D6989="AZN",$C6989)</f>
        <v>19254.900000000001</v>
      </c>
      <c r="F6989" s="183" cm="1">
        <f t="array" ref="F6989">_xlfn.IFS($D6989=$O$5,$C6989*$P$5*0.01,$D6989=$O$6,$C6989*$P$6*0.01,$D6989="AZN",$C6989*0.08)</f>
        <v>192.54900000000001</v>
      </c>
    </row>
    <row r="6990" spans="1:6" x14ac:dyDescent="0.3">
      <c r="A6990" s="177" t="s">
        <v>464</v>
      </c>
      <c r="B6990" s="178">
        <v>43646</v>
      </c>
      <c r="C6990" s="179">
        <v>8600</v>
      </c>
      <c r="D6990" s="88" t="s">
        <v>2862</v>
      </c>
      <c r="E6990" s="184" cm="1">
        <f t="array" ref="E6990">_xlfn.IFS($D6990=$O$5,C6990*$P$5,$D6990=$O$6,$C6990*$P$6,$D6990="AZN",$C6990)</f>
        <v>8600</v>
      </c>
      <c r="F6990" s="183" cm="1">
        <f t="array" ref="F6990">_xlfn.IFS($D6990=$O$5,$C6990*$P$5*0.01,$D6990=$O$6,$C6990*$P$6*0.01,$D6990="AZN",$C6990*0.08)</f>
        <v>688</v>
      </c>
    </row>
    <row r="6991" spans="1:6" x14ac:dyDescent="0.3">
      <c r="A6991" s="177" t="s">
        <v>1449</v>
      </c>
      <c r="B6991" s="178">
        <v>43869</v>
      </c>
      <c r="C6991" s="179">
        <v>6500</v>
      </c>
      <c r="D6991" s="88" t="s">
        <v>2862</v>
      </c>
      <c r="E6991" s="184" cm="1">
        <f t="array" ref="E6991">_xlfn.IFS($D6991=$O$5,C6991*$P$5,$D6991=$O$6,$C6991*$P$6,$D6991="AZN",$C6991)</f>
        <v>6500</v>
      </c>
      <c r="F6991" s="183" cm="1">
        <f t="array" ref="F6991">_xlfn.IFS($D6991=$O$5,$C6991*$P$5*0.01,$D6991=$O$6,$C6991*$P$6*0.01,$D6991="AZN",$C6991*0.08)</f>
        <v>520</v>
      </c>
    </row>
    <row r="6992" spans="1:6" x14ac:dyDescent="0.3">
      <c r="A6992" s="177" t="s">
        <v>1324</v>
      </c>
      <c r="B6992" s="178">
        <v>44604</v>
      </c>
      <c r="C6992" s="179">
        <v>3900</v>
      </c>
      <c r="D6992" s="88" t="s">
        <v>2864</v>
      </c>
      <c r="E6992" s="184" cm="1">
        <f t="array" ref="E6992">_xlfn.IFS($D6992=$O$5,C6992*$P$5,$D6992=$O$6,$C6992*$P$6,$D6992="AZN",$C6992)</f>
        <v>7084.35</v>
      </c>
      <c r="F6992" s="183" cm="1">
        <f t="array" ref="F6992">_xlfn.IFS($D6992=$O$5,$C6992*$P$5*0.01,$D6992=$O$6,$C6992*$P$6*0.01,$D6992="AZN",$C6992*0.08)</f>
        <v>70.843500000000006</v>
      </c>
    </row>
    <row r="6993" spans="1:6" x14ac:dyDescent="0.3">
      <c r="A6993" s="177" t="s">
        <v>920</v>
      </c>
      <c r="B6993" s="178">
        <v>43713</v>
      </c>
      <c r="C6993" s="179">
        <v>7700</v>
      </c>
      <c r="D6993" s="88" t="s">
        <v>2862</v>
      </c>
      <c r="E6993" s="184" cm="1">
        <f t="array" ref="E6993">_xlfn.IFS($D6993=$O$5,C6993*$P$5,$D6993=$O$6,$C6993*$P$6,$D6993="AZN",$C6993)</f>
        <v>7700</v>
      </c>
      <c r="F6993" s="183" cm="1">
        <f t="array" ref="F6993">_xlfn.IFS($D6993=$O$5,$C6993*$P$5*0.01,$D6993=$O$6,$C6993*$P$6*0.01,$D6993="AZN",$C6993*0.08)</f>
        <v>616</v>
      </c>
    </row>
    <row r="6994" spans="1:6" x14ac:dyDescent="0.3">
      <c r="A6994" s="177" t="s">
        <v>696</v>
      </c>
      <c r="B6994" s="178">
        <v>43975</v>
      </c>
      <c r="C6994" s="179">
        <v>2400</v>
      </c>
      <c r="D6994" s="88" t="s">
        <v>2862</v>
      </c>
      <c r="E6994" s="184" cm="1">
        <f t="array" ref="E6994">_xlfn.IFS($D6994=$O$5,C6994*$P$5,$D6994=$O$6,$C6994*$P$6,$D6994="AZN",$C6994)</f>
        <v>2400</v>
      </c>
      <c r="F6994" s="183" cm="1">
        <f t="array" ref="F6994">_xlfn.IFS($D6994=$O$5,$C6994*$P$5*0.01,$D6994=$O$6,$C6994*$P$6*0.01,$D6994="AZN",$C6994*0.08)</f>
        <v>192</v>
      </c>
    </row>
    <row r="6995" spans="1:6" x14ac:dyDescent="0.3">
      <c r="A6995" s="177" t="s">
        <v>1012</v>
      </c>
      <c r="B6995" s="178">
        <v>43902</v>
      </c>
      <c r="C6995" s="179">
        <v>8800</v>
      </c>
      <c r="D6995" s="88" t="s">
        <v>2862</v>
      </c>
      <c r="E6995" s="184" cm="1">
        <f t="array" ref="E6995">_xlfn.IFS($D6995=$O$5,C6995*$P$5,$D6995=$O$6,$C6995*$P$6,$D6995="AZN",$C6995)</f>
        <v>8800</v>
      </c>
      <c r="F6995" s="183" cm="1">
        <f t="array" ref="F6995">_xlfn.IFS($D6995=$O$5,$C6995*$P$5*0.01,$D6995=$O$6,$C6995*$P$6*0.01,$D6995="AZN",$C6995*0.08)</f>
        <v>704</v>
      </c>
    </row>
    <row r="6996" spans="1:6" x14ac:dyDescent="0.3">
      <c r="A6996" s="177" t="s">
        <v>1147</v>
      </c>
      <c r="B6996" s="178">
        <v>44328</v>
      </c>
      <c r="C6996" s="179">
        <v>8900</v>
      </c>
      <c r="D6996" s="88" t="s">
        <v>2862</v>
      </c>
      <c r="E6996" s="184" cm="1">
        <f t="array" ref="E6996">_xlfn.IFS($D6996=$O$5,C6996*$P$5,$D6996=$O$6,$C6996*$P$6,$D6996="AZN",$C6996)</f>
        <v>8900</v>
      </c>
      <c r="F6996" s="183" cm="1">
        <f t="array" ref="F6996">_xlfn.IFS($D6996=$O$5,$C6996*$P$5*0.01,$D6996=$O$6,$C6996*$P$6*0.01,$D6996="AZN",$C6996*0.08)</f>
        <v>712</v>
      </c>
    </row>
    <row r="6997" spans="1:6" x14ac:dyDescent="0.3">
      <c r="A6997" s="177" t="s">
        <v>280</v>
      </c>
      <c r="B6997" s="178">
        <v>44050</v>
      </c>
      <c r="C6997" s="179">
        <v>3800</v>
      </c>
      <c r="D6997" s="88" t="s">
        <v>2863</v>
      </c>
      <c r="E6997" s="184" cm="1">
        <f t="array" ref="E6997">_xlfn.IFS($D6997=$O$5,C6997*$P$5,$D6997=$O$6,$C6997*$P$6,$D6997="AZN",$C6997)</f>
        <v>6460</v>
      </c>
      <c r="F6997" s="183" cm="1">
        <f t="array" ref="F6997">_xlfn.IFS($D6997=$O$5,$C6997*$P$5*0.01,$D6997=$O$6,$C6997*$P$6*0.01,$D6997="AZN",$C6997*0.08)</f>
        <v>64.599999999999994</v>
      </c>
    </row>
    <row r="6998" spans="1:6" x14ac:dyDescent="0.3">
      <c r="A6998" s="177" t="s">
        <v>949</v>
      </c>
      <c r="B6998" s="178">
        <v>43698</v>
      </c>
      <c r="C6998" s="179">
        <v>8600</v>
      </c>
      <c r="D6998" s="88" t="s">
        <v>2863</v>
      </c>
      <c r="E6998" s="184" cm="1">
        <f t="array" ref="E6998">_xlfn.IFS($D6998=$O$5,C6998*$P$5,$D6998=$O$6,$C6998*$P$6,$D6998="AZN",$C6998)</f>
        <v>14620</v>
      </c>
      <c r="F6998" s="183" cm="1">
        <f t="array" ref="F6998">_xlfn.IFS($D6998=$O$5,$C6998*$P$5*0.01,$D6998=$O$6,$C6998*$P$6*0.01,$D6998="AZN",$C6998*0.08)</f>
        <v>146.20000000000002</v>
      </c>
    </row>
    <row r="6999" spans="1:6" x14ac:dyDescent="0.3">
      <c r="A6999" s="177" t="s">
        <v>1932</v>
      </c>
      <c r="B6999" s="178">
        <v>44066</v>
      </c>
      <c r="C6999" s="179">
        <v>2200</v>
      </c>
      <c r="D6999" s="88" t="s">
        <v>2864</v>
      </c>
      <c r="E6999" s="184" cm="1">
        <f t="array" ref="E6999">_xlfn.IFS($D6999=$O$5,C6999*$P$5,$D6999=$O$6,$C6999*$P$6,$D6999="AZN",$C6999)</f>
        <v>3996.3</v>
      </c>
      <c r="F6999" s="183" cm="1">
        <f t="array" ref="F6999">_xlfn.IFS($D6999=$O$5,$C6999*$P$5*0.01,$D6999=$O$6,$C6999*$P$6*0.01,$D6999="AZN",$C6999*0.08)</f>
        <v>39.963000000000001</v>
      </c>
    </row>
    <row r="7000" spans="1:6" x14ac:dyDescent="0.3">
      <c r="A7000" s="177" t="s">
        <v>767</v>
      </c>
      <c r="B7000" s="178">
        <v>44219</v>
      </c>
      <c r="C7000" s="179">
        <v>2700</v>
      </c>
      <c r="D7000" s="88" t="s">
        <v>2864</v>
      </c>
      <c r="E7000" s="184" cm="1">
        <f t="array" ref="E7000">_xlfn.IFS($D7000=$O$5,C7000*$P$5,$D7000=$O$6,$C7000*$P$6,$D7000="AZN",$C7000)</f>
        <v>4904.55</v>
      </c>
      <c r="F7000" s="183" cm="1">
        <f t="array" ref="F7000">_xlfn.IFS($D7000=$O$5,$C7000*$P$5*0.01,$D7000=$O$6,$C7000*$P$6*0.01,$D7000="AZN",$C7000*0.08)</f>
        <v>49.045500000000004</v>
      </c>
    </row>
    <row r="7001" spans="1:6" x14ac:dyDescent="0.3">
      <c r="A7001" s="177" t="s">
        <v>836</v>
      </c>
      <c r="B7001" s="178">
        <v>44569</v>
      </c>
      <c r="C7001" s="179">
        <v>9000</v>
      </c>
      <c r="D7001" s="88" t="s">
        <v>2862</v>
      </c>
      <c r="E7001" s="184" cm="1">
        <f t="array" ref="E7001">_xlfn.IFS($D7001=$O$5,C7001*$P$5,$D7001=$O$6,$C7001*$P$6,$D7001="AZN",$C7001)</f>
        <v>9000</v>
      </c>
      <c r="F7001" s="183" cm="1">
        <f t="array" ref="F7001">_xlfn.IFS($D7001=$O$5,$C7001*$P$5*0.01,$D7001=$O$6,$C7001*$P$6*0.01,$D7001="AZN",$C7001*0.08)</f>
        <v>720</v>
      </c>
    </row>
    <row r="7002" spans="1:6" x14ac:dyDescent="0.3">
      <c r="A7002" s="177" t="s">
        <v>395</v>
      </c>
      <c r="B7002" s="178">
        <v>44167</v>
      </c>
      <c r="C7002" s="179">
        <v>8300</v>
      </c>
      <c r="D7002" s="88" t="s">
        <v>2862</v>
      </c>
      <c r="E7002" s="184" cm="1">
        <f t="array" ref="E7002">_xlfn.IFS($D7002=$O$5,C7002*$P$5,$D7002=$O$6,$C7002*$P$6,$D7002="AZN",$C7002)</f>
        <v>8300</v>
      </c>
      <c r="F7002" s="183" cm="1">
        <f t="array" ref="F7002">_xlfn.IFS($D7002=$O$5,$C7002*$P$5*0.01,$D7002=$O$6,$C7002*$P$6*0.01,$D7002="AZN",$C7002*0.08)</f>
        <v>664</v>
      </c>
    </row>
    <row r="7003" spans="1:6" x14ac:dyDescent="0.3">
      <c r="A7003" s="177" t="s">
        <v>548</v>
      </c>
      <c r="B7003" s="178">
        <v>44162</v>
      </c>
      <c r="C7003" s="179">
        <v>12900</v>
      </c>
      <c r="D7003" s="88" t="s">
        <v>2862</v>
      </c>
      <c r="E7003" s="184" cm="1">
        <f t="array" ref="E7003">_xlfn.IFS($D7003=$O$5,C7003*$P$5,$D7003=$O$6,$C7003*$P$6,$D7003="AZN",$C7003)</f>
        <v>12900</v>
      </c>
      <c r="F7003" s="183" cm="1">
        <f t="array" ref="F7003">_xlfn.IFS($D7003=$O$5,$C7003*$P$5*0.01,$D7003=$O$6,$C7003*$P$6*0.01,$D7003="AZN",$C7003*0.08)</f>
        <v>1032</v>
      </c>
    </row>
    <row r="7004" spans="1:6" x14ac:dyDescent="0.3">
      <c r="A7004" s="177" t="s">
        <v>1565</v>
      </c>
      <c r="B7004" s="178">
        <v>44109</v>
      </c>
      <c r="C7004" s="179">
        <v>9800</v>
      </c>
      <c r="D7004" s="88" t="s">
        <v>2864</v>
      </c>
      <c r="E7004" s="184" cm="1">
        <f t="array" ref="E7004">_xlfn.IFS($D7004=$O$5,C7004*$P$5,$D7004=$O$6,$C7004*$P$6,$D7004="AZN",$C7004)</f>
        <v>17801.7</v>
      </c>
      <c r="F7004" s="183" cm="1">
        <f t="array" ref="F7004">_xlfn.IFS($D7004=$O$5,$C7004*$P$5*0.01,$D7004=$O$6,$C7004*$P$6*0.01,$D7004="AZN",$C7004*0.08)</f>
        <v>178.01700000000002</v>
      </c>
    </row>
    <row r="7005" spans="1:6" x14ac:dyDescent="0.3">
      <c r="A7005" s="177" t="s">
        <v>450</v>
      </c>
      <c r="B7005" s="178">
        <v>43882</v>
      </c>
      <c r="C7005" s="179">
        <v>12100</v>
      </c>
      <c r="D7005" s="88" t="s">
        <v>2864</v>
      </c>
      <c r="E7005" s="184" cm="1">
        <f t="array" ref="E7005">_xlfn.IFS($D7005=$O$5,C7005*$P$5,$D7005=$O$6,$C7005*$P$6,$D7005="AZN",$C7005)</f>
        <v>21979.65</v>
      </c>
      <c r="F7005" s="183" cm="1">
        <f t="array" ref="F7005">_xlfn.IFS($D7005=$O$5,$C7005*$P$5*0.01,$D7005=$O$6,$C7005*$P$6*0.01,$D7005="AZN",$C7005*0.08)</f>
        <v>219.79650000000001</v>
      </c>
    </row>
    <row r="7006" spans="1:6" x14ac:dyDescent="0.3">
      <c r="A7006" s="177" t="s">
        <v>976</v>
      </c>
      <c r="B7006" s="178">
        <v>43894</v>
      </c>
      <c r="C7006" s="179">
        <v>10000</v>
      </c>
      <c r="D7006" s="88" t="s">
        <v>2864</v>
      </c>
      <c r="E7006" s="184" cm="1">
        <f t="array" ref="E7006">_xlfn.IFS($D7006=$O$5,C7006*$P$5,$D7006=$O$6,$C7006*$P$6,$D7006="AZN",$C7006)</f>
        <v>18165</v>
      </c>
      <c r="F7006" s="183" cm="1">
        <f t="array" ref="F7006">_xlfn.IFS($D7006=$O$5,$C7006*$P$5*0.01,$D7006=$O$6,$C7006*$P$6*0.01,$D7006="AZN",$C7006*0.08)</f>
        <v>181.65</v>
      </c>
    </row>
    <row r="7007" spans="1:6" x14ac:dyDescent="0.3">
      <c r="A7007" s="177" t="s">
        <v>1037</v>
      </c>
      <c r="B7007" s="178">
        <v>44652</v>
      </c>
      <c r="C7007" s="179">
        <v>6900</v>
      </c>
      <c r="D7007" s="88" t="s">
        <v>2862</v>
      </c>
      <c r="E7007" s="184" cm="1">
        <f t="array" ref="E7007">_xlfn.IFS($D7007=$O$5,C7007*$P$5,$D7007=$O$6,$C7007*$P$6,$D7007="AZN",$C7007)</f>
        <v>6900</v>
      </c>
      <c r="F7007" s="183" cm="1">
        <f t="array" ref="F7007">_xlfn.IFS($D7007=$O$5,$C7007*$P$5*0.01,$D7007=$O$6,$C7007*$P$6*0.01,$D7007="AZN",$C7007*0.08)</f>
        <v>552</v>
      </c>
    </row>
    <row r="7008" spans="1:6" x14ac:dyDescent="0.3">
      <c r="A7008" s="177" t="s">
        <v>2078</v>
      </c>
      <c r="B7008" s="178">
        <v>44134</v>
      </c>
      <c r="C7008" s="179">
        <v>1000</v>
      </c>
      <c r="D7008" s="88" t="s">
        <v>2864</v>
      </c>
      <c r="E7008" s="184" cm="1">
        <f t="array" ref="E7008">_xlfn.IFS($D7008=$O$5,C7008*$P$5,$D7008=$O$6,$C7008*$P$6,$D7008="AZN",$C7008)</f>
        <v>1816.5</v>
      </c>
      <c r="F7008" s="183" cm="1">
        <f t="array" ref="F7008">_xlfn.IFS($D7008=$O$5,$C7008*$P$5*0.01,$D7008=$O$6,$C7008*$P$6*0.01,$D7008="AZN",$C7008*0.08)</f>
        <v>18.164999999999999</v>
      </c>
    </row>
    <row r="7009" spans="1:6" x14ac:dyDescent="0.3">
      <c r="A7009" s="177" t="s">
        <v>831</v>
      </c>
      <c r="B7009" s="178">
        <v>44201</v>
      </c>
      <c r="C7009" s="179">
        <v>5200</v>
      </c>
      <c r="D7009" s="88" t="s">
        <v>2864</v>
      </c>
      <c r="E7009" s="184" cm="1">
        <f t="array" ref="E7009">_xlfn.IFS($D7009=$O$5,C7009*$P$5,$D7009=$O$6,$C7009*$P$6,$D7009="AZN",$C7009)</f>
        <v>9445.7999999999993</v>
      </c>
      <c r="F7009" s="183" cm="1">
        <f t="array" ref="F7009">_xlfn.IFS($D7009=$O$5,$C7009*$P$5*0.01,$D7009=$O$6,$C7009*$P$6*0.01,$D7009="AZN",$C7009*0.08)</f>
        <v>94.457999999999998</v>
      </c>
    </row>
    <row r="7010" spans="1:6" x14ac:dyDescent="0.3">
      <c r="A7010" s="177" t="s">
        <v>279</v>
      </c>
      <c r="B7010" s="178">
        <v>44192</v>
      </c>
      <c r="C7010" s="179">
        <v>10700</v>
      </c>
      <c r="D7010" s="88" t="s">
        <v>2863</v>
      </c>
      <c r="E7010" s="184" cm="1">
        <f t="array" ref="E7010">_xlfn.IFS($D7010=$O$5,C7010*$P$5,$D7010=$O$6,$C7010*$P$6,$D7010="AZN",$C7010)</f>
        <v>18190</v>
      </c>
      <c r="F7010" s="183" cm="1">
        <f t="array" ref="F7010">_xlfn.IFS($D7010=$O$5,$C7010*$P$5*0.01,$D7010=$O$6,$C7010*$P$6*0.01,$D7010="AZN",$C7010*0.08)</f>
        <v>181.9</v>
      </c>
    </row>
    <row r="7011" spans="1:6" x14ac:dyDescent="0.3">
      <c r="A7011" s="177" t="s">
        <v>230</v>
      </c>
      <c r="B7011" s="178">
        <v>44430</v>
      </c>
      <c r="C7011" s="179">
        <v>3900</v>
      </c>
      <c r="D7011" s="88" t="s">
        <v>2864</v>
      </c>
      <c r="E7011" s="184" cm="1">
        <f t="array" ref="E7011">_xlfn.IFS($D7011=$O$5,C7011*$P$5,$D7011=$O$6,$C7011*$P$6,$D7011="AZN",$C7011)</f>
        <v>7084.35</v>
      </c>
      <c r="F7011" s="183" cm="1">
        <f t="array" ref="F7011">_xlfn.IFS($D7011=$O$5,$C7011*$P$5*0.01,$D7011=$O$6,$C7011*$P$6*0.01,$D7011="AZN",$C7011*0.08)</f>
        <v>70.843500000000006</v>
      </c>
    </row>
    <row r="7012" spans="1:6" x14ac:dyDescent="0.3">
      <c r="A7012" s="177" t="s">
        <v>192</v>
      </c>
      <c r="B7012" s="178">
        <v>43685</v>
      </c>
      <c r="C7012" s="179">
        <v>13000</v>
      </c>
      <c r="D7012" s="88" t="s">
        <v>2862</v>
      </c>
      <c r="E7012" s="184" cm="1">
        <f t="array" ref="E7012">_xlfn.IFS($D7012=$O$5,C7012*$P$5,$D7012=$O$6,$C7012*$P$6,$D7012="AZN",$C7012)</f>
        <v>13000</v>
      </c>
      <c r="F7012" s="183" cm="1">
        <f t="array" ref="F7012">_xlfn.IFS($D7012=$O$5,$C7012*$P$5*0.01,$D7012=$O$6,$C7012*$P$6*0.01,$D7012="AZN",$C7012*0.08)</f>
        <v>1040</v>
      </c>
    </row>
    <row r="7013" spans="1:6" x14ac:dyDescent="0.3">
      <c r="A7013" s="177" t="s">
        <v>428</v>
      </c>
      <c r="B7013" s="178">
        <v>44171</v>
      </c>
      <c r="C7013" s="179">
        <v>4900</v>
      </c>
      <c r="D7013" s="88" t="s">
        <v>2863</v>
      </c>
      <c r="E7013" s="184" cm="1">
        <f t="array" ref="E7013">_xlfn.IFS($D7013=$O$5,C7013*$P$5,$D7013=$O$6,$C7013*$P$6,$D7013="AZN",$C7013)</f>
        <v>8330</v>
      </c>
      <c r="F7013" s="183" cm="1">
        <f t="array" ref="F7013">_xlfn.IFS($D7013=$O$5,$C7013*$P$5*0.01,$D7013=$O$6,$C7013*$P$6*0.01,$D7013="AZN",$C7013*0.08)</f>
        <v>83.3</v>
      </c>
    </row>
    <row r="7014" spans="1:6" x14ac:dyDescent="0.3">
      <c r="A7014" s="177" t="s">
        <v>509</v>
      </c>
      <c r="B7014" s="178">
        <v>44291</v>
      </c>
      <c r="C7014" s="179">
        <v>12500</v>
      </c>
      <c r="D7014" s="88" t="s">
        <v>2864</v>
      </c>
      <c r="E7014" s="184" cm="1">
        <f t="array" ref="E7014">_xlfn.IFS($D7014=$O$5,C7014*$P$5,$D7014=$O$6,$C7014*$P$6,$D7014="AZN",$C7014)</f>
        <v>22706.25</v>
      </c>
      <c r="F7014" s="183" cm="1">
        <f t="array" ref="F7014">_xlfn.IFS($D7014=$O$5,$C7014*$P$5*0.01,$D7014=$O$6,$C7014*$P$6*0.01,$D7014="AZN",$C7014*0.08)</f>
        <v>227.0625</v>
      </c>
    </row>
    <row r="7015" spans="1:6" x14ac:dyDescent="0.3">
      <c r="A7015" s="177" t="s">
        <v>1722</v>
      </c>
      <c r="B7015" s="178">
        <v>44241</v>
      </c>
      <c r="C7015" s="179">
        <v>6500</v>
      </c>
      <c r="D7015" s="88" t="s">
        <v>2864</v>
      </c>
      <c r="E7015" s="184" cm="1">
        <f t="array" ref="E7015">_xlfn.IFS($D7015=$O$5,C7015*$P$5,$D7015=$O$6,$C7015*$P$6,$D7015="AZN",$C7015)</f>
        <v>11807.25</v>
      </c>
      <c r="F7015" s="183" cm="1">
        <f t="array" ref="F7015">_xlfn.IFS($D7015=$O$5,$C7015*$P$5*0.01,$D7015=$O$6,$C7015*$P$6*0.01,$D7015="AZN",$C7015*0.08)</f>
        <v>118.07250000000001</v>
      </c>
    </row>
    <row r="7016" spans="1:6" x14ac:dyDescent="0.3">
      <c r="A7016" s="177" t="s">
        <v>748</v>
      </c>
      <c r="B7016" s="178">
        <v>44136</v>
      </c>
      <c r="C7016" s="179">
        <v>11600</v>
      </c>
      <c r="D7016" s="88" t="s">
        <v>2864</v>
      </c>
      <c r="E7016" s="184" cm="1">
        <f t="array" ref="E7016">_xlfn.IFS($D7016=$O$5,C7016*$P$5,$D7016=$O$6,$C7016*$P$6,$D7016="AZN",$C7016)</f>
        <v>21071.4</v>
      </c>
      <c r="F7016" s="183" cm="1">
        <f t="array" ref="F7016">_xlfn.IFS($D7016=$O$5,$C7016*$P$5*0.01,$D7016=$O$6,$C7016*$P$6*0.01,$D7016="AZN",$C7016*0.08)</f>
        <v>210.71400000000003</v>
      </c>
    </row>
    <row r="7017" spans="1:6" x14ac:dyDescent="0.3">
      <c r="A7017" s="177" t="s">
        <v>1374</v>
      </c>
      <c r="B7017" s="178">
        <v>44518</v>
      </c>
      <c r="C7017" s="179">
        <v>7100</v>
      </c>
      <c r="D7017" s="88" t="s">
        <v>2862</v>
      </c>
      <c r="E7017" s="184" cm="1">
        <f t="array" ref="E7017">_xlfn.IFS($D7017=$O$5,C7017*$P$5,$D7017=$O$6,$C7017*$P$6,$D7017="AZN",$C7017)</f>
        <v>7100</v>
      </c>
      <c r="F7017" s="183" cm="1">
        <f t="array" ref="F7017">_xlfn.IFS($D7017=$O$5,$C7017*$P$5*0.01,$D7017=$O$6,$C7017*$P$6*0.01,$D7017="AZN",$C7017*0.08)</f>
        <v>568</v>
      </c>
    </row>
    <row r="7018" spans="1:6" x14ac:dyDescent="0.3">
      <c r="A7018" s="177" t="s">
        <v>613</v>
      </c>
      <c r="B7018" s="178">
        <v>43954</v>
      </c>
      <c r="C7018" s="179">
        <v>12000</v>
      </c>
      <c r="D7018" s="88" t="s">
        <v>2864</v>
      </c>
      <c r="E7018" s="184" cm="1">
        <f t="array" ref="E7018">_xlfn.IFS($D7018=$O$5,C7018*$P$5,$D7018=$O$6,$C7018*$P$6,$D7018="AZN",$C7018)</f>
        <v>21798</v>
      </c>
      <c r="F7018" s="183" cm="1">
        <f t="array" ref="F7018">_xlfn.IFS($D7018=$O$5,$C7018*$P$5*0.01,$D7018=$O$6,$C7018*$P$6*0.01,$D7018="AZN",$C7018*0.08)</f>
        <v>217.98000000000002</v>
      </c>
    </row>
    <row r="7019" spans="1:6" x14ac:dyDescent="0.3">
      <c r="A7019" s="177" t="s">
        <v>435</v>
      </c>
      <c r="B7019" s="178">
        <v>44227</v>
      </c>
      <c r="C7019" s="179">
        <v>2900</v>
      </c>
      <c r="D7019" s="88" t="s">
        <v>2863</v>
      </c>
      <c r="E7019" s="184" cm="1">
        <f t="array" ref="E7019">_xlfn.IFS($D7019=$O$5,C7019*$P$5,$D7019=$O$6,$C7019*$P$6,$D7019="AZN",$C7019)</f>
        <v>4930</v>
      </c>
      <c r="F7019" s="183" cm="1">
        <f t="array" ref="F7019">_xlfn.IFS($D7019=$O$5,$C7019*$P$5*0.01,$D7019=$O$6,$C7019*$P$6*0.01,$D7019="AZN",$C7019*0.08)</f>
        <v>49.300000000000004</v>
      </c>
    </row>
    <row r="7020" spans="1:6" x14ac:dyDescent="0.3">
      <c r="A7020" s="177" t="s">
        <v>1900</v>
      </c>
      <c r="B7020" s="178">
        <v>43677</v>
      </c>
      <c r="C7020" s="179">
        <v>1100</v>
      </c>
      <c r="D7020" s="88" t="s">
        <v>2862</v>
      </c>
      <c r="E7020" s="184" cm="1">
        <f t="array" ref="E7020">_xlfn.IFS($D7020=$O$5,C7020*$P$5,$D7020=$O$6,$C7020*$P$6,$D7020="AZN",$C7020)</f>
        <v>1100</v>
      </c>
      <c r="F7020" s="183" cm="1">
        <f t="array" ref="F7020">_xlfn.IFS($D7020=$O$5,$C7020*$P$5*0.01,$D7020=$O$6,$C7020*$P$6*0.01,$D7020="AZN",$C7020*0.08)</f>
        <v>88</v>
      </c>
    </row>
    <row r="7021" spans="1:6" x14ac:dyDescent="0.3">
      <c r="A7021" s="177" t="s">
        <v>191</v>
      </c>
      <c r="B7021" s="178">
        <v>44107</v>
      </c>
      <c r="C7021" s="179">
        <v>10900</v>
      </c>
      <c r="D7021" s="88" t="s">
        <v>2862</v>
      </c>
      <c r="E7021" s="184" cm="1">
        <f t="array" ref="E7021">_xlfn.IFS($D7021=$O$5,C7021*$P$5,$D7021=$O$6,$C7021*$P$6,$D7021="AZN",$C7021)</f>
        <v>10900</v>
      </c>
      <c r="F7021" s="183" cm="1">
        <f t="array" ref="F7021">_xlfn.IFS($D7021=$O$5,$C7021*$P$5*0.01,$D7021=$O$6,$C7021*$P$6*0.01,$D7021="AZN",$C7021*0.08)</f>
        <v>872</v>
      </c>
    </row>
    <row r="7022" spans="1:6" x14ac:dyDescent="0.3">
      <c r="A7022" s="177" t="s">
        <v>297</v>
      </c>
      <c r="B7022" s="178">
        <v>43824</v>
      </c>
      <c r="C7022" s="179">
        <v>10300</v>
      </c>
      <c r="D7022" s="88" t="s">
        <v>2863</v>
      </c>
      <c r="E7022" s="184" cm="1">
        <f t="array" ref="E7022">_xlfn.IFS($D7022=$O$5,C7022*$P$5,$D7022=$O$6,$C7022*$P$6,$D7022="AZN",$C7022)</f>
        <v>17510</v>
      </c>
      <c r="F7022" s="183" cm="1">
        <f t="array" ref="F7022">_xlfn.IFS($D7022=$O$5,$C7022*$P$5*0.01,$D7022=$O$6,$C7022*$P$6*0.01,$D7022="AZN",$C7022*0.08)</f>
        <v>175.1</v>
      </c>
    </row>
    <row r="7023" spans="1:6" x14ac:dyDescent="0.3">
      <c r="A7023" s="177" t="s">
        <v>1367</v>
      </c>
      <c r="B7023" s="178">
        <v>43726</v>
      </c>
      <c r="C7023" s="179">
        <v>5600</v>
      </c>
      <c r="D7023" s="88" t="s">
        <v>2863</v>
      </c>
      <c r="E7023" s="184" cm="1">
        <f t="array" ref="E7023">_xlfn.IFS($D7023=$O$5,C7023*$P$5,$D7023=$O$6,$C7023*$P$6,$D7023="AZN",$C7023)</f>
        <v>9520</v>
      </c>
      <c r="F7023" s="183" cm="1">
        <f t="array" ref="F7023">_xlfn.IFS($D7023=$O$5,$C7023*$P$5*0.01,$D7023=$O$6,$C7023*$P$6*0.01,$D7023="AZN",$C7023*0.08)</f>
        <v>95.2</v>
      </c>
    </row>
    <row r="7024" spans="1:6" x14ac:dyDescent="0.3">
      <c r="A7024" s="177" t="s">
        <v>1787</v>
      </c>
      <c r="B7024" s="178">
        <v>43556</v>
      </c>
      <c r="C7024" s="179">
        <v>7700</v>
      </c>
      <c r="D7024" s="88" t="s">
        <v>2862</v>
      </c>
      <c r="E7024" s="184" cm="1">
        <f t="array" ref="E7024">_xlfn.IFS($D7024=$O$5,C7024*$P$5,$D7024=$O$6,$C7024*$P$6,$D7024="AZN",$C7024)</f>
        <v>7700</v>
      </c>
      <c r="F7024" s="183" cm="1">
        <f t="array" ref="F7024">_xlfn.IFS($D7024=$O$5,$C7024*$P$5*0.01,$D7024=$O$6,$C7024*$P$6*0.01,$D7024="AZN",$C7024*0.08)</f>
        <v>616</v>
      </c>
    </row>
    <row r="7025" spans="1:6" x14ac:dyDescent="0.3">
      <c r="A7025" s="177" t="s">
        <v>1786</v>
      </c>
      <c r="B7025" s="178">
        <v>44745</v>
      </c>
      <c r="C7025" s="179">
        <v>8200</v>
      </c>
      <c r="D7025" s="88" t="s">
        <v>2863</v>
      </c>
      <c r="E7025" s="184" cm="1">
        <f t="array" ref="E7025">_xlfn.IFS($D7025=$O$5,C7025*$P$5,$D7025=$O$6,$C7025*$P$6,$D7025="AZN",$C7025)</f>
        <v>13940</v>
      </c>
      <c r="F7025" s="183" cm="1">
        <f t="array" ref="F7025">_xlfn.IFS($D7025=$O$5,$C7025*$P$5*0.01,$D7025=$O$6,$C7025*$P$6*0.01,$D7025="AZN",$C7025*0.08)</f>
        <v>139.4</v>
      </c>
    </row>
    <row r="7026" spans="1:6" x14ac:dyDescent="0.3">
      <c r="A7026" s="177" t="s">
        <v>1895</v>
      </c>
      <c r="B7026" s="178">
        <v>44130</v>
      </c>
      <c r="C7026" s="179">
        <v>5600</v>
      </c>
      <c r="D7026" s="88" t="s">
        <v>2863</v>
      </c>
      <c r="E7026" s="184" cm="1">
        <f t="array" ref="E7026">_xlfn.IFS($D7026=$O$5,C7026*$P$5,$D7026=$O$6,$C7026*$P$6,$D7026="AZN",$C7026)</f>
        <v>9520</v>
      </c>
      <c r="F7026" s="183" cm="1">
        <f t="array" ref="F7026">_xlfn.IFS($D7026=$O$5,$C7026*$P$5*0.01,$D7026=$O$6,$C7026*$P$6*0.01,$D7026="AZN",$C7026*0.08)</f>
        <v>95.2</v>
      </c>
    </row>
    <row r="7027" spans="1:6" x14ac:dyDescent="0.3">
      <c r="A7027" s="177" t="s">
        <v>1146</v>
      </c>
      <c r="B7027" s="178">
        <v>44151</v>
      </c>
      <c r="C7027" s="179">
        <v>13000</v>
      </c>
      <c r="D7027" s="88" t="s">
        <v>2862</v>
      </c>
      <c r="E7027" s="184" cm="1">
        <f t="array" ref="E7027">_xlfn.IFS($D7027=$O$5,C7027*$P$5,$D7027=$O$6,$C7027*$P$6,$D7027="AZN",$C7027)</f>
        <v>13000</v>
      </c>
      <c r="F7027" s="183" cm="1">
        <f t="array" ref="F7027">_xlfn.IFS($D7027=$O$5,$C7027*$P$5*0.01,$D7027=$O$6,$C7027*$P$6*0.01,$D7027="AZN",$C7027*0.08)</f>
        <v>1040</v>
      </c>
    </row>
    <row r="7028" spans="1:6" x14ac:dyDescent="0.3">
      <c r="A7028" s="177" t="s">
        <v>466</v>
      </c>
      <c r="B7028" s="178">
        <v>44171</v>
      </c>
      <c r="C7028" s="179">
        <v>6700</v>
      </c>
      <c r="D7028" s="88" t="s">
        <v>2862</v>
      </c>
      <c r="E7028" s="184" cm="1">
        <f t="array" ref="E7028">_xlfn.IFS($D7028=$O$5,C7028*$P$5,$D7028=$O$6,$C7028*$P$6,$D7028="AZN",$C7028)</f>
        <v>6700</v>
      </c>
      <c r="F7028" s="183" cm="1">
        <f t="array" ref="F7028">_xlfn.IFS($D7028=$O$5,$C7028*$P$5*0.01,$D7028=$O$6,$C7028*$P$6*0.01,$D7028="AZN",$C7028*0.08)</f>
        <v>536</v>
      </c>
    </row>
    <row r="7029" spans="1:6" x14ac:dyDescent="0.3">
      <c r="A7029" s="177" t="s">
        <v>1539</v>
      </c>
      <c r="B7029" s="178">
        <v>44615</v>
      </c>
      <c r="C7029" s="179">
        <v>7100</v>
      </c>
      <c r="D7029" s="88" t="s">
        <v>2863</v>
      </c>
      <c r="E7029" s="184" cm="1">
        <f t="array" ref="E7029">_xlfn.IFS($D7029=$O$5,C7029*$P$5,$D7029=$O$6,$C7029*$P$6,$D7029="AZN",$C7029)</f>
        <v>12070</v>
      </c>
      <c r="F7029" s="183" cm="1">
        <f t="array" ref="F7029">_xlfn.IFS($D7029=$O$5,$C7029*$P$5*0.01,$D7029=$O$6,$C7029*$P$6*0.01,$D7029="AZN",$C7029*0.08)</f>
        <v>120.7</v>
      </c>
    </row>
    <row r="7030" spans="1:6" x14ac:dyDescent="0.3">
      <c r="A7030" s="177" t="s">
        <v>1081</v>
      </c>
      <c r="B7030" s="178">
        <v>44729</v>
      </c>
      <c r="C7030" s="179">
        <v>1300</v>
      </c>
      <c r="D7030" s="88" t="s">
        <v>2864</v>
      </c>
      <c r="E7030" s="184" cm="1">
        <f t="array" ref="E7030">_xlfn.IFS($D7030=$O$5,C7030*$P$5,$D7030=$O$6,$C7030*$P$6,$D7030="AZN",$C7030)</f>
        <v>2361.4499999999998</v>
      </c>
      <c r="F7030" s="183" cm="1">
        <f t="array" ref="F7030">_xlfn.IFS($D7030=$O$5,$C7030*$P$5*0.01,$D7030=$O$6,$C7030*$P$6*0.01,$D7030="AZN",$C7030*0.08)</f>
        <v>23.6145</v>
      </c>
    </row>
    <row r="7031" spans="1:6" x14ac:dyDescent="0.3">
      <c r="A7031" s="177" t="s">
        <v>494</v>
      </c>
      <c r="B7031" s="178">
        <v>44264</v>
      </c>
      <c r="C7031" s="179">
        <v>4700</v>
      </c>
      <c r="D7031" s="88" t="s">
        <v>2862</v>
      </c>
      <c r="E7031" s="184" cm="1">
        <f t="array" ref="E7031">_xlfn.IFS($D7031=$O$5,C7031*$P$5,$D7031=$O$6,$C7031*$P$6,$D7031="AZN",$C7031)</f>
        <v>4700</v>
      </c>
      <c r="F7031" s="183" cm="1">
        <f t="array" ref="F7031">_xlfn.IFS($D7031=$O$5,$C7031*$P$5*0.01,$D7031=$O$6,$C7031*$P$6*0.01,$D7031="AZN",$C7031*0.08)</f>
        <v>376</v>
      </c>
    </row>
    <row r="7032" spans="1:6" x14ac:dyDescent="0.3">
      <c r="A7032" s="177" t="s">
        <v>1946</v>
      </c>
      <c r="B7032" s="178">
        <v>44345</v>
      </c>
      <c r="C7032" s="179">
        <v>10800</v>
      </c>
      <c r="D7032" s="88" t="s">
        <v>2862</v>
      </c>
      <c r="E7032" s="184" cm="1">
        <f t="array" ref="E7032">_xlfn.IFS($D7032=$O$5,C7032*$P$5,$D7032=$O$6,$C7032*$P$6,$D7032="AZN",$C7032)</f>
        <v>10800</v>
      </c>
      <c r="F7032" s="183" cm="1">
        <f t="array" ref="F7032">_xlfn.IFS($D7032=$O$5,$C7032*$P$5*0.01,$D7032=$O$6,$C7032*$P$6*0.01,$D7032="AZN",$C7032*0.08)</f>
        <v>864</v>
      </c>
    </row>
    <row r="7033" spans="1:6" x14ac:dyDescent="0.3">
      <c r="A7033" s="177" t="s">
        <v>936</v>
      </c>
      <c r="B7033" s="178">
        <v>44198</v>
      </c>
      <c r="C7033" s="179">
        <v>3200</v>
      </c>
      <c r="D7033" s="88" t="s">
        <v>2863</v>
      </c>
      <c r="E7033" s="184" cm="1">
        <f t="array" ref="E7033">_xlfn.IFS($D7033=$O$5,C7033*$P$5,$D7033=$O$6,$C7033*$P$6,$D7033="AZN",$C7033)</f>
        <v>5440</v>
      </c>
      <c r="F7033" s="183" cm="1">
        <f t="array" ref="F7033">_xlfn.IFS($D7033=$O$5,$C7033*$P$5*0.01,$D7033=$O$6,$C7033*$P$6*0.01,$D7033="AZN",$C7033*0.08)</f>
        <v>54.4</v>
      </c>
    </row>
    <row r="7034" spans="1:6" x14ac:dyDescent="0.3">
      <c r="A7034" s="177" t="s">
        <v>1465</v>
      </c>
      <c r="B7034" s="178">
        <v>43809</v>
      </c>
      <c r="C7034" s="179">
        <v>1700</v>
      </c>
      <c r="D7034" s="88" t="s">
        <v>2862</v>
      </c>
      <c r="E7034" s="184" cm="1">
        <f t="array" ref="E7034">_xlfn.IFS($D7034=$O$5,C7034*$P$5,$D7034=$O$6,$C7034*$P$6,$D7034="AZN",$C7034)</f>
        <v>1700</v>
      </c>
      <c r="F7034" s="183" cm="1">
        <f t="array" ref="F7034">_xlfn.IFS($D7034=$O$5,$C7034*$P$5*0.01,$D7034=$O$6,$C7034*$P$6*0.01,$D7034="AZN",$C7034*0.08)</f>
        <v>136</v>
      </c>
    </row>
    <row r="7035" spans="1:6" x14ac:dyDescent="0.3">
      <c r="A7035" s="177" t="s">
        <v>191</v>
      </c>
      <c r="B7035" s="178">
        <v>43894</v>
      </c>
      <c r="C7035" s="179">
        <v>7200</v>
      </c>
      <c r="D7035" s="88" t="s">
        <v>2862</v>
      </c>
      <c r="E7035" s="184" cm="1">
        <f t="array" ref="E7035">_xlfn.IFS($D7035=$O$5,C7035*$P$5,$D7035=$O$6,$C7035*$P$6,$D7035="AZN",$C7035)</f>
        <v>7200</v>
      </c>
      <c r="F7035" s="183" cm="1">
        <f t="array" ref="F7035">_xlfn.IFS($D7035=$O$5,$C7035*$P$5*0.01,$D7035=$O$6,$C7035*$P$6*0.01,$D7035="AZN",$C7035*0.08)</f>
        <v>576</v>
      </c>
    </row>
    <row r="7036" spans="1:6" x14ac:dyDescent="0.3">
      <c r="A7036" s="177" t="s">
        <v>2067</v>
      </c>
      <c r="B7036" s="178">
        <v>44273</v>
      </c>
      <c r="C7036" s="179">
        <v>5100</v>
      </c>
      <c r="D7036" s="88" t="s">
        <v>2863</v>
      </c>
      <c r="E7036" s="184" cm="1">
        <f t="array" ref="E7036">_xlfn.IFS($D7036=$O$5,C7036*$P$5,$D7036=$O$6,$C7036*$P$6,$D7036="AZN",$C7036)</f>
        <v>8670</v>
      </c>
      <c r="F7036" s="183" cm="1">
        <f t="array" ref="F7036">_xlfn.IFS($D7036=$O$5,$C7036*$P$5*0.01,$D7036=$O$6,$C7036*$P$6*0.01,$D7036="AZN",$C7036*0.08)</f>
        <v>86.7</v>
      </c>
    </row>
    <row r="7037" spans="1:6" x14ac:dyDescent="0.3">
      <c r="A7037" s="177" t="s">
        <v>1087</v>
      </c>
      <c r="B7037" s="178">
        <v>43974</v>
      </c>
      <c r="C7037" s="179">
        <v>12200</v>
      </c>
      <c r="D7037" s="88" t="s">
        <v>2864</v>
      </c>
      <c r="E7037" s="184" cm="1">
        <f t="array" ref="E7037">_xlfn.IFS($D7037=$O$5,C7037*$P$5,$D7037=$O$6,$C7037*$P$6,$D7037="AZN",$C7037)</f>
        <v>22161.3</v>
      </c>
      <c r="F7037" s="183" cm="1">
        <f t="array" ref="F7037">_xlfn.IFS($D7037=$O$5,$C7037*$P$5*0.01,$D7037=$O$6,$C7037*$P$6*0.01,$D7037="AZN",$C7037*0.08)</f>
        <v>221.613</v>
      </c>
    </row>
    <row r="7038" spans="1:6" x14ac:dyDescent="0.3">
      <c r="A7038" s="177" t="s">
        <v>2079</v>
      </c>
      <c r="B7038" s="178">
        <v>44400</v>
      </c>
      <c r="C7038" s="179">
        <v>10500</v>
      </c>
      <c r="D7038" s="88" t="s">
        <v>2862</v>
      </c>
      <c r="E7038" s="184" cm="1">
        <f t="array" ref="E7038">_xlfn.IFS($D7038=$O$5,C7038*$P$5,$D7038=$O$6,$C7038*$P$6,$D7038="AZN",$C7038)</f>
        <v>10500</v>
      </c>
      <c r="F7038" s="183" cm="1">
        <f t="array" ref="F7038">_xlfn.IFS($D7038=$O$5,$C7038*$P$5*0.01,$D7038=$O$6,$C7038*$P$6*0.01,$D7038="AZN",$C7038*0.08)</f>
        <v>840</v>
      </c>
    </row>
    <row r="7039" spans="1:6" x14ac:dyDescent="0.3">
      <c r="A7039" s="177" t="s">
        <v>922</v>
      </c>
      <c r="B7039" s="178">
        <v>44288</v>
      </c>
      <c r="C7039" s="179">
        <v>6600</v>
      </c>
      <c r="D7039" s="88" t="s">
        <v>2862</v>
      </c>
      <c r="E7039" s="184" cm="1">
        <f t="array" ref="E7039">_xlfn.IFS($D7039=$O$5,C7039*$P$5,$D7039=$O$6,$C7039*$P$6,$D7039="AZN",$C7039)</f>
        <v>6600</v>
      </c>
      <c r="F7039" s="183" cm="1">
        <f t="array" ref="F7039">_xlfn.IFS($D7039=$O$5,$C7039*$P$5*0.01,$D7039=$O$6,$C7039*$P$6*0.01,$D7039="AZN",$C7039*0.08)</f>
        <v>528</v>
      </c>
    </row>
    <row r="7040" spans="1:6" x14ac:dyDescent="0.3">
      <c r="A7040" s="177" t="s">
        <v>1223</v>
      </c>
      <c r="B7040" s="178">
        <v>44170</v>
      </c>
      <c r="C7040" s="179">
        <v>3100</v>
      </c>
      <c r="D7040" s="88" t="s">
        <v>2863</v>
      </c>
      <c r="E7040" s="184" cm="1">
        <f t="array" ref="E7040">_xlfn.IFS($D7040=$O$5,C7040*$P$5,$D7040=$O$6,$C7040*$P$6,$D7040="AZN",$C7040)</f>
        <v>5270</v>
      </c>
      <c r="F7040" s="183" cm="1">
        <f t="array" ref="F7040">_xlfn.IFS($D7040=$O$5,$C7040*$P$5*0.01,$D7040=$O$6,$C7040*$P$6*0.01,$D7040="AZN",$C7040*0.08)</f>
        <v>52.7</v>
      </c>
    </row>
    <row r="7041" spans="1:6" x14ac:dyDescent="0.3">
      <c r="A7041" s="177" t="s">
        <v>410</v>
      </c>
      <c r="B7041" s="178">
        <v>44053</v>
      </c>
      <c r="C7041" s="179">
        <v>12800</v>
      </c>
      <c r="D7041" s="88" t="s">
        <v>2862</v>
      </c>
      <c r="E7041" s="184" cm="1">
        <f t="array" ref="E7041">_xlfn.IFS($D7041=$O$5,C7041*$P$5,$D7041=$O$6,$C7041*$P$6,$D7041="AZN",$C7041)</f>
        <v>12800</v>
      </c>
      <c r="F7041" s="183" cm="1">
        <f t="array" ref="F7041">_xlfn.IFS($D7041=$O$5,$C7041*$P$5*0.01,$D7041=$O$6,$C7041*$P$6*0.01,$D7041="AZN",$C7041*0.08)</f>
        <v>1024</v>
      </c>
    </row>
    <row r="7042" spans="1:6" x14ac:dyDescent="0.3">
      <c r="A7042" s="177" t="s">
        <v>1387</v>
      </c>
      <c r="B7042" s="178">
        <v>44334</v>
      </c>
      <c r="C7042" s="179">
        <v>4100</v>
      </c>
      <c r="D7042" s="88" t="s">
        <v>2864</v>
      </c>
      <c r="E7042" s="184" cm="1">
        <f t="array" ref="E7042">_xlfn.IFS($D7042=$O$5,C7042*$P$5,$D7042=$O$6,$C7042*$P$6,$D7042="AZN",$C7042)</f>
        <v>7447.65</v>
      </c>
      <c r="F7042" s="183" cm="1">
        <f t="array" ref="F7042">_xlfn.IFS($D7042=$O$5,$C7042*$P$5*0.01,$D7042=$O$6,$C7042*$P$6*0.01,$D7042="AZN",$C7042*0.08)</f>
        <v>74.476500000000001</v>
      </c>
    </row>
    <row r="7043" spans="1:6" x14ac:dyDescent="0.3">
      <c r="A7043" s="177" t="s">
        <v>1066</v>
      </c>
      <c r="B7043" s="178">
        <v>44046</v>
      </c>
      <c r="C7043" s="179">
        <v>10700</v>
      </c>
      <c r="D7043" s="88" t="s">
        <v>2863</v>
      </c>
      <c r="E7043" s="184" cm="1">
        <f t="array" ref="E7043">_xlfn.IFS($D7043=$O$5,C7043*$P$5,$D7043=$O$6,$C7043*$P$6,$D7043="AZN",$C7043)</f>
        <v>18190</v>
      </c>
      <c r="F7043" s="183" cm="1">
        <f t="array" ref="F7043">_xlfn.IFS($D7043=$O$5,$C7043*$P$5*0.01,$D7043=$O$6,$C7043*$P$6*0.01,$D7043="AZN",$C7043*0.08)</f>
        <v>181.9</v>
      </c>
    </row>
    <row r="7044" spans="1:6" x14ac:dyDescent="0.3">
      <c r="A7044" s="177" t="s">
        <v>891</v>
      </c>
      <c r="B7044" s="178">
        <v>44234</v>
      </c>
      <c r="C7044" s="179">
        <v>2300</v>
      </c>
      <c r="D7044" s="88" t="s">
        <v>2863</v>
      </c>
      <c r="E7044" s="184" cm="1">
        <f t="array" ref="E7044">_xlfn.IFS($D7044=$O$5,C7044*$P$5,$D7044=$O$6,$C7044*$P$6,$D7044="AZN",$C7044)</f>
        <v>3910</v>
      </c>
      <c r="F7044" s="183" cm="1">
        <f t="array" ref="F7044">_xlfn.IFS($D7044=$O$5,$C7044*$P$5*0.01,$D7044=$O$6,$C7044*$P$6*0.01,$D7044="AZN",$C7044*0.08)</f>
        <v>39.1</v>
      </c>
    </row>
    <row r="7045" spans="1:6" x14ac:dyDescent="0.3">
      <c r="A7045" s="177" t="s">
        <v>1711</v>
      </c>
      <c r="B7045" s="178">
        <v>43979</v>
      </c>
      <c r="C7045" s="179">
        <v>1300</v>
      </c>
      <c r="D7045" s="88" t="s">
        <v>2862</v>
      </c>
      <c r="E7045" s="184" cm="1">
        <f t="array" ref="E7045">_xlfn.IFS($D7045=$O$5,C7045*$P$5,$D7045=$O$6,$C7045*$P$6,$D7045="AZN",$C7045)</f>
        <v>1300</v>
      </c>
      <c r="F7045" s="183" cm="1">
        <f t="array" ref="F7045">_xlfn.IFS($D7045=$O$5,$C7045*$P$5*0.01,$D7045=$O$6,$C7045*$P$6*0.01,$D7045="AZN",$C7045*0.08)</f>
        <v>104</v>
      </c>
    </row>
    <row r="7046" spans="1:6" x14ac:dyDescent="0.3">
      <c r="A7046" s="177" t="s">
        <v>153</v>
      </c>
      <c r="B7046" s="178">
        <v>43945</v>
      </c>
      <c r="C7046" s="179">
        <v>9300</v>
      </c>
      <c r="D7046" s="88" t="s">
        <v>2862</v>
      </c>
      <c r="E7046" s="184" cm="1">
        <f t="array" ref="E7046">_xlfn.IFS($D7046=$O$5,C7046*$P$5,$D7046=$O$6,$C7046*$P$6,$D7046="AZN",$C7046)</f>
        <v>9300</v>
      </c>
      <c r="F7046" s="183" cm="1">
        <f t="array" ref="F7046">_xlfn.IFS($D7046=$O$5,$C7046*$P$5*0.01,$D7046=$O$6,$C7046*$P$6*0.01,$D7046="AZN",$C7046*0.08)</f>
        <v>744</v>
      </c>
    </row>
    <row r="7047" spans="1:6" x14ac:dyDescent="0.3">
      <c r="A7047" s="177" t="s">
        <v>1654</v>
      </c>
      <c r="B7047" s="178">
        <v>43532</v>
      </c>
      <c r="C7047" s="179">
        <v>4100</v>
      </c>
      <c r="D7047" s="88" t="s">
        <v>2862</v>
      </c>
      <c r="E7047" s="184" cm="1">
        <f t="array" ref="E7047">_xlfn.IFS($D7047=$O$5,C7047*$P$5,$D7047=$O$6,$C7047*$P$6,$D7047="AZN",$C7047)</f>
        <v>4100</v>
      </c>
      <c r="F7047" s="183" cm="1">
        <f t="array" ref="F7047">_xlfn.IFS($D7047=$O$5,$C7047*$P$5*0.01,$D7047=$O$6,$C7047*$P$6*0.01,$D7047="AZN",$C7047*0.08)</f>
        <v>328</v>
      </c>
    </row>
    <row r="7048" spans="1:6" x14ac:dyDescent="0.3">
      <c r="A7048" s="177" t="s">
        <v>1303</v>
      </c>
      <c r="B7048" s="178">
        <v>44075</v>
      </c>
      <c r="C7048" s="179">
        <v>2100</v>
      </c>
      <c r="D7048" s="88" t="s">
        <v>2863</v>
      </c>
      <c r="E7048" s="184" cm="1">
        <f t="array" ref="E7048">_xlfn.IFS($D7048=$O$5,C7048*$P$5,$D7048=$O$6,$C7048*$P$6,$D7048="AZN",$C7048)</f>
        <v>3570</v>
      </c>
      <c r="F7048" s="183" cm="1">
        <f t="array" ref="F7048">_xlfn.IFS($D7048=$O$5,$C7048*$P$5*0.01,$D7048=$O$6,$C7048*$P$6*0.01,$D7048="AZN",$C7048*0.08)</f>
        <v>35.700000000000003</v>
      </c>
    </row>
    <row r="7049" spans="1:6" x14ac:dyDescent="0.3">
      <c r="A7049" s="177" t="s">
        <v>579</v>
      </c>
      <c r="B7049" s="178">
        <v>44408</v>
      </c>
      <c r="C7049" s="179">
        <v>11600</v>
      </c>
      <c r="D7049" s="88" t="s">
        <v>2864</v>
      </c>
      <c r="E7049" s="184" cm="1">
        <f t="array" ref="E7049">_xlfn.IFS($D7049=$O$5,C7049*$P$5,$D7049=$O$6,$C7049*$P$6,$D7049="AZN",$C7049)</f>
        <v>21071.4</v>
      </c>
      <c r="F7049" s="183" cm="1">
        <f t="array" ref="F7049">_xlfn.IFS($D7049=$O$5,$C7049*$P$5*0.01,$D7049=$O$6,$C7049*$P$6*0.01,$D7049="AZN",$C7049*0.08)</f>
        <v>210.71400000000003</v>
      </c>
    </row>
    <row r="7050" spans="1:6" x14ac:dyDescent="0.3">
      <c r="A7050" s="177" t="s">
        <v>1825</v>
      </c>
      <c r="B7050" s="178">
        <v>44099</v>
      </c>
      <c r="C7050" s="179">
        <v>4400</v>
      </c>
      <c r="D7050" s="88" t="s">
        <v>2864</v>
      </c>
      <c r="E7050" s="184" cm="1">
        <f t="array" ref="E7050">_xlfn.IFS($D7050=$O$5,C7050*$P$5,$D7050=$O$6,$C7050*$P$6,$D7050="AZN",$C7050)</f>
        <v>7992.6</v>
      </c>
      <c r="F7050" s="183" cm="1">
        <f t="array" ref="F7050">_xlfn.IFS($D7050=$O$5,$C7050*$P$5*0.01,$D7050=$O$6,$C7050*$P$6*0.01,$D7050="AZN",$C7050*0.08)</f>
        <v>79.926000000000002</v>
      </c>
    </row>
    <row r="7051" spans="1:6" x14ac:dyDescent="0.3">
      <c r="A7051" s="177" t="s">
        <v>1533</v>
      </c>
      <c r="B7051" s="178">
        <v>44447</v>
      </c>
      <c r="C7051" s="179">
        <v>5900</v>
      </c>
      <c r="D7051" s="88" t="s">
        <v>2862</v>
      </c>
      <c r="E7051" s="184" cm="1">
        <f t="array" ref="E7051">_xlfn.IFS($D7051=$O$5,C7051*$P$5,$D7051=$O$6,$C7051*$P$6,$D7051="AZN",$C7051)</f>
        <v>5900</v>
      </c>
      <c r="F7051" s="183" cm="1">
        <f t="array" ref="F7051">_xlfn.IFS($D7051=$O$5,$C7051*$P$5*0.01,$D7051=$O$6,$C7051*$P$6*0.01,$D7051="AZN",$C7051*0.08)</f>
        <v>472</v>
      </c>
    </row>
    <row r="7052" spans="1:6" x14ac:dyDescent="0.3">
      <c r="A7052" s="177" t="s">
        <v>698</v>
      </c>
      <c r="B7052" s="178">
        <v>44006</v>
      </c>
      <c r="C7052" s="179">
        <v>10400</v>
      </c>
      <c r="D7052" s="88" t="s">
        <v>2863</v>
      </c>
      <c r="E7052" s="184" cm="1">
        <f t="array" ref="E7052">_xlfn.IFS($D7052=$O$5,C7052*$P$5,$D7052=$O$6,$C7052*$P$6,$D7052="AZN",$C7052)</f>
        <v>17680</v>
      </c>
      <c r="F7052" s="183" cm="1">
        <f t="array" ref="F7052">_xlfn.IFS($D7052=$O$5,$C7052*$P$5*0.01,$D7052=$O$6,$C7052*$P$6*0.01,$D7052="AZN",$C7052*0.08)</f>
        <v>176.8</v>
      </c>
    </row>
    <row r="7053" spans="1:6" x14ac:dyDescent="0.3">
      <c r="A7053" s="177" t="s">
        <v>1310</v>
      </c>
      <c r="B7053" s="178">
        <v>44852</v>
      </c>
      <c r="C7053" s="179">
        <v>4700</v>
      </c>
      <c r="D7053" s="88" t="s">
        <v>2864</v>
      </c>
      <c r="E7053" s="184" cm="1">
        <f t="array" ref="E7053">_xlfn.IFS($D7053=$O$5,C7053*$P$5,$D7053=$O$6,$C7053*$P$6,$D7053="AZN",$C7053)</f>
        <v>8537.5499999999993</v>
      </c>
      <c r="F7053" s="183" cm="1">
        <f t="array" ref="F7053">_xlfn.IFS($D7053=$O$5,$C7053*$P$5*0.01,$D7053=$O$6,$C7053*$P$6*0.01,$D7053="AZN",$C7053*0.08)</f>
        <v>85.375499999999988</v>
      </c>
    </row>
    <row r="7054" spans="1:6" x14ac:dyDescent="0.3">
      <c r="A7054" s="177" t="s">
        <v>1082</v>
      </c>
      <c r="B7054" s="178">
        <v>44547</v>
      </c>
      <c r="C7054" s="179">
        <v>3400</v>
      </c>
      <c r="D7054" s="88" t="s">
        <v>2862</v>
      </c>
      <c r="E7054" s="184" cm="1">
        <f t="array" ref="E7054">_xlfn.IFS($D7054=$O$5,C7054*$P$5,$D7054=$O$6,$C7054*$P$6,$D7054="AZN",$C7054)</f>
        <v>3400</v>
      </c>
      <c r="F7054" s="183" cm="1">
        <f t="array" ref="F7054">_xlfn.IFS($D7054=$O$5,$C7054*$P$5*0.01,$D7054=$O$6,$C7054*$P$6*0.01,$D7054="AZN",$C7054*0.08)</f>
        <v>272</v>
      </c>
    </row>
    <row r="7055" spans="1:6" x14ac:dyDescent="0.3">
      <c r="A7055" s="177" t="s">
        <v>1146</v>
      </c>
      <c r="B7055" s="178">
        <v>43739</v>
      </c>
      <c r="C7055" s="179">
        <v>7300</v>
      </c>
      <c r="D7055" s="88" t="s">
        <v>2863</v>
      </c>
      <c r="E7055" s="184" cm="1">
        <f t="array" ref="E7055">_xlfn.IFS($D7055=$O$5,C7055*$P$5,$D7055=$O$6,$C7055*$P$6,$D7055="AZN",$C7055)</f>
        <v>12410</v>
      </c>
      <c r="F7055" s="183" cm="1">
        <f t="array" ref="F7055">_xlfn.IFS($D7055=$O$5,$C7055*$P$5*0.01,$D7055=$O$6,$C7055*$P$6*0.01,$D7055="AZN",$C7055*0.08)</f>
        <v>124.10000000000001</v>
      </c>
    </row>
    <row r="7056" spans="1:6" x14ac:dyDescent="0.3">
      <c r="A7056" s="177" t="s">
        <v>2080</v>
      </c>
      <c r="B7056" s="178">
        <v>44548</v>
      </c>
      <c r="C7056" s="179">
        <v>9000</v>
      </c>
      <c r="D7056" s="88" t="s">
        <v>2862</v>
      </c>
      <c r="E7056" s="184" cm="1">
        <f t="array" ref="E7056">_xlfn.IFS($D7056=$O$5,C7056*$P$5,$D7056=$O$6,$C7056*$P$6,$D7056="AZN",$C7056)</f>
        <v>9000</v>
      </c>
      <c r="F7056" s="183" cm="1">
        <f t="array" ref="F7056">_xlfn.IFS($D7056=$O$5,$C7056*$P$5*0.01,$D7056=$O$6,$C7056*$P$6*0.01,$D7056="AZN",$C7056*0.08)</f>
        <v>720</v>
      </c>
    </row>
    <row r="7057" spans="1:6" x14ac:dyDescent="0.3">
      <c r="A7057" s="177" t="s">
        <v>1819</v>
      </c>
      <c r="B7057" s="178">
        <v>44343</v>
      </c>
      <c r="C7057" s="179">
        <v>12200</v>
      </c>
      <c r="D7057" s="88" t="s">
        <v>2863</v>
      </c>
      <c r="E7057" s="184" cm="1">
        <f t="array" ref="E7057">_xlfn.IFS($D7057=$O$5,C7057*$P$5,$D7057=$O$6,$C7057*$P$6,$D7057="AZN",$C7057)</f>
        <v>20740</v>
      </c>
      <c r="F7057" s="183" cm="1">
        <f t="array" ref="F7057">_xlfn.IFS($D7057=$O$5,$C7057*$P$5*0.01,$D7057=$O$6,$C7057*$P$6*0.01,$D7057="AZN",$C7057*0.08)</f>
        <v>207.4</v>
      </c>
    </row>
    <row r="7058" spans="1:6" x14ac:dyDescent="0.3">
      <c r="A7058" s="177" t="s">
        <v>1873</v>
      </c>
      <c r="B7058" s="178">
        <v>44695</v>
      </c>
      <c r="C7058" s="179">
        <v>11900</v>
      </c>
      <c r="D7058" s="88" t="s">
        <v>2864</v>
      </c>
      <c r="E7058" s="184" cm="1">
        <f t="array" ref="E7058">_xlfn.IFS($D7058=$O$5,C7058*$P$5,$D7058=$O$6,$C7058*$P$6,$D7058="AZN",$C7058)</f>
        <v>21616.35</v>
      </c>
      <c r="F7058" s="183" cm="1">
        <f t="array" ref="F7058">_xlfn.IFS($D7058=$O$5,$C7058*$P$5*0.01,$D7058=$O$6,$C7058*$P$6*0.01,$D7058="AZN",$C7058*0.08)</f>
        <v>216.1635</v>
      </c>
    </row>
    <row r="7059" spans="1:6" x14ac:dyDescent="0.3">
      <c r="A7059" s="177" t="s">
        <v>1653</v>
      </c>
      <c r="B7059" s="178">
        <v>44328</v>
      </c>
      <c r="C7059" s="179">
        <v>5700</v>
      </c>
      <c r="D7059" s="88" t="s">
        <v>2862</v>
      </c>
      <c r="E7059" s="184" cm="1">
        <f t="array" ref="E7059">_xlfn.IFS($D7059=$O$5,C7059*$P$5,$D7059=$O$6,$C7059*$P$6,$D7059="AZN",$C7059)</f>
        <v>5700</v>
      </c>
      <c r="F7059" s="183" cm="1">
        <f t="array" ref="F7059">_xlfn.IFS($D7059=$O$5,$C7059*$P$5*0.01,$D7059=$O$6,$C7059*$P$6*0.01,$D7059="AZN",$C7059*0.08)</f>
        <v>456</v>
      </c>
    </row>
    <row r="7060" spans="1:6" x14ac:dyDescent="0.3">
      <c r="A7060" s="177" t="s">
        <v>356</v>
      </c>
      <c r="B7060" s="178">
        <v>43941</v>
      </c>
      <c r="C7060" s="179">
        <v>10600</v>
      </c>
      <c r="D7060" s="88" t="s">
        <v>2863</v>
      </c>
      <c r="E7060" s="184" cm="1">
        <f t="array" ref="E7060">_xlfn.IFS($D7060=$O$5,C7060*$P$5,$D7060=$O$6,$C7060*$P$6,$D7060="AZN",$C7060)</f>
        <v>18020</v>
      </c>
      <c r="F7060" s="183" cm="1">
        <f t="array" ref="F7060">_xlfn.IFS($D7060=$O$5,$C7060*$P$5*0.01,$D7060=$O$6,$C7060*$P$6*0.01,$D7060="AZN",$C7060*0.08)</f>
        <v>180.20000000000002</v>
      </c>
    </row>
    <row r="7061" spans="1:6" x14ac:dyDescent="0.3">
      <c r="A7061" s="177" t="s">
        <v>441</v>
      </c>
      <c r="B7061" s="178">
        <v>44445</v>
      </c>
      <c r="C7061" s="179">
        <v>8500</v>
      </c>
      <c r="D7061" s="88" t="s">
        <v>2862</v>
      </c>
      <c r="E7061" s="184" cm="1">
        <f t="array" ref="E7061">_xlfn.IFS($D7061=$O$5,C7061*$P$5,$D7061=$O$6,$C7061*$P$6,$D7061="AZN",$C7061)</f>
        <v>8500</v>
      </c>
      <c r="F7061" s="183" cm="1">
        <f t="array" ref="F7061">_xlfn.IFS($D7061=$O$5,$C7061*$P$5*0.01,$D7061=$O$6,$C7061*$P$6*0.01,$D7061="AZN",$C7061*0.08)</f>
        <v>680</v>
      </c>
    </row>
    <row r="7062" spans="1:6" x14ac:dyDescent="0.3">
      <c r="A7062" s="177" t="s">
        <v>1302</v>
      </c>
      <c r="B7062" s="178">
        <v>43845</v>
      </c>
      <c r="C7062" s="179">
        <v>6500</v>
      </c>
      <c r="D7062" s="88" t="s">
        <v>2863</v>
      </c>
      <c r="E7062" s="184" cm="1">
        <f t="array" ref="E7062">_xlfn.IFS($D7062=$O$5,C7062*$P$5,$D7062=$O$6,$C7062*$P$6,$D7062="AZN",$C7062)</f>
        <v>11050</v>
      </c>
      <c r="F7062" s="183" cm="1">
        <f t="array" ref="F7062">_xlfn.IFS($D7062=$O$5,$C7062*$P$5*0.01,$D7062=$O$6,$C7062*$P$6*0.01,$D7062="AZN",$C7062*0.08)</f>
        <v>110.5</v>
      </c>
    </row>
    <row r="7063" spans="1:6" x14ac:dyDescent="0.3">
      <c r="A7063" s="177" t="s">
        <v>436</v>
      </c>
      <c r="B7063" s="178">
        <v>44430</v>
      </c>
      <c r="C7063" s="179">
        <v>13000</v>
      </c>
      <c r="D7063" s="88" t="s">
        <v>2864</v>
      </c>
      <c r="E7063" s="184" cm="1">
        <f t="array" ref="E7063">_xlfn.IFS($D7063=$O$5,C7063*$P$5,$D7063=$O$6,$C7063*$P$6,$D7063="AZN",$C7063)</f>
        <v>23614.5</v>
      </c>
      <c r="F7063" s="183" cm="1">
        <f t="array" ref="F7063">_xlfn.IFS($D7063=$O$5,$C7063*$P$5*0.01,$D7063=$O$6,$C7063*$P$6*0.01,$D7063="AZN",$C7063*0.08)</f>
        <v>236.14500000000001</v>
      </c>
    </row>
    <row r="7064" spans="1:6" x14ac:dyDescent="0.3">
      <c r="A7064" s="177" t="s">
        <v>1655</v>
      </c>
      <c r="B7064" s="178">
        <v>44260</v>
      </c>
      <c r="C7064" s="179">
        <v>11200</v>
      </c>
      <c r="D7064" s="88" t="s">
        <v>2862</v>
      </c>
      <c r="E7064" s="184" cm="1">
        <f t="array" ref="E7064">_xlfn.IFS($D7064=$O$5,C7064*$P$5,$D7064=$O$6,$C7064*$P$6,$D7064="AZN",$C7064)</f>
        <v>11200</v>
      </c>
      <c r="F7064" s="183" cm="1">
        <f t="array" ref="F7064">_xlfn.IFS($D7064=$O$5,$C7064*$P$5*0.01,$D7064=$O$6,$C7064*$P$6*0.01,$D7064="AZN",$C7064*0.08)</f>
        <v>896</v>
      </c>
    </row>
    <row r="7065" spans="1:6" x14ac:dyDescent="0.3">
      <c r="A7065" s="177" t="s">
        <v>1686</v>
      </c>
      <c r="B7065" s="178">
        <v>44449</v>
      </c>
      <c r="C7065" s="179">
        <v>10300</v>
      </c>
      <c r="D7065" s="88" t="s">
        <v>2862</v>
      </c>
      <c r="E7065" s="184" cm="1">
        <f t="array" ref="E7065">_xlfn.IFS($D7065=$O$5,C7065*$P$5,$D7065=$O$6,$C7065*$P$6,$D7065="AZN",$C7065)</f>
        <v>10300</v>
      </c>
      <c r="F7065" s="183" cm="1">
        <f t="array" ref="F7065">_xlfn.IFS($D7065=$O$5,$C7065*$P$5*0.01,$D7065=$O$6,$C7065*$P$6*0.01,$D7065="AZN",$C7065*0.08)</f>
        <v>824</v>
      </c>
    </row>
    <row r="7066" spans="1:6" x14ac:dyDescent="0.3">
      <c r="A7066" s="177" t="s">
        <v>1379</v>
      </c>
      <c r="B7066" s="178">
        <v>44023</v>
      </c>
      <c r="C7066" s="179">
        <v>12200</v>
      </c>
      <c r="D7066" s="88" t="s">
        <v>2864</v>
      </c>
      <c r="E7066" s="184" cm="1">
        <f t="array" ref="E7066">_xlfn.IFS($D7066=$O$5,C7066*$P$5,$D7066=$O$6,$C7066*$P$6,$D7066="AZN",$C7066)</f>
        <v>22161.3</v>
      </c>
      <c r="F7066" s="183" cm="1">
        <f t="array" ref="F7066">_xlfn.IFS($D7066=$O$5,$C7066*$P$5*0.01,$D7066=$O$6,$C7066*$P$6*0.01,$D7066="AZN",$C7066*0.08)</f>
        <v>221.613</v>
      </c>
    </row>
    <row r="7067" spans="1:6" x14ac:dyDescent="0.3">
      <c r="A7067" s="177" t="s">
        <v>667</v>
      </c>
      <c r="B7067" s="178">
        <v>44196</v>
      </c>
      <c r="C7067" s="179">
        <v>2900</v>
      </c>
      <c r="D7067" s="88" t="s">
        <v>2864</v>
      </c>
      <c r="E7067" s="184" cm="1">
        <f t="array" ref="E7067">_xlfn.IFS($D7067=$O$5,C7067*$P$5,$D7067=$O$6,$C7067*$P$6,$D7067="AZN",$C7067)</f>
        <v>5267.85</v>
      </c>
      <c r="F7067" s="183" cm="1">
        <f t="array" ref="F7067">_xlfn.IFS($D7067=$O$5,$C7067*$P$5*0.01,$D7067=$O$6,$C7067*$P$6*0.01,$D7067="AZN",$C7067*0.08)</f>
        <v>52.678500000000007</v>
      </c>
    </row>
    <row r="7068" spans="1:6" x14ac:dyDescent="0.3">
      <c r="A7068" s="177" t="s">
        <v>1434</v>
      </c>
      <c r="B7068" s="178">
        <v>44156</v>
      </c>
      <c r="C7068" s="179">
        <v>3800</v>
      </c>
      <c r="D7068" s="88" t="s">
        <v>2864</v>
      </c>
      <c r="E7068" s="184" cm="1">
        <f t="array" ref="E7068">_xlfn.IFS($D7068=$O$5,C7068*$P$5,$D7068=$O$6,$C7068*$P$6,$D7068="AZN",$C7068)</f>
        <v>6902.7</v>
      </c>
      <c r="F7068" s="183" cm="1">
        <f t="array" ref="F7068">_xlfn.IFS($D7068=$O$5,$C7068*$P$5*0.01,$D7068=$O$6,$C7068*$P$6*0.01,$D7068="AZN",$C7068*0.08)</f>
        <v>69.027000000000001</v>
      </c>
    </row>
    <row r="7069" spans="1:6" x14ac:dyDescent="0.3">
      <c r="A7069" s="177" t="s">
        <v>1027</v>
      </c>
      <c r="B7069" s="178">
        <v>44023</v>
      </c>
      <c r="C7069" s="179">
        <v>7000</v>
      </c>
      <c r="D7069" s="88" t="s">
        <v>2864</v>
      </c>
      <c r="E7069" s="184" cm="1">
        <f t="array" ref="E7069">_xlfn.IFS($D7069=$O$5,C7069*$P$5,$D7069=$O$6,$C7069*$P$6,$D7069="AZN",$C7069)</f>
        <v>12715.5</v>
      </c>
      <c r="F7069" s="183" cm="1">
        <f t="array" ref="F7069">_xlfn.IFS($D7069=$O$5,$C7069*$P$5*0.01,$D7069=$O$6,$C7069*$P$6*0.01,$D7069="AZN",$C7069*0.08)</f>
        <v>127.155</v>
      </c>
    </row>
    <row r="7070" spans="1:6" x14ac:dyDescent="0.3">
      <c r="A7070" s="177" t="s">
        <v>1448</v>
      </c>
      <c r="B7070" s="178">
        <v>44382</v>
      </c>
      <c r="C7070" s="179">
        <v>10900</v>
      </c>
      <c r="D7070" s="88" t="s">
        <v>2864</v>
      </c>
      <c r="E7070" s="184" cm="1">
        <f t="array" ref="E7070">_xlfn.IFS($D7070=$O$5,C7070*$P$5,$D7070=$O$6,$C7070*$P$6,$D7070="AZN",$C7070)</f>
        <v>19799.849999999999</v>
      </c>
      <c r="F7070" s="183" cm="1">
        <f t="array" ref="F7070">_xlfn.IFS($D7070=$O$5,$C7070*$P$5*0.01,$D7070=$O$6,$C7070*$P$6*0.01,$D7070="AZN",$C7070*0.08)</f>
        <v>197.99849999999998</v>
      </c>
    </row>
    <row r="7071" spans="1:6" x14ac:dyDescent="0.3">
      <c r="A7071" s="177" t="s">
        <v>1111</v>
      </c>
      <c r="B7071" s="178">
        <v>43920</v>
      </c>
      <c r="C7071" s="179">
        <v>6900</v>
      </c>
      <c r="D7071" s="88" t="s">
        <v>2862</v>
      </c>
      <c r="E7071" s="184" cm="1">
        <f t="array" ref="E7071">_xlfn.IFS($D7071=$O$5,C7071*$P$5,$D7071=$O$6,$C7071*$P$6,$D7071="AZN",$C7071)</f>
        <v>6900</v>
      </c>
      <c r="F7071" s="183" cm="1">
        <f t="array" ref="F7071">_xlfn.IFS($D7071=$O$5,$C7071*$P$5*0.01,$D7071=$O$6,$C7071*$P$6*0.01,$D7071="AZN",$C7071*0.08)</f>
        <v>552</v>
      </c>
    </row>
    <row r="7072" spans="1:6" x14ac:dyDescent="0.3">
      <c r="A7072" s="177" t="s">
        <v>775</v>
      </c>
      <c r="B7072" s="178">
        <v>44305</v>
      </c>
      <c r="C7072" s="179">
        <v>8000</v>
      </c>
      <c r="D7072" s="88" t="s">
        <v>2863</v>
      </c>
      <c r="E7072" s="184" cm="1">
        <f t="array" ref="E7072">_xlfn.IFS($D7072=$O$5,C7072*$P$5,$D7072=$O$6,$C7072*$P$6,$D7072="AZN",$C7072)</f>
        <v>13600</v>
      </c>
      <c r="F7072" s="183" cm="1">
        <f t="array" ref="F7072">_xlfn.IFS($D7072=$O$5,$C7072*$P$5*0.01,$D7072=$O$6,$C7072*$P$6*0.01,$D7072="AZN",$C7072*0.08)</f>
        <v>136</v>
      </c>
    </row>
    <row r="7073" spans="1:6" x14ac:dyDescent="0.3">
      <c r="A7073" s="177" t="s">
        <v>1033</v>
      </c>
      <c r="B7073" s="178">
        <v>43767</v>
      </c>
      <c r="C7073" s="179">
        <v>12900</v>
      </c>
      <c r="D7073" s="88" t="s">
        <v>2863</v>
      </c>
      <c r="E7073" s="184" cm="1">
        <f t="array" ref="E7073">_xlfn.IFS($D7073=$O$5,C7073*$P$5,$D7073=$O$6,$C7073*$P$6,$D7073="AZN",$C7073)</f>
        <v>21930</v>
      </c>
      <c r="F7073" s="183" cm="1">
        <f t="array" ref="F7073">_xlfn.IFS($D7073=$O$5,$C7073*$P$5*0.01,$D7073=$O$6,$C7073*$P$6*0.01,$D7073="AZN",$C7073*0.08)</f>
        <v>219.3</v>
      </c>
    </row>
    <row r="7074" spans="1:6" x14ac:dyDescent="0.3">
      <c r="A7074" s="177" t="s">
        <v>973</v>
      </c>
      <c r="B7074" s="178">
        <v>43911</v>
      </c>
      <c r="C7074" s="179">
        <v>7800</v>
      </c>
      <c r="D7074" s="88" t="s">
        <v>2862</v>
      </c>
      <c r="E7074" s="184" cm="1">
        <f t="array" ref="E7074">_xlfn.IFS($D7074=$O$5,C7074*$P$5,$D7074=$O$6,$C7074*$P$6,$D7074="AZN",$C7074)</f>
        <v>7800</v>
      </c>
      <c r="F7074" s="183" cm="1">
        <f t="array" ref="F7074">_xlfn.IFS($D7074=$O$5,$C7074*$P$5*0.01,$D7074=$O$6,$C7074*$P$6*0.01,$D7074="AZN",$C7074*0.08)</f>
        <v>624</v>
      </c>
    </row>
    <row r="7075" spans="1:6" x14ac:dyDescent="0.3">
      <c r="A7075" s="177" t="s">
        <v>1686</v>
      </c>
      <c r="B7075" s="178">
        <v>44094</v>
      </c>
      <c r="C7075" s="179">
        <v>11200</v>
      </c>
      <c r="D7075" s="88" t="s">
        <v>2863</v>
      </c>
      <c r="E7075" s="184" cm="1">
        <f t="array" ref="E7075">_xlfn.IFS($D7075=$O$5,C7075*$P$5,$D7075=$O$6,$C7075*$P$6,$D7075="AZN",$C7075)</f>
        <v>19040</v>
      </c>
      <c r="F7075" s="183" cm="1">
        <f t="array" ref="F7075">_xlfn.IFS($D7075=$O$5,$C7075*$P$5*0.01,$D7075=$O$6,$C7075*$P$6*0.01,$D7075="AZN",$C7075*0.08)</f>
        <v>190.4</v>
      </c>
    </row>
    <row r="7076" spans="1:6" x14ac:dyDescent="0.3">
      <c r="A7076" s="177" t="s">
        <v>1097</v>
      </c>
      <c r="B7076" s="178">
        <v>44505</v>
      </c>
      <c r="C7076" s="179">
        <v>12900</v>
      </c>
      <c r="D7076" s="88" t="s">
        <v>2862</v>
      </c>
      <c r="E7076" s="184" cm="1">
        <f t="array" ref="E7076">_xlfn.IFS($D7076=$O$5,C7076*$P$5,$D7076=$O$6,$C7076*$P$6,$D7076="AZN",$C7076)</f>
        <v>12900</v>
      </c>
      <c r="F7076" s="183" cm="1">
        <f t="array" ref="F7076">_xlfn.IFS($D7076=$O$5,$C7076*$P$5*0.01,$D7076=$O$6,$C7076*$P$6*0.01,$D7076="AZN",$C7076*0.08)</f>
        <v>1032</v>
      </c>
    </row>
    <row r="7077" spans="1:6" x14ac:dyDescent="0.3">
      <c r="A7077" s="177" t="s">
        <v>1445</v>
      </c>
      <c r="B7077" s="178">
        <v>44438</v>
      </c>
      <c r="C7077" s="179">
        <v>11800</v>
      </c>
      <c r="D7077" s="88" t="s">
        <v>2864</v>
      </c>
      <c r="E7077" s="184" cm="1">
        <f t="array" ref="E7077">_xlfn.IFS($D7077=$O$5,C7077*$P$5,$D7077=$O$6,$C7077*$P$6,$D7077="AZN",$C7077)</f>
        <v>21434.7</v>
      </c>
      <c r="F7077" s="183" cm="1">
        <f t="array" ref="F7077">_xlfn.IFS($D7077=$O$5,$C7077*$P$5*0.01,$D7077=$O$6,$C7077*$P$6*0.01,$D7077="AZN",$C7077*0.08)</f>
        <v>214.34700000000001</v>
      </c>
    </row>
    <row r="7078" spans="1:6" x14ac:dyDescent="0.3">
      <c r="A7078" s="177" t="s">
        <v>1141</v>
      </c>
      <c r="B7078" s="178">
        <v>43838</v>
      </c>
      <c r="C7078" s="179">
        <v>2800</v>
      </c>
      <c r="D7078" s="88" t="s">
        <v>2864</v>
      </c>
      <c r="E7078" s="184" cm="1">
        <f t="array" ref="E7078">_xlfn.IFS($D7078=$O$5,C7078*$P$5,$D7078=$O$6,$C7078*$P$6,$D7078="AZN",$C7078)</f>
        <v>5086.2</v>
      </c>
      <c r="F7078" s="183" cm="1">
        <f t="array" ref="F7078">_xlfn.IFS($D7078=$O$5,$C7078*$P$5*0.01,$D7078=$O$6,$C7078*$P$6*0.01,$D7078="AZN",$C7078*0.08)</f>
        <v>50.862000000000002</v>
      </c>
    </row>
    <row r="7079" spans="1:6" x14ac:dyDescent="0.3">
      <c r="A7079" s="177" t="s">
        <v>649</v>
      </c>
      <c r="B7079" s="178">
        <v>43651</v>
      </c>
      <c r="C7079" s="179">
        <v>9100</v>
      </c>
      <c r="D7079" s="88" t="s">
        <v>2864</v>
      </c>
      <c r="E7079" s="184" cm="1">
        <f t="array" ref="E7079">_xlfn.IFS($D7079=$O$5,C7079*$P$5,$D7079=$O$6,$C7079*$P$6,$D7079="AZN",$C7079)</f>
        <v>16530.150000000001</v>
      </c>
      <c r="F7079" s="183" cm="1">
        <f t="array" ref="F7079">_xlfn.IFS($D7079=$O$5,$C7079*$P$5*0.01,$D7079=$O$6,$C7079*$P$6*0.01,$D7079="AZN",$C7079*0.08)</f>
        <v>165.3015</v>
      </c>
    </row>
    <row r="7080" spans="1:6" x14ac:dyDescent="0.3">
      <c r="A7080" s="177" t="s">
        <v>1276</v>
      </c>
      <c r="B7080" s="178">
        <v>44290</v>
      </c>
      <c r="C7080" s="179">
        <v>6400</v>
      </c>
      <c r="D7080" s="88" t="s">
        <v>2862</v>
      </c>
      <c r="E7080" s="184" cm="1">
        <f t="array" ref="E7080">_xlfn.IFS($D7080=$O$5,C7080*$P$5,$D7080=$O$6,$C7080*$P$6,$D7080="AZN",$C7080)</f>
        <v>6400</v>
      </c>
      <c r="F7080" s="183" cm="1">
        <f t="array" ref="F7080">_xlfn.IFS($D7080=$O$5,$C7080*$P$5*0.01,$D7080=$O$6,$C7080*$P$6*0.01,$D7080="AZN",$C7080*0.08)</f>
        <v>512</v>
      </c>
    </row>
    <row r="7081" spans="1:6" x14ac:dyDescent="0.3">
      <c r="A7081" s="177" t="s">
        <v>2079</v>
      </c>
      <c r="B7081" s="178">
        <v>44547</v>
      </c>
      <c r="C7081" s="179">
        <v>6500</v>
      </c>
      <c r="D7081" s="88" t="s">
        <v>2864</v>
      </c>
      <c r="E7081" s="184" cm="1">
        <f t="array" ref="E7081">_xlfn.IFS($D7081=$O$5,C7081*$P$5,$D7081=$O$6,$C7081*$P$6,$D7081="AZN",$C7081)</f>
        <v>11807.25</v>
      </c>
      <c r="F7081" s="183" cm="1">
        <f t="array" ref="F7081">_xlfn.IFS($D7081=$O$5,$C7081*$P$5*0.01,$D7081=$O$6,$C7081*$P$6*0.01,$D7081="AZN",$C7081*0.08)</f>
        <v>118.07250000000001</v>
      </c>
    </row>
    <row r="7082" spans="1:6" x14ac:dyDescent="0.3">
      <c r="A7082" s="177" t="s">
        <v>807</v>
      </c>
      <c r="B7082" s="178">
        <v>44402</v>
      </c>
      <c r="C7082" s="179">
        <v>11300</v>
      </c>
      <c r="D7082" s="88" t="s">
        <v>2864</v>
      </c>
      <c r="E7082" s="184" cm="1">
        <f t="array" ref="E7082">_xlfn.IFS($D7082=$O$5,C7082*$P$5,$D7082=$O$6,$C7082*$P$6,$D7082="AZN",$C7082)</f>
        <v>20526.45</v>
      </c>
      <c r="F7082" s="183" cm="1">
        <f t="array" ref="F7082">_xlfn.IFS($D7082=$O$5,$C7082*$P$5*0.01,$D7082=$O$6,$C7082*$P$6*0.01,$D7082="AZN",$C7082*0.08)</f>
        <v>205.2645</v>
      </c>
    </row>
    <row r="7083" spans="1:6" x14ac:dyDescent="0.3">
      <c r="A7083" s="177" t="s">
        <v>1772</v>
      </c>
      <c r="B7083" s="178">
        <v>44084</v>
      </c>
      <c r="C7083" s="179">
        <v>4700</v>
      </c>
      <c r="D7083" s="88" t="s">
        <v>2864</v>
      </c>
      <c r="E7083" s="184" cm="1">
        <f t="array" ref="E7083">_xlfn.IFS($D7083=$O$5,C7083*$P$5,$D7083=$O$6,$C7083*$P$6,$D7083="AZN",$C7083)</f>
        <v>8537.5499999999993</v>
      </c>
      <c r="F7083" s="183" cm="1">
        <f t="array" ref="F7083">_xlfn.IFS($D7083=$O$5,$C7083*$P$5*0.01,$D7083=$O$6,$C7083*$P$6*0.01,$D7083="AZN",$C7083*0.08)</f>
        <v>85.375499999999988</v>
      </c>
    </row>
    <row r="7084" spans="1:6" x14ac:dyDescent="0.3">
      <c r="A7084" s="177" t="s">
        <v>1246</v>
      </c>
      <c r="B7084" s="178">
        <v>44197</v>
      </c>
      <c r="C7084" s="179">
        <v>10200</v>
      </c>
      <c r="D7084" s="88" t="s">
        <v>2864</v>
      </c>
      <c r="E7084" s="184" cm="1">
        <f t="array" ref="E7084">_xlfn.IFS($D7084=$O$5,C7084*$P$5,$D7084=$O$6,$C7084*$P$6,$D7084="AZN",$C7084)</f>
        <v>18528.3</v>
      </c>
      <c r="F7084" s="183" cm="1">
        <f t="array" ref="F7084">_xlfn.IFS($D7084=$O$5,$C7084*$P$5*0.01,$D7084=$O$6,$C7084*$P$6*0.01,$D7084="AZN",$C7084*0.08)</f>
        <v>185.28299999999999</v>
      </c>
    </row>
    <row r="7085" spans="1:6" x14ac:dyDescent="0.3">
      <c r="A7085" s="177" t="s">
        <v>502</v>
      </c>
      <c r="B7085" s="178">
        <v>44221</v>
      </c>
      <c r="C7085" s="179">
        <v>4700</v>
      </c>
      <c r="D7085" s="88" t="s">
        <v>2862</v>
      </c>
      <c r="E7085" s="184" cm="1">
        <f t="array" ref="E7085">_xlfn.IFS($D7085=$O$5,C7085*$P$5,$D7085=$O$6,$C7085*$P$6,$D7085="AZN",$C7085)</f>
        <v>4700</v>
      </c>
      <c r="F7085" s="183" cm="1">
        <f t="array" ref="F7085">_xlfn.IFS($D7085=$O$5,$C7085*$P$5*0.01,$D7085=$O$6,$C7085*$P$6*0.01,$D7085="AZN",$C7085*0.08)</f>
        <v>376</v>
      </c>
    </row>
    <row r="7086" spans="1:6" x14ac:dyDescent="0.3">
      <c r="A7086" s="177" t="s">
        <v>173</v>
      </c>
      <c r="B7086" s="178">
        <v>44781</v>
      </c>
      <c r="C7086" s="179">
        <v>11500</v>
      </c>
      <c r="D7086" s="88" t="s">
        <v>2863</v>
      </c>
      <c r="E7086" s="184" cm="1">
        <f t="array" ref="E7086">_xlfn.IFS($D7086=$O$5,C7086*$P$5,$D7086=$O$6,$C7086*$P$6,$D7086="AZN",$C7086)</f>
        <v>19550</v>
      </c>
      <c r="F7086" s="183" cm="1">
        <f t="array" ref="F7086">_xlfn.IFS($D7086=$O$5,$C7086*$P$5*0.01,$D7086=$O$6,$C7086*$P$6*0.01,$D7086="AZN",$C7086*0.08)</f>
        <v>195.5</v>
      </c>
    </row>
    <row r="7087" spans="1:6" x14ac:dyDescent="0.3">
      <c r="A7087" s="177" t="s">
        <v>809</v>
      </c>
      <c r="B7087" s="178">
        <v>43913</v>
      </c>
      <c r="C7087" s="179">
        <v>12500</v>
      </c>
      <c r="D7087" s="88" t="s">
        <v>2864</v>
      </c>
      <c r="E7087" s="184" cm="1">
        <f t="array" ref="E7087">_xlfn.IFS($D7087=$O$5,C7087*$P$5,$D7087=$O$6,$C7087*$P$6,$D7087="AZN",$C7087)</f>
        <v>22706.25</v>
      </c>
      <c r="F7087" s="183" cm="1">
        <f t="array" ref="F7087">_xlfn.IFS($D7087=$O$5,$C7087*$P$5*0.01,$D7087=$O$6,$C7087*$P$6*0.01,$D7087="AZN",$C7087*0.08)</f>
        <v>227.0625</v>
      </c>
    </row>
    <row r="7088" spans="1:6" x14ac:dyDescent="0.3">
      <c r="A7088" s="177" t="s">
        <v>1651</v>
      </c>
      <c r="B7088" s="178">
        <v>43729</v>
      </c>
      <c r="C7088" s="179">
        <v>1200</v>
      </c>
      <c r="D7088" s="88" t="s">
        <v>2862</v>
      </c>
      <c r="E7088" s="184" cm="1">
        <f t="array" ref="E7088">_xlfn.IFS($D7088=$O$5,C7088*$P$5,$D7088=$O$6,$C7088*$P$6,$D7088="AZN",$C7088)</f>
        <v>1200</v>
      </c>
      <c r="F7088" s="183" cm="1">
        <f t="array" ref="F7088">_xlfn.IFS($D7088=$O$5,$C7088*$P$5*0.01,$D7088=$O$6,$C7088*$P$6*0.01,$D7088="AZN",$C7088*0.08)</f>
        <v>96</v>
      </c>
    </row>
    <row r="7089" spans="1:6" x14ac:dyDescent="0.3">
      <c r="A7089" s="177" t="s">
        <v>1748</v>
      </c>
      <c r="B7089" s="178">
        <v>43677</v>
      </c>
      <c r="C7089" s="179">
        <v>10600</v>
      </c>
      <c r="D7089" s="88" t="s">
        <v>2862</v>
      </c>
      <c r="E7089" s="184" cm="1">
        <f t="array" ref="E7089">_xlfn.IFS($D7089=$O$5,C7089*$P$5,$D7089=$O$6,$C7089*$P$6,$D7089="AZN",$C7089)</f>
        <v>10600</v>
      </c>
      <c r="F7089" s="183" cm="1">
        <f t="array" ref="F7089">_xlfn.IFS($D7089=$O$5,$C7089*$P$5*0.01,$D7089=$O$6,$C7089*$P$6*0.01,$D7089="AZN",$C7089*0.08)</f>
        <v>848</v>
      </c>
    </row>
    <row r="7090" spans="1:6" x14ac:dyDescent="0.3">
      <c r="A7090" s="177" t="s">
        <v>484</v>
      </c>
      <c r="B7090" s="178">
        <v>44256</v>
      </c>
      <c r="C7090" s="179">
        <v>3800</v>
      </c>
      <c r="D7090" s="88" t="s">
        <v>2863</v>
      </c>
      <c r="E7090" s="184" cm="1">
        <f t="array" ref="E7090">_xlfn.IFS($D7090=$O$5,C7090*$P$5,$D7090=$O$6,$C7090*$P$6,$D7090="AZN",$C7090)</f>
        <v>6460</v>
      </c>
      <c r="F7090" s="183" cm="1">
        <f t="array" ref="F7090">_xlfn.IFS($D7090=$O$5,$C7090*$P$5*0.01,$D7090=$O$6,$C7090*$P$6*0.01,$D7090="AZN",$C7090*0.08)</f>
        <v>64.599999999999994</v>
      </c>
    </row>
    <row r="7091" spans="1:6" x14ac:dyDescent="0.3">
      <c r="A7091" s="177" t="s">
        <v>841</v>
      </c>
      <c r="B7091" s="178">
        <v>43933</v>
      </c>
      <c r="C7091" s="179">
        <v>12700</v>
      </c>
      <c r="D7091" s="88" t="s">
        <v>2864</v>
      </c>
      <c r="E7091" s="184" cm="1">
        <f t="array" ref="E7091">_xlfn.IFS($D7091=$O$5,C7091*$P$5,$D7091=$O$6,$C7091*$P$6,$D7091="AZN",$C7091)</f>
        <v>23069.55</v>
      </c>
      <c r="F7091" s="183" cm="1">
        <f t="array" ref="F7091">_xlfn.IFS($D7091=$O$5,$C7091*$P$5*0.01,$D7091=$O$6,$C7091*$P$6*0.01,$D7091="AZN",$C7091*0.08)</f>
        <v>230.69550000000001</v>
      </c>
    </row>
    <row r="7092" spans="1:6" x14ac:dyDescent="0.3">
      <c r="A7092" s="177" t="s">
        <v>1633</v>
      </c>
      <c r="B7092" s="178">
        <v>44341</v>
      </c>
      <c r="C7092" s="179">
        <v>10000</v>
      </c>
      <c r="D7092" s="88" t="s">
        <v>2862</v>
      </c>
      <c r="E7092" s="184" cm="1">
        <f t="array" ref="E7092">_xlfn.IFS($D7092=$O$5,C7092*$P$5,$D7092=$O$6,$C7092*$P$6,$D7092="AZN",$C7092)</f>
        <v>10000</v>
      </c>
      <c r="F7092" s="183" cm="1">
        <f t="array" ref="F7092">_xlfn.IFS($D7092=$O$5,$C7092*$P$5*0.01,$D7092=$O$6,$C7092*$P$6*0.01,$D7092="AZN",$C7092*0.08)</f>
        <v>800</v>
      </c>
    </row>
    <row r="7093" spans="1:6" x14ac:dyDescent="0.3">
      <c r="A7093" s="177" t="s">
        <v>1205</v>
      </c>
      <c r="B7093" s="178">
        <v>44339</v>
      </c>
      <c r="C7093" s="179">
        <v>11400</v>
      </c>
      <c r="D7093" s="88" t="s">
        <v>2862</v>
      </c>
      <c r="E7093" s="184" cm="1">
        <f t="array" ref="E7093">_xlfn.IFS($D7093=$O$5,C7093*$P$5,$D7093=$O$6,$C7093*$P$6,$D7093="AZN",$C7093)</f>
        <v>11400</v>
      </c>
      <c r="F7093" s="183" cm="1">
        <f t="array" ref="F7093">_xlfn.IFS($D7093=$O$5,$C7093*$P$5*0.01,$D7093=$O$6,$C7093*$P$6*0.01,$D7093="AZN",$C7093*0.08)</f>
        <v>912</v>
      </c>
    </row>
    <row r="7094" spans="1:6" x14ac:dyDescent="0.3">
      <c r="A7094" s="177" t="s">
        <v>902</v>
      </c>
      <c r="B7094" s="178">
        <v>44506</v>
      </c>
      <c r="C7094" s="179">
        <v>6000</v>
      </c>
      <c r="D7094" s="88" t="s">
        <v>2864</v>
      </c>
      <c r="E7094" s="184" cm="1">
        <f t="array" ref="E7094">_xlfn.IFS($D7094=$O$5,C7094*$P$5,$D7094=$O$6,$C7094*$P$6,$D7094="AZN",$C7094)</f>
        <v>10899</v>
      </c>
      <c r="F7094" s="183" cm="1">
        <f t="array" ref="F7094">_xlfn.IFS($D7094=$O$5,$C7094*$P$5*0.01,$D7094=$O$6,$C7094*$P$6*0.01,$D7094="AZN",$C7094*0.08)</f>
        <v>108.99000000000001</v>
      </c>
    </row>
    <row r="7095" spans="1:6" x14ac:dyDescent="0.3">
      <c r="A7095" s="177" t="s">
        <v>596</v>
      </c>
      <c r="B7095" s="178">
        <v>44099</v>
      </c>
      <c r="C7095" s="179">
        <v>5700</v>
      </c>
      <c r="D7095" s="88" t="s">
        <v>2862</v>
      </c>
      <c r="E7095" s="184" cm="1">
        <f t="array" ref="E7095">_xlfn.IFS($D7095=$O$5,C7095*$P$5,$D7095=$O$6,$C7095*$P$6,$D7095="AZN",$C7095)</f>
        <v>5700</v>
      </c>
      <c r="F7095" s="183" cm="1">
        <f t="array" ref="F7095">_xlfn.IFS($D7095=$O$5,$C7095*$P$5*0.01,$D7095=$O$6,$C7095*$P$6*0.01,$D7095="AZN",$C7095*0.08)</f>
        <v>456</v>
      </c>
    </row>
    <row r="7096" spans="1:6" x14ac:dyDescent="0.3">
      <c r="A7096" s="177" t="s">
        <v>1315</v>
      </c>
      <c r="B7096" s="178">
        <v>43807</v>
      </c>
      <c r="C7096" s="179">
        <v>11500</v>
      </c>
      <c r="D7096" s="88" t="s">
        <v>2862</v>
      </c>
      <c r="E7096" s="184" cm="1">
        <f t="array" ref="E7096">_xlfn.IFS($D7096=$O$5,C7096*$P$5,$D7096=$O$6,$C7096*$P$6,$D7096="AZN",$C7096)</f>
        <v>11500</v>
      </c>
      <c r="F7096" s="183" cm="1">
        <f t="array" ref="F7096">_xlfn.IFS($D7096=$O$5,$C7096*$P$5*0.01,$D7096=$O$6,$C7096*$P$6*0.01,$D7096="AZN",$C7096*0.08)</f>
        <v>920</v>
      </c>
    </row>
    <row r="7097" spans="1:6" x14ac:dyDescent="0.3">
      <c r="A7097" s="177" t="s">
        <v>431</v>
      </c>
      <c r="B7097" s="178">
        <v>44177</v>
      </c>
      <c r="C7097" s="179">
        <v>2700</v>
      </c>
      <c r="D7097" s="88" t="s">
        <v>2862</v>
      </c>
      <c r="E7097" s="184" cm="1">
        <f t="array" ref="E7097">_xlfn.IFS($D7097=$O$5,C7097*$P$5,$D7097=$O$6,$C7097*$P$6,$D7097="AZN",$C7097)</f>
        <v>2700</v>
      </c>
      <c r="F7097" s="183" cm="1">
        <f t="array" ref="F7097">_xlfn.IFS($D7097=$O$5,$C7097*$P$5*0.01,$D7097=$O$6,$C7097*$P$6*0.01,$D7097="AZN",$C7097*0.08)</f>
        <v>216</v>
      </c>
    </row>
    <row r="7098" spans="1:6" x14ac:dyDescent="0.3">
      <c r="A7098" s="177" t="s">
        <v>1231</v>
      </c>
      <c r="B7098" s="178">
        <v>44144</v>
      </c>
      <c r="C7098" s="179">
        <v>4400</v>
      </c>
      <c r="D7098" s="88" t="s">
        <v>2864</v>
      </c>
      <c r="E7098" s="184" cm="1">
        <f t="array" ref="E7098">_xlfn.IFS($D7098=$O$5,C7098*$P$5,$D7098=$O$6,$C7098*$P$6,$D7098="AZN",$C7098)</f>
        <v>7992.6</v>
      </c>
      <c r="F7098" s="183" cm="1">
        <f t="array" ref="F7098">_xlfn.IFS($D7098=$O$5,$C7098*$P$5*0.01,$D7098=$O$6,$C7098*$P$6*0.01,$D7098="AZN",$C7098*0.08)</f>
        <v>79.926000000000002</v>
      </c>
    </row>
    <row r="7099" spans="1:6" x14ac:dyDescent="0.3">
      <c r="A7099" s="177" t="s">
        <v>2081</v>
      </c>
      <c r="B7099" s="178">
        <v>44046</v>
      </c>
      <c r="C7099" s="179">
        <v>8100</v>
      </c>
      <c r="D7099" s="88" t="s">
        <v>2863</v>
      </c>
      <c r="E7099" s="184" cm="1">
        <f t="array" ref="E7099">_xlfn.IFS($D7099=$O$5,C7099*$P$5,$D7099=$O$6,$C7099*$P$6,$D7099="AZN",$C7099)</f>
        <v>13770</v>
      </c>
      <c r="F7099" s="183" cm="1">
        <f t="array" ref="F7099">_xlfn.IFS($D7099=$O$5,$C7099*$P$5*0.01,$D7099=$O$6,$C7099*$P$6*0.01,$D7099="AZN",$C7099*0.08)</f>
        <v>137.70000000000002</v>
      </c>
    </row>
    <row r="7100" spans="1:6" x14ac:dyDescent="0.3">
      <c r="A7100" s="177" t="s">
        <v>1559</v>
      </c>
      <c r="B7100" s="178">
        <v>44598</v>
      </c>
      <c r="C7100" s="179">
        <v>3600</v>
      </c>
      <c r="D7100" s="88" t="s">
        <v>2863</v>
      </c>
      <c r="E7100" s="184" cm="1">
        <f t="array" ref="E7100">_xlfn.IFS($D7100=$O$5,C7100*$P$5,$D7100=$O$6,$C7100*$P$6,$D7100="AZN",$C7100)</f>
        <v>6120</v>
      </c>
      <c r="F7100" s="183" cm="1">
        <f t="array" ref="F7100">_xlfn.IFS($D7100=$O$5,$C7100*$P$5*0.01,$D7100=$O$6,$C7100*$P$6*0.01,$D7100="AZN",$C7100*0.08)</f>
        <v>61.2</v>
      </c>
    </row>
    <row r="7101" spans="1:6" x14ac:dyDescent="0.3">
      <c r="A7101" s="177" t="s">
        <v>1912</v>
      </c>
      <c r="B7101" s="178">
        <v>44780</v>
      </c>
      <c r="C7101" s="179">
        <v>6300</v>
      </c>
      <c r="D7101" s="88" t="s">
        <v>2862</v>
      </c>
      <c r="E7101" s="184" cm="1">
        <f t="array" ref="E7101">_xlfn.IFS($D7101=$O$5,C7101*$P$5,$D7101=$O$6,$C7101*$P$6,$D7101="AZN",$C7101)</f>
        <v>6300</v>
      </c>
      <c r="F7101" s="183" cm="1">
        <f t="array" ref="F7101">_xlfn.IFS($D7101=$O$5,$C7101*$P$5*0.01,$D7101=$O$6,$C7101*$P$6*0.01,$D7101="AZN",$C7101*0.08)</f>
        <v>504</v>
      </c>
    </row>
    <row r="7102" spans="1:6" x14ac:dyDescent="0.3">
      <c r="A7102" s="177" t="s">
        <v>589</v>
      </c>
      <c r="B7102" s="178">
        <v>44250</v>
      </c>
      <c r="C7102" s="179">
        <v>11800</v>
      </c>
      <c r="D7102" s="88" t="s">
        <v>2864</v>
      </c>
      <c r="E7102" s="184" cm="1">
        <f t="array" ref="E7102">_xlfn.IFS($D7102=$O$5,C7102*$P$5,$D7102=$O$6,$C7102*$P$6,$D7102="AZN",$C7102)</f>
        <v>21434.7</v>
      </c>
      <c r="F7102" s="183" cm="1">
        <f t="array" ref="F7102">_xlfn.IFS($D7102=$O$5,$C7102*$P$5*0.01,$D7102=$O$6,$C7102*$P$6*0.01,$D7102="AZN",$C7102*0.08)</f>
        <v>214.34700000000001</v>
      </c>
    </row>
    <row r="7103" spans="1:6" x14ac:dyDescent="0.3">
      <c r="A7103" s="177" t="s">
        <v>1741</v>
      </c>
      <c r="B7103" s="178">
        <v>44216</v>
      </c>
      <c r="C7103" s="179">
        <v>10500</v>
      </c>
      <c r="D7103" s="88" t="s">
        <v>2864</v>
      </c>
      <c r="E7103" s="184" cm="1">
        <f t="array" ref="E7103">_xlfn.IFS($D7103=$O$5,C7103*$P$5,$D7103=$O$6,$C7103*$P$6,$D7103="AZN",$C7103)</f>
        <v>19073.25</v>
      </c>
      <c r="F7103" s="183" cm="1">
        <f t="array" ref="F7103">_xlfn.IFS($D7103=$O$5,$C7103*$P$5*0.01,$D7103=$O$6,$C7103*$P$6*0.01,$D7103="AZN",$C7103*0.08)</f>
        <v>190.73250000000002</v>
      </c>
    </row>
    <row r="7104" spans="1:6" x14ac:dyDescent="0.3">
      <c r="A7104" s="177" t="s">
        <v>795</v>
      </c>
      <c r="B7104" s="178">
        <v>44026</v>
      </c>
      <c r="C7104" s="179">
        <v>7200</v>
      </c>
      <c r="D7104" s="88" t="s">
        <v>2864</v>
      </c>
      <c r="E7104" s="184" cm="1">
        <f t="array" ref="E7104">_xlfn.IFS($D7104=$O$5,C7104*$P$5,$D7104=$O$6,$C7104*$P$6,$D7104="AZN",$C7104)</f>
        <v>13078.8</v>
      </c>
      <c r="F7104" s="183" cm="1">
        <f t="array" ref="F7104">_xlfn.IFS($D7104=$O$5,$C7104*$P$5*0.01,$D7104=$O$6,$C7104*$P$6*0.01,$D7104="AZN",$C7104*0.08)</f>
        <v>130.78799999999998</v>
      </c>
    </row>
    <row r="7105" spans="1:6" x14ac:dyDescent="0.3">
      <c r="A7105" s="177" t="s">
        <v>843</v>
      </c>
      <c r="B7105" s="178">
        <v>44186</v>
      </c>
      <c r="C7105" s="179">
        <v>2200</v>
      </c>
      <c r="D7105" s="88" t="s">
        <v>2863</v>
      </c>
      <c r="E7105" s="184" cm="1">
        <f t="array" ref="E7105">_xlfn.IFS($D7105=$O$5,C7105*$P$5,$D7105=$O$6,$C7105*$P$6,$D7105="AZN",$C7105)</f>
        <v>3740</v>
      </c>
      <c r="F7105" s="183" cm="1">
        <f t="array" ref="F7105">_xlfn.IFS($D7105=$O$5,$C7105*$P$5*0.01,$D7105=$O$6,$C7105*$P$6*0.01,$D7105="AZN",$C7105*0.08)</f>
        <v>37.4</v>
      </c>
    </row>
    <row r="7106" spans="1:6" x14ac:dyDescent="0.3">
      <c r="A7106" s="177" t="s">
        <v>381</v>
      </c>
      <c r="B7106" s="178">
        <v>44183</v>
      </c>
      <c r="C7106" s="179">
        <v>7600</v>
      </c>
      <c r="D7106" s="88" t="s">
        <v>2864</v>
      </c>
      <c r="E7106" s="184" cm="1">
        <f t="array" ref="E7106">_xlfn.IFS($D7106=$O$5,C7106*$P$5,$D7106=$O$6,$C7106*$P$6,$D7106="AZN",$C7106)</f>
        <v>13805.4</v>
      </c>
      <c r="F7106" s="183" cm="1">
        <f t="array" ref="F7106">_xlfn.IFS($D7106=$O$5,$C7106*$P$5*0.01,$D7106=$O$6,$C7106*$P$6*0.01,$D7106="AZN",$C7106*0.08)</f>
        <v>138.054</v>
      </c>
    </row>
    <row r="7107" spans="1:6" x14ac:dyDescent="0.3">
      <c r="A7107" s="177" t="s">
        <v>1972</v>
      </c>
      <c r="B7107" s="178">
        <v>43808</v>
      </c>
      <c r="C7107" s="179">
        <v>9900</v>
      </c>
      <c r="D7107" s="88" t="s">
        <v>2862</v>
      </c>
      <c r="E7107" s="184" cm="1">
        <f t="array" ref="E7107">_xlfn.IFS($D7107=$O$5,C7107*$P$5,$D7107=$O$6,$C7107*$P$6,$D7107="AZN",$C7107)</f>
        <v>9900</v>
      </c>
      <c r="F7107" s="183" cm="1">
        <f t="array" ref="F7107">_xlfn.IFS($D7107=$O$5,$C7107*$P$5*0.01,$D7107=$O$6,$C7107*$P$6*0.01,$D7107="AZN",$C7107*0.08)</f>
        <v>792</v>
      </c>
    </row>
    <row r="7108" spans="1:6" x14ac:dyDescent="0.3">
      <c r="A7108" s="177" t="s">
        <v>548</v>
      </c>
      <c r="B7108" s="178">
        <v>43806</v>
      </c>
      <c r="C7108" s="179">
        <v>12200</v>
      </c>
      <c r="D7108" s="88" t="s">
        <v>2863</v>
      </c>
      <c r="E7108" s="184" cm="1">
        <f t="array" ref="E7108">_xlfn.IFS($D7108=$O$5,C7108*$P$5,$D7108=$O$6,$C7108*$P$6,$D7108="AZN",$C7108)</f>
        <v>20740</v>
      </c>
      <c r="F7108" s="183" cm="1">
        <f t="array" ref="F7108">_xlfn.IFS($D7108=$O$5,$C7108*$P$5*0.01,$D7108=$O$6,$C7108*$P$6*0.01,$D7108="AZN",$C7108*0.08)</f>
        <v>207.4</v>
      </c>
    </row>
    <row r="7109" spans="1:6" x14ac:dyDescent="0.3">
      <c r="A7109" s="177" t="s">
        <v>820</v>
      </c>
      <c r="B7109" s="178">
        <v>43895</v>
      </c>
      <c r="C7109" s="179">
        <v>3400</v>
      </c>
      <c r="D7109" s="88" t="s">
        <v>2862</v>
      </c>
      <c r="E7109" s="184" cm="1">
        <f t="array" ref="E7109">_xlfn.IFS($D7109=$O$5,C7109*$P$5,$D7109=$O$6,$C7109*$P$6,$D7109="AZN",$C7109)</f>
        <v>3400</v>
      </c>
      <c r="F7109" s="183" cm="1">
        <f t="array" ref="F7109">_xlfn.IFS($D7109=$O$5,$C7109*$P$5*0.01,$D7109=$O$6,$C7109*$P$6*0.01,$D7109="AZN",$C7109*0.08)</f>
        <v>272</v>
      </c>
    </row>
    <row r="7110" spans="1:6" x14ac:dyDescent="0.3">
      <c r="A7110" s="177" t="s">
        <v>1931</v>
      </c>
      <c r="B7110" s="178">
        <v>43797</v>
      </c>
      <c r="C7110" s="179">
        <v>2600</v>
      </c>
      <c r="D7110" s="88" t="s">
        <v>2864</v>
      </c>
      <c r="E7110" s="184" cm="1">
        <f t="array" ref="E7110">_xlfn.IFS($D7110=$O$5,C7110*$P$5,$D7110=$O$6,$C7110*$P$6,$D7110="AZN",$C7110)</f>
        <v>4722.8999999999996</v>
      </c>
      <c r="F7110" s="183" cm="1">
        <f t="array" ref="F7110">_xlfn.IFS($D7110=$O$5,$C7110*$P$5*0.01,$D7110=$O$6,$C7110*$P$6*0.01,$D7110="AZN",$C7110*0.08)</f>
        <v>47.228999999999999</v>
      </c>
    </row>
    <row r="7111" spans="1:6" x14ac:dyDescent="0.3">
      <c r="A7111" s="177" t="s">
        <v>1337</v>
      </c>
      <c r="B7111" s="178">
        <v>44101</v>
      </c>
      <c r="C7111" s="179">
        <v>6900</v>
      </c>
      <c r="D7111" s="88" t="s">
        <v>2864</v>
      </c>
      <c r="E7111" s="184" cm="1">
        <f t="array" ref="E7111">_xlfn.IFS($D7111=$O$5,C7111*$P$5,$D7111=$O$6,$C7111*$P$6,$D7111="AZN",$C7111)</f>
        <v>12533.85</v>
      </c>
      <c r="F7111" s="183" cm="1">
        <f t="array" ref="F7111">_xlfn.IFS($D7111=$O$5,$C7111*$P$5*0.01,$D7111=$O$6,$C7111*$P$6*0.01,$D7111="AZN",$C7111*0.08)</f>
        <v>125.33850000000001</v>
      </c>
    </row>
    <row r="7112" spans="1:6" x14ac:dyDescent="0.3">
      <c r="A7112" s="177" t="s">
        <v>1078</v>
      </c>
      <c r="B7112" s="178">
        <v>44175</v>
      </c>
      <c r="C7112" s="179">
        <v>12800</v>
      </c>
      <c r="D7112" s="88" t="s">
        <v>2864</v>
      </c>
      <c r="E7112" s="184" cm="1">
        <f t="array" ref="E7112">_xlfn.IFS($D7112=$O$5,C7112*$P$5,$D7112=$O$6,$C7112*$P$6,$D7112="AZN",$C7112)</f>
        <v>23251.200000000001</v>
      </c>
      <c r="F7112" s="183" cm="1">
        <f t="array" ref="F7112">_xlfn.IFS($D7112=$O$5,$C7112*$P$5*0.01,$D7112=$O$6,$C7112*$P$6*0.01,$D7112="AZN",$C7112*0.08)</f>
        <v>232.512</v>
      </c>
    </row>
    <row r="7113" spans="1:6" x14ac:dyDescent="0.3">
      <c r="A7113" s="177" t="s">
        <v>435</v>
      </c>
      <c r="B7113" s="178">
        <v>43733</v>
      </c>
      <c r="C7113" s="179">
        <v>1100</v>
      </c>
      <c r="D7113" s="88" t="s">
        <v>2863</v>
      </c>
      <c r="E7113" s="184" cm="1">
        <f t="array" ref="E7113">_xlfn.IFS($D7113=$O$5,C7113*$P$5,$D7113=$O$6,$C7113*$P$6,$D7113="AZN",$C7113)</f>
        <v>1870</v>
      </c>
      <c r="F7113" s="183" cm="1">
        <f t="array" ref="F7113">_xlfn.IFS($D7113=$O$5,$C7113*$P$5*0.01,$D7113=$O$6,$C7113*$P$6*0.01,$D7113="AZN",$C7113*0.08)</f>
        <v>18.7</v>
      </c>
    </row>
    <row r="7114" spans="1:6" x14ac:dyDescent="0.3">
      <c r="A7114" s="177" t="s">
        <v>380</v>
      </c>
      <c r="B7114" s="178">
        <v>44296</v>
      </c>
      <c r="C7114" s="179">
        <v>3600</v>
      </c>
      <c r="D7114" s="88" t="s">
        <v>2864</v>
      </c>
      <c r="E7114" s="184" cm="1">
        <f t="array" ref="E7114">_xlfn.IFS($D7114=$O$5,C7114*$P$5,$D7114=$O$6,$C7114*$P$6,$D7114="AZN",$C7114)</f>
        <v>6539.4</v>
      </c>
      <c r="F7114" s="183" cm="1">
        <f t="array" ref="F7114">_xlfn.IFS($D7114=$O$5,$C7114*$P$5*0.01,$D7114=$O$6,$C7114*$P$6*0.01,$D7114="AZN",$C7114*0.08)</f>
        <v>65.393999999999991</v>
      </c>
    </row>
    <row r="7115" spans="1:6" x14ac:dyDescent="0.3">
      <c r="A7115" s="177" t="s">
        <v>515</v>
      </c>
      <c r="B7115" s="178">
        <v>44577</v>
      </c>
      <c r="C7115" s="179">
        <v>4700</v>
      </c>
      <c r="D7115" s="88" t="s">
        <v>2864</v>
      </c>
      <c r="E7115" s="184" cm="1">
        <f t="array" ref="E7115">_xlfn.IFS($D7115=$O$5,C7115*$P$5,$D7115=$O$6,$C7115*$P$6,$D7115="AZN",$C7115)</f>
        <v>8537.5499999999993</v>
      </c>
      <c r="F7115" s="183" cm="1">
        <f t="array" ref="F7115">_xlfn.IFS($D7115=$O$5,$C7115*$P$5*0.01,$D7115=$O$6,$C7115*$P$6*0.01,$D7115="AZN",$C7115*0.08)</f>
        <v>85.375499999999988</v>
      </c>
    </row>
    <row r="7116" spans="1:6" x14ac:dyDescent="0.3">
      <c r="A7116" s="177" t="s">
        <v>278</v>
      </c>
      <c r="B7116" s="178">
        <v>44332</v>
      </c>
      <c r="C7116" s="179">
        <v>5900</v>
      </c>
      <c r="D7116" s="88" t="s">
        <v>2863</v>
      </c>
      <c r="E7116" s="184" cm="1">
        <f t="array" ref="E7116">_xlfn.IFS($D7116=$O$5,C7116*$P$5,$D7116=$O$6,$C7116*$P$6,$D7116="AZN",$C7116)</f>
        <v>10030</v>
      </c>
      <c r="F7116" s="183" cm="1">
        <f t="array" ref="F7116">_xlfn.IFS($D7116=$O$5,$C7116*$P$5*0.01,$D7116=$O$6,$C7116*$P$6*0.01,$D7116="AZN",$C7116*0.08)</f>
        <v>100.3</v>
      </c>
    </row>
    <row r="7117" spans="1:6" x14ac:dyDescent="0.3">
      <c r="A7117" s="177" t="s">
        <v>379</v>
      </c>
      <c r="B7117" s="178">
        <v>44512</v>
      </c>
      <c r="C7117" s="179">
        <v>2500</v>
      </c>
      <c r="D7117" s="88" t="s">
        <v>2863</v>
      </c>
      <c r="E7117" s="184" cm="1">
        <f t="array" ref="E7117">_xlfn.IFS($D7117=$O$5,C7117*$P$5,$D7117=$O$6,$C7117*$P$6,$D7117="AZN",$C7117)</f>
        <v>4250</v>
      </c>
      <c r="F7117" s="183" cm="1">
        <f t="array" ref="F7117">_xlfn.IFS($D7117=$O$5,$C7117*$P$5*0.01,$D7117=$O$6,$C7117*$P$6*0.01,$D7117="AZN",$C7117*0.08)</f>
        <v>42.5</v>
      </c>
    </row>
    <row r="7118" spans="1:6" x14ac:dyDescent="0.3">
      <c r="A7118" s="177" t="s">
        <v>1644</v>
      </c>
      <c r="B7118" s="178">
        <v>43719</v>
      </c>
      <c r="C7118" s="179">
        <v>6300</v>
      </c>
      <c r="D7118" s="88" t="s">
        <v>2864</v>
      </c>
      <c r="E7118" s="184" cm="1">
        <f t="array" ref="E7118">_xlfn.IFS($D7118=$O$5,C7118*$P$5,$D7118=$O$6,$C7118*$P$6,$D7118="AZN",$C7118)</f>
        <v>11443.95</v>
      </c>
      <c r="F7118" s="183" cm="1">
        <f t="array" ref="F7118">_xlfn.IFS($D7118=$O$5,$C7118*$P$5*0.01,$D7118=$O$6,$C7118*$P$6*0.01,$D7118="AZN",$C7118*0.08)</f>
        <v>114.43950000000001</v>
      </c>
    </row>
    <row r="7119" spans="1:6" x14ac:dyDescent="0.3">
      <c r="A7119" s="177" t="s">
        <v>2045</v>
      </c>
      <c r="B7119" s="178">
        <v>44382</v>
      </c>
      <c r="C7119" s="179">
        <v>2700</v>
      </c>
      <c r="D7119" s="88" t="s">
        <v>2864</v>
      </c>
      <c r="E7119" s="184" cm="1">
        <f t="array" ref="E7119">_xlfn.IFS($D7119=$O$5,C7119*$P$5,$D7119=$O$6,$C7119*$P$6,$D7119="AZN",$C7119)</f>
        <v>4904.55</v>
      </c>
      <c r="F7119" s="183" cm="1">
        <f t="array" ref="F7119">_xlfn.IFS($D7119=$O$5,$C7119*$P$5*0.01,$D7119=$O$6,$C7119*$P$6*0.01,$D7119="AZN",$C7119*0.08)</f>
        <v>49.045500000000004</v>
      </c>
    </row>
    <row r="7120" spans="1:6" x14ac:dyDescent="0.3">
      <c r="A7120" s="177" t="s">
        <v>1852</v>
      </c>
      <c r="B7120" s="178">
        <v>44826</v>
      </c>
      <c r="C7120" s="179">
        <v>10500</v>
      </c>
      <c r="D7120" s="88" t="s">
        <v>2863</v>
      </c>
      <c r="E7120" s="184" cm="1">
        <f t="array" ref="E7120">_xlfn.IFS($D7120=$O$5,C7120*$P$5,$D7120=$O$6,$C7120*$P$6,$D7120="AZN",$C7120)</f>
        <v>17850</v>
      </c>
      <c r="F7120" s="183" cm="1">
        <f t="array" ref="F7120">_xlfn.IFS($D7120=$O$5,$C7120*$P$5*0.01,$D7120=$O$6,$C7120*$P$6*0.01,$D7120="AZN",$C7120*0.08)</f>
        <v>178.5</v>
      </c>
    </row>
    <row r="7121" spans="1:6" x14ac:dyDescent="0.3">
      <c r="A7121" s="177" t="s">
        <v>2053</v>
      </c>
      <c r="B7121" s="178">
        <v>43587</v>
      </c>
      <c r="C7121" s="179">
        <v>8900</v>
      </c>
      <c r="D7121" s="88" t="s">
        <v>2863</v>
      </c>
      <c r="E7121" s="184" cm="1">
        <f t="array" ref="E7121">_xlfn.IFS($D7121=$O$5,C7121*$P$5,$D7121=$O$6,$C7121*$P$6,$D7121="AZN",$C7121)</f>
        <v>15130</v>
      </c>
      <c r="F7121" s="183" cm="1">
        <f t="array" ref="F7121">_xlfn.IFS($D7121=$O$5,$C7121*$P$5*0.01,$D7121=$O$6,$C7121*$P$6*0.01,$D7121="AZN",$C7121*0.08)</f>
        <v>151.30000000000001</v>
      </c>
    </row>
    <row r="7122" spans="1:6" x14ac:dyDescent="0.3">
      <c r="A7122" s="177" t="s">
        <v>1158</v>
      </c>
      <c r="B7122" s="178">
        <v>44754</v>
      </c>
      <c r="C7122" s="179">
        <v>3700</v>
      </c>
      <c r="D7122" s="88" t="s">
        <v>2863</v>
      </c>
      <c r="E7122" s="184" cm="1">
        <f t="array" ref="E7122">_xlfn.IFS($D7122=$O$5,C7122*$P$5,$D7122=$O$6,$C7122*$P$6,$D7122="AZN",$C7122)</f>
        <v>6290</v>
      </c>
      <c r="F7122" s="183" cm="1">
        <f t="array" ref="F7122">_xlfn.IFS($D7122=$O$5,$C7122*$P$5*0.01,$D7122=$O$6,$C7122*$P$6*0.01,$D7122="AZN",$C7122*0.08)</f>
        <v>62.9</v>
      </c>
    </row>
    <row r="7123" spans="1:6" x14ac:dyDescent="0.3">
      <c r="A7123" s="177" t="s">
        <v>672</v>
      </c>
      <c r="B7123" s="178">
        <v>44048</v>
      </c>
      <c r="C7123" s="179">
        <v>6600</v>
      </c>
      <c r="D7123" s="88" t="s">
        <v>2864</v>
      </c>
      <c r="E7123" s="184" cm="1">
        <f t="array" ref="E7123">_xlfn.IFS($D7123=$O$5,C7123*$P$5,$D7123=$O$6,$C7123*$P$6,$D7123="AZN",$C7123)</f>
        <v>11988.9</v>
      </c>
      <c r="F7123" s="183" cm="1">
        <f t="array" ref="F7123">_xlfn.IFS($D7123=$O$5,$C7123*$P$5*0.01,$D7123=$O$6,$C7123*$P$6*0.01,$D7123="AZN",$C7123*0.08)</f>
        <v>119.889</v>
      </c>
    </row>
    <row r="7124" spans="1:6" x14ac:dyDescent="0.3">
      <c r="A7124" s="177" t="s">
        <v>1107</v>
      </c>
      <c r="B7124" s="178">
        <v>44858</v>
      </c>
      <c r="C7124" s="179">
        <v>10700</v>
      </c>
      <c r="D7124" s="88" t="s">
        <v>2864</v>
      </c>
      <c r="E7124" s="184" cm="1">
        <f t="array" ref="E7124">_xlfn.IFS($D7124=$O$5,C7124*$P$5,$D7124=$O$6,$C7124*$P$6,$D7124="AZN",$C7124)</f>
        <v>19436.55</v>
      </c>
      <c r="F7124" s="183" cm="1">
        <f t="array" ref="F7124">_xlfn.IFS($D7124=$O$5,$C7124*$P$5*0.01,$D7124=$O$6,$C7124*$P$6*0.01,$D7124="AZN",$C7124*0.08)</f>
        <v>194.3655</v>
      </c>
    </row>
    <row r="7125" spans="1:6" x14ac:dyDescent="0.3">
      <c r="A7125" s="177" t="s">
        <v>1963</v>
      </c>
      <c r="B7125" s="178">
        <v>43880</v>
      </c>
      <c r="C7125" s="179">
        <v>6300</v>
      </c>
      <c r="D7125" s="88" t="s">
        <v>2864</v>
      </c>
      <c r="E7125" s="184" cm="1">
        <f t="array" ref="E7125">_xlfn.IFS($D7125=$O$5,C7125*$P$5,$D7125=$O$6,$C7125*$P$6,$D7125="AZN",$C7125)</f>
        <v>11443.95</v>
      </c>
      <c r="F7125" s="183" cm="1">
        <f t="array" ref="F7125">_xlfn.IFS($D7125=$O$5,$C7125*$P$5*0.01,$D7125=$O$6,$C7125*$P$6*0.01,$D7125="AZN",$C7125*0.08)</f>
        <v>114.43950000000001</v>
      </c>
    </row>
    <row r="7126" spans="1:6" x14ac:dyDescent="0.3">
      <c r="A7126" s="177" t="s">
        <v>285</v>
      </c>
      <c r="B7126" s="178">
        <v>43849</v>
      </c>
      <c r="C7126" s="179">
        <v>3600</v>
      </c>
      <c r="D7126" s="88" t="s">
        <v>2863</v>
      </c>
      <c r="E7126" s="184" cm="1">
        <f t="array" ref="E7126">_xlfn.IFS($D7126=$O$5,C7126*$P$5,$D7126=$O$6,$C7126*$P$6,$D7126="AZN",$C7126)</f>
        <v>6120</v>
      </c>
      <c r="F7126" s="183" cm="1">
        <f t="array" ref="F7126">_xlfn.IFS($D7126=$O$5,$C7126*$P$5*0.01,$D7126=$O$6,$C7126*$P$6*0.01,$D7126="AZN",$C7126*0.08)</f>
        <v>61.2</v>
      </c>
    </row>
    <row r="7127" spans="1:6" x14ac:dyDescent="0.3">
      <c r="A7127" s="177" t="s">
        <v>154</v>
      </c>
      <c r="B7127" s="178">
        <v>43961</v>
      </c>
      <c r="C7127" s="179">
        <v>6100</v>
      </c>
      <c r="D7127" s="88" t="s">
        <v>2864</v>
      </c>
      <c r="E7127" s="184" cm="1">
        <f t="array" ref="E7127">_xlfn.IFS($D7127=$O$5,C7127*$P$5,$D7127=$O$6,$C7127*$P$6,$D7127="AZN",$C7127)</f>
        <v>11080.65</v>
      </c>
      <c r="F7127" s="183" cm="1">
        <f t="array" ref="F7127">_xlfn.IFS($D7127=$O$5,$C7127*$P$5*0.01,$D7127=$O$6,$C7127*$P$6*0.01,$D7127="AZN",$C7127*0.08)</f>
        <v>110.8065</v>
      </c>
    </row>
    <row r="7128" spans="1:6" x14ac:dyDescent="0.3">
      <c r="A7128" s="177" t="s">
        <v>555</v>
      </c>
      <c r="B7128" s="178">
        <v>43693</v>
      </c>
      <c r="C7128" s="179">
        <v>12300</v>
      </c>
      <c r="D7128" s="88" t="s">
        <v>2862</v>
      </c>
      <c r="E7128" s="184" cm="1">
        <f t="array" ref="E7128">_xlfn.IFS($D7128=$O$5,C7128*$P$5,$D7128=$O$6,$C7128*$P$6,$D7128="AZN",$C7128)</f>
        <v>12300</v>
      </c>
      <c r="F7128" s="183" cm="1">
        <f t="array" ref="F7128">_xlfn.IFS($D7128=$O$5,$C7128*$P$5*0.01,$D7128=$O$6,$C7128*$P$6*0.01,$D7128="AZN",$C7128*0.08)</f>
        <v>984</v>
      </c>
    </row>
    <row r="7129" spans="1:6" x14ac:dyDescent="0.3">
      <c r="A7129" s="177" t="s">
        <v>1549</v>
      </c>
      <c r="B7129" s="178">
        <v>44709</v>
      </c>
      <c r="C7129" s="179">
        <v>11200</v>
      </c>
      <c r="D7129" s="88" t="s">
        <v>2864</v>
      </c>
      <c r="E7129" s="184" cm="1">
        <f t="array" ref="E7129">_xlfn.IFS($D7129=$O$5,C7129*$P$5,$D7129=$O$6,$C7129*$P$6,$D7129="AZN",$C7129)</f>
        <v>20344.8</v>
      </c>
      <c r="F7129" s="183" cm="1">
        <f t="array" ref="F7129">_xlfn.IFS($D7129=$O$5,$C7129*$P$5*0.01,$D7129=$O$6,$C7129*$P$6*0.01,$D7129="AZN",$C7129*0.08)</f>
        <v>203.44800000000001</v>
      </c>
    </row>
    <row r="7130" spans="1:6" x14ac:dyDescent="0.3">
      <c r="A7130" s="177" t="s">
        <v>761</v>
      </c>
      <c r="B7130" s="178">
        <v>44368</v>
      </c>
      <c r="C7130" s="179">
        <v>5000</v>
      </c>
      <c r="D7130" s="88" t="s">
        <v>2864</v>
      </c>
      <c r="E7130" s="184" cm="1">
        <f t="array" ref="E7130">_xlfn.IFS($D7130=$O$5,C7130*$P$5,$D7130=$O$6,$C7130*$P$6,$D7130="AZN",$C7130)</f>
        <v>9082.5</v>
      </c>
      <c r="F7130" s="183" cm="1">
        <f t="array" ref="F7130">_xlfn.IFS($D7130=$O$5,$C7130*$P$5*0.01,$D7130=$O$6,$C7130*$P$6*0.01,$D7130="AZN",$C7130*0.08)</f>
        <v>90.825000000000003</v>
      </c>
    </row>
    <row r="7131" spans="1:6" x14ac:dyDescent="0.3">
      <c r="A7131" s="177" t="s">
        <v>1882</v>
      </c>
      <c r="B7131" s="178">
        <v>44509</v>
      </c>
      <c r="C7131" s="179">
        <v>7700</v>
      </c>
      <c r="D7131" s="88" t="s">
        <v>2863</v>
      </c>
      <c r="E7131" s="184" cm="1">
        <f t="array" ref="E7131">_xlfn.IFS($D7131=$O$5,C7131*$P$5,$D7131=$O$6,$C7131*$P$6,$D7131="AZN",$C7131)</f>
        <v>13090</v>
      </c>
      <c r="F7131" s="183" cm="1">
        <f t="array" ref="F7131">_xlfn.IFS($D7131=$O$5,$C7131*$P$5*0.01,$D7131=$O$6,$C7131*$P$6*0.01,$D7131="AZN",$C7131*0.08)</f>
        <v>130.9</v>
      </c>
    </row>
    <row r="7132" spans="1:6" x14ac:dyDescent="0.3">
      <c r="A7132" s="177" t="s">
        <v>542</v>
      </c>
      <c r="B7132" s="178">
        <v>44766</v>
      </c>
      <c r="C7132" s="179">
        <v>11500</v>
      </c>
      <c r="D7132" s="88" t="s">
        <v>2863</v>
      </c>
      <c r="E7132" s="184" cm="1">
        <f t="array" ref="E7132">_xlfn.IFS($D7132=$O$5,C7132*$P$5,$D7132=$O$6,$C7132*$P$6,$D7132="AZN",$C7132)</f>
        <v>19550</v>
      </c>
      <c r="F7132" s="183" cm="1">
        <f t="array" ref="F7132">_xlfn.IFS($D7132=$O$5,$C7132*$P$5*0.01,$D7132=$O$6,$C7132*$P$6*0.01,$D7132="AZN",$C7132*0.08)</f>
        <v>195.5</v>
      </c>
    </row>
    <row r="7133" spans="1:6" x14ac:dyDescent="0.3">
      <c r="A7133" s="177" t="s">
        <v>410</v>
      </c>
      <c r="B7133" s="178">
        <v>43914</v>
      </c>
      <c r="C7133" s="179">
        <v>5700</v>
      </c>
      <c r="D7133" s="88" t="s">
        <v>2863</v>
      </c>
      <c r="E7133" s="184" cm="1">
        <f t="array" ref="E7133">_xlfn.IFS($D7133=$O$5,C7133*$P$5,$D7133=$O$6,$C7133*$P$6,$D7133="AZN",$C7133)</f>
        <v>9690</v>
      </c>
      <c r="F7133" s="183" cm="1">
        <f t="array" ref="F7133">_xlfn.IFS($D7133=$O$5,$C7133*$P$5*0.01,$D7133=$O$6,$C7133*$P$6*0.01,$D7133="AZN",$C7133*0.08)</f>
        <v>96.9</v>
      </c>
    </row>
    <row r="7134" spans="1:6" x14ac:dyDescent="0.3">
      <c r="A7134" s="177" t="s">
        <v>1740</v>
      </c>
      <c r="B7134" s="178">
        <v>44236</v>
      </c>
      <c r="C7134" s="179">
        <v>2000</v>
      </c>
      <c r="D7134" s="88" t="s">
        <v>2864</v>
      </c>
      <c r="E7134" s="184" cm="1">
        <f t="array" ref="E7134">_xlfn.IFS($D7134=$O$5,C7134*$P$5,$D7134=$O$6,$C7134*$P$6,$D7134="AZN",$C7134)</f>
        <v>3633</v>
      </c>
      <c r="F7134" s="183" cm="1">
        <f t="array" ref="F7134">_xlfn.IFS($D7134=$O$5,$C7134*$P$5*0.01,$D7134=$O$6,$C7134*$P$6*0.01,$D7134="AZN",$C7134*0.08)</f>
        <v>36.33</v>
      </c>
    </row>
    <row r="7135" spans="1:6" x14ac:dyDescent="0.3">
      <c r="A7135" s="177" t="s">
        <v>1513</v>
      </c>
      <c r="B7135" s="178">
        <v>44065</v>
      </c>
      <c r="C7135" s="179">
        <v>12100</v>
      </c>
      <c r="D7135" s="88" t="s">
        <v>2864</v>
      </c>
      <c r="E7135" s="184" cm="1">
        <f t="array" ref="E7135">_xlfn.IFS($D7135=$O$5,C7135*$P$5,$D7135=$O$6,$C7135*$P$6,$D7135="AZN",$C7135)</f>
        <v>21979.65</v>
      </c>
      <c r="F7135" s="183" cm="1">
        <f t="array" ref="F7135">_xlfn.IFS($D7135=$O$5,$C7135*$P$5*0.01,$D7135=$O$6,$C7135*$P$6*0.01,$D7135="AZN",$C7135*0.08)</f>
        <v>219.79650000000001</v>
      </c>
    </row>
    <row r="7136" spans="1:6" x14ac:dyDescent="0.3">
      <c r="A7136" s="177" t="s">
        <v>1844</v>
      </c>
      <c r="B7136" s="178">
        <v>43995</v>
      </c>
      <c r="C7136" s="179">
        <v>4900</v>
      </c>
      <c r="D7136" s="88" t="s">
        <v>2864</v>
      </c>
      <c r="E7136" s="184" cm="1">
        <f t="array" ref="E7136">_xlfn.IFS($D7136=$O$5,C7136*$P$5,$D7136=$O$6,$C7136*$P$6,$D7136="AZN",$C7136)</f>
        <v>8900.85</v>
      </c>
      <c r="F7136" s="183" cm="1">
        <f t="array" ref="F7136">_xlfn.IFS($D7136=$O$5,$C7136*$P$5*0.01,$D7136=$O$6,$C7136*$P$6*0.01,$D7136="AZN",$C7136*0.08)</f>
        <v>89.008500000000012</v>
      </c>
    </row>
    <row r="7137" spans="1:6" x14ac:dyDescent="0.3">
      <c r="A7137" s="177" t="s">
        <v>382</v>
      </c>
      <c r="B7137" s="178">
        <v>44128</v>
      </c>
      <c r="C7137" s="179">
        <v>6200</v>
      </c>
      <c r="D7137" s="88" t="s">
        <v>2863</v>
      </c>
      <c r="E7137" s="184" cm="1">
        <f t="array" ref="E7137">_xlfn.IFS($D7137=$O$5,C7137*$P$5,$D7137=$O$6,$C7137*$P$6,$D7137="AZN",$C7137)</f>
        <v>10540</v>
      </c>
      <c r="F7137" s="183" cm="1">
        <f t="array" ref="F7137">_xlfn.IFS($D7137=$O$5,$C7137*$P$5*0.01,$D7137=$O$6,$C7137*$P$6*0.01,$D7137="AZN",$C7137*0.08)</f>
        <v>105.4</v>
      </c>
    </row>
    <row r="7138" spans="1:6" x14ac:dyDescent="0.3">
      <c r="A7138" s="177" t="s">
        <v>1921</v>
      </c>
      <c r="B7138" s="178">
        <v>43662</v>
      </c>
      <c r="C7138" s="179">
        <v>3500</v>
      </c>
      <c r="D7138" s="88" t="s">
        <v>2864</v>
      </c>
      <c r="E7138" s="184" cm="1">
        <f t="array" ref="E7138">_xlfn.IFS($D7138=$O$5,C7138*$P$5,$D7138=$O$6,$C7138*$P$6,$D7138="AZN",$C7138)</f>
        <v>6357.75</v>
      </c>
      <c r="F7138" s="183" cm="1">
        <f t="array" ref="F7138">_xlfn.IFS($D7138=$O$5,$C7138*$P$5*0.01,$D7138=$O$6,$C7138*$P$6*0.01,$D7138="AZN",$C7138*0.08)</f>
        <v>63.577500000000001</v>
      </c>
    </row>
    <row r="7139" spans="1:6" x14ac:dyDescent="0.3">
      <c r="A7139" s="177" t="s">
        <v>2000</v>
      </c>
      <c r="B7139" s="178">
        <v>44336</v>
      </c>
      <c r="C7139" s="179">
        <v>10300</v>
      </c>
      <c r="D7139" s="88" t="s">
        <v>2864</v>
      </c>
      <c r="E7139" s="184" cm="1">
        <f t="array" ref="E7139">_xlfn.IFS($D7139=$O$5,C7139*$P$5,$D7139=$O$6,$C7139*$P$6,$D7139="AZN",$C7139)</f>
        <v>18709.95</v>
      </c>
      <c r="F7139" s="183" cm="1">
        <f t="array" ref="F7139">_xlfn.IFS($D7139=$O$5,$C7139*$P$5*0.01,$D7139=$O$6,$C7139*$P$6*0.01,$D7139="AZN",$C7139*0.08)</f>
        <v>187.09950000000001</v>
      </c>
    </row>
    <row r="7140" spans="1:6" x14ac:dyDescent="0.3">
      <c r="A7140" s="177" t="s">
        <v>341</v>
      </c>
      <c r="B7140" s="178">
        <v>44203</v>
      </c>
      <c r="C7140" s="179">
        <v>3200</v>
      </c>
      <c r="D7140" s="88" t="s">
        <v>2863</v>
      </c>
      <c r="E7140" s="184" cm="1">
        <f t="array" ref="E7140">_xlfn.IFS($D7140=$O$5,C7140*$P$5,$D7140=$O$6,$C7140*$P$6,$D7140="AZN",$C7140)</f>
        <v>5440</v>
      </c>
      <c r="F7140" s="183" cm="1">
        <f t="array" ref="F7140">_xlfn.IFS($D7140=$O$5,$C7140*$P$5*0.01,$D7140=$O$6,$C7140*$P$6*0.01,$D7140="AZN",$C7140*0.08)</f>
        <v>54.4</v>
      </c>
    </row>
    <row r="7141" spans="1:6" x14ac:dyDescent="0.3">
      <c r="A7141" s="177" t="s">
        <v>457</v>
      </c>
      <c r="B7141" s="178">
        <v>44203</v>
      </c>
      <c r="C7141" s="179">
        <v>9200</v>
      </c>
      <c r="D7141" s="88" t="s">
        <v>2863</v>
      </c>
      <c r="E7141" s="184" cm="1">
        <f t="array" ref="E7141">_xlfn.IFS($D7141=$O$5,C7141*$P$5,$D7141=$O$6,$C7141*$P$6,$D7141="AZN",$C7141)</f>
        <v>15640</v>
      </c>
      <c r="F7141" s="183" cm="1">
        <f t="array" ref="F7141">_xlfn.IFS($D7141=$O$5,$C7141*$P$5*0.01,$D7141=$O$6,$C7141*$P$6*0.01,$D7141="AZN",$C7141*0.08)</f>
        <v>156.4</v>
      </c>
    </row>
    <row r="7142" spans="1:6" x14ac:dyDescent="0.3">
      <c r="A7142" s="177" t="s">
        <v>843</v>
      </c>
      <c r="B7142" s="178">
        <v>44776</v>
      </c>
      <c r="C7142" s="179">
        <v>6900</v>
      </c>
      <c r="D7142" s="88" t="s">
        <v>2863</v>
      </c>
      <c r="E7142" s="184" cm="1">
        <f t="array" ref="E7142">_xlfn.IFS($D7142=$O$5,C7142*$P$5,$D7142=$O$6,$C7142*$P$6,$D7142="AZN",$C7142)</f>
        <v>11730</v>
      </c>
      <c r="F7142" s="183" cm="1">
        <f t="array" ref="F7142">_xlfn.IFS($D7142=$O$5,$C7142*$P$5*0.01,$D7142=$O$6,$C7142*$P$6*0.01,$D7142="AZN",$C7142*0.08)</f>
        <v>117.3</v>
      </c>
    </row>
    <row r="7143" spans="1:6" x14ac:dyDescent="0.3">
      <c r="A7143" s="177" t="s">
        <v>1268</v>
      </c>
      <c r="B7143" s="178">
        <v>44127</v>
      </c>
      <c r="C7143" s="179">
        <v>8400</v>
      </c>
      <c r="D7143" s="88" t="s">
        <v>2863</v>
      </c>
      <c r="E7143" s="184" cm="1">
        <f t="array" ref="E7143">_xlfn.IFS($D7143=$O$5,C7143*$P$5,$D7143=$O$6,$C7143*$P$6,$D7143="AZN",$C7143)</f>
        <v>14280</v>
      </c>
      <c r="F7143" s="183" cm="1">
        <f t="array" ref="F7143">_xlfn.IFS($D7143=$O$5,$C7143*$P$5*0.01,$D7143=$O$6,$C7143*$P$6*0.01,$D7143="AZN",$C7143*0.08)</f>
        <v>142.80000000000001</v>
      </c>
    </row>
    <row r="7144" spans="1:6" x14ac:dyDescent="0.3">
      <c r="A7144" s="177" t="s">
        <v>1472</v>
      </c>
      <c r="B7144" s="178">
        <v>44318</v>
      </c>
      <c r="C7144" s="179">
        <v>2200</v>
      </c>
      <c r="D7144" s="88" t="s">
        <v>2864</v>
      </c>
      <c r="E7144" s="184" cm="1">
        <f t="array" ref="E7144">_xlfn.IFS($D7144=$O$5,C7144*$P$5,$D7144=$O$6,$C7144*$P$6,$D7144="AZN",$C7144)</f>
        <v>3996.3</v>
      </c>
      <c r="F7144" s="183" cm="1">
        <f t="array" ref="F7144">_xlfn.IFS($D7144=$O$5,$C7144*$P$5*0.01,$D7144=$O$6,$C7144*$P$6*0.01,$D7144="AZN",$C7144*0.08)</f>
        <v>39.963000000000001</v>
      </c>
    </row>
    <row r="7145" spans="1:6" x14ac:dyDescent="0.3">
      <c r="A7145" s="177" t="s">
        <v>443</v>
      </c>
      <c r="B7145" s="178">
        <v>44635</v>
      </c>
      <c r="C7145" s="179">
        <v>7400</v>
      </c>
      <c r="D7145" s="88" t="s">
        <v>2864</v>
      </c>
      <c r="E7145" s="184" cm="1">
        <f t="array" ref="E7145">_xlfn.IFS($D7145=$O$5,C7145*$P$5,$D7145=$O$6,$C7145*$P$6,$D7145="AZN",$C7145)</f>
        <v>13442.1</v>
      </c>
      <c r="F7145" s="183" cm="1">
        <f t="array" ref="F7145">_xlfn.IFS($D7145=$O$5,$C7145*$P$5*0.01,$D7145=$O$6,$C7145*$P$6*0.01,$D7145="AZN",$C7145*0.08)</f>
        <v>134.42099999999999</v>
      </c>
    </row>
    <row r="7146" spans="1:6" x14ac:dyDescent="0.3">
      <c r="A7146" s="177" t="s">
        <v>1941</v>
      </c>
      <c r="B7146" s="178">
        <v>44397</v>
      </c>
      <c r="C7146" s="179">
        <v>5000</v>
      </c>
      <c r="D7146" s="88" t="s">
        <v>2864</v>
      </c>
      <c r="E7146" s="184" cm="1">
        <f t="array" ref="E7146">_xlfn.IFS($D7146=$O$5,C7146*$P$5,$D7146=$O$6,$C7146*$P$6,$D7146="AZN",$C7146)</f>
        <v>9082.5</v>
      </c>
      <c r="F7146" s="183" cm="1">
        <f t="array" ref="F7146">_xlfn.IFS($D7146=$O$5,$C7146*$P$5*0.01,$D7146=$O$6,$C7146*$P$6*0.01,$D7146="AZN",$C7146*0.08)</f>
        <v>90.825000000000003</v>
      </c>
    </row>
    <row r="7147" spans="1:6" x14ac:dyDescent="0.3">
      <c r="A7147" s="177" t="s">
        <v>2007</v>
      </c>
      <c r="B7147" s="178">
        <v>44051</v>
      </c>
      <c r="C7147" s="179">
        <v>6100</v>
      </c>
      <c r="D7147" s="88" t="s">
        <v>2863</v>
      </c>
      <c r="E7147" s="184" cm="1">
        <f t="array" ref="E7147">_xlfn.IFS($D7147=$O$5,C7147*$P$5,$D7147=$O$6,$C7147*$P$6,$D7147="AZN",$C7147)</f>
        <v>10370</v>
      </c>
      <c r="F7147" s="183" cm="1">
        <f t="array" ref="F7147">_xlfn.IFS($D7147=$O$5,$C7147*$P$5*0.01,$D7147=$O$6,$C7147*$P$6*0.01,$D7147="AZN",$C7147*0.08)</f>
        <v>103.7</v>
      </c>
    </row>
    <row r="7148" spans="1:6" x14ac:dyDescent="0.3">
      <c r="A7148" s="177" t="s">
        <v>209</v>
      </c>
      <c r="B7148" s="178">
        <v>44029</v>
      </c>
      <c r="C7148" s="179">
        <v>10000</v>
      </c>
      <c r="D7148" s="88" t="s">
        <v>2863</v>
      </c>
      <c r="E7148" s="184" cm="1">
        <f t="array" ref="E7148">_xlfn.IFS($D7148=$O$5,C7148*$P$5,$D7148=$O$6,$C7148*$P$6,$D7148="AZN",$C7148)</f>
        <v>17000</v>
      </c>
      <c r="F7148" s="183" cm="1">
        <f t="array" ref="F7148">_xlfn.IFS($D7148=$O$5,$C7148*$P$5*0.01,$D7148=$O$6,$C7148*$P$6*0.01,$D7148="AZN",$C7148*0.08)</f>
        <v>170</v>
      </c>
    </row>
    <row r="7149" spans="1:6" x14ac:dyDescent="0.3">
      <c r="A7149" s="177" t="s">
        <v>836</v>
      </c>
      <c r="B7149" s="178">
        <v>44205</v>
      </c>
      <c r="C7149" s="179">
        <v>12900</v>
      </c>
      <c r="D7149" s="88" t="s">
        <v>2863</v>
      </c>
      <c r="E7149" s="184" cm="1">
        <f t="array" ref="E7149">_xlfn.IFS($D7149=$O$5,C7149*$P$5,$D7149=$O$6,$C7149*$P$6,$D7149="AZN",$C7149)</f>
        <v>21930</v>
      </c>
      <c r="F7149" s="183" cm="1">
        <f t="array" ref="F7149">_xlfn.IFS($D7149=$O$5,$C7149*$P$5*0.01,$D7149=$O$6,$C7149*$P$6*0.01,$D7149="AZN",$C7149*0.08)</f>
        <v>219.3</v>
      </c>
    </row>
    <row r="7150" spans="1:6" x14ac:dyDescent="0.3">
      <c r="A7150" s="177" t="s">
        <v>927</v>
      </c>
      <c r="B7150" s="178">
        <v>43973</v>
      </c>
      <c r="C7150" s="179">
        <v>6500</v>
      </c>
      <c r="D7150" s="88" t="s">
        <v>2862</v>
      </c>
      <c r="E7150" s="184" cm="1">
        <f t="array" ref="E7150">_xlfn.IFS($D7150=$O$5,C7150*$P$5,$D7150=$O$6,$C7150*$P$6,$D7150="AZN",$C7150)</f>
        <v>6500</v>
      </c>
      <c r="F7150" s="183" cm="1">
        <f t="array" ref="F7150">_xlfn.IFS($D7150=$O$5,$C7150*$P$5*0.01,$D7150=$O$6,$C7150*$P$6*0.01,$D7150="AZN",$C7150*0.08)</f>
        <v>520</v>
      </c>
    </row>
    <row r="7151" spans="1:6" x14ac:dyDescent="0.3">
      <c r="A7151" s="177" t="s">
        <v>307</v>
      </c>
      <c r="B7151" s="178">
        <v>44510</v>
      </c>
      <c r="C7151" s="179">
        <v>3200</v>
      </c>
      <c r="D7151" s="88" t="s">
        <v>2863</v>
      </c>
      <c r="E7151" s="184" cm="1">
        <f t="array" ref="E7151">_xlfn.IFS($D7151=$O$5,C7151*$P$5,$D7151=$O$6,$C7151*$P$6,$D7151="AZN",$C7151)</f>
        <v>5440</v>
      </c>
      <c r="F7151" s="183" cm="1">
        <f t="array" ref="F7151">_xlfn.IFS($D7151=$O$5,$C7151*$P$5*0.01,$D7151=$O$6,$C7151*$P$6*0.01,$D7151="AZN",$C7151*0.08)</f>
        <v>54.4</v>
      </c>
    </row>
    <row r="7152" spans="1:6" x14ac:dyDescent="0.3">
      <c r="A7152" s="177" t="s">
        <v>1360</v>
      </c>
      <c r="B7152" s="178">
        <v>44531</v>
      </c>
      <c r="C7152" s="179">
        <v>2800</v>
      </c>
      <c r="D7152" s="88" t="s">
        <v>2863</v>
      </c>
      <c r="E7152" s="184" cm="1">
        <f t="array" ref="E7152">_xlfn.IFS($D7152=$O$5,C7152*$P$5,$D7152=$O$6,$C7152*$P$6,$D7152="AZN",$C7152)</f>
        <v>4760</v>
      </c>
      <c r="F7152" s="183" cm="1">
        <f t="array" ref="F7152">_xlfn.IFS($D7152=$O$5,$C7152*$P$5*0.01,$D7152=$O$6,$C7152*$P$6*0.01,$D7152="AZN",$C7152*0.08)</f>
        <v>47.6</v>
      </c>
    </row>
    <row r="7153" spans="1:6" x14ac:dyDescent="0.3">
      <c r="A7153" s="177" t="s">
        <v>1059</v>
      </c>
      <c r="B7153" s="178">
        <v>44357</v>
      </c>
      <c r="C7153" s="179">
        <v>1100</v>
      </c>
      <c r="D7153" s="88" t="s">
        <v>2863</v>
      </c>
      <c r="E7153" s="184" cm="1">
        <f t="array" ref="E7153">_xlfn.IFS($D7153=$O$5,C7153*$P$5,$D7153=$O$6,$C7153*$P$6,$D7153="AZN",$C7153)</f>
        <v>1870</v>
      </c>
      <c r="F7153" s="183" cm="1">
        <f t="array" ref="F7153">_xlfn.IFS($D7153=$O$5,$C7153*$P$5*0.01,$D7153=$O$6,$C7153*$P$6*0.01,$D7153="AZN",$C7153*0.08)</f>
        <v>18.7</v>
      </c>
    </row>
    <row r="7154" spans="1:6" x14ac:dyDescent="0.3">
      <c r="A7154" s="177" t="s">
        <v>825</v>
      </c>
      <c r="B7154" s="178">
        <v>44160</v>
      </c>
      <c r="C7154" s="179">
        <v>2800</v>
      </c>
      <c r="D7154" s="88" t="s">
        <v>2862</v>
      </c>
      <c r="E7154" s="184" cm="1">
        <f t="array" ref="E7154">_xlfn.IFS($D7154=$O$5,C7154*$P$5,$D7154=$O$6,$C7154*$P$6,$D7154="AZN",$C7154)</f>
        <v>2800</v>
      </c>
      <c r="F7154" s="183" cm="1">
        <f t="array" ref="F7154">_xlfn.IFS($D7154=$O$5,$C7154*$P$5*0.01,$D7154=$O$6,$C7154*$P$6*0.01,$D7154="AZN",$C7154*0.08)</f>
        <v>224</v>
      </c>
    </row>
    <row r="7155" spans="1:6" x14ac:dyDescent="0.3">
      <c r="A7155" s="177" t="s">
        <v>1068</v>
      </c>
      <c r="B7155" s="178">
        <v>43777</v>
      </c>
      <c r="C7155" s="179">
        <v>3100</v>
      </c>
      <c r="D7155" s="88" t="s">
        <v>2863</v>
      </c>
      <c r="E7155" s="184" cm="1">
        <f t="array" ref="E7155">_xlfn.IFS($D7155=$O$5,C7155*$P$5,$D7155=$O$6,$C7155*$P$6,$D7155="AZN",$C7155)</f>
        <v>5270</v>
      </c>
      <c r="F7155" s="183" cm="1">
        <f t="array" ref="F7155">_xlfn.IFS($D7155=$O$5,$C7155*$P$5*0.01,$D7155=$O$6,$C7155*$P$6*0.01,$D7155="AZN",$C7155*0.08)</f>
        <v>52.7</v>
      </c>
    </row>
    <row r="7156" spans="1:6" x14ac:dyDescent="0.3">
      <c r="A7156" s="177" t="s">
        <v>576</v>
      </c>
      <c r="B7156" s="178">
        <v>44671</v>
      </c>
      <c r="C7156" s="179">
        <v>8800</v>
      </c>
      <c r="D7156" s="88" t="s">
        <v>2864</v>
      </c>
      <c r="E7156" s="184" cm="1">
        <f t="array" ref="E7156">_xlfn.IFS($D7156=$O$5,C7156*$P$5,$D7156=$O$6,$C7156*$P$6,$D7156="AZN",$C7156)</f>
        <v>15985.2</v>
      </c>
      <c r="F7156" s="183" cm="1">
        <f t="array" ref="F7156">_xlfn.IFS($D7156=$O$5,$C7156*$P$5*0.01,$D7156=$O$6,$C7156*$P$6*0.01,$D7156="AZN",$C7156*0.08)</f>
        <v>159.852</v>
      </c>
    </row>
    <row r="7157" spans="1:6" x14ac:dyDescent="0.3">
      <c r="A7157" s="177" t="s">
        <v>812</v>
      </c>
      <c r="B7157" s="178">
        <v>44475</v>
      </c>
      <c r="C7157" s="179">
        <v>2400</v>
      </c>
      <c r="D7157" s="88" t="s">
        <v>2863</v>
      </c>
      <c r="E7157" s="184" cm="1">
        <f t="array" ref="E7157">_xlfn.IFS($D7157=$O$5,C7157*$P$5,$D7157=$O$6,$C7157*$P$6,$D7157="AZN",$C7157)</f>
        <v>4080</v>
      </c>
      <c r="F7157" s="183" cm="1">
        <f t="array" ref="F7157">_xlfn.IFS($D7157=$O$5,$C7157*$P$5*0.01,$D7157=$O$6,$C7157*$P$6*0.01,$D7157="AZN",$C7157*0.08)</f>
        <v>40.800000000000004</v>
      </c>
    </row>
    <row r="7158" spans="1:6" x14ac:dyDescent="0.3">
      <c r="A7158" s="177" t="s">
        <v>621</v>
      </c>
      <c r="B7158" s="178">
        <v>43889</v>
      </c>
      <c r="C7158" s="179">
        <v>2500</v>
      </c>
      <c r="D7158" s="88" t="s">
        <v>2864</v>
      </c>
      <c r="E7158" s="184" cm="1">
        <f t="array" ref="E7158">_xlfn.IFS($D7158=$O$5,C7158*$P$5,$D7158=$O$6,$C7158*$P$6,$D7158="AZN",$C7158)</f>
        <v>4541.25</v>
      </c>
      <c r="F7158" s="183" cm="1">
        <f t="array" ref="F7158">_xlfn.IFS($D7158=$O$5,$C7158*$P$5*0.01,$D7158=$O$6,$C7158*$P$6*0.01,$D7158="AZN",$C7158*0.08)</f>
        <v>45.412500000000001</v>
      </c>
    </row>
    <row r="7159" spans="1:6" x14ac:dyDescent="0.3">
      <c r="A7159" s="177" t="s">
        <v>1625</v>
      </c>
      <c r="B7159" s="178">
        <v>44191</v>
      </c>
      <c r="C7159" s="179">
        <v>4000</v>
      </c>
      <c r="D7159" s="88" t="s">
        <v>2862</v>
      </c>
      <c r="E7159" s="184" cm="1">
        <f t="array" ref="E7159">_xlfn.IFS($D7159=$O$5,C7159*$P$5,$D7159=$O$6,$C7159*$P$6,$D7159="AZN",$C7159)</f>
        <v>4000</v>
      </c>
      <c r="F7159" s="183" cm="1">
        <f t="array" ref="F7159">_xlfn.IFS($D7159=$O$5,$C7159*$P$5*0.01,$D7159=$O$6,$C7159*$P$6*0.01,$D7159="AZN",$C7159*0.08)</f>
        <v>320</v>
      </c>
    </row>
    <row r="7160" spans="1:6" x14ac:dyDescent="0.3">
      <c r="A7160" s="177" t="s">
        <v>1725</v>
      </c>
      <c r="B7160" s="178">
        <v>44310</v>
      </c>
      <c r="C7160" s="179">
        <v>4200</v>
      </c>
      <c r="D7160" s="88" t="s">
        <v>2862</v>
      </c>
      <c r="E7160" s="184" cm="1">
        <f t="array" ref="E7160">_xlfn.IFS($D7160=$O$5,C7160*$P$5,$D7160=$O$6,$C7160*$P$6,$D7160="AZN",$C7160)</f>
        <v>4200</v>
      </c>
      <c r="F7160" s="183" cm="1">
        <f t="array" ref="F7160">_xlfn.IFS($D7160=$O$5,$C7160*$P$5*0.01,$D7160=$O$6,$C7160*$P$6*0.01,$D7160="AZN",$C7160*0.08)</f>
        <v>336</v>
      </c>
    </row>
    <row r="7161" spans="1:6" x14ac:dyDescent="0.3">
      <c r="A7161" s="177" t="s">
        <v>353</v>
      </c>
      <c r="B7161" s="178">
        <v>44107</v>
      </c>
      <c r="C7161" s="179">
        <v>5400</v>
      </c>
      <c r="D7161" s="88" t="s">
        <v>2862</v>
      </c>
      <c r="E7161" s="184" cm="1">
        <f t="array" ref="E7161">_xlfn.IFS($D7161=$O$5,C7161*$P$5,$D7161=$O$6,$C7161*$P$6,$D7161="AZN",$C7161)</f>
        <v>5400</v>
      </c>
      <c r="F7161" s="183" cm="1">
        <f t="array" ref="F7161">_xlfn.IFS($D7161=$O$5,$C7161*$P$5*0.01,$D7161=$O$6,$C7161*$P$6*0.01,$D7161="AZN",$C7161*0.08)</f>
        <v>432</v>
      </c>
    </row>
    <row r="7162" spans="1:6" x14ac:dyDescent="0.3">
      <c r="A7162" s="177" t="s">
        <v>1244</v>
      </c>
      <c r="B7162" s="178">
        <v>44266</v>
      </c>
      <c r="C7162" s="179">
        <v>10200</v>
      </c>
      <c r="D7162" s="88" t="s">
        <v>2862</v>
      </c>
      <c r="E7162" s="184" cm="1">
        <f t="array" ref="E7162">_xlfn.IFS($D7162=$O$5,C7162*$P$5,$D7162=$O$6,$C7162*$P$6,$D7162="AZN",$C7162)</f>
        <v>10200</v>
      </c>
      <c r="F7162" s="183" cm="1">
        <f t="array" ref="F7162">_xlfn.IFS($D7162=$O$5,$C7162*$P$5*0.01,$D7162=$O$6,$C7162*$P$6*0.01,$D7162="AZN",$C7162*0.08)</f>
        <v>816</v>
      </c>
    </row>
    <row r="7163" spans="1:6" x14ac:dyDescent="0.3">
      <c r="A7163" s="177" t="s">
        <v>2082</v>
      </c>
      <c r="B7163" s="178">
        <v>43997</v>
      </c>
      <c r="C7163" s="179">
        <v>6700</v>
      </c>
      <c r="D7163" s="88" t="s">
        <v>2864</v>
      </c>
      <c r="E7163" s="184" cm="1">
        <f t="array" ref="E7163">_xlfn.IFS($D7163=$O$5,C7163*$P$5,$D7163=$O$6,$C7163*$P$6,$D7163="AZN",$C7163)</f>
        <v>12170.55</v>
      </c>
      <c r="F7163" s="183" cm="1">
        <f t="array" ref="F7163">_xlfn.IFS($D7163=$O$5,$C7163*$P$5*0.01,$D7163=$O$6,$C7163*$P$6*0.01,$D7163="AZN",$C7163*0.08)</f>
        <v>121.7055</v>
      </c>
    </row>
    <row r="7164" spans="1:6" x14ac:dyDescent="0.3">
      <c r="A7164" s="177" t="s">
        <v>188</v>
      </c>
      <c r="B7164" s="178">
        <v>44521</v>
      </c>
      <c r="C7164" s="179">
        <v>7900</v>
      </c>
      <c r="D7164" s="88" t="s">
        <v>2862</v>
      </c>
      <c r="E7164" s="184" cm="1">
        <f t="array" ref="E7164">_xlfn.IFS($D7164=$O$5,C7164*$P$5,$D7164=$O$6,$C7164*$P$6,$D7164="AZN",$C7164)</f>
        <v>7900</v>
      </c>
      <c r="F7164" s="183" cm="1">
        <f t="array" ref="F7164">_xlfn.IFS($D7164=$O$5,$C7164*$P$5*0.01,$D7164=$O$6,$C7164*$P$6*0.01,$D7164="AZN",$C7164*0.08)</f>
        <v>632</v>
      </c>
    </row>
    <row r="7165" spans="1:6" x14ac:dyDescent="0.3">
      <c r="A7165" s="177" t="s">
        <v>1857</v>
      </c>
      <c r="B7165" s="178">
        <v>44353</v>
      </c>
      <c r="C7165" s="179">
        <v>11700</v>
      </c>
      <c r="D7165" s="88" t="s">
        <v>2862</v>
      </c>
      <c r="E7165" s="184" cm="1">
        <f t="array" ref="E7165">_xlfn.IFS($D7165=$O$5,C7165*$P$5,$D7165=$O$6,$C7165*$P$6,$D7165="AZN",$C7165)</f>
        <v>11700</v>
      </c>
      <c r="F7165" s="183" cm="1">
        <f t="array" ref="F7165">_xlfn.IFS($D7165=$O$5,$C7165*$P$5*0.01,$D7165=$O$6,$C7165*$P$6*0.01,$D7165="AZN",$C7165*0.08)</f>
        <v>936</v>
      </c>
    </row>
    <row r="7166" spans="1:6" x14ac:dyDescent="0.3">
      <c r="A7166" s="177" t="s">
        <v>1419</v>
      </c>
      <c r="B7166" s="178">
        <v>44315</v>
      </c>
      <c r="C7166" s="179">
        <v>10200</v>
      </c>
      <c r="D7166" s="88" t="s">
        <v>2862</v>
      </c>
      <c r="E7166" s="184" cm="1">
        <f t="array" ref="E7166">_xlfn.IFS($D7166=$O$5,C7166*$P$5,$D7166=$O$6,$C7166*$P$6,$D7166="AZN",$C7166)</f>
        <v>10200</v>
      </c>
      <c r="F7166" s="183" cm="1">
        <f t="array" ref="F7166">_xlfn.IFS($D7166=$O$5,$C7166*$P$5*0.01,$D7166=$O$6,$C7166*$P$6*0.01,$D7166="AZN",$C7166*0.08)</f>
        <v>816</v>
      </c>
    </row>
    <row r="7167" spans="1:6" x14ac:dyDescent="0.3">
      <c r="A7167" s="177" t="s">
        <v>1032</v>
      </c>
      <c r="B7167" s="178">
        <v>43807</v>
      </c>
      <c r="C7167" s="179">
        <v>9400</v>
      </c>
      <c r="D7167" s="88" t="s">
        <v>2862</v>
      </c>
      <c r="E7167" s="184" cm="1">
        <f t="array" ref="E7167">_xlfn.IFS($D7167=$O$5,C7167*$P$5,$D7167=$O$6,$C7167*$P$6,$D7167="AZN",$C7167)</f>
        <v>9400</v>
      </c>
      <c r="F7167" s="183" cm="1">
        <f t="array" ref="F7167">_xlfn.IFS($D7167=$O$5,$C7167*$P$5*0.01,$D7167=$O$6,$C7167*$P$6*0.01,$D7167="AZN",$C7167*0.08)</f>
        <v>752</v>
      </c>
    </row>
    <row r="7168" spans="1:6" x14ac:dyDescent="0.3">
      <c r="A7168" s="177" t="s">
        <v>1105</v>
      </c>
      <c r="B7168" s="178">
        <v>44179</v>
      </c>
      <c r="C7168" s="179">
        <v>2000</v>
      </c>
      <c r="D7168" s="88" t="s">
        <v>2862</v>
      </c>
      <c r="E7168" s="184" cm="1">
        <f t="array" ref="E7168">_xlfn.IFS($D7168=$O$5,C7168*$P$5,$D7168=$O$6,$C7168*$P$6,$D7168="AZN",$C7168)</f>
        <v>2000</v>
      </c>
      <c r="F7168" s="183" cm="1">
        <f t="array" ref="F7168">_xlfn.IFS($D7168=$O$5,$C7168*$P$5*0.01,$D7168=$O$6,$C7168*$P$6*0.01,$D7168="AZN",$C7168*0.08)</f>
        <v>160</v>
      </c>
    </row>
    <row r="7169" spans="1:6" x14ac:dyDescent="0.3">
      <c r="A7169" s="177" t="s">
        <v>1835</v>
      </c>
      <c r="B7169" s="178">
        <v>43554</v>
      </c>
      <c r="C7169" s="179">
        <v>4000</v>
      </c>
      <c r="D7169" s="88" t="s">
        <v>2862</v>
      </c>
      <c r="E7169" s="184" cm="1">
        <f t="array" ref="E7169">_xlfn.IFS($D7169=$O$5,C7169*$P$5,$D7169=$O$6,$C7169*$P$6,$D7169="AZN",$C7169)</f>
        <v>4000</v>
      </c>
      <c r="F7169" s="183" cm="1">
        <f t="array" ref="F7169">_xlfn.IFS($D7169=$O$5,$C7169*$P$5*0.01,$D7169=$O$6,$C7169*$P$6*0.01,$D7169="AZN",$C7169*0.08)</f>
        <v>320</v>
      </c>
    </row>
    <row r="7170" spans="1:6" x14ac:dyDescent="0.3">
      <c r="A7170" s="177" t="s">
        <v>628</v>
      </c>
      <c r="B7170" s="178">
        <v>44198</v>
      </c>
      <c r="C7170" s="179">
        <v>12900</v>
      </c>
      <c r="D7170" s="88" t="s">
        <v>2864</v>
      </c>
      <c r="E7170" s="184" cm="1">
        <f t="array" ref="E7170">_xlfn.IFS($D7170=$O$5,C7170*$P$5,$D7170=$O$6,$C7170*$P$6,$D7170="AZN",$C7170)</f>
        <v>23432.85</v>
      </c>
      <c r="F7170" s="183" cm="1">
        <f t="array" ref="F7170">_xlfn.IFS($D7170=$O$5,$C7170*$P$5*0.01,$D7170=$O$6,$C7170*$P$6*0.01,$D7170="AZN",$C7170*0.08)</f>
        <v>234.32849999999999</v>
      </c>
    </row>
    <row r="7171" spans="1:6" x14ac:dyDescent="0.3">
      <c r="A7171" s="177" t="s">
        <v>1138</v>
      </c>
      <c r="B7171" s="178">
        <v>43950</v>
      </c>
      <c r="C7171" s="179">
        <v>9700</v>
      </c>
      <c r="D7171" s="88" t="s">
        <v>2864</v>
      </c>
      <c r="E7171" s="184" cm="1">
        <f t="array" ref="E7171">_xlfn.IFS($D7171=$O$5,C7171*$P$5,$D7171=$O$6,$C7171*$P$6,$D7171="AZN",$C7171)</f>
        <v>17620.05</v>
      </c>
      <c r="F7171" s="183" cm="1">
        <f t="array" ref="F7171">_xlfn.IFS($D7171=$O$5,$C7171*$P$5*0.01,$D7171=$O$6,$C7171*$P$6*0.01,$D7171="AZN",$C7171*0.08)</f>
        <v>176.20050000000001</v>
      </c>
    </row>
    <row r="7172" spans="1:6" x14ac:dyDescent="0.3">
      <c r="A7172" s="177" t="s">
        <v>1961</v>
      </c>
      <c r="B7172" s="178">
        <v>43992</v>
      </c>
      <c r="C7172" s="179">
        <v>1300</v>
      </c>
      <c r="D7172" s="88" t="s">
        <v>2862</v>
      </c>
      <c r="E7172" s="184" cm="1">
        <f t="array" ref="E7172">_xlfn.IFS($D7172=$O$5,C7172*$P$5,$D7172=$O$6,$C7172*$P$6,$D7172="AZN",$C7172)</f>
        <v>1300</v>
      </c>
      <c r="F7172" s="183" cm="1">
        <f t="array" ref="F7172">_xlfn.IFS($D7172=$O$5,$C7172*$P$5*0.01,$D7172=$O$6,$C7172*$P$6*0.01,$D7172="AZN",$C7172*0.08)</f>
        <v>104</v>
      </c>
    </row>
    <row r="7173" spans="1:6" x14ac:dyDescent="0.3">
      <c r="A7173" s="177" t="s">
        <v>1441</v>
      </c>
      <c r="B7173" s="178">
        <v>44296</v>
      </c>
      <c r="C7173" s="179">
        <v>12000</v>
      </c>
      <c r="D7173" s="88" t="s">
        <v>2864</v>
      </c>
      <c r="E7173" s="184" cm="1">
        <f t="array" ref="E7173">_xlfn.IFS($D7173=$O$5,C7173*$P$5,$D7173=$O$6,$C7173*$P$6,$D7173="AZN",$C7173)</f>
        <v>21798</v>
      </c>
      <c r="F7173" s="183" cm="1">
        <f t="array" ref="F7173">_xlfn.IFS($D7173=$O$5,$C7173*$P$5*0.01,$D7173=$O$6,$C7173*$P$6*0.01,$D7173="AZN",$C7173*0.08)</f>
        <v>217.98000000000002</v>
      </c>
    </row>
    <row r="7174" spans="1:6" x14ac:dyDescent="0.3">
      <c r="A7174" s="177" t="s">
        <v>453</v>
      </c>
      <c r="B7174" s="178">
        <v>44304</v>
      </c>
      <c r="C7174" s="179">
        <v>1200</v>
      </c>
      <c r="D7174" s="88" t="s">
        <v>2862</v>
      </c>
      <c r="E7174" s="184" cm="1">
        <f t="array" ref="E7174">_xlfn.IFS($D7174=$O$5,C7174*$P$5,$D7174=$O$6,$C7174*$P$6,$D7174="AZN",$C7174)</f>
        <v>1200</v>
      </c>
      <c r="F7174" s="183" cm="1">
        <f t="array" ref="F7174">_xlfn.IFS($D7174=$O$5,$C7174*$P$5*0.01,$D7174=$O$6,$C7174*$P$6*0.01,$D7174="AZN",$C7174*0.08)</f>
        <v>96</v>
      </c>
    </row>
    <row r="7175" spans="1:6" x14ac:dyDescent="0.3">
      <c r="A7175" s="177" t="s">
        <v>827</v>
      </c>
      <c r="B7175" s="178">
        <v>44183</v>
      </c>
      <c r="C7175" s="179">
        <v>6100</v>
      </c>
      <c r="D7175" s="88" t="s">
        <v>2863</v>
      </c>
      <c r="E7175" s="184" cm="1">
        <f t="array" ref="E7175">_xlfn.IFS($D7175=$O$5,C7175*$P$5,$D7175=$O$6,$C7175*$P$6,$D7175="AZN",$C7175)</f>
        <v>10370</v>
      </c>
      <c r="F7175" s="183" cm="1">
        <f t="array" ref="F7175">_xlfn.IFS($D7175=$O$5,$C7175*$P$5*0.01,$D7175=$O$6,$C7175*$P$6*0.01,$D7175="AZN",$C7175*0.08)</f>
        <v>103.7</v>
      </c>
    </row>
    <row r="7176" spans="1:6" x14ac:dyDescent="0.3">
      <c r="A7176" s="177" t="s">
        <v>2083</v>
      </c>
      <c r="B7176" s="178">
        <v>44313</v>
      </c>
      <c r="C7176" s="179">
        <v>2800</v>
      </c>
      <c r="D7176" s="88" t="s">
        <v>2863</v>
      </c>
      <c r="E7176" s="184" cm="1">
        <f t="array" ref="E7176">_xlfn.IFS($D7176=$O$5,C7176*$P$5,$D7176=$O$6,$C7176*$P$6,$D7176="AZN",$C7176)</f>
        <v>4760</v>
      </c>
      <c r="F7176" s="183" cm="1">
        <f t="array" ref="F7176">_xlfn.IFS($D7176=$O$5,$C7176*$P$5*0.01,$D7176=$O$6,$C7176*$P$6*0.01,$D7176="AZN",$C7176*0.08)</f>
        <v>47.6</v>
      </c>
    </row>
    <row r="7177" spans="1:6" x14ac:dyDescent="0.3">
      <c r="A7177" s="177" t="s">
        <v>1802</v>
      </c>
      <c r="B7177" s="178">
        <v>43849</v>
      </c>
      <c r="C7177" s="179">
        <v>10200</v>
      </c>
      <c r="D7177" s="88" t="s">
        <v>2862</v>
      </c>
      <c r="E7177" s="184" cm="1">
        <f t="array" ref="E7177">_xlfn.IFS($D7177=$O$5,C7177*$P$5,$D7177=$O$6,$C7177*$P$6,$D7177="AZN",$C7177)</f>
        <v>10200</v>
      </c>
      <c r="F7177" s="183" cm="1">
        <f t="array" ref="F7177">_xlfn.IFS($D7177=$O$5,$C7177*$P$5*0.01,$D7177=$O$6,$C7177*$P$6*0.01,$D7177="AZN",$C7177*0.08)</f>
        <v>816</v>
      </c>
    </row>
    <row r="7178" spans="1:6" x14ac:dyDescent="0.3">
      <c r="A7178" s="177" t="s">
        <v>1432</v>
      </c>
      <c r="B7178" s="178">
        <v>44083</v>
      </c>
      <c r="C7178" s="179">
        <v>9300</v>
      </c>
      <c r="D7178" s="88" t="s">
        <v>2863</v>
      </c>
      <c r="E7178" s="184" cm="1">
        <f t="array" ref="E7178">_xlfn.IFS($D7178=$O$5,C7178*$P$5,$D7178=$O$6,$C7178*$P$6,$D7178="AZN",$C7178)</f>
        <v>15810</v>
      </c>
      <c r="F7178" s="183" cm="1">
        <f t="array" ref="F7178">_xlfn.IFS($D7178=$O$5,$C7178*$P$5*0.01,$D7178=$O$6,$C7178*$P$6*0.01,$D7178="AZN",$C7178*0.08)</f>
        <v>158.1</v>
      </c>
    </row>
    <row r="7179" spans="1:6" x14ac:dyDescent="0.3">
      <c r="A7179" s="177" t="s">
        <v>1638</v>
      </c>
      <c r="B7179" s="178">
        <v>44298</v>
      </c>
      <c r="C7179" s="179">
        <v>7700</v>
      </c>
      <c r="D7179" s="88" t="s">
        <v>2864</v>
      </c>
      <c r="E7179" s="184" cm="1">
        <f t="array" ref="E7179">_xlfn.IFS($D7179=$O$5,C7179*$P$5,$D7179=$O$6,$C7179*$P$6,$D7179="AZN",$C7179)</f>
        <v>13987.05</v>
      </c>
      <c r="F7179" s="183" cm="1">
        <f t="array" ref="F7179">_xlfn.IFS($D7179=$O$5,$C7179*$P$5*0.01,$D7179=$O$6,$C7179*$P$6*0.01,$D7179="AZN",$C7179*0.08)</f>
        <v>139.87049999999999</v>
      </c>
    </row>
    <row r="7180" spans="1:6" x14ac:dyDescent="0.3">
      <c r="A7180" s="177" t="s">
        <v>1106</v>
      </c>
      <c r="B7180" s="178">
        <v>44621</v>
      </c>
      <c r="C7180" s="179">
        <v>8500</v>
      </c>
      <c r="D7180" s="88" t="s">
        <v>2862</v>
      </c>
      <c r="E7180" s="184" cm="1">
        <f t="array" ref="E7180">_xlfn.IFS($D7180=$O$5,C7180*$P$5,$D7180=$O$6,$C7180*$P$6,$D7180="AZN",$C7180)</f>
        <v>8500</v>
      </c>
      <c r="F7180" s="183" cm="1">
        <f t="array" ref="F7180">_xlfn.IFS($D7180=$O$5,$C7180*$P$5*0.01,$D7180=$O$6,$C7180*$P$6*0.01,$D7180="AZN",$C7180*0.08)</f>
        <v>680</v>
      </c>
    </row>
    <row r="7181" spans="1:6" x14ac:dyDescent="0.3">
      <c r="A7181" s="177" t="s">
        <v>2084</v>
      </c>
      <c r="B7181" s="178">
        <v>44155</v>
      </c>
      <c r="C7181" s="179">
        <v>11700</v>
      </c>
      <c r="D7181" s="88" t="s">
        <v>2863</v>
      </c>
      <c r="E7181" s="184" cm="1">
        <f t="array" ref="E7181">_xlfn.IFS($D7181=$O$5,C7181*$P$5,$D7181=$O$6,$C7181*$P$6,$D7181="AZN",$C7181)</f>
        <v>19890</v>
      </c>
      <c r="F7181" s="183" cm="1">
        <f t="array" ref="F7181">_xlfn.IFS($D7181=$O$5,$C7181*$P$5*0.01,$D7181=$O$6,$C7181*$P$6*0.01,$D7181="AZN",$C7181*0.08)</f>
        <v>198.9</v>
      </c>
    </row>
    <row r="7182" spans="1:6" x14ac:dyDescent="0.3">
      <c r="A7182" s="177" t="s">
        <v>1285</v>
      </c>
      <c r="B7182" s="178">
        <v>44167</v>
      </c>
      <c r="C7182" s="179">
        <v>9300</v>
      </c>
      <c r="D7182" s="88" t="s">
        <v>2864</v>
      </c>
      <c r="E7182" s="184" cm="1">
        <f t="array" ref="E7182">_xlfn.IFS($D7182=$O$5,C7182*$P$5,$D7182=$O$6,$C7182*$P$6,$D7182="AZN",$C7182)</f>
        <v>16893.45</v>
      </c>
      <c r="F7182" s="183" cm="1">
        <f t="array" ref="F7182">_xlfn.IFS($D7182=$O$5,$C7182*$P$5*0.01,$D7182=$O$6,$C7182*$P$6*0.01,$D7182="AZN",$C7182*0.08)</f>
        <v>168.93450000000001</v>
      </c>
    </row>
    <row r="7183" spans="1:6" x14ac:dyDescent="0.3">
      <c r="A7183" s="177" t="s">
        <v>1890</v>
      </c>
      <c r="B7183" s="178">
        <v>43671</v>
      </c>
      <c r="C7183" s="179">
        <v>3900</v>
      </c>
      <c r="D7183" s="88" t="s">
        <v>2864</v>
      </c>
      <c r="E7183" s="184" cm="1">
        <f t="array" ref="E7183">_xlfn.IFS($D7183=$O$5,C7183*$P$5,$D7183=$O$6,$C7183*$P$6,$D7183="AZN",$C7183)</f>
        <v>7084.35</v>
      </c>
      <c r="F7183" s="183" cm="1">
        <f t="array" ref="F7183">_xlfn.IFS($D7183=$O$5,$C7183*$P$5*0.01,$D7183=$O$6,$C7183*$P$6*0.01,$D7183="AZN",$C7183*0.08)</f>
        <v>70.843500000000006</v>
      </c>
    </row>
    <row r="7184" spans="1:6" x14ac:dyDescent="0.3">
      <c r="A7184" s="177" t="s">
        <v>926</v>
      </c>
      <c r="B7184" s="178">
        <v>43826</v>
      </c>
      <c r="C7184" s="179">
        <v>8600</v>
      </c>
      <c r="D7184" s="88" t="s">
        <v>2862</v>
      </c>
      <c r="E7184" s="184" cm="1">
        <f t="array" ref="E7184">_xlfn.IFS($D7184=$O$5,C7184*$P$5,$D7184=$O$6,$C7184*$P$6,$D7184="AZN",$C7184)</f>
        <v>8600</v>
      </c>
      <c r="F7184" s="183" cm="1">
        <f t="array" ref="F7184">_xlfn.IFS($D7184=$O$5,$C7184*$P$5*0.01,$D7184=$O$6,$C7184*$P$6*0.01,$D7184="AZN",$C7184*0.08)</f>
        <v>688</v>
      </c>
    </row>
    <row r="7185" spans="1:6" x14ac:dyDescent="0.3">
      <c r="A7185" s="177" t="s">
        <v>876</v>
      </c>
      <c r="B7185" s="178">
        <v>43849</v>
      </c>
      <c r="C7185" s="179">
        <v>5900</v>
      </c>
      <c r="D7185" s="88" t="s">
        <v>2863</v>
      </c>
      <c r="E7185" s="184" cm="1">
        <f t="array" ref="E7185">_xlfn.IFS($D7185=$O$5,C7185*$P$5,$D7185=$O$6,$C7185*$P$6,$D7185="AZN",$C7185)</f>
        <v>10030</v>
      </c>
      <c r="F7185" s="183" cm="1">
        <f t="array" ref="F7185">_xlfn.IFS($D7185=$O$5,$C7185*$P$5*0.01,$D7185=$O$6,$C7185*$P$6*0.01,$D7185="AZN",$C7185*0.08)</f>
        <v>100.3</v>
      </c>
    </row>
    <row r="7186" spans="1:6" x14ac:dyDescent="0.3">
      <c r="A7186" s="177" t="s">
        <v>1747</v>
      </c>
      <c r="B7186" s="178">
        <v>43669</v>
      </c>
      <c r="C7186" s="179">
        <v>10500</v>
      </c>
      <c r="D7186" s="88" t="s">
        <v>2864</v>
      </c>
      <c r="E7186" s="184" cm="1">
        <f t="array" ref="E7186">_xlfn.IFS($D7186=$O$5,C7186*$P$5,$D7186=$O$6,$C7186*$P$6,$D7186="AZN",$C7186)</f>
        <v>19073.25</v>
      </c>
      <c r="F7186" s="183" cm="1">
        <f t="array" ref="F7186">_xlfn.IFS($D7186=$O$5,$C7186*$P$5*0.01,$D7186=$O$6,$C7186*$P$6*0.01,$D7186="AZN",$C7186*0.08)</f>
        <v>190.73250000000002</v>
      </c>
    </row>
    <row r="7187" spans="1:6" x14ac:dyDescent="0.3">
      <c r="A7187" s="177" t="s">
        <v>635</v>
      </c>
      <c r="B7187" s="178">
        <v>44578</v>
      </c>
      <c r="C7187" s="179">
        <v>1600</v>
      </c>
      <c r="D7187" s="88" t="s">
        <v>2863</v>
      </c>
      <c r="E7187" s="184" cm="1">
        <f t="array" ref="E7187">_xlfn.IFS($D7187=$O$5,C7187*$P$5,$D7187=$O$6,$C7187*$P$6,$D7187="AZN",$C7187)</f>
        <v>2720</v>
      </c>
      <c r="F7187" s="183" cm="1">
        <f t="array" ref="F7187">_xlfn.IFS($D7187=$O$5,$C7187*$P$5*0.01,$D7187=$O$6,$C7187*$P$6*0.01,$D7187="AZN",$C7187*0.08)</f>
        <v>27.2</v>
      </c>
    </row>
    <row r="7188" spans="1:6" x14ac:dyDescent="0.3">
      <c r="A7188" s="177" t="s">
        <v>733</v>
      </c>
      <c r="B7188" s="178">
        <v>44510</v>
      </c>
      <c r="C7188" s="179">
        <v>2800</v>
      </c>
      <c r="D7188" s="88" t="s">
        <v>2863</v>
      </c>
      <c r="E7188" s="184" cm="1">
        <f t="array" ref="E7188">_xlfn.IFS($D7188=$O$5,C7188*$P$5,$D7188=$O$6,$C7188*$P$6,$D7188="AZN",$C7188)</f>
        <v>4760</v>
      </c>
      <c r="F7188" s="183" cm="1">
        <f t="array" ref="F7188">_xlfn.IFS($D7188=$O$5,$C7188*$P$5*0.01,$D7188=$O$6,$C7188*$P$6*0.01,$D7188="AZN",$C7188*0.08)</f>
        <v>47.6</v>
      </c>
    </row>
    <row r="7189" spans="1:6" x14ac:dyDescent="0.3">
      <c r="A7189" s="177" t="s">
        <v>1588</v>
      </c>
      <c r="B7189" s="178">
        <v>44174</v>
      </c>
      <c r="C7189" s="179">
        <v>11300</v>
      </c>
      <c r="D7189" s="88" t="s">
        <v>2863</v>
      </c>
      <c r="E7189" s="184" cm="1">
        <f t="array" ref="E7189">_xlfn.IFS($D7189=$O$5,C7189*$P$5,$D7189=$O$6,$C7189*$P$6,$D7189="AZN",$C7189)</f>
        <v>19210</v>
      </c>
      <c r="F7189" s="183" cm="1">
        <f t="array" ref="F7189">_xlfn.IFS($D7189=$O$5,$C7189*$P$5*0.01,$D7189=$O$6,$C7189*$P$6*0.01,$D7189="AZN",$C7189*0.08)</f>
        <v>192.1</v>
      </c>
    </row>
    <row r="7190" spans="1:6" x14ac:dyDescent="0.3">
      <c r="A7190" s="177" t="s">
        <v>518</v>
      </c>
      <c r="B7190" s="178">
        <v>44833</v>
      </c>
      <c r="C7190" s="179">
        <v>3800</v>
      </c>
      <c r="D7190" s="88" t="s">
        <v>2862</v>
      </c>
      <c r="E7190" s="184" cm="1">
        <f t="array" ref="E7190">_xlfn.IFS($D7190=$O$5,C7190*$P$5,$D7190=$O$6,$C7190*$P$6,$D7190="AZN",$C7190)</f>
        <v>3800</v>
      </c>
      <c r="F7190" s="183" cm="1">
        <f t="array" ref="F7190">_xlfn.IFS($D7190=$O$5,$C7190*$P$5*0.01,$D7190=$O$6,$C7190*$P$6*0.01,$D7190="AZN",$C7190*0.08)</f>
        <v>304</v>
      </c>
    </row>
    <row r="7191" spans="1:6" x14ac:dyDescent="0.3">
      <c r="A7191" s="177" t="s">
        <v>644</v>
      </c>
      <c r="B7191" s="178">
        <v>44681</v>
      </c>
      <c r="C7191" s="179">
        <v>2800</v>
      </c>
      <c r="D7191" s="88" t="s">
        <v>2864</v>
      </c>
      <c r="E7191" s="184" cm="1">
        <f t="array" ref="E7191">_xlfn.IFS($D7191=$O$5,C7191*$P$5,$D7191=$O$6,$C7191*$P$6,$D7191="AZN",$C7191)</f>
        <v>5086.2</v>
      </c>
      <c r="F7191" s="183" cm="1">
        <f t="array" ref="F7191">_xlfn.IFS($D7191=$O$5,$C7191*$P$5*0.01,$D7191=$O$6,$C7191*$P$6*0.01,$D7191="AZN",$C7191*0.08)</f>
        <v>50.862000000000002</v>
      </c>
    </row>
    <row r="7192" spans="1:6" x14ac:dyDescent="0.3">
      <c r="A7192" s="177" t="s">
        <v>936</v>
      </c>
      <c r="B7192" s="178">
        <v>44371</v>
      </c>
      <c r="C7192" s="179">
        <v>6400</v>
      </c>
      <c r="D7192" s="88" t="s">
        <v>2862</v>
      </c>
      <c r="E7192" s="184" cm="1">
        <f t="array" ref="E7192">_xlfn.IFS($D7192=$O$5,C7192*$P$5,$D7192=$O$6,$C7192*$P$6,$D7192="AZN",$C7192)</f>
        <v>6400</v>
      </c>
      <c r="F7192" s="183" cm="1">
        <f t="array" ref="F7192">_xlfn.IFS($D7192=$O$5,$C7192*$P$5*0.01,$D7192=$O$6,$C7192*$P$6*0.01,$D7192="AZN",$C7192*0.08)</f>
        <v>512</v>
      </c>
    </row>
    <row r="7193" spans="1:6" x14ac:dyDescent="0.3">
      <c r="A7193" s="177" t="s">
        <v>844</v>
      </c>
      <c r="B7193" s="178">
        <v>44244</v>
      </c>
      <c r="C7193" s="179">
        <v>1300</v>
      </c>
      <c r="D7193" s="88" t="s">
        <v>2863</v>
      </c>
      <c r="E7193" s="184" cm="1">
        <f t="array" ref="E7193">_xlfn.IFS($D7193=$O$5,C7193*$P$5,$D7193=$O$6,$C7193*$P$6,$D7193="AZN",$C7193)</f>
        <v>2210</v>
      </c>
      <c r="F7193" s="183" cm="1">
        <f t="array" ref="F7193">_xlfn.IFS($D7193=$O$5,$C7193*$P$5*0.01,$D7193=$O$6,$C7193*$P$6*0.01,$D7193="AZN",$C7193*0.08)</f>
        <v>22.1</v>
      </c>
    </row>
    <row r="7194" spans="1:6" x14ac:dyDescent="0.3">
      <c r="A7194" s="177" t="s">
        <v>555</v>
      </c>
      <c r="B7194" s="178">
        <v>43709</v>
      </c>
      <c r="C7194" s="179">
        <v>8700</v>
      </c>
      <c r="D7194" s="88" t="s">
        <v>2864</v>
      </c>
      <c r="E7194" s="184" cm="1">
        <f t="array" ref="E7194">_xlfn.IFS($D7194=$O$5,C7194*$P$5,$D7194=$O$6,$C7194*$P$6,$D7194="AZN",$C7194)</f>
        <v>15803.55</v>
      </c>
      <c r="F7194" s="183" cm="1">
        <f t="array" ref="F7194">_xlfn.IFS($D7194=$O$5,$C7194*$P$5*0.01,$D7194=$O$6,$C7194*$P$6*0.01,$D7194="AZN",$C7194*0.08)</f>
        <v>158.03549999999998</v>
      </c>
    </row>
    <row r="7195" spans="1:6" x14ac:dyDescent="0.3">
      <c r="A7195" s="177" t="s">
        <v>350</v>
      </c>
      <c r="B7195" s="178">
        <v>44238</v>
      </c>
      <c r="C7195" s="179">
        <v>4300</v>
      </c>
      <c r="D7195" s="88" t="s">
        <v>2863</v>
      </c>
      <c r="E7195" s="184" cm="1">
        <f t="array" ref="E7195">_xlfn.IFS($D7195=$O$5,C7195*$P$5,$D7195=$O$6,$C7195*$P$6,$D7195="AZN",$C7195)</f>
        <v>7310</v>
      </c>
      <c r="F7195" s="183" cm="1">
        <f t="array" ref="F7195">_xlfn.IFS($D7195=$O$5,$C7195*$P$5*0.01,$D7195=$O$6,$C7195*$P$6*0.01,$D7195="AZN",$C7195*0.08)</f>
        <v>73.100000000000009</v>
      </c>
    </row>
    <row r="7196" spans="1:6" x14ac:dyDescent="0.3">
      <c r="A7196" s="177" t="s">
        <v>413</v>
      </c>
      <c r="B7196" s="178">
        <v>44238</v>
      </c>
      <c r="C7196" s="179">
        <v>3800</v>
      </c>
      <c r="D7196" s="88" t="s">
        <v>2862</v>
      </c>
      <c r="E7196" s="184" cm="1">
        <f t="array" ref="E7196">_xlfn.IFS($D7196=$O$5,C7196*$P$5,$D7196=$O$6,$C7196*$P$6,$D7196="AZN",$C7196)</f>
        <v>3800</v>
      </c>
      <c r="F7196" s="183" cm="1">
        <f t="array" ref="F7196">_xlfn.IFS($D7196=$O$5,$C7196*$P$5*0.01,$D7196=$O$6,$C7196*$P$6*0.01,$D7196="AZN",$C7196*0.08)</f>
        <v>304</v>
      </c>
    </row>
    <row r="7197" spans="1:6" x14ac:dyDescent="0.3">
      <c r="A7197" s="177" t="s">
        <v>1096</v>
      </c>
      <c r="B7197" s="178">
        <v>44090</v>
      </c>
      <c r="C7197" s="179">
        <v>13000</v>
      </c>
      <c r="D7197" s="88" t="s">
        <v>2864</v>
      </c>
      <c r="E7197" s="184" cm="1">
        <f t="array" ref="E7197">_xlfn.IFS($D7197=$O$5,C7197*$P$5,$D7197=$O$6,$C7197*$P$6,$D7197="AZN",$C7197)</f>
        <v>23614.5</v>
      </c>
      <c r="F7197" s="183" cm="1">
        <f t="array" ref="F7197">_xlfn.IFS($D7197=$O$5,$C7197*$P$5*0.01,$D7197=$O$6,$C7197*$P$6*0.01,$D7197="AZN",$C7197*0.08)</f>
        <v>236.14500000000001</v>
      </c>
    </row>
    <row r="7198" spans="1:6" x14ac:dyDescent="0.3">
      <c r="A7198" s="177" t="s">
        <v>919</v>
      </c>
      <c r="B7198" s="178">
        <v>44401</v>
      </c>
      <c r="C7198" s="179">
        <v>4600</v>
      </c>
      <c r="D7198" s="88" t="s">
        <v>2864</v>
      </c>
      <c r="E7198" s="184" cm="1">
        <f t="array" ref="E7198">_xlfn.IFS($D7198=$O$5,C7198*$P$5,$D7198=$O$6,$C7198*$P$6,$D7198="AZN",$C7198)</f>
        <v>8355.9</v>
      </c>
      <c r="F7198" s="183" cm="1">
        <f t="array" ref="F7198">_xlfn.IFS($D7198=$O$5,$C7198*$P$5*0.01,$D7198=$O$6,$C7198*$P$6*0.01,$D7198="AZN",$C7198*0.08)</f>
        <v>83.558999999999997</v>
      </c>
    </row>
    <row r="7199" spans="1:6" x14ac:dyDescent="0.3">
      <c r="A7199" s="177" t="s">
        <v>704</v>
      </c>
      <c r="B7199" s="178">
        <v>43676</v>
      </c>
      <c r="C7199" s="179">
        <v>3300</v>
      </c>
      <c r="D7199" s="88" t="s">
        <v>2862</v>
      </c>
      <c r="E7199" s="184" cm="1">
        <f t="array" ref="E7199">_xlfn.IFS($D7199=$O$5,C7199*$P$5,$D7199=$O$6,$C7199*$P$6,$D7199="AZN",$C7199)</f>
        <v>3300</v>
      </c>
      <c r="F7199" s="183" cm="1">
        <f t="array" ref="F7199">_xlfn.IFS($D7199=$O$5,$C7199*$P$5*0.01,$D7199=$O$6,$C7199*$P$6*0.01,$D7199="AZN",$C7199*0.08)</f>
        <v>264</v>
      </c>
    </row>
    <row r="7200" spans="1:6" x14ac:dyDescent="0.3">
      <c r="A7200" s="177" t="s">
        <v>381</v>
      </c>
      <c r="B7200" s="178">
        <v>43671</v>
      </c>
      <c r="C7200" s="179">
        <v>3600</v>
      </c>
      <c r="D7200" s="88" t="s">
        <v>2864</v>
      </c>
      <c r="E7200" s="184" cm="1">
        <f t="array" ref="E7200">_xlfn.IFS($D7200=$O$5,C7200*$P$5,$D7200=$O$6,$C7200*$P$6,$D7200="AZN",$C7200)</f>
        <v>6539.4</v>
      </c>
      <c r="F7200" s="183" cm="1">
        <f t="array" ref="F7200">_xlfn.IFS($D7200=$O$5,$C7200*$P$5*0.01,$D7200=$O$6,$C7200*$P$6*0.01,$D7200="AZN",$C7200*0.08)</f>
        <v>65.393999999999991</v>
      </c>
    </row>
    <row r="7201" spans="1:6" x14ac:dyDescent="0.3">
      <c r="A7201" s="177" t="s">
        <v>1570</v>
      </c>
      <c r="B7201" s="178">
        <v>44379</v>
      </c>
      <c r="C7201" s="179">
        <v>6400</v>
      </c>
      <c r="D7201" s="88" t="s">
        <v>2862</v>
      </c>
      <c r="E7201" s="184" cm="1">
        <f t="array" ref="E7201">_xlfn.IFS($D7201=$O$5,C7201*$P$5,$D7201=$O$6,$C7201*$P$6,$D7201="AZN",$C7201)</f>
        <v>6400</v>
      </c>
      <c r="F7201" s="183" cm="1">
        <f t="array" ref="F7201">_xlfn.IFS($D7201=$O$5,$C7201*$P$5*0.01,$D7201=$O$6,$C7201*$P$6*0.01,$D7201="AZN",$C7201*0.08)</f>
        <v>512</v>
      </c>
    </row>
    <row r="7202" spans="1:6" x14ac:dyDescent="0.3">
      <c r="A7202" s="177" t="s">
        <v>1880</v>
      </c>
      <c r="B7202" s="178">
        <v>44318</v>
      </c>
      <c r="C7202" s="179">
        <v>7700</v>
      </c>
      <c r="D7202" s="88" t="s">
        <v>2862</v>
      </c>
      <c r="E7202" s="184" cm="1">
        <f t="array" ref="E7202">_xlfn.IFS($D7202=$O$5,C7202*$P$5,$D7202=$O$6,$C7202*$P$6,$D7202="AZN",$C7202)</f>
        <v>7700</v>
      </c>
      <c r="F7202" s="183" cm="1">
        <f t="array" ref="F7202">_xlfn.IFS($D7202=$O$5,$C7202*$P$5*0.01,$D7202=$O$6,$C7202*$P$6*0.01,$D7202="AZN",$C7202*0.08)</f>
        <v>616</v>
      </c>
    </row>
    <row r="7203" spans="1:6" x14ac:dyDescent="0.3">
      <c r="A7203" s="177" t="s">
        <v>1465</v>
      </c>
      <c r="B7203" s="178">
        <v>43751</v>
      </c>
      <c r="C7203" s="179">
        <v>12000</v>
      </c>
      <c r="D7203" s="88" t="s">
        <v>2863</v>
      </c>
      <c r="E7203" s="184" cm="1">
        <f t="array" ref="E7203">_xlfn.IFS($D7203=$O$5,C7203*$P$5,$D7203=$O$6,$C7203*$P$6,$D7203="AZN",$C7203)</f>
        <v>20400</v>
      </c>
      <c r="F7203" s="183" cm="1">
        <f t="array" ref="F7203">_xlfn.IFS($D7203=$O$5,$C7203*$P$5*0.01,$D7203=$O$6,$C7203*$P$6*0.01,$D7203="AZN",$C7203*0.08)</f>
        <v>204</v>
      </c>
    </row>
    <row r="7204" spans="1:6" x14ac:dyDescent="0.3">
      <c r="A7204" s="177" t="s">
        <v>1320</v>
      </c>
      <c r="B7204" s="178">
        <v>44000</v>
      </c>
      <c r="C7204" s="179">
        <v>6100</v>
      </c>
      <c r="D7204" s="88" t="s">
        <v>2862</v>
      </c>
      <c r="E7204" s="184" cm="1">
        <f t="array" ref="E7204">_xlfn.IFS($D7204=$O$5,C7204*$P$5,$D7204=$O$6,$C7204*$P$6,$D7204="AZN",$C7204)</f>
        <v>6100</v>
      </c>
      <c r="F7204" s="183" cm="1">
        <f t="array" ref="F7204">_xlfn.IFS($D7204=$O$5,$C7204*$P$5*0.01,$D7204=$O$6,$C7204*$P$6*0.01,$D7204="AZN",$C7204*0.08)</f>
        <v>488</v>
      </c>
    </row>
    <row r="7205" spans="1:6" x14ac:dyDescent="0.3">
      <c r="A7205" s="177" t="s">
        <v>1384</v>
      </c>
      <c r="B7205" s="178">
        <v>44130</v>
      </c>
      <c r="C7205" s="179">
        <v>10500</v>
      </c>
      <c r="D7205" s="88" t="s">
        <v>2862</v>
      </c>
      <c r="E7205" s="184" cm="1">
        <f t="array" ref="E7205">_xlfn.IFS($D7205=$O$5,C7205*$P$5,$D7205=$O$6,$C7205*$P$6,$D7205="AZN",$C7205)</f>
        <v>10500</v>
      </c>
      <c r="F7205" s="183" cm="1">
        <f t="array" ref="F7205">_xlfn.IFS($D7205=$O$5,$C7205*$P$5*0.01,$D7205=$O$6,$C7205*$P$6*0.01,$D7205="AZN",$C7205*0.08)</f>
        <v>840</v>
      </c>
    </row>
    <row r="7206" spans="1:6" x14ac:dyDescent="0.3">
      <c r="A7206" s="177" t="s">
        <v>595</v>
      </c>
      <c r="B7206" s="178">
        <v>44184</v>
      </c>
      <c r="C7206" s="179">
        <v>6700</v>
      </c>
      <c r="D7206" s="88" t="s">
        <v>2864</v>
      </c>
      <c r="E7206" s="184" cm="1">
        <f t="array" ref="E7206">_xlfn.IFS($D7206=$O$5,C7206*$P$5,$D7206=$O$6,$C7206*$P$6,$D7206="AZN",$C7206)</f>
        <v>12170.55</v>
      </c>
      <c r="F7206" s="183" cm="1">
        <f t="array" ref="F7206">_xlfn.IFS($D7206=$O$5,$C7206*$P$5*0.01,$D7206=$O$6,$C7206*$P$6*0.01,$D7206="AZN",$C7206*0.08)</f>
        <v>121.7055</v>
      </c>
    </row>
    <row r="7207" spans="1:6" x14ac:dyDescent="0.3">
      <c r="A7207" s="177" t="s">
        <v>2000</v>
      </c>
      <c r="B7207" s="178">
        <v>44389</v>
      </c>
      <c r="C7207" s="179">
        <v>8300</v>
      </c>
      <c r="D7207" s="88" t="s">
        <v>2863</v>
      </c>
      <c r="E7207" s="184" cm="1">
        <f t="array" ref="E7207">_xlfn.IFS($D7207=$O$5,C7207*$P$5,$D7207=$O$6,$C7207*$P$6,$D7207="AZN",$C7207)</f>
        <v>14110</v>
      </c>
      <c r="F7207" s="183" cm="1">
        <f t="array" ref="F7207">_xlfn.IFS($D7207=$O$5,$C7207*$P$5*0.01,$D7207=$O$6,$C7207*$P$6*0.01,$D7207="AZN",$C7207*0.08)</f>
        <v>141.1</v>
      </c>
    </row>
    <row r="7208" spans="1:6" x14ac:dyDescent="0.3">
      <c r="A7208" s="177" t="s">
        <v>862</v>
      </c>
      <c r="B7208" s="178">
        <v>43618</v>
      </c>
      <c r="C7208" s="179">
        <v>9600</v>
      </c>
      <c r="D7208" s="88" t="s">
        <v>2862</v>
      </c>
      <c r="E7208" s="184" cm="1">
        <f t="array" ref="E7208">_xlfn.IFS($D7208=$O$5,C7208*$P$5,$D7208=$O$6,$C7208*$P$6,$D7208="AZN",$C7208)</f>
        <v>9600</v>
      </c>
      <c r="F7208" s="183" cm="1">
        <f t="array" ref="F7208">_xlfn.IFS($D7208=$O$5,$C7208*$P$5*0.01,$D7208=$O$6,$C7208*$P$6*0.01,$D7208="AZN",$C7208*0.08)</f>
        <v>768</v>
      </c>
    </row>
    <row r="7209" spans="1:6" x14ac:dyDescent="0.3">
      <c r="A7209" s="177" t="s">
        <v>957</v>
      </c>
      <c r="B7209" s="178">
        <v>44376</v>
      </c>
      <c r="C7209" s="179">
        <v>9100</v>
      </c>
      <c r="D7209" s="88" t="s">
        <v>2864</v>
      </c>
      <c r="E7209" s="184" cm="1">
        <f t="array" ref="E7209">_xlfn.IFS($D7209=$O$5,C7209*$P$5,$D7209=$O$6,$C7209*$P$6,$D7209="AZN",$C7209)</f>
        <v>16530.150000000001</v>
      </c>
      <c r="F7209" s="183" cm="1">
        <f t="array" ref="F7209">_xlfn.IFS($D7209=$O$5,$C7209*$P$5*0.01,$D7209=$O$6,$C7209*$P$6*0.01,$D7209="AZN",$C7209*0.08)</f>
        <v>165.3015</v>
      </c>
    </row>
    <row r="7210" spans="1:6" x14ac:dyDescent="0.3">
      <c r="A7210" s="177" t="s">
        <v>417</v>
      </c>
      <c r="B7210" s="178">
        <v>44084</v>
      </c>
      <c r="C7210" s="179">
        <v>10200</v>
      </c>
      <c r="D7210" s="88" t="s">
        <v>2862</v>
      </c>
      <c r="E7210" s="184" cm="1">
        <f t="array" ref="E7210">_xlfn.IFS($D7210=$O$5,C7210*$P$5,$D7210=$O$6,$C7210*$P$6,$D7210="AZN",$C7210)</f>
        <v>10200</v>
      </c>
      <c r="F7210" s="183" cm="1">
        <f t="array" ref="F7210">_xlfn.IFS($D7210=$O$5,$C7210*$P$5*0.01,$D7210=$O$6,$C7210*$P$6*0.01,$D7210="AZN",$C7210*0.08)</f>
        <v>816</v>
      </c>
    </row>
    <row r="7211" spans="1:6" x14ac:dyDescent="0.3">
      <c r="A7211" s="177" t="s">
        <v>1849</v>
      </c>
      <c r="B7211" s="178">
        <v>43948</v>
      </c>
      <c r="C7211" s="179">
        <v>4800</v>
      </c>
      <c r="D7211" s="88" t="s">
        <v>2863</v>
      </c>
      <c r="E7211" s="184" cm="1">
        <f t="array" ref="E7211">_xlfn.IFS($D7211=$O$5,C7211*$P$5,$D7211=$O$6,$C7211*$P$6,$D7211="AZN",$C7211)</f>
        <v>8160</v>
      </c>
      <c r="F7211" s="183" cm="1">
        <f t="array" ref="F7211">_xlfn.IFS($D7211=$O$5,$C7211*$P$5*0.01,$D7211=$O$6,$C7211*$P$6*0.01,$D7211="AZN",$C7211*0.08)</f>
        <v>81.600000000000009</v>
      </c>
    </row>
    <row r="7212" spans="1:6" x14ac:dyDescent="0.3">
      <c r="A7212" s="177" t="s">
        <v>878</v>
      </c>
      <c r="B7212" s="178">
        <v>44101</v>
      </c>
      <c r="C7212" s="179">
        <v>7400</v>
      </c>
      <c r="D7212" s="88" t="s">
        <v>2864</v>
      </c>
      <c r="E7212" s="184" cm="1">
        <f t="array" ref="E7212">_xlfn.IFS($D7212=$O$5,C7212*$P$5,$D7212=$O$6,$C7212*$P$6,$D7212="AZN",$C7212)</f>
        <v>13442.1</v>
      </c>
      <c r="F7212" s="183" cm="1">
        <f t="array" ref="F7212">_xlfn.IFS($D7212=$O$5,$C7212*$P$5*0.01,$D7212=$O$6,$C7212*$P$6*0.01,$D7212="AZN",$C7212*0.08)</f>
        <v>134.42099999999999</v>
      </c>
    </row>
    <row r="7213" spans="1:6" x14ac:dyDescent="0.3">
      <c r="A7213" s="177" t="s">
        <v>477</v>
      </c>
      <c r="B7213" s="178">
        <v>44296</v>
      </c>
      <c r="C7213" s="179">
        <v>10300</v>
      </c>
      <c r="D7213" s="88" t="s">
        <v>2864</v>
      </c>
      <c r="E7213" s="184" cm="1">
        <f t="array" ref="E7213">_xlfn.IFS($D7213=$O$5,C7213*$P$5,$D7213=$O$6,$C7213*$P$6,$D7213="AZN",$C7213)</f>
        <v>18709.95</v>
      </c>
      <c r="F7213" s="183" cm="1">
        <f t="array" ref="F7213">_xlfn.IFS($D7213=$O$5,$C7213*$P$5*0.01,$D7213=$O$6,$C7213*$P$6*0.01,$D7213="AZN",$C7213*0.08)</f>
        <v>187.09950000000001</v>
      </c>
    </row>
    <row r="7214" spans="1:6" x14ac:dyDescent="0.3">
      <c r="A7214" s="177" t="s">
        <v>772</v>
      </c>
      <c r="B7214" s="178">
        <v>44039</v>
      </c>
      <c r="C7214" s="179">
        <v>4900</v>
      </c>
      <c r="D7214" s="88" t="s">
        <v>2863</v>
      </c>
      <c r="E7214" s="184" cm="1">
        <f t="array" ref="E7214">_xlfn.IFS($D7214=$O$5,C7214*$P$5,$D7214=$O$6,$C7214*$P$6,$D7214="AZN",$C7214)</f>
        <v>8330</v>
      </c>
      <c r="F7214" s="183" cm="1">
        <f t="array" ref="F7214">_xlfn.IFS($D7214=$O$5,$C7214*$P$5*0.01,$D7214=$O$6,$C7214*$P$6*0.01,$D7214="AZN",$C7214*0.08)</f>
        <v>83.3</v>
      </c>
    </row>
    <row r="7215" spans="1:6" x14ac:dyDescent="0.3">
      <c r="A7215" s="177" t="s">
        <v>1628</v>
      </c>
      <c r="B7215" s="178">
        <v>44314</v>
      </c>
      <c r="C7215" s="179">
        <v>6000</v>
      </c>
      <c r="D7215" s="88" t="s">
        <v>2863</v>
      </c>
      <c r="E7215" s="184" cm="1">
        <f t="array" ref="E7215">_xlfn.IFS($D7215=$O$5,C7215*$P$5,$D7215=$O$6,$C7215*$P$6,$D7215="AZN",$C7215)</f>
        <v>10200</v>
      </c>
      <c r="F7215" s="183" cm="1">
        <f t="array" ref="F7215">_xlfn.IFS($D7215=$O$5,$C7215*$P$5*0.01,$D7215=$O$6,$C7215*$P$6*0.01,$D7215="AZN",$C7215*0.08)</f>
        <v>102</v>
      </c>
    </row>
    <row r="7216" spans="1:6" x14ac:dyDescent="0.3">
      <c r="A7216" s="177" t="s">
        <v>2048</v>
      </c>
      <c r="B7216" s="178">
        <v>44014</v>
      </c>
      <c r="C7216" s="179">
        <v>10200</v>
      </c>
      <c r="D7216" s="88" t="s">
        <v>2864</v>
      </c>
      <c r="E7216" s="184" cm="1">
        <f t="array" ref="E7216">_xlfn.IFS($D7216=$O$5,C7216*$P$5,$D7216=$O$6,$C7216*$P$6,$D7216="AZN",$C7216)</f>
        <v>18528.3</v>
      </c>
      <c r="F7216" s="183" cm="1">
        <f t="array" ref="F7216">_xlfn.IFS($D7216=$O$5,$C7216*$P$5*0.01,$D7216=$O$6,$C7216*$P$6*0.01,$D7216="AZN",$C7216*0.08)</f>
        <v>185.28299999999999</v>
      </c>
    </row>
    <row r="7217" spans="1:6" x14ac:dyDescent="0.3">
      <c r="A7217" s="177" t="s">
        <v>1315</v>
      </c>
      <c r="B7217" s="178">
        <v>44093</v>
      </c>
      <c r="C7217" s="179">
        <v>10100</v>
      </c>
      <c r="D7217" s="88" t="s">
        <v>2864</v>
      </c>
      <c r="E7217" s="184" cm="1">
        <f t="array" ref="E7217">_xlfn.IFS($D7217=$O$5,C7217*$P$5,$D7217=$O$6,$C7217*$P$6,$D7217="AZN",$C7217)</f>
        <v>18346.650000000001</v>
      </c>
      <c r="F7217" s="183" cm="1">
        <f t="array" ref="F7217">_xlfn.IFS($D7217=$O$5,$C7217*$P$5*0.01,$D7217=$O$6,$C7217*$P$6*0.01,$D7217="AZN",$C7217*0.08)</f>
        <v>183.46650000000002</v>
      </c>
    </row>
    <row r="7218" spans="1:6" x14ac:dyDescent="0.3">
      <c r="A7218" s="177" t="s">
        <v>300</v>
      </c>
      <c r="B7218" s="178">
        <v>44289</v>
      </c>
      <c r="C7218" s="179">
        <v>4100</v>
      </c>
      <c r="D7218" s="88" t="s">
        <v>2863</v>
      </c>
      <c r="E7218" s="184" cm="1">
        <f t="array" ref="E7218">_xlfn.IFS($D7218=$O$5,C7218*$P$5,$D7218=$O$6,$C7218*$P$6,$D7218="AZN",$C7218)</f>
        <v>6970</v>
      </c>
      <c r="F7218" s="183" cm="1">
        <f t="array" ref="F7218">_xlfn.IFS($D7218=$O$5,$C7218*$P$5*0.01,$D7218=$O$6,$C7218*$P$6*0.01,$D7218="AZN",$C7218*0.08)</f>
        <v>69.7</v>
      </c>
    </row>
    <row r="7219" spans="1:6" x14ac:dyDescent="0.3">
      <c r="A7219" s="177" t="s">
        <v>1433</v>
      </c>
      <c r="B7219" s="178">
        <v>44510</v>
      </c>
      <c r="C7219" s="179">
        <v>12300</v>
      </c>
      <c r="D7219" s="88" t="s">
        <v>2862</v>
      </c>
      <c r="E7219" s="184" cm="1">
        <f t="array" ref="E7219">_xlfn.IFS($D7219=$O$5,C7219*$P$5,$D7219=$O$6,$C7219*$P$6,$D7219="AZN",$C7219)</f>
        <v>12300</v>
      </c>
      <c r="F7219" s="183" cm="1">
        <f t="array" ref="F7219">_xlfn.IFS($D7219=$O$5,$C7219*$P$5*0.01,$D7219=$O$6,$C7219*$P$6*0.01,$D7219="AZN",$C7219*0.08)</f>
        <v>984</v>
      </c>
    </row>
    <row r="7220" spans="1:6" x14ac:dyDescent="0.3">
      <c r="A7220" s="177" t="s">
        <v>458</v>
      </c>
      <c r="B7220" s="178">
        <v>44109</v>
      </c>
      <c r="C7220" s="179">
        <v>6000</v>
      </c>
      <c r="D7220" s="88" t="s">
        <v>2864</v>
      </c>
      <c r="E7220" s="184" cm="1">
        <f t="array" ref="E7220">_xlfn.IFS($D7220=$O$5,C7220*$P$5,$D7220=$O$6,$C7220*$P$6,$D7220="AZN",$C7220)</f>
        <v>10899</v>
      </c>
      <c r="F7220" s="183" cm="1">
        <f t="array" ref="F7220">_xlfn.IFS($D7220=$O$5,$C7220*$P$5*0.01,$D7220=$O$6,$C7220*$P$6*0.01,$D7220="AZN",$C7220*0.08)</f>
        <v>108.99000000000001</v>
      </c>
    </row>
    <row r="7221" spans="1:6" x14ac:dyDescent="0.3">
      <c r="A7221" s="177" t="s">
        <v>2085</v>
      </c>
      <c r="B7221" s="178">
        <v>44698</v>
      </c>
      <c r="C7221" s="179">
        <v>11500</v>
      </c>
      <c r="D7221" s="88" t="s">
        <v>2864</v>
      </c>
      <c r="E7221" s="184" cm="1">
        <f t="array" ref="E7221">_xlfn.IFS($D7221=$O$5,C7221*$P$5,$D7221=$O$6,$C7221*$P$6,$D7221="AZN",$C7221)</f>
        <v>20889.75</v>
      </c>
      <c r="F7221" s="183" cm="1">
        <f t="array" ref="F7221">_xlfn.IFS($D7221=$O$5,$C7221*$P$5*0.01,$D7221=$O$6,$C7221*$P$6*0.01,$D7221="AZN",$C7221*0.08)</f>
        <v>208.89750000000001</v>
      </c>
    </row>
    <row r="7222" spans="1:6" x14ac:dyDescent="0.3">
      <c r="A7222" s="177" t="s">
        <v>1055</v>
      </c>
      <c r="B7222" s="178">
        <v>44060</v>
      </c>
      <c r="C7222" s="179">
        <v>11700</v>
      </c>
      <c r="D7222" s="88" t="s">
        <v>2863</v>
      </c>
      <c r="E7222" s="184" cm="1">
        <f t="array" ref="E7222">_xlfn.IFS($D7222=$O$5,C7222*$P$5,$D7222=$O$6,$C7222*$P$6,$D7222="AZN",$C7222)</f>
        <v>19890</v>
      </c>
      <c r="F7222" s="183" cm="1">
        <f t="array" ref="F7222">_xlfn.IFS($D7222=$O$5,$C7222*$P$5*0.01,$D7222=$O$6,$C7222*$P$6*0.01,$D7222="AZN",$C7222*0.08)</f>
        <v>198.9</v>
      </c>
    </row>
    <row r="7223" spans="1:6" x14ac:dyDescent="0.3">
      <c r="A7223" s="177" t="s">
        <v>808</v>
      </c>
      <c r="B7223" s="178">
        <v>44127</v>
      </c>
      <c r="C7223" s="179">
        <v>10900</v>
      </c>
      <c r="D7223" s="88" t="s">
        <v>2863</v>
      </c>
      <c r="E7223" s="184" cm="1">
        <f t="array" ref="E7223">_xlfn.IFS($D7223=$O$5,C7223*$P$5,$D7223=$O$6,$C7223*$P$6,$D7223="AZN",$C7223)</f>
        <v>18530</v>
      </c>
      <c r="F7223" s="183" cm="1">
        <f t="array" ref="F7223">_xlfn.IFS($D7223=$O$5,$C7223*$P$5*0.01,$D7223=$O$6,$C7223*$P$6*0.01,$D7223="AZN",$C7223*0.08)</f>
        <v>185.3</v>
      </c>
    </row>
    <row r="7224" spans="1:6" x14ac:dyDescent="0.3">
      <c r="A7224" s="177" t="s">
        <v>152</v>
      </c>
      <c r="B7224" s="178">
        <v>44082</v>
      </c>
      <c r="C7224" s="179">
        <v>12600</v>
      </c>
      <c r="D7224" s="88" t="s">
        <v>2864</v>
      </c>
      <c r="E7224" s="184" cm="1">
        <f t="array" ref="E7224">_xlfn.IFS($D7224=$O$5,C7224*$P$5,$D7224=$O$6,$C7224*$P$6,$D7224="AZN",$C7224)</f>
        <v>22887.9</v>
      </c>
      <c r="F7224" s="183" cm="1">
        <f t="array" ref="F7224">_xlfn.IFS($D7224=$O$5,$C7224*$P$5*0.01,$D7224=$O$6,$C7224*$P$6*0.01,$D7224="AZN",$C7224*0.08)</f>
        <v>228.87900000000002</v>
      </c>
    </row>
    <row r="7225" spans="1:6" x14ac:dyDescent="0.3">
      <c r="A7225" s="177" t="s">
        <v>1385</v>
      </c>
      <c r="B7225" s="178">
        <v>43890</v>
      </c>
      <c r="C7225" s="179">
        <v>10900</v>
      </c>
      <c r="D7225" s="88" t="s">
        <v>2862</v>
      </c>
      <c r="E7225" s="184" cm="1">
        <f t="array" ref="E7225">_xlfn.IFS($D7225=$O$5,C7225*$P$5,$D7225=$O$6,$C7225*$P$6,$D7225="AZN",$C7225)</f>
        <v>10900</v>
      </c>
      <c r="F7225" s="183" cm="1">
        <f t="array" ref="F7225">_xlfn.IFS($D7225=$O$5,$C7225*$P$5*0.01,$D7225=$O$6,$C7225*$P$6*0.01,$D7225="AZN",$C7225*0.08)</f>
        <v>872</v>
      </c>
    </row>
    <row r="7226" spans="1:6" x14ac:dyDescent="0.3">
      <c r="A7226" s="177" t="s">
        <v>1233</v>
      </c>
      <c r="B7226" s="178">
        <v>43690</v>
      </c>
      <c r="C7226" s="179">
        <v>3500</v>
      </c>
      <c r="D7226" s="88" t="s">
        <v>2864</v>
      </c>
      <c r="E7226" s="184" cm="1">
        <f t="array" ref="E7226">_xlfn.IFS($D7226=$O$5,C7226*$P$5,$D7226=$O$6,$C7226*$P$6,$D7226="AZN",$C7226)</f>
        <v>6357.75</v>
      </c>
      <c r="F7226" s="183" cm="1">
        <f t="array" ref="F7226">_xlfn.IFS($D7226=$O$5,$C7226*$P$5*0.01,$D7226=$O$6,$C7226*$P$6*0.01,$D7226="AZN",$C7226*0.08)</f>
        <v>63.577500000000001</v>
      </c>
    </row>
    <row r="7227" spans="1:6" x14ac:dyDescent="0.3">
      <c r="A7227" s="177" t="s">
        <v>1165</v>
      </c>
      <c r="B7227" s="178">
        <v>43974</v>
      </c>
      <c r="C7227" s="179">
        <v>4200</v>
      </c>
      <c r="D7227" s="88" t="s">
        <v>2863</v>
      </c>
      <c r="E7227" s="184" cm="1">
        <f t="array" ref="E7227">_xlfn.IFS($D7227=$O$5,C7227*$P$5,$D7227=$O$6,$C7227*$P$6,$D7227="AZN",$C7227)</f>
        <v>7140</v>
      </c>
      <c r="F7227" s="183" cm="1">
        <f t="array" ref="F7227">_xlfn.IFS($D7227=$O$5,$C7227*$P$5*0.01,$D7227=$O$6,$C7227*$P$6*0.01,$D7227="AZN",$C7227*0.08)</f>
        <v>71.400000000000006</v>
      </c>
    </row>
    <row r="7228" spans="1:6" x14ac:dyDescent="0.3">
      <c r="A7228" s="177" t="s">
        <v>1022</v>
      </c>
      <c r="B7228" s="178">
        <v>44295</v>
      </c>
      <c r="C7228" s="179">
        <v>10000</v>
      </c>
      <c r="D7228" s="88" t="s">
        <v>2863</v>
      </c>
      <c r="E7228" s="184" cm="1">
        <f t="array" ref="E7228">_xlfn.IFS($D7228=$O$5,C7228*$P$5,$D7228=$O$6,$C7228*$P$6,$D7228="AZN",$C7228)</f>
        <v>17000</v>
      </c>
      <c r="F7228" s="183" cm="1">
        <f t="array" ref="F7228">_xlfn.IFS($D7228=$O$5,$C7228*$P$5*0.01,$D7228=$O$6,$C7228*$P$6*0.01,$D7228="AZN",$C7228*0.08)</f>
        <v>170</v>
      </c>
    </row>
    <row r="7229" spans="1:6" x14ac:dyDescent="0.3">
      <c r="A7229" s="177" t="s">
        <v>743</v>
      </c>
      <c r="B7229" s="178">
        <v>44407</v>
      </c>
      <c r="C7229" s="179">
        <v>2800</v>
      </c>
      <c r="D7229" s="88" t="s">
        <v>2864</v>
      </c>
      <c r="E7229" s="184" cm="1">
        <f t="array" ref="E7229">_xlfn.IFS($D7229=$O$5,C7229*$P$5,$D7229=$O$6,$C7229*$P$6,$D7229="AZN",$C7229)</f>
        <v>5086.2</v>
      </c>
      <c r="F7229" s="183" cm="1">
        <f t="array" ref="F7229">_xlfn.IFS($D7229=$O$5,$C7229*$P$5*0.01,$D7229=$O$6,$C7229*$P$6*0.01,$D7229="AZN",$C7229*0.08)</f>
        <v>50.862000000000002</v>
      </c>
    </row>
    <row r="7230" spans="1:6" x14ac:dyDescent="0.3">
      <c r="A7230" s="177" t="s">
        <v>2086</v>
      </c>
      <c r="B7230" s="178">
        <v>44631</v>
      </c>
      <c r="C7230" s="179">
        <v>5000</v>
      </c>
      <c r="D7230" s="88" t="s">
        <v>2863</v>
      </c>
      <c r="E7230" s="184" cm="1">
        <f t="array" ref="E7230">_xlfn.IFS($D7230=$O$5,C7230*$P$5,$D7230=$O$6,$C7230*$P$6,$D7230="AZN",$C7230)</f>
        <v>8500</v>
      </c>
      <c r="F7230" s="183" cm="1">
        <f t="array" ref="F7230">_xlfn.IFS($D7230=$O$5,$C7230*$P$5*0.01,$D7230=$O$6,$C7230*$P$6*0.01,$D7230="AZN",$C7230*0.08)</f>
        <v>85</v>
      </c>
    </row>
    <row r="7231" spans="1:6" x14ac:dyDescent="0.3">
      <c r="A7231" s="177" t="s">
        <v>864</v>
      </c>
      <c r="B7231" s="178">
        <v>43984</v>
      </c>
      <c r="C7231" s="179">
        <v>6700</v>
      </c>
      <c r="D7231" s="88" t="s">
        <v>2864</v>
      </c>
      <c r="E7231" s="184" cm="1">
        <f t="array" ref="E7231">_xlfn.IFS($D7231=$O$5,C7231*$P$5,$D7231=$O$6,$C7231*$P$6,$D7231="AZN",$C7231)</f>
        <v>12170.55</v>
      </c>
      <c r="F7231" s="183" cm="1">
        <f t="array" ref="F7231">_xlfn.IFS($D7231=$O$5,$C7231*$P$5*0.01,$D7231=$O$6,$C7231*$P$6*0.01,$D7231="AZN",$C7231*0.08)</f>
        <v>121.7055</v>
      </c>
    </row>
    <row r="7232" spans="1:6" x14ac:dyDescent="0.3">
      <c r="A7232" s="177" t="s">
        <v>534</v>
      </c>
      <c r="B7232" s="178">
        <v>44288</v>
      </c>
      <c r="C7232" s="179">
        <v>9100</v>
      </c>
      <c r="D7232" s="88" t="s">
        <v>2862</v>
      </c>
      <c r="E7232" s="184" cm="1">
        <f t="array" ref="E7232">_xlfn.IFS($D7232=$O$5,C7232*$P$5,$D7232=$O$6,$C7232*$P$6,$D7232="AZN",$C7232)</f>
        <v>9100</v>
      </c>
      <c r="F7232" s="183" cm="1">
        <f t="array" ref="F7232">_xlfn.IFS($D7232=$O$5,$C7232*$P$5*0.01,$D7232=$O$6,$C7232*$P$6*0.01,$D7232="AZN",$C7232*0.08)</f>
        <v>728</v>
      </c>
    </row>
    <row r="7233" spans="1:6" x14ac:dyDescent="0.3">
      <c r="A7233" s="177" t="s">
        <v>1450</v>
      </c>
      <c r="B7233" s="178">
        <v>44461</v>
      </c>
      <c r="C7233" s="179">
        <v>11500</v>
      </c>
      <c r="D7233" s="88" t="s">
        <v>2862</v>
      </c>
      <c r="E7233" s="184" cm="1">
        <f t="array" ref="E7233">_xlfn.IFS($D7233=$O$5,C7233*$P$5,$D7233=$O$6,$C7233*$P$6,$D7233="AZN",$C7233)</f>
        <v>11500</v>
      </c>
      <c r="F7233" s="183" cm="1">
        <f t="array" ref="F7233">_xlfn.IFS($D7233=$O$5,$C7233*$P$5*0.01,$D7233=$O$6,$C7233*$P$6*0.01,$D7233="AZN",$C7233*0.08)</f>
        <v>920</v>
      </c>
    </row>
    <row r="7234" spans="1:6" x14ac:dyDescent="0.3">
      <c r="A7234" s="177" t="s">
        <v>1687</v>
      </c>
      <c r="B7234" s="178">
        <v>44212</v>
      </c>
      <c r="C7234" s="179">
        <v>6600</v>
      </c>
      <c r="D7234" s="88" t="s">
        <v>2864</v>
      </c>
      <c r="E7234" s="184" cm="1">
        <f t="array" ref="E7234">_xlfn.IFS($D7234=$O$5,C7234*$P$5,$D7234=$O$6,$C7234*$P$6,$D7234="AZN",$C7234)</f>
        <v>11988.9</v>
      </c>
      <c r="F7234" s="183" cm="1">
        <f t="array" ref="F7234">_xlfn.IFS($D7234=$O$5,$C7234*$P$5*0.01,$D7234=$O$6,$C7234*$P$6*0.01,$D7234="AZN",$C7234*0.08)</f>
        <v>119.889</v>
      </c>
    </row>
    <row r="7235" spans="1:6" x14ac:dyDescent="0.3">
      <c r="A7235" s="177" t="s">
        <v>421</v>
      </c>
      <c r="B7235" s="178">
        <v>44703</v>
      </c>
      <c r="C7235" s="179">
        <v>1500</v>
      </c>
      <c r="D7235" s="88" t="s">
        <v>2862</v>
      </c>
      <c r="E7235" s="184" cm="1">
        <f t="array" ref="E7235">_xlfn.IFS($D7235=$O$5,C7235*$P$5,$D7235=$O$6,$C7235*$P$6,$D7235="AZN",$C7235)</f>
        <v>1500</v>
      </c>
      <c r="F7235" s="183" cm="1">
        <f t="array" ref="F7235">_xlfn.IFS($D7235=$O$5,$C7235*$P$5*0.01,$D7235=$O$6,$C7235*$P$6*0.01,$D7235="AZN",$C7235*0.08)</f>
        <v>120</v>
      </c>
    </row>
    <row r="7236" spans="1:6" x14ac:dyDescent="0.3">
      <c r="A7236" s="177" t="s">
        <v>1016</v>
      </c>
      <c r="B7236" s="178">
        <v>43902</v>
      </c>
      <c r="C7236" s="179">
        <v>5900</v>
      </c>
      <c r="D7236" s="88" t="s">
        <v>2863</v>
      </c>
      <c r="E7236" s="184" cm="1">
        <f t="array" ref="E7236">_xlfn.IFS($D7236=$O$5,C7236*$P$5,$D7236=$O$6,$C7236*$P$6,$D7236="AZN",$C7236)</f>
        <v>10030</v>
      </c>
      <c r="F7236" s="183" cm="1">
        <f t="array" ref="F7236">_xlfn.IFS($D7236=$O$5,$C7236*$P$5*0.01,$D7236=$O$6,$C7236*$P$6*0.01,$D7236="AZN",$C7236*0.08)</f>
        <v>100.3</v>
      </c>
    </row>
    <row r="7237" spans="1:6" x14ac:dyDescent="0.3">
      <c r="A7237" s="177" t="s">
        <v>280</v>
      </c>
      <c r="B7237" s="178">
        <v>44136</v>
      </c>
      <c r="C7237" s="179">
        <v>9700</v>
      </c>
      <c r="D7237" s="88" t="s">
        <v>2864</v>
      </c>
      <c r="E7237" s="184" cm="1">
        <f t="array" ref="E7237">_xlfn.IFS($D7237=$O$5,C7237*$P$5,$D7237=$O$6,$C7237*$P$6,$D7237="AZN",$C7237)</f>
        <v>17620.05</v>
      </c>
      <c r="F7237" s="183" cm="1">
        <f t="array" ref="F7237">_xlfn.IFS($D7237=$O$5,$C7237*$P$5*0.01,$D7237=$O$6,$C7237*$P$6*0.01,$D7237="AZN",$C7237*0.08)</f>
        <v>176.20050000000001</v>
      </c>
    </row>
    <row r="7238" spans="1:6" x14ac:dyDescent="0.3">
      <c r="A7238" s="177" t="s">
        <v>2087</v>
      </c>
      <c r="B7238" s="178">
        <v>44136</v>
      </c>
      <c r="C7238" s="179">
        <v>5700</v>
      </c>
      <c r="D7238" s="88" t="s">
        <v>2862</v>
      </c>
      <c r="E7238" s="184" cm="1">
        <f t="array" ref="E7238">_xlfn.IFS($D7238=$O$5,C7238*$P$5,$D7238=$O$6,$C7238*$P$6,$D7238="AZN",$C7238)</f>
        <v>5700</v>
      </c>
      <c r="F7238" s="183" cm="1">
        <f t="array" ref="F7238">_xlfn.IFS($D7238=$O$5,$C7238*$P$5*0.01,$D7238=$O$6,$C7238*$P$6*0.01,$D7238="AZN",$C7238*0.08)</f>
        <v>456</v>
      </c>
    </row>
    <row r="7239" spans="1:6" x14ac:dyDescent="0.3">
      <c r="A7239" s="177" t="s">
        <v>1391</v>
      </c>
      <c r="B7239" s="178">
        <v>44411</v>
      </c>
      <c r="C7239" s="179">
        <v>2000</v>
      </c>
      <c r="D7239" s="88" t="s">
        <v>2863</v>
      </c>
      <c r="E7239" s="184" cm="1">
        <f t="array" ref="E7239">_xlfn.IFS($D7239=$O$5,C7239*$P$5,$D7239=$O$6,$C7239*$P$6,$D7239="AZN",$C7239)</f>
        <v>3400</v>
      </c>
      <c r="F7239" s="183" cm="1">
        <f t="array" ref="F7239">_xlfn.IFS($D7239=$O$5,$C7239*$P$5*0.01,$D7239=$O$6,$C7239*$P$6*0.01,$D7239="AZN",$C7239*0.08)</f>
        <v>34</v>
      </c>
    </row>
    <row r="7240" spans="1:6" x14ac:dyDescent="0.3">
      <c r="A7240" s="177" t="s">
        <v>1035</v>
      </c>
      <c r="B7240" s="178">
        <v>44190</v>
      </c>
      <c r="C7240" s="179">
        <v>7600</v>
      </c>
      <c r="D7240" s="88" t="s">
        <v>2862</v>
      </c>
      <c r="E7240" s="184" cm="1">
        <f t="array" ref="E7240">_xlfn.IFS($D7240=$O$5,C7240*$P$5,$D7240=$O$6,$C7240*$P$6,$D7240="AZN",$C7240)</f>
        <v>7600</v>
      </c>
      <c r="F7240" s="183" cm="1">
        <f t="array" ref="F7240">_xlfn.IFS($D7240=$O$5,$C7240*$P$5*0.01,$D7240=$O$6,$C7240*$P$6*0.01,$D7240="AZN",$C7240*0.08)</f>
        <v>608</v>
      </c>
    </row>
    <row r="7241" spans="1:6" x14ac:dyDescent="0.3">
      <c r="A7241" s="177" t="s">
        <v>873</v>
      </c>
      <c r="B7241" s="178">
        <v>44600</v>
      </c>
      <c r="C7241" s="179">
        <v>1600</v>
      </c>
      <c r="D7241" s="88" t="s">
        <v>2862</v>
      </c>
      <c r="E7241" s="184" cm="1">
        <f t="array" ref="E7241">_xlfn.IFS($D7241=$O$5,C7241*$P$5,$D7241=$O$6,$C7241*$P$6,$D7241="AZN",$C7241)</f>
        <v>1600</v>
      </c>
      <c r="F7241" s="183" cm="1">
        <f t="array" ref="F7241">_xlfn.IFS($D7241=$O$5,$C7241*$P$5*0.01,$D7241=$O$6,$C7241*$P$6*0.01,$D7241="AZN",$C7241*0.08)</f>
        <v>128</v>
      </c>
    </row>
    <row r="7242" spans="1:6" x14ac:dyDescent="0.3">
      <c r="A7242" s="177" t="s">
        <v>984</v>
      </c>
      <c r="B7242" s="178">
        <v>44364</v>
      </c>
      <c r="C7242" s="179">
        <v>5300</v>
      </c>
      <c r="D7242" s="88" t="s">
        <v>2862</v>
      </c>
      <c r="E7242" s="184" cm="1">
        <f t="array" ref="E7242">_xlfn.IFS($D7242=$O$5,C7242*$P$5,$D7242=$O$6,$C7242*$P$6,$D7242="AZN",$C7242)</f>
        <v>5300</v>
      </c>
      <c r="F7242" s="183" cm="1">
        <f t="array" ref="F7242">_xlfn.IFS($D7242=$O$5,$C7242*$P$5*0.01,$D7242=$O$6,$C7242*$P$6*0.01,$D7242="AZN",$C7242*0.08)</f>
        <v>424</v>
      </c>
    </row>
    <row r="7243" spans="1:6" x14ac:dyDescent="0.3">
      <c r="A7243" s="177" t="s">
        <v>893</v>
      </c>
      <c r="B7243" s="178">
        <v>44445</v>
      </c>
      <c r="C7243" s="179">
        <v>12000</v>
      </c>
      <c r="D7243" s="88" t="s">
        <v>2863</v>
      </c>
      <c r="E7243" s="184" cm="1">
        <f t="array" ref="E7243">_xlfn.IFS($D7243=$O$5,C7243*$P$5,$D7243=$O$6,$C7243*$P$6,$D7243="AZN",$C7243)</f>
        <v>20400</v>
      </c>
      <c r="F7243" s="183" cm="1">
        <f t="array" ref="F7243">_xlfn.IFS($D7243=$O$5,$C7243*$P$5*0.01,$D7243=$O$6,$C7243*$P$6*0.01,$D7243="AZN",$C7243*0.08)</f>
        <v>204</v>
      </c>
    </row>
    <row r="7244" spans="1:6" x14ac:dyDescent="0.3">
      <c r="A7244" s="177" t="s">
        <v>1010</v>
      </c>
      <c r="B7244" s="178">
        <v>44120</v>
      </c>
      <c r="C7244" s="179">
        <v>5800</v>
      </c>
      <c r="D7244" s="88" t="s">
        <v>2862</v>
      </c>
      <c r="E7244" s="184" cm="1">
        <f t="array" ref="E7244">_xlfn.IFS($D7244=$O$5,C7244*$P$5,$D7244=$O$6,$C7244*$P$6,$D7244="AZN",$C7244)</f>
        <v>5800</v>
      </c>
      <c r="F7244" s="183" cm="1">
        <f t="array" ref="F7244">_xlfn.IFS($D7244=$O$5,$C7244*$P$5*0.01,$D7244=$O$6,$C7244*$P$6*0.01,$D7244="AZN",$C7244*0.08)</f>
        <v>464</v>
      </c>
    </row>
    <row r="7245" spans="1:6" x14ac:dyDescent="0.3">
      <c r="A7245" s="177" t="s">
        <v>404</v>
      </c>
      <c r="B7245" s="178">
        <v>44119</v>
      </c>
      <c r="C7245" s="179">
        <v>5900</v>
      </c>
      <c r="D7245" s="88" t="s">
        <v>2863</v>
      </c>
      <c r="E7245" s="184" cm="1">
        <f t="array" ref="E7245">_xlfn.IFS($D7245=$O$5,C7245*$P$5,$D7245=$O$6,$C7245*$P$6,$D7245="AZN",$C7245)</f>
        <v>10030</v>
      </c>
      <c r="F7245" s="183" cm="1">
        <f t="array" ref="F7245">_xlfn.IFS($D7245=$O$5,$C7245*$P$5*0.01,$D7245=$O$6,$C7245*$P$6*0.01,$D7245="AZN",$C7245*0.08)</f>
        <v>100.3</v>
      </c>
    </row>
    <row r="7246" spans="1:6" x14ac:dyDescent="0.3">
      <c r="A7246" s="177" t="s">
        <v>1561</v>
      </c>
      <c r="B7246" s="178">
        <v>44486</v>
      </c>
      <c r="C7246" s="179">
        <v>5500</v>
      </c>
      <c r="D7246" s="88" t="s">
        <v>2864</v>
      </c>
      <c r="E7246" s="184" cm="1">
        <f t="array" ref="E7246">_xlfn.IFS($D7246=$O$5,C7246*$P$5,$D7246=$O$6,$C7246*$P$6,$D7246="AZN",$C7246)</f>
        <v>9990.75</v>
      </c>
      <c r="F7246" s="183" cm="1">
        <f t="array" ref="F7246">_xlfn.IFS($D7246=$O$5,$C7246*$P$5*0.01,$D7246=$O$6,$C7246*$P$6*0.01,$D7246="AZN",$C7246*0.08)</f>
        <v>99.907499999999999</v>
      </c>
    </row>
    <row r="7247" spans="1:6" x14ac:dyDescent="0.3">
      <c r="A7247" s="177" t="s">
        <v>1074</v>
      </c>
      <c r="B7247" s="178">
        <v>44409</v>
      </c>
      <c r="C7247" s="179">
        <v>10000</v>
      </c>
      <c r="D7247" s="88" t="s">
        <v>2862</v>
      </c>
      <c r="E7247" s="184" cm="1">
        <f t="array" ref="E7247">_xlfn.IFS($D7247=$O$5,C7247*$P$5,$D7247=$O$6,$C7247*$P$6,$D7247="AZN",$C7247)</f>
        <v>10000</v>
      </c>
      <c r="F7247" s="183" cm="1">
        <f t="array" ref="F7247">_xlfn.IFS($D7247=$O$5,$C7247*$P$5*0.01,$D7247=$O$6,$C7247*$P$6*0.01,$D7247="AZN",$C7247*0.08)</f>
        <v>800</v>
      </c>
    </row>
    <row r="7248" spans="1:6" x14ac:dyDescent="0.3">
      <c r="A7248" s="177" t="s">
        <v>2008</v>
      </c>
      <c r="B7248" s="178">
        <v>43620</v>
      </c>
      <c r="C7248" s="179">
        <v>5100</v>
      </c>
      <c r="D7248" s="88" t="s">
        <v>2863</v>
      </c>
      <c r="E7248" s="184" cm="1">
        <f t="array" ref="E7248">_xlfn.IFS($D7248=$O$5,C7248*$P$5,$D7248=$O$6,$C7248*$P$6,$D7248="AZN",$C7248)</f>
        <v>8670</v>
      </c>
      <c r="F7248" s="183" cm="1">
        <f t="array" ref="F7248">_xlfn.IFS($D7248=$O$5,$C7248*$P$5*0.01,$D7248=$O$6,$C7248*$P$6*0.01,$D7248="AZN",$C7248*0.08)</f>
        <v>86.7</v>
      </c>
    </row>
    <row r="7249" spans="1:6" x14ac:dyDescent="0.3">
      <c r="A7249" s="177" t="s">
        <v>1463</v>
      </c>
      <c r="B7249" s="178">
        <v>44589</v>
      </c>
      <c r="C7249" s="179">
        <v>10100</v>
      </c>
      <c r="D7249" s="88" t="s">
        <v>2862</v>
      </c>
      <c r="E7249" s="184" cm="1">
        <f t="array" ref="E7249">_xlfn.IFS($D7249=$O$5,C7249*$P$5,$D7249=$O$6,$C7249*$P$6,$D7249="AZN",$C7249)</f>
        <v>10100</v>
      </c>
      <c r="F7249" s="183" cm="1">
        <f t="array" ref="F7249">_xlfn.IFS($D7249=$O$5,$C7249*$P$5*0.01,$D7249=$O$6,$C7249*$P$6*0.01,$D7249="AZN",$C7249*0.08)</f>
        <v>808</v>
      </c>
    </row>
    <row r="7250" spans="1:6" x14ac:dyDescent="0.3">
      <c r="A7250" s="177" t="s">
        <v>2013</v>
      </c>
      <c r="B7250" s="178">
        <v>44280</v>
      </c>
      <c r="C7250" s="179">
        <v>8700</v>
      </c>
      <c r="D7250" s="88" t="s">
        <v>2863</v>
      </c>
      <c r="E7250" s="184" cm="1">
        <f t="array" ref="E7250">_xlfn.IFS($D7250=$O$5,C7250*$P$5,$D7250=$O$6,$C7250*$P$6,$D7250="AZN",$C7250)</f>
        <v>14790</v>
      </c>
      <c r="F7250" s="183" cm="1">
        <f t="array" ref="F7250">_xlfn.IFS($D7250=$O$5,$C7250*$P$5*0.01,$D7250=$O$6,$C7250*$P$6*0.01,$D7250="AZN",$C7250*0.08)</f>
        <v>147.9</v>
      </c>
    </row>
    <row r="7251" spans="1:6" x14ac:dyDescent="0.3">
      <c r="A7251" s="177" t="s">
        <v>933</v>
      </c>
      <c r="B7251" s="178">
        <v>44393</v>
      </c>
      <c r="C7251" s="179">
        <v>11800</v>
      </c>
      <c r="D7251" s="88" t="s">
        <v>2862</v>
      </c>
      <c r="E7251" s="184" cm="1">
        <f t="array" ref="E7251">_xlfn.IFS($D7251=$O$5,C7251*$P$5,$D7251=$O$6,$C7251*$P$6,$D7251="AZN",$C7251)</f>
        <v>11800</v>
      </c>
      <c r="F7251" s="183" cm="1">
        <f t="array" ref="F7251">_xlfn.IFS($D7251=$O$5,$C7251*$P$5*0.01,$D7251=$O$6,$C7251*$P$6*0.01,$D7251="AZN",$C7251*0.08)</f>
        <v>944</v>
      </c>
    </row>
    <row r="7252" spans="1:6" x14ac:dyDescent="0.3">
      <c r="A7252" s="177" t="s">
        <v>519</v>
      </c>
      <c r="B7252" s="178">
        <v>43839</v>
      </c>
      <c r="C7252" s="179">
        <v>8300</v>
      </c>
      <c r="D7252" s="88" t="s">
        <v>2862</v>
      </c>
      <c r="E7252" s="184" cm="1">
        <f t="array" ref="E7252">_xlfn.IFS($D7252=$O$5,C7252*$P$5,$D7252=$O$6,$C7252*$P$6,$D7252="AZN",$C7252)</f>
        <v>8300</v>
      </c>
      <c r="F7252" s="183" cm="1">
        <f t="array" ref="F7252">_xlfn.IFS($D7252=$O$5,$C7252*$P$5*0.01,$D7252=$O$6,$C7252*$P$6*0.01,$D7252="AZN",$C7252*0.08)</f>
        <v>664</v>
      </c>
    </row>
    <row r="7253" spans="1:6" x14ac:dyDescent="0.3">
      <c r="A7253" s="177" t="s">
        <v>196</v>
      </c>
      <c r="B7253" s="178">
        <v>44277</v>
      </c>
      <c r="C7253" s="179">
        <v>4800</v>
      </c>
      <c r="D7253" s="88" t="s">
        <v>2862</v>
      </c>
      <c r="E7253" s="184" cm="1">
        <f t="array" ref="E7253">_xlfn.IFS($D7253=$O$5,C7253*$P$5,$D7253=$O$6,$C7253*$P$6,$D7253="AZN",$C7253)</f>
        <v>4800</v>
      </c>
      <c r="F7253" s="183" cm="1">
        <f t="array" ref="F7253">_xlfn.IFS($D7253=$O$5,$C7253*$P$5*0.01,$D7253=$O$6,$C7253*$P$6*0.01,$D7253="AZN",$C7253*0.08)</f>
        <v>384</v>
      </c>
    </row>
    <row r="7254" spans="1:6" x14ac:dyDescent="0.3">
      <c r="A7254" s="177" t="s">
        <v>632</v>
      </c>
      <c r="B7254" s="178">
        <v>44458</v>
      </c>
      <c r="C7254" s="179">
        <v>10600</v>
      </c>
      <c r="D7254" s="88" t="s">
        <v>2864</v>
      </c>
      <c r="E7254" s="184" cm="1">
        <f t="array" ref="E7254">_xlfn.IFS($D7254=$O$5,C7254*$P$5,$D7254=$O$6,$C7254*$P$6,$D7254="AZN",$C7254)</f>
        <v>19254.900000000001</v>
      </c>
      <c r="F7254" s="183" cm="1">
        <f t="array" ref="F7254">_xlfn.IFS($D7254=$O$5,$C7254*$P$5*0.01,$D7254=$O$6,$C7254*$P$6*0.01,$D7254="AZN",$C7254*0.08)</f>
        <v>192.54900000000001</v>
      </c>
    </row>
    <row r="7255" spans="1:6" x14ac:dyDescent="0.3">
      <c r="A7255" s="177" t="s">
        <v>527</v>
      </c>
      <c r="B7255" s="178">
        <v>44134</v>
      </c>
      <c r="C7255" s="179">
        <v>9400</v>
      </c>
      <c r="D7255" s="88" t="s">
        <v>2862</v>
      </c>
      <c r="E7255" s="184" cm="1">
        <f t="array" ref="E7255">_xlfn.IFS($D7255=$O$5,C7255*$P$5,$D7255=$O$6,$C7255*$P$6,$D7255="AZN",$C7255)</f>
        <v>9400</v>
      </c>
      <c r="F7255" s="183" cm="1">
        <f t="array" ref="F7255">_xlfn.IFS($D7255=$O$5,$C7255*$P$5*0.01,$D7255=$O$6,$C7255*$P$6*0.01,$D7255="AZN",$C7255*0.08)</f>
        <v>752</v>
      </c>
    </row>
    <row r="7256" spans="1:6" x14ac:dyDescent="0.3">
      <c r="A7256" s="177" t="s">
        <v>934</v>
      </c>
      <c r="B7256" s="178">
        <v>44645</v>
      </c>
      <c r="C7256" s="179">
        <v>13000</v>
      </c>
      <c r="D7256" s="88" t="s">
        <v>2864</v>
      </c>
      <c r="E7256" s="184" cm="1">
        <f t="array" ref="E7256">_xlfn.IFS($D7256=$O$5,C7256*$P$5,$D7256=$O$6,$C7256*$P$6,$D7256="AZN",$C7256)</f>
        <v>23614.5</v>
      </c>
      <c r="F7256" s="183" cm="1">
        <f t="array" ref="F7256">_xlfn.IFS($D7256=$O$5,$C7256*$P$5*0.01,$D7256=$O$6,$C7256*$P$6*0.01,$D7256="AZN",$C7256*0.08)</f>
        <v>236.14500000000001</v>
      </c>
    </row>
    <row r="7257" spans="1:6" x14ac:dyDescent="0.3">
      <c r="A7257" s="177" t="s">
        <v>1733</v>
      </c>
      <c r="B7257" s="178">
        <v>44031</v>
      </c>
      <c r="C7257" s="179">
        <v>6500</v>
      </c>
      <c r="D7257" s="88" t="s">
        <v>2864</v>
      </c>
      <c r="E7257" s="184" cm="1">
        <f t="array" ref="E7257">_xlfn.IFS($D7257=$O$5,C7257*$P$5,$D7257=$O$6,$C7257*$P$6,$D7257="AZN",$C7257)</f>
        <v>11807.25</v>
      </c>
      <c r="F7257" s="183" cm="1">
        <f t="array" ref="F7257">_xlfn.IFS($D7257=$O$5,$C7257*$P$5*0.01,$D7257=$O$6,$C7257*$P$6*0.01,$D7257="AZN",$C7257*0.08)</f>
        <v>118.07250000000001</v>
      </c>
    </row>
    <row r="7258" spans="1:6" x14ac:dyDescent="0.3">
      <c r="A7258" s="177" t="s">
        <v>1681</v>
      </c>
      <c r="B7258" s="178">
        <v>44591</v>
      </c>
      <c r="C7258" s="179">
        <v>7700</v>
      </c>
      <c r="D7258" s="88" t="s">
        <v>2864</v>
      </c>
      <c r="E7258" s="184" cm="1">
        <f t="array" ref="E7258">_xlfn.IFS($D7258=$O$5,C7258*$P$5,$D7258=$O$6,$C7258*$P$6,$D7258="AZN",$C7258)</f>
        <v>13987.05</v>
      </c>
      <c r="F7258" s="183" cm="1">
        <f t="array" ref="F7258">_xlfn.IFS($D7258=$O$5,$C7258*$P$5*0.01,$D7258=$O$6,$C7258*$P$6*0.01,$D7258="AZN",$C7258*0.08)</f>
        <v>139.87049999999999</v>
      </c>
    </row>
    <row r="7259" spans="1:6" x14ac:dyDescent="0.3">
      <c r="A7259" s="177" t="s">
        <v>624</v>
      </c>
      <c r="B7259" s="178">
        <v>43789</v>
      </c>
      <c r="C7259" s="179">
        <v>1300</v>
      </c>
      <c r="D7259" s="88" t="s">
        <v>2864</v>
      </c>
      <c r="E7259" s="184" cm="1">
        <f t="array" ref="E7259">_xlfn.IFS($D7259=$O$5,C7259*$P$5,$D7259=$O$6,$C7259*$P$6,$D7259="AZN",$C7259)</f>
        <v>2361.4499999999998</v>
      </c>
      <c r="F7259" s="183" cm="1">
        <f t="array" ref="F7259">_xlfn.IFS($D7259=$O$5,$C7259*$P$5*0.01,$D7259=$O$6,$C7259*$P$6*0.01,$D7259="AZN",$C7259*0.08)</f>
        <v>23.6145</v>
      </c>
    </row>
    <row r="7260" spans="1:6" x14ac:dyDescent="0.3">
      <c r="A7260" s="177" t="s">
        <v>1637</v>
      </c>
      <c r="B7260" s="178">
        <v>44054</v>
      </c>
      <c r="C7260" s="179">
        <v>9700</v>
      </c>
      <c r="D7260" s="88" t="s">
        <v>2864</v>
      </c>
      <c r="E7260" s="184" cm="1">
        <f t="array" ref="E7260">_xlfn.IFS($D7260=$O$5,C7260*$P$5,$D7260=$O$6,$C7260*$P$6,$D7260="AZN",$C7260)</f>
        <v>17620.05</v>
      </c>
      <c r="F7260" s="183" cm="1">
        <f t="array" ref="F7260">_xlfn.IFS($D7260=$O$5,$C7260*$P$5*0.01,$D7260=$O$6,$C7260*$P$6*0.01,$D7260="AZN",$C7260*0.08)</f>
        <v>176.20050000000001</v>
      </c>
    </row>
    <row r="7261" spans="1:6" x14ac:dyDescent="0.3">
      <c r="A7261" s="177" t="s">
        <v>953</v>
      </c>
      <c r="B7261" s="178">
        <v>44319</v>
      </c>
      <c r="C7261" s="179">
        <v>4700</v>
      </c>
      <c r="D7261" s="88" t="s">
        <v>2864</v>
      </c>
      <c r="E7261" s="184" cm="1">
        <f t="array" ref="E7261">_xlfn.IFS($D7261=$O$5,C7261*$P$5,$D7261=$O$6,$C7261*$P$6,$D7261="AZN",$C7261)</f>
        <v>8537.5499999999993</v>
      </c>
      <c r="F7261" s="183" cm="1">
        <f t="array" ref="F7261">_xlfn.IFS($D7261=$O$5,$C7261*$P$5*0.01,$D7261=$O$6,$C7261*$P$6*0.01,$D7261="AZN",$C7261*0.08)</f>
        <v>85.375499999999988</v>
      </c>
    </row>
    <row r="7262" spans="1:6" x14ac:dyDescent="0.3">
      <c r="A7262" s="177" t="s">
        <v>717</v>
      </c>
      <c r="B7262" s="178">
        <v>44205</v>
      </c>
      <c r="C7262" s="179">
        <v>3700</v>
      </c>
      <c r="D7262" s="88" t="s">
        <v>2862</v>
      </c>
      <c r="E7262" s="184" cm="1">
        <f t="array" ref="E7262">_xlfn.IFS($D7262=$O$5,C7262*$P$5,$D7262=$O$6,$C7262*$P$6,$D7262="AZN",$C7262)</f>
        <v>3700</v>
      </c>
      <c r="F7262" s="183" cm="1">
        <f t="array" ref="F7262">_xlfn.IFS($D7262=$O$5,$C7262*$P$5*0.01,$D7262=$O$6,$C7262*$P$6*0.01,$D7262="AZN",$C7262*0.08)</f>
        <v>296</v>
      </c>
    </row>
    <row r="7263" spans="1:6" x14ac:dyDescent="0.3">
      <c r="A7263" s="177" t="s">
        <v>1421</v>
      </c>
      <c r="B7263" s="178">
        <v>43982</v>
      </c>
      <c r="C7263" s="179">
        <v>5900</v>
      </c>
      <c r="D7263" s="88" t="s">
        <v>2863</v>
      </c>
      <c r="E7263" s="184" cm="1">
        <f t="array" ref="E7263">_xlfn.IFS($D7263=$O$5,C7263*$P$5,$D7263=$O$6,$C7263*$P$6,$D7263="AZN",$C7263)</f>
        <v>10030</v>
      </c>
      <c r="F7263" s="183" cm="1">
        <f t="array" ref="F7263">_xlfn.IFS($D7263=$O$5,$C7263*$P$5*0.01,$D7263=$O$6,$C7263*$P$6*0.01,$D7263="AZN",$C7263*0.08)</f>
        <v>100.3</v>
      </c>
    </row>
    <row r="7264" spans="1:6" x14ac:dyDescent="0.3">
      <c r="A7264" s="177" t="s">
        <v>1823</v>
      </c>
      <c r="B7264" s="178">
        <v>44077</v>
      </c>
      <c r="C7264" s="179">
        <v>5500</v>
      </c>
      <c r="D7264" s="88" t="s">
        <v>2863</v>
      </c>
      <c r="E7264" s="184" cm="1">
        <f t="array" ref="E7264">_xlfn.IFS($D7264=$O$5,C7264*$P$5,$D7264=$O$6,$C7264*$P$6,$D7264="AZN",$C7264)</f>
        <v>9350</v>
      </c>
      <c r="F7264" s="183" cm="1">
        <f t="array" ref="F7264">_xlfn.IFS($D7264=$O$5,$C7264*$P$5*0.01,$D7264=$O$6,$C7264*$P$6*0.01,$D7264="AZN",$C7264*0.08)</f>
        <v>93.5</v>
      </c>
    </row>
    <row r="7265" spans="1:6" x14ac:dyDescent="0.3">
      <c r="A7265" s="177" t="s">
        <v>277</v>
      </c>
      <c r="B7265" s="178">
        <v>44253</v>
      </c>
      <c r="C7265" s="179">
        <v>1000</v>
      </c>
      <c r="D7265" s="88" t="s">
        <v>2862</v>
      </c>
      <c r="E7265" s="184" cm="1">
        <f t="array" ref="E7265">_xlfn.IFS($D7265=$O$5,C7265*$P$5,$D7265=$O$6,$C7265*$P$6,$D7265="AZN",$C7265)</f>
        <v>1000</v>
      </c>
      <c r="F7265" s="183" cm="1">
        <f t="array" ref="F7265">_xlfn.IFS($D7265=$O$5,$C7265*$P$5*0.01,$D7265=$O$6,$C7265*$P$6*0.01,$D7265="AZN",$C7265*0.08)</f>
        <v>80</v>
      </c>
    </row>
    <row r="7266" spans="1:6" x14ac:dyDescent="0.3">
      <c r="A7266" s="177" t="s">
        <v>1411</v>
      </c>
      <c r="B7266" s="178">
        <v>44751</v>
      </c>
      <c r="C7266" s="179">
        <v>10000</v>
      </c>
      <c r="D7266" s="88" t="s">
        <v>2863</v>
      </c>
      <c r="E7266" s="184" cm="1">
        <f t="array" ref="E7266">_xlfn.IFS($D7266=$O$5,C7266*$P$5,$D7266=$O$6,$C7266*$P$6,$D7266="AZN",$C7266)</f>
        <v>17000</v>
      </c>
      <c r="F7266" s="183" cm="1">
        <f t="array" ref="F7266">_xlfn.IFS($D7266=$O$5,$C7266*$P$5*0.01,$D7266=$O$6,$C7266*$P$6*0.01,$D7266="AZN",$C7266*0.08)</f>
        <v>170</v>
      </c>
    </row>
    <row r="7267" spans="1:6" x14ac:dyDescent="0.3">
      <c r="A7267" s="177" t="s">
        <v>1224</v>
      </c>
      <c r="B7267" s="178">
        <v>44234</v>
      </c>
      <c r="C7267" s="179">
        <v>10900</v>
      </c>
      <c r="D7267" s="88" t="s">
        <v>2863</v>
      </c>
      <c r="E7267" s="184" cm="1">
        <f t="array" ref="E7267">_xlfn.IFS($D7267=$O$5,C7267*$P$5,$D7267=$O$6,$C7267*$P$6,$D7267="AZN",$C7267)</f>
        <v>18530</v>
      </c>
      <c r="F7267" s="183" cm="1">
        <f t="array" ref="F7267">_xlfn.IFS($D7267=$O$5,$C7267*$P$5*0.01,$D7267=$O$6,$C7267*$P$6*0.01,$D7267="AZN",$C7267*0.08)</f>
        <v>185.3</v>
      </c>
    </row>
    <row r="7268" spans="1:6" x14ac:dyDescent="0.3">
      <c r="A7268" s="177" t="s">
        <v>1543</v>
      </c>
      <c r="B7268" s="178">
        <v>43804</v>
      </c>
      <c r="C7268" s="179">
        <v>12100</v>
      </c>
      <c r="D7268" s="88" t="s">
        <v>2864</v>
      </c>
      <c r="E7268" s="184" cm="1">
        <f t="array" ref="E7268">_xlfn.IFS($D7268=$O$5,C7268*$P$5,$D7268=$O$6,$C7268*$P$6,$D7268="AZN",$C7268)</f>
        <v>21979.65</v>
      </c>
      <c r="F7268" s="183" cm="1">
        <f t="array" ref="F7268">_xlfn.IFS($D7268=$O$5,$C7268*$P$5*0.01,$D7268=$O$6,$C7268*$P$6*0.01,$D7268="AZN",$C7268*0.08)</f>
        <v>219.79650000000001</v>
      </c>
    </row>
    <row r="7269" spans="1:6" x14ac:dyDescent="0.3">
      <c r="A7269" s="177" t="s">
        <v>1163</v>
      </c>
      <c r="B7269" s="178">
        <v>43690</v>
      </c>
      <c r="C7269" s="179">
        <v>9900</v>
      </c>
      <c r="D7269" s="88" t="s">
        <v>2862</v>
      </c>
      <c r="E7269" s="184" cm="1">
        <f t="array" ref="E7269">_xlfn.IFS($D7269=$O$5,C7269*$P$5,$D7269=$O$6,$C7269*$P$6,$D7269="AZN",$C7269)</f>
        <v>9900</v>
      </c>
      <c r="F7269" s="183" cm="1">
        <f t="array" ref="F7269">_xlfn.IFS($D7269=$O$5,$C7269*$P$5*0.01,$D7269=$O$6,$C7269*$P$6*0.01,$D7269="AZN",$C7269*0.08)</f>
        <v>792</v>
      </c>
    </row>
    <row r="7270" spans="1:6" x14ac:dyDescent="0.3">
      <c r="A7270" s="177" t="s">
        <v>1398</v>
      </c>
      <c r="B7270" s="178">
        <v>43948</v>
      </c>
      <c r="C7270" s="179">
        <v>11100</v>
      </c>
      <c r="D7270" s="88" t="s">
        <v>2864</v>
      </c>
      <c r="E7270" s="184" cm="1">
        <f t="array" ref="E7270">_xlfn.IFS($D7270=$O$5,C7270*$P$5,$D7270=$O$6,$C7270*$P$6,$D7270="AZN",$C7270)</f>
        <v>20163.150000000001</v>
      </c>
      <c r="F7270" s="183" cm="1">
        <f t="array" ref="F7270">_xlfn.IFS($D7270=$O$5,$C7270*$P$5*0.01,$D7270=$O$6,$C7270*$P$6*0.01,$D7270="AZN",$C7270*0.08)</f>
        <v>201.63150000000002</v>
      </c>
    </row>
    <row r="7271" spans="1:6" x14ac:dyDescent="0.3">
      <c r="A7271" s="177" t="s">
        <v>1137</v>
      </c>
      <c r="B7271" s="178">
        <v>44069</v>
      </c>
      <c r="C7271" s="179">
        <v>5300</v>
      </c>
      <c r="D7271" s="88" t="s">
        <v>2864</v>
      </c>
      <c r="E7271" s="184" cm="1">
        <f t="array" ref="E7271">_xlfn.IFS($D7271=$O$5,C7271*$P$5,$D7271=$O$6,$C7271*$P$6,$D7271="AZN",$C7271)</f>
        <v>9627.4500000000007</v>
      </c>
      <c r="F7271" s="183" cm="1">
        <f t="array" ref="F7271">_xlfn.IFS($D7271=$O$5,$C7271*$P$5*0.01,$D7271=$O$6,$C7271*$P$6*0.01,$D7271="AZN",$C7271*0.08)</f>
        <v>96.274500000000003</v>
      </c>
    </row>
    <row r="7272" spans="1:6" x14ac:dyDescent="0.3">
      <c r="A7272" s="177" t="s">
        <v>647</v>
      </c>
      <c r="B7272" s="178">
        <v>44526</v>
      </c>
      <c r="C7272" s="179">
        <v>4900</v>
      </c>
      <c r="D7272" s="88" t="s">
        <v>2863</v>
      </c>
      <c r="E7272" s="184" cm="1">
        <f t="array" ref="E7272">_xlfn.IFS($D7272=$O$5,C7272*$P$5,$D7272=$O$6,$C7272*$P$6,$D7272="AZN",$C7272)</f>
        <v>8330</v>
      </c>
      <c r="F7272" s="183" cm="1">
        <f t="array" ref="F7272">_xlfn.IFS($D7272=$O$5,$C7272*$P$5*0.01,$D7272=$O$6,$C7272*$P$6*0.01,$D7272="AZN",$C7272*0.08)</f>
        <v>83.3</v>
      </c>
    </row>
    <row r="7273" spans="1:6" x14ac:dyDescent="0.3">
      <c r="A7273" s="177" t="s">
        <v>628</v>
      </c>
      <c r="B7273" s="178">
        <v>44196</v>
      </c>
      <c r="C7273" s="179">
        <v>3800</v>
      </c>
      <c r="D7273" s="88" t="s">
        <v>2862</v>
      </c>
      <c r="E7273" s="184" cm="1">
        <f t="array" ref="E7273">_xlfn.IFS($D7273=$O$5,C7273*$P$5,$D7273=$O$6,$C7273*$P$6,$D7273="AZN",$C7273)</f>
        <v>3800</v>
      </c>
      <c r="F7273" s="183" cm="1">
        <f t="array" ref="F7273">_xlfn.IFS($D7273=$O$5,$C7273*$P$5*0.01,$D7273=$O$6,$C7273*$P$6*0.01,$D7273="AZN",$C7273*0.08)</f>
        <v>304</v>
      </c>
    </row>
    <row r="7274" spans="1:6" x14ac:dyDescent="0.3">
      <c r="A7274" s="177" t="s">
        <v>1567</v>
      </c>
      <c r="B7274" s="178">
        <v>44157</v>
      </c>
      <c r="C7274" s="179">
        <v>5200</v>
      </c>
      <c r="D7274" s="88" t="s">
        <v>2862</v>
      </c>
      <c r="E7274" s="184" cm="1">
        <f t="array" ref="E7274">_xlfn.IFS($D7274=$O$5,C7274*$P$5,$D7274=$O$6,$C7274*$P$6,$D7274="AZN",$C7274)</f>
        <v>5200</v>
      </c>
      <c r="F7274" s="183" cm="1">
        <f t="array" ref="F7274">_xlfn.IFS($D7274=$O$5,$C7274*$P$5*0.01,$D7274=$O$6,$C7274*$P$6*0.01,$D7274="AZN",$C7274*0.08)</f>
        <v>416</v>
      </c>
    </row>
    <row r="7275" spans="1:6" x14ac:dyDescent="0.3">
      <c r="A7275" s="177" t="s">
        <v>1638</v>
      </c>
      <c r="B7275" s="178">
        <v>44128</v>
      </c>
      <c r="C7275" s="179">
        <v>10300</v>
      </c>
      <c r="D7275" s="88" t="s">
        <v>2862</v>
      </c>
      <c r="E7275" s="184" cm="1">
        <f t="array" ref="E7275">_xlfn.IFS($D7275=$O$5,C7275*$P$5,$D7275=$O$6,$C7275*$P$6,$D7275="AZN",$C7275)</f>
        <v>10300</v>
      </c>
      <c r="F7275" s="183" cm="1">
        <f t="array" ref="F7275">_xlfn.IFS($D7275=$O$5,$C7275*$P$5*0.01,$D7275=$O$6,$C7275*$P$6*0.01,$D7275="AZN",$C7275*0.08)</f>
        <v>824</v>
      </c>
    </row>
    <row r="7276" spans="1:6" x14ac:dyDescent="0.3">
      <c r="A7276" s="177" t="s">
        <v>1616</v>
      </c>
      <c r="B7276" s="178">
        <v>43880</v>
      </c>
      <c r="C7276" s="179">
        <v>1900</v>
      </c>
      <c r="D7276" s="88" t="s">
        <v>2862</v>
      </c>
      <c r="E7276" s="184" cm="1">
        <f t="array" ref="E7276">_xlfn.IFS($D7276=$O$5,C7276*$P$5,$D7276=$O$6,$C7276*$P$6,$D7276="AZN",$C7276)</f>
        <v>1900</v>
      </c>
      <c r="F7276" s="183" cm="1">
        <f t="array" ref="F7276">_xlfn.IFS($D7276=$O$5,$C7276*$P$5*0.01,$D7276=$O$6,$C7276*$P$6*0.01,$D7276="AZN",$C7276*0.08)</f>
        <v>152</v>
      </c>
    </row>
    <row r="7277" spans="1:6" x14ac:dyDescent="0.3">
      <c r="A7277" s="177" t="s">
        <v>768</v>
      </c>
      <c r="B7277" s="178">
        <v>43977</v>
      </c>
      <c r="C7277" s="179">
        <v>7500</v>
      </c>
      <c r="D7277" s="88" t="s">
        <v>2863</v>
      </c>
      <c r="E7277" s="184" cm="1">
        <f t="array" ref="E7277">_xlfn.IFS($D7277=$O$5,C7277*$P$5,$D7277=$O$6,$C7277*$P$6,$D7277="AZN",$C7277)</f>
        <v>12750</v>
      </c>
      <c r="F7277" s="183" cm="1">
        <f t="array" ref="F7277">_xlfn.IFS($D7277=$O$5,$C7277*$P$5*0.01,$D7277=$O$6,$C7277*$P$6*0.01,$D7277="AZN",$C7277*0.08)</f>
        <v>127.5</v>
      </c>
    </row>
    <row r="7278" spans="1:6" x14ac:dyDescent="0.3">
      <c r="A7278" s="177" t="s">
        <v>1611</v>
      </c>
      <c r="B7278" s="178">
        <v>43922</v>
      </c>
      <c r="C7278" s="179">
        <v>11300</v>
      </c>
      <c r="D7278" s="88" t="s">
        <v>2862</v>
      </c>
      <c r="E7278" s="184" cm="1">
        <f t="array" ref="E7278">_xlfn.IFS($D7278=$O$5,C7278*$P$5,$D7278=$O$6,$C7278*$P$6,$D7278="AZN",$C7278)</f>
        <v>11300</v>
      </c>
      <c r="F7278" s="183" cm="1">
        <f t="array" ref="F7278">_xlfn.IFS($D7278=$O$5,$C7278*$P$5*0.01,$D7278=$O$6,$C7278*$P$6*0.01,$D7278="AZN",$C7278*0.08)</f>
        <v>904</v>
      </c>
    </row>
    <row r="7279" spans="1:6" x14ac:dyDescent="0.3">
      <c r="A7279" s="177" t="s">
        <v>1358</v>
      </c>
      <c r="B7279" s="178">
        <v>44072</v>
      </c>
      <c r="C7279" s="179">
        <v>8700</v>
      </c>
      <c r="D7279" s="88" t="s">
        <v>2864</v>
      </c>
      <c r="E7279" s="184" cm="1">
        <f t="array" ref="E7279">_xlfn.IFS($D7279=$O$5,C7279*$P$5,$D7279=$O$6,$C7279*$P$6,$D7279="AZN",$C7279)</f>
        <v>15803.55</v>
      </c>
      <c r="F7279" s="183" cm="1">
        <f t="array" ref="F7279">_xlfn.IFS($D7279=$O$5,$C7279*$P$5*0.01,$D7279=$O$6,$C7279*$P$6*0.01,$D7279="AZN",$C7279*0.08)</f>
        <v>158.03549999999998</v>
      </c>
    </row>
    <row r="7280" spans="1:6" x14ac:dyDescent="0.3">
      <c r="A7280" s="177" t="s">
        <v>780</v>
      </c>
      <c r="B7280" s="178">
        <v>44104</v>
      </c>
      <c r="C7280" s="179">
        <v>7700</v>
      </c>
      <c r="D7280" s="88" t="s">
        <v>2863</v>
      </c>
      <c r="E7280" s="184" cm="1">
        <f t="array" ref="E7280">_xlfn.IFS($D7280=$O$5,C7280*$P$5,$D7280=$O$6,$C7280*$P$6,$D7280="AZN",$C7280)</f>
        <v>13090</v>
      </c>
      <c r="F7280" s="183" cm="1">
        <f t="array" ref="F7280">_xlfn.IFS($D7280=$O$5,$C7280*$P$5*0.01,$D7280=$O$6,$C7280*$P$6*0.01,$D7280="AZN",$C7280*0.08)</f>
        <v>130.9</v>
      </c>
    </row>
    <row r="7281" spans="1:6" x14ac:dyDescent="0.3">
      <c r="A7281" s="177" t="s">
        <v>577</v>
      </c>
      <c r="B7281" s="178">
        <v>44285</v>
      </c>
      <c r="C7281" s="179">
        <v>4600</v>
      </c>
      <c r="D7281" s="88" t="s">
        <v>2863</v>
      </c>
      <c r="E7281" s="184" cm="1">
        <f t="array" ref="E7281">_xlfn.IFS($D7281=$O$5,C7281*$P$5,$D7281=$O$6,$C7281*$P$6,$D7281="AZN",$C7281)</f>
        <v>7820</v>
      </c>
      <c r="F7281" s="183" cm="1">
        <f t="array" ref="F7281">_xlfn.IFS($D7281=$O$5,$C7281*$P$5*0.01,$D7281=$O$6,$C7281*$P$6*0.01,$D7281="AZN",$C7281*0.08)</f>
        <v>78.2</v>
      </c>
    </row>
    <row r="7282" spans="1:6" x14ac:dyDescent="0.3">
      <c r="A7282" s="177" t="s">
        <v>2056</v>
      </c>
      <c r="B7282" s="178">
        <v>43751</v>
      </c>
      <c r="C7282" s="179">
        <v>2800</v>
      </c>
      <c r="D7282" s="88" t="s">
        <v>2864</v>
      </c>
      <c r="E7282" s="184" cm="1">
        <f t="array" ref="E7282">_xlfn.IFS($D7282=$O$5,C7282*$P$5,$D7282=$O$6,$C7282*$P$6,$D7282="AZN",$C7282)</f>
        <v>5086.2</v>
      </c>
      <c r="F7282" s="183" cm="1">
        <f t="array" ref="F7282">_xlfn.IFS($D7282=$O$5,$C7282*$P$5*0.01,$D7282=$O$6,$C7282*$P$6*0.01,$D7282="AZN",$C7282*0.08)</f>
        <v>50.862000000000002</v>
      </c>
    </row>
    <row r="7283" spans="1:6" x14ac:dyDescent="0.3">
      <c r="A7283" s="177" t="s">
        <v>741</v>
      </c>
      <c r="B7283" s="178">
        <v>44256</v>
      </c>
      <c r="C7283" s="179">
        <v>8300</v>
      </c>
      <c r="D7283" s="88" t="s">
        <v>2863</v>
      </c>
      <c r="E7283" s="184" cm="1">
        <f t="array" ref="E7283">_xlfn.IFS($D7283=$O$5,C7283*$P$5,$D7283=$O$6,$C7283*$P$6,$D7283="AZN",$C7283)</f>
        <v>14110</v>
      </c>
      <c r="F7283" s="183" cm="1">
        <f t="array" ref="F7283">_xlfn.IFS($D7283=$O$5,$C7283*$P$5*0.01,$D7283=$O$6,$C7283*$P$6*0.01,$D7283="AZN",$C7283*0.08)</f>
        <v>141.1</v>
      </c>
    </row>
    <row r="7284" spans="1:6" x14ac:dyDescent="0.3">
      <c r="A7284" s="177" t="s">
        <v>762</v>
      </c>
      <c r="B7284" s="178">
        <v>44339</v>
      </c>
      <c r="C7284" s="179">
        <v>7600</v>
      </c>
      <c r="D7284" s="88" t="s">
        <v>2862</v>
      </c>
      <c r="E7284" s="184" cm="1">
        <f t="array" ref="E7284">_xlfn.IFS($D7284=$O$5,C7284*$P$5,$D7284=$O$6,$C7284*$P$6,$D7284="AZN",$C7284)</f>
        <v>7600</v>
      </c>
      <c r="F7284" s="183" cm="1">
        <f t="array" ref="F7284">_xlfn.IFS($D7284=$O$5,$C7284*$P$5*0.01,$D7284=$O$6,$C7284*$P$6*0.01,$D7284="AZN",$C7284*0.08)</f>
        <v>608</v>
      </c>
    </row>
    <row r="7285" spans="1:6" x14ac:dyDescent="0.3">
      <c r="A7285" s="177" t="s">
        <v>1140</v>
      </c>
      <c r="B7285" s="178">
        <v>44748</v>
      </c>
      <c r="C7285" s="179">
        <v>8100</v>
      </c>
      <c r="D7285" s="88" t="s">
        <v>2863</v>
      </c>
      <c r="E7285" s="184" cm="1">
        <f t="array" ref="E7285">_xlfn.IFS($D7285=$O$5,C7285*$P$5,$D7285=$O$6,$C7285*$P$6,$D7285="AZN",$C7285)</f>
        <v>13770</v>
      </c>
      <c r="F7285" s="183" cm="1">
        <f t="array" ref="F7285">_xlfn.IFS($D7285=$O$5,$C7285*$P$5*0.01,$D7285=$O$6,$C7285*$P$6*0.01,$D7285="AZN",$C7285*0.08)</f>
        <v>137.70000000000002</v>
      </c>
    </row>
    <row r="7286" spans="1:6" x14ac:dyDescent="0.3">
      <c r="A7286" s="177" t="s">
        <v>1043</v>
      </c>
      <c r="B7286" s="178">
        <v>44393</v>
      </c>
      <c r="C7286" s="179">
        <v>7900</v>
      </c>
      <c r="D7286" s="88" t="s">
        <v>2862</v>
      </c>
      <c r="E7286" s="184" cm="1">
        <f t="array" ref="E7286">_xlfn.IFS($D7286=$O$5,C7286*$P$5,$D7286=$O$6,$C7286*$P$6,$D7286="AZN",$C7286)</f>
        <v>7900</v>
      </c>
      <c r="F7286" s="183" cm="1">
        <f t="array" ref="F7286">_xlfn.IFS($D7286=$O$5,$C7286*$P$5*0.01,$D7286=$O$6,$C7286*$P$6*0.01,$D7286="AZN",$C7286*0.08)</f>
        <v>632</v>
      </c>
    </row>
    <row r="7287" spans="1:6" x14ac:dyDescent="0.3">
      <c r="A7287" s="177" t="s">
        <v>2088</v>
      </c>
      <c r="B7287" s="178">
        <v>44335</v>
      </c>
      <c r="C7287" s="179">
        <v>12400</v>
      </c>
      <c r="D7287" s="88" t="s">
        <v>2863</v>
      </c>
      <c r="E7287" s="184" cm="1">
        <f t="array" ref="E7287">_xlfn.IFS($D7287=$O$5,C7287*$P$5,$D7287=$O$6,$C7287*$P$6,$D7287="AZN",$C7287)</f>
        <v>21080</v>
      </c>
      <c r="F7287" s="183" cm="1">
        <f t="array" ref="F7287">_xlfn.IFS($D7287=$O$5,$C7287*$P$5*0.01,$D7287=$O$6,$C7287*$P$6*0.01,$D7287="AZN",$C7287*0.08)</f>
        <v>210.8</v>
      </c>
    </row>
    <row r="7288" spans="1:6" x14ac:dyDescent="0.3">
      <c r="A7288" s="177" t="s">
        <v>738</v>
      </c>
      <c r="B7288" s="178">
        <v>44081</v>
      </c>
      <c r="C7288" s="179">
        <v>4300</v>
      </c>
      <c r="D7288" s="88" t="s">
        <v>2863</v>
      </c>
      <c r="E7288" s="184" cm="1">
        <f t="array" ref="E7288">_xlfn.IFS($D7288=$O$5,C7288*$P$5,$D7288=$O$6,$C7288*$P$6,$D7288="AZN",$C7288)</f>
        <v>7310</v>
      </c>
      <c r="F7288" s="183" cm="1">
        <f t="array" ref="F7288">_xlfn.IFS($D7288=$O$5,$C7288*$P$5*0.01,$D7288=$O$6,$C7288*$P$6*0.01,$D7288="AZN",$C7288*0.08)</f>
        <v>73.100000000000009</v>
      </c>
    </row>
    <row r="7289" spans="1:6" x14ac:dyDescent="0.3">
      <c r="A7289" s="177" t="s">
        <v>1756</v>
      </c>
      <c r="B7289" s="178">
        <v>44048</v>
      </c>
      <c r="C7289" s="179">
        <v>4200</v>
      </c>
      <c r="D7289" s="88" t="s">
        <v>2862</v>
      </c>
      <c r="E7289" s="184" cm="1">
        <f t="array" ref="E7289">_xlfn.IFS($D7289=$O$5,C7289*$P$5,$D7289=$O$6,$C7289*$P$6,$D7289="AZN",$C7289)</f>
        <v>4200</v>
      </c>
      <c r="F7289" s="183" cm="1">
        <f t="array" ref="F7289">_xlfn.IFS($D7289=$O$5,$C7289*$P$5*0.01,$D7289=$O$6,$C7289*$P$6*0.01,$D7289="AZN",$C7289*0.08)</f>
        <v>336</v>
      </c>
    </row>
    <row r="7290" spans="1:6" x14ac:dyDescent="0.3">
      <c r="A7290" s="177" t="s">
        <v>1132</v>
      </c>
      <c r="B7290" s="178">
        <v>44275</v>
      </c>
      <c r="C7290" s="179">
        <v>12700</v>
      </c>
      <c r="D7290" s="88" t="s">
        <v>2864</v>
      </c>
      <c r="E7290" s="184" cm="1">
        <f t="array" ref="E7290">_xlfn.IFS($D7290=$O$5,C7290*$P$5,$D7290=$O$6,$C7290*$P$6,$D7290="AZN",$C7290)</f>
        <v>23069.55</v>
      </c>
      <c r="F7290" s="183" cm="1">
        <f t="array" ref="F7290">_xlfn.IFS($D7290=$O$5,$C7290*$P$5*0.01,$D7290=$O$6,$C7290*$P$6*0.01,$D7290="AZN",$C7290*0.08)</f>
        <v>230.69550000000001</v>
      </c>
    </row>
    <row r="7291" spans="1:6" x14ac:dyDescent="0.3">
      <c r="A7291" s="177" t="s">
        <v>1546</v>
      </c>
      <c r="B7291" s="178">
        <v>44163</v>
      </c>
      <c r="C7291" s="179">
        <v>2700</v>
      </c>
      <c r="D7291" s="88" t="s">
        <v>2862</v>
      </c>
      <c r="E7291" s="184" cm="1">
        <f t="array" ref="E7291">_xlfn.IFS($D7291=$O$5,C7291*$P$5,$D7291=$O$6,$C7291*$P$6,$D7291="AZN",$C7291)</f>
        <v>2700</v>
      </c>
      <c r="F7291" s="183" cm="1">
        <f t="array" ref="F7291">_xlfn.IFS($D7291=$O$5,$C7291*$P$5*0.01,$D7291=$O$6,$C7291*$P$6*0.01,$D7291="AZN",$C7291*0.08)</f>
        <v>216</v>
      </c>
    </row>
    <row r="7292" spans="1:6" x14ac:dyDescent="0.3">
      <c r="A7292" s="177" t="s">
        <v>2089</v>
      </c>
      <c r="B7292" s="178">
        <v>44263</v>
      </c>
      <c r="C7292" s="179">
        <v>10400</v>
      </c>
      <c r="D7292" s="88" t="s">
        <v>2863</v>
      </c>
      <c r="E7292" s="184" cm="1">
        <f t="array" ref="E7292">_xlfn.IFS($D7292=$O$5,C7292*$P$5,$D7292=$O$6,$C7292*$P$6,$D7292="AZN",$C7292)</f>
        <v>17680</v>
      </c>
      <c r="F7292" s="183" cm="1">
        <f t="array" ref="F7292">_xlfn.IFS($D7292=$O$5,$C7292*$P$5*0.01,$D7292=$O$6,$C7292*$P$6*0.01,$D7292="AZN",$C7292*0.08)</f>
        <v>176.8</v>
      </c>
    </row>
    <row r="7293" spans="1:6" x14ac:dyDescent="0.3">
      <c r="A7293" s="177" t="s">
        <v>2014</v>
      </c>
      <c r="B7293" s="178">
        <v>43806</v>
      </c>
      <c r="C7293" s="179">
        <v>2300</v>
      </c>
      <c r="D7293" s="88" t="s">
        <v>2863</v>
      </c>
      <c r="E7293" s="184" cm="1">
        <f t="array" ref="E7293">_xlfn.IFS($D7293=$O$5,C7293*$P$5,$D7293=$O$6,$C7293*$P$6,$D7293="AZN",$C7293)</f>
        <v>3910</v>
      </c>
      <c r="F7293" s="183" cm="1">
        <f t="array" ref="F7293">_xlfn.IFS($D7293=$O$5,$C7293*$P$5*0.01,$D7293=$O$6,$C7293*$P$6*0.01,$D7293="AZN",$C7293*0.08)</f>
        <v>39.1</v>
      </c>
    </row>
    <row r="7294" spans="1:6" x14ac:dyDescent="0.3">
      <c r="A7294" s="177" t="s">
        <v>879</v>
      </c>
      <c r="B7294" s="178">
        <v>44207</v>
      </c>
      <c r="C7294" s="179">
        <v>7400</v>
      </c>
      <c r="D7294" s="88" t="s">
        <v>2863</v>
      </c>
      <c r="E7294" s="184" cm="1">
        <f t="array" ref="E7294">_xlfn.IFS($D7294=$O$5,C7294*$P$5,$D7294=$O$6,$C7294*$P$6,$D7294="AZN",$C7294)</f>
        <v>12580</v>
      </c>
      <c r="F7294" s="183" cm="1">
        <f t="array" ref="F7294">_xlfn.IFS($D7294=$O$5,$C7294*$P$5*0.01,$D7294=$O$6,$C7294*$P$6*0.01,$D7294="AZN",$C7294*0.08)</f>
        <v>125.8</v>
      </c>
    </row>
    <row r="7295" spans="1:6" x14ac:dyDescent="0.3">
      <c r="A7295" s="177" t="s">
        <v>174</v>
      </c>
      <c r="B7295" s="178">
        <v>44106</v>
      </c>
      <c r="C7295" s="179">
        <v>5300</v>
      </c>
      <c r="D7295" s="88" t="s">
        <v>2862</v>
      </c>
      <c r="E7295" s="184" cm="1">
        <f t="array" ref="E7295">_xlfn.IFS($D7295=$O$5,C7295*$P$5,$D7295=$O$6,$C7295*$P$6,$D7295="AZN",$C7295)</f>
        <v>5300</v>
      </c>
      <c r="F7295" s="183" cm="1">
        <f t="array" ref="F7295">_xlfn.IFS($D7295=$O$5,$C7295*$P$5*0.01,$D7295=$O$6,$C7295*$P$6*0.01,$D7295="AZN",$C7295*0.08)</f>
        <v>424</v>
      </c>
    </row>
    <row r="7296" spans="1:6" x14ac:dyDescent="0.3">
      <c r="A7296" s="177" t="s">
        <v>1040</v>
      </c>
      <c r="B7296" s="178">
        <v>43770</v>
      </c>
      <c r="C7296" s="179">
        <v>12000</v>
      </c>
      <c r="D7296" s="88" t="s">
        <v>2864</v>
      </c>
      <c r="E7296" s="184" cm="1">
        <f t="array" ref="E7296">_xlfn.IFS($D7296=$O$5,C7296*$P$5,$D7296=$O$6,$C7296*$P$6,$D7296="AZN",$C7296)</f>
        <v>21798</v>
      </c>
      <c r="F7296" s="183" cm="1">
        <f t="array" ref="F7296">_xlfn.IFS($D7296=$O$5,$C7296*$P$5*0.01,$D7296=$O$6,$C7296*$P$6*0.01,$D7296="AZN",$C7296*0.08)</f>
        <v>217.98000000000002</v>
      </c>
    </row>
    <row r="7297" spans="1:6" x14ac:dyDescent="0.3">
      <c r="A7297" s="177" t="s">
        <v>837</v>
      </c>
      <c r="B7297" s="178">
        <v>43897</v>
      </c>
      <c r="C7297" s="179">
        <v>7500</v>
      </c>
      <c r="D7297" s="88" t="s">
        <v>2863</v>
      </c>
      <c r="E7297" s="184" cm="1">
        <f t="array" ref="E7297">_xlfn.IFS($D7297=$O$5,C7297*$P$5,$D7297=$O$6,$C7297*$P$6,$D7297="AZN",$C7297)</f>
        <v>12750</v>
      </c>
      <c r="F7297" s="183" cm="1">
        <f t="array" ref="F7297">_xlfn.IFS($D7297=$O$5,$C7297*$P$5*0.01,$D7297=$O$6,$C7297*$P$6*0.01,$D7297="AZN",$C7297*0.08)</f>
        <v>127.5</v>
      </c>
    </row>
    <row r="7298" spans="1:6" x14ac:dyDescent="0.3">
      <c r="A7298" s="177" t="s">
        <v>1097</v>
      </c>
      <c r="B7298" s="178">
        <v>44273</v>
      </c>
      <c r="C7298" s="179">
        <v>4900</v>
      </c>
      <c r="D7298" s="88" t="s">
        <v>2863</v>
      </c>
      <c r="E7298" s="184" cm="1">
        <f t="array" ref="E7298">_xlfn.IFS($D7298=$O$5,C7298*$P$5,$D7298=$O$6,$C7298*$P$6,$D7298="AZN",$C7298)</f>
        <v>8330</v>
      </c>
      <c r="F7298" s="183" cm="1">
        <f t="array" ref="F7298">_xlfn.IFS($D7298=$O$5,$C7298*$P$5*0.01,$D7298=$O$6,$C7298*$P$6*0.01,$D7298="AZN",$C7298*0.08)</f>
        <v>83.3</v>
      </c>
    </row>
    <row r="7299" spans="1:6" x14ac:dyDescent="0.3">
      <c r="A7299" s="177" t="s">
        <v>1247</v>
      </c>
      <c r="B7299" s="178">
        <v>44246</v>
      </c>
      <c r="C7299" s="179">
        <v>6600</v>
      </c>
      <c r="D7299" s="88" t="s">
        <v>2864</v>
      </c>
      <c r="E7299" s="184" cm="1">
        <f t="array" ref="E7299">_xlfn.IFS($D7299=$O$5,C7299*$P$5,$D7299=$O$6,$C7299*$P$6,$D7299="AZN",$C7299)</f>
        <v>11988.9</v>
      </c>
      <c r="F7299" s="183" cm="1">
        <f t="array" ref="F7299">_xlfn.IFS($D7299=$O$5,$C7299*$P$5*0.01,$D7299=$O$6,$C7299*$P$6*0.01,$D7299="AZN",$C7299*0.08)</f>
        <v>119.889</v>
      </c>
    </row>
    <row r="7300" spans="1:6" x14ac:dyDescent="0.3">
      <c r="A7300" s="177" t="s">
        <v>240</v>
      </c>
      <c r="B7300" s="178">
        <v>44517</v>
      </c>
      <c r="C7300" s="179">
        <v>8700</v>
      </c>
      <c r="D7300" s="88" t="s">
        <v>2862</v>
      </c>
      <c r="E7300" s="184" cm="1">
        <f t="array" ref="E7300">_xlfn.IFS($D7300=$O$5,C7300*$P$5,$D7300=$O$6,$C7300*$P$6,$D7300="AZN",$C7300)</f>
        <v>8700</v>
      </c>
      <c r="F7300" s="183" cm="1">
        <f t="array" ref="F7300">_xlfn.IFS($D7300=$O$5,$C7300*$P$5*0.01,$D7300=$O$6,$C7300*$P$6*0.01,$D7300="AZN",$C7300*0.08)</f>
        <v>696</v>
      </c>
    </row>
    <row r="7301" spans="1:6" x14ac:dyDescent="0.3">
      <c r="A7301" s="177" t="s">
        <v>2090</v>
      </c>
      <c r="B7301" s="178">
        <v>44127</v>
      </c>
      <c r="C7301" s="179">
        <v>12600</v>
      </c>
      <c r="D7301" s="88" t="s">
        <v>2862</v>
      </c>
      <c r="E7301" s="184" cm="1">
        <f t="array" ref="E7301">_xlfn.IFS($D7301=$O$5,C7301*$P$5,$D7301=$O$6,$C7301*$P$6,$D7301="AZN",$C7301)</f>
        <v>12600</v>
      </c>
      <c r="F7301" s="183" cm="1">
        <f t="array" ref="F7301">_xlfn.IFS($D7301=$O$5,$C7301*$P$5*0.01,$D7301=$O$6,$C7301*$P$6*0.01,$D7301="AZN",$C7301*0.08)</f>
        <v>1008</v>
      </c>
    </row>
    <row r="7302" spans="1:6" x14ac:dyDescent="0.3">
      <c r="A7302" s="177" t="s">
        <v>1886</v>
      </c>
      <c r="B7302" s="178">
        <v>43986</v>
      </c>
      <c r="C7302" s="179">
        <v>5600</v>
      </c>
      <c r="D7302" s="88" t="s">
        <v>2864</v>
      </c>
      <c r="E7302" s="184" cm="1">
        <f t="array" ref="E7302">_xlfn.IFS($D7302=$O$5,C7302*$P$5,$D7302=$O$6,$C7302*$P$6,$D7302="AZN",$C7302)</f>
        <v>10172.4</v>
      </c>
      <c r="F7302" s="183" cm="1">
        <f t="array" ref="F7302">_xlfn.IFS($D7302=$O$5,$C7302*$P$5*0.01,$D7302=$O$6,$C7302*$P$6*0.01,$D7302="AZN",$C7302*0.08)</f>
        <v>101.724</v>
      </c>
    </row>
    <row r="7303" spans="1:6" x14ac:dyDescent="0.3">
      <c r="A7303" s="177" t="s">
        <v>203</v>
      </c>
      <c r="B7303" s="178">
        <v>43999</v>
      </c>
      <c r="C7303" s="179">
        <v>10400</v>
      </c>
      <c r="D7303" s="88" t="s">
        <v>2863</v>
      </c>
      <c r="E7303" s="184" cm="1">
        <f t="array" ref="E7303">_xlfn.IFS($D7303=$O$5,C7303*$P$5,$D7303=$O$6,$C7303*$P$6,$D7303="AZN",$C7303)</f>
        <v>17680</v>
      </c>
      <c r="F7303" s="183" cm="1">
        <f t="array" ref="F7303">_xlfn.IFS($D7303=$O$5,$C7303*$P$5*0.01,$D7303=$O$6,$C7303*$P$6*0.01,$D7303="AZN",$C7303*0.08)</f>
        <v>176.8</v>
      </c>
    </row>
    <row r="7304" spans="1:6" x14ac:dyDescent="0.3">
      <c r="A7304" s="177" t="s">
        <v>1071</v>
      </c>
      <c r="B7304" s="178">
        <v>44289</v>
      </c>
      <c r="C7304" s="179">
        <v>2600</v>
      </c>
      <c r="D7304" s="88" t="s">
        <v>2863</v>
      </c>
      <c r="E7304" s="184" cm="1">
        <f t="array" ref="E7304">_xlfn.IFS($D7304=$O$5,C7304*$P$5,$D7304=$O$6,$C7304*$P$6,$D7304="AZN",$C7304)</f>
        <v>4420</v>
      </c>
      <c r="F7304" s="183" cm="1">
        <f t="array" ref="F7304">_xlfn.IFS($D7304=$O$5,$C7304*$P$5*0.01,$D7304=$O$6,$C7304*$P$6*0.01,$D7304="AZN",$C7304*0.08)</f>
        <v>44.2</v>
      </c>
    </row>
    <row r="7305" spans="1:6" x14ac:dyDescent="0.3">
      <c r="A7305" s="177" t="s">
        <v>845</v>
      </c>
      <c r="B7305" s="178">
        <v>44017</v>
      </c>
      <c r="C7305" s="179">
        <v>8500</v>
      </c>
      <c r="D7305" s="88" t="s">
        <v>2862</v>
      </c>
      <c r="E7305" s="184" cm="1">
        <f t="array" ref="E7305">_xlfn.IFS($D7305=$O$5,C7305*$P$5,$D7305=$O$6,$C7305*$P$6,$D7305="AZN",$C7305)</f>
        <v>8500</v>
      </c>
      <c r="F7305" s="183" cm="1">
        <f t="array" ref="F7305">_xlfn.IFS($D7305=$O$5,$C7305*$P$5*0.01,$D7305=$O$6,$C7305*$P$6*0.01,$D7305="AZN",$C7305*0.08)</f>
        <v>680</v>
      </c>
    </row>
    <row r="7306" spans="1:6" x14ac:dyDescent="0.3">
      <c r="A7306" s="177" t="s">
        <v>1433</v>
      </c>
      <c r="B7306" s="178">
        <v>44748</v>
      </c>
      <c r="C7306" s="179">
        <v>1600</v>
      </c>
      <c r="D7306" s="88" t="s">
        <v>2864</v>
      </c>
      <c r="E7306" s="184" cm="1">
        <f t="array" ref="E7306">_xlfn.IFS($D7306=$O$5,C7306*$P$5,$D7306=$O$6,$C7306*$P$6,$D7306="AZN",$C7306)</f>
        <v>2906.4</v>
      </c>
      <c r="F7306" s="183" cm="1">
        <f t="array" ref="F7306">_xlfn.IFS($D7306=$O$5,$C7306*$P$5*0.01,$D7306=$O$6,$C7306*$P$6*0.01,$D7306="AZN",$C7306*0.08)</f>
        <v>29.064</v>
      </c>
    </row>
    <row r="7307" spans="1:6" x14ac:dyDescent="0.3">
      <c r="A7307" s="177" t="s">
        <v>1232</v>
      </c>
      <c r="B7307" s="178">
        <v>44468</v>
      </c>
      <c r="C7307" s="179">
        <v>8500</v>
      </c>
      <c r="D7307" s="88" t="s">
        <v>2862</v>
      </c>
      <c r="E7307" s="184" cm="1">
        <f t="array" ref="E7307">_xlfn.IFS($D7307=$O$5,C7307*$P$5,$D7307=$O$6,$C7307*$P$6,$D7307="AZN",$C7307)</f>
        <v>8500</v>
      </c>
      <c r="F7307" s="183" cm="1">
        <f t="array" ref="F7307">_xlfn.IFS($D7307=$O$5,$C7307*$P$5*0.01,$D7307=$O$6,$C7307*$P$6*0.01,$D7307="AZN",$C7307*0.08)</f>
        <v>680</v>
      </c>
    </row>
    <row r="7308" spans="1:6" x14ac:dyDescent="0.3">
      <c r="A7308" s="177" t="s">
        <v>1504</v>
      </c>
      <c r="B7308" s="178">
        <v>44406</v>
      </c>
      <c r="C7308" s="179">
        <v>5200</v>
      </c>
      <c r="D7308" s="88" t="s">
        <v>2864</v>
      </c>
      <c r="E7308" s="184" cm="1">
        <f t="array" ref="E7308">_xlfn.IFS($D7308=$O$5,C7308*$P$5,$D7308=$O$6,$C7308*$P$6,$D7308="AZN",$C7308)</f>
        <v>9445.7999999999993</v>
      </c>
      <c r="F7308" s="183" cm="1">
        <f t="array" ref="F7308">_xlfn.IFS($D7308=$O$5,$C7308*$P$5*0.01,$D7308=$O$6,$C7308*$P$6*0.01,$D7308="AZN",$C7308*0.08)</f>
        <v>94.457999999999998</v>
      </c>
    </row>
    <row r="7309" spans="1:6" x14ac:dyDescent="0.3">
      <c r="A7309" s="177" t="s">
        <v>1452</v>
      </c>
      <c r="B7309" s="178">
        <v>43981</v>
      </c>
      <c r="C7309" s="179">
        <v>11900</v>
      </c>
      <c r="D7309" s="88" t="s">
        <v>2863</v>
      </c>
      <c r="E7309" s="184" cm="1">
        <f t="array" ref="E7309">_xlfn.IFS($D7309=$O$5,C7309*$P$5,$D7309=$O$6,$C7309*$P$6,$D7309="AZN",$C7309)</f>
        <v>20230</v>
      </c>
      <c r="F7309" s="183" cm="1">
        <f t="array" ref="F7309">_xlfn.IFS($D7309=$O$5,$C7309*$P$5*0.01,$D7309=$O$6,$C7309*$P$6*0.01,$D7309="AZN",$C7309*0.08)</f>
        <v>202.3</v>
      </c>
    </row>
    <row r="7310" spans="1:6" x14ac:dyDescent="0.3">
      <c r="A7310" s="177" t="s">
        <v>1086</v>
      </c>
      <c r="B7310" s="178">
        <v>43609</v>
      </c>
      <c r="C7310" s="179">
        <v>3200</v>
      </c>
      <c r="D7310" s="88" t="s">
        <v>2864</v>
      </c>
      <c r="E7310" s="184" cm="1">
        <f t="array" ref="E7310">_xlfn.IFS($D7310=$O$5,C7310*$P$5,$D7310=$O$6,$C7310*$P$6,$D7310="AZN",$C7310)</f>
        <v>5812.8</v>
      </c>
      <c r="F7310" s="183" cm="1">
        <f t="array" ref="F7310">_xlfn.IFS($D7310=$O$5,$C7310*$P$5*0.01,$D7310=$O$6,$C7310*$P$6*0.01,$D7310="AZN",$C7310*0.08)</f>
        <v>58.128</v>
      </c>
    </row>
    <row r="7311" spans="1:6" x14ac:dyDescent="0.3">
      <c r="A7311" s="177" t="s">
        <v>220</v>
      </c>
      <c r="B7311" s="178">
        <v>43862</v>
      </c>
      <c r="C7311" s="179">
        <v>9000</v>
      </c>
      <c r="D7311" s="88" t="s">
        <v>2863</v>
      </c>
      <c r="E7311" s="184" cm="1">
        <f t="array" ref="E7311">_xlfn.IFS($D7311=$O$5,C7311*$P$5,$D7311=$O$6,$C7311*$P$6,$D7311="AZN",$C7311)</f>
        <v>15300</v>
      </c>
      <c r="F7311" s="183" cm="1">
        <f t="array" ref="F7311">_xlfn.IFS($D7311=$O$5,$C7311*$P$5*0.01,$D7311=$O$6,$C7311*$P$6*0.01,$D7311="AZN",$C7311*0.08)</f>
        <v>153</v>
      </c>
    </row>
    <row r="7312" spans="1:6" x14ac:dyDescent="0.3">
      <c r="A7312" s="177" t="s">
        <v>1045</v>
      </c>
      <c r="B7312" s="178">
        <v>43963</v>
      </c>
      <c r="C7312" s="179">
        <v>11100</v>
      </c>
      <c r="D7312" s="88" t="s">
        <v>2862</v>
      </c>
      <c r="E7312" s="184" cm="1">
        <f t="array" ref="E7312">_xlfn.IFS($D7312=$O$5,C7312*$P$5,$D7312=$O$6,$C7312*$P$6,$D7312="AZN",$C7312)</f>
        <v>11100</v>
      </c>
      <c r="F7312" s="183" cm="1">
        <f t="array" ref="F7312">_xlfn.IFS($D7312=$O$5,$C7312*$P$5*0.01,$D7312=$O$6,$C7312*$P$6*0.01,$D7312="AZN",$C7312*0.08)</f>
        <v>888</v>
      </c>
    </row>
    <row r="7313" spans="1:6" x14ac:dyDescent="0.3">
      <c r="A7313" s="177" t="s">
        <v>1333</v>
      </c>
      <c r="B7313" s="178">
        <v>44207</v>
      </c>
      <c r="C7313" s="179">
        <v>1800</v>
      </c>
      <c r="D7313" s="88" t="s">
        <v>2864</v>
      </c>
      <c r="E7313" s="184" cm="1">
        <f t="array" ref="E7313">_xlfn.IFS($D7313=$O$5,C7313*$P$5,$D7313=$O$6,$C7313*$P$6,$D7313="AZN",$C7313)</f>
        <v>3269.7</v>
      </c>
      <c r="F7313" s="183" cm="1">
        <f t="array" ref="F7313">_xlfn.IFS($D7313=$O$5,$C7313*$P$5*0.01,$D7313=$O$6,$C7313*$P$6*0.01,$D7313="AZN",$C7313*0.08)</f>
        <v>32.696999999999996</v>
      </c>
    </row>
    <row r="7314" spans="1:6" x14ac:dyDescent="0.3">
      <c r="A7314" s="177" t="s">
        <v>1687</v>
      </c>
      <c r="B7314" s="178">
        <v>44198</v>
      </c>
      <c r="C7314" s="179">
        <v>6000</v>
      </c>
      <c r="D7314" s="88" t="s">
        <v>2864</v>
      </c>
      <c r="E7314" s="184" cm="1">
        <f t="array" ref="E7314">_xlfn.IFS($D7314=$O$5,C7314*$P$5,$D7314=$O$6,$C7314*$P$6,$D7314="AZN",$C7314)</f>
        <v>10899</v>
      </c>
      <c r="F7314" s="183" cm="1">
        <f t="array" ref="F7314">_xlfn.IFS($D7314=$O$5,$C7314*$P$5*0.01,$D7314=$O$6,$C7314*$P$6*0.01,$D7314="AZN",$C7314*0.08)</f>
        <v>108.99000000000001</v>
      </c>
    </row>
    <row r="7315" spans="1:6" x14ac:dyDescent="0.3">
      <c r="A7315" s="177" t="s">
        <v>247</v>
      </c>
      <c r="B7315" s="178">
        <v>43984</v>
      </c>
      <c r="C7315" s="179">
        <v>7100</v>
      </c>
      <c r="D7315" s="88" t="s">
        <v>2862</v>
      </c>
      <c r="E7315" s="184" cm="1">
        <f t="array" ref="E7315">_xlfn.IFS($D7315=$O$5,C7315*$P$5,$D7315=$O$6,$C7315*$P$6,$D7315="AZN",$C7315)</f>
        <v>7100</v>
      </c>
      <c r="F7315" s="183" cm="1">
        <f t="array" ref="F7315">_xlfn.IFS($D7315=$O$5,$C7315*$P$5*0.01,$D7315=$O$6,$C7315*$P$6*0.01,$D7315="AZN",$C7315*0.08)</f>
        <v>568</v>
      </c>
    </row>
    <row r="7316" spans="1:6" x14ac:dyDescent="0.3">
      <c r="A7316" s="177" t="s">
        <v>848</v>
      </c>
      <c r="B7316" s="178">
        <v>44335</v>
      </c>
      <c r="C7316" s="179">
        <v>10800</v>
      </c>
      <c r="D7316" s="88" t="s">
        <v>2864</v>
      </c>
      <c r="E7316" s="184" cm="1">
        <f t="array" ref="E7316">_xlfn.IFS($D7316=$O$5,C7316*$P$5,$D7316=$O$6,$C7316*$P$6,$D7316="AZN",$C7316)</f>
        <v>19618.2</v>
      </c>
      <c r="F7316" s="183" cm="1">
        <f t="array" ref="F7316">_xlfn.IFS($D7316=$O$5,$C7316*$P$5*0.01,$D7316=$O$6,$C7316*$P$6*0.01,$D7316="AZN",$C7316*0.08)</f>
        <v>196.18200000000002</v>
      </c>
    </row>
    <row r="7317" spans="1:6" x14ac:dyDescent="0.3">
      <c r="A7317" s="177" t="s">
        <v>2078</v>
      </c>
      <c r="B7317" s="178">
        <v>44419</v>
      </c>
      <c r="C7317" s="179">
        <v>7000</v>
      </c>
      <c r="D7317" s="88" t="s">
        <v>2863</v>
      </c>
      <c r="E7317" s="184" cm="1">
        <f t="array" ref="E7317">_xlfn.IFS($D7317=$O$5,C7317*$P$5,$D7317=$O$6,$C7317*$P$6,$D7317="AZN",$C7317)</f>
        <v>11900</v>
      </c>
      <c r="F7317" s="183" cm="1">
        <f t="array" ref="F7317">_xlfn.IFS($D7317=$O$5,$C7317*$P$5*0.01,$D7317=$O$6,$C7317*$P$6*0.01,$D7317="AZN",$C7317*0.08)</f>
        <v>119</v>
      </c>
    </row>
    <row r="7318" spans="1:6" x14ac:dyDescent="0.3">
      <c r="A7318" s="177" t="s">
        <v>1889</v>
      </c>
      <c r="B7318" s="178">
        <v>43813</v>
      </c>
      <c r="C7318" s="179">
        <v>2800</v>
      </c>
      <c r="D7318" s="88" t="s">
        <v>2862</v>
      </c>
      <c r="E7318" s="184" cm="1">
        <f t="array" ref="E7318">_xlfn.IFS($D7318=$O$5,C7318*$P$5,$D7318=$O$6,$C7318*$P$6,$D7318="AZN",$C7318)</f>
        <v>2800</v>
      </c>
      <c r="F7318" s="183" cm="1">
        <f t="array" ref="F7318">_xlfn.IFS($D7318=$O$5,$C7318*$P$5*0.01,$D7318=$O$6,$C7318*$P$6*0.01,$D7318="AZN",$C7318*0.08)</f>
        <v>224</v>
      </c>
    </row>
    <row r="7319" spans="1:6" x14ac:dyDescent="0.3">
      <c r="A7319" s="177" t="s">
        <v>317</v>
      </c>
      <c r="B7319" s="178">
        <v>44345</v>
      </c>
      <c r="C7319" s="179">
        <v>2200</v>
      </c>
      <c r="D7319" s="88" t="s">
        <v>2863</v>
      </c>
      <c r="E7319" s="184" cm="1">
        <f t="array" ref="E7319">_xlfn.IFS($D7319=$O$5,C7319*$P$5,$D7319=$O$6,$C7319*$P$6,$D7319="AZN",$C7319)</f>
        <v>3740</v>
      </c>
      <c r="F7319" s="183" cm="1">
        <f t="array" ref="F7319">_xlfn.IFS($D7319=$O$5,$C7319*$P$5*0.01,$D7319=$O$6,$C7319*$P$6*0.01,$D7319="AZN",$C7319*0.08)</f>
        <v>37.4</v>
      </c>
    </row>
    <row r="7320" spans="1:6" x14ac:dyDescent="0.3">
      <c r="A7320" s="177" t="s">
        <v>1506</v>
      </c>
      <c r="B7320" s="178">
        <v>43540</v>
      </c>
      <c r="C7320" s="179">
        <v>6700</v>
      </c>
      <c r="D7320" s="88" t="s">
        <v>2863</v>
      </c>
      <c r="E7320" s="184" cm="1">
        <f t="array" ref="E7320">_xlfn.IFS($D7320=$O$5,C7320*$P$5,$D7320=$O$6,$C7320*$P$6,$D7320="AZN",$C7320)</f>
        <v>11390</v>
      </c>
      <c r="F7320" s="183" cm="1">
        <f t="array" ref="F7320">_xlfn.IFS($D7320=$O$5,$C7320*$P$5*0.01,$D7320=$O$6,$C7320*$P$6*0.01,$D7320="AZN",$C7320*0.08)</f>
        <v>113.9</v>
      </c>
    </row>
    <row r="7321" spans="1:6" x14ac:dyDescent="0.3">
      <c r="A7321" s="177" t="s">
        <v>1800</v>
      </c>
      <c r="B7321" s="178">
        <v>43866</v>
      </c>
      <c r="C7321" s="179">
        <v>10000</v>
      </c>
      <c r="D7321" s="88" t="s">
        <v>2862</v>
      </c>
      <c r="E7321" s="184" cm="1">
        <f t="array" ref="E7321">_xlfn.IFS($D7321=$O$5,C7321*$P$5,$D7321=$O$6,$C7321*$P$6,$D7321="AZN",$C7321)</f>
        <v>10000</v>
      </c>
      <c r="F7321" s="183" cm="1">
        <f t="array" ref="F7321">_xlfn.IFS($D7321=$O$5,$C7321*$P$5*0.01,$D7321=$O$6,$C7321*$P$6*0.01,$D7321="AZN",$C7321*0.08)</f>
        <v>800</v>
      </c>
    </row>
    <row r="7322" spans="1:6" x14ac:dyDescent="0.3">
      <c r="A7322" s="177" t="s">
        <v>2079</v>
      </c>
      <c r="B7322" s="178">
        <v>44332</v>
      </c>
      <c r="C7322" s="179">
        <v>3900</v>
      </c>
      <c r="D7322" s="88" t="s">
        <v>2863</v>
      </c>
      <c r="E7322" s="184" cm="1">
        <f t="array" ref="E7322">_xlfn.IFS($D7322=$O$5,C7322*$P$5,$D7322=$O$6,$C7322*$P$6,$D7322="AZN",$C7322)</f>
        <v>6630</v>
      </c>
      <c r="F7322" s="183" cm="1">
        <f t="array" ref="F7322">_xlfn.IFS($D7322=$O$5,$C7322*$P$5*0.01,$D7322=$O$6,$C7322*$P$6*0.01,$D7322="AZN",$C7322*0.08)</f>
        <v>66.3</v>
      </c>
    </row>
    <row r="7323" spans="1:6" x14ac:dyDescent="0.3">
      <c r="A7323" s="177" t="s">
        <v>1694</v>
      </c>
      <c r="B7323" s="178">
        <v>43908</v>
      </c>
      <c r="C7323" s="179">
        <v>10600</v>
      </c>
      <c r="D7323" s="88" t="s">
        <v>2862</v>
      </c>
      <c r="E7323" s="184" cm="1">
        <f t="array" ref="E7323">_xlfn.IFS($D7323=$O$5,C7323*$P$5,$D7323=$O$6,$C7323*$P$6,$D7323="AZN",$C7323)</f>
        <v>10600</v>
      </c>
      <c r="F7323" s="183" cm="1">
        <f t="array" ref="F7323">_xlfn.IFS($D7323=$O$5,$C7323*$P$5*0.01,$D7323=$O$6,$C7323*$P$6*0.01,$D7323="AZN",$C7323*0.08)</f>
        <v>848</v>
      </c>
    </row>
    <row r="7324" spans="1:6" x14ac:dyDescent="0.3">
      <c r="A7324" s="177" t="s">
        <v>1422</v>
      </c>
      <c r="B7324" s="178">
        <v>44153</v>
      </c>
      <c r="C7324" s="179">
        <v>12600</v>
      </c>
      <c r="D7324" s="88" t="s">
        <v>2864</v>
      </c>
      <c r="E7324" s="184" cm="1">
        <f t="array" ref="E7324">_xlfn.IFS($D7324=$O$5,C7324*$P$5,$D7324=$O$6,$C7324*$P$6,$D7324="AZN",$C7324)</f>
        <v>22887.9</v>
      </c>
      <c r="F7324" s="183" cm="1">
        <f t="array" ref="F7324">_xlfn.IFS($D7324=$O$5,$C7324*$P$5*0.01,$D7324=$O$6,$C7324*$P$6*0.01,$D7324="AZN",$C7324*0.08)</f>
        <v>228.87900000000002</v>
      </c>
    </row>
    <row r="7325" spans="1:6" x14ac:dyDescent="0.3">
      <c r="A7325" s="177" t="s">
        <v>1123</v>
      </c>
      <c r="B7325" s="178">
        <v>43735</v>
      </c>
      <c r="C7325" s="179">
        <v>3800</v>
      </c>
      <c r="D7325" s="88" t="s">
        <v>2862</v>
      </c>
      <c r="E7325" s="184" cm="1">
        <f t="array" ref="E7325">_xlfn.IFS($D7325=$O$5,C7325*$P$5,$D7325=$O$6,$C7325*$P$6,$D7325="AZN",$C7325)</f>
        <v>3800</v>
      </c>
      <c r="F7325" s="183" cm="1">
        <f t="array" ref="F7325">_xlfn.IFS($D7325=$O$5,$C7325*$P$5*0.01,$D7325=$O$6,$C7325*$P$6*0.01,$D7325="AZN",$C7325*0.08)</f>
        <v>304</v>
      </c>
    </row>
    <row r="7326" spans="1:6" x14ac:dyDescent="0.3">
      <c r="A7326" s="177" t="s">
        <v>353</v>
      </c>
      <c r="B7326" s="178">
        <v>44384</v>
      </c>
      <c r="C7326" s="179">
        <v>9000</v>
      </c>
      <c r="D7326" s="88" t="s">
        <v>2862</v>
      </c>
      <c r="E7326" s="184" cm="1">
        <f t="array" ref="E7326">_xlfn.IFS($D7326=$O$5,C7326*$P$5,$D7326=$O$6,$C7326*$P$6,$D7326="AZN",$C7326)</f>
        <v>9000</v>
      </c>
      <c r="F7326" s="183" cm="1">
        <f t="array" ref="F7326">_xlfn.IFS($D7326=$O$5,$C7326*$P$5*0.01,$D7326=$O$6,$C7326*$P$6*0.01,$D7326="AZN",$C7326*0.08)</f>
        <v>720</v>
      </c>
    </row>
    <row r="7327" spans="1:6" x14ac:dyDescent="0.3">
      <c r="A7327" s="177" t="s">
        <v>541</v>
      </c>
      <c r="B7327" s="178">
        <v>44147</v>
      </c>
      <c r="C7327" s="179">
        <v>1600</v>
      </c>
      <c r="D7327" s="88" t="s">
        <v>2864</v>
      </c>
      <c r="E7327" s="184" cm="1">
        <f t="array" ref="E7327">_xlfn.IFS($D7327=$O$5,C7327*$P$5,$D7327=$O$6,$C7327*$P$6,$D7327="AZN",$C7327)</f>
        <v>2906.4</v>
      </c>
      <c r="F7327" s="183" cm="1">
        <f t="array" ref="F7327">_xlfn.IFS($D7327=$O$5,$C7327*$P$5*0.01,$D7327=$O$6,$C7327*$P$6*0.01,$D7327="AZN",$C7327*0.08)</f>
        <v>29.064</v>
      </c>
    </row>
    <row r="7328" spans="1:6" x14ac:dyDescent="0.3">
      <c r="A7328" s="177" t="s">
        <v>846</v>
      </c>
      <c r="B7328" s="178">
        <v>44562</v>
      </c>
      <c r="C7328" s="179">
        <v>8600</v>
      </c>
      <c r="D7328" s="88" t="s">
        <v>2862</v>
      </c>
      <c r="E7328" s="184" cm="1">
        <f t="array" ref="E7328">_xlfn.IFS($D7328=$O$5,C7328*$P$5,$D7328=$O$6,$C7328*$P$6,$D7328="AZN",$C7328)</f>
        <v>8600</v>
      </c>
      <c r="F7328" s="183" cm="1">
        <f t="array" ref="F7328">_xlfn.IFS($D7328=$O$5,$C7328*$P$5*0.01,$D7328=$O$6,$C7328*$P$6*0.01,$D7328="AZN",$C7328*0.08)</f>
        <v>688</v>
      </c>
    </row>
    <row r="7329" spans="1:6" x14ac:dyDescent="0.3">
      <c r="A7329" s="177" t="s">
        <v>1827</v>
      </c>
      <c r="B7329" s="178">
        <v>44512</v>
      </c>
      <c r="C7329" s="179">
        <v>11500</v>
      </c>
      <c r="D7329" s="88" t="s">
        <v>2863</v>
      </c>
      <c r="E7329" s="184" cm="1">
        <f t="array" ref="E7329">_xlfn.IFS($D7329=$O$5,C7329*$P$5,$D7329=$O$6,$C7329*$P$6,$D7329="AZN",$C7329)</f>
        <v>19550</v>
      </c>
      <c r="F7329" s="183" cm="1">
        <f t="array" ref="F7329">_xlfn.IFS($D7329=$O$5,$C7329*$P$5*0.01,$D7329=$O$6,$C7329*$P$6*0.01,$D7329="AZN",$C7329*0.08)</f>
        <v>195.5</v>
      </c>
    </row>
    <row r="7330" spans="1:6" x14ac:dyDescent="0.3">
      <c r="A7330" s="177" t="s">
        <v>1986</v>
      </c>
      <c r="B7330" s="178">
        <v>44137</v>
      </c>
      <c r="C7330" s="179">
        <v>4200</v>
      </c>
      <c r="D7330" s="88" t="s">
        <v>2863</v>
      </c>
      <c r="E7330" s="184" cm="1">
        <f t="array" ref="E7330">_xlfn.IFS($D7330=$O$5,C7330*$P$5,$D7330=$O$6,$C7330*$P$6,$D7330="AZN",$C7330)</f>
        <v>7140</v>
      </c>
      <c r="F7330" s="183" cm="1">
        <f t="array" ref="F7330">_xlfn.IFS($D7330=$O$5,$C7330*$P$5*0.01,$D7330=$O$6,$C7330*$P$6*0.01,$D7330="AZN",$C7330*0.08)</f>
        <v>71.400000000000006</v>
      </c>
    </row>
    <row r="7331" spans="1:6" x14ac:dyDescent="0.3">
      <c r="A7331" s="177" t="s">
        <v>887</v>
      </c>
      <c r="B7331" s="178">
        <v>44201</v>
      </c>
      <c r="C7331" s="179">
        <v>8900</v>
      </c>
      <c r="D7331" s="88" t="s">
        <v>2863</v>
      </c>
      <c r="E7331" s="184" cm="1">
        <f t="array" ref="E7331">_xlfn.IFS($D7331=$O$5,C7331*$P$5,$D7331=$O$6,$C7331*$P$6,$D7331="AZN",$C7331)</f>
        <v>15130</v>
      </c>
      <c r="F7331" s="183" cm="1">
        <f t="array" ref="F7331">_xlfn.IFS($D7331=$O$5,$C7331*$P$5*0.01,$D7331=$O$6,$C7331*$P$6*0.01,$D7331="AZN",$C7331*0.08)</f>
        <v>151.30000000000001</v>
      </c>
    </row>
    <row r="7332" spans="1:6" x14ac:dyDescent="0.3">
      <c r="A7332" s="177" t="s">
        <v>811</v>
      </c>
      <c r="B7332" s="178">
        <v>44416</v>
      </c>
      <c r="C7332" s="179">
        <v>9700</v>
      </c>
      <c r="D7332" s="88" t="s">
        <v>2862</v>
      </c>
      <c r="E7332" s="184" cm="1">
        <f t="array" ref="E7332">_xlfn.IFS($D7332=$O$5,C7332*$P$5,$D7332=$O$6,$C7332*$P$6,$D7332="AZN",$C7332)</f>
        <v>9700</v>
      </c>
      <c r="F7332" s="183" cm="1">
        <f t="array" ref="F7332">_xlfn.IFS($D7332=$O$5,$C7332*$P$5*0.01,$D7332=$O$6,$C7332*$P$6*0.01,$D7332="AZN",$C7332*0.08)</f>
        <v>776</v>
      </c>
    </row>
    <row r="7333" spans="1:6" x14ac:dyDescent="0.3">
      <c r="A7333" s="177" t="s">
        <v>1861</v>
      </c>
      <c r="B7333" s="178">
        <v>44342</v>
      </c>
      <c r="C7333" s="179">
        <v>5700</v>
      </c>
      <c r="D7333" s="88" t="s">
        <v>2864</v>
      </c>
      <c r="E7333" s="184" cm="1">
        <f t="array" ref="E7333">_xlfn.IFS($D7333=$O$5,C7333*$P$5,$D7333=$O$6,$C7333*$P$6,$D7333="AZN",$C7333)</f>
        <v>10354.049999999999</v>
      </c>
      <c r="F7333" s="183" cm="1">
        <f t="array" ref="F7333">_xlfn.IFS($D7333=$O$5,$C7333*$P$5*0.01,$D7333=$O$6,$C7333*$P$6*0.01,$D7333="AZN",$C7333*0.08)</f>
        <v>103.54049999999999</v>
      </c>
    </row>
    <row r="7334" spans="1:6" x14ac:dyDescent="0.3">
      <c r="A7334" s="177" t="s">
        <v>2091</v>
      </c>
      <c r="B7334" s="178">
        <v>43850</v>
      </c>
      <c r="C7334" s="179">
        <v>1600</v>
      </c>
      <c r="D7334" s="88" t="s">
        <v>2862</v>
      </c>
      <c r="E7334" s="184" cm="1">
        <f t="array" ref="E7334">_xlfn.IFS($D7334=$O$5,C7334*$P$5,$D7334=$O$6,$C7334*$P$6,$D7334="AZN",$C7334)</f>
        <v>1600</v>
      </c>
      <c r="F7334" s="183" cm="1">
        <f t="array" ref="F7334">_xlfn.IFS($D7334=$O$5,$C7334*$P$5*0.01,$D7334=$O$6,$C7334*$P$6*0.01,$D7334="AZN",$C7334*0.08)</f>
        <v>128</v>
      </c>
    </row>
    <row r="7335" spans="1:6" x14ac:dyDescent="0.3">
      <c r="A7335" s="177" t="s">
        <v>1240</v>
      </c>
      <c r="B7335" s="178">
        <v>44101</v>
      </c>
      <c r="C7335" s="179">
        <v>5600</v>
      </c>
      <c r="D7335" s="88" t="s">
        <v>2864</v>
      </c>
      <c r="E7335" s="184" cm="1">
        <f t="array" ref="E7335">_xlfn.IFS($D7335=$O$5,C7335*$P$5,$D7335=$O$6,$C7335*$P$6,$D7335="AZN",$C7335)</f>
        <v>10172.4</v>
      </c>
      <c r="F7335" s="183" cm="1">
        <f t="array" ref="F7335">_xlfn.IFS($D7335=$O$5,$C7335*$P$5*0.01,$D7335=$O$6,$C7335*$P$6*0.01,$D7335="AZN",$C7335*0.08)</f>
        <v>101.724</v>
      </c>
    </row>
    <row r="7336" spans="1:6" x14ac:dyDescent="0.3">
      <c r="A7336" s="177" t="s">
        <v>249</v>
      </c>
      <c r="B7336" s="178">
        <v>44727</v>
      </c>
      <c r="C7336" s="179">
        <v>8200</v>
      </c>
      <c r="D7336" s="88" t="s">
        <v>2864</v>
      </c>
      <c r="E7336" s="184" cm="1">
        <f t="array" ref="E7336">_xlfn.IFS($D7336=$O$5,C7336*$P$5,$D7336=$O$6,$C7336*$P$6,$D7336="AZN",$C7336)</f>
        <v>14895.3</v>
      </c>
      <c r="F7336" s="183" cm="1">
        <f t="array" ref="F7336">_xlfn.IFS($D7336=$O$5,$C7336*$P$5*0.01,$D7336=$O$6,$C7336*$P$6*0.01,$D7336="AZN",$C7336*0.08)</f>
        <v>148.953</v>
      </c>
    </row>
    <row r="7337" spans="1:6" x14ac:dyDescent="0.3">
      <c r="A7337" s="177" t="s">
        <v>1563</v>
      </c>
      <c r="B7337" s="178">
        <v>44639</v>
      </c>
      <c r="C7337" s="179">
        <v>2000</v>
      </c>
      <c r="D7337" s="88" t="s">
        <v>2863</v>
      </c>
      <c r="E7337" s="184" cm="1">
        <f t="array" ref="E7337">_xlfn.IFS($D7337=$O$5,C7337*$P$5,$D7337=$O$6,$C7337*$P$6,$D7337="AZN",$C7337)</f>
        <v>3400</v>
      </c>
      <c r="F7337" s="183" cm="1">
        <f t="array" ref="F7337">_xlfn.IFS($D7337=$O$5,$C7337*$P$5*0.01,$D7337=$O$6,$C7337*$P$6*0.01,$D7337="AZN",$C7337*0.08)</f>
        <v>34</v>
      </c>
    </row>
    <row r="7338" spans="1:6" x14ac:dyDescent="0.3">
      <c r="A7338" s="177" t="s">
        <v>2079</v>
      </c>
      <c r="B7338" s="178">
        <v>43947</v>
      </c>
      <c r="C7338" s="179">
        <v>8100</v>
      </c>
      <c r="D7338" s="88" t="s">
        <v>2863</v>
      </c>
      <c r="E7338" s="184" cm="1">
        <f t="array" ref="E7338">_xlfn.IFS($D7338=$O$5,C7338*$P$5,$D7338=$O$6,$C7338*$P$6,$D7338="AZN",$C7338)</f>
        <v>13770</v>
      </c>
      <c r="F7338" s="183" cm="1">
        <f t="array" ref="F7338">_xlfn.IFS($D7338=$O$5,$C7338*$P$5*0.01,$D7338=$O$6,$C7338*$P$6*0.01,$D7338="AZN",$C7338*0.08)</f>
        <v>137.70000000000002</v>
      </c>
    </row>
    <row r="7339" spans="1:6" x14ac:dyDescent="0.3">
      <c r="A7339" s="177" t="s">
        <v>333</v>
      </c>
      <c r="B7339" s="178">
        <v>44341</v>
      </c>
      <c r="C7339" s="179">
        <v>4800</v>
      </c>
      <c r="D7339" s="88" t="s">
        <v>2863</v>
      </c>
      <c r="E7339" s="184" cm="1">
        <f t="array" ref="E7339">_xlfn.IFS($D7339=$O$5,C7339*$P$5,$D7339=$O$6,$C7339*$P$6,$D7339="AZN",$C7339)</f>
        <v>8160</v>
      </c>
      <c r="F7339" s="183" cm="1">
        <f t="array" ref="F7339">_xlfn.IFS($D7339=$O$5,$C7339*$P$5*0.01,$D7339=$O$6,$C7339*$P$6*0.01,$D7339="AZN",$C7339*0.08)</f>
        <v>81.600000000000009</v>
      </c>
    </row>
    <row r="7340" spans="1:6" x14ac:dyDescent="0.3">
      <c r="A7340" s="177" t="s">
        <v>365</v>
      </c>
      <c r="B7340" s="178">
        <v>44508</v>
      </c>
      <c r="C7340" s="179">
        <v>3800</v>
      </c>
      <c r="D7340" s="88" t="s">
        <v>2864</v>
      </c>
      <c r="E7340" s="184" cm="1">
        <f t="array" ref="E7340">_xlfn.IFS($D7340=$O$5,C7340*$P$5,$D7340=$O$6,$C7340*$P$6,$D7340="AZN",$C7340)</f>
        <v>6902.7</v>
      </c>
      <c r="F7340" s="183" cm="1">
        <f t="array" ref="F7340">_xlfn.IFS($D7340=$O$5,$C7340*$P$5*0.01,$D7340=$O$6,$C7340*$P$6*0.01,$D7340="AZN",$C7340*0.08)</f>
        <v>69.027000000000001</v>
      </c>
    </row>
    <row r="7341" spans="1:6" x14ac:dyDescent="0.3">
      <c r="A7341" s="177" t="s">
        <v>328</v>
      </c>
      <c r="B7341" s="178">
        <v>44335</v>
      </c>
      <c r="C7341" s="179">
        <v>5000</v>
      </c>
      <c r="D7341" s="88" t="s">
        <v>2862</v>
      </c>
      <c r="E7341" s="184" cm="1">
        <f t="array" ref="E7341">_xlfn.IFS($D7341=$O$5,C7341*$P$5,$D7341=$O$6,$C7341*$P$6,$D7341="AZN",$C7341)</f>
        <v>5000</v>
      </c>
      <c r="F7341" s="183" cm="1">
        <f t="array" ref="F7341">_xlfn.IFS($D7341=$O$5,$C7341*$P$5*0.01,$D7341=$O$6,$C7341*$P$6*0.01,$D7341="AZN",$C7341*0.08)</f>
        <v>400</v>
      </c>
    </row>
    <row r="7342" spans="1:6" x14ac:dyDescent="0.3">
      <c r="A7342" s="177" t="s">
        <v>1523</v>
      </c>
      <c r="B7342" s="178">
        <v>44075</v>
      </c>
      <c r="C7342" s="179">
        <v>5700</v>
      </c>
      <c r="D7342" s="88" t="s">
        <v>2862</v>
      </c>
      <c r="E7342" s="184" cm="1">
        <f t="array" ref="E7342">_xlfn.IFS($D7342=$O$5,C7342*$P$5,$D7342=$O$6,$C7342*$P$6,$D7342="AZN",$C7342)</f>
        <v>5700</v>
      </c>
      <c r="F7342" s="183" cm="1">
        <f t="array" ref="F7342">_xlfn.IFS($D7342=$O$5,$C7342*$P$5*0.01,$D7342=$O$6,$C7342*$P$6*0.01,$D7342="AZN",$C7342*0.08)</f>
        <v>456</v>
      </c>
    </row>
    <row r="7343" spans="1:6" x14ac:dyDescent="0.3">
      <c r="A7343" s="177" t="s">
        <v>1519</v>
      </c>
      <c r="B7343" s="178">
        <v>43934</v>
      </c>
      <c r="C7343" s="179">
        <v>7200</v>
      </c>
      <c r="D7343" s="88" t="s">
        <v>2862</v>
      </c>
      <c r="E7343" s="184" cm="1">
        <f t="array" ref="E7343">_xlfn.IFS($D7343=$O$5,C7343*$P$5,$D7343=$O$6,$C7343*$P$6,$D7343="AZN",$C7343)</f>
        <v>7200</v>
      </c>
      <c r="F7343" s="183" cm="1">
        <f t="array" ref="F7343">_xlfn.IFS($D7343=$O$5,$C7343*$P$5*0.01,$D7343=$O$6,$C7343*$P$6*0.01,$D7343="AZN",$C7343*0.08)</f>
        <v>576</v>
      </c>
    </row>
    <row r="7344" spans="1:6" x14ac:dyDescent="0.3">
      <c r="A7344" s="177" t="s">
        <v>1184</v>
      </c>
      <c r="B7344" s="178">
        <v>44176</v>
      </c>
      <c r="C7344" s="179">
        <v>5300</v>
      </c>
      <c r="D7344" s="88" t="s">
        <v>2863</v>
      </c>
      <c r="E7344" s="184" cm="1">
        <f t="array" ref="E7344">_xlfn.IFS($D7344=$O$5,C7344*$P$5,$D7344=$O$6,$C7344*$P$6,$D7344="AZN",$C7344)</f>
        <v>9010</v>
      </c>
      <c r="F7344" s="183" cm="1">
        <f t="array" ref="F7344">_xlfn.IFS($D7344=$O$5,$C7344*$P$5*0.01,$D7344=$O$6,$C7344*$P$6*0.01,$D7344="AZN",$C7344*0.08)</f>
        <v>90.100000000000009</v>
      </c>
    </row>
    <row r="7345" spans="1:6" x14ac:dyDescent="0.3">
      <c r="A7345" s="177" t="s">
        <v>637</v>
      </c>
      <c r="B7345" s="178">
        <v>44708</v>
      </c>
      <c r="C7345" s="179">
        <v>7600</v>
      </c>
      <c r="D7345" s="88" t="s">
        <v>2863</v>
      </c>
      <c r="E7345" s="184" cm="1">
        <f t="array" ref="E7345">_xlfn.IFS($D7345=$O$5,C7345*$P$5,$D7345=$O$6,$C7345*$P$6,$D7345="AZN",$C7345)</f>
        <v>12920</v>
      </c>
      <c r="F7345" s="183" cm="1">
        <f t="array" ref="F7345">_xlfn.IFS($D7345=$O$5,$C7345*$P$5*0.01,$D7345=$O$6,$C7345*$P$6*0.01,$D7345="AZN",$C7345*0.08)</f>
        <v>129.19999999999999</v>
      </c>
    </row>
    <row r="7346" spans="1:6" x14ac:dyDescent="0.3">
      <c r="A7346" s="177" t="s">
        <v>415</v>
      </c>
      <c r="B7346" s="178">
        <v>44283</v>
      </c>
      <c r="C7346" s="179">
        <v>5600</v>
      </c>
      <c r="D7346" s="88" t="s">
        <v>2863</v>
      </c>
      <c r="E7346" s="184" cm="1">
        <f t="array" ref="E7346">_xlfn.IFS($D7346=$O$5,C7346*$P$5,$D7346=$O$6,$C7346*$P$6,$D7346="AZN",$C7346)</f>
        <v>9520</v>
      </c>
      <c r="F7346" s="183" cm="1">
        <f t="array" ref="F7346">_xlfn.IFS($D7346=$O$5,$C7346*$P$5*0.01,$D7346=$O$6,$C7346*$P$6*0.01,$D7346="AZN",$C7346*0.08)</f>
        <v>95.2</v>
      </c>
    </row>
    <row r="7347" spans="1:6" x14ac:dyDescent="0.3">
      <c r="A7347" s="177" t="s">
        <v>903</v>
      </c>
      <c r="B7347" s="178">
        <v>43777</v>
      </c>
      <c r="C7347" s="179">
        <v>8000</v>
      </c>
      <c r="D7347" s="88" t="s">
        <v>2864</v>
      </c>
      <c r="E7347" s="184" cm="1">
        <f t="array" ref="E7347">_xlfn.IFS($D7347=$O$5,C7347*$P$5,$D7347=$O$6,$C7347*$P$6,$D7347="AZN",$C7347)</f>
        <v>14532</v>
      </c>
      <c r="F7347" s="183" cm="1">
        <f t="array" ref="F7347">_xlfn.IFS($D7347=$O$5,$C7347*$P$5*0.01,$D7347=$O$6,$C7347*$P$6*0.01,$D7347="AZN",$C7347*0.08)</f>
        <v>145.32</v>
      </c>
    </row>
    <row r="7348" spans="1:6" x14ac:dyDescent="0.3">
      <c r="A7348" s="177" t="s">
        <v>771</v>
      </c>
      <c r="B7348" s="178">
        <v>44459</v>
      </c>
      <c r="C7348" s="179">
        <v>3000</v>
      </c>
      <c r="D7348" s="88" t="s">
        <v>2863</v>
      </c>
      <c r="E7348" s="184" cm="1">
        <f t="array" ref="E7348">_xlfn.IFS($D7348=$O$5,C7348*$P$5,$D7348=$O$6,$C7348*$P$6,$D7348="AZN",$C7348)</f>
        <v>5100</v>
      </c>
      <c r="F7348" s="183" cm="1">
        <f t="array" ref="F7348">_xlfn.IFS($D7348=$O$5,$C7348*$P$5*0.01,$D7348=$O$6,$C7348*$P$6*0.01,$D7348="AZN",$C7348*0.08)</f>
        <v>51</v>
      </c>
    </row>
    <row r="7349" spans="1:6" x14ac:dyDescent="0.3">
      <c r="A7349" s="177" t="s">
        <v>1954</v>
      </c>
      <c r="B7349" s="178">
        <v>44438</v>
      </c>
      <c r="C7349" s="179">
        <v>6800</v>
      </c>
      <c r="D7349" s="88" t="s">
        <v>2864</v>
      </c>
      <c r="E7349" s="184" cm="1">
        <f t="array" ref="E7349">_xlfn.IFS($D7349=$O$5,C7349*$P$5,$D7349=$O$6,$C7349*$P$6,$D7349="AZN",$C7349)</f>
        <v>12352.2</v>
      </c>
      <c r="F7349" s="183" cm="1">
        <f t="array" ref="F7349">_xlfn.IFS($D7349=$O$5,$C7349*$P$5*0.01,$D7349=$O$6,$C7349*$P$6*0.01,$D7349="AZN",$C7349*0.08)</f>
        <v>123.52200000000001</v>
      </c>
    </row>
    <row r="7350" spans="1:6" x14ac:dyDescent="0.3">
      <c r="A7350" s="177" t="s">
        <v>316</v>
      </c>
      <c r="B7350" s="178">
        <v>44609</v>
      </c>
      <c r="C7350" s="179">
        <v>10100</v>
      </c>
      <c r="D7350" s="88" t="s">
        <v>2863</v>
      </c>
      <c r="E7350" s="184" cm="1">
        <f t="array" ref="E7350">_xlfn.IFS($D7350=$O$5,C7350*$P$5,$D7350=$O$6,$C7350*$P$6,$D7350="AZN",$C7350)</f>
        <v>17170</v>
      </c>
      <c r="F7350" s="183" cm="1">
        <f t="array" ref="F7350">_xlfn.IFS($D7350=$O$5,$C7350*$P$5*0.01,$D7350=$O$6,$C7350*$P$6*0.01,$D7350="AZN",$C7350*0.08)</f>
        <v>171.70000000000002</v>
      </c>
    </row>
    <row r="7351" spans="1:6" x14ac:dyDescent="0.3">
      <c r="A7351" s="177" t="s">
        <v>1309</v>
      </c>
      <c r="B7351" s="178">
        <v>43968</v>
      </c>
      <c r="C7351" s="179">
        <v>9200</v>
      </c>
      <c r="D7351" s="88" t="s">
        <v>2862</v>
      </c>
      <c r="E7351" s="184" cm="1">
        <f t="array" ref="E7351">_xlfn.IFS($D7351=$O$5,C7351*$P$5,$D7351=$O$6,$C7351*$P$6,$D7351="AZN",$C7351)</f>
        <v>9200</v>
      </c>
      <c r="F7351" s="183" cm="1">
        <f t="array" ref="F7351">_xlfn.IFS($D7351=$O$5,$C7351*$P$5*0.01,$D7351=$O$6,$C7351*$P$6*0.01,$D7351="AZN",$C7351*0.08)</f>
        <v>736</v>
      </c>
    </row>
    <row r="7352" spans="1:6" x14ac:dyDescent="0.3">
      <c r="A7352" s="177" t="s">
        <v>838</v>
      </c>
      <c r="B7352" s="178">
        <v>44276</v>
      </c>
      <c r="C7352" s="179">
        <v>5500</v>
      </c>
      <c r="D7352" s="88" t="s">
        <v>2863</v>
      </c>
      <c r="E7352" s="184" cm="1">
        <f t="array" ref="E7352">_xlfn.IFS($D7352=$O$5,C7352*$P$5,$D7352=$O$6,$C7352*$P$6,$D7352="AZN",$C7352)</f>
        <v>9350</v>
      </c>
      <c r="F7352" s="183" cm="1">
        <f t="array" ref="F7352">_xlfn.IFS($D7352=$O$5,$C7352*$P$5*0.01,$D7352=$O$6,$C7352*$P$6*0.01,$D7352="AZN",$C7352*0.08)</f>
        <v>93.5</v>
      </c>
    </row>
    <row r="7353" spans="1:6" x14ac:dyDescent="0.3">
      <c r="A7353" s="177" t="s">
        <v>552</v>
      </c>
      <c r="B7353" s="178">
        <v>43896</v>
      </c>
      <c r="C7353" s="179">
        <v>5700</v>
      </c>
      <c r="D7353" s="88" t="s">
        <v>2864</v>
      </c>
      <c r="E7353" s="184" cm="1">
        <f t="array" ref="E7353">_xlfn.IFS($D7353=$O$5,C7353*$P$5,$D7353=$O$6,$C7353*$P$6,$D7353="AZN",$C7353)</f>
        <v>10354.049999999999</v>
      </c>
      <c r="F7353" s="183" cm="1">
        <f t="array" ref="F7353">_xlfn.IFS($D7353=$O$5,$C7353*$P$5*0.01,$D7353=$O$6,$C7353*$P$6*0.01,$D7353="AZN",$C7353*0.08)</f>
        <v>103.54049999999999</v>
      </c>
    </row>
    <row r="7354" spans="1:6" x14ac:dyDescent="0.3">
      <c r="A7354" s="177" t="s">
        <v>547</v>
      </c>
      <c r="B7354" s="178">
        <v>43779</v>
      </c>
      <c r="C7354" s="179">
        <v>9600</v>
      </c>
      <c r="D7354" s="88" t="s">
        <v>2862</v>
      </c>
      <c r="E7354" s="184" cm="1">
        <f t="array" ref="E7354">_xlfn.IFS($D7354=$O$5,C7354*$P$5,$D7354=$O$6,$C7354*$P$6,$D7354="AZN",$C7354)</f>
        <v>9600</v>
      </c>
      <c r="F7354" s="183" cm="1">
        <f t="array" ref="F7354">_xlfn.IFS($D7354=$O$5,$C7354*$P$5*0.01,$D7354=$O$6,$C7354*$P$6*0.01,$D7354="AZN",$C7354*0.08)</f>
        <v>768</v>
      </c>
    </row>
    <row r="7355" spans="1:6" x14ac:dyDescent="0.3">
      <c r="A7355" s="177" t="s">
        <v>1231</v>
      </c>
      <c r="B7355" s="178">
        <v>44192</v>
      </c>
      <c r="C7355" s="179">
        <v>5400</v>
      </c>
      <c r="D7355" s="88" t="s">
        <v>2864</v>
      </c>
      <c r="E7355" s="184" cm="1">
        <f t="array" ref="E7355">_xlfn.IFS($D7355=$O$5,C7355*$P$5,$D7355=$O$6,$C7355*$P$6,$D7355="AZN",$C7355)</f>
        <v>9809.1</v>
      </c>
      <c r="F7355" s="183" cm="1">
        <f t="array" ref="F7355">_xlfn.IFS($D7355=$O$5,$C7355*$P$5*0.01,$D7355=$O$6,$C7355*$P$6*0.01,$D7355="AZN",$C7355*0.08)</f>
        <v>98.091000000000008</v>
      </c>
    </row>
    <row r="7356" spans="1:6" x14ac:dyDescent="0.3">
      <c r="A7356" s="177" t="s">
        <v>921</v>
      </c>
      <c r="B7356" s="178">
        <v>43886</v>
      </c>
      <c r="C7356" s="179">
        <v>8600</v>
      </c>
      <c r="D7356" s="88" t="s">
        <v>2863</v>
      </c>
      <c r="E7356" s="184" cm="1">
        <f t="array" ref="E7356">_xlfn.IFS($D7356=$O$5,C7356*$P$5,$D7356=$O$6,$C7356*$P$6,$D7356="AZN",$C7356)</f>
        <v>14620</v>
      </c>
      <c r="F7356" s="183" cm="1">
        <f t="array" ref="F7356">_xlfn.IFS($D7356=$O$5,$C7356*$P$5*0.01,$D7356=$O$6,$C7356*$P$6*0.01,$D7356="AZN",$C7356*0.08)</f>
        <v>146.20000000000002</v>
      </c>
    </row>
    <row r="7357" spans="1:6" x14ac:dyDescent="0.3">
      <c r="A7357" s="177" t="s">
        <v>583</v>
      </c>
      <c r="B7357" s="178">
        <v>44469</v>
      </c>
      <c r="C7357" s="179">
        <v>8400</v>
      </c>
      <c r="D7357" s="88" t="s">
        <v>2864</v>
      </c>
      <c r="E7357" s="184" cm="1">
        <f t="array" ref="E7357">_xlfn.IFS($D7357=$O$5,C7357*$P$5,$D7357=$O$6,$C7357*$P$6,$D7357="AZN",$C7357)</f>
        <v>15258.6</v>
      </c>
      <c r="F7357" s="183" cm="1">
        <f t="array" ref="F7357">_xlfn.IFS($D7357=$O$5,$C7357*$P$5*0.01,$D7357=$O$6,$C7357*$P$6*0.01,$D7357="AZN",$C7357*0.08)</f>
        <v>152.58600000000001</v>
      </c>
    </row>
    <row r="7358" spans="1:6" x14ac:dyDescent="0.3">
      <c r="A7358" s="177" t="s">
        <v>170</v>
      </c>
      <c r="B7358" s="178">
        <v>44196</v>
      </c>
      <c r="C7358" s="179">
        <v>2600</v>
      </c>
      <c r="D7358" s="88" t="s">
        <v>2863</v>
      </c>
      <c r="E7358" s="184" cm="1">
        <f t="array" ref="E7358">_xlfn.IFS($D7358=$O$5,C7358*$P$5,$D7358=$O$6,$C7358*$P$6,$D7358="AZN",$C7358)</f>
        <v>4420</v>
      </c>
      <c r="F7358" s="183" cm="1">
        <f t="array" ref="F7358">_xlfn.IFS($D7358=$O$5,$C7358*$P$5*0.01,$D7358=$O$6,$C7358*$P$6*0.01,$D7358="AZN",$C7358*0.08)</f>
        <v>44.2</v>
      </c>
    </row>
    <row r="7359" spans="1:6" x14ac:dyDescent="0.3">
      <c r="A7359" s="177" t="s">
        <v>190</v>
      </c>
      <c r="B7359" s="178">
        <v>44347</v>
      </c>
      <c r="C7359" s="179">
        <v>11000</v>
      </c>
      <c r="D7359" s="88" t="s">
        <v>2864</v>
      </c>
      <c r="E7359" s="184" cm="1">
        <f t="array" ref="E7359">_xlfn.IFS($D7359=$O$5,C7359*$P$5,$D7359=$O$6,$C7359*$P$6,$D7359="AZN",$C7359)</f>
        <v>19981.5</v>
      </c>
      <c r="F7359" s="183" cm="1">
        <f t="array" ref="F7359">_xlfn.IFS($D7359=$O$5,$C7359*$P$5*0.01,$D7359=$O$6,$C7359*$P$6*0.01,$D7359="AZN",$C7359*0.08)</f>
        <v>199.815</v>
      </c>
    </row>
    <row r="7360" spans="1:6" x14ac:dyDescent="0.3">
      <c r="A7360" s="177" t="s">
        <v>1178</v>
      </c>
      <c r="B7360" s="178">
        <v>43849</v>
      </c>
      <c r="C7360" s="179">
        <v>8900</v>
      </c>
      <c r="D7360" s="88" t="s">
        <v>2863</v>
      </c>
      <c r="E7360" s="184" cm="1">
        <f t="array" ref="E7360">_xlfn.IFS($D7360=$O$5,C7360*$P$5,$D7360=$O$6,$C7360*$P$6,$D7360="AZN",$C7360)</f>
        <v>15130</v>
      </c>
      <c r="F7360" s="183" cm="1">
        <f t="array" ref="F7360">_xlfn.IFS($D7360=$O$5,$C7360*$P$5*0.01,$D7360=$O$6,$C7360*$P$6*0.01,$D7360="AZN",$C7360*0.08)</f>
        <v>151.30000000000001</v>
      </c>
    </row>
    <row r="7361" spans="1:6" x14ac:dyDescent="0.3">
      <c r="A7361" s="177" t="s">
        <v>728</v>
      </c>
      <c r="B7361" s="178">
        <v>44006</v>
      </c>
      <c r="C7361" s="179">
        <v>11400</v>
      </c>
      <c r="D7361" s="88" t="s">
        <v>2863</v>
      </c>
      <c r="E7361" s="184" cm="1">
        <f t="array" ref="E7361">_xlfn.IFS($D7361=$O$5,C7361*$P$5,$D7361=$O$6,$C7361*$P$6,$D7361="AZN",$C7361)</f>
        <v>19380</v>
      </c>
      <c r="F7361" s="183" cm="1">
        <f t="array" ref="F7361">_xlfn.IFS($D7361=$O$5,$C7361*$P$5*0.01,$D7361=$O$6,$C7361*$P$6*0.01,$D7361="AZN",$C7361*0.08)</f>
        <v>193.8</v>
      </c>
    </row>
    <row r="7362" spans="1:6" x14ac:dyDescent="0.3">
      <c r="A7362" s="177" t="s">
        <v>1342</v>
      </c>
      <c r="B7362" s="178">
        <v>44765</v>
      </c>
      <c r="C7362" s="179">
        <v>5500</v>
      </c>
      <c r="D7362" s="88" t="s">
        <v>2863</v>
      </c>
      <c r="E7362" s="184" cm="1">
        <f t="array" ref="E7362">_xlfn.IFS($D7362=$O$5,C7362*$P$5,$D7362=$O$6,$C7362*$P$6,$D7362="AZN",$C7362)</f>
        <v>9350</v>
      </c>
      <c r="F7362" s="183" cm="1">
        <f t="array" ref="F7362">_xlfn.IFS($D7362=$O$5,$C7362*$P$5*0.01,$D7362=$O$6,$C7362*$P$6*0.01,$D7362="AZN",$C7362*0.08)</f>
        <v>93.5</v>
      </c>
    </row>
    <row r="7363" spans="1:6" x14ac:dyDescent="0.3">
      <c r="A7363" s="177" t="s">
        <v>562</v>
      </c>
      <c r="B7363" s="178">
        <v>44606</v>
      </c>
      <c r="C7363" s="179">
        <v>6300</v>
      </c>
      <c r="D7363" s="88" t="s">
        <v>2864</v>
      </c>
      <c r="E7363" s="184" cm="1">
        <f t="array" ref="E7363">_xlfn.IFS($D7363=$O$5,C7363*$P$5,$D7363=$O$6,$C7363*$P$6,$D7363="AZN",$C7363)</f>
        <v>11443.95</v>
      </c>
      <c r="F7363" s="183" cm="1">
        <f t="array" ref="F7363">_xlfn.IFS($D7363=$O$5,$C7363*$P$5*0.01,$D7363=$O$6,$C7363*$P$6*0.01,$D7363="AZN",$C7363*0.08)</f>
        <v>114.43950000000001</v>
      </c>
    </row>
    <row r="7364" spans="1:6" x14ac:dyDescent="0.3">
      <c r="A7364" s="177" t="s">
        <v>1371</v>
      </c>
      <c r="B7364" s="178">
        <v>44560</v>
      </c>
      <c r="C7364" s="179">
        <v>9400</v>
      </c>
      <c r="D7364" s="88" t="s">
        <v>2863</v>
      </c>
      <c r="E7364" s="184" cm="1">
        <f t="array" ref="E7364">_xlfn.IFS($D7364=$O$5,C7364*$P$5,$D7364=$O$6,$C7364*$P$6,$D7364="AZN",$C7364)</f>
        <v>15980</v>
      </c>
      <c r="F7364" s="183" cm="1">
        <f t="array" ref="F7364">_xlfn.IFS($D7364=$O$5,$C7364*$P$5*0.01,$D7364=$O$6,$C7364*$P$6*0.01,$D7364="AZN",$C7364*0.08)</f>
        <v>159.80000000000001</v>
      </c>
    </row>
    <row r="7365" spans="1:6" x14ac:dyDescent="0.3">
      <c r="A7365" s="177" t="s">
        <v>2009</v>
      </c>
      <c r="B7365" s="178">
        <v>43909</v>
      </c>
      <c r="C7365" s="179">
        <v>9800</v>
      </c>
      <c r="D7365" s="88" t="s">
        <v>2864</v>
      </c>
      <c r="E7365" s="184" cm="1">
        <f t="array" ref="E7365">_xlfn.IFS($D7365=$O$5,C7365*$P$5,$D7365=$O$6,$C7365*$P$6,$D7365="AZN",$C7365)</f>
        <v>17801.7</v>
      </c>
      <c r="F7365" s="183" cm="1">
        <f t="array" ref="F7365">_xlfn.IFS($D7365=$O$5,$C7365*$P$5*0.01,$D7365=$O$6,$C7365*$P$6*0.01,$D7365="AZN",$C7365*0.08)</f>
        <v>178.01700000000002</v>
      </c>
    </row>
    <row r="7366" spans="1:6" x14ac:dyDescent="0.3">
      <c r="A7366" s="177" t="s">
        <v>1271</v>
      </c>
      <c r="B7366" s="178">
        <v>44441</v>
      </c>
      <c r="C7366" s="179">
        <v>4800</v>
      </c>
      <c r="D7366" s="88" t="s">
        <v>2864</v>
      </c>
      <c r="E7366" s="184" cm="1">
        <f t="array" ref="E7366">_xlfn.IFS($D7366=$O$5,C7366*$P$5,$D7366=$O$6,$C7366*$P$6,$D7366="AZN",$C7366)</f>
        <v>8719.2000000000007</v>
      </c>
      <c r="F7366" s="183" cm="1">
        <f t="array" ref="F7366">_xlfn.IFS($D7366=$O$5,$C7366*$P$5*0.01,$D7366=$O$6,$C7366*$P$6*0.01,$D7366="AZN",$C7366*0.08)</f>
        <v>87.192000000000007</v>
      </c>
    </row>
    <row r="7367" spans="1:6" x14ac:dyDescent="0.3">
      <c r="A7367" s="177" t="s">
        <v>2000</v>
      </c>
      <c r="B7367" s="178">
        <v>44035</v>
      </c>
      <c r="C7367" s="179">
        <v>7200</v>
      </c>
      <c r="D7367" s="88" t="s">
        <v>2863</v>
      </c>
      <c r="E7367" s="184" cm="1">
        <f t="array" ref="E7367">_xlfn.IFS($D7367=$O$5,C7367*$P$5,$D7367=$O$6,$C7367*$P$6,$D7367="AZN",$C7367)</f>
        <v>12240</v>
      </c>
      <c r="F7367" s="183" cm="1">
        <f t="array" ref="F7367">_xlfn.IFS($D7367=$O$5,$C7367*$P$5*0.01,$D7367=$O$6,$C7367*$P$6*0.01,$D7367="AZN",$C7367*0.08)</f>
        <v>122.4</v>
      </c>
    </row>
    <row r="7368" spans="1:6" x14ac:dyDescent="0.3">
      <c r="A7368" s="177" t="s">
        <v>791</v>
      </c>
      <c r="B7368" s="178">
        <v>44398</v>
      </c>
      <c r="C7368" s="179">
        <v>3900</v>
      </c>
      <c r="D7368" s="88" t="s">
        <v>2863</v>
      </c>
      <c r="E7368" s="184" cm="1">
        <f t="array" ref="E7368">_xlfn.IFS($D7368=$O$5,C7368*$P$5,$D7368=$O$6,$C7368*$P$6,$D7368="AZN",$C7368)</f>
        <v>6630</v>
      </c>
      <c r="F7368" s="183" cm="1">
        <f t="array" ref="F7368">_xlfn.IFS($D7368=$O$5,$C7368*$P$5*0.01,$D7368=$O$6,$C7368*$P$6*0.01,$D7368="AZN",$C7368*0.08)</f>
        <v>66.3</v>
      </c>
    </row>
    <row r="7369" spans="1:6" x14ac:dyDescent="0.3">
      <c r="A7369" s="177" t="s">
        <v>716</v>
      </c>
      <c r="B7369" s="178">
        <v>44119</v>
      </c>
      <c r="C7369" s="179">
        <v>8900</v>
      </c>
      <c r="D7369" s="88" t="s">
        <v>2863</v>
      </c>
      <c r="E7369" s="184" cm="1">
        <f t="array" ref="E7369">_xlfn.IFS($D7369=$O$5,C7369*$P$5,$D7369=$O$6,$C7369*$P$6,$D7369="AZN",$C7369)</f>
        <v>15130</v>
      </c>
      <c r="F7369" s="183" cm="1">
        <f t="array" ref="F7369">_xlfn.IFS($D7369=$O$5,$C7369*$P$5*0.01,$D7369=$O$6,$C7369*$P$6*0.01,$D7369="AZN",$C7369*0.08)</f>
        <v>151.30000000000001</v>
      </c>
    </row>
    <row r="7370" spans="1:6" x14ac:dyDescent="0.3">
      <c r="A7370" s="177" t="s">
        <v>2092</v>
      </c>
      <c r="B7370" s="178">
        <v>44050</v>
      </c>
      <c r="C7370" s="179">
        <v>13000</v>
      </c>
      <c r="D7370" s="88" t="s">
        <v>2862</v>
      </c>
      <c r="E7370" s="184" cm="1">
        <f t="array" ref="E7370">_xlfn.IFS($D7370=$O$5,C7370*$P$5,$D7370=$O$6,$C7370*$P$6,$D7370="AZN",$C7370)</f>
        <v>13000</v>
      </c>
      <c r="F7370" s="183" cm="1">
        <f t="array" ref="F7370">_xlfn.IFS($D7370=$O$5,$C7370*$P$5*0.01,$D7370=$O$6,$C7370*$P$6*0.01,$D7370="AZN",$C7370*0.08)</f>
        <v>1040</v>
      </c>
    </row>
    <row r="7371" spans="1:6" x14ac:dyDescent="0.3">
      <c r="A7371" s="177" t="s">
        <v>1194</v>
      </c>
      <c r="B7371" s="178">
        <v>44508</v>
      </c>
      <c r="C7371" s="179">
        <v>8100</v>
      </c>
      <c r="D7371" s="88" t="s">
        <v>2863</v>
      </c>
      <c r="E7371" s="184" cm="1">
        <f t="array" ref="E7371">_xlfn.IFS($D7371=$O$5,C7371*$P$5,$D7371=$O$6,$C7371*$P$6,$D7371="AZN",$C7371)</f>
        <v>13770</v>
      </c>
      <c r="F7371" s="183" cm="1">
        <f t="array" ref="F7371">_xlfn.IFS($D7371=$O$5,$C7371*$P$5*0.01,$D7371=$O$6,$C7371*$P$6*0.01,$D7371="AZN",$C7371*0.08)</f>
        <v>137.70000000000002</v>
      </c>
    </row>
    <row r="7372" spans="1:6" x14ac:dyDescent="0.3">
      <c r="A7372" s="177" t="s">
        <v>2071</v>
      </c>
      <c r="B7372" s="178">
        <v>44175</v>
      </c>
      <c r="C7372" s="179">
        <v>8700</v>
      </c>
      <c r="D7372" s="88" t="s">
        <v>2864</v>
      </c>
      <c r="E7372" s="184" cm="1">
        <f t="array" ref="E7372">_xlfn.IFS($D7372=$O$5,C7372*$P$5,$D7372=$O$6,$C7372*$P$6,$D7372="AZN",$C7372)</f>
        <v>15803.55</v>
      </c>
      <c r="F7372" s="183" cm="1">
        <f t="array" ref="F7372">_xlfn.IFS($D7372=$O$5,$C7372*$P$5*0.01,$D7372=$O$6,$C7372*$P$6*0.01,$D7372="AZN",$C7372*0.08)</f>
        <v>158.03549999999998</v>
      </c>
    </row>
    <row r="7373" spans="1:6" x14ac:dyDescent="0.3">
      <c r="A7373" s="177" t="s">
        <v>1901</v>
      </c>
      <c r="B7373" s="178">
        <v>43573</v>
      </c>
      <c r="C7373" s="179">
        <v>2100</v>
      </c>
      <c r="D7373" s="88" t="s">
        <v>2864</v>
      </c>
      <c r="E7373" s="184" cm="1">
        <f t="array" ref="E7373">_xlfn.IFS($D7373=$O$5,C7373*$P$5,$D7373=$O$6,$C7373*$P$6,$D7373="AZN",$C7373)</f>
        <v>3814.65</v>
      </c>
      <c r="F7373" s="183" cm="1">
        <f t="array" ref="F7373">_xlfn.IFS($D7373=$O$5,$C7373*$P$5*0.01,$D7373=$O$6,$C7373*$P$6*0.01,$D7373="AZN",$C7373*0.08)</f>
        <v>38.146500000000003</v>
      </c>
    </row>
    <row r="7374" spans="1:6" x14ac:dyDescent="0.3">
      <c r="A7374" s="177" t="s">
        <v>989</v>
      </c>
      <c r="B7374" s="178">
        <v>44349</v>
      </c>
      <c r="C7374" s="179">
        <v>8400</v>
      </c>
      <c r="D7374" s="88" t="s">
        <v>2864</v>
      </c>
      <c r="E7374" s="184" cm="1">
        <f t="array" ref="E7374">_xlfn.IFS($D7374=$O$5,C7374*$P$5,$D7374=$O$6,$C7374*$P$6,$D7374="AZN",$C7374)</f>
        <v>15258.6</v>
      </c>
      <c r="F7374" s="183" cm="1">
        <f t="array" ref="F7374">_xlfn.IFS($D7374=$O$5,$C7374*$P$5*0.01,$D7374=$O$6,$C7374*$P$6*0.01,$D7374="AZN",$C7374*0.08)</f>
        <v>152.58600000000001</v>
      </c>
    </row>
    <row r="7375" spans="1:6" x14ac:dyDescent="0.3">
      <c r="A7375" s="177" t="s">
        <v>1583</v>
      </c>
      <c r="B7375" s="178">
        <v>44433</v>
      </c>
      <c r="C7375" s="179">
        <v>9800</v>
      </c>
      <c r="D7375" s="88" t="s">
        <v>2864</v>
      </c>
      <c r="E7375" s="184" cm="1">
        <f t="array" ref="E7375">_xlfn.IFS($D7375=$O$5,C7375*$P$5,$D7375=$O$6,$C7375*$P$6,$D7375="AZN",$C7375)</f>
        <v>17801.7</v>
      </c>
      <c r="F7375" s="183" cm="1">
        <f t="array" ref="F7375">_xlfn.IFS($D7375=$O$5,$C7375*$P$5*0.01,$D7375=$O$6,$C7375*$P$6*0.01,$D7375="AZN",$C7375*0.08)</f>
        <v>178.01700000000002</v>
      </c>
    </row>
    <row r="7376" spans="1:6" x14ac:dyDescent="0.3">
      <c r="A7376" s="177" t="s">
        <v>902</v>
      </c>
      <c r="B7376" s="178">
        <v>44635</v>
      </c>
      <c r="C7376" s="179">
        <v>10100</v>
      </c>
      <c r="D7376" s="88" t="s">
        <v>2864</v>
      </c>
      <c r="E7376" s="184" cm="1">
        <f t="array" ref="E7376">_xlfn.IFS($D7376=$O$5,C7376*$P$5,$D7376=$O$6,$C7376*$P$6,$D7376="AZN",$C7376)</f>
        <v>18346.650000000001</v>
      </c>
      <c r="F7376" s="183" cm="1">
        <f t="array" ref="F7376">_xlfn.IFS($D7376=$O$5,$C7376*$P$5*0.01,$D7376=$O$6,$C7376*$P$6*0.01,$D7376="AZN",$C7376*0.08)</f>
        <v>183.46650000000002</v>
      </c>
    </row>
    <row r="7377" spans="1:6" x14ac:dyDescent="0.3">
      <c r="A7377" s="177" t="s">
        <v>1107</v>
      </c>
      <c r="B7377" s="178">
        <v>44303</v>
      </c>
      <c r="C7377" s="179">
        <v>8800</v>
      </c>
      <c r="D7377" s="88" t="s">
        <v>2863</v>
      </c>
      <c r="E7377" s="184" cm="1">
        <f t="array" ref="E7377">_xlfn.IFS($D7377=$O$5,C7377*$P$5,$D7377=$O$6,$C7377*$P$6,$D7377="AZN",$C7377)</f>
        <v>14960</v>
      </c>
      <c r="F7377" s="183" cm="1">
        <f t="array" ref="F7377">_xlfn.IFS($D7377=$O$5,$C7377*$P$5*0.01,$D7377=$O$6,$C7377*$P$6*0.01,$D7377="AZN",$C7377*0.08)</f>
        <v>149.6</v>
      </c>
    </row>
    <row r="7378" spans="1:6" x14ac:dyDescent="0.3">
      <c r="A7378" s="177" t="s">
        <v>1990</v>
      </c>
      <c r="B7378" s="178">
        <v>43985</v>
      </c>
      <c r="C7378" s="179">
        <v>10900</v>
      </c>
      <c r="D7378" s="88" t="s">
        <v>2862</v>
      </c>
      <c r="E7378" s="184" cm="1">
        <f t="array" ref="E7378">_xlfn.IFS($D7378=$O$5,C7378*$P$5,$D7378=$O$6,$C7378*$P$6,$D7378="AZN",$C7378)</f>
        <v>10900</v>
      </c>
      <c r="F7378" s="183" cm="1">
        <f t="array" ref="F7378">_xlfn.IFS($D7378=$O$5,$C7378*$P$5*0.01,$D7378=$O$6,$C7378*$P$6*0.01,$D7378="AZN",$C7378*0.08)</f>
        <v>872</v>
      </c>
    </row>
    <row r="7379" spans="1:6" x14ac:dyDescent="0.3">
      <c r="A7379" s="177" t="s">
        <v>769</v>
      </c>
      <c r="B7379" s="178">
        <v>44277</v>
      </c>
      <c r="C7379" s="179">
        <v>3100</v>
      </c>
      <c r="D7379" s="88" t="s">
        <v>2864</v>
      </c>
      <c r="E7379" s="184" cm="1">
        <f t="array" ref="E7379">_xlfn.IFS($D7379=$O$5,C7379*$P$5,$D7379=$O$6,$C7379*$P$6,$D7379="AZN",$C7379)</f>
        <v>5631.15</v>
      </c>
      <c r="F7379" s="183" cm="1">
        <f t="array" ref="F7379">_xlfn.IFS($D7379=$O$5,$C7379*$P$5*0.01,$D7379=$O$6,$C7379*$P$6*0.01,$D7379="AZN",$C7379*0.08)</f>
        <v>56.311499999999995</v>
      </c>
    </row>
    <row r="7380" spans="1:6" x14ac:dyDescent="0.3">
      <c r="A7380" s="177" t="s">
        <v>1984</v>
      </c>
      <c r="B7380" s="178">
        <v>44604</v>
      </c>
      <c r="C7380" s="179">
        <v>11000</v>
      </c>
      <c r="D7380" s="88" t="s">
        <v>2862</v>
      </c>
      <c r="E7380" s="184" cm="1">
        <f t="array" ref="E7380">_xlfn.IFS($D7380=$O$5,C7380*$P$5,$D7380=$O$6,$C7380*$P$6,$D7380="AZN",$C7380)</f>
        <v>11000</v>
      </c>
      <c r="F7380" s="183" cm="1">
        <f t="array" ref="F7380">_xlfn.IFS($D7380=$O$5,$C7380*$P$5*0.01,$D7380=$O$6,$C7380*$P$6*0.01,$D7380="AZN",$C7380*0.08)</f>
        <v>880</v>
      </c>
    </row>
    <row r="7381" spans="1:6" x14ac:dyDescent="0.3">
      <c r="A7381" s="177" t="s">
        <v>1402</v>
      </c>
      <c r="B7381" s="178">
        <v>44023</v>
      </c>
      <c r="C7381" s="179">
        <v>10600</v>
      </c>
      <c r="D7381" s="88" t="s">
        <v>2863</v>
      </c>
      <c r="E7381" s="184" cm="1">
        <f t="array" ref="E7381">_xlfn.IFS($D7381=$O$5,C7381*$P$5,$D7381=$O$6,$C7381*$P$6,$D7381="AZN",$C7381)</f>
        <v>18020</v>
      </c>
      <c r="F7381" s="183" cm="1">
        <f t="array" ref="F7381">_xlfn.IFS($D7381=$O$5,$C7381*$P$5*0.01,$D7381=$O$6,$C7381*$P$6*0.01,$D7381="AZN",$C7381*0.08)</f>
        <v>180.20000000000002</v>
      </c>
    </row>
    <row r="7382" spans="1:6" x14ac:dyDescent="0.3">
      <c r="A7382" s="177" t="s">
        <v>744</v>
      </c>
      <c r="B7382" s="178">
        <v>43822</v>
      </c>
      <c r="C7382" s="179">
        <v>11200</v>
      </c>
      <c r="D7382" s="88" t="s">
        <v>2862</v>
      </c>
      <c r="E7382" s="184" cm="1">
        <f t="array" ref="E7382">_xlfn.IFS($D7382=$O$5,C7382*$P$5,$D7382=$O$6,$C7382*$P$6,$D7382="AZN",$C7382)</f>
        <v>11200</v>
      </c>
      <c r="F7382" s="183" cm="1">
        <f t="array" ref="F7382">_xlfn.IFS($D7382=$O$5,$C7382*$P$5*0.01,$D7382=$O$6,$C7382*$P$6*0.01,$D7382="AZN",$C7382*0.08)</f>
        <v>896</v>
      </c>
    </row>
    <row r="7383" spans="1:6" x14ac:dyDescent="0.3">
      <c r="A7383" s="177" t="s">
        <v>1649</v>
      </c>
      <c r="B7383" s="178">
        <v>44324</v>
      </c>
      <c r="C7383" s="179">
        <v>12300</v>
      </c>
      <c r="D7383" s="88" t="s">
        <v>2862</v>
      </c>
      <c r="E7383" s="184" cm="1">
        <f t="array" ref="E7383">_xlfn.IFS($D7383=$O$5,C7383*$P$5,$D7383=$O$6,$C7383*$P$6,$D7383="AZN",$C7383)</f>
        <v>12300</v>
      </c>
      <c r="F7383" s="183" cm="1">
        <f t="array" ref="F7383">_xlfn.IFS($D7383=$O$5,$C7383*$P$5*0.01,$D7383=$O$6,$C7383*$P$6*0.01,$D7383="AZN",$C7383*0.08)</f>
        <v>984</v>
      </c>
    </row>
    <row r="7384" spans="1:6" x14ac:dyDescent="0.3">
      <c r="A7384" s="177" t="s">
        <v>314</v>
      </c>
      <c r="B7384" s="178">
        <v>43798</v>
      </c>
      <c r="C7384" s="179">
        <v>5000</v>
      </c>
      <c r="D7384" s="88" t="s">
        <v>2863</v>
      </c>
      <c r="E7384" s="184" cm="1">
        <f t="array" ref="E7384">_xlfn.IFS($D7384=$O$5,C7384*$P$5,$D7384=$O$6,$C7384*$P$6,$D7384="AZN",$C7384)</f>
        <v>8500</v>
      </c>
      <c r="F7384" s="183" cm="1">
        <f t="array" ref="F7384">_xlfn.IFS($D7384=$O$5,$C7384*$P$5*0.01,$D7384=$O$6,$C7384*$P$6*0.01,$D7384="AZN",$C7384*0.08)</f>
        <v>85</v>
      </c>
    </row>
    <row r="7385" spans="1:6" x14ac:dyDescent="0.3">
      <c r="A7385" s="177" t="s">
        <v>1787</v>
      </c>
      <c r="B7385" s="178">
        <v>43731</v>
      </c>
      <c r="C7385" s="179">
        <v>6700</v>
      </c>
      <c r="D7385" s="88" t="s">
        <v>2863</v>
      </c>
      <c r="E7385" s="184" cm="1">
        <f t="array" ref="E7385">_xlfn.IFS($D7385=$O$5,C7385*$P$5,$D7385=$O$6,$C7385*$P$6,$D7385="AZN",$C7385)</f>
        <v>11390</v>
      </c>
      <c r="F7385" s="183" cm="1">
        <f t="array" ref="F7385">_xlfn.IFS($D7385=$O$5,$C7385*$P$5*0.01,$D7385=$O$6,$C7385*$P$6*0.01,$D7385="AZN",$C7385*0.08)</f>
        <v>113.9</v>
      </c>
    </row>
    <row r="7386" spans="1:6" x14ac:dyDescent="0.3">
      <c r="A7386" s="177" t="s">
        <v>1366</v>
      </c>
      <c r="B7386" s="178">
        <v>43563</v>
      </c>
      <c r="C7386" s="179">
        <v>7800</v>
      </c>
      <c r="D7386" s="88" t="s">
        <v>2863</v>
      </c>
      <c r="E7386" s="184" cm="1">
        <f t="array" ref="E7386">_xlfn.IFS($D7386=$O$5,C7386*$P$5,$D7386=$O$6,$C7386*$P$6,$D7386="AZN",$C7386)</f>
        <v>13260</v>
      </c>
      <c r="F7386" s="183" cm="1">
        <f t="array" ref="F7386">_xlfn.IFS($D7386=$O$5,$C7386*$P$5*0.01,$D7386=$O$6,$C7386*$P$6*0.01,$D7386="AZN",$C7386*0.08)</f>
        <v>132.6</v>
      </c>
    </row>
    <row r="7387" spans="1:6" x14ac:dyDescent="0.3">
      <c r="A7387" s="177" t="s">
        <v>344</v>
      </c>
      <c r="B7387" s="178">
        <v>43660</v>
      </c>
      <c r="C7387" s="179">
        <v>6700</v>
      </c>
      <c r="D7387" s="88" t="s">
        <v>2864</v>
      </c>
      <c r="E7387" s="184" cm="1">
        <f t="array" ref="E7387">_xlfn.IFS($D7387=$O$5,C7387*$P$5,$D7387=$O$6,$C7387*$P$6,$D7387="AZN",$C7387)</f>
        <v>12170.55</v>
      </c>
      <c r="F7387" s="183" cm="1">
        <f t="array" ref="F7387">_xlfn.IFS($D7387=$O$5,$C7387*$P$5*0.01,$D7387=$O$6,$C7387*$P$6*0.01,$D7387="AZN",$C7387*0.08)</f>
        <v>121.7055</v>
      </c>
    </row>
    <row r="7388" spans="1:6" x14ac:dyDescent="0.3">
      <c r="A7388" s="177" t="s">
        <v>1732</v>
      </c>
      <c r="B7388" s="178">
        <v>43870</v>
      </c>
      <c r="C7388" s="179">
        <v>4200</v>
      </c>
      <c r="D7388" s="88" t="s">
        <v>2863</v>
      </c>
      <c r="E7388" s="184" cm="1">
        <f t="array" ref="E7388">_xlfn.IFS($D7388=$O$5,C7388*$P$5,$D7388=$O$6,$C7388*$P$6,$D7388="AZN",$C7388)</f>
        <v>7140</v>
      </c>
      <c r="F7388" s="183" cm="1">
        <f t="array" ref="F7388">_xlfn.IFS($D7388=$O$5,$C7388*$P$5*0.01,$D7388=$O$6,$C7388*$P$6*0.01,$D7388="AZN",$C7388*0.08)</f>
        <v>71.400000000000006</v>
      </c>
    </row>
    <row r="7389" spans="1:6" x14ac:dyDescent="0.3">
      <c r="A7389" s="177" t="s">
        <v>1938</v>
      </c>
      <c r="B7389" s="178">
        <v>44215</v>
      </c>
      <c r="C7389" s="179">
        <v>5300</v>
      </c>
      <c r="D7389" s="88" t="s">
        <v>2862</v>
      </c>
      <c r="E7389" s="184" cm="1">
        <f t="array" ref="E7389">_xlfn.IFS($D7389=$O$5,C7389*$P$5,$D7389=$O$6,$C7389*$P$6,$D7389="AZN",$C7389)</f>
        <v>5300</v>
      </c>
      <c r="F7389" s="183" cm="1">
        <f t="array" ref="F7389">_xlfn.IFS($D7389=$O$5,$C7389*$P$5*0.01,$D7389=$O$6,$C7389*$P$6*0.01,$D7389="AZN",$C7389*0.08)</f>
        <v>424</v>
      </c>
    </row>
    <row r="7390" spans="1:6" x14ac:dyDescent="0.3">
      <c r="A7390" s="177" t="s">
        <v>1531</v>
      </c>
      <c r="B7390" s="178">
        <v>44448</v>
      </c>
      <c r="C7390" s="179">
        <v>8600</v>
      </c>
      <c r="D7390" s="88" t="s">
        <v>2863</v>
      </c>
      <c r="E7390" s="184" cm="1">
        <f t="array" ref="E7390">_xlfn.IFS($D7390=$O$5,C7390*$P$5,$D7390=$O$6,$C7390*$P$6,$D7390="AZN",$C7390)</f>
        <v>14620</v>
      </c>
      <c r="F7390" s="183" cm="1">
        <f t="array" ref="F7390">_xlfn.IFS($D7390=$O$5,$C7390*$P$5*0.01,$D7390=$O$6,$C7390*$P$6*0.01,$D7390="AZN",$C7390*0.08)</f>
        <v>146.20000000000002</v>
      </c>
    </row>
    <row r="7391" spans="1:6" x14ac:dyDescent="0.3">
      <c r="A7391" s="177" t="s">
        <v>687</v>
      </c>
      <c r="B7391" s="178">
        <v>44649</v>
      </c>
      <c r="C7391" s="179">
        <v>2700</v>
      </c>
      <c r="D7391" s="88" t="s">
        <v>2862</v>
      </c>
      <c r="E7391" s="184" cm="1">
        <f t="array" ref="E7391">_xlfn.IFS($D7391=$O$5,C7391*$P$5,$D7391=$O$6,$C7391*$P$6,$D7391="AZN",$C7391)</f>
        <v>2700</v>
      </c>
      <c r="F7391" s="183" cm="1">
        <f t="array" ref="F7391">_xlfn.IFS($D7391=$O$5,$C7391*$P$5*0.01,$D7391=$O$6,$C7391*$P$6*0.01,$D7391="AZN",$C7391*0.08)</f>
        <v>216</v>
      </c>
    </row>
    <row r="7392" spans="1:6" x14ac:dyDescent="0.3">
      <c r="A7392" s="177" t="s">
        <v>1496</v>
      </c>
      <c r="B7392" s="178">
        <v>44028</v>
      </c>
      <c r="C7392" s="179">
        <v>7900</v>
      </c>
      <c r="D7392" s="88" t="s">
        <v>2863</v>
      </c>
      <c r="E7392" s="184" cm="1">
        <f t="array" ref="E7392">_xlfn.IFS($D7392=$O$5,C7392*$P$5,$D7392=$O$6,$C7392*$P$6,$D7392="AZN",$C7392)</f>
        <v>13430</v>
      </c>
      <c r="F7392" s="183" cm="1">
        <f t="array" ref="F7392">_xlfn.IFS($D7392=$O$5,$C7392*$P$5*0.01,$D7392=$O$6,$C7392*$P$6*0.01,$D7392="AZN",$C7392*0.08)</f>
        <v>134.30000000000001</v>
      </c>
    </row>
    <row r="7393" spans="1:6" x14ac:dyDescent="0.3">
      <c r="A7393" s="177" t="s">
        <v>868</v>
      </c>
      <c r="B7393" s="178">
        <v>43957</v>
      </c>
      <c r="C7393" s="179">
        <v>4100</v>
      </c>
      <c r="D7393" s="88" t="s">
        <v>2864</v>
      </c>
      <c r="E7393" s="184" cm="1">
        <f t="array" ref="E7393">_xlfn.IFS($D7393=$O$5,C7393*$P$5,$D7393=$O$6,$C7393*$P$6,$D7393="AZN",$C7393)</f>
        <v>7447.65</v>
      </c>
      <c r="F7393" s="183" cm="1">
        <f t="array" ref="F7393">_xlfn.IFS($D7393=$O$5,$C7393*$P$5*0.01,$D7393=$O$6,$C7393*$P$6*0.01,$D7393="AZN",$C7393*0.08)</f>
        <v>74.476500000000001</v>
      </c>
    </row>
    <row r="7394" spans="1:6" x14ac:dyDescent="0.3">
      <c r="A7394" s="177" t="s">
        <v>487</v>
      </c>
      <c r="B7394" s="178">
        <v>44475</v>
      </c>
      <c r="C7394" s="179">
        <v>9500</v>
      </c>
      <c r="D7394" s="88" t="s">
        <v>2864</v>
      </c>
      <c r="E7394" s="184" cm="1">
        <f t="array" ref="E7394">_xlfn.IFS($D7394=$O$5,C7394*$P$5,$D7394=$O$6,$C7394*$P$6,$D7394="AZN",$C7394)</f>
        <v>17256.75</v>
      </c>
      <c r="F7394" s="183" cm="1">
        <f t="array" ref="F7394">_xlfn.IFS($D7394=$O$5,$C7394*$P$5*0.01,$D7394=$O$6,$C7394*$P$6*0.01,$D7394="AZN",$C7394*0.08)</f>
        <v>172.5675</v>
      </c>
    </row>
    <row r="7395" spans="1:6" x14ac:dyDescent="0.3">
      <c r="A7395" s="177" t="s">
        <v>1349</v>
      </c>
      <c r="B7395" s="178">
        <v>44331</v>
      </c>
      <c r="C7395" s="179">
        <v>2800</v>
      </c>
      <c r="D7395" s="88" t="s">
        <v>2862</v>
      </c>
      <c r="E7395" s="184" cm="1">
        <f t="array" ref="E7395">_xlfn.IFS($D7395=$O$5,C7395*$P$5,$D7395=$O$6,$C7395*$P$6,$D7395="AZN",$C7395)</f>
        <v>2800</v>
      </c>
      <c r="F7395" s="183" cm="1">
        <f t="array" ref="F7395">_xlfn.IFS($D7395=$O$5,$C7395*$P$5*0.01,$D7395=$O$6,$C7395*$P$6*0.01,$D7395="AZN",$C7395*0.08)</f>
        <v>224</v>
      </c>
    </row>
    <row r="7396" spans="1:6" x14ac:dyDescent="0.3">
      <c r="A7396" s="177" t="s">
        <v>666</v>
      </c>
      <c r="B7396" s="178">
        <v>44643</v>
      </c>
      <c r="C7396" s="179">
        <v>7400</v>
      </c>
      <c r="D7396" s="88" t="s">
        <v>2863</v>
      </c>
      <c r="E7396" s="184" cm="1">
        <f t="array" ref="E7396">_xlfn.IFS($D7396=$O$5,C7396*$P$5,$D7396=$O$6,$C7396*$P$6,$D7396="AZN",$C7396)</f>
        <v>12580</v>
      </c>
      <c r="F7396" s="183" cm="1">
        <f t="array" ref="F7396">_xlfn.IFS($D7396=$O$5,$C7396*$P$5*0.01,$D7396=$O$6,$C7396*$P$6*0.01,$D7396="AZN",$C7396*0.08)</f>
        <v>125.8</v>
      </c>
    </row>
    <row r="7397" spans="1:6" x14ac:dyDescent="0.3">
      <c r="A7397" s="177" t="s">
        <v>395</v>
      </c>
      <c r="B7397" s="178">
        <v>44234</v>
      </c>
      <c r="C7397" s="179">
        <v>1100</v>
      </c>
      <c r="D7397" s="88" t="s">
        <v>2863</v>
      </c>
      <c r="E7397" s="184" cm="1">
        <f t="array" ref="E7397">_xlfn.IFS($D7397=$O$5,C7397*$P$5,$D7397=$O$6,$C7397*$P$6,$D7397="AZN",$C7397)</f>
        <v>1870</v>
      </c>
      <c r="F7397" s="183" cm="1">
        <f t="array" ref="F7397">_xlfn.IFS($D7397=$O$5,$C7397*$P$5*0.01,$D7397=$O$6,$C7397*$P$6*0.01,$D7397="AZN",$C7397*0.08)</f>
        <v>18.7</v>
      </c>
    </row>
    <row r="7398" spans="1:6" x14ac:dyDescent="0.3">
      <c r="A7398" s="177" t="s">
        <v>1842</v>
      </c>
      <c r="B7398" s="178">
        <v>43851</v>
      </c>
      <c r="C7398" s="179">
        <v>2400</v>
      </c>
      <c r="D7398" s="88" t="s">
        <v>2864</v>
      </c>
      <c r="E7398" s="184" cm="1">
        <f t="array" ref="E7398">_xlfn.IFS($D7398=$O$5,C7398*$P$5,$D7398=$O$6,$C7398*$P$6,$D7398="AZN",$C7398)</f>
        <v>4359.6000000000004</v>
      </c>
      <c r="F7398" s="183" cm="1">
        <f t="array" ref="F7398">_xlfn.IFS($D7398=$O$5,$C7398*$P$5*0.01,$D7398=$O$6,$C7398*$P$6*0.01,$D7398="AZN",$C7398*0.08)</f>
        <v>43.596000000000004</v>
      </c>
    </row>
    <row r="7399" spans="1:6" x14ac:dyDescent="0.3">
      <c r="A7399" s="177" t="s">
        <v>1029</v>
      </c>
      <c r="B7399" s="178">
        <v>44394</v>
      </c>
      <c r="C7399" s="179">
        <v>1300</v>
      </c>
      <c r="D7399" s="88" t="s">
        <v>2864</v>
      </c>
      <c r="E7399" s="184" cm="1">
        <f t="array" ref="E7399">_xlfn.IFS($D7399=$O$5,C7399*$P$5,$D7399=$O$6,$C7399*$P$6,$D7399="AZN",$C7399)</f>
        <v>2361.4499999999998</v>
      </c>
      <c r="F7399" s="183" cm="1">
        <f t="array" ref="F7399">_xlfn.IFS($D7399=$O$5,$C7399*$P$5*0.01,$D7399=$O$6,$C7399*$P$6*0.01,$D7399="AZN",$C7399*0.08)</f>
        <v>23.6145</v>
      </c>
    </row>
    <row r="7400" spans="1:6" x14ac:dyDescent="0.3">
      <c r="A7400" s="177" t="s">
        <v>846</v>
      </c>
      <c r="B7400" s="178">
        <v>44344</v>
      </c>
      <c r="C7400" s="179">
        <v>5200</v>
      </c>
      <c r="D7400" s="88" t="s">
        <v>2862</v>
      </c>
      <c r="E7400" s="184" cm="1">
        <f t="array" ref="E7400">_xlfn.IFS($D7400=$O$5,C7400*$P$5,$D7400=$O$6,$C7400*$P$6,$D7400="AZN",$C7400)</f>
        <v>5200</v>
      </c>
      <c r="F7400" s="183" cm="1">
        <f t="array" ref="F7400">_xlfn.IFS($D7400=$O$5,$C7400*$P$5*0.01,$D7400=$O$6,$C7400*$P$6*0.01,$D7400="AZN",$C7400*0.08)</f>
        <v>416</v>
      </c>
    </row>
    <row r="7401" spans="1:6" x14ac:dyDescent="0.3">
      <c r="A7401" s="177" t="s">
        <v>526</v>
      </c>
      <c r="B7401" s="178">
        <v>44258</v>
      </c>
      <c r="C7401" s="179">
        <v>8600</v>
      </c>
      <c r="D7401" s="88" t="s">
        <v>2863</v>
      </c>
      <c r="E7401" s="184" cm="1">
        <f t="array" ref="E7401">_xlfn.IFS($D7401=$O$5,C7401*$P$5,$D7401=$O$6,$C7401*$P$6,$D7401="AZN",$C7401)</f>
        <v>14620</v>
      </c>
      <c r="F7401" s="183" cm="1">
        <f t="array" ref="F7401">_xlfn.IFS($D7401=$O$5,$C7401*$P$5*0.01,$D7401=$O$6,$C7401*$P$6*0.01,$D7401="AZN",$C7401*0.08)</f>
        <v>146.20000000000002</v>
      </c>
    </row>
    <row r="7402" spans="1:6" x14ac:dyDescent="0.3">
      <c r="A7402" s="177" t="s">
        <v>390</v>
      </c>
      <c r="B7402" s="178">
        <v>43619</v>
      </c>
      <c r="C7402" s="179">
        <v>5700</v>
      </c>
      <c r="D7402" s="88" t="s">
        <v>2863</v>
      </c>
      <c r="E7402" s="184" cm="1">
        <f t="array" ref="E7402">_xlfn.IFS($D7402=$O$5,C7402*$P$5,$D7402=$O$6,$C7402*$P$6,$D7402="AZN",$C7402)</f>
        <v>9690</v>
      </c>
      <c r="F7402" s="183" cm="1">
        <f t="array" ref="F7402">_xlfn.IFS($D7402=$O$5,$C7402*$P$5*0.01,$D7402=$O$6,$C7402*$P$6*0.01,$D7402="AZN",$C7402*0.08)</f>
        <v>96.9</v>
      </c>
    </row>
    <row r="7403" spans="1:6" x14ac:dyDescent="0.3">
      <c r="A7403" s="177" t="s">
        <v>1730</v>
      </c>
      <c r="B7403" s="178">
        <v>44577</v>
      </c>
      <c r="C7403" s="179">
        <v>7600</v>
      </c>
      <c r="D7403" s="88" t="s">
        <v>2862</v>
      </c>
      <c r="E7403" s="184" cm="1">
        <f t="array" ref="E7403">_xlfn.IFS($D7403=$O$5,C7403*$P$5,$D7403=$O$6,$C7403*$P$6,$D7403="AZN",$C7403)</f>
        <v>7600</v>
      </c>
      <c r="F7403" s="183" cm="1">
        <f t="array" ref="F7403">_xlfn.IFS($D7403=$O$5,$C7403*$P$5*0.01,$D7403=$O$6,$C7403*$P$6*0.01,$D7403="AZN",$C7403*0.08)</f>
        <v>608</v>
      </c>
    </row>
    <row r="7404" spans="1:6" x14ac:dyDescent="0.3">
      <c r="A7404" s="177" t="s">
        <v>1438</v>
      </c>
      <c r="B7404" s="178">
        <v>44575</v>
      </c>
      <c r="C7404" s="179">
        <v>4200</v>
      </c>
      <c r="D7404" s="88" t="s">
        <v>2862</v>
      </c>
      <c r="E7404" s="184" cm="1">
        <f t="array" ref="E7404">_xlfn.IFS($D7404=$O$5,C7404*$P$5,$D7404=$O$6,$C7404*$P$6,$D7404="AZN",$C7404)</f>
        <v>4200</v>
      </c>
      <c r="F7404" s="183" cm="1">
        <f t="array" ref="F7404">_xlfn.IFS($D7404=$O$5,$C7404*$P$5*0.01,$D7404=$O$6,$C7404*$P$6*0.01,$D7404="AZN",$C7404*0.08)</f>
        <v>336</v>
      </c>
    </row>
    <row r="7405" spans="1:6" x14ac:dyDescent="0.3">
      <c r="A7405" s="177" t="s">
        <v>410</v>
      </c>
      <c r="B7405" s="178">
        <v>44529</v>
      </c>
      <c r="C7405" s="179">
        <v>5300</v>
      </c>
      <c r="D7405" s="88" t="s">
        <v>2862</v>
      </c>
      <c r="E7405" s="184" cm="1">
        <f t="array" ref="E7405">_xlfn.IFS($D7405=$O$5,C7405*$P$5,$D7405=$O$6,$C7405*$P$6,$D7405="AZN",$C7405)</f>
        <v>5300</v>
      </c>
      <c r="F7405" s="183" cm="1">
        <f t="array" ref="F7405">_xlfn.IFS($D7405=$O$5,$C7405*$P$5*0.01,$D7405=$O$6,$C7405*$P$6*0.01,$D7405="AZN",$C7405*0.08)</f>
        <v>424</v>
      </c>
    </row>
    <row r="7406" spans="1:6" x14ac:dyDescent="0.3">
      <c r="A7406" s="177" t="s">
        <v>659</v>
      </c>
      <c r="B7406" s="178">
        <v>44670</v>
      </c>
      <c r="C7406" s="179">
        <v>12200</v>
      </c>
      <c r="D7406" s="88" t="s">
        <v>2864</v>
      </c>
      <c r="E7406" s="184" cm="1">
        <f t="array" ref="E7406">_xlfn.IFS($D7406=$O$5,C7406*$P$5,$D7406=$O$6,$C7406*$P$6,$D7406="AZN",$C7406)</f>
        <v>22161.3</v>
      </c>
      <c r="F7406" s="183" cm="1">
        <f t="array" ref="F7406">_xlfn.IFS($D7406=$O$5,$C7406*$P$5*0.01,$D7406=$O$6,$C7406*$P$6*0.01,$D7406="AZN",$C7406*0.08)</f>
        <v>221.613</v>
      </c>
    </row>
    <row r="7407" spans="1:6" x14ac:dyDescent="0.3">
      <c r="A7407" s="177" t="s">
        <v>588</v>
      </c>
      <c r="B7407" s="178">
        <v>43926</v>
      </c>
      <c r="C7407" s="179">
        <v>2400</v>
      </c>
      <c r="D7407" s="88" t="s">
        <v>2863</v>
      </c>
      <c r="E7407" s="184" cm="1">
        <f t="array" ref="E7407">_xlfn.IFS($D7407=$O$5,C7407*$P$5,$D7407=$O$6,$C7407*$P$6,$D7407="AZN",$C7407)</f>
        <v>4080</v>
      </c>
      <c r="F7407" s="183" cm="1">
        <f t="array" ref="F7407">_xlfn.IFS($D7407=$O$5,$C7407*$P$5*0.01,$D7407=$O$6,$C7407*$P$6*0.01,$D7407="AZN",$C7407*0.08)</f>
        <v>40.800000000000004</v>
      </c>
    </row>
    <row r="7408" spans="1:6" x14ac:dyDescent="0.3">
      <c r="A7408" s="177" t="s">
        <v>1082</v>
      </c>
      <c r="B7408" s="178">
        <v>44216</v>
      </c>
      <c r="C7408" s="179">
        <v>2300</v>
      </c>
      <c r="D7408" s="88" t="s">
        <v>2864</v>
      </c>
      <c r="E7408" s="184" cm="1">
        <f t="array" ref="E7408">_xlfn.IFS($D7408=$O$5,C7408*$P$5,$D7408=$O$6,$C7408*$P$6,$D7408="AZN",$C7408)</f>
        <v>4177.95</v>
      </c>
      <c r="F7408" s="183" cm="1">
        <f t="array" ref="F7408">_xlfn.IFS($D7408=$O$5,$C7408*$P$5*0.01,$D7408=$O$6,$C7408*$P$6*0.01,$D7408="AZN",$C7408*0.08)</f>
        <v>41.779499999999999</v>
      </c>
    </row>
    <row r="7409" spans="1:6" x14ac:dyDescent="0.3">
      <c r="A7409" s="177" t="s">
        <v>1147</v>
      </c>
      <c r="B7409" s="178">
        <v>43716</v>
      </c>
      <c r="C7409" s="179">
        <v>9200</v>
      </c>
      <c r="D7409" s="88" t="s">
        <v>2864</v>
      </c>
      <c r="E7409" s="184" cm="1">
        <f t="array" ref="E7409">_xlfn.IFS($D7409=$O$5,C7409*$P$5,$D7409=$O$6,$C7409*$P$6,$D7409="AZN",$C7409)</f>
        <v>16711.8</v>
      </c>
      <c r="F7409" s="183" cm="1">
        <f t="array" ref="F7409">_xlfn.IFS($D7409=$O$5,$C7409*$P$5*0.01,$D7409=$O$6,$C7409*$P$6*0.01,$D7409="AZN",$C7409*0.08)</f>
        <v>167.11799999999999</v>
      </c>
    </row>
    <row r="7410" spans="1:6" x14ac:dyDescent="0.3">
      <c r="A7410" s="177" t="s">
        <v>1346</v>
      </c>
      <c r="B7410" s="178">
        <v>44817</v>
      </c>
      <c r="C7410" s="179">
        <v>6400</v>
      </c>
      <c r="D7410" s="88" t="s">
        <v>2863</v>
      </c>
      <c r="E7410" s="184" cm="1">
        <f t="array" ref="E7410">_xlfn.IFS($D7410=$O$5,C7410*$P$5,$D7410=$O$6,$C7410*$P$6,$D7410="AZN",$C7410)</f>
        <v>10880</v>
      </c>
      <c r="F7410" s="183" cm="1">
        <f t="array" ref="F7410">_xlfn.IFS($D7410=$O$5,$C7410*$P$5*0.01,$D7410=$O$6,$C7410*$P$6*0.01,$D7410="AZN",$C7410*0.08)</f>
        <v>108.8</v>
      </c>
    </row>
    <row r="7411" spans="1:6" x14ac:dyDescent="0.3">
      <c r="A7411" s="177" t="s">
        <v>1270</v>
      </c>
      <c r="B7411" s="178">
        <v>44332</v>
      </c>
      <c r="C7411" s="179">
        <v>9500</v>
      </c>
      <c r="D7411" s="88" t="s">
        <v>2864</v>
      </c>
      <c r="E7411" s="184" cm="1">
        <f t="array" ref="E7411">_xlfn.IFS($D7411=$O$5,C7411*$P$5,$D7411=$O$6,$C7411*$P$6,$D7411="AZN",$C7411)</f>
        <v>17256.75</v>
      </c>
      <c r="F7411" s="183" cm="1">
        <f t="array" ref="F7411">_xlfn.IFS($D7411=$O$5,$C7411*$P$5*0.01,$D7411=$O$6,$C7411*$P$6*0.01,$D7411="AZN",$C7411*0.08)</f>
        <v>172.5675</v>
      </c>
    </row>
    <row r="7412" spans="1:6" x14ac:dyDescent="0.3">
      <c r="A7412" s="177" t="s">
        <v>1439</v>
      </c>
      <c r="B7412" s="178">
        <v>44588</v>
      </c>
      <c r="C7412" s="179">
        <v>6700</v>
      </c>
      <c r="D7412" s="88" t="s">
        <v>2864</v>
      </c>
      <c r="E7412" s="184" cm="1">
        <f t="array" ref="E7412">_xlfn.IFS($D7412=$O$5,C7412*$P$5,$D7412=$O$6,$C7412*$P$6,$D7412="AZN",$C7412)</f>
        <v>12170.55</v>
      </c>
      <c r="F7412" s="183" cm="1">
        <f t="array" ref="F7412">_xlfn.IFS($D7412=$O$5,$C7412*$P$5*0.01,$D7412=$O$6,$C7412*$P$6*0.01,$D7412="AZN",$C7412*0.08)</f>
        <v>121.7055</v>
      </c>
    </row>
    <row r="7413" spans="1:6" x14ac:dyDescent="0.3">
      <c r="A7413" s="177" t="s">
        <v>215</v>
      </c>
      <c r="B7413" s="178">
        <v>44480</v>
      </c>
      <c r="C7413" s="179">
        <v>4800</v>
      </c>
      <c r="D7413" s="88" t="s">
        <v>2863</v>
      </c>
      <c r="E7413" s="184" cm="1">
        <f t="array" ref="E7413">_xlfn.IFS($D7413=$O$5,C7413*$P$5,$D7413=$O$6,$C7413*$P$6,$D7413="AZN",$C7413)</f>
        <v>8160</v>
      </c>
      <c r="F7413" s="183" cm="1">
        <f t="array" ref="F7413">_xlfn.IFS($D7413=$O$5,$C7413*$P$5*0.01,$D7413=$O$6,$C7413*$P$6*0.01,$D7413="AZN",$C7413*0.08)</f>
        <v>81.600000000000009</v>
      </c>
    </row>
    <row r="7414" spans="1:6" x14ac:dyDescent="0.3">
      <c r="A7414" s="177" t="s">
        <v>979</v>
      </c>
      <c r="B7414" s="178">
        <v>44600</v>
      </c>
      <c r="C7414" s="179">
        <v>11600</v>
      </c>
      <c r="D7414" s="88" t="s">
        <v>2863</v>
      </c>
      <c r="E7414" s="184" cm="1">
        <f t="array" ref="E7414">_xlfn.IFS($D7414=$O$5,C7414*$P$5,$D7414=$O$6,$C7414*$P$6,$D7414="AZN",$C7414)</f>
        <v>19720</v>
      </c>
      <c r="F7414" s="183" cm="1">
        <f t="array" ref="F7414">_xlfn.IFS($D7414=$O$5,$C7414*$P$5*0.01,$D7414=$O$6,$C7414*$P$6*0.01,$D7414="AZN",$C7414*0.08)</f>
        <v>197.20000000000002</v>
      </c>
    </row>
    <row r="7415" spans="1:6" x14ac:dyDescent="0.3">
      <c r="A7415" s="177" t="s">
        <v>1293</v>
      </c>
      <c r="B7415" s="178">
        <v>44208</v>
      </c>
      <c r="C7415" s="179">
        <v>1400</v>
      </c>
      <c r="D7415" s="88" t="s">
        <v>2864</v>
      </c>
      <c r="E7415" s="184" cm="1">
        <f t="array" ref="E7415">_xlfn.IFS($D7415=$O$5,C7415*$P$5,$D7415=$O$6,$C7415*$P$6,$D7415="AZN",$C7415)</f>
        <v>2543.1</v>
      </c>
      <c r="F7415" s="183" cm="1">
        <f t="array" ref="F7415">_xlfn.IFS($D7415=$O$5,$C7415*$P$5*0.01,$D7415=$O$6,$C7415*$P$6*0.01,$D7415="AZN",$C7415*0.08)</f>
        <v>25.431000000000001</v>
      </c>
    </row>
    <row r="7416" spans="1:6" x14ac:dyDescent="0.3">
      <c r="A7416" s="177" t="s">
        <v>1297</v>
      </c>
      <c r="B7416" s="178">
        <v>44253</v>
      </c>
      <c r="C7416" s="179">
        <v>5100</v>
      </c>
      <c r="D7416" s="88" t="s">
        <v>2862</v>
      </c>
      <c r="E7416" s="184" cm="1">
        <f t="array" ref="E7416">_xlfn.IFS($D7416=$O$5,C7416*$P$5,$D7416=$O$6,$C7416*$P$6,$D7416="AZN",$C7416)</f>
        <v>5100</v>
      </c>
      <c r="F7416" s="183" cm="1">
        <f t="array" ref="F7416">_xlfn.IFS($D7416=$O$5,$C7416*$P$5*0.01,$D7416=$O$6,$C7416*$P$6*0.01,$D7416="AZN",$C7416*0.08)</f>
        <v>408</v>
      </c>
    </row>
    <row r="7417" spans="1:6" x14ac:dyDescent="0.3">
      <c r="A7417" s="177" t="s">
        <v>1743</v>
      </c>
      <c r="B7417" s="178">
        <v>44091</v>
      </c>
      <c r="C7417" s="179">
        <v>7800</v>
      </c>
      <c r="D7417" s="88" t="s">
        <v>2862</v>
      </c>
      <c r="E7417" s="184" cm="1">
        <f t="array" ref="E7417">_xlfn.IFS($D7417=$O$5,C7417*$P$5,$D7417=$O$6,$C7417*$P$6,$D7417="AZN",$C7417)</f>
        <v>7800</v>
      </c>
      <c r="F7417" s="183" cm="1">
        <f t="array" ref="F7417">_xlfn.IFS($D7417=$O$5,$C7417*$P$5*0.01,$D7417=$O$6,$C7417*$P$6*0.01,$D7417="AZN",$C7417*0.08)</f>
        <v>624</v>
      </c>
    </row>
    <row r="7418" spans="1:6" x14ac:dyDescent="0.3">
      <c r="A7418" s="177" t="s">
        <v>1427</v>
      </c>
      <c r="B7418" s="178">
        <v>44739</v>
      </c>
      <c r="C7418" s="179">
        <v>8500</v>
      </c>
      <c r="D7418" s="88" t="s">
        <v>2862</v>
      </c>
      <c r="E7418" s="184" cm="1">
        <f t="array" ref="E7418">_xlfn.IFS($D7418=$O$5,C7418*$P$5,$D7418=$O$6,$C7418*$P$6,$D7418="AZN",$C7418)</f>
        <v>8500</v>
      </c>
      <c r="F7418" s="183" cm="1">
        <f t="array" ref="F7418">_xlfn.IFS($D7418=$O$5,$C7418*$P$5*0.01,$D7418=$O$6,$C7418*$P$6*0.01,$D7418="AZN",$C7418*0.08)</f>
        <v>680</v>
      </c>
    </row>
    <row r="7419" spans="1:6" x14ac:dyDescent="0.3">
      <c r="A7419" s="177" t="s">
        <v>948</v>
      </c>
      <c r="B7419" s="178">
        <v>44489</v>
      </c>
      <c r="C7419" s="179">
        <v>9400</v>
      </c>
      <c r="D7419" s="88" t="s">
        <v>2863</v>
      </c>
      <c r="E7419" s="184" cm="1">
        <f t="array" ref="E7419">_xlfn.IFS($D7419=$O$5,C7419*$P$5,$D7419=$O$6,$C7419*$P$6,$D7419="AZN",$C7419)</f>
        <v>15980</v>
      </c>
      <c r="F7419" s="183" cm="1">
        <f t="array" ref="F7419">_xlfn.IFS($D7419=$O$5,$C7419*$P$5*0.01,$D7419=$O$6,$C7419*$P$6*0.01,$D7419="AZN",$C7419*0.08)</f>
        <v>159.80000000000001</v>
      </c>
    </row>
    <row r="7420" spans="1:6" x14ac:dyDescent="0.3">
      <c r="A7420" s="177" t="s">
        <v>1322</v>
      </c>
      <c r="B7420" s="178">
        <v>44863</v>
      </c>
      <c r="C7420" s="179">
        <v>12700</v>
      </c>
      <c r="D7420" s="88" t="s">
        <v>2862</v>
      </c>
      <c r="E7420" s="184" cm="1">
        <f t="array" ref="E7420">_xlfn.IFS($D7420=$O$5,C7420*$P$5,$D7420=$O$6,$C7420*$P$6,$D7420="AZN",$C7420)</f>
        <v>12700</v>
      </c>
      <c r="F7420" s="183" cm="1">
        <f t="array" ref="F7420">_xlfn.IFS($D7420=$O$5,$C7420*$P$5*0.01,$D7420=$O$6,$C7420*$P$6*0.01,$D7420="AZN",$C7420*0.08)</f>
        <v>1016</v>
      </c>
    </row>
    <row r="7421" spans="1:6" x14ac:dyDescent="0.3">
      <c r="A7421" s="177" t="s">
        <v>553</v>
      </c>
      <c r="B7421" s="178">
        <v>44686</v>
      </c>
      <c r="C7421" s="179">
        <v>5100</v>
      </c>
      <c r="D7421" s="88" t="s">
        <v>2864</v>
      </c>
      <c r="E7421" s="184" cm="1">
        <f t="array" ref="E7421">_xlfn.IFS($D7421=$O$5,C7421*$P$5,$D7421=$O$6,$C7421*$P$6,$D7421="AZN",$C7421)</f>
        <v>9264.15</v>
      </c>
      <c r="F7421" s="183" cm="1">
        <f t="array" ref="F7421">_xlfn.IFS($D7421=$O$5,$C7421*$P$5*0.01,$D7421=$O$6,$C7421*$P$6*0.01,$D7421="AZN",$C7421*0.08)</f>
        <v>92.641499999999994</v>
      </c>
    </row>
    <row r="7422" spans="1:6" x14ac:dyDescent="0.3">
      <c r="A7422" s="177" t="s">
        <v>1035</v>
      </c>
      <c r="B7422" s="178">
        <v>44163</v>
      </c>
      <c r="C7422" s="179">
        <v>3700</v>
      </c>
      <c r="D7422" s="88" t="s">
        <v>2864</v>
      </c>
      <c r="E7422" s="184" cm="1">
        <f t="array" ref="E7422">_xlfn.IFS($D7422=$O$5,C7422*$P$5,$D7422=$O$6,$C7422*$P$6,$D7422="AZN",$C7422)</f>
        <v>6721.05</v>
      </c>
      <c r="F7422" s="183" cm="1">
        <f t="array" ref="F7422">_xlfn.IFS($D7422=$O$5,$C7422*$P$5*0.01,$D7422=$O$6,$C7422*$P$6*0.01,$D7422="AZN",$C7422*0.08)</f>
        <v>67.210499999999996</v>
      </c>
    </row>
    <row r="7423" spans="1:6" x14ac:dyDescent="0.3">
      <c r="A7423" s="177" t="s">
        <v>405</v>
      </c>
      <c r="B7423" s="178">
        <v>44785</v>
      </c>
      <c r="C7423" s="179">
        <v>3700</v>
      </c>
      <c r="D7423" s="88" t="s">
        <v>2863</v>
      </c>
      <c r="E7423" s="184" cm="1">
        <f t="array" ref="E7423">_xlfn.IFS($D7423=$O$5,C7423*$P$5,$D7423=$O$6,$C7423*$P$6,$D7423="AZN",$C7423)</f>
        <v>6290</v>
      </c>
      <c r="F7423" s="183" cm="1">
        <f t="array" ref="F7423">_xlfn.IFS($D7423=$O$5,$C7423*$P$5*0.01,$D7423=$O$6,$C7423*$P$6*0.01,$D7423="AZN",$C7423*0.08)</f>
        <v>62.9</v>
      </c>
    </row>
    <row r="7424" spans="1:6" x14ac:dyDescent="0.3">
      <c r="A7424" s="177" t="s">
        <v>1810</v>
      </c>
      <c r="B7424" s="178">
        <v>44510</v>
      </c>
      <c r="C7424" s="179">
        <v>5300</v>
      </c>
      <c r="D7424" s="88" t="s">
        <v>2862</v>
      </c>
      <c r="E7424" s="184" cm="1">
        <f t="array" ref="E7424">_xlfn.IFS($D7424=$O$5,C7424*$P$5,$D7424=$O$6,$C7424*$P$6,$D7424="AZN",$C7424)</f>
        <v>5300</v>
      </c>
      <c r="F7424" s="183" cm="1">
        <f t="array" ref="F7424">_xlfn.IFS($D7424=$O$5,$C7424*$P$5*0.01,$D7424=$O$6,$C7424*$P$6*0.01,$D7424="AZN",$C7424*0.08)</f>
        <v>424</v>
      </c>
    </row>
    <row r="7425" spans="1:6" x14ac:dyDescent="0.3">
      <c r="A7425" s="177" t="s">
        <v>245</v>
      </c>
      <c r="B7425" s="178">
        <v>43808</v>
      </c>
      <c r="C7425" s="179">
        <v>4700</v>
      </c>
      <c r="D7425" s="88" t="s">
        <v>2862</v>
      </c>
      <c r="E7425" s="184" cm="1">
        <f t="array" ref="E7425">_xlfn.IFS($D7425=$O$5,C7425*$P$5,$D7425=$O$6,$C7425*$P$6,$D7425="AZN",$C7425)</f>
        <v>4700</v>
      </c>
      <c r="F7425" s="183" cm="1">
        <f t="array" ref="F7425">_xlfn.IFS($D7425=$O$5,$C7425*$P$5*0.01,$D7425=$O$6,$C7425*$P$6*0.01,$D7425="AZN",$C7425*0.08)</f>
        <v>376</v>
      </c>
    </row>
    <row r="7426" spans="1:6" x14ac:dyDescent="0.3">
      <c r="A7426" s="177" t="s">
        <v>1180</v>
      </c>
      <c r="B7426" s="178">
        <v>44179</v>
      </c>
      <c r="C7426" s="179">
        <v>7100</v>
      </c>
      <c r="D7426" s="88" t="s">
        <v>2864</v>
      </c>
      <c r="E7426" s="184" cm="1">
        <f t="array" ref="E7426">_xlfn.IFS($D7426=$O$5,C7426*$P$5,$D7426=$O$6,$C7426*$P$6,$D7426="AZN",$C7426)</f>
        <v>12897.15</v>
      </c>
      <c r="F7426" s="183" cm="1">
        <f t="array" ref="F7426">_xlfn.IFS($D7426=$O$5,$C7426*$P$5*0.01,$D7426=$O$6,$C7426*$P$6*0.01,$D7426="AZN",$C7426*0.08)</f>
        <v>128.97149999999999</v>
      </c>
    </row>
    <row r="7427" spans="1:6" x14ac:dyDescent="0.3">
      <c r="A7427" s="177" t="s">
        <v>1886</v>
      </c>
      <c r="B7427" s="178">
        <v>43902</v>
      </c>
      <c r="C7427" s="179">
        <v>11000</v>
      </c>
      <c r="D7427" s="88" t="s">
        <v>2863</v>
      </c>
      <c r="E7427" s="184" cm="1">
        <f t="array" ref="E7427">_xlfn.IFS($D7427=$O$5,C7427*$P$5,$D7427=$O$6,$C7427*$P$6,$D7427="AZN",$C7427)</f>
        <v>18700</v>
      </c>
      <c r="F7427" s="183" cm="1">
        <f t="array" ref="F7427">_xlfn.IFS($D7427=$O$5,$C7427*$P$5*0.01,$D7427=$O$6,$C7427*$P$6*0.01,$D7427="AZN",$C7427*0.08)</f>
        <v>187</v>
      </c>
    </row>
    <row r="7428" spans="1:6" x14ac:dyDescent="0.3">
      <c r="A7428" s="177" t="s">
        <v>939</v>
      </c>
      <c r="B7428" s="178">
        <v>44746</v>
      </c>
      <c r="C7428" s="179">
        <v>4800</v>
      </c>
      <c r="D7428" s="88" t="s">
        <v>2864</v>
      </c>
      <c r="E7428" s="184" cm="1">
        <f t="array" ref="E7428">_xlfn.IFS($D7428=$O$5,C7428*$P$5,$D7428=$O$6,$C7428*$P$6,$D7428="AZN",$C7428)</f>
        <v>8719.2000000000007</v>
      </c>
      <c r="F7428" s="183" cm="1">
        <f t="array" ref="F7428">_xlfn.IFS($D7428=$O$5,$C7428*$P$5*0.01,$D7428=$O$6,$C7428*$P$6*0.01,$D7428="AZN",$C7428*0.08)</f>
        <v>87.192000000000007</v>
      </c>
    </row>
    <row r="7429" spans="1:6" x14ac:dyDescent="0.3">
      <c r="A7429" s="177" t="s">
        <v>1262</v>
      </c>
      <c r="B7429" s="178">
        <v>44227</v>
      </c>
      <c r="C7429" s="179">
        <v>1800</v>
      </c>
      <c r="D7429" s="88" t="s">
        <v>2863</v>
      </c>
      <c r="E7429" s="184" cm="1">
        <f t="array" ref="E7429">_xlfn.IFS($D7429=$O$5,C7429*$P$5,$D7429=$O$6,$C7429*$P$6,$D7429="AZN",$C7429)</f>
        <v>3060</v>
      </c>
      <c r="F7429" s="183" cm="1">
        <f t="array" ref="F7429">_xlfn.IFS($D7429=$O$5,$C7429*$P$5*0.01,$D7429=$O$6,$C7429*$P$6*0.01,$D7429="AZN",$C7429*0.08)</f>
        <v>30.6</v>
      </c>
    </row>
    <row r="7430" spans="1:6" x14ac:dyDescent="0.3">
      <c r="A7430" s="177" t="s">
        <v>2022</v>
      </c>
      <c r="B7430" s="178">
        <v>44262</v>
      </c>
      <c r="C7430" s="179">
        <v>7700</v>
      </c>
      <c r="D7430" s="88" t="s">
        <v>2863</v>
      </c>
      <c r="E7430" s="184" cm="1">
        <f t="array" ref="E7430">_xlfn.IFS($D7430=$O$5,C7430*$P$5,$D7430=$O$6,$C7430*$P$6,$D7430="AZN",$C7430)</f>
        <v>13090</v>
      </c>
      <c r="F7430" s="183" cm="1">
        <f t="array" ref="F7430">_xlfn.IFS($D7430=$O$5,$C7430*$P$5*0.01,$D7430=$O$6,$C7430*$P$6*0.01,$D7430="AZN",$C7430*0.08)</f>
        <v>130.9</v>
      </c>
    </row>
    <row r="7431" spans="1:6" x14ac:dyDescent="0.3">
      <c r="A7431" s="177" t="s">
        <v>317</v>
      </c>
      <c r="B7431" s="178">
        <v>44439</v>
      </c>
      <c r="C7431" s="179">
        <v>6900</v>
      </c>
      <c r="D7431" s="88" t="s">
        <v>2863</v>
      </c>
      <c r="E7431" s="184" cm="1">
        <f t="array" ref="E7431">_xlfn.IFS($D7431=$O$5,C7431*$P$5,$D7431=$O$6,$C7431*$P$6,$D7431="AZN",$C7431)</f>
        <v>11730</v>
      </c>
      <c r="F7431" s="183" cm="1">
        <f t="array" ref="F7431">_xlfn.IFS($D7431=$O$5,$C7431*$P$5*0.01,$D7431=$O$6,$C7431*$P$6*0.01,$D7431="AZN",$C7431*0.08)</f>
        <v>117.3</v>
      </c>
    </row>
    <row r="7432" spans="1:6" x14ac:dyDescent="0.3">
      <c r="A7432" s="177" t="s">
        <v>931</v>
      </c>
      <c r="B7432" s="178">
        <v>44650</v>
      </c>
      <c r="C7432" s="179">
        <v>3100</v>
      </c>
      <c r="D7432" s="88" t="s">
        <v>2864</v>
      </c>
      <c r="E7432" s="184" cm="1">
        <f t="array" ref="E7432">_xlfn.IFS($D7432=$O$5,C7432*$P$5,$D7432=$O$6,$C7432*$P$6,$D7432="AZN",$C7432)</f>
        <v>5631.15</v>
      </c>
      <c r="F7432" s="183" cm="1">
        <f t="array" ref="F7432">_xlfn.IFS($D7432=$O$5,$C7432*$P$5*0.01,$D7432=$O$6,$C7432*$P$6*0.01,$D7432="AZN",$C7432*0.08)</f>
        <v>56.311499999999995</v>
      </c>
    </row>
    <row r="7433" spans="1:6" x14ac:dyDescent="0.3">
      <c r="A7433" s="177" t="s">
        <v>1460</v>
      </c>
      <c r="B7433" s="178">
        <v>43769</v>
      </c>
      <c r="C7433" s="179">
        <v>9300</v>
      </c>
      <c r="D7433" s="88" t="s">
        <v>2862</v>
      </c>
      <c r="E7433" s="184" cm="1">
        <f t="array" ref="E7433">_xlfn.IFS($D7433=$O$5,C7433*$P$5,$D7433=$O$6,$C7433*$P$6,$D7433="AZN",$C7433)</f>
        <v>9300</v>
      </c>
      <c r="F7433" s="183" cm="1">
        <f t="array" ref="F7433">_xlfn.IFS($D7433=$O$5,$C7433*$P$5*0.01,$D7433=$O$6,$C7433*$P$6*0.01,$D7433="AZN",$C7433*0.08)</f>
        <v>744</v>
      </c>
    </row>
    <row r="7434" spans="1:6" x14ac:dyDescent="0.3">
      <c r="A7434" s="177" t="s">
        <v>305</v>
      </c>
      <c r="B7434" s="178">
        <v>43860</v>
      </c>
      <c r="C7434" s="179">
        <v>12000</v>
      </c>
      <c r="D7434" s="88" t="s">
        <v>2862</v>
      </c>
      <c r="E7434" s="184" cm="1">
        <f t="array" ref="E7434">_xlfn.IFS($D7434=$O$5,C7434*$P$5,$D7434=$O$6,$C7434*$P$6,$D7434="AZN",$C7434)</f>
        <v>12000</v>
      </c>
      <c r="F7434" s="183" cm="1">
        <f t="array" ref="F7434">_xlfn.IFS($D7434=$O$5,$C7434*$P$5*0.01,$D7434=$O$6,$C7434*$P$6*0.01,$D7434="AZN",$C7434*0.08)</f>
        <v>960</v>
      </c>
    </row>
    <row r="7435" spans="1:6" x14ac:dyDescent="0.3">
      <c r="A7435" s="177" t="s">
        <v>1317</v>
      </c>
      <c r="B7435" s="178">
        <v>44303</v>
      </c>
      <c r="C7435" s="179">
        <v>10600</v>
      </c>
      <c r="D7435" s="88" t="s">
        <v>2863</v>
      </c>
      <c r="E7435" s="184" cm="1">
        <f t="array" ref="E7435">_xlfn.IFS($D7435=$O$5,C7435*$P$5,$D7435=$O$6,$C7435*$P$6,$D7435="AZN",$C7435)</f>
        <v>18020</v>
      </c>
      <c r="F7435" s="183" cm="1">
        <f t="array" ref="F7435">_xlfn.IFS($D7435=$O$5,$C7435*$P$5*0.01,$D7435=$O$6,$C7435*$P$6*0.01,$D7435="AZN",$C7435*0.08)</f>
        <v>180.20000000000002</v>
      </c>
    </row>
    <row r="7436" spans="1:6" x14ac:dyDescent="0.3">
      <c r="A7436" s="177" t="s">
        <v>1310</v>
      </c>
      <c r="B7436" s="178">
        <v>44827</v>
      </c>
      <c r="C7436" s="179">
        <v>7300</v>
      </c>
      <c r="D7436" s="88" t="s">
        <v>2862</v>
      </c>
      <c r="E7436" s="184" cm="1">
        <f t="array" ref="E7436">_xlfn.IFS($D7436=$O$5,C7436*$P$5,$D7436=$O$6,$C7436*$P$6,$D7436="AZN",$C7436)</f>
        <v>7300</v>
      </c>
      <c r="F7436" s="183" cm="1">
        <f t="array" ref="F7436">_xlfn.IFS($D7436=$O$5,$C7436*$P$5*0.01,$D7436=$O$6,$C7436*$P$6*0.01,$D7436="AZN",$C7436*0.08)</f>
        <v>584</v>
      </c>
    </row>
    <row r="7437" spans="1:6" x14ac:dyDescent="0.3">
      <c r="A7437" s="177" t="s">
        <v>535</v>
      </c>
      <c r="B7437" s="178">
        <v>44310</v>
      </c>
      <c r="C7437" s="179">
        <v>11800</v>
      </c>
      <c r="D7437" s="88" t="s">
        <v>2863</v>
      </c>
      <c r="E7437" s="184" cm="1">
        <f t="array" ref="E7437">_xlfn.IFS($D7437=$O$5,C7437*$P$5,$D7437=$O$6,$C7437*$P$6,$D7437="AZN",$C7437)</f>
        <v>20060</v>
      </c>
      <c r="F7437" s="183" cm="1">
        <f t="array" ref="F7437">_xlfn.IFS($D7437=$O$5,$C7437*$P$5*0.01,$D7437=$O$6,$C7437*$P$6*0.01,$D7437="AZN",$C7437*0.08)</f>
        <v>200.6</v>
      </c>
    </row>
    <row r="7438" spans="1:6" x14ac:dyDescent="0.3">
      <c r="A7438" s="177" t="s">
        <v>329</v>
      </c>
      <c r="B7438" s="178">
        <v>44892</v>
      </c>
      <c r="C7438" s="179">
        <v>11400</v>
      </c>
      <c r="D7438" s="88" t="s">
        <v>2864</v>
      </c>
      <c r="E7438" s="184" cm="1">
        <f t="array" ref="E7438">_xlfn.IFS($D7438=$O$5,C7438*$P$5,$D7438=$O$6,$C7438*$P$6,$D7438="AZN",$C7438)</f>
        <v>20708.099999999999</v>
      </c>
      <c r="F7438" s="183" cm="1">
        <f t="array" ref="F7438">_xlfn.IFS($D7438=$O$5,$C7438*$P$5*0.01,$D7438=$O$6,$C7438*$P$6*0.01,$D7438="AZN",$C7438*0.08)</f>
        <v>207.08099999999999</v>
      </c>
    </row>
    <row r="7439" spans="1:6" x14ac:dyDescent="0.3">
      <c r="A7439" s="177" t="s">
        <v>185</v>
      </c>
      <c r="B7439" s="178">
        <v>43881</v>
      </c>
      <c r="C7439" s="179">
        <v>4200</v>
      </c>
      <c r="D7439" s="88" t="s">
        <v>2863</v>
      </c>
      <c r="E7439" s="184" cm="1">
        <f t="array" ref="E7439">_xlfn.IFS($D7439=$O$5,C7439*$P$5,$D7439=$O$6,$C7439*$P$6,$D7439="AZN",$C7439)</f>
        <v>7140</v>
      </c>
      <c r="F7439" s="183" cm="1">
        <f t="array" ref="F7439">_xlfn.IFS($D7439=$O$5,$C7439*$P$5*0.01,$D7439=$O$6,$C7439*$P$6*0.01,$D7439="AZN",$C7439*0.08)</f>
        <v>71.400000000000006</v>
      </c>
    </row>
    <row r="7440" spans="1:6" x14ac:dyDescent="0.3">
      <c r="A7440" s="177" t="s">
        <v>1762</v>
      </c>
      <c r="B7440" s="178">
        <v>44523</v>
      </c>
      <c r="C7440" s="179">
        <v>4300</v>
      </c>
      <c r="D7440" s="88" t="s">
        <v>2864</v>
      </c>
      <c r="E7440" s="184" cm="1">
        <f t="array" ref="E7440">_xlfn.IFS($D7440=$O$5,C7440*$P$5,$D7440=$O$6,$C7440*$P$6,$D7440="AZN",$C7440)</f>
        <v>7810.95</v>
      </c>
      <c r="F7440" s="183" cm="1">
        <f t="array" ref="F7440">_xlfn.IFS($D7440=$O$5,$C7440*$P$5*0.01,$D7440=$O$6,$C7440*$P$6*0.01,$D7440="AZN",$C7440*0.08)</f>
        <v>78.109499999999997</v>
      </c>
    </row>
    <row r="7441" spans="1:6" x14ac:dyDescent="0.3">
      <c r="A7441" s="177" t="s">
        <v>1582</v>
      </c>
      <c r="B7441" s="178">
        <v>44409</v>
      </c>
      <c r="C7441" s="179">
        <v>4900</v>
      </c>
      <c r="D7441" s="88" t="s">
        <v>2864</v>
      </c>
      <c r="E7441" s="184" cm="1">
        <f t="array" ref="E7441">_xlfn.IFS($D7441=$O$5,C7441*$P$5,$D7441=$O$6,$C7441*$P$6,$D7441="AZN",$C7441)</f>
        <v>8900.85</v>
      </c>
      <c r="F7441" s="183" cm="1">
        <f t="array" ref="F7441">_xlfn.IFS($D7441=$O$5,$C7441*$P$5*0.01,$D7441=$O$6,$C7441*$P$6*0.01,$D7441="AZN",$C7441*0.08)</f>
        <v>89.008500000000012</v>
      </c>
    </row>
    <row r="7442" spans="1:6" x14ac:dyDescent="0.3">
      <c r="A7442" s="177" t="s">
        <v>1840</v>
      </c>
      <c r="B7442" s="178">
        <v>43935</v>
      </c>
      <c r="C7442" s="179">
        <v>12700</v>
      </c>
      <c r="D7442" s="88" t="s">
        <v>2864</v>
      </c>
      <c r="E7442" s="184" cm="1">
        <f t="array" ref="E7442">_xlfn.IFS($D7442=$O$5,C7442*$P$5,$D7442=$O$6,$C7442*$P$6,$D7442="AZN",$C7442)</f>
        <v>23069.55</v>
      </c>
      <c r="F7442" s="183" cm="1">
        <f t="array" ref="F7442">_xlfn.IFS($D7442=$O$5,$C7442*$P$5*0.01,$D7442=$O$6,$C7442*$P$6*0.01,$D7442="AZN",$C7442*0.08)</f>
        <v>230.69550000000001</v>
      </c>
    </row>
    <row r="7443" spans="1:6" x14ac:dyDescent="0.3">
      <c r="A7443" s="177" t="s">
        <v>983</v>
      </c>
      <c r="B7443" s="178">
        <v>44058</v>
      </c>
      <c r="C7443" s="179">
        <v>7200</v>
      </c>
      <c r="D7443" s="88" t="s">
        <v>2862</v>
      </c>
      <c r="E7443" s="184" cm="1">
        <f t="array" ref="E7443">_xlfn.IFS($D7443=$O$5,C7443*$P$5,$D7443=$O$6,$C7443*$P$6,$D7443="AZN",$C7443)</f>
        <v>7200</v>
      </c>
      <c r="F7443" s="183" cm="1">
        <f t="array" ref="F7443">_xlfn.IFS($D7443=$O$5,$C7443*$P$5*0.01,$D7443=$O$6,$C7443*$P$6*0.01,$D7443="AZN",$C7443*0.08)</f>
        <v>576</v>
      </c>
    </row>
    <row r="7444" spans="1:6" x14ac:dyDescent="0.3">
      <c r="A7444" s="177" t="s">
        <v>1200</v>
      </c>
      <c r="B7444" s="178">
        <v>44310</v>
      </c>
      <c r="C7444" s="179">
        <v>12100</v>
      </c>
      <c r="D7444" s="88" t="s">
        <v>2864</v>
      </c>
      <c r="E7444" s="184" cm="1">
        <f t="array" ref="E7444">_xlfn.IFS($D7444=$O$5,C7444*$P$5,$D7444=$O$6,$C7444*$P$6,$D7444="AZN",$C7444)</f>
        <v>21979.65</v>
      </c>
      <c r="F7444" s="183" cm="1">
        <f t="array" ref="F7444">_xlfn.IFS($D7444=$O$5,$C7444*$P$5*0.01,$D7444=$O$6,$C7444*$P$6*0.01,$D7444="AZN",$C7444*0.08)</f>
        <v>219.79650000000001</v>
      </c>
    </row>
    <row r="7445" spans="1:6" x14ac:dyDescent="0.3">
      <c r="A7445" s="177" t="s">
        <v>241</v>
      </c>
      <c r="B7445" s="178">
        <v>44299</v>
      </c>
      <c r="C7445" s="179">
        <v>2300</v>
      </c>
      <c r="D7445" s="88" t="s">
        <v>2864</v>
      </c>
      <c r="E7445" s="184" cm="1">
        <f t="array" ref="E7445">_xlfn.IFS($D7445=$O$5,C7445*$P$5,$D7445=$O$6,$C7445*$P$6,$D7445="AZN",$C7445)</f>
        <v>4177.95</v>
      </c>
      <c r="F7445" s="183" cm="1">
        <f t="array" ref="F7445">_xlfn.IFS($D7445=$O$5,$C7445*$P$5*0.01,$D7445=$O$6,$C7445*$P$6*0.01,$D7445="AZN",$C7445*0.08)</f>
        <v>41.779499999999999</v>
      </c>
    </row>
    <row r="7446" spans="1:6" x14ac:dyDescent="0.3">
      <c r="A7446" s="177" t="s">
        <v>1596</v>
      </c>
      <c r="B7446" s="178">
        <v>44383</v>
      </c>
      <c r="C7446" s="179">
        <v>5600</v>
      </c>
      <c r="D7446" s="88" t="s">
        <v>2864</v>
      </c>
      <c r="E7446" s="184" cm="1">
        <f t="array" ref="E7446">_xlfn.IFS($D7446=$O$5,C7446*$P$5,$D7446=$O$6,$C7446*$P$6,$D7446="AZN",$C7446)</f>
        <v>10172.4</v>
      </c>
      <c r="F7446" s="183" cm="1">
        <f t="array" ref="F7446">_xlfn.IFS($D7446=$O$5,$C7446*$P$5*0.01,$D7446=$O$6,$C7446*$P$6*0.01,$D7446="AZN",$C7446*0.08)</f>
        <v>101.724</v>
      </c>
    </row>
    <row r="7447" spans="1:6" x14ac:dyDescent="0.3">
      <c r="A7447" s="177" t="s">
        <v>1846</v>
      </c>
      <c r="B7447" s="178">
        <v>43935</v>
      </c>
      <c r="C7447" s="179">
        <v>1700</v>
      </c>
      <c r="D7447" s="88" t="s">
        <v>2863</v>
      </c>
      <c r="E7447" s="184" cm="1">
        <f t="array" ref="E7447">_xlfn.IFS($D7447=$O$5,C7447*$P$5,$D7447=$O$6,$C7447*$P$6,$D7447="AZN",$C7447)</f>
        <v>2890</v>
      </c>
      <c r="F7447" s="183" cm="1">
        <f t="array" ref="F7447">_xlfn.IFS($D7447=$O$5,$C7447*$P$5*0.01,$D7447=$O$6,$C7447*$P$6*0.01,$D7447="AZN",$C7447*0.08)</f>
        <v>28.900000000000002</v>
      </c>
    </row>
    <row r="7448" spans="1:6" x14ac:dyDescent="0.3">
      <c r="A7448" s="177" t="s">
        <v>1435</v>
      </c>
      <c r="B7448" s="178">
        <v>44208</v>
      </c>
      <c r="C7448" s="179">
        <v>10100</v>
      </c>
      <c r="D7448" s="88" t="s">
        <v>2863</v>
      </c>
      <c r="E7448" s="184" cm="1">
        <f t="array" ref="E7448">_xlfn.IFS($D7448=$O$5,C7448*$P$5,$D7448=$O$6,$C7448*$P$6,$D7448="AZN",$C7448)</f>
        <v>17170</v>
      </c>
      <c r="F7448" s="183" cm="1">
        <f t="array" ref="F7448">_xlfn.IFS($D7448=$O$5,$C7448*$P$5*0.01,$D7448=$O$6,$C7448*$P$6*0.01,$D7448="AZN",$C7448*0.08)</f>
        <v>171.70000000000002</v>
      </c>
    </row>
    <row r="7449" spans="1:6" x14ac:dyDescent="0.3">
      <c r="A7449" s="177" t="s">
        <v>1828</v>
      </c>
      <c r="B7449" s="178">
        <v>43960</v>
      </c>
      <c r="C7449" s="179">
        <v>9600</v>
      </c>
      <c r="D7449" s="88" t="s">
        <v>2862</v>
      </c>
      <c r="E7449" s="184" cm="1">
        <f t="array" ref="E7449">_xlfn.IFS($D7449=$O$5,C7449*$P$5,$D7449=$O$6,$C7449*$P$6,$D7449="AZN",$C7449)</f>
        <v>9600</v>
      </c>
      <c r="F7449" s="183" cm="1">
        <f t="array" ref="F7449">_xlfn.IFS($D7449=$O$5,$C7449*$P$5*0.01,$D7449=$O$6,$C7449*$P$6*0.01,$D7449="AZN",$C7449*0.08)</f>
        <v>768</v>
      </c>
    </row>
    <row r="7450" spans="1:6" x14ac:dyDescent="0.3">
      <c r="A7450" s="177" t="s">
        <v>556</v>
      </c>
      <c r="B7450" s="178">
        <v>44071</v>
      </c>
      <c r="C7450" s="179">
        <v>10600</v>
      </c>
      <c r="D7450" s="88" t="s">
        <v>2862</v>
      </c>
      <c r="E7450" s="184" cm="1">
        <f t="array" ref="E7450">_xlfn.IFS($D7450=$O$5,C7450*$P$5,$D7450=$O$6,$C7450*$P$6,$D7450="AZN",$C7450)</f>
        <v>10600</v>
      </c>
      <c r="F7450" s="183" cm="1">
        <f t="array" ref="F7450">_xlfn.IFS($D7450=$O$5,$C7450*$P$5*0.01,$D7450=$O$6,$C7450*$P$6*0.01,$D7450="AZN",$C7450*0.08)</f>
        <v>848</v>
      </c>
    </row>
    <row r="7451" spans="1:6" x14ac:dyDescent="0.3">
      <c r="A7451" s="177" t="s">
        <v>330</v>
      </c>
      <c r="B7451" s="178">
        <v>44296</v>
      </c>
      <c r="C7451" s="179">
        <v>3900</v>
      </c>
      <c r="D7451" s="88" t="s">
        <v>2864</v>
      </c>
      <c r="E7451" s="184" cm="1">
        <f t="array" ref="E7451">_xlfn.IFS($D7451=$O$5,C7451*$P$5,$D7451=$O$6,$C7451*$P$6,$D7451="AZN",$C7451)</f>
        <v>7084.35</v>
      </c>
      <c r="F7451" s="183" cm="1">
        <f t="array" ref="F7451">_xlfn.IFS($D7451=$O$5,$C7451*$P$5*0.01,$D7451=$O$6,$C7451*$P$6*0.01,$D7451="AZN",$C7451*0.08)</f>
        <v>70.843500000000006</v>
      </c>
    </row>
    <row r="7452" spans="1:6" x14ac:dyDescent="0.3">
      <c r="A7452" s="177" t="s">
        <v>1517</v>
      </c>
      <c r="B7452" s="178">
        <v>43979</v>
      </c>
      <c r="C7452" s="179">
        <v>3000</v>
      </c>
      <c r="D7452" s="88" t="s">
        <v>2863</v>
      </c>
      <c r="E7452" s="184" cm="1">
        <f t="array" ref="E7452">_xlfn.IFS($D7452=$O$5,C7452*$P$5,$D7452=$O$6,$C7452*$P$6,$D7452="AZN",$C7452)</f>
        <v>5100</v>
      </c>
      <c r="F7452" s="183" cm="1">
        <f t="array" ref="F7452">_xlfn.IFS($D7452=$O$5,$C7452*$P$5*0.01,$D7452=$O$6,$C7452*$P$6*0.01,$D7452="AZN",$C7452*0.08)</f>
        <v>51</v>
      </c>
    </row>
    <row r="7453" spans="1:6" x14ac:dyDescent="0.3">
      <c r="A7453" s="177" t="s">
        <v>1306</v>
      </c>
      <c r="B7453" s="178">
        <v>43958</v>
      </c>
      <c r="C7453" s="179">
        <v>12000</v>
      </c>
      <c r="D7453" s="88" t="s">
        <v>2864</v>
      </c>
      <c r="E7453" s="184" cm="1">
        <f t="array" ref="E7453">_xlfn.IFS($D7453=$O$5,C7453*$P$5,$D7453=$O$6,$C7453*$P$6,$D7453="AZN",$C7453)</f>
        <v>21798</v>
      </c>
      <c r="F7453" s="183" cm="1">
        <f t="array" ref="F7453">_xlfn.IFS($D7453=$O$5,$C7453*$P$5*0.01,$D7453=$O$6,$C7453*$P$6*0.01,$D7453="AZN",$C7453*0.08)</f>
        <v>217.98000000000002</v>
      </c>
    </row>
    <row r="7454" spans="1:6" x14ac:dyDescent="0.3">
      <c r="A7454" s="177" t="s">
        <v>1378</v>
      </c>
      <c r="B7454" s="178">
        <v>44003</v>
      </c>
      <c r="C7454" s="179">
        <v>1900</v>
      </c>
      <c r="D7454" s="88" t="s">
        <v>2864</v>
      </c>
      <c r="E7454" s="184" cm="1">
        <f t="array" ref="E7454">_xlfn.IFS($D7454=$O$5,C7454*$P$5,$D7454=$O$6,$C7454*$P$6,$D7454="AZN",$C7454)</f>
        <v>3451.35</v>
      </c>
      <c r="F7454" s="183" cm="1">
        <f t="array" ref="F7454">_xlfn.IFS($D7454=$O$5,$C7454*$P$5*0.01,$D7454=$O$6,$C7454*$P$6*0.01,$D7454="AZN",$C7454*0.08)</f>
        <v>34.513500000000001</v>
      </c>
    </row>
    <row r="7455" spans="1:6" x14ac:dyDescent="0.3">
      <c r="A7455" s="177" t="s">
        <v>1351</v>
      </c>
      <c r="B7455" s="178">
        <v>43973</v>
      </c>
      <c r="C7455" s="179">
        <v>11400</v>
      </c>
      <c r="D7455" s="88" t="s">
        <v>2864</v>
      </c>
      <c r="E7455" s="184" cm="1">
        <f t="array" ref="E7455">_xlfn.IFS($D7455=$O$5,C7455*$P$5,$D7455=$O$6,$C7455*$P$6,$D7455="AZN",$C7455)</f>
        <v>20708.099999999999</v>
      </c>
      <c r="F7455" s="183" cm="1">
        <f t="array" ref="F7455">_xlfn.IFS($D7455=$O$5,$C7455*$P$5*0.01,$D7455=$O$6,$C7455*$P$6*0.01,$D7455="AZN",$C7455*0.08)</f>
        <v>207.08099999999999</v>
      </c>
    </row>
    <row r="7456" spans="1:6" x14ac:dyDescent="0.3">
      <c r="A7456" s="177" t="s">
        <v>1051</v>
      </c>
      <c r="B7456" s="178">
        <v>43822</v>
      </c>
      <c r="C7456" s="179">
        <v>8500</v>
      </c>
      <c r="D7456" s="88" t="s">
        <v>2863</v>
      </c>
      <c r="E7456" s="184" cm="1">
        <f t="array" ref="E7456">_xlfn.IFS($D7456=$O$5,C7456*$P$5,$D7456=$O$6,$C7456*$P$6,$D7456="AZN",$C7456)</f>
        <v>14450</v>
      </c>
      <c r="F7456" s="183" cm="1">
        <f t="array" ref="F7456">_xlfn.IFS($D7456=$O$5,$C7456*$P$5*0.01,$D7456=$O$6,$C7456*$P$6*0.01,$D7456="AZN",$C7456*0.08)</f>
        <v>144.5</v>
      </c>
    </row>
    <row r="7457" spans="1:6" x14ac:dyDescent="0.3">
      <c r="A7457" s="177" t="s">
        <v>794</v>
      </c>
      <c r="B7457" s="178">
        <v>43735</v>
      </c>
      <c r="C7457" s="179">
        <v>4500</v>
      </c>
      <c r="D7457" s="88" t="s">
        <v>2864</v>
      </c>
      <c r="E7457" s="184" cm="1">
        <f t="array" ref="E7457">_xlfn.IFS($D7457=$O$5,C7457*$P$5,$D7457=$O$6,$C7457*$P$6,$D7457="AZN",$C7457)</f>
        <v>8174.25</v>
      </c>
      <c r="F7457" s="183" cm="1">
        <f t="array" ref="F7457">_xlfn.IFS($D7457=$O$5,$C7457*$P$5*0.01,$D7457=$O$6,$C7457*$P$6*0.01,$D7457="AZN",$C7457*0.08)</f>
        <v>81.742500000000007</v>
      </c>
    </row>
    <row r="7458" spans="1:6" x14ac:dyDescent="0.3">
      <c r="A7458" s="177" t="s">
        <v>2056</v>
      </c>
      <c r="B7458" s="178">
        <v>43881</v>
      </c>
      <c r="C7458" s="179">
        <v>5900</v>
      </c>
      <c r="D7458" s="88" t="s">
        <v>2863</v>
      </c>
      <c r="E7458" s="184" cm="1">
        <f t="array" ref="E7458">_xlfn.IFS($D7458=$O$5,C7458*$P$5,$D7458=$O$6,$C7458*$P$6,$D7458="AZN",$C7458)</f>
        <v>10030</v>
      </c>
      <c r="F7458" s="183" cm="1">
        <f t="array" ref="F7458">_xlfn.IFS($D7458=$O$5,$C7458*$P$5*0.01,$D7458=$O$6,$C7458*$P$6*0.01,$D7458="AZN",$C7458*0.08)</f>
        <v>100.3</v>
      </c>
    </row>
    <row r="7459" spans="1:6" x14ac:dyDescent="0.3">
      <c r="A7459" s="177" t="s">
        <v>863</v>
      </c>
      <c r="B7459" s="178">
        <v>44383</v>
      </c>
      <c r="C7459" s="179">
        <v>12400</v>
      </c>
      <c r="D7459" s="88" t="s">
        <v>2863</v>
      </c>
      <c r="E7459" s="184" cm="1">
        <f t="array" ref="E7459">_xlfn.IFS($D7459=$O$5,C7459*$P$5,$D7459=$O$6,$C7459*$P$6,$D7459="AZN",$C7459)</f>
        <v>21080</v>
      </c>
      <c r="F7459" s="183" cm="1">
        <f t="array" ref="F7459">_xlfn.IFS($D7459=$O$5,$C7459*$P$5*0.01,$D7459=$O$6,$C7459*$P$6*0.01,$D7459="AZN",$C7459*0.08)</f>
        <v>210.8</v>
      </c>
    </row>
    <row r="7460" spans="1:6" x14ac:dyDescent="0.3">
      <c r="A7460" s="177" t="s">
        <v>1055</v>
      </c>
      <c r="B7460" s="178">
        <v>43665</v>
      </c>
      <c r="C7460" s="179">
        <v>3900</v>
      </c>
      <c r="D7460" s="88" t="s">
        <v>2862</v>
      </c>
      <c r="E7460" s="184" cm="1">
        <f t="array" ref="E7460">_xlfn.IFS($D7460=$O$5,C7460*$P$5,$D7460=$O$6,$C7460*$P$6,$D7460="AZN",$C7460)</f>
        <v>3900</v>
      </c>
      <c r="F7460" s="183" cm="1">
        <f t="array" ref="F7460">_xlfn.IFS($D7460=$O$5,$C7460*$P$5*0.01,$D7460=$O$6,$C7460*$P$6*0.01,$D7460="AZN",$C7460*0.08)</f>
        <v>312</v>
      </c>
    </row>
    <row r="7461" spans="1:6" x14ac:dyDescent="0.3">
      <c r="A7461" s="177" t="s">
        <v>325</v>
      </c>
      <c r="B7461" s="178">
        <v>44405</v>
      </c>
      <c r="C7461" s="179">
        <v>10200</v>
      </c>
      <c r="D7461" s="88" t="s">
        <v>2864</v>
      </c>
      <c r="E7461" s="184" cm="1">
        <f t="array" ref="E7461">_xlfn.IFS($D7461=$O$5,C7461*$P$5,$D7461=$O$6,$C7461*$P$6,$D7461="AZN",$C7461)</f>
        <v>18528.3</v>
      </c>
      <c r="F7461" s="183" cm="1">
        <f t="array" ref="F7461">_xlfn.IFS($D7461=$O$5,$C7461*$P$5*0.01,$D7461=$O$6,$C7461*$P$6*0.01,$D7461="AZN",$C7461*0.08)</f>
        <v>185.28299999999999</v>
      </c>
    </row>
    <row r="7462" spans="1:6" x14ac:dyDescent="0.3">
      <c r="A7462" s="177" t="s">
        <v>1505</v>
      </c>
      <c r="B7462" s="178">
        <v>44175</v>
      </c>
      <c r="C7462" s="179">
        <v>6700</v>
      </c>
      <c r="D7462" s="88" t="s">
        <v>2863</v>
      </c>
      <c r="E7462" s="184" cm="1">
        <f t="array" ref="E7462">_xlfn.IFS($D7462=$O$5,C7462*$P$5,$D7462=$O$6,$C7462*$P$6,$D7462="AZN",$C7462)</f>
        <v>11390</v>
      </c>
      <c r="F7462" s="183" cm="1">
        <f t="array" ref="F7462">_xlfn.IFS($D7462=$O$5,$C7462*$P$5*0.01,$D7462=$O$6,$C7462*$P$6*0.01,$D7462="AZN",$C7462*0.08)</f>
        <v>113.9</v>
      </c>
    </row>
    <row r="7463" spans="1:6" x14ac:dyDescent="0.3">
      <c r="A7463" s="177" t="s">
        <v>299</v>
      </c>
      <c r="B7463" s="178">
        <v>44135</v>
      </c>
      <c r="C7463" s="179">
        <v>9700</v>
      </c>
      <c r="D7463" s="88" t="s">
        <v>2863</v>
      </c>
      <c r="E7463" s="184" cm="1">
        <f t="array" ref="E7463">_xlfn.IFS($D7463=$O$5,C7463*$P$5,$D7463=$O$6,$C7463*$P$6,$D7463="AZN",$C7463)</f>
        <v>16490</v>
      </c>
      <c r="F7463" s="183" cm="1">
        <f t="array" ref="F7463">_xlfn.IFS($D7463=$O$5,$C7463*$P$5*0.01,$D7463=$O$6,$C7463*$P$6*0.01,$D7463="AZN",$C7463*0.08)</f>
        <v>164.9</v>
      </c>
    </row>
    <row r="7464" spans="1:6" x14ac:dyDescent="0.3">
      <c r="A7464" s="177" t="s">
        <v>2063</v>
      </c>
      <c r="B7464" s="178">
        <v>44665</v>
      </c>
      <c r="C7464" s="179">
        <v>6800</v>
      </c>
      <c r="D7464" s="88" t="s">
        <v>2862</v>
      </c>
      <c r="E7464" s="184" cm="1">
        <f t="array" ref="E7464">_xlfn.IFS($D7464=$O$5,C7464*$P$5,$D7464=$O$6,$C7464*$P$6,$D7464="AZN",$C7464)</f>
        <v>6800</v>
      </c>
      <c r="F7464" s="183" cm="1">
        <f t="array" ref="F7464">_xlfn.IFS($D7464=$O$5,$C7464*$P$5*0.01,$D7464=$O$6,$C7464*$P$6*0.01,$D7464="AZN",$C7464*0.08)</f>
        <v>544</v>
      </c>
    </row>
    <row r="7465" spans="1:6" x14ac:dyDescent="0.3">
      <c r="A7465" s="177" t="s">
        <v>1374</v>
      </c>
      <c r="B7465" s="178">
        <v>44199</v>
      </c>
      <c r="C7465" s="179">
        <v>2800</v>
      </c>
      <c r="D7465" s="88" t="s">
        <v>2862</v>
      </c>
      <c r="E7465" s="184" cm="1">
        <f t="array" ref="E7465">_xlfn.IFS($D7465=$O$5,C7465*$P$5,$D7465=$O$6,$C7465*$P$6,$D7465="AZN",$C7465)</f>
        <v>2800</v>
      </c>
      <c r="F7465" s="183" cm="1">
        <f t="array" ref="F7465">_xlfn.IFS($D7465=$O$5,$C7465*$P$5*0.01,$D7465=$O$6,$C7465*$P$6*0.01,$D7465="AZN",$C7465*0.08)</f>
        <v>224</v>
      </c>
    </row>
    <row r="7466" spans="1:6" x14ac:dyDescent="0.3">
      <c r="A7466" s="177" t="s">
        <v>1033</v>
      </c>
      <c r="B7466" s="178">
        <v>44048</v>
      </c>
      <c r="C7466" s="179">
        <v>12300</v>
      </c>
      <c r="D7466" s="88" t="s">
        <v>2862</v>
      </c>
      <c r="E7466" s="184" cm="1">
        <f t="array" ref="E7466">_xlfn.IFS($D7466=$O$5,C7466*$P$5,$D7466=$O$6,$C7466*$P$6,$D7466="AZN",$C7466)</f>
        <v>12300</v>
      </c>
      <c r="F7466" s="183" cm="1">
        <f t="array" ref="F7466">_xlfn.IFS($D7466=$O$5,$C7466*$P$5*0.01,$D7466=$O$6,$C7466*$P$6*0.01,$D7466="AZN",$C7466*0.08)</f>
        <v>984</v>
      </c>
    </row>
    <row r="7467" spans="1:6" x14ac:dyDescent="0.3">
      <c r="A7467" s="177" t="s">
        <v>313</v>
      </c>
      <c r="B7467" s="178">
        <v>44545</v>
      </c>
      <c r="C7467" s="179">
        <v>11200</v>
      </c>
      <c r="D7467" s="88" t="s">
        <v>2863</v>
      </c>
      <c r="E7467" s="184" cm="1">
        <f t="array" ref="E7467">_xlfn.IFS($D7467=$O$5,C7467*$P$5,$D7467=$O$6,$C7467*$P$6,$D7467="AZN",$C7467)</f>
        <v>19040</v>
      </c>
      <c r="F7467" s="183" cm="1">
        <f t="array" ref="F7467">_xlfn.IFS($D7467=$O$5,$C7467*$P$5*0.01,$D7467=$O$6,$C7467*$P$6*0.01,$D7467="AZN",$C7467*0.08)</f>
        <v>190.4</v>
      </c>
    </row>
    <row r="7468" spans="1:6" x14ac:dyDescent="0.3">
      <c r="A7468" s="177" t="s">
        <v>1252</v>
      </c>
      <c r="B7468" s="178">
        <v>43924</v>
      </c>
      <c r="C7468" s="179">
        <v>2900</v>
      </c>
      <c r="D7468" s="88" t="s">
        <v>2862</v>
      </c>
      <c r="E7468" s="184" cm="1">
        <f t="array" ref="E7468">_xlfn.IFS($D7468=$O$5,C7468*$P$5,$D7468=$O$6,$C7468*$P$6,$D7468="AZN",$C7468)</f>
        <v>2900</v>
      </c>
      <c r="F7468" s="183" cm="1">
        <f t="array" ref="F7468">_xlfn.IFS($D7468=$O$5,$C7468*$P$5*0.01,$D7468=$O$6,$C7468*$P$6*0.01,$D7468="AZN",$C7468*0.08)</f>
        <v>232</v>
      </c>
    </row>
    <row r="7469" spans="1:6" x14ac:dyDescent="0.3">
      <c r="A7469" s="177" t="s">
        <v>2019</v>
      </c>
      <c r="B7469" s="178">
        <v>44823</v>
      </c>
      <c r="C7469" s="179">
        <v>8200</v>
      </c>
      <c r="D7469" s="88" t="s">
        <v>2864</v>
      </c>
      <c r="E7469" s="184" cm="1">
        <f t="array" ref="E7469">_xlfn.IFS($D7469=$O$5,C7469*$P$5,$D7469=$O$6,$C7469*$P$6,$D7469="AZN",$C7469)</f>
        <v>14895.3</v>
      </c>
      <c r="F7469" s="183" cm="1">
        <f t="array" ref="F7469">_xlfn.IFS($D7469=$O$5,$C7469*$P$5*0.01,$D7469=$O$6,$C7469*$P$6*0.01,$D7469="AZN",$C7469*0.08)</f>
        <v>148.953</v>
      </c>
    </row>
    <row r="7470" spans="1:6" x14ac:dyDescent="0.3">
      <c r="A7470" s="177" t="s">
        <v>1710</v>
      </c>
      <c r="B7470" s="178">
        <v>44495</v>
      </c>
      <c r="C7470" s="179">
        <v>3600</v>
      </c>
      <c r="D7470" s="88" t="s">
        <v>2862</v>
      </c>
      <c r="E7470" s="184" cm="1">
        <f t="array" ref="E7470">_xlfn.IFS($D7470=$O$5,C7470*$P$5,$D7470=$O$6,$C7470*$P$6,$D7470="AZN",$C7470)</f>
        <v>3600</v>
      </c>
      <c r="F7470" s="183" cm="1">
        <f t="array" ref="F7470">_xlfn.IFS($D7470=$O$5,$C7470*$P$5*0.01,$D7470=$O$6,$C7470*$P$6*0.01,$D7470="AZN",$C7470*0.08)</f>
        <v>288</v>
      </c>
    </row>
    <row r="7471" spans="1:6" x14ac:dyDescent="0.3">
      <c r="A7471" s="177" t="s">
        <v>2090</v>
      </c>
      <c r="B7471" s="178">
        <v>43948</v>
      </c>
      <c r="C7471" s="179">
        <v>8400</v>
      </c>
      <c r="D7471" s="88" t="s">
        <v>2864</v>
      </c>
      <c r="E7471" s="184" cm="1">
        <f t="array" ref="E7471">_xlfn.IFS($D7471=$O$5,C7471*$P$5,$D7471=$O$6,$C7471*$P$6,$D7471="AZN",$C7471)</f>
        <v>15258.6</v>
      </c>
      <c r="F7471" s="183" cm="1">
        <f t="array" ref="F7471">_xlfn.IFS($D7471=$O$5,$C7471*$P$5*0.01,$D7471=$O$6,$C7471*$P$6*0.01,$D7471="AZN",$C7471*0.08)</f>
        <v>152.58600000000001</v>
      </c>
    </row>
    <row r="7472" spans="1:6" x14ac:dyDescent="0.3">
      <c r="A7472" s="177" t="s">
        <v>519</v>
      </c>
      <c r="B7472" s="178">
        <v>44238</v>
      </c>
      <c r="C7472" s="179">
        <v>6300</v>
      </c>
      <c r="D7472" s="88" t="s">
        <v>2863</v>
      </c>
      <c r="E7472" s="184" cm="1">
        <f t="array" ref="E7472">_xlfn.IFS($D7472=$O$5,C7472*$P$5,$D7472=$O$6,$C7472*$P$6,$D7472="AZN",$C7472)</f>
        <v>10710</v>
      </c>
      <c r="F7472" s="183" cm="1">
        <f t="array" ref="F7472">_xlfn.IFS($D7472=$O$5,$C7472*$P$5*0.01,$D7472=$O$6,$C7472*$P$6*0.01,$D7472="AZN",$C7472*0.08)</f>
        <v>107.10000000000001</v>
      </c>
    </row>
    <row r="7473" spans="1:6" x14ac:dyDescent="0.3">
      <c r="A7473" s="177" t="s">
        <v>699</v>
      </c>
      <c r="B7473" s="178">
        <v>44886</v>
      </c>
      <c r="C7473" s="179">
        <v>6300</v>
      </c>
      <c r="D7473" s="88" t="s">
        <v>2862</v>
      </c>
      <c r="E7473" s="184" cm="1">
        <f t="array" ref="E7473">_xlfn.IFS($D7473=$O$5,C7473*$P$5,$D7473=$O$6,$C7473*$P$6,$D7473="AZN",$C7473)</f>
        <v>6300</v>
      </c>
      <c r="F7473" s="183" cm="1">
        <f t="array" ref="F7473">_xlfn.IFS($D7473=$O$5,$C7473*$P$5*0.01,$D7473=$O$6,$C7473*$P$6*0.01,$D7473="AZN",$C7473*0.08)</f>
        <v>504</v>
      </c>
    </row>
    <row r="7474" spans="1:6" x14ac:dyDescent="0.3">
      <c r="A7474" s="177" t="s">
        <v>1227</v>
      </c>
      <c r="B7474" s="178">
        <v>44251</v>
      </c>
      <c r="C7474" s="179">
        <v>5100</v>
      </c>
      <c r="D7474" s="88" t="s">
        <v>2862</v>
      </c>
      <c r="E7474" s="184" cm="1">
        <f t="array" ref="E7474">_xlfn.IFS($D7474=$O$5,C7474*$P$5,$D7474=$O$6,$C7474*$P$6,$D7474="AZN",$C7474)</f>
        <v>5100</v>
      </c>
      <c r="F7474" s="183" cm="1">
        <f t="array" ref="F7474">_xlfn.IFS($D7474=$O$5,$C7474*$P$5*0.01,$D7474=$O$6,$C7474*$P$6*0.01,$D7474="AZN",$C7474*0.08)</f>
        <v>408</v>
      </c>
    </row>
    <row r="7475" spans="1:6" x14ac:dyDescent="0.3">
      <c r="A7475" s="177" t="s">
        <v>437</v>
      </c>
      <c r="B7475" s="178">
        <v>44341</v>
      </c>
      <c r="C7475" s="179">
        <v>8700</v>
      </c>
      <c r="D7475" s="88" t="s">
        <v>2863</v>
      </c>
      <c r="E7475" s="184" cm="1">
        <f t="array" ref="E7475">_xlfn.IFS($D7475=$O$5,C7475*$P$5,$D7475=$O$6,$C7475*$P$6,$D7475="AZN",$C7475)</f>
        <v>14790</v>
      </c>
      <c r="F7475" s="183" cm="1">
        <f t="array" ref="F7475">_xlfn.IFS($D7475=$O$5,$C7475*$P$5*0.01,$D7475=$O$6,$C7475*$P$6*0.01,$D7475="AZN",$C7475*0.08)</f>
        <v>147.9</v>
      </c>
    </row>
    <row r="7476" spans="1:6" x14ac:dyDescent="0.3">
      <c r="A7476" s="177" t="s">
        <v>1262</v>
      </c>
      <c r="B7476" s="178">
        <v>43681</v>
      </c>
      <c r="C7476" s="179">
        <v>6100</v>
      </c>
      <c r="D7476" s="88" t="s">
        <v>2864</v>
      </c>
      <c r="E7476" s="184" cm="1">
        <f t="array" ref="E7476">_xlfn.IFS($D7476=$O$5,C7476*$P$5,$D7476=$O$6,$C7476*$P$6,$D7476="AZN",$C7476)</f>
        <v>11080.65</v>
      </c>
      <c r="F7476" s="183" cm="1">
        <f t="array" ref="F7476">_xlfn.IFS($D7476=$O$5,$C7476*$P$5*0.01,$D7476=$O$6,$C7476*$P$6*0.01,$D7476="AZN",$C7476*0.08)</f>
        <v>110.8065</v>
      </c>
    </row>
    <row r="7477" spans="1:6" x14ac:dyDescent="0.3">
      <c r="A7477" s="177" t="s">
        <v>1814</v>
      </c>
      <c r="B7477" s="178">
        <v>43960</v>
      </c>
      <c r="C7477" s="179">
        <v>9800</v>
      </c>
      <c r="D7477" s="88" t="s">
        <v>2864</v>
      </c>
      <c r="E7477" s="184" cm="1">
        <f t="array" ref="E7477">_xlfn.IFS($D7477=$O$5,C7477*$P$5,$D7477=$O$6,$C7477*$P$6,$D7477="AZN",$C7477)</f>
        <v>17801.7</v>
      </c>
      <c r="F7477" s="183" cm="1">
        <f t="array" ref="F7477">_xlfn.IFS($D7477=$O$5,$C7477*$P$5*0.01,$D7477=$O$6,$C7477*$P$6*0.01,$D7477="AZN",$C7477*0.08)</f>
        <v>178.01700000000002</v>
      </c>
    </row>
    <row r="7478" spans="1:6" x14ac:dyDescent="0.3">
      <c r="A7478" s="177" t="s">
        <v>2093</v>
      </c>
      <c r="B7478" s="178">
        <v>43927</v>
      </c>
      <c r="C7478" s="179">
        <v>6500</v>
      </c>
      <c r="D7478" s="88" t="s">
        <v>2864</v>
      </c>
      <c r="E7478" s="184" cm="1">
        <f t="array" ref="E7478">_xlfn.IFS($D7478=$O$5,C7478*$P$5,$D7478=$O$6,$C7478*$P$6,$D7478="AZN",$C7478)</f>
        <v>11807.25</v>
      </c>
      <c r="F7478" s="183" cm="1">
        <f t="array" ref="F7478">_xlfn.IFS($D7478=$O$5,$C7478*$P$5*0.01,$D7478=$O$6,$C7478*$P$6*0.01,$D7478="AZN",$C7478*0.08)</f>
        <v>118.07250000000001</v>
      </c>
    </row>
    <row r="7479" spans="1:6" x14ac:dyDescent="0.3">
      <c r="A7479" s="177" t="s">
        <v>563</v>
      </c>
      <c r="B7479" s="178">
        <v>44177</v>
      </c>
      <c r="C7479" s="179">
        <v>7800</v>
      </c>
      <c r="D7479" s="88" t="s">
        <v>2864</v>
      </c>
      <c r="E7479" s="184" cm="1">
        <f t="array" ref="E7479">_xlfn.IFS($D7479=$O$5,C7479*$P$5,$D7479=$O$6,$C7479*$P$6,$D7479="AZN",$C7479)</f>
        <v>14168.7</v>
      </c>
      <c r="F7479" s="183" cm="1">
        <f t="array" ref="F7479">_xlfn.IFS($D7479=$O$5,$C7479*$P$5*0.01,$D7479=$O$6,$C7479*$P$6*0.01,$D7479="AZN",$C7479*0.08)</f>
        <v>141.68700000000001</v>
      </c>
    </row>
    <row r="7480" spans="1:6" x14ac:dyDescent="0.3">
      <c r="A7480" s="177" t="s">
        <v>1567</v>
      </c>
      <c r="B7480" s="178">
        <v>44003</v>
      </c>
      <c r="C7480" s="179">
        <v>12400</v>
      </c>
      <c r="D7480" s="88" t="s">
        <v>2863</v>
      </c>
      <c r="E7480" s="184" cm="1">
        <f t="array" ref="E7480">_xlfn.IFS($D7480=$O$5,C7480*$P$5,$D7480=$O$6,$C7480*$P$6,$D7480="AZN",$C7480)</f>
        <v>21080</v>
      </c>
      <c r="F7480" s="183" cm="1">
        <f t="array" ref="F7480">_xlfn.IFS($D7480=$O$5,$C7480*$P$5*0.01,$D7480=$O$6,$C7480*$P$6*0.01,$D7480="AZN",$C7480*0.08)</f>
        <v>210.8</v>
      </c>
    </row>
    <row r="7481" spans="1:6" x14ac:dyDescent="0.3">
      <c r="A7481" s="177" t="s">
        <v>1539</v>
      </c>
      <c r="B7481" s="178">
        <v>44607</v>
      </c>
      <c r="C7481" s="179">
        <v>7400</v>
      </c>
      <c r="D7481" s="88" t="s">
        <v>2863</v>
      </c>
      <c r="E7481" s="184" cm="1">
        <f t="array" ref="E7481">_xlfn.IFS($D7481=$O$5,C7481*$P$5,$D7481=$O$6,$C7481*$P$6,$D7481="AZN",$C7481)</f>
        <v>12580</v>
      </c>
      <c r="F7481" s="183" cm="1">
        <f t="array" ref="F7481">_xlfn.IFS($D7481=$O$5,$C7481*$P$5*0.01,$D7481=$O$6,$C7481*$P$6*0.01,$D7481="AZN",$C7481*0.08)</f>
        <v>125.8</v>
      </c>
    </row>
    <row r="7482" spans="1:6" x14ac:dyDescent="0.3">
      <c r="A7482" s="177" t="s">
        <v>837</v>
      </c>
      <c r="B7482" s="178">
        <v>43645</v>
      </c>
      <c r="C7482" s="179">
        <v>5400</v>
      </c>
      <c r="D7482" s="88" t="s">
        <v>2863</v>
      </c>
      <c r="E7482" s="184" cm="1">
        <f t="array" ref="E7482">_xlfn.IFS($D7482=$O$5,C7482*$P$5,$D7482=$O$6,$C7482*$P$6,$D7482="AZN",$C7482)</f>
        <v>9180</v>
      </c>
      <c r="F7482" s="183" cm="1">
        <f t="array" ref="F7482">_xlfn.IFS($D7482=$O$5,$C7482*$P$5*0.01,$D7482=$O$6,$C7482*$P$6*0.01,$D7482="AZN",$C7482*0.08)</f>
        <v>91.8</v>
      </c>
    </row>
    <row r="7483" spans="1:6" x14ac:dyDescent="0.3">
      <c r="A7483" s="177" t="s">
        <v>156</v>
      </c>
      <c r="B7483" s="178">
        <v>44324</v>
      </c>
      <c r="C7483" s="179">
        <v>9300</v>
      </c>
      <c r="D7483" s="88" t="s">
        <v>2863</v>
      </c>
      <c r="E7483" s="184" cm="1">
        <f t="array" ref="E7483">_xlfn.IFS($D7483=$O$5,C7483*$P$5,$D7483=$O$6,$C7483*$P$6,$D7483="AZN",$C7483)</f>
        <v>15810</v>
      </c>
      <c r="F7483" s="183" cm="1">
        <f t="array" ref="F7483">_xlfn.IFS($D7483=$O$5,$C7483*$P$5*0.01,$D7483=$O$6,$C7483*$P$6*0.01,$D7483="AZN",$C7483*0.08)</f>
        <v>158.1</v>
      </c>
    </row>
    <row r="7484" spans="1:6" x14ac:dyDescent="0.3">
      <c r="A7484" s="177" t="s">
        <v>1094</v>
      </c>
      <c r="B7484" s="178">
        <v>44343</v>
      </c>
      <c r="C7484" s="179">
        <v>8900</v>
      </c>
      <c r="D7484" s="88" t="s">
        <v>2863</v>
      </c>
      <c r="E7484" s="184" cm="1">
        <f t="array" ref="E7484">_xlfn.IFS($D7484=$O$5,C7484*$P$5,$D7484=$O$6,$C7484*$P$6,$D7484="AZN",$C7484)</f>
        <v>15130</v>
      </c>
      <c r="F7484" s="183" cm="1">
        <f t="array" ref="F7484">_xlfn.IFS($D7484=$O$5,$C7484*$P$5*0.01,$D7484=$O$6,$C7484*$P$6*0.01,$D7484="AZN",$C7484*0.08)</f>
        <v>151.30000000000001</v>
      </c>
    </row>
    <row r="7485" spans="1:6" x14ac:dyDescent="0.3">
      <c r="A7485" s="177" t="s">
        <v>1655</v>
      </c>
      <c r="B7485" s="178">
        <v>44162</v>
      </c>
      <c r="C7485" s="179">
        <v>1500</v>
      </c>
      <c r="D7485" s="88" t="s">
        <v>2864</v>
      </c>
      <c r="E7485" s="184" cm="1">
        <f t="array" ref="E7485">_xlfn.IFS($D7485=$O$5,C7485*$P$5,$D7485=$O$6,$C7485*$P$6,$D7485="AZN",$C7485)</f>
        <v>2724.75</v>
      </c>
      <c r="F7485" s="183" cm="1">
        <f t="array" ref="F7485">_xlfn.IFS($D7485=$O$5,$C7485*$P$5*0.01,$D7485=$O$6,$C7485*$P$6*0.01,$D7485="AZN",$C7485*0.08)</f>
        <v>27.247500000000002</v>
      </c>
    </row>
    <row r="7486" spans="1:6" x14ac:dyDescent="0.3">
      <c r="A7486" s="177" t="s">
        <v>1004</v>
      </c>
      <c r="B7486" s="178">
        <v>44724</v>
      </c>
      <c r="C7486" s="179">
        <v>6000</v>
      </c>
      <c r="D7486" s="88" t="s">
        <v>2862</v>
      </c>
      <c r="E7486" s="184" cm="1">
        <f t="array" ref="E7486">_xlfn.IFS($D7486=$O$5,C7486*$P$5,$D7486=$O$6,$C7486*$P$6,$D7486="AZN",$C7486)</f>
        <v>6000</v>
      </c>
      <c r="F7486" s="183" cm="1">
        <f t="array" ref="F7486">_xlfn.IFS($D7486=$O$5,$C7486*$P$5*0.01,$D7486=$O$6,$C7486*$P$6*0.01,$D7486="AZN",$C7486*0.08)</f>
        <v>480</v>
      </c>
    </row>
    <row r="7487" spans="1:6" x14ac:dyDescent="0.3">
      <c r="A7487" s="177" t="s">
        <v>2060</v>
      </c>
      <c r="B7487" s="178">
        <v>44014</v>
      </c>
      <c r="C7487" s="179">
        <v>4700</v>
      </c>
      <c r="D7487" s="88" t="s">
        <v>2864</v>
      </c>
      <c r="E7487" s="184" cm="1">
        <f t="array" ref="E7487">_xlfn.IFS($D7487=$O$5,C7487*$P$5,$D7487=$O$6,$C7487*$P$6,$D7487="AZN",$C7487)</f>
        <v>8537.5499999999993</v>
      </c>
      <c r="F7487" s="183" cm="1">
        <f t="array" ref="F7487">_xlfn.IFS($D7487=$O$5,$C7487*$P$5*0.01,$D7487=$O$6,$C7487*$P$6*0.01,$D7487="AZN",$C7487*0.08)</f>
        <v>85.375499999999988</v>
      </c>
    </row>
    <row r="7488" spans="1:6" x14ac:dyDescent="0.3">
      <c r="A7488" s="177" t="s">
        <v>405</v>
      </c>
      <c r="B7488" s="178">
        <v>44828</v>
      </c>
      <c r="C7488" s="179">
        <v>10100</v>
      </c>
      <c r="D7488" s="88" t="s">
        <v>2863</v>
      </c>
      <c r="E7488" s="184" cm="1">
        <f t="array" ref="E7488">_xlfn.IFS($D7488=$O$5,C7488*$P$5,$D7488=$O$6,$C7488*$P$6,$D7488="AZN",$C7488)</f>
        <v>17170</v>
      </c>
      <c r="F7488" s="183" cm="1">
        <f t="array" ref="F7488">_xlfn.IFS($D7488=$O$5,$C7488*$P$5*0.01,$D7488=$O$6,$C7488*$P$6*0.01,$D7488="AZN",$C7488*0.08)</f>
        <v>171.70000000000002</v>
      </c>
    </row>
    <row r="7489" spans="1:6" x14ac:dyDescent="0.3">
      <c r="A7489" s="177" t="s">
        <v>1090</v>
      </c>
      <c r="B7489" s="178">
        <v>44748</v>
      </c>
      <c r="C7489" s="179">
        <v>4900</v>
      </c>
      <c r="D7489" s="88" t="s">
        <v>2864</v>
      </c>
      <c r="E7489" s="184" cm="1">
        <f t="array" ref="E7489">_xlfn.IFS($D7489=$O$5,C7489*$P$5,$D7489=$O$6,$C7489*$P$6,$D7489="AZN",$C7489)</f>
        <v>8900.85</v>
      </c>
      <c r="F7489" s="183" cm="1">
        <f t="array" ref="F7489">_xlfn.IFS($D7489=$O$5,$C7489*$P$5*0.01,$D7489=$O$6,$C7489*$P$6*0.01,$D7489="AZN",$C7489*0.08)</f>
        <v>89.008500000000012</v>
      </c>
    </row>
    <row r="7490" spans="1:6" x14ac:dyDescent="0.3">
      <c r="A7490" s="177" t="s">
        <v>486</v>
      </c>
      <c r="B7490" s="178">
        <v>44198</v>
      </c>
      <c r="C7490" s="179">
        <v>1200</v>
      </c>
      <c r="D7490" s="88" t="s">
        <v>2863</v>
      </c>
      <c r="E7490" s="184" cm="1">
        <f t="array" ref="E7490">_xlfn.IFS($D7490=$O$5,C7490*$P$5,$D7490=$O$6,$C7490*$P$6,$D7490="AZN",$C7490)</f>
        <v>2040</v>
      </c>
      <c r="F7490" s="183" cm="1">
        <f t="array" ref="F7490">_xlfn.IFS($D7490=$O$5,$C7490*$P$5*0.01,$D7490=$O$6,$C7490*$P$6*0.01,$D7490="AZN",$C7490*0.08)</f>
        <v>20.400000000000002</v>
      </c>
    </row>
    <row r="7491" spans="1:6" x14ac:dyDescent="0.3">
      <c r="A7491" s="177" t="s">
        <v>1249</v>
      </c>
      <c r="B7491" s="178">
        <v>43997</v>
      </c>
      <c r="C7491" s="179">
        <v>1200</v>
      </c>
      <c r="D7491" s="88" t="s">
        <v>2863</v>
      </c>
      <c r="E7491" s="184" cm="1">
        <f t="array" ref="E7491">_xlfn.IFS($D7491=$O$5,C7491*$P$5,$D7491=$O$6,$C7491*$P$6,$D7491="AZN",$C7491)</f>
        <v>2040</v>
      </c>
      <c r="F7491" s="183" cm="1">
        <f t="array" ref="F7491">_xlfn.IFS($D7491=$O$5,$C7491*$P$5*0.01,$D7491=$O$6,$C7491*$P$6*0.01,$D7491="AZN",$C7491*0.08)</f>
        <v>20.400000000000002</v>
      </c>
    </row>
    <row r="7492" spans="1:6" x14ac:dyDescent="0.3">
      <c r="A7492" s="177" t="s">
        <v>527</v>
      </c>
      <c r="B7492" s="178">
        <v>44332</v>
      </c>
      <c r="C7492" s="179">
        <v>10500</v>
      </c>
      <c r="D7492" s="88" t="s">
        <v>2862</v>
      </c>
      <c r="E7492" s="184" cm="1">
        <f t="array" ref="E7492">_xlfn.IFS($D7492=$O$5,C7492*$P$5,$D7492=$O$6,$C7492*$P$6,$D7492="AZN",$C7492)</f>
        <v>10500</v>
      </c>
      <c r="F7492" s="183" cm="1">
        <f t="array" ref="F7492">_xlfn.IFS($D7492=$O$5,$C7492*$P$5*0.01,$D7492=$O$6,$C7492*$P$6*0.01,$D7492="AZN",$C7492*0.08)</f>
        <v>840</v>
      </c>
    </row>
    <row r="7493" spans="1:6" x14ac:dyDescent="0.3">
      <c r="A7493" s="177" t="s">
        <v>597</v>
      </c>
      <c r="B7493" s="178">
        <v>43854</v>
      </c>
      <c r="C7493" s="179">
        <v>1700</v>
      </c>
      <c r="D7493" s="88" t="s">
        <v>2864</v>
      </c>
      <c r="E7493" s="184" cm="1">
        <f t="array" ref="E7493">_xlfn.IFS($D7493=$O$5,C7493*$P$5,$D7493=$O$6,$C7493*$P$6,$D7493="AZN",$C7493)</f>
        <v>3088.05</v>
      </c>
      <c r="F7493" s="183" cm="1">
        <f t="array" ref="F7493">_xlfn.IFS($D7493=$O$5,$C7493*$P$5*0.01,$D7493=$O$6,$C7493*$P$6*0.01,$D7493="AZN",$C7493*0.08)</f>
        <v>30.880500000000001</v>
      </c>
    </row>
    <row r="7494" spans="1:6" x14ac:dyDescent="0.3">
      <c r="A7494" s="177" t="s">
        <v>724</v>
      </c>
      <c r="B7494" s="178">
        <v>44476</v>
      </c>
      <c r="C7494" s="179">
        <v>8900</v>
      </c>
      <c r="D7494" s="88" t="s">
        <v>2864</v>
      </c>
      <c r="E7494" s="184" cm="1">
        <f t="array" ref="E7494">_xlfn.IFS($D7494=$O$5,C7494*$P$5,$D7494=$O$6,$C7494*$P$6,$D7494="AZN",$C7494)</f>
        <v>16166.85</v>
      </c>
      <c r="F7494" s="183" cm="1">
        <f t="array" ref="F7494">_xlfn.IFS($D7494=$O$5,$C7494*$P$5*0.01,$D7494=$O$6,$C7494*$P$6*0.01,$D7494="AZN",$C7494*0.08)</f>
        <v>161.66849999999999</v>
      </c>
    </row>
    <row r="7495" spans="1:6" x14ac:dyDescent="0.3">
      <c r="A7495" s="177" t="s">
        <v>1119</v>
      </c>
      <c r="B7495" s="178">
        <v>44572</v>
      </c>
      <c r="C7495" s="179">
        <v>2800</v>
      </c>
      <c r="D7495" s="88" t="s">
        <v>2862</v>
      </c>
      <c r="E7495" s="184" cm="1">
        <f t="array" ref="E7495">_xlfn.IFS($D7495=$O$5,C7495*$P$5,$D7495=$O$6,$C7495*$P$6,$D7495="AZN",$C7495)</f>
        <v>2800</v>
      </c>
      <c r="F7495" s="183" cm="1">
        <f t="array" ref="F7495">_xlfn.IFS($D7495=$O$5,$C7495*$P$5*0.01,$D7495=$O$6,$C7495*$P$6*0.01,$D7495="AZN",$C7495*0.08)</f>
        <v>224</v>
      </c>
    </row>
    <row r="7496" spans="1:6" x14ac:dyDescent="0.3">
      <c r="A7496" s="177" t="s">
        <v>408</v>
      </c>
      <c r="B7496" s="178">
        <v>44153</v>
      </c>
      <c r="C7496" s="179">
        <v>2300</v>
      </c>
      <c r="D7496" s="88" t="s">
        <v>2862</v>
      </c>
      <c r="E7496" s="184" cm="1">
        <f t="array" ref="E7496">_xlfn.IFS($D7496=$O$5,C7496*$P$5,$D7496=$O$6,$C7496*$P$6,$D7496="AZN",$C7496)</f>
        <v>2300</v>
      </c>
      <c r="F7496" s="183" cm="1">
        <f t="array" ref="F7496">_xlfn.IFS($D7496=$O$5,$C7496*$P$5*0.01,$D7496=$O$6,$C7496*$P$6*0.01,$D7496="AZN",$C7496*0.08)</f>
        <v>184</v>
      </c>
    </row>
    <row r="7497" spans="1:6" x14ac:dyDescent="0.3">
      <c r="A7497" s="177" t="s">
        <v>1782</v>
      </c>
      <c r="B7497" s="178">
        <v>44008</v>
      </c>
      <c r="C7497" s="179">
        <v>11000</v>
      </c>
      <c r="D7497" s="88" t="s">
        <v>2863</v>
      </c>
      <c r="E7497" s="184" cm="1">
        <f t="array" ref="E7497">_xlfn.IFS($D7497=$O$5,C7497*$P$5,$D7497=$O$6,$C7497*$P$6,$D7497="AZN",$C7497)</f>
        <v>18700</v>
      </c>
      <c r="F7497" s="183" cm="1">
        <f t="array" ref="F7497">_xlfn.IFS($D7497=$O$5,$C7497*$P$5*0.01,$D7497=$O$6,$C7497*$P$6*0.01,$D7497="AZN",$C7497*0.08)</f>
        <v>187</v>
      </c>
    </row>
    <row r="7498" spans="1:6" x14ac:dyDescent="0.3">
      <c r="A7498" s="177" t="s">
        <v>972</v>
      </c>
      <c r="B7498" s="178">
        <v>43976</v>
      </c>
      <c r="C7498" s="179">
        <v>7200</v>
      </c>
      <c r="D7498" s="88" t="s">
        <v>2862</v>
      </c>
      <c r="E7498" s="184" cm="1">
        <f t="array" ref="E7498">_xlfn.IFS($D7498=$O$5,C7498*$P$5,$D7498=$O$6,$C7498*$P$6,$D7498="AZN",$C7498)</f>
        <v>7200</v>
      </c>
      <c r="F7498" s="183" cm="1">
        <f t="array" ref="F7498">_xlfn.IFS($D7498=$O$5,$C7498*$P$5*0.01,$D7498=$O$6,$C7498*$P$6*0.01,$D7498="AZN",$C7498*0.08)</f>
        <v>576</v>
      </c>
    </row>
    <row r="7499" spans="1:6" x14ac:dyDescent="0.3">
      <c r="A7499" s="177" t="s">
        <v>1065</v>
      </c>
      <c r="B7499" s="178">
        <v>44059</v>
      </c>
      <c r="C7499" s="179">
        <v>3200</v>
      </c>
      <c r="D7499" s="88" t="s">
        <v>2862</v>
      </c>
      <c r="E7499" s="184" cm="1">
        <f t="array" ref="E7499">_xlfn.IFS($D7499=$O$5,C7499*$P$5,$D7499=$O$6,$C7499*$P$6,$D7499="AZN",$C7499)</f>
        <v>3200</v>
      </c>
      <c r="F7499" s="183" cm="1">
        <f t="array" ref="F7499">_xlfn.IFS($D7499=$O$5,$C7499*$P$5*0.01,$D7499=$O$6,$C7499*$P$6*0.01,$D7499="AZN",$C7499*0.08)</f>
        <v>256</v>
      </c>
    </row>
    <row r="7500" spans="1:6" x14ac:dyDescent="0.3">
      <c r="A7500" s="177" t="s">
        <v>1936</v>
      </c>
      <c r="B7500" s="178">
        <v>44149</v>
      </c>
      <c r="C7500" s="179">
        <v>5700</v>
      </c>
      <c r="D7500" s="88" t="s">
        <v>2864</v>
      </c>
      <c r="E7500" s="184" cm="1">
        <f t="array" ref="E7500">_xlfn.IFS($D7500=$O$5,C7500*$P$5,$D7500=$O$6,$C7500*$P$6,$D7500="AZN",$C7500)</f>
        <v>10354.049999999999</v>
      </c>
      <c r="F7500" s="183" cm="1">
        <f t="array" ref="F7500">_xlfn.IFS($D7500=$O$5,$C7500*$P$5*0.01,$D7500=$O$6,$C7500*$P$6*0.01,$D7500="AZN",$C7500*0.08)</f>
        <v>103.54049999999999</v>
      </c>
    </row>
    <row r="7501" spans="1:6" x14ac:dyDescent="0.3">
      <c r="A7501" s="177" t="s">
        <v>206</v>
      </c>
      <c r="B7501" s="178">
        <v>44686</v>
      </c>
      <c r="C7501" s="179">
        <v>8100</v>
      </c>
      <c r="D7501" s="88" t="s">
        <v>2863</v>
      </c>
      <c r="E7501" s="184" cm="1">
        <f t="array" ref="E7501">_xlfn.IFS($D7501=$O$5,C7501*$P$5,$D7501=$O$6,$C7501*$P$6,$D7501="AZN",$C7501)</f>
        <v>13770</v>
      </c>
      <c r="F7501" s="183" cm="1">
        <f t="array" ref="F7501">_xlfn.IFS($D7501=$O$5,$C7501*$P$5*0.01,$D7501=$O$6,$C7501*$P$6*0.01,$D7501="AZN",$C7501*0.08)</f>
        <v>137.70000000000002</v>
      </c>
    </row>
    <row r="7502" spans="1:6" x14ac:dyDescent="0.3">
      <c r="A7502" s="177" t="s">
        <v>344</v>
      </c>
      <c r="B7502" s="178">
        <v>44337</v>
      </c>
      <c r="C7502" s="179">
        <v>8100</v>
      </c>
      <c r="D7502" s="88" t="s">
        <v>2864</v>
      </c>
      <c r="E7502" s="184" cm="1">
        <f t="array" ref="E7502">_xlfn.IFS($D7502=$O$5,C7502*$P$5,$D7502=$O$6,$C7502*$P$6,$D7502="AZN",$C7502)</f>
        <v>14713.65</v>
      </c>
      <c r="F7502" s="183" cm="1">
        <f t="array" ref="F7502">_xlfn.IFS($D7502=$O$5,$C7502*$P$5*0.01,$D7502=$O$6,$C7502*$P$6*0.01,$D7502="AZN",$C7502*0.08)</f>
        <v>147.13650000000001</v>
      </c>
    </row>
    <row r="7503" spans="1:6" x14ac:dyDescent="0.3">
      <c r="A7503" s="177" t="s">
        <v>898</v>
      </c>
      <c r="B7503" s="178">
        <v>43867</v>
      </c>
      <c r="C7503" s="179">
        <v>7500</v>
      </c>
      <c r="D7503" s="88" t="s">
        <v>2864</v>
      </c>
      <c r="E7503" s="184" cm="1">
        <f t="array" ref="E7503">_xlfn.IFS($D7503=$O$5,C7503*$P$5,$D7503=$O$6,$C7503*$P$6,$D7503="AZN",$C7503)</f>
        <v>13623.75</v>
      </c>
      <c r="F7503" s="183" cm="1">
        <f t="array" ref="F7503">_xlfn.IFS($D7503=$O$5,$C7503*$P$5*0.01,$D7503=$O$6,$C7503*$P$6*0.01,$D7503="AZN",$C7503*0.08)</f>
        <v>136.23750000000001</v>
      </c>
    </row>
    <row r="7504" spans="1:6" x14ac:dyDescent="0.3">
      <c r="A7504" s="177" t="s">
        <v>1593</v>
      </c>
      <c r="B7504" s="178">
        <v>43629</v>
      </c>
      <c r="C7504" s="179">
        <v>12500</v>
      </c>
      <c r="D7504" s="88" t="s">
        <v>2864</v>
      </c>
      <c r="E7504" s="184" cm="1">
        <f t="array" ref="E7504">_xlfn.IFS($D7504=$O$5,C7504*$P$5,$D7504=$O$6,$C7504*$P$6,$D7504="AZN",$C7504)</f>
        <v>22706.25</v>
      </c>
      <c r="F7504" s="183" cm="1">
        <f t="array" ref="F7504">_xlfn.IFS($D7504=$O$5,$C7504*$P$5*0.01,$D7504=$O$6,$C7504*$P$6*0.01,$D7504="AZN",$C7504*0.08)</f>
        <v>227.0625</v>
      </c>
    </row>
    <row r="7505" spans="1:6" x14ac:dyDescent="0.3">
      <c r="A7505" s="177" t="s">
        <v>199</v>
      </c>
      <c r="B7505" s="178">
        <v>43592</v>
      </c>
      <c r="C7505" s="179">
        <v>1100</v>
      </c>
      <c r="D7505" s="88" t="s">
        <v>2862</v>
      </c>
      <c r="E7505" s="184" cm="1">
        <f t="array" ref="E7505">_xlfn.IFS($D7505=$O$5,C7505*$P$5,$D7505=$O$6,$C7505*$P$6,$D7505="AZN",$C7505)</f>
        <v>1100</v>
      </c>
      <c r="F7505" s="183" cm="1">
        <f t="array" ref="F7505">_xlfn.IFS($D7505=$O$5,$C7505*$P$5*0.01,$D7505=$O$6,$C7505*$P$6*0.01,$D7505="AZN",$C7505*0.08)</f>
        <v>88</v>
      </c>
    </row>
    <row r="7506" spans="1:6" x14ac:dyDescent="0.3">
      <c r="A7506" s="177" t="s">
        <v>1761</v>
      </c>
      <c r="B7506" s="178">
        <v>44026</v>
      </c>
      <c r="C7506" s="179">
        <v>7400</v>
      </c>
      <c r="D7506" s="88" t="s">
        <v>2862</v>
      </c>
      <c r="E7506" s="184" cm="1">
        <f t="array" ref="E7506">_xlfn.IFS($D7506=$O$5,C7506*$P$5,$D7506=$O$6,$C7506*$P$6,$D7506="AZN",$C7506)</f>
        <v>7400</v>
      </c>
      <c r="F7506" s="183" cm="1">
        <f t="array" ref="F7506">_xlfn.IFS($D7506=$O$5,$C7506*$P$5*0.01,$D7506=$O$6,$C7506*$P$6*0.01,$D7506="AZN",$C7506*0.08)</f>
        <v>592</v>
      </c>
    </row>
    <row r="7507" spans="1:6" x14ac:dyDescent="0.3">
      <c r="A7507" s="177" t="s">
        <v>1240</v>
      </c>
      <c r="B7507" s="178">
        <v>44164</v>
      </c>
      <c r="C7507" s="179">
        <v>11200</v>
      </c>
      <c r="D7507" s="88" t="s">
        <v>2862</v>
      </c>
      <c r="E7507" s="184" cm="1">
        <f t="array" ref="E7507">_xlfn.IFS($D7507=$O$5,C7507*$P$5,$D7507=$O$6,$C7507*$P$6,$D7507="AZN",$C7507)</f>
        <v>11200</v>
      </c>
      <c r="F7507" s="183" cm="1">
        <f t="array" ref="F7507">_xlfn.IFS($D7507=$O$5,$C7507*$P$5*0.01,$D7507=$O$6,$C7507*$P$6*0.01,$D7507="AZN",$C7507*0.08)</f>
        <v>896</v>
      </c>
    </row>
    <row r="7508" spans="1:6" x14ac:dyDescent="0.3">
      <c r="A7508" s="177" t="s">
        <v>1105</v>
      </c>
      <c r="B7508" s="178">
        <v>44182</v>
      </c>
      <c r="C7508" s="179">
        <v>3200</v>
      </c>
      <c r="D7508" s="88" t="s">
        <v>2862</v>
      </c>
      <c r="E7508" s="184" cm="1">
        <f t="array" ref="E7508">_xlfn.IFS($D7508=$O$5,C7508*$P$5,$D7508=$O$6,$C7508*$P$6,$D7508="AZN",$C7508)</f>
        <v>3200</v>
      </c>
      <c r="F7508" s="183" cm="1">
        <f t="array" ref="F7508">_xlfn.IFS($D7508=$O$5,$C7508*$P$5*0.01,$D7508=$O$6,$C7508*$P$6*0.01,$D7508="AZN",$C7508*0.08)</f>
        <v>256</v>
      </c>
    </row>
    <row r="7509" spans="1:6" x14ac:dyDescent="0.3">
      <c r="A7509" s="177" t="s">
        <v>975</v>
      </c>
      <c r="B7509" s="178">
        <v>43996</v>
      </c>
      <c r="C7509" s="179">
        <v>10300</v>
      </c>
      <c r="D7509" s="88" t="s">
        <v>2864</v>
      </c>
      <c r="E7509" s="184" cm="1">
        <f t="array" ref="E7509">_xlfn.IFS($D7509=$O$5,C7509*$P$5,$D7509=$O$6,$C7509*$P$6,$D7509="AZN",$C7509)</f>
        <v>18709.95</v>
      </c>
      <c r="F7509" s="183" cm="1">
        <f t="array" ref="F7509">_xlfn.IFS($D7509=$O$5,$C7509*$P$5*0.01,$D7509=$O$6,$C7509*$P$6*0.01,$D7509="AZN",$C7509*0.08)</f>
        <v>187.09950000000001</v>
      </c>
    </row>
    <row r="7510" spans="1:6" x14ac:dyDescent="0.3">
      <c r="A7510" s="177" t="s">
        <v>2094</v>
      </c>
      <c r="B7510" s="178">
        <v>44752</v>
      </c>
      <c r="C7510" s="179">
        <v>1900</v>
      </c>
      <c r="D7510" s="88" t="s">
        <v>2864</v>
      </c>
      <c r="E7510" s="184" cm="1">
        <f t="array" ref="E7510">_xlfn.IFS($D7510=$O$5,C7510*$P$5,$D7510=$O$6,$C7510*$P$6,$D7510="AZN",$C7510)</f>
        <v>3451.35</v>
      </c>
      <c r="F7510" s="183" cm="1">
        <f t="array" ref="F7510">_xlfn.IFS($D7510=$O$5,$C7510*$P$5*0.01,$D7510=$O$6,$C7510*$P$6*0.01,$D7510="AZN",$C7510*0.08)</f>
        <v>34.513500000000001</v>
      </c>
    </row>
    <row r="7511" spans="1:6" x14ac:dyDescent="0.3">
      <c r="A7511" s="177" t="s">
        <v>188</v>
      </c>
      <c r="B7511" s="178">
        <v>44459</v>
      </c>
      <c r="C7511" s="179">
        <v>5400</v>
      </c>
      <c r="D7511" s="88" t="s">
        <v>2862</v>
      </c>
      <c r="E7511" s="184" cm="1">
        <f t="array" ref="E7511">_xlfn.IFS($D7511=$O$5,C7511*$P$5,$D7511=$O$6,$C7511*$P$6,$D7511="AZN",$C7511)</f>
        <v>5400</v>
      </c>
      <c r="F7511" s="183" cm="1">
        <f t="array" ref="F7511">_xlfn.IFS($D7511=$O$5,$C7511*$P$5*0.01,$D7511=$O$6,$C7511*$P$6*0.01,$D7511="AZN",$C7511*0.08)</f>
        <v>432</v>
      </c>
    </row>
    <row r="7512" spans="1:6" x14ac:dyDescent="0.3">
      <c r="A7512" s="177" t="s">
        <v>1414</v>
      </c>
      <c r="B7512" s="178">
        <v>44103</v>
      </c>
      <c r="C7512" s="179">
        <v>13000</v>
      </c>
      <c r="D7512" s="88" t="s">
        <v>2863</v>
      </c>
      <c r="E7512" s="184" cm="1">
        <f t="array" ref="E7512">_xlfn.IFS($D7512=$O$5,C7512*$P$5,$D7512=$O$6,$C7512*$P$6,$D7512="AZN",$C7512)</f>
        <v>22100</v>
      </c>
      <c r="F7512" s="183" cm="1">
        <f t="array" ref="F7512">_xlfn.IFS($D7512=$O$5,$C7512*$P$5*0.01,$D7512=$O$6,$C7512*$P$6*0.01,$D7512="AZN",$C7512*0.08)</f>
        <v>221</v>
      </c>
    </row>
    <row r="7513" spans="1:6" x14ac:dyDescent="0.3">
      <c r="A7513" s="177" t="s">
        <v>2017</v>
      </c>
      <c r="B7513" s="178">
        <v>44125</v>
      </c>
      <c r="C7513" s="179">
        <v>6300</v>
      </c>
      <c r="D7513" s="88" t="s">
        <v>2863</v>
      </c>
      <c r="E7513" s="184" cm="1">
        <f t="array" ref="E7513">_xlfn.IFS($D7513=$O$5,C7513*$P$5,$D7513=$O$6,$C7513*$P$6,$D7513="AZN",$C7513)</f>
        <v>10710</v>
      </c>
      <c r="F7513" s="183" cm="1">
        <f t="array" ref="F7513">_xlfn.IFS($D7513=$O$5,$C7513*$P$5*0.01,$D7513=$O$6,$C7513*$P$6*0.01,$D7513="AZN",$C7513*0.08)</f>
        <v>107.10000000000001</v>
      </c>
    </row>
    <row r="7514" spans="1:6" x14ac:dyDescent="0.3">
      <c r="A7514" s="177" t="s">
        <v>1489</v>
      </c>
      <c r="B7514" s="178">
        <v>43983</v>
      </c>
      <c r="C7514" s="179">
        <v>7000</v>
      </c>
      <c r="D7514" s="88" t="s">
        <v>2864</v>
      </c>
      <c r="E7514" s="184" cm="1">
        <f t="array" ref="E7514">_xlfn.IFS($D7514=$O$5,C7514*$P$5,$D7514=$O$6,$C7514*$P$6,$D7514="AZN",$C7514)</f>
        <v>12715.5</v>
      </c>
      <c r="F7514" s="183" cm="1">
        <f t="array" ref="F7514">_xlfn.IFS($D7514=$O$5,$C7514*$P$5*0.01,$D7514=$O$6,$C7514*$P$6*0.01,$D7514="AZN",$C7514*0.08)</f>
        <v>127.155</v>
      </c>
    </row>
    <row r="7515" spans="1:6" x14ac:dyDescent="0.3">
      <c r="A7515" s="177" t="s">
        <v>795</v>
      </c>
      <c r="B7515" s="178">
        <v>44062</v>
      </c>
      <c r="C7515" s="179">
        <v>6600</v>
      </c>
      <c r="D7515" s="88" t="s">
        <v>2862</v>
      </c>
      <c r="E7515" s="184" cm="1">
        <f t="array" ref="E7515">_xlfn.IFS($D7515=$O$5,C7515*$P$5,$D7515=$O$6,$C7515*$P$6,$D7515="AZN",$C7515)</f>
        <v>6600</v>
      </c>
      <c r="F7515" s="183" cm="1">
        <f t="array" ref="F7515">_xlfn.IFS($D7515=$O$5,$C7515*$P$5*0.01,$D7515=$O$6,$C7515*$P$6*0.01,$D7515="AZN",$C7515*0.08)</f>
        <v>528</v>
      </c>
    </row>
    <row r="7516" spans="1:6" x14ac:dyDescent="0.3">
      <c r="A7516" s="177" t="s">
        <v>568</v>
      </c>
      <c r="B7516" s="178">
        <v>44282</v>
      </c>
      <c r="C7516" s="179">
        <v>1700</v>
      </c>
      <c r="D7516" s="88" t="s">
        <v>2864</v>
      </c>
      <c r="E7516" s="184" cm="1">
        <f t="array" ref="E7516">_xlfn.IFS($D7516=$O$5,C7516*$P$5,$D7516=$O$6,$C7516*$P$6,$D7516="AZN",$C7516)</f>
        <v>3088.05</v>
      </c>
      <c r="F7516" s="183" cm="1">
        <f t="array" ref="F7516">_xlfn.IFS($D7516=$O$5,$C7516*$P$5*0.01,$D7516=$O$6,$C7516*$P$6*0.01,$D7516="AZN",$C7516*0.08)</f>
        <v>30.880500000000001</v>
      </c>
    </row>
    <row r="7517" spans="1:6" x14ac:dyDescent="0.3">
      <c r="A7517" s="177" t="s">
        <v>671</v>
      </c>
      <c r="B7517" s="178">
        <v>44560</v>
      </c>
      <c r="C7517" s="179">
        <v>13000</v>
      </c>
      <c r="D7517" s="88" t="s">
        <v>2864</v>
      </c>
      <c r="E7517" s="184" cm="1">
        <f t="array" ref="E7517">_xlfn.IFS($D7517=$O$5,C7517*$P$5,$D7517=$O$6,$C7517*$P$6,$D7517="AZN",$C7517)</f>
        <v>23614.5</v>
      </c>
      <c r="F7517" s="183" cm="1">
        <f t="array" ref="F7517">_xlfn.IFS($D7517=$O$5,$C7517*$P$5*0.01,$D7517=$O$6,$C7517*$P$6*0.01,$D7517="AZN",$C7517*0.08)</f>
        <v>236.14500000000001</v>
      </c>
    </row>
    <row r="7518" spans="1:6" x14ac:dyDescent="0.3">
      <c r="A7518" s="177" t="s">
        <v>825</v>
      </c>
      <c r="B7518" s="178">
        <v>43879</v>
      </c>
      <c r="C7518" s="179">
        <v>10000</v>
      </c>
      <c r="D7518" s="88" t="s">
        <v>2862</v>
      </c>
      <c r="E7518" s="184" cm="1">
        <f t="array" ref="E7518">_xlfn.IFS($D7518=$O$5,C7518*$P$5,$D7518=$O$6,$C7518*$P$6,$D7518="AZN",$C7518)</f>
        <v>10000</v>
      </c>
      <c r="F7518" s="183" cm="1">
        <f t="array" ref="F7518">_xlfn.IFS($D7518=$O$5,$C7518*$P$5*0.01,$D7518=$O$6,$C7518*$P$6*0.01,$D7518="AZN",$C7518*0.08)</f>
        <v>800</v>
      </c>
    </row>
    <row r="7519" spans="1:6" x14ac:dyDescent="0.3">
      <c r="A7519" s="177" t="s">
        <v>1989</v>
      </c>
      <c r="B7519" s="178">
        <v>44161</v>
      </c>
      <c r="C7519" s="179">
        <v>1500</v>
      </c>
      <c r="D7519" s="88" t="s">
        <v>2863</v>
      </c>
      <c r="E7519" s="184" cm="1">
        <f t="array" ref="E7519">_xlfn.IFS($D7519=$O$5,C7519*$P$5,$D7519=$O$6,$C7519*$P$6,$D7519="AZN",$C7519)</f>
        <v>2550</v>
      </c>
      <c r="F7519" s="183" cm="1">
        <f t="array" ref="F7519">_xlfn.IFS($D7519=$O$5,$C7519*$P$5*0.01,$D7519=$O$6,$C7519*$P$6*0.01,$D7519="AZN",$C7519*0.08)</f>
        <v>25.5</v>
      </c>
    </row>
    <row r="7520" spans="1:6" x14ac:dyDescent="0.3">
      <c r="A7520" s="177" t="s">
        <v>1148</v>
      </c>
      <c r="B7520" s="178">
        <v>44545</v>
      </c>
      <c r="C7520" s="179">
        <v>2200</v>
      </c>
      <c r="D7520" s="88" t="s">
        <v>2863</v>
      </c>
      <c r="E7520" s="184" cm="1">
        <f t="array" ref="E7520">_xlfn.IFS($D7520=$O$5,C7520*$P$5,$D7520=$O$6,$C7520*$P$6,$D7520="AZN",$C7520)</f>
        <v>3740</v>
      </c>
      <c r="F7520" s="183" cm="1">
        <f t="array" ref="F7520">_xlfn.IFS($D7520=$O$5,$C7520*$P$5*0.01,$D7520=$O$6,$C7520*$P$6*0.01,$D7520="AZN",$C7520*0.08)</f>
        <v>37.4</v>
      </c>
    </row>
    <row r="7521" spans="1:6" x14ac:dyDescent="0.3">
      <c r="A7521" s="177" t="s">
        <v>546</v>
      </c>
      <c r="B7521" s="178">
        <v>44524</v>
      </c>
      <c r="C7521" s="179">
        <v>2000</v>
      </c>
      <c r="D7521" s="88" t="s">
        <v>2863</v>
      </c>
      <c r="E7521" s="184" cm="1">
        <f t="array" ref="E7521">_xlfn.IFS($D7521=$O$5,C7521*$P$5,$D7521=$O$6,$C7521*$P$6,$D7521="AZN",$C7521)</f>
        <v>3400</v>
      </c>
      <c r="F7521" s="183" cm="1">
        <f t="array" ref="F7521">_xlfn.IFS($D7521=$O$5,$C7521*$P$5*0.01,$D7521=$O$6,$C7521*$P$6*0.01,$D7521="AZN",$C7521*0.08)</f>
        <v>34</v>
      </c>
    </row>
    <row r="7522" spans="1:6" x14ac:dyDescent="0.3">
      <c r="A7522" s="177" t="s">
        <v>1523</v>
      </c>
      <c r="B7522" s="178">
        <v>44023</v>
      </c>
      <c r="C7522" s="179">
        <v>11600</v>
      </c>
      <c r="D7522" s="88" t="s">
        <v>2862</v>
      </c>
      <c r="E7522" s="184" cm="1">
        <f t="array" ref="E7522">_xlfn.IFS($D7522=$O$5,C7522*$P$5,$D7522=$O$6,$C7522*$P$6,$D7522="AZN",$C7522)</f>
        <v>11600</v>
      </c>
      <c r="F7522" s="183" cm="1">
        <f t="array" ref="F7522">_xlfn.IFS($D7522=$O$5,$C7522*$P$5*0.01,$D7522=$O$6,$C7522*$P$6*0.01,$D7522="AZN",$C7522*0.08)</f>
        <v>928</v>
      </c>
    </row>
    <row r="7523" spans="1:6" x14ac:dyDescent="0.3">
      <c r="A7523" s="177" t="s">
        <v>531</v>
      </c>
      <c r="B7523" s="178">
        <v>44266</v>
      </c>
      <c r="C7523" s="179">
        <v>5400</v>
      </c>
      <c r="D7523" s="88" t="s">
        <v>2864</v>
      </c>
      <c r="E7523" s="184" cm="1">
        <f t="array" ref="E7523">_xlfn.IFS($D7523=$O$5,C7523*$P$5,$D7523=$O$6,$C7523*$P$6,$D7523="AZN",$C7523)</f>
        <v>9809.1</v>
      </c>
      <c r="F7523" s="183" cm="1">
        <f t="array" ref="F7523">_xlfn.IFS($D7523=$O$5,$C7523*$P$5*0.01,$D7523=$O$6,$C7523*$P$6*0.01,$D7523="AZN",$C7523*0.08)</f>
        <v>98.091000000000008</v>
      </c>
    </row>
    <row r="7524" spans="1:6" x14ac:dyDescent="0.3">
      <c r="A7524" s="177" t="s">
        <v>1844</v>
      </c>
      <c r="B7524" s="178">
        <v>43516</v>
      </c>
      <c r="C7524" s="179">
        <v>7500</v>
      </c>
      <c r="D7524" s="88" t="s">
        <v>2863</v>
      </c>
      <c r="E7524" s="184" cm="1">
        <f t="array" ref="E7524">_xlfn.IFS($D7524=$O$5,C7524*$P$5,$D7524=$O$6,$C7524*$P$6,$D7524="AZN",$C7524)</f>
        <v>12750</v>
      </c>
      <c r="F7524" s="183" cm="1">
        <f t="array" ref="F7524">_xlfn.IFS($D7524=$O$5,$C7524*$P$5*0.01,$D7524=$O$6,$C7524*$P$6*0.01,$D7524="AZN",$C7524*0.08)</f>
        <v>127.5</v>
      </c>
    </row>
    <row r="7525" spans="1:6" x14ac:dyDescent="0.3">
      <c r="A7525" s="177" t="s">
        <v>1804</v>
      </c>
      <c r="B7525" s="178">
        <v>44481</v>
      </c>
      <c r="C7525" s="179">
        <v>6900</v>
      </c>
      <c r="D7525" s="88" t="s">
        <v>2863</v>
      </c>
      <c r="E7525" s="184" cm="1">
        <f t="array" ref="E7525">_xlfn.IFS($D7525=$O$5,C7525*$P$5,$D7525=$O$6,$C7525*$P$6,$D7525="AZN",$C7525)</f>
        <v>11730</v>
      </c>
      <c r="F7525" s="183" cm="1">
        <f t="array" ref="F7525">_xlfn.IFS($D7525=$O$5,$C7525*$P$5*0.01,$D7525=$O$6,$C7525*$P$6*0.01,$D7525="AZN",$C7525*0.08)</f>
        <v>117.3</v>
      </c>
    </row>
    <row r="7526" spans="1:6" x14ac:dyDescent="0.3">
      <c r="A7526" s="177" t="s">
        <v>1118</v>
      </c>
      <c r="B7526" s="178">
        <v>44130</v>
      </c>
      <c r="C7526" s="179">
        <v>6300</v>
      </c>
      <c r="D7526" s="88" t="s">
        <v>2863</v>
      </c>
      <c r="E7526" s="184" cm="1">
        <f t="array" ref="E7526">_xlfn.IFS($D7526=$O$5,C7526*$P$5,$D7526=$O$6,$C7526*$P$6,$D7526="AZN",$C7526)</f>
        <v>10710</v>
      </c>
      <c r="F7526" s="183" cm="1">
        <f t="array" ref="F7526">_xlfn.IFS($D7526=$O$5,$C7526*$P$5*0.01,$D7526=$O$6,$C7526*$P$6*0.01,$D7526="AZN",$C7526*0.08)</f>
        <v>107.10000000000001</v>
      </c>
    </row>
    <row r="7527" spans="1:6" x14ac:dyDescent="0.3">
      <c r="A7527" s="177" t="s">
        <v>1690</v>
      </c>
      <c r="B7527" s="178">
        <v>43871</v>
      </c>
      <c r="C7527" s="179">
        <v>11400</v>
      </c>
      <c r="D7527" s="88" t="s">
        <v>2863</v>
      </c>
      <c r="E7527" s="184" cm="1">
        <f t="array" ref="E7527">_xlfn.IFS($D7527=$O$5,C7527*$P$5,$D7527=$O$6,$C7527*$P$6,$D7527="AZN",$C7527)</f>
        <v>19380</v>
      </c>
      <c r="F7527" s="183" cm="1">
        <f t="array" ref="F7527">_xlfn.IFS($D7527=$O$5,$C7527*$P$5*0.01,$D7527=$O$6,$C7527*$P$6*0.01,$D7527="AZN",$C7527*0.08)</f>
        <v>193.8</v>
      </c>
    </row>
    <row r="7528" spans="1:6" x14ac:dyDescent="0.3">
      <c r="A7528" s="177" t="s">
        <v>1120</v>
      </c>
      <c r="B7528" s="178">
        <v>44727</v>
      </c>
      <c r="C7528" s="179">
        <v>9700</v>
      </c>
      <c r="D7528" s="88" t="s">
        <v>2862</v>
      </c>
      <c r="E7528" s="184" cm="1">
        <f t="array" ref="E7528">_xlfn.IFS($D7528=$O$5,C7528*$P$5,$D7528=$O$6,$C7528*$P$6,$D7528="AZN",$C7528)</f>
        <v>9700</v>
      </c>
      <c r="F7528" s="183" cm="1">
        <f t="array" ref="F7528">_xlfn.IFS($D7528=$O$5,$C7528*$P$5*0.01,$D7528=$O$6,$C7528*$P$6*0.01,$D7528="AZN",$C7528*0.08)</f>
        <v>776</v>
      </c>
    </row>
    <row r="7529" spans="1:6" x14ac:dyDescent="0.3">
      <c r="A7529" s="177" t="s">
        <v>2064</v>
      </c>
      <c r="B7529" s="178">
        <v>44316</v>
      </c>
      <c r="C7529" s="179">
        <v>10400</v>
      </c>
      <c r="D7529" s="88" t="s">
        <v>2863</v>
      </c>
      <c r="E7529" s="184" cm="1">
        <f t="array" ref="E7529">_xlfn.IFS($D7529=$O$5,C7529*$P$5,$D7529=$O$6,$C7529*$P$6,$D7529="AZN",$C7529)</f>
        <v>17680</v>
      </c>
      <c r="F7529" s="183" cm="1">
        <f t="array" ref="F7529">_xlfn.IFS($D7529=$O$5,$C7529*$P$5*0.01,$D7529=$O$6,$C7529*$P$6*0.01,$D7529="AZN",$C7529*0.08)</f>
        <v>176.8</v>
      </c>
    </row>
    <row r="7530" spans="1:6" x14ac:dyDescent="0.3">
      <c r="A7530" s="177" t="s">
        <v>1046</v>
      </c>
      <c r="B7530" s="178">
        <v>43906</v>
      </c>
      <c r="C7530" s="179">
        <v>12700</v>
      </c>
      <c r="D7530" s="88" t="s">
        <v>2863</v>
      </c>
      <c r="E7530" s="184" cm="1">
        <f t="array" ref="E7530">_xlfn.IFS($D7530=$O$5,C7530*$P$5,$D7530=$O$6,$C7530*$P$6,$D7530="AZN",$C7530)</f>
        <v>21590</v>
      </c>
      <c r="F7530" s="183" cm="1">
        <f t="array" ref="F7530">_xlfn.IFS($D7530=$O$5,$C7530*$P$5*0.01,$D7530=$O$6,$C7530*$P$6*0.01,$D7530="AZN",$C7530*0.08)</f>
        <v>215.9</v>
      </c>
    </row>
    <row r="7531" spans="1:6" x14ac:dyDescent="0.3">
      <c r="A7531" s="177" t="s">
        <v>1061</v>
      </c>
      <c r="B7531" s="178">
        <v>44565</v>
      </c>
      <c r="C7531" s="179">
        <v>10700</v>
      </c>
      <c r="D7531" s="88" t="s">
        <v>2862</v>
      </c>
      <c r="E7531" s="184" cm="1">
        <f t="array" ref="E7531">_xlfn.IFS($D7531=$O$5,C7531*$P$5,$D7531=$O$6,$C7531*$P$6,$D7531="AZN",$C7531)</f>
        <v>10700</v>
      </c>
      <c r="F7531" s="183" cm="1">
        <f t="array" ref="F7531">_xlfn.IFS($D7531=$O$5,$C7531*$P$5*0.01,$D7531=$O$6,$C7531*$P$6*0.01,$D7531="AZN",$C7531*0.08)</f>
        <v>856</v>
      </c>
    </row>
    <row r="7532" spans="1:6" x14ac:dyDescent="0.3">
      <c r="A7532" s="177" t="s">
        <v>967</v>
      </c>
      <c r="B7532" s="178">
        <v>43797</v>
      </c>
      <c r="C7532" s="179">
        <v>10800</v>
      </c>
      <c r="D7532" s="88" t="s">
        <v>2862</v>
      </c>
      <c r="E7532" s="184" cm="1">
        <f t="array" ref="E7532">_xlfn.IFS($D7532=$O$5,C7532*$P$5,$D7532=$O$6,$C7532*$P$6,$D7532="AZN",$C7532)</f>
        <v>10800</v>
      </c>
      <c r="F7532" s="183" cm="1">
        <f t="array" ref="F7532">_xlfn.IFS($D7532=$O$5,$C7532*$P$5*0.01,$D7532=$O$6,$C7532*$P$6*0.01,$D7532="AZN",$C7532*0.08)</f>
        <v>864</v>
      </c>
    </row>
    <row r="7533" spans="1:6" x14ac:dyDescent="0.3">
      <c r="A7533" s="177" t="s">
        <v>1707</v>
      </c>
      <c r="B7533" s="178">
        <v>44141</v>
      </c>
      <c r="C7533" s="179">
        <v>3800</v>
      </c>
      <c r="D7533" s="88" t="s">
        <v>2862</v>
      </c>
      <c r="E7533" s="184" cm="1">
        <f t="array" ref="E7533">_xlfn.IFS($D7533=$O$5,C7533*$P$5,$D7533=$O$6,$C7533*$P$6,$D7533="AZN",$C7533)</f>
        <v>3800</v>
      </c>
      <c r="F7533" s="183" cm="1">
        <f t="array" ref="F7533">_xlfn.IFS($D7533=$O$5,$C7533*$P$5*0.01,$D7533=$O$6,$C7533*$P$6*0.01,$D7533="AZN",$C7533*0.08)</f>
        <v>304</v>
      </c>
    </row>
    <row r="7534" spans="1:6" x14ac:dyDescent="0.3">
      <c r="A7534" s="177" t="s">
        <v>1723</v>
      </c>
      <c r="B7534" s="178">
        <v>44355</v>
      </c>
      <c r="C7534" s="179">
        <v>3000</v>
      </c>
      <c r="D7534" s="88" t="s">
        <v>2864</v>
      </c>
      <c r="E7534" s="184" cm="1">
        <f t="array" ref="E7534">_xlfn.IFS($D7534=$O$5,C7534*$P$5,$D7534=$O$6,$C7534*$P$6,$D7534="AZN",$C7534)</f>
        <v>5449.5</v>
      </c>
      <c r="F7534" s="183" cm="1">
        <f t="array" ref="F7534">_xlfn.IFS($D7534=$O$5,$C7534*$P$5*0.01,$D7534=$O$6,$C7534*$P$6*0.01,$D7534="AZN",$C7534*0.08)</f>
        <v>54.495000000000005</v>
      </c>
    </row>
    <row r="7535" spans="1:6" x14ac:dyDescent="0.3">
      <c r="A7535" s="177" t="s">
        <v>962</v>
      </c>
      <c r="B7535" s="178">
        <v>44303</v>
      </c>
      <c r="C7535" s="179">
        <v>1100</v>
      </c>
      <c r="D7535" s="88" t="s">
        <v>2862</v>
      </c>
      <c r="E7535" s="184" cm="1">
        <f t="array" ref="E7535">_xlfn.IFS($D7535=$O$5,C7535*$P$5,$D7535=$O$6,$C7535*$P$6,$D7535="AZN",$C7535)</f>
        <v>1100</v>
      </c>
      <c r="F7535" s="183" cm="1">
        <f t="array" ref="F7535">_xlfn.IFS($D7535=$O$5,$C7535*$P$5*0.01,$D7535=$O$6,$C7535*$P$6*0.01,$D7535="AZN",$C7535*0.08)</f>
        <v>88</v>
      </c>
    </row>
    <row r="7536" spans="1:6" x14ac:dyDescent="0.3">
      <c r="A7536" s="177" t="s">
        <v>942</v>
      </c>
      <c r="B7536" s="178">
        <v>44597</v>
      </c>
      <c r="C7536" s="179">
        <v>12300</v>
      </c>
      <c r="D7536" s="88" t="s">
        <v>2864</v>
      </c>
      <c r="E7536" s="184" cm="1">
        <f t="array" ref="E7536">_xlfn.IFS($D7536=$O$5,C7536*$P$5,$D7536=$O$6,$C7536*$P$6,$D7536="AZN",$C7536)</f>
        <v>22342.95</v>
      </c>
      <c r="F7536" s="183" cm="1">
        <f t="array" ref="F7536">_xlfn.IFS($D7536=$O$5,$C7536*$P$5*0.01,$D7536=$O$6,$C7536*$P$6*0.01,$D7536="AZN",$C7536*0.08)</f>
        <v>223.42950000000002</v>
      </c>
    </row>
    <row r="7537" spans="1:6" x14ac:dyDescent="0.3">
      <c r="A7537" s="177" t="s">
        <v>1460</v>
      </c>
      <c r="B7537" s="178">
        <v>44232</v>
      </c>
      <c r="C7537" s="179">
        <v>11700</v>
      </c>
      <c r="D7537" s="88" t="s">
        <v>2864</v>
      </c>
      <c r="E7537" s="184" cm="1">
        <f t="array" ref="E7537">_xlfn.IFS($D7537=$O$5,C7537*$P$5,$D7537=$O$6,$C7537*$P$6,$D7537="AZN",$C7537)</f>
        <v>21253.05</v>
      </c>
      <c r="F7537" s="183" cm="1">
        <f t="array" ref="F7537">_xlfn.IFS($D7537=$O$5,$C7537*$P$5*0.01,$D7537=$O$6,$C7537*$P$6*0.01,$D7537="AZN",$C7537*0.08)</f>
        <v>212.53049999999999</v>
      </c>
    </row>
    <row r="7538" spans="1:6" x14ac:dyDescent="0.3">
      <c r="A7538" s="177" t="s">
        <v>380</v>
      </c>
      <c r="B7538" s="178">
        <v>44210</v>
      </c>
      <c r="C7538" s="179">
        <v>2400</v>
      </c>
      <c r="D7538" s="88" t="s">
        <v>2862</v>
      </c>
      <c r="E7538" s="184" cm="1">
        <f t="array" ref="E7538">_xlfn.IFS($D7538=$O$5,C7538*$P$5,$D7538=$O$6,$C7538*$P$6,$D7538="AZN",$C7538)</f>
        <v>2400</v>
      </c>
      <c r="F7538" s="183" cm="1">
        <f t="array" ref="F7538">_xlfn.IFS($D7538=$O$5,$C7538*$P$5*0.01,$D7538=$O$6,$C7538*$P$6*0.01,$D7538="AZN",$C7538*0.08)</f>
        <v>192</v>
      </c>
    </row>
    <row r="7539" spans="1:6" x14ac:dyDescent="0.3">
      <c r="A7539" s="177" t="s">
        <v>1204</v>
      </c>
      <c r="B7539" s="178">
        <v>44014</v>
      </c>
      <c r="C7539" s="179">
        <v>6000</v>
      </c>
      <c r="D7539" s="88" t="s">
        <v>2862</v>
      </c>
      <c r="E7539" s="184" cm="1">
        <f t="array" ref="E7539">_xlfn.IFS($D7539=$O$5,C7539*$P$5,$D7539=$O$6,$C7539*$P$6,$D7539="AZN",$C7539)</f>
        <v>6000</v>
      </c>
      <c r="F7539" s="183" cm="1">
        <f t="array" ref="F7539">_xlfn.IFS($D7539=$O$5,$C7539*$P$5*0.01,$D7539=$O$6,$C7539*$P$6*0.01,$D7539="AZN",$C7539*0.08)</f>
        <v>480</v>
      </c>
    </row>
    <row r="7540" spans="1:6" x14ac:dyDescent="0.3">
      <c r="A7540" s="177" t="s">
        <v>1143</v>
      </c>
      <c r="B7540" s="178">
        <v>44651</v>
      </c>
      <c r="C7540" s="179">
        <v>5800</v>
      </c>
      <c r="D7540" s="88" t="s">
        <v>2864</v>
      </c>
      <c r="E7540" s="184" cm="1">
        <f t="array" ref="E7540">_xlfn.IFS($D7540=$O$5,C7540*$P$5,$D7540=$O$6,$C7540*$P$6,$D7540="AZN",$C7540)</f>
        <v>10535.7</v>
      </c>
      <c r="F7540" s="183" cm="1">
        <f t="array" ref="F7540">_xlfn.IFS($D7540=$O$5,$C7540*$P$5*0.01,$D7540=$O$6,$C7540*$P$6*0.01,$D7540="AZN",$C7540*0.08)</f>
        <v>105.35700000000001</v>
      </c>
    </row>
    <row r="7541" spans="1:6" x14ac:dyDescent="0.3">
      <c r="A7541" s="177" t="s">
        <v>883</v>
      </c>
      <c r="B7541" s="178">
        <v>44477</v>
      </c>
      <c r="C7541" s="179">
        <v>10700</v>
      </c>
      <c r="D7541" s="88" t="s">
        <v>2862</v>
      </c>
      <c r="E7541" s="184" cm="1">
        <f t="array" ref="E7541">_xlfn.IFS($D7541=$O$5,C7541*$P$5,$D7541=$O$6,$C7541*$P$6,$D7541="AZN",$C7541)</f>
        <v>10700</v>
      </c>
      <c r="F7541" s="183" cm="1">
        <f t="array" ref="F7541">_xlfn.IFS($D7541=$O$5,$C7541*$P$5*0.01,$D7541=$O$6,$C7541*$P$6*0.01,$D7541="AZN",$C7541*0.08)</f>
        <v>856</v>
      </c>
    </row>
    <row r="7542" spans="1:6" x14ac:dyDescent="0.3">
      <c r="A7542" s="177" t="s">
        <v>1210</v>
      </c>
      <c r="B7542" s="178">
        <v>43811</v>
      </c>
      <c r="C7542" s="179">
        <v>4000</v>
      </c>
      <c r="D7542" s="88" t="s">
        <v>2863</v>
      </c>
      <c r="E7542" s="184" cm="1">
        <f t="array" ref="E7542">_xlfn.IFS($D7542=$O$5,C7542*$P$5,$D7542=$O$6,$C7542*$P$6,$D7542="AZN",$C7542)</f>
        <v>6800</v>
      </c>
      <c r="F7542" s="183" cm="1">
        <f t="array" ref="F7542">_xlfn.IFS($D7542=$O$5,$C7542*$P$5*0.01,$D7542=$O$6,$C7542*$P$6*0.01,$D7542="AZN",$C7542*0.08)</f>
        <v>68</v>
      </c>
    </row>
    <row r="7543" spans="1:6" x14ac:dyDescent="0.3">
      <c r="A7543" s="177" t="s">
        <v>1504</v>
      </c>
      <c r="B7543" s="178">
        <v>44331</v>
      </c>
      <c r="C7543" s="179">
        <v>8400</v>
      </c>
      <c r="D7543" s="88" t="s">
        <v>2863</v>
      </c>
      <c r="E7543" s="184" cm="1">
        <f t="array" ref="E7543">_xlfn.IFS($D7543=$O$5,C7543*$P$5,$D7543=$O$6,$C7543*$P$6,$D7543="AZN",$C7543)</f>
        <v>14280</v>
      </c>
      <c r="F7543" s="183" cm="1">
        <f t="array" ref="F7543">_xlfn.IFS($D7543=$O$5,$C7543*$P$5*0.01,$D7543=$O$6,$C7543*$P$6*0.01,$D7543="AZN",$C7543*0.08)</f>
        <v>142.80000000000001</v>
      </c>
    </row>
    <row r="7544" spans="1:6" x14ac:dyDescent="0.3">
      <c r="A7544" s="177" t="s">
        <v>802</v>
      </c>
      <c r="B7544" s="178">
        <v>44686</v>
      </c>
      <c r="C7544" s="179">
        <v>11300</v>
      </c>
      <c r="D7544" s="88" t="s">
        <v>2862</v>
      </c>
      <c r="E7544" s="184" cm="1">
        <f t="array" ref="E7544">_xlfn.IFS($D7544=$O$5,C7544*$P$5,$D7544=$O$6,$C7544*$P$6,$D7544="AZN",$C7544)</f>
        <v>11300</v>
      </c>
      <c r="F7544" s="183" cm="1">
        <f t="array" ref="F7544">_xlfn.IFS($D7544=$O$5,$C7544*$P$5*0.01,$D7544=$O$6,$C7544*$P$6*0.01,$D7544="AZN",$C7544*0.08)</f>
        <v>904</v>
      </c>
    </row>
    <row r="7545" spans="1:6" x14ac:dyDescent="0.3">
      <c r="A7545" s="177" t="s">
        <v>407</v>
      </c>
      <c r="B7545" s="178">
        <v>44240</v>
      </c>
      <c r="C7545" s="179">
        <v>13000</v>
      </c>
      <c r="D7545" s="88" t="s">
        <v>2863</v>
      </c>
      <c r="E7545" s="184" cm="1">
        <f t="array" ref="E7545">_xlfn.IFS($D7545=$O$5,C7545*$P$5,$D7545=$O$6,$C7545*$P$6,$D7545="AZN",$C7545)</f>
        <v>22100</v>
      </c>
      <c r="F7545" s="183" cm="1">
        <f t="array" ref="F7545">_xlfn.IFS($D7545=$O$5,$C7545*$P$5*0.01,$D7545=$O$6,$C7545*$P$6*0.01,$D7545="AZN",$C7545*0.08)</f>
        <v>221</v>
      </c>
    </row>
    <row r="7546" spans="1:6" x14ac:dyDescent="0.3">
      <c r="A7546" s="177" t="s">
        <v>1067</v>
      </c>
      <c r="B7546" s="178">
        <v>44499</v>
      </c>
      <c r="C7546" s="179">
        <v>10000</v>
      </c>
      <c r="D7546" s="88" t="s">
        <v>2863</v>
      </c>
      <c r="E7546" s="184" cm="1">
        <f t="array" ref="E7546">_xlfn.IFS($D7546=$O$5,C7546*$P$5,$D7546=$O$6,$C7546*$P$6,$D7546="AZN",$C7546)</f>
        <v>17000</v>
      </c>
      <c r="F7546" s="183" cm="1">
        <f t="array" ref="F7546">_xlfn.IFS($D7546=$O$5,$C7546*$P$5*0.01,$D7546=$O$6,$C7546*$P$6*0.01,$D7546="AZN",$C7546*0.08)</f>
        <v>170</v>
      </c>
    </row>
    <row r="7547" spans="1:6" x14ac:dyDescent="0.3">
      <c r="A7547" s="177" t="s">
        <v>667</v>
      </c>
      <c r="B7547" s="178">
        <v>44289</v>
      </c>
      <c r="C7547" s="179">
        <v>7300</v>
      </c>
      <c r="D7547" s="88" t="s">
        <v>2863</v>
      </c>
      <c r="E7547" s="184" cm="1">
        <f t="array" ref="E7547">_xlfn.IFS($D7547=$O$5,C7547*$P$5,$D7547=$O$6,$C7547*$P$6,$D7547="AZN",$C7547)</f>
        <v>12410</v>
      </c>
      <c r="F7547" s="183" cm="1">
        <f t="array" ref="F7547">_xlfn.IFS($D7547=$O$5,$C7547*$P$5*0.01,$D7547=$O$6,$C7547*$P$6*0.01,$D7547="AZN",$C7547*0.08)</f>
        <v>124.10000000000001</v>
      </c>
    </row>
    <row r="7548" spans="1:6" x14ac:dyDescent="0.3">
      <c r="A7548" s="177" t="s">
        <v>873</v>
      </c>
      <c r="B7548" s="178">
        <v>44357</v>
      </c>
      <c r="C7548" s="179">
        <v>6500</v>
      </c>
      <c r="D7548" s="88" t="s">
        <v>2862</v>
      </c>
      <c r="E7548" s="184" cm="1">
        <f t="array" ref="E7548">_xlfn.IFS($D7548=$O$5,C7548*$P$5,$D7548=$O$6,$C7548*$P$6,$D7548="AZN",$C7548)</f>
        <v>6500</v>
      </c>
      <c r="F7548" s="183" cm="1">
        <f t="array" ref="F7548">_xlfn.IFS($D7548=$O$5,$C7548*$P$5*0.01,$D7548=$O$6,$C7548*$P$6*0.01,$D7548="AZN",$C7548*0.08)</f>
        <v>520</v>
      </c>
    </row>
    <row r="7549" spans="1:6" x14ac:dyDescent="0.3">
      <c r="A7549" s="177" t="s">
        <v>692</v>
      </c>
      <c r="B7549" s="178">
        <v>44179</v>
      </c>
      <c r="C7549" s="179">
        <v>6000</v>
      </c>
      <c r="D7549" s="88" t="s">
        <v>2863</v>
      </c>
      <c r="E7549" s="184" cm="1">
        <f t="array" ref="E7549">_xlfn.IFS($D7549=$O$5,C7549*$P$5,$D7549=$O$6,$C7549*$P$6,$D7549="AZN",$C7549)</f>
        <v>10200</v>
      </c>
      <c r="F7549" s="183" cm="1">
        <f t="array" ref="F7549">_xlfn.IFS($D7549=$O$5,$C7549*$P$5*0.01,$D7549=$O$6,$C7549*$P$6*0.01,$D7549="AZN",$C7549*0.08)</f>
        <v>102</v>
      </c>
    </row>
    <row r="7550" spans="1:6" x14ac:dyDescent="0.3">
      <c r="A7550" s="177" t="s">
        <v>2032</v>
      </c>
      <c r="B7550" s="178">
        <v>44197</v>
      </c>
      <c r="C7550" s="179">
        <v>4900</v>
      </c>
      <c r="D7550" s="88" t="s">
        <v>2863</v>
      </c>
      <c r="E7550" s="184" cm="1">
        <f t="array" ref="E7550">_xlfn.IFS($D7550=$O$5,C7550*$P$5,$D7550=$O$6,$C7550*$P$6,$D7550="AZN",$C7550)</f>
        <v>8330</v>
      </c>
      <c r="F7550" s="183" cm="1">
        <f t="array" ref="F7550">_xlfn.IFS($D7550=$O$5,$C7550*$P$5*0.01,$D7550=$O$6,$C7550*$P$6*0.01,$D7550="AZN",$C7550*0.08)</f>
        <v>83.3</v>
      </c>
    </row>
    <row r="7551" spans="1:6" x14ac:dyDescent="0.3">
      <c r="A7551" s="177" t="s">
        <v>275</v>
      </c>
      <c r="B7551" s="178">
        <v>44026</v>
      </c>
      <c r="C7551" s="179">
        <v>11300</v>
      </c>
      <c r="D7551" s="88" t="s">
        <v>2864</v>
      </c>
      <c r="E7551" s="184" cm="1">
        <f t="array" ref="E7551">_xlfn.IFS($D7551=$O$5,C7551*$P$5,$D7551=$O$6,$C7551*$P$6,$D7551="AZN",$C7551)</f>
        <v>20526.45</v>
      </c>
      <c r="F7551" s="183" cm="1">
        <f t="array" ref="F7551">_xlfn.IFS($D7551=$O$5,$C7551*$P$5*0.01,$D7551=$O$6,$C7551*$P$6*0.01,$D7551="AZN",$C7551*0.08)</f>
        <v>205.2645</v>
      </c>
    </row>
    <row r="7552" spans="1:6" x14ac:dyDescent="0.3">
      <c r="A7552" s="177" t="s">
        <v>594</v>
      </c>
      <c r="B7552" s="178">
        <v>43887</v>
      </c>
      <c r="C7552" s="179">
        <v>1900</v>
      </c>
      <c r="D7552" s="88" t="s">
        <v>2864</v>
      </c>
      <c r="E7552" s="184" cm="1">
        <f t="array" ref="E7552">_xlfn.IFS($D7552=$O$5,C7552*$P$5,$D7552=$O$6,$C7552*$P$6,$D7552="AZN",$C7552)</f>
        <v>3451.35</v>
      </c>
      <c r="F7552" s="183" cm="1">
        <f t="array" ref="F7552">_xlfn.IFS($D7552=$O$5,$C7552*$P$5*0.01,$D7552=$O$6,$C7552*$P$6*0.01,$D7552="AZN",$C7552*0.08)</f>
        <v>34.513500000000001</v>
      </c>
    </row>
    <row r="7553" spans="1:6" x14ac:dyDescent="0.3">
      <c r="A7553" s="177" t="s">
        <v>383</v>
      </c>
      <c r="B7553" s="178">
        <v>44332</v>
      </c>
      <c r="C7553" s="179">
        <v>6200</v>
      </c>
      <c r="D7553" s="88" t="s">
        <v>2863</v>
      </c>
      <c r="E7553" s="184" cm="1">
        <f t="array" ref="E7553">_xlfn.IFS($D7553=$O$5,C7553*$P$5,$D7553=$O$6,$C7553*$P$6,$D7553="AZN",$C7553)</f>
        <v>10540</v>
      </c>
      <c r="F7553" s="183" cm="1">
        <f t="array" ref="F7553">_xlfn.IFS($D7553=$O$5,$C7553*$P$5*0.01,$D7553=$O$6,$C7553*$P$6*0.01,$D7553="AZN",$C7553*0.08)</f>
        <v>105.4</v>
      </c>
    </row>
    <row r="7554" spans="1:6" x14ac:dyDescent="0.3">
      <c r="A7554" s="177" t="s">
        <v>926</v>
      </c>
      <c r="B7554" s="178">
        <v>43745</v>
      </c>
      <c r="C7554" s="179">
        <v>7000</v>
      </c>
      <c r="D7554" s="88" t="s">
        <v>2864</v>
      </c>
      <c r="E7554" s="184" cm="1">
        <f t="array" ref="E7554">_xlfn.IFS($D7554=$O$5,C7554*$P$5,$D7554=$O$6,$C7554*$P$6,$D7554="AZN",$C7554)</f>
        <v>12715.5</v>
      </c>
      <c r="F7554" s="183" cm="1">
        <f t="array" ref="F7554">_xlfn.IFS($D7554=$O$5,$C7554*$P$5*0.01,$D7554=$O$6,$C7554*$P$6*0.01,$D7554="AZN",$C7554*0.08)</f>
        <v>127.155</v>
      </c>
    </row>
    <row r="7555" spans="1:6" x14ac:dyDescent="0.3">
      <c r="A7555" s="177" t="s">
        <v>980</v>
      </c>
      <c r="B7555" s="178">
        <v>44312</v>
      </c>
      <c r="C7555" s="179">
        <v>5100</v>
      </c>
      <c r="D7555" s="88" t="s">
        <v>2864</v>
      </c>
      <c r="E7555" s="184" cm="1">
        <f t="array" ref="E7555">_xlfn.IFS($D7555=$O$5,C7555*$P$5,$D7555=$O$6,$C7555*$P$6,$D7555="AZN",$C7555)</f>
        <v>9264.15</v>
      </c>
      <c r="F7555" s="183" cm="1">
        <f t="array" ref="F7555">_xlfn.IFS($D7555=$O$5,$C7555*$P$5*0.01,$D7555=$O$6,$C7555*$P$6*0.01,$D7555="AZN",$C7555*0.08)</f>
        <v>92.641499999999994</v>
      </c>
    </row>
    <row r="7556" spans="1:6" x14ac:dyDescent="0.3">
      <c r="A7556" s="177" t="s">
        <v>1683</v>
      </c>
      <c r="B7556" s="178">
        <v>44393</v>
      </c>
      <c r="C7556" s="179">
        <v>6100</v>
      </c>
      <c r="D7556" s="88" t="s">
        <v>2863</v>
      </c>
      <c r="E7556" s="184" cm="1">
        <f t="array" ref="E7556">_xlfn.IFS($D7556=$O$5,C7556*$P$5,$D7556=$O$6,$C7556*$P$6,$D7556="AZN",$C7556)</f>
        <v>10370</v>
      </c>
      <c r="F7556" s="183" cm="1">
        <f t="array" ref="F7556">_xlfn.IFS($D7556=$O$5,$C7556*$P$5*0.01,$D7556=$O$6,$C7556*$P$6*0.01,$D7556="AZN",$C7556*0.08)</f>
        <v>103.7</v>
      </c>
    </row>
    <row r="7557" spans="1:6" x14ac:dyDescent="0.3">
      <c r="A7557" s="177" t="s">
        <v>1266</v>
      </c>
      <c r="B7557" s="178">
        <v>43788</v>
      </c>
      <c r="C7557" s="179">
        <v>2000</v>
      </c>
      <c r="D7557" s="88" t="s">
        <v>2863</v>
      </c>
      <c r="E7557" s="184" cm="1">
        <f t="array" ref="E7557">_xlfn.IFS($D7557=$O$5,C7557*$P$5,$D7557=$O$6,$C7557*$P$6,$D7557="AZN",$C7557)</f>
        <v>3400</v>
      </c>
      <c r="F7557" s="183" cm="1">
        <f t="array" ref="F7557">_xlfn.IFS($D7557=$O$5,$C7557*$P$5*0.01,$D7557=$O$6,$C7557*$P$6*0.01,$D7557="AZN",$C7557*0.08)</f>
        <v>34</v>
      </c>
    </row>
    <row r="7558" spans="1:6" x14ac:dyDescent="0.3">
      <c r="A7558" s="177" t="s">
        <v>485</v>
      </c>
      <c r="B7558" s="178">
        <v>44205</v>
      </c>
      <c r="C7558" s="179">
        <v>4700</v>
      </c>
      <c r="D7558" s="88" t="s">
        <v>2862</v>
      </c>
      <c r="E7558" s="184" cm="1">
        <f t="array" ref="E7558">_xlfn.IFS($D7558=$O$5,C7558*$P$5,$D7558=$O$6,$C7558*$P$6,$D7558="AZN",$C7558)</f>
        <v>4700</v>
      </c>
      <c r="F7558" s="183" cm="1">
        <f t="array" ref="F7558">_xlfn.IFS($D7558=$O$5,$C7558*$P$5*0.01,$D7558=$O$6,$C7558*$P$6*0.01,$D7558="AZN",$C7558*0.08)</f>
        <v>376</v>
      </c>
    </row>
    <row r="7559" spans="1:6" x14ac:dyDescent="0.3">
      <c r="A7559" s="177" t="s">
        <v>510</v>
      </c>
      <c r="B7559" s="178">
        <v>44150</v>
      </c>
      <c r="C7559" s="179">
        <v>1100</v>
      </c>
      <c r="D7559" s="88" t="s">
        <v>2864</v>
      </c>
      <c r="E7559" s="184" cm="1">
        <f t="array" ref="E7559">_xlfn.IFS($D7559=$O$5,C7559*$P$5,$D7559=$O$6,$C7559*$P$6,$D7559="AZN",$C7559)</f>
        <v>1998.15</v>
      </c>
      <c r="F7559" s="183" cm="1">
        <f t="array" ref="F7559">_xlfn.IFS($D7559=$O$5,$C7559*$P$5*0.01,$D7559=$O$6,$C7559*$P$6*0.01,$D7559="AZN",$C7559*0.08)</f>
        <v>19.9815</v>
      </c>
    </row>
    <row r="7560" spans="1:6" x14ac:dyDescent="0.3">
      <c r="A7560" s="177" t="s">
        <v>144</v>
      </c>
      <c r="B7560" s="178">
        <v>44114</v>
      </c>
      <c r="C7560" s="179">
        <v>5000</v>
      </c>
      <c r="D7560" s="88" t="s">
        <v>2862</v>
      </c>
      <c r="E7560" s="184" cm="1">
        <f t="array" ref="E7560">_xlfn.IFS($D7560=$O$5,C7560*$P$5,$D7560=$O$6,$C7560*$P$6,$D7560="AZN",$C7560)</f>
        <v>5000</v>
      </c>
      <c r="F7560" s="183" cm="1">
        <f t="array" ref="F7560">_xlfn.IFS($D7560=$O$5,$C7560*$P$5*0.01,$D7560=$O$6,$C7560*$P$6*0.01,$D7560="AZN",$C7560*0.08)</f>
        <v>400</v>
      </c>
    </row>
    <row r="7561" spans="1:6" x14ac:dyDescent="0.3">
      <c r="A7561" s="177" t="s">
        <v>1314</v>
      </c>
      <c r="B7561" s="178">
        <v>44295</v>
      </c>
      <c r="C7561" s="179">
        <v>12200</v>
      </c>
      <c r="D7561" s="88" t="s">
        <v>2864</v>
      </c>
      <c r="E7561" s="184" cm="1">
        <f t="array" ref="E7561">_xlfn.IFS($D7561=$O$5,C7561*$P$5,$D7561=$O$6,$C7561*$P$6,$D7561="AZN",$C7561)</f>
        <v>22161.3</v>
      </c>
      <c r="F7561" s="183" cm="1">
        <f t="array" ref="F7561">_xlfn.IFS($D7561=$O$5,$C7561*$P$5*0.01,$D7561=$O$6,$C7561*$P$6*0.01,$D7561="AZN",$C7561*0.08)</f>
        <v>221.613</v>
      </c>
    </row>
    <row r="7562" spans="1:6" x14ac:dyDescent="0.3">
      <c r="A7562" s="177" t="s">
        <v>818</v>
      </c>
      <c r="B7562" s="178">
        <v>43851</v>
      </c>
      <c r="C7562" s="179">
        <v>12700</v>
      </c>
      <c r="D7562" s="88" t="s">
        <v>2864</v>
      </c>
      <c r="E7562" s="184" cm="1">
        <f t="array" ref="E7562">_xlfn.IFS($D7562=$O$5,C7562*$P$5,$D7562=$O$6,$C7562*$P$6,$D7562="AZN",$C7562)</f>
        <v>23069.55</v>
      </c>
      <c r="F7562" s="183" cm="1">
        <f t="array" ref="F7562">_xlfn.IFS($D7562=$O$5,$C7562*$P$5*0.01,$D7562=$O$6,$C7562*$P$6*0.01,$D7562="AZN",$C7562*0.08)</f>
        <v>230.69550000000001</v>
      </c>
    </row>
    <row r="7563" spans="1:6" x14ac:dyDescent="0.3">
      <c r="A7563" s="177" t="s">
        <v>947</v>
      </c>
      <c r="B7563" s="178">
        <v>44685</v>
      </c>
      <c r="C7563" s="179">
        <v>7500</v>
      </c>
      <c r="D7563" s="88" t="s">
        <v>2862</v>
      </c>
      <c r="E7563" s="184" cm="1">
        <f t="array" ref="E7563">_xlfn.IFS($D7563=$O$5,C7563*$P$5,$D7563=$O$6,$C7563*$P$6,$D7563="AZN",$C7563)</f>
        <v>7500</v>
      </c>
      <c r="F7563" s="183" cm="1">
        <f t="array" ref="F7563">_xlfn.IFS($D7563=$O$5,$C7563*$P$5*0.01,$D7563=$O$6,$C7563*$P$6*0.01,$D7563="AZN",$C7563*0.08)</f>
        <v>600</v>
      </c>
    </row>
    <row r="7564" spans="1:6" x14ac:dyDescent="0.3">
      <c r="A7564" s="177" t="s">
        <v>1254</v>
      </c>
      <c r="B7564" s="178">
        <v>44653</v>
      </c>
      <c r="C7564" s="179">
        <v>7400</v>
      </c>
      <c r="D7564" s="88" t="s">
        <v>2862</v>
      </c>
      <c r="E7564" s="184" cm="1">
        <f t="array" ref="E7564">_xlfn.IFS($D7564=$O$5,C7564*$P$5,$D7564=$O$6,$C7564*$P$6,$D7564="AZN",$C7564)</f>
        <v>7400</v>
      </c>
      <c r="F7564" s="183" cm="1">
        <f t="array" ref="F7564">_xlfn.IFS($D7564=$O$5,$C7564*$P$5*0.01,$D7564=$O$6,$C7564*$P$6*0.01,$D7564="AZN",$C7564*0.08)</f>
        <v>592</v>
      </c>
    </row>
    <row r="7565" spans="1:6" x14ac:dyDescent="0.3">
      <c r="A7565" s="177" t="s">
        <v>1756</v>
      </c>
      <c r="B7565" s="178">
        <v>43978</v>
      </c>
      <c r="C7565" s="179">
        <v>8900</v>
      </c>
      <c r="D7565" s="88" t="s">
        <v>2863</v>
      </c>
      <c r="E7565" s="184" cm="1">
        <f t="array" ref="E7565">_xlfn.IFS($D7565=$O$5,C7565*$P$5,$D7565=$O$6,$C7565*$P$6,$D7565="AZN",$C7565)</f>
        <v>15130</v>
      </c>
      <c r="F7565" s="183" cm="1">
        <f t="array" ref="F7565">_xlfn.IFS($D7565=$O$5,$C7565*$P$5*0.01,$D7565=$O$6,$C7565*$P$6*0.01,$D7565="AZN",$C7565*0.08)</f>
        <v>151.30000000000001</v>
      </c>
    </row>
    <row r="7566" spans="1:6" x14ac:dyDescent="0.3">
      <c r="A7566" s="177" t="s">
        <v>899</v>
      </c>
      <c r="B7566" s="178">
        <v>44779</v>
      </c>
      <c r="C7566" s="179">
        <v>8200</v>
      </c>
      <c r="D7566" s="88" t="s">
        <v>2864</v>
      </c>
      <c r="E7566" s="184" cm="1">
        <f t="array" ref="E7566">_xlfn.IFS($D7566=$O$5,C7566*$P$5,$D7566=$O$6,$C7566*$P$6,$D7566="AZN",$C7566)</f>
        <v>14895.3</v>
      </c>
      <c r="F7566" s="183" cm="1">
        <f t="array" ref="F7566">_xlfn.IFS($D7566=$O$5,$C7566*$P$5*0.01,$D7566=$O$6,$C7566*$P$6*0.01,$D7566="AZN",$C7566*0.08)</f>
        <v>148.953</v>
      </c>
    </row>
    <row r="7567" spans="1:6" x14ac:dyDescent="0.3">
      <c r="A7567" s="177" t="s">
        <v>1580</v>
      </c>
      <c r="B7567" s="178">
        <v>44627</v>
      </c>
      <c r="C7567" s="179">
        <v>11200</v>
      </c>
      <c r="D7567" s="88" t="s">
        <v>2862</v>
      </c>
      <c r="E7567" s="184" cm="1">
        <f t="array" ref="E7567">_xlfn.IFS($D7567=$O$5,C7567*$P$5,$D7567=$O$6,$C7567*$P$6,$D7567="AZN",$C7567)</f>
        <v>11200</v>
      </c>
      <c r="F7567" s="183" cm="1">
        <f t="array" ref="F7567">_xlfn.IFS($D7567=$O$5,$C7567*$P$5*0.01,$D7567=$O$6,$C7567*$P$6*0.01,$D7567="AZN",$C7567*0.08)</f>
        <v>896</v>
      </c>
    </row>
    <row r="7568" spans="1:6" x14ac:dyDescent="0.3">
      <c r="A7568" s="177" t="s">
        <v>660</v>
      </c>
      <c r="B7568" s="178">
        <v>44302</v>
      </c>
      <c r="C7568" s="179">
        <v>7500</v>
      </c>
      <c r="D7568" s="88" t="s">
        <v>2864</v>
      </c>
      <c r="E7568" s="184" cm="1">
        <f t="array" ref="E7568">_xlfn.IFS($D7568=$O$5,C7568*$P$5,$D7568=$O$6,$C7568*$P$6,$D7568="AZN",$C7568)</f>
        <v>13623.75</v>
      </c>
      <c r="F7568" s="183" cm="1">
        <f t="array" ref="F7568">_xlfn.IFS($D7568=$O$5,$C7568*$P$5*0.01,$D7568=$O$6,$C7568*$P$6*0.01,$D7568="AZN",$C7568*0.08)</f>
        <v>136.23750000000001</v>
      </c>
    </row>
    <row r="7569" spans="1:6" x14ac:dyDescent="0.3">
      <c r="A7569" s="177" t="s">
        <v>1428</v>
      </c>
      <c r="B7569" s="178">
        <v>44414</v>
      </c>
      <c r="C7569" s="179">
        <v>6300</v>
      </c>
      <c r="D7569" s="88" t="s">
        <v>2863</v>
      </c>
      <c r="E7569" s="184" cm="1">
        <f t="array" ref="E7569">_xlfn.IFS($D7569=$O$5,C7569*$P$5,$D7569=$O$6,$C7569*$P$6,$D7569="AZN",$C7569)</f>
        <v>10710</v>
      </c>
      <c r="F7569" s="183" cm="1">
        <f t="array" ref="F7569">_xlfn.IFS($D7569=$O$5,$C7569*$P$5*0.01,$D7569=$O$6,$C7569*$P$6*0.01,$D7569="AZN",$C7569*0.08)</f>
        <v>107.10000000000001</v>
      </c>
    </row>
    <row r="7570" spans="1:6" x14ac:dyDescent="0.3">
      <c r="A7570" s="177" t="s">
        <v>677</v>
      </c>
      <c r="B7570" s="178">
        <v>44477</v>
      </c>
      <c r="C7570" s="179">
        <v>3500</v>
      </c>
      <c r="D7570" s="88" t="s">
        <v>2863</v>
      </c>
      <c r="E7570" s="184" cm="1">
        <f t="array" ref="E7570">_xlfn.IFS($D7570=$O$5,C7570*$P$5,$D7570=$O$6,$C7570*$P$6,$D7570="AZN",$C7570)</f>
        <v>5950</v>
      </c>
      <c r="F7570" s="183" cm="1">
        <f t="array" ref="F7570">_xlfn.IFS($D7570=$O$5,$C7570*$P$5*0.01,$D7570=$O$6,$C7570*$P$6*0.01,$D7570="AZN",$C7570*0.08)</f>
        <v>59.5</v>
      </c>
    </row>
    <row r="7571" spans="1:6" x14ac:dyDescent="0.3">
      <c r="A7571" s="177" t="s">
        <v>318</v>
      </c>
      <c r="B7571" s="178">
        <v>44523</v>
      </c>
      <c r="C7571" s="179">
        <v>12300</v>
      </c>
      <c r="D7571" s="88" t="s">
        <v>2863</v>
      </c>
      <c r="E7571" s="184" cm="1">
        <f t="array" ref="E7571">_xlfn.IFS($D7571=$O$5,C7571*$P$5,$D7571=$O$6,$C7571*$P$6,$D7571="AZN",$C7571)</f>
        <v>20910</v>
      </c>
      <c r="F7571" s="183" cm="1">
        <f t="array" ref="F7571">_xlfn.IFS($D7571=$O$5,$C7571*$P$5*0.01,$D7571=$O$6,$C7571*$P$6*0.01,$D7571="AZN",$C7571*0.08)</f>
        <v>209.1</v>
      </c>
    </row>
    <row r="7572" spans="1:6" x14ac:dyDescent="0.3">
      <c r="A7572" s="177" t="s">
        <v>1839</v>
      </c>
      <c r="B7572" s="178">
        <v>43986</v>
      </c>
      <c r="C7572" s="179">
        <v>3900</v>
      </c>
      <c r="D7572" s="88" t="s">
        <v>2862</v>
      </c>
      <c r="E7572" s="184" cm="1">
        <f t="array" ref="E7572">_xlfn.IFS($D7572=$O$5,C7572*$P$5,$D7572=$O$6,$C7572*$P$6,$D7572="AZN",$C7572)</f>
        <v>3900</v>
      </c>
      <c r="F7572" s="183" cm="1">
        <f t="array" ref="F7572">_xlfn.IFS($D7572=$O$5,$C7572*$P$5*0.01,$D7572=$O$6,$C7572*$P$6*0.01,$D7572="AZN",$C7572*0.08)</f>
        <v>312</v>
      </c>
    </row>
    <row r="7573" spans="1:6" x14ac:dyDescent="0.3">
      <c r="A7573" s="177" t="s">
        <v>1422</v>
      </c>
      <c r="B7573" s="178">
        <v>44387</v>
      </c>
      <c r="C7573" s="179">
        <v>6500</v>
      </c>
      <c r="D7573" s="88" t="s">
        <v>2863</v>
      </c>
      <c r="E7573" s="184" cm="1">
        <f t="array" ref="E7573">_xlfn.IFS($D7573=$O$5,C7573*$P$5,$D7573=$O$6,$C7573*$P$6,$D7573="AZN",$C7573)</f>
        <v>11050</v>
      </c>
      <c r="F7573" s="183" cm="1">
        <f t="array" ref="F7573">_xlfn.IFS($D7573=$O$5,$C7573*$P$5*0.01,$D7573=$O$6,$C7573*$P$6*0.01,$D7573="AZN",$C7573*0.08)</f>
        <v>110.5</v>
      </c>
    </row>
    <row r="7574" spans="1:6" x14ac:dyDescent="0.3">
      <c r="A7574" s="177" t="s">
        <v>1395</v>
      </c>
      <c r="B7574" s="178">
        <v>44403</v>
      </c>
      <c r="C7574" s="179">
        <v>3200</v>
      </c>
      <c r="D7574" s="88" t="s">
        <v>2862</v>
      </c>
      <c r="E7574" s="184" cm="1">
        <f t="array" ref="E7574">_xlfn.IFS($D7574=$O$5,C7574*$P$5,$D7574=$O$6,$C7574*$P$6,$D7574="AZN",$C7574)</f>
        <v>3200</v>
      </c>
      <c r="F7574" s="183" cm="1">
        <f t="array" ref="F7574">_xlfn.IFS($D7574=$O$5,$C7574*$P$5*0.01,$D7574=$O$6,$C7574*$P$6*0.01,$D7574="AZN",$C7574*0.08)</f>
        <v>256</v>
      </c>
    </row>
    <row r="7575" spans="1:6" x14ac:dyDescent="0.3">
      <c r="A7575" s="177" t="s">
        <v>1118</v>
      </c>
      <c r="B7575" s="178">
        <v>43829</v>
      </c>
      <c r="C7575" s="179">
        <v>3600</v>
      </c>
      <c r="D7575" s="88" t="s">
        <v>2864</v>
      </c>
      <c r="E7575" s="184" cm="1">
        <f t="array" ref="E7575">_xlfn.IFS($D7575=$O$5,C7575*$P$5,$D7575=$O$6,$C7575*$P$6,$D7575="AZN",$C7575)</f>
        <v>6539.4</v>
      </c>
      <c r="F7575" s="183" cm="1">
        <f t="array" ref="F7575">_xlfn.IFS($D7575=$O$5,$C7575*$P$5*0.01,$D7575=$O$6,$C7575*$P$6*0.01,$D7575="AZN",$C7575*0.08)</f>
        <v>65.393999999999991</v>
      </c>
    </row>
    <row r="7576" spans="1:6" x14ac:dyDescent="0.3">
      <c r="A7576" s="177" t="s">
        <v>1568</v>
      </c>
      <c r="B7576" s="178">
        <v>44789</v>
      </c>
      <c r="C7576" s="179">
        <v>6700</v>
      </c>
      <c r="D7576" s="88" t="s">
        <v>2864</v>
      </c>
      <c r="E7576" s="184" cm="1">
        <f t="array" ref="E7576">_xlfn.IFS($D7576=$O$5,C7576*$P$5,$D7576=$O$6,$C7576*$P$6,$D7576="AZN",$C7576)</f>
        <v>12170.55</v>
      </c>
      <c r="F7576" s="183" cm="1">
        <f t="array" ref="F7576">_xlfn.IFS($D7576=$O$5,$C7576*$P$5*0.01,$D7576=$O$6,$C7576*$P$6*0.01,$D7576="AZN",$C7576*0.08)</f>
        <v>121.7055</v>
      </c>
    </row>
    <row r="7577" spans="1:6" x14ac:dyDescent="0.3">
      <c r="A7577" s="177" t="s">
        <v>1983</v>
      </c>
      <c r="B7577" s="178">
        <v>44498</v>
      </c>
      <c r="C7577" s="179">
        <v>7000</v>
      </c>
      <c r="D7577" s="88" t="s">
        <v>2862</v>
      </c>
      <c r="E7577" s="184" cm="1">
        <f t="array" ref="E7577">_xlfn.IFS($D7577=$O$5,C7577*$P$5,$D7577=$O$6,$C7577*$P$6,$D7577="AZN",$C7577)</f>
        <v>7000</v>
      </c>
      <c r="F7577" s="183" cm="1">
        <f t="array" ref="F7577">_xlfn.IFS($D7577=$O$5,$C7577*$P$5*0.01,$D7577=$O$6,$C7577*$P$6*0.01,$D7577="AZN",$C7577*0.08)</f>
        <v>560</v>
      </c>
    </row>
    <row r="7578" spans="1:6" x14ac:dyDescent="0.3">
      <c r="A7578" s="177" t="s">
        <v>1963</v>
      </c>
      <c r="B7578" s="178">
        <v>44362</v>
      </c>
      <c r="C7578" s="179">
        <v>6700</v>
      </c>
      <c r="D7578" s="88" t="s">
        <v>2864</v>
      </c>
      <c r="E7578" s="184" cm="1">
        <f t="array" ref="E7578">_xlfn.IFS($D7578=$O$5,C7578*$P$5,$D7578=$O$6,$C7578*$P$6,$D7578="AZN",$C7578)</f>
        <v>12170.55</v>
      </c>
      <c r="F7578" s="183" cm="1">
        <f t="array" ref="F7578">_xlfn.IFS($D7578=$O$5,$C7578*$P$5*0.01,$D7578=$O$6,$C7578*$P$6*0.01,$D7578="AZN",$C7578*0.08)</f>
        <v>121.7055</v>
      </c>
    </row>
    <row r="7579" spans="1:6" x14ac:dyDescent="0.3">
      <c r="A7579" s="177" t="s">
        <v>605</v>
      </c>
      <c r="B7579" s="178">
        <v>44317</v>
      </c>
      <c r="C7579" s="179">
        <v>9800</v>
      </c>
      <c r="D7579" s="88" t="s">
        <v>2862</v>
      </c>
      <c r="E7579" s="184" cm="1">
        <f t="array" ref="E7579">_xlfn.IFS($D7579=$O$5,C7579*$P$5,$D7579=$O$6,$C7579*$P$6,$D7579="AZN",$C7579)</f>
        <v>9800</v>
      </c>
      <c r="F7579" s="183" cm="1">
        <f t="array" ref="F7579">_xlfn.IFS($D7579=$O$5,$C7579*$P$5*0.01,$D7579=$O$6,$C7579*$P$6*0.01,$D7579="AZN",$C7579*0.08)</f>
        <v>784</v>
      </c>
    </row>
    <row r="7580" spans="1:6" x14ac:dyDescent="0.3">
      <c r="A7580" s="177" t="s">
        <v>1578</v>
      </c>
      <c r="B7580" s="178">
        <v>43942</v>
      </c>
      <c r="C7580" s="179">
        <v>6900</v>
      </c>
      <c r="D7580" s="88" t="s">
        <v>2864</v>
      </c>
      <c r="E7580" s="184" cm="1">
        <f t="array" ref="E7580">_xlfn.IFS($D7580=$O$5,C7580*$P$5,$D7580=$O$6,$C7580*$P$6,$D7580="AZN",$C7580)</f>
        <v>12533.85</v>
      </c>
      <c r="F7580" s="183" cm="1">
        <f t="array" ref="F7580">_xlfn.IFS($D7580=$O$5,$C7580*$P$5*0.01,$D7580=$O$6,$C7580*$P$6*0.01,$D7580="AZN",$C7580*0.08)</f>
        <v>125.33850000000001</v>
      </c>
    </row>
    <row r="7581" spans="1:6" x14ac:dyDescent="0.3">
      <c r="A7581" s="177" t="s">
        <v>1809</v>
      </c>
      <c r="B7581" s="178">
        <v>44604</v>
      </c>
      <c r="C7581" s="179">
        <v>10500</v>
      </c>
      <c r="D7581" s="88" t="s">
        <v>2863</v>
      </c>
      <c r="E7581" s="184" cm="1">
        <f t="array" ref="E7581">_xlfn.IFS($D7581=$O$5,C7581*$P$5,$D7581=$O$6,$C7581*$P$6,$D7581="AZN",$C7581)</f>
        <v>17850</v>
      </c>
      <c r="F7581" s="183" cm="1">
        <f t="array" ref="F7581">_xlfn.IFS($D7581=$O$5,$C7581*$P$5*0.01,$D7581=$O$6,$C7581*$P$6*0.01,$D7581="AZN",$C7581*0.08)</f>
        <v>178.5</v>
      </c>
    </row>
    <row r="7582" spans="1:6" x14ac:dyDescent="0.3">
      <c r="A7582" s="177" t="s">
        <v>1366</v>
      </c>
      <c r="B7582" s="178">
        <v>44180</v>
      </c>
      <c r="C7582" s="179">
        <v>8100</v>
      </c>
      <c r="D7582" s="88" t="s">
        <v>2863</v>
      </c>
      <c r="E7582" s="184" cm="1">
        <f t="array" ref="E7582">_xlfn.IFS($D7582=$O$5,C7582*$P$5,$D7582=$O$6,$C7582*$P$6,$D7582="AZN",$C7582)</f>
        <v>13770</v>
      </c>
      <c r="F7582" s="183" cm="1">
        <f t="array" ref="F7582">_xlfn.IFS($D7582=$O$5,$C7582*$P$5*0.01,$D7582=$O$6,$C7582*$P$6*0.01,$D7582="AZN",$C7582*0.08)</f>
        <v>137.70000000000002</v>
      </c>
    </row>
    <row r="7583" spans="1:6" x14ac:dyDescent="0.3">
      <c r="A7583" s="177" t="s">
        <v>932</v>
      </c>
      <c r="B7583" s="178">
        <v>44766</v>
      </c>
      <c r="C7583" s="179">
        <v>9500</v>
      </c>
      <c r="D7583" s="88" t="s">
        <v>2862</v>
      </c>
      <c r="E7583" s="184" cm="1">
        <f t="array" ref="E7583">_xlfn.IFS($D7583=$O$5,C7583*$P$5,$D7583=$O$6,$C7583*$P$6,$D7583="AZN",$C7583)</f>
        <v>9500</v>
      </c>
      <c r="F7583" s="183" cm="1">
        <f t="array" ref="F7583">_xlfn.IFS($D7583=$O$5,$C7583*$P$5*0.01,$D7583=$O$6,$C7583*$P$6*0.01,$D7583="AZN",$C7583*0.08)</f>
        <v>760</v>
      </c>
    </row>
    <row r="7584" spans="1:6" x14ac:dyDescent="0.3">
      <c r="A7584" s="177" t="s">
        <v>1402</v>
      </c>
      <c r="B7584" s="178">
        <v>44338</v>
      </c>
      <c r="C7584" s="179">
        <v>1900</v>
      </c>
      <c r="D7584" s="88" t="s">
        <v>2862</v>
      </c>
      <c r="E7584" s="184" cm="1">
        <f t="array" ref="E7584">_xlfn.IFS($D7584=$O$5,C7584*$P$5,$D7584=$O$6,$C7584*$P$6,$D7584="AZN",$C7584)</f>
        <v>1900</v>
      </c>
      <c r="F7584" s="183" cm="1">
        <f t="array" ref="F7584">_xlfn.IFS($D7584=$O$5,$C7584*$P$5*0.01,$D7584=$O$6,$C7584*$P$6*0.01,$D7584="AZN",$C7584*0.08)</f>
        <v>152</v>
      </c>
    </row>
    <row r="7585" spans="1:6" x14ac:dyDescent="0.3">
      <c r="A7585" s="177" t="s">
        <v>1709</v>
      </c>
      <c r="B7585" s="178">
        <v>43720</v>
      </c>
      <c r="C7585" s="179">
        <v>12600</v>
      </c>
      <c r="D7585" s="88" t="s">
        <v>2863</v>
      </c>
      <c r="E7585" s="184" cm="1">
        <f t="array" ref="E7585">_xlfn.IFS($D7585=$O$5,C7585*$P$5,$D7585=$O$6,$C7585*$P$6,$D7585="AZN",$C7585)</f>
        <v>21420</v>
      </c>
      <c r="F7585" s="183" cm="1">
        <f t="array" ref="F7585">_xlfn.IFS($D7585=$O$5,$C7585*$P$5*0.01,$D7585=$O$6,$C7585*$P$6*0.01,$D7585="AZN",$C7585*0.08)</f>
        <v>214.20000000000002</v>
      </c>
    </row>
    <row r="7586" spans="1:6" x14ac:dyDescent="0.3">
      <c r="A7586" s="177" t="s">
        <v>1866</v>
      </c>
      <c r="B7586" s="178">
        <v>44613</v>
      </c>
      <c r="C7586" s="179">
        <v>6000</v>
      </c>
      <c r="D7586" s="88" t="s">
        <v>2864</v>
      </c>
      <c r="E7586" s="184" cm="1">
        <f t="array" ref="E7586">_xlfn.IFS($D7586=$O$5,C7586*$P$5,$D7586=$O$6,$C7586*$P$6,$D7586="AZN",$C7586)</f>
        <v>10899</v>
      </c>
      <c r="F7586" s="183" cm="1">
        <f t="array" ref="F7586">_xlfn.IFS($D7586=$O$5,$C7586*$P$5*0.01,$D7586=$O$6,$C7586*$P$6*0.01,$D7586="AZN",$C7586*0.08)</f>
        <v>108.99000000000001</v>
      </c>
    </row>
    <row r="7587" spans="1:6" x14ac:dyDescent="0.3">
      <c r="A7587" s="177" t="s">
        <v>1393</v>
      </c>
      <c r="B7587" s="178">
        <v>43848</v>
      </c>
      <c r="C7587" s="179">
        <v>7300</v>
      </c>
      <c r="D7587" s="88" t="s">
        <v>2863</v>
      </c>
      <c r="E7587" s="184" cm="1">
        <f t="array" ref="E7587">_xlfn.IFS($D7587=$O$5,C7587*$P$5,$D7587=$O$6,$C7587*$P$6,$D7587="AZN",$C7587)</f>
        <v>12410</v>
      </c>
      <c r="F7587" s="183" cm="1">
        <f t="array" ref="F7587">_xlfn.IFS($D7587=$O$5,$C7587*$P$5*0.01,$D7587=$O$6,$C7587*$P$6*0.01,$D7587="AZN",$C7587*0.08)</f>
        <v>124.10000000000001</v>
      </c>
    </row>
    <row r="7588" spans="1:6" x14ac:dyDescent="0.3">
      <c r="A7588" s="177" t="s">
        <v>872</v>
      </c>
      <c r="B7588" s="178">
        <v>44385</v>
      </c>
      <c r="C7588" s="179">
        <v>2000</v>
      </c>
      <c r="D7588" s="88" t="s">
        <v>2862</v>
      </c>
      <c r="E7588" s="184" cm="1">
        <f t="array" ref="E7588">_xlfn.IFS($D7588=$O$5,C7588*$P$5,$D7588=$O$6,$C7588*$P$6,$D7588="AZN",$C7588)</f>
        <v>2000</v>
      </c>
      <c r="F7588" s="183" cm="1">
        <f t="array" ref="F7588">_xlfn.IFS($D7588=$O$5,$C7588*$P$5*0.01,$D7588=$O$6,$C7588*$P$6*0.01,$D7588="AZN",$C7588*0.08)</f>
        <v>160</v>
      </c>
    </row>
    <row r="7589" spans="1:6" x14ac:dyDescent="0.3">
      <c r="A7589" s="177" t="s">
        <v>1334</v>
      </c>
      <c r="B7589" s="178">
        <v>43653</v>
      </c>
      <c r="C7589" s="179">
        <v>4500</v>
      </c>
      <c r="D7589" s="88" t="s">
        <v>2862</v>
      </c>
      <c r="E7589" s="184" cm="1">
        <f t="array" ref="E7589">_xlfn.IFS($D7589=$O$5,C7589*$P$5,$D7589=$O$6,$C7589*$P$6,$D7589="AZN",$C7589)</f>
        <v>4500</v>
      </c>
      <c r="F7589" s="183" cm="1">
        <f t="array" ref="F7589">_xlfn.IFS($D7589=$O$5,$C7589*$P$5*0.01,$D7589=$O$6,$C7589*$P$6*0.01,$D7589="AZN",$C7589*0.08)</f>
        <v>360</v>
      </c>
    </row>
    <row r="7590" spans="1:6" x14ac:dyDescent="0.3">
      <c r="A7590" s="177" t="s">
        <v>326</v>
      </c>
      <c r="B7590" s="178">
        <v>44263</v>
      </c>
      <c r="C7590" s="179">
        <v>10100</v>
      </c>
      <c r="D7590" s="88" t="s">
        <v>2864</v>
      </c>
      <c r="E7590" s="184" cm="1">
        <f t="array" ref="E7590">_xlfn.IFS($D7590=$O$5,C7590*$P$5,$D7590=$O$6,$C7590*$P$6,$D7590="AZN",$C7590)</f>
        <v>18346.650000000001</v>
      </c>
      <c r="F7590" s="183" cm="1">
        <f t="array" ref="F7590">_xlfn.IFS($D7590=$O$5,$C7590*$P$5*0.01,$D7590=$O$6,$C7590*$P$6*0.01,$D7590="AZN",$C7590*0.08)</f>
        <v>183.46650000000002</v>
      </c>
    </row>
    <row r="7591" spans="1:6" x14ac:dyDescent="0.3">
      <c r="A7591" s="177" t="s">
        <v>362</v>
      </c>
      <c r="B7591" s="178">
        <v>43567</v>
      </c>
      <c r="C7591" s="179">
        <v>4400</v>
      </c>
      <c r="D7591" s="88" t="s">
        <v>2863</v>
      </c>
      <c r="E7591" s="184" cm="1">
        <f t="array" ref="E7591">_xlfn.IFS($D7591=$O$5,C7591*$P$5,$D7591=$O$6,$C7591*$P$6,$D7591="AZN",$C7591)</f>
        <v>7480</v>
      </c>
      <c r="F7591" s="183" cm="1">
        <f t="array" ref="F7591">_xlfn.IFS($D7591=$O$5,$C7591*$P$5*0.01,$D7591=$O$6,$C7591*$P$6*0.01,$D7591="AZN",$C7591*0.08)</f>
        <v>74.8</v>
      </c>
    </row>
    <row r="7592" spans="1:6" x14ac:dyDescent="0.3">
      <c r="A7592" s="177" t="s">
        <v>1451</v>
      </c>
      <c r="B7592" s="178">
        <v>44489</v>
      </c>
      <c r="C7592" s="179">
        <v>2400</v>
      </c>
      <c r="D7592" s="88" t="s">
        <v>2864</v>
      </c>
      <c r="E7592" s="184" cm="1">
        <f t="array" ref="E7592">_xlfn.IFS($D7592=$O$5,C7592*$P$5,$D7592=$O$6,$C7592*$P$6,$D7592="AZN",$C7592)</f>
        <v>4359.6000000000004</v>
      </c>
      <c r="F7592" s="183" cm="1">
        <f t="array" ref="F7592">_xlfn.IFS($D7592=$O$5,$C7592*$P$5*0.01,$D7592=$O$6,$C7592*$P$6*0.01,$D7592="AZN",$C7592*0.08)</f>
        <v>43.596000000000004</v>
      </c>
    </row>
    <row r="7593" spans="1:6" x14ac:dyDescent="0.3">
      <c r="A7593" s="177" t="s">
        <v>805</v>
      </c>
      <c r="B7593" s="178">
        <v>44106</v>
      </c>
      <c r="C7593" s="179">
        <v>8000</v>
      </c>
      <c r="D7593" s="88" t="s">
        <v>2862</v>
      </c>
      <c r="E7593" s="184" cm="1">
        <f t="array" ref="E7593">_xlfn.IFS($D7593=$O$5,C7593*$P$5,$D7593=$O$6,$C7593*$P$6,$D7593="AZN",$C7593)</f>
        <v>8000</v>
      </c>
      <c r="F7593" s="183" cm="1">
        <f t="array" ref="F7593">_xlfn.IFS($D7593=$O$5,$C7593*$P$5*0.01,$D7593=$O$6,$C7593*$P$6*0.01,$D7593="AZN",$C7593*0.08)</f>
        <v>640</v>
      </c>
    </row>
    <row r="7594" spans="1:6" x14ac:dyDescent="0.3">
      <c r="A7594" s="177" t="s">
        <v>190</v>
      </c>
      <c r="B7594" s="178">
        <v>44008</v>
      </c>
      <c r="C7594" s="179">
        <v>8300</v>
      </c>
      <c r="D7594" s="88" t="s">
        <v>2864</v>
      </c>
      <c r="E7594" s="184" cm="1">
        <f t="array" ref="E7594">_xlfn.IFS($D7594=$O$5,C7594*$P$5,$D7594=$O$6,$C7594*$P$6,$D7594="AZN",$C7594)</f>
        <v>15076.95</v>
      </c>
      <c r="F7594" s="183" cm="1">
        <f t="array" ref="F7594">_xlfn.IFS($D7594=$O$5,$C7594*$P$5*0.01,$D7594=$O$6,$C7594*$P$6*0.01,$D7594="AZN",$C7594*0.08)</f>
        <v>150.76950000000002</v>
      </c>
    </row>
    <row r="7595" spans="1:6" x14ac:dyDescent="0.3">
      <c r="A7595" s="177" t="s">
        <v>1676</v>
      </c>
      <c r="B7595" s="178">
        <v>43904</v>
      </c>
      <c r="C7595" s="179">
        <v>3100</v>
      </c>
      <c r="D7595" s="88" t="s">
        <v>2864</v>
      </c>
      <c r="E7595" s="184" cm="1">
        <f t="array" ref="E7595">_xlfn.IFS($D7595=$O$5,C7595*$P$5,$D7595=$O$6,$C7595*$P$6,$D7595="AZN",$C7595)</f>
        <v>5631.15</v>
      </c>
      <c r="F7595" s="183" cm="1">
        <f t="array" ref="F7595">_xlfn.IFS($D7595=$O$5,$C7595*$P$5*0.01,$D7595=$O$6,$C7595*$P$6*0.01,$D7595="AZN",$C7595*0.08)</f>
        <v>56.311499999999995</v>
      </c>
    </row>
    <row r="7596" spans="1:6" x14ac:dyDescent="0.3">
      <c r="A7596" s="177" t="s">
        <v>1977</v>
      </c>
      <c r="B7596" s="178">
        <v>44652</v>
      </c>
      <c r="C7596" s="179">
        <v>9300</v>
      </c>
      <c r="D7596" s="88" t="s">
        <v>2862</v>
      </c>
      <c r="E7596" s="184" cm="1">
        <f t="array" ref="E7596">_xlfn.IFS($D7596=$O$5,C7596*$P$5,$D7596=$O$6,$C7596*$P$6,$D7596="AZN",$C7596)</f>
        <v>9300</v>
      </c>
      <c r="F7596" s="183" cm="1">
        <f t="array" ref="F7596">_xlfn.IFS($D7596=$O$5,$C7596*$P$5*0.01,$D7596=$O$6,$C7596*$P$6*0.01,$D7596="AZN",$C7596*0.08)</f>
        <v>744</v>
      </c>
    </row>
    <row r="7597" spans="1:6" x14ac:dyDescent="0.3">
      <c r="A7597" s="177" t="s">
        <v>259</v>
      </c>
      <c r="B7597" s="178">
        <v>44714</v>
      </c>
      <c r="C7597" s="179">
        <v>12300</v>
      </c>
      <c r="D7597" s="88" t="s">
        <v>2864</v>
      </c>
      <c r="E7597" s="184" cm="1">
        <f t="array" ref="E7597">_xlfn.IFS($D7597=$O$5,C7597*$P$5,$D7597=$O$6,$C7597*$P$6,$D7597="AZN",$C7597)</f>
        <v>22342.95</v>
      </c>
      <c r="F7597" s="183" cm="1">
        <f t="array" ref="F7597">_xlfn.IFS($D7597=$O$5,$C7597*$P$5*0.01,$D7597=$O$6,$C7597*$P$6*0.01,$D7597="AZN",$C7597*0.08)</f>
        <v>223.42950000000002</v>
      </c>
    </row>
    <row r="7598" spans="1:6" x14ac:dyDescent="0.3">
      <c r="A7598" s="177" t="s">
        <v>611</v>
      </c>
      <c r="B7598" s="178">
        <v>44489</v>
      </c>
      <c r="C7598" s="179">
        <v>3900</v>
      </c>
      <c r="D7598" s="88" t="s">
        <v>2862</v>
      </c>
      <c r="E7598" s="184" cm="1">
        <f t="array" ref="E7598">_xlfn.IFS($D7598=$O$5,C7598*$P$5,$D7598=$O$6,$C7598*$P$6,$D7598="AZN",$C7598)</f>
        <v>3900</v>
      </c>
      <c r="F7598" s="183" cm="1">
        <f t="array" ref="F7598">_xlfn.IFS($D7598=$O$5,$C7598*$P$5*0.01,$D7598=$O$6,$C7598*$P$6*0.01,$D7598="AZN",$C7598*0.08)</f>
        <v>312</v>
      </c>
    </row>
    <row r="7599" spans="1:6" x14ac:dyDescent="0.3">
      <c r="A7599" s="177" t="s">
        <v>788</v>
      </c>
      <c r="B7599" s="178">
        <v>44505</v>
      </c>
      <c r="C7599" s="179">
        <v>10600</v>
      </c>
      <c r="D7599" s="88" t="s">
        <v>2862</v>
      </c>
      <c r="E7599" s="184" cm="1">
        <f t="array" ref="E7599">_xlfn.IFS($D7599=$O$5,C7599*$P$5,$D7599=$O$6,$C7599*$P$6,$D7599="AZN",$C7599)</f>
        <v>10600</v>
      </c>
      <c r="F7599" s="183" cm="1">
        <f t="array" ref="F7599">_xlfn.IFS($D7599=$O$5,$C7599*$P$5*0.01,$D7599=$O$6,$C7599*$P$6*0.01,$D7599="AZN",$C7599*0.08)</f>
        <v>848</v>
      </c>
    </row>
    <row r="7600" spans="1:6" x14ac:dyDescent="0.3">
      <c r="A7600" s="177" t="s">
        <v>1522</v>
      </c>
      <c r="B7600" s="178">
        <v>44309</v>
      </c>
      <c r="C7600" s="179">
        <v>4800</v>
      </c>
      <c r="D7600" s="88" t="s">
        <v>2863</v>
      </c>
      <c r="E7600" s="184" cm="1">
        <f t="array" ref="E7600">_xlfn.IFS($D7600=$O$5,C7600*$P$5,$D7600=$O$6,$C7600*$P$6,$D7600="AZN",$C7600)</f>
        <v>8160</v>
      </c>
      <c r="F7600" s="183" cm="1">
        <f t="array" ref="F7600">_xlfn.IFS($D7600=$O$5,$C7600*$P$5*0.01,$D7600=$O$6,$C7600*$P$6*0.01,$D7600="AZN",$C7600*0.08)</f>
        <v>81.600000000000009</v>
      </c>
    </row>
    <row r="7601" spans="1:6" x14ac:dyDescent="0.3">
      <c r="A7601" s="177" t="s">
        <v>1846</v>
      </c>
      <c r="B7601" s="178">
        <v>43901</v>
      </c>
      <c r="C7601" s="179">
        <v>11600</v>
      </c>
      <c r="D7601" s="88" t="s">
        <v>2864</v>
      </c>
      <c r="E7601" s="184" cm="1">
        <f t="array" ref="E7601">_xlfn.IFS($D7601=$O$5,C7601*$P$5,$D7601=$O$6,$C7601*$P$6,$D7601="AZN",$C7601)</f>
        <v>21071.4</v>
      </c>
      <c r="F7601" s="183" cm="1">
        <f t="array" ref="F7601">_xlfn.IFS($D7601=$O$5,$C7601*$P$5*0.01,$D7601=$O$6,$C7601*$P$6*0.01,$D7601="AZN",$C7601*0.08)</f>
        <v>210.71400000000003</v>
      </c>
    </row>
    <row r="7602" spans="1:6" x14ac:dyDescent="0.3">
      <c r="A7602" s="177" t="s">
        <v>1336</v>
      </c>
      <c r="B7602" s="178">
        <v>44273</v>
      </c>
      <c r="C7602" s="179">
        <v>1500</v>
      </c>
      <c r="D7602" s="88" t="s">
        <v>2864</v>
      </c>
      <c r="E7602" s="184" cm="1">
        <f t="array" ref="E7602">_xlfn.IFS($D7602=$O$5,C7602*$P$5,$D7602=$O$6,$C7602*$P$6,$D7602="AZN",$C7602)</f>
        <v>2724.75</v>
      </c>
      <c r="F7602" s="183" cm="1">
        <f t="array" ref="F7602">_xlfn.IFS($D7602=$O$5,$C7602*$P$5*0.01,$D7602=$O$6,$C7602*$P$6*0.01,$D7602="AZN",$C7602*0.08)</f>
        <v>27.247500000000002</v>
      </c>
    </row>
    <row r="7603" spans="1:6" x14ac:dyDescent="0.3">
      <c r="A7603" s="177" t="s">
        <v>2086</v>
      </c>
      <c r="B7603" s="178">
        <v>44315</v>
      </c>
      <c r="C7603" s="179">
        <v>7500</v>
      </c>
      <c r="D7603" s="88" t="s">
        <v>2863</v>
      </c>
      <c r="E7603" s="184" cm="1">
        <f t="array" ref="E7603">_xlfn.IFS($D7603=$O$5,C7603*$P$5,$D7603=$O$6,$C7603*$P$6,$D7603="AZN",$C7603)</f>
        <v>12750</v>
      </c>
      <c r="F7603" s="183" cm="1">
        <f t="array" ref="F7603">_xlfn.IFS($D7603=$O$5,$C7603*$P$5*0.01,$D7603=$O$6,$C7603*$P$6*0.01,$D7603="AZN",$C7603*0.08)</f>
        <v>127.5</v>
      </c>
    </row>
    <row r="7604" spans="1:6" x14ac:dyDescent="0.3">
      <c r="A7604" s="177" t="s">
        <v>1474</v>
      </c>
      <c r="B7604" s="178">
        <v>44337</v>
      </c>
      <c r="C7604" s="179">
        <v>2100</v>
      </c>
      <c r="D7604" s="88" t="s">
        <v>2864</v>
      </c>
      <c r="E7604" s="184" cm="1">
        <f t="array" ref="E7604">_xlfn.IFS($D7604=$O$5,C7604*$P$5,$D7604=$O$6,$C7604*$P$6,$D7604="AZN",$C7604)</f>
        <v>3814.65</v>
      </c>
      <c r="F7604" s="183" cm="1">
        <f t="array" ref="F7604">_xlfn.IFS($D7604=$O$5,$C7604*$P$5*0.01,$D7604=$O$6,$C7604*$P$6*0.01,$D7604="AZN",$C7604*0.08)</f>
        <v>38.146500000000003</v>
      </c>
    </row>
    <row r="7605" spans="1:6" x14ac:dyDescent="0.3">
      <c r="A7605" s="177" t="s">
        <v>1755</v>
      </c>
      <c r="B7605" s="178">
        <v>43724</v>
      </c>
      <c r="C7605" s="179">
        <v>11800</v>
      </c>
      <c r="D7605" s="88" t="s">
        <v>2864</v>
      </c>
      <c r="E7605" s="184" cm="1">
        <f t="array" ref="E7605">_xlfn.IFS($D7605=$O$5,C7605*$P$5,$D7605=$O$6,$C7605*$P$6,$D7605="AZN",$C7605)</f>
        <v>21434.7</v>
      </c>
      <c r="F7605" s="183" cm="1">
        <f t="array" ref="F7605">_xlfn.IFS($D7605=$O$5,$C7605*$P$5*0.01,$D7605=$O$6,$C7605*$P$6*0.01,$D7605="AZN",$C7605*0.08)</f>
        <v>214.34700000000001</v>
      </c>
    </row>
    <row r="7606" spans="1:6" x14ac:dyDescent="0.3">
      <c r="A7606" s="177" t="s">
        <v>1282</v>
      </c>
      <c r="B7606" s="178">
        <v>44169</v>
      </c>
      <c r="C7606" s="179">
        <v>6100</v>
      </c>
      <c r="D7606" s="88" t="s">
        <v>2864</v>
      </c>
      <c r="E7606" s="184" cm="1">
        <f t="array" ref="E7606">_xlfn.IFS($D7606=$O$5,C7606*$P$5,$D7606=$O$6,$C7606*$P$6,$D7606="AZN",$C7606)</f>
        <v>11080.65</v>
      </c>
      <c r="F7606" s="183" cm="1">
        <f t="array" ref="F7606">_xlfn.IFS($D7606=$O$5,$C7606*$P$5*0.01,$D7606=$O$6,$C7606*$P$6*0.01,$D7606="AZN",$C7606*0.08)</f>
        <v>110.8065</v>
      </c>
    </row>
    <row r="7607" spans="1:6" x14ac:dyDescent="0.3">
      <c r="A7607" s="177" t="s">
        <v>529</v>
      </c>
      <c r="B7607" s="178">
        <v>44417</v>
      </c>
      <c r="C7607" s="179">
        <v>12800</v>
      </c>
      <c r="D7607" s="88" t="s">
        <v>2864</v>
      </c>
      <c r="E7607" s="184" cm="1">
        <f t="array" ref="E7607">_xlfn.IFS($D7607=$O$5,C7607*$P$5,$D7607=$O$6,$C7607*$P$6,$D7607="AZN",$C7607)</f>
        <v>23251.200000000001</v>
      </c>
      <c r="F7607" s="183" cm="1">
        <f t="array" ref="F7607">_xlfn.IFS($D7607=$O$5,$C7607*$P$5*0.01,$D7607=$O$6,$C7607*$P$6*0.01,$D7607="AZN",$C7607*0.08)</f>
        <v>232.512</v>
      </c>
    </row>
    <row r="7608" spans="1:6" x14ac:dyDescent="0.3">
      <c r="A7608" s="177" t="s">
        <v>2095</v>
      </c>
      <c r="B7608" s="178">
        <v>44105</v>
      </c>
      <c r="C7608" s="179">
        <v>10400</v>
      </c>
      <c r="D7608" s="88" t="s">
        <v>2862</v>
      </c>
      <c r="E7608" s="184" cm="1">
        <f t="array" ref="E7608">_xlfn.IFS($D7608=$O$5,C7608*$P$5,$D7608=$O$6,$C7608*$P$6,$D7608="AZN",$C7608)</f>
        <v>10400</v>
      </c>
      <c r="F7608" s="183" cm="1">
        <f t="array" ref="F7608">_xlfn.IFS($D7608=$O$5,$C7608*$P$5*0.01,$D7608=$O$6,$C7608*$P$6*0.01,$D7608="AZN",$C7608*0.08)</f>
        <v>832</v>
      </c>
    </row>
    <row r="7609" spans="1:6" x14ac:dyDescent="0.3">
      <c r="A7609" s="177" t="s">
        <v>997</v>
      </c>
      <c r="B7609" s="178">
        <v>44257</v>
      </c>
      <c r="C7609" s="179">
        <v>3200</v>
      </c>
      <c r="D7609" s="88" t="s">
        <v>2864</v>
      </c>
      <c r="E7609" s="184" cm="1">
        <f t="array" ref="E7609">_xlfn.IFS($D7609=$O$5,C7609*$P$5,$D7609=$O$6,$C7609*$P$6,$D7609="AZN",$C7609)</f>
        <v>5812.8</v>
      </c>
      <c r="F7609" s="183" cm="1">
        <f t="array" ref="F7609">_xlfn.IFS($D7609=$O$5,$C7609*$P$5*0.01,$D7609=$O$6,$C7609*$P$6*0.01,$D7609="AZN",$C7609*0.08)</f>
        <v>58.128</v>
      </c>
    </row>
    <row r="7610" spans="1:6" x14ac:dyDescent="0.3">
      <c r="A7610" s="177" t="s">
        <v>1902</v>
      </c>
      <c r="B7610" s="178">
        <v>44487</v>
      </c>
      <c r="C7610" s="179">
        <v>7100</v>
      </c>
      <c r="D7610" s="88" t="s">
        <v>2864</v>
      </c>
      <c r="E7610" s="184" cm="1">
        <f t="array" ref="E7610">_xlfn.IFS($D7610=$O$5,C7610*$P$5,$D7610=$O$6,$C7610*$P$6,$D7610="AZN",$C7610)</f>
        <v>12897.15</v>
      </c>
      <c r="F7610" s="183" cm="1">
        <f t="array" ref="F7610">_xlfn.IFS($D7610=$O$5,$C7610*$P$5*0.01,$D7610=$O$6,$C7610*$P$6*0.01,$D7610="AZN",$C7610*0.08)</f>
        <v>128.97149999999999</v>
      </c>
    </row>
    <row r="7611" spans="1:6" x14ac:dyDescent="0.3">
      <c r="A7611" s="177" t="s">
        <v>1961</v>
      </c>
      <c r="B7611" s="178">
        <v>44279</v>
      </c>
      <c r="C7611" s="179">
        <v>1600</v>
      </c>
      <c r="D7611" s="88" t="s">
        <v>2864</v>
      </c>
      <c r="E7611" s="184" cm="1">
        <f t="array" ref="E7611">_xlfn.IFS($D7611=$O$5,C7611*$P$5,$D7611=$O$6,$C7611*$P$6,$D7611="AZN",$C7611)</f>
        <v>2906.4</v>
      </c>
      <c r="F7611" s="183" cm="1">
        <f t="array" ref="F7611">_xlfn.IFS($D7611=$O$5,$C7611*$P$5*0.01,$D7611=$O$6,$C7611*$P$6*0.01,$D7611="AZN",$C7611*0.08)</f>
        <v>29.064</v>
      </c>
    </row>
    <row r="7612" spans="1:6" x14ac:dyDescent="0.3">
      <c r="A7612" s="177" t="s">
        <v>1429</v>
      </c>
      <c r="B7612" s="178">
        <v>44171</v>
      </c>
      <c r="C7612" s="179">
        <v>6500</v>
      </c>
      <c r="D7612" s="88" t="s">
        <v>2862</v>
      </c>
      <c r="E7612" s="184" cm="1">
        <f t="array" ref="E7612">_xlfn.IFS($D7612=$O$5,C7612*$P$5,$D7612=$O$6,$C7612*$P$6,$D7612="AZN",$C7612)</f>
        <v>6500</v>
      </c>
      <c r="F7612" s="183" cm="1">
        <f t="array" ref="F7612">_xlfn.IFS($D7612=$O$5,$C7612*$P$5*0.01,$D7612=$O$6,$C7612*$P$6*0.01,$D7612="AZN",$C7612*0.08)</f>
        <v>520</v>
      </c>
    </row>
    <row r="7613" spans="1:6" x14ac:dyDescent="0.3">
      <c r="A7613" s="177" t="s">
        <v>1250</v>
      </c>
      <c r="B7613" s="178">
        <v>44713</v>
      </c>
      <c r="C7613" s="179">
        <v>8000</v>
      </c>
      <c r="D7613" s="88" t="s">
        <v>2863</v>
      </c>
      <c r="E7613" s="184" cm="1">
        <f t="array" ref="E7613">_xlfn.IFS($D7613=$O$5,C7613*$P$5,$D7613=$O$6,$C7613*$P$6,$D7613="AZN",$C7613)</f>
        <v>13600</v>
      </c>
      <c r="F7613" s="183" cm="1">
        <f t="array" ref="F7613">_xlfn.IFS($D7613=$O$5,$C7613*$P$5*0.01,$D7613=$O$6,$C7613*$P$6*0.01,$D7613="AZN",$C7613*0.08)</f>
        <v>136</v>
      </c>
    </row>
    <row r="7614" spans="1:6" x14ac:dyDescent="0.3">
      <c r="A7614" s="177" t="s">
        <v>198</v>
      </c>
      <c r="B7614" s="178">
        <v>44617</v>
      </c>
      <c r="C7614" s="179">
        <v>11800</v>
      </c>
      <c r="D7614" s="88" t="s">
        <v>2863</v>
      </c>
      <c r="E7614" s="184" cm="1">
        <f t="array" ref="E7614">_xlfn.IFS($D7614=$O$5,C7614*$P$5,$D7614=$O$6,$C7614*$P$6,$D7614="AZN",$C7614)</f>
        <v>20060</v>
      </c>
      <c r="F7614" s="183" cm="1">
        <f t="array" ref="F7614">_xlfn.IFS($D7614=$O$5,$C7614*$P$5*0.01,$D7614=$O$6,$C7614*$P$6*0.01,$D7614="AZN",$C7614*0.08)</f>
        <v>200.6</v>
      </c>
    </row>
    <row r="7615" spans="1:6" x14ac:dyDescent="0.3">
      <c r="A7615" s="177" t="s">
        <v>984</v>
      </c>
      <c r="B7615" s="178">
        <v>44239</v>
      </c>
      <c r="C7615" s="179">
        <v>2000</v>
      </c>
      <c r="D7615" s="88" t="s">
        <v>2862</v>
      </c>
      <c r="E7615" s="184" cm="1">
        <f t="array" ref="E7615">_xlfn.IFS($D7615=$O$5,C7615*$P$5,$D7615=$O$6,$C7615*$P$6,$D7615="AZN",$C7615)</f>
        <v>2000</v>
      </c>
      <c r="F7615" s="183" cm="1">
        <f t="array" ref="F7615">_xlfn.IFS($D7615=$O$5,$C7615*$P$5*0.01,$D7615=$O$6,$C7615*$P$6*0.01,$D7615="AZN",$C7615*0.08)</f>
        <v>160</v>
      </c>
    </row>
    <row r="7616" spans="1:6" x14ac:dyDescent="0.3">
      <c r="A7616" s="177" t="s">
        <v>521</v>
      </c>
      <c r="B7616" s="178">
        <v>44257</v>
      </c>
      <c r="C7616" s="179">
        <v>3300</v>
      </c>
      <c r="D7616" s="88" t="s">
        <v>2863</v>
      </c>
      <c r="E7616" s="184" cm="1">
        <f t="array" ref="E7616">_xlfn.IFS($D7616=$O$5,C7616*$P$5,$D7616=$O$6,$C7616*$P$6,$D7616="AZN",$C7616)</f>
        <v>5610</v>
      </c>
      <c r="F7616" s="183" cm="1">
        <f t="array" ref="F7616">_xlfn.IFS($D7616=$O$5,$C7616*$P$5*0.01,$D7616=$O$6,$C7616*$P$6*0.01,$D7616="AZN",$C7616*0.08)</f>
        <v>56.1</v>
      </c>
    </row>
    <row r="7617" spans="1:6" x14ac:dyDescent="0.3">
      <c r="A7617" s="177" t="s">
        <v>1096</v>
      </c>
      <c r="B7617" s="178">
        <v>43865</v>
      </c>
      <c r="C7617" s="179">
        <v>6000</v>
      </c>
      <c r="D7617" s="88" t="s">
        <v>2862</v>
      </c>
      <c r="E7617" s="184" cm="1">
        <f t="array" ref="E7617">_xlfn.IFS($D7617=$O$5,C7617*$P$5,$D7617=$O$6,$C7617*$P$6,$D7617="AZN",$C7617)</f>
        <v>6000</v>
      </c>
      <c r="F7617" s="183" cm="1">
        <f t="array" ref="F7617">_xlfn.IFS($D7617=$O$5,$C7617*$P$5*0.01,$D7617=$O$6,$C7617*$P$6*0.01,$D7617="AZN",$C7617*0.08)</f>
        <v>480</v>
      </c>
    </row>
    <row r="7618" spans="1:6" x14ac:dyDescent="0.3">
      <c r="A7618" s="177" t="s">
        <v>331</v>
      </c>
      <c r="B7618" s="178">
        <v>44006</v>
      </c>
      <c r="C7618" s="179">
        <v>10300</v>
      </c>
      <c r="D7618" s="88" t="s">
        <v>2863</v>
      </c>
      <c r="E7618" s="184" cm="1">
        <f t="array" ref="E7618">_xlfn.IFS($D7618=$O$5,C7618*$P$5,$D7618=$O$6,$C7618*$P$6,$D7618="AZN",$C7618)</f>
        <v>17510</v>
      </c>
      <c r="F7618" s="183" cm="1">
        <f t="array" ref="F7618">_xlfn.IFS($D7618=$O$5,$C7618*$P$5*0.01,$D7618=$O$6,$C7618*$P$6*0.01,$D7618="AZN",$C7618*0.08)</f>
        <v>175.1</v>
      </c>
    </row>
    <row r="7619" spans="1:6" x14ac:dyDescent="0.3">
      <c r="A7619" s="177" t="s">
        <v>1489</v>
      </c>
      <c r="B7619" s="178">
        <v>43696</v>
      </c>
      <c r="C7619" s="179">
        <v>4700</v>
      </c>
      <c r="D7619" s="88" t="s">
        <v>2863</v>
      </c>
      <c r="E7619" s="184" cm="1">
        <f t="array" ref="E7619">_xlfn.IFS($D7619=$O$5,C7619*$P$5,$D7619=$O$6,$C7619*$P$6,$D7619="AZN",$C7619)</f>
        <v>7990</v>
      </c>
      <c r="F7619" s="183" cm="1">
        <f t="array" ref="F7619">_xlfn.IFS($D7619=$O$5,$C7619*$P$5*0.01,$D7619=$O$6,$C7619*$P$6*0.01,$D7619="AZN",$C7619*0.08)</f>
        <v>79.900000000000006</v>
      </c>
    </row>
    <row r="7620" spans="1:6" x14ac:dyDescent="0.3">
      <c r="A7620" s="177" t="s">
        <v>1149</v>
      </c>
      <c r="B7620" s="178">
        <v>44216</v>
      </c>
      <c r="C7620" s="179">
        <v>3500</v>
      </c>
      <c r="D7620" s="88" t="s">
        <v>2862</v>
      </c>
      <c r="E7620" s="184" cm="1">
        <f t="array" ref="E7620">_xlfn.IFS($D7620=$O$5,C7620*$P$5,$D7620=$O$6,$C7620*$P$6,$D7620="AZN",$C7620)</f>
        <v>3500</v>
      </c>
      <c r="F7620" s="183" cm="1">
        <f t="array" ref="F7620">_xlfn.IFS($D7620=$O$5,$C7620*$P$5*0.01,$D7620=$O$6,$C7620*$P$6*0.01,$D7620="AZN",$C7620*0.08)</f>
        <v>280</v>
      </c>
    </row>
    <row r="7621" spans="1:6" x14ac:dyDescent="0.3">
      <c r="A7621" s="177" t="s">
        <v>309</v>
      </c>
      <c r="B7621" s="178">
        <v>44387</v>
      </c>
      <c r="C7621" s="179">
        <v>6500</v>
      </c>
      <c r="D7621" s="88" t="s">
        <v>2863</v>
      </c>
      <c r="E7621" s="184" cm="1">
        <f t="array" ref="E7621">_xlfn.IFS($D7621=$O$5,C7621*$P$5,$D7621=$O$6,$C7621*$P$6,$D7621="AZN",$C7621)</f>
        <v>11050</v>
      </c>
      <c r="F7621" s="183" cm="1">
        <f t="array" ref="F7621">_xlfn.IFS($D7621=$O$5,$C7621*$P$5*0.01,$D7621=$O$6,$C7621*$P$6*0.01,$D7621="AZN",$C7621*0.08)</f>
        <v>110.5</v>
      </c>
    </row>
    <row r="7622" spans="1:6" x14ac:dyDescent="0.3">
      <c r="A7622" s="177" t="s">
        <v>157</v>
      </c>
      <c r="B7622" s="178">
        <v>44016</v>
      </c>
      <c r="C7622" s="179">
        <v>8300</v>
      </c>
      <c r="D7622" s="88" t="s">
        <v>2863</v>
      </c>
      <c r="E7622" s="184" cm="1">
        <f t="array" ref="E7622">_xlfn.IFS($D7622=$O$5,C7622*$P$5,$D7622=$O$6,$C7622*$P$6,$D7622="AZN",$C7622)</f>
        <v>14110</v>
      </c>
      <c r="F7622" s="183" cm="1">
        <f t="array" ref="F7622">_xlfn.IFS($D7622=$O$5,$C7622*$P$5*0.01,$D7622=$O$6,$C7622*$P$6*0.01,$D7622="AZN",$C7622*0.08)</f>
        <v>141.1</v>
      </c>
    </row>
    <row r="7623" spans="1:6" x14ac:dyDescent="0.3">
      <c r="A7623" s="177" t="s">
        <v>256</v>
      </c>
      <c r="B7623" s="178">
        <v>44071</v>
      </c>
      <c r="C7623" s="179">
        <v>8200</v>
      </c>
      <c r="D7623" s="88" t="s">
        <v>2863</v>
      </c>
      <c r="E7623" s="184" cm="1">
        <f t="array" ref="E7623">_xlfn.IFS($D7623=$O$5,C7623*$P$5,$D7623=$O$6,$C7623*$P$6,$D7623="AZN",$C7623)</f>
        <v>13940</v>
      </c>
      <c r="F7623" s="183" cm="1">
        <f t="array" ref="F7623">_xlfn.IFS($D7623=$O$5,$C7623*$P$5*0.01,$D7623=$O$6,$C7623*$P$6*0.01,$D7623="AZN",$C7623*0.08)</f>
        <v>139.4</v>
      </c>
    </row>
    <row r="7624" spans="1:6" x14ac:dyDescent="0.3">
      <c r="A7624" s="177" t="s">
        <v>174</v>
      </c>
      <c r="B7624" s="178">
        <v>44662</v>
      </c>
      <c r="C7624" s="179">
        <v>8600</v>
      </c>
      <c r="D7624" s="88" t="s">
        <v>2862</v>
      </c>
      <c r="E7624" s="184" cm="1">
        <f t="array" ref="E7624">_xlfn.IFS($D7624=$O$5,C7624*$P$5,$D7624=$O$6,$C7624*$P$6,$D7624="AZN",$C7624)</f>
        <v>8600</v>
      </c>
      <c r="F7624" s="183" cm="1">
        <f t="array" ref="F7624">_xlfn.IFS($D7624=$O$5,$C7624*$P$5*0.01,$D7624=$O$6,$C7624*$P$6*0.01,$D7624="AZN",$C7624*0.08)</f>
        <v>688</v>
      </c>
    </row>
    <row r="7625" spans="1:6" x14ac:dyDescent="0.3">
      <c r="A7625" s="177" t="s">
        <v>1666</v>
      </c>
      <c r="B7625" s="178">
        <v>44251</v>
      </c>
      <c r="C7625" s="179">
        <v>4800</v>
      </c>
      <c r="D7625" s="88" t="s">
        <v>2863</v>
      </c>
      <c r="E7625" s="184" cm="1">
        <f t="array" ref="E7625">_xlfn.IFS($D7625=$O$5,C7625*$P$5,$D7625=$O$6,$C7625*$P$6,$D7625="AZN",$C7625)</f>
        <v>8160</v>
      </c>
      <c r="F7625" s="183" cm="1">
        <f t="array" ref="F7625">_xlfn.IFS($D7625=$O$5,$C7625*$P$5*0.01,$D7625=$O$6,$C7625*$P$6*0.01,$D7625="AZN",$C7625*0.08)</f>
        <v>81.600000000000009</v>
      </c>
    </row>
    <row r="7626" spans="1:6" x14ac:dyDescent="0.3">
      <c r="A7626" s="177" t="s">
        <v>511</v>
      </c>
      <c r="B7626" s="178">
        <v>43920</v>
      </c>
      <c r="C7626" s="179">
        <v>12100</v>
      </c>
      <c r="D7626" s="88" t="s">
        <v>2862</v>
      </c>
      <c r="E7626" s="184" cm="1">
        <f t="array" ref="E7626">_xlfn.IFS($D7626=$O$5,C7626*$P$5,$D7626=$O$6,$C7626*$P$6,$D7626="AZN",$C7626)</f>
        <v>12100</v>
      </c>
      <c r="F7626" s="183" cm="1">
        <f t="array" ref="F7626">_xlfn.IFS($D7626=$O$5,$C7626*$P$5*0.01,$D7626=$O$6,$C7626*$P$6*0.01,$D7626="AZN",$C7626*0.08)</f>
        <v>968</v>
      </c>
    </row>
    <row r="7627" spans="1:6" x14ac:dyDescent="0.3">
      <c r="A7627" s="177" t="s">
        <v>500</v>
      </c>
      <c r="B7627" s="178">
        <v>43926</v>
      </c>
      <c r="C7627" s="179">
        <v>11500</v>
      </c>
      <c r="D7627" s="88" t="s">
        <v>2863</v>
      </c>
      <c r="E7627" s="184" cm="1">
        <f t="array" ref="E7627">_xlfn.IFS($D7627=$O$5,C7627*$P$5,$D7627=$O$6,$C7627*$P$6,$D7627="AZN",$C7627)</f>
        <v>19550</v>
      </c>
      <c r="F7627" s="183" cm="1">
        <f t="array" ref="F7627">_xlfn.IFS($D7627=$O$5,$C7627*$P$5*0.01,$D7627=$O$6,$C7627*$P$6*0.01,$D7627="AZN",$C7627*0.08)</f>
        <v>195.5</v>
      </c>
    </row>
    <row r="7628" spans="1:6" x14ac:dyDescent="0.3">
      <c r="A7628" s="177" t="s">
        <v>1532</v>
      </c>
      <c r="B7628" s="178">
        <v>43975</v>
      </c>
      <c r="C7628" s="179">
        <v>7600</v>
      </c>
      <c r="D7628" s="88" t="s">
        <v>2862</v>
      </c>
      <c r="E7628" s="184" cm="1">
        <f t="array" ref="E7628">_xlfn.IFS($D7628=$O$5,C7628*$P$5,$D7628=$O$6,$C7628*$P$6,$D7628="AZN",$C7628)</f>
        <v>7600</v>
      </c>
      <c r="F7628" s="183" cm="1">
        <f t="array" ref="F7628">_xlfn.IFS($D7628=$O$5,$C7628*$P$5*0.01,$D7628=$O$6,$C7628*$P$6*0.01,$D7628="AZN",$C7628*0.08)</f>
        <v>608</v>
      </c>
    </row>
    <row r="7629" spans="1:6" x14ac:dyDescent="0.3">
      <c r="A7629" s="177" t="s">
        <v>296</v>
      </c>
      <c r="B7629" s="178">
        <v>43566</v>
      </c>
      <c r="C7629" s="179">
        <v>8500</v>
      </c>
      <c r="D7629" s="88" t="s">
        <v>2864</v>
      </c>
      <c r="E7629" s="184" cm="1">
        <f t="array" ref="E7629">_xlfn.IFS($D7629=$O$5,C7629*$P$5,$D7629=$O$6,$C7629*$P$6,$D7629="AZN",$C7629)</f>
        <v>15440.25</v>
      </c>
      <c r="F7629" s="183" cm="1">
        <f t="array" ref="F7629">_xlfn.IFS($D7629=$O$5,$C7629*$P$5*0.01,$D7629=$O$6,$C7629*$P$6*0.01,$D7629="AZN",$C7629*0.08)</f>
        <v>154.4025</v>
      </c>
    </row>
    <row r="7630" spans="1:6" x14ac:dyDescent="0.3">
      <c r="A7630" s="177" t="s">
        <v>174</v>
      </c>
      <c r="B7630" s="178">
        <v>43964</v>
      </c>
      <c r="C7630" s="179">
        <v>12800</v>
      </c>
      <c r="D7630" s="88" t="s">
        <v>2862</v>
      </c>
      <c r="E7630" s="184" cm="1">
        <f t="array" ref="E7630">_xlfn.IFS($D7630=$O$5,C7630*$P$5,$D7630=$O$6,$C7630*$P$6,$D7630="AZN",$C7630)</f>
        <v>12800</v>
      </c>
      <c r="F7630" s="183" cm="1">
        <f t="array" ref="F7630">_xlfn.IFS($D7630=$O$5,$C7630*$P$5*0.01,$D7630=$O$6,$C7630*$P$6*0.01,$D7630="AZN",$C7630*0.08)</f>
        <v>1024</v>
      </c>
    </row>
    <row r="7631" spans="1:6" x14ac:dyDescent="0.3">
      <c r="A7631" s="177" t="s">
        <v>646</v>
      </c>
      <c r="B7631" s="178">
        <v>43833</v>
      </c>
      <c r="C7631" s="179">
        <v>2700</v>
      </c>
      <c r="D7631" s="88" t="s">
        <v>2863</v>
      </c>
      <c r="E7631" s="184" cm="1">
        <f t="array" ref="E7631">_xlfn.IFS($D7631=$O$5,C7631*$P$5,$D7631=$O$6,$C7631*$P$6,$D7631="AZN",$C7631)</f>
        <v>4590</v>
      </c>
      <c r="F7631" s="183" cm="1">
        <f t="array" ref="F7631">_xlfn.IFS($D7631=$O$5,$C7631*$P$5*0.01,$D7631=$O$6,$C7631*$P$6*0.01,$D7631="AZN",$C7631*0.08)</f>
        <v>45.9</v>
      </c>
    </row>
    <row r="7632" spans="1:6" x14ac:dyDescent="0.3">
      <c r="A7632" s="177" t="s">
        <v>153</v>
      </c>
      <c r="B7632" s="178">
        <v>43995</v>
      </c>
      <c r="C7632" s="179">
        <v>7700</v>
      </c>
      <c r="D7632" s="88" t="s">
        <v>2862</v>
      </c>
      <c r="E7632" s="184" cm="1">
        <f t="array" ref="E7632">_xlfn.IFS($D7632=$O$5,C7632*$P$5,$D7632=$O$6,$C7632*$P$6,$D7632="AZN",$C7632)</f>
        <v>7700</v>
      </c>
      <c r="F7632" s="183" cm="1">
        <f t="array" ref="F7632">_xlfn.IFS($D7632=$O$5,$C7632*$P$5*0.01,$D7632=$O$6,$C7632*$P$6*0.01,$D7632="AZN",$C7632*0.08)</f>
        <v>616</v>
      </c>
    </row>
    <row r="7633" spans="1:6" x14ac:dyDescent="0.3">
      <c r="A7633" s="177" t="s">
        <v>1220</v>
      </c>
      <c r="B7633" s="178">
        <v>44065</v>
      </c>
      <c r="C7633" s="179">
        <v>1400</v>
      </c>
      <c r="D7633" s="88" t="s">
        <v>2864</v>
      </c>
      <c r="E7633" s="184" cm="1">
        <f t="array" ref="E7633">_xlfn.IFS($D7633=$O$5,C7633*$P$5,$D7633=$O$6,$C7633*$P$6,$D7633="AZN",$C7633)</f>
        <v>2543.1</v>
      </c>
      <c r="F7633" s="183" cm="1">
        <f t="array" ref="F7633">_xlfn.IFS($D7633=$O$5,$C7633*$P$5*0.01,$D7633=$O$6,$C7633*$P$6*0.01,$D7633="AZN",$C7633*0.08)</f>
        <v>25.431000000000001</v>
      </c>
    </row>
    <row r="7634" spans="1:6" x14ac:dyDescent="0.3">
      <c r="A7634" s="177" t="s">
        <v>1346</v>
      </c>
      <c r="B7634" s="178">
        <v>44387</v>
      </c>
      <c r="C7634" s="179">
        <v>12100</v>
      </c>
      <c r="D7634" s="88" t="s">
        <v>2862</v>
      </c>
      <c r="E7634" s="184" cm="1">
        <f t="array" ref="E7634">_xlfn.IFS($D7634=$O$5,C7634*$P$5,$D7634=$O$6,$C7634*$P$6,$D7634="AZN",$C7634)</f>
        <v>12100</v>
      </c>
      <c r="F7634" s="183" cm="1">
        <f t="array" ref="F7634">_xlfn.IFS($D7634=$O$5,$C7634*$P$5*0.01,$D7634=$O$6,$C7634*$P$6*0.01,$D7634="AZN",$C7634*0.08)</f>
        <v>968</v>
      </c>
    </row>
    <row r="7635" spans="1:6" x14ac:dyDescent="0.3">
      <c r="A7635" s="177" t="s">
        <v>1303</v>
      </c>
      <c r="B7635" s="178">
        <v>44153</v>
      </c>
      <c r="C7635" s="179">
        <v>2500</v>
      </c>
      <c r="D7635" s="88" t="s">
        <v>2863</v>
      </c>
      <c r="E7635" s="184" cm="1">
        <f t="array" ref="E7635">_xlfn.IFS($D7635=$O$5,C7635*$P$5,$D7635=$O$6,$C7635*$P$6,$D7635="AZN",$C7635)</f>
        <v>4250</v>
      </c>
      <c r="F7635" s="183" cm="1">
        <f t="array" ref="F7635">_xlfn.IFS($D7635=$O$5,$C7635*$P$5*0.01,$D7635=$O$6,$C7635*$P$6*0.01,$D7635="AZN",$C7635*0.08)</f>
        <v>42.5</v>
      </c>
    </row>
    <row r="7636" spans="1:6" x14ac:dyDescent="0.3">
      <c r="A7636" s="177" t="s">
        <v>1445</v>
      </c>
      <c r="B7636" s="178">
        <v>44301</v>
      </c>
      <c r="C7636" s="179">
        <v>6000</v>
      </c>
      <c r="D7636" s="88" t="s">
        <v>2863</v>
      </c>
      <c r="E7636" s="184" cm="1">
        <f t="array" ref="E7636">_xlfn.IFS($D7636=$O$5,C7636*$P$5,$D7636=$O$6,$C7636*$P$6,$D7636="AZN",$C7636)</f>
        <v>10200</v>
      </c>
      <c r="F7636" s="183" cm="1">
        <f t="array" ref="F7636">_xlfn.IFS($D7636=$O$5,$C7636*$P$5*0.01,$D7636=$O$6,$C7636*$P$6*0.01,$D7636="AZN",$C7636*0.08)</f>
        <v>102</v>
      </c>
    </row>
    <row r="7637" spans="1:6" x14ac:dyDescent="0.3">
      <c r="A7637" s="177" t="s">
        <v>593</v>
      </c>
      <c r="B7637" s="178">
        <v>43934</v>
      </c>
      <c r="C7637" s="179">
        <v>8000</v>
      </c>
      <c r="D7637" s="88" t="s">
        <v>2863</v>
      </c>
      <c r="E7637" s="184" cm="1">
        <f t="array" ref="E7637">_xlfn.IFS($D7637=$O$5,C7637*$P$5,$D7637=$O$6,$C7637*$P$6,$D7637="AZN",$C7637)</f>
        <v>13600</v>
      </c>
      <c r="F7637" s="183" cm="1">
        <f t="array" ref="F7637">_xlfn.IFS($D7637=$O$5,$C7637*$P$5*0.01,$D7637=$O$6,$C7637*$P$6*0.01,$D7637="AZN",$C7637*0.08)</f>
        <v>136</v>
      </c>
    </row>
    <row r="7638" spans="1:6" x14ac:dyDescent="0.3">
      <c r="A7638" s="177" t="s">
        <v>552</v>
      </c>
      <c r="B7638" s="178">
        <v>43899</v>
      </c>
      <c r="C7638" s="179">
        <v>9900</v>
      </c>
      <c r="D7638" s="88" t="s">
        <v>2864</v>
      </c>
      <c r="E7638" s="184" cm="1">
        <f t="array" ref="E7638">_xlfn.IFS($D7638=$O$5,C7638*$P$5,$D7638=$O$6,$C7638*$P$6,$D7638="AZN",$C7638)</f>
        <v>17983.349999999999</v>
      </c>
      <c r="F7638" s="183" cm="1">
        <f t="array" ref="F7638">_xlfn.IFS($D7638=$O$5,$C7638*$P$5*0.01,$D7638=$O$6,$C7638*$P$6*0.01,$D7638="AZN",$C7638*0.08)</f>
        <v>179.83349999999999</v>
      </c>
    </row>
    <row r="7639" spans="1:6" x14ac:dyDescent="0.3">
      <c r="A7639" s="177" t="s">
        <v>297</v>
      </c>
      <c r="B7639" s="178">
        <v>44015</v>
      </c>
      <c r="C7639" s="179">
        <v>6400</v>
      </c>
      <c r="D7639" s="88" t="s">
        <v>2864</v>
      </c>
      <c r="E7639" s="184" cm="1">
        <f t="array" ref="E7639">_xlfn.IFS($D7639=$O$5,C7639*$P$5,$D7639=$O$6,$C7639*$P$6,$D7639="AZN",$C7639)</f>
        <v>11625.6</v>
      </c>
      <c r="F7639" s="183" cm="1">
        <f t="array" ref="F7639">_xlfn.IFS($D7639=$O$5,$C7639*$P$5*0.01,$D7639=$O$6,$C7639*$P$6*0.01,$D7639="AZN",$C7639*0.08)</f>
        <v>116.256</v>
      </c>
    </row>
    <row r="7640" spans="1:6" x14ac:dyDescent="0.3">
      <c r="A7640" s="177" t="s">
        <v>2096</v>
      </c>
      <c r="B7640" s="178">
        <v>43815</v>
      </c>
      <c r="C7640" s="179">
        <v>1000</v>
      </c>
      <c r="D7640" s="88" t="s">
        <v>2863</v>
      </c>
      <c r="E7640" s="184" cm="1">
        <f t="array" ref="E7640">_xlfn.IFS($D7640=$O$5,C7640*$P$5,$D7640=$O$6,$C7640*$P$6,$D7640="AZN",$C7640)</f>
        <v>1700</v>
      </c>
      <c r="F7640" s="183" cm="1">
        <f t="array" ref="F7640">_xlfn.IFS($D7640=$O$5,$C7640*$P$5*0.01,$D7640=$O$6,$C7640*$P$6*0.01,$D7640="AZN",$C7640*0.08)</f>
        <v>17</v>
      </c>
    </row>
    <row r="7641" spans="1:6" x14ac:dyDescent="0.3">
      <c r="A7641" s="177" t="s">
        <v>718</v>
      </c>
      <c r="B7641" s="178">
        <v>44111</v>
      </c>
      <c r="C7641" s="179">
        <v>3000</v>
      </c>
      <c r="D7641" s="88" t="s">
        <v>2864</v>
      </c>
      <c r="E7641" s="184" cm="1">
        <f t="array" ref="E7641">_xlfn.IFS($D7641=$O$5,C7641*$P$5,$D7641=$O$6,$C7641*$P$6,$D7641="AZN",$C7641)</f>
        <v>5449.5</v>
      </c>
      <c r="F7641" s="183" cm="1">
        <f t="array" ref="F7641">_xlfn.IFS($D7641=$O$5,$C7641*$P$5*0.01,$D7641=$O$6,$C7641*$P$6*0.01,$D7641="AZN",$C7641*0.08)</f>
        <v>54.495000000000005</v>
      </c>
    </row>
    <row r="7642" spans="1:6" x14ac:dyDescent="0.3">
      <c r="A7642" s="177" t="s">
        <v>1811</v>
      </c>
      <c r="B7642" s="178">
        <v>44206</v>
      </c>
      <c r="C7642" s="179">
        <v>5100</v>
      </c>
      <c r="D7642" s="88" t="s">
        <v>2863</v>
      </c>
      <c r="E7642" s="184" cm="1">
        <f t="array" ref="E7642">_xlfn.IFS($D7642=$O$5,C7642*$P$5,$D7642=$O$6,$C7642*$P$6,$D7642="AZN",$C7642)</f>
        <v>8670</v>
      </c>
      <c r="F7642" s="183" cm="1">
        <f t="array" ref="F7642">_xlfn.IFS($D7642=$O$5,$C7642*$P$5*0.01,$D7642=$O$6,$C7642*$P$6*0.01,$D7642="AZN",$C7642*0.08)</f>
        <v>86.7</v>
      </c>
    </row>
    <row r="7643" spans="1:6" x14ac:dyDescent="0.3">
      <c r="A7643" s="177" t="s">
        <v>1068</v>
      </c>
      <c r="B7643" s="178">
        <v>43976</v>
      </c>
      <c r="C7643" s="179">
        <v>3400</v>
      </c>
      <c r="D7643" s="88" t="s">
        <v>2862</v>
      </c>
      <c r="E7643" s="184" cm="1">
        <f t="array" ref="E7643">_xlfn.IFS($D7643=$O$5,C7643*$P$5,$D7643=$O$6,$C7643*$P$6,$D7643="AZN",$C7643)</f>
        <v>3400</v>
      </c>
      <c r="F7643" s="183" cm="1">
        <f t="array" ref="F7643">_xlfn.IFS($D7643=$O$5,$C7643*$P$5*0.01,$D7643=$O$6,$C7643*$P$6*0.01,$D7643="AZN",$C7643*0.08)</f>
        <v>272</v>
      </c>
    </row>
    <row r="7644" spans="1:6" x14ac:dyDescent="0.3">
      <c r="A7644" s="177" t="s">
        <v>1991</v>
      </c>
      <c r="B7644" s="178">
        <v>44155</v>
      </c>
      <c r="C7644" s="179">
        <v>9500</v>
      </c>
      <c r="D7644" s="88" t="s">
        <v>2863</v>
      </c>
      <c r="E7644" s="184" cm="1">
        <f t="array" ref="E7644">_xlfn.IFS($D7644=$O$5,C7644*$P$5,$D7644=$O$6,$C7644*$P$6,$D7644="AZN",$C7644)</f>
        <v>16150</v>
      </c>
      <c r="F7644" s="183" cm="1">
        <f t="array" ref="F7644">_xlfn.IFS($D7644=$O$5,$C7644*$P$5*0.01,$D7644=$O$6,$C7644*$P$6*0.01,$D7644="AZN",$C7644*0.08)</f>
        <v>161.5</v>
      </c>
    </row>
    <row r="7645" spans="1:6" x14ac:dyDescent="0.3">
      <c r="A7645" s="177" t="s">
        <v>880</v>
      </c>
      <c r="B7645" s="178">
        <v>44696</v>
      </c>
      <c r="C7645" s="179">
        <v>7700</v>
      </c>
      <c r="D7645" s="88" t="s">
        <v>2863</v>
      </c>
      <c r="E7645" s="184" cm="1">
        <f t="array" ref="E7645">_xlfn.IFS($D7645=$O$5,C7645*$P$5,$D7645=$O$6,$C7645*$P$6,$D7645="AZN",$C7645)</f>
        <v>13090</v>
      </c>
      <c r="F7645" s="183" cm="1">
        <f t="array" ref="F7645">_xlfn.IFS($D7645=$O$5,$C7645*$P$5*0.01,$D7645=$O$6,$C7645*$P$6*0.01,$D7645="AZN",$C7645*0.08)</f>
        <v>130.9</v>
      </c>
    </row>
    <row r="7646" spans="1:6" x14ac:dyDescent="0.3">
      <c r="A7646" s="177" t="s">
        <v>1745</v>
      </c>
      <c r="B7646" s="178">
        <v>44225</v>
      </c>
      <c r="C7646" s="179">
        <v>6100</v>
      </c>
      <c r="D7646" s="88" t="s">
        <v>2862</v>
      </c>
      <c r="E7646" s="184" cm="1">
        <f t="array" ref="E7646">_xlfn.IFS($D7646=$O$5,C7646*$P$5,$D7646=$O$6,$C7646*$P$6,$D7646="AZN",$C7646)</f>
        <v>6100</v>
      </c>
      <c r="F7646" s="183" cm="1">
        <f t="array" ref="F7646">_xlfn.IFS($D7646=$O$5,$C7646*$P$5*0.01,$D7646=$O$6,$C7646*$P$6*0.01,$D7646="AZN",$C7646*0.08)</f>
        <v>488</v>
      </c>
    </row>
    <row r="7647" spans="1:6" x14ac:dyDescent="0.3">
      <c r="A7647" s="177" t="s">
        <v>267</v>
      </c>
      <c r="B7647" s="178">
        <v>44035</v>
      </c>
      <c r="C7647" s="179">
        <v>4900</v>
      </c>
      <c r="D7647" s="88" t="s">
        <v>2862</v>
      </c>
      <c r="E7647" s="184" cm="1">
        <f t="array" ref="E7647">_xlfn.IFS($D7647=$O$5,C7647*$P$5,$D7647=$O$6,$C7647*$P$6,$D7647="AZN",$C7647)</f>
        <v>4900</v>
      </c>
      <c r="F7647" s="183" cm="1">
        <f t="array" ref="F7647">_xlfn.IFS($D7647=$O$5,$C7647*$P$5*0.01,$D7647=$O$6,$C7647*$P$6*0.01,$D7647="AZN",$C7647*0.08)</f>
        <v>392</v>
      </c>
    </row>
    <row r="7648" spans="1:6" x14ac:dyDescent="0.3">
      <c r="A7648" s="177" t="s">
        <v>1570</v>
      </c>
      <c r="B7648" s="178">
        <v>44121</v>
      </c>
      <c r="C7648" s="179">
        <v>7600</v>
      </c>
      <c r="D7648" s="88" t="s">
        <v>2863</v>
      </c>
      <c r="E7648" s="184" cm="1">
        <f t="array" ref="E7648">_xlfn.IFS($D7648=$O$5,C7648*$P$5,$D7648=$O$6,$C7648*$P$6,$D7648="AZN",$C7648)</f>
        <v>12920</v>
      </c>
      <c r="F7648" s="183" cm="1">
        <f t="array" ref="F7648">_xlfn.IFS($D7648=$O$5,$C7648*$P$5*0.01,$D7648=$O$6,$C7648*$P$6*0.01,$D7648="AZN",$C7648*0.08)</f>
        <v>129.19999999999999</v>
      </c>
    </row>
    <row r="7649" spans="1:6" x14ac:dyDescent="0.3">
      <c r="A7649" s="177" t="s">
        <v>288</v>
      </c>
      <c r="B7649" s="178">
        <v>44432</v>
      </c>
      <c r="C7649" s="179">
        <v>9600</v>
      </c>
      <c r="D7649" s="88" t="s">
        <v>2862</v>
      </c>
      <c r="E7649" s="184" cm="1">
        <f t="array" ref="E7649">_xlfn.IFS($D7649=$O$5,C7649*$P$5,$D7649=$O$6,$C7649*$P$6,$D7649="AZN",$C7649)</f>
        <v>9600</v>
      </c>
      <c r="F7649" s="183" cm="1">
        <f t="array" ref="F7649">_xlfn.IFS($D7649=$O$5,$C7649*$P$5*0.01,$D7649=$O$6,$C7649*$P$6*0.01,$D7649="AZN",$C7649*0.08)</f>
        <v>768</v>
      </c>
    </row>
    <row r="7650" spans="1:6" x14ac:dyDescent="0.3">
      <c r="A7650" s="177" t="s">
        <v>1209</v>
      </c>
      <c r="B7650" s="178">
        <v>44461</v>
      </c>
      <c r="C7650" s="179">
        <v>1800</v>
      </c>
      <c r="D7650" s="88" t="s">
        <v>2863</v>
      </c>
      <c r="E7650" s="184" cm="1">
        <f t="array" ref="E7650">_xlfn.IFS($D7650=$O$5,C7650*$P$5,$D7650=$O$6,$C7650*$P$6,$D7650="AZN",$C7650)</f>
        <v>3060</v>
      </c>
      <c r="F7650" s="183" cm="1">
        <f t="array" ref="F7650">_xlfn.IFS($D7650=$O$5,$C7650*$P$5*0.01,$D7650=$O$6,$C7650*$P$6*0.01,$D7650="AZN",$C7650*0.08)</f>
        <v>30.6</v>
      </c>
    </row>
    <row r="7651" spans="1:6" x14ac:dyDescent="0.3">
      <c r="A7651" s="177" t="s">
        <v>213</v>
      </c>
      <c r="B7651" s="178">
        <v>44632</v>
      </c>
      <c r="C7651" s="179">
        <v>6400</v>
      </c>
      <c r="D7651" s="88" t="s">
        <v>2862</v>
      </c>
      <c r="E7651" s="184" cm="1">
        <f t="array" ref="E7651">_xlfn.IFS($D7651=$O$5,C7651*$P$5,$D7651=$O$6,$C7651*$P$6,$D7651="AZN",$C7651)</f>
        <v>6400</v>
      </c>
      <c r="F7651" s="183" cm="1">
        <f t="array" ref="F7651">_xlfn.IFS($D7651=$O$5,$C7651*$P$5*0.01,$D7651=$O$6,$C7651*$P$6*0.01,$D7651="AZN",$C7651*0.08)</f>
        <v>512</v>
      </c>
    </row>
    <row r="7652" spans="1:6" x14ac:dyDescent="0.3">
      <c r="A7652" s="177" t="s">
        <v>237</v>
      </c>
      <c r="B7652" s="178">
        <v>43598</v>
      </c>
      <c r="C7652" s="179">
        <v>2600</v>
      </c>
      <c r="D7652" s="88" t="s">
        <v>2862</v>
      </c>
      <c r="E7652" s="184" cm="1">
        <f t="array" ref="E7652">_xlfn.IFS($D7652=$O$5,C7652*$P$5,$D7652=$O$6,$C7652*$P$6,$D7652="AZN",$C7652)</f>
        <v>2600</v>
      </c>
      <c r="F7652" s="183" cm="1">
        <f t="array" ref="F7652">_xlfn.IFS($D7652=$O$5,$C7652*$P$5*0.01,$D7652=$O$6,$C7652*$P$6*0.01,$D7652="AZN",$C7652*0.08)</f>
        <v>208</v>
      </c>
    </row>
    <row r="7653" spans="1:6" x14ac:dyDescent="0.3">
      <c r="A7653" s="177" t="s">
        <v>1778</v>
      </c>
      <c r="B7653" s="178">
        <v>43875</v>
      </c>
      <c r="C7653" s="179">
        <v>1900</v>
      </c>
      <c r="D7653" s="88" t="s">
        <v>2863</v>
      </c>
      <c r="E7653" s="184" cm="1">
        <f t="array" ref="E7653">_xlfn.IFS($D7653=$O$5,C7653*$P$5,$D7653=$O$6,$C7653*$P$6,$D7653="AZN",$C7653)</f>
        <v>3230</v>
      </c>
      <c r="F7653" s="183" cm="1">
        <f t="array" ref="F7653">_xlfn.IFS($D7653=$O$5,$C7653*$P$5*0.01,$D7653=$O$6,$C7653*$P$6*0.01,$D7653="AZN",$C7653*0.08)</f>
        <v>32.299999999999997</v>
      </c>
    </row>
    <row r="7654" spans="1:6" x14ac:dyDescent="0.3">
      <c r="A7654" s="177" t="s">
        <v>375</v>
      </c>
      <c r="B7654" s="178">
        <v>43868</v>
      </c>
      <c r="C7654" s="179">
        <v>2100</v>
      </c>
      <c r="D7654" s="88" t="s">
        <v>2864</v>
      </c>
      <c r="E7654" s="184" cm="1">
        <f t="array" ref="E7654">_xlfn.IFS($D7654=$O$5,C7654*$P$5,$D7654=$O$6,$C7654*$P$6,$D7654="AZN",$C7654)</f>
        <v>3814.65</v>
      </c>
      <c r="F7654" s="183" cm="1">
        <f t="array" ref="F7654">_xlfn.IFS($D7654=$O$5,$C7654*$P$5*0.01,$D7654=$O$6,$C7654*$P$6*0.01,$D7654="AZN",$C7654*0.08)</f>
        <v>38.146500000000003</v>
      </c>
    </row>
    <row r="7655" spans="1:6" x14ac:dyDescent="0.3">
      <c r="A7655" s="177" t="s">
        <v>1952</v>
      </c>
      <c r="B7655" s="178">
        <v>44425</v>
      </c>
      <c r="C7655" s="179">
        <v>6200</v>
      </c>
      <c r="D7655" s="88" t="s">
        <v>2862</v>
      </c>
      <c r="E7655" s="184" cm="1">
        <f t="array" ref="E7655">_xlfn.IFS($D7655=$O$5,C7655*$P$5,$D7655=$O$6,$C7655*$P$6,$D7655="AZN",$C7655)</f>
        <v>6200</v>
      </c>
      <c r="F7655" s="183" cm="1">
        <f t="array" ref="F7655">_xlfn.IFS($D7655=$O$5,$C7655*$P$5*0.01,$D7655=$O$6,$C7655*$P$6*0.01,$D7655="AZN",$C7655*0.08)</f>
        <v>496</v>
      </c>
    </row>
    <row r="7656" spans="1:6" x14ac:dyDescent="0.3">
      <c r="A7656" s="177" t="s">
        <v>337</v>
      </c>
      <c r="B7656" s="178">
        <v>44629</v>
      </c>
      <c r="C7656" s="179">
        <v>1500</v>
      </c>
      <c r="D7656" s="88" t="s">
        <v>2864</v>
      </c>
      <c r="E7656" s="184" cm="1">
        <f t="array" ref="E7656">_xlfn.IFS($D7656=$O$5,C7656*$P$5,$D7656=$O$6,$C7656*$P$6,$D7656="AZN",$C7656)</f>
        <v>2724.75</v>
      </c>
      <c r="F7656" s="183" cm="1">
        <f t="array" ref="F7656">_xlfn.IFS($D7656=$O$5,$C7656*$P$5*0.01,$D7656=$O$6,$C7656*$P$6*0.01,$D7656="AZN",$C7656*0.08)</f>
        <v>27.247500000000002</v>
      </c>
    </row>
    <row r="7657" spans="1:6" x14ac:dyDescent="0.3">
      <c r="A7657" s="177" t="s">
        <v>977</v>
      </c>
      <c r="B7657" s="178">
        <v>44295</v>
      </c>
      <c r="C7657" s="179">
        <v>9300</v>
      </c>
      <c r="D7657" s="88" t="s">
        <v>2863</v>
      </c>
      <c r="E7657" s="184" cm="1">
        <f t="array" ref="E7657">_xlfn.IFS($D7657=$O$5,C7657*$P$5,$D7657=$O$6,$C7657*$P$6,$D7657="AZN",$C7657)</f>
        <v>15810</v>
      </c>
      <c r="F7657" s="183" cm="1">
        <f t="array" ref="F7657">_xlfn.IFS($D7657=$O$5,$C7657*$P$5*0.01,$D7657=$O$6,$C7657*$P$6*0.01,$D7657="AZN",$C7657*0.08)</f>
        <v>158.1</v>
      </c>
    </row>
    <row r="7658" spans="1:6" x14ac:dyDescent="0.3">
      <c r="A7658" s="177" t="s">
        <v>331</v>
      </c>
      <c r="B7658" s="178">
        <v>43547</v>
      </c>
      <c r="C7658" s="179">
        <v>7100</v>
      </c>
      <c r="D7658" s="88" t="s">
        <v>2864</v>
      </c>
      <c r="E7658" s="184" cm="1">
        <f t="array" ref="E7658">_xlfn.IFS($D7658=$O$5,C7658*$P$5,$D7658=$O$6,$C7658*$P$6,$D7658="AZN",$C7658)</f>
        <v>12897.15</v>
      </c>
      <c r="F7658" s="183" cm="1">
        <f t="array" ref="F7658">_xlfn.IFS($D7658=$O$5,$C7658*$P$5*0.01,$D7658=$O$6,$C7658*$P$6*0.01,$D7658="AZN",$C7658*0.08)</f>
        <v>128.97149999999999</v>
      </c>
    </row>
    <row r="7659" spans="1:6" x14ac:dyDescent="0.3">
      <c r="A7659" s="177" t="s">
        <v>232</v>
      </c>
      <c r="B7659" s="178">
        <v>43606</v>
      </c>
      <c r="C7659" s="179">
        <v>3100</v>
      </c>
      <c r="D7659" s="88" t="s">
        <v>2864</v>
      </c>
      <c r="E7659" s="184" cm="1">
        <f t="array" ref="E7659">_xlfn.IFS($D7659=$O$5,C7659*$P$5,$D7659=$O$6,$C7659*$P$6,$D7659="AZN",$C7659)</f>
        <v>5631.15</v>
      </c>
      <c r="F7659" s="183" cm="1">
        <f t="array" ref="F7659">_xlfn.IFS($D7659=$O$5,$C7659*$P$5*0.01,$D7659=$O$6,$C7659*$P$6*0.01,$D7659="AZN",$C7659*0.08)</f>
        <v>56.311499999999995</v>
      </c>
    </row>
    <row r="7660" spans="1:6" x14ac:dyDescent="0.3">
      <c r="A7660" s="177" t="s">
        <v>588</v>
      </c>
      <c r="B7660" s="178">
        <v>44300</v>
      </c>
      <c r="C7660" s="179">
        <v>2100</v>
      </c>
      <c r="D7660" s="88" t="s">
        <v>2864</v>
      </c>
      <c r="E7660" s="184" cm="1">
        <f t="array" ref="E7660">_xlfn.IFS($D7660=$O$5,C7660*$P$5,$D7660=$O$6,$C7660*$P$6,$D7660="AZN",$C7660)</f>
        <v>3814.65</v>
      </c>
      <c r="F7660" s="183" cm="1">
        <f t="array" ref="F7660">_xlfn.IFS($D7660=$O$5,$C7660*$P$5*0.01,$D7660=$O$6,$C7660*$P$6*0.01,$D7660="AZN",$C7660*0.08)</f>
        <v>38.146500000000003</v>
      </c>
    </row>
    <row r="7661" spans="1:6" x14ac:dyDescent="0.3">
      <c r="A7661" s="177" t="s">
        <v>488</v>
      </c>
      <c r="B7661" s="178">
        <v>44337</v>
      </c>
      <c r="C7661" s="179">
        <v>8600</v>
      </c>
      <c r="D7661" s="88" t="s">
        <v>2864</v>
      </c>
      <c r="E7661" s="184" cm="1">
        <f t="array" ref="E7661">_xlfn.IFS($D7661=$O$5,C7661*$P$5,$D7661=$O$6,$C7661*$P$6,$D7661="AZN",$C7661)</f>
        <v>15621.9</v>
      </c>
      <c r="F7661" s="183" cm="1">
        <f t="array" ref="F7661">_xlfn.IFS($D7661=$O$5,$C7661*$P$5*0.01,$D7661=$O$6,$C7661*$P$6*0.01,$D7661="AZN",$C7661*0.08)</f>
        <v>156.21899999999999</v>
      </c>
    </row>
    <row r="7662" spans="1:6" x14ac:dyDescent="0.3">
      <c r="A7662" s="177" t="s">
        <v>1723</v>
      </c>
      <c r="B7662" s="178">
        <v>44133</v>
      </c>
      <c r="C7662" s="179">
        <v>1000</v>
      </c>
      <c r="D7662" s="88" t="s">
        <v>2864</v>
      </c>
      <c r="E7662" s="184" cm="1">
        <f t="array" ref="E7662">_xlfn.IFS($D7662=$O$5,C7662*$P$5,$D7662=$O$6,$C7662*$P$6,$D7662="AZN",$C7662)</f>
        <v>1816.5</v>
      </c>
      <c r="F7662" s="183" cm="1">
        <f t="array" ref="F7662">_xlfn.IFS($D7662=$O$5,$C7662*$P$5*0.01,$D7662=$O$6,$C7662*$P$6*0.01,$D7662="AZN",$C7662*0.08)</f>
        <v>18.164999999999999</v>
      </c>
    </row>
    <row r="7663" spans="1:6" x14ac:dyDescent="0.3">
      <c r="A7663" s="177" t="s">
        <v>636</v>
      </c>
      <c r="B7663" s="178">
        <v>43858</v>
      </c>
      <c r="C7663" s="179">
        <v>6400</v>
      </c>
      <c r="D7663" s="88" t="s">
        <v>2862</v>
      </c>
      <c r="E7663" s="184" cm="1">
        <f t="array" ref="E7663">_xlfn.IFS($D7663=$O$5,C7663*$P$5,$D7663=$O$6,$C7663*$P$6,$D7663="AZN",$C7663)</f>
        <v>6400</v>
      </c>
      <c r="F7663" s="183" cm="1">
        <f t="array" ref="F7663">_xlfn.IFS($D7663=$O$5,$C7663*$P$5*0.01,$D7663=$O$6,$C7663*$P$6*0.01,$D7663="AZN",$C7663*0.08)</f>
        <v>512</v>
      </c>
    </row>
    <row r="7664" spans="1:6" x14ac:dyDescent="0.3">
      <c r="A7664" s="177" t="s">
        <v>249</v>
      </c>
      <c r="B7664" s="178">
        <v>44688</v>
      </c>
      <c r="C7664" s="179">
        <v>2300</v>
      </c>
      <c r="D7664" s="88" t="s">
        <v>2863</v>
      </c>
      <c r="E7664" s="184" cm="1">
        <f t="array" ref="E7664">_xlfn.IFS($D7664=$O$5,C7664*$P$5,$D7664=$O$6,$C7664*$P$6,$D7664="AZN",$C7664)</f>
        <v>3910</v>
      </c>
      <c r="F7664" s="183" cm="1">
        <f t="array" ref="F7664">_xlfn.IFS($D7664=$O$5,$C7664*$P$5*0.01,$D7664=$O$6,$C7664*$P$6*0.01,$D7664="AZN",$C7664*0.08)</f>
        <v>39.1</v>
      </c>
    </row>
    <row r="7665" spans="1:6" x14ac:dyDescent="0.3">
      <c r="A7665" s="177" t="s">
        <v>437</v>
      </c>
      <c r="B7665" s="178">
        <v>44878</v>
      </c>
      <c r="C7665" s="179">
        <v>4600</v>
      </c>
      <c r="D7665" s="88" t="s">
        <v>2862</v>
      </c>
      <c r="E7665" s="184" cm="1">
        <f t="array" ref="E7665">_xlfn.IFS($D7665=$O$5,C7665*$P$5,$D7665=$O$6,$C7665*$P$6,$D7665="AZN",$C7665)</f>
        <v>4600</v>
      </c>
      <c r="F7665" s="183" cm="1">
        <f t="array" ref="F7665">_xlfn.IFS($D7665=$O$5,$C7665*$P$5*0.01,$D7665=$O$6,$C7665*$P$6*0.01,$D7665="AZN",$C7665*0.08)</f>
        <v>368</v>
      </c>
    </row>
    <row r="7666" spans="1:6" x14ac:dyDescent="0.3">
      <c r="A7666" s="177" t="s">
        <v>1928</v>
      </c>
      <c r="B7666" s="178">
        <v>44267</v>
      </c>
      <c r="C7666" s="179">
        <v>11900</v>
      </c>
      <c r="D7666" s="88" t="s">
        <v>2862</v>
      </c>
      <c r="E7666" s="184" cm="1">
        <f t="array" ref="E7666">_xlfn.IFS($D7666=$O$5,C7666*$P$5,$D7666=$O$6,$C7666*$P$6,$D7666="AZN",$C7666)</f>
        <v>11900</v>
      </c>
      <c r="F7666" s="183" cm="1">
        <f t="array" ref="F7666">_xlfn.IFS($D7666=$O$5,$C7666*$P$5*0.01,$D7666=$O$6,$C7666*$P$6*0.01,$D7666="AZN",$C7666*0.08)</f>
        <v>952</v>
      </c>
    </row>
    <row r="7667" spans="1:6" x14ac:dyDescent="0.3">
      <c r="A7667" s="177" t="s">
        <v>1655</v>
      </c>
      <c r="B7667" s="178">
        <v>43805</v>
      </c>
      <c r="C7667" s="179">
        <v>3600</v>
      </c>
      <c r="D7667" s="88" t="s">
        <v>2863</v>
      </c>
      <c r="E7667" s="184" cm="1">
        <f t="array" ref="E7667">_xlfn.IFS($D7667=$O$5,C7667*$P$5,$D7667=$O$6,$C7667*$P$6,$D7667="AZN",$C7667)</f>
        <v>6120</v>
      </c>
      <c r="F7667" s="183" cm="1">
        <f t="array" ref="F7667">_xlfn.IFS($D7667=$O$5,$C7667*$P$5*0.01,$D7667=$O$6,$C7667*$P$6*0.01,$D7667="AZN",$C7667*0.08)</f>
        <v>61.2</v>
      </c>
    </row>
    <row r="7668" spans="1:6" x14ac:dyDescent="0.3">
      <c r="A7668" s="177" t="s">
        <v>1024</v>
      </c>
      <c r="B7668" s="178">
        <v>44347</v>
      </c>
      <c r="C7668" s="179">
        <v>2000</v>
      </c>
      <c r="D7668" s="88" t="s">
        <v>2863</v>
      </c>
      <c r="E7668" s="184" cm="1">
        <f t="array" ref="E7668">_xlfn.IFS($D7668=$O$5,C7668*$P$5,$D7668=$O$6,$C7668*$P$6,$D7668="AZN",$C7668)</f>
        <v>3400</v>
      </c>
      <c r="F7668" s="183" cm="1">
        <f t="array" ref="F7668">_xlfn.IFS($D7668=$O$5,$C7668*$P$5*0.01,$D7668=$O$6,$C7668*$P$6*0.01,$D7668="AZN",$C7668*0.08)</f>
        <v>34</v>
      </c>
    </row>
    <row r="7669" spans="1:6" x14ac:dyDescent="0.3">
      <c r="A7669" s="177" t="s">
        <v>911</v>
      </c>
      <c r="B7669" s="178">
        <v>44425</v>
      </c>
      <c r="C7669" s="179">
        <v>1900</v>
      </c>
      <c r="D7669" s="88" t="s">
        <v>2863</v>
      </c>
      <c r="E7669" s="184" cm="1">
        <f t="array" ref="E7669">_xlfn.IFS($D7669=$O$5,C7669*$P$5,$D7669=$O$6,$C7669*$P$6,$D7669="AZN",$C7669)</f>
        <v>3230</v>
      </c>
      <c r="F7669" s="183" cm="1">
        <f t="array" ref="F7669">_xlfn.IFS($D7669=$O$5,$C7669*$P$5*0.01,$D7669=$O$6,$C7669*$P$6*0.01,$D7669="AZN",$C7669*0.08)</f>
        <v>32.299999999999997</v>
      </c>
    </row>
    <row r="7670" spans="1:6" x14ac:dyDescent="0.3">
      <c r="A7670" s="177" t="s">
        <v>320</v>
      </c>
      <c r="B7670" s="178">
        <v>43963</v>
      </c>
      <c r="C7670" s="179">
        <v>4500</v>
      </c>
      <c r="D7670" s="88" t="s">
        <v>2862</v>
      </c>
      <c r="E7670" s="184" cm="1">
        <f t="array" ref="E7670">_xlfn.IFS($D7670=$O$5,C7670*$P$5,$D7670=$O$6,$C7670*$P$6,$D7670="AZN",$C7670)</f>
        <v>4500</v>
      </c>
      <c r="F7670" s="183" cm="1">
        <f t="array" ref="F7670">_xlfn.IFS($D7670=$O$5,$C7670*$P$5*0.01,$D7670=$O$6,$C7670*$P$6*0.01,$D7670="AZN",$C7670*0.08)</f>
        <v>360</v>
      </c>
    </row>
    <row r="7671" spans="1:6" x14ac:dyDescent="0.3">
      <c r="A7671" s="177" t="s">
        <v>544</v>
      </c>
      <c r="B7671" s="178">
        <v>44062</v>
      </c>
      <c r="C7671" s="179">
        <v>7300</v>
      </c>
      <c r="D7671" s="88" t="s">
        <v>2863</v>
      </c>
      <c r="E7671" s="184" cm="1">
        <f t="array" ref="E7671">_xlfn.IFS($D7671=$O$5,C7671*$P$5,$D7671=$O$6,$C7671*$P$6,$D7671="AZN",$C7671)</f>
        <v>12410</v>
      </c>
      <c r="F7671" s="183" cm="1">
        <f t="array" ref="F7671">_xlfn.IFS($D7671=$O$5,$C7671*$P$5*0.01,$D7671=$O$6,$C7671*$P$6*0.01,$D7671="AZN",$C7671*0.08)</f>
        <v>124.10000000000001</v>
      </c>
    </row>
    <row r="7672" spans="1:6" x14ac:dyDescent="0.3">
      <c r="A7672" s="177" t="s">
        <v>1010</v>
      </c>
      <c r="B7672" s="178">
        <v>43957</v>
      </c>
      <c r="C7672" s="179">
        <v>4700</v>
      </c>
      <c r="D7672" s="88" t="s">
        <v>2863</v>
      </c>
      <c r="E7672" s="184" cm="1">
        <f t="array" ref="E7672">_xlfn.IFS($D7672=$O$5,C7672*$P$5,$D7672=$O$6,$C7672*$P$6,$D7672="AZN",$C7672)</f>
        <v>7990</v>
      </c>
      <c r="F7672" s="183" cm="1">
        <f t="array" ref="F7672">_xlfn.IFS($D7672=$O$5,$C7672*$P$5*0.01,$D7672=$O$6,$C7672*$P$6*0.01,$D7672="AZN",$C7672*0.08)</f>
        <v>79.900000000000006</v>
      </c>
    </row>
    <row r="7673" spans="1:6" x14ac:dyDescent="0.3">
      <c r="A7673" s="177" t="s">
        <v>1893</v>
      </c>
      <c r="B7673" s="178">
        <v>44014</v>
      </c>
      <c r="C7673" s="179">
        <v>9400</v>
      </c>
      <c r="D7673" s="88" t="s">
        <v>2862</v>
      </c>
      <c r="E7673" s="184" cm="1">
        <f t="array" ref="E7673">_xlfn.IFS($D7673=$O$5,C7673*$P$5,$D7673=$O$6,$C7673*$P$6,$D7673="AZN",$C7673)</f>
        <v>9400</v>
      </c>
      <c r="F7673" s="183" cm="1">
        <f t="array" ref="F7673">_xlfn.IFS($D7673=$O$5,$C7673*$P$5*0.01,$D7673=$O$6,$C7673*$P$6*0.01,$D7673="AZN",$C7673*0.08)</f>
        <v>752</v>
      </c>
    </row>
    <row r="7674" spans="1:6" x14ac:dyDescent="0.3">
      <c r="A7674" s="177" t="s">
        <v>1747</v>
      </c>
      <c r="B7674" s="178">
        <v>44150</v>
      </c>
      <c r="C7674" s="179">
        <v>10400</v>
      </c>
      <c r="D7674" s="88" t="s">
        <v>2862</v>
      </c>
      <c r="E7674" s="184" cm="1">
        <f t="array" ref="E7674">_xlfn.IFS($D7674=$O$5,C7674*$P$5,$D7674=$O$6,$C7674*$P$6,$D7674="AZN",$C7674)</f>
        <v>10400</v>
      </c>
      <c r="F7674" s="183" cm="1">
        <f t="array" ref="F7674">_xlfn.IFS($D7674=$O$5,$C7674*$P$5*0.01,$D7674=$O$6,$C7674*$P$6*0.01,$D7674="AZN",$C7674*0.08)</f>
        <v>832</v>
      </c>
    </row>
    <row r="7675" spans="1:6" x14ac:dyDescent="0.3">
      <c r="A7675" s="177" t="s">
        <v>690</v>
      </c>
      <c r="B7675" s="178">
        <v>43768</v>
      </c>
      <c r="C7675" s="179">
        <v>12900</v>
      </c>
      <c r="D7675" s="88" t="s">
        <v>2862</v>
      </c>
      <c r="E7675" s="184" cm="1">
        <f t="array" ref="E7675">_xlfn.IFS($D7675=$O$5,C7675*$P$5,$D7675=$O$6,$C7675*$P$6,$D7675="AZN",$C7675)</f>
        <v>12900</v>
      </c>
      <c r="F7675" s="183" cm="1">
        <f t="array" ref="F7675">_xlfn.IFS($D7675=$O$5,$C7675*$P$5*0.01,$D7675=$O$6,$C7675*$P$6*0.01,$D7675="AZN",$C7675*0.08)</f>
        <v>1032</v>
      </c>
    </row>
    <row r="7676" spans="1:6" x14ac:dyDescent="0.3">
      <c r="A7676" s="177" t="s">
        <v>994</v>
      </c>
      <c r="B7676" s="178">
        <v>43710</v>
      </c>
      <c r="C7676" s="179">
        <v>1000</v>
      </c>
      <c r="D7676" s="88" t="s">
        <v>2862</v>
      </c>
      <c r="E7676" s="184" cm="1">
        <f t="array" ref="E7676">_xlfn.IFS($D7676=$O$5,C7676*$P$5,$D7676=$O$6,$C7676*$P$6,$D7676="AZN",$C7676)</f>
        <v>1000</v>
      </c>
      <c r="F7676" s="183" cm="1">
        <f t="array" ref="F7676">_xlfn.IFS($D7676=$O$5,$C7676*$P$5*0.01,$D7676=$O$6,$C7676*$P$6*0.01,$D7676="AZN",$C7676*0.08)</f>
        <v>80</v>
      </c>
    </row>
    <row r="7677" spans="1:6" x14ac:dyDescent="0.3">
      <c r="A7677" s="177" t="s">
        <v>1464</v>
      </c>
      <c r="B7677" s="178">
        <v>43689</v>
      </c>
      <c r="C7677" s="179">
        <v>2100</v>
      </c>
      <c r="D7677" s="88" t="s">
        <v>2864</v>
      </c>
      <c r="E7677" s="184" cm="1">
        <f t="array" ref="E7677">_xlfn.IFS($D7677=$O$5,C7677*$P$5,$D7677=$O$6,$C7677*$P$6,$D7677="AZN",$C7677)</f>
        <v>3814.65</v>
      </c>
      <c r="F7677" s="183" cm="1">
        <f t="array" ref="F7677">_xlfn.IFS($D7677=$O$5,$C7677*$P$5*0.01,$D7677=$O$6,$C7677*$P$6*0.01,$D7677="AZN",$C7677*0.08)</f>
        <v>38.146500000000003</v>
      </c>
    </row>
    <row r="7678" spans="1:6" x14ac:dyDescent="0.3">
      <c r="A7678" s="177" t="s">
        <v>1599</v>
      </c>
      <c r="B7678" s="178">
        <v>43978</v>
      </c>
      <c r="C7678" s="179">
        <v>11600</v>
      </c>
      <c r="D7678" s="88" t="s">
        <v>2862</v>
      </c>
      <c r="E7678" s="184" cm="1">
        <f t="array" ref="E7678">_xlfn.IFS($D7678=$O$5,C7678*$P$5,$D7678=$O$6,$C7678*$P$6,$D7678="AZN",$C7678)</f>
        <v>11600</v>
      </c>
      <c r="F7678" s="183" cm="1">
        <f t="array" ref="F7678">_xlfn.IFS($D7678=$O$5,$C7678*$P$5*0.01,$D7678=$O$6,$C7678*$P$6*0.01,$D7678="AZN",$C7678*0.08)</f>
        <v>928</v>
      </c>
    </row>
    <row r="7679" spans="1:6" x14ac:dyDescent="0.3">
      <c r="A7679" s="177" t="s">
        <v>1449</v>
      </c>
      <c r="B7679" s="178">
        <v>44310</v>
      </c>
      <c r="C7679" s="179">
        <v>11600</v>
      </c>
      <c r="D7679" s="88" t="s">
        <v>2864</v>
      </c>
      <c r="E7679" s="184" cm="1">
        <f t="array" ref="E7679">_xlfn.IFS($D7679=$O$5,C7679*$P$5,$D7679=$O$6,$C7679*$P$6,$D7679="AZN",$C7679)</f>
        <v>21071.4</v>
      </c>
      <c r="F7679" s="183" cm="1">
        <f t="array" ref="F7679">_xlfn.IFS($D7679=$O$5,$C7679*$P$5*0.01,$D7679=$O$6,$C7679*$P$6*0.01,$D7679="AZN",$C7679*0.08)</f>
        <v>210.71400000000003</v>
      </c>
    </row>
    <row r="7680" spans="1:6" x14ac:dyDescent="0.3">
      <c r="A7680" s="177" t="s">
        <v>2097</v>
      </c>
      <c r="B7680" s="178">
        <v>43794</v>
      </c>
      <c r="C7680" s="179">
        <v>11600</v>
      </c>
      <c r="D7680" s="88" t="s">
        <v>2863</v>
      </c>
      <c r="E7680" s="184" cm="1">
        <f t="array" ref="E7680">_xlfn.IFS($D7680=$O$5,C7680*$P$5,$D7680=$O$6,$C7680*$P$6,$D7680="AZN",$C7680)</f>
        <v>19720</v>
      </c>
      <c r="F7680" s="183" cm="1">
        <f t="array" ref="F7680">_xlfn.IFS($D7680=$O$5,$C7680*$P$5*0.01,$D7680=$O$6,$C7680*$P$6*0.01,$D7680="AZN",$C7680*0.08)</f>
        <v>197.20000000000002</v>
      </c>
    </row>
    <row r="7681" spans="1:6" x14ac:dyDescent="0.3">
      <c r="A7681" s="177" t="s">
        <v>271</v>
      </c>
      <c r="B7681" s="178">
        <v>44333</v>
      </c>
      <c r="C7681" s="179">
        <v>12300</v>
      </c>
      <c r="D7681" s="88" t="s">
        <v>2862</v>
      </c>
      <c r="E7681" s="184" cm="1">
        <f t="array" ref="E7681">_xlfn.IFS($D7681=$O$5,C7681*$P$5,$D7681=$O$6,$C7681*$P$6,$D7681="AZN",$C7681)</f>
        <v>12300</v>
      </c>
      <c r="F7681" s="183" cm="1">
        <f t="array" ref="F7681">_xlfn.IFS($D7681=$O$5,$C7681*$P$5*0.01,$D7681=$O$6,$C7681*$P$6*0.01,$D7681="AZN",$C7681*0.08)</f>
        <v>984</v>
      </c>
    </row>
    <row r="7682" spans="1:6" x14ac:dyDescent="0.3">
      <c r="A7682" s="177" t="s">
        <v>229</v>
      </c>
      <c r="B7682" s="178">
        <v>44329</v>
      </c>
      <c r="C7682" s="179">
        <v>12100</v>
      </c>
      <c r="D7682" s="88" t="s">
        <v>2863</v>
      </c>
      <c r="E7682" s="184" cm="1">
        <f t="array" ref="E7682">_xlfn.IFS($D7682=$O$5,C7682*$P$5,$D7682=$O$6,$C7682*$P$6,$D7682="AZN",$C7682)</f>
        <v>20570</v>
      </c>
      <c r="F7682" s="183" cm="1">
        <f t="array" ref="F7682">_xlfn.IFS($D7682=$O$5,$C7682*$P$5*0.01,$D7682=$O$6,$C7682*$P$6*0.01,$D7682="AZN",$C7682*0.08)</f>
        <v>205.70000000000002</v>
      </c>
    </row>
    <row r="7683" spans="1:6" x14ac:dyDescent="0.3">
      <c r="A7683" s="177" t="s">
        <v>1770</v>
      </c>
      <c r="B7683" s="178">
        <v>44399</v>
      </c>
      <c r="C7683" s="179">
        <v>2400</v>
      </c>
      <c r="D7683" s="88" t="s">
        <v>2863</v>
      </c>
      <c r="E7683" s="184" cm="1">
        <f t="array" ref="E7683">_xlfn.IFS($D7683=$O$5,C7683*$P$5,$D7683=$O$6,$C7683*$P$6,$D7683="AZN",$C7683)</f>
        <v>4080</v>
      </c>
      <c r="F7683" s="183" cm="1">
        <f t="array" ref="F7683">_xlfn.IFS($D7683=$O$5,$C7683*$P$5*0.01,$D7683=$O$6,$C7683*$P$6*0.01,$D7683="AZN",$C7683*0.08)</f>
        <v>40.800000000000004</v>
      </c>
    </row>
    <row r="7684" spans="1:6" x14ac:dyDescent="0.3">
      <c r="A7684" s="177" t="s">
        <v>1977</v>
      </c>
      <c r="B7684" s="178">
        <v>44619</v>
      </c>
      <c r="C7684" s="179">
        <v>6500</v>
      </c>
      <c r="D7684" s="88" t="s">
        <v>2863</v>
      </c>
      <c r="E7684" s="184" cm="1">
        <f t="array" ref="E7684">_xlfn.IFS($D7684=$O$5,C7684*$P$5,$D7684=$O$6,$C7684*$P$6,$D7684="AZN",$C7684)</f>
        <v>11050</v>
      </c>
      <c r="F7684" s="183" cm="1">
        <f t="array" ref="F7684">_xlfn.IFS($D7684=$O$5,$C7684*$P$5*0.01,$D7684=$O$6,$C7684*$P$6*0.01,$D7684="AZN",$C7684*0.08)</f>
        <v>110.5</v>
      </c>
    </row>
    <row r="7685" spans="1:6" x14ac:dyDescent="0.3">
      <c r="A7685" s="177" t="s">
        <v>1361</v>
      </c>
      <c r="B7685" s="178">
        <v>44313</v>
      </c>
      <c r="C7685" s="179">
        <v>6900</v>
      </c>
      <c r="D7685" s="88" t="s">
        <v>2862</v>
      </c>
      <c r="E7685" s="184" cm="1">
        <f t="array" ref="E7685">_xlfn.IFS($D7685=$O$5,C7685*$P$5,$D7685=$O$6,$C7685*$P$6,$D7685="AZN",$C7685)</f>
        <v>6900</v>
      </c>
      <c r="F7685" s="183" cm="1">
        <f t="array" ref="F7685">_xlfn.IFS($D7685=$O$5,$C7685*$P$5*0.01,$D7685=$O$6,$C7685*$P$6*0.01,$D7685="AZN",$C7685*0.08)</f>
        <v>552</v>
      </c>
    </row>
    <row r="7686" spans="1:6" x14ac:dyDescent="0.3">
      <c r="A7686" s="177" t="s">
        <v>173</v>
      </c>
      <c r="B7686" s="178">
        <v>44411</v>
      </c>
      <c r="C7686" s="179">
        <v>5400</v>
      </c>
      <c r="D7686" s="88" t="s">
        <v>2863</v>
      </c>
      <c r="E7686" s="184" cm="1">
        <f t="array" ref="E7686">_xlfn.IFS($D7686=$O$5,C7686*$P$5,$D7686=$O$6,$C7686*$P$6,$D7686="AZN",$C7686)</f>
        <v>9180</v>
      </c>
      <c r="F7686" s="183" cm="1">
        <f t="array" ref="F7686">_xlfn.IFS($D7686=$O$5,$C7686*$P$5*0.01,$D7686=$O$6,$C7686*$P$6*0.01,$D7686="AZN",$C7686*0.08)</f>
        <v>91.8</v>
      </c>
    </row>
    <row r="7687" spans="1:6" x14ac:dyDescent="0.3">
      <c r="A7687" s="177" t="s">
        <v>1679</v>
      </c>
      <c r="B7687" s="178">
        <v>44398</v>
      </c>
      <c r="C7687" s="179">
        <v>1000</v>
      </c>
      <c r="D7687" s="88" t="s">
        <v>2863</v>
      </c>
      <c r="E7687" s="184" cm="1">
        <f t="array" ref="E7687">_xlfn.IFS($D7687=$O$5,C7687*$P$5,$D7687=$O$6,$C7687*$P$6,$D7687="AZN",$C7687)</f>
        <v>1700</v>
      </c>
      <c r="F7687" s="183" cm="1">
        <f t="array" ref="F7687">_xlfn.IFS($D7687=$O$5,$C7687*$P$5*0.01,$D7687=$O$6,$C7687*$P$6*0.01,$D7687="AZN",$C7687*0.08)</f>
        <v>17</v>
      </c>
    </row>
    <row r="7688" spans="1:6" x14ac:dyDescent="0.3">
      <c r="A7688" s="177" t="s">
        <v>348</v>
      </c>
      <c r="B7688" s="178">
        <v>44409</v>
      </c>
      <c r="C7688" s="179">
        <v>8300</v>
      </c>
      <c r="D7688" s="88" t="s">
        <v>2864</v>
      </c>
      <c r="E7688" s="184" cm="1">
        <f t="array" ref="E7688">_xlfn.IFS($D7688=$O$5,C7688*$P$5,$D7688=$O$6,$C7688*$P$6,$D7688="AZN",$C7688)</f>
        <v>15076.95</v>
      </c>
      <c r="F7688" s="183" cm="1">
        <f t="array" ref="F7688">_xlfn.IFS($D7688=$O$5,$C7688*$P$5*0.01,$D7688=$O$6,$C7688*$P$6*0.01,$D7688="AZN",$C7688*0.08)</f>
        <v>150.76950000000002</v>
      </c>
    </row>
    <row r="7689" spans="1:6" x14ac:dyDescent="0.3">
      <c r="A7689" s="177" t="s">
        <v>1649</v>
      </c>
      <c r="B7689" s="178">
        <v>44049</v>
      </c>
      <c r="C7689" s="179">
        <v>7000</v>
      </c>
      <c r="D7689" s="88" t="s">
        <v>2864</v>
      </c>
      <c r="E7689" s="184" cm="1">
        <f t="array" ref="E7689">_xlfn.IFS($D7689=$O$5,C7689*$P$5,$D7689=$O$6,$C7689*$P$6,$D7689="AZN",$C7689)</f>
        <v>12715.5</v>
      </c>
      <c r="F7689" s="183" cm="1">
        <f t="array" ref="F7689">_xlfn.IFS($D7689=$O$5,$C7689*$P$5*0.01,$D7689=$O$6,$C7689*$P$6*0.01,$D7689="AZN",$C7689*0.08)</f>
        <v>127.155</v>
      </c>
    </row>
    <row r="7690" spans="1:6" x14ac:dyDescent="0.3">
      <c r="A7690" s="177" t="s">
        <v>1733</v>
      </c>
      <c r="B7690" s="178">
        <v>44343</v>
      </c>
      <c r="C7690" s="179">
        <v>10000</v>
      </c>
      <c r="D7690" s="88" t="s">
        <v>2863</v>
      </c>
      <c r="E7690" s="184" cm="1">
        <f t="array" ref="E7690">_xlfn.IFS($D7690=$O$5,C7690*$P$5,$D7690=$O$6,$C7690*$P$6,$D7690="AZN",$C7690)</f>
        <v>17000</v>
      </c>
      <c r="F7690" s="183" cm="1">
        <f t="array" ref="F7690">_xlfn.IFS($D7690=$O$5,$C7690*$P$5*0.01,$D7690=$O$6,$C7690*$P$6*0.01,$D7690="AZN",$C7690*0.08)</f>
        <v>170</v>
      </c>
    </row>
    <row r="7691" spans="1:6" x14ac:dyDescent="0.3">
      <c r="A7691" s="177" t="s">
        <v>1255</v>
      </c>
      <c r="B7691" s="178">
        <v>44651</v>
      </c>
      <c r="C7691" s="179">
        <v>3300</v>
      </c>
      <c r="D7691" s="88" t="s">
        <v>2864</v>
      </c>
      <c r="E7691" s="184" cm="1">
        <f t="array" ref="E7691">_xlfn.IFS($D7691=$O$5,C7691*$P$5,$D7691=$O$6,$C7691*$P$6,$D7691="AZN",$C7691)</f>
        <v>5994.45</v>
      </c>
      <c r="F7691" s="183" cm="1">
        <f t="array" ref="F7691">_xlfn.IFS($D7691=$O$5,$C7691*$P$5*0.01,$D7691=$O$6,$C7691*$P$6*0.01,$D7691="AZN",$C7691*0.08)</f>
        <v>59.944499999999998</v>
      </c>
    </row>
    <row r="7692" spans="1:6" x14ac:dyDescent="0.3">
      <c r="A7692" s="177" t="s">
        <v>352</v>
      </c>
      <c r="B7692" s="178">
        <v>44353</v>
      </c>
      <c r="C7692" s="179">
        <v>4200</v>
      </c>
      <c r="D7692" s="88" t="s">
        <v>2862</v>
      </c>
      <c r="E7692" s="184" cm="1">
        <f t="array" ref="E7692">_xlfn.IFS($D7692=$O$5,C7692*$P$5,$D7692=$O$6,$C7692*$P$6,$D7692="AZN",$C7692)</f>
        <v>4200</v>
      </c>
      <c r="F7692" s="183" cm="1">
        <f t="array" ref="F7692">_xlfn.IFS($D7692=$O$5,$C7692*$P$5*0.01,$D7692=$O$6,$C7692*$P$6*0.01,$D7692="AZN",$C7692*0.08)</f>
        <v>336</v>
      </c>
    </row>
    <row r="7693" spans="1:6" x14ac:dyDescent="0.3">
      <c r="A7693" s="177" t="s">
        <v>1349</v>
      </c>
      <c r="B7693" s="178">
        <v>43955</v>
      </c>
      <c r="C7693" s="179">
        <v>8700</v>
      </c>
      <c r="D7693" s="88" t="s">
        <v>2864</v>
      </c>
      <c r="E7693" s="184" cm="1">
        <f t="array" ref="E7693">_xlfn.IFS($D7693=$O$5,C7693*$P$5,$D7693=$O$6,$C7693*$P$6,$D7693="AZN",$C7693)</f>
        <v>15803.55</v>
      </c>
      <c r="F7693" s="183" cm="1">
        <f t="array" ref="F7693">_xlfn.IFS($D7693=$O$5,$C7693*$P$5*0.01,$D7693=$O$6,$C7693*$P$6*0.01,$D7693="AZN",$C7693*0.08)</f>
        <v>158.03549999999998</v>
      </c>
    </row>
    <row r="7694" spans="1:6" x14ac:dyDescent="0.3">
      <c r="A7694" s="177" t="s">
        <v>1422</v>
      </c>
      <c r="B7694" s="178">
        <v>44543</v>
      </c>
      <c r="C7694" s="179">
        <v>2000</v>
      </c>
      <c r="D7694" s="88" t="s">
        <v>2862</v>
      </c>
      <c r="E7694" s="184" cm="1">
        <f t="array" ref="E7694">_xlfn.IFS($D7694=$O$5,C7694*$P$5,$D7694=$O$6,$C7694*$P$6,$D7694="AZN",$C7694)</f>
        <v>2000</v>
      </c>
      <c r="F7694" s="183" cm="1">
        <f t="array" ref="F7694">_xlfn.IFS($D7694=$O$5,$C7694*$P$5*0.01,$D7694=$O$6,$C7694*$P$6*0.01,$D7694="AZN",$C7694*0.08)</f>
        <v>160</v>
      </c>
    </row>
    <row r="7695" spans="1:6" x14ac:dyDescent="0.3">
      <c r="A7695" s="177" t="s">
        <v>1354</v>
      </c>
      <c r="B7695" s="178">
        <v>44389</v>
      </c>
      <c r="C7695" s="179">
        <v>5200</v>
      </c>
      <c r="D7695" s="88" t="s">
        <v>2862</v>
      </c>
      <c r="E7695" s="184" cm="1">
        <f t="array" ref="E7695">_xlfn.IFS($D7695=$O$5,C7695*$P$5,$D7695=$O$6,$C7695*$P$6,$D7695="AZN",$C7695)</f>
        <v>5200</v>
      </c>
      <c r="F7695" s="183" cm="1">
        <f t="array" ref="F7695">_xlfn.IFS($D7695=$O$5,$C7695*$P$5*0.01,$D7695=$O$6,$C7695*$P$6*0.01,$D7695="AZN",$C7695*0.08)</f>
        <v>416</v>
      </c>
    </row>
    <row r="7696" spans="1:6" x14ac:dyDescent="0.3">
      <c r="A7696" s="177" t="s">
        <v>1902</v>
      </c>
      <c r="B7696" s="178">
        <v>44553</v>
      </c>
      <c r="C7696" s="179">
        <v>6500</v>
      </c>
      <c r="D7696" s="88" t="s">
        <v>2862</v>
      </c>
      <c r="E7696" s="184" cm="1">
        <f t="array" ref="E7696">_xlfn.IFS($D7696=$O$5,C7696*$P$5,$D7696=$O$6,$C7696*$P$6,$D7696="AZN",$C7696)</f>
        <v>6500</v>
      </c>
      <c r="F7696" s="183" cm="1">
        <f t="array" ref="F7696">_xlfn.IFS($D7696=$O$5,$C7696*$P$5*0.01,$D7696=$O$6,$C7696*$P$6*0.01,$D7696="AZN",$C7696*0.08)</f>
        <v>520</v>
      </c>
    </row>
    <row r="7697" spans="1:6" x14ac:dyDescent="0.3">
      <c r="A7697" s="177" t="s">
        <v>2025</v>
      </c>
      <c r="B7697" s="178">
        <v>44616</v>
      </c>
      <c r="C7697" s="179">
        <v>12500</v>
      </c>
      <c r="D7697" s="88" t="s">
        <v>2864</v>
      </c>
      <c r="E7697" s="184" cm="1">
        <f t="array" ref="E7697">_xlfn.IFS($D7697=$O$5,C7697*$P$5,$D7697=$O$6,$C7697*$P$6,$D7697="AZN",$C7697)</f>
        <v>22706.25</v>
      </c>
      <c r="F7697" s="183" cm="1">
        <f t="array" ref="F7697">_xlfn.IFS($D7697=$O$5,$C7697*$P$5*0.01,$D7697=$O$6,$C7697*$P$6*0.01,$D7697="AZN",$C7697*0.08)</f>
        <v>227.0625</v>
      </c>
    </row>
    <row r="7698" spans="1:6" x14ac:dyDescent="0.3">
      <c r="A7698" s="177" t="s">
        <v>767</v>
      </c>
      <c r="B7698" s="178">
        <v>43542</v>
      </c>
      <c r="C7698" s="179">
        <v>4000</v>
      </c>
      <c r="D7698" s="88" t="s">
        <v>2864</v>
      </c>
      <c r="E7698" s="184" cm="1">
        <f t="array" ref="E7698">_xlfn.IFS($D7698=$O$5,C7698*$P$5,$D7698=$O$6,$C7698*$P$6,$D7698="AZN",$C7698)</f>
        <v>7266</v>
      </c>
      <c r="F7698" s="183" cm="1">
        <f t="array" ref="F7698">_xlfn.IFS($D7698=$O$5,$C7698*$P$5*0.01,$D7698=$O$6,$C7698*$P$6*0.01,$D7698="AZN",$C7698*0.08)</f>
        <v>72.66</v>
      </c>
    </row>
    <row r="7699" spans="1:6" x14ac:dyDescent="0.3">
      <c r="A7699" s="177" t="s">
        <v>1085</v>
      </c>
      <c r="B7699" s="178">
        <v>44047</v>
      </c>
      <c r="C7699" s="179">
        <v>5900</v>
      </c>
      <c r="D7699" s="88" t="s">
        <v>2863</v>
      </c>
      <c r="E7699" s="184" cm="1">
        <f t="array" ref="E7699">_xlfn.IFS($D7699=$O$5,C7699*$P$5,$D7699=$O$6,$C7699*$P$6,$D7699="AZN",$C7699)</f>
        <v>10030</v>
      </c>
      <c r="F7699" s="183" cm="1">
        <f t="array" ref="F7699">_xlfn.IFS($D7699=$O$5,$C7699*$P$5*0.01,$D7699=$O$6,$C7699*$P$6*0.01,$D7699="AZN",$C7699*0.08)</f>
        <v>100.3</v>
      </c>
    </row>
    <row r="7700" spans="1:6" x14ac:dyDescent="0.3">
      <c r="A7700" s="177" t="s">
        <v>786</v>
      </c>
      <c r="B7700" s="178">
        <v>44560</v>
      </c>
      <c r="C7700" s="179">
        <v>7300</v>
      </c>
      <c r="D7700" s="88" t="s">
        <v>2864</v>
      </c>
      <c r="E7700" s="184" cm="1">
        <f t="array" ref="E7700">_xlfn.IFS($D7700=$O$5,C7700*$P$5,$D7700=$O$6,$C7700*$P$6,$D7700="AZN",$C7700)</f>
        <v>13260.45</v>
      </c>
      <c r="F7700" s="183" cm="1">
        <f t="array" ref="F7700">_xlfn.IFS($D7700=$O$5,$C7700*$P$5*0.01,$D7700=$O$6,$C7700*$P$6*0.01,$D7700="AZN",$C7700*0.08)</f>
        <v>132.6045</v>
      </c>
    </row>
    <row r="7701" spans="1:6" x14ac:dyDescent="0.3">
      <c r="A7701" s="177" t="s">
        <v>1565</v>
      </c>
      <c r="B7701" s="178">
        <v>44251</v>
      </c>
      <c r="C7701" s="179">
        <v>7700</v>
      </c>
      <c r="D7701" s="88" t="s">
        <v>2864</v>
      </c>
      <c r="E7701" s="184" cm="1">
        <f t="array" ref="E7701">_xlfn.IFS($D7701=$O$5,C7701*$P$5,$D7701=$O$6,$C7701*$P$6,$D7701="AZN",$C7701)</f>
        <v>13987.05</v>
      </c>
      <c r="F7701" s="183" cm="1">
        <f t="array" ref="F7701">_xlfn.IFS($D7701=$O$5,$C7701*$P$5*0.01,$D7701=$O$6,$C7701*$P$6*0.01,$D7701="AZN",$C7701*0.08)</f>
        <v>139.87049999999999</v>
      </c>
    </row>
    <row r="7702" spans="1:6" x14ac:dyDescent="0.3">
      <c r="A7702" s="177" t="s">
        <v>612</v>
      </c>
      <c r="B7702" s="178">
        <v>43693</v>
      </c>
      <c r="C7702" s="179">
        <v>6200</v>
      </c>
      <c r="D7702" s="88" t="s">
        <v>2862</v>
      </c>
      <c r="E7702" s="184" cm="1">
        <f t="array" ref="E7702">_xlfn.IFS($D7702=$O$5,C7702*$P$5,$D7702=$O$6,$C7702*$P$6,$D7702="AZN",$C7702)</f>
        <v>6200</v>
      </c>
      <c r="F7702" s="183" cm="1">
        <f t="array" ref="F7702">_xlfn.IFS($D7702=$O$5,$C7702*$P$5*0.01,$D7702=$O$6,$C7702*$P$6*0.01,$D7702="AZN",$C7702*0.08)</f>
        <v>496</v>
      </c>
    </row>
    <row r="7703" spans="1:6" x14ac:dyDescent="0.3">
      <c r="A7703" s="177" t="s">
        <v>1108</v>
      </c>
      <c r="B7703" s="178">
        <v>43911</v>
      </c>
      <c r="C7703" s="179">
        <v>10800</v>
      </c>
      <c r="D7703" s="88" t="s">
        <v>2863</v>
      </c>
      <c r="E7703" s="184" cm="1">
        <f t="array" ref="E7703">_xlfn.IFS($D7703=$O$5,C7703*$P$5,$D7703=$O$6,$C7703*$P$6,$D7703="AZN",$C7703)</f>
        <v>18360</v>
      </c>
      <c r="F7703" s="183" cm="1">
        <f t="array" ref="F7703">_xlfn.IFS($D7703=$O$5,$C7703*$P$5*0.01,$D7703=$O$6,$C7703*$P$6*0.01,$D7703="AZN",$C7703*0.08)</f>
        <v>183.6</v>
      </c>
    </row>
    <row r="7704" spans="1:6" x14ac:dyDescent="0.3">
      <c r="A7704" s="177" t="s">
        <v>1182</v>
      </c>
      <c r="B7704" s="178">
        <v>44598</v>
      </c>
      <c r="C7704" s="179">
        <v>3600</v>
      </c>
      <c r="D7704" s="88" t="s">
        <v>2863</v>
      </c>
      <c r="E7704" s="184" cm="1">
        <f t="array" ref="E7704">_xlfn.IFS($D7704=$O$5,C7704*$P$5,$D7704=$O$6,$C7704*$P$6,$D7704="AZN",$C7704)</f>
        <v>6120</v>
      </c>
      <c r="F7704" s="183" cm="1">
        <f t="array" ref="F7704">_xlfn.IFS($D7704=$O$5,$C7704*$P$5*0.01,$D7704=$O$6,$C7704*$P$6*0.01,$D7704="AZN",$C7704*0.08)</f>
        <v>61.2</v>
      </c>
    </row>
    <row r="7705" spans="1:6" x14ac:dyDescent="0.3">
      <c r="A7705" s="177" t="s">
        <v>1232</v>
      </c>
      <c r="B7705" s="178">
        <v>44515</v>
      </c>
      <c r="C7705" s="179">
        <v>12700</v>
      </c>
      <c r="D7705" s="88" t="s">
        <v>2862</v>
      </c>
      <c r="E7705" s="184" cm="1">
        <f t="array" ref="E7705">_xlfn.IFS($D7705=$O$5,C7705*$P$5,$D7705=$O$6,$C7705*$P$6,$D7705="AZN",$C7705)</f>
        <v>12700</v>
      </c>
      <c r="F7705" s="183" cm="1">
        <f t="array" ref="F7705">_xlfn.IFS($D7705=$O$5,$C7705*$P$5*0.01,$D7705=$O$6,$C7705*$P$6*0.01,$D7705="AZN",$C7705*0.08)</f>
        <v>1016</v>
      </c>
    </row>
    <row r="7706" spans="1:6" x14ac:dyDescent="0.3">
      <c r="A7706" s="177" t="s">
        <v>1979</v>
      </c>
      <c r="B7706" s="178">
        <v>44416</v>
      </c>
      <c r="C7706" s="179">
        <v>9000</v>
      </c>
      <c r="D7706" s="88" t="s">
        <v>2863</v>
      </c>
      <c r="E7706" s="184" cm="1">
        <f t="array" ref="E7706">_xlfn.IFS($D7706=$O$5,C7706*$P$5,$D7706=$O$6,$C7706*$P$6,$D7706="AZN",$C7706)</f>
        <v>15300</v>
      </c>
      <c r="F7706" s="183" cm="1">
        <f t="array" ref="F7706">_xlfn.IFS($D7706=$O$5,$C7706*$P$5*0.01,$D7706=$O$6,$C7706*$P$6*0.01,$D7706="AZN",$C7706*0.08)</f>
        <v>153</v>
      </c>
    </row>
    <row r="7707" spans="1:6" x14ac:dyDescent="0.3">
      <c r="A7707" s="177" t="s">
        <v>466</v>
      </c>
      <c r="B7707" s="178">
        <v>43907</v>
      </c>
      <c r="C7707" s="179">
        <v>6800</v>
      </c>
      <c r="D7707" s="88" t="s">
        <v>2863</v>
      </c>
      <c r="E7707" s="184" cm="1">
        <f t="array" ref="E7707">_xlfn.IFS($D7707=$O$5,C7707*$P$5,$D7707=$O$6,$C7707*$P$6,$D7707="AZN",$C7707)</f>
        <v>11560</v>
      </c>
      <c r="F7707" s="183" cm="1">
        <f t="array" ref="F7707">_xlfn.IFS($D7707=$O$5,$C7707*$P$5*0.01,$D7707=$O$6,$C7707*$P$6*0.01,$D7707="AZN",$C7707*0.08)</f>
        <v>115.60000000000001</v>
      </c>
    </row>
    <row r="7708" spans="1:6" x14ac:dyDescent="0.3">
      <c r="A7708" s="177" t="s">
        <v>657</v>
      </c>
      <c r="B7708" s="178">
        <v>44632</v>
      </c>
      <c r="C7708" s="179">
        <v>7300</v>
      </c>
      <c r="D7708" s="88" t="s">
        <v>2864</v>
      </c>
      <c r="E7708" s="184" cm="1">
        <f t="array" ref="E7708">_xlfn.IFS($D7708=$O$5,C7708*$P$5,$D7708=$O$6,$C7708*$P$6,$D7708="AZN",$C7708)</f>
        <v>13260.45</v>
      </c>
      <c r="F7708" s="183" cm="1">
        <f t="array" ref="F7708">_xlfn.IFS($D7708=$O$5,$C7708*$P$5*0.01,$D7708=$O$6,$C7708*$P$6*0.01,$D7708="AZN",$C7708*0.08)</f>
        <v>132.6045</v>
      </c>
    </row>
    <row r="7709" spans="1:6" x14ac:dyDescent="0.3">
      <c r="A7709" s="177" t="s">
        <v>1959</v>
      </c>
      <c r="B7709" s="178">
        <v>44358</v>
      </c>
      <c r="C7709" s="179">
        <v>2600</v>
      </c>
      <c r="D7709" s="88" t="s">
        <v>2863</v>
      </c>
      <c r="E7709" s="184" cm="1">
        <f t="array" ref="E7709">_xlfn.IFS($D7709=$O$5,C7709*$P$5,$D7709=$O$6,$C7709*$P$6,$D7709="AZN",$C7709)</f>
        <v>4420</v>
      </c>
      <c r="F7709" s="183" cm="1">
        <f t="array" ref="F7709">_xlfn.IFS($D7709=$O$5,$C7709*$P$5*0.01,$D7709=$O$6,$C7709*$P$6*0.01,$D7709="AZN",$C7709*0.08)</f>
        <v>44.2</v>
      </c>
    </row>
    <row r="7710" spans="1:6" x14ac:dyDescent="0.3">
      <c r="A7710" s="177" t="s">
        <v>1065</v>
      </c>
      <c r="B7710" s="178">
        <v>44303</v>
      </c>
      <c r="C7710" s="179">
        <v>7500</v>
      </c>
      <c r="D7710" s="88" t="s">
        <v>2862</v>
      </c>
      <c r="E7710" s="184" cm="1">
        <f t="array" ref="E7710">_xlfn.IFS($D7710=$O$5,C7710*$P$5,$D7710=$O$6,$C7710*$P$6,$D7710="AZN",$C7710)</f>
        <v>7500</v>
      </c>
      <c r="F7710" s="183" cm="1">
        <f t="array" ref="F7710">_xlfn.IFS($D7710=$O$5,$C7710*$P$5*0.01,$D7710=$O$6,$C7710*$P$6*0.01,$D7710="AZN",$C7710*0.08)</f>
        <v>600</v>
      </c>
    </row>
    <row r="7711" spans="1:6" x14ac:dyDescent="0.3">
      <c r="A7711" s="177" t="s">
        <v>1364</v>
      </c>
      <c r="B7711" s="178">
        <v>43900</v>
      </c>
      <c r="C7711" s="179">
        <v>5100</v>
      </c>
      <c r="D7711" s="88" t="s">
        <v>2862</v>
      </c>
      <c r="E7711" s="184" cm="1">
        <f t="array" ref="E7711">_xlfn.IFS($D7711=$O$5,C7711*$P$5,$D7711=$O$6,$C7711*$P$6,$D7711="AZN",$C7711)</f>
        <v>5100</v>
      </c>
      <c r="F7711" s="183" cm="1">
        <f t="array" ref="F7711">_xlfn.IFS($D7711=$O$5,$C7711*$P$5*0.01,$D7711=$O$6,$C7711*$P$6*0.01,$D7711="AZN",$C7711*0.08)</f>
        <v>408</v>
      </c>
    </row>
    <row r="7712" spans="1:6" x14ac:dyDescent="0.3">
      <c r="A7712" s="177" t="s">
        <v>345</v>
      </c>
      <c r="B7712" s="178">
        <v>44331</v>
      </c>
      <c r="C7712" s="179">
        <v>3100</v>
      </c>
      <c r="D7712" s="88" t="s">
        <v>2863</v>
      </c>
      <c r="E7712" s="184" cm="1">
        <f t="array" ref="E7712">_xlfn.IFS($D7712=$O$5,C7712*$P$5,$D7712=$O$6,$C7712*$P$6,$D7712="AZN",$C7712)</f>
        <v>5270</v>
      </c>
      <c r="F7712" s="183" cm="1">
        <f t="array" ref="F7712">_xlfn.IFS($D7712=$O$5,$C7712*$P$5*0.01,$D7712=$O$6,$C7712*$P$6*0.01,$D7712="AZN",$C7712*0.08)</f>
        <v>52.7</v>
      </c>
    </row>
    <row r="7713" spans="1:6" x14ac:dyDescent="0.3">
      <c r="A7713" s="177" t="s">
        <v>1378</v>
      </c>
      <c r="B7713" s="178">
        <v>44030</v>
      </c>
      <c r="C7713" s="179">
        <v>5700</v>
      </c>
      <c r="D7713" s="88" t="s">
        <v>2863</v>
      </c>
      <c r="E7713" s="184" cm="1">
        <f t="array" ref="E7713">_xlfn.IFS($D7713=$O$5,C7713*$P$5,$D7713=$O$6,$C7713*$P$6,$D7713="AZN",$C7713)</f>
        <v>9690</v>
      </c>
      <c r="F7713" s="183" cm="1">
        <f t="array" ref="F7713">_xlfn.IFS($D7713=$O$5,$C7713*$P$5*0.01,$D7713=$O$6,$C7713*$P$6*0.01,$D7713="AZN",$C7713*0.08)</f>
        <v>96.9</v>
      </c>
    </row>
    <row r="7714" spans="1:6" x14ac:dyDescent="0.3">
      <c r="A7714" s="177" t="s">
        <v>172</v>
      </c>
      <c r="B7714" s="178">
        <v>44276</v>
      </c>
      <c r="C7714" s="179">
        <v>9900</v>
      </c>
      <c r="D7714" s="88" t="s">
        <v>2864</v>
      </c>
      <c r="E7714" s="184" cm="1">
        <f t="array" ref="E7714">_xlfn.IFS($D7714=$O$5,C7714*$P$5,$D7714=$O$6,$C7714*$P$6,$D7714="AZN",$C7714)</f>
        <v>17983.349999999999</v>
      </c>
      <c r="F7714" s="183" cm="1">
        <f t="array" ref="F7714">_xlfn.IFS($D7714=$O$5,$C7714*$P$5*0.01,$D7714=$O$6,$C7714*$P$6*0.01,$D7714="AZN",$C7714*0.08)</f>
        <v>179.83349999999999</v>
      </c>
    </row>
    <row r="7715" spans="1:6" x14ac:dyDescent="0.3">
      <c r="A7715" s="177" t="s">
        <v>981</v>
      </c>
      <c r="B7715" s="178">
        <v>44206</v>
      </c>
      <c r="C7715" s="179">
        <v>3600</v>
      </c>
      <c r="D7715" s="88" t="s">
        <v>2862</v>
      </c>
      <c r="E7715" s="184" cm="1">
        <f t="array" ref="E7715">_xlfn.IFS($D7715=$O$5,C7715*$P$5,$D7715=$O$6,$C7715*$P$6,$D7715="AZN",$C7715)</f>
        <v>3600</v>
      </c>
      <c r="F7715" s="183" cm="1">
        <f t="array" ref="F7715">_xlfn.IFS($D7715=$O$5,$C7715*$P$5*0.01,$D7715=$O$6,$C7715*$P$6*0.01,$D7715="AZN",$C7715*0.08)</f>
        <v>288</v>
      </c>
    </row>
    <row r="7716" spans="1:6" x14ac:dyDescent="0.3">
      <c r="A7716" s="177" t="s">
        <v>1818</v>
      </c>
      <c r="B7716" s="178">
        <v>43552</v>
      </c>
      <c r="C7716" s="179">
        <v>12100</v>
      </c>
      <c r="D7716" s="88" t="s">
        <v>2862</v>
      </c>
      <c r="E7716" s="184" cm="1">
        <f t="array" ref="E7716">_xlfn.IFS($D7716=$O$5,C7716*$P$5,$D7716=$O$6,$C7716*$P$6,$D7716="AZN",$C7716)</f>
        <v>12100</v>
      </c>
      <c r="F7716" s="183" cm="1">
        <f t="array" ref="F7716">_xlfn.IFS($D7716=$O$5,$C7716*$P$5*0.01,$D7716=$O$6,$C7716*$P$6*0.01,$D7716="AZN",$C7716*0.08)</f>
        <v>968</v>
      </c>
    </row>
    <row r="7717" spans="1:6" x14ac:dyDescent="0.3">
      <c r="A7717" s="177" t="s">
        <v>1312</v>
      </c>
      <c r="B7717" s="178">
        <v>44377</v>
      </c>
      <c r="C7717" s="179">
        <v>5900</v>
      </c>
      <c r="D7717" s="88" t="s">
        <v>2863</v>
      </c>
      <c r="E7717" s="184" cm="1">
        <f t="array" ref="E7717">_xlfn.IFS($D7717=$O$5,C7717*$P$5,$D7717=$O$6,$C7717*$P$6,$D7717="AZN",$C7717)</f>
        <v>10030</v>
      </c>
      <c r="F7717" s="183" cm="1">
        <f t="array" ref="F7717">_xlfn.IFS($D7717=$O$5,$C7717*$P$5*0.01,$D7717=$O$6,$C7717*$P$6*0.01,$D7717="AZN",$C7717*0.08)</f>
        <v>100.3</v>
      </c>
    </row>
    <row r="7718" spans="1:6" x14ac:dyDescent="0.3">
      <c r="A7718" s="177" t="s">
        <v>1713</v>
      </c>
      <c r="B7718" s="178">
        <v>44703</v>
      </c>
      <c r="C7718" s="179">
        <v>2200</v>
      </c>
      <c r="D7718" s="88" t="s">
        <v>2864</v>
      </c>
      <c r="E7718" s="184" cm="1">
        <f t="array" ref="E7718">_xlfn.IFS($D7718=$O$5,C7718*$P$5,$D7718=$O$6,$C7718*$P$6,$D7718="AZN",$C7718)</f>
        <v>3996.3</v>
      </c>
      <c r="F7718" s="183" cm="1">
        <f t="array" ref="F7718">_xlfn.IFS($D7718=$O$5,$C7718*$P$5*0.01,$D7718=$O$6,$C7718*$P$6*0.01,$D7718="AZN",$C7718*0.08)</f>
        <v>39.963000000000001</v>
      </c>
    </row>
    <row r="7719" spans="1:6" x14ac:dyDescent="0.3">
      <c r="A7719" s="177" t="s">
        <v>1731</v>
      </c>
      <c r="B7719" s="178">
        <v>44108</v>
      </c>
      <c r="C7719" s="179">
        <v>12000</v>
      </c>
      <c r="D7719" s="88" t="s">
        <v>2863</v>
      </c>
      <c r="E7719" s="184" cm="1">
        <f t="array" ref="E7719">_xlfn.IFS($D7719=$O$5,C7719*$P$5,$D7719=$O$6,$C7719*$P$6,$D7719="AZN",$C7719)</f>
        <v>20400</v>
      </c>
      <c r="F7719" s="183" cm="1">
        <f t="array" ref="F7719">_xlfn.IFS($D7719=$O$5,$C7719*$P$5*0.01,$D7719=$O$6,$C7719*$P$6*0.01,$D7719="AZN",$C7719*0.08)</f>
        <v>204</v>
      </c>
    </row>
    <row r="7720" spans="1:6" x14ac:dyDescent="0.3">
      <c r="A7720" s="177" t="s">
        <v>795</v>
      </c>
      <c r="B7720" s="178">
        <v>44393</v>
      </c>
      <c r="C7720" s="179">
        <v>5200</v>
      </c>
      <c r="D7720" s="88" t="s">
        <v>2862</v>
      </c>
      <c r="E7720" s="184" cm="1">
        <f t="array" ref="E7720">_xlfn.IFS($D7720=$O$5,C7720*$P$5,$D7720=$O$6,$C7720*$P$6,$D7720="AZN",$C7720)</f>
        <v>5200</v>
      </c>
      <c r="F7720" s="183" cm="1">
        <f t="array" ref="F7720">_xlfn.IFS($D7720=$O$5,$C7720*$P$5*0.01,$D7720=$O$6,$C7720*$P$6*0.01,$D7720="AZN",$C7720*0.08)</f>
        <v>416</v>
      </c>
    </row>
    <row r="7721" spans="1:6" x14ac:dyDescent="0.3">
      <c r="A7721" s="177" t="s">
        <v>1628</v>
      </c>
      <c r="B7721" s="178">
        <v>44427</v>
      </c>
      <c r="C7721" s="179">
        <v>11600</v>
      </c>
      <c r="D7721" s="88" t="s">
        <v>2863</v>
      </c>
      <c r="E7721" s="184" cm="1">
        <f t="array" ref="E7721">_xlfn.IFS($D7721=$O$5,C7721*$P$5,$D7721=$O$6,$C7721*$P$6,$D7721="AZN",$C7721)</f>
        <v>19720</v>
      </c>
      <c r="F7721" s="183" cm="1">
        <f t="array" ref="F7721">_xlfn.IFS($D7721=$O$5,$C7721*$P$5*0.01,$D7721=$O$6,$C7721*$P$6*0.01,$D7721="AZN",$C7721*0.08)</f>
        <v>197.20000000000002</v>
      </c>
    </row>
    <row r="7722" spans="1:6" x14ac:dyDescent="0.3">
      <c r="A7722" s="177" t="s">
        <v>1904</v>
      </c>
      <c r="B7722" s="178">
        <v>43932</v>
      </c>
      <c r="C7722" s="179">
        <v>11800</v>
      </c>
      <c r="D7722" s="88" t="s">
        <v>2862</v>
      </c>
      <c r="E7722" s="184" cm="1">
        <f t="array" ref="E7722">_xlfn.IFS($D7722=$O$5,C7722*$P$5,$D7722=$O$6,$C7722*$P$6,$D7722="AZN",$C7722)</f>
        <v>11800</v>
      </c>
      <c r="F7722" s="183" cm="1">
        <f t="array" ref="F7722">_xlfn.IFS($D7722=$O$5,$C7722*$P$5*0.01,$D7722=$O$6,$C7722*$P$6*0.01,$D7722="AZN",$C7722*0.08)</f>
        <v>944</v>
      </c>
    </row>
    <row r="7723" spans="1:6" x14ac:dyDescent="0.3">
      <c r="A7723" s="177" t="s">
        <v>1245</v>
      </c>
      <c r="B7723" s="178">
        <v>43865</v>
      </c>
      <c r="C7723" s="179">
        <v>8700</v>
      </c>
      <c r="D7723" s="88" t="s">
        <v>2863</v>
      </c>
      <c r="E7723" s="184" cm="1">
        <f t="array" ref="E7723">_xlfn.IFS($D7723=$O$5,C7723*$P$5,$D7723=$O$6,$C7723*$P$6,$D7723="AZN",$C7723)</f>
        <v>14790</v>
      </c>
      <c r="F7723" s="183" cm="1">
        <f t="array" ref="F7723">_xlfn.IFS($D7723=$O$5,$C7723*$P$5*0.01,$D7723=$O$6,$C7723*$P$6*0.01,$D7723="AZN",$C7723*0.08)</f>
        <v>147.9</v>
      </c>
    </row>
    <row r="7724" spans="1:6" x14ac:dyDescent="0.3">
      <c r="A7724" s="177" t="s">
        <v>1987</v>
      </c>
      <c r="B7724" s="178">
        <v>43974</v>
      </c>
      <c r="C7724" s="179">
        <v>9700</v>
      </c>
      <c r="D7724" s="88" t="s">
        <v>2862</v>
      </c>
      <c r="E7724" s="184" cm="1">
        <f t="array" ref="E7724">_xlfn.IFS($D7724=$O$5,C7724*$P$5,$D7724=$O$6,$C7724*$P$6,$D7724="AZN",$C7724)</f>
        <v>9700</v>
      </c>
      <c r="F7724" s="183" cm="1">
        <f t="array" ref="F7724">_xlfn.IFS($D7724=$O$5,$C7724*$P$5*0.01,$D7724=$O$6,$C7724*$P$6*0.01,$D7724="AZN",$C7724*0.08)</f>
        <v>776</v>
      </c>
    </row>
    <row r="7725" spans="1:6" x14ac:dyDescent="0.3">
      <c r="A7725" s="177" t="s">
        <v>1098</v>
      </c>
      <c r="B7725" s="178">
        <v>44028</v>
      </c>
      <c r="C7725" s="179">
        <v>11000</v>
      </c>
      <c r="D7725" s="88" t="s">
        <v>2864</v>
      </c>
      <c r="E7725" s="184" cm="1">
        <f t="array" ref="E7725">_xlfn.IFS($D7725=$O$5,C7725*$P$5,$D7725=$O$6,$C7725*$P$6,$D7725="AZN",$C7725)</f>
        <v>19981.5</v>
      </c>
      <c r="F7725" s="183" cm="1">
        <f t="array" ref="F7725">_xlfn.IFS($D7725=$O$5,$C7725*$P$5*0.01,$D7725=$O$6,$C7725*$P$6*0.01,$D7725="AZN",$C7725*0.08)</f>
        <v>199.815</v>
      </c>
    </row>
    <row r="7726" spans="1:6" x14ac:dyDescent="0.3">
      <c r="A7726" s="177" t="s">
        <v>268</v>
      </c>
      <c r="B7726" s="178">
        <v>44568</v>
      </c>
      <c r="C7726" s="179">
        <v>7800</v>
      </c>
      <c r="D7726" s="88" t="s">
        <v>2862</v>
      </c>
      <c r="E7726" s="184" cm="1">
        <f t="array" ref="E7726">_xlfn.IFS($D7726=$O$5,C7726*$P$5,$D7726=$O$6,$C7726*$P$6,$D7726="AZN",$C7726)</f>
        <v>7800</v>
      </c>
      <c r="F7726" s="183" cm="1">
        <f t="array" ref="F7726">_xlfn.IFS($D7726=$O$5,$C7726*$P$5*0.01,$D7726=$O$6,$C7726*$P$6*0.01,$D7726="AZN",$C7726*0.08)</f>
        <v>624</v>
      </c>
    </row>
    <row r="7727" spans="1:6" x14ac:dyDescent="0.3">
      <c r="A7727" s="177" t="s">
        <v>1974</v>
      </c>
      <c r="B7727" s="178">
        <v>43702</v>
      </c>
      <c r="C7727" s="179">
        <v>10700</v>
      </c>
      <c r="D7727" s="88" t="s">
        <v>2863</v>
      </c>
      <c r="E7727" s="184" cm="1">
        <f t="array" ref="E7727">_xlfn.IFS($D7727=$O$5,C7727*$P$5,$D7727=$O$6,$C7727*$P$6,$D7727="AZN",$C7727)</f>
        <v>18190</v>
      </c>
      <c r="F7727" s="183" cm="1">
        <f t="array" ref="F7727">_xlfn.IFS($D7727=$O$5,$C7727*$P$5*0.01,$D7727=$O$6,$C7727*$P$6*0.01,$D7727="AZN",$C7727*0.08)</f>
        <v>181.9</v>
      </c>
    </row>
    <row r="7728" spans="1:6" x14ac:dyDescent="0.3">
      <c r="A7728" s="177" t="s">
        <v>1830</v>
      </c>
      <c r="B7728" s="178">
        <v>44652</v>
      </c>
      <c r="C7728" s="179">
        <v>1200</v>
      </c>
      <c r="D7728" s="88" t="s">
        <v>2863</v>
      </c>
      <c r="E7728" s="184" cm="1">
        <f t="array" ref="E7728">_xlfn.IFS($D7728=$O$5,C7728*$P$5,$D7728=$O$6,$C7728*$P$6,$D7728="AZN",$C7728)</f>
        <v>2040</v>
      </c>
      <c r="F7728" s="183" cm="1">
        <f t="array" ref="F7728">_xlfn.IFS($D7728=$O$5,$C7728*$P$5*0.01,$D7728=$O$6,$C7728*$P$6*0.01,$D7728="AZN",$C7728*0.08)</f>
        <v>20.400000000000002</v>
      </c>
    </row>
    <row r="7729" spans="1:6" x14ac:dyDescent="0.3">
      <c r="A7729" s="177" t="s">
        <v>850</v>
      </c>
      <c r="B7729" s="178">
        <v>44390</v>
      </c>
      <c r="C7729" s="179">
        <v>4700</v>
      </c>
      <c r="D7729" s="88" t="s">
        <v>2864</v>
      </c>
      <c r="E7729" s="184" cm="1">
        <f t="array" ref="E7729">_xlfn.IFS($D7729=$O$5,C7729*$P$5,$D7729=$O$6,$C7729*$P$6,$D7729="AZN",$C7729)</f>
        <v>8537.5499999999993</v>
      </c>
      <c r="F7729" s="183" cm="1">
        <f t="array" ref="F7729">_xlfn.IFS($D7729=$O$5,$C7729*$P$5*0.01,$D7729=$O$6,$C7729*$P$6*0.01,$D7729="AZN",$C7729*0.08)</f>
        <v>85.375499999999988</v>
      </c>
    </row>
    <row r="7730" spans="1:6" x14ac:dyDescent="0.3">
      <c r="A7730" s="177" t="s">
        <v>1918</v>
      </c>
      <c r="B7730" s="178">
        <v>44513</v>
      </c>
      <c r="C7730" s="179">
        <v>9000</v>
      </c>
      <c r="D7730" s="88" t="s">
        <v>2862</v>
      </c>
      <c r="E7730" s="184" cm="1">
        <f t="array" ref="E7730">_xlfn.IFS($D7730=$O$5,C7730*$P$5,$D7730=$O$6,$C7730*$P$6,$D7730="AZN",$C7730)</f>
        <v>9000</v>
      </c>
      <c r="F7730" s="183" cm="1">
        <f t="array" ref="F7730">_xlfn.IFS($D7730=$O$5,$C7730*$P$5*0.01,$D7730=$O$6,$C7730*$P$6*0.01,$D7730="AZN",$C7730*0.08)</f>
        <v>720</v>
      </c>
    </row>
    <row r="7731" spans="1:6" x14ac:dyDescent="0.3">
      <c r="A7731" s="177" t="s">
        <v>2084</v>
      </c>
      <c r="B7731" s="178">
        <v>44157</v>
      </c>
      <c r="C7731" s="179">
        <v>8900</v>
      </c>
      <c r="D7731" s="88" t="s">
        <v>2864</v>
      </c>
      <c r="E7731" s="184" cm="1">
        <f t="array" ref="E7731">_xlfn.IFS($D7731=$O$5,C7731*$P$5,$D7731=$O$6,$C7731*$P$6,$D7731="AZN",$C7731)</f>
        <v>16166.85</v>
      </c>
      <c r="F7731" s="183" cm="1">
        <f t="array" ref="F7731">_xlfn.IFS($D7731=$O$5,$C7731*$P$5*0.01,$D7731=$O$6,$C7731*$P$6*0.01,$D7731="AZN",$C7731*0.08)</f>
        <v>161.66849999999999</v>
      </c>
    </row>
    <row r="7732" spans="1:6" x14ac:dyDescent="0.3">
      <c r="A7732" s="177" t="s">
        <v>1556</v>
      </c>
      <c r="B7732" s="178">
        <v>44199</v>
      </c>
      <c r="C7732" s="179">
        <v>3000</v>
      </c>
      <c r="D7732" s="88" t="s">
        <v>2863</v>
      </c>
      <c r="E7732" s="184" cm="1">
        <f t="array" ref="E7732">_xlfn.IFS($D7732=$O$5,C7732*$P$5,$D7732=$O$6,$C7732*$P$6,$D7732="AZN",$C7732)</f>
        <v>5100</v>
      </c>
      <c r="F7732" s="183" cm="1">
        <f t="array" ref="F7732">_xlfn.IFS($D7732=$O$5,$C7732*$P$5*0.01,$D7732=$O$6,$C7732*$P$6*0.01,$D7732="AZN",$C7732*0.08)</f>
        <v>51</v>
      </c>
    </row>
    <row r="7733" spans="1:6" x14ac:dyDescent="0.3">
      <c r="A7733" s="177" t="s">
        <v>582</v>
      </c>
      <c r="B7733" s="178">
        <v>44410</v>
      </c>
      <c r="C7733" s="179">
        <v>11600</v>
      </c>
      <c r="D7733" s="88" t="s">
        <v>2863</v>
      </c>
      <c r="E7733" s="184" cm="1">
        <f t="array" ref="E7733">_xlfn.IFS($D7733=$O$5,C7733*$P$5,$D7733=$O$6,$C7733*$P$6,$D7733="AZN",$C7733)</f>
        <v>19720</v>
      </c>
      <c r="F7733" s="183" cm="1">
        <f t="array" ref="F7733">_xlfn.IFS($D7733=$O$5,$C7733*$P$5*0.01,$D7733=$O$6,$C7733*$P$6*0.01,$D7733="AZN",$C7733*0.08)</f>
        <v>197.20000000000002</v>
      </c>
    </row>
    <row r="7734" spans="1:6" x14ac:dyDescent="0.3">
      <c r="A7734" s="177" t="s">
        <v>1079</v>
      </c>
      <c r="B7734" s="178">
        <v>44434</v>
      </c>
      <c r="C7734" s="179">
        <v>12000</v>
      </c>
      <c r="D7734" s="88" t="s">
        <v>2864</v>
      </c>
      <c r="E7734" s="184" cm="1">
        <f t="array" ref="E7734">_xlfn.IFS($D7734=$O$5,C7734*$P$5,$D7734=$O$6,$C7734*$P$6,$D7734="AZN",$C7734)</f>
        <v>21798</v>
      </c>
      <c r="F7734" s="183" cm="1">
        <f t="array" ref="F7734">_xlfn.IFS($D7734=$O$5,$C7734*$P$5*0.01,$D7734=$O$6,$C7734*$P$6*0.01,$D7734="AZN",$C7734*0.08)</f>
        <v>217.98000000000002</v>
      </c>
    </row>
    <row r="7735" spans="1:6" x14ac:dyDescent="0.3">
      <c r="A7735" s="177" t="s">
        <v>1572</v>
      </c>
      <c r="B7735" s="178">
        <v>44745</v>
      </c>
      <c r="C7735" s="179">
        <v>2500</v>
      </c>
      <c r="D7735" s="88" t="s">
        <v>2863</v>
      </c>
      <c r="E7735" s="184" cm="1">
        <f t="array" ref="E7735">_xlfn.IFS($D7735=$O$5,C7735*$P$5,$D7735=$O$6,$C7735*$P$6,$D7735="AZN",$C7735)</f>
        <v>4250</v>
      </c>
      <c r="F7735" s="183" cm="1">
        <f t="array" ref="F7735">_xlfn.IFS($D7735=$O$5,$C7735*$P$5*0.01,$D7735=$O$6,$C7735*$P$6*0.01,$D7735="AZN",$C7735*0.08)</f>
        <v>42.5</v>
      </c>
    </row>
    <row r="7736" spans="1:6" x14ac:dyDescent="0.3">
      <c r="A7736" s="177" t="s">
        <v>168</v>
      </c>
      <c r="B7736" s="178">
        <v>44159</v>
      </c>
      <c r="C7736" s="179">
        <v>8000</v>
      </c>
      <c r="D7736" s="88" t="s">
        <v>2863</v>
      </c>
      <c r="E7736" s="184" cm="1">
        <f t="array" ref="E7736">_xlfn.IFS($D7736=$O$5,C7736*$P$5,$D7736=$O$6,$C7736*$P$6,$D7736="AZN",$C7736)</f>
        <v>13600</v>
      </c>
      <c r="F7736" s="183" cm="1">
        <f t="array" ref="F7736">_xlfn.IFS($D7736=$O$5,$C7736*$P$5*0.01,$D7736=$O$6,$C7736*$P$6*0.01,$D7736="AZN",$C7736*0.08)</f>
        <v>136</v>
      </c>
    </row>
    <row r="7737" spans="1:6" x14ac:dyDescent="0.3">
      <c r="A7737" s="177" t="s">
        <v>1889</v>
      </c>
      <c r="B7737" s="178">
        <v>43733</v>
      </c>
      <c r="C7737" s="179">
        <v>12900</v>
      </c>
      <c r="D7737" s="88" t="s">
        <v>2863</v>
      </c>
      <c r="E7737" s="184" cm="1">
        <f t="array" ref="E7737">_xlfn.IFS($D7737=$O$5,C7737*$P$5,$D7737=$O$6,$C7737*$P$6,$D7737="AZN",$C7737)</f>
        <v>21930</v>
      </c>
      <c r="F7737" s="183" cm="1">
        <f t="array" ref="F7737">_xlfn.IFS($D7737=$O$5,$C7737*$P$5*0.01,$D7737=$O$6,$C7737*$P$6*0.01,$D7737="AZN",$C7737*0.08)</f>
        <v>219.3</v>
      </c>
    </row>
    <row r="7738" spans="1:6" x14ac:dyDescent="0.3">
      <c r="A7738" s="177" t="s">
        <v>1326</v>
      </c>
      <c r="B7738" s="178">
        <v>43848</v>
      </c>
      <c r="C7738" s="179">
        <v>5600</v>
      </c>
      <c r="D7738" s="88" t="s">
        <v>2862</v>
      </c>
      <c r="E7738" s="184" cm="1">
        <f t="array" ref="E7738">_xlfn.IFS($D7738=$O$5,C7738*$P$5,$D7738=$O$6,$C7738*$P$6,$D7738="AZN",$C7738)</f>
        <v>5600</v>
      </c>
      <c r="F7738" s="183" cm="1">
        <f t="array" ref="F7738">_xlfn.IFS($D7738=$O$5,$C7738*$P$5*0.01,$D7738=$O$6,$C7738*$P$6*0.01,$D7738="AZN",$C7738*0.08)</f>
        <v>448</v>
      </c>
    </row>
    <row r="7739" spans="1:6" x14ac:dyDescent="0.3">
      <c r="A7739" s="177" t="s">
        <v>411</v>
      </c>
      <c r="B7739" s="178">
        <v>43933</v>
      </c>
      <c r="C7739" s="179">
        <v>1000</v>
      </c>
      <c r="D7739" s="88" t="s">
        <v>2862</v>
      </c>
      <c r="E7739" s="184" cm="1">
        <f t="array" ref="E7739">_xlfn.IFS($D7739=$O$5,C7739*$P$5,$D7739=$O$6,$C7739*$P$6,$D7739="AZN",$C7739)</f>
        <v>1000</v>
      </c>
      <c r="F7739" s="183" cm="1">
        <f t="array" ref="F7739">_xlfn.IFS($D7739=$O$5,$C7739*$P$5*0.01,$D7739=$O$6,$C7739*$P$6*0.01,$D7739="AZN",$C7739*0.08)</f>
        <v>80</v>
      </c>
    </row>
    <row r="7740" spans="1:6" x14ac:dyDescent="0.3">
      <c r="A7740" s="177" t="s">
        <v>531</v>
      </c>
      <c r="B7740" s="178">
        <v>44317</v>
      </c>
      <c r="C7740" s="179">
        <v>6900</v>
      </c>
      <c r="D7740" s="88" t="s">
        <v>2864</v>
      </c>
      <c r="E7740" s="184" cm="1">
        <f t="array" ref="E7740">_xlfn.IFS($D7740=$O$5,C7740*$P$5,$D7740=$O$6,$C7740*$P$6,$D7740="AZN",$C7740)</f>
        <v>12533.85</v>
      </c>
      <c r="F7740" s="183" cm="1">
        <f t="array" ref="F7740">_xlfn.IFS($D7740=$O$5,$C7740*$P$5*0.01,$D7740=$O$6,$C7740*$P$6*0.01,$D7740="AZN",$C7740*0.08)</f>
        <v>125.33850000000001</v>
      </c>
    </row>
    <row r="7741" spans="1:6" x14ac:dyDescent="0.3">
      <c r="A7741" s="177" t="s">
        <v>974</v>
      </c>
      <c r="B7741" s="178">
        <v>43611</v>
      </c>
      <c r="C7741" s="179">
        <v>12000</v>
      </c>
      <c r="D7741" s="88" t="s">
        <v>2863</v>
      </c>
      <c r="E7741" s="184" cm="1">
        <f t="array" ref="E7741">_xlfn.IFS($D7741=$O$5,C7741*$P$5,$D7741=$O$6,$C7741*$P$6,$D7741="AZN",$C7741)</f>
        <v>20400</v>
      </c>
      <c r="F7741" s="183" cm="1">
        <f t="array" ref="F7741">_xlfn.IFS($D7741=$O$5,$C7741*$P$5*0.01,$D7741=$O$6,$C7741*$P$6*0.01,$D7741="AZN",$C7741*0.08)</f>
        <v>204</v>
      </c>
    </row>
    <row r="7742" spans="1:6" x14ac:dyDescent="0.3">
      <c r="A7742" s="177" t="s">
        <v>441</v>
      </c>
      <c r="B7742" s="178">
        <v>44568</v>
      </c>
      <c r="C7742" s="179">
        <v>1000</v>
      </c>
      <c r="D7742" s="88" t="s">
        <v>2863</v>
      </c>
      <c r="E7742" s="184" cm="1">
        <f t="array" ref="E7742">_xlfn.IFS($D7742=$O$5,C7742*$P$5,$D7742=$O$6,$C7742*$P$6,$D7742="AZN",$C7742)</f>
        <v>1700</v>
      </c>
      <c r="F7742" s="183" cm="1">
        <f t="array" ref="F7742">_xlfn.IFS($D7742=$O$5,$C7742*$P$5*0.01,$D7742=$O$6,$C7742*$P$6*0.01,$D7742="AZN",$C7742*0.08)</f>
        <v>17</v>
      </c>
    </row>
    <row r="7743" spans="1:6" x14ac:dyDescent="0.3">
      <c r="A7743" s="177" t="s">
        <v>365</v>
      </c>
      <c r="B7743" s="178">
        <v>44119</v>
      </c>
      <c r="C7743" s="179">
        <v>8100</v>
      </c>
      <c r="D7743" s="88" t="s">
        <v>2864</v>
      </c>
      <c r="E7743" s="184" cm="1">
        <f t="array" ref="E7743">_xlfn.IFS($D7743=$O$5,C7743*$P$5,$D7743=$O$6,$C7743*$P$6,$D7743="AZN",$C7743)</f>
        <v>14713.65</v>
      </c>
      <c r="F7743" s="183" cm="1">
        <f t="array" ref="F7743">_xlfn.IFS($D7743=$O$5,$C7743*$P$5*0.01,$D7743=$O$6,$C7743*$P$6*0.01,$D7743="AZN",$C7743*0.08)</f>
        <v>147.13650000000001</v>
      </c>
    </row>
    <row r="7744" spans="1:6" x14ac:dyDescent="0.3">
      <c r="A7744" s="177" t="s">
        <v>1738</v>
      </c>
      <c r="B7744" s="178">
        <v>44463</v>
      </c>
      <c r="C7744" s="179">
        <v>9000</v>
      </c>
      <c r="D7744" s="88" t="s">
        <v>2863</v>
      </c>
      <c r="E7744" s="184" cm="1">
        <f t="array" ref="E7744">_xlfn.IFS($D7744=$O$5,C7744*$P$5,$D7744=$O$6,$C7744*$P$6,$D7744="AZN",$C7744)</f>
        <v>15300</v>
      </c>
      <c r="F7744" s="183" cm="1">
        <f t="array" ref="F7744">_xlfn.IFS($D7744=$O$5,$C7744*$P$5*0.01,$D7744=$O$6,$C7744*$P$6*0.01,$D7744="AZN",$C7744*0.08)</f>
        <v>153</v>
      </c>
    </row>
    <row r="7745" spans="1:6" x14ac:dyDescent="0.3">
      <c r="A7745" s="177" t="s">
        <v>1895</v>
      </c>
      <c r="B7745" s="178">
        <v>44077</v>
      </c>
      <c r="C7745" s="179">
        <v>8000</v>
      </c>
      <c r="D7745" s="88" t="s">
        <v>2864</v>
      </c>
      <c r="E7745" s="184" cm="1">
        <f t="array" ref="E7745">_xlfn.IFS($D7745=$O$5,C7745*$P$5,$D7745=$O$6,$C7745*$P$6,$D7745="AZN",$C7745)</f>
        <v>14532</v>
      </c>
      <c r="F7745" s="183" cm="1">
        <f t="array" ref="F7745">_xlfn.IFS($D7745=$O$5,$C7745*$P$5*0.01,$D7745=$O$6,$C7745*$P$6*0.01,$D7745="AZN",$C7745*0.08)</f>
        <v>145.32</v>
      </c>
    </row>
    <row r="7746" spans="1:6" x14ac:dyDescent="0.3">
      <c r="A7746" s="177" t="s">
        <v>485</v>
      </c>
      <c r="B7746" s="178">
        <v>44429</v>
      </c>
      <c r="C7746" s="179">
        <v>12100</v>
      </c>
      <c r="D7746" s="88" t="s">
        <v>2862</v>
      </c>
      <c r="E7746" s="184" cm="1">
        <f t="array" ref="E7746">_xlfn.IFS($D7746=$O$5,C7746*$P$5,$D7746=$O$6,$C7746*$P$6,$D7746="AZN",$C7746)</f>
        <v>12100</v>
      </c>
      <c r="F7746" s="183" cm="1">
        <f t="array" ref="F7746">_xlfn.IFS($D7746=$O$5,$C7746*$P$5*0.01,$D7746=$O$6,$C7746*$P$6*0.01,$D7746="AZN",$C7746*0.08)</f>
        <v>968</v>
      </c>
    </row>
    <row r="7747" spans="1:6" x14ac:dyDescent="0.3">
      <c r="A7747" s="177" t="s">
        <v>172</v>
      </c>
      <c r="B7747" s="178">
        <v>44109</v>
      </c>
      <c r="C7747" s="179">
        <v>8000</v>
      </c>
      <c r="D7747" s="88" t="s">
        <v>2864</v>
      </c>
      <c r="E7747" s="184" cm="1">
        <f t="array" ref="E7747">_xlfn.IFS($D7747=$O$5,C7747*$P$5,$D7747=$O$6,$C7747*$P$6,$D7747="AZN",$C7747)</f>
        <v>14532</v>
      </c>
      <c r="F7747" s="183" cm="1">
        <f t="array" ref="F7747">_xlfn.IFS($D7747=$O$5,$C7747*$P$5*0.01,$D7747=$O$6,$C7747*$P$6*0.01,$D7747="AZN",$C7747*0.08)</f>
        <v>145.32</v>
      </c>
    </row>
    <row r="7748" spans="1:6" x14ac:dyDescent="0.3">
      <c r="A7748" s="177" t="s">
        <v>1337</v>
      </c>
      <c r="B7748" s="178">
        <v>44143</v>
      </c>
      <c r="C7748" s="179">
        <v>1600</v>
      </c>
      <c r="D7748" s="88" t="s">
        <v>2864</v>
      </c>
      <c r="E7748" s="184" cm="1">
        <f t="array" ref="E7748">_xlfn.IFS($D7748=$O$5,C7748*$P$5,$D7748=$O$6,$C7748*$P$6,$D7748="AZN",$C7748)</f>
        <v>2906.4</v>
      </c>
      <c r="F7748" s="183" cm="1">
        <f t="array" ref="F7748">_xlfn.IFS($D7748=$O$5,$C7748*$P$5*0.01,$D7748=$O$6,$C7748*$P$6*0.01,$D7748="AZN",$C7748*0.08)</f>
        <v>29.064</v>
      </c>
    </row>
    <row r="7749" spans="1:6" x14ac:dyDescent="0.3">
      <c r="A7749" s="177" t="s">
        <v>707</v>
      </c>
      <c r="B7749" s="178">
        <v>43836</v>
      </c>
      <c r="C7749" s="179">
        <v>2700</v>
      </c>
      <c r="D7749" s="88" t="s">
        <v>2863</v>
      </c>
      <c r="E7749" s="184" cm="1">
        <f t="array" ref="E7749">_xlfn.IFS($D7749=$O$5,C7749*$P$5,$D7749=$O$6,$C7749*$P$6,$D7749="AZN",$C7749)</f>
        <v>4590</v>
      </c>
      <c r="F7749" s="183" cm="1">
        <f t="array" ref="F7749">_xlfn.IFS($D7749=$O$5,$C7749*$P$5*0.01,$D7749=$O$6,$C7749*$P$6*0.01,$D7749="AZN",$C7749*0.08)</f>
        <v>45.9</v>
      </c>
    </row>
    <row r="7750" spans="1:6" x14ac:dyDescent="0.3">
      <c r="A7750" s="177" t="s">
        <v>217</v>
      </c>
      <c r="B7750" s="178">
        <v>44611</v>
      </c>
      <c r="C7750" s="179">
        <v>1100</v>
      </c>
      <c r="D7750" s="88" t="s">
        <v>2863</v>
      </c>
      <c r="E7750" s="184" cm="1">
        <f t="array" ref="E7750">_xlfn.IFS($D7750=$O$5,C7750*$P$5,$D7750=$O$6,$C7750*$P$6,$D7750="AZN",$C7750)</f>
        <v>1870</v>
      </c>
      <c r="F7750" s="183" cm="1">
        <f t="array" ref="F7750">_xlfn.IFS($D7750=$O$5,$C7750*$P$5*0.01,$D7750=$O$6,$C7750*$P$6*0.01,$D7750="AZN",$C7750*0.08)</f>
        <v>18.7</v>
      </c>
    </row>
    <row r="7751" spans="1:6" x14ac:dyDescent="0.3">
      <c r="A7751" s="177" t="s">
        <v>1089</v>
      </c>
      <c r="B7751" s="178">
        <v>44915</v>
      </c>
      <c r="C7751" s="179">
        <v>12400</v>
      </c>
      <c r="D7751" s="88" t="s">
        <v>2863</v>
      </c>
      <c r="E7751" s="184" cm="1">
        <f t="array" ref="E7751">_xlfn.IFS($D7751=$O$5,C7751*$P$5,$D7751=$O$6,$C7751*$P$6,$D7751="AZN",$C7751)</f>
        <v>21080</v>
      </c>
      <c r="F7751" s="183" cm="1">
        <f t="array" ref="F7751">_xlfn.IFS($D7751=$O$5,$C7751*$P$5*0.01,$D7751=$O$6,$C7751*$P$6*0.01,$D7751="AZN",$C7751*0.08)</f>
        <v>210.8</v>
      </c>
    </row>
    <row r="7752" spans="1:6" x14ac:dyDescent="0.3">
      <c r="A7752" s="177" t="s">
        <v>553</v>
      </c>
      <c r="B7752" s="178">
        <v>44256</v>
      </c>
      <c r="C7752" s="179">
        <v>9500</v>
      </c>
      <c r="D7752" s="88" t="s">
        <v>2862</v>
      </c>
      <c r="E7752" s="184" cm="1">
        <f t="array" ref="E7752">_xlfn.IFS($D7752=$O$5,C7752*$P$5,$D7752=$O$6,$C7752*$P$6,$D7752="AZN",$C7752)</f>
        <v>9500</v>
      </c>
      <c r="F7752" s="183" cm="1">
        <f t="array" ref="F7752">_xlfn.IFS($D7752=$O$5,$C7752*$P$5*0.01,$D7752=$O$6,$C7752*$P$6*0.01,$D7752="AZN",$C7752*0.08)</f>
        <v>760</v>
      </c>
    </row>
    <row r="7753" spans="1:6" x14ac:dyDescent="0.3">
      <c r="A7753" s="177" t="s">
        <v>931</v>
      </c>
      <c r="B7753" s="178">
        <v>44667</v>
      </c>
      <c r="C7753" s="179">
        <v>12500</v>
      </c>
      <c r="D7753" s="88" t="s">
        <v>2863</v>
      </c>
      <c r="E7753" s="184" cm="1">
        <f t="array" ref="E7753">_xlfn.IFS($D7753=$O$5,C7753*$P$5,$D7753=$O$6,$C7753*$P$6,$D7753="AZN",$C7753)</f>
        <v>21250</v>
      </c>
      <c r="F7753" s="183" cm="1">
        <f t="array" ref="F7753">_xlfn.IFS($D7753=$O$5,$C7753*$P$5*0.01,$D7753=$O$6,$C7753*$P$6*0.01,$D7753="AZN",$C7753*0.08)</f>
        <v>212.5</v>
      </c>
    </row>
    <row r="7754" spans="1:6" x14ac:dyDescent="0.3">
      <c r="A7754" s="177" t="s">
        <v>1485</v>
      </c>
      <c r="B7754" s="178">
        <v>44511</v>
      </c>
      <c r="C7754" s="179">
        <v>10600</v>
      </c>
      <c r="D7754" s="88" t="s">
        <v>2863</v>
      </c>
      <c r="E7754" s="184" cm="1">
        <f t="array" ref="E7754">_xlfn.IFS($D7754=$O$5,C7754*$P$5,$D7754=$O$6,$C7754*$P$6,$D7754="AZN",$C7754)</f>
        <v>18020</v>
      </c>
      <c r="F7754" s="183" cm="1">
        <f t="array" ref="F7754">_xlfn.IFS($D7754=$O$5,$C7754*$P$5*0.01,$D7754=$O$6,$C7754*$P$6*0.01,$D7754="AZN",$C7754*0.08)</f>
        <v>180.20000000000002</v>
      </c>
    </row>
    <row r="7755" spans="1:6" x14ac:dyDescent="0.3">
      <c r="A7755" s="177" t="s">
        <v>2072</v>
      </c>
      <c r="B7755" s="178">
        <v>44061</v>
      </c>
      <c r="C7755" s="179">
        <v>5900</v>
      </c>
      <c r="D7755" s="88" t="s">
        <v>2864</v>
      </c>
      <c r="E7755" s="184" cm="1">
        <f t="array" ref="E7755">_xlfn.IFS($D7755=$O$5,C7755*$P$5,$D7755=$O$6,$C7755*$P$6,$D7755="AZN",$C7755)</f>
        <v>10717.35</v>
      </c>
      <c r="F7755" s="183" cm="1">
        <f t="array" ref="F7755">_xlfn.IFS($D7755=$O$5,$C7755*$P$5*0.01,$D7755=$O$6,$C7755*$P$6*0.01,$D7755="AZN",$C7755*0.08)</f>
        <v>107.1735</v>
      </c>
    </row>
    <row r="7756" spans="1:6" x14ac:dyDescent="0.3">
      <c r="A7756" s="177" t="s">
        <v>255</v>
      </c>
      <c r="B7756" s="178">
        <v>44231</v>
      </c>
      <c r="C7756" s="179">
        <v>1500</v>
      </c>
      <c r="D7756" s="88" t="s">
        <v>2862</v>
      </c>
      <c r="E7756" s="184" cm="1">
        <f t="array" ref="E7756">_xlfn.IFS($D7756=$O$5,C7756*$P$5,$D7756=$O$6,$C7756*$P$6,$D7756="AZN",$C7756)</f>
        <v>1500</v>
      </c>
      <c r="F7756" s="183" cm="1">
        <f t="array" ref="F7756">_xlfn.IFS($D7756=$O$5,$C7756*$P$5*0.01,$D7756=$O$6,$C7756*$P$6*0.01,$D7756="AZN",$C7756*0.08)</f>
        <v>120</v>
      </c>
    </row>
    <row r="7757" spans="1:6" x14ac:dyDescent="0.3">
      <c r="A7757" s="177" t="s">
        <v>1406</v>
      </c>
      <c r="B7757" s="178">
        <v>43663</v>
      </c>
      <c r="C7757" s="179">
        <v>7400</v>
      </c>
      <c r="D7757" s="88" t="s">
        <v>2864</v>
      </c>
      <c r="E7757" s="184" cm="1">
        <f t="array" ref="E7757">_xlfn.IFS($D7757=$O$5,C7757*$P$5,$D7757=$O$6,$C7757*$P$6,$D7757="AZN",$C7757)</f>
        <v>13442.1</v>
      </c>
      <c r="F7757" s="183" cm="1">
        <f t="array" ref="F7757">_xlfn.IFS($D7757=$O$5,$C7757*$P$5*0.01,$D7757=$O$6,$C7757*$P$6*0.01,$D7757="AZN",$C7757*0.08)</f>
        <v>134.42099999999999</v>
      </c>
    </row>
    <row r="7758" spans="1:6" x14ac:dyDescent="0.3">
      <c r="A7758" s="177" t="s">
        <v>1004</v>
      </c>
      <c r="B7758" s="178">
        <v>44575</v>
      </c>
      <c r="C7758" s="179">
        <v>6100</v>
      </c>
      <c r="D7758" s="88" t="s">
        <v>2862</v>
      </c>
      <c r="E7758" s="184" cm="1">
        <f t="array" ref="E7758">_xlfn.IFS($D7758=$O$5,C7758*$P$5,$D7758=$O$6,$C7758*$P$6,$D7758="AZN",$C7758)</f>
        <v>6100</v>
      </c>
      <c r="F7758" s="183" cm="1">
        <f t="array" ref="F7758">_xlfn.IFS($D7758=$O$5,$C7758*$P$5*0.01,$D7758=$O$6,$C7758*$P$6*0.01,$D7758="AZN",$C7758*0.08)</f>
        <v>488</v>
      </c>
    </row>
    <row r="7759" spans="1:6" x14ac:dyDescent="0.3">
      <c r="A7759" s="177" t="s">
        <v>1552</v>
      </c>
      <c r="B7759" s="178">
        <v>44502</v>
      </c>
      <c r="C7759" s="179">
        <v>12000</v>
      </c>
      <c r="D7759" s="88" t="s">
        <v>2864</v>
      </c>
      <c r="E7759" s="184" cm="1">
        <f t="array" ref="E7759">_xlfn.IFS($D7759=$O$5,C7759*$P$5,$D7759=$O$6,$C7759*$P$6,$D7759="AZN",$C7759)</f>
        <v>21798</v>
      </c>
      <c r="F7759" s="183" cm="1">
        <f t="array" ref="F7759">_xlfn.IFS($D7759=$O$5,$C7759*$P$5*0.01,$D7759=$O$6,$C7759*$P$6*0.01,$D7759="AZN",$C7759*0.08)</f>
        <v>217.98000000000002</v>
      </c>
    </row>
    <row r="7760" spans="1:6" x14ac:dyDescent="0.3">
      <c r="A7760" s="177" t="s">
        <v>972</v>
      </c>
      <c r="B7760" s="178">
        <v>44062</v>
      </c>
      <c r="C7760" s="179">
        <v>8000</v>
      </c>
      <c r="D7760" s="88" t="s">
        <v>2864</v>
      </c>
      <c r="E7760" s="184" cm="1">
        <f t="array" ref="E7760">_xlfn.IFS($D7760=$O$5,C7760*$P$5,$D7760=$O$6,$C7760*$P$6,$D7760="AZN",$C7760)</f>
        <v>14532</v>
      </c>
      <c r="F7760" s="183" cm="1">
        <f t="array" ref="F7760">_xlfn.IFS($D7760=$O$5,$C7760*$P$5*0.01,$D7760=$O$6,$C7760*$P$6*0.01,$D7760="AZN",$C7760*0.08)</f>
        <v>145.32</v>
      </c>
    </row>
    <row r="7761" spans="1:6" x14ac:dyDescent="0.3">
      <c r="A7761" s="177" t="s">
        <v>754</v>
      </c>
      <c r="B7761" s="178">
        <v>44047</v>
      </c>
      <c r="C7761" s="179">
        <v>10200</v>
      </c>
      <c r="D7761" s="88" t="s">
        <v>2864</v>
      </c>
      <c r="E7761" s="184" cm="1">
        <f t="array" ref="E7761">_xlfn.IFS($D7761=$O$5,C7761*$P$5,$D7761=$O$6,$C7761*$P$6,$D7761="AZN",$C7761)</f>
        <v>18528.3</v>
      </c>
      <c r="F7761" s="183" cm="1">
        <f t="array" ref="F7761">_xlfn.IFS($D7761=$O$5,$C7761*$P$5*0.01,$D7761=$O$6,$C7761*$P$6*0.01,$D7761="AZN",$C7761*0.08)</f>
        <v>185.28299999999999</v>
      </c>
    </row>
    <row r="7762" spans="1:6" x14ac:dyDescent="0.3">
      <c r="A7762" s="177" t="s">
        <v>1136</v>
      </c>
      <c r="B7762" s="178">
        <v>44414</v>
      </c>
      <c r="C7762" s="179">
        <v>3300</v>
      </c>
      <c r="D7762" s="88" t="s">
        <v>2862</v>
      </c>
      <c r="E7762" s="184" cm="1">
        <f t="array" ref="E7762">_xlfn.IFS($D7762=$O$5,C7762*$P$5,$D7762=$O$6,$C7762*$P$6,$D7762="AZN",$C7762)</f>
        <v>3300</v>
      </c>
      <c r="F7762" s="183" cm="1">
        <f t="array" ref="F7762">_xlfn.IFS($D7762=$O$5,$C7762*$P$5*0.01,$D7762=$O$6,$C7762*$P$6*0.01,$D7762="AZN",$C7762*0.08)</f>
        <v>264</v>
      </c>
    </row>
    <row r="7763" spans="1:6" x14ac:dyDescent="0.3">
      <c r="A7763" s="177" t="s">
        <v>213</v>
      </c>
      <c r="B7763" s="178">
        <v>43941</v>
      </c>
      <c r="C7763" s="179">
        <v>4200</v>
      </c>
      <c r="D7763" s="88" t="s">
        <v>2864</v>
      </c>
      <c r="E7763" s="184" cm="1">
        <f t="array" ref="E7763">_xlfn.IFS($D7763=$O$5,C7763*$P$5,$D7763=$O$6,$C7763*$P$6,$D7763="AZN",$C7763)</f>
        <v>7629.3</v>
      </c>
      <c r="F7763" s="183" cm="1">
        <f t="array" ref="F7763">_xlfn.IFS($D7763=$O$5,$C7763*$P$5*0.01,$D7763=$O$6,$C7763*$P$6*0.01,$D7763="AZN",$C7763*0.08)</f>
        <v>76.293000000000006</v>
      </c>
    </row>
    <row r="7764" spans="1:6" x14ac:dyDescent="0.3">
      <c r="A7764" s="177" t="s">
        <v>1180</v>
      </c>
      <c r="B7764" s="178">
        <v>44491</v>
      </c>
      <c r="C7764" s="179">
        <v>11300</v>
      </c>
      <c r="D7764" s="88" t="s">
        <v>2864</v>
      </c>
      <c r="E7764" s="184" cm="1">
        <f t="array" ref="E7764">_xlfn.IFS($D7764=$O$5,C7764*$P$5,$D7764=$O$6,$C7764*$P$6,$D7764="AZN",$C7764)</f>
        <v>20526.45</v>
      </c>
      <c r="F7764" s="183" cm="1">
        <f t="array" ref="F7764">_xlfn.IFS($D7764=$O$5,$C7764*$P$5*0.01,$D7764=$O$6,$C7764*$P$6*0.01,$D7764="AZN",$C7764*0.08)</f>
        <v>205.2645</v>
      </c>
    </row>
    <row r="7765" spans="1:6" x14ac:dyDescent="0.3">
      <c r="A7765" s="177" t="s">
        <v>1518</v>
      </c>
      <c r="B7765" s="178">
        <v>43810</v>
      </c>
      <c r="C7765" s="179">
        <v>6200</v>
      </c>
      <c r="D7765" s="88" t="s">
        <v>2863</v>
      </c>
      <c r="E7765" s="184" cm="1">
        <f t="array" ref="E7765">_xlfn.IFS($D7765=$O$5,C7765*$P$5,$D7765=$O$6,$C7765*$P$6,$D7765="AZN",$C7765)</f>
        <v>10540</v>
      </c>
      <c r="F7765" s="183" cm="1">
        <f t="array" ref="F7765">_xlfn.IFS($D7765=$O$5,$C7765*$P$5*0.01,$D7765=$O$6,$C7765*$P$6*0.01,$D7765="AZN",$C7765*0.08)</f>
        <v>105.4</v>
      </c>
    </row>
    <row r="7766" spans="1:6" x14ac:dyDescent="0.3">
      <c r="A7766" s="177" t="s">
        <v>439</v>
      </c>
      <c r="B7766" s="178">
        <v>44631</v>
      </c>
      <c r="C7766" s="179">
        <v>9000</v>
      </c>
      <c r="D7766" s="88" t="s">
        <v>2864</v>
      </c>
      <c r="E7766" s="184" cm="1">
        <f t="array" ref="E7766">_xlfn.IFS($D7766=$O$5,C7766*$P$5,$D7766=$O$6,$C7766*$P$6,$D7766="AZN",$C7766)</f>
        <v>16348.5</v>
      </c>
      <c r="F7766" s="183" cm="1">
        <f t="array" ref="F7766">_xlfn.IFS($D7766=$O$5,$C7766*$P$5*0.01,$D7766=$O$6,$C7766*$P$6*0.01,$D7766="AZN",$C7766*0.08)</f>
        <v>163.48500000000001</v>
      </c>
    </row>
    <row r="7767" spans="1:6" x14ac:dyDescent="0.3">
      <c r="A7767" s="177" t="s">
        <v>235</v>
      </c>
      <c r="B7767" s="178">
        <v>44007</v>
      </c>
      <c r="C7767" s="179">
        <v>6100</v>
      </c>
      <c r="D7767" s="88" t="s">
        <v>2864</v>
      </c>
      <c r="E7767" s="184" cm="1">
        <f t="array" ref="E7767">_xlfn.IFS($D7767=$O$5,C7767*$P$5,$D7767=$O$6,$C7767*$P$6,$D7767="AZN",$C7767)</f>
        <v>11080.65</v>
      </c>
      <c r="F7767" s="183" cm="1">
        <f t="array" ref="F7767">_xlfn.IFS($D7767=$O$5,$C7767*$P$5*0.01,$D7767=$O$6,$C7767*$P$6*0.01,$D7767="AZN",$C7767*0.08)</f>
        <v>110.8065</v>
      </c>
    </row>
    <row r="7768" spans="1:6" x14ac:dyDescent="0.3">
      <c r="A7768" s="177" t="s">
        <v>1367</v>
      </c>
      <c r="B7768" s="178">
        <v>44249</v>
      </c>
      <c r="C7768" s="179">
        <v>6300</v>
      </c>
      <c r="D7768" s="88" t="s">
        <v>2863</v>
      </c>
      <c r="E7768" s="184" cm="1">
        <f t="array" ref="E7768">_xlfn.IFS($D7768=$O$5,C7768*$P$5,$D7768=$O$6,$C7768*$P$6,$D7768="AZN",$C7768)</f>
        <v>10710</v>
      </c>
      <c r="F7768" s="183" cm="1">
        <f t="array" ref="F7768">_xlfn.IFS($D7768=$O$5,$C7768*$P$5*0.01,$D7768=$O$6,$C7768*$P$6*0.01,$D7768="AZN",$C7768*0.08)</f>
        <v>107.10000000000001</v>
      </c>
    </row>
    <row r="7769" spans="1:6" x14ac:dyDescent="0.3">
      <c r="A7769" s="177" t="s">
        <v>1023</v>
      </c>
      <c r="B7769" s="178">
        <v>44345</v>
      </c>
      <c r="C7769" s="179">
        <v>7300</v>
      </c>
      <c r="D7769" s="88" t="s">
        <v>2863</v>
      </c>
      <c r="E7769" s="184" cm="1">
        <f t="array" ref="E7769">_xlfn.IFS($D7769=$O$5,C7769*$P$5,$D7769=$O$6,$C7769*$P$6,$D7769="AZN",$C7769)</f>
        <v>12410</v>
      </c>
      <c r="F7769" s="183" cm="1">
        <f t="array" ref="F7769">_xlfn.IFS($D7769=$O$5,$C7769*$P$5*0.01,$D7769=$O$6,$C7769*$P$6*0.01,$D7769="AZN",$C7769*0.08)</f>
        <v>124.10000000000001</v>
      </c>
    </row>
    <row r="7770" spans="1:6" x14ac:dyDescent="0.3">
      <c r="A7770" s="177" t="s">
        <v>1769</v>
      </c>
      <c r="B7770" s="178">
        <v>44882</v>
      </c>
      <c r="C7770" s="179">
        <v>3600</v>
      </c>
      <c r="D7770" s="88" t="s">
        <v>2862</v>
      </c>
      <c r="E7770" s="184" cm="1">
        <f t="array" ref="E7770">_xlfn.IFS($D7770=$O$5,C7770*$P$5,$D7770=$O$6,$C7770*$P$6,$D7770="AZN",$C7770)</f>
        <v>3600</v>
      </c>
      <c r="F7770" s="183" cm="1">
        <f t="array" ref="F7770">_xlfn.IFS($D7770=$O$5,$C7770*$P$5*0.01,$D7770=$O$6,$C7770*$P$6*0.01,$D7770="AZN",$C7770*0.08)</f>
        <v>288</v>
      </c>
    </row>
    <row r="7771" spans="1:6" x14ac:dyDescent="0.3">
      <c r="A7771" s="177" t="s">
        <v>206</v>
      </c>
      <c r="B7771" s="178">
        <v>44355</v>
      </c>
      <c r="C7771" s="179">
        <v>9500</v>
      </c>
      <c r="D7771" s="88" t="s">
        <v>2864</v>
      </c>
      <c r="E7771" s="184" cm="1">
        <f t="array" ref="E7771">_xlfn.IFS($D7771=$O$5,C7771*$P$5,$D7771=$O$6,$C7771*$P$6,$D7771="AZN",$C7771)</f>
        <v>17256.75</v>
      </c>
      <c r="F7771" s="183" cm="1">
        <f t="array" ref="F7771">_xlfn.IFS($D7771=$O$5,$C7771*$P$5*0.01,$D7771=$O$6,$C7771*$P$6*0.01,$D7771="AZN",$C7771*0.08)</f>
        <v>172.5675</v>
      </c>
    </row>
    <row r="7772" spans="1:6" x14ac:dyDescent="0.3">
      <c r="A7772" s="177" t="s">
        <v>902</v>
      </c>
      <c r="B7772" s="178">
        <v>43975</v>
      </c>
      <c r="C7772" s="179">
        <v>3500</v>
      </c>
      <c r="D7772" s="88" t="s">
        <v>2864</v>
      </c>
      <c r="E7772" s="184" cm="1">
        <f t="array" ref="E7772">_xlfn.IFS($D7772=$O$5,C7772*$P$5,$D7772=$O$6,$C7772*$P$6,$D7772="AZN",$C7772)</f>
        <v>6357.75</v>
      </c>
      <c r="F7772" s="183" cm="1">
        <f t="array" ref="F7772">_xlfn.IFS($D7772=$O$5,$C7772*$P$5*0.01,$D7772=$O$6,$C7772*$P$6*0.01,$D7772="AZN",$C7772*0.08)</f>
        <v>63.577500000000001</v>
      </c>
    </row>
    <row r="7773" spans="1:6" x14ac:dyDescent="0.3">
      <c r="A7773" s="177" t="s">
        <v>907</v>
      </c>
      <c r="B7773" s="178">
        <v>43587</v>
      </c>
      <c r="C7773" s="179">
        <v>12400</v>
      </c>
      <c r="D7773" s="88" t="s">
        <v>2863</v>
      </c>
      <c r="E7773" s="184" cm="1">
        <f t="array" ref="E7773">_xlfn.IFS($D7773=$O$5,C7773*$P$5,$D7773=$O$6,$C7773*$P$6,$D7773="AZN",$C7773)</f>
        <v>21080</v>
      </c>
      <c r="F7773" s="183" cm="1">
        <f t="array" ref="F7773">_xlfn.IFS($D7773=$O$5,$C7773*$P$5*0.01,$D7773=$O$6,$C7773*$P$6*0.01,$D7773="AZN",$C7773*0.08)</f>
        <v>210.8</v>
      </c>
    </row>
    <row r="7774" spans="1:6" x14ac:dyDescent="0.3">
      <c r="A7774" s="177" t="s">
        <v>1712</v>
      </c>
      <c r="B7774" s="178">
        <v>44171</v>
      </c>
      <c r="C7774" s="179">
        <v>12600</v>
      </c>
      <c r="D7774" s="88" t="s">
        <v>2863</v>
      </c>
      <c r="E7774" s="184" cm="1">
        <f t="array" ref="E7774">_xlfn.IFS($D7774=$O$5,C7774*$P$5,$D7774=$O$6,$C7774*$P$6,$D7774="AZN",$C7774)</f>
        <v>21420</v>
      </c>
      <c r="F7774" s="183" cm="1">
        <f t="array" ref="F7774">_xlfn.IFS($D7774=$O$5,$C7774*$P$5*0.01,$D7774=$O$6,$C7774*$P$6*0.01,$D7774="AZN",$C7774*0.08)</f>
        <v>214.20000000000002</v>
      </c>
    </row>
    <row r="7775" spans="1:6" x14ac:dyDescent="0.3">
      <c r="A7775" s="177" t="s">
        <v>211</v>
      </c>
      <c r="B7775" s="178">
        <v>43822</v>
      </c>
      <c r="C7775" s="179">
        <v>12100</v>
      </c>
      <c r="D7775" s="88" t="s">
        <v>2864</v>
      </c>
      <c r="E7775" s="184" cm="1">
        <f t="array" ref="E7775">_xlfn.IFS($D7775=$O$5,C7775*$P$5,$D7775=$O$6,$C7775*$P$6,$D7775="AZN",$C7775)</f>
        <v>21979.65</v>
      </c>
      <c r="F7775" s="183" cm="1">
        <f t="array" ref="F7775">_xlfn.IFS($D7775=$O$5,$C7775*$P$5*0.01,$D7775=$O$6,$C7775*$P$6*0.01,$D7775="AZN",$C7775*0.08)</f>
        <v>219.79650000000001</v>
      </c>
    </row>
    <row r="7776" spans="1:6" x14ac:dyDescent="0.3">
      <c r="A7776" s="177" t="s">
        <v>1355</v>
      </c>
      <c r="B7776" s="178">
        <v>44439</v>
      </c>
      <c r="C7776" s="179">
        <v>3900</v>
      </c>
      <c r="D7776" s="88" t="s">
        <v>2863</v>
      </c>
      <c r="E7776" s="184" cm="1">
        <f t="array" ref="E7776">_xlfn.IFS($D7776=$O$5,C7776*$P$5,$D7776=$O$6,$C7776*$P$6,$D7776="AZN",$C7776)</f>
        <v>6630</v>
      </c>
      <c r="F7776" s="183" cm="1">
        <f t="array" ref="F7776">_xlfn.IFS($D7776=$O$5,$C7776*$P$5*0.01,$D7776=$O$6,$C7776*$P$6*0.01,$D7776="AZN",$C7776*0.08)</f>
        <v>66.3</v>
      </c>
    </row>
    <row r="7777" spans="1:6" x14ac:dyDescent="0.3">
      <c r="A7777" s="177" t="s">
        <v>672</v>
      </c>
      <c r="B7777" s="178">
        <v>44157</v>
      </c>
      <c r="C7777" s="179">
        <v>7600</v>
      </c>
      <c r="D7777" s="88" t="s">
        <v>2862</v>
      </c>
      <c r="E7777" s="184" cm="1">
        <f t="array" ref="E7777">_xlfn.IFS($D7777=$O$5,C7777*$P$5,$D7777=$O$6,$C7777*$P$6,$D7777="AZN",$C7777)</f>
        <v>7600</v>
      </c>
      <c r="F7777" s="183" cm="1">
        <f t="array" ref="F7777">_xlfn.IFS($D7777=$O$5,$C7777*$P$5*0.01,$D7777=$O$6,$C7777*$P$6*0.01,$D7777="AZN",$C7777*0.08)</f>
        <v>608</v>
      </c>
    </row>
    <row r="7778" spans="1:6" x14ac:dyDescent="0.3">
      <c r="A7778" s="177" t="s">
        <v>216</v>
      </c>
      <c r="B7778" s="178">
        <v>44269</v>
      </c>
      <c r="C7778" s="179">
        <v>1900</v>
      </c>
      <c r="D7778" s="88" t="s">
        <v>2864</v>
      </c>
      <c r="E7778" s="184" cm="1">
        <f t="array" ref="E7778">_xlfn.IFS($D7778=$O$5,C7778*$P$5,$D7778=$O$6,$C7778*$P$6,$D7778="AZN",$C7778)</f>
        <v>3451.35</v>
      </c>
      <c r="F7778" s="183" cm="1">
        <f t="array" ref="F7778">_xlfn.IFS($D7778=$O$5,$C7778*$P$5*0.01,$D7778=$O$6,$C7778*$P$6*0.01,$D7778="AZN",$C7778*0.08)</f>
        <v>34.513500000000001</v>
      </c>
    </row>
    <row r="7779" spans="1:6" x14ac:dyDescent="0.3">
      <c r="A7779" s="177" t="s">
        <v>1161</v>
      </c>
      <c r="B7779" s="178">
        <v>44223</v>
      </c>
      <c r="C7779" s="179">
        <v>11100</v>
      </c>
      <c r="D7779" s="88" t="s">
        <v>2862</v>
      </c>
      <c r="E7779" s="184" cm="1">
        <f t="array" ref="E7779">_xlfn.IFS($D7779=$O$5,C7779*$P$5,$D7779=$O$6,$C7779*$P$6,$D7779="AZN",$C7779)</f>
        <v>11100</v>
      </c>
      <c r="F7779" s="183" cm="1">
        <f t="array" ref="F7779">_xlfn.IFS($D7779=$O$5,$C7779*$P$5*0.01,$D7779=$O$6,$C7779*$P$6*0.01,$D7779="AZN",$C7779*0.08)</f>
        <v>888</v>
      </c>
    </row>
    <row r="7780" spans="1:6" x14ac:dyDescent="0.3">
      <c r="A7780" s="177" t="s">
        <v>1128</v>
      </c>
      <c r="B7780" s="178">
        <v>44006</v>
      </c>
      <c r="C7780" s="179">
        <v>12700</v>
      </c>
      <c r="D7780" s="88" t="s">
        <v>2864</v>
      </c>
      <c r="E7780" s="184" cm="1">
        <f t="array" ref="E7780">_xlfn.IFS($D7780=$O$5,C7780*$P$5,$D7780=$O$6,$C7780*$P$6,$D7780="AZN",$C7780)</f>
        <v>23069.55</v>
      </c>
      <c r="F7780" s="183" cm="1">
        <f t="array" ref="F7780">_xlfn.IFS($D7780=$O$5,$C7780*$P$5*0.01,$D7780=$O$6,$C7780*$P$6*0.01,$D7780="AZN",$C7780*0.08)</f>
        <v>230.69550000000001</v>
      </c>
    </row>
    <row r="7781" spans="1:6" x14ac:dyDescent="0.3">
      <c r="A7781" s="177" t="s">
        <v>1527</v>
      </c>
      <c r="B7781" s="178">
        <v>44446</v>
      </c>
      <c r="C7781" s="179">
        <v>2200</v>
      </c>
      <c r="D7781" s="88" t="s">
        <v>2863</v>
      </c>
      <c r="E7781" s="184" cm="1">
        <f t="array" ref="E7781">_xlfn.IFS($D7781=$O$5,C7781*$P$5,$D7781=$O$6,$C7781*$P$6,$D7781="AZN",$C7781)</f>
        <v>3740</v>
      </c>
      <c r="F7781" s="183" cm="1">
        <f t="array" ref="F7781">_xlfn.IFS($D7781=$O$5,$C7781*$P$5*0.01,$D7781=$O$6,$C7781*$P$6*0.01,$D7781="AZN",$C7781*0.08)</f>
        <v>37.4</v>
      </c>
    </row>
    <row r="7782" spans="1:6" x14ac:dyDescent="0.3">
      <c r="A7782" s="177" t="s">
        <v>772</v>
      </c>
      <c r="B7782" s="178">
        <v>44019</v>
      </c>
      <c r="C7782" s="179">
        <v>3400</v>
      </c>
      <c r="D7782" s="88" t="s">
        <v>2863</v>
      </c>
      <c r="E7782" s="184" cm="1">
        <f t="array" ref="E7782">_xlfn.IFS($D7782=$O$5,C7782*$P$5,$D7782=$O$6,$C7782*$P$6,$D7782="AZN",$C7782)</f>
        <v>5780</v>
      </c>
      <c r="F7782" s="183" cm="1">
        <f t="array" ref="F7782">_xlfn.IFS($D7782=$O$5,$C7782*$P$5*0.01,$D7782=$O$6,$C7782*$P$6*0.01,$D7782="AZN",$C7782*0.08)</f>
        <v>57.800000000000004</v>
      </c>
    </row>
    <row r="7783" spans="1:6" x14ac:dyDescent="0.3">
      <c r="A7783" s="177" t="s">
        <v>1812</v>
      </c>
      <c r="B7783" s="178">
        <v>44287</v>
      </c>
      <c r="C7783" s="179">
        <v>3100</v>
      </c>
      <c r="D7783" s="88" t="s">
        <v>2863</v>
      </c>
      <c r="E7783" s="184" cm="1">
        <f t="array" ref="E7783">_xlfn.IFS($D7783=$O$5,C7783*$P$5,$D7783=$O$6,$C7783*$P$6,$D7783="AZN",$C7783)</f>
        <v>5270</v>
      </c>
      <c r="F7783" s="183" cm="1">
        <f t="array" ref="F7783">_xlfn.IFS($D7783=$O$5,$C7783*$P$5*0.01,$D7783=$O$6,$C7783*$P$6*0.01,$D7783="AZN",$C7783*0.08)</f>
        <v>52.7</v>
      </c>
    </row>
    <row r="7784" spans="1:6" x14ac:dyDescent="0.3">
      <c r="A7784" s="177" t="s">
        <v>303</v>
      </c>
      <c r="B7784" s="178">
        <v>44448</v>
      </c>
      <c r="C7784" s="179">
        <v>2600</v>
      </c>
      <c r="D7784" s="88" t="s">
        <v>2863</v>
      </c>
      <c r="E7784" s="184" cm="1">
        <f t="array" ref="E7784">_xlfn.IFS($D7784=$O$5,C7784*$P$5,$D7784=$O$6,$C7784*$P$6,$D7784="AZN",$C7784)</f>
        <v>4420</v>
      </c>
      <c r="F7784" s="183" cm="1">
        <f t="array" ref="F7784">_xlfn.IFS($D7784=$O$5,$C7784*$P$5*0.01,$D7784=$O$6,$C7784*$P$6*0.01,$D7784="AZN",$C7784*0.08)</f>
        <v>44.2</v>
      </c>
    </row>
    <row r="7785" spans="1:6" x14ac:dyDescent="0.3">
      <c r="A7785" s="177" t="s">
        <v>695</v>
      </c>
      <c r="B7785" s="178">
        <v>43772</v>
      </c>
      <c r="C7785" s="179">
        <v>4000</v>
      </c>
      <c r="D7785" s="88" t="s">
        <v>2863</v>
      </c>
      <c r="E7785" s="184" cm="1">
        <f t="array" ref="E7785">_xlfn.IFS($D7785=$O$5,C7785*$P$5,$D7785=$O$6,$C7785*$P$6,$D7785="AZN",$C7785)</f>
        <v>6800</v>
      </c>
      <c r="F7785" s="183" cm="1">
        <f t="array" ref="F7785">_xlfn.IFS($D7785=$O$5,$C7785*$P$5*0.01,$D7785=$O$6,$C7785*$P$6*0.01,$D7785="AZN",$C7785*0.08)</f>
        <v>68</v>
      </c>
    </row>
    <row r="7786" spans="1:6" x14ac:dyDescent="0.3">
      <c r="A7786" s="177" t="s">
        <v>575</v>
      </c>
      <c r="B7786" s="178">
        <v>44123</v>
      </c>
      <c r="C7786" s="179">
        <v>2000</v>
      </c>
      <c r="D7786" s="88" t="s">
        <v>2863</v>
      </c>
      <c r="E7786" s="184" cm="1">
        <f t="array" ref="E7786">_xlfn.IFS($D7786=$O$5,C7786*$P$5,$D7786=$O$6,$C7786*$P$6,$D7786="AZN",$C7786)</f>
        <v>3400</v>
      </c>
      <c r="F7786" s="183" cm="1">
        <f t="array" ref="F7786">_xlfn.IFS($D7786=$O$5,$C7786*$P$5*0.01,$D7786=$O$6,$C7786*$P$6*0.01,$D7786="AZN",$C7786*0.08)</f>
        <v>34</v>
      </c>
    </row>
    <row r="7787" spans="1:6" x14ac:dyDescent="0.3">
      <c r="A7787" s="177" t="s">
        <v>1986</v>
      </c>
      <c r="B7787" s="178">
        <v>43638</v>
      </c>
      <c r="C7787" s="179">
        <v>8100</v>
      </c>
      <c r="D7787" s="88" t="s">
        <v>2862</v>
      </c>
      <c r="E7787" s="184" cm="1">
        <f t="array" ref="E7787">_xlfn.IFS($D7787=$O$5,C7787*$P$5,$D7787=$O$6,$C7787*$P$6,$D7787="AZN",$C7787)</f>
        <v>8100</v>
      </c>
      <c r="F7787" s="183" cm="1">
        <f t="array" ref="F7787">_xlfn.IFS($D7787=$O$5,$C7787*$P$5*0.01,$D7787=$O$6,$C7787*$P$6*0.01,$D7787="AZN",$C7787*0.08)</f>
        <v>648</v>
      </c>
    </row>
    <row r="7788" spans="1:6" x14ac:dyDescent="0.3">
      <c r="A7788" s="177" t="s">
        <v>937</v>
      </c>
      <c r="B7788" s="178">
        <v>44179</v>
      </c>
      <c r="C7788" s="179">
        <v>10300</v>
      </c>
      <c r="D7788" s="88" t="s">
        <v>2862</v>
      </c>
      <c r="E7788" s="184" cm="1">
        <f t="array" ref="E7788">_xlfn.IFS($D7788=$O$5,C7788*$P$5,$D7788=$O$6,$C7788*$P$6,$D7788="AZN",$C7788)</f>
        <v>10300</v>
      </c>
      <c r="F7788" s="183" cm="1">
        <f t="array" ref="F7788">_xlfn.IFS($D7788=$O$5,$C7788*$P$5*0.01,$D7788=$O$6,$C7788*$P$6*0.01,$D7788="AZN",$C7788*0.08)</f>
        <v>824</v>
      </c>
    </row>
    <row r="7789" spans="1:6" x14ac:dyDescent="0.3">
      <c r="A7789" s="177" t="s">
        <v>1494</v>
      </c>
      <c r="B7789" s="178">
        <v>44273</v>
      </c>
      <c r="C7789" s="179">
        <v>12900</v>
      </c>
      <c r="D7789" s="88" t="s">
        <v>2862</v>
      </c>
      <c r="E7789" s="184" cm="1">
        <f t="array" ref="E7789">_xlfn.IFS($D7789=$O$5,C7789*$P$5,$D7789=$O$6,$C7789*$P$6,$D7789="AZN",$C7789)</f>
        <v>12900</v>
      </c>
      <c r="F7789" s="183" cm="1">
        <f t="array" ref="F7789">_xlfn.IFS($D7789=$O$5,$C7789*$P$5*0.01,$D7789=$O$6,$C7789*$P$6*0.01,$D7789="AZN",$C7789*0.08)</f>
        <v>1032</v>
      </c>
    </row>
    <row r="7790" spans="1:6" x14ac:dyDescent="0.3">
      <c r="A7790" s="177" t="s">
        <v>291</v>
      </c>
      <c r="B7790" s="178">
        <v>44417</v>
      </c>
      <c r="C7790" s="179">
        <v>1400</v>
      </c>
      <c r="D7790" s="88" t="s">
        <v>2864</v>
      </c>
      <c r="E7790" s="184" cm="1">
        <f t="array" ref="E7790">_xlfn.IFS($D7790=$O$5,C7790*$P$5,$D7790=$O$6,$C7790*$P$6,$D7790="AZN",$C7790)</f>
        <v>2543.1</v>
      </c>
      <c r="F7790" s="183" cm="1">
        <f t="array" ref="F7790">_xlfn.IFS($D7790=$O$5,$C7790*$P$5*0.01,$D7790=$O$6,$C7790*$P$6*0.01,$D7790="AZN",$C7790*0.08)</f>
        <v>25.431000000000001</v>
      </c>
    </row>
    <row r="7791" spans="1:6" x14ac:dyDescent="0.3">
      <c r="A7791" s="177" t="s">
        <v>1780</v>
      </c>
      <c r="B7791" s="178">
        <v>44025</v>
      </c>
      <c r="C7791" s="179">
        <v>3200</v>
      </c>
      <c r="D7791" s="88" t="s">
        <v>2862</v>
      </c>
      <c r="E7791" s="184" cm="1">
        <f t="array" ref="E7791">_xlfn.IFS($D7791=$O$5,C7791*$P$5,$D7791=$O$6,$C7791*$P$6,$D7791="AZN",$C7791)</f>
        <v>3200</v>
      </c>
      <c r="F7791" s="183" cm="1">
        <f t="array" ref="F7791">_xlfn.IFS($D7791=$O$5,$C7791*$P$5*0.01,$D7791=$O$6,$C7791*$P$6*0.01,$D7791="AZN",$C7791*0.08)</f>
        <v>256</v>
      </c>
    </row>
    <row r="7792" spans="1:6" x14ac:dyDescent="0.3">
      <c r="A7792" s="177" t="s">
        <v>792</v>
      </c>
      <c r="B7792" s="178">
        <v>44098</v>
      </c>
      <c r="C7792" s="179">
        <v>4800</v>
      </c>
      <c r="D7792" s="88" t="s">
        <v>2863</v>
      </c>
      <c r="E7792" s="184" cm="1">
        <f t="array" ref="E7792">_xlfn.IFS($D7792=$O$5,C7792*$P$5,$D7792=$O$6,$C7792*$P$6,$D7792="AZN",$C7792)</f>
        <v>8160</v>
      </c>
      <c r="F7792" s="183" cm="1">
        <f t="array" ref="F7792">_xlfn.IFS($D7792=$O$5,$C7792*$P$5*0.01,$D7792=$O$6,$C7792*$P$6*0.01,$D7792="AZN",$C7792*0.08)</f>
        <v>81.600000000000009</v>
      </c>
    </row>
    <row r="7793" spans="1:6" x14ac:dyDescent="0.3">
      <c r="A7793" s="177" t="s">
        <v>1482</v>
      </c>
      <c r="B7793" s="178">
        <v>43952</v>
      </c>
      <c r="C7793" s="179">
        <v>1600</v>
      </c>
      <c r="D7793" s="88" t="s">
        <v>2862</v>
      </c>
      <c r="E7793" s="184" cm="1">
        <f t="array" ref="E7793">_xlfn.IFS($D7793=$O$5,C7793*$P$5,$D7793=$O$6,$C7793*$P$6,$D7793="AZN",$C7793)</f>
        <v>1600</v>
      </c>
      <c r="F7793" s="183" cm="1">
        <f t="array" ref="F7793">_xlfn.IFS($D7793=$O$5,$C7793*$P$5*0.01,$D7793=$O$6,$C7793*$P$6*0.01,$D7793="AZN",$C7793*0.08)</f>
        <v>128</v>
      </c>
    </row>
    <row r="7794" spans="1:6" x14ac:dyDescent="0.3">
      <c r="A7794" s="177" t="s">
        <v>1660</v>
      </c>
      <c r="B7794" s="178">
        <v>44342</v>
      </c>
      <c r="C7794" s="179">
        <v>3300</v>
      </c>
      <c r="D7794" s="88" t="s">
        <v>2862</v>
      </c>
      <c r="E7794" s="184" cm="1">
        <f t="array" ref="E7794">_xlfn.IFS($D7794=$O$5,C7794*$P$5,$D7794=$O$6,$C7794*$P$6,$D7794="AZN",$C7794)</f>
        <v>3300</v>
      </c>
      <c r="F7794" s="183" cm="1">
        <f t="array" ref="F7794">_xlfn.IFS($D7794=$O$5,$C7794*$P$5*0.01,$D7794=$O$6,$C7794*$P$6*0.01,$D7794="AZN",$C7794*0.08)</f>
        <v>264</v>
      </c>
    </row>
    <row r="7795" spans="1:6" x14ac:dyDescent="0.3">
      <c r="A7795" s="177" t="s">
        <v>957</v>
      </c>
      <c r="B7795" s="178">
        <v>43911</v>
      </c>
      <c r="C7795" s="179">
        <v>9000</v>
      </c>
      <c r="D7795" s="88" t="s">
        <v>2863</v>
      </c>
      <c r="E7795" s="184" cm="1">
        <f t="array" ref="E7795">_xlfn.IFS($D7795=$O$5,C7795*$P$5,$D7795=$O$6,$C7795*$P$6,$D7795="AZN",$C7795)</f>
        <v>15300</v>
      </c>
      <c r="F7795" s="183" cm="1">
        <f t="array" ref="F7795">_xlfn.IFS($D7795=$O$5,$C7795*$P$5*0.01,$D7795=$O$6,$C7795*$P$6*0.01,$D7795="AZN",$C7795*0.08)</f>
        <v>153</v>
      </c>
    </row>
    <row r="7796" spans="1:6" x14ac:dyDescent="0.3">
      <c r="A7796" s="177" t="s">
        <v>1641</v>
      </c>
      <c r="B7796" s="178">
        <v>44316</v>
      </c>
      <c r="C7796" s="179">
        <v>6900</v>
      </c>
      <c r="D7796" s="88" t="s">
        <v>2864</v>
      </c>
      <c r="E7796" s="184" cm="1">
        <f t="array" ref="E7796">_xlfn.IFS($D7796=$O$5,C7796*$P$5,$D7796=$O$6,$C7796*$P$6,$D7796="AZN",$C7796)</f>
        <v>12533.85</v>
      </c>
      <c r="F7796" s="183" cm="1">
        <f t="array" ref="F7796">_xlfn.IFS($D7796=$O$5,$C7796*$P$5*0.01,$D7796=$O$6,$C7796*$P$6*0.01,$D7796="AZN",$C7796*0.08)</f>
        <v>125.33850000000001</v>
      </c>
    </row>
    <row r="7797" spans="1:6" x14ac:dyDescent="0.3">
      <c r="A7797" s="177" t="s">
        <v>1248</v>
      </c>
      <c r="B7797" s="178">
        <v>44046</v>
      </c>
      <c r="C7797" s="179">
        <v>1800</v>
      </c>
      <c r="D7797" s="88" t="s">
        <v>2864</v>
      </c>
      <c r="E7797" s="184" cm="1">
        <f t="array" ref="E7797">_xlfn.IFS($D7797=$O$5,C7797*$P$5,$D7797=$O$6,$C7797*$P$6,$D7797="AZN",$C7797)</f>
        <v>3269.7</v>
      </c>
      <c r="F7797" s="183" cm="1">
        <f t="array" ref="F7797">_xlfn.IFS($D7797=$O$5,$C7797*$P$5*0.01,$D7797=$O$6,$C7797*$P$6*0.01,$D7797="AZN",$C7797*0.08)</f>
        <v>32.696999999999996</v>
      </c>
    </row>
    <row r="7798" spans="1:6" x14ac:dyDescent="0.3">
      <c r="A7798" s="177" t="s">
        <v>1740</v>
      </c>
      <c r="B7798" s="178">
        <v>44178</v>
      </c>
      <c r="C7798" s="179">
        <v>11300</v>
      </c>
      <c r="D7798" s="88" t="s">
        <v>2864</v>
      </c>
      <c r="E7798" s="184" cm="1">
        <f t="array" ref="E7798">_xlfn.IFS($D7798=$O$5,C7798*$P$5,$D7798=$O$6,$C7798*$P$6,$D7798="AZN",$C7798)</f>
        <v>20526.45</v>
      </c>
      <c r="F7798" s="183" cm="1">
        <f t="array" ref="F7798">_xlfn.IFS($D7798=$O$5,$C7798*$P$5*0.01,$D7798=$O$6,$C7798*$P$6*0.01,$D7798="AZN",$C7798*0.08)</f>
        <v>205.2645</v>
      </c>
    </row>
    <row r="7799" spans="1:6" x14ac:dyDescent="0.3">
      <c r="A7799" s="177" t="s">
        <v>757</v>
      </c>
      <c r="B7799" s="178">
        <v>44775</v>
      </c>
      <c r="C7799" s="179">
        <v>12500</v>
      </c>
      <c r="D7799" s="88" t="s">
        <v>2864</v>
      </c>
      <c r="E7799" s="184" cm="1">
        <f t="array" ref="E7799">_xlfn.IFS($D7799=$O$5,C7799*$P$5,$D7799=$O$6,$C7799*$P$6,$D7799="AZN",$C7799)</f>
        <v>22706.25</v>
      </c>
      <c r="F7799" s="183" cm="1">
        <f t="array" ref="F7799">_xlfn.IFS($D7799=$O$5,$C7799*$P$5*0.01,$D7799=$O$6,$C7799*$P$6*0.01,$D7799="AZN",$C7799*0.08)</f>
        <v>227.0625</v>
      </c>
    </row>
    <row r="7800" spans="1:6" x14ac:dyDescent="0.3">
      <c r="A7800" s="177" t="s">
        <v>1718</v>
      </c>
      <c r="B7800" s="178">
        <v>44228</v>
      </c>
      <c r="C7800" s="179">
        <v>6300</v>
      </c>
      <c r="D7800" s="88" t="s">
        <v>2864</v>
      </c>
      <c r="E7800" s="184" cm="1">
        <f t="array" ref="E7800">_xlfn.IFS($D7800=$O$5,C7800*$P$5,$D7800=$O$6,$C7800*$P$6,$D7800="AZN",$C7800)</f>
        <v>11443.95</v>
      </c>
      <c r="F7800" s="183" cm="1">
        <f t="array" ref="F7800">_xlfn.IFS($D7800=$O$5,$C7800*$P$5*0.01,$D7800=$O$6,$C7800*$P$6*0.01,$D7800="AZN",$C7800*0.08)</f>
        <v>114.43950000000001</v>
      </c>
    </row>
    <row r="7801" spans="1:6" x14ac:dyDescent="0.3">
      <c r="A7801" s="177" t="s">
        <v>1100</v>
      </c>
      <c r="B7801" s="178">
        <v>44494</v>
      </c>
      <c r="C7801" s="179">
        <v>9700</v>
      </c>
      <c r="D7801" s="88" t="s">
        <v>2864</v>
      </c>
      <c r="E7801" s="184" cm="1">
        <f t="array" ref="E7801">_xlfn.IFS($D7801=$O$5,C7801*$P$5,$D7801=$O$6,$C7801*$P$6,$D7801="AZN",$C7801)</f>
        <v>17620.05</v>
      </c>
      <c r="F7801" s="183" cm="1">
        <f t="array" ref="F7801">_xlfn.IFS($D7801=$O$5,$C7801*$P$5*0.01,$D7801=$O$6,$C7801*$P$6*0.01,$D7801="AZN",$C7801*0.08)</f>
        <v>176.20050000000001</v>
      </c>
    </row>
    <row r="7802" spans="1:6" x14ac:dyDescent="0.3">
      <c r="A7802" s="177" t="s">
        <v>178</v>
      </c>
      <c r="B7802" s="178">
        <v>44344</v>
      </c>
      <c r="C7802" s="179">
        <v>8800</v>
      </c>
      <c r="D7802" s="88" t="s">
        <v>2864</v>
      </c>
      <c r="E7802" s="184" cm="1">
        <f t="array" ref="E7802">_xlfn.IFS($D7802=$O$5,C7802*$P$5,$D7802=$O$6,$C7802*$P$6,$D7802="AZN",$C7802)</f>
        <v>15985.2</v>
      </c>
      <c r="F7802" s="183" cm="1">
        <f t="array" ref="F7802">_xlfn.IFS($D7802=$O$5,$C7802*$P$5*0.01,$D7802=$O$6,$C7802*$P$6*0.01,$D7802="AZN",$C7802*0.08)</f>
        <v>159.852</v>
      </c>
    </row>
    <row r="7803" spans="1:6" x14ac:dyDescent="0.3">
      <c r="A7803" s="177" t="s">
        <v>546</v>
      </c>
      <c r="B7803" s="178">
        <v>44223</v>
      </c>
      <c r="C7803" s="179">
        <v>12400</v>
      </c>
      <c r="D7803" s="88" t="s">
        <v>2864</v>
      </c>
      <c r="E7803" s="184" cm="1">
        <f t="array" ref="E7803">_xlfn.IFS($D7803=$O$5,C7803*$P$5,$D7803=$O$6,$C7803*$P$6,$D7803="AZN",$C7803)</f>
        <v>22524.6</v>
      </c>
      <c r="F7803" s="183" cm="1">
        <f t="array" ref="F7803">_xlfn.IFS($D7803=$O$5,$C7803*$P$5*0.01,$D7803=$O$6,$C7803*$P$6*0.01,$D7803="AZN",$C7803*0.08)</f>
        <v>225.24599999999998</v>
      </c>
    </row>
    <row r="7804" spans="1:6" x14ac:dyDescent="0.3">
      <c r="A7804" s="177" t="s">
        <v>1501</v>
      </c>
      <c r="B7804" s="178">
        <v>44279</v>
      </c>
      <c r="C7804" s="179">
        <v>9500</v>
      </c>
      <c r="D7804" s="88" t="s">
        <v>2863</v>
      </c>
      <c r="E7804" s="184" cm="1">
        <f t="array" ref="E7804">_xlfn.IFS($D7804=$O$5,C7804*$P$5,$D7804=$O$6,$C7804*$P$6,$D7804="AZN",$C7804)</f>
        <v>16150</v>
      </c>
      <c r="F7804" s="183" cm="1">
        <f t="array" ref="F7804">_xlfn.IFS($D7804=$O$5,$C7804*$P$5*0.01,$D7804=$O$6,$C7804*$P$6*0.01,$D7804="AZN",$C7804*0.08)</f>
        <v>161.5</v>
      </c>
    </row>
    <row r="7805" spans="1:6" x14ac:dyDescent="0.3">
      <c r="A7805" s="177" t="s">
        <v>1796</v>
      </c>
      <c r="B7805" s="178">
        <v>44206</v>
      </c>
      <c r="C7805" s="179">
        <v>6900</v>
      </c>
      <c r="D7805" s="88" t="s">
        <v>2863</v>
      </c>
      <c r="E7805" s="184" cm="1">
        <f t="array" ref="E7805">_xlfn.IFS($D7805=$O$5,C7805*$P$5,$D7805=$O$6,$C7805*$P$6,$D7805="AZN",$C7805)</f>
        <v>11730</v>
      </c>
      <c r="F7805" s="183" cm="1">
        <f t="array" ref="F7805">_xlfn.IFS($D7805=$O$5,$C7805*$P$5*0.01,$D7805=$O$6,$C7805*$P$6*0.01,$D7805="AZN",$C7805*0.08)</f>
        <v>117.3</v>
      </c>
    </row>
    <row r="7806" spans="1:6" x14ac:dyDescent="0.3">
      <c r="A7806" s="177" t="s">
        <v>851</v>
      </c>
      <c r="B7806" s="178">
        <v>44131</v>
      </c>
      <c r="C7806" s="179">
        <v>9700</v>
      </c>
      <c r="D7806" s="88" t="s">
        <v>2864</v>
      </c>
      <c r="E7806" s="184" cm="1">
        <f t="array" ref="E7806">_xlfn.IFS($D7806=$O$5,C7806*$P$5,$D7806=$O$6,$C7806*$P$6,$D7806="AZN",$C7806)</f>
        <v>17620.05</v>
      </c>
      <c r="F7806" s="183" cm="1">
        <f t="array" ref="F7806">_xlfn.IFS($D7806=$O$5,$C7806*$P$5*0.01,$D7806=$O$6,$C7806*$P$6*0.01,$D7806="AZN",$C7806*0.08)</f>
        <v>176.20050000000001</v>
      </c>
    </row>
    <row r="7807" spans="1:6" x14ac:dyDescent="0.3">
      <c r="A7807" s="177" t="s">
        <v>1558</v>
      </c>
      <c r="B7807" s="178">
        <v>44066</v>
      </c>
      <c r="C7807" s="179">
        <v>11700</v>
      </c>
      <c r="D7807" s="88" t="s">
        <v>2864</v>
      </c>
      <c r="E7807" s="184" cm="1">
        <f t="array" ref="E7807">_xlfn.IFS($D7807=$O$5,C7807*$P$5,$D7807=$O$6,$C7807*$P$6,$D7807="AZN",$C7807)</f>
        <v>21253.05</v>
      </c>
      <c r="F7807" s="183" cm="1">
        <f t="array" ref="F7807">_xlfn.IFS($D7807=$O$5,$C7807*$P$5*0.01,$D7807=$O$6,$C7807*$P$6*0.01,$D7807="AZN",$C7807*0.08)</f>
        <v>212.53049999999999</v>
      </c>
    </row>
    <row r="7808" spans="1:6" x14ac:dyDescent="0.3">
      <c r="A7808" s="177" t="s">
        <v>1376</v>
      </c>
      <c r="B7808" s="178">
        <v>44567</v>
      </c>
      <c r="C7808" s="179">
        <v>5900</v>
      </c>
      <c r="D7808" s="88" t="s">
        <v>2864</v>
      </c>
      <c r="E7808" s="184" cm="1">
        <f t="array" ref="E7808">_xlfn.IFS($D7808=$O$5,C7808*$P$5,$D7808=$O$6,$C7808*$P$6,$D7808="AZN",$C7808)</f>
        <v>10717.35</v>
      </c>
      <c r="F7808" s="183" cm="1">
        <f t="array" ref="F7808">_xlfn.IFS($D7808=$O$5,$C7808*$P$5*0.01,$D7808=$O$6,$C7808*$P$6*0.01,$D7808="AZN",$C7808*0.08)</f>
        <v>107.1735</v>
      </c>
    </row>
    <row r="7809" spans="1:6" x14ac:dyDescent="0.3">
      <c r="A7809" s="177" t="s">
        <v>507</v>
      </c>
      <c r="B7809" s="178">
        <v>44236</v>
      </c>
      <c r="C7809" s="179">
        <v>5800</v>
      </c>
      <c r="D7809" s="88" t="s">
        <v>2862</v>
      </c>
      <c r="E7809" s="184" cm="1">
        <f t="array" ref="E7809">_xlfn.IFS($D7809=$O$5,C7809*$P$5,$D7809=$O$6,$C7809*$P$6,$D7809="AZN",$C7809)</f>
        <v>5800</v>
      </c>
      <c r="F7809" s="183" cm="1">
        <f t="array" ref="F7809">_xlfn.IFS($D7809=$O$5,$C7809*$P$5*0.01,$D7809=$O$6,$C7809*$P$6*0.01,$D7809="AZN",$C7809*0.08)</f>
        <v>464</v>
      </c>
    </row>
    <row r="7810" spans="1:6" x14ac:dyDescent="0.3">
      <c r="A7810" s="177" t="s">
        <v>2059</v>
      </c>
      <c r="B7810" s="178">
        <v>44169</v>
      </c>
      <c r="C7810" s="179">
        <v>11400</v>
      </c>
      <c r="D7810" s="88" t="s">
        <v>2864</v>
      </c>
      <c r="E7810" s="184" cm="1">
        <f t="array" ref="E7810">_xlfn.IFS($D7810=$O$5,C7810*$P$5,$D7810=$O$6,$C7810*$P$6,$D7810="AZN",$C7810)</f>
        <v>20708.099999999999</v>
      </c>
      <c r="F7810" s="183" cm="1">
        <f t="array" ref="F7810">_xlfn.IFS($D7810=$O$5,$C7810*$P$5*0.01,$D7810=$O$6,$C7810*$P$6*0.01,$D7810="AZN",$C7810*0.08)</f>
        <v>207.08099999999999</v>
      </c>
    </row>
    <row r="7811" spans="1:6" x14ac:dyDescent="0.3">
      <c r="A7811" s="177" t="s">
        <v>543</v>
      </c>
      <c r="B7811" s="178">
        <v>44620</v>
      </c>
      <c r="C7811" s="179">
        <v>6200</v>
      </c>
      <c r="D7811" s="88" t="s">
        <v>2863</v>
      </c>
      <c r="E7811" s="184" cm="1">
        <f t="array" ref="E7811">_xlfn.IFS($D7811=$O$5,C7811*$P$5,$D7811=$O$6,$C7811*$P$6,$D7811="AZN",$C7811)</f>
        <v>10540</v>
      </c>
      <c r="F7811" s="183" cm="1">
        <f t="array" ref="F7811">_xlfn.IFS($D7811=$O$5,$C7811*$P$5*0.01,$D7811=$O$6,$C7811*$P$6*0.01,$D7811="AZN",$C7811*0.08)</f>
        <v>105.4</v>
      </c>
    </row>
    <row r="7812" spans="1:6" x14ac:dyDescent="0.3">
      <c r="A7812" s="177" t="s">
        <v>656</v>
      </c>
      <c r="B7812" s="178">
        <v>44144</v>
      </c>
      <c r="C7812" s="179">
        <v>7800</v>
      </c>
      <c r="D7812" s="88" t="s">
        <v>2862</v>
      </c>
      <c r="E7812" s="184" cm="1">
        <f t="array" ref="E7812">_xlfn.IFS($D7812=$O$5,C7812*$P$5,$D7812=$O$6,$C7812*$P$6,$D7812="AZN",$C7812)</f>
        <v>7800</v>
      </c>
      <c r="F7812" s="183" cm="1">
        <f t="array" ref="F7812">_xlfn.IFS($D7812=$O$5,$C7812*$P$5*0.01,$D7812=$O$6,$C7812*$P$6*0.01,$D7812="AZN",$C7812*0.08)</f>
        <v>624</v>
      </c>
    </row>
    <row r="7813" spans="1:6" x14ac:dyDescent="0.3">
      <c r="A7813" s="177" t="s">
        <v>677</v>
      </c>
      <c r="B7813" s="178">
        <v>44767</v>
      </c>
      <c r="C7813" s="179">
        <v>12200</v>
      </c>
      <c r="D7813" s="88" t="s">
        <v>2864</v>
      </c>
      <c r="E7813" s="184" cm="1">
        <f t="array" ref="E7813">_xlfn.IFS($D7813=$O$5,C7813*$P$5,$D7813=$O$6,$C7813*$P$6,$D7813="AZN",$C7813)</f>
        <v>22161.3</v>
      </c>
      <c r="F7813" s="183" cm="1">
        <f t="array" ref="F7813">_xlfn.IFS($D7813=$O$5,$C7813*$P$5*0.01,$D7813=$O$6,$C7813*$P$6*0.01,$D7813="AZN",$C7813*0.08)</f>
        <v>221.613</v>
      </c>
    </row>
    <row r="7814" spans="1:6" x14ac:dyDescent="0.3">
      <c r="A7814" s="177" t="s">
        <v>742</v>
      </c>
      <c r="B7814" s="178">
        <v>43736</v>
      </c>
      <c r="C7814" s="179">
        <v>8700</v>
      </c>
      <c r="D7814" s="88" t="s">
        <v>2863</v>
      </c>
      <c r="E7814" s="184" cm="1">
        <f t="array" ref="E7814">_xlfn.IFS($D7814=$O$5,C7814*$P$5,$D7814=$O$6,$C7814*$P$6,$D7814="AZN",$C7814)</f>
        <v>14790</v>
      </c>
      <c r="F7814" s="183" cm="1">
        <f t="array" ref="F7814">_xlfn.IFS($D7814=$O$5,$C7814*$P$5*0.01,$D7814=$O$6,$C7814*$P$6*0.01,$D7814="AZN",$C7814*0.08)</f>
        <v>147.9</v>
      </c>
    </row>
    <row r="7815" spans="1:6" x14ac:dyDescent="0.3">
      <c r="A7815" s="177" t="s">
        <v>1001</v>
      </c>
      <c r="B7815" s="178">
        <v>44413</v>
      </c>
      <c r="C7815" s="179">
        <v>10500</v>
      </c>
      <c r="D7815" s="88" t="s">
        <v>2862</v>
      </c>
      <c r="E7815" s="184" cm="1">
        <f t="array" ref="E7815">_xlfn.IFS($D7815=$O$5,C7815*$P$5,$D7815=$O$6,$C7815*$P$6,$D7815="AZN",$C7815)</f>
        <v>10500</v>
      </c>
      <c r="F7815" s="183" cm="1">
        <f t="array" ref="F7815">_xlfn.IFS($D7815=$O$5,$C7815*$P$5*0.01,$D7815=$O$6,$C7815*$P$6*0.01,$D7815="AZN",$C7815*0.08)</f>
        <v>840</v>
      </c>
    </row>
    <row r="7816" spans="1:6" x14ac:dyDescent="0.3">
      <c r="A7816" s="177" t="s">
        <v>1962</v>
      </c>
      <c r="B7816" s="178">
        <v>44375</v>
      </c>
      <c r="C7816" s="179">
        <v>9500</v>
      </c>
      <c r="D7816" s="88" t="s">
        <v>2863</v>
      </c>
      <c r="E7816" s="184" cm="1">
        <f t="array" ref="E7816">_xlfn.IFS($D7816=$O$5,C7816*$P$5,$D7816=$O$6,$C7816*$P$6,$D7816="AZN",$C7816)</f>
        <v>16150</v>
      </c>
      <c r="F7816" s="183" cm="1">
        <f t="array" ref="F7816">_xlfn.IFS($D7816=$O$5,$C7816*$P$5*0.01,$D7816=$O$6,$C7816*$P$6*0.01,$D7816="AZN",$C7816*0.08)</f>
        <v>161.5</v>
      </c>
    </row>
    <row r="7817" spans="1:6" x14ac:dyDescent="0.3">
      <c r="A7817" s="177" t="s">
        <v>1361</v>
      </c>
      <c r="B7817" s="178">
        <v>44621</v>
      </c>
      <c r="C7817" s="179">
        <v>1000</v>
      </c>
      <c r="D7817" s="88" t="s">
        <v>2863</v>
      </c>
      <c r="E7817" s="184" cm="1">
        <f t="array" ref="E7817">_xlfn.IFS($D7817=$O$5,C7817*$P$5,$D7817=$O$6,$C7817*$P$6,$D7817="AZN",$C7817)</f>
        <v>1700</v>
      </c>
      <c r="F7817" s="183" cm="1">
        <f t="array" ref="F7817">_xlfn.IFS($D7817=$O$5,$C7817*$P$5*0.01,$D7817=$O$6,$C7817*$P$6*0.01,$D7817="AZN",$C7817*0.08)</f>
        <v>17</v>
      </c>
    </row>
    <row r="7818" spans="1:6" x14ac:dyDescent="0.3">
      <c r="A7818" s="177" t="s">
        <v>545</v>
      </c>
      <c r="B7818" s="178">
        <v>44369</v>
      </c>
      <c r="C7818" s="179">
        <v>6300</v>
      </c>
      <c r="D7818" s="88" t="s">
        <v>2864</v>
      </c>
      <c r="E7818" s="184" cm="1">
        <f t="array" ref="E7818">_xlfn.IFS($D7818=$O$5,C7818*$P$5,$D7818=$O$6,$C7818*$P$6,$D7818="AZN",$C7818)</f>
        <v>11443.95</v>
      </c>
      <c r="F7818" s="183" cm="1">
        <f t="array" ref="F7818">_xlfn.IFS($D7818=$O$5,$C7818*$P$5*0.01,$D7818=$O$6,$C7818*$P$6*0.01,$D7818="AZN",$C7818*0.08)</f>
        <v>114.43950000000001</v>
      </c>
    </row>
    <row r="7819" spans="1:6" x14ac:dyDescent="0.3">
      <c r="A7819" s="177" t="s">
        <v>1721</v>
      </c>
      <c r="B7819" s="178">
        <v>43866</v>
      </c>
      <c r="C7819" s="179">
        <v>8100</v>
      </c>
      <c r="D7819" s="88" t="s">
        <v>2862</v>
      </c>
      <c r="E7819" s="184" cm="1">
        <f t="array" ref="E7819">_xlfn.IFS($D7819=$O$5,C7819*$P$5,$D7819=$O$6,$C7819*$P$6,$D7819="AZN",$C7819)</f>
        <v>8100</v>
      </c>
      <c r="F7819" s="183" cm="1">
        <f t="array" ref="F7819">_xlfn.IFS($D7819=$O$5,$C7819*$P$5*0.01,$D7819=$O$6,$C7819*$P$6*0.01,$D7819="AZN",$C7819*0.08)</f>
        <v>648</v>
      </c>
    </row>
    <row r="7820" spans="1:6" x14ac:dyDescent="0.3">
      <c r="A7820" s="177" t="s">
        <v>851</v>
      </c>
      <c r="B7820" s="178">
        <v>44338</v>
      </c>
      <c r="C7820" s="179">
        <v>8400</v>
      </c>
      <c r="D7820" s="88" t="s">
        <v>2864</v>
      </c>
      <c r="E7820" s="184" cm="1">
        <f t="array" ref="E7820">_xlfn.IFS($D7820=$O$5,C7820*$P$5,$D7820=$O$6,$C7820*$P$6,$D7820="AZN",$C7820)</f>
        <v>15258.6</v>
      </c>
      <c r="F7820" s="183" cm="1">
        <f t="array" ref="F7820">_xlfn.IFS($D7820=$O$5,$C7820*$P$5*0.01,$D7820=$O$6,$C7820*$P$6*0.01,$D7820="AZN",$C7820*0.08)</f>
        <v>152.58600000000001</v>
      </c>
    </row>
    <row r="7821" spans="1:6" x14ac:dyDescent="0.3">
      <c r="A7821" s="177" t="s">
        <v>1701</v>
      </c>
      <c r="B7821" s="178">
        <v>44826</v>
      </c>
      <c r="C7821" s="179">
        <v>3500</v>
      </c>
      <c r="D7821" s="88" t="s">
        <v>2864</v>
      </c>
      <c r="E7821" s="184" cm="1">
        <f t="array" ref="E7821">_xlfn.IFS($D7821=$O$5,C7821*$P$5,$D7821=$O$6,$C7821*$P$6,$D7821="AZN",$C7821)</f>
        <v>6357.75</v>
      </c>
      <c r="F7821" s="183" cm="1">
        <f t="array" ref="F7821">_xlfn.IFS($D7821=$O$5,$C7821*$P$5*0.01,$D7821=$O$6,$C7821*$P$6*0.01,$D7821="AZN",$C7821*0.08)</f>
        <v>63.577500000000001</v>
      </c>
    </row>
    <row r="7822" spans="1:6" x14ac:dyDescent="0.3">
      <c r="A7822" s="177" t="s">
        <v>1998</v>
      </c>
      <c r="B7822" s="178">
        <v>43947</v>
      </c>
      <c r="C7822" s="179">
        <v>12300</v>
      </c>
      <c r="D7822" s="88" t="s">
        <v>2863</v>
      </c>
      <c r="E7822" s="184" cm="1">
        <f t="array" ref="E7822">_xlfn.IFS($D7822=$O$5,C7822*$P$5,$D7822=$O$6,$C7822*$P$6,$D7822="AZN",$C7822)</f>
        <v>20910</v>
      </c>
      <c r="F7822" s="183" cm="1">
        <f t="array" ref="F7822">_xlfn.IFS($D7822=$O$5,$C7822*$P$5*0.01,$D7822=$O$6,$C7822*$P$6*0.01,$D7822="AZN",$C7822*0.08)</f>
        <v>209.1</v>
      </c>
    </row>
    <row r="7823" spans="1:6" x14ac:dyDescent="0.3">
      <c r="A7823" s="177" t="s">
        <v>1129</v>
      </c>
      <c r="B7823" s="178">
        <v>44152</v>
      </c>
      <c r="C7823" s="179">
        <v>11100</v>
      </c>
      <c r="D7823" s="88" t="s">
        <v>2863</v>
      </c>
      <c r="E7823" s="184" cm="1">
        <f t="array" ref="E7823">_xlfn.IFS($D7823=$O$5,C7823*$P$5,$D7823=$O$6,$C7823*$P$6,$D7823="AZN",$C7823)</f>
        <v>18870</v>
      </c>
      <c r="F7823" s="183" cm="1">
        <f t="array" ref="F7823">_xlfn.IFS($D7823=$O$5,$C7823*$P$5*0.01,$D7823=$O$6,$C7823*$P$6*0.01,$D7823="AZN",$C7823*0.08)</f>
        <v>188.70000000000002</v>
      </c>
    </row>
    <row r="7824" spans="1:6" x14ac:dyDescent="0.3">
      <c r="A7824" s="177" t="s">
        <v>343</v>
      </c>
      <c r="B7824" s="178">
        <v>44250</v>
      </c>
      <c r="C7824" s="179">
        <v>5600</v>
      </c>
      <c r="D7824" s="88" t="s">
        <v>2863</v>
      </c>
      <c r="E7824" s="184" cm="1">
        <f t="array" ref="E7824">_xlfn.IFS($D7824=$O$5,C7824*$P$5,$D7824=$O$6,$C7824*$P$6,$D7824="AZN",$C7824)</f>
        <v>9520</v>
      </c>
      <c r="F7824" s="183" cm="1">
        <f t="array" ref="F7824">_xlfn.IFS($D7824=$O$5,$C7824*$P$5*0.01,$D7824=$O$6,$C7824*$P$6*0.01,$D7824="AZN",$C7824*0.08)</f>
        <v>95.2</v>
      </c>
    </row>
    <row r="7825" spans="1:6" x14ac:dyDescent="0.3">
      <c r="A7825" s="177" t="s">
        <v>329</v>
      </c>
      <c r="B7825" s="178">
        <v>44889</v>
      </c>
      <c r="C7825" s="179">
        <v>4300</v>
      </c>
      <c r="D7825" s="88" t="s">
        <v>2863</v>
      </c>
      <c r="E7825" s="184" cm="1">
        <f t="array" ref="E7825">_xlfn.IFS($D7825=$O$5,C7825*$P$5,$D7825=$O$6,$C7825*$P$6,$D7825="AZN",$C7825)</f>
        <v>7310</v>
      </c>
      <c r="F7825" s="183" cm="1">
        <f t="array" ref="F7825">_xlfn.IFS($D7825=$O$5,$C7825*$P$5*0.01,$D7825=$O$6,$C7825*$P$6*0.01,$D7825="AZN",$C7825*0.08)</f>
        <v>73.100000000000009</v>
      </c>
    </row>
    <row r="7826" spans="1:6" x14ac:dyDescent="0.3">
      <c r="A7826" s="177" t="s">
        <v>1260</v>
      </c>
      <c r="B7826" s="178">
        <v>44191</v>
      </c>
      <c r="C7826" s="179">
        <v>7100</v>
      </c>
      <c r="D7826" s="88" t="s">
        <v>2862</v>
      </c>
      <c r="E7826" s="184" cm="1">
        <f t="array" ref="E7826">_xlfn.IFS($D7826=$O$5,C7826*$P$5,$D7826=$O$6,$C7826*$P$6,$D7826="AZN",$C7826)</f>
        <v>7100</v>
      </c>
      <c r="F7826" s="183" cm="1">
        <f t="array" ref="F7826">_xlfn.IFS($D7826=$O$5,$C7826*$P$5*0.01,$D7826=$O$6,$C7826*$P$6*0.01,$D7826="AZN",$C7826*0.08)</f>
        <v>568</v>
      </c>
    </row>
    <row r="7827" spans="1:6" x14ac:dyDescent="0.3">
      <c r="A7827" s="177" t="s">
        <v>809</v>
      </c>
      <c r="B7827" s="178">
        <v>44542</v>
      </c>
      <c r="C7827" s="179">
        <v>4300</v>
      </c>
      <c r="D7827" s="88" t="s">
        <v>2862</v>
      </c>
      <c r="E7827" s="184" cm="1">
        <f t="array" ref="E7827">_xlfn.IFS($D7827=$O$5,C7827*$P$5,$D7827=$O$6,$C7827*$P$6,$D7827="AZN",$C7827)</f>
        <v>4300</v>
      </c>
      <c r="F7827" s="183" cm="1">
        <f t="array" ref="F7827">_xlfn.IFS($D7827=$O$5,$C7827*$P$5*0.01,$D7827=$O$6,$C7827*$P$6*0.01,$D7827="AZN",$C7827*0.08)</f>
        <v>344</v>
      </c>
    </row>
    <row r="7828" spans="1:6" x14ac:dyDescent="0.3">
      <c r="A7828" s="177" t="s">
        <v>1901</v>
      </c>
      <c r="B7828" s="178">
        <v>43884</v>
      </c>
      <c r="C7828" s="179">
        <v>7900</v>
      </c>
      <c r="D7828" s="88" t="s">
        <v>2863</v>
      </c>
      <c r="E7828" s="184" cm="1">
        <f t="array" ref="E7828">_xlfn.IFS($D7828=$O$5,C7828*$P$5,$D7828=$O$6,$C7828*$P$6,$D7828="AZN",$C7828)</f>
        <v>13430</v>
      </c>
      <c r="F7828" s="183" cm="1">
        <f t="array" ref="F7828">_xlfn.IFS($D7828=$O$5,$C7828*$P$5*0.01,$D7828=$O$6,$C7828*$P$6*0.01,$D7828="AZN",$C7828*0.08)</f>
        <v>134.30000000000001</v>
      </c>
    </row>
    <row r="7829" spans="1:6" x14ac:dyDescent="0.3">
      <c r="A7829" s="177" t="s">
        <v>562</v>
      </c>
      <c r="B7829" s="178">
        <v>44135</v>
      </c>
      <c r="C7829" s="179">
        <v>4900</v>
      </c>
      <c r="D7829" s="88" t="s">
        <v>2862</v>
      </c>
      <c r="E7829" s="184" cm="1">
        <f t="array" ref="E7829">_xlfn.IFS($D7829=$O$5,C7829*$P$5,$D7829=$O$6,$C7829*$P$6,$D7829="AZN",$C7829)</f>
        <v>4900</v>
      </c>
      <c r="F7829" s="183" cm="1">
        <f t="array" ref="F7829">_xlfn.IFS($D7829=$O$5,$C7829*$P$5*0.01,$D7829=$O$6,$C7829*$P$6*0.01,$D7829="AZN",$C7829*0.08)</f>
        <v>392</v>
      </c>
    </row>
    <row r="7830" spans="1:6" x14ac:dyDescent="0.3">
      <c r="A7830" s="177" t="s">
        <v>861</v>
      </c>
      <c r="B7830" s="178">
        <v>44409</v>
      </c>
      <c r="C7830" s="179">
        <v>4300</v>
      </c>
      <c r="D7830" s="88" t="s">
        <v>2864</v>
      </c>
      <c r="E7830" s="184" cm="1">
        <f t="array" ref="E7830">_xlfn.IFS($D7830=$O$5,C7830*$P$5,$D7830=$O$6,$C7830*$P$6,$D7830="AZN",$C7830)</f>
        <v>7810.95</v>
      </c>
      <c r="F7830" s="183" cm="1">
        <f t="array" ref="F7830">_xlfn.IFS($D7830=$O$5,$C7830*$P$5*0.01,$D7830=$O$6,$C7830*$P$6*0.01,$D7830="AZN",$C7830*0.08)</f>
        <v>78.109499999999997</v>
      </c>
    </row>
    <row r="7831" spans="1:6" x14ac:dyDescent="0.3">
      <c r="A7831" s="177" t="s">
        <v>278</v>
      </c>
      <c r="B7831" s="178">
        <v>44281</v>
      </c>
      <c r="C7831" s="179">
        <v>4400</v>
      </c>
      <c r="D7831" s="88" t="s">
        <v>2862</v>
      </c>
      <c r="E7831" s="184" cm="1">
        <f t="array" ref="E7831">_xlfn.IFS($D7831=$O$5,C7831*$P$5,$D7831=$O$6,$C7831*$P$6,$D7831="AZN",$C7831)</f>
        <v>4400</v>
      </c>
      <c r="F7831" s="183" cm="1">
        <f t="array" ref="F7831">_xlfn.IFS($D7831=$O$5,$C7831*$P$5*0.01,$D7831=$O$6,$C7831*$P$6*0.01,$D7831="AZN",$C7831*0.08)</f>
        <v>352</v>
      </c>
    </row>
    <row r="7832" spans="1:6" x14ac:dyDescent="0.3">
      <c r="A7832" s="177" t="s">
        <v>2036</v>
      </c>
      <c r="B7832" s="178">
        <v>44132</v>
      </c>
      <c r="C7832" s="179">
        <v>1500</v>
      </c>
      <c r="D7832" s="88" t="s">
        <v>2864</v>
      </c>
      <c r="E7832" s="184" cm="1">
        <f t="array" ref="E7832">_xlfn.IFS($D7832=$O$5,C7832*$P$5,$D7832=$O$6,$C7832*$P$6,$D7832="AZN",$C7832)</f>
        <v>2724.75</v>
      </c>
      <c r="F7832" s="183" cm="1">
        <f t="array" ref="F7832">_xlfn.IFS($D7832=$O$5,$C7832*$P$5*0.01,$D7832=$O$6,$C7832*$P$6*0.01,$D7832="AZN",$C7832*0.08)</f>
        <v>27.247500000000002</v>
      </c>
    </row>
    <row r="7833" spans="1:6" x14ac:dyDescent="0.3">
      <c r="A7833" s="177" t="s">
        <v>1887</v>
      </c>
      <c r="B7833" s="178">
        <v>44186</v>
      </c>
      <c r="C7833" s="179">
        <v>8800</v>
      </c>
      <c r="D7833" s="88" t="s">
        <v>2862</v>
      </c>
      <c r="E7833" s="184" cm="1">
        <f t="array" ref="E7833">_xlfn.IFS($D7833=$O$5,C7833*$P$5,$D7833=$O$6,$C7833*$P$6,$D7833="AZN",$C7833)</f>
        <v>8800</v>
      </c>
      <c r="F7833" s="183" cm="1">
        <f t="array" ref="F7833">_xlfn.IFS($D7833=$O$5,$C7833*$P$5*0.01,$D7833=$O$6,$C7833*$P$6*0.01,$D7833="AZN",$C7833*0.08)</f>
        <v>704</v>
      </c>
    </row>
    <row r="7834" spans="1:6" x14ac:dyDescent="0.3">
      <c r="A7834" s="177" t="s">
        <v>1587</v>
      </c>
      <c r="B7834" s="178">
        <v>43829</v>
      </c>
      <c r="C7834" s="179">
        <v>12800</v>
      </c>
      <c r="D7834" s="88" t="s">
        <v>2864</v>
      </c>
      <c r="E7834" s="184" cm="1">
        <f t="array" ref="E7834">_xlfn.IFS($D7834=$O$5,C7834*$P$5,$D7834=$O$6,$C7834*$P$6,$D7834="AZN",$C7834)</f>
        <v>23251.200000000001</v>
      </c>
      <c r="F7834" s="183" cm="1">
        <f t="array" ref="F7834">_xlfn.IFS($D7834=$O$5,$C7834*$P$5*0.01,$D7834=$O$6,$C7834*$P$6*0.01,$D7834="AZN",$C7834*0.08)</f>
        <v>232.512</v>
      </c>
    </row>
    <row r="7835" spans="1:6" x14ac:dyDescent="0.3">
      <c r="A7835" s="177" t="s">
        <v>811</v>
      </c>
      <c r="B7835" s="178">
        <v>44030</v>
      </c>
      <c r="C7835" s="179">
        <v>4600</v>
      </c>
      <c r="D7835" s="88" t="s">
        <v>2862</v>
      </c>
      <c r="E7835" s="184" cm="1">
        <f t="array" ref="E7835">_xlfn.IFS($D7835=$O$5,C7835*$P$5,$D7835=$O$6,$C7835*$P$6,$D7835="AZN",$C7835)</f>
        <v>4600</v>
      </c>
      <c r="F7835" s="183" cm="1">
        <f t="array" ref="F7835">_xlfn.IFS($D7835=$O$5,$C7835*$P$5*0.01,$D7835=$O$6,$C7835*$P$6*0.01,$D7835="AZN",$C7835*0.08)</f>
        <v>368</v>
      </c>
    </row>
    <row r="7836" spans="1:6" x14ac:dyDescent="0.3">
      <c r="A7836" s="177" t="s">
        <v>505</v>
      </c>
      <c r="B7836" s="178">
        <v>44195</v>
      </c>
      <c r="C7836" s="179">
        <v>3900</v>
      </c>
      <c r="D7836" s="88" t="s">
        <v>2864</v>
      </c>
      <c r="E7836" s="184" cm="1">
        <f t="array" ref="E7836">_xlfn.IFS($D7836=$O$5,C7836*$P$5,$D7836=$O$6,$C7836*$P$6,$D7836="AZN",$C7836)</f>
        <v>7084.35</v>
      </c>
      <c r="F7836" s="183" cm="1">
        <f t="array" ref="F7836">_xlfn.IFS($D7836=$O$5,$C7836*$P$5*0.01,$D7836=$O$6,$C7836*$P$6*0.01,$D7836="AZN",$C7836*0.08)</f>
        <v>70.843500000000006</v>
      </c>
    </row>
    <row r="7837" spans="1:6" x14ac:dyDescent="0.3">
      <c r="A7837" s="177" t="s">
        <v>931</v>
      </c>
      <c r="B7837" s="178">
        <v>44478</v>
      </c>
      <c r="C7837" s="179">
        <v>5100</v>
      </c>
      <c r="D7837" s="88" t="s">
        <v>2864</v>
      </c>
      <c r="E7837" s="184" cm="1">
        <f t="array" ref="E7837">_xlfn.IFS($D7837=$O$5,C7837*$P$5,$D7837=$O$6,$C7837*$P$6,$D7837="AZN",$C7837)</f>
        <v>9264.15</v>
      </c>
      <c r="F7837" s="183" cm="1">
        <f t="array" ref="F7837">_xlfn.IFS($D7837=$O$5,$C7837*$P$5*0.01,$D7837=$O$6,$C7837*$P$6*0.01,$D7837="AZN",$C7837*0.08)</f>
        <v>92.641499999999994</v>
      </c>
    </row>
    <row r="7838" spans="1:6" x14ac:dyDescent="0.3">
      <c r="A7838" s="177" t="s">
        <v>1470</v>
      </c>
      <c r="B7838" s="178">
        <v>44400</v>
      </c>
      <c r="C7838" s="179">
        <v>5900</v>
      </c>
      <c r="D7838" s="88" t="s">
        <v>2863</v>
      </c>
      <c r="E7838" s="184" cm="1">
        <f t="array" ref="E7838">_xlfn.IFS($D7838=$O$5,C7838*$P$5,$D7838=$O$6,$C7838*$P$6,$D7838="AZN",$C7838)</f>
        <v>10030</v>
      </c>
      <c r="F7838" s="183" cm="1">
        <f t="array" ref="F7838">_xlfn.IFS($D7838=$O$5,$C7838*$P$5*0.01,$D7838=$O$6,$C7838*$P$6*0.01,$D7838="AZN",$C7838*0.08)</f>
        <v>100.3</v>
      </c>
    </row>
    <row r="7839" spans="1:6" x14ac:dyDescent="0.3">
      <c r="A7839" s="177" t="s">
        <v>1539</v>
      </c>
      <c r="B7839" s="178">
        <v>44547</v>
      </c>
      <c r="C7839" s="179">
        <v>11500</v>
      </c>
      <c r="D7839" s="88" t="s">
        <v>2862</v>
      </c>
      <c r="E7839" s="184" cm="1">
        <f t="array" ref="E7839">_xlfn.IFS($D7839=$O$5,C7839*$P$5,$D7839=$O$6,$C7839*$P$6,$D7839="AZN",$C7839)</f>
        <v>11500</v>
      </c>
      <c r="F7839" s="183" cm="1">
        <f t="array" ref="F7839">_xlfn.IFS($D7839=$O$5,$C7839*$P$5*0.01,$D7839=$O$6,$C7839*$P$6*0.01,$D7839="AZN",$C7839*0.08)</f>
        <v>920</v>
      </c>
    </row>
    <row r="7840" spans="1:6" x14ac:dyDescent="0.3">
      <c r="A7840" s="177" t="s">
        <v>629</v>
      </c>
      <c r="B7840" s="178">
        <v>44067</v>
      </c>
      <c r="C7840" s="179">
        <v>3600</v>
      </c>
      <c r="D7840" s="88" t="s">
        <v>2862</v>
      </c>
      <c r="E7840" s="184" cm="1">
        <f t="array" ref="E7840">_xlfn.IFS($D7840=$O$5,C7840*$P$5,$D7840=$O$6,$C7840*$P$6,$D7840="AZN",$C7840)</f>
        <v>3600</v>
      </c>
      <c r="F7840" s="183" cm="1">
        <f t="array" ref="F7840">_xlfn.IFS($D7840=$O$5,$C7840*$P$5*0.01,$D7840=$O$6,$C7840*$P$6*0.01,$D7840="AZN",$C7840*0.08)</f>
        <v>288</v>
      </c>
    </row>
    <row r="7841" spans="1:6" x14ac:dyDescent="0.3">
      <c r="A7841" s="177" t="s">
        <v>1318</v>
      </c>
      <c r="B7841" s="178">
        <v>43702</v>
      </c>
      <c r="C7841" s="179">
        <v>8000</v>
      </c>
      <c r="D7841" s="88" t="s">
        <v>2864</v>
      </c>
      <c r="E7841" s="184" cm="1">
        <f t="array" ref="E7841">_xlfn.IFS($D7841=$O$5,C7841*$P$5,$D7841=$O$6,$C7841*$P$6,$D7841="AZN",$C7841)</f>
        <v>14532</v>
      </c>
      <c r="F7841" s="183" cm="1">
        <f t="array" ref="F7841">_xlfn.IFS($D7841=$O$5,$C7841*$P$5*0.01,$D7841=$O$6,$C7841*$P$6*0.01,$D7841="AZN",$C7841*0.08)</f>
        <v>145.32</v>
      </c>
    </row>
    <row r="7842" spans="1:6" x14ac:dyDescent="0.3">
      <c r="A7842" s="177" t="s">
        <v>1379</v>
      </c>
      <c r="B7842" s="178">
        <v>43747</v>
      </c>
      <c r="C7842" s="179">
        <v>3900</v>
      </c>
      <c r="D7842" s="88" t="s">
        <v>2862</v>
      </c>
      <c r="E7842" s="184" cm="1">
        <f t="array" ref="E7842">_xlfn.IFS($D7842=$O$5,C7842*$P$5,$D7842=$O$6,$C7842*$P$6,$D7842="AZN",$C7842)</f>
        <v>3900</v>
      </c>
      <c r="F7842" s="183" cm="1">
        <f t="array" ref="F7842">_xlfn.IFS($D7842=$O$5,$C7842*$P$5*0.01,$D7842=$O$6,$C7842*$P$6*0.01,$D7842="AZN",$C7842*0.08)</f>
        <v>312</v>
      </c>
    </row>
    <row r="7843" spans="1:6" x14ac:dyDescent="0.3">
      <c r="A7843" s="177" t="s">
        <v>416</v>
      </c>
      <c r="B7843" s="178">
        <v>43673</v>
      </c>
      <c r="C7843" s="179">
        <v>12100</v>
      </c>
      <c r="D7843" s="88" t="s">
        <v>2864</v>
      </c>
      <c r="E7843" s="184" cm="1">
        <f t="array" ref="E7843">_xlfn.IFS($D7843=$O$5,C7843*$P$5,$D7843=$O$6,$C7843*$P$6,$D7843="AZN",$C7843)</f>
        <v>21979.65</v>
      </c>
      <c r="F7843" s="183" cm="1">
        <f t="array" ref="F7843">_xlfn.IFS($D7843=$O$5,$C7843*$P$5*0.01,$D7843=$O$6,$C7843*$P$6*0.01,$D7843="AZN",$C7843*0.08)</f>
        <v>219.79650000000001</v>
      </c>
    </row>
    <row r="7844" spans="1:6" x14ac:dyDescent="0.3">
      <c r="A7844" s="177" t="s">
        <v>1030</v>
      </c>
      <c r="B7844" s="178">
        <v>44387</v>
      </c>
      <c r="C7844" s="179">
        <v>4400</v>
      </c>
      <c r="D7844" s="88" t="s">
        <v>2864</v>
      </c>
      <c r="E7844" s="184" cm="1">
        <f t="array" ref="E7844">_xlfn.IFS($D7844=$O$5,C7844*$P$5,$D7844=$O$6,$C7844*$P$6,$D7844="AZN",$C7844)</f>
        <v>7992.6</v>
      </c>
      <c r="F7844" s="183" cm="1">
        <f t="array" ref="F7844">_xlfn.IFS($D7844=$O$5,$C7844*$P$5*0.01,$D7844=$O$6,$C7844*$P$6*0.01,$D7844="AZN",$C7844*0.08)</f>
        <v>79.926000000000002</v>
      </c>
    </row>
    <row r="7845" spans="1:6" x14ac:dyDescent="0.3">
      <c r="A7845" s="177" t="s">
        <v>347</v>
      </c>
      <c r="B7845" s="178">
        <v>44035</v>
      </c>
      <c r="C7845" s="179">
        <v>12100</v>
      </c>
      <c r="D7845" s="88" t="s">
        <v>2862</v>
      </c>
      <c r="E7845" s="184" cm="1">
        <f t="array" ref="E7845">_xlfn.IFS($D7845=$O$5,C7845*$P$5,$D7845=$O$6,$C7845*$P$6,$D7845="AZN",$C7845)</f>
        <v>12100</v>
      </c>
      <c r="F7845" s="183" cm="1">
        <f t="array" ref="F7845">_xlfn.IFS($D7845=$O$5,$C7845*$P$5*0.01,$D7845=$O$6,$C7845*$P$6*0.01,$D7845="AZN",$C7845*0.08)</f>
        <v>968</v>
      </c>
    </row>
    <row r="7846" spans="1:6" x14ac:dyDescent="0.3">
      <c r="A7846" s="177" t="s">
        <v>1732</v>
      </c>
      <c r="B7846" s="178">
        <v>44229</v>
      </c>
      <c r="C7846" s="179">
        <v>11700</v>
      </c>
      <c r="D7846" s="88" t="s">
        <v>2862</v>
      </c>
      <c r="E7846" s="184" cm="1">
        <f t="array" ref="E7846">_xlfn.IFS($D7846=$O$5,C7846*$P$5,$D7846=$O$6,$C7846*$P$6,$D7846="AZN",$C7846)</f>
        <v>11700</v>
      </c>
      <c r="F7846" s="183" cm="1">
        <f t="array" ref="F7846">_xlfn.IFS($D7846=$O$5,$C7846*$P$5*0.01,$D7846=$O$6,$C7846*$P$6*0.01,$D7846="AZN",$C7846*0.08)</f>
        <v>936</v>
      </c>
    </row>
    <row r="7847" spans="1:6" x14ac:dyDescent="0.3">
      <c r="A7847" s="177" t="s">
        <v>1517</v>
      </c>
      <c r="B7847" s="178">
        <v>43621</v>
      </c>
      <c r="C7847" s="179">
        <v>1200</v>
      </c>
      <c r="D7847" s="88" t="s">
        <v>2864</v>
      </c>
      <c r="E7847" s="184" cm="1">
        <f t="array" ref="E7847">_xlfn.IFS($D7847=$O$5,C7847*$P$5,$D7847=$O$6,$C7847*$P$6,$D7847="AZN",$C7847)</f>
        <v>2179.8000000000002</v>
      </c>
      <c r="F7847" s="183" cm="1">
        <f t="array" ref="F7847">_xlfn.IFS($D7847=$O$5,$C7847*$P$5*0.01,$D7847=$O$6,$C7847*$P$6*0.01,$D7847="AZN",$C7847*0.08)</f>
        <v>21.798000000000002</v>
      </c>
    </row>
    <row r="7848" spans="1:6" x14ac:dyDescent="0.3">
      <c r="A7848" s="177" t="s">
        <v>1835</v>
      </c>
      <c r="B7848" s="178">
        <v>43985</v>
      </c>
      <c r="C7848" s="179">
        <v>6500</v>
      </c>
      <c r="D7848" s="88" t="s">
        <v>2862</v>
      </c>
      <c r="E7848" s="184" cm="1">
        <f t="array" ref="E7848">_xlfn.IFS($D7848=$O$5,C7848*$P$5,$D7848=$O$6,$C7848*$P$6,$D7848="AZN",$C7848)</f>
        <v>6500</v>
      </c>
      <c r="F7848" s="183" cm="1">
        <f t="array" ref="F7848">_xlfn.IFS($D7848=$O$5,$C7848*$P$5*0.01,$D7848=$O$6,$C7848*$P$6*0.01,$D7848="AZN",$C7848*0.08)</f>
        <v>520</v>
      </c>
    </row>
    <row r="7849" spans="1:6" x14ac:dyDescent="0.3">
      <c r="A7849" s="177" t="s">
        <v>1202</v>
      </c>
      <c r="B7849" s="178">
        <v>44374</v>
      </c>
      <c r="C7849" s="179">
        <v>6400</v>
      </c>
      <c r="D7849" s="88" t="s">
        <v>2862</v>
      </c>
      <c r="E7849" s="184" cm="1">
        <f t="array" ref="E7849">_xlfn.IFS($D7849=$O$5,C7849*$P$5,$D7849=$O$6,$C7849*$P$6,$D7849="AZN",$C7849)</f>
        <v>6400</v>
      </c>
      <c r="F7849" s="183" cm="1">
        <f t="array" ref="F7849">_xlfn.IFS($D7849=$O$5,$C7849*$P$5*0.01,$D7849=$O$6,$C7849*$P$6*0.01,$D7849="AZN",$C7849*0.08)</f>
        <v>512</v>
      </c>
    </row>
    <row r="7850" spans="1:6" x14ac:dyDescent="0.3">
      <c r="A7850" s="177" t="s">
        <v>1829</v>
      </c>
      <c r="B7850" s="178">
        <v>44275</v>
      </c>
      <c r="C7850" s="179">
        <v>10500</v>
      </c>
      <c r="D7850" s="88" t="s">
        <v>2864</v>
      </c>
      <c r="E7850" s="184" cm="1">
        <f t="array" ref="E7850">_xlfn.IFS($D7850=$O$5,C7850*$P$5,$D7850=$O$6,$C7850*$P$6,$D7850="AZN",$C7850)</f>
        <v>19073.25</v>
      </c>
      <c r="F7850" s="183" cm="1">
        <f t="array" ref="F7850">_xlfn.IFS($D7850=$O$5,$C7850*$P$5*0.01,$D7850=$O$6,$C7850*$P$6*0.01,$D7850="AZN",$C7850*0.08)</f>
        <v>190.73250000000002</v>
      </c>
    </row>
    <row r="7851" spans="1:6" x14ac:dyDescent="0.3">
      <c r="A7851" s="177" t="s">
        <v>1490</v>
      </c>
      <c r="B7851" s="178">
        <v>43793</v>
      </c>
      <c r="C7851" s="179">
        <v>12700</v>
      </c>
      <c r="D7851" s="88" t="s">
        <v>2864</v>
      </c>
      <c r="E7851" s="184" cm="1">
        <f t="array" ref="E7851">_xlfn.IFS($D7851=$O$5,C7851*$P$5,$D7851=$O$6,$C7851*$P$6,$D7851="AZN",$C7851)</f>
        <v>23069.55</v>
      </c>
      <c r="F7851" s="183" cm="1">
        <f t="array" ref="F7851">_xlfn.IFS($D7851=$O$5,$C7851*$P$5*0.01,$D7851=$O$6,$C7851*$P$6*0.01,$D7851="AZN",$C7851*0.08)</f>
        <v>230.69550000000001</v>
      </c>
    </row>
    <row r="7852" spans="1:6" x14ac:dyDescent="0.3">
      <c r="A7852" s="177" t="s">
        <v>726</v>
      </c>
      <c r="B7852" s="178">
        <v>43973</v>
      </c>
      <c r="C7852" s="179">
        <v>5700</v>
      </c>
      <c r="D7852" s="88" t="s">
        <v>2863</v>
      </c>
      <c r="E7852" s="184" cm="1">
        <f t="array" ref="E7852">_xlfn.IFS($D7852=$O$5,C7852*$P$5,$D7852=$O$6,$C7852*$P$6,$D7852="AZN",$C7852)</f>
        <v>9690</v>
      </c>
      <c r="F7852" s="183" cm="1">
        <f t="array" ref="F7852">_xlfn.IFS($D7852=$O$5,$C7852*$P$5*0.01,$D7852=$O$6,$C7852*$P$6*0.01,$D7852="AZN",$C7852*0.08)</f>
        <v>96.9</v>
      </c>
    </row>
    <row r="7853" spans="1:6" x14ac:dyDescent="0.3">
      <c r="A7853" s="177" t="s">
        <v>732</v>
      </c>
      <c r="B7853" s="178">
        <v>44134</v>
      </c>
      <c r="C7853" s="179">
        <v>12100</v>
      </c>
      <c r="D7853" s="88" t="s">
        <v>2862</v>
      </c>
      <c r="E7853" s="184" cm="1">
        <f t="array" ref="E7853">_xlfn.IFS($D7853=$O$5,C7853*$P$5,$D7853=$O$6,$C7853*$P$6,$D7853="AZN",$C7853)</f>
        <v>12100</v>
      </c>
      <c r="F7853" s="183" cm="1">
        <f t="array" ref="F7853">_xlfn.IFS($D7853=$O$5,$C7853*$P$5*0.01,$D7853=$O$6,$C7853*$P$6*0.01,$D7853="AZN",$C7853*0.08)</f>
        <v>968</v>
      </c>
    </row>
    <row r="7854" spans="1:6" x14ac:dyDescent="0.3">
      <c r="A7854" s="177" t="s">
        <v>1660</v>
      </c>
      <c r="B7854" s="178">
        <v>44792</v>
      </c>
      <c r="C7854" s="179">
        <v>12500</v>
      </c>
      <c r="D7854" s="88" t="s">
        <v>2863</v>
      </c>
      <c r="E7854" s="184" cm="1">
        <f t="array" ref="E7854">_xlfn.IFS($D7854=$O$5,C7854*$P$5,$D7854=$O$6,$C7854*$P$6,$D7854="AZN",$C7854)</f>
        <v>21250</v>
      </c>
      <c r="F7854" s="183" cm="1">
        <f t="array" ref="F7854">_xlfn.IFS($D7854=$O$5,$C7854*$P$5*0.01,$D7854=$O$6,$C7854*$P$6*0.01,$D7854="AZN",$C7854*0.08)</f>
        <v>212.5</v>
      </c>
    </row>
    <row r="7855" spans="1:6" x14ac:dyDescent="0.3">
      <c r="A7855" s="177" t="s">
        <v>1975</v>
      </c>
      <c r="B7855" s="178">
        <v>44510</v>
      </c>
      <c r="C7855" s="179">
        <v>11900</v>
      </c>
      <c r="D7855" s="88" t="s">
        <v>2864</v>
      </c>
      <c r="E7855" s="184" cm="1">
        <f t="array" ref="E7855">_xlfn.IFS($D7855=$O$5,C7855*$P$5,$D7855=$O$6,$C7855*$P$6,$D7855="AZN",$C7855)</f>
        <v>21616.35</v>
      </c>
      <c r="F7855" s="183" cm="1">
        <f t="array" ref="F7855">_xlfn.IFS($D7855=$O$5,$C7855*$P$5*0.01,$D7855=$O$6,$C7855*$P$6*0.01,$D7855="AZN",$C7855*0.08)</f>
        <v>216.1635</v>
      </c>
    </row>
    <row r="7856" spans="1:6" x14ac:dyDescent="0.3">
      <c r="A7856" s="177" t="s">
        <v>1910</v>
      </c>
      <c r="B7856" s="178">
        <v>44462</v>
      </c>
      <c r="C7856" s="179">
        <v>7500</v>
      </c>
      <c r="D7856" s="88" t="s">
        <v>2862</v>
      </c>
      <c r="E7856" s="184" cm="1">
        <f t="array" ref="E7856">_xlfn.IFS($D7856=$O$5,C7856*$P$5,$D7856=$O$6,$C7856*$P$6,$D7856="AZN",$C7856)</f>
        <v>7500</v>
      </c>
      <c r="F7856" s="183" cm="1">
        <f t="array" ref="F7856">_xlfn.IFS($D7856=$O$5,$C7856*$P$5*0.01,$D7856=$O$6,$C7856*$P$6*0.01,$D7856="AZN",$C7856*0.08)</f>
        <v>600</v>
      </c>
    </row>
    <row r="7857" spans="1:6" x14ac:dyDescent="0.3">
      <c r="A7857" s="177" t="s">
        <v>1630</v>
      </c>
      <c r="B7857" s="178">
        <v>43921</v>
      </c>
      <c r="C7857" s="179">
        <v>2100</v>
      </c>
      <c r="D7857" s="88" t="s">
        <v>2864</v>
      </c>
      <c r="E7857" s="184" cm="1">
        <f t="array" ref="E7857">_xlfn.IFS($D7857=$O$5,C7857*$P$5,$D7857=$O$6,$C7857*$P$6,$D7857="AZN",$C7857)</f>
        <v>3814.65</v>
      </c>
      <c r="F7857" s="183" cm="1">
        <f t="array" ref="F7857">_xlfn.IFS($D7857=$O$5,$C7857*$P$5*0.01,$D7857=$O$6,$C7857*$P$6*0.01,$D7857="AZN",$C7857*0.08)</f>
        <v>38.146500000000003</v>
      </c>
    </row>
    <row r="7858" spans="1:6" x14ac:dyDescent="0.3">
      <c r="A7858" s="177" t="s">
        <v>931</v>
      </c>
      <c r="B7858" s="178">
        <v>44597</v>
      </c>
      <c r="C7858" s="179">
        <v>6800</v>
      </c>
      <c r="D7858" s="88" t="s">
        <v>2863</v>
      </c>
      <c r="E7858" s="184" cm="1">
        <f t="array" ref="E7858">_xlfn.IFS($D7858=$O$5,C7858*$P$5,$D7858=$O$6,$C7858*$P$6,$D7858="AZN",$C7858)</f>
        <v>11560</v>
      </c>
      <c r="F7858" s="183" cm="1">
        <f t="array" ref="F7858">_xlfn.IFS($D7858=$O$5,$C7858*$P$5*0.01,$D7858=$O$6,$C7858*$P$6*0.01,$D7858="AZN",$C7858*0.08)</f>
        <v>115.60000000000001</v>
      </c>
    </row>
    <row r="7859" spans="1:6" x14ac:dyDescent="0.3">
      <c r="A7859" s="177" t="s">
        <v>1207</v>
      </c>
      <c r="B7859" s="178">
        <v>43799</v>
      </c>
      <c r="C7859" s="179">
        <v>10600</v>
      </c>
      <c r="D7859" s="88" t="s">
        <v>2862</v>
      </c>
      <c r="E7859" s="184" cm="1">
        <f t="array" ref="E7859">_xlfn.IFS($D7859=$O$5,C7859*$P$5,$D7859=$O$6,$C7859*$P$6,$D7859="AZN",$C7859)</f>
        <v>10600</v>
      </c>
      <c r="F7859" s="183" cm="1">
        <f t="array" ref="F7859">_xlfn.IFS($D7859=$O$5,$C7859*$P$5*0.01,$D7859=$O$6,$C7859*$P$6*0.01,$D7859="AZN",$C7859*0.08)</f>
        <v>848</v>
      </c>
    </row>
    <row r="7860" spans="1:6" x14ac:dyDescent="0.3">
      <c r="A7860" s="177" t="s">
        <v>1431</v>
      </c>
      <c r="B7860" s="178">
        <v>43960</v>
      </c>
      <c r="C7860" s="179">
        <v>12600</v>
      </c>
      <c r="D7860" s="88" t="s">
        <v>2864</v>
      </c>
      <c r="E7860" s="184" cm="1">
        <f t="array" ref="E7860">_xlfn.IFS($D7860=$O$5,C7860*$P$5,$D7860=$O$6,$C7860*$P$6,$D7860="AZN",$C7860)</f>
        <v>22887.9</v>
      </c>
      <c r="F7860" s="183" cm="1">
        <f t="array" ref="F7860">_xlfn.IFS($D7860=$O$5,$C7860*$P$5*0.01,$D7860=$O$6,$C7860*$P$6*0.01,$D7860="AZN",$C7860*0.08)</f>
        <v>228.87900000000002</v>
      </c>
    </row>
    <row r="7861" spans="1:6" x14ac:dyDescent="0.3">
      <c r="A7861" s="177" t="s">
        <v>541</v>
      </c>
      <c r="B7861" s="178">
        <v>44034</v>
      </c>
      <c r="C7861" s="179">
        <v>6100</v>
      </c>
      <c r="D7861" s="88" t="s">
        <v>2863</v>
      </c>
      <c r="E7861" s="184" cm="1">
        <f t="array" ref="E7861">_xlfn.IFS($D7861=$O$5,C7861*$P$5,$D7861=$O$6,$C7861*$P$6,$D7861="AZN",$C7861)</f>
        <v>10370</v>
      </c>
      <c r="F7861" s="183" cm="1">
        <f t="array" ref="F7861">_xlfn.IFS($D7861=$O$5,$C7861*$P$5*0.01,$D7861=$O$6,$C7861*$P$6*0.01,$D7861="AZN",$C7861*0.08)</f>
        <v>103.7</v>
      </c>
    </row>
    <row r="7862" spans="1:6" x14ac:dyDescent="0.3">
      <c r="A7862" s="177" t="s">
        <v>823</v>
      </c>
      <c r="B7862" s="178">
        <v>44059</v>
      </c>
      <c r="C7862" s="179">
        <v>1500</v>
      </c>
      <c r="D7862" s="88" t="s">
        <v>2862</v>
      </c>
      <c r="E7862" s="184" cm="1">
        <f t="array" ref="E7862">_xlfn.IFS($D7862=$O$5,C7862*$P$5,$D7862=$O$6,$C7862*$P$6,$D7862="AZN",$C7862)</f>
        <v>1500</v>
      </c>
      <c r="F7862" s="183" cm="1">
        <f t="array" ref="F7862">_xlfn.IFS($D7862=$O$5,$C7862*$P$5*0.01,$D7862=$O$6,$C7862*$P$6*0.01,$D7862="AZN",$C7862*0.08)</f>
        <v>120</v>
      </c>
    </row>
    <row r="7863" spans="1:6" x14ac:dyDescent="0.3">
      <c r="A7863" s="177" t="s">
        <v>407</v>
      </c>
      <c r="B7863" s="178">
        <v>43855</v>
      </c>
      <c r="C7863" s="179">
        <v>7500</v>
      </c>
      <c r="D7863" s="88" t="s">
        <v>2862</v>
      </c>
      <c r="E7863" s="184" cm="1">
        <f t="array" ref="E7863">_xlfn.IFS($D7863=$O$5,C7863*$P$5,$D7863=$O$6,$C7863*$P$6,$D7863="AZN",$C7863)</f>
        <v>7500</v>
      </c>
      <c r="F7863" s="183" cm="1">
        <f t="array" ref="F7863">_xlfn.IFS($D7863=$O$5,$C7863*$P$5*0.01,$D7863=$O$6,$C7863*$P$6*0.01,$D7863="AZN",$C7863*0.08)</f>
        <v>600</v>
      </c>
    </row>
    <row r="7864" spans="1:6" x14ac:dyDescent="0.3">
      <c r="A7864" s="177" t="s">
        <v>2098</v>
      </c>
      <c r="B7864" s="178">
        <v>43768</v>
      </c>
      <c r="C7864" s="179">
        <v>11100</v>
      </c>
      <c r="D7864" s="88" t="s">
        <v>2862</v>
      </c>
      <c r="E7864" s="184" cm="1">
        <f t="array" ref="E7864">_xlfn.IFS($D7864=$O$5,C7864*$P$5,$D7864=$O$6,$C7864*$P$6,$D7864="AZN",$C7864)</f>
        <v>11100</v>
      </c>
      <c r="F7864" s="183" cm="1">
        <f t="array" ref="F7864">_xlfn.IFS($D7864=$O$5,$C7864*$P$5*0.01,$D7864=$O$6,$C7864*$P$6*0.01,$D7864="AZN",$C7864*0.08)</f>
        <v>888</v>
      </c>
    </row>
    <row r="7865" spans="1:6" x14ac:dyDescent="0.3">
      <c r="A7865" s="177" t="s">
        <v>1000</v>
      </c>
      <c r="B7865" s="178">
        <v>44358</v>
      </c>
      <c r="C7865" s="179">
        <v>10000</v>
      </c>
      <c r="D7865" s="88" t="s">
        <v>2862</v>
      </c>
      <c r="E7865" s="184" cm="1">
        <f t="array" ref="E7865">_xlfn.IFS($D7865=$O$5,C7865*$P$5,$D7865=$O$6,$C7865*$P$6,$D7865="AZN",$C7865)</f>
        <v>10000</v>
      </c>
      <c r="F7865" s="183" cm="1">
        <f t="array" ref="F7865">_xlfn.IFS($D7865=$O$5,$C7865*$P$5*0.01,$D7865=$O$6,$C7865*$P$6*0.01,$D7865="AZN",$C7865*0.08)</f>
        <v>800</v>
      </c>
    </row>
    <row r="7866" spans="1:6" x14ac:dyDescent="0.3">
      <c r="A7866" s="177" t="s">
        <v>417</v>
      </c>
      <c r="B7866" s="178">
        <v>44345</v>
      </c>
      <c r="C7866" s="179">
        <v>2800</v>
      </c>
      <c r="D7866" s="88" t="s">
        <v>2864</v>
      </c>
      <c r="E7866" s="184" cm="1">
        <f t="array" ref="E7866">_xlfn.IFS($D7866=$O$5,C7866*$P$5,$D7866=$O$6,$C7866*$P$6,$D7866="AZN",$C7866)</f>
        <v>5086.2</v>
      </c>
      <c r="F7866" s="183" cm="1">
        <f t="array" ref="F7866">_xlfn.IFS($D7866=$O$5,$C7866*$P$5*0.01,$D7866=$O$6,$C7866*$P$6*0.01,$D7866="AZN",$C7866*0.08)</f>
        <v>50.862000000000002</v>
      </c>
    </row>
    <row r="7867" spans="1:6" x14ac:dyDescent="0.3">
      <c r="A7867" s="177" t="s">
        <v>1537</v>
      </c>
      <c r="B7867" s="178">
        <v>44729</v>
      </c>
      <c r="C7867" s="179">
        <v>2600</v>
      </c>
      <c r="D7867" s="88" t="s">
        <v>2862</v>
      </c>
      <c r="E7867" s="184" cm="1">
        <f t="array" ref="E7867">_xlfn.IFS($D7867=$O$5,C7867*$P$5,$D7867=$O$6,$C7867*$P$6,$D7867="AZN",$C7867)</f>
        <v>2600</v>
      </c>
      <c r="F7867" s="183" cm="1">
        <f t="array" ref="F7867">_xlfn.IFS($D7867=$O$5,$C7867*$P$5*0.01,$D7867=$O$6,$C7867*$P$6*0.01,$D7867="AZN",$C7867*0.08)</f>
        <v>208</v>
      </c>
    </row>
    <row r="7868" spans="1:6" x14ac:dyDescent="0.3">
      <c r="A7868" s="177" t="s">
        <v>438</v>
      </c>
      <c r="B7868" s="178">
        <v>44045</v>
      </c>
      <c r="C7868" s="179">
        <v>3500</v>
      </c>
      <c r="D7868" s="88" t="s">
        <v>2864</v>
      </c>
      <c r="E7868" s="184" cm="1">
        <f t="array" ref="E7868">_xlfn.IFS($D7868=$O$5,C7868*$P$5,$D7868=$O$6,$C7868*$P$6,$D7868="AZN",$C7868)</f>
        <v>6357.75</v>
      </c>
      <c r="F7868" s="183" cm="1">
        <f t="array" ref="F7868">_xlfn.IFS($D7868=$O$5,$C7868*$P$5*0.01,$D7868=$O$6,$C7868*$P$6*0.01,$D7868="AZN",$C7868*0.08)</f>
        <v>63.577500000000001</v>
      </c>
    </row>
    <row r="7869" spans="1:6" x14ac:dyDescent="0.3">
      <c r="A7869" s="177" t="s">
        <v>2099</v>
      </c>
      <c r="B7869" s="178">
        <v>43654</v>
      </c>
      <c r="C7869" s="179">
        <v>7600</v>
      </c>
      <c r="D7869" s="88" t="s">
        <v>2862</v>
      </c>
      <c r="E7869" s="184" cm="1">
        <f t="array" ref="E7869">_xlfn.IFS($D7869=$O$5,C7869*$P$5,$D7869=$O$6,$C7869*$P$6,$D7869="AZN",$C7869)</f>
        <v>7600</v>
      </c>
      <c r="F7869" s="183" cm="1">
        <f t="array" ref="F7869">_xlfn.IFS($D7869=$O$5,$C7869*$P$5*0.01,$D7869=$O$6,$C7869*$P$6*0.01,$D7869="AZN",$C7869*0.08)</f>
        <v>608</v>
      </c>
    </row>
    <row r="7870" spans="1:6" x14ac:dyDescent="0.3">
      <c r="A7870" s="177" t="s">
        <v>1650</v>
      </c>
      <c r="B7870" s="178">
        <v>44009</v>
      </c>
      <c r="C7870" s="179">
        <v>8900</v>
      </c>
      <c r="D7870" s="88" t="s">
        <v>2864</v>
      </c>
      <c r="E7870" s="184" cm="1">
        <f t="array" ref="E7870">_xlfn.IFS($D7870=$O$5,C7870*$P$5,$D7870=$O$6,$C7870*$P$6,$D7870="AZN",$C7870)</f>
        <v>16166.85</v>
      </c>
      <c r="F7870" s="183" cm="1">
        <f t="array" ref="F7870">_xlfn.IFS($D7870=$O$5,$C7870*$P$5*0.01,$D7870=$O$6,$C7870*$P$6*0.01,$D7870="AZN",$C7870*0.08)</f>
        <v>161.66849999999999</v>
      </c>
    </row>
    <row r="7871" spans="1:6" x14ac:dyDescent="0.3">
      <c r="A7871" s="177" t="s">
        <v>1203</v>
      </c>
      <c r="B7871" s="178">
        <v>44280</v>
      </c>
      <c r="C7871" s="179">
        <v>3900</v>
      </c>
      <c r="D7871" s="88" t="s">
        <v>2863</v>
      </c>
      <c r="E7871" s="184" cm="1">
        <f t="array" ref="E7871">_xlfn.IFS($D7871=$O$5,C7871*$P$5,$D7871=$O$6,$C7871*$P$6,$D7871="AZN",$C7871)</f>
        <v>6630</v>
      </c>
      <c r="F7871" s="183" cm="1">
        <f t="array" ref="F7871">_xlfn.IFS($D7871=$O$5,$C7871*$P$5*0.01,$D7871=$O$6,$C7871*$P$6*0.01,$D7871="AZN",$C7871*0.08)</f>
        <v>66.3</v>
      </c>
    </row>
    <row r="7872" spans="1:6" x14ac:dyDescent="0.3">
      <c r="A7872" s="177" t="s">
        <v>1806</v>
      </c>
      <c r="B7872" s="178">
        <v>44138</v>
      </c>
      <c r="C7872" s="179">
        <v>2700</v>
      </c>
      <c r="D7872" s="88" t="s">
        <v>2863</v>
      </c>
      <c r="E7872" s="184" cm="1">
        <f t="array" ref="E7872">_xlfn.IFS($D7872=$O$5,C7872*$P$5,$D7872=$O$6,$C7872*$P$6,$D7872="AZN",$C7872)</f>
        <v>4590</v>
      </c>
      <c r="F7872" s="183" cm="1">
        <f t="array" ref="F7872">_xlfn.IFS($D7872=$O$5,$C7872*$P$5*0.01,$D7872=$O$6,$C7872*$P$6*0.01,$D7872="AZN",$C7872*0.08)</f>
        <v>45.9</v>
      </c>
    </row>
    <row r="7873" spans="1:6" x14ac:dyDescent="0.3">
      <c r="A7873" s="177" t="s">
        <v>2002</v>
      </c>
      <c r="B7873" s="178">
        <v>44862</v>
      </c>
      <c r="C7873" s="179">
        <v>9800</v>
      </c>
      <c r="D7873" s="88" t="s">
        <v>2864</v>
      </c>
      <c r="E7873" s="184" cm="1">
        <f t="array" ref="E7873">_xlfn.IFS($D7873=$O$5,C7873*$P$5,$D7873=$O$6,$C7873*$P$6,$D7873="AZN",$C7873)</f>
        <v>17801.7</v>
      </c>
      <c r="F7873" s="183" cm="1">
        <f t="array" ref="F7873">_xlfn.IFS($D7873=$O$5,$C7873*$P$5*0.01,$D7873=$O$6,$C7873*$P$6*0.01,$D7873="AZN",$C7873*0.08)</f>
        <v>178.01700000000002</v>
      </c>
    </row>
    <row r="7874" spans="1:6" x14ac:dyDescent="0.3">
      <c r="A7874" s="177" t="s">
        <v>1308</v>
      </c>
      <c r="B7874" s="178">
        <v>44254</v>
      </c>
      <c r="C7874" s="179">
        <v>8400</v>
      </c>
      <c r="D7874" s="88" t="s">
        <v>2864</v>
      </c>
      <c r="E7874" s="184" cm="1">
        <f t="array" ref="E7874">_xlfn.IFS($D7874=$O$5,C7874*$P$5,$D7874=$O$6,$C7874*$P$6,$D7874="AZN",$C7874)</f>
        <v>15258.6</v>
      </c>
      <c r="F7874" s="183" cm="1">
        <f t="array" ref="F7874">_xlfn.IFS($D7874=$O$5,$C7874*$P$5*0.01,$D7874=$O$6,$C7874*$P$6*0.01,$D7874="AZN",$C7874*0.08)</f>
        <v>152.58600000000001</v>
      </c>
    </row>
    <row r="7875" spans="1:6" x14ac:dyDescent="0.3">
      <c r="A7875" s="177" t="s">
        <v>307</v>
      </c>
      <c r="B7875" s="178">
        <v>44624</v>
      </c>
      <c r="C7875" s="179">
        <v>6500</v>
      </c>
      <c r="D7875" s="88" t="s">
        <v>2862</v>
      </c>
      <c r="E7875" s="184" cm="1">
        <f t="array" ref="E7875">_xlfn.IFS($D7875=$O$5,C7875*$P$5,$D7875=$O$6,$C7875*$P$6,$D7875="AZN",$C7875)</f>
        <v>6500</v>
      </c>
      <c r="F7875" s="183" cm="1">
        <f t="array" ref="F7875">_xlfn.IFS($D7875=$O$5,$C7875*$P$5*0.01,$D7875=$O$6,$C7875*$P$6*0.01,$D7875="AZN",$C7875*0.08)</f>
        <v>520</v>
      </c>
    </row>
    <row r="7876" spans="1:6" x14ac:dyDescent="0.3">
      <c r="A7876" s="177" t="s">
        <v>542</v>
      </c>
      <c r="B7876" s="178">
        <v>44164</v>
      </c>
      <c r="C7876" s="179">
        <v>9700</v>
      </c>
      <c r="D7876" s="88" t="s">
        <v>2862</v>
      </c>
      <c r="E7876" s="184" cm="1">
        <f t="array" ref="E7876">_xlfn.IFS($D7876=$O$5,C7876*$P$5,$D7876=$O$6,$C7876*$P$6,$D7876="AZN",$C7876)</f>
        <v>9700</v>
      </c>
      <c r="F7876" s="183" cm="1">
        <f t="array" ref="F7876">_xlfn.IFS($D7876=$O$5,$C7876*$P$5*0.01,$D7876=$O$6,$C7876*$P$6*0.01,$D7876="AZN",$C7876*0.08)</f>
        <v>776</v>
      </c>
    </row>
    <row r="7877" spans="1:6" x14ac:dyDescent="0.3">
      <c r="A7877" s="177" t="s">
        <v>920</v>
      </c>
      <c r="B7877" s="178">
        <v>44365</v>
      </c>
      <c r="C7877" s="179">
        <v>11200</v>
      </c>
      <c r="D7877" s="88" t="s">
        <v>2864</v>
      </c>
      <c r="E7877" s="184" cm="1">
        <f t="array" ref="E7877">_xlfn.IFS($D7877=$O$5,C7877*$P$5,$D7877=$O$6,$C7877*$P$6,$D7877="AZN",$C7877)</f>
        <v>20344.8</v>
      </c>
      <c r="F7877" s="183" cm="1">
        <f t="array" ref="F7877">_xlfn.IFS($D7877=$O$5,$C7877*$P$5*0.01,$D7877=$O$6,$C7877*$P$6*0.01,$D7877="AZN",$C7877*0.08)</f>
        <v>203.44800000000001</v>
      </c>
    </row>
    <row r="7878" spans="1:6" x14ac:dyDescent="0.3">
      <c r="A7878" s="177" t="s">
        <v>1265</v>
      </c>
      <c r="B7878" s="178">
        <v>44417</v>
      </c>
      <c r="C7878" s="179">
        <v>4600</v>
      </c>
      <c r="D7878" s="88" t="s">
        <v>2863</v>
      </c>
      <c r="E7878" s="184" cm="1">
        <f t="array" ref="E7878">_xlfn.IFS($D7878=$O$5,C7878*$P$5,$D7878=$O$6,$C7878*$P$6,$D7878="AZN",$C7878)</f>
        <v>7820</v>
      </c>
      <c r="F7878" s="183" cm="1">
        <f t="array" ref="F7878">_xlfn.IFS($D7878=$O$5,$C7878*$P$5*0.01,$D7878=$O$6,$C7878*$P$6*0.01,$D7878="AZN",$C7878*0.08)</f>
        <v>78.2</v>
      </c>
    </row>
    <row r="7879" spans="1:6" x14ac:dyDescent="0.3">
      <c r="A7879" s="177" t="s">
        <v>983</v>
      </c>
      <c r="B7879" s="178">
        <v>44336</v>
      </c>
      <c r="C7879" s="179">
        <v>3800</v>
      </c>
      <c r="D7879" s="88" t="s">
        <v>2864</v>
      </c>
      <c r="E7879" s="184" cm="1">
        <f t="array" ref="E7879">_xlfn.IFS($D7879=$O$5,C7879*$P$5,$D7879=$O$6,$C7879*$P$6,$D7879="AZN",$C7879)</f>
        <v>6902.7</v>
      </c>
      <c r="F7879" s="183" cm="1">
        <f t="array" ref="F7879">_xlfn.IFS($D7879=$O$5,$C7879*$P$5*0.01,$D7879=$O$6,$C7879*$P$6*0.01,$D7879="AZN",$C7879*0.08)</f>
        <v>69.027000000000001</v>
      </c>
    </row>
    <row r="7880" spans="1:6" x14ac:dyDescent="0.3">
      <c r="A7880" s="177" t="s">
        <v>1952</v>
      </c>
      <c r="B7880" s="178">
        <v>44498</v>
      </c>
      <c r="C7880" s="179">
        <v>12400</v>
      </c>
      <c r="D7880" s="88" t="s">
        <v>2863</v>
      </c>
      <c r="E7880" s="184" cm="1">
        <f t="array" ref="E7880">_xlfn.IFS($D7880=$O$5,C7880*$P$5,$D7880=$O$6,$C7880*$P$6,$D7880="AZN",$C7880)</f>
        <v>21080</v>
      </c>
      <c r="F7880" s="183" cm="1">
        <f t="array" ref="F7880">_xlfn.IFS($D7880=$O$5,$C7880*$P$5*0.01,$D7880=$O$6,$C7880*$P$6*0.01,$D7880="AZN",$C7880*0.08)</f>
        <v>210.8</v>
      </c>
    </row>
    <row r="7881" spans="1:6" x14ac:dyDescent="0.3">
      <c r="A7881" s="177" t="s">
        <v>1344</v>
      </c>
      <c r="B7881" s="178">
        <v>44718</v>
      </c>
      <c r="C7881" s="179">
        <v>9700</v>
      </c>
      <c r="D7881" s="88" t="s">
        <v>2863</v>
      </c>
      <c r="E7881" s="184" cm="1">
        <f t="array" ref="E7881">_xlfn.IFS($D7881=$O$5,C7881*$P$5,$D7881=$O$6,$C7881*$P$6,$D7881="AZN",$C7881)</f>
        <v>16490</v>
      </c>
      <c r="F7881" s="183" cm="1">
        <f t="array" ref="F7881">_xlfn.IFS($D7881=$O$5,$C7881*$P$5*0.01,$D7881=$O$6,$C7881*$P$6*0.01,$D7881="AZN",$C7881*0.08)</f>
        <v>164.9</v>
      </c>
    </row>
    <row r="7882" spans="1:6" x14ac:dyDescent="0.3">
      <c r="A7882" s="177" t="s">
        <v>2043</v>
      </c>
      <c r="B7882" s="178">
        <v>44755</v>
      </c>
      <c r="C7882" s="179">
        <v>2200</v>
      </c>
      <c r="D7882" s="88" t="s">
        <v>2862</v>
      </c>
      <c r="E7882" s="184" cm="1">
        <f t="array" ref="E7882">_xlfn.IFS($D7882=$O$5,C7882*$P$5,$D7882=$O$6,$C7882*$P$6,$D7882="AZN",$C7882)</f>
        <v>2200</v>
      </c>
      <c r="F7882" s="183" cm="1">
        <f t="array" ref="F7882">_xlfn.IFS($D7882=$O$5,$C7882*$P$5*0.01,$D7882=$O$6,$C7882*$P$6*0.01,$D7882="AZN",$C7882*0.08)</f>
        <v>176</v>
      </c>
    </row>
    <row r="7883" spans="1:6" x14ac:dyDescent="0.3">
      <c r="A7883" s="177" t="s">
        <v>644</v>
      </c>
      <c r="B7883" s="178">
        <v>44154</v>
      </c>
      <c r="C7883" s="179">
        <v>1200</v>
      </c>
      <c r="D7883" s="88" t="s">
        <v>2862</v>
      </c>
      <c r="E7883" s="184" cm="1">
        <f t="array" ref="E7883">_xlfn.IFS($D7883=$O$5,C7883*$P$5,$D7883=$O$6,$C7883*$P$6,$D7883="AZN",$C7883)</f>
        <v>1200</v>
      </c>
      <c r="F7883" s="183" cm="1">
        <f t="array" ref="F7883">_xlfn.IFS($D7883=$O$5,$C7883*$P$5*0.01,$D7883=$O$6,$C7883*$P$6*0.01,$D7883="AZN",$C7883*0.08)</f>
        <v>96</v>
      </c>
    </row>
    <row r="7884" spans="1:6" x14ac:dyDescent="0.3">
      <c r="A7884" s="177" t="s">
        <v>767</v>
      </c>
      <c r="B7884" s="178">
        <v>43613</v>
      </c>
      <c r="C7884" s="179">
        <v>2800</v>
      </c>
      <c r="D7884" s="88" t="s">
        <v>2862</v>
      </c>
      <c r="E7884" s="184" cm="1">
        <f t="array" ref="E7884">_xlfn.IFS($D7884=$O$5,C7884*$P$5,$D7884=$O$6,$C7884*$P$6,$D7884="AZN",$C7884)</f>
        <v>2800</v>
      </c>
      <c r="F7884" s="183" cm="1">
        <f t="array" ref="F7884">_xlfn.IFS($D7884=$O$5,$C7884*$P$5*0.01,$D7884=$O$6,$C7884*$P$6*0.01,$D7884="AZN",$C7884*0.08)</f>
        <v>224</v>
      </c>
    </row>
    <row r="7885" spans="1:6" x14ac:dyDescent="0.3">
      <c r="A7885" s="177" t="s">
        <v>1605</v>
      </c>
      <c r="B7885" s="178">
        <v>44072</v>
      </c>
      <c r="C7885" s="179">
        <v>1000</v>
      </c>
      <c r="D7885" s="88" t="s">
        <v>2863</v>
      </c>
      <c r="E7885" s="184" cm="1">
        <f t="array" ref="E7885">_xlfn.IFS($D7885=$O$5,C7885*$P$5,$D7885=$O$6,$C7885*$P$6,$D7885="AZN",$C7885)</f>
        <v>1700</v>
      </c>
      <c r="F7885" s="183" cm="1">
        <f t="array" ref="F7885">_xlfn.IFS($D7885=$O$5,$C7885*$P$5*0.01,$D7885=$O$6,$C7885*$P$6*0.01,$D7885="AZN",$C7885*0.08)</f>
        <v>17</v>
      </c>
    </row>
    <row r="7886" spans="1:6" x14ac:dyDescent="0.3">
      <c r="A7886" s="177" t="s">
        <v>538</v>
      </c>
      <c r="B7886" s="178">
        <v>44059</v>
      </c>
      <c r="C7886" s="179">
        <v>1500</v>
      </c>
      <c r="D7886" s="88" t="s">
        <v>2863</v>
      </c>
      <c r="E7886" s="184" cm="1">
        <f t="array" ref="E7886">_xlfn.IFS($D7886=$O$5,C7886*$P$5,$D7886=$O$6,$C7886*$P$6,$D7886="AZN",$C7886)</f>
        <v>2550</v>
      </c>
      <c r="F7886" s="183" cm="1">
        <f t="array" ref="F7886">_xlfn.IFS($D7886=$O$5,$C7886*$P$5*0.01,$D7886=$O$6,$C7886*$P$6*0.01,$D7886="AZN",$C7886*0.08)</f>
        <v>25.5</v>
      </c>
    </row>
    <row r="7887" spans="1:6" x14ac:dyDescent="0.3">
      <c r="A7887" s="177" t="s">
        <v>2067</v>
      </c>
      <c r="B7887" s="178">
        <v>44448</v>
      </c>
      <c r="C7887" s="179">
        <v>11400</v>
      </c>
      <c r="D7887" s="88" t="s">
        <v>2863</v>
      </c>
      <c r="E7887" s="184" cm="1">
        <f t="array" ref="E7887">_xlfn.IFS($D7887=$O$5,C7887*$P$5,$D7887=$O$6,$C7887*$P$6,$D7887="AZN",$C7887)</f>
        <v>19380</v>
      </c>
      <c r="F7887" s="183" cm="1">
        <f t="array" ref="F7887">_xlfn.IFS($D7887=$O$5,$C7887*$P$5*0.01,$D7887=$O$6,$C7887*$P$6*0.01,$D7887="AZN",$C7887*0.08)</f>
        <v>193.8</v>
      </c>
    </row>
    <row r="7888" spans="1:6" x14ac:dyDescent="0.3">
      <c r="A7888" s="177" t="s">
        <v>1418</v>
      </c>
      <c r="B7888" s="178">
        <v>44299</v>
      </c>
      <c r="C7888" s="179">
        <v>6900</v>
      </c>
      <c r="D7888" s="88" t="s">
        <v>2863</v>
      </c>
      <c r="E7888" s="184" cm="1">
        <f t="array" ref="E7888">_xlfn.IFS($D7888=$O$5,C7888*$P$5,$D7888=$O$6,$C7888*$P$6,$D7888="AZN",$C7888)</f>
        <v>11730</v>
      </c>
      <c r="F7888" s="183" cm="1">
        <f t="array" ref="F7888">_xlfn.IFS($D7888=$O$5,$C7888*$P$5*0.01,$D7888=$O$6,$C7888*$P$6*0.01,$D7888="AZN",$C7888*0.08)</f>
        <v>117.3</v>
      </c>
    </row>
    <row r="7889" spans="1:6" x14ac:dyDescent="0.3">
      <c r="A7889" s="177" t="s">
        <v>2100</v>
      </c>
      <c r="B7889" s="178">
        <v>44320</v>
      </c>
      <c r="C7889" s="179">
        <v>5700</v>
      </c>
      <c r="D7889" s="88" t="s">
        <v>2862</v>
      </c>
      <c r="E7889" s="184" cm="1">
        <f t="array" ref="E7889">_xlfn.IFS($D7889=$O$5,C7889*$P$5,$D7889=$O$6,$C7889*$P$6,$D7889="AZN",$C7889)</f>
        <v>5700</v>
      </c>
      <c r="F7889" s="183" cm="1">
        <f t="array" ref="F7889">_xlfn.IFS($D7889=$O$5,$C7889*$P$5*0.01,$D7889=$O$6,$C7889*$P$6*0.01,$D7889="AZN",$C7889*0.08)</f>
        <v>456</v>
      </c>
    </row>
    <row r="7890" spans="1:6" x14ac:dyDescent="0.3">
      <c r="A7890" s="177" t="s">
        <v>921</v>
      </c>
      <c r="B7890" s="178">
        <v>43549</v>
      </c>
      <c r="C7890" s="179">
        <v>7800</v>
      </c>
      <c r="D7890" s="88" t="s">
        <v>2863</v>
      </c>
      <c r="E7890" s="184" cm="1">
        <f t="array" ref="E7890">_xlfn.IFS($D7890=$O$5,C7890*$P$5,$D7890=$O$6,$C7890*$P$6,$D7890="AZN",$C7890)</f>
        <v>13260</v>
      </c>
      <c r="F7890" s="183" cm="1">
        <f t="array" ref="F7890">_xlfn.IFS($D7890=$O$5,$C7890*$P$5*0.01,$D7890=$O$6,$C7890*$P$6*0.01,$D7890="AZN",$C7890*0.08)</f>
        <v>132.6</v>
      </c>
    </row>
    <row r="7891" spans="1:6" x14ac:dyDescent="0.3">
      <c r="A7891" s="177" t="s">
        <v>1909</v>
      </c>
      <c r="B7891" s="178">
        <v>43821</v>
      </c>
      <c r="C7891" s="179">
        <v>4000</v>
      </c>
      <c r="D7891" s="88" t="s">
        <v>2864</v>
      </c>
      <c r="E7891" s="184" cm="1">
        <f t="array" ref="E7891">_xlfn.IFS($D7891=$O$5,C7891*$P$5,$D7891=$O$6,$C7891*$P$6,$D7891="AZN",$C7891)</f>
        <v>7266</v>
      </c>
      <c r="F7891" s="183" cm="1">
        <f t="array" ref="F7891">_xlfn.IFS($D7891=$O$5,$C7891*$P$5*0.01,$D7891=$O$6,$C7891*$P$6*0.01,$D7891="AZN",$C7891*0.08)</f>
        <v>72.66</v>
      </c>
    </row>
    <row r="7892" spans="1:6" x14ac:dyDescent="0.3">
      <c r="A7892" s="177" t="s">
        <v>1306</v>
      </c>
      <c r="B7892" s="178">
        <v>44248</v>
      </c>
      <c r="C7892" s="179">
        <v>6600</v>
      </c>
      <c r="D7892" s="88" t="s">
        <v>2863</v>
      </c>
      <c r="E7892" s="184" cm="1">
        <f t="array" ref="E7892">_xlfn.IFS($D7892=$O$5,C7892*$P$5,$D7892=$O$6,$C7892*$P$6,$D7892="AZN",$C7892)</f>
        <v>11220</v>
      </c>
      <c r="F7892" s="183" cm="1">
        <f t="array" ref="F7892">_xlfn.IFS($D7892=$O$5,$C7892*$P$5*0.01,$D7892=$O$6,$C7892*$P$6*0.01,$D7892="AZN",$C7892*0.08)</f>
        <v>112.2</v>
      </c>
    </row>
    <row r="7893" spans="1:6" x14ac:dyDescent="0.3">
      <c r="A7893" s="177" t="s">
        <v>1216</v>
      </c>
      <c r="B7893" s="178">
        <v>44299</v>
      </c>
      <c r="C7893" s="179">
        <v>2500</v>
      </c>
      <c r="D7893" s="88" t="s">
        <v>2864</v>
      </c>
      <c r="E7893" s="184" cm="1">
        <f t="array" ref="E7893">_xlfn.IFS($D7893=$O$5,C7893*$P$5,$D7893=$O$6,$C7893*$P$6,$D7893="AZN",$C7893)</f>
        <v>4541.25</v>
      </c>
      <c r="F7893" s="183" cm="1">
        <f t="array" ref="F7893">_xlfn.IFS($D7893=$O$5,$C7893*$P$5*0.01,$D7893=$O$6,$C7893*$P$6*0.01,$D7893="AZN",$C7893*0.08)</f>
        <v>45.412500000000001</v>
      </c>
    </row>
    <row r="7894" spans="1:6" x14ac:dyDescent="0.3">
      <c r="A7894" s="177" t="s">
        <v>1671</v>
      </c>
      <c r="B7894" s="178">
        <v>43840</v>
      </c>
      <c r="C7894" s="179">
        <v>6600</v>
      </c>
      <c r="D7894" s="88" t="s">
        <v>2864</v>
      </c>
      <c r="E7894" s="184" cm="1">
        <f t="array" ref="E7894">_xlfn.IFS($D7894=$O$5,C7894*$P$5,$D7894=$O$6,$C7894*$P$6,$D7894="AZN",$C7894)</f>
        <v>11988.9</v>
      </c>
      <c r="F7894" s="183" cm="1">
        <f t="array" ref="F7894">_xlfn.IFS($D7894=$O$5,$C7894*$P$5*0.01,$D7894=$O$6,$C7894*$P$6*0.01,$D7894="AZN",$C7894*0.08)</f>
        <v>119.889</v>
      </c>
    </row>
    <row r="7895" spans="1:6" x14ac:dyDescent="0.3">
      <c r="A7895" s="177" t="s">
        <v>1498</v>
      </c>
      <c r="B7895" s="178">
        <v>44207</v>
      </c>
      <c r="C7895" s="179">
        <v>9000</v>
      </c>
      <c r="D7895" s="88" t="s">
        <v>2864</v>
      </c>
      <c r="E7895" s="184" cm="1">
        <f t="array" ref="E7895">_xlfn.IFS($D7895=$O$5,C7895*$P$5,$D7895=$O$6,$C7895*$P$6,$D7895="AZN",$C7895)</f>
        <v>16348.5</v>
      </c>
      <c r="F7895" s="183" cm="1">
        <f t="array" ref="F7895">_xlfn.IFS($D7895=$O$5,$C7895*$P$5*0.01,$D7895=$O$6,$C7895*$P$6*0.01,$D7895="AZN",$C7895*0.08)</f>
        <v>163.48500000000001</v>
      </c>
    </row>
    <row r="7896" spans="1:6" x14ac:dyDescent="0.3">
      <c r="A7896" s="177" t="s">
        <v>822</v>
      </c>
      <c r="B7896" s="178">
        <v>43851</v>
      </c>
      <c r="C7896" s="179">
        <v>12500</v>
      </c>
      <c r="D7896" s="88" t="s">
        <v>2862</v>
      </c>
      <c r="E7896" s="184" cm="1">
        <f t="array" ref="E7896">_xlfn.IFS($D7896=$O$5,C7896*$P$5,$D7896=$O$6,$C7896*$P$6,$D7896="AZN",$C7896)</f>
        <v>12500</v>
      </c>
      <c r="F7896" s="183" cm="1">
        <f t="array" ref="F7896">_xlfn.IFS($D7896=$O$5,$C7896*$P$5*0.01,$D7896=$O$6,$C7896*$P$6*0.01,$D7896="AZN",$C7896*0.08)</f>
        <v>1000</v>
      </c>
    </row>
    <row r="7897" spans="1:6" x14ac:dyDescent="0.3">
      <c r="A7897" s="177" t="s">
        <v>256</v>
      </c>
      <c r="B7897" s="178">
        <v>44162</v>
      </c>
      <c r="C7897" s="179">
        <v>4500</v>
      </c>
      <c r="D7897" s="88" t="s">
        <v>2863</v>
      </c>
      <c r="E7897" s="184" cm="1">
        <f t="array" ref="E7897">_xlfn.IFS($D7897=$O$5,C7897*$P$5,$D7897=$O$6,$C7897*$P$6,$D7897="AZN",$C7897)</f>
        <v>7650</v>
      </c>
      <c r="F7897" s="183" cm="1">
        <f t="array" ref="F7897">_xlfn.IFS($D7897=$O$5,$C7897*$P$5*0.01,$D7897=$O$6,$C7897*$P$6*0.01,$D7897="AZN",$C7897*0.08)</f>
        <v>76.5</v>
      </c>
    </row>
    <row r="7898" spans="1:6" x14ac:dyDescent="0.3">
      <c r="A7898" s="177" t="s">
        <v>1513</v>
      </c>
      <c r="B7898" s="178">
        <v>43703</v>
      </c>
      <c r="C7898" s="179">
        <v>9700</v>
      </c>
      <c r="D7898" s="88" t="s">
        <v>2864</v>
      </c>
      <c r="E7898" s="184" cm="1">
        <f t="array" ref="E7898">_xlfn.IFS($D7898=$O$5,C7898*$P$5,$D7898=$O$6,$C7898*$P$6,$D7898="AZN",$C7898)</f>
        <v>17620.05</v>
      </c>
      <c r="F7898" s="183" cm="1">
        <f t="array" ref="F7898">_xlfn.IFS($D7898=$O$5,$C7898*$P$5*0.01,$D7898=$O$6,$C7898*$P$6*0.01,$D7898="AZN",$C7898*0.08)</f>
        <v>176.20050000000001</v>
      </c>
    </row>
    <row r="7899" spans="1:6" x14ac:dyDescent="0.3">
      <c r="A7899" s="177" t="s">
        <v>1716</v>
      </c>
      <c r="B7899" s="178">
        <v>44573</v>
      </c>
      <c r="C7899" s="179">
        <v>10200</v>
      </c>
      <c r="D7899" s="88" t="s">
        <v>2864</v>
      </c>
      <c r="E7899" s="184" cm="1">
        <f t="array" ref="E7899">_xlfn.IFS($D7899=$O$5,C7899*$P$5,$D7899=$O$6,$C7899*$P$6,$D7899="AZN",$C7899)</f>
        <v>18528.3</v>
      </c>
      <c r="F7899" s="183" cm="1">
        <f t="array" ref="F7899">_xlfn.IFS($D7899=$O$5,$C7899*$P$5*0.01,$D7899=$O$6,$C7899*$P$6*0.01,$D7899="AZN",$C7899*0.08)</f>
        <v>185.28299999999999</v>
      </c>
    </row>
    <row r="7900" spans="1:6" x14ac:dyDescent="0.3">
      <c r="A7900" s="177" t="s">
        <v>1310</v>
      </c>
      <c r="B7900" s="178">
        <v>44237</v>
      </c>
      <c r="C7900" s="179">
        <v>7900</v>
      </c>
      <c r="D7900" s="88" t="s">
        <v>2862</v>
      </c>
      <c r="E7900" s="184" cm="1">
        <f t="array" ref="E7900">_xlfn.IFS($D7900=$O$5,C7900*$P$5,$D7900=$O$6,$C7900*$P$6,$D7900="AZN",$C7900)</f>
        <v>7900</v>
      </c>
      <c r="F7900" s="183" cm="1">
        <f t="array" ref="F7900">_xlfn.IFS($D7900=$O$5,$C7900*$P$5*0.01,$D7900=$O$6,$C7900*$P$6*0.01,$D7900="AZN",$C7900*0.08)</f>
        <v>632</v>
      </c>
    </row>
    <row r="7901" spans="1:6" x14ac:dyDescent="0.3">
      <c r="A7901" s="177" t="s">
        <v>172</v>
      </c>
      <c r="B7901" s="178">
        <v>44538</v>
      </c>
      <c r="C7901" s="179">
        <v>4200</v>
      </c>
      <c r="D7901" s="88" t="s">
        <v>2862</v>
      </c>
      <c r="E7901" s="184" cm="1">
        <f t="array" ref="E7901">_xlfn.IFS($D7901=$O$5,C7901*$P$5,$D7901=$O$6,$C7901*$P$6,$D7901="AZN",$C7901)</f>
        <v>4200</v>
      </c>
      <c r="F7901" s="183" cm="1">
        <f t="array" ref="F7901">_xlfn.IFS($D7901=$O$5,$C7901*$P$5*0.01,$D7901=$O$6,$C7901*$P$6*0.01,$D7901="AZN",$C7901*0.08)</f>
        <v>336</v>
      </c>
    </row>
    <row r="7902" spans="1:6" x14ac:dyDescent="0.3">
      <c r="A7902" s="177" t="s">
        <v>182</v>
      </c>
      <c r="B7902" s="178">
        <v>44499</v>
      </c>
      <c r="C7902" s="179">
        <v>6200</v>
      </c>
      <c r="D7902" s="88" t="s">
        <v>2862</v>
      </c>
      <c r="E7902" s="184" cm="1">
        <f t="array" ref="E7902">_xlfn.IFS($D7902=$O$5,C7902*$P$5,$D7902=$O$6,$C7902*$P$6,$D7902="AZN",$C7902)</f>
        <v>6200</v>
      </c>
      <c r="F7902" s="183" cm="1">
        <f t="array" ref="F7902">_xlfn.IFS($D7902=$O$5,$C7902*$P$5*0.01,$D7902=$O$6,$C7902*$P$6*0.01,$D7902="AZN",$C7902*0.08)</f>
        <v>496</v>
      </c>
    </row>
    <row r="7903" spans="1:6" x14ac:dyDescent="0.3">
      <c r="A7903" s="177" t="s">
        <v>507</v>
      </c>
      <c r="B7903" s="178">
        <v>43951</v>
      </c>
      <c r="C7903" s="179">
        <v>1600</v>
      </c>
      <c r="D7903" s="88" t="s">
        <v>2863</v>
      </c>
      <c r="E7903" s="184" cm="1">
        <f t="array" ref="E7903">_xlfn.IFS($D7903=$O$5,C7903*$P$5,$D7903=$O$6,$C7903*$P$6,$D7903="AZN",$C7903)</f>
        <v>2720</v>
      </c>
      <c r="F7903" s="183" cm="1">
        <f t="array" ref="F7903">_xlfn.IFS($D7903=$O$5,$C7903*$P$5*0.01,$D7903=$O$6,$C7903*$P$6*0.01,$D7903="AZN",$C7903*0.08)</f>
        <v>27.2</v>
      </c>
    </row>
    <row r="7904" spans="1:6" x14ac:dyDescent="0.3">
      <c r="A7904" s="177" t="s">
        <v>1838</v>
      </c>
      <c r="B7904" s="178">
        <v>44067</v>
      </c>
      <c r="C7904" s="179">
        <v>10700</v>
      </c>
      <c r="D7904" s="88" t="s">
        <v>2864</v>
      </c>
      <c r="E7904" s="184" cm="1">
        <f t="array" ref="E7904">_xlfn.IFS($D7904=$O$5,C7904*$P$5,$D7904=$O$6,$C7904*$P$6,$D7904="AZN",$C7904)</f>
        <v>19436.55</v>
      </c>
      <c r="F7904" s="183" cm="1">
        <f t="array" ref="F7904">_xlfn.IFS($D7904=$O$5,$C7904*$P$5*0.01,$D7904=$O$6,$C7904*$P$6*0.01,$D7904="AZN",$C7904*0.08)</f>
        <v>194.3655</v>
      </c>
    </row>
    <row r="7905" spans="1:6" x14ac:dyDescent="0.3">
      <c r="A7905" s="177" t="s">
        <v>473</v>
      </c>
      <c r="B7905" s="178">
        <v>43817</v>
      </c>
      <c r="C7905" s="179">
        <v>8000</v>
      </c>
      <c r="D7905" s="88" t="s">
        <v>2862</v>
      </c>
      <c r="E7905" s="184" cm="1">
        <f t="array" ref="E7905">_xlfn.IFS($D7905=$O$5,C7905*$P$5,$D7905=$O$6,$C7905*$P$6,$D7905="AZN",$C7905)</f>
        <v>8000</v>
      </c>
      <c r="F7905" s="183" cm="1">
        <f t="array" ref="F7905">_xlfn.IFS($D7905=$O$5,$C7905*$P$5*0.01,$D7905=$O$6,$C7905*$P$6*0.01,$D7905="AZN",$C7905*0.08)</f>
        <v>640</v>
      </c>
    </row>
    <row r="7906" spans="1:6" x14ac:dyDescent="0.3">
      <c r="A7906" s="177" t="s">
        <v>1785</v>
      </c>
      <c r="B7906" s="178">
        <v>44210</v>
      </c>
      <c r="C7906" s="179">
        <v>10000</v>
      </c>
      <c r="D7906" s="88" t="s">
        <v>2862</v>
      </c>
      <c r="E7906" s="184" cm="1">
        <f t="array" ref="E7906">_xlfn.IFS($D7906=$O$5,C7906*$P$5,$D7906=$O$6,$C7906*$P$6,$D7906="AZN",$C7906)</f>
        <v>10000</v>
      </c>
      <c r="F7906" s="183" cm="1">
        <f t="array" ref="F7906">_xlfn.IFS($D7906=$O$5,$C7906*$P$5*0.01,$D7906=$O$6,$C7906*$P$6*0.01,$D7906="AZN",$C7906*0.08)</f>
        <v>800</v>
      </c>
    </row>
    <row r="7907" spans="1:6" x14ac:dyDescent="0.3">
      <c r="A7907" s="177" t="s">
        <v>1709</v>
      </c>
      <c r="B7907" s="178">
        <v>44247</v>
      </c>
      <c r="C7907" s="179">
        <v>2300</v>
      </c>
      <c r="D7907" s="88" t="s">
        <v>2863</v>
      </c>
      <c r="E7907" s="184" cm="1">
        <f t="array" ref="E7907">_xlfn.IFS($D7907=$O$5,C7907*$P$5,$D7907=$O$6,$C7907*$P$6,$D7907="AZN",$C7907)</f>
        <v>3910</v>
      </c>
      <c r="F7907" s="183" cm="1">
        <f t="array" ref="F7907">_xlfn.IFS($D7907=$O$5,$C7907*$P$5*0.01,$D7907=$O$6,$C7907*$P$6*0.01,$D7907="AZN",$C7907*0.08)</f>
        <v>39.1</v>
      </c>
    </row>
    <row r="7908" spans="1:6" x14ac:dyDescent="0.3">
      <c r="A7908" s="177" t="s">
        <v>1890</v>
      </c>
      <c r="B7908" s="178">
        <v>44011</v>
      </c>
      <c r="C7908" s="179">
        <v>8800</v>
      </c>
      <c r="D7908" s="88" t="s">
        <v>2863</v>
      </c>
      <c r="E7908" s="184" cm="1">
        <f t="array" ref="E7908">_xlfn.IFS($D7908=$O$5,C7908*$P$5,$D7908=$O$6,$C7908*$P$6,$D7908="AZN",$C7908)</f>
        <v>14960</v>
      </c>
      <c r="F7908" s="183" cm="1">
        <f t="array" ref="F7908">_xlfn.IFS($D7908=$O$5,$C7908*$P$5*0.01,$D7908=$O$6,$C7908*$P$6*0.01,$D7908="AZN",$C7908*0.08)</f>
        <v>149.6</v>
      </c>
    </row>
    <row r="7909" spans="1:6" x14ac:dyDescent="0.3">
      <c r="A7909" s="177" t="s">
        <v>2055</v>
      </c>
      <c r="B7909" s="178">
        <v>44200</v>
      </c>
      <c r="C7909" s="179">
        <v>9200</v>
      </c>
      <c r="D7909" s="88" t="s">
        <v>2862</v>
      </c>
      <c r="E7909" s="184" cm="1">
        <f t="array" ref="E7909">_xlfn.IFS($D7909=$O$5,C7909*$P$5,$D7909=$O$6,$C7909*$P$6,$D7909="AZN",$C7909)</f>
        <v>9200</v>
      </c>
      <c r="F7909" s="183" cm="1">
        <f t="array" ref="F7909">_xlfn.IFS($D7909=$O$5,$C7909*$P$5*0.01,$D7909=$O$6,$C7909*$P$6*0.01,$D7909="AZN",$C7909*0.08)</f>
        <v>736</v>
      </c>
    </row>
    <row r="7910" spans="1:6" x14ac:dyDescent="0.3">
      <c r="A7910" s="177" t="s">
        <v>607</v>
      </c>
      <c r="B7910" s="178">
        <v>44522</v>
      </c>
      <c r="C7910" s="179">
        <v>6700</v>
      </c>
      <c r="D7910" s="88" t="s">
        <v>2862</v>
      </c>
      <c r="E7910" s="184" cm="1">
        <f t="array" ref="E7910">_xlfn.IFS($D7910=$O$5,C7910*$P$5,$D7910=$O$6,$C7910*$P$6,$D7910="AZN",$C7910)</f>
        <v>6700</v>
      </c>
      <c r="F7910" s="183" cm="1">
        <f t="array" ref="F7910">_xlfn.IFS($D7910=$O$5,$C7910*$P$5*0.01,$D7910=$O$6,$C7910*$P$6*0.01,$D7910="AZN",$C7910*0.08)</f>
        <v>536</v>
      </c>
    </row>
    <row r="7911" spans="1:6" x14ac:dyDescent="0.3">
      <c r="A7911" s="177" t="s">
        <v>586</v>
      </c>
      <c r="B7911" s="178">
        <v>44603</v>
      </c>
      <c r="C7911" s="179">
        <v>5000</v>
      </c>
      <c r="D7911" s="88" t="s">
        <v>2863</v>
      </c>
      <c r="E7911" s="184" cm="1">
        <f t="array" ref="E7911">_xlfn.IFS($D7911=$O$5,C7911*$P$5,$D7911=$O$6,$C7911*$P$6,$D7911="AZN",$C7911)</f>
        <v>8500</v>
      </c>
      <c r="F7911" s="183" cm="1">
        <f t="array" ref="F7911">_xlfn.IFS($D7911=$O$5,$C7911*$P$5*0.01,$D7911=$O$6,$C7911*$P$6*0.01,$D7911="AZN",$C7911*0.08)</f>
        <v>85</v>
      </c>
    </row>
    <row r="7912" spans="1:6" x14ac:dyDescent="0.3">
      <c r="A7912" s="177" t="s">
        <v>1108</v>
      </c>
      <c r="B7912" s="178">
        <v>44078</v>
      </c>
      <c r="C7912" s="179">
        <v>10200</v>
      </c>
      <c r="D7912" s="88" t="s">
        <v>2863</v>
      </c>
      <c r="E7912" s="184" cm="1">
        <f t="array" ref="E7912">_xlfn.IFS($D7912=$O$5,C7912*$P$5,$D7912=$O$6,$C7912*$P$6,$D7912="AZN",$C7912)</f>
        <v>17340</v>
      </c>
      <c r="F7912" s="183" cm="1">
        <f t="array" ref="F7912">_xlfn.IFS($D7912=$O$5,$C7912*$P$5*0.01,$D7912=$O$6,$C7912*$P$6*0.01,$D7912="AZN",$C7912*0.08)</f>
        <v>173.4</v>
      </c>
    </row>
    <row r="7913" spans="1:6" x14ac:dyDescent="0.3">
      <c r="A7913" s="177" t="s">
        <v>1099</v>
      </c>
      <c r="B7913" s="178">
        <v>44652</v>
      </c>
      <c r="C7913" s="179">
        <v>5200</v>
      </c>
      <c r="D7913" s="88" t="s">
        <v>2864</v>
      </c>
      <c r="E7913" s="184" cm="1">
        <f t="array" ref="E7913">_xlfn.IFS($D7913=$O$5,C7913*$P$5,$D7913=$O$6,$C7913*$P$6,$D7913="AZN",$C7913)</f>
        <v>9445.7999999999993</v>
      </c>
      <c r="F7913" s="183" cm="1">
        <f t="array" ref="F7913">_xlfn.IFS($D7913=$O$5,$C7913*$P$5*0.01,$D7913=$O$6,$C7913*$P$6*0.01,$D7913="AZN",$C7913*0.08)</f>
        <v>94.457999999999998</v>
      </c>
    </row>
    <row r="7914" spans="1:6" x14ac:dyDescent="0.3">
      <c r="A7914" s="177" t="s">
        <v>467</v>
      </c>
      <c r="B7914" s="178">
        <v>44021</v>
      </c>
      <c r="C7914" s="179">
        <v>8200</v>
      </c>
      <c r="D7914" s="88" t="s">
        <v>2864</v>
      </c>
      <c r="E7914" s="184" cm="1">
        <f t="array" ref="E7914">_xlfn.IFS($D7914=$O$5,C7914*$P$5,$D7914=$O$6,$C7914*$P$6,$D7914="AZN",$C7914)</f>
        <v>14895.3</v>
      </c>
      <c r="F7914" s="183" cm="1">
        <f t="array" ref="F7914">_xlfn.IFS($D7914=$O$5,$C7914*$P$5*0.01,$D7914=$O$6,$C7914*$P$6*0.01,$D7914="AZN",$C7914*0.08)</f>
        <v>148.953</v>
      </c>
    </row>
    <row r="7915" spans="1:6" x14ac:dyDescent="0.3">
      <c r="A7915" s="177" t="s">
        <v>202</v>
      </c>
      <c r="B7915" s="178">
        <v>44388</v>
      </c>
      <c r="C7915" s="179">
        <v>4100</v>
      </c>
      <c r="D7915" s="88" t="s">
        <v>2862</v>
      </c>
      <c r="E7915" s="184" cm="1">
        <f t="array" ref="E7915">_xlfn.IFS($D7915=$O$5,C7915*$P$5,$D7915=$O$6,$C7915*$P$6,$D7915="AZN",$C7915)</f>
        <v>4100</v>
      </c>
      <c r="F7915" s="183" cm="1">
        <f t="array" ref="F7915">_xlfn.IFS($D7915=$O$5,$C7915*$P$5*0.01,$D7915=$O$6,$C7915*$P$6*0.01,$D7915="AZN",$C7915*0.08)</f>
        <v>328</v>
      </c>
    </row>
    <row r="7916" spans="1:6" x14ac:dyDescent="0.3">
      <c r="A7916" s="177" t="s">
        <v>398</v>
      </c>
      <c r="B7916" s="178">
        <v>44535</v>
      </c>
      <c r="C7916" s="179">
        <v>3800</v>
      </c>
      <c r="D7916" s="88" t="s">
        <v>2864</v>
      </c>
      <c r="E7916" s="184" cm="1">
        <f t="array" ref="E7916">_xlfn.IFS($D7916=$O$5,C7916*$P$5,$D7916=$O$6,$C7916*$P$6,$D7916="AZN",$C7916)</f>
        <v>6902.7</v>
      </c>
      <c r="F7916" s="183" cm="1">
        <f t="array" ref="F7916">_xlfn.IFS($D7916=$O$5,$C7916*$P$5*0.01,$D7916=$O$6,$C7916*$P$6*0.01,$D7916="AZN",$C7916*0.08)</f>
        <v>69.027000000000001</v>
      </c>
    </row>
    <row r="7917" spans="1:6" x14ac:dyDescent="0.3">
      <c r="A7917" s="177" t="s">
        <v>736</v>
      </c>
      <c r="B7917" s="178">
        <v>44279</v>
      </c>
      <c r="C7917" s="179">
        <v>8700</v>
      </c>
      <c r="D7917" s="88" t="s">
        <v>2863</v>
      </c>
      <c r="E7917" s="184" cm="1">
        <f t="array" ref="E7917">_xlfn.IFS($D7917=$O$5,C7917*$P$5,$D7917=$O$6,$C7917*$P$6,$D7917="AZN",$C7917)</f>
        <v>14790</v>
      </c>
      <c r="F7917" s="183" cm="1">
        <f t="array" ref="F7917">_xlfn.IFS($D7917=$O$5,$C7917*$P$5*0.01,$D7917=$O$6,$C7917*$P$6*0.01,$D7917="AZN",$C7917*0.08)</f>
        <v>147.9</v>
      </c>
    </row>
    <row r="7918" spans="1:6" x14ac:dyDescent="0.3">
      <c r="A7918" s="177" t="s">
        <v>1686</v>
      </c>
      <c r="B7918" s="178">
        <v>44459</v>
      </c>
      <c r="C7918" s="179">
        <v>8300</v>
      </c>
      <c r="D7918" s="88" t="s">
        <v>2864</v>
      </c>
      <c r="E7918" s="184" cm="1">
        <f t="array" ref="E7918">_xlfn.IFS($D7918=$O$5,C7918*$P$5,$D7918=$O$6,$C7918*$P$6,$D7918="AZN",$C7918)</f>
        <v>15076.95</v>
      </c>
      <c r="F7918" s="183" cm="1">
        <f t="array" ref="F7918">_xlfn.IFS($D7918=$O$5,$C7918*$P$5*0.01,$D7918=$O$6,$C7918*$P$6*0.01,$D7918="AZN",$C7918*0.08)</f>
        <v>150.76950000000002</v>
      </c>
    </row>
    <row r="7919" spans="1:6" x14ac:dyDescent="0.3">
      <c r="A7919" s="177" t="s">
        <v>462</v>
      </c>
      <c r="B7919" s="178">
        <v>44029</v>
      </c>
      <c r="C7919" s="179">
        <v>3300</v>
      </c>
      <c r="D7919" s="88" t="s">
        <v>2864</v>
      </c>
      <c r="E7919" s="184" cm="1">
        <f t="array" ref="E7919">_xlfn.IFS($D7919=$O$5,C7919*$P$5,$D7919=$O$6,$C7919*$P$6,$D7919="AZN",$C7919)</f>
        <v>5994.45</v>
      </c>
      <c r="F7919" s="183" cm="1">
        <f t="array" ref="F7919">_xlfn.IFS($D7919=$O$5,$C7919*$P$5*0.01,$D7919=$O$6,$C7919*$P$6*0.01,$D7919="AZN",$C7919*0.08)</f>
        <v>59.944499999999998</v>
      </c>
    </row>
    <row r="7920" spans="1:6" x14ac:dyDescent="0.3">
      <c r="A7920" s="177" t="s">
        <v>573</v>
      </c>
      <c r="B7920" s="178">
        <v>44418</v>
      </c>
      <c r="C7920" s="179">
        <v>7100</v>
      </c>
      <c r="D7920" s="88" t="s">
        <v>2863</v>
      </c>
      <c r="E7920" s="184" cm="1">
        <f t="array" ref="E7920">_xlfn.IFS($D7920=$O$5,C7920*$P$5,$D7920=$O$6,$C7920*$P$6,$D7920="AZN",$C7920)</f>
        <v>12070</v>
      </c>
      <c r="F7920" s="183" cm="1">
        <f t="array" ref="F7920">_xlfn.IFS($D7920=$O$5,$C7920*$P$5*0.01,$D7920=$O$6,$C7920*$P$6*0.01,$D7920="AZN",$C7920*0.08)</f>
        <v>120.7</v>
      </c>
    </row>
    <row r="7921" spans="1:6" x14ac:dyDescent="0.3">
      <c r="A7921" s="177" t="s">
        <v>1472</v>
      </c>
      <c r="B7921" s="178">
        <v>44252</v>
      </c>
      <c r="C7921" s="179">
        <v>8300</v>
      </c>
      <c r="D7921" s="88" t="s">
        <v>2862</v>
      </c>
      <c r="E7921" s="184" cm="1">
        <f t="array" ref="E7921">_xlfn.IFS($D7921=$O$5,C7921*$P$5,$D7921=$O$6,$C7921*$P$6,$D7921="AZN",$C7921)</f>
        <v>8300</v>
      </c>
      <c r="F7921" s="183" cm="1">
        <f t="array" ref="F7921">_xlfn.IFS($D7921=$O$5,$C7921*$P$5*0.01,$D7921=$O$6,$C7921*$P$6*0.01,$D7921="AZN",$C7921*0.08)</f>
        <v>664</v>
      </c>
    </row>
    <row r="7922" spans="1:6" x14ac:dyDescent="0.3">
      <c r="A7922" s="177" t="s">
        <v>558</v>
      </c>
      <c r="B7922" s="178">
        <v>44702</v>
      </c>
      <c r="C7922" s="179">
        <v>2500</v>
      </c>
      <c r="D7922" s="88" t="s">
        <v>2864</v>
      </c>
      <c r="E7922" s="184" cm="1">
        <f t="array" ref="E7922">_xlfn.IFS($D7922=$O$5,C7922*$P$5,$D7922=$O$6,$C7922*$P$6,$D7922="AZN",$C7922)</f>
        <v>4541.25</v>
      </c>
      <c r="F7922" s="183" cm="1">
        <f t="array" ref="F7922">_xlfn.IFS($D7922=$O$5,$C7922*$P$5*0.01,$D7922=$O$6,$C7922*$P$6*0.01,$D7922="AZN",$C7922*0.08)</f>
        <v>45.412500000000001</v>
      </c>
    </row>
    <row r="7923" spans="1:6" x14ac:dyDescent="0.3">
      <c r="A7923" s="177" t="s">
        <v>1166</v>
      </c>
      <c r="B7923" s="178">
        <v>44574</v>
      </c>
      <c r="C7923" s="179">
        <v>3700</v>
      </c>
      <c r="D7923" s="88" t="s">
        <v>2864</v>
      </c>
      <c r="E7923" s="184" cm="1">
        <f t="array" ref="E7923">_xlfn.IFS($D7923=$O$5,C7923*$P$5,$D7923=$O$6,$C7923*$P$6,$D7923="AZN",$C7923)</f>
        <v>6721.05</v>
      </c>
      <c r="F7923" s="183" cm="1">
        <f t="array" ref="F7923">_xlfn.IFS($D7923=$O$5,$C7923*$P$5*0.01,$D7923=$O$6,$C7923*$P$6*0.01,$D7923="AZN",$C7923*0.08)</f>
        <v>67.210499999999996</v>
      </c>
    </row>
    <row r="7924" spans="1:6" x14ac:dyDescent="0.3">
      <c r="A7924" s="177" t="s">
        <v>449</v>
      </c>
      <c r="B7924" s="178">
        <v>43999</v>
      </c>
      <c r="C7924" s="179">
        <v>11700</v>
      </c>
      <c r="D7924" s="88" t="s">
        <v>2863</v>
      </c>
      <c r="E7924" s="184" cm="1">
        <f t="array" ref="E7924">_xlfn.IFS($D7924=$O$5,C7924*$P$5,$D7924=$O$6,$C7924*$P$6,$D7924="AZN",$C7924)</f>
        <v>19890</v>
      </c>
      <c r="F7924" s="183" cm="1">
        <f t="array" ref="F7924">_xlfn.IFS($D7924=$O$5,$C7924*$P$5*0.01,$D7924=$O$6,$C7924*$P$6*0.01,$D7924="AZN",$C7924*0.08)</f>
        <v>198.9</v>
      </c>
    </row>
    <row r="7925" spans="1:6" x14ac:dyDescent="0.3">
      <c r="A7925" s="177" t="s">
        <v>367</v>
      </c>
      <c r="B7925" s="178">
        <v>43865</v>
      </c>
      <c r="C7925" s="179">
        <v>11700</v>
      </c>
      <c r="D7925" s="88" t="s">
        <v>2863</v>
      </c>
      <c r="E7925" s="184" cm="1">
        <f t="array" ref="E7925">_xlfn.IFS($D7925=$O$5,C7925*$P$5,$D7925=$O$6,$C7925*$P$6,$D7925="AZN",$C7925)</f>
        <v>19890</v>
      </c>
      <c r="F7925" s="183" cm="1">
        <f t="array" ref="F7925">_xlfn.IFS($D7925=$O$5,$C7925*$P$5*0.01,$D7925=$O$6,$C7925*$P$6*0.01,$D7925="AZN",$C7925*0.08)</f>
        <v>198.9</v>
      </c>
    </row>
    <row r="7926" spans="1:6" x14ac:dyDescent="0.3">
      <c r="A7926" s="177" t="s">
        <v>702</v>
      </c>
      <c r="B7926" s="178">
        <v>44368</v>
      </c>
      <c r="C7926" s="179">
        <v>12300</v>
      </c>
      <c r="D7926" s="88" t="s">
        <v>2863</v>
      </c>
      <c r="E7926" s="184" cm="1">
        <f t="array" ref="E7926">_xlfn.IFS($D7926=$O$5,C7926*$P$5,$D7926=$O$6,$C7926*$P$6,$D7926="AZN",$C7926)</f>
        <v>20910</v>
      </c>
      <c r="F7926" s="183" cm="1">
        <f t="array" ref="F7926">_xlfn.IFS($D7926=$O$5,$C7926*$P$5*0.01,$D7926=$O$6,$C7926*$P$6*0.01,$D7926="AZN",$C7926*0.08)</f>
        <v>209.1</v>
      </c>
    </row>
    <row r="7927" spans="1:6" x14ac:dyDescent="0.3">
      <c r="A7927" s="177" t="s">
        <v>255</v>
      </c>
      <c r="B7927" s="178">
        <v>44092</v>
      </c>
      <c r="C7927" s="179">
        <v>3700</v>
      </c>
      <c r="D7927" s="88" t="s">
        <v>2864</v>
      </c>
      <c r="E7927" s="184" cm="1">
        <f t="array" ref="E7927">_xlfn.IFS($D7927=$O$5,C7927*$P$5,$D7927=$O$6,$C7927*$P$6,$D7927="AZN",$C7927)</f>
        <v>6721.05</v>
      </c>
      <c r="F7927" s="183" cm="1">
        <f t="array" ref="F7927">_xlfn.IFS($D7927=$O$5,$C7927*$P$5*0.01,$D7927=$O$6,$C7927*$P$6*0.01,$D7927="AZN",$C7927*0.08)</f>
        <v>67.210499999999996</v>
      </c>
    </row>
    <row r="7928" spans="1:6" x14ac:dyDescent="0.3">
      <c r="A7928" s="177" t="s">
        <v>1308</v>
      </c>
      <c r="B7928" s="178">
        <v>44135</v>
      </c>
      <c r="C7928" s="179">
        <v>1600</v>
      </c>
      <c r="D7928" s="88" t="s">
        <v>2864</v>
      </c>
      <c r="E7928" s="184" cm="1">
        <f t="array" ref="E7928">_xlfn.IFS($D7928=$O$5,C7928*$P$5,$D7928=$O$6,$C7928*$P$6,$D7928="AZN",$C7928)</f>
        <v>2906.4</v>
      </c>
      <c r="F7928" s="183" cm="1">
        <f t="array" ref="F7928">_xlfn.IFS($D7928=$O$5,$C7928*$P$5*0.01,$D7928=$O$6,$C7928*$P$6*0.01,$D7928="AZN",$C7928*0.08)</f>
        <v>29.064</v>
      </c>
    </row>
    <row r="7929" spans="1:6" x14ac:dyDescent="0.3">
      <c r="A7929" s="177" t="s">
        <v>331</v>
      </c>
      <c r="B7929" s="178">
        <v>43919</v>
      </c>
      <c r="C7929" s="179">
        <v>7700</v>
      </c>
      <c r="D7929" s="88" t="s">
        <v>2862</v>
      </c>
      <c r="E7929" s="184" cm="1">
        <f t="array" ref="E7929">_xlfn.IFS($D7929=$O$5,C7929*$P$5,$D7929=$O$6,$C7929*$P$6,$D7929="AZN",$C7929)</f>
        <v>7700</v>
      </c>
      <c r="F7929" s="183" cm="1">
        <f t="array" ref="F7929">_xlfn.IFS($D7929=$O$5,$C7929*$P$5*0.01,$D7929=$O$6,$C7929*$P$6*0.01,$D7929="AZN",$C7929*0.08)</f>
        <v>616</v>
      </c>
    </row>
    <row r="7930" spans="1:6" x14ac:dyDescent="0.3">
      <c r="A7930" s="177" t="s">
        <v>1629</v>
      </c>
      <c r="B7930" s="178">
        <v>43729</v>
      </c>
      <c r="C7930" s="179">
        <v>8900</v>
      </c>
      <c r="D7930" s="88" t="s">
        <v>2863</v>
      </c>
      <c r="E7930" s="184" cm="1">
        <f t="array" ref="E7930">_xlfn.IFS($D7930=$O$5,C7930*$P$5,$D7930=$O$6,$C7930*$P$6,$D7930="AZN",$C7930)</f>
        <v>15130</v>
      </c>
      <c r="F7930" s="183" cm="1">
        <f t="array" ref="F7930">_xlfn.IFS($D7930=$O$5,$C7930*$P$5*0.01,$D7930=$O$6,$C7930*$P$6*0.01,$D7930="AZN",$C7930*0.08)</f>
        <v>151.30000000000001</v>
      </c>
    </row>
    <row r="7931" spans="1:6" x14ac:dyDescent="0.3">
      <c r="A7931" s="177" t="s">
        <v>648</v>
      </c>
      <c r="B7931" s="178">
        <v>44432</v>
      </c>
      <c r="C7931" s="179">
        <v>4600</v>
      </c>
      <c r="D7931" s="88" t="s">
        <v>2863</v>
      </c>
      <c r="E7931" s="184" cm="1">
        <f t="array" ref="E7931">_xlfn.IFS($D7931=$O$5,C7931*$P$5,$D7931=$O$6,$C7931*$P$6,$D7931="AZN",$C7931)</f>
        <v>7820</v>
      </c>
      <c r="F7931" s="183" cm="1">
        <f t="array" ref="F7931">_xlfn.IFS($D7931=$O$5,$C7931*$P$5*0.01,$D7931=$O$6,$C7931*$P$6*0.01,$D7931="AZN",$C7931*0.08)</f>
        <v>78.2</v>
      </c>
    </row>
    <row r="7932" spans="1:6" x14ac:dyDescent="0.3">
      <c r="A7932" s="177" t="s">
        <v>1737</v>
      </c>
      <c r="B7932" s="178">
        <v>43792</v>
      </c>
      <c r="C7932" s="179">
        <v>12500</v>
      </c>
      <c r="D7932" s="88" t="s">
        <v>2862</v>
      </c>
      <c r="E7932" s="184" cm="1">
        <f t="array" ref="E7932">_xlfn.IFS($D7932=$O$5,C7932*$P$5,$D7932=$O$6,$C7932*$P$6,$D7932="AZN",$C7932)</f>
        <v>12500</v>
      </c>
      <c r="F7932" s="183" cm="1">
        <f t="array" ref="F7932">_xlfn.IFS($D7932=$O$5,$C7932*$P$5*0.01,$D7932=$O$6,$C7932*$P$6*0.01,$D7932="AZN",$C7932*0.08)</f>
        <v>1000</v>
      </c>
    </row>
    <row r="7933" spans="1:6" x14ac:dyDescent="0.3">
      <c r="A7933" s="177" t="s">
        <v>910</v>
      </c>
      <c r="B7933" s="178">
        <v>43941</v>
      </c>
      <c r="C7933" s="179">
        <v>6200</v>
      </c>
      <c r="D7933" s="88" t="s">
        <v>2862</v>
      </c>
      <c r="E7933" s="184" cm="1">
        <f t="array" ref="E7933">_xlfn.IFS($D7933=$O$5,C7933*$P$5,$D7933=$O$6,$C7933*$P$6,$D7933="AZN",$C7933)</f>
        <v>6200</v>
      </c>
      <c r="F7933" s="183" cm="1">
        <f t="array" ref="F7933">_xlfn.IFS($D7933=$O$5,$C7933*$P$5*0.01,$D7933=$O$6,$C7933*$P$6*0.01,$D7933="AZN",$C7933*0.08)</f>
        <v>496</v>
      </c>
    </row>
    <row r="7934" spans="1:6" x14ac:dyDescent="0.3">
      <c r="A7934" s="177" t="s">
        <v>1049</v>
      </c>
      <c r="B7934" s="178">
        <v>44535</v>
      </c>
      <c r="C7934" s="179">
        <v>6300</v>
      </c>
      <c r="D7934" s="88" t="s">
        <v>2862</v>
      </c>
      <c r="E7934" s="184" cm="1">
        <f t="array" ref="E7934">_xlfn.IFS($D7934=$O$5,C7934*$P$5,$D7934=$O$6,$C7934*$P$6,$D7934="AZN",$C7934)</f>
        <v>6300</v>
      </c>
      <c r="F7934" s="183" cm="1">
        <f t="array" ref="F7934">_xlfn.IFS($D7934=$O$5,$C7934*$P$5*0.01,$D7934=$O$6,$C7934*$P$6*0.01,$D7934="AZN",$C7934*0.08)</f>
        <v>504</v>
      </c>
    </row>
    <row r="7935" spans="1:6" x14ac:dyDescent="0.3">
      <c r="A7935" s="177" t="s">
        <v>1560</v>
      </c>
      <c r="B7935" s="178">
        <v>44102</v>
      </c>
      <c r="C7935" s="179">
        <v>6300</v>
      </c>
      <c r="D7935" s="88" t="s">
        <v>2864</v>
      </c>
      <c r="E7935" s="184" cm="1">
        <f t="array" ref="E7935">_xlfn.IFS($D7935=$O$5,C7935*$P$5,$D7935=$O$6,$C7935*$P$6,$D7935="AZN",$C7935)</f>
        <v>11443.95</v>
      </c>
      <c r="F7935" s="183" cm="1">
        <f t="array" ref="F7935">_xlfn.IFS($D7935=$O$5,$C7935*$P$5*0.01,$D7935=$O$6,$C7935*$P$6*0.01,$D7935="AZN",$C7935*0.08)</f>
        <v>114.43950000000001</v>
      </c>
    </row>
    <row r="7936" spans="1:6" x14ac:dyDescent="0.3">
      <c r="A7936" s="177" t="s">
        <v>1770</v>
      </c>
      <c r="B7936" s="178">
        <v>44215</v>
      </c>
      <c r="C7936" s="179">
        <v>9600</v>
      </c>
      <c r="D7936" s="88" t="s">
        <v>2864</v>
      </c>
      <c r="E7936" s="184" cm="1">
        <f t="array" ref="E7936">_xlfn.IFS($D7936=$O$5,C7936*$P$5,$D7936=$O$6,$C7936*$P$6,$D7936="AZN",$C7936)</f>
        <v>17438.400000000001</v>
      </c>
      <c r="F7936" s="183" cm="1">
        <f t="array" ref="F7936">_xlfn.IFS($D7936=$O$5,$C7936*$P$5*0.01,$D7936=$O$6,$C7936*$P$6*0.01,$D7936="AZN",$C7936*0.08)</f>
        <v>174.38400000000001</v>
      </c>
    </row>
    <row r="7937" spans="1:6" x14ac:dyDescent="0.3">
      <c r="A7937" s="177" t="s">
        <v>1067</v>
      </c>
      <c r="B7937" s="178">
        <v>44000</v>
      </c>
      <c r="C7937" s="179">
        <v>4500</v>
      </c>
      <c r="D7937" s="88" t="s">
        <v>2864</v>
      </c>
      <c r="E7937" s="184" cm="1">
        <f t="array" ref="E7937">_xlfn.IFS($D7937=$O$5,C7937*$P$5,$D7937=$O$6,$C7937*$P$6,$D7937="AZN",$C7937)</f>
        <v>8174.25</v>
      </c>
      <c r="F7937" s="183" cm="1">
        <f t="array" ref="F7937">_xlfn.IFS($D7937=$O$5,$C7937*$P$5*0.01,$D7937=$O$6,$C7937*$P$6*0.01,$D7937="AZN",$C7937*0.08)</f>
        <v>81.742500000000007</v>
      </c>
    </row>
    <row r="7938" spans="1:6" x14ac:dyDescent="0.3">
      <c r="A7938" s="177" t="s">
        <v>1435</v>
      </c>
      <c r="B7938" s="178">
        <v>44600</v>
      </c>
      <c r="C7938" s="179">
        <v>2900</v>
      </c>
      <c r="D7938" s="88" t="s">
        <v>2862</v>
      </c>
      <c r="E7938" s="184" cm="1">
        <f t="array" ref="E7938">_xlfn.IFS($D7938=$O$5,C7938*$P$5,$D7938=$O$6,$C7938*$P$6,$D7938="AZN",$C7938)</f>
        <v>2900</v>
      </c>
      <c r="F7938" s="183" cm="1">
        <f t="array" ref="F7938">_xlfn.IFS($D7938=$O$5,$C7938*$P$5*0.01,$D7938=$O$6,$C7938*$P$6*0.01,$D7938="AZN",$C7938*0.08)</f>
        <v>232</v>
      </c>
    </row>
    <row r="7939" spans="1:6" x14ac:dyDescent="0.3">
      <c r="A7939" s="177" t="s">
        <v>299</v>
      </c>
      <c r="B7939" s="178">
        <v>44205</v>
      </c>
      <c r="C7939" s="179">
        <v>12600</v>
      </c>
      <c r="D7939" s="88" t="s">
        <v>2864</v>
      </c>
      <c r="E7939" s="184" cm="1">
        <f t="array" ref="E7939">_xlfn.IFS($D7939=$O$5,C7939*$P$5,$D7939=$O$6,$C7939*$P$6,$D7939="AZN",$C7939)</f>
        <v>22887.9</v>
      </c>
      <c r="F7939" s="183" cm="1">
        <f t="array" ref="F7939">_xlfn.IFS($D7939=$O$5,$C7939*$P$5*0.01,$D7939=$O$6,$C7939*$P$6*0.01,$D7939="AZN",$C7939*0.08)</f>
        <v>228.87900000000002</v>
      </c>
    </row>
    <row r="7940" spans="1:6" x14ac:dyDescent="0.3">
      <c r="A7940" s="177" t="s">
        <v>1198</v>
      </c>
      <c r="B7940" s="178">
        <v>43646</v>
      </c>
      <c r="C7940" s="179">
        <v>12500</v>
      </c>
      <c r="D7940" s="88" t="s">
        <v>2864</v>
      </c>
      <c r="E7940" s="184" cm="1">
        <f t="array" ref="E7940">_xlfn.IFS($D7940=$O$5,C7940*$P$5,$D7940=$O$6,$C7940*$P$6,$D7940="AZN",$C7940)</f>
        <v>22706.25</v>
      </c>
      <c r="F7940" s="183" cm="1">
        <f t="array" ref="F7940">_xlfn.IFS($D7940=$O$5,$C7940*$P$5*0.01,$D7940=$O$6,$C7940*$P$6*0.01,$D7940="AZN",$C7940*0.08)</f>
        <v>227.0625</v>
      </c>
    </row>
    <row r="7941" spans="1:6" x14ac:dyDescent="0.3">
      <c r="A7941" s="177" t="s">
        <v>1505</v>
      </c>
      <c r="B7941" s="178">
        <v>43776</v>
      </c>
      <c r="C7941" s="179">
        <v>9600</v>
      </c>
      <c r="D7941" s="88" t="s">
        <v>2864</v>
      </c>
      <c r="E7941" s="184" cm="1">
        <f t="array" ref="E7941">_xlfn.IFS($D7941=$O$5,C7941*$P$5,$D7941=$O$6,$C7941*$P$6,$D7941="AZN",$C7941)</f>
        <v>17438.400000000001</v>
      </c>
      <c r="F7941" s="183" cm="1">
        <f t="array" ref="F7941">_xlfn.IFS($D7941=$O$5,$C7941*$P$5*0.01,$D7941=$O$6,$C7941*$P$6*0.01,$D7941="AZN",$C7941*0.08)</f>
        <v>174.38400000000001</v>
      </c>
    </row>
    <row r="7942" spans="1:6" x14ac:dyDescent="0.3">
      <c r="A7942" s="177" t="s">
        <v>2037</v>
      </c>
      <c r="B7942" s="178">
        <v>44011</v>
      </c>
      <c r="C7942" s="179">
        <v>7500</v>
      </c>
      <c r="D7942" s="88" t="s">
        <v>2864</v>
      </c>
      <c r="E7942" s="184" cm="1">
        <f t="array" ref="E7942">_xlfn.IFS($D7942=$O$5,C7942*$P$5,$D7942=$O$6,$C7942*$P$6,$D7942="AZN",$C7942)</f>
        <v>13623.75</v>
      </c>
      <c r="F7942" s="183" cm="1">
        <f t="array" ref="F7942">_xlfn.IFS($D7942=$O$5,$C7942*$P$5*0.01,$D7942=$O$6,$C7942*$P$6*0.01,$D7942="AZN",$C7942*0.08)</f>
        <v>136.23750000000001</v>
      </c>
    </row>
    <row r="7943" spans="1:6" x14ac:dyDescent="0.3">
      <c r="A7943" s="177" t="s">
        <v>1166</v>
      </c>
      <c r="B7943" s="178">
        <v>44574</v>
      </c>
      <c r="C7943" s="179">
        <v>7200</v>
      </c>
      <c r="D7943" s="88" t="s">
        <v>2864</v>
      </c>
      <c r="E7943" s="184" cm="1">
        <f t="array" ref="E7943">_xlfn.IFS($D7943=$O$5,C7943*$P$5,$D7943=$O$6,$C7943*$P$6,$D7943="AZN",$C7943)</f>
        <v>13078.8</v>
      </c>
      <c r="F7943" s="183" cm="1">
        <f t="array" ref="F7943">_xlfn.IFS($D7943=$O$5,$C7943*$P$5*0.01,$D7943=$O$6,$C7943*$P$6*0.01,$D7943="AZN",$C7943*0.08)</f>
        <v>130.78799999999998</v>
      </c>
    </row>
    <row r="7944" spans="1:6" x14ac:dyDescent="0.3">
      <c r="A7944" s="177" t="s">
        <v>574</v>
      </c>
      <c r="B7944" s="178">
        <v>44233</v>
      </c>
      <c r="C7944" s="179">
        <v>7300</v>
      </c>
      <c r="D7944" s="88" t="s">
        <v>2862</v>
      </c>
      <c r="E7944" s="184" cm="1">
        <f t="array" ref="E7944">_xlfn.IFS($D7944=$O$5,C7944*$P$5,$D7944=$O$6,$C7944*$P$6,$D7944="AZN",$C7944)</f>
        <v>7300</v>
      </c>
      <c r="F7944" s="183" cm="1">
        <f t="array" ref="F7944">_xlfn.IFS($D7944=$O$5,$C7944*$P$5*0.01,$D7944=$O$6,$C7944*$P$6*0.01,$D7944="AZN",$C7944*0.08)</f>
        <v>584</v>
      </c>
    </row>
    <row r="7945" spans="1:6" x14ac:dyDescent="0.3">
      <c r="A7945" s="177" t="s">
        <v>656</v>
      </c>
      <c r="B7945" s="178">
        <v>43972</v>
      </c>
      <c r="C7945" s="179">
        <v>10200</v>
      </c>
      <c r="D7945" s="88" t="s">
        <v>2863</v>
      </c>
      <c r="E7945" s="184" cm="1">
        <f t="array" ref="E7945">_xlfn.IFS($D7945=$O$5,C7945*$P$5,$D7945=$O$6,$C7945*$P$6,$D7945="AZN",$C7945)</f>
        <v>17340</v>
      </c>
      <c r="F7945" s="183" cm="1">
        <f t="array" ref="F7945">_xlfn.IFS($D7945=$O$5,$C7945*$P$5*0.01,$D7945=$O$6,$C7945*$P$6*0.01,$D7945="AZN",$C7945*0.08)</f>
        <v>173.4</v>
      </c>
    </row>
    <row r="7946" spans="1:6" x14ac:dyDescent="0.3">
      <c r="A7946" s="177" t="s">
        <v>1337</v>
      </c>
      <c r="B7946" s="178">
        <v>44266</v>
      </c>
      <c r="C7946" s="179">
        <v>9300</v>
      </c>
      <c r="D7946" s="88" t="s">
        <v>2863</v>
      </c>
      <c r="E7946" s="184" cm="1">
        <f t="array" ref="E7946">_xlfn.IFS($D7946=$O$5,C7946*$P$5,$D7946=$O$6,$C7946*$P$6,$D7946="AZN",$C7946)</f>
        <v>15810</v>
      </c>
      <c r="F7946" s="183" cm="1">
        <f t="array" ref="F7946">_xlfn.IFS($D7946=$O$5,$C7946*$P$5*0.01,$D7946=$O$6,$C7946*$P$6*0.01,$D7946="AZN",$C7946*0.08)</f>
        <v>158.1</v>
      </c>
    </row>
    <row r="7947" spans="1:6" x14ac:dyDescent="0.3">
      <c r="A7947" s="177" t="s">
        <v>2035</v>
      </c>
      <c r="B7947" s="178">
        <v>44551</v>
      </c>
      <c r="C7947" s="179">
        <v>12100</v>
      </c>
      <c r="D7947" s="88" t="s">
        <v>2864</v>
      </c>
      <c r="E7947" s="184" cm="1">
        <f t="array" ref="E7947">_xlfn.IFS($D7947=$O$5,C7947*$P$5,$D7947=$O$6,$C7947*$P$6,$D7947="AZN",$C7947)</f>
        <v>21979.65</v>
      </c>
      <c r="F7947" s="183" cm="1">
        <f t="array" ref="F7947">_xlfn.IFS($D7947=$O$5,$C7947*$P$5*0.01,$D7947=$O$6,$C7947*$P$6*0.01,$D7947="AZN",$C7947*0.08)</f>
        <v>219.79650000000001</v>
      </c>
    </row>
    <row r="7948" spans="1:6" x14ac:dyDescent="0.3">
      <c r="A7948" s="177" t="s">
        <v>1632</v>
      </c>
      <c r="B7948" s="178">
        <v>43744</v>
      </c>
      <c r="C7948" s="179">
        <v>9600</v>
      </c>
      <c r="D7948" s="88" t="s">
        <v>2862</v>
      </c>
      <c r="E7948" s="184" cm="1">
        <f t="array" ref="E7948">_xlfn.IFS($D7948=$O$5,C7948*$P$5,$D7948=$O$6,$C7948*$P$6,$D7948="AZN",$C7948)</f>
        <v>9600</v>
      </c>
      <c r="F7948" s="183" cm="1">
        <f t="array" ref="F7948">_xlfn.IFS($D7948=$O$5,$C7948*$P$5*0.01,$D7948=$O$6,$C7948*$P$6*0.01,$D7948="AZN",$C7948*0.08)</f>
        <v>768</v>
      </c>
    </row>
    <row r="7949" spans="1:6" x14ac:dyDescent="0.3">
      <c r="A7949" s="177" t="s">
        <v>550</v>
      </c>
      <c r="B7949" s="178">
        <v>44605</v>
      </c>
      <c r="C7949" s="179">
        <v>4600</v>
      </c>
      <c r="D7949" s="88" t="s">
        <v>2862</v>
      </c>
      <c r="E7949" s="184" cm="1">
        <f t="array" ref="E7949">_xlfn.IFS($D7949=$O$5,C7949*$P$5,$D7949=$O$6,$C7949*$P$6,$D7949="AZN",$C7949)</f>
        <v>4600</v>
      </c>
      <c r="F7949" s="183" cm="1">
        <f t="array" ref="F7949">_xlfn.IFS($D7949=$O$5,$C7949*$P$5*0.01,$D7949=$O$6,$C7949*$P$6*0.01,$D7949="AZN",$C7949*0.08)</f>
        <v>368</v>
      </c>
    </row>
    <row r="7950" spans="1:6" x14ac:dyDescent="0.3">
      <c r="A7950" s="177" t="s">
        <v>1556</v>
      </c>
      <c r="B7950" s="178">
        <v>44508</v>
      </c>
      <c r="C7950" s="179">
        <v>1800</v>
      </c>
      <c r="D7950" s="88" t="s">
        <v>2862</v>
      </c>
      <c r="E7950" s="184" cm="1">
        <f t="array" ref="E7950">_xlfn.IFS($D7950=$O$5,C7950*$P$5,$D7950=$O$6,$C7950*$P$6,$D7950="AZN",$C7950)</f>
        <v>1800</v>
      </c>
      <c r="F7950" s="183" cm="1">
        <f t="array" ref="F7950">_xlfn.IFS($D7950=$O$5,$C7950*$P$5*0.01,$D7950=$O$6,$C7950*$P$6*0.01,$D7950="AZN",$C7950*0.08)</f>
        <v>144</v>
      </c>
    </row>
    <row r="7951" spans="1:6" x14ac:dyDescent="0.3">
      <c r="A7951" s="177" t="s">
        <v>1193</v>
      </c>
      <c r="B7951" s="178">
        <v>44612</v>
      </c>
      <c r="C7951" s="179">
        <v>7100</v>
      </c>
      <c r="D7951" s="88" t="s">
        <v>2864</v>
      </c>
      <c r="E7951" s="184" cm="1">
        <f t="array" ref="E7951">_xlfn.IFS($D7951=$O$5,C7951*$P$5,$D7951=$O$6,$C7951*$P$6,$D7951="AZN",$C7951)</f>
        <v>12897.15</v>
      </c>
      <c r="F7951" s="183" cm="1">
        <f t="array" ref="F7951">_xlfn.IFS($D7951=$O$5,$C7951*$P$5*0.01,$D7951=$O$6,$C7951*$P$6*0.01,$D7951="AZN",$C7951*0.08)</f>
        <v>128.97149999999999</v>
      </c>
    </row>
    <row r="7952" spans="1:6" x14ac:dyDescent="0.3">
      <c r="A7952" s="177" t="s">
        <v>1017</v>
      </c>
      <c r="B7952" s="178">
        <v>44184</v>
      </c>
      <c r="C7952" s="179">
        <v>11400</v>
      </c>
      <c r="D7952" s="88" t="s">
        <v>2864</v>
      </c>
      <c r="E7952" s="184" cm="1">
        <f t="array" ref="E7952">_xlfn.IFS($D7952=$O$5,C7952*$P$5,$D7952=$O$6,$C7952*$P$6,$D7952="AZN",$C7952)</f>
        <v>20708.099999999999</v>
      </c>
      <c r="F7952" s="183" cm="1">
        <f t="array" ref="F7952">_xlfn.IFS($D7952=$O$5,$C7952*$P$5*0.01,$D7952=$O$6,$C7952*$P$6*0.01,$D7952="AZN",$C7952*0.08)</f>
        <v>207.08099999999999</v>
      </c>
    </row>
    <row r="7953" spans="1:6" x14ac:dyDescent="0.3">
      <c r="A7953" s="177" t="s">
        <v>1509</v>
      </c>
      <c r="B7953" s="178">
        <v>44417</v>
      </c>
      <c r="C7953" s="179">
        <v>7100</v>
      </c>
      <c r="D7953" s="88" t="s">
        <v>2864</v>
      </c>
      <c r="E7953" s="184" cm="1">
        <f t="array" ref="E7953">_xlfn.IFS($D7953=$O$5,C7953*$P$5,$D7953=$O$6,$C7953*$P$6,$D7953="AZN",$C7953)</f>
        <v>12897.15</v>
      </c>
      <c r="F7953" s="183" cm="1">
        <f t="array" ref="F7953">_xlfn.IFS($D7953=$O$5,$C7953*$P$5*0.01,$D7953=$O$6,$C7953*$P$6*0.01,$D7953="AZN",$C7953*0.08)</f>
        <v>128.97149999999999</v>
      </c>
    </row>
    <row r="7954" spans="1:6" x14ac:dyDescent="0.3">
      <c r="A7954" s="177" t="s">
        <v>827</v>
      </c>
      <c r="B7954" s="178">
        <v>44033</v>
      </c>
      <c r="C7954" s="179">
        <v>7300</v>
      </c>
      <c r="D7954" s="88" t="s">
        <v>2863</v>
      </c>
      <c r="E7954" s="184" cm="1">
        <f t="array" ref="E7954">_xlfn.IFS($D7954=$O$5,C7954*$P$5,$D7954=$O$6,$C7954*$P$6,$D7954="AZN",$C7954)</f>
        <v>12410</v>
      </c>
      <c r="F7954" s="183" cm="1">
        <f t="array" ref="F7954">_xlfn.IFS($D7954=$O$5,$C7954*$P$5*0.01,$D7954=$O$6,$C7954*$P$6*0.01,$D7954="AZN",$C7954*0.08)</f>
        <v>124.10000000000001</v>
      </c>
    </row>
    <row r="7955" spans="1:6" x14ac:dyDescent="0.3">
      <c r="A7955" s="177" t="s">
        <v>1585</v>
      </c>
      <c r="B7955" s="178">
        <v>44413</v>
      </c>
      <c r="C7955" s="179">
        <v>3100</v>
      </c>
      <c r="D7955" s="88" t="s">
        <v>2862</v>
      </c>
      <c r="E7955" s="184" cm="1">
        <f t="array" ref="E7955">_xlfn.IFS($D7955=$O$5,C7955*$P$5,$D7955=$O$6,$C7955*$P$6,$D7955="AZN",$C7955)</f>
        <v>3100</v>
      </c>
      <c r="F7955" s="183" cm="1">
        <f t="array" ref="F7955">_xlfn.IFS($D7955=$O$5,$C7955*$P$5*0.01,$D7955=$O$6,$C7955*$P$6*0.01,$D7955="AZN",$C7955*0.08)</f>
        <v>248</v>
      </c>
    </row>
    <row r="7956" spans="1:6" x14ac:dyDescent="0.3">
      <c r="A7956" s="177" t="s">
        <v>694</v>
      </c>
      <c r="B7956" s="178">
        <v>44634</v>
      </c>
      <c r="C7956" s="179">
        <v>6200</v>
      </c>
      <c r="D7956" s="88" t="s">
        <v>2862</v>
      </c>
      <c r="E7956" s="184" cm="1">
        <f t="array" ref="E7956">_xlfn.IFS($D7956=$O$5,C7956*$P$5,$D7956=$O$6,$C7956*$P$6,$D7956="AZN",$C7956)</f>
        <v>6200</v>
      </c>
      <c r="F7956" s="183" cm="1">
        <f t="array" ref="F7956">_xlfn.IFS($D7956=$O$5,$C7956*$P$5*0.01,$D7956=$O$6,$C7956*$P$6*0.01,$D7956="AZN",$C7956*0.08)</f>
        <v>496</v>
      </c>
    </row>
    <row r="7957" spans="1:6" x14ac:dyDescent="0.3">
      <c r="A7957" s="177" t="s">
        <v>1790</v>
      </c>
      <c r="B7957" s="178">
        <v>43886</v>
      </c>
      <c r="C7957" s="179">
        <v>4000</v>
      </c>
      <c r="D7957" s="88" t="s">
        <v>2863</v>
      </c>
      <c r="E7957" s="184" cm="1">
        <f t="array" ref="E7957">_xlfn.IFS($D7957=$O$5,C7957*$P$5,$D7957=$O$6,$C7957*$P$6,$D7957="AZN",$C7957)</f>
        <v>6800</v>
      </c>
      <c r="F7957" s="183" cm="1">
        <f t="array" ref="F7957">_xlfn.IFS($D7957=$O$5,$C7957*$P$5*0.01,$D7957=$O$6,$C7957*$P$6*0.01,$D7957="AZN",$C7957*0.08)</f>
        <v>68</v>
      </c>
    </row>
    <row r="7958" spans="1:6" x14ac:dyDescent="0.3">
      <c r="A7958" s="177" t="s">
        <v>226</v>
      </c>
      <c r="B7958" s="178">
        <v>44173</v>
      </c>
      <c r="C7958" s="179">
        <v>11900</v>
      </c>
      <c r="D7958" s="88" t="s">
        <v>2862</v>
      </c>
      <c r="E7958" s="184" cm="1">
        <f t="array" ref="E7958">_xlfn.IFS($D7958=$O$5,C7958*$P$5,$D7958=$O$6,$C7958*$P$6,$D7958="AZN",$C7958)</f>
        <v>11900</v>
      </c>
      <c r="F7958" s="183" cm="1">
        <f t="array" ref="F7958">_xlfn.IFS($D7958=$O$5,$C7958*$P$5*0.01,$D7958=$O$6,$C7958*$P$6*0.01,$D7958="AZN",$C7958*0.08)</f>
        <v>952</v>
      </c>
    </row>
    <row r="7959" spans="1:6" x14ac:dyDescent="0.3">
      <c r="A7959" s="177" t="s">
        <v>1492</v>
      </c>
      <c r="B7959" s="178">
        <v>44834</v>
      </c>
      <c r="C7959" s="179">
        <v>5400</v>
      </c>
      <c r="D7959" s="88" t="s">
        <v>2864</v>
      </c>
      <c r="E7959" s="184" cm="1">
        <f t="array" ref="E7959">_xlfn.IFS($D7959=$O$5,C7959*$P$5,$D7959=$O$6,$C7959*$P$6,$D7959="AZN",$C7959)</f>
        <v>9809.1</v>
      </c>
      <c r="F7959" s="183" cm="1">
        <f t="array" ref="F7959">_xlfn.IFS($D7959=$O$5,$C7959*$P$5*0.01,$D7959=$O$6,$C7959*$P$6*0.01,$D7959="AZN",$C7959*0.08)</f>
        <v>98.091000000000008</v>
      </c>
    </row>
    <row r="7960" spans="1:6" x14ac:dyDescent="0.3">
      <c r="A7960" s="177" t="s">
        <v>420</v>
      </c>
      <c r="B7960" s="178">
        <v>43591</v>
      </c>
      <c r="C7960" s="179">
        <v>3300</v>
      </c>
      <c r="D7960" s="88" t="s">
        <v>2863</v>
      </c>
      <c r="E7960" s="184" cm="1">
        <f t="array" ref="E7960">_xlfn.IFS($D7960=$O$5,C7960*$P$5,$D7960=$O$6,$C7960*$P$6,$D7960="AZN",$C7960)</f>
        <v>5610</v>
      </c>
      <c r="F7960" s="183" cm="1">
        <f t="array" ref="F7960">_xlfn.IFS($D7960=$O$5,$C7960*$P$5*0.01,$D7960=$O$6,$C7960*$P$6*0.01,$D7960="AZN",$C7960*0.08)</f>
        <v>56.1</v>
      </c>
    </row>
    <row r="7961" spans="1:6" x14ac:dyDescent="0.3">
      <c r="A7961" s="177" t="s">
        <v>300</v>
      </c>
      <c r="B7961" s="178">
        <v>44083</v>
      </c>
      <c r="C7961" s="179">
        <v>3300</v>
      </c>
      <c r="D7961" s="88" t="s">
        <v>2864</v>
      </c>
      <c r="E7961" s="184" cm="1">
        <f t="array" ref="E7961">_xlfn.IFS($D7961=$O$5,C7961*$P$5,$D7961=$O$6,$C7961*$P$6,$D7961="AZN",$C7961)</f>
        <v>5994.45</v>
      </c>
      <c r="F7961" s="183" cm="1">
        <f t="array" ref="F7961">_xlfn.IFS($D7961=$O$5,$C7961*$P$5*0.01,$D7961=$O$6,$C7961*$P$6*0.01,$D7961="AZN",$C7961*0.08)</f>
        <v>59.944499999999998</v>
      </c>
    </row>
    <row r="7962" spans="1:6" x14ac:dyDescent="0.3">
      <c r="A7962" s="177" t="s">
        <v>2101</v>
      </c>
      <c r="B7962" s="178">
        <v>44006</v>
      </c>
      <c r="C7962" s="179">
        <v>9000</v>
      </c>
      <c r="D7962" s="88" t="s">
        <v>2864</v>
      </c>
      <c r="E7962" s="184" cm="1">
        <f t="array" ref="E7962">_xlfn.IFS($D7962=$O$5,C7962*$P$5,$D7962=$O$6,$C7962*$P$6,$D7962="AZN",$C7962)</f>
        <v>16348.5</v>
      </c>
      <c r="F7962" s="183" cm="1">
        <f t="array" ref="F7962">_xlfn.IFS($D7962=$O$5,$C7962*$P$5*0.01,$D7962=$O$6,$C7962*$P$6*0.01,$D7962="AZN",$C7962*0.08)</f>
        <v>163.48500000000001</v>
      </c>
    </row>
    <row r="7963" spans="1:6" x14ac:dyDescent="0.3">
      <c r="A7963" s="177" t="s">
        <v>1603</v>
      </c>
      <c r="B7963" s="178">
        <v>44276</v>
      </c>
      <c r="C7963" s="179">
        <v>2600</v>
      </c>
      <c r="D7963" s="88" t="s">
        <v>2864</v>
      </c>
      <c r="E7963" s="184" cm="1">
        <f t="array" ref="E7963">_xlfn.IFS($D7963=$O$5,C7963*$P$5,$D7963=$O$6,$C7963*$P$6,$D7963="AZN",$C7963)</f>
        <v>4722.8999999999996</v>
      </c>
      <c r="F7963" s="183" cm="1">
        <f t="array" ref="F7963">_xlfn.IFS($D7963=$O$5,$C7963*$P$5*0.01,$D7963=$O$6,$C7963*$P$6*0.01,$D7963="AZN",$C7963*0.08)</f>
        <v>47.228999999999999</v>
      </c>
    </row>
    <row r="7964" spans="1:6" x14ac:dyDescent="0.3">
      <c r="A7964" s="177" t="s">
        <v>517</v>
      </c>
      <c r="B7964" s="178">
        <v>44092</v>
      </c>
      <c r="C7964" s="179">
        <v>11200</v>
      </c>
      <c r="D7964" s="88" t="s">
        <v>2864</v>
      </c>
      <c r="E7964" s="184" cm="1">
        <f t="array" ref="E7964">_xlfn.IFS($D7964=$O$5,C7964*$P$5,$D7964=$O$6,$C7964*$P$6,$D7964="AZN",$C7964)</f>
        <v>20344.8</v>
      </c>
      <c r="F7964" s="183" cm="1">
        <f t="array" ref="F7964">_xlfn.IFS($D7964=$O$5,$C7964*$P$5*0.01,$D7964=$O$6,$C7964*$P$6*0.01,$D7964="AZN",$C7964*0.08)</f>
        <v>203.44800000000001</v>
      </c>
    </row>
    <row r="7965" spans="1:6" x14ac:dyDescent="0.3">
      <c r="A7965" s="177" t="s">
        <v>1275</v>
      </c>
      <c r="B7965" s="178">
        <v>43814</v>
      </c>
      <c r="C7965" s="179">
        <v>11600</v>
      </c>
      <c r="D7965" s="88" t="s">
        <v>2864</v>
      </c>
      <c r="E7965" s="184" cm="1">
        <f t="array" ref="E7965">_xlfn.IFS($D7965=$O$5,C7965*$P$5,$D7965=$O$6,$C7965*$P$6,$D7965="AZN",$C7965)</f>
        <v>21071.4</v>
      </c>
      <c r="F7965" s="183" cm="1">
        <f t="array" ref="F7965">_xlfn.IFS($D7965=$O$5,$C7965*$P$5*0.01,$D7965=$O$6,$C7965*$P$6*0.01,$D7965="AZN",$C7965*0.08)</f>
        <v>210.71400000000003</v>
      </c>
    </row>
    <row r="7966" spans="1:6" x14ac:dyDescent="0.3">
      <c r="A7966" s="177" t="s">
        <v>848</v>
      </c>
      <c r="B7966" s="178">
        <v>44410</v>
      </c>
      <c r="C7966" s="179">
        <v>8100</v>
      </c>
      <c r="D7966" s="88" t="s">
        <v>2862</v>
      </c>
      <c r="E7966" s="184" cm="1">
        <f t="array" ref="E7966">_xlfn.IFS($D7966=$O$5,C7966*$P$5,$D7966=$O$6,$C7966*$P$6,$D7966="AZN",$C7966)</f>
        <v>8100</v>
      </c>
      <c r="F7966" s="183" cm="1">
        <f t="array" ref="F7966">_xlfn.IFS($D7966=$O$5,$C7966*$P$5*0.01,$D7966=$O$6,$C7966*$P$6*0.01,$D7966="AZN",$C7966*0.08)</f>
        <v>648</v>
      </c>
    </row>
    <row r="7967" spans="1:6" x14ac:dyDescent="0.3">
      <c r="A7967" s="177" t="s">
        <v>530</v>
      </c>
      <c r="B7967" s="178">
        <v>44141</v>
      </c>
      <c r="C7967" s="179">
        <v>1300</v>
      </c>
      <c r="D7967" s="88" t="s">
        <v>2862</v>
      </c>
      <c r="E7967" s="184" cm="1">
        <f t="array" ref="E7967">_xlfn.IFS($D7967=$O$5,C7967*$P$5,$D7967=$O$6,$C7967*$P$6,$D7967="AZN",$C7967)</f>
        <v>1300</v>
      </c>
      <c r="F7967" s="183" cm="1">
        <f t="array" ref="F7967">_xlfn.IFS($D7967=$O$5,$C7967*$P$5*0.01,$D7967=$O$6,$C7967*$P$6*0.01,$D7967="AZN",$C7967*0.08)</f>
        <v>104</v>
      </c>
    </row>
    <row r="7968" spans="1:6" x14ac:dyDescent="0.3">
      <c r="A7968" s="177" t="s">
        <v>701</v>
      </c>
      <c r="B7968" s="178">
        <v>44265</v>
      </c>
      <c r="C7968" s="179">
        <v>10900</v>
      </c>
      <c r="D7968" s="88" t="s">
        <v>2862</v>
      </c>
      <c r="E7968" s="184" cm="1">
        <f t="array" ref="E7968">_xlfn.IFS($D7968=$O$5,C7968*$P$5,$D7968=$O$6,$C7968*$P$6,$D7968="AZN",$C7968)</f>
        <v>10900</v>
      </c>
      <c r="F7968" s="183" cm="1">
        <f t="array" ref="F7968">_xlfn.IFS($D7968=$O$5,$C7968*$P$5*0.01,$D7968=$O$6,$C7968*$P$6*0.01,$D7968="AZN",$C7968*0.08)</f>
        <v>872</v>
      </c>
    </row>
    <row r="7969" spans="1:6" x14ac:dyDescent="0.3">
      <c r="A7969" s="177" t="s">
        <v>184</v>
      </c>
      <c r="B7969" s="178">
        <v>44298</v>
      </c>
      <c r="C7969" s="179">
        <v>1100</v>
      </c>
      <c r="D7969" s="88" t="s">
        <v>2864</v>
      </c>
      <c r="E7969" s="184" cm="1">
        <f t="array" ref="E7969">_xlfn.IFS($D7969=$O$5,C7969*$P$5,$D7969=$O$6,$C7969*$P$6,$D7969="AZN",$C7969)</f>
        <v>1998.15</v>
      </c>
      <c r="F7969" s="183" cm="1">
        <f t="array" ref="F7969">_xlfn.IFS($D7969=$O$5,$C7969*$P$5*0.01,$D7969=$O$6,$C7969*$P$6*0.01,$D7969="AZN",$C7969*0.08)</f>
        <v>19.9815</v>
      </c>
    </row>
    <row r="7970" spans="1:6" x14ac:dyDescent="0.3">
      <c r="A7970" s="177" t="s">
        <v>1007</v>
      </c>
      <c r="B7970" s="178">
        <v>43854</v>
      </c>
      <c r="C7970" s="179">
        <v>4900</v>
      </c>
      <c r="D7970" s="88" t="s">
        <v>2862</v>
      </c>
      <c r="E7970" s="184" cm="1">
        <f t="array" ref="E7970">_xlfn.IFS($D7970=$O$5,C7970*$P$5,$D7970=$O$6,$C7970*$P$6,$D7970="AZN",$C7970)</f>
        <v>4900</v>
      </c>
      <c r="F7970" s="183" cm="1">
        <f t="array" ref="F7970">_xlfn.IFS($D7970=$O$5,$C7970*$P$5*0.01,$D7970=$O$6,$C7970*$P$6*0.01,$D7970="AZN",$C7970*0.08)</f>
        <v>392</v>
      </c>
    </row>
    <row r="7971" spans="1:6" x14ac:dyDescent="0.3">
      <c r="A7971" s="177" t="s">
        <v>1948</v>
      </c>
      <c r="B7971" s="178">
        <v>44073</v>
      </c>
      <c r="C7971" s="179">
        <v>11200</v>
      </c>
      <c r="D7971" s="88" t="s">
        <v>2863</v>
      </c>
      <c r="E7971" s="184" cm="1">
        <f t="array" ref="E7971">_xlfn.IFS($D7971=$O$5,C7971*$P$5,$D7971=$O$6,$C7971*$P$6,$D7971="AZN",$C7971)</f>
        <v>19040</v>
      </c>
      <c r="F7971" s="183" cm="1">
        <f t="array" ref="F7971">_xlfn.IFS($D7971=$O$5,$C7971*$P$5*0.01,$D7971=$O$6,$C7971*$P$6*0.01,$D7971="AZN",$C7971*0.08)</f>
        <v>190.4</v>
      </c>
    </row>
    <row r="7972" spans="1:6" x14ac:dyDescent="0.3">
      <c r="A7972" s="177" t="s">
        <v>889</v>
      </c>
      <c r="B7972" s="178">
        <v>44584</v>
      </c>
      <c r="C7972" s="179">
        <v>6700</v>
      </c>
      <c r="D7972" s="88" t="s">
        <v>2864</v>
      </c>
      <c r="E7972" s="184" cm="1">
        <f t="array" ref="E7972">_xlfn.IFS($D7972=$O$5,C7972*$P$5,$D7972=$O$6,$C7972*$P$6,$D7972="AZN",$C7972)</f>
        <v>12170.55</v>
      </c>
      <c r="F7972" s="183" cm="1">
        <f t="array" ref="F7972">_xlfn.IFS($D7972=$O$5,$C7972*$P$5*0.01,$D7972=$O$6,$C7972*$P$6*0.01,$D7972="AZN",$C7972*0.08)</f>
        <v>121.7055</v>
      </c>
    </row>
    <row r="7973" spans="1:6" x14ac:dyDescent="0.3">
      <c r="A7973" s="177" t="s">
        <v>1385</v>
      </c>
      <c r="B7973" s="178">
        <v>44100</v>
      </c>
      <c r="C7973" s="179">
        <v>10800</v>
      </c>
      <c r="D7973" s="88" t="s">
        <v>2863</v>
      </c>
      <c r="E7973" s="184" cm="1">
        <f t="array" ref="E7973">_xlfn.IFS($D7973=$O$5,C7973*$P$5,$D7973=$O$6,$C7973*$P$6,$D7973="AZN",$C7973)</f>
        <v>18360</v>
      </c>
      <c r="F7973" s="183" cm="1">
        <f t="array" ref="F7973">_xlfn.IFS($D7973=$O$5,$C7973*$P$5*0.01,$D7973=$O$6,$C7973*$P$6*0.01,$D7973="AZN",$C7973*0.08)</f>
        <v>183.6</v>
      </c>
    </row>
    <row r="7974" spans="1:6" x14ac:dyDescent="0.3">
      <c r="A7974" s="177" t="s">
        <v>955</v>
      </c>
      <c r="B7974" s="178">
        <v>43885</v>
      </c>
      <c r="C7974" s="179">
        <v>1300</v>
      </c>
      <c r="D7974" s="88" t="s">
        <v>2864</v>
      </c>
      <c r="E7974" s="184" cm="1">
        <f t="array" ref="E7974">_xlfn.IFS($D7974=$O$5,C7974*$P$5,$D7974=$O$6,$C7974*$P$6,$D7974="AZN",$C7974)</f>
        <v>2361.4499999999998</v>
      </c>
      <c r="F7974" s="183" cm="1">
        <f t="array" ref="F7974">_xlfn.IFS($D7974=$O$5,$C7974*$P$5*0.01,$D7974=$O$6,$C7974*$P$6*0.01,$D7974="AZN",$C7974*0.08)</f>
        <v>23.6145</v>
      </c>
    </row>
    <row r="7975" spans="1:6" x14ac:dyDescent="0.3">
      <c r="A7975" s="177" t="s">
        <v>1989</v>
      </c>
      <c r="B7975" s="178">
        <v>44549</v>
      </c>
      <c r="C7975" s="179">
        <v>12700</v>
      </c>
      <c r="D7975" s="88" t="s">
        <v>2864</v>
      </c>
      <c r="E7975" s="184" cm="1">
        <f t="array" ref="E7975">_xlfn.IFS($D7975=$O$5,C7975*$P$5,$D7975=$O$6,$C7975*$P$6,$D7975="AZN",$C7975)</f>
        <v>23069.55</v>
      </c>
      <c r="F7975" s="183" cm="1">
        <f t="array" ref="F7975">_xlfn.IFS($D7975=$O$5,$C7975*$P$5*0.01,$D7975=$O$6,$C7975*$P$6*0.01,$D7975="AZN",$C7975*0.08)</f>
        <v>230.69550000000001</v>
      </c>
    </row>
    <row r="7976" spans="1:6" x14ac:dyDescent="0.3">
      <c r="A7976" s="177" t="s">
        <v>1280</v>
      </c>
      <c r="B7976" s="178">
        <v>43776</v>
      </c>
      <c r="C7976" s="179">
        <v>9200</v>
      </c>
      <c r="D7976" s="88" t="s">
        <v>2863</v>
      </c>
      <c r="E7976" s="184" cm="1">
        <f t="array" ref="E7976">_xlfn.IFS($D7976=$O$5,C7976*$P$5,$D7976=$O$6,$C7976*$P$6,$D7976="AZN",$C7976)</f>
        <v>15640</v>
      </c>
      <c r="F7976" s="183" cm="1">
        <f t="array" ref="F7976">_xlfn.IFS($D7976=$O$5,$C7976*$P$5*0.01,$D7976=$O$6,$C7976*$P$6*0.01,$D7976="AZN",$C7976*0.08)</f>
        <v>156.4</v>
      </c>
    </row>
    <row r="7977" spans="1:6" x14ac:dyDescent="0.3">
      <c r="A7977" s="177" t="s">
        <v>620</v>
      </c>
      <c r="B7977" s="178">
        <v>44429</v>
      </c>
      <c r="C7977" s="179">
        <v>8600</v>
      </c>
      <c r="D7977" s="88" t="s">
        <v>2864</v>
      </c>
      <c r="E7977" s="184" cm="1">
        <f t="array" ref="E7977">_xlfn.IFS($D7977=$O$5,C7977*$P$5,$D7977=$O$6,$C7977*$P$6,$D7977="AZN",$C7977)</f>
        <v>15621.9</v>
      </c>
      <c r="F7977" s="183" cm="1">
        <f t="array" ref="F7977">_xlfn.IFS($D7977=$O$5,$C7977*$P$5*0.01,$D7977=$O$6,$C7977*$P$6*0.01,$D7977="AZN",$C7977*0.08)</f>
        <v>156.21899999999999</v>
      </c>
    </row>
    <row r="7978" spans="1:6" x14ac:dyDescent="0.3">
      <c r="A7978" s="177" t="s">
        <v>1710</v>
      </c>
      <c r="B7978" s="178">
        <v>44390</v>
      </c>
      <c r="C7978" s="179">
        <v>11000</v>
      </c>
      <c r="D7978" s="88" t="s">
        <v>2862</v>
      </c>
      <c r="E7978" s="184" cm="1">
        <f t="array" ref="E7978">_xlfn.IFS($D7978=$O$5,C7978*$P$5,$D7978=$O$6,$C7978*$P$6,$D7978="AZN",$C7978)</f>
        <v>11000</v>
      </c>
      <c r="F7978" s="183" cm="1">
        <f t="array" ref="F7978">_xlfn.IFS($D7978=$O$5,$C7978*$P$5*0.01,$D7978=$O$6,$C7978*$P$6*0.01,$D7978="AZN",$C7978*0.08)</f>
        <v>880</v>
      </c>
    </row>
    <row r="7979" spans="1:6" x14ac:dyDescent="0.3">
      <c r="A7979" s="177" t="s">
        <v>932</v>
      </c>
      <c r="B7979" s="178">
        <v>44576</v>
      </c>
      <c r="C7979" s="179">
        <v>11300</v>
      </c>
      <c r="D7979" s="88" t="s">
        <v>2864</v>
      </c>
      <c r="E7979" s="184" cm="1">
        <f t="array" ref="E7979">_xlfn.IFS($D7979=$O$5,C7979*$P$5,$D7979=$O$6,$C7979*$P$6,$D7979="AZN",$C7979)</f>
        <v>20526.45</v>
      </c>
      <c r="F7979" s="183" cm="1">
        <f t="array" ref="F7979">_xlfn.IFS($D7979=$O$5,$C7979*$P$5*0.01,$D7979=$O$6,$C7979*$P$6*0.01,$D7979="AZN",$C7979*0.08)</f>
        <v>205.2645</v>
      </c>
    </row>
    <row r="7980" spans="1:6" x14ac:dyDescent="0.3">
      <c r="A7980" s="177" t="s">
        <v>1319</v>
      </c>
      <c r="B7980" s="178">
        <v>44169</v>
      </c>
      <c r="C7980" s="179">
        <v>11400</v>
      </c>
      <c r="D7980" s="88" t="s">
        <v>2863</v>
      </c>
      <c r="E7980" s="184" cm="1">
        <f t="array" ref="E7980">_xlfn.IFS($D7980=$O$5,C7980*$P$5,$D7980=$O$6,$C7980*$P$6,$D7980="AZN",$C7980)</f>
        <v>19380</v>
      </c>
      <c r="F7980" s="183" cm="1">
        <f t="array" ref="F7980">_xlfn.IFS($D7980=$O$5,$C7980*$P$5*0.01,$D7980=$O$6,$C7980*$P$6*0.01,$D7980="AZN",$C7980*0.08)</f>
        <v>193.8</v>
      </c>
    </row>
    <row r="7981" spans="1:6" x14ac:dyDescent="0.3">
      <c r="A7981" s="177" t="s">
        <v>2073</v>
      </c>
      <c r="B7981" s="178">
        <v>44033</v>
      </c>
      <c r="C7981" s="179">
        <v>11700</v>
      </c>
      <c r="D7981" s="88" t="s">
        <v>2862</v>
      </c>
      <c r="E7981" s="184" cm="1">
        <f t="array" ref="E7981">_xlfn.IFS($D7981=$O$5,C7981*$P$5,$D7981=$O$6,$C7981*$P$6,$D7981="AZN",$C7981)</f>
        <v>11700</v>
      </c>
      <c r="F7981" s="183" cm="1">
        <f t="array" ref="F7981">_xlfn.IFS($D7981=$O$5,$C7981*$P$5*0.01,$D7981=$O$6,$C7981*$P$6*0.01,$D7981="AZN",$C7981*0.08)</f>
        <v>936</v>
      </c>
    </row>
    <row r="7982" spans="1:6" x14ac:dyDescent="0.3">
      <c r="A7982" s="177" t="s">
        <v>878</v>
      </c>
      <c r="B7982" s="178">
        <v>44071</v>
      </c>
      <c r="C7982" s="179">
        <v>2500</v>
      </c>
      <c r="D7982" s="88" t="s">
        <v>2864</v>
      </c>
      <c r="E7982" s="184" cm="1">
        <f t="array" ref="E7982">_xlfn.IFS($D7982=$O$5,C7982*$P$5,$D7982=$O$6,$C7982*$P$6,$D7982="AZN",$C7982)</f>
        <v>4541.25</v>
      </c>
      <c r="F7982" s="183" cm="1">
        <f t="array" ref="F7982">_xlfn.IFS($D7982=$O$5,$C7982*$P$5*0.01,$D7982=$O$6,$C7982*$P$6*0.01,$D7982="AZN",$C7982*0.08)</f>
        <v>45.412500000000001</v>
      </c>
    </row>
    <row r="7983" spans="1:6" x14ac:dyDescent="0.3">
      <c r="A7983" s="177" t="s">
        <v>1639</v>
      </c>
      <c r="B7983" s="178">
        <v>44104</v>
      </c>
      <c r="C7983" s="179">
        <v>5900</v>
      </c>
      <c r="D7983" s="88" t="s">
        <v>2862</v>
      </c>
      <c r="E7983" s="184" cm="1">
        <f t="array" ref="E7983">_xlfn.IFS($D7983=$O$5,C7983*$P$5,$D7983=$O$6,$C7983*$P$6,$D7983="AZN",$C7983)</f>
        <v>5900</v>
      </c>
      <c r="F7983" s="183" cm="1">
        <f t="array" ref="F7983">_xlfn.IFS($D7983=$O$5,$C7983*$P$5*0.01,$D7983=$O$6,$C7983*$P$6*0.01,$D7983="AZN",$C7983*0.08)</f>
        <v>472</v>
      </c>
    </row>
    <row r="7984" spans="1:6" x14ac:dyDescent="0.3">
      <c r="A7984" s="177" t="s">
        <v>1237</v>
      </c>
      <c r="B7984" s="178">
        <v>44018</v>
      </c>
      <c r="C7984" s="179">
        <v>7800</v>
      </c>
      <c r="D7984" s="88" t="s">
        <v>2862</v>
      </c>
      <c r="E7984" s="184" cm="1">
        <f t="array" ref="E7984">_xlfn.IFS($D7984=$O$5,C7984*$P$5,$D7984=$O$6,$C7984*$P$6,$D7984="AZN",$C7984)</f>
        <v>7800</v>
      </c>
      <c r="F7984" s="183" cm="1">
        <f t="array" ref="F7984">_xlfn.IFS($D7984=$O$5,$C7984*$P$5*0.01,$D7984=$O$6,$C7984*$P$6*0.01,$D7984="AZN",$C7984*0.08)</f>
        <v>624</v>
      </c>
    </row>
    <row r="7985" spans="1:6" x14ac:dyDescent="0.3">
      <c r="A7985" s="177" t="s">
        <v>1960</v>
      </c>
      <c r="B7985" s="178">
        <v>43883</v>
      </c>
      <c r="C7985" s="179">
        <v>12500</v>
      </c>
      <c r="D7985" s="88" t="s">
        <v>2863</v>
      </c>
      <c r="E7985" s="184" cm="1">
        <f t="array" ref="E7985">_xlfn.IFS($D7985=$O$5,C7985*$P$5,$D7985=$O$6,$C7985*$P$6,$D7985="AZN",$C7985)</f>
        <v>21250</v>
      </c>
      <c r="F7985" s="183" cm="1">
        <f t="array" ref="F7985">_xlfn.IFS($D7985=$O$5,$C7985*$P$5*0.01,$D7985=$O$6,$C7985*$P$6*0.01,$D7985="AZN",$C7985*0.08)</f>
        <v>212.5</v>
      </c>
    </row>
    <row r="7986" spans="1:6" x14ac:dyDescent="0.3">
      <c r="A7986" s="177" t="s">
        <v>1450</v>
      </c>
      <c r="B7986" s="178">
        <v>44529</v>
      </c>
      <c r="C7986" s="179">
        <v>4700</v>
      </c>
      <c r="D7986" s="88" t="s">
        <v>2862</v>
      </c>
      <c r="E7986" s="184" cm="1">
        <f t="array" ref="E7986">_xlfn.IFS($D7986=$O$5,C7986*$P$5,$D7986=$O$6,$C7986*$P$6,$D7986="AZN",$C7986)</f>
        <v>4700</v>
      </c>
      <c r="F7986" s="183" cm="1">
        <f t="array" ref="F7986">_xlfn.IFS($D7986=$O$5,$C7986*$P$5*0.01,$D7986=$O$6,$C7986*$P$6*0.01,$D7986="AZN",$C7986*0.08)</f>
        <v>376</v>
      </c>
    </row>
    <row r="7987" spans="1:6" x14ac:dyDescent="0.3">
      <c r="A7987" s="177" t="s">
        <v>573</v>
      </c>
      <c r="B7987" s="178">
        <v>44190</v>
      </c>
      <c r="C7987" s="179">
        <v>1000</v>
      </c>
      <c r="D7987" s="88" t="s">
        <v>2863</v>
      </c>
      <c r="E7987" s="184" cm="1">
        <f t="array" ref="E7987">_xlfn.IFS($D7987=$O$5,C7987*$P$5,$D7987=$O$6,$C7987*$P$6,$D7987="AZN",$C7987)</f>
        <v>1700</v>
      </c>
      <c r="F7987" s="183" cm="1">
        <f t="array" ref="F7987">_xlfn.IFS($D7987=$O$5,$C7987*$P$5*0.01,$D7987=$O$6,$C7987*$P$6*0.01,$D7987="AZN",$C7987*0.08)</f>
        <v>17</v>
      </c>
    </row>
    <row r="7988" spans="1:6" x14ac:dyDescent="0.3">
      <c r="A7988" s="177" t="s">
        <v>366</v>
      </c>
      <c r="B7988" s="178">
        <v>44534</v>
      </c>
      <c r="C7988" s="179">
        <v>8800</v>
      </c>
      <c r="D7988" s="88" t="s">
        <v>2863</v>
      </c>
      <c r="E7988" s="184" cm="1">
        <f t="array" ref="E7988">_xlfn.IFS($D7988=$O$5,C7988*$P$5,$D7988=$O$6,$C7988*$P$6,$D7988="AZN",$C7988)</f>
        <v>14960</v>
      </c>
      <c r="F7988" s="183" cm="1">
        <f t="array" ref="F7988">_xlfn.IFS($D7988=$O$5,$C7988*$P$5*0.01,$D7988=$O$6,$C7988*$P$6*0.01,$D7988="AZN",$C7988*0.08)</f>
        <v>149.6</v>
      </c>
    </row>
    <row r="7989" spans="1:6" x14ac:dyDescent="0.3">
      <c r="A7989" s="177" t="s">
        <v>1679</v>
      </c>
      <c r="B7989" s="178">
        <v>44152</v>
      </c>
      <c r="C7989" s="179">
        <v>5400</v>
      </c>
      <c r="D7989" s="88" t="s">
        <v>2864</v>
      </c>
      <c r="E7989" s="184" cm="1">
        <f t="array" ref="E7989">_xlfn.IFS($D7989=$O$5,C7989*$P$5,$D7989=$O$6,$C7989*$P$6,$D7989="AZN",$C7989)</f>
        <v>9809.1</v>
      </c>
      <c r="F7989" s="183" cm="1">
        <f t="array" ref="F7989">_xlfn.IFS($D7989=$O$5,$C7989*$P$5*0.01,$D7989=$O$6,$C7989*$P$6*0.01,$D7989="AZN",$C7989*0.08)</f>
        <v>98.091000000000008</v>
      </c>
    </row>
    <row r="7990" spans="1:6" x14ac:dyDescent="0.3">
      <c r="A7990" s="177" t="s">
        <v>240</v>
      </c>
      <c r="B7990" s="178">
        <v>44135</v>
      </c>
      <c r="C7990" s="179">
        <v>7000</v>
      </c>
      <c r="D7990" s="88" t="s">
        <v>2864</v>
      </c>
      <c r="E7990" s="184" cm="1">
        <f t="array" ref="E7990">_xlfn.IFS($D7990=$O$5,C7990*$P$5,$D7990=$O$6,$C7990*$P$6,$D7990="AZN",$C7990)</f>
        <v>12715.5</v>
      </c>
      <c r="F7990" s="183" cm="1">
        <f t="array" ref="F7990">_xlfn.IFS($D7990=$O$5,$C7990*$P$5*0.01,$D7990=$O$6,$C7990*$P$6*0.01,$D7990="AZN",$C7990*0.08)</f>
        <v>127.155</v>
      </c>
    </row>
    <row r="7991" spans="1:6" x14ac:dyDescent="0.3">
      <c r="A7991" s="177" t="s">
        <v>1699</v>
      </c>
      <c r="B7991" s="178">
        <v>44045</v>
      </c>
      <c r="C7991" s="179">
        <v>4400</v>
      </c>
      <c r="D7991" s="88" t="s">
        <v>2863</v>
      </c>
      <c r="E7991" s="184" cm="1">
        <f t="array" ref="E7991">_xlfn.IFS($D7991=$O$5,C7991*$P$5,$D7991=$O$6,$C7991*$P$6,$D7991="AZN",$C7991)</f>
        <v>7480</v>
      </c>
      <c r="F7991" s="183" cm="1">
        <f t="array" ref="F7991">_xlfn.IFS($D7991=$O$5,$C7991*$P$5*0.01,$D7991=$O$6,$C7991*$P$6*0.01,$D7991="AZN",$C7991*0.08)</f>
        <v>74.8</v>
      </c>
    </row>
    <row r="7992" spans="1:6" x14ac:dyDescent="0.3">
      <c r="A7992" s="177" t="s">
        <v>609</v>
      </c>
      <c r="B7992" s="178">
        <v>44142</v>
      </c>
      <c r="C7992" s="179">
        <v>1900</v>
      </c>
      <c r="D7992" s="88" t="s">
        <v>2862</v>
      </c>
      <c r="E7992" s="184" cm="1">
        <f t="array" ref="E7992">_xlfn.IFS($D7992=$O$5,C7992*$P$5,$D7992=$O$6,$C7992*$P$6,$D7992="AZN",$C7992)</f>
        <v>1900</v>
      </c>
      <c r="F7992" s="183" cm="1">
        <f t="array" ref="F7992">_xlfn.IFS($D7992=$O$5,$C7992*$P$5*0.01,$D7992=$O$6,$C7992*$P$6*0.01,$D7992="AZN",$C7992*0.08)</f>
        <v>152</v>
      </c>
    </row>
    <row r="7993" spans="1:6" x14ac:dyDescent="0.3">
      <c r="A7993" s="177" t="s">
        <v>520</v>
      </c>
      <c r="B7993" s="178">
        <v>44528</v>
      </c>
      <c r="C7993" s="179">
        <v>12200</v>
      </c>
      <c r="D7993" s="88" t="s">
        <v>2863</v>
      </c>
      <c r="E7993" s="184" cm="1">
        <f t="array" ref="E7993">_xlfn.IFS($D7993=$O$5,C7993*$P$5,$D7993=$O$6,$C7993*$P$6,$D7993="AZN",$C7993)</f>
        <v>20740</v>
      </c>
      <c r="F7993" s="183" cm="1">
        <f t="array" ref="F7993">_xlfn.IFS($D7993=$O$5,$C7993*$P$5*0.01,$D7993=$O$6,$C7993*$P$6*0.01,$D7993="AZN",$C7993*0.08)</f>
        <v>207.4</v>
      </c>
    </row>
    <row r="7994" spans="1:6" x14ac:dyDescent="0.3">
      <c r="A7994" s="177" t="s">
        <v>887</v>
      </c>
      <c r="B7994" s="178">
        <v>44513</v>
      </c>
      <c r="C7994" s="179">
        <v>7200</v>
      </c>
      <c r="D7994" s="88" t="s">
        <v>2864</v>
      </c>
      <c r="E7994" s="184" cm="1">
        <f t="array" ref="E7994">_xlfn.IFS($D7994=$O$5,C7994*$P$5,$D7994=$O$6,$C7994*$P$6,$D7994="AZN",$C7994)</f>
        <v>13078.8</v>
      </c>
      <c r="F7994" s="183" cm="1">
        <f t="array" ref="F7994">_xlfn.IFS($D7994=$O$5,$C7994*$P$5*0.01,$D7994=$O$6,$C7994*$P$6*0.01,$D7994="AZN",$C7994*0.08)</f>
        <v>130.78799999999998</v>
      </c>
    </row>
    <row r="7995" spans="1:6" x14ac:dyDescent="0.3">
      <c r="A7995" s="177" t="s">
        <v>986</v>
      </c>
      <c r="B7995" s="178">
        <v>43590</v>
      </c>
      <c r="C7995" s="179">
        <v>4100</v>
      </c>
      <c r="D7995" s="88" t="s">
        <v>2862</v>
      </c>
      <c r="E7995" s="184" cm="1">
        <f t="array" ref="E7995">_xlfn.IFS($D7995=$O$5,C7995*$P$5,$D7995=$O$6,$C7995*$P$6,$D7995="AZN",$C7995)</f>
        <v>4100</v>
      </c>
      <c r="F7995" s="183" cm="1">
        <f t="array" ref="F7995">_xlfn.IFS($D7995=$O$5,$C7995*$P$5*0.01,$D7995=$O$6,$C7995*$P$6*0.01,$D7995="AZN",$C7995*0.08)</f>
        <v>328</v>
      </c>
    </row>
    <row r="7996" spans="1:6" x14ac:dyDescent="0.3">
      <c r="A7996" s="177" t="s">
        <v>161</v>
      </c>
      <c r="B7996" s="178">
        <v>44261</v>
      </c>
      <c r="C7996" s="179">
        <v>5600</v>
      </c>
      <c r="D7996" s="88" t="s">
        <v>2863</v>
      </c>
      <c r="E7996" s="184" cm="1">
        <f t="array" ref="E7996">_xlfn.IFS($D7996=$O$5,C7996*$P$5,$D7996=$O$6,$C7996*$P$6,$D7996="AZN",$C7996)</f>
        <v>9520</v>
      </c>
      <c r="F7996" s="183" cm="1">
        <f t="array" ref="F7996">_xlfn.IFS($D7996=$O$5,$C7996*$P$5*0.01,$D7996=$O$6,$C7996*$P$6*0.01,$D7996="AZN",$C7996*0.08)</f>
        <v>95.2</v>
      </c>
    </row>
    <row r="7997" spans="1:6" x14ac:dyDescent="0.3">
      <c r="A7997" s="177" t="s">
        <v>1432</v>
      </c>
      <c r="B7997" s="178">
        <v>43912</v>
      </c>
      <c r="C7997" s="179">
        <v>6100</v>
      </c>
      <c r="D7997" s="88" t="s">
        <v>2863</v>
      </c>
      <c r="E7997" s="184" cm="1">
        <f t="array" ref="E7997">_xlfn.IFS($D7997=$O$5,C7997*$P$5,$D7997=$O$6,$C7997*$P$6,$D7997="AZN",$C7997)</f>
        <v>10370</v>
      </c>
      <c r="F7997" s="183" cm="1">
        <f t="array" ref="F7997">_xlfn.IFS($D7997=$O$5,$C7997*$P$5*0.01,$D7997=$O$6,$C7997*$P$6*0.01,$D7997="AZN",$C7997*0.08)</f>
        <v>103.7</v>
      </c>
    </row>
    <row r="7998" spans="1:6" x14ac:dyDescent="0.3">
      <c r="A7998" s="177" t="s">
        <v>940</v>
      </c>
      <c r="B7998" s="178">
        <v>44790</v>
      </c>
      <c r="C7998" s="179">
        <v>9100</v>
      </c>
      <c r="D7998" s="88" t="s">
        <v>2864</v>
      </c>
      <c r="E7998" s="184" cm="1">
        <f t="array" ref="E7998">_xlfn.IFS($D7998=$O$5,C7998*$P$5,$D7998=$O$6,$C7998*$P$6,$D7998="AZN",$C7998)</f>
        <v>16530.150000000001</v>
      </c>
      <c r="F7998" s="183" cm="1">
        <f t="array" ref="F7998">_xlfn.IFS($D7998=$O$5,$C7998*$P$5*0.01,$D7998=$O$6,$C7998*$P$6*0.01,$D7998="AZN",$C7998*0.08)</f>
        <v>165.3015</v>
      </c>
    </row>
    <row r="7999" spans="1:6" x14ac:dyDescent="0.3">
      <c r="A7999" s="177" t="s">
        <v>2036</v>
      </c>
      <c r="B7999" s="178">
        <v>44462</v>
      </c>
      <c r="C7999" s="179">
        <v>10000</v>
      </c>
      <c r="D7999" s="88" t="s">
        <v>2862</v>
      </c>
      <c r="E7999" s="184" cm="1">
        <f t="array" ref="E7999">_xlfn.IFS($D7999=$O$5,C7999*$P$5,$D7999=$O$6,$C7999*$P$6,$D7999="AZN",$C7999)</f>
        <v>10000</v>
      </c>
      <c r="F7999" s="183" cm="1">
        <f t="array" ref="F7999">_xlfn.IFS($D7999=$O$5,$C7999*$P$5*0.01,$D7999=$O$6,$C7999*$P$6*0.01,$D7999="AZN",$C7999*0.08)</f>
        <v>800</v>
      </c>
    </row>
    <row r="8000" spans="1:6" x14ac:dyDescent="0.3">
      <c r="A8000" s="177" t="s">
        <v>265</v>
      </c>
      <c r="B8000" s="178">
        <v>43733</v>
      </c>
      <c r="C8000" s="179">
        <v>4100</v>
      </c>
      <c r="D8000" s="88" t="s">
        <v>2863</v>
      </c>
      <c r="E8000" s="184" cm="1">
        <f t="array" ref="E8000">_xlfn.IFS($D8000=$O$5,C8000*$P$5,$D8000=$O$6,$C8000*$P$6,$D8000="AZN",$C8000)</f>
        <v>6970</v>
      </c>
      <c r="F8000" s="183" cm="1">
        <f t="array" ref="F8000">_xlfn.IFS($D8000=$O$5,$C8000*$P$5*0.01,$D8000=$O$6,$C8000*$P$6*0.01,$D8000="AZN",$C8000*0.08)</f>
        <v>69.7</v>
      </c>
    </row>
    <row r="8001" spans="1:6" x14ac:dyDescent="0.3">
      <c r="A8001" s="177" t="s">
        <v>330</v>
      </c>
      <c r="B8001" s="178">
        <v>43974</v>
      </c>
      <c r="C8001" s="179">
        <v>8700</v>
      </c>
      <c r="D8001" s="88" t="s">
        <v>2863</v>
      </c>
      <c r="E8001" s="184" cm="1">
        <f t="array" ref="E8001">_xlfn.IFS($D8001=$O$5,C8001*$P$5,$D8001=$O$6,$C8001*$P$6,$D8001="AZN",$C8001)</f>
        <v>14790</v>
      </c>
      <c r="F8001" s="183" cm="1">
        <f t="array" ref="F8001">_xlfn.IFS($D8001=$O$5,$C8001*$P$5*0.01,$D8001=$O$6,$C8001*$P$6*0.01,$D8001="AZN",$C8001*0.08)</f>
        <v>147.9</v>
      </c>
    </row>
    <row r="8002" spans="1:6" x14ac:dyDescent="0.3">
      <c r="A8002" s="177" t="s">
        <v>1929</v>
      </c>
      <c r="B8002" s="178">
        <v>44104</v>
      </c>
      <c r="C8002" s="179">
        <v>5700</v>
      </c>
      <c r="D8002" s="88" t="s">
        <v>2862</v>
      </c>
      <c r="E8002" s="184" cm="1">
        <f t="array" ref="E8002">_xlfn.IFS($D8002=$O$5,C8002*$P$5,$D8002=$O$6,$C8002*$P$6,$D8002="AZN",$C8002)</f>
        <v>5700</v>
      </c>
      <c r="F8002" s="183" cm="1">
        <f t="array" ref="F8002">_xlfn.IFS($D8002=$O$5,$C8002*$P$5*0.01,$D8002=$O$6,$C8002*$P$6*0.01,$D8002="AZN",$C8002*0.08)</f>
        <v>456</v>
      </c>
    </row>
    <row r="8003" spans="1:6" x14ac:dyDescent="0.3">
      <c r="A8003" s="177" t="s">
        <v>1426</v>
      </c>
      <c r="B8003" s="178">
        <v>44318</v>
      </c>
      <c r="C8003" s="179">
        <v>9400</v>
      </c>
      <c r="D8003" s="88" t="s">
        <v>2864</v>
      </c>
      <c r="E8003" s="184" cm="1">
        <f t="array" ref="E8003">_xlfn.IFS($D8003=$O$5,C8003*$P$5,$D8003=$O$6,$C8003*$P$6,$D8003="AZN",$C8003)</f>
        <v>17075.099999999999</v>
      </c>
      <c r="F8003" s="183" cm="1">
        <f t="array" ref="F8003">_xlfn.IFS($D8003=$O$5,$C8003*$P$5*0.01,$D8003=$O$6,$C8003*$P$6*0.01,$D8003="AZN",$C8003*0.08)</f>
        <v>170.75099999999998</v>
      </c>
    </row>
    <row r="8004" spans="1:6" x14ac:dyDescent="0.3">
      <c r="A8004" s="177" t="s">
        <v>442</v>
      </c>
      <c r="B8004" s="178">
        <v>43881</v>
      </c>
      <c r="C8004" s="179">
        <v>7100</v>
      </c>
      <c r="D8004" s="88" t="s">
        <v>2862</v>
      </c>
      <c r="E8004" s="184" cm="1">
        <f t="array" ref="E8004">_xlfn.IFS($D8004=$O$5,C8004*$P$5,$D8004=$O$6,$C8004*$P$6,$D8004="AZN",$C8004)</f>
        <v>7100</v>
      </c>
      <c r="F8004" s="183" cm="1">
        <f t="array" ref="F8004">_xlfn.IFS($D8004=$O$5,$C8004*$P$5*0.01,$D8004=$O$6,$C8004*$P$6*0.01,$D8004="AZN",$C8004*0.08)</f>
        <v>568</v>
      </c>
    </row>
    <row r="8005" spans="1:6" x14ac:dyDescent="0.3">
      <c r="A8005" s="177" t="s">
        <v>1613</v>
      </c>
      <c r="B8005" s="178">
        <v>43670</v>
      </c>
      <c r="C8005" s="179">
        <v>1100</v>
      </c>
      <c r="D8005" s="88" t="s">
        <v>2864</v>
      </c>
      <c r="E8005" s="184" cm="1">
        <f t="array" ref="E8005">_xlfn.IFS($D8005=$O$5,C8005*$P$5,$D8005=$O$6,$C8005*$P$6,$D8005="AZN",$C8005)</f>
        <v>1998.15</v>
      </c>
      <c r="F8005" s="183" cm="1">
        <f t="array" ref="F8005">_xlfn.IFS($D8005=$O$5,$C8005*$P$5*0.01,$D8005=$O$6,$C8005*$P$6*0.01,$D8005="AZN",$C8005*0.08)</f>
        <v>19.9815</v>
      </c>
    </row>
    <row r="8006" spans="1:6" x14ac:dyDescent="0.3">
      <c r="A8006" s="177" t="s">
        <v>1144</v>
      </c>
      <c r="B8006" s="178">
        <v>44149</v>
      </c>
      <c r="C8006" s="179">
        <v>10000</v>
      </c>
      <c r="D8006" s="88" t="s">
        <v>2864</v>
      </c>
      <c r="E8006" s="184" cm="1">
        <f t="array" ref="E8006">_xlfn.IFS($D8006=$O$5,C8006*$P$5,$D8006=$O$6,$C8006*$P$6,$D8006="AZN",$C8006)</f>
        <v>18165</v>
      </c>
      <c r="F8006" s="183" cm="1">
        <f t="array" ref="F8006">_xlfn.IFS($D8006=$O$5,$C8006*$P$5*0.01,$D8006=$O$6,$C8006*$P$6*0.01,$D8006="AZN",$C8006*0.08)</f>
        <v>181.65</v>
      </c>
    </row>
    <row r="8007" spans="1:6" x14ac:dyDescent="0.3">
      <c r="A8007" s="177" t="s">
        <v>271</v>
      </c>
      <c r="B8007" s="178">
        <v>44400</v>
      </c>
      <c r="C8007" s="179">
        <v>9200</v>
      </c>
      <c r="D8007" s="88" t="s">
        <v>2863</v>
      </c>
      <c r="E8007" s="184" cm="1">
        <f t="array" ref="E8007">_xlfn.IFS($D8007=$O$5,C8007*$P$5,$D8007=$O$6,$C8007*$P$6,$D8007="AZN",$C8007)</f>
        <v>15640</v>
      </c>
      <c r="F8007" s="183" cm="1">
        <f t="array" ref="F8007">_xlfn.IFS($D8007=$O$5,$C8007*$P$5*0.01,$D8007=$O$6,$C8007*$P$6*0.01,$D8007="AZN",$C8007*0.08)</f>
        <v>156.4</v>
      </c>
    </row>
    <row r="8008" spans="1:6" x14ac:dyDescent="0.3">
      <c r="A8008" s="177" t="s">
        <v>1279</v>
      </c>
      <c r="B8008" s="178">
        <v>44417</v>
      </c>
      <c r="C8008" s="179">
        <v>1900</v>
      </c>
      <c r="D8008" s="88" t="s">
        <v>2864</v>
      </c>
      <c r="E8008" s="184" cm="1">
        <f t="array" ref="E8008">_xlfn.IFS($D8008=$O$5,C8008*$P$5,$D8008=$O$6,$C8008*$P$6,$D8008="AZN",$C8008)</f>
        <v>3451.35</v>
      </c>
      <c r="F8008" s="183" cm="1">
        <f t="array" ref="F8008">_xlfn.IFS($D8008=$O$5,$C8008*$P$5*0.01,$D8008=$O$6,$C8008*$P$6*0.01,$D8008="AZN",$C8008*0.08)</f>
        <v>34.513500000000001</v>
      </c>
    </row>
    <row r="8009" spans="1:6" x14ac:dyDescent="0.3">
      <c r="A8009" s="177" t="s">
        <v>1814</v>
      </c>
      <c r="B8009" s="178">
        <v>44032</v>
      </c>
      <c r="C8009" s="179">
        <v>1400</v>
      </c>
      <c r="D8009" s="88" t="s">
        <v>2863</v>
      </c>
      <c r="E8009" s="184" cm="1">
        <f t="array" ref="E8009">_xlfn.IFS($D8009=$O$5,C8009*$P$5,$D8009=$O$6,$C8009*$P$6,$D8009="AZN",$C8009)</f>
        <v>2380</v>
      </c>
      <c r="F8009" s="183" cm="1">
        <f t="array" ref="F8009">_xlfn.IFS($D8009=$O$5,$C8009*$P$5*0.01,$D8009=$O$6,$C8009*$P$6*0.01,$D8009="AZN",$C8009*0.08)</f>
        <v>23.8</v>
      </c>
    </row>
    <row r="8010" spans="1:6" x14ac:dyDescent="0.3">
      <c r="A8010" s="177" t="s">
        <v>1367</v>
      </c>
      <c r="B8010" s="178">
        <v>44176</v>
      </c>
      <c r="C8010" s="179">
        <v>6600</v>
      </c>
      <c r="D8010" s="88" t="s">
        <v>2863</v>
      </c>
      <c r="E8010" s="184" cm="1">
        <f t="array" ref="E8010">_xlfn.IFS($D8010=$O$5,C8010*$P$5,$D8010=$O$6,$C8010*$P$6,$D8010="AZN",$C8010)</f>
        <v>11220</v>
      </c>
      <c r="F8010" s="183" cm="1">
        <f t="array" ref="F8010">_xlfn.IFS($D8010=$O$5,$C8010*$P$5*0.01,$D8010=$O$6,$C8010*$P$6*0.01,$D8010="AZN",$C8010*0.08)</f>
        <v>112.2</v>
      </c>
    </row>
    <row r="8011" spans="1:6" x14ac:dyDescent="0.3">
      <c r="A8011" s="177" t="s">
        <v>1664</v>
      </c>
      <c r="B8011" s="178">
        <v>44043</v>
      </c>
      <c r="C8011" s="179">
        <v>6000</v>
      </c>
      <c r="D8011" s="88" t="s">
        <v>2862</v>
      </c>
      <c r="E8011" s="184" cm="1">
        <f t="array" ref="E8011">_xlfn.IFS($D8011=$O$5,C8011*$P$5,$D8011=$O$6,$C8011*$P$6,$D8011="AZN",$C8011)</f>
        <v>6000</v>
      </c>
      <c r="F8011" s="183" cm="1">
        <f t="array" ref="F8011">_xlfn.IFS($D8011=$O$5,$C8011*$P$5*0.01,$D8011=$O$6,$C8011*$P$6*0.01,$D8011="AZN",$C8011*0.08)</f>
        <v>480</v>
      </c>
    </row>
    <row r="8012" spans="1:6" x14ac:dyDescent="0.3">
      <c r="A8012" s="177" t="s">
        <v>1045</v>
      </c>
      <c r="B8012" s="178">
        <v>44262</v>
      </c>
      <c r="C8012" s="179">
        <v>1700</v>
      </c>
      <c r="D8012" s="88" t="s">
        <v>2863</v>
      </c>
      <c r="E8012" s="184" cm="1">
        <f t="array" ref="E8012">_xlfn.IFS($D8012=$O$5,C8012*$P$5,$D8012=$O$6,$C8012*$P$6,$D8012="AZN",$C8012)</f>
        <v>2890</v>
      </c>
      <c r="F8012" s="183" cm="1">
        <f t="array" ref="F8012">_xlfn.IFS($D8012=$O$5,$C8012*$P$5*0.01,$D8012=$O$6,$C8012*$P$6*0.01,$D8012="AZN",$C8012*0.08)</f>
        <v>28.900000000000002</v>
      </c>
    </row>
    <row r="8013" spans="1:6" x14ac:dyDescent="0.3">
      <c r="A8013" s="177" t="s">
        <v>1162</v>
      </c>
      <c r="B8013" s="178">
        <v>44287</v>
      </c>
      <c r="C8013" s="179">
        <v>8100</v>
      </c>
      <c r="D8013" s="88" t="s">
        <v>2863</v>
      </c>
      <c r="E8013" s="184" cm="1">
        <f t="array" ref="E8013">_xlfn.IFS($D8013=$O$5,C8013*$P$5,$D8013=$O$6,$C8013*$P$6,$D8013="AZN",$C8013)</f>
        <v>13770</v>
      </c>
      <c r="F8013" s="183" cm="1">
        <f t="array" ref="F8013">_xlfn.IFS($D8013=$O$5,$C8013*$P$5*0.01,$D8013=$O$6,$C8013*$P$6*0.01,$D8013="AZN",$C8013*0.08)</f>
        <v>137.70000000000002</v>
      </c>
    </row>
    <row r="8014" spans="1:6" x14ac:dyDescent="0.3">
      <c r="A8014" s="177" t="s">
        <v>754</v>
      </c>
      <c r="B8014" s="178">
        <v>43813</v>
      </c>
      <c r="C8014" s="179">
        <v>2500</v>
      </c>
      <c r="D8014" s="88" t="s">
        <v>2864</v>
      </c>
      <c r="E8014" s="184" cm="1">
        <f t="array" ref="E8014">_xlfn.IFS($D8014=$O$5,C8014*$P$5,$D8014=$O$6,$C8014*$P$6,$D8014="AZN",$C8014)</f>
        <v>4541.25</v>
      </c>
      <c r="F8014" s="183" cm="1">
        <f t="array" ref="F8014">_xlfn.IFS($D8014=$O$5,$C8014*$P$5*0.01,$D8014=$O$6,$C8014*$P$6*0.01,$D8014="AZN",$C8014*0.08)</f>
        <v>45.412500000000001</v>
      </c>
    </row>
    <row r="8015" spans="1:6" x14ac:dyDescent="0.3">
      <c r="A8015" s="177" t="s">
        <v>2019</v>
      </c>
      <c r="B8015" s="178">
        <v>44213</v>
      </c>
      <c r="C8015" s="179">
        <v>2700</v>
      </c>
      <c r="D8015" s="88" t="s">
        <v>2864</v>
      </c>
      <c r="E8015" s="184" cm="1">
        <f t="array" ref="E8015">_xlfn.IFS($D8015=$O$5,C8015*$P$5,$D8015=$O$6,$C8015*$P$6,$D8015="AZN",$C8015)</f>
        <v>4904.55</v>
      </c>
      <c r="F8015" s="183" cm="1">
        <f t="array" ref="F8015">_xlfn.IFS($D8015=$O$5,$C8015*$P$5*0.01,$D8015=$O$6,$C8015*$P$6*0.01,$D8015="AZN",$C8015*0.08)</f>
        <v>49.045500000000004</v>
      </c>
    </row>
    <row r="8016" spans="1:6" x14ac:dyDescent="0.3">
      <c r="A8016" s="177" t="s">
        <v>1521</v>
      </c>
      <c r="B8016" s="178">
        <v>44266</v>
      </c>
      <c r="C8016" s="179">
        <v>10300</v>
      </c>
      <c r="D8016" s="88" t="s">
        <v>2862</v>
      </c>
      <c r="E8016" s="184" cm="1">
        <f t="array" ref="E8016">_xlfn.IFS($D8016=$O$5,C8016*$P$5,$D8016=$O$6,$C8016*$P$6,$D8016="AZN",$C8016)</f>
        <v>10300</v>
      </c>
      <c r="F8016" s="183" cm="1">
        <f t="array" ref="F8016">_xlfn.IFS($D8016=$O$5,$C8016*$P$5*0.01,$D8016=$O$6,$C8016*$P$6*0.01,$D8016="AZN",$C8016*0.08)</f>
        <v>824</v>
      </c>
    </row>
    <row r="8017" spans="1:6" x14ac:dyDescent="0.3">
      <c r="A8017" s="177" t="s">
        <v>1874</v>
      </c>
      <c r="B8017" s="178">
        <v>44092</v>
      </c>
      <c r="C8017" s="179">
        <v>4600</v>
      </c>
      <c r="D8017" s="88" t="s">
        <v>2864</v>
      </c>
      <c r="E8017" s="184" cm="1">
        <f t="array" ref="E8017">_xlfn.IFS($D8017=$O$5,C8017*$P$5,$D8017=$O$6,$C8017*$P$6,$D8017="AZN",$C8017)</f>
        <v>8355.9</v>
      </c>
      <c r="F8017" s="183" cm="1">
        <f t="array" ref="F8017">_xlfn.IFS($D8017=$O$5,$C8017*$P$5*0.01,$D8017=$O$6,$C8017*$P$6*0.01,$D8017="AZN",$C8017*0.08)</f>
        <v>83.558999999999997</v>
      </c>
    </row>
    <row r="8018" spans="1:6" x14ac:dyDescent="0.3">
      <c r="A8018" s="177" t="s">
        <v>239</v>
      </c>
      <c r="B8018" s="178">
        <v>44607</v>
      </c>
      <c r="C8018" s="179">
        <v>4200</v>
      </c>
      <c r="D8018" s="88" t="s">
        <v>2862</v>
      </c>
      <c r="E8018" s="184" cm="1">
        <f t="array" ref="E8018">_xlfn.IFS($D8018=$O$5,C8018*$P$5,$D8018=$O$6,$C8018*$P$6,$D8018="AZN",$C8018)</f>
        <v>4200</v>
      </c>
      <c r="F8018" s="183" cm="1">
        <f t="array" ref="F8018">_xlfn.IFS($D8018=$O$5,$C8018*$P$5*0.01,$D8018=$O$6,$C8018*$P$6*0.01,$D8018="AZN",$C8018*0.08)</f>
        <v>336</v>
      </c>
    </row>
    <row r="8019" spans="1:6" x14ac:dyDescent="0.3">
      <c r="A8019" s="177" t="s">
        <v>253</v>
      </c>
      <c r="B8019" s="178">
        <v>43912</v>
      </c>
      <c r="C8019" s="179">
        <v>10900</v>
      </c>
      <c r="D8019" s="88" t="s">
        <v>2864</v>
      </c>
      <c r="E8019" s="184" cm="1">
        <f t="array" ref="E8019">_xlfn.IFS($D8019=$O$5,C8019*$P$5,$D8019=$O$6,$C8019*$P$6,$D8019="AZN",$C8019)</f>
        <v>19799.849999999999</v>
      </c>
      <c r="F8019" s="183" cm="1">
        <f t="array" ref="F8019">_xlfn.IFS($D8019=$O$5,$C8019*$P$5*0.01,$D8019=$O$6,$C8019*$P$6*0.01,$D8019="AZN",$C8019*0.08)</f>
        <v>197.99849999999998</v>
      </c>
    </row>
    <row r="8020" spans="1:6" x14ac:dyDescent="0.3">
      <c r="A8020" s="177" t="s">
        <v>1163</v>
      </c>
      <c r="B8020" s="178">
        <v>43759</v>
      </c>
      <c r="C8020" s="179">
        <v>3900</v>
      </c>
      <c r="D8020" s="88" t="s">
        <v>2862</v>
      </c>
      <c r="E8020" s="184" cm="1">
        <f t="array" ref="E8020">_xlfn.IFS($D8020=$O$5,C8020*$P$5,$D8020=$O$6,$C8020*$P$6,$D8020="AZN",$C8020)</f>
        <v>3900</v>
      </c>
      <c r="F8020" s="183" cm="1">
        <f t="array" ref="F8020">_xlfn.IFS($D8020=$O$5,$C8020*$P$5*0.01,$D8020=$O$6,$C8020*$P$6*0.01,$D8020="AZN",$C8020*0.08)</f>
        <v>312</v>
      </c>
    </row>
    <row r="8021" spans="1:6" x14ac:dyDescent="0.3">
      <c r="A8021" s="177" t="s">
        <v>1015</v>
      </c>
      <c r="B8021" s="178">
        <v>43696</v>
      </c>
      <c r="C8021" s="179">
        <v>4000</v>
      </c>
      <c r="D8021" s="88" t="s">
        <v>2863</v>
      </c>
      <c r="E8021" s="184" cm="1">
        <f t="array" ref="E8021">_xlfn.IFS($D8021=$O$5,C8021*$P$5,$D8021=$O$6,$C8021*$P$6,$D8021="AZN",$C8021)</f>
        <v>6800</v>
      </c>
      <c r="F8021" s="183" cm="1">
        <f t="array" ref="F8021">_xlfn.IFS($D8021=$O$5,$C8021*$P$5*0.01,$D8021=$O$6,$C8021*$P$6*0.01,$D8021="AZN",$C8021*0.08)</f>
        <v>68</v>
      </c>
    </row>
    <row r="8022" spans="1:6" x14ac:dyDescent="0.3">
      <c r="A8022" s="177" t="s">
        <v>1573</v>
      </c>
      <c r="B8022" s="178">
        <v>44031</v>
      </c>
      <c r="C8022" s="179">
        <v>12800</v>
      </c>
      <c r="D8022" s="88" t="s">
        <v>2864</v>
      </c>
      <c r="E8022" s="184" cm="1">
        <f t="array" ref="E8022">_xlfn.IFS($D8022=$O$5,C8022*$P$5,$D8022=$O$6,$C8022*$P$6,$D8022="AZN",$C8022)</f>
        <v>23251.200000000001</v>
      </c>
      <c r="F8022" s="183" cm="1">
        <f t="array" ref="F8022">_xlfn.IFS($D8022=$O$5,$C8022*$P$5*0.01,$D8022=$O$6,$C8022*$P$6*0.01,$D8022="AZN",$C8022*0.08)</f>
        <v>232.512</v>
      </c>
    </row>
    <row r="8023" spans="1:6" x14ac:dyDescent="0.3">
      <c r="A8023" s="177" t="s">
        <v>1834</v>
      </c>
      <c r="B8023" s="178">
        <v>44343</v>
      </c>
      <c r="C8023" s="179">
        <v>9900</v>
      </c>
      <c r="D8023" s="88" t="s">
        <v>2862</v>
      </c>
      <c r="E8023" s="184" cm="1">
        <f t="array" ref="E8023">_xlfn.IFS($D8023=$O$5,C8023*$P$5,$D8023=$O$6,$C8023*$P$6,$D8023="AZN",$C8023)</f>
        <v>9900</v>
      </c>
      <c r="F8023" s="183" cm="1">
        <f t="array" ref="F8023">_xlfn.IFS($D8023=$O$5,$C8023*$P$5*0.01,$D8023=$O$6,$C8023*$P$6*0.01,$D8023="AZN",$C8023*0.08)</f>
        <v>792</v>
      </c>
    </row>
    <row r="8024" spans="1:6" x14ac:dyDescent="0.3">
      <c r="A8024" s="177" t="s">
        <v>641</v>
      </c>
      <c r="B8024" s="178">
        <v>44483</v>
      </c>
      <c r="C8024" s="179">
        <v>11100</v>
      </c>
      <c r="D8024" s="88" t="s">
        <v>2864</v>
      </c>
      <c r="E8024" s="184" cm="1">
        <f t="array" ref="E8024">_xlfn.IFS($D8024=$O$5,C8024*$P$5,$D8024=$O$6,$C8024*$P$6,$D8024="AZN",$C8024)</f>
        <v>20163.150000000001</v>
      </c>
      <c r="F8024" s="183" cm="1">
        <f t="array" ref="F8024">_xlfn.IFS($D8024=$O$5,$C8024*$P$5*0.01,$D8024=$O$6,$C8024*$P$6*0.01,$D8024="AZN",$C8024*0.08)</f>
        <v>201.63150000000002</v>
      </c>
    </row>
    <row r="8025" spans="1:6" x14ac:dyDescent="0.3">
      <c r="A8025" s="177" t="s">
        <v>918</v>
      </c>
      <c r="B8025" s="178">
        <v>44822</v>
      </c>
      <c r="C8025" s="179">
        <v>8500</v>
      </c>
      <c r="D8025" s="88" t="s">
        <v>2864</v>
      </c>
      <c r="E8025" s="184" cm="1">
        <f t="array" ref="E8025">_xlfn.IFS($D8025=$O$5,C8025*$P$5,$D8025=$O$6,$C8025*$P$6,$D8025="AZN",$C8025)</f>
        <v>15440.25</v>
      </c>
      <c r="F8025" s="183" cm="1">
        <f t="array" ref="F8025">_xlfn.IFS($D8025=$O$5,$C8025*$P$5*0.01,$D8025=$O$6,$C8025*$P$6*0.01,$D8025="AZN",$C8025*0.08)</f>
        <v>154.4025</v>
      </c>
    </row>
    <row r="8026" spans="1:6" x14ac:dyDescent="0.3">
      <c r="A8026" s="177" t="s">
        <v>808</v>
      </c>
      <c r="B8026" s="178">
        <v>44050</v>
      </c>
      <c r="C8026" s="179">
        <v>8400</v>
      </c>
      <c r="D8026" s="88" t="s">
        <v>2862</v>
      </c>
      <c r="E8026" s="184" cm="1">
        <f t="array" ref="E8026">_xlfn.IFS($D8026=$O$5,C8026*$P$5,$D8026=$O$6,$C8026*$P$6,$D8026="AZN",$C8026)</f>
        <v>8400</v>
      </c>
      <c r="F8026" s="183" cm="1">
        <f t="array" ref="F8026">_xlfn.IFS($D8026=$O$5,$C8026*$P$5*0.01,$D8026=$O$6,$C8026*$P$6*0.01,$D8026="AZN",$C8026*0.08)</f>
        <v>672</v>
      </c>
    </row>
    <row r="8027" spans="1:6" x14ac:dyDescent="0.3">
      <c r="A8027" s="177" t="s">
        <v>1159</v>
      </c>
      <c r="B8027" s="178">
        <v>44025</v>
      </c>
      <c r="C8027" s="179">
        <v>12900</v>
      </c>
      <c r="D8027" s="88" t="s">
        <v>2863</v>
      </c>
      <c r="E8027" s="184" cm="1">
        <f t="array" ref="E8027">_xlfn.IFS($D8027=$O$5,C8027*$P$5,$D8027=$O$6,$C8027*$P$6,$D8027="AZN",$C8027)</f>
        <v>21930</v>
      </c>
      <c r="F8027" s="183" cm="1">
        <f t="array" ref="F8027">_xlfn.IFS($D8027=$O$5,$C8027*$P$5*0.01,$D8027=$O$6,$C8027*$P$6*0.01,$D8027="AZN",$C8027*0.08)</f>
        <v>219.3</v>
      </c>
    </row>
    <row r="8028" spans="1:6" x14ac:dyDescent="0.3">
      <c r="A8028" s="177" t="s">
        <v>999</v>
      </c>
      <c r="B8028" s="178">
        <v>43966</v>
      </c>
      <c r="C8028" s="179">
        <v>4100</v>
      </c>
      <c r="D8028" s="88" t="s">
        <v>2862</v>
      </c>
      <c r="E8028" s="184" cm="1">
        <f t="array" ref="E8028">_xlfn.IFS($D8028=$O$5,C8028*$P$5,$D8028=$O$6,$C8028*$P$6,$D8028="AZN",$C8028)</f>
        <v>4100</v>
      </c>
      <c r="F8028" s="183" cm="1">
        <f t="array" ref="F8028">_xlfn.IFS($D8028=$O$5,$C8028*$P$5*0.01,$D8028=$O$6,$C8028*$P$6*0.01,$D8028="AZN",$C8028*0.08)</f>
        <v>328</v>
      </c>
    </row>
    <row r="8029" spans="1:6" x14ac:dyDescent="0.3">
      <c r="A8029" s="177" t="s">
        <v>1614</v>
      </c>
      <c r="B8029" s="178">
        <v>44309</v>
      </c>
      <c r="C8029" s="179">
        <v>5200</v>
      </c>
      <c r="D8029" s="88" t="s">
        <v>2864</v>
      </c>
      <c r="E8029" s="184" cm="1">
        <f t="array" ref="E8029">_xlfn.IFS($D8029=$O$5,C8029*$P$5,$D8029=$O$6,$C8029*$P$6,$D8029="AZN",$C8029)</f>
        <v>9445.7999999999993</v>
      </c>
      <c r="F8029" s="183" cm="1">
        <f t="array" ref="F8029">_xlfn.IFS($D8029=$O$5,$C8029*$P$5*0.01,$D8029=$O$6,$C8029*$P$6*0.01,$D8029="AZN",$C8029*0.08)</f>
        <v>94.457999999999998</v>
      </c>
    </row>
    <row r="8030" spans="1:6" x14ac:dyDescent="0.3">
      <c r="A8030" s="177" t="s">
        <v>1097</v>
      </c>
      <c r="B8030" s="178">
        <v>44610</v>
      </c>
      <c r="C8030" s="179">
        <v>9900</v>
      </c>
      <c r="D8030" s="88" t="s">
        <v>2863</v>
      </c>
      <c r="E8030" s="184" cm="1">
        <f t="array" ref="E8030">_xlfn.IFS($D8030=$O$5,C8030*$P$5,$D8030=$O$6,$C8030*$P$6,$D8030="AZN",$C8030)</f>
        <v>16830</v>
      </c>
      <c r="F8030" s="183" cm="1">
        <f t="array" ref="F8030">_xlfn.IFS($D8030=$O$5,$C8030*$P$5*0.01,$D8030=$O$6,$C8030*$P$6*0.01,$D8030="AZN",$C8030*0.08)</f>
        <v>168.3</v>
      </c>
    </row>
    <row r="8031" spans="1:6" x14ac:dyDescent="0.3">
      <c r="A8031" s="177" t="s">
        <v>826</v>
      </c>
      <c r="B8031" s="178">
        <v>44224</v>
      </c>
      <c r="C8031" s="179">
        <v>7200</v>
      </c>
      <c r="D8031" s="88" t="s">
        <v>2864</v>
      </c>
      <c r="E8031" s="184" cm="1">
        <f t="array" ref="E8031">_xlfn.IFS($D8031=$O$5,C8031*$P$5,$D8031=$O$6,$C8031*$P$6,$D8031="AZN",$C8031)</f>
        <v>13078.8</v>
      </c>
      <c r="F8031" s="183" cm="1">
        <f t="array" ref="F8031">_xlfn.IFS($D8031=$O$5,$C8031*$P$5*0.01,$D8031=$O$6,$C8031*$P$6*0.01,$D8031="AZN",$C8031*0.08)</f>
        <v>130.78799999999998</v>
      </c>
    </row>
    <row r="8032" spans="1:6" x14ac:dyDescent="0.3">
      <c r="A8032" s="177" t="s">
        <v>1518</v>
      </c>
      <c r="B8032" s="178">
        <v>43664</v>
      </c>
      <c r="C8032" s="179">
        <v>11300</v>
      </c>
      <c r="D8032" s="88" t="s">
        <v>2864</v>
      </c>
      <c r="E8032" s="184" cm="1">
        <f t="array" ref="E8032">_xlfn.IFS($D8032=$O$5,C8032*$P$5,$D8032=$O$6,$C8032*$P$6,$D8032="AZN",$C8032)</f>
        <v>20526.45</v>
      </c>
      <c r="F8032" s="183" cm="1">
        <f t="array" ref="F8032">_xlfn.IFS($D8032=$O$5,$C8032*$P$5*0.01,$D8032=$O$6,$C8032*$P$6*0.01,$D8032="AZN",$C8032*0.08)</f>
        <v>205.2645</v>
      </c>
    </row>
    <row r="8033" spans="1:6" x14ac:dyDescent="0.3">
      <c r="A8033" s="177" t="s">
        <v>241</v>
      </c>
      <c r="B8033" s="178">
        <v>44147</v>
      </c>
      <c r="C8033" s="179">
        <v>3600</v>
      </c>
      <c r="D8033" s="88" t="s">
        <v>2863</v>
      </c>
      <c r="E8033" s="184" cm="1">
        <f t="array" ref="E8033">_xlfn.IFS($D8033=$O$5,C8033*$P$5,$D8033=$O$6,$C8033*$P$6,$D8033="AZN",$C8033)</f>
        <v>6120</v>
      </c>
      <c r="F8033" s="183" cm="1">
        <f t="array" ref="F8033">_xlfn.IFS($D8033=$O$5,$C8033*$P$5*0.01,$D8033=$O$6,$C8033*$P$6*0.01,$D8033="AZN",$C8033*0.08)</f>
        <v>61.2</v>
      </c>
    </row>
    <row r="8034" spans="1:6" x14ac:dyDescent="0.3">
      <c r="A8034" s="177" t="s">
        <v>690</v>
      </c>
      <c r="B8034" s="178">
        <v>44051</v>
      </c>
      <c r="C8034" s="179">
        <v>7000</v>
      </c>
      <c r="D8034" s="88" t="s">
        <v>2862</v>
      </c>
      <c r="E8034" s="184" cm="1">
        <f t="array" ref="E8034">_xlfn.IFS($D8034=$O$5,C8034*$P$5,$D8034=$O$6,$C8034*$P$6,$D8034="AZN",$C8034)</f>
        <v>7000</v>
      </c>
      <c r="F8034" s="183" cm="1">
        <f t="array" ref="F8034">_xlfn.IFS($D8034=$O$5,$C8034*$P$5*0.01,$D8034=$O$6,$C8034*$P$6*0.01,$D8034="AZN",$C8034*0.08)</f>
        <v>560</v>
      </c>
    </row>
    <row r="8035" spans="1:6" x14ac:dyDescent="0.3">
      <c r="A8035" s="177" t="s">
        <v>777</v>
      </c>
      <c r="B8035" s="178">
        <v>43855</v>
      </c>
      <c r="C8035" s="179">
        <v>3400</v>
      </c>
      <c r="D8035" s="88" t="s">
        <v>2862</v>
      </c>
      <c r="E8035" s="184" cm="1">
        <f t="array" ref="E8035">_xlfn.IFS($D8035=$O$5,C8035*$P$5,$D8035=$O$6,$C8035*$P$6,$D8035="AZN",$C8035)</f>
        <v>3400</v>
      </c>
      <c r="F8035" s="183" cm="1">
        <f t="array" ref="F8035">_xlfn.IFS($D8035=$O$5,$C8035*$P$5*0.01,$D8035=$O$6,$C8035*$P$6*0.01,$D8035="AZN",$C8035*0.08)</f>
        <v>272</v>
      </c>
    </row>
    <row r="8036" spans="1:6" x14ac:dyDescent="0.3">
      <c r="A8036" s="177" t="s">
        <v>263</v>
      </c>
      <c r="B8036" s="178">
        <v>43944</v>
      </c>
      <c r="C8036" s="179">
        <v>5700</v>
      </c>
      <c r="D8036" s="88" t="s">
        <v>2862</v>
      </c>
      <c r="E8036" s="184" cm="1">
        <f t="array" ref="E8036">_xlfn.IFS($D8036=$O$5,C8036*$P$5,$D8036=$O$6,$C8036*$P$6,$D8036="AZN",$C8036)</f>
        <v>5700</v>
      </c>
      <c r="F8036" s="183" cm="1">
        <f t="array" ref="F8036">_xlfn.IFS($D8036=$O$5,$C8036*$P$5*0.01,$D8036=$O$6,$C8036*$P$6*0.01,$D8036="AZN",$C8036*0.08)</f>
        <v>456</v>
      </c>
    </row>
    <row r="8037" spans="1:6" x14ac:dyDescent="0.3">
      <c r="A8037" s="177" t="s">
        <v>215</v>
      </c>
      <c r="B8037" s="178">
        <v>44251</v>
      </c>
      <c r="C8037" s="179">
        <v>11800</v>
      </c>
      <c r="D8037" s="88" t="s">
        <v>2863</v>
      </c>
      <c r="E8037" s="184" cm="1">
        <f t="array" ref="E8037">_xlfn.IFS($D8037=$O$5,C8037*$P$5,$D8037=$O$6,$C8037*$P$6,$D8037="AZN",$C8037)</f>
        <v>20060</v>
      </c>
      <c r="F8037" s="183" cm="1">
        <f t="array" ref="F8037">_xlfn.IFS($D8037=$O$5,$C8037*$P$5*0.01,$D8037=$O$6,$C8037*$P$6*0.01,$D8037="AZN",$C8037*0.08)</f>
        <v>200.6</v>
      </c>
    </row>
    <row r="8038" spans="1:6" x14ac:dyDescent="0.3">
      <c r="A8038" s="177" t="s">
        <v>521</v>
      </c>
      <c r="B8038" s="178">
        <v>44353</v>
      </c>
      <c r="C8038" s="179">
        <v>12600</v>
      </c>
      <c r="D8038" s="88" t="s">
        <v>2864</v>
      </c>
      <c r="E8038" s="184" cm="1">
        <f t="array" ref="E8038">_xlfn.IFS($D8038=$O$5,C8038*$P$5,$D8038=$O$6,$C8038*$P$6,$D8038="AZN",$C8038)</f>
        <v>22887.9</v>
      </c>
      <c r="F8038" s="183" cm="1">
        <f t="array" ref="F8038">_xlfn.IFS($D8038=$O$5,$C8038*$P$5*0.01,$D8038=$O$6,$C8038*$P$6*0.01,$D8038="AZN",$C8038*0.08)</f>
        <v>228.87900000000002</v>
      </c>
    </row>
    <row r="8039" spans="1:6" x14ac:dyDescent="0.3">
      <c r="A8039" s="177" t="s">
        <v>348</v>
      </c>
      <c r="B8039" s="178">
        <v>44357</v>
      </c>
      <c r="C8039" s="179">
        <v>4600</v>
      </c>
      <c r="D8039" s="88" t="s">
        <v>2864</v>
      </c>
      <c r="E8039" s="184" cm="1">
        <f t="array" ref="E8039">_xlfn.IFS($D8039=$O$5,C8039*$P$5,$D8039=$O$6,$C8039*$P$6,$D8039="AZN",$C8039)</f>
        <v>8355.9</v>
      </c>
      <c r="F8039" s="183" cm="1">
        <f t="array" ref="F8039">_xlfn.IFS($D8039=$O$5,$C8039*$P$5*0.01,$D8039=$O$6,$C8039*$P$6*0.01,$D8039="AZN",$C8039*0.08)</f>
        <v>83.558999999999997</v>
      </c>
    </row>
    <row r="8040" spans="1:6" x14ac:dyDescent="0.3">
      <c r="A8040" s="177" t="s">
        <v>1084</v>
      </c>
      <c r="B8040" s="178">
        <v>44459</v>
      </c>
      <c r="C8040" s="179">
        <v>3200</v>
      </c>
      <c r="D8040" s="88" t="s">
        <v>2862</v>
      </c>
      <c r="E8040" s="184" cm="1">
        <f t="array" ref="E8040">_xlfn.IFS($D8040=$O$5,C8040*$P$5,$D8040=$O$6,$C8040*$P$6,$D8040="AZN",$C8040)</f>
        <v>3200</v>
      </c>
      <c r="F8040" s="183" cm="1">
        <f t="array" ref="F8040">_xlfn.IFS($D8040=$O$5,$C8040*$P$5*0.01,$D8040=$O$6,$C8040*$P$6*0.01,$D8040="AZN",$C8040*0.08)</f>
        <v>256</v>
      </c>
    </row>
    <row r="8041" spans="1:6" x14ac:dyDescent="0.3">
      <c r="A8041" s="177" t="s">
        <v>331</v>
      </c>
      <c r="B8041" s="178">
        <v>43565</v>
      </c>
      <c r="C8041" s="179">
        <v>8400</v>
      </c>
      <c r="D8041" s="88" t="s">
        <v>2864</v>
      </c>
      <c r="E8041" s="184" cm="1">
        <f t="array" ref="E8041">_xlfn.IFS($D8041=$O$5,C8041*$P$5,$D8041=$O$6,$C8041*$P$6,$D8041="AZN",$C8041)</f>
        <v>15258.6</v>
      </c>
      <c r="F8041" s="183" cm="1">
        <f t="array" ref="F8041">_xlfn.IFS($D8041=$O$5,$C8041*$P$5*0.01,$D8041=$O$6,$C8041*$P$6*0.01,$D8041="AZN",$C8041*0.08)</f>
        <v>152.58600000000001</v>
      </c>
    </row>
    <row r="8042" spans="1:6" x14ac:dyDescent="0.3">
      <c r="A8042" s="177" t="s">
        <v>1205</v>
      </c>
      <c r="B8042" s="178">
        <v>44604</v>
      </c>
      <c r="C8042" s="179">
        <v>12000</v>
      </c>
      <c r="D8042" s="88" t="s">
        <v>2863</v>
      </c>
      <c r="E8042" s="184" cm="1">
        <f t="array" ref="E8042">_xlfn.IFS($D8042=$O$5,C8042*$P$5,$D8042=$O$6,$C8042*$P$6,$D8042="AZN",$C8042)</f>
        <v>20400</v>
      </c>
      <c r="F8042" s="183" cm="1">
        <f t="array" ref="F8042">_xlfn.IFS($D8042=$O$5,$C8042*$P$5*0.01,$D8042=$O$6,$C8042*$P$6*0.01,$D8042="AZN",$C8042*0.08)</f>
        <v>204</v>
      </c>
    </row>
    <row r="8043" spans="1:6" x14ac:dyDescent="0.3">
      <c r="A8043" s="177" t="s">
        <v>1580</v>
      </c>
      <c r="B8043" s="178">
        <v>44070</v>
      </c>
      <c r="C8043" s="179">
        <v>7000</v>
      </c>
      <c r="D8043" s="88" t="s">
        <v>2863</v>
      </c>
      <c r="E8043" s="184" cm="1">
        <f t="array" ref="E8043">_xlfn.IFS($D8043=$O$5,C8043*$P$5,$D8043=$O$6,$C8043*$P$6,$D8043="AZN",$C8043)</f>
        <v>11900</v>
      </c>
      <c r="F8043" s="183" cm="1">
        <f t="array" ref="F8043">_xlfn.IFS($D8043=$O$5,$C8043*$P$5*0.01,$D8043=$O$6,$C8043*$P$6*0.01,$D8043="AZN",$C8043*0.08)</f>
        <v>119</v>
      </c>
    </row>
    <row r="8044" spans="1:6" x14ac:dyDescent="0.3">
      <c r="A8044" s="177" t="s">
        <v>1046</v>
      </c>
      <c r="B8044" s="178">
        <v>43743</v>
      </c>
      <c r="C8044" s="179">
        <v>3500</v>
      </c>
      <c r="D8044" s="88" t="s">
        <v>2863</v>
      </c>
      <c r="E8044" s="184" cm="1">
        <f t="array" ref="E8044">_xlfn.IFS($D8044=$O$5,C8044*$P$5,$D8044=$O$6,$C8044*$P$6,$D8044="AZN",$C8044)</f>
        <v>5950</v>
      </c>
      <c r="F8044" s="183" cm="1">
        <f t="array" ref="F8044">_xlfn.IFS($D8044=$O$5,$C8044*$P$5*0.01,$D8044=$O$6,$C8044*$P$6*0.01,$D8044="AZN",$C8044*0.08)</f>
        <v>59.5</v>
      </c>
    </row>
    <row r="8045" spans="1:6" x14ac:dyDescent="0.3">
      <c r="A8045" s="177" t="s">
        <v>2062</v>
      </c>
      <c r="B8045" s="178">
        <v>44461</v>
      </c>
      <c r="C8045" s="179">
        <v>2600</v>
      </c>
      <c r="D8045" s="88" t="s">
        <v>2862</v>
      </c>
      <c r="E8045" s="184" cm="1">
        <f t="array" ref="E8045">_xlfn.IFS($D8045=$O$5,C8045*$P$5,$D8045=$O$6,$C8045*$P$6,$D8045="AZN",$C8045)</f>
        <v>2600</v>
      </c>
      <c r="F8045" s="183" cm="1">
        <f t="array" ref="F8045">_xlfn.IFS($D8045=$O$5,$C8045*$P$5*0.01,$D8045=$O$6,$C8045*$P$6*0.01,$D8045="AZN",$C8045*0.08)</f>
        <v>208</v>
      </c>
    </row>
    <row r="8046" spans="1:6" x14ac:dyDescent="0.3">
      <c r="A8046" s="177" t="s">
        <v>411</v>
      </c>
      <c r="B8046" s="178">
        <v>44003</v>
      </c>
      <c r="C8046" s="179">
        <v>3100</v>
      </c>
      <c r="D8046" s="88" t="s">
        <v>2862</v>
      </c>
      <c r="E8046" s="184" cm="1">
        <f t="array" ref="E8046">_xlfn.IFS($D8046=$O$5,C8046*$P$5,$D8046=$O$6,$C8046*$P$6,$D8046="AZN",$C8046)</f>
        <v>3100</v>
      </c>
      <c r="F8046" s="183" cm="1">
        <f t="array" ref="F8046">_xlfn.IFS($D8046=$O$5,$C8046*$P$5*0.01,$D8046=$O$6,$C8046*$P$6*0.01,$D8046="AZN",$C8046*0.08)</f>
        <v>248</v>
      </c>
    </row>
    <row r="8047" spans="1:6" x14ac:dyDescent="0.3">
      <c r="A8047" s="177" t="s">
        <v>1735</v>
      </c>
      <c r="B8047" s="178">
        <v>44065</v>
      </c>
      <c r="C8047" s="179">
        <v>9500</v>
      </c>
      <c r="D8047" s="88" t="s">
        <v>2863</v>
      </c>
      <c r="E8047" s="184" cm="1">
        <f t="array" ref="E8047">_xlfn.IFS($D8047=$O$5,C8047*$P$5,$D8047=$O$6,$C8047*$P$6,$D8047="AZN",$C8047)</f>
        <v>16150</v>
      </c>
      <c r="F8047" s="183" cm="1">
        <f t="array" ref="F8047">_xlfn.IFS($D8047=$O$5,$C8047*$P$5*0.01,$D8047=$O$6,$C8047*$P$6*0.01,$D8047="AZN",$C8047*0.08)</f>
        <v>161.5</v>
      </c>
    </row>
    <row r="8048" spans="1:6" x14ac:dyDescent="0.3">
      <c r="A8048" s="177" t="s">
        <v>2053</v>
      </c>
      <c r="B8048" s="178">
        <v>43780</v>
      </c>
      <c r="C8048" s="179">
        <v>4900</v>
      </c>
      <c r="D8048" s="88" t="s">
        <v>2863</v>
      </c>
      <c r="E8048" s="184" cm="1">
        <f t="array" ref="E8048">_xlfn.IFS($D8048=$O$5,C8048*$P$5,$D8048=$O$6,$C8048*$P$6,$D8048="AZN",$C8048)</f>
        <v>8330</v>
      </c>
      <c r="F8048" s="183" cm="1">
        <f t="array" ref="F8048">_xlfn.IFS($D8048=$O$5,$C8048*$P$5*0.01,$D8048=$O$6,$C8048*$P$6*0.01,$D8048="AZN",$C8048*0.08)</f>
        <v>83.3</v>
      </c>
    </row>
    <row r="8049" spans="1:6" x14ac:dyDescent="0.3">
      <c r="A8049" s="177" t="s">
        <v>2033</v>
      </c>
      <c r="B8049" s="178">
        <v>44610</v>
      </c>
      <c r="C8049" s="179">
        <v>5000</v>
      </c>
      <c r="D8049" s="88" t="s">
        <v>2864</v>
      </c>
      <c r="E8049" s="184" cm="1">
        <f t="array" ref="E8049">_xlfn.IFS($D8049=$O$5,C8049*$P$5,$D8049=$O$6,$C8049*$P$6,$D8049="AZN",$C8049)</f>
        <v>9082.5</v>
      </c>
      <c r="F8049" s="183" cm="1">
        <f t="array" ref="F8049">_xlfn.IFS($D8049=$O$5,$C8049*$P$5*0.01,$D8049=$O$6,$C8049*$P$6*0.01,$D8049="AZN",$C8049*0.08)</f>
        <v>90.825000000000003</v>
      </c>
    </row>
    <row r="8050" spans="1:6" x14ac:dyDescent="0.3">
      <c r="A8050" s="177" t="s">
        <v>2081</v>
      </c>
      <c r="B8050" s="178">
        <v>43882</v>
      </c>
      <c r="C8050" s="179">
        <v>8600</v>
      </c>
      <c r="D8050" s="88" t="s">
        <v>2862</v>
      </c>
      <c r="E8050" s="184" cm="1">
        <f t="array" ref="E8050">_xlfn.IFS($D8050=$O$5,C8050*$P$5,$D8050=$O$6,$C8050*$P$6,$D8050="AZN",$C8050)</f>
        <v>8600</v>
      </c>
      <c r="F8050" s="183" cm="1">
        <f t="array" ref="F8050">_xlfn.IFS($D8050=$O$5,$C8050*$P$5*0.01,$D8050=$O$6,$C8050*$P$6*0.01,$D8050="AZN",$C8050*0.08)</f>
        <v>688</v>
      </c>
    </row>
    <row r="8051" spans="1:6" x14ac:dyDescent="0.3">
      <c r="A8051" s="177" t="s">
        <v>592</v>
      </c>
      <c r="B8051" s="178">
        <v>44637</v>
      </c>
      <c r="C8051" s="179">
        <v>10800</v>
      </c>
      <c r="D8051" s="88" t="s">
        <v>2864</v>
      </c>
      <c r="E8051" s="184" cm="1">
        <f t="array" ref="E8051">_xlfn.IFS($D8051=$O$5,C8051*$P$5,$D8051=$O$6,$C8051*$P$6,$D8051="AZN",$C8051)</f>
        <v>19618.2</v>
      </c>
      <c r="F8051" s="183" cm="1">
        <f t="array" ref="F8051">_xlfn.IFS($D8051=$O$5,$C8051*$P$5*0.01,$D8051=$O$6,$C8051*$P$6*0.01,$D8051="AZN",$C8051*0.08)</f>
        <v>196.18200000000002</v>
      </c>
    </row>
    <row r="8052" spans="1:6" x14ac:dyDescent="0.3">
      <c r="A8052" s="177" t="s">
        <v>1243</v>
      </c>
      <c r="B8052" s="178">
        <v>43563</v>
      </c>
      <c r="C8052" s="179">
        <v>2500</v>
      </c>
      <c r="D8052" s="88" t="s">
        <v>2862</v>
      </c>
      <c r="E8052" s="184" cm="1">
        <f t="array" ref="E8052">_xlfn.IFS($D8052=$O$5,C8052*$P$5,$D8052=$O$6,$C8052*$P$6,$D8052="AZN",$C8052)</f>
        <v>2500</v>
      </c>
      <c r="F8052" s="183" cm="1">
        <f t="array" ref="F8052">_xlfn.IFS($D8052=$O$5,$C8052*$P$5*0.01,$D8052=$O$6,$C8052*$P$6*0.01,$D8052="AZN",$C8052*0.08)</f>
        <v>200</v>
      </c>
    </row>
    <row r="8053" spans="1:6" x14ac:dyDescent="0.3">
      <c r="A8053" s="177" t="s">
        <v>1778</v>
      </c>
      <c r="B8053" s="178">
        <v>44119</v>
      </c>
      <c r="C8053" s="179">
        <v>9600</v>
      </c>
      <c r="D8053" s="88" t="s">
        <v>2863</v>
      </c>
      <c r="E8053" s="184" cm="1">
        <f t="array" ref="E8053">_xlfn.IFS($D8053=$O$5,C8053*$P$5,$D8053=$O$6,$C8053*$P$6,$D8053="AZN",$C8053)</f>
        <v>16320</v>
      </c>
      <c r="F8053" s="183" cm="1">
        <f t="array" ref="F8053">_xlfn.IFS($D8053=$O$5,$C8053*$P$5*0.01,$D8053=$O$6,$C8053*$P$6*0.01,$D8053="AZN",$C8053*0.08)</f>
        <v>163.20000000000002</v>
      </c>
    </row>
    <row r="8054" spans="1:6" x14ac:dyDescent="0.3">
      <c r="A8054" s="177" t="s">
        <v>1082</v>
      </c>
      <c r="B8054" s="178">
        <v>44054</v>
      </c>
      <c r="C8054" s="179">
        <v>8800</v>
      </c>
      <c r="D8054" s="88" t="s">
        <v>2862</v>
      </c>
      <c r="E8054" s="184" cm="1">
        <f t="array" ref="E8054">_xlfn.IFS($D8054=$O$5,C8054*$P$5,$D8054=$O$6,$C8054*$P$6,$D8054="AZN",$C8054)</f>
        <v>8800</v>
      </c>
      <c r="F8054" s="183" cm="1">
        <f t="array" ref="F8054">_xlfn.IFS($D8054=$O$5,$C8054*$P$5*0.01,$D8054=$O$6,$C8054*$P$6*0.01,$D8054="AZN",$C8054*0.08)</f>
        <v>704</v>
      </c>
    </row>
    <row r="8055" spans="1:6" x14ac:dyDescent="0.3">
      <c r="A8055" s="177" t="s">
        <v>564</v>
      </c>
      <c r="B8055" s="178">
        <v>44260</v>
      </c>
      <c r="C8055" s="179">
        <v>10100</v>
      </c>
      <c r="D8055" s="88" t="s">
        <v>2864</v>
      </c>
      <c r="E8055" s="184" cm="1">
        <f t="array" ref="E8055">_xlfn.IFS($D8055=$O$5,C8055*$P$5,$D8055=$O$6,$C8055*$P$6,$D8055="AZN",$C8055)</f>
        <v>18346.650000000001</v>
      </c>
      <c r="F8055" s="183" cm="1">
        <f t="array" ref="F8055">_xlfn.IFS($D8055=$O$5,$C8055*$P$5*0.01,$D8055=$O$6,$C8055*$P$6*0.01,$D8055="AZN",$C8055*0.08)</f>
        <v>183.46650000000002</v>
      </c>
    </row>
    <row r="8056" spans="1:6" x14ac:dyDescent="0.3">
      <c r="A8056" s="177" t="s">
        <v>1319</v>
      </c>
      <c r="B8056" s="178">
        <v>43995</v>
      </c>
      <c r="C8056" s="179">
        <v>2400</v>
      </c>
      <c r="D8056" s="88" t="s">
        <v>2862</v>
      </c>
      <c r="E8056" s="184" cm="1">
        <f t="array" ref="E8056">_xlfn.IFS($D8056=$O$5,C8056*$P$5,$D8056=$O$6,$C8056*$P$6,$D8056="AZN",$C8056)</f>
        <v>2400</v>
      </c>
      <c r="F8056" s="183" cm="1">
        <f t="array" ref="F8056">_xlfn.IFS($D8056=$O$5,$C8056*$P$5*0.01,$D8056=$O$6,$C8056*$P$6*0.01,$D8056="AZN",$C8056*0.08)</f>
        <v>192</v>
      </c>
    </row>
    <row r="8057" spans="1:6" x14ac:dyDescent="0.3">
      <c r="A8057" s="177" t="s">
        <v>643</v>
      </c>
      <c r="B8057" s="178">
        <v>43714</v>
      </c>
      <c r="C8057" s="179">
        <v>7000</v>
      </c>
      <c r="D8057" s="88" t="s">
        <v>2862</v>
      </c>
      <c r="E8057" s="184" cm="1">
        <f t="array" ref="E8057">_xlfn.IFS($D8057=$O$5,C8057*$P$5,$D8057=$O$6,$C8057*$P$6,$D8057="AZN",$C8057)</f>
        <v>7000</v>
      </c>
      <c r="F8057" s="183" cm="1">
        <f t="array" ref="F8057">_xlfn.IFS($D8057=$O$5,$C8057*$P$5*0.01,$D8057=$O$6,$C8057*$P$6*0.01,$D8057="AZN",$C8057*0.08)</f>
        <v>560</v>
      </c>
    </row>
    <row r="8058" spans="1:6" x14ac:dyDescent="0.3">
      <c r="A8058" s="177" t="s">
        <v>522</v>
      </c>
      <c r="B8058" s="178">
        <v>44351</v>
      </c>
      <c r="C8058" s="179">
        <v>3100</v>
      </c>
      <c r="D8058" s="88" t="s">
        <v>2862</v>
      </c>
      <c r="E8058" s="184" cm="1">
        <f t="array" ref="E8058">_xlfn.IFS($D8058=$O$5,C8058*$P$5,$D8058=$O$6,$C8058*$P$6,$D8058="AZN",$C8058)</f>
        <v>3100</v>
      </c>
      <c r="F8058" s="183" cm="1">
        <f t="array" ref="F8058">_xlfn.IFS($D8058=$O$5,$C8058*$P$5*0.01,$D8058=$O$6,$C8058*$P$6*0.01,$D8058="AZN",$C8058*0.08)</f>
        <v>248</v>
      </c>
    </row>
    <row r="8059" spans="1:6" x14ac:dyDescent="0.3">
      <c r="A8059" s="177" t="s">
        <v>970</v>
      </c>
      <c r="B8059" s="178">
        <v>44065</v>
      </c>
      <c r="C8059" s="179">
        <v>3800</v>
      </c>
      <c r="D8059" s="88" t="s">
        <v>2864</v>
      </c>
      <c r="E8059" s="184" cm="1">
        <f t="array" ref="E8059">_xlfn.IFS($D8059=$O$5,C8059*$P$5,$D8059=$O$6,$C8059*$P$6,$D8059="AZN",$C8059)</f>
        <v>6902.7</v>
      </c>
      <c r="F8059" s="183" cm="1">
        <f t="array" ref="F8059">_xlfn.IFS($D8059=$O$5,$C8059*$P$5*0.01,$D8059=$O$6,$C8059*$P$6*0.01,$D8059="AZN",$C8059*0.08)</f>
        <v>69.027000000000001</v>
      </c>
    </row>
    <row r="8060" spans="1:6" x14ac:dyDescent="0.3">
      <c r="A8060" s="177" t="s">
        <v>782</v>
      </c>
      <c r="B8060" s="178">
        <v>44551</v>
      </c>
      <c r="C8060" s="179">
        <v>10600</v>
      </c>
      <c r="D8060" s="88" t="s">
        <v>2862</v>
      </c>
      <c r="E8060" s="184" cm="1">
        <f t="array" ref="E8060">_xlfn.IFS($D8060=$O$5,C8060*$P$5,$D8060=$O$6,$C8060*$P$6,$D8060="AZN",$C8060)</f>
        <v>10600</v>
      </c>
      <c r="F8060" s="183" cm="1">
        <f t="array" ref="F8060">_xlfn.IFS($D8060=$O$5,$C8060*$P$5*0.01,$D8060=$O$6,$C8060*$P$6*0.01,$D8060="AZN",$C8060*0.08)</f>
        <v>848</v>
      </c>
    </row>
    <row r="8061" spans="1:6" x14ac:dyDescent="0.3">
      <c r="A8061" s="177" t="s">
        <v>2102</v>
      </c>
      <c r="B8061" s="178">
        <v>44051</v>
      </c>
      <c r="C8061" s="179">
        <v>6100</v>
      </c>
      <c r="D8061" s="88" t="s">
        <v>2862</v>
      </c>
      <c r="E8061" s="184" cm="1">
        <f t="array" ref="E8061">_xlfn.IFS($D8061=$O$5,C8061*$P$5,$D8061=$O$6,$C8061*$P$6,$D8061="AZN",$C8061)</f>
        <v>6100</v>
      </c>
      <c r="F8061" s="183" cm="1">
        <f t="array" ref="F8061">_xlfn.IFS($D8061=$O$5,$C8061*$P$5*0.01,$D8061=$O$6,$C8061*$P$6*0.01,$D8061="AZN",$C8061*0.08)</f>
        <v>488</v>
      </c>
    </row>
    <row r="8062" spans="1:6" x14ac:dyDescent="0.3">
      <c r="A8062" s="177" t="s">
        <v>1418</v>
      </c>
      <c r="B8062" s="178">
        <v>44361</v>
      </c>
      <c r="C8062" s="179">
        <v>6400</v>
      </c>
      <c r="D8062" s="88" t="s">
        <v>2864</v>
      </c>
      <c r="E8062" s="184" cm="1">
        <f t="array" ref="E8062">_xlfn.IFS($D8062=$O$5,C8062*$P$5,$D8062=$O$6,$C8062*$P$6,$D8062="AZN",$C8062)</f>
        <v>11625.6</v>
      </c>
      <c r="F8062" s="183" cm="1">
        <f t="array" ref="F8062">_xlfn.IFS($D8062=$O$5,$C8062*$P$5*0.01,$D8062=$O$6,$C8062*$P$6*0.01,$D8062="AZN",$C8062*0.08)</f>
        <v>116.256</v>
      </c>
    </row>
    <row r="8063" spans="1:6" x14ac:dyDescent="0.3">
      <c r="A8063" s="177" t="s">
        <v>1000</v>
      </c>
      <c r="B8063" s="178">
        <v>44356</v>
      </c>
      <c r="C8063" s="179">
        <v>5100</v>
      </c>
      <c r="D8063" s="88" t="s">
        <v>2864</v>
      </c>
      <c r="E8063" s="184" cm="1">
        <f t="array" ref="E8063">_xlfn.IFS($D8063=$O$5,C8063*$P$5,$D8063=$O$6,$C8063*$P$6,$D8063="AZN",$C8063)</f>
        <v>9264.15</v>
      </c>
      <c r="F8063" s="183" cm="1">
        <f t="array" ref="F8063">_xlfn.IFS($D8063=$O$5,$C8063*$P$5*0.01,$D8063=$O$6,$C8063*$P$6*0.01,$D8063="AZN",$C8063*0.08)</f>
        <v>92.641499999999994</v>
      </c>
    </row>
    <row r="8064" spans="1:6" x14ac:dyDescent="0.3">
      <c r="A8064" s="177" t="s">
        <v>1200</v>
      </c>
      <c r="B8064" s="178">
        <v>44872</v>
      </c>
      <c r="C8064" s="179">
        <v>2700</v>
      </c>
      <c r="D8064" s="88" t="s">
        <v>2864</v>
      </c>
      <c r="E8064" s="184" cm="1">
        <f t="array" ref="E8064">_xlfn.IFS($D8064=$O$5,C8064*$P$5,$D8064=$O$6,$C8064*$P$6,$D8064="AZN",$C8064)</f>
        <v>4904.55</v>
      </c>
      <c r="F8064" s="183" cm="1">
        <f t="array" ref="F8064">_xlfn.IFS($D8064=$O$5,$C8064*$P$5*0.01,$D8064=$O$6,$C8064*$P$6*0.01,$D8064="AZN",$C8064*0.08)</f>
        <v>49.045500000000004</v>
      </c>
    </row>
    <row r="8065" spans="1:6" x14ac:dyDescent="0.3">
      <c r="A8065" s="177" t="s">
        <v>1610</v>
      </c>
      <c r="B8065" s="178">
        <v>43957</v>
      </c>
      <c r="C8065" s="179">
        <v>9200</v>
      </c>
      <c r="D8065" s="88" t="s">
        <v>2863</v>
      </c>
      <c r="E8065" s="184" cm="1">
        <f t="array" ref="E8065">_xlfn.IFS($D8065=$O$5,C8065*$P$5,$D8065=$O$6,$C8065*$P$6,$D8065="AZN",$C8065)</f>
        <v>15640</v>
      </c>
      <c r="F8065" s="183" cm="1">
        <f t="array" ref="F8065">_xlfn.IFS($D8065=$O$5,$C8065*$P$5*0.01,$D8065=$O$6,$C8065*$P$6*0.01,$D8065="AZN",$C8065*0.08)</f>
        <v>156.4</v>
      </c>
    </row>
    <row r="8066" spans="1:6" x14ac:dyDescent="0.3">
      <c r="A8066" s="177" t="s">
        <v>222</v>
      </c>
      <c r="B8066" s="178">
        <v>43922</v>
      </c>
      <c r="C8066" s="179">
        <v>3200</v>
      </c>
      <c r="D8066" s="88" t="s">
        <v>2862</v>
      </c>
      <c r="E8066" s="184" cm="1">
        <f t="array" ref="E8066">_xlfn.IFS($D8066=$O$5,C8066*$P$5,$D8066=$O$6,$C8066*$P$6,$D8066="AZN",$C8066)</f>
        <v>3200</v>
      </c>
      <c r="F8066" s="183" cm="1">
        <f t="array" ref="F8066">_xlfn.IFS($D8066=$O$5,$C8066*$P$5*0.01,$D8066=$O$6,$C8066*$P$6*0.01,$D8066="AZN",$C8066*0.08)</f>
        <v>256</v>
      </c>
    </row>
    <row r="8067" spans="1:6" x14ac:dyDescent="0.3">
      <c r="A8067" s="177" t="s">
        <v>1873</v>
      </c>
      <c r="B8067" s="178">
        <v>44337</v>
      </c>
      <c r="C8067" s="179">
        <v>9500</v>
      </c>
      <c r="D8067" s="88" t="s">
        <v>2862</v>
      </c>
      <c r="E8067" s="184" cm="1">
        <f t="array" ref="E8067">_xlfn.IFS($D8067=$O$5,C8067*$P$5,$D8067=$O$6,$C8067*$P$6,$D8067="AZN",$C8067)</f>
        <v>9500</v>
      </c>
      <c r="F8067" s="183" cm="1">
        <f t="array" ref="F8067">_xlfn.IFS($D8067=$O$5,$C8067*$P$5*0.01,$D8067=$O$6,$C8067*$P$6*0.01,$D8067="AZN",$C8067*0.08)</f>
        <v>760</v>
      </c>
    </row>
    <row r="8068" spans="1:6" x14ac:dyDescent="0.3">
      <c r="A8068" s="177" t="s">
        <v>2089</v>
      </c>
      <c r="B8068" s="178">
        <v>44132</v>
      </c>
      <c r="C8068" s="179">
        <v>1600</v>
      </c>
      <c r="D8068" s="88" t="s">
        <v>2863</v>
      </c>
      <c r="E8068" s="184" cm="1">
        <f t="array" ref="E8068">_xlfn.IFS($D8068=$O$5,C8068*$P$5,$D8068=$O$6,$C8068*$P$6,$D8068="AZN",$C8068)</f>
        <v>2720</v>
      </c>
      <c r="F8068" s="183" cm="1">
        <f t="array" ref="F8068">_xlfn.IFS($D8068=$O$5,$C8068*$P$5*0.01,$D8068=$O$6,$C8068*$P$6*0.01,$D8068="AZN",$C8068*0.08)</f>
        <v>27.2</v>
      </c>
    </row>
    <row r="8069" spans="1:6" x14ac:dyDescent="0.3">
      <c r="A8069" s="177" t="s">
        <v>362</v>
      </c>
      <c r="B8069" s="178">
        <v>43950</v>
      </c>
      <c r="C8069" s="179">
        <v>3000</v>
      </c>
      <c r="D8069" s="88" t="s">
        <v>2864</v>
      </c>
      <c r="E8069" s="184" cm="1">
        <f t="array" ref="E8069">_xlfn.IFS($D8069=$O$5,C8069*$P$5,$D8069=$O$6,$C8069*$P$6,$D8069="AZN",$C8069)</f>
        <v>5449.5</v>
      </c>
      <c r="F8069" s="183" cm="1">
        <f t="array" ref="F8069">_xlfn.IFS($D8069=$O$5,$C8069*$P$5*0.01,$D8069=$O$6,$C8069*$P$6*0.01,$D8069="AZN",$C8069*0.08)</f>
        <v>54.495000000000005</v>
      </c>
    </row>
    <row r="8070" spans="1:6" x14ac:dyDescent="0.3">
      <c r="A8070" s="177" t="s">
        <v>378</v>
      </c>
      <c r="B8070" s="178">
        <v>43831</v>
      </c>
      <c r="C8070" s="179">
        <v>9900</v>
      </c>
      <c r="D8070" s="88" t="s">
        <v>2862</v>
      </c>
      <c r="E8070" s="184" cm="1">
        <f t="array" ref="E8070">_xlfn.IFS($D8070=$O$5,C8070*$P$5,$D8070=$O$6,$C8070*$P$6,$D8070="AZN",$C8070)</f>
        <v>9900</v>
      </c>
      <c r="F8070" s="183" cm="1">
        <f t="array" ref="F8070">_xlfn.IFS($D8070=$O$5,$C8070*$P$5*0.01,$D8070=$O$6,$C8070*$P$6*0.01,$D8070="AZN",$C8070*0.08)</f>
        <v>792</v>
      </c>
    </row>
    <row r="8071" spans="1:6" x14ac:dyDescent="0.3">
      <c r="A8071" s="177" t="s">
        <v>1494</v>
      </c>
      <c r="B8071" s="178">
        <v>44517</v>
      </c>
      <c r="C8071" s="179">
        <v>7300</v>
      </c>
      <c r="D8071" s="88" t="s">
        <v>2864</v>
      </c>
      <c r="E8071" s="184" cm="1">
        <f t="array" ref="E8071">_xlfn.IFS($D8071=$O$5,C8071*$P$5,$D8071=$O$6,$C8071*$P$6,$D8071="AZN",$C8071)</f>
        <v>13260.45</v>
      </c>
      <c r="F8071" s="183" cm="1">
        <f t="array" ref="F8071">_xlfn.IFS($D8071=$O$5,$C8071*$P$5*0.01,$D8071=$O$6,$C8071*$P$6*0.01,$D8071="AZN",$C8071*0.08)</f>
        <v>132.6045</v>
      </c>
    </row>
    <row r="8072" spans="1:6" x14ac:dyDescent="0.3">
      <c r="A8072" s="177" t="s">
        <v>1139</v>
      </c>
      <c r="B8072" s="178">
        <v>44236</v>
      </c>
      <c r="C8072" s="179">
        <v>11200</v>
      </c>
      <c r="D8072" s="88" t="s">
        <v>2863</v>
      </c>
      <c r="E8072" s="184" cm="1">
        <f t="array" ref="E8072">_xlfn.IFS($D8072=$O$5,C8072*$P$5,$D8072=$O$6,$C8072*$P$6,$D8072="AZN",$C8072)</f>
        <v>19040</v>
      </c>
      <c r="F8072" s="183" cm="1">
        <f t="array" ref="F8072">_xlfn.IFS($D8072=$O$5,$C8072*$P$5*0.01,$D8072=$O$6,$C8072*$P$6*0.01,$D8072="AZN",$C8072*0.08)</f>
        <v>190.4</v>
      </c>
    </row>
    <row r="8073" spans="1:6" x14ac:dyDescent="0.3">
      <c r="A8073" s="177" t="s">
        <v>1241</v>
      </c>
      <c r="B8073" s="178">
        <v>44645</v>
      </c>
      <c r="C8073" s="179">
        <v>9100</v>
      </c>
      <c r="D8073" s="88" t="s">
        <v>2862</v>
      </c>
      <c r="E8073" s="184" cm="1">
        <f t="array" ref="E8073">_xlfn.IFS($D8073=$O$5,C8073*$P$5,$D8073=$O$6,$C8073*$P$6,$D8073="AZN",$C8073)</f>
        <v>9100</v>
      </c>
      <c r="F8073" s="183" cm="1">
        <f t="array" ref="F8073">_xlfn.IFS($D8073=$O$5,$C8073*$P$5*0.01,$D8073=$O$6,$C8073*$P$6*0.01,$D8073="AZN",$C8073*0.08)</f>
        <v>728</v>
      </c>
    </row>
    <row r="8074" spans="1:6" x14ac:dyDescent="0.3">
      <c r="A8074" s="177" t="s">
        <v>1836</v>
      </c>
      <c r="B8074" s="178">
        <v>44291</v>
      </c>
      <c r="C8074" s="179">
        <v>1800</v>
      </c>
      <c r="D8074" s="88" t="s">
        <v>2862</v>
      </c>
      <c r="E8074" s="184" cm="1">
        <f t="array" ref="E8074">_xlfn.IFS($D8074=$O$5,C8074*$P$5,$D8074=$O$6,$C8074*$P$6,$D8074="AZN",$C8074)</f>
        <v>1800</v>
      </c>
      <c r="F8074" s="183" cm="1">
        <f t="array" ref="F8074">_xlfn.IFS($D8074=$O$5,$C8074*$P$5*0.01,$D8074=$O$6,$C8074*$P$6*0.01,$D8074="AZN",$C8074*0.08)</f>
        <v>144</v>
      </c>
    </row>
    <row r="8075" spans="1:6" x14ac:dyDescent="0.3">
      <c r="A8075" s="177" t="s">
        <v>1904</v>
      </c>
      <c r="B8075" s="178">
        <v>44360</v>
      </c>
      <c r="C8075" s="179">
        <v>6900</v>
      </c>
      <c r="D8075" s="88" t="s">
        <v>2862</v>
      </c>
      <c r="E8075" s="184" cm="1">
        <f t="array" ref="E8075">_xlfn.IFS($D8075=$O$5,C8075*$P$5,$D8075=$O$6,$C8075*$P$6,$D8075="AZN",$C8075)</f>
        <v>6900</v>
      </c>
      <c r="F8075" s="183" cm="1">
        <f t="array" ref="F8075">_xlfn.IFS($D8075=$O$5,$C8075*$P$5*0.01,$D8075=$O$6,$C8075*$P$6*0.01,$D8075="AZN",$C8075*0.08)</f>
        <v>552</v>
      </c>
    </row>
    <row r="8076" spans="1:6" x14ac:dyDescent="0.3">
      <c r="A8076" s="177" t="s">
        <v>671</v>
      </c>
      <c r="B8076" s="178">
        <v>44312</v>
      </c>
      <c r="C8076" s="179">
        <v>11100</v>
      </c>
      <c r="D8076" s="88" t="s">
        <v>2863</v>
      </c>
      <c r="E8076" s="184" cm="1">
        <f t="array" ref="E8076">_xlfn.IFS($D8076=$O$5,C8076*$P$5,$D8076=$O$6,$C8076*$P$6,$D8076="AZN",$C8076)</f>
        <v>18870</v>
      </c>
      <c r="F8076" s="183" cm="1">
        <f t="array" ref="F8076">_xlfn.IFS($D8076=$O$5,$C8076*$P$5*0.01,$D8076=$O$6,$C8076*$P$6*0.01,$D8076="AZN",$C8076*0.08)</f>
        <v>188.70000000000002</v>
      </c>
    </row>
    <row r="8077" spans="1:6" x14ac:dyDescent="0.3">
      <c r="A8077" s="177" t="s">
        <v>1853</v>
      </c>
      <c r="B8077" s="178">
        <v>44042</v>
      </c>
      <c r="C8077" s="179">
        <v>11500</v>
      </c>
      <c r="D8077" s="88" t="s">
        <v>2864</v>
      </c>
      <c r="E8077" s="184" cm="1">
        <f t="array" ref="E8077">_xlfn.IFS($D8077=$O$5,C8077*$P$5,$D8077=$O$6,$C8077*$P$6,$D8077="AZN",$C8077)</f>
        <v>20889.75</v>
      </c>
      <c r="F8077" s="183" cm="1">
        <f t="array" ref="F8077">_xlfn.IFS($D8077=$O$5,$C8077*$P$5*0.01,$D8077=$O$6,$C8077*$P$6*0.01,$D8077="AZN",$C8077*0.08)</f>
        <v>208.89750000000001</v>
      </c>
    </row>
    <row r="8078" spans="1:6" x14ac:dyDescent="0.3">
      <c r="A8078" s="177" t="s">
        <v>1037</v>
      </c>
      <c r="B8078" s="178">
        <v>44134</v>
      </c>
      <c r="C8078" s="179">
        <v>10000</v>
      </c>
      <c r="D8078" s="88" t="s">
        <v>2862</v>
      </c>
      <c r="E8078" s="184" cm="1">
        <f t="array" ref="E8078">_xlfn.IFS($D8078=$O$5,C8078*$P$5,$D8078=$O$6,$C8078*$P$6,$D8078="AZN",$C8078)</f>
        <v>10000</v>
      </c>
      <c r="F8078" s="183" cm="1">
        <f t="array" ref="F8078">_xlfn.IFS($D8078=$O$5,$C8078*$P$5*0.01,$D8078=$O$6,$C8078*$P$6*0.01,$D8078="AZN",$C8078*0.08)</f>
        <v>800</v>
      </c>
    </row>
    <row r="8079" spans="1:6" x14ac:dyDescent="0.3">
      <c r="A8079" s="177" t="s">
        <v>389</v>
      </c>
      <c r="B8079" s="178">
        <v>44228</v>
      </c>
      <c r="C8079" s="179">
        <v>3300</v>
      </c>
      <c r="D8079" s="88" t="s">
        <v>2862</v>
      </c>
      <c r="E8079" s="184" cm="1">
        <f t="array" ref="E8079">_xlfn.IFS($D8079=$O$5,C8079*$P$5,$D8079=$O$6,$C8079*$P$6,$D8079="AZN",$C8079)</f>
        <v>3300</v>
      </c>
      <c r="F8079" s="183" cm="1">
        <f t="array" ref="F8079">_xlfn.IFS($D8079=$O$5,$C8079*$P$5*0.01,$D8079=$O$6,$C8079*$P$6*0.01,$D8079="AZN",$C8079*0.08)</f>
        <v>264</v>
      </c>
    </row>
    <row r="8080" spans="1:6" x14ac:dyDescent="0.3">
      <c r="A8080" s="177" t="s">
        <v>1198</v>
      </c>
      <c r="B8080" s="178">
        <v>44348</v>
      </c>
      <c r="C8080" s="179">
        <v>1800</v>
      </c>
      <c r="D8080" s="88" t="s">
        <v>2862</v>
      </c>
      <c r="E8080" s="184" cm="1">
        <f t="array" ref="E8080">_xlfn.IFS($D8080=$O$5,C8080*$P$5,$D8080=$O$6,$C8080*$P$6,$D8080="AZN",$C8080)</f>
        <v>1800</v>
      </c>
      <c r="F8080" s="183" cm="1">
        <f t="array" ref="F8080">_xlfn.IFS($D8080=$O$5,$C8080*$P$5*0.01,$D8080=$O$6,$C8080*$P$6*0.01,$D8080="AZN",$C8080*0.08)</f>
        <v>144</v>
      </c>
    </row>
    <row r="8081" spans="1:6" x14ac:dyDescent="0.3">
      <c r="A8081" s="177" t="s">
        <v>2070</v>
      </c>
      <c r="B8081" s="178">
        <v>43930</v>
      </c>
      <c r="C8081" s="179">
        <v>1500</v>
      </c>
      <c r="D8081" s="88" t="s">
        <v>2863</v>
      </c>
      <c r="E8081" s="184" cm="1">
        <f t="array" ref="E8081">_xlfn.IFS($D8081=$O$5,C8081*$P$5,$D8081=$O$6,$C8081*$P$6,$D8081="AZN",$C8081)</f>
        <v>2550</v>
      </c>
      <c r="F8081" s="183" cm="1">
        <f t="array" ref="F8081">_xlfn.IFS($D8081=$O$5,$C8081*$P$5*0.01,$D8081=$O$6,$C8081*$P$6*0.01,$D8081="AZN",$C8081*0.08)</f>
        <v>25.5</v>
      </c>
    </row>
    <row r="8082" spans="1:6" x14ac:dyDescent="0.3">
      <c r="A8082" s="177" t="s">
        <v>1785</v>
      </c>
      <c r="B8082" s="178">
        <v>44742</v>
      </c>
      <c r="C8082" s="179">
        <v>11500</v>
      </c>
      <c r="D8082" s="88" t="s">
        <v>2862</v>
      </c>
      <c r="E8082" s="184" cm="1">
        <f t="array" ref="E8082">_xlfn.IFS($D8082=$O$5,C8082*$P$5,$D8082=$O$6,$C8082*$P$6,$D8082="AZN",$C8082)</f>
        <v>11500</v>
      </c>
      <c r="F8082" s="183" cm="1">
        <f t="array" ref="F8082">_xlfn.IFS($D8082=$O$5,$C8082*$P$5*0.01,$D8082=$O$6,$C8082*$P$6*0.01,$D8082="AZN",$C8082*0.08)</f>
        <v>920</v>
      </c>
    </row>
    <row r="8083" spans="1:6" x14ac:dyDescent="0.3">
      <c r="A8083" s="177" t="s">
        <v>1764</v>
      </c>
      <c r="B8083" s="178">
        <v>44307</v>
      </c>
      <c r="C8083" s="179">
        <v>7700</v>
      </c>
      <c r="D8083" s="88" t="s">
        <v>2862</v>
      </c>
      <c r="E8083" s="184" cm="1">
        <f t="array" ref="E8083">_xlfn.IFS($D8083=$O$5,C8083*$P$5,$D8083=$O$6,$C8083*$P$6,$D8083="AZN",$C8083)</f>
        <v>7700</v>
      </c>
      <c r="F8083" s="183" cm="1">
        <f t="array" ref="F8083">_xlfn.IFS($D8083=$O$5,$C8083*$P$5*0.01,$D8083=$O$6,$C8083*$P$6*0.01,$D8083="AZN",$C8083*0.08)</f>
        <v>616</v>
      </c>
    </row>
    <row r="8084" spans="1:6" x14ac:dyDescent="0.3">
      <c r="A8084" s="177" t="s">
        <v>1742</v>
      </c>
      <c r="B8084" s="178">
        <v>43959</v>
      </c>
      <c r="C8084" s="179">
        <v>4600</v>
      </c>
      <c r="D8084" s="88" t="s">
        <v>2864</v>
      </c>
      <c r="E8084" s="184" cm="1">
        <f t="array" ref="E8084">_xlfn.IFS($D8084=$O$5,C8084*$P$5,$D8084=$O$6,$C8084*$P$6,$D8084="AZN",$C8084)</f>
        <v>8355.9</v>
      </c>
      <c r="F8084" s="183" cm="1">
        <f t="array" ref="F8084">_xlfn.IFS($D8084=$O$5,$C8084*$P$5*0.01,$D8084=$O$6,$C8084*$P$6*0.01,$D8084="AZN",$C8084*0.08)</f>
        <v>83.558999999999997</v>
      </c>
    </row>
    <row r="8085" spans="1:6" x14ac:dyDescent="0.3">
      <c r="A8085" s="177" t="s">
        <v>1708</v>
      </c>
      <c r="B8085" s="178">
        <v>44400</v>
      </c>
      <c r="C8085" s="179">
        <v>2700</v>
      </c>
      <c r="D8085" s="88" t="s">
        <v>2864</v>
      </c>
      <c r="E8085" s="184" cm="1">
        <f t="array" ref="E8085">_xlfn.IFS($D8085=$O$5,C8085*$P$5,$D8085=$O$6,$C8085*$P$6,$D8085="AZN",$C8085)</f>
        <v>4904.55</v>
      </c>
      <c r="F8085" s="183" cm="1">
        <f t="array" ref="F8085">_xlfn.IFS($D8085=$O$5,$C8085*$P$5*0.01,$D8085=$O$6,$C8085*$P$6*0.01,$D8085="AZN",$C8085*0.08)</f>
        <v>49.045500000000004</v>
      </c>
    </row>
    <row r="8086" spans="1:6" x14ac:dyDescent="0.3">
      <c r="A8086" s="177" t="s">
        <v>1450</v>
      </c>
      <c r="B8086" s="178">
        <v>44180</v>
      </c>
      <c r="C8086" s="179">
        <v>10500</v>
      </c>
      <c r="D8086" s="88" t="s">
        <v>2863</v>
      </c>
      <c r="E8086" s="184" cm="1">
        <f t="array" ref="E8086">_xlfn.IFS($D8086=$O$5,C8086*$P$5,$D8086=$O$6,$C8086*$P$6,$D8086="AZN",$C8086)</f>
        <v>17850</v>
      </c>
      <c r="F8086" s="183" cm="1">
        <f t="array" ref="F8086">_xlfn.IFS($D8086=$O$5,$C8086*$P$5*0.01,$D8086=$O$6,$C8086*$P$6*0.01,$D8086="AZN",$C8086*0.08)</f>
        <v>178.5</v>
      </c>
    </row>
    <row r="8087" spans="1:6" x14ac:dyDescent="0.3">
      <c r="A8087" s="177" t="s">
        <v>1554</v>
      </c>
      <c r="B8087" s="178">
        <v>44182</v>
      </c>
      <c r="C8087" s="179">
        <v>11200</v>
      </c>
      <c r="D8087" s="88" t="s">
        <v>2862</v>
      </c>
      <c r="E8087" s="184" cm="1">
        <f t="array" ref="E8087">_xlfn.IFS($D8087=$O$5,C8087*$P$5,$D8087=$O$6,$C8087*$P$6,$D8087="AZN",$C8087)</f>
        <v>11200</v>
      </c>
      <c r="F8087" s="183" cm="1">
        <f t="array" ref="F8087">_xlfn.IFS($D8087=$O$5,$C8087*$P$5*0.01,$D8087=$O$6,$C8087*$P$6*0.01,$D8087="AZN",$C8087*0.08)</f>
        <v>896</v>
      </c>
    </row>
    <row r="8088" spans="1:6" x14ac:dyDescent="0.3">
      <c r="A8088" s="177" t="s">
        <v>308</v>
      </c>
      <c r="B8088" s="178">
        <v>44414</v>
      </c>
      <c r="C8088" s="179">
        <v>3400</v>
      </c>
      <c r="D8088" s="88" t="s">
        <v>2864</v>
      </c>
      <c r="E8088" s="184" cm="1">
        <f t="array" ref="E8088">_xlfn.IFS($D8088=$O$5,C8088*$P$5,$D8088=$O$6,$C8088*$P$6,$D8088="AZN",$C8088)</f>
        <v>6176.1</v>
      </c>
      <c r="F8088" s="183" cm="1">
        <f t="array" ref="F8088">_xlfn.IFS($D8088=$O$5,$C8088*$P$5*0.01,$D8088=$O$6,$C8088*$P$6*0.01,$D8088="AZN",$C8088*0.08)</f>
        <v>61.761000000000003</v>
      </c>
    </row>
    <row r="8089" spans="1:6" x14ac:dyDescent="0.3">
      <c r="A8089" s="177" t="s">
        <v>2103</v>
      </c>
      <c r="B8089" s="178">
        <v>44789</v>
      </c>
      <c r="C8089" s="179">
        <v>12300</v>
      </c>
      <c r="D8089" s="88" t="s">
        <v>2863</v>
      </c>
      <c r="E8089" s="184" cm="1">
        <f t="array" ref="E8089">_xlfn.IFS($D8089=$O$5,C8089*$P$5,$D8089=$O$6,$C8089*$P$6,$D8089="AZN",$C8089)</f>
        <v>20910</v>
      </c>
      <c r="F8089" s="183" cm="1">
        <f t="array" ref="F8089">_xlfn.IFS($D8089=$O$5,$C8089*$P$5*0.01,$D8089=$O$6,$C8089*$P$6*0.01,$D8089="AZN",$C8089*0.08)</f>
        <v>209.1</v>
      </c>
    </row>
    <row r="8090" spans="1:6" x14ac:dyDescent="0.3">
      <c r="A8090" s="177" t="s">
        <v>1128</v>
      </c>
      <c r="B8090" s="178">
        <v>44147</v>
      </c>
      <c r="C8090" s="179">
        <v>3400</v>
      </c>
      <c r="D8090" s="88" t="s">
        <v>2864</v>
      </c>
      <c r="E8090" s="184" cm="1">
        <f t="array" ref="E8090">_xlfn.IFS($D8090=$O$5,C8090*$P$5,$D8090=$O$6,$C8090*$P$6,$D8090="AZN",$C8090)</f>
        <v>6176.1</v>
      </c>
      <c r="F8090" s="183" cm="1">
        <f t="array" ref="F8090">_xlfn.IFS($D8090=$O$5,$C8090*$P$5*0.01,$D8090=$O$6,$C8090*$P$6*0.01,$D8090="AZN",$C8090*0.08)</f>
        <v>61.761000000000003</v>
      </c>
    </row>
    <row r="8091" spans="1:6" x14ac:dyDescent="0.3">
      <c r="A8091" s="177" t="s">
        <v>892</v>
      </c>
      <c r="B8091" s="178">
        <v>44110</v>
      </c>
      <c r="C8091" s="179">
        <v>1700</v>
      </c>
      <c r="D8091" s="88" t="s">
        <v>2862</v>
      </c>
      <c r="E8091" s="184" cm="1">
        <f t="array" ref="E8091">_xlfn.IFS($D8091=$O$5,C8091*$P$5,$D8091=$O$6,$C8091*$P$6,$D8091="AZN",$C8091)</f>
        <v>1700</v>
      </c>
      <c r="F8091" s="183" cm="1">
        <f t="array" ref="F8091">_xlfn.IFS($D8091=$O$5,$C8091*$P$5*0.01,$D8091=$O$6,$C8091*$P$6*0.01,$D8091="AZN",$C8091*0.08)</f>
        <v>136</v>
      </c>
    </row>
    <row r="8092" spans="1:6" x14ac:dyDescent="0.3">
      <c r="A8092" s="177" t="s">
        <v>671</v>
      </c>
      <c r="B8092" s="178">
        <v>44443</v>
      </c>
      <c r="C8092" s="179">
        <v>6300</v>
      </c>
      <c r="D8092" s="88" t="s">
        <v>2863</v>
      </c>
      <c r="E8092" s="184" cm="1">
        <f t="array" ref="E8092">_xlfn.IFS($D8092=$O$5,C8092*$P$5,$D8092=$O$6,$C8092*$P$6,$D8092="AZN",$C8092)</f>
        <v>10710</v>
      </c>
      <c r="F8092" s="183" cm="1">
        <f t="array" ref="F8092">_xlfn.IFS($D8092=$O$5,$C8092*$P$5*0.01,$D8092=$O$6,$C8092*$P$6*0.01,$D8092="AZN",$C8092*0.08)</f>
        <v>107.10000000000001</v>
      </c>
    </row>
    <row r="8093" spans="1:6" x14ac:dyDescent="0.3">
      <c r="A8093" s="177" t="s">
        <v>1153</v>
      </c>
      <c r="B8093" s="178">
        <v>43641</v>
      </c>
      <c r="C8093" s="179">
        <v>8900</v>
      </c>
      <c r="D8093" s="88" t="s">
        <v>2862</v>
      </c>
      <c r="E8093" s="184" cm="1">
        <f t="array" ref="E8093">_xlfn.IFS($D8093=$O$5,C8093*$P$5,$D8093=$O$6,$C8093*$P$6,$D8093="AZN",$C8093)</f>
        <v>8900</v>
      </c>
      <c r="F8093" s="183" cm="1">
        <f t="array" ref="F8093">_xlfn.IFS($D8093=$O$5,$C8093*$P$5*0.01,$D8093=$O$6,$C8093*$P$6*0.01,$D8093="AZN",$C8093*0.08)</f>
        <v>712</v>
      </c>
    </row>
    <row r="8094" spans="1:6" x14ac:dyDescent="0.3">
      <c r="A8094" s="177" t="s">
        <v>254</v>
      </c>
      <c r="B8094" s="178">
        <v>44398</v>
      </c>
      <c r="C8094" s="179">
        <v>11900</v>
      </c>
      <c r="D8094" s="88" t="s">
        <v>2863</v>
      </c>
      <c r="E8094" s="184" cm="1">
        <f t="array" ref="E8094">_xlfn.IFS($D8094=$O$5,C8094*$P$5,$D8094=$O$6,$C8094*$P$6,$D8094="AZN",$C8094)</f>
        <v>20230</v>
      </c>
      <c r="F8094" s="183" cm="1">
        <f t="array" ref="F8094">_xlfn.IFS($D8094=$O$5,$C8094*$P$5*0.01,$D8094=$O$6,$C8094*$P$6*0.01,$D8094="AZN",$C8094*0.08)</f>
        <v>202.3</v>
      </c>
    </row>
    <row r="8095" spans="1:6" x14ac:dyDescent="0.3">
      <c r="A8095" s="177" t="s">
        <v>1419</v>
      </c>
      <c r="B8095" s="178">
        <v>43782</v>
      </c>
      <c r="C8095" s="179">
        <v>4000</v>
      </c>
      <c r="D8095" s="88" t="s">
        <v>2862</v>
      </c>
      <c r="E8095" s="184" cm="1">
        <f t="array" ref="E8095">_xlfn.IFS($D8095=$O$5,C8095*$P$5,$D8095=$O$6,$C8095*$P$6,$D8095="AZN",$C8095)</f>
        <v>4000</v>
      </c>
      <c r="F8095" s="183" cm="1">
        <f t="array" ref="F8095">_xlfn.IFS($D8095=$O$5,$C8095*$P$5*0.01,$D8095=$O$6,$C8095*$P$6*0.01,$D8095="AZN",$C8095*0.08)</f>
        <v>320</v>
      </c>
    </row>
    <row r="8096" spans="1:6" x14ac:dyDescent="0.3">
      <c r="A8096" s="177" t="s">
        <v>1783</v>
      </c>
      <c r="B8096" s="178">
        <v>44852</v>
      </c>
      <c r="C8096" s="179">
        <v>9200</v>
      </c>
      <c r="D8096" s="88" t="s">
        <v>2864</v>
      </c>
      <c r="E8096" s="184" cm="1">
        <f t="array" ref="E8096">_xlfn.IFS($D8096=$O$5,C8096*$P$5,$D8096=$O$6,$C8096*$P$6,$D8096="AZN",$C8096)</f>
        <v>16711.8</v>
      </c>
      <c r="F8096" s="183" cm="1">
        <f t="array" ref="F8096">_xlfn.IFS($D8096=$O$5,$C8096*$P$5*0.01,$D8096=$O$6,$C8096*$P$6*0.01,$D8096="AZN",$C8096*0.08)</f>
        <v>167.11799999999999</v>
      </c>
    </row>
    <row r="8097" spans="1:6" x14ac:dyDescent="0.3">
      <c r="A8097" s="177" t="s">
        <v>1935</v>
      </c>
      <c r="B8097" s="178">
        <v>43896</v>
      </c>
      <c r="C8097" s="179">
        <v>10200</v>
      </c>
      <c r="D8097" s="88" t="s">
        <v>2862</v>
      </c>
      <c r="E8097" s="184" cm="1">
        <f t="array" ref="E8097">_xlfn.IFS($D8097=$O$5,C8097*$P$5,$D8097=$O$6,$C8097*$P$6,$D8097="AZN",$C8097)</f>
        <v>10200</v>
      </c>
      <c r="F8097" s="183" cm="1">
        <f t="array" ref="F8097">_xlfn.IFS($D8097=$O$5,$C8097*$P$5*0.01,$D8097=$O$6,$C8097*$P$6*0.01,$D8097="AZN",$C8097*0.08)</f>
        <v>816</v>
      </c>
    </row>
    <row r="8098" spans="1:6" x14ac:dyDescent="0.3">
      <c r="A8098" s="177" t="s">
        <v>1871</v>
      </c>
      <c r="B8098" s="178">
        <v>44467</v>
      </c>
      <c r="C8098" s="179">
        <v>11700</v>
      </c>
      <c r="D8098" s="88" t="s">
        <v>2864</v>
      </c>
      <c r="E8098" s="184" cm="1">
        <f t="array" ref="E8098">_xlfn.IFS($D8098=$O$5,C8098*$P$5,$D8098=$O$6,$C8098*$P$6,$D8098="AZN",$C8098)</f>
        <v>21253.05</v>
      </c>
      <c r="F8098" s="183" cm="1">
        <f t="array" ref="F8098">_xlfn.IFS($D8098=$O$5,$C8098*$P$5*0.01,$D8098=$O$6,$C8098*$P$6*0.01,$D8098="AZN",$C8098*0.08)</f>
        <v>212.53049999999999</v>
      </c>
    </row>
    <row r="8099" spans="1:6" x14ac:dyDescent="0.3">
      <c r="A8099" s="177" t="s">
        <v>906</v>
      </c>
      <c r="B8099" s="178">
        <v>44156</v>
      </c>
      <c r="C8099" s="179">
        <v>6100</v>
      </c>
      <c r="D8099" s="88" t="s">
        <v>2864</v>
      </c>
      <c r="E8099" s="184" cm="1">
        <f t="array" ref="E8099">_xlfn.IFS($D8099=$O$5,C8099*$P$5,$D8099=$O$6,$C8099*$P$6,$D8099="AZN",$C8099)</f>
        <v>11080.65</v>
      </c>
      <c r="F8099" s="183" cm="1">
        <f t="array" ref="F8099">_xlfn.IFS($D8099=$O$5,$C8099*$P$5*0.01,$D8099=$O$6,$C8099*$P$6*0.01,$D8099="AZN",$C8099*0.08)</f>
        <v>110.8065</v>
      </c>
    </row>
    <row r="8100" spans="1:6" x14ac:dyDescent="0.3">
      <c r="A8100" s="177" t="s">
        <v>1273</v>
      </c>
      <c r="B8100" s="178">
        <v>44011</v>
      </c>
      <c r="C8100" s="179">
        <v>2200</v>
      </c>
      <c r="D8100" s="88" t="s">
        <v>2862</v>
      </c>
      <c r="E8100" s="184" cm="1">
        <f t="array" ref="E8100">_xlfn.IFS($D8100=$O$5,C8100*$P$5,$D8100=$O$6,$C8100*$P$6,$D8100="AZN",$C8100)</f>
        <v>2200</v>
      </c>
      <c r="F8100" s="183" cm="1">
        <f t="array" ref="F8100">_xlfn.IFS($D8100=$O$5,$C8100*$P$5*0.01,$D8100=$O$6,$C8100*$P$6*0.01,$D8100="AZN",$C8100*0.08)</f>
        <v>176</v>
      </c>
    </row>
    <row r="8101" spans="1:6" x14ac:dyDescent="0.3">
      <c r="A8101" s="177" t="s">
        <v>826</v>
      </c>
      <c r="B8101" s="178">
        <v>44720</v>
      </c>
      <c r="C8101" s="179">
        <v>10900</v>
      </c>
      <c r="D8101" s="88" t="s">
        <v>2863</v>
      </c>
      <c r="E8101" s="184" cm="1">
        <f t="array" ref="E8101">_xlfn.IFS($D8101=$O$5,C8101*$P$5,$D8101=$O$6,$C8101*$P$6,$D8101="AZN",$C8101)</f>
        <v>18530</v>
      </c>
      <c r="F8101" s="183" cm="1">
        <f t="array" ref="F8101">_xlfn.IFS($D8101=$O$5,$C8101*$P$5*0.01,$D8101=$O$6,$C8101*$P$6*0.01,$D8101="AZN",$C8101*0.08)</f>
        <v>185.3</v>
      </c>
    </row>
    <row r="8102" spans="1:6" x14ac:dyDescent="0.3">
      <c r="A8102" s="177" t="s">
        <v>302</v>
      </c>
      <c r="B8102" s="178">
        <v>44412</v>
      </c>
      <c r="C8102" s="179">
        <v>12200</v>
      </c>
      <c r="D8102" s="88" t="s">
        <v>2864</v>
      </c>
      <c r="E8102" s="184" cm="1">
        <f t="array" ref="E8102">_xlfn.IFS($D8102=$O$5,C8102*$P$5,$D8102=$O$6,$C8102*$P$6,$D8102="AZN",$C8102)</f>
        <v>22161.3</v>
      </c>
      <c r="F8102" s="183" cm="1">
        <f t="array" ref="F8102">_xlfn.IFS($D8102=$O$5,$C8102*$P$5*0.01,$D8102=$O$6,$C8102*$P$6*0.01,$D8102="AZN",$C8102*0.08)</f>
        <v>221.613</v>
      </c>
    </row>
    <row r="8103" spans="1:6" x14ac:dyDescent="0.3">
      <c r="A8103" s="177" t="s">
        <v>1963</v>
      </c>
      <c r="B8103" s="178">
        <v>43845</v>
      </c>
      <c r="C8103" s="179">
        <v>2800</v>
      </c>
      <c r="D8103" s="88" t="s">
        <v>2864</v>
      </c>
      <c r="E8103" s="184" cm="1">
        <f t="array" ref="E8103">_xlfn.IFS($D8103=$O$5,C8103*$P$5,$D8103=$O$6,$C8103*$P$6,$D8103="AZN",$C8103)</f>
        <v>5086.2</v>
      </c>
      <c r="F8103" s="183" cm="1">
        <f t="array" ref="F8103">_xlfn.IFS($D8103=$O$5,$C8103*$P$5*0.01,$D8103=$O$6,$C8103*$P$6*0.01,$D8103="AZN",$C8103*0.08)</f>
        <v>50.862000000000002</v>
      </c>
    </row>
    <row r="8104" spans="1:6" x14ac:dyDescent="0.3">
      <c r="A8104" s="177" t="s">
        <v>1676</v>
      </c>
      <c r="B8104" s="178">
        <v>44060</v>
      </c>
      <c r="C8104" s="179">
        <v>9100</v>
      </c>
      <c r="D8104" s="88" t="s">
        <v>2864</v>
      </c>
      <c r="E8104" s="184" cm="1">
        <f t="array" ref="E8104">_xlfn.IFS($D8104=$O$5,C8104*$P$5,$D8104=$O$6,$C8104*$P$6,$D8104="AZN",$C8104)</f>
        <v>16530.150000000001</v>
      </c>
      <c r="F8104" s="183" cm="1">
        <f t="array" ref="F8104">_xlfn.IFS($D8104=$O$5,$C8104*$P$5*0.01,$D8104=$O$6,$C8104*$P$6*0.01,$D8104="AZN",$C8104*0.08)</f>
        <v>165.3015</v>
      </c>
    </row>
    <row r="8105" spans="1:6" x14ac:dyDescent="0.3">
      <c r="A8105" s="177" t="s">
        <v>763</v>
      </c>
      <c r="B8105" s="178">
        <v>43817</v>
      </c>
      <c r="C8105" s="179">
        <v>10800</v>
      </c>
      <c r="D8105" s="88" t="s">
        <v>2864</v>
      </c>
      <c r="E8105" s="184" cm="1">
        <f t="array" ref="E8105">_xlfn.IFS($D8105=$O$5,C8105*$P$5,$D8105=$O$6,$C8105*$P$6,$D8105="AZN",$C8105)</f>
        <v>19618.2</v>
      </c>
      <c r="F8105" s="183" cm="1">
        <f t="array" ref="F8105">_xlfn.IFS($D8105=$O$5,$C8105*$P$5*0.01,$D8105=$O$6,$C8105*$P$6*0.01,$D8105="AZN",$C8105*0.08)</f>
        <v>196.18200000000002</v>
      </c>
    </row>
    <row r="8106" spans="1:6" x14ac:dyDescent="0.3">
      <c r="A8106" s="177" t="s">
        <v>810</v>
      </c>
      <c r="B8106" s="178">
        <v>44497</v>
      </c>
      <c r="C8106" s="179">
        <v>1100</v>
      </c>
      <c r="D8106" s="88" t="s">
        <v>2863</v>
      </c>
      <c r="E8106" s="184" cm="1">
        <f t="array" ref="E8106">_xlfn.IFS($D8106=$O$5,C8106*$P$5,$D8106=$O$6,$C8106*$P$6,$D8106="AZN",$C8106)</f>
        <v>1870</v>
      </c>
      <c r="F8106" s="183" cm="1">
        <f t="array" ref="F8106">_xlfn.IFS($D8106=$O$5,$C8106*$P$5*0.01,$D8106=$O$6,$C8106*$P$6*0.01,$D8106="AZN",$C8106*0.08)</f>
        <v>18.7</v>
      </c>
    </row>
    <row r="8107" spans="1:6" x14ac:dyDescent="0.3">
      <c r="A8107" s="177" t="s">
        <v>1495</v>
      </c>
      <c r="B8107" s="178">
        <v>44420</v>
      </c>
      <c r="C8107" s="179">
        <v>9300</v>
      </c>
      <c r="D8107" s="88" t="s">
        <v>2864</v>
      </c>
      <c r="E8107" s="184" cm="1">
        <f t="array" ref="E8107">_xlfn.IFS($D8107=$O$5,C8107*$P$5,$D8107=$O$6,$C8107*$P$6,$D8107="AZN",$C8107)</f>
        <v>16893.45</v>
      </c>
      <c r="F8107" s="183" cm="1">
        <f t="array" ref="F8107">_xlfn.IFS($D8107=$O$5,$C8107*$P$5*0.01,$D8107=$O$6,$C8107*$P$6*0.01,$D8107="AZN",$C8107*0.08)</f>
        <v>168.93450000000001</v>
      </c>
    </row>
    <row r="8108" spans="1:6" x14ac:dyDescent="0.3">
      <c r="A8108" s="177" t="s">
        <v>1383</v>
      </c>
      <c r="B8108" s="178">
        <v>44458</v>
      </c>
      <c r="C8108" s="179">
        <v>5300</v>
      </c>
      <c r="D8108" s="88" t="s">
        <v>2862</v>
      </c>
      <c r="E8108" s="184" cm="1">
        <f t="array" ref="E8108">_xlfn.IFS($D8108=$O$5,C8108*$P$5,$D8108=$O$6,$C8108*$P$6,$D8108="AZN",$C8108)</f>
        <v>5300</v>
      </c>
      <c r="F8108" s="183" cm="1">
        <f t="array" ref="F8108">_xlfn.IFS($D8108=$O$5,$C8108*$P$5*0.01,$D8108=$O$6,$C8108*$P$6*0.01,$D8108="AZN",$C8108*0.08)</f>
        <v>424</v>
      </c>
    </row>
    <row r="8109" spans="1:6" x14ac:dyDescent="0.3">
      <c r="A8109" s="177" t="s">
        <v>2056</v>
      </c>
      <c r="B8109" s="178">
        <v>43813</v>
      </c>
      <c r="C8109" s="179">
        <v>10500</v>
      </c>
      <c r="D8109" s="88" t="s">
        <v>2864</v>
      </c>
      <c r="E8109" s="184" cm="1">
        <f t="array" ref="E8109">_xlfn.IFS($D8109=$O$5,C8109*$P$5,$D8109=$O$6,$C8109*$P$6,$D8109="AZN",$C8109)</f>
        <v>19073.25</v>
      </c>
      <c r="F8109" s="183" cm="1">
        <f t="array" ref="F8109">_xlfn.IFS($D8109=$O$5,$C8109*$P$5*0.01,$D8109=$O$6,$C8109*$P$6*0.01,$D8109="AZN",$C8109*0.08)</f>
        <v>190.73250000000002</v>
      </c>
    </row>
    <row r="8110" spans="1:6" x14ac:dyDescent="0.3">
      <c r="A8110" s="177" t="s">
        <v>1315</v>
      </c>
      <c r="B8110" s="178">
        <v>44242</v>
      </c>
      <c r="C8110" s="179">
        <v>13000</v>
      </c>
      <c r="D8110" s="88" t="s">
        <v>2864</v>
      </c>
      <c r="E8110" s="184" cm="1">
        <f t="array" ref="E8110">_xlfn.IFS($D8110=$O$5,C8110*$P$5,$D8110=$O$6,$C8110*$P$6,$D8110="AZN",$C8110)</f>
        <v>23614.5</v>
      </c>
      <c r="F8110" s="183" cm="1">
        <f t="array" ref="F8110">_xlfn.IFS($D8110=$O$5,$C8110*$P$5*0.01,$D8110=$O$6,$C8110*$P$6*0.01,$D8110="AZN",$C8110*0.08)</f>
        <v>236.14500000000001</v>
      </c>
    </row>
    <row r="8111" spans="1:6" x14ac:dyDescent="0.3">
      <c r="A8111" s="177" t="s">
        <v>255</v>
      </c>
      <c r="B8111" s="178">
        <v>44539</v>
      </c>
      <c r="C8111" s="179">
        <v>2200</v>
      </c>
      <c r="D8111" s="88" t="s">
        <v>2863</v>
      </c>
      <c r="E8111" s="184" cm="1">
        <f t="array" ref="E8111">_xlfn.IFS($D8111=$O$5,C8111*$P$5,$D8111=$O$6,$C8111*$P$6,$D8111="AZN",$C8111)</f>
        <v>3740</v>
      </c>
      <c r="F8111" s="183" cm="1">
        <f t="array" ref="F8111">_xlfn.IFS($D8111=$O$5,$C8111*$P$5*0.01,$D8111=$O$6,$C8111*$P$6*0.01,$D8111="AZN",$C8111*0.08)</f>
        <v>37.4</v>
      </c>
    </row>
    <row r="8112" spans="1:6" x14ac:dyDescent="0.3">
      <c r="A8112" s="177" t="s">
        <v>1499</v>
      </c>
      <c r="B8112" s="178">
        <v>44150</v>
      </c>
      <c r="C8112" s="179">
        <v>9700</v>
      </c>
      <c r="D8112" s="88" t="s">
        <v>2864</v>
      </c>
      <c r="E8112" s="184" cm="1">
        <f t="array" ref="E8112">_xlfn.IFS($D8112=$O$5,C8112*$P$5,$D8112=$O$6,$C8112*$P$6,$D8112="AZN",$C8112)</f>
        <v>17620.05</v>
      </c>
      <c r="F8112" s="183" cm="1">
        <f t="array" ref="F8112">_xlfn.IFS($D8112=$O$5,$C8112*$P$5*0.01,$D8112=$O$6,$C8112*$P$6*0.01,$D8112="AZN",$C8112*0.08)</f>
        <v>176.20050000000001</v>
      </c>
    </row>
    <row r="8113" spans="1:6" x14ac:dyDescent="0.3">
      <c r="A8113" s="177" t="s">
        <v>900</v>
      </c>
      <c r="B8113" s="178">
        <v>44477</v>
      </c>
      <c r="C8113" s="179">
        <v>3000</v>
      </c>
      <c r="D8113" s="88" t="s">
        <v>2863</v>
      </c>
      <c r="E8113" s="184" cm="1">
        <f t="array" ref="E8113">_xlfn.IFS($D8113=$O$5,C8113*$P$5,$D8113=$O$6,$C8113*$P$6,$D8113="AZN",$C8113)</f>
        <v>5100</v>
      </c>
      <c r="F8113" s="183" cm="1">
        <f t="array" ref="F8113">_xlfn.IFS($D8113=$O$5,$C8113*$P$5*0.01,$D8113=$O$6,$C8113*$P$6*0.01,$D8113="AZN",$C8113*0.08)</f>
        <v>51</v>
      </c>
    </row>
    <row r="8114" spans="1:6" x14ac:dyDescent="0.3">
      <c r="A8114" s="177" t="s">
        <v>539</v>
      </c>
      <c r="B8114" s="178">
        <v>43882</v>
      </c>
      <c r="C8114" s="179">
        <v>10300</v>
      </c>
      <c r="D8114" s="88" t="s">
        <v>2864</v>
      </c>
      <c r="E8114" s="184" cm="1">
        <f t="array" ref="E8114">_xlfn.IFS($D8114=$O$5,C8114*$P$5,$D8114=$O$6,$C8114*$P$6,$D8114="AZN",$C8114)</f>
        <v>18709.95</v>
      </c>
      <c r="F8114" s="183" cm="1">
        <f t="array" ref="F8114">_xlfn.IFS($D8114=$O$5,$C8114*$P$5*0.01,$D8114=$O$6,$C8114*$P$6*0.01,$D8114="AZN",$C8114*0.08)</f>
        <v>187.09950000000001</v>
      </c>
    </row>
    <row r="8115" spans="1:6" x14ac:dyDescent="0.3">
      <c r="A8115" s="177" t="s">
        <v>1648</v>
      </c>
      <c r="B8115" s="178">
        <v>44143</v>
      </c>
      <c r="C8115" s="179">
        <v>12000</v>
      </c>
      <c r="D8115" s="88" t="s">
        <v>2864</v>
      </c>
      <c r="E8115" s="184" cm="1">
        <f t="array" ref="E8115">_xlfn.IFS($D8115=$O$5,C8115*$P$5,$D8115=$O$6,$C8115*$P$6,$D8115="AZN",$C8115)</f>
        <v>21798</v>
      </c>
      <c r="F8115" s="183" cm="1">
        <f t="array" ref="F8115">_xlfn.IFS($D8115=$O$5,$C8115*$P$5*0.01,$D8115=$O$6,$C8115*$P$6*0.01,$D8115="AZN",$C8115*0.08)</f>
        <v>217.98000000000002</v>
      </c>
    </row>
    <row r="8116" spans="1:6" x14ac:dyDescent="0.3">
      <c r="A8116" s="177" t="s">
        <v>1761</v>
      </c>
      <c r="B8116" s="178">
        <v>44170</v>
      </c>
      <c r="C8116" s="179">
        <v>9600</v>
      </c>
      <c r="D8116" s="88" t="s">
        <v>2862</v>
      </c>
      <c r="E8116" s="184" cm="1">
        <f t="array" ref="E8116">_xlfn.IFS($D8116=$O$5,C8116*$P$5,$D8116=$O$6,$C8116*$P$6,$D8116="AZN",$C8116)</f>
        <v>9600</v>
      </c>
      <c r="F8116" s="183" cm="1">
        <f t="array" ref="F8116">_xlfn.IFS($D8116=$O$5,$C8116*$P$5*0.01,$D8116=$O$6,$C8116*$P$6*0.01,$D8116="AZN",$C8116*0.08)</f>
        <v>768</v>
      </c>
    </row>
    <row r="8117" spans="1:6" x14ac:dyDescent="0.3">
      <c r="A8117" s="177" t="s">
        <v>467</v>
      </c>
      <c r="B8117" s="178">
        <v>44371</v>
      </c>
      <c r="C8117" s="179">
        <v>4000</v>
      </c>
      <c r="D8117" s="88" t="s">
        <v>2864</v>
      </c>
      <c r="E8117" s="184" cm="1">
        <f t="array" ref="E8117">_xlfn.IFS($D8117=$O$5,C8117*$P$5,$D8117=$O$6,$C8117*$P$6,$D8117="AZN",$C8117)</f>
        <v>7266</v>
      </c>
      <c r="F8117" s="183" cm="1">
        <f t="array" ref="F8117">_xlfn.IFS($D8117=$O$5,$C8117*$P$5*0.01,$D8117=$O$6,$C8117*$P$6*0.01,$D8117="AZN",$C8117*0.08)</f>
        <v>72.66</v>
      </c>
    </row>
    <row r="8118" spans="1:6" x14ac:dyDescent="0.3">
      <c r="A8118" s="177" t="s">
        <v>1859</v>
      </c>
      <c r="B8118" s="178">
        <v>44229</v>
      </c>
      <c r="C8118" s="179">
        <v>6400</v>
      </c>
      <c r="D8118" s="88" t="s">
        <v>2864</v>
      </c>
      <c r="E8118" s="184" cm="1">
        <f t="array" ref="E8118">_xlfn.IFS($D8118=$O$5,C8118*$P$5,$D8118=$O$6,$C8118*$P$6,$D8118="AZN",$C8118)</f>
        <v>11625.6</v>
      </c>
      <c r="F8118" s="183" cm="1">
        <f t="array" ref="F8118">_xlfn.IFS($D8118=$O$5,$C8118*$P$5*0.01,$D8118=$O$6,$C8118*$P$6*0.01,$D8118="AZN",$C8118*0.08)</f>
        <v>116.256</v>
      </c>
    </row>
    <row r="8119" spans="1:6" x14ac:dyDescent="0.3">
      <c r="A8119" s="177" t="s">
        <v>504</v>
      </c>
      <c r="B8119" s="178">
        <v>44268</v>
      </c>
      <c r="C8119" s="179">
        <v>7500</v>
      </c>
      <c r="D8119" s="88" t="s">
        <v>2864</v>
      </c>
      <c r="E8119" s="184" cm="1">
        <f t="array" ref="E8119">_xlfn.IFS($D8119=$O$5,C8119*$P$5,$D8119=$O$6,$C8119*$P$6,$D8119="AZN",$C8119)</f>
        <v>13623.75</v>
      </c>
      <c r="F8119" s="183" cm="1">
        <f t="array" ref="F8119">_xlfn.IFS($D8119=$O$5,$C8119*$P$5*0.01,$D8119=$O$6,$C8119*$P$6*0.01,$D8119="AZN",$C8119*0.08)</f>
        <v>136.23750000000001</v>
      </c>
    </row>
    <row r="8120" spans="1:6" x14ac:dyDescent="0.3">
      <c r="A8120" s="177" t="s">
        <v>543</v>
      </c>
      <c r="B8120" s="178">
        <v>44451</v>
      </c>
      <c r="C8120" s="179">
        <v>7000</v>
      </c>
      <c r="D8120" s="88" t="s">
        <v>2863</v>
      </c>
      <c r="E8120" s="184" cm="1">
        <f t="array" ref="E8120">_xlfn.IFS($D8120=$O$5,C8120*$P$5,$D8120=$O$6,$C8120*$P$6,$D8120="AZN",$C8120)</f>
        <v>11900</v>
      </c>
      <c r="F8120" s="183" cm="1">
        <f t="array" ref="F8120">_xlfn.IFS($D8120=$O$5,$C8120*$P$5*0.01,$D8120=$O$6,$C8120*$P$6*0.01,$D8120="AZN",$C8120*0.08)</f>
        <v>119</v>
      </c>
    </row>
    <row r="8121" spans="1:6" x14ac:dyDescent="0.3">
      <c r="A8121" s="177" t="s">
        <v>358</v>
      </c>
      <c r="B8121" s="178">
        <v>44619</v>
      </c>
      <c r="C8121" s="179">
        <v>9500</v>
      </c>
      <c r="D8121" s="88" t="s">
        <v>2862</v>
      </c>
      <c r="E8121" s="184" cm="1">
        <f t="array" ref="E8121">_xlfn.IFS($D8121=$O$5,C8121*$P$5,$D8121=$O$6,$C8121*$P$6,$D8121="AZN",$C8121)</f>
        <v>9500</v>
      </c>
      <c r="F8121" s="183" cm="1">
        <f t="array" ref="F8121">_xlfn.IFS($D8121=$O$5,$C8121*$P$5*0.01,$D8121=$O$6,$C8121*$P$6*0.01,$D8121="AZN",$C8121*0.08)</f>
        <v>760</v>
      </c>
    </row>
    <row r="8122" spans="1:6" x14ac:dyDescent="0.3">
      <c r="A8122" s="177" t="s">
        <v>1401</v>
      </c>
      <c r="B8122" s="178">
        <v>44246</v>
      </c>
      <c r="C8122" s="179">
        <v>11100</v>
      </c>
      <c r="D8122" s="88" t="s">
        <v>2862</v>
      </c>
      <c r="E8122" s="184" cm="1">
        <f t="array" ref="E8122">_xlfn.IFS($D8122=$O$5,C8122*$P$5,$D8122=$O$6,$C8122*$P$6,$D8122="AZN",$C8122)</f>
        <v>11100</v>
      </c>
      <c r="F8122" s="183" cm="1">
        <f t="array" ref="F8122">_xlfn.IFS($D8122=$O$5,$C8122*$P$5*0.01,$D8122=$O$6,$C8122*$P$6*0.01,$D8122="AZN",$C8122*0.08)</f>
        <v>888</v>
      </c>
    </row>
    <row r="8123" spans="1:6" x14ac:dyDescent="0.3">
      <c r="A8123" s="177" t="s">
        <v>932</v>
      </c>
      <c r="B8123" s="178">
        <v>44304</v>
      </c>
      <c r="C8123" s="179">
        <v>11100</v>
      </c>
      <c r="D8123" s="88" t="s">
        <v>2863</v>
      </c>
      <c r="E8123" s="184" cm="1">
        <f t="array" ref="E8123">_xlfn.IFS($D8123=$O$5,C8123*$P$5,$D8123=$O$6,$C8123*$P$6,$D8123="AZN",$C8123)</f>
        <v>18870</v>
      </c>
      <c r="F8123" s="183" cm="1">
        <f t="array" ref="F8123">_xlfn.IFS($D8123=$O$5,$C8123*$P$5*0.01,$D8123=$O$6,$C8123*$P$6*0.01,$D8123="AZN",$C8123*0.08)</f>
        <v>188.70000000000002</v>
      </c>
    </row>
    <row r="8124" spans="1:6" x14ac:dyDescent="0.3">
      <c r="A8124" s="177" t="s">
        <v>1249</v>
      </c>
      <c r="B8124" s="178">
        <v>44386</v>
      </c>
      <c r="C8124" s="179">
        <v>6300</v>
      </c>
      <c r="D8124" s="88" t="s">
        <v>2862</v>
      </c>
      <c r="E8124" s="184" cm="1">
        <f t="array" ref="E8124">_xlfn.IFS($D8124=$O$5,C8124*$P$5,$D8124=$O$6,$C8124*$P$6,$D8124="AZN",$C8124)</f>
        <v>6300</v>
      </c>
      <c r="F8124" s="183" cm="1">
        <f t="array" ref="F8124">_xlfn.IFS($D8124=$O$5,$C8124*$P$5*0.01,$D8124=$O$6,$C8124*$P$6*0.01,$D8124="AZN",$C8124*0.08)</f>
        <v>504</v>
      </c>
    </row>
    <row r="8125" spans="1:6" x14ac:dyDescent="0.3">
      <c r="A8125" s="177" t="s">
        <v>316</v>
      </c>
      <c r="B8125" s="178">
        <v>44164</v>
      </c>
      <c r="C8125" s="179">
        <v>11800</v>
      </c>
      <c r="D8125" s="88" t="s">
        <v>2862</v>
      </c>
      <c r="E8125" s="184" cm="1">
        <f t="array" ref="E8125">_xlfn.IFS($D8125=$O$5,C8125*$P$5,$D8125=$O$6,$C8125*$P$6,$D8125="AZN",$C8125)</f>
        <v>11800</v>
      </c>
      <c r="F8125" s="183" cm="1">
        <f t="array" ref="F8125">_xlfn.IFS($D8125=$O$5,$C8125*$P$5*0.01,$D8125=$O$6,$C8125*$P$6*0.01,$D8125="AZN",$C8125*0.08)</f>
        <v>944</v>
      </c>
    </row>
    <row r="8126" spans="1:6" x14ac:dyDescent="0.3">
      <c r="A8126" s="177" t="s">
        <v>1881</v>
      </c>
      <c r="B8126" s="178">
        <v>44092</v>
      </c>
      <c r="C8126" s="179">
        <v>4900</v>
      </c>
      <c r="D8126" s="88" t="s">
        <v>2864</v>
      </c>
      <c r="E8126" s="184" cm="1">
        <f t="array" ref="E8126">_xlfn.IFS($D8126=$O$5,C8126*$P$5,$D8126=$O$6,$C8126*$P$6,$D8126="AZN",$C8126)</f>
        <v>8900.85</v>
      </c>
      <c r="F8126" s="183" cm="1">
        <f t="array" ref="F8126">_xlfn.IFS($D8126=$O$5,$C8126*$P$5*0.01,$D8126=$O$6,$C8126*$P$6*0.01,$D8126="AZN",$C8126*0.08)</f>
        <v>89.008500000000012</v>
      </c>
    </row>
    <row r="8127" spans="1:6" x14ac:dyDescent="0.3">
      <c r="A8127" s="177" t="s">
        <v>955</v>
      </c>
      <c r="B8127" s="178">
        <v>43934</v>
      </c>
      <c r="C8127" s="179">
        <v>10800</v>
      </c>
      <c r="D8127" s="88" t="s">
        <v>2864</v>
      </c>
      <c r="E8127" s="184" cm="1">
        <f t="array" ref="E8127">_xlfn.IFS($D8127=$O$5,C8127*$P$5,$D8127=$O$6,$C8127*$P$6,$D8127="AZN",$C8127)</f>
        <v>19618.2</v>
      </c>
      <c r="F8127" s="183" cm="1">
        <f t="array" ref="F8127">_xlfn.IFS($D8127=$O$5,$C8127*$P$5*0.01,$D8127=$O$6,$C8127*$P$6*0.01,$D8127="AZN",$C8127*0.08)</f>
        <v>196.18200000000002</v>
      </c>
    </row>
    <row r="8128" spans="1:6" x14ac:dyDescent="0.3">
      <c r="A8128" s="177" t="s">
        <v>535</v>
      </c>
      <c r="B8128" s="178">
        <v>44401</v>
      </c>
      <c r="C8128" s="179">
        <v>3500</v>
      </c>
      <c r="D8128" s="88" t="s">
        <v>2863</v>
      </c>
      <c r="E8128" s="184" cm="1">
        <f t="array" ref="E8128">_xlfn.IFS($D8128=$O$5,C8128*$P$5,$D8128=$O$6,$C8128*$P$6,$D8128="AZN",$C8128)</f>
        <v>5950</v>
      </c>
      <c r="F8128" s="183" cm="1">
        <f t="array" ref="F8128">_xlfn.IFS($D8128=$O$5,$C8128*$P$5*0.01,$D8128=$O$6,$C8128*$P$6*0.01,$D8128="AZN",$C8128*0.08)</f>
        <v>59.5</v>
      </c>
    </row>
    <row r="8129" spans="1:6" x14ac:dyDescent="0.3">
      <c r="A8129" s="177" t="s">
        <v>1616</v>
      </c>
      <c r="B8129" s="178">
        <v>44236</v>
      </c>
      <c r="C8129" s="179">
        <v>10000</v>
      </c>
      <c r="D8129" s="88" t="s">
        <v>2863</v>
      </c>
      <c r="E8129" s="184" cm="1">
        <f t="array" ref="E8129">_xlfn.IFS($D8129=$O$5,C8129*$P$5,$D8129=$O$6,$C8129*$P$6,$D8129="AZN",$C8129)</f>
        <v>17000</v>
      </c>
      <c r="F8129" s="183" cm="1">
        <f t="array" ref="F8129">_xlfn.IFS($D8129=$O$5,$C8129*$P$5*0.01,$D8129=$O$6,$C8129*$P$6*0.01,$D8129="AZN",$C8129*0.08)</f>
        <v>170</v>
      </c>
    </row>
    <row r="8130" spans="1:6" x14ac:dyDescent="0.3">
      <c r="A8130" s="177" t="s">
        <v>1136</v>
      </c>
      <c r="B8130" s="178">
        <v>44292</v>
      </c>
      <c r="C8130" s="179">
        <v>3300</v>
      </c>
      <c r="D8130" s="88" t="s">
        <v>2862</v>
      </c>
      <c r="E8130" s="184" cm="1">
        <f t="array" ref="E8130">_xlfn.IFS($D8130=$O$5,C8130*$P$5,$D8130=$O$6,$C8130*$P$6,$D8130="AZN",$C8130)</f>
        <v>3300</v>
      </c>
      <c r="F8130" s="183" cm="1">
        <f t="array" ref="F8130">_xlfn.IFS($D8130=$O$5,$C8130*$P$5*0.01,$D8130=$O$6,$C8130*$P$6*0.01,$D8130="AZN",$C8130*0.08)</f>
        <v>264</v>
      </c>
    </row>
    <row r="8131" spans="1:6" x14ac:dyDescent="0.3">
      <c r="A8131" s="177" t="s">
        <v>1988</v>
      </c>
      <c r="B8131" s="178">
        <v>44277</v>
      </c>
      <c r="C8131" s="179">
        <v>2400</v>
      </c>
      <c r="D8131" s="88" t="s">
        <v>2863</v>
      </c>
      <c r="E8131" s="184" cm="1">
        <f t="array" ref="E8131">_xlfn.IFS($D8131=$O$5,C8131*$P$5,$D8131=$O$6,$C8131*$P$6,$D8131="AZN",$C8131)</f>
        <v>4080</v>
      </c>
      <c r="F8131" s="183" cm="1">
        <f t="array" ref="F8131">_xlfn.IFS($D8131=$O$5,$C8131*$P$5*0.01,$D8131=$O$6,$C8131*$P$6*0.01,$D8131="AZN",$C8131*0.08)</f>
        <v>40.800000000000004</v>
      </c>
    </row>
    <row r="8132" spans="1:6" x14ac:dyDescent="0.3">
      <c r="A8132" s="177" t="s">
        <v>1370</v>
      </c>
      <c r="B8132" s="178">
        <v>44428</v>
      </c>
      <c r="C8132" s="179">
        <v>8300</v>
      </c>
      <c r="D8132" s="88" t="s">
        <v>2864</v>
      </c>
      <c r="E8132" s="184" cm="1">
        <f t="array" ref="E8132">_xlfn.IFS($D8132=$O$5,C8132*$P$5,$D8132=$O$6,$C8132*$P$6,$D8132="AZN",$C8132)</f>
        <v>15076.95</v>
      </c>
      <c r="F8132" s="183" cm="1">
        <f t="array" ref="F8132">_xlfn.IFS($D8132=$O$5,$C8132*$P$5*0.01,$D8132=$O$6,$C8132*$P$6*0.01,$D8132="AZN",$C8132*0.08)</f>
        <v>150.76950000000002</v>
      </c>
    </row>
    <row r="8133" spans="1:6" x14ac:dyDescent="0.3">
      <c r="A8133" s="177" t="s">
        <v>1694</v>
      </c>
      <c r="B8133" s="178">
        <v>44525</v>
      </c>
      <c r="C8133" s="179">
        <v>12800</v>
      </c>
      <c r="D8133" s="88" t="s">
        <v>2863</v>
      </c>
      <c r="E8133" s="184" cm="1">
        <f t="array" ref="E8133">_xlfn.IFS($D8133=$O$5,C8133*$P$5,$D8133=$O$6,$C8133*$P$6,$D8133="AZN",$C8133)</f>
        <v>21760</v>
      </c>
      <c r="F8133" s="183" cm="1">
        <f t="array" ref="F8133">_xlfn.IFS($D8133=$O$5,$C8133*$P$5*0.01,$D8133=$O$6,$C8133*$P$6*0.01,$D8133="AZN",$C8133*0.08)</f>
        <v>217.6</v>
      </c>
    </row>
    <row r="8134" spans="1:6" x14ac:dyDescent="0.3">
      <c r="A8134" s="177" t="s">
        <v>597</v>
      </c>
      <c r="B8134" s="178">
        <v>44042</v>
      </c>
      <c r="C8134" s="179">
        <v>12900</v>
      </c>
      <c r="D8134" s="88" t="s">
        <v>2864</v>
      </c>
      <c r="E8134" s="184" cm="1">
        <f t="array" ref="E8134">_xlfn.IFS($D8134=$O$5,C8134*$P$5,$D8134=$O$6,$C8134*$P$6,$D8134="AZN",$C8134)</f>
        <v>23432.85</v>
      </c>
      <c r="F8134" s="183" cm="1">
        <f t="array" ref="F8134">_xlfn.IFS($D8134=$O$5,$C8134*$P$5*0.01,$D8134=$O$6,$C8134*$P$6*0.01,$D8134="AZN",$C8134*0.08)</f>
        <v>234.32849999999999</v>
      </c>
    </row>
    <row r="8135" spans="1:6" x14ac:dyDescent="0.3">
      <c r="A8135" s="177" t="s">
        <v>736</v>
      </c>
      <c r="B8135" s="178">
        <v>44135</v>
      </c>
      <c r="C8135" s="179">
        <v>8700</v>
      </c>
      <c r="D8135" s="88" t="s">
        <v>2863</v>
      </c>
      <c r="E8135" s="184" cm="1">
        <f t="array" ref="E8135">_xlfn.IFS($D8135=$O$5,C8135*$P$5,$D8135=$O$6,$C8135*$P$6,$D8135="AZN",$C8135)</f>
        <v>14790</v>
      </c>
      <c r="F8135" s="183" cm="1">
        <f t="array" ref="F8135">_xlfn.IFS($D8135=$O$5,$C8135*$P$5*0.01,$D8135=$O$6,$C8135*$P$6*0.01,$D8135="AZN",$C8135*0.08)</f>
        <v>147.9</v>
      </c>
    </row>
    <row r="8136" spans="1:6" x14ac:dyDescent="0.3">
      <c r="A8136" s="177" t="s">
        <v>2010</v>
      </c>
      <c r="B8136" s="178">
        <v>44320</v>
      </c>
      <c r="C8136" s="179">
        <v>7000</v>
      </c>
      <c r="D8136" s="88" t="s">
        <v>2862</v>
      </c>
      <c r="E8136" s="184" cm="1">
        <f t="array" ref="E8136">_xlfn.IFS($D8136=$O$5,C8136*$P$5,$D8136=$O$6,$C8136*$P$6,$D8136="AZN",$C8136)</f>
        <v>7000</v>
      </c>
      <c r="F8136" s="183" cm="1">
        <f t="array" ref="F8136">_xlfn.IFS($D8136=$O$5,$C8136*$P$5*0.01,$D8136=$O$6,$C8136*$P$6*0.01,$D8136="AZN",$C8136*0.08)</f>
        <v>560</v>
      </c>
    </row>
    <row r="8137" spans="1:6" x14ac:dyDescent="0.3">
      <c r="A8137" s="177" t="s">
        <v>1114</v>
      </c>
      <c r="B8137" s="178">
        <v>44347</v>
      </c>
      <c r="C8137" s="179">
        <v>10200</v>
      </c>
      <c r="D8137" s="88" t="s">
        <v>2863</v>
      </c>
      <c r="E8137" s="184" cm="1">
        <f t="array" ref="E8137">_xlfn.IFS($D8137=$O$5,C8137*$P$5,$D8137=$O$6,$C8137*$P$6,$D8137="AZN",$C8137)</f>
        <v>17340</v>
      </c>
      <c r="F8137" s="183" cm="1">
        <f t="array" ref="F8137">_xlfn.IFS($D8137=$O$5,$C8137*$P$5*0.01,$D8137=$O$6,$C8137*$P$6*0.01,$D8137="AZN",$C8137*0.08)</f>
        <v>173.4</v>
      </c>
    </row>
    <row r="8138" spans="1:6" x14ac:dyDescent="0.3">
      <c r="A8138" s="177" t="s">
        <v>1415</v>
      </c>
      <c r="B8138" s="178">
        <v>44183</v>
      </c>
      <c r="C8138" s="179">
        <v>1100</v>
      </c>
      <c r="D8138" s="88" t="s">
        <v>2862</v>
      </c>
      <c r="E8138" s="184" cm="1">
        <f t="array" ref="E8138">_xlfn.IFS($D8138=$O$5,C8138*$P$5,$D8138=$O$6,$C8138*$P$6,$D8138="AZN",$C8138)</f>
        <v>1100</v>
      </c>
      <c r="F8138" s="183" cm="1">
        <f t="array" ref="F8138">_xlfn.IFS($D8138=$O$5,$C8138*$P$5*0.01,$D8138=$O$6,$C8138*$P$6*0.01,$D8138="AZN",$C8138*0.08)</f>
        <v>88</v>
      </c>
    </row>
    <row r="8139" spans="1:6" x14ac:dyDescent="0.3">
      <c r="A8139" s="177" t="s">
        <v>630</v>
      </c>
      <c r="B8139" s="178">
        <v>44440</v>
      </c>
      <c r="C8139" s="179">
        <v>12600</v>
      </c>
      <c r="D8139" s="88" t="s">
        <v>2863</v>
      </c>
      <c r="E8139" s="184" cm="1">
        <f t="array" ref="E8139">_xlfn.IFS($D8139=$O$5,C8139*$P$5,$D8139=$O$6,$C8139*$P$6,$D8139="AZN",$C8139)</f>
        <v>21420</v>
      </c>
      <c r="F8139" s="183" cm="1">
        <f t="array" ref="F8139">_xlfn.IFS($D8139=$O$5,$C8139*$P$5*0.01,$D8139=$O$6,$C8139*$P$6*0.01,$D8139="AZN",$C8139*0.08)</f>
        <v>214.20000000000002</v>
      </c>
    </row>
    <row r="8140" spans="1:6" x14ac:dyDescent="0.3">
      <c r="A8140" s="177" t="s">
        <v>1683</v>
      </c>
      <c r="B8140" s="178">
        <v>44306</v>
      </c>
      <c r="C8140" s="179">
        <v>6500</v>
      </c>
      <c r="D8140" s="88" t="s">
        <v>2863</v>
      </c>
      <c r="E8140" s="184" cm="1">
        <f t="array" ref="E8140">_xlfn.IFS($D8140=$O$5,C8140*$P$5,$D8140=$O$6,$C8140*$P$6,$D8140="AZN",$C8140)</f>
        <v>11050</v>
      </c>
      <c r="F8140" s="183" cm="1">
        <f t="array" ref="F8140">_xlfn.IFS($D8140=$O$5,$C8140*$P$5*0.01,$D8140=$O$6,$C8140*$P$6*0.01,$D8140="AZN",$C8140*0.08)</f>
        <v>110.5</v>
      </c>
    </row>
    <row r="8141" spans="1:6" x14ac:dyDescent="0.3">
      <c r="A8141" s="177" t="s">
        <v>1756</v>
      </c>
      <c r="B8141" s="178">
        <v>44318</v>
      </c>
      <c r="C8141" s="179">
        <v>7900</v>
      </c>
      <c r="D8141" s="88" t="s">
        <v>2864</v>
      </c>
      <c r="E8141" s="184" cm="1">
        <f t="array" ref="E8141">_xlfn.IFS($D8141=$O$5,C8141*$P$5,$D8141=$O$6,$C8141*$P$6,$D8141="AZN",$C8141)</f>
        <v>14350.35</v>
      </c>
      <c r="F8141" s="183" cm="1">
        <f t="array" ref="F8141">_xlfn.IFS($D8141=$O$5,$C8141*$P$5*0.01,$D8141=$O$6,$C8141*$P$6*0.01,$D8141="AZN",$C8141*0.08)</f>
        <v>143.5035</v>
      </c>
    </row>
    <row r="8142" spans="1:6" x14ac:dyDescent="0.3">
      <c r="A8142" s="177" t="s">
        <v>516</v>
      </c>
      <c r="B8142" s="178">
        <v>44220</v>
      </c>
      <c r="C8142" s="179">
        <v>5600</v>
      </c>
      <c r="D8142" s="88" t="s">
        <v>2862</v>
      </c>
      <c r="E8142" s="184" cm="1">
        <f t="array" ref="E8142">_xlfn.IFS($D8142=$O$5,C8142*$P$5,$D8142=$O$6,$C8142*$P$6,$D8142="AZN",$C8142)</f>
        <v>5600</v>
      </c>
      <c r="F8142" s="183" cm="1">
        <f t="array" ref="F8142">_xlfn.IFS($D8142=$O$5,$C8142*$P$5*0.01,$D8142=$O$6,$C8142*$P$6*0.01,$D8142="AZN",$C8142*0.08)</f>
        <v>448</v>
      </c>
    </row>
    <row r="8143" spans="1:6" x14ac:dyDescent="0.3">
      <c r="A8143" s="177" t="s">
        <v>1065</v>
      </c>
      <c r="B8143" s="178">
        <v>44328</v>
      </c>
      <c r="C8143" s="179">
        <v>7500</v>
      </c>
      <c r="D8143" s="88" t="s">
        <v>2863</v>
      </c>
      <c r="E8143" s="184" cm="1">
        <f t="array" ref="E8143">_xlfn.IFS($D8143=$O$5,C8143*$P$5,$D8143=$O$6,$C8143*$P$6,$D8143="AZN",$C8143)</f>
        <v>12750</v>
      </c>
      <c r="F8143" s="183" cm="1">
        <f t="array" ref="F8143">_xlfn.IFS($D8143=$O$5,$C8143*$P$5*0.01,$D8143=$O$6,$C8143*$P$6*0.01,$D8143="AZN",$C8143*0.08)</f>
        <v>127.5</v>
      </c>
    </row>
    <row r="8144" spans="1:6" x14ac:dyDescent="0.3">
      <c r="A8144" s="177" t="s">
        <v>1122</v>
      </c>
      <c r="B8144" s="178">
        <v>44283</v>
      </c>
      <c r="C8144" s="179">
        <v>10700</v>
      </c>
      <c r="D8144" s="88" t="s">
        <v>2863</v>
      </c>
      <c r="E8144" s="184" cm="1">
        <f t="array" ref="E8144">_xlfn.IFS($D8144=$O$5,C8144*$P$5,$D8144=$O$6,$C8144*$P$6,$D8144="AZN",$C8144)</f>
        <v>18190</v>
      </c>
      <c r="F8144" s="183" cm="1">
        <f t="array" ref="F8144">_xlfn.IFS($D8144=$O$5,$C8144*$P$5*0.01,$D8144=$O$6,$C8144*$P$6*0.01,$D8144="AZN",$C8144*0.08)</f>
        <v>181.9</v>
      </c>
    </row>
    <row r="8145" spans="1:6" x14ac:dyDescent="0.3">
      <c r="A8145" s="177" t="s">
        <v>438</v>
      </c>
      <c r="B8145" s="178">
        <v>44288</v>
      </c>
      <c r="C8145" s="179">
        <v>3300</v>
      </c>
      <c r="D8145" s="88" t="s">
        <v>2863</v>
      </c>
      <c r="E8145" s="184" cm="1">
        <f t="array" ref="E8145">_xlfn.IFS($D8145=$O$5,C8145*$P$5,$D8145=$O$6,$C8145*$P$6,$D8145="AZN",$C8145)</f>
        <v>5610</v>
      </c>
      <c r="F8145" s="183" cm="1">
        <f t="array" ref="F8145">_xlfn.IFS($D8145=$O$5,$C8145*$P$5*0.01,$D8145=$O$6,$C8145*$P$6*0.01,$D8145="AZN",$C8145*0.08)</f>
        <v>56.1</v>
      </c>
    </row>
    <row r="8146" spans="1:6" x14ac:dyDescent="0.3">
      <c r="A8146" s="177" t="s">
        <v>518</v>
      </c>
      <c r="B8146" s="178">
        <v>44859</v>
      </c>
      <c r="C8146" s="179">
        <v>12300</v>
      </c>
      <c r="D8146" s="88" t="s">
        <v>2863</v>
      </c>
      <c r="E8146" s="184" cm="1">
        <f t="array" ref="E8146">_xlfn.IFS($D8146=$O$5,C8146*$P$5,$D8146=$O$6,$C8146*$P$6,$D8146="AZN",$C8146)</f>
        <v>20910</v>
      </c>
      <c r="F8146" s="183" cm="1">
        <f t="array" ref="F8146">_xlfn.IFS($D8146=$O$5,$C8146*$P$5*0.01,$D8146=$O$6,$C8146*$P$6*0.01,$D8146="AZN",$C8146*0.08)</f>
        <v>209.1</v>
      </c>
    </row>
    <row r="8147" spans="1:6" x14ac:dyDescent="0.3">
      <c r="A8147" s="177" t="s">
        <v>1144</v>
      </c>
      <c r="B8147" s="178">
        <v>44229</v>
      </c>
      <c r="C8147" s="179">
        <v>9000</v>
      </c>
      <c r="D8147" s="88" t="s">
        <v>2863</v>
      </c>
      <c r="E8147" s="184" cm="1">
        <f t="array" ref="E8147">_xlfn.IFS($D8147=$O$5,C8147*$P$5,$D8147=$O$6,$C8147*$P$6,$D8147="AZN",$C8147)</f>
        <v>15300</v>
      </c>
      <c r="F8147" s="183" cm="1">
        <f t="array" ref="F8147">_xlfn.IFS($D8147=$O$5,$C8147*$P$5*0.01,$D8147=$O$6,$C8147*$P$6*0.01,$D8147="AZN",$C8147*0.08)</f>
        <v>153</v>
      </c>
    </row>
    <row r="8148" spans="1:6" x14ac:dyDescent="0.3">
      <c r="A8148" s="177" t="s">
        <v>910</v>
      </c>
      <c r="B8148" s="178">
        <v>44173</v>
      </c>
      <c r="C8148" s="179">
        <v>1200</v>
      </c>
      <c r="D8148" s="88" t="s">
        <v>2862</v>
      </c>
      <c r="E8148" s="184" cm="1">
        <f t="array" ref="E8148">_xlfn.IFS($D8148=$O$5,C8148*$P$5,$D8148=$O$6,$C8148*$P$6,$D8148="AZN",$C8148)</f>
        <v>1200</v>
      </c>
      <c r="F8148" s="183" cm="1">
        <f t="array" ref="F8148">_xlfn.IFS($D8148=$O$5,$C8148*$P$5*0.01,$D8148=$O$6,$C8148*$P$6*0.01,$D8148="AZN",$C8148*0.08)</f>
        <v>96</v>
      </c>
    </row>
    <row r="8149" spans="1:6" x14ac:dyDescent="0.3">
      <c r="A8149" s="177" t="s">
        <v>352</v>
      </c>
      <c r="B8149" s="178">
        <v>43672</v>
      </c>
      <c r="C8149" s="179">
        <v>2700</v>
      </c>
      <c r="D8149" s="88" t="s">
        <v>2862</v>
      </c>
      <c r="E8149" s="184" cm="1">
        <f t="array" ref="E8149">_xlfn.IFS($D8149=$O$5,C8149*$P$5,$D8149=$O$6,$C8149*$P$6,$D8149="AZN",$C8149)</f>
        <v>2700</v>
      </c>
      <c r="F8149" s="183" cm="1">
        <f t="array" ref="F8149">_xlfn.IFS($D8149=$O$5,$C8149*$P$5*0.01,$D8149=$O$6,$C8149*$P$6*0.01,$D8149="AZN",$C8149*0.08)</f>
        <v>216</v>
      </c>
    </row>
    <row r="8150" spans="1:6" x14ac:dyDescent="0.3">
      <c r="A8150" s="177" t="s">
        <v>852</v>
      </c>
      <c r="B8150" s="178">
        <v>44371</v>
      </c>
      <c r="C8150" s="179">
        <v>7100</v>
      </c>
      <c r="D8150" s="88" t="s">
        <v>2862</v>
      </c>
      <c r="E8150" s="184" cm="1">
        <f t="array" ref="E8150">_xlfn.IFS($D8150=$O$5,C8150*$P$5,$D8150=$O$6,$C8150*$P$6,$D8150="AZN",$C8150)</f>
        <v>7100</v>
      </c>
      <c r="F8150" s="183" cm="1">
        <f t="array" ref="F8150">_xlfn.IFS($D8150=$O$5,$C8150*$P$5*0.01,$D8150=$O$6,$C8150*$P$6*0.01,$D8150="AZN",$C8150*0.08)</f>
        <v>568</v>
      </c>
    </row>
    <row r="8151" spans="1:6" x14ac:dyDescent="0.3">
      <c r="A8151" s="177" t="s">
        <v>1112</v>
      </c>
      <c r="B8151" s="178">
        <v>44073</v>
      </c>
      <c r="C8151" s="179">
        <v>4300</v>
      </c>
      <c r="D8151" s="88" t="s">
        <v>2862</v>
      </c>
      <c r="E8151" s="184" cm="1">
        <f t="array" ref="E8151">_xlfn.IFS($D8151=$O$5,C8151*$P$5,$D8151=$O$6,$C8151*$P$6,$D8151="AZN",$C8151)</f>
        <v>4300</v>
      </c>
      <c r="F8151" s="183" cm="1">
        <f t="array" ref="F8151">_xlfn.IFS($D8151=$O$5,$C8151*$P$5*0.01,$D8151=$O$6,$C8151*$P$6*0.01,$D8151="AZN",$C8151*0.08)</f>
        <v>344</v>
      </c>
    </row>
    <row r="8152" spans="1:6" x14ac:dyDescent="0.3">
      <c r="A8152" s="177" t="s">
        <v>1195</v>
      </c>
      <c r="B8152" s="178">
        <v>44059</v>
      </c>
      <c r="C8152" s="179">
        <v>8100</v>
      </c>
      <c r="D8152" s="88" t="s">
        <v>2863</v>
      </c>
      <c r="E8152" s="184" cm="1">
        <f t="array" ref="E8152">_xlfn.IFS($D8152=$O$5,C8152*$P$5,$D8152=$O$6,$C8152*$P$6,$D8152="AZN",$C8152)</f>
        <v>13770</v>
      </c>
      <c r="F8152" s="183" cm="1">
        <f t="array" ref="F8152">_xlfn.IFS($D8152=$O$5,$C8152*$P$5*0.01,$D8152=$O$6,$C8152*$P$6*0.01,$D8152="AZN",$C8152*0.08)</f>
        <v>137.70000000000002</v>
      </c>
    </row>
    <row r="8153" spans="1:6" x14ac:dyDescent="0.3">
      <c r="A8153" s="177" t="s">
        <v>1770</v>
      </c>
      <c r="B8153" s="178">
        <v>44343</v>
      </c>
      <c r="C8153" s="179">
        <v>9000</v>
      </c>
      <c r="D8153" s="88" t="s">
        <v>2862</v>
      </c>
      <c r="E8153" s="184" cm="1">
        <f t="array" ref="E8153">_xlfn.IFS($D8153=$O$5,C8153*$P$5,$D8153=$O$6,$C8153*$P$6,$D8153="AZN",$C8153)</f>
        <v>9000</v>
      </c>
      <c r="F8153" s="183" cm="1">
        <f t="array" ref="F8153">_xlfn.IFS($D8153=$O$5,$C8153*$P$5*0.01,$D8153=$O$6,$C8153*$P$6*0.01,$D8153="AZN",$C8153*0.08)</f>
        <v>720</v>
      </c>
    </row>
    <row r="8154" spans="1:6" x14ac:dyDescent="0.3">
      <c r="A8154" s="177" t="s">
        <v>409</v>
      </c>
      <c r="B8154" s="178">
        <v>44330</v>
      </c>
      <c r="C8154" s="179">
        <v>11500</v>
      </c>
      <c r="D8154" s="88" t="s">
        <v>2864</v>
      </c>
      <c r="E8154" s="184" cm="1">
        <f t="array" ref="E8154">_xlfn.IFS($D8154=$O$5,C8154*$P$5,$D8154=$O$6,$C8154*$P$6,$D8154="AZN",$C8154)</f>
        <v>20889.75</v>
      </c>
      <c r="F8154" s="183" cm="1">
        <f t="array" ref="F8154">_xlfn.IFS($D8154=$O$5,$C8154*$P$5*0.01,$D8154=$O$6,$C8154*$P$6*0.01,$D8154="AZN",$C8154*0.08)</f>
        <v>208.89750000000001</v>
      </c>
    </row>
    <row r="8155" spans="1:6" x14ac:dyDescent="0.3">
      <c r="A8155" s="177" t="s">
        <v>1559</v>
      </c>
      <c r="B8155" s="178">
        <v>44318</v>
      </c>
      <c r="C8155" s="179">
        <v>11000</v>
      </c>
      <c r="D8155" s="88" t="s">
        <v>2864</v>
      </c>
      <c r="E8155" s="184" cm="1">
        <f t="array" ref="E8155">_xlfn.IFS($D8155=$O$5,C8155*$P$5,$D8155=$O$6,$C8155*$P$6,$D8155="AZN",$C8155)</f>
        <v>19981.5</v>
      </c>
      <c r="F8155" s="183" cm="1">
        <f t="array" ref="F8155">_xlfn.IFS($D8155=$O$5,$C8155*$P$5*0.01,$D8155=$O$6,$C8155*$P$6*0.01,$D8155="AZN",$C8155*0.08)</f>
        <v>199.815</v>
      </c>
    </row>
    <row r="8156" spans="1:6" x14ac:dyDescent="0.3">
      <c r="A8156" s="177" t="s">
        <v>1362</v>
      </c>
      <c r="B8156" s="178">
        <v>44866</v>
      </c>
      <c r="C8156" s="179">
        <v>12500</v>
      </c>
      <c r="D8156" s="88" t="s">
        <v>2864</v>
      </c>
      <c r="E8156" s="184" cm="1">
        <f t="array" ref="E8156">_xlfn.IFS($D8156=$O$5,C8156*$P$5,$D8156=$O$6,$C8156*$P$6,$D8156="AZN",$C8156)</f>
        <v>22706.25</v>
      </c>
      <c r="F8156" s="183" cm="1">
        <f t="array" ref="F8156">_xlfn.IFS($D8156=$O$5,$C8156*$P$5*0.01,$D8156=$O$6,$C8156*$P$6*0.01,$D8156="AZN",$C8156*0.08)</f>
        <v>227.0625</v>
      </c>
    </row>
    <row r="8157" spans="1:6" x14ac:dyDescent="0.3">
      <c r="A8157" s="177" t="s">
        <v>1210</v>
      </c>
      <c r="B8157" s="178">
        <v>44253</v>
      </c>
      <c r="C8157" s="179">
        <v>10400</v>
      </c>
      <c r="D8157" s="88" t="s">
        <v>2862</v>
      </c>
      <c r="E8157" s="184" cm="1">
        <f t="array" ref="E8157">_xlfn.IFS($D8157=$O$5,C8157*$P$5,$D8157=$O$6,$C8157*$P$6,$D8157="AZN",$C8157)</f>
        <v>10400</v>
      </c>
      <c r="F8157" s="183" cm="1">
        <f t="array" ref="F8157">_xlfn.IFS($D8157=$O$5,$C8157*$P$5*0.01,$D8157=$O$6,$C8157*$P$6*0.01,$D8157="AZN",$C8157*0.08)</f>
        <v>832</v>
      </c>
    </row>
    <row r="8158" spans="1:6" x14ac:dyDescent="0.3">
      <c r="A8158" s="177" t="s">
        <v>1124</v>
      </c>
      <c r="B8158" s="178">
        <v>44559</v>
      </c>
      <c r="C8158" s="179">
        <v>6900</v>
      </c>
      <c r="D8158" s="88" t="s">
        <v>2862</v>
      </c>
      <c r="E8158" s="184" cm="1">
        <f t="array" ref="E8158">_xlfn.IFS($D8158=$O$5,C8158*$P$5,$D8158=$O$6,$C8158*$P$6,$D8158="AZN",$C8158)</f>
        <v>6900</v>
      </c>
      <c r="F8158" s="183" cm="1">
        <f t="array" ref="F8158">_xlfn.IFS($D8158=$O$5,$C8158*$P$5*0.01,$D8158=$O$6,$C8158*$P$6*0.01,$D8158="AZN",$C8158*0.08)</f>
        <v>552</v>
      </c>
    </row>
    <row r="8159" spans="1:6" x14ac:dyDescent="0.3">
      <c r="A8159" s="177" t="s">
        <v>836</v>
      </c>
      <c r="B8159" s="178">
        <v>44338</v>
      </c>
      <c r="C8159" s="179">
        <v>12000</v>
      </c>
      <c r="D8159" s="88" t="s">
        <v>2864</v>
      </c>
      <c r="E8159" s="184" cm="1">
        <f t="array" ref="E8159">_xlfn.IFS($D8159=$O$5,C8159*$P$5,$D8159=$O$6,$C8159*$P$6,$D8159="AZN",$C8159)</f>
        <v>21798</v>
      </c>
      <c r="F8159" s="183" cm="1">
        <f t="array" ref="F8159">_xlfn.IFS($D8159=$O$5,$C8159*$P$5*0.01,$D8159=$O$6,$C8159*$P$6*0.01,$D8159="AZN",$C8159*0.08)</f>
        <v>217.98000000000002</v>
      </c>
    </row>
    <row r="8160" spans="1:6" x14ac:dyDescent="0.3">
      <c r="A8160" s="177" t="s">
        <v>1211</v>
      </c>
      <c r="B8160" s="178">
        <v>44286</v>
      </c>
      <c r="C8160" s="179">
        <v>12500</v>
      </c>
      <c r="D8160" s="88" t="s">
        <v>2864</v>
      </c>
      <c r="E8160" s="184" cm="1">
        <f t="array" ref="E8160">_xlfn.IFS($D8160=$O$5,C8160*$P$5,$D8160=$O$6,$C8160*$P$6,$D8160="AZN",$C8160)</f>
        <v>22706.25</v>
      </c>
      <c r="F8160" s="183" cm="1">
        <f t="array" ref="F8160">_xlfn.IFS($D8160=$O$5,$C8160*$P$5*0.01,$D8160=$O$6,$C8160*$P$6*0.01,$D8160="AZN",$C8160*0.08)</f>
        <v>227.0625</v>
      </c>
    </row>
    <row r="8161" spans="1:6" x14ac:dyDescent="0.3">
      <c r="A8161" s="177" t="s">
        <v>930</v>
      </c>
      <c r="B8161" s="178">
        <v>43913</v>
      </c>
      <c r="C8161" s="179">
        <v>6900</v>
      </c>
      <c r="D8161" s="88" t="s">
        <v>2863</v>
      </c>
      <c r="E8161" s="184" cm="1">
        <f t="array" ref="E8161">_xlfn.IFS($D8161=$O$5,C8161*$P$5,$D8161=$O$6,$C8161*$P$6,$D8161="AZN",$C8161)</f>
        <v>11730</v>
      </c>
      <c r="F8161" s="183" cm="1">
        <f t="array" ref="F8161">_xlfn.IFS($D8161=$O$5,$C8161*$P$5*0.01,$D8161=$O$6,$C8161*$P$6*0.01,$D8161="AZN",$C8161*0.08)</f>
        <v>117.3</v>
      </c>
    </row>
    <row r="8162" spans="1:6" x14ac:dyDescent="0.3">
      <c r="A8162" s="177" t="s">
        <v>648</v>
      </c>
      <c r="B8162" s="178">
        <v>44155</v>
      </c>
      <c r="C8162" s="179">
        <v>12600</v>
      </c>
      <c r="D8162" s="88" t="s">
        <v>2862</v>
      </c>
      <c r="E8162" s="184" cm="1">
        <f t="array" ref="E8162">_xlfn.IFS($D8162=$O$5,C8162*$P$5,$D8162=$O$6,$C8162*$P$6,$D8162="AZN",$C8162)</f>
        <v>12600</v>
      </c>
      <c r="F8162" s="183" cm="1">
        <f t="array" ref="F8162">_xlfn.IFS($D8162=$O$5,$C8162*$P$5*0.01,$D8162=$O$6,$C8162*$P$6*0.01,$D8162="AZN",$C8162*0.08)</f>
        <v>1008</v>
      </c>
    </row>
    <row r="8163" spans="1:6" x14ac:dyDescent="0.3">
      <c r="A8163" s="177" t="s">
        <v>2104</v>
      </c>
      <c r="B8163" s="178">
        <v>43732</v>
      </c>
      <c r="C8163" s="179">
        <v>4400</v>
      </c>
      <c r="D8163" s="88" t="s">
        <v>2863</v>
      </c>
      <c r="E8163" s="184" cm="1">
        <f t="array" ref="E8163">_xlfn.IFS($D8163=$O$5,C8163*$P$5,$D8163=$O$6,$C8163*$P$6,$D8163="AZN",$C8163)</f>
        <v>7480</v>
      </c>
      <c r="F8163" s="183" cm="1">
        <f t="array" ref="F8163">_xlfn.IFS($D8163=$O$5,$C8163*$P$5*0.01,$D8163=$O$6,$C8163*$P$6*0.01,$D8163="AZN",$C8163*0.08)</f>
        <v>74.8</v>
      </c>
    </row>
    <row r="8164" spans="1:6" x14ac:dyDescent="0.3">
      <c r="A8164" s="177" t="s">
        <v>995</v>
      </c>
      <c r="B8164" s="178">
        <v>43814</v>
      </c>
      <c r="C8164" s="179">
        <v>2300</v>
      </c>
      <c r="D8164" s="88" t="s">
        <v>2863</v>
      </c>
      <c r="E8164" s="184" cm="1">
        <f t="array" ref="E8164">_xlfn.IFS($D8164=$O$5,C8164*$P$5,$D8164=$O$6,$C8164*$P$6,$D8164="AZN",$C8164)</f>
        <v>3910</v>
      </c>
      <c r="F8164" s="183" cm="1">
        <f t="array" ref="F8164">_xlfn.IFS($D8164=$O$5,$C8164*$P$5*0.01,$D8164=$O$6,$C8164*$P$6*0.01,$D8164="AZN",$C8164*0.08)</f>
        <v>39.1</v>
      </c>
    </row>
    <row r="8165" spans="1:6" x14ac:dyDescent="0.3">
      <c r="A8165" s="177" t="s">
        <v>1630</v>
      </c>
      <c r="B8165" s="178">
        <v>44103</v>
      </c>
      <c r="C8165" s="179">
        <v>9400</v>
      </c>
      <c r="D8165" s="88" t="s">
        <v>2862</v>
      </c>
      <c r="E8165" s="184" cm="1">
        <f t="array" ref="E8165">_xlfn.IFS($D8165=$O$5,C8165*$P$5,$D8165=$O$6,$C8165*$P$6,$D8165="AZN",$C8165)</f>
        <v>9400</v>
      </c>
      <c r="F8165" s="183" cm="1">
        <f t="array" ref="F8165">_xlfn.IFS($D8165=$O$5,$C8165*$P$5*0.01,$D8165=$O$6,$C8165*$P$6*0.01,$D8165="AZN",$C8165*0.08)</f>
        <v>752</v>
      </c>
    </row>
    <row r="8166" spans="1:6" x14ac:dyDescent="0.3">
      <c r="A8166" s="177" t="s">
        <v>994</v>
      </c>
      <c r="B8166" s="178">
        <v>43678</v>
      </c>
      <c r="C8166" s="179">
        <v>6900</v>
      </c>
      <c r="D8166" s="88" t="s">
        <v>2862</v>
      </c>
      <c r="E8166" s="184" cm="1">
        <f t="array" ref="E8166">_xlfn.IFS($D8166=$O$5,C8166*$P$5,$D8166=$O$6,$C8166*$P$6,$D8166="AZN",$C8166)</f>
        <v>6900</v>
      </c>
      <c r="F8166" s="183" cm="1">
        <f t="array" ref="F8166">_xlfn.IFS($D8166=$O$5,$C8166*$P$5*0.01,$D8166=$O$6,$C8166*$P$6*0.01,$D8166="AZN",$C8166*0.08)</f>
        <v>552</v>
      </c>
    </row>
    <row r="8167" spans="1:6" x14ac:dyDescent="0.3">
      <c r="A8167" s="177" t="s">
        <v>628</v>
      </c>
      <c r="B8167" s="178">
        <v>44760</v>
      </c>
      <c r="C8167" s="179">
        <v>7300</v>
      </c>
      <c r="D8167" s="88" t="s">
        <v>2863</v>
      </c>
      <c r="E8167" s="184" cm="1">
        <f t="array" ref="E8167">_xlfn.IFS($D8167=$O$5,C8167*$P$5,$D8167=$O$6,$C8167*$P$6,$D8167="AZN",$C8167)</f>
        <v>12410</v>
      </c>
      <c r="F8167" s="183" cm="1">
        <f t="array" ref="F8167">_xlfn.IFS($D8167=$O$5,$C8167*$P$5*0.01,$D8167=$O$6,$C8167*$P$6*0.01,$D8167="AZN",$C8167*0.08)</f>
        <v>124.10000000000001</v>
      </c>
    </row>
    <row r="8168" spans="1:6" x14ac:dyDescent="0.3">
      <c r="A8168" s="177" t="s">
        <v>1586</v>
      </c>
      <c r="B8168" s="178">
        <v>44015</v>
      </c>
      <c r="C8168" s="179">
        <v>4100</v>
      </c>
      <c r="D8168" s="88" t="s">
        <v>2864</v>
      </c>
      <c r="E8168" s="184" cm="1">
        <f t="array" ref="E8168">_xlfn.IFS($D8168=$O$5,C8168*$P$5,$D8168=$O$6,$C8168*$P$6,$D8168="AZN",$C8168)</f>
        <v>7447.65</v>
      </c>
      <c r="F8168" s="183" cm="1">
        <f t="array" ref="F8168">_xlfn.IFS($D8168=$O$5,$C8168*$P$5*0.01,$D8168=$O$6,$C8168*$P$6*0.01,$D8168="AZN",$C8168*0.08)</f>
        <v>74.476500000000001</v>
      </c>
    </row>
    <row r="8169" spans="1:6" x14ac:dyDescent="0.3">
      <c r="A8169" s="177" t="s">
        <v>796</v>
      </c>
      <c r="B8169" s="178">
        <v>44583</v>
      </c>
      <c r="C8169" s="179">
        <v>2800</v>
      </c>
      <c r="D8169" s="88" t="s">
        <v>2863</v>
      </c>
      <c r="E8169" s="184" cm="1">
        <f t="array" ref="E8169">_xlfn.IFS($D8169=$O$5,C8169*$P$5,$D8169=$O$6,$C8169*$P$6,$D8169="AZN",$C8169)</f>
        <v>4760</v>
      </c>
      <c r="F8169" s="183" cm="1">
        <f t="array" ref="F8169">_xlfn.IFS($D8169=$O$5,$C8169*$P$5*0.01,$D8169=$O$6,$C8169*$P$6*0.01,$D8169="AZN",$C8169*0.08)</f>
        <v>47.6</v>
      </c>
    </row>
    <row r="8170" spans="1:6" x14ac:dyDescent="0.3">
      <c r="A8170" s="177" t="s">
        <v>185</v>
      </c>
      <c r="B8170" s="178">
        <v>43837</v>
      </c>
      <c r="C8170" s="179">
        <v>11000</v>
      </c>
      <c r="D8170" s="88" t="s">
        <v>2863</v>
      </c>
      <c r="E8170" s="184" cm="1">
        <f t="array" ref="E8170">_xlfn.IFS($D8170=$O$5,C8170*$P$5,$D8170=$O$6,$C8170*$P$6,$D8170="AZN",$C8170)</f>
        <v>18700</v>
      </c>
      <c r="F8170" s="183" cm="1">
        <f t="array" ref="F8170">_xlfn.IFS($D8170=$O$5,$C8170*$P$5*0.01,$D8170=$O$6,$C8170*$P$6*0.01,$D8170="AZN",$C8170*0.08)</f>
        <v>187</v>
      </c>
    </row>
    <row r="8171" spans="1:6" x14ac:dyDescent="0.3">
      <c r="A8171" s="177" t="s">
        <v>2095</v>
      </c>
      <c r="B8171" s="178">
        <v>44366</v>
      </c>
      <c r="C8171" s="179">
        <v>3000</v>
      </c>
      <c r="D8171" s="88" t="s">
        <v>2864</v>
      </c>
      <c r="E8171" s="184" cm="1">
        <f t="array" ref="E8171">_xlfn.IFS($D8171=$O$5,C8171*$P$5,$D8171=$O$6,$C8171*$P$6,$D8171="AZN",$C8171)</f>
        <v>5449.5</v>
      </c>
      <c r="F8171" s="183" cm="1">
        <f t="array" ref="F8171">_xlfn.IFS($D8171=$O$5,$C8171*$P$5*0.01,$D8171=$O$6,$C8171*$P$6*0.01,$D8171="AZN",$C8171*0.08)</f>
        <v>54.495000000000005</v>
      </c>
    </row>
    <row r="8172" spans="1:6" x14ac:dyDescent="0.3">
      <c r="A8172" s="177" t="s">
        <v>1755</v>
      </c>
      <c r="B8172" s="178">
        <v>44031</v>
      </c>
      <c r="C8172" s="179">
        <v>3900</v>
      </c>
      <c r="D8172" s="88" t="s">
        <v>2862</v>
      </c>
      <c r="E8172" s="184" cm="1">
        <f t="array" ref="E8172">_xlfn.IFS($D8172=$O$5,C8172*$P$5,$D8172=$O$6,$C8172*$P$6,$D8172="AZN",$C8172)</f>
        <v>3900</v>
      </c>
      <c r="F8172" s="183" cm="1">
        <f t="array" ref="F8172">_xlfn.IFS($D8172=$O$5,$C8172*$P$5*0.01,$D8172=$O$6,$C8172*$P$6*0.01,$D8172="AZN",$C8172*0.08)</f>
        <v>312</v>
      </c>
    </row>
    <row r="8173" spans="1:6" x14ac:dyDescent="0.3">
      <c r="A8173" s="177" t="s">
        <v>1142</v>
      </c>
      <c r="B8173" s="178">
        <v>44279</v>
      </c>
      <c r="C8173" s="179">
        <v>12300</v>
      </c>
      <c r="D8173" s="88" t="s">
        <v>2863</v>
      </c>
      <c r="E8173" s="184" cm="1">
        <f t="array" ref="E8173">_xlfn.IFS($D8173=$O$5,C8173*$P$5,$D8173=$O$6,$C8173*$P$6,$D8173="AZN",$C8173)</f>
        <v>20910</v>
      </c>
      <c r="F8173" s="183" cm="1">
        <f t="array" ref="F8173">_xlfn.IFS($D8173=$O$5,$C8173*$P$5*0.01,$D8173=$O$6,$C8173*$P$6*0.01,$D8173="AZN",$C8173*0.08)</f>
        <v>209.1</v>
      </c>
    </row>
    <row r="8174" spans="1:6" x14ac:dyDescent="0.3">
      <c r="A8174" s="177" t="s">
        <v>1065</v>
      </c>
      <c r="B8174" s="178">
        <v>44365</v>
      </c>
      <c r="C8174" s="179">
        <v>8100</v>
      </c>
      <c r="D8174" s="88" t="s">
        <v>2862</v>
      </c>
      <c r="E8174" s="184" cm="1">
        <f t="array" ref="E8174">_xlfn.IFS($D8174=$O$5,C8174*$P$5,$D8174=$O$6,$C8174*$P$6,$D8174="AZN",$C8174)</f>
        <v>8100</v>
      </c>
      <c r="F8174" s="183" cm="1">
        <f t="array" ref="F8174">_xlfn.IFS($D8174=$O$5,$C8174*$P$5*0.01,$D8174=$O$6,$C8174*$P$6*0.01,$D8174="AZN",$C8174*0.08)</f>
        <v>648</v>
      </c>
    </row>
    <row r="8175" spans="1:6" x14ac:dyDescent="0.3">
      <c r="A8175" s="177" t="s">
        <v>805</v>
      </c>
      <c r="B8175" s="178">
        <v>44082</v>
      </c>
      <c r="C8175" s="179">
        <v>1700</v>
      </c>
      <c r="D8175" s="88" t="s">
        <v>2863</v>
      </c>
      <c r="E8175" s="184" cm="1">
        <f t="array" ref="E8175">_xlfn.IFS($D8175=$O$5,C8175*$P$5,$D8175=$O$6,$C8175*$P$6,$D8175="AZN",$C8175)</f>
        <v>2890</v>
      </c>
      <c r="F8175" s="183" cm="1">
        <f t="array" ref="F8175">_xlfn.IFS($D8175=$O$5,$C8175*$P$5*0.01,$D8175=$O$6,$C8175*$P$6*0.01,$D8175="AZN",$C8175*0.08)</f>
        <v>28.900000000000002</v>
      </c>
    </row>
    <row r="8176" spans="1:6" x14ac:dyDescent="0.3">
      <c r="A8176" s="177" t="s">
        <v>2105</v>
      </c>
      <c r="B8176" s="178">
        <v>44413</v>
      </c>
      <c r="C8176" s="179">
        <v>9700</v>
      </c>
      <c r="D8176" s="88" t="s">
        <v>2864</v>
      </c>
      <c r="E8176" s="184" cm="1">
        <f t="array" ref="E8176">_xlfn.IFS($D8176=$O$5,C8176*$P$5,$D8176=$O$6,$C8176*$P$6,$D8176="AZN",$C8176)</f>
        <v>17620.05</v>
      </c>
      <c r="F8176" s="183" cm="1">
        <f t="array" ref="F8176">_xlfn.IFS($D8176=$O$5,$C8176*$P$5*0.01,$D8176=$O$6,$C8176*$P$6*0.01,$D8176="AZN",$C8176*0.08)</f>
        <v>176.20050000000001</v>
      </c>
    </row>
    <row r="8177" spans="1:6" x14ac:dyDescent="0.3">
      <c r="A8177" s="177" t="s">
        <v>1631</v>
      </c>
      <c r="B8177" s="178">
        <v>44113</v>
      </c>
      <c r="C8177" s="179">
        <v>7700</v>
      </c>
      <c r="D8177" s="88" t="s">
        <v>2864</v>
      </c>
      <c r="E8177" s="184" cm="1">
        <f t="array" ref="E8177">_xlfn.IFS($D8177=$O$5,C8177*$P$5,$D8177=$O$6,$C8177*$P$6,$D8177="AZN",$C8177)</f>
        <v>13987.05</v>
      </c>
      <c r="F8177" s="183" cm="1">
        <f t="array" ref="F8177">_xlfn.IFS($D8177=$O$5,$C8177*$P$5*0.01,$D8177=$O$6,$C8177*$P$6*0.01,$D8177="AZN",$C8177*0.08)</f>
        <v>139.87049999999999</v>
      </c>
    </row>
    <row r="8178" spans="1:6" x14ac:dyDescent="0.3">
      <c r="A8178" s="177" t="s">
        <v>908</v>
      </c>
      <c r="B8178" s="178">
        <v>44315</v>
      </c>
      <c r="C8178" s="179">
        <v>4100</v>
      </c>
      <c r="D8178" s="88" t="s">
        <v>2862</v>
      </c>
      <c r="E8178" s="184" cm="1">
        <f t="array" ref="E8178">_xlfn.IFS($D8178=$O$5,C8178*$P$5,$D8178=$O$6,$C8178*$P$6,$D8178="AZN",$C8178)</f>
        <v>4100</v>
      </c>
      <c r="F8178" s="183" cm="1">
        <f t="array" ref="F8178">_xlfn.IFS($D8178=$O$5,$C8178*$P$5*0.01,$D8178=$O$6,$C8178*$P$6*0.01,$D8178="AZN",$C8178*0.08)</f>
        <v>328</v>
      </c>
    </row>
    <row r="8179" spans="1:6" x14ac:dyDescent="0.3">
      <c r="A8179" s="177" t="s">
        <v>1155</v>
      </c>
      <c r="B8179" s="178">
        <v>44128</v>
      </c>
      <c r="C8179" s="179">
        <v>6600</v>
      </c>
      <c r="D8179" s="88" t="s">
        <v>2863</v>
      </c>
      <c r="E8179" s="184" cm="1">
        <f t="array" ref="E8179">_xlfn.IFS($D8179=$O$5,C8179*$P$5,$D8179=$O$6,$C8179*$P$6,$D8179="AZN",$C8179)</f>
        <v>11220</v>
      </c>
      <c r="F8179" s="183" cm="1">
        <f t="array" ref="F8179">_xlfn.IFS($D8179=$O$5,$C8179*$P$5*0.01,$D8179=$O$6,$C8179*$P$6*0.01,$D8179="AZN",$C8179*0.08)</f>
        <v>112.2</v>
      </c>
    </row>
    <row r="8180" spans="1:6" x14ac:dyDescent="0.3">
      <c r="A8180" s="177" t="s">
        <v>1402</v>
      </c>
      <c r="B8180" s="178">
        <v>43902</v>
      </c>
      <c r="C8180" s="179">
        <v>9200</v>
      </c>
      <c r="D8180" s="88" t="s">
        <v>2864</v>
      </c>
      <c r="E8180" s="184" cm="1">
        <f t="array" ref="E8180">_xlfn.IFS($D8180=$O$5,C8180*$P$5,$D8180=$O$6,$C8180*$P$6,$D8180="AZN",$C8180)</f>
        <v>16711.8</v>
      </c>
      <c r="F8180" s="183" cm="1">
        <f t="array" ref="F8180">_xlfn.IFS($D8180=$O$5,$C8180*$P$5*0.01,$D8180=$O$6,$C8180*$P$6*0.01,$D8180="AZN",$C8180*0.08)</f>
        <v>167.11799999999999</v>
      </c>
    </row>
    <row r="8181" spans="1:6" x14ac:dyDescent="0.3">
      <c r="A8181" s="177" t="s">
        <v>1304</v>
      </c>
      <c r="B8181" s="178">
        <v>44176</v>
      </c>
      <c r="C8181" s="179">
        <v>4700</v>
      </c>
      <c r="D8181" s="88" t="s">
        <v>2862</v>
      </c>
      <c r="E8181" s="184" cm="1">
        <f t="array" ref="E8181">_xlfn.IFS($D8181=$O$5,C8181*$P$5,$D8181=$O$6,$C8181*$P$6,$D8181="AZN",$C8181)</f>
        <v>4700</v>
      </c>
      <c r="F8181" s="183" cm="1">
        <f t="array" ref="F8181">_xlfn.IFS($D8181=$O$5,$C8181*$P$5*0.01,$D8181=$O$6,$C8181*$P$6*0.01,$D8181="AZN",$C8181*0.08)</f>
        <v>376</v>
      </c>
    </row>
    <row r="8182" spans="1:6" x14ac:dyDescent="0.3">
      <c r="A8182" s="177" t="s">
        <v>543</v>
      </c>
      <c r="B8182" s="178">
        <v>44199</v>
      </c>
      <c r="C8182" s="179">
        <v>9700</v>
      </c>
      <c r="D8182" s="88" t="s">
        <v>2864</v>
      </c>
      <c r="E8182" s="184" cm="1">
        <f t="array" ref="E8182">_xlfn.IFS($D8182=$O$5,C8182*$P$5,$D8182=$O$6,$C8182*$P$6,$D8182="AZN",$C8182)</f>
        <v>17620.05</v>
      </c>
      <c r="F8182" s="183" cm="1">
        <f t="array" ref="F8182">_xlfn.IFS($D8182=$O$5,$C8182*$P$5*0.01,$D8182=$O$6,$C8182*$P$6*0.01,$D8182="AZN",$C8182*0.08)</f>
        <v>176.20050000000001</v>
      </c>
    </row>
    <row r="8183" spans="1:6" x14ac:dyDescent="0.3">
      <c r="A8183" s="177" t="s">
        <v>325</v>
      </c>
      <c r="B8183" s="178">
        <v>44556</v>
      </c>
      <c r="C8183" s="179">
        <v>11800</v>
      </c>
      <c r="D8183" s="88" t="s">
        <v>2863</v>
      </c>
      <c r="E8183" s="184" cm="1">
        <f t="array" ref="E8183">_xlfn.IFS($D8183=$O$5,C8183*$P$5,$D8183=$O$6,$C8183*$P$6,$D8183="AZN",$C8183)</f>
        <v>20060</v>
      </c>
      <c r="F8183" s="183" cm="1">
        <f t="array" ref="F8183">_xlfn.IFS($D8183=$O$5,$C8183*$P$5*0.01,$D8183=$O$6,$C8183*$P$6*0.01,$D8183="AZN",$C8183*0.08)</f>
        <v>200.6</v>
      </c>
    </row>
    <row r="8184" spans="1:6" x14ac:dyDescent="0.3">
      <c r="A8184" s="177" t="s">
        <v>1753</v>
      </c>
      <c r="B8184" s="178">
        <v>44295</v>
      </c>
      <c r="C8184" s="179">
        <v>11200</v>
      </c>
      <c r="D8184" s="88" t="s">
        <v>2864</v>
      </c>
      <c r="E8184" s="184" cm="1">
        <f t="array" ref="E8184">_xlfn.IFS($D8184=$O$5,C8184*$P$5,$D8184=$O$6,$C8184*$P$6,$D8184="AZN",$C8184)</f>
        <v>20344.8</v>
      </c>
      <c r="F8184" s="183" cm="1">
        <f t="array" ref="F8184">_xlfn.IFS($D8184=$O$5,$C8184*$P$5*0.01,$D8184=$O$6,$C8184*$P$6*0.01,$D8184="AZN",$C8184*0.08)</f>
        <v>203.44800000000001</v>
      </c>
    </row>
    <row r="8185" spans="1:6" x14ac:dyDescent="0.3">
      <c r="A8185" s="177" t="s">
        <v>456</v>
      </c>
      <c r="B8185" s="178">
        <v>44778</v>
      </c>
      <c r="C8185" s="179">
        <v>8500</v>
      </c>
      <c r="D8185" s="88" t="s">
        <v>2864</v>
      </c>
      <c r="E8185" s="184" cm="1">
        <f t="array" ref="E8185">_xlfn.IFS($D8185=$O$5,C8185*$P$5,$D8185=$O$6,$C8185*$P$6,$D8185="AZN",$C8185)</f>
        <v>15440.25</v>
      </c>
      <c r="F8185" s="183" cm="1">
        <f t="array" ref="F8185">_xlfn.IFS($D8185=$O$5,$C8185*$P$5*0.01,$D8185=$O$6,$C8185*$P$6*0.01,$D8185="AZN",$C8185*0.08)</f>
        <v>154.4025</v>
      </c>
    </row>
    <row r="8186" spans="1:6" x14ac:dyDescent="0.3">
      <c r="A8186" s="177" t="s">
        <v>614</v>
      </c>
      <c r="B8186" s="178">
        <v>44509</v>
      </c>
      <c r="C8186" s="179">
        <v>10700</v>
      </c>
      <c r="D8186" s="88" t="s">
        <v>2864</v>
      </c>
      <c r="E8186" s="184" cm="1">
        <f t="array" ref="E8186">_xlfn.IFS($D8186=$O$5,C8186*$P$5,$D8186=$O$6,$C8186*$P$6,$D8186="AZN",$C8186)</f>
        <v>19436.55</v>
      </c>
      <c r="F8186" s="183" cm="1">
        <f t="array" ref="F8186">_xlfn.IFS($D8186=$O$5,$C8186*$P$5*0.01,$D8186=$O$6,$C8186*$P$6*0.01,$D8186="AZN",$C8186*0.08)</f>
        <v>194.3655</v>
      </c>
    </row>
    <row r="8187" spans="1:6" x14ac:dyDescent="0.3">
      <c r="A8187" s="177" t="s">
        <v>809</v>
      </c>
      <c r="B8187" s="178">
        <v>44396</v>
      </c>
      <c r="C8187" s="179">
        <v>11700</v>
      </c>
      <c r="D8187" s="88" t="s">
        <v>2862</v>
      </c>
      <c r="E8187" s="184" cm="1">
        <f t="array" ref="E8187">_xlfn.IFS($D8187=$O$5,C8187*$P$5,$D8187=$O$6,$C8187*$P$6,$D8187="AZN",$C8187)</f>
        <v>11700</v>
      </c>
      <c r="F8187" s="183" cm="1">
        <f t="array" ref="F8187">_xlfn.IFS($D8187=$O$5,$C8187*$P$5*0.01,$D8187=$O$6,$C8187*$P$6*0.01,$D8187="AZN",$C8187*0.08)</f>
        <v>936</v>
      </c>
    </row>
    <row r="8188" spans="1:6" x14ac:dyDescent="0.3">
      <c r="A8188" s="177" t="s">
        <v>972</v>
      </c>
      <c r="B8188" s="178">
        <v>44220</v>
      </c>
      <c r="C8188" s="179">
        <v>9700</v>
      </c>
      <c r="D8188" s="88" t="s">
        <v>2864</v>
      </c>
      <c r="E8188" s="184" cm="1">
        <f t="array" ref="E8188">_xlfn.IFS($D8188=$O$5,C8188*$P$5,$D8188=$O$6,$C8188*$P$6,$D8188="AZN",$C8188)</f>
        <v>17620.05</v>
      </c>
      <c r="F8188" s="183" cm="1">
        <f t="array" ref="F8188">_xlfn.IFS($D8188=$O$5,$C8188*$P$5*0.01,$D8188=$O$6,$C8188*$P$6*0.01,$D8188="AZN",$C8188*0.08)</f>
        <v>176.20050000000001</v>
      </c>
    </row>
    <row r="8189" spans="1:6" x14ac:dyDescent="0.3">
      <c r="A8189" s="177" t="s">
        <v>713</v>
      </c>
      <c r="B8189" s="178">
        <v>44121</v>
      </c>
      <c r="C8189" s="179">
        <v>1300</v>
      </c>
      <c r="D8189" s="88" t="s">
        <v>2862</v>
      </c>
      <c r="E8189" s="184" cm="1">
        <f t="array" ref="E8189">_xlfn.IFS($D8189=$O$5,C8189*$P$5,$D8189=$O$6,$C8189*$P$6,$D8189="AZN",$C8189)</f>
        <v>1300</v>
      </c>
      <c r="F8189" s="183" cm="1">
        <f t="array" ref="F8189">_xlfn.IFS($D8189=$O$5,$C8189*$P$5*0.01,$D8189=$O$6,$C8189*$P$6*0.01,$D8189="AZN",$C8189*0.08)</f>
        <v>104</v>
      </c>
    </row>
    <row r="8190" spans="1:6" x14ac:dyDescent="0.3">
      <c r="A8190" s="177" t="s">
        <v>832</v>
      </c>
      <c r="B8190" s="178">
        <v>44075</v>
      </c>
      <c r="C8190" s="179">
        <v>9700</v>
      </c>
      <c r="D8190" s="88" t="s">
        <v>2863</v>
      </c>
      <c r="E8190" s="184" cm="1">
        <f t="array" ref="E8190">_xlfn.IFS($D8190=$O$5,C8190*$P$5,$D8190=$O$6,$C8190*$P$6,$D8190="AZN",$C8190)</f>
        <v>16490</v>
      </c>
      <c r="F8190" s="183" cm="1">
        <f t="array" ref="F8190">_xlfn.IFS($D8190=$O$5,$C8190*$P$5*0.01,$D8190=$O$6,$C8190*$P$6*0.01,$D8190="AZN",$C8190*0.08)</f>
        <v>164.9</v>
      </c>
    </row>
    <row r="8191" spans="1:6" x14ac:dyDescent="0.3">
      <c r="A8191" s="177" t="s">
        <v>274</v>
      </c>
      <c r="B8191" s="178">
        <v>44123</v>
      </c>
      <c r="C8191" s="179">
        <v>6200</v>
      </c>
      <c r="D8191" s="88" t="s">
        <v>2864</v>
      </c>
      <c r="E8191" s="184" cm="1">
        <f t="array" ref="E8191">_xlfn.IFS($D8191=$O$5,C8191*$P$5,$D8191=$O$6,$C8191*$P$6,$D8191="AZN",$C8191)</f>
        <v>11262.3</v>
      </c>
      <c r="F8191" s="183" cm="1">
        <f t="array" ref="F8191">_xlfn.IFS($D8191=$O$5,$C8191*$P$5*0.01,$D8191=$O$6,$C8191*$P$6*0.01,$D8191="AZN",$C8191*0.08)</f>
        <v>112.62299999999999</v>
      </c>
    </row>
    <row r="8192" spans="1:6" x14ac:dyDescent="0.3">
      <c r="A8192" s="177" t="s">
        <v>487</v>
      </c>
      <c r="B8192" s="178">
        <v>44349</v>
      </c>
      <c r="C8192" s="179">
        <v>1200</v>
      </c>
      <c r="D8192" s="88" t="s">
        <v>2863</v>
      </c>
      <c r="E8192" s="184" cm="1">
        <f t="array" ref="E8192">_xlfn.IFS($D8192=$O$5,C8192*$P$5,$D8192=$O$6,$C8192*$P$6,$D8192="AZN",$C8192)</f>
        <v>2040</v>
      </c>
      <c r="F8192" s="183" cm="1">
        <f t="array" ref="F8192">_xlfn.IFS($D8192=$O$5,$C8192*$P$5*0.01,$D8192=$O$6,$C8192*$P$6*0.01,$D8192="AZN",$C8192*0.08)</f>
        <v>20.400000000000002</v>
      </c>
    </row>
    <row r="8193" spans="1:6" x14ac:dyDescent="0.3">
      <c r="A8193" s="177" t="s">
        <v>711</v>
      </c>
      <c r="B8193" s="178">
        <v>44110</v>
      </c>
      <c r="C8193" s="179">
        <v>6000</v>
      </c>
      <c r="D8193" s="88" t="s">
        <v>2864</v>
      </c>
      <c r="E8193" s="184" cm="1">
        <f t="array" ref="E8193">_xlfn.IFS($D8193=$O$5,C8193*$P$5,$D8193=$O$6,$C8193*$P$6,$D8193="AZN",$C8193)</f>
        <v>10899</v>
      </c>
      <c r="F8193" s="183" cm="1">
        <f t="array" ref="F8193">_xlfn.IFS($D8193=$O$5,$C8193*$P$5*0.01,$D8193=$O$6,$C8193*$P$6*0.01,$D8193="AZN",$C8193*0.08)</f>
        <v>108.99000000000001</v>
      </c>
    </row>
    <row r="8194" spans="1:6" x14ac:dyDescent="0.3">
      <c r="A8194" s="177" t="s">
        <v>853</v>
      </c>
      <c r="B8194" s="178">
        <v>43772</v>
      </c>
      <c r="C8194" s="179">
        <v>8800</v>
      </c>
      <c r="D8194" s="88" t="s">
        <v>2864</v>
      </c>
      <c r="E8194" s="184" cm="1">
        <f t="array" ref="E8194">_xlfn.IFS($D8194=$O$5,C8194*$P$5,$D8194=$O$6,$C8194*$P$6,$D8194="AZN",$C8194)</f>
        <v>15985.2</v>
      </c>
      <c r="F8194" s="183" cm="1">
        <f t="array" ref="F8194">_xlfn.IFS($D8194=$O$5,$C8194*$P$5*0.01,$D8194=$O$6,$C8194*$P$6*0.01,$D8194="AZN",$C8194*0.08)</f>
        <v>159.852</v>
      </c>
    </row>
    <row r="8195" spans="1:6" x14ac:dyDescent="0.3">
      <c r="A8195" s="177" t="s">
        <v>165</v>
      </c>
      <c r="B8195" s="178">
        <v>44274</v>
      </c>
      <c r="C8195" s="179">
        <v>2000</v>
      </c>
      <c r="D8195" s="88" t="s">
        <v>2864</v>
      </c>
      <c r="E8195" s="184" cm="1">
        <f t="array" ref="E8195">_xlfn.IFS($D8195=$O$5,C8195*$P$5,$D8195=$O$6,$C8195*$P$6,$D8195="AZN",$C8195)</f>
        <v>3633</v>
      </c>
      <c r="F8195" s="183" cm="1">
        <f t="array" ref="F8195">_xlfn.IFS($D8195=$O$5,$C8195*$P$5*0.01,$D8195=$O$6,$C8195*$P$6*0.01,$D8195="AZN",$C8195*0.08)</f>
        <v>36.33</v>
      </c>
    </row>
    <row r="8196" spans="1:6" x14ac:dyDescent="0.3">
      <c r="A8196" s="177" t="s">
        <v>1076</v>
      </c>
      <c r="B8196" s="178">
        <v>44121</v>
      </c>
      <c r="C8196" s="179">
        <v>11100</v>
      </c>
      <c r="D8196" s="88" t="s">
        <v>2862</v>
      </c>
      <c r="E8196" s="184" cm="1">
        <f t="array" ref="E8196">_xlfn.IFS($D8196=$O$5,C8196*$P$5,$D8196=$O$6,$C8196*$P$6,$D8196="AZN",$C8196)</f>
        <v>11100</v>
      </c>
      <c r="F8196" s="183" cm="1">
        <f t="array" ref="F8196">_xlfn.IFS($D8196=$O$5,$C8196*$P$5*0.01,$D8196=$O$6,$C8196*$P$6*0.01,$D8196="AZN",$C8196*0.08)</f>
        <v>888</v>
      </c>
    </row>
    <row r="8197" spans="1:6" x14ac:dyDescent="0.3">
      <c r="A8197" s="177" t="s">
        <v>1128</v>
      </c>
      <c r="B8197" s="178">
        <v>44284</v>
      </c>
      <c r="C8197" s="179">
        <v>5700</v>
      </c>
      <c r="D8197" s="88" t="s">
        <v>2862</v>
      </c>
      <c r="E8197" s="184" cm="1">
        <f t="array" ref="E8197">_xlfn.IFS($D8197=$O$5,C8197*$P$5,$D8197=$O$6,$C8197*$P$6,$D8197="AZN",$C8197)</f>
        <v>5700</v>
      </c>
      <c r="F8197" s="183" cm="1">
        <f t="array" ref="F8197">_xlfn.IFS($D8197=$O$5,$C8197*$P$5*0.01,$D8197=$O$6,$C8197*$P$6*0.01,$D8197="AZN",$C8197*0.08)</f>
        <v>456</v>
      </c>
    </row>
    <row r="8198" spans="1:6" x14ac:dyDescent="0.3">
      <c r="A8198" s="177" t="s">
        <v>296</v>
      </c>
      <c r="B8198" s="178">
        <v>43895</v>
      </c>
      <c r="C8198" s="179">
        <v>7500</v>
      </c>
      <c r="D8198" s="88" t="s">
        <v>2864</v>
      </c>
      <c r="E8198" s="184" cm="1">
        <f t="array" ref="E8198">_xlfn.IFS($D8198=$O$5,C8198*$P$5,$D8198=$O$6,$C8198*$P$6,$D8198="AZN",$C8198)</f>
        <v>13623.75</v>
      </c>
      <c r="F8198" s="183" cm="1">
        <f t="array" ref="F8198">_xlfn.IFS($D8198=$O$5,$C8198*$P$5*0.01,$D8198=$O$6,$C8198*$P$6*0.01,$D8198="AZN",$C8198*0.08)</f>
        <v>136.23750000000001</v>
      </c>
    </row>
    <row r="8199" spans="1:6" x14ac:dyDescent="0.3">
      <c r="A8199" s="177" t="s">
        <v>1970</v>
      </c>
      <c r="B8199" s="178">
        <v>44221</v>
      </c>
      <c r="C8199" s="179">
        <v>3800</v>
      </c>
      <c r="D8199" s="88" t="s">
        <v>2863</v>
      </c>
      <c r="E8199" s="184" cm="1">
        <f t="array" ref="E8199">_xlfn.IFS($D8199=$O$5,C8199*$P$5,$D8199=$O$6,$C8199*$P$6,$D8199="AZN",$C8199)</f>
        <v>6460</v>
      </c>
      <c r="F8199" s="183" cm="1">
        <f t="array" ref="F8199">_xlfn.IFS($D8199=$O$5,$C8199*$P$5*0.01,$D8199=$O$6,$C8199*$P$6*0.01,$D8199="AZN",$C8199*0.08)</f>
        <v>64.599999999999994</v>
      </c>
    </row>
    <row r="8200" spans="1:6" x14ac:dyDescent="0.3">
      <c r="A8200" s="177" t="s">
        <v>1877</v>
      </c>
      <c r="B8200" s="178">
        <v>44050</v>
      </c>
      <c r="C8200" s="179">
        <v>9800</v>
      </c>
      <c r="D8200" s="88" t="s">
        <v>2862</v>
      </c>
      <c r="E8200" s="184" cm="1">
        <f t="array" ref="E8200">_xlfn.IFS($D8200=$O$5,C8200*$P$5,$D8200=$O$6,$C8200*$P$6,$D8200="AZN",$C8200)</f>
        <v>9800</v>
      </c>
      <c r="F8200" s="183" cm="1">
        <f t="array" ref="F8200">_xlfn.IFS($D8200=$O$5,$C8200*$P$5*0.01,$D8200=$O$6,$C8200*$P$6*0.01,$D8200="AZN",$C8200*0.08)</f>
        <v>784</v>
      </c>
    </row>
    <row r="8201" spans="1:6" x14ac:dyDescent="0.3">
      <c r="A8201" s="177" t="s">
        <v>1676</v>
      </c>
      <c r="B8201" s="178">
        <v>44086</v>
      </c>
      <c r="C8201" s="179">
        <v>3300</v>
      </c>
      <c r="D8201" s="88" t="s">
        <v>2862</v>
      </c>
      <c r="E8201" s="184" cm="1">
        <f t="array" ref="E8201">_xlfn.IFS($D8201=$O$5,C8201*$P$5,$D8201=$O$6,$C8201*$P$6,$D8201="AZN",$C8201)</f>
        <v>3300</v>
      </c>
      <c r="F8201" s="183" cm="1">
        <f t="array" ref="F8201">_xlfn.IFS($D8201=$O$5,$C8201*$P$5*0.01,$D8201=$O$6,$C8201*$P$6*0.01,$D8201="AZN",$C8201*0.08)</f>
        <v>264</v>
      </c>
    </row>
    <row r="8202" spans="1:6" x14ac:dyDescent="0.3">
      <c r="A8202" s="177" t="s">
        <v>277</v>
      </c>
      <c r="B8202" s="178">
        <v>44193</v>
      </c>
      <c r="C8202" s="179">
        <v>11600</v>
      </c>
      <c r="D8202" s="88" t="s">
        <v>2864</v>
      </c>
      <c r="E8202" s="184" cm="1">
        <f t="array" ref="E8202">_xlfn.IFS($D8202=$O$5,C8202*$P$5,$D8202=$O$6,$C8202*$P$6,$D8202="AZN",$C8202)</f>
        <v>21071.4</v>
      </c>
      <c r="F8202" s="183" cm="1">
        <f t="array" ref="F8202">_xlfn.IFS($D8202=$O$5,$C8202*$P$5*0.01,$D8202=$O$6,$C8202*$P$6*0.01,$D8202="AZN",$C8202*0.08)</f>
        <v>210.71400000000003</v>
      </c>
    </row>
    <row r="8203" spans="1:6" x14ac:dyDescent="0.3">
      <c r="A8203" s="177" t="s">
        <v>653</v>
      </c>
      <c r="B8203" s="178">
        <v>44707</v>
      </c>
      <c r="C8203" s="179">
        <v>2000</v>
      </c>
      <c r="D8203" s="88" t="s">
        <v>2864</v>
      </c>
      <c r="E8203" s="184" cm="1">
        <f t="array" ref="E8203">_xlfn.IFS($D8203=$O$5,C8203*$P$5,$D8203=$O$6,$C8203*$P$6,$D8203="AZN",$C8203)</f>
        <v>3633</v>
      </c>
      <c r="F8203" s="183" cm="1">
        <f t="array" ref="F8203">_xlfn.IFS($D8203=$O$5,$C8203*$P$5*0.01,$D8203=$O$6,$C8203*$P$6*0.01,$D8203="AZN",$C8203*0.08)</f>
        <v>36.33</v>
      </c>
    </row>
    <row r="8204" spans="1:6" x14ac:dyDescent="0.3">
      <c r="A8204" s="177" t="s">
        <v>532</v>
      </c>
      <c r="B8204" s="178">
        <v>44868</v>
      </c>
      <c r="C8204" s="179">
        <v>3600</v>
      </c>
      <c r="D8204" s="88" t="s">
        <v>2863</v>
      </c>
      <c r="E8204" s="184" cm="1">
        <f t="array" ref="E8204">_xlfn.IFS($D8204=$O$5,C8204*$P$5,$D8204=$O$6,$C8204*$P$6,$D8204="AZN",$C8204)</f>
        <v>6120</v>
      </c>
      <c r="F8204" s="183" cm="1">
        <f t="array" ref="F8204">_xlfn.IFS($D8204=$O$5,$C8204*$P$5*0.01,$D8204=$O$6,$C8204*$P$6*0.01,$D8204="AZN",$C8204*0.08)</f>
        <v>61.2</v>
      </c>
    </row>
    <row r="8205" spans="1:6" x14ac:dyDescent="0.3">
      <c r="A8205" s="177" t="s">
        <v>1508</v>
      </c>
      <c r="B8205" s="178">
        <v>44679</v>
      </c>
      <c r="C8205" s="179">
        <v>1600</v>
      </c>
      <c r="D8205" s="88" t="s">
        <v>2864</v>
      </c>
      <c r="E8205" s="184" cm="1">
        <f t="array" ref="E8205">_xlfn.IFS($D8205=$O$5,C8205*$P$5,$D8205=$O$6,$C8205*$P$6,$D8205="AZN",$C8205)</f>
        <v>2906.4</v>
      </c>
      <c r="F8205" s="183" cm="1">
        <f t="array" ref="F8205">_xlfn.IFS($D8205=$O$5,$C8205*$P$5*0.01,$D8205=$O$6,$C8205*$P$6*0.01,$D8205="AZN",$C8205*0.08)</f>
        <v>29.064</v>
      </c>
    </row>
    <row r="8206" spans="1:6" x14ac:dyDescent="0.3">
      <c r="A8206" s="177" t="s">
        <v>1876</v>
      </c>
      <c r="B8206" s="178">
        <v>44201</v>
      </c>
      <c r="C8206" s="179">
        <v>9000</v>
      </c>
      <c r="D8206" s="88" t="s">
        <v>2862</v>
      </c>
      <c r="E8206" s="184" cm="1">
        <f t="array" ref="E8206">_xlfn.IFS($D8206=$O$5,C8206*$P$5,$D8206=$O$6,$C8206*$P$6,$D8206="AZN",$C8206)</f>
        <v>9000</v>
      </c>
      <c r="F8206" s="183" cm="1">
        <f t="array" ref="F8206">_xlfn.IFS($D8206=$O$5,$C8206*$P$5*0.01,$D8206=$O$6,$C8206*$P$6*0.01,$D8206="AZN",$C8206*0.08)</f>
        <v>720</v>
      </c>
    </row>
    <row r="8207" spans="1:6" x14ac:dyDescent="0.3">
      <c r="A8207" s="177" t="s">
        <v>1634</v>
      </c>
      <c r="B8207" s="178">
        <v>44579</v>
      </c>
      <c r="C8207" s="179">
        <v>8300</v>
      </c>
      <c r="D8207" s="88" t="s">
        <v>2863</v>
      </c>
      <c r="E8207" s="184" cm="1">
        <f t="array" ref="E8207">_xlfn.IFS($D8207=$O$5,C8207*$P$5,$D8207=$O$6,$C8207*$P$6,$D8207="AZN",$C8207)</f>
        <v>14110</v>
      </c>
      <c r="F8207" s="183" cm="1">
        <f t="array" ref="F8207">_xlfn.IFS($D8207=$O$5,$C8207*$P$5*0.01,$D8207=$O$6,$C8207*$P$6*0.01,$D8207="AZN",$C8207*0.08)</f>
        <v>141.1</v>
      </c>
    </row>
    <row r="8208" spans="1:6" x14ac:dyDescent="0.3">
      <c r="A8208" s="177" t="s">
        <v>1027</v>
      </c>
      <c r="B8208" s="178">
        <v>43940</v>
      </c>
      <c r="C8208" s="179">
        <v>8500</v>
      </c>
      <c r="D8208" s="88" t="s">
        <v>2863</v>
      </c>
      <c r="E8208" s="184" cm="1">
        <f t="array" ref="E8208">_xlfn.IFS($D8208=$O$5,C8208*$P$5,$D8208=$O$6,$C8208*$P$6,$D8208="AZN",$C8208)</f>
        <v>14450</v>
      </c>
      <c r="F8208" s="183" cm="1">
        <f t="array" ref="F8208">_xlfn.IFS($D8208=$O$5,$C8208*$P$5*0.01,$D8208=$O$6,$C8208*$P$6*0.01,$D8208="AZN",$C8208*0.08)</f>
        <v>144.5</v>
      </c>
    </row>
    <row r="8209" spans="1:6" x14ac:dyDescent="0.3">
      <c r="A8209" s="177" t="s">
        <v>1030</v>
      </c>
      <c r="B8209" s="178">
        <v>44309</v>
      </c>
      <c r="C8209" s="179">
        <v>8400</v>
      </c>
      <c r="D8209" s="88" t="s">
        <v>2863</v>
      </c>
      <c r="E8209" s="184" cm="1">
        <f t="array" ref="E8209">_xlfn.IFS($D8209=$O$5,C8209*$P$5,$D8209=$O$6,$C8209*$P$6,$D8209="AZN",$C8209)</f>
        <v>14280</v>
      </c>
      <c r="F8209" s="183" cm="1">
        <f t="array" ref="F8209">_xlfn.IFS($D8209=$O$5,$C8209*$P$5*0.01,$D8209=$O$6,$C8209*$P$6*0.01,$D8209="AZN",$C8209*0.08)</f>
        <v>142.80000000000001</v>
      </c>
    </row>
    <row r="8210" spans="1:6" x14ac:dyDescent="0.3">
      <c r="A8210" s="177" t="s">
        <v>1754</v>
      </c>
      <c r="B8210" s="178">
        <v>44174</v>
      </c>
      <c r="C8210" s="179">
        <v>12600</v>
      </c>
      <c r="D8210" s="88" t="s">
        <v>2862</v>
      </c>
      <c r="E8210" s="184" cm="1">
        <f t="array" ref="E8210">_xlfn.IFS($D8210=$O$5,C8210*$P$5,$D8210=$O$6,$C8210*$P$6,$D8210="AZN",$C8210)</f>
        <v>12600</v>
      </c>
      <c r="F8210" s="183" cm="1">
        <f t="array" ref="F8210">_xlfn.IFS($D8210=$O$5,$C8210*$P$5*0.01,$D8210=$O$6,$C8210*$P$6*0.01,$D8210="AZN",$C8210*0.08)</f>
        <v>1008</v>
      </c>
    </row>
    <row r="8211" spans="1:6" x14ac:dyDescent="0.3">
      <c r="A8211" s="177" t="s">
        <v>1160</v>
      </c>
      <c r="B8211" s="178">
        <v>43793</v>
      </c>
      <c r="C8211" s="179">
        <v>9300</v>
      </c>
      <c r="D8211" s="88" t="s">
        <v>2864</v>
      </c>
      <c r="E8211" s="184" cm="1">
        <f t="array" ref="E8211">_xlfn.IFS($D8211=$O$5,C8211*$P$5,$D8211=$O$6,$C8211*$P$6,$D8211="AZN",$C8211)</f>
        <v>16893.45</v>
      </c>
      <c r="F8211" s="183" cm="1">
        <f t="array" ref="F8211">_xlfn.IFS($D8211=$O$5,$C8211*$P$5*0.01,$D8211=$O$6,$C8211*$P$6*0.01,$D8211="AZN",$C8211*0.08)</f>
        <v>168.93450000000001</v>
      </c>
    </row>
    <row r="8212" spans="1:6" x14ac:dyDescent="0.3">
      <c r="A8212" s="177" t="s">
        <v>983</v>
      </c>
      <c r="B8212" s="178">
        <v>44036</v>
      </c>
      <c r="C8212" s="179">
        <v>6200</v>
      </c>
      <c r="D8212" s="88" t="s">
        <v>2864</v>
      </c>
      <c r="E8212" s="184" cm="1">
        <f t="array" ref="E8212">_xlfn.IFS($D8212=$O$5,C8212*$P$5,$D8212=$O$6,$C8212*$P$6,$D8212="AZN",$C8212)</f>
        <v>11262.3</v>
      </c>
      <c r="F8212" s="183" cm="1">
        <f t="array" ref="F8212">_xlfn.IFS($D8212=$O$5,$C8212*$P$5*0.01,$D8212=$O$6,$C8212*$P$6*0.01,$D8212="AZN",$C8212*0.08)</f>
        <v>112.62299999999999</v>
      </c>
    </row>
    <row r="8213" spans="1:6" x14ac:dyDescent="0.3">
      <c r="A8213" s="177" t="s">
        <v>461</v>
      </c>
      <c r="B8213" s="178">
        <v>44294</v>
      </c>
      <c r="C8213" s="179">
        <v>2400</v>
      </c>
      <c r="D8213" s="88" t="s">
        <v>2862</v>
      </c>
      <c r="E8213" s="184" cm="1">
        <f t="array" ref="E8213">_xlfn.IFS($D8213=$O$5,C8213*$P$5,$D8213=$O$6,$C8213*$P$6,$D8213="AZN",$C8213)</f>
        <v>2400</v>
      </c>
      <c r="F8213" s="183" cm="1">
        <f t="array" ref="F8213">_xlfn.IFS($D8213=$O$5,$C8213*$P$5*0.01,$D8213=$O$6,$C8213*$P$6*0.01,$D8213="AZN",$C8213*0.08)</f>
        <v>192</v>
      </c>
    </row>
    <row r="8214" spans="1:6" x14ac:dyDescent="0.3">
      <c r="A8214" s="177" t="s">
        <v>1827</v>
      </c>
      <c r="B8214" s="178">
        <v>44685</v>
      </c>
      <c r="C8214" s="179">
        <v>5600</v>
      </c>
      <c r="D8214" s="88" t="s">
        <v>2862</v>
      </c>
      <c r="E8214" s="184" cm="1">
        <f t="array" ref="E8214">_xlfn.IFS($D8214=$O$5,C8214*$P$5,$D8214=$O$6,$C8214*$P$6,$D8214="AZN",$C8214)</f>
        <v>5600</v>
      </c>
      <c r="F8214" s="183" cm="1">
        <f t="array" ref="F8214">_xlfn.IFS($D8214=$O$5,$C8214*$P$5*0.01,$D8214=$O$6,$C8214*$P$6*0.01,$D8214="AZN",$C8214*0.08)</f>
        <v>448</v>
      </c>
    </row>
    <row r="8215" spans="1:6" x14ac:dyDescent="0.3">
      <c r="A8215" s="177" t="s">
        <v>1127</v>
      </c>
      <c r="B8215" s="178">
        <v>44531</v>
      </c>
      <c r="C8215" s="179">
        <v>7100</v>
      </c>
      <c r="D8215" s="88" t="s">
        <v>2864</v>
      </c>
      <c r="E8215" s="184" cm="1">
        <f t="array" ref="E8215">_xlfn.IFS($D8215=$O$5,C8215*$P$5,$D8215=$O$6,$C8215*$P$6,$D8215="AZN",$C8215)</f>
        <v>12897.15</v>
      </c>
      <c r="F8215" s="183" cm="1">
        <f t="array" ref="F8215">_xlfn.IFS($D8215=$O$5,$C8215*$P$5*0.01,$D8215=$O$6,$C8215*$P$6*0.01,$D8215="AZN",$C8215*0.08)</f>
        <v>128.97149999999999</v>
      </c>
    </row>
    <row r="8216" spans="1:6" x14ac:dyDescent="0.3">
      <c r="A8216" s="177" t="s">
        <v>1147</v>
      </c>
      <c r="B8216" s="178">
        <v>43784</v>
      </c>
      <c r="C8216" s="179">
        <v>3100</v>
      </c>
      <c r="D8216" s="88" t="s">
        <v>2863</v>
      </c>
      <c r="E8216" s="184" cm="1">
        <f t="array" ref="E8216">_xlfn.IFS($D8216=$O$5,C8216*$P$5,$D8216=$O$6,$C8216*$P$6,$D8216="AZN",$C8216)</f>
        <v>5270</v>
      </c>
      <c r="F8216" s="183" cm="1">
        <f t="array" ref="F8216">_xlfn.IFS($D8216=$O$5,$C8216*$P$5*0.01,$D8216=$O$6,$C8216*$P$6*0.01,$D8216="AZN",$C8216*0.08)</f>
        <v>52.7</v>
      </c>
    </row>
    <row r="8217" spans="1:6" x14ac:dyDescent="0.3">
      <c r="A8217" s="177" t="s">
        <v>157</v>
      </c>
      <c r="B8217" s="178">
        <v>43574</v>
      </c>
      <c r="C8217" s="179">
        <v>8300</v>
      </c>
      <c r="D8217" s="88" t="s">
        <v>2863</v>
      </c>
      <c r="E8217" s="184" cm="1">
        <f t="array" ref="E8217">_xlfn.IFS($D8217=$O$5,C8217*$P$5,$D8217=$O$6,$C8217*$P$6,$D8217="AZN",$C8217)</f>
        <v>14110</v>
      </c>
      <c r="F8217" s="183" cm="1">
        <f t="array" ref="F8217">_xlfn.IFS($D8217=$O$5,$C8217*$P$5*0.01,$D8217=$O$6,$C8217*$P$6*0.01,$D8217="AZN",$C8217*0.08)</f>
        <v>141.1</v>
      </c>
    </row>
    <row r="8218" spans="1:6" x14ac:dyDescent="0.3">
      <c r="A8218" s="177" t="s">
        <v>1873</v>
      </c>
      <c r="B8218" s="178">
        <v>44350</v>
      </c>
      <c r="C8218" s="179">
        <v>5700</v>
      </c>
      <c r="D8218" s="88" t="s">
        <v>2864</v>
      </c>
      <c r="E8218" s="184" cm="1">
        <f t="array" ref="E8218">_xlfn.IFS($D8218=$O$5,C8218*$P$5,$D8218=$O$6,$C8218*$P$6,$D8218="AZN",$C8218)</f>
        <v>10354.049999999999</v>
      </c>
      <c r="F8218" s="183" cm="1">
        <f t="array" ref="F8218">_xlfn.IFS($D8218=$O$5,$C8218*$P$5*0.01,$D8218=$O$6,$C8218*$P$6*0.01,$D8218="AZN",$C8218*0.08)</f>
        <v>103.54049999999999</v>
      </c>
    </row>
    <row r="8219" spans="1:6" x14ac:dyDescent="0.3">
      <c r="A8219" s="177" t="s">
        <v>428</v>
      </c>
      <c r="B8219" s="178">
        <v>44151</v>
      </c>
      <c r="C8219" s="179">
        <v>5900</v>
      </c>
      <c r="D8219" s="88" t="s">
        <v>2864</v>
      </c>
      <c r="E8219" s="184" cm="1">
        <f t="array" ref="E8219">_xlfn.IFS($D8219=$O$5,C8219*$P$5,$D8219=$O$6,$C8219*$P$6,$D8219="AZN",$C8219)</f>
        <v>10717.35</v>
      </c>
      <c r="F8219" s="183" cm="1">
        <f t="array" ref="F8219">_xlfn.IFS($D8219=$O$5,$C8219*$P$5*0.01,$D8219=$O$6,$C8219*$P$6*0.01,$D8219="AZN",$C8219*0.08)</f>
        <v>107.1735</v>
      </c>
    </row>
    <row r="8220" spans="1:6" x14ac:dyDescent="0.3">
      <c r="A8220" s="177" t="s">
        <v>1873</v>
      </c>
      <c r="B8220" s="178">
        <v>44666</v>
      </c>
      <c r="C8220" s="179">
        <v>9800</v>
      </c>
      <c r="D8220" s="88" t="s">
        <v>2862</v>
      </c>
      <c r="E8220" s="184" cm="1">
        <f t="array" ref="E8220">_xlfn.IFS($D8220=$O$5,C8220*$P$5,$D8220=$O$6,$C8220*$P$6,$D8220="AZN",$C8220)</f>
        <v>9800</v>
      </c>
      <c r="F8220" s="183" cm="1">
        <f t="array" ref="F8220">_xlfn.IFS($D8220=$O$5,$C8220*$P$5*0.01,$D8220=$O$6,$C8220*$P$6*0.01,$D8220="AZN",$C8220*0.08)</f>
        <v>784</v>
      </c>
    </row>
    <row r="8221" spans="1:6" x14ac:dyDescent="0.3">
      <c r="A8221" s="177" t="s">
        <v>415</v>
      </c>
      <c r="B8221" s="178">
        <v>44227</v>
      </c>
      <c r="C8221" s="179">
        <v>7900</v>
      </c>
      <c r="D8221" s="88" t="s">
        <v>2863</v>
      </c>
      <c r="E8221" s="184" cm="1">
        <f t="array" ref="E8221">_xlfn.IFS($D8221=$O$5,C8221*$P$5,$D8221=$O$6,$C8221*$P$6,$D8221="AZN",$C8221)</f>
        <v>13430</v>
      </c>
      <c r="F8221" s="183" cm="1">
        <f t="array" ref="F8221">_xlfn.IFS($D8221=$O$5,$C8221*$P$5*0.01,$D8221=$O$6,$C8221*$P$6*0.01,$D8221="AZN",$C8221*0.08)</f>
        <v>134.30000000000001</v>
      </c>
    </row>
    <row r="8222" spans="1:6" x14ac:dyDescent="0.3">
      <c r="A8222" s="177" t="s">
        <v>840</v>
      </c>
      <c r="B8222" s="178">
        <v>44616</v>
      </c>
      <c r="C8222" s="179">
        <v>1800</v>
      </c>
      <c r="D8222" s="88" t="s">
        <v>2862</v>
      </c>
      <c r="E8222" s="184" cm="1">
        <f t="array" ref="E8222">_xlfn.IFS($D8222=$O$5,C8222*$P$5,$D8222=$O$6,$C8222*$P$6,$D8222="AZN",$C8222)</f>
        <v>1800</v>
      </c>
      <c r="F8222" s="183" cm="1">
        <f t="array" ref="F8222">_xlfn.IFS($D8222=$O$5,$C8222*$P$5*0.01,$D8222=$O$6,$C8222*$P$6*0.01,$D8222="AZN",$C8222*0.08)</f>
        <v>144</v>
      </c>
    </row>
    <row r="8223" spans="1:6" x14ac:dyDescent="0.3">
      <c r="A8223" s="177" t="s">
        <v>1689</v>
      </c>
      <c r="B8223" s="178">
        <v>44573</v>
      </c>
      <c r="C8223" s="179">
        <v>12800</v>
      </c>
      <c r="D8223" s="88" t="s">
        <v>2864</v>
      </c>
      <c r="E8223" s="184" cm="1">
        <f t="array" ref="E8223">_xlfn.IFS($D8223=$O$5,C8223*$P$5,$D8223=$O$6,$C8223*$P$6,$D8223="AZN",$C8223)</f>
        <v>23251.200000000001</v>
      </c>
      <c r="F8223" s="183" cm="1">
        <f t="array" ref="F8223">_xlfn.IFS($D8223=$O$5,$C8223*$P$5*0.01,$D8223=$O$6,$C8223*$P$6*0.01,$D8223="AZN",$C8223*0.08)</f>
        <v>232.512</v>
      </c>
    </row>
    <row r="8224" spans="1:6" x14ac:dyDescent="0.3">
      <c r="A8224" s="177" t="s">
        <v>1365</v>
      </c>
      <c r="B8224" s="178">
        <v>44332</v>
      </c>
      <c r="C8224" s="179">
        <v>10000</v>
      </c>
      <c r="D8224" s="88" t="s">
        <v>2862</v>
      </c>
      <c r="E8224" s="184" cm="1">
        <f t="array" ref="E8224">_xlfn.IFS($D8224=$O$5,C8224*$P$5,$D8224=$O$6,$C8224*$P$6,$D8224="AZN",$C8224)</f>
        <v>10000</v>
      </c>
      <c r="F8224" s="183" cm="1">
        <f t="array" ref="F8224">_xlfn.IFS($D8224=$O$5,$C8224*$P$5*0.01,$D8224=$O$6,$C8224*$P$6*0.01,$D8224="AZN",$C8224*0.08)</f>
        <v>800</v>
      </c>
    </row>
    <row r="8225" spans="1:6" x14ac:dyDescent="0.3">
      <c r="A8225" s="177" t="s">
        <v>1361</v>
      </c>
      <c r="B8225" s="178">
        <v>44561</v>
      </c>
      <c r="C8225" s="179">
        <v>6900</v>
      </c>
      <c r="D8225" s="88" t="s">
        <v>2863</v>
      </c>
      <c r="E8225" s="184" cm="1">
        <f t="array" ref="E8225">_xlfn.IFS($D8225=$O$5,C8225*$P$5,$D8225=$O$6,$C8225*$P$6,$D8225="AZN",$C8225)</f>
        <v>11730</v>
      </c>
      <c r="F8225" s="183" cm="1">
        <f t="array" ref="F8225">_xlfn.IFS($D8225=$O$5,$C8225*$P$5*0.01,$D8225=$O$6,$C8225*$P$6*0.01,$D8225="AZN",$C8225*0.08)</f>
        <v>117.3</v>
      </c>
    </row>
    <row r="8226" spans="1:6" x14ac:dyDescent="0.3">
      <c r="A8226" s="177" t="s">
        <v>884</v>
      </c>
      <c r="B8226" s="178">
        <v>44330</v>
      </c>
      <c r="C8226" s="179">
        <v>10700</v>
      </c>
      <c r="D8226" s="88" t="s">
        <v>2862</v>
      </c>
      <c r="E8226" s="184" cm="1">
        <f t="array" ref="E8226">_xlfn.IFS($D8226=$O$5,C8226*$P$5,$D8226=$O$6,$C8226*$P$6,$D8226="AZN",$C8226)</f>
        <v>10700</v>
      </c>
      <c r="F8226" s="183" cm="1">
        <f t="array" ref="F8226">_xlfn.IFS($D8226=$O$5,$C8226*$P$5*0.01,$D8226=$O$6,$C8226*$P$6*0.01,$D8226="AZN",$C8226*0.08)</f>
        <v>856</v>
      </c>
    </row>
    <row r="8227" spans="1:6" x14ac:dyDescent="0.3">
      <c r="A8227" s="177" t="s">
        <v>324</v>
      </c>
      <c r="B8227" s="178">
        <v>44253</v>
      </c>
      <c r="C8227" s="179">
        <v>10400</v>
      </c>
      <c r="D8227" s="88" t="s">
        <v>2864</v>
      </c>
      <c r="E8227" s="184" cm="1">
        <f t="array" ref="E8227">_xlfn.IFS($D8227=$O$5,C8227*$P$5,$D8227=$O$6,$C8227*$P$6,$D8227="AZN",$C8227)</f>
        <v>18891.599999999999</v>
      </c>
      <c r="F8227" s="183" cm="1">
        <f t="array" ref="F8227">_xlfn.IFS($D8227=$O$5,$C8227*$P$5*0.01,$D8227=$O$6,$C8227*$P$6*0.01,$D8227="AZN",$C8227*0.08)</f>
        <v>188.916</v>
      </c>
    </row>
    <row r="8228" spans="1:6" x14ac:dyDescent="0.3">
      <c r="A8228" s="177" t="s">
        <v>1598</v>
      </c>
      <c r="B8228" s="178">
        <v>44480</v>
      </c>
      <c r="C8228" s="179">
        <v>9500</v>
      </c>
      <c r="D8228" s="88" t="s">
        <v>2862</v>
      </c>
      <c r="E8228" s="184" cm="1">
        <f t="array" ref="E8228">_xlfn.IFS($D8228=$O$5,C8228*$P$5,$D8228=$O$6,$C8228*$P$6,$D8228="AZN",$C8228)</f>
        <v>9500</v>
      </c>
      <c r="F8228" s="183" cm="1">
        <f t="array" ref="F8228">_xlfn.IFS($D8228=$O$5,$C8228*$P$5*0.01,$D8228=$O$6,$C8228*$P$6*0.01,$D8228="AZN",$C8228*0.08)</f>
        <v>760</v>
      </c>
    </row>
    <row r="8229" spans="1:6" x14ac:dyDescent="0.3">
      <c r="A8229" s="177" t="s">
        <v>1848</v>
      </c>
      <c r="B8229" s="178">
        <v>44166</v>
      </c>
      <c r="C8229" s="179">
        <v>1300</v>
      </c>
      <c r="D8229" s="88" t="s">
        <v>2863</v>
      </c>
      <c r="E8229" s="184" cm="1">
        <f t="array" ref="E8229">_xlfn.IFS($D8229=$O$5,C8229*$P$5,$D8229=$O$6,$C8229*$P$6,$D8229="AZN",$C8229)</f>
        <v>2210</v>
      </c>
      <c r="F8229" s="183" cm="1">
        <f t="array" ref="F8229">_xlfn.IFS($D8229=$O$5,$C8229*$P$5*0.01,$D8229=$O$6,$C8229*$P$6*0.01,$D8229="AZN",$C8229*0.08)</f>
        <v>22.1</v>
      </c>
    </row>
    <row r="8230" spans="1:6" x14ac:dyDescent="0.3">
      <c r="A8230" s="177" t="s">
        <v>915</v>
      </c>
      <c r="B8230" s="178">
        <v>44285</v>
      </c>
      <c r="C8230" s="179">
        <v>5200</v>
      </c>
      <c r="D8230" s="88" t="s">
        <v>2864</v>
      </c>
      <c r="E8230" s="184" cm="1">
        <f t="array" ref="E8230">_xlfn.IFS($D8230=$O$5,C8230*$P$5,$D8230=$O$6,$C8230*$P$6,$D8230="AZN",$C8230)</f>
        <v>9445.7999999999993</v>
      </c>
      <c r="F8230" s="183" cm="1">
        <f t="array" ref="F8230">_xlfn.IFS($D8230=$O$5,$C8230*$P$5*0.01,$D8230=$O$6,$C8230*$P$6*0.01,$D8230="AZN",$C8230*0.08)</f>
        <v>94.457999999999998</v>
      </c>
    </row>
    <row r="8231" spans="1:6" x14ac:dyDescent="0.3">
      <c r="A8231" s="177" t="s">
        <v>738</v>
      </c>
      <c r="B8231" s="178">
        <v>44079</v>
      </c>
      <c r="C8231" s="179">
        <v>5800</v>
      </c>
      <c r="D8231" s="88" t="s">
        <v>2862</v>
      </c>
      <c r="E8231" s="184" cm="1">
        <f t="array" ref="E8231">_xlfn.IFS($D8231=$O$5,C8231*$P$5,$D8231=$O$6,$C8231*$P$6,$D8231="AZN",$C8231)</f>
        <v>5800</v>
      </c>
      <c r="F8231" s="183" cm="1">
        <f t="array" ref="F8231">_xlfn.IFS($D8231=$O$5,$C8231*$P$5*0.01,$D8231=$O$6,$C8231*$P$6*0.01,$D8231="AZN",$C8231*0.08)</f>
        <v>464</v>
      </c>
    </row>
    <row r="8232" spans="1:6" x14ac:dyDescent="0.3">
      <c r="A8232" s="177" t="s">
        <v>403</v>
      </c>
      <c r="B8232" s="178">
        <v>44308</v>
      </c>
      <c r="C8232" s="179">
        <v>6200</v>
      </c>
      <c r="D8232" s="88" t="s">
        <v>2863</v>
      </c>
      <c r="E8232" s="184" cm="1">
        <f t="array" ref="E8232">_xlfn.IFS($D8232=$O$5,C8232*$P$5,$D8232=$O$6,$C8232*$P$6,$D8232="AZN",$C8232)</f>
        <v>10540</v>
      </c>
      <c r="F8232" s="183" cm="1">
        <f t="array" ref="F8232">_xlfn.IFS($D8232=$O$5,$C8232*$P$5*0.01,$D8232=$O$6,$C8232*$P$6*0.01,$D8232="AZN",$C8232*0.08)</f>
        <v>105.4</v>
      </c>
    </row>
    <row r="8233" spans="1:6" x14ac:dyDescent="0.3">
      <c r="A8233" s="177" t="s">
        <v>1971</v>
      </c>
      <c r="B8233" s="178">
        <v>43981</v>
      </c>
      <c r="C8233" s="179">
        <v>10500</v>
      </c>
      <c r="D8233" s="88" t="s">
        <v>2862</v>
      </c>
      <c r="E8233" s="184" cm="1">
        <f t="array" ref="E8233">_xlfn.IFS($D8233=$O$5,C8233*$P$5,$D8233=$O$6,$C8233*$P$6,$D8233="AZN",$C8233)</f>
        <v>10500</v>
      </c>
      <c r="F8233" s="183" cm="1">
        <f t="array" ref="F8233">_xlfn.IFS($D8233=$O$5,$C8233*$P$5*0.01,$D8233=$O$6,$C8233*$P$6*0.01,$D8233="AZN",$C8233*0.08)</f>
        <v>840</v>
      </c>
    </row>
    <row r="8234" spans="1:6" x14ac:dyDescent="0.3">
      <c r="A8234" s="177" t="s">
        <v>883</v>
      </c>
      <c r="B8234" s="178">
        <v>44506</v>
      </c>
      <c r="C8234" s="179">
        <v>12700</v>
      </c>
      <c r="D8234" s="88" t="s">
        <v>2864</v>
      </c>
      <c r="E8234" s="184" cm="1">
        <f t="array" ref="E8234">_xlfn.IFS($D8234=$O$5,C8234*$P$5,$D8234=$O$6,$C8234*$P$6,$D8234="AZN",$C8234)</f>
        <v>23069.55</v>
      </c>
      <c r="F8234" s="183" cm="1">
        <f t="array" ref="F8234">_xlfn.IFS($D8234=$O$5,$C8234*$P$5*0.01,$D8234=$O$6,$C8234*$P$6*0.01,$D8234="AZN",$C8234*0.08)</f>
        <v>230.69550000000001</v>
      </c>
    </row>
    <row r="8235" spans="1:6" x14ac:dyDescent="0.3">
      <c r="A8235" s="177" t="s">
        <v>234</v>
      </c>
      <c r="B8235" s="178">
        <v>44274</v>
      </c>
      <c r="C8235" s="179">
        <v>4600</v>
      </c>
      <c r="D8235" s="88" t="s">
        <v>2863</v>
      </c>
      <c r="E8235" s="184" cm="1">
        <f t="array" ref="E8235">_xlfn.IFS($D8235=$O$5,C8235*$P$5,$D8235=$O$6,$C8235*$P$6,$D8235="AZN",$C8235)</f>
        <v>7820</v>
      </c>
      <c r="F8235" s="183" cm="1">
        <f t="array" ref="F8235">_xlfn.IFS($D8235=$O$5,$C8235*$P$5*0.01,$D8235=$O$6,$C8235*$P$6*0.01,$D8235="AZN",$C8235*0.08)</f>
        <v>78.2</v>
      </c>
    </row>
    <row r="8236" spans="1:6" x14ac:dyDescent="0.3">
      <c r="A8236" s="177" t="s">
        <v>1095</v>
      </c>
      <c r="B8236" s="178">
        <v>44090</v>
      </c>
      <c r="C8236" s="179">
        <v>1400</v>
      </c>
      <c r="D8236" s="88" t="s">
        <v>2863</v>
      </c>
      <c r="E8236" s="184" cm="1">
        <f t="array" ref="E8236">_xlfn.IFS($D8236=$O$5,C8236*$P$5,$D8236=$O$6,$C8236*$P$6,$D8236="AZN",$C8236)</f>
        <v>2380</v>
      </c>
      <c r="F8236" s="183" cm="1">
        <f t="array" ref="F8236">_xlfn.IFS($D8236=$O$5,$C8236*$P$5*0.01,$D8236=$O$6,$C8236*$P$6*0.01,$D8236="AZN",$C8236*0.08)</f>
        <v>23.8</v>
      </c>
    </row>
    <row r="8237" spans="1:6" x14ac:dyDescent="0.3">
      <c r="A8237" s="177" t="s">
        <v>1233</v>
      </c>
      <c r="B8237" s="178">
        <v>43693</v>
      </c>
      <c r="C8237" s="179">
        <v>8500</v>
      </c>
      <c r="D8237" s="88" t="s">
        <v>2862</v>
      </c>
      <c r="E8237" s="184" cm="1">
        <f t="array" ref="E8237">_xlfn.IFS($D8237=$O$5,C8237*$P$5,$D8237=$O$6,$C8237*$P$6,$D8237="AZN",$C8237)</f>
        <v>8500</v>
      </c>
      <c r="F8237" s="183" cm="1">
        <f t="array" ref="F8237">_xlfn.IFS($D8237=$O$5,$C8237*$P$5*0.01,$D8237=$O$6,$C8237*$P$6*0.01,$D8237="AZN",$C8237*0.08)</f>
        <v>680</v>
      </c>
    </row>
    <row r="8238" spans="1:6" x14ac:dyDescent="0.3">
      <c r="A8238" s="177" t="s">
        <v>281</v>
      </c>
      <c r="B8238" s="178">
        <v>44176</v>
      </c>
      <c r="C8238" s="179">
        <v>1200</v>
      </c>
      <c r="D8238" s="88" t="s">
        <v>2864</v>
      </c>
      <c r="E8238" s="184" cm="1">
        <f t="array" ref="E8238">_xlfn.IFS($D8238=$O$5,C8238*$P$5,$D8238=$O$6,$C8238*$P$6,$D8238="AZN",$C8238)</f>
        <v>2179.8000000000002</v>
      </c>
      <c r="F8238" s="183" cm="1">
        <f t="array" ref="F8238">_xlfn.IFS($D8238=$O$5,$C8238*$P$5*0.01,$D8238=$O$6,$C8238*$P$6*0.01,$D8238="AZN",$C8238*0.08)</f>
        <v>21.798000000000002</v>
      </c>
    </row>
    <row r="8239" spans="1:6" x14ac:dyDescent="0.3">
      <c r="A8239" s="177" t="s">
        <v>488</v>
      </c>
      <c r="B8239" s="178">
        <v>44623</v>
      </c>
      <c r="C8239" s="179">
        <v>1000</v>
      </c>
      <c r="D8239" s="88" t="s">
        <v>2864</v>
      </c>
      <c r="E8239" s="184" cm="1">
        <f t="array" ref="E8239">_xlfn.IFS($D8239=$O$5,C8239*$P$5,$D8239=$O$6,$C8239*$P$6,$D8239="AZN",$C8239)</f>
        <v>1816.5</v>
      </c>
      <c r="F8239" s="183" cm="1">
        <f t="array" ref="F8239">_xlfn.IFS($D8239=$O$5,$C8239*$P$5*0.01,$D8239=$O$6,$C8239*$P$6*0.01,$D8239="AZN",$C8239*0.08)</f>
        <v>18.164999999999999</v>
      </c>
    </row>
    <row r="8240" spans="1:6" x14ac:dyDescent="0.3">
      <c r="A8240" s="177" t="s">
        <v>423</v>
      </c>
      <c r="B8240" s="178">
        <v>44169</v>
      </c>
      <c r="C8240" s="179">
        <v>3500</v>
      </c>
      <c r="D8240" s="88" t="s">
        <v>2864</v>
      </c>
      <c r="E8240" s="184" cm="1">
        <f t="array" ref="E8240">_xlfn.IFS($D8240=$O$5,C8240*$P$5,$D8240=$O$6,$C8240*$P$6,$D8240="AZN",$C8240)</f>
        <v>6357.75</v>
      </c>
      <c r="F8240" s="183" cm="1">
        <f t="array" ref="F8240">_xlfn.IFS($D8240=$O$5,$C8240*$P$5*0.01,$D8240=$O$6,$C8240*$P$6*0.01,$D8240="AZN",$C8240*0.08)</f>
        <v>63.577500000000001</v>
      </c>
    </row>
    <row r="8241" spans="1:6" x14ac:dyDescent="0.3">
      <c r="A8241" s="177" t="s">
        <v>1599</v>
      </c>
      <c r="B8241" s="178">
        <v>44061</v>
      </c>
      <c r="C8241" s="179">
        <v>3000</v>
      </c>
      <c r="D8241" s="88" t="s">
        <v>2863</v>
      </c>
      <c r="E8241" s="184" cm="1">
        <f t="array" ref="E8241">_xlfn.IFS($D8241=$O$5,C8241*$P$5,$D8241=$O$6,$C8241*$P$6,$D8241="AZN",$C8241)</f>
        <v>5100</v>
      </c>
      <c r="F8241" s="183" cm="1">
        <f t="array" ref="F8241">_xlfn.IFS($D8241=$O$5,$C8241*$P$5*0.01,$D8241=$O$6,$C8241*$P$6*0.01,$D8241="AZN",$C8241*0.08)</f>
        <v>51</v>
      </c>
    </row>
    <row r="8242" spans="1:6" x14ac:dyDescent="0.3">
      <c r="A8242" s="177" t="s">
        <v>1298</v>
      </c>
      <c r="B8242" s="178">
        <v>44606</v>
      </c>
      <c r="C8242" s="179">
        <v>1200</v>
      </c>
      <c r="D8242" s="88" t="s">
        <v>2862</v>
      </c>
      <c r="E8242" s="184" cm="1">
        <f t="array" ref="E8242">_xlfn.IFS($D8242=$O$5,C8242*$P$5,$D8242=$O$6,$C8242*$P$6,$D8242="AZN",$C8242)</f>
        <v>1200</v>
      </c>
      <c r="F8242" s="183" cm="1">
        <f t="array" ref="F8242">_xlfn.IFS($D8242=$O$5,$C8242*$P$5*0.01,$D8242=$O$6,$C8242*$P$6*0.01,$D8242="AZN",$C8242*0.08)</f>
        <v>96</v>
      </c>
    </row>
    <row r="8243" spans="1:6" x14ac:dyDescent="0.3">
      <c r="A8243" s="177" t="s">
        <v>1107</v>
      </c>
      <c r="B8243" s="178">
        <v>44272</v>
      </c>
      <c r="C8243" s="179">
        <v>11400</v>
      </c>
      <c r="D8243" s="88" t="s">
        <v>2862</v>
      </c>
      <c r="E8243" s="184" cm="1">
        <f t="array" ref="E8243">_xlfn.IFS($D8243=$O$5,C8243*$P$5,$D8243=$O$6,$C8243*$P$6,$D8243="AZN",$C8243)</f>
        <v>11400</v>
      </c>
      <c r="F8243" s="183" cm="1">
        <f t="array" ref="F8243">_xlfn.IFS($D8243=$O$5,$C8243*$P$5*0.01,$D8243=$O$6,$C8243*$P$6*0.01,$D8243="AZN",$C8243*0.08)</f>
        <v>912</v>
      </c>
    </row>
    <row r="8244" spans="1:6" x14ac:dyDescent="0.3">
      <c r="A8244" s="177" t="s">
        <v>1675</v>
      </c>
      <c r="B8244" s="178">
        <v>43925</v>
      </c>
      <c r="C8244" s="179">
        <v>8500</v>
      </c>
      <c r="D8244" s="88" t="s">
        <v>2862</v>
      </c>
      <c r="E8244" s="184" cm="1">
        <f t="array" ref="E8244">_xlfn.IFS($D8244=$O$5,C8244*$P$5,$D8244=$O$6,$C8244*$P$6,$D8244="AZN",$C8244)</f>
        <v>8500</v>
      </c>
      <c r="F8244" s="183" cm="1">
        <f t="array" ref="F8244">_xlfn.IFS($D8244=$O$5,$C8244*$P$5*0.01,$D8244=$O$6,$C8244*$P$6*0.01,$D8244="AZN",$C8244*0.08)</f>
        <v>680</v>
      </c>
    </row>
    <row r="8245" spans="1:6" x14ac:dyDescent="0.3">
      <c r="A8245" s="177" t="s">
        <v>592</v>
      </c>
      <c r="B8245" s="178">
        <v>44262</v>
      </c>
      <c r="C8245" s="179">
        <v>3600</v>
      </c>
      <c r="D8245" s="88" t="s">
        <v>2864</v>
      </c>
      <c r="E8245" s="184" cm="1">
        <f t="array" ref="E8245">_xlfn.IFS($D8245=$O$5,C8245*$P$5,$D8245=$O$6,$C8245*$P$6,$D8245="AZN",$C8245)</f>
        <v>6539.4</v>
      </c>
      <c r="F8245" s="183" cm="1">
        <f t="array" ref="F8245">_xlfn.IFS($D8245=$O$5,$C8245*$P$5*0.01,$D8245=$O$6,$C8245*$P$6*0.01,$D8245="AZN",$C8245*0.08)</f>
        <v>65.393999999999991</v>
      </c>
    </row>
    <row r="8246" spans="1:6" x14ac:dyDescent="0.3">
      <c r="A8246" s="177" t="s">
        <v>310</v>
      </c>
      <c r="B8246" s="178">
        <v>44680</v>
      </c>
      <c r="C8246" s="179">
        <v>12100</v>
      </c>
      <c r="D8246" s="88" t="s">
        <v>2864</v>
      </c>
      <c r="E8246" s="184" cm="1">
        <f t="array" ref="E8246">_xlfn.IFS($D8246=$O$5,C8246*$P$5,$D8246=$O$6,$C8246*$P$6,$D8246="AZN",$C8246)</f>
        <v>21979.65</v>
      </c>
      <c r="F8246" s="183" cm="1">
        <f t="array" ref="F8246">_xlfn.IFS($D8246=$O$5,$C8246*$P$5*0.01,$D8246=$O$6,$C8246*$P$6*0.01,$D8246="AZN",$C8246*0.08)</f>
        <v>219.79650000000001</v>
      </c>
    </row>
    <row r="8247" spans="1:6" x14ac:dyDescent="0.3">
      <c r="A8247" s="177" t="s">
        <v>1526</v>
      </c>
      <c r="B8247" s="178">
        <v>44082</v>
      </c>
      <c r="C8247" s="179">
        <v>1400</v>
      </c>
      <c r="D8247" s="88" t="s">
        <v>2864</v>
      </c>
      <c r="E8247" s="184" cm="1">
        <f t="array" ref="E8247">_xlfn.IFS($D8247=$O$5,C8247*$P$5,$D8247=$O$6,$C8247*$P$6,$D8247="AZN",$C8247)</f>
        <v>2543.1</v>
      </c>
      <c r="F8247" s="183" cm="1">
        <f t="array" ref="F8247">_xlfn.IFS($D8247=$O$5,$C8247*$P$5*0.01,$D8247=$O$6,$C8247*$P$6*0.01,$D8247="AZN",$C8247*0.08)</f>
        <v>25.431000000000001</v>
      </c>
    </row>
    <row r="8248" spans="1:6" x14ac:dyDescent="0.3">
      <c r="A8248" s="177" t="s">
        <v>837</v>
      </c>
      <c r="B8248" s="178">
        <v>44086</v>
      </c>
      <c r="C8248" s="179">
        <v>5700</v>
      </c>
      <c r="D8248" s="88" t="s">
        <v>2864</v>
      </c>
      <c r="E8248" s="184" cm="1">
        <f t="array" ref="E8248">_xlfn.IFS($D8248=$O$5,C8248*$P$5,$D8248=$O$6,$C8248*$P$6,$D8248="AZN",$C8248)</f>
        <v>10354.049999999999</v>
      </c>
      <c r="F8248" s="183" cm="1">
        <f t="array" ref="F8248">_xlfn.IFS($D8248=$O$5,$C8248*$P$5*0.01,$D8248=$O$6,$C8248*$P$6*0.01,$D8248="AZN",$C8248*0.08)</f>
        <v>103.54049999999999</v>
      </c>
    </row>
    <row r="8249" spans="1:6" x14ac:dyDescent="0.3">
      <c r="A8249" s="177" t="s">
        <v>621</v>
      </c>
      <c r="B8249" s="178">
        <v>43977</v>
      </c>
      <c r="C8249" s="179">
        <v>7500</v>
      </c>
      <c r="D8249" s="88" t="s">
        <v>2863</v>
      </c>
      <c r="E8249" s="184" cm="1">
        <f t="array" ref="E8249">_xlfn.IFS($D8249=$O$5,C8249*$P$5,$D8249=$O$6,$C8249*$P$6,$D8249="AZN",$C8249)</f>
        <v>12750</v>
      </c>
      <c r="F8249" s="183" cm="1">
        <f t="array" ref="F8249">_xlfn.IFS($D8249=$O$5,$C8249*$P$5*0.01,$D8249=$O$6,$C8249*$P$6*0.01,$D8249="AZN",$C8249*0.08)</f>
        <v>127.5</v>
      </c>
    </row>
    <row r="8250" spans="1:6" x14ac:dyDescent="0.3">
      <c r="A8250" s="177" t="s">
        <v>518</v>
      </c>
      <c r="B8250" s="178">
        <v>44581</v>
      </c>
      <c r="C8250" s="179">
        <v>10600</v>
      </c>
      <c r="D8250" s="88" t="s">
        <v>2863</v>
      </c>
      <c r="E8250" s="184" cm="1">
        <f t="array" ref="E8250">_xlfn.IFS($D8250=$O$5,C8250*$P$5,$D8250=$O$6,$C8250*$P$6,$D8250="AZN",$C8250)</f>
        <v>18020</v>
      </c>
      <c r="F8250" s="183" cm="1">
        <f t="array" ref="F8250">_xlfn.IFS($D8250=$O$5,$C8250*$P$5*0.01,$D8250=$O$6,$C8250*$P$6*0.01,$D8250="AZN",$C8250*0.08)</f>
        <v>180.20000000000002</v>
      </c>
    </row>
    <row r="8251" spans="1:6" x14ac:dyDescent="0.3">
      <c r="A8251" s="177" t="s">
        <v>990</v>
      </c>
      <c r="B8251" s="178">
        <v>44483</v>
      </c>
      <c r="C8251" s="179">
        <v>3100</v>
      </c>
      <c r="D8251" s="88" t="s">
        <v>2863</v>
      </c>
      <c r="E8251" s="184" cm="1">
        <f t="array" ref="E8251">_xlfn.IFS($D8251=$O$5,C8251*$P$5,$D8251=$O$6,$C8251*$P$6,$D8251="AZN",$C8251)</f>
        <v>5270</v>
      </c>
      <c r="F8251" s="183" cm="1">
        <f t="array" ref="F8251">_xlfn.IFS($D8251=$O$5,$C8251*$P$5*0.01,$D8251=$O$6,$C8251*$P$6*0.01,$D8251="AZN",$C8251*0.08)</f>
        <v>52.7</v>
      </c>
    </row>
    <row r="8252" spans="1:6" x14ac:dyDescent="0.3">
      <c r="A8252" s="177" t="s">
        <v>1884</v>
      </c>
      <c r="B8252" s="178">
        <v>44174</v>
      </c>
      <c r="C8252" s="179">
        <v>11800</v>
      </c>
      <c r="D8252" s="88" t="s">
        <v>2864</v>
      </c>
      <c r="E8252" s="184" cm="1">
        <f t="array" ref="E8252">_xlfn.IFS($D8252=$O$5,C8252*$P$5,$D8252=$O$6,$C8252*$P$6,$D8252="AZN",$C8252)</f>
        <v>21434.7</v>
      </c>
      <c r="F8252" s="183" cm="1">
        <f t="array" ref="F8252">_xlfn.IFS($D8252=$O$5,$C8252*$P$5*0.01,$D8252=$O$6,$C8252*$P$6*0.01,$D8252="AZN",$C8252*0.08)</f>
        <v>214.34700000000001</v>
      </c>
    </row>
    <row r="8253" spans="1:6" x14ac:dyDescent="0.3">
      <c r="A8253" s="177" t="s">
        <v>734</v>
      </c>
      <c r="B8253" s="178">
        <v>43849</v>
      </c>
      <c r="C8253" s="179">
        <v>7800</v>
      </c>
      <c r="D8253" s="88" t="s">
        <v>2863</v>
      </c>
      <c r="E8253" s="184" cm="1">
        <f t="array" ref="E8253">_xlfn.IFS($D8253=$O$5,C8253*$P$5,$D8253=$O$6,$C8253*$P$6,$D8253="AZN",$C8253)</f>
        <v>13260</v>
      </c>
      <c r="F8253" s="183" cm="1">
        <f t="array" ref="F8253">_xlfn.IFS($D8253=$O$5,$C8253*$P$5*0.01,$D8253=$O$6,$C8253*$P$6*0.01,$D8253="AZN",$C8253*0.08)</f>
        <v>132.6</v>
      </c>
    </row>
    <row r="8254" spans="1:6" x14ac:dyDescent="0.3">
      <c r="A8254" s="177" t="s">
        <v>1391</v>
      </c>
      <c r="B8254" s="178">
        <v>44262</v>
      </c>
      <c r="C8254" s="179">
        <v>8100</v>
      </c>
      <c r="D8254" s="88" t="s">
        <v>2864</v>
      </c>
      <c r="E8254" s="184" cm="1">
        <f t="array" ref="E8254">_xlfn.IFS($D8254=$O$5,C8254*$P$5,$D8254=$O$6,$C8254*$P$6,$D8254="AZN",$C8254)</f>
        <v>14713.65</v>
      </c>
      <c r="F8254" s="183" cm="1">
        <f t="array" ref="F8254">_xlfn.IFS($D8254=$O$5,$C8254*$P$5*0.01,$D8254=$O$6,$C8254*$P$6*0.01,$D8254="AZN",$C8254*0.08)</f>
        <v>147.13650000000001</v>
      </c>
    </row>
    <row r="8255" spans="1:6" x14ac:dyDescent="0.3">
      <c r="A8255" s="177" t="s">
        <v>1463</v>
      </c>
      <c r="B8255" s="178">
        <v>44714</v>
      </c>
      <c r="C8255" s="179">
        <v>9000</v>
      </c>
      <c r="D8255" s="88" t="s">
        <v>2862</v>
      </c>
      <c r="E8255" s="184" cm="1">
        <f t="array" ref="E8255">_xlfn.IFS($D8255=$O$5,C8255*$P$5,$D8255=$O$6,$C8255*$P$6,$D8255="AZN",$C8255)</f>
        <v>9000</v>
      </c>
      <c r="F8255" s="183" cm="1">
        <f t="array" ref="F8255">_xlfn.IFS($D8255=$O$5,$C8255*$P$5*0.01,$D8255=$O$6,$C8255*$P$6*0.01,$D8255="AZN",$C8255*0.08)</f>
        <v>720</v>
      </c>
    </row>
    <row r="8256" spans="1:6" x14ac:dyDescent="0.3">
      <c r="A8256" s="177" t="s">
        <v>1522</v>
      </c>
      <c r="B8256" s="178">
        <v>44411</v>
      </c>
      <c r="C8256" s="179">
        <v>11100</v>
      </c>
      <c r="D8256" s="88" t="s">
        <v>2864</v>
      </c>
      <c r="E8256" s="184" cm="1">
        <f t="array" ref="E8256">_xlfn.IFS($D8256=$O$5,C8256*$P$5,$D8256=$O$6,$C8256*$P$6,$D8256="AZN",$C8256)</f>
        <v>20163.150000000001</v>
      </c>
      <c r="F8256" s="183" cm="1">
        <f t="array" ref="F8256">_xlfn.IFS($D8256=$O$5,$C8256*$P$5*0.01,$D8256=$O$6,$C8256*$P$6*0.01,$D8256="AZN",$C8256*0.08)</f>
        <v>201.63150000000002</v>
      </c>
    </row>
    <row r="8257" spans="1:6" x14ac:dyDescent="0.3">
      <c r="A8257" s="177" t="s">
        <v>450</v>
      </c>
      <c r="B8257" s="178">
        <v>44297</v>
      </c>
      <c r="C8257" s="179">
        <v>5700</v>
      </c>
      <c r="D8257" s="88" t="s">
        <v>2862</v>
      </c>
      <c r="E8257" s="184" cm="1">
        <f t="array" ref="E8257">_xlfn.IFS($D8257=$O$5,C8257*$P$5,$D8257=$O$6,$C8257*$P$6,$D8257="AZN",$C8257)</f>
        <v>5700</v>
      </c>
      <c r="F8257" s="183" cm="1">
        <f t="array" ref="F8257">_xlfn.IFS($D8257=$O$5,$C8257*$P$5*0.01,$D8257=$O$6,$C8257*$P$6*0.01,$D8257="AZN",$C8257*0.08)</f>
        <v>456</v>
      </c>
    </row>
    <row r="8258" spans="1:6" x14ac:dyDescent="0.3">
      <c r="A8258" s="177" t="s">
        <v>297</v>
      </c>
      <c r="B8258" s="178">
        <v>43795</v>
      </c>
      <c r="C8258" s="179">
        <v>10600</v>
      </c>
      <c r="D8258" s="88" t="s">
        <v>2862</v>
      </c>
      <c r="E8258" s="184" cm="1">
        <f t="array" ref="E8258">_xlfn.IFS($D8258=$O$5,C8258*$P$5,$D8258=$O$6,$C8258*$P$6,$D8258="AZN",$C8258)</f>
        <v>10600</v>
      </c>
      <c r="F8258" s="183" cm="1">
        <f t="array" ref="F8258">_xlfn.IFS($D8258=$O$5,$C8258*$P$5*0.01,$D8258=$O$6,$C8258*$P$6*0.01,$D8258="AZN",$C8258*0.08)</f>
        <v>848</v>
      </c>
    </row>
    <row r="8259" spans="1:6" x14ac:dyDescent="0.3">
      <c r="A8259" s="177" t="s">
        <v>452</v>
      </c>
      <c r="B8259" s="178">
        <v>44141</v>
      </c>
      <c r="C8259" s="179">
        <v>8100</v>
      </c>
      <c r="D8259" s="88" t="s">
        <v>2864</v>
      </c>
      <c r="E8259" s="184" cm="1">
        <f t="array" ref="E8259">_xlfn.IFS($D8259=$O$5,C8259*$P$5,$D8259=$O$6,$C8259*$P$6,$D8259="AZN",$C8259)</f>
        <v>14713.65</v>
      </c>
      <c r="F8259" s="183" cm="1">
        <f t="array" ref="F8259">_xlfn.IFS($D8259=$O$5,$C8259*$P$5*0.01,$D8259=$O$6,$C8259*$P$6*0.01,$D8259="AZN",$C8259*0.08)</f>
        <v>147.13650000000001</v>
      </c>
    </row>
    <row r="8260" spans="1:6" x14ac:dyDescent="0.3">
      <c r="A8260" s="177" t="s">
        <v>1093</v>
      </c>
      <c r="B8260" s="178">
        <v>44466</v>
      </c>
      <c r="C8260" s="179">
        <v>11000</v>
      </c>
      <c r="D8260" s="88" t="s">
        <v>2864</v>
      </c>
      <c r="E8260" s="184" cm="1">
        <f t="array" ref="E8260">_xlfn.IFS($D8260=$O$5,C8260*$P$5,$D8260=$O$6,$C8260*$P$6,$D8260="AZN",$C8260)</f>
        <v>19981.5</v>
      </c>
      <c r="F8260" s="183" cm="1">
        <f t="array" ref="F8260">_xlfn.IFS($D8260=$O$5,$C8260*$P$5*0.01,$D8260=$O$6,$C8260*$P$6*0.01,$D8260="AZN",$C8260*0.08)</f>
        <v>199.815</v>
      </c>
    </row>
    <row r="8261" spans="1:6" x14ac:dyDescent="0.3">
      <c r="A8261" s="177" t="s">
        <v>395</v>
      </c>
      <c r="B8261" s="178">
        <v>44466</v>
      </c>
      <c r="C8261" s="179">
        <v>1000</v>
      </c>
      <c r="D8261" s="88" t="s">
        <v>2863</v>
      </c>
      <c r="E8261" s="184" cm="1">
        <f t="array" ref="E8261">_xlfn.IFS($D8261=$O$5,C8261*$P$5,$D8261=$O$6,$C8261*$P$6,$D8261="AZN",$C8261)</f>
        <v>1700</v>
      </c>
      <c r="F8261" s="183" cm="1">
        <f t="array" ref="F8261">_xlfn.IFS($D8261=$O$5,$C8261*$P$5*0.01,$D8261=$O$6,$C8261*$P$6*0.01,$D8261="AZN",$C8261*0.08)</f>
        <v>17</v>
      </c>
    </row>
    <row r="8262" spans="1:6" x14ac:dyDescent="0.3">
      <c r="A8262" s="177" t="s">
        <v>992</v>
      </c>
      <c r="B8262" s="178">
        <v>43994</v>
      </c>
      <c r="C8262" s="179">
        <v>1700</v>
      </c>
      <c r="D8262" s="88" t="s">
        <v>2863</v>
      </c>
      <c r="E8262" s="184" cm="1">
        <f t="array" ref="E8262">_xlfn.IFS($D8262=$O$5,C8262*$P$5,$D8262=$O$6,$C8262*$P$6,$D8262="AZN",$C8262)</f>
        <v>2890</v>
      </c>
      <c r="F8262" s="183" cm="1">
        <f t="array" ref="F8262">_xlfn.IFS($D8262=$O$5,$C8262*$P$5*0.01,$D8262=$O$6,$C8262*$P$6*0.01,$D8262="AZN",$C8262*0.08)</f>
        <v>28.900000000000002</v>
      </c>
    </row>
    <row r="8263" spans="1:6" x14ac:dyDescent="0.3">
      <c r="A8263" s="177" t="s">
        <v>1977</v>
      </c>
      <c r="B8263" s="178">
        <v>44429</v>
      </c>
      <c r="C8263" s="179">
        <v>11900</v>
      </c>
      <c r="D8263" s="88" t="s">
        <v>2862</v>
      </c>
      <c r="E8263" s="184" cm="1">
        <f t="array" ref="E8263">_xlfn.IFS($D8263=$O$5,C8263*$P$5,$D8263=$O$6,$C8263*$P$6,$D8263="AZN",$C8263)</f>
        <v>11900</v>
      </c>
      <c r="F8263" s="183" cm="1">
        <f t="array" ref="F8263">_xlfn.IFS($D8263=$O$5,$C8263*$P$5*0.01,$D8263=$O$6,$C8263*$P$6*0.01,$D8263="AZN",$C8263*0.08)</f>
        <v>952</v>
      </c>
    </row>
    <row r="8264" spans="1:6" x14ac:dyDescent="0.3">
      <c r="A8264" s="177" t="s">
        <v>1717</v>
      </c>
      <c r="B8264" s="178">
        <v>44463</v>
      </c>
      <c r="C8264" s="179">
        <v>9000</v>
      </c>
      <c r="D8264" s="88" t="s">
        <v>2864</v>
      </c>
      <c r="E8264" s="184" cm="1">
        <f t="array" ref="E8264">_xlfn.IFS($D8264=$O$5,C8264*$P$5,$D8264=$O$6,$C8264*$P$6,$D8264="AZN",$C8264)</f>
        <v>16348.5</v>
      </c>
      <c r="F8264" s="183" cm="1">
        <f t="array" ref="F8264">_xlfn.IFS($D8264=$O$5,$C8264*$P$5*0.01,$D8264=$O$6,$C8264*$P$6*0.01,$D8264="AZN",$C8264*0.08)</f>
        <v>163.48500000000001</v>
      </c>
    </row>
    <row r="8265" spans="1:6" x14ac:dyDescent="0.3">
      <c r="A8265" s="177" t="s">
        <v>651</v>
      </c>
      <c r="B8265" s="178">
        <v>44114</v>
      </c>
      <c r="C8265" s="179">
        <v>11300</v>
      </c>
      <c r="D8265" s="88" t="s">
        <v>2863</v>
      </c>
      <c r="E8265" s="184" cm="1">
        <f t="array" ref="E8265">_xlfn.IFS($D8265=$O$5,C8265*$P$5,$D8265=$O$6,$C8265*$P$6,$D8265="AZN",$C8265)</f>
        <v>19210</v>
      </c>
      <c r="F8265" s="183" cm="1">
        <f t="array" ref="F8265">_xlfn.IFS($D8265=$O$5,$C8265*$P$5*0.01,$D8265=$O$6,$C8265*$P$6*0.01,$D8265="AZN",$C8265*0.08)</f>
        <v>192.1</v>
      </c>
    </row>
    <row r="8266" spans="1:6" x14ac:dyDescent="0.3">
      <c r="A8266" s="177" t="s">
        <v>332</v>
      </c>
      <c r="B8266" s="178">
        <v>44666</v>
      </c>
      <c r="C8266" s="179">
        <v>12100</v>
      </c>
      <c r="D8266" s="88" t="s">
        <v>2864</v>
      </c>
      <c r="E8266" s="184" cm="1">
        <f t="array" ref="E8266">_xlfn.IFS($D8266=$O$5,C8266*$P$5,$D8266=$O$6,$C8266*$P$6,$D8266="AZN",$C8266)</f>
        <v>21979.65</v>
      </c>
      <c r="F8266" s="183" cm="1">
        <f t="array" ref="F8266">_xlfn.IFS($D8266=$O$5,$C8266*$P$5*0.01,$D8266=$O$6,$C8266*$P$6*0.01,$D8266="AZN",$C8266*0.08)</f>
        <v>219.79650000000001</v>
      </c>
    </row>
    <row r="8267" spans="1:6" x14ac:dyDescent="0.3">
      <c r="A8267" s="177" t="s">
        <v>1071</v>
      </c>
      <c r="B8267" s="178">
        <v>44379</v>
      </c>
      <c r="C8267" s="179">
        <v>8800</v>
      </c>
      <c r="D8267" s="88" t="s">
        <v>2863</v>
      </c>
      <c r="E8267" s="184" cm="1">
        <f t="array" ref="E8267">_xlfn.IFS($D8267=$O$5,C8267*$P$5,$D8267=$O$6,$C8267*$P$6,$D8267="AZN",$C8267)</f>
        <v>14960</v>
      </c>
      <c r="F8267" s="183" cm="1">
        <f t="array" ref="F8267">_xlfn.IFS($D8267=$O$5,$C8267*$P$5*0.01,$D8267=$O$6,$C8267*$P$6*0.01,$D8267="AZN",$C8267*0.08)</f>
        <v>149.6</v>
      </c>
    </row>
    <row r="8268" spans="1:6" x14ac:dyDescent="0.3">
      <c r="A8268" s="177" t="s">
        <v>2106</v>
      </c>
      <c r="B8268" s="178">
        <v>44417</v>
      </c>
      <c r="C8268" s="179">
        <v>12700</v>
      </c>
      <c r="D8268" s="88" t="s">
        <v>2863</v>
      </c>
      <c r="E8268" s="184" cm="1">
        <f t="array" ref="E8268">_xlfn.IFS($D8268=$O$5,C8268*$P$5,$D8268=$O$6,$C8268*$P$6,$D8268="AZN",$C8268)</f>
        <v>21590</v>
      </c>
      <c r="F8268" s="183" cm="1">
        <f t="array" ref="F8268">_xlfn.IFS($D8268=$O$5,$C8268*$P$5*0.01,$D8268=$O$6,$C8268*$P$6*0.01,$D8268="AZN",$C8268*0.08)</f>
        <v>215.9</v>
      </c>
    </row>
    <row r="8269" spans="1:6" x14ac:dyDescent="0.3">
      <c r="A8269" s="177" t="s">
        <v>908</v>
      </c>
      <c r="B8269" s="178">
        <v>44716</v>
      </c>
      <c r="C8269" s="179">
        <v>3600</v>
      </c>
      <c r="D8269" s="88" t="s">
        <v>2863</v>
      </c>
      <c r="E8269" s="184" cm="1">
        <f t="array" ref="E8269">_xlfn.IFS($D8269=$O$5,C8269*$P$5,$D8269=$O$6,$C8269*$P$6,$D8269="AZN",$C8269)</f>
        <v>6120</v>
      </c>
      <c r="F8269" s="183" cm="1">
        <f t="array" ref="F8269">_xlfn.IFS($D8269=$O$5,$C8269*$P$5*0.01,$D8269=$O$6,$C8269*$P$6*0.01,$D8269="AZN",$C8269*0.08)</f>
        <v>61.2</v>
      </c>
    </row>
    <row r="8270" spans="1:6" x14ac:dyDescent="0.3">
      <c r="A8270" s="177" t="s">
        <v>1172</v>
      </c>
      <c r="B8270" s="178">
        <v>44059</v>
      </c>
      <c r="C8270" s="179">
        <v>1000</v>
      </c>
      <c r="D8270" s="88" t="s">
        <v>2863</v>
      </c>
      <c r="E8270" s="184" cm="1">
        <f t="array" ref="E8270">_xlfn.IFS($D8270=$O$5,C8270*$P$5,$D8270=$O$6,$C8270*$P$6,$D8270="AZN",$C8270)</f>
        <v>1700</v>
      </c>
      <c r="F8270" s="183" cm="1">
        <f t="array" ref="F8270">_xlfn.IFS($D8270=$O$5,$C8270*$P$5*0.01,$D8270=$O$6,$C8270*$P$6*0.01,$D8270="AZN",$C8270*0.08)</f>
        <v>17</v>
      </c>
    </row>
    <row r="8271" spans="1:6" x14ac:dyDescent="0.3">
      <c r="A8271" s="177" t="s">
        <v>979</v>
      </c>
      <c r="B8271" s="178">
        <v>43990</v>
      </c>
      <c r="C8271" s="179">
        <v>3400</v>
      </c>
      <c r="D8271" s="88" t="s">
        <v>2863</v>
      </c>
      <c r="E8271" s="184" cm="1">
        <f t="array" ref="E8271">_xlfn.IFS($D8271=$O$5,C8271*$P$5,$D8271=$O$6,$C8271*$P$6,$D8271="AZN",$C8271)</f>
        <v>5780</v>
      </c>
      <c r="F8271" s="183" cm="1">
        <f t="array" ref="F8271">_xlfn.IFS($D8271=$O$5,$C8271*$P$5*0.01,$D8271=$O$6,$C8271*$P$6*0.01,$D8271="AZN",$C8271*0.08)</f>
        <v>57.800000000000004</v>
      </c>
    </row>
    <row r="8272" spans="1:6" x14ac:dyDescent="0.3">
      <c r="A8272" s="177" t="s">
        <v>1897</v>
      </c>
      <c r="B8272" s="178">
        <v>44003</v>
      </c>
      <c r="C8272" s="179">
        <v>3100</v>
      </c>
      <c r="D8272" s="88" t="s">
        <v>2862</v>
      </c>
      <c r="E8272" s="184" cm="1">
        <f t="array" ref="E8272">_xlfn.IFS($D8272=$O$5,C8272*$P$5,$D8272=$O$6,$C8272*$P$6,$D8272="AZN",$C8272)</f>
        <v>3100</v>
      </c>
      <c r="F8272" s="183" cm="1">
        <f t="array" ref="F8272">_xlfn.IFS($D8272=$O$5,$C8272*$P$5*0.01,$D8272=$O$6,$C8272*$P$6*0.01,$D8272="AZN",$C8272*0.08)</f>
        <v>248</v>
      </c>
    </row>
    <row r="8273" spans="1:6" x14ac:dyDescent="0.3">
      <c r="A8273" s="177" t="s">
        <v>395</v>
      </c>
      <c r="B8273" s="178">
        <v>44136</v>
      </c>
      <c r="C8273" s="179">
        <v>6300</v>
      </c>
      <c r="D8273" s="88" t="s">
        <v>2863</v>
      </c>
      <c r="E8273" s="184" cm="1">
        <f t="array" ref="E8273">_xlfn.IFS($D8273=$O$5,C8273*$P$5,$D8273=$O$6,$C8273*$P$6,$D8273="AZN",$C8273)</f>
        <v>10710</v>
      </c>
      <c r="F8273" s="183" cm="1">
        <f t="array" ref="F8273">_xlfn.IFS($D8273=$O$5,$C8273*$P$5*0.01,$D8273=$O$6,$C8273*$P$6*0.01,$D8273="AZN",$C8273*0.08)</f>
        <v>107.10000000000001</v>
      </c>
    </row>
    <row r="8274" spans="1:6" x14ac:dyDescent="0.3">
      <c r="A8274" s="177" t="s">
        <v>1635</v>
      </c>
      <c r="B8274" s="178">
        <v>44127</v>
      </c>
      <c r="C8274" s="179">
        <v>1100</v>
      </c>
      <c r="D8274" s="88" t="s">
        <v>2863</v>
      </c>
      <c r="E8274" s="184" cm="1">
        <f t="array" ref="E8274">_xlfn.IFS($D8274=$O$5,C8274*$P$5,$D8274=$O$6,$C8274*$P$6,$D8274="AZN",$C8274)</f>
        <v>1870</v>
      </c>
      <c r="F8274" s="183" cm="1">
        <f t="array" ref="F8274">_xlfn.IFS($D8274=$O$5,$C8274*$P$5*0.01,$D8274=$O$6,$C8274*$P$6*0.01,$D8274="AZN",$C8274*0.08)</f>
        <v>18.7</v>
      </c>
    </row>
    <row r="8275" spans="1:6" x14ac:dyDescent="0.3">
      <c r="A8275" s="177" t="s">
        <v>1902</v>
      </c>
      <c r="B8275" s="178">
        <v>44445</v>
      </c>
      <c r="C8275" s="179">
        <v>4900</v>
      </c>
      <c r="D8275" s="88" t="s">
        <v>2862</v>
      </c>
      <c r="E8275" s="184" cm="1">
        <f t="array" ref="E8275">_xlfn.IFS($D8275=$O$5,C8275*$P$5,$D8275=$O$6,$C8275*$P$6,$D8275="AZN",$C8275)</f>
        <v>4900</v>
      </c>
      <c r="F8275" s="183" cm="1">
        <f t="array" ref="F8275">_xlfn.IFS($D8275=$O$5,$C8275*$P$5*0.01,$D8275=$O$6,$C8275*$P$6*0.01,$D8275="AZN",$C8275*0.08)</f>
        <v>392</v>
      </c>
    </row>
    <row r="8276" spans="1:6" x14ac:dyDescent="0.3">
      <c r="A8276" s="177" t="s">
        <v>1669</v>
      </c>
      <c r="B8276" s="178">
        <v>44560</v>
      </c>
      <c r="C8276" s="179">
        <v>12800</v>
      </c>
      <c r="D8276" s="88" t="s">
        <v>2864</v>
      </c>
      <c r="E8276" s="184" cm="1">
        <f t="array" ref="E8276">_xlfn.IFS($D8276=$O$5,C8276*$P$5,$D8276=$O$6,$C8276*$P$6,$D8276="AZN",$C8276)</f>
        <v>23251.200000000001</v>
      </c>
      <c r="F8276" s="183" cm="1">
        <f t="array" ref="F8276">_xlfn.IFS($D8276=$O$5,$C8276*$P$5*0.01,$D8276=$O$6,$C8276*$P$6*0.01,$D8276="AZN",$C8276*0.08)</f>
        <v>232.512</v>
      </c>
    </row>
    <row r="8277" spans="1:6" x14ac:dyDescent="0.3">
      <c r="A8277" s="177" t="s">
        <v>1028</v>
      </c>
      <c r="B8277" s="178">
        <v>43984</v>
      </c>
      <c r="C8277" s="179">
        <v>7000</v>
      </c>
      <c r="D8277" s="88" t="s">
        <v>2863</v>
      </c>
      <c r="E8277" s="184" cm="1">
        <f t="array" ref="E8277">_xlfn.IFS($D8277=$O$5,C8277*$P$5,$D8277=$O$6,$C8277*$P$6,$D8277="AZN",$C8277)</f>
        <v>11900</v>
      </c>
      <c r="F8277" s="183" cm="1">
        <f t="array" ref="F8277">_xlfn.IFS($D8277=$O$5,$C8277*$P$5*0.01,$D8277=$O$6,$C8277*$P$6*0.01,$D8277="AZN",$C8277*0.08)</f>
        <v>119</v>
      </c>
    </row>
    <row r="8278" spans="1:6" x14ac:dyDescent="0.3">
      <c r="A8278" s="177" t="s">
        <v>699</v>
      </c>
      <c r="B8278" s="178">
        <v>44791</v>
      </c>
      <c r="C8278" s="179">
        <v>8200</v>
      </c>
      <c r="D8278" s="88" t="s">
        <v>2864</v>
      </c>
      <c r="E8278" s="184" cm="1">
        <f t="array" ref="E8278">_xlfn.IFS($D8278=$O$5,C8278*$P$5,$D8278=$O$6,$C8278*$P$6,$D8278="AZN",$C8278)</f>
        <v>14895.3</v>
      </c>
      <c r="F8278" s="183" cm="1">
        <f t="array" ref="F8278">_xlfn.IFS($D8278=$O$5,$C8278*$P$5*0.01,$D8278=$O$6,$C8278*$P$6*0.01,$D8278="AZN",$C8278*0.08)</f>
        <v>148.953</v>
      </c>
    </row>
    <row r="8279" spans="1:6" x14ac:dyDescent="0.3">
      <c r="A8279" s="177" t="s">
        <v>1823</v>
      </c>
      <c r="B8279" s="178">
        <v>44093</v>
      </c>
      <c r="C8279" s="179">
        <v>11600</v>
      </c>
      <c r="D8279" s="88" t="s">
        <v>2862</v>
      </c>
      <c r="E8279" s="184" cm="1">
        <f t="array" ref="E8279">_xlfn.IFS($D8279=$O$5,C8279*$P$5,$D8279=$O$6,$C8279*$P$6,$D8279="AZN",$C8279)</f>
        <v>11600</v>
      </c>
      <c r="F8279" s="183" cm="1">
        <f t="array" ref="F8279">_xlfn.IFS($D8279=$O$5,$C8279*$P$5*0.01,$D8279=$O$6,$C8279*$P$6*0.01,$D8279="AZN",$C8279*0.08)</f>
        <v>928</v>
      </c>
    </row>
    <row r="8280" spans="1:6" x14ac:dyDescent="0.3">
      <c r="A8280" s="177" t="s">
        <v>1724</v>
      </c>
      <c r="B8280" s="178">
        <v>44227</v>
      </c>
      <c r="C8280" s="179">
        <v>11600</v>
      </c>
      <c r="D8280" s="88" t="s">
        <v>2863</v>
      </c>
      <c r="E8280" s="184" cm="1">
        <f t="array" ref="E8280">_xlfn.IFS($D8280=$O$5,C8280*$P$5,$D8280=$O$6,$C8280*$P$6,$D8280="AZN",$C8280)</f>
        <v>19720</v>
      </c>
      <c r="F8280" s="183" cm="1">
        <f t="array" ref="F8280">_xlfn.IFS($D8280=$O$5,$C8280*$P$5*0.01,$D8280=$O$6,$C8280*$P$6*0.01,$D8280="AZN",$C8280*0.08)</f>
        <v>197.20000000000002</v>
      </c>
    </row>
    <row r="8281" spans="1:6" x14ac:dyDescent="0.3">
      <c r="A8281" s="177" t="s">
        <v>1323</v>
      </c>
      <c r="B8281" s="178">
        <v>44357</v>
      </c>
      <c r="C8281" s="179">
        <v>7900</v>
      </c>
      <c r="D8281" s="88" t="s">
        <v>2864</v>
      </c>
      <c r="E8281" s="184" cm="1">
        <f t="array" ref="E8281">_xlfn.IFS($D8281=$O$5,C8281*$P$5,$D8281=$O$6,$C8281*$P$6,$D8281="AZN",$C8281)</f>
        <v>14350.35</v>
      </c>
      <c r="F8281" s="183" cm="1">
        <f t="array" ref="F8281">_xlfn.IFS($D8281=$O$5,$C8281*$P$5*0.01,$D8281=$O$6,$C8281*$P$6*0.01,$D8281="AZN",$C8281*0.08)</f>
        <v>143.5035</v>
      </c>
    </row>
    <row r="8282" spans="1:6" x14ac:dyDescent="0.3">
      <c r="A8282" s="177" t="s">
        <v>490</v>
      </c>
      <c r="B8282" s="178">
        <v>44035</v>
      </c>
      <c r="C8282" s="179">
        <v>1400</v>
      </c>
      <c r="D8282" s="88" t="s">
        <v>2862</v>
      </c>
      <c r="E8282" s="184" cm="1">
        <f t="array" ref="E8282">_xlfn.IFS($D8282=$O$5,C8282*$P$5,$D8282=$O$6,$C8282*$P$6,$D8282="AZN",$C8282)</f>
        <v>1400</v>
      </c>
      <c r="F8282" s="183" cm="1">
        <f t="array" ref="F8282">_xlfn.IFS($D8282=$O$5,$C8282*$P$5*0.01,$D8282=$O$6,$C8282*$P$6*0.01,$D8282="AZN",$C8282*0.08)</f>
        <v>112</v>
      </c>
    </row>
    <row r="8283" spans="1:6" x14ac:dyDescent="0.3">
      <c r="A8283" s="177" t="s">
        <v>1545</v>
      </c>
      <c r="B8283" s="178">
        <v>44039</v>
      </c>
      <c r="C8283" s="179">
        <v>10700</v>
      </c>
      <c r="D8283" s="88" t="s">
        <v>2864</v>
      </c>
      <c r="E8283" s="184" cm="1">
        <f t="array" ref="E8283">_xlfn.IFS($D8283=$O$5,C8283*$P$5,$D8283=$O$6,$C8283*$P$6,$D8283="AZN",$C8283)</f>
        <v>19436.55</v>
      </c>
      <c r="F8283" s="183" cm="1">
        <f t="array" ref="F8283">_xlfn.IFS($D8283=$O$5,$C8283*$P$5*0.01,$D8283=$O$6,$C8283*$P$6*0.01,$D8283="AZN",$C8283*0.08)</f>
        <v>194.3655</v>
      </c>
    </row>
    <row r="8284" spans="1:6" x14ac:dyDescent="0.3">
      <c r="A8284" s="177" t="s">
        <v>311</v>
      </c>
      <c r="B8284" s="178">
        <v>43700</v>
      </c>
      <c r="C8284" s="179">
        <v>1200</v>
      </c>
      <c r="D8284" s="88" t="s">
        <v>2862</v>
      </c>
      <c r="E8284" s="184" cm="1">
        <f t="array" ref="E8284">_xlfn.IFS($D8284=$O$5,C8284*$P$5,$D8284=$O$6,$C8284*$P$6,$D8284="AZN",$C8284)</f>
        <v>1200</v>
      </c>
      <c r="F8284" s="183" cm="1">
        <f t="array" ref="F8284">_xlfn.IFS($D8284=$O$5,$C8284*$P$5*0.01,$D8284=$O$6,$C8284*$P$6*0.01,$D8284="AZN",$C8284*0.08)</f>
        <v>96</v>
      </c>
    </row>
    <row r="8285" spans="1:6" x14ac:dyDescent="0.3">
      <c r="A8285" s="177" t="s">
        <v>160</v>
      </c>
      <c r="B8285" s="178">
        <v>44130</v>
      </c>
      <c r="C8285" s="179">
        <v>2700</v>
      </c>
      <c r="D8285" s="88" t="s">
        <v>2862</v>
      </c>
      <c r="E8285" s="184" cm="1">
        <f t="array" ref="E8285">_xlfn.IFS($D8285=$O$5,C8285*$P$5,$D8285=$O$6,$C8285*$P$6,$D8285="AZN",$C8285)</f>
        <v>2700</v>
      </c>
      <c r="F8285" s="183" cm="1">
        <f t="array" ref="F8285">_xlfn.IFS($D8285=$O$5,$C8285*$P$5*0.01,$D8285=$O$6,$C8285*$P$6*0.01,$D8285="AZN",$C8285*0.08)</f>
        <v>216</v>
      </c>
    </row>
    <row r="8286" spans="1:6" x14ac:dyDescent="0.3">
      <c r="A8286" s="177" t="s">
        <v>997</v>
      </c>
      <c r="B8286" s="178">
        <v>44412</v>
      </c>
      <c r="C8286" s="179">
        <v>11300</v>
      </c>
      <c r="D8286" s="88" t="s">
        <v>2862</v>
      </c>
      <c r="E8286" s="184" cm="1">
        <f t="array" ref="E8286">_xlfn.IFS($D8286=$O$5,C8286*$P$5,$D8286=$O$6,$C8286*$P$6,$D8286="AZN",$C8286)</f>
        <v>11300</v>
      </c>
      <c r="F8286" s="183" cm="1">
        <f t="array" ref="F8286">_xlfn.IFS($D8286=$O$5,$C8286*$P$5*0.01,$D8286=$O$6,$C8286*$P$6*0.01,$D8286="AZN",$C8286*0.08)</f>
        <v>904</v>
      </c>
    </row>
    <row r="8287" spans="1:6" x14ac:dyDescent="0.3">
      <c r="A8287" s="177" t="s">
        <v>956</v>
      </c>
      <c r="B8287" s="178">
        <v>44182</v>
      </c>
      <c r="C8287" s="179">
        <v>10800</v>
      </c>
      <c r="D8287" s="88" t="s">
        <v>2864</v>
      </c>
      <c r="E8287" s="184" cm="1">
        <f t="array" ref="E8287">_xlfn.IFS($D8287=$O$5,C8287*$P$5,$D8287=$O$6,$C8287*$P$6,$D8287="AZN",$C8287)</f>
        <v>19618.2</v>
      </c>
      <c r="F8287" s="183" cm="1">
        <f t="array" ref="F8287">_xlfn.IFS($D8287=$O$5,$C8287*$P$5*0.01,$D8287=$O$6,$C8287*$P$6*0.01,$D8287="AZN",$C8287*0.08)</f>
        <v>196.18200000000002</v>
      </c>
    </row>
    <row r="8288" spans="1:6" x14ac:dyDescent="0.3">
      <c r="A8288" s="177" t="s">
        <v>210</v>
      </c>
      <c r="B8288" s="178">
        <v>43875</v>
      </c>
      <c r="C8288" s="179">
        <v>6200</v>
      </c>
      <c r="D8288" s="88" t="s">
        <v>2864</v>
      </c>
      <c r="E8288" s="184" cm="1">
        <f t="array" ref="E8288">_xlfn.IFS($D8288=$O$5,C8288*$P$5,$D8288=$O$6,$C8288*$P$6,$D8288="AZN",$C8288)</f>
        <v>11262.3</v>
      </c>
      <c r="F8288" s="183" cm="1">
        <f t="array" ref="F8288">_xlfn.IFS($D8288=$O$5,$C8288*$P$5*0.01,$D8288=$O$6,$C8288*$P$6*0.01,$D8288="AZN",$C8288*0.08)</f>
        <v>112.62299999999999</v>
      </c>
    </row>
    <row r="8289" spans="1:6" x14ac:dyDescent="0.3">
      <c r="A8289" s="177" t="s">
        <v>1119</v>
      </c>
      <c r="B8289" s="178">
        <v>44908</v>
      </c>
      <c r="C8289" s="179">
        <v>9800</v>
      </c>
      <c r="D8289" s="88" t="s">
        <v>2863</v>
      </c>
      <c r="E8289" s="184" cm="1">
        <f t="array" ref="E8289">_xlfn.IFS($D8289=$O$5,C8289*$P$5,$D8289=$O$6,$C8289*$P$6,$D8289="AZN",$C8289)</f>
        <v>16660</v>
      </c>
      <c r="F8289" s="183" cm="1">
        <f t="array" ref="F8289">_xlfn.IFS($D8289=$O$5,$C8289*$P$5*0.01,$D8289=$O$6,$C8289*$P$6*0.01,$D8289="AZN",$C8289*0.08)</f>
        <v>166.6</v>
      </c>
    </row>
    <row r="8290" spans="1:6" x14ac:dyDescent="0.3">
      <c r="A8290" s="177" t="s">
        <v>568</v>
      </c>
      <c r="B8290" s="178">
        <v>44514</v>
      </c>
      <c r="C8290" s="179">
        <v>10800</v>
      </c>
      <c r="D8290" s="88" t="s">
        <v>2862</v>
      </c>
      <c r="E8290" s="184" cm="1">
        <f t="array" ref="E8290">_xlfn.IFS($D8290=$O$5,C8290*$P$5,$D8290=$O$6,$C8290*$P$6,$D8290="AZN",$C8290)</f>
        <v>10800</v>
      </c>
      <c r="F8290" s="183" cm="1">
        <f t="array" ref="F8290">_xlfn.IFS($D8290=$O$5,$C8290*$P$5*0.01,$D8290=$O$6,$C8290*$P$6*0.01,$D8290="AZN",$C8290*0.08)</f>
        <v>864</v>
      </c>
    </row>
    <row r="8291" spans="1:6" x14ac:dyDescent="0.3">
      <c r="A8291" s="177" t="s">
        <v>544</v>
      </c>
      <c r="B8291" s="178">
        <v>44041</v>
      </c>
      <c r="C8291" s="179">
        <v>4500</v>
      </c>
      <c r="D8291" s="88" t="s">
        <v>2862</v>
      </c>
      <c r="E8291" s="184" cm="1">
        <f t="array" ref="E8291">_xlfn.IFS($D8291=$O$5,C8291*$P$5,$D8291=$O$6,$C8291*$P$6,$D8291="AZN",$C8291)</f>
        <v>4500</v>
      </c>
      <c r="F8291" s="183" cm="1">
        <f t="array" ref="F8291">_xlfn.IFS($D8291=$O$5,$C8291*$P$5*0.01,$D8291=$O$6,$C8291*$P$6*0.01,$D8291="AZN",$C8291*0.08)</f>
        <v>360</v>
      </c>
    </row>
    <row r="8292" spans="1:6" x14ac:dyDescent="0.3">
      <c r="A8292" s="177" t="s">
        <v>1222</v>
      </c>
      <c r="B8292" s="178">
        <v>44271</v>
      </c>
      <c r="C8292" s="179">
        <v>6900</v>
      </c>
      <c r="D8292" s="88" t="s">
        <v>2862</v>
      </c>
      <c r="E8292" s="184" cm="1">
        <f t="array" ref="E8292">_xlfn.IFS($D8292=$O$5,C8292*$P$5,$D8292=$O$6,$C8292*$P$6,$D8292="AZN",$C8292)</f>
        <v>6900</v>
      </c>
      <c r="F8292" s="183" cm="1">
        <f t="array" ref="F8292">_xlfn.IFS($D8292=$O$5,$C8292*$P$5*0.01,$D8292=$O$6,$C8292*$P$6*0.01,$D8292="AZN",$C8292*0.08)</f>
        <v>552</v>
      </c>
    </row>
    <row r="8293" spans="1:6" x14ac:dyDescent="0.3">
      <c r="A8293" s="177" t="s">
        <v>405</v>
      </c>
      <c r="B8293" s="178">
        <v>44646</v>
      </c>
      <c r="C8293" s="179">
        <v>11100</v>
      </c>
      <c r="D8293" s="88" t="s">
        <v>2864</v>
      </c>
      <c r="E8293" s="184" cm="1">
        <f t="array" ref="E8293">_xlfn.IFS($D8293=$O$5,C8293*$P$5,$D8293=$O$6,$C8293*$P$6,$D8293="AZN",$C8293)</f>
        <v>20163.150000000001</v>
      </c>
      <c r="F8293" s="183" cm="1">
        <f t="array" ref="F8293">_xlfn.IFS($D8293=$O$5,$C8293*$P$5*0.01,$D8293=$O$6,$C8293*$P$6*0.01,$D8293="AZN",$C8293*0.08)</f>
        <v>201.63150000000002</v>
      </c>
    </row>
    <row r="8294" spans="1:6" x14ac:dyDescent="0.3">
      <c r="A8294" s="177" t="s">
        <v>1398</v>
      </c>
      <c r="B8294" s="178">
        <v>43822</v>
      </c>
      <c r="C8294" s="179">
        <v>10100</v>
      </c>
      <c r="D8294" s="88" t="s">
        <v>2864</v>
      </c>
      <c r="E8294" s="184" cm="1">
        <f t="array" ref="E8294">_xlfn.IFS($D8294=$O$5,C8294*$P$5,$D8294=$O$6,$C8294*$P$6,$D8294="AZN",$C8294)</f>
        <v>18346.650000000001</v>
      </c>
      <c r="F8294" s="183" cm="1">
        <f t="array" ref="F8294">_xlfn.IFS($D8294=$O$5,$C8294*$P$5*0.01,$D8294=$O$6,$C8294*$P$6*0.01,$D8294="AZN",$C8294*0.08)</f>
        <v>183.46650000000002</v>
      </c>
    </row>
    <row r="8295" spans="1:6" x14ac:dyDescent="0.3">
      <c r="A8295" s="177" t="s">
        <v>995</v>
      </c>
      <c r="B8295" s="178">
        <v>44200</v>
      </c>
      <c r="C8295" s="179">
        <v>13000</v>
      </c>
      <c r="D8295" s="88" t="s">
        <v>2863</v>
      </c>
      <c r="E8295" s="184" cm="1">
        <f t="array" ref="E8295">_xlfn.IFS($D8295=$O$5,C8295*$P$5,$D8295=$O$6,$C8295*$P$6,$D8295="AZN",$C8295)</f>
        <v>22100</v>
      </c>
      <c r="F8295" s="183" cm="1">
        <f t="array" ref="F8295">_xlfn.IFS($D8295=$O$5,$C8295*$P$5*0.01,$D8295=$O$6,$C8295*$P$6*0.01,$D8295="AZN",$C8295*0.08)</f>
        <v>221</v>
      </c>
    </row>
    <row r="8296" spans="1:6" x14ac:dyDescent="0.3">
      <c r="A8296" s="177" t="s">
        <v>231</v>
      </c>
      <c r="B8296" s="178">
        <v>44741</v>
      </c>
      <c r="C8296" s="179">
        <v>3800</v>
      </c>
      <c r="D8296" s="88" t="s">
        <v>2864</v>
      </c>
      <c r="E8296" s="184" cm="1">
        <f t="array" ref="E8296">_xlfn.IFS($D8296=$O$5,C8296*$P$5,$D8296=$O$6,$C8296*$P$6,$D8296="AZN",$C8296)</f>
        <v>6902.7</v>
      </c>
      <c r="F8296" s="183" cm="1">
        <f t="array" ref="F8296">_xlfn.IFS($D8296=$O$5,$C8296*$P$5*0.01,$D8296=$O$6,$C8296*$P$6*0.01,$D8296="AZN",$C8296*0.08)</f>
        <v>69.027000000000001</v>
      </c>
    </row>
    <row r="8297" spans="1:6" x14ac:dyDescent="0.3">
      <c r="A8297" s="177" t="s">
        <v>1967</v>
      </c>
      <c r="B8297" s="178">
        <v>44036</v>
      </c>
      <c r="C8297" s="179">
        <v>11300</v>
      </c>
      <c r="D8297" s="88" t="s">
        <v>2863</v>
      </c>
      <c r="E8297" s="184" cm="1">
        <f t="array" ref="E8297">_xlfn.IFS($D8297=$O$5,C8297*$P$5,$D8297=$O$6,$C8297*$P$6,$D8297="AZN",$C8297)</f>
        <v>19210</v>
      </c>
      <c r="F8297" s="183" cm="1">
        <f t="array" ref="F8297">_xlfn.IFS($D8297=$O$5,$C8297*$P$5*0.01,$D8297=$O$6,$C8297*$P$6*0.01,$D8297="AZN",$C8297*0.08)</f>
        <v>192.1</v>
      </c>
    </row>
    <row r="8298" spans="1:6" x14ac:dyDescent="0.3">
      <c r="A8298" s="177" t="s">
        <v>459</v>
      </c>
      <c r="B8298" s="178">
        <v>44405</v>
      </c>
      <c r="C8298" s="179">
        <v>7100</v>
      </c>
      <c r="D8298" s="88" t="s">
        <v>2863</v>
      </c>
      <c r="E8298" s="184" cm="1">
        <f t="array" ref="E8298">_xlfn.IFS($D8298=$O$5,C8298*$P$5,$D8298=$O$6,$C8298*$P$6,$D8298="AZN",$C8298)</f>
        <v>12070</v>
      </c>
      <c r="F8298" s="183" cm="1">
        <f t="array" ref="F8298">_xlfn.IFS($D8298=$O$5,$C8298*$P$5*0.01,$D8298=$O$6,$C8298*$P$6*0.01,$D8298="AZN",$C8298*0.08)</f>
        <v>120.7</v>
      </c>
    </row>
    <row r="8299" spans="1:6" x14ac:dyDescent="0.3">
      <c r="A8299" s="177" t="s">
        <v>2098</v>
      </c>
      <c r="B8299" s="178">
        <v>43783</v>
      </c>
      <c r="C8299" s="179">
        <v>6100</v>
      </c>
      <c r="D8299" s="88" t="s">
        <v>2862</v>
      </c>
      <c r="E8299" s="184" cm="1">
        <f t="array" ref="E8299">_xlfn.IFS($D8299=$O$5,C8299*$P$5,$D8299=$O$6,$C8299*$P$6,$D8299="AZN",$C8299)</f>
        <v>6100</v>
      </c>
      <c r="F8299" s="183" cm="1">
        <f t="array" ref="F8299">_xlfn.IFS($D8299=$O$5,$C8299*$P$5*0.01,$D8299=$O$6,$C8299*$P$6*0.01,$D8299="AZN",$C8299*0.08)</f>
        <v>488</v>
      </c>
    </row>
    <row r="8300" spans="1:6" x14ac:dyDescent="0.3">
      <c r="A8300" s="177" t="s">
        <v>1789</v>
      </c>
      <c r="B8300" s="178">
        <v>43830</v>
      </c>
      <c r="C8300" s="179">
        <v>7700</v>
      </c>
      <c r="D8300" s="88" t="s">
        <v>2864</v>
      </c>
      <c r="E8300" s="184" cm="1">
        <f t="array" ref="E8300">_xlfn.IFS($D8300=$O$5,C8300*$P$5,$D8300=$O$6,$C8300*$P$6,$D8300="AZN",$C8300)</f>
        <v>13987.05</v>
      </c>
      <c r="F8300" s="183" cm="1">
        <f t="array" ref="F8300">_xlfn.IFS($D8300=$O$5,$C8300*$P$5*0.01,$D8300=$O$6,$C8300*$P$6*0.01,$D8300="AZN",$C8300*0.08)</f>
        <v>139.87049999999999</v>
      </c>
    </row>
    <row r="8301" spans="1:6" x14ac:dyDescent="0.3">
      <c r="A8301" s="177" t="s">
        <v>1619</v>
      </c>
      <c r="B8301" s="178">
        <v>44145</v>
      </c>
      <c r="C8301" s="179">
        <v>11800</v>
      </c>
      <c r="D8301" s="88" t="s">
        <v>2862</v>
      </c>
      <c r="E8301" s="184" cm="1">
        <f t="array" ref="E8301">_xlfn.IFS($D8301=$O$5,C8301*$P$5,$D8301=$O$6,$C8301*$P$6,$D8301="AZN",$C8301)</f>
        <v>11800</v>
      </c>
      <c r="F8301" s="183" cm="1">
        <f t="array" ref="F8301">_xlfn.IFS($D8301=$O$5,$C8301*$P$5*0.01,$D8301=$O$6,$C8301*$P$6*0.01,$D8301="AZN",$C8301*0.08)</f>
        <v>944</v>
      </c>
    </row>
    <row r="8302" spans="1:6" x14ac:dyDescent="0.3">
      <c r="A8302" s="177" t="s">
        <v>602</v>
      </c>
      <c r="B8302" s="178">
        <v>43896</v>
      </c>
      <c r="C8302" s="179">
        <v>3200</v>
      </c>
      <c r="D8302" s="88" t="s">
        <v>2864</v>
      </c>
      <c r="E8302" s="184" cm="1">
        <f t="array" ref="E8302">_xlfn.IFS($D8302=$O$5,C8302*$P$5,$D8302=$O$6,$C8302*$P$6,$D8302="AZN",$C8302)</f>
        <v>5812.8</v>
      </c>
      <c r="F8302" s="183" cm="1">
        <f t="array" ref="F8302">_xlfn.IFS($D8302=$O$5,$C8302*$P$5*0.01,$D8302=$O$6,$C8302*$P$6*0.01,$D8302="AZN",$C8302*0.08)</f>
        <v>58.128</v>
      </c>
    </row>
    <row r="8303" spans="1:6" x14ac:dyDescent="0.3">
      <c r="A8303" s="177" t="s">
        <v>741</v>
      </c>
      <c r="B8303" s="178">
        <v>44362</v>
      </c>
      <c r="C8303" s="179">
        <v>11900</v>
      </c>
      <c r="D8303" s="88" t="s">
        <v>2863</v>
      </c>
      <c r="E8303" s="184" cm="1">
        <f t="array" ref="E8303">_xlfn.IFS($D8303=$O$5,C8303*$P$5,$D8303=$O$6,$C8303*$P$6,$D8303="AZN",$C8303)</f>
        <v>20230</v>
      </c>
      <c r="F8303" s="183" cm="1">
        <f t="array" ref="F8303">_xlfn.IFS($D8303=$O$5,$C8303*$P$5*0.01,$D8303=$O$6,$C8303*$P$6*0.01,$D8303="AZN",$C8303*0.08)</f>
        <v>202.3</v>
      </c>
    </row>
    <row r="8304" spans="1:6" x14ac:dyDescent="0.3">
      <c r="A8304" s="177" t="s">
        <v>386</v>
      </c>
      <c r="B8304" s="178">
        <v>43903</v>
      </c>
      <c r="C8304" s="179">
        <v>3200</v>
      </c>
      <c r="D8304" s="88" t="s">
        <v>2863</v>
      </c>
      <c r="E8304" s="184" cm="1">
        <f t="array" ref="E8304">_xlfn.IFS($D8304=$O$5,C8304*$P$5,$D8304=$O$6,$C8304*$P$6,$D8304="AZN",$C8304)</f>
        <v>5440</v>
      </c>
      <c r="F8304" s="183" cm="1">
        <f t="array" ref="F8304">_xlfn.IFS($D8304=$O$5,$C8304*$P$5*0.01,$D8304=$O$6,$C8304*$P$6*0.01,$D8304="AZN",$C8304*0.08)</f>
        <v>54.4</v>
      </c>
    </row>
    <row r="8305" spans="1:6" x14ac:dyDescent="0.3">
      <c r="A8305" s="177" t="s">
        <v>285</v>
      </c>
      <c r="B8305" s="178">
        <v>44040</v>
      </c>
      <c r="C8305" s="179">
        <v>7100</v>
      </c>
      <c r="D8305" s="88" t="s">
        <v>2862</v>
      </c>
      <c r="E8305" s="184" cm="1">
        <f t="array" ref="E8305">_xlfn.IFS($D8305=$O$5,C8305*$P$5,$D8305=$O$6,$C8305*$P$6,$D8305="AZN",$C8305)</f>
        <v>7100</v>
      </c>
      <c r="F8305" s="183" cm="1">
        <f t="array" ref="F8305">_xlfn.IFS($D8305=$O$5,$C8305*$P$5*0.01,$D8305=$O$6,$C8305*$P$6*0.01,$D8305="AZN",$C8305*0.08)</f>
        <v>568</v>
      </c>
    </row>
    <row r="8306" spans="1:6" x14ac:dyDescent="0.3">
      <c r="A8306" s="177" t="s">
        <v>644</v>
      </c>
      <c r="B8306" s="178">
        <v>44291</v>
      </c>
      <c r="C8306" s="179">
        <v>11600</v>
      </c>
      <c r="D8306" s="88" t="s">
        <v>2862</v>
      </c>
      <c r="E8306" s="184" cm="1">
        <f t="array" ref="E8306">_xlfn.IFS($D8306=$O$5,C8306*$P$5,$D8306=$O$6,$C8306*$P$6,$D8306="AZN",$C8306)</f>
        <v>11600</v>
      </c>
      <c r="F8306" s="183" cm="1">
        <f t="array" ref="F8306">_xlfn.IFS($D8306=$O$5,$C8306*$P$5*0.01,$D8306=$O$6,$C8306*$P$6*0.01,$D8306="AZN",$C8306*0.08)</f>
        <v>928</v>
      </c>
    </row>
    <row r="8307" spans="1:6" x14ac:dyDescent="0.3">
      <c r="A8307" s="177" t="s">
        <v>1501</v>
      </c>
      <c r="B8307" s="178">
        <v>44246</v>
      </c>
      <c r="C8307" s="179">
        <v>1600</v>
      </c>
      <c r="D8307" s="88" t="s">
        <v>2863</v>
      </c>
      <c r="E8307" s="184" cm="1">
        <f t="array" ref="E8307">_xlfn.IFS($D8307=$O$5,C8307*$P$5,$D8307=$O$6,$C8307*$P$6,$D8307="AZN",$C8307)</f>
        <v>2720</v>
      </c>
      <c r="F8307" s="183" cm="1">
        <f t="array" ref="F8307">_xlfn.IFS($D8307=$O$5,$C8307*$P$5*0.01,$D8307=$O$6,$C8307*$P$6*0.01,$D8307="AZN",$C8307*0.08)</f>
        <v>27.2</v>
      </c>
    </row>
    <row r="8308" spans="1:6" x14ac:dyDescent="0.3">
      <c r="A8308" s="177" t="s">
        <v>1049</v>
      </c>
      <c r="B8308" s="178">
        <v>44495</v>
      </c>
      <c r="C8308" s="179">
        <v>3600</v>
      </c>
      <c r="D8308" s="88" t="s">
        <v>2862</v>
      </c>
      <c r="E8308" s="184" cm="1">
        <f t="array" ref="E8308">_xlfn.IFS($D8308=$O$5,C8308*$P$5,$D8308=$O$6,$C8308*$P$6,$D8308="AZN",$C8308)</f>
        <v>3600</v>
      </c>
      <c r="F8308" s="183" cm="1">
        <f t="array" ref="F8308">_xlfn.IFS($D8308=$O$5,$C8308*$P$5*0.01,$D8308=$O$6,$C8308*$P$6*0.01,$D8308="AZN",$C8308*0.08)</f>
        <v>288</v>
      </c>
    </row>
    <row r="8309" spans="1:6" x14ac:dyDescent="0.3">
      <c r="A8309" s="177" t="s">
        <v>954</v>
      </c>
      <c r="B8309" s="178">
        <v>44284</v>
      </c>
      <c r="C8309" s="179">
        <v>9700</v>
      </c>
      <c r="D8309" s="88" t="s">
        <v>2862</v>
      </c>
      <c r="E8309" s="184" cm="1">
        <f t="array" ref="E8309">_xlfn.IFS($D8309=$O$5,C8309*$P$5,$D8309=$O$6,$C8309*$P$6,$D8309="AZN",$C8309)</f>
        <v>9700</v>
      </c>
      <c r="F8309" s="183" cm="1">
        <f t="array" ref="F8309">_xlfn.IFS($D8309=$O$5,$C8309*$P$5*0.01,$D8309=$O$6,$C8309*$P$6*0.01,$D8309="AZN",$C8309*0.08)</f>
        <v>776</v>
      </c>
    </row>
    <row r="8310" spans="1:6" x14ac:dyDescent="0.3">
      <c r="A8310" s="177" t="s">
        <v>1175</v>
      </c>
      <c r="B8310" s="178">
        <v>44504</v>
      </c>
      <c r="C8310" s="179">
        <v>1000</v>
      </c>
      <c r="D8310" s="88" t="s">
        <v>2864</v>
      </c>
      <c r="E8310" s="184" cm="1">
        <f t="array" ref="E8310">_xlfn.IFS($D8310=$O$5,C8310*$P$5,$D8310=$O$6,$C8310*$P$6,$D8310="AZN",$C8310)</f>
        <v>1816.5</v>
      </c>
      <c r="F8310" s="183" cm="1">
        <f t="array" ref="F8310">_xlfn.IFS($D8310=$O$5,$C8310*$P$5*0.01,$D8310=$O$6,$C8310*$P$6*0.01,$D8310="AZN",$C8310*0.08)</f>
        <v>18.164999999999999</v>
      </c>
    </row>
    <row r="8311" spans="1:6" x14ac:dyDescent="0.3">
      <c r="A8311" s="177" t="s">
        <v>1913</v>
      </c>
      <c r="B8311" s="178">
        <v>44327</v>
      </c>
      <c r="C8311" s="179">
        <v>1300</v>
      </c>
      <c r="D8311" s="88" t="s">
        <v>2862</v>
      </c>
      <c r="E8311" s="184" cm="1">
        <f t="array" ref="E8311">_xlfn.IFS($D8311=$O$5,C8311*$P$5,$D8311=$O$6,$C8311*$P$6,$D8311="AZN",$C8311)</f>
        <v>1300</v>
      </c>
      <c r="F8311" s="183" cm="1">
        <f t="array" ref="F8311">_xlfn.IFS($D8311=$O$5,$C8311*$P$5*0.01,$D8311=$O$6,$C8311*$P$6*0.01,$D8311="AZN",$C8311*0.08)</f>
        <v>104</v>
      </c>
    </row>
    <row r="8312" spans="1:6" x14ac:dyDescent="0.3">
      <c r="A8312" s="177" t="s">
        <v>175</v>
      </c>
      <c r="B8312" s="178">
        <v>44048</v>
      </c>
      <c r="C8312" s="179">
        <v>12100</v>
      </c>
      <c r="D8312" s="88" t="s">
        <v>2864</v>
      </c>
      <c r="E8312" s="184" cm="1">
        <f t="array" ref="E8312">_xlfn.IFS($D8312=$O$5,C8312*$P$5,$D8312=$O$6,$C8312*$P$6,$D8312="AZN",$C8312)</f>
        <v>21979.65</v>
      </c>
      <c r="F8312" s="183" cm="1">
        <f t="array" ref="F8312">_xlfn.IFS($D8312=$O$5,$C8312*$P$5*0.01,$D8312=$O$6,$C8312*$P$6*0.01,$D8312="AZN",$C8312*0.08)</f>
        <v>219.79650000000001</v>
      </c>
    </row>
    <row r="8313" spans="1:6" x14ac:dyDescent="0.3">
      <c r="A8313" s="177" t="s">
        <v>1772</v>
      </c>
      <c r="B8313" s="178">
        <v>44478</v>
      </c>
      <c r="C8313" s="179">
        <v>8000</v>
      </c>
      <c r="D8313" s="88" t="s">
        <v>2862</v>
      </c>
      <c r="E8313" s="184" cm="1">
        <f t="array" ref="E8313">_xlfn.IFS($D8313=$O$5,C8313*$P$5,$D8313=$O$6,$C8313*$P$6,$D8313="AZN",$C8313)</f>
        <v>8000</v>
      </c>
      <c r="F8313" s="183" cm="1">
        <f t="array" ref="F8313">_xlfn.IFS($D8313=$O$5,$C8313*$P$5*0.01,$D8313=$O$6,$C8313*$P$6*0.01,$D8313="AZN",$C8313*0.08)</f>
        <v>640</v>
      </c>
    </row>
    <row r="8314" spans="1:6" x14ac:dyDescent="0.3">
      <c r="A8314" s="177" t="s">
        <v>534</v>
      </c>
      <c r="B8314" s="178">
        <v>44268</v>
      </c>
      <c r="C8314" s="179">
        <v>7100</v>
      </c>
      <c r="D8314" s="88" t="s">
        <v>2864</v>
      </c>
      <c r="E8314" s="184" cm="1">
        <f t="array" ref="E8314">_xlfn.IFS($D8314=$O$5,C8314*$P$5,$D8314=$O$6,$C8314*$P$6,$D8314="AZN",$C8314)</f>
        <v>12897.15</v>
      </c>
      <c r="F8314" s="183" cm="1">
        <f t="array" ref="F8314">_xlfn.IFS($D8314=$O$5,$C8314*$P$5*0.01,$D8314=$O$6,$C8314*$P$6*0.01,$D8314="AZN",$C8314*0.08)</f>
        <v>128.97149999999999</v>
      </c>
    </row>
    <row r="8315" spans="1:6" x14ac:dyDescent="0.3">
      <c r="A8315" s="177" t="s">
        <v>1455</v>
      </c>
      <c r="B8315" s="178">
        <v>44022</v>
      </c>
      <c r="C8315" s="179">
        <v>1900</v>
      </c>
      <c r="D8315" s="88" t="s">
        <v>2862</v>
      </c>
      <c r="E8315" s="184" cm="1">
        <f t="array" ref="E8315">_xlfn.IFS($D8315=$O$5,C8315*$P$5,$D8315=$O$6,$C8315*$P$6,$D8315="AZN",$C8315)</f>
        <v>1900</v>
      </c>
      <c r="F8315" s="183" cm="1">
        <f t="array" ref="F8315">_xlfn.IFS($D8315=$O$5,$C8315*$P$5*0.01,$D8315=$O$6,$C8315*$P$6*0.01,$D8315="AZN",$C8315*0.08)</f>
        <v>152</v>
      </c>
    </row>
    <row r="8316" spans="1:6" x14ac:dyDescent="0.3">
      <c r="A8316" s="177" t="s">
        <v>1260</v>
      </c>
      <c r="B8316" s="178">
        <v>44613</v>
      </c>
      <c r="C8316" s="179">
        <v>10400</v>
      </c>
      <c r="D8316" s="88" t="s">
        <v>2862</v>
      </c>
      <c r="E8316" s="184" cm="1">
        <f t="array" ref="E8316">_xlfn.IFS($D8316=$O$5,C8316*$P$5,$D8316=$O$6,$C8316*$P$6,$D8316="AZN",$C8316)</f>
        <v>10400</v>
      </c>
      <c r="F8316" s="183" cm="1">
        <f t="array" ref="F8316">_xlfn.IFS($D8316=$O$5,$C8316*$P$5*0.01,$D8316=$O$6,$C8316*$P$6*0.01,$D8316="AZN",$C8316*0.08)</f>
        <v>832</v>
      </c>
    </row>
    <row r="8317" spans="1:6" x14ac:dyDescent="0.3">
      <c r="A8317" s="177" t="s">
        <v>1805</v>
      </c>
      <c r="B8317" s="178">
        <v>43687</v>
      </c>
      <c r="C8317" s="179">
        <v>6600</v>
      </c>
      <c r="D8317" s="88" t="s">
        <v>2862</v>
      </c>
      <c r="E8317" s="184" cm="1">
        <f t="array" ref="E8317">_xlfn.IFS($D8317=$O$5,C8317*$P$5,$D8317=$O$6,$C8317*$P$6,$D8317="AZN",$C8317)</f>
        <v>6600</v>
      </c>
      <c r="F8317" s="183" cm="1">
        <f t="array" ref="F8317">_xlfn.IFS($D8317=$O$5,$C8317*$P$5*0.01,$D8317=$O$6,$C8317*$P$6*0.01,$D8317="AZN",$C8317*0.08)</f>
        <v>528</v>
      </c>
    </row>
    <row r="8318" spans="1:6" x14ac:dyDescent="0.3">
      <c r="A8318" s="177" t="s">
        <v>1339</v>
      </c>
      <c r="B8318" s="178">
        <v>43973</v>
      </c>
      <c r="C8318" s="179">
        <v>11500</v>
      </c>
      <c r="D8318" s="88" t="s">
        <v>2863</v>
      </c>
      <c r="E8318" s="184" cm="1">
        <f t="array" ref="E8318">_xlfn.IFS($D8318=$O$5,C8318*$P$5,$D8318=$O$6,$C8318*$P$6,$D8318="AZN",$C8318)</f>
        <v>19550</v>
      </c>
      <c r="F8318" s="183" cm="1">
        <f t="array" ref="F8318">_xlfn.IFS($D8318=$O$5,$C8318*$P$5*0.01,$D8318=$O$6,$C8318*$P$6*0.01,$D8318="AZN",$C8318*0.08)</f>
        <v>195.5</v>
      </c>
    </row>
    <row r="8319" spans="1:6" x14ac:dyDescent="0.3">
      <c r="A8319" s="177" t="s">
        <v>657</v>
      </c>
      <c r="B8319" s="178">
        <v>44648</v>
      </c>
      <c r="C8319" s="179">
        <v>10300</v>
      </c>
      <c r="D8319" s="88" t="s">
        <v>2864</v>
      </c>
      <c r="E8319" s="184" cm="1">
        <f t="array" ref="E8319">_xlfn.IFS($D8319=$O$5,C8319*$P$5,$D8319=$O$6,$C8319*$P$6,$D8319="AZN",$C8319)</f>
        <v>18709.95</v>
      </c>
      <c r="F8319" s="183" cm="1">
        <f t="array" ref="F8319">_xlfn.IFS($D8319=$O$5,$C8319*$P$5*0.01,$D8319=$O$6,$C8319*$P$6*0.01,$D8319="AZN",$C8319*0.08)</f>
        <v>187.09950000000001</v>
      </c>
    </row>
    <row r="8320" spans="1:6" x14ac:dyDescent="0.3">
      <c r="A8320" s="177" t="s">
        <v>1756</v>
      </c>
      <c r="B8320" s="178">
        <v>43763</v>
      </c>
      <c r="C8320" s="179">
        <v>9400</v>
      </c>
      <c r="D8320" s="88" t="s">
        <v>2862</v>
      </c>
      <c r="E8320" s="184" cm="1">
        <f t="array" ref="E8320">_xlfn.IFS($D8320=$O$5,C8320*$P$5,$D8320=$O$6,$C8320*$P$6,$D8320="AZN",$C8320)</f>
        <v>9400</v>
      </c>
      <c r="F8320" s="183" cm="1">
        <f t="array" ref="F8320">_xlfn.IFS($D8320=$O$5,$C8320*$P$5*0.01,$D8320=$O$6,$C8320*$P$6*0.01,$D8320="AZN",$C8320*0.08)</f>
        <v>752</v>
      </c>
    </row>
    <row r="8321" spans="1:6" x14ac:dyDescent="0.3">
      <c r="A8321" s="177" t="s">
        <v>646</v>
      </c>
      <c r="B8321" s="178">
        <v>43913</v>
      </c>
      <c r="C8321" s="179">
        <v>8500</v>
      </c>
      <c r="D8321" s="88" t="s">
        <v>2864</v>
      </c>
      <c r="E8321" s="184" cm="1">
        <f t="array" ref="E8321">_xlfn.IFS($D8321=$O$5,C8321*$P$5,$D8321=$O$6,$C8321*$P$6,$D8321="AZN",$C8321)</f>
        <v>15440.25</v>
      </c>
      <c r="F8321" s="183" cm="1">
        <f t="array" ref="F8321">_xlfn.IFS($D8321=$O$5,$C8321*$P$5*0.01,$D8321=$O$6,$C8321*$P$6*0.01,$D8321="AZN",$C8321*0.08)</f>
        <v>154.4025</v>
      </c>
    </row>
    <row r="8322" spans="1:6" x14ac:dyDescent="0.3">
      <c r="A8322" s="177" t="s">
        <v>1566</v>
      </c>
      <c r="B8322" s="178">
        <v>44759</v>
      </c>
      <c r="C8322" s="179">
        <v>6800</v>
      </c>
      <c r="D8322" s="88" t="s">
        <v>2862</v>
      </c>
      <c r="E8322" s="184" cm="1">
        <f t="array" ref="E8322">_xlfn.IFS($D8322=$O$5,C8322*$P$5,$D8322=$O$6,$C8322*$P$6,$D8322="AZN",$C8322)</f>
        <v>6800</v>
      </c>
      <c r="F8322" s="183" cm="1">
        <f t="array" ref="F8322">_xlfn.IFS($D8322=$O$5,$C8322*$P$5*0.01,$D8322=$O$6,$C8322*$P$6*0.01,$D8322="AZN",$C8322*0.08)</f>
        <v>544</v>
      </c>
    </row>
    <row r="8323" spans="1:6" x14ac:dyDescent="0.3">
      <c r="A8323" s="177" t="s">
        <v>2033</v>
      </c>
      <c r="B8323" s="178">
        <v>44030</v>
      </c>
      <c r="C8323" s="179">
        <v>11600</v>
      </c>
      <c r="D8323" s="88" t="s">
        <v>2864</v>
      </c>
      <c r="E8323" s="184" cm="1">
        <f t="array" ref="E8323">_xlfn.IFS($D8323=$O$5,C8323*$P$5,$D8323=$O$6,$C8323*$P$6,$D8323="AZN",$C8323)</f>
        <v>21071.4</v>
      </c>
      <c r="F8323" s="183" cm="1">
        <f t="array" ref="F8323">_xlfn.IFS($D8323=$O$5,$C8323*$P$5*0.01,$D8323=$O$6,$C8323*$P$6*0.01,$D8323="AZN",$C8323*0.08)</f>
        <v>210.71400000000003</v>
      </c>
    </row>
    <row r="8324" spans="1:6" x14ac:dyDescent="0.3">
      <c r="A8324" s="177" t="s">
        <v>560</v>
      </c>
      <c r="B8324" s="178">
        <v>44618</v>
      </c>
      <c r="C8324" s="179">
        <v>8200</v>
      </c>
      <c r="D8324" s="88" t="s">
        <v>2862</v>
      </c>
      <c r="E8324" s="184" cm="1">
        <f t="array" ref="E8324">_xlfn.IFS($D8324=$O$5,C8324*$P$5,$D8324=$O$6,$C8324*$P$6,$D8324="AZN",$C8324)</f>
        <v>8200</v>
      </c>
      <c r="F8324" s="183" cm="1">
        <f t="array" ref="F8324">_xlfn.IFS($D8324=$O$5,$C8324*$P$5*0.01,$D8324=$O$6,$C8324*$P$6*0.01,$D8324="AZN",$C8324*0.08)</f>
        <v>656</v>
      </c>
    </row>
    <row r="8325" spans="1:6" x14ac:dyDescent="0.3">
      <c r="A8325" s="177" t="s">
        <v>1044</v>
      </c>
      <c r="B8325" s="178">
        <v>44197</v>
      </c>
      <c r="C8325" s="179">
        <v>9500</v>
      </c>
      <c r="D8325" s="88" t="s">
        <v>2863</v>
      </c>
      <c r="E8325" s="184" cm="1">
        <f t="array" ref="E8325">_xlfn.IFS($D8325=$O$5,C8325*$P$5,$D8325=$O$6,$C8325*$P$6,$D8325="AZN",$C8325)</f>
        <v>16150</v>
      </c>
      <c r="F8325" s="183" cm="1">
        <f t="array" ref="F8325">_xlfn.IFS($D8325=$O$5,$C8325*$P$5*0.01,$D8325=$O$6,$C8325*$P$6*0.01,$D8325="AZN",$C8325*0.08)</f>
        <v>161.5</v>
      </c>
    </row>
    <row r="8326" spans="1:6" x14ac:dyDescent="0.3">
      <c r="A8326" s="177" t="s">
        <v>1187</v>
      </c>
      <c r="B8326" s="178">
        <v>44426</v>
      </c>
      <c r="C8326" s="179">
        <v>12700</v>
      </c>
      <c r="D8326" s="88" t="s">
        <v>2862</v>
      </c>
      <c r="E8326" s="184" cm="1">
        <f t="array" ref="E8326">_xlfn.IFS($D8326=$O$5,C8326*$P$5,$D8326=$O$6,$C8326*$P$6,$D8326="AZN",$C8326)</f>
        <v>12700</v>
      </c>
      <c r="F8326" s="183" cm="1">
        <f t="array" ref="F8326">_xlfn.IFS($D8326=$O$5,$C8326*$P$5*0.01,$D8326=$O$6,$C8326*$P$6*0.01,$D8326="AZN",$C8326*0.08)</f>
        <v>1016</v>
      </c>
    </row>
    <row r="8327" spans="1:6" x14ac:dyDescent="0.3">
      <c r="A8327" s="177" t="s">
        <v>645</v>
      </c>
      <c r="B8327" s="178">
        <v>44265</v>
      </c>
      <c r="C8327" s="179">
        <v>2000</v>
      </c>
      <c r="D8327" s="88" t="s">
        <v>2862</v>
      </c>
      <c r="E8327" s="184" cm="1">
        <f t="array" ref="E8327">_xlfn.IFS($D8327=$O$5,C8327*$P$5,$D8327=$O$6,$C8327*$P$6,$D8327="AZN",$C8327)</f>
        <v>2000</v>
      </c>
      <c r="F8327" s="183" cm="1">
        <f t="array" ref="F8327">_xlfn.IFS($D8327=$O$5,$C8327*$P$5*0.01,$D8327=$O$6,$C8327*$P$6*0.01,$D8327="AZN",$C8327*0.08)</f>
        <v>160</v>
      </c>
    </row>
    <row r="8328" spans="1:6" x14ac:dyDescent="0.3">
      <c r="A8328" s="177" t="s">
        <v>199</v>
      </c>
      <c r="B8328" s="178">
        <v>43641</v>
      </c>
      <c r="C8328" s="179">
        <v>1000</v>
      </c>
      <c r="D8328" s="88" t="s">
        <v>2862</v>
      </c>
      <c r="E8328" s="184" cm="1">
        <f t="array" ref="E8328">_xlfn.IFS($D8328=$O$5,C8328*$P$5,$D8328=$O$6,$C8328*$P$6,$D8328="AZN",$C8328)</f>
        <v>1000</v>
      </c>
      <c r="F8328" s="183" cm="1">
        <f t="array" ref="F8328">_xlfn.IFS($D8328=$O$5,$C8328*$P$5*0.01,$D8328=$O$6,$C8328*$P$6*0.01,$D8328="AZN",$C8328*0.08)</f>
        <v>80</v>
      </c>
    </row>
    <row r="8329" spans="1:6" x14ac:dyDescent="0.3">
      <c r="A8329" s="177" t="s">
        <v>778</v>
      </c>
      <c r="B8329" s="178">
        <v>44631</v>
      </c>
      <c r="C8329" s="179">
        <v>8500</v>
      </c>
      <c r="D8329" s="88" t="s">
        <v>2862</v>
      </c>
      <c r="E8329" s="184" cm="1">
        <f t="array" ref="E8329">_xlfn.IFS($D8329=$O$5,C8329*$P$5,$D8329=$O$6,$C8329*$P$6,$D8329="AZN",$C8329)</f>
        <v>8500</v>
      </c>
      <c r="F8329" s="183" cm="1">
        <f t="array" ref="F8329">_xlfn.IFS($D8329=$O$5,$C8329*$P$5*0.01,$D8329=$O$6,$C8329*$P$6*0.01,$D8329="AZN",$C8329*0.08)</f>
        <v>680</v>
      </c>
    </row>
    <row r="8330" spans="1:6" x14ac:dyDescent="0.3">
      <c r="A8330" s="177" t="s">
        <v>1869</v>
      </c>
      <c r="B8330" s="178">
        <v>44227</v>
      </c>
      <c r="C8330" s="179">
        <v>11900</v>
      </c>
      <c r="D8330" s="88" t="s">
        <v>2864</v>
      </c>
      <c r="E8330" s="184" cm="1">
        <f t="array" ref="E8330">_xlfn.IFS($D8330=$O$5,C8330*$P$5,$D8330=$O$6,$C8330*$P$6,$D8330="AZN",$C8330)</f>
        <v>21616.35</v>
      </c>
      <c r="F8330" s="183" cm="1">
        <f t="array" ref="F8330">_xlfn.IFS($D8330=$O$5,$C8330*$P$5*0.01,$D8330=$O$6,$C8330*$P$6*0.01,$D8330="AZN",$C8330*0.08)</f>
        <v>216.1635</v>
      </c>
    </row>
    <row r="8331" spans="1:6" x14ac:dyDescent="0.3">
      <c r="A8331" s="177" t="s">
        <v>200</v>
      </c>
      <c r="B8331" s="178">
        <v>43725</v>
      </c>
      <c r="C8331" s="179">
        <v>10400</v>
      </c>
      <c r="D8331" s="88" t="s">
        <v>2864</v>
      </c>
      <c r="E8331" s="184" cm="1">
        <f t="array" ref="E8331">_xlfn.IFS($D8331=$O$5,C8331*$P$5,$D8331=$O$6,$C8331*$P$6,$D8331="AZN",$C8331)</f>
        <v>18891.599999999999</v>
      </c>
      <c r="F8331" s="183" cm="1">
        <f t="array" ref="F8331">_xlfn.IFS($D8331=$O$5,$C8331*$P$5*0.01,$D8331=$O$6,$C8331*$P$6*0.01,$D8331="AZN",$C8331*0.08)</f>
        <v>188.916</v>
      </c>
    </row>
    <row r="8332" spans="1:6" x14ac:dyDescent="0.3">
      <c r="A8332" s="177" t="s">
        <v>722</v>
      </c>
      <c r="B8332" s="178">
        <v>43743</v>
      </c>
      <c r="C8332" s="179">
        <v>9700</v>
      </c>
      <c r="D8332" s="88" t="s">
        <v>2864</v>
      </c>
      <c r="E8332" s="184" cm="1">
        <f t="array" ref="E8332">_xlfn.IFS($D8332=$O$5,C8332*$P$5,$D8332=$O$6,$C8332*$P$6,$D8332="AZN",$C8332)</f>
        <v>17620.05</v>
      </c>
      <c r="F8332" s="183" cm="1">
        <f t="array" ref="F8332">_xlfn.IFS($D8332=$O$5,$C8332*$P$5*0.01,$D8332=$O$6,$C8332*$P$6*0.01,$D8332="AZN",$C8332*0.08)</f>
        <v>176.20050000000001</v>
      </c>
    </row>
    <row r="8333" spans="1:6" x14ac:dyDescent="0.3">
      <c r="A8333" s="177" t="s">
        <v>1448</v>
      </c>
      <c r="B8333" s="178">
        <v>44548</v>
      </c>
      <c r="C8333" s="179">
        <v>4800</v>
      </c>
      <c r="D8333" s="88" t="s">
        <v>2862</v>
      </c>
      <c r="E8333" s="184" cm="1">
        <f t="array" ref="E8333">_xlfn.IFS($D8333=$O$5,C8333*$P$5,$D8333=$O$6,$C8333*$P$6,$D8333="AZN",$C8333)</f>
        <v>4800</v>
      </c>
      <c r="F8333" s="183" cm="1">
        <f t="array" ref="F8333">_xlfn.IFS($D8333=$O$5,$C8333*$P$5*0.01,$D8333=$O$6,$C8333*$P$6*0.01,$D8333="AZN",$C8333*0.08)</f>
        <v>384</v>
      </c>
    </row>
    <row r="8334" spans="1:6" x14ac:dyDescent="0.3">
      <c r="A8334" s="177" t="s">
        <v>1004</v>
      </c>
      <c r="B8334" s="178">
        <v>44556</v>
      </c>
      <c r="C8334" s="179">
        <v>8200</v>
      </c>
      <c r="D8334" s="88" t="s">
        <v>2864</v>
      </c>
      <c r="E8334" s="184" cm="1">
        <f t="array" ref="E8334">_xlfn.IFS($D8334=$O$5,C8334*$P$5,$D8334=$O$6,$C8334*$P$6,$D8334="AZN",$C8334)</f>
        <v>14895.3</v>
      </c>
      <c r="F8334" s="183" cm="1">
        <f t="array" ref="F8334">_xlfn.IFS($D8334=$O$5,$C8334*$P$5*0.01,$D8334=$O$6,$C8334*$P$6*0.01,$D8334="AZN",$C8334*0.08)</f>
        <v>148.953</v>
      </c>
    </row>
    <row r="8335" spans="1:6" x14ac:dyDescent="0.3">
      <c r="A8335" s="177" t="s">
        <v>682</v>
      </c>
      <c r="B8335" s="178">
        <v>44131</v>
      </c>
      <c r="C8335" s="179">
        <v>12800</v>
      </c>
      <c r="D8335" s="88" t="s">
        <v>2862</v>
      </c>
      <c r="E8335" s="184" cm="1">
        <f t="array" ref="E8335">_xlfn.IFS($D8335=$O$5,C8335*$P$5,$D8335=$O$6,$C8335*$P$6,$D8335="AZN",$C8335)</f>
        <v>12800</v>
      </c>
      <c r="F8335" s="183" cm="1">
        <f t="array" ref="F8335">_xlfn.IFS($D8335=$O$5,$C8335*$P$5*0.01,$D8335=$O$6,$C8335*$P$6*0.01,$D8335="AZN",$C8335*0.08)</f>
        <v>1024</v>
      </c>
    </row>
    <row r="8336" spans="1:6" x14ac:dyDescent="0.3">
      <c r="A8336" s="177" t="s">
        <v>1252</v>
      </c>
      <c r="B8336" s="178">
        <v>43833</v>
      </c>
      <c r="C8336" s="179">
        <v>7300</v>
      </c>
      <c r="D8336" s="88" t="s">
        <v>2864</v>
      </c>
      <c r="E8336" s="184" cm="1">
        <f t="array" ref="E8336">_xlfn.IFS($D8336=$O$5,C8336*$P$5,$D8336=$O$6,$C8336*$P$6,$D8336="AZN",$C8336)</f>
        <v>13260.45</v>
      </c>
      <c r="F8336" s="183" cm="1">
        <f t="array" ref="F8336">_xlfn.IFS($D8336=$O$5,$C8336*$P$5*0.01,$D8336=$O$6,$C8336*$P$6*0.01,$D8336="AZN",$C8336*0.08)</f>
        <v>132.6045</v>
      </c>
    </row>
    <row r="8337" spans="1:6" x14ac:dyDescent="0.3">
      <c r="A8337" s="177" t="s">
        <v>473</v>
      </c>
      <c r="B8337" s="178">
        <v>44203</v>
      </c>
      <c r="C8337" s="179">
        <v>4300</v>
      </c>
      <c r="D8337" s="88" t="s">
        <v>2863</v>
      </c>
      <c r="E8337" s="184" cm="1">
        <f t="array" ref="E8337">_xlfn.IFS($D8337=$O$5,C8337*$P$5,$D8337=$O$6,$C8337*$P$6,$D8337="AZN",$C8337)</f>
        <v>7310</v>
      </c>
      <c r="F8337" s="183" cm="1">
        <f t="array" ref="F8337">_xlfn.IFS($D8337=$O$5,$C8337*$P$5*0.01,$D8337=$O$6,$C8337*$P$6*0.01,$D8337="AZN",$C8337*0.08)</f>
        <v>73.100000000000009</v>
      </c>
    </row>
    <row r="8338" spans="1:6" x14ac:dyDescent="0.3">
      <c r="A8338" s="177" t="s">
        <v>1780</v>
      </c>
      <c r="B8338" s="178">
        <v>43989</v>
      </c>
      <c r="C8338" s="179">
        <v>5500</v>
      </c>
      <c r="D8338" s="88" t="s">
        <v>2863</v>
      </c>
      <c r="E8338" s="184" cm="1">
        <f t="array" ref="E8338">_xlfn.IFS($D8338=$O$5,C8338*$P$5,$D8338=$O$6,$C8338*$P$6,$D8338="AZN",$C8338)</f>
        <v>9350</v>
      </c>
      <c r="F8338" s="183" cm="1">
        <f t="array" ref="F8338">_xlfn.IFS($D8338=$O$5,$C8338*$P$5*0.01,$D8338=$O$6,$C8338*$P$6*0.01,$D8338="AZN",$C8338*0.08)</f>
        <v>93.5</v>
      </c>
    </row>
    <row r="8339" spans="1:6" x14ac:dyDescent="0.3">
      <c r="A8339" s="177" t="s">
        <v>1121</v>
      </c>
      <c r="B8339" s="178">
        <v>44043</v>
      </c>
      <c r="C8339" s="179">
        <v>3000</v>
      </c>
      <c r="D8339" s="88" t="s">
        <v>2862</v>
      </c>
      <c r="E8339" s="184" cm="1">
        <f t="array" ref="E8339">_xlfn.IFS($D8339=$O$5,C8339*$P$5,$D8339=$O$6,$C8339*$P$6,$D8339="AZN",$C8339)</f>
        <v>3000</v>
      </c>
      <c r="F8339" s="183" cm="1">
        <f t="array" ref="F8339">_xlfn.IFS($D8339=$O$5,$C8339*$P$5*0.01,$D8339=$O$6,$C8339*$P$6*0.01,$D8339="AZN",$C8339*0.08)</f>
        <v>240</v>
      </c>
    </row>
    <row r="8340" spans="1:6" x14ac:dyDescent="0.3">
      <c r="A8340" s="177" t="s">
        <v>1637</v>
      </c>
      <c r="B8340" s="178">
        <v>44134</v>
      </c>
      <c r="C8340" s="179">
        <v>11300</v>
      </c>
      <c r="D8340" s="88" t="s">
        <v>2862</v>
      </c>
      <c r="E8340" s="184" cm="1">
        <f t="array" ref="E8340">_xlfn.IFS($D8340=$O$5,C8340*$P$5,$D8340=$O$6,$C8340*$P$6,$D8340="AZN",$C8340)</f>
        <v>11300</v>
      </c>
      <c r="F8340" s="183" cm="1">
        <f t="array" ref="F8340">_xlfn.IFS($D8340=$O$5,$C8340*$P$5*0.01,$D8340=$O$6,$C8340*$P$6*0.01,$D8340="AZN",$C8340*0.08)</f>
        <v>904</v>
      </c>
    </row>
    <row r="8341" spans="1:6" x14ac:dyDescent="0.3">
      <c r="A8341" s="177" t="s">
        <v>450</v>
      </c>
      <c r="B8341" s="178">
        <v>43982</v>
      </c>
      <c r="C8341" s="179">
        <v>2600</v>
      </c>
      <c r="D8341" s="88" t="s">
        <v>2864</v>
      </c>
      <c r="E8341" s="184" cm="1">
        <f t="array" ref="E8341">_xlfn.IFS($D8341=$O$5,C8341*$P$5,$D8341=$O$6,$C8341*$P$6,$D8341="AZN",$C8341)</f>
        <v>4722.8999999999996</v>
      </c>
      <c r="F8341" s="183" cm="1">
        <f t="array" ref="F8341">_xlfn.IFS($D8341=$O$5,$C8341*$P$5*0.01,$D8341=$O$6,$C8341*$P$6*0.01,$D8341="AZN",$C8341*0.08)</f>
        <v>47.228999999999999</v>
      </c>
    </row>
    <row r="8342" spans="1:6" x14ac:dyDescent="0.3">
      <c r="A8342" s="177" t="s">
        <v>470</v>
      </c>
      <c r="B8342" s="178">
        <v>44123</v>
      </c>
      <c r="C8342" s="179">
        <v>5600</v>
      </c>
      <c r="D8342" s="88" t="s">
        <v>2862</v>
      </c>
      <c r="E8342" s="184" cm="1">
        <f t="array" ref="E8342">_xlfn.IFS($D8342=$O$5,C8342*$P$5,$D8342=$O$6,$C8342*$P$6,$D8342="AZN",$C8342)</f>
        <v>5600</v>
      </c>
      <c r="F8342" s="183" cm="1">
        <f t="array" ref="F8342">_xlfn.IFS($D8342=$O$5,$C8342*$P$5*0.01,$D8342=$O$6,$C8342*$P$6*0.01,$D8342="AZN",$C8342*0.08)</f>
        <v>448</v>
      </c>
    </row>
    <row r="8343" spans="1:6" x14ac:dyDescent="0.3">
      <c r="A8343" s="177" t="s">
        <v>1501</v>
      </c>
      <c r="B8343" s="178">
        <v>44038</v>
      </c>
      <c r="C8343" s="179">
        <v>10500</v>
      </c>
      <c r="D8343" s="88" t="s">
        <v>2863</v>
      </c>
      <c r="E8343" s="184" cm="1">
        <f t="array" ref="E8343">_xlfn.IFS($D8343=$O$5,C8343*$P$5,$D8343=$O$6,$C8343*$P$6,$D8343="AZN",$C8343)</f>
        <v>17850</v>
      </c>
      <c r="F8343" s="183" cm="1">
        <f t="array" ref="F8343">_xlfn.IFS($D8343=$O$5,$C8343*$P$5*0.01,$D8343=$O$6,$C8343*$P$6*0.01,$D8343="AZN",$C8343*0.08)</f>
        <v>178.5</v>
      </c>
    </row>
    <row r="8344" spans="1:6" x14ac:dyDescent="0.3">
      <c r="A8344" s="177" t="s">
        <v>395</v>
      </c>
      <c r="B8344" s="178">
        <v>43988</v>
      </c>
      <c r="C8344" s="179">
        <v>4800</v>
      </c>
      <c r="D8344" s="88" t="s">
        <v>2864</v>
      </c>
      <c r="E8344" s="184" cm="1">
        <f t="array" ref="E8344">_xlfn.IFS($D8344=$O$5,C8344*$P$5,$D8344=$O$6,$C8344*$P$6,$D8344="AZN",$C8344)</f>
        <v>8719.2000000000007</v>
      </c>
      <c r="F8344" s="183" cm="1">
        <f t="array" ref="F8344">_xlfn.IFS($D8344=$O$5,$C8344*$P$5*0.01,$D8344=$O$6,$C8344*$P$6*0.01,$D8344="AZN",$C8344*0.08)</f>
        <v>87.192000000000007</v>
      </c>
    </row>
    <row r="8345" spans="1:6" x14ac:dyDescent="0.3">
      <c r="A8345" s="177" t="s">
        <v>1023</v>
      </c>
      <c r="B8345" s="178">
        <v>44092</v>
      </c>
      <c r="C8345" s="179">
        <v>11800</v>
      </c>
      <c r="D8345" s="88" t="s">
        <v>2863</v>
      </c>
      <c r="E8345" s="184" cm="1">
        <f t="array" ref="E8345">_xlfn.IFS($D8345=$O$5,C8345*$P$5,$D8345=$O$6,$C8345*$P$6,$D8345="AZN",$C8345)</f>
        <v>20060</v>
      </c>
      <c r="F8345" s="183" cm="1">
        <f t="array" ref="F8345">_xlfn.IFS($D8345=$O$5,$C8345*$P$5*0.01,$D8345=$O$6,$C8345*$P$6*0.01,$D8345="AZN",$C8345*0.08)</f>
        <v>200.6</v>
      </c>
    </row>
    <row r="8346" spans="1:6" x14ac:dyDescent="0.3">
      <c r="A8346" s="177" t="s">
        <v>316</v>
      </c>
      <c r="B8346" s="178">
        <v>44176</v>
      </c>
      <c r="C8346" s="179">
        <v>1100</v>
      </c>
      <c r="D8346" s="88" t="s">
        <v>2862</v>
      </c>
      <c r="E8346" s="184" cm="1">
        <f t="array" ref="E8346">_xlfn.IFS($D8346=$O$5,C8346*$P$5,$D8346=$O$6,$C8346*$P$6,$D8346="AZN",$C8346)</f>
        <v>1100</v>
      </c>
      <c r="F8346" s="183" cm="1">
        <f t="array" ref="F8346">_xlfn.IFS($D8346=$O$5,$C8346*$P$5*0.01,$D8346=$O$6,$C8346*$P$6*0.01,$D8346="AZN",$C8346*0.08)</f>
        <v>88</v>
      </c>
    </row>
    <row r="8347" spans="1:6" x14ac:dyDescent="0.3">
      <c r="A8347" s="177" t="s">
        <v>1555</v>
      </c>
      <c r="B8347" s="178">
        <v>43730</v>
      </c>
      <c r="C8347" s="179">
        <v>5500</v>
      </c>
      <c r="D8347" s="88" t="s">
        <v>2864</v>
      </c>
      <c r="E8347" s="184" cm="1">
        <f t="array" ref="E8347">_xlfn.IFS($D8347=$O$5,C8347*$P$5,$D8347=$O$6,$C8347*$P$6,$D8347="AZN",$C8347)</f>
        <v>9990.75</v>
      </c>
      <c r="F8347" s="183" cm="1">
        <f t="array" ref="F8347">_xlfn.IFS($D8347=$O$5,$C8347*$P$5*0.01,$D8347=$O$6,$C8347*$P$6*0.01,$D8347="AZN",$C8347*0.08)</f>
        <v>99.907499999999999</v>
      </c>
    </row>
    <row r="8348" spans="1:6" x14ac:dyDescent="0.3">
      <c r="A8348" s="177" t="s">
        <v>723</v>
      </c>
      <c r="B8348" s="178">
        <v>44240</v>
      </c>
      <c r="C8348" s="179">
        <v>3800</v>
      </c>
      <c r="D8348" s="88" t="s">
        <v>2863</v>
      </c>
      <c r="E8348" s="184" cm="1">
        <f t="array" ref="E8348">_xlfn.IFS($D8348=$O$5,C8348*$P$5,$D8348=$O$6,$C8348*$P$6,$D8348="AZN",$C8348)</f>
        <v>6460</v>
      </c>
      <c r="F8348" s="183" cm="1">
        <f t="array" ref="F8348">_xlfn.IFS($D8348=$O$5,$C8348*$P$5*0.01,$D8348=$O$6,$C8348*$P$6*0.01,$D8348="AZN",$C8348*0.08)</f>
        <v>64.599999999999994</v>
      </c>
    </row>
    <row r="8349" spans="1:6" x14ac:dyDescent="0.3">
      <c r="A8349" s="177" t="s">
        <v>903</v>
      </c>
      <c r="B8349" s="178">
        <v>43847</v>
      </c>
      <c r="C8349" s="179">
        <v>2700</v>
      </c>
      <c r="D8349" s="88" t="s">
        <v>2864</v>
      </c>
      <c r="E8349" s="184" cm="1">
        <f t="array" ref="E8349">_xlfn.IFS($D8349=$O$5,C8349*$P$5,$D8349=$O$6,$C8349*$P$6,$D8349="AZN",$C8349)</f>
        <v>4904.55</v>
      </c>
      <c r="F8349" s="183" cm="1">
        <f t="array" ref="F8349">_xlfn.IFS($D8349=$O$5,$C8349*$P$5*0.01,$D8349=$O$6,$C8349*$P$6*0.01,$D8349="AZN",$C8349*0.08)</f>
        <v>49.045500000000004</v>
      </c>
    </row>
    <row r="8350" spans="1:6" x14ac:dyDescent="0.3">
      <c r="A8350" s="177" t="s">
        <v>602</v>
      </c>
      <c r="B8350" s="178">
        <v>43947</v>
      </c>
      <c r="C8350" s="179">
        <v>4400</v>
      </c>
      <c r="D8350" s="88" t="s">
        <v>2862</v>
      </c>
      <c r="E8350" s="184" cm="1">
        <f t="array" ref="E8350">_xlfn.IFS($D8350=$O$5,C8350*$P$5,$D8350=$O$6,$C8350*$P$6,$D8350="AZN",$C8350)</f>
        <v>4400</v>
      </c>
      <c r="F8350" s="183" cm="1">
        <f t="array" ref="F8350">_xlfn.IFS($D8350=$O$5,$C8350*$P$5*0.01,$D8350=$O$6,$C8350*$P$6*0.01,$D8350="AZN",$C8350*0.08)</f>
        <v>352</v>
      </c>
    </row>
    <row r="8351" spans="1:6" x14ac:dyDescent="0.3">
      <c r="A8351" s="177" t="s">
        <v>763</v>
      </c>
      <c r="B8351" s="178">
        <v>43813</v>
      </c>
      <c r="C8351" s="179">
        <v>6400</v>
      </c>
      <c r="D8351" s="88" t="s">
        <v>2864</v>
      </c>
      <c r="E8351" s="184" cm="1">
        <f t="array" ref="E8351">_xlfn.IFS($D8351=$O$5,C8351*$P$5,$D8351=$O$6,$C8351*$P$6,$D8351="AZN",$C8351)</f>
        <v>11625.6</v>
      </c>
      <c r="F8351" s="183" cm="1">
        <f t="array" ref="F8351">_xlfn.IFS($D8351=$O$5,$C8351*$P$5*0.01,$D8351=$O$6,$C8351*$P$6*0.01,$D8351="AZN",$C8351*0.08)</f>
        <v>116.256</v>
      </c>
    </row>
    <row r="8352" spans="1:6" x14ac:dyDescent="0.3">
      <c r="A8352" s="177" t="s">
        <v>1045</v>
      </c>
      <c r="B8352" s="178">
        <v>44297</v>
      </c>
      <c r="C8352" s="179">
        <v>12200</v>
      </c>
      <c r="D8352" s="88" t="s">
        <v>2862</v>
      </c>
      <c r="E8352" s="184" cm="1">
        <f t="array" ref="E8352">_xlfn.IFS($D8352=$O$5,C8352*$P$5,$D8352=$O$6,$C8352*$P$6,$D8352="AZN",$C8352)</f>
        <v>12200</v>
      </c>
      <c r="F8352" s="183" cm="1">
        <f t="array" ref="F8352">_xlfn.IFS($D8352=$O$5,$C8352*$P$5*0.01,$D8352=$O$6,$C8352*$P$6*0.01,$D8352="AZN",$C8352*0.08)</f>
        <v>976</v>
      </c>
    </row>
    <row r="8353" spans="1:6" x14ac:dyDescent="0.3">
      <c r="A8353" s="177" t="s">
        <v>991</v>
      </c>
      <c r="B8353" s="178">
        <v>43650</v>
      </c>
      <c r="C8353" s="179">
        <v>7100</v>
      </c>
      <c r="D8353" s="88" t="s">
        <v>2862</v>
      </c>
      <c r="E8353" s="184" cm="1">
        <f t="array" ref="E8353">_xlfn.IFS($D8353=$O$5,C8353*$P$5,$D8353=$O$6,$C8353*$P$6,$D8353="AZN",$C8353)</f>
        <v>7100</v>
      </c>
      <c r="F8353" s="183" cm="1">
        <f t="array" ref="F8353">_xlfn.IFS($D8353=$O$5,$C8353*$P$5*0.01,$D8353=$O$6,$C8353*$P$6*0.01,$D8353="AZN",$C8353*0.08)</f>
        <v>568</v>
      </c>
    </row>
    <row r="8354" spans="1:6" x14ac:dyDescent="0.3">
      <c r="A8354" s="177" t="s">
        <v>1041</v>
      </c>
      <c r="B8354" s="178">
        <v>44297</v>
      </c>
      <c r="C8354" s="179">
        <v>9800</v>
      </c>
      <c r="D8354" s="88" t="s">
        <v>2864</v>
      </c>
      <c r="E8354" s="184" cm="1">
        <f t="array" ref="E8354">_xlfn.IFS($D8354=$O$5,C8354*$P$5,$D8354=$O$6,$C8354*$P$6,$D8354="AZN",$C8354)</f>
        <v>17801.7</v>
      </c>
      <c r="F8354" s="183" cm="1">
        <f t="array" ref="F8354">_xlfn.IFS($D8354=$O$5,$C8354*$P$5*0.01,$D8354=$O$6,$C8354*$P$6*0.01,$D8354="AZN",$C8354*0.08)</f>
        <v>178.01700000000002</v>
      </c>
    </row>
    <row r="8355" spans="1:6" x14ac:dyDescent="0.3">
      <c r="A8355" s="177" t="s">
        <v>1200</v>
      </c>
      <c r="B8355" s="178">
        <v>44469</v>
      </c>
      <c r="C8355" s="179">
        <v>2000</v>
      </c>
      <c r="D8355" s="88" t="s">
        <v>2863</v>
      </c>
      <c r="E8355" s="184" cm="1">
        <f t="array" ref="E8355">_xlfn.IFS($D8355=$O$5,C8355*$P$5,$D8355=$O$6,$C8355*$P$6,$D8355="AZN",$C8355)</f>
        <v>3400</v>
      </c>
      <c r="F8355" s="183" cm="1">
        <f t="array" ref="F8355">_xlfn.IFS($D8355=$O$5,$C8355*$P$5*0.01,$D8355=$O$6,$C8355*$P$6*0.01,$D8355="AZN",$C8355*0.08)</f>
        <v>34</v>
      </c>
    </row>
    <row r="8356" spans="1:6" x14ac:dyDescent="0.3">
      <c r="A8356" s="177" t="s">
        <v>305</v>
      </c>
      <c r="B8356" s="178">
        <v>43707</v>
      </c>
      <c r="C8356" s="179">
        <v>4200</v>
      </c>
      <c r="D8356" s="88" t="s">
        <v>2862</v>
      </c>
      <c r="E8356" s="184" cm="1">
        <f t="array" ref="E8356">_xlfn.IFS($D8356=$O$5,C8356*$P$5,$D8356=$O$6,$C8356*$P$6,$D8356="AZN",$C8356)</f>
        <v>4200</v>
      </c>
      <c r="F8356" s="183" cm="1">
        <f t="array" ref="F8356">_xlfn.IFS($D8356=$O$5,$C8356*$P$5*0.01,$D8356=$O$6,$C8356*$P$6*0.01,$D8356="AZN",$C8356*0.08)</f>
        <v>336</v>
      </c>
    </row>
    <row r="8357" spans="1:6" x14ac:dyDescent="0.3">
      <c r="A8357" s="177" t="s">
        <v>1037</v>
      </c>
      <c r="B8357" s="178">
        <v>44755</v>
      </c>
      <c r="C8357" s="179">
        <v>3300</v>
      </c>
      <c r="D8357" s="88" t="s">
        <v>2864</v>
      </c>
      <c r="E8357" s="184" cm="1">
        <f t="array" ref="E8357">_xlfn.IFS($D8357=$O$5,C8357*$P$5,$D8357=$O$6,$C8357*$P$6,$D8357="AZN",$C8357)</f>
        <v>5994.45</v>
      </c>
      <c r="F8357" s="183" cm="1">
        <f t="array" ref="F8357">_xlfn.IFS($D8357=$O$5,$C8357*$P$5*0.01,$D8357=$O$6,$C8357*$P$6*0.01,$D8357="AZN",$C8357*0.08)</f>
        <v>59.944499999999998</v>
      </c>
    </row>
    <row r="8358" spans="1:6" x14ac:dyDescent="0.3">
      <c r="A8358" s="177" t="s">
        <v>1336</v>
      </c>
      <c r="B8358" s="178">
        <v>44288</v>
      </c>
      <c r="C8358" s="179">
        <v>10800</v>
      </c>
      <c r="D8358" s="88" t="s">
        <v>2862</v>
      </c>
      <c r="E8358" s="184" cm="1">
        <f t="array" ref="E8358">_xlfn.IFS($D8358=$O$5,C8358*$P$5,$D8358=$O$6,$C8358*$P$6,$D8358="AZN",$C8358)</f>
        <v>10800</v>
      </c>
      <c r="F8358" s="183" cm="1">
        <f t="array" ref="F8358">_xlfn.IFS($D8358=$O$5,$C8358*$P$5*0.01,$D8358=$O$6,$C8358*$P$6*0.01,$D8358="AZN",$C8358*0.08)</f>
        <v>864</v>
      </c>
    </row>
    <row r="8359" spans="1:6" x14ac:dyDescent="0.3">
      <c r="A8359" s="177" t="s">
        <v>626</v>
      </c>
      <c r="B8359" s="178">
        <v>43911</v>
      </c>
      <c r="C8359" s="179">
        <v>2100</v>
      </c>
      <c r="D8359" s="88" t="s">
        <v>2864</v>
      </c>
      <c r="E8359" s="184" cm="1">
        <f t="array" ref="E8359">_xlfn.IFS($D8359=$O$5,C8359*$P$5,$D8359=$O$6,$C8359*$P$6,$D8359="AZN",$C8359)</f>
        <v>3814.65</v>
      </c>
      <c r="F8359" s="183" cm="1">
        <f t="array" ref="F8359">_xlfn.IFS($D8359=$O$5,$C8359*$P$5*0.01,$D8359=$O$6,$C8359*$P$6*0.01,$D8359="AZN",$C8359*0.08)</f>
        <v>38.146500000000003</v>
      </c>
    </row>
    <row r="8360" spans="1:6" x14ac:dyDescent="0.3">
      <c r="A8360" s="177" t="s">
        <v>2000</v>
      </c>
      <c r="B8360" s="178">
        <v>43856</v>
      </c>
      <c r="C8360" s="179">
        <v>8900</v>
      </c>
      <c r="D8360" s="88" t="s">
        <v>2864</v>
      </c>
      <c r="E8360" s="184" cm="1">
        <f t="array" ref="E8360">_xlfn.IFS($D8360=$O$5,C8360*$P$5,$D8360=$O$6,$C8360*$P$6,$D8360="AZN",$C8360)</f>
        <v>16166.85</v>
      </c>
      <c r="F8360" s="183" cm="1">
        <f t="array" ref="F8360">_xlfn.IFS($D8360=$O$5,$C8360*$P$5*0.01,$D8360=$O$6,$C8360*$P$6*0.01,$D8360="AZN",$C8360*0.08)</f>
        <v>161.66849999999999</v>
      </c>
    </row>
    <row r="8361" spans="1:6" x14ac:dyDescent="0.3">
      <c r="A8361" s="177" t="s">
        <v>1474</v>
      </c>
      <c r="B8361" s="178">
        <v>44455</v>
      </c>
      <c r="C8361" s="179">
        <v>9400</v>
      </c>
      <c r="D8361" s="88" t="s">
        <v>2864</v>
      </c>
      <c r="E8361" s="184" cm="1">
        <f t="array" ref="E8361">_xlfn.IFS($D8361=$O$5,C8361*$P$5,$D8361=$O$6,$C8361*$P$6,$D8361="AZN",$C8361)</f>
        <v>17075.099999999999</v>
      </c>
      <c r="F8361" s="183" cm="1">
        <f t="array" ref="F8361">_xlfn.IFS($D8361=$O$5,$C8361*$P$5*0.01,$D8361=$O$6,$C8361*$P$6*0.01,$D8361="AZN",$C8361*0.08)</f>
        <v>170.75099999999998</v>
      </c>
    </row>
    <row r="8362" spans="1:6" x14ac:dyDescent="0.3">
      <c r="A8362" s="177" t="s">
        <v>1351</v>
      </c>
      <c r="B8362" s="178">
        <v>43950</v>
      </c>
      <c r="C8362" s="179">
        <v>3000</v>
      </c>
      <c r="D8362" s="88" t="s">
        <v>2864</v>
      </c>
      <c r="E8362" s="184" cm="1">
        <f t="array" ref="E8362">_xlfn.IFS($D8362=$O$5,C8362*$P$5,$D8362=$O$6,$C8362*$P$6,$D8362="AZN",$C8362)</f>
        <v>5449.5</v>
      </c>
      <c r="F8362" s="183" cm="1">
        <f t="array" ref="F8362">_xlfn.IFS($D8362=$O$5,$C8362*$P$5*0.01,$D8362=$O$6,$C8362*$P$6*0.01,$D8362="AZN",$C8362*0.08)</f>
        <v>54.495000000000005</v>
      </c>
    </row>
    <row r="8363" spans="1:6" x14ac:dyDescent="0.3">
      <c r="A8363" s="177" t="s">
        <v>1320</v>
      </c>
      <c r="B8363" s="178">
        <v>44080</v>
      </c>
      <c r="C8363" s="179">
        <v>11900</v>
      </c>
      <c r="D8363" s="88" t="s">
        <v>2862</v>
      </c>
      <c r="E8363" s="184" cm="1">
        <f t="array" ref="E8363">_xlfn.IFS($D8363=$O$5,C8363*$P$5,$D8363=$O$6,$C8363*$P$6,$D8363="AZN",$C8363)</f>
        <v>11900</v>
      </c>
      <c r="F8363" s="183" cm="1">
        <f t="array" ref="F8363">_xlfn.IFS($D8363=$O$5,$C8363*$P$5*0.01,$D8363=$O$6,$C8363*$P$6*0.01,$D8363="AZN",$C8363*0.08)</f>
        <v>952</v>
      </c>
    </row>
    <row r="8364" spans="1:6" x14ac:dyDescent="0.3">
      <c r="A8364" s="177" t="s">
        <v>162</v>
      </c>
      <c r="B8364" s="178">
        <v>44150</v>
      </c>
      <c r="C8364" s="179">
        <v>9000</v>
      </c>
      <c r="D8364" s="88" t="s">
        <v>2862</v>
      </c>
      <c r="E8364" s="184" cm="1">
        <f t="array" ref="E8364">_xlfn.IFS($D8364=$O$5,C8364*$P$5,$D8364=$O$6,$C8364*$P$6,$D8364="AZN",$C8364)</f>
        <v>9000</v>
      </c>
      <c r="F8364" s="183" cm="1">
        <f t="array" ref="F8364">_xlfn.IFS($D8364=$O$5,$C8364*$P$5*0.01,$D8364=$O$6,$C8364*$P$6*0.01,$D8364="AZN",$C8364*0.08)</f>
        <v>720</v>
      </c>
    </row>
    <row r="8365" spans="1:6" x14ac:dyDescent="0.3">
      <c r="A8365" s="177" t="s">
        <v>887</v>
      </c>
      <c r="B8365" s="178">
        <v>44190</v>
      </c>
      <c r="C8365" s="179">
        <v>5900</v>
      </c>
      <c r="D8365" s="88" t="s">
        <v>2864</v>
      </c>
      <c r="E8365" s="184" cm="1">
        <f t="array" ref="E8365">_xlfn.IFS($D8365=$O$5,C8365*$P$5,$D8365=$O$6,$C8365*$P$6,$D8365="AZN",$C8365)</f>
        <v>10717.35</v>
      </c>
      <c r="F8365" s="183" cm="1">
        <f t="array" ref="F8365">_xlfn.IFS($D8365=$O$5,$C8365*$P$5*0.01,$D8365=$O$6,$C8365*$P$6*0.01,$D8365="AZN",$C8365*0.08)</f>
        <v>107.1735</v>
      </c>
    </row>
    <row r="8366" spans="1:6" x14ac:dyDescent="0.3">
      <c r="A8366" s="177" t="s">
        <v>1364</v>
      </c>
      <c r="B8366" s="178">
        <v>43745</v>
      </c>
      <c r="C8366" s="179">
        <v>4300</v>
      </c>
      <c r="D8366" s="88" t="s">
        <v>2863</v>
      </c>
      <c r="E8366" s="184" cm="1">
        <f t="array" ref="E8366">_xlfn.IFS($D8366=$O$5,C8366*$P$5,$D8366=$O$6,$C8366*$P$6,$D8366="AZN",$C8366)</f>
        <v>7310</v>
      </c>
      <c r="F8366" s="183" cm="1">
        <f t="array" ref="F8366">_xlfn.IFS($D8366=$O$5,$C8366*$P$5*0.01,$D8366=$O$6,$C8366*$P$6*0.01,$D8366="AZN",$C8366*0.08)</f>
        <v>73.100000000000009</v>
      </c>
    </row>
    <row r="8367" spans="1:6" x14ac:dyDescent="0.3">
      <c r="A8367" s="177" t="s">
        <v>622</v>
      </c>
      <c r="B8367" s="178">
        <v>44139</v>
      </c>
      <c r="C8367" s="179">
        <v>12100</v>
      </c>
      <c r="D8367" s="88" t="s">
        <v>2863</v>
      </c>
      <c r="E8367" s="184" cm="1">
        <f t="array" ref="E8367">_xlfn.IFS($D8367=$O$5,C8367*$P$5,$D8367=$O$6,$C8367*$P$6,$D8367="AZN",$C8367)</f>
        <v>20570</v>
      </c>
      <c r="F8367" s="183" cm="1">
        <f t="array" ref="F8367">_xlfn.IFS($D8367=$O$5,$C8367*$P$5*0.01,$D8367=$O$6,$C8367*$P$6*0.01,$D8367="AZN",$C8367*0.08)</f>
        <v>205.70000000000002</v>
      </c>
    </row>
    <row r="8368" spans="1:6" x14ac:dyDescent="0.3">
      <c r="A8368" s="177" t="s">
        <v>1185</v>
      </c>
      <c r="B8368" s="178">
        <v>44298</v>
      </c>
      <c r="C8368" s="179">
        <v>5400</v>
      </c>
      <c r="D8368" s="88" t="s">
        <v>2864</v>
      </c>
      <c r="E8368" s="184" cm="1">
        <f t="array" ref="E8368">_xlfn.IFS($D8368=$O$5,C8368*$P$5,$D8368=$O$6,$C8368*$P$6,$D8368="AZN",$C8368)</f>
        <v>9809.1</v>
      </c>
      <c r="F8368" s="183" cm="1">
        <f t="array" ref="F8368">_xlfn.IFS($D8368=$O$5,$C8368*$P$5*0.01,$D8368=$O$6,$C8368*$P$6*0.01,$D8368="AZN",$C8368*0.08)</f>
        <v>98.091000000000008</v>
      </c>
    </row>
    <row r="8369" spans="1:6" x14ac:dyDescent="0.3">
      <c r="A8369" s="177" t="s">
        <v>1960</v>
      </c>
      <c r="B8369" s="178">
        <v>43882</v>
      </c>
      <c r="C8369" s="179">
        <v>8900</v>
      </c>
      <c r="D8369" s="88" t="s">
        <v>2863</v>
      </c>
      <c r="E8369" s="184" cm="1">
        <f t="array" ref="E8369">_xlfn.IFS($D8369=$O$5,C8369*$P$5,$D8369=$O$6,$C8369*$P$6,$D8369="AZN",$C8369)</f>
        <v>15130</v>
      </c>
      <c r="F8369" s="183" cm="1">
        <f t="array" ref="F8369">_xlfn.IFS($D8369=$O$5,$C8369*$P$5*0.01,$D8369=$O$6,$C8369*$P$6*0.01,$D8369="AZN",$C8369*0.08)</f>
        <v>151.30000000000001</v>
      </c>
    </row>
    <row r="8370" spans="1:6" x14ac:dyDescent="0.3">
      <c r="A8370" s="177" t="s">
        <v>1511</v>
      </c>
      <c r="B8370" s="178">
        <v>44686</v>
      </c>
      <c r="C8370" s="179">
        <v>12300</v>
      </c>
      <c r="D8370" s="88" t="s">
        <v>2863</v>
      </c>
      <c r="E8370" s="184" cm="1">
        <f t="array" ref="E8370">_xlfn.IFS($D8370=$O$5,C8370*$P$5,$D8370=$O$6,$C8370*$P$6,$D8370="AZN",$C8370)</f>
        <v>20910</v>
      </c>
      <c r="F8370" s="183" cm="1">
        <f t="array" ref="F8370">_xlfn.IFS($D8370=$O$5,$C8370*$P$5*0.01,$D8370=$O$6,$C8370*$P$6*0.01,$D8370="AZN",$C8370*0.08)</f>
        <v>209.1</v>
      </c>
    </row>
    <row r="8371" spans="1:6" x14ac:dyDescent="0.3">
      <c r="A8371" s="177" t="s">
        <v>627</v>
      </c>
      <c r="B8371" s="178">
        <v>44605</v>
      </c>
      <c r="C8371" s="179">
        <v>8700</v>
      </c>
      <c r="D8371" s="88" t="s">
        <v>2863</v>
      </c>
      <c r="E8371" s="184" cm="1">
        <f t="array" ref="E8371">_xlfn.IFS($D8371=$O$5,C8371*$P$5,$D8371=$O$6,$C8371*$P$6,$D8371="AZN",$C8371)</f>
        <v>14790</v>
      </c>
      <c r="F8371" s="183" cm="1">
        <f t="array" ref="F8371">_xlfn.IFS($D8371=$O$5,$C8371*$P$5*0.01,$D8371=$O$6,$C8371*$P$6*0.01,$D8371="AZN",$C8371*0.08)</f>
        <v>147.9</v>
      </c>
    </row>
    <row r="8372" spans="1:6" x14ac:dyDescent="0.3">
      <c r="A8372" s="177" t="s">
        <v>1461</v>
      </c>
      <c r="B8372" s="178">
        <v>44196</v>
      </c>
      <c r="C8372" s="179">
        <v>6700</v>
      </c>
      <c r="D8372" s="88" t="s">
        <v>2864</v>
      </c>
      <c r="E8372" s="184" cm="1">
        <f t="array" ref="E8372">_xlfn.IFS($D8372=$O$5,C8372*$P$5,$D8372=$O$6,$C8372*$P$6,$D8372="AZN",$C8372)</f>
        <v>12170.55</v>
      </c>
      <c r="F8372" s="183" cm="1">
        <f t="array" ref="F8372">_xlfn.IFS($D8372=$O$5,$C8372*$P$5*0.01,$D8372=$O$6,$C8372*$P$6*0.01,$D8372="AZN",$C8372*0.08)</f>
        <v>121.7055</v>
      </c>
    </row>
    <row r="8373" spans="1:6" x14ac:dyDescent="0.3">
      <c r="A8373" s="177" t="s">
        <v>422</v>
      </c>
      <c r="B8373" s="178">
        <v>43640</v>
      </c>
      <c r="C8373" s="179">
        <v>6700</v>
      </c>
      <c r="D8373" s="88" t="s">
        <v>2862</v>
      </c>
      <c r="E8373" s="184" cm="1">
        <f t="array" ref="E8373">_xlfn.IFS($D8373=$O$5,C8373*$P$5,$D8373=$O$6,$C8373*$P$6,$D8373="AZN",$C8373)</f>
        <v>6700</v>
      </c>
      <c r="F8373" s="183" cm="1">
        <f t="array" ref="F8373">_xlfn.IFS($D8373=$O$5,$C8373*$P$5*0.01,$D8373=$O$6,$C8373*$P$6*0.01,$D8373="AZN",$C8373*0.08)</f>
        <v>536</v>
      </c>
    </row>
    <row r="8374" spans="1:6" x14ac:dyDescent="0.3">
      <c r="A8374" s="177" t="s">
        <v>1144</v>
      </c>
      <c r="B8374" s="178">
        <v>44423</v>
      </c>
      <c r="C8374" s="179">
        <v>11900</v>
      </c>
      <c r="D8374" s="88" t="s">
        <v>2864</v>
      </c>
      <c r="E8374" s="184" cm="1">
        <f t="array" ref="E8374">_xlfn.IFS($D8374=$O$5,C8374*$P$5,$D8374=$O$6,$C8374*$P$6,$D8374="AZN",$C8374)</f>
        <v>21616.35</v>
      </c>
      <c r="F8374" s="183" cm="1">
        <f t="array" ref="F8374">_xlfn.IFS($D8374=$O$5,$C8374*$P$5*0.01,$D8374=$O$6,$C8374*$P$6*0.01,$D8374="AZN",$C8374*0.08)</f>
        <v>216.1635</v>
      </c>
    </row>
    <row r="8375" spans="1:6" x14ac:dyDescent="0.3">
      <c r="A8375" s="177" t="s">
        <v>234</v>
      </c>
      <c r="B8375" s="178">
        <v>44176</v>
      </c>
      <c r="C8375" s="179">
        <v>12100</v>
      </c>
      <c r="D8375" s="88" t="s">
        <v>2862</v>
      </c>
      <c r="E8375" s="184" cm="1">
        <f t="array" ref="E8375">_xlfn.IFS($D8375=$O$5,C8375*$P$5,$D8375=$O$6,$C8375*$P$6,$D8375="AZN",$C8375)</f>
        <v>12100</v>
      </c>
      <c r="F8375" s="183" cm="1">
        <f t="array" ref="F8375">_xlfn.IFS($D8375=$O$5,$C8375*$P$5*0.01,$D8375=$O$6,$C8375*$P$6*0.01,$D8375="AZN",$C8375*0.08)</f>
        <v>968</v>
      </c>
    </row>
    <row r="8376" spans="1:6" x14ac:dyDescent="0.3">
      <c r="A8376" s="177" t="s">
        <v>1983</v>
      </c>
      <c r="B8376" s="178">
        <v>44203</v>
      </c>
      <c r="C8376" s="179">
        <v>2500</v>
      </c>
      <c r="D8376" s="88" t="s">
        <v>2862</v>
      </c>
      <c r="E8376" s="184" cm="1">
        <f t="array" ref="E8376">_xlfn.IFS($D8376=$O$5,C8376*$P$5,$D8376=$O$6,$C8376*$P$6,$D8376="AZN",$C8376)</f>
        <v>2500</v>
      </c>
      <c r="F8376" s="183" cm="1">
        <f t="array" ref="F8376">_xlfn.IFS($D8376=$O$5,$C8376*$P$5*0.01,$D8376=$O$6,$C8376*$P$6*0.01,$D8376="AZN",$C8376*0.08)</f>
        <v>200</v>
      </c>
    </row>
    <row r="8377" spans="1:6" x14ac:dyDescent="0.3">
      <c r="A8377" s="177" t="s">
        <v>1566</v>
      </c>
      <c r="B8377" s="178">
        <v>44047</v>
      </c>
      <c r="C8377" s="179">
        <v>6100</v>
      </c>
      <c r="D8377" s="88" t="s">
        <v>2864</v>
      </c>
      <c r="E8377" s="184" cm="1">
        <f t="array" ref="E8377">_xlfn.IFS($D8377=$O$5,C8377*$P$5,$D8377=$O$6,$C8377*$P$6,$D8377="AZN",$C8377)</f>
        <v>11080.65</v>
      </c>
      <c r="F8377" s="183" cm="1">
        <f t="array" ref="F8377">_xlfn.IFS($D8377=$O$5,$C8377*$P$5*0.01,$D8377=$O$6,$C8377*$P$6*0.01,$D8377="AZN",$C8377*0.08)</f>
        <v>110.8065</v>
      </c>
    </row>
    <row r="8378" spans="1:6" x14ac:dyDescent="0.3">
      <c r="A8378" s="177" t="s">
        <v>1017</v>
      </c>
      <c r="B8378" s="178">
        <v>43786</v>
      </c>
      <c r="C8378" s="179">
        <v>6100</v>
      </c>
      <c r="D8378" s="88" t="s">
        <v>2863</v>
      </c>
      <c r="E8378" s="184" cm="1">
        <f t="array" ref="E8378">_xlfn.IFS($D8378=$O$5,C8378*$P$5,$D8378=$O$6,$C8378*$P$6,$D8378="AZN",$C8378)</f>
        <v>10370</v>
      </c>
      <c r="F8378" s="183" cm="1">
        <f t="array" ref="F8378">_xlfn.IFS($D8378=$O$5,$C8378*$P$5*0.01,$D8378=$O$6,$C8378*$P$6*0.01,$D8378="AZN",$C8378*0.08)</f>
        <v>103.7</v>
      </c>
    </row>
    <row r="8379" spans="1:6" x14ac:dyDescent="0.3">
      <c r="A8379" s="177" t="s">
        <v>1954</v>
      </c>
      <c r="B8379" s="178">
        <v>44042</v>
      </c>
      <c r="C8379" s="179">
        <v>9400</v>
      </c>
      <c r="D8379" s="88" t="s">
        <v>2864</v>
      </c>
      <c r="E8379" s="184" cm="1">
        <f t="array" ref="E8379">_xlfn.IFS($D8379=$O$5,C8379*$P$5,$D8379=$O$6,$C8379*$P$6,$D8379="AZN",$C8379)</f>
        <v>17075.099999999999</v>
      </c>
      <c r="F8379" s="183" cm="1">
        <f t="array" ref="F8379">_xlfn.IFS($D8379=$O$5,$C8379*$P$5*0.01,$D8379=$O$6,$C8379*$P$6*0.01,$D8379="AZN",$C8379*0.08)</f>
        <v>170.75099999999998</v>
      </c>
    </row>
    <row r="8380" spans="1:6" x14ac:dyDescent="0.3">
      <c r="A8380" s="177" t="s">
        <v>977</v>
      </c>
      <c r="B8380" s="178">
        <v>44108</v>
      </c>
      <c r="C8380" s="179">
        <v>11100</v>
      </c>
      <c r="D8380" s="88" t="s">
        <v>2864</v>
      </c>
      <c r="E8380" s="184" cm="1">
        <f t="array" ref="E8380">_xlfn.IFS($D8380=$O$5,C8380*$P$5,$D8380=$O$6,$C8380*$P$6,$D8380="AZN",$C8380)</f>
        <v>20163.150000000001</v>
      </c>
      <c r="F8380" s="183" cm="1">
        <f t="array" ref="F8380">_xlfn.IFS($D8380=$O$5,$C8380*$P$5*0.01,$D8380=$O$6,$C8380*$P$6*0.01,$D8380="AZN",$C8380*0.08)</f>
        <v>201.63150000000002</v>
      </c>
    </row>
    <row r="8381" spans="1:6" x14ac:dyDescent="0.3">
      <c r="A8381" s="177" t="s">
        <v>584</v>
      </c>
      <c r="B8381" s="178">
        <v>43496</v>
      </c>
      <c r="C8381" s="179">
        <v>4700</v>
      </c>
      <c r="D8381" s="88" t="s">
        <v>2862</v>
      </c>
      <c r="E8381" s="184" cm="1">
        <f t="array" ref="E8381">_xlfn.IFS($D8381=$O$5,C8381*$P$5,$D8381=$O$6,$C8381*$P$6,$D8381="AZN",$C8381)</f>
        <v>4700</v>
      </c>
      <c r="F8381" s="183" cm="1">
        <f t="array" ref="F8381">_xlfn.IFS($D8381=$O$5,$C8381*$P$5*0.01,$D8381=$O$6,$C8381*$P$6*0.01,$D8381="AZN",$C8381*0.08)</f>
        <v>376</v>
      </c>
    </row>
    <row r="8382" spans="1:6" x14ac:dyDescent="0.3">
      <c r="A8382" s="177" t="s">
        <v>1397</v>
      </c>
      <c r="B8382" s="178">
        <v>43646</v>
      </c>
      <c r="C8382" s="179">
        <v>6500</v>
      </c>
      <c r="D8382" s="88" t="s">
        <v>2863</v>
      </c>
      <c r="E8382" s="184" cm="1">
        <f t="array" ref="E8382">_xlfn.IFS($D8382=$O$5,C8382*$P$5,$D8382=$O$6,$C8382*$P$6,$D8382="AZN",$C8382)</f>
        <v>11050</v>
      </c>
      <c r="F8382" s="183" cm="1">
        <f t="array" ref="F8382">_xlfn.IFS($D8382=$O$5,$C8382*$P$5*0.01,$D8382=$O$6,$C8382*$P$6*0.01,$D8382="AZN",$C8382*0.08)</f>
        <v>110.5</v>
      </c>
    </row>
    <row r="8383" spans="1:6" x14ac:dyDescent="0.3">
      <c r="A8383" s="177" t="s">
        <v>1860</v>
      </c>
      <c r="B8383" s="178">
        <v>44434</v>
      </c>
      <c r="C8383" s="179">
        <v>6300</v>
      </c>
      <c r="D8383" s="88" t="s">
        <v>2864</v>
      </c>
      <c r="E8383" s="184" cm="1">
        <f t="array" ref="E8383">_xlfn.IFS($D8383=$O$5,C8383*$P$5,$D8383=$O$6,$C8383*$P$6,$D8383="AZN",$C8383)</f>
        <v>11443.95</v>
      </c>
      <c r="F8383" s="183" cm="1">
        <f t="array" ref="F8383">_xlfn.IFS($D8383=$O$5,$C8383*$P$5*0.01,$D8383=$O$6,$C8383*$P$6*0.01,$D8383="AZN",$C8383*0.08)</f>
        <v>114.43950000000001</v>
      </c>
    </row>
    <row r="8384" spans="1:6" x14ac:dyDescent="0.3">
      <c r="A8384" s="177" t="s">
        <v>2107</v>
      </c>
      <c r="B8384" s="178">
        <v>44001</v>
      </c>
      <c r="C8384" s="179">
        <v>8200</v>
      </c>
      <c r="D8384" s="88" t="s">
        <v>2864</v>
      </c>
      <c r="E8384" s="184" cm="1">
        <f t="array" ref="E8384">_xlfn.IFS($D8384=$O$5,C8384*$P$5,$D8384=$O$6,$C8384*$P$6,$D8384="AZN",$C8384)</f>
        <v>14895.3</v>
      </c>
      <c r="F8384" s="183" cm="1">
        <f t="array" ref="F8384">_xlfn.IFS($D8384=$O$5,$C8384*$P$5*0.01,$D8384=$O$6,$C8384*$P$6*0.01,$D8384="AZN",$C8384*0.08)</f>
        <v>148.953</v>
      </c>
    </row>
    <row r="8385" spans="1:6" x14ac:dyDescent="0.3">
      <c r="A8385" s="177" t="s">
        <v>194</v>
      </c>
      <c r="B8385" s="178">
        <v>44092</v>
      </c>
      <c r="C8385" s="179">
        <v>3600</v>
      </c>
      <c r="D8385" s="88" t="s">
        <v>2863</v>
      </c>
      <c r="E8385" s="184" cm="1">
        <f t="array" ref="E8385">_xlfn.IFS($D8385=$O$5,C8385*$P$5,$D8385=$O$6,$C8385*$P$6,$D8385="AZN",$C8385)</f>
        <v>6120</v>
      </c>
      <c r="F8385" s="183" cm="1">
        <f t="array" ref="F8385">_xlfn.IFS($D8385=$O$5,$C8385*$P$5*0.01,$D8385=$O$6,$C8385*$P$6*0.01,$D8385="AZN",$C8385*0.08)</f>
        <v>61.2</v>
      </c>
    </row>
    <row r="8386" spans="1:6" x14ac:dyDescent="0.3">
      <c r="A8386" s="177" t="s">
        <v>787</v>
      </c>
      <c r="B8386" s="178">
        <v>44265</v>
      </c>
      <c r="C8386" s="179">
        <v>2400</v>
      </c>
      <c r="D8386" s="88" t="s">
        <v>2863</v>
      </c>
      <c r="E8386" s="184" cm="1">
        <f t="array" ref="E8386">_xlfn.IFS($D8386=$O$5,C8386*$P$5,$D8386=$O$6,$C8386*$P$6,$D8386="AZN",$C8386)</f>
        <v>4080</v>
      </c>
      <c r="F8386" s="183" cm="1">
        <f t="array" ref="F8386">_xlfn.IFS($D8386=$O$5,$C8386*$P$5*0.01,$D8386=$O$6,$C8386*$P$6*0.01,$D8386="AZN",$C8386*0.08)</f>
        <v>40.800000000000004</v>
      </c>
    </row>
    <row r="8387" spans="1:6" x14ac:dyDescent="0.3">
      <c r="A8387" s="177" t="s">
        <v>1101</v>
      </c>
      <c r="B8387" s="178">
        <v>44275</v>
      </c>
      <c r="C8387" s="179">
        <v>7900</v>
      </c>
      <c r="D8387" s="88" t="s">
        <v>2864</v>
      </c>
      <c r="E8387" s="184" cm="1">
        <f t="array" ref="E8387">_xlfn.IFS($D8387=$O$5,C8387*$P$5,$D8387=$O$6,$C8387*$P$6,$D8387="AZN",$C8387)</f>
        <v>14350.35</v>
      </c>
      <c r="F8387" s="183" cm="1">
        <f t="array" ref="F8387">_xlfn.IFS($D8387=$O$5,$C8387*$P$5*0.01,$D8387=$O$6,$C8387*$P$6*0.01,$D8387="AZN",$C8387*0.08)</f>
        <v>143.5035</v>
      </c>
    </row>
    <row r="8388" spans="1:6" x14ac:dyDescent="0.3">
      <c r="A8388" s="177" t="s">
        <v>893</v>
      </c>
      <c r="B8388" s="178">
        <v>44072</v>
      </c>
      <c r="C8388" s="179">
        <v>2800</v>
      </c>
      <c r="D8388" s="88" t="s">
        <v>2864</v>
      </c>
      <c r="E8388" s="184" cm="1">
        <f t="array" ref="E8388">_xlfn.IFS($D8388=$O$5,C8388*$P$5,$D8388=$O$6,$C8388*$P$6,$D8388="AZN",$C8388)</f>
        <v>5086.2</v>
      </c>
      <c r="F8388" s="183" cm="1">
        <f t="array" ref="F8388">_xlfn.IFS($D8388=$O$5,$C8388*$P$5*0.01,$D8388=$O$6,$C8388*$P$6*0.01,$D8388="AZN",$C8388*0.08)</f>
        <v>50.862000000000002</v>
      </c>
    </row>
    <row r="8389" spans="1:6" x14ac:dyDescent="0.3">
      <c r="A8389" s="177" t="s">
        <v>296</v>
      </c>
      <c r="B8389" s="178">
        <v>44172</v>
      </c>
      <c r="C8389" s="179">
        <v>3800</v>
      </c>
      <c r="D8389" s="88" t="s">
        <v>2864</v>
      </c>
      <c r="E8389" s="184" cm="1">
        <f t="array" ref="E8389">_xlfn.IFS($D8389=$O$5,C8389*$P$5,$D8389=$O$6,$C8389*$P$6,$D8389="AZN",$C8389)</f>
        <v>6902.7</v>
      </c>
      <c r="F8389" s="183" cm="1">
        <f t="array" ref="F8389">_xlfn.IFS($D8389=$O$5,$C8389*$P$5*0.01,$D8389=$O$6,$C8389*$P$6*0.01,$D8389="AZN",$C8389*0.08)</f>
        <v>69.027000000000001</v>
      </c>
    </row>
    <row r="8390" spans="1:6" x14ac:dyDescent="0.3">
      <c r="A8390" s="177" t="s">
        <v>934</v>
      </c>
      <c r="B8390" s="178">
        <v>44596</v>
      </c>
      <c r="C8390" s="179">
        <v>4400</v>
      </c>
      <c r="D8390" s="88" t="s">
        <v>2862</v>
      </c>
      <c r="E8390" s="184" cm="1">
        <f t="array" ref="E8390">_xlfn.IFS($D8390=$O$5,C8390*$P$5,$D8390=$O$6,$C8390*$P$6,$D8390="AZN",$C8390)</f>
        <v>4400</v>
      </c>
      <c r="F8390" s="183" cm="1">
        <f t="array" ref="F8390">_xlfn.IFS($D8390=$O$5,$C8390*$P$5*0.01,$D8390=$O$6,$C8390*$P$6*0.01,$D8390="AZN",$C8390*0.08)</f>
        <v>352</v>
      </c>
    </row>
    <row r="8391" spans="1:6" x14ac:dyDescent="0.3">
      <c r="A8391" s="177" t="s">
        <v>863</v>
      </c>
      <c r="B8391" s="178">
        <v>44064</v>
      </c>
      <c r="C8391" s="179">
        <v>3900</v>
      </c>
      <c r="D8391" s="88" t="s">
        <v>2864</v>
      </c>
      <c r="E8391" s="184" cm="1">
        <f t="array" ref="E8391">_xlfn.IFS($D8391=$O$5,C8391*$P$5,$D8391=$O$6,$C8391*$P$6,$D8391="AZN",$C8391)</f>
        <v>7084.35</v>
      </c>
      <c r="F8391" s="183" cm="1">
        <f t="array" ref="F8391">_xlfn.IFS($D8391=$O$5,$C8391*$P$5*0.01,$D8391=$O$6,$C8391*$P$6*0.01,$D8391="AZN",$C8391*0.08)</f>
        <v>70.843500000000006</v>
      </c>
    </row>
    <row r="8392" spans="1:6" x14ac:dyDescent="0.3">
      <c r="A8392" s="177" t="s">
        <v>1181</v>
      </c>
      <c r="B8392" s="178">
        <v>44605</v>
      </c>
      <c r="C8392" s="179">
        <v>11000</v>
      </c>
      <c r="D8392" s="88" t="s">
        <v>2863</v>
      </c>
      <c r="E8392" s="184" cm="1">
        <f t="array" ref="E8392">_xlfn.IFS($D8392=$O$5,C8392*$P$5,$D8392=$O$6,$C8392*$P$6,$D8392="AZN",$C8392)</f>
        <v>18700</v>
      </c>
      <c r="F8392" s="183" cm="1">
        <f t="array" ref="F8392">_xlfn.IFS($D8392=$O$5,$C8392*$P$5*0.01,$D8392=$O$6,$C8392*$P$6*0.01,$D8392="AZN",$C8392*0.08)</f>
        <v>187</v>
      </c>
    </row>
    <row r="8393" spans="1:6" x14ac:dyDescent="0.3">
      <c r="A8393" s="177" t="s">
        <v>2086</v>
      </c>
      <c r="B8393" s="178">
        <v>44803</v>
      </c>
      <c r="C8393" s="179">
        <v>8100</v>
      </c>
      <c r="D8393" s="88" t="s">
        <v>2864</v>
      </c>
      <c r="E8393" s="184" cm="1">
        <f t="array" ref="E8393">_xlfn.IFS($D8393=$O$5,C8393*$P$5,$D8393=$O$6,$C8393*$P$6,$D8393="AZN",$C8393)</f>
        <v>14713.65</v>
      </c>
      <c r="F8393" s="183" cm="1">
        <f t="array" ref="F8393">_xlfn.IFS($D8393=$O$5,$C8393*$P$5*0.01,$D8393=$O$6,$C8393*$P$6*0.01,$D8393="AZN",$C8393*0.08)</f>
        <v>147.13650000000001</v>
      </c>
    </row>
    <row r="8394" spans="1:6" x14ac:dyDescent="0.3">
      <c r="A8394" s="177" t="s">
        <v>1194</v>
      </c>
      <c r="B8394" s="178">
        <v>44592</v>
      </c>
      <c r="C8394" s="179">
        <v>8100</v>
      </c>
      <c r="D8394" s="88" t="s">
        <v>2862</v>
      </c>
      <c r="E8394" s="184" cm="1">
        <f t="array" ref="E8394">_xlfn.IFS($D8394=$O$5,C8394*$P$5,$D8394=$O$6,$C8394*$P$6,$D8394="AZN",$C8394)</f>
        <v>8100</v>
      </c>
      <c r="F8394" s="183" cm="1">
        <f t="array" ref="F8394">_xlfn.IFS($D8394=$O$5,$C8394*$P$5*0.01,$D8394=$O$6,$C8394*$P$6*0.01,$D8394="AZN",$C8394*0.08)</f>
        <v>648</v>
      </c>
    </row>
    <row r="8395" spans="1:6" x14ac:dyDescent="0.3">
      <c r="A8395" s="177" t="s">
        <v>1162</v>
      </c>
      <c r="B8395" s="178">
        <v>44218</v>
      </c>
      <c r="C8395" s="179">
        <v>9400</v>
      </c>
      <c r="D8395" s="88" t="s">
        <v>2862</v>
      </c>
      <c r="E8395" s="184" cm="1">
        <f t="array" ref="E8395">_xlfn.IFS($D8395=$O$5,C8395*$P$5,$D8395=$O$6,$C8395*$P$6,$D8395="AZN",$C8395)</f>
        <v>9400</v>
      </c>
      <c r="F8395" s="183" cm="1">
        <f t="array" ref="F8395">_xlfn.IFS($D8395=$O$5,$C8395*$P$5*0.01,$D8395=$O$6,$C8395*$P$6*0.01,$D8395="AZN",$C8395*0.08)</f>
        <v>752</v>
      </c>
    </row>
    <row r="8396" spans="1:6" x14ac:dyDescent="0.3">
      <c r="A8396" s="177" t="s">
        <v>808</v>
      </c>
      <c r="B8396" s="178">
        <v>44067</v>
      </c>
      <c r="C8396" s="179">
        <v>2500</v>
      </c>
      <c r="D8396" s="88" t="s">
        <v>2863</v>
      </c>
      <c r="E8396" s="184" cm="1">
        <f t="array" ref="E8396">_xlfn.IFS($D8396=$O$5,C8396*$P$5,$D8396=$O$6,$C8396*$P$6,$D8396="AZN",$C8396)</f>
        <v>4250</v>
      </c>
      <c r="F8396" s="183" cm="1">
        <f t="array" ref="F8396">_xlfn.IFS($D8396=$O$5,$C8396*$P$5*0.01,$D8396=$O$6,$C8396*$P$6*0.01,$D8396="AZN",$C8396*0.08)</f>
        <v>42.5</v>
      </c>
    </row>
    <row r="8397" spans="1:6" x14ac:dyDescent="0.3">
      <c r="A8397" s="177" t="s">
        <v>525</v>
      </c>
      <c r="B8397" s="178">
        <v>44505</v>
      </c>
      <c r="C8397" s="179">
        <v>10800</v>
      </c>
      <c r="D8397" s="88" t="s">
        <v>2862</v>
      </c>
      <c r="E8397" s="184" cm="1">
        <f t="array" ref="E8397">_xlfn.IFS($D8397=$O$5,C8397*$P$5,$D8397=$O$6,$C8397*$P$6,$D8397="AZN",$C8397)</f>
        <v>10800</v>
      </c>
      <c r="F8397" s="183" cm="1">
        <f t="array" ref="F8397">_xlfn.IFS($D8397=$O$5,$C8397*$P$5*0.01,$D8397=$O$6,$C8397*$P$6*0.01,$D8397="AZN",$C8397*0.08)</f>
        <v>864</v>
      </c>
    </row>
    <row r="8398" spans="1:6" x14ac:dyDescent="0.3">
      <c r="A8398" s="177" t="s">
        <v>619</v>
      </c>
      <c r="B8398" s="178">
        <v>44363</v>
      </c>
      <c r="C8398" s="179">
        <v>3500</v>
      </c>
      <c r="D8398" s="88" t="s">
        <v>2864</v>
      </c>
      <c r="E8398" s="184" cm="1">
        <f t="array" ref="E8398">_xlfn.IFS($D8398=$O$5,C8398*$P$5,$D8398=$O$6,$C8398*$P$6,$D8398="AZN",$C8398)</f>
        <v>6357.75</v>
      </c>
      <c r="F8398" s="183" cm="1">
        <f t="array" ref="F8398">_xlfn.IFS($D8398=$O$5,$C8398*$P$5*0.01,$D8398=$O$6,$C8398*$P$6*0.01,$D8398="AZN",$C8398*0.08)</f>
        <v>63.577500000000001</v>
      </c>
    </row>
    <row r="8399" spans="1:6" x14ac:dyDescent="0.3">
      <c r="A8399" s="177" t="s">
        <v>912</v>
      </c>
      <c r="B8399" s="178">
        <v>43969</v>
      </c>
      <c r="C8399" s="179">
        <v>11300</v>
      </c>
      <c r="D8399" s="88" t="s">
        <v>2863</v>
      </c>
      <c r="E8399" s="184" cm="1">
        <f t="array" ref="E8399">_xlfn.IFS($D8399=$O$5,C8399*$P$5,$D8399=$O$6,$C8399*$P$6,$D8399="AZN",$C8399)</f>
        <v>19210</v>
      </c>
      <c r="F8399" s="183" cm="1">
        <f t="array" ref="F8399">_xlfn.IFS($D8399=$O$5,$C8399*$P$5*0.01,$D8399=$O$6,$C8399*$P$6*0.01,$D8399="AZN",$C8399*0.08)</f>
        <v>192.1</v>
      </c>
    </row>
    <row r="8400" spans="1:6" x14ac:dyDescent="0.3">
      <c r="A8400" s="177" t="s">
        <v>1270</v>
      </c>
      <c r="B8400" s="178">
        <v>44181</v>
      </c>
      <c r="C8400" s="179">
        <v>7300</v>
      </c>
      <c r="D8400" s="88" t="s">
        <v>2864</v>
      </c>
      <c r="E8400" s="184" cm="1">
        <f t="array" ref="E8400">_xlfn.IFS($D8400=$O$5,C8400*$P$5,$D8400=$O$6,$C8400*$P$6,$D8400="AZN",$C8400)</f>
        <v>13260.45</v>
      </c>
      <c r="F8400" s="183" cm="1">
        <f t="array" ref="F8400">_xlfn.IFS($D8400=$O$5,$C8400*$P$5*0.01,$D8400=$O$6,$C8400*$P$6*0.01,$D8400="AZN",$C8400*0.08)</f>
        <v>132.6045</v>
      </c>
    </row>
    <row r="8401" spans="1:6" x14ac:dyDescent="0.3">
      <c r="A8401" s="177" t="s">
        <v>508</v>
      </c>
      <c r="B8401" s="178">
        <v>44574</v>
      </c>
      <c r="C8401" s="179">
        <v>5500</v>
      </c>
      <c r="D8401" s="88" t="s">
        <v>2862</v>
      </c>
      <c r="E8401" s="184" cm="1">
        <f t="array" ref="E8401">_xlfn.IFS($D8401=$O$5,C8401*$P$5,$D8401=$O$6,$C8401*$P$6,$D8401="AZN",$C8401)</f>
        <v>5500</v>
      </c>
      <c r="F8401" s="183" cm="1">
        <f t="array" ref="F8401">_xlfn.IFS($D8401=$O$5,$C8401*$P$5*0.01,$D8401=$O$6,$C8401*$P$6*0.01,$D8401="AZN",$C8401*0.08)</f>
        <v>440</v>
      </c>
    </row>
    <row r="8402" spans="1:6" x14ac:dyDescent="0.3">
      <c r="A8402" s="177" t="s">
        <v>1227</v>
      </c>
      <c r="B8402" s="178">
        <v>44607</v>
      </c>
      <c r="C8402" s="179">
        <v>3700</v>
      </c>
      <c r="D8402" s="88" t="s">
        <v>2864</v>
      </c>
      <c r="E8402" s="184" cm="1">
        <f t="array" ref="E8402">_xlfn.IFS($D8402=$O$5,C8402*$P$5,$D8402=$O$6,$C8402*$P$6,$D8402="AZN",$C8402)</f>
        <v>6721.05</v>
      </c>
      <c r="F8402" s="183" cm="1">
        <f t="array" ref="F8402">_xlfn.IFS($D8402=$O$5,$C8402*$P$5*0.01,$D8402=$O$6,$C8402*$P$6*0.01,$D8402="AZN",$C8402*0.08)</f>
        <v>67.210499999999996</v>
      </c>
    </row>
    <row r="8403" spans="1:6" x14ac:dyDescent="0.3">
      <c r="A8403" s="177" t="s">
        <v>169</v>
      </c>
      <c r="B8403" s="178">
        <v>43585</v>
      </c>
      <c r="C8403" s="179">
        <v>1500</v>
      </c>
      <c r="D8403" s="88" t="s">
        <v>2862</v>
      </c>
      <c r="E8403" s="184" cm="1">
        <f t="array" ref="E8403">_xlfn.IFS($D8403=$O$5,C8403*$P$5,$D8403=$O$6,$C8403*$P$6,$D8403="AZN",$C8403)</f>
        <v>1500</v>
      </c>
      <c r="F8403" s="183" cm="1">
        <f t="array" ref="F8403">_xlfn.IFS($D8403=$O$5,$C8403*$P$5*0.01,$D8403=$O$6,$C8403*$P$6*0.01,$D8403="AZN",$C8403*0.08)</f>
        <v>120</v>
      </c>
    </row>
    <row r="8404" spans="1:6" x14ac:dyDescent="0.3">
      <c r="A8404" s="177" t="s">
        <v>569</v>
      </c>
      <c r="B8404" s="178">
        <v>44687</v>
      </c>
      <c r="C8404" s="179">
        <v>1200</v>
      </c>
      <c r="D8404" s="88" t="s">
        <v>2862</v>
      </c>
      <c r="E8404" s="184" cm="1">
        <f t="array" ref="E8404">_xlfn.IFS($D8404=$O$5,C8404*$P$5,$D8404=$O$6,$C8404*$P$6,$D8404="AZN",$C8404)</f>
        <v>1200</v>
      </c>
      <c r="F8404" s="183" cm="1">
        <f t="array" ref="F8404">_xlfn.IFS($D8404=$O$5,$C8404*$P$5*0.01,$D8404=$O$6,$C8404*$P$6*0.01,$D8404="AZN",$C8404*0.08)</f>
        <v>96</v>
      </c>
    </row>
    <row r="8405" spans="1:6" x14ac:dyDescent="0.3">
      <c r="A8405" s="177" t="s">
        <v>209</v>
      </c>
      <c r="B8405" s="178">
        <v>43796</v>
      </c>
      <c r="C8405" s="179">
        <v>2900</v>
      </c>
      <c r="D8405" s="88" t="s">
        <v>2862</v>
      </c>
      <c r="E8405" s="184" cm="1">
        <f t="array" ref="E8405">_xlfn.IFS($D8405=$O$5,C8405*$P$5,$D8405=$O$6,$C8405*$P$6,$D8405="AZN",$C8405)</f>
        <v>2900</v>
      </c>
      <c r="F8405" s="183" cm="1">
        <f t="array" ref="F8405">_xlfn.IFS($D8405=$O$5,$C8405*$P$5*0.01,$D8405=$O$6,$C8405*$P$6*0.01,$D8405="AZN",$C8405*0.08)</f>
        <v>232</v>
      </c>
    </row>
    <row r="8406" spans="1:6" x14ac:dyDescent="0.3">
      <c r="A8406" s="177" t="s">
        <v>692</v>
      </c>
      <c r="B8406" s="178">
        <v>44542</v>
      </c>
      <c r="C8406" s="179">
        <v>4600</v>
      </c>
      <c r="D8406" s="88" t="s">
        <v>2863</v>
      </c>
      <c r="E8406" s="184" cm="1">
        <f t="array" ref="E8406">_xlfn.IFS($D8406=$O$5,C8406*$P$5,$D8406=$O$6,$C8406*$P$6,$D8406="AZN",$C8406)</f>
        <v>7820</v>
      </c>
      <c r="F8406" s="183" cm="1">
        <f t="array" ref="F8406">_xlfn.IFS($D8406=$O$5,$C8406*$P$5*0.01,$D8406=$O$6,$C8406*$P$6*0.01,$D8406="AZN",$C8406*0.08)</f>
        <v>78.2</v>
      </c>
    </row>
    <row r="8407" spans="1:6" x14ac:dyDescent="0.3">
      <c r="A8407" s="177" t="s">
        <v>142</v>
      </c>
      <c r="B8407" s="178">
        <v>44629</v>
      </c>
      <c r="C8407" s="179">
        <v>3500</v>
      </c>
      <c r="D8407" s="88" t="s">
        <v>2864</v>
      </c>
      <c r="E8407" s="184" cm="1">
        <f t="array" ref="E8407">_xlfn.IFS($D8407=$O$5,C8407*$P$5,$D8407=$O$6,$C8407*$P$6,$D8407="AZN",$C8407)</f>
        <v>6357.75</v>
      </c>
      <c r="F8407" s="183" cm="1">
        <f t="array" ref="F8407">_xlfn.IFS($D8407=$O$5,$C8407*$P$5*0.01,$D8407=$O$6,$C8407*$P$6*0.01,$D8407="AZN",$C8407*0.08)</f>
        <v>63.577500000000001</v>
      </c>
    </row>
    <row r="8408" spans="1:6" x14ac:dyDescent="0.3">
      <c r="A8408" s="177" t="s">
        <v>1632</v>
      </c>
      <c r="B8408" s="178">
        <v>44111</v>
      </c>
      <c r="C8408" s="179">
        <v>7800</v>
      </c>
      <c r="D8408" s="88" t="s">
        <v>2864</v>
      </c>
      <c r="E8408" s="184" cm="1">
        <f t="array" ref="E8408">_xlfn.IFS($D8408=$O$5,C8408*$P$5,$D8408=$O$6,$C8408*$P$6,$D8408="AZN",$C8408)</f>
        <v>14168.7</v>
      </c>
      <c r="F8408" s="183" cm="1">
        <f t="array" ref="F8408">_xlfn.IFS($D8408=$O$5,$C8408*$P$5*0.01,$D8408=$O$6,$C8408*$P$6*0.01,$D8408="AZN",$C8408*0.08)</f>
        <v>141.68700000000001</v>
      </c>
    </row>
    <row r="8409" spans="1:6" x14ac:dyDescent="0.3">
      <c r="A8409" s="177" t="s">
        <v>1176</v>
      </c>
      <c r="B8409" s="178">
        <v>43653</v>
      </c>
      <c r="C8409" s="179">
        <v>5800</v>
      </c>
      <c r="D8409" s="88" t="s">
        <v>2864</v>
      </c>
      <c r="E8409" s="184" cm="1">
        <f t="array" ref="E8409">_xlfn.IFS($D8409=$O$5,C8409*$P$5,$D8409=$O$6,$C8409*$P$6,$D8409="AZN",$C8409)</f>
        <v>10535.7</v>
      </c>
      <c r="F8409" s="183" cm="1">
        <f t="array" ref="F8409">_xlfn.IFS($D8409=$O$5,$C8409*$P$5*0.01,$D8409=$O$6,$C8409*$P$6*0.01,$D8409="AZN",$C8409*0.08)</f>
        <v>105.35700000000001</v>
      </c>
    </row>
    <row r="8410" spans="1:6" x14ac:dyDescent="0.3">
      <c r="A8410" s="177" t="s">
        <v>1235</v>
      </c>
      <c r="B8410" s="178">
        <v>44348</v>
      </c>
      <c r="C8410" s="179">
        <v>11300</v>
      </c>
      <c r="D8410" s="88" t="s">
        <v>2864</v>
      </c>
      <c r="E8410" s="184" cm="1">
        <f t="array" ref="E8410">_xlfn.IFS($D8410=$O$5,C8410*$P$5,$D8410=$O$6,$C8410*$P$6,$D8410="AZN",$C8410)</f>
        <v>20526.45</v>
      </c>
      <c r="F8410" s="183" cm="1">
        <f t="array" ref="F8410">_xlfn.IFS($D8410=$O$5,$C8410*$P$5*0.01,$D8410=$O$6,$C8410*$P$6*0.01,$D8410="AZN",$C8410*0.08)</f>
        <v>205.2645</v>
      </c>
    </row>
    <row r="8411" spans="1:6" x14ac:dyDescent="0.3">
      <c r="A8411" s="177" t="s">
        <v>953</v>
      </c>
      <c r="B8411" s="178">
        <v>44072</v>
      </c>
      <c r="C8411" s="179">
        <v>9100</v>
      </c>
      <c r="D8411" s="88" t="s">
        <v>2863</v>
      </c>
      <c r="E8411" s="184" cm="1">
        <f t="array" ref="E8411">_xlfn.IFS($D8411=$O$5,C8411*$P$5,$D8411=$O$6,$C8411*$P$6,$D8411="AZN",$C8411)</f>
        <v>15470</v>
      </c>
      <c r="F8411" s="183" cm="1">
        <f t="array" ref="F8411">_xlfn.IFS($D8411=$O$5,$C8411*$P$5*0.01,$D8411=$O$6,$C8411*$P$6*0.01,$D8411="AZN",$C8411*0.08)</f>
        <v>154.70000000000002</v>
      </c>
    </row>
    <row r="8412" spans="1:6" x14ac:dyDescent="0.3">
      <c r="A8412" s="177" t="s">
        <v>1372</v>
      </c>
      <c r="B8412" s="178">
        <v>43827</v>
      </c>
      <c r="C8412" s="179">
        <v>9000</v>
      </c>
      <c r="D8412" s="88" t="s">
        <v>2864</v>
      </c>
      <c r="E8412" s="184" cm="1">
        <f t="array" ref="E8412">_xlfn.IFS($D8412=$O$5,C8412*$P$5,$D8412=$O$6,$C8412*$P$6,$D8412="AZN",$C8412)</f>
        <v>16348.5</v>
      </c>
      <c r="F8412" s="183" cm="1">
        <f t="array" ref="F8412">_xlfn.IFS($D8412=$O$5,$C8412*$P$5*0.01,$D8412=$O$6,$C8412*$P$6*0.01,$D8412="AZN",$C8412*0.08)</f>
        <v>163.48500000000001</v>
      </c>
    </row>
    <row r="8413" spans="1:6" x14ac:dyDescent="0.3">
      <c r="A8413" s="177" t="s">
        <v>1601</v>
      </c>
      <c r="B8413" s="178">
        <v>43991</v>
      </c>
      <c r="C8413" s="179">
        <v>5100</v>
      </c>
      <c r="D8413" s="88" t="s">
        <v>2863</v>
      </c>
      <c r="E8413" s="184" cm="1">
        <f t="array" ref="E8413">_xlfn.IFS($D8413=$O$5,C8413*$P$5,$D8413=$O$6,$C8413*$P$6,$D8413="AZN",$C8413)</f>
        <v>8670</v>
      </c>
      <c r="F8413" s="183" cm="1">
        <f t="array" ref="F8413">_xlfn.IFS($D8413=$O$5,$C8413*$P$5*0.01,$D8413=$O$6,$C8413*$P$6*0.01,$D8413="AZN",$C8413*0.08)</f>
        <v>86.7</v>
      </c>
    </row>
    <row r="8414" spans="1:6" x14ac:dyDescent="0.3">
      <c r="A8414" s="177" t="s">
        <v>1841</v>
      </c>
      <c r="B8414" s="178">
        <v>43913</v>
      </c>
      <c r="C8414" s="179">
        <v>11000</v>
      </c>
      <c r="D8414" s="88" t="s">
        <v>2862</v>
      </c>
      <c r="E8414" s="184" cm="1">
        <f t="array" ref="E8414">_xlfn.IFS($D8414=$O$5,C8414*$P$5,$D8414=$O$6,$C8414*$P$6,$D8414="AZN",$C8414)</f>
        <v>11000</v>
      </c>
      <c r="F8414" s="183" cm="1">
        <f t="array" ref="F8414">_xlfn.IFS($D8414=$O$5,$C8414*$P$5*0.01,$D8414=$O$6,$C8414*$P$6*0.01,$D8414="AZN",$C8414*0.08)</f>
        <v>880</v>
      </c>
    </row>
    <row r="8415" spans="1:6" x14ac:dyDescent="0.3">
      <c r="A8415" s="177" t="s">
        <v>434</v>
      </c>
      <c r="B8415" s="178">
        <v>44057</v>
      </c>
      <c r="C8415" s="179">
        <v>12500</v>
      </c>
      <c r="D8415" s="88" t="s">
        <v>2862</v>
      </c>
      <c r="E8415" s="184" cm="1">
        <f t="array" ref="E8415">_xlfn.IFS($D8415=$O$5,C8415*$P$5,$D8415=$O$6,$C8415*$P$6,$D8415="AZN",$C8415)</f>
        <v>12500</v>
      </c>
      <c r="F8415" s="183" cm="1">
        <f t="array" ref="F8415">_xlfn.IFS($D8415=$O$5,$C8415*$P$5*0.01,$D8415=$O$6,$C8415*$P$6*0.01,$D8415="AZN",$C8415*0.08)</f>
        <v>1000</v>
      </c>
    </row>
    <row r="8416" spans="1:6" x14ac:dyDescent="0.3">
      <c r="A8416" s="177" t="s">
        <v>1640</v>
      </c>
      <c r="B8416" s="178">
        <v>44365</v>
      </c>
      <c r="C8416" s="179">
        <v>2500</v>
      </c>
      <c r="D8416" s="88" t="s">
        <v>2864</v>
      </c>
      <c r="E8416" s="184" cm="1">
        <f t="array" ref="E8416">_xlfn.IFS($D8416=$O$5,C8416*$P$5,$D8416=$O$6,$C8416*$P$6,$D8416="AZN",$C8416)</f>
        <v>4541.25</v>
      </c>
      <c r="F8416" s="183" cm="1">
        <f t="array" ref="F8416">_xlfn.IFS($D8416=$O$5,$C8416*$P$5*0.01,$D8416=$O$6,$C8416*$P$6*0.01,$D8416="AZN",$C8416*0.08)</f>
        <v>45.412500000000001</v>
      </c>
    </row>
    <row r="8417" spans="1:6" x14ac:dyDescent="0.3">
      <c r="A8417" s="177" t="s">
        <v>422</v>
      </c>
      <c r="B8417" s="178">
        <v>43596</v>
      </c>
      <c r="C8417" s="179">
        <v>11500</v>
      </c>
      <c r="D8417" s="88" t="s">
        <v>2862</v>
      </c>
      <c r="E8417" s="184" cm="1">
        <f t="array" ref="E8417">_xlfn.IFS($D8417=$O$5,C8417*$P$5,$D8417=$O$6,$C8417*$P$6,$D8417="AZN",$C8417)</f>
        <v>11500</v>
      </c>
      <c r="F8417" s="183" cm="1">
        <f t="array" ref="F8417">_xlfn.IFS($D8417=$O$5,$C8417*$P$5*0.01,$D8417=$O$6,$C8417*$P$6*0.01,$D8417="AZN",$C8417*0.08)</f>
        <v>920</v>
      </c>
    </row>
    <row r="8418" spans="1:6" x14ac:dyDescent="0.3">
      <c r="A8418" s="177" t="s">
        <v>501</v>
      </c>
      <c r="B8418" s="178">
        <v>44334</v>
      </c>
      <c r="C8418" s="179">
        <v>8000</v>
      </c>
      <c r="D8418" s="88" t="s">
        <v>2863</v>
      </c>
      <c r="E8418" s="184" cm="1">
        <f t="array" ref="E8418">_xlfn.IFS($D8418=$O$5,C8418*$P$5,$D8418=$O$6,$C8418*$P$6,$D8418="AZN",$C8418)</f>
        <v>13600</v>
      </c>
      <c r="F8418" s="183" cm="1">
        <f t="array" ref="F8418">_xlfn.IFS($D8418=$O$5,$C8418*$P$5*0.01,$D8418=$O$6,$C8418*$P$6*0.01,$D8418="AZN",$C8418*0.08)</f>
        <v>136</v>
      </c>
    </row>
    <row r="8419" spans="1:6" x14ac:dyDescent="0.3">
      <c r="A8419" s="177" t="s">
        <v>611</v>
      </c>
      <c r="B8419" s="178">
        <v>44378</v>
      </c>
      <c r="C8419" s="179">
        <v>1900</v>
      </c>
      <c r="D8419" s="88" t="s">
        <v>2864</v>
      </c>
      <c r="E8419" s="184" cm="1">
        <f t="array" ref="E8419">_xlfn.IFS($D8419=$O$5,C8419*$P$5,$D8419=$O$6,$C8419*$P$6,$D8419="AZN",$C8419)</f>
        <v>3451.35</v>
      </c>
      <c r="F8419" s="183" cm="1">
        <f t="array" ref="F8419">_xlfn.IFS($D8419=$O$5,$C8419*$P$5*0.01,$D8419=$O$6,$C8419*$P$6*0.01,$D8419="AZN",$C8419*0.08)</f>
        <v>34.513500000000001</v>
      </c>
    </row>
    <row r="8420" spans="1:6" x14ac:dyDescent="0.3">
      <c r="A8420" s="177" t="s">
        <v>961</v>
      </c>
      <c r="B8420" s="178">
        <v>44200</v>
      </c>
      <c r="C8420" s="179">
        <v>7100</v>
      </c>
      <c r="D8420" s="88" t="s">
        <v>2862</v>
      </c>
      <c r="E8420" s="184" cm="1">
        <f t="array" ref="E8420">_xlfn.IFS($D8420=$O$5,C8420*$P$5,$D8420=$O$6,$C8420*$P$6,$D8420="AZN",$C8420)</f>
        <v>7100</v>
      </c>
      <c r="F8420" s="183" cm="1">
        <f t="array" ref="F8420">_xlfn.IFS($D8420=$O$5,$C8420*$P$5*0.01,$D8420=$O$6,$C8420*$P$6*0.01,$D8420="AZN",$C8420*0.08)</f>
        <v>568</v>
      </c>
    </row>
    <row r="8421" spans="1:6" x14ac:dyDescent="0.3">
      <c r="A8421" s="177" t="s">
        <v>1355</v>
      </c>
      <c r="B8421" s="178">
        <v>44561</v>
      </c>
      <c r="C8421" s="179">
        <v>9800</v>
      </c>
      <c r="D8421" s="88" t="s">
        <v>2863</v>
      </c>
      <c r="E8421" s="184" cm="1">
        <f t="array" ref="E8421">_xlfn.IFS($D8421=$O$5,C8421*$P$5,$D8421=$O$6,$C8421*$P$6,$D8421="AZN",$C8421)</f>
        <v>16660</v>
      </c>
      <c r="F8421" s="183" cm="1">
        <f t="array" ref="F8421">_xlfn.IFS($D8421=$O$5,$C8421*$P$5*0.01,$D8421=$O$6,$C8421*$P$6*0.01,$D8421="AZN",$C8421*0.08)</f>
        <v>166.6</v>
      </c>
    </row>
    <row r="8422" spans="1:6" x14ac:dyDescent="0.3">
      <c r="A8422" s="177" t="s">
        <v>653</v>
      </c>
      <c r="B8422" s="178">
        <v>44460</v>
      </c>
      <c r="C8422" s="179">
        <v>1300</v>
      </c>
      <c r="D8422" s="88" t="s">
        <v>2863</v>
      </c>
      <c r="E8422" s="184" cm="1">
        <f t="array" ref="E8422">_xlfn.IFS($D8422=$O$5,C8422*$P$5,$D8422=$O$6,$C8422*$P$6,$D8422="AZN",$C8422)</f>
        <v>2210</v>
      </c>
      <c r="F8422" s="183" cm="1">
        <f t="array" ref="F8422">_xlfn.IFS($D8422=$O$5,$C8422*$P$5*0.01,$D8422=$O$6,$C8422*$P$6*0.01,$D8422="AZN",$C8422*0.08)</f>
        <v>22.1</v>
      </c>
    </row>
    <row r="8423" spans="1:6" x14ac:dyDescent="0.3">
      <c r="A8423" s="177" t="s">
        <v>921</v>
      </c>
      <c r="B8423" s="178">
        <v>44083</v>
      </c>
      <c r="C8423" s="179">
        <v>9400</v>
      </c>
      <c r="D8423" s="88" t="s">
        <v>2863</v>
      </c>
      <c r="E8423" s="184" cm="1">
        <f t="array" ref="E8423">_xlfn.IFS($D8423=$O$5,C8423*$P$5,$D8423=$O$6,$C8423*$P$6,$D8423="AZN",$C8423)</f>
        <v>15980</v>
      </c>
      <c r="F8423" s="183" cm="1">
        <f t="array" ref="F8423">_xlfn.IFS($D8423=$O$5,$C8423*$P$5*0.01,$D8423=$O$6,$C8423*$P$6*0.01,$D8423="AZN",$C8423*0.08)</f>
        <v>159.80000000000001</v>
      </c>
    </row>
    <row r="8424" spans="1:6" x14ac:dyDescent="0.3">
      <c r="A8424" s="177" t="s">
        <v>315</v>
      </c>
      <c r="B8424" s="178">
        <v>44027</v>
      </c>
      <c r="C8424" s="179">
        <v>1000</v>
      </c>
      <c r="D8424" s="88" t="s">
        <v>2863</v>
      </c>
      <c r="E8424" s="184" cm="1">
        <f t="array" ref="E8424">_xlfn.IFS($D8424=$O$5,C8424*$P$5,$D8424=$O$6,$C8424*$P$6,$D8424="AZN",$C8424)</f>
        <v>1700</v>
      </c>
      <c r="F8424" s="183" cm="1">
        <f t="array" ref="F8424">_xlfn.IFS($D8424=$O$5,$C8424*$P$5*0.01,$D8424=$O$6,$C8424*$P$6*0.01,$D8424="AZN",$C8424*0.08)</f>
        <v>17</v>
      </c>
    </row>
    <row r="8425" spans="1:6" x14ac:dyDescent="0.3">
      <c r="A8425" s="177" t="s">
        <v>561</v>
      </c>
      <c r="B8425" s="178">
        <v>43808</v>
      </c>
      <c r="C8425" s="179">
        <v>2900</v>
      </c>
      <c r="D8425" s="88" t="s">
        <v>2862</v>
      </c>
      <c r="E8425" s="184" cm="1">
        <f t="array" ref="E8425">_xlfn.IFS($D8425=$O$5,C8425*$P$5,$D8425=$O$6,$C8425*$P$6,$D8425="AZN",$C8425)</f>
        <v>2900</v>
      </c>
      <c r="F8425" s="183" cm="1">
        <f t="array" ref="F8425">_xlfn.IFS($D8425=$O$5,$C8425*$P$5*0.01,$D8425=$O$6,$C8425*$P$6*0.01,$D8425="AZN",$C8425*0.08)</f>
        <v>232</v>
      </c>
    </row>
    <row r="8426" spans="1:6" x14ac:dyDescent="0.3">
      <c r="A8426" s="177" t="s">
        <v>1098</v>
      </c>
      <c r="B8426" s="178">
        <v>44161</v>
      </c>
      <c r="C8426" s="179">
        <v>8800</v>
      </c>
      <c r="D8426" s="88" t="s">
        <v>2862</v>
      </c>
      <c r="E8426" s="184" cm="1">
        <f t="array" ref="E8426">_xlfn.IFS($D8426=$O$5,C8426*$P$5,$D8426=$O$6,$C8426*$P$6,$D8426="AZN",$C8426)</f>
        <v>8800</v>
      </c>
      <c r="F8426" s="183" cm="1">
        <f t="array" ref="F8426">_xlfn.IFS($D8426=$O$5,$C8426*$P$5*0.01,$D8426=$O$6,$C8426*$P$6*0.01,$D8426="AZN",$C8426*0.08)</f>
        <v>704</v>
      </c>
    </row>
    <row r="8427" spans="1:6" x14ac:dyDescent="0.3">
      <c r="A8427" s="177" t="s">
        <v>1344</v>
      </c>
      <c r="B8427" s="178">
        <v>44761</v>
      </c>
      <c r="C8427" s="179">
        <v>8400</v>
      </c>
      <c r="D8427" s="88" t="s">
        <v>2862</v>
      </c>
      <c r="E8427" s="184" cm="1">
        <f t="array" ref="E8427">_xlfn.IFS($D8427=$O$5,C8427*$P$5,$D8427=$O$6,$C8427*$P$6,$D8427="AZN",$C8427)</f>
        <v>8400</v>
      </c>
      <c r="F8427" s="183" cm="1">
        <f t="array" ref="F8427">_xlfn.IFS($D8427=$O$5,$C8427*$P$5*0.01,$D8427=$O$6,$C8427*$P$6*0.01,$D8427="AZN",$C8427*0.08)</f>
        <v>672</v>
      </c>
    </row>
    <row r="8428" spans="1:6" x14ac:dyDescent="0.3">
      <c r="A8428" s="177" t="s">
        <v>1046</v>
      </c>
      <c r="B8428" s="178">
        <v>43906</v>
      </c>
      <c r="C8428" s="179">
        <v>5800</v>
      </c>
      <c r="D8428" s="88" t="s">
        <v>2864</v>
      </c>
      <c r="E8428" s="184" cm="1">
        <f t="array" ref="E8428">_xlfn.IFS($D8428=$O$5,C8428*$P$5,$D8428=$O$6,$C8428*$P$6,$D8428="AZN",$C8428)</f>
        <v>10535.7</v>
      </c>
      <c r="F8428" s="183" cm="1">
        <f t="array" ref="F8428">_xlfn.IFS($D8428=$O$5,$C8428*$P$5*0.01,$D8428=$O$6,$C8428*$P$6*0.01,$D8428="AZN",$C8428*0.08)</f>
        <v>105.35700000000001</v>
      </c>
    </row>
    <row r="8429" spans="1:6" x14ac:dyDescent="0.3">
      <c r="A8429" s="177" t="s">
        <v>1993</v>
      </c>
      <c r="B8429" s="178">
        <v>44131</v>
      </c>
      <c r="C8429" s="179">
        <v>7800</v>
      </c>
      <c r="D8429" s="88" t="s">
        <v>2862</v>
      </c>
      <c r="E8429" s="184" cm="1">
        <f t="array" ref="E8429">_xlfn.IFS($D8429=$O$5,C8429*$P$5,$D8429=$O$6,$C8429*$P$6,$D8429="AZN",$C8429)</f>
        <v>7800</v>
      </c>
      <c r="F8429" s="183" cm="1">
        <f t="array" ref="F8429">_xlfn.IFS($D8429=$O$5,$C8429*$P$5*0.01,$D8429=$O$6,$C8429*$P$6*0.01,$D8429="AZN",$C8429*0.08)</f>
        <v>624</v>
      </c>
    </row>
    <row r="8430" spans="1:6" x14ac:dyDescent="0.3">
      <c r="A8430" s="177" t="s">
        <v>594</v>
      </c>
      <c r="B8430" s="178">
        <v>44576</v>
      </c>
      <c r="C8430" s="179">
        <v>3000</v>
      </c>
      <c r="D8430" s="88" t="s">
        <v>2862</v>
      </c>
      <c r="E8430" s="184" cm="1">
        <f t="array" ref="E8430">_xlfn.IFS($D8430=$O$5,C8430*$P$5,$D8430=$O$6,$C8430*$P$6,$D8430="AZN",$C8430)</f>
        <v>3000</v>
      </c>
      <c r="F8430" s="183" cm="1">
        <f t="array" ref="F8430">_xlfn.IFS($D8430=$O$5,$C8430*$P$5*0.01,$D8430=$O$6,$C8430*$P$6*0.01,$D8430="AZN",$C8430*0.08)</f>
        <v>240</v>
      </c>
    </row>
    <row r="8431" spans="1:6" x14ac:dyDescent="0.3">
      <c r="A8431" s="177" t="s">
        <v>1506</v>
      </c>
      <c r="B8431" s="178">
        <v>43773</v>
      </c>
      <c r="C8431" s="179">
        <v>6200</v>
      </c>
      <c r="D8431" s="88" t="s">
        <v>2862</v>
      </c>
      <c r="E8431" s="184" cm="1">
        <f t="array" ref="E8431">_xlfn.IFS($D8431=$O$5,C8431*$P$5,$D8431=$O$6,$C8431*$P$6,$D8431="AZN",$C8431)</f>
        <v>6200</v>
      </c>
      <c r="F8431" s="183" cm="1">
        <f t="array" ref="F8431">_xlfn.IFS($D8431=$O$5,$C8431*$P$5*0.01,$D8431=$O$6,$C8431*$P$6*0.01,$D8431="AZN",$C8431*0.08)</f>
        <v>496</v>
      </c>
    </row>
    <row r="8432" spans="1:6" x14ac:dyDescent="0.3">
      <c r="A8432" s="177" t="s">
        <v>1911</v>
      </c>
      <c r="B8432" s="178">
        <v>44469</v>
      </c>
      <c r="C8432" s="179">
        <v>6900</v>
      </c>
      <c r="D8432" s="88" t="s">
        <v>2863</v>
      </c>
      <c r="E8432" s="184" cm="1">
        <f t="array" ref="E8432">_xlfn.IFS($D8432=$O$5,C8432*$P$5,$D8432=$O$6,$C8432*$P$6,$D8432="AZN",$C8432)</f>
        <v>11730</v>
      </c>
      <c r="F8432" s="183" cm="1">
        <f t="array" ref="F8432">_xlfn.IFS($D8432=$O$5,$C8432*$P$5*0.01,$D8432=$O$6,$C8432*$P$6*0.01,$D8432="AZN",$C8432*0.08)</f>
        <v>117.3</v>
      </c>
    </row>
    <row r="8433" spans="1:6" x14ac:dyDescent="0.3">
      <c r="A8433" s="177" t="s">
        <v>1678</v>
      </c>
      <c r="B8433" s="178">
        <v>44782</v>
      </c>
      <c r="C8433" s="179">
        <v>1100</v>
      </c>
      <c r="D8433" s="88" t="s">
        <v>2862</v>
      </c>
      <c r="E8433" s="184" cm="1">
        <f t="array" ref="E8433">_xlfn.IFS($D8433=$O$5,C8433*$P$5,$D8433=$O$6,$C8433*$P$6,$D8433="AZN",$C8433)</f>
        <v>1100</v>
      </c>
      <c r="F8433" s="183" cm="1">
        <f t="array" ref="F8433">_xlfn.IFS($D8433=$O$5,$C8433*$P$5*0.01,$D8433=$O$6,$C8433*$P$6*0.01,$D8433="AZN",$C8433*0.08)</f>
        <v>88</v>
      </c>
    </row>
    <row r="8434" spans="1:6" x14ac:dyDescent="0.3">
      <c r="A8434" s="177" t="s">
        <v>992</v>
      </c>
      <c r="B8434" s="178">
        <v>43992</v>
      </c>
      <c r="C8434" s="179">
        <v>4600</v>
      </c>
      <c r="D8434" s="88" t="s">
        <v>2863</v>
      </c>
      <c r="E8434" s="184" cm="1">
        <f t="array" ref="E8434">_xlfn.IFS($D8434=$O$5,C8434*$P$5,$D8434=$O$6,$C8434*$P$6,$D8434="AZN",$C8434)</f>
        <v>7820</v>
      </c>
      <c r="F8434" s="183" cm="1">
        <f t="array" ref="F8434">_xlfn.IFS($D8434=$O$5,$C8434*$P$5*0.01,$D8434=$O$6,$C8434*$P$6*0.01,$D8434="AZN",$C8434*0.08)</f>
        <v>78.2</v>
      </c>
    </row>
    <row r="8435" spans="1:6" x14ac:dyDescent="0.3">
      <c r="A8435" s="177" t="s">
        <v>754</v>
      </c>
      <c r="B8435" s="178">
        <v>44150</v>
      </c>
      <c r="C8435" s="179">
        <v>4300</v>
      </c>
      <c r="D8435" s="88" t="s">
        <v>2863</v>
      </c>
      <c r="E8435" s="184" cm="1">
        <f t="array" ref="E8435">_xlfn.IFS($D8435=$O$5,C8435*$P$5,$D8435=$O$6,$C8435*$P$6,$D8435="AZN",$C8435)</f>
        <v>7310</v>
      </c>
      <c r="F8435" s="183" cm="1">
        <f t="array" ref="F8435">_xlfn.IFS($D8435=$O$5,$C8435*$P$5*0.01,$D8435=$O$6,$C8435*$P$6*0.01,$D8435="AZN",$C8435*0.08)</f>
        <v>73.100000000000009</v>
      </c>
    </row>
    <row r="8436" spans="1:6" x14ac:dyDescent="0.3">
      <c r="A8436" s="177" t="s">
        <v>1301</v>
      </c>
      <c r="B8436" s="178">
        <v>43570</v>
      </c>
      <c r="C8436" s="179">
        <v>6500</v>
      </c>
      <c r="D8436" s="88" t="s">
        <v>2863</v>
      </c>
      <c r="E8436" s="184" cm="1">
        <f t="array" ref="E8436">_xlfn.IFS($D8436=$O$5,C8436*$P$5,$D8436=$O$6,$C8436*$P$6,$D8436="AZN",$C8436)</f>
        <v>11050</v>
      </c>
      <c r="F8436" s="183" cm="1">
        <f t="array" ref="F8436">_xlfn.IFS($D8436=$O$5,$C8436*$P$5*0.01,$D8436=$O$6,$C8436*$P$6*0.01,$D8436="AZN",$C8436*0.08)</f>
        <v>110.5</v>
      </c>
    </row>
    <row r="8437" spans="1:6" x14ac:dyDescent="0.3">
      <c r="A8437" s="177" t="s">
        <v>1735</v>
      </c>
      <c r="B8437" s="178">
        <v>44145</v>
      </c>
      <c r="C8437" s="179">
        <v>5500</v>
      </c>
      <c r="D8437" s="88" t="s">
        <v>2864</v>
      </c>
      <c r="E8437" s="184" cm="1">
        <f t="array" ref="E8437">_xlfn.IFS($D8437=$O$5,C8437*$P$5,$D8437=$O$6,$C8437*$P$6,$D8437="AZN",$C8437)</f>
        <v>9990.75</v>
      </c>
      <c r="F8437" s="183" cm="1">
        <f t="array" ref="F8437">_xlfn.IFS($D8437=$O$5,$C8437*$P$5*0.01,$D8437=$O$6,$C8437*$P$6*0.01,$D8437="AZN",$C8437*0.08)</f>
        <v>99.907499999999999</v>
      </c>
    </row>
    <row r="8438" spans="1:6" x14ac:dyDescent="0.3">
      <c r="A8438" s="177" t="s">
        <v>699</v>
      </c>
      <c r="B8438" s="178">
        <v>44342</v>
      </c>
      <c r="C8438" s="179">
        <v>6000</v>
      </c>
      <c r="D8438" s="88" t="s">
        <v>2864</v>
      </c>
      <c r="E8438" s="184" cm="1">
        <f t="array" ref="E8438">_xlfn.IFS($D8438=$O$5,C8438*$P$5,$D8438=$O$6,$C8438*$P$6,$D8438="AZN",$C8438)</f>
        <v>10899</v>
      </c>
      <c r="F8438" s="183" cm="1">
        <f t="array" ref="F8438">_xlfn.IFS($D8438=$O$5,$C8438*$P$5*0.01,$D8438=$O$6,$C8438*$P$6*0.01,$D8438="AZN",$C8438*0.08)</f>
        <v>108.99000000000001</v>
      </c>
    </row>
    <row r="8439" spans="1:6" x14ac:dyDescent="0.3">
      <c r="A8439" s="177" t="s">
        <v>367</v>
      </c>
      <c r="B8439" s="178">
        <v>44135</v>
      </c>
      <c r="C8439" s="179">
        <v>5700</v>
      </c>
      <c r="D8439" s="88" t="s">
        <v>2864</v>
      </c>
      <c r="E8439" s="184" cm="1">
        <f t="array" ref="E8439">_xlfn.IFS($D8439=$O$5,C8439*$P$5,$D8439=$O$6,$C8439*$P$6,$D8439="AZN",$C8439)</f>
        <v>10354.049999999999</v>
      </c>
      <c r="F8439" s="183" cm="1">
        <f t="array" ref="F8439">_xlfn.IFS($D8439=$O$5,$C8439*$P$5*0.01,$D8439=$O$6,$C8439*$P$6*0.01,$D8439="AZN",$C8439*0.08)</f>
        <v>103.54049999999999</v>
      </c>
    </row>
    <row r="8440" spans="1:6" x14ac:dyDescent="0.3">
      <c r="A8440" s="177" t="s">
        <v>1695</v>
      </c>
      <c r="B8440" s="178">
        <v>43855</v>
      </c>
      <c r="C8440" s="179">
        <v>4900</v>
      </c>
      <c r="D8440" s="88" t="s">
        <v>2863</v>
      </c>
      <c r="E8440" s="184" cm="1">
        <f t="array" ref="E8440">_xlfn.IFS($D8440=$O$5,C8440*$P$5,$D8440=$O$6,$C8440*$P$6,$D8440="AZN",$C8440)</f>
        <v>8330</v>
      </c>
      <c r="F8440" s="183" cm="1">
        <f t="array" ref="F8440">_xlfn.IFS($D8440=$O$5,$C8440*$P$5*0.01,$D8440=$O$6,$C8440*$P$6*0.01,$D8440="AZN",$C8440*0.08)</f>
        <v>83.3</v>
      </c>
    </row>
    <row r="8441" spans="1:6" x14ac:dyDescent="0.3">
      <c r="A8441" s="177" t="s">
        <v>157</v>
      </c>
      <c r="B8441" s="178">
        <v>43708</v>
      </c>
      <c r="C8441" s="179">
        <v>7000</v>
      </c>
      <c r="D8441" s="88" t="s">
        <v>2863</v>
      </c>
      <c r="E8441" s="184" cm="1">
        <f t="array" ref="E8441">_xlfn.IFS($D8441=$O$5,C8441*$P$5,$D8441=$O$6,$C8441*$P$6,$D8441="AZN",$C8441)</f>
        <v>11900</v>
      </c>
      <c r="F8441" s="183" cm="1">
        <f t="array" ref="F8441">_xlfn.IFS($D8441=$O$5,$C8441*$P$5*0.01,$D8441=$O$6,$C8441*$P$6*0.01,$D8441="AZN",$C8441*0.08)</f>
        <v>119</v>
      </c>
    </row>
    <row r="8442" spans="1:6" x14ac:dyDescent="0.3">
      <c r="A8442" s="177" t="s">
        <v>718</v>
      </c>
      <c r="B8442" s="178">
        <v>44060</v>
      </c>
      <c r="C8442" s="179">
        <v>3900</v>
      </c>
      <c r="D8442" s="88" t="s">
        <v>2862</v>
      </c>
      <c r="E8442" s="184" cm="1">
        <f t="array" ref="E8442">_xlfn.IFS($D8442=$O$5,C8442*$P$5,$D8442=$O$6,$C8442*$P$6,$D8442="AZN",$C8442)</f>
        <v>3900</v>
      </c>
      <c r="F8442" s="183" cm="1">
        <f t="array" ref="F8442">_xlfn.IFS($D8442=$O$5,$C8442*$P$5*0.01,$D8442=$O$6,$C8442*$P$6*0.01,$D8442="AZN",$C8442*0.08)</f>
        <v>312</v>
      </c>
    </row>
    <row r="8443" spans="1:6" x14ac:dyDescent="0.3">
      <c r="A8443" s="177" t="s">
        <v>1667</v>
      </c>
      <c r="B8443" s="178">
        <v>44485</v>
      </c>
      <c r="C8443" s="179">
        <v>4800</v>
      </c>
      <c r="D8443" s="88" t="s">
        <v>2863</v>
      </c>
      <c r="E8443" s="184" cm="1">
        <f t="array" ref="E8443">_xlfn.IFS($D8443=$O$5,C8443*$P$5,$D8443=$O$6,$C8443*$P$6,$D8443="AZN",$C8443)</f>
        <v>8160</v>
      </c>
      <c r="F8443" s="183" cm="1">
        <f t="array" ref="F8443">_xlfn.IFS($D8443=$O$5,$C8443*$P$5*0.01,$D8443=$O$6,$C8443*$P$6*0.01,$D8443="AZN",$C8443*0.08)</f>
        <v>81.600000000000009</v>
      </c>
    </row>
    <row r="8444" spans="1:6" x14ac:dyDescent="0.3">
      <c r="A8444" s="177" t="s">
        <v>1099</v>
      </c>
      <c r="B8444" s="178">
        <v>44252</v>
      </c>
      <c r="C8444" s="179">
        <v>7800</v>
      </c>
      <c r="D8444" s="88" t="s">
        <v>2864</v>
      </c>
      <c r="E8444" s="184" cm="1">
        <f t="array" ref="E8444">_xlfn.IFS($D8444=$O$5,C8444*$P$5,$D8444=$O$6,$C8444*$P$6,$D8444="AZN",$C8444)</f>
        <v>14168.7</v>
      </c>
      <c r="F8444" s="183" cm="1">
        <f t="array" ref="F8444">_xlfn.IFS($D8444=$O$5,$C8444*$P$5*0.01,$D8444=$O$6,$C8444*$P$6*0.01,$D8444="AZN",$C8444*0.08)</f>
        <v>141.68700000000001</v>
      </c>
    </row>
    <row r="8445" spans="1:6" x14ac:dyDescent="0.3">
      <c r="A8445" s="177" t="s">
        <v>859</v>
      </c>
      <c r="B8445" s="178">
        <v>44128</v>
      </c>
      <c r="C8445" s="179">
        <v>7200</v>
      </c>
      <c r="D8445" s="88" t="s">
        <v>2864</v>
      </c>
      <c r="E8445" s="184" cm="1">
        <f t="array" ref="E8445">_xlfn.IFS($D8445=$O$5,C8445*$P$5,$D8445=$O$6,$C8445*$P$6,$D8445="AZN",$C8445)</f>
        <v>13078.8</v>
      </c>
      <c r="F8445" s="183" cm="1">
        <f t="array" ref="F8445">_xlfn.IFS($D8445=$O$5,$C8445*$P$5*0.01,$D8445=$O$6,$C8445*$P$6*0.01,$D8445="AZN",$C8445*0.08)</f>
        <v>130.78799999999998</v>
      </c>
    </row>
    <row r="8446" spans="1:6" x14ac:dyDescent="0.3">
      <c r="A8446" s="177" t="s">
        <v>888</v>
      </c>
      <c r="B8446" s="178">
        <v>44036</v>
      </c>
      <c r="C8446" s="179">
        <v>1200</v>
      </c>
      <c r="D8446" s="88" t="s">
        <v>2862</v>
      </c>
      <c r="E8446" s="184" cm="1">
        <f t="array" ref="E8446">_xlfn.IFS($D8446=$O$5,C8446*$P$5,$D8446=$O$6,$C8446*$P$6,$D8446="AZN",$C8446)</f>
        <v>1200</v>
      </c>
      <c r="F8446" s="183" cm="1">
        <f t="array" ref="F8446">_xlfn.IFS($D8446=$O$5,$C8446*$P$5*0.01,$D8446=$O$6,$C8446*$P$6*0.01,$D8446="AZN",$C8446*0.08)</f>
        <v>96</v>
      </c>
    </row>
    <row r="8447" spans="1:6" x14ac:dyDescent="0.3">
      <c r="A8447" s="177" t="s">
        <v>1232</v>
      </c>
      <c r="B8447" s="178">
        <v>44560</v>
      </c>
      <c r="C8447" s="179">
        <v>2400</v>
      </c>
      <c r="D8447" s="88" t="s">
        <v>2862</v>
      </c>
      <c r="E8447" s="184" cm="1">
        <f t="array" ref="E8447">_xlfn.IFS($D8447=$O$5,C8447*$P$5,$D8447=$O$6,$C8447*$P$6,$D8447="AZN",$C8447)</f>
        <v>2400</v>
      </c>
      <c r="F8447" s="183" cm="1">
        <f t="array" ref="F8447">_xlfn.IFS($D8447=$O$5,$C8447*$P$5*0.01,$D8447=$O$6,$C8447*$P$6*0.01,$D8447="AZN",$C8447*0.08)</f>
        <v>192</v>
      </c>
    </row>
    <row r="8448" spans="1:6" x14ac:dyDescent="0.3">
      <c r="A8448" s="177" t="s">
        <v>1689</v>
      </c>
      <c r="B8448" s="178">
        <v>44656</v>
      </c>
      <c r="C8448" s="179">
        <v>5800</v>
      </c>
      <c r="D8448" s="88" t="s">
        <v>2864</v>
      </c>
      <c r="E8448" s="184" cm="1">
        <f t="array" ref="E8448">_xlfn.IFS($D8448=$O$5,C8448*$P$5,$D8448=$O$6,$C8448*$P$6,$D8448="AZN",$C8448)</f>
        <v>10535.7</v>
      </c>
      <c r="F8448" s="183" cm="1">
        <f t="array" ref="F8448">_xlfn.IFS($D8448=$O$5,$C8448*$P$5*0.01,$D8448=$O$6,$C8448*$P$6*0.01,$D8448="AZN",$C8448*0.08)</f>
        <v>105.35700000000001</v>
      </c>
    </row>
    <row r="8449" spans="1:6" x14ac:dyDescent="0.3">
      <c r="A8449" s="177" t="s">
        <v>175</v>
      </c>
      <c r="B8449" s="178">
        <v>43858</v>
      </c>
      <c r="C8449" s="179">
        <v>10100</v>
      </c>
      <c r="D8449" s="88" t="s">
        <v>2864</v>
      </c>
      <c r="E8449" s="184" cm="1">
        <f t="array" ref="E8449">_xlfn.IFS($D8449=$O$5,C8449*$P$5,$D8449=$O$6,$C8449*$P$6,$D8449="AZN",$C8449)</f>
        <v>18346.650000000001</v>
      </c>
      <c r="F8449" s="183" cm="1">
        <f t="array" ref="F8449">_xlfn.IFS($D8449=$O$5,$C8449*$P$5*0.01,$D8449=$O$6,$C8449*$P$6*0.01,$D8449="AZN",$C8449*0.08)</f>
        <v>183.46650000000002</v>
      </c>
    </row>
    <row r="8450" spans="1:6" x14ac:dyDescent="0.3">
      <c r="A8450" s="177" t="s">
        <v>2108</v>
      </c>
      <c r="B8450" s="178">
        <v>43726</v>
      </c>
      <c r="C8450" s="179">
        <v>11300</v>
      </c>
      <c r="D8450" s="88" t="s">
        <v>2862</v>
      </c>
      <c r="E8450" s="184" cm="1">
        <f t="array" ref="E8450">_xlfn.IFS($D8450=$O$5,C8450*$P$5,$D8450=$O$6,$C8450*$P$6,$D8450="AZN",$C8450)</f>
        <v>11300</v>
      </c>
      <c r="F8450" s="183" cm="1">
        <f t="array" ref="F8450">_xlfn.IFS($D8450=$O$5,$C8450*$P$5*0.01,$D8450=$O$6,$C8450*$P$6*0.01,$D8450="AZN",$C8450*0.08)</f>
        <v>904</v>
      </c>
    </row>
    <row r="8451" spans="1:6" x14ac:dyDescent="0.3">
      <c r="A8451" s="177" t="s">
        <v>1172</v>
      </c>
      <c r="B8451" s="178">
        <v>43946</v>
      </c>
      <c r="C8451" s="179">
        <v>10600</v>
      </c>
      <c r="D8451" s="88" t="s">
        <v>2862</v>
      </c>
      <c r="E8451" s="184" cm="1">
        <f t="array" ref="E8451">_xlfn.IFS($D8451=$O$5,C8451*$P$5,$D8451=$O$6,$C8451*$P$6,$D8451="AZN",$C8451)</f>
        <v>10600</v>
      </c>
      <c r="F8451" s="183" cm="1">
        <f t="array" ref="F8451">_xlfn.IFS($D8451=$O$5,$C8451*$P$5*0.01,$D8451=$O$6,$C8451*$P$6*0.01,$D8451="AZN",$C8451*0.08)</f>
        <v>848</v>
      </c>
    </row>
    <row r="8452" spans="1:6" x14ac:dyDescent="0.3">
      <c r="A8452" s="177" t="s">
        <v>1621</v>
      </c>
      <c r="B8452" s="178">
        <v>43757</v>
      </c>
      <c r="C8452" s="179">
        <v>5900</v>
      </c>
      <c r="D8452" s="88" t="s">
        <v>2864</v>
      </c>
      <c r="E8452" s="184" cm="1">
        <f t="array" ref="E8452">_xlfn.IFS($D8452=$O$5,C8452*$P$5,$D8452=$O$6,$C8452*$P$6,$D8452="AZN",$C8452)</f>
        <v>10717.35</v>
      </c>
      <c r="F8452" s="183" cm="1">
        <f t="array" ref="F8452">_xlfn.IFS($D8452=$O$5,$C8452*$P$5*0.01,$D8452=$O$6,$C8452*$P$6*0.01,$D8452="AZN",$C8452*0.08)</f>
        <v>107.1735</v>
      </c>
    </row>
    <row r="8453" spans="1:6" x14ac:dyDescent="0.3">
      <c r="A8453" s="177" t="s">
        <v>1668</v>
      </c>
      <c r="B8453" s="178">
        <v>44218</v>
      </c>
      <c r="C8453" s="179">
        <v>12200</v>
      </c>
      <c r="D8453" s="88" t="s">
        <v>2864</v>
      </c>
      <c r="E8453" s="184" cm="1">
        <f t="array" ref="E8453">_xlfn.IFS($D8453=$O$5,C8453*$P$5,$D8453=$O$6,$C8453*$P$6,$D8453="AZN",$C8453)</f>
        <v>22161.3</v>
      </c>
      <c r="F8453" s="183" cm="1">
        <f t="array" ref="F8453">_xlfn.IFS($D8453=$O$5,$C8453*$P$5*0.01,$D8453=$O$6,$C8453*$P$6*0.01,$D8453="AZN",$C8453*0.08)</f>
        <v>221.613</v>
      </c>
    </row>
    <row r="8454" spans="1:6" x14ac:dyDescent="0.3">
      <c r="A8454" s="177" t="s">
        <v>1938</v>
      </c>
      <c r="B8454" s="178">
        <v>44030</v>
      </c>
      <c r="C8454" s="179">
        <v>2900</v>
      </c>
      <c r="D8454" s="88" t="s">
        <v>2864</v>
      </c>
      <c r="E8454" s="184" cm="1">
        <f t="array" ref="E8454">_xlfn.IFS($D8454=$O$5,C8454*$P$5,$D8454=$O$6,$C8454*$P$6,$D8454="AZN",$C8454)</f>
        <v>5267.85</v>
      </c>
      <c r="F8454" s="183" cm="1">
        <f t="array" ref="F8454">_xlfn.IFS($D8454=$O$5,$C8454*$P$5*0.01,$D8454=$O$6,$C8454*$P$6*0.01,$D8454="AZN",$C8454*0.08)</f>
        <v>52.678500000000007</v>
      </c>
    </row>
    <row r="8455" spans="1:6" x14ac:dyDescent="0.3">
      <c r="A8455" s="177" t="s">
        <v>605</v>
      </c>
      <c r="B8455" s="178">
        <v>43929</v>
      </c>
      <c r="C8455" s="179">
        <v>10000</v>
      </c>
      <c r="D8455" s="88" t="s">
        <v>2863</v>
      </c>
      <c r="E8455" s="184" cm="1">
        <f t="array" ref="E8455">_xlfn.IFS($D8455=$O$5,C8455*$P$5,$D8455=$O$6,$C8455*$P$6,$D8455="AZN",$C8455)</f>
        <v>17000</v>
      </c>
      <c r="F8455" s="183" cm="1">
        <f t="array" ref="F8455">_xlfn.IFS($D8455=$O$5,$C8455*$P$5*0.01,$D8455=$O$6,$C8455*$P$6*0.01,$D8455="AZN",$C8455*0.08)</f>
        <v>170</v>
      </c>
    </row>
    <row r="8456" spans="1:6" x14ac:dyDescent="0.3">
      <c r="A8456" s="177" t="s">
        <v>2106</v>
      </c>
      <c r="B8456" s="178">
        <v>44577</v>
      </c>
      <c r="C8456" s="179">
        <v>10200</v>
      </c>
      <c r="D8456" s="88" t="s">
        <v>2863</v>
      </c>
      <c r="E8456" s="184" cm="1">
        <f t="array" ref="E8456">_xlfn.IFS($D8456=$O$5,C8456*$P$5,$D8456=$O$6,$C8456*$P$6,$D8456="AZN",$C8456)</f>
        <v>17340</v>
      </c>
      <c r="F8456" s="183" cm="1">
        <f t="array" ref="F8456">_xlfn.IFS($D8456=$O$5,$C8456*$P$5*0.01,$D8456=$O$6,$C8456*$P$6*0.01,$D8456="AZN",$C8456*0.08)</f>
        <v>173.4</v>
      </c>
    </row>
    <row r="8457" spans="1:6" x14ac:dyDescent="0.3">
      <c r="A8457" s="177" t="s">
        <v>1876</v>
      </c>
      <c r="B8457" s="178">
        <v>44328</v>
      </c>
      <c r="C8457" s="179">
        <v>4500</v>
      </c>
      <c r="D8457" s="88" t="s">
        <v>2864</v>
      </c>
      <c r="E8457" s="184" cm="1">
        <f t="array" ref="E8457">_xlfn.IFS($D8457=$O$5,C8457*$P$5,$D8457=$O$6,$C8457*$P$6,$D8457="AZN",$C8457)</f>
        <v>8174.25</v>
      </c>
      <c r="F8457" s="183" cm="1">
        <f t="array" ref="F8457">_xlfn.IFS($D8457=$O$5,$C8457*$P$5*0.01,$D8457=$O$6,$C8457*$P$6*0.01,$D8457="AZN",$C8457*0.08)</f>
        <v>81.742500000000007</v>
      </c>
    </row>
    <row r="8458" spans="1:6" x14ac:dyDescent="0.3">
      <c r="A8458" s="177" t="s">
        <v>1852</v>
      </c>
      <c r="B8458" s="178">
        <v>44482</v>
      </c>
      <c r="C8458" s="179">
        <v>1200</v>
      </c>
      <c r="D8458" s="88" t="s">
        <v>2864</v>
      </c>
      <c r="E8458" s="184" cm="1">
        <f t="array" ref="E8458">_xlfn.IFS($D8458=$O$5,C8458*$P$5,$D8458=$O$6,$C8458*$P$6,$D8458="AZN",$C8458)</f>
        <v>2179.8000000000002</v>
      </c>
      <c r="F8458" s="183" cm="1">
        <f t="array" ref="F8458">_xlfn.IFS($D8458=$O$5,$C8458*$P$5*0.01,$D8458=$O$6,$C8458*$P$6*0.01,$D8458="AZN",$C8458*0.08)</f>
        <v>21.798000000000002</v>
      </c>
    </row>
    <row r="8459" spans="1:6" x14ac:dyDescent="0.3">
      <c r="A8459" s="177" t="s">
        <v>879</v>
      </c>
      <c r="B8459" s="178">
        <v>43966</v>
      </c>
      <c r="C8459" s="179">
        <v>6100</v>
      </c>
      <c r="D8459" s="88" t="s">
        <v>2862</v>
      </c>
      <c r="E8459" s="184" cm="1">
        <f t="array" ref="E8459">_xlfn.IFS($D8459=$O$5,C8459*$P$5,$D8459=$O$6,$C8459*$P$6,$D8459="AZN",$C8459)</f>
        <v>6100</v>
      </c>
      <c r="F8459" s="183" cm="1">
        <f t="array" ref="F8459">_xlfn.IFS($D8459=$O$5,$C8459*$P$5*0.01,$D8459=$O$6,$C8459*$P$6*0.01,$D8459="AZN",$C8459*0.08)</f>
        <v>488</v>
      </c>
    </row>
    <row r="8460" spans="1:6" x14ac:dyDescent="0.3">
      <c r="A8460" s="177" t="s">
        <v>1329</v>
      </c>
      <c r="B8460" s="178">
        <v>44223</v>
      </c>
      <c r="C8460" s="179">
        <v>9500</v>
      </c>
      <c r="D8460" s="88" t="s">
        <v>2864</v>
      </c>
      <c r="E8460" s="184" cm="1">
        <f t="array" ref="E8460">_xlfn.IFS($D8460=$O$5,C8460*$P$5,$D8460=$O$6,$C8460*$P$6,$D8460="AZN",$C8460)</f>
        <v>17256.75</v>
      </c>
      <c r="F8460" s="183" cm="1">
        <f t="array" ref="F8460">_xlfn.IFS($D8460=$O$5,$C8460*$P$5*0.01,$D8460=$O$6,$C8460*$P$6*0.01,$D8460="AZN",$C8460*0.08)</f>
        <v>172.5675</v>
      </c>
    </row>
    <row r="8461" spans="1:6" x14ac:dyDescent="0.3">
      <c r="A8461" s="177" t="s">
        <v>1918</v>
      </c>
      <c r="B8461" s="178">
        <v>44142</v>
      </c>
      <c r="C8461" s="179">
        <v>10100</v>
      </c>
      <c r="D8461" s="88" t="s">
        <v>2863</v>
      </c>
      <c r="E8461" s="184" cm="1">
        <f t="array" ref="E8461">_xlfn.IFS($D8461=$O$5,C8461*$P$5,$D8461=$O$6,$C8461*$P$6,$D8461="AZN",$C8461)</f>
        <v>17170</v>
      </c>
      <c r="F8461" s="183" cm="1">
        <f t="array" ref="F8461">_xlfn.IFS($D8461=$O$5,$C8461*$P$5*0.01,$D8461=$O$6,$C8461*$P$6*0.01,$D8461="AZN",$C8461*0.08)</f>
        <v>171.70000000000002</v>
      </c>
    </row>
    <row r="8462" spans="1:6" x14ac:dyDescent="0.3">
      <c r="A8462" s="177" t="s">
        <v>482</v>
      </c>
      <c r="B8462" s="178">
        <v>43781</v>
      </c>
      <c r="C8462" s="179">
        <v>8200</v>
      </c>
      <c r="D8462" s="88" t="s">
        <v>2862</v>
      </c>
      <c r="E8462" s="184" cm="1">
        <f t="array" ref="E8462">_xlfn.IFS($D8462=$O$5,C8462*$P$5,$D8462=$O$6,$C8462*$P$6,$D8462="AZN",$C8462)</f>
        <v>8200</v>
      </c>
      <c r="F8462" s="183" cm="1">
        <f t="array" ref="F8462">_xlfn.IFS($D8462=$O$5,$C8462*$P$5*0.01,$D8462=$O$6,$C8462*$P$6*0.01,$D8462="AZN",$C8462*0.08)</f>
        <v>656</v>
      </c>
    </row>
    <row r="8463" spans="1:6" x14ac:dyDescent="0.3">
      <c r="A8463" s="177" t="s">
        <v>945</v>
      </c>
      <c r="B8463" s="178">
        <v>44015</v>
      </c>
      <c r="C8463" s="179">
        <v>8600</v>
      </c>
      <c r="D8463" s="88" t="s">
        <v>2863</v>
      </c>
      <c r="E8463" s="184" cm="1">
        <f t="array" ref="E8463">_xlfn.IFS($D8463=$O$5,C8463*$P$5,$D8463=$O$6,$C8463*$P$6,$D8463="AZN",$C8463)</f>
        <v>14620</v>
      </c>
      <c r="F8463" s="183" cm="1">
        <f t="array" ref="F8463">_xlfn.IFS($D8463=$O$5,$C8463*$P$5*0.01,$D8463=$O$6,$C8463*$P$6*0.01,$D8463="AZN",$C8463*0.08)</f>
        <v>146.20000000000002</v>
      </c>
    </row>
    <row r="8464" spans="1:6" x14ac:dyDescent="0.3">
      <c r="A8464" s="177" t="s">
        <v>1322</v>
      </c>
      <c r="B8464" s="178">
        <v>44164</v>
      </c>
      <c r="C8464" s="179">
        <v>5400</v>
      </c>
      <c r="D8464" s="88" t="s">
        <v>2863</v>
      </c>
      <c r="E8464" s="184" cm="1">
        <f t="array" ref="E8464">_xlfn.IFS($D8464=$O$5,C8464*$P$5,$D8464=$O$6,$C8464*$P$6,$D8464="AZN",$C8464)</f>
        <v>9180</v>
      </c>
      <c r="F8464" s="183" cm="1">
        <f t="array" ref="F8464">_xlfn.IFS($D8464=$O$5,$C8464*$P$5*0.01,$D8464=$O$6,$C8464*$P$6*0.01,$D8464="AZN",$C8464*0.08)</f>
        <v>91.8</v>
      </c>
    </row>
    <row r="8465" spans="1:6" x14ac:dyDescent="0.3">
      <c r="A8465" s="177" t="s">
        <v>1742</v>
      </c>
      <c r="B8465" s="178">
        <v>44118</v>
      </c>
      <c r="C8465" s="179">
        <v>5100</v>
      </c>
      <c r="D8465" s="88" t="s">
        <v>2864</v>
      </c>
      <c r="E8465" s="184" cm="1">
        <f t="array" ref="E8465">_xlfn.IFS($D8465=$O$5,C8465*$P$5,$D8465=$O$6,$C8465*$P$6,$D8465="AZN",$C8465)</f>
        <v>9264.15</v>
      </c>
      <c r="F8465" s="183" cm="1">
        <f t="array" ref="F8465">_xlfn.IFS($D8465=$O$5,$C8465*$P$5*0.01,$D8465=$O$6,$C8465*$P$6*0.01,$D8465="AZN",$C8465*0.08)</f>
        <v>92.641499999999994</v>
      </c>
    </row>
    <row r="8466" spans="1:6" x14ac:dyDescent="0.3">
      <c r="A8466" s="177" t="s">
        <v>758</v>
      </c>
      <c r="B8466" s="178">
        <v>43982</v>
      </c>
      <c r="C8466" s="179">
        <v>4100</v>
      </c>
      <c r="D8466" s="88" t="s">
        <v>2863</v>
      </c>
      <c r="E8466" s="184" cm="1">
        <f t="array" ref="E8466">_xlfn.IFS($D8466=$O$5,C8466*$P$5,$D8466=$O$6,$C8466*$P$6,$D8466="AZN",$C8466)</f>
        <v>6970</v>
      </c>
      <c r="F8466" s="183" cm="1">
        <f t="array" ref="F8466">_xlfn.IFS($D8466=$O$5,$C8466*$P$5*0.01,$D8466=$O$6,$C8466*$P$6*0.01,$D8466="AZN",$C8466*0.08)</f>
        <v>69.7</v>
      </c>
    </row>
    <row r="8467" spans="1:6" x14ac:dyDescent="0.3">
      <c r="A8467" s="177" t="s">
        <v>1878</v>
      </c>
      <c r="B8467" s="178">
        <v>43831</v>
      </c>
      <c r="C8467" s="179">
        <v>5000</v>
      </c>
      <c r="D8467" s="88" t="s">
        <v>2863</v>
      </c>
      <c r="E8467" s="184" cm="1">
        <f t="array" ref="E8467">_xlfn.IFS($D8467=$O$5,C8467*$P$5,$D8467=$O$6,$C8467*$P$6,$D8467="AZN",$C8467)</f>
        <v>8500</v>
      </c>
      <c r="F8467" s="183" cm="1">
        <f t="array" ref="F8467">_xlfn.IFS($D8467=$O$5,$C8467*$P$5*0.01,$D8467=$O$6,$C8467*$P$6*0.01,$D8467="AZN",$C8467*0.08)</f>
        <v>85</v>
      </c>
    </row>
    <row r="8468" spans="1:6" x14ac:dyDescent="0.3">
      <c r="A8468" s="177" t="s">
        <v>1837</v>
      </c>
      <c r="B8468" s="178">
        <v>44779</v>
      </c>
      <c r="C8468" s="179">
        <v>7900</v>
      </c>
      <c r="D8468" s="88" t="s">
        <v>2864</v>
      </c>
      <c r="E8468" s="184" cm="1">
        <f t="array" ref="E8468">_xlfn.IFS($D8468=$O$5,C8468*$P$5,$D8468=$O$6,$C8468*$P$6,$D8468="AZN",$C8468)</f>
        <v>14350.35</v>
      </c>
      <c r="F8468" s="183" cm="1">
        <f t="array" ref="F8468">_xlfn.IFS($D8468=$O$5,$C8468*$P$5*0.01,$D8468=$O$6,$C8468*$P$6*0.01,$D8468="AZN",$C8468*0.08)</f>
        <v>143.5035</v>
      </c>
    </row>
    <row r="8469" spans="1:6" x14ac:dyDescent="0.3">
      <c r="A8469" s="177" t="s">
        <v>1107</v>
      </c>
      <c r="B8469" s="178">
        <v>44760</v>
      </c>
      <c r="C8469" s="179">
        <v>10100</v>
      </c>
      <c r="D8469" s="88" t="s">
        <v>2862</v>
      </c>
      <c r="E8469" s="184" cm="1">
        <f t="array" ref="E8469">_xlfn.IFS($D8469=$O$5,C8469*$P$5,$D8469=$O$6,$C8469*$P$6,$D8469="AZN",$C8469)</f>
        <v>10100</v>
      </c>
      <c r="F8469" s="183" cm="1">
        <f t="array" ref="F8469">_xlfn.IFS($D8469=$O$5,$C8469*$P$5*0.01,$D8469=$O$6,$C8469*$P$6*0.01,$D8469="AZN",$C8469*0.08)</f>
        <v>808</v>
      </c>
    </row>
    <row r="8470" spans="1:6" x14ac:dyDescent="0.3">
      <c r="A8470" s="177" t="s">
        <v>867</v>
      </c>
      <c r="B8470" s="178">
        <v>43968</v>
      </c>
      <c r="C8470" s="179">
        <v>2400</v>
      </c>
      <c r="D8470" s="88" t="s">
        <v>2862</v>
      </c>
      <c r="E8470" s="184" cm="1">
        <f t="array" ref="E8470">_xlfn.IFS($D8470=$O$5,C8470*$P$5,$D8470=$O$6,$C8470*$P$6,$D8470="AZN",$C8470)</f>
        <v>2400</v>
      </c>
      <c r="F8470" s="183" cm="1">
        <f t="array" ref="F8470">_xlfn.IFS($D8470=$O$5,$C8470*$P$5*0.01,$D8470=$O$6,$C8470*$P$6*0.01,$D8470="AZN",$C8470*0.08)</f>
        <v>192</v>
      </c>
    </row>
    <row r="8471" spans="1:6" x14ac:dyDescent="0.3">
      <c r="A8471" s="177" t="s">
        <v>846</v>
      </c>
      <c r="B8471" s="178">
        <v>44188</v>
      </c>
      <c r="C8471" s="179">
        <v>12400</v>
      </c>
      <c r="D8471" s="88" t="s">
        <v>2864</v>
      </c>
      <c r="E8471" s="184" cm="1">
        <f t="array" ref="E8471">_xlfn.IFS($D8471=$O$5,C8471*$P$5,$D8471=$O$6,$C8471*$P$6,$D8471="AZN",$C8471)</f>
        <v>22524.6</v>
      </c>
      <c r="F8471" s="183" cm="1">
        <f t="array" ref="F8471">_xlfn.IFS($D8471=$O$5,$C8471*$P$5*0.01,$D8471=$O$6,$C8471*$P$6*0.01,$D8471="AZN",$C8471*0.08)</f>
        <v>225.24599999999998</v>
      </c>
    </row>
    <row r="8472" spans="1:6" x14ac:dyDescent="0.3">
      <c r="A8472" s="177" t="s">
        <v>724</v>
      </c>
      <c r="B8472" s="178">
        <v>44291</v>
      </c>
      <c r="C8472" s="179">
        <v>8200</v>
      </c>
      <c r="D8472" s="88" t="s">
        <v>2864</v>
      </c>
      <c r="E8472" s="184" cm="1">
        <f t="array" ref="E8472">_xlfn.IFS($D8472=$O$5,C8472*$P$5,$D8472=$O$6,$C8472*$P$6,$D8472="AZN",$C8472)</f>
        <v>14895.3</v>
      </c>
      <c r="F8472" s="183" cm="1">
        <f t="array" ref="F8472">_xlfn.IFS($D8472=$O$5,$C8472*$P$5*0.01,$D8472=$O$6,$C8472*$P$6*0.01,$D8472="AZN",$C8472*0.08)</f>
        <v>148.953</v>
      </c>
    </row>
    <row r="8473" spans="1:6" x14ac:dyDescent="0.3">
      <c r="A8473" s="177" t="s">
        <v>830</v>
      </c>
      <c r="B8473" s="178">
        <v>43919</v>
      </c>
      <c r="C8473" s="179">
        <v>2700</v>
      </c>
      <c r="D8473" s="88" t="s">
        <v>2864</v>
      </c>
      <c r="E8473" s="184" cm="1">
        <f t="array" ref="E8473">_xlfn.IFS($D8473=$O$5,C8473*$P$5,$D8473=$O$6,$C8473*$P$6,$D8473="AZN",$C8473)</f>
        <v>4904.55</v>
      </c>
      <c r="F8473" s="183" cm="1">
        <f t="array" ref="F8473">_xlfn.IFS($D8473=$O$5,$C8473*$P$5*0.01,$D8473=$O$6,$C8473*$P$6*0.01,$D8473="AZN",$C8473*0.08)</f>
        <v>49.045500000000004</v>
      </c>
    </row>
    <row r="8474" spans="1:6" x14ac:dyDescent="0.3">
      <c r="A8474" s="177" t="s">
        <v>929</v>
      </c>
      <c r="B8474" s="178">
        <v>43738</v>
      </c>
      <c r="C8474" s="179">
        <v>6600</v>
      </c>
      <c r="D8474" s="88" t="s">
        <v>2863</v>
      </c>
      <c r="E8474" s="184" cm="1">
        <f t="array" ref="E8474">_xlfn.IFS($D8474=$O$5,C8474*$P$5,$D8474=$O$6,$C8474*$P$6,$D8474="AZN",$C8474)</f>
        <v>11220</v>
      </c>
      <c r="F8474" s="183" cm="1">
        <f t="array" ref="F8474">_xlfn.IFS($D8474=$O$5,$C8474*$P$5*0.01,$D8474=$O$6,$C8474*$P$6*0.01,$D8474="AZN",$C8474*0.08)</f>
        <v>112.2</v>
      </c>
    </row>
    <row r="8475" spans="1:6" x14ac:dyDescent="0.3">
      <c r="A8475" s="177" t="s">
        <v>1589</v>
      </c>
      <c r="B8475" s="178">
        <v>44762</v>
      </c>
      <c r="C8475" s="179">
        <v>11200</v>
      </c>
      <c r="D8475" s="88" t="s">
        <v>2862</v>
      </c>
      <c r="E8475" s="184" cm="1">
        <f t="array" ref="E8475">_xlfn.IFS($D8475=$O$5,C8475*$P$5,$D8475=$O$6,$C8475*$P$6,$D8475="AZN",$C8475)</f>
        <v>11200</v>
      </c>
      <c r="F8475" s="183" cm="1">
        <f t="array" ref="F8475">_xlfn.IFS($D8475=$O$5,$C8475*$P$5*0.01,$D8475=$O$6,$C8475*$P$6*0.01,$D8475="AZN",$C8475*0.08)</f>
        <v>896</v>
      </c>
    </row>
    <row r="8476" spans="1:6" x14ac:dyDescent="0.3">
      <c r="A8476" s="177" t="s">
        <v>2061</v>
      </c>
      <c r="B8476" s="178">
        <v>44698</v>
      </c>
      <c r="C8476" s="179">
        <v>3500</v>
      </c>
      <c r="D8476" s="88" t="s">
        <v>2864</v>
      </c>
      <c r="E8476" s="184" cm="1">
        <f t="array" ref="E8476">_xlfn.IFS($D8476=$O$5,C8476*$P$5,$D8476=$O$6,$C8476*$P$6,$D8476="AZN",$C8476)</f>
        <v>6357.75</v>
      </c>
      <c r="F8476" s="183" cm="1">
        <f t="array" ref="F8476">_xlfn.IFS($D8476=$O$5,$C8476*$P$5*0.01,$D8476=$O$6,$C8476*$P$6*0.01,$D8476="AZN",$C8476*0.08)</f>
        <v>63.577500000000001</v>
      </c>
    </row>
    <row r="8477" spans="1:6" x14ac:dyDescent="0.3">
      <c r="A8477" s="177" t="s">
        <v>1729</v>
      </c>
      <c r="B8477" s="178">
        <v>44568</v>
      </c>
      <c r="C8477" s="179">
        <v>7800</v>
      </c>
      <c r="D8477" s="88" t="s">
        <v>2864</v>
      </c>
      <c r="E8477" s="184" cm="1">
        <f t="array" ref="E8477">_xlfn.IFS($D8477=$O$5,C8477*$P$5,$D8477=$O$6,$C8477*$P$6,$D8477="AZN",$C8477)</f>
        <v>14168.7</v>
      </c>
      <c r="F8477" s="183" cm="1">
        <f t="array" ref="F8477">_xlfn.IFS($D8477=$O$5,$C8477*$P$5*0.01,$D8477=$O$6,$C8477*$P$6*0.01,$D8477="AZN",$C8477*0.08)</f>
        <v>141.68700000000001</v>
      </c>
    </row>
    <row r="8478" spans="1:6" x14ac:dyDescent="0.3">
      <c r="A8478" s="177" t="s">
        <v>1750</v>
      </c>
      <c r="B8478" s="178">
        <v>44160</v>
      </c>
      <c r="C8478" s="179">
        <v>9400</v>
      </c>
      <c r="D8478" s="88" t="s">
        <v>2863</v>
      </c>
      <c r="E8478" s="184" cm="1">
        <f t="array" ref="E8478">_xlfn.IFS($D8478=$O$5,C8478*$P$5,$D8478=$O$6,$C8478*$P$6,$D8478="AZN",$C8478)</f>
        <v>15980</v>
      </c>
      <c r="F8478" s="183" cm="1">
        <f t="array" ref="F8478">_xlfn.IFS($D8478=$O$5,$C8478*$P$5*0.01,$D8478=$O$6,$C8478*$P$6*0.01,$D8478="AZN",$C8478*0.08)</f>
        <v>159.80000000000001</v>
      </c>
    </row>
    <row r="8479" spans="1:6" x14ac:dyDescent="0.3">
      <c r="A8479" s="177" t="s">
        <v>1178</v>
      </c>
      <c r="B8479" s="178">
        <v>44140</v>
      </c>
      <c r="C8479" s="179">
        <v>13000</v>
      </c>
      <c r="D8479" s="88" t="s">
        <v>2863</v>
      </c>
      <c r="E8479" s="184" cm="1">
        <f t="array" ref="E8479">_xlfn.IFS($D8479=$O$5,C8479*$P$5,$D8479=$O$6,$C8479*$P$6,$D8479="AZN",$C8479)</f>
        <v>22100</v>
      </c>
      <c r="F8479" s="183" cm="1">
        <f t="array" ref="F8479">_xlfn.IFS($D8479=$O$5,$C8479*$P$5*0.01,$D8479=$O$6,$C8479*$P$6*0.01,$D8479="AZN",$C8479*0.08)</f>
        <v>221</v>
      </c>
    </row>
    <row r="8480" spans="1:6" x14ac:dyDescent="0.3">
      <c r="A8480" s="177" t="s">
        <v>1575</v>
      </c>
      <c r="B8480" s="178">
        <v>44829</v>
      </c>
      <c r="C8480" s="179">
        <v>8200</v>
      </c>
      <c r="D8480" s="88" t="s">
        <v>2863</v>
      </c>
      <c r="E8480" s="184" cm="1">
        <f t="array" ref="E8480">_xlfn.IFS($D8480=$O$5,C8480*$P$5,$D8480=$O$6,$C8480*$P$6,$D8480="AZN",$C8480)</f>
        <v>13940</v>
      </c>
      <c r="F8480" s="183" cm="1">
        <f t="array" ref="F8480">_xlfn.IFS($D8480=$O$5,$C8480*$P$5*0.01,$D8480=$O$6,$C8480*$P$6*0.01,$D8480="AZN",$C8480*0.08)</f>
        <v>139.4</v>
      </c>
    </row>
    <row r="8481" spans="1:6" x14ac:dyDescent="0.3">
      <c r="A8481" s="177" t="s">
        <v>806</v>
      </c>
      <c r="B8481" s="178">
        <v>43991</v>
      </c>
      <c r="C8481" s="179">
        <v>8500</v>
      </c>
      <c r="D8481" s="88" t="s">
        <v>2862</v>
      </c>
      <c r="E8481" s="184" cm="1">
        <f t="array" ref="E8481">_xlfn.IFS($D8481=$O$5,C8481*$P$5,$D8481=$O$6,$C8481*$P$6,$D8481="AZN",$C8481)</f>
        <v>8500</v>
      </c>
      <c r="F8481" s="183" cm="1">
        <f t="array" ref="F8481">_xlfn.IFS($D8481=$O$5,$C8481*$P$5*0.01,$D8481=$O$6,$C8481*$P$6*0.01,$D8481="AZN",$C8481*0.08)</f>
        <v>680</v>
      </c>
    </row>
    <row r="8482" spans="1:6" x14ac:dyDescent="0.3">
      <c r="A8482" s="177" t="s">
        <v>1007</v>
      </c>
      <c r="B8482" s="178">
        <v>44156</v>
      </c>
      <c r="C8482" s="179">
        <v>8500</v>
      </c>
      <c r="D8482" s="88" t="s">
        <v>2864</v>
      </c>
      <c r="E8482" s="184" cm="1">
        <f t="array" ref="E8482">_xlfn.IFS($D8482=$O$5,C8482*$P$5,$D8482=$O$6,$C8482*$P$6,$D8482="AZN",$C8482)</f>
        <v>15440.25</v>
      </c>
      <c r="F8482" s="183" cm="1">
        <f t="array" ref="F8482">_xlfn.IFS($D8482=$O$5,$C8482*$P$5*0.01,$D8482=$O$6,$C8482*$P$6*0.01,$D8482="AZN",$C8482*0.08)</f>
        <v>154.4025</v>
      </c>
    </row>
    <row r="8483" spans="1:6" x14ac:dyDescent="0.3">
      <c r="A8483" s="177" t="s">
        <v>911</v>
      </c>
      <c r="B8483" s="178">
        <v>43932</v>
      </c>
      <c r="C8483" s="179">
        <v>9600</v>
      </c>
      <c r="D8483" s="88" t="s">
        <v>2864</v>
      </c>
      <c r="E8483" s="184" cm="1">
        <f t="array" ref="E8483">_xlfn.IFS($D8483=$O$5,C8483*$P$5,$D8483=$O$6,$C8483*$P$6,$D8483="AZN",$C8483)</f>
        <v>17438.400000000001</v>
      </c>
      <c r="F8483" s="183" cm="1">
        <f t="array" ref="F8483">_xlfn.IFS($D8483=$O$5,$C8483*$P$5*0.01,$D8483=$O$6,$C8483*$P$6*0.01,$D8483="AZN",$C8483*0.08)</f>
        <v>174.38400000000001</v>
      </c>
    </row>
    <row r="8484" spans="1:6" x14ac:dyDescent="0.3">
      <c r="A8484" s="177" t="s">
        <v>1516</v>
      </c>
      <c r="B8484" s="178">
        <v>44135</v>
      </c>
      <c r="C8484" s="179">
        <v>3300</v>
      </c>
      <c r="D8484" s="88" t="s">
        <v>2862</v>
      </c>
      <c r="E8484" s="184" cm="1">
        <f t="array" ref="E8484">_xlfn.IFS($D8484=$O$5,C8484*$P$5,$D8484=$O$6,$C8484*$P$6,$D8484="AZN",$C8484)</f>
        <v>3300</v>
      </c>
      <c r="F8484" s="183" cm="1">
        <f t="array" ref="F8484">_xlfn.IFS($D8484=$O$5,$C8484*$P$5*0.01,$D8484=$O$6,$C8484*$P$6*0.01,$D8484="AZN",$C8484*0.08)</f>
        <v>264</v>
      </c>
    </row>
    <row r="8485" spans="1:6" x14ac:dyDescent="0.3">
      <c r="A8485" s="177" t="s">
        <v>1605</v>
      </c>
      <c r="B8485" s="178">
        <v>44019</v>
      </c>
      <c r="C8485" s="179">
        <v>1400</v>
      </c>
      <c r="D8485" s="88" t="s">
        <v>2862</v>
      </c>
      <c r="E8485" s="184" cm="1">
        <f t="array" ref="E8485">_xlfn.IFS($D8485=$O$5,C8485*$P$5,$D8485=$O$6,$C8485*$P$6,$D8485="AZN",$C8485)</f>
        <v>1400</v>
      </c>
      <c r="F8485" s="183" cm="1">
        <f t="array" ref="F8485">_xlfn.IFS($D8485=$O$5,$C8485*$P$5*0.01,$D8485=$O$6,$C8485*$P$6*0.01,$D8485="AZN",$C8485*0.08)</f>
        <v>112</v>
      </c>
    </row>
    <row r="8486" spans="1:6" x14ac:dyDescent="0.3">
      <c r="A8486" s="177" t="s">
        <v>559</v>
      </c>
      <c r="B8486" s="178">
        <v>44356</v>
      </c>
      <c r="C8486" s="179">
        <v>8200</v>
      </c>
      <c r="D8486" s="88" t="s">
        <v>2864</v>
      </c>
      <c r="E8486" s="184" cm="1">
        <f t="array" ref="E8486">_xlfn.IFS($D8486=$O$5,C8486*$P$5,$D8486=$O$6,$C8486*$P$6,$D8486="AZN",$C8486)</f>
        <v>14895.3</v>
      </c>
      <c r="F8486" s="183" cm="1">
        <f t="array" ref="F8486">_xlfn.IFS($D8486=$O$5,$C8486*$P$5*0.01,$D8486=$O$6,$C8486*$P$6*0.01,$D8486="AZN",$C8486*0.08)</f>
        <v>148.953</v>
      </c>
    </row>
    <row r="8487" spans="1:6" x14ac:dyDescent="0.3">
      <c r="A8487" s="177" t="s">
        <v>963</v>
      </c>
      <c r="B8487" s="178">
        <v>44533</v>
      </c>
      <c r="C8487" s="179">
        <v>3600</v>
      </c>
      <c r="D8487" s="88" t="s">
        <v>2862</v>
      </c>
      <c r="E8487" s="184" cm="1">
        <f t="array" ref="E8487">_xlfn.IFS($D8487=$O$5,C8487*$P$5,$D8487=$O$6,$C8487*$P$6,$D8487="AZN",$C8487)</f>
        <v>3600</v>
      </c>
      <c r="F8487" s="183" cm="1">
        <f t="array" ref="F8487">_xlfn.IFS($D8487=$O$5,$C8487*$P$5*0.01,$D8487=$O$6,$C8487*$P$6*0.01,$D8487="AZN",$C8487*0.08)</f>
        <v>288</v>
      </c>
    </row>
    <row r="8488" spans="1:6" x14ac:dyDescent="0.3">
      <c r="A8488" s="177" t="s">
        <v>1089</v>
      </c>
      <c r="B8488" s="178">
        <v>44733</v>
      </c>
      <c r="C8488" s="179">
        <v>6200</v>
      </c>
      <c r="D8488" s="88" t="s">
        <v>2863</v>
      </c>
      <c r="E8488" s="184" cm="1">
        <f t="array" ref="E8488">_xlfn.IFS($D8488=$O$5,C8488*$P$5,$D8488=$O$6,$C8488*$P$6,$D8488="AZN",$C8488)</f>
        <v>10540</v>
      </c>
      <c r="F8488" s="183" cm="1">
        <f t="array" ref="F8488">_xlfn.IFS($D8488=$O$5,$C8488*$P$5*0.01,$D8488=$O$6,$C8488*$P$6*0.01,$D8488="AZN",$C8488*0.08)</f>
        <v>105.4</v>
      </c>
    </row>
    <row r="8489" spans="1:6" x14ac:dyDescent="0.3">
      <c r="A8489" s="177" t="s">
        <v>1265</v>
      </c>
      <c r="B8489" s="178">
        <v>44543</v>
      </c>
      <c r="C8489" s="179">
        <v>8900</v>
      </c>
      <c r="D8489" s="88" t="s">
        <v>2862</v>
      </c>
      <c r="E8489" s="184" cm="1">
        <f t="array" ref="E8489">_xlfn.IFS($D8489=$O$5,C8489*$P$5,$D8489=$O$6,$C8489*$P$6,$D8489="AZN",$C8489)</f>
        <v>8900</v>
      </c>
      <c r="F8489" s="183" cm="1">
        <f t="array" ref="F8489">_xlfn.IFS($D8489=$O$5,$C8489*$P$5*0.01,$D8489=$O$6,$C8489*$P$6*0.01,$D8489="AZN",$C8489*0.08)</f>
        <v>712</v>
      </c>
    </row>
    <row r="8490" spans="1:6" x14ac:dyDescent="0.3">
      <c r="A8490" s="177" t="s">
        <v>505</v>
      </c>
      <c r="B8490" s="178">
        <v>43971</v>
      </c>
      <c r="C8490" s="179">
        <v>1100</v>
      </c>
      <c r="D8490" s="88" t="s">
        <v>2864</v>
      </c>
      <c r="E8490" s="184" cm="1">
        <f t="array" ref="E8490">_xlfn.IFS($D8490=$O$5,C8490*$P$5,$D8490=$O$6,$C8490*$P$6,$D8490="AZN",$C8490)</f>
        <v>1998.15</v>
      </c>
      <c r="F8490" s="183" cm="1">
        <f t="array" ref="F8490">_xlfn.IFS($D8490=$O$5,$C8490*$P$5*0.01,$D8490=$O$6,$C8490*$P$6*0.01,$D8490="AZN",$C8490*0.08)</f>
        <v>19.9815</v>
      </c>
    </row>
    <row r="8491" spans="1:6" x14ac:dyDescent="0.3">
      <c r="A8491" s="177" t="s">
        <v>376</v>
      </c>
      <c r="B8491" s="178">
        <v>43976</v>
      </c>
      <c r="C8491" s="179">
        <v>9400</v>
      </c>
      <c r="D8491" s="88" t="s">
        <v>2862</v>
      </c>
      <c r="E8491" s="184" cm="1">
        <f t="array" ref="E8491">_xlfn.IFS($D8491=$O$5,C8491*$P$5,$D8491=$O$6,$C8491*$P$6,$D8491="AZN",$C8491)</f>
        <v>9400</v>
      </c>
      <c r="F8491" s="183" cm="1">
        <f t="array" ref="F8491">_xlfn.IFS($D8491=$O$5,$C8491*$P$5*0.01,$D8491=$O$6,$C8491*$P$6*0.01,$D8491="AZN",$C8491*0.08)</f>
        <v>752</v>
      </c>
    </row>
    <row r="8492" spans="1:6" x14ac:dyDescent="0.3">
      <c r="A8492" s="177" t="s">
        <v>2081</v>
      </c>
      <c r="B8492" s="178">
        <v>44164</v>
      </c>
      <c r="C8492" s="179">
        <v>11800</v>
      </c>
      <c r="D8492" s="88" t="s">
        <v>2862</v>
      </c>
      <c r="E8492" s="184" cm="1">
        <f t="array" ref="E8492">_xlfn.IFS($D8492=$O$5,C8492*$P$5,$D8492=$O$6,$C8492*$P$6,$D8492="AZN",$C8492)</f>
        <v>11800</v>
      </c>
      <c r="F8492" s="183" cm="1">
        <f t="array" ref="F8492">_xlfn.IFS($D8492=$O$5,$C8492*$P$5*0.01,$D8492=$O$6,$C8492*$P$6*0.01,$D8492="AZN",$C8492*0.08)</f>
        <v>944</v>
      </c>
    </row>
    <row r="8493" spans="1:6" x14ac:dyDescent="0.3">
      <c r="A8493" s="177" t="s">
        <v>948</v>
      </c>
      <c r="B8493" s="178">
        <v>44495</v>
      </c>
      <c r="C8493" s="179">
        <v>6200</v>
      </c>
      <c r="D8493" s="88" t="s">
        <v>2863</v>
      </c>
      <c r="E8493" s="184" cm="1">
        <f t="array" ref="E8493">_xlfn.IFS($D8493=$O$5,C8493*$P$5,$D8493=$O$6,$C8493*$P$6,$D8493="AZN",$C8493)</f>
        <v>10540</v>
      </c>
      <c r="F8493" s="183" cm="1">
        <f t="array" ref="F8493">_xlfn.IFS($D8493=$O$5,$C8493*$P$5*0.01,$D8493=$O$6,$C8493*$P$6*0.01,$D8493="AZN",$C8493*0.08)</f>
        <v>105.4</v>
      </c>
    </row>
    <row r="8494" spans="1:6" x14ac:dyDescent="0.3">
      <c r="A8494" s="177" t="s">
        <v>767</v>
      </c>
      <c r="B8494" s="178">
        <v>43898</v>
      </c>
      <c r="C8494" s="179">
        <v>3800</v>
      </c>
      <c r="D8494" s="88" t="s">
        <v>2862</v>
      </c>
      <c r="E8494" s="184" cm="1">
        <f t="array" ref="E8494">_xlfn.IFS($D8494=$O$5,C8494*$P$5,$D8494=$O$6,$C8494*$P$6,$D8494="AZN",$C8494)</f>
        <v>3800</v>
      </c>
      <c r="F8494" s="183" cm="1">
        <f t="array" ref="F8494">_xlfn.IFS($D8494=$O$5,$C8494*$P$5*0.01,$D8494=$O$6,$C8494*$P$6*0.01,$D8494="AZN",$C8494*0.08)</f>
        <v>304</v>
      </c>
    </row>
    <row r="8495" spans="1:6" x14ac:dyDescent="0.3">
      <c r="A8495" s="177" t="s">
        <v>1732</v>
      </c>
      <c r="B8495" s="178">
        <v>43904</v>
      </c>
      <c r="C8495" s="179">
        <v>6300</v>
      </c>
      <c r="D8495" s="88" t="s">
        <v>2862</v>
      </c>
      <c r="E8495" s="184" cm="1">
        <f t="array" ref="E8495">_xlfn.IFS($D8495=$O$5,C8495*$P$5,$D8495=$O$6,$C8495*$P$6,$D8495="AZN",$C8495)</f>
        <v>6300</v>
      </c>
      <c r="F8495" s="183" cm="1">
        <f t="array" ref="F8495">_xlfn.IFS($D8495=$O$5,$C8495*$P$5*0.01,$D8495=$O$6,$C8495*$P$6*0.01,$D8495="AZN",$C8495*0.08)</f>
        <v>504</v>
      </c>
    </row>
    <row r="8496" spans="1:6" x14ac:dyDescent="0.3">
      <c r="A8496" s="177" t="s">
        <v>1653</v>
      </c>
      <c r="B8496" s="178">
        <v>43959</v>
      </c>
      <c r="C8496" s="179">
        <v>2000</v>
      </c>
      <c r="D8496" s="88" t="s">
        <v>2864</v>
      </c>
      <c r="E8496" s="184" cm="1">
        <f t="array" ref="E8496">_xlfn.IFS($D8496=$O$5,C8496*$P$5,$D8496=$O$6,$C8496*$P$6,$D8496="AZN",$C8496)</f>
        <v>3633</v>
      </c>
      <c r="F8496" s="183" cm="1">
        <f t="array" ref="F8496">_xlfn.IFS($D8496=$O$5,$C8496*$P$5*0.01,$D8496=$O$6,$C8496*$P$6*0.01,$D8496="AZN",$C8496*0.08)</f>
        <v>36.33</v>
      </c>
    </row>
    <row r="8497" spans="1:6" x14ac:dyDescent="0.3">
      <c r="A8497" s="177" t="s">
        <v>495</v>
      </c>
      <c r="B8497" s="178">
        <v>43832</v>
      </c>
      <c r="C8497" s="179">
        <v>6500</v>
      </c>
      <c r="D8497" s="88" t="s">
        <v>2862</v>
      </c>
      <c r="E8497" s="184" cm="1">
        <f t="array" ref="E8497">_xlfn.IFS($D8497=$O$5,C8497*$P$5,$D8497=$O$6,$C8497*$P$6,$D8497="AZN",$C8497)</f>
        <v>6500</v>
      </c>
      <c r="F8497" s="183" cm="1">
        <f t="array" ref="F8497">_xlfn.IFS($D8497=$O$5,$C8497*$P$5*0.01,$D8497=$O$6,$C8497*$P$6*0.01,$D8497="AZN",$C8497*0.08)</f>
        <v>520</v>
      </c>
    </row>
    <row r="8498" spans="1:6" x14ac:dyDescent="0.3">
      <c r="A8498" s="177" t="s">
        <v>1732</v>
      </c>
      <c r="B8498" s="178">
        <v>44154</v>
      </c>
      <c r="C8498" s="179">
        <v>12600</v>
      </c>
      <c r="D8498" s="88" t="s">
        <v>2863</v>
      </c>
      <c r="E8498" s="184" cm="1">
        <f t="array" ref="E8498">_xlfn.IFS($D8498=$O$5,C8498*$P$5,$D8498=$O$6,$C8498*$P$6,$D8498="AZN",$C8498)</f>
        <v>21420</v>
      </c>
      <c r="F8498" s="183" cm="1">
        <f t="array" ref="F8498">_xlfn.IFS($D8498=$O$5,$C8498*$P$5*0.01,$D8498=$O$6,$C8498*$P$6*0.01,$D8498="AZN",$C8498*0.08)</f>
        <v>214.20000000000002</v>
      </c>
    </row>
    <row r="8499" spans="1:6" x14ac:dyDescent="0.3">
      <c r="A8499" s="177" t="s">
        <v>494</v>
      </c>
      <c r="B8499" s="178">
        <v>44249</v>
      </c>
      <c r="C8499" s="179">
        <v>12700</v>
      </c>
      <c r="D8499" s="88" t="s">
        <v>2862</v>
      </c>
      <c r="E8499" s="184" cm="1">
        <f t="array" ref="E8499">_xlfn.IFS($D8499=$O$5,C8499*$P$5,$D8499=$O$6,$C8499*$P$6,$D8499="AZN",$C8499)</f>
        <v>12700</v>
      </c>
      <c r="F8499" s="183" cm="1">
        <f t="array" ref="F8499">_xlfn.IFS($D8499=$O$5,$C8499*$P$5*0.01,$D8499=$O$6,$C8499*$P$6*0.01,$D8499="AZN",$C8499*0.08)</f>
        <v>1016</v>
      </c>
    </row>
    <row r="8500" spans="1:6" x14ac:dyDescent="0.3">
      <c r="A8500" s="177" t="s">
        <v>1416</v>
      </c>
      <c r="B8500" s="178">
        <v>44748</v>
      </c>
      <c r="C8500" s="179">
        <v>7700</v>
      </c>
      <c r="D8500" s="88" t="s">
        <v>2864</v>
      </c>
      <c r="E8500" s="184" cm="1">
        <f t="array" ref="E8500">_xlfn.IFS($D8500=$O$5,C8500*$P$5,$D8500=$O$6,$C8500*$P$6,$D8500="AZN",$C8500)</f>
        <v>13987.05</v>
      </c>
      <c r="F8500" s="183" cm="1">
        <f t="array" ref="F8500">_xlfn.IFS($D8500=$O$5,$C8500*$P$5*0.01,$D8500=$O$6,$C8500*$P$6*0.01,$D8500="AZN",$C8500*0.08)</f>
        <v>139.87049999999999</v>
      </c>
    </row>
    <row r="8501" spans="1:6" x14ac:dyDescent="0.3">
      <c r="A8501" s="177" t="s">
        <v>1801</v>
      </c>
      <c r="B8501" s="178">
        <v>43973</v>
      </c>
      <c r="C8501" s="179">
        <v>5800</v>
      </c>
      <c r="D8501" s="88" t="s">
        <v>2864</v>
      </c>
      <c r="E8501" s="184" cm="1">
        <f t="array" ref="E8501">_xlfn.IFS($D8501=$O$5,C8501*$P$5,$D8501=$O$6,$C8501*$P$6,$D8501="AZN",$C8501)</f>
        <v>10535.7</v>
      </c>
      <c r="F8501" s="183" cm="1">
        <f t="array" ref="F8501">_xlfn.IFS($D8501=$O$5,$C8501*$P$5*0.01,$D8501=$O$6,$C8501*$P$6*0.01,$D8501="AZN",$C8501*0.08)</f>
        <v>105.35700000000001</v>
      </c>
    </row>
    <row r="8502" spans="1:6" x14ac:dyDescent="0.3">
      <c r="A8502" s="177" t="s">
        <v>335</v>
      </c>
      <c r="B8502" s="178">
        <v>44535</v>
      </c>
      <c r="C8502" s="179">
        <v>2500</v>
      </c>
      <c r="D8502" s="88" t="s">
        <v>2862</v>
      </c>
      <c r="E8502" s="184" cm="1">
        <f t="array" ref="E8502">_xlfn.IFS($D8502=$O$5,C8502*$P$5,$D8502=$O$6,$C8502*$P$6,$D8502="AZN",$C8502)</f>
        <v>2500</v>
      </c>
      <c r="F8502" s="183" cm="1">
        <f t="array" ref="F8502">_xlfn.IFS($D8502=$O$5,$C8502*$P$5*0.01,$D8502=$O$6,$C8502*$P$6*0.01,$D8502="AZN",$C8502*0.08)</f>
        <v>200</v>
      </c>
    </row>
    <row r="8503" spans="1:6" x14ac:dyDescent="0.3">
      <c r="A8503" s="177" t="s">
        <v>182</v>
      </c>
      <c r="B8503" s="178">
        <v>44199</v>
      </c>
      <c r="C8503" s="179">
        <v>12400</v>
      </c>
      <c r="D8503" s="88" t="s">
        <v>2864</v>
      </c>
      <c r="E8503" s="184" cm="1">
        <f t="array" ref="E8503">_xlfn.IFS($D8503=$O$5,C8503*$P$5,$D8503=$O$6,$C8503*$P$6,$D8503="AZN",$C8503)</f>
        <v>22524.6</v>
      </c>
      <c r="F8503" s="183" cm="1">
        <f t="array" ref="F8503">_xlfn.IFS($D8503=$O$5,$C8503*$P$5*0.01,$D8503=$O$6,$C8503*$P$6*0.01,$D8503="AZN",$C8503*0.08)</f>
        <v>225.24599999999998</v>
      </c>
    </row>
    <row r="8504" spans="1:6" x14ac:dyDescent="0.3">
      <c r="A8504" s="177" t="s">
        <v>198</v>
      </c>
      <c r="B8504" s="178">
        <v>44371</v>
      </c>
      <c r="C8504" s="179">
        <v>13000</v>
      </c>
      <c r="D8504" s="88" t="s">
        <v>2864</v>
      </c>
      <c r="E8504" s="184" cm="1">
        <f t="array" ref="E8504">_xlfn.IFS($D8504=$O$5,C8504*$P$5,$D8504=$O$6,$C8504*$P$6,$D8504="AZN",$C8504)</f>
        <v>23614.5</v>
      </c>
      <c r="F8504" s="183" cm="1">
        <f t="array" ref="F8504">_xlfn.IFS($D8504=$O$5,$C8504*$P$5*0.01,$D8504=$O$6,$C8504*$P$6*0.01,$D8504="AZN",$C8504*0.08)</f>
        <v>236.14500000000001</v>
      </c>
    </row>
    <row r="8505" spans="1:6" x14ac:dyDescent="0.3">
      <c r="A8505" s="177" t="s">
        <v>348</v>
      </c>
      <c r="B8505" s="178">
        <v>44679</v>
      </c>
      <c r="C8505" s="179">
        <v>5100</v>
      </c>
      <c r="D8505" s="88" t="s">
        <v>2864</v>
      </c>
      <c r="E8505" s="184" cm="1">
        <f t="array" ref="E8505">_xlfn.IFS($D8505=$O$5,C8505*$P$5,$D8505=$O$6,$C8505*$P$6,$D8505="AZN",$C8505)</f>
        <v>9264.15</v>
      </c>
      <c r="F8505" s="183" cm="1">
        <f t="array" ref="F8505">_xlfn.IFS($D8505=$O$5,$C8505*$P$5*0.01,$D8505=$O$6,$C8505*$P$6*0.01,$D8505="AZN",$C8505*0.08)</f>
        <v>92.641499999999994</v>
      </c>
    </row>
    <row r="8506" spans="1:6" x14ac:dyDescent="0.3">
      <c r="A8506" s="177" t="s">
        <v>872</v>
      </c>
      <c r="B8506" s="178">
        <v>44509</v>
      </c>
      <c r="C8506" s="179">
        <v>2800</v>
      </c>
      <c r="D8506" s="88" t="s">
        <v>2862</v>
      </c>
      <c r="E8506" s="184" cm="1">
        <f t="array" ref="E8506">_xlfn.IFS($D8506=$O$5,C8506*$P$5,$D8506=$O$6,$C8506*$P$6,$D8506="AZN",$C8506)</f>
        <v>2800</v>
      </c>
      <c r="F8506" s="183" cm="1">
        <f t="array" ref="F8506">_xlfn.IFS($D8506=$O$5,$C8506*$P$5*0.01,$D8506=$O$6,$C8506*$P$6*0.01,$D8506="AZN",$C8506*0.08)</f>
        <v>224</v>
      </c>
    </row>
    <row r="8507" spans="1:6" x14ac:dyDescent="0.3">
      <c r="A8507" s="177" t="s">
        <v>2107</v>
      </c>
      <c r="B8507" s="178">
        <v>43801</v>
      </c>
      <c r="C8507" s="179">
        <v>9700</v>
      </c>
      <c r="D8507" s="88" t="s">
        <v>2864</v>
      </c>
      <c r="E8507" s="184" cm="1">
        <f t="array" ref="E8507">_xlfn.IFS($D8507=$O$5,C8507*$P$5,$D8507=$O$6,$C8507*$P$6,$D8507="AZN",$C8507)</f>
        <v>17620.05</v>
      </c>
      <c r="F8507" s="183" cm="1">
        <f t="array" ref="F8507">_xlfn.IFS($D8507=$O$5,$C8507*$P$5*0.01,$D8507=$O$6,$C8507*$P$6*0.01,$D8507="AZN",$C8507*0.08)</f>
        <v>176.20050000000001</v>
      </c>
    </row>
    <row r="8508" spans="1:6" x14ac:dyDescent="0.3">
      <c r="A8508" s="177" t="s">
        <v>538</v>
      </c>
      <c r="B8508" s="178">
        <v>44003</v>
      </c>
      <c r="C8508" s="179">
        <v>2800</v>
      </c>
      <c r="D8508" s="88" t="s">
        <v>2862</v>
      </c>
      <c r="E8508" s="184" cm="1">
        <f t="array" ref="E8508">_xlfn.IFS($D8508=$O$5,C8508*$P$5,$D8508=$O$6,$C8508*$P$6,$D8508="AZN",$C8508)</f>
        <v>2800</v>
      </c>
      <c r="F8508" s="183" cm="1">
        <f t="array" ref="F8508">_xlfn.IFS($D8508=$O$5,$C8508*$P$5*0.01,$D8508=$O$6,$C8508*$P$6*0.01,$D8508="AZN",$C8508*0.08)</f>
        <v>224</v>
      </c>
    </row>
    <row r="8509" spans="1:6" x14ac:dyDescent="0.3">
      <c r="A8509" s="177" t="s">
        <v>1730</v>
      </c>
      <c r="B8509" s="178">
        <v>44668</v>
      </c>
      <c r="C8509" s="179">
        <v>2600</v>
      </c>
      <c r="D8509" s="88" t="s">
        <v>2862</v>
      </c>
      <c r="E8509" s="184" cm="1">
        <f t="array" ref="E8509">_xlfn.IFS($D8509=$O$5,C8509*$P$5,$D8509=$O$6,$C8509*$P$6,$D8509="AZN",$C8509)</f>
        <v>2600</v>
      </c>
      <c r="F8509" s="183" cm="1">
        <f t="array" ref="F8509">_xlfn.IFS($D8509=$O$5,$C8509*$P$5*0.01,$D8509=$O$6,$C8509*$P$6*0.01,$D8509="AZN",$C8509*0.08)</f>
        <v>208</v>
      </c>
    </row>
    <row r="8510" spans="1:6" x14ac:dyDescent="0.3">
      <c r="A8510" s="177" t="s">
        <v>1495</v>
      </c>
      <c r="B8510" s="178">
        <v>43885</v>
      </c>
      <c r="C8510" s="179">
        <v>6900</v>
      </c>
      <c r="D8510" s="88" t="s">
        <v>2862</v>
      </c>
      <c r="E8510" s="184" cm="1">
        <f t="array" ref="E8510">_xlfn.IFS($D8510=$O$5,C8510*$P$5,$D8510=$O$6,$C8510*$P$6,$D8510="AZN",$C8510)</f>
        <v>6900</v>
      </c>
      <c r="F8510" s="183" cm="1">
        <f t="array" ref="F8510">_xlfn.IFS($D8510=$O$5,$C8510*$P$5*0.01,$D8510=$O$6,$C8510*$P$6*0.01,$D8510="AZN",$C8510*0.08)</f>
        <v>552</v>
      </c>
    </row>
    <row r="8511" spans="1:6" x14ac:dyDescent="0.3">
      <c r="A8511" s="177" t="s">
        <v>595</v>
      </c>
      <c r="B8511" s="178">
        <v>44188</v>
      </c>
      <c r="C8511" s="179">
        <v>12800</v>
      </c>
      <c r="D8511" s="88" t="s">
        <v>2863</v>
      </c>
      <c r="E8511" s="184" cm="1">
        <f t="array" ref="E8511">_xlfn.IFS($D8511=$O$5,C8511*$P$5,$D8511=$O$6,$C8511*$P$6,$D8511="AZN",$C8511)</f>
        <v>21760</v>
      </c>
      <c r="F8511" s="183" cm="1">
        <f t="array" ref="F8511">_xlfn.IFS($D8511=$O$5,$C8511*$P$5*0.01,$D8511=$O$6,$C8511*$P$6*0.01,$D8511="AZN",$C8511*0.08)</f>
        <v>217.6</v>
      </c>
    </row>
    <row r="8512" spans="1:6" x14ac:dyDescent="0.3">
      <c r="A8512" s="177" t="s">
        <v>351</v>
      </c>
      <c r="B8512" s="178">
        <v>43984</v>
      </c>
      <c r="C8512" s="179">
        <v>5900</v>
      </c>
      <c r="D8512" s="88" t="s">
        <v>2864</v>
      </c>
      <c r="E8512" s="184" cm="1">
        <f t="array" ref="E8512">_xlfn.IFS($D8512=$O$5,C8512*$P$5,$D8512=$O$6,$C8512*$P$6,$D8512="AZN",$C8512)</f>
        <v>10717.35</v>
      </c>
      <c r="F8512" s="183" cm="1">
        <f t="array" ref="F8512">_xlfn.IFS($D8512=$O$5,$C8512*$P$5*0.01,$D8512=$O$6,$C8512*$P$6*0.01,$D8512="AZN",$C8512*0.08)</f>
        <v>107.1735</v>
      </c>
    </row>
    <row r="8513" spans="1:6" x14ac:dyDescent="0.3">
      <c r="A8513" s="177" t="s">
        <v>635</v>
      </c>
      <c r="B8513" s="178">
        <v>44919</v>
      </c>
      <c r="C8513" s="179">
        <v>5400</v>
      </c>
      <c r="D8513" s="88" t="s">
        <v>2862</v>
      </c>
      <c r="E8513" s="184" cm="1">
        <f t="array" ref="E8513">_xlfn.IFS($D8513=$O$5,C8513*$P$5,$D8513=$O$6,$C8513*$P$6,$D8513="AZN",$C8513)</f>
        <v>5400</v>
      </c>
      <c r="F8513" s="183" cm="1">
        <f t="array" ref="F8513">_xlfn.IFS($D8513=$O$5,$C8513*$P$5*0.01,$D8513=$O$6,$C8513*$P$6*0.01,$D8513="AZN",$C8513*0.08)</f>
        <v>432</v>
      </c>
    </row>
    <row r="8514" spans="1:6" x14ac:dyDescent="0.3">
      <c r="A8514" s="177" t="s">
        <v>1817</v>
      </c>
      <c r="B8514" s="178">
        <v>43637</v>
      </c>
      <c r="C8514" s="179">
        <v>2900</v>
      </c>
      <c r="D8514" s="88" t="s">
        <v>2864</v>
      </c>
      <c r="E8514" s="184" cm="1">
        <f t="array" ref="E8514">_xlfn.IFS($D8514=$O$5,C8514*$P$5,$D8514=$O$6,$C8514*$P$6,$D8514="AZN",$C8514)</f>
        <v>5267.85</v>
      </c>
      <c r="F8514" s="183" cm="1">
        <f t="array" ref="F8514">_xlfn.IFS($D8514=$O$5,$C8514*$P$5*0.01,$D8514=$O$6,$C8514*$P$6*0.01,$D8514="AZN",$C8514*0.08)</f>
        <v>52.678500000000007</v>
      </c>
    </row>
    <row r="8515" spans="1:6" x14ac:dyDescent="0.3">
      <c r="A8515" s="177" t="s">
        <v>191</v>
      </c>
      <c r="B8515" s="178">
        <v>43881</v>
      </c>
      <c r="C8515" s="179">
        <v>5700</v>
      </c>
      <c r="D8515" s="88" t="s">
        <v>2864</v>
      </c>
      <c r="E8515" s="184" cm="1">
        <f t="array" ref="E8515">_xlfn.IFS($D8515=$O$5,C8515*$P$5,$D8515=$O$6,$C8515*$P$6,$D8515="AZN",$C8515)</f>
        <v>10354.049999999999</v>
      </c>
      <c r="F8515" s="183" cm="1">
        <f t="array" ref="F8515">_xlfn.IFS($D8515=$O$5,$C8515*$P$5*0.01,$D8515=$O$6,$C8515*$P$6*0.01,$D8515="AZN",$C8515*0.08)</f>
        <v>103.54049999999999</v>
      </c>
    </row>
    <row r="8516" spans="1:6" x14ac:dyDescent="0.3">
      <c r="A8516" s="177" t="s">
        <v>1957</v>
      </c>
      <c r="B8516" s="178">
        <v>44161</v>
      </c>
      <c r="C8516" s="179">
        <v>1200</v>
      </c>
      <c r="D8516" s="88" t="s">
        <v>2864</v>
      </c>
      <c r="E8516" s="184" cm="1">
        <f t="array" ref="E8516">_xlfn.IFS($D8516=$O$5,C8516*$P$5,$D8516=$O$6,$C8516*$P$6,$D8516="AZN",$C8516)</f>
        <v>2179.8000000000002</v>
      </c>
      <c r="F8516" s="183" cm="1">
        <f t="array" ref="F8516">_xlfn.IFS($D8516=$O$5,$C8516*$P$5*0.01,$D8516=$O$6,$C8516*$P$6*0.01,$D8516="AZN",$C8516*0.08)</f>
        <v>21.798000000000002</v>
      </c>
    </row>
    <row r="8517" spans="1:6" x14ac:dyDescent="0.3">
      <c r="A8517" s="177" t="s">
        <v>1056</v>
      </c>
      <c r="B8517" s="178">
        <v>44382</v>
      </c>
      <c r="C8517" s="179">
        <v>5900</v>
      </c>
      <c r="D8517" s="88" t="s">
        <v>2863</v>
      </c>
      <c r="E8517" s="184" cm="1">
        <f t="array" ref="E8517">_xlfn.IFS($D8517=$O$5,C8517*$P$5,$D8517=$O$6,$C8517*$P$6,$D8517="AZN",$C8517)</f>
        <v>10030</v>
      </c>
      <c r="F8517" s="183" cm="1">
        <f t="array" ref="F8517">_xlfn.IFS($D8517=$O$5,$C8517*$P$5*0.01,$D8517=$O$6,$C8517*$P$6*0.01,$D8517="AZN",$C8517*0.08)</f>
        <v>100.3</v>
      </c>
    </row>
    <row r="8518" spans="1:6" x14ac:dyDescent="0.3">
      <c r="A8518" s="177" t="s">
        <v>1702</v>
      </c>
      <c r="B8518" s="178">
        <v>44218</v>
      </c>
      <c r="C8518" s="179">
        <v>1800</v>
      </c>
      <c r="D8518" s="88" t="s">
        <v>2864</v>
      </c>
      <c r="E8518" s="184" cm="1">
        <f t="array" ref="E8518">_xlfn.IFS($D8518=$O$5,C8518*$P$5,$D8518=$O$6,$C8518*$P$6,$D8518="AZN",$C8518)</f>
        <v>3269.7</v>
      </c>
      <c r="F8518" s="183" cm="1">
        <f t="array" ref="F8518">_xlfn.IFS($D8518=$O$5,$C8518*$P$5*0.01,$D8518=$O$6,$C8518*$P$6*0.01,$D8518="AZN",$C8518*0.08)</f>
        <v>32.696999999999996</v>
      </c>
    </row>
    <row r="8519" spans="1:6" x14ac:dyDescent="0.3">
      <c r="A8519" s="177" t="s">
        <v>850</v>
      </c>
      <c r="B8519" s="178">
        <v>44070</v>
      </c>
      <c r="C8519" s="179">
        <v>2000</v>
      </c>
      <c r="D8519" s="88" t="s">
        <v>2863</v>
      </c>
      <c r="E8519" s="184" cm="1">
        <f t="array" ref="E8519">_xlfn.IFS($D8519=$O$5,C8519*$P$5,$D8519=$O$6,$C8519*$P$6,$D8519="AZN",$C8519)</f>
        <v>3400</v>
      </c>
      <c r="F8519" s="183" cm="1">
        <f t="array" ref="F8519">_xlfn.IFS($D8519=$O$5,$C8519*$P$5*0.01,$D8519=$O$6,$C8519*$P$6*0.01,$D8519="AZN",$C8519*0.08)</f>
        <v>34</v>
      </c>
    </row>
    <row r="8520" spans="1:6" x14ac:dyDescent="0.3">
      <c r="A8520" s="177" t="s">
        <v>1459</v>
      </c>
      <c r="B8520" s="178">
        <v>43830</v>
      </c>
      <c r="C8520" s="179">
        <v>10100</v>
      </c>
      <c r="D8520" s="88" t="s">
        <v>2862</v>
      </c>
      <c r="E8520" s="184" cm="1">
        <f t="array" ref="E8520">_xlfn.IFS($D8520=$O$5,C8520*$P$5,$D8520=$O$6,$C8520*$P$6,$D8520="AZN",$C8520)</f>
        <v>10100</v>
      </c>
      <c r="F8520" s="183" cm="1">
        <f t="array" ref="F8520">_xlfn.IFS($D8520=$O$5,$C8520*$P$5*0.01,$D8520=$O$6,$C8520*$P$6*0.01,$D8520="AZN",$C8520*0.08)</f>
        <v>808</v>
      </c>
    </row>
    <row r="8521" spans="1:6" x14ac:dyDescent="0.3">
      <c r="A8521" s="177" t="s">
        <v>1937</v>
      </c>
      <c r="B8521" s="178">
        <v>44230</v>
      </c>
      <c r="C8521" s="179">
        <v>11000</v>
      </c>
      <c r="D8521" s="88" t="s">
        <v>2864</v>
      </c>
      <c r="E8521" s="184" cm="1">
        <f t="array" ref="E8521">_xlfn.IFS($D8521=$O$5,C8521*$P$5,$D8521=$O$6,$C8521*$P$6,$D8521="AZN",$C8521)</f>
        <v>19981.5</v>
      </c>
      <c r="F8521" s="183" cm="1">
        <f t="array" ref="F8521">_xlfn.IFS($D8521=$O$5,$C8521*$P$5*0.01,$D8521=$O$6,$C8521*$P$6*0.01,$D8521="AZN",$C8521*0.08)</f>
        <v>199.815</v>
      </c>
    </row>
    <row r="8522" spans="1:6" x14ac:dyDescent="0.3">
      <c r="A8522" s="177" t="s">
        <v>1355</v>
      </c>
      <c r="B8522" s="178">
        <v>44391</v>
      </c>
      <c r="C8522" s="179">
        <v>7300</v>
      </c>
      <c r="D8522" s="88" t="s">
        <v>2862</v>
      </c>
      <c r="E8522" s="184" cm="1">
        <f t="array" ref="E8522">_xlfn.IFS($D8522=$O$5,C8522*$P$5,$D8522=$O$6,$C8522*$P$6,$D8522="AZN",$C8522)</f>
        <v>7300</v>
      </c>
      <c r="F8522" s="183" cm="1">
        <f t="array" ref="F8522">_xlfn.IFS($D8522=$O$5,$C8522*$P$5*0.01,$D8522=$O$6,$C8522*$P$6*0.01,$D8522="AZN",$C8522*0.08)</f>
        <v>584</v>
      </c>
    </row>
    <row r="8523" spans="1:6" x14ac:dyDescent="0.3">
      <c r="A8523" s="177" t="s">
        <v>372</v>
      </c>
      <c r="B8523" s="178">
        <v>44269</v>
      </c>
      <c r="C8523" s="179">
        <v>2400</v>
      </c>
      <c r="D8523" s="88" t="s">
        <v>2863</v>
      </c>
      <c r="E8523" s="184" cm="1">
        <f t="array" ref="E8523">_xlfn.IFS($D8523=$O$5,C8523*$P$5,$D8523=$O$6,$C8523*$P$6,$D8523="AZN",$C8523)</f>
        <v>4080</v>
      </c>
      <c r="F8523" s="183" cm="1">
        <f t="array" ref="F8523">_xlfn.IFS($D8523=$O$5,$C8523*$P$5*0.01,$D8523=$O$6,$C8523*$P$6*0.01,$D8523="AZN",$C8523*0.08)</f>
        <v>40.800000000000004</v>
      </c>
    </row>
    <row r="8524" spans="1:6" x14ac:dyDescent="0.3">
      <c r="A8524" s="177" t="s">
        <v>328</v>
      </c>
      <c r="B8524" s="178">
        <v>44302</v>
      </c>
      <c r="C8524" s="179">
        <v>5000</v>
      </c>
      <c r="D8524" s="88" t="s">
        <v>2863</v>
      </c>
      <c r="E8524" s="184" cm="1">
        <f t="array" ref="E8524">_xlfn.IFS($D8524=$O$5,C8524*$P$5,$D8524=$O$6,$C8524*$P$6,$D8524="AZN",$C8524)</f>
        <v>8500</v>
      </c>
      <c r="F8524" s="183" cm="1">
        <f t="array" ref="F8524">_xlfn.IFS($D8524=$O$5,$C8524*$P$5*0.01,$D8524=$O$6,$C8524*$P$6*0.01,$D8524="AZN",$C8524*0.08)</f>
        <v>85</v>
      </c>
    </row>
    <row r="8525" spans="1:6" x14ac:dyDescent="0.3">
      <c r="A8525" s="177" t="s">
        <v>727</v>
      </c>
      <c r="B8525" s="178">
        <v>43828</v>
      </c>
      <c r="C8525" s="179">
        <v>6600</v>
      </c>
      <c r="D8525" s="88" t="s">
        <v>2863</v>
      </c>
      <c r="E8525" s="184" cm="1">
        <f t="array" ref="E8525">_xlfn.IFS($D8525=$O$5,C8525*$P$5,$D8525=$O$6,$C8525*$P$6,$D8525="AZN",$C8525)</f>
        <v>11220</v>
      </c>
      <c r="F8525" s="183" cm="1">
        <f t="array" ref="F8525">_xlfn.IFS($D8525=$O$5,$C8525*$P$5*0.01,$D8525=$O$6,$C8525*$P$6*0.01,$D8525="AZN",$C8525*0.08)</f>
        <v>112.2</v>
      </c>
    </row>
    <row r="8526" spans="1:6" x14ac:dyDescent="0.3">
      <c r="A8526" s="177" t="s">
        <v>1972</v>
      </c>
      <c r="B8526" s="178">
        <v>44463</v>
      </c>
      <c r="C8526" s="179">
        <v>7900</v>
      </c>
      <c r="D8526" s="88" t="s">
        <v>2864</v>
      </c>
      <c r="E8526" s="184" cm="1">
        <f t="array" ref="E8526">_xlfn.IFS($D8526=$O$5,C8526*$P$5,$D8526=$O$6,$C8526*$P$6,$D8526="AZN",$C8526)</f>
        <v>14350.35</v>
      </c>
      <c r="F8526" s="183" cm="1">
        <f t="array" ref="F8526">_xlfn.IFS($D8526=$O$5,$C8526*$P$5*0.01,$D8526=$O$6,$C8526*$P$6*0.01,$D8526="AZN",$C8526*0.08)</f>
        <v>143.5035</v>
      </c>
    </row>
    <row r="8527" spans="1:6" x14ac:dyDescent="0.3">
      <c r="A8527" s="177" t="s">
        <v>761</v>
      </c>
      <c r="B8527" s="178">
        <v>43675</v>
      </c>
      <c r="C8527" s="179">
        <v>8200</v>
      </c>
      <c r="D8527" s="88" t="s">
        <v>2864</v>
      </c>
      <c r="E8527" s="184" cm="1">
        <f t="array" ref="E8527">_xlfn.IFS($D8527=$O$5,C8527*$P$5,$D8527=$O$6,$C8527*$P$6,$D8527="AZN",$C8527)</f>
        <v>14895.3</v>
      </c>
      <c r="F8527" s="183" cm="1">
        <f t="array" ref="F8527">_xlfn.IFS($D8527=$O$5,$C8527*$P$5*0.01,$D8527=$O$6,$C8527*$P$6*0.01,$D8527="AZN",$C8527*0.08)</f>
        <v>148.953</v>
      </c>
    </row>
    <row r="8528" spans="1:6" x14ac:dyDescent="0.3">
      <c r="A8528" s="177" t="s">
        <v>2081</v>
      </c>
      <c r="B8528" s="178">
        <v>43923</v>
      </c>
      <c r="C8528" s="179">
        <v>2500</v>
      </c>
      <c r="D8528" s="88" t="s">
        <v>2864</v>
      </c>
      <c r="E8528" s="184" cm="1">
        <f t="array" ref="E8528">_xlfn.IFS($D8528=$O$5,C8528*$P$5,$D8528=$O$6,$C8528*$P$6,$D8528="AZN",$C8528)</f>
        <v>4541.25</v>
      </c>
      <c r="F8528" s="183" cm="1">
        <f t="array" ref="F8528">_xlfn.IFS($D8528=$O$5,$C8528*$P$5*0.01,$D8528=$O$6,$C8528*$P$6*0.01,$D8528="AZN",$C8528*0.08)</f>
        <v>45.412500000000001</v>
      </c>
    </row>
    <row r="8529" spans="1:6" x14ac:dyDescent="0.3">
      <c r="A8529" s="177" t="s">
        <v>1141</v>
      </c>
      <c r="B8529" s="178">
        <v>44137</v>
      </c>
      <c r="C8529" s="179">
        <v>12300</v>
      </c>
      <c r="D8529" s="88" t="s">
        <v>2862</v>
      </c>
      <c r="E8529" s="184" cm="1">
        <f t="array" ref="E8529">_xlfn.IFS($D8529=$O$5,C8529*$P$5,$D8529=$O$6,$C8529*$P$6,$D8529="AZN",$C8529)</f>
        <v>12300</v>
      </c>
      <c r="F8529" s="183" cm="1">
        <f t="array" ref="F8529">_xlfn.IFS($D8529=$O$5,$C8529*$P$5*0.01,$D8529=$O$6,$C8529*$P$6*0.01,$D8529="AZN",$C8529*0.08)</f>
        <v>984</v>
      </c>
    </row>
    <row r="8530" spans="1:6" x14ac:dyDescent="0.3">
      <c r="A8530" s="177" t="s">
        <v>1874</v>
      </c>
      <c r="B8530" s="178">
        <v>44019</v>
      </c>
      <c r="C8530" s="179">
        <v>9500</v>
      </c>
      <c r="D8530" s="88" t="s">
        <v>2862</v>
      </c>
      <c r="E8530" s="184" cm="1">
        <f t="array" ref="E8530">_xlfn.IFS($D8530=$O$5,C8530*$P$5,$D8530=$O$6,$C8530*$P$6,$D8530="AZN",$C8530)</f>
        <v>9500</v>
      </c>
      <c r="F8530" s="183" cm="1">
        <f t="array" ref="F8530">_xlfn.IFS($D8530=$O$5,$C8530*$P$5*0.01,$D8530=$O$6,$C8530*$P$6*0.01,$D8530="AZN",$C8530*0.08)</f>
        <v>760</v>
      </c>
    </row>
    <row r="8531" spans="1:6" x14ac:dyDescent="0.3">
      <c r="A8531" s="177" t="s">
        <v>1265</v>
      </c>
      <c r="B8531" s="178">
        <v>44444</v>
      </c>
      <c r="C8531" s="179">
        <v>10700</v>
      </c>
      <c r="D8531" s="88" t="s">
        <v>2862</v>
      </c>
      <c r="E8531" s="184" cm="1">
        <f t="array" ref="E8531">_xlfn.IFS($D8531=$O$5,C8531*$P$5,$D8531=$O$6,$C8531*$P$6,$D8531="AZN",$C8531)</f>
        <v>10700</v>
      </c>
      <c r="F8531" s="183" cm="1">
        <f t="array" ref="F8531">_xlfn.IFS($D8531=$O$5,$C8531*$P$5*0.01,$D8531=$O$6,$C8531*$P$6*0.01,$D8531="AZN",$C8531*0.08)</f>
        <v>856</v>
      </c>
    </row>
    <row r="8532" spans="1:6" x14ac:dyDescent="0.3">
      <c r="A8532" s="177" t="s">
        <v>466</v>
      </c>
      <c r="B8532" s="178">
        <v>43835</v>
      </c>
      <c r="C8532" s="179">
        <v>3800</v>
      </c>
      <c r="D8532" s="88" t="s">
        <v>2863</v>
      </c>
      <c r="E8532" s="184" cm="1">
        <f t="array" ref="E8532">_xlfn.IFS($D8532=$O$5,C8532*$P$5,$D8532=$O$6,$C8532*$P$6,$D8532="AZN",$C8532)</f>
        <v>6460</v>
      </c>
      <c r="F8532" s="183" cm="1">
        <f t="array" ref="F8532">_xlfn.IFS($D8532=$O$5,$C8532*$P$5*0.01,$D8532=$O$6,$C8532*$P$6*0.01,$D8532="AZN",$C8532*0.08)</f>
        <v>64.599999999999994</v>
      </c>
    </row>
    <row r="8533" spans="1:6" x14ac:dyDescent="0.3">
      <c r="A8533" s="177" t="s">
        <v>1764</v>
      </c>
      <c r="B8533" s="178">
        <v>44312</v>
      </c>
      <c r="C8533" s="179">
        <v>4800</v>
      </c>
      <c r="D8533" s="88" t="s">
        <v>2862</v>
      </c>
      <c r="E8533" s="184" cm="1">
        <f t="array" ref="E8533">_xlfn.IFS($D8533=$O$5,C8533*$P$5,$D8533=$O$6,$C8533*$P$6,$D8533="AZN",$C8533)</f>
        <v>4800</v>
      </c>
      <c r="F8533" s="183" cm="1">
        <f t="array" ref="F8533">_xlfn.IFS($D8533=$O$5,$C8533*$P$5*0.01,$D8533=$O$6,$C8533*$P$6*0.01,$D8533="AZN",$C8533*0.08)</f>
        <v>384</v>
      </c>
    </row>
    <row r="8534" spans="1:6" x14ac:dyDescent="0.3">
      <c r="A8534" s="177" t="s">
        <v>2109</v>
      </c>
      <c r="B8534" s="178">
        <v>43721</v>
      </c>
      <c r="C8534" s="179">
        <v>11100</v>
      </c>
      <c r="D8534" s="88" t="s">
        <v>2863</v>
      </c>
      <c r="E8534" s="184" cm="1">
        <f t="array" ref="E8534">_xlfn.IFS($D8534=$O$5,C8534*$P$5,$D8534=$O$6,$C8534*$P$6,$D8534="AZN",$C8534)</f>
        <v>18870</v>
      </c>
      <c r="F8534" s="183" cm="1">
        <f t="array" ref="F8534">_xlfn.IFS($D8534=$O$5,$C8534*$P$5*0.01,$D8534=$O$6,$C8534*$P$6*0.01,$D8534="AZN",$C8534*0.08)</f>
        <v>188.70000000000002</v>
      </c>
    </row>
    <row r="8535" spans="1:6" x14ac:dyDescent="0.3">
      <c r="A8535" s="177" t="s">
        <v>2110</v>
      </c>
      <c r="B8535" s="178">
        <v>43564</v>
      </c>
      <c r="C8535" s="179">
        <v>7000</v>
      </c>
      <c r="D8535" s="88" t="s">
        <v>2863</v>
      </c>
      <c r="E8535" s="184" cm="1">
        <f t="array" ref="E8535">_xlfn.IFS($D8535=$O$5,C8535*$P$5,$D8535=$O$6,$C8535*$P$6,$D8535="AZN",$C8535)</f>
        <v>11900</v>
      </c>
      <c r="F8535" s="183" cm="1">
        <f t="array" ref="F8535">_xlfn.IFS($D8535=$O$5,$C8535*$P$5*0.01,$D8535=$O$6,$C8535*$P$6*0.01,$D8535="AZN",$C8535*0.08)</f>
        <v>119</v>
      </c>
    </row>
    <row r="8536" spans="1:6" x14ac:dyDescent="0.3">
      <c r="A8536" s="177" t="s">
        <v>2013</v>
      </c>
      <c r="B8536" s="178">
        <v>44652</v>
      </c>
      <c r="C8536" s="179">
        <v>10400</v>
      </c>
      <c r="D8536" s="88" t="s">
        <v>2862</v>
      </c>
      <c r="E8536" s="184" cm="1">
        <f t="array" ref="E8536">_xlfn.IFS($D8536=$O$5,C8536*$P$5,$D8536=$O$6,$C8536*$P$6,$D8536="AZN",$C8536)</f>
        <v>10400</v>
      </c>
      <c r="F8536" s="183" cm="1">
        <f t="array" ref="F8536">_xlfn.IFS($D8536=$O$5,$C8536*$P$5*0.01,$D8536=$O$6,$C8536*$P$6*0.01,$D8536="AZN",$C8536*0.08)</f>
        <v>832</v>
      </c>
    </row>
    <row r="8537" spans="1:6" x14ac:dyDescent="0.3">
      <c r="A8537" s="177" t="s">
        <v>547</v>
      </c>
      <c r="B8537" s="178">
        <v>44044</v>
      </c>
      <c r="C8537" s="179">
        <v>8500</v>
      </c>
      <c r="D8537" s="88" t="s">
        <v>2863</v>
      </c>
      <c r="E8537" s="184" cm="1">
        <f t="array" ref="E8537">_xlfn.IFS($D8537=$O$5,C8537*$P$5,$D8537=$O$6,$C8537*$P$6,$D8537="AZN",$C8537)</f>
        <v>14450</v>
      </c>
      <c r="F8537" s="183" cm="1">
        <f t="array" ref="F8537">_xlfn.IFS($D8537=$O$5,$C8537*$P$5*0.01,$D8537=$O$6,$C8537*$P$6*0.01,$D8537="AZN",$C8537*0.08)</f>
        <v>144.5</v>
      </c>
    </row>
    <row r="8538" spans="1:6" x14ac:dyDescent="0.3">
      <c r="A8538" s="177" t="s">
        <v>636</v>
      </c>
      <c r="B8538" s="178">
        <v>43560</v>
      </c>
      <c r="C8538" s="179">
        <v>11900</v>
      </c>
      <c r="D8538" s="88" t="s">
        <v>2864</v>
      </c>
      <c r="E8538" s="184" cm="1">
        <f t="array" ref="E8538">_xlfn.IFS($D8538=$O$5,C8538*$P$5,$D8538=$O$6,$C8538*$P$6,$D8538="AZN",$C8538)</f>
        <v>21616.35</v>
      </c>
      <c r="F8538" s="183" cm="1">
        <f t="array" ref="F8538">_xlfn.IFS($D8538=$O$5,$C8538*$P$5*0.01,$D8538=$O$6,$C8538*$P$6*0.01,$D8538="AZN",$C8538*0.08)</f>
        <v>216.1635</v>
      </c>
    </row>
    <row r="8539" spans="1:6" x14ac:dyDescent="0.3">
      <c r="A8539" s="177" t="s">
        <v>1935</v>
      </c>
      <c r="B8539" s="178">
        <v>44247</v>
      </c>
      <c r="C8539" s="179">
        <v>11900</v>
      </c>
      <c r="D8539" s="88" t="s">
        <v>2863</v>
      </c>
      <c r="E8539" s="184" cm="1">
        <f t="array" ref="E8539">_xlfn.IFS($D8539=$O$5,C8539*$P$5,$D8539=$O$6,$C8539*$P$6,$D8539="AZN",$C8539)</f>
        <v>20230</v>
      </c>
      <c r="F8539" s="183" cm="1">
        <f t="array" ref="F8539">_xlfn.IFS($D8539=$O$5,$C8539*$P$5*0.01,$D8539=$O$6,$C8539*$P$6*0.01,$D8539="AZN",$C8539*0.08)</f>
        <v>202.3</v>
      </c>
    </row>
    <row r="8540" spans="1:6" x14ac:dyDescent="0.3">
      <c r="A8540" s="177" t="s">
        <v>907</v>
      </c>
      <c r="B8540" s="178">
        <v>43619</v>
      </c>
      <c r="C8540" s="179">
        <v>4000</v>
      </c>
      <c r="D8540" s="88" t="s">
        <v>2862</v>
      </c>
      <c r="E8540" s="184" cm="1">
        <f t="array" ref="E8540">_xlfn.IFS($D8540=$O$5,C8540*$P$5,$D8540=$O$6,$C8540*$P$6,$D8540="AZN",$C8540)</f>
        <v>4000</v>
      </c>
      <c r="F8540" s="183" cm="1">
        <f t="array" ref="F8540">_xlfn.IFS($D8540=$O$5,$C8540*$P$5*0.01,$D8540=$O$6,$C8540*$P$6*0.01,$D8540="AZN",$C8540*0.08)</f>
        <v>320</v>
      </c>
    </row>
    <row r="8541" spans="1:6" x14ac:dyDescent="0.3">
      <c r="A8541" s="177" t="s">
        <v>1407</v>
      </c>
      <c r="B8541" s="178">
        <v>44338</v>
      </c>
      <c r="C8541" s="179">
        <v>7900</v>
      </c>
      <c r="D8541" s="88" t="s">
        <v>2863</v>
      </c>
      <c r="E8541" s="184" cm="1">
        <f t="array" ref="E8541">_xlfn.IFS($D8541=$O$5,C8541*$P$5,$D8541=$O$6,$C8541*$P$6,$D8541="AZN",$C8541)</f>
        <v>13430</v>
      </c>
      <c r="F8541" s="183" cm="1">
        <f t="array" ref="F8541">_xlfn.IFS($D8541=$O$5,$C8541*$P$5*0.01,$D8541=$O$6,$C8541*$P$6*0.01,$D8541="AZN",$C8541*0.08)</f>
        <v>134.30000000000001</v>
      </c>
    </row>
    <row r="8542" spans="1:6" x14ac:dyDescent="0.3">
      <c r="A8542" s="177" t="s">
        <v>1846</v>
      </c>
      <c r="B8542" s="178">
        <v>43981</v>
      </c>
      <c r="C8542" s="179">
        <v>3400</v>
      </c>
      <c r="D8542" s="88" t="s">
        <v>2863</v>
      </c>
      <c r="E8542" s="184" cm="1">
        <f t="array" ref="E8542">_xlfn.IFS($D8542=$O$5,C8542*$P$5,$D8542=$O$6,$C8542*$P$6,$D8542="AZN",$C8542)</f>
        <v>5780</v>
      </c>
      <c r="F8542" s="183" cm="1">
        <f t="array" ref="F8542">_xlfn.IFS($D8542=$O$5,$C8542*$P$5*0.01,$D8542=$O$6,$C8542*$P$6*0.01,$D8542="AZN",$C8542*0.08)</f>
        <v>57.800000000000004</v>
      </c>
    </row>
    <row r="8543" spans="1:6" x14ac:dyDescent="0.3">
      <c r="A8543" s="177" t="s">
        <v>410</v>
      </c>
      <c r="B8543" s="178">
        <v>43907</v>
      </c>
      <c r="C8543" s="179">
        <v>1900</v>
      </c>
      <c r="D8543" s="88" t="s">
        <v>2864</v>
      </c>
      <c r="E8543" s="184" cm="1">
        <f t="array" ref="E8543">_xlfn.IFS($D8543=$O$5,C8543*$P$5,$D8543=$O$6,$C8543*$P$6,$D8543="AZN",$C8543)</f>
        <v>3451.35</v>
      </c>
      <c r="F8543" s="183" cm="1">
        <f t="array" ref="F8543">_xlfn.IFS($D8543=$O$5,$C8543*$P$5*0.01,$D8543=$O$6,$C8543*$P$6*0.01,$D8543="AZN",$C8543*0.08)</f>
        <v>34.513500000000001</v>
      </c>
    </row>
    <row r="8544" spans="1:6" x14ac:dyDescent="0.3">
      <c r="A8544" s="177" t="s">
        <v>1004</v>
      </c>
      <c r="B8544" s="178">
        <v>44660</v>
      </c>
      <c r="C8544" s="179">
        <v>5000</v>
      </c>
      <c r="D8544" s="88" t="s">
        <v>2864</v>
      </c>
      <c r="E8544" s="184" cm="1">
        <f t="array" ref="E8544">_xlfn.IFS($D8544=$O$5,C8544*$P$5,$D8544=$O$6,$C8544*$P$6,$D8544="AZN",$C8544)</f>
        <v>9082.5</v>
      </c>
      <c r="F8544" s="183" cm="1">
        <f t="array" ref="F8544">_xlfn.IFS($D8544=$O$5,$C8544*$P$5*0.01,$D8544=$O$6,$C8544*$P$6*0.01,$D8544="AZN",$C8544*0.08)</f>
        <v>90.825000000000003</v>
      </c>
    </row>
    <row r="8545" spans="1:6" x14ac:dyDescent="0.3">
      <c r="A8545" s="177" t="s">
        <v>1760</v>
      </c>
      <c r="B8545" s="178">
        <v>44591</v>
      </c>
      <c r="C8545" s="179">
        <v>9300</v>
      </c>
      <c r="D8545" s="88" t="s">
        <v>2863</v>
      </c>
      <c r="E8545" s="184" cm="1">
        <f t="array" ref="E8545">_xlfn.IFS($D8545=$O$5,C8545*$P$5,$D8545=$O$6,$C8545*$P$6,$D8545="AZN",$C8545)</f>
        <v>15810</v>
      </c>
      <c r="F8545" s="183" cm="1">
        <f t="array" ref="F8545">_xlfn.IFS($D8545=$O$5,$C8545*$P$5*0.01,$D8545=$O$6,$C8545*$P$6*0.01,$D8545="AZN",$C8545*0.08)</f>
        <v>158.1</v>
      </c>
    </row>
    <row r="8546" spans="1:6" x14ac:dyDescent="0.3">
      <c r="A8546" s="177" t="s">
        <v>899</v>
      </c>
      <c r="B8546" s="178">
        <v>44503</v>
      </c>
      <c r="C8546" s="179">
        <v>4700</v>
      </c>
      <c r="D8546" s="88" t="s">
        <v>2863</v>
      </c>
      <c r="E8546" s="184" cm="1">
        <f t="array" ref="E8546">_xlfn.IFS($D8546=$O$5,C8546*$P$5,$D8546=$O$6,$C8546*$P$6,$D8546="AZN",$C8546)</f>
        <v>7990</v>
      </c>
      <c r="F8546" s="183" cm="1">
        <f t="array" ref="F8546">_xlfn.IFS($D8546=$O$5,$C8546*$P$5*0.01,$D8546=$O$6,$C8546*$P$6*0.01,$D8546="AZN",$C8546*0.08)</f>
        <v>79.900000000000006</v>
      </c>
    </row>
    <row r="8547" spans="1:6" x14ac:dyDescent="0.3">
      <c r="A8547" s="177" t="s">
        <v>1258</v>
      </c>
      <c r="B8547" s="178">
        <v>43970</v>
      </c>
      <c r="C8547" s="179">
        <v>8200</v>
      </c>
      <c r="D8547" s="88" t="s">
        <v>2862</v>
      </c>
      <c r="E8547" s="184" cm="1">
        <f t="array" ref="E8547">_xlfn.IFS($D8547=$O$5,C8547*$P$5,$D8547=$O$6,$C8547*$P$6,$D8547="AZN",$C8547)</f>
        <v>8200</v>
      </c>
      <c r="F8547" s="183" cm="1">
        <f t="array" ref="F8547">_xlfn.IFS($D8547=$O$5,$C8547*$P$5*0.01,$D8547=$O$6,$C8547*$P$6*0.01,$D8547="AZN",$C8547*0.08)</f>
        <v>656</v>
      </c>
    </row>
    <row r="8548" spans="1:6" x14ac:dyDescent="0.3">
      <c r="A8548" s="177" t="s">
        <v>207</v>
      </c>
      <c r="B8548" s="178">
        <v>44309</v>
      </c>
      <c r="C8548" s="179">
        <v>7100</v>
      </c>
      <c r="D8548" s="88" t="s">
        <v>2864</v>
      </c>
      <c r="E8548" s="184" cm="1">
        <f t="array" ref="E8548">_xlfn.IFS($D8548=$O$5,C8548*$P$5,$D8548=$O$6,$C8548*$P$6,$D8548="AZN",$C8548)</f>
        <v>12897.15</v>
      </c>
      <c r="F8548" s="183" cm="1">
        <f t="array" ref="F8548">_xlfn.IFS($D8548=$O$5,$C8548*$P$5*0.01,$D8548=$O$6,$C8548*$P$6*0.01,$D8548="AZN",$C8548*0.08)</f>
        <v>128.97149999999999</v>
      </c>
    </row>
    <row r="8549" spans="1:6" x14ac:dyDescent="0.3">
      <c r="A8549" s="177" t="s">
        <v>537</v>
      </c>
      <c r="B8549" s="178">
        <v>43834</v>
      </c>
      <c r="C8549" s="179">
        <v>11200</v>
      </c>
      <c r="D8549" s="88" t="s">
        <v>2864</v>
      </c>
      <c r="E8549" s="184" cm="1">
        <f t="array" ref="E8549">_xlfn.IFS($D8549=$O$5,C8549*$P$5,$D8549=$O$6,$C8549*$P$6,$D8549="AZN",$C8549)</f>
        <v>20344.8</v>
      </c>
      <c r="F8549" s="183" cm="1">
        <f t="array" ref="F8549">_xlfn.IFS($D8549=$O$5,$C8549*$P$5*0.01,$D8549=$O$6,$C8549*$P$6*0.01,$D8549="AZN",$C8549*0.08)</f>
        <v>203.44800000000001</v>
      </c>
    </row>
    <row r="8550" spans="1:6" x14ac:dyDescent="0.3">
      <c r="A8550" s="177" t="s">
        <v>1024</v>
      </c>
      <c r="B8550" s="178">
        <v>44715</v>
      </c>
      <c r="C8550" s="179">
        <v>2600</v>
      </c>
      <c r="D8550" s="88" t="s">
        <v>2862</v>
      </c>
      <c r="E8550" s="184" cm="1">
        <f t="array" ref="E8550">_xlfn.IFS($D8550=$O$5,C8550*$P$5,$D8550=$O$6,$C8550*$P$6,$D8550="AZN",$C8550)</f>
        <v>2600</v>
      </c>
      <c r="F8550" s="183" cm="1">
        <f t="array" ref="F8550">_xlfn.IFS($D8550=$O$5,$C8550*$P$5*0.01,$D8550=$O$6,$C8550*$P$6*0.01,$D8550="AZN",$C8550*0.08)</f>
        <v>208</v>
      </c>
    </row>
    <row r="8551" spans="1:6" x14ac:dyDescent="0.3">
      <c r="A8551" s="177" t="s">
        <v>860</v>
      </c>
      <c r="B8551" s="178">
        <v>44260</v>
      </c>
      <c r="C8551" s="179">
        <v>4400</v>
      </c>
      <c r="D8551" s="88" t="s">
        <v>2863</v>
      </c>
      <c r="E8551" s="184" cm="1">
        <f t="array" ref="E8551">_xlfn.IFS($D8551=$O$5,C8551*$P$5,$D8551=$O$6,$C8551*$P$6,$D8551="AZN",$C8551)</f>
        <v>7480</v>
      </c>
      <c r="F8551" s="183" cm="1">
        <f t="array" ref="F8551">_xlfn.IFS($D8551=$O$5,$C8551*$P$5*0.01,$D8551=$O$6,$C8551*$P$6*0.01,$D8551="AZN",$C8551*0.08)</f>
        <v>74.8</v>
      </c>
    </row>
    <row r="8552" spans="1:6" x14ac:dyDescent="0.3">
      <c r="A8552" s="177" t="s">
        <v>1027</v>
      </c>
      <c r="B8552" s="178">
        <v>44482</v>
      </c>
      <c r="C8552" s="179">
        <v>7500</v>
      </c>
      <c r="D8552" s="88" t="s">
        <v>2863</v>
      </c>
      <c r="E8552" s="184" cm="1">
        <f t="array" ref="E8552">_xlfn.IFS($D8552=$O$5,C8552*$P$5,$D8552=$O$6,$C8552*$P$6,$D8552="AZN",$C8552)</f>
        <v>12750</v>
      </c>
      <c r="F8552" s="183" cm="1">
        <f t="array" ref="F8552">_xlfn.IFS($D8552=$O$5,$C8552*$P$5*0.01,$D8552=$O$6,$C8552*$P$6*0.01,$D8552="AZN",$C8552*0.08)</f>
        <v>127.5</v>
      </c>
    </row>
    <row r="8553" spans="1:6" x14ac:dyDescent="0.3">
      <c r="A8553" s="177" t="s">
        <v>948</v>
      </c>
      <c r="B8553" s="178">
        <v>44082</v>
      </c>
      <c r="C8553" s="179">
        <v>5000</v>
      </c>
      <c r="D8553" s="88" t="s">
        <v>2862</v>
      </c>
      <c r="E8553" s="184" cm="1">
        <f t="array" ref="E8553">_xlfn.IFS($D8553=$O$5,C8553*$P$5,$D8553=$O$6,$C8553*$P$6,$D8553="AZN",$C8553)</f>
        <v>5000</v>
      </c>
      <c r="F8553" s="183" cm="1">
        <f t="array" ref="F8553">_xlfn.IFS($D8553=$O$5,$C8553*$P$5*0.01,$D8553=$O$6,$C8553*$P$6*0.01,$D8553="AZN",$C8553*0.08)</f>
        <v>400</v>
      </c>
    </row>
    <row r="8554" spans="1:6" x14ac:dyDescent="0.3">
      <c r="A8554" s="177" t="s">
        <v>2052</v>
      </c>
      <c r="B8554" s="178">
        <v>44110</v>
      </c>
      <c r="C8554" s="179">
        <v>12300</v>
      </c>
      <c r="D8554" s="88" t="s">
        <v>2862</v>
      </c>
      <c r="E8554" s="184" cm="1">
        <f t="array" ref="E8554">_xlfn.IFS($D8554=$O$5,C8554*$P$5,$D8554=$O$6,$C8554*$P$6,$D8554="AZN",$C8554)</f>
        <v>12300</v>
      </c>
      <c r="F8554" s="183" cm="1">
        <f t="array" ref="F8554">_xlfn.IFS($D8554=$O$5,$C8554*$P$5*0.01,$D8554=$O$6,$C8554*$P$6*0.01,$D8554="AZN",$C8554*0.08)</f>
        <v>984</v>
      </c>
    </row>
    <row r="8555" spans="1:6" x14ac:dyDescent="0.3">
      <c r="A8555" s="177" t="s">
        <v>1963</v>
      </c>
      <c r="B8555" s="178">
        <v>44207</v>
      </c>
      <c r="C8555" s="179">
        <v>4600</v>
      </c>
      <c r="D8555" s="88" t="s">
        <v>2862</v>
      </c>
      <c r="E8555" s="184" cm="1">
        <f t="array" ref="E8555">_xlfn.IFS($D8555=$O$5,C8555*$P$5,$D8555=$O$6,$C8555*$P$6,$D8555="AZN",$C8555)</f>
        <v>4600</v>
      </c>
      <c r="F8555" s="183" cm="1">
        <f t="array" ref="F8555">_xlfn.IFS($D8555=$O$5,$C8555*$P$5*0.01,$D8555=$O$6,$C8555*$P$6*0.01,$D8555="AZN",$C8555*0.08)</f>
        <v>368</v>
      </c>
    </row>
    <row r="8556" spans="1:6" x14ac:dyDescent="0.3">
      <c r="A8556" s="177" t="s">
        <v>1979</v>
      </c>
      <c r="B8556" s="178">
        <v>44390</v>
      </c>
      <c r="C8556" s="179">
        <v>9600</v>
      </c>
      <c r="D8556" s="88" t="s">
        <v>2864</v>
      </c>
      <c r="E8556" s="184" cm="1">
        <f t="array" ref="E8556">_xlfn.IFS($D8556=$O$5,C8556*$P$5,$D8556=$O$6,$C8556*$P$6,$D8556="AZN",$C8556)</f>
        <v>17438.400000000001</v>
      </c>
      <c r="F8556" s="183" cm="1">
        <f t="array" ref="F8556">_xlfn.IFS($D8556=$O$5,$C8556*$P$5*0.01,$D8556=$O$6,$C8556*$P$6*0.01,$D8556="AZN",$C8556*0.08)</f>
        <v>174.38400000000001</v>
      </c>
    </row>
    <row r="8557" spans="1:6" x14ac:dyDescent="0.3">
      <c r="A8557" s="177" t="s">
        <v>146</v>
      </c>
      <c r="B8557" s="178">
        <v>44449</v>
      </c>
      <c r="C8557" s="179">
        <v>10600</v>
      </c>
      <c r="D8557" s="88" t="s">
        <v>2862</v>
      </c>
      <c r="E8557" s="184" cm="1">
        <f t="array" ref="E8557">_xlfn.IFS($D8557=$O$5,C8557*$P$5,$D8557=$O$6,$C8557*$P$6,$D8557="AZN",$C8557)</f>
        <v>10600</v>
      </c>
      <c r="F8557" s="183" cm="1">
        <f t="array" ref="F8557">_xlfn.IFS($D8557=$O$5,$C8557*$P$5*0.01,$D8557=$O$6,$C8557*$P$6*0.01,$D8557="AZN",$C8557*0.08)</f>
        <v>848</v>
      </c>
    </row>
    <row r="8558" spans="1:6" x14ac:dyDescent="0.3">
      <c r="A8558" s="177" t="s">
        <v>1810</v>
      </c>
      <c r="B8558" s="178">
        <v>44238</v>
      </c>
      <c r="C8558" s="179">
        <v>7700</v>
      </c>
      <c r="D8558" s="88" t="s">
        <v>2864</v>
      </c>
      <c r="E8558" s="184" cm="1">
        <f t="array" ref="E8558">_xlfn.IFS($D8558=$O$5,C8558*$P$5,$D8558=$O$6,$C8558*$P$6,$D8558="AZN",$C8558)</f>
        <v>13987.05</v>
      </c>
      <c r="F8558" s="183" cm="1">
        <f t="array" ref="F8558">_xlfn.IFS($D8558=$O$5,$C8558*$P$5*0.01,$D8558=$O$6,$C8558*$P$6*0.01,$D8558="AZN",$C8558*0.08)</f>
        <v>139.87049999999999</v>
      </c>
    </row>
    <row r="8559" spans="1:6" x14ac:dyDescent="0.3">
      <c r="A8559" s="177" t="s">
        <v>333</v>
      </c>
      <c r="B8559" s="178">
        <v>44470</v>
      </c>
      <c r="C8559" s="179">
        <v>8800</v>
      </c>
      <c r="D8559" s="88" t="s">
        <v>2862</v>
      </c>
      <c r="E8559" s="184" cm="1">
        <f t="array" ref="E8559">_xlfn.IFS($D8559=$O$5,C8559*$P$5,$D8559=$O$6,$C8559*$P$6,$D8559="AZN",$C8559)</f>
        <v>8800</v>
      </c>
      <c r="F8559" s="183" cm="1">
        <f t="array" ref="F8559">_xlfn.IFS($D8559=$O$5,$C8559*$P$5*0.01,$D8559=$O$6,$C8559*$P$6*0.01,$D8559="AZN",$C8559*0.08)</f>
        <v>704</v>
      </c>
    </row>
    <row r="8560" spans="1:6" x14ac:dyDescent="0.3">
      <c r="A8560" s="177" t="s">
        <v>507</v>
      </c>
      <c r="B8560" s="178">
        <v>44077</v>
      </c>
      <c r="C8560" s="179">
        <v>7600</v>
      </c>
      <c r="D8560" s="88" t="s">
        <v>2863</v>
      </c>
      <c r="E8560" s="184" cm="1">
        <f t="array" ref="E8560">_xlfn.IFS($D8560=$O$5,C8560*$P$5,$D8560=$O$6,$C8560*$P$6,$D8560="AZN",$C8560)</f>
        <v>12920</v>
      </c>
      <c r="F8560" s="183" cm="1">
        <f t="array" ref="F8560">_xlfn.IFS($D8560=$O$5,$C8560*$P$5*0.01,$D8560=$O$6,$C8560*$P$6*0.01,$D8560="AZN",$C8560*0.08)</f>
        <v>129.19999999999999</v>
      </c>
    </row>
    <row r="8561" spans="1:6" x14ac:dyDescent="0.3">
      <c r="A8561" s="177" t="s">
        <v>884</v>
      </c>
      <c r="B8561" s="178">
        <v>44422</v>
      </c>
      <c r="C8561" s="179">
        <v>2100</v>
      </c>
      <c r="D8561" s="88" t="s">
        <v>2862</v>
      </c>
      <c r="E8561" s="184" cm="1">
        <f t="array" ref="E8561">_xlfn.IFS($D8561=$O$5,C8561*$P$5,$D8561=$O$6,$C8561*$P$6,$D8561="AZN",$C8561)</f>
        <v>2100</v>
      </c>
      <c r="F8561" s="183" cm="1">
        <f t="array" ref="F8561">_xlfn.IFS($D8561=$O$5,$C8561*$P$5*0.01,$D8561=$O$6,$C8561*$P$6*0.01,$D8561="AZN",$C8561*0.08)</f>
        <v>168</v>
      </c>
    </row>
    <row r="8562" spans="1:6" x14ac:dyDescent="0.3">
      <c r="A8562" s="177" t="s">
        <v>1225</v>
      </c>
      <c r="B8562" s="178">
        <v>43767</v>
      </c>
      <c r="C8562" s="179">
        <v>2400</v>
      </c>
      <c r="D8562" s="88" t="s">
        <v>2863</v>
      </c>
      <c r="E8562" s="184" cm="1">
        <f t="array" ref="E8562">_xlfn.IFS($D8562=$O$5,C8562*$P$5,$D8562=$O$6,$C8562*$P$6,$D8562="AZN",$C8562)</f>
        <v>4080</v>
      </c>
      <c r="F8562" s="183" cm="1">
        <f t="array" ref="F8562">_xlfn.IFS($D8562=$O$5,$C8562*$P$5*0.01,$D8562=$O$6,$C8562*$P$6*0.01,$D8562="AZN",$C8562*0.08)</f>
        <v>40.800000000000004</v>
      </c>
    </row>
    <row r="8563" spans="1:6" x14ac:dyDescent="0.3">
      <c r="A8563" s="177" t="s">
        <v>885</v>
      </c>
      <c r="B8563" s="178">
        <v>44306</v>
      </c>
      <c r="C8563" s="179">
        <v>12600</v>
      </c>
      <c r="D8563" s="88" t="s">
        <v>2862</v>
      </c>
      <c r="E8563" s="184" cm="1">
        <f t="array" ref="E8563">_xlfn.IFS($D8563=$O$5,C8563*$P$5,$D8563=$O$6,$C8563*$P$6,$D8563="AZN",$C8563)</f>
        <v>12600</v>
      </c>
      <c r="F8563" s="183" cm="1">
        <f t="array" ref="F8563">_xlfn.IFS($D8563=$O$5,$C8563*$P$5*0.01,$D8563=$O$6,$C8563*$P$6*0.01,$D8563="AZN",$C8563*0.08)</f>
        <v>1008</v>
      </c>
    </row>
    <row r="8564" spans="1:6" x14ac:dyDescent="0.3">
      <c r="A8564" s="177" t="s">
        <v>1245</v>
      </c>
      <c r="B8564" s="178">
        <v>43848</v>
      </c>
      <c r="C8564" s="179">
        <v>3900</v>
      </c>
      <c r="D8564" s="88" t="s">
        <v>2862</v>
      </c>
      <c r="E8564" s="184" cm="1">
        <f t="array" ref="E8564">_xlfn.IFS($D8564=$O$5,C8564*$P$5,$D8564=$O$6,$C8564*$P$6,$D8564="AZN",$C8564)</f>
        <v>3900</v>
      </c>
      <c r="F8564" s="183" cm="1">
        <f t="array" ref="F8564">_xlfn.IFS($D8564=$O$5,$C8564*$P$5*0.01,$D8564=$O$6,$C8564*$P$6*0.01,$D8564="AZN",$C8564*0.08)</f>
        <v>312</v>
      </c>
    </row>
    <row r="8565" spans="1:6" x14ac:dyDescent="0.3">
      <c r="A8565" s="177" t="s">
        <v>1519</v>
      </c>
      <c r="B8565" s="178">
        <v>44320</v>
      </c>
      <c r="C8565" s="179">
        <v>8500</v>
      </c>
      <c r="D8565" s="88" t="s">
        <v>2864</v>
      </c>
      <c r="E8565" s="184" cm="1">
        <f t="array" ref="E8565">_xlfn.IFS($D8565=$O$5,C8565*$P$5,$D8565=$O$6,$C8565*$P$6,$D8565="AZN",$C8565)</f>
        <v>15440.25</v>
      </c>
      <c r="F8565" s="183" cm="1">
        <f t="array" ref="F8565">_xlfn.IFS($D8565=$O$5,$C8565*$P$5*0.01,$D8565=$O$6,$C8565*$P$6*0.01,$D8565="AZN",$C8565*0.08)</f>
        <v>154.4025</v>
      </c>
    </row>
    <row r="8566" spans="1:6" x14ac:dyDescent="0.3">
      <c r="A8566" s="177" t="s">
        <v>1984</v>
      </c>
      <c r="B8566" s="178">
        <v>44635</v>
      </c>
      <c r="C8566" s="179">
        <v>2400</v>
      </c>
      <c r="D8566" s="88" t="s">
        <v>2862</v>
      </c>
      <c r="E8566" s="184" cm="1">
        <f t="array" ref="E8566">_xlfn.IFS($D8566=$O$5,C8566*$P$5,$D8566=$O$6,$C8566*$P$6,$D8566="AZN",$C8566)</f>
        <v>2400</v>
      </c>
      <c r="F8566" s="183" cm="1">
        <f t="array" ref="F8566">_xlfn.IFS($D8566=$O$5,$C8566*$P$5*0.01,$D8566=$O$6,$C8566*$P$6*0.01,$D8566="AZN",$C8566*0.08)</f>
        <v>192</v>
      </c>
    </row>
    <row r="8567" spans="1:6" x14ac:dyDescent="0.3">
      <c r="A8567" s="177" t="s">
        <v>1339</v>
      </c>
      <c r="B8567" s="178">
        <v>44011</v>
      </c>
      <c r="C8567" s="179">
        <v>8200</v>
      </c>
      <c r="D8567" s="88" t="s">
        <v>2864</v>
      </c>
      <c r="E8567" s="184" cm="1">
        <f t="array" ref="E8567">_xlfn.IFS($D8567=$O$5,C8567*$P$5,$D8567=$O$6,$C8567*$P$6,$D8567="AZN",$C8567)</f>
        <v>14895.3</v>
      </c>
      <c r="F8567" s="183" cm="1">
        <f t="array" ref="F8567">_xlfn.IFS($D8567=$O$5,$C8567*$P$5*0.01,$D8567=$O$6,$C8567*$P$6*0.01,$D8567="AZN",$C8567*0.08)</f>
        <v>148.953</v>
      </c>
    </row>
    <row r="8568" spans="1:6" x14ac:dyDescent="0.3">
      <c r="A8568" s="177" t="s">
        <v>319</v>
      </c>
      <c r="B8568" s="178">
        <v>44237</v>
      </c>
      <c r="C8568" s="179">
        <v>5700</v>
      </c>
      <c r="D8568" s="88" t="s">
        <v>2862</v>
      </c>
      <c r="E8568" s="184" cm="1">
        <f t="array" ref="E8568">_xlfn.IFS($D8568=$O$5,C8568*$P$5,$D8568=$O$6,$C8568*$P$6,$D8568="AZN",$C8568)</f>
        <v>5700</v>
      </c>
      <c r="F8568" s="183" cm="1">
        <f t="array" ref="F8568">_xlfn.IFS($D8568=$O$5,$C8568*$P$5*0.01,$D8568=$O$6,$C8568*$P$6*0.01,$D8568="AZN",$C8568*0.08)</f>
        <v>456</v>
      </c>
    </row>
    <row r="8569" spans="1:6" x14ac:dyDescent="0.3">
      <c r="A8569" s="177" t="s">
        <v>1100</v>
      </c>
      <c r="B8569" s="178">
        <v>44531</v>
      </c>
      <c r="C8569" s="179">
        <v>4800</v>
      </c>
      <c r="D8569" s="88" t="s">
        <v>2862</v>
      </c>
      <c r="E8569" s="184" cm="1">
        <f t="array" ref="E8569">_xlfn.IFS($D8569=$O$5,C8569*$P$5,$D8569=$O$6,$C8569*$P$6,$D8569="AZN",$C8569)</f>
        <v>4800</v>
      </c>
      <c r="F8569" s="183" cm="1">
        <f t="array" ref="F8569">_xlfn.IFS($D8569=$O$5,$C8569*$P$5*0.01,$D8569=$O$6,$C8569*$P$6*0.01,$D8569="AZN",$C8569*0.08)</f>
        <v>384</v>
      </c>
    </row>
    <row r="8570" spans="1:6" x14ac:dyDescent="0.3">
      <c r="A8570" s="177" t="s">
        <v>1718</v>
      </c>
      <c r="B8570" s="178">
        <v>44772</v>
      </c>
      <c r="C8570" s="179">
        <v>2400</v>
      </c>
      <c r="D8570" s="88" t="s">
        <v>2864</v>
      </c>
      <c r="E8570" s="184" cm="1">
        <f t="array" ref="E8570">_xlfn.IFS($D8570=$O$5,C8570*$P$5,$D8570=$O$6,$C8570*$P$6,$D8570="AZN",$C8570)</f>
        <v>4359.6000000000004</v>
      </c>
      <c r="F8570" s="183" cm="1">
        <f t="array" ref="F8570">_xlfn.IFS($D8570=$O$5,$C8570*$P$5*0.01,$D8570=$O$6,$C8570*$P$6*0.01,$D8570="AZN",$C8570*0.08)</f>
        <v>43.596000000000004</v>
      </c>
    </row>
    <row r="8571" spans="1:6" x14ac:dyDescent="0.3">
      <c r="A8571" s="177" t="s">
        <v>1046</v>
      </c>
      <c r="B8571" s="178">
        <v>43852</v>
      </c>
      <c r="C8571" s="179">
        <v>5800</v>
      </c>
      <c r="D8571" s="88" t="s">
        <v>2862</v>
      </c>
      <c r="E8571" s="184" cm="1">
        <f t="array" ref="E8571">_xlfn.IFS($D8571=$O$5,C8571*$P$5,$D8571=$O$6,$C8571*$P$6,$D8571="AZN",$C8571)</f>
        <v>5800</v>
      </c>
      <c r="F8571" s="183" cm="1">
        <f t="array" ref="F8571">_xlfn.IFS($D8571=$O$5,$C8571*$P$5*0.01,$D8571=$O$6,$C8571*$P$6*0.01,$D8571="AZN",$C8571*0.08)</f>
        <v>464</v>
      </c>
    </row>
    <row r="8572" spans="1:6" x14ac:dyDescent="0.3">
      <c r="A8572" s="177" t="s">
        <v>1955</v>
      </c>
      <c r="B8572" s="178">
        <v>44072</v>
      </c>
      <c r="C8572" s="179">
        <v>12100</v>
      </c>
      <c r="D8572" s="88" t="s">
        <v>2862</v>
      </c>
      <c r="E8572" s="184" cm="1">
        <f t="array" ref="E8572">_xlfn.IFS($D8572=$O$5,C8572*$P$5,$D8572=$O$6,$C8572*$P$6,$D8572="AZN",$C8572)</f>
        <v>12100</v>
      </c>
      <c r="F8572" s="183" cm="1">
        <f t="array" ref="F8572">_xlfn.IFS($D8572=$O$5,$C8572*$P$5*0.01,$D8572=$O$6,$C8572*$P$6*0.01,$D8572="AZN",$C8572*0.08)</f>
        <v>968</v>
      </c>
    </row>
    <row r="8573" spans="1:6" x14ac:dyDescent="0.3">
      <c r="A8573" s="177" t="s">
        <v>1123</v>
      </c>
      <c r="B8573" s="178">
        <v>43748</v>
      </c>
      <c r="C8573" s="179">
        <v>1200</v>
      </c>
      <c r="D8573" s="88" t="s">
        <v>2862</v>
      </c>
      <c r="E8573" s="184" cm="1">
        <f t="array" ref="E8573">_xlfn.IFS($D8573=$O$5,C8573*$P$5,$D8573=$O$6,$C8573*$P$6,$D8573="AZN",$C8573)</f>
        <v>1200</v>
      </c>
      <c r="F8573" s="183" cm="1">
        <f t="array" ref="F8573">_xlfn.IFS($D8573=$O$5,$C8573*$P$5*0.01,$D8573=$O$6,$C8573*$P$6*0.01,$D8573="AZN",$C8573*0.08)</f>
        <v>96</v>
      </c>
    </row>
    <row r="8574" spans="1:6" x14ac:dyDescent="0.3">
      <c r="A8574" s="177" t="s">
        <v>1097</v>
      </c>
      <c r="B8574" s="178">
        <v>44163</v>
      </c>
      <c r="C8574" s="179">
        <v>10600</v>
      </c>
      <c r="D8574" s="88" t="s">
        <v>2864</v>
      </c>
      <c r="E8574" s="184" cm="1">
        <f t="array" ref="E8574">_xlfn.IFS($D8574=$O$5,C8574*$P$5,$D8574=$O$6,$C8574*$P$6,$D8574="AZN",$C8574)</f>
        <v>19254.900000000001</v>
      </c>
      <c r="F8574" s="183" cm="1">
        <f t="array" ref="F8574">_xlfn.IFS($D8574=$O$5,$C8574*$P$5*0.01,$D8574=$O$6,$C8574*$P$6*0.01,$D8574="AZN",$C8574*0.08)</f>
        <v>192.54900000000001</v>
      </c>
    </row>
    <row r="8575" spans="1:6" x14ac:dyDescent="0.3">
      <c r="A8575" s="177" t="s">
        <v>1938</v>
      </c>
      <c r="B8575" s="178">
        <v>43749</v>
      </c>
      <c r="C8575" s="179">
        <v>5900</v>
      </c>
      <c r="D8575" s="88" t="s">
        <v>2864</v>
      </c>
      <c r="E8575" s="184" cm="1">
        <f t="array" ref="E8575">_xlfn.IFS($D8575=$O$5,C8575*$P$5,$D8575=$O$6,$C8575*$P$6,$D8575="AZN",$C8575)</f>
        <v>10717.35</v>
      </c>
      <c r="F8575" s="183" cm="1">
        <f t="array" ref="F8575">_xlfn.IFS($D8575=$O$5,$C8575*$P$5*0.01,$D8575=$O$6,$C8575*$P$6*0.01,$D8575="AZN",$C8575*0.08)</f>
        <v>107.1735</v>
      </c>
    </row>
    <row r="8576" spans="1:6" x14ac:dyDescent="0.3">
      <c r="A8576" s="177" t="s">
        <v>1868</v>
      </c>
      <c r="B8576" s="178">
        <v>44156</v>
      </c>
      <c r="C8576" s="179">
        <v>10000</v>
      </c>
      <c r="D8576" s="88" t="s">
        <v>2863</v>
      </c>
      <c r="E8576" s="184" cm="1">
        <f t="array" ref="E8576">_xlfn.IFS($D8576=$O$5,C8576*$P$5,$D8576=$O$6,$C8576*$P$6,$D8576="AZN",$C8576)</f>
        <v>17000</v>
      </c>
      <c r="F8576" s="183" cm="1">
        <f t="array" ref="F8576">_xlfn.IFS($D8576=$O$5,$C8576*$P$5*0.01,$D8576=$O$6,$C8576*$P$6*0.01,$D8576="AZN",$C8576*0.08)</f>
        <v>170</v>
      </c>
    </row>
    <row r="8577" spans="1:6" x14ac:dyDescent="0.3">
      <c r="A8577" s="177" t="s">
        <v>1332</v>
      </c>
      <c r="B8577" s="178">
        <v>44725</v>
      </c>
      <c r="C8577" s="179">
        <v>8900</v>
      </c>
      <c r="D8577" s="88" t="s">
        <v>2864</v>
      </c>
      <c r="E8577" s="184" cm="1">
        <f t="array" ref="E8577">_xlfn.IFS($D8577=$O$5,C8577*$P$5,$D8577=$O$6,$C8577*$P$6,$D8577="AZN",$C8577)</f>
        <v>16166.85</v>
      </c>
      <c r="F8577" s="183" cm="1">
        <f t="array" ref="F8577">_xlfn.IFS($D8577=$O$5,$C8577*$P$5*0.01,$D8577=$O$6,$C8577*$P$6*0.01,$D8577="AZN",$C8577*0.08)</f>
        <v>161.66849999999999</v>
      </c>
    </row>
    <row r="8578" spans="1:6" x14ac:dyDescent="0.3">
      <c r="A8578" s="177" t="s">
        <v>341</v>
      </c>
      <c r="B8578" s="178">
        <v>44619</v>
      </c>
      <c r="C8578" s="179">
        <v>2500</v>
      </c>
      <c r="D8578" s="88" t="s">
        <v>2863</v>
      </c>
      <c r="E8578" s="184" cm="1">
        <f t="array" ref="E8578">_xlfn.IFS($D8578=$O$5,C8578*$P$5,$D8578=$O$6,$C8578*$P$6,$D8578="AZN",$C8578)</f>
        <v>4250</v>
      </c>
      <c r="F8578" s="183" cm="1">
        <f t="array" ref="F8578">_xlfn.IFS($D8578=$O$5,$C8578*$P$5*0.01,$D8578=$O$6,$C8578*$P$6*0.01,$D8578="AZN",$C8578*0.08)</f>
        <v>42.5</v>
      </c>
    </row>
    <row r="8579" spans="1:6" x14ac:dyDescent="0.3">
      <c r="A8579" s="177" t="s">
        <v>1354</v>
      </c>
      <c r="B8579" s="178">
        <v>43934</v>
      </c>
      <c r="C8579" s="179">
        <v>8500</v>
      </c>
      <c r="D8579" s="88" t="s">
        <v>2863</v>
      </c>
      <c r="E8579" s="184" cm="1">
        <f t="array" ref="E8579">_xlfn.IFS($D8579=$O$5,C8579*$P$5,$D8579=$O$6,$C8579*$P$6,$D8579="AZN",$C8579)</f>
        <v>14450</v>
      </c>
      <c r="F8579" s="183" cm="1">
        <f t="array" ref="F8579">_xlfn.IFS($D8579=$O$5,$C8579*$P$5*0.01,$D8579=$O$6,$C8579*$P$6*0.01,$D8579="AZN",$C8579*0.08)</f>
        <v>144.5</v>
      </c>
    </row>
    <row r="8580" spans="1:6" x14ac:dyDescent="0.3">
      <c r="A8580" s="177" t="s">
        <v>1254</v>
      </c>
      <c r="B8580" s="178">
        <v>44835</v>
      </c>
      <c r="C8580" s="179">
        <v>2800</v>
      </c>
      <c r="D8580" s="88" t="s">
        <v>2864</v>
      </c>
      <c r="E8580" s="184" cm="1">
        <f t="array" ref="E8580">_xlfn.IFS($D8580=$O$5,C8580*$P$5,$D8580=$O$6,$C8580*$P$6,$D8580="AZN",$C8580)</f>
        <v>5086.2</v>
      </c>
      <c r="F8580" s="183" cm="1">
        <f t="array" ref="F8580">_xlfn.IFS($D8580=$O$5,$C8580*$P$5*0.01,$D8580=$O$6,$C8580*$P$6*0.01,$D8580="AZN",$C8580*0.08)</f>
        <v>50.862000000000002</v>
      </c>
    </row>
    <row r="8581" spans="1:6" x14ac:dyDescent="0.3">
      <c r="A8581" s="177" t="s">
        <v>2111</v>
      </c>
      <c r="B8581" s="178">
        <v>44797</v>
      </c>
      <c r="C8581" s="179">
        <v>10800</v>
      </c>
      <c r="D8581" s="88" t="s">
        <v>2864</v>
      </c>
      <c r="E8581" s="184" cm="1">
        <f t="array" ref="E8581">_xlfn.IFS($D8581=$O$5,C8581*$P$5,$D8581=$O$6,$C8581*$P$6,$D8581="AZN",$C8581)</f>
        <v>19618.2</v>
      </c>
      <c r="F8581" s="183" cm="1">
        <f t="array" ref="F8581">_xlfn.IFS($D8581=$O$5,$C8581*$P$5*0.01,$D8581=$O$6,$C8581*$P$6*0.01,$D8581="AZN",$C8581*0.08)</f>
        <v>196.18200000000002</v>
      </c>
    </row>
    <row r="8582" spans="1:6" x14ac:dyDescent="0.3">
      <c r="A8582" s="177" t="s">
        <v>1296</v>
      </c>
      <c r="B8582" s="178">
        <v>44678</v>
      </c>
      <c r="C8582" s="179">
        <v>4100</v>
      </c>
      <c r="D8582" s="88" t="s">
        <v>2863</v>
      </c>
      <c r="E8582" s="184" cm="1">
        <f t="array" ref="E8582">_xlfn.IFS($D8582=$O$5,C8582*$P$5,$D8582=$O$6,$C8582*$P$6,$D8582="AZN",$C8582)</f>
        <v>6970</v>
      </c>
      <c r="F8582" s="183" cm="1">
        <f t="array" ref="F8582">_xlfn.IFS($D8582=$O$5,$C8582*$P$5*0.01,$D8582=$O$6,$C8582*$P$6*0.01,$D8582="AZN",$C8582*0.08)</f>
        <v>69.7</v>
      </c>
    </row>
    <row r="8583" spans="1:6" x14ac:dyDescent="0.3">
      <c r="A8583" s="177" t="s">
        <v>875</v>
      </c>
      <c r="B8583" s="178">
        <v>44783</v>
      </c>
      <c r="C8583" s="179">
        <v>7000</v>
      </c>
      <c r="D8583" s="88" t="s">
        <v>2863</v>
      </c>
      <c r="E8583" s="184" cm="1">
        <f t="array" ref="E8583">_xlfn.IFS($D8583=$O$5,C8583*$P$5,$D8583=$O$6,$C8583*$P$6,$D8583="AZN",$C8583)</f>
        <v>11900</v>
      </c>
      <c r="F8583" s="183" cm="1">
        <f t="array" ref="F8583">_xlfn.IFS($D8583=$O$5,$C8583*$P$5*0.01,$D8583=$O$6,$C8583*$P$6*0.01,$D8583="AZN",$C8583*0.08)</f>
        <v>119</v>
      </c>
    </row>
    <row r="8584" spans="1:6" x14ac:dyDescent="0.3">
      <c r="A8584" s="177" t="s">
        <v>1884</v>
      </c>
      <c r="B8584" s="178">
        <v>44569</v>
      </c>
      <c r="C8584" s="179">
        <v>10100</v>
      </c>
      <c r="D8584" s="88" t="s">
        <v>2862</v>
      </c>
      <c r="E8584" s="184" cm="1">
        <f t="array" ref="E8584">_xlfn.IFS($D8584=$O$5,C8584*$P$5,$D8584=$O$6,$C8584*$P$6,$D8584="AZN",$C8584)</f>
        <v>10100</v>
      </c>
      <c r="F8584" s="183" cm="1">
        <f t="array" ref="F8584">_xlfn.IFS($D8584=$O$5,$C8584*$P$5*0.01,$D8584=$O$6,$C8584*$P$6*0.01,$D8584="AZN",$C8584*0.08)</f>
        <v>808</v>
      </c>
    </row>
    <row r="8585" spans="1:6" x14ac:dyDescent="0.3">
      <c r="A8585" s="177" t="s">
        <v>888</v>
      </c>
      <c r="B8585" s="178">
        <v>44159</v>
      </c>
      <c r="C8585" s="179">
        <v>7300</v>
      </c>
      <c r="D8585" s="88" t="s">
        <v>2864</v>
      </c>
      <c r="E8585" s="184" cm="1">
        <f t="array" ref="E8585">_xlfn.IFS($D8585=$O$5,C8585*$P$5,$D8585=$O$6,$C8585*$P$6,$D8585="AZN",$C8585)</f>
        <v>13260.45</v>
      </c>
      <c r="F8585" s="183" cm="1">
        <f t="array" ref="F8585">_xlfn.IFS($D8585=$O$5,$C8585*$P$5*0.01,$D8585=$O$6,$C8585*$P$6*0.01,$D8585="AZN",$C8585*0.08)</f>
        <v>132.6045</v>
      </c>
    </row>
    <row r="8586" spans="1:6" x14ac:dyDescent="0.3">
      <c r="A8586" s="177" t="s">
        <v>1150</v>
      </c>
      <c r="B8586" s="178">
        <v>44744</v>
      </c>
      <c r="C8586" s="179">
        <v>10700</v>
      </c>
      <c r="D8586" s="88" t="s">
        <v>2862</v>
      </c>
      <c r="E8586" s="184" cm="1">
        <f t="array" ref="E8586">_xlfn.IFS($D8586=$O$5,C8586*$P$5,$D8586=$O$6,$C8586*$P$6,$D8586="AZN",$C8586)</f>
        <v>10700</v>
      </c>
      <c r="F8586" s="183" cm="1">
        <f t="array" ref="F8586">_xlfn.IFS($D8586=$O$5,$C8586*$P$5*0.01,$D8586=$O$6,$C8586*$P$6*0.01,$D8586="AZN",$C8586*0.08)</f>
        <v>856</v>
      </c>
    </row>
    <row r="8587" spans="1:6" x14ac:dyDescent="0.3">
      <c r="A8587" s="177" t="s">
        <v>1832</v>
      </c>
      <c r="B8587" s="178">
        <v>44285</v>
      </c>
      <c r="C8587" s="179">
        <v>4000</v>
      </c>
      <c r="D8587" s="88" t="s">
        <v>2864</v>
      </c>
      <c r="E8587" s="184" cm="1">
        <f t="array" ref="E8587">_xlfn.IFS($D8587=$O$5,C8587*$P$5,$D8587=$O$6,$C8587*$P$6,$D8587="AZN",$C8587)</f>
        <v>7266</v>
      </c>
      <c r="F8587" s="183" cm="1">
        <f t="array" ref="F8587">_xlfn.IFS($D8587=$O$5,$C8587*$P$5*0.01,$D8587=$O$6,$C8587*$P$6*0.01,$D8587="AZN",$C8587*0.08)</f>
        <v>72.66</v>
      </c>
    </row>
    <row r="8588" spans="1:6" x14ac:dyDescent="0.3">
      <c r="A8588" s="177" t="s">
        <v>701</v>
      </c>
      <c r="B8588" s="178">
        <v>44346</v>
      </c>
      <c r="C8588" s="179">
        <v>3800</v>
      </c>
      <c r="D8588" s="88" t="s">
        <v>2862</v>
      </c>
      <c r="E8588" s="184" cm="1">
        <f t="array" ref="E8588">_xlfn.IFS($D8588=$O$5,C8588*$P$5,$D8588=$O$6,$C8588*$P$6,$D8588="AZN",$C8588)</f>
        <v>3800</v>
      </c>
      <c r="F8588" s="183" cm="1">
        <f t="array" ref="F8588">_xlfn.IFS($D8588=$O$5,$C8588*$P$5*0.01,$D8588=$O$6,$C8588*$P$6*0.01,$D8588="AZN",$C8588*0.08)</f>
        <v>304</v>
      </c>
    </row>
    <row r="8589" spans="1:6" x14ac:dyDescent="0.3">
      <c r="A8589" s="177" t="s">
        <v>1199</v>
      </c>
      <c r="B8589" s="178">
        <v>43773</v>
      </c>
      <c r="C8589" s="179">
        <v>11600</v>
      </c>
      <c r="D8589" s="88" t="s">
        <v>2862</v>
      </c>
      <c r="E8589" s="184" cm="1">
        <f t="array" ref="E8589">_xlfn.IFS($D8589=$O$5,C8589*$P$5,$D8589=$O$6,$C8589*$P$6,$D8589="AZN",$C8589)</f>
        <v>11600</v>
      </c>
      <c r="F8589" s="183" cm="1">
        <f t="array" ref="F8589">_xlfn.IFS($D8589=$O$5,$C8589*$P$5*0.01,$D8589=$O$6,$C8589*$P$6*0.01,$D8589="AZN",$C8589*0.08)</f>
        <v>928</v>
      </c>
    </row>
    <row r="8590" spans="1:6" x14ac:dyDescent="0.3">
      <c r="A8590" s="177" t="s">
        <v>408</v>
      </c>
      <c r="B8590" s="178">
        <v>44049</v>
      </c>
      <c r="C8590" s="179">
        <v>7600</v>
      </c>
      <c r="D8590" s="88" t="s">
        <v>2863</v>
      </c>
      <c r="E8590" s="184" cm="1">
        <f t="array" ref="E8590">_xlfn.IFS($D8590=$O$5,C8590*$P$5,$D8590=$O$6,$C8590*$P$6,$D8590="AZN",$C8590)</f>
        <v>12920</v>
      </c>
      <c r="F8590" s="183" cm="1">
        <f t="array" ref="F8590">_xlfn.IFS($D8590=$O$5,$C8590*$P$5*0.01,$D8590=$O$6,$C8590*$P$6*0.01,$D8590="AZN",$C8590*0.08)</f>
        <v>129.19999999999999</v>
      </c>
    </row>
    <row r="8591" spans="1:6" x14ac:dyDescent="0.3">
      <c r="A8591" s="177" t="s">
        <v>736</v>
      </c>
      <c r="B8591" s="178">
        <v>44355</v>
      </c>
      <c r="C8591" s="179">
        <v>2100</v>
      </c>
      <c r="D8591" s="88" t="s">
        <v>2862</v>
      </c>
      <c r="E8591" s="184" cm="1">
        <f t="array" ref="E8591">_xlfn.IFS($D8591=$O$5,C8591*$P$5,$D8591=$O$6,$C8591*$P$6,$D8591="AZN",$C8591)</f>
        <v>2100</v>
      </c>
      <c r="F8591" s="183" cm="1">
        <f t="array" ref="F8591">_xlfn.IFS($D8591=$O$5,$C8591*$P$5*0.01,$D8591=$O$6,$C8591*$P$6*0.01,$D8591="AZN",$C8591*0.08)</f>
        <v>168</v>
      </c>
    </row>
    <row r="8592" spans="1:6" x14ac:dyDescent="0.3">
      <c r="A8592" s="177" t="s">
        <v>1943</v>
      </c>
      <c r="B8592" s="178">
        <v>44395</v>
      </c>
      <c r="C8592" s="179">
        <v>3500</v>
      </c>
      <c r="D8592" s="88" t="s">
        <v>2862</v>
      </c>
      <c r="E8592" s="184" cm="1">
        <f t="array" ref="E8592">_xlfn.IFS($D8592=$O$5,C8592*$P$5,$D8592=$O$6,$C8592*$P$6,$D8592="AZN",$C8592)</f>
        <v>3500</v>
      </c>
      <c r="F8592" s="183" cm="1">
        <f t="array" ref="F8592">_xlfn.IFS($D8592=$O$5,$C8592*$P$5*0.01,$D8592=$O$6,$C8592*$P$6*0.01,$D8592="AZN",$C8592*0.08)</f>
        <v>280</v>
      </c>
    </row>
    <row r="8593" spans="1:6" x14ac:dyDescent="0.3">
      <c r="A8593" s="177" t="s">
        <v>237</v>
      </c>
      <c r="B8593" s="178">
        <v>44253</v>
      </c>
      <c r="C8593" s="179">
        <v>4300</v>
      </c>
      <c r="D8593" s="88" t="s">
        <v>2864</v>
      </c>
      <c r="E8593" s="184" cm="1">
        <f t="array" ref="E8593">_xlfn.IFS($D8593=$O$5,C8593*$P$5,$D8593=$O$6,$C8593*$P$6,$D8593="AZN",$C8593)</f>
        <v>7810.95</v>
      </c>
      <c r="F8593" s="183" cm="1">
        <f t="array" ref="F8593">_xlfn.IFS($D8593=$O$5,$C8593*$P$5*0.01,$D8593=$O$6,$C8593*$P$6*0.01,$D8593="AZN",$C8593*0.08)</f>
        <v>78.109499999999997</v>
      </c>
    </row>
    <row r="8594" spans="1:6" x14ac:dyDescent="0.3">
      <c r="A8594" s="177" t="s">
        <v>152</v>
      </c>
      <c r="B8594" s="178">
        <v>44107</v>
      </c>
      <c r="C8594" s="179">
        <v>10800</v>
      </c>
      <c r="D8594" s="88" t="s">
        <v>2862</v>
      </c>
      <c r="E8594" s="184" cm="1">
        <f t="array" ref="E8594">_xlfn.IFS($D8594=$O$5,C8594*$P$5,$D8594=$O$6,$C8594*$P$6,$D8594="AZN",$C8594)</f>
        <v>10800</v>
      </c>
      <c r="F8594" s="183" cm="1">
        <f t="array" ref="F8594">_xlfn.IFS($D8594=$O$5,$C8594*$P$5*0.01,$D8594=$O$6,$C8594*$P$6*0.01,$D8594="AZN",$C8594*0.08)</f>
        <v>864</v>
      </c>
    </row>
    <row r="8595" spans="1:6" x14ac:dyDescent="0.3">
      <c r="A8595" s="177" t="s">
        <v>1688</v>
      </c>
      <c r="B8595" s="178">
        <v>44188</v>
      </c>
      <c r="C8595" s="179">
        <v>6900</v>
      </c>
      <c r="D8595" s="88" t="s">
        <v>2862</v>
      </c>
      <c r="E8595" s="184" cm="1">
        <f t="array" ref="E8595">_xlfn.IFS($D8595=$O$5,C8595*$P$5,$D8595=$O$6,$C8595*$P$6,$D8595="AZN",$C8595)</f>
        <v>6900</v>
      </c>
      <c r="F8595" s="183" cm="1">
        <f t="array" ref="F8595">_xlfn.IFS($D8595=$O$5,$C8595*$P$5*0.01,$D8595=$O$6,$C8595*$P$6*0.01,$D8595="AZN",$C8595*0.08)</f>
        <v>552</v>
      </c>
    </row>
    <row r="8596" spans="1:6" x14ac:dyDescent="0.3">
      <c r="A8596" s="177" t="s">
        <v>2060</v>
      </c>
      <c r="B8596" s="178">
        <v>44189</v>
      </c>
      <c r="C8596" s="179">
        <v>6300</v>
      </c>
      <c r="D8596" s="88" t="s">
        <v>2863</v>
      </c>
      <c r="E8596" s="184" cm="1">
        <f t="array" ref="E8596">_xlfn.IFS($D8596=$O$5,C8596*$P$5,$D8596=$O$6,$C8596*$P$6,$D8596="AZN",$C8596)</f>
        <v>10710</v>
      </c>
      <c r="F8596" s="183" cm="1">
        <f t="array" ref="F8596">_xlfn.IFS($D8596=$O$5,$C8596*$P$5*0.01,$D8596=$O$6,$C8596*$P$6*0.01,$D8596="AZN",$C8596*0.08)</f>
        <v>107.10000000000001</v>
      </c>
    </row>
    <row r="8597" spans="1:6" x14ac:dyDescent="0.3">
      <c r="A8597" s="177" t="s">
        <v>1916</v>
      </c>
      <c r="B8597" s="178">
        <v>43849</v>
      </c>
      <c r="C8597" s="179">
        <v>9100</v>
      </c>
      <c r="D8597" s="88" t="s">
        <v>2863</v>
      </c>
      <c r="E8597" s="184" cm="1">
        <f t="array" ref="E8597">_xlfn.IFS($D8597=$O$5,C8597*$P$5,$D8597=$O$6,$C8597*$P$6,$D8597="AZN",$C8597)</f>
        <v>15470</v>
      </c>
      <c r="F8597" s="183" cm="1">
        <f t="array" ref="F8597">_xlfn.IFS($D8597=$O$5,$C8597*$P$5*0.01,$D8597=$O$6,$C8597*$P$6*0.01,$D8597="AZN",$C8597*0.08)</f>
        <v>154.70000000000002</v>
      </c>
    </row>
    <row r="8598" spans="1:6" x14ac:dyDescent="0.3">
      <c r="A8598" s="177" t="s">
        <v>1926</v>
      </c>
      <c r="B8598" s="178">
        <v>43910</v>
      </c>
      <c r="C8598" s="179">
        <v>1000</v>
      </c>
      <c r="D8598" s="88" t="s">
        <v>2862</v>
      </c>
      <c r="E8598" s="184" cm="1">
        <f t="array" ref="E8598">_xlfn.IFS($D8598=$O$5,C8598*$P$5,$D8598=$O$6,$C8598*$P$6,$D8598="AZN",$C8598)</f>
        <v>1000</v>
      </c>
      <c r="F8598" s="183" cm="1">
        <f t="array" ref="F8598">_xlfn.IFS($D8598=$O$5,$C8598*$P$5*0.01,$D8598=$O$6,$C8598*$P$6*0.01,$D8598="AZN",$C8598*0.08)</f>
        <v>80</v>
      </c>
    </row>
    <row r="8599" spans="1:6" x14ac:dyDescent="0.3">
      <c r="A8599" s="177" t="s">
        <v>164</v>
      </c>
      <c r="B8599" s="178">
        <v>44249</v>
      </c>
      <c r="C8599" s="179">
        <v>10100</v>
      </c>
      <c r="D8599" s="88" t="s">
        <v>2862</v>
      </c>
      <c r="E8599" s="184" cm="1">
        <f t="array" ref="E8599">_xlfn.IFS($D8599=$O$5,C8599*$P$5,$D8599=$O$6,$C8599*$P$6,$D8599="AZN",$C8599)</f>
        <v>10100</v>
      </c>
      <c r="F8599" s="183" cm="1">
        <f t="array" ref="F8599">_xlfn.IFS($D8599=$O$5,$C8599*$P$5*0.01,$D8599=$O$6,$C8599*$P$6*0.01,$D8599="AZN",$C8599*0.08)</f>
        <v>808</v>
      </c>
    </row>
    <row r="8600" spans="1:6" x14ac:dyDescent="0.3">
      <c r="A8600" s="177" t="s">
        <v>1379</v>
      </c>
      <c r="B8600" s="178">
        <v>44262</v>
      </c>
      <c r="C8600" s="179">
        <v>3900</v>
      </c>
      <c r="D8600" s="88" t="s">
        <v>2864</v>
      </c>
      <c r="E8600" s="184" cm="1">
        <f t="array" ref="E8600">_xlfn.IFS($D8600=$O$5,C8600*$P$5,$D8600=$O$6,$C8600*$P$6,$D8600="AZN",$C8600)</f>
        <v>7084.35</v>
      </c>
      <c r="F8600" s="183" cm="1">
        <f t="array" ref="F8600">_xlfn.IFS($D8600=$O$5,$C8600*$P$5*0.01,$D8600=$O$6,$C8600*$P$6*0.01,$D8600="AZN",$C8600*0.08)</f>
        <v>70.843500000000006</v>
      </c>
    </row>
    <row r="8601" spans="1:6" x14ac:dyDescent="0.3">
      <c r="A8601" s="177" t="s">
        <v>1496</v>
      </c>
      <c r="B8601" s="178">
        <v>44489</v>
      </c>
      <c r="C8601" s="179">
        <v>11500</v>
      </c>
      <c r="D8601" s="88" t="s">
        <v>2862</v>
      </c>
      <c r="E8601" s="184" cm="1">
        <f t="array" ref="E8601">_xlfn.IFS($D8601=$O$5,C8601*$P$5,$D8601=$O$6,$C8601*$P$6,$D8601="AZN",$C8601)</f>
        <v>11500</v>
      </c>
      <c r="F8601" s="183" cm="1">
        <f t="array" ref="F8601">_xlfn.IFS($D8601=$O$5,$C8601*$P$5*0.01,$D8601=$O$6,$C8601*$P$6*0.01,$D8601="AZN",$C8601*0.08)</f>
        <v>920</v>
      </c>
    </row>
    <row r="8602" spans="1:6" x14ac:dyDescent="0.3">
      <c r="A8602" s="177" t="s">
        <v>1082</v>
      </c>
      <c r="B8602" s="178">
        <v>44069</v>
      </c>
      <c r="C8602" s="179">
        <v>10800</v>
      </c>
      <c r="D8602" s="88" t="s">
        <v>2862</v>
      </c>
      <c r="E8602" s="184" cm="1">
        <f t="array" ref="E8602">_xlfn.IFS($D8602=$O$5,C8602*$P$5,$D8602=$O$6,$C8602*$P$6,$D8602="AZN",$C8602)</f>
        <v>10800</v>
      </c>
      <c r="F8602" s="183" cm="1">
        <f t="array" ref="F8602">_xlfn.IFS($D8602=$O$5,$C8602*$P$5*0.01,$D8602=$O$6,$C8602*$P$6*0.01,$D8602="AZN",$C8602*0.08)</f>
        <v>864</v>
      </c>
    </row>
    <row r="8603" spans="1:6" x14ac:dyDescent="0.3">
      <c r="A8603" s="177" t="s">
        <v>780</v>
      </c>
      <c r="B8603" s="178">
        <v>44340</v>
      </c>
      <c r="C8603" s="179">
        <v>6300</v>
      </c>
      <c r="D8603" s="88" t="s">
        <v>2864</v>
      </c>
      <c r="E8603" s="184" cm="1">
        <f t="array" ref="E8603">_xlfn.IFS($D8603=$O$5,C8603*$P$5,$D8603=$O$6,$C8603*$P$6,$D8603="AZN",$C8603)</f>
        <v>11443.95</v>
      </c>
      <c r="F8603" s="183" cm="1">
        <f t="array" ref="F8603">_xlfn.IFS($D8603=$O$5,$C8603*$P$5*0.01,$D8603=$O$6,$C8603*$P$6*0.01,$D8603="AZN",$C8603*0.08)</f>
        <v>114.43950000000001</v>
      </c>
    </row>
    <row r="8604" spans="1:6" x14ac:dyDescent="0.3">
      <c r="A8604" s="177" t="s">
        <v>484</v>
      </c>
      <c r="B8604" s="178">
        <v>43916</v>
      </c>
      <c r="C8604" s="179">
        <v>1600</v>
      </c>
      <c r="D8604" s="88" t="s">
        <v>2862</v>
      </c>
      <c r="E8604" s="184" cm="1">
        <f t="array" ref="E8604">_xlfn.IFS($D8604=$O$5,C8604*$P$5,$D8604=$O$6,$C8604*$P$6,$D8604="AZN",$C8604)</f>
        <v>1600</v>
      </c>
      <c r="F8604" s="183" cm="1">
        <f t="array" ref="F8604">_xlfn.IFS($D8604=$O$5,$C8604*$P$5*0.01,$D8604=$O$6,$C8604*$P$6*0.01,$D8604="AZN",$C8604*0.08)</f>
        <v>128</v>
      </c>
    </row>
    <row r="8605" spans="1:6" x14ac:dyDescent="0.3">
      <c r="A8605" s="177" t="s">
        <v>1006</v>
      </c>
      <c r="B8605" s="178">
        <v>44275</v>
      </c>
      <c r="C8605" s="179">
        <v>1900</v>
      </c>
      <c r="D8605" s="88" t="s">
        <v>2864</v>
      </c>
      <c r="E8605" s="184" cm="1">
        <f t="array" ref="E8605">_xlfn.IFS($D8605=$O$5,C8605*$P$5,$D8605=$O$6,$C8605*$P$6,$D8605="AZN",$C8605)</f>
        <v>3451.35</v>
      </c>
      <c r="F8605" s="183" cm="1">
        <f t="array" ref="F8605">_xlfn.IFS($D8605=$O$5,$C8605*$P$5*0.01,$D8605=$O$6,$C8605*$P$6*0.01,$D8605="AZN",$C8605*0.08)</f>
        <v>34.513500000000001</v>
      </c>
    </row>
    <row r="8606" spans="1:6" x14ac:dyDescent="0.3">
      <c r="A8606" s="177" t="s">
        <v>288</v>
      </c>
      <c r="B8606" s="178">
        <v>44416</v>
      </c>
      <c r="C8606" s="179">
        <v>1400</v>
      </c>
      <c r="D8606" s="88" t="s">
        <v>2864</v>
      </c>
      <c r="E8606" s="184" cm="1">
        <f t="array" ref="E8606">_xlfn.IFS($D8606=$O$5,C8606*$P$5,$D8606=$O$6,$C8606*$P$6,$D8606="AZN",$C8606)</f>
        <v>2543.1</v>
      </c>
      <c r="F8606" s="183" cm="1">
        <f t="array" ref="F8606">_xlfn.IFS($D8606=$O$5,$C8606*$P$5*0.01,$D8606=$O$6,$C8606*$P$6*0.01,$D8606="AZN",$C8606*0.08)</f>
        <v>25.431000000000001</v>
      </c>
    </row>
    <row r="8607" spans="1:6" x14ac:dyDescent="0.3">
      <c r="A8607" s="177" t="s">
        <v>2063</v>
      </c>
      <c r="B8607" s="178">
        <v>44382</v>
      </c>
      <c r="C8607" s="179">
        <v>13000</v>
      </c>
      <c r="D8607" s="88" t="s">
        <v>2863</v>
      </c>
      <c r="E8607" s="184" cm="1">
        <f t="array" ref="E8607">_xlfn.IFS($D8607=$O$5,C8607*$P$5,$D8607=$O$6,$C8607*$P$6,$D8607="AZN",$C8607)</f>
        <v>22100</v>
      </c>
      <c r="F8607" s="183" cm="1">
        <f t="array" ref="F8607">_xlfn.IFS($D8607=$O$5,$C8607*$P$5*0.01,$D8607=$O$6,$C8607*$P$6*0.01,$D8607="AZN",$C8607*0.08)</f>
        <v>221</v>
      </c>
    </row>
    <row r="8608" spans="1:6" x14ac:dyDescent="0.3">
      <c r="A8608" s="177" t="s">
        <v>144</v>
      </c>
      <c r="B8608" s="178">
        <v>43633</v>
      </c>
      <c r="C8608" s="179">
        <v>1800</v>
      </c>
      <c r="D8608" s="88" t="s">
        <v>2863</v>
      </c>
      <c r="E8608" s="184" cm="1">
        <f t="array" ref="E8608">_xlfn.IFS($D8608=$O$5,C8608*$P$5,$D8608=$O$6,$C8608*$P$6,$D8608="AZN",$C8608)</f>
        <v>3060</v>
      </c>
      <c r="F8608" s="183" cm="1">
        <f t="array" ref="F8608">_xlfn.IFS($D8608=$O$5,$C8608*$P$5*0.01,$D8608=$O$6,$C8608*$P$6*0.01,$D8608="AZN",$C8608*0.08)</f>
        <v>30.6</v>
      </c>
    </row>
    <row r="8609" spans="1:6" x14ac:dyDescent="0.3">
      <c r="A8609" s="177" t="s">
        <v>346</v>
      </c>
      <c r="B8609" s="178">
        <v>44444</v>
      </c>
      <c r="C8609" s="179">
        <v>8400</v>
      </c>
      <c r="D8609" s="88" t="s">
        <v>2862</v>
      </c>
      <c r="E8609" s="184" cm="1">
        <f t="array" ref="E8609">_xlfn.IFS($D8609=$O$5,C8609*$P$5,$D8609=$O$6,$C8609*$P$6,$D8609="AZN",$C8609)</f>
        <v>8400</v>
      </c>
      <c r="F8609" s="183" cm="1">
        <f t="array" ref="F8609">_xlfn.IFS($D8609=$O$5,$C8609*$P$5*0.01,$D8609=$O$6,$C8609*$P$6*0.01,$D8609="AZN",$C8609*0.08)</f>
        <v>672</v>
      </c>
    </row>
    <row r="8610" spans="1:6" x14ac:dyDescent="0.3">
      <c r="A8610" s="177" t="s">
        <v>2036</v>
      </c>
      <c r="B8610" s="178">
        <v>44647</v>
      </c>
      <c r="C8610" s="179">
        <v>1200</v>
      </c>
      <c r="D8610" s="88" t="s">
        <v>2864</v>
      </c>
      <c r="E8610" s="184" cm="1">
        <f t="array" ref="E8610">_xlfn.IFS($D8610=$O$5,C8610*$P$5,$D8610=$O$6,$C8610*$P$6,$D8610="AZN",$C8610)</f>
        <v>2179.8000000000002</v>
      </c>
      <c r="F8610" s="183" cm="1">
        <f t="array" ref="F8610">_xlfn.IFS($D8610=$O$5,$C8610*$P$5*0.01,$D8610=$O$6,$C8610*$P$6*0.01,$D8610="AZN",$C8610*0.08)</f>
        <v>21.798000000000002</v>
      </c>
    </row>
    <row r="8611" spans="1:6" x14ac:dyDescent="0.3">
      <c r="A8611" s="177" t="s">
        <v>1319</v>
      </c>
      <c r="B8611" s="178">
        <v>44293</v>
      </c>
      <c r="C8611" s="179">
        <v>5600</v>
      </c>
      <c r="D8611" s="88" t="s">
        <v>2863</v>
      </c>
      <c r="E8611" s="184" cm="1">
        <f t="array" ref="E8611">_xlfn.IFS($D8611=$O$5,C8611*$P$5,$D8611=$O$6,$C8611*$P$6,$D8611="AZN",$C8611)</f>
        <v>9520</v>
      </c>
      <c r="F8611" s="183" cm="1">
        <f t="array" ref="F8611">_xlfn.IFS($D8611=$O$5,$C8611*$P$5*0.01,$D8611=$O$6,$C8611*$P$6*0.01,$D8611="AZN",$C8611*0.08)</f>
        <v>95.2</v>
      </c>
    </row>
    <row r="8612" spans="1:6" x14ac:dyDescent="0.3">
      <c r="A8612" s="177" t="s">
        <v>384</v>
      </c>
      <c r="B8612" s="178">
        <v>43981</v>
      </c>
      <c r="C8612" s="179">
        <v>9500</v>
      </c>
      <c r="D8612" s="88" t="s">
        <v>2863</v>
      </c>
      <c r="E8612" s="184" cm="1">
        <f t="array" ref="E8612">_xlfn.IFS($D8612=$O$5,C8612*$P$5,$D8612=$O$6,$C8612*$P$6,$D8612="AZN",$C8612)</f>
        <v>16150</v>
      </c>
      <c r="F8612" s="183" cm="1">
        <f t="array" ref="F8612">_xlfn.IFS($D8612=$O$5,$C8612*$P$5*0.01,$D8612=$O$6,$C8612*$P$6*0.01,$D8612="AZN",$C8612*0.08)</f>
        <v>161.5</v>
      </c>
    </row>
    <row r="8613" spans="1:6" x14ac:dyDescent="0.3">
      <c r="A8613" s="177" t="s">
        <v>1845</v>
      </c>
      <c r="B8613" s="178">
        <v>43797</v>
      </c>
      <c r="C8613" s="179">
        <v>8200</v>
      </c>
      <c r="D8613" s="88" t="s">
        <v>2862</v>
      </c>
      <c r="E8613" s="184" cm="1">
        <f t="array" ref="E8613">_xlfn.IFS($D8613=$O$5,C8613*$P$5,$D8613=$O$6,$C8613*$P$6,$D8613="AZN",$C8613)</f>
        <v>8200</v>
      </c>
      <c r="F8613" s="183" cm="1">
        <f t="array" ref="F8613">_xlfn.IFS($D8613=$O$5,$C8613*$P$5*0.01,$D8613=$O$6,$C8613*$P$6*0.01,$D8613="AZN",$C8613*0.08)</f>
        <v>656</v>
      </c>
    </row>
    <row r="8614" spans="1:6" x14ac:dyDescent="0.3">
      <c r="A8614" s="177" t="s">
        <v>1843</v>
      </c>
      <c r="B8614" s="178">
        <v>44141</v>
      </c>
      <c r="C8614" s="179">
        <v>8500</v>
      </c>
      <c r="D8614" s="88" t="s">
        <v>2863</v>
      </c>
      <c r="E8614" s="184" cm="1">
        <f t="array" ref="E8614">_xlfn.IFS($D8614=$O$5,C8614*$P$5,$D8614=$O$6,$C8614*$P$6,$D8614="AZN",$C8614)</f>
        <v>14450</v>
      </c>
      <c r="F8614" s="183" cm="1">
        <f t="array" ref="F8614">_xlfn.IFS($D8614=$O$5,$C8614*$P$5*0.01,$D8614=$O$6,$C8614*$P$6*0.01,$D8614="AZN",$C8614*0.08)</f>
        <v>144.5</v>
      </c>
    </row>
    <row r="8615" spans="1:6" x14ac:dyDescent="0.3">
      <c r="A8615" s="177" t="s">
        <v>1420</v>
      </c>
      <c r="B8615" s="178">
        <v>44293</v>
      </c>
      <c r="C8615" s="179">
        <v>9900</v>
      </c>
      <c r="D8615" s="88" t="s">
        <v>2862</v>
      </c>
      <c r="E8615" s="184" cm="1">
        <f t="array" ref="E8615">_xlfn.IFS($D8615=$O$5,C8615*$P$5,$D8615=$O$6,$C8615*$P$6,$D8615="AZN",$C8615)</f>
        <v>9900</v>
      </c>
      <c r="F8615" s="183" cm="1">
        <f t="array" ref="F8615">_xlfn.IFS($D8615=$O$5,$C8615*$P$5*0.01,$D8615=$O$6,$C8615*$P$6*0.01,$D8615="AZN",$C8615*0.08)</f>
        <v>792</v>
      </c>
    </row>
    <row r="8616" spans="1:6" x14ac:dyDescent="0.3">
      <c r="A8616" s="177" t="s">
        <v>1388</v>
      </c>
      <c r="B8616" s="178">
        <v>43983</v>
      </c>
      <c r="C8616" s="179">
        <v>10000</v>
      </c>
      <c r="D8616" s="88" t="s">
        <v>2864</v>
      </c>
      <c r="E8616" s="184" cm="1">
        <f t="array" ref="E8616">_xlfn.IFS($D8616=$O$5,C8616*$P$5,$D8616=$O$6,$C8616*$P$6,$D8616="AZN",$C8616)</f>
        <v>18165</v>
      </c>
      <c r="F8616" s="183" cm="1">
        <f t="array" ref="F8616">_xlfn.IFS($D8616=$O$5,$C8616*$P$5*0.01,$D8616=$O$6,$C8616*$P$6*0.01,$D8616="AZN",$C8616*0.08)</f>
        <v>181.65</v>
      </c>
    </row>
    <row r="8617" spans="1:6" x14ac:dyDescent="0.3">
      <c r="A8617" s="177" t="s">
        <v>1771</v>
      </c>
      <c r="B8617" s="178">
        <v>43646</v>
      </c>
      <c r="C8617" s="179">
        <v>11500</v>
      </c>
      <c r="D8617" s="88" t="s">
        <v>2864</v>
      </c>
      <c r="E8617" s="184" cm="1">
        <f t="array" ref="E8617">_xlfn.IFS($D8617=$O$5,C8617*$P$5,$D8617=$O$6,$C8617*$P$6,$D8617="AZN",$C8617)</f>
        <v>20889.75</v>
      </c>
      <c r="F8617" s="183" cm="1">
        <f t="array" ref="F8617">_xlfn.IFS($D8617=$O$5,$C8617*$P$5*0.01,$D8617=$O$6,$C8617*$P$6*0.01,$D8617="AZN",$C8617*0.08)</f>
        <v>208.89750000000001</v>
      </c>
    </row>
    <row r="8618" spans="1:6" x14ac:dyDescent="0.3">
      <c r="A8618" s="177" t="s">
        <v>2033</v>
      </c>
      <c r="B8618" s="178">
        <v>44274</v>
      </c>
      <c r="C8618" s="179">
        <v>8500</v>
      </c>
      <c r="D8618" s="88" t="s">
        <v>2863</v>
      </c>
      <c r="E8618" s="184" cm="1">
        <f t="array" ref="E8618">_xlfn.IFS($D8618=$O$5,C8618*$P$5,$D8618=$O$6,$C8618*$P$6,$D8618="AZN",$C8618)</f>
        <v>14450</v>
      </c>
      <c r="F8618" s="183" cm="1">
        <f t="array" ref="F8618">_xlfn.IFS($D8618=$O$5,$C8618*$P$5*0.01,$D8618=$O$6,$C8618*$P$6*0.01,$D8618="AZN",$C8618*0.08)</f>
        <v>144.5</v>
      </c>
    </row>
    <row r="8619" spans="1:6" x14ac:dyDescent="0.3">
      <c r="A8619" s="177" t="s">
        <v>501</v>
      </c>
      <c r="B8619" s="178">
        <v>43778</v>
      </c>
      <c r="C8619" s="179">
        <v>1300</v>
      </c>
      <c r="D8619" s="88" t="s">
        <v>2864</v>
      </c>
      <c r="E8619" s="184" cm="1">
        <f t="array" ref="E8619">_xlfn.IFS($D8619=$O$5,C8619*$P$5,$D8619=$O$6,$C8619*$P$6,$D8619="AZN",$C8619)</f>
        <v>2361.4499999999998</v>
      </c>
      <c r="F8619" s="183" cm="1">
        <f t="array" ref="F8619">_xlfn.IFS($D8619=$O$5,$C8619*$P$5*0.01,$D8619=$O$6,$C8619*$P$6*0.01,$D8619="AZN",$C8619*0.08)</f>
        <v>23.6145</v>
      </c>
    </row>
    <row r="8620" spans="1:6" x14ac:dyDescent="0.3">
      <c r="A8620" s="177" t="s">
        <v>2112</v>
      </c>
      <c r="B8620" s="178">
        <v>44162</v>
      </c>
      <c r="C8620" s="179">
        <v>11300</v>
      </c>
      <c r="D8620" s="88" t="s">
        <v>2862</v>
      </c>
      <c r="E8620" s="184" cm="1">
        <f t="array" ref="E8620">_xlfn.IFS($D8620=$O$5,C8620*$P$5,$D8620=$O$6,$C8620*$P$6,$D8620="AZN",$C8620)</f>
        <v>11300</v>
      </c>
      <c r="F8620" s="183" cm="1">
        <f t="array" ref="F8620">_xlfn.IFS($D8620=$O$5,$C8620*$P$5*0.01,$D8620=$O$6,$C8620*$P$6*0.01,$D8620="AZN",$C8620*0.08)</f>
        <v>904</v>
      </c>
    </row>
    <row r="8621" spans="1:6" x14ac:dyDescent="0.3">
      <c r="A8621" s="177" t="s">
        <v>308</v>
      </c>
      <c r="B8621" s="178">
        <v>44029</v>
      </c>
      <c r="C8621" s="179">
        <v>12200</v>
      </c>
      <c r="D8621" s="88" t="s">
        <v>2863</v>
      </c>
      <c r="E8621" s="184" cm="1">
        <f t="array" ref="E8621">_xlfn.IFS($D8621=$O$5,C8621*$P$5,$D8621=$O$6,$C8621*$P$6,$D8621="AZN",$C8621)</f>
        <v>20740</v>
      </c>
      <c r="F8621" s="183" cm="1">
        <f t="array" ref="F8621">_xlfn.IFS($D8621=$O$5,$C8621*$P$5*0.01,$D8621=$O$6,$C8621*$P$6*0.01,$D8621="AZN",$C8621*0.08)</f>
        <v>207.4</v>
      </c>
    </row>
    <row r="8622" spans="1:6" x14ac:dyDescent="0.3">
      <c r="A8622" s="177" t="s">
        <v>1423</v>
      </c>
      <c r="B8622" s="178">
        <v>44445</v>
      </c>
      <c r="C8622" s="179">
        <v>10600</v>
      </c>
      <c r="D8622" s="88" t="s">
        <v>2863</v>
      </c>
      <c r="E8622" s="184" cm="1">
        <f t="array" ref="E8622">_xlfn.IFS($D8622=$O$5,C8622*$P$5,$D8622=$O$6,$C8622*$P$6,$D8622="AZN",$C8622)</f>
        <v>18020</v>
      </c>
      <c r="F8622" s="183" cm="1">
        <f t="array" ref="F8622">_xlfn.IFS($D8622=$O$5,$C8622*$P$5*0.01,$D8622=$O$6,$C8622*$P$6*0.01,$D8622="AZN",$C8622*0.08)</f>
        <v>180.20000000000002</v>
      </c>
    </row>
    <row r="8623" spans="1:6" x14ac:dyDescent="0.3">
      <c r="A8623" s="177" t="s">
        <v>1349</v>
      </c>
      <c r="B8623" s="178">
        <v>44410</v>
      </c>
      <c r="C8623" s="179">
        <v>2600</v>
      </c>
      <c r="D8623" s="88" t="s">
        <v>2862</v>
      </c>
      <c r="E8623" s="184" cm="1">
        <f t="array" ref="E8623">_xlfn.IFS($D8623=$O$5,C8623*$P$5,$D8623=$O$6,$C8623*$P$6,$D8623="AZN",$C8623)</f>
        <v>2600</v>
      </c>
      <c r="F8623" s="183" cm="1">
        <f t="array" ref="F8623">_xlfn.IFS($D8623=$O$5,$C8623*$P$5*0.01,$D8623=$O$6,$C8623*$P$6*0.01,$D8623="AZN",$C8623*0.08)</f>
        <v>208</v>
      </c>
    </row>
    <row r="8624" spans="1:6" x14ac:dyDescent="0.3">
      <c r="A8624" s="177" t="s">
        <v>1820</v>
      </c>
      <c r="B8624" s="178">
        <v>44335</v>
      </c>
      <c r="C8624" s="179">
        <v>7300</v>
      </c>
      <c r="D8624" s="88" t="s">
        <v>2862</v>
      </c>
      <c r="E8624" s="184" cm="1">
        <f t="array" ref="E8624">_xlfn.IFS($D8624=$O$5,C8624*$P$5,$D8624=$O$6,$C8624*$P$6,$D8624="AZN",$C8624)</f>
        <v>7300</v>
      </c>
      <c r="F8624" s="183" cm="1">
        <f t="array" ref="F8624">_xlfn.IFS($D8624=$O$5,$C8624*$P$5*0.01,$D8624=$O$6,$C8624*$P$6*0.01,$D8624="AZN",$C8624*0.08)</f>
        <v>584</v>
      </c>
    </row>
    <row r="8625" spans="1:6" x14ac:dyDescent="0.3">
      <c r="A8625" s="177" t="s">
        <v>1829</v>
      </c>
      <c r="B8625" s="178">
        <v>44341</v>
      </c>
      <c r="C8625" s="179">
        <v>10500</v>
      </c>
      <c r="D8625" s="88" t="s">
        <v>2862</v>
      </c>
      <c r="E8625" s="184" cm="1">
        <f t="array" ref="E8625">_xlfn.IFS($D8625=$O$5,C8625*$P$5,$D8625=$O$6,$C8625*$P$6,$D8625="AZN",$C8625)</f>
        <v>10500</v>
      </c>
      <c r="F8625" s="183" cm="1">
        <f t="array" ref="F8625">_xlfn.IFS($D8625=$O$5,$C8625*$P$5*0.01,$D8625=$O$6,$C8625*$P$6*0.01,$D8625="AZN",$C8625*0.08)</f>
        <v>840</v>
      </c>
    </row>
    <row r="8626" spans="1:6" x14ac:dyDescent="0.3">
      <c r="A8626" s="177" t="s">
        <v>463</v>
      </c>
      <c r="B8626" s="178">
        <v>44588</v>
      </c>
      <c r="C8626" s="179">
        <v>9500</v>
      </c>
      <c r="D8626" s="88" t="s">
        <v>2862</v>
      </c>
      <c r="E8626" s="184" cm="1">
        <f t="array" ref="E8626">_xlfn.IFS($D8626=$O$5,C8626*$P$5,$D8626=$O$6,$C8626*$P$6,$D8626="AZN",$C8626)</f>
        <v>9500</v>
      </c>
      <c r="F8626" s="183" cm="1">
        <f t="array" ref="F8626">_xlfn.IFS($D8626=$O$5,$C8626*$P$5*0.01,$D8626=$O$6,$C8626*$P$6*0.01,$D8626="AZN",$C8626*0.08)</f>
        <v>760</v>
      </c>
    </row>
    <row r="8627" spans="1:6" x14ac:dyDescent="0.3">
      <c r="A8627" s="177" t="s">
        <v>1925</v>
      </c>
      <c r="B8627" s="178">
        <v>44051</v>
      </c>
      <c r="C8627" s="179">
        <v>2800</v>
      </c>
      <c r="D8627" s="88" t="s">
        <v>2864</v>
      </c>
      <c r="E8627" s="184" cm="1">
        <f t="array" ref="E8627">_xlfn.IFS($D8627=$O$5,C8627*$P$5,$D8627=$O$6,$C8627*$P$6,$D8627="AZN",$C8627)</f>
        <v>5086.2</v>
      </c>
      <c r="F8627" s="183" cm="1">
        <f t="array" ref="F8627">_xlfn.IFS($D8627=$O$5,$C8627*$P$5*0.01,$D8627=$O$6,$C8627*$P$6*0.01,$D8627="AZN",$C8627*0.08)</f>
        <v>50.862000000000002</v>
      </c>
    </row>
    <row r="8628" spans="1:6" x14ac:dyDescent="0.3">
      <c r="A8628" s="177" t="s">
        <v>1942</v>
      </c>
      <c r="B8628" s="178">
        <v>44501</v>
      </c>
      <c r="C8628" s="179">
        <v>11000</v>
      </c>
      <c r="D8628" s="88" t="s">
        <v>2864</v>
      </c>
      <c r="E8628" s="184" cm="1">
        <f t="array" ref="E8628">_xlfn.IFS($D8628=$O$5,C8628*$P$5,$D8628=$O$6,$C8628*$P$6,$D8628="AZN",$C8628)</f>
        <v>19981.5</v>
      </c>
      <c r="F8628" s="183" cm="1">
        <f t="array" ref="F8628">_xlfn.IFS($D8628=$O$5,$C8628*$P$5*0.01,$D8628=$O$6,$C8628*$P$6*0.01,$D8628="AZN",$C8628*0.08)</f>
        <v>199.815</v>
      </c>
    </row>
    <row r="8629" spans="1:6" x14ac:dyDescent="0.3">
      <c r="A8629" s="177" t="s">
        <v>622</v>
      </c>
      <c r="B8629" s="178">
        <v>44012</v>
      </c>
      <c r="C8629" s="179">
        <v>8400</v>
      </c>
      <c r="D8629" s="88" t="s">
        <v>2864</v>
      </c>
      <c r="E8629" s="184" cm="1">
        <f t="array" ref="E8629">_xlfn.IFS($D8629=$O$5,C8629*$P$5,$D8629=$O$6,$C8629*$P$6,$D8629="AZN",$C8629)</f>
        <v>15258.6</v>
      </c>
      <c r="F8629" s="183" cm="1">
        <f t="array" ref="F8629">_xlfn.IFS($D8629=$O$5,$C8629*$P$5*0.01,$D8629=$O$6,$C8629*$P$6*0.01,$D8629="AZN",$C8629*0.08)</f>
        <v>152.58600000000001</v>
      </c>
    </row>
    <row r="8630" spans="1:6" x14ac:dyDescent="0.3">
      <c r="A8630" s="177" t="s">
        <v>1085</v>
      </c>
      <c r="B8630" s="178">
        <v>44169</v>
      </c>
      <c r="C8630" s="179">
        <v>10500</v>
      </c>
      <c r="D8630" s="88" t="s">
        <v>2864</v>
      </c>
      <c r="E8630" s="184" cm="1">
        <f t="array" ref="E8630">_xlfn.IFS($D8630=$O$5,C8630*$P$5,$D8630=$O$6,$C8630*$P$6,$D8630="AZN",$C8630)</f>
        <v>19073.25</v>
      </c>
      <c r="F8630" s="183" cm="1">
        <f t="array" ref="F8630">_xlfn.IFS($D8630=$O$5,$C8630*$P$5*0.01,$D8630=$O$6,$C8630*$P$6*0.01,$D8630="AZN",$C8630*0.08)</f>
        <v>190.73250000000002</v>
      </c>
    </row>
    <row r="8631" spans="1:6" x14ac:dyDescent="0.3">
      <c r="A8631" s="177" t="s">
        <v>2028</v>
      </c>
      <c r="B8631" s="178">
        <v>44218</v>
      </c>
      <c r="C8631" s="179">
        <v>2000</v>
      </c>
      <c r="D8631" s="88" t="s">
        <v>2863</v>
      </c>
      <c r="E8631" s="184" cm="1">
        <f t="array" ref="E8631">_xlfn.IFS($D8631=$O$5,C8631*$P$5,$D8631=$O$6,$C8631*$P$6,$D8631="AZN",$C8631)</f>
        <v>3400</v>
      </c>
      <c r="F8631" s="183" cm="1">
        <f t="array" ref="F8631">_xlfn.IFS($D8631=$O$5,$C8631*$P$5*0.01,$D8631=$O$6,$C8631*$P$6*0.01,$D8631="AZN",$C8631*0.08)</f>
        <v>34</v>
      </c>
    </row>
    <row r="8632" spans="1:6" x14ac:dyDescent="0.3">
      <c r="A8632" s="177" t="s">
        <v>2059</v>
      </c>
      <c r="B8632" s="178">
        <v>44581</v>
      </c>
      <c r="C8632" s="179">
        <v>7900</v>
      </c>
      <c r="D8632" s="88" t="s">
        <v>2862</v>
      </c>
      <c r="E8632" s="184" cm="1">
        <f t="array" ref="E8632">_xlfn.IFS($D8632=$O$5,C8632*$P$5,$D8632=$O$6,$C8632*$P$6,$D8632="AZN",$C8632)</f>
        <v>7900</v>
      </c>
      <c r="F8632" s="183" cm="1">
        <f t="array" ref="F8632">_xlfn.IFS($D8632=$O$5,$C8632*$P$5*0.01,$D8632=$O$6,$C8632*$P$6*0.01,$D8632="AZN",$C8632*0.08)</f>
        <v>632</v>
      </c>
    </row>
    <row r="8633" spans="1:6" x14ac:dyDescent="0.3">
      <c r="A8633" s="177" t="s">
        <v>2015</v>
      </c>
      <c r="B8633" s="178">
        <v>44500</v>
      </c>
      <c r="C8633" s="179">
        <v>9800</v>
      </c>
      <c r="D8633" s="88" t="s">
        <v>2863</v>
      </c>
      <c r="E8633" s="184" cm="1">
        <f t="array" ref="E8633">_xlfn.IFS($D8633=$O$5,C8633*$P$5,$D8633=$O$6,$C8633*$P$6,$D8633="AZN",$C8633)</f>
        <v>16660</v>
      </c>
      <c r="F8633" s="183" cm="1">
        <f t="array" ref="F8633">_xlfn.IFS($D8633=$O$5,$C8633*$P$5*0.01,$D8633=$O$6,$C8633*$P$6*0.01,$D8633="AZN",$C8633*0.08)</f>
        <v>166.6</v>
      </c>
    </row>
    <row r="8634" spans="1:6" x14ac:dyDescent="0.3">
      <c r="A8634" s="177" t="s">
        <v>298</v>
      </c>
      <c r="B8634" s="178">
        <v>44716</v>
      </c>
      <c r="C8634" s="179">
        <v>4500</v>
      </c>
      <c r="D8634" s="88" t="s">
        <v>2863</v>
      </c>
      <c r="E8634" s="184" cm="1">
        <f t="array" ref="E8634">_xlfn.IFS($D8634=$O$5,C8634*$P$5,$D8634=$O$6,$C8634*$P$6,$D8634="AZN",$C8634)</f>
        <v>7650</v>
      </c>
      <c r="F8634" s="183" cm="1">
        <f t="array" ref="F8634">_xlfn.IFS($D8634=$O$5,$C8634*$P$5*0.01,$D8634=$O$6,$C8634*$P$6*0.01,$D8634="AZN",$C8634*0.08)</f>
        <v>76.5</v>
      </c>
    </row>
    <row r="8635" spans="1:6" x14ac:dyDescent="0.3">
      <c r="A8635" s="177" t="s">
        <v>789</v>
      </c>
      <c r="B8635" s="178">
        <v>44351</v>
      </c>
      <c r="C8635" s="179">
        <v>4200</v>
      </c>
      <c r="D8635" s="88" t="s">
        <v>2862</v>
      </c>
      <c r="E8635" s="184" cm="1">
        <f t="array" ref="E8635">_xlfn.IFS($D8635=$O$5,C8635*$P$5,$D8635=$O$6,$C8635*$P$6,$D8635="AZN",$C8635)</f>
        <v>4200</v>
      </c>
      <c r="F8635" s="183" cm="1">
        <f t="array" ref="F8635">_xlfn.IFS($D8635=$O$5,$C8635*$P$5*0.01,$D8635=$O$6,$C8635*$P$6*0.01,$D8635="AZN",$C8635*0.08)</f>
        <v>336</v>
      </c>
    </row>
    <row r="8636" spans="1:6" x14ac:dyDescent="0.3">
      <c r="A8636" s="177" t="s">
        <v>667</v>
      </c>
      <c r="B8636" s="178">
        <v>44374</v>
      </c>
      <c r="C8636" s="179">
        <v>9300</v>
      </c>
      <c r="D8636" s="88" t="s">
        <v>2864</v>
      </c>
      <c r="E8636" s="184" cm="1">
        <f t="array" ref="E8636">_xlfn.IFS($D8636=$O$5,C8636*$P$5,$D8636=$O$6,$C8636*$P$6,$D8636="AZN",$C8636)</f>
        <v>16893.45</v>
      </c>
      <c r="F8636" s="183" cm="1">
        <f t="array" ref="F8636">_xlfn.IFS($D8636=$O$5,$C8636*$P$5*0.01,$D8636=$O$6,$C8636*$P$6*0.01,$D8636="AZN",$C8636*0.08)</f>
        <v>168.93450000000001</v>
      </c>
    </row>
    <row r="8637" spans="1:6" x14ac:dyDescent="0.3">
      <c r="A8637" s="177" t="s">
        <v>1902</v>
      </c>
      <c r="B8637" s="178">
        <v>44767</v>
      </c>
      <c r="C8637" s="179">
        <v>3400</v>
      </c>
      <c r="D8637" s="88" t="s">
        <v>2862</v>
      </c>
      <c r="E8637" s="184" cm="1">
        <f t="array" ref="E8637">_xlfn.IFS($D8637=$O$5,C8637*$P$5,$D8637=$O$6,$C8637*$P$6,$D8637="AZN",$C8637)</f>
        <v>3400</v>
      </c>
      <c r="F8637" s="183" cm="1">
        <f t="array" ref="F8637">_xlfn.IFS($D8637=$O$5,$C8637*$P$5*0.01,$D8637=$O$6,$C8637*$P$6*0.01,$D8637="AZN",$C8637*0.08)</f>
        <v>272</v>
      </c>
    </row>
    <row r="8638" spans="1:6" x14ac:dyDescent="0.3">
      <c r="A8638" s="177" t="s">
        <v>1329</v>
      </c>
      <c r="B8638" s="178">
        <v>44044</v>
      </c>
      <c r="C8638" s="179">
        <v>9400</v>
      </c>
      <c r="D8638" s="88" t="s">
        <v>2864</v>
      </c>
      <c r="E8638" s="184" cm="1">
        <f t="array" ref="E8638">_xlfn.IFS($D8638=$O$5,C8638*$P$5,$D8638=$O$6,$C8638*$P$6,$D8638="AZN",$C8638)</f>
        <v>17075.099999999999</v>
      </c>
      <c r="F8638" s="183" cm="1">
        <f t="array" ref="F8638">_xlfn.IFS($D8638=$O$5,$C8638*$P$5*0.01,$D8638=$O$6,$C8638*$P$6*0.01,$D8638="AZN",$C8638*0.08)</f>
        <v>170.75099999999998</v>
      </c>
    </row>
    <row r="8639" spans="1:6" x14ac:dyDescent="0.3">
      <c r="A8639" s="177" t="s">
        <v>1431</v>
      </c>
      <c r="B8639" s="178">
        <v>44159</v>
      </c>
      <c r="C8639" s="179">
        <v>8200</v>
      </c>
      <c r="D8639" s="88" t="s">
        <v>2862</v>
      </c>
      <c r="E8639" s="184" cm="1">
        <f t="array" ref="E8639">_xlfn.IFS($D8639=$O$5,C8639*$P$5,$D8639=$O$6,$C8639*$P$6,$D8639="AZN",$C8639)</f>
        <v>8200</v>
      </c>
      <c r="F8639" s="183" cm="1">
        <f t="array" ref="F8639">_xlfn.IFS($D8639=$O$5,$C8639*$P$5*0.01,$D8639=$O$6,$C8639*$P$6*0.01,$D8639="AZN",$C8639*0.08)</f>
        <v>656</v>
      </c>
    </row>
    <row r="8640" spans="1:6" x14ac:dyDescent="0.3">
      <c r="A8640" s="177" t="s">
        <v>431</v>
      </c>
      <c r="B8640" s="178">
        <v>44406</v>
      </c>
      <c r="C8640" s="179">
        <v>8200</v>
      </c>
      <c r="D8640" s="88" t="s">
        <v>2864</v>
      </c>
      <c r="E8640" s="184" cm="1">
        <f t="array" ref="E8640">_xlfn.IFS($D8640=$O$5,C8640*$P$5,$D8640=$O$6,$C8640*$P$6,$D8640="AZN",$C8640)</f>
        <v>14895.3</v>
      </c>
      <c r="F8640" s="183" cm="1">
        <f t="array" ref="F8640">_xlfn.IFS($D8640=$O$5,$C8640*$P$5*0.01,$D8640=$O$6,$C8640*$P$6*0.01,$D8640="AZN",$C8640*0.08)</f>
        <v>148.953</v>
      </c>
    </row>
    <row r="8641" spans="1:6" x14ac:dyDescent="0.3">
      <c r="A8641" s="177" t="s">
        <v>331</v>
      </c>
      <c r="B8641" s="178">
        <v>43580</v>
      </c>
      <c r="C8641" s="179">
        <v>9700</v>
      </c>
      <c r="D8641" s="88" t="s">
        <v>2863</v>
      </c>
      <c r="E8641" s="184" cm="1">
        <f t="array" ref="E8641">_xlfn.IFS($D8641=$O$5,C8641*$P$5,$D8641=$O$6,$C8641*$P$6,$D8641="AZN",$C8641)</f>
        <v>16490</v>
      </c>
      <c r="F8641" s="183" cm="1">
        <f t="array" ref="F8641">_xlfn.IFS($D8641=$O$5,$C8641*$P$5*0.01,$D8641=$O$6,$C8641*$P$6*0.01,$D8641="AZN",$C8641*0.08)</f>
        <v>164.9</v>
      </c>
    </row>
    <row r="8642" spans="1:6" x14ac:dyDescent="0.3">
      <c r="A8642" s="177" t="s">
        <v>440</v>
      </c>
      <c r="B8642" s="178">
        <v>44155</v>
      </c>
      <c r="C8642" s="179">
        <v>6400</v>
      </c>
      <c r="D8642" s="88" t="s">
        <v>2863</v>
      </c>
      <c r="E8642" s="184" cm="1">
        <f t="array" ref="E8642">_xlfn.IFS($D8642=$O$5,C8642*$P$5,$D8642=$O$6,$C8642*$P$6,$D8642="AZN",$C8642)</f>
        <v>10880</v>
      </c>
      <c r="F8642" s="183" cm="1">
        <f t="array" ref="F8642">_xlfn.IFS($D8642=$O$5,$C8642*$P$5*0.01,$D8642=$O$6,$C8642*$P$6*0.01,$D8642="AZN",$C8642*0.08)</f>
        <v>108.8</v>
      </c>
    </row>
    <row r="8643" spans="1:6" x14ac:dyDescent="0.3">
      <c r="A8643" s="177" t="s">
        <v>646</v>
      </c>
      <c r="B8643" s="178">
        <v>44231</v>
      </c>
      <c r="C8643" s="179">
        <v>12300</v>
      </c>
      <c r="D8643" s="88" t="s">
        <v>2862</v>
      </c>
      <c r="E8643" s="184" cm="1">
        <f t="array" ref="E8643">_xlfn.IFS($D8643=$O$5,C8643*$P$5,$D8643=$O$6,$C8643*$P$6,$D8643="AZN",$C8643)</f>
        <v>12300</v>
      </c>
      <c r="F8643" s="183" cm="1">
        <f t="array" ref="F8643">_xlfn.IFS($D8643=$O$5,$C8643*$P$5*0.01,$D8643=$O$6,$C8643*$P$6*0.01,$D8643="AZN",$C8643*0.08)</f>
        <v>984</v>
      </c>
    </row>
    <row r="8644" spans="1:6" x14ac:dyDescent="0.3">
      <c r="A8644" s="177" t="s">
        <v>1017</v>
      </c>
      <c r="B8644" s="178">
        <v>43957</v>
      </c>
      <c r="C8644" s="179">
        <v>10900</v>
      </c>
      <c r="D8644" s="88" t="s">
        <v>2863</v>
      </c>
      <c r="E8644" s="184" cm="1">
        <f t="array" ref="E8644">_xlfn.IFS($D8644=$O$5,C8644*$P$5,$D8644=$O$6,$C8644*$P$6,$D8644="AZN",$C8644)</f>
        <v>18530</v>
      </c>
      <c r="F8644" s="183" cm="1">
        <f t="array" ref="F8644">_xlfn.IFS($D8644=$O$5,$C8644*$P$5*0.01,$D8644=$O$6,$C8644*$P$6*0.01,$D8644="AZN",$C8644*0.08)</f>
        <v>185.3</v>
      </c>
    </row>
    <row r="8645" spans="1:6" x14ac:dyDescent="0.3">
      <c r="A8645" s="177" t="s">
        <v>1904</v>
      </c>
      <c r="B8645" s="178">
        <v>44477</v>
      </c>
      <c r="C8645" s="179">
        <v>2400</v>
      </c>
      <c r="D8645" s="88" t="s">
        <v>2863</v>
      </c>
      <c r="E8645" s="184" cm="1">
        <f t="array" ref="E8645">_xlfn.IFS($D8645=$O$5,C8645*$P$5,$D8645=$O$6,$C8645*$P$6,$D8645="AZN",$C8645)</f>
        <v>4080</v>
      </c>
      <c r="F8645" s="183" cm="1">
        <f t="array" ref="F8645">_xlfn.IFS($D8645=$O$5,$C8645*$P$5*0.01,$D8645=$O$6,$C8645*$P$6*0.01,$D8645="AZN",$C8645*0.08)</f>
        <v>40.800000000000004</v>
      </c>
    </row>
    <row r="8646" spans="1:6" x14ac:dyDescent="0.3">
      <c r="A8646" s="177" t="s">
        <v>1649</v>
      </c>
      <c r="B8646" s="178">
        <v>44012</v>
      </c>
      <c r="C8646" s="179">
        <v>11000</v>
      </c>
      <c r="D8646" s="88" t="s">
        <v>2862</v>
      </c>
      <c r="E8646" s="184" cm="1">
        <f t="array" ref="E8646">_xlfn.IFS($D8646=$O$5,C8646*$P$5,$D8646=$O$6,$C8646*$P$6,$D8646="AZN",$C8646)</f>
        <v>11000</v>
      </c>
      <c r="F8646" s="183" cm="1">
        <f t="array" ref="F8646">_xlfn.IFS($D8646=$O$5,$C8646*$P$5*0.01,$D8646=$O$6,$C8646*$P$6*0.01,$D8646="AZN",$C8646*0.08)</f>
        <v>880</v>
      </c>
    </row>
    <row r="8647" spans="1:6" x14ac:dyDescent="0.3">
      <c r="A8647" s="177" t="s">
        <v>1565</v>
      </c>
      <c r="B8647" s="178">
        <v>44606</v>
      </c>
      <c r="C8647" s="179">
        <v>1600</v>
      </c>
      <c r="D8647" s="88" t="s">
        <v>2863</v>
      </c>
      <c r="E8647" s="184" cm="1">
        <f t="array" ref="E8647">_xlfn.IFS($D8647=$O$5,C8647*$P$5,$D8647=$O$6,$C8647*$P$6,$D8647="AZN",$C8647)</f>
        <v>2720</v>
      </c>
      <c r="F8647" s="183" cm="1">
        <f t="array" ref="F8647">_xlfn.IFS($D8647=$O$5,$C8647*$P$5*0.01,$D8647=$O$6,$C8647*$P$6*0.01,$D8647="AZN",$C8647*0.08)</f>
        <v>27.2</v>
      </c>
    </row>
    <row r="8648" spans="1:6" x14ac:dyDescent="0.3">
      <c r="A8648" s="177" t="s">
        <v>1701</v>
      </c>
      <c r="B8648" s="178">
        <v>44505</v>
      </c>
      <c r="C8648" s="179">
        <v>5000</v>
      </c>
      <c r="D8648" s="88" t="s">
        <v>2864</v>
      </c>
      <c r="E8648" s="184" cm="1">
        <f t="array" ref="E8648">_xlfn.IFS($D8648=$O$5,C8648*$P$5,$D8648=$O$6,$C8648*$P$6,$D8648="AZN",$C8648)</f>
        <v>9082.5</v>
      </c>
      <c r="F8648" s="183" cm="1">
        <f t="array" ref="F8648">_xlfn.IFS($D8648=$O$5,$C8648*$P$5*0.01,$D8648=$O$6,$C8648*$P$6*0.01,$D8648="AZN",$C8648*0.08)</f>
        <v>90.825000000000003</v>
      </c>
    </row>
    <row r="8649" spans="1:6" x14ac:dyDescent="0.3">
      <c r="A8649" s="177" t="s">
        <v>1357</v>
      </c>
      <c r="B8649" s="178">
        <v>43957</v>
      </c>
      <c r="C8649" s="179">
        <v>6200</v>
      </c>
      <c r="D8649" s="88" t="s">
        <v>2862</v>
      </c>
      <c r="E8649" s="184" cm="1">
        <f t="array" ref="E8649">_xlfn.IFS($D8649=$O$5,C8649*$P$5,$D8649=$O$6,$C8649*$P$6,$D8649="AZN",$C8649)</f>
        <v>6200</v>
      </c>
      <c r="F8649" s="183" cm="1">
        <f t="array" ref="F8649">_xlfn.IFS($D8649=$O$5,$C8649*$P$5*0.01,$D8649=$O$6,$C8649*$P$6*0.01,$D8649="AZN",$C8649*0.08)</f>
        <v>496</v>
      </c>
    </row>
    <row r="8650" spans="1:6" x14ac:dyDescent="0.3">
      <c r="A8650" s="177" t="s">
        <v>244</v>
      </c>
      <c r="B8650" s="178">
        <v>44052</v>
      </c>
      <c r="C8650" s="179">
        <v>7000</v>
      </c>
      <c r="D8650" s="88" t="s">
        <v>2863</v>
      </c>
      <c r="E8650" s="184" cm="1">
        <f t="array" ref="E8650">_xlfn.IFS($D8650=$O$5,C8650*$P$5,$D8650=$O$6,$C8650*$P$6,$D8650="AZN",$C8650)</f>
        <v>11900</v>
      </c>
      <c r="F8650" s="183" cm="1">
        <f t="array" ref="F8650">_xlfn.IFS($D8650=$O$5,$C8650*$P$5*0.01,$D8650=$O$6,$C8650*$P$6*0.01,$D8650="AZN",$C8650*0.08)</f>
        <v>119</v>
      </c>
    </row>
    <row r="8651" spans="1:6" x14ac:dyDescent="0.3">
      <c r="A8651" s="177" t="s">
        <v>298</v>
      </c>
      <c r="B8651" s="178">
        <v>44913</v>
      </c>
      <c r="C8651" s="179">
        <v>6100</v>
      </c>
      <c r="D8651" s="88" t="s">
        <v>2864</v>
      </c>
      <c r="E8651" s="184" cm="1">
        <f t="array" ref="E8651">_xlfn.IFS($D8651=$O$5,C8651*$P$5,$D8651=$O$6,$C8651*$P$6,$D8651="AZN",$C8651)</f>
        <v>11080.65</v>
      </c>
      <c r="F8651" s="183" cm="1">
        <f t="array" ref="F8651">_xlfn.IFS($D8651=$O$5,$C8651*$P$5*0.01,$D8651=$O$6,$C8651*$P$6*0.01,$D8651="AZN",$C8651*0.08)</f>
        <v>110.8065</v>
      </c>
    </row>
    <row r="8652" spans="1:6" x14ac:dyDescent="0.3">
      <c r="A8652" s="177" t="s">
        <v>845</v>
      </c>
      <c r="B8652" s="178">
        <v>43815</v>
      </c>
      <c r="C8652" s="179">
        <v>4100</v>
      </c>
      <c r="D8652" s="88" t="s">
        <v>2863</v>
      </c>
      <c r="E8652" s="184" cm="1">
        <f t="array" ref="E8652">_xlfn.IFS($D8652=$O$5,C8652*$P$5,$D8652=$O$6,$C8652*$P$6,$D8652="AZN",$C8652)</f>
        <v>6970</v>
      </c>
      <c r="F8652" s="183" cm="1">
        <f t="array" ref="F8652">_xlfn.IFS($D8652=$O$5,$C8652*$P$5*0.01,$D8652=$O$6,$C8652*$P$6*0.01,$D8652="AZN",$C8652*0.08)</f>
        <v>69.7</v>
      </c>
    </row>
    <row r="8653" spans="1:6" x14ac:dyDescent="0.3">
      <c r="A8653" s="177" t="s">
        <v>1009</v>
      </c>
      <c r="B8653" s="178">
        <v>43578</v>
      </c>
      <c r="C8653" s="179">
        <v>6600</v>
      </c>
      <c r="D8653" s="88" t="s">
        <v>2862</v>
      </c>
      <c r="E8653" s="184" cm="1">
        <f t="array" ref="E8653">_xlfn.IFS($D8653=$O$5,C8653*$P$5,$D8653=$O$6,$C8653*$P$6,$D8653="AZN",$C8653)</f>
        <v>6600</v>
      </c>
      <c r="F8653" s="183" cm="1">
        <f t="array" ref="F8653">_xlfn.IFS($D8653=$O$5,$C8653*$P$5*0.01,$D8653=$O$6,$C8653*$P$6*0.01,$D8653="AZN",$C8653*0.08)</f>
        <v>528</v>
      </c>
    </row>
    <row r="8654" spans="1:6" x14ac:dyDescent="0.3">
      <c r="A8654" s="177" t="s">
        <v>2049</v>
      </c>
      <c r="B8654" s="178">
        <v>44330</v>
      </c>
      <c r="C8654" s="179">
        <v>12500</v>
      </c>
      <c r="D8654" s="88" t="s">
        <v>2863</v>
      </c>
      <c r="E8654" s="184" cm="1">
        <f t="array" ref="E8654">_xlfn.IFS($D8654=$O$5,C8654*$P$5,$D8654=$O$6,$C8654*$P$6,$D8654="AZN",$C8654)</f>
        <v>21250</v>
      </c>
      <c r="F8654" s="183" cm="1">
        <f t="array" ref="F8654">_xlfn.IFS($D8654=$O$5,$C8654*$P$5*0.01,$D8654=$O$6,$C8654*$P$6*0.01,$D8654="AZN",$C8654*0.08)</f>
        <v>212.5</v>
      </c>
    </row>
    <row r="8655" spans="1:6" x14ac:dyDescent="0.3">
      <c r="A8655" s="177" t="s">
        <v>700</v>
      </c>
      <c r="B8655" s="178">
        <v>44117</v>
      </c>
      <c r="C8655" s="179">
        <v>12900</v>
      </c>
      <c r="D8655" s="88" t="s">
        <v>2864</v>
      </c>
      <c r="E8655" s="184" cm="1">
        <f t="array" ref="E8655">_xlfn.IFS($D8655=$O$5,C8655*$P$5,$D8655=$O$6,$C8655*$P$6,$D8655="AZN",$C8655)</f>
        <v>23432.85</v>
      </c>
      <c r="F8655" s="183" cm="1">
        <f t="array" ref="F8655">_xlfn.IFS($D8655=$O$5,$C8655*$P$5*0.01,$D8655=$O$6,$C8655*$P$6*0.01,$D8655="AZN",$C8655*0.08)</f>
        <v>234.32849999999999</v>
      </c>
    </row>
    <row r="8656" spans="1:6" x14ac:dyDescent="0.3">
      <c r="A8656" s="177" t="s">
        <v>755</v>
      </c>
      <c r="B8656" s="178">
        <v>44521</v>
      </c>
      <c r="C8656" s="179">
        <v>4300</v>
      </c>
      <c r="D8656" s="88" t="s">
        <v>2864</v>
      </c>
      <c r="E8656" s="184" cm="1">
        <f t="array" ref="E8656">_xlfn.IFS($D8656=$O$5,C8656*$P$5,$D8656=$O$6,$C8656*$P$6,$D8656="AZN",$C8656)</f>
        <v>7810.95</v>
      </c>
      <c r="F8656" s="183" cm="1">
        <f t="array" ref="F8656">_xlfn.IFS($D8656=$O$5,$C8656*$P$5*0.01,$D8656=$O$6,$C8656*$P$6*0.01,$D8656="AZN",$C8656*0.08)</f>
        <v>78.109499999999997</v>
      </c>
    </row>
    <row r="8657" spans="1:6" x14ac:dyDescent="0.3">
      <c r="A8657" s="177" t="s">
        <v>579</v>
      </c>
      <c r="B8657" s="178">
        <v>44336</v>
      </c>
      <c r="C8657" s="179">
        <v>9200</v>
      </c>
      <c r="D8657" s="88" t="s">
        <v>2864</v>
      </c>
      <c r="E8657" s="184" cm="1">
        <f t="array" ref="E8657">_xlfn.IFS($D8657=$O$5,C8657*$P$5,$D8657=$O$6,$C8657*$P$6,$D8657="AZN",$C8657)</f>
        <v>16711.8</v>
      </c>
      <c r="F8657" s="183" cm="1">
        <f t="array" ref="F8657">_xlfn.IFS($D8657=$O$5,$C8657*$P$5*0.01,$D8657=$O$6,$C8657*$P$6*0.01,$D8657="AZN",$C8657*0.08)</f>
        <v>167.11799999999999</v>
      </c>
    </row>
    <row r="8658" spans="1:6" x14ac:dyDescent="0.3">
      <c r="A8658" s="177" t="s">
        <v>166</v>
      </c>
      <c r="B8658" s="178">
        <v>44546</v>
      </c>
      <c r="C8658" s="179">
        <v>5900</v>
      </c>
      <c r="D8658" s="88" t="s">
        <v>2863</v>
      </c>
      <c r="E8658" s="184" cm="1">
        <f t="array" ref="E8658">_xlfn.IFS($D8658=$O$5,C8658*$P$5,$D8658=$O$6,$C8658*$P$6,$D8658="AZN",$C8658)</f>
        <v>10030</v>
      </c>
      <c r="F8658" s="183" cm="1">
        <f t="array" ref="F8658">_xlfn.IFS($D8658=$O$5,$C8658*$P$5*0.01,$D8658=$O$6,$C8658*$P$6*0.01,$D8658="AZN",$C8658*0.08)</f>
        <v>100.3</v>
      </c>
    </row>
    <row r="8659" spans="1:6" x14ac:dyDescent="0.3">
      <c r="A8659" s="177" t="s">
        <v>1327</v>
      </c>
      <c r="B8659" s="178">
        <v>44295</v>
      </c>
      <c r="C8659" s="179">
        <v>10900</v>
      </c>
      <c r="D8659" s="88" t="s">
        <v>2864</v>
      </c>
      <c r="E8659" s="184" cm="1">
        <f t="array" ref="E8659">_xlfn.IFS($D8659=$O$5,C8659*$P$5,$D8659=$O$6,$C8659*$P$6,$D8659="AZN",$C8659)</f>
        <v>19799.849999999999</v>
      </c>
      <c r="F8659" s="183" cm="1">
        <f t="array" ref="F8659">_xlfn.IFS($D8659=$O$5,$C8659*$P$5*0.01,$D8659=$O$6,$C8659*$P$6*0.01,$D8659="AZN",$C8659*0.08)</f>
        <v>197.99849999999998</v>
      </c>
    </row>
    <row r="8660" spans="1:6" x14ac:dyDescent="0.3">
      <c r="A8660" s="177" t="s">
        <v>1530</v>
      </c>
      <c r="B8660" s="178">
        <v>43828</v>
      </c>
      <c r="C8660" s="179">
        <v>2700</v>
      </c>
      <c r="D8660" s="88" t="s">
        <v>2862</v>
      </c>
      <c r="E8660" s="184" cm="1">
        <f t="array" ref="E8660">_xlfn.IFS($D8660=$O$5,C8660*$P$5,$D8660=$O$6,$C8660*$P$6,$D8660="AZN",$C8660)</f>
        <v>2700</v>
      </c>
      <c r="F8660" s="183" cm="1">
        <f t="array" ref="F8660">_xlfn.IFS($D8660=$O$5,$C8660*$P$5*0.01,$D8660=$O$6,$C8660*$P$6*0.01,$D8660="AZN",$C8660*0.08)</f>
        <v>216</v>
      </c>
    </row>
    <row r="8661" spans="1:6" x14ac:dyDescent="0.3">
      <c r="A8661" s="177" t="s">
        <v>2107</v>
      </c>
      <c r="B8661" s="178">
        <v>43989</v>
      </c>
      <c r="C8661" s="179">
        <v>2200</v>
      </c>
      <c r="D8661" s="88" t="s">
        <v>2862</v>
      </c>
      <c r="E8661" s="184" cm="1">
        <f t="array" ref="E8661">_xlfn.IFS($D8661=$O$5,C8661*$P$5,$D8661=$O$6,$C8661*$P$6,$D8661="AZN",$C8661)</f>
        <v>2200</v>
      </c>
      <c r="F8661" s="183" cm="1">
        <f t="array" ref="F8661">_xlfn.IFS($D8661=$O$5,$C8661*$P$5*0.01,$D8661=$O$6,$C8661*$P$6*0.01,$D8661="AZN",$C8661*0.08)</f>
        <v>176</v>
      </c>
    </row>
    <row r="8662" spans="1:6" x14ac:dyDescent="0.3">
      <c r="A8662" s="177" t="s">
        <v>1940</v>
      </c>
      <c r="B8662" s="178">
        <v>44065</v>
      </c>
      <c r="C8662" s="179">
        <v>7400</v>
      </c>
      <c r="D8662" s="88" t="s">
        <v>2862</v>
      </c>
      <c r="E8662" s="184" cm="1">
        <f t="array" ref="E8662">_xlfn.IFS($D8662=$O$5,C8662*$P$5,$D8662=$O$6,$C8662*$P$6,$D8662="AZN",$C8662)</f>
        <v>7400</v>
      </c>
      <c r="F8662" s="183" cm="1">
        <f t="array" ref="F8662">_xlfn.IFS($D8662=$O$5,$C8662*$P$5*0.01,$D8662=$O$6,$C8662*$P$6*0.01,$D8662="AZN",$C8662*0.08)</f>
        <v>592</v>
      </c>
    </row>
    <row r="8663" spans="1:6" x14ac:dyDescent="0.3">
      <c r="A8663" s="177" t="s">
        <v>2104</v>
      </c>
      <c r="B8663" s="178">
        <v>43796</v>
      </c>
      <c r="C8663" s="179">
        <v>4300</v>
      </c>
      <c r="D8663" s="88" t="s">
        <v>2863</v>
      </c>
      <c r="E8663" s="184" cm="1">
        <f t="array" ref="E8663">_xlfn.IFS($D8663=$O$5,C8663*$P$5,$D8663=$O$6,$C8663*$P$6,$D8663="AZN",$C8663)</f>
        <v>7310</v>
      </c>
      <c r="F8663" s="183" cm="1">
        <f t="array" ref="F8663">_xlfn.IFS($D8663=$O$5,$C8663*$P$5*0.01,$D8663=$O$6,$C8663*$P$6*0.01,$D8663="AZN",$C8663*0.08)</f>
        <v>73.100000000000009</v>
      </c>
    </row>
    <row r="8664" spans="1:6" x14ac:dyDescent="0.3">
      <c r="A8664" s="177" t="s">
        <v>534</v>
      </c>
      <c r="B8664" s="178">
        <v>44687</v>
      </c>
      <c r="C8664" s="179">
        <v>11300</v>
      </c>
      <c r="D8664" s="88" t="s">
        <v>2862</v>
      </c>
      <c r="E8664" s="184" cm="1">
        <f t="array" ref="E8664">_xlfn.IFS($D8664=$O$5,C8664*$P$5,$D8664=$O$6,$C8664*$P$6,$D8664="AZN",$C8664)</f>
        <v>11300</v>
      </c>
      <c r="F8664" s="183" cm="1">
        <f t="array" ref="F8664">_xlfn.IFS($D8664=$O$5,$C8664*$P$5*0.01,$D8664=$O$6,$C8664*$P$6*0.01,$D8664="AZN",$C8664*0.08)</f>
        <v>904</v>
      </c>
    </row>
    <row r="8665" spans="1:6" x14ac:dyDescent="0.3">
      <c r="A8665" s="177" t="s">
        <v>1138</v>
      </c>
      <c r="B8665" s="178">
        <v>43770</v>
      </c>
      <c r="C8665" s="179">
        <v>10800</v>
      </c>
      <c r="D8665" s="88" t="s">
        <v>2863</v>
      </c>
      <c r="E8665" s="184" cm="1">
        <f t="array" ref="E8665">_xlfn.IFS($D8665=$O$5,C8665*$P$5,$D8665=$O$6,$C8665*$P$6,$D8665="AZN",$C8665)</f>
        <v>18360</v>
      </c>
      <c r="F8665" s="183" cm="1">
        <f t="array" ref="F8665">_xlfn.IFS($D8665=$O$5,$C8665*$P$5*0.01,$D8665=$O$6,$C8665*$P$6*0.01,$D8665="AZN",$C8665*0.08)</f>
        <v>183.6</v>
      </c>
    </row>
    <row r="8666" spans="1:6" x14ac:dyDescent="0.3">
      <c r="A8666" s="177" t="s">
        <v>1120</v>
      </c>
      <c r="B8666" s="178">
        <v>44516</v>
      </c>
      <c r="C8666" s="179">
        <v>3200</v>
      </c>
      <c r="D8666" s="88" t="s">
        <v>2862</v>
      </c>
      <c r="E8666" s="184" cm="1">
        <f t="array" ref="E8666">_xlfn.IFS($D8666=$O$5,C8666*$P$5,$D8666=$O$6,$C8666*$P$6,$D8666="AZN",$C8666)</f>
        <v>3200</v>
      </c>
      <c r="F8666" s="183" cm="1">
        <f t="array" ref="F8666">_xlfn.IFS($D8666=$O$5,$C8666*$P$5*0.01,$D8666=$O$6,$C8666*$P$6*0.01,$D8666="AZN",$C8666*0.08)</f>
        <v>256</v>
      </c>
    </row>
    <row r="8667" spans="1:6" x14ac:dyDescent="0.3">
      <c r="A8667" s="177" t="s">
        <v>1225</v>
      </c>
      <c r="B8667" s="178">
        <v>43805</v>
      </c>
      <c r="C8667" s="179">
        <v>3600</v>
      </c>
      <c r="D8667" s="88" t="s">
        <v>2863</v>
      </c>
      <c r="E8667" s="184" cm="1">
        <f t="array" ref="E8667">_xlfn.IFS($D8667=$O$5,C8667*$P$5,$D8667=$O$6,$C8667*$P$6,$D8667="AZN",$C8667)</f>
        <v>6120</v>
      </c>
      <c r="F8667" s="183" cm="1">
        <f t="array" ref="F8667">_xlfn.IFS($D8667=$O$5,$C8667*$P$5*0.01,$D8667=$O$6,$C8667*$P$6*0.01,$D8667="AZN",$C8667*0.08)</f>
        <v>61.2</v>
      </c>
    </row>
    <row r="8668" spans="1:6" x14ac:dyDescent="0.3">
      <c r="A8668" s="177" t="s">
        <v>1536</v>
      </c>
      <c r="B8668" s="178">
        <v>44498</v>
      </c>
      <c r="C8668" s="179">
        <v>6700</v>
      </c>
      <c r="D8668" s="88" t="s">
        <v>2862</v>
      </c>
      <c r="E8668" s="184" cm="1">
        <f t="array" ref="E8668">_xlfn.IFS($D8668=$O$5,C8668*$P$5,$D8668=$O$6,$C8668*$P$6,$D8668="AZN",$C8668)</f>
        <v>6700</v>
      </c>
      <c r="F8668" s="183" cm="1">
        <f t="array" ref="F8668">_xlfn.IFS($D8668=$O$5,$C8668*$P$5*0.01,$D8668=$O$6,$C8668*$P$6*0.01,$D8668="AZN",$C8668*0.08)</f>
        <v>536</v>
      </c>
    </row>
    <row r="8669" spans="1:6" x14ac:dyDescent="0.3">
      <c r="A8669" s="177" t="s">
        <v>994</v>
      </c>
      <c r="B8669" s="178">
        <v>43932</v>
      </c>
      <c r="C8669" s="179">
        <v>5300</v>
      </c>
      <c r="D8669" s="88" t="s">
        <v>2863</v>
      </c>
      <c r="E8669" s="184" cm="1">
        <f t="array" ref="E8669">_xlfn.IFS($D8669=$O$5,C8669*$P$5,$D8669=$O$6,$C8669*$P$6,$D8669="AZN",$C8669)</f>
        <v>9010</v>
      </c>
      <c r="F8669" s="183" cm="1">
        <f t="array" ref="F8669">_xlfn.IFS($D8669=$O$5,$C8669*$P$5*0.01,$D8669=$O$6,$C8669*$P$6*0.01,$D8669="AZN",$C8669*0.08)</f>
        <v>90.100000000000009</v>
      </c>
    </row>
    <row r="8670" spans="1:6" x14ac:dyDescent="0.3">
      <c r="A8670" s="177" t="s">
        <v>1450</v>
      </c>
      <c r="B8670" s="178">
        <v>44362</v>
      </c>
      <c r="C8670" s="179">
        <v>5000</v>
      </c>
      <c r="D8670" s="88" t="s">
        <v>2862</v>
      </c>
      <c r="E8670" s="184" cm="1">
        <f t="array" ref="E8670">_xlfn.IFS($D8670=$O$5,C8670*$P$5,$D8670=$O$6,$C8670*$P$6,$D8670="AZN",$C8670)</f>
        <v>5000</v>
      </c>
      <c r="F8670" s="183" cm="1">
        <f t="array" ref="F8670">_xlfn.IFS($D8670=$O$5,$C8670*$P$5*0.01,$D8670=$O$6,$C8670*$P$6*0.01,$D8670="AZN",$C8670*0.08)</f>
        <v>400</v>
      </c>
    </row>
    <row r="8671" spans="1:6" x14ac:dyDescent="0.3">
      <c r="A8671" s="177" t="s">
        <v>942</v>
      </c>
      <c r="B8671" s="178">
        <v>44221</v>
      </c>
      <c r="C8671" s="179">
        <v>7800</v>
      </c>
      <c r="D8671" s="88" t="s">
        <v>2862</v>
      </c>
      <c r="E8671" s="184" cm="1">
        <f t="array" ref="E8671">_xlfn.IFS($D8671=$O$5,C8671*$P$5,$D8671=$O$6,$C8671*$P$6,$D8671="AZN",$C8671)</f>
        <v>7800</v>
      </c>
      <c r="F8671" s="183" cm="1">
        <f t="array" ref="F8671">_xlfn.IFS($D8671=$O$5,$C8671*$P$5*0.01,$D8671=$O$6,$C8671*$P$6*0.01,$D8671="AZN",$C8671*0.08)</f>
        <v>624</v>
      </c>
    </row>
    <row r="8672" spans="1:6" x14ac:dyDescent="0.3">
      <c r="A8672" s="177" t="s">
        <v>790</v>
      </c>
      <c r="B8672" s="178">
        <v>44475</v>
      </c>
      <c r="C8672" s="179">
        <v>1800</v>
      </c>
      <c r="D8672" s="88" t="s">
        <v>2864</v>
      </c>
      <c r="E8672" s="184" cm="1">
        <f t="array" ref="E8672">_xlfn.IFS($D8672=$O$5,C8672*$P$5,$D8672=$O$6,$C8672*$P$6,$D8672="AZN",$C8672)</f>
        <v>3269.7</v>
      </c>
      <c r="F8672" s="183" cm="1">
        <f t="array" ref="F8672">_xlfn.IFS($D8672=$O$5,$C8672*$P$5*0.01,$D8672=$O$6,$C8672*$P$6*0.01,$D8672="AZN",$C8672*0.08)</f>
        <v>32.696999999999996</v>
      </c>
    </row>
    <row r="8673" spans="1:6" x14ac:dyDescent="0.3">
      <c r="A8673" s="177" t="s">
        <v>1115</v>
      </c>
      <c r="B8673" s="178">
        <v>44396</v>
      </c>
      <c r="C8673" s="179">
        <v>2900</v>
      </c>
      <c r="D8673" s="88" t="s">
        <v>2864</v>
      </c>
      <c r="E8673" s="184" cm="1">
        <f t="array" ref="E8673">_xlfn.IFS($D8673=$O$5,C8673*$P$5,$D8673=$O$6,$C8673*$P$6,$D8673="AZN",$C8673)</f>
        <v>5267.85</v>
      </c>
      <c r="F8673" s="183" cm="1">
        <f t="array" ref="F8673">_xlfn.IFS($D8673=$O$5,$C8673*$P$5*0.01,$D8673=$O$6,$C8673*$P$6*0.01,$D8673="AZN",$C8673*0.08)</f>
        <v>52.678500000000007</v>
      </c>
    </row>
    <row r="8674" spans="1:6" x14ac:dyDescent="0.3">
      <c r="A8674" s="177" t="s">
        <v>479</v>
      </c>
      <c r="B8674" s="178">
        <v>44131</v>
      </c>
      <c r="C8674" s="179">
        <v>10900</v>
      </c>
      <c r="D8674" s="88" t="s">
        <v>2862</v>
      </c>
      <c r="E8674" s="184" cm="1">
        <f t="array" ref="E8674">_xlfn.IFS($D8674=$O$5,C8674*$P$5,$D8674=$O$6,$C8674*$P$6,$D8674="AZN",$C8674)</f>
        <v>10900</v>
      </c>
      <c r="F8674" s="183" cm="1">
        <f t="array" ref="F8674">_xlfn.IFS($D8674=$O$5,$C8674*$P$5*0.01,$D8674=$O$6,$C8674*$P$6*0.01,$D8674="AZN",$C8674*0.08)</f>
        <v>872</v>
      </c>
    </row>
    <row r="8675" spans="1:6" x14ac:dyDescent="0.3">
      <c r="A8675" s="177" t="s">
        <v>433</v>
      </c>
      <c r="B8675" s="178">
        <v>44285</v>
      </c>
      <c r="C8675" s="179">
        <v>10800</v>
      </c>
      <c r="D8675" s="88" t="s">
        <v>2863</v>
      </c>
      <c r="E8675" s="184" cm="1">
        <f t="array" ref="E8675">_xlfn.IFS($D8675=$O$5,C8675*$P$5,$D8675=$O$6,$C8675*$P$6,$D8675="AZN",$C8675)</f>
        <v>18360</v>
      </c>
      <c r="F8675" s="183" cm="1">
        <f t="array" ref="F8675">_xlfn.IFS($D8675=$O$5,$C8675*$P$5*0.01,$D8675=$O$6,$C8675*$P$6*0.01,$D8675="AZN",$C8675*0.08)</f>
        <v>183.6</v>
      </c>
    </row>
    <row r="8676" spans="1:6" x14ac:dyDescent="0.3">
      <c r="A8676" s="177" t="s">
        <v>404</v>
      </c>
      <c r="B8676" s="178">
        <v>44144</v>
      </c>
      <c r="C8676" s="179">
        <v>9300</v>
      </c>
      <c r="D8676" s="88" t="s">
        <v>2864</v>
      </c>
      <c r="E8676" s="184" cm="1">
        <f t="array" ref="E8676">_xlfn.IFS($D8676=$O$5,C8676*$P$5,$D8676=$O$6,$C8676*$P$6,$D8676="AZN",$C8676)</f>
        <v>16893.45</v>
      </c>
      <c r="F8676" s="183" cm="1">
        <f t="array" ref="F8676">_xlfn.IFS($D8676=$O$5,$C8676*$P$5*0.01,$D8676=$O$6,$C8676*$P$6*0.01,$D8676="AZN",$C8676*0.08)</f>
        <v>168.93450000000001</v>
      </c>
    </row>
    <row r="8677" spans="1:6" x14ac:dyDescent="0.3">
      <c r="A8677" s="177" t="s">
        <v>1625</v>
      </c>
      <c r="B8677" s="178">
        <v>43655</v>
      </c>
      <c r="C8677" s="179">
        <v>11900</v>
      </c>
      <c r="D8677" s="88" t="s">
        <v>2863</v>
      </c>
      <c r="E8677" s="184" cm="1">
        <f t="array" ref="E8677">_xlfn.IFS($D8677=$O$5,C8677*$P$5,$D8677=$O$6,$C8677*$P$6,$D8677="AZN",$C8677)</f>
        <v>20230</v>
      </c>
      <c r="F8677" s="183" cm="1">
        <f t="array" ref="F8677">_xlfn.IFS($D8677=$O$5,$C8677*$P$5*0.01,$D8677=$O$6,$C8677*$P$6*0.01,$D8677="AZN",$C8677*0.08)</f>
        <v>202.3</v>
      </c>
    </row>
    <row r="8678" spans="1:6" x14ac:dyDescent="0.3">
      <c r="A8678" s="177" t="s">
        <v>1162</v>
      </c>
      <c r="B8678" s="178">
        <v>44639</v>
      </c>
      <c r="C8678" s="179">
        <v>12500</v>
      </c>
      <c r="D8678" s="88" t="s">
        <v>2863</v>
      </c>
      <c r="E8678" s="184" cm="1">
        <f t="array" ref="E8678">_xlfn.IFS($D8678=$O$5,C8678*$P$5,$D8678=$O$6,$C8678*$P$6,$D8678="AZN",$C8678)</f>
        <v>21250</v>
      </c>
      <c r="F8678" s="183" cm="1">
        <f t="array" ref="F8678">_xlfn.IFS($D8678=$O$5,$C8678*$P$5*0.01,$D8678=$O$6,$C8678*$P$6*0.01,$D8678="AZN",$C8678*0.08)</f>
        <v>212.5</v>
      </c>
    </row>
    <row r="8679" spans="1:6" x14ac:dyDescent="0.3">
      <c r="A8679" s="177" t="s">
        <v>1842</v>
      </c>
      <c r="B8679" s="178">
        <v>44364</v>
      </c>
      <c r="C8679" s="179">
        <v>7800</v>
      </c>
      <c r="D8679" s="88" t="s">
        <v>2863</v>
      </c>
      <c r="E8679" s="184" cm="1">
        <f t="array" ref="E8679">_xlfn.IFS($D8679=$O$5,C8679*$P$5,$D8679=$O$6,$C8679*$P$6,$D8679="AZN",$C8679)</f>
        <v>13260</v>
      </c>
      <c r="F8679" s="183" cm="1">
        <f t="array" ref="F8679">_xlfn.IFS($D8679=$O$5,$C8679*$P$5*0.01,$D8679=$O$6,$C8679*$P$6*0.01,$D8679="AZN",$C8679*0.08)</f>
        <v>132.6</v>
      </c>
    </row>
    <row r="8680" spans="1:6" x14ac:dyDescent="0.3">
      <c r="A8680" s="177" t="s">
        <v>1403</v>
      </c>
      <c r="B8680" s="178">
        <v>44156</v>
      </c>
      <c r="C8680" s="179">
        <v>2900</v>
      </c>
      <c r="D8680" s="88" t="s">
        <v>2863</v>
      </c>
      <c r="E8680" s="184" cm="1">
        <f t="array" ref="E8680">_xlfn.IFS($D8680=$O$5,C8680*$P$5,$D8680=$O$6,$C8680*$P$6,$D8680="AZN",$C8680)</f>
        <v>4930</v>
      </c>
      <c r="F8680" s="183" cm="1">
        <f t="array" ref="F8680">_xlfn.IFS($D8680=$O$5,$C8680*$P$5*0.01,$D8680=$O$6,$C8680*$P$6*0.01,$D8680="AZN",$C8680*0.08)</f>
        <v>49.300000000000004</v>
      </c>
    </row>
    <row r="8681" spans="1:6" x14ac:dyDescent="0.3">
      <c r="A8681" s="177" t="s">
        <v>730</v>
      </c>
      <c r="B8681" s="178">
        <v>44076</v>
      </c>
      <c r="C8681" s="179">
        <v>1900</v>
      </c>
      <c r="D8681" s="88" t="s">
        <v>2864</v>
      </c>
      <c r="E8681" s="184" cm="1">
        <f t="array" ref="E8681">_xlfn.IFS($D8681=$O$5,C8681*$P$5,$D8681=$O$6,$C8681*$P$6,$D8681="AZN",$C8681)</f>
        <v>3451.35</v>
      </c>
      <c r="F8681" s="183" cm="1">
        <f t="array" ref="F8681">_xlfn.IFS($D8681=$O$5,$C8681*$P$5*0.01,$D8681=$O$6,$C8681*$P$6*0.01,$D8681="AZN",$C8681*0.08)</f>
        <v>34.513500000000001</v>
      </c>
    </row>
    <row r="8682" spans="1:6" x14ac:dyDescent="0.3">
      <c r="A8682" s="177" t="s">
        <v>1753</v>
      </c>
      <c r="B8682" s="178">
        <v>43982</v>
      </c>
      <c r="C8682" s="179">
        <v>1800</v>
      </c>
      <c r="D8682" s="88" t="s">
        <v>2862</v>
      </c>
      <c r="E8682" s="184" cm="1">
        <f t="array" ref="E8682">_xlfn.IFS($D8682=$O$5,C8682*$P$5,$D8682=$O$6,$C8682*$P$6,$D8682="AZN",$C8682)</f>
        <v>1800</v>
      </c>
      <c r="F8682" s="183" cm="1">
        <f t="array" ref="F8682">_xlfn.IFS($D8682=$O$5,$C8682*$P$5*0.01,$D8682=$O$6,$C8682*$P$6*0.01,$D8682="AZN",$C8682*0.08)</f>
        <v>144</v>
      </c>
    </row>
    <row r="8683" spans="1:6" x14ac:dyDescent="0.3">
      <c r="A8683" s="177" t="s">
        <v>249</v>
      </c>
      <c r="B8683" s="178">
        <v>44194</v>
      </c>
      <c r="C8683" s="179">
        <v>9700</v>
      </c>
      <c r="D8683" s="88" t="s">
        <v>2863</v>
      </c>
      <c r="E8683" s="184" cm="1">
        <f t="array" ref="E8683">_xlfn.IFS($D8683=$O$5,C8683*$P$5,$D8683=$O$6,$C8683*$P$6,$D8683="AZN",$C8683)</f>
        <v>16490</v>
      </c>
      <c r="F8683" s="183" cm="1">
        <f t="array" ref="F8683">_xlfn.IFS($D8683=$O$5,$C8683*$P$5*0.01,$D8683=$O$6,$C8683*$P$6*0.01,$D8683="AZN",$C8683*0.08)</f>
        <v>164.9</v>
      </c>
    </row>
    <row r="8684" spans="1:6" x14ac:dyDescent="0.3">
      <c r="A8684" s="177" t="s">
        <v>957</v>
      </c>
      <c r="B8684" s="178">
        <v>44020</v>
      </c>
      <c r="C8684" s="179">
        <v>7000</v>
      </c>
      <c r="D8684" s="88" t="s">
        <v>2862</v>
      </c>
      <c r="E8684" s="184" cm="1">
        <f t="array" ref="E8684">_xlfn.IFS($D8684=$O$5,C8684*$P$5,$D8684=$O$6,$C8684*$P$6,$D8684="AZN",$C8684)</f>
        <v>7000</v>
      </c>
      <c r="F8684" s="183" cm="1">
        <f t="array" ref="F8684">_xlfn.IFS($D8684=$O$5,$C8684*$P$5*0.01,$D8684=$O$6,$C8684*$P$6*0.01,$D8684="AZN",$C8684*0.08)</f>
        <v>560</v>
      </c>
    </row>
    <row r="8685" spans="1:6" x14ac:dyDescent="0.3">
      <c r="A8685" s="177" t="s">
        <v>457</v>
      </c>
      <c r="B8685" s="178">
        <v>44420</v>
      </c>
      <c r="C8685" s="179">
        <v>3900</v>
      </c>
      <c r="D8685" s="88" t="s">
        <v>2863</v>
      </c>
      <c r="E8685" s="184" cm="1">
        <f t="array" ref="E8685">_xlfn.IFS($D8685=$O$5,C8685*$P$5,$D8685=$O$6,$C8685*$P$6,$D8685="AZN",$C8685)</f>
        <v>6630</v>
      </c>
      <c r="F8685" s="183" cm="1">
        <f t="array" ref="F8685">_xlfn.IFS($D8685=$O$5,$C8685*$P$5*0.01,$D8685=$O$6,$C8685*$P$6*0.01,$D8685="AZN",$C8685*0.08)</f>
        <v>66.3</v>
      </c>
    </row>
    <row r="8686" spans="1:6" x14ac:dyDescent="0.3">
      <c r="A8686" s="177" t="s">
        <v>1689</v>
      </c>
      <c r="B8686" s="178">
        <v>44052</v>
      </c>
      <c r="C8686" s="179">
        <v>4600</v>
      </c>
      <c r="D8686" s="88" t="s">
        <v>2864</v>
      </c>
      <c r="E8686" s="184" cm="1">
        <f t="array" ref="E8686">_xlfn.IFS($D8686=$O$5,C8686*$P$5,$D8686=$O$6,$C8686*$P$6,$D8686="AZN",$C8686)</f>
        <v>8355.9</v>
      </c>
      <c r="F8686" s="183" cm="1">
        <f t="array" ref="F8686">_xlfn.IFS($D8686=$O$5,$C8686*$P$5*0.01,$D8686=$O$6,$C8686*$P$6*0.01,$D8686="AZN",$C8686*0.08)</f>
        <v>83.558999999999997</v>
      </c>
    </row>
    <row r="8687" spans="1:6" x14ac:dyDescent="0.3">
      <c r="A8687" s="177" t="s">
        <v>951</v>
      </c>
      <c r="B8687" s="178">
        <v>44142</v>
      </c>
      <c r="C8687" s="179">
        <v>8300</v>
      </c>
      <c r="D8687" s="88" t="s">
        <v>2862</v>
      </c>
      <c r="E8687" s="184" cm="1">
        <f t="array" ref="E8687">_xlfn.IFS($D8687=$O$5,C8687*$P$5,$D8687=$O$6,$C8687*$P$6,$D8687="AZN",$C8687)</f>
        <v>8300</v>
      </c>
      <c r="F8687" s="183" cm="1">
        <f t="array" ref="F8687">_xlfn.IFS($D8687=$O$5,$C8687*$P$5*0.01,$D8687=$O$6,$C8687*$P$6*0.01,$D8687="AZN",$C8687*0.08)</f>
        <v>664</v>
      </c>
    </row>
    <row r="8688" spans="1:6" x14ac:dyDescent="0.3">
      <c r="A8688" s="177" t="s">
        <v>1558</v>
      </c>
      <c r="B8688" s="178">
        <v>44068</v>
      </c>
      <c r="C8688" s="179">
        <v>6900</v>
      </c>
      <c r="D8688" s="88" t="s">
        <v>2862</v>
      </c>
      <c r="E8688" s="184" cm="1">
        <f t="array" ref="E8688">_xlfn.IFS($D8688=$O$5,C8688*$P$5,$D8688=$O$6,$C8688*$P$6,$D8688="AZN",$C8688)</f>
        <v>6900</v>
      </c>
      <c r="F8688" s="183" cm="1">
        <f t="array" ref="F8688">_xlfn.IFS($D8688=$O$5,$C8688*$P$5*0.01,$D8688=$O$6,$C8688*$P$6*0.01,$D8688="AZN",$C8688*0.08)</f>
        <v>552</v>
      </c>
    </row>
    <row r="8689" spans="1:6" x14ac:dyDescent="0.3">
      <c r="A8689" s="177" t="s">
        <v>746</v>
      </c>
      <c r="B8689" s="178">
        <v>44114</v>
      </c>
      <c r="C8689" s="179">
        <v>5500</v>
      </c>
      <c r="D8689" s="88" t="s">
        <v>2862</v>
      </c>
      <c r="E8689" s="184" cm="1">
        <f t="array" ref="E8689">_xlfn.IFS($D8689=$O$5,C8689*$P$5,$D8689=$O$6,$C8689*$P$6,$D8689="AZN",$C8689)</f>
        <v>5500</v>
      </c>
      <c r="F8689" s="183" cm="1">
        <f t="array" ref="F8689">_xlfn.IFS($D8689=$O$5,$C8689*$P$5*0.01,$D8689=$O$6,$C8689*$P$6*0.01,$D8689="AZN",$C8689*0.08)</f>
        <v>440</v>
      </c>
    </row>
    <row r="8690" spans="1:6" x14ac:dyDescent="0.3">
      <c r="A8690" s="177" t="s">
        <v>1873</v>
      </c>
      <c r="B8690" s="178">
        <v>44345</v>
      </c>
      <c r="C8690" s="179">
        <v>8000</v>
      </c>
      <c r="D8690" s="88" t="s">
        <v>2862</v>
      </c>
      <c r="E8690" s="184" cm="1">
        <f t="array" ref="E8690">_xlfn.IFS($D8690=$O$5,C8690*$P$5,$D8690=$O$6,$C8690*$P$6,$D8690="AZN",$C8690)</f>
        <v>8000</v>
      </c>
      <c r="F8690" s="183" cm="1">
        <f t="array" ref="F8690">_xlfn.IFS($D8690=$O$5,$C8690*$P$5*0.01,$D8690=$O$6,$C8690*$P$6*0.01,$D8690="AZN",$C8690*0.08)</f>
        <v>640</v>
      </c>
    </row>
    <row r="8691" spans="1:6" x14ac:dyDescent="0.3">
      <c r="A8691" s="177" t="s">
        <v>868</v>
      </c>
      <c r="B8691" s="178">
        <v>44014</v>
      </c>
      <c r="C8691" s="179">
        <v>1100</v>
      </c>
      <c r="D8691" s="88" t="s">
        <v>2864</v>
      </c>
      <c r="E8691" s="184" cm="1">
        <f t="array" ref="E8691">_xlfn.IFS($D8691=$O$5,C8691*$P$5,$D8691=$O$6,$C8691*$P$6,$D8691="AZN",$C8691)</f>
        <v>1998.15</v>
      </c>
      <c r="F8691" s="183" cm="1">
        <f t="array" ref="F8691">_xlfn.IFS($D8691=$O$5,$C8691*$P$5*0.01,$D8691=$O$6,$C8691*$P$6*0.01,$D8691="AZN",$C8691*0.08)</f>
        <v>19.9815</v>
      </c>
    </row>
    <row r="8692" spans="1:6" x14ac:dyDescent="0.3">
      <c r="A8692" s="177" t="s">
        <v>1935</v>
      </c>
      <c r="B8692" s="178">
        <v>44073</v>
      </c>
      <c r="C8692" s="179">
        <v>6900</v>
      </c>
      <c r="D8692" s="88" t="s">
        <v>2863</v>
      </c>
      <c r="E8692" s="184" cm="1">
        <f t="array" ref="E8692">_xlfn.IFS($D8692=$O$5,C8692*$P$5,$D8692=$O$6,$C8692*$P$6,$D8692="AZN",$C8692)</f>
        <v>11730</v>
      </c>
      <c r="F8692" s="183" cm="1">
        <f t="array" ref="F8692">_xlfn.IFS($D8692=$O$5,$C8692*$P$5*0.01,$D8692=$O$6,$C8692*$P$6*0.01,$D8692="AZN",$C8692*0.08)</f>
        <v>117.3</v>
      </c>
    </row>
    <row r="8693" spans="1:6" x14ac:dyDescent="0.3">
      <c r="A8693" s="177" t="s">
        <v>808</v>
      </c>
      <c r="B8693" s="178">
        <v>43865</v>
      </c>
      <c r="C8693" s="179">
        <v>12700</v>
      </c>
      <c r="D8693" s="88" t="s">
        <v>2864</v>
      </c>
      <c r="E8693" s="184" cm="1">
        <f t="array" ref="E8693">_xlfn.IFS($D8693=$O$5,C8693*$P$5,$D8693=$O$6,$C8693*$P$6,$D8693="AZN",$C8693)</f>
        <v>23069.55</v>
      </c>
      <c r="F8693" s="183" cm="1">
        <f t="array" ref="F8693">_xlfn.IFS($D8693=$O$5,$C8693*$P$5*0.01,$D8693=$O$6,$C8693*$P$6*0.01,$D8693="AZN",$C8693*0.08)</f>
        <v>230.69550000000001</v>
      </c>
    </row>
    <row r="8694" spans="1:6" x14ac:dyDescent="0.3">
      <c r="A8694" s="177" t="s">
        <v>612</v>
      </c>
      <c r="B8694" s="178">
        <v>43779</v>
      </c>
      <c r="C8694" s="179">
        <v>2500</v>
      </c>
      <c r="D8694" s="88" t="s">
        <v>2864</v>
      </c>
      <c r="E8694" s="184" cm="1">
        <f t="array" ref="E8694">_xlfn.IFS($D8694=$O$5,C8694*$P$5,$D8694=$O$6,$C8694*$P$6,$D8694="AZN",$C8694)</f>
        <v>4541.25</v>
      </c>
      <c r="F8694" s="183" cm="1">
        <f t="array" ref="F8694">_xlfn.IFS($D8694=$O$5,$C8694*$P$5*0.01,$D8694=$O$6,$C8694*$P$6*0.01,$D8694="AZN",$C8694*0.08)</f>
        <v>45.412500000000001</v>
      </c>
    </row>
    <row r="8695" spans="1:6" x14ac:dyDescent="0.3">
      <c r="A8695" s="177" t="s">
        <v>1494</v>
      </c>
      <c r="B8695" s="178">
        <v>44343</v>
      </c>
      <c r="C8695" s="179">
        <v>9000</v>
      </c>
      <c r="D8695" s="88" t="s">
        <v>2864</v>
      </c>
      <c r="E8695" s="184" cm="1">
        <f t="array" ref="E8695">_xlfn.IFS($D8695=$O$5,C8695*$P$5,$D8695=$O$6,$C8695*$P$6,$D8695="AZN",$C8695)</f>
        <v>16348.5</v>
      </c>
      <c r="F8695" s="183" cm="1">
        <f t="array" ref="F8695">_xlfn.IFS($D8695=$O$5,$C8695*$P$5*0.01,$D8695=$O$6,$C8695*$P$6*0.01,$D8695="AZN",$C8695*0.08)</f>
        <v>163.48500000000001</v>
      </c>
    </row>
    <row r="8696" spans="1:6" x14ac:dyDescent="0.3">
      <c r="A8696" s="177" t="s">
        <v>1213</v>
      </c>
      <c r="B8696" s="178">
        <v>43700</v>
      </c>
      <c r="C8696" s="179">
        <v>1200</v>
      </c>
      <c r="D8696" s="88" t="s">
        <v>2863</v>
      </c>
      <c r="E8696" s="184" cm="1">
        <f t="array" ref="E8696">_xlfn.IFS($D8696=$O$5,C8696*$P$5,$D8696=$O$6,$C8696*$P$6,$D8696="AZN",$C8696)</f>
        <v>2040</v>
      </c>
      <c r="F8696" s="183" cm="1">
        <f t="array" ref="F8696">_xlfn.IFS($D8696=$O$5,$C8696*$P$5*0.01,$D8696=$O$6,$C8696*$P$6*0.01,$D8696="AZN",$C8696*0.08)</f>
        <v>20.400000000000002</v>
      </c>
    </row>
    <row r="8697" spans="1:6" x14ac:dyDescent="0.3">
      <c r="A8697" s="177" t="s">
        <v>882</v>
      </c>
      <c r="B8697" s="178">
        <v>44470</v>
      </c>
      <c r="C8697" s="179">
        <v>4400</v>
      </c>
      <c r="D8697" s="88" t="s">
        <v>2862</v>
      </c>
      <c r="E8697" s="184" cm="1">
        <f t="array" ref="E8697">_xlfn.IFS($D8697=$O$5,C8697*$P$5,$D8697=$O$6,$C8697*$P$6,$D8697="AZN",$C8697)</f>
        <v>4400</v>
      </c>
      <c r="F8697" s="183" cm="1">
        <f t="array" ref="F8697">_xlfn.IFS($D8697=$O$5,$C8697*$P$5*0.01,$D8697=$O$6,$C8697*$P$6*0.01,$D8697="AZN",$C8697*0.08)</f>
        <v>352</v>
      </c>
    </row>
    <row r="8698" spans="1:6" x14ac:dyDescent="0.3">
      <c r="A8698" s="177" t="s">
        <v>1020</v>
      </c>
      <c r="B8698" s="178">
        <v>44123</v>
      </c>
      <c r="C8698" s="179">
        <v>5000</v>
      </c>
      <c r="D8698" s="88" t="s">
        <v>2863</v>
      </c>
      <c r="E8698" s="184" cm="1">
        <f t="array" ref="E8698">_xlfn.IFS($D8698=$O$5,C8698*$P$5,$D8698=$O$6,$C8698*$P$6,$D8698="AZN",$C8698)</f>
        <v>8500</v>
      </c>
      <c r="F8698" s="183" cm="1">
        <f t="array" ref="F8698">_xlfn.IFS($D8698=$O$5,$C8698*$P$5*0.01,$D8698=$O$6,$C8698*$P$6*0.01,$D8698="AZN",$C8698*0.08)</f>
        <v>85</v>
      </c>
    </row>
    <row r="8699" spans="1:6" x14ac:dyDescent="0.3">
      <c r="A8699" s="177" t="s">
        <v>725</v>
      </c>
      <c r="B8699" s="178">
        <v>44017</v>
      </c>
      <c r="C8699" s="179">
        <v>12800</v>
      </c>
      <c r="D8699" s="88" t="s">
        <v>2864</v>
      </c>
      <c r="E8699" s="184" cm="1">
        <f t="array" ref="E8699">_xlfn.IFS($D8699=$O$5,C8699*$P$5,$D8699=$O$6,$C8699*$P$6,$D8699="AZN",$C8699)</f>
        <v>23251.200000000001</v>
      </c>
      <c r="F8699" s="183" cm="1">
        <f t="array" ref="F8699">_xlfn.IFS($D8699=$O$5,$C8699*$P$5*0.01,$D8699=$O$6,$C8699*$P$6*0.01,$D8699="AZN",$C8699*0.08)</f>
        <v>232.512</v>
      </c>
    </row>
    <row r="8700" spans="1:6" x14ac:dyDescent="0.3">
      <c r="A8700" s="177" t="s">
        <v>380</v>
      </c>
      <c r="B8700" s="178">
        <v>44301</v>
      </c>
      <c r="C8700" s="179">
        <v>7400</v>
      </c>
      <c r="D8700" s="88" t="s">
        <v>2863</v>
      </c>
      <c r="E8700" s="184" cm="1">
        <f t="array" ref="E8700">_xlfn.IFS($D8700=$O$5,C8700*$P$5,$D8700=$O$6,$C8700*$P$6,$D8700="AZN",$C8700)</f>
        <v>12580</v>
      </c>
      <c r="F8700" s="183" cm="1">
        <f t="array" ref="F8700">_xlfn.IFS($D8700=$O$5,$C8700*$P$5*0.01,$D8700=$O$6,$C8700*$P$6*0.01,$D8700="AZN",$C8700*0.08)</f>
        <v>125.8</v>
      </c>
    </row>
    <row r="8701" spans="1:6" x14ac:dyDescent="0.3">
      <c r="A8701" s="177" t="s">
        <v>1041</v>
      </c>
      <c r="B8701" s="178">
        <v>44603</v>
      </c>
      <c r="C8701" s="179">
        <v>4400</v>
      </c>
      <c r="D8701" s="88" t="s">
        <v>2864</v>
      </c>
      <c r="E8701" s="184" cm="1">
        <f t="array" ref="E8701">_xlfn.IFS($D8701=$O$5,C8701*$P$5,$D8701=$O$6,$C8701*$P$6,$D8701="AZN",$C8701)</f>
        <v>7992.6</v>
      </c>
      <c r="F8701" s="183" cm="1">
        <f t="array" ref="F8701">_xlfn.IFS($D8701=$O$5,$C8701*$P$5*0.01,$D8701=$O$6,$C8701*$P$6*0.01,$D8701="AZN",$C8701*0.08)</f>
        <v>79.926000000000002</v>
      </c>
    </row>
    <row r="8702" spans="1:6" x14ac:dyDescent="0.3">
      <c r="A8702" s="177" t="s">
        <v>1911</v>
      </c>
      <c r="B8702" s="178">
        <v>43991</v>
      </c>
      <c r="C8702" s="179">
        <v>10500</v>
      </c>
      <c r="D8702" s="88" t="s">
        <v>2862</v>
      </c>
      <c r="E8702" s="184" cm="1">
        <f t="array" ref="E8702">_xlfn.IFS($D8702=$O$5,C8702*$P$5,$D8702=$O$6,$C8702*$P$6,$D8702="AZN",$C8702)</f>
        <v>10500</v>
      </c>
      <c r="F8702" s="183" cm="1">
        <f t="array" ref="F8702">_xlfn.IFS($D8702=$O$5,$C8702*$P$5*0.01,$D8702=$O$6,$C8702*$P$6*0.01,$D8702="AZN",$C8702*0.08)</f>
        <v>840</v>
      </c>
    </row>
    <row r="8703" spans="1:6" x14ac:dyDescent="0.3">
      <c r="A8703" s="177" t="s">
        <v>840</v>
      </c>
      <c r="B8703" s="178">
        <v>44117</v>
      </c>
      <c r="C8703" s="179">
        <v>6300</v>
      </c>
      <c r="D8703" s="88" t="s">
        <v>2863</v>
      </c>
      <c r="E8703" s="184" cm="1">
        <f t="array" ref="E8703">_xlfn.IFS($D8703=$O$5,C8703*$P$5,$D8703=$O$6,$C8703*$P$6,$D8703="AZN",$C8703)</f>
        <v>10710</v>
      </c>
      <c r="F8703" s="183" cm="1">
        <f t="array" ref="F8703">_xlfn.IFS($D8703=$O$5,$C8703*$P$5*0.01,$D8703=$O$6,$C8703*$P$6*0.01,$D8703="AZN",$C8703*0.08)</f>
        <v>107.10000000000001</v>
      </c>
    </row>
    <row r="8704" spans="1:6" x14ac:dyDescent="0.3">
      <c r="A8704" s="177" t="s">
        <v>1388</v>
      </c>
      <c r="B8704" s="178">
        <v>44196</v>
      </c>
      <c r="C8704" s="179">
        <v>1500</v>
      </c>
      <c r="D8704" s="88" t="s">
        <v>2864</v>
      </c>
      <c r="E8704" s="184" cm="1">
        <f t="array" ref="E8704">_xlfn.IFS($D8704=$O$5,C8704*$P$5,$D8704=$O$6,$C8704*$P$6,$D8704="AZN",$C8704)</f>
        <v>2724.75</v>
      </c>
      <c r="F8704" s="183" cm="1">
        <f t="array" ref="F8704">_xlfn.IFS($D8704=$O$5,$C8704*$P$5*0.01,$D8704=$O$6,$C8704*$P$6*0.01,$D8704="AZN",$C8704*0.08)</f>
        <v>27.247500000000002</v>
      </c>
    </row>
    <row r="8705" spans="1:6" x14ac:dyDescent="0.3">
      <c r="A8705" s="177" t="s">
        <v>1131</v>
      </c>
      <c r="B8705" s="178">
        <v>43830</v>
      </c>
      <c r="C8705" s="179">
        <v>12900</v>
      </c>
      <c r="D8705" s="88" t="s">
        <v>2863</v>
      </c>
      <c r="E8705" s="184" cm="1">
        <f t="array" ref="E8705">_xlfn.IFS($D8705=$O$5,C8705*$P$5,$D8705=$O$6,$C8705*$P$6,$D8705="AZN",$C8705)</f>
        <v>21930</v>
      </c>
      <c r="F8705" s="183" cm="1">
        <f t="array" ref="F8705">_xlfn.IFS($D8705=$O$5,$C8705*$P$5*0.01,$D8705=$O$6,$C8705*$P$6*0.01,$D8705="AZN",$C8705*0.08)</f>
        <v>219.3</v>
      </c>
    </row>
    <row r="8706" spans="1:6" x14ac:dyDescent="0.3">
      <c r="A8706" s="177" t="s">
        <v>1248</v>
      </c>
      <c r="B8706" s="178">
        <v>43852</v>
      </c>
      <c r="C8706" s="179">
        <v>12200</v>
      </c>
      <c r="D8706" s="88" t="s">
        <v>2862</v>
      </c>
      <c r="E8706" s="184" cm="1">
        <f t="array" ref="E8706">_xlfn.IFS($D8706=$O$5,C8706*$P$5,$D8706=$O$6,$C8706*$P$6,$D8706="AZN",$C8706)</f>
        <v>12200</v>
      </c>
      <c r="F8706" s="183" cm="1">
        <f t="array" ref="F8706">_xlfn.IFS($D8706=$O$5,$C8706*$P$5*0.01,$D8706=$O$6,$C8706*$P$6*0.01,$D8706="AZN",$C8706*0.08)</f>
        <v>976</v>
      </c>
    </row>
    <row r="8707" spans="1:6" x14ac:dyDescent="0.3">
      <c r="A8707" s="177" t="s">
        <v>1792</v>
      </c>
      <c r="B8707" s="178">
        <v>44531</v>
      </c>
      <c r="C8707" s="179">
        <v>12600</v>
      </c>
      <c r="D8707" s="88" t="s">
        <v>2864</v>
      </c>
      <c r="E8707" s="184" cm="1">
        <f t="array" ref="E8707">_xlfn.IFS($D8707=$O$5,C8707*$P$5,$D8707=$O$6,$C8707*$P$6,$D8707="AZN",$C8707)</f>
        <v>22887.9</v>
      </c>
      <c r="F8707" s="183" cm="1">
        <f t="array" ref="F8707">_xlfn.IFS($D8707=$O$5,$C8707*$P$5*0.01,$D8707=$O$6,$C8707*$P$6*0.01,$D8707="AZN",$C8707*0.08)</f>
        <v>228.87900000000002</v>
      </c>
    </row>
    <row r="8708" spans="1:6" x14ac:dyDescent="0.3">
      <c r="A8708" s="177" t="s">
        <v>190</v>
      </c>
      <c r="B8708" s="178">
        <v>44570</v>
      </c>
      <c r="C8708" s="179">
        <v>5000</v>
      </c>
      <c r="D8708" s="88" t="s">
        <v>2864</v>
      </c>
      <c r="E8708" s="184" cm="1">
        <f t="array" ref="E8708">_xlfn.IFS($D8708=$O$5,C8708*$P$5,$D8708=$O$6,$C8708*$P$6,$D8708="AZN",$C8708)</f>
        <v>9082.5</v>
      </c>
      <c r="F8708" s="183" cm="1">
        <f t="array" ref="F8708">_xlfn.IFS($D8708=$O$5,$C8708*$P$5*0.01,$D8708=$O$6,$C8708*$P$6*0.01,$D8708="AZN",$C8708*0.08)</f>
        <v>90.825000000000003</v>
      </c>
    </row>
    <row r="8709" spans="1:6" x14ac:dyDescent="0.3">
      <c r="A8709" s="177" t="s">
        <v>1404</v>
      </c>
      <c r="B8709" s="178">
        <v>43863</v>
      </c>
      <c r="C8709" s="179">
        <v>10600</v>
      </c>
      <c r="D8709" s="88" t="s">
        <v>2864</v>
      </c>
      <c r="E8709" s="184" cm="1">
        <f t="array" ref="E8709">_xlfn.IFS($D8709=$O$5,C8709*$P$5,$D8709=$O$6,$C8709*$P$6,$D8709="AZN",$C8709)</f>
        <v>19254.900000000001</v>
      </c>
      <c r="F8709" s="183" cm="1">
        <f t="array" ref="F8709">_xlfn.IFS($D8709=$O$5,$C8709*$P$5*0.01,$D8709=$O$6,$C8709*$P$6*0.01,$D8709="AZN",$C8709*0.08)</f>
        <v>192.54900000000001</v>
      </c>
    </row>
    <row r="8710" spans="1:6" x14ac:dyDescent="0.3">
      <c r="A8710" s="177" t="s">
        <v>780</v>
      </c>
      <c r="B8710" s="178">
        <v>44560</v>
      </c>
      <c r="C8710" s="179">
        <v>8900</v>
      </c>
      <c r="D8710" s="88" t="s">
        <v>2864</v>
      </c>
      <c r="E8710" s="184" cm="1">
        <f t="array" ref="E8710">_xlfn.IFS($D8710=$O$5,C8710*$P$5,$D8710=$O$6,$C8710*$P$6,$D8710="AZN",$C8710)</f>
        <v>16166.85</v>
      </c>
      <c r="F8710" s="183" cm="1">
        <f t="array" ref="F8710">_xlfn.IFS($D8710=$O$5,$C8710*$P$5*0.01,$D8710=$O$6,$C8710*$P$6*0.01,$D8710="AZN",$C8710*0.08)</f>
        <v>161.66849999999999</v>
      </c>
    </row>
    <row r="8711" spans="1:6" x14ac:dyDescent="0.3">
      <c r="A8711" s="177" t="s">
        <v>2069</v>
      </c>
      <c r="B8711" s="178">
        <v>44041</v>
      </c>
      <c r="C8711" s="179">
        <v>2900</v>
      </c>
      <c r="D8711" s="88" t="s">
        <v>2863</v>
      </c>
      <c r="E8711" s="184" cm="1">
        <f t="array" ref="E8711">_xlfn.IFS($D8711=$O$5,C8711*$P$5,$D8711=$O$6,$C8711*$P$6,$D8711="AZN",$C8711)</f>
        <v>4930</v>
      </c>
      <c r="F8711" s="183" cm="1">
        <f t="array" ref="F8711">_xlfn.IFS($D8711=$O$5,$C8711*$P$5*0.01,$D8711=$O$6,$C8711*$P$6*0.01,$D8711="AZN",$C8711*0.08)</f>
        <v>49.300000000000004</v>
      </c>
    </row>
    <row r="8712" spans="1:6" x14ac:dyDescent="0.3">
      <c r="A8712" s="177" t="s">
        <v>975</v>
      </c>
      <c r="B8712" s="178">
        <v>44372</v>
      </c>
      <c r="C8712" s="179">
        <v>1600</v>
      </c>
      <c r="D8712" s="88" t="s">
        <v>2862</v>
      </c>
      <c r="E8712" s="184" cm="1">
        <f t="array" ref="E8712">_xlfn.IFS($D8712=$O$5,C8712*$P$5,$D8712=$O$6,$C8712*$P$6,$D8712="AZN",$C8712)</f>
        <v>1600</v>
      </c>
      <c r="F8712" s="183" cm="1">
        <f t="array" ref="F8712">_xlfn.IFS($D8712=$O$5,$C8712*$P$5*0.01,$D8712=$O$6,$C8712*$P$6*0.01,$D8712="AZN",$C8712*0.08)</f>
        <v>128</v>
      </c>
    </row>
    <row r="8713" spans="1:6" x14ac:dyDescent="0.3">
      <c r="A8713" s="177" t="s">
        <v>1128</v>
      </c>
      <c r="B8713" s="178">
        <v>44640</v>
      </c>
      <c r="C8713" s="179">
        <v>7400</v>
      </c>
      <c r="D8713" s="88" t="s">
        <v>2862</v>
      </c>
      <c r="E8713" s="184" cm="1">
        <f t="array" ref="E8713">_xlfn.IFS($D8713=$O$5,C8713*$P$5,$D8713=$O$6,$C8713*$P$6,$D8713="AZN",$C8713)</f>
        <v>7400</v>
      </c>
      <c r="F8713" s="183" cm="1">
        <f t="array" ref="F8713">_xlfn.IFS($D8713=$O$5,$C8713*$P$5*0.01,$D8713=$O$6,$C8713*$P$6*0.01,$D8713="AZN",$C8713*0.08)</f>
        <v>592</v>
      </c>
    </row>
    <row r="8714" spans="1:6" x14ac:dyDescent="0.3">
      <c r="A8714" s="177" t="s">
        <v>994</v>
      </c>
      <c r="B8714" s="178">
        <v>43992</v>
      </c>
      <c r="C8714" s="179">
        <v>1300</v>
      </c>
      <c r="D8714" s="88" t="s">
        <v>2863</v>
      </c>
      <c r="E8714" s="184" cm="1">
        <f t="array" ref="E8714">_xlfn.IFS($D8714=$O$5,C8714*$P$5,$D8714=$O$6,$C8714*$P$6,$D8714="AZN",$C8714)</f>
        <v>2210</v>
      </c>
      <c r="F8714" s="183" cm="1">
        <f t="array" ref="F8714">_xlfn.IFS($D8714=$O$5,$C8714*$P$5*0.01,$D8714=$O$6,$C8714*$P$6*0.01,$D8714="AZN",$C8714*0.08)</f>
        <v>22.1</v>
      </c>
    </row>
    <row r="8715" spans="1:6" x14ac:dyDescent="0.3">
      <c r="A8715" s="177" t="s">
        <v>1718</v>
      </c>
      <c r="B8715" s="178">
        <v>44177</v>
      </c>
      <c r="C8715" s="179">
        <v>7000</v>
      </c>
      <c r="D8715" s="88" t="s">
        <v>2864</v>
      </c>
      <c r="E8715" s="184" cm="1">
        <f t="array" ref="E8715">_xlfn.IFS($D8715=$O$5,C8715*$P$5,$D8715=$O$6,$C8715*$P$6,$D8715="AZN",$C8715)</f>
        <v>12715.5</v>
      </c>
      <c r="F8715" s="183" cm="1">
        <f t="array" ref="F8715">_xlfn.IFS($D8715=$O$5,$C8715*$P$5*0.01,$D8715=$O$6,$C8715*$P$6*0.01,$D8715="AZN",$C8715*0.08)</f>
        <v>127.155</v>
      </c>
    </row>
    <row r="8716" spans="1:6" x14ac:dyDescent="0.3">
      <c r="A8716" s="177" t="s">
        <v>1108</v>
      </c>
      <c r="B8716" s="178">
        <v>44239</v>
      </c>
      <c r="C8716" s="179">
        <v>12200</v>
      </c>
      <c r="D8716" s="88" t="s">
        <v>2864</v>
      </c>
      <c r="E8716" s="184" cm="1">
        <f t="array" ref="E8716">_xlfn.IFS($D8716=$O$5,C8716*$P$5,$D8716=$O$6,$C8716*$P$6,$D8716="AZN",$C8716)</f>
        <v>22161.3</v>
      </c>
      <c r="F8716" s="183" cm="1">
        <f t="array" ref="F8716">_xlfn.IFS($D8716=$O$5,$C8716*$P$5*0.01,$D8716=$O$6,$C8716*$P$6*0.01,$D8716="AZN",$C8716*0.08)</f>
        <v>221.613</v>
      </c>
    </row>
    <row r="8717" spans="1:6" x14ac:dyDescent="0.3">
      <c r="A8717" s="177" t="s">
        <v>1859</v>
      </c>
      <c r="B8717" s="178">
        <v>44315</v>
      </c>
      <c r="C8717" s="179">
        <v>5600</v>
      </c>
      <c r="D8717" s="88" t="s">
        <v>2863</v>
      </c>
      <c r="E8717" s="184" cm="1">
        <f t="array" ref="E8717">_xlfn.IFS($D8717=$O$5,C8717*$P$5,$D8717=$O$6,$C8717*$P$6,$D8717="AZN",$C8717)</f>
        <v>9520</v>
      </c>
      <c r="F8717" s="183" cm="1">
        <f t="array" ref="F8717">_xlfn.IFS($D8717=$O$5,$C8717*$P$5*0.01,$D8717=$O$6,$C8717*$P$6*0.01,$D8717="AZN",$C8717*0.08)</f>
        <v>95.2</v>
      </c>
    </row>
    <row r="8718" spans="1:6" x14ac:dyDescent="0.3">
      <c r="A8718" s="177" t="s">
        <v>1417</v>
      </c>
      <c r="B8718" s="178">
        <v>44118</v>
      </c>
      <c r="C8718" s="179">
        <v>10400</v>
      </c>
      <c r="D8718" s="88" t="s">
        <v>2862</v>
      </c>
      <c r="E8718" s="184" cm="1">
        <f t="array" ref="E8718">_xlfn.IFS($D8718=$O$5,C8718*$P$5,$D8718=$O$6,$C8718*$P$6,$D8718="AZN",$C8718)</f>
        <v>10400</v>
      </c>
      <c r="F8718" s="183" cm="1">
        <f t="array" ref="F8718">_xlfn.IFS($D8718=$O$5,$C8718*$P$5*0.01,$D8718=$O$6,$C8718*$P$6*0.01,$D8718="AZN",$C8718*0.08)</f>
        <v>832</v>
      </c>
    </row>
    <row r="8719" spans="1:6" x14ac:dyDescent="0.3">
      <c r="A8719" s="177" t="s">
        <v>956</v>
      </c>
      <c r="B8719" s="178">
        <v>43882</v>
      </c>
      <c r="C8719" s="179">
        <v>9700</v>
      </c>
      <c r="D8719" s="88" t="s">
        <v>2862</v>
      </c>
      <c r="E8719" s="184" cm="1">
        <f t="array" ref="E8719">_xlfn.IFS($D8719=$O$5,C8719*$P$5,$D8719=$O$6,$C8719*$P$6,$D8719="AZN",$C8719)</f>
        <v>9700</v>
      </c>
      <c r="F8719" s="183" cm="1">
        <f t="array" ref="F8719">_xlfn.IFS($D8719=$O$5,$C8719*$P$5*0.01,$D8719=$O$6,$C8719*$P$6*0.01,$D8719="AZN",$C8719*0.08)</f>
        <v>776</v>
      </c>
    </row>
    <row r="8720" spans="1:6" x14ac:dyDescent="0.3">
      <c r="A8720" s="177" t="s">
        <v>1112</v>
      </c>
      <c r="B8720" s="178">
        <v>44121</v>
      </c>
      <c r="C8720" s="179">
        <v>3600</v>
      </c>
      <c r="D8720" s="88" t="s">
        <v>2863</v>
      </c>
      <c r="E8720" s="184" cm="1">
        <f t="array" ref="E8720">_xlfn.IFS($D8720=$O$5,C8720*$P$5,$D8720=$O$6,$C8720*$P$6,$D8720="AZN",$C8720)</f>
        <v>6120</v>
      </c>
      <c r="F8720" s="183" cm="1">
        <f t="array" ref="F8720">_xlfn.IFS($D8720=$O$5,$C8720*$P$5*0.01,$D8720=$O$6,$C8720*$P$6*0.01,$D8720="AZN",$C8720*0.08)</f>
        <v>61.2</v>
      </c>
    </row>
    <row r="8721" spans="1:6" x14ac:dyDescent="0.3">
      <c r="A8721" s="177" t="s">
        <v>1813</v>
      </c>
      <c r="B8721" s="178">
        <v>44428</v>
      </c>
      <c r="C8721" s="179">
        <v>8600</v>
      </c>
      <c r="D8721" s="88" t="s">
        <v>2863</v>
      </c>
      <c r="E8721" s="184" cm="1">
        <f t="array" ref="E8721">_xlfn.IFS($D8721=$O$5,C8721*$P$5,$D8721=$O$6,$C8721*$P$6,$D8721="AZN",$C8721)</f>
        <v>14620</v>
      </c>
      <c r="F8721" s="183" cm="1">
        <f t="array" ref="F8721">_xlfn.IFS($D8721=$O$5,$C8721*$P$5*0.01,$D8721=$O$6,$C8721*$P$6*0.01,$D8721="AZN",$C8721*0.08)</f>
        <v>146.20000000000002</v>
      </c>
    </row>
    <row r="8722" spans="1:6" x14ac:dyDescent="0.3">
      <c r="A8722" s="177" t="s">
        <v>1927</v>
      </c>
      <c r="B8722" s="178">
        <v>44146</v>
      </c>
      <c r="C8722" s="179">
        <v>9900</v>
      </c>
      <c r="D8722" s="88" t="s">
        <v>2864</v>
      </c>
      <c r="E8722" s="184" cm="1">
        <f t="array" ref="E8722">_xlfn.IFS($D8722=$O$5,C8722*$P$5,$D8722=$O$6,$C8722*$P$6,$D8722="AZN",$C8722)</f>
        <v>17983.349999999999</v>
      </c>
      <c r="F8722" s="183" cm="1">
        <f t="array" ref="F8722">_xlfn.IFS($D8722=$O$5,$C8722*$P$5*0.01,$D8722=$O$6,$C8722*$P$6*0.01,$D8722="AZN",$C8722*0.08)</f>
        <v>179.83349999999999</v>
      </c>
    </row>
    <row r="8723" spans="1:6" x14ac:dyDescent="0.3">
      <c r="A8723" s="177" t="s">
        <v>463</v>
      </c>
      <c r="B8723" s="178">
        <v>44709</v>
      </c>
      <c r="C8723" s="179">
        <v>8600</v>
      </c>
      <c r="D8723" s="88" t="s">
        <v>2864</v>
      </c>
      <c r="E8723" s="184" cm="1">
        <f t="array" ref="E8723">_xlfn.IFS($D8723=$O$5,C8723*$P$5,$D8723=$O$6,$C8723*$P$6,$D8723="AZN",$C8723)</f>
        <v>15621.9</v>
      </c>
      <c r="F8723" s="183" cm="1">
        <f t="array" ref="F8723">_xlfn.IFS($D8723=$O$5,$C8723*$P$5*0.01,$D8723=$O$6,$C8723*$P$6*0.01,$D8723="AZN",$C8723*0.08)</f>
        <v>156.21899999999999</v>
      </c>
    </row>
    <row r="8724" spans="1:6" x14ac:dyDescent="0.3">
      <c r="A8724" s="177" t="s">
        <v>810</v>
      </c>
      <c r="B8724" s="178">
        <v>44325</v>
      </c>
      <c r="C8724" s="179">
        <v>11000</v>
      </c>
      <c r="D8724" s="88" t="s">
        <v>2863</v>
      </c>
      <c r="E8724" s="184" cm="1">
        <f t="array" ref="E8724">_xlfn.IFS($D8724=$O$5,C8724*$P$5,$D8724=$O$6,$C8724*$P$6,$D8724="AZN",$C8724)</f>
        <v>18700</v>
      </c>
      <c r="F8724" s="183" cm="1">
        <f t="array" ref="F8724">_xlfn.IFS($D8724=$O$5,$C8724*$P$5*0.01,$D8724=$O$6,$C8724*$P$6*0.01,$D8724="AZN",$C8724*0.08)</f>
        <v>187</v>
      </c>
    </row>
    <row r="8725" spans="1:6" x14ac:dyDescent="0.3">
      <c r="A8725" s="177" t="s">
        <v>1645</v>
      </c>
      <c r="B8725" s="178">
        <v>44398</v>
      </c>
      <c r="C8725" s="179">
        <v>1200</v>
      </c>
      <c r="D8725" s="88" t="s">
        <v>2863</v>
      </c>
      <c r="E8725" s="184" cm="1">
        <f t="array" ref="E8725">_xlfn.IFS($D8725=$O$5,C8725*$P$5,$D8725=$O$6,$C8725*$P$6,$D8725="AZN",$C8725)</f>
        <v>2040</v>
      </c>
      <c r="F8725" s="183" cm="1">
        <f t="array" ref="F8725">_xlfn.IFS($D8725=$O$5,$C8725*$P$5*0.01,$D8725=$O$6,$C8725*$P$6*0.01,$D8725="AZN",$C8725*0.08)</f>
        <v>20.400000000000002</v>
      </c>
    </row>
    <row r="8726" spans="1:6" x14ac:dyDescent="0.3">
      <c r="A8726" s="177" t="s">
        <v>1840</v>
      </c>
      <c r="B8726" s="178">
        <v>44169</v>
      </c>
      <c r="C8726" s="179">
        <v>5800</v>
      </c>
      <c r="D8726" s="88" t="s">
        <v>2863</v>
      </c>
      <c r="E8726" s="184" cm="1">
        <f t="array" ref="E8726">_xlfn.IFS($D8726=$O$5,C8726*$P$5,$D8726=$O$6,$C8726*$P$6,$D8726="AZN",$C8726)</f>
        <v>9860</v>
      </c>
      <c r="F8726" s="183" cm="1">
        <f t="array" ref="F8726">_xlfn.IFS($D8726=$O$5,$C8726*$P$5*0.01,$D8726=$O$6,$C8726*$P$6*0.01,$D8726="AZN",$C8726*0.08)</f>
        <v>98.600000000000009</v>
      </c>
    </row>
    <row r="8727" spans="1:6" x14ac:dyDescent="0.3">
      <c r="A8727" s="177" t="s">
        <v>1212</v>
      </c>
      <c r="B8727" s="178">
        <v>44419</v>
      </c>
      <c r="C8727" s="179">
        <v>3300</v>
      </c>
      <c r="D8727" s="88" t="s">
        <v>2862</v>
      </c>
      <c r="E8727" s="184" cm="1">
        <f t="array" ref="E8727">_xlfn.IFS($D8727=$O$5,C8727*$P$5,$D8727=$O$6,$C8727*$P$6,$D8727="AZN",$C8727)</f>
        <v>3300</v>
      </c>
      <c r="F8727" s="183" cm="1">
        <f t="array" ref="F8727">_xlfn.IFS($D8727=$O$5,$C8727*$P$5*0.01,$D8727=$O$6,$C8727*$P$6*0.01,$D8727="AZN",$C8727*0.08)</f>
        <v>264</v>
      </c>
    </row>
    <row r="8728" spans="1:6" x14ac:dyDescent="0.3">
      <c r="A8728" s="177" t="s">
        <v>335</v>
      </c>
      <c r="B8728" s="178">
        <v>44034</v>
      </c>
      <c r="C8728" s="179">
        <v>10300</v>
      </c>
      <c r="D8728" s="88" t="s">
        <v>2864</v>
      </c>
      <c r="E8728" s="184" cm="1">
        <f t="array" ref="E8728">_xlfn.IFS($D8728=$O$5,C8728*$P$5,$D8728=$O$6,$C8728*$P$6,$D8728="AZN",$C8728)</f>
        <v>18709.95</v>
      </c>
      <c r="F8728" s="183" cm="1">
        <f t="array" ref="F8728">_xlfn.IFS($D8728=$O$5,$C8728*$P$5*0.01,$D8728=$O$6,$C8728*$P$6*0.01,$D8728="AZN",$C8728*0.08)</f>
        <v>187.09950000000001</v>
      </c>
    </row>
    <row r="8729" spans="1:6" x14ac:dyDescent="0.3">
      <c r="A8729" s="177" t="s">
        <v>1965</v>
      </c>
      <c r="B8729" s="178">
        <v>44236</v>
      </c>
      <c r="C8729" s="179">
        <v>9100</v>
      </c>
      <c r="D8729" s="88" t="s">
        <v>2862</v>
      </c>
      <c r="E8729" s="184" cm="1">
        <f t="array" ref="E8729">_xlfn.IFS($D8729=$O$5,C8729*$P$5,$D8729=$O$6,$C8729*$P$6,$D8729="AZN",$C8729)</f>
        <v>9100</v>
      </c>
      <c r="F8729" s="183" cm="1">
        <f t="array" ref="F8729">_xlfn.IFS($D8729=$O$5,$C8729*$P$5*0.01,$D8729=$O$6,$C8729*$P$6*0.01,$D8729="AZN",$C8729*0.08)</f>
        <v>728</v>
      </c>
    </row>
    <row r="8730" spans="1:6" x14ac:dyDescent="0.3">
      <c r="A8730" s="177" t="s">
        <v>1315</v>
      </c>
      <c r="B8730" s="178">
        <v>44393</v>
      </c>
      <c r="C8730" s="179">
        <v>9500</v>
      </c>
      <c r="D8730" s="88" t="s">
        <v>2863</v>
      </c>
      <c r="E8730" s="184" cm="1">
        <f t="array" ref="E8730">_xlfn.IFS($D8730=$O$5,C8730*$P$5,$D8730=$O$6,$C8730*$P$6,$D8730="AZN",$C8730)</f>
        <v>16150</v>
      </c>
      <c r="F8730" s="183" cm="1">
        <f t="array" ref="F8730">_xlfn.IFS($D8730=$O$5,$C8730*$P$5*0.01,$D8730=$O$6,$C8730*$P$6*0.01,$D8730="AZN",$C8730*0.08)</f>
        <v>161.5</v>
      </c>
    </row>
    <row r="8731" spans="1:6" x14ac:dyDescent="0.3">
      <c r="A8731" s="177" t="s">
        <v>364</v>
      </c>
      <c r="B8731" s="178">
        <v>44509</v>
      </c>
      <c r="C8731" s="179">
        <v>9500</v>
      </c>
      <c r="D8731" s="88" t="s">
        <v>2863</v>
      </c>
      <c r="E8731" s="184" cm="1">
        <f t="array" ref="E8731">_xlfn.IFS($D8731=$O$5,C8731*$P$5,$D8731=$O$6,$C8731*$P$6,$D8731="AZN",$C8731)</f>
        <v>16150</v>
      </c>
      <c r="F8731" s="183" cm="1">
        <f t="array" ref="F8731">_xlfn.IFS($D8731=$O$5,$C8731*$P$5*0.01,$D8731=$O$6,$C8731*$P$6*0.01,$D8731="AZN",$C8731*0.08)</f>
        <v>161.5</v>
      </c>
    </row>
    <row r="8732" spans="1:6" x14ac:dyDescent="0.3">
      <c r="A8732" s="177" t="s">
        <v>189</v>
      </c>
      <c r="B8732" s="178">
        <v>44054</v>
      </c>
      <c r="C8732" s="179">
        <v>9900</v>
      </c>
      <c r="D8732" s="88" t="s">
        <v>2863</v>
      </c>
      <c r="E8732" s="184" cm="1">
        <f t="array" ref="E8732">_xlfn.IFS($D8732=$O$5,C8732*$P$5,$D8732=$O$6,$C8732*$P$6,$D8732="AZN",$C8732)</f>
        <v>16830</v>
      </c>
      <c r="F8732" s="183" cm="1">
        <f t="array" ref="F8732">_xlfn.IFS($D8732=$O$5,$C8732*$P$5*0.01,$D8732=$O$6,$C8732*$P$6*0.01,$D8732="AZN",$C8732*0.08)</f>
        <v>168.3</v>
      </c>
    </row>
    <row r="8733" spans="1:6" x14ac:dyDescent="0.3">
      <c r="A8733" s="177" t="s">
        <v>240</v>
      </c>
      <c r="B8733" s="178">
        <v>44144</v>
      </c>
      <c r="C8733" s="179">
        <v>2000</v>
      </c>
      <c r="D8733" s="88" t="s">
        <v>2864</v>
      </c>
      <c r="E8733" s="184" cm="1">
        <f t="array" ref="E8733">_xlfn.IFS($D8733=$O$5,C8733*$P$5,$D8733=$O$6,$C8733*$P$6,$D8733="AZN",$C8733)</f>
        <v>3633</v>
      </c>
      <c r="F8733" s="183" cm="1">
        <f t="array" ref="F8733">_xlfn.IFS($D8733=$O$5,$C8733*$P$5*0.01,$D8733=$O$6,$C8733*$P$6*0.01,$D8733="AZN",$C8733*0.08)</f>
        <v>36.33</v>
      </c>
    </row>
    <row r="8734" spans="1:6" x14ac:dyDescent="0.3">
      <c r="A8734" s="177" t="s">
        <v>1950</v>
      </c>
      <c r="B8734" s="178">
        <v>44624</v>
      </c>
      <c r="C8734" s="179">
        <v>5400</v>
      </c>
      <c r="D8734" s="88" t="s">
        <v>2864</v>
      </c>
      <c r="E8734" s="184" cm="1">
        <f t="array" ref="E8734">_xlfn.IFS($D8734=$O$5,C8734*$P$5,$D8734=$O$6,$C8734*$P$6,$D8734="AZN",$C8734)</f>
        <v>9809.1</v>
      </c>
      <c r="F8734" s="183" cm="1">
        <f t="array" ref="F8734">_xlfn.IFS($D8734=$O$5,$C8734*$P$5*0.01,$D8734=$O$6,$C8734*$P$6*0.01,$D8734="AZN",$C8734*0.08)</f>
        <v>98.091000000000008</v>
      </c>
    </row>
    <row r="8735" spans="1:6" x14ac:dyDescent="0.3">
      <c r="A8735" s="177" t="s">
        <v>1390</v>
      </c>
      <c r="B8735" s="178">
        <v>44274</v>
      </c>
      <c r="C8735" s="179">
        <v>9700</v>
      </c>
      <c r="D8735" s="88" t="s">
        <v>2863</v>
      </c>
      <c r="E8735" s="184" cm="1">
        <f t="array" ref="E8735">_xlfn.IFS($D8735=$O$5,C8735*$P$5,$D8735=$O$6,$C8735*$P$6,$D8735="AZN",$C8735)</f>
        <v>16490</v>
      </c>
      <c r="F8735" s="183" cm="1">
        <f t="array" ref="F8735">_xlfn.IFS($D8735=$O$5,$C8735*$P$5*0.01,$D8735=$O$6,$C8735*$P$6*0.01,$D8735="AZN",$C8735*0.08)</f>
        <v>164.9</v>
      </c>
    </row>
    <row r="8736" spans="1:6" x14ac:dyDescent="0.3">
      <c r="A8736" s="177" t="s">
        <v>1041</v>
      </c>
      <c r="B8736" s="178">
        <v>44540</v>
      </c>
      <c r="C8736" s="179">
        <v>5600</v>
      </c>
      <c r="D8736" s="88" t="s">
        <v>2862</v>
      </c>
      <c r="E8736" s="184" cm="1">
        <f t="array" ref="E8736">_xlfn.IFS($D8736=$O$5,C8736*$P$5,$D8736=$O$6,$C8736*$P$6,$D8736="AZN",$C8736)</f>
        <v>5600</v>
      </c>
      <c r="F8736" s="183" cm="1">
        <f t="array" ref="F8736">_xlfn.IFS($D8736=$O$5,$C8736*$P$5*0.01,$D8736=$O$6,$C8736*$P$6*0.01,$D8736="AZN",$C8736*0.08)</f>
        <v>448</v>
      </c>
    </row>
    <row r="8737" spans="1:6" x14ac:dyDescent="0.3">
      <c r="A8737" s="177" t="s">
        <v>759</v>
      </c>
      <c r="B8737" s="178">
        <v>43898</v>
      </c>
      <c r="C8737" s="179">
        <v>9800</v>
      </c>
      <c r="D8737" s="88" t="s">
        <v>2864</v>
      </c>
      <c r="E8737" s="184" cm="1">
        <f t="array" ref="E8737">_xlfn.IFS($D8737=$O$5,C8737*$P$5,$D8737=$O$6,$C8737*$P$6,$D8737="AZN",$C8737)</f>
        <v>17801.7</v>
      </c>
      <c r="F8737" s="183" cm="1">
        <f t="array" ref="F8737">_xlfn.IFS($D8737=$O$5,$C8737*$P$5*0.01,$D8737=$O$6,$C8737*$P$6*0.01,$D8737="AZN",$C8737*0.08)</f>
        <v>178.01700000000002</v>
      </c>
    </row>
    <row r="8738" spans="1:6" x14ac:dyDescent="0.3">
      <c r="A8738" s="177" t="s">
        <v>199</v>
      </c>
      <c r="B8738" s="178">
        <v>43546</v>
      </c>
      <c r="C8738" s="179">
        <v>2100</v>
      </c>
      <c r="D8738" s="88" t="s">
        <v>2862</v>
      </c>
      <c r="E8738" s="184" cm="1">
        <f t="array" ref="E8738">_xlfn.IFS($D8738=$O$5,C8738*$P$5,$D8738=$O$6,$C8738*$P$6,$D8738="AZN",$C8738)</f>
        <v>2100</v>
      </c>
      <c r="F8738" s="183" cm="1">
        <f t="array" ref="F8738">_xlfn.IFS($D8738=$O$5,$C8738*$P$5*0.01,$D8738=$O$6,$C8738*$P$6*0.01,$D8738="AZN",$C8738*0.08)</f>
        <v>168</v>
      </c>
    </row>
    <row r="8739" spans="1:6" x14ac:dyDescent="0.3">
      <c r="A8739" s="177" t="s">
        <v>307</v>
      </c>
      <c r="B8739" s="178">
        <v>44652</v>
      </c>
      <c r="C8739" s="179">
        <v>1300</v>
      </c>
      <c r="D8739" s="88" t="s">
        <v>2862</v>
      </c>
      <c r="E8739" s="184" cm="1">
        <f t="array" ref="E8739">_xlfn.IFS($D8739=$O$5,C8739*$P$5,$D8739=$O$6,$C8739*$P$6,$D8739="AZN",$C8739)</f>
        <v>1300</v>
      </c>
      <c r="F8739" s="183" cm="1">
        <f t="array" ref="F8739">_xlfn.IFS($D8739=$O$5,$C8739*$P$5*0.01,$D8739=$O$6,$C8739*$P$6*0.01,$D8739="AZN",$C8739*0.08)</f>
        <v>104</v>
      </c>
    </row>
    <row r="8740" spans="1:6" x14ac:dyDescent="0.3">
      <c r="A8740" s="177" t="s">
        <v>785</v>
      </c>
      <c r="B8740" s="178">
        <v>44107</v>
      </c>
      <c r="C8740" s="179">
        <v>7800</v>
      </c>
      <c r="D8740" s="88" t="s">
        <v>2863</v>
      </c>
      <c r="E8740" s="184" cm="1">
        <f t="array" ref="E8740">_xlfn.IFS($D8740=$O$5,C8740*$P$5,$D8740=$O$6,$C8740*$P$6,$D8740="AZN",$C8740)</f>
        <v>13260</v>
      </c>
      <c r="F8740" s="183" cm="1">
        <f t="array" ref="F8740">_xlfn.IFS($D8740=$O$5,$C8740*$P$5*0.01,$D8740=$O$6,$C8740*$P$6*0.01,$D8740="AZN",$C8740*0.08)</f>
        <v>132.6</v>
      </c>
    </row>
    <row r="8741" spans="1:6" x14ac:dyDescent="0.3">
      <c r="A8741" s="177" t="s">
        <v>1836</v>
      </c>
      <c r="B8741" s="178">
        <v>44187</v>
      </c>
      <c r="C8741" s="179">
        <v>4600</v>
      </c>
      <c r="D8741" s="88" t="s">
        <v>2863</v>
      </c>
      <c r="E8741" s="184" cm="1">
        <f t="array" ref="E8741">_xlfn.IFS($D8741=$O$5,C8741*$P$5,$D8741=$O$6,$C8741*$P$6,$D8741="AZN",$C8741)</f>
        <v>7820</v>
      </c>
      <c r="F8741" s="183" cm="1">
        <f t="array" ref="F8741">_xlfn.IFS($D8741=$O$5,$C8741*$P$5*0.01,$D8741=$O$6,$C8741*$P$6*0.01,$D8741="AZN",$C8741*0.08)</f>
        <v>78.2</v>
      </c>
    </row>
    <row r="8742" spans="1:6" x14ac:dyDescent="0.3">
      <c r="A8742" s="177" t="s">
        <v>931</v>
      </c>
      <c r="B8742" s="178">
        <v>44538</v>
      </c>
      <c r="C8742" s="179">
        <v>3000</v>
      </c>
      <c r="D8742" s="88" t="s">
        <v>2863</v>
      </c>
      <c r="E8742" s="184" cm="1">
        <f t="array" ref="E8742">_xlfn.IFS($D8742=$O$5,C8742*$P$5,$D8742=$O$6,$C8742*$P$6,$D8742="AZN",$C8742)</f>
        <v>5100</v>
      </c>
      <c r="F8742" s="183" cm="1">
        <f t="array" ref="F8742">_xlfn.IFS($D8742=$O$5,$C8742*$P$5*0.01,$D8742=$O$6,$C8742*$P$6*0.01,$D8742="AZN",$C8742*0.08)</f>
        <v>51</v>
      </c>
    </row>
    <row r="8743" spans="1:6" x14ac:dyDescent="0.3">
      <c r="A8743" s="177" t="s">
        <v>962</v>
      </c>
      <c r="B8743" s="178">
        <v>44207</v>
      </c>
      <c r="C8743" s="179">
        <v>6900</v>
      </c>
      <c r="D8743" s="88" t="s">
        <v>2862</v>
      </c>
      <c r="E8743" s="184" cm="1">
        <f t="array" ref="E8743">_xlfn.IFS($D8743=$O$5,C8743*$P$5,$D8743=$O$6,$C8743*$P$6,$D8743="AZN",$C8743)</f>
        <v>6900</v>
      </c>
      <c r="F8743" s="183" cm="1">
        <f t="array" ref="F8743">_xlfn.IFS($D8743=$O$5,$C8743*$P$5*0.01,$D8743=$O$6,$C8743*$P$6*0.01,$D8743="AZN",$C8743*0.08)</f>
        <v>552</v>
      </c>
    </row>
    <row r="8744" spans="1:6" x14ac:dyDescent="0.3">
      <c r="A8744" s="177" t="s">
        <v>1652</v>
      </c>
      <c r="B8744" s="178">
        <v>44492</v>
      </c>
      <c r="C8744" s="179">
        <v>8500</v>
      </c>
      <c r="D8744" s="88" t="s">
        <v>2862</v>
      </c>
      <c r="E8744" s="184" cm="1">
        <f t="array" ref="E8744">_xlfn.IFS($D8744=$O$5,C8744*$P$5,$D8744=$O$6,$C8744*$P$6,$D8744="AZN",$C8744)</f>
        <v>8500</v>
      </c>
      <c r="F8744" s="183" cm="1">
        <f t="array" ref="F8744">_xlfn.IFS($D8744=$O$5,$C8744*$P$5*0.01,$D8744=$O$6,$C8744*$P$6*0.01,$D8744="AZN",$C8744*0.08)</f>
        <v>680</v>
      </c>
    </row>
    <row r="8745" spans="1:6" x14ac:dyDescent="0.3">
      <c r="A8745" s="177" t="s">
        <v>1726</v>
      </c>
      <c r="B8745" s="178">
        <v>44070</v>
      </c>
      <c r="C8745" s="179">
        <v>1800</v>
      </c>
      <c r="D8745" s="88" t="s">
        <v>2864</v>
      </c>
      <c r="E8745" s="184" cm="1">
        <f t="array" ref="E8745">_xlfn.IFS($D8745=$O$5,C8745*$P$5,$D8745=$O$6,$C8745*$P$6,$D8745="AZN",$C8745)</f>
        <v>3269.7</v>
      </c>
      <c r="F8745" s="183" cm="1">
        <f t="array" ref="F8745">_xlfn.IFS($D8745=$O$5,$C8745*$P$5*0.01,$D8745=$O$6,$C8745*$P$6*0.01,$D8745="AZN",$C8745*0.08)</f>
        <v>32.696999999999996</v>
      </c>
    </row>
    <row r="8746" spans="1:6" x14ac:dyDescent="0.3">
      <c r="A8746" s="177" t="s">
        <v>1744</v>
      </c>
      <c r="B8746" s="178">
        <v>43710</v>
      </c>
      <c r="C8746" s="179">
        <v>3800</v>
      </c>
      <c r="D8746" s="88" t="s">
        <v>2863</v>
      </c>
      <c r="E8746" s="184" cm="1">
        <f t="array" ref="E8746">_xlfn.IFS($D8746=$O$5,C8746*$P$5,$D8746=$O$6,$C8746*$P$6,$D8746="AZN",$C8746)</f>
        <v>6460</v>
      </c>
      <c r="F8746" s="183" cm="1">
        <f t="array" ref="F8746">_xlfn.IFS($D8746=$O$5,$C8746*$P$5*0.01,$D8746=$O$6,$C8746*$P$6*0.01,$D8746="AZN",$C8746*0.08)</f>
        <v>64.599999999999994</v>
      </c>
    </row>
    <row r="8747" spans="1:6" x14ac:dyDescent="0.3">
      <c r="A8747" s="177" t="s">
        <v>1154</v>
      </c>
      <c r="B8747" s="178">
        <v>43556</v>
      </c>
      <c r="C8747" s="179">
        <v>5800</v>
      </c>
      <c r="D8747" s="88" t="s">
        <v>2864</v>
      </c>
      <c r="E8747" s="184" cm="1">
        <f t="array" ref="E8747">_xlfn.IFS($D8747=$O$5,C8747*$P$5,$D8747=$O$6,$C8747*$P$6,$D8747="AZN",$C8747)</f>
        <v>10535.7</v>
      </c>
      <c r="F8747" s="183" cm="1">
        <f t="array" ref="F8747">_xlfn.IFS($D8747=$O$5,$C8747*$P$5*0.01,$D8747=$O$6,$C8747*$P$6*0.01,$D8747="AZN",$C8747*0.08)</f>
        <v>105.35700000000001</v>
      </c>
    </row>
    <row r="8748" spans="1:6" x14ac:dyDescent="0.3">
      <c r="A8748" s="177" t="s">
        <v>1347</v>
      </c>
      <c r="B8748" s="178">
        <v>44524</v>
      </c>
      <c r="C8748" s="179">
        <v>1800</v>
      </c>
      <c r="D8748" s="88" t="s">
        <v>2863</v>
      </c>
      <c r="E8748" s="184" cm="1">
        <f t="array" ref="E8748">_xlfn.IFS($D8748=$O$5,C8748*$P$5,$D8748=$O$6,$C8748*$P$6,$D8748="AZN",$C8748)</f>
        <v>3060</v>
      </c>
      <c r="F8748" s="183" cm="1">
        <f t="array" ref="F8748">_xlfn.IFS($D8748=$O$5,$C8748*$P$5*0.01,$D8748=$O$6,$C8748*$P$6*0.01,$D8748="AZN",$C8748*0.08)</f>
        <v>30.6</v>
      </c>
    </row>
    <row r="8749" spans="1:6" x14ac:dyDescent="0.3">
      <c r="A8749" s="177" t="s">
        <v>500</v>
      </c>
      <c r="B8749" s="178">
        <v>44014</v>
      </c>
      <c r="C8749" s="179">
        <v>5200</v>
      </c>
      <c r="D8749" s="88" t="s">
        <v>2862</v>
      </c>
      <c r="E8749" s="184" cm="1">
        <f t="array" ref="E8749">_xlfn.IFS($D8749=$O$5,C8749*$P$5,$D8749=$O$6,$C8749*$P$6,$D8749="AZN",$C8749)</f>
        <v>5200</v>
      </c>
      <c r="F8749" s="183" cm="1">
        <f t="array" ref="F8749">_xlfn.IFS($D8749=$O$5,$C8749*$P$5*0.01,$D8749=$O$6,$C8749*$P$6*0.01,$D8749="AZN",$C8749*0.08)</f>
        <v>416</v>
      </c>
    </row>
    <row r="8750" spans="1:6" x14ac:dyDescent="0.3">
      <c r="A8750" s="177" t="s">
        <v>332</v>
      </c>
      <c r="B8750" s="178">
        <v>44512</v>
      </c>
      <c r="C8750" s="179">
        <v>8400</v>
      </c>
      <c r="D8750" s="88" t="s">
        <v>2863</v>
      </c>
      <c r="E8750" s="184" cm="1">
        <f t="array" ref="E8750">_xlfn.IFS($D8750=$O$5,C8750*$P$5,$D8750=$O$6,$C8750*$P$6,$D8750="AZN",$C8750)</f>
        <v>14280</v>
      </c>
      <c r="F8750" s="183" cm="1">
        <f t="array" ref="F8750">_xlfn.IFS($D8750=$O$5,$C8750*$P$5*0.01,$D8750=$O$6,$C8750*$P$6*0.01,$D8750="AZN",$C8750*0.08)</f>
        <v>142.80000000000001</v>
      </c>
    </row>
    <row r="8751" spans="1:6" x14ac:dyDescent="0.3">
      <c r="A8751" s="177" t="s">
        <v>528</v>
      </c>
      <c r="B8751" s="178">
        <v>44371</v>
      </c>
      <c r="C8751" s="179">
        <v>5500</v>
      </c>
      <c r="D8751" s="88" t="s">
        <v>2862</v>
      </c>
      <c r="E8751" s="184" cm="1">
        <f t="array" ref="E8751">_xlfn.IFS($D8751=$O$5,C8751*$P$5,$D8751=$O$6,$C8751*$P$6,$D8751="AZN",$C8751)</f>
        <v>5500</v>
      </c>
      <c r="F8751" s="183" cm="1">
        <f t="array" ref="F8751">_xlfn.IFS($D8751=$O$5,$C8751*$P$5*0.01,$D8751=$O$6,$C8751*$P$6*0.01,$D8751="AZN",$C8751*0.08)</f>
        <v>440</v>
      </c>
    </row>
    <row r="8752" spans="1:6" x14ac:dyDescent="0.3">
      <c r="A8752" s="177" t="s">
        <v>840</v>
      </c>
      <c r="B8752" s="178">
        <v>44382</v>
      </c>
      <c r="C8752" s="179">
        <v>3200</v>
      </c>
      <c r="D8752" s="88" t="s">
        <v>2864</v>
      </c>
      <c r="E8752" s="184" cm="1">
        <f t="array" ref="E8752">_xlfn.IFS($D8752=$O$5,C8752*$P$5,$D8752=$O$6,$C8752*$P$6,$D8752="AZN",$C8752)</f>
        <v>5812.8</v>
      </c>
      <c r="F8752" s="183" cm="1">
        <f t="array" ref="F8752">_xlfn.IFS($D8752=$O$5,$C8752*$P$5*0.01,$D8752=$O$6,$C8752*$P$6*0.01,$D8752="AZN",$C8752*0.08)</f>
        <v>58.128</v>
      </c>
    </row>
    <row r="8753" spans="1:6" x14ac:dyDescent="0.3">
      <c r="A8753" s="177" t="s">
        <v>1012</v>
      </c>
      <c r="B8753" s="178">
        <v>43919</v>
      </c>
      <c r="C8753" s="179">
        <v>10100</v>
      </c>
      <c r="D8753" s="88" t="s">
        <v>2863</v>
      </c>
      <c r="E8753" s="184" cm="1">
        <f t="array" ref="E8753">_xlfn.IFS($D8753=$O$5,C8753*$P$5,$D8753=$O$6,$C8753*$P$6,$D8753="AZN",$C8753)</f>
        <v>17170</v>
      </c>
      <c r="F8753" s="183" cm="1">
        <f t="array" ref="F8753">_xlfn.IFS($D8753=$O$5,$C8753*$P$5*0.01,$D8753=$O$6,$C8753*$P$6*0.01,$D8753="AZN",$C8753*0.08)</f>
        <v>171.70000000000002</v>
      </c>
    </row>
    <row r="8754" spans="1:6" x14ac:dyDescent="0.3">
      <c r="A8754" s="177" t="s">
        <v>432</v>
      </c>
      <c r="B8754" s="178">
        <v>44466</v>
      </c>
      <c r="C8754" s="179">
        <v>12800</v>
      </c>
      <c r="D8754" s="88" t="s">
        <v>2862</v>
      </c>
      <c r="E8754" s="184" cm="1">
        <f t="array" ref="E8754">_xlfn.IFS($D8754=$O$5,C8754*$P$5,$D8754=$O$6,$C8754*$P$6,$D8754="AZN",$C8754)</f>
        <v>12800</v>
      </c>
      <c r="F8754" s="183" cm="1">
        <f t="array" ref="F8754">_xlfn.IFS($D8754=$O$5,$C8754*$P$5*0.01,$D8754=$O$6,$C8754*$P$6*0.01,$D8754="AZN",$C8754*0.08)</f>
        <v>1024</v>
      </c>
    </row>
    <row r="8755" spans="1:6" x14ac:dyDescent="0.3">
      <c r="A8755" s="177" t="s">
        <v>2007</v>
      </c>
      <c r="B8755" s="178">
        <v>44265</v>
      </c>
      <c r="C8755" s="179">
        <v>8200</v>
      </c>
      <c r="D8755" s="88" t="s">
        <v>2864</v>
      </c>
      <c r="E8755" s="184" cm="1">
        <f t="array" ref="E8755">_xlfn.IFS($D8755=$O$5,C8755*$P$5,$D8755=$O$6,$C8755*$P$6,$D8755="AZN",$C8755)</f>
        <v>14895.3</v>
      </c>
      <c r="F8755" s="183" cm="1">
        <f t="array" ref="F8755">_xlfn.IFS($D8755=$O$5,$C8755*$P$5*0.01,$D8755=$O$6,$C8755*$P$6*0.01,$D8755="AZN",$C8755*0.08)</f>
        <v>148.953</v>
      </c>
    </row>
    <row r="8756" spans="1:6" x14ac:dyDescent="0.3">
      <c r="A8756" s="177" t="s">
        <v>2064</v>
      </c>
      <c r="B8756" s="178">
        <v>44205</v>
      </c>
      <c r="C8756" s="179">
        <v>11500</v>
      </c>
      <c r="D8756" s="88" t="s">
        <v>2862</v>
      </c>
      <c r="E8756" s="184" cm="1">
        <f t="array" ref="E8756">_xlfn.IFS($D8756=$O$5,C8756*$P$5,$D8756=$O$6,$C8756*$P$6,$D8756="AZN",$C8756)</f>
        <v>11500</v>
      </c>
      <c r="F8756" s="183" cm="1">
        <f t="array" ref="F8756">_xlfn.IFS($D8756=$O$5,$C8756*$P$5*0.01,$D8756=$O$6,$C8756*$P$6*0.01,$D8756="AZN",$C8756*0.08)</f>
        <v>920</v>
      </c>
    </row>
    <row r="8757" spans="1:6" x14ac:dyDescent="0.3">
      <c r="A8757" s="177" t="s">
        <v>2000</v>
      </c>
      <c r="B8757" s="178">
        <v>44056</v>
      </c>
      <c r="C8757" s="179">
        <v>5800</v>
      </c>
      <c r="D8757" s="88" t="s">
        <v>2862</v>
      </c>
      <c r="E8757" s="184" cm="1">
        <f t="array" ref="E8757">_xlfn.IFS($D8757=$O$5,C8757*$P$5,$D8757=$O$6,$C8757*$P$6,$D8757="AZN",$C8757)</f>
        <v>5800</v>
      </c>
      <c r="F8757" s="183" cm="1">
        <f t="array" ref="F8757">_xlfn.IFS($D8757=$O$5,$C8757*$P$5*0.01,$D8757=$O$6,$C8757*$P$6*0.01,$D8757="AZN",$C8757*0.08)</f>
        <v>464</v>
      </c>
    </row>
    <row r="8758" spans="1:6" x14ac:dyDescent="0.3">
      <c r="A8758" s="177" t="s">
        <v>743</v>
      </c>
      <c r="B8758" s="178">
        <v>44560</v>
      </c>
      <c r="C8758" s="179">
        <v>8100</v>
      </c>
      <c r="D8758" s="88" t="s">
        <v>2862</v>
      </c>
      <c r="E8758" s="184" cm="1">
        <f t="array" ref="E8758">_xlfn.IFS($D8758=$O$5,C8758*$P$5,$D8758=$O$6,$C8758*$P$6,$D8758="AZN",$C8758)</f>
        <v>8100</v>
      </c>
      <c r="F8758" s="183" cm="1">
        <f t="array" ref="F8758">_xlfn.IFS($D8758=$O$5,$C8758*$P$5*0.01,$D8758=$O$6,$C8758*$P$6*0.01,$D8758="AZN",$C8758*0.08)</f>
        <v>648</v>
      </c>
    </row>
    <row r="8759" spans="1:6" x14ac:dyDescent="0.3">
      <c r="A8759" s="177" t="s">
        <v>2045</v>
      </c>
      <c r="B8759" s="178">
        <v>44176</v>
      </c>
      <c r="C8759" s="179">
        <v>1200</v>
      </c>
      <c r="D8759" s="88" t="s">
        <v>2862</v>
      </c>
      <c r="E8759" s="184" cm="1">
        <f t="array" ref="E8759">_xlfn.IFS($D8759=$O$5,C8759*$P$5,$D8759=$O$6,$C8759*$P$6,$D8759="AZN",$C8759)</f>
        <v>1200</v>
      </c>
      <c r="F8759" s="183" cm="1">
        <f t="array" ref="F8759">_xlfn.IFS($D8759=$O$5,$C8759*$P$5*0.01,$D8759=$O$6,$C8759*$P$6*0.01,$D8759="AZN",$C8759*0.08)</f>
        <v>96</v>
      </c>
    </row>
    <row r="8760" spans="1:6" x14ac:dyDescent="0.3">
      <c r="A8760" s="177" t="s">
        <v>1083</v>
      </c>
      <c r="B8760" s="178">
        <v>44385</v>
      </c>
      <c r="C8760" s="179">
        <v>12900</v>
      </c>
      <c r="D8760" s="88" t="s">
        <v>2863</v>
      </c>
      <c r="E8760" s="184" cm="1">
        <f t="array" ref="E8760">_xlfn.IFS($D8760=$O$5,C8760*$P$5,$D8760=$O$6,$C8760*$P$6,$D8760="AZN",$C8760)</f>
        <v>21930</v>
      </c>
      <c r="F8760" s="183" cm="1">
        <f t="array" ref="F8760">_xlfn.IFS($D8760=$O$5,$C8760*$P$5*0.01,$D8760=$O$6,$C8760*$P$6*0.01,$D8760="AZN",$C8760*0.08)</f>
        <v>219.3</v>
      </c>
    </row>
    <row r="8761" spans="1:6" x14ac:dyDescent="0.3">
      <c r="A8761" s="177" t="s">
        <v>389</v>
      </c>
      <c r="B8761" s="178">
        <v>44570</v>
      </c>
      <c r="C8761" s="179">
        <v>6100</v>
      </c>
      <c r="D8761" s="88" t="s">
        <v>2862</v>
      </c>
      <c r="E8761" s="184" cm="1">
        <f t="array" ref="E8761">_xlfn.IFS($D8761=$O$5,C8761*$P$5,$D8761=$O$6,$C8761*$P$6,$D8761="AZN",$C8761)</f>
        <v>6100</v>
      </c>
      <c r="F8761" s="183" cm="1">
        <f t="array" ref="F8761">_xlfn.IFS($D8761=$O$5,$C8761*$P$5*0.01,$D8761=$O$6,$C8761*$P$6*0.01,$D8761="AZN",$C8761*0.08)</f>
        <v>488</v>
      </c>
    </row>
    <row r="8762" spans="1:6" x14ac:dyDescent="0.3">
      <c r="A8762" s="177" t="s">
        <v>186</v>
      </c>
      <c r="B8762" s="178">
        <v>44142</v>
      </c>
      <c r="C8762" s="179">
        <v>2400</v>
      </c>
      <c r="D8762" s="88" t="s">
        <v>2863</v>
      </c>
      <c r="E8762" s="184" cm="1">
        <f t="array" ref="E8762">_xlfn.IFS($D8762=$O$5,C8762*$P$5,$D8762=$O$6,$C8762*$P$6,$D8762="AZN",$C8762)</f>
        <v>4080</v>
      </c>
      <c r="F8762" s="183" cm="1">
        <f t="array" ref="F8762">_xlfn.IFS($D8762=$O$5,$C8762*$P$5*0.01,$D8762=$O$6,$C8762*$P$6*0.01,$D8762="AZN",$C8762*0.08)</f>
        <v>40.800000000000004</v>
      </c>
    </row>
    <row r="8763" spans="1:6" x14ac:dyDescent="0.3">
      <c r="A8763" s="177" t="s">
        <v>1767</v>
      </c>
      <c r="B8763" s="178">
        <v>44548</v>
      </c>
      <c r="C8763" s="179">
        <v>12500</v>
      </c>
      <c r="D8763" s="88" t="s">
        <v>2863</v>
      </c>
      <c r="E8763" s="184" cm="1">
        <f t="array" ref="E8763">_xlfn.IFS($D8763=$O$5,C8763*$P$5,$D8763=$O$6,$C8763*$P$6,$D8763="AZN",$C8763)</f>
        <v>21250</v>
      </c>
      <c r="F8763" s="183" cm="1">
        <f t="array" ref="F8763">_xlfn.IFS($D8763=$O$5,$C8763*$P$5*0.01,$D8763=$O$6,$C8763*$P$6*0.01,$D8763="AZN",$C8763*0.08)</f>
        <v>212.5</v>
      </c>
    </row>
    <row r="8764" spans="1:6" x14ac:dyDescent="0.3">
      <c r="A8764" s="177" t="s">
        <v>1226</v>
      </c>
      <c r="B8764" s="178">
        <v>44229</v>
      </c>
      <c r="C8764" s="179">
        <v>11100</v>
      </c>
      <c r="D8764" s="88" t="s">
        <v>2864</v>
      </c>
      <c r="E8764" s="184" cm="1">
        <f t="array" ref="E8764">_xlfn.IFS($D8764=$O$5,C8764*$P$5,$D8764=$O$6,$C8764*$P$6,$D8764="AZN",$C8764)</f>
        <v>20163.150000000001</v>
      </c>
      <c r="F8764" s="183" cm="1">
        <f t="array" ref="F8764">_xlfn.IFS($D8764=$O$5,$C8764*$P$5*0.01,$D8764=$O$6,$C8764*$P$6*0.01,$D8764="AZN",$C8764*0.08)</f>
        <v>201.63150000000002</v>
      </c>
    </row>
    <row r="8765" spans="1:6" x14ac:dyDescent="0.3">
      <c r="A8765" s="177" t="s">
        <v>1598</v>
      </c>
      <c r="B8765" s="178">
        <v>44639</v>
      </c>
      <c r="C8765" s="179">
        <v>8300</v>
      </c>
      <c r="D8765" s="88" t="s">
        <v>2862</v>
      </c>
      <c r="E8765" s="184" cm="1">
        <f t="array" ref="E8765">_xlfn.IFS($D8765=$O$5,C8765*$P$5,$D8765=$O$6,$C8765*$P$6,$D8765="AZN",$C8765)</f>
        <v>8300</v>
      </c>
      <c r="F8765" s="183" cm="1">
        <f t="array" ref="F8765">_xlfn.IFS($D8765=$O$5,$C8765*$P$5*0.01,$D8765=$O$6,$C8765*$P$6*0.01,$D8765="AZN",$C8765*0.08)</f>
        <v>664</v>
      </c>
    </row>
    <row r="8766" spans="1:6" x14ac:dyDescent="0.3">
      <c r="A8766" s="177" t="s">
        <v>152</v>
      </c>
      <c r="B8766" s="178">
        <v>44142</v>
      </c>
      <c r="C8766" s="179">
        <v>6700</v>
      </c>
      <c r="D8766" s="88" t="s">
        <v>2863</v>
      </c>
      <c r="E8766" s="184" cm="1">
        <f t="array" ref="E8766">_xlfn.IFS($D8766=$O$5,C8766*$P$5,$D8766=$O$6,$C8766*$P$6,$D8766="AZN",$C8766)</f>
        <v>11390</v>
      </c>
      <c r="F8766" s="183" cm="1">
        <f t="array" ref="F8766">_xlfn.IFS($D8766=$O$5,$C8766*$P$5*0.01,$D8766=$O$6,$C8766*$P$6*0.01,$D8766="AZN",$C8766*0.08)</f>
        <v>113.9</v>
      </c>
    </row>
    <row r="8767" spans="1:6" x14ac:dyDescent="0.3">
      <c r="A8767" s="177" t="s">
        <v>1290</v>
      </c>
      <c r="B8767" s="178">
        <v>44420</v>
      </c>
      <c r="C8767" s="179">
        <v>5800</v>
      </c>
      <c r="D8767" s="88" t="s">
        <v>2864</v>
      </c>
      <c r="E8767" s="184" cm="1">
        <f t="array" ref="E8767">_xlfn.IFS($D8767=$O$5,C8767*$P$5,$D8767=$O$6,$C8767*$P$6,$D8767="AZN",$C8767)</f>
        <v>10535.7</v>
      </c>
      <c r="F8767" s="183" cm="1">
        <f t="array" ref="F8767">_xlfn.IFS($D8767=$O$5,$C8767*$P$5*0.01,$D8767=$O$6,$C8767*$P$6*0.01,$D8767="AZN",$C8767*0.08)</f>
        <v>105.35700000000001</v>
      </c>
    </row>
    <row r="8768" spans="1:6" x14ac:dyDescent="0.3">
      <c r="A8768" s="177" t="s">
        <v>2019</v>
      </c>
      <c r="B8768" s="178">
        <v>44183</v>
      </c>
      <c r="C8768" s="179">
        <v>7300</v>
      </c>
      <c r="D8768" s="88" t="s">
        <v>2862</v>
      </c>
      <c r="E8768" s="184" cm="1">
        <f t="array" ref="E8768">_xlfn.IFS($D8768=$O$5,C8768*$P$5,$D8768=$O$6,$C8768*$P$6,$D8768="AZN",$C8768)</f>
        <v>7300</v>
      </c>
      <c r="F8768" s="183" cm="1">
        <f t="array" ref="F8768">_xlfn.IFS($D8768=$O$5,$C8768*$P$5*0.01,$D8768=$O$6,$C8768*$P$6*0.01,$D8768="AZN",$C8768*0.08)</f>
        <v>584</v>
      </c>
    </row>
    <row r="8769" spans="1:6" x14ac:dyDescent="0.3">
      <c r="A8769" s="177" t="s">
        <v>1269</v>
      </c>
      <c r="B8769" s="178">
        <v>44330</v>
      </c>
      <c r="C8769" s="179">
        <v>6200</v>
      </c>
      <c r="D8769" s="88" t="s">
        <v>2862</v>
      </c>
      <c r="E8769" s="184" cm="1">
        <f t="array" ref="E8769">_xlfn.IFS($D8769=$O$5,C8769*$P$5,$D8769=$O$6,$C8769*$P$6,$D8769="AZN",$C8769)</f>
        <v>6200</v>
      </c>
      <c r="F8769" s="183" cm="1">
        <f t="array" ref="F8769">_xlfn.IFS($D8769=$O$5,$C8769*$P$5*0.01,$D8769=$O$6,$C8769*$P$6*0.01,$D8769="AZN",$C8769*0.08)</f>
        <v>496</v>
      </c>
    </row>
    <row r="8770" spans="1:6" x14ac:dyDescent="0.3">
      <c r="A8770" s="177" t="s">
        <v>933</v>
      </c>
      <c r="B8770" s="178">
        <v>44376</v>
      </c>
      <c r="C8770" s="179">
        <v>10700</v>
      </c>
      <c r="D8770" s="88" t="s">
        <v>2863</v>
      </c>
      <c r="E8770" s="184" cm="1">
        <f t="array" ref="E8770">_xlfn.IFS($D8770=$O$5,C8770*$P$5,$D8770=$O$6,$C8770*$P$6,$D8770="AZN",$C8770)</f>
        <v>18190</v>
      </c>
      <c r="F8770" s="183" cm="1">
        <f t="array" ref="F8770">_xlfn.IFS($D8770=$O$5,$C8770*$P$5*0.01,$D8770=$O$6,$C8770*$P$6*0.01,$D8770="AZN",$C8770*0.08)</f>
        <v>181.9</v>
      </c>
    </row>
    <row r="8771" spans="1:6" x14ac:dyDescent="0.3">
      <c r="A8771" s="177" t="s">
        <v>477</v>
      </c>
      <c r="B8771" s="178">
        <v>44772</v>
      </c>
      <c r="C8771" s="179">
        <v>4700</v>
      </c>
      <c r="D8771" s="88" t="s">
        <v>2864</v>
      </c>
      <c r="E8771" s="184" cm="1">
        <f t="array" ref="E8771">_xlfn.IFS($D8771=$O$5,C8771*$P$5,$D8771=$O$6,$C8771*$P$6,$D8771="AZN",$C8771)</f>
        <v>8537.5499999999993</v>
      </c>
      <c r="F8771" s="183" cm="1">
        <f t="array" ref="F8771">_xlfn.IFS($D8771=$O$5,$C8771*$P$5*0.01,$D8771=$O$6,$C8771*$P$6*0.01,$D8771="AZN",$C8771*0.08)</f>
        <v>85.375499999999988</v>
      </c>
    </row>
    <row r="8772" spans="1:6" x14ac:dyDescent="0.3">
      <c r="A8772" s="177" t="s">
        <v>1748</v>
      </c>
      <c r="B8772" s="178">
        <v>43842</v>
      </c>
      <c r="C8772" s="179">
        <v>6600</v>
      </c>
      <c r="D8772" s="88" t="s">
        <v>2864</v>
      </c>
      <c r="E8772" s="184" cm="1">
        <f t="array" ref="E8772">_xlfn.IFS($D8772=$O$5,C8772*$P$5,$D8772=$O$6,$C8772*$P$6,$D8772="AZN",$C8772)</f>
        <v>11988.9</v>
      </c>
      <c r="F8772" s="183" cm="1">
        <f t="array" ref="F8772">_xlfn.IFS($D8772=$O$5,$C8772*$P$5*0.01,$D8772=$O$6,$C8772*$P$6*0.01,$D8772="AZN",$C8772*0.08)</f>
        <v>119.889</v>
      </c>
    </row>
    <row r="8773" spans="1:6" x14ac:dyDescent="0.3">
      <c r="A8773" s="177" t="s">
        <v>652</v>
      </c>
      <c r="B8773" s="178">
        <v>44688</v>
      </c>
      <c r="C8773" s="179">
        <v>7700</v>
      </c>
      <c r="D8773" s="88" t="s">
        <v>2864</v>
      </c>
      <c r="E8773" s="184" cm="1">
        <f t="array" ref="E8773">_xlfn.IFS($D8773=$O$5,C8773*$P$5,$D8773=$O$6,$C8773*$P$6,$D8773="AZN",$C8773)</f>
        <v>13987.05</v>
      </c>
      <c r="F8773" s="183" cm="1">
        <f t="array" ref="F8773">_xlfn.IFS($D8773=$O$5,$C8773*$P$5*0.01,$D8773=$O$6,$C8773*$P$6*0.01,$D8773="AZN",$C8773*0.08)</f>
        <v>139.87049999999999</v>
      </c>
    </row>
    <row r="8774" spans="1:6" x14ac:dyDescent="0.3">
      <c r="A8774" s="177" t="s">
        <v>1692</v>
      </c>
      <c r="B8774" s="178">
        <v>44422</v>
      </c>
      <c r="C8774" s="179">
        <v>3000</v>
      </c>
      <c r="D8774" s="88" t="s">
        <v>2862</v>
      </c>
      <c r="E8774" s="184" cm="1">
        <f t="array" ref="E8774">_xlfn.IFS($D8774=$O$5,C8774*$P$5,$D8774=$O$6,$C8774*$P$6,$D8774="AZN",$C8774)</f>
        <v>3000</v>
      </c>
      <c r="F8774" s="183" cm="1">
        <f t="array" ref="F8774">_xlfn.IFS($D8774=$O$5,$C8774*$P$5*0.01,$D8774=$O$6,$C8774*$P$6*0.01,$D8774="AZN",$C8774*0.08)</f>
        <v>240</v>
      </c>
    </row>
    <row r="8775" spans="1:6" x14ac:dyDescent="0.3">
      <c r="A8775" s="177" t="s">
        <v>1709</v>
      </c>
      <c r="B8775" s="178">
        <v>44244</v>
      </c>
      <c r="C8775" s="179">
        <v>6100</v>
      </c>
      <c r="D8775" s="88" t="s">
        <v>2863</v>
      </c>
      <c r="E8775" s="184" cm="1">
        <f t="array" ref="E8775">_xlfn.IFS($D8775=$O$5,C8775*$P$5,$D8775=$O$6,$C8775*$P$6,$D8775="AZN",$C8775)</f>
        <v>10370</v>
      </c>
      <c r="F8775" s="183" cm="1">
        <f t="array" ref="F8775">_xlfn.IFS($D8775=$O$5,$C8775*$P$5*0.01,$D8775=$O$6,$C8775*$P$6*0.01,$D8775="AZN",$C8775*0.08)</f>
        <v>103.7</v>
      </c>
    </row>
    <row r="8776" spans="1:6" x14ac:dyDescent="0.3">
      <c r="A8776" s="177" t="s">
        <v>1042</v>
      </c>
      <c r="B8776" s="178">
        <v>44498</v>
      </c>
      <c r="C8776" s="179">
        <v>4900</v>
      </c>
      <c r="D8776" s="88" t="s">
        <v>2862</v>
      </c>
      <c r="E8776" s="184" cm="1">
        <f t="array" ref="E8776">_xlfn.IFS($D8776=$O$5,C8776*$P$5,$D8776=$O$6,$C8776*$P$6,$D8776="AZN",$C8776)</f>
        <v>4900</v>
      </c>
      <c r="F8776" s="183" cm="1">
        <f t="array" ref="F8776">_xlfn.IFS($D8776=$O$5,$C8776*$P$5*0.01,$D8776=$O$6,$C8776*$P$6*0.01,$D8776="AZN",$C8776*0.08)</f>
        <v>392</v>
      </c>
    </row>
    <row r="8777" spans="1:6" x14ac:dyDescent="0.3">
      <c r="A8777" s="177" t="s">
        <v>1370</v>
      </c>
      <c r="B8777" s="178">
        <v>44218</v>
      </c>
      <c r="C8777" s="179">
        <v>10900</v>
      </c>
      <c r="D8777" s="88" t="s">
        <v>2862</v>
      </c>
      <c r="E8777" s="184" cm="1">
        <f t="array" ref="E8777">_xlfn.IFS($D8777=$O$5,C8777*$P$5,$D8777=$O$6,$C8777*$P$6,$D8777="AZN",$C8777)</f>
        <v>10900</v>
      </c>
      <c r="F8777" s="183" cm="1">
        <f t="array" ref="F8777">_xlfn.IFS($D8777=$O$5,$C8777*$P$5*0.01,$D8777=$O$6,$C8777*$P$6*0.01,$D8777="AZN",$C8777*0.08)</f>
        <v>872</v>
      </c>
    </row>
    <row r="8778" spans="1:6" x14ac:dyDescent="0.3">
      <c r="A8778" s="177" t="s">
        <v>1357</v>
      </c>
      <c r="B8778" s="178">
        <v>44417</v>
      </c>
      <c r="C8778" s="179">
        <v>1000</v>
      </c>
      <c r="D8778" s="88" t="s">
        <v>2862</v>
      </c>
      <c r="E8778" s="184" cm="1">
        <f t="array" ref="E8778">_xlfn.IFS($D8778=$O$5,C8778*$P$5,$D8778=$O$6,$C8778*$P$6,$D8778="AZN",$C8778)</f>
        <v>1000</v>
      </c>
      <c r="F8778" s="183" cm="1">
        <f t="array" ref="F8778">_xlfn.IFS($D8778=$O$5,$C8778*$P$5*0.01,$D8778=$O$6,$C8778*$P$6*0.01,$D8778="AZN",$C8778*0.08)</f>
        <v>80</v>
      </c>
    </row>
    <row r="8779" spans="1:6" x14ac:dyDescent="0.3">
      <c r="A8779" s="177" t="s">
        <v>647</v>
      </c>
      <c r="B8779" s="178">
        <v>43931</v>
      </c>
      <c r="C8779" s="179">
        <v>11400</v>
      </c>
      <c r="D8779" s="88" t="s">
        <v>2862</v>
      </c>
      <c r="E8779" s="184" cm="1">
        <f t="array" ref="E8779">_xlfn.IFS($D8779=$O$5,C8779*$P$5,$D8779=$O$6,$C8779*$P$6,$D8779="AZN",$C8779)</f>
        <v>11400</v>
      </c>
      <c r="F8779" s="183" cm="1">
        <f t="array" ref="F8779">_xlfn.IFS($D8779=$O$5,$C8779*$P$5*0.01,$D8779=$O$6,$C8779*$P$6*0.01,$D8779="AZN",$C8779*0.08)</f>
        <v>912</v>
      </c>
    </row>
    <row r="8780" spans="1:6" x14ac:dyDescent="0.3">
      <c r="A8780" s="177" t="s">
        <v>1711</v>
      </c>
      <c r="B8780" s="178">
        <v>44072</v>
      </c>
      <c r="C8780" s="179">
        <v>8400</v>
      </c>
      <c r="D8780" s="88" t="s">
        <v>2862</v>
      </c>
      <c r="E8780" s="184" cm="1">
        <f t="array" ref="E8780">_xlfn.IFS($D8780=$O$5,C8780*$P$5,$D8780=$O$6,$C8780*$P$6,$D8780="AZN",$C8780)</f>
        <v>8400</v>
      </c>
      <c r="F8780" s="183" cm="1">
        <f t="array" ref="F8780">_xlfn.IFS($D8780=$O$5,$C8780*$P$5*0.01,$D8780=$O$6,$C8780*$P$6*0.01,$D8780="AZN",$C8780*0.08)</f>
        <v>672</v>
      </c>
    </row>
    <row r="8781" spans="1:6" x14ac:dyDescent="0.3">
      <c r="A8781" s="177" t="s">
        <v>940</v>
      </c>
      <c r="B8781" s="178">
        <v>44858</v>
      </c>
      <c r="C8781" s="179">
        <v>1200</v>
      </c>
      <c r="D8781" s="88" t="s">
        <v>2864</v>
      </c>
      <c r="E8781" s="184" cm="1">
        <f t="array" ref="E8781">_xlfn.IFS($D8781=$O$5,C8781*$P$5,$D8781=$O$6,$C8781*$P$6,$D8781="AZN",$C8781)</f>
        <v>2179.8000000000002</v>
      </c>
      <c r="F8781" s="183" cm="1">
        <f t="array" ref="F8781">_xlfn.IFS($D8781=$O$5,$C8781*$P$5*0.01,$D8781=$O$6,$C8781*$P$6*0.01,$D8781="AZN",$C8781*0.08)</f>
        <v>21.798000000000002</v>
      </c>
    </row>
    <row r="8782" spans="1:6" x14ac:dyDescent="0.3">
      <c r="A8782" s="177" t="s">
        <v>796</v>
      </c>
      <c r="B8782" s="178">
        <v>44418</v>
      </c>
      <c r="C8782" s="179">
        <v>11100</v>
      </c>
      <c r="D8782" s="88" t="s">
        <v>2864</v>
      </c>
      <c r="E8782" s="184" cm="1">
        <f t="array" ref="E8782">_xlfn.IFS($D8782=$O$5,C8782*$P$5,$D8782=$O$6,$C8782*$P$6,$D8782="AZN",$C8782)</f>
        <v>20163.150000000001</v>
      </c>
      <c r="F8782" s="183" cm="1">
        <f t="array" ref="F8782">_xlfn.IFS($D8782=$O$5,$C8782*$P$5*0.01,$D8782=$O$6,$C8782*$P$6*0.01,$D8782="AZN",$C8782*0.08)</f>
        <v>201.63150000000002</v>
      </c>
    </row>
    <row r="8783" spans="1:6" x14ac:dyDescent="0.3">
      <c r="A8783" s="177" t="s">
        <v>1676</v>
      </c>
      <c r="B8783" s="178">
        <v>44274</v>
      </c>
      <c r="C8783" s="179">
        <v>1800</v>
      </c>
      <c r="D8783" s="88" t="s">
        <v>2862</v>
      </c>
      <c r="E8783" s="184" cm="1">
        <f t="array" ref="E8783">_xlfn.IFS($D8783=$O$5,C8783*$P$5,$D8783=$O$6,$C8783*$P$6,$D8783="AZN",$C8783)</f>
        <v>1800</v>
      </c>
      <c r="F8783" s="183" cm="1">
        <f t="array" ref="F8783">_xlfn.IFS($D8783=$O$5,$C8783*$P$5*0.01,$D8783=$O$6,$C8783*$P$6*0.01,$D8783="AZN",$C8783*0.08)</f>
        <v>144</v>
      </c>
    </row>
    <row r="8784" spans="1:6" x14ac:dyDescent="0.3">
      <c r="A8784" s="177" t="s">
        <v>1918</v>
      </c>
      <c r="B8784" s="178">
        <v>44066</v>
      </c>
      <c r="C8784" s="179">
        <v>8000</v>
      </c>
      <c r="D8784" s="88" t="s">
        <v>2862</v>
      </c>
      <c r="E8784" s="184" cm="1">
        <f t="array" ref="E8784">_xlfn.IFS($D8784=$O$5,C8784*$P$5,$D8784=$O$6,$C8784*$P$6,$D8784="AZN",$C8784)</f>
        <v>8000</v>
      </c>
      <c r="F8784" s="183" cm="1">
        <f t="array" ref="F8784">_xlfn.IFS($D8784=$O$5,$C8784*$P$5*0.01,$D8784=$O$6,$C8784*$P$6*0.01,$D8784="AZN",$C8784*0.08)</f>
        <v>640</v>
      </c>
    </row>
    <row r="8785" spans="1:6" x14ac:dyDescent="0.3">
      <c r="A8785" s="177" t="s">
        <v>1204</v>
      </c>
      <c r="B8785" s="178">
        <v>43836</v>
      </c>
      <c r="C8785" s="179">
        <v>6200</v>
      </c>
      <c r="D8785" s="88" t="s">
        <v>2864</v>
      </c>
      <c r="E8785" s="184" cm="1">
        <f t="array" ref="E8785">_xlfn.IFS($D8785=$O$5,C8785*$P$5,$D8785=$O$6,$C8785*$P$6,$D8785="AZN",$C8785)</f>
        <v>11262.3</v>
      </c>
      <c r="F8785" s="183" cm="1">
        <f t="array" ref="F8785">_xlfn.IFS($D8785=$O$5,$C8785*$P$5*0.01,$D8785=$O$6,$C8785*$P$6*0.01,$D8785="AZN",$C8785*0.08)</f>
        <v>112.62299999999999</v>
      </c>
    </row>
    <row r="8786" spans="1:6" x14ac:dyDescent="0.3">
      <c r="A8786" s="177" t="s">
        <v>570</v>
      </c>
      <c r="B8786" s="178">
        <v>43817</v>
      </c>
      <c r="C8786" s="179">
        <v>4600</v>
      </c>
      <c r="D8786" s="88" t="s">
        <v>2863</v>
      </c>
      <c r="E8786" s="184" cm="1">
        <f t="array" ref="E8786">_xlfn.IFS($D8786=$O$5,C8786*$P$5,$D8786=$O$6,$C8786*$P$6,$D8786="AZN",$C8786)</f>
        <v>7820</v>
      </c>
      <c r="F8786" s="183" cm="1">
        <f t="array" ref="F8786">_xlfn.IFS($D8786=$O$5,$C8786*$P$5*0.01,$D8786=$O$6,$C8786*$P$6*0.01,$D8786="AZN",$C8786*0.08)</f>
        <v>78.2</v>
      </c>
    </row>
    <row r="8787" spans="1:6" x14ac:dyDescent="0.3">
      <c r="A8787" s="177" t="s">
        <v>1486</v>
      </c>
      <c r="B8787" s="178">
        <v>44252</v>
      </c>
      <c r="C8787" s="179">
        <v>5000</v>
      </c>
      <c r="D8787" s="88" t="s">
        <v>2864</v>
      </c>
      <c r="E8787" s="184" cm="1">
        <f t="array" ref="E8787">_xlfn.IFS($D8787=$O$5,C8787*$P$5,$D8787=$O$6,$C8787*$P$6,$D8787="AZN",$C8787)</f>
        <v>9082.5</v>
      </c>
      <c r="F8787" s="183" cm="1">
        <f t="array" ref="F8787">_xlfn.IFS($D8787=$O$5,$C8787*$P$5*0.01,$D8787=$O$6,$C8787*$P$6*0.01,$D8787="AZN",$C8787*0.08)</f>
        <v>90.825000000000003</v>
      </c>
    </row>
    <row r="8788" spans="1:6" x14ac:dyDescent="0.3">
      <c r="A8788" s="177" t="s">
        <v>341</v>
      </c>
      <c r="B8788" s="178">
        <v>44414</v>
      </c>
      <c r="C8788" s="179">
        <v>4500</v>
      </c>
      <c r="D8788" s="88" t="s">
        <v>2862</v>
      </c>
      <c r="E8788" s="184" cm="1">
        <f t="array" ref="E8788">_xlfn.IFS($D8788=$O$5,C8788*$P$5,$D8788=$O$6,$C8788*$P$6,$D8788="AZN",$C8788)</f>
        <v>4500</v>
      </c>
      <c r="F8788" s="183" cm="1">
        <f t="array" ref="F8788">_xlfn.IFS($D8788=$O$5,$C8788*$P$5*0.01,$D8788=$O$6,$C8788*$P$6*0.01,$D8788="AZN",$C8788*0.08)</f>
        <v>360</v>
      </c>
    </row>
    <row r="8789" spans="1:6" x14ac:dyDescent="0.3">
      <c r="A8789" s="177" t="s">
        <v>693</v>
      </c>
      <c r="B8789" s="178">
        <v>44386</v>
      </c>
      <c r="C8789" s="179">
        <v>9600</v>
      </c>
      <c r="D8789" s="88" t="s">
        <v>2864</v>
      </c>
      <c r="E8789" s="184" cm="1">
        <f t="array" ref="E8789">_xlfn.IFS($D8789=$O$5,C8789*$P$5,$D8789=$O$6,$C8789*$P$6,$D8789="AZN",$C8789)</f>
        <v>17438.400000000001</v>
      </c>
      <c r="F8789" s="183" cm="1">
        <f t="array" ref="F8789">_xlfn.IFS($D8789=$O$5,$C8789*$P$5*0.01,$D8789=$O$6,$C8789*$P$6*0.01,$D8789="AZN",$C8789*0.08)</f>
        <v>174.38400000000001</v>
      </c>
    </row>
    <row r="8790" spans="1:6" x14ac:dyDescent="0.3">
      <c r="A8790" s="177" t="s">
        <v>1536</v>
      </c>
      <c r="B8790" s="178">
        <v>44703</v>
      </c>
      <c r="C8790" s="179">
        <v>6400</v>
      </c>
      <c r="D8790" s="88" t="s">
        <v>2863</v>
      </c>
      <c r="E8790" s="184" cm="1">
        <f t="array" ref="E8790">_xlfn.IFS($D8790=$O$5,C8790*$P$5,$D8790=$O$6,$C8790*$P$6,$D8790="AZN",$C8790)</f>
        <v>10880</v>
      </c>
      <c r="F8790" s="183" cm="1">
        <f t="array" ref="F8790">_xlfn.IFS($D8790=$O$5,$C8790*$P$5*0.01,$D8790=$O$6,$C8790*$P$6*0.01,$D8790="AZN",$C8790*0.08)</f>
        <v>108.8</v>
      </c>
    </row>
    <row r="8791" spans="1:6" x14ac:dyDescent="0.3">
      <c r="A8791" s="177" t="s">
        <v>1800</v>
      </c>
      <c r="B8791" s="178">
        <v>44517</v>
      </c>
      <c r="C8791" s="179">
        <v>11400</v>
      </c>
      <c r="D8791" s="88" t="s">
        <v>2862</v>
      </c>
      <c r="E8791" s="184" cm="1">
        <f t="array" ref="E8791">_xlfn.IFS($D8791=$O$5,C8791*$P$5,$D8791=$O$6,$C8791*$P$6,$D8791="AZN",$C8791)</f>
        <v>11400</v>
      </c>
      <c r="F8791" s="183" cm="1">
        <f t="array" ref="F8791">_xlfn.IFS($D8791=$O$5,$C8791*$P$5*0.01,$D8791=$O$6,$C8791*$P$6*0.01,$D8791="AZN",$C8791*0.08)</f>
        <v>912</v>
      </c>
    </row>
    <row r="8792" spans="1:6" x14ac:dyDescent="0.3">
      <c r="A8792" s="177" t="s">
        <v>876</v>
      </c>
      <c r="B8792" s="178">
        <v>43931</v>
      </c>
      <c r="C8792" s="179">
        <v>6300</v>
      </c>
      <c r="D8792" s="88" t="s">
        <v>2862</v>
      </c>
      <c r="E8792" s="184" cm="1">
        <f t="array" ref="E8792">_xlfn.IFS($D8792=$O$5,C8792*$P$5,$D8792=$O$6,$C8792*$P$6,$D8792="AZN",$C8792)</f>
        <v>6300</v>
      </c>
      <c r="F8792" s="183" cm="1">
        <f t="array" ref="F8792">_xlfn.IFS($D8792=$O$5,$C8792*$P$5*0.01,$D8792=$O$6,$C8792*$P$6*0.01,$D8792="AZN",$C8792*0.08)</f>
        <v>504</v>
      </c>
    </row>
    <row r="8793" spans="1:6" x14ac:dyDescent="0.3">
      <c r="A8793" s="177" t="s">
        <v>1536</v>
      </c>
      <c r="B8793" s="178">
        <v>44157</v>
      </c>
      <c r="C8793" s="179">
        <v>7200</v>
      </c>
      <c r="D8793" s="88" t="s">
        <v>2862</v>
      </c>
      <c r="E8793" s="184" cm="1">
        <f t="array" ref="E8793">_xlfn.IFS($D8793=$O$5,C8793*$P$5,$D8793=$O$6,$C8793*$P$6,$D8793="AZN",$C8793)</f>
        <v>7200</v>
      </c>
      <c r="F8793" s="183" cm="1">
        <f t="array" ref="F8793">_xlfn.IFS($D8793=$O$5,$C8793*$P$5*0.01,$D8793=$O$6,$C8793*$P$6*0.01,$D8793="AZN",$C8793*0.08)</f>
        <v>576</v>
      </c>
    </row>
    <row r="8794" spans="1:6" x14ac:dyDescent="0.3">
      <c r="A8794" s="177" t="s">
        <v>400</v>
      </c>
      <c r="B8794" s="178">
        <v>44596</v>
      </c>
      <c r="C8794" s="179">
        <v>10200</v>
      </c>
      <c r="D8794" s="88" t="s">
        <v>2864</v>
      </c>
      <c r="E8794" s="184" cm="1">
        <f t="array" ref="E8794">_xlfn.IFS($D8794=$O$5,C8794*$P$5,$D8794=$O$6,$C8794*$P$6,$D8794="AZN",$C8794)</f>
        <v>18528.3</v>
      </c>
      <c r="F8794" s="183" cm="1">
        <f t="array" ref="F8794">_xlfn.IFS($D8794=$O$5,$C8794*$P$5*0.01,$D8794=$O$6,$C8794*$P$6*0.01,$D8794="AZN",$C8794*0.08)</f>
        <v>185.28299999999999</v>
      </c>
    </row>
    <row r="8795" spans="1:6" x14ac:dyDescent="0.3">
      <c r="A8795" s="177" t="s">
        <v>466</v>
      </c>
      <c r="B8795" s="178">
        <v>43845</v>
      </c>
      <c r="C8795" s="179">
        <v>1600</v>
      </c>
      <c r="D8795" s="88" t="s">
        <v>2862</v>
      </c>
      <c r="E8795" s="184" cm="1">
        <f t="array" ref="E8795">_xlfn.IFS($D8795=$O$5,C8795*$P$5,$D8795=$O$6,$C8795*$P$6,$D8795="AZN",$C8795)</f>
        <v>1600</v>
      </c>
      <c r="F8795" s="183" cm="1">
        <f t="array" ref="F8795">_xlfn.IFS($D8795=$O$5,$C8795*$P$5*0.01,$D8795=$O$6,$C8795*$P$6*0.01,$D8795="AZN",$C8795*0.08)</f>
        <v>128</v>
      </c>
    </row>
    <row r="8796" spans="1:6" x14ac:dyDescent="0.3">
      <c r="A8796" s="177" t="s">
        <v>398</v>
      </c>
      <c r="B8796" s="178">
        <v>44009</v>
      </c>
      <c r="C8796" s="179">
        <v>11800</v>
      </c>
      <c r="D8796" s="88" t="s">
        <v>2862</v>
      </c>
      <c r="E8796" s="184" cm="1">
        <f t="array" ref="E8796">_xlfn.IFS($D8796=$O$5,C8796*$P$5,$D8796=$O$6,$C8796*$P$6,$D8796="AZN",$C8796)</f>
        <v>11800</v>
      </c>
      <c r="F8796" s="183" cm="1">
        <f t="array" ref="F8796">_xlfn.IFS($D8796=$O$5,$C8796*$P$5*0.01,$D8796=$O$6,$C8796*$P$6*0.01,$D8796="AZN",$C8796*0.08)</f>
        <v>944</v>
      </c>
    </row>
    <row r="8797" spans="1:6" x14ac:dyDescent="0.3">
      <c r="A8797" s="177" t="s">
        <v>310</v>
      </c>
      <c r="B8797" s="178">
        <v>44449</v>
      </c>
      <c r="C8797" s="179">
        <v>8000</v>
      </c>
      <c r="D8797" s="88" t="s">
        <v>2864</v>
      </c>
      <c r="E8797" s="184" cm="1">
        <f t="array" ref="E8797">_xlfn.IFS($D8797=$O$5,C8797*$P$5,$D8797=$O$6,$C8797*$P$6,$D8797="AZN",$C8797)</f>
        <v>14532</v>
      </c>
      <c r="F8797" s="183" cm="1">
        <f t="array" ref="F8797">_xlfn.IFS($D8797=$O$5,$C8797*$P$5*0.01,$D8797=$O$6,$C8797*$P$6*0.01,$D8797="AZN",$C8797*0.08)</f>
        <v>145.32</v>
      </c>
    </row>
    <row r="8798" spans="1:6" x14ac:dyDescent="0.3">
      <c r="A8798" s="177" t="s">
        <v>316</v>
      </c>
      <c r="B8798" s="178">
        <v>44660</v>
      </c>
      <c r="C8798" s="179">
        <v>2000</v>
      </c>
      <c r="D8798" s="88" t="s">
        <v>2862</v>
      </c>
      <c r="E8798" s="184" cm="1">
        <f t="array" ref="E8798">_xlfn.IFS($D8798=$O$5,C8798*$P$5,$D8798=$O$6,$C8798*$P$6,$D8798="AZN",$C8798)</f>
        <v>2000</v>
      </c>
      <c r="F8798" s="183" cm="1">
        <f t="array" ref="F8798">_xlfn.IFS($D8798=$O$5,$C8798*$P$5*0.01,$D8798=$O$6,$C8798*$P$6*0.01,$D8798="AZN",$C8798*0.08)</f>
        <v>160</v>
      </c>
    </row>
    <row r="8799" spans="1:6" x14ac:dyDescent="0.3">
      <c r="A8799" s="177" t="s">
        <v>492</v>
      </c>
      <c r="B8799" s="178">
        <v>44382</v>
      </c>
      <c r="C8799" s="179">
        <v>2500</v>
      </c>
      <c r="D8799" s="88" t="s">
        <v>2864</v>
      </c>
      <c r="E8799" s="184" cm="1">
        <f t="array" ref="E8799">_xlfn.IFS($D8799=$O$5,C8799*$P$5,$D8799=$O$6,$C8799*$P$6,$D8799="AZN",$C8799)</f>
        <v>4541.25</v>
      </c>
      <c r="F8799" s="183" cm="1">
        <f t="array" ref="F8799">_xlfn.IFS($D8799=$O$5,$C8799*$P$5*0.01,$D8799=$O$6,$C8799*$P$6*0.01,$D8799="AZN",$C8799*0.08)</f>
        <v>45.412500000000001</v>
      </c>
    </row>
    <row r="8800" spans="1:6" x14ac:dyDescent="0.3">
      <c r="A8800" s="177" t="s">
        <v>1070</v>
      </c>
      <c r="B8800" s="178">
        <v>44269</v>
      </c>
      <c r="C8800" s="179">
        <v>11000</v>
      </c>
      <c r="D8800" s="88" t="s">
        <v>2862</v>
      </c>
      <c r="E8800" s="184" cm="1">
        <f t="array" ref="E8800">_xlfn.IFS($D8800=$O$5,C8800*$P$5,$D8800=$O$6,$C8800*$P$6,$D8800="AZN",$C8800)</f>
        <v>11000</v>
      </c>
      <c r="F8800" s="183" cm="1">
        <f t="array" ref="F8800">_xlfn.IFS($D8800=$O$5,$C8800*$P$5*0.01,$D8800=$O$6,$C8800*$P$6*0.01,$D8800="AZN",$C8800*0.08)</f>
        <v>880</v>
      </c>
    </row>
    <row r="8801" spans="1:6" x14ac:dyDescent="0.3">
      <c r="A8801" s="177" t="s">
        <v>847</v>
      </c>
      <c r="B8801" s="178">
        <v>43764</v>
      </c>
      <c r="C8801" s="179">
        <v>7700</v>
      </c>
      <c r="D8801" s="88" t="s">
        <v>2862</v>
      </c>
      <c r="E8801" s="184" cm="1">
        <f t="array" ref="E8801">_xlfn.IFS($D8801=$O$5,C8801*$P$5,$D8801=$O$6,$C8801*$P$6,$D8801="AZN",$C8801)</f>
        <v>7700</v>
      </c>
      <c r="F8801" s="183" cm="1">
        <f t="array" ref="F8801">_xlfn.IFS($D8801=$O$5,$C8801*$P$5*0.01,$D8801=$O$6,$C8801*$P$6*0.01,$D8801="AZN",$C8801*0.08)</f>
        <v>616</v>
      </c>
    </row>
    <row r="8802" spans="1:6" x14ac:dyDescent="0.3">
      <c r="A8802" s="177" t="s">
        <v>1591</v>
      </c>
      <c r="B8802" s="178">
        <v>44368</v>
      </c>
      <c r="C8802" s="179">
        <v>7700</v>
      </c>
      <c r="D8802" s="88" t="s">
        <v>2862</v>
      </c>
      <c r="E8802" s="184" cm="1">
        <f t="array" ref="E8802">_xlfn.IFS($D8802=$O$5,C8802*$P$5,$D8802=$O$6,$C8802*$P$6,$D8802="AZN",$C8802)</f>
        <v>7700</v>
      </c>
      <c r="F8802" s="183" cm="1">
        <f t="array" ref="F8802">_xlfn.IFS($D8802=$O$5,$C8802*$P$5*0.01,$D8802=$O$6,$C8802*$P$6*0.01,$D8802="AZN",$C8802*0.08)</f>
        <v>616</v>
      </c>
    </row>
    <row r="8803" spans="1:6" x14ac:dyDescent="0.3">
      <c r="A8803" s="177" t="s">
        <v>1740</v>
      </c>
      <c r="B8803" s="178">
        <v>44346</v>
      </c>
      <c r="C8803" s="179">
        <v>10000</v>
      </c>
      <c r="D8803" s="88" t="s">
        <v>2863</v>
      </c>
      <c r="E8803" s="184" cm="1">
        <f t="array" ref="E8803">_xlfn.IFS($D8803=$O$5,C8803*$P$5,$D8803=$O$6,$C8803*$P$6,$D8803="AZN",$C8803)</f>
        <v>17000</v>
      </c>
      <c r="F8803" s="183" cm="1">
        <f t="array" ref="F8803">_xlfn.IFS($D8803=$O$5,$C8803*$P$5*0.01,$D8803=$O$6,$C8803*$P$6*0.01,$D8803="AZN",$C8803*0.08)</f>
        <v>170</v>
      </c>
    </row>
    <row r="8804" spans="1:6" x14ac:dyDescent="0.3">
      <c r="A8804" s="177" t="s">
        <v>1200</v>
      </c>
      <c r="B8804" s="178">
        <v>44886</v>
      </c>
      <c r="C8804" s="179">
        <v>10100</v>
      </c>
      <c r="D8804" s="88" t="s">
        <v>2862</v>
      </c>
      <c r="E8804" s="184" cm="1">
        <f t="array" ref="E8804">_xlfn.IFS($D8804=$O$5,C8804*$P$5,$D8804=$O$6,$C8804*$P$6,$D8804="AZN",$C8804)</f>
        <v>10100</v>
      </c>
      <c r="F8804" s="183" cm="1">
        <f t="array" ref="F8804">_xlfn.IFS($D8804=$O$5,$C8804*$P$5*0.01,$D8804=$O$6,$C8804*$P$6*0.01,$D8804="AZN",$C8804*0.08)</f>
        <v>808</v>
      </c>
    </row>
    <row r="8805" spans="1:6" x14ac:dyDescent="0.3">
      <c r="A8805" s="177" t="s">
        <v>303</v>
      </c>
      <c r="B8805" s="178">
        <v>44129</v>
      </c>
      <c r="C8805" s="179">
        <v>2100</v>
      </c>
      <c r="D8805" s="88" t="s">
        <v>2864</v>
      </c>
      <c r="E8805" s="184" cm="1">
        <f t="array" ref="E8805">_xlfn.IFS($D8805=$O$5,C8805*$P$5,$D8805=$O$6,$C8805*$P$6,$D8805="AZN",$C8805)</f>
        <v>3814.65</v>
      </c>
      <c r="F8805" s="183" cm="1">
        <f t="array" ref="F8805">_xlfn.IFS($D8805=$O$5,$C8805*$P$5*0.01,$D8805=$O$6,$C8805*$P$6*0.01,$D8805="AZN",$C8805*0.08)</f>
        <v>38.146500000000003</v>
      </c>
    </row>
    <row r="8806" spans="1:6" x14ac:dyDescent="0.3">
      <c r="A8806" s="177" t="s">
        <v>588</v>
      </c>
      <c r="B8806" s="178">
        <v>44315</v>
      </c>
      <c r="C8806" s="179">
        <v>12200</v>
      </c>
      <c r="D8806" s="88" t="s">
        <v>2863</v>
      </c>
      <c r="E8806" s="184" cm="1">
        <f t="array" ref="E8806">_xlfn.IFS($D8806=$O$5,C8806*$P$5,$D8806=$O$6,$C8806*$P$6,$D8806="AZN",$C8806)</f>
        <v>20740</v>
      </c>
      <c r="F8806" s="183" cm="1">
        <f t="array" ref="F8806">_xlfn.IFS($D8806=$O$5,$C8806*$P$5*0.01,$D8806=$O$6,$C8806*$P$6*0.01,$D8806="AZN",$C8806*0.08)</f>
        <v>207.4</v>
      </c>
    </row>
    <row r="8807" spans="1:6" x14ac:dyDescent="0.3">
      <c r="A8807" s="177" t="s">
        <v>2004</v>
      </c>
      <c r="B8807" s="178">
        <v>43926</v>
      </c>
      <c r="C8807" s="179">
        <v>10900</v>
      </c>
      <c r="D8807" s="88" t="s">
        <v>2862</v>
      </c>
      <c r="E8807" s="184" cm="1">
        <f t="array" ref="E8807">_xlfn.IFS($D8807=$O$5,C8807*$P$5,$D8807=$O$6,$C8807*$P$6,$D8807="AZN",$C8807)</f>
        <v>10900</v>
      </c>
      <c r="F8807" s="183" cm="1">
        <f t="array" ref="F8807">_xlfn.IFS($D8807=$O$5,$C8807*$P$5*0.01,$D8807=$O$6,$C8807*$P$6*0.01,$D8807="AZN",$C8807*0.08)</f>
        <v>872</v>
      </c>
    </row>
    <row r="8808" spans="1:6" x14ac:dyDescent="0.3">
      <c r="A8808" s="177" t="s">
        <v>854</v>
      </c>
      <c r="B8808" s="178">
        <v>44207</v>
      </c>
      <c r="C8808" s="179">
        <v>7500</v>
      </c>
      <c r="D8808" s="88" t="s">
        <v>2864</v>
      </c>
      <c r="E8808" s="184" cm="1">
        <f t="array" ref="E8808">_xlfn.IFS($D8808=$O$5,C8808*$P$5,$D8808=$O$6,$C8808*$P$6,$D8808="AZN",$C8808)</f>
        <v>13623.75</v>
      </c>
      <c r="F8808" s="183" cm="1">
        <f t="array" ref="F8808">_xlfn.IFS($D8808=$O$5,$C8808*$P$5*0.01,$D8808=$O$6,$C8808*$P$6*0.01,$D8808="AZN",$C8808*0.08)</f>
        <v>136.23750000000001</v>
      </c>
    </row>
    <row r="8809" spans="1:6" x14ac:dyDescent="0.3">
      <c r="A8809" s="177" t="s">
        <v>1486</v>
      </c>
      <c r="B8809" s="178">
        <v>44070</v>
      </c>
      <c r="C8809" s="179">
        <v>8900</v>
      </c>
      <c r="D8809" s="88" t="s">
        <v>2864</v>
      </c>
      <c r="E8809" s="184" cm="1">
        <f t="array" ref="E8809">_xlfn.IFS($D8809=$O$5,C8809*$P$5,$D8809=$O$6,$C8809*$P$6,$D8809="AZN",$C8809)</f>
        <v>16166.85</v>
      </c>
      <c r="F8809" s="183" cm="1">
        <f t="array" ref="F8809">_xlfn.IFS($D8809=$O$5,$C8809*$P$5*0.01,$D8809=$O$6,$C8809*$P$6*0.01,$D8809="AZN",$C8809*0.08)</f>
        <v>161.66849999999999</v>
      </c>
    </row>
    <row r="8810" spans="1:6" x14ac:dyDescent="0.3">
      <c r="A8810" s="177" t="s">
        <v>618</v>
      </c>
      <c r="B8810" s="178">
        <v>43992</v>
      </c>
      <c r="C8810" s="179">
        <v>9500</v>
      </c>
      <c r="D8810" s="88" t="s">
        <v>2863</v>
      </c>
      <c r="E8810" s="184" cm="1">
        <f t="array" ref="E8810">_xlfn.IFS($D8810=$O$5,C8810*$P$5,$D8810=$O$6,$C8810*$P$6,$D8810="AZN",$C8810)</f>
        <v>16150</v>
      </c>
      <c r="F8810" s="183" cm="1">
        <f t="array" ref="F8810">_xlfn.IFS($D8810=$O$5,$C8810*$P$5*0.01,$D8810=$O$6,$C8810*$P$6*0.01,$D8810="AZN",$C8810*0.08)</f>
        <v>161.5</v>
      </c>
    </row>
    <row r="8811" spans="1:6" x14ac:dyDescent="0.3">
      <c r="A8811" s="177" t="s">
        <v>402</v>
      </c>
      <c r="B8811" s="178">
        <v>43857</v>
      </c>
      <c r="C8811" s="179">
        <v>4800</v>
      </c>
      <c r="D8811" s="88" t="s">
        <v>2864</v>
      </c>
      <c r="E8811" s="184" cm="1">
        <f t="array" ref="E8811">_xlfn.IFS($D8811=$O$5,C8811*$P$5,$D8811=$O$6,$C8811*$P$6,$D8811="AZN",$C8811)</f>
        <v>8719.2000000000007</v>
      </c>
      <c r="F8811" s="183" cm="1">
        <f t="array" ref="F8811">_xlfn.IFS($D8811=$O$5,$C8811*$P$5*0.01,$D8811=$O$6,$C8811*$P$6*0.01,$D8811="AZN",$C8811*0.08)</f>
        <v>87.192000000000007</v>
      </c>
    </row>
    <row r="8812" spans="1:6" x14ac:dyDescent="0.3">
      <c r="A8812" s="177" t="s">
        <v>2052</v>
      </c>
      <c r="B8812" s="178">
        <v>44003</v>
      </c>
      <c r="C8812" s="179">
        <v>11300</v>
      </c>
      <c r="D8812" s="88" t="s">
        <v>2862</v>
      </c>
      <c r="E8812" s="184" cm="1">
        <f t="array" ref="E8812">_xlfn.IFS($D8812=$O$5,C8812*$P$5,$D8812=$O$6,$C8812*$P$6,$D8812="AZN",$C8812)</f>
        <v>11300</v>
      </c>
      <c r="F8812" s="183" cm="1">
        <f t="array" ref="F8812">_xlfn.IFS($D8812=$O$5,$C8812*$P$5*0.01,$D8812=$O$6,$C8812*$P$6*0.01,$D8812="AZN",$C8812*0.08)</f>
        <v>904</v>
      </c>
    </row>
    <row r="8813" spans="1:6" x14ac:dyDescent="0.3">
      <c r="A8813" s="177" t="s">
        <v>2084</v>
      </c>
      <c r="B8813" s="178">
        <v>44424</v>
      </c>
      <c r="C8813" s="179">
        <v>4300</v>
      </c>
      <c r="D8813" s="88" t="s">
        <v>2862</v>
      </c>
      <c r="E8813" s="184" cm="1">
        <f t="array" ref="E8813">_xlfn.IFS($D8813=$O$5,C8813*$P$5,$D8813=$O$6,$C8813*$P$6,$D8813="AZN",$C8813)</f>
        <v>4300</v>
      </c>
      <c r="F8813" s="183" cm="1">
        <f t="array" ref="F8813">_xlfn.IFS($D8813=$O$5,$C8813*$P$5*0.01,$D8813=$O$6,$C8813*$P$6*0.01,$D8813="AZN",$C8813*0.08)</f>
        <v>344</v>
      </c>
    </row>
    <row r="8814" spans="1:6" x14ac:dyDescent="0.3">
      <c r="A8814" s="177" t="s">
        <v>644</v>
      </c>
      <c r="B8814" s="178">
        <v>43947</v>
      </c>
      <c r="C8814" s="179">
        <v>12800</v>
      </c>
      <c r="D8814" s="88" t="s">
        <v>2863</v>
      </c>
      <c r="E8814" s="184" cm="1">
        <f t="array" ref="E8814">_xlfn.IFS($D8814=$O$5,C8814*$P$5,$D8814=$O$6,$C8814*$P$6,$D8814="AZN",$C8814)</f>
        <v>21760</v>
      </c>
      <c r="F8814" s="183" cm="1">
        <f t="array" ref="F8814">_xlfn.IFS($D8814=$O$5,$C8814*$P$5*0.01,$D8814=$O$6,$C8814*$P$6*0.01,$D8814="AZN",$C8814*0.08)</f>
        <v>217.6</v>
      </c>
    </row>
    <row r="8815" spans="1:6" x14ac:dyDescent="0.3">
      <c r="A8815" s="177" t="s">
        <v>366</v>
      </c>
      <c r="B8815" s="178">
        <v>44200</v>
      </c>
      <c r="C8815" s="179">
        <v>3000</v>
      </c>
      <c r="D8815" s="88" t="s">
        <v>2863</v>
      </c>
      <c r="E8815" s="184" cm="1">
        <f t="array" ref="E8815">_xlfn.IFS($D8815=$O$5,C8815*$P$5,$D8815=$O$6,$C8815*$P$6,$D8815="AZN",$C8815)</f>
        <v>5100</v>
      </c>
      <c r="F8815" s="183" cm="1">
        <f t="array" ref="F8815">_xlfn.IFS($D8815=$O$5,$C8815*$P$5*0.01,$D8815=$O$6,$C8815*$P$6*0.01,$D8815="AZN",$C8815*0.08)</f>
        <v>51</v>
      </c>
    </row>
    <row r="8816" spans="1:6" x14ac:dyDescent="0.3">
      <c r="A8816" s="177" t="s">
        <v>2086</v>
      </c>
      <c r="B8816" s="178">
        <v>44479</v>
      </c>
      <c r="C8816" s="179">
        <v>3400</v>
      </c>
      <c r="D8816" s="88" t="s">
        <v>2864</v>
      </c>
      <c r="E8816" s="184" cm="1">
        <f t="array" ref="E8816">_xlfn.IFS($D8816=$O$5,C8816*$P$5,$D8816=$O$6,$C8816*$P$6,$D8816="AZN",$C8816)</f>
        <v>6176.1</v>
      </c>
      <c r="F8816" s="183" cm="1">
        <f t="array" ref="F8816">_xlfn.IFS($D8816=$O$5,$C8816*$P$5*0.01,$D8816=$O$6,$C8816*$P$6*0.01,$D8816="AZN",$C8816*0.08)</f>
        <v>61.761000000000003</v>
      </c>
    </row>
    <row r="8817" spans="1:6" x14ac:dyDescent="0.3">
      <c r="A8817" s="177" t="s">
        <v>396</v>
      </c>
      <c r="B8817" s="178">
        <v>44425</v>
      </c>
      <c r="C8817" s="179">
        <v>10400</v>
      </c>
      <c r="D8817" s="88" t="s">
        <v>2864</v>
      </c>
      <c r="E8817" s="184" cm="1">
        <f t="array" ref="E8817">_xlfn.IFS($D8817=$O$5,C8817*$P$5,$D8817=$O$6,$C8817*$P$6,$D8817="AZN",$C8817)</f>
        <v>18891.599999999999</v>
      </c>
      <c r="F8817" s="183" cm="1">
        <f t="array" ref="F8817">_xlfn.IFS($D8817=$O$5,$C8817*$P$5*0.01,$D8817=$O$6,$C8817*$P$6*0.01,$D8817="AZN",$C8817*0.08)</f>
        <v>188.916</v>
      </c>
    </row>
    <row r="8818" spans="1:6" x14ac:dyDescent="0.3">
      <c r="A8818" s="177" t="s">
        <v>453</v>
      </c>
      <c r="B8818" s="178">
        <v>44713</v>
      </c>
      <c r="C8818" s="179">
        <v>9600</v>
      </c>
      <c r="D8818" s="88" t="s">
        <v>2862</v>
      </c>
      <c r="E8818" s="184" cm="1">
        <f t="array" ref="E8818">_xlfn.IFS($D8818=$O$5,C8818*$P$5,$D8818=$O$6,$C8818*$P$6,$D8818="AZN",$C8818)</f>
        <v>9600</v>
      </c>
      <c r="F8818" s="183" cm="1">
        <f t="array" ref="F8818">_xlfn.IFS($D8818=$O$5,$C8818*$P$5*0.01,$D8818=$O$6,$C8818*$P$6*0.01,$D8818="AZN",$C8818*0.08)</f>
        <v>768</v>
      </c>
    </row>
    <row r="8819" spans="1:6" x14ac:dyDescent="0.3">
      <c r="A8819" s="177" t="s">
        <v>1393</v>
      </c>
      <c r="B8819" s="178">
        <v>43995</v>
      </c>
      <c r="C8819" s="179">
        <v>6400</v>
      </c>
      <c r="D8819" s="88" t="s">
        <v>2862</v>
      </c>
      <c r="E8819" s="184" cm="1">
        <f t="array" ref="E8819">_xlfn.IFS($D8819=$O$5,C8819*$P$5,$D8819=$O$6,$C8819*$P$6,$D8819="AZN",$C8819)</f>
        <v>6400</v>
      </c>
      <c r="F8819" s="183" cm="1">
        <f t="array" ref="F8819">_xlfn.IFS($D8819=$O$5,$C8819*$P$5*0.01,$D8819=$O$6,$C8819*$P$6*0.01,$D8819="AZN",$C8819*0.08)</f>
        <v>512</v>
      </c>
    </row>
    <row r="8820" spans="1:6" x14ac:dyDescent="0.3">
      <c r="A8820" s="177" t="s">
        <v>953</v>
      </c>
      <c r="B8820" s="178">
        <v>43835</v>
      </c>
      <c r="C8820" s="179">
        <v>6700</v>
      </c>
      <c r="D8820" s="88" t="s">
        <v>2864</v>
      </c>
      <c r="E8820" s="184" cm="1">
        <f t="array" ref="E8820">_xlfn.IFS($D8820=$O$5,C8820*$P$5,$D8820=$O$6,$C8820*$P$6,$D8820="AZN",$C8820)</f>
        <v>12170.55</v>
      </c>
      <c r="F8820" s="183" cm="1">
        <f t="array" ref="F8820">_xlfn.IFS($D8820=$O$5,$C8820*$P$5*0.01,$D8820=$O$6,$C8820*$P$6*0.01,$D8820="AZN",$C8820*0.08)</f>
        <v>121.7055</v>
      </c>
    </row>
    <row r="8821" spans="1:6" x14ac:dyDescent="0.3">
      <c r="A8821" s="177" t="s">
        <v>1459</v>
      </c>
      <c r="B8821" s="178">
        <v>43912</v>
      </c>
      <c r="C8821" s="179">
        <v>3700</v>
      </c>
      <c r="D8821" s="88" t="s">
        <v>2862</v>
      </c>
      <c r="E8821" s="184" cm="1">
        <f t="array" ref="E8821">_xlfn.IFS($D8821=$O$5,C8821*$P$5,$D8821=$O$6,$C8821*$P$6,$D8821="AZN",$C8821)</f>
        <v>3700</v>
      </c>
      <c r="F8821" s="183" cm="1">
        <f t="array" ref="F8821">_xlfn.IFS($D8821=$O$5,$C8821*$P$5*0.01,$D8821=$O$6,$C8821*$P$6*0.01,$D8821="AZN",$C8821*0.08)</f>
        <v>296</v>
      </c>
    </row>
    <row r="8822" spans="1:6" x14ac:dyDescent="0.3">
      <c r="A8822" s="177" t="s">
        <v>540</v>
      </c>
      <c r="B8822" s="178">
        <v>44342</v>
      </c>
      <c r="C8822" s="179">
        <v>1600</v>
      </c>
      <c r="D8822" s="88" t="s">
        <v>2864</v>
      </c>
      <c r="E8822" s="184" cm="1">
        <f t="array" ref="E8822">_xlfn.IFS($D8822=$O$5,C8822*$P$5,$D8822=$O$6,$C8822*$P$6,$D8822="AZN",$C8822)</f>
        <v>2906.4</v>
      </c>
      <c r="F8822" s="183" cm="1">
        <f t="array" ref="F8822">_xlfn.IFS($D8822=$O$5,$C8822*$P$5*0.01,$D8822=$O$6,$C8822*$P$6*0.01,$D8822="AZN",$C8822*0.08)</f>
        <v>29.064</v>
      </c>
    </row>
    <row r="8823" spans="1:6" x14ac:dyDescent="0.3">
      <c r="A8823" s="177" t="s">
        <v>1917</v>
      </c>
      <c r="B8823" s="178">
        <v>44419</v>
      </c>
      <c r="C8823" s="179">
        <v>2500</v>
      </c>
      <c r="D8823" s="88" t="s">
        <v>2862</v>
      </c>
      <c r="E8823" s="184" cm="1">
        <f t="array" ref="E8823">_xlfn.IFS($D8823=$O$5,C8823*$P$5,$D8823=$O$6,$C8823*$P$6,$D8823="AZN",$C8823)</f>
        <v>2500</v>
      </c>
      <c r="F8823" s="183" cm="1">
        <f t="array" ref="F8823">_xlfn.IFS($D8823=$O$5,$C8823*$P$5*0.01,$D8823=$O$6,$C8823*$P$6*0.01,$D8823="AZN",$C8823*0.08)</f>
        <v>200</v>
      </c>
    </row>
    <row r="8824" spans="1:6" x14ac:dyDescent="0.3">
      <c r="A8824" s="177" t="s">
        <v>290</v>
      </c>
      <c r="B8824" s="178">
        <v>44508</v>
      </c>
      <c r="C8824" s="179">
        <v>11800</v>
      </c>
      <c r="D8824" s="88" t="s">
        <v>2864</v>
      </c>
      <c r="E8824" s="184" cm="1">
        <f t="array" ref="E8824">_xlfn.IFS($D8824=$O$5,C8824*$P$5,$D8824=$O$6,$C8824*$P$6,$D8824="AZN",$C8824)</f>
        <v>21434.7</v>
      </c>
      <c r="F8824" s="183" cm="1">
        <f t="array" ref="F8824">_xlfn.IFS($D8824=$O$5,$C8824*$P$5*0.01,$D8824=$O$6,$C8824*$P$6*0.01,$D8824="AZN",$C8824*0.08)</f>
        <v>214.34700000000001</v>
      </c>
    </row>
    <row r="8825" spans="1:6" x14ac:dyDescent="0.3">
      <c r="A8825" s="177" t="s">
        <v>1202</v>
      </c>
      <c r="B8825" s="178">
        <v>44893</v>
      </c>
      <c r="C8825" s="179">
        <v>1600</v>
      </c>
      <c r="D8825" s="88" t="s">
        <v>2862</v>
      </c>
      <c r="E8825" s="184" cm="1">
        <f t="array" ref="E8825">_xlfn.IFS($D8825=$O$5,C8825*$P$5,$D8825=$O$6,$C8825*$P$6,$D8825="AZN",$C8825)</f>
        <v>1600</v>
      </c>
      <c r="F8825" s="183" cm="1">
        <f t="array" ref="F8825">_xlfn.IFS($D8825=$O$5,$C8825*$P$5*0.01,$D8825=$O$6,$C8825*$P$6*0.01,$D8825="AZN",$C8825*0.08)</f>
        <v>128</v>
      </c>
    </row>
    <row r="8826" spans="1:6" x14ac:dyDescent="0.3">
      <c r="A8826" s="177" t="s">
        <v>1964</v>
      </c>
      <c r="B8826" s="178">
        <v>43989</v>
      </c>
      <c r="C8826" s="179">
        <v>1100</v>
      </c>
      <c r="D8826" s="88" t="s">
        <v>2863</v>
      </c>
      <c r="E8826" s="184" cm="1">
        <f t="array" ref="E8826">_xlfn.IFS($D8826=$O$5,C8826*$P$5,$D8826=$O$6,$C8826*$P$6,$D8826="AZN",$C8826)</f>
        <v>1870</v>
      </c>
      <c r="F8826" s="183" cm="1">
        <f t="array" ref="F8826">_xlfn.IFS($D8826=$O$5,$C8826*$P$5*0.01,$D8826=$O$6,$C8826*$P$6*0.01,$D8826="AZN",$C8826*0.08)</f>
        <v>18.7</v>
      </c>
    </row>
    <row r="8827" spans="1:6" x14ac:dyDescent="0.3">
      <c r="A8827" s="177" t="s">
        <v>537</v>
      </c>
      <c r="B8827" s="178">
        <v>43506</v>
      </c>
      <c r="C8827" s="179">
        <v>7200</v>
      </c>
      <c r="D8827" s="88" t="s">
        <v>2864</v>
      </c>
      <c r="E8827" s="184" cm="1">
        <f t="array" ref="E8827">_xlfn.IFS($D8827=$O$5,C8827*$P$5,$D8827=$O$6,$C8827*$P$6,$D8827="AZN",$C8827)</f>
        <v>13078.8</v>
      </c>
      <c r="F8827" s="183" cm="1">
        <f t="array" ref="F8827">_xlfn.IFS($D8827=$O$5,$C8827*$P$5*0.01,$D8827=$O$6,$C8827*$P$6*0.01,$D8827="AZN",$C8827*0.08)</f>
        <v>130.78799999999998</v>
      </c>
    </row>
    <row r="8828" spans="1:6" x14ac:dyDescent="0.3">
      <c r="A8828" s="177" t="s">
        <v>1291</v>
      </c>
      <c r="B8828" s="178">
        <v>43993</v>
      </c>
      <c r="C8828" s="179">
        <v>2300</v>
      </c>
      <c r="D8828" s="88" t="s">
        <v>2864</v>
      </c>
      <c r="E8828" s="184" cm="1">
        <f t="array" ref="E8828">_xlfn.IFS($D8828=$O$5,C8828*$P$5,$D8828=$O$6,$C8828*$P$6,$D8828="AZN",$C8828)</f>
        <v>4177.95</v>
      </c>
      <c r="F8828" s="183" cm="1">
        <f t="array" ref="F8828">_xlfn.IFS($D8828=$O$5,$C8828*$P$5*0.01,$D8828=$O$6,$C8828*$P$6*0.01,$D8828="AZN",$C8828*0.08)</f>
        <v>41.779499999999999</v>
      </c>
    </row>
    <row r="8829" spans="1:6" x14ac:dyDescent="0.3">
      <c r="A8829" s="177" t="s">
        <v>1640</v>
      </c>
      <c r="B8829" s="178">
        <v>44564</v>
      </c>
      <c r="C8829" s="179">
        <v>12700</v>
      </c>
      <c r="D8829" s="88" t="s">
        <v>2864</v>
      </c>
      <c r="E8829" s="184" cm="1">
        <f t="array" ref="E8829">_xlfn.IFS($D8829=$O$5,C8829*$P$5,$D8829=$O$6,$C8829*$P$6,$D8829="AZN",$C8829)</f>
        <v>23069.55</v>
      </c>
      <c r="F8829" s="183" cm="1">
        <f t="array" ref="F8829">_xlfn.IFS($D8829=$O$5,$C8829*$P$5*0.01,$D8829=$O$6,$C8829*$P$6*0.01,$D8829="AZN",$C8829*0.08)</f>
        <v>230.69550000000001</v>
      </c>
    </row>
    <row r="8830" spans="1:6" x14ac:dyDescent="0.3">
      <c r="A8830" s="177" t="s">
        <v>423</v>
      </c>
      <c r="B8830" s="178">
        <v>43914</v>
      </c>
      <c r="C8830" s="179">
        <v>8500</v>
      </c>
      <c r="D8830" s="88" t="s">
        <v>2862</v>
      </c>
      <c r="E8830" s="184" cm="1">
        <f t="array" ref="E8830">_xlfn.IFS($D8830=$O$5,C8830*$P$5,$D8830=$O$6,$C8830*$P$6,$D8830="AZN",$C8830)</f>
        <v>8500</v>
      </c>
      <c r="F8830" s="183" cm="1">
        <f t="array" ref="F8830">_xlfn.IFS($D8830=$O$5,$C8830*$P$5*0.01,$D8830=$O$6,$C8830*$P$6*0.01,$D8830="AZN",$C8830*0.08)</f>
        <v>680</v>
      </c>
    </row>
    <row r="8831" spans="1:6" x14ac:dyDescent="0.3">
      <c r="A8831" s="177" t="s">
        <v>744</v>
      </c>
      <c r="B8831" s="178">
        <v>43653</v>
      </c>
      <c r="C8831" s="179">
        <v>5000</v>
      </c>
      <c r="D8831" s="88" t="s">
        <v>2863</v>
      </c>
      <c r="E8831" s="184" cm="1">
        <f t="array" ref="E8831">_xlfn.IFS($D8831=$O$5,C8831*$P$5,$D8831=$O$6,$C8831*$P$6,$D8831="AZN",$C8831)</f>
        <v>8500</v>
      </c>
      <c r="F8831" s="183" cm="1">
        <f t="array" ref="F8831">_xlfn.IFS($D8831=$O$5,$C8831*$P$5*0.01,$D8831=$O$6,$C8831*$P$6*0.01,$D8831="AZN",$C8831*0.08)</f>
        <v>85</v>
      </c>
    </row>
    <row r="8832" spans="1:6" x14ac:dyDescent="0.3">
      <c r="A8832" s="177" t="s">
        <v>1794</v>
      </c>
      <c r="B8832" s="178">
        <v>43926</v>
      </c>
      <c r="C8832" s="179">
        <v>3300</v>
      </c>
      <c r="D8832" s="88" t="s">
        <v>2864</v>
      </c>
      <c r="E8832" s="184" cm="1">
        <f t="array" ref="E8832">_xlfn.IFS($D8832=$O$5,C8832*$P$5,$D8832=$O$6,$C8832*$P$6,$D8832="AZN",$C8832)</f>
        <v>5994.45</v>
      </c>
      <c r="F8832" s="183" cm="1">
        <f t="array" ref="F8832">_xlfn.IFS($D8832=$O$5,$C8832*$P$5*0.01,$D8832=$O$6,$C8832*$P$6*0.01,$D8832="AZN",$C8832*0.08)</f>
        <v>59.944499999999998</v>
      </c>
    </row>
    <row r="8833" spans="1:6" x14ac:dyDescent="0.3">
      <c r="A8833" s="177" t="s">
        <v>2113</v>
      </c>
      <c r="B8833" s="178">
        <v>44231</v>
      </c>
      <c r="C8833" s="179">
        <v>12800</v>
      </c>
      <c r="D8833" s="88" t="s">
        <v>2862</v>
      </c>
      <c r="E8833" s="184" cm="1">
        <f t="array" ref="E8833">_xlfn.IFS($D8833=$O$5,C8833*$P$5,$D8833=$O$6,$C8833*$P$6,$D8833="AZN",$C8833)</f>
        <v>12800</v>
      </c>
      <c r="F8833" s="183" cm="1">
        <f t="array" ref="F8833">_xlfn.IFS($D8833=$O$5,$C8833*$P$5*0.01,$D8833=$O$6,$C8833*$P$6*0.01,$D8833="AZN",$C8833*0.08)</f>
        <v>1024</v>
      </c>
    </row>
    <row r="8834" spans="1:6" x14ac:dyDescent="0.3">
      <c r="A8834" s="177" t="s">
        <v>1433</v>
      </c>
      <c r="B8834" s="178">
        <v>44415</v>
      </c>
      <c r="C8834" s="179">
        <v>3700</v>
      </c>
      <c r="D8834" s="88" t="s">
        <v>2864</v>
      </c>
      <c r="E8834" s="184" cm="1">
        <f t="array" ref="E8834">_xlfn.IFS($D8834=$O$5,C8834*$P$5,$D8834=$O$6,$C8834*$P$6,$D8834="AZN",$C8834)</f>
        <v>6721.05</v>
      </c>
      <c r="F8834" s="183" cm="1">
        <f t="array" ref="F8834">_xlfn.IFS($D8834=$O$5,$C8834*$P$5*0.01,$D8834=$O$6,$C8834*$P$6*0.01,$D8834="AZN",$C8834*0.08)</f>
        <v>67.210499999999996</v>
      </c>
    </row>
    <row r="8835" spans="1:6" x14ac:dyDescent="0.3">
      <c r="A8835" s="177" t="s">
        <v>197</v>
      </c>
      <c r="B8835" s="178">
        <v>44119</v>
      </c>
      <c r="C8835" s="179">
        <v>9800</v>
      </c>
      <c r="D8835" s="88" t="s">
        <v>2864</v>
      </c>
      <c r="E8835" s="184" cm="1">
        <f t="array" ref="E8835">_xlfn.IFS($D8835=$O$5,C8835*$P$5,$D8835=$O$6,$C8835*$P$6,$D8835="AZN",$C8835)</f>
        <v>17801.7</v>
      </c>
      <c r="F8835" s="183" cm="1">
        <f t="array" ref="F8835">_xlfn.IFS($D8835=$O$5,$C8835*$P$5*0.01,$D8835=$O$6,$C8835*$P$6*0.01,$D8835="AZN",$C8835*0.08)</f>
        <v>178.01700000000002</v>
      </c>
    </row>
    <row r="8836" spans="1:6" x14ac:dyDescent="0.3">
      <c r="A8836" s="177" t="s">
        <v>775</v>
      </c>
      <c r="B8836" s="178">
        <v>44492</v>
      </c>
      <c r="C8836" s="179">
        <v>1200</v>
      </c>
      <c r="D8836" s="88" t="s">
        <v>2864</v>
      </c>
      <c r="E8836" s="184" cm="1">
        <f t="array" ref="E8836">_xlfn.IFS($D8836=$O$5,C8836*$P$5,$D8836=$O$6,$C8836*$P$6,$D8836="AZN",$C8836)</f>
        <v>2179.8000000000002</v>
      </c>
      <c r="F8836" s="183" cm="1">
        <f t="array" ref="F8836">_xlfn.IFS($D8836=$O$5,$C8836*$P$5*0.01,$D8836=$O$6,$C8836*$P$6*0.01,$D8836="AZN",$C8836*0.08)</f>
        <v>21.798000000000002</v>
      </c>
    </row>
    <row r="8837" spans="1:6" x14ac:dyDescent="0.3">
      <c r="A8837" s="177" t="s">
        <v>554</v>
      </c>
      <c r="B8837" s="178">
        <v>44064</v>
      </c>
      <c r="C8837" s="179">
        <v>12600</v>
      </c>
      <c r="D8837" s="88" t="s">
        <v>2863</v>
      </c>
      <c r="E8837" s="184" cm="1">
        <f t="array" ref="E8837">_xlfn.IFS($D8837=$O$5,C8837*$P$5,$D8837=$O$6,$C8837*$P$6,$D8837="AZN",$C8837)</f>
        <v>21420</v>
      </c>
      <c r="F8837" s="183" cm="1">
        <f t="array" ref="F8837">_xlfn.IFS($D8837=$O$5,$C8837*$P$5*0.01,$D8837=$O$6,$C8837*$P$6*0.01,$D8837="AZN",$C8837*0.08)</f>
        <v>214.20000000000002</v>
      </c>
    </row>
    <row r="8838" spans="1:6" x14ac:dyDescent="0.3">
      <c r="A8838" s="177" t="s">
        <v>1491</v>
      </c>
      <c r="B8838" s="178">
        <v>44097</v>
      </c>
      <c r="C8838" s="179">
        <v>12000</v>
      </c>
      <c r="D8838" s="88" t="s">
        <v>2862</v>
      </c>
      <c r="E8838" s="184" cm="1">
        <f t="array" ref="E8838">_xlfn.IFS($D8838=$O$5,C8838*$P$5,$D8838=$O$6,$C8838*$P$6,$D8838="AZN",$C8838)</f>
        <v>12000</v>
      </c>
      <c r="F8838" s="183" cm="1">
        <f t="array" ref="F8838">_xlfn.IFS($D8838=$O$5,$C8838*$P$5*0.01,$D8838=$O$6,$C8838*$P$6*0.01,$D8838="AZN",$C8838*0.08)</f>
        <v>960</v>
      </c>
    </row>
    <row r="8839" spans="1:6" x14ac:dyDescent="0.3">
      <c r="A8839" s="177" t="s">
        <v>1913</v>
      </c>
      <c r="B8839" s="178">
        <v>44144</v>
      </c>
      <c r="C8839" s="179">
        <v>3200</v>
      </c>
      <c r="D8839" s="88" t="s">
        <v>2862</v>
      </c>
      <c r="E8839" s="184" cm="1">
        <f t="array" ref="E8839">_xlfn.IFS($D8839=$O$5,C8839*$P$5,$D8839=$O$6,$C8839*$P$6,$D8839="AZN",$C8839)</f>
        <v>3200</v>
      </c>
      <c r="F8839" s="183" cm="1">
        <f t="array" ref="F8839">_xlfn.IFS($D8839=$O$5,$C8839*$P$5*0.01,$D8839=$O$6,$C8839*$P$6*0.01,$D8839="AZN",$C8839*0.08)</f>
        <v>256</v>
      </c>
    </row>
    <row r="8840" spans="1:6" x14ac:dyDescent="0.3">
      <c r="A8840" s="177" t="s">
        <v>636</v>
      </c>
      <c r="B8840" s="178">
        <v>44007</v>
      </c>
      <c r="C8840" s="179">
        <v>6000</v>
      </c>
      <c r="D8840" s="88" t="s">
        <v>2864</v>
      </c>
      <c r="E8840" s="184" cm="1">
        <f t="array" ref="E8840">_xlfn.IFS($D8840=$O$5,C8840*$P$5,$D8840=$O$6,$C8840*$P$6,$D8840="AZN",$C8840)</f>
        <v>10899</v>
      </c>
      <c r="F8840" s="183" cm="1">
        <f t="array" ref="F8840">_xlfn.IFS($D8840=$O$5,$C8840*$P$5*0.01,$D8840=$O$6,$C8840*$P$6*0.01,$D8840="AZN",$C8840*0.08)</f>
        <v>108.99000000000001</v>
      </c>
    </row>
    <row r="8841" spans="1:6" x14ac:dyDescent="0.3">
      <c r="A8841" s="177" t="s">
        <v>1998</v>
      </c>
      <c r="B8841" s="178">
        <v>44016</v>
      </c>
      <c r="C8841" s="179">
        <v>1800</v>
      </c>
      <c r="D8841" s="88" t="s">
        <v>2863</v>
      </c>
      <c r="E8841" s="184" cm="1">
        <f t="array" ref="E8841">_xlfn.IFS($D8841=$O$5,C8841*$P$5,$D8841=$O$6,$C8841*$P$6,$D8841="AZN",$C8841)</f>
        <v>3060</v>
      </c>
      <c r="F8841" s="183" cm="1">
        <f t="array" ref="F8841">_xlfn.IFS($D8841=$O$5,$C8841*$P$5*0.01,$D8841=$O$6,$C8841*$P$6*0.01,$D8841="AZN",$C8841*0.08)</f>
        <v>30.6</v>
      </c>
    </row>
    <row r="8842" spans="1:6" x14ac:dyDescent="0.3">
      <c r="A8842" s="177" t="s">
        <v>1611</v>
      </c>
      <c r="B8842" s="178">
        <v>44137</v>
      </c>
      <c r="C8842" s="179">
        <v>5400</v>
      </c>
      <c r="D8842" s="88" t="s">
        <v>2864</v>
      </c>
      <c r="E8842" s="184" cm="1">
        <f t="array" ref="E8842">_xlfn.IFS($D8842=$O$5,C8842*$P$5,$D8842=$O$6,$C8842*$P$6,$D8842="AZN",$C8842)</f>
        <v>9809.1</v>
      </c>
      <c r="F8842" s="183" cm="1">
        <f t="array" ref="F8842">_xlfn.IFS($D8842=$O$5,$C8842*$P$5*0.01,$D8842=$O$6,$C8842*$P$6*0.01,$D8842="AZN",$C8842*0.08)</f>
        <v>98.091000000000008</v>
      </c>
    </row>
    <row r="8843" spans="1:6" x14ac:dyDescent="0.3">
      <c r="A8843" s="177" t="s">
        <v>1045</v>
      </c>
      <c r="B8843" s="178">
        <v>44264</v>
      </c>
      <c r="C8843" s="179">
        <v>12400</v>
      </c>
      <c r="D8843" s="88" t="s">
        <v>2863</v>
      </c>
      <c r="E8843" s="184" cm="1">
        <f t="array" ref="E8843">_xlfn.IFS($D8843=$O$5,C8843*$P$5,$D8843=$O$6,$C8843*$P$6,$D8843="AZN",$C8843)</f>
        <v>21080</v>
      </c>
      <c r="F8843" s="183" cm="1">
        <f t="array" ref="F8843">_xlfn.IFS($D8843=$O$5,$C8843*$P$5*0.01,$D8843=$O$6,$C8843*$P$6*0.01,$D8843="AZN",$C8843*0.08)</f>
        <v>210.8</v>
      </c>
    </row>
    <row r="8844" spans="1:6" x14ac:dyDescent="0.3">
      <c r="A8844" s="177" t="s">
        <v>924</v>
      </c>
      <c r="B8844" s="178">
        <v>44104</v>
      </c>
      <c r="C8844" s="179">
        <v>2000</v>
      </c>
      <c r="D8844" s="88" t="s">
        <v>2862</v>
      </c>
      <c r="E8844" s="184" cm="1">
        <f t="array" ref="E8844">_xlfn.IFS($D8844=$O$5,C8844*$P$5,$D8844=$O$6,$C8844*$P$6,$D8844="AZN",$C8844)</f>
        <v>2000</v>
      </c>
      <c r="F8844" s="183" cm="1">
        <f t="array" ref="F8844">_xlfn.IFS($D8844=$O$5,$C8844*$P$5*0.01,$D8844=$O$6,$C8844*$P$6*0.01,$D8844="AZN",$C8844*0.08)</f>
        <v>160</v>
      </c>
    </row>
    <row r="8845" spans="1:6" x14ac:dyDescent="0.3">
      <c r="A8845" s="177" t="s">
        <v>833</v>
      </c>
      <c r="B8845" s="178">
        <v>44731</v>
      </c>
      <c r="C8845" s="179">
        <v>12100</v>
      </c>
      <c r="D8845" s="88" t="s">
        <v>2864</v>
      </c>
      <c r="E8845" s="184" cm="1">
        <f t="array" ref="E8845">_xlfn.IFS($D8845=$O$5,C8845*$P$5,$D8845=$O$6,$C8845*$P$6,$D8845="AZN",$C8845)</f>
        <v>21979.65</v>
      </c>
      <c r="F8845" s="183" cm="1">
        <f t="array" ref="F8845">_xlfn.IFS($D8845=$O$5,$C8845*$P$5*0.01,$D8845=$O$6,$C8845*$P$6*0.01,$D8845="AZN",$C8845*0.08)</f>
        <v>219.79650000000001</v>
      </c>
    </row>
    <row r="8846" spans="1:6" x14ac:dyDescent="0.3">
      <c r="A8846" s="177" t="s">
        <v>724</v>
      </c>
      <c r="B8846" s="178">
        <v>44324</v>
      </c>
      <c r="C8846" s="179">
        <v>1500</v>
      </c>
      <c r="D8846" s="88" t="s">
        <v>2863</v>
      </c>
      <c r="E8846" s="184" cm="1">
        <f t="array" ref="E8846">_xlfn.IFS($D8846=$O$5,C8846*$P$5,$D8846=$O$6,$C8846*$P$6,$D8846="AZN",$C8846)</f>
        <v>2550</v>
      </c>
      <c r="F8846" s="183" cm="1">
        <f t="array" ref="F8846">_xlfn.IFS($D8846=$O$5,$C8846*$P$5*0.01,$D8846=$O$6,$C8846*$P$6*0.01,$D8846="AZN",$C8846*0.08)</f>
        <v>25.5</v>
      </c>
    </row>
    <row r="8847" spans="1:6" x14ac:dyDescent="0.3">
      <c r="A8847" s="177" t="s">
        <v>262</v>
      </c>
      <c r="B8847" s="178">
        <v>44507</v>
      </c>
      <c r="C8847" s="179">
        <v>4700</v>
      </c>
      <c r="D8847" s="88" t="s">
        <v>2863</v>
      </c>
      <c r="E8847" s="184" cm="1">
        <f t="array" ref="E8847">_xlfn.IFS($D8847=$O$5,C8847*$P$5,$D8847=$O$6,$C8847*$P$6,$D8847="AZN",$C8847)</f>
        <v>7990</v>
      </c>
      <c r="F8847" s="183" cm="1">
        <f t="array" ref="F8847">_xlfn.IFS($D8847=$O$5,$C8847*$P$5*0.01,$D8847=$O$6,$C8847*$P$6*0.01,$D8847="AZN",$C8847*0.08)</f>
        <v>79.900000000000006</v>
      </c>
    </row>
    <row r="8848" spans="1:6" x14ac:dyDescent="0.3">
      <c r="A8848" s="177" t="s">
        <v>1166</v>
      </c>
      <c r="B8848" s="178">
        <v>44173</v>
      </c>
      <c r="C8848" s="179">
        <v>6400</v>
      </c>
      <c r="D8848" s="88" t="s">
        <v>2862</v>
      </c>
      <c r="E8848" s="184" cm="1">
        <f t="array" ref="E8848">_xlfn.IFS($D8848=$O$5,C8848*$P$5,$D8848=$O$6,$C8848*$P$6,$D8848="AZN",$C8848)</f>
        <v>6400</v>
      </c>
      <c r="F8848" s="183" cm="1">
        <f t="array" ref="F8848">_xlfn.IFS($D8848=$O$5,$C8848*$P$5*0.01,$D8848=$O$6,$C8848*$P$6*0.01,$D8848="AZN",$C8848*0.08)</f>
        <v>512</v>
      </c>
    </row>
    <row r="8849" spans="1:6" x14ac:dyDescent="0.3">
      <c r="A8849" s="177" t="s">
        <v>1937</v>
      </c>
      <c r="B8849" s="178">
        <v>44432</v>
      </c>
      <c r="C8849" s="179">
        <v>9400</v>
      </c>
      <c r="D8849" s="88" t="s">
        <v>2864</v>
      </c>
      <c r="E8849" s="184" cm="1">
        <f t="array" ref="E8849">_xlfn.IFS($D8849=$O$5,C8849*$P$5,$D8849=$O$6,$C8849*$P$6,$D8849="AZN",$C8849)</f>
        <v>17075.099999999999</v>
      </c>
      <c r="F8849" s="183" cm="1">
        <f t="array" ref="F8849">_xlfn.IFS($D8849=$O$5,$C8849*$P$5*0.01,$D8849=$O$6,$C8849*$P$6*0.01,$D8849="AZN",$C8849*0.08)</f>
        <v>170.75099999999998</v>
      </c>
    </row>
    <row r="8850" spans="1:6" x14ac:dyDescent="0.3">
      <c r="A8850" s="177" t="s">
        <v>304</v>
      </c>
      <c r="B8850" s="178">
        <v>43945</v>
      </c>
      <c r="C8850" s="179">
        <v>5800</v>
      </c>
      <c r="D8850" s="88" t="s">
        <v>2863</v>
      </c>
      <c r="E8850" s="184" cm="1">
        <f t="array" ref="E8850">_xlfn.IFS($D8850=$O$5,C8850*$P$5,$D8850=$O$6,$C8850*$P$6,$D8850="AZN",$C8850)</f>
        <v>9860</v>
      </c>
      <c r="F8850" s="183" cm="1">
        <f t="array" ref="F8850">_xlfn.IFS($D8850=$O$5,$C8850*$P$5*0.01,$D8850=$O$6,$C8850*$P$6*0.01,$D8850="AZN",$C8850*0.08)</f>
        <v>98.600000000000009</v>
      </c>
    </row>
    <row r="8851" spans="1:6" x14ac:dyDescent="0.3">
      <c r="A8851" s="177" t="s">
        <v>1755</v>
      </c>
      <c r="B8851" s="178">
        <v>43744</v>
      </c>
      <c r="C8851" s="179">
        <v>4300</v>
      </c>
      <c r="D8851" s="88" t="s">
        <v>2864</v>
      </c>
      <c r="E8851" s="184" cm="1">
        <f t="array" ref="E8851">_xlfn.IFS($D8851=$O$5,C8851*$P$5,$D8851=$O$6,$C8851*$P$6,$D8851="AZN",$C8851)</f>
        <v>7810.95</v>
      </c>
      <c r="F8851" s="183" cm="1">
        <f t="array" ref="F8851">_xlfn.IFS($D8851=$O$5,$C8851*$P$5*0.01,$D8851=$O$6,$C8851*$P$6*0.01,$D8851="AZN",$C8851*0.08)</f>
        <v>78.109499999999997</v>
      </c>
    </row>
    <row r="8852" spans="1:6" x14ac:dyDescent="0.3">
      <c r="A8852" s="177" t="s">
        <v>2004</v>
      </c>
      <c r="B8852" s="178">
        <v>43988</v>
      </c>
      <c r="C8852" s="179">
        <v>8200</v>
      </c>
      <c r="D8852" s="88" t="s">
        <v>2863</v>
      </c>
      <c r="E8852" s="184" cm="1">
        <f t="array" ref="E8852">_xlfn.IFS($D8852=$O$5,C8852*$P$5,$D8852=$O$6,$C8852*$P$6,$D8852="AZN",$C8852)</f>
        <v>13940</v>
      </c>
      <c r="F8852" s="183" cm="1">
        <f t="array" ref="F8852">_xlfn.IFS($D8852=$O$5,$C8852*$P$5*0.01,$D8852=$O$6,$C8852*$P$6*0.01,$D8852="AZN",$C8852*0.08)</f>
        <v>139.4</v>
      </c>
    </row>
    <row r="8853" spans="1:6" x14ac:dyDescent="0.3">
      <c r="A8853" s="177" t="s">
        <v>1632</v>
      </c>
      <c r="B8853" s="178">
        <v>43649</v>
      </c>
      <c r="C8853" s="179">
        <v>11400</v>
      </c>
      <c r="D8853" s="88" t="s">
        <v>2863</v>
      </c>
      <c r="E8853" s="184" cm="1">
        <f t="array" ref="E8853">_xlfn.IFS($D8853=$O$5,C8853*$P$5,$D8853=$O$6,$C8853*$P$6,$D8853="AZN",$C8853)</f>
        <v>19380</v>
      </c>
      <c r="F8853" s="183" cm="1">
        <f t="array" ref="F8853">_xlfn.IFS($D8853=$O$5,$C8853*$P$5*0.01,$D8853=$O$6,$C8853*$P$6*0.01,$D8853="AZN",$C8853*0.08)</f>
        <v>193.8</v>
      </c>
    </row>
    <row r="8854" spans="1:6" x14ac:dyDescent="0.3">
      <c r="A8854" s="177" t="s">
        <v>2114</v>
      </c>
      <c r="B8854" s="178">
        <v>44181</v>
      </c>
      <c r="C8854" s="179">
        <v>1800</v>
      </c>
      <c r="D8854" s="88" t="s">
        <v>2862</v>
      </c>
      <c r="E8854" s="184" cm="1">
        <f t="array" ref="E8854">_xlfn.IFS($D8854=$O$5,C8854*$P$5,$D8854=$O$6,$C8854*$P$6,$D8854="AZN",$C8854)</f>
        <v>1800</v>
      </c>
      <c r="F8854" s="183" cm="1">
        <f t="array" ref="F8854">_xlfn.IFS($D8854=$O$5,$C8854*$P$5*0.01,$D8854=$O$6,$C8854*$P$6*0.01,$D8854="AZN",$C8854*0.08)</f>
        <v>144</v>
      </c>
    </row>
    <row r="8855" spans="1:6" x14ac:dyDescent="0.3">
      <c r="A8855" s="177" t="s">
        <v>386</v>
      </c>
      <c r="B8855" s="178">
        <v>43977</v>
      </c>
      <c r="C8855" s="179">
        <v>10600</v>
      </c>
      <c r="D8855" s="88" t="s">
        <v>2863</v>
      </c>
      <c r="E8855" s="184" cm="1">
        <f t="array" ref="E8855">_xlfn.IFS($D8855=$O$5,C8855*$P$5,$D8855=$O$6,$C8855*$P$6,$D8855="AZN",$C8855)</f>
        <v>18020</v>
      </c>
      <c r="F8855" s="183" cm="1">
        <f t="array" ref="F8855">_xlfn.IFS($D8855=$O$5,$C8855*$P$5*0.01,$D8855=$O$6,$C8855*$P$6*0.01,$D8855="AZN",$C8855*0.08)</f>
        <v>180.20000000000002</v>
      </c>
    </row>
    <row r="8856" spans="1:6" x14ac:dyDescent="0.3">
      <c r="A8856" s="177" t="s">
        <v>1406</v>
      </c>
      <c r="B8856" s="178">
        <v>44284</v>
      </c>
      <c r="C8856" s="179">
        <v>13000</v>
      </c>
      <c r="D8856" s="88" t="s">
        <v>2863</v>
      </c>
      <c r="E8856" s="184" cm="1">
        <f t="array" ref="E8856">_xlfn.IFS($D8856=$O$5,C8856*$P$5,$D8856=$O$6,$C8856*$P$6,$D8856="AZN",$C8856)</f>
        <v>22100</v>
      </c>
      <c r="F8856" s="183" cm="1">
        <f t="array" ref="F8856">_xlfn.IFS($D8856=$O$5,$C8856*$P$5*0.01,$D8856=$O$6,$C8856*$P$6*0.01,$D8856="AZN",$C8856*0.08)</f>
        <v>221</v>
      </c>
    </row>
    <row r="8857" spans="1:6" x14ac:dyDescent="0.3">
      <c r="A8857" s="177" t="s">
        <v>1191</v>
      </c>
      <c r="B8857" s="178">
        <v>44169</v>
      </c>
      <c r="C8857" s="179">
        <v>9300</v>
      </c>
      <c r="D8857" s="88" t="s">
        <v>2864</v>
      </c>
      <c r="E8857" s="184" cm="1">
        <f t="array" ref="E8857">_xlfn.IFS($D8857=$O$5,C8857*$P$5,$D8857=$O$6,$C8857*$P$6,$D8857="AZN",$C8857)</f>
        <v>16893.45</v>
      </c>
      <c r="F8857" s="183" cm="1">
        <f t="array" ref="F8857">_xlfn.IFS($D8857=$O$5,$C8857*$P$5*0.01,$D8857=$O$6,$C8857*$P$6*0.01,$D8857="AZN",$C8857*0.08)</f>
        <v>168.93450000000001</v>
      </c>
    </row>
    <row r="8858" spans="1:6" x14ac:dyDescent="0.3">
      <c r="A8858" s="177" t="s">
        <v>1483</v>
      </c>
      <c r="B8858" s="178">
        <v>44578</v>
      </c>
      <c r="C8858" s="179">
        <v>3200</v>
      </c>
      <c r="D8858" s="88" t="s">
        <v>2864</v>
      </c>
      <c r="E8858" s="184" cm="1">
        <f t="array" ref="E8858">_xlfn.IFS($D8858=$O$5,C8858*$P$5,$D8858=$O$6,$C8858*$P$6,$D8858="AZN",$C8858)</f>
        <v>5812.8</v>
      </c>
      <c r="F8858" s="183" cm="1">
        <f t="array" ref="F8858">_xlfn.IFS($D8858=$O$5,$C8858*$P$5*0.01,$D8858=$O$6,$C8858*$P$6*0.01,$D8858="AZN",$C8858*0.08)</f>
        <v>58.128</v>
      </c>
    </row>
    <row r="8859" spans="1:6" x14ac:dyDescent="0.3">
      <c r="A8859" s="177" t="s">
        <v>292</v>
      </c>
      <c r="B8859" s="178">
        <v>43853</v>
      </c>
      <c r="C8859" s="179">
        <v>6700</v>
      </c>
      <c r="D8859" s="88" t="s">
        <v>2864</v>
      </c>
      <c r="E8859" s="184" cm="1">
        <f t="array" ref="E8859">_xlfn.IFS($D8859=$O$5,C8859*$P$5,$D8859=$O$6,$C8859*$P$6,$D8859="AZN",$C8859)</f>
        <v>12170.55</v>
      </c>
      <c r="F8859" s="183" cm="1">
        <f t="array" ref="F8859">_xlfn.IFS($D8859=$O$5,$C8859*$P$5*0.01,$D8859=$O$6,$C8859*$P$6*0.01,$D8859="AZN",$C8859*0.08)</f>
        <v>121.7055</v>
      </c>
    </row>
    <row r="8860" spans="1:6" x14ac:dyDescent="0.3">
      <c r="A8860" s="177" t="s">
        <v>1373</v>
      </c>
      <c r="B8860" s="178">
        <v>44071</v>
      </c>
      <c r="C8860" s="179">
        <v>11600</v>
      </c>
      <c r="D8860" s="88" t="s">
        <v>2864</v>
      </c>
      <c r="E8860" s="184" cm="1">
        <f t="array" ref="E8860">_xlfn.IFS($D8860=$O$5,C8860*$P$5,$D8860=$O$6,$C8860*$P$6,$D8860="AZN",$C8860)</f>
        <v>21071.4</v>
      </c>
      <c r="F8860" s="183" cm="1">
        <f t="array" ref="F8860">_xlfn.IFS($D8860=$O$5,$C8860*$P$5*0.01,$D8860=$O$6,$C8860*$P$6*0.01,$D8860="AZN",$C8860*0.08)</f>
        <v>210.71400000000003</v>
      </c>
    </row>
    <row r="8861" spans="1:6" x14ac:dyDescent="0.3">
      <c r="A8861" s="177" t="s">
        <v>894</v>
      </c>
      <c r="B8861" s="178">
        <v>44090</v>
      </c>
      <c r="C8861" s="179">
        <v>10600</v>
      </c>
      <c r="D8861" s="88" t="s">
        <v>2863</v>
      </c>
      <c r="E8861" s="184" cm="1">
        <f t="array" ref="E8861">_xlfn.IFS($D8861=$O$5,C8861*$P$5,$D8861=$O$6,$C8861*$P$6,$D8861="AZN",$C8861)</f>
        <v>18020</v>
      </c>
      <c r="F8861" s="183" cm="1">
        <f t="array" ref="F8861">_xlfn.IFS($D8861=$O$5,$C8861*$P$5*0.01,$D8861=$O$6,$C8861*$P$6*0.01,$D8861="AZN",$C8861*0.08)</f>
        <v>180.20000000000002</v>
      </c>
    </row>
    <row r="8862" spans="1:6" x14ac:dyDescent="0.3">
      <c r="A8862" s="177" t="s">
        <v>1736</v>
      </c>
      <c r="B8862" s="178">
        <v>44151</v>
      </c>
      <c r="C8862" s="179">
        <v>1300</v>
      </c>
      <c r="D8862" s="88" t="s">
        <v>2862</v>
      </c>
      <c r="E8862" s="184" cm="1">
        <f t="array" ref="E8862">_xlfn.IFS($D8862=$O$5,C8862*$P$5,$D8862=$O$6,$C8862*$P$6,$D8862="AZN",$C8862)</f>
        <v>1300</v>
      </c>
      <c r="F8862" s="183" cm="1">
        <f t="array" ref="F8862">_xlfn.IFS($D8862=$O$5,$C8862*$P$5*0.01,$D8862=$O$6,$C8862*$P$6*0.01,$D8862="AZN",$C8862*0.08)</f>
        <v>104</v>
      </c>
    </row>
    <row r="8863" spans="1:6" x14ac:dyDescent="0.3">
      <c r="A8863" s="177" t="s">
        <v>677</v>
      </c>
      <c r="B8863" s="178">
        <v>44402</v>
      </c>
      <c r="C8863" s="179">
        <v>3700</v>
      </c>
      <c r="D8863" s="88" t="s">
        <v>2864</v>
      </c>
      <c r="E8863" s="184" cm="1">
        <f t="array" ref="E8863">_xlfn.IFS($D8863=$O$5,C8863*$P$5,$D8863=$O$6,$C8863*$P$6,$D8863="AZN",$C8863)</f>
        <v>6721.05</v>
      </c>
      <c r="F8863" s="183" cm="1">
        <f t="array" ref="F8863">_xlfn.IFS($D8863=$O$5,$C8863*$P$5*0.01,$D8863=$O$6,$C8863*$P$6*0.01,$D8863="AZN",$C8863*0.08)</f>
        <v>67.210499999999996</v>
      </c>
    </row>
    <row r="8864" spans="1:6" x14ac:dyDescent="0.3">
      <c r="A8864" s="177" t="s">
        <v>1587</v>
      </c>
      <c r="B8864" s="178">
        <v>44234</v>
      </c>
      <c r="C8864" s="179">
        <v>10600</v>
      </c>
      <c r="D8864" s="88" t="s">
        <v>2864</v>
      </c>
      <c r="E8864" s="184" cm="1">
        <f t="array" ref="E8864">_xlfn.IFS($D8864=$O$5,C8864*$P$5,$D8864=$O$6,$C8864*$P$6,$D8864="AZN",$C8864)</f>
        <v>19254.900000000001</v>
      </c>
      <c r="F8864" s="183" cm="1">
        <f t="array" ref="F8864">_xlfn.IFS($D8864=$O$5,$C8864*$P$5*0.01,$D8864=$O$6,$C8864*$P$6*0.01,$D8864="AZN",$C8864*0.08)</f>
        <v>192.54900000000001</v>
      </c>
    </row>
    <row r="8865" spans="1:6" x14ac:dyDescent="0.3">
      <c r="A8865" s="177" t="s">
        <v>1834</v>
      </c>
      <c r="B8865" s="178">
        <v>43992</v>
      </c>
      <c r="C8865" s="179">
        <v>5700</v>
      </c>
      <c r="D8865" s="88" t="s">
        <v>2862</v>
      </c>
      <c r="E8865" s="184" cm="1">
        <f t="array" ref="E8865">_xlfn.IFS($D8865=$O$5,C8865*$P$5,$D8865=$O$6,$C8865*$P$6,$D8865="AZN",$C8865)</f>
        <v>5700</v>
      </c>
      <c r="F8865" s="183" cm="1">
        <f t="array" ref="F8865">_xlfn.IFS($D8865=$O$5,$C8865*$P$5*0.01,$D8865=$O$6,$C8865*$P$6*0.01,$D8865="AZN",$C8865*0.08)</f>
        <v>456</v>
      </c>
    </row>
    <row r="8866" spans="1:6" x14ac:dyDescent="0.3">
      <c r="A8866" s="177" t="s">
        <v>306</v>
      </c>
      <c r="B8866" s="178">
        <v>44382</v>
      </c>
      <c r="C8866" s="179">
        <v>6400</v>
      </c>
      <c r="D8866" s="88" t="s">
        <v>2864</v>
      </c>
      <c r="E8866" s="184" cm="1">
        <f t="array" ref="E8866">_xlfn.IFS($D8866=$O$5,C8866*$P$5,$D8866=$O$6,$C8866*$P$6,$D8866="AZN",$C8866)</f>
        <v>11625.6</v>
      </c>
      <c r="F8866" s="183" cm="1">
        <f t="array" ref="F8866">_xlfn.IFS($D8866=$O$5,$C8866*$P$5*0.01,$D8866=$O$6,$C8866*$P$6*0.01,$D8866="AZN",$C8866*0.08)</f>
        <v>116.256</v>
      </c>
    </row>
    <row r="8867" spans="1:6" x14ac:dyDescent="0.3">
      <c r="A8867" s="177" t="s">
        <v>1598</v>
      </c>
      <c r="B8867" s="178">
        <v>44752</v>
      </c>
      <c r="C8867" s="179">
        <v>7700</v>
      </c>
      <c r="D8867" s="88" t="s">
        <v>2863</v>
      </c>
      <c r="E8867" s="184" cm="1">
        <f t="array" ref="E8867">_xlfn.IFS($D8867=$O$5,C8867*$P$5,$D8867=$O$6,$C8867*$P$6,$D8867="AZN",$C8867)</f>
        <v>13090</v>
      </c>
      <c r="F8867" s="183" cm="1">
        <f t="array" ref="F8867">_xlfn.IFS($D8867=$O$5,$C8867*$P$5*0.01,$D8867=$O$6,$C8867*$P$6*0.01,$D8867="AZN",$C8867*0.08)</f>
        <v>130.9</v>
      </c>
    </row>
    <row r="8868" spans="1:6" x14ac:dyDescent="0.3">
      <c r="A8868" s="177" t="s">
        <v>1468</v>
      </c>
      <c r="B8868" s="178">
        <v>44449</v>
      </c>
      <c r="C8868" s="179">
        <v>4800</v>
      </c>
      <c r="D8868" s="88" t="s">
        <v>2863</v>
      </c>
      <c r="E8868" s="184" cm="1">
        <f t="array" ref="E8868">_xlfn.IFS($D8868=$O$5,C8868*$P$5,$D8868=$O$6,$C8868*$P$6,$D8868="AZN",$C8868)</f>
        <v>8160</v>
      </c>
      <c r="F8868" s="183" cm="1">
        <f t="array" ref="F8868">_xlfn.IFS($D8868=$O$5,$C8868*$P$5*0.01,$D8868=$O$6,$C8868*$P$6*0.01,$D8868="AZN",$C8868*0.08)</f>
        <v>81.600000000000009</v>
      </c>
    </row>
    <row r="8869" spans="1:6" x14ac:dyDescent="0.3">
      <c r="A8869" s="177" t="s">
        <v>953</v>
      </c>
      <c r="B8869" s="178">
        <v>44014</v>
      </c>
      <c r="C8869" s="179">
        <v>2900</v>
      </c>
      <c r="D8869" s="88" t="s">
        <v>2863</v>
      </c>
      <c r="E8869" s="184" cm="1">
        <f t="array" ref="E8869">_xlfn.IFS($D8869=$O$5,C8869*$P$5,$D8869=$O$6,$C8869*$P$6,$D8869="AZN",$C8869)</f>
        <v>4930</v>
      </c>
      <c r="F8869" s="183" cm="1">
        <f t="array" ref="F8869">_xlfn.IFS($D8869=$O$5,$C8869*$P$5*0.01,$D8869=$O$6,$C8869*$P$6*0.01,$D8869="AZN",$C8869*0.08)</f>
        <v>49.300000000000004</v>
      </c>
    </row>
    <row r="8870" spans="1:6" x14ac:dyDescent="0.3">
      <c r="A8870" s="177" t="s">
        <v>1494</v>
      </c>
      <c r="B8870" s="178">
        <v>44124</v>
      </c>
      <c r="C8870" s="179">
        <v>3400</v>
      </c>
      <c r="D8870" s="88" t="s">
        <v>2862</v>
      </c>
      <c r="E8870" s="184" cm="1">
        <f t="array" ref="E8870">_xlfn.IFS($D8870=$O$5,C8870*$P$5,$D8870=$O$6,$C8870*$P$6,$D8870="AZN",$C8870)</f>
        <v>3400</v>
      </c>
      <c r="F8870" s="183" cm="1">
        <f t="array" ref="F8870">_xlfn.IFS($D8870=$O$5,$C8870*$P$5*0.01,$D8870=$O$6,$C8870*$P$6*0.01,$D8870="AZN",$C8870*0.08)</f>
        <v>272</v>
      </c>
    </row>
    <row r="8871" spans="1:6" x14ac:dyDescent="0.3">
      <c r="A8871" s="177" t="s">
        <v>591</v>
      </c>
      <c r="B8871" s="178">
        <v>43989</v>
      </c>
      <c r="C8871" s="179">
        <v>3200</v>
      </c>
      <c r="D8871" s="88" t="s">
        <v>2864</v>
      </c>
      <c r="E8871" s="184" cm="1">
        <f t="array" ref="E8871">_xlfn.IFS($D8871=$O$5,C8871*$P$5,$D8871=$O$6,$C8871*$P$6,$D8871="AZN",$C8871)</f>
        <v>5812.8</v>
      </c>
      <c r="F8871" s="183" cm="1">
        <f t="array" ref="F8871">_xlfn.IFS($D8871=$O$5,$C8871*$P$5*0.01,$D8871=$O$6,$C8871*$P$6*0.01,$D8871="AZN",$C8871*0.08)</f>
        <v>58.128</v>
      </c>
    </row>
    <row r="8872" spans="1:6" x14ac:dyDescent="0.3">
      <c r="A8872" s="177" t="s">
        <v>880</v>
      </c>
      <c r="B8872" s="178">
        <v>44216</v>
      </c>
      <c r="C8872" s="179">
        <v>2300</v>
      </c>
      <c r="D8872" s="88" t="s">
        <v>2864</v>
      </c>
      <c r="E8872" s="184" cm="1">
        <f t="array" ref="E8872">_xlfn.IFS($D8872=$O$5,C8872*$P$5,$D8872=$O$6,$C8872*$P$6,$D8872="AZN",$C8872)</f>
        <v>4177.95</v>
      </c>
      <c r="F8872" s="183" cm="1">
        <f t="array" ref="F8872">_xlfn.IFS($D8872=$O$5,$C8872*$P$5*0.01,$D8872=$O$6,$C8872*$P$6*0.01,$D8872="AZN",$C8872*0.08)</f>
        <v>41.779499999999999</v>
      </c>
    </row>
    <row r="8873" spans="1:6" x14ac:dyDescent="0.3">
      <c r="A8873" s="177" t="s">
        <v>670</v>
      </c>
      <c r="B8873" s="178">
        <v>44121</v>
      </c>
      <c r="C8873" s="179">
        <v>6800</v>
      </c>
      <c r="D8873" s="88" t="s">
        <v>2863</v>
      </c>
      <c r="E8873" s="184" cm="1">
        <f t="array" ref="E8873">_xlfn.IFS($D8873=$O$5,C8873*$P$5,$D8873=$O$6,$C8873*$P$6,$D8873="AZN",$C8873)</f>
        <v>11560</v>
      </c>
      <c r="F8873" s="183" cm="1">
        <f t="array" ref="F8873">_xlfn.IFS($D8873=$O$5,$C8873*$P$5*0.01,$D8873=$O$6,$C8873*$P$6*0.01,$D8873="AZN",$C8873*0.08)</f>
        <v>115.60000000000001</v>
      </c>
    </row>
    <row r="8874" spans="1:6" x14ac:dyDescent="0.3">
      <c r="A8874" s="177" t="s">
        <v>927</v>
      </c>
      <c r="B8874" s="178">
        <v>44575</v>
      </c>
      <c r="C8874" s="179">
        <v>1200</v>
      </c>
      <c r="D8874" s="88" t="s">
        <v>2864</v>
      </c>
      <c r="E8874" s="184" cm="1">
        <f t="array" ref="E8874">_xlfn.IFS($D8874=$O$5,C8874*$P$5,$D8874=$O$6,$C8874*$P$6,$D8874="AZN",$C8874)</f>
        <v>2179.8000000000002</v>
      </c>
      <c r="F8874" s="183" cm="1">
        <f t="array" ref="F8874">_xlfn.IFS($D8874=$O$5,$C8874*$P$5*0.01,$D8874=$O$6,$C8874*$P$6*0.01,$D8874="AZN",$C8874*0.08)</f>
        <v>21.798000000000002</v>
      </c>
    </row>
    <row r="8875" spans="1:6" x14ac:dyDescent="0.3">
      <c r="A8875" s="177" t="s">
        <v>249</v>
      </c>
      <c r="B8875" s="178">
        <v>44669</v>
      </c>
      <c r="C8875" s="179">
        <v>11400</v>
      </c>
      <c r="D8875" s="88" t="s">
        <v>2862</v>
      </c>
      <c r="E8875" s="184" cm="1">
        <f t="array" ref="E8875">_xlfn.IFS($D8875=$O$5,C8875*$P$5,$D8875=$O$6,$C8875*$P$6,$D8875="AZN",$C8875)</f>
        <v>11400</v>
      </c>
      <c r="F8875" s="183" cm="1">
        <f t="array" ref="F8875">_xlfn.IFS($D8875=$O$5,$C8875*$P$5*0.01,$D8875=$O$6,$C8875*$P$6*0.01,$D8875="AZN",$C8875*0.08)</f>
        <v>912</v>
      </c>
    </row>
    <row r="8876" spans="1:6" x14ac:dyDescent="0.3">
      <c r="A8876" s="177" t="s">
        <v>711</v>
      </c>
      <c r="B8876" s="178">
        <v>44119</v>
      </c>
      <c r="C8876" s="179">
        <v>2700</v>
      </c>
      <c r="D8876" s="88" t="s">
        <v>2864</v>
      </c>
      <c r="E8876" s="184" cm="1">
        <f t="array" ref="E8876">_xlfn.IFS($D8876=$O$5,C8876*$P$5,$D8876=$O$6,$C8876*$P$6,$D8876="AZN",$C8876)</f>
        <v>4904.55</v>
      </c>
      <c r="F8876" s="183" cm="1">
        <f t="array" ref="F8876">_xlfn.IFS($D8876=$O$5,$C8876*$P$5*0.01,$D8876=$O$6,$C8876*$P$6*0.01,$D8876="AZN",$C8876*0.08)</f>
        <v>49.045500000000004</v>
      </c>
    </row>
    <row r="8877" spans="1:6" x14ac:dyDescent="0.3">
      <c r="A8877" s="177" t="s">
        <v>1537</v>
      </c>
      <c r="B8877" s="178">
        <v>44709</v>
      </c>
      <c r="C8877" s="179">
        <v>9200</v>
      </c>
      <c r="D8877" s="88" t="s">
        <v>2862</v>
      </c>
      <c r="E8877" s="184" cm="1">
        <f t="array" ref="E8877">_xlfn.IFS($D8877=$O$5,C8877*$P$5,$D8877=$O$6,$C8877*$P$6,$D8877="AZN",$C8877)</f>
        <v>9200</v>
      </c>
      <c r="F8877" s="183" cm="1">
        <f t="array" ref="F8877">_xlfn.IFS($D8877=$O$5,$C8877*$P$5*0.01,$D8877=$O$6,$C8877*$P$6*0.01,$D8877="AZN",$C8877*0.08)</f>
        <v>736</v>
      </c>
    </row>
    <row r="8878" spans="1:6" x14ac:dyDescent="0.3">
      <c r="A8878" s="177" t="s">
        <v>177</v>
      </c>
      <c r="B8878" s="178">
        <v>44799</v>
      </c>
      <c r="C8878" s="179">
        <v>10900</v>
      </c>
      <c r="D8878" s="88" t="s">
        <v>2863</v>
      </c>
      <c r="E8878" s="184" cm="1">
        <f t="array" ref="E8878">_xlfn.IFS($D8878=$O$5,C8878*$P$5,$D8878=$O$6,$C8878*$P$6,$D8878="AZN",$C8878)</f>
        <v>18530</v>
      </c>
      <c r="F8878" s="183" cm="1">
        <f t="array" ref="F8878">_xlfn.IFS($D8878=$O$5,$C8878*$P$5*0.01,$D8878=$O$6,$C8878*$P$6*0.01,$D8878="AZN",$C8878*0.08)</f>
        <v>185.3</v>
      </c>
    </row>
    <row r="8879" spans="1:6" x14ac:dyDescent="0.3">
      <c r="A8879" s="177" t="s">
        <v>1324</v>
      </c>
      <c r="B8879" s="178">
        <v>44276</v>
      </c>
      <c r="C8879" s="179">
        <v>3700</v>
      </c>
      <c r="D8879" s="88" t="s">
        <v>2864</v>
      </c>
      <c r="E8879" s="184" cm="1">
        <f t="array" ref="E8879">_xlfn.IFS($D8879=$O$5,C8879*$P$5,$D8879=$O$6,$C8879*$P$6,$D8879="AZN",$C8879)</f>
        <v>6721.05</v>
      </c>
      <c r="F8879" s="183" cm="1">
        <f t="array" ref="F8879">_xlfn.IFS($D8879=$O$5,$C8879*$P$5*0.01,$D8879=$O$6,$C8879*$P$6*0.01,$D8879="AZN",$C8879*0.08)</f>
        <v>67.210499999999996</v>
      </c>
    </row>
    <row r="8880" spans="1:6" x14ac:dyDescent="0.3">
      <c r="A8880" s="177" t="s">
        <v>1224</v>
      </c>
      <c r="B8880" s="178">
        <v>44762</v>
      </c>
      <c r="C8880" s="179">
        <v>1000</v>
      </c>
      <c r="D8880" s="88" t="s">
        <v>2862</v>
      </c>
      <c r="E8880" s="184" cm="1">
        <f t="array" ref="E8880">_xlfn.IFS($D8880=$O$5,C8880*$P$5,$D8880=$O$6,$C8880*$P$6,$D8880="AZN",$C8880)</f>
        <v>1000</v>
      </c>
      <c r="F8880" s="183" cm="1">
        <f t="array" ref="F8880">_xlfn.IFS($D8880=$O$5,$C8880*$P$5*0.01,$D8880=$O$6,$C8880*$P$6*0.01,$D8880="AZN",$C8880*0.08)</f>
        <v>80</v>
      </c>
    </row>
    <row r="8881" spans="1:6" x14ac:dyDescent="0.3">
      <c r="A8881" s="177" t="s">
        <v>257</v>
      </c>
      <c r="B8881" s="178">
        <v>44102</v>
      </c>
      <c r="C8881" s="179">
        <v>5400</v>
      </c>
      <c r="D8881" s="88" t="s">
        <v>2863</v>
      </c>
      <c r="E8881" s="184" cm="1">
        <f t="array" ref="E8881">_xlfn.IFS($D8881=$O$5,C8881*$P$5,$D8881=$O$6,$C8881*$P$6,$D8881="AZN",$C8881)</f>
        <v>9180</v>
      </c>
      <c r="F8881" s="183" cm="1">
        <f t="array" ref="F8881">_xlfn.IFS($D8881=$O$5,$C8881*$P$5*0.01,$D8881=$O$6,$C8881*$P$6*0.01,$D8881="AZN",$C8881*0.08)</f>
        <v>91.8</v>
      </c>
    </row>
    <row r="8882" spans="1:6" x14ac:dyDescent="0.3">
      <c r="A8882" s="177" t="s">
        <v>412</v>
      </c>
      <c r="B8882" s="178">
        <v>44456</v>
      </c>
      <c r="C8882" s="179">
        <v>7900</v>
      </c>
      <c r="D8882" s="88" t="s">
        <v>2864</v>
      </c>
      <c r="E8882" s="184" cm="1">
        <f t="array" ref="E8882">_xlfn.IFS($D8882=$O$5,C8882*$P$5,$D8882=$O$6,$C8882*$P$6,$D8882="AZN",$C8882)</f>
        <v>14350.35</v>
      </c>
      <c r="F8882" s="183" cm="1">
        <f t="array" ref="F8882">_xlfn.IFS($D8882=$O$5,$C8882*$P$5*0.01,$D8882=$O$6,$C8882*$P$6*0.01,$D8882="AZN",$C8882*0.08)</f>
        <v>143.5035</v>
      </c>
    </row>
    <row r="8883" spans="1:6" x14ac:dyDescent="0.3">
      <c r="A8883" s="177" t="s">
        <v>434</v>
      </c>
      <c r="B8883" s="178">
        <v>43778</v>
      </c>
      <c r="C8883" s="179">
        <v>3700</v>
      </c>
      <c r="D8883" s="88" t="s">
        <v>2862</v>
      </c>
      <c r="E8883" s="184" cm="1">
        <f t="array" ref="E8883">_xlfn.IFS($D8883=$O$5,C8883*$P$5,$D8883=$O$6,$C8883*$P$6,$D8883="AZN",$C8883)</f>
        <v>3700</v>
      </c>
      <c r="F8883" s="183" cm="1">
        <f t="array" ref="F8883">_xlfn.IFS($D8883=$O$5,$C8883*$P$5*0.01,$D8883=$O$6,$C8883*$P$6*0.01,$D8883="AZN",$C8883*0.08)</f>
        <v>296</v>
      </c>
    </row>
    <row r="8884" spans="1:6" x14ac:dyDescent="0.3">
      <c r="A8884" s="177" t="s">
        <v>1806</v>
      </c>
      <c r="B8884" s="178">
        <v>44127</v>
      </c>
      <c r="C8884" s="179">
        <v>12000</v>
      </c>
      <c r="D8884" s="88" t="s">
        <v>2863</v>
      </c>
      <c r="E8884" s="184" cm="1">
        <f t="array" ref="E8884">_xlfn.IFS($D8884=$O$5,C8884*$P$5,$D8884=$O$6,$C8884*$P$6,$D8884="AZN",$C8884)</f>
        <v>20400</v>
      </c>
      <c r="F8884" s="183" cm="1">
        <f t="array" ref="F8884">_xlfn.IFS($D8884=$O$5,$C8884*$P$5*0.01,$D8884=$O$6,$C8884*$P$6*0.01,$D8884="AZN",$C8884*0.08)</f>
        <v>204</v>
      </c>
    </row>
    <row r="8885" spans="1:6" x14ac:dyDescent="0.3">
      <c r="A8885" s="177" t="s">
        <v>1666</v>
      </c>
      <c r="B8885" s="178">
        <v>44319</v>
      </c>
      <c r="C8885" s="179">
        <v>4400</v>
      </c>
      <c r="D8885" s="88" t="s">
        <v>2864</v>
      </c>
      <c r="E8885" s="184" cm="1">
        <f t="array" ref="E8885">_xlfn.IFS($D8885=$O$5,C8885*$P$5,$D8885=$O$6,$C8885*$P$6,$D8885="AZN",$C8885)</f>
        <v>7992.6</v>
      </c>
      <c r="F8885" s="183" cm="1">
        <f t="array" ref="F8885">_xlfn.IFS($D8885=$O$5,$C8885*$P$5*0.01,$D8885=$O$6,$C8885*$P$6*0.01,$D8885="AZN",$C8885*0.08)</f>
        <v>79.926000000000002</v>
      </c>
    </row>
    <row r="8886" spans="1:6" x14ac:dyDescent="0.3">
      <c r="A8886" s="177" t="s">
        <v>1676</v>
      </c>
      <c r="B8886" s="178">
        <v>43819</v>
      </c>
      <c r="C8886" s="179">
        <v>2000</v>
      </c>
      <c r="D8886" s="88" t="s">
        <v>2864</v>
      </c>
      <c r="E8886" s="184" cm="1">
        <f t="array" ref="E8886">_xlfn.IFS($D8886=$O$5,C8886*$P$5,$D8886=$O$6,$C8886*$P$6,$D8886="AZN",$C8886)</f>
        <v>3633</v>
      </c>
      <c r="F8886" s="183" cm="1">
        <f t="array" ref="F8886">_xlfn.IFS($D8886=$O$5,$C8886*$P$5*0.01,$D8886=$O$6,$C8886*$P$6*0.01,$D8886="AZN",$C8886*0.08)</f>
        <v>36.33</v>
      </c>
    </row>
    <row r="8887" spans="1:6" x14ac:dyDescent="0.3">
      <c r="A8887" s="177" t="s">
        <v>931</v>
      </c>
      <c r="B8887" s="178">
        <v>44488</v>
      </c>
      <c r="C8887" s="179">
        <v>12600</v>
      </c>
      <c r="D8887" s="88" t="s">
        <v>2864</v>
      </c>
      <c r="E8887" s="184" cm="1">
        <f t="array" ref="E8887">_xlfn.IFS($D8887=$O$5,C8887*$P$5,$D8887=$O$6,$C8887*$P$6,$D8887="AZN",$C8887)</f>
        <v>22887.9</v>
      </c>
      <c r="F8887" s="183" cm="1">
        <f t="array" ref="F8887">_xlfn.IFS($D8887=$O$5,$C8887*$P$5*0.01,$D8887=$O$6,$C8887*$P$6*0.01,$D8887="AZN",$C8887*0.08)</f>
        <v>228.87900000000002</v>
      </c>
    </row>
    <row r="8888" spans="1:6" x14ac:dyDescent="0.3">
      <c r="A8888" s="177" t="s">
        <v>1813</v>
      </c>
      <c r="B8888" s="178">
        <v>44427</v>
      </c>
      <c r="C8888" s="179">
        <v>6000</v>
      </c>
      <c r="D8888" s="88" t="s">
        <v>2863</v>
      </c>
      <c r="E8888" s="184" cm="1">
        <f t="array" ref="E8888">_xlfn.IFS($D8888=$O$5,C8888*$P$5,$D8888=$O$6,$C8888*$P$6,$D8888="AZN",$C8888)</f>
        <v>10200</v>
      </c>
      <c r="F8888" s="183" cm="1">
        <f t="array" ref="F8888">_xlfn.IFS($D8888=$O$5,$C8888*$P$5*0.01,$D8888=$O$6,$C8888*$P$6*0.01,$D8888="AZN",$C8888*0.08)</f>
        <v>102</v>
      </c>
    </row>
    <row r="8889" spans="1:6" x14ac:dyDescent="0.3">
      <c r="A8889" s="177" t="s">
        <v>1297</v>
      </c>
      <c r="B8889" s="178">
        <v>44479</v>
      </c>
      <c r="C8889" s="179">
        <v>7600</v>
      </c>
      <c r="D8889" s="88" t="s">
        <v>2862</v>
      </c>
      <c r="E8889" s="184" cm="1">
        <f t="array" ref="E8889">_xlfn.IFS($D8889=$O$5,C8889*$P$5,$D8889=$O$6,$C8889*$P$6,$D8889="AZN",$C8889)</f>
        <v>7600</v>
      </c>
      <c r="F8889" s="183" cm="1">
        <f t="array" ref="F8889">_xlfn.IFS($D8889=$O$5,$C8889*$P$5*0.01,$D8889=$O$6,$C8889*$P$6*0.01,$D8889="AZN",$C8889*0.08)</f>
        <v>608</v>
      </c>
    </row>
    <row r="8890" spans="1:6" x14ac:dyDescent="0.3">
      <c r="A8890" s="177" t="s">
        <v>247</v>
      </c>
      <c r="B8890" s="178">
        <v>44092</v>
      </c>
      <c r="C8890" s="179">
        <v>8800</v>
      </c>
      <c r="D8890" s="88" t="s">
        <v>2864</v>
      </c>
      <c r="E8890" s="184" cm="1">
        <f t="array" ref="E8890">_xlfn.IFS($D8890=$O$5,C8890*$P$5,$D8890=$O$6,$C8890*$P$6,$D8890="AZN",$C8890)</f>
        <v>15985.2</v>
      </c>
      <c r="F8890" s="183" cm="1">
        <f t="array" ref="F8890">_xlfn.IFS($D8890=$O$5,$C8890*$P$5*0.01,$D8890=$O$6,$C8890*$P$6*0.01,$D8890="AZN",$C8890*0.08)</f>
        <v>159.852</v>
      </c>
    </row>
    <row r="8891" spans="1:6" x14ac:dyDescent="0.3">
      <c r="A8891" s="177" t="s">
        <v>1938</v>
      </c>
      <c r="B8891" s="178">
        <v>44252</v>
      </c>
      <c r="C8891" s="179">
        <v>7400</v>
      </c>
      <c r="D8891" s="88" t="s">
        <v>2862</v>
      </c>
      <c r="E8891" s="184" cm="1">
        <f t="array" ref="E8891">_xlfn.IFS($D8891=$O$5,C8891*$P$5,$D8891=$O$6,$C8891*$P$6,$D8891="AZN",$C8891)</f>
        <v>7400</v>
      </c>
      <c r="F8891" s="183" cm="1">
        <f t="array" ref="F8891">_xlfn.IFS($D8891=$O$5,$C8891*$P$5*0.01,$D8891=$O$6,$C8891*$P$6*0.01,$D8891="AZN",$C8891*0.08)</f>
        <v>592</v>
      </c>
    </row>
    <row r="8892" spans="1:6" x14ac:dyDescent="0.3">
      <c r="A8892" s="177" t="s">
        <v>1003</v>
      </c>
      <c r="B8892" s="178">
        <v>44053</v>
      </c>
      <c r="C8892" s="179">
        <v>11100</v>
      </c>
      <c r="D8892" s="88" t="s">
        <v>2863</v>
      </c>
      <c r="E8892" s="184" cm="1">
        <f t="array" ref="E8892">_xlfn.IFS($D8892=$O$5,C8892*$P$5,$D8892=$O$6,$C8892*$P$6,$D8892="AZN",$C8892)</f>
        <v>18870</v>
      </c>
      <c r="F8892" s="183" cm="1">
        <f t="array" ref="F8892">_xlfn.IFS($D8892=$O$5,$C8892*$P$5*0.01,$D8892=$O$6,$C8892*$P$6*0.01,$D8892="AZN",$C8892*0.08)</f>
        <v>188.70000000000002</v>
      </c>
    </row>
    <row r="8893" spans="1:6" x14ac:dyDescent="0.3">
      <c r="A8893" s="177" t="s">
        <v>529</v>
      </c>
      <c r="B8893" s="178">
        <v>44288</v>
      </c>
      <c r="C8893" s="179">
        <v>11900</v>
      </c>
      <c r="D8893" s="88" t="s">
        <v>2862</v>
      </c>
      <c r="E8893" s="184" cm="1">
        <f t="array" ref="E8893">_xlfn.IFS($D8893=$O$5,C8893*$P$5,$D8893=$O$6,$C8893*$P$6,$D8893="AZN",$C8893)</f>
        <v>11900</v>
      </c>
      <c r="F8893" s="183" cm="1">
        <f t="array" ref="F8893">_xlfn.IFS($D8893=$O$5,$C8893*$P$5*0.01,$D8893=$O$6,$C8893*$P$6*0.01,$D8893="AZN",$C8893*0.08)</f>
        <v>952</v>
      </c>
    </row>
    <row r="8894" spans="1:6" x14ac:dyDescent="0.3">
      <c r="A8894" s="177" t="s">
        <v>1036</v>
      </c>
      <c r="B8894" s="178">
        <v>44137</v>
      </c>
      <c r="C8894" s="179">
        <v>5100</v>
      </c>
      <c r="D8894" s="88" t="s">
        <v>2864</v>
      </c>
      <c r="E8894" s="184" cm="1">
        <f t="array" ref="E8894">_xlfn.IFS($D8894=$O$5,C8894*$P$5,$D8894=$O$6,$C8894*$P$6,$D8894="AZN",$C8894)</f>
        <v>9264.15</v>
      </c>
      <c r="F8894" s="183" cm="1">
        <f t="array" ref="F8894">_xlfn.IFS($D8894=$O$5,$C8894*$P$5*0.01,$D8894=$O$6,$C8894*$P$6*0.01,$D8894="AZN",$C8894*0.08)</f>
        <v>92.641499999999994</v>
      </c>
    </row>
    <row r="8895" spans="1:6" x14ac:dyDescent="0.3">
      <c r="A8895" s="177" t="s">
        <v>2077</v>
      </c>
      <c r="B8895" s="178">
        <v>44669</v>
      </c>
      <c r="C8895" s="179">
        <v>8600</v>
      </c>
      <c r="D8895" s="88" t="s">
        <v>2863</v>
      </c>
      <c r="E8895" s="184" cm="1">
        <f t="array" ref="E8895">_xlfn.IFS($D8895=$O$5,C8895*$P$5,$D8895=$O$6,$C8895*$P$6,$D8895="AZN",$C8895)</f>
        <v>14620</v>
      </c>
      <c r="F8895" s="183" cm="1">
        <f t="array" ref="F8895">_xlfn.IFS($D8895=$O$5,$C8895*$P$5*0.01,$D8895=$O$6,$C8895*$P$6*0.01,$D8895="AZN",$C8895*0.08)</f>
        <v>146.20000000000002</v>
      </c>
    </row>
    <row r="8896" spans="1:6" x14ac:dyDescent="0.3">
      <c r="A8896" s="177" t="s">
        <v>762</v>
      </c>
      <c r="B8896" s="178">
        <v>44355</v>
      </c>
      <c r="C8896" s="179">
        <v>1400</v>
      </c>
      <c r="D8896" s="88" t="s">
        <v>2862</v>
      </c>
      <c r="E8896" s="184" cm="1">
        <f t="array" ref="E8896">_xlfn.IFS($D8896=$O$5,C8896*$P$5,$D8896=$O$6,$C8896*$P$6,$D8896="AZN",$C8896)</f>
        <v>1400</v>
      </c>
      <c r="F8896" s="183" cm="1">
        <f t="array" ref="F8896">_xlfn.IFS($D8896=$O$5,$C8896*$P$5*0.01,$D8896=$O$6,$C8896*$P$6*0.01,$D8896="AZN",$C8896*0.08)</f>
        <v>112</v>
      </c>
    </row>
    <row r="8897" spans="1:6" x14ac:dyDescent="0.3">
      <c r="A8897" s="177" t="s">
        <v>1961</v>
      </c>
      <c r="B8897" s="178">
        <v>44642</v>
      </c>
      <c r="C8897" s="179">
        <v>1800</v>
      </c>
      <c r="D8897" s="88" t="s">
        <v>2864</v>
      </c>
      <c r="E8897" s="184" cm="1">
        <f t="array" ref="E8897">_xlfn.IFS($D8897=$O$5,C8897*$P$5,$D8897=$O$6,$C8897*$P$6,$D8897="AZN",$C8897)</f>
        <v>3269.7</v>
      </c>
      <c r="F8897" s="183" cm="1">
        <f t="array" ref="F8897">_xlfn.IFS($D8897=$O$5,$C8897*$P$5*0.01,$D8897=$O$6,$C8897*$P$6*0.01,$D8897="AZN",$C8897*0.08)</f>
        <v>32.696999999999996</v>
      </c>
    </row>
    <row r="8898" spans="1:6" x14ac:dyDescent="0.3">
      <c r="A8898" s="177" t="s">
        <v>1839</v>
      </c>
      <c r="B8898" s="178">
        <v>43918</v>
      </c>
      <c r="C8898" s="179">
        <v>7400</v>
      </c>
      <c r="D8898" s="88" t="s">
        <v>2864</v>
      </c>
      <c r="E8898" s="184" cm="1">
        <f t="array" ref="E8898">_xlfn.IFS($D8898=$O$5,C8898*$P$5,$D8898=$O$6,$C8898*$P$6,$D8898="AZN",$C8898)</f>
        <v>13442.1</v>
      </c>
      <c r="F8898" s="183" cm="1">
        <f t="array" ref="F8898">_xlfn.IFS($D8898=$O$5,$C8898*$P$5*0.01,$D8898=$O$6,$C8898*$P$6*0.01,$D8898="AZN",$C8898*0.08)</f>
        <v>134.42099999999999</v>
      </c>
    </row>
    <row r="8899" spans="1:6" x14ac:dyDescent="0.3">
      <c r="A8899" s="177" t="s">
        <v>847</v>
      </c>
      <c r="B8899" s="178">
        <v>44288</v>
      </c>
      <c r="C8899" s="179">
        <v>9600</v>
      </c>
      <c r="D8899" s="88" t="s">
        <v>2863</v>
      </c>
      <c r="E8899" s="184" cm="1">
        <f t="array" ref="E8899">_xlfn.IFS($D8899=$O$5,C8899*$P$5,$D8899=$O$6,$C8899*$P$6,$D8899="AZN",$C8899)</f>
        <v>16320</v>
      </c>
      <c r="F8899" s="183" cm="1">
        <f t="array" ref="F8899">_xlfn.IFS($D8899=$O$5,$C8899*$P$5*0.01,$D8899=$O$6,$C8899*$P$6*0.01,$D8899="AZN",$C8899*0.08)</f>
        <v>163.20000000000002</v>
      </c>
    </row>
    <row r="8900" spans="1:6" x14ac:dyDescent="0.3">
      <c r="A8900" s="177" t="s">
        <v>1074</v>
      </c>
      <c r="B8900" s="178">
        <v>44088</v>
      </c>
      <c r="C8900" s="179">
        <v>11800</v>
      </c>
      <c r="D8900" s="88" t="s">
        <v>2862</v>
      </c>
      <c r="E8900" s="184" cm="1">
        <f t="array" ref="E8900">_xlfn.IFS($D8900=$O$5,C8900*$P$5,$D8900=$O$6,$C8900*$P$6,$D8900="AZN",$C8900)</f>
        <v>11800</v>
      </c>
      <c r="F8900" s="183" cm="1">
        <f t="array" ref="F8900">_xlfn.IFS($D8900=$O$5,$C8900*$P$5*0.01,$D8900=$O$6,$C8900*$P$6*0.01,$D8900="AZN",$C8900*0.08)</f>
        <v>944</v>
      </c>
    </row>
    <row r="8901" spans="1:6" x14ac:dyDescent="0.3">
      <c r="A8901" s="177" t="s">
        <v>991</v>
      </c>
      <c r="B8901" s="178">
        <v>43873</v>
      </c>
      <c r="C8901" s="179">
        <v>10400</v>
      </c>
      <c r="D8901" s="88" t="s">
        <v>2862</v>
      </c>
      <c r="E8901" s="184" cm="1">
        <f t="array" ref="E8901">_xlfn.IFS($D8901=$O$5,C8901*$P$5,$D8901=$O$6,$C8901*$P$6,$D8901="AZN",$C8901)</f>
        <v>10400</v>
      </c>
      <c r="F8901" s="183" cm="1">
        <f t="array" ref="F8901">_xlfn.IFS($D8901=$O$5,$C8901*$P$5*0.01,$D8901=$O$6,$C8901*$P$6*0.01,$D8901="AZN",$C8901*0.08)</f>
        <v>832</v>
      </c>
    </row>
    <row r="8902" spans="1:6" x14ac:dyDescent="0.3">
      <c r="A8902" s="177" t="s">
        <v>1744</v>
      </c>
      <c r="B8902" s="178">
        <v>43961</v>
      </c>
      <c r="C8902" s="179">
        <v>2300</v>
      </c>
      <c r="D8902" s="88" t="s">
        <v>2863</v>
      </c>
      <c r="E8902" s="184" cm="1">
        <f t="array" ref="E8902">_xlfn.IFS($D8902=$O$5,C8902*$P$5,$D8902=$O$6,$C8902*$P$6,$D8902="AZN",$C8902)</f>
        <v>3910</v>
      </c>
      <c r="F8902" s="183" cm="1">
        <f t="array" ref="F8902">_xlfn.IFS($D8902=$O$5,$C8902*$P$5*0.01,$D8902=$O$6,$C8902*$P$6*0.01,$D8902="AZN",$C8902*0.08)</f>
        <v>39.1</v>
      </c>
    </row>
    <row r="8903" spans="1:6" x14ac:dyDescent="0.3">
      <c r="A8903" s="177" t="s">
        <v>170</v>
      </c>
      <c r="B8903" s="178">
        <v>43947</v>
      </c>
      <c r="C8903" s="179">
        <v>2500</v>
      </c>
      <c r="D8903" s="88" t="s">
        <v>2864</v>
      </c>
      <c r="E8903" s="184" cm="1">
        <f t="array" ref="E8903">_xlfn.IFS($D8903=$O$5,C8903*$P$5,$D8903=$O$6,$C8903*$P$6,$D8903="AZN",$C8903)</f>
        <v>4541.25</v>
      </c>
      <c r="F8903" s="183" cm="1">
        <f t="array" ref="F8903">_xlfn.IFS($D8903=$O$5,$C8903*$P$5*0.01,$D8903=$O$6,$C8903*$P$6*0.01,$D8903="AZN",$C8903*0.08)</f>
        <v>45.412500000000001</v>
      </c>
    </row>
    <row r="8904" spans="1:6" x14ac:dyDescent="0.3">
      <c r="A8904" s="177" t="s">
        <v>1762</v>
      </c>
      <c r="B8904" s="178">
        <v>44091</v>
      </c>
      <c r="C8904" s="179">
        <v>9700</v>
      </c>
      <c r="D8904" s="88" t="s">
        <v>2863</v>
      </c>
      <c r="E8904" s="184" cm="1">
        <f t="array" ref="E8904">_xlfn.IFS($D8904=$O$5,C8904*$P$5,$D8904=$O$6,$C8904*$P$6,$D8904="AZN",$C8904)</f>
        <v>16490</v>
      </c>
      <c r="F8904" s="183" cm="1">
        <f t="array" ref="F8904">_xlfn.IFS($D8904=$O$5,$C8904*$P$5*0.01,$D8904=$O$6,$C8904*$P$6*0.01,$D8904="AZN",$C8904*0.08)</f>
        <v>164.9</v>
      </c>
    </row>
    <row r="8905" spans="1:6" x14ac:dyDescent="0.3">
      <c r="A8905" s="177" t="s">
        <v>680</v>
      </c>
      <c r="B8905" s="178">
        <v>44483</v>
      </c>
      <c r="C8905" s="179">
        <v>9100</v>
      </c>
      <c r="D8905" s="88" t="s">
        <v>2864</v>
      </c>
      <c r="E8905" s="184" cm="1">
        <f t="array" ref="E8905">_xlfn.IFS($D8905=$O$5,C8905*$P$5,$D8905=$O$6,$C8905*$P$6,$D8905="AZN",$C8905)</f>
        <v>16530.150000000001</v>
      </c>
      <c r="F8905" s="183" cm="1">
        <f t="array" ref="F8905">_xlfn.IFS($D8905=$O$5,$C8905*$P$5*0.01,$D8905=$O$6,$C8905*$P$6*0.01,$D8905="AZN",$C8905*0.08)</f>
        <v>165.3015</v>
      </c>
    </row>
    <row r="8906" spans="1:6" x14ac:dyDescent="0.3">
      <c r="A8906" s="177" t="s">
        <v>2115</v>
      </c>
      <c r="B8906" s="178">
        <v>44108</v>
      </c>
      <c r="C8906" s="179">
        <v>11800</v>
      </c>
      <c r="D8906" s="88" t="s">
        <v>2862</v>
      </c>
      <c r="E8906" s="184" cm="1">
        <f t="array" ref="E8906">_xlfn.IFS($D8906=$O$5,C8906*$P$5,$D8906=$O$6,$C8906*$P$6,$D8906="AZN",$C8906)</f>
        <v>11800</v>
      </c>
      <c r="F8906" s="183" cm="1">
        <f t="array" ref="F8906">_xlfn.IFS($D8906=$O$5,$C8906*$P$5*0.01,$D8906=$O$6,$C8906*$P$6*0.01,$D8906="AZN",$C8906*0.08)</f>
        <v>944</v>
      </c>
    </row>
    <row r="8907" spans="1:6" x14ac:dyDescent="0.3">
      <c r="A8907" s="177" t="s">
        <v>2093</v>
      </c>
      <c r="B8907" s="178">
        <v>43886</v>
      </c>
      <c r="C8907" s="179">
        <v>6100</v>
      </c>
      <c r="D8907" s="88" t="s">
        <v>2862</v>
      </c>
      <c r="E8907" s="184" cm="1">
        <f t="array" ref="E8907">_xlfn.IFS($D8907=$O$5,C8907*$P$5,$D8907=$O$6,$C8907*$P$6,$D8907="AZN",$C8907)</f>
        <v>6100</v>
      </c>
      <c r="F8907" s="183" cm="1">
        <f t="array" ref="F8907">_xlfn.IFS($D8907=$O$5,$C8907*$P$5*0.01,$D8907=$O$6,$C8907*$P$6*0.01,$D8907="AZN",$C8907*0.08)</f>
        <v>488</v>
      </c>
    </row>
    <row r="8908" spans="1:6" x14ac:dyDescent="0.3">
      <c r="A8908" s="177" t="s">
        <v>1678</v>
      </c>
      <c r="B8908" s="178">
        <v>44788</v>
      </c>
      <c r="C8908" s="179">
        <v>5600</v>
      </c>
      <c r="D8908" s="88" t="s">
        <v>2864</v>
      </c>
      <c r="E8908" s="184" cm="1">
        <f t="array" ref="E8908">_xlfn.IFS($D8908=$O$5,C8908*$P$5,$D8908=$O$6,$C8908*$P$6,$D8908="AZN",$C8908)</f>
        <v>10172.4</v>
      </c>
      <c r="F8908" s="183" cm="1">
        <f t="array" ref="F8908">_xlfn.IFS($D8908=$O$5,$C8908*$P$5*0.01,$D8908=$O$6,$C8908*$P$6*0.01,$D8908="AZN",$C8908*0.08)</f>
        <v>101.724</v>
      </c>
    </row>
    <row r="8909" spans="1:6" x14ac:dyDescent="0.3">
      <c r="A8909" s="177" t="s">
        <v>962</v>
      </c>
      <c r="B8909" s="178">
        <v>43901</v>
      </c>
      <c r="C8909" s="179">
        <v>12600</v>
      </c>
      <c r="D8909" s="88" t="s">
        <v>2863</v>
      </c>
      <c r="E8909" s="184" cm="1">
        <f t="array" ref="E8909">_xlfn.IFS($D8909=$O$5,C8909*$P$5,$D8909=$O$6,$C8909*$P$6,$D8909="AZN",$C8909)</f>
        <v>21420</v>
      </c>
      <c r="F8909" s="183" cm="1">
        <f t="array" ref="F8909">_xlfn.IFS($D8909=$O$5,$C8909*$P$5*0.01,$D8909=$O$6,$C8909*$P$6*0.01,$D8909="AZN",$C8909*0.08)</f>
        <v>214.20000000000002</v>
      </c>
    </row>
    <row r="8910" spans="1:6" x14ac:dyDescent="0.3">
      <c r="A8910" s="177" t="s">
        <v>368</v>
      </c>
      <c r="B8910" s="178">
        <v>43674</v>
      </c>
      <c r="C8910" s="179">
        <v>5200</v>
      </c>
      <c r="D8910" s="88" t="s">
        <v>2864</v>
      </c>
      <c r="E8910" s="184" cm="1">
        <f t="array" ref="E8910">_xlfn.IFS($D8910=$O$5,C8910*$P$5,$D8910=$O$6,$C8910*$P$6,$D8910="AZN",$C8910)</f>
        <v>9445.7999999999993</v>
      </c>
      <c r="F8910" s="183" cm="1">
        <f t="array" ref="F8910">_xlfn.IFS($D8910=$O$5,$C8910*$P$5*0.01,$D8910=$O$6,$C8910*$P$6*0.01,$D8910="AZN",$C8910*0.08)</f>
        <v>94.457999999999998</v>
      </c>
    </row>
    <row r="8911" spans="1:6" x14ac:dyDescent="0.3">
      <c r="A8911" s="177" t="s">
        <v>1810</v>
      </c>
      <c r="B8911" s="178">
        <v>44577</v>
      </c>
      <c r="C8911" s="179">
        <v>4800</v>
      </c>
      <c r="D8911" s="88" t="s">
        <v>2862</v>
      </c>
      <c r="E8911" s="184" cm="1">
        <f t="array" ref="E8911">_xlfn.IFS($D8911=$O$5,C8911*$P$5,$D8911=$O$6,$C8911*$P$6,$D8911="AZN",$C8911)</f>
        <v>4800</v>
      </c>
      <c r="F8911" s="183" cm="1">
        <f t="array" ref="F8911">_xlfn.IFS($D8911=$O$5,$C8911*$P$5*0.01,$D8911=$O$6,$C8911*$P$6*0.01,$D8911="AZN",$C8911*0.08)</f>
        <v>384</v>
      </c>
    </row>
    <row r="8912" spans="1:6" x14ac:dyDescent="0.3">
      <c r="A8912" s="177" t="s">
        <v>570</v>
      </c>
      <c r="B8912" s="178">
        <v>43858</v>
      </c>
      <c r="C8912" s="179">
        <v>7600</v>
      </c>
      <c r="D8912" s="88" t="s">
        <v>2864</v>
      </c>
      <c r="E8912" s="184" cm="1">
        <f t="array" ref="E8912">_xlfn.IFS($D8912=$O$5,C8912*$P$5,$D8912=$O$6,$C8912*$P$6,$D8912="AZN",$C8912)</f>
        <v>13805.4</v>
      </c>
      <c r="F8912" s="183" cm="1">
        <f t="array" ref="F8912">_xlfn.IFS($D8912=$O$5,$C8912*$P$5*0.01,$D8912=$O$6,$C8912*$P$6*0.01,$D8912="AZN",$C8912*0.08)</f>
        <v>138.054</v>
      </c>
    </row>
    <row r="8913" spans="1:6" x14ac:dyDescent="0.3">
      <c r="A8913" s="177" t="s">
        <v>1137</v>
      </c>
      <c r="B8913" s="178">
        <v>43835</v>
      </c>
      <c r="C8913" s="179">
        <v>7500</v>
      </c>
      <c r="D8913" s="88" t="s">
        <v>2862</v>
      </c>
      <c r="E8913" s="184" cm="1">
        <f t="array" ref="E8913">_xlfn.IFS($D8913=$O$5,C8913*$P$5,$D8913=$O$6,$C8913*$P$6,$D8913="AZN",$C8913)</f>
        <v>7500</v>
      </c>
      <c r="F8913" s="183" cm="1">
        <f t="array" ref="F8913">_xlfn.IFS($D8913=$O$5,$C8913*$P$5*0.01,$D8913=$O$6,$C8913*$P$6*0.01,$D8913="AZN",$C8913*0.08)</f>
        <v>600</v>
      </c>
    </row>
    <row r="8914" spans="1:6" x14ac:dyDescent="0.3">
      <c r="A8914" s="177" t="s">
        <v>521</v>
      </c>
      <c r="B8914" s="178">
        <v>44394</v>
      </c>
      <c r="C8914" s="179">
        <v>9900</v>
      </c>
      <c r="D8914" s="88" t="s">
        <v>2864</v>
      </c>
      <c r="E8914" s="184" cm="1">
        <f t="array" ref="E8914">_xlfn.IFS($D8914=$O$5,C8914*$P$5,$D8914=$O$6,$C8914*$P$6,$D8914="AZN",$C8914)</f>
        <v>17983.349999999999</v>
      </c>
      <c r="F8914" s="183" cm="1">
        <f t="array" ref="F8914">_xlfn.IFS($D8914=$O$5,$C8914*$P$5*0.01,$D8914=$O$6,$C8914*$P$6*0.01,$D8914="AZN",$C8914*0.08)</f>
        <v>179.83349999999999</v>
      </c>
    </row>
    <row r="8915" spans="1:6" x14ac:dyDescent="0.3">
      <c r="A8915" s="177" t="s">
        <v>1231</v>
      </c>
      <c r="B8915" s="178">
        <v>43995</v>
      </c>
      <c r="C8915" s="179">
        <v>11300</v>
      </c>
      <c r="D8915" s="88" t="s">
        <v>2864</v>
      </c>
      <c r="E8915" s="184" cm="1">
        <f t="array" ref="E8915">_xlfn.IFS($D8915=$O$5,C8915*$P$5,$D8915=$O$6,$C8915*$P$6,$D8915="AZN",$C8915)</f>
        <v>20526.45</v>
      </c>
      <c r="F8915" s="183" cm="1">
        <f t="array" ref="F8915">_xlfn.IFS($D8915=$O$5,$C8915*$P$5*0.01,$D8915=$O$6,$C8915*$P$6*0.01,$D8915="AZN",$C8915*0.08)</f>
        <v>205.2645</v>
      </c>
    </row>
    <row r="8916" spans="1:6" x14ac:dyDescent="0.3">
      <c r="A8916" s="177" t="s">
        <v>794</v>
      </c>
      <c r="B8916" s="178">
        <v>44185</v>
      </c>
      <c r="C8916" s="179">
        <v>5500</v>
      </c>
      <c r="D8916" s="88" t="s">
        <v>2862</v>
      </c>
      <c r="E8916" s="184" cm="1">
        <f t="array" ref="E8916">_xlfn.IFS($D8916=$O$5,C8916*$P$5,$D8916=$O$6,$C8916*$P$6,$D8916="AZN",$C8916)</f>
        <v>5500</v>
      </c>
      <c r="F8916" s="183" cm="1">
        <f t="array" ref="F8916">_xlfn.IFS($D8916=$O$5,$C8916*$P$5*0.01,$D8916=$O$6,$C8916*$P$6*0.01,$D8916="AZN",$C8916*0.08)</f>
        <v>440</v>
      </c>
    </row>
    <row r="8917" spans="1:6" x14ac:dyDescent="0.3">
      <c r="A8917" s="177" t="s">
        <v>1203</v>
      </c>
      <c r="B8917" s="178">
        <v>44286</v>
      </c>
      <c r="C8917" s="179">
        <v>5700</v>
      </c>
      <c r="D8917" s="88" t="s">
        <v>2862</v>
      </c>
      <c r="E8917" s="184" cm="1">
        <f t="array" ref="E8917">_xlfn.IFS($D8917=$O$5,C8917*$P$5,$D8917=$O$6,$C8917*$P$6,$D8917="AZN",$C8917)</f>
        <v>5700</v>
      </c>
      <c r="F8917" s="183" cm="1">
        <f t="array" ref="F8917">_xlfn.IFS($D8917=$O$5,$C8917*$P$5*0.01,$D8917=$O$6,$C8917*$P$6*0.01,$D8917="AZN",$C8917*0.08)</f>
        <v>456</v>
      </c>
    </row>
    <row r="8918" spans="1:6" x14ac:dyDescent="0.3">
      <c r="A8918" s="177" t="s">
        <v>1132</v>
      </c>
      <c r="B8918" s="178">
        <v>44033</v>
      </c>
      <c r="C8918" s="179">
        <v>10700</v>
      </c>
      <c r="D8918" s="88" t="s">
        <v>2864</v>
      </c>
      <c r="E8918" s="184" cm="1">
        <f t="array" ref="E8918">_xlfn.IFS($D8918=$O$5,C8918*$P$5,$D8918=$O$6,$C8918*$P$6,$D8918="AZN",$C8918)</f>
        <v>19436.55</v>
      </c>
      <c r="F8918" s="183" cm="1">
        <f t="array" ref="F8918">_xlfn.IFS($D8918=$O$5,$C8918*$P$5*0.01,$D8918=$O$6,$C8918*$P$6*0.01,$D8918="AZN",$C8918*0.08)</f>
        <v>194.3655</v>
      </c>
    </row>
    <row r="8919" spans="1:6" x14ac:dyDescent="0.3">
      <c r="A8919" s="177" t="s">
        <v>411</v>
      </c>
      <c r="B8919" s="178">
        <v>43604</v>
      </c>
      <c r="C8919" s="179">
        <v>3700</v>
      </c>
      <c r="D8919" s="88" t="s">
        <v>2864</v>
      </c>
      <c r="E8919" s="184" cm="1">
        <f t="array" ref="E8919">_xlfn.IFS($D8919=$O$5,C8919*$P$5,$D8919=$O$6,$C8919*$P$6,$D8919="AZN",$C8919)</f>
        <v>6721.05</v>
      </c>
      <c r="F8919" s="183" cm="1">
        <f t="array" ref="F8919">_xlfn.IFS($D8919=$O$5,$C8919*$P$5*0.01,$D8919=$O$6,$C8919*$P$6*0.01,$D8919="AZN",$C8919*0.08)</f>
        <v>67.210499999999996</v>
      </c>
    </row>
    <row r="8920" spans="1:6" x14ac:dyDescent="0.3">
      <c r="A8920" s="177" t="s">
        <v>389</v>
      </c>
      <c r="B8920" s="178">
        <v>44503</v>
      </c>
      <c r="C8920" s="179">
        <v>3100</v>
      </c>
      <c r="D8920" s="88" t="s">
        <v>2863</v>
      </c>
      <c r="E8920" s="184" cm="1">
        <f t="array" ref="E8920">_xlfn.IFS($D8920=$O$5,C8920*$P$5,$D8920=$O$6,$C8920*$P$6,$D8920="AZN",$C8920)</f>
        <v>5270</v>
      </c>
      <c r="F8920" s="183" cm="1">
        <f t="array" ref="F8920">_xlfn.IFS($D8920=$O$5,$C8920*$P$5*0.01,$D8920=$O$6,$C8920*$P$6*0.01,$D8920="AZN",$C8920*0.08)</f>
        <v>52.7</v>
      </c>
    </row>
    <row r="8921" spans="1:6" x14ac:dyDescent="0.3">
      <c r="A8921" s="177" t="s">
        <v>2116</v>
      </c>
      <c r="B8921" s="178">
        <v>43949</v>
      </c>
      <c r="C8921" s="179">
        <v>8500</v>
      </c>
      <c r="D8921" s="88" t="s">
        <v>2864</v>
      </c>
      <c r="E8921" s="184" cm="1">
        <f t="array" ref="E8921">_xlfn.IFS($D8921=$O$5,C8921*$P$5,$D8921=$O$6,$C8921*$P$6,$D8921="AZN",$C8921)</f>
        <v>15440.25</v>
      </c>
      <c r="F8921" s="183" cm="1">
        <f t="array" ref="F8921">_xlfn.IFS($D8921=$O$5,$C8921*$P$5*0.01,$D8921=$O$6,$C8921*$P$6*0.01,$D8921="AZN",$C8921*0.08)</f>
        <v>154.4025</v>
      </c>
    </row>
    <row r="8922" spans="1:6" x14ac:dyDescent="0.3">
      <c r="A8922" s="177" t="s">
        <v>1491</v>
      </c>
      <c r="B8922" s="178">
        <v>44396</v>
      </c>
      <c r="C8922" s="179">
        <v>10500</v>
      </c>
      <c r="D8922" s="88" t="s">
        <v>2864</v>
      </c>
      <c r="E8922" s="184" cm="1">
        <f t="array" ref="E8922">_xlfn.IFS($D8922=$O$5,C8922*$P$5,$D8922=$O$6,$C8922*$P$6,$D8922="AZN",$C8922)</f>
        <v>19073.25</v>
      </c>
      <c r="F8922" s="183" cm="1">
        <f t="array" ref="F8922">_xlfn.IFS($D8922=$O$5,$C8922*$P$5*0.01,$D8922=$O$6,$C8922*$P$6*0.01,$D8922="AZN",$C8922*0.08)</f>
        <v>190.73250000000002</v>
      </c>
    </row>
    <row r="8923" spans="1:6" x14ac:dyDescent="0.3">
      <c r="A8923" s="177" t="s">
        <v>1542</v>
      </c>
      <c r="B8923" s="178">
        <v>44066</v>
      </c>
      <c r="C8923" s="179">
        <v>5800</v>
      </c>
      <c r="D8923" s="88" t="s">
        <v>2863</v>
      </c>
      <c r="E8923" s="184" cm="1">
        <f t="array" ref="E8923">_xlfn.IFS($D8923=$O$5,C8923*$P$5,$D8923=$O$6,$C8923*$P$6,$D8923="AZN",$C8923)</f>
        <v>9860</v>
      </c>
      <c r="F8923" s="183" cm="1">
        <f t="array" ref="F8923">_xlfn.IFS($D8923=$O$5,$C8923*$P$5*0.01,$D8923=$O$6,$C8923*$P$6*0.01,$D8923="AZN",$C8923*0.08)</f>
        <v>98.600000000000009</v>
      </c>
    </row>
    <row r="8924" spans="1:6" x14ac:dyDescent="0.3">
      <c r="A8924" s="177" t="s">
        <v>620</v>
      </c>
      <c r="B8924" s="178">
        <v>44475</v>
      </c>
      <c r="C8924" s="179">
        <v>5700</v>
      </c>
      <c r="D8924" s="88" t="s">
        <v>2864</v>
      </c>
      <c r="E8924" s="184" cm="1">
        <f t="array" ref="E8924">_xlfn.IFS($D8924=$O$5,C8924*$P$5,$D8924=$O$6,$C8924*$P$6,$D8924="AZN",$C8924)</f>
        <v>10354.049999999999</v>
      </c>
      <c r="F8924" s="183" cm="1">
        <f t="array" ref="F8924">_xlfn.IFS($D8924=$O$5,$C8924*$P$5*0.01,$D8924=$O$6,$C8924*$P$6*0.01,$D8924="AZN",$C8924*0.08)</f>
        <v>103.54049999999999</v>
      </c>
    </row>
    <row r="8925" spans="1:6" x14ac:dyDescent="0.3">
      <c r="A8925" s="177" t="s">
        <v>1358</v>
      </c>
      <c r="B8925" s="178">
        <v>44045</v>
      </c>
      <c r="C8925" s="179">
        <v>9300</v>
      </c>
      <c r="D8925" s="88" t="s">
        <v>2862</v>
      </c>
      <c r="E8925" s="184" cm="1">
        <f t="array" ref="E8925">_xlfn.IFS($D8925=$O$5,C8925*$P$5,$D8925=$O$6,$C8925*$P$6,$D8925="AZN",$C8925)</f>
        <v>9300</v>
      </c>
      <c r="F8925" s="183" cm="1">
        <f t="array" ref="F8925">_xlfn.IFS($D8925=$O$5,$C8925*$P$5*0.01,$D8925=$O$6,$C8925*$P$6*0.01,$D8925="AZN",$C8925*0.08)</f>
        <v>744</v>
      </c>
    </row>
    <row r="8926" spans="1:6" x14ac:dyDescent="0.3">
      <c r="A8926" s="177" t="s">
        <v>547</v>
      </c>
      <c r="B8926" s="178">
        <v>43901</v>
      </c>
      <c r="C8926" s="179">
        <v>8500</v>
      </c>
      <c r="D8926" s="88" t="s">
        <v>2862</v>
      </c>
      <c r="E8926" s="184" cm="1">
        <f t="array" ref="E8926">_xlfn.IFS($D8926=$O$5,C8926*$P$5,$D8926=$O$6,$C8926*$P$6,$D8926="AZN",$C8926)</f>
        <v>8500</v>
      </c>
      <c r="F8926" s="183" cm="1">
        <f t="array" ref="F8926">_xlfn.IFS($D8926=$O$5,$C8926*$P$5*0.01,$D8926=$O$6,$C8926*$P$6*0.01,$D8926="AZN",$C8926*0.08)</f>
        <v>680</v>
      </c>
    </row>
    <row r="8927" spans="1:6" x14ac:dyDescent="0.3">
      <c r="A8927" s="177" t="s">
        <v>1377</v>
      </c>
      <c r="B8927" s="178">
        <v>44476</v>
      </c>
      <c r="C8927" s="179">
        <v>6900</v>
      </c>
      <c r="D8927" s="88" t="s">
        <v>2862</v>
      </c>
      <c r="E8927" s="184" cm="1">
        <f t="array" ref="E8927">_xlfn.IFS($D8927=$O$5,C8927*$P$5,$D8927=$O$6,$C8927*$P$6,$D8927="AZN",$C8927)</f>
        <v>6900</v>
      </c>
      <c r="F8927" s="183" cm="1">
        <f t="array" ref="F8927">_xlfn.IFS($D8927=$O$5,$C8927*$P$5*0.01,$D8927=$O$6,$C8927*$P$6*0.01,$D8927="AZN",$C8927*0.08)</f>
        <v>552</v>
      </c>
    </row>
    <row r="8928" spans="1:6" x14ac:dyDescent="0.3">
      <c r="A8928" s="177" t="s">
        <v>560</v>
      </c>
      <c r="B8928" s="178">
        <v>44538</v>
      </c>
      <c r="C8928" s="179">
        <v>9900</v>
      </c>
      <c r="D8928" s="88" t="s">
        <v>2862</v>
      </c>
      <c r="E8928" s="184" cm="1">
        <f t="array" ref="E8928">_xlfn.IFS($D8928=$O$5,C8928*$P$5,$D8928=$O$6,$C8928*$P$6,$D8928="AZN",$C8928)</f>
        <v>9900</v>
      </c>
      <c r="F8928" s="183" cm="1">
        <f t="array" ref="F8928">_xlfn.IFS($D8928=$O$5,$C8928*$P$5*0.01,$D8928=$O$6,$C8928*$P$6*0.01,$D8928="AZN",$C8928*0.08)</f>
        <v>792</v>
      </c>
    </row>
    <row r="8929" spans="1:6" x14ac:dyDescent="0.3">
      <c r="A8929" s="177" t="s">
        <v>1642</v>
      </c>
      <c r="B8929" s="178">
        <v>44462</v>
      </c>
      <c r="C8929" s="179">
        <v>1800</v>
      </c>
      <c r="D8929" s="88" t="s">
        <v>2864</v>
      </c>
      <c r="E8929" s="184" cm="1">
        <f t="array" ref="E8929">_xlfn.IFS($D8929=$O$5,C8929*$P$5,$D8929=$O$6,$C8929*$P$6,$D8929="AZN",$C8929)</f>
        <v>3269.7</v>
      </c>
      <c r="F8929" s="183" cm="1">
        <f t="array" ref="F8929">_xlfn.IFS($D8929=$O$5,$C8929*$P$5*0.01,$D8929=$O$6,$C8929*$P$6*0.01,$D8929="AZN",$C8929*0.08)</f>
        <v>32.696999999999996</v>
      </c>
    </row>
    <row r="8930" spans="1:6" x14ac:dyDescent="0.3">
      <c r="A8930" s="177" t="s">
        <v>475</v>
      </c>
      <c r="B8930" s="178">
        <v>43967</v>
      </c>
      <c r="C8930" s="179">
        <v>12300</v>
      </c>
      <c r="D8930" s="88" t="s">
        <v>2862</v>
      </c>
      <c r="E8930" s="184" cm="1">
        <f t="array" ref="E8930">_xlfn.IFS($D8930=$O$5,C8930*$P$5,$D8930=$O$6,$C8930*$P$6,$D8930="AZN",$C8930)</f>
        <v>12300</v>
      </c>
      <c r="F8930" s="183" cm="1">
        <f t="array" ref="F8930">_xlfn.IFS($D8930=$O$5,$C8930*$P$5*0.01,$D8930=$O$6,$C8930*$P$6*0.01,$D8930="AZN",$C8930*0.08)</f>
        <v>984</v>
      </c>
    </row>
    <row r="8931" spans="1:6" x14ac:dyDescent="0.3">
      <c r="A8931" s="177" t="s">
        <v>1753</v>
      </c>
      <c r="B8931" s="178">
        <v>44048</v>
      </c>
      <c r="C8931" s="179">
        <v>1100</v>
      </c>
      <c r="D8931" s="88" t="s">
        <v>2864</v>
      </c>
      <c r="E8931" s="184" cm="1">
        <f t="array" ref="E8931">_xlfn.IFS($D8931=$O$5,C8931*$P$5,$D8931=$O$6,$C8931*$P$6,$D8931="AZN",$C8931)</f>
        <v>1998.15</v>
      </c>
      <c r="F8931" s="183" cm="1">
        <f t="array" ref="F8931">_xlfn.IFS($D8931=$O$5,$C8931*$P$5*0.01,$D8931=$O$6,$C8931*$P$6*0.01,$D8931="AZN",$C8931*0.08)</f>
        <v>19.9815</v>
      </c>
    </row>
    <row r="8932" spans="1:6" x14ac:dyDescent="0.3">
      <c r="A8932" s="177" t="s">
        <v>1036</v>
      </c>
      <c r="B8932" s="178">
        <v>44143</v>
      </c>
      <c r="C8932" s="179">
        <v>5100</v>
      </c>
      <c r="D8932" s="88" t="s">
        <v>2863</v>
      </c>
      <c r="E8932" s="184" cm="1">
        <f t="array" ref="E8932">_xlfn.IFS($D8932=$O$5,C8932*$P$5,$D8932=$O$6,$C8932*$P$6,$D8932="AZN",$C8932)</f>
        <v>8670</v>
      </c>
      <c r="F8932" s="183" cm="1">
        <f t="array" ref="F8932">_xlfn.IFS($D8932=$O$5,$C8932*$P$5*0.01,$D8932=$O$6,$C8932*$P$6*0.01,$D8932="AZN",$C8932*0.08)</f>
        <v>86.7</v>
      </c>
    </row>
    <row r="8933" spans="1:6" x14ac:dyDescent="0.3">
      <c r="A8933" s="177" t="s">
        <v>1159</v>
      </c>
      <c r="B8933" s="178">
        <v>44319</v>
      </c>
      <c r="C8933" s="179">
        <v>8200</v>
      </c>
      <c r="D8933" s="88" t="s">
        <v>2862</v>
      </c>
      <c r="E8933" s="184" cm="1">
        <f t="array" ref="E8933">_xlfn.IFS($D8933=$O$5,C8933*$P$5,$D8933=$O$6,$C8933*$P$6,$D8933="AZN",$C8933)</f>
        <v>8200</v>
      </c>
      <c r="F8933" s="183" cm="1">
        <f t="array" ref="F8933">_xlfn.IFS($D8933=$O$5,$C8933*$P$5*0.01,$D8933=$O$6,$C8933*$P$6*0.01,$D8933="AZN",$C8933*0.08)</f>
        <v>656</v>
      </c>
    </row>
    <row r="8934" spans="1:6" x14ac:dyDescent="0.3">
      <c r="A8934" s="177" t="s">
        <v>842</v>
      </c>
      <c r="B8934" s="178">
        <v>43864</v>
      </c>
      <c r="C8934" s="179">
        <v>1000</v>
      </c>
      <c r="D8934" s="88" t="s">
        <v>2863</v>
      </c>
      <c r="E8934" s="184" cm="1">
        <f t="array" ref="E8934">_xlfn.IFS($D8934=$O$5,C8934*$P$5,$D8934=$O$6,$C8934*$P$6,$D8934="AZN",$C8934)</f>
        <v>1700</v>
      </c>
      <c r="F8934" s="183" cm="1">
        <f t="array" ref="F8934">_xlfn.IFS($D8934=$O$5,$C8934*$P$5*0.01,$D8934=$O$6,$C8934*$P$6*0.01,$D8934="AZN",$C8934*0.08)</f>
        <v>17</v>
      </c>
    </row>
    <row r="8935" spans="1:6" x14ac:dyDescent="0.3">
      <c r="A8935" s="177" t="s">
        <v>1589</v>
      </c>
      <c r="B8935" s="178">
        <v>44332</v>
      </c>
      <c r="C8935" s="179">
        <v>2600</v>
      </c>
      <c r="D8935" s="88" t="s">
        <v>2862</v>
      </c>
      <c r="E8935" s="184" cm="1">
        <f t="array" ref="E8935">_xlfn.IFS($D8935=$O$5,C8935*$P$5,$D8935=$O$6,$C8935*$P$6,$D8935="AZN",$C8935)</f>
        <v>2600</v>
      </c>
      <c r="F8935" s="183" cm="1">
        <f t="array" ref="F8935">_xlfn.IFS($D8935=$O$5,$C8935*$P$5*0.01,$D8935=$O$6,$C8935*$P$6*0.01,$D8935="AZN",$C8935*0.08)</f>
        <v>208</v>
      </c>
    </row>
    <row r="8936" spans="1:6" x14ac:dyDescent="0.3">
      <c r="A8936" s="177" t="s">
        <v>325</v>
      </c>
      <c r="B8936" s="178">
        <v>44620</v>
      </c>
      <c r="C8936" s="179">
        <v>7000</v>
      </c>
      <c r="D8936" s="88" t="s">
        <v>2864</v>
      </c>
      <c r="E8936" s="184" cm="1">
        <f t="array" ref="E8936">_xlfn.IFS($D8936=$O$5,C8936*$P$5,$D8936=$O$6,$C8936*$P$6,$D8936="AZN",$C8936)</f>
        <v>12715.5</v>
      </c>
      <c r="F8936" s="183" cm="1">
        <f t="array" ref="F8936">_xlfn.IFS($D8936=$O$5,$C8936*$P$5*0.01,$D8936=$O$6,$C8936*$P$6*0.01,$D8936="AZN",$C8936*0.08)</f>
        <v>127.155</v>
      </c>
    </row>
    <row r="8937" spans="1:6" x14ac:dyDescent="0.3">
      <c r="A8937" s="177" t="s">
        <v>724</v>
      </c>
      <c r="B8937" s="178">
        <v>44227</v>
      </c>
      <c r="C8937" s="179">
        <v>8700</v>
      </c>
      <c r="D8937" s="88" t="s">
        <v>2864</v>
      </c>
      <c r="E8937" s="184" cm="1">
        <f t="array" ref="E8937">_xlfn.IFS($D8937=$O$5,C8937*$P$5,$D8937=$O$6,$C8937*$P$6,$D8937="AZN",$C8937)</f>
        <v>15803.55</v>
      </c>
      <c r="F8937" s="183" cm="1">
        <f t="array" ref="F8937">_xlfn.IFS($D8937=$O$5,$C8937*$P$5*0.01,$D8937=$O$6,$C8937*$P$6*0.01,$D8937="AZN",$C8937*0.08)</f>
        <v>158.03549999999998</v>
      </c>
    </row>
    <row r="8938" spans="1:6" x14ac:dyDescent="0.3">
      <c r="A8938" s="177" t="s">
        <v>145</v>
      </c>
      <c r="B8938" s="178">
        <v>44648</v>
      </c>
      <c r="C8938" s="179">
        <v>10500</v>
      </c>
      <c r="D8938" s="88" t="s">
        <v>2862</v>
      </c>
      <c r="E8938" s="184" cm="1">
        <f t="array" ref="E8938">_xlfn.IFS($D8938=$O$5,C8938*$P$5,$D8938=$O$6,$C8938*$P$6,$D8938="AZN",$C8938)</f>
        <v>10500</v>
      </c>
      <c r="F8938" s="183" cm="1">
        <f t="array" ref="F8938">_xlfn.IFS($D8938=$O$5,$C8938*$P$5*0.01,$D8938=$O$6,$C8938*$P$6*0.01,$D8938="AZN",$C8938*0.08)</f>
        <v>840</v>
      </c>
    </row>
    <row r="8939" spans="1:6" x14ac:dyDescent="0.3">
      <c r="A8939" s="177" t="s">
        <v>619</v>
      </c>
      <c r="B8939" s="178">
        <v>44154</v>
      </c>
      <c r="C8939" s="179">
        <v>7100</v>
      </c>
      <c r="D8939" s="88" t="s">
        <v>2864</v>
      </c>
      <c r="E8939" s="184" cm="1">
        <f t="array" ref="E8939">_xlfn.IFS($D8939=$O$5,C8939*$P$5,$D8939=$O$6,$C8939*$P$6,$D8939="AZN",$C8939)</f>
        <v>12897.15</v>
      </c>
      <c r="F8939" s="183" cm="1">
        <f t="array" ref="F8939">_xlfn.IFS($D8939=$O$5,$C8939*$P$5*0.01,$D8939=$O$6,$C8939*$P$6*0.01,$D8939="AZN",$C8939*0.08)</f>
        <v>128.97149999999999</v>
      </c>
    </row>
    <row r="8940" spans="1:6" x14ac:dyDescent="0.3">
      <c r="A8940" s="177" t="s">
        <v>1967</v>
      </c>
      <c r="B8940" s="178">
        <v>43978</v>
      </c>
      <c r="C8940" s="179">
        <v>4100</v>
      </c>
      <c r="D8940" s="88" t="s">
        <v>2862</v>
      </c>
      <c r="E8940" s="184" cm="1">
        <f t="array" ref="E8940">_xlfn.IFS($D8940=$O$5,C8940*$P$5,$D8940=$O$6,$C8940*$P$6,$D8940="AZN",$C8940)</f>
        <v>4100</v>
      </c>
      <c r="F8940" s="183" cm="1">
        <f t="array" ref="F8940">_xlfn.IFS($D8940=$O$5,$C8940*$P$5*0.01,$D8940=$O$6,$C8940*$P$6*0.01,$D8940="AZN",$C8940*0.08)</f>
        <v>328</v>
      </c>
    </row>
    <row r="8941" spans="1:6" x14ac:dyDescent="0.3">
      <c r="A8941" s="177" t="s">
        <v>1116</v>
      </c>
      <c r="B8941" s="178">
        <v>44039</v>
      </c>
      <c r="C8941" s="179">
        <v>5800</v>
      </c>
      <c r="D8941" s="88" t="s">
        <v>2862</v>
      </c>
      <c r="E8941" s="184" cm="1">
        <f t="array" ref="E8941">_xlfn.IFS($D8941=$O$5,C8941*$P$5,$D8941=$O$6,$C8941*$P$6,$D8941="AZN",$C8941)</f>
        <v>5800</v>
      </c>
      <c r="F8941" s="183" cm="1">
        <f t="array" ref="F8941">_xlfn.IFS($D8941=$O$5,$C8941*$P$5*0.01,$D8941=$O$6,$C8941*$P$6*0.01,$D8941="AZN",$C8941*0.08)</f>
        <v>464</v>
      </c>
    </row>
    <row r="8942" spans="1:6" x14ac:dyDescent="0.3">
      <c r="A8942" s="177" t="s">
        <v>1377</v>
      </c>
      <c r="B8942" s="178">
        <v>44357</v>
      </c>
      <c r="C8942" s="179">
        <v>10900</v>
      </c>
      <c r="D8942" s="88" t="s">
        <v>2863</v>
      </c>
      <c r="E8942" s="184" cm="1">
        <f t="array" ref="E8942">_xlfn.IFS($D8942=$O$5,C8942*$P$5,$D8942=$O$6,$C8942*$P$6,$D8942="AZN",$C8942)</f>
        <v>18530</v>
      </c>
      <c r="F8942" s="183" cm="1">
        <f t="array" ref="F8942">_xlfn.IFS($D8942=$O$5,$C8942*$P$5*0.01,$D8942=$O$6,$C8942*$P$6*0.01,$D8942="AZN",$C8942*0.08)</f>
        <v>185.3</v>
      </c>
    </row>
    <row r="8943" spans="1:6" x14ac:dyDescent="0.3">
      <c r="A8943" s="177" t="s">
        <v>1906</v>
      </c>
      <c r="B8943" s="178">
        <v>44137</v>
      </c>
      <c r="C8943" s="179">
        <v>8900</v>
      </c>
      <c r="D8943" s="88" t="s">
        <v>2864</v>
      </c>
      <c r="E8943" s="184" cm="1">
        <f t="array" ref="E8943">_xlfn.IFS($D8943=$O$5,C8943*$P$5,$D8943=$O$6,$C8943*$P$6,$D8943="AZN",$C8943)</f>
        <v>16166.85</v>
      </c>
      <c r="F8943" s="183" cm="1">
        <f t="array" ref="F8943">_xlfn.IFS($D8943=$O$5,$C8943*$P$5*0.01,$D8943=$O$6,$C8943*$P$6*0.01,$D8943="AZN",$C8943*0.08)</f>
        <v>161.66849999999999</v>
      </c>
    </row>
    <row r="8944" spans="1:6" x14ac:dyDescent="0.3">
      <c r="A8944" s="177" t="s">
        <v>1706</v>
      </c>
      <c r="B8944" s="178">
        <v>44147</v>
      </c>
      <c r="C8944" s="179">
        <v>3600</v>
      </c>
      <c r="D8944" s="88" t="s">
        <v>2864</v>
      </c>
      <c r="E8944" s="184" cm="1">
        <f t="array" ref="E8944">_xlfn.IFS($D8944=$O$5,C8944*$P$5,$D8944=$O$6,$C8944*$P$6,$D8944="AZN",$C8944)</f>
        <v>6539.4</v>
      </c>
      <c r="F8944" s="183" cm="1">
        <f t="array" ref="F8944">_xlfn.IFS($D8944=$O$5,$C8944*$P$5*0.01,$D8944=$O$6,$C8944*$P$6*0.01,$D8944="AZN",$C8944*0.08)</f>
        <v>65.393999999999991</v>
      </c>
    </row>
    <row r="8945" spans="1:6" x14ac:dyDescent="0.3">
      <c r="A8945" s="177" t="s">
        <v>1419</v>
      </c>
      <c r="B8945" s="178">
        <v>44052</v>
      </c>
      <c r="C8945" s="179">
        <v>1400</v>
      </c>
      <c r="D8945" s="88" t="s">
        <v>2863</v>
      </c>
      <c r="E8945" s="184" cm="1">
        <f t="array" ref="E8945">_xlfn.IFS($D8945=$O$5,C8945*$P$5,$D8945=$O$6,$C8945*$P$6,$D8945="AZN",$C8945)</f>
        <v>2380</v>
      </c>
      <c r="F8945" s="183" cm="1">
        <f t="array" ref="F8945">_xlfn.IFS($D8945=$O$5,$C8945*$P$5*0.01,$D8945=$O$6,$C8945*$P$6*0.01,$D8945="AZN",$C8945*0.08)</f>
        <v>23.8</v>
      </c>
    </row>
    <row r="8946" spans="1:6" x14ac:dyDescent="0.3">
      <c r="A8946" s="177" t="s">
        <v>186</v>
      </c>
      <c r="B8946" s="178">
        <v>44237</v>
      </c>
      <c r="C8946" s="179">
        <v>11000</v>
      </c>
      <c r="D8946" s="88" t="s">
        <v>2864</v>
      </c>
      <c r="E8946" s="184" cm="1">
        <f t="array" ref="E8946">_xlfn.IFS($D8946=$O$5,C8946*$P$5,$D8946=$O$6,$C8946*$P$6,$D8946="AZN",$C8946)</f>
        <v>19981.5</v>
      </c>
      <c r="F8946" s="183" cm="1">
        <f t="array" ref="F8946">_xlfn.IFS($D8946=$O$5,$C8946*$P$5*0.01,$D8946=$O$6,$C8946*$P$6*0.01,$D8946="AZN",$C8946*0.08)</f>
        <v>199.815</v>
      </c>
    </row>
    <row r="8947" spans="1:6" x14ac:dyDescent="0.3">
      <c r="A8947" s="177" t="s">
        <v>666</v>
      </c>
      <c r="B8947" s="178">
        <v>43939</v>
      </c>
      <c r="C8947" s="179">
        <v>5100</v>
      </c>
      <c r="D8947" s="88" t="s">
        <v>2863</v>
      </c>
      <c r="E8947" s="184" cm="1">
        <f t="array" ref="E8947">_xlfn.IFS($D8947=$O$5,C8947*$P$5,$D8947=$O$6,$C8947*$P$6,$D8947="AZN",$C8947)</f>
        <v>8670</v>
      </c>
      <c r="F8947" s="183" cm="1">
        <f t="array" ref="F8947">_xlfn.IFS($D8947=$O$5,$C8947*$P$5*0.01,$D8947=$O$6,$C8947*$P$6*0.01,$D8947="AZN",$C8947*0.08)</f>
        <v>86.7</v>
      </c>
    </row>
    <row r="8948" spans="1:6" x14ac:dyDescent="0.3">
      <c r="A8948" s="177" t="s">
        <v>857</v>
      </c>
      <c r="B8948" s="178">
        <v>44206</v>
      </c>
      <c r="C8948" s="179">
        <v>2700</v>
      </c>
      <c r="D8948" s="88" t="s">
        <v>2862</v>
      </c>
      <c r="E8948" s="184" cm="1">
        <f t="array" ref="E8948">_xlfn.IFS($D8948=$O$5,C8948*$P$5,$D8948=$O$6,$C8948*$P$6,$D8948="AZN",$C8948)</f>
        <v>2700</v>
      </c>
      <c r="F8948" s="183" cm="1">
        <f t="array" ref="F8948">_xlfn.IFS($D8948=$O$5,$C8948*$P$5*0.01,$D8948=$O$6,$C8948*$P$6*0.01,$D8948="AZN",$C8948*0.08)</f>
        <v>216</v>
      </c>
    </row>
    <row r="8949" spans="1:6" x14ac:dyDescent="0.3">
      <c r="A8949" s="177" t="s">
        <v>1293</v>
      </c>
      <c r="B8949" s="178">
        <v>44487</v>
      </c>
      <c r="C8949" s="179">
        <v>2100</v>
      </c>
      <c r="D8949" s="88" t="s">
        <v>2862</v>
      </c>
      <c r="E8949" s="184" cm="1">
        <f t="array" ref="E8949">_xlfn.IFS($D8949=$O$5,C8949*$P$5,$D8949=$O$6,$C8949*$P$6,$D8949="AZN",$C8949)</f>
        <v>2100</v>
      </c>
      <c r="F8949" s="183" cm="1">
        <f t="array" ref="F8949">_xlfn.IFS($D8949=$O$5,$C8949*$P$5*0.01,$D8949=$O$6,$C8949*$P$6*0.01,$D8949="AZN",$C8949*0.08)</f>
        <v>168</v>
      </c>
    </row>
    <row r="8950" spans="1:6" x14ac:dyDescent="0.3">
      <c r="A8950" s="177" t="s">
        <v>824</v>
      </c>
      <c r="B8950" s="178">
        <v>44108</v>
      </c>
      <c r="C8950" s="179">
        <v>12900</v>
      </c>
      <c r="D8950" s="88" t="s">
        <v>2864</v>
      </c>
      <c r="E8950" s="184" cm="1">
        <f t="array" ref="E8950">_xlfn.IFS($D8950=$O$5,C8950*$P$5,$D8950=$O$6,$C8950*$P$6,$D8950="AZN",$C8950)</f>
        <v>23432.85</v>
      </c>
      <c r="F8950" s="183" cm="1">
        <f t="array" ref="F8950">_xlfn.IFS($D8950=$O$5,$C8950*$P$5*0.01,$D8950=$O$6,$C8950*$P$6*0.01,$D8950="AZN",$C8950*0.08)</f>
        <v>234.32849999999999</v>
      </c>
    </row>
    <row r="8951" spans="1:6" x14ac:dyDescent="0.3">
      <c r="A8951" s="177" t="s">
        <v>805</v>
      </c>
      <c r="B8951" s="178">
        <v>43962</v>
      </c>
      <c r="C8951" s="179">
        <v>11800</v>
      </c>
      <c r="D8951" s="88" t="s">
        <v>2862</v>
      </c>
      <c r="E8951" s="184" cm="1">
        <f t="array" ref="E8951">_xlfn.IFS($D8951=$O$5,C8951*$P$5,$D8951=$O$6,$C8951*$P$6,$D8951="AZN",$C8951)</f>
        <v>11800</v>
      </c>
      <c r="F8951" s="183" cm="1">
        <f t="array" ref="F8951">_xlfn.IFS($D8951=$O$5,$C8951*$P$5*0.01,$D8951=$O$6,$C8951*$P$6*0.01,$D8951="AZN",$C8951*0.08)</f>
        <v>944</v>
      </c>
    </row>
    <row r="8952" spans="1:6" x14ac:dyDescent="0.3">
      <c r="A8952" s="177" t="s">
        <v>2060</v>
      </c>
      <c r="B8952" s="178">
        <v>43939</v>
      </c>
      <c r="C8952" s="179">
        <v>6100</v>
      </c>
      <c r="D8952" s="88" t="s">
        <v>2863</v>
      </c>
      <c r="E8952" s="184" cm="1">
        <f t="array" ref="E8952">_xlfn.IFS($D8952=$O$5,C8952*$P$5,$D8952=$O$6,$C8952*$P$6,$D8952="AZN",$C8952)</f>
        <v>10370</v>
      </c>
      <c r="F8952" s="183" cm="1">
        <f t="array" ref="F8952">_xlfn.IFS($D8952=$O$5,$C8952*$P$5*0.01,$D8952=$O$6,$C8952*$P$6*0.01,$D8952="AZN",$C8952*0.08)</f>
        <v>103.7</v>
      </c>
    </row>
    <row r="8953" spans="1:6" x14ac:dyDescent="0.3">
      <c r="A8953" s="177" t="s">
        <v>1034</v>
      </c>
      <c r="B8953" s="178">
        <v>44371</v>
      </c>
      <c r="C8953" s="179">
        <v>3800</v>
      </c>
      <c r="D8953" s="88" t="s">
        <v>2864</v>
      </c>
      <c r="E8953" s="184" cm="1">
        <f t="array" ref="E8953">_xlfn.IFS($D8953=$O$5,C8953*$P$5,$D8953=$O$6,$C8953*$P$6,$D8953="AZN",$C8953)</f>
        <v>6902.7</v>
      </c>
      <c r="F8953" s="183" cm="1">
        <f t="array" ref="F8953">_xlfn.IFS($D8953=$O$5,$C8953*$P$5*0.01,$D8953=$O$6,$C8953*$P$6*0.01,$D8953="AZN",$C8953*0.08)</f>
        <v>69.027000000000001</v>
      </c>
    </row>
    <row r="8954" spans="1:6" x14ac:dyDescent="0.3">
      <c r="A8954" s="177" t="s">
        <v>172</v>
      </c>
      <c r="B8954" s="178">
        <v>44034</v>
      </c>
      <c r="C8954" s="179">
        <v>10000</v>
      </c>
      <c r="D8954" s="88" t="s">
        <v>2864</v>
      </c>
      <c r="E8954" s="184" cm="1">
        <f t="array" ref="E8954">_xlfn.IFS($D8954=$O$5,C8954*$P$5,$D8954=$O$6,$C8954*$P$6,$D8954="AZN",$C8954)</f>
        <v>18165</v>
      </c>
      <c r="F8954" s="183" cm="1">
        <f t="array" ref="F8954">_xlfn.IFS($D8954=$O$5,$C8954*$P$5*0.01,$D8954=$O$6,$C8954*$P$6*0.01,$D8954="AZN",$C8954*0.08)</f>
        <v>181.65</v>
      </c>
    </row>
    <row r="8955" spans="1:6" x14ac:dyDescent="0.3">
      <c r="A8955" s="177" t="s">
        <v>283</v>
      </c>
      <c r="B8955" s="178">
        <v>44579</v>
      </c>
      <c r="C8955" s="179">
        <v>12400</v>
      </c>
      <c r="D8955" s="88" t="s">
        <v>2862</v>
      </c>
      <c r="E8955" s="184" cm="1">
        <f t="array" ref="E8955">_xlfn.IFS($D8955=$O$5,C8955*$P$5,$D8955=$O$6,$C8955*$P$6,$D8955="AZN",$C8955)</f>
        <v>12400</v>
      </c>
      <c r="F8955" s="183" cm="1">
        <f t="array" ref="F8955">_xlfn.IFS($D8955=$O$5,$C8955*$P$5*0.01,$D8955=$O$6,$C8955*$P$6*0.01,$D8955="AZN",$C8955*0.08)</f>
        <v>992</v>
      </c>
    </row>
    <row r="8956" spans="1:6" x14ac:dyDescent="0.3">
      <c r="A8956" s="177" t="s">
        <v>1929</v>
      </c>
      <c r="B8956" s="178">
        <v>44401</v>
      </c>
      <c r="C8956" s="179">
        <v>1600</v>
      </c>
      <c r="D8956" s="88" t="s">
        <v>2862</v>
      </c>
      <c r="E8956" s="184" cm="1">
        <f t="array" ref="E8956">_xlfn.IFS($D8956=$O$5,C8956*$P$5,$D8956=$O$6,$C8956*$P$6,$D8956="AZN",$C8956)</f>
        <v>1600</v>
      </c>
      <c r="F8956" s="183" cm="1">
        <f t="array" ref="F8956">_xlfn.IFS($D8956=$O$5,$C8956*$P$5*0.01,$D8956=$O$6,$C8956*$P$6*0.01,$D8956="AZN",$C8956*0.08)</f>
        <v>128</v>
      </c>
    </row>
    <row r="8957" spans="1:6" x14ac:dyDescent="0.3">
      <c r="A8957" s="177" t="s">
        <v>1604</v>
      </c>
      <c r="B8957" s="178">
        <v>43947</v>
      </c>
      <c r="C8957" s="179">
        <v>10900</v>
      </c>
      <c r="D8957" s="88" t="s">
        <v>2863</v>
      </c>
      <c r="E8957" s="184" cm="1">
        <f t="array" ref="E8957">_xlfn.IFS($D8957=$O$5,C8957*$P$5,$D8957=$O$6,$C8957*$P$6,$D8957="AZN",$C8957)</f>
        <v>18530</v>
      </c>
      <c r="F8957" s="183" cm="1">
        <f t="array" ref="F8957">_xlfn.IFS($D8957=$O$5,$C8957*$P$5*0.01,$D8957=$O$6,$C8957*$P$6*0.01,$D8957="AZN",$C8957*0.08)</f>
        <v>185.3</v>
      </c>
    </row>
    <row r="8958" spans="1:6" x14ac:dyDescent="0.3">
      <c r="A8958" s="177" t="s">
        <v>1639</v>
      </c>
      <c r="B8958" s="178">
        <v>44608</v>
      </c>
      <c r="C8958" s="179">
        <v>1700</v>
      </c>
      <c r="D8958" s="88" t="s">
        <v>2864</v>
      </c>
      <c r="E8958" s="184" cm="1">
        <f t="array" ref="E8958">_xlfn.IFS($D8958=$O$5,C8958*$P$5,$D8958=$O$6,$C8958*$P$6,$D8958="AZN",$C8958)</f>
        <v>3088.05</v>
      </c>
      <c r="F8958" s="183" cm="1">
        <f t="array" ref="F8958">_xlfn.IFS($D8958=$O$5,$C8958*$P$5*0.01,$D8958=$O$6,$C8958*$P$6*0.01,$D8958="AZN",$C8958*0.08)</f>
        <v>30.880500000000001</v>
      </c>
    </row>
    <row r="8959" spans="1:6" x14ac:dyDescent="0.3">
      <c r="A8959" s="177" t="s">
        <v>1402</v>
      </c>
      <c r="B8959" s="178">
        <v>44130</v>
      </c>
      <c r="C8959" s="179">
        <v>12200</v>
      </c>
      <c r="D8959" s="88" t="s">
        <v>2863</v>
      </c>
      <c r="E8959" s="184" cm="1">
        <f t="array" ref="E8959">_xlfn.IFS($D8959=$O$5,C8959*$P$5,$D8959=$O$6,$C8959*$P$6,$D8959="AZN",$C8959)</f>
        <v>20740</v>
      </c>
      <c r="F8959" s="183" cm="1">
        <f t="array" ref="F8959">_xlfn.IFS($D8959=$O$5,$C8959*$P$5*0.01,$D8959=$O$6,$C8959*$P$6*0.01,$D8959="AZN",$C8959*0.08)</f>
        <v>207.4</v>
      </c>
    </row>
    <row r="8960" spans="1:6" x14ac:dyDescent="0.3">
      <c r="A8960" s="177" t="s">
        <v>1905</v>
      </c>
      <c r="B8960" s="178">
        <v>44053</v>
      </c>
      <c r="C8960" s="179">
        <v>7100</v>
      </c>
      <c r="D8960" s="88" t="s">
        <v>2863</v>
      </c>
      <c r="E8960" s="184" cm="1">
        <f t="array" ref="E8960">_xlfn.IFS($D8960=$O$5,C8960*$P$5,$D8960=$O$6,$C8960*$P$6,$D8960="AZN",$C8960)</f>
        <v>12070</v>
      </c>
      <c r="F8960" s="183" cm="1">
        <f t="array" ref="F8960">_xlfn.IFS($D8960=$O$5,$C8960*$P$5*0.01,$D8960=$O$6,$C8960*$P$6*0.01,$D8960="AZN",$C8960*0.08)</f>
        <v>120.7</v>
      </c>
    </row>
    <row r="8961" spans="1:6" x14ac:dyDescent="0.3">
      <c r="A8961" s="177" t="s">
        <v>921</v>
      </c>
      <c r="B8961" s="178">
        <v>43676</v>
      </c>
      <c r="C8961" s="179">
        <v>8900</v>
      </c>
      <c r="D8961" s="88" t="s">
        <v>2864</v>
      </c>
      <c r="E8961" s="184" cm="1">
        <f t="array" ref="E8961">_xlfn.IFS($D8961=$O$5,C8961*$P$5,$D8961=$O$6,$C8961*$P$6,$D8961="AZN",$C8961)</f>
        <v>16166.85</v>
      </c>
      <c r="F8961" s="183" cm="1">
        <f t="array" ref="F8961">_xlfn.IFS($D8961=$O$5,$C8961*$P$5*0.01,$D8961=$O$6,$C8961*$P$6*0.01,$D8961="AZN",$C8961*0.08)</f>
        <v>161.66849999999999</v>
      </c>
    </row>
    <row r="8962" spans="1:6" x14ac:dyDescent="0.3">
      <c r="A8962" s="177" t="s">
        <v>676</v>
      </c>
      <c r="B8962" s="178">
        <v>44479</v>
      </c>
      <c r="C8962" s="179">
        <v>1900</v>
      </c>
      <c r="D8962" s="88" t="s">
        <v>2864</v>
      </c>
      <c r="E8962" s="184" cm="1">
        <f t="array" ref="E8962">_xlfn.IFS($D8962=$O$5,C8962*$P$5,$D8962=$O$6,$C8962*$P$6,$D8962="AZN",$C8962)</f>
        <v>3451.35</v>
      </c>
      <c r="F8962" s="183" cm="1">
        <f t="array" ref="F8962">_xlfn.IFS($D8962=$O$5,$C8962*$P$5*0.01,$D8962=$O$6,$C8962*$P$6*0.01,$D8962="AZN",$C8962*0.08)</f>
        <v>34.513500000000001</v>
      </c>
    </row>
    <row r="8963" spans="1:6" x14ac:dyDescent="0.3">
      <c r="A8963" s="177" t="s">
        <v>1528</v>
      </c>
      <c r="B8963" s="178">
        <v>44023</v>
      </c>
      <c r="C8963" s="179">
        <v>12700</v>
      </c>
      <c r="D8963" s="88" t="s">
        <v>2864</v>
      </c>
      <c r="E8963" s="184" cm="1">
        <f t="array" ref="E8963">_xlfn.IFS($D8963=$O$5,C8963*$P$5,$D8963=$O$6,$C8963*$P$6,$D8963="AZN",$C8963)</f>
        <v>23069.55</v>
      </c>
      <c r="F8963" s="183" cm="1">
        <f t="array" ref="F8963">_xlfn.IFS($D8963=$O$5,$C8963*$P$5*0.01,$D8963=$O$6,$C8963*$P$6*0.01,$D8963="AZN",$C8963*0.08)</f>
        <v>230.69550000000001</v>
      </c>
    </row>
    <row r="8964" spans="1:6" x14ac:dyDescent="0.3">
      <c r="A8964" s="177" t="s">
        <v>301</v>
      </c>
      <c r="B8964" s="178">
        <v>44397</v>
      </c>
      <c r="C8964" s="179">
        <v>6300</v>
      </c>
      <c r="D8964" s="88" t="s">
        <v>2862</v>
      </c>
      <c r="E8964" s="184" cm="1">
        <f t="array" ref="E8964">_xlfn.IFS($D8964=$O$5,C8964*$P$5,$D8964=$O$6,$C8964*$P$6,$D8964="AZN",$C8964)</f>
        <v>6300</v>
      </c>
      <c r="F8964" s="183" cm="1">
        <f t="array" ref="F8964">_xlfn.IFS($D8964=$O$5,$C8964*$P$5*0.01,$D8964=$O$6,$C8964*$P$6*0.01,$D8964="AZN",$C8964*0.08)</f>
        <v>504</v>
      </c>
    </row>
    <row r="8965" spans="1:6" x14ac:dyDescent="0.3">
      <c r="A8965" s="177" t="s">
        <v>813</v>
      </c>
      <c r="B8965" s="178">
        <v>43799</v>
      </c>
      <c r="C8965" s="179">
        <v>5300</v>
      </c>
      <c r="D8965" s="88" t="s">
        <v>2863</v>
      </c>
      <c r="E8965" s="184" cm="1">
        <f t="array" ref="E8965">_xlfn.IFS($D8965=$O$5,C8965*$P$5,$D8965=$O$6,$C8965*$P$6,$D8965="AZN",$C8965)</f>
        <v>9010</v>
      </c>
      <c r="F8965" s="183" cm="1">
        <f t="array" ref="F8965">_xlfn.IFS($D8965=$O$5,$C8965*$P$5*0.01,$D8965=$O$6,$C8965*$P$6*0.01,$D8965="AZN",$C8965*0.08)</f>
        <v>90.100000000000009</v>
      </c>
    </row>
    <row r="8966" spans="1:6" x14ac:dyDescent="0.3">
      <c r="A8966" s="177" t="s">
        <v>272</v>
      </c>
      <c r="B8966" s="178">
        <v>43589</v>
      </c>
      <c r="C8966" s="179">
        <v>6600</v>
      </c>
      <c r="D8966" s="88" t="s">
        <v>2863</v>
      </c>
      <c r="E8966" s="184" cm="1">
        <f t="array" ref="E8966">_xlfn.IFS($D8966=$O$5,C8966*$P$5,$D8966=$O$6,$C8966*$P$6,$D8966="AZN",$C8966)</f>
        <v>11220</v>
      </c>
      <c r="F8966" s="183" cm="1">
        <f t="array" ref="F8966">_xlfn.IFS($D8966=$O$5,$C8966*$P$5*0.01,$D8966=$O$6,$C8966*$P$6*0.01,$D8966="AZN",$C8966*0.08)</f>
        <v>112.2</v>
      </c>
    </row>
    <row r="8967" spans="1:6" x14ac:dyDescent="0.3">
      <c r="A8967" s="177" t="s">
        <v>1276</v>
      </c>
      <c r="B8967" s="178">
        <v>44614</v>
      </c>
      <c r="C8967" s="179">
        <v>6300</v>
      </c>
      <c r="D8967" s="88" t="s">
        <v>2863</v>
      </c>
      <c r="E8967" s="184" cm="1">
        <f t="array" ref="E8967">_xlfn.IFS($D8967=$O$5,C8967*$P$5,$D8967=$O$6,$C8967*$P$6,$D8967="AZN",$C8967)</f>
        <v>10710</v>
      </c>
      <c r="F8967" s="183" cm="1">
        <f t="array" ref="F8967">_xlfn.IFS($D8967=$O$5,$C8967*$P$5*0.01,$D8967=$O$6,$C8967*$P$6*0.01,$D8967="AZN",$C8967*0.08)</f>
        <v>107.10000000000001</v>
      </c>
    </row>
    <row r="8968" spans="1:6" x14ac:dyDescent="0.3">
      <c r="A8968" s="177" t="s">
        <v>1573</v>
      </c>
      <c r="B8968" s="178">
        <v>44094</v>
      </c>
      <c r="C8968" s="179">
        <v>3000</v>
      </c>
      <c r="D8968" s="88" t="s">
        <v>2863</v>
      </c>
      <c r="E8968" s="184" cm="1">
        <f t="array" ref="E8968">_xlfn.IFS($D8968=$O$5,C8968*$P$5,$D8968=$O$6,$C8968*$P$6,$D8968="AZN",$C8968)</f>
        <v>5100</v>
      </c>
      <c r="F8968" s="183" cm="1">
        <f t="array" ref="F8968">_xlfn.IFS($D8968=$O$5,$C8968*$P$5*0.01,$D8968=$O$6,$C8968*$P$6*0.01,$D8968="AZN",$C8968*0.08)</f>
        <v>51</v>
      </c>
    </row>
    <row r="8969" spans="1:6" x14ac:dyDescent="0.3">
      <c r="A8969" s="177" t="s">
        <v>1098</v>
      </c>
      <c r="B8969" s="178">
        <v>43968</v>
      </c>
      <c r="C8969" s="179">
        <v>8800</v>
      </c>
      <c r="D8969" s="88" t="s">
        <v>2864</v>
      </c>
      <c r="E8969" s="184" cm="1">
        <f t="array" ref="E8969">_xlfn.IFS($D8969=$O$5,C8969*$P$5,$D8969=$O$6,$C8969*$P$6,$D8969="AZN",$C8969)</f>
        <v>15985.2</v>
      </c>
      <c r="F8969" s="183" cm="1">
        <f t="array" ref="F8969">_xlfn.IFS($D8969=$O$5,$C8969*$P$5*0.01,$D8969=$O$6,$C8969*$P$6*0.01,$D8969="AZN",$C8969*0.08)</f>
        <v>159.852</v>
      </c>
    </row>
    <row r="8970" spans="1:6" x14ac:dyDescent="0.3">
      <c r="A8970" s="177" t="s">
        <v>1575</v>
      </c>
      <c r="B8970" s="178">
        <v>44118</v>
      </c>
      <c r="C8970" s="179">
        <v>8900</v>
      </c>
      <c r="D8970" s="88" t="s">
        <v>2863</v>
      </c>
      <c r="E8970" s="184" cm="1">
        <f t="array" ref="E8970">_xlfn.IFS($D8970=$O$5,C8970*$P$5,$D8970=$O$6,$C8970*$P$6,$D8970="AZN",$C8970)</f>
        <v>15130</v>
      </c>
      <c r="F8970" s="183" cm="1">
        <f t="array" ref="F8970">_xlfn.IFS($D8970=$O$5,$C8970*$P$5*0.01,$D8970=$O$6,$C8970*$P$6*0.01,$D8970="AZN",$C8970*0.08)</f>
        <v>151.30000000000001</v>
      </c>
    </row>
    <row r="8971" spans="1:6" x14ac:dyDescent="0.3">
      <c r="A8971" s="177" t="s">
        <v>1503</v>
      </c>
      <c r="B8971" s="178">
        <v>44111</v>
      </c>
      <c r="C8971" s="179">
        <v>10600</v>
      </c>
      <c r="D8971" s="88" t="s">
        <v>2864</v>
      </c>
      <c r="E8971" s="184" cm="1">
        <f t="array" ref="E8971">_xlfn.IFS($D8971=$O$5,C8971*$P$5,$D8971=$O$6,$C8971*$P$6,$D8971="AZN",$C8971)</f>
        <v>19254.900000000001</v>
      </c>
      <c r="F8971" s="183" cm="1">
        <f t="array" ref="F8971">_xlfn.IFS($D8971=$O$5,$C8971*$P$5*0.01,$D8971=$O$6,$C8971*$P$6*0.01,$D8971="AZN",$C8971*0.08)</f>
        <v>192.54900000000001</v>
      </c>
    </row>
    <row r="8972" spans="1:6" x14ac:dyDescent="0.3">
      <c r="A8972" s="177" t="s">
        <v>1100</v>
      </c>
      <c r="B8972" s="178">
        <v>44723</v>
      </c>
      <c r="C8972" s="179">
        <v>9600</v>
      </c>
      <c r="D8972" s="88" t="s">
        <v>2862</v>
      </c>
      <c r="E8972" s="184" cm="1">
        <f t="array" ref="E8972">_xlfn.IFS($D8972=$O$5,C8972*$P$5,$D8972=$O$6,$C8972*$P$6,$D8972="AZN",$C8972)</f>
        <v>9600</v>
      </c>
      <c r="F8972" s="183" cm="1">
        <f t="array" ref="F8972">_xlfn.IFS($D8972=$O$5,$C8972*$P$5*0.01,$D8972=$O$6,$C8972*$P$6*0.01,$D8972="AZN",$C8972*0.08)</f>
        <v>768</v>
      </c>
    </row>
    <row r="8973" spans="1:6" x14ac:dyDescent="0.3">
      <c r="A8973" s="177" t="s">
        <v>1015</v>
      </c>
      <c r="B8973" s="178">
        <v>43708</v>
      </c>
      <c r="C8973" s="179">
        <v>2800</v>
      </c>
      <c r="D8973" s="88" t="s">
        <v>2862</v>
      </c>
      <c r="E8973" s="184" cm="1">
        <f t="array" ref="E8973">_xlfn.IFS($D8973=$O$5,C8973*$P$5,$D8973=$O$6,$C8973*$P$6,$D8973="AZN",$C8973)</f>
        <v>2800</v>
      </c>
      <c r="F8973" s="183" cm="1">
        <f t="array" ref="F8973">_xlfn.IFS($D8973=$O$5,$C8973*$P$5*0.01,$D8973=$O$6,$C8973*$P$6*0.01,$D8973="AZN",$C8973*0.08)</f>
        <v>224</v>
      </c>
    </row>
    <row r="8974" spans="1:6" x14ac:dyDescent="0.3">
      <c r="A8974" s="177" t="s">
        <v>1717</v>
      </c>
      <c r="B8974" s="178">
        <v>44151</v>
      </c>
      <c r="C8974" s="179">
        <v>2300</v>
      </c>
      <c r="D8974" s="88" t="s">
        <v>2864</v>
      </c>
      <c r="E8974" s="184" cm="1">
        <f t="array" ref="E8974">_xlfn.IFS($D8974=$O$5,C8974*$P$5,$D8974=$O$6,$C8974*$P$6,$D8974="AZN",$C8974)</f>
        <v>4177.95</v>
      </c>
      <c r="F8974" s="183" cm="1">
        <f t="array" ref="F8974">_xlfn.IFS($D8974=$O$5,$C8974*$P$5*0.01,$D8974=$O$6,$C8974*$P$6*0.01,$D8974="AZN",$C8974*0.08)</f>
        <v>41.779499999999999</v>
      </c>
    </row>
    <row r="8975" spans="1:6" x14ac:dyDescent="0.3">
      <c r="A8975" s="177" t="s">
        <v>1591</v>
      </c>
      <c r="B8975" s="178">
        <v>43985</v>
      </c>
      <c r="C8975" s="179">
        <v>8400</v>
      </c>
      <c r="D8975" s="88" t="s">
        <v>2864</v>
      </c>
      <c r="E8975" s="184" cm="1">
        <f t="array" ref="E8975">_xlfn.IFS($D8975=$O$5,C8975*$P$5,$D8975=$O$6,$C8975*$P$6,$D8975="AZN",$C8975)</f>
        <v>15258.6</v>
      </c>
      <c r="F8975" s="183" cm="1">
        <f t="array" ref="F8975">_xlfn.IFS($D8975=$O$5,$C8975*$P$5*0.01,$D8975=$O$6,$C8975*$P$6*0.01,$D8975="AZN",$C8975*0.08)</f>
        <v>152.58600000000001</v>
      </c>
    </row>
    <row r="8976" spans="1:6" x14ac:dyDescent="0.3">
      <c r="A8976" s="177" t="s">
        <v>546</v>
      </c>
      <c r="B8976" s="178">
        <v>44004</v>
      </c>
      <c r="C8976" s="179">
        <v>1500</v>
      </c>
      <c r="D8976" s="88" t="s">
        <v>2864</v>
      </c>
      <c r="E8976" s="184" cm="1">
        <f t="array" ref="E8976">_xlfn.IFS($D8976=$O$5,C8976*$P$5,$D8976=$O$6,$C8976*$P$6,$D8976="AZN",$C8976)</f>
        <v>2724.75</v>
      </c>
      <c r="F8976" s="183" cm="1">
        <f t="array" ref="F8976">_xlfn.IFS($D8976=$O$5,$C8976*$P$5*0.01,$D8976=$O$6,$C8976*$P$6*0.01,$D8976="AZN",$C8976*0.08)</f>
        <v>27.247500000000002</v>
      </c>
    </row>
    <row r="8977" spans="1:6" x14ac:dyDescent="0.3">
      <c r="A8977" s="177" t="s">
        <v>350</v>
      </c>
      <c r="B8977" s="178">
        <v>44335</v>
      </c>
      <c r="C8977" s="179">
        <v>6500</v>
      </c>
      <c r="D8977" s="88" t="s">
        <v>2864</v>
      </c>
      <c r="E8977" s="184" cm="1">
        <f t="array" ref="E8977">_xlfn.IFS($D8977=$O$5,C8977*$P$5,$D8977=$O$6,$C8977*$P$6,$D8977="AZN",$C8977)</f>
        <v>11807.25</v>
      </c>
      <c r="F8977" s="183" cm="1">
        <f t="array" ref="F8977">_xlfn.IFS($D8977=$O$5,$C8977*$P$5*0.01,$D8977=$O$6,$C8977*$P$6*0.01,$D8977="AZN",$C8977*0.08)</f>
        <v>118.07250000000001</v>
      </c>
    </row>
    <row r="8978" spans="1:6" x14ac:dyDescent="0.3">
      <c r="A8978" s="177" t="s">
        <v>1854</v>
      </c>
      <c r="B8978" s="178">
        <v>43977</v>
      </c>
      <c r="C8978" s="179">
        <v>9600</v>
      </c>
      <c r="D8978" s="88" t="s">
        <v>2863</v>
      </c>
      <c r="E8978" s="184" cm="1">
        <f t="array" ref="E8978">_xlfn.IFS($D8978=$O$5,C8978*$P$5,$D8978=$O$6,$C8978*$P$6,$D8978="AZN",$C8978)</f>
        <v>16320</v>
      </c>
      <c r="F8978" s="183" cm="1">
        <f t="array" ref="F8978">_xlfn.IFS($D8978=$O$5,$C8978*$P$5*0.01,$D8978=$O$6,$C8978*$P$6*0.01,$D8978="AZN",$C8978*0.08)</f>
        <v>163.20000000000002</v>
      </c>
    </row>
    <row r="8979" spans="1:6" x14ac:dyDescent="0.3">
      <c r="A8979" s="177" t="s">
        <v>1382</v>
      </c>
      <c r="B8979" s="178">
        <v>44084</v>
      </c>
      <c r="C8979" s="179">
        <v>7900</v>
      </c>
      <c r="D8979" s="88" t="s">
        <v>2864</v>
      </c>
      <c r="E8979" s="184" cm="1">
        <f t="array" ref="E8979">_xlfn.IFS($D8979=$O$5,C8979*$P$5,$D8979=$O$6,$C8979*$P$6,$D8979="AZN",$C8979)</f>
        <v>14350.35</v>
      </c>
      <c r="F8979" s="183" cm="1">
        <f t="array" ref="F8979">_xlfn.IFS($D8979=$O$5,$C8979*$P$5*0.01,$D8979=$O$6,$C8979*$P$6*0.01,$D8979="AZN",$C8979*0.08)</f>
        <v>143.5035</v>
      </c>
    </row>
    <row r="8980" spans="1:6" x14ac:dyDescent="0.3">
      <c r="A8980" s="177" t="s">
        <v>1559</v>
      </c>
      <c r="B8980" s="178">
        <v>44429</v>
      </c>
      <c r="C8980" s="179">
        <v>7500</v>
      </c>
      <c r="D8980" s="88" t="s">
        <v>2864</v>
      </c>
      <c r="E8980" s="184" cm="1">
        <f t="array" ref="E8980">_xlfn.IFS($D8980=$O$5,C8980*$P$5,$D8980=$O$6,$C8980*$P$6,$D8980="AZN",$C8980)</f>
        <v>13623.75</v>
      </c>
      <c r="F8980" s="183" cm="1">
        <f t="array" ref="F8980">_xlfn.IFS($D8980=$O$5,$C8980*$P$5*0.01,$D8980=$O$6,$C8980*$P$6*0.01,$D8980="AZN",$C8980*0.08)</f>
        <v>136.23750000000001</v>
      </c>
    </row>
    <row r="8981" spans="1:6" x14ac:dyDescent="0.3">
      <c r="A8981" s="177" t="s">
        <v>911</v>
      </c>
      <c r="B8981" s="178">
        <v>44307</v>
      </c>
      <c r="C8981" s="179">
        <v>8200</v>
      </c>
      <c r="D8981" s="88" t="s">
        <v>2862</v>
      </c>
      <c r="E8981" s="184" cm="1">
        <f t="array" ref="E8981">_xlfn.IFS($D8981=$O$5,C8981*$P$5,$D8981=$O$6,$C8981*$P$6,$D8981="AZN",$C8981)</f>
        <v>8200</v>
      </c>
      <c r="F8981" s="183" cm="1">
        <f t="array" ref="F8981">_xlfn.IFS($D8981=$O$5,$C8981*$P$5*0.01,$D8981=$O$6,$C8981*$P$6*0.01,$D8981="AZN",$C8981*0.08)</f>
        <v>656</v>
      </c>
    </row>
    <row r="8982" spans="1:6" x14ac:dyDescent="0.3">
      <c r="A8982" s="177" t="s">
        <v>984</v>
      </c>
      <c r="B8982" s="178">
        <v>44326</v>
      </c>
      <c r="C8982" s="179">
        <v>2300</v>
      </c>
      <c r="D8982" s="88" t="s">
        <v>2863</v>
      </c>
      <c r="E8982" s="184" cm="1">
        <f t="array" ref="E8982">_xlfn.IFS($D8982=$O$5,C8982*$P$5,$D8982=$O$6,$C8982*$P$6,$D8982="AZN",$C8982)</f>
        <v>3910</v>
      </c>
      <c r="F8982" s="183" cm="1">
        <f t="array" ref="F8982">_xlfn.IFS($D8982=$O$5,$C8982*$P$5*0.01,$D8982=$O$6,$C8982*$P$6*0.01,$D8982="AZN",$C8982*0.08)</f>
        <v>39.1</v>
      </c>
    </row>
    <row r="8983" spans="1:6" x14ac:dyDescent="0.3">
      <c r="A8983" s="177" t="s">
        <v>1521</v>
      </c>
      <c r="B8983" s="178">
        <v>44354</v>
      </c>
      <c r="C8983" s="179">
        <v>12500</v>
      </c>
      <c r="D8983" s="88" t="s">
        <v>2863</v>
      </c>
      <c r="E8983" s="184" cm="1">
        <f t="array" ref="E8983">_xlfn.IFS($D8983=$O$5,C8983*$P$5,$D8983=$O$6,$C8983*$P$6,$D8983="AZN",$C8983)</f>
        <v>21250</v>
      </c>
      <c r="F8983" s="183" cm="1">
        <f t="array" ref="F8983">_xlfn.IFS($D8983=$O$5,$C8983*$P$5*0.01,$D8983=$O$6,$C8983*$P$6*0.01,$D8983="AZN",$C8983*0.08)</f>
        <v>212.5</v>
      </c>
    </row>
    <row r="8984" spans="1:6" x14ac:dyDescent="0.3">
      <c r="A8984" s="177" t="s">
        <v>1818</v>
      </c>
      <c r="B8984" s="178">
        <v>43839</v>
      </c>
      <c r="C8984" s="179">
        <v>12700</v>
      </c>
      <c r="D8984" s="88" t="s">
        <v>2863</v>
      </c>
      <c r="E8984" s="184" cm="1">
        <f t="array" ref="E8984">_xlfn.IFS($D8984=$O$5,C8984*$P$5,$D8984=$O$6,$C8984*$P$6,$D8984="AZN",$C8984)</f>
        <v>21590</v>
      </c>
      <c r="F8984" s="183" cm="1">
        <f t="array" ref="F8984">_xlfn.IFS($D8984=$O$5,$C8984*$P$5*0.01,$D8984=$O$6,$C8984*$P$6*0.01,$D8984="AZN",$C8984*0.08)</f>
        <v>215.9</v>
      </c>
    </row>
    <row r="8985" spans="1:6" x14ac:dyDescent="0.3">
      <c r="A8985" s="177" t="s">
        <v>520</v>
      </c>
      <c r="B8985" s="178">
        <v>44344</v>
      </c>
      <c r="C8985" s="179">
        <v>7700</v>
      </c>
      <c r="D8985" s="88" t="s">
        <v>2864</v>
      </c>
      <c r="E8985" s="184" cm="1">
        <f t="array" ref="E8985">_xlfn.IFS($D8985=$O$5,C8985*$P$5,$D8985=$O$6,$C8985*$P$6,$D8985="AZN",$C8985)</f>
        <v>13987.05</v>
      </c>
      <c r="F8985" s="183" cm="1">
        <f t="array" ref="F8985">_xlfn.IFS($D8985=$O$5,$C8985*$P$5*0.01,$D8985=$O$6,$C8985*$P$6*0.01,$D8985="AZN",$C8985*0.08)</f>
        <v>139.87049999999999</v>
      </c>
    </row>
    <row r="8986" spans="1:6" x14ac:dyDescent="0.3">
      <c r="A8986" s="177" t="s">
        <v>1868</v>
      </c>
      <c r="B8986" s="178">
        <v>44172</v>
      </c>
      <c r="C8986" s="179">
        <v>3700</v>
      </c>
      <c r="D8986" s="88" t="s">
        <v>2862</v>
      </c>
      <c r="E8986" s="184" cm="1">
        <f t="array" ref="E8986">_xlfn.IFS($D8986=$O$5,C8986*$P$5,$D8986=$O$6,$C8986*$P$6,$D8986="AZN",$C8986)</f>
        <v>3700</v>
      </c>
      <c r="F8986" s="183" cm="1">
        <f t="array" ref="F8986">_xlfn.IFS($D8986=$O$5,$C8986*$P$5*0.01,$D8986=$O$6,$C8986*$P$6*0.01,$D8986="AZN",$C8986*0.08)</f>
        <v>296</v>
      </c>
    </row>
    <row r="8987" spans="1:6" x14ac:dyDescent="0.3">
      <c r="A8987" s="177" t="s">
        <v>869</v>
      </c>
      <c r="B8987" s="178">
        <v>44392</v>
      </c>
      <c r="C8987" s="179">
        <v>8100</v>
      </c>
      <c r="D8987" s="88" t="s">
        <v>2863</v>
      </c>
      <c r="E8987" s="184" cm="1">
        <f t="array" ref="E8987">_xlfn.IFS($D8987=$O$5,C8987*$P$5,$D8987=$O$6,$C8987*$P$6,$D8987="AZN",$C8987)</f>
        <v>13770</v>
      </c>
      <c r="F8987" s="183" cm="1">
        <f t="array" ref="F8987">_xlfn.IFS($D8987=$O$5,$C8987*$P$5*0.01,$D8987=$O$6,$C8987*$P$6*0.01,$D8987="AZN",$C8987*0.08)</f>
        <v>137.70000000000002</v>
      </c>
    </row>
    <row r="8988" spans="1:6" x14ac:dyDescent="0.3">
      <c r="A8988" s="177" t="s">
        <v>944</v>
      </c>
      <c r="B8988" s="178">
        <v>44188</v>
      </c>
      <c r="C8988" s="179">
        <v>10700</v>
      </c>
      <c r="D8988" s="88" t="s">
        <v>2863</v>
      </c>
      <c r="E8988" s="184" cm="1">
        <f t="array" ref="E8988">_xlfn.IFS($D8988=$O$5,C8988*$P$5,$D8988=$O$6,$C8988*$P$6,$D8988="AZN",$C8988)</f>
        <v>18190</v>
      </c>
      <c r="F8988" s="183" cm="1">
        <f t="array" ref="F8988">_xlfn.IFS($D8988=$O$5,$C8988*$P$5*0.01,$D8988=$O$6,$C8988*$P$6*0.01,$D8988="AZN",$C8988*0.08)</f>
        <v>181.9</v>
      </c>
    </row>
    <row r="8989" spans="1:6" x14ac:dyDescent="0.3">
      <c r="A8989" s="177" t="s">
        <v>985</v>
      </c>
      <c r="B8989" s="178">
        <v>44371</v>
      </c>
      <c r="C8989" s="179">
        <v>3100</v>
      </c>
      <c r="D8989" s="88" t="s">
        <v>2863</v>
      </c>
      <c r="E8989" s="184" cm="1">
        <f t="array" ref="E8989">_xlfn.IFS($D8989=$O$5,C8989*$P$5,$D8989=$O$6,$C8989*$P$6,$D8989="AZN",$C8989)</f>
        <v>5270</v>
      </c>
      <c r="F8989" s="183" cm="1">
        <f t="array" ref="F8989">_xlfn.IFS($D8989=$O$5,$C8989*$P$5*0.01,$D8989=$O$6,$C8989*$P$6*0.01,$D8989="AZN",$C8989*0.08)</f>
        <v>52.7</v>
      </c>
    </row>
    <row r="8990" spans="1:6" x14ac:dyDescent="0.3">
      <c r="A8990" s="177" t="s">
        <v>593</v>
      </c>
      <c r="B8990" s="178">
        <v>43935</v>
      </c>
      <c r="C8990" s="179">
        <v>9700</v>
      </c>
      <c r="D8990" s="88" t="s">
        <v>2863</v>
      </c>
      <c r="E8990" s="184" cm="1">
        <f t="array" ref="E8990">_xlfn.IFS($D8990=$O$5,C8990*$P$5,$D8990=$O$6,$C8990*$P$6,$D8990="AZN",$C8990)</f>
        <v>16490</v>
      </c>
      <c r="F8990" s="183" cm="1">
        <f t="array" ref="F8990">_xlfn.IFS($D8990=$O$5,$C8990*$P$5*0.01,$D8990=$O$6,$C8990*$P$6*0.01,$D8990="AZN",$C8990*0.08)</f>
        <v>164.9</v>
      </c>
    </row>
    <row r="8991" spans="1:6" x14ac:dyDescent="0.3">
      <c r="A8991" s="177" t="s">
        <v>1284</v>
      </c>
      <c r="B8991" s="178">
        <v>43740</v>
      </c>
      <c r="C8991" s="179">
        <v>3100</v>
      </c>
      <c r="D8991" s="88" t="s">
        <v>2864</v>
      </c>
      <c r="E8991" s="184" cm="1">
        <f t="array" ref="E8991">_xlfn.IFS($D8991=$O$5,C8991*$P$5,$D8991=$O$6,$C8991*$P$6,$D8991="AZN",$C8991)</f>
        <v>5631.15</v>
      </c>
      <c r="F8991" s="183" cm="1">
        <f t="array" ref="F8991">_xlfn.IFS($D8991=$O$5,$C8991*$P$5*0.01,$D8991=$O$6,$C8991*$P$6*0.01,$D8991="AZN",$C8991*0.08)</f>
        <v>56.311499999999995</v>
      </c>
    </row>
    <row r="8992" spans="1:6" x14ac:dyDescent="0.3">
      <c r="A8992" s="177" t="s">
        <v>1162</v>
      </c>
      <c r="B8992" s="178">
        <v>44649</v>
      </c>
      <c r="C8992" s="179">
        <v>3700</v>
      </c>
      <c r="D8992" s="88" t="s">
        <v>2864</v>
      </c>
      <c r="E8992" s="184" cm="1">
        <f t="array" ref="E8992">_xlfn.IFS($D8992=$O$5,C8992*$P$5,$D8992=$O$6,$C8992*$P$6,$D8992="AZN",$C8992)</f>
        <v>6721.05</v>
      </c>
      <c r="F8992" s="183" cm="1">
        <f t="array" ref="F8992">_xlfn.IFS($D8992=$O$5,$C8992*$P$5*0.01,$D8992=$O$6,$C8992*$P$6*0.01,$D8992="AZN",$C8992*0.08)</f>
        <v>67.210499999999996</v>
      </c>
    </row>
    <row r="8993" spans="1:6" x14ac:dyDescent="0.3">
      <c r="A8993" s="177" t="s">
        <v>153</v>
      </c>
      <c r="B8993" s="178">
        <v>43809</v>
      </c>
      <c r="C8993" s="179">
        <v>4600</v>
      </c>
      <c r="D8993" s="88" t="s">
        <v>2862</v>
      </c>
      <c r="E8993" s="184" cm="1">
        <f t="array" ref="E8993">_xlfn.IFS($D8993=$O$5,C8993*$P$5,$D8993=$O$6,$C8993*$P$6,$D8993="AZN",$C8993)</f>
        <v>4600</v>
      </c>
      <c r="F8993" s="183" cm="1">
        <f t="array" ref="F8993">_xlfn.IFS($D8993=$O$5,$C8993*$P$5*0.01,$D8993=$O$6,$C8993*$P$6*0.01,$D8993="AZN",$C8993*0.08)</f>
        <v>368</v>
      </c>
    </row>
    <row r="8994" spans="1:6" x14ac:dyDescent="0.3">
      <c r="A8994" s="177" t="s">
        <v>336</v>
      </c>
      <c r="B8994" s="178">
        <v>44105</v>
      </c>
      <c r="C8994" s="179">
        <v>5900</v>
      </c>
      <c r="D8994" s="88" t="s">
        <v>2862</v>
      </c>
      <c r="E8994" s="184" cm="1">
        <f t="array" ref="E8994">_xlfn.IFS($D8994=$O$5,C8994*$P$5,$D8994=$O$6,$C8994*$P$6,$D8994="AZN",$C8994)</f>
        <v>5900</v>
      </c>
      <c r="F8994" s="183" cm="1">
        <f t="array" ref="F8994">_xlfn.IFS($D8994=$O$5,$C8994*$P$5*0.01,$D8994=$O$6,$C8994*$P$6*0.01,$D8994="AZN",$C8994*0.08)</f>
        <v>472</v>
      </c>
    </row>
    <row r="8995" spans="1:6" x14ac:dyDescent="0.3">
      <c r="A8995" s="177" t="s">
        <v>217</v>
      </c>
      <c r="B8995" s="178">
        <v>44246</v>
      </c>
      <c r="C8995" s="179">
        <v>4000</v>
      </c>
      <c r="D8995" s="88" t="s">
        <v>2863</v>
      </c>
      <c r="E8995" s="184" cm="1">
        <f t="array" ref="E8995">_xlfn.IFS($D8995=$O$5,C8995*$P$5,$D8995=$O$6,$C8995*$P$6,$D8995="AZN",$C8995)</f>
        <v>6800</v>
      </c>
      <c r="F8995" s="183" cm="1">
        <f t="array" ref="F8995">_xlfn.IFS($D8995=$O$5,$C8995*$P$5*0.01,$D8995=$O$6,$C8995*$P$6*0.01,$D8995="AZN",$C8995*0.08)</f>
        <v>68</v>
      </c>
    </row>
    <row r="8996" spans="1:6" x14ac:dyDescent="0.3">
      <c r="A8996" s="177" t="s">
        <v>341</v>
      </c>
      <c r="B8996" s="178">
        <v>44717</v>
      </c>
      <c r="C8996" s="179">
        <v>8000</v>
      </c>
      <c r="D8996" s="88" t="s">
        <v>2863</v>
      </c>
      <c r="E8996" s="184" cm="1">
        <f t="array" ref="E8996">_xlfn.IFS($D8996=$O$5,C8996*$P$5,$D8996=$O$6,$C8996*$P$6,$D8996="AZN",$C8996)</f>
        <v>13600</v>
      </c>
      <c r="F8996" s="183" cm="1">
        <f t="array" ref="F8996">_xlfn.IFS($D8996=$O$5,$C8996*$P$5*0.01,$D8996=$O$6,$C8996*$P$6*0.01,$D8996="AZN",$C8996*0.08)</f>
        <v>136</v>
      </c>
    </row>
    <row r="8997" spans="1:6" x14ac:dyDescent="0.3">
      <c r="A8997" s="177" t="s">
        <v>1441</v>
      </c>
      <c r="B8997" s="178">
        <v>43980</v>
      </c>
      <c r="C8997" s="179">
        <v>5200</v>
      </c>
      <c r="D8997" s="88" t="s">
        <v>2862</v>
      </c>
      <c r="E8997" s="184" cm="1">
        <f t="array" ref="E8997">_xlfn.IFS($D8997=$O$5,C8997*$P$5,$D8997=$O$6,$C8997*$P$6,$D8997="AZN",$C8997)</f>
        <v>5200</v>
      </c>
      <c r="F8997" s="183" cm="1">
        <f t="array" ref="F8997">_xlfn.IFS($D8997=$O$5,$C8997*$P$5*0.01,$D8997=$O$6,$C8997*$P$6*0.01,$D8997="AZN",$C8997*0.08)</f>
        <v>416</v>
      </c>
    </row>
    <row r="8998" spans="1:6" x14ac:dyDescent="0.3">
      <c r="A8998" s="177" t="s">
        <v>294</v>
      </c>
      <c r="B8998" s="178">
        <v>43587</v>
      </c>
      <c r="C8998" s="179">
        <v>5900</v>
      </c>
      <c r="D8998" s="88" t="s">
        <v>2863</v>
      </c>
      <c r="E8998" s="184" cm="1">
        <f t="array" ref="E8998">_xlfn.IFS($D8998=$O$5,C8998*$P$5,$D8998=$O$6,$C8998*$P$6,$D8998="AZN",$C8998)</f>
        <v>10030</v>
      </c>
      <c r="F8998" s="183" cm="1">
        <f t="array" ref="F8998">_xlfn.IFS($D8998=$O$5,$C8998*$P$5*0.01,$D8998=$O$6,$C8998*$P$6*0.01,$D8998="AZN",$C8998*0.08)</f>
        <v>100.3</v>
      </c>
    </row>
    <row r="8999" spans="1:6" x14ac:dyDescent="0.3">
      <c r="A8999" s="177" t="s">
        <v>818</v>
      </c>
      <c r="B8999" s="178">
        <v>43968</v>
      </c>
      <c r="C8999" s="179">
        <v>7700</v>
      </c>
      <c r="D8999" s="88" t="s">
        <v>2862</v>
      </c>
      <c r="E8999" s="184" cm="1">
        <f t="array" ref="E8999">_xlfn.IFS($D8999=$O$5,C8999*$P$5,$D8999=$O$6,$C8999*$P$6,$D8999="AZN",$C8999)</f>
        <v>7700</v>
      </c>
      <c r="F8999" s="183" cm="1">
        <f t="array" ref="F8999">_xlfn.IFS($D8999=$O$5,$C8999*$P$5*0.01,$D8999=$O$6,$C8999*$P$6*0.01,$D8999="AZN",$C8999*0.08)</f>
        <v>616</v>
      </c>
    </row>
    <row r="9000" spans="1:6" x14ac:dyDescent="0.3">
      <c r="A9000" s="177" t="s">
        <v>1600</v>
      </c>
      <c r="B9000" s="178">
        <v>44290</v>
      </c>
      <c r="C9000" s="179">
        <v>5400</v>
      </c>
      <c r="D9000" s="88" t="s">
        <v>2863</v>
      </c>
      <c r="E9000" s="184" cm="1">
        <f t="array" ref="E9000">_xlfn.IFS($D9000=$O$5,C9000*$P$5,$D9000=$O$6,$C9000*$P$6,$D9000="AZN",$C9000)</f>
        <v>9180</v>
      </c>
      <c r="F9000" s="183" cm="1">
        <f t="array" ref="F9000">_xlfn.IFS($D9000=$O$5,$C9000*$P$5*0.01,$D9000=$O$6,$C9000*$P$6*0.01,$D9000="AZN",$C9000*0.08)</f>
        <v>91.8</v>
      </c>
    </row>
    <row r="9001" spans="1:6" x14ac:dyDescent="0.3">
      <c r="A9001" s="177" t="s">
        <v>1238</v>
      </c>
      <c r="B9001" s="178">
        <v>44282</v>
      </c>
      <c r="C9001" s="179">
        <v>7000</v>
      </c>
      <c r="D9001" s="88" t="s">
        <v>2862</v>
      </c>
      <c r="E9001" s="184" cm="1">
        <f t="array" ref="E9001">_xlfn.IFS($D9001=$O$5,C9001*$P$5,$D9001=$O$6,$C9001*$P$6,$D9001="AZN",$C9001)</f>
        <v>7000</v>
      </c>
      <c r="F9001" s="183" cm="1">
        <f t="array" ref="F9001">_xlfn.IFS($D9001=$O$5,$C9001*$P$5*0.01,$D9001=$O$6,$C9001*$P$6*0.01,$D9001="AZN",$C9001*0.08)</f>
        <v>560</v>
      </c>
    </row>
    <row r="9002" spans="1:6" x14ac:dyDescent="0.3">
      <c r="A9002" s="177" t="s">
        <v>2111</v>
      </c>
      <c r="B9002" s="178">
        <v>44332</v>
      </c>
      <c r="C9002" s="179">
        <v>10000</v>
      </c>
      <c r="D9002" s="88" t="s">
        <v>2862</v>
      </c>
      <c r="E9002" s="184" cm="1">
        <f t="array" ref="E9002">_xlfn.IFS($D9002=$O$5,C9002*$P$5,$D9002=$O$6,$C9002*$P$6,$D9002="AZN",$C9002)</f>
        <v>10000</v>
      </c>
      <c r="F9002" s="183" cm="1">
        <f t="array" ref="F9002">_xlfn.IFS($D9002=$O$5,$C9002*$P$5*0.01,$D9002=$O$6,$C9002*$P$6*0.01,$D9002="AZN",$C9002*0.08)</f>
        <v>800</v>
      </c>
    </row>
    <row r="9003" spans="1:6" x14ac:dyDescent="0.3">
      <c r="A9003" s="177" t="s">
        <v>254</v>
      </c>
      <c r="B9003" s="178">
        <v>44325</v>
      </c>
      <c r="C9003" s="179">
        <v>4000</v>
      </c>
      <c r="D9003" s="88" t="s">
        <v>2864</v>
      </c>
      <c r="E9003" s="184" cm="1">
        <f t="array" ref="E9003">_xlfn.IFS($D9003=$O$5,C9003*$P$5,$D9003=$O$6,$C9003*$P$6,$D9003="AZN",$C9003)</f>
        <v>7266</v>
      </c>
      <c r="F9003" s="183" cm="1">
        <f t="array" ref="F9003">_xlfn.IFS($D9003=$O$5,$C9003*$P$5*0.01,$D9003=$O$6,$C9003*$P$6*0.01,$D9003="AZN",$C9003*0.08)</f>
        <v>72.66</v>
      </c>
    </row>
    <row r="9004" spans="1:6" x14ac:dyDescent="0.3">
      <c r="A9004" s="177" t="s">
        <v>1510</v>
      </c>
      <c r="B9004" s="178">
        <v>44068</v>
      </c>
      <c r="C9004" s="179">
        <v>5100</v>
      </c>
      <c r="D9004" s="88" t="s">
        <v>2862</v>
      </c>
      <c r="E9004" s="184" cm="1">
        <f t="array" ref="E9004">_xlfn.IFS($D9004=$O$5,C9004*$P$5,$D9004=$O$6,$C9004*$P$6,$D9004="AZN",$C9004)</f>
        <v>5100</v>
      </c>
      <c r="F9004" s="183" cm="1">
        <f t="array" ref="F9004">_xlfn.IFS($D9004=$O$5,$C9004*$P$5*0.01,$D9004=$O$6,$C9004*$P$6*0.01,$D9004="AZN",$C9004*0.08)</f>
        <v>408</v>
      </c>
    </row>
    <row r="9005" spans="1:6" x14ac:dyDescent="0.3">
      <c r="A9005" s="177" t="s">
        <v>571</v>
      </c>
      <c r="B9005" s="178">
        <v>44519</v>
      </c>
      <c r="C9005" s="179">
        <v>2500</v>
      </c>
      <c r="D9005" s="88" t="s">
        <v>2862</v>
      </c>
      <c r="E9005" s="184" cm="1">
        <f t="array" ref="E9005">_xlfn.IFS($D9005=$O$5,C9005*$P$5,$D9005=$O$6,$C9005*$P$6,$D9005="AZN",$C9005)</f>
        <v>2500</v>
      </c>
      <c r="F9005" s="183" cm="1">
        <f t="array" ref="F9005">_xlfn.IFS($D9005=$O$5,$C9005*$P$5*0.01,$D9005=$O$6,$C9005*$P$6*0.01,$D9005="AZN",$C9005*0.08)</f>
        <v>200</v>
      </c>
    </row>
    <row r="9006" spans="1:6" x14ac:dyDescent="0.3">
      <c r="A9006" s="177" t="s">
        <v>1674</v>
      </c>
      <c r="B9006" s="178">
        <v>44232</v>
      </c>
      <c r="C9006" s="179">
        <v>7700</v>
      </c>
      <c r="D9006" s="88" t="s">
        <v>2863</v>
      </c>
      <c r="E9006" s="184" cm="1">
        <f t="array" ref="E9006">_xlfn.IFS($D9006=$O$5,C9006*$P$5,$D9006=$O$6,$C9006*$P$6,$D9006="AZN",$C9006)</f>
        <v>13090</v>
      </c>
      <c r="F9006" s="183" cm="1">
        <f t="array" ref="F9006">_xlfn.IFS($D9006=$O$5,$C9006*$P$5*0.01,$D9006=$O$6,$C9006*$P$6*0.01,$D9006="AZN",$C9006*0.08)</f>
        <v>130.9</v>
      </c>
    </row>
    <row r="9007" spans="1:6" x14ac:dyDescent="0.3">
      <c r="A9007" s="177" t="s">
        <v>893</v>
      </c>
      <c r="B9007" s="178">
        <v>44710</v>
      </c>
      <c r="C9007" s="179">
        <v>1400</v>
      </c>
      <c r="D9007" s="88" t="s">
        <v>2864</v>
      </c>
      <c r="E9007" s="184" cm="1">
        <f t="array" ref="E9007">_xlfn.IFS($D9007=$O$5,C9007*$P$5,$D9007=$O$6,$C9007*$P$6,$D9007="AZN",$C9007)</f>
        <v>2543.1</v>
      </c>
      <c r="F9007" s="183" cm="1">
        <f t="array" ref="F9007">_xlfn.IFS($D9007=$O$5,$C9007*$P$5*0.01,$D9007=$O$6,$C9007*$P$6*0.01,$D9007="AZN",$C9007*0.08)</f>
        <v>25.431000000000001</v>
      </c>
    </row>
    <row r="9008" spans="1:6" x14ac:dyDescent="0.3">
      <c r="A9008" s="177" t="s">
        <v>680</v>
      </c>
      <c r="B9008" s="178">
        <v>44716</v>
      </c>
      <c r="C9008" s="179">
        <v>4200</v>
      </c>
      <c r="D9008" s="88" t="s">
        <v>2864</v>
      </c>
      <c r="E9008" s="184" cm="1">
        <f t="array" ref="E9008">_xlfn.IFS($D9008=$O$5,C9008*$P$5,$D9008=$O$6,$C9008*$P$6,$D9008="AZN",$C9008)</f>
        <v>7629.3</v>
      </c>
      <c r="F9008" s="183" cm="1">
        <f t="array" ref="F9008">_xlfn.IFS($D9008=$O$5,$C9008*$P$5*0.01,$D9008=$O$6,$C9008*$P$6*0.01,$D9008="AZN",$C9008*0.08)</f>
        <v>76.293000000000006</v>
      </c>
    </row>
    <row r="9009" spans="1:6" x14ac:dyDescent="0.3">
      <c r="A9009" s="177" t="s">
        <v>472</v>
      </c>
      <c r="B9009" s="178">
        <v>43969</v>
      </c>
      <c r="C9009" s="179">
        <v>6300</v>
      </c>
      <c r="D9009" s="88" t="s">
        <v>2862</v>
      </c>
      <c r="E9009" s="184" cm="1">
        <f t="array" ref="E9009">_xlfn.IFS($D9009=$O$5,C9009*$P$5,$D9009=$O$6,$C9009*$P$6,$D9009="AZN",$C9009)</f>
        <v>6300</v>
      </c>
      <c r="F9009" s="183" cm="1">
        <f t="array" ref="F9009">_xlfn.IFS($D9009=$O$5,$C9009*$P$5*0.01,$D9009=$O$6,$C9009*$P$6*0.01,$D9009="AZN",$C9009*0.08)</f>
        <v>504</v>
      </c>
    </row>
    <row r="9010" spans="1:6" x14ac:dyDescent="0.3">
      <c r="A9010" s="177" t="s">
        <v>1859</v>
      </c>
      <c r="B9010" s="178">
        <v>44388</v>
      </c>
      <c r="C9010" s="179">
        <v>5500</v>
      </c>
      <c r="D9010" s="88" t="s">
        <v>2863</v>
      </c>
      <c r="E9010" s="184" cm="1">
        <f t="array" ref="E9010">_xlfn.IFS($D9010=$O$5,C9010*$P$5,$D9010=$O$6,$C9010*$P$6,$D9010="AZN",$C9010)</f>
        <v>9350</v>
      </c>
      <c r="F9010" s="183" cm="1">
        <f t="array" ref="F9010">_xlfn.IFS($D9010=$O$5,$C9010*$P$5*0.01,$D9010=$O$6,$C9010*$P$6*0.01,$D9010="AZN",$C9010*0.08)</f>
        <v>93.5</v>
      </c>
    </row>
    <row r="9011" spans="1:6" x14ac:dyDescent="0.3">
      <c r="A9011" s="177" t="s">
        <v>1509</v>
      </c>
      <c r="B9011" s="178">
        <v>44682</v>
      </c>
      <c r="C9011" s="179">
        <v>10600</v>
      </c>
      <c r="D9011" s="88" t="s">
        <v>2862</v>
      </c>
      <c r="E9011" s="184" cm="1">
        <f t="array" ref="E9011">_xlfn.IFS($D9011=$O$5,C9011*$P$5,$D9011=$O$6,$C9011*$P$6,$D9011="AZN",$C9011)</f>
        <v>10600</v>
      </c>
      <c r="F9011" s="183" cm="1">
        <f t="array" ref="F9011">_xlfn.IFS($D9011=$O$5,$C9011*$P$5*0.01,$D9011=$O$6,$C9011*$P$6*0.01,$D9011="AZN",$C9011*0.08)</f>
        <v>848</v>
      </c>
    </row>
    <row r="9012" spans="1:6" x14ac:dyDescent="0.3">
      <c r="A9012" s="177" t="s">
        <v>2029</v>
      </c>
      <c r="B9012" s="178">
        <v>44118</v>
      </c>
      <c r="C9012" s="179">
        <v>3300</v>
      </c>
      <c r="D9012" s="88" t="s">
        <v>2862</v>
      </c>
      <c r="E9012" s="184" cm="1">
        <f t="array" ref="E9012">_xlfn.IFS($D9012=$O$5,C9012*$P$5,$D9012=$O$6,$C9012*$P$6,$D9012="AZN",$C9012)</f>
        <v>3300</v>
      </c>
      <c r="F9012" s="183" cm="1">
        <f t="array" ref="F9012">_xlfn.IFS($D9012=$O$5,$C9012*$P$5*0.01,$D9012=$O$6,$C9012*$P$6*0.01,$D9012="AZN",$C9012*0.08)</f>
        <v>264</v>
      </c>
    </row>
    <row r="9013" spans="1:6" x14ac:dyDescent="0.3">
      <c r="A9013" s="177" t="s">
        <v>1883</v>
      </c>
      <c r="B9013" s="178">
        <v>43645</v>
      </c>
      <c r="C9013" s="179">
        <v>3900</v>
      </c>
      <c r="D9013" s="88" t="s">
        <v>2863</v>
      </c>
      <c r="E9013" s="184" cm="1">
        <f t="array" ref="E9013">_xlfn.IFS($D9013=$O$5,C9013*$P$5,$D9013=$O$6,$C9013*$P$6,$D9013="AZN",$C9013)</f>
        <v>6630</v>
      </c>
      <c r="F9013" s="183" cm="1">
        <f t="array" ref="F9013">_xlfn.IFS($D9013=$O$5,$C9013*$P$5*0.01,$D9013=$O$6,$C9013*$P$6*0.01,$D9013="AZN",$C9013*0.08)</f>
        <v>66.3</v>
      </c>
    </row>
    <row r="9014" spans="1:6" x14ac:dyDescent="0.3">
      <c r="A9014" s="177" t="s">
        <v>1867</v>
      </c>
      <c r="B9014" s="178">
        <v>44403</v>
      </c>
      <c r="C9014" s="179">
        <v>2200</v>
      </c>
      <c r="D9014" s="88" t="s">
        <v>2862</v>
      </c>
      <c r="E9014" s="184" cm="1">
        <f t="array" ref="E9014">_xlfn.IFS($D9014=$O$5,C9014*$P$5,$D9014=$O$6,$C9014*$P$6,$D9014="AZN",$C9014)</f>
        <v>2200</v>
      </c>
      <c r="F9014" s="183" cm="1">
        <f t="array" ref="F9014">_xlfn.IFS($D9014=$O$5,$C9014*$P$5*0.01,$D9014=$O$6,$C9014*$P$6*0.01,$D9014="AZN",$C9014*0.08)</f>
        <v>176</v>
      </c>
    </row>
    <row r="9015" spans="1:6" x14ac:dyDescent="0.3">
      <c r="A9015" s="177" t="s">
        <v>1205</v>
      </c>
      <c r="B9015" s="178">
        <v>44638</v>
      </c>
      <c r="C9015" s="179">
        <v>7800</v>
      </c>
      <c r="D9015" s="88" t="s">
        <v>2863</v>
      </c>
      <c r="E9015" s="184" cm="1">
        <f t="array" ref="E9015">_xlfn.IFS($D9015=$O$5,C9015*$P$5,$D9015=$O$6,$C9015*$P$6,$D9015="AZN",$C9015)</f>
        <v>13260</v>
      </c>
      <c r="F9015" s="183" cm="1">
        <f t="array" ref="F9015">_xlfn.IFS($D9015=$O$5,$C9015*$P$5*0.01,$D9015=$O$6,$C9015*$P$6*0.01,$D9015="AZN",$C9015*0.08)</f>
        <v>132.6</v>
      </c>
    </row>
    <row r="9016" spans="1:6" x14ac:dyDescent="0.3">
      <c r="A9016" s="177" t="s">
        <v>1730</v>
      </c>
      <c r="B9016" s="178">
        <v>44400</v>
      </c>
      <c r="C9016" s="179">
        <v>9600</v>
      </c>
      <c r="D9016" s="88" t="s">
        <v>2864</v>
      </c>
      <c r="E9016" s="184" cm="1">
        <f t="array" ref="E9016">_xlfn.IFS($D9016=$O$5,C9016*$P$5,$D9016=$O$6,$C9016*$P$6,$D9016="AZN",$C9016)</f>
        <v>17438.400000000001</v>
      </c>
      <c r="F9016" s="183" cm="1">
        <f t="array" ref="F9016">_xlfn.IFS($D9016=$O$5,$C9016*$P$5*0.01,$D9016=$O$6,$C9016*$P$6*0.01,$D9016="AZN",$C9016*0.08)</f>
        <v>174.38400000000001</v>
      </c>
    </row>
    <row r="9017" spans="1:6" x14ac:dyDescent="0.3">
      <c r="A9017" s="177" t="s">
        <v>581</v>
      </c>
      <c r="B9017" s="178">
        <v>44146</v>
      </c>
      <c r="C9017" s="179">
        <v>1300</v>
      </c>
      <c r="D9017" s="88" t="s">
        <v>2863</v>
      </c>
      <c r="E9017" s="184" cm="1">
        <f t="array" ref="E9017">_xlfn.IFS($D9017=$O$5,C9017*$P$5,$D9017=$O$6,$C9017*$P$6,$D9017="AZN",$C9017)</f>
        <v>2210</v>
      </c>
      <c r="F9017" s="183" cm="1">
        <f t="array" ref="F9017">_xlfn.IFS($D9017=$O$5,$C9017*$P$5*0.01,$D9017=$O$6,$C9017*$P$6*0.01,$D9017="AZN",$C9017*0.08)</f>
        <v>22.1</v>
      </c>
    </row>
    <row r="9018" spans="1:6" x14ac:dyDescent="0.3">
      <c r="A9018" s="177" t="s">
        <v>1820</v>
      </c>
      <c r="B9018" s="178">
        <v>44502</v>
      </c>
      <c r="C9018" s="179">
        <v>5100</v>
      </c>
      <c r="D9018" s="88" t="s">
        <v>2862</v>
      </c>
      <c r="E9018" s="184" cm="1">
        <f t="array" ref="E9018">_xlfn.IFS($D9018=$O$5,C9018*$P$5,$D9018=$O$6,$C9018*$P$6,$D9018="AZN",$C9018)</f>
        <v>5100</v>
      </c>
      <c r="F9018" s="183" cm="1">
        <f t="array" ref="F9018">_xlfn.IFS($D9018=$O$5,$C9018*$P$5*0.01,$D9018=$O$6,$C9018*$P$6*0.01,$D9018="AZN",$C9018*0.08)</f>
        <v>408</v>
      </c>
    </row>
    <row r="9019" spans="1:6" x14ac:dyDescent="0.3">
      <c r="A9019" s="177" t="s">
        <v>270</v>
      </c>
      <c r="B9019" s="178">
        <v>44171</v>
      </c>
      <c r="C9019" s="179">
        <v>9800</v>
      </c>
      <c r="D9019" s="88" t="s">
        <v>2862</v>
      </c>
      <c r="E9019" s="184" cm="1">
        <f t="array" ref="E9019">_xlfn.IFS($D9019=$O$5,C9019*$P$5,$D9019=$O$6,$C9019*$P$6,$D9019="AZN",$C9019)</f>
        <v>9800</v>
      </c>
      <c r="F9019" s="183" cm="1">
        <f t="array" ref="F9019">_xlfn.IFS($D9019=$O$5,$C9019*$P$5*0.01,$D9019=$O$6,$C9019*$P$6*0.01,$D9019="AZN",$C9019*0.08)</f>
        <v>784</v>
      </c>
    </row>
    <row r="9020" spans="1:6" x14ac:dyDescent="0.3">
      <c r="A9020" s="177" t="s">
        <v>970</v>
      </c>
      <c r="B9020" s="178">
        <v>43969</v>
      </c>
      <c r="C9020" s="179">
        <v>13000</v>
      </c>
      <c r="D9020" s="88" t="s">
        <v>2863</v>
      </c>
      <c r="E9020" s="184" cm="1">
        <f t="array" ref="E9020">_xlfn.IFS($D9020=$O$5,C9020*$P$5,$D9020=$O$6,$C9020*$P$6,$D9020="AZN",$C9020)</f>
        <v>22100</v>
      </c>
      <c r="F9020" s="183" cm="1">
        <f t="array" ref="F9020">_xlfn.IFS($D9020=$O$5,$C9020*$P$5*0.01,$D9020=$O$6,$C9020*$P$6*0.01,$D9020="AZN",$C9020*0.08)</f>
        <v>221</v>
      </c>
    </row>
    <row r="9021" spans="1:6" x14ac:dyDescent="0.3">
      <c r="A9021" s="177" t="s">
        <v>1856</v>
      </c>
      <c r="B9021" s="178">
        <v>44535</v>
      </c>
      <c r="C9021" s="179">
        <v>3800</v>
      </c>
      <c r="D9021" s="88" t="s">
        <v>2863</v>
      </c>
      <c r="E9021" s="184" cm="1">
        <f t="array" ref="E9021">_xlfn.IFS($D9021=$O$5,C9021*$P$5,$D9021=$O$6,$C9021*$P$6,$D9021="AZN",$C9021)</f>
        <v>6460</v>
      </c>
      <c r="F9021" s="183" cm="1">
        <f t="array" ref="F9021">_xlfn.IFS($D9021=$O$5,$C9021*$P$5*0.01,$D9021=$O$6,$C9021*$P$6*0.01,$D9021="AZN",$C9021*0.08)</f>
        <v>64.599999999999994</v>
      </c>
    </row>
    <row r="9022" spans="1:6" x14ac:dyDescent="0.3">
      <c r="A9022" s="177" t="s">
        <v>755</v>
      </c>
      <c r="B9022" s="178">
        <v>43985</v>
      </c>
      <c r="C9022" s="179">
        <v>3500</v>
      </c>
      <c r="D9022" s="88" t="s">
        <v>2862</v>
      </c>
      <c r="E9022" s="184" cm="1">
        <f t="array" ref="E9022">_xlfn.IFS($D9022=$O$5,C9022*$P$5,$D9022=$O$6,$C9022*$P$6,$D9022="AZN",$C9022)</f>
        <v>3500</v>
      </c>
      <c r="F9022" s="183" cm="1">
        <f t="array" ref="F9022">_xlfn.IFS($D9022=$O$5,$C9022*$P$5*0.01,$D9022=$O$6,$C9022*$P$6*0.01,$D9022="AZN",$C9022*0.08)</f>
        <v>280</v>
      </c>
    </row>
    <row r="9023" spans="1:6" x14ac:dyDescent="0.3">
      <c r="A9023" s="177" t="s">
        <v>1578</v>
      </c>
      <c r="B9023" s="178">
        <v>43702</v>
      </c>
      <c r="C9023" s="179">
        <v>7900</v>
      </c>
      <c r="D9023" s="88" t="s">
        <v>2863</v>
      </c>
      <c r="E9023" s="184" cm="1">
        <f t="array" ref="E9023">_xlfn.IFS($D9023=$O$5,C9023*$P$5,$D9023=$O$6,$C9023*$P$6,$D9023="AZN",$C9023)</f>
        <v>13430</v>
      </c>
      <c r="F9023" s="183" cm="1">
        <f t="array" ref="F9023">_xlfn.IFS($D9023=$O$5,$C9023*$P$5*0.01,$D9023=$O$6,$C9023*$P$6*0.01,$D9023="AZN",$C9023*0.08)</f>
        <v>134.30000000000001</v>
      </c>
    </row>
    <row r="9024" spans="1:6" x14ac:dyDescent="0.3">
      <c r="A9024" s="177" t="s">
        <v>1495</v>
      </c>
      <c r="B9024" s="178">
        <v>44098</v>
      </c>
      <c r="C9024" s="179">
        <v>4300</v>
      </c>
      <c r="D9024" s="88" t="s">
        <v>2864</v>
      </c>
      <c r="E9024" s="184" cm="1">
        <f t="array" ref="E9024">_xlfn.IFS($D9024=$O$5,C9024*$P$5,$D9024=$O$6,$C9024*$P$6,$D9024="AZN",$C9024)</f>
        <v>7810.95</v>
      </c>
      <c r="F9024" s="183" cm="1">
        <f t="array" ref="F9024">_xlfn.IFS($D9024=$O$5,$C9024*$P$5*0.01,$D9024=$O$6,$C9024*$P$6*0.01,$D9024="AZN",$C9024*0.08)</f>
        <v>78.109499999999997</v>
      </c>
    </row>
    <row r="9025" spans="1:6" x14ac:dyDescent="0.3">
      <c r="A9025" s="177" t="s">
        <v>1987</v>
      </c>
      <c r="B9025" s="178">
        <v>43914</v>
      </c>
      <c r="C9025" s="179">
        <v>1300</v>
      </c>
      <c r="D9025" s="88" t="s">
        <v>2864</v>
      </c>
      <c r="E9025" s="184" cm="1">
        <f t="array" ref="E9025">_xlfn.IFS($D9025=$O$5,C9025*$P$5,$D9025=$O$6,$C9025*$P$6,$D9025="AZN",$C9025)</f>
        <v>2361.4499999999998</v>
      </c>
      <c r="F9025" s="183" cm="1">
        <f t="array" ref="F9025">_xlfn.IFS($D9025=$O$5,$C9025*$P$5*0.01,$D9025=$O$6,$C9025*$P$6*0.01,$D9025="AZN",$C9025*0.08)</f>
        <v>23.6145</v>
      </c>
    </row>
    <row r="9026" spans="1:6" x14ac:dyDescent="0.3">
      <c r="A9026" s="177" t="s">
        <v>324</v>
      </c>
      <c r="B9026" s="178">
        <v>44064</v>
      </c>
      <c r="C9026" s="179">
        <v>10100</v>
      </c>
      <c r="D9026" s="88" t="s">
        <v>2863</v>
      </c>
      <c r="E9026" s="184" cm="1">
        <f t="array" ref="E9026">_xlfn.IFS($D9026=$O$5,C9026*$P$5,$D9026=$O$6,$C9026*$P$6,$D9026="AZN",$C9026)</f>
        <v>17170</v>
      </c>
      <c r="F9026" s="183" cm="1">
        <f t="array" ref="F9026">_xlfn.IFS($D9026=$O$5,$C9026*$P$5*0.01,$D9026=$O$6,$C9026*$P$6*0.01,$D9026="AZN",$C9026*0.08)</f>
        <v>171.70000000000002</v>
      </c>
    </row>
    <row r="9027" spans="1:6" x14ac:dyDescent="0.3">
      <c r="A9027" s="177" t="s">
        <v>2076</v>
      </c>
      <c r="B9027" s="178">
        <v>44696</v>
      </c>
      <c r="C9027" s="179">
        <v>9600</v>
      </c>
      <c r="D9027" s="88" t="s">
        <v>2863</v>
      </c>
      <c r="E9027" s="184" cm="1">
        <f t="array" ref="E9027">_xlfn.IFS($D9027=$O$5,C9027*$P$5,$D9027=$O$6,$C9027*$P$6,$D9027="AZN",$C9027)</f>
        <v>16320</v>
      </c>
      <c r="F9027" s="183" cm="1">
        <f t="array" ref="F9027">_xlfn.IFS($D9027=$O$5,$C9027*$P$5*0.01,$D9027=$O$6,$C9027*$P$6*0.01,$D9027="AZN",$C9027*0.08)</f>
        <v>163.20000000000002</v>
      </c>
    </row>
    <row r="9028" spans="1:6" x14ac:dyDescent="0.3">
      <c r="A9028" s="177" t="s">
        <v>622</v>
      </c>
      <c r="B9028" s="178">
        <v>44242</v>
      </c>
      <c r="C9028" s="179">
        <v>7900</v>
      </c>
      <c r="D9028" s="88" t="s">
        <v>2864</v>
      </c>
      <c r="E9028" s="184" cm="1">
        <f t="array" ref="E9028">_xlfn.IFS($D9028=$O$5,C9028*$P$5,$D9028=$O$6,$C9028*$P$6,$D9028="AZN",$C9028)</f>
        <v>14350.35</v>
      </c>
      <c r="F9028" s="183" cm="1">
        <f t="array" ref="F9028">_xlfn.IFS($D9028=$O$5,$C9028*$P$5*0.01,$D9028=$O$6,$C9028*$P$6*0.01,$D9028="AZN",$C9028*0.08)</f>
        <v>143.5035</v>
      </c>
    </row>
    <row r="9029" spans="1:6" x14ac:dyDescent="0.3">
      <c r="A9029" s="177" t="s">
        <v>795</v>
      </c>
      <c r="B9029" s="178">
        <v>44229</v>
      </c>
      <c r="C9029" s="179">
        <v>12000</v>
      </c>
      <c r="D9029" s="88" t="s">
        <v>2863</v>
      </c>
      <c r="E9029" s="184" cm="1">
        <f t="array" ref="E9029">_xlfn.IFS($D9029=$O$5,C9029*$P$5,$D9029=$O$6,$C9029*$P$6,$D9029="AZN",$C9029)</f>
        <v>20400</v>
      </c>
      <c r="F9029" s="183" cm="1">
        <f t="array" ref="F9029">_xlfn.IFS($D9029=$O$5,$C9029*$P$5*0.01,$D9029=$O$6,$C9029*$P$6*0.01,$D9029="AZN",$C9029*0.08)</f>
        <v>204</v>
      </c>
    </row>
    <row r="9030" spans="1:6" x14ac:dyDescent="0.3">
      <c r="A9030" s="177" t="s">
        <v>496</v>
      </c>
      <c r="B9030" s="178">
        <v>43828</v>
      </c>
      <c r="C9030" s="179">
        <v>10200</v>
      </c>
      <c r="D9030" s="88" t="s">
        <v>2864</v>
      </c>
      <c r="E9030" s="184" cm="1">
        <f t="array" ref="E9030">_xlfn.IFS($D9030=$O$5,C9030*$P$5,$D9030=$O$6,$C9030*$P$6,$D9030="AZN",$C9030)</f>
        <v>18528.3</v>
      </c>
      <c r="F9030" s="183" cm="1">
        <f t="array" ref="F9030">_xlfn.IFS($D9030=$O$5,$C9030*$P$5*0.01,$D9030=$O$6,$C9030*$P$6*0.01,$D9030="AZN",$C9030*0.08)</f>
        <v>185.28299999999999</v>
      </c>
    </row>
    <row r="9031" spans="1:6" x14ac:dyDescent="0.3">
      <c r="A9031" s="177" t="s">
        <v>269</v>
      </c>
      <c r="B9031" s="178">
        <v>44210</v>
      </c>
      <c r="C9031" s="179">
        <v>9000</v>
      </c>
      <c r="D9031" s="88" t="s">
        <v>2864</v>
      </c>
      <c r="E9031" s="184" cm="1">
        <f t="array" ref="E9031">_xlfn.IFS($D9031=$O$5,C9031*$P$5,$D9031=$O$6,$C9031*$P$6,$D9031="AZN",$C9031)</f>
        <v>16348.5</v>
      </c>
      <c r="F9031" s="183" cm="1">
        <f t="array" ref="F9031">_xlfn.IFS($D9031=$O$5,$C9031*$P$5*0.01,$D9031=$O$6,$C9031*$P$6*0.01,$D9031="AZN",$C9031*0.08)</f>
        <v>163.48500000000001</v>
      </c>
    </row>
    <row r="9032" spans="1:6" x14ac:dyDescent="0.3">
      <c r="A9032" s="177" t="s">
        <v>1312</v>
      </c>
      <c r="B9032" s="178">
        <v>44400</v>
      </c>
      <c r="C9032" s="179">
        <v>2600</v>
      </c>
      <c r="D9032" s="88" t="s">
        <v>2864</v>
      </c>
      <c r="E9032" s="184" cm="1">
        <f t="array" ref="E9032">_xlfn.IFS($D9032=$O$5,C9032*$P$5,$D9032=$O$6,$C9032*$P$6,$D9032="AZN",$C9032)</f>
        <v>4722.8999999999996</v>
      </c>
      <c r="F9032" s="183" cm="1">
        <f t="array" ref="F9032">_xlfn.IFS($D9032=$O$5,$C9032*$P$5*0.01,$D9032=$O$6,$C9032*$P$6*0.01,$D9032="AZN",$C9032*0.08)</f>
        <v>47.228999999999999</v>
      </c>
    </row>
    <row r="9033" spans="1:6" x14ac:dyDescent="0.3">
      <c r="A9033" s="177" t="s">
        <v>2069</v>
      </c>
      <c r="B9033" s="178">
        <v>43807</v>
      </c>
      <c r="C9033" s="179">
        <v>4200</v>
      </c>
      <c r="D9033" s="88" t="s">
        <v>2863</v>
      </c>
      <c r="E9033" s="184" cm="1">
        <f t="array" ref="E9033">_xlfn.IFS($D9033=$O$5,C9033*$P$5,$D9033=$O$6,$C9033*$P$6,$D9033="AZN",$C9033)</f>
        <v>7140</v>
      </c>
      <c r="F9033" s="183" cm="1">
        <f t="array" ref="F9033">_xlfn.IFS($D9033=$O$5,$C9033*$P$5*0.01,$D9033=$O$6,$C9033*$P$6*0.01,$D9033="AZN",$C9033*0.08)</f>
        <v>71.400000000000006</v>
      </c>
    </row>
    <row r="9034" spans="1:6" x14ac:dyDescent="0.3">
      <c r="A9034" s="177" t="s">
        <v>1436</v>
      </c>
      <c r="B9034" s="178">
        <v>44151</v>
      </c>
      <c r="C9034" s="179">
        <v>11400</v>
      </c>
      <c r="D9034" s="88" t="s">
        <v>2862</v>
      </c>
      <c r="E9034" s="184" cm="1">
        <f t="array" ref="E9034">_xlfn.IFS($D9034=$O$5,C9034*$P$5,$D9034=$O$6,$C9034*$P$6,$D9034="AZN",$C9034)</f>
        <v>11400</v>
      </c>
      <c r="F9034" s="183" cm="1">
        <f t="array" ref="F9034">_xlfn.IFS($D9034=$O$5,$C9034*$P$5*0.01,$D9034=$O$6,$C9034*$P$6*0.01,$D9034="AZN",$C9034*0.08)</f>
        <v>912</v>
      </c>
    </row>
    <row r="9035" spans="1:6" x14ac:dyDescent="0.3">
      <c r="A9035" s="177" t="s">
        <v>2000</v>
      </c>
      <c r="B9035" s="178">
        <v>44437</v>
      </c>
      <c r="C9035" s="179">
        <v>8200</v>
      </c>
      <c r="D9035" s="88" t="s">
        <v>2864</v>
      </c>
      <c r="E9035" s="184" cm="1">
        <f t="array" ref="E9035">_xlfn.IFS($D9035=$O$5,C9035*$P$5,$D9035=$O$6,$C9035*$P$6,$D9035="AZN",$C9035)</f>
        <v>14895.3</v>
      </c>
      <c r="F9035" s="183" cm="1">
        <f t="array" ref="F9035">_xlfn.IFS($D9035=$O$5,$C9035*$P$5*0.01,$D9035=$O$6,$C9035*$P$6*0.01,$D9035="AZN",$C9035*0.08)</f>
        <v>148.953</v>
      </c>
    </row>
    <row r="9036" spans="1:6" x14ac:dyDescent="0.3">
      <c r="A9036" s="177" t="s">
        <v>2028</v>
      </c>
      <c r="B9036" s="178">
        <v>44528</v>
      </c>
      <c r="C9036" s="179">
        <v>12000</v>
      </c>
      <c r="D9036" s="88" t="s">
        <v>2864</v>
      </c>
      <c r="E9036" s="184" cm="1">
        <f t="array" ref="E9036">_xlfn.IFS($D9036=$O$5,C9036*$P$5,$D9036=$O$6,$C9036*$P$6,$D9036="AZN",$C9036)</f>
        <v>21798</v>
      </c>
      <c r="F9036" s="183" cm="1">
        <f t="array" ref="F9036">_xlfn.IFS($D9036=$O$5,$C9036*$P$5*0.01,$D9036=$O$6,$C9036*$P$6*0.01,$D9036="AZN",$C9036*0.08)</f>
        <v>217.98000000000002</v>
      </c>
    </row>
    <row r="9037" spans="1:6" x14ac:dyDescent="0.3">
      <c r="A9037" s="177" t="s">
        <v>228</v>
      </c>
      <c r="B9037" s="178">
        <v>44031</v>
      </c>
      <c r="C9037" s="179">
        <v>4700</v>
      </c>
      <c r="D9037" s="88" t="s">
        <v>2862</v>
      </c>
      <c r="E9037" s="184" cm="1">
        <f t="array" ref="E9037">_xlfn.IFS($D9037=$O$5,C9037*$P$5,$D9037=$O$6,$C9037*$P$6,$D9037="AZN",$C9037)</f>
        <v>4700</v>
      </c>
      <c r="F9037" s="183" cm="1">
        <f t="array" ref="F9037">_xlfn.IFS($D9037=$O$5,$C9037*$P$5*0.01,$D9037=$O$6,$C9037*$P$6*0.01,$D9037="AZN",$C9037*0.08)</f>
        <v>376</v>
      </c>
    </row>
    <row r="9038" spans="1:6" x14ac:dyDescent="0.3">
      <c r="A9038" s="177" t="s">
        <v>738</v>
      </c>
      <c r="B9038" s="178">
        <v>44350</v>
      </c>
      <c r="C9038" s="179">
        <v>3200</v>
      </c>
      <c r="D9038" s="88" t="s">
        <v>2863</v>
      </c>
      <c r="E9038" s="184" cm="1">
        <f t="array" ref="E9038">_xlfn.IFS($D9038=$O$5,C9038*$P$5,$D9038=$O$6,$C9038*$P$6,$D9038="AZN",$C9038)</f>
        <v>5440</v>
      </c>
      <c r="F9038" s="183" cm="1">
        <f t="array" ref="F9038">_xlfn.IFS($D9038=$O$5,$C9038*$P$5*0.01,$D9038=$O$6,$C9038*$P$6*0.01,$D9038="AZN",$C9038*0.08)</f>
        <v>54.4</v>
      </c>
    </row>
    <row r="9039" spans="1:6" x14ac:dyDescent="0.3">
      <c r="A9039" s="177" t="s">
        <v>1495</v>
      </c>
      <c r="B9039" s="178">
        <v>43762</v>
      </c>
      <c r="C9039" s="179">
        <v>2200</v>
      </c>
      <c r="D9039" s="88" t="s">
        <v>2862</v>
      </c>
      <c r="E9039" s="184" cm="1">
        <f t="array" ref="E9039">_xlfn.IFS($D9039=$O$5,C9039*$P$5,$D9039=$O$6,$C9039*$P$6,$D9039="AZN",$C9039)</f>
        <v>2200</v>
      </c>
      <c r="F9039" s="183" cm="1">
        <f t="array" ref="F9039">_xlfn.IFS($D9039=$O$5,$C9039*$P$5*0.01,$D9039=$O$6,$C9039*$P$6*0.01,$D9039="AZN",$C9039*0.08)</f>
        <v>176</v>
      </c>
    </row>
    <row r="9040" spans="1:6" x14ac:dyDescent="0.3">
      <c r="A9040" s="177" t="s">
        <v>1880</v>
      </c>
      <c r="B9040" s="178">
        <v>43847</v>
      </c>
      <c r="C9040" s="179">
        <v>12000</v>
      </c>
      <c r="D9040" s="88" t="s">
        <v>2864</v>
      </c>
      <c r="E9040" s="184" cm="1">
        <f t="array" ref="E9040">_xlfn.IFS($D9040=$O$5,C9040*$P$5,$D9040=$O$6,$C9040*$P$6,$D9040="AZN",$C9040)</f>
        <v>21798</v>
      </c>
      <c r="F9040" s="183" cm="1">
        <f t="array" ref="F9040">_xlfn.IFS($D9040=$O$5,$C9040*$P$5*0.01,$D9040=$O$6,$C9040*$P$6*0.01,$D9040="AZN",$C9040*0.08)</f>
        <v>217.98000000000002</v>
      </c>
    </row>
    <row r="9041" spans="1:6" x14ac:dyDescent="0.3">
      <c r="A9041" s="177" t="s">
        <v>1678</v>
      </c>
      <c r="B9041" s="178">
        <v>44570</v>
      </c>
      <c r="C9041" s="179">
        <v>6000</v>
      </c>
      <c r="D9041" s="88" t="s">
        <v>2864</v>
      </c>
      <c r="E9041" s="184" cm="1">
        <f t="array" ref="E9041">_xlfn.IFS($D9041=$O$5,C9041*$P$5,$D9041=$O$6,$C9041*$P$6,$D9041="AZN",$C9041)</f>
        <v>10899</v>
      </c>
      <c r="F9041" s="183" cm="1">
        <f t="array" ref="F9041">_xlfn.IFS($D9041=$O$5,$C9041*$P$5*0.01,$D9041=$O$6,$C9041*$P$6*0.01,$D9041="AZN",$C9041*0.08)</f>
        <v>108.99000000000001</v>
      </c>
    </row>
    <row r="9042" spans="1:6" x14ac:dyDescent="0.3">
      <c r="A9042" s="177" t="s">
        <v>1276</v>
      </c>
      <c r="B9042" s="178">
        <v>44522</v>
      </c>
      <c r="C9042" s="179">
        <v>9300</v>
      </c>
      <c r="D9042" s="88" t="s">
        <v>2863</v>
      </c>
      <c r="E9042" s="184" cm="1">
        <f t="array" ref="E9042">_xlfn.IFS($D9042=$O$5,C9042*$P$5,$D9042=$O$6,$C9042*$P$6,$D9042="AZN",$C9042)</f>
        <v>15810</v>
      </c>
      <c r="F9042" s="183" cm="1">
        <f t="array" ref="F9042">_xlfn.IFS($D9042=$O$5,$C9042*$P$5*0.01,$D9042=$O$6,$C9042*$P$6*0.01,$D9042="AZN",$C9042*0.08)</f>
        <v>158.1</v>
      </c>
    </row>
    <row r="9043" spans="1:6" x14ac:dyDescent="0.3">
      <c r="A9043" s="177" t="s">
        <v>549</v>
      </c>
      <c r="B9043" s="178">
        <v>43904</v>
      </c>
      <c r="C9043" s="179">
        <v>11800</v>
      </c>
      <c r="D9043" s="88" t="s">
        <v>2862</v>
      </c>
      <c r="E9043" s="184" cm="1">
        <f t="array" ref="E9043">_xlfn.IFS($D9043=$O$5,C9043*$P$5,$D9043=$O$6,$C9043*$P$6,$D9043="AZN",$C9043)</f>
        <v>11800</v>
      </c>
      <c r="F9043" s="183" cm="1">
        <f t="array" ref="F9043">_xlfn.IFS($D9043=$O$5,$C9043*$P$5*0.01,$D9043=$O$6,$C9043*$P$6*0.01,$D9043="AZN",$C9043*0.08)</f>
        <v>944</v>
      </c>
    </row>
    <row r="9044" spans="1:6" x14ac:dyDescent="0.3">
      <c r="A9044" s="177" t="s">
        <v>837</v>
      </c>
      <c r="B9044" s="178">
        <v>44154</v>
      </c>
      <c r="C9044" s="179">
        <v>10500</v>
      </c>
      <c r="D9044" s="88" t="s">
        <v>2863</v>
      </c>
      <c r="E9044" s="184" cm="1">
        <f t="array" ref="E9044">_xlfn.IFS($D9044=$O$5,C9044*$P$5,$D9044=$O$6,$C9044*$P$6,$D9044="AZN",$C9044)</f>
        <v>17850</v>
      </c>
      <c r="F9044" s="183" cm="1">
        <f t="array" ref="F9044">_xlfn.IFS($D9044=$O$5,$C9044*$P$5*0.01,$D9044=$O$6,$C9044*$P$6*0.01,$D9044="AZN",$C9044*0.08)</f>
        <v>178.5</v>
      </c>
    </row>
    <row r="9045" spans="1:6" x14ac:dyDescent="0.3">
      <c r="A9045" s="177" t="s">
        <v>1435</v>
      </c>
      <c r="B9045" s="178">
        <v>44645</v>
      </c>
      <c r="C9045" s="179">
        <v>3400</v>
      </c>
      <c r="D9045" s="88" t="s">
        <v>2864</v>
      </c>
      <c r="E9045" s="184" cm="1">
        <f t="array" ref="E9045">_xlfn.IFS($D9045=$O$5,C9045*$P$5,$D9045=$O$6,$C9045*$P$6,$D9045="AZN",$C9045)</f>
        <v>6176.1</v>
      </c>
      <c r="F9045" s="183" cm="1">
        <f t="array" ref="F9045">_xlfn.IFS($D9045=$O$5,$C9045*$P$5*0.01,$D9045=$O$6,$C9045*$P$6*0.01,$D9045="AZN",$C9045*0.08)</f>
        <v>61.761000000000003</v>
      </c>
    </row>
    <row r="9046" spans="1:6" x14ac:dyDescent="0.3">
      <c r="A9046" s="177" t="s">
        <v>692</v>
      </c>
      <c r="B9046" s="178">
        <v>44644</v>
      </c>
      <c r="C9046" s="179">
        <v>7600</v>
      </c>
      <c r="D9046" s="88" t="s">
        <v>2864</v>
      </c>
      <c r="E9046" s="184" cm="1">
        <f t="array" ref="E9046">_xlfn.IFS($D9046=$O$5,C9046*$P$5,$D9046=$O$6,$C9046*$P$6,$D9046="AZN",$C9046)</f>
        <v>13805.4</v>
      </c>
      <c r="F9046" s="183" cm="1">
        <f t="array" ref="F9046">_xlfn.IFS($D9046=$O$5,$C9046*$P$5*0.01,$D9046=$O$6,$C9046*$P$6*0.01,$D9046="AZN",$C9046*0.08)</f>
        <v>138.054</v>
      </c>
    </row>
    <row r="9047" spans="1:6" x14ac:dyDescent="0.3">
      <c r="A9047" s="177" t="s">
        <v>1336</v>
      </c>
      <c r="B9047" s="178">
        <v>44111</v>
      </c>
      <c r="C9047" s="179">
        <v>10200</v>
      </c>
      <c r="D9047" s="88" t="s">
        <v>2863</v>
      </c>
      <c r="E9047" s="184" cm="1">
        <f t="array" ref="E9047">_xlfn.IFS($D9047=$O$5,C9047*$P$5,$D9047=$O$6,$C9047*$P$6,$D9047="AZN",$C9047)</f>
        <v>17340</v>
      </c>
      <c r="F9047" s="183" cm="1">
        <f t="array" ref="F9047">_xlfn.IFS($D9047=$O$5,$C9047*$P$5*0.01,$D9047=$O$6,$C9047*$P$6*0.01,$D9047="AZN",$C9047*0.08)</f>
        <v>173.4</v>
      </c>
    </row>
    <row r="9048" spans="1:6" x14ac:dyDescent="0.3">
      <c r="A9048" s="177" t="s">
        <v>1165</v>
      </c>
      <c r="B9048" s="178">
        <v>44392</v>
      </c>
      <c r="C9048" s="179">
        <v>9200</v>
      </c>
      <c r="D9048" s="88" t="s">
        <v>2863</v>
      </c>
      <c r="E9048" s="184" cm="1">
        <f t="array" ref="E9048">_xlfn.IFS($D9048=$O$5,C9048*$P$5,$D9048=$O$6,$C9048*$P$6,$D9048="AZN",$C9048)</f>
        <v>15640</v>
      </c>
      <c r="F9048" s="183" cm="1">
        <f t="array" ref="F9048">_xlfn.IFS($D9048=$O$5,$C9048*$P$5*0.01,$D9048=$O$6,$C9048*$P$6*0.01,$D9048="AZN",$C9048*0.08)</f>
        <v>156.4</v>
      </c>
    </row>
    <row r="9049" spans="1:6" x14ac:dyDescent="0.3">
      <c r="A9049" s="177" t="s">
        <v>1916</v>
      </c>
      <c r="B9049" s="178">
        <v>44442</v>
      </c>
      <c r="C9049" s="179">
        <v>5500</v>
      </c>
      <c r="D9049" s="88" t="s">
        <v>2863</v>
      </c>
      <c r="E9049" s="184" cm="1">
        <f t="array" ref="E9049">_xlfn.IFS($D9049=$O$5,C9049*$P$5,$D9049=$O$6,$C9049*$P$6,$D9049="AZN",$C9049)</f>
        <v>9350</v>
      </c>
      <c r="F9049" s="183" cm="1">
        <f t="array" ref="F9049">_xlfn.IFS($D9049=$O$5,$C9049*$P$5*0.01,$D9049=$O$6,$C9049*$P$6*0.01,$D9049="AZN",$C9049*0.08)</f>
        <v>93.5</v>
      </c>
    </row>
    <row r="9050" spans="1:6" x14ac:dyDescent="0.3">
      <c r="A9050" s="177" t="s">
        <v>1860</v>
      </c>
      <c r="B9050" s="178">
        <v>44608</v>
      </c>
      <c r="C9050" s="179">
        <v>10100</v>
      </c>
      <c r="D9050" s="88" t="s">
        <v>2863</v>
      </c>
      <c r="E9050" s="184" cm="1">
        <f t="array" ref="E9050">_xlfn.IFS($D9050=$O$5,C9050*$P$5,$D9050=$O$6,$C9050*$P$6,$D9050="AZN",$C9050)</f>
        <v>17170</v>
      </c>
      <c r="F9050" s="183" cm="1">
        <f t="array" ref="F9050">_xlfn.IFS($D9050=$O$5,$C9050*$P$5*0.01,$D9050=$O$6,$C9050*$P$6*0.01,$D9050="AZN",$C9050*0.08)</f>
        <v>171.70000000000002</v>
      </c>
    </row>
    <row r="9051" spans="1:6" x14ac:dyDescent="0.3">
      <c r="A9051" s="177" t="s">
        <v>1935</v>
      </c>
      <c r="B9051" s="178">
        <v>43768</v>
      </c>
      <c r="C9051" s="179">
        <v>4100</v>
      </c>
      <c r="D9051" s="88" t="s">
        <v>2863</v>
      </c>
      <c r="E9051" s="184" cm="1">
        <f t="array" ref="E9051">_xlfn.IFS($D9051=$O$5,C9051*$P$5,$D9051=$O$6,$C9051*$P$6,$D9051="AZN",$C9051)</f>
        <v>6970</v>
      </c>
      <c r="F9051" s="183" cm="1">
        <f t="array" ref="F9051">_xlfn.IFS($D9051=$O$5,$C9051*$P$5*0.01,$D9051=$O$6,$C9051*$P$6*0.01,$D9051="AZN",$C9051*0.08)</f>
        <v>69.7</v>
      </c>
    </row>
    <row r="9052" spans="1:6" x14ac:dyDescent="0.3">
      <c r="A9052" s="177" t="s">
        <v>1945</v>
      </c>
      <c r="B9052" s="178">
        <v>44462</v>
      </c>
      <c r="C9052" s="179">
        <v>7800</v>
      </c>
      <c r="D9052" s="88" t="s">
        <v>2864</v>
      </c>
      <c r="E9052" s="184" cm="1">
        <f t="array" ref="E9052">_xlfn.IFS($D9052=$O$5,C9052*$P$5,$D9052=$O$6,$C9052*$P$6,$D9052="AZN",$C9052)</f>
        <v>14168.7</v>
      </c>
      <c r="F9052" s="183" cm="1">
        <f t="array" ref="F9052">_xlfn.IFS($D9052=$O$5,$C9052*$P$5*0.01,$D9052=$O$6,$C9052*$P$6*0.01,$D9052="AZN",$C9052*0.08)</f>
        <v>141.68700000000001</v>
      </c>
    </row>
    <row r="9053" spans="1:6" x14ac:dyDescent="0.3">
      <c r="A9053" s="177" t="s">
        <v>2105</v>
      </c>
      <c r="B9053" s="178">
        <v>43855</v>
      </c>
      <c r="C9053" s="179">
        <v>7700</v>
      </c>
      <c r="D9053" s="88" t="s">
        <v>2864</v>
      </c>
      <c r="E9053" s="184" cm="1">
        <f t="array" ref="E9053">_xlfn.IFS($D9053=$O$5,C9053*$P$5,$D9053=$O$6,$C9053*$P$6,$D9053="AZN",$C9053)</f>
        <v>13987.05</v>
      </c>
      <c r="F9053" s="183" cm="1">
        <f t="array" ref="F9053">_xlfn.IFS($D9053=$O$5,$C9053*$P$5*0.01,$D9053=$O$6,$C9053*$P$6*0.01,$D9053="AZN",$C9053*0.08)</f>
        <v>139.87049999999999</v>
      </c>
    </row>
    <row r="9054" spans="1:6" x14ac:dyDescent="0.3">
      <c r="A9054" s="177" t="s">
        <v>1935</v>
      </c>
      <c r="B9054" s="178">
        <v>43936</v>
      </c>
      <c r="C9054" s="179">
        <v>1000</v>
      </c>
      <c r="D9054" s="88" t="s">
        <v>2864</v>
      </c>
      <c r="E9054" s="184" cm="1">
        <f t="array" ref="E9054">_xlfn.IFS($D9054=$O$5,C9054*$P$5,$D9054=$O$6,$C9054*$P$6,$D9054="AZN",$C9054)</f>
        <v>1816.5</v>
      </c>
      <c r="F9054" s="183" cm="1">
        <f t="array" ref="F9054">_xlfn.IFS($D9054=$O$5,$C9054*$P$5*0.01,$D9054=$O$6,$C9054*$P$6*0.01,$D9054="AZN",$C9054*0.08)</f>
        <v>18.164999999999999</v>
      </c>
    </row>
    <row r="9055" spans="1:6" x14ac:dyDescent="0.3">
      <c r="A9055" s="177" t="s">
        <v>1915</v>
      </c>
      <c r="B9055" s="178">
        <v>44522</v>
      </c>
      <c r="C9055" s="179">
        <v>10300</v>
      </c>
      <c r="D9055" s="88" t="s">
        <v>2863</v>
      </c>
      <c r="E9055" s="184" cm="1">
        <f t="array" ref="E9055">_xlfn.IFS($D9055=$O$5,C9055*$P$5,$D9055=$O$6,$C9055*$P$6,$D9055="AZN",$C9055)</f>
        <v>17510</v>
      </c>
      <c r="F9055" s="183" cm="1">
        <f t="array" ref="F9055">_xlfn.IFS($D9055=$O$5,$C9055*$P$5*0.01,$D9055=$O$6,$C9055*$P$6*0.01,$D9055="AZN",$C9055*0.08)</f>
        <v>175.1</v>
      </c>
    </row>
    <row r="9056" spans="1:6" x14ac:dyDescent="0.3">
      <c r="A9056" s="177" t="s">
        <v>979</v>
      </c>
      <c r="B9056" s="178">
        <v>44233</v>
      </c>
      <c r="C9056" s="179">
        <v>4700</v>
      </c>
      <c r="D9056" s="88" t="s">
        <v>2863</v>
      </c>
      <c r="E9056" s="184" cm="1">
        <f t="array" ref="E9056">_xlfn.IFS($D9056=$O$5,C9056*$P$5,$D9056=$O$6,$C9056*$P$6,$D9056="AZN",$C9056)</f>
        <v>7990</v>
      </c>
      <c r="F9056" s="183" cm="1">
        <f t="array" ref="F9056">_xlfn.IFS($D9056=$O$5,$C9056*$P$5*0.01,$D9056=$O$6,$C9056*$P$6*0.01,$D9056="AZN",$C9056*0.08)</f>
        <v>79.900000000000006</v>
      </c>
    </row>
    <row r="9057" spans="1:6" x14ac:dyDescent="0.3">
      <c r="A9057" s="177" t="s">
        <v>1263</v>
      </c>
      <c r="B9057" s="178">
        <v>44058</v>
      </c>
      <c r="C9057" s="179">
        <v>6500</v>
      </c>
      <c r="D9057" s="88" t="s">
        <v>2863</v>
      </c>
      <c r="E9057" s="184" cm="1">
        <f t="array" ref="E9057">_xlfn.IFS($D9057=$O$5,C9057*$P$5,$D9057=$O$6,$C9057*$P$6,$D9057="AZN",$C9057)</f>
        <v>11050</v>
      </c>
      <c r="F9057" s="183" cm="1">
        <f t="array" ref="F9057">_xlfn.IFS($D9057=$O$5,$C9057*$P$5*0.01,$D9057=$O$6,$C9057*$P$6*0.01,$D9057="AZN",$C9057*0.08)</f>
        <v>110.5</v>
      </c>
    </row>
    <row r="9058" spans="1:6" x14ac:dyDescent="0.3">
      <c r="A9058" s="177" t="s">
        <v>1100</v>
      </c>
      <c r="B9058" s="178">
        <v>44352</v>
      </c>
      <c r="C9058" s="179">
        <v>11500</v>
      </c>
      <c r="D9058" s="88" t="s">
        <v>2862</v>
      </c>
      <c r="E9058" s="184" cm="1">
        <f t="array" ref="E9058">_xlfn.IFS($D9058=$O$5,C9058*$P$5,$D9058=$O$6,$C9058*$P$6,$D9058="AZN",$C9058)</f>
        <v>11500</v>
      </c>
      <c r="F9058" s="183" cm="1">
        <f t="array" ref="F9058">_xlfn.IFS($D9058=$O$5,$C9058*$P$5*0.01,$D9058=$O$6,$C9058*$P$6*0.01,$D9058="AZN",$C9058*0.08)</f>
        <v>920</v>
      </c>
    </row>
    <row r="9059" spans="1:6" x14ac:dyDescent="0.3">
      <c r="A9059" s="177" t="s">
        <v>381</v>
      </c>
      <c r="B9059" s="178">
        <v>43736</v>
      </c>
      <c r="C9059" s="179">
        <v>6800</v>
      </c>
      <c r="D9059" s="88" t="s">
        <v>2862</v>
      </c>
      <c r="E9059" s="184" cm="1">
        <f t="array" ref="E9059">_xlfn.IFS($D9059=$O$5,C9059*$P$5,$D9059=$O$6,$C9059*$P$6,$D9059="AZN",$C9059)</f>
        <v>6800</v>
      </c>
      <c r="F9059" s="183" cm="1">
        <f t="array" ref="F9059">_xlfn.IFS($D9059=$O$5,$C9059*$P$5*0.01,$D9059=$O$6,$C9059*$P$6*0.01,$D9059="AZN",$C9059*0.08)</f>
        <v>544</v>
      </c>
    </row>
    <row r="9060" spans="1:6" x14ac:dyDescent="0.3">
      <c r="A9060" s="177" t="s">
        <v>1806</v>
      </c>
      <c r="B9060" s="178">
        <v>44451</v>
      </c>
      <c r="C9060" s="179">
        <v>3300</v>
      </c>
      <c r="D9060" s="88" t="s">
        <v>2862</v>
      </c>
      <c r="E9060" s="184" cm="1">
        <f t="array" ref="E9060">_xlfn.IFS($D9060=$O$5,C9060*$P$5,$D9060=$O$6,$C9060*$P$6,$D9060="AZN",$C9060)</f>
        <v>3300</v>
      </c>
      <c r="F9060" s="183" cm="1">
        <f t="array" ref="F9060">_xlfn.IFS($D9060=$O$5,$C9060*$P$5*0.01,$D9060=$O$6,$C9060*$P$6*0.01,$D9060="AZN",$C9060*0.08)</f>
        <v>264</v>
      </c>
    </row>
    <row r="9061" spans="1:6" x14ac:dyDescent="0.3">
      <c r="A9061" s="177" t="s">
        <v>1031</v>
      </c>
      <c r="B9061" s="178">
        <v>44539</v>
      </c>
      <c r="C9061" s="179">
        <v>4700</v>
      </c>
      <c r="D9061" s="88" t="s">
        <v>2863</v>
      </c>
      <c r="E9061" s="184" cm="1">
        <f t="array" ref="E9061">_xlfn.IFS($D9061=$O$5,C9061*$P$5,$D9061=$O$6,$C9061*$P$6,$D9061="AZN",$C9061)</f>
        <v>7990</v>
      </c>
      <c r="F9061" s="183" cm="1">
        <f t="array" ref="F9061">_xlfn.IFS($D9061=$O$5,$C9061*$P$5*0.01,$D9061=$O$6,$C9061*$P$6*0.01,$D9061="AZN",$C9061*0.08)</f>
        <v>79.900000000000006</v>
      </c>
    </row>
    <row r="9062" spans="1:6" x14ac:dyDescent="0.3">
      <c r="A9062" s="177" t="s">
        <v>948</v>
      </c>
      <c r="B9062" s="178">
        <v>43846</v>
      </c>
      <c r="C9062" s="179">
        <v>3300</v>
      </c>
      <c r="D9062" s="88" t="s">
        <v>2862</v>
      </c>
      <c r="E9062" s="184" cm="1">
        <f t="array" ref="E9062">_xlfn.IFS($D9062=$O$5,C9062*$P$5,$D9062=$O$6,$C9062*$P$6,$D9062="AZN",$C9062)</f>
        <v>3300</v>
      </c>
      <c r="F9062" s="183" cm="1">
        <f t="array" ref="F9062">_xlfn.IFS($D9062=$O$5,$C9062*$P$5*0.01,$D9062=$O$6,$C9062*$P$6*0.01,$D9062="AZN",$C9062*0.08)</f>
        <v>264</v>
      </c>
    </row>
    <row r="9063" spans="1:6" x14ac:dyDescent="0.3">
      <c r="A9063" s="177" t="s">
        <v>2097</v>
      </c>
      <c r="B9063" s="178">
        <v>43833</v>
      </c>
      <c r="C9063" s="179">
        <v>5300</v>
      </c>
      <c r="D9063" s="88" t="s">
        <v>2862</v>
      </c>
      <c r="E9063" s="184" cm="1">
        <f t="array" ref="E9063">_xlfn.IFS($D9063=$O$5,C9063*$P$5,$D9063=$O$6,$C9063*$P$6,$D9063="AZN",$C9063)</f>
        <v>5300</v>
      </c>
      <c r="F9063" s="183" cm="1">
        <f t="array" ref="F9063">_xlfn.IFS($D9063=$O$5,$C9063*$P$5*0.01,$D9063=$O$6,$C9063*$P$6*0.01,$D9063="AZN",$C9063*0.08)</f>
        <v>424</v>
      </c>
    </row>
    <row r="9064" spans="1:6" x14ac:dyDescent="0.3">
      <c r="A9064" s="177" t="s">
        <v>1784</v>
      </c>
      <c r="B9064" s="178">
        <v>43877</v>
      </c>
      <c r="C9064" s="179">
        <v>7200</v>
      </c>
      <c r="D9064" s="88" t="s">
        <v>2864</v>
      </c>
      <c r="E9064" s="184" cm="1">
        <f t="array" ref="E9064">_xlfn.IFS($D9064=$O$5,C9064*$P$5,$D9064=$O$6,$C9064*$P$6,$D9064="AZN",$C9064)</f>
        <v>13078.8</v>
      </c>
      <c r="F9064" s="183" cm="1">
        <f t="array" ref="F9064">_xlfn.IFS($D9064=$O$5,$C9064*$P$5*0.01,$D9064=$O$6,$C9064*$P$6*0.01,$D9064="AZN",$C9064*0.08)</f>
        <v>130.78799999999998</v>
      </c>
    </row>
    <row r="9065" spans="1:6" x14ac:dyDescent="0.3">
      <c r="A9065" s="177" t="s">
        <v>829</v>
      </c>
      <c r="B9065" s="178">
        <v>44279</v>
      </c>
      <c r="C9065" s="179">
        <v>7800</v>
      </c>
      <c r="D9065" s="88" t="s">
        <v>2864</v>
      </c>
      <c r="E9065" s="184" cm="1">
        <f t="array" ref="E9065">_xlfn.IFS($D9065=$O$5,C9065*$P$5,$D9065=$O$6,$C9065*$P$6,$D9065="AZN",$C9065)</f>
        <v>14168.7</v>
      </c>
      <c r="F9065" s="183" cm="1">
        <f t="array" ref="F9065">_xlfn.IFS($D9065=$O$5,$C9065*$P$5*0.01,$D9065=$O$6,$C9065*$P$6*0.01,$D9065="AZN",$C9065*0.08)</f>
        <v>141.68700000000001</v>
      </c>
    </row>
    <row r="9066" spans="1:6" x14ac:dyDescent="0.3">
      <c r="A9066" s="177" t="s">
        <v>1140</v>
      </c>
      <c r="B9066" s="178">
        <v>44634</v>
      </c>
      <c r="C9066" s="179">
        <v>6800</v>
      </c>
      <c r="D9066" s="88" t="s">
        <v>2862</v>
      </c>
      <c r="E9066" s="184" cm="1">
        <f t="array" ref="E9066">_xlfn.IFS($D9066=$O$5,C9066*$P$5,$D9066=$O$6,$C9066*$P$6,$D9066="AZN",$C9066)</f>
        <v>6800</v>
      </c>
      <c r="F9066" s="183" cm="1">
        <f t="array" ref="F9066">_xlfn.IFS($D9066=$O$5,$C9066*$P$5*0.01,$D9066=$O$6,$C9066*$P$6*0.01,$D9066="AZN",$C9066*0.08)</f>
        <v>544</v>
      </c>
    </row>
    <row r="9067" spans="1:6" x14ac:dyDescent="0.3">
      <c r="A9067" s="177" t="s">
        <v>1554</v>
      </c>
      <c r="B9067" s="178">
        <v>44326</v>
      </c>
      <c r="C9067" s="179">
        <v>9900</v>
      </c>
      <c r="D9067" s="88" t="s">
        <v>2864</v>
      </c>
      <c r="E9067" s="184" cm="1">
        <f t="array" ref="E9067">_xlfn.IFS($D9067=$O$5,C9067*$P$5,$D9067=$O$6,$C9067*$P$6,$D9067="AZN",$C9067)</f>
        <v>17983.349999999999</v>
      </c>
      <c r="F9067" s="183" cm="1">
        <f t="array" ref="F9067">_xlfn.IFS($D9067=$O$5,$C9067*$P$5*0.01,$D9067=$O$6,$C9067*$P$6*0.01,$D9067="AZN",$C9067*0.08)</f>
        <v>179.83349999999999</v>
      </c>
    </row>
    <row r="9068" spans="1:6" x14ac:dyDescent="0.3">
      <c r="A9068" s="177" t="s">
        <v>1921</v>
      </c>
      <c r="B9068" s="178">
        <v>43721</v>
      </c>
      <c r="C9068" s="179">
        <v>10100</v>
      </c>
      <c r="D9068" s="88" t="s">
        <v>2864</v>
      </c>
      <c r="E9068" s="184" cm="1">
        <f t="array" ref="E9068">_xlfn.IFS($D9068=$O$5,C9068*$P$5,$D9068=$O$6,$C9068*$P$6,$D9068="AZN",$C9068)</f>
        <v>18346.650000000001</v>
      </c>
      <c r="F9068" s="183" cm="1">
        <f t="array" ref="F9068">_xlfn.IFS($D9068=$O$5,$C9068*$P$5*0.01,$D9068=$O$6,$C9068*$P$6*0.01,$D9068="AZN",$C9068*0.08)</f>
        <v>183.46650000000002</v>
      </c>
    </row>
    <row r="9069" spans="1:6" x14ac:dyDescent="0.3">
      <c r="A9069" s="177" t="s">
        <v>1018</v>
      </c>
      <c r="B9069" s="178">
        <v>43954</v>
      </c>
      <c r="C9069" s="179">
        <v>4800</v>
      </c>
      <c r="D9069" s="88" t="s">
        <v>2862</v>
      </c>
      <c r="E9069" s="184" cm="1">
        <f t="array" ref="E9069">_xlfn.IFS($D9069=$O$5,C9069*$P$5,$D9069=$O$6,$C9069*$P$6,$D9069="AZN",$C9069)</f>
        <v>4800</v>
      </c>
      <c r="F9069" s="183" cm="1">
        <f t="array" ref="F9069">_xlfn.IFS($D9069=$O$5,$C9069*$P$5*0.01,$D9069=$O$6,$C9069*$P$6*0.01,$D9069="AZN",$C9069*0.08)</f>
        <v>384</v>
      </c>
    </row>
    <row r="9070" spans="1:6" x14ac:dyDescent="0.3">
      <c r="A9070" s="177" t="s">
        <v>1504</v>
      </c>
      <c r="B9070" s="178">
        <v>43921</v>
      </c>
      <c r="C9070" s="179">
        <v>7700</v>
      </c>
      <c r="D9070" s="88" t="s">
        <v>2864</v>
      </c>
      <c r="E9070" s="184" cm="1">
        <f t="array" ref="E9070">_xlfn.IFS($D9070=$O$5,C9070*$P$5,$D9070=$O$6,$C9070*$P$6,$D9070="AZN",$C9070)</f>
        <v>13987.05</v>
      </c>
      <c r="F9070" s="183" cm="1">
        <f t="array" ref="F9070">_xlfn.IFS($D9070=$O$5,$C9070*$P$5*0.01,$D9070=$O$6,$C9070*$P$6*0.01,$D9070="AZN",$C9070*0.08)</f>
        <v>139.87049999999999</v>
      </c>
    </row>
    <row r="9071" spans="1:6" x14ac:dyDescent="0.3">
      <c r="A9071" s="177" t="s">
        <v>1241</v>
      </c>
      <c r="B9071" s="178">
        <v>44423</v>
      </c>
      <c r="C9071" s="179">
        <v>4700</v>
      </c>
      <c r="D9071" s="88" t="s">
        <v>2864</v>
      </c>
      <c r="E9071" s="184" cm="1">
        <f t="array" ref="E9071">_xlfn.IFS($D9071=$O$5,C9071*$P$5,$D9071=$O$6,$C9071*$P$6,$D9071="AZN",$C9071)</f>
        <v>8537.5499999999993</v>
      </c>
      <c r="F9071" s="183" cm="1">
        <f t="array" ref="F9071">_xlfn.IFS($D9071=$O$5,$C9071*$P$5*0.01,$D9071=$O$6,$C9071*$P$6*0.01,$D9071="AZN",$C9071*0.08)</f>
        <v>85.375499999999988</v>
      </c>
    </row>
    <row r="9072" spans="1:6" x14ac:dyDescent="0.3">
      <c r="A9072" s="177" t="s">
        <v>1539</v>
      </c>
      <c r="B9072" s="178">
        <v>43932</v>
      </c>
      <c r="C9072" s="179">
        <v>9200</v>
      </c>
      <c r="D9072" s="88" t="s">
        <v>2863</v>
      </c>
      <c r="E9072" s="184" cm="1">
        <f t="array" ref="E9072">_xlfn.IFS($D9072=$O$5,C9072*$P$5,$D9072=$O$6,$C9072*$P$6,$D9072="AZN",$C9072)</f>
        <v>15640</v>
      </c>
      <c r="F9072" s="183" cm="1">
        <f t="array" ref="F9072">_xlfn.IFS($D9072=$O$5,$C9072*$P$5*0.01,$D9072=$O$6,$C9072*$P$6*0.01,$D9072="AZN",$C9072*0.08)</f>
        <v>156.4</v>
      </c>
    </row>
    <row r="9073" spans="1:6" x14ac:dyDescent="0.3">
      <c r="A9073" s="177" t="s">
        <v>441</v>
      </c>
      <c r="B9073" s="178">
        <v>44396</v>
      </c>
      <c r="C9073" s="179">
        <v>12900</v>
      </c>
      <c r="D9073" s="88" t="s">
        <v>2862</v>
      </c>
      <c r="E9073" s="184" cm="1">
        <f t="array" ref="E9073">_xlfn.IFS($D9073=$O$5,C9073*$P$5,$D9073=$O$6,$C9073*$P$6,$D9073="AZN",$C9073)</f>
        <v>12900</v>
      </c>
      <c r="F9073" s="183" cm="1">
        <f t="array" ref="F9073">_xlfn.IFS($D9073=$O$5,$C9073*$P$5*0.01,$D9073=$O$6,$C9073*$P$6*0.01,$D9073="AZN",$C9073*0.08)</f>
        <v>1032</v>
      </c>
    </row>
    <row r="9074" spans="1:6" x14ac:dyDescent="0.3">
      <c r="A9074" s="177" t="s">
        <v>1728</v>
      </c>
      <c r="B9074" s="178">
        <v>44161</v>
      </c>
      <c r="C9074" s="179">
        <v>6400</v>
      </c>
      <c r="D9074" s="88" t="s">
        <v>2864</v>
      </c>
      <c r="E9074" s="184" cm="1">
        <f t="array" ref="E9074">_xlfn.IFS($D9074=$O$5,C9074*$P$5,$D9074=$O$6,$C9074*$P$6,$D9074="AZN",$C9074)</f>
        <v>11625.6</v>
      </c>
      <c r="F9074" s="183" cm="1">
        <f t="array" ref="F9074">_xlfn.IFS($D9074=$O$5,$C9074*$P$5*0.01,$D9074=$O$6,$C9074*$P$6*0.01,$D9074="AZN",$C9074*0.08)</f>
        <v>116.256</v>
      </c>
    </row>
    <row r="9075" spans="1:6" x14ac:dyDescent="0.3">
      <c r="A9075" s="177" t="s">
        <v>1148</v>
      </c>
      <c r="B9075" s="178">
        <v>43954</v>
      </c>
      <c r="C9075" s="179">
        <v>1400</v>
      </c>
      <c r="D9075" s="88" t="s">
        <v>2862</v>
      </c>
      <c r="E9075" s="184" cm="1">
        <f t="array" ref="E9075">_xlfn.IFS($D9075=$O$5,C9075*$P$5,$D9075=$O$6,$C9075*$P$6,$D9075="AZN",$C9075)</f>
        <v>1400</v>
      </c>
      <c r="F9075" s="183" cm="1">
        <f t="array" ref="F9075">_xlfn.IFS($D9075=$O$5,$C9075*$P$5*0.01,$D9075=$O$6,$C9075*$P$6*0.01,$D9075="AZN",$C9075*0.08)</f>
        <v>112</v>
      </c>
    </row>
    <row r="9076" spans="1:6" x14ac:dyDescent="0.3">
      <c r="A9076" s="177" t="s">
        <v>1602</v>
      </c>
      <c r="B9076" s="178">
        <v>44218</v>
      </c>
      <c r="C9076" s="179">
        <v>6900</v>
      </c>
      <c r="D9076" s="88" t="s">
        <v>2862</v>
      </c>
      <c r="E9076" s="184" cm="1">
        <f t="array" ref="E9076">_xlfn.IFS($D9076=$O$5,C9076*$P$5,$D9076=$O$6,$C9076*$P$6,$D9076="AZN",$C9076)</f>
        <v>6900</v>
      </c>
      <c r="F9076" s="183" cm="1">
        <f t="array" ref="F9076">_xlfn.IFS($D9076=$O$5,$C9076*$P$5*0.01,$D9076=$O$6,$C9076*$P$6*0.01,$D9076="AZN",$C9076*0.08)</f>
        <v>552</v>
      </c>
    </row>
    <row r="9077" spans="1:6" x14ac:dyDescent="0.3">
      <c r="A9077" s="177" t="s">
        <v>185</v>
      </c>
      <c r="B9077" s="178">
        <v>44148</v>
      </c>
      <c r="C9077" s="179">
        <v>11900</v>
      </c>
      <c r="D9077" s="88" t="s">
        <v>2862</v>
      </c>
      <c r="E9077" s="184" cm="1">
        <f t="array" ref="E9077">_xlfn.IFS($D9077=$O$5,C9077*$P$5,$D9077=$O$6,$C9077*$P$6,$D9077="AZN",$C9077)</f>
        <v>11900</v>
      </c>
      <c r="F9077" s="183" cm="1">
        <f t="array" ref="F9077">_xlfn.IFS($D9077=$O$5,$C9077*$P$5*0.01,$D9077=$O$6,$C9077*$P$6*0.01,$D9077="AZN",$C9077*0.08)</f>
        <v>952</v>
      </c>
    </row>
    <row r="9078" spans="1:6" x14ac:dyDescent="0.3">
      <c r="A9078" s="177" t="s">
        <v>1885</v>
      </c>
      <c r="B9078" s="178">
        <v>43813</v>
      </c>
      <c r="C9078" s="179">
        <v>9700</v>
      </c>
      <c r="D9078" s="88" t="s">
        <v>2864</v>
      </c>
      <c r="E9078" s="184" cm="1">
        <f t="array" ref="E9078">_xlfn.IFS($D9078=$O$5,C9078*$P$5,$D9078=$O$6,$C9078*$P$6,$D9078="AZN",$C9078)</f>
        <v>17620.05</v>
      </c>
      <c r="F9078" s="183" cm="1">
        <f t="array" ref="F9078">_xlfn.IFS($D9078=$O$5,$C9078*$P$5*0.01,$D9078=$O$6,$C9078*$P$6*0.01,$D9078="AZN",$C9078*0.08)</f>
        <v>176.20050000000001</v>
      </c>
    </row>
    <row r="9079" spans="1:6" x14ac:dyDescent="0.3">
      <c r="A9079" s="177" t="s">
        <v>301</v>
      </c>
      <c r="B9079" s="178">
        <v>44354</v>
      </c>
      <c r="C9079" s="179">
        <v>3900</v>
      </c>
      <c r="D9079" s="88" t="s">
        <v>2864</v>
      </c>
      <c r="E9079" s="184" cm="1">
        <f t="array" ref="E9079">_xlfn.IFS($D9079=$O$5,C9079*$P$5,$D9079=$O$6,$C9079*$P$6,$D9079="AZN",$C9079)</f>
        <v>7084.35</v>
      </c>
      <c r="F9079" s="183" cm="1">
        <f t="array" ref="F9079">_xlfn.IFS($D9079=$O$5,$C9079*$P$5*0.01,$D9079=$O$6,$C9079*$P$6*0.01,$D9079="AZN",$C9079*0.08)</f>
        <v>70.843500000000006</v>
      </c>
    </row>
    <row r="9080" spans="1:6" x14ac:dyDescent="0.3">
      <c r="A9080" s="177" t="s">
        <v>1323</v>
      </c>
      <c r="B9080" s="178">
        <v>44057</v>
      </c>
      <c r="C9080" s="179">
        <v>5400</v>
      </c>
      <c r="D9080" s="88" t="s">
        <v>2862</v>
      </c>
      <c r="E9080" s="184" cm="1">
        <f t="array" ref="E9080">_xlfn.IFS($D9080=$O$5,C9080*$P$5,$D9080=$O$6,$C9080*$P$6,$D9080="AZN",$C9080)</f>
        <v>5400</v>
      </c>
      <c r="F9080" s="183" cm="1">
        <f t="array" ref="F9080">_xlfn.IFS($D9080=$O$5,$C9080*$P$5*0.01,$D9080=$O$6,$C9080*$P$6*0.01,$D9080="AZN",$C9080*0.08)</f>
        <v>432</v>
      </c>
    </row>
    <row r="9081" spans="1:6" x14ac:dyDescent="0.3">
      <c r="A9081" s="177" t="s">
        <v>1751</v>
      </c>
      <c r="B9081" s="178">
        <v>44440</v>
      </c>
      <c r="C9081" s="179">
        <v>9300</v>
      </c>
      <c r="D9081" s="88" t="s">
        <v>2862</v>
      </c>
      <c r="E9081" s="184" cm="1">
        <f t="array" ref="E9081">_xlfn.IFS($D9081=$O$5,C9081*$P$5,$D9081=$O$6,$C9081*$P$6,$D9081="AZN",$C9081)</f>
        <v>9300</v>
      </c>
      <c r="F9081" s="183" cm="1">
        <f t="array" ref="F9081">_xlfn.IFS($D9081=$O$5,$C9081*$P$5*0.01,$D9081=$O$6,$C9081*$P$6*0.01,$D9081="AZN",$C9081*0.08)</f>
        <v>744</v>
      </c>
    </row>
    <row r="9082" spans="1:6" x14ac:dyDescent="0.3">
      <c r="A9082" s="177" t="s">
        <v>449</v>
      </c>
      <c r="B9082" s="178">
        <v>44500</v>
      </c>
      <c r="C9082" s="179">
        <v>1200</v>
      </c>
      <c r="D9082" s="88" t="s">
        <v>2862</v>
      </c>
      <c r="E9082" s="184" cm="1">
        <f t="array" ref="E9082">_xlfn.IFS($D9082=$O$5,C9082*$P$5,$D9082=$O$6,$C9082*$P$6,$D9082="AZN",$C9082)</f>
        <v>1200</v>
      </c>
      <c r="F9082" s="183" cm="1">
        <f t="array" ref="F9082">_xlfn.IFS($D9082=$O$5,$C9082*$P$5*0.01,$D9082=$O$6,$C9082*$P$6*0.01,$D9082="AZN",$C9082*0.08)</f>
        <v>96</v>
      </c>
    </row>
    <row r="9083" spans="1:6" x14ac:dyDescent="0.3">
      <c r="A9083" s="177" t="s">
        <v>1515</v>
      </c>
      <c r="B9083" s="178">
        <v>43932</v>
      </c>
      <c r="C9083" s="179">
        <v>13000</v>
      </c>
      <c r="D9083" s="88" t="s">
        <v>2863</v>
      </c>
      <c r="E9083" s="184" cm="1">
        <f t="array" ref="E9083">_xlfn.IFS($D9083=$O$5,C9083*$P$5,$D9083=$O$6,$C9083*$P$6,$D9083="AZN",$C9083)</f>
        <v>22100</v>
      </c>
      <c r="F9083" s="183" cm="1">
        <f t="array" ref="F9083">_xlfn.IFS($D9083=$O$5,$C9083*$P$5*0.01,$D9083=$O$6,$C9083*$P$6*0.01,$D9083="AZN",$C9083*0.08)</f>
        <v>221</v>
      </c>
    </row>
    <row r="9084" spans="1:6" x14ac:dyDescent="0.3">
      <c r="A9084" s="177" t="s">
        <v>1671</v>
      </c>
      <c r="B9084" s="178">
        <v>44344</v>
      </c>
      <c r="C9084" s="179">
        <v>8900</v>
      </c>
      <c r="D9084" s="88" t="s">
        <v>2864</v>
      </c>
      <c r="E9084" s="184" cm="1">
        <f t="array" ref="E9084">_xlfn.IFS($D9084=$O$5,C9084*$P$5,$D9084=$O$6,$C9084*$P$6,$D9084="AZN",$C9084)</f>
        <v>16166.85</v>
      </c>
      <c r="F9084" s="183" cm="1">
        <f t="array" ref="F9084">_xlfn.IFS($D9084=$O$5,$C9084*$P$5*0.01,$D9084=$O$6,$C9084*$P$6*0.01,$D9084="AZN",$C9084*0.08)</f>
        <v>161.66849999999999</v>
      </c>
    </row>
    <row r="9085" spans="1:6" x14ac:dyDescent="0.3">
      <c r="A9085" s="177" t="s">
        <v>915</v>
      </c>
      <c r="B9085" s="178">
        <v>44067</v>
      </c>
      <c r="C9085" s="179">
        <v>12000</v>
      </c>
      <c r="D9085" s="88" t="s">
        <v>2863</v>
      </c>
      <c r="E9085" s="184" cm="1">
        <f t="array" ref="E9085">_xlfn.IFS($D9085=$O$5,C9085*$P$5,$D9085=$O$6,$C9085*$P$6,$D9085="AZN",$C9085)</f>
        <v>20400</v>
      </c>
      <c r="F9085" s="183" cm="1">
        <f t="array" ref="F9085">_xlfn.IFS($D9085=$O$5,$C9085*$P$5*0.01,$D9085=$O$6,$C9085*$P$6*0.01,$D9085="AZN",$C9085*0.08)</f>
        <v>204</v>
      </c>
    </row>
    <row r="9086" spans="1:6" x14ac:dyDescent="0.3">
      <c r="A9086" s="177" t="s">
        <v>1585</v>
      </c>
      <c r="B9086" s="178">
        <v>44733</v>
      </c>
      <c r="C9086" s="179">
        <v>1900</v>
      </c>
      <c r="D9086" s="88" t="s">
        <v>2864</v>
      </c>
      <c r="E9086" s="184" cm="1">
        <f t="array" ref="E9086">_xlfn.IFS($D9086=$O$5,C9086*$P$5,$D9086=$O$6,$C9086*$P$6,$D9086="AZN",$C9086)</f>
        <v>3451.35</v>
      </c>
      <c r="F9086" s="183" cm="1">
        <f t="array" ref="F9086">_xlfn.IFS($D9086=$O$5,$C9086*$P$5*0.01,$D9086=$O$6,$C9086*$P$6*0.01,$D9086="AZN",$C9086*0.08)</f>
        <v>34.513500000000001</v>
      </c>
    </row>
    <row r="9087" spans="1:6" x14ac:dyDescent="0.3">
      <c r="A9087" s="177" t="s">
        <v>586</v>
      </c>
      <c r="B9087" s="178">
        <v>44717</v>
      </c>
      <c r="C9087" s="179">
        <v>4600</v>
      </c>
      <c r="D9087" s="88" t="s">
        <v>2862</v>
      </c>
      <c r="E9087" s="184" cm="1">
        <f t="array" ref="E9087">_xlfn.IFS($D9087=$O$5,C9087*$P$5,$D9087=$O$6,$C9087*$P$6,$D9087="AZN",$C9087)</f>
        <v>4600</v>
      </c>
      <c r="F9087" s="183" cm="1">
        <f t="array" ref="F9087">_xlfn.IFS($D9087=$O$5,$C9087*$P$5*0.01,$D9087=$O$6,$C9087*$P$6*0.01,$D9087="AZN",$C9087*0.08)</f>
        <v>368</v>
      </c>
    </row>
    <row r="9088" spans="1:6" x14ac:dyDescent="0.3">
      <c r="A9088" s="177" t="s">
        <v>1034</v>
      </c>
      <c r="B9088" s="178">
        <v>44340</v>
      </c>
      <c r="C9088" s="179">
        <v>5900</v>
      </c>
      <c r="D9088" s="88" t="s">
        <v>2863</v>
      </c>
      <c r="E9088" s="184" cm="1">
        <f t="array" ref="E9088">_xlfn.IFS($D9088=$O$5,C9088*$P$5,$D9088=$O$6,$C9088*$P$6,$D9088="AZN",$C9088)</f>
        <v>10030</v>
      </c>
      <c r="F9088" s="183" cm="1">
        <f t="array" ref="F9088">_xlfn.IFS($D9088=$O$5,$C9088*$P$5*0.01,$D9088=$O$6,$C9088*$P$6*0.01,$D9088="AZN",$C9088*0.08)</f>
        <v>100.3</v>
      </c>
    </row>
    <row r="9089" spans="1:6" x14ac:dyDescent="0.3">
      <c r="A9089" s="177" t="s">
        <v>1323</v>
      </c>
      <c r="B9089" s="178">
        <v>44058</v>
      </c>
      <c r="C9089" s="179">
        <v>4900</v>
      </c>
      <c r="D9089" s="88" t="s">
        <v>2863</v>
      </c>
      <c r="E9089" s="184" cm="1">
        <f t="array" ref="E9089">_xlfn.IFS($D9089=$O$5,C9089*$P$5,$D9089=$O$6,$C9089*$P$6,$D9089="AZN",$C9089)</f>
        <v>8330</v>
      </c>
      <c r="F9089" s="183" cm="1">
        <f t="array" ref="F9089">_xlfn.IFS($D9089=$O$5,$C9089*$P$5*0.01,$D9089=$O$6,$C9089*$P$6*0.01,$D9089="AZN",$C9089*0.08)</f>
        <v>83.3</v>
      </c>
    </row>
    <row r="9090" spans="1:6" x14ac:dyDescent="0.3">
      <c r="A9090" s="177" t="s">
        <v>1134</v>
      </c>
      <c r="B9090" s="178">
        <v>44298</v>
      </c>
      <c r="C9090" s="179">
        <v>11200</v>
      </c>
      <c r="D9090" s="88" t="s">
        <v>2863</v>
      </c>
      <c r="E9090" s="184" cm="1">
        <f t="array" ref="E9090">_xlfn.IFS($D9090=$O$5,C9090*$P$5,$D9090=$O$6,$C9090*$P$6,$D9090="AZN",$C9090)</f>
        <v>19040</v>
      </c>
      <c r="F9090" s="183" cm="1">
        <f t="array" ref="F9090">_xlfn.IFS($D9090=$O$5,$C9090*$P$5*0.01,$D9090=$O$6,$C9090*$P$6*0.01,$D9090="AZN",$C9090*0.08)</f>
        <v>190.4</v>
      </c>
    </row>
    <row r="9091" spans="1:6" x14ac:dyDescent="0.3">
      <c r="A9091" s="177" t="s">
        <v>1172</v>
      </c>
      <c r="B9091" s="178">
        <v>43946</v>
      </c>
      <c r="C9091" s="179">
        <v>10200</v>
      </c>
      <c r="D9091" s="88" t="s">
        <v>2862</v>
      </c>
      <c r="E9091" s="184" cm="1">
        <f t="array" ref="E9091">_xlfn.IFS($D9091=$O$5,C9091*$P$5,$D9091=$O$6,$C9091*$P$6,$D9091="AZN",$C9091)</f>
        <v>10200</v>
      </c>
      <c r="F9091" s="183" cm="1">
        <f t="array" ref="F9091">_xlfn.IFS($D9091=$O$5,$C9091*$P$5*0.01,$D9091=$O$6,$C9091*$P$6*0.01,$D9091="AZN",$C9091*0.08)</f>
        <v>816</v>
      </c>
    </row>
    <row r="9092" spans="1:6" x14ac:dyDescent="0.3">
      <c r="A9092" s="177" t="s">
        <v>1849</v>
      </c>
      <c r="B9092" s="178">
        <v>44544</v>
      </c>
      <c r="C9092" s="179">
        <v>1700</v>
      </c>
      <c r="D9092" s="88" t="s">
        <v>2862</v>
      </c>
      <c r="E9092" s="184" cm="1">
        <f t="array" ref="E9092">_xlfn.IFS($D9092=$O$5,C9092*$P$5,$D9092=$O$6,$C9092*$P$6,$D9092="AZN",$C9092)</f>
        <v>1700</v>
      </c>
      <c r="F9092" s="183" cm="1">
        <f t="array" ref="F9092">_xlfn.IFS($D9092=$O$5,$C9092*$P$5*0.01,$D9092=$O$6,$C9092*$P$6*0.01,$D9092="AZN",$C9092*0.08)</f>
        <v>136</v>
      </c>
    </row>
    <row r="9093" spans="1:6" x14ac:dyDescent="0.3">
      <c r="A9093" s="177" t="s">
        <v>493</v>
      </c>
      <c r="B9093" s="178">
        <v>43970</v>
      </c>
      <c r="C9093" s="179">
        <v>10000</v>
      </c>
      <c r="D9093" s="88" t="s">
        <v>2863</v>
      </c>
      <c r="E9093" s="184" cm="1">
        <f t="array" ref="E9093">_xlfn.IFS($D9093=$O$5,C9093*$P$5,$D9093=$O$6,$C9093*$P$6,$D9093="AZN",$C9093)</f>
        <v>17000</v>
      </c>
      <c r="F9093" s="183" cm="1">
        <f t="array" ref="F9093">_xlfn.IFS($D9093=$O$5,$C9093*$P$5*0.01,$D9093=$O$6,$C9093*$P$6*0.01,$D9093="AZN",$C9093*0.08)</f>
        <v>170</v>
      </c>
    </row>
    <row r="9094" spans="1:6" x14ac:dyDescent="0.3">
      <c r="A9094" s="177" t="s">
        <v>2006</v>
      </c>
      <c r="B9094" s="178">
        <v>43617</v>
      </c>
      <c r="C9094" s="179">
        <v>8400</v>
      </c>
      <c r="D9094" s="88" t="s">
        <v>2863</v>
      </c>
      <c r="E9094" s="184" cm="1">
        <f t="array" ref="E9094">_xlfn.IFS($D9094=$O$5,C9094*$P$5,$D9094=$O$6,$C9094*$P$6,$D9094="AZN",$C9094)</f>
        <v>14280</v>
      </c>
      <c r="F9094" s="183" cm="1">
        <f t="array" ref="F9094">_xlfn.IFS($D9094=$O$5,$C9094*$P$5*0.01,$D9094=$O$6,$C9094*$P$6*0.01,$D9094="AZN",$C9094*0.08)</f>
        <v>142.80000000000001</v>
      </c>
    </row>
    <row r="9095" spans="1:6" x14ac:dyDescent="0.3">
      <c r="A9095" s="177" t="s">
        <v>1207</v>
      </c>
      <c r="B9095" s="178">
        <v>44091</v>
      </c>
      <c r="C9095" s="179">
        <v>2400</v>
      </c>
      <c r="D9095" s="88" t="s">
        <v>2862</v>
      </c>
      <c r="E9095" s="184" cm="1">
        <f t="array" ref="E9095">_xlfn.IFS($D9095=$O$5,C9095*$P$5,$D9095=$O$6,$C9095*$P$6,$D9095="AZN",$C9095)</f>
        <v>2400</v>
      </c>
      <c r="F9095" s="183" cm="1">
        <f t="array" ref="F9095">_xlfn.IFS($D9095=$O$5,$C9095*$P$5*0.01,$D9095=$O$6,$C9095*$P$6*0.01,$D9095="AZN",$C9095*0.08)</f>
        <v>192</v>
      </c>
    </row>
    <row r="9096" spans="1:6" x14ac:dyDescent="0.3">
      <c r="A9096" s="177" t="s">
        <v>419</v>
      </c>
      <c r="B9096" s="178">
        <v>44158</v>
      </c>
      <c r="C9096" s="179">
        <v>9000</v>
      </c>
      <c r="D9096" s="88" t="s">
        <v>2864</v>
      </c>
      <c r="E9096" s="184" cm="1">
        <f t="array" ref="E9096">_xlfn.IFS($D9096=$O$5,C9096*$P$5,$D9096=$O$6,$C9096*$P$6,$D9096="AZN",$C9096)</f>
        <v>16348.5</v>
      </c>
      <c r="F9096" s="183" cm="1">
        <f t="array" ref="F9096">_xlfn.IFS($D9096=$O$5,$C9096*$P$5*0.01,$D9096=$O$6,$C9096*$P$6*0.01,$D9096="AZN",$C9096*0.08)</f>
        <v>163.48500000000001</v>
      </c>
    </row>
    <row r="9097" spans="1:6" x14ac:dyDescent="0.3">
      <c r="A9097" s="177" t="s">
        <v>1209</v>
      </c>
      <c r="B9097" s="178">
        <v>44062</v>
      </c>
      <c r="C9097" s="179">
        <v>1800</v>
      </c>
      <c r="D9097" s="88" t="s">
        <v>2863</v>
      </c>
      <c r="E9097" s="184" cm="1">
        <f t="array" ref="E9097">_xlfn.IFS($D9097=$O$5,C9097*$P$5,$D9097=$O$6,$C9097*$P$6,$D9097="AZN",$C9097)</f>
        <v>3060</v>
      </c>
      <c r="F9097" s="183" cm="1">
        <f t="array" ref="F9097">_xlfn.IFS($D9097=$O$5,$C9097*$P$5*0.01,$D9097=$O$6,$C9097*$P$6*0.01,$D9097="AZN",$C9097*0.08)</f>
        <v>30.6</v>
      </c>
    </row>
    <row r="9098" spans="1:6" x14ac:dyDescent="0.3">
      <c r="A9098" s="177" t="s">
        <v>982</v>
      </c>
      <c r="B9098" s="178">
        <v>44753</v>
      </c>
      <c r="C9098" s="179">
        <v>11600</v>
      </c>
      <c r="D9098" s="88" t="s">
        <v>2864</v>
      </c>
      <c r="E9098" s="184" cm="1">
        <f t="array" ref="E9098">_xlfn.IFS($D9098=$O$5,C9098*$P$5,$D9098=$O$6,$C9098*$P$6,$D9098="AZN",$C9098)</f>
        <v>21071.4</v>
      </c>
      <c r="F9098" s="183" cm="1">
        <f t="array" ref="F9098">_xlfn.IFS($D9098=$O$5,$C9098*$P$5*0.01,$D9098=$O$6,$C9098*$P$6*0.01,$D9098="AZN",$C9098*0.08)</f>
        <v>210.71400000000003</v>
      </c>
    </row>
    <row r="9099" spans="1:6" x14ac:dyDescent="0.3">
      <c r="A9099" s="177" t="s">
        <v>1447</v>
      </c>
      <c r="B9099" s="178">
        <v>44552</v>
      </c>
      <c r="C9099" s="179">
        <v>1100</v>
      </c>
      <c r="D9099" s="88" t="s">
        <v>2864</v>
      </c>
      <c r="E9099" s="184" cm="1">
        <f t="array" ref="E9099">_xlfn.IFS($D9099=$O$5,C9099*$P$5,$D9099=$O$6,$C9099*$P$6,$D9099="AZN",$C9099)</f>
        <v>1998.15</v>
      </c>
      <c r="F9099" s="183" cm="1">
        <f t="array" ref="F9099">_xlfn.IFS($D9099=$O$5,$C9099*$P$5*0.01,$D9099=$O$6,$C9099*$P$6*0.01,$D9099="AZN",$C9099*0.08)</f>
        <v>19.9815</v>
      </c>
    </row>
    <row r="9100" spans="1:6" x14ac:dyDescent="0.3">
      <c r="A9100" s="177" t="s">
        <v>1308</v>
      </c>
      <c r="B9100" s="178">
        <v>44270</v>
      </c>
      <c r="C9100" s="179">
        <v>7700</v>
      </c>
      <c r="D9100" s="88" t="s">
        <v>2864</v>
      </c>
      <c r="E9100" s="184" cm="1">
        <f t="array" ref="E9100">_xlfn.IFS($D9100=$O$5,C9100*$P$5,$D9100=$O$6,$C9100*$P$6,$D9100="AZN",$C9100)</f>
        <v>13987.05</v>
      </c>
      <c r="F9100" s="183" cm="1">
        <f t="array" ref="F9100">_xlfn.IFS($D9100=$O$5,$C9100*$P$5*0.01,$D9100=$O$6,$C9100*$P$6*0.01,$D9100="AZN",$C9100*0.08)</f>
        <v>139.87049999999999</v>
      </c>
    </row>
    <row r="9101" spans="1:6" x14ac:dyDescent="0.3">
      <c r="A9101" s="177" t="s">
        <v>1851</v>
      </c>
      <c r="B9101" s="178">
        <v>44329</v>
      </c>
      <c r="C9101" s="179">
        <v>9300</v>
      </c>
      <c r="D9101" s="88" t="s">
        <v>2864</v>
      </c>
      <c r="E9101" s="184" cm="1">
        <f t="array" ref="E9101">_xlfn.IFS($D9101=$O$5,C9101*$P$5,$D9101=$O$6,$C9101*$P$6,$D9101="AZN",$C9101)</f>
        <v>16893.45</v>
      </c>
      <c r="F9101" s="183" cm="1">
        <f t="array" ref="F9101">_xlfn.IFS($D9101=$O$5,$C9101*$P$5*0.01,$D9101=$O$6,$C9101*$P$6*0.01,$D9101="AZN",$C9101*0.08)</f>
        <v>168.93450000000001</v>
      </c>
    </row>
    <row r="9102" spans="1:6" x14ac:dyDescent="0.3">
      <c r="A9102" s="177" t="s">
        <v>977</v>
      </c>
      <c r="B9102" s="178">
        <v>44220</v>
      </c>
      <c r="C9102" s="179">
        <v>5600</v>
      </c>
      <c r="D9102" s="88" t="s">
        <v>2863</v>
      </c>
      <c r="E9102" s="184" cm="1">
        <f t="array" ref="E9102">_xlfn.IFS($D9102=$O$5,C9102*$P$5,$D9102=$O$6,$C9102*$P$6,$D9102="AZN",$C9102)</f>
        <v>9520</v>
      </c>
      <c r="F9102" s="183" cm="1">
        <f t="array" ref="F9102">_xlfn.IFS($D9102=$O$5,$C9102*$P$5*0.01,$D9102=$O$6,$C9102*$P$6*0.01,$D9102="AZN",$C9102*0.08)</f>
        <v>95.2</v>
      </c>
    </row>
    <row r="9103" spans="1:6" x14ac:dyDescent="0.3">
      <c r="A9103" s="177" t="s">
        <v>306</v>
      </c>
      <c r="B9103" s="178">
        <v>44725</v>
      </c>
      <c r="C9103" s="179">
        <v>10000</v>
      </c>
      <c r="D9103" s="88" t="s">
        <v>2864</v>
      </c>
      <c r="E9103" s="184" cm="1">
        <f t="array" ref="E9103">_xlfn.IFS($D9103=$O$5,C9103*$P$5,$D9103=$O$6,$C9103*$P$6,$D9103="AZN",$C9103)</f>
        <v>18165</v>
      </c>
      <c r="F9103" s="183" cm="1">
        <f t="array" ref="F9103">_xlfn.IFS($D9103=$O$5,$C9103*$P$5*0.01,$D9103=$O$6,$C9103*$P$6*0.01,$D9103="AZN",$C9103*0.08)</f>
        <v>181.65</v>
      </c>
    </row>
    <row r="9104" spans="1:6" x14ac:dyDescent="0.3">
      <c r="A9104" s="177" t="s">
        <v>1472</v>
      </c>
      <c r="B9104" s="178">
        <v>44117</v>
      </c>
      <c r="C9104" s="179">
        <v>8500</v>
      </c>
      <c r="D9104" s="88" t="s">
        <v>2863</v>
      </c>
      <c r="E9104" s="184" cm="1">
        <f t="array" ref="E9104">_xlfn.IFS($D9104=$O$5,C9104*$P$5,$D9104=$O$6,$C9104*$P$6,$D9104="AZN",$C9104)</f>
        <v>14450</v>
      </c>
      <c r="F9104" s="183" cm="1">
        <f t="array" ref="F9104">_xlfn.IFS($D9104=$O$5,$C9104*$P$5*0.01,$D9104=$O$6,$C9104*$P$6*0.01,$D9104="AZN",$C9104*0.08)</f>
        <v>144.5</v>
      </c>
    </row>
    <row r="9105" spans="1:6" x14ac:dyDescent="0.3">
      <c r="A9105" s="177" t="s">
        <v>1095</v>
      </c>
      <c r="B9105" s="178">
        <v>44424</v>
      </c>
      <c r="C9105" s="179">
        <v>7100</v>
      </c>
      <c r="D9105" s="88" t="s">
        <v>2863</v>
      </c>
      <c r="E9105" s="184" cm="1">
        <f t="array" ref="E9105">_xlfn.IFS($D9105=$O$5,C9105*$P$5,$D9105=$O$6,$C9105*$P$6,$D9105="AZN",$C9105)</f>
        <v>12070</v>
      </c>
      <c r="F9105" s="183" cm="1">
        <f t="array" ref="F9105">_xlfn.IFS($D9105=$O$5,$C9105*$P$5*0.01,$D9105=$O$6,$C9105*$P$6*0.01,$D9105="AZN",$C9105*0.08)</f>
        <v>120.7</v>
      </c>
    </row>
    <row r="9106" spans="1:6" x14ac:dyDescent="0.3">
      <c r="A9106" s="177" t="s">
        <v>2007</v>
      </c>
      <c r="B9106" s="178">
        <v>44439</v>
      </c>
      <c r="C9106" s="179">
        <v>7000</v>
      </c>
      <c r="D9106" s="88" t="s">
        <v>2863</v>
      </c>
      <c r="E9106" s="184" cm="1">
        <f t="array" ref="E9106">_xlfn.IFS($D9106=$O$5,C9106*$P$5,$D9106=$O$6,$C9106*$P$6,$D9106="AZN",$C9106)</f>
        <v>11900</v>
      </c>
      <c r="F9106" s="183" cm="1">
        <f t="array" ref="F9106">_xlfn.IFS($D9106=$O$5,$C9106*$P$5*0.01,$D9106=$O$6,$C9106*$P$6*0.01,$D9106="AZN",$C9106*0.08)</f>
        <v>119</v>
      </c>
    </row>
    <row r="9107" spans="1:6" x14ac:dyDescent="0.3">
      <c r="A9107" s="177" t="s">
        <v>555</v>
      </c>
      <c r="B9107" s="178">
        <v>43788</v>
      </c>
      <c r="C9107" s="179">
        <v>5500</v>
      </c>
      <c r="D9107" s="88" t="s">
        <v>2864</v>
      </c>
      <c r="E9107" s="184" cm="1">
        <f t="array" ref="E9107">_xlfn.IFS($D9107=$O$5,C9107*$P$5,$D9107=$O$6,$C9107*$P$6,$D9107="AZN",$C9107)</f>
        <v>9990.75</v>
      </c>
      <c r="F9107" s="183" cm="1">
        <f t="array" ref="F9107">_xlfn.IFS($D9107=$O$5,$C9107*$P$5*0.01,$D9107=$O$6,$C9107*$P$6*0.01,$D9107="AZN",$C9107*0.08)</f>
        <v>99.907499999999999</v>
      </c>
    </row>
    <row r="9108" spans="1:6" x14ac:dyDescent="0.3">
      <c r="A9108" s="177" t="s">
        <v>1712</v>
      </c>
      <c r="B9108" s="178">
        <v>44113</v>
      </c>
      <c r="C9108" s="179">
        <v>1800</v>
      </c>
      <c r="D9108" s="88" t="s">
        <v>2863</v>
      </c>
      <c r="E9108" s="184" cm="1">
        <f t="array" ref="E9108">_xlfn.IFS($D9108=$O$5,C9108*$P$5,$D9108=$O$6,$C9108*$P$6,$D9108="AZN",$C9108)</f>
        <v>3060</v>
      </c>
      <c r="F9108" s="183" cm="1">
        <f t="array" ref="F9108">_xlfn.IFS($D9108=$O$5,$C9108*$P$5*0.01,$D9108=$O$6,$C9108*$P$6*0.01,$D9108="AZN",$C9108*0.08)</f>
        <v>30.6</v>
      </c>
    </row>
    <row r="9109" spans="1:6" x14ac:dyDescent="0.3">
      <c r="A9109" s="177" t="s">
        <v>1714</v>
      </c>
      <c r="B9109" s="178">
        <v>44257</v>
      </c>
      <c r="C9109" s="179">
        <v>3400</v>
      </c>
      <c r="D9109" s="88" t="s">
        <v>2862</v>
      </c>
      <c r="E9109" s="184" cm="1">
        <f t="array" ref="E9109">_xlfn.IFS($D9109=$O$5,C9109*$P$5,$D9109=$O$6,$C9109*$P$6,$D9109="AZN",$C9109)</f>
        <v>3400</v>
      </c>
      <c r="F9109" s="183" cm="1">
        <f t="array" ref="F9109">_xlfn.IFS($D9109=$O$5,$C9109*$P$5*0.01,$D9109=$O$6,$C9109*$P$6*0.01,$D9109="AZN",$C9109*0.08)</f>
        <v>272</v>
      </c>
    </row>
    <row r="9110" spans="1:6" x14ac:dyDescent="0.3">
      <c r="A9110" s="177" t="s">
        <v>1282</v>
      </c>
      <c r="B9110" s="178">
        <v>44004</v>
      </c>
      <c r="C9110" s="179">
        <v>8400</v>
      </c>
      <c r="D9110" s="88" t="s">
        <v>2863</v>
      </c>
      <c r="E9110" s="184" cm="1">
        <f t="array" ref="E9110">_xlfn.IFS($D9110=$O$5,C9110*$P$5,$D9110=$O$6,$C9110*$P$6,$D9110="AZN",$C9110)</f>
        <v>14280</v>
      </c>
      <c r="F9110" s="183" cm="1">
        <f t="array" ref="F9110">_xlfn.IFS($D9110=$O$5,$C9110*$P$5*0.01,$D9110=$O$6,$C9110*$P$6*0.01,$D9110="AZN",$C9110*0.08)</f>
        <v>142.80000000000001</v>
      </c>
    </row>
    <row r="9111" spans="1:6" x14ac:dyDescent="0.3">
      <c r="A9111" s="177" t="s">
        <v>1611</v>
      </c>
      <c r="B9111" s="178">
        <v>43766</v>
      </c>
      <c r="C9111" s="179">
        <v>12500</v>
      </c>
      <c r="D9111" s="88" t="s">
        <v>2864</v>
      </c>
      <c r="E9111" s="184" cm="1">
        <f t="array" ref="E9111">_xlfn.IFS($D9111=$O$5,C9111*$P$5,$D9111=$O$6,$C9111*$P$6,$D9111="AZN",$C9111)</f>
        <v>22706.25</v>
      </c>
      <c r="F9111" s="183" cm="1">
        <f t="array" ref="F9111">_xlfn.IFS($D9111=$O$5,$C9111*$P$5*0.01,$D9111=$O$6,$C9111*$P$6*0.01,$D9111="AZN",$C9111*0.08)</f>
        <v>227.0625</v>
      </c>
    </row>
    <row r="9112" spans="1:6" x14ac:dyDescent="0.3">
      <c r="A9112" s="177" t="s">
        <v>1464</v>
      </c>
      <c r="B9112" s="178">
        <v>43946</v>
      </c>
      <c r="C9112" s="179">
        <v>9800</v>
      </c>
      <c r="D9112" s="88" t="s">
        <v>2862</v>
      </c>
      <c r="E9112" s="184" cm="1">
        <f t="array" ref="E9112">_xlfn.IFS($D9112=$O$5,C9112*$P$5,$D9112=$O$6,$C9112*$P$6,$D9112="AZN",$C9112)</f>
        <v>9800</v>
      </c>
      <c r="F9112" s="183" cm="1">
        <f t="array" ref="F9112">_xlfn.IFS($D9112=$O$5,$C9112*$P$5*0.01,$D9112=$O$6,$C9112*$P$6*0.01,$D9112="AZN",$C9112*0.08)</f>
        <v>784</v>
      </c>
    </row>
    <row r="9113" spans="1:6" x14ac:dyDescent="0.3">
      <c r="A9113" s="177" t="s">
        <v>362</v>
      </c>
      <c r="B9113" s="178">
        <v>44104</v>
      </c>
      <c r="C9113" s="179">
        <v>1800</v>
      </c>
      <c r="D9113" s="88" t="s">
        <v>2862</v>
      </c>
      <c r="E9113" s="184" cm="1">
        <f t="array" ref="E9113">_xlfn.IFS($D9113=$O$5,C9113*$P$5,$D9113=$O$6,$C9113*$P$6,$D9113="AZN",$C9113)</f>
        <v>1800</v>
      </c>
      <c r="F9113" s="183" cm="1">
        <f t="array" ref="F9113">_xlfn.IFS($D9113=$O$5,$C9113*$P$5*0.01,$D9113=$O$6,$C9113*$P$6*0.01,$D9113="AZN",$C9113*0.08)</f>
        <v>144</v>
      </c>
    </row>
    <row r="9114" spans="1:6" x14ac:dyDescent="0.3">
      <c r="A9114" s="177" t="s">
        <v>596</v>
      </c>
      <c r="B9114" s="178">
        <v>43697</v>
      </c>
      <c r="C9114" s="179">
        <v>12800</v>
      </c>
      <c r="D9114" s="88" t="s">
        <v>2864</v>
      </c>
      <c r="E9114" s="184" cm="1">
        <f t="array" ref="E9114">_xlfn.IFS($D9114=$O$5,C9114*$P$5,$D9114=$O$6,$C9114*$P$6,$D9114="AZN",$C9114)</f>
        <v>23251.200000000001</v>
      </c>
      <c r="F9114" s="183" cm="1">
        <f t="array" ref="F9114">_xlfn.IFS($D9114=$O$5,$C9114*$P$5*0.01,$D9114=$O$6,$C9114*$P$6*0.01,$D9114="AZN",$C9114*0.08)</f>
        <v>232.512</v>
      </c>
    </row>
    <row r="9115" spans="1:6" x14ac:dyDescent="0.3">
      <c r="A9115" s="177" t="s">
        <v>923</v>
      </c>
      <c r="B9115" s="178">
        <v>44374</v>
      </c>
      <c r="C9115" s="179">
        <v>2700</v>
      </c>
      <c r="D9115" s="88" t="s">
        <v>2862</v>
      </c>
      <c r="E9115" s="184" cm="1">
        <f t="array" ref="E9115">_xlfn.IFS($D9115=$O$5,C9115*$P$5,$D9115=$O$6,$C9115*$P$6,$D9115="AZN",$C9115)</f>
        <v>2700</v>
      </c>
      <c r="F9115" s="183" cm="1">
        <f t="array" ref="F9115">_xlfn.IFS($D9115=$O$5,$C9115*$P$5*0.01,$D9115=$O$6,$C9115*$P$6*0.01,$D9115="AZN",$C9115*0.08)</f>
        <v>216</v>
      </c>
    </row>
    <row r="9116" spans="1:6" x14ac:dyDescent="0.3">
      <c r="A9116" s="177" t="s">
        <v>1251</v>
      </c>
      <c r="B9116" s="178">
        <v>44410</v>
      </c>
      <c r="C9116" s="179">
        <v>5800</v>
      </c>
      <c r="D9116" s="88" t="s">
        <v>2863</v>
      </c>
      <c r="E9116" s="184" cm="1">
        <f t="array" ref="E9116">_xlfn.IFS($D9116=$O$5,C9116*$P$5,$D9116=$O$6,$C9116*$P$6,$D9116="AZN",$C9116)</f>
        <v>9860</v>
      </c>
      <c r="F9116" s="183" cm="1">
        <f t="array" ref="F9116">_xlfn.IFS($D9116=$O$5,$C9116*$P$5*0.01,$D9116=$O$6,$C9116*$P$6*0.01,$D9116="AZN",$C9116*0.08)</f>
        <v>98.600000000000009</v>
      </c>
    </row>
    <row r="9117" spans="1:6" x14ac:dyDescent="0.3">
      <c r="A9117" s="177" t="s">
        <v>819</v>
      </c>
      <c r="B9117" s="178">
        <v>43705</v>
      </c>
      <c r="C9117" s="179">
        <v>8000</v>
      </c>
      <c r="D9117" s="88" t="s">
        <v>2864</v>
      </c>
      <c r="E9117" s="184" cm="1">
        <f t="array" ref="E9117">_xlfn.IFS($D9117=$O$5,C9117*$P$5,$D9117=$O$6,$C9117*$P$6,$D9117="AZN",$C9117)</f>
        <v>14532</v>
      </c>
      <c r="F9117" s="183" cm="1">
        <f t="array" ref="F9117">_xlfn.IFS($D9117=$O$5,$C9117*$P$5*0.01,$D9117=$O$6,$C9117*$P$6*0.01,$D9117="AZN",$C9117*0.08)</f>
        <v>145.32</v>
      </c>
    </row>
    <row r="9118" spans="1:6" x14ac:dyDescent="0.3">
      <c r="A9118" s="177" t="s">
        <v>1084</v>
      </c>
      <c r="B9118" s="178">
        <v>44589</v>
      </c>
      <c r="C9118" s="179">
        <v>9400</v>
      </c>
      <c r="D9118" s="88" t="s">
        <v>2863</v>
      </c>
      <c r="E9118" s="184" cm="1">
        <f t="array" ref="E9118">_xlfn.IFS($D9118=$O$5,C9118*$P$5,$D9118=$O$6,$C9118*$P$6,$D9118="AZN",$C9118)</f>
        <v>15980</v>
      </c>
      <c r="F9118" s="183" cm="1">
        <f t="array" ref="F9118">_xlfn.IFS($D9118=$O$5,$C9118*$P$5*0.01,$D9118=$O$6,$C9118*$P$6*0.01,$D9118="AZN",$C9118*0.08)</f>
        <v>159.80000000000001</v>
      </c>
    </row>
    <row r="9119" spans="1:6" x14ac:dyDescent="0.3">
      <c r="A9119" s="177" t="s">
        <v>250</v>
      </c>
      <c r="B9119" s="178">
        <v>44476</v>
      </c>
      <c r="C9119" s="179">
        <v>5000</v>
      </c>
      <c r="D9119" s="88" t="s">
        <v>2863</v>
      </c>
      <c r="E9119" s="184" cm="1">
        <f t="array" ref="E9119">_xlfn.IFS($D9119=$O$5,C9119*$P$5,$D9119=$O$6,$C9119*$P$6,$D9119="AZN",$C9119)</f>
        <v>8500</v>
      </c>
      <c r="F9119" s="183" cm="1">
        <f t="array" ref="F9119">_xlfn.IFS($D9119=$O$5,$C9119*$P$5*0.01,$D9119=$O$6,$C9119*$P$6*0.01,$D9119="AZN",$C9119*0.08)</f>
        <v>85</v>
      </c>
    </row>
    <row r="9120" spans="1:6" x14ac:dyDescent="0.3">
      <c r="A9120" s="177" t="s">
        <v>2024</v>
      </c>
      <c r="B9120" s="178">
        <v>44930</v>
      </c>
      <c r="C9120" s="179">
        <v>3200</v>
      </c>
      <c r="D9120" s="88" t="s">
        <v>2863</v>
      </c>
      <c r="E9120" s="184" cm="1">
        <f t="array" ref="E9120">_xlfn.IFS($D9120=$O$5,C9120*$P$5,$D9120=$O$6,$C9120*$P$6,$D9120="AZN",$C9120)</f>
        <v>5440</v>
      </c>
      <c r="F9120" s="183" cm="1">
        <f t="array" ref="F9120">_xlfn.IFS($D9120=$O$5,$C9120*$P$5*0.01,$D9120=$O$6,$C9120*$P$6*0.01,$D9120="AZN",$C9120*0.08)</f>
        <v>54.4</v>
      </c>
    </row>
    <row r="9121" spans="1:6" x14ac:dyDescent="0.3">
      <c r="A9121" s="177" t="s">
        <v>350</v>
      </c>
      <c r="B9121" s="178">
        <v>44404</v>
      </c>
      <c r="C9121" s="179">
        <v>4800</v>
      </c>
      <c r="D9121" s="88" t="s">
        <v>2862</v>
      </c>
      <c r="E9121" s="184" cm="1">
        <f t="array" ref="E9121">_xlfn.IFS($D9121=$O$5,C9121*$P$5,$D9121=$O$6,$C9121*$P$6,$D9121="AZN",$C9121)</f>
        <v>4800</v>
      </c>
      <c r="F9121" s="183" cm="1">
        <f t="array" ref="F9121">_xlfn.IFS($D9121=$O$5,$C9121*$P$5*0.01,$D9121=$O$6,$C9121*$P$6*0.01,$D9121="AZN",$C9121*0.08)</f>
        <v>384</v>
      </c>
    </row>
    <row r="9122" spans="1:6" x14ac:dyDescent="0.3">
      <c r="A9122" s="177" t="s">
        <v>391</v>
      </c>
      <c r="B9122" s="178">
        <v>44437</v>
      </c>
      <c r="C9122" s="179">
        <v>7200</v>
      </c>
      <c r="D9122" s="88" t="s">
        <v>2864</v>
      </c>
      <c r="E9122" s="184" cm="1">
        <f t="array" ref="E9122">_xlfn.IFS($D9122=$O$5,C9122*$P$5,$D9122=$O$6,$C9122*$P$6,$D9122="AZN",$C9122)</f>
        <v>13078.8</v>
      </c>
      <c r="F9122" s="183" cm="1">
        <f t="array" ref="F9122">_xlfn.IFS($D9122=$O$5,$C9122*$P$5*0.01,$D9122=$O$6,$C9122*$P$6*0.01,$D9122="AZN",$C9122*0.08)</f>
        <v>130.78799999999998</v>
      </c>
    </row>
    <row r="9123" spans="1:6" x14ac:dyDescent="0.3">
      <c r="A9123" s="177" t="s">
        <v>1340</v>
      </c>
      <c r="B9123" s="178">
        <v>44204</v>
      </c>
      <c r="C9123" s="179">
        <v>9200</v>
      </c>
      <c r="D9123" s="88" t="s">
        <v>2864</v>
      </c>
      <c r="E9123" s="184" cm="1">
        <f t="array" ref="E9123">_xlfn.IFS($D9123=$O$5,C9123*$P$5,$D9123=$O$6,$C9123*$P$6,$D9123="AZN",$C9123)</f>
        <v>16711.8</v>
      </c>
      <c r="F9123" s="183" cm="1">
        <f t="array" ref="F9123">_xlfn.IFS($D9123=$O$5,$C9123*$P$5*0.01,$D9123=$O$6,$C9123*$P$6*0.01,$D9123="AZN",$C9123*0.08)</f>
        <v>167.11799999999999</v>
      </c>
    </row>
    <row r="9124" spans="1:6" x14ac:dyDescent="0.3">
      <c r="A9124" s="177" t="s">
        <v>737</v>
      </c>
      <c r="B9124" s="178">
        <v>44040</v>
      </c>
      <c r="C9124" s="179">
        <v>10800</v>
      </c>
      <c r="D9124" s="88" t="s">
        <v>2863</v>
      </c>
      <c r="E9124" s="184" cm="1">
        <f t="array" ref="E9124">_xlfn.IFS($D9124=$O$5,C9124*$P$5,$D9124=$O$6,$C9124*$P$6,$D9124="AZN",$C9124)</f>
        <v>18360</v>
      </c>
      <c r="F9124" s="183" cm="1">
        <f t="array" ref="F9124">_xlfn.IFS($D9124=$O$5,$C9124*$P$5*0.01,$D9124=$O$6,$C9124*$P$6*0.01,$D9124="AZN",$C9124*0.08)</f>
        <v>183.6</v>
      </c>
    </row>
    <row r="9125" spans="1:6" x14ac:dyDescent="0.3">
      <c r="A9125" s="177" t="s">
        <v>402</v>
      </c>
      <c r="B9125" s="178">
        <v>44159</v>
      </c>
      <c r="C9125" s="179">
        <v>6900</v>
      </c>
      <c r="D9125" s="88" t="s">
        <v>2863</v>
      </c>
      <c r="E9125" s="184" cm="1">
        <f t="array" ref="E9125">_xlfn.IFS($D9125=$O$5,C9125*$P$5,$D9125=$O$6,$C9125*$P$6,$D9125="AZN",$C9125)</f>
        <v>11730</v>
      </c>
      <c r="F9125" s="183" cm="1">
        <f t="array" ref="F9125">_xlfn.IFS($D9125=$O$5,$C9125*$P$5*0.01,$D9125=$O$6,$C9125*$P$6*0.01,$D9125="AZN",$C9125*0.08)</f>
        <v>117.3</v>
      </c>
    </row>
    <row r="9126" spans="1:6" x14ac:dyDescent="0.3">
      <c r="A9126" s="177" t="s">
        <v>1236</v>
      </c>
      <c r="B9126" s="178">
        <v>44097</v>
      </c>
      <c r="C9126" s="179">
        <v>3700</v>
      </c>
      <c r="D9126" s="88" t="s">
        <v>2862</v>
      </c>
      <c r="E9126" s="184" cm="1">
        <f t="array" ref="E9126">_xlfn.IFS($D9126=$O$5,C9126*$P$5,$D9126=$O$6,$C9126*$P$6,$D9126="AZN",$C9126)</f>
        <v>3700</v>
      </c>
      <c r="F9126" s="183" cm="1">
        <f t="array" ref="F9126">_xlfn.IFS($D9126=$O$5,$C9126*$P$5*0.01,$D9126=$O$6,$C9126*$P$6*0.01,$D9126="AZN",$C9126*0.08)</f>
        <v>296</v>
      </c>
    </row>
    <row r="9127" spans="1:6" x14ac:dyDescent="0.3">
      <c r="A9127" s="177" t="s">
        <v>452</v>
      </c>
      <c r="B9127" s="178">
        <v>44308</v>
      </c>
      <c r="C9127" s="179">
        <v>3200</v>
      </c>
      <c r="D9127" s="88" t="s">
        <v>2863</v>
      </c>
      <c r="E9127" s="184" cm="1">
        <f t="array" ref="E9127">_xlfn.IFS($D9127=$O$5,C9127*$P$5,$D9127=$O$6,$C9127*$P$6,$D9127="AZN",$C9127)</f>
        <v>5440</v>
      </c>
      <c r="F9127" s="183" cm="1">
        <f t="array" ref="F9127">_xlfn.IFS($D9127=$O$5,$C9127*$P$5*0.01,$D9127=$O$6,$C9127*$P$6*0.01,$D9127="AZN",$C9127*0.08)</f>
        <v>54.4</v>
      </c>
    </row>
    <row r="9128" spans="1:6" x14ac:dyDescent="0.3">
      <c r="A9128" s="177" t="s">
        <v>1433</v>
      </c>
      <c r="B9128" s="178">
        <v>44506</v>
      </c>
      <c r="C9128" s="179">
        <v>13000</v>
      </c>
      <c r="D9128" s="88" t="s">
        <v>2864</v>
      </c>
      <c r="E9128" s="184" cm="1">
        <f t="array" ref="E9128">_xlfn.IFS($D9128=$O$5,C9128*$P$5,$D9128=$O$6,$C9128*$P$6,$D9128="AZN",$C9128)</f>
        <v>23614.5</v>
      </c>
      <c r="F9128" s="183" cm="1">
        <f t="array" ref="F9128">_xlfn.IFS($D9128=$O$5,$C9128*$P$5*0.01,$D9128=$O$6,$C9128*$P$6*0.01,$D9128="AZN",$C9128*0.08)</f>
        <v>236.14500000000001</v>
      </c>
    </row>
    <row r="9129" spans="1:6" x14ac:dyDescent="0.3">
      <c r="A9129" s="177" t="s">
        <v>1935</v>
      </c>
      <c r="B9129" s="178">
        <v>44265</v>
      </c>
      <c r="C9129" s="179">
        <v>4800</v>
      </c>
      <c r="D9129" s="88" t="s">
        <v>2862</v>
      </c>
      <c r="E9129" s="184" cm="1">
        <f t="array" ref="E9129">_xlfn.IFS($D9129=$O$5,C9129*$P$5,$D9129=$O$6,$C9129*$P$6,$D9129="AZN",$C9129)</f>
        <v>4800</v>
      </c>
      <c r="F9129" s="183" cm="1">
        <f t="array" ref="F9129">_xlfn.IFS($D9129=$O$5,$C9129*$P$5*0.01,$D9129=$O$6,$C9129*$P$6*0.01,$D9129="AZN",$C9129*0.08)</f>
        <v>384</v>
      </c>
    </row>
    <row r="9130" spans="1:6" x14ac:dyDescent="0.3">
      <c r="A9130" s="177" t="s">
        <v>2082</v>
      </c>
      <c r="B9130" s="178">
        <v>43978</v>
      </c>
      <c r="C9130" s="179">
        <v>3200</v>
      </c>
      <c r="D9130" s="88" t="s">
        <v>2863</v>
      </c>
      <c r="E9130" s="184" cm="1">
        <f t="array" ref="E9130">_xlfn.IFS($D9130=$O$5,C9130*$P$5,$D9130=$O$6,$C9130*$P$6,$D9130="AZN",$C9130)</f>
        <v>5440</v>
      </c>
      <c r="F9130" s="183" cm="1">
        <f t="array" ref="F9130">_xlfn.IFS($D9130=$O$5,$C9130*$P$5*0.01,$D9130=$O$6,$C9130*$P$6*0.01,$D9130="AZN",$C9130*0.08)</f>
        <v>54.4</v>
      </c>
    </row>
    <row r="9131" spans="1:6" x14ac:dyDescent="0.3">
      <c r="A9131" s="177" t="s">
        <v>1635</v>
      </c>
      <c r="B9131" s="178">
        <v>44622</v>
      </c>
      <c r="C9131" s="179">
        <v>6900</v>
      </c>
      <c r="D9131" s="88" t="s">
        <v>2862</v>
      </c>
      <c r="E9131" s="184" cm="1">
        <f t="array" ref="E9131">_xlfn.IFS($D9131=$O$5,C9131*$P$5,$D9131=$O$6,$C9131*$P$6,$D9131="AZN",$C9131)</f>
        <v>6900</v>
      </c>
      <c r="F9131" s="183" cm="1">
        <f t="array" ref="F9131">_xlfn.IFS($D9131=$O$5,$C9131*$P$5*0.01,$D9131=$O$6,$C9131*$P$6*0.01,$D9131="AZN",$C9131*0.08)</f>
        <v>552</v>
      </c>
    </row>
    <row r="9132" spans="1:6" x14ac:dyDescent="0.3">
      <c r="A9132" s="177" t="s">
        <v>516</v>
      </c>
      <c r="B9132" s="178">
        <v>44309</v>
      </c>
      <c r="C9132" s="179">
        <v>3900</v>
      </c>
      <c r="D9132" s="88" t="s">
        <v>2863</v>
      </c>
      <c r="E9132" s="184" cm="1">
        <f t="array" ref="E9132">_xlfn.IFS($D9132=$O$5,C9132*$P$5,$D9132=$O$6,$C9132*$P$6,$D9132="AZN",$C9132)</f>
        <v>6630</v>
      </c>
      <c r="F9132" s="183" cm="1">
        <f t="array" ref="F9132">_xlfn.IFS($D9132=$O$5,$C9132*$P$5*0.01,$D9132=$O$6,$C9132*$P$6*0.01,$D9132="AZN",$C9132*0.08)</f>
        <v>66.3</v>
      </c>
    </row>
    <row r="9133" spans="1:6" x14ac:dyDescent="0.3">
      <c r="A9133" s="177" t="s">
        <v>306</v>
      </c>
      <c r="B9133" s="178">
        <v>44228</v>
      </c>
      <c r="C9133" s="179">
        <v>3300</v>
      </c>
      <c r="D9133" s="88" t="s">
        <v>2862</v>
      </c>
      <c r="E9133" s="184" cm="1">
        <f t="array" ref="E9133">_xlfn.IFS($D9133=$O$5,C9133*$P$5,$D9133=$O$6,$C9133*$P$6,$D9133="AZN",$C9133)</f>
        <v>3300</v>
      </c>
      <c r="F9133" s="183" cm="1">
        <f t="array" ref="F9133">_xlfn.IFS($D9133=$O$5,$C9133*$P$5*0.01,$D9133=$O$6,$C9133*$P$6*0.01,$D9133="AZN",$C9133*0.08)</f>
        <v>264</v>
      </c>
    </row>
    <row r="9134" spans="1:6" x14ac:dyDescent="0.3">
      <c r="A9134" s="177" t="s">
        <v>352</v>
      </c>
      <c r="B9134" s="178">
        <v>43911</v>
      </c>
      <c r="C9134" s="179">
        <v>3800</v>
      </c>
      <c r="D9134" s="88" t="s">
        <v>2863</v>
      </c>
      <c r="E9134" s="184" cm="1">
        <f t="array" ref="E9134">_xlfn.IFS($D9134=$O$5,C9134*$P$5,$D9134=$O$6,$C9134*$P$6,$D9134="AZN",$C9134)</f>
        <v>6460</v>
      </c>
      <c r="F9134" s="183" cm="1">
        <f t="array" ref="F9134">_xlfn.IFS($D9134=$O$5,$C9134*$P$5*0.01,$D9134=$O$6,$C9134*$P$6*0.01,$D9134="AZN",$C9134*0.08)</f>
        <v>64.599999999999994</v>
      </c>
    </row>
    <row r="9135" spans="1:6" x14ac:dyDescent="0.3">
      <c r="A9135" s="177" t="s">
        <v>1449</v>
      </c>
      <c r="B9135" s="178">
        <v>43911</v>
      </c>
      <c r="C9135" s="179">
        <v>7200</v>
      </c>
      <c r="D9135" s="88" t="s">
        <v>2862</v>
      </c>
      <c r="E9135" s="184" cm="1">
        <f t="array" ref="E9135">_xlfn.IFS($D9135=$O$5,C9135*$P$5,$D9135=$O$6,$C9135*$P$6,$D9135="AZN",$C9135)</f>
        <v>7200</v>
      </c>
      <c r="F9135" s="183" cm="1">
        <f t="array" ref="F9135">_xlfn.IFS($D9135=$O$5,$C9135*$P$5*0.01,$D9135=$O$6,$C9135*$P$6*0.01,$D9135="AZN",$C9135*0.08)</f>
        <v>576</v>
      </c>
    </row>
    <row r="9136" spans="1:6" x14ac:dyDescent="0.3">
      <c r="A9136" s="177" t="s">
        <v>2016</v>
      </c>
      <c r="B9136" s="178">
        <v>44444</v>
      </c>
      <c r="C9136" s="179">
        <v>3200</v>
      </c>
      <c r="D9136" s="88" t="s">
        <v>2862</v>
      </c>
      <c r="E9136" s="184" cm="1">
        <f t="array" ref="E9136">_xlfn.IFS($D9136=$O$5,C9136*$P$5,$D9136=$O$6,$C9136*$P$6,$D9136="AZN",$C9136)</f>
        <v>3200</v>
      </c>
      <c r="F9136" s="183" cm="1">
        <f t="array" ref="F9136">_xlfn.IFS($D9136=$O$5,$C9136*$P$5*0.01,$D9136=$O$6,$C9136*$P$6*0.01,$D9136="AZN",$C9136*0.08)</f>
        <v>256</v>
      </c>
    </row>
    <row r="9137" spans="1:6" x14ac:dyDescent="0.3">
      <c r="A9137" s="177" t="s">
        <v>920</v>
      </c>
      <c r="B9137" s="178">
        <v>43781</v>
      </c>
      <c r="C9137" s="179">
        <v>4100</v>
      </c>
      <c r="D9137" s="88" t="s">
        <v>2864</v>
      </c>
      <c r="E9137" s="184" cm="1">
        <f t="array" ref="E9137">_xlfn.IFS($D9137=$O$5,C9137*$P$5,$D9137=$O$6,$C9137*$P$6,$D9137="AZN",$C9137)</f>
        <v>7447.65</v>
      </c>
      <c r="F9137" s="183" cm="1">
        <f t="array" ref="F9137">_xlfn.IFS($D9137=$O$5,$C9137*$P$5*0.01,$D9137=$O$6,$C9137*$P$6*0.01,$D9137="AZN",$C9137*0.08)</f>
        <v>74.476500000000001</v>
      </c>
    </row>
    <row r="9138" spans="1:6" x14ac:dyDescent="0.3">
      <c r="A9138" s="177" t="s">
        <v>351</v>
      </c>
      <c r="B9138" s="178">
        <v>44424</v>
      </c>
      <c r="C9138" s="179">
        <v>8100</v>
      </c>
      <c r="D9138" s="88" t="s">
        <v>2862</v>
      </c>
      <c r="E9138" s="184" cm="1">
        <f t="array" ref="E9138">_xlfn.IFS($D9138=$O$5,C9138*$P$5,$D9138=$O$6,$C9138*$P$6,$D9138="AZN",$C9138)</f>
        <v>8100</v>
      </c>
      <c r="F9138" s="183" cm="1">
        <f t="array" ref="F9138">_xlfn.IFS($D9138=$O$5,$C9138*$P$5*0.01,$D9138=$O$6,$C9138*$P$6*0.01,$D9138="AZN",$C9138*0.08)</f>
        <v>648</v>
      </c>
    </row>
    <row r="9139" spans="1:6" x14ac:dyDescent="0.3">
      <c r="A9139" s="177" t="s">
        <v>1535</v>
      </c>
      <c r="B9139" s="178">
        <v>44003</v>
      </c>
      <c r="C9139" s="179">
        <v>3800</v>
      </c>
      <c r="D9139" s="88" t="s">
        <v>2862</v>
      </c>
      <c r="E9139" s="184" cm="1">
        <f t="array" ref="E9139">_xlfn.IFS($D9139=$O$5,C9139*$P$5,$D9139=$O$6,$C9139*$P$6,$D9139="AZN",$C9139)</f>
        <v>3800</v>
      </c>
      <c r="F9139" s="183" cm="1">
        <f t="array" ref="F9139">_xlfn.IFS($D9139=$O$5,$C9139*$P$5*0.01,$D9139=$O$6,$C9139*$P$6*0.01,$D9139="AZN",$C9139*0.08)</f>
        <v>304</v>
      </c>
    </row>
    <row r="9140" spans="1:6" x14ac:dyDescent="0.3">
      <c r="A9140" s="177" t="s">
        <v>950</v>
      </c>
      <c r="B9140" s="178">
        <v>44370</v>
      </c>
      <c r="C9140" s="179">
        <v>11100</v>
      </c>
      <c r="D9140" s="88" t="s">
        <v>2863</v>
      </c>
      <c r="E9140" s="184" cm="1">
        <f t="array" ref="E9140">_xlfn.IFS($D9140=$O$5,C9140*$P$5,$D9140=$O$6,$C9140*$P$6,$D9140="AZN",$C9140)</f>
        <v>18870</v>
      </c>
      <c r="F9140" s="183" cm="1">
        <f t="array" ref="F9140">_xlfn.IFS($D9140=$O$5,$C9140*$P$5*0.01,$D9140=$O$6,$C9140*$P$6*0.01,$D9140="AZN",$C9140*0.08)</f>
        <v>188.70000000000002</v>
      </c>
    </row>
    <row r="9141" spans="1:6" x14ac:dyDescent="0.3">
      <c r="A9141" s="177" t="s">
        <v>1678</v>
      </c>
      <c r="B9141" s="178">
        <v>44592</v>
      </c>
      <c r="C9141" s="179">
        <v>3100</v>
      </c>
      <c r="D9141" s="88" t="s">
        <v>2863</v>
      </c>
      <c r="E9141" s="184" cm="1">
        <f t="array" ref="E9141">_xlfn.IFS($D9141=$O$5,C9141*$P$5,$D9141=$O$6,$C9141*$P$6,$D9141="AZN",$C9141)</f>
        <v>5270</v>
      </c>
      <c r="F9141" s="183" cm="1">
        <f t="array" ref="F9141">_xlfn.IFS($D9141=$O$5,$C9141*$P$5*0.01,$D9141=$O$6,$C9141*$P$6*0.01,$D9141="AZN",$C9141*0.08)</f>
        <v>52.7</v>
      </c>
    </row>
    <row r="9142" spans="1:6" x14ac:dyDescent="0.3">
      <c r="A9142" s="177" t="s">
        <v>513</v>
      </c>
      <c r="B9142" s="178">
        <v>44063</v>
      </c>
      <c r="C9142" s="179">
        <v>8500</v>
      </c>
      <c r="D9142" s="88" t="s">
        <v>2863</v>
      </c>
      <c r="E9142" s="184" cm="1">
        <f t="array" ref="E9142">_xlfn.IFS($D9142=$O$5,C9142*$P$5,$D9142=$O$6,$C9142*$P$6,$D9142="AZN",$C9142)</f>
        <v>14450</v>
      </c>
      <c r="F9142" s="183" cm="1">
        <f t="array" ref="F9142">_xlfn.IFS($D9142=$O$5,$C9142*$P$5*0.01,$D9142=$O$6,$C9142*$P$6*0.01,$D9142="AZN",$C9142*0.08)</f>
        <v>144.5</v>
      </c>
    </row>
    <row r="9143" spans="1:6" x14ac:dyDescent="0.3">
      <c r="A9143" s="177" t="s">
        <v>218</v>
      </c>
      <c r="B9143" s="178">
        <v>44034</v>
      </c>
      <c r="C9143" s="179">
        <v>3700</v>
      </c>
      <c r="D9143" s="88" t="s">
        <v>2862</v>
      </c>
      <c r="E9143" s="184" cm="1">
        <f t="array" ref="E9143">_xlfn.IFS($D9143=$O$5,C9143*$P$5,$D9143=$O$6,$C9143*$P$6,$D9143="AZN",$C9143)</f>
        <v>3700</v>
      </c>
      <c r="F9143" s="183" cm="1">
        <f t="array" ref="F9143">_xlfn.IFS($D9143=$O$5,$C9143*$P$5*0.01,$D9143=$O$6,$C9143*$P$6*0.01,$D9143="AZN",$C9143*0.08)</f>
        <v>296</v>
      </c>
    </row>
    <row r="9144" spans="1:6" x14ac:dyDescent="0.3">
      <c r="A9144" s="177" t="s">
        <v>593</v>
      </c>
      <c r="B9144" s="178">
        <v>43996</v>
      </c>
      <c r="C9144" s="179">
        <v>1700</v>
      </c>
      <c r="D9144" s="88" t="s">
        <v>2864</v>
      </c>
      <c r="E9144" s="184" cm="1">
        <f t="array" ref="E9144">_xlfn.IFS($D9144=$O$5,C9144*$P$5,$D9144=$O$6,$C9144*$P$6,$D9144="AZN",$C9144)</f>
        <v>3088.05</v>
      </c>
      <c r="F9144" s="183" cm="1">
        <f t="array" ref="F9144">_xlfn.IFS($D9144=$O$5,$C9144*$P$5*0.01,$D9144=$O$6,$C9144*$P$6*0.01,$D9144="AZN",$C9144*0.08)</f>
        <v>30.880500000000001</v>
      </c>
    </row>
    <row r="9145" spans="1:6" x14ac:dyDescent="0.3">
      <c r="A9145" s="177" t="s">
        <v>1545</v>
      </c>
      <c r="B9145" s="178">
        <v>43822</v>
      </c>
      <c r="C9145" s="179">
        <v>9200</v>
      </c>
      <c r="D9145" s="88" t="s">
        <v>2862</v>
      </c>
      <c r="E9145" s="184" cm="1">
        <f t="array" ref="E9145">_xlfn.IFS($D9145=$O$5,C9145*$P$5,$D9145=$O$6,$C9145*$P$6,$D9145="AZN",$C9145)</f>
        <v>9200</v>
      </c>
      <c r="F9145" s="183" cm="1">
        <f t="array" ref="F9145">_xlfn.IFS($D9145=$O$5,$C9145*$P$5*0.01,$D9145=$O$6,$C9145*$P$6*0.01,$D9145="AZN",$C9145*0.08)</f>
        <v>736</v>
      </c>
    </row>
    <row r="9146" spans="1:6" x14ac:dyDescent="0.3">
      <c r="A9146" s="177" t="s">
        <v>1226</v>
      </c>
      <c r="B9146" s="178">
        <v>44120</v>
      </c>
      <c r="C9146" s="179">
        <v>12400</v>
      </c>
      <c r="D9146" s="88" t="s">
        <v>2862</v>
      </c>
      <c r="E9146" s="184" cm="1">
        <f t="array" ref="E9146">_xlfn.IFS($D9146=$O$5,C9146*$P$5,$D9146=$O$6,$C9146*$P$6,$D9146="AZN",$C9146)</f>
        <v>12400</v>
      </c>
      <c r="F9146" s="183" cm="1">
        <f t="array" ref="F9146">_xlfn.IFS($D9146=$O$5,$C9146*$P$5*0.01,$D9146=$O$6,$C9146*$P$6*0.01,$D9146="AZN",$C9146*0.08)</f>
        <v>992</v>
      </c>
    </row>
    <row r="9147" spans="1:6" x14ac:dyDescent="0.3">
      <c r="A9147" s="177" t="s">
        <v>1121</v>
      </c>
      <c r="B9147" s="178">
        <v>43917</v>
      </c>
      <c r="C9147" s="179">
        <v>4700</v>
      </c>
      <c r="D9147" s="88" t="s">
        <v>2864</v>
      </c>
      <c r="E9147" s="184" cm="1">
        <f t="array" ref="E9147">_xlfn.IFS($D9147=$O$5,C9147*$P$5,$D9147=$O$6,$C9147*$P$6,$D9147="AZN",$C9147)</f>
        <v>8537.5499999999993</v>
      </c>
      <c r="F9147" s="183" cm="1">
        <f t="array" ref="F9147">_xlfn.IFS($D9147=$O$5,$C9147*$P$5*0.01,$D9147=$O$6,$C9147*$P$6*0.01,$D9147="AZN",$C9147*0.08)</f>
        <v>85.375499999999988</v>
      </c>
    </row>
    <row r="9148" spans="1:6" x14ac:dyDescent="0.3">
      <c r="A9148" s="177" t="s">
        <v>1415</v>
      </c>
      <c r="B9148" s="178">
        <v>43923</v>
      </c>
      <c r="C9148" s="179">
        <v>2300</v>
      </c>
      <c r="D9148" s="88" t="s">
        <v>2863</v>
      </c>
      <c r="E9148" s="184" cm="1">
        <f t="array" ref="E9148">_xlfn.IFS($D9148=$O$5,C9148*$P$5,$D9148=$O$6,$C9148*$P$6,$D9148="AZN",$C9148)</f>
        <v>3910</v>
      </c>
      <c r="F9148" s="183" cm="1">
        <f t="array" ref="F9148">_xlfn.IFS($D9148=$O$5,$C9148*$P$5*0.01,$D9148=$O$6,$C9148*$P$6*0.01,$D9148="AZN",$C9148*0.08)</f>
        <v>39.1</v>
      </c>
    </row>
    <row r="9149" spans="1:6" x14ac:dyDescent="0.3">
      <c r="A9149" s="177" t="s">
        <v>1979</v>
      </c>
      <c r="B9149" s="178">
        <v>44485</v>
      </c>
      <c r="C9149" s="179">
        <v>11600</v>
      </c>
      <c r="D9149" s="88" t="s">
        <v>2863</v>
      </c>
      <c r="E9149" s="184" cm="1">
        <f t="array" ref="E9149">_xlfn.IFS($D9149=$O$5,C9149*$P$5,$D9149=$O$6,$C9149*$P$6,$D9149="AZN",$C9149)</f>
        <v>19720</v>
      </c>
      <c r="F9149" s="183" cm="1">
        <f t="array" ref="F9149">_xlfn.IFS($D9149=$O$5,$C9149*$P$5*0.01,$D9149=$O$6,$C9149*$P$6*0.01,$D9149="AZN",$C9149*0.08)</f>
        <v>197.20000000000002</v>
      </c>
    </row>
    <row r="9150" spans="1:6" x14ac:dyDescent="0.3">
      <c r="A9150" s="177" t="s">
        <v>682</v>
      </c>
      <c r="B9150" s="178">
        <v>44523</v>
      </c>
      <c r="C9150" s="179">
        <v>11400</v>
      </c>
      <c r="D9150" s="88" t="s">
        <v>2863</v>
      </c>
      <c r="E9150" s="184" cm="1">
        <f t="array" ref="E9150">_xlfn.IFS($D9150=$O$5,C9150*$P$5,$D9150=$O$6,$C9150*$P$6,$D9150="AZN",$C9150)</f>
        <v>19380</v>
      </c>
      <c r="F9150" s="183" cm="1">
        <f t="array" ref="F9150">_xlfn.IFS($D9150=$O$5,$C9150*$P$5*0.01,$D9150=$O$6,$C9150*$P$6*0.01,$D9150="AZN",$C9150*0.08)</f>
        <v>193.8</v>
      </c>
    </row>
    <row r="9151" spans="1:6" x14ac:dyDescent="0.3">
      <c r="A9151" s="177" t="s">
        <v>516</v>
      </c>
      <c r="B9151" s="178">
        <v>43933</v>
      </c>
      <c r="C9151" s="179">
        <v>3400</v>
      </c>
      <c r="D9151" s="88" t="s">
        <v>2864</v>
      </c>
      <c r="E9151" s="184" cm="1">
        <f t="array" ref="E9151">_xlfn.IFS($D9151=$O$5,C9151*$P$5,$D9151=$O$6,$C9151*$P$6,$D9151="AZN",$C9151)</f>
        <v>6176.1</v>
      </c>
      <c r="F9151" s="183" cm="1">
        <f t="array" ref="F9151">_xlfn.IFS($D9151=$O$5,$C9151*$P$5*0.01,$D9151=$O$6,$C9151*$P$6*0.01,$D9151="AZN",$C9151*0.08)</f>
        <v>61.761000000000003</v>
      </c>
    </row>
    <row r="9152" spans="1:6" x14ac:dyDescent="0.3">
      <c r="A9152" s="177" t="s">
        <v>460</v>
      </c>
      <c r="B9152" s="178">
        <v>43695</v>
      </c>
      <c r="C9152" s="179">
        <v>10900</v>
      </c>
      <c r="D9152" s="88" t="s">
        <v>2862</v>
      </c>
      <c r="E9152" s="184" cm="1">
        <f t="array" ref="E9152">_xlfn.IFS($D9152=$O$5,C9152*$P$5,$D9152=$O$6,$C9152*$P$6,$D9152="AZN",$C9152)</f>
        <v>10900</v>
      </c>
      <c r="F9152" s="183" cm="1">
        <f t="array" ref="F9152">_xlfn.IFS($D9152=$O$5,$C9152*$P$5*0.01,$D9152=$O$6,$C9152*$P$6*0.01,$D9152="AZN",$C9152*0.08)</f>
        <v>872</v>
      </c>
    </row>
    <row r="9153" spans="1:6" x14ac:dyDescent="0.3">
      <c r="A9153" s="177" t="s">
        <v>1387</v>
      </c>
      <c r="B9153" s="178">
        <v>43664</v>
      </c>
      <c r="C9153" s="179">
        <v>4200</v>
      </c>
      <c r="D9153" s="88" t="s">
        <v>2864</v>
      </c>
      <c r="E9153" s="184" cm="1">
        <f t="array" ref="E9153">_xlfn.IFS($D9153=$O$5,C9153*$P$5,$D9153=$O$6,$C9153*$P$6,$D9153="AZN",$C9153)</f>
        <v>7629.3</v>
      </c>
      <c r="F9153" s="183" cm="1">
        <f t="array" ref="F9153">_xlfn.IFS($D9153=$O$5,$C9153*$P$5*0.01,$D9153=$O$6,$C9153*$P$6*0.01,$D9153="AZN",$C9153*0.08)</f>
        <v>76.293000000000006</v>
      </c>
    </row>
    <row r="9154" spans="1:6" x14ac:dyDescent="0.3">
      <c r="A9154" s="177" t="s">
        <v>1236</v>
      </c>
      <c r="B9154" s="178">
        <v>44265</v>
      </c>
      <c r="C9154" s="179">
        <v>9300</v>
      </c>
      <c r="D9154" s="88" t="s">
        <v>2862</v>
      </c>
      <c r="E9154" s="184" cm="1">
        <f t="array" ref="E9154">_xlfn.IFS($D9154=$O$5,C9154*$P$5,$D9154=$O$6,$C9154*$P$6,$D9154="AZN",$C9154)</f>
        <v>9300</v>
      </c>
      <c r="F9154" s="183" cm="1">
        <f t="array" ref="F9154">_xlfn.IFS($D9154=$O$5,$C9154*$P$5*0.01,$D9154=$O$6,$C9154*$P$6*0.01,$D9154="AZN",$C9154*0.08)</f>
        <v>744</v>
      </c>
    </row>
    <row r="9155" spans="1:6" x14ac:dyDescent="0.3">
      <c r="A9155" s="177" t="s">
        <v>472</v>
      </c>
      <c r="B9155" s="178">
        <v>43666</v>
      </c>
      <c r="C9155" s="179">
        <v>6600</v>
      </c>
      <c r="D9155" s="88" t="s">
        <v>2862</v>
      </c>
      <c r="E9155" s="184" cm="1">
        <f t="array" ref="E9155">_xlfn.IFS($D9155=$O$5,C9155*$P$5,$D9155=$O$6,$C9155*$P$6,$D9155="AZN",$C9155)</f>
        <v>6600</v>
      </c>
      <c r="F9155" s="183" cm="1">
        <f t="array" ref="F9155">_xlfn.IFS($D9155=$O$5,$C9155*$P$5*0.01,$D9155=$O$6,$C9155*$P$6*0.01,$D9155="AZN",$C9155*0.08)</f>
        <v>528</v>
      </c>
    </row>
    <row r="9156" spans="1:6" x14ac:dyDescent="0.3">
      <c r="A9156" s="177" t="s">
        <v>2079</v>
      </c>
      <c r="B9156" s="178">
        <v>44471</v>
      </c>
      <c r="C9156" s="179">
        <v>9200</v>
      </c>
      <c r="D9156" s="88" t="s">
        <v>2864</v>
      </c>
      <c r="E9156" s="184" cm="1">
        <f t="array" ref="E9156">_xlfn.IFS($D9156=$O$5,C9156*$P$5,$D9156=$O$6,$C9156*$P$6,$D9156="AZN",$C9156)</f>
        <v>16711.8</v>
      </c>
      <c r="F9156" s="183" cm="1">
        <f t="array" ref="F9156">_xlfn.IFS($D9156=$O$5,$C9156*$P$5*0.01,$D9156=$O$6,$C9156*$P$6*0.01,$D9156="AZN",$C9156*0.08)</f>
        <v>167.11799999999999</v>
      </c>
    </row>
    <row r="9157" spans="1:6" x14ac:dyDescent="0.3">
      <c r="A9157" s="177" t="s">
        <v>530</v>
      </c>
      <c r="B9157" s="178">
        <v>44489</v>
      </c>
      <c r="C9157" s="179">
        <v>1500</v>
      </c>
      <c r="D9157" s="88" t="s">
        <v>2863</v>
      </c>
      <c r="E9157" s="184" cm="1">
        <f t="array" ref="E9157">_xlfn.IFS($D9157=$O$5,C9157*$P$5,$D9157=$O$6,$C9157*$P$6,$D9157="AZN",$C9157)</f>
        <v>2550</v>
      </c>
      <c r="F9157" s="183" cm="1">
        <f t="array" ref="F9157">_xlfn.IFS($D9157=$O$5,$C9157*$P$5*0.01,$D9157=$O$6,$C9157*$P$6*0.01,$D9157="AZN",$C9157*0.08)</f>
        <v>25.5</v>
      </c>
    </row>
    <row r="9158" spans="1:6" x14ac:dyDescent="0.3">
      <c r="A9158" s="177" t="s">
        <v>318</v>
      </c>
      <c r="B9158" s="178">
        <v>44250</v>
      </c>
      <c r="C9158" s="179">
        <v>4600</v>
      </c>
      <c r="D9158" s="88" t="s">
        <v>2864</v>
      </c>
      <c r="E9158" s="184" cm="1">
        <f t="array" ref="E9158">_xlfn.IFS($D9158=$O$5,C9158*$P$5,$D9158=$O$6,$C9158*$P$6,$D9158="AZN",$C9158)</f>
        <v>8355.9</v>
      </c>
      <c r="F9158" s="183" cm="1">
        <f t="array" ref="F9158">_xlfn.IFS($D9158=$O$5,$C9158*$P$5*0.01,$D9158=$O$6,$C9158*$P$6*0.01,$D9158="AZN",$C9158*0.08)</f>
        <v>83.558999999999997</v>
      </c>
    </row>
    <row r="9159" spans="1:6" x14ac:dyDescent="0.3">
      <c r="A9159" s="177" t="s">
        <v>1761</v>
      </c>
      <c r="B9159" s="178">
        <v>43983</v>
      </c>
      <c r="C9159" s="179">
        <v>8700</v>
      </c>
      <c r="D9159" s="88" t="s">
        <v>2863</v>
      </c>
      <c r="E9159" s="184" cm="1">
        <f t="array" ref="E9159">_xlfn.IFS($D9159=$O$5,C9159*$P$5,$D9159=$O$6,$C9159*$P$6,$D9159="AZN",$C9159)</f>
        <v>14790</v>
      </c>
      <c r="F9159" s="183" cm="1">
        <f t="array" ref="F9159">_xlfn.IFS($D9159=$O$5,$C9159*$P$5*0.01,$D9159=$O$6,$C9159*$P$6*0.01,$D9159="AZN",$C9159*0.08)</f>
        <v>147.9</v>
      </c>
    </row>
    <row r="9160" spans="1:6" x14ac:dyDescent="0.3">
      <c r="A9160" s="177" t="s">
        <v>1564</v>
      </c>
      <c r="B9160" s="178">
        <v>44076</v>
      </c>
      <c r="C9160" s="179">
        <v>11200</v>
      </c>
      <c r="D9160" s="88" t="s">
        <v>2864</v>
      </c>
      <c r="E9160" s="184" cm="1">
        <f t="array" ref="E9160">_xlfn.IFS($D9160=$O$5,C9160*$P$5,$D9160=$O$6,$C9160*$P$6,$D9160="AZN",$C9160)</f>
        <v>20344.8</v>
      </c>
      <c r="F9160" s="183" cm="1">
        <f t="array" ref="F9160">_xlfn.IFS($D9160=$O$5,$C9160*$P$5*0.01,$D9160=$O$6,$C9160*$P$6*0.01,$D9160="AZN",$C9160*0.08)</f>
        <v>203.44800000000001</v>
      </c>
    </row>
    <row r="9161" spans="1:6" x14ac:dyDescent="0.3">
      <c r="A9161" s="177" t="s">
        <v>475</v>
      </c>
      <c r="B9161" s="178">
        <v>44040</v>
      </c>
      <c r="C9161" s="179">
        <v>6400</v>
      </c>
      <c r="D9161" s="88" t="s">
        <v>2863</v>
      </c>
      <c r="E9161" s="184" cm="1">
        <f t="array" ref="E9161">_xlfn.IFS($D9161=$O$5,C9161*$P$5,$D9161=$O$6,$C9161*$P$6,$D9161="AZN",$C9161)</f>
        <v>10880</v>
      </c>
      <c r="F9161" s="183" cm="1">
        <f t="array" ref="F9161">_xlfn.IFS($D9161=$O$5,$C9161*$P$5*0.01,$D9161=$O$6,$C9161*$P$6*0.01,$D9161="AZN",$C9161*0.08)</f>
        <v>108.8</v>
      </c>
    </row>
    <row r="9162" spans="1:6" x14ac:dyDescent="0.3">
      <c r="A9162" s="177" t="s">
        <v>1320</v>
      </c>
      <c r="B9162" s="178">
        <v>44453</v>
      </c>
      <c r="C9162" s="179">
        <v>7200</v>
      </c>
      <c r="D9162" s="88" t="s">
        <v>2864</v>
      </c>
      <c r="E9162" s="184" cm="1">
        <f t="array" ref="E9162">_xlfn.IFS($D9162=$O$5,C9162*$P$5,$D9162=$O$6,$C9162*$P$6,$D9162="AZN",$C9162)</f>
        <v>13078.8</v>
      </c>
      <c r="F9162" s="183" cm="1">
        <f t="array" ref="F9162">_xlfn.IFS($D9162=$O$5,$C9162*$P$5*0.01,$D9162=$O$6,$C9162*$P$6*0.01,$D9162="AZN",$C9162*0.08)</f>
        <v>130.78799999999998</v>
      </c>
    </row>
    <row r="9163" spans="1:6" x14ac:dyDescent="0.3">
      <c r="A9163" s="177" t="s">
        <v>1526</v>
      </c>
      <c r="B9163" s="178">
        <v>43761</v>
      </c>
      <c r="C9163" s="179">
        <v>4900</v>
      </c>
      <c r="D9163" s="88" t="s">
        <v>2862</v>
      </c>
      <c r="E9163" s="184" cm="1">
        <f t="array" ref="E9163">_xlfn.IFS($D9163=$O$5,C9163*$P$5,$D9163=$O$6,$C9163*$P$6,$D9163="AZN",$C9163)</f>
        <v>4900</v>
      </c>
      <c r="F9163" s="183" cm="1">
        <f t="array" ref="F9163">_xlfn.IFS($D9163=$O$5,$C9163*$P$5*0.01,$D9163=$O$6,$C9163*$P$6*0.01,$D9163="AZN",$C9163*0.08)</f>
        <v>392</v>
      </c>
    </row>
    <row r="9164" spans="1:6" x14ac:dyDescent="0.3">
      <c r="A9164" s="177" t="s">
        <v>165</v>
      </c>
      <c r="B9164" s="178">
        <v>44464</v>
      </c>
      <c r="C9164" s="179">
        <v>3200</v>
      </c>
      <c r="D9164" s="88" t="s">
        <v>2863</v>
      </c>
      <c r="E9164" s="184" cm="1">
        <f t="array" ref="E9164">_xlfn.IFS($D9164=$O$5,C9164*$P$5,$D9164=$O$6,$C9164*$P$6,$D9164="AZN",$C9164)</f>
        <v>5440</v>
      </c>
      <c r="F9164" s="183" cm="1">
        <f t="array" ref="F9164">_xlfn.IFS($D9164=$O$5,$C9164*$P$5*0.01,$D9164=$O$6,$C9164*$P$6*0.01,$D9164="AZN",$C9164*0.08)</f>
        <v>54.4</v>
      </c>
    </row>
    <row r="9165" spans="1:6" x14ac:dyDescent="0.3">
      <c r="A9165" s="177" t="s">
        <v>639</v>
      </c>
      <c r="B9165" s="178">
        <v>44141</v>
      </c>
      <c r="C9165" s="179">
        <v>4000</v>
      </c>
      <c r="D9165" s="88" t="s">
        <v>2864</v>
      </c>
      <c r="E9165" s="184" cm="1">
        <f t="array" ref="E9165">_xlfn.IFS($D9165=$O$5,C9165*$P$5,$D9165=$O$6,$C9165*$P$6,$D9165="AZN",$C9165)</f>
        <v>7266</v>
      </c>
      <c r="F9165" s="183" cm="1">
        <f t="array" ref="F9165">_xlfn.IFS($D9165=$O$5,$C9165*$P$5*0.01,$D9165=$O$6,$C9165*$P$6*0.01,$D9165="AZN",$C9165*0.08)</f>
        <v>72.66</v>
      </c>
    </row>
    <row r="9166" spans="1:6" x14ac:dyDescent="0.3">
      <c r="A9166" s="177" t="s">
        <v>2117</v>
      </c>
      <c r="B9166" s="178">
        <v>44368</v>
      </c>
      <c r="C9166" s="179">
        <v>11800</v>
      </c>
      <c r="D9166" s="88" t="s">
        <v>2864</v>
      </c>
      <c r="E9166" s="184" cm="1">
        <f t="array" ref="E9166">_xlfn.IFS($D9166=$O$5,C9166*$P$5,$D9166=$O$6,$C9166*$P$6,$D9166="AZN",$C9166)</f>
        <v>21434.7</v>
      </c>
      <c r="F9166" s="183" cm="1">
        <f t="array" ref="F9166">_xlfn.IFS($D9166=$O$5,$C9166*$P$5*0.01,$D9166=$O$6,$C9166*$P$6*0.01,$D9166="AZN",$C9166*0.08)</f>
        <v>214.34700000000001</v>
      </c>
    </row>
    <row r="9167" spans="1:6" x14ac:dyDescent="0.3">
      <c r="A9167" s="177" t="s">
        <v>265</v>
      </c>
      <c r="B9167" s="178">
        <v>44349</v>
      </c>
      <c r="C9167" s="179">
        <v>10900</v>
      </c>
      <c r="D9167" s="88" t="s">
        <v>2862</v>
      </c>
      <c r="E9167" s="184" cm="1">
        <f t="array" ref="E9167">_xlfn.IFS($D9167=$O$5,C9167*$P$5,$D9167=$O$6,$C9167*$P$6,$D9167="AZN",$C9167)</f>
        <v>10900</v>
      </c>
      <c r="F9167" s="183" cm="1">
        <f t="array" ref="F9167">_xlfn.IFS($D9167=$O$5,$C9167*$P$5*0.01,$D9167=$O$6,$C9167*$P$6*0.01,$D9167="AZN",$C9167*0.08)</f>
        <v>872</v>
      </c>
    </row>
    <row r="9168" spans="1:6" x14ac:dyDescent="0.3">
      <c r="A9168" s="177" t="s">
        <v>145</v>
      </c>
      <c r="B9168" s="178">
        <v>44022</v>
      </c>
      <c r="C9168" s="179">
        <v>4300</v>
      </c>
      <c r="D9168" s="88" t="s">
        <v>2862</v>
      </c>
      <c r="E9168" s="184" cm="1">
        <f t="array" ref="E9168">_xlfn.IFS($D9168=$O$5,C9168*$P$5,$D9168=$O$6,$C9168*$P$6,$D9168="AZN",$C9168)</f>
        <v>4300</v>
      </c>
      <c r="F9168" s="183" cm="1">
        <f t="array" ref="F9168">_xlfn.IFS($D9168=$O$5,$C9168*$P$5*0.01,$D9168=$O$6,$C9168*$P$6*0.01,$D9168="AZN",$C9168*0.08)</f>
        <v>344</v>
      </c>
    </row>
    <row r="9169" spans="1:6" x14ac:dyDescent="0.3">
      <c r="A9169" s="177" t="s">
        <v>1770</v>
      </c>
      <c r="B9169" s="178">
        <v>44051</v>
      </c>
      <c r="C9169" s="179">
        <v>8300</v>
      </c>
      <c r="D9169" s="88" t="s">
        <v>2864</v>
      </c>
      <c r="E9169" s="184" cm="1">
        <f t="array" ref="E9169">_xlfn.IFS($D9169=$O$5,C9169*$P$5,$D9169=$O$6,$C9169*$P$6,$D9169="AZN",$C9169)</f>
        <v>15076.95</v>
      </c>
      <c r="F9169" s="183" cm="1">
        <f t="array" ref="F9169">_xlfn.IFS($D9169=$O$5,$C9169*$P$5*0.01,$D9169=$O$6,$C9169*$P$6*0.01,$D9169="AZN",$C9169*0.08)</f>
        <v>150.76950000000002</v>
      </c>
    </row>
    <row r="9170" spans="1:6" x14ac:dyDescent="0.3">
      <c r="A9170" s="177" t="s">
        <v>718</v>
      </c>
      <c r="B9170" s="178">
        <v>44395</v>
      </c>
      <c r="C9170" s="179">
        <v>4200</v>
      </c>
      <c r="D9170" s="88" t="s">
        <v>2864</v>
      </c>
      <c r="E9170" s="184" cm="1">
        <f t="array" ref="E9170">_xlfn.IFS($D9170=$O$5,C9170*$P$5,$D9170=$O$6,$C9170*$P$6,$D9170="AZN",$C9170)</f>
        <v>7629.3</v>
      </c>
      <c r="F9170" s="183" cm="1">
        <f t="array" ref="F9170">_xlfn.IFS($D9170=$O$5,$C9170*$P$5*0.01,$D9170=$O$6,$C9170*$P$6*0.01,$D9170="AZN",$C9170*0.08)</f>
        <v>76.293000000000006</v>
      </c>
    </row>
    <row r="9171" spans="1:6" x14ac:dyDescent="0.3">
      <c r="A9171" s="177" t="s">
        <v>1753</v>
      </c>
      <c r="B9171" s="178">
        <v>44563</v>
      </c>
      <c r="C9171" s="179">
        <v>5300</v>
      </c>
      <c r="D9171" s="88" t="s">
        <v>2864</v>
      </c>
      <c r="E9171" s="184" cm="1">
        <f t="array" ref="E9171">_xlfn.IFS($D9171=$O$5,C9171*$P$5,$D9171=$O$6,$C9171*$P$6,$D9171="AZN",$C9171)</f>
        <v>9627.4500000000007</v>
      </c>
      <c r="F9171" s="183" cm="1">
        <f t="array" ref="F9171">_xlfn.IFS($D9171=$O$5,$C9171*$P$5*0.01,$D9171=$O$6,$C9171*$P$6*0.01,$D9171="AZN",$C9171*0.08)</f>
        <v>96.274500000000003</v>
      </c>
    </row>
    <row r="9172" spans="1:6" x14ac:dyDescent="0.3">
      <c r="A9172" s="177" t="s">
        <v>2116</v>
      </c>
      <c r="B9172" s="178">
        <v>43820</v>
      </c>
      <c r="C9172" s="179">
        <v>11600</v>
      </c>
      <c r="D9172" s="88" t="s">
        <v>2864</v>
      </c>
      <c r="E9172" s="184" cm="1">
        <f t="array" ref="E9172">_xlfn.IFS($D9172=$O$5,C9172*$P$5,$D9172=$O$6,$C9172*$P$6,$D9172="AZN",$C9172)</f>
        <v>21071.4</v>
      </c>
      <c r="F9172" s="183" cm="1">
        <f t="array" ref="F9172">_xlfn.IFS($D9172=$O$5,$C9172*$P$5*0.01,$D9172=$O$6,$C9172*$P$6*0.01,$D9172="AZN",$C9172*0.08)</f>
        <v>210.71400000000003</v>
      </c>
    </row>
    <row r="9173" spans="1:6" x14ac:dyDescent="0.3">
      <c r="A9173" s="177" t="s">
        <v>1386</v>
      </c>
      <c r="B9173" s="178">
        <v>44422</v>
      </c>
      <c r="C9173" s="179">
        <v>4500</v>
      </c>
      <c r="D9173" s="88" t="s">
        <v>2864</v>
      </c>
      <c r="E9173" s="184" cm="1">
        <f t="array" ref="E9173">_xlfn.IFS($D9173=$O$5,C9173*$P$5,$D9173=$O$6,$C9173*$P$6,$D9173="AZN",$C9173)</f>
        <v>8174.25</v>
      </c>
      <c r="F9173" s="183" cm="1">
        <f t="array" ref="F9173">_xlfn.IFS($D9173=$O$5,$C9173*$P$5*0.01,$D9173=$O$6,$C9173*$P$6*0.01,$D9173="AZN",$C9173*0.08)</f>
        <v>81.742500000000007</v>
      </c>
    </row>
    <row r="9174" spans="1:6" x14ac:dyDescent="0.3">
      <c r="A9174" s="177" t="s">
        <v>972</v>
      </c>
      <c r="B9174" s="178">
        <v>44242</v>
      </c>
      <c r="C9174" s="179">
        <v>5100</v>
      </c>
      <c r="D9174" s="88" t="s">
        <v>2862</v>
      </c>
      <c r="E9174" s="184" cm="1">
        <f t="array" ref="E9174">_xlfn.IFS($D9174=$O$5,C9174*$P$5,$D9174=$O$6,$C9174*$P$6,$D9174="AZN",$C9174)</f>
        <v>5100</v>
      </c>
      <c r="F9174" s="183" cm="1">
        <f t="array" ref="F9174">_xlfn.IFS($D9174=$O$5,$C9174*$P$5*0.01,$D9174=$O$6,$C9174*$P$6*0.01,$D9174="AZN",$C9174*0.08)</f>
        <v>408</v>
      </c>
    </row>
    <row r="9175" spans="1:6" x14ac:dyDescent="0.3">
      <c r="A9175" s="177" t="s">
        <v>1975</v>
      </c>
      <c r="B9175" s="178">
        <v>44541</v>
      </c>
      <c r="C9175" s="179">
        <v>1800</v>
      </c>
      <c r="D9175" s="88" t="s">
        <v>2864</v>
      </c>
      <c r="E9175" s="184" cm="1">
        <f t="array" ref="E9175">_xlfn.IFS($D9175=$O$5,C9175*$P$5,$D9175=$O$6,$C9175*$P$6,$D9175="AZN",$C9175)</f>
        <v>3269.7</v>
      </c>
      <c r="F9175" s="183" cm="1">
        <f t="array" ref="F9175">_xlfn.IFS($D9175=$O$5,$C9175*$P$5*0.01,$D9175=$O$6,$C9175*$P$6*0.01,$D9175="AZN",$C9175*0.08)</f>
        <v>32.696999999999996</v>
      </c>
    </row>
    <row r="9176" spans="1:6" x14ac:dyDescent="0.3">
      <c r="A9176" s="177" t="s">
        <v>1292</v>
      </c>
      <c r="B9176" s="178">
        <v>43632</v>
      </c>
      <c r="C9176" s="179">
        <v>7300</v>
      </c>
      <c r="D9176" s="88" t="s">
        <v>2863</v>
      </c>
      <c r="E9176" s="184" cm="1">
        <f t="array" ref="E9176">_xlfn.IFS($D9176=$O$5,C9176*$P$5,$D9176=$O$6,$C9176*$P$6,$D9176="AZN",$C9176)</f>
        <v>12410</v>
      </c>
      <c r="F9176" s="183" cm="1">
        <f t="array" ref="F9176">_xlfn.IFS($D9176=$O$5,$C9176*$P$5*0.01,$D9176=$O$6,$C9176*$P$6*0.01,$D9176="AZN",$C9176*0.08)</f>
        <v>124.10000000000001</v>
      </c>
    </row>
    <row r="9177" spans="1:6" x14ac:dyDescent="0.3">
      <c r="A9177" s="177" t="s">
        <v>438</v>
      </c>
      <c r="B9177" s="178">
        <v>43968</v>
      </c>
      <c r="C9177" s="179">
        <v>4800</v>
      </c>
      <c r="D9177" s="88" t="s">
        <v>2863</v>
      </c>
      <c r="E9177" s="184" cm="1">
        <f t="array" ref="E9177">_xlfn.IFS($D9177=$O$5,C9177*$P$5,$D9177=$O$6,$C9177*$P$6,$D9177="AZN",$C9177)</f>
        <v>8160</v>
      </c>
      <c r="F9177" s="183" cm="1">
        <f t="array" ref="F9177">_xlfn.IFS($D9177=$O$5,$C9177*$P$5*0.01,$D9177=$O$6,$C9177*$P$6*0.01,$D9177="AZN",$C9177*0.08)</f>
        <v>81.600000000000009</v>
      </c>
    </row>
    <row r="9178" spans="1:6" x14ac:dyDescent="0.3">
      <c r="A9178" s="177" t="s">
        <v>762</v>
      </c>
      <c r="B9178" s="178">
        <v>44106</v>
      </c>
      <c r="C9178" s="179">
        <v>2700</v>
      </c>
      <c r="D9178" s="88" t="s">
        <v>2863</v>
      </c>
      <c r="E9178" s="184" cm="1">
        <f t="array" ref="E9178">_xlfn.IFS($D9178=$O$5,C9178*$P$5,$D9178=$O$6,$C9178*$P$6,$D9178="AZN",$C9178)</f>
        <v>4590</v>
      </c>
      <c r="F9178" s="183" cm="1">
        <f t="array" ref="F9178">_xlfn.IFS($D9178=$O$5,$C9178*$P$5*0.01,$D9178=$O$6,$C9178*$P$6*0.01,$D9178="AZN",$C9178*0.08)</f>
        <v>45.9</v>
      </c>
    </row>
    <row r="9179" spans="1:6" x14ac:dyDescent="0.3">
      <c r="A9179" s="177" t="s">
        <v>734</v>
      </c>
      <c r="B9179" s="178">
        <v>44176</v>
      </c>
      <c r="C9179" s="179">
        <v>11100</v>
      </c>
      <c r="D9179" s="88" t="s">
        <v>2864</v>
      </c>
      <c r="E9179" s="184" cm="1">
        <f t="array" ref="E9179">_xlfn.IFS($D9179=$O$5,C9179*$P$5,$D9179=$O$6,$C9179*$P$6,$D9179="AZN",$C9179)</f>
        <v>20163.150000000001</v>
      </c>
      <c r="F9179" s="183" cm="1">
        <f t="array" ref="F9179">_xlfn.IFS($D9179=$O$5,$C9179*$P$5*0.01,$D9179=$O$6,$C9179*$P$6*0.01,$D9179="AZN",$C9179*0.08)</f>
        <v>201.63150000000002</v>
      </c>
    </row>
    <row r="9180" spans="1:6" x14ac:dyDescent="0.3">
      <c r="A9180" s="177" t="s">
        <v>1081</v>
      </c>
      <c r="B9180" s="178">
        <v>44531</v>
      </c>
      <c r="C9180" s="179">
        <v>9700</v>
      </c>
      <c r="D9180" s="88" t="s">
        <v>2862</v>
      </c>
      <c r="E9180" s="184" cm="1">
        <f t="array" ref="E9180">_xlfn.IFS($D9180=$O$5,C9180*$P$5,$D9180=$O$6,$C9180*$P$6,$D9180="AZN",$C9180)</f>
        <v>9700</v>
      </c>
      <c r="F9180" s="183" cm="1">
        <f t="array" ref="F9180">_xlfn.IFS($D9180=$O$5,$C9180*$P$5*0.01,$D9180=$O$6,$C9180*$P$6*0.01,$D9180="AZN",$C9180*0.08)</f>
        <v>776</v>
      </c>
    </row>
    <row r="9181" spans="1:6" x14ac:dyDescent="0.3">
      <c r="A9181" s="177" t="s">
        <v>789</v>
      </c>
      <c r="B9181" s="178">
        <v>44360</v>
      </c>
      <c r="C9181" s="179">
        <v>3900</v>
      </c>
      <c r="D9181" s="88" t="s">
        <v>2862</v>
      </c>
      <c r="E9181" s="184" cm="1">
        <f t="array" ref="E9181">_xlfn.IFS($D9181=$O$5,C9181*$P$5,$D9181=$O$6,$C9181*$P$6,$D9181="AZN",$C9181)</f>
        <v>3900</v>
      </c>
      <c r="F9181" s="183" cm="1">
        <f t="array" ref="F9181">_xlfn.IFS($D9181=$O$5,$C9181*$P$5*0.01,$D9181=$O$6,$C9181*$P$6*0.01,$D9181="AZN",$C9181*0.08)</f>
        <v>312</v>
      </c>
    </row>
    <row r="9182" spans="1:6" x14ac:dyDescent="0.3">
      <c r="A9182" s="177" t="s">
        <v>794</v>
      </c>
      <c r="B9182" s="178">
        <v>43627</v>
      </c>
      <c r="C9182" s="179">
        <v>1100</v>
      </c>
      <c r="D9182" s="88" t="s">
        <v>2864</v>
      </c>
      <c r="E9182" s="184" cm="1">
        <f t="array" ref="E9182">_xlfn.IFS($D9182=$O$5,C9182*$P$5,$D9182=$O$6,$C9182*$P$6,$D9182="AZN",$C9182)</f>
        <v>1998.15</v>
      </c>
      <c r="F9182" s="183" cm="1">
        <f t="array" ref="F9182">_xlfn.IFS($D9182=$O$5,$C9182*$P$5*0.01,$D9182=$O$6,$C9182*$P$6*0.01,$D9182="AZN",$C9182*0.08)</f>
        <v>19.9815</v>
      </c>
    </row>
    <row r="9183" spans="1:6" x14ac:dyDescent="0.3">
      <c r="A9183" s="177" t="s">
        <v>1985</v>
      </c>
      <c r="B9183" s="178">
        <v>44472</v>
      </c>
      <c r="C9183" s="179">
        <v>12900</v>
      </c>
      <c r="D9183" s="88" t="s">
        <v>2862</v>
      </c>
      <c r="E9183" s="184" cm="1">
        <f t="array" ref="E9183">_xlfn.IFS($D9183=$O$5,C9183*$P$5,$D9183=$O$6,$C9183*$P$6,$D9183="AZN",$C9183)</f>
        <v>12900</v>
      </c>
      <c r="F9183" s="183" cm="1">
        <f t="array" ref="F9183">_xlfn.IFS($D9183=$O$5,$C9183*$P$5*0.01,$D9183=$O$6,$C9183*$P$6*0.01,$D9183="AZN",$C9183*0.08)</f>
        <v>1032</v>
      </c>
    </row>
    <row r="9184" spans="1:6" x14ac:dyDescent="0.3">
      <c r="A9184" s="177" t="s">
        <v>1667</v>
      </c>
      <c r="B9184" s="178">
        <v>44278</v>
      </c>
      <c r="C9184" s="179">
        <v>9200</v>
      </c>
      <c r="D9184" s="88" t="s">
        <v>2863</v>
      </c>
      <c r="E9184" s="184" cm="1">
        <f t="array" ref="E9184">_xlfn.IFS($D9184=$O$5,C9184*$P$5,$D9184=$O$6,$C9184*$P$6,$D9184="AZN",$C9184)</f>
        <v>15640</v>
      </c>
      <c r="F9184" s="183" cm="1">
        <f t="array" ref="F9184">_xlfn.IFS($D9184=$O$5,$C9184*$P$5*0.01,$D9184=$O$6,$C9184*$P$6*0.01,$D9184="AZN",$C9184*0.08)</f>
        <v>156.4</v>
      </c>
    </row>
    <row r="9185" spans="1:6" x14ac:dyDescent="0.3">
      <c r="A9185" s="177" t="s">
        <v>577</v>
      </c>
      <c r="B9185" s="178">
        <v>43997</v>
      </c>
      <c r="C9185" s="179">
        <v>4100</v>
      </c>
      <c r="D9185" s="88" t="s">
        <v>2864</v>
      </c>
      <c r="E9185" s="184" cm="1">
        <f t="array" ref="E9185">_xlfn.IFS($D9185=$O$5,C9185*$P$5,$D9185=$O$6,$C9185*$P$6,$D9185="AZN",$C9185)</f>
        <v>7447.65</v>
      </c>
      <c r="F9185" s="183" cm="1">
        <f t="array" ref="F9185">_xlfn.IFS($D9185=$O$5,$C9185*$P$5*0.01,$D9185=$O$6,$C9185*$P$6*0.01,$D9185="AZN",$C9185*0.08)</f>
        <v>74.476500000000001</v>
      </c>
    </row>
    <row r="9186" spans="1:6" x14ac:dyDescent="0.3">
      <c r="A9186" s="177" t="s">
        <v>2062</v>
      </c>
      <c r="B9186" s="178">
        <v>44347</v>
      </c>
      <c r="C9186" s="179">
        <v>5700</v>
      </c>
      <c r="D9186" s="88" t="s">
        <v>2862</v>
      </c>
      <c r="E9186" s="184" cm="1">
        <f t="array" ref="E9186">_xlfn.IFS($D9186=$O$5,C9186*$P$5,$D9186=$O$6,$C9186*$P$6,$D9186="AZN",$C9186)</f>
        <v>5700</v>
      </c>
      <c r="F9186" s="183" cm="1">
        <f t="array" ref="F9186">_xlfn.IFS($D9186=$O$5,$C9186*$P$5*0.01,$D9186=$O$6,$C9186*$P$6*0.01,$D9186="AZN",$C9186*0.08)</f>
        <v>456</v>
      </c>
    </row>
    <row r="9187" spans="1:6" x14ac:dyDescent="0.3">
      <c r="A9187" s="177" t="s">
        <v>498</v>
      </c>
      <c r="B9187" s="178">
        <v>43710</v>
      </c>
      <c r="C9187" s="179">
        <v>5900</v>
      </c>
      <c r="D9187" s="88" t="s">
        <v>2863</v>
      </c>
      <c r="E9187" s="184" cm="1">
        <f t="array" ref="E9187">_xlfn.IFS($D9187=$O$5,C9187*$P$5,$D9187=$O$6,$C9187*$P$6,$D9187="AZN",$C9187)</f>
        <v>10030</v>
      </c>
      <c r="F9187" s="183" cm="1">
        <f t="array" ref="F9187">_xlfn.IFS($D9187=$O$5,$C9187*$P$5*0.01,$D9187=$O$6,$C9187*$P$6*0.01,$D9187="AZN",$C9187*0.08)</f>
        <v>100.3</v>
      </c>
    </row>
    <row r="9188" spans="1:6" x14ac:dyDescent="0.3">
      <c r="A9188" s="177" t="s">
        <v>1074</v>
      </c>
      <c r="B9188" s="178">
        <v>44388</v>
      </c>
      <c r="C9188" s="179">
        <v>6900</v>
      </c>
      <c r="D9188" s="88" t="s">
        <v>2864</v>
      </c>
      <c r="E9188" s="184" cm="1">
        <f t="array" ref="E9188">_xlfn.IFS($D9188=$O$5,C9188*$P$5,$D9188=$O$6,$C9188*$P$6,$D9188="AZN",$C9188)</f>
        <v>12533.85</v>
      </c>
      <c r="F9188" s="183" cm="1">
        <f t="array" ref="F9188">_xlfn.IFS($D9188=$O$5,$C9188*$P$5*0.01,$D9188=$O$6,$C9188*$P$6*0.01,$D9188="AZN",$C9188*0.08)</f>
        <v>125.33850000000001</v>
      </c>
    </row>
    <row r="9189" spans="1:6" x14ac:dyDescent="0.3">
      <c r="A9189" s="177" t="s">
        <v>1082</v>
      </c>
      <c r="B9189" s="178">
        <v>44468</v>
      </c>
      <c r="C9189" s="179">
        <v>11800</v>
      </c>
      <c r="D9189" s="88" t="s">
        <v>2864</v>
      </c>
      <c r="E9189" s="184" cm="1">
        <f t="array" ref="E9189">_xlfn.IFS($D9189=$O$5,C9189*$P$5,$D9189=$O$6,$C9189*$P$6,$D9189="AZN",$C9189)</f>
        <v>21434.7</v>
      </c>
      <c r="F9189" s="183" cm="1">
        <f t="array" ref="F9189">_xlfn.IFS($D9189=$O$5,$C9189*$P$5*0.01,$D9189=$O$6,$C9189*$P$6*0.01,$D9189="AZN",$C9189*0.08)</f>
        <v>214.34700000000001</v>
      </c>
    </row>
    <row r="9190" spans="1:6" x14ac:dyDescent="0.3">
      <c r="A9190" s="177" t="s">
        <v>1481</v>
      </c>
      <c r="B9190" s="178">
        <v>44026</v>
      </c>
      <c r="C9190" s="179">
        <v>6200</v>
      </c>
      <c r="D9190" s="88" t="s">
        <v>2864</v>
      </c>
      <c r="E9190" s="184" cm="1">
        <f t="array" ref="E9190">_xlfn.IFS($D9190=$O$5,C9190*$P$5,$D9190=$O$6,$C9190*$P$6,$D9190="AZN",$C9190)</f>
        <v>11262.3</v>
      </c>
      <c r="F9190" s="183" cm="1">
        <f t="array" ref="F9190">_xlfn.IFS($D9190=$O$5,$C9190*$P$5*0.01,$D9190=$O$6,$C9190*$P$6*0.01,$D9190="AZN",$C9190*0.08)</f>
        <v>112.62299999999999</v>
      </c>
    </row>
    <row r="9191" spans="1:6" x14ac:dyDescent="0.3">
      <c r="A9191" s="177" t="s">
        <v>763</v>
      </c>
      <c r="B9191" s="178">
        <v>43889</v>
      </c>
      <c r="C9191" s="179">
        <v>10300</v>
      </c>
      <c r="D9191" s="88" t="s">
        <v>2863</v>
      </c>
      <c r="E9191" s="184" cm="1">
        <f t="array" ref="E9191">_xlfn.IFS($D9191=$O$5,C9191*$P$5,$D9191=$O$6,$C9191*$P$6,$D9191="AZN",$C9191)</f>
        <v>17510</v>
      </c>
      <c r="F9191" s="183" cm="1">
        <f t="array" ref="F9191">_xlfn.IFS($D9191=$O$5,$C9191*$P$5*0.01,$D9191=$O$6,$C9191*$P$6*0.01,$D9191="AZN",$C9191*0.08)</f>
        <v>175.1</v>
      </c>
    </row>
    <row r="9192" spans="1:6" x14ac:dyDescent="0.3">
      <c r="A9192" s="177" t="s">
        <v>702</v>
      </c>
      <c r="B9192" s="178">
        <v>43910</v>
      </c>
      <c r="C9192" s="179">
        <v>5500</v>
      </c>
      <c r="D9192" s="88" t="s">
        <v>2862</v>
      </c>
      <c r="E9192" s="184" cm="1">
        <f t="array" ref="E9192">_xlfn.IFS($D9192=$O$5,C9192*$P$5,$D9192=$O$6,$C9192*$P$6,$D9192="AZN",$C9192)</f>
        <v>5500</v>
      </c>
      <c r="F9192" s="183" cm="1">
        <f t="array" ref="F9192">_xlfn.IFS($D9192=$O$5,$C9192*$P$5*0.01,$D9192=$O$6,$C9192*$P$6*0.01,$D9192="AZN",$C9192*0.08)</f>
        <v>440</v>
      </c>
    </row>
    <row r="9193" spans="1:6" x14ac:dyDescent="0.3">
      <c r="A9193" s="177" t="s">
        <v>1143</v>
      </c>
      <c r="B9193" s="178">
        <v>44341</v>
      </c>
      <c r="C9193" s="179">
        <v>6700</v>
      </c>
      <c r="D9193" s="88" t="s">
        <v>2863</v>
      </c>
      <c r="E9193" s="184" cm="1">
        <f t="array" ref="E9193">_xlfn.IFS($D9193=$O$5,C9193*$P$5,$D9193=$O$6,$C9193*$P$6,$D9193="AZN",$C9193)</f>
        <v>11390</v>
      </c>
      <c r="F9193" s="183" cm="1">
        <f t="array" ref="F9193">_xlfn.IFS($D9193=$O$5,$C9193*$P$5*0.01,$D9193=$O$6,$C9193*$P$6*0.01,$D9193="AZN",$C9193*0.08)</f>
        <v>113.9</v>
      </c>
    </row>
    <row r="9194" spans="1:6" x14ac:dyDescent="0.3">
      <c r="A9194" s="177" t="s">
        <v>556</v>
      </c>
      <c r="B9194" s="178">
        <v>44759</v>
      </c>
      <c r="C9194" s="179">
        <v>12200</v>
      </c>
      <c r="D9194" s="88" t="s">
        <v>2863</v>
      </c>
      <c r="E9194" s="184" cm="1">
        <f t="array" ref="E9194">_xlfn.IFS($D9194=$O$5,C9194*$P$5,$D9194=$O$6,$C9194*$P$6,$D9194="AZN",$C9194)</f>
        <v>20740</v>
      </c>
      <c r="F9194" s="183" cm="1">
        <f t="array" ref="F9194">_xlfn.IFS($D9194=$O$5,$C9194*$P$5*0.01,$D9194=$O$6,$C9194*$P$6*0.01,$D9194="AZN",$C9194*0.08)</f>
        <v>207.4</v>
      </c>
    </row>
    <row r="9195" spans="1:6" x14ac:dyDescent="0.3">
      <c r="A9195" s="177" t="s">
        <v>1452</v>
      </c>
      <c r="B9195" s="178">
        <v>44435</v>
      </c>
      <c r="C9195" s="179">
        <v>2700</v>
      </c>
      <c r="D9195" s="88" t="s">
        <v>2863</v>
      </c>
      <c r="E9195" s="184" cm="1">
        <f t="array" ref="E9195">_xlfn.IFS($D9195=$O$5,C9195*$P$5,$D9195=$O$6,$C9195*$P$6,$D9195="AZN",$C9195)</f>
        <v>4590</v>
      </c>
      <c r="F9195" s="183" cm="1">
        <f t="array" ref="F9195">_xlfn.IFS($D9195=$O$5,$C9195*$P$5*0.01,$D9195=$O$6,$C9195*$P$6*0.01,$D9195="AZN",$C9195*0.08)</f>
        <v>45.9</v>
      </c>
    </row>
    <row r="9196" spans="1:6" x14ac:dyDescent="0.3">
      <c r="A9196" s="177" t="s">
        <v>1498</v>
      </c>
      <c r="B9196" s="178">
        <v>44154</v>
      </c>
      <c r="C9196" s="179">
        <v>5300</v>
      </c>
      <c r="D9196" s="88" t="s">
        <v>2862</v>
      </c>
      <c r="E9196" s="184" cm="1">
        <f t="array" ref="E9196">_xlfn.IFS($D9196=$O$5,C9196*$P$5,$D9196=$O$6,$C9196*$P$6,$D9196="AZN",$C9196)</f>
        <v>5300</v>
      </c>
      <c r="F9196" s="183" cm="1">
        <f t="array" ref="F9196">_xlfn.IFS($D9196=$O$5,$C9196*$P$5*0.01,$D9196=$O$6,$C9196*$P$6*0.01,$D9196="AZN",$C9196*0.08)</f>
        <v>424</v>
      </c>
    </row>
    <row r="9197" spans="1:6" x14ac:dyDescent="0.3">
      <c r="A9197" s="177" t="s">
        <v>252</v>
      </c>
      <c r="B9197" s="178">
        <v>44507</v>
      </c>
      <c r="C9197" s="179">
        <v>1900</v>
      </c>
      <c r="D9197" s="88" t="s">
        <v>2862</v>
      </c>
      <c r="E9197" s="184" cm="1">
        <f t="array" ref="E9197">_xlfn.IFS($D9197=$O$5,C9197*$P$5,$D9197=$O$6,$C9197*$P$6,$D9197="AZN",$C9197)</f>
        <v>1900</v>
      </c>
      <c r="F9197" s="183" cm="1">
        <f t="array" ref="F9197">_xlfn.IFS($D9197=$O$5,$C9197*$P$5*0.01,$D9197=$O$6,$C9197*$P$6*0.01,$D9197="AZN",$C9197*0.08)</f>
        <v>152</v>
      </c>
    </row>
    <row r="9198" spans="1:6" x14ac:dyDescent="0.3">
      <c r="A9198" s="177" t="s">
        <v>1527</v>
      </c>
      <c r="B9198" s="178">
        <v>44040</v>
      </c>
      <c r="C9198" s="179">
        <v>7100</v>
      </c>
      <c r="D9198" s="88" t="s">
        <v>2864</v>
      </c>
      <c r="E9198" s="184" cm="1">
        <f t="array" ref="E9198">_xlfn.IFS($D9198=$O$5,C9198*$P$5,$D9198=$O$6,$C9198*$P$6,$D9198="AZN",$C9198)</f>
        <v>12897.15</v>
      </c>
      <c r="F9198" s="183" cm="1">
        <f t="array" ref="F9198">_xlfn.IFS($D9198=$O$5,$C9198*$P$5*0.01,$D9198=$O$6,$C9198*$P$6*0.01,$D9198="AZN",$C9198*0.08)</f>
        <v>128.97149999999999</v>
      </c>
    </row>
    <row r="9199" spans="1:6" x14ac:dyDescent="0.3">
      <c r="A9199" s="177" t="s">
        <v>183</v>
      </c>
      <c r="B9199" s="178">
        <v>43839</v>
      </c>
      <c r="C9199" s="179">
        <v>1300</v>
      </c>
      <c r="D9199" s="88" t="s">
        <v>2862</v>
      </c>
      <c r="E9199" s="184" cm="1">
        <f t="array" ref="E9199">_xlfn.IFS($D9199=$O$5,C9199*$P$5,$D9199=$O$6,$C9199*$P$6,$D9199="AZN",$C9199)</f>
        <v>1300</v>
      </c>
      <c r="F9199" s="183" cm="1">
        <f t="array" ref="F9199">_xlfn.IFS($D9199=$O$5,$C9199*$P$5*0.01,$D9199=$O$6,$C9199*$P$6*0.01,$D9199="AZN",$C9199*0.08)</f>
        <v>104</v>
      </c>
    </row>
    <row r="9200" spans="1:6" x14ac:dyDescent="0.3">
      <c r="A9200" s="177" t="s">
        <v>553</v>
      </c>
      <c r="B9200" s="178">
        <v>44502</v>
      </c>
      <c r="C9200" s="179">
        <v>11500</v>
      </c>
      <c r="D9200" s="88" t="s">
        <v>2863</v>
      </c>
      <c r="E9200" s="184" cm="1">
        <f t="array" ref="E9200">_xlfn.IFS($D9200=$O$5,C9200*$P$5,$D9200=$O$6,$C9200*$P$6,$D9200="AZN",$C9200)</f>
        <v>19550</v>
      </c>
      <c r="F9200" s="183" cm="1">
        <f t="array" ref="F9200">_xlfn.IFS($D9200=$O$5,$C9200*$P$5*0.01,$D9200=$O$6,$C9200*$P$6*0.01,$D9200="AZN",$C9200*0.08)</f>
        <v>195.5</v>
      </c>
    </row>
    <row r="9201" spans="1:6" x14ac:dyDescent="0.3">
      <c r="A9201" s="177" t="s">
        <v>1367</v>
      </c>
      <c r="B9201" s="178">
        <v>43736</v>
      </c>
      <c r="C9201" s="179">
        <v>5200</v>
      </c>
      <c r="D9201" s="88" t="s">
        <v>2863</v>
      </c>
      <c r="E9201" s="184" cm="1">
        <f t="array" ref="E9201">_xlfn.IFS($D9201=$O$5,C9201*$P$5,$D9201=$O$6,$C9201*$P$6,$D9201="AZN",$C9201)</f>
        <v>8840</v>
      </c>
      <c r="F9201" s="183" cm="1">
        <f t="array" ref="F9201">_xlfn.IFS($D9201=$O$5,$C9201*$P$5*0.01,$D9201=$O$6,$C9201*$P$6*0.01,$D9201="AZN",$C9201*0.08)</f>
        <v>88.4</v>
      </c>
    </row>
    <row r="9202" spans="1:6" x14ac:dyDescent="0.3">
      <c r="A9202" s="177" t="s">
        <v>1705</v>
      </c>
      <c r="B9202" s="178">
        <v>43774</v>
      </c>
      <c r="C9202" s="179">
        <v>5900</v>
      </c>
      <c r="D9202" s="88" t="s">
        <v>2864</v>
      </c>
      <c r="E9202" s="184" cm="1">
        <f t="array" ref="E9202">_xlfn.IFS($D9202=$O$5,C9202*$P$5,$D9202=$O$6,$C9202*$P$6,$D9202="AZN",$C9202)</f>
        <v>10717.35</v>
      </c>
      <c r="F9202" s="183" cm="1">
        <f t="array" ref="F9202">_xlfn.IFS($D9202=$O$5,$C9202*$P$5*0.01,$D9202=$O$6,$C9202*$P$6*0.01,$D9202="AZN",$C9202*0.08)</f>
        <v>107.1735</v>
      </c>
    </row>
    <row r="9203" spans="1:6" x14ac:dyDescent="0.3">
      <c r="A9203" s="177" t="s">
        <v>831</v>
      </c>
      <c r="B9203" s="178">
        <v>44634</v>
      </c>
      <c r="C9203" s="179">
        <v>5400</v>
      </c>
      <c r="D9203" s="88" t="s">
        <v>2864</v>
      </c>
      <c r="E9203" s="184" cm="1">
        <f t="array" ref="E9203">_xlfn.IFS($D9203=$O$5,C9203*$P$5,$D9203=$O$6,$C9203*$P$6,$D9203="AZN",$C9203)</f>
        <v>9809.1</v>
      </c>
      <c r="F9203" s="183" cm="1">
        <f t="array" ref="F9203">_xlfn.IFS($D9203=$O$5,$C9203*$P$5*0.01,$D9203=$O$6,$C9203*$P$6*0.01,$D9203="AZN",$C9203*0.08)</f>
        <v>98.091000000000008</v>
      </c>
    </row>
    <row r="9204" spans="1:6" x14ac:dyDescent="0.3">
      <c r="A9204" s="177" t="s">
        <v>1230</v>
      </c>
      <c r="B9204" s="178">
        <v>44081</v>
      </c>
      <c r="C9204" s="179">
        <v>7000</v>
      </c>
      <c r="D9204" s="88" t="s">
        <v>2863</v>
      </c>
      <c r="E9204" s="184" cm="1">
        <f t="array" ref="E9204">_xlfn.IFS($D9204=$O$5,C9204*$P$5,$D9204=$O$6,$C9204*$P$6,$D9204="AZN",$C9204)</f>
        <v>11900</v>
      </c>
      <c r="F9204" s="183" cm="1">
        <f t="array" ref="F9204">_xlfn.IFS($D9204=$O$5,$C9204*$P$5*0.01,$D9204=$O$6,$C9204*$P$6*0.01,$D9204="AZN",$C9204*0.08)</f>
        <v>119</v>
      </c>
    </row>
    <row r="9205" spans="1:6" x14ac:dyDescent="0.3">
      <c r="A9205" s="177" t="s">
        <v>674</v>
      </c>
      <c r="B9205" s="178">
        <v>43929</v>
      </c>
      <c r="C9205" s="179">
        <v>4500</v>
      </c>
      <c r="D9205" s="88" t="s">
        <v>2862</v>
      </c>
      <c r="E9205" s="184" cm="1">
        <f t="array" ref="E9205">_xlfn.IFS($D9205=$O$5,C9205*$P$5,$D9205=$O$6,$C9205*$P$6,$D9205="AZN",$C9205)</f>
        <v>4500</v>
      </c>
      <c r="F9205" s="183" cm="1">
        <f t="array" ref="F9205">_xlfn.IFS($D9205=$O$5,$C9205*$P$5*0.01,$D9205=$O$6,$C9205*$P$6*0.01,$D9205="AZN",$C9205*0.08)</f>
        <v>360</v>
      </c>
    </row>
    <row r="9206" spans="1:6" x14ac:dyDescent="0.3">
      <c r="A9206" s="177" t="s">
        <v>435</v>
      </c>
      <c r="B9206" s="178">
        <v>43751</v>
      </c>
      <c r="C9206" s="179">
        <v>10200</v>
      </c>
      <c r="D9206" s="88" t="s">
        <v>2863</v>
      </c>
      <c r="E9206" s="184" cm="1">
        <f t="array" ref="E9206">_xlfn.IFS($D9206=$O$5,C9206*$P$5,$D9206=$O$6,$C9206*$P$6,$D9206="AZN",$C9206)</f>
        <v>17340</v>
      </c>
      <c r="F9206" s="183" cm="1">
        <f t="array" ref="F9206">_xlfn.IFS($D9206=$O$5,$C9206*$P$5*0.01,$D9206=$O$6,$C9206*$P$6*0.01,$D9206="AZN",$C9206*0.08)</f>
        <v>173.4</v>
      </c>
    </row>
    <row r="9207" spans="1:6" x14ac:dyDescent="0.3">
      <c r="A9207" s="177" t="s">
        <v>1499</v>
      </c>
      <c r="B9207" s="178">
        <v>43944</v>
      </c>
      <c r="C9207" s="179">
        <v>1600</v>
      </c>
      <c r="D9207" s="88" t="s">
        <v>2863</v>
      </c>
      <c r="E9207" s="184" cm="1">
        <f t="array" ref="E9207">_xlfn.IFS($D9207=$O$5,C9207*$P$5,$D9207=$O$6,$C9207*$P$6,$D9207="AZN",$C9207)</f>
        <v>2720</v>
      </c>
      <c r="F9207" s="183" cm="1">
        <f t="array" ref="F9207">_xlfn.IFS($D9207=$O$5,$C9207*$P$5*0.01,$D9207=$O$6,$C9207*$P$6*0.01,$D9207="AZN",$C9207*0.08)</f>
        <v>27.2</v>
      </c>
    </row>
    <row r="9208" spans="1:6" x14ac:dyDescent="0.3">
      <c r="A9208" s="177" t="s">
        <v>255</v>
      </c>
      <c r="B9208" s="178">
        <v>44220</v>
      </c>
      <c r="C9208" s="179">
        <v>1700</v>
      </c>
      <c r="D9208" s="88" t="s">
        <v>2864</v>
      </c>
      <c r="E9208" s="184" cm="1">
        <f t="array" ref="E9208">_xlfn.IFS($D9208=$O$5,C9208*$P$5,$D9208=$O$6,$C9208*$P$6,$D9208="AZN",$C9208)</f>
        <v>3088.05</v>
      </c>
      <c r="F9208" s="183" cm="1">
        <f t="array" ref="F9208">_xlfn.IFS($D9208=$O$5,$C9208*$P$5*0.01,$D9208=$O$6,$C9208*$P$6*0.01,$D9208="AZN",$C9208*0.08)</f>
        <v>30.880500000000001</v>
      </c>
    </row>
    <row r="9209" spans="1:6" x14ac:dyDescent="0.3">
      <c r="A9209" s="177" t="s">
        <v>1512</v>
      </c>
      <c r="B9209" s="178">
        <v>44084</v>
      </c>
      <c r="C9209" s="179">
        <v>11100</v>
      </c>
      <c r="D9209" s="88" t="s">
        <v>2863</v>
      </c>
      <c r="E9209" s="184" cm="1">
        <f t="array" ref="E9209">_xlfn.IFS($D9209=$O$5,C9209*$P$5,$D9209=$O$6,$C9209*$P$6,$D9209="AZN",$C9209)</f>
        <v>18870</v>
      </c>
      <c r="F9209" s="183" cm="1">
        <f t="array" ref="F9209">_xlfn.IFS($D9209=$O$5,$C9209*$P$5*0.01,$D9209=$O$6,$C9209*$P$6*0.01,$D9209="AZN",$C9209*0.08)</f>
        <v>188.70000000000002</v>
      </c>
    </row>
    <row r="9210" spans="1:6" x14ac:dyDescent="0.3">
      <c r="A9210" s="177" t="s">
        <v>1979</v>
      </c>
      <c r="B9210" s="178">
        <v>43807</v>
      </c>
      <c r="C9210" s="179">
        <v>5600</v>
      </c>
      <c r="D9210" s="88" t="s">
        <v>2863</v>
      </c>
      <c r="E9210" s="184" cm="1">
        <f t="array" ref="E9210">_xlfn.IFS($D9210=$O$5,C9210*$P$5,$D9210=$O$6,$C9210*$P$6,$D9210="AZN",$C9210)</f>
        <v>9520</v>
      </c>
      <c r="F9210" s="183" cm="1">
        <f t="array" ref="F9210">_xlfn.IFS($D9210=$O$5,$C9210*$P$5*0.01,$D9210=$O$6,$C9210*$P$6*0.01,$D9210="AZN",$C9210*0.08)</f>
        <v>95.2</v>
      </c>
    </row>
    <row r="9211" spans="1:6" x14ac:dyDescent="0.3">
      <c r="A9211" s="177" t="s">
        <v>1317</v>
      </c>
      <c r="B9211" s="178">
        <v>44118</v>
      </c>
      <c r="C9211" s="179">
        <v>6700</v>
      </c>
      <c r="D9211" s="88" t="s">
        <v>2862</v>
      </c>
      <c r="E9211" s="184" cm="1">
        <f t="array" ref="E9211">_xlfn.IFS($D9211=$O$5,C9211*$P$5,$D9211=$O$6,$C9211*$P$6,$D9211="AZN",$C9211)</f>
        <v>6700</v>
      </c>
      <c r="F9211" s="183" cm="1">
        <f t="array" ref="F9211">_xlfn.IFS($D9211=$O$5,$C9211*$P$5*0.01,$D9211=$O$6,$C9211*$P$6*0.01,$D9211="AZN",$C9211*0.08)</f>
        <v>536</v>
      </c>
    </row>
    <row r="9212" spans="1:6" x14ac:dyDescent="0.3">
      <c r="A9212" s="177" t="s">
        <v>2015</v>
      </c>
      <c r="B9212" s="178">
        <v>44682</v>
      </c>
      <c r="C9212" s="179">
        <v>1000</v>
      </c>
      <c r="D9212" s="88" t="s">
        <v>2863</v>
      </c>
      <c r="E9212" s="184" cm="1">
        <f t="array" ref="E9212">_xlfn.IFS($D9212=$O$5,C9212*$P$5,$D9212=$O$6,$C9212*$P$6,$D9212="AZN",$C9212)</f>
        <v>1700</v>
      </c>
      <c r="F9212" s="183" cm="1">
        <f t="array" ref="F9212">_xlfn.IFS($D9212=$O$5,$C9212*$P$5*0.01,$D9212=$O$6,$C9212*$P$6*0.01,$D9212="AZN",$C9212*0.08)</f>
        <v>17</v>
      </c>
    </row>
    <row r="9213" spans="1:6" x14ac:dyDescent="0.3">
      <c r="A9213" s="177" t="s">
        <v>1217</v>
      </c>
      <c r="B9213" s="178">
        <v>44632</v>
      </c>
      <c r="C9213" s="179">
        <v>1900</v>
      </c>
      <c r="D9213" s="88" t="s">
        <v>2863</v>
      </c>
      <c r="E9213" s="184" cm="1">
        <f t="array" ref="E9213">_xlfn.IFS($D9213=$O$5,C9213*$P$5,$D9213=$O$6,$C9213*$P$6,$D9213="AZN",$C9213)</f>
        <v>3230</v>
      </c>
      <c r="F9213" s="183" cm="1">
        <f t="array" ref="F9213">_xlfn.IFS($D9213=$O$5,$C9213*$P$5*0.01,$D9213=$O$6,$C9213*$P$6*0.01,$D9213="AZN",$C9213*0.08)</f>
        <v>32.299999999999997</v>
      </c>
    </row>
    <row r="9214" spans="1:6" x14ac:dyDescent="0.3">
      <c r="A9214" s="177" t="s">
        <v>887</v>
      </c>
      <c r="B9214" s="178">
        <v>44764</v>
      </c>
      <c r="C9214" s="179">
        <v>10100</v>
      </c>
      <c r="D9214" s="88" t="s">
        <v>2864</v>
      </c>
      <c r="E9214" s="184" cm="1">
        <f t="array" ref="E9214">_xlfn.IFS($D9214=$O$5,C9214*$P$5,$D9214=$O$6,$C9214*$P$6,$D9214="AZN",$C9214)</f>
        <v>18346.650000000001</v>
      </c>
      <c r="F9214" s="183" cm="1">
        <f t="array" ref="F9214">_xlfn.IFS($D9214=$O$5,$C9214*$P$5*0.01,$D9214=$O$6,$C9214*$P$6*0.01,$D9214="AZN",$C9214*0.08)</f>
        <v>183.46650000000002</v>
      </c>
    </row>
    <row r="9215" spans="1:6" x14ac:dyDescent="0.3">
      <c r="A9215" s="177" t="s">
        <v>605</v>
      </c>
      <c r="B9215" s="178">
        <v>44203</v>
      </c>
      <c r="C9215" s="179">
        <v>8200</v>
      </c>
      <c r="D9215" s="88" t="s">
        <v>2863</v>
      </c>
      <c r="E9215" s="184" cm="1">
        <f t="array" ref="E9215">_xlfn.IFS($D9215=$O$5,C9215*$P$5,$D9215=$O$6,$C9215*$P$6,$D9215="AZN",$C9215)</f>
        <v>13940</v>
      </c>
      <c r="F9215" s="183" cm="1">
        <f t="array" ref="F9215">_xlfn.IFS($D9215=$O$5,$C9215*$P$5*0.01,$D9215=$O$6,$C9215*$P$6*0.01,$D9215="AZN",$C9215*0.08)</f>
        <v>139.4</v>
      </c>
    </row>
    <row r="9216" spans="1:6" x14ac:dyDescent="0.3">
      <c r="A9216" s="177" t="s">
        <v>1554</v>
      </c>
      <c r="B9216" s="178">
        <v>44189</v>
      </c>
      <c r="C9216" s="179">
        <v>4000</v>
      </c>
      <c r="D9216" s="88" t="s">
        <v>2862</v>
      </c>
      <c r="E9216" s="184" cm="1">
        <f t="array" ref="E9216">_xlfn.IFS($D9216=$O$5,C9216*$P$5,$D9216=$O$6,$C9216*$P$6,$D9216="AZN",$C9216)</f>
        <v>4000</v>
      </c>
      <c r="F9216" s="183" cm="1">
        <f t="array" ref="F9216">_xlfn.IFS($D9216=$O$5,$C9216*$P$5*0.01,$D9216=$O$6,$C9216*$P$6*0.01,$D9216="AZN",$C9216*0.08)</f>
        <v>320</v>
      </c>
    </row>
    <row r="9217" spans="1:6" x14ac:dyDescent="0.3">
      <c r="A9217" s="177" t="s">
        <v>1117</v>
      </c>
      <c r="B9217" s="178">
        <v>44751</v>
      </c>
      <c r="C9217" s="179">
        <v>13000</v>
      </c>
      <c r="D9217" s="88" t="s">
        <v>2864</v>
      </c>
      <c r="E9217" s="184" cm="1">
        <f t="array" ref="E9217">_xlfn.IFS($D9217=$O$5,C9217*$P$5,$D9217=$O$6,$C9217*$P$6,$D9217="AZN",$C9217)</f>
        <v>23614.5</v>
      </c>
      <c r="F9217" s="183" cm="1">
        <f t="array" ref="F9217">_xlfn.IFS($D9217=$O$5,$C9217*$P$5*0.01,$D9217=$O$6,$C9217*$P$6*0.01,$D9217="AZN",$C9217*0.08)</f>
        <v>236.14500000000001</v>
      </c>
    </row>
    <row r="9218" spans="1:6" x14ac:dyDescent="0.3">
      <c r="A9218" s="177" t="s">
        <v>838</v>
      </c>
      <c r="B9218" s="178">
        <v>44635</v>
      </c>
      <c r="C9218" s="179">
        <v>11900</v>
      </c>
      <c r="D9218" s="88" t="s">
        <v>2863</v>
      </c>
      <c r="E9218" s="184" cm="1">
        <f t="array" ref="E9218">_xlfn.IFS($D9218=$O$5,C9218*$P$5,$D9218=$O$6,$C9218*$P$6,$D9218="AZN",$C9218)</f>
        <v>20230</v>
      </c>
      <c r="F9218" s="183" cm="1">
        <f t="array" ref="F9218">_xlfn.IFS($D9218=$O$5,$C9218*$P$5*0.01,$D9218=$O$6,$C9218*$P$6*0.01,$D9218="AZN",$C9218*0.08)</f>
        <v>202.3</v>
      </c>
    </row>
    <row r="9219" spans="1:6" x14ac:dyDescent="0.3">
      <c r="A9219" s="177" t="s">
        <v>1616</v>
      </c>
      <c r="B9219" s="178">
        <v>44447</v>
      </c>
      <c r="C9219" s="179">
        <v>11100</v>
      </c>
      <c r="D9219" s="88" t="s">
        <v>2862</v>
      </c>
      <c r="E9219" s="184" cm="1">
        <f t="array" ref="E9219">_xlfn.IFS($D9219=$O$5,C9219*$P$5,$D9219=$O$6,$C9219*$P$6,$D9219="AZN",$C9219)</f>
        <v>11100</v>
      </c>
      <c r="F9219" s="183" cm="1">
        <f t="array" ref="F9219">_xlfn.IFS($D9219=$O$5,$C9219*$P$5*0.01,$D9219=$O$6,$C9219*$P$6*0.01,$D9219="AZN",$C9219*0.08)</f>
        <v>888</v>
      </c>
    </row>
    <row r="9220" spans="1:6" x14ac:dyDescent="0.3">
      <c r="A9220" s="177" t="s">
        <v>579</v>
      </c>
      <c r="B9220" s="178">
        <v>44673</v>
      </c>
      <c r="C9220" s="179">
        <v>6000</v>
      </c>
      <c r="D9220" s="88" t="s">
        <v>2862</v>
      </c>
      <c r="E9220" s="184" cm="1">
        <f t="array" ref="E9220">_xlfn.IFS($D9220=$O$5,C9220*$P$5,$D9220=$O$6,$C9220*$P$6,$D9220="AZN",$C9220)</f>
        <v>6000</v>
      </c>
      <c r="F9220" s="183" cm="1">
        <f t="array" ref="F9220">_xlfn.IFS($D9220=$O$5,$C9220*$P$5*0.01,$D9220=$O$6,$C9220*$P$6*0.01,$D9220="AZN",$C9220*0.08)</f>
        <v>480</v>
      </c>
    </row>
    <row r="9221" spans="1:6" x14ac:dyDescent="0.3">
      <c r="A9221" s="177" t="s">
        <v>1981</v>
      </c>
      <c r="B9221" s="178">
        <v>43806</v>
      </c>
      <c r="C9221" s="179">
        <v>3400</v>
      </c>
      <c r="D9221" s="88" t="s">
        <v>2862</v>
      </c>
      <c r="E9221" s="184" cm="1">
        <f t="array" ref="E9221">_xlfn.IFS($D9221=$O$5,C9221*$P$5,$D9221=$O$6,$C9221*$P$6,$D9221="AZN",$C9221)</f>
        <v>3400</v>
      </c>
      <c r="F9221" s="183" cm="1">
        <f t="array" ref="F9221">_xlfn.IFS($D9221=$O$5,$C9221*$P$5*0.01,$D9221=$O$6,$C9221*$P$6*0.01,$D9221="AZN",$C9221*0.08)</f>
        <v>272</v>
      </c>
    </row>
    <row r="9222" spans="1:6" x14ac:dyDescent="0.3">
      <c r="A9222" s="177" t="s">
        <v>411</v>
      </c>
      <c r="B9222" s="178">
        <v>44342</v>
      </c>
      <c r="C9222" s="179">
        <v>8100</v>
      </c>
      <c r="D9222" s="88" t="s">
        <v>2864</v>
      </c>
      <c r="E9222" s="184" cm="1">
        <f t="array" ref="E9222">_xlfn.IFS($D9222=$O$5,C9222*$P$5,$D9222=$O$6,$C9222*$P$6,$D9222="AZN",$C9222)</f>
        <v>14713.65</v>
      </c>
      <c r="F9222" s="183" cm="1">
        <f t="array" ref="F9222">_xlfn.IFS($D9222=$O$5,$C9222*$P$5*0.01,$D9222=$O$6,$C9222*$P$6*0.01,$D9222="AZN",$C9222*0.08)</f>
        <v>147.13650000000001</v>
      </c>
    </row>
    <row r="9223" spans="1:6" x14ac:dyDescent="0.3">
      <c r="A9223" s="177" t="s">
        <v>1144</v>
      </c>
      <c r="B9223" s="178">
        <v>43990</v>
      </c>
      <c r="C9223" s="179">
        <v>4100</v>
      </c>
      <c r="D9223" s="88" t="s">
        <v>2864</v>
      </c>
      <c r="E9223" s="184" cm="1">
        <f t="array" ref="E9223">_xlfn.IFS($D9223=$O$5,C9223*$P$5,$D9223=$O$6,$C9223*$P$6,$D9223="AZN",$C9223)</f>
        <v>7447.65</v>
      </c>
      <c r="F9223" s="183" cm="1">
        <f t="array" ref="F9223">_xlfn.IFS($D9223=$O$5,$C9223*$P$5*0.01,$D9223=$O$6,$C9223*$P$6*0.01,$D9223="AZN",$C9223*0.08)</f>
        <v>74.476500000000001</v>
      </c>
    </row>
    <row r="9224" spans="1:6" x14ac:dyDescent="0.3">
      <c r="A9224" s="177" t="s">
        <v>670</v>
      </c>
      <c r="B9224" s="178">
        <v>44057</v>
      </c>
      <c r="C9224" s="179">
        <v>3200</v>
      </c>
      <c r="D9224" s="88" t="s">
        <v>2863</v>
      </c>
      <c r="E9224" s="184" cm="1">
        <f t="array" ref="E9224">_xlfn.IFS($D9224=$O$5,C9224*$P$5,$D9224=$O$6,$C9224*$P$6,$D9224="AZN",$C9224)</f>
        <v>5440</v>
      </c>
      <c r="F9224" s="183" cm="1">
        <f t="array" ref="F9224">_xlfn.IFS($D9224=$O$5,$C9224*$P$5*0.01,$D9224=$O$6,$C9224*$P$6*0.01,$D9224="AZN",$C9224*0.08)</f>
        <v>54.4</v>
      </c>
    </row>
    <row r="9225" spans="1:6" x14ac:dyDescent="0.3">
      <c r="A9225" s="177" t="s">
        <v>1748</v>
      </c>
      <c r="B9225" s="178">
        <v>44214</v>
      </c>
      <c r="C9225" s="179">
        <v>3200</v>
      </c>
      <c r="D9225" s="88" t="s">
        <v>2862</v>
      </c>
      <c r="E9225" s="184" cm="1">
        <f t="array" ref="E9225">_xlfn.IFS($D9225=$O$5,C9225*$P$5,$D9225=$O$6,$C9225*$P$6,$D9225="AZN",$C9225)</f>
        <v>3200</v>
      </c>
      <c r="F9225" s="183" cm="1">
        <f t="array" ref="F9225">_xlfn.IFS($D9225=$O$5,$C9225*$P$5*0.01,$D9225=$O$6,$C9225*$P$6*0.01,$D9225="AZN",$C9225*0.08)</f>
        <v>256</v>
      </c>
    </row>
    <row r="9226" spans="1:6" x14ac:dyDescent="0.3">
      <c r="A9226" s="177" t="s">
        <v>318</v>
      </c>
      <c r="B9226" s="178">
        <v>44537</v>
      </c>
      <c r="C9226" s="179">
        <v>6000</v>
      </c>
      <c r="D9226" s="88" t="s">
        <v>2863</v>
      </c>
      <c r="E9226" s="184" cm="1">
        <f t="array" ref="E9226">_xlfn.IFS($D9226=$O$5,C9226*$P$5,$D9226=$O$6,$C9226*$P$6,$D9226="AZN",$C9226)</f>
        <v>10200</v>
      </c>
      <c r="F9226" s="183" cm="1">
        <f t="array" ref="F9226">_xlfn.IFS($D9226=$O$5,$C9226*$P$5*0.01,$D9226=$O$6,$C9226*$P$6*0.01,$D9226="AZN",$C9226*0.08)</f>
        <v>102</v>
      </c>
    </row>
    <row r="9227" spans="1:6" x14ac:dyDescent="0.3">
      <c r="A9227" s="177" t="s">
        <v>1546</v>
      </c>
      <c r="B9227" s="178">
        <v>43832</v>
      </c>
      <c r="C9227" s="179">
        <v>5700</v>
      </c>
      <c r="D9227" s="88" t="s">
        <v>2864</v>
      </c>
      <c r="E9227" s="184" cm="1">
        <f t="array" ref="E9227">_xlfn.IFS($D9227=$O$5,C9227*$P$5,$D9227=$O$6,$C9227*$P$6,$D9227="AZN",$C9227)</f>
        <v>10354.049999999999</v>
      </c>
      <c r="F9227" s="183" cm="1">
        <f t="array" ref="F9227">_xlfn.IFS($D9227=$O$5,$C9227*$P$5*0.01,$D9227=$O$6,$C9227*$P$6*0.01,$D9227="AZN",$C9227*0.08)</f>
        <v>103.54049999999999</v>
      </c>
    </row>
    <row r="9228" spans="1:6" x14ac:dyDescent="0.3">
      <c r="A9228" s="177" t="s">
        <v>840</v>
      </c>
      <c r="B9228" s="178">
        <v>44384</v>
      </c>
      <c r="C9228" s="179">
        <v>12400</v>
      </c>
      <c r="D9228" s="88" t="s">
        <v>2863</v>
      </c>
      <c r="E9228" s="184" cm="1">
        <f t="array" ref="E9228">_xlfn.IFS($D9228=$O$5,C9228*$P$5,$D9228=$O$6,$C9228*$P$6,$D9228="AZN",$C9228)</f>
        <v>21080</v>
      </c>
      <c r="F9228" s="183" cm="1">
        <f t="array" ref="F9228">_xlfn.IFS($D9228=$O$5,$C9228*$P$5*0.01,$D9228=$O$6,$C9228*$P$6*0.01,$D9228="AZN",$C9228*0.08)</f>
        <v>210.8</v>
      </c>
    </row>
    <row r="9229" spans="1:6" x14ac:dyDescent="0.3">
      <c r="A9229" s="177" t="s">
        <v>299</v>
      </c>
      <c r="B9229" s="178">
        <v>44745</v>
      </c>
      <c r="C9229" s="179">
        <v>1100</v>
      </c>
      <c r="D9229" s="88" t="s">
        <v>2862</v>
      </c>
      <c r="E9229" s="184" cm="1">
        <f t="array" ref="E9229">_xlfn.IFS($D9229=$O$5,C9229*$P$5,$D9229=$O$6,$C9229*$P$6,$D9229="AZN",$C9229)</f>
        <v>1100</v>
      </c>
      <c r="F9229" s="183" cm="1">
        <f t="array" ref="F9229">_xlfn.IFS($D9229=$O$5,$C9229*$P$5*0.01,$D9229=$O$6,$C9229*$P$6*0.01,$D9229="AZN",$C9229*0.08)</f>
        <v>88</v>
      </c>
    </row>
    <row r="9230" spans="1:6" x14ac:dyDescent="0.3">
      <c r="A9230" s="177" t="s">
        <v>1195</v>
      </c>
      <c r="B9230" s="178">
        <v>44476</v>
      </c>
      <c r="C9230" s="179">
        <v>10600</v>
      </c>
      <c r="D9230" s="88" t="s">
        <v>2864</v>
      </c>
      <c r="E9230" s="184" cm="1">
        <f t="array" ref="E9230">_xlfn.IFS($D9230=$O$5,C9230*$P$5,$D9230=$O$6,$C9230*$P$6,$D9230="AZN",$C9230)</f>
        <v>19254.900000000001</v>
      </c>
      <c r="F9230" s="183" cm="1">
        <f t="array" ref="F9230">_xlfn.IFS($D9230=$O$5,$C9230*$P$5*0.01,$D9230=$O$6,$C9230*$P$6*0.01,$D9230="AZN",$C9230*0.08)</f>
        <v>192.54900000000001</v>
      </c>
    </row>
    <row r="9231" spans="1:6" x14ac:dyDescent="0.3">
      <c r="A9231" s="177" t="s">
        <v>2023</v>
      </c>
      <c r="B9231" s="178">
        <v>44347</v>
      </c>
      <c r="C9231" s="179">
        <v>3200</v>
      </c>
      <c r="D9231" s="88" t="s">
        <v>2864</v>
      </c>
      <c r="E9231" s="184" cm="1">
        <f t="array" ref="E9231">_xlfn.IFS($D9231=$O$5,C9231*$P$5,$D9231=$O$6,$C9231*$P$6,$D9231="AZN",$C9231)</f>
        <v>5812.8</v>
      </c>
      <c r="F9231" s="183" cm="1">
        <f t="array" ref="F9231">_xlfn.IFS($D9231=$O$5,$C9231*$P$5*0.01,$D9231=$O$6,$C9231*$P$6*0.01,$D9231="AZN",$C9231*0.08)</f>
        <v>58.128</v>
      </c>
    </row>
    <row r="9232" spans="1:6" x14ac:dyDescent="0.3">
      <c r="A9232" s="177" t="s">
        <v>1325</v>
      </c>
      <c r="B9232" s="178">
        <v>44420</v>
      </c>
      <c r="C9232" s="179">
        <v>7100</v>
      </c>
      <c r="D9232" s="88" t="s">
        <v>2862</v>
      </c>
      <c r="E9232" s="184" cm="1">
        <f t="array" ref="E9232">_xlfn.IFS($D9232=$O$5,C9232*$P$5,$D9232=$O$6,$C9232*$P$6,$D9232="AZN",$C9232)</f>
        <v>7100</v>
      </c>
      <c r="F9232" s="183" cm="1">
        <f t="array" ref="F9232">_xlfn.IFS($D9232=$O$5,$C9232*$P$5*0.01,$D9232=$O$6,$C9232*$P$6*0.01,$D9232="AZN",$C9232*0.08)</f>
        <v>568</v>
      </c>
    </row>
    <row r="9233" spans="1:6" x14ac:dyDescent="0.3">
      <c r="A9233" s="177" t="s">
        <v>1890</v>
      </c>
      <c r="B9233" s="178">
        <v>44162</v>
      </c>
      <c r="C9233" s="179">
        <v>7900</v>
      </c>
      <c r="D9233" s="88" t="s">
        <v>2864</v>
      </c>
      <c r="E9233" s="184" cm="1">
        <f t="array" ref="E9233">_xlfn.IFS($D9233=$O$5,C9233*$P$5,$D9233=$O$6,$C9233*$P$6,$D9233="AZN",$C9233)</f>
        <v>14350.35</v>
      </c>
      <c r="F9233" s="183" cm="1">
        <f t="array" ref="F9233">_xlfn.IFS($D9233=$O$5,$C9233*$P$5*0.01,$D9233=$O$6,$C9233*$P$6*0.01,$D9233="AZN",$C9233*0.08)</f>
        <v>143.5035</v>
      </c>
    </row>
    <row r="9234" spans="1:6" x14ac:dyDescent="0.3">
      <c r="A9234" s="177" t="s">
        <v>569</v>
      </c>
      <c r="B9234" s="178">
        <v>44436</v>
      </c>
      <c r="C9234" s="179">
        <v>5000</v>
      </c>
      <c r="D9234" s="88" t="s">
        <v>2864</v>
      </c>
      <c r="E9234" s="184" cm="1">
        <f t="array" ref="E9234">_xlfn.IFS($D9234=$O$5,C9234*$P$5,$D9234=$O$6,$C9234*$P$6,$D9234="AZN",$C9234)</f>
        <v>9082.5</v>
      </c>
      <c r="F9234" s="183" cm="1">
        <f t="array" ref="F9234">_xlfn.IFS($D9234=$O$5,$C9234*$P$5*0.01,$D9234=$O$6,$C9234*$P$6*0.01,$D9234="AZN",$C9234*0.08)</f>
        <v>90.825000000000003</v>
      </c>
    </row>
    <row r="9235" spans="1:6" x14ac:dyDescent="0.3">
      <c r="A9235" s="177" t="s">
        <v>1723</v>
      </c>
      <c r="B9235" s="178">
        <v>44273</v>
      </c>
      <c r="C9235" s="179">
        <v>1500</v>
      </c>
      <c r="D9235" s="88" t="s">
        <v>2864</v>
      </c>
      <c r="E9235" s="184" cm="1">
        <f t="array" ref="E9235">_xlfn.IFS($D9235=$O$5,C9235*$P$5,$D9235=$O$6,$C9235*$P$6,$D9235="AZN",$C9235)</f>
        <v>2724.75</v>
      </c>
      <c r="F9235" s="183" cm="1">
        <f t="array" ref="F9235">_xlfn.IFS($D9235=$O$5,$C9235*$P$5*0.01,$D9235=$O$6,$C9235*$P$6*0.01,$D9235="AZN",$C9235*0.08)</f>
        <v>27.247500000000002</v>
      </c>
    </row>
    <row r="9236" spans="1:6" x14ac:dyDescent="0.3">
      <c r="A9236" s="177" t="s">
        <v>969</v>
      </c>
      <c r="B9236" s="178">
        <v>44557</v>
      </c>
      <c r="C9236" s="179">
        <v>7900</v>
      </c>
      <c r="D9236" s="88" t="s">
        <v>2863</v>
      </c>
      <c r="E9236" s="184" cm="1">
        <f t="array" ref="E9236">_xlfn.IFS($D9236=$O$5,C9236*$P$5,$D9236=$O$6,$C9236*$P$6,$D9236="AZN",$C9236)</f>
        <v>13430</v>
      </c>
      <c r="F9236" s="183" cm="1">
        <f t="array" ref="F9236">_xlfn.IFS($D9236=$O$5,$C9236*$P$5*0.01,$D9236=$O$6,$C9236*$P$6*0.01,$D9236="AZN",$C9236*0.08)</f>
        <v>134.30000000000001</v>
      </c>
    </row>
    <row r="9237" spans="1:6" x14ac:dyDescent="0.3">
      <c r="A9237" s="177" t="s">
        <v>1356</v>
      </c>
      <c r="B9237" s="178">
        <v>43858</v>
      </c>
      <c r="C9237" s="179">
        <v>11900</v>
      </c>
      <c r="D9237" s="88" t="s">
        <v>2863</v>
      </c>
      <c r="E9237" s="184" cm="1">
        <f t="array" ref="E9237">_xlfn.IFS($D9237=$O$5,C9237*$P$5,$D9237=$O$6,$C9237*$P$6,$D9237="AZN",$C9237)</f>
        <v>20230</v>
      </c>
      <c r="F9237" s="183" cm="1">
        <f t="array" ref="F9237">_xlfn.IFS($D9237=$O$5,$C9237*$P$5*0.01,$D9237=$O$6,$C9237*$P$6*0.01,$D9237="AZN",$C9237*0.08)</f>
        <v>202.3</v>
      </c>
    </row>
    <row r="9238" spans="1:6" x14ac:dyDescent="0.3">
      <c r="A9238" s="177" t="s">
        <v>1754</v>
      </c>
      <c r="B9238" s="178">
        <v>44254</v>
      </c>
      <c r="C9238" s="179">
        <v>6900</v>
      </c>
      <c r="D9238" s="88" t="s">
        <v>2862</v>
      </c>
      <c r="E9238" s="184" cm="1">
        <f t="array" ref="E9238">_xlfn.IFS($D9238=$O$5,C9238*$P$5,$D9238=$O$6,$C9238*$P$6,$D9238="AZN",$C9238)</f>
        <v>6900</v>
      </c>
      <c r="F9238" s="183" cm="1">
        <f t="array" ref="F9238">_xlfn.IFS($D9238=$O$5,$C9238*$P$5*0.01,$D9238=$O$6,$C9238*$P$6*0.01,$D9238="AZN",$C9238*0.08)</f>
        <v>552</v>
      </c>
    </row>
    <row r="9239" spans="1:6" x14ac:dyDescent="0.3">
      <c r="A9239" s="177" t="s">
        <v>605</v>
      </c>
      <c r="B9239" s="178">
        <v>44593</v>
      </c>
      <c r="C9239" s="179">
        <v>3900</v>
      </c>
      <c r="D9239" s="88" t="s">
        <v>2863</v>
      </c>
      <c r="E9239" s="184" cm="1">
        <f t="array" ref="E9239">_xlfn.IFS($D9239=$O$5,C9239*$P$5,$D9239=$O$6,$C9239*$P$6,$D9239="AZN",$C9239)</f>
        <v>6630</v>
      </c>
      <c r="F9239" s="183" cm="1">
        <f t="array" ref="F9239">_xlfn.IFS($D9239=$O$5,$C9239*$P$5*0.01,$D9239=$O$6,$C9239*$P$6*0.01,$D9239="AZN",$C9239*0.08)</f>
        <v>66.3</v>
      </c>
    </row>
    <row r="9240" spans="1:6" x14ac:dyDescent="0.3">
      <c r="A9240" s="177" t="s">
        <v>628</v>
      </c>
      <c r="B9240" s="178">
        <v>44169</v>
      </c>
      <c r="C9240" s="179">
        <v>4400</v>
      </c>
      <c r="D9240" s="88" t="s">
        <v>2864</v>
      </c>
      <c r="E9240" s="184" cm="1">
        <f t="array" ref="E9240">_xlfn.IFS($D9240=$O$5,C9240*$P$5,$D9240=$O$6,$C9240*$P$6,$D9240="AZN",$C9240)</f>
        <v>7992.6</v>
      </c>
      <c r="F9240" s="183" cm="1">
        <f t="array" ref="F9240">_xlfn.IFS($D9240=$O$5,$C9240*$P$5*0.01,$D9240=$O$6,$C9240*$P$6*0.01,$D9240="AZN",$C9240*0.08)</f>
        <v>79.926000000000002</v>
      </c>
    </row>
    <row r="9241" spans="1:6" x14ac:dyDescent="0.3">
      <c r="A9241" s="177" t="s">
        <v>2111</v>
      </c>
      <c r="B9241" s="178">
        <v>44431</v>
      </c>
      <c r="C9241" s="179">
        <v>3000</v>
      </c>
      <c r="D9241" s="88" t="s">
        <v>2862</v>
      </c>
      <c r="E9241" s="184" cm="1">
        <f t="array" ref="E9241">_xlfn.IFS($D9241=$O$5,C9241*$P$5,$D9241=$O$6,$C9241*$P$6,$D9241="AZN",$C9241)</f>
        <v>3000</v>
      </c>
      <c r="F9241" s="183" cm="1">
        <f t="array" ref="F9241">_xlfn.IFS($D9241=$O$5,$C9241*$P$5*0.01,$D9241=$O$6,$C9241*$P$6*0.01,$D9241="AZN",$C9241*0.08)</f>
        <v>240</v>
      </c>
    </row>
    <row r="9242" spans="1:6" x14ac:dyDescent="0.3">
      <c r="A9242" s="177" t="s">
        <v>1014</v>
      </c>
      <c r="B9242" s="178">
        <v>43853</v>
      </c>
      <c r="C9242" s="179">
        <v>12100</v>
      </c>
      <c r="D9242" s="88" t="s">
        <v>2862</v>
      </c>
      <c r="E9242" s="184" cm="1">
        <f t="array" ref="E9242">_xlfn.IFS($D9242=$O$5,C9242*$P$5,$D9242=$O$6,$C9242*$P$6,$D9242="AZN",$C9242)</f>
        <v>12100</v>
      </c>
      <c r="F9242" s="183" cm="1">
        <f t="array" ref="F9242">_xlfn.IFS($D9242=$O$5,$C9242*$P$5*0.01,$D9242=$O$6,$C9242*$P$6*0.01,$D9242="AZN",$C9242*0.08)</f>
        <v>968</v>
      </c>
    </row>
    <row r="9243" spans="1:6" x14ac:dyDescent="0.3">
      <c r="A9243" s="177" t="s">
        <v>461</v>
      </c>
      <c r="B9243" s="178">
        <v>44047</v>
      </c>
      <c r="C9243" s="179">
        <v>6100</v>
      </c>
      <c r="D9243" s="88" t="s">
        <v>2862</v>
      </c>
      <c r="E9243" s="184" cm="1">
        <f t="array" ref="E9243">_xlfn.IFS($D9243=$O$5,C9243*$P$5,$D9243=$O$6,$C9243*$P$6,$D9243="AZN",$C9243)</f>
        <v>6100</v>
      </c>
      <c r="F9243" s="183" cm="1">
        <f t="array" ref="F9243">_xlfn.IFS($D9243=$O$5,$C9243*$P$5*0.01,$D9243=$O$6,$C9243*$P$6*0.01,$D9243="AZN",$C9243*0.08)</f>
        <v>488</v>
      </c>
    </row>
    <row r="9244" spans="1:6" x14ac:dyDescent="0.3">
      <c r="A9244" s="177" t="s">
        <v>1242</v>
      </c>
      <c r="B9244" s="178">
        <v>44146</v>
      </c>
      <c r="C9244" s="179">
        <v>11800</v>
      </c>
      <c r="D9244" s="88" t="s">
        <v>2863</v>
      </c>
      <c r="E9244" s="184" cm="1">
        <f t="array" ref="E9244">_xlfn.IFS($D9244=$O$5,C9244*$P$5,$D9244=$O$6,$C9244*$P$6,$D9244="AZN",$C9244)</f>
        <v>20060</v>
      </c>
      <c r="F9244" s="183" cm="1">
        <f t="array" ref="F9244">_xlfn.IFS($D9244=$O$5,$C9244*$P$5*0.01,$D9244=$O$6,$C9244*$P$6*0.01,$D9244="AZN",$C9244*0.08)</f>
        <v>200.6</v>
      </c>
    </row>
    <row r="9245" spans="1:6" x14ac:dyDescent="0.3">
      <c r="A9245" s="177" t="s">
        <v>1961</v>
      </c>
      <c r="B9245" s="178">
        <v>44142</v>
      </c>
      <c r="C9245" s="179">
        <v>11600</v>
      </c>
      <c r="D9245" s="88" t="s">
        <v>2864</v>
      </c>
      <c r="E9245" s="184" cm="1">
        <f t="array" ref="E9245">_xlfn.IFS($D9245=$O$5,C9245*$P$5,$D9245=$O$6,$C9245*$P$6,$D9245="AZN",$C9245)</f>
        <v>21071.4</v>
      </c>
      <c r="F9245" s="183" cm="1">
        <f t="array" ref="F9245">_xlfn.IFS($D9245=$O$5,$C9245*$P$5*0.01,$D9245=$O$6,$C9245*$P$6*0.01,$D9245="AZN",$C9245*0.08)</f>
        <v>210.71400000000003</v>
      </c>
    </row>
    <row r="9246" spans="1:6" x14ac:dyDescent="0.3">
      <c r="A9246" s="177" t="s">
        <v>1615</v>
      </c>
      <c r="B9246" s="178">
        <v>44199</v>
      </c>
      <c r="C9246" s="179">
        <v>11200</v>
      </c>
      <c r="D9246" s="88" t="s">
        <v>2862</v>
      </c>
      <c r="E9246" s="184" cm="1">
        <f t="array" ref="E9246">_xlfn.IFS($D9246=$O$5,C9246*$P$5,$D9246=$O$6,$C9246*$P$6,$D9246="AZN",$C9246)</f>
        <v>11200</v>
      </c>
      <c r="F9246" s="183" cm="1">
        <f t="array" ref="F9246">_xlfn.IFS($D9246=$O$5,$C9246*$P$5*0.01,$D9246=$O$6,$C9246*$P$6*0.01,$D9246="AZN",$C9246*0.08)</f>
        <v>896</v>
      </c>
    </row>
    <row r="9247" spans="1:6" x14ac:dyDescent="0.3">
      <c r="A9247" s="177" t="s">
        <v>1460</v>
      </c>
      <c r="B9247" s="178">
        <v>43873</v>
      </c>
      <c r="C9247" s="179">
        <v>12100</v>
      </c>
      <c r="D9247" s="88" t="s">
        <v>2862</v>
      </c>
      <c r="E9247" s="184" cm="1">
        <f t="array" ref="E9247">_xlfn.IFS($D9247=$O$5,C9247*$P$5,$D9247=$O$6,$C9247*$P$6,$D9247="AZN",$C9247)</f>
        <v>12100</v>
      </c>
      <c r="F9247" s="183" cm="1">
        <f t="array" ref="F9247">_xlfn.IFS($D9247=$O$5,$C9247*$P$5*0.01,$D9247=$O$6,$C9247*$P$6*0.01,$D9247="AZN",$C9247*0.08)</f>
        <v>968</v>
      </c>
    </row>
    <row r="9248" spans="1:6" x14ac:dyDescent="0.3">
      <c r="A9248" s="177" t="s">
        <v>919</v>
      </c>
      <c r="B9248" s="178">
        <v>44685</v>
      </c>
      <c r="C9248" s="179">
        <v>12900</v>
      </c>
      <c r="D9248" s="88" t="s">
        <v>2862</v>
      </c>
      <c r="E9248" s="184" cm="1">
        <f t="array" ref="E9248">_xlfn.IFS($D9248=$O$5,C9248*$P$5,$D9248=$O$6,$C9248*$P$6,$D9248="AZN",$C9248)</f>
        <v>12900</v>
      </c>
      <c r="F9248" s="183" cm="1">
        <f t="array" ref="F9248">_xlfn.IFS($D9248=$O$5,$C9248*$P$5*0.01,$D9248=$O$6,$C9248*$P$6*0.01,$D9248="AZN",$C9248*0.08)</f>
        <v>1032</v>
      </c>
    </row>
    <row r="9249" spans="1:6" x14ac:dyDescent="0.3">
      <c r="A9249" s="177" t="s">
        <v>2086</v>
      </c>
      <c r="B9249" s="178">
        <v>44291</v>
      </c>
      <c r="C9249" s="179">
        <v>12800</v>
      </c>
      <c r="D9249" s="88" t="s">
        <v>2864</v>
      </c>
      <c r="E9249" s="184" cm="1">
        <f t="array" ref="E9249">_xlfn.IFS($D9249=$O$5,C9249*$P$5,$D9249=$O$6,$C9249*$P$6,$D9249="AZN",$C9249)</f>
        <v>23251.200000000001</v>
      </c>
      <c r="F9249" s="183" cm="1">
        <f t="array" ref="F9249">_xlfn.IFS($D9249=$O$5,$C9249*$P$5*0.01,$D9249=$O$6,$C9249*$P$6*0.01,$D9249="AZN",$C9249*0.08)</f>
        <v>232.512</v>
      </c>
    </row>
    <row r="9250" spans="1:6" x14ac:dyDescent="0.3">
      <c r="A9250" s="177" t="s">
        <v>1297</v>
      </c>
      <c r="B9250" s="178">
        <v>43959</v>
      </c>
      <c r="C9250" s="179">
        <v>5600</v>
      </c>
      <c r="D9250" s="88" t="s">
        <v>2862</v>
      </c>
      <c r="E9250" s="184" cm="1">
        <f t="array" ref="E9250">_xlfn.IFS($D9250=$O$5,C9250*$P$5,$D9250=$O$6,$C9250*$P$6,$D9250="AZN",$C9250)</f>
        <v>5600</v>
      </c>
      <c r="F9250" s="183" cm="1">
        <f t="array" ref="F9250">_xlfn.IFS($D9250=$O$5,$C9250*$P$5*0.01,$D9250=$O$6,$C9250*$P$6*0.01,$D9250="AZN",$C9250*0.08)</f>
        <v>448</v>
      </c>
    </row>
    <row r="9251" spans="1:6" x14ac:dyDescent="0.3">
      <c r="A9251" s="177" t="s">
        <v>484</v>
      </c>
      <c r="B9251" s="178">
        <v>44418</v>
      </c>
      <c r="C9251" s="179">
        <v>6000</v>
      </c>
      <c r="D9251" s="88" t="s">
        <v>2863</v>
      </c>
      <c r="E9251" s="184" cm="1">
        <f t="array" ref="E9251">_xlfn.IFS($D9251=$O$5,C9251*$P$5,$D9251=$O$6,$C9251*$P$6,$D9251="AZN",$C9251)</f>
        <v>10200</v>
      </c>
      <c r="F9251" s="183" cm="1">
        <f t="array" ref="F9251">_xlfn.IFS($D9251=$O$5,$C9251*$P$5*0.01,$D9251=$O$6,$C9251*$P$6*0.01,$D9251="AZN",$C9251*0.08)</f>
        <v>102</v>
      </c>
    </row>
    <row r="9252" spans="1:6" x14ac:dyDescent="0.3">
      <c r="A9252" s="177" t="s">
        <v>562</v>
      </c>
      <c r="B9252" s="178">
        <v>44124</v>
      </c>
      <c r="C9252" s="179">
        <v>9200</v>
      </c>
      <c r="D9252" s="88" t="s">
        <v>2863</v>
      </c>
      <c r="E9252" s="184" cm="1">
        <f t="array" ref="E9252">_xlfn.IFS($D9252=$O$5,C9252*$P$5,$D9252=$O$6,$C9252*$P$6,$D9252="AZN",$C9252)</f>
        <v>15640</v>
      </c>
      <c r="F9252" s="183" cm="1">
        <f t="array" ref="F9252">_xlfn.IFS($D9252=$O$5,$C9252*$P$5*0.01,$D9252=$O$6,$C9252*$P$6*0.01,$D9252="AZN",$C9252*0.08)</f>
        <v>156.4</v>
      </c>
    </row>
    <row r="9253" spans="1:6" x14ac:dyDescent="0.3">
      <c r="A9253" s="177" t="s">
        <v>545</v>
      </c>
      <c r="B9253" s="178">
        <v>44381</v>
      </c>
      <c r="C9253" s="179">
        <v>9100</v>
      </c>
      <c r="D9253" s="88" t="s">
        <v>2864</v>
      </c>
      <c r="E9253" s="184" cm="1">
        <f t="array" ref="E9253">_xlfn.IFS($D9253=$O$5,C9253*$P$5,$D9253=$O$6,$C9253*$P$6,$D9253="AZN",$C9253)</f>
        <v>16530.150000000001</v>
      </c>
      <c r="F9253" s="183" cm="1">
        <f t="array" ref="F9253">_xlfn.IFS($D9253=$O$5,$C9253*$P$5*0.01,$D9253=$O$6,$C9253*$P$6*0.01,$D9253="AZN",$C9253*0.08)</f>
        <v>165.3015</v>
      </c>
    </row>
    <row r="9254" spans="1:6" x14ac:dyDescent="0.3">
      <c r="A9254" s="177" t="s">
        <v>274</v>
      </c>
      <c r="B9254" s="178">
        <v>44151</v>
      </c>
      <c r="C9254" s="179">
        <v>3600</v>
      </c>
      <c r="D9254" s="88" t="s">
        <v>2864</v>
      </c>
      <c r="E9254" s="184" cm="1">
        <f t="array" ref="E9254">_xlfn.IFS($D9254=$O$5,C9254*$P$5,$D9254=$O$6,$C9254*$P$6,$D9254="AZN",$C9254)</f>
        <v>6539.4</v>
      </c>
      <c r="F9254" s="183" cm="1">
        <f t="array" ref="F9254">_xlfn.IFS($D9254=$O$5,$C9254*$P$5*0.01,$D9254=$O$6,$C9254*$P$6*0.01,$D9254="AZN",$C9254*0.08)</f>
        <v>65.393999999999991</v>
      </c>
    </row>
    <row r="9255" spans="1:6" x14ac:dyDescent="0.3">
      <c r="A9255" s="177" t="s">
        <v>225</v>
      </c>
      <c r="B9255" s="178">
        <v>44183</v>
      </c>
      <c r="C9255" s="179">
        <v>2300</v>
      </c>
      <c r="D9255" s="88" t="s">
        <v>2863</v>
      </c>
      <c r="E9255" s="184" cm="1">
        <f t="array" ref="E9255">_xlfn.IFS($D9255=$O$5,C9255*$P$5,$D9255=$O$6,$C9255*$P$6,$D9255="AZN",$C9255)</f>
        <v>3910</v>
      </c>
      <c r="F9255" s="183" cm="1">
        <f t="array" ref="F9255">_xlfn.IFS($D9255=$O$5,$C9255*$P$5*0.01,$D9255=$O$6,$C9255*$P$6*0.01,$D9255="AZN",$C9255*0.08)</f>
        <v>39.1</v>
      </c>
    </row>
    <row r="9256" spans="1:6" x14ac:dyDescent="0.3">
      <c r="A9256" s="177" t="s">
        <v>1336</v>
      </c>
      <c r="B9256" s="178">
        <v>44183</v>
      </c>
      <c r="C9256" s="179">
        <v>10600</v>
      </c>
      <c r="D9256" s="88" t="s">
        <v>2863</v>
      </c>
      <c r="E9256" s="184" cm="1">
        <f t="array" ref="E9256">_xlfn.IFS($D9256=$O$5,C9256*$P$5,$D9256=$O$6,$C9256*$P$6,$D9256="AZN",$C9256)</f>
        <v>18020</v>
      </c>
      <c r="F9256" s="183" cm="1">
        <f t="array" ref="F9256">_xlfn.IFS($D9256=$O$5,$C9256*$P$5*0.01,$D9256=$O$6,$C9256*$P$6*0.01,$D9256="AZN",$C9256*0.08)</f>
        <v>180.20000000000002</v>
      </c>
    </row>
    <row r="9257" spans="1:6" x14ac:dyDescent="0.3">
      <c r="A9257" s="177" t="s">
        <v>1775</v>
      </c>
      <c r="B9257" s="178">
        <v>44663</v>
      </c>
      <c r="C9257" s="179">
        <v>8900</v>
      </c>
      <c r="D9257" s="88" t="s">
        <v>2862</v>
      </c>
      <c r="E9257" s="184" cm="1">
        <f t="array" ref="E9257">_xlfn.IFS($D9257=$O$5,C9257*$P$5,$D9257=$O$6,$C9257*$P$6,$D9257="AZN",$C9257)</f>
        <v>8900</v>
      </c>
      <c r="F9257" s="183" cm="1">
        <f t="array" ref="F9257">_xlfn.IFS($D9257=$O$5,$C9257*$P$5*0.01,$D9257=$O$6,$C9257*$P$6*0.01,$D9257="AZN",$C9257*0.08)</f>
        <v>712</v>
      </c>
    </row>
    <row r="9258" spans="1:6" x14ac:dyDescent="0.3">
      <c r="A9258" s="177" t="s">
        <v>1601</v>
      </c>
      <c r="B9258" s="178">
        <v>44474</v>
      </c>
      <c r="C9258" s="179">
        <v>9600</v>
      </c>
      <c r="D9258" s="88" t="s">
        <v>2863</v>
      </c>
      <c r="E9258" s="184" cm="1">
        <f t="array" ref="E9258">_xlfn.IFS($D9258=$O$5,C9258*$P$5,$D9258=$O$6,$C9258*$P$6,$D9258="AZN",$C9258)</f>
        <v>16320</v>
      </c>
      <c r="F9258" s="183" cm="1">
        <f t="array" ref="F9258">_xlfn.IFS($D9258=$O$5,$C9258*$P$5*0.01,$D9258=$O$6,$C9258*$P$6*0.01,$D9258="AZN",$C9258*0.08)</f>
        <v>163.20000000000002</v>
      </c>
    </row>
    <row r="9259" spans="1:6" x14ac:dyDescent="0.3">
      <c r="A9259" s="177" t="s">
        <v>1589</v>
      </c>
      <c r="B9259" s="178">
        <v>44469</v>
      </c>
      <c r="C9259" s="179">
        <v>12400</v>
      </c>
      <c r="D9259" s="88" t="s">
        <v>2864</v>
      </c>
      <c r="E9259" s="184" cm="1">
        <f t="array" ref="E9259">_xlfn.IFS($D9259=$O$5,C9259*$P$5,$D9259=$O$6,$C9259*$P$6,$D9259="AZN",$C9259)</f>
        <v>22524.6</v>
      </c>
      <c r="F9259" s="183" cm="1">
        <f t="array" ref="F9259">_xlfn.IFS($D9259=$O$5,$C9259*$P$5*0.01,$D9259=$O$6,$C9259*$P$6*0.01,$D9259="AZN",$C9259*0.08)</f>
        <v>225.24599999999998</v>
      </c>
    </row>
    <row r="9260" spans="1:6" x14ac:dyDescent="0.3">
      <c r="A9260" s="177" t="s">
        <v>1993</v>
      </c>
      <c r="B9260" s="178">
        <v>43927</v>
      </c>
      <c r="C9260" s="179">
        <v>3500</v>
      </c>
      <c r="D9260" s="88" t="s">
        <v>2862</v>
      </c>
      <c r="E9260" s="184" cm="1">
        <f t="array" ref="E9260">_xlfn.IFS($D9260=$O$5,C9260*$P$5,$D9260=$O$6,$C9260*$P$6,$D9260="AZN",$C9260)</f>
        <v>3500</v>
      </c>
      <c r="F9260" s="183" cm="1">
        <f t="array" ref="F9260">_xlfn.IFS($D9260=$O$5,$C9260*$P$5*0.01,$D9260=$O$6,$C9260*$P$6*0.01,$D9260="AZN",$C9260*0.08)</f>
        <v>280</v>
      </c>
    </row>
    <row r="9261" spans="1:6" x14ac:dyDescent="0.3">
      <c r="A9261" s="177" t="s">
        <v>1805</v>
      </c>
      <c r="B9261" s="178">
        <v>43548</v>
      </c>
      <c r="C9261" s="179">
        <v>12400</v>
      </c>
      <c r="D9261" s="88" t="s">
        <v>2864</v>
      </c>
      <c r="E9261" s="184" cm="1">
        <f t="array" ref="E9261">_xlfn.IFS($D9261=$O$5,C9261*$P$5,$D9261=$O$6,$C9261*$P$6,$D9261="AZN",$C9261)</f>
        <v>22524.6</v>
      </c>
      <c r="F9261" s="183" cm="1">
        <f t="array" ref="F9261">_xlfn.IFS($D9261=$O$5,$C9261*$P$5*0.01,$D9261=$O$6,$C9261*$P$6*0.01,$D9261="AZN",$C9261*0.08)</f>
        <v>225.24599999999998</v>
      </c>
    </row>
    <row r="9262" spans="1:6" x14ac:dyDescent="0.3">
      <c r="A9262" s="177" t="s">
        <v>982</v>
      </c>
      <c r="B9262" s="178">
        <v>44334</v>
      </c>
      <c r="C9262" s="179">
        <v>8600</v>
      </c>
      <c r="D9262" s="88" t="s">
        <v>2863</v>
      </c>
      <c r="E9262" s="184" cm="1">
        <f t="array" ref="E9262">_xlfn.IFS($D9262=$O$5,C9262*$P$5,$D9262=$O$6,$C9262*$P$6,$D9262="AZN",$C9262)</f>
        <v>14620</v>
      </c>
      <c r="F9262" s="183" cm="1">
        <f t="array" ref="F9262">_xlfn.IFS($D9262=$O$5,$C9262*$P$5*0.01,$D9262=$O$6,$C9262*$P$6*0.01,$D9262="AZN",$C9262*0.08)</f>
        <v>146.20000000000002</v>
      </c>
    </row>
    <row r="9263" spans="1:6" x14ac:dyDescent="0.3">
      <c r="A9263" s="177" t="s">
        <v>1032</v>
      </c>
      <c r="B9263" s="178">
        <v>44198</v>
      </c>
      <c r="C9263" s="179">
        <v>4200</v>
      </c>
      <c r="D9263" s="88" t="s">
        <v>2862</v>
      </c>
      <c r="E9263" s="184" cm="1">
        <f t="array" ref="E9263">_xlfn.IFS($D9263=$O$5,C9263*$P$5,$D9263=$O$6,$C9263*$P$6,$D9263="AZN",$C9263)</f>
        <v>4200</v>
      </c>
      <c r="F9263" s="183" cm="1">
        <f t="array" ref="F9263">_xlfn.IFS($D9263=$O$5,$C9263*$P$5*0.01,$D9263=$O$6,$C9263*$P$6*0.01,$D9263="AZN",$C9263*0.08)</f>
        <v>336</v>
      </c>
    </row>
    <row r="9264" spans="1:6" x14ac:dyDescent="0.3">
      <c r="A9264" s="177" t="s">
        <v>379</v>
      </c>
      <c r="B9264" s="178">
        <v>44702</v>
      </c>
      <c r="C9264" s="179">
        <v>7800</v>
      </c>
      <c r="D9264" s="88" t="s">
        <v>2862</v>
      </c>
      <c r="E9264" s="184" cm="1">
        <f t="array" ref="E9264">_xlfn.IFS($D9264=$O$5,C9264*$P$5,$D9264=$O$6,$C9264*$P$6,$D9264="AZN",$C9264)</f>
        <v>7800</v>
      </c>
      <c r="F9264" s="183" cm="1">
        <f t="array" ref="F9264">_xlfn.IFS($D9264=$O$5,$C9264*$P$5*0.01,$D9264=$O$6,$C9264*$P$6*0.01,$D9264="AZN",$C9264*0.08)</f>
        <v>624</v>
      </c>
    </row>
    <row r="9265" spans="1:6" x14ac:dyDescent="0.3">
      <c r="A9265" s="177" t="s">
        <v>1684</v>
      </c>
      <c r="B9265" s="178">
        <v>44143</v>
      </c>
      <c r="C9265" s="179">
        <v>12300</v>
      </c>
      <c r="D9265" s="88" t="s">
        <v>2862</v>
      </c>
      <c r="E9265" s="184" cm="1">
        <f t="array" ref="E9265">_xlfn.IFS($D9265=$O$5,C9265*$P$5,$D9265=$O$6,$C9265*$P$6,$D9265="AZN",$C9265)</f>
        <v>12300</v>
      </c>
      <c r="F9265" s="183" cm="1">
        <f t="array" ref="F9265">_xlfn.IFS($D9265=$O$5,$C9265*$P$5*0.01,$D9265=$O$6,$C9265*$P$6*0.01,$D9265="AZN",$C9265*0.08)</f>
        <v>984</v>
      </c>
    </row>
    <row r="9266" spans="1:6" x14ac:dyDescent="0.3">
      <c r="A9266" s="177" t="s">
        <v>456</v>
      </c>
      <c r="B9266" s="178">
        <v>44834</v>
      </c>
      <c r="C9266" s="179">
        <v>9400</v>
      </c>
      <c r="D9266" s="88" t="s">
        <v>2862</v>
      </c>
      <c r="E9266" s="184" cm="1">
        <f t="array" ref="E9266">_xlfn.IFS($D9266=$O$5,C9266*$P$5,$D9266=$O$6,$C9266*$P$6,$D9266="AZN",$C9266)</f>
        <v>9400</v>
      </c>
      <c r="F9266" s="183" cm="1">
        <f t="array" ref="F9266">_xlfn.IFS($D9266=$O$5,$C9266*$P$5*0.01,$D9266=$O$6,$C9266*$P$6*0.01,$D9266="AZN",$C9266*0.08)</f>
        <v>752</v>
      </c>
    </row>
    <row r="9267" spans="1:6" x14ac:dyDescent="0.3">
      <c r="A9267" s="177" t="s">
        <v>429</v>
      </c>
      <c r="B9267" s="178">
        <v>44218</v>
      </c>
      <c r="C9267" s="179">
        <v>9600</v>
      </c>
      <c r="D9267" s="88" t="s">
        <v>2864</v>
      </c>
      <c r="E9267" s="184" cm="1">
        <f t="array" ref="E9267">_xlfn.IFS($D9267=$O$5,C9267*$P$5,$D9267=$O$6,$C9267*$P$6,$D9267="AZN",$C9267)</f>
        <v>17438.400000000001</v>
      </c>
      <c r="F9267" s="183" cm="1">
        <f t="array" ref="F9267">_xlfn.IFS($D9267=$O$5,$C9267*$P$5*0.01,$D9267=$O$6,$C9267*$P$6*0.01,$D9267="AZN",$C9267*0.08)</f>
        <v>174.38400000000001</v>
      </c>
    </row>
    <row r="9268" spans="1:6" x14ac:dyDescent="0.3">
      <c r="A9268" s="177" t="s">
        <v>335</v>
      </c>
      <c r="B9268" s="178">
        <v>44340</v>
      </c>
      <c r="C9268" s="179">
        <v>3300</v>
      </c>
      <c r="D9268" s="88" t="s">
        <v>2862</v>
      </c>
      <c r="E9268" s="184" cm="1">
        <f t="array" ref="E9268">_xlfn.IFS($D9268=$O$5,C9268*$P$5,$D9268=$O$6,$C9268*$P$6,$D9268="AZN",$C9268)</f>
        <v>3300</v>
      </c>
      <c r="F9268" s="183" cm="1">
        <f t="array" ref="F9268">_xlfn.IFS($D9268=$O$5,$C9268*$P$5*0.01,$D9268=$O$6,$C9268*$P$6*0.01,$D9268="AZN",$C9268*0.08)</f>
        <v>264</v>
      </c>
    </row>
    <row r="9269" spans="1:6" x14ac:dyDescent="0.3">
      <c r="A9269" s="177" t="s">
        <v>1672</v>
      </c>
      <c r="B9269" s="178">
        <v>44302</v>
      </c>
      <c r="C9269" s="179">
        <v>12700</v>
      </c>
      <c r="D9269" s="88" t="s">
        <v>2863</v>
      </c>
      <c r="E9269" s="184" cm="1">
        <f t="array" ref="E9269">_xlfn.IFS($D9269=$O$5,C9269*$P$5,$D9269=$O$6,$C9269*$P$6,$D9269="AZN",$C9269)</f>
        <v>21590</v>
      </c>
      <c r="F9269" s="183" cm="1">
        <f t="array" ref="F9269">_xlfn.IFS($D9269=$O$5,$C9269*$P$5*0.01,$D9269=$O$6,$C9269*$P$6*0.01,$D9269="AZN",$C9269*0.08)</f>
        <v>215.9</v>
      </c>
    </row>
    <row r="9270" spans="1:6" x14ac:dyDescent="0.3">
      <c r="A9270" s="177" t="s">
        <v>1184</v>
      </c>
      <c r="B9270" s="178">
        <v>43814</v>
      </c>
      <c r="C9270" s="179">
        <v>11400</v>
      </c>
      <c r="D9270" s="88" t="s">
        <v>2864</v>
      </c>
      <c r="E9270" s="184" cm="1">
        <f t="array" ref="E9270">_xlfn.IFS($D9270=$O$5,C9270*$P$5,$D9270=$O$6,$C9270*$P$6,$D9270="AZN",$C9270)</f>
        <v>20708.099999999999</v>
      </c>
      <c r="F9270" s="183" cm="1">
        <f t="array" ref="F9270">_xlfn.IFS($D9270=$O$5,$C9270*$P$5*0.01,$D9270=$O$6,$C9270*$P$6*0.01,$D9270="AZN",$C9270*0.08)</f>
        <v>207.08099999999999</v>
      </c>
    </row>
    <row r="9271" spans="1:6" x14ac:dyDescent="0.3">
      <c r="A9271" s="177" t="s">
        <v>1949</v>
      </c>
      <c r="B9271" s="178">
        <v>43696</v>
      </c>
      <c r="C9271" s="179">
        <v>7800</v>
      </c>
      <c r="D9271" s="88" t="s">
        <v>2864</v>
      </c>
      <c r="E9271" s="184" cm="1">
        <f t="array" ref="E9271">_xlfn.IFS($D9271=$O$5,C9271*$P$5,$D9271=$O$6,$C9271*$P$6,$D9271="AZN",$C9271)</f>
        <v>14168.7</v>
      </c>
      <c r="F9271" s="183" cm="1">
        <f t="array" ref="F9271">_xlfn.IFS($D9271=$O$5,$C9271*$P$5*0.01,$D9271=$O$6,$C9271*$P$6*0.01,$D9271="AZN",$C9271*0.08)</f>
        <v>141.68700000000001</v>
      </c>
    </row>
    <row r="9272" spans="1:6" x14ac:dyDescent="0.3">
      <c r="A9272" s="177" t="s">
        <v>472</v>
      </c>
      <c r="B9272" s="178">
        <v>43673</v>
      </c>
      <c r="C9272" s="179">
        <v>11300</v>
      </c>
      <c r="D9272" s="88" t="s">
        <v>2862</v>
      </c>
      <c r="E9272" s="184" cm="1">
        <f t="array" ref="E9272">_xlfn.IFS($D9272=$O$5,C9272*$P$5,$D9272=$O$6,$C9272*$P$6,$D9272="AZN",$C9272)</f>
        <v>11300</v>
      </c>
      <c r="F9272" s="183" cm="1">
        <f t="array" ref="F9272">_xlfn.IFS($D9272=$O$5,$C9272*$P$5*0.01,$D9272=$O$6,$C9272*$P$6*0.01,$D9272="AZN",$C9272*0.08)</f>
        <v>904</v>
      </c>
    </row>
    <row r="9273" spans="1:6" x14ac:dyDescent="0.3">
      <c r="A9273" s="177" t="s">
        <v>589</v>
      </c>
      <c r="B9273" s="178">
        <v>44381</v>
      </c>
      <c r="C9273" s="179">
        <v>8700</v>
      </c>
      <c r="D9273" s="88" t="s">
        <v>2864</v>
      </c>
      <c r="E9273" s="184" cm="1">
        <f t="array" ref="E9273">_xlfn.IFS($D9273=$O$5,C9273*$P$5,$D9273=$O$6,$C9273*$P$6,$D9273="AZN",$C9273)</f>
        <v>15803.55</v>
      </c>
      <c r="F9273" s="183" cm="1">
        <f t="array" ref="F9273">_xlfn.IFS($D9273=$O$5,$C9273*$P$5*0.01,$D9273=$O$6,$C9273*$P$6*0.01,$D9273="AZN",$C9273*0.08)</f>
        <v>158.03549999999998</v>
      </c>
    </row>
    <row r="9274" spans="1:6" x14ac:dyDescent="0.3">
      <c r="A9274" s="177" t="s">
        <v>859</v>
      </c>
      <c r="B9274" s="178">
        <v>44667</v>
      </c>
      <c r="C9274" s="179">
        <v>2500</v>
      </c>
      <c r="D9274" s="88" t="s">
        <v>2863</v>
      </c>
      <c r="E9274" s="184" cm="1">
        <f t="array" ref="E9274">_xlfn.IFS($D9274=$O$5,C9274*$P$5,$D9274=$O$6,$C9274*$P$6,$D9274="AZN",$C9274)</f>
        <v>4250</v>
      </c>
      <c r="F9274" s="183" cm="1">
        <f t="array" ref="F9274">_xlfn.IFS($D9274=$O$5,$C9274*$P$5*0.01,$D9274=$O$6,$C9274*$P$6*0.01,$D9274="AZN",$C9274*0.08)</f>
        <v>42.5</v>
      </c>
    </row>
    <row r="9275" spans="1:6" x14ac:dyDescent="0.3">
      <c r="A9275" s="177" t="s">
        <v>1251</v>
      </c>
      <c r="B9275" s="178">
        <v>44478</v>
      </c>
      <c r="C9275" s="179">
        <v>3700</v>
      </c>
      <c r="D9275" s="88" t="s">
        <v>2863</v>
      </c>
      <c r="E9275" s="184" cm="1">
        <f t="array" ref="E9275">_xlfn.IFS($D9275=$O$5,C9275*$P$5,$D9275=$O$6,$C9275*$P$6,$D9275="AZN",$C9275)</f>
        <v>6290</v>
      </c>
      <c r="F9275" s="183" cm="1">
        <f t="array" ref="F9275">_xlfn.IFS($D9275=$O$5,$C9275*$P$5*0.01,$D9275=$O$6,$C9275*$P$6*0.01,$D9275="AZN",$C9275*0.08)</f>
        <v>62.9</v>
      </c>
    </row>
    <row r="9276" spans="1:6" x14ac:dyDescent="0.3">
      <c r="A9276" s="177" t="s">
        <v>226</v>
      </c>
      <c r="B9276" s="178">
        <v>44406</v>
      </c>
      <c r="C9276" s="179">
        <v>3300</v>
      </c>
      <c r="D9276" s="88" t="s">
        <v>2864</v>
      </c>
      <c r="E9276" s="184" cm="1">
        <f t="array" ref="E9276">_xlfn.IFS($D9276=$O$5,C9276*$P$5,$D9276=$O$6,$C9276*$P$6,$D9276="AZN",$C9276)</f>
        <v>5994.45</v>
      </c>
      <c r="F9276" s="183" cm="1">
        <f t="array" ref="F9276">_xlfn.IFS($D9276=$O$5,$C9276*$P$5*0.01,$D9276=$O$6,$C9276*$P$6*0.01,$D9276="AZN",$C9276*0.08)</f>
        <v>59.944499999999998</v>
      </c>
    </row>
    <row r="9277" spans="1:6" x14ac:dyDescent="0.3">
      <c r="A9277" s="177" t="s">
        <v>1166</v>
      </c>
      <c r="B9277" s="178">
        <v>44196</v>
      </c>
      <c r="C9277" s="179">
        <v>8400</v>
      </c>
      <c r="D9277" s="88" t="s">
        <v>2864</v>
      </c>
      <c r="E9277" s="184" cm="1">
        <f t="array" ref="E9277">_xlfn.IFS($D9277=$O$5,C9277*$P$5,$D9277=$O$6,$C9277*$P$6,$D9277="AZN",$C9277)</f>
        <v>15258.6</v>
      </c>
      <c r="F9277" s="183" cm="1">
        <f t="array" ref="F9277">_xlfn.IFS($D9277=$O$5,$C9277*$P$5*0.01,$D9277=$O$6,$C9277*$P$6*0.01,$D9277="AZN",$C9277*0.08)</f>
        <v>152.58600000000001</v>
      </c>
    </row>
    <row r="9278" spans="1:6" x14ac:dyDescent="0.3">
      <c r="A9278" s="177" t="s">
        <v>1286</v>
      </c>
      <c r="B9278" s="178">
        <v>44080</v>
      </c>
      <c r="C9278" s="179">
        <v>8900</v>
      </c>
      <c r="D9278" s="88" t="s">
        <v>2864</v>
      </c>
      <c r="E9278" s="184" cm="1">
        <f t="array" ref="E9278">_xlfn.IFS($D9278=$O$5,C9278*$P$5,$D9278=$O$6,$C9278*$P$6,$D9278="AZN",$C9278)</f>
        <v>16166.85</v>
      </c>
      <c r="F9278" s="183" cm="1">
        <f t="array" ref="F9278">_xlfn.IFS($D9278=$O$5,$C9278*$P$5*0.01,$D9278=$O$6,$C9278*$P$6*0.01,$D9278="AZN",$C9278*0.08)</f>
        <v>161.66849999999999</v>
      </c>
    </row>
    <row r="9279" spans="1:6" x14ac:dyDescent="0.3">
      <c r="A9279" s="177" t="s">
        <v>2029</v>
      </c>
      <c r="B9279" s="178">
        <v>44284</v>
      </c>
      <c r="C9279" s="179">
        <v>2900</v>
      </c>
      <c r="D9279" s="88" t="s">
        <v>2862</v>
      </c>
      <c r="E9279" s="184" cm="1">
        <f t="array" ref="E9279">_xlfn.IFS($D9279=$O$5,C9279*$P$5,$D9279=$O$6,$C9279*$P$6,$D9279="AZN",$C9279)</f>
        <v>2900</v>
      </c>
      <c r="F9279" s="183" cm="1">
        <f t="array" ref="F9279">_xlfn.IFS($D9279=$O$5,$C9279*$P$5*0.01,$D9279=$O$6,$C9279*$P$6*0.01,$D9279="AZN",$C9279*0.08)</f>
        <v>232</v>
      </c>
    </row>
    <row r="9280" spans="1:6" x14ac:dyDescent="0.3">
      <c r="A9280" s="177" t="s">
        <v>1175</v>
      </c>
      <c r="B9280" s="178">
        <v>44509</v>
      </c>
      <c r="C9280" s="179">
        <v>7400</v>
      </c>
      <c r="D9280" s="88" t="s">
        <v>2864</v>
      </c>
      <c r="E9280" s="184" cm="1">
        <f t="array" ref="E9280">_xlfn.IFS($D9280=$O$5,C9280*$P$5,$D9280=$O$6,$C9280*$P$6,$D9280="AZN",$C9280)</f>
        <v>13442.1</v>
      </c>
      <c r="F9280" s="183" cm="1">
        <f t="array" ref="F9280">_xlfn.IFS($D9280=$O$5,$C9280*$P$5*0.01,$D9280=$O$6,$C9280*$P$6*0.01,$D9280="AZN",$C9280*0.08)</f>
        <v>134.42099999999999</v>
      </c>
    </row>
    <row r="9281" spans="1:6" x14ac:dyDescent="0.3">
      <c r="A9281" s="177" t="s">
        <v>305</v>
      </c>
      <c r="B9281" s="178">
        <v>43680</v>
      </c>
      <c r="C9281" s="179">
        <v>2700</v>
      </c>
      <c r="D9281" s="88" t="s">
        <v>2862</v>
      </c>
      <c r="E9281" s="184" cm="1">
        <f t="array" ref="E9281">_xlfn.IFS($D9281=$O$5,C9281*$P$5,$D9281=$O$6,$C9281*$P$6,$D9281="AZN",$C9281)</f>
        <v>2700</v>
      </c>
      <c r="F9281" s="183" cm="1">
        <f t="array" ref="F9281">_xlfn.IFS($D9281=$O$5,$C9281*$P$5*0.01,$D9281=$O$6,$C9281*$P$6*0.01,$D9281="AZN",$C9281*0.08)</f>
        <v>216</v>
      </c>
    </row>
    <row r="9282" spans="1:6" x14ac:dyDescent="0.3">
      <c r="A9282" s="177" t="s">
        <v>1328</v>
      </c>
      <c r="B9282" s="178">
        <v>44215</v>
      </c>
      <c r="C9282" s="179">
        <v>5400</v>
      </c>
      <c r="D9282" s="88" t="s">
        <v>2863</v>
      </c>
      <c r="E9282" s="184" cm="1">
        <f t="array" ref="E9282">_xlfn.IFS($D9282=$O$5,C9282*$P$5,$D9282=$O$6,$C9282*$P$6,$D9282="AZN",$C9282)</f>
        <v>9180</v>
      </c>
      <c r="F9282" s="183" cm="1">
        <f t="array" ref="F9282">_xlfn.IFS($D9282=$O$5,$C9282*$P$5*0.01,$D9282=$O$6,$C9282*$P$6*0.01,$D9282="AZN",$C9282*0.08)</f>
        <v>91.8</v>
      </c>
    </row>
    <row r="9283" spans="1:6" x14ac:dyDescent="0.3">
      <c r="A9283" s="177" t="s">
        <v>1177</v>
      </c>
      <c r="B9283" s="178">
        <v>44257</v>
      </c>
      <c r="C9283" s="179">
        <v>3200</v>
      </c>
      <c r="D9283" s="88" t="s">
        <v>2862</v>
      </c>
      <c r="E9283" s="184" cm="1">
        <f t="array" ref="E9283">_xlfn.IFS($D9283=$O$5,C9283*$P$5,$D9283=$O$6,$C9283*$P$6,$D9283="AZN",$C9283)</f>
        <v>3200</v>
      </c>
      <c r="F9283" s="183" cm="1">
        <f t="array" ref="F9283">_xlfn.IFS($D9283=$O$5,$C9283*$P$5*0.01,$D9283=$O$6,$C9283*$P$6*0.01,$D9283="AZN",$C9283*0.08)</f>
        <v>256</v>
      </c>
    </row>
    <row r="9284" spans="1:6" x14ac:dyDescent="0.3">
      <c r="A9284" s="177" t="s">
        <v>172</v>
      </c>
      <c r="B9284" s="178">
        <v>44568</v>
      </c>
      <c r="C9284" s="179">
        <v>3200</v>
      </c>
      <c r="D9284" s="88" t="s">
        <v>2863</v>
      </c>
      <c r="E9284" s="184" cm="1">
        <f t="array" ref="E9284">_xlfn.IFS($D9284=$O$5,C9284*$P$5,$D9284=$O$6,$C9284*$P$6,$D9284="AZN",$C9284)</f>
        <v>5440</v>
      </c>
      <c r="F9284" s="183" cm="1">
        <f t="array" ref="F9284">_xlfn.IFS($D9284=$O$5,$C9284*$P$5*0.01,$D9284=$O$6,$C9284*$P$6*0.01,$D9284="AZN",$C9284*0.08)</f>
        <v>54.4</v>
      </c>
    </row>
    <row r="9285" spans="1:6" x14ac:dyDescent="0.3">
      <c r="A9285" s="177" t="s">
        <v>1995</v>
      </c>
      <c r="B9285" s="178">
        <v>44147</v>
      </c>
      <c r="C9285" s="179">
        <v>5300</v>
      </c>
      <c r="D9285" s="88" t="s">
        <v>2862</v>
      </c>
      <c r="E9285" s="184" cm="1">
        <f t="array" ref="E9285">_xlfn.IFS($D9285=$O$5,C9285*$P$5,$D9285=$O$6,$C9285*$P$6,$D9285="AZN",$C9285)</f>
        <v>5300</v>
      </c>
      <c r="F9285" s="183" cm="1">
        <f t="array" ref="F9285">_xlfn.IFS($D9285=$O$5,$C9285*$P$5*0.01,$D9285=$O$6,$C9285*$P$6*0.01,$D9285="AZN",$C9285*0.08)</f>
        <v>424</v>
      </c>
    </row>
    <row r="9286" spans="1:6" x14ac:dyDescent="0.3">
      <c r="A9286" s="177" t="s">
        <v>465</v>
      </c>
      <c r="B9286" s="178">
        <v>44347</v>
      </c>
      <c r="C9286" s="179">
        <v>11100</v>
      </c>
      <c r="D9286" s="88" t="s">
        <v>2864</v>
      </c>
      <c r="E9286" s="184" cm="1">
        <f t="array" ref="E9286">_xlfn.IFS($D9286=$O$5,C9286*$P$5,$D9286=$O$6,$C9286*$P$6,$D9286="AZN",$C9286)</f>
        <v>20163.150000000001</v>
      </c>
      <c r="F9286" s="183" cm="1">
        <f t="array" ref="F9286">_xlfn.IFS($D9286=$O$5,$C9286*$P$5*0.01,$D9286=$O$6,$C9286*$P$6*0.01,$D9286="AZN",$C9286*0.08)</f>
        <v>201.63150000000002</v>
      </c>
    </row>
    <row r="9287" spans="1:6" x14ac:dyDescent="0.3">
      <c r="A9287" s="177" t="s">
        <v>501</v>
      </c>
      <c r="B9287" s="178">
        <v>44160</v>
      </c>
      <c r="C9287" s="179">
        <v>5200</v>
      </c>
      <c r="D9287" s="88" t="s">
        <v>2864</v>
      </c>
      <c r="E9287" s="184" cm="1">
        <f t="array" ref="E9287">_xlfn.IFS($D9287=$O$5,C9287*$P$5,$D9287=$O$6,$C9287*$P$6,$D9287="AZN",$C9287)</f>
        <v>9445.7999999999993</v>
      </c>
      <c r="F9287" s="183" cm="1">
        <f t="array" ref="F9287">_xlfn.IFS($D9287=$O$5,$C9287*$P$5*0.01,$D9287=$O$6,$C9287*$P$6*0.01,$D9287="AZN",$C9287*0.08)</f>
        <v>94.457999999999998</v>
      </c>
    </row>
    <row r="9288" spans="1:6" x14ac:dyDescent="0.3">
      <c r="A9288" s="177" t="s">
        <v>1605</v>
      </c>
      <c r="B9288" s="178">
        <v>44107</v>
      </c>
      <c r="C9288" s="179">
        <v>8800</v>
      </c>
      <c r="D9288" s="88" t="s">
        <v>2863</v>
      </c>
      <c r="E9288" s="184" cm="1">
        <f t="array" ref="E9288">_xlfn.IFS($D9288=$O$5,C9288*$P$5,$D9288=$O$6,$C9288*$P$6,$D9288="AZN",$C9288)</f>
        <v>14960</v>
      </c>
      <c r="F9288" s="183" cm="1">
        <f t="array" ref="F9288">_xlfn.IFS($D9288=$O$5,$C9288*$P$5*0.01,$D9288=$O$6,$C9288*$P$6*0.01,$D9288="AZN",$C9288*0.08)</f>
        <v>149.6</v>
      </c>
    </row>
    <row r="9289" spans="1:6" x14ac:dyDescent="0.3">
      <c r="A9289" s="177" t="s">
        <v>2007</v>
      </c>
      <c r="B9289" s="178">
        <v>44566</v>
      </c>
      <c r="C9289" s="179">
        <v>11700</v>
      </c>
      <c r="D9289" s="88" t="s">
        <v>2864</v>
      </c>
      <c r="E9289" s="184" cm="1">
        <f t="array" ref="E9289">_xlfn.IFS($D9289=$O$5,C9289*$P$5,$D9289=$O$6,$C9289*$P$6,$D9289="AZN",$C9289)</f>
        <v>21253.05</v>
      </c>
      <c r="F9289" s="183" cm="1">
        <f t="array" ref="F9289">_xlfn.IFS($D9289=$O$5,$C9289*$P$5*0.01,$D9289=$O$6,$C9289*$P$6*0.01,$D9289="AZN",$C9289*0.08)</f>
        <v>212.53049999999999</v>
      </c>
    </row>
    <row r="9290" spans="1:6" x14ac:dyDescent="0.3">
      <c r="A9290" s="177" t="s">
        <v>304</v>
      </c>
      <c r="B9290" s="178">
        <v>44197</v>
      </c>
      <c r="C9290" s="179">
        <v>1000</v>
      </c>
      <c r="D9290" s="88" t="s">
        <v>2863</v>
      </c>
      <c r="E9290" s="184" cm="1">
        <f t="array" ref="E9290">_xlfn.IFS($D9290=$O$5,C9290*$P$5,$D9290=$O$6,$C9290*$P$6,$D9290="AZN",$C9290)</f>
        <v>1700</v>
      </c>
      <c r="F9290" s="183" cm="1">
        <f t="array" ref="F9290">_xlfn.IFS($D9290=$O$5,$C9290*$P$5*0.01,$D9290=$O$6,$C9290*$P$6*0.01,$D9290="AZN",$C9290*0.08)</f>
        <v>17</v>
      </c>
    </row>
    <row r="9291" spans="1:6" x14ac:dyDescent="0.3">
      <c r="A9291" s="177" t="s">
        <v>561</v>
      </c>
      <c r="B9291" s="178">
        <v>44411</v>
      </c>
      <c r="C9291" s="179">
        <v>5500</v>
      </c>
      <c r="D9291" s="88" t="s">
        <v>2864</v>
      </c>
      <c r="E9291" s="184" cm="1">
        <f t="array" ref="E9291">_xlfn.IFS($D9291=$O$5,C9291*$P$5,$D9291=$O$6,$C9291*$P$6,$D9291="AZN",$C9291)</f>
        <v>9990.75</v>
      </c>
      <c r="F9291" s="183" cm="1">
        <f t="array" ref="F9291">_xlfn.IFS($D9291=$O$5,$C9291*$P$5*0.01,$D9291=$O$6,$C9291*$P$6*0.01,$D9291="AZN",$C9291*0.08)</f>
        <v>99.907499999999999</v>
      </c>
    </row>
    <row r="9292" spans="1:6" x14ac:dyDescent="0.3">
      <c r="A9292" s="177" t="s">
        <v>412</v>
      </c>
      <c r="B9292" s="178">
        <v>44518</v>
      </c>
      <c r="C9292" s="179">
        <v>12600</v>
      </c>
      <c r="D9292" s="88" t="s">
        <v>2864</v>
      </c>
      <c r="E9292" s="184" cm="1">
        <f t="array" ref="E9292">_xlfn.IFS($D9292=$O$5,C9292*$P$5,$D9292=$O$6,$C9292*$P$6,$D9292="AZN",$C9292)</f>
        <v>22887.9</v>
      </c>
      <c r="F9292" s="183" cm="1">
        <f t="array" ref="F9292">_xlfn.IFS($D9292=$O$5,$C9292*$P$5*0.01,$D9292=$O$6,$C9292*$P$6*0.01,$D9292="AZN",$C9292*0.08)</f>
        <v>228.87900000000002</v>
      </c>
    </row>
    <row r="9293" spans="1:6" x14ac:dyDescent="0.3">
      <c r="A9293" s="177" t="s">
        <v>1096</v>
      </c>
      <c r="B9293" s="178">
        <v>44401</v>
      </c>
      <c r="C9293" s="179">
        <v>9400</v>
      </c>
      <c r="D9293" s="88" t="s">
        <v>2863</v>
      </c>
      <c r="E9293" s="184" cm="1">
        <f t="array" ref="E9293">_xlfn.IFS($D9293=$O$5,C9293*$P$5,$D9293=$O$6,$C9293*$P$6,$D9293="AZN",$C9293)</f>
        <v>15980</v>
      </c>
      <c r="F9293" s="183" cm="1">
        <f t="array" ref="F9293">_xlfn.IFS($D9293=$O$5,$C9293*$P$5*0.01,$D9293=$O$6,$C9293*$P$6*0.01,$D9293="AZN",$C9293*0.08)</f>
        <v>159.80000000000001</v>
      </c>
    </row>
    <row r="9294" spans="1:6" x14ac:dyDescent="0.3">
      <c r="A9294" s="177" t="s">
        <v>874</v>
      </c>
      <c r="B9294" s="178">
        <v>44359</v>
      </c>
      <c r="C9294" s="179">
        <v>10400</v>
      </c>
      <c r="D9294" s="88" t="s">
        <v>2863</v>
      </c>
      <c r="E9294" s="184" cm="1">
        <f t="array" ref="E9294">_xlfn.IFS($D9294=$O$5,C9294*$P$5,$D9294=$O$6,$C9294*$P$6,$D9294="AZN",$C9294)</f>
        <v>17680</v>
      </c>
      <c r="F9294" s="183" cm="1">
        <f t="array" ref="F9294">_xlfn.IFS($D9294=$O$5,$C9294*$P$5*0.01,$D9294=$O$6,$C9294*$P$6*0.01,$D9294="AZN",$C9294*0.08)</f>
        <v>176.8</v>
      </c>
    </row>
    <row r="9295" spans="1:6" x14ac:dyDescent="0.3">
      <c r="A9295" s="177" t="s">
        <v>168</v>
      </c>
      <c r="B9295" s="178">
        <v>44311</v>
      </c>
      <c r="C9295" s="179">
        <v>4900</v>
      </c>
      <c r="D9295" s="88" t="s">
        <v>2863</v>
      </c>
      <c r="E9295" s="184" cm="1">
        <f t="array" ref="E9295">_xlfn.IFS($D9295=$O$5,C9295*$P$5,$D9295=$O$6,$C9295*$P$6,$D9295="AZN",$C9295)</f>
        <v>8330</v>
      </c>
      <c r="F9295" s="183" cm="1">
        <f t="array" ref="F9295">_xlfn.IFS($D9295=$O$5,$C9295*$P$5*0.01,$D9295=$O$6,$C9295*$P$6*0.01,$D9295="AZN",$C9295*0.08)</f>
        <v>83.3</v>
      </c>
    </row>
    <row r="9296" spans="1:6" x14ac:dyDescent="0.3">
      <c r="A9296" s="177" t="s">
        <v>673</v>
      </c>
      <c r="B9296" s="178">
        <v>43963</v>
      </c>
      <c r="C9296" s="179">
        <v>3700</v>
      </c>
      <c r="D9296" s="88" t="s">
        <v>2863</v>
      </c>
      <c r="E9296" s="184" cm="1">
        <f t="array" ref="E9296">_xlfn.IFS($D9296=$O$5,C9296*$P$5,$D9296=$O$6,$C9296*$P$6,$D9296="AZN",$C9296)</f>
        <v>6290</v>
      </c>
      <c r="F9296" s="183" cm="1">
        <f t="array" ref="F9296">_xlfn.IFS($D9296=$O$5,$C9296*$P$5*0.01,$D9296=$O$6,$C9296*$P$6*0.01,$D9296="AZN",$C9296*0.08)</f>
        <v>62.9</v>
      </c>
    </row>
    <row r="9297" spans="1:6" x14ac:dyDescent="0.3">
      <c r="A9297" s="177" t="s">
        <v>359</v>
      </c>
      <c r="B9297" s="178">
        <v>43757</v>
      </c>
      <c r="C9297" s="179">
        <v>9600</v>
      </c>
      <c r="D9297" s="88" t="s">
        <v>2862</v>
      </c>
      <c r="E9297" s="184" cm="1">
        <f t="array" ref="E9297">_xlfn.IFS($D9297=$O$5,C9297*$P$5,$D9297=$O$6,$C9297*$P$6,$D9297="AZN",$C9297)</f>
        <v>9600</v>
      </c>
      <c r="F9297" s="183" cm="1">
        <f t="array" ref="F9297">_xlfn.IFS($D9297=$O$5,$C9297*$P$5*0.01,$D9297=$O$6,$C9297*$P$6*0.01,$D9297="AZN",$C9297*0.08)</f>
        <v>768</v>
      </c>
    </row>
    <row r="9298" spans="1:6" x14ac:dyDescent="0.3">
      <c r="A9298" s="177" t="s">
        <v>574</v>
      </c>
      <c r="B9298" s="178">
        <v>43771</v>
      </c>
      <c r="C9298" s="179">
        <v>7600</v>
      </c>
      <c r="D9298" s="88" t="s">
        <v>2863</v>
      </c>
      <c r="E9298" s="184" cm="1">
        <f t="array" ref="E9298">_xlfn.IFS($D9298=$O$5,C9298*$P$5,$D9298=$O$6,$C9298*$P$6,$D9298="AZN",$C9298)</f>
        <v>12920</v>
      </c>
      <c r="F9298" s="183" cm="1">
        <f t="array" ref="F9298">_xlfn.IFS($D9298=$O$5,$C9298*$P$5*0.01,$D9298=$O$6,$C9298*$P$6*0.01,$D9298="AZN",$C9298*0.08)</f>
        <v>129.19999999999999</v>
      </c>
    </row>
    <row r="9299" spans="1:6" x14ac:dyDescent="0.3">
      <c r="A9299" s="177" t="s">
        <v>1939</v>
      </c>
      <c r="B9299" s="178">
        <v>44219</v>
      </c>
      <c r="C9299" s="179">
        <v>5100</v>
      </c>
      <c r="D9299" s="88" t="s">
        <v>2862</v>
      </c>
      <c r="E9299" s="184" cm="1">
        <f t="array" ref="E9299">_xlfn.IFS($D9299=$O$5,C9299*$P$5,$D9299=$O$6,$C9299*$P$6,$D9299="AZN",$C9299)</f>
        <v>5100</v>
      </c>
      <c r="F9299" s="183" cm="1">
        <f t="array" ref="F9299">_xlfn.IFS($D9299=$O$5,$C9299*$P$5*0.01,$D9299=$O$6,$C9299*$P$6*0.01,$D9299="AZN",$C9299*0.08)</f>
        <v>408</v>
      </c>
    </row>
    <row r="9300" spans="1:6" x14ac:dyDescent="0.3">
      <c r="A9300" s="177" t="s">
        <v>1039</v>
      </c>
      <c r="B9300" s="178">
        <v>43572</v>
      </c>
      <c r="C9300" s="179">
        <v>2300</v>
      </c>
      <c r="D9300" s="88" t="s">
        <v>2864</v>
      </c>
      <c r="E9300" s="184" cm="1">
        <f t="array" ref="E9300">_xlfn.IFS($D9300=$O$5,C9300*$P$5,$D9300=$O$6,$C9300*$P$6,$D9300="AZN",$C9300)</f>
        <v>4177.95</v>
      </c>
      <c r="F9300" s="183" cm="1">
        <f t="array" ref="F9300">_xlfn.IFS($D9300=$O$5,$C9300*$P$5*0.01,$D9300=$O$6,$C9300*$P$6*0.01,$D9300="AZN",$C9300*0.08)</f>
        <v>41.779499999999999</v>
      </c>
    </row>
    <row r="9301" spans="1:6" x14ac:dyDescent="0.3">
      <c r="A9301" s="177" t="s">
        <v>371</v>
      </c>
      <c r="B9301" s="178">
        <v>44263</v>
      </c>
      <c r="C9301" s="179">
        <v>2100</v>
      </c>
      <c r="D9301" s="88" t="s">
        <v>2862</v>
      </c>
      <c r="E9301" s="184" cm="1">
        <f t="array" ref="E9301">_xlfn.IFS($D9301=$O$5,C9301*$P$5,$D9301=$O$6,$C9301*$P$6,$D9301="AZN",$C9301)</f>
        <v>2100</v>
      </c>
      <c r="F9301" s="183" cm="1">
        <f t="array" ref="F9301">_xlfn.IFS($D9301=$O$5,$C9301*$P$5*0.01,$D9301=$O$6,$C9301*$P$6*0.01,$D9301="AZN",$C9301*0.08)</f>
        <v>168</v>
      </c>
    </row>
    <row r="9302" spans="1:6" x14ac:dyDescent="0.3">
      <c r="A9302" s="177" t="s">
        <v>530</v>
      </c>
      <c r="B9302" s="178">
        <v>44478</v>
      </c>
      <c r="C9302" s="179">
        <v>10900</v>
      </c>
      <c r="D9302" s="88" t="s">
        <v>2864</v>
      </c>
      <c r="E9302" s="184" cm="1">
        <f t="array" ref="E9302">_xlfn.IFS($D9302=$O$5,C9302*$P$5,$D9302=$O$6,$C9302*$P$6,$D9302="AZN",$C9302)</f>
        <v>19799.849999999999</v>
      </c>
      <c r="F9302" s="183" cm="1">
        <f t="array" ref="F9302">_xlfn.IFS($D9302=$O$5,$C9302*$P$5*0.01,$D9302=$O$6,$C9302*$P$6*0.01,$D9302="AZN",$C9302*0.08)</f>
        <v>197.99849999999998</v>
      </c>
    </row>
    <row r="9303" spans="1:6" x14ac:dyDescent="0.3">
      <c r="A9303" s="177" t="s">
        <v>1725</v>
      </c>
      <c r="B9303" s="178">
        <v>43980</v>
      </c>
      <c r="C9303" s="179">
        <v>9200</v>
      </c>
      <c r="D9303" s="88" t="s">
        <v>2864</v>
      </c>
      <c r="E9303" s="184" cm="1">
        <f t="array" ref="E9303">_xlfn.IFS($D9303=$O$5,C9303*$P$5,$D9303=$O$6,$C9303*$P$6,$D9303="AZN",$C9303)</f>
        <v>16711.8</v>
      </c>
      <c r="F9303" s="183" cm="1">
        <f t="array" ref="F9303">_xlfn.IFS($D9303=$O$5,$C9303*$P$5*0.01,$D9303=$O$6,$C9303*$P$6*0.01,$D9303="AZN",$C9303*0.08)</f>
        <v>167.11799999999999</v>
      </c>
    </row>
    <row r="9304" spans="1:6" x14ac:dyDescent="0.3">
      <c r="A9304" s="177" t="s">
        <v>1185</v>
      </c>
      <c r="B9304" s="178">
        <v>43890</v>
      </c>
      <c r="C9304" s="179">
        <v>9500</v>
      </c>
      <c r="D9304" s="88" t="s">
        <v>2864</v>
      </c>
      <c r="E9304" s="184" cm="1">
        <f t="array" ref="E9304">_xlfn.IFS($D9304=$O$5,C9304*$P$5,$D9304=$O$6,$C9304*$P$6,$D9304="AZN",$C9304)</f>
        <v>17256.75</v>
      </c>
      <c r="F9304" s="183" cm="1">
        <f t="array" ref="F9304">_xlfn.IFS($D9304=$O$5,$C9304*$P$5*0.01,$D9304=$O$6,$C9304*$P$6*0.01,$D9304="AZN",$C9304*0.08)</f>
        <v>172.5675</v>
      </c>
    </row>
    <row r="9305" spans="1:6" x14ac:dyDescent="0.3">
      <c r="A9305" s="177" t="s">
        <v>1482</v>
      </c>
      <c r="B9305" s="178">
        <v>44138</v>
      </c>
      <c r="C9305" s="179">
        <v>11600</v>
      </c>
      <c r="D9305" s="88" t="s">
        <v>2864</v>
      </c>
      <c r="E9305" s="184" cm="1">
        <f t="array" ref="E9305">_xlfn.IFS($D9305=$O$5,C9305*$P$5,$D9305=$O$6,$C9305*$P$6,$D9305="AZN",$C9305)</f>
        <v>21071.4</v>
      </c>
      <c r="F9305" s="183" cm="1">
        <f t="array" ref="F9305">_xlfn.IFS($D9305=$O$5,$C9305*$P$5*0.01,$D9305=$O$6,$C9305*$P$6*0.01,$D9305="AZN",$C9305*0.08)</f>
        <v>210.71400000000003</v>
      </c>
    </row>
    <row r="9306" spans="1:6" x14ac:dyDescent="0.3">
      <c r="A9306" s="177" t="s">
        <v>427</v>
      </c>
      <c r="B9306" s="178">
        <v>44335</v>
      </c>
      <c r="C9306" s="179">
        <v>8300</v>
      </c>
      <c r="D9306" s="88" t="s">
        <v>2862</v>
      </c>
      <c r="E9306" s="184" cm="1">
        <f t="array" ref="E9306">_xlfn.IFS($D9306=$O$5,C9306*$P$5,$D9306=$O$6,$C9306*$P$6,$D9306="AZN",$C9306)</f>
        <v>8300</v>
      </c>
      <c r="F9306" s="183" cm="1">
        <f t="array" ref="F9306">_xlfn.IFS($D9306=$O$5,$C9306*$P$5*0.01,$D9306=$O$6,$C9306*$P$6*0.01,$D9306="AZN",$C9306*0.08)</f>
        <v>664</v>
      </c>
    </row>
    <row r="9307" spans="1:6" x14ac:dyDescent="0.3">
      <c r="A9307" s="177" t="s">
        <v>2082</v>
      </c>
      <c r="B9307" s="178">
        <v>44196</v>
      </c>
      <c r="C9307" s="179">
        <v>9800</v>
      </c>
      <c r="D9307" s="88" t="s">
        <v>2864</v>
      </c>
      <c r="E9307" s="184" cm="1">
        <f t="array" ref="E9307">_xlfn.IFS($D9307=$O$5,C9307*$P$5,$D9307=$O$6,$C9307*$P$6,$D9307="AZN",$C9307)</f>
        <v>17801.7</v>
      </c>
      <c r="F9307" s="183" cm="1">
        <f t="array" ref="F9307">_xlfn.IFS($D9307=$O$5,$C9307*$P$5*0.01,$D9307=$O$6,$C9307*$P$6*0.01,$D9307="AZN",$C9307*0.08)</f>
        <v>178.01700000000002</v>
      </c>
    </row>
    <row r="9308" spans="1:6" x14ac:dyDescent="0.3">
      <c r="A9308" s="177" t="s">
        <v>1273</v>
      </c>
      <c r="B9308" s="178">
        <v>44096</v>
      </c>
      <c r="C9308" s="179">
        <v>3700</v>
      </c>
      <c r="D9308" s="88" t="s">
        <v>2864</v>
      </c>
      <c r="E9308" s="184" cm="1">
        <f t="array" ref="E9308">_xlfn.IFS($D9308=$O$5,C9308*$P$5,$D9308=$O$6,$C9308*$P$6,$D9308="AZN",$C9308)</f>
        <v>6721.05</v>
      </c>
      <c r="F9308" s="183" cm="1">
        <f t="array" ref="F9308">_xlfn.IFS($D9308=$O$5,$C9308*$P$5*0.01,$D9308=$O$6,$C9308*$P$6*0.01,$D9308="AZN",$C9308*0.08)</f>
        <v>67.210499999999996</v>
      </c>
    </row>
    <row r="9309" spans="1:6" x14ac:dyDescent="0.3">
      <c r="A9309" s="177" t="s">
        <v>1198</v>
      </c>
      <c r="B9309" s="178">
        <v>43622</v>
      </c>
      <c r="C9309" s="179">
        <v>8000</v>
      </c>
      <c r="D9309" s="88" t="s">
        <v>2864</v>
      </c>
      <c r="E9309" s="184" cm="1">
        <f t="array" ref="E9309">_xlfn.IFS($D9309=$O$5,C9309*$P$5,$D9309=$O$6,$C9309*$P$6,$D9309="AZN",$C9309)</f>
        <v>14532</v>
      </c>
      <c r="F9309" s="183" cm="1">
        <f t="array" ref="F9309">_xlfn.IFS($D9309=$O$5,$C9309*$P$5*0.01,$D9309=$O$6,$C9309*$P$6*0.01,$D9309="AZN",$C9309*0.08)</f>
        <v>145.32</v>
      </c>
    </row>
    <row r="9310" spans="1:6" x14ac:dyDescent="0.3">
      <c r="A9310" s="177" t="s">
        <v>2057</v>
      </c>
      <c r="B9310" s="178">
        <v>44200</v>
      </c>
      <c r="C9310" s="179">
        <v>5800</v>
      </c>
      <c r="D9310" s="88" t="s">
        <v>2862</v>
      </c>
      <c r="E9310" s="184" cm="1">
        <f t="array" ref="E9310">_xlfn.IFS($D9310=$O$5,C9310*$P$5,$D9310=$O$6,$C9310*$P$6,$D9310="AZN",$C9310)</f>
        <v>5800</v>
      </c>
      <c r="F9310" s="183" cm="1">
        <f t="array" ref="F9310">_xlfn.IFS($D9310=$O$5,$C9310*$P$5*0.01,$D9310=$O$6,$C9310*$P$6*0.01,$D9310="AZN",$C9310*0.08)</f>
        <v>464</v>
      </c>
    </row>
    <row r="9311" spans="1:6" x14ac:dyDescent="0.3">
      <c r="A9311" s="177" t="s">
        <v>2001</v>
      </c>
      <c r="B9311" s="178">
        <v>44467</v>
      </c>
      <c r="C9311" s="179">
        <v>9600</v>
      </c>
      <c r="D9311" s="88" t="s">
        <v>2864</v>
      </c>
      <c r="E9311" s="184" cm="1">
        <f t="array" ref="E9311">_xlfn.IFS($D9311=$O$5,C9311*$P$5,$D9311=$O$6,$C9311*$P$6,$D9311="AZN",$C9311)</f>
        <v>17438.400000000001</v>
      </c>
      <c r="F9311" s="183" cm="1">
        <f t="array" ref="F9311">_xlfn.IFS($D9311=$O$5,$C9311*$P$5*0.01,$D9311=$O$6,$C9311*$P$6*0.01,$D9311="AZN",$C9311*0.08)</f>
        <v>174.38400000000001</v>
      </c>
    </row>
    <row r="9312" spans="1:6" x14ac:dyDescent="0.3">
      <c r="A9312" s="177" t="s">
        <v>1678</v>
      </c>
      <c r="B9312" s="178">
        <v>44530</v>
      </c>
      <c r="C9312" s="179">
        <v>4000</v>
      </c>
      <c r="D9312" s="88" t="s">
        <v>2864</v>
      </c>
      <c r="E9312" s="184" cm="1">
        <f t="array" ref="E9312">_xlfn.IFS($D9312=$O$5,C9312*$P$5,$D9312=$O$6,$C9312*$P$6,$D9312="AZN",$C9312)</f>
        <v>7266</v>
      </c>
      <c r="F9312" s="183" cm="1">
        <f t="array" ref="F9312">_xlfn.IFS($D9312=$O$5,$C9312*$P$5*0.01,$D9312=$O$6,$C9312*$P$6*0.01,$D9312="AZN",$C9312*0.08)</f>
        <v>72.66</v>
      </c>
    </row>
    <row r="9313" spans="1:6" x14ac:dyDescent="0.3">
      <c r="A9313" s="177" t="s">
        <v>852</v>
      </c>
      <c r="B9313" s="178">
        <v>44399</v>
      </c>
      <c r="C9313" s="179">
        <v>3600</v>
      </c>
      <c r="D9313" s="88" t="s">
        <v>2863</v>
      </c>
      <c r="E9313" s="184" cm="1">
        <f t="array" ref="E9313">_xlfn.IFS($D9313=$O$5,C9313*$P$5,$D9313=$O$6,$C9313*$P$6,$D9313="AZN",$C9313)</f>
        <v>6120</v>
      </c>
      <c r="F9313" s="183" cm="1">
        <f t="array" ref="F9313">_xlfn.IFS($D9313=$O$5,$C9313*$P$5*0.01,$D9313=$O$6,$C9313*$P$6*0.01,$D9313="AZN",$C9313*0.08)</f>
        <v>61.2</v>
      </c>
    </row>
    <row r="9314" spans="1:6" x14ac:dyDescent="0.3">
      <c r="A9314" s="177" t="s">
        <v>1589</v>
      </c>
      <c r="B9314" s="178">
        <v>44740</v>
      </c>
      <c r="C9314" s="179">
        <v>6100</v>
      </c>
      <c r="D9314" s="88" t="s">
        <v>2864</v>
      </c>
      <c r="E9314" s="184" cm="1">
        <f t="array" ref="E9314">_xlfn.IFS($D9314=$O$5,C9314*$P$5,$D9314=$O$6,$C9314*$P$6,$D9314="AZN",$C9314)</f>
        <v>11080.65</v>
      </c>
      <c r="F9314" s="183" cm="1">
        <f t="array" ref="F9314">_xlfn.IFS($D9314=$O$5,$C9314*$P$5*0.01,$D9314=$O$6,$C9314*$P$6*0.01,$D9314="AZN",$C9314*0.08)</f>
        <v>110.8065</v>
      </c>
    </row>
    <row r="9315" spans="1:6" x14ac:dyDescent="0.3">
      <c r="A9315" s="177" t="s">
        <v>379</v>
      </c>
      <c r="B9315" s="178">
        <v>44555</v>
      </c>
      <c r="C9315" s="179">
        <v>12200</v>
      </c>
      <c r="D9315" s="88" t="s">
        <v>2863</v>
      </c>
      <c r="E9315" s="184" cm="1">
        <f t="array" ref="E9315">_xlfn.IFS($D9315=$O$5,C9315*$P$5,$D9315=$O$6,$C9315*$P$6,$D9315="AZN",$C9315)</f>
        <v>20740</v>
      </c>
      <c r="F9315" s="183" cm="1">
        <f t="array" ref="F9315">_xlfn.IFS($D9315=$O$5,$C9315*$P$5*0.01,$D9315=$O$6,$C9315*$P$6*0.01,$D9315="AZN",$C9315*0.08)</f>
        <v>207.4</v>
      </c>
    </row>
    <row r="9316" spans="1:6" x14ac:dyDescent="0.3">
      <c r="A9316" s="177" t="s">
        <v>421</v>
      </c>
      <c r="B9316" s="178">
        <v>44275</v>
      </c>
      <c r="C9316" s="179">
        <v>12400</v>
      </c>
      <c r="D9316" s="88" t="s">
        <v>2864</v>
      </c>
      <c r="E9316" s="184" cm="1">
        <f t="array" ref="E9316">_xlfn.IFS($D9316=$O$5,C9316*$P$5,$D9316=$O$6,$C9316*$P$6,$D9316="AZN",$C9316)</f>
        <v>22524.6</v>
      </c>
      <c r="F9316" s="183" cm="1">
        <f t="array" ref="F9316">_xlfn.IFS($D9316=$O$5,$C9316*$P$5*0.01,$D9316=$O$6,$C9316*$P$6*0.01,$D9316="AZN",$C9316*0.08)</f>
        <v>225.24599999999998</v>
      </c>
    </row>
    <row r="9317" spans="1:6" x14ac:dyDescent="0.3">
      <c r="A9317" s="177" t="s">
        <v>1733</v>
      </c>
      <c r="B9317" s="178">
        <v>44150</v>
      </c>
      <c r="C9317" s="179">
        <v>8400</v>
      </c>
      <c r="D9317" s="88" t="s">
        <v>2864</v>
      </c>
      <c r="E9317" s="184" cm="1">
        <f t="array" ref="E9317">_xlfn.IFS($D9317=$O$5,C9317*$P$5,$D9317=$O$6,$C9317*$P$6,$D9317="AZN",$C9317)</f>
        <v>15258.6</v>
      </c>
      <c r="F9317" s="183" cm="1">
        <f t="array" ref="F9317">_xlfn.IFS($D9317=$O$5,$C9317*$P$5*0.01,$D9317=$O$6,$C9317*$P$6*0.01,$D9317="AZN",$C9317*0.08)</f>
        <v>152.58600000000001</v>
      </c>
    </row>
    <row r="9318" spans="1:6" x14ac:dyDescent="0.3">
      <c r="A9318" s="177" t="s">
        <v>744</v>
      </c>
      <c r="B9318" s="178">
        <v>44218</v>
      </c>
      <c r="C9318" s="179">
        <v>10800</v>
      </c>
      <c r="D9318" s="88" t="s">
        <v>2862</v>
      </c>
      <c r="E9318" s="184" cm="1">
        <f t="array" ref="E9318">_xlfn.IFS($D9318=$O$5,C9318*$P$5,$D9318=$O$6,$C9318*$P$6,$D9318="AZN",$C9318)</f>
        <v>10800</v>
      </c>
      <c r="F9318" s="183" cm="1">
        <f t="array" ref="F9318">_xlfn.IFS($D9318=$O$5,$C9318*$P$5*0.01,$D9318=$O$6,$C9318*$P$6*0.01,$D9318="AZN",$C9318*0.08)</f>
        <v>864</v>
      </c>
    </row>
    <row r="9319" spans="1:6" x14ac:dyDescent="0.3">
      <c r="A9319" s="177" t="s">
        <v>710</v>
      </c>
      <c r="B9319" s="178">
        <v>43803</v>
      </c>
      <c r="C9319" s="179">
        <v>11000</v>
      </c>
      <c r="D9319" s="88" t="s">
        <v>2863</v>
      </c>
      <c r="E9319" s="184" cm="1">
        <f t="array" ref="E9319">_xlfn.IFS($D9319=$O$5,C9319*$P$5,$D9319=$O$6,$C9319*$P$6,$D9319="AZN",$C9319)</f>
        <v>18700</v>
      </c>
      <c r="F9319" s="183" cm="1">
        <f t="array" ref="F9319">_xlfn.IFS($D9319=$O$5,$C9319*$P$5*0.01,$D9319=$O$6,$C9319*$P$6*0.01,$D9319="AZN",$C9319*0.08)</f>
        <v>187</v>
      </c>
    </row>
    <row r="9320" spans="1:6" x14ac:dyDescent="0.3">
      <c r="A9320" s="177" t="s">
        <v>1530</v>
      </c>
      <c r="B9320" s="178">
        <v>43829</v>
      </c>
      <c r="C9320" s="179">
        <v>2500</v>
      </c>
      <c r="D9320" s="88" t="s">
        <v>2862</v>
      </c>
      <c r="E9320" s="184" cm="1">
        <f t="array" ref="E9320">_xlfn.IFS($D9320=$O$5,C9320*$P$5,$D9320=$O$6,$C9320*$P$6,$D9320="AZN",$C9320)</f>
        <v>2500</v>
      </c>
      <c r="F9320" s="183" cm="1">
        <f t="array" ref="F9320">_xlfn.IFS($D9320=$O$5,$C9320*$P$5*0.01,$D9320=$O$6,$C9320*$P$6*0.01,$D9320="AZN",$C9320*0.08)</f>
        <v>200</v>
      </c>
    </row>
    <row r="9321" spans="1:6" x14ac:dyDescent="0.3">
      <c r="A9321" s="177" t="s">
        <v>1745</v>
      </c>
      <c r="B9321" s="178">
        <v>44113</v>
      </c>
      <c r="C9321" s="179">
        <v>6700</v>
      </c>
      <c r="D9321" s="88" t="s">
        <v>2862</v>
      </c>
      <c r="E9321" s="184" cm="1">
        <f t="array" ref="E9321">_xlfn.IFS($D9321=$O$5,C9321*$P$5,$D9321=$O$6,$C9321*$P$6,$D9321="AZN",$C9321)</f>
        <v>6700</v>
      </c>
      <c r="F9321" s="183" cm="1">
        <f t="array" ref="F9321">_xlfn.IFS($D9321=$O$5,$C9321*$P$5*0.01,$D9321=$O$6,$C9321*$P$6*0.01,$D9321="AZN",$C9321*0.08)</f>
        <v>536</v>
      </c>
    </row>
    <row r="9322" spans="1:6" x14ac:dyDescent="0.3">
      <c r="A9322" s="177" t="s">
        <v>1987</v>
      </c>
      <c r="B9322" s="178">
        <v>44179</v>
      </c>
      <c r="C9322" s="179">
        <v>1400</v>
      </c>
      <c r="D9322" s="88" t="s">
        <v>2864</v>
      </c>
      <c r="E9322" s="184" cm="1">
        <f t="array" ref="E9322">_xlfn.IFS($D9322=$O$5,C9322*$P$5,$D9322=$O$6,$C9322*$P$6,$D9322="AZN",$C9322)</f>
        <v>2543.1</v>
      </c>
      <c r="F9322" s="183" cm="1">
        <f t="array" ref="F9322">_xlfn.IFS($D9322=$O$5,$C9322*$P$5*0.01,$D9322=$O$6,$C9322*$P$6*0.01,$D9322="AZN",$C9322*0.08)</f>
        <v>25.431000000000001</v>
      </c>
    </row>
    <row r="9323" spans="1:6" x14ac:dyDescent="0.3">
      <c r="A9323" s="177" t="s">
        <v>1722</v>
      </c>
      <c r="B9323" s="178">
        <v>44737</v>
      </c>
      <c r="C9323" s="179">
        <v>3700</v>
      </c>
      <c r="D9323" s="88" t="s">
        <v>2863</v>
      </c>
      <c r="E9323" s="184" cm="1">
        <f t="array" ref="E9323">_xlfn.IFS($D9323=$O$5,C9323*$P$5,$D9323=$O$6,$C9323*$P$6,$D9323="AZN",$C9323)</f>
        <v>6290</v>
      </c>
      <c r="F9323" s="183" cm="1">
        <f t="array" ref="F9323">_xlfn.IFS($D9323=$O$5,$C9323*$P$5*0.01,$D9323=$O$6,$C9323*$P$6*0.01,$D9323="AZN",$C9323*0.08)</f>
        <v>62.9</v>
      </c>
    </row>
    <row r="9324" spans="1:6" x14ac:dyDescent="0.3">
      <c r="A9324" s="177" t="s">
        <v>1149</v>
      </c>
      <c r="B9324" s="178">
        <v>43816</v>
      </c>
      <c r="C9324" s="179">
        <v>4700</v>
      </c>
      <c r="D9324" s="88" t="s">
        <v>2864</v>
      </c>
      <c r="E9324" s="184" cm="1">
        <f t="array" ref="E9324">_xlfn.IFS($D9324=$O$5,C9324*$P$5,$D9324=$O$6,$C9324*$P$6,$D9324="AZN",$C9324)</f>
        <v>8537.5499999999993</v>
      </c>
      <c r="F9324" s="183" cm="1">
        <f t="array" ref="F9324">_xlfn.IFS($D9324=$O$5,$C9324*$P$5*0.01,$D9324=$O$6,$C9324*$P$6*0.01,$D9324="AZN",$C9324*0.08)</f>
        <v>85.375499999999988</v>
      </c>
    </row>
    <row r="9325" spans="1:6" x14ac:dyDescent="0.3">
      <c r="A9325" s="177" t="s">
        <v>1529</v>
      </c>
      <c r="B9325" s="178">
        <v>44222</v>
      </c>
      <c r="C9325" s="179">
        <v>6600</v>
      </c>
      <c r="D9325" s="88" t="s">
        <v>2863</v>
      </c>
      <c r="E9325" s="184" cm="1">
        <f t="array" ref="E9325">_xlfn.IFS($D9325=$O$5,C9325*$P$5,$D9325=$O$6,$C9325*$P$6,$D9325="AZN",$C9325)</f>
        <v>11220</v>
      </c>
      <c r="F9325" s="183" cm="1">
        <f t="array" ref="F9325">_xlfn.IFS($D9325=$O$5,$C9325*$P$5*0.01,$D9325=$O$6,$C9325*$P$6*0.01,$D9325="AZN",$C9325*0.08)</f>
        <v>112.2</v>
      </c>
    </row>
    <row r="9326" spans="1:6" x14ac:dyDescent="0.3">
      <c r="A9326" s="177" t="s">
        <v>1109</v>
      </c>
      <c r="B9326" s="178">
        <v>44429</v>
      </c>
      <c r="C9326" s="179">
        <v>9900</v>
      </c>
      <c r="D9326" s="88" t="s">
        <v>2862</v>
      </c>
      <c r="E9326" s="184" cm="1">
        <f t="array" ref="E9326">_xlfn.IFS($D9326=$O$5,C9326*$P$5,$D9326=$O$6,$C9326*$P$6,$D9326="AZN",$C9326)</f>
        <v>9900</v>
      </c>
      <c r="F9326" s="183" cm="1">
        <f t="array" ref="F9326">_xlfn.IFS($D9326=$O$5,$C9326*$P$5*0.01,$D9326=$O$6,$C9326*$P$6*0.01,$D9326="AZN",$C9326*0.08)</f>
        <v>792</v>
      </c>
    </row>
    <row r="9327" spans="1:6" x14ac:dyDescent="0.3">
      <c r="A9327" s="177" t="s">
        <v>1979</v>
      </c>
      <c r="B9327" s="178">
        <v>43977</v>
      </c>
      <c r="C9327" s="179">
        <v>2800</v>
      </c>
      <c r="D9327" s="88" t="s">
        <v>2862</v>
      </c>
      <c r="E9327" s="184" cm="1">
        <f t="array" ref="E9327">_xlfn.IFS($D9327=$O$5,C9327*$P$5,$D9327=$O$6,$C9327*$P$6,$D9327="AZN",$C9327)</f>
        <v>2800</v>
      </c>
      <c r="F9327" s="183" cm="1">
        <f t="array" ref="F9327">_xlfn.IFS($D9327=$O$5,$C9327*$P$5*0.01,$D9327=$O$6,$C9327*$P$6*0.01,$D9327="AZN",$C9327*0.08)</f>
        <v>224</v>
      </c>
    </row>
    <row r="9328" spans="1:6" x14ac:dyDescent="0.3">
      <c r="A9328" s="177" t="s">
        <v>2117</v>
      </c>
      <c r="B9328" s="178">
        <v>44658</v>
      </c>
      <c r="C9328" s="179">
        <v>6400</v>
      </c>
      <c r="D9328" s="88" t="s">
        <v>2864</v>
      </c>
      <c r="E9328" s="184" cm="1">
        <f t="array" ref="E9328">_xlfn.IFS($D9328=$O$5,C9328*$P$5,$D9328=$O$6,$C9328*$P$6,$D9328="AZN",$C9328)</f>
        <v>11625.6</v>
      </c>
      <c r="F9328" s="183" cm="1">
        <f t="array" ref="F9328">_xlfn.IFS($D9328=$O$5,$C9328*$P$5*0.01,$D9328=$O$6,$C9328*$P$6*0.01,$D9328="AZN",$C9328*0.08)</f>
        <v>116.256</v>
      </c>
    </row>
    <row r="9329" spans="1:6" x14ac:dyDescent="0.3">
      <c r="A9329" s="177" t="s">
        <v>464</v>
      </c>
      <c r="B9329" s="178">
        <v>43579</v>
      </c>
      <c r="C9329" s="179">
        <v>5100</v>
      </c>
      <c r="D9329" s="88" t="s">
        <v>2864</v>
      </c>
      <c r="E9329" s="184" cm="1">
        <f t="array" ref="E9329">_xlfn.IFS($D9329=$O$5,C9329*$P$5,$D9329=$O$6,$C9329*$P$6,$D9329="AZN",$C9329)</f>
        <v>9264.15</v>
      </c>
      <c r="F9329" s="183" cm="1">
        <f t="array" ref="F9329">_xlfn.IFS($D9329=$O$5,$C9329*$P$5*0.01,$D9329=$O$6,$C9329*$P$6*0.01,$D9329="AZN",$C9329*0.08)</f>
        <v>92.641499999999994</v>
      </c>
    </row>
    <row r="9330" spans="1:6" x14ac:dyDescent="0.3">
      <c r="A9330" s="177" t="s">
        <v>785</v>
      </c>
      <c r="B9330" s="178">
        <v>43744</v>
      </c>
      <c r="C9330" s="179">
        <v>1100</v>
      </c>
      <c r="D9330" s="88" t="s">
        <v>2864</v>
      </c>
      <c r="E9330" s="184" cm="1">
        <f t="array" ref="E9330">_xlfn.IFS($D9330=$O$5,C9330*$P$5,$D9330=$O$6,$C9330*$P$6,$D9330="AZN",$C9330)</f>
        <v>1998.15</v>
      </c>
      <c r="F9330" s="183" cm="1">
        <f t="array" ref="F9330">_xlfn.IFS($D9330=$O$5,$C9330*$P$5*0.01,$D9330=$O$6,$C9330*$P$6*0.01,$D9330="AZN",$C9330*0.08)</f>
        <v>19.9815</v>
      </c>
    </row>
    <row r="9331" spans="1:6" x14ac:dyDescent="0.3">
      <c r="A9331" s="177" t="s">
        <v>1628</v>
      </c>
      <c r="B9331" s="178">
        <v>44418</v>
      </c>
      <c r="C9331" s="179">
        <v>9100</v>
      </c>
      <c r="D9331" s="88" t="s">
        <v>2862</v>
      </c>
      <c r="E9331" s="184" cm="1">
        <f t="array" ref="E9331">_xlfn.IFS($D9331=$O$5,C9331*$P$5,$D9331=$O$6,$C9331*$P$6,$D9331="AZN",$C9331)</f>
        <v>9100</v>
      </c>
      <c r="F9331" s="183" cm="1">
        <f t="array" ref="F9331">_xlfn.IFS($D9331=$O$5,$C9331*$P$5*0.01,$D9331=$O$6,$C9331*$P$6*0.01,$D9331="AZN",$C9331*0.08)</f>
        <v>728</v>
      </c>
    </row>
    <row r="9332" spans="1:6" x14ac:dyDescent="0.3">
      <c r="A9332" s="177" t="s">
        <v>1794</v>
      </c>
      <c r="B9332" s="178">
        <v>44375</v>
      </c>
      <c r="C9332" s="179">
        <v>9100</v>
      </c>
      <c r="D9332" s="88" t="s">
        <v>2862</v>
      </c>
      <c r="E9332" s="184" cm="1">
        <f t="array" ref="E9332">_xlfn.IFS($D9332=$O$5,C9332*$P$5,$D9332=$O$6,$C9332*$P$6,$D9332="AZN",$C9332)</f>
        <v>9100</v>
      </c>
      <c r="F9332" s="183" cm="1">
        <f t="array" ref="F9332">_xlfn.IFS($D9332=$O$5,$C9332*$P$5*0.01,$D9332=$O$6,$C9332*$P$6*0.01,$D9332="AZN",$C9332*0.08)</f>
        <v>728</v>
      </c>
    </row>
    <row r="9333" spans="1:6" x14ac:dyDescent="0.3">
      <c r="A9333" s="177" t="s">
        <v>520</v>
      </c>
      <c r="B9333" s="178">
        <v>44898</v>
      </c>
      <c r="C9333" s="179">
        <v>4700</v>
      </c>
      <c r="D9333" s="88" t="s">
        <v>2862</v>
      </c>
      <c r="E9333" s="184" cm="1">
        <f t="array" ref="E9333">_xlfn.IFS($D9333=$O$5,C9333*$P$5,$D9333=$O$6,$C9333*$P$6,$D9333="AZN",$C9333)</f>
        <v>4700</v>
      </c>
      <c r="F9333" s="183" cm="1">
        <f t="array" ref="F9333">_xlfn.IFS($D9333=$O$5,$C9333*$P$5*0.01,$D9333=$O$6,$C9333*$P$6*0.01,$D9333="AZN",$C9333*0.08)</f>
        <v>376</v>
      </c>
    </row>
    <row r="9334" spans="1:6" x14ac:dyDescent="0.3">
      <c r="A9334" s="177" t="s">
        <v>744</v>
      </c>
      <c r="B9334" s="178">
        <v>44112</v>
      </c>
      <c r="C9334" s="179">
        <v>12500</v>
      </c>
      <c r="D9334" s="88" t="s">
        <v>2862</v>
      </c>
      <c r="E9334" s="184" cm="1">
        <f t="array" ref="E9334">_xlfn.IFS($D9334=$O$5,C9334*$P$5,$D9334=$O$6,$C9334*$P$6,$D9334="AZN",$C9334)</f>
        <v>12500</v>
      </c>
      <c r="F9334" s="183" cm="1">
        <f t="array" ref="F9334">_xlfn.IFS($D9334=$O$5,$C9334*$P$5*0.01,$D9334=$O$6,$C9334*$P$6*0.01,$D9334="AZN",$C9334*0.08)</f>
        <v>1000</v>
      </c>
    </row>
    <row r="9335" spans="1:6" x14ac:dyDescent="0.3">
      <c r="A9335" s="177" t="s">
        <v>1213</v>
      </c>
      <c r="B9335" s="178">
        <v>44087</v>
      </c>
      <c r="C9335" s="179">
        <v>1500</v>
      </c>
      <c r="D9335" s="88" t="s">
        <v>2864</v>
      </c>
      <c r="E9335" s="184" cm="1">
        <f t="array" ref="E9335">_xlfn.IFS($D9335=$O$5,C9335*$P$5,$D9335=$O$6,$C9335*$P$6,$D9335="AZN",$C9335)</f>
        <v>2724.75</v>
      </c>
      <c r="F9335" s="183" cm="1">
        <f t="array" ref="F9335">_xlfn.IFS($D9335=$O$5,$C9335*$P$5*0.01,$D9335=$O$6,$C9335*$P$6*0.01,$D9335="AZN",$C9335*0.08)</f>
        <v>27.247500000000002</v>
      </c>
    </row>
    <row r="9336" spans="1:6" x14ac:dyDescent="0.3">
      <c r="A9336" s="177" t="s">
        <v>1087</v>
      </c>
      <c r="B9336" s="178">
        <v>43594</v>
      </c>
      <c r="C9336" s="179">
        <v>6700</v>
      </c>
      <c r="D9336" s="88" t="s">
        <v>2863</v>
      </c>
      <c r="E9336" s="184" cm="1">
        <f t="array" ref="E9336">_xlfn.IFS($D9336=$O$5,C9336*$P$5,$D9336=$O$6,$C9336*$P$6,$D9336="AZN",$C9336)</f>
        <v>11390</v>
      </c>
      <c r="F9336" s="183" cm="1">
        <f t="array" ref="F9336">_xlfn.IFS($D9336=$O$5,$C9336*$P$5*0.01,$D9336=$O$6,$C9336*$P$6*0.01,$D9336="AZN",$C9336*0.08)</f>
        <v>113.9</v>
      </c>
    </row>
    <row r="9337" spans="1:6" x14ac:dyDescent="0.3">
      <c r="A9337" s="177" t="s">
        <v>1416</v>
      </c>
      <c r="B9337" s="178">
        <v>44543</v>
      </c>
      <c r="C9337" s="179">
        <v>9100</v>
      </c>
      <c r="D9337" s="88" t="s">
        <v>2862</v>
      </c>
      <c r="E9337" s="184" cm="1">
        <f t="array" ref="E9337">_xlfn.IFS($D9337=$O$5,C9337*$P$5,$D9337=$O$6,$C9337*$P$6,$D9337="AZN",$C9337)</f>
        <v>9100</v>
      </c>
      <c r="F9337" s="183" cm="1">
        <f t="array" ref="F9337">_xlfn.IFS($D9337=$O$5,$C9337*$P$5*0.01,$D9337=$O$6,$C9337*$P$6*0.01,$D9337="AZN",$C9337*0.08)</f>
        <v>728</v>
      </c>
    </row>
    <row r="9338" spans="1:6" x14ac:dyDescent="0.3">
      <c r="A9338" s="177" t="s">
        <v>224</v>
      </c>
      <c r="B9338" s="178">
        <v>44190</v>
      </c>
      <c r="C9338" s="179">
        <v>4800</v>
      </c>
      <c r="D9338" s="88" t="s">
        <v>2864</v>
      </c>
      <c r="E9338" s="184" cm="1">
        <f t="array" ref="E9338">_xlfn.IFS($D9338=$O$5,C9338*$P$5,$D9338=$O$6,$C9338*$P$6,$D9338="AZN",$C9338)</f>
        <v>8719.2000000000007</v>
      </c>
      <c r="F9338" s="183" cm="1">
        <f t="array" ref="F9338">_xlfn.IFS($D9338=$O$5,$C9338*$P$5*0.01,$D9338=$O$6,$C9338*$P$6*0.01,$D9338="AZN",$C9338*0.08)</f>
        <v>87.192000000000007</v>
      </c>
    </row>
    <row r="9339" spans="1:6" x14ac:dyDescent="0.3">
      <c r="A9339" s="177" t="s">
        <v>1859</v>
      </c>
      <c r="B9339" s="178">
        <v>44115</v>
      </c>
      <c r="C9339" s="179">
        <v>7100</v>
      </c>
      <c r="D9339" s="88" t="s">
        <v>2862</v>
      </c>
      <c r="E9339" s="184" cm="1">
        <f t="array" ref="E9339">_xlfn.IFS($D9339=$O$5,C9339*$P$5,$D9339=$O$6,$C9339*$P$6,$D9339="AZN",$C9339)</f>
        <v>7100</v>
      </c>
      <c r="F9339" s="183" cm="1">
        <f t="array" ref="F9339">_xlfn.IFS($D9339=$O$5,$C9339*$P$5*0.01,$D9339=$O$6,$C9339*$P$6*0.01,$D9339="AZN",$C9339*0.08)</f>
        <v>568</v>
      </c>
    </row>
    <row r="9340" spans="1:6" x14ac:dyDescent="0.3">
      <c r="A9340" s="177" t="s">
        <v>616</v>
      </c>
      <c r="B9340" s="178">
        <v>44462</v>
      </c>
      <c r="C9340" s="179">
        <v>4700</v>
      </c>
      <c r="D9340" s="88" t="s">
        <v>2863</v>
      </c>
      <c r="E9340" s="184" cm="1">
        <f t="array" ref="E9340">_xlfn.IFS($D9340=$O$5,C9340*$P$5,$D9340=$O$6,$C9340*$P$6,$D9340="AZN",$C9340)</f>
        <v>7990</v>
      </c>
      <c r="F9340" s="183" cm="1">
        <f t="array" ref="F9340">_xlfn.IFS($D9340=$O$5,$C9340*$P$5*0.01,$D9340=$O$6,$C9340*$P$6*0.01,$D9340="AZN",$C9340*0.08)</f>
        <v>79.900000000000006</v>
      </c>
    </row>
    <row r="9341" spans="1:6" x14ac:dyDescent="0.3">
      <c r="A9341" s="177" t="s">
        <v>1144</v>
      </c>
      <c r="B9341" s="178">
        <v>44520</v>
      </c>
      <c r="C9341" s="179">
        <v>6200</v>
      </c>
      <c r="D9341" s="88" t="s">
        <v>2863</v>
      </c>
      <c r="E9341" s="184" cm="1">
        <f t="array" ref="E9341">_xlfn.IFS($D9341=$O$5,C9341*$P$5,$D9341=$O$6,$C9341*$P$6,$D9341="AZN",$C9341)</f>
        <v>10540</v>
      </c>
      <c r="F9341" s="183" cm="1">
        <f t="array" ref="F9341">_xlfn.IFS($D9341=$O$5,$C9341*$P$5*0.01,$D9341=$O$6,$C9341*$P$6*0.01,$D9341="AZN",$C9341*0.08)</f>
        <v>105.4</v>
      </c>
    </row>
    <row r="9342" spans="1:6" x14ac:dyDescent="0.3">
      <c r="A9342" s="177" t="s">
        <v>337</v>
      </c>
      <c r="B9342" s="178">
        <v>44514</v>
      </c>
      <c r="C9342" s="179">
        <v>7000</v>
      </c>
      <c r="D9342" s="88" t="s">
        <v>2863</v>
      </c>
      <c r="E9342" s="184" cm="1">
        <f t="array" ref="E9342">_xlfn.IFS($D9342=$O$5,C9342*$P$5,$D9342=$O$6,$C9342*$P$6,$D9342="AZN",$C9342)</f>
        <v>11900</v>
      </c>
      <c r="F9342" s="183" cm="1">
        <f t="array" ref="F9342">_xlfn.IFS($D9342=$O$5,$C9342*$P$5*0.01,$D9342=$O$6,$C9342*$P$6*0.01,$D9342="AZN",$C9342*0.08)</f>
        <v>119</v>
      </c>
    </row>
    <row r="9343" spans="1:6" x14ac:dyDescent="0.3">
      <c r="A9343" s="177" t="s">
        <v>894</v>
      </c>
      <c r="B9343" s="178">
        <v>43910</v>
      </c>
      <c r="C9343" s="179">
        <v>10700</v>
      </c>
      <c r="D9343" s="88" t="s">
        <v>2864</v>
      </c>
      <c r="E9343" s="184" cm="1">
        <f t="array" ref="E9343">_xlfn.IFS($D9343=$O$5,C9343*$P$5,$D9343=$O$6,$C9343*$P$6,$D9343="AZN",$C9343)</f>
        <v>19436.55</v>
      </c>
      <c r="F9343" s="183" cm="1">
        <f t="array" ref="F9343">_xlfn.IFS($D9343=$O$5,$C9343*$P$5*0.01,$D9343=$O$6,$C9343*$P$6*0.01,$D9343="AZN",$C9343*0.08)</f>
        <v>194.3655</v>
      </c>
    </row>
    <row r="9344" spans="1:6" x14ac:dyDescent="0.3">
      <c r="A9344" s="177" t="s">
        <v>2028</v>
      </c>
      <c r="B9344" s="178">
        <v>44368</v>
      </c>
      <c r="C9344" s="179">
        <v>8500</v>
      </c>
      <c r="D9344" s="88" t="s">
        <v>2864</v>
      </c>
      <c r="E9344" s="184" cm="1">
        <f t="array" ref="E9344">_xlfn.IFS($D9344=$O$5,C9344*$P$5,$D9344=$O$6,$C9344*$P$6,$D9344="AZN",$C9344)</f>
        <v>15440.25</v>
      </c>
      <c r="F9344" s="183" cm="1">
        <f t="array" ref="F9344">_xlfn.IFS($D9344=$O$5,$C9344*$P$5*0.01,$D9344=$O$6,$C9344*$P$6*0.01,$D9344="AZN",$C9344*0.08)</f>
        <v>154.4025</v>
      </c>
    </row>
    <row r="9345" spans="1:6" x14ac:dyDescent="0.3">
      <c r="A9345" s="177" t="s">
        <v>422</v>
      </c>
      <c r="B9345" s="178">
        <v>44157</v>
      </c>
      <c r="C9345" s="179">
        <v>12900</v>
      </c>
      <c r="D9345" s="88" t="s">
        <v>2863</v>
      </c>
      <c r="E9345" s="184" cm="1">
        <f t="array" ref="E9345">_xlfn.IFS($D9345=$O$5,C9345*$P$5,$D9345=$O$6,$C9345*$P$6,$D9345="AZN",$C9345)</f>
        <v>21930</v>
      </c>
      <c r="F9345" s="183" cm="1">
        <f t="array" ref="F9345">_xlfn.IFS($D9345=$O$5,$C9345*$P$5*0.01,$D9345=$O$6,$C9345*$P$6*0.01,$D9345="AZN",$C9345*0.08)</f>
        <v>219.3</v>
      </c>
    </row>
    <row r="9346" spans="1:6" x14ac:dyDescent="0.3">
      <c r="A9346" s="177" t="s">
        <v>1201</v>
      </c>
      <c r="B9346" s="178">
        <v>44372</v>
      </c>
      <c r="C9346" s="179">
        <v>3100</v>
      </c>
      <c r="D9346" s="88" t="s">
        <v>2864</v>
      </c>
      <c r="E9346" s="184" cm="1">
        <f t="array" ref="E9346">_xlfn.IFS($D9346=$O$5,C9346*$P$5,$D9346=$O$6,$C9346*$P$6,$D9346="AZN",$C9346)</f>
        <v>5631.15</v>
      </c>
      <c r="F9346" s="183" cm="1">
        <f t="array" ref="F9346">_xlfn.IFS($D9346=$O$5,$C9346*$P$5*0.01,$D9346=$O$6,$C9346*$P$6*0.01,$D9346="AZN",$C9346*0.08)</f>
        <v>56.311499999999995</v>
      </c>
    </row>
    <row r="9347" spans="1:6" x14ac:dyDescent="0.3">
      <c r="A9347" s="177" t="s">
        <v>1478</v>
      </c>
      <c r="B9347" s="178">
        <v>44022</v>
      </c>
      <c r="C9347" s="179">
        <v>11300</v>
      </c>
      <c r="D9347" s="88" t="s">
        <v>2864</v>
      </c>
      <c r="E9347" s="184" cm="1">
        <f t="array" ref="E9347">_xlfn.IFS($D9347=$O$5,C9347*$P$5,$D9347=$O$6,$C9347*$P$6,$D9347="AZN",$C9347)</f>
        <v>20526.45</v>
      </c>
      <c r="F9347" s="183" cm="1">
        <f t="array" ref="F9347">_xlfn.IFS($D9347=$O$5,$C9347*$P$5*0.01,$D9347=$O$6,$C9347*$P$6*0.01,$D9347="AZN",$C9347*0.08)</f>
        <v>205.2645</v>
      </c>
    </row>
    <row r="9348" spans="1:6" x14ac:dyDescent="0.3">
      <c r="A9348" s="177" t="s">
        <v>1498</v>
      </c>
      <c r="B9348" s="178">
        <v>43840</v>
      </c>
      <c r="C9348" s="179">
        <v>2700</v>
      </c>
      <c r="D9348" s="88" t="s">
        <v>2864</v>
      </c>
      <c r="E9348" s="184" cm="1">
        <f t="array" ref="E9348">_xlfn.IFS($D9348=$O$5,C9348*$P$5,$D9348=$O$6,$C9348*$P$6,$D9348="AZN",$C9348)</f>
        <v>4904.55</v>
      </c>
      <c r="F9348" s="183" cm="1">
        <f t="array" ref="F9348">_xlfn.IFS($D9348=$O$5,$C9348*$P$5*0.01,$D9348=$O$6,$C9348*$P$6*0.01,$D9348="AZN",$C9348*0.08)</f>
        <v>49.045500000000004</v>
      </c>
    </row>
    <row r="9349" spans="1:6" x14ac:dyDescent="0.3">
      <c r="A9349" s="177" t="s">
        <v>1980</v>
      </c>
      <c r="B9349" s="178">
        <v>44309</v>
      </c>
      <c r="C9349" s="179">
        <v>9300</v>
      </c>
      <c r="D9349" s="88" t="s">
        <v>2863</v>
      </c>
      <c r="E9349" s="184" cm="1">
        <f t="array" ref="E9349">_xlfn.IFS($D9349=$O$5,C9349*$P$5,$D9349=$O$6,$C9349*$P$6,$D9349="AZN",$C9349)</f>
        <v>15810</v>
      </c>
      <c r="F9349" s="183" cm="1">
        <f t="array" ref="F9349">_xlfn.IFS($D9349=$O$5,$C9349*$P$5*0.01,$D9349=$O$6,$C9349*$P$6*0.01,$D9349="AZN",$C9349*0.08)</f>
        <v>158.1</v>
      </c>
    </row>
    <row r="9350" spans="1:6" x14ac:dyDescent="0.3">
      <c r="A9350" s="177" t="s">
        <v>2071</v>
      </c>
      <c r="B9350" s="178">
        <v>44029</v>
      </c>
      <c r="C9350" s="179">
        <v>9100</v>
      </c>
      <c r="D9350" s="88" t="s">
        <v>2864</v>
      </c>
      <c r="E9350" s="184" cm="1">
        <f t="array" ref="E9350">_xlfn.IFS($D9350=$O$5,C9350*$P$5,$D9350=$O$6,$C9350*$P$6,$D9350="AZN",$C9350)</f>
        <v>16530.150000000001</v>
      </c>
      <c r="F9350" s="183" cm="1">
        <f t="array" ref="F9350">_xlfn.IFS($D9350=$O$5,$C9350*$P$5*0.01,$D9350=$O$6,$C9350*$P$6*0.01,$D9350="AZN",$C9350*0.08)</f>
        <v>165.3015</v>
      </c>
    </row>
    <row r="9351" spans="1:6" x14ac:dyDescent="0.3">
      <c r="A9351" s="177" t="s">
        <v>1417</v>
      </c>
      <c r="B9351" s="178">
        <v>44284</v>
      </c>
      <c r="C9351" s="179">
        <v>6200</v>
      </c>
      <c r="D9351" s="88" t="s">
        <v>2864</v>
      </c>
      <c r="E9351" s="184" cm="1">
        <f t="array" ref="E9351">_xlfn.IFS($D9351=$O$5,C9351*$P$5,$D9351=$O$6,$C9351*$P$6,$D9351="AZN",$C9351)</f>
        <v>11262.3</v>
      </c>
      <c r="F9351" s="183" cm="1">
        <f t="array" ref="F9351">_xlfn.IFS($D9351=$O$5,$C9351*$P$5*0.01,$D9351=$O$6,$C9351*$P$6*0.01,$D9351="AZN",$C9351*0.08)</f>
        <v>112.62299999999999</v>
      </c>
    </row>
    <row r="9352" spans="1:6" x14ac:dyDescent="0.3">
      <c r="A9352" s="177" t="s">
        <v>712</v>
      </c>
      <c r="B9352" s="178">
        <v>44506</v>
      </c>
      <c r="C9352" s="179">
        <v>5000</v>
      </c>
      <c r="D9352" s="88" t="s">
        <v>2863</v>
      </c>
      <c r="E9352" s="184" cm="1">
        <f t="array" ref="E9352">_xlfn.IFS($D9352=$O$5,C9352*$P$5,$D9352=$O$6,$C9352*$P$6,$D9352="AZN",$C9352)</f>
        <v>8500</v>
      </c>
      <c r="F9352" s="183" cm="1">
        <f t="array" ref="F9352">_xlfn.IFS($D9352=$O$5,$C9352*$P$5*0.01,$D9352=$O$6,$C9352*$P$6*0.01,$D9352="AZN",$C9352*0.08)</f>
        <v>85</v>
      </c>
    </row>
    <row r="9353" spans="1:6" x14ac:dyDescent="0.3">
      <c r="A9353" s="177" t="s">
        <v>1611</v>
      </c>
      <c r="B9353" s="178">
        <v>43809</v>
      </c>
      <c r="C9353" s="179">
        <v>10700</v>
      </c>
      <c r="D9353" s="88" t="s">
        <v>2864</v>
      </c>
      <c r="E9353" s="184" cm="1">
        <f t="array" ref="E9353">_xlfn.IFS($D9353=$O$5,C9353*$P$5,$D9353=$O$6,$C9353*$P$6,$D9353="AZN",$C9353)</f>
        <v>19436.55</v>
      </c>
      <c r="F9353" s="183" cm="1">
        <f t="array" ref="F9353">_xlfn.IFS($D9353=$O$5,$C9353*$P$5*0.01,$D9353=$O$6,$C9353*$P$6*0.01,$D9353="AZN",$C9353*0.08)</f>
        <v>194.3655</v>
      </c>
    </row>
    <row r="9354" spans="1:6" x14ac:dyDescent="0.3">
      <c r="A9354" s="177" t="s">
        <v>988</v>
      </c>
      <c r="B9354" s="178">
        <v>44457</v>
      </c>
      <c r="C9354" s="179">
        <v>12600</v>
      </c>
      <c r="D9354" s="88" t="s">
        <v>2864</v>
      </c>
      <c r="E9354" s="184" cm="1">
        <f t="array" ref="E9354">_xlfn.IFS($D9354=$O$5,C9354*$P$5,$D9354=$O$6,$C9354*$P$6,$D9354="AZN",$C9354)</f>
        <v>22887.9</v>
      </c>
      <c r="F9354" s="183" cm="1">
        <f t="array" ref="F9354">_xlfn.IFS($D9354=$O$5,$C9354*$P$5*0.01,$D9354=$O$6,$C9354*$P$6*0.01,$D9354="AZN",$C9354*0.08)</f>
        <v>228.87900000000002</v>
      </c>
    </row>
    <row r="9355" spans="1:6" x14ac:dyDescent="0.3">
      <c r="A9355" s="177" t="s">
        <v>2118</v>
      </c>
      <c r="B9355" s="178">
        <v>44633</v>
      </c>
      <c r="C9355" s="179">
        <v>2700</v>
      </c>
      <c r="D9355" s="88" t="s">
        <v>2863</v>
      </c>
      <c r="E9355" s="184" cm="1">
        <f t="array" ref="E9355">_xlfn.IFS($D9355=$O$5,C9355*$P$5,$D9355=$O$6,$C9355*$P$6,$D9355="AZN",$C9355)</f>
        <v>4590</v>
      </c>
      <c r="F9355" s="183" cm="1">
        <f t="array" ref="F9355">_xlfn.IFS($D9355=$O$5,$C9355*$P$5*0.01,$D9355=$O$6,$C9355*$P$6*0.01,$D9355="AZN",$C9355*0.08)</f>
        <v>45.9</v>
      </c>
    </row>
    <row r="9356" spans="1:6" x14ac:dyDescent="0.3">
      <c r="A9356" s="177" t="s">
        <v>905</v>
      </c>
      <c r="B9356" s="178">
        <v>44081</v>
      </c>
      <c r="C9356" s="179">
        <v>1600</v>
      </c>
      <c r="D9356" s="88" t="s">
        <v>2862</v>
      </c>
      <c r="E9356" s="184" cm="1">
        <f t="array" ref="E9356">_xlfn.IFS($D9356=$O$5,C9356*$P$5,$D9356=$O$6,$C9356*$P$6,$D9356="AZN",$C9356)</f>
        <v>1600</v>
      </c>
      <c r="F9356" s="183" cm="1">
        <f t="array" ref="F9356">_xlfn.IFS($D9356=$O$5,$C9356*$P$5*0.01,$D9356=$O$6,$C9356*$P$6*0.01,$D9356="AZN",$C9356*0.08)</f>
        <v>128</v>
      </c>
    </row>
    <row r="9357" spans="1:6" x14ac:dyDescent="0.3">
      <c r="A9357" s="177" t="s">
        <v>2035</v>
      </c>
      <c r="B9357" s="178">
        <v>44261</v>
      </c>
      <c r="C9357" s="179">
        <v>3000</v>
      </c>
      <c r="D9357" s="88" t="s">
        <v>2862</v>
      </c>
      <c r="E9357" s="184" cm="1">
        <f t="array" ref="E9357">_xlfn.IFS($D9357=$O$5,C9357*$P$5,$D9357=$O$6,$C9357*$P$6,$D9357="AZN",$C9357)</f>
        <v>3000</v>
      </c>
      <c r="F9357" s="183" cm="1">
        <f t="array" ref="F9357">_xlfn.IFS($D9357=$O$5,$C9357*$P$5*0.01,$D9357=$O$6,$C9357*$P$6*0.01,$D9357="AZN",$C9357*0.08)</f>
        <v>240</v>
      </c>
    </row>
    <row r="9358" spans="1:6" x14ac:dyDescent="0.3">
      <c r="A9358" s="177" t="s">
        <v>673</v>
      </c>
      <c r="B9358" s="178">
        <v>44024</v>
      </c>
      <c r="C9358" s="179">
        <v>2000</v>
      </c>
      <c r="D9358" s="88" t="s">
        <v>2864</v>
      </c>
      <c r="E9358" s="184" cm="1">
        <f t="array" ref="E9358">_xlfn.IFS($D9358=$O$5,C9358*$P$5,$D9358=$O$6,$C9358*$P$6,$D9358="AZN",$C9358)</f>
        <v>3633</v>
      </c>
      <c r="F9358" s="183" cm="1">
        <f t="array" ref="F9358">_xlfn.IFS($D9358=$O$5,$C9358*$P$5*0.01,$D9358=$O$6,$C9358*$P$6*0.01,$D9358="AZN",$C9358*0.08)</f>
        <v>36.33</v>
      </c>
    </row>
    <row r="9359" spans="1:6" x14ac:dyDescent="0.3">
      <c r="A9359" s="177" t="s">
        <v>1289</v>
      </c>
      <c r="B9359" s="178">
        <v>44168</v>
      </c>
      <c r="C9359" s="179">
        <v>1300</v>
      </c>
      <c r="D9359" s="88" t="s">
        <v>2863</v>
      </c>
      <c r="E9359" s="184" cm="1">
        <f t="array" ref="E9359">_xlfn.IFS($D9359=$O$5,C9359*$P$5,$D9359=$O$6,$C9359*$P$6,$D9359="AZN",$C9359)</f>
        <v>2210</v>
      </c>
      <c r="F9359" s="183" cm="1">
        <f t="array" ref="F9359">_xlfn.IFS($D9359=$O$5,$C9359*$P$5*0.01,$D9359=$O$6,$C9359*$P$6*0.01,$D9359="AZN",$C9359*0.08)</f>
        <v>22.1</v>
      </c>
    </row>
    <row r="9360" spans="1:6" x14ac:dyDescent="0.3">
      <c r="A9360" s="177" t="s">
        <v>1813</v>
      </c>
      <c r="B9360" s="178">
        <v>44359</v>
      </c>
      <c r="C9360" s="179">
        <v>12300</v>
      </c>
      <c r="D9360" s="88" t="s">
        <v>2863</v>
      </c>
      <c r="E9360" s="184" cm="1">
        <f t="array" ref="E9360">_xlfn.IFS($D9360=$O$5,C9360*$P$5,$D9360=$O$6,$C9360*$P$6,$D9360="AZN",$C9360)</f>
        <v>20910</v>
      </c>
      <c r="F9360" s="183" cm="1">
        <f t="array" ref="F9360">_xlfn.IFS($D9360=$O$5,$C9360*$P$5*0.01,$D9360=$O$6,$C9360*$P$6*0.01,$D9360="AZN",$C9360*0.08)</f>
        <v>209.1</v>
      </c>
    </row>
    <row r="9361" spans="1:6" x14ac:dyDescent="0.3">
      <c r="A9361" s="177" t="s">
        <v>1691</v>
      </c>
      <c r="B9361" s="178">
        <v>44322</v>
      </c>
      <c r="C9361" s="179">
        <v>1600</v>
      </c>
      <c r="D9361" s="88" t="s">
        <v>2863</v>
      </c>
      <c r="E9361" s="184" cm="1">
        <f t="array" ref="E9361">_xlfn.IFS($D9361=$O$5,C9361*$P$5,$D9361=$O$6,$C9361*$P$6,$D9361="AZN",$C9361)</f>
        <v>2720</v>
      </c>
      <c r="F9361" s="183" cm="1">
        <f t="array" ref="F9361">_xlfn.IFS($D9361=$O$5,$C9361*$P$5*0.01,$D9361=$O$6,$C9361*$P$6*0.01,$D9361="AZN",$C9361*0.08)</f>
        <v>27.2</v>
      </c>
    </row>
    <row r="9362" spans="1:6" x14ac:dyDescent="0.3">
      <c r="A9362" s="177" t="s">
        <v>202</v>
      </c>
      <c r="B9362" s="178">
        <v>44390</v>
      </c>
      <c r="C9362" s="179">
        <v>5300</v>
      </c>
      <c r="D9362" s="88" t="s">
        <v>2863</v>
      </c>
      <c r="E9362" s="184" cm="1">
        <f t="array" ref="E9362">_xlfn.IFS($D9362=$O$5,C9362*$P$5,$D9362=$O$6,$C9362*$P$6,$D9362="AZN",$C9362)</f>
        <v>9010</v>
      </c>
      <c r="F9362" s="183" cm="1">
        <f t="array" ref="F9362">_xlfn.IFS($D9362=$O$5,$C9362*$P$5*0.01,$D9362=$O$6,$C9362*$P$6*0.01,$D9362="AZN",$C9362*0.08)</f>
        <v>90.100000000000009</v>
      </c>
    </row>
    <row r="9363" spans="1:6" x14ac:dyDescent="0.3">
      <c r="A9363" s="177" t="s">
        <v>446</v>
      </c>
      <c r="B9363" s="178">
        <v>44358</v>
      </c>
      <c r="C9363" s="179">
        <v>6900</v>
      </c>
      <c r="D9363" s="88" t="s">
        <v>2863</v>
      </c>
      <c r="E9363" s="184" cm="1">
        <f t="array" ref="E9363">_xlfn.IFS($D9363=$O$5,C9363*$P$5,$D9363=$O$6,$C9363*$P$6,$D9363="AZN",$C9363)</f>
        <v>11730</v>
      </c>
      <c r="F9363" s="183" cm="1">
        <f t="array" ref="F9363">_xlfn.IFS($D9363=$O$5,$C9363*$P$5*0.01,$D9363=$O$6,$C9363*$P$6*0.01,$D9363="AZN",$C9363*0.08)</f>
        <v>117.3</v>
      </c>
    </row>
    <row r="9364" spans="1:6" x14ac:dyDescent="0.3">
      <c r="A9364" s="177" t="s">
        <v>1163</v>
      </c>
      <c r="B9364" s="178">
        <v>44115</v>
      </c>
      <c r="C9364" s="179">
        <v>7400</v>
      </c>
      <c r="D9364" s="88" t="s">
        <v>2862</v>
      </c>
      <c r="E9364" s="184" cm="1">
        <f t="array" ref="E9364">_xlfn.IFS($D9364=$O$5,C9364*$P$5,$D9364=$O$6,$C9364*$P$6,$D9364="AZN",$C9364)</f>
        <v>7400</v>
      </c>
      <c r="F9364" s="183" cm="1">
        <f t="array" ref="F9364">_xlfn.IFS($D9364=$O$5,$C9364*$P$5*0.01,$D9364=$O$6,$C9364*$P$6*0.01,$D9364="AZN",$C9364*0.08)</f>
        <v>592</v>
      </c>
    </row>
    <row r="9365" spans="1:6" x14ac:dyDescent="0.3">
      <c r="A9365" s="177" t="s">
        <v>1601</v>
      </c>
      <c r="B9365" s="178">
        <v>43796</v>
      </c>
      <c r="C9365" s="179">
        <v>12900</v>
      </c>
      <c r="D9365" s="88" t="s">
        <v>2862</v>
      </c>
      <c r="E9365" s="184" cm="1">
        <f t="array" ref="E9365">_xlfn.IFS($D9365=$O$5,C9365*$P$5,$D9365=$O$6,$C9365*$P$6,$D9365="AZN",$C9365)</f>
        <v>12900</v>
      </c>
      <c r="F9365" s="183" cm="1">
        <f t="array" ref="F9365">_xlfn.IFS($D9365=$O$5,$C9365*$P$5*0.01,$D9365=$O$6,$C9365*$P$6*0.01,$D9365="AZN",$C9365*0.08)</f>
        <v>1032</v>
      </c>
    </row>
    <row r="9366" spans="1:6" x14ac:dyDescent="0.3">
      <c r="A9366" s="177" t="s">
        <v>873</v>
      </c>
      <c r="B9366" s="178">
        <v>44452</v>
      </c>
      <c r="C9366" s="179">
        <v>10700</v>
      </c>
      <c r="D9366" s="88" t="s">
        <v>2862</v>
      </c>
      <c r="E9366" s="184" cm="1">
        <f t="array" ref="E9366">_xlfn.IFS($D9366=$O$5,C9366*$P$5,$D9366=$O$6,$C9366*$P$6,$D9366="AZN",$C9366)</f>
        <v>10700</v>
      </c>
      <c r="F9366" s="183" cm="1">
        <f t="array" ref="F9366">_xlfn.IFS($D9366=$O$5,$C9366*$P$5*0.01,$D9366=$O$6,$C9366*$P$6*0.01,$D9366="AZN",$C9366*0.08)</f>
        <v>856</v>
      </c>
    </row>
    <row r="9367" spans="1:6" x14ac:dyDescent="0.3">
      <c r="A9367" s="177" t="s">
        <v>1339</v>
      </c>
      <c r="B9367" s="178">
        <v>43973</v>
      </c>
      <c r="C9367" s="179">
        <v>6200</v>
      </c>
      <c r="D9367" s="88" t="s">
        <v>2862</v>
      </c>
      <c r="E9367" s="184" cm="1">
        <f t="array" ref="E9367">_xlfn.IFS($D9367=$O$5,C9367*$P$5,$D9367=$O$6,$C9367*$P$6,$D9367="AZN",$C9367)</f>
        <v>6200</v>
      </c>
      <c r="F9367" s="183" cm="1">
        <f t="array" ref="F9367">_xlfn.IFS($D9367=$O$5,$C9367*$P$5*0.01,$D9367=$O$6,$C9367*$P$6*0.01,$D9367="AZN",$C9367*0.08)</f>
        <v>496</v>
      </c>
    </row>
    <row r="9368" spans="1:6" x14ac:dyDescent="0.3">
      <c r="A9368" s="177" t="s">
        <v>794</v>
      </c>
      <c r="B9368" s="178">
        <v>44211</v>
      </c>
      <c r="C9368" s="179">
        <v>12600</v>
      </c>
      <c r="D9368" s="88" t="s">
        <v>2863</v>
      </c>
      <c r="E9368" s="184" cm="1">
        <f t="array" ref="E9368">_xlfn.IFS($D9368=$O$5,C9368*$P$5,$D9368=$O$6,$C9368*$P$6,$D9368="AZN",$C9368)</f>
        <v>21420</v>
      </c>
      <c r="F9368" s="183" cm="1">
        <f t="array" ref="F9368">_xlfn.IFS($D9368=$O$5,$C9368*$P$5*0.01,$D9368=$O$6,$C9368*$P$6*0.01,$D9368="AZN",$C9368*0.08)</f>
        <v>214.20000000000002</v>
      </c>
    </row>
    <row r="9369" spans="1:6" x14ac:dyDescent="0.3">
      <c r="A9369" s="177" t="s">
        <v>2097</v>
      </c>
      <c r="B9369" s="178">
        <v>43725</v>
      </c>
      <c r="C9369" s="179">
        <v>11500</v>
      </c>
      <c r="D9369" s="88" t="s">
        <v>2864</v>
      </c>
      <c r="E9369" s="184" cm="1">
        <f t="array" ref="E9369">_xlfn.IFS($D9369=$O$5,C9369*$P$5,$D9369=$O$6,$C9369*$P$6,$D9369="AZN",$C9369)</f>
        <v>20889.75</v>
      </c>
      <c r="F9369" s="183" cm="1">
        <f t="array" ref="F9369">_xlfn.IFS($D9369=$O$5,$C9369*$P$5*0.01,$D9369=$O$6,$C9369*$P$6*0.01,$D9369="AZN",$C9369*0.08)</f>
        <v>208.89750000000001</v>
      </c>
    </row>
    <row r="9370" spans="1:6" x14ac:dyDescent="0.3">
      <c r="A9370" s="177" t="s">
        <v>1253</v>
      </c>
      <c r="B9370" s="178">
        <v>43738</v>
      </c>
      <c r="C9370" s="179">
        <v>7200</v>
      </c>
      <c r="D9370" s="88" t="s">
        <v>2864</v>
      </c>
      <c r="E9370" s="184" cm="1">
        <f t="array" ref="E9370">_xlfn.IFS($D9370=$O$5,C9370*$P$5,$D9370=$O$6,$C9370*$P$6,$D9370="AZN",$C9370)</f>
        <v>13078.8</v>
      </c>
      <c r="F9370" s="183" cm="1">
        <f t="array" ref="F9370">_xlfn.IFS($D9370=$O$5,$C9370*$P$5*0.01,$D9370=$O$6,$C9370*$P$6*0.01,$D9370="AZN",$C9370*0.08)</f>
        <v>130.78799999999998</v>
      </c>
    </row>
    <row r="9371" spans="1:6" x14ac:dyDescent="0.3">
      <c r="A9371" s="177" t="s">
        <v>1991</v>
      </c>
      <c r="B9371" s="178">
        <v>44012</v>
      </c>
      <c r="C9371" s="179">
        <v>3100</v>
      </c>
      <c r="D9371" s="88" t="s">
        <v>2863</v>
      </c>
      <c r="E9371" s="184" cm="1">
        <f t="array" ref="E9371">_xlfn.IFS($D9371=$O$5,C9371*$P$5,$D9371=$O$6,$C9371*$P$6,$D9371="AZN",$C9371)</f>
        <v>5270</v>
      </c>
      <c r="F9371" s="183" cm="1">
        <f t="array" ref="F9371">_xlfn.IFS($D9371=$O$5,$C9371*$P$5*0.01,$D9371=$O$6,$C9371*$P$6*0.01,$D9371="AZN",$C9371*0.08)</f>
        <v>52.7</v>
      </c>
    </row>
    <row r="9372" spans="1:6" x14ac:dyDescent="0.3">
      <c r="A9372" s="177" t="s">
        <v>2001</v>
      </c>
      <c r="B9372" s="178">
        <v>43966</v>
      </c>
      <c r="C9372" s="179">
        <v>10100</v>
      </c>
      <c r="D9372" s="88" t="s">
        <v>2862</v>
      </c>
      <c r="E9372" s="184" cm="1">
        <f t="array" ref="E9372">_xlfn.IFS($D9372=$O$5,C9372*$P$5,$D9372=$O$6,$C9372*$P$6,$D9372="AZN",$C9372)</f>
        <v>10100</v>
      </c>
      <c r="F9372" s="183" cm="1">
        <f t="array" ref="F9372">_xlfn.IFS($D9372=$O$5,$C9372*$P$5*0.01,$D9372=$O$6,$C9372*$P$6*0.01,$D9372="AZN",$C9372*0.08)</f>
        <v>808</v>
      </c>
    </row>
    <row r="9373" spans="1:6" x14ac:dyDescent="0.3">
      <c r="A9373" s="177" t="s">
        <v>1149</v>
      </c>
      <c r="B9373" s="178">
        <v>43551</v>
      </c>
      <c r="C9373" s="179">
        <v>12700</v>
      </c>
      <c r="D9373" s="88" t="s">
        <v>2863</v>
      </c>
      <c r="E9373" s="184" cm="1">
        <f t="array" ref="E9373">_xlfn.IFS($D9373=$O$5,C9373*$P$5,$D9373=$O$6,$C9373*$P$6,$D9373="AZN",$C9373)</f>
        <v>21590</v>
      </c>
      <c r="F9373" s="183" cm="1">
        <f t="array" ref="F9373">_xlfn.IFS($D9373=$O$5,$C9373*$P$5*0.01,$D9373=$O$6,$C9373*$P$6*0.01,$D9373="AZN",$C9373*0.08)</f>
        <v>215.9</v>
      </c>
    </row>
    <row r="9374" spans="1:6" x14ac:dyDescent="0.3">
      <c r="A9374" s="177" t="s">
        <v>1007</v>
      </c>
      <c r="B9374" s="178">
        <v>43715</v>
      </c>
      <c r="C9374" s="179">
        <v>5400</v>
      </c>
      <c r="D9374" s="88" t="s">
        <v>2864</v>
      </c>
      <c r="E9374" s="184" cm="1">
        <f t="array" ref="E9374">_xlfn.IFS($D9374=$O$5,C9374*$P$5,$D9374=$O$6,$C9374*$P$6,$D9374="AZN",$C9374)</f>
        <v>9809.1</v>
      </c>
      <c r="F9374" s="183" cm="1">
        <f t="array" ref="F9374">_xlfn.IFS($D9374=$O$5,$C9374*$P$5*0.01,$D9374=$O$6,$C9374*$P$6*0.01,$D9374="AZN",$C9374*0.08)</f>
        <v>98.091000000000008</v>
      </c>
    </row>
    <row r="9375" spans="1:6" x14ac:dyDescent="0.3">
      <c r="A9375" s="177" t="s">
        <v>1234</v>
      </c>
      <c r="B9375" s="178">
        <v>44104</v>
      </c>
      <c r="C9375" s="179">
        <v>8300</v>
      </c>
      <c r="D9375" s="88" t="s">
        <v>2863</v>
      </c>
      <c r="E9375" s="184" cm="1">
        <f t="array" ref="E9375">_xlfn.IFS($D9375=$O$5,C9375*$P$5,$D9375=$O$6,$C9375*$P$6,$D9375="AZN",$C9375)</f>
        <v>14110</v>
      </c>
      <c r="F9375" s="183" cm="1">
        <f t="array" ref="F9375">_xlfn.IFS($D9375=$O$5,$C9375*$P$5*0.01,$D9375=$O$6,$C9375*$P$6*0.01,$D9375="AZN",$C9375*0.08)</f>
        <v>141.1</v>
      </c>
    </row>
    <row r="9376" spans="1:6" x14ac:dyDescent="0.3">
      <c r="A9376" s="177" t="s">
        <v>448</v>
      </c>
      <c r="B9376" s="178">
        <v>44188</v>
      </c>
      <c r="C9376" s="179">
        <v>8100</v>
      </c>
      <c r="D9376" s="88" t="s">
        <v>2864</v>
      </c>
      <c r="E9376" s="184" cm="1">
        <f t="array" ref="E9376">_xlfn.IFS($D9376=$O$5,C9376*$P$5,$D9376=$O$6,$C9376*$P$6,$D9376="AZN",$C9376)</f>
        <v>14713.65</v>
      </c>
      <c r="F9376" s="183" cm="1">
        <f t="array" ref="F9376">_xlfn.IFS($D9376=$O$5,$C9376*$P$5*0.01,$D9376=$O$6,$C9376*$P$6*0.01,$D9376="AZN",$C9376*0.08)</f>
        <v>147.13650000000001</v>
      </c>
    </row>
    <row r="9377" spans="1:6" x14ac:dyDescent="0.3">
      <c r="A9377" s="177" t="s">
        <v>753</v>
      </c>
      <c r="B9377" s="178">
        <v>43519</v>
      </c>
      <c r="C9377" s="179">
        <v>10300</v>
      </c>
      <c r="D9377" s="88" t="s">
        <v>2862</v>
      </c>
      <c r="E9377" s="184" cm="1">
        <f t="array" ref="E9377">_xlfn.IFS($D9377=$O$5,C9377*$P$5,$D9377=$O$6,$C9377*$P$6,$D9377="AZN",$C9377)</f>
        <v>10300</v>
      </c>
      <c r="F9377" s="183" cm="1">
        <f t="array" ref="F9377">_xlfn.IFS($D9377=$O$5,$C9377*$P$5*0.01,$D9377=$O$6,$C9377*$P$6*0.01,$D9377="AZN",$C9377*0.08)</f>
        <v>824</v>
      </c>
    </row>
    <row r="9378" spans="1:6" x14ac:dyDescent="0.3">
      <c r="A9378" s="177" t="s">
        <v>1995</v>
      </c>
      <c r="B9378" s="178">
        <v>44680</v>
      </c>
      <c r="C9378" s="179">
        <v>4100</v>
      </c>
      <c r="D9378" s="88" t="s">
        <v>2864</v>
      </c>
      <c r="E9378" s="184" cm="1">
        <f t="array" ref="E9378">_xlfn.IFS($D9378=$O$5,C9378*$P$5,$D9378=$O$6,$C9378*$P$6,$D9378="AZN",$C9378)</f>
        <v>7447.65</v>
      </c>
      <c r="F9378" s="183" cm="1">
        <f t="array" ref="F9378">_xlfn.IFS($D9378=$O$5,$C9378*$P$5*0.01,$D9378=$O$6,$C9378*$P$6*0.01,$D9378="AZN",$C9378*0.08)</f>
        <v>74.476500000000001</v>
      </c>
    </row>
    <row r="9379" spans="1:6" x14ac:dyDescent="0.3">
      <c r="A9379" s="177" t="s">
        <v>2041</v>
      </c>
      <c r="B9379" s="178">
        <v>43804</v>
      </c>
      <c r="C9379" s="179">
        <v>11400</v>
      </c>
      <c r="D9379" s="88" t="s">
        <v>2862</v>
      </c>
      <c r="E9379" s="184" cm="1">
        <f t="array" ref="E9379">_xlfn.IFS($D9379=$O$5,C9379*$P$5,$D9379=$O$6,$C9379*$P$6,$D9379="AZN",$C9379)</f>
        <v>11400</v>
      </c>
      <c r="F9379" s="183" cm="1">
        <f t="array" ref="F9379">_xlfn.IFS($D9379=$O$5,$C9379*$P$5*0.01,$D9379=$O$6,$C9379*$P$6*0.01,$D9379="AZN",$C9379*0.08)</f>
        <v>912</v>
      </c>
    </row>
    <row r="9380" spans="1:6" x14ac:dyDescent="0.3">
      <c r="A9380" s="177" t="s">
        <v>937</v>
      </c>
      <c r="B9380" s="178">
        <v>44001</v>
      </c>
      <c r="C9380" s="179">
        <v>7400</v>
      </c>
      <c r="D9380" s="88" t="s">
        <v>2864</v>
      </c>
      <c r="E9380" s="184" cm="1">
        <f t="array" ref="E9380">_xlfn.IFS($D9380=$O$5,C9380*$P$5,$D9380=$O$6,$C9380*$P$6,$D9380="AZN",$C9380)</f>
        <v>13442.1</v>
      </c>
      <c r="F9380" s="183" cm="1">
        <f t="array" ref="F9380">_xlfn.IFS($D9380=$O$5,$C9380*$P$5*0.01,$D9380=$O$6,$C9380*$P$6*0.01,$D9380="AZN",$C9380*0.08)</f>
        <v>134.42099999999999</v>
      </c>
    </row>
    <row r="9381" spans="1:6" x14ac:dyDescent="0.3">
      <c r="A9381" s="177" t="s">
        <v>1341</v>
      </c>
      <c r="B9381" s="178">
        <v>44591</v>
      </c>
      <c r="C9381" s="179">
        <v>11200</v>
      </c>
      <c r="D9381" s="88" t="s">
        <v>2863</v>
      </c>
      <c r="E9381" s="184" cm="1">
        <f t="array" ref="E9381">_xlfn.IFS($D9381=$O$5,C9381*$P$5,$D9381=$O$6,$C9381*$P$6,$D9381="AZN",$C9381)</f>
        <v>19040</v>
      </c>
      <c r="F9381" s="183" cm="1">
        <f t="array" ref="F9381">_xlfn.IFS($D9381=$O$5,$C9381*$P$5*0.01,$D9381=$O$6,$C9381*$P$6*0.01,$D9381="AZN",$C9381*0.08)</f>
        <v>190.4</v>
      </c>
    </row>
    <row r="9382" spans="1:6" x14ac:dyDescent="0.3">
      <c r="A9382" s="177" t="s">
        <v>1180</v>
      </c>
      <c r="B9382" s="178">
        <v>44311</v>
      </c>
      <c r="C9382" s="179">
        <v>1400</v>
      </c>
      <c r="D9382" s="88" t="s">
        <v>2863</v>
      </c>
      <c r="E9382" s="184" cm="1">
        <f t="array" ref="E9382">_xlfn.IFS($D9382=$O$5,C9382*$P$5,$D9382=$O$6,$C9382*$P$6,$D9382="AZN",$C9382)</f>
        <v>2380</v>
      </c>
      <c r="F9382" s="183" cm="1">
        <f t="array" ref="F9382">_xlfn.IFS($D9382=$O$5,$C9382*$P$5*0.01,$D9382=$O$6,$C9382*$P$6*0.01,$D9382="AZN",$C9382*0.08)</f>
        <v>23.8</v>
      </c>
    </row>
    <row r="9383" spans="1:6" x14ac:dyDescent="0.3">
      <c r="A9383" s="177" t="s">
        <v>1869</v>
      </c>
      <c r="B9383" s="178">
        <v>43895</v>
      </c>
      <c r="C9383" s="179">
        <v>3300</v>
      </c>
      <c r="D9383" s="88" t="s">
        <v>2862</v>
      </c>
      <c r="E9383" s="184" cm="1">
        <f t="array" ref="E9383">_xlfn.IFS($D9383=$O$5,C9383*$P$5,$D9383=$O$6,$C9383*$P$6,$D9383="AZN",$C9383)</f>
        <v>3300</v>
      </c>
      <c r="F9383" s="183" cm="1">
        <f t="array" ref="F9383">_xlfn.IFS($D9383=$O$5,$C9383*$P$5*0.01,$D9383=$O$6,$C9383*$P$6*0.01,$D9383="AZN",$C9383*0.08)</f>
        <v>264</v>
      </c>
    </row>
    <row r="9384" spans="1:6" x14ac:dyDescent="0.3">
      <c r="A9384" s="177" t="s">
        <v>1983</v>
      </c>
      <c r="B9384" s="178">
        <v>43982</v>
      </c>
      <c r="C9384" s="179">
        <v>10300</v>
      </c>
      <c r="D9384" s="88" t="s">
        <v>2862</v>
      </c>
      <c r="E9384" s="184" cm="1">
        <f t="array" ref="E9384">_xlfn.IFS($D9384=$O$5,C9384*$P$5,$D9384=$O$6,$C9384*$P$6,$D9384="AZN",$C9384)</f>
        <v>10300</v>
      </c>
      <c r="F9384" s="183" cm="1">
        <f t="array" ref="F9384">_xlfn.IFS($D9384=$O$5,$C9384*$P$5*0.01,$D9384=$O$6,$C9384*$P$6*0.01,$D9384="AZN",$C9384*0.08)</f>
        <v>824</v>
      </c>
    </row>
    <row r="9385" spans="1:6" x14ac:dyDescent="0.3">
      <c r="A9385" s="177" t="s">
        <v>1700</v>
      </c>
      <c r="B9385" s="178">
        <v>44405</v>
      </c>
      <c r="C9385" s="179">
        <v>3300</v>
      </c>
      <c r="D9385" s="88" t="s">
        <v>2862</v>
      </c>
      <c r="E9385" s="184" cm="1">
        <f t="array" ref="E9385">_xlfn.IFS($D9385=$O$5,C9385*$P$5,$D9385=$O$6,$C9385*$P$6,$D9385="AZN",$C9385)</f>
        <v>3300</v>
      </c>
      <c r="F9385" s="183" cm="1">
        <f t="array" ref="F9385">_xlfn.IFS($D9385=$O$5,$C9385*$P$5*0.01,$D9385=$O$6,$C9385*$P$6*0.01,$D9385="AZN",$C9385*0.08)</f>
        <v>264</v>
      </c>
    </row>
    <row r="9386" spans="1:6" x14ac:dyDescent="0.3">
      <c r="A9386" s="177" t="s">
        <v>1153</v>
      </c>
      <c r="B9386" s="178">
        <v>44163</v>
      </c>
      <c r="C9386" s="179">
        <v>11900</v>
      </c>
      <c r="D9386" s="88" t="s">
        <v>2863</v>
      </c>
      <c r="E9386" s="184" cm="1">
        <f t="array" ref="E9386">_xlfn.IFS($D9386=$O$5,C9386*$P$5,$D9386=$O$6,$C9386*$P$6,$D9386="AZN",$C9386)</f>
        <v>20230</v>
      </c>
      <c r="F9386" s="183" cm="1">
        <f t="array" ref="F9386">_xlfn.IFS($D9386=$O$5,$C9386*$P$5*0.01,$D9386=$O$6,$C9386*$P$6*0.01,$D9386="AZN",$C9386*0.08)</f>
        <v>202.3</v>
      </c>
    </row>
    <row r="9387" spans="1:6" x14ac:dyDescent="0.3">
      <c r="A9387" s="177" t="s">
        <v>1527</v>
      </c>
      <c r="B9387" s="178">
        <v>44180</v>
      </c>
      <c r="C9387" s="179">
        <v>5200</v>
      </c>
      <c r="D9387" s="88" t="s">
        <v>2862</v>
      </c>
      <c r="E9387" s="184" cm="1">
        <f t="array" ref="E9387">_xlfn.IFS($D9387=$O$5,C9387*$P$5,$D9387=$O$6,$C9387*$P$6,$D9387="AZN",$C9387)</f>
        <v>5200</v>
      </c>
      <c r="F9387" s="183" cm="1">
        <f t="array" ref="F9387">_xlfn.IFS($D9387=$O$5,$C9387*$P$5*0.01,$D9387=$O$6,$C9387*$P$6*0.01,$D9387="AZN",$C9387*0.08)</f>
        <v>416</v>
      </c>
    </row>
    <row r="9388" spans="1:6" x14ac:dyDescent="0.3">
      <c r="A9388" s="177" t="s">
        <v>1320</v>
      </c>
      <c r="B9388" s="178">
        <v>44462</v>
      </c>
      <c r="C9388" s="179">
        <v>3900</v>
      </c>
      <c r="D9388" s="88" t="s">
        <v>2862</v>
      </c>
      <c r="E9388" s="184" cm="1">
        <f t="array" ref="E9388">_xlfn.IFS($D9388=$O$5,C9388*$P$5,$D9388=$O$6,$C9388*$P$6,$D9388="AZN",$C9388)</f>
        <v>3900</v>
      </c>
      <c r="F9388" s="183" cm="1">
        <f t="array" ref="F9388">_xlfn.IFS($D9388=$O$5,$C9388*$P$5*0.01,$D9388=$O$6,$C9388*$P$6*0.01,$D9388="AZN",$C9388*0.08)</f>
        <v>312</v>
      </c>
    </row>
    <row r="9389" spans="1:6" x14ac:dyDescent="0.3">
      <c r="A9389" s="177" t="s">
        <v>2111</v>
      </c>
      <c r="B9389" s="178">
        <v>44322</v>
      </c>
      <c r="C9389" s="179">
        <v>2000</v>
      </c>
      <c r="D9389" s="88" t="s">
        <v>2864</v>
      </c>
      <c r="E9389" s="184" cm="1">
        <f t="array" ref="E9389">_xlfn.IFS($D9389=$O$5,C9389*$P$5,$D9389=$O$6,$C9389*$P$6,$D9389="AZN",$C9389)</f>
        <v>3633</v>
      </c>
      <c r="F9389" s="183" cm="1">
        <f t="array" ref="F9389">_xlfn.IFS($D9389=$O$5,$C9389*$P$5*0.01,$D9389=$O$6,$C9389*$P$6*0.01,$D9389="AZN",$C9389*0.08)</f>
        <v>36.33</v>
      </c>
    </row>
    <row r="9390" spans="1:6" x14ac:dyDescent="0.3">
      <c r="A9390" s="177" t="s">
        <v>1568</v>
      </c>
      <c r="B9390" s="178">
        <v>44736</v>
      </c>
      <c r="C9390" s="179">
        <v>10200</v>
      </c>
      <c r="D9390" s="88" t="s">
        <v>2864</v>
      </c>
      <c r="E9390" s="184" cm="1">
        <f t="array" ref="E9390">_xlfn.IFS($D9390=$O$5,C9390*$P$5,$D9390=$O$6,$C9390*$P$6,$D9390="AZN",$C9390)</f>
        <v>18528.3</v>
      </c>
      <c r="F9390" s="183" cm="1">
        <f t="array" ref="F9390">_xlfn.IFS($D9390=$O$5,$C9390*$P$5*0.01,$D9390=$O$6,$C9390*$P$6*0.01,$D9390="AZN",$C9390*0.08)</f>
        <v>185.28299999999999</v>
      </c>
    </row>
    <row r="9391" spans="1:6" x14ac:dyDescent="0.3">
      <c r="A9391" s="177" t="s">
        <v>1921</v>
      </c>
      <c r="B9391" s="178">
        <v>43822</v>
      </c>
      <c r="C9391" s="179">
        <v>12900</v>
      </c>
      <c r="D9391" s="88" t="s">
        <v>2862</v>
      </c>
      <c r="E9391" s="184" cm="1">
        <f t="array" ref="E9391">_xlfn.IFS($D9391=$O$5,C9391*$P$5,$D9391=$O$6,$C9391*$P$6,$D9391="AZN",$C9391)</f>
        <v>12900</v>
      </c>
      <c r="F9391" s="183" cm="1">
        <f t="array" ref="F9391">_xlfn.IFS($D9391=$O$5,$C9391*$P$5*0.01,$D9391=$O$6,$C9391*$P$6*0.01,$D9391="AZN",$C9391*0.08)</f>
        <v>1032</v>
      </c>
    </row>
    <row r="9392" spans="1:6" x14ac:dyDescent="0.3">
      <c r="A9392" s="177" t="s">
        <v>1174</v>
      </c>
      <c r="B9392" s="178">
        <v>44296</v>
      </c>
      <c r="C9392" s="179">
        <v>5200</v>
      </c>
      <c r="D9392" s="88" t="s">
        <v>2862</v>
      </c>
      <c r="E9392" s="184" cm="1">
        <f t="array" ref="E9392">_xlfn.IFS($D9392=$O$5,C9392*$P$5,$D9392=$O$6,$C9392*$P$6,$D9392="AZN",$C9392)</f>
        <v>5200</v>
      </c>
      <c r="F9392" s="183" cm="1">
        <f t="array" ref="F9392">_xlfn.IFS($D9392=$O$5,$C9392*$P$5*0.01,$D9392=$O$6,$C9392*$P$6*0.01,$D9392="AZN",$C9392*0.08)</f>
        <v>416</v>
      </c>
    </row>
    <row r="9393" spans="1:6" x14ac:dyDescent="0.3">
      <c r="A9393" s="177" t="s">
        <v>912</v>
      </c>
      <c r="B9393" s="178">
        <v>44307</v>
      </c>
      <c r="C9393" s="179">
        <v>8200</v>
      </c>
      <c r="D9393" s="88" t="s">
        <v>2862</v>
      </c>
      <c r="E9393" s="184" cm="1">
        <f t="array" ref="E9393">_xlfn.IFS($D9393=$O$5,C9393*$P$5,$D9393=$O$6,$C9393*$P$6,$D9393="AZN",$C9393)</f>
        <v>8200</v>
      </c>
      <c r="F9393" s="183" cm="1">
        <f t="array" ref="F9393">_xlfn.IFS($D9393=$O$5,$C9393*$P$5*0.01,$D9393=$O$6,$C9393*$P$6*0.01,$D9393="AZN",$C9393*0.08)</f>
        <v>656</v>
      </c>
    </row>
    <row r="9394" spans="1:6" x14ac:dyDescent="0.3">
      <c r="A9394" s="177" t="s">
        <v>1118</v>
      </c>
      <c r="B9394" s="178">
        <v>44065</v>
      </c>
      <c r="C9394" s="179">
        <v>7500</v>
      </c>
      <c r="D9394" s="88" t="s">
        <v>2864</v>
      </c>
      <c r="E9394" s="184" cm="1">
        <f t="array" ref="E9394">_xlfn.IFS($D9394=$O$5,C9394*$P$5,$D9394=$O$6,$C9394*$P$6,$D9394="AZN",$C9394)</f>
        <v>13623.75</v>
      </c>
      <c r="F9394" s="183" cm="1">
        <f t="array" ref="F9394">_xlfn.IFS($D9394=$O$5,$C9394*$P$5*0.01,$D9394=$O$6,$C9394*$P$6*0.01,$D9394="AZN",$C9394*0.08)</f>
        <v>136.23750000000001</v>
      </c>
    </row>
    <row r="9395" spans="1:6" x14ac:dyDescent="0.3">
      <c r="A9395" s="177" t="s">
        <v>1914</v>
      </c>
      <c r="B9395" s="178">
        <v>44049</v>
      </c>
      <c r="C9395" s="179">
        <v>9000</v>
      </c>
      <c r="D9395" s="88" t="s">
        <v>2863</v>
      </c>
      <c r="E9395" s="184" cm="1">
        <f t="array" ref="E9395">_xlfn.IFS($D9395=$O$5,C9395*$P$5,$D9395=$O$6,$C9395*$P$6,$D9395="AZN",$C9395)</f>
        <v>15300</v>
      </c>
      <c r="F9395" s="183" cm="1">
        <f t="array" ref="F9395">_xlfn.IFS($D9395=$O$5,$C9395*$P$5*0.01,$D9395=$O$6,$C9395*$P$6*0.01,$D9395="AZN",$C9395*0.08)</f>
        <v>153</v>
      </c>
    </row>
    <row r="9396" spans="1:6" x14ac:dyDescent="0.3">
      <c r="A9396" s="177" t="s">
        <v>2005</v>
      </c>
      <c r="B9396" s="178">
        <v>44039</v>
      </c>
      <c r="C9396" s="179">
        <v>5500</v>
      </c>
      <c r="D9396" s="88" t="s">
        <v>2864</v>
      </c>
      <c r="E9396" s="184" cm="1">
        <f t="array" ref="E9396">_xlfn.IFS($D9396=$O$5,C9396*$P$5,$D9396=$O$6,$C9396*$P$6,$D9396="AZN",$C9396)</f>
        <v>9990.75</v>
      </c>
      <c r="F9396" s="183" cm="1">
        <f t="array" ref="F9396">_xlfn.IFS($D9396=$O$5,$C9396*$P$5*0.01,$D9396=$O$6,$C9396*$P$6*0.01,$D9396="AZN",$C9396*0.08)</f>
        <v>99.907499999999999</v>
      </c>
    </row>
    <row r="9397" spans="1:6" x14ac:dyDescent="0.3">
      <c r="A9397" s="177" t="s">
        <v>175</v>
      </c>
      <c r="B9397" s="178">
        <v>44153</v>
      </c>
      <c r="C9397" s="179">
        <v>1800</v>
      </c>
      <c r="D9397" s="88" t="s">
        <v>2864</v>
      </c>
      <c r="E9397" s="184" cm="1">
        <f t="array" ref="E9397">_xlfn.IFS($D9397=$O$5,C9397*$P$5,$D9397=$O$6,$C9397*$P$6,$D9397="AZN",$C9397)</f>
        <v>3269.7</v>
      </c>
      <c r="F9397" s="183" cm="1">
        <f t="array" ref="F9397">_xlfn.IFS($D9397=$O$5,$C9397*$P$5*0.01,$D9397=$O$6,$C9397*$P$6*0.01,$D9397="AZN",$C9397*0.08)</f>
        <v>32.696999999999996</v>
      </c>
    </row>
    <row r="9398" spans="1:6" x14ac:dyDescent="0.3">
      <c r="A9398" s="177" t="s">
        <v>1204</v>
      </c>
      <c r="B9398" s="178">
        <v>44136</v>
      </c>
      <c r="C9398" s="179">
        <v>4300</v>
      </c>
      <c r="D9398" s="88" t="s">
        <v>2863</v>
      </c>
      <c r="E9398" s="184" cm="1">
        <f t="array" ref="E9398">_xlfn.IFS($D9398=$O$5,C9398*$P$5,$D9398=$O$6,$C9398*$P$6,$D9398="AZN",$C9398)</f>
        <v>7310</v>
      </c>
      <c r="F9398" s="183" cm="1">
        <f t="array" ref="F9398">_xlfn.IFS($D9398=$O$5,$C9398*$P$5*0.01,$D9398=$O$6,$C9398*$P$6*0.01,$D9398="AZN",$C9398*0.08)</f>
        <v>73.100000000000009</v>
      </c>
    </row>
    <row r="9399" spans="1:6" x14ac:dyDescent="0.3">
      <c r="A9399" s="177" t="s">
        <v>1420</v>
      </c>
      <c r="B9399" s="178">
        <v>43955</v>
      </c>
      <c r="C9399" s="179">
        <v>9200</v>
      </c>
      <c r="D9399" s="88" t="s">
        <v>2862</v>
      </c>
      <c r="E9399" s="184" cm="1">
        <f t="array" ref="E9399">_xlfn.IFS($D9399=$O$5,C9399*$P$5,$D9399=$O$6,$C9399*$P$6,$D9399="AZN",$C9399)</f>
        <v>9200</v>
      </c>
      <c r="F9399" s="183" cm="1">
        <f t="array" ref="F9399">_xlfn.IFS($D9399=$O$5,$C9399*$P$5*0.01,$D9399=$O$6,$C9399*$P$6*0.01,$D9399="AZN",$C9399*0.08)</f>
        <v>736</v>
      </c>
    </row>
    <row r="9400" spans="1:6" x14ac:dyDescent="0.3">
      <c r="A9400" s="177" t="s">
        <v>1083</v>
      </c>
      <c r="B9400" s="178">
        <v>44729</v>
      </c>
      <c r="C9400" s="179">
        <v>3800</v>
      </c>
      <c r="D9400" s="88" t="s">
        <v>2862</v>
      </c>
      <c r="E9400" s="184" cm="1">
        <f t="array" ref="E9400">_xlfn.IFS($D9400=$O$5,C9400*$P$5,$D9400=$O$6,$C9400*$P$6,$D9400="AZN",$C9400)</f>
        <v>3800</v>
      </c>
      <c r="F9400" s="183" cm="1">
        <f t="array" ref="F9400">_xlfn.IFS($D9400=$O$5,$C9400*$P$5*0.01,$D9400=$O$6,$C9400*$P$6*0.01,$D9400="AZN",$C9400*0.08)</f>
        <v>304</v>
      </c>
    </row>
    <row r="9401" spans="1:6" x14ac:dyDescent="0.3">
      <c r="A9401" s="177" t="s">
        <v>802</v>
      </c>
      <c r="B9401" s="178">
        <v>44657</v>
      </c>
      <c r="C9401" s="179">
        <v>1400</v>
      </c>
      <c r="D9401" s="88" t="s">
        <v>2863</v>
      </c>
      <c r="E9401" s="184" cm="1">
        <f t="array" ref="E9401">_xlfn.IFS($D9401=$O$5,C9401*$P$5,$D9401=$O$6,$C9401*$P$6,$D9401="AZN",$C9401)</f>
        <v>2380</v>
      </c>
      <c r="F9401" s="183" cm="1">
        <f t="array" ref="F9401">_xlfn.IFS($D9401=$O$5,$C9401*$P$5*0.01,$D9401=$O$6,$C9401*$P$6*0.01,$D9401="AZN",$C9401*0.08)</f>
        <v>23.8</v>
      </c>
    </row>
    <row r="9402" spans="1:6" x14ac:dyDescent="0.3">
      <c r="A9402" s="177" t="s">
        <v>594</v>
      </c>
      <c r="B9402" s="178">
        <v>44239</v>
      </c>
      <c r="C9402" s="179">
        <v>9200</v>
      </c>
      <c r="D9402" s="88" t="s">
        <v>2863</v>
      </c>
      <c r="E9402" s="184" cm="1">
        <f t="array" ref="E9402">_xlfn.IFS($D9402=$O$5,C9402*$P$5,$D9402=$O$6,$C9402*$P$6,$D9402="AZN",$C9402)</f>
        <v>15640</v>
      </c>
      <c r="F9402" s="183" cm="1">
        <f t="array" ref="F9402">_xlfn.IFS($D9402=$O$5,$C9402*$P$5*0.01,$D9402=$O$6,$C9402*$P$6*0.01,$D9402="AZN",$C9402*0.08)</f>
        <v>156.4</v>
      </c>
    </row>
    <row r="9403" spans="1:6" x14ac:dyDescent="0.3">
      <c r="A9403" s="177" t="s">
        <v>1400</v>
      </c>
      <c r="B9403" s="178">
        <v>44399</v>
      </c>
      <c r="C9403" s="179">
        <v>12000</v>
      </c>
      <c r="D9403" s="88" t="s">
        <v>2864</v>
      </c>
      <c r="E9403" s="184" cm="1">
        <f t="array" ref="E9403">_xlfn.IFS($D9403=$O$5,C9403*$P$5,$D9403=$O$6,$C9403*$P$6,$D9403="AZN",$C9403)</f>
        <v>21798</v>
      </c>
      <c r="F9403" s="183" cm="1">
        <f t="array" ref="F9403">_xlfn.IFS($D9403=$O$5,$C9403*$P$5*0.01,$D9403=$O$6,$C9403*$P$6*0.01,$D9403="AZN",$C9403*0.08)</f>
        <v>217.98000000000002</v>
      </c>
    </row>
    <row r="9404" spans="1:6" x14ac:dyDescent="0.3">
      <c r="A9404" s="177" t="s">
        <v>137</v>
      </c>
      <c r="B9404" s="178">
        <v>44057</v>
      </c>
      <c r="C9404" s="179">
        <v>7300</v>
      </c>
      <c r="D9404" s="88" t="s">
        <v>2862</v>
      </c>
      <c r="E9404" s="184" cm="1">
        <f t="array" ref="E9404">_xlfn.IFS($D9404=$O$5,C9404*$P$5,$D9404=$O$6,$C9404*$P$6,$D9404="AZN",$C9404)</f>
        <v>7300</v>
      </c>
      <c r="F9404" s="183" cm="1">
        <f t="array" ref="F9404">_xlfn.IFS($D9404=$O$5,$C9404*$P$5*0.01,$D9404=$O$6,$C9404*$P$6*0.01,$D9404="AZN",$C9404*0.08)</f>
        <v>584</v>
      </c>
    </row>
    <row r="9405" spans="1:6" x14ac:dyDescent="0.3">
      <c r="A9405" s="177" t="s">
        <v>939</v>
      </c>
      <c r="B9405" s="178">
        <v>44326</v>
      </c>
      <c r="C9405" s="179">
        <v>12200</v>
      </c>
      <c r="D9405" s="88" t="s">
        <v>2864</v>
      </c>
      <c r="E9405" s="184" cm="1">
        <f t="array" ref="E9405">_xlfn.IFS($D9405=$O$5,C9405*$P$5,$D9405=$O$6,$C9405*$P$6,$D9405="AZN",$C9405)</f>
        <v>22161.3</v>
      </c>
      <c r="F9405" s="183" cm="1">
        <f t="array" ref="F9405">_xlfn.IFS($D9405=$O$5,$C9405*$P$5*0.01,$D9405=$O$6,$C9405*$P$6*0.01,$D9405="AZN",$C9405*0.08)</f>
        <v>221.613</v>
      </c>
    </row>
    <row r="9406" spans="1:6" x14ac:dyDescent="0.3">
      <c r="A9406" s="177" t="s">
        <v>1928</v>
      </c>
      <c r="B9406" s="178">
        <v>44587</v>
      </c>
      <c r="C9406" s="179">
        <v>2900</v>
      </c>
      <c r="D9406" s="88" t="s">
        <v>2862</v>
      </c>
      <c r="E9406" s="184" cm="1">
        <f t="array" ref="E9406">_xlfn.IFS($D9406=$O$5,C9406*$P$5,$D9406=$O$6,$C9406*$P$6,$D9406="AZN",$C9406)</f>
        <v>2900</v>
      </c>
      <c r="F9406" s="183" cm="1">
        <f t="array" ref="F9406">_xlfn.IFS($D9406=$O$5,$C9406*$P$5*0.01,$D9406=$O$6,$C9406*$P$6*0.01,$D9406="AZN",$C9406*0.08)</f>
        <v>232</v>
      </c>
    </row>
    <row r="9407" spans="1:6" x14ac:dyDescent="0.3">
      <c r="A9407" s="177" t="s">
        <v>679</v>
      </c>
      <c r="B9407" s="178">
        <v>43974</v>
      </c>
      <c r="C9407" s="179">
        <v>4400</v>
      </c>
      <c r="D9407" s="88" t="s">
        <v>2862</v>
      </c>
      <c r="E9407" s="184" cm="1">
        <f t="array" ref="E9407">_xlfn.IFS($D9407=$O$5,C9407*$P$5,$D9407=$O$6,$C9407*$P$6,$D9407="AZN",$C9407)</f>
        <v>4400</v>
      </c>
      <c r="F9407" s="183" cm="1">
        <f t="array" ref="F9407">_xlfn.IFS($D9407=$O$5,$C9407*$P$5*0.01,$D9407=$O$6,$C9407*$P$6*0.01,$D9407="AZN",$C9407*0.08)</f>
        <v>352</v>
      </c>
    </row>
    <row r="9408" spans="1:6" x14ac:dyDescent="0.3">
      <c r="A9408" s="177" t="s">
        <v>1569</v>
      </c>
      <c r="B9408" s="178">
        <v>44628</v>
      </c>
      <c r="C9408" s="179">
        <v>2600</v>
      </c>
      <c r="D9408" s="88" t="s">
        <v>2863</v>
      </c>
      <c r="E9408" s="184" cm="1">
        <f t="array" ref="E9408">_xlfn.IFS($D9408=$O$5,C9408*$P$5,$D9408=$O$6,$C9408*$P$6,$D9408="AZN",$C9408)</f>
        <v>4420</v>
      </c>
      <c r="F9408" s="183" cm="1">
        <f t="array" ref="F9408">_xlfn.IFS($D9408=$O$5,$C9408*$P$5*0.01,$D9408=$O$6,$C9408*$P$6*0.01,$D9408="AZN",$C9408*0.08)</f>
        <v>44.2</v>
      </c>
    </row>
    <row r="9409" spans="1:6" x14ac:dyDescent="0.3">
      <c r="A9409" s="177" t="s">
        <v>2119</v>
      </c>
      <c r="B9409" s="178">
        <v>44738</v>
      </c>
      <c r="C9409" s="179">
        <v>4100</v>
      </c>
      <c r="D9409" s="88" t="s">
        <v>2864</v>
      </c>
      <c r="E9409" s="184" cm="1">
        <f t="array" ref="E9409">_xlfn.IFS($D9409=$O$5,C9409*$P$5,$D9409=$O$6,$C9409*$P$6,$D9409="AZN",$C9409)</f>
        <v>7447.65</v>
      </c>
      <c r="F9409" s="183" cm="1">
        <f t="array" ref="F9409">_xlfn.IFS($D9409=$O$5,$C9409*$P$5*0.01,$D9409=$O$6,$C9409*$P$6*0.01,$D9409="AZN",$C9409*0.08)</f>
        <v>74.476500000000001</v>
      </c>
    </row>
    <row r="9410" spans="1:6" x14ac:dyDescent="0.3">
      <c r="A9410" s="177" t="s">
        <v>653</v>
      </c>
      <c r="B9410" s="178">
        <v>44376</v>
      </c>
      <c r="C9410" s="179">
        <v>8900</v>
      </c>
      <c r="D9410" s="88" t="s">
        <v>2864</v>
      </c>
      <c r="E9410" s="184" cm="1">
        <f t="array" ref="E9410">_xlfn.IFS($D9410=$O$5,C9410*$P$5,$D9410=$O$6,$C9410*$P$6,$D9410="AZN",$C9410)</f>
        <v>16166.85</v>
      </c>
      <c r="F9410" s="183" cm="1">
        <f t="array" ref="F9410">_xlfn.IFS($D9410=$O$5,$C9410*$P$5*0.01,$D9410=$O$6,$C9410*$P$6*0.01,$D9410="AZN",$C9410*0.08)</f>
        <v>161.66849999999999</v>
      </c>
    </row>
    <row r="9411" spans="1:6" x14ac:dyDescent="0.3">
      <c r="A9411" s="177" t="s">
        <v>477</v>
      </c>
      <c r="B9411" s="178">
        <v>44520</v>
      </c>
      <c r="C9411" s="179">
        <v>9100</v>
      </c>
      <c r="D9411" s="88" t="s">
        <v>2864</v>
      </c>
      <c r="E9411" s="184" cm="1">
        <f t="array" ref="E9411">_xlfn.IFS($D9411=$O$5,C9411*$P$5,$D9411=$O$6,$C9411*$P$6,$D9411="AZN",$C9411)</f>
        <v>16530.150000000001</v>
      </c>
      <c r="F9411" s="183" cm="1">
        <f t="array" ref="F9411">_xlfn.IFS($D9411=$O$5,$C9411*$P$5*0.01,$D9411=$O$6,$C9411*$P$6*0.01,$D9411="AZN",$C9411*0.08)</f>
        <v>165.3015</v>
      </c>
    </row>
    <row r="9412" spans="1:6" x14ac:dyDescent="0.3">
      <c r="A9412" s="177" t="s">
        <v>1667</v>
      </c>
      <c r="B9412" s="178">
        <v>44305</v>
      </c>
      <c r="C9412" s="179">
        <v>5200</v>
      </c>
      <c r="D9412" s="88" t="s">
        <v>2863</v>
      </c>
      <c r="E9412" s="184" cm="1">
        <f t="array" ref="E9412">_xlfn.IFS($D9412=$O$5,C9412*$P$5,$D9412=$O$6,$C9412*$P$6,$D9412="AZN",$C9412)</f>
        <v>8840</v>
      </c>
      <c r="F9412" s="183" cm="1">
        <f t="array" ref="F9412">_xlfn.IFS($D9412=$O$5,$C9412*$P$5*0.01,$D9412=$O$6,$C9412*$P$6*0.01,$D9412="AZN",$C9412*0.08)</f>
        <v>88.4</v>
      </c>
    </row>
    <row r="9413" spans="1:6" x14ac:dyDescent="0.3">
      <c r="A9413" s="177" t="s">
        <v>1249</v>
      </c>
      <c r="B9413" s="178">
        <v>43997</v>
      </c>
      <c r="C9413" s="179">
        <v>5700</v>
      </c>
      <c r="D9413" s="88" t="s">
        <v>2864</v>
      </c>
      <c r="E9413" s="184" cm="1">
        <f t="array" ref="E9413">_xlfn.IFS($D9413=$O$5,C9413*$P$5,$D9413=$O$6,$C9413*$P$6,$D9413="AZN",$C9413)</f>
        <v>10354.049999999999</v>
      </c>
      <c r="F9413" s="183" cm="1">
        <f t="array" ref="F9413">_xlfn.IFS($D9413=$O$5,$C9413*$P$5*0.01,$D9413=$O$6,$C9413*$P$6*0.01,$D9413="AZN",$C9413*0.08)</f>
        <v>103.54049999999999</v>
      </c>
    </row>
    <row r="9414" spans="1:6" x14ac:dyDescent="0.3">
      <c r="A9414" s="177" t="s">
        <v>1268</v>
      </c>
      <c r="B9414" s="178">
        <v>44474</v>
      </c>
      <c r="C9414" s="179">
        <v>11500</v>
      </c>
      <c r="D9414" s="88" t="s">
        <v>2863</v>
      </c>
      <c r="E9414" s="184" cm="1">
        <f t="array" ref="E9414">_xlfn.IFS($D9414=$O$5,C9414*$P$5,$D9414=$O$6,$C9414*$P$6,$D9414="AZN",$C9414)</f>
        <v>19550</v>
      </c>
      <c r="F9414" s="183" cm="1">
        <f t="array" ref="F9414">_xlfn.IFS($D9414=$O$5,$C9414*$P$5*0.01,$D9414=$O$6,$C9414*$P$6*0.01,$D9414="AZN",$C9414*0.08)</f>
        <v>195.5</v>
      </c>
    </row>
    <row r="9415" spans="1:6" x14ac:dyDescent="0.3">
      <c r="A9415" s="177" t="s">
        <v>419</v>
      </c>
      <c r="B9415" s="178">
        <v>44047</v>
      </c>
      <c r="C9415" s="179">
        <v>1500</v>
      </c>
      <c r="D9415" s="88" t="s">
        <v>2864</v>
      </c>
      <c r="E9415" s="184" cm="1">
        <f t="array" ref="E9415">_xlfn.IFS($D9415=$O$5,C9415*$P$5,$D9415=$O$6,$C9415*$P$6,$D9415="AZN",$C9415)</f>
        <v>2724.75</v>
      </c>
      <c r="F9415" s="183" cm="1">
        <f t="array" ref="F9415">_xlfn.IFS($D9415=$O$5,$C9415*$P$5*0.01,$D9415=$O$6,$C9415*$P$6*0.01,$D9415="AZN",$C9415*0.08)</f>
        <v>27.247500000000002</v>
      </c>
    </row>
    <row r="9416" spans="1:6" x14ac:dyDescent="0.3">
      <c r="A9416" s="177" t="s">
        <v>615</v>
      </c>
      <c r="B9416" s="178">
        <v>43922</v>
      </c>
      <c r="C9416" s="179">
        <v>7500</v>
      </c>
      <c r="D9416" s="88" t="s">
        <v>2863</v>
      </c>
      <c r="E9416" s="184" cm="1">
        <f t="array" ref="E9416">_xlfn.IFS($D9416=$O$5,C9416*$P$5,$D9416=$O$6,$C9416*$P$6,$D9416="AZN",$C9416)</f>
        <v>12750</v>
      </c>
      <c r="F9416" s="183" cm="1">
        <f t="array" ref="F9416">_xlfn.IFS($D9416=$O$5,$C9416*$P$5*0.01,$D9416=$O$6,$C9416*$P$6*0.01,$D9416="AZN",$C9416*0.08)</f>
        <v>127.5</v>
      </c>
    </row>
    <row r="9417" spans="1:6" x14ac:dyDescent="0.3">
      <c r="A9417" s="177" t="s">
        <v>559</v>
      </c>
      <c r="B9417" s="178">
        <v>44221</v>
      </c>
      <c r="C9417" s="179">
        <v>5100</v>
      </c>
      <c r="D9417" s="88" t="s">
        <v>2862</v>
      </c>
      <c r="E9417" s="184" cm="1">
        <f t="array" ref="E9417">_xlfn.IFS($D9417=$O$5,C9417*$P$5,$D9417=$O$6,$C9417*$P$6,$D9417="AZN",$C9417)</f>
        <v>5100</v>
      </c>
      <c r="F9417" s="183" cm="1">
        <f t="array" ref="F9417">_xlfn.IFS($D9417=$O$5,$C9417*$P$5*0.01,$D9417=$O$6,$C9417*$P$6*0.01,$D9417="AZN",$C9417*0.08)</f>
        <v>408</v>
      </c>
    </row>
    <row r="9418" spans="1:6" x14ac:dyDescent="0.3">
      <c r="A9418" s="177" t="s">
        <v>1855</v>
      </c>
      <c r="B9418" s="178">
        <v>43849</v>
      </c>
      <c r="C9418" s="179">
        <v>6900</v>
      </c>
      <c r="D9418" s="88" t="s">
        <v>2864</v>
      </c>
      <c r="E9418" s="184" cm="1">
        <f t="array" ref="E9418">_xlfn.IFS($D9418=$O$5,C9418*$P$5,$D9418=$O$6,$C9418*$P$6,$D9418="AZN",$C9418)</f>
        <v>12533.85</v>
      </c>
      <c r="F9418" s="183" cm="1">
        <f t="array" ref="F9418">_xlfn.IFS($D9418=$O$5,$C9418*$P$5*0.01,$D9418=$O$6,$C9418*$P$6*0.01,$D9418="AZN",$C9418*0.08)</f>
        <v>125.33850000000001</v>
      </c>
    </row>
    <row r="9419" spans="1:6" x14ac:dyDescent="0.3">
      <c r="A9419" s="177" t="s">
        <v>1192</v>
      </c>
      <c r="B9419" s="178">
        <v>44149</v>
      </c>
      <c r="C9419" s="179">
        <v>9100</v>
      </c>
      <c r="D9419" s="88" t="s">
        <v>2863</v>
      </c>
      <c r="E9419" s="184" cm="1">
        <f t="array" ref="E9419">_xlfn.IFS($D9419=$O$5,C9419*$P$5,$D9419=$O$6,$C9419*$P$6,$D9419="AZN",$C9419)</f>
        <v>15470</v>
      </c>
      <c r="F9419" s="183" cm="1">
        <f t="array" ref="F9419">_xlfn.IFS($D9419=$O$5,$C9419*$P$5*0.01,$D9419=$O$6,$C9419*$P$6*0.01,$D9419="AZN",$C9419*0.08)</f>
        <v>154.70000000000002</v>
      </c>
    </row>
    <row r="9420" spans="1:6" x14ac:dyDescent="0.3">
      <c r="A9420" s="177" t="s">
        <v>1095</v>
      </c>
      <c r="B9420" s="178">
        <v>43973</v>
      </c>
      <c r="C9420" s="179">
        <v>12300</v>
      </c>
      <c r="D9420" s="88" t="s">
        <v>2862</v>
      </c>
      <c r="E9420" s="184" cm="1">
        <f t="array" ref="E9420">_xlfn.IFS($D9420=$O$5,C9420*$P$5,$D9420=$O$6,$C9420*$P$6,$D9420="AZN",$C9420)</f>
        <v>12300</v>
      </c>
      <c r="F9420" s="183" cm="1">
        <f t="array" ref="F9420">_xlfn.IFS($D9420=$O$5,$C9420*$P$5*0.01,$D9420=$O$6,$C9420*$P$6*0.01,$D9420="AZN",$C9420*0.08)</f>
        <v>984</v>
      </c>
    </row>
    <row r="9421" spans="1:6" x14ac:dyDescent="0.3">
      <c r="A9421" s="177" t="s">
        <v>1622</v>
      </c>
      <c r="B9421" s="178">
        <v>44136</v>
      </c>
      <c r="C9421" s="179">
        <v>6200</v>
      </c>
      <c r="D9421" s="88" t="s">
        <v>2862</v>
      </c>
      <c r="E9421" s="184" cm="1">
        <f t="array" ref="E9421">_xlfn.IFS($D9421=$O$5,C9421*$P$5,$D9421=$O$6,$C9421*$P$6,$D9421="AZN",$C9421)</f>
        <v>6200</v>
      </c>
      <c r="F9421" s="183" cm="1">
        <f t="array" ref="F9421">_xlfn.IFS($D9421=$O$5,$C9421*$P$5*0.01,$D9421=$O$6,$C9421*$P$6*0.01,$D9421="AZN",$C9421*0.08)</f>
        <v>496</v>
      </c>
    </row>
    <row r="9422" spans="1:6" x14ac:dyDescent="0.3">
      <c r="A9422" s="177" t="s">
        <v>1790</v>
      </c>
      <c r="B9422" s="178">
        <v>43847</v>
      </c>
      <c r="C9422" s="179">
        <v>9300</v>
      </c>
      <c r="D9422" s="88" t="s">
        <v>2862</v>
      </c>
      <c r="E9422" s="184" cm="1">
        <f t="array" ref="E9422">_xlfn.IFS($D9422=$O$5,C9422*$P$5,$D9422=$O$6,$C9422*$P$6,$D9422="AZN",$C9422)</f>
        <v>9300</v>
      </c>
      <c r="F9422" s="183" cm="1">
        <f t="array" ref="F9422">_xlfn.IFS($D9422=$O$5,$C9422*$P$5*0.01,$D9422=$O$6,$C9422*$P$6*0.01,$D9422="AZN",$C9422*0.08)</f>
        <v>744</v>
      </c>
    </row>
    <row r="9423" spans="1:6" x14ac:dyDescent="0.3">
      <c r="A9423" s="177" t="s">
        <v>1363</v>
      </c>
      <c r="B9423" s="178">
        <v>44350</v>
      </c>
      <c r="C9423" s="179">
        <v>4900</v>
      </c>
      <c r="D9423" s="88" t="s">
        <v>2863</v>
      </c>
      <c r="E9423" s="184" cm="1">
        <f t="array" ref="E9423">_xlfn.IFS($D9423=$O$5,C9423*$P$5,$D9423=$O$6,$C9423*$P$6,$D9423="AZN",$C9423)</f>
        <v>8330</v>
      </c>
      <c r="F9423" s="183" cm="1">
        <f t="array" ref="F9423">_xlfn.IFS($D9423=$O$5,$C9423*$P$5*0.01,$D9423=$O$6,$C9423*$P$6*0.01,$D9423="AZN",$C9423*0.08)</f>
        <v>83.3</v>
      </c>
    </row>
    <row r="9424" spans="1:6" x14ac:dyDescent="0.3">
      <c r="A9424" s="177" t="s">
        <v>1504</v>
      </c>
      <c r="B9424" s="178">
        <v>43912</v>
      </c>
      <c r="C9424" s="179">
        <v>9500</v>
      </c>
      <c r="D9424" s="88" t="s">
        <v>2864</v>
      </c>
      <c r="E9424" s="184" cm="1">
        <f t="array" ref="E9424">_xlfn.IFS($D9424=$O$5,C9424*$P$5,$D9424=$O$6,$C9424*$P$6,$D9424="AZN",$C9424)</f>
        <v>17256.75</v>
      </c>
      <c r="F9424" s="183" cm="1">
        <f t="array" ref="F9424">_xlfn.IFS($D9424=$O$5,$C9424*$P$5*0.01,$D9424=$O$6,$C9424*$P$6*0.01,$D9424="AZN",$C9424*0.08)</f>
        <v>172.5675</v>
      </c>
    </row>
    <row r="9425" spans="1:6" x14ac:dyDescent="0.3">
      <c r="A9425" s="177" t="s">
        <v>1994</v>
      </c>
      <c r="B9425" s="178">
        <v>44515</v>
      </c>
      <c r="C9425" s="179">
        <v>10300</v>
      </c>
      <c r="D9425" s="88" t="s">
        <v>2863</v>
      </c>
      <c r="E9425" s="184" cm="1">
        <f t="array" ref="E9425">_xlfn.IFS($D9425=$O$5,C9425*$P$5,$D9425=$O$6,$C9425*$P$6,$D9425="AZN",$C9425)</f>
        <v>17510</v>
      </c>
      <c r="F9425" s="183" cm="1">
        <f t="array" ref="F9425">_xlfn.IFS($D9425=$O$5,$C9425*$P$5*0.01,$D9425=$O$6,$C9425*$P$6*0.01,$D9425="AZN",$C9425*0.08)</f>
        <v>175.1</v>
      </c>
    </row>
    <row r="9426" spans="1:6" x14ac:dyDescent="0.3">
      <c r="A9426" s="177" t="s">
        <v>556</v>
      </c>
      <c r="B9426" s="178">
        <v>44250</v>
      </c>
      <c r="C9426" s="179">
        <v>8700</v>
      </c>
      <c r="D9426" s="88" t="s">
        <v>2864</v>
      </c>
      <c r="E9426" s="184" cm="1">
        <f t="array" ref="E9426">_xlfn.IFS($D9426=$O$5,C9426*$P$5,$D9426=$O$6,$C9426*$P$6,$D9426="AZN",$C9426)</f>
        <v>15803.55</v>
      </c>
      <c r="F9426" s="183" cm="1">
        <f t="array" ref="F9426">_xlfn.IFS($D9426=$O$5,$C9426*$P$5*0.01,$D9426=$O$6,$C9426*$P$6*0.01,$D9426="AZN",$C9426*0.08)</f>
        <v>158.03549999999998</v>
      </c>
    </row>
    <row r="9427" spans="1:6" x14ac:dyDescent="0.3">
      <c r="A9427" s="177" t="s">
        <v>302</v>
      </c>
      <c r="B9427" s="178">
        <v>43789</v>
      </c>
      <c r="C9427" s="179">
        <v>4600</v>
      </c>
      <c r="D9427" s="88" t="s">
        <v>2862</v>
      </c>
      <c r="E9427" s="184" cm="1">
        <f t="array" ref="E9427">_xlfn.IFS($D9427=$O$5,C9427*$P$5,$D9427=$O$6,$C9427*$P$6,$D9427="AZN",$C9427)</f>
        <v>4600</v>
      </c>
      <c r="F9427" s="183" cm="1">
        <f t="array" ref="F9427">_xlfn.IFS($D9427=$O$5,$C9427*$P$5*0.01,$D9427=$O$6,$C9427*$P$6*0.01,$D9427="AZN",$C9427*0.08)</f>
        <v>368</v>
      </c>
    </row>
    <row r="9428" spans="1:6" x14ac:dyDescent="0.3">
      <c r="A9428" s="177" t="s">
        <v>357</v>
      </c>
      <c r="B9428" s="178">
        <v>44141</v>
      </c>
      <c r="C9428" s="179">
        <v>5400</v>
      </c>
      <c r="D9428" s="88" t="s">
        <v>2864</v>
      </c>
      <c r="E9428" s="184" cm="1">
        <f t="array" ref="E9428">_xlfn.IFS($D9428=$O$5,C9428*$P$5,$D9428=$O$6,$C9428*$P$6,$D9428="AZN",$C9428)</f>
        <v>9809.1</v>
      </c>
      <c r="F9428" s="183" cm="1">
        <f t="array" ref="F9428">_xlfn.IFS($D9428=$O$5,$C9428*$P$5*0.01,$D9428=$O$6,$C9428*$P$6*0.01,$D9428="AZN",$C9428*0.08)</f>
        <v>98.091000000000008</v>
      </c>
    </row>
    <row r="9429" spans="1:6" x14ac:dyDescent="0.3">
      <c r="A9429" s="177" t="s">
        <v>1936</v>
      </c>
      <c r="B9429" s="178">
        <v>44126</v>
      </c>
      <c r="C9429" s="179">
        <v>12200</v>
      </c>
      <c r="D9429" s="88" t="s">
        <v>2862</v>
      </c>
      <c r="E9429" s="184" cm="1">
        <f t="array" ref="E9429">_xlfn.IFS($D9429=$O$5,C9429*$P$5,$D9429=$O$6,$C9429*$P$6,$D9429="AZN",$C9429)</f>
        <v>12200</v>
      </c>
      <c r="F9429" s="183" cm="1">
        <f t="array" ref="F9429">_xlfn.IFS($D9429=$O$5,$C9429*$P$5*0.01,$D9429=$O$6,$C9429*$P$6*0.01,$D9429="AZN",$C9429*0.08)</f>
        <v>976</v>
      </c>
    </row>
    <row r="9430" spans="1:6" x14ac:dyDescent="0.3">
      <c r="A9430" s="177" t="s">
        <v>1086</v>
      </c>
      <c r="B9430" s="178">
        <v>43552</v>
      </c>
      <c r="C9430" s="179">
        <v>2000</v>
      </c>
      <c r="D9430" s="88" t="s">
        <v>2864</v>
      </c>
      <c r="E9430" s="184" cm="1">
        <f t="array" ref="E9430">_xlfn.IFS($D9430=$O$5,C9430*$P$5,$D9430=$O$6,$C9430*$P$6,$D9430="AZN",$C9430)</f>
        <v>3633</v>
      </c>
      <c r="F9430" s="183" cm="1">
        <f t="array" ref="F9430">_xlfn.IFS($D9430=$O$5,$C9430*$P$5*0.01,$D9430=$O$6,$C9430*$P$6*0.01,$D9430="AZN",$C9430*0.08)</f>
        <v>36.33</v>
      </c>
    </row>
    <row r="9431" spans="1:6" x14ac:dyDescent="0.3">
      <c r="A9431" s="177" t="s">
        <v>1940</v>
      </c>
      <c r="B9431" s="178">
        <v>44198</v>
      </c>
      <c r="C9431" s="179">
        <v>12200</v>
      </c>
      <c r="D9431" s="88" t="s">
        <v>2863</v>
      </c>
      <c r="E9431" s="184" cm="1">
        <f t="array" ref="E9431">_xlfn.IFS($D9431=$O$5,C9431*$P$5,$D9431=$O$6,$C9431*$P$6,$D9431="AZN",$C9431)</f>
        <v>20740</v>
      </c>
      <c r="F9431" s="183" cm="1">
        <f t="array" ref="F9431">_xlfn.IFS($D9431=$O$5,$C9431*$P$5*0.01,$D9431=$O$6,$C9431*$P$6*0.01,$D9431="AZN",$C9431*0.08)</f>
        <v>207.4</v>
      </c>
    </row>
    <row r="9432" spans="1:6" x14ac:dyDescent="0.3">
      <c r="A9432" s="177" t="s">
        <v>841</v>
      </c>
      <c r="B9432" s="178">
        <v>44120</v>
      </c>
      <c r="C9432" s="179">
        <v>12100</v>
      </c>
      <c r="D9432" s="88" t="s">
        <v>2863</v>
      </c>
      <c r="E9432" s="184" cm="1">
        <f t="array" ref="E9432">_xlfn.IFS($D9432=$O$5,C9432*$P$5,$D9432=$O$6,$C9432*$P$6,$D9432="AZN",$C9432)</f>
        <v>20570</v>
      </c>
      <c r="F9432" s="183" cm="1">
        <f t="array" ref="F9432">_xlfn.IFS($D9432=$O$5,$C9432*$P$5*0.01,$D9432=$O$6,$C9432*$P$6*0.01,$D9432="AZN",$C9432*0.08)</f>
        <v>205.70000000000002</v>
      </c>
    </row>
    <row r="9433" spans="1:6" x14ac:dyDescent="0.3">
      <c r="A9433" s="177" t="s">
        <v>776</v>
      </c>
      <c r="B9433" s="178">
        <v>44251</v>
      </c>
      <c r="C9433" s="179">
        <v>10300</v>
      </c>
      <c r="D9433" s="88" t="s">
        <v>2864</v>
      </c>
      <c r="E9433" s="184" cm="1">
        <f t="array" ref="E9433">_xlfn.IFS($D9433=$O$5,C9433*$P$5,$D9433=$O$6,$C9433*$P$6,$D9433="AZN",$C9433)</f>
        <v>18709.95</v>
      </c>
      <c r="F9433" s="183" cm="1">
        <f t="array" ref="F9433">_xlfn.IFS($D9433=$O$5,$C9433*$P$5*0.01,$D9433=$O$6,$C9433*$P$6*0.01,$D9433="AZN",$C9433*0.08)</f>
        <v>187.09950000000001</v>
      </c>
    </row>
    <row r="9434" spans="1:6" x14ac:dyDescent="0.3">
      <c r="A9434" s="177" t="s">
        <v>317</v>
      </c>
      <c r="B9434" s="178">
        <v>44209</v>
      </c>
      <c r="C9434" s="179">
        <v>3900</v>
      </c>
      <c r="D9434" s="88" t="s">
        <v>2863</v>
      </c>
      <c r="E9434" s="184" cm="1">
        <f t="array" ref="E9434">_xlfn.IFS($D9434=$O$5,C9434*$P$5,$D9434=$O$6,$C9434*$P$6,$D9434="AZN",$C9434)</f>
        <v>6630</v>
      </c>
      <c r="F9434" s="183" cm="1">
        <f t="array" ref="F9434">_xlfn.IFS($D9434=$O$5,$C9434*$P$5*0.01,$D9434=$O$6,$C9434*$P$6*0.01,$D9434="AZN",$C9434*0.08)</f>
        <v>66.3</v>
      </c>
    </row>
    <row r="9435" spans="1:6" x14ac:dyDescent="0.3">
      <c r="A9435" s="177" t="s">
        <v>1931</v>
      </c>
      <c r="B9435" s="178">
        <v>44127</v>
      </c>
      <c r="C9435" s="179">
        <v>12600</v>
      </c>
      <c r="D9435" s="88" t="s">
        <v>2863</v>
      </c>
      <c r="E9435" s="184" cm="1">
        <f t="array" ref="E9435">_xlfn.IFS($D9435=$O$5,C9435*$P$5,$D9435=$O$6,$C9435*$P$6,$D9435="AZN",$C9435)</f>
        <v>21420</v>
      </c>
      <c r="F9435" s="183" cm="1">
        <f t="array" ref="F9435">_xlfn.IFS($D9435=$O$5,$C9435*$P$5*0.01,$D9435=$O$6,$C9435*$P$6*0.01,$D9435="AZN",$C9435*0.08)</f>
        <v>214.20000000000002</v>
      </c>
    </row>
    <row r="9436" spans="1:6" x14ac:dyDescent="0.3">
      <c r="A9436" s="177" t="s">
        <v>1436</v>
      </c>
      <c r="B9436" s="178">
        <v>44424</v>
      </c>
      <c r="C9436" s="179">
        <v>10500</v>
      </c>
      <c r="D9436" s="88" t="s">
        <v>2862</v>
      </c>
      <c r="E9436" s="184" cm="1">
        <f t="array" ref="E9436">_xlfn.IFS($D9436=$O$5,C9436*$P$5,$D9436=$O$6,$C9436*$P$6,$D9436="AZN",$C9436)</f>
        <v>10500</v>
      </c>
      <c r="F9436" s="183" cm="1">
        <f t="array" ref="F9436">_xlfn.IFS($D9436=$O$5,$C9436*$P$5*0.01,$D9436=$O$6,$C9436*$P$6*0.01,$D9436="AZN",$C9436*0.08)</f>
        <v>840</v>
      </c>
    </row>
    <row r="9437" spans="1:6" x14ac:dyDescent="0.3">
      <c r="A9437" s="177" t="s">
        <v>529</v>
      </c>
      <c r="B9437" s="178">
        <v>44295</v>
      </c>
      <c r="C9437" s="179">
        <v>8300</v>
      </c>
      <c r="D9437" s="88" t="s">
        <v>2864</v>
      </c>
      <c r="E9437" s="184" cm="1">
        <f t="array" ref="E9437">_xlfn.IFS($D9437=$O$5,C9437*$P$5,$D9437=$O$6,$C9437*$P$6,$D9437="AZN",$C9437)</f>
        <v>15076.95</v>
      </c>
      <c r="F9437" s="183" cm="1">
        <f t="array" ref="F9437">_xlfn.IFS($D9437=$O$5,$C9437*$P$5*0.01,$D9437=$O$6,$C9437*$P$6*0.01,$D9437="AZN",$C9437*0.08)</f>
        <v>150.76950000000002</v>
      </c>
    </row>
    <row r="9438" spans="1:6" x14ac:dyDescent="0.3">
      <c r="A9438" s="177" t="s">
        <v>515</v>
      </c>
      <c r="B9438" s="178">
        <v>44408</v>
      </c>
      <c r="C9438" s="179">
        <v>1200</v>
      </c>
      <c r="D9438" s="88" t="s">
        <v>2863</v>
      </c>
      <c r="E9438" s="184" cm="1">
        <f t="array" ref="E9438">_xlfn.IFS($D9438=$O$5,C9438*$P$5,$D9438=$O$6,$C9438*$P$6,$D9438="AZN",$C9438)</f>
        <v>2040</v>
      </c>
      <c r="F9438" s="183" cm="1">
        <f t="array" ref="F9438">_xlfn.IFS($D9438=$O$5,$C9438*$P$5*0.01,$D9438=$O$6,$C9438*$P$6*0.01,$D9438="AZN",$C9438*0.08)</f>
        <v>20.400000000000002</v>
      </c>
    </row>
    <row r="9439" spans="1:6" x14ac:dyDescent="0.3">
      <c r="A9439" s="177" t="s">
        <v>894</v>
      </c>
      <c r="B9439" s="178">
        <v>44247</v>
      </c>
      <c r="C9439" s="179">
        <v>2100</v>
      </c>
      <c r="D9439" s="88" t="s">
        <v>2864</v>
      </c>
      <c r="E9439" s="184" cm="1">
        <f t="array" ref="E9439">_xlfn.IFS($D9439=$O$5,C9439*$P$5,$D9439=$O$6,$C9439*$P$6,$D9439="AZN",$C9439)</f>
        <v>3814.65</v>
      </c>
      <c r="F9439" s="183" cm="1">
        <f t="array" ref="F9439">_xlfn.IFS($D9439=$O$5,$C9439*$P$5*0.01,$D9439=$O$6,$C9439*$P$6*0.01,$D9439="AZN",$C9439*0.08)</f>
        <v>38.146500000000003</v>
      </c>
    </row>
    <row r="9440" spans="1:6" x14ac:dyDescent="0.3">
      <c r="A9440" s="177" t="s">
        <v>416</v>
      </c>
      <c r="B9440" s="178">
        <v>44131</v>
      </c>
      <c r="C9440" s="179">
        <v>4300</v>
      </c>
      <c r="D9440" s="88" t="s">
        <v>2863</v>
      </c>
      <c r="E9440" s="184" cm="1">
        <f t="array" ref="E9440">_xlfn.IFS($D9440=$O$5,C9440*$P$5,$D9440=$O$6,$C9440*$P$6,$D9440="AZN",$C9440)</f>
        <v>7310</v>
      </c>
      <c r="F9440" s="183" cm="1">
        <f t="array" ref="F9440">_xlfn.IFS($D9440=$O$5,$C9440*$P$5*0.01,$D9440=$O$6,$C9440*$P$6*0.01,$D9440="AZN",$C9440*0.08)</f>
        <v>73.100000000000009</v>
      </c>
    </row>
    <row r="9441" spans="1:6" x14ac:dyDescent="0.3">
      <c r="A9441" s="177" t="s">
        <v>1604</v>
      </c>
      <c r="B9441" s="178">
        <v>44051</v>
      </c>
      <c r="C9441" s="179">
        <v>5300</v>
      </c>
      <c r="D9441" s="88" t="s">
        <v>2862</v>
      </c>
      <c r="E9441" s="184" cm="1">
        <f t="array" ref="E9441">_xlfn.IFS($D9441=$O$5,C9441*$P$5,$D9441=$O$6,$C9441*$P$6,$D9441="AZN",$C9441)</f>
        <v>5300</v>
      </c>
      <c r="F9441" s="183" cm="1">
        <f t="array" ref="F9441">_xlfn.IFS($D9441=$O$5,$C9441*$P$5*0.01,$D9441=$O$6,$C9441*$P$6*0.01,$D9441="AZN",$C9441*0.08)</f>
        <v>424</v>
      </c>
    </row>
    <row r="9442" spans="1:6" x14ac:dyDescent="0.3">
      <c r="A9442" s="177" t="s">
        <v>367</v>
      </c>
      <c r="B9442" s="178">
        <v>44004</v>
      </c>
      <c r="C9442" s="179">
        <v>3000</v>
      </c>
      <c r="D9442" s="88" t="s">
        <v>2862</v>
      </c>
      <c r="E9442" s="184" cm="1">
        <f t="array" ref="E9442">_xlfn.IFS($D9442=$O$5,C9442*$P$5,$D9442=$O$6,$C9442*$P$6,$D9442="AZN",$C9442)</f>
        <v>3000</v>
      </c>
      <c r="F9442" s="183" cm="1">
        <f t="array" ref="F9442">_xlfn.IFS($D9442=$O$5,$C9442*$P$5*0.01,$D9442=$O$6,$C9442*$P$6*0.01,$D9442="AZN",$C9442*0.08)</f>
        <v>240</v>
      </c>
    </row>
    <row r="9443" spans="1:6" x14ac:dyDescent="0.3">
      <c r="A9443" s="177" t="s">
        <v>1274</v>
      </c>
      <c r="B9443" s="178">
        <v>43668</v>
      </c>
      <c r="C9443" s="179">
        <v>3000</v>
      </c>
      <c r="D9443" s="88" t="s">
        <v>2862</v>
      </c>
      <c r="E9443" s="184" cm="1">
        <f t="array" ref="E9443">_xlfn.IFS($D9443=$O$5,C9443*$P$5,$D9443=$O$6,$C9443*$P$6,$D9443="AZN",$C9443)</f>
        <v>3000</v>
      </c>
      <c r="F9443" s="183" cm="1">
        <f t="array" ref="F9443">_xlfn.IFS($D9443=$O$5,$C9443*$P$5*0.01,$D9443=$O$6,$C9443*$P$6*0.01,$D9443="AZN",$C9443*0.08)</f>
        <v>240</v>
      </c>
    </row>
    <row r="9444" spans="1:6" x14ac:dyDescent="0.3">
      <c r="A9444" s="177" t="s">
        <v>1791</v>
      </c>
      <c r="B9444" s="178">
        <v>44407</v>
      </c>
      <c r="C9444" s="179">
        <v>4600</v>
      </c>
      <c r="D9444" s="88" t="s">
        <v>2864</v>
      </c>
      <c r="E9444" s="184" cm="1">
        <f t="array" ref="E9444">_xlfn.IFS($D9444=$O$5,C9444*$P$5,$D9444=$O$6,$C9444*$P$6,$D9444="AZN",$C9444)</f>
        <v>8355.9</v>
      </c>
      <c r="F9444" s="183" cm="1">
        <f t="array" ref="F9444">_xlfn.IFS($D9444=$O$5,$C9444*$P$5*0.01,$D9444=$O$6,$C9444*$P$6*0.01,$D9444="AZN",$C9444*0.08)</f>
        <v>83.558999999999997</v>
      </c>
    </row>
    <row r="9445" spans="1:6" x14ac:dyDescent="0.3">
      <c r="A9445" s="177" t="s">
        <v>2120</v>
      </c>
      <c r="B9445" s="178">
        <v>44018</v>
      </c>
      <c r="C9445" s="179">
        <v>10300</v>
      </c>
      <c r="D9445" s="88" t="s">
        <v>2864</v>
      </c>
      <c r="E9445" s="184" cm="1">
        <f t="array" ref="E9445">_xlfn.IFS($D9445=$O$5,C9445*$P$5,$D9445=$O$6,$C9445*$P$6,$D9445="AZN",$C9445)</f>
        <v>18709.95</v>
      </c>
      <c r="F9445" s="183" cm="1">
        <f t="array" ref="F9445">_xlfn.IFS($D9445=$O$5,$C9445*$P$5*0.01,$D9445=$O$6,$C9445*$P$6*0.01,$D9445="AZN",$C9445*0.08)</f>
        <v>187.09950000000001</v>
      </c>
    </row>
    <row r="9446" spans="1:6" x14ac:dyDescent="0.3">
      <c r="A9446" s="177" t="s">
        <v>1639</v>
      </c>
      <c r="B9446" s="178">
        <v>44244</v>
      </c>
      <c r="C9446" s="179">
        <v>5700</v>
      </c>
      <c r="D9446" s="88" t="s">
        <v>2862</v>
      </c>
      <c r="E9446" s="184" cm="1">
        <f t="array" ref="E9446">_xlfn.IFS($D9446=$O$5,C9446*$P$5,$D9446=$O$6,$C9446*$P$6,$D9446="AZN",$C9446)</f>
        <v>5700</v>
      </c>
      <c r="F9446" s="183" cm="1">
        <f t="array" ref="F9446">_xlfn.IFS($D9446=$O$5,$C9446*$P$5*0.01,$D9446=$O$6,$C9446*$P$6*0.01,$D9446="AZN",$C9446*0.08)</f>
        <v>456</v>
      </c>
    </row>
    <row r="9447" spans="1:6" x14ac:dyDescent="0.3">
      <c r="A9447" s="177" t="s">
        <v>1369</v>
      </c>
      <c r="B9447" s="178">
        <v>44560</v>
      </c>
      <c r="C9447" s="179">
        <v>5300</v>
      </c>
      <c r="D9447" s="88" t="s">
        <v>2862</v>
      </c>
      <c r="E9447" s="184" cm="1">
        <f t="array" ref="E9447">_xlfn.IFS($D9447=$O$5,C9447*$P$5,$D9447=$O$6,$C9447*$P$6,$D9447="AZN",$C9447)</f>
        <v>5300</v>
      </c>
      <c r="F9447" s="183" cm="1">
        <f t="array" ref="F9447">_xlfn.IFS($D9447=$O$5,$C9447*$P$5*0.01,$D9447=$O$6,$C9447*$P$6*0.01,$D9447="AZN",$C9447*0.08)</f>
        <v>424</v>
      </c>
    </row>
    <row r="9448" spans="1:6" x14ac:dyDescent="0.3">
      <c r="A9448" s="177" t="s">
        <v>941</v>
      </c>
      <c r="B9448" s="178">
        <v>44442</v>
      </c>
      <c r="C9448" s="179">
        <v>2900</v>
      </c>
      <c r="D9448" s="88" t="s">
        <v>2863</v>
      </c>
      <c r="E9448" s="184" cm="1">
        <f t="array" ref="E9448">_xlfn.IFS($D9448=$O$5,C9448*$P$5,$D9448=$O$6,$C9448*$P$6,$D9448="AZN",$C9448)</f>
        <v>4930</v>
      </c>
      <c r="F9448" s="183" cm="1">
        <f t="array" ref="F9448">_xlfn.IFS($D9448=$O$5,$C9448*$P$5*0.01,$D9448=$O$6,$C9448*$P$6*0.01,$D9448="AZN",$C9448*0.08)</f>
        <v>49.300000000000004</v>
      </c>
    </row>
    <row r="9449" spans="1:6" x14ac:dyDescent="0.3">
      <c r="A9449" s="177" t="s">
        <v>204</v>
      </c>
      <c r="B9449" s="178">
        <v>43697</v>
      </c>
      <c r="C9449" s="179">
        <v>8400</v>
      </c>
      <c r="D9449" s="88" t="s">
        <v>2864</v>
      </c>
      <c r="E9449" s="184" cm="1">
        <f t="array" ref="E9449">_xlfn.IFS($D9449=$O$5,C9449*$P$5,$D9449=$O$6,$C9449*$P$6,$D9449="AZN",$C9449)</f>
        <v>15258.6</v>
      </c>
      <c r="F9449" s="183" cm="1">
        <f t="array" ref="F9449">_xlfn.IFS($D9449=$O$5,$C9449*$P$5*0.01,$D9449=$O$6,$C9449*$P$6*0.01,$D9449="AZN",$C9449*0.08)</f>
        <v>152.58600000000001</v>
      </c>
    </row>
    <row r="9450" spans="1:6" x14ac:dyDescent="0.3">
      <c r="A9450" s="177" t="s">
        <v>690</v>
      </c>
      <c r="B9450" s="178">
        <v>43679</v>
      </c>
      <c r="C9450" s="179">
        <v>11900</v>
      </c>
      <c r="D9450" s="88" t="s">
        <v>2862</v>
      </c>
      <c r="E9450" s="184" cm="1">
        <f t="array" ref="E9450">_xlfn.IFS($D9450=$O$5,C9450*$P$5,$D9450=$O$6,$C9450*$P$6,$D9450="AZN",$C9450)</f>
        <v>11900</v>
      </c>
      <c r="F9450" s="183" cm="1">
        <f t="array" ref="F9450">_xlfn.IFS($D9450=$O$5,$C9450*$P$5*0.01,$D9450=$O$6,$C9450*$P$6*0.01,$D9450="AZN",$C9450*0.08)</f>
        <v>952</v>
      </c>
    </row>
    <row r="9451" spans="1:6" x14ac:dyDescent="0.3">
      <c r="A9451" s="177" t="s">
        <v>1657</v>
      </c>
      <c r="B9451" s="178">
        <v>44344</v>
      </c>
      <c r="C9451" s="179">
        <v>1900</v>
      </c>
      <c r="D9451" s="88" t="s">
        <v>2862</v>
      </c>
      <c r="E9451" s="184" cm="1">
        <f t="array" ref="E9451">_xlfn.IFS($D9451=$O$5,C9451*$P$5,$D9451=$O$6,$C9451*$P$6,$D9451="AZN",$C9451)</f>
        <v>1900</v>
      </c>
      <c r="F9451" s="183" cm="1">
        <f t="array" ref="F9451">_xlfn.IFS($D9451=$O$5,$C9451*$P$5*0.01,$D9451=$O$6,$C9451*$P$6*0.01,$D9451="AZN",$C9451*0.08)</f>
        <v>152</v>
      </c>
    </row>
    <row r="9452" spans="1:6" x14ac:dyDescent="0.3">
      <c r="A9452" s="177" t="s">
        <v>1220</v>
      </c>
      <c r="B9452" s="178">
        <v>44002</v>
      </c>
      <c r="C9452" s="179">
        <v>11100</v>
      </c>
      <c r="D9452" s="88" t="s">
        <v>2862</v>
      </c>
      <c r="E9452" s="184" cm="1">
        <f t="array" ref="E9452">_xlfn.IFS($D9452=$O$5,C9452*$P$5,$D9452=$O$6,$C9452*$P$6,$D9452="AZN",$C9452)</f>
        <v>11100</v>
      </c>
      <c r="F9452" s="183" cm="1">
        <f t="array" ref="F9452">_xlfn.IFS($D9452=$O$5,$C9452*$P$5*0.01,$D9452=$O$6,$C9452*$P$6*0.01,$D9452="AZN",$C9452*0.08)</f>
        <v>888</v>
      </c>
    </row>
    <row r="9453" spans="1:6" x14ac:dyDescent="0.3">
      <c r="A9453" s="177" t="s">
        <v>1311</v>
      </c>
      <c r="B9453" s="178">
        <v>44001</v>
      </c>
      <c r="C9453" s="179">
        <v>5800</v>
      </c>
      <c r="D9453" s="88" t="s">
        <v>2864</v>
      </c>
      <c r="E9453" s="184" cm="1">
        <f t="array" ref="E9453">_xlfn.IFS($D9453=$O$5,C9453*$P$5,$D9453=$O$6,$C9453*$P$6,$D9453="AZN",$C9453)</f>
        <v>10535.7</v>
      </c>
      <c r="F9453" s="183" cm="1">
        <f t="array" ref="F9453">_xlfn.IFS($D9453=$O$5,$C9453*$P$5*0.01,$D9453=$O$6,$C9453*$P$6*0.01,$D9453="AZN",$C9453*0.08)</f>
        <v>105.35700000000001</v>
      </c>
    </row>
    <row r="9454" spans="1:6" x14ac:dyDescent="0.3">
      <c r="A9454" s="177" t="s">
        <v>1076</v>
      </c>
      <c r="B9454" s="178">
        <v>44118</v>
      </c>
      <c r="C9454" s="179">
        <v>11600</v>
      </c>
      <c r="D9454" s="88" t="s">
        <v>2863</v>
      </c>
      <c r="E9454" s="184" cm="1">
        <f t="array" ref="E9454">_xlfn.IFS($D9454=$O$5,C9454*$P$5,$D9454=$O$6,$C9454*$P$6,$D9454="AZN",$C9454)</f>
        <v>19720</v>
      </c>
      <c r="F9454" s="183" cm="1">
        <f t="array" ref="F9454">_xlfn.IFS($D9454=$O$5,$C9454*$P$5*0.01,$D9454=$O$6,$C9454*$P$6*0.01,$D9454="AZN",$C9454*0.08)</f>
        <v>197.20000000000002</v>
      </c>
    </row>
    <row r="9455" spans="1:6" x14ac:dyDescent="0.3">
      <c r="A9455" s="177" t="s">
        <v>157</v>
      </c>
      <c r="B9455" s="178">
        <v>43560</v>
      </c>
      <c r="C9455" s="179">
        <v>4700</v>
      </c>
      <c r="D9455" s="88" t="s">
        <v>2863</v>
      </c>
      <c r="E9455" s="184" cm="1">
        <f t="array" ref="E9455">_xlfn.IFS($D9455=$O$5,C9455*$P$5,$D9455=$O$6,$C9455*$P$6,$D9455="AZN",$C9455)</f>
        <v>7990</v>
      </c>
      <c r="F9455" s="183" cm="1">
        <f t="array" ref="F9455">_xlfn.IFS($D9455=$O$5,$C9455*$P$5*0.01,$D9455=$O$6,$C9455*$P$6*0.01,$D9455="AZN",$C9455*0.08)</f>
        <v>79.900000000000006</v>
      </c>
    </row>
    <row r="9456" spans="1:6" x14ac:dyDescent="0.3">
      <c r="A9456" s="177" t="s">
        <v>800</v>
      </c>
      <c r="B9456" s="178">
        <v>44344</v>
      </c>
      <c r="C9456" s="179">
        <v>7300</v>
      </c>
      <c r="D9456" s="88" t="s">
        <v>2864</v>
      </c>
      <c r="E9456" s="184" cm="1">
        <f t="array" ref="E9456">_xlfn.IFS($D9456=$O$5,C9456*$P$5,$D9456=$O$6,$C9456*$P$6,$D9456="AZN",$C9456)</f>
        <v>13260.45</v>
      </c>
      <c r="F9456" s="183" cm="1">
        <f t="array" ref="F9456">_xlfn.IFS($D9456=$O$5,$C9456*$P$5*0.01,$D9456=$O$6,$C9456*$P$6*0.01,$D9456="AZN",$C9456*0.08)</f>
        <v>132.6045</v>
      </c>
    </row>
    <row r="9457" spans="1:6" x14ac:dyDescent="0.3">
      <c r="A9457" s="177" t="s">
        <v>439</v>
      </c>
      <c r="B9457" s="178">
        <v>44291</v>
      </c>
      <c r="C9457" s="179">
        <v>5300</v>
      </c>
      <c r="D9457" s="88" t="s">
        <v>2862</v>
      </c>
      <c r="E9457" s="184" cm="1">
        <f t="array" ref="E9457">_xlfn.IFS($D9457=$O$5,C9457*$P$5,$D9457=$O$6,$C9457*$P$6,$D9457="AZN",$C9457)</f>
        <v>5300</v>
      </c>
      <c r="F9457" s="183" cm="1">
        <f t="array" ref="F9457">_xlfn.IFS($D9457=$O$5,$C9457*$P$5*0.01,$D9457=$O$6,$C9457*$P$6*0.01,$D9457="AZN",$C9457*0.08)</f>
        <v>424</v>
      </c>
    </row>
    <row r="9458" spans="1:6" x14ac:dyDescent="0.3">
      <c r="A9458" s="177" t="s">
        <v>278</v>
      </c>
      <c r="B9458" s="178">
        <v>44266</v>
      </c>
      <c r="C9458" s="179">
        <v>5000</v>
      </c>
      <c r="D9458" s="88" t="s">
        <v>2864</v>
      </c>
      <c r="E9458" s="184" cm="1">
        <f t="array" ref="E9458">_xlfn.IFS($D9458=$O$5,C9458*$P$5,$D9458=$O$6,$C9458*$P$6,$D9458="AZN",$C9458)</f>
        <v>9082.5</v>
      </c>
      <c r="F9458" s="183" cm="1">
        <f t="array" ref="F9458">_xlfn.IFS($D9458=$O$5,$C9458*$P$5*0.01,$D9458=$O$6,$C9458*$P$6*0.01,$D9458="AZN",$C9458*0.08)</f>
        <v>90.825000000000003</v>
      </c>
    </row>
    <row r="9459" spans="1:6" x14ac:dyDescent="0.3">
      <c r="A9459" s="177" t="s">
        <v>709</v>
      </c>
      <c r="B9459" s="178">
        <v>44238</v>
      </c>
      <c r="C9459" s="179">
        <v>10300</v>
      </c>
      <c r="D9459" s="88" t="s">
        <v>2862</v>
      </c>
      <c r="E9459" s="184" cm="1">
        <f t="array" ref="E9459">_xlfn.IFS($D9459=$O$5,C9459*$P$5,$D9459=$O$6,$C9459*$P$6,$D9459="AZN",$C9459)</f>
        <v>10300</v>
      </c>
      <c r="F9459" s="183" cm="1">
        <f t="array" ref="F9459">_xlfn.IFS($D9459=$O$5,$C9459*$P$5*0.01,$D9459=$O$6,$C9459*$P$6*0.01,$D9459="AZN",$C9459*0.08)</f>
        <v>824</v>
      </c>
    </row>
    <row r="9460" spans="1:6" x14ac:dyDescent="0.3">
      <c r="A9460" s="177" t="s">
        <v>1229</v>
      </c>
      <c r="B9460" s="178">
        <v>43481</v>
      </c>
      <c r="C9460" s="179">
        <v>12800</v>
      </c>
      <c r="D9460" s="88" t="s">
        <v>2862</v>
      </c>
      <c r="E9460" s="184" cm="1">
        <f t="array" ref="E9460">_xlfn.IFS($D9460=$O$5,C9460*$P$5,$D9460=$O$6,$C9460*$P$6,$D9460="AZN",$C9460)</f>
        <v>12800</v>
      </c>
      <c r="F9460" s="183" cm="1">
        <f t="array" ref="F9460">_xlfn.IFS($D9460=$O$5,$C9460*$P$5*0.01,$D9460=$O$6,$C9460*$P$6*0.01,$D9460="AZN",$C9460*0.08)</f>
        <v>1024</v>
      </c>
    </row>
    <row r="9461" spans="1:6" x14ac:dyDescent="0.3">
      <c r="A9461" s="177" t="s">
        <v>1137</v>
      </c>
      <c r="B9461" s="178">
        <v>43820</v>
      </c>
      <c r="C9461" s="179">
        <v>4300</v>
      </c>
      <c r="D9461" s="88" t="s">
        <v>2862</v>
      </c>
      <c r="E9461" s="184" cm="1">
        <f t="array" ref="E9461">_xlfn.IFS($D9461=$O$5,C9461*$P$5,$D9461=$O$6,$C9461*$P$6,$D9461="AZN",$C9461)</f>
        <v>4300</v>
      </c>
      <c r="F9461" s="183" cm="1">
        <f t="array" ref="F9461">_xlfn.IFS($D9461=$O$5,$C9461*$P$5*0.01,$D9461=$O$6,$C9461*$P$6*0.01,$D9461="AZN",$C9461*0.08)</f>
        <v>344</v>
      </c>
    </row>
    <row r="9462" spans="1:6" x14ac:dyDescent="0.3">
      <c r="A9462" s="177" t="s">
        <v>566</v>
      </c>
      <c r="B9462" s="178">
        <v>43727</v>
      </c>
      <c r="C9462" s="179">
        <v>1700</v>
      </c>
      <c r="D9462" s="88" t="s">
        <v>2862</v>
      </c>
      <c r="E9462" s="184" cm="1">
        <f t="array" ref="E9462">_xlfn.IFS($D9462=$O$5,C9462*$P$5,$D9462=$O$6,$C9462*$P$6,$D9462="AZN",$C9462)</f>
        <v>1700</v>
      </c>
      <c r="F9462" s="183" cm="1">
        <f t="array" ref="F9462">_xlfn.IFS($D9462=$O$5,$C9462*$P$5*0.01,$D9462=$O$6,$C9462*$P$6*0.01,$D9462="AZN",$C9462*0.08)</f>
        <v>136</v>
      </c>
    </row>
    <row r="9463" spans="1:6" x14ac:dyDescent="0.3">
      <c r="A9463" s="177" t="s">
        <v>474</v>
      </c>
      <c r="B9463" s="178">
        <v>44088</v>
      </c>
      <c r="C9463" s="179">
        <v>12000</v>
      </c>
      <c r="D9463" s="88" t="s">
        <v>2862</v>
      </c>
      <c r="E9463" s="184" cm="1">
        <f t="array" ref="E9463">_xlfn.IFS($D9463=$O$5,C9463*$P$5,$D9463=$O$6,$C9463*$P$6,$D9463="AZN",$C9463)</f>
        <v>12000</v>
      </c>
      <c r="F9463" s="183" cm="1">
        <f t="array" ref="F9463">_xlfn.IFS($D9463=$O$5,$C9463*$P$5*0.01,$D9463=$O$6,$C9463*$P$6*0.01,$D9463="AZN",$C9463*0.08)</f>
        <v>960</v>
      </c>
    </row>
    <row r="9464" spans="1:6" x14ac:dyDescent="0.3">
      <c r="A9464" s="177" t="s">
        <v>1906</v>
      </c>
      <c r="B9464" s="178">
        <v>44213</v>
      </c>
      <c r="C9464" s="179">
        <v>10800</v>
      </c>
      <c r="D9464" s="88" t="s">
        <v>2864</v>
      </c>
      <c r="E9464" s="184" cm="1">
        <f t="array" ref="E9464">_xlfn.IFS($D9464=$O$5,C9464*$P$5,$D9464=$O$6,$C9464*$P$6,$D9464="AZN",$C9464)</f>
        <v>19618.2</v>
      </c>
      <c r="F9464" s="183" cm="1">
        <f t="array" ref="F9464">_xlfn.IFS($D9464=$O$5,$C9464*$P$5*0.01,$D9464=$O$6,$C9464*$P$6*0.01,$D9464="AZN",$C9464*0.08)</f>
        <v>196.18200000000002</v>
      </c>
    </row>
    <row r="9465" spans="1:6" x14ac:dyDescent="0.3">
      <c r="A9465" s="177" t="s">
        <v>1806</v>
      </c>
      <c r="B9465" s="178">
        <v>44127</v>
      </c>
      <c r="C9465" s="179">
        <v>9100</v>
      </c>
      <c r="D9465" s="88" t="s">
        <v>2864</v>
      </c>
      <c r="E9465" s="184" cm="1">
        <f t="array" ref="E9465">_xlfn.IFS($D9465=$O$5,C9465*$P$5,$D9465=$O$6,$C9465*$P$6,$D9465="AZN",$C9465)</f>
        <v>16530.150000000001</v>
      </c>
      <c r="F9465" s="183" cm="1">
        <f t="array" ref="F9465">_xlfn.IFS($D9465=$O$5,$C9465*$P$5*0.01,$D9465=$O$6,$C9465*$P$6*0.01,$D9465="AZN",$C9465*0.08)</f>
        <v>165.3015</v>
      </c>
    </row>
    <row r="9466" spans="1:6" x14ac:dyDescent="0.3">
      <c r="A9466" s="177" t="s">
        <v>754</v>
      </c>
      <c r="B9466" s="178">
        <v>43904</v>
      </c>
      <c r="C9466" s="179">
        <v>4900</v>
      </c>
      <c r="D9466" s="88" t="s">
        <v>2864</v>
      </c>
      <c r="E9466" s="184" cm="1">
        <f t="array" ref="E9466">_xlfn.IFS($D9466=$O$5,C9466*$P$5,$D9466=$O$6,$C9466*$P$6,$D9466="AZN",$C9466)</f>
        <v>8900.85</v>
      </c>
      <c r="F9466" s="183" cm="1">
        <f t="array" ref="F9466">_xlfn.IFS($D9466=$O$5,$C9466*$P$5*0.01,$D9466=$O$6,$C9466*$P$6*0.01,$D9466="AZN",$C9466*0.08)</f>
        <v>89.008500000000012</v>
      </c>
    </row>
    <row r="9467" spans="1:6" x14ac:dyDescent="0.3">
      <c r="A9467" s="177" t="s">
        <v>452</v>
      </c>
      <c r="B9467" s="178">
        <v>44216</v>
      </c>
      <c r="C9467" s="179">
        <v>7600</v>
      </c>
      <c r="D9467" s="88" t="s">
        <v>2862</v>
      </c>
      <c r="E9467" s="184" cm="1">
        <f t="array" ref="E9467">_xlfn.IFS($D9467=$O$5,C9467*$P$5,$D9467=$O$6,$C9467*$P$6,$D9467="AZN",$C9467)</f>
        <v>7600</v>
      </c>
      <c r="F9467" s="183" cm="1">
        <f t="array" ref="F9467">_xlfn.IFS($D9467=$O$5,$C9467*$P$5*0.01,$D9467=$O$6,$C9467*$P$6*0.01,$D9467="AZN",$C9467*0.08)</f>
        <v>608</v>
      </c>
    </row>
    <row r="9468" spans="1:6" x14ac:dyDescent="0.3">
      <c r="A9468" s="177" t="s">
        <v>1789</v>
      </c>
      <c r="B9468" s="178">
        <v>44105</v>
      </c>
      <c r="C9468" s="179">
        <v>8100</v>
      </c>
      <c r="D9468" s="88" t="s">
        <v>2864</v>
      </c>
      <c r="E9468" s="184" cm="1">
        <f t="array" ref="E9468">_xlfn.IFS($D9468=$O$5,C9468*$P$5,$D9468=$O$6,$C9468*$P$6,$D9468="AZN",$C9468)</f>
        <v>14713.65</v>
      </c>
      <c r="F9468" s="183" cm="1">
        <f t="array" ref="F9468">_xlfn.IFS($D9468=$O$5,$C9468*$P$5*0.01,$D9468=$O$6,$C9468*$P$6*0.01,$D9468="AZN",$C9468*0.08)</f>
        <v>147.13650000000001</v>
      </c>
    </row>
    <row r="9469" spans="1:6" x14ac:dyDescent="0.3">
      <c r="A9469" s="177" t="s">
        <v>370</v>
      </c>
      <c r="B9469" s="178">
        <v>44078</v>
      </c>
      <c r="C9469" s="179">
        <v>12400</v>
      </c>
      <c r="D9469" s="88" t="s">
        <v>2862</v>
      </c>
      <c r="E9469" s="184" cm="1">
        <f t="array" ref="E9469">_xlfn.IFS($D9469=$O$5,C9469*$P$5,$D9469=$O$6,$C9469*$P$6,$D9469="AZN",$C9469)</f>
        <v>12400</v>
      </c>
      <c r="F9469" s="183" cm="1">
        <f t="array" ref="F9469">_xlfn.IFS($D9469=$O$5,$C9469*$P$5*0.01,$D9469=$O$6,$C9469*$P$6*0.01,$D9469="AZN",$C9469*0.08)</f>
        <v>992</v>
      </c>
    </row>
    <row r="9470" spans="1:6" x14ac:dyDescent="0.3">
      <c r="A9470" s="177" t="s">
        <v>927</v>
      </c>
      <c r="B9470" s="178">
        <v>43952</v>
      </c>
      <c r="C9470" s="179">
        <v>10400</v>
      </c>
      <c r="D9470" s="88" t="s">
        <v>2863</v>
      </c>
      <c r="E9470" s="184" cm="1">
        <f t="array" ref="E9470">_xlfn.IFS($D9470=$O$5,C9470*$P$5,$D9470=$O$6,$C9470*$P$6,$D9470="AZN",$C9470)</f>
        <v>17680</v>
      </c>
      <c r="F9470" s="183" cm="1">
        <f t="array" ref="F9470">_xlfn.IFS($D9470=$O$5,$C9470*$P$5*0.01,$D9470=$O$6,$C9470*$P$6*0.01,$D9470="AZN",$C9470*0.08)</f>
        <v>176.8</v>
      </c>
    </row>
    <row r="9471" spans="1:6" x14ac:dyDescent="0.3">
      <c r="A9471" s="177" t="s">
        <v>1221</v>
      </c>
      <c r="B9471" s="178">
        <v>44288</v>
      </c>
      <c r="C9471" s="179">
        <v>3800</v>
      </c>
      <c r="D9471" s="88" t="s">
        <v>2864</v>
      </c>
      <c r="E9471" s="184" cm="1">
        <f t="array" ref="E9471">_xlfn.IFS($D9471=$O$5,C9471*$P$5,$D9471=$O$6,$C9471*$P$6,$D9471="AZN",$C9471)</f>
        <v>6902.7</v>
      </c>
      <c r="F9471" s="183" cm="1">
        <f t="array" ref="F9471">_xlfn.IFS($D9471=$O$5,$C9471*$P$5*0.01,$D9471=$O$6,$C9471*$P$6*0.01,$D9471="AZN",$C9471*0.08)</f>
        <v>69.027000000000001</v>
      </c>
    </row>
    <row r="9472" spans="1:6" x14ac:dyDescent="0.3">
      <c r="A9472" s="177" t="s">
        <v>508</v>
      </c>
      <c r="B9472" s="178">
        <v>44089</v>
      </c>
      <c r="C9472" s="179">
        <v>2700</v>
      </c>
      <c r="D9472" s="88" t="s">
        <v>2863</v>
      </c>
      <c r="E9472" s="184" cm="1">
        <f t="array" ref="E9472">_xlfn.IFS($D9472=$O$5,C9472*$P$5,$D9472=$O$6,$C9472*$P$6,$D9472="AZN",$C9472)</f>
        <v>4590</v>
      </c>
      <c r="F9472" s="183" cm="1">
        <f t="array" ref="F9472">_xlfn.IFS($D9472=$O$5,$C9472*$P$5*0.01,$D9472=$O$6,$C9472*$P$6*0.01,$D9472="AZN",$C9472*0.08)</f>
        <v>45.9</v>
      </c>
    </row>
    <row r="9473" spans="1:6" x14ac:dyDescent="0.3">
      <c r="A9473" s="177" t="s">
        <v>1085</v>
      </c>
      <c r="B9473" s="178">
        <v>44411</v>
      </c>
      <c r="C9473" s="179">
        <v>3700</v>
      </c>
      <c r="D9473" s="88" t="s">
        <v>2864</v>
      </c>
      <c r="E9473" s="184" cm="1">
        <f t="array" ref="E9473">_xlfn.IFS($D9473=$O$5,C9473*$P$5,$D9473=$O$6,$C9473*$P$6,$D9473="AZN",$C9473)</f>
        <v>6721.05</v>
      </c>
      <c r="F9473" s="183" cm="1">
        <f t="array" ref="F9473">_xlfn.IFS($D9473=$O$5,$C9473*$P$5*0.01,$D9473=$O$6,$C9473*$P$6*0.01,$D9473="AZN",$C9473*0.08)</f>
        <v>67.210499999999996</v>
      </c>
    </row>
    <row r="9474" spans="1:6" x14ac:dyDescent="0.3">
      <c r="A9474" s="177" t="s">
        <v>192</v>
      </c>
      <c r="B9474" s="178">
        <v>43656</v>
      </c>
      <c r="C9474" s="179">
        <v>3900</v>
      </c>
      <c r="D9474" s="88" t="s">
        <v>2862</v>
      </c>
      <c r="E9474" s="184" cm="1">
        <f t="array" ref="E9474">_xlfn.IFS($D9474=$O$5,C9474*$P$5,$D9474=$O$6,$C9474*$P$6,$D9474="AZN",$C9474)</f>
        <v>3900</v>
      </c>
      <c r="F9474" s="183" cm="1">
        <f t="array" ref="F9474">_xlfn.IFS($D9474=$O$5,$C9474*$P$5*0.01,$D9474=$O$6,$C9474*$P$6*0.01,$D9474="AZN",$C9474*0.08)</f>
        <v>312</v>
      </c>
    </row>
    <row r="9475" spans="1:6" x14ac:dyDescent="0.3">
      <c r="A9475" s="177" t="s">
        <v>1326</v>
      </c>
      <c r="B9475" s="178">
        <v>44300</v>
      </c>
      <c r="C9475" s="179">
        <v>4600</v>
      </c>
      <c r="D9475" s="88" t="s">
        <v>2864</v>
      </c>
      <c r="E9475" s="184" cm="1">
        <f t="array" ref="E9475">_xlfn.IFS($D9475=$O$5,C9475*$P$5,$D9475=$O$6,$C9475*$P$6,$D9475="AZN",$C9475)</f>
        <v>8355.9</v>
      </c>
      <c r="F9475" s="183" cm="1">
        <f t="array" ref="F9475">_xlfn.IFS($D9475=$O$5,$C9475*$P$5*0.01,$D9475=$O$6,$C9475*$P$6*0.01,$D9475="AZN",$C9475*0.08)</f>
        <v>83.558999999999997</v>
      </c>
    </row>
    <row r="9476" spans="1:6" x14ac:dyDescent="0.3">
      <c r="A9476" s="177" t="s">
        <v>948</v>
      </c>
      <c r="B9476" s="178">
        <v>44046</v>
      </c>
      <c r="C9476" s="179">
        <v>8900</v>
      </c>
      <c r="D9476" s="88" t="s">
        <v>2862</v>
      </c>
      <c r="E9476" s="184" cm="1">
        <f t="array" ref="E9476">_xlfn.IFS($D9476=$O$5,C9476*$P$5,$D9476=$O$6,$C9476*$P$6,$D9476="AZN",$C9476)</f>
        <v>8900</v>
      </c>
      <c r="F9476" s="183" cm="1">
        <f t="array" ref="F9476">_xlfn.IFS($D9476=$O$5,$C9476*$P$5*0.01,$D9476=$O$6,$C9476*$P$6*0.01,$D9476="AZN",$C9476*0.08)</f>
        <v>712</v>
      </c>
    </row>
    <row r="9477" spans="1:6" x14ac:dyDescent="0.3">
      <c r="A9477" s="177" t="s">
        <v>175</v>
      </c>
      <c r="B9477" s="178">
        <v>43979</v>
      </c>
      <c r="C9477" s="179">
        <v>10700</v>
      </c>
      <c r="D9477" s="88" t="s">
        <v>2863</v>
      </c>
      <c r="E9477" s="184" cm="1">
        <f t="array" ref="E9477">_xlfn.IFS($D9477=$O$5,C9477*$P$5,$D9477=$O$6,$C9477*$P$6,$D9477="AZN",$C9477)</f>
        <v>18190</v>
      </c>
      <c r="F9477" s="183" cm="1">
        <f t="array" ref="F9477">_xlfn.IFS($D9477=$O$5,$C9477*$P$5*0.01,$D9477=$O$6,$C9477*$P$6*0.01,$D9477="AZN",$C9477*0.08)</f>
        <v>181.9</v>
      </c>
    </row>
    <row r="9478" spans="1:6" x14ac:dyDescent="0.3">
      <c r="A9478" s="177" t="s">
        <v>995</v>
      </c>
      <c r="B9478" s="178">
        <v>44032</v>
      </c>
      <c r="C9478" s="179">
        <v>2700</v>
      </c>
      <c r="D9478" s="88" t="s">
        <v>2863</v>
      </c>
      <c r="E9478" s="184" cm="1">
        <f t="array" ref="E9478">_xlfn.IFS($D9478=$O$5,C9478*$P$5,$D9478=$O$6,$C9478*$P$6,$D9478="AZN",$C9478)</f>
        <v>4590</v>
      </c>
      <c r="F9478" s="183" cm="1">
        <f t="array" ref="F9478">_xlfn.IFS($D9478=$O$5,$C9478*$P$5*0.01,$D9478=$O$6,$C9478*$P$6*0.01,$D9478="AZN",$C9478*0.08)</f>
        <v>45.9</v>
      </c>
    </row>
    <row r="9479" spans="1:6" x14ac:dyDescent="0.3">
      <c r="A9479" s="177" t="s">
        <v>1852</v>
      </c>
      <c r="B9479" s="178">
        <v>44521</v>
      </c>
      <c r="C9479" s="179">
        <v>4600</v>
      </c>
      <c r="D9479" s="88" t="s">
        <v>2864</v>
      </c>
      <c r="E9479" s="184" cm="1">
        <f t="array" ref="E9479">_xlfn.IFS($D9479=$O$5,C9479*$P$5,$D9479=$O$6,$C9479*$P$6,$D9479="AZN",$C9479)</f>
        <v>8355.9</v>
      </c>
      <c r="F9479" s="183" cm="1">
        <f t="array" ref="F9479">_xlfn.IFS($D9479=$O$5,$C9479*$P$5*0.01,$D9479=$O$6,$C9479*$P$6*0.01,$D9479="AZN",$C9479*0.08)</f>
        <v>83.558999999999997</v>
      </c>
    </row>
    <row r="9480" spans="1:6" x14ac:dyDescent="0.3">
      <c r="A9480" s="177" t="s">
        <v>848</v>
      </c>
      <c r="B9480" s="178">
        <v>44037</v>
      </c>
      <c r="C9480" s="179">
        <v>6300</v>
      </c>
      <c r="D9480" s="88" t="s">
        <v>2863</v>
      </c>
      <c r="E9480" s="184" cm="1">
        <f t="array" ref="E9480">_xlfn.IFS($D9480=$O$5,C9480*$P$5,$D9480=$O$6,$C9480*$P$6,$D9480="AZN",$C9480)</f>
        <v>10710</v>
      </c>
      <c r="F9480" s="183" cm="1">
        <f t="array" ref="F9480">_xlfn.IFS($D9480=$O$5,$C9480*$P$5*0.01,$D9480=$O$6,$C9480*$P$6*0.01,$D9480="AZN",$C9480*0.08)</f>
        <v>107.10000000000001</v>
      </c>
    </row>
    <row r="9481" spans="1:6" x14ac:dyDescent="0.3">
      <c r="A9481" s="177" t="s">
        <v>1507</v>
      </c>
      <c r="B9481" s="178">
        <v>44136</v>
      </c>
      <c r="C9481" s="179">
        <v>2100</v>
      </c>
      <c r="D9481" s="88" t="s">
        <v>2862</v>
      </c>
      <c r="E9481" s="184" cm="1">
        <f t="array" ref="E9481">_xlfn.IFS($D9481=$O$5,C9481*$P$5,$D9481=$O$6,$C9481*$P$6,$D9481="AZN",$C9481)</f>
        <v>2100</v>
      </c>
      <c r="F9481" s="183" cm="1">
        <f t="array" ref="F9481">_xlfn.IFS($D9481=$O$5,$C9481*$P$5*0.01,$D9481=$O$6,$C9481*$P$6*0.01,$D9481="AZN",$C9481*0.08)</f>
        <v>168</v>
      </c>
    </row>
    <row r="9482" spans="1:6" x14ac:dyDescent="0.3">
      <c r="A9482" s="177" t="s">
        <v>1377</v>
      </c>
      <c r="B9482" s="178">
        <v>44333</v>
      </c>
      <c r="C9482" s="179">
        <v>9900</v>
      </c>
      <c r="D9482" s="88" t="s">
        <v>2864</v>
      </c>
      <c r="E9482" s="184" cm="1">
        <f t="array" ref="E9482">_xlfn.IFS($D9482=$O$5,C9482*$P$5,$D9482=$O$6,$C9482*$P$6,$D9482="AZN",$C9482)</f>
        <v>17983.349999999999</v>
      </c>
      <c r="F9482" s="183" cm="1">
        <f t="array" ref="F9482">_xlfn.IFS($D9482=$O$5,$C9482*$P$5*0.01,$D9482=$O$6,$C9482*$P$6*0.01,$D9482="AZN",$C9482*0.08)</f>
        <v>179.83349999999999</v>
      </c>
    </row>
    <row r="9483" spans="1:6" x14ac:dyDescent="0.3">
      <c r="A9483" s="177" t="s">
        <v>1068</v>
      </c>
      <c r="B9483" s="178">
        <v>44022</v>
      </c>
      <c r="C9483" s="179">
        <v>1100</v>
      </c>
      <c r="D9483" s="88" t="s">
        <v>2863</v>
      </c>
      <c r="E9483" s="184" cm="1">
        <f t="array" ref="E9483">_xlfn.IFS($D9483=$O$5,C9483*$P$5,$D9483=$O$6,$C9483*$P$6,$D9483="AZN",$C9483)</f>
        <v>1870</v>
      </c>
      <c r="F9483" s="183" cm="1">
        <f t="array" ref="F9483">_xlfn.IFS($D9483=$O$5,$C9483*$P$5*0.01,$D9483=$O$6,$C9483*$P$6*0.01,$D9483="AZN",$C9483*0.08)</f>
        <v>18.7</v>
      </c>
    </row>
    <row r="9484" spans="1:6" x14ac:dyDescent="0.3">
      <c r="A9484" s="177" t="s">
        <v>876</v>
      </c>
      <c r="B9484" s="178">
        <v>44049</v>
      </c>
      <c r="C9484" s="179">
        <v>6900</v>
      </c>
      <c r="D9484" s="88" t="s">
        <v>2864</v>
      </c>
      <c r="E9484" s="184" cm="1">
        <f t="array" ref="E9484">_xlfn.IFS($D9484=$O$5,C9484*$P$5,$D9484=$O$6,$C9484*$P$6,$D9484="AZN",$C9484)</f>
        <v>12533.85</v>
      </c>
      <c r="F9484" s="183" cm="1">
        <f t="array" ref="F9484">_xlfn.IFS($D9484=$O$5,$C9484*$P$5*0.01,$D9484=$O$6,$C9484*$P$6*0.01,$D9484="AZN",$C9484*0.08)</f>
        <v>125.33850000000001</v>
      </c>
    </row>
    <row r="9485" spans="1:6" x14ac:dyDescent="0.3">
      <c r="A9485" s="177" t="s">
        <v>1893</v>
      </c>
      <c r="B9485" s="178">
        <v>44471</v>
      </c>
      <c r="C9485" s="179">
        <v>8400</v>
      </c>
      <c r="D9485" s="88" t="s">
        <v>2862</v>
      </c>
      <c r="E9485" s="184" cm="1">
        <f t="array" ref="E9485">_xlfn.IFS($D9485=$O$5,C9485*$P$5,$D9485=$O$6,$C9485*$P$6,$D9485="AZN",$C9485)</f>
        <v>8400</v>
      </c>
      <c r="F9485" s="183" cm="1">
        <f t="array" ref="F9485">_xlfn.IFS($D9485=$O$5,$C9485*$P$5*0.01,$D9485=$O$6,$C9485*$P$6*0.01,$D9485="AZN",$C9485*0.08)</f>
        <v>672</v>
      </c>
    </row>
    <row r="9486" spans="1:6" x14ac:dyDescent="0.3">
      <c r="A9486" s="177" t="s">
        <v>1095</v>
      </c>
      <c r="B9486" s="178">
        <v>44220</v>
      </c>
      <c r="C9486" s="179">
        <v>2100</v>
      </c>
      <c r="D9486" s="88" t="s">
        <v>2863</v>
      </c>
      <c r="E9486" s="184" cm="1">
        <f t="array" ref="E9486">_xlfn.IFS($D9486=$O$5,C9486*$P$5,$D9486=$O$6,$C9486*$P$6,$D9486="AZN",$C9486)</f>
        <v>3570</v>
      </c>
      <c r="F9486" s="183" cm="1">
        <f t="array" ref="F9486">_xlfn.IFS($D9486=$O$5,$C9486*$P$5*0.01,$D9486=$O$6,$C9486*$P$6*0.01,$D9486="AZN",$C9486*0.08)</f>
        <v>35.700000000000003</v>
      </c>
    </row>
    <row r="9487" spans="1:6" x14ac:dyDescent="0.3">
      <c r="A9487" s="177" t="s">
        <v>717</v>
      </c>
      <c r="B9487" s="178">
        <v>44531</v>
      </c>
      <c r="C9487" s="179">
        <v>4700</v>
      </c>
      <c r="D9487" s="88" t="s">
        <v>2864</v>
      </c>
      <c r="E9487" s="184" cm="1">
        <f t="array" ref="E9487">_xlfn.IFS($D9487=$O$5,C9487*$P$5,$D9487=$O$6,$C9487*$P$6,$D9487="AZN",$C9487)</f>
        <v>8537.5499999999993</v>
      </c>
      <c r="F9487" s="183" cm="1">
        <f t="array" ref="F9487">_xlfn.IFS($D9487=$O$5,$C9487*$P$5*0.01,$D9487=$O$6,$C9487*$P$6*0.01,$D9487="AZN",$C9487*0.08)</f>
        <v>85.375499999999988</v>
      </c>
    </row>
    <row r="9488" spans="1:6" x14ac:dyDescent="0.3">
      <c r="A9488" s="177" t="s">
        <v>721</v>
      </c>
      <c r="B9488" s="178">
        <v>44711</v>
      </c>
      <c r="C9488" s="179">
        <v>4900</v>
      </c>
      <c r="D9488" s="88" t="s">
        <v>2862</v>
      </c>
      <c r="E9488" s="184" cm="1">
        <f t="array" ref="E9488">_xlfn.IFS($D9488=$O$5,C9488*$P$5,$D9488=$O$6,$C9488*$P$6,$D9488="AZN",$C9488)</f>
        <v>4900</v>
      </c>
      <c r="F9488" s="183" cm="1">
        <f t="array" ref="F9488">_xlfn.IFS($D9488=$O$5,$C9488*$P$5*0.01,$D9488=$O$6,$C9488*$P$6*0.01,$D9488="AZN",$C9488*0.08)</f>
        <v>392</v>
      </c>
    </row>
    <row r="9489" spans="1:6" x14ac:dyDescent="0.3">
      <c r="A9489" s="177" t="s">
        <v>1789</v>
      </c>
      <c r="B9489" s="178">
        <v>44292</v>
      </c>
      <c r="C9489" s="179">
        <v>5600</v>
      </c>
      <c r="D9489" s="88" t="s">
        <v>2862</v>
      </c>
      <c r="E9489" s="184" cm="1">
        <f t="array" ref="E9489">_xlfn.IFS($D9489=$O$5,C9489*$P$5,$D9489=$O$6,$C9489*$P$6,$D9489="AZN",$C9489)</f>
        <v>5600</v>
      </c>
      <c r="F9489" s="183" cm="1">
        <f t="array" ref="F9489">_xlfn.IFS($D9489=$O$5,$C9489*$P$5*0.01,$D9489=$O$6,$C9489*$P$6*0.01,$D9489="AZN",$C9489*0.08)</f>
        <v>448</v>
      </c>
    </row>
    <row r="9490" spans="1:6" x14ac:dyDescent="0.3">
      <c r="A9490" s="177" t="s">
        <v>417</v>
      </c>
      <c r="B9490" s="178">
        <v>44537</v>
      </c>
      <c r="C9490" s="179">
        <v>5500</v>
      </c>
      <c r="D9490" s="88" t="s">
        <v>2863</v>
      </c>
      <c r="E9490" s="184" cm="1">
        <f t="array" ref="E9490">_xlfn.IFS($D9490=$O$5,C9490*$P$5,$D9490=$O$6,$C9490*$P$6,$D9490="AZN",$C9490)</f>
        <v>9350</v>
      </c>
      <c r="F9490" s="183" cm="1">
        <f t="array" ref="F9490">_xlfn.IFS($D9490=$O$5,$C9490*$P$5*0.01,$D9490=$O$6,$C9490*$P$6*0.01,$D9490="AZN",$C9490*0.08)</f>
        <v>93.5</v>
      </c>
    </row>
    <row r="9491" spans="1:6" x14ac:dyDescent="0.3">
      <c r="A9491" s="177" t="s">
        <v>532</v>
      </c>
      <c r="B9491" s="178">
        <v>44271</v>
      </c>
      <c r="C9491" s="179">
        <v>13000</v>
      </c>
      <c r="D9491" s="88" t="s">
        <v>2863</v>
      </c>
      <c r="E9491" s="184" cm="1">
        <f t="array" ref="E9491">_xlfn.IFS($D9491=$O$5,C9491*$P$5,$D9491=$O$6,$C9491*$P$6,$D9491="AZN",$C9491)</f>
        <v>22100</v>
      </c>
      <c r="F9491" s="183" cm="1">
        <f t="array" ref="F9491">_xlfn.IFS($D9491=$O$5,$C9491*$P$5*0.01,$D9491=$O$6,$C9491*$P$6*0.01,$D9491="AZN",$C9491*0.08)</f>
        <v>221</v>
      </c>
    </row>
    <row r="9492" spans="1:6" x14ac:dyDescent="0.3">
      <c r="A9492" s="177" t="s">
        <v>301</v>
      </c>
      <c r="B9492" s="178">
        <v>44339</v>
      </c>
      <c r="C9492" s="179">
        <v>3800</v>
      </c>
      <c r="D9492" s="88" t="s">
        <v>2864</v>
      </c>
      <c r="E9492" s="184" cm="1">
        <f t="array" ref="E9492">_xlfn.IFS($D9492=$O$5,C9492*$P$5,$D9492=$O$6,$C9492*$P$6,$D9492="AZN",$C9492)</f>
        <v>6902.7</v>
      </c>
      <c r="F9492" s="183" cm="1">
        <f t="array" ref="F9492">_xlfn.IFS($D9492=$O$5,$C9492*$P$5*0.01,$D9492=$O$6,$C9492*$P$6*0.01,$D9492="AZN",$C9492*0.08)</f>
        <v>69.027000000000001</v>
      </c>
    </row>
    <row r="9493" spans="1:6" x14ac:dyDescent="0.3">
      <c r="A9493" s="177" t="s">
        <v>1566</v>
      </c>
      <c r="B9493" s="178">
        <v>44231</v>
      </c>
      <c r="C9493" s="179">
        <v>8700</v>
      </c>
      <c r="D9493" s="88" t="s">
        <v>2863</v>
      </c>
      <c r="E9493" s="184" cm="1">
        <f t="array" ref="E9493">_xlfn.IFS($D9493=$O$5,C9493*$P$5,$D9493=$O$6,$C9493*$P$6,$D9493="AZN",$C9493)</f>
        <v>14790</v>
      </c>
      <c r="F9493" s="183" cm="1">
        <f t="array" ref="F9493">_xlfn.IFS($D9493=$O$5,$C9493*$P$5*0.01,$D9493=$O$6,$C9493*$P$6*0.01,$D9493="AZN",$C9493*0.08)</f>
        <v>147.9</v>
      </c>
    </row>
    <row r="9494" spans="1:6" x14ac:dyDescent="0.3">
      <c r="A9494" s="177" t="s">
        <v>596</v>
      </c>
      <c r="B9494" s="178">
        <v>44117</v>
      </c>
      <c r="C9494" s="179">
        <v>12600</v>
      </c>
      <c r="D9494" s="88" t="s">
        <v>2863</v>
      </c>
      <c r="E9494" s="184" cm="1">
        <f t="array" ref="E9494">_xlfn.IFS($D9494=$O$5,C9494*$P$5,$D9494=$O$6,$C9494*$P$6,$D9494="AZN",$C9494)</f>
        <v>21420</v>
      </c>
      <c r="F9494" s="183" cm="1">
        <f t="array" ref="F9494">_xlfn.IFS($D9494=$O$5,$C9494*$P$5*0.01,$D9494=$O$6,$C9494*$P$6*0.01,$D9494="AZN",$C9494*0.08)</f>
        <v>214.20000000000002</v>
      </c>
    </row>
    <row r="9495" spans="1:6" x14ac:dyDescent="0.3">
      <c r="A9495" s="177" t="s">
        <v>1416</v>
      </c>
      <c r="B9495" s="178">
        <v>44404</v>
      </c>
      <c r="C9495" s="179">
        <v>10600</v>
      </c>
      <c r="D9495" s="88" t="s">
        <v>2863</v>
      </c>
      <c r="E9495" s="184" cm="1">
        <f t="array" ref="E9495">_xlfn.IFS($D9495=$O$5,C9495*$P$5,$D9495=$O$6,$C9495*$P$6,$D9495="AZN",$C9495)</f>
        <v>18020</v>
      </c>
      <c r="F9495" s="183" cm="1">
        <f t="array" ref="F9495">_xlfn.IFS($D9495=$O$5,$C9495*$P$5*0.01,$D9495=$O$6,$C9495*$P$6*0.01,$D9495="AZN",$C9495*0.08)</f>
        <v>180.20000000000002</v>
      </c>
    </row>
    <row r="9496" spans="1:6" x14ac:dyDescent="0.3">
      <c r="A9496" s="177" t="s">
        <v>355</v>
      </c>
      <c r="B9496" s="178">
        <v>44207</v>
      </c>
      <c r="C9496" s="179">
        <v>3600</v>
      </c>
      <c r="D9496" s="88" t="s">
        <v>2863</v>
      </c>
      <c r="E9496" s="184" cm="1">
        <f t="array" ref="E9496">_xlfn.IFS($D9496=$O$5,C9496*$P$5,$D9496=$O$6,$C9496*$P$6,$D9496="AZN",$C9496)</f>
        <v>6120</v>
      </c>
      <c r="F9496" s="183" cm="1">
        <f t="array" ref="F9496">_xlfn.IFS($D9496=$O$5,$C9496*$P$5*0.01,$D9496=$O$6,$C9496*$P$6*0.01,$D9496="AZN",$C9496*0.08)</f>
        <v>61.2</v>
      </c>
    </row>
    <row r="9497" spans="1:6" x14ac:dyDescent="0.3">
      <c r="A9497" s="177" t="s">
        <v>314</v>
      </c>
      <c r="B9497" s="178">
        <v>43958</v>
      </c>
      <c r="C9497" s="179">
        <v>4000</v>
      </c>
      <c r="D9497" s="88" t="s">
        <v>2862</v>
      </c>
      <c r="E9497" s="184" cm="1">
        <f t="array" ref="E9497">_xlfn.IFS($D9497=$O$5,C9497*$P$5,$D9497=$O$6,$C9497*$P$6,$D9497="AZN",$C9497)</f>
        <v>4000</v>
      </c>
      <c r="F9497" s="183" cm="1">
        <f t="array" ref="F9497">_xlfn.IFS($D9497=$O$5,$C9497*$P$5*0.01,$D9497=$O$6,$C9497*$P$6*0.01,$D9497="AZN",$C9497*0.08)</f>
        <v>320</v>
      </c>
    </row>
    <row r="9498" spans="1:6" x14ac:dyDescent="0.3">
      <c r="A9498" s="177" t="s">
        <v>977</v>
      </c>
      <c r="B9498" s="178">
        <v>44628</v>
      </c>
      <c r="C9498" s="179">
        <v>6700</v>
      </c>
      <c r="D9498" s="88" t="s">
        <v>2862</v>
      </c>
      <c r="E9498" s="184" cm="1">
        <f t="array" ref="E9498">_xlfn.IFS($D9498=$O$5,C9498*$P$5,$D9498=$O$6,$C9498*$P$6,$D9498="AZN",$C9498)</f>
        <v>6700</v>
      </c>
      <c r="F9498" s="183" cm="1">
        <f t="array" ref="F9498">_xlfn.IFS($D9498=$O$5,$C9498*$P$5*0.01,$D9498=$O$6,$C9498*$P$6*0.01,$D9498="AZN",$C9498*0.08)</f>
        <v>536</v>
      </c>
    </row>
    <row r="9499" spans="1:6" x14ac:dyDescent="0.3">
      <c r="A9499" s="177" t="s">
        <v>643</v>
      </c>
      <c r="B9499" s="178">
        <v>43911</v>
      </c>
      <c r="C9499" s="179">
        <v>11400</v>
      </c>
      <c r="D9499" s="88" t="s">
        <v>2862</v>
      </c>
      <c r="E9499" s="184" cm="1">
        <f t="array" ref="E9499">_xlfn.IFS($D9499=$O$5,C9499*$P$5,$D9499=$O$6,$C9499*$P$6,$D9499="AZN",$C9499)</f>
        <v>11400</v>
      </c>
      <c r="F9499" s="183" cm="1">
        <f t="array" ref="F9499">_xlfn.IFS($D9499=$O$5,$C9499*$P$5*0.01,$D9499=$O$6,$C9499*$P$6*0.01,$D9499="AZN",$C9499*0.08)</f>
        <v>912</v>
      </c>
    </row>
    <row r="9500" spans="1:6" x14ac:dyDescent="0.3">
      <c r="A9500" s="177" t="s">
        <v>525</v>
      </c>
      <c r="B9500" s="178">
        <v>44782</v>
      </c>
      <c r="C9500" s="179">
        <v>1100</v>
      </c>
      <c r="D9500" s="88" t="s">
        <v>2864</v>
      </c>
      <c r="E9500" s="184" cm="1">
        <f t="array" ref="E9500">_xlfn.IFS($D9500=$O$5,C9500*$P$5,$D9500=$O$6,$C9500*$P$6,$D9500="AZN",$C9500)</f>
        <v>1998.15</v>
      </c>
      <c r="F9500" s="183" cm="1">
        <f t="array" ref="F9500">_xlfn.IFS($D9500=$O$5,$C9500*$P$5*0.01,$D9500=$O$6,$C9500*$P$6*0.01,$D9500="AZN",$C9500*0.08)</f>
        <v>19.9815</v>
      </c>
    </row>
    <row r="9501" spans="1:6" x14ac:dyDescent="0.3">
      <c r="A9501" s="177" t="s">
        <v>1360</v>
      </c>
      <c r="B9501" s="178">
        <v>44104</v>
      </c>
      <c r="C9501" s="179">
        <v>10200</v>
      </c>
      <c r="D9501" s="88" t="s">
        <v>2864</v>
      </c>
      <c r="E9501" s="184" cm="1">
        <f t="array" ref="E9501">_xlfn.IFS($D9501=$O$5,C9501*$P$5,$D9501=$O$6,$C9501*$P$6,$D9501="AZN",$C9501)</f>
        <v>18528.3</v>
      </c>
      <c r="F9501" s="183" cm="1">
        <f t="array" ref="F9501">_xlfn.IFS($D9501=$O$5,$C9501*$P$5*0.01,$D9501=$O$6,$C9501*$P$6*0.01,$D9501="AZN",$C9501*0.08)</f>
        <v>185.28299999999999</v>
      </c>
    </row>
    <row r="9502" spans="1:6" x14ac:dyDescent="0.3">
      <c r="A9502" s="177" t="s">
        <v>1684</v>
      </c>
      <c r="B9502" s="178">
        <v>44532</v>
      </c>
      <c r="C9502" s="179">
        <v>11400</v>
      </c>
      <c r="D9502" s="88" t="s">
        <v>2864</v>
      </c>
      <c r="E9502" s="184" cm="1">
        <f t="array" ref="E9502">_xlfn.IFS($D9502=$O$5,C9502*$P$5,$D9502=$O$6,$C9502*$P$6,$D9502="AZN",$C9502)</f>
        <v>20708.099999999999</v>
      </c>
      <c r="F9502" s="183" cm="1">
        <f t="array" ref="F9502">_xlfn.IFS($D9502=$O$5,$C9502*$P$5*0.01,$D9502=$O$6,$C9502*$P$6*0.01,$D9502="AZN",$C9502*0.08)</f>
        <v>207.08099999999999</v>
      </c>
    </row>
    <row r="9503" spans="1:6" x14ac:dyDescent="0.3">
      <c r="A9503" s="177" t="s">
        <v>1187</v>
      </c>
      <c r="B9503" s="178">
        <v>44169</v>
      </c>
      <c r="C9503" s="179">
        <v>4700</v>
      </c>
      <c r="D9503" s="88" t="s">
        <v>2863</v>
      </c>
      <c r="E9503" s="184" cm="1">
        <f t="array" ref="E9503">_xlfn.IFS($D9503=$O$5,C9503*$P$5,$D9503=$O$6,$C9503*$P$6,$D9503="AZN",$C9503)</f>
        <v>7990</v>
      </c>
      <c r="F9503" s="183" cm="1">
        <f t="array" ref="F9503">_xlfn.IFS($D9503=$O$5,$C9503*$P$5*0.01,$D9503=$O$6,$C9503*$P$6*0.01,$D9503="AZN",$C9503*0.08)</f>
        <v>79.900000000000006</v>
      </c>
    </row>
    <row r="9504" spans="1:6" x14ac:dyDescent="0.3">
      <c r="A9504" s="177" t="s">
        <v>1439</v>
      </c>
      <c r="B9504" s="178">
        <v>44723</v>
      </c>
      <c r="C9504" s="179">
        <v>2400</v>
      </c>
      <c r="D9504" s="88" t="s">
        <v>2864</v>
      </c>
      <c r="E9504" s="184" cm="1">
        <f t="array" ref="E9504">_xlfn.IFS($D9504=$O$5,C9504*$P$5,$D9504=$O$6,$C9504*$P$6,$D9504="AZN",$C9504)</f>
        <v>4359.6000000000004</v>
      </c>
      <c r="F9504" s="183" cm="1">
        <f t="array" ref="F9504">_xlfn.IFS($D9504=$O$5,$C9504*$P$5*0.01,$D9504=$O$6,$C9504*$P$6*0.01,$D9504="AZN",$C9504*0.08)</f>
        <v>43.596000000000004</v>
      </c>
    </row>
    <row r="9505" spans="1:6" x14ac:dyDescent="0.3">
      <c r="A9505" s="177" t="s">
        <v>978</v>
      </c>
      <c r="B9505" s="178">
        <v>43570</v>
      </c>
      <c r="C9505" s="179">
        <v>7000</v>
      </c>
      <c r="D9505" s="88" t="s">
        <v>2863</v>
      </c>
      <c r="E9505" s="184" cm="1">
        <f t="array" ref="E9505">_xlfn.IFS($D9505=$O$5,C9505*$P$5,$D9505=$O$6,$C9505*$P$6,$D9505="AZN",$C9505)</f>
        <v>11900</v>
      </c>
      <c r="F9505" s="183" cm="1">
        <f t="array" ref="F9505">_xlfn.IFS($D9505=$O$5,$C9505*$P$5*0.01,$D9505=$O$6,$C9505*$P$6*0.01,$D9505="AZN",$C9505*0.08)</f>
        <v>119</v>
      </c>
    </row>
    <row r="9506" spans="1:6" x14ac:dyDescent="0.3">
      <c r="A9506" s="177" t="s">
        <v>518</v>
      </c>
      <c r="B9506" s="178">
        <v>44574</v>
      </c>
      <c r="C9506" s="179">
        <v>1000</v>
      </c>
      <c r="D9506" s="88" t="s">
        <v>2864</v>
      </c>
      <c r="E9506" s="184" cm="1">
        <f t="array" ref="E9506">_xlfn.IFS($D9506=$O$5,C9506*$P$5,$D9506=$O$6,$C9506*$P$6,$D9506="AZN",$C9506)</f>
        <v>1816.5</v>
      </c>
      <c r="F9506" s="183" cm="1">
        <f t="array" ref="F9506">_xlfn.IFS($D9506=$O$5,$C9506*$P$5*0.01,$D9506=$O$6,$C9506*$P$6*0.01,$D9506="AZN",$C9506*0.08)</f>
        <v>18.164999999999999</v>
      </c>
    </row>
    <row r="9507" spans="1:6" x14ac:dyDescent="0.3">
      <c r="A9507" s="177" t="s">
        <v>1948</v>
      </c>
      <c r="B9507" s="178">
        <v>43918</v>
      </c>
      <c r="C9507" s="179">
        <v>11500</v>
      </c>
      <c r="D9507" s="88" t="s">
        <v>2864</v>
      </c>
      <c r="E9507" s="184" cm="1">
        <f t="array" ref="E9507">_xlfn.IFS($D9507=$O$5,C9507*$P$5,$D9507=$O$6,$C9507*$P$6,$D9507="AZN",$C9507)</f>
        <v>20889.75</v>
      </c>
      <c r="F9507" s="183" cm="1">
        <f t="array" ref="F9507">_xlfn.IFS($D9507=$O$5,$C9507*$P$5*0.01,$D9507=$O$6,$C9507*$P$6*0.01,$D9507="AZN",$C9507*0.08)</f>
        <v>208.89750000000001</v>
      </c>
    </row>
    <row r="9508" spans="1:6" x14ac:dyDescent="0.3">
      <c r="A9508" s="177" t="s">
        <v>2037</v>
      </c>
      <c r="B9508" s="178">
        <v>43662</v>
      </c>
      <c r="C9508" s="179">
        <v>7500</v>
      </c>
      <c r="D9508" s="88" t="s">
        <v>2863</v>
      </c>
      <c r="E9508" s="184" cm="1">
        <f t="array" ref="E9508">_xlfn.IFS($D9508=$O$5,C9508*$P$5,$D9508=$O$6,$C9508*$P$6,$D9508="AZN",$C9508)</f>
        <v>12750</v>
      </c>
      <c r="F9508" s="183" cm="1">
        <f t="array" ref="F9508">_xlfn.IFS($D9508=$O$5,$C9508*$P$5*0.01,$D9508=$O$6,$C9508*$P$6*0.01,$D9508="AZN",$C9508*0.08)</f>
        <v>127.5</v>
      </c>
    </row>
    <row r="9509" spans="1:6" x14ac:dyDescent="0.3">
      <c r="A9509" s="177" t="s">
        <v>1534</v>
      </c>
      <c r="B9509" s="178">
        <v>44235</v>
      </c>
      <c r="C9509" s="179">
        <v>10800</v>
      </c>
      <c r="D9509" s="88" t="s">
        <v>2862</v>
      </c>
      <c r="E9509" s="184" cm="1">
        <f t="array" ref="E9509">_xlfn.IFS($D9509=$O$5,C9509*$P$5,$D9509=$O$6,$C9509*$P$6,$D9509="AZN",$C9509)</f>
        <v>10800</v>
      </c>
      <c r="F9509" s="183" cm="1">
        <f t="array" ref="F9509">_xlfn.IFS($D9509=$O$5,$C9509*$P$5*0.01,$D9509=$O$6,$C9509*$P$6*0.01,$D9509="AZN",$C9509*0.08)</f>
        <v>864</v>
      </c>
    </row>
    <row r="9510" spans="1:6" x14ac:dyDescent="0.3">
      <c r="A9510" s="177" t="s">
        <v>389</v>
      </c>
      <c r="B9510" s="178">
        <v>44145</v>
      </c>
      <c r="C9510" s="179">
        <v>10100</v>
      </c>
      <c r="D9510" s="88" t="s">
        <v>2864</v>
      </c>
      <c r="E9510" s="184" cm="1">
        <f t="array" ref="E9510">_xlfn.IFS($D9510=$O$5,C9510*$P$5,$D9510=$O$6,$C9510*$P$6,$D9510="AZN",$C9510)</f>
        <v>18346.650000000001</v>
      </c>
      <c r="F9510" s="183" cm="1">
        <f t="array" ref="F9510">_xlfn.IFS($D9510=$O$5,$C9510*$P$5*0.01,$D9510=$O$6,$C9510*$P$6*0.01,$D9510="AZN",$C9510*0.08)</f>
        <v>183.46650000000002</v>
      </c>
    </row>
    <row r="9511" spans="1:6" x14ac:dyDescent="0.3">
      <c r="A9511" s="177" t="s">
        <v>513</v>
      </c>
      <c r="B9511" s="178">
        <v>43945</v>
      </c>
      <c r="C9511" s="179">
        <v>3700</v>
      </c>
      <c r="D9511" s="88" t="s">
        <v>2864</v>
      </c>
      <c r="E9511" s="184" cm="1">
        <f t="array" ref="E9511">_xlfn.IFS($D9511=$O$5,C9511*$P$5,$D9511=$O$6,$C9511*$P$6,$D9511="AZN",$C9511)</f>
        <v>6721.05</v>
      </c>
      <c r="F9511" s="183" cm="1">
        <f t="array" ref="F9511">_xlfn.IFS($D9511=$O$5,$C9511*$P$5*0.01,$D9511=$O$6,$C9511*$P$6*0.01,$D9511="AZN",$C9511*0.08)</f>
        <v>67.210499999999996</v>
      </c>
    </row>
    <row r="9512" spans="1:6" x14ac:dyDescent="0.3">
      <c r="A9512" s="177" t="s">
        <v>1341</v>
      </c>
      <c r="B9512" s="178">
        <v>44438</v>
      </c>
      <c r="C9512" s="179">
        <v>1800</v>
      </c>
      <c r="D9512" s="88" t="s">
        <v>2864</v>
      </c>
      <c r="E9512" s="184" cm="1">
        <f t="array" ref="E9512">_xlfn.IFS($D9512=$O$5,C9512*$P$5,$D9512=$O$6,$C9512*$P$6,$D9512="AZN",$C9512)</f>
        <v>3269.7</v>
      </c>
      <c r="F9512" s="183" cm="1">
        <f t="array" ref="F9512">_xlfn.IFS($D9512=$O$5,$C9512*$P$5*0.01,$D9512=$O$6,$C9512*$P$6*0.01,$D9512="AZN",$C9512*0.08)</f>
        <v>32.696999999999996</v>
      </c>
    </row>
    <row r="9513" spans="1:6" x14ac:dyDescent="0.3">
      <c r="A9513" s="177" t="s">
        <v>1820</v>
      </c>
      <c r="B9513" s="178">
        <v>44106</v>
      </c>
      <c r="C9513" s="179">
        <v>12900</v>
      </c>
      <c r="D9513" s="88" t="s">
        <v>2864</v>
      </c>
      <c r="E9513" s="184" cm="1">
        <f t="array" ref="E9513">_xlfn.IFS($D9513=$O$5,C9513*$P$5,$D9513=$O$6,$C9513*$P$6,$D9513="AZN",$C9513)</f>
        <v>23432.85</v>
      </c>
      <c r="F9513" s="183" cm="1">
        <f t="array" ref="F9513">_xlfn.IFS($D9513=$O$5,$C9513*$P$5*0.01,$D9513=$O$6,$C9513*$P$6*0.01,$D9513="AZN",$C9513*0.08)</f>
        <v>234.32849999999999</v>
      </c>
    </row>
    <row r="9514" spans="1:6" x14ac:dyDescent="0.3">
      <c r="A9514" s="177" t="s">
        <v>686</v>
      </c>
      <c r="B9514" s="178">
        <v>43833</v>
      </c>
      <c r="C9514" s="179">
        <v>9600</v>
      </c>
      <c r="D9514" s="88" t="s">
        <v>2862</v>
      </c>
      <c r="E9514" s="184" cm="1">
        <f t="array" ref="E9514">_xlfn.IFS($D9514=$O$5,C9514*$P$5,$D9514=$O$6,$C9514*$P$6,$D9514="AZN",$C9514)</f>
        <v>9600</v>
      </c>
      <c r="F9514" s="183" cm="1">
        <f t="array" ref="F9514">_xlfn.IFS($D9514=$O$5,$C9514*$P$5*0.01,$D9514=$O$6,$C9514*$P$6*0.01,$D9514="AZN",$C9514*0.08)</f>
        <v>768</v>
      </c>
    </row>
    <row r="9515" spans="1:6" x14ac:dyDescent="0.3">
      <c r="A9515" s="177" t="s">
        <v>1432</v>
      </c>
      <c r="B9515" s="178">
        <v>44390</v>
      </c>
      <c r="C9515" s="179">
        <v>5300</v>
      </c>
      <c r="D9515" s="88" t="s">
        <v>2864</v>
      </c>
      <c r="E9515" s="184" cm="1">
        <f t="array" ref="E9515">_xlfn.IFS($D9515=$O$5,C9515*$P$5,$D9515=$O$6,$C9515*$P$6,$D9515="AZN",$C9515)</f>
        <v>9627.4500000000007</v>
      </c>
      <c r="F9515" s="183" cm="1">
        <f t="array" ref="F9515">_xlfn.IFS($D9515=$O$5,$C9515*$P$5*0.01,$D9515=$O$6,$C9515*$P$6*0.01,$D9515="AZN",$C9515*0.08)</f>
        <v>96.274500000000003</v>
      </c>
    </row>
    <row r="9516" spans="1:6" x14ac:dyDescent="0.3">
      <c r="A9516" s="177" t="s">
        <v>1193</v>
      </c>
      <c r="B9516" s="178">
        <v>44372</v>
      </c>
      <c r="C9516" s="179">
        <v>4700</v>
      </c>
      <c r="D9516" s="88" t="s">
        <v>2864</v>
      </c>
      <c r="E9516" s="184" cm="1">
        <f t="array" ref="E9516">_xlfn.IFS($D9516=$O$5,C9516*$P$5,$D9516=$O$6,$C9516*$P$6,$D9516="AZN",$C9516)</f>
        <v>8537.5499999999993</v>
      </c>
      <c r="F9516" s="183" cm="1">
        <f t="array" ref="F9516">_xlfn.IFS($D9516=$O$5,$C9516*$P$5*0.01,$D9516=$O$6,$C9516*$P$6*0.01,$D9516="AZN",$C9516*0.08)</f>
        <v>85.375499999999988</v>
      </c>
    </row>
    <row r="9517" spans="1:6" x14ac:dyDescent="0.3">
      <c r="A9517" s="177" t="s">
        <v>2112</v>
      </c>
      <c r="B9517" s="178">
        <v>43705</v>
      </c>
      <c r="C9517" s="179">
        <v>5400</v>
      </c>
      <c r="D9517" s="88" t="s">
        <v>2864</v>
      </c>
      <c r="E9517" s="184" cm="1">
        <f t="array" ref="E9517">_xlfn.IFS($D9517=$O$5,C9517*$P$5,$D9517=$O$6,$C9517*$P$6,$D9517="AZN",$C9517)</f>
        <v>9809.1</v>
      </c>
      <c r="F9517" s="183" cm="1">
        <f t="array" ref="F9517">_xlfn.IFS($D9517=$O$5,$C9517*$P$5*0.01,$D9517=$O$6,$C9517*$P$6*0.01,$D9517="AZN",$C9517*0.08)</f>
        <v>98.091000000000008</v>
      </c>
    </row>
    <row r="9518" spans="1:6" x14ac:dyDescent="0.3">
      <c r="A9518" s="177" t="s">
        <v>1213</v>
      </c>
      <c r="B9518" s="178">
        <v>44395</v>
      </c>
      <c r="C9518" s="179">
        <v>7800</v>
      </c>
      <c r="D9518" s="88" t="s">
        <v>2864</v>
      </c>
      <c r="E9518" s="184" cm="1">
        <f t="array" ref="E9518">_xlfn.IFS($D9518=$O$5,C9518*$P$5,$D9518=$O$6,$C9518*$P$6,$D9518="AZN",$C9518)</f>
        <v>14168.7</v>
      </c>
      <c r="F9518" s="183" cm="1">
        <f t="array" ref="F9518">_xlfn.IFS($D9518=$O$5,$C9518*$P$5*0.01,$D9518=$O$6,$C9518*$P$6*0.01,$D9518="AZN",$C9518*0.08)</f>
        <v>141.68700000000001</v>
      </c>
    </row>
    <row r="9519" spans="1:6" x14ac:dyDescent="0.3">
      <c r="A9519" s="177" t="s">
        <v>331</v>
      </c>
      <c r="B9519" s="178">
        <v>44282</v>
      </c>
      <c r="C9519" s="179">
        <v>10400</v>
      </c>
      <c r="D9519" s="88" t="s">
        <v>2864</v>
      </c>
      <c r="E9519" s="184" cm="1">
        <f t="array" ref="E9519">_xlfn.IFS($D9519=$O$5,C9519*$P$5,$D9519=$O$6,$C9519*$P$6,$D9519="AZN",$C9519)</f>
        <v>18891.599999999999</v>
      </c>
      <c r="F9519" s="183" cm="1">
        <f t="array" ref="F9519">_xlfn.IFS($D9519=$O$5,$C9519*$P$5*0.01,$D9519=$O$6,$C9519*$P$6*0.01,$D9519="AZN",$C9519*0.08)</f>
        <v>188.916</v>
      </c>
    </row>
    <row r="9520" spans="1:6" x14ac:dyDescent="0.3">
      <c r="A9520" s="177" t="s">
        <v>1855</v>
      </c>
      <c r="B9520" s="178">
        <v>44038</v>
      </c>
      <c r="C9520" s="179">
        <v>6300</v>
      </c>
      <c r="D9520" s="88" t="s">
        <v>2864</v>
      </c>
      <c r="E9520" s="184" cm="1">
        <f t="array" ref="E9520">_xlfn.IFS($D9520=$O$5,C9520*$P$5,$D9520=$O$6,$C9520*$P$6,$D9520="AZN",$C9520)</f>
        <v>11443.95</v>
      </c>
      <c r="F9520" s="183" cm="1">
        <f t="array" ref="F9520">_xlfn.IFS($D9520=$O$5,$C9520*$P$5*0.01,$D9520=$O$6,$C9520*$P$6*0.01,$D9520="AZN",$C9520*0.08)</f>
        <v>114.43950000000001</v>
      </c>
    </row>
    <row r="9521" spans="1:6" x14ac:dyDescent="0.3">
      <c r="A9521" s="177" t="s">
        <v>582</v>
      </c>
      <c r="B9521" s="178">
        <v>44534</v>
      </c>
      <c r="C9521" s="179">
        <v>8100</v>
      </c>
      <c r="D9521" s="88" t="s">
        <v>2864</v>
      </c>
      <c r="E9521" s="184" cm="1">
        <f t="array" ref="E9521">_xlfn.IFS($D9521=$O$5,C9521*$P$5,$D9521=$O$6,$C9521*$P$6,$D9521="AZN",$C9521)</f>
        <v>14713.65</v>
      </c>
      <c r="F9521" s="183" cm="1">
        <f t="array" ref="F9521">_xlfn.IFS($D9521=$O$5,$C9521*$P$5*0.01,$D9521=$O$6,$C9521*$P$6*0.01,$D9521="AZN",$C9521*0.08)</f>
        <v>147.13650000000001</v>
      </c>
    </row>
    <row r="9522" spans="1:6" x14ac:dyDescent="0.3">
      <c r="A9522" s="177" t="s">
        <v>1626</v>
      </c>
      <c r="B9522" s="178">
        <v>43850</v>
      </c>
      <c r="C9522" s="179">
        <v>5900</v>
      </c>
      <c r="D9522" s="88" t="s">
        <v>2863</v>
      </c>
      <c r="E9522" s="184" cm="1">
        <f t="array" ref="E9522">_xlfn.IFS($D9522=$O$5,C9522*$P$5,$D9522=$O$6,$C9522*$P$6,$D9522="AZN",$C9522)</f>
        <v>10030</v>
      </c>
      <c r="F9522" s="183" cm="1">
        <f t="array" ref="F9522">_xlfn.IFS($D9522=$O$5,$C9522*$P$5*0.01,$D9522=$O$6,$C9522*$P$6*0.01,$D9522="AZN",$C9522*0.08)</f>
        <v>100.3</v>
      </c>
    </row>
    <row r="9523" spans="1:6" x14ac:dyDescent="0.3">
      <c r="A9523" s="177" t="s">
        <v>1050</v>
      </c>
      <c r="B9523" s="178">
        <v>44126</v>
      </c>
      <c r="C9523" s="179">
        <v>2700</v>
      </c>
      <c r="D9523" s="88" t="s">
        <v>2863</v>
      </c>
      <c r="E9523" s="184" cm="1">
        <f t="array" ref="E9523">_xlfn.IFS($D9523=$O$5,C9523*$P$5,$D9523=$O$6,$C9523*$P$6,$D9523="AZN",$C9523)</f>
        <v>4590</v>
      </c>
      <c r="F9523" s="183" cm="1">
        <f t="array" ref="F9523">_xlfn.IFS($D9523=$O$5,$C9523*$P$5*0.01,$D9523=$O$6,$C9523*$P$6*0.01,$D9523="AZN",$C9523*0.08)</f>
        <v>45.9</v>
      </c>
    </row>
    <row r="9524" spans="1:6" x14ac:dyDescent="0.3">
      <c r="A9524" s="177" t="s">
        <v>1794</v>
      </c>
      <c r="B9524" s="178">
        <v>43782</v>
      </c>
      <c r="C9524" s="179">
        <v>5500</v>
      </c>
      <c r="D9524" s="88" t="s">
        <v>2864</v>
      </c>
      <c r="E9524" s="184" cm="1">
        <f t="array" ref="E9524">_xlfn.IFS($D9524=$O$5,C9524*$P$5,$D9524=$O$6,$C9524*$P$6,$D9524="AZN",$C9524)</f>
        <v>9990.75</v>
      </c>
      <c r="F9524" s="183" cm="1">
        <f t="array" ref="F9524">_xlfn.IFS($D9524=$O$5,$C9524*$P$5*0.01,$D9524=$O$6,$C9524*$P$6*0.01,$D9524="AZN",$C9524*0.08)</f>
        <v>99.907499999999999</v>
      </c>
    </row>
    <row r="9525" spans="1:6" x14ac:dyDescent="0.3">
      <c r="A9525" s="177" t="s">
        <v>1055</v>
      </c>
      <c r="B9525" s="178">
        <v>44055</v>
      </c>
      <c r="C9525" s="179">
        <v>10000</v>
      </c>
      <c r="D9525" s="88" t="s">
        <v>2862</v>
      </c>
      <c r="E9525" s="184" cm="1">
        <f t="array" ref="E9525">_xlfn.IFS($D9525=$O$5,C9525*$P$5,$D9525=$O$6,$C9525*$P$6,$D9525="AZN",$C9525)</f>
        <v>10000</v>
      </c>
      <c r="F9525" s="183" cm="1">
        <f t="array" ref="F9525">_xlfn.IFS($D9525=$O$5,$C9525*$P$5*0.01,$D9525=$O$6,$C9525*$P$6*0.01,$D9525="AZN",$C9525*0.08)</f>
        <v>800</v>
      </c>
    </row>
    <row r="9526" spans="1:6" x14ac:dyDescent="0.3">
      <c r="A9526" s="177" t="s">
        <v>1018</v>
      </c>
      <c r="B9526" s="178">
        <v>43976</v>
      </c>
      <c r="C9526" s="179">
        <v>2500</v>
      </c>
      <c r="D9526" s="88" t="s">
        <v>2864</v>
      </c>
      <c r="E9526" s="184" cm="1">
        <f t="array" ref="E9526">_xlfn.IFS($D9526=$O$5,C9526*$P$5,$D9526=$O$6,$C9526*$P$6,$D9526="AZN",$C9526)</f>
        <v>4541.25</v>
      </c>
      <c r="F9526" s="183" cm="1">
        <f t="array" ref="F9526">_xlfn.IFS($D9526=$O$5,$C9526*$P$5*0.01,$D9526=$O$6,$C9526*$P$6*0.01,$D9526="AZN",$C9526*0.08)</f>
        <v>45.412500000000001</v>
      </c>
    </row>
    <row r="9527" spans="1:6" x14ac:dyDescent="0.3">
      <c r="A9527" s="177" t="s">
        <v>336</v>
      </c>
      <c r="B9527" s="178">
        <v>44481</v>
      </c>
      <c r="C9527" s="179">
        <v>9800</v>
      </c>
      <c r="D9527" s="88" t="s">
        <v>2864</v>
      </c>
      <c r="E9527" s="184" cm="1">
        <f t="array" ref="E9527">_xlfn.IFS($D9527=$O$5,C9527*$P$5,$D9527=$O$6,$C9527*$P$6,$D9527="AZN",$C9527)</f>
        <v>17801.7</v>
      </c>
      <c r="F9527" s="183" cm="1">
        <f t="array" ref="F9527">_xlfn.IFS($D9527=$O$5,$C9527*$P$5*0.01,$D9527=$O$6,$C9527*$P$6*0.01,$D9527="AZN",$C9527*0.08)</f>
        <v>178.01700000000002</v>
      </c>
    </row>
    <row r="9528" spans="1:6" x14ac:dyDescent="0.3">
      <c r="A9528" s="177" t="s">
        <v>1163</v>
      </c>
      <c r="B9528" s="178">
        <v>44121</v>
      </c>
      <c r="C9528" s="179">
        <v>2100</v>
      </c>
      <c r="D9528" s="88" t="s">
        <v>2864</v>
      </c>
      <c r="E9528" s="184" cm="1">
        <f t="array" ref="E9528">_xlfn.IFS($D9528=$O$5,C9528*$P$5,$D9528=$O$6,$C9528*$P$6,$D9528="AZN",$C9528)</f>
        <v>3814.65</v>
      </c>
      <c r="F9528" s="183" cm="1">
        <f t="array" ref="F9528">_xlfn.IFS($D9528=$O$5,$C9528*$P$5*0.01,$D9528=$O$6,$C9528*$P$6*0.01,$D9528="AZN",$C9528*0.08)</f>
        <v>38.146500000000003</v>
      </c>
    </row>
    <row r="9529" spans="1:6" x14ac:dyDescent="0.3">
      <c r="A9529" s="177" t="s">
        <v>1110</v>
      </c>
      <c r="B9529" s="178">
        <v>44249</v>
      </c>
      <c r="C9529" s="179">
        <v>7000</v>
      </c>
      <c r="D9529" s="88" t="s">
        <v>2863</v>
      </c>
      <c r="E9529" s="184" cm="1">
        <f t="array" ref="E9529">_xlfn.IFS($D9529=$O$5,C9529*$P$5,$D9529=$O$6,$C9529*$P$6,$D9529="AZN",$C9529)</f>
        <v>11900</v>
      </c>
      <c r="F9529" s="183" cm="1">
        <f t="array" ref="F9529">_xlfn.IFS($D9529=$O$5,$C9529*$P$5*0.01,$D9529=$O$6,$C9529*$P$6*0.01,$D9529="AZN",$C9529*0.08)</f>
        <v>119</v>
      </c>
    </row>
    <row r="9530" spans="1:6" x14ac:dyDescent="0.3">
      <c r="A9530" s="177" t="s">
        <v>1488</v>
      </c>
      <c r="B9530" s="178">
        <v>43830</v>
      </c>
      <c r="C9530" s="179">
        <v>3900</v>
      </c>
      <c r="D9530" s="88" t="s">
        <v>2862</v>
      </c>
      <c r="E9530" s="184" cm="1">
        <f t="array" ref="E9530">_xlfn.IFS($D9530=$O$5,C9530*$P$5,$D9530=$O$6,$C9530*$P$6,$D9530="AZN",$C9530)</f>
        <v>3900</v>
      </c>
      <c r="F9530" s="183" cm="1">
        <f t="array" ref="F9530">_xlfn.IFS($D9530=$O$5,$C9530*$P$5*0.01,$D9530=$O$6,$C9530*$P$6*0.01,$D9530="AZN",$C9530*0.08)</f>
        <v>312</v>
      </c>
    </row>
    <row r="9531" spans="1:6" x14ac:dyDescent="0.3">
      <c r="A9531" s="177" t="s">
        <v>1266</v>
      </c>
      <c r="B9531" s="178">
        <v>43972</v>
      </c>
      <c r="C9531" s="179">
        <v>5000</v>
      </c>
      <c r="D9531" s="88" t="s">
        <v>2862</v>
      </c>
      <c r="E9531" s="184" cm="1">
        <f t="array" ref="E9531">_xlfn.IFS($D9531=$O$5,C9531*$P$5,$D9531=$O$6,$C9531*$P$6,$D9531="AZN",$C9531)</f>
        <v>5000</v>
      </c>
      <c r="F9531" s="183" cm="1">
        <f t="array" ref="F9531">_xlfn.IFS($D9531=$O$5,$C9531*$P$5*0.01,$D9531=$O$6,$C9531*$P$6*0.01,$D9531="AZN",$C9531*0.08)</f>
        <v>400</v>
      </c>
    </row>
    <row r="9532" spans="1:6" x14ac:dyDescent="0.3">
      <c r="A9532" s="177" t="s">
        <v>1323</v>
      </c>
      <c r="B9532" s="178">
        <v>44507</v>
      </c>
      <c r="C9532" s="179">
        <v>11600</v>
      </c>
      <c r="D9532" s="88" t="s">
        <v>2862</v>
      </c>
      <c r="E9532" s="184" cm="1">
        <f t="array" ref="E9532">_xlfn.IFS($D9532=$O$5,C9532*$P$5,$D9532=$O$6,$C9532*$P$6,$D9532="AZN",$C9532)</f>
        <v>11600</v>
      </c>
      <c r="F9532" s="183" cm="1">
        <f t="array" ref="F9532">_xlfn.IFS($D9532=$O$5,$C9532*$P$5*0.01,$D9532=$O$6,$C9532*$P$6*0.01,$D9532="AZN",$C9532*0.08)</f>
        <v>928</v>
      </c>
    </row>
    <row r="9533" spans="1:6" x14ac:dyDescent="0.3">
      <c r="A9533" s="177" t="s">
        <v>1236</v>
      </c>
      <c r="B9533" s="178">
        <v>44744</v>
      </c>
      <c r="C9533" s="179">
        <v>9900</v>
      </c>
      <c r="D9533" s="88" t="s">
        <v>2862</v>
      </c>
      <c r="E9533" s="184" cm="1">
        <f t="array" ref="E9533">_xlfn.IFS($D9533=$O$5,C9533*$P$5,$D9533=$O$6,$C9533*$P$6,$D9533="AZN",$C9533)</f>
        <v>9900</v>
      </c>
      <c r="F9533" s="183" cm="1">
        <f t="array" ref="F9533">_xlfn.IFS($D9533=$O$5,$C9533*$P$5*0.01,$D9533=$O$6,$C9533*$P$6*0.01,$D9533="AZN",$C9533*0.08)</f>
        <v>792</v>
      </c>
    </row>
    <row r="9534" spans="1:6" x14ac:dyDescent="0.3">
      <c r="A9534" s="177" t="s">
        <v>594</v>
      </c>
      <c r="B9534" s="178">
        <v>44125</v>
      </c>
      <c r="C9534" s="179">
        <v>7300</v>
      </c>
      <c r="D9534" s="88" t="s">
        <v>2864</v>
      </c>
      <c r="E9534" s="184" cm="1">
        <f t="array" ref="E9534">_xlfn.IFS($D9534=$O$5,C9534*$P$5,$D9534=$O$6,$C9534*$P$6,$D9534="AZN",$C9534)</f>
        <v>13260.45</v>
      </c>
      <c r="F9534" s="183" cm="1">
        <f t="array" ref="F9534">_xlfn.IFS($D9534=$O$5,$C9534*$P$5*0.01,$D9534=$O$6,$C9534*$P$6*0.01,$D9534="AZN",$C9534*0.08)</f>
        <v>132.6045</v>
      </c>
    </row>
    <row r="9535" spans="1:6" x14ac:dyDescent="0.3">
      <c r="A9535" s="177" t="s">
        <v>411</v>
      </c>
      <c r="B9535" s="178">
        <v>43683</v>
      </c>
      <c r="C9535" s="179">
        <v>3900</v>
      </c>
      <c r="D9535" s="88" t="s">
        <v>2862</v>
      </c>
      <c r="E9535" s="184" cm="1">
        <f t="array" ref="E9535">_xlfn.IFS($D9535=$O$5,C9535*$P$5,$D9535=$O$6,$C9535*$P$6,$D9535="AZN",$C9535)</f>
        <v>3900</v>
      </c>
      <c r="F9535" s="183" cm="1">
        <f t="array" ref="F9535">_xlfn.IFS($D9535=$O$5,$C9535*$P$5*0.01,$D9535=$O$6,$C9535*$P$6*0.01,$D9535="AZN",$C9535*0.08)</f>
        <v>312</v>
      </c>
    </row>
    <row r="9536" spans="1:6" x14ac:dyDescent="0.3">
      <c r="A9536" s="177" t="s">
        <v>1229</v>
      </c>
      <c r="B9536" s="178">
        <v>43541</v>
      </c>
      <c r="C9536" s="179">
        <v>3100</v>
      </c>
      <c r="D9536" s="88" t="s">
        <v>2863</v>
      </c>
      <c r="E9536" s="184" cm="1">
        <f t="array" ref="E9536">_xlfn.IFS($D9536=$O$5,C9536*$P$5,$D9536=$O$6,$C9536*$P$6,$D9536="AZN",$C9536)</f>
        <v>5270</v>
      </c>
      <c r="F9536" s="183" cm="1">
        <f t="array" ref="F9536">_xlfn.IFS($D9536=$O$5,$C9536*$P$5*0.01,$D9536=$O$6,$C9536*$P$6*0.01,$D9536="AZN",$C9536*0.08)</f>
        <v>52.7</v>
      </c>
    </row>
    <row r="9537" spans="1:6" x14ac:dyDescent="0.3">
      <c r="A9537" s="177" t="s">
        <v>1178</v>
      </c>
      <c r="B9537" s="178">
        <v>43688</v>
      </c>
      <c r="C9537" s="179">
        <v>4700</v>
      </c>
      <c r="D9537" s="88" t="s">
        <v>2864</v>
      </c>
      <c r="E9537" s="184" cm="1">
        <f t="array" ref="E9537">_xlfn.IFS($D9537=$O$5,C9537*$P$5,$D9537=$O$6,$C9537*$P$6,$D9537="AZN",$C9537)</f>
        <v>8537.5499999999993</v>
      </c>
      <c r="F9537" s="183" cm="1">
        <f t="array" ref="F9537">_xlfn.IFS($D9537=$O$5,$C9537*$P$5*0.01,$D9537=$O$6,$C9537*$P$6*0.01,$D9537="AZN",$C9537*0.08)</f>
        <v>85.375499999999988</v>
      </c>
    </row>
    <row r="9538" spans="1:6" x14ac:dyDescent="0.3">
      <c r="A9538" s="177" t="s">
        <v>478</v>
      </c>
      <c r="B9538" s="178">
        <v>44274</v>
      </c>
      <c r="C9538" s="179">
        <v>4600</v>
      </c>
      <c r="D9538" s="88" t="s">
        <v>2863</v>
      </c>
      <c r="E9538" s="184" cm="1">
        <f t="array" ref="E9538">_xlfn.IFS($D9538=$O$5,C9538*$P$5,$D9538=$O$6,$C9538*$P$6,$D9538="AZN",$C9538)</f>
        <v>7820</v>
      </c>
      <c r="F9538" s="183" cm="1">
        <f t="array" ref="F9538">_xlfn.IFS($D9538=$O$5,$C9538*$P$5*0.01,$D9538=$O$6,$C9538*$P$6*0.01,$D9538="AZN",$C9538*0.08)</f>
        <v>78.2</v>
      </c>
    </row>
    <row r="9539" spans="1:6" x14ac:dyDescent="0.3">
      <c r="A9539" s="177" t="s">
        <v>465</v>
      </c>
      <c r="B9539" s="178">
        <v>43877</v>
      </c>
      <c r="C9539" s="179">
        <v>12700</v>
      </c>
      <c r="D9539" s="88" t="s">
        <v>2864</v>
      </c>
      <c r="E9539" s="184" cm="1">
        <f t="array" ref="E9539">_xlfn.IFS($D9539=$O$5,C9539*$P$5,$D9539=$O$6,$C9539*$P$6,$D9539="AZN",$C9539)</f>
        <v>23069.55</v>
      </c>
      <c r="F9539" s="183" cm="1">
        <f t="array" ref="F9539">_xlfn.IFS($D9539=$O$5,$C9539*$P$5*0.01,$D9539=$O$6,$C9539*$P$6*0.01,$D9539="AZN",$C9539*0.08)</f>
        <v>230.69550000000001</v>
      </c>
    </row>
    <row r="9540" spans="1:6" x14ac:dyDescent="0.3">
      <c r="A9540" s="177" t="s">
        <v>1882</v>
      </c>
      <c r="B9540" s="178">
        <v>43826</v>
      </c>
      <c r="C9540" s="179">
        <v>9900</v>
      </c>
      <c r="D9540" s="88" t="s">
        <v>2864</v>
      </c>
      <c r="E9540" s="184" cm="1">
        <f t="array" ref="E9540">_xlfn.IFS($D9540=$O$5,C9540*$P$5,$D9540=$O$6,$C9540*$P$6,$D9540="AZN",$C9540)</f>
        <v>17983.349999999999</v>
      </c>
      <c r="F9540" s="183" cm="1">
        <f t="array" ref="F9540">_xlfn.IFS($D9540=$O$5,$C9540*$P$5*0.01,$D9540=$O$6,$C9540*$P$6*0.01,$D9540="AZN",$C9540*0.08)</f>
        <v>179.83349999999999</v>
      </c>
    </row>
    <row r="9541" spans="1:6" x14ac:dyDescent="0.3">
      <c r="A9541" s="177" t="s">
        <v>1813</v>
      </c>
      <c r="B9541" s="178">
        <v>44509</v>
      </c>
      <c r="C9541" s="179">
        <v>5900</v>
      </c>
      <c r="D9541" s="88" t="s">
        <v>2864</v>
      </c>
      <c r="E9541" s="184" cm="1">
        <f t="array" ref="E9541">_xlfn.IFS($D9541=$O$5,C9541*$P$5,$D9541=$O$6,$C9541*$P$6,$D9541="AZN",$C9541)</f>
        <v>10717.35</v>
      </c>
      <c r="F9541" s="183" cm="1">
        <f t="array" ref="F9541">_xlfn.IFS($D9541=$O$5,$C9541*$P$5*0.01,$D9541=$O$6,$C9541*$P$6*0.01,$D9541="AZN",$C9541*0.08)</f>
        <v>107.1735</v>
      </c>
    </row>
    <row r="9542" spans="1:6" x14ac:dyDescent="0.3">
      <c r="A9542" s="177" t="s">
        <v>811</v>
      </c>
      <c r="B9542" s="178">
        <v>44084</v>
      </c>
      <c r="C9542" s="179">
        <v>6700</v>
      </c>
      <c r="D9542" s="88" t="s">
        <v>2862</v>
      </c>
      <c r="E9542" s="184" cm="1">
        <f t="array" ref="E9542">_xlfn.IFS($D9542=$O$5,C9542*$P$5,$D9542=$O$6,$C9542*$P$6,$D9542="AZN",$C9542)</f>
        <v>6700</v>
      </c>
      <c r="F9542" s="183" cm="1">
        <f t="array" ref="F9542">_xlfn.IFS($D9542=$O$5,$C9542*$P$5*0.01,$D9542=$O$6,$C9542*$P$6*0.01,$D9542="AZN",$C9542*0.08)</f>
        <v>536</v>
      </c>
    </row>
    <row r="9543" spans="1:6" x14ac:dyDescent="0.3">
      <c r="A9543" s="177" t="s">
        <v>1226</v>
      </c>
      <c r="B9543" s="178">
        <v>44110</v>
      </c>
      <c r="C9543" s="179">
        <v>11400</v>
      </c>
      <c r="D9543" s="88" t="s">
        <v>2863</v>
      </c>
      <c r="E9543" s="184" cm="1">
        <f t="array" ref="E9543">_xlfn.IFS($D9543=$O$5,C9543*$P$5,$D9543=$O$6,$C9543*$P$6,$D9543="AZN",$C9543)</f>
        <v>19380</v>
      </c>
      <c r="F9543" s="183" cm="1">
        <f t="array" ref="F9543">_xlfn.IFS($D9543=$O$5,$C9543*$P$5*0.01,$D9543=$O$6,$C9543*$P$6*0.01,$D9543="AZN",$C9543*0.08)</f>
        <v>193.8</v>
      </c>
    </row>
    <row r="9544" spans="1:6" x14ac:dyDescent="0.3">
      <c r="A9544" s="177" t="s">
        <v>1475</v>
      </c>
      <c r="B9544" s="178">
        <v>44315</v>
      </c>
      <c r="C9544" s="179">
        <v>3600</v>
      </c>
      <c r="D9544" s="88" t="s">
        <v>2864</v>
      </c>
      <c r="E9544" s="184" cm="1">
        <f t="array" ref="E9544">_xlfn.IFS($D9544=$O$5,C9544*$P$5,$D9544=$O$6,$C9544*$P$6,$D9544="AZN",$C9544)</f>
        <v>6539.4</v>
      </c>
      <c r="F9544" s="183" cm="1">
        <f t="array" ref="F9544">_xlfn.IFS($D9544=$O$5,$C9544*$P$5*0.01,$D9544=$O$6,$C9544*$P$6*0.01,$D9544="AZN",$C9544*0.08)</f>
        <v>65.393999999999991</v>
      </c>
    </row>
    <row r="9545" spans="1:6" x14ac:dyDescent="0.3">
      <c r="A9545" s="177" t="s">
        <v>2055</v>
      </c>
      <c r="B9545" s="178">
        <v>44441</v>
      </c>
      <c r="C9545" s="179">
        <v>10800</v>
      </c>
      <c r="D9545" s="88" t="s">
        <v>2863</v>
      </c>
      <c r="E9545" s="184" cm="1">
        <f t="array" ref="E9545">_xlfn.IFS($D9545=$O$5,C9545*$P$5,$D9545=$O$6,$C9545*$P$6,$D9545="AZN",$C9545)</f>
        <v>18360</v>
      </c>
      <c r="F9545" s="183" cm="1">
        <f t="array" ref="F9545">_xlfn.IFS($D9545=$O$5,$C9545*$P$5*0.01,$D9545=$O$6,$C9545*$P$6*0.01,$D9545="AZN",$C9545*0.08)</f>
        <v>183.6</v>
      </c>
    </row>
    <row r="9546" spans="1:6" x14ac:dyDescent="0.3">
      <c r="A9546" s="177" t="s">
        <v>1015</v>
      </c>
      <c r="B9546" s="178">
        <v>44089</v>
      </c>
      <c r="C9546" s="179">
        <v>9800</v>
      </c>
      <c r="D9546" s="88" t="s">
        <v>2862</v>
      </c>
      <c r="E9546" s="184" cm="1">
        <f t="array" ref="E9546">_xlfn.IFS($D9546=$O$5,C9546*$P$5,$D9546=$O$6,$C9546*$P$6,$D9546="AZN",$C9546)</f>
        <v>9800</v>
      </c>
      <c r="F9546" s="183" cm="1">
        <f t="array" ref="F9546">_xlfn.IFS($D9546=$O$5,$C9546*$P$5*0.01,$D9546=$O$6,$C9546*$P$6*0.01,$D9546="AZN",$C9546*0.08)</f>
        <v>784</v>
      </c>
    </row>
    <row r="9547" spans="1:6" x14ac:dyDescent="0.3">
      <c r="A9547" s="177" t="s">
        <v>2005</v>
      </c>
      <c r="B9547" s="178">
        <v>43614</v>
      </c>
      <c r="C9547" s="179">
        <v>4800</v>
      </c>
      <c r="D9547" s="88" t="s">
        <v>2864</v>
      </c>
      <c r="E9547" s="184" cm="1">
        <f t="array" ref="E9547">_xlfn.IFS($D9547=$O$5,C9547*$P$5,$D9547=$O$6,$C9547*$P$6,$D9547="AZN",$C9547)</f>
        <v>8719.2000000000007</v>
      </c>
      <c r="F9547" s="183" cm="1">
        <f t="array" ref="F9547">_xlfn.IFS($D9547=$O$5,$C9547*$P$5*0.01,$D9547=$O$6,$C9547*$P$6*0.01,$D9547="AZN",$C9547*0.08)</f>
        <v>87.192000000000007</v>
      </c>
    </row>
    <row r="9548" spans="1:6" x14ac:dyDescent="0.3">
      <c r="A9548" s="177" t="s">
        <v>741</v>
      </c>
      <c r="B9548" s="178">
        <v>44037</v>
      </c>
      <c r="C9548" s="179">
        <v>11900</v>
      </c>
      <c r="D9548" s="88" t="s">
        <v>2862</v>
      </c>
      <c r="E9548" s="184" cm="1">
        <f t="array" ref="E9548">_xlfn.IFS($D9548=$O$5,C9548*$P$5,$D9548=$O$6,$C9548*$P$6,$D9548="AZN",$C9548)</f>
        <v>11900</v>
      </c>
      <c r="F9548" s="183" cm="1">
        <f t="array" ref="F9548">_xlfn.IFS($D9548=$O$5,$C9548*$P$5*0.01,$D9548=$O$6,$C9548*$P$6*0.01,$D9548="AZN",$C9548*0.08)</f>
        <v>952</v>
      </c>
    </row>
    <row r="9549" spans="1:6" x14ac:dyDescent="0.3">
      <c r="A9549" s="177" t="s">
        <v>1300</v>
      </c>
      <c r="B9549" s="178">
        <v>44194</v>
      </c>
      <c r="C9549" s="179">
        <v>2000</v>
      </c>
      <c r="D9549" s="88" t="s">
        <v>2862</v>
      </c>
      <c r="E9549" s="184" cm="1">
        <f t="array" ref="E9549">_xlfn.IFS($D9549=$O$5,C9549*$P$5,$D9549=$O$6,$C9549*$P$6,$D9549="AZN",$C9549)</f>
        <v>2000</v>
      </c>
      <c r="F9549" s="183" cm="1">
        <f t="array" ref="F9549">_xlfn.IFS($D9549=$O$5,$C9549*$P$5*0.01,$D9549=$O$6,$C9549*$P$6*0.01,$D9549="AZN",$C9549*0.08)</f>
        <v>160</v>
      </c>
    </row>
    <row r="9550" spans="1:6" x14ac:dyDescent="0.3">
      <c r="A9550" s="177" t="s">
        <v>1338</v>
      </c>
      <c r="B9550" s="178">
        <v>44371</v>
      </c>
      <c r="C9550" s="179">
        <v>9600</v>
      </c>
      <c r="D9550" s="88" t="s">
        <v>2863</v>
      </c>
      <c r="E9550" s="184" cm="1">
        <f t="array" ref="E9550">_xlfn.IFS($D9550=$O$5,C9550*$P$5,$D9550=$O$6,$C9550*$P$6,$D9550="AZN",$C9550)</f>
        <v>16320</v>
      </c>
      <c r="F9550" s="183" cm="1">
        <f t="array" ref="F9550">_xlfn.IFS($D9550=$O$5,$C9550*$P$5*0.01,$D9550=$O$6,$C9550*$P$6*0.01,$D9550="AZN",$C9550*0.08)</f>
        <v>163.20000000000002</v>
      </c>
    </row>
    <row r="9551" spans="1:6" x14ac:dyDescent="0.3">
      <c r="A9551" s="177" t="s">
        <v>727</v>
      </c>
      <c r="B9551" s="178">
        <v>43942</v>
      </c>
      <c r="C9551" s="179">
        <v>1500</v>
      </c>
      <c r="D9551" s="88" t="s">
        <v>2863</v>
      </c>
      <c r="E9551" s="184" cm="1">
        <f t="array" ref="E9551">_xlfn.IFS($D9551=$O$5,C9551*$P$5,$D9551=$O$6,$C9551*$P$6,$D9551="AZN",$C9551)</f>
        <v>2550</v>
      </c>
      <c r="F9551" s="183" cm="1">
        <f t="array" ref="F9551">_xlfn.IFS($D9551=$O$5,$C9551*$P$5*0.01,$D9551=$O$6,$C9551*$P$6*0.01,$D9551="AZN",$C9551*0.08)</f>
        <v>25.5</v>
      </c>
    </row>
    <row r="9552" spans="1:6" x14ac:dyDescent="0.3">
      <c r="A9552" s="177" t="s">
        <v>857</v>
      </c>
      <c r="B9552" s="178">
        <v>44641</v>
      </c>
      <c r="C9552" s="179">
        <v>7800</v>
      </c>
      <c r="D9552" s="88" t="s">
        <v>2862</v>
      </c>
      <c r="E9552" s="184" cm="1">
        <f t="array" ref="E9552">_xlfn.IFS($D9552=$O$5,C9552*$P$5,$D9552=$O$6,$C9552*$P$6,$D9552="AZN",$C9552)</f>
        <v>7800</v>
      </c>
      <c r="F9552" s="183" cm="1">
        <f t="array" ref="F9552">_xlfn.IFS($D9552=$O$5,$C9552*$P$5*0.01,$D9552=$O$6,$C9552*$P$6*0.01,$D9552="AZN",$C9552*0.08)</f>
        <v>624</v>
      </c>
    </row>
    <row r="9553" spans="1:6" x14ac:dyDescent="0.3">
      <c r="A9553" s="177" t="s">
        <v>610</v>
      </c>
      <c r="B9553" s="178">
        <v>43671</v>
      </c>
      <c r="C9553" s="179">
        <v>3600</v>
      </c>
      <c r="D9553" s="88" t="s">
        <v>2863</v>
      </c>
      <c r="E9553" s="184" cm="1">
        <f t="array" ref="E9553">_xlfn.IFS($D9553=$O$5,C9553*$P$5,$D9553=$O$6,$C9553*$P$6,$D9553="AZN",$C9553)</f>
        <v>6120</v>
      </c>
      <c r="F9553" s="183" cm="1">
        <f t="array" ref="F9553">_xlfn.IFS($D9553=$O$5,$C9553*$P$5*0.01,$D9553=$O$6,$C9553*$P$6*0.01,$D9553="AZN",$C9553*0.08)</f>
        <v>61.2</v>
      </c>
    </row>
    <row r="9554" spans="1:6" x14ac:dyDescent="0.3">
      <c r="A9554" s="177" t="s">
        <v>2007</v>
      </c>
      <c r="B9554" s="178">
        <v>44505</v>
      </c>
      <c r="C9554" s="179">
        <v>5100</v>
      </c>
      <c r="D9554" s="88" t="s">
        <v>2863</v>
      </c>
      <c r="E9554" s="184" cm="1">
        <f t="array" ref="E9554">_xlfn.IFS($D9554=$O$5,C9554*$P$5,$D9554=$O$6,$C9554*$P$6,$D9554="AZN",$C9554)</f>
        <v>8670</v>
      </c>
      <c r="F9554" s="183" cm="1">
        <f t="array" ref="F9554">_xlfn.IFS($D9554=$O$5,$C9554*$P$5*0.01,$D9554=$O$6,$C9554*$P$6*0.01,$D9554="AZN",$C9554*0.08)</f>
        <v>86.7</v>
      </c>
    </row>
    <row r="9555" spans="1:6" x14ac:dyDescent="0.3">
      <c r="A9555" s="177" t="s">
        <v>677</v>
      </c>
      <c r="B9555" s="178">
        <v>44609</v>
      </c>
      <c r="C9555" s="179">
        <v>12900</v>
      </c>
      <c r="D9555" s="88" t="s">
        <v>2863</v>
      </c>
      <c r="E9555" s="184" cm="1">
        <f t="array" ref="E9555">_xlfn.IFS($D9555=$O$5,C9555*$P$5,$D9555=$O$6,$C9555*$P$6,$D9555="AZN",$C9555)</f>
        <v>21930</v>
      </c>
      <c r="F9555" s="183" cm="1">
        <f t="array" ref="F9555">_xlfn.IFS($D9555=$O$5,$C9555*$P$5*0.01,$D9555=$O$6,$C9555*$P$6*0.01,$D9555="AZN",$C9555*0.08)</f>
        <v>219.3</v>
      </c>
    </row>
    <row r="9556" spans="1:6" x14ac:dyDescent="0.3">
      <c r="A9556" s="177" t="s">
        <v>1153</v>
      </c>
      <c r="B9556" s="178">
        <v>43966</v>
      </c>
      <c r="C9556" s="179">
        <v>11900</v>
      </c>
      <c r="D9556" s="88" t="s">
        <v>2864</v>
      </c>
      <c r="E9556" s="184" cm="1">
        <f t="array" ref="E9556">_xlfn.IFS($D9556=$O$5,C9556*$P$5,$D9556=$O$6,$C9556*$P$6,$D9556="AZN",$C9556)</f>
        <v>21616.35</v>
      </c>
      <c r="F9556" s="183" cm="1">
        <f t="array" ref="F9556">_xlfn.IFS($D9556=$O$5,$C9556*$P$5*0.01,$D9556=$O$6,$C9556*$P$6*0.01,$D9556="AZN",$C9556*0.08)</f>
        <v>216.1635</v>
      </c>
    </row>
    <row r="9557" spans="1:6" x14ac:dyDescent="0.3">
      <c r="A9557" s="177" t="s">
        <v>1184</v>
      </c>
      <c r="B9557" s="178">
        <v>44151</v>
      </c>
      <c r="C9557" s="179">
        <v>11800</v>
      </c>
      <c r="D9557" s="88" t="s">
        <v>2864</v>
      </c>
      <c r="E9557" s="184" cm="1">
        <f t="array" ref="E9557">_xlfn.IFS($D9557=$O$5,C9557*$P$5,$D9557=$O$6,$C9557*$P$6,$D9557="AZN",$C9557)</f>
        <v>21434.7</v>
      </c>
      <c r="F9557" s="183" cm="1">
        <f t="array" ref="F9557">_xlfn.IFS($D9557=$O$5,$C9557*$P$5*0.01,$D9557=$O$6,$C9557*$P$6*0.01,$D9557="AZN",$C9557*0.08)</f>
        <v>214.34700000000001</v>
      </c>
    </row>
    <row r="9558" spans="1:6" x14ac:dyDescent="0.3">
      <c r="A9558" s="177" t="s">
        <v>1190</v>
      </c>
      <c r="B9558" s="178">
        <v>44572</v>
      </c>
      <c r="C9558" s="179">
        <v>11400</v>
      </c>
      <c r="D9558" s="88" t="s">
        <v>2863</v>
      </c>
      <c r="E9558" s="184" cm="1">
        <f t="array" ref="E9558">_xlfn.IFS($D9558=$O$5,C9558*$P$5,$D9558=$O$6,$C9558*$P$6,$D9558="AZN",$C9558)</f>
        <v>19380</v>
      </c>
      <c r="F9558" s="183" cm="1">
        <f t="array" ref="F9558">_xlfn.IFS($D9558=$O$5,$C9558*$P$5*0.01,$D9558=$O$6,$C9558*$P$6*0.01,$D9558="AZN",$C9558*0.08)</f>
        <v>193.8</v>
      </c>
    </row>
    <row r="9559" spans="1:6" x14ac:dyDescent="0.3">
      <c r="A9559" s="177" t="s">
        <v>778</v>
      </c>
      <c r="B9559" s="178">
        <v>44094</v>
      </c>
      <c r="C9559" s="179">
        <v>2000</v>
      </c>
      <c r="D9559" s="88" t="s">
        <v>2863</v>
      </c>
      <c r="E9559" s="184" cm="1">
        <f t="array" ref="E9559">_xlfn.IFS($D9559=$O$5,C9559*$P$5,$D9559=$O$6,$C9559*$P$6,$D9559="AZN",$C9559)</f>
        <v>3400</v>
      </c>
      <c r="F9559" s="183" cm="1">
        <f t="array" ref="F9559">_xlfn.IFS($D9559=$O$5,$C9559*$P$5*0.01,$D9559=$O$6,$C9559*$P$6*0.01,$D9559="AZN",$C9559*0.08)</f>
        <v>34</v>
      </c>
    </row>
    <row r="9560" spans="1:6" x14ac:dyDescent="0.3">
      <c r="A9560" s="177" t="s">
        <v>1210</v>
      </c>
      <c r="B9560" s="178">
        <v>44326</v>
      </c>
      <c r="C9560" s="179">
        <v>2500</v>
      </c>
      <c r="D9560" s="88" t="s">
        <v>2862</v>
      </c>
      <c r="E9560" s="184" cm="1">
        <f t="array" ref="E9560">_xlfn.IFS($D9560=$O$5,C9560*$P$5,$D9560=$O$6,$C9560*$P$6,$D9560="AZN",$C9560)</f>
        <v>2500</v>
      </c>
      <c r="F9560" s="183" cm="1">
        <f t="array" ref="F9560">_xlfn.IFS($D9560=$O$5,$C9560*$P$5*0.01,$D9560=$O$6,$C9560*$P$6*0.01,$D9560="AZN",$C9560*0.08)</f>
        <v>200</v>
      </c>
    </row>
    <row r="9561" spans="1:6" x14ac:dyDescent="0.3">
      <c r="A9561" s="177" t="s">
        <v>948</v>
      </c>
      <c r="B9561" s="178">
        <v>44161</v>
      </c>
      <c r="C9561" s="179">
        <v>9900</v>
      </c>
      <c r="D9561" s="88" t="s">
        <v>2864</v>
      </c>
      <c r="E9561" s="184" cm="1">
        <f t="array" ref="E9561">_xlfn.IFS($D9561=$O$5,C9561*$P$5,$D9561=$O$6,$C9561*$P$6,$D9561="AZN",$C9561)</f>
        <v>17983.349999999999</v>
      </c>
      <c r="F9561" s="183" cm="1">
        <f t="array" ref="F9561">_xlfn.IFS($D9561=$O$5,$C9561*$P$5*0.01,$D9561=$O$6,$C9561*$P$6*0.01,$D9561="AZN",$C9561*0.08)</f>
        <v>179.83349999999999</v>
      </c>
    </row>
    <row r="9562" spans="1:6" x14ac:dyDescent="0.3">
      <c r="A9562" s="177" t="s">
        <v>1524</v>
      </c>
      <c r="B9562" s="178">
        <v>44124</v>
      </c>
      <c r="C9562" s="179">
        <v>6700</v>
      </c>
      <c r="D9562" s="88" t="s">
        <v>2863</v>
      </c>
      <c r="E9562" s="184" cm="1">
        <f t="array" ref="E9562">_xlfn.IFS($D9562=$O$5,C9562*$P$5,$D9562=$O$6,$C9562*$P$6,$D9562="AZN",$C9562)</f>
        <v>11390</v>
      </c>
      <c r="F9562" s="183" cm="1">
        <f t="array" ref="F9562">_xlfn.IFS($D9562=$O$5,$C9562*$P$5*0.01,$D9562=$O$6,$C9562*$P$6*0.01,$D9562="AZN",$C9562*0.08)</f>
        <v>113.9</v>
      </c>
    </row>
    <row r="9563" spans="1:6" x14ac:dyDescent="0.3">
      <c r="A9563" s="177" t="s">
        <v>1953</v>
      </c>
      <c r="B9563" s="178">
        <v>43970</v>
      </c>
      <c r="C9563" s="179">
        <v>1000</v>
      </c>
      <c r="D9563" s="88" t="s">
        <v>2864</v>
      </c>
      <c r="E9563" s="184" cm="1">
        <f t="array" ref="E9563">_xlfn.IFS($D9563=$O$5,C9563*$P$5,$D9563=$O$6,$C9563*$P$6,$D9563="AZN",$C9563)</f>
        <v>1816.5</v>
      </c>
      <c r="F9563" s="183" cm="1">
        <f t="array" ref="F9563">_xlfn.IFS($D9563=$O$5,$C9563*$P$5*0.01,$D9563=$O$6,$C9563*$P$6*0.01,$D9563="AZN",$C9563*0.08)</f>
        <v>18.164999999999999</v>
      </c>
    </row>
    <row r="9564" spans="1:6" x14ac:dyDescent="0.3">
      <c r="A9564" s="177" t="s">
        <v>1432</v>
      </c>
      <c r="B9564" s="178">
        <v>43820</v>
      </c>
      <c r="C9564" s="179">
        <v>6300</v>
      </c>
      <c r="D9564" s="88" t="s">
        <v>2864</v>
      </c>
      <c r="E9564" s="184" cm="1">
        <f t="array" ref="E9564">_xlfn.IFS($D9564=$O$5,C9564*$P$5,$D9564=$O$6,$C9564*$P$6,$D9564="AZN",$C9564)</f>
        <v>11443.95</v>
      </c>
      <c r="F9564" s="183" cm="1">
        <f t="array" ref="F9564">_xlfn.IFS($D9564=$O$5,$C9564*$P$5*0.01,$D9564=$O$6,$C9564*$P$6*0.01,$D9564="AZN",$C9564*0.08)</f>
        <v>114.43950000000001</v>
      </c>
    </row>
    <row r="9565" spans="1:6" x14ac:dyDescent="0.3">
      <c r="A9565" s="177" t="s">
        <v>1327</v>
      </c>
      <c r="B9565" s="178">
        <v>44352</v>
      </c>
      <c r="C9565" s="179">
        <v>8800</v>
      </c>
      <c r="D9565" s="88" t="s">
        <v>2862</v>
      </c>
      <c r="E9565" s="184" cm="1">
        <f t="array" ref="E9565">_xlfn.IFS($D9565=$O$5,C9565*$P$5,$D9565=$O$6,$C9565*$P$6,$D9565="AZN",$C9565)</f>
        <v>8800</v>
      </c>
      <c r="F9565" s="183" cm="1">
        <f t="array" ref="F9565">_xlfn.IFS($D9565=$O$5,$C9565*$P$5*0.01,$D9565=$O$6,$C9565*$P$6*0.01,$D9565="AZN",$C9565*0.08)</f>
        <v>704</v>
      </c>
    </row>
    <row r="9566" spans="1:6" x14ac:dyDescent="0.3">
      <c r="A9566" s="177" t="s">
        <v>398</v>
      </c>
      <c r="B9566" s="178">
        <v>44236</v>
      </c>
      <c r="C9566" s="179">
        <v>3100</v>
      </c>
      <c r="D9566" s="88" t="s">
        <v>2864</v>
      </c>
      <c r="E9566" s="184" cm="1">
        <f t="array" ref="E9566">_xlfn.IFS($D9566=$O$5,C9566*$P$5,$D9566=$O$6,$C9566*$P$6,$D9566="AZN",$C9566)</f>
        <v>5631.15</v>
      </c>
      <c r="F9566" s="183" cm="1">
        <f t="array" ref="F9566">_xlfn.IFS($D9566=$O$5,$C9566*$P$5*0.01,$D9566=$O$6,$C9566*$P$6*0.01,$D9566="AZN",$C9566*0.08)</f>
        <v>56.311499999999995</v>
      </c>
    </row>
    <row r="9567" spans="1:6" x14ac:dyDescent="0.3">
      <c r="A9567" s="177" t="s">
        <v>1564</v>
      </c>
      <c r="B9567" s="178">
        <v>44367</v>
      </c>
      <c r="C9567" s="179">
        <v>11400</v>
      </c>
      <c r="D9567" s="88" t="s">
        <v>2862</v>
      </c>
      <c r="E9567" s="184" cm="1">
        <f t="array" ref="E9567">_xlfn.IFS($D9567=$O$5,C9567*$P$5,$D9567=$O$6,$C9567*$P$6,$D9567="AZN",$C9567)</f>
        <v>11400</v>
      </c>
      <c r="F9567" s="183" cm="1">
        <f t="array" ref="F9567">_xlfn.IFS($D9567=$O$5,$C9567*$P$5*0.01,$D9567=$O$6,$C9567*$P$6*0.01,$D9567="AZN",$C9567*0.08)</f>
        <v>912</v>
      </c>
    </row>
    <row r="9568" spans="1:6" x14ac:dyDescent="0.3">
      <c r="A9568" s="177" t="s">
        <v>1994</v>
      </c>
      <c r="B9568" s="178">
        <v>44552</v>
      </c>
      <c r="C9568" s="179">
        <v>12800</v>
      </c>
      <c r="D9568" s="88" t="s">
        <v>2862</v>
      </c>
      <c r="E9568" s="184" cm="1">
        <f t="array" ref="E9568">_xlfn.IFS($D9568=$O$5,C9568*$P$5,$D9568=$O$6,$C9568*$P$6,$D9568="AZN",$C9568)</f>
        <v>12800</v>
      </c>
      <c r="F9568" s="183" cm="1">
        <f t="array" ref="F9568">_xlfn.IFS($D9568=$O$5,$C9568*$P$5*0.01,$D9568=$O$6,$C9568*$P$6*0.01,$D9568="AZN",$C9568*0.08)</f>
        <v>1024</v>
      </c>
    </row>
    <row r="9569" spans="1:6" x14ac:dyDescent="0.3">
      <c r="A9569" s="177" t="s">
        <v>1071</v>
      </c>
      <c r="B9569" s="178">
        <v>44247</v>
      </c>
      <c r="C9569" s="179">
        <v>10500</v>
      </c>
      <c r="D9569" s="88" t="s">
        <v>2863</v>
      </c>
      <c r="E9569" s="184" cm="1">
        <f t="array" ref="E9569">_xlfn.IFS($D9569=$O$5,C9569*$P$5,$D9569=$O$6,$C9569*$P$6,$D9569="AZN",$C9569)</f>
        <v>17850</v>
      </c>
      <c r="F9569" s="183" cm="1">
        <f t="array" ref="F9569">_xlfn.IFS($D9569=$O$5,$C9569*$P$5*0.01,$D9569=$O$6,$C9569*$P$6*0.01,$D9569="AZN",$C9569*0.08)</f>
        <v>178.5</v>
      </c>
    </row>
    <row r="9570" spans="1:6" x14ac:dyDescent="0.3">
      <c r="A9570" s="177" t="s">
        <v>1366</v>
      </c>
      <c r="B9570" s="178">
        <v>43941</v>
      </c>
      <c r="C9570" s="179">
        <v>7400</v>
      </c>
      <c r="D9570" s="88" t="s">
        <v>2863</v>
      </c>
      <c r="E9570" s="184" cm="1">
        <f t="array" ref="E9570">_xlfn.IFS($D9570=$O$5,C9570*$P$5,$D9570=$O$6,$C9570*$P$6,$D9570="AZN",$C9570)</f>
        <v>12580</v>
      </c>
      <c r="F9570" s="183" cm="1">
        <f t="array" ref="F9570">_xlfn.IFS($D9570=$O$5,$C9570*$P$5*0.01,$D9570=$O$6,$C9570*$P$6*0.01,$D9570="AZN",$C9570*0.08)</f>
        <v>125.8</v>
      </c>
    </row>
    <row r="9571" spans="1:6" x14ac:dyDescent="0.3">
      <c r="A9571" s="177" t="s">
        <v>836</v>
      </c>
      <c r="B9571" s="178">
        <v>44461</v>
      </c>
      <c r="C9571" s="179">
        <v>11600</v>
      </c>
      <c r="D9571" s="88" t="s">
        <v>2863</v>
      </c>
      <c r="E9571" s="184" cm="1">
        <f t="array" ref="E9571">_xlfn.IFS($D9571=$O$5,C9571*$P$5,$D9571=$O$6,$C9571*$P$6,$D9571="AZN",$C9571)</f>
        <v>19720</v>
      </c>
      <c r="F9571" s="183" cm="1">
        <f t="array" ref="F9571">_xlfn.IFS($D9571=$O$5,$C9571*$P$5*0.01,$D9571=$O$6,$C9571*$P$6*0.01,$D9571="AZN",$C9571*0.08)</f>
        <v>197.20000000000002</v>
      </c>
    </row>
    <row r="9572" spans="1:6" x14ac:dyDescent="0.3">
      <c r="A9572" s="177" t="s">
        <v>2103</v>
      </c>
      <c r="B9572" s="178">
        <v>44580</v>
      </c>
      <c r="C9572" s="179">
        <v>10900</v>
      </c>
      <c r="D9572" s="88" t="s">
        <v>2862</v>
      </c>
      <c r="E9572" s="184" cm="1">
        <f t="array" ref="E9572">_xlfn.IFS($D9572=$O$5,C9572*$P$5,$D9572=$O$6,$C9572*$P$6,$D9572="AZN",$C9572)</f>
        <v>10900</v>
      </c>
      <c r="F9572" s="183" cm="1">
        <f t="array" ref="F9572">_xlfn.IFS($D9572=$O$5,$C9572*$P$5*0.01,$D9572=$O$6,$C9572*$P$6*0.01,$D9572="AZN",$C9572*0.08)</f>
        <v>872</v>
      </c>
    </row>
    <row r="9573" spans="1:6" x14ac:dyDescent="0.3">
      <c r="A9573" s="177" t="s">
        <v>836</v>
      </c>
      <c r="B9573" s="178">
        <v>44316</v>
      </c>
      <c r="C9573" s="179">
        <v>7300</v>
      </c>
      <c r="D9573" s="88" t="s">
        <v>2863</v>
      </c>
      <c r="E9573" s="184" cm="1">
        <f t="array" ref="E9573">_xlfn.IFS($D9573=$O$5,C9573*$P$5,$D9573=$O$6,$C9573*$P$6,$D9573="AZN",$C9573)</f>
        <v>12410</v>
      </c>
      <c r="F9573" s="183" cm="1">
        <f t="array" ref="F9573">_xlfn.IFS($D9573=$O$5,$C9573*$P$5*0.01,$D9573=$O$6,$C9573*$P$6*0.01,$D9573="AZN",$C9573*0.08)</f>
        <v>124.10000000000001</v>
      </c>
    </row>
    <row r="9574" spans="1:6" x14ac:dyDescent="0.3">
      <c r="A9574" s="177" t="s">
        <v>698</v>
      </c>
      <c r="B9574" s="178">
        <v>44379</v>
      </c>
      <c r="C9574" s="179">
        <v>10400</v>
      </c>
      <c r="D9574" s="88" t="s">
        <v>2862</v>
      </c>
      <c r="E9574" s="184" cm="1">
        <f t="array" ref="E9574">_xlfn.IFS($D9574=$O$5,C9574*$P$5,$D9574=$O$6,$C9574*$P$6,$D9574="AZN",$C9574)</f>
        <v>10400</v>
      </c>
      <c r="F9574" s="183" cm="1">
        <f t="array" ref="F9574">_xlfn.IFS($D9574=$O$5,$C9574*$P$5*0.01,$D9574=$O$6,$C9574*$P$6*0.01,$D9574="AZN",$C9574*0.08)</f>
        <v>832</v>
      </c>
    </row>
    <row r="9575" spans="1:6" x14ac:dyDescent="0.3">
      <c r="A9575" s="177" t="s">
        <v>1687</v>
      </c>
      <c r="B9575" s="178">
        <v>44008</v>
      </c>
      <c r="C9575" s="179">
        <v>5300</v>
      </c>
      <c r="D9575" s="88" t="s">
        <v>2862</v>
      </c>
      <c r="E9575" s="184" cm="1">
        <f t="array" ref="E9575">_xlfn.IFS($D9575=$O$5,C9575*$P$5,$D9575=$O$6,$C9575*$P$6,$D9575="AZN",$C9575)</f>
        <v>5300</v>
      </c>
      <c r="F9575" s="183" cm="1">
        <f t="array" ref="F9575">_xlfn.IFS($D9575=$O$5,$C9575*$P$5*0.01,$D9575=$O$6,$C9575*$P$6*0.01,$D9575="AZN",$C9575*0.08)</f>
        <v>424</v>
      </c>
    </row>
    <row r="9576" spans="1:6" x14ac:dyDescent="0.3">
      <c r="A9576" s="177" t="s">
        <v>510</v>
      </c>
      <c r="B9576" s="178">
        <v>44045</v>
      </c>
      <c r="C9576" s="179">
        <v>3500</v>
      </c>
      <c r="D9576" s="88" t="s">
        <v>2863</v>
      </c>
      <c r="E9576" s="184" cm="1">
        <f t="array" ref="E9576">_xlfn.IFS($D9576=$O$5,C9576*$P$5,$D9576=$O$6,$C9576*$P$6,$D9576="AZN",$C9576)</f>
        <v>5950</v>
      </c>
      <c r="F9576" s="183" cm="1">
        <f t="array" ref="F9576">_xlfn.IFS($D9576=$O$5,$C9576*$P$5*0.01,$D9576=$O$6,$C9576*$P$6*0.01,$D9576="AZN",$C9576*0.08)</f>
        <v>59.5</v>
      </c>
    </row>
    <row r="9577" spans="1:6" x14ac:dyDescent="0.3">
      <c r="A9577" s="177" t="s">
        <v>192</v>
      </c>
      <c r="B9577" s="178">
        <v>43628</v>
      </c>
      <c r="C9577" s="179">
        <v>12800</v>
      </c>
      <c r="D9577" s="88" t="s">
        <v>2864</v>
      </c>
      <c r="E9577" s="184" cm="1">
        <f t="array" ref="E9577">_xlfn.IFS($D9577=$O$5,C9577*$P$5,$D9577=$O$6,$C9577*$P$6,$D9577="AZN",$C9577)</f>
        <v>23251.200000000001</v>
      </c>
      <c r="F9577" s="183" cm="1">
        <f t="array" ref="F9577">_xlfn.IFS($D9577=$O$5,$C9577*$P$5*0.01,$D9577=$O$6,$C9577*$P$6*0.01,$D9577="AZN",$C9577*0.08)</f>
        <v>232.512</v>
      </c>
    </row>
    <row r="9578" spans="1:6" x14ac:dyDescent="0.3">
      <c r="A9578" s="177" t="s">
        <v>1869</v>
      </c>
      <c r="B9578" s="178">
        <v>43964</v>
      </c>
      <c r="C9578" s="179">
        <v>8800</v>
      </c>
      <c r="D9578" s="88" t="s">
        <v>2864</v>
      </c>
      <c r="E9578" s="184" cm="1">
        <f t="array" ref="E9578">_xlfn.IFS($D9578=$O$5,C9578*$P$5,$D9578=$O$6,$C9578*$P$6,$D9578="AZN",$C9578)</f>
        <v>15985.2</v>
      </c>
      <c r="F9578" s="183" cm="1">
        <f t="array" ref="F9578">_xlfn.IFS($D9578=$O$5,$C9578*$P$5*0.01,$D9578=$O$6,$C9578*$P$6*0.01,$D9578="AZN",$C9578*0.08)</f>
        <v>159.852</v>
      </c>
    </row>
    <row r="9579" spans="1:6" x14ac:dyDescent="0.3">
      <c r="A9579" s="177" t="s">
        <v>1365</v>
      </c>
      <c r="B9579" s="178">
        <v>44677</v>
      </c>
      <c r="C9579" s="179">
        <v>3200</v>
      </c>
      <c r="D9579" s="88" t="s">
        <v>2862</v>
      </c>
      <c r="E9579" s="184" cm="1">
        <f t="array" ref="E9579">_xlfn.IFS($D9579=$O$5,C9579*$P$5,$D9579=$O$6,$C9579*$P$6,$D9579="AZN",$C9579)</f>
        <v>3200</v>
      </c>
      <c r="F9579" s="183" cm="1">
        <f t="array" ref="F9579">_xlfn.IFS($D9579=$O$5,$C9579*$P$5*0.01,$D9579=$O$6,$C9579*$P$6*0.01,$D9579="AZN",$C9579*0.08)</f>
        <v>256</v>
      </c>
    </row>
    <row r="9580" spans="1:6" x14ac:dyDescent="0.3">
      <c r="A9580" s="177" t="s">
        <v>1134</v>
      </c>
      <c r="B9580" s="178">
        <v>44457</v>
      </c>
      <c r="C9580" s="179">
        <v>8800</v>
      </c>
      <c r="D9580" s="88" t="s">
        <v>2864</v>
      </c>
      <c r="E9580" s="184" cm="1">
        <f t="array" ref="E9580">_xlfn.IFS($D9580=$O$5,C9580*$P$5,$D9580=$O$6,$C9580*$P$6,$D9580="AZN",$C9580)</f>
        <v>15985.2</v>
      </c>
      <c r="F9580" s="183" cm="1">
        <f t="array" ref="F9580">_xlfn.IFS($D9580=$O$5,$C9580*$P$5*0.01,$D9580=$O$6,$C9580*$P$6*0.01,$D9580="AZN",$C9580*0.08)</f>
        <v>159.852</v>
      </c>
    </row>
    <row r="9581" spans="1:6" x14ac:dyDescent="0.3">
      <c r="A9581" s="177" t="s">
        <v>1094</v>
      </c>
      <c r="B9581" s="178">
        <v>44267</v>
      </c>
      <c r="C9581" s="179">
        <v>6900</v>
      </c>
      <c r="D9581" s="88" t="s">
        <v>2863</v>
      </c>
      <c r="E9581" s="184" cm="1">
        <f t="array" ref="E9581">_xlfn.IFS($D9581=$O$5,C9581*$P$5,$D9581=$O$6,$C9581*$P$6,$D9581="AZN",$C9581)</f>
        <v>11730</v>
      </c>
      <c r="F9581" s="183" cm="1">
        <f t="array" ref="F9581">_xlfn.IFS($D9581=$O$5,$C9581*$P$5*0.01,$D9581=$O$6,$C9581*$P$6*0.01,$D9581="AZN",$C9581*0.08)</f>
        <v>117.3</v>
      </c>
    </row>
    <row r="9582" spans="1:6" x14ac:dyDescent="0.3">
      <c r="A9582" s="177" t="s">
        <v>498</v>
      </c>
      <c r="B9582" s="178">
        <v>43973</v>
      </c>
      <c r="C9582" s="179">
        <v>4200</v>
      </c>
      <c r="D9582" s="88" t="s">
        <v>2864</v>
      </c>
      <c r="E9582" s="184" cm="1">
        <f t="array" ref="E9582">_xlfn.IFS($D9582=$O$5,C9582*$P$5,$D9582=$O$6,$C9582*$P$6,$D9582="AZN",$C9582)</f>
        <v>7629.3</v>
      </c>
      <c r="F9582" s="183" cm="1">
        <f t="array" ref="F9582">_xlfn.IFS($D9582=$O$5,$C9582*$P$5*0.01,$D9582=$O$6,$C9582*$P$6*0.01,$D9582="AZN",$C9582*0.08)</f>
        <v>76.293000000000006</v>
      </c>
    </row>
    <row r="9583" spans="1:6" x14ac:dyDescent="0.3">
      <c r="A9583" s="177" t="s">
        <v>1669</v>
      </c>
      <c r="B9583" s="178">
        <v>44310</v>
      </c>
      <c r="C9583" s="179">
        <v>9800</v>
      </c>
      <c r="D9583" s="88" t="s">
        <v>2864</v>
      </c>
      <c r="E9583" s="184" cm="1">
        <f t="array" ref="E9583">_xlfn.IFS($D9583=$O$5,C9583*$P$5,$D9583=$O$6,$C9583*$P$6,$D9583="AZN",$C9583)</f>
        <v>17801.7</v>
      </c>
      <c r="F9583" s="183" cm="1">
        <f t="array" ref="F9583">_xlfn.IFS($D9583=$O$5,$C9583*$P$5*0.01,$D9583=$O$6,$C9583*$P$6*0.01,$D9583="AZN",$C9583*0.08)</f>
        <v>178.01700000000002</v>
      </c>
    </row>
    <row r="9584" spans="1:6" x14ac:dyDescent="0.3">
      <c r="A9584" s="177" t="s">
        <v>1545</v>
      </c>
      <c r="B9584" s="178">
        <v>43771</v>
      </c>
      <c r="C9584" s="179">
        <v>10700</v>
      </c>
      <c r="D9584" s="88" t="s">
        <v>2862</v>
      </c>
      <c r="E9584" s="184" cm="1">
        <f t="array" ref="E9584">_xlfn.IFS($D9584=$O$5,C9584*$P$5,$D9584=$O$6,$C9584*$P$6,$D9584="AZN",$C9584)</f>
        <v>10700</v>
      </c>
      <c r="F9584" s="183" cm="1">
        <f t="array" ref="F9584">_xlfn.IFS($D9584=$O$5,$C9584*$P$5*0.01,$D9584=$O$6,$C9584*$P$6*0.01,$D9584="AZN",$C9584*0.08)</f>
        <v>856</v>
      </c>
    </row>
    <row r="9585" spans="1:6" x14ac:dyDescent="0.3">
      <c r="A9585" s="177" t="s">
        <v>1134</v>
      </c>
      <c r="B9585" s="178">
        <v>43905</v>
      </c>
      <c r="C9585" s="179">
        <v>4900</v>
      </c>
      <c r="D9585" s="88" t="s">
        <v>2862</v>
      </c>
      <c r="E9585" s="184" cm="1">
        <f t="array" ref="E9585">_xlfn.IFS($D9585=$O$5,C9585*$P$5,$D9585=$O$6,$C9585*$P$6,$D9585="AZN",$C9585)</f>
        <v>4900</v>
      </c>
      <c r="F9585" s="183" cm="1">
        <f t="array" ref="F9585">_xlfn.IFS($D9585=$O$5,$C9585*$P$5*0.01,$D9585=$O$6,$C9585*$P$6*0.01,$D9585="AZN",$C9585*0.08)</f>
        <v>392</v>
      </c>
    </row>
    <row r="9586" spans="1:6" x14ac:dyDescent="0.3">
      <c r="A9586" s="177" t="s">
        <v>1837</v>
      </c>
      <c r="B9586" s="178">
        <v>44712</v>
      </c>
      <c r="C9586" s="179">
        <v>5300</v>
      </c>
      <c r="D9586" s="88" t="s">
        <v>2863</v>
      </c>
      <c r="E9586" s="184" cm="1">
        <f t="array" ref="E9586">_xlfn.IFS($D9586=$O$5,C9586*$P$5,$D9586=$O$6,$C9586*$P$6,$D9586="AZN",$C9586)</f>
        <v>9010</v>
      </c>
      <c r="F9586" s="183" cm="1">
        <f t="array" ref="F9586">_xlfn.IFS($D9586=$O$5,$C9586*$P$5*0.01,$D9586=$O$6,$C9586*$P$6*0.01,$D9586="AZN",$C9586*0.08)</f>
        <v>90.100000000000009</v>
      </c>
    </row>
    <row r="9587" spans="1:6" x14ac:dyDescent="0.3">
      <c r="A9587" s="177" t="s">
        <v>343</v>
      </c>
      <c r="B9587" s="178">
        <v>44411</v>
      </c>
      <c r="C9587" s="179">
        <v>5200</v>
      </c>
      <c r="D9587" s="88" t="s">
        <v>2863</v>
      </c>
      <c r="E9587" s="184" cm="1">
        <f t="array" ref="E9587">_xlfn.IFS($D9587=$O$5,C9587*$P$5,$D9587=$O$6,$C9587*$P$6,$D9587="AZN",$C9587)</f>
        <v>8840</v>
      </c>
      <c r="F9587" s="183" cm="1">
        <f t="array" ref="F9587">_xlfn.IFS($D9587=$O$5,$C9587*$P$5*0.01,$D9587=$O$6,$C9587*$P$6*0.01,$D9587="AZN",$C9587*0.08)</f>
        <v>88.4</v>
      </c>
    </row>
    <row r="9588" spans="1:6" x14ac:dyDescent="0.3">
      <c r="A9588" s="177" t="s">
        <v>791</v>
      </c>
      <c r="B9588" s="178">
        <v>44028</v>
      </c>
      <c r="C9588" s="179">
        <v>10800</v>
      </c>
      <c r="D9588" s="88" t="s">
        <v>2863</v>
      </c>
      <c r="E9588" s="184" cm="1">
        <f t="array" ref="E9588">_xlfn.IFS($D9588=$O$5,C9588*$P$5,$D9588=$O$6,$C9588*$P$6,$D9588="AZN",$C9588)</f>
        <v>18360</v>
      </c>
      <c r="F9588" s="183" cm="1">
        <f t="array" ref="F9588">_xlfn.IFS($D9588=$O$5,$C9588*$P$5*0.01,$D9588=$O$6,$C9588*$P$6*0.01,$D9588="AZN",$C9588*0.08)</f>
        <v>183.6</v>
      </c>
    </row>
    <row r="9589" spans="1:6" x14ac:dyDescent="0.3">
      <c r="A9589" s="177" t="s">
        <v>1973</v>
      </c>
      <c r="B9589" s="178">
        <v>44162</v>
      </c>
      <c r="C9589" s="179">
        <v>3500</v>
      </c>
      <c r="D9589" s="88" t="s">
        <v>2863</v>
      </c>
      <c r="E9589" s="184" cm="1">
        <f t="array" ref="E9589">_xlfn.IFS($D9589=$O$5,C9589*$P$5,$D9589=$O$6,$C9589*$P$6,$D9589="AZN",$C9589)</f>
        <v>5950</v>
      </c>
      <c r="F9589" s="183" cm="1">
        <f t="array" ref="F9589">_xlfn.IFS($D9589=$O$5,$C9589*$P$5*0.01,$D9589=$O$6,$C9589*$P$6*0.01,$D9589="AZN",$C9589*0.08)</f>
        <v>59.5</v>
      </c>
    </row>
    <row r="9590" spans="1:6" x14ac:dyDescent="0.3">
      <c r="A9590" s="177" t="s">
        <v>720</v>
      </c>
      <c r="B9590" s="178">
        <v>44144</v>
      </c>
      <c r="C9590" s="179">
        <v>5100</v>
      </c>
      <c r="D9590" s="88" t="s">
        <v>2862</v>
      </c>
      <c r="E9590" s="184" cm="1">
        <f t="array" ref="E9590">_xlfn.IFS($D9590=$O$5,C9590*$P$5,$D9590=$O$6,$C9590*$P$6,$D9590="AZN",$C9590)</f>
        <v>5100</v>
      </c>
      <c r="F9590" s="183" cm="1">
        <f t="array" ref="F9590">_xlfn.IFS($D9590=$O$5,$C9590*$P$5*0.01,$D9590=$O$6,$C9590*$P$6*0.01,$D9590="AZN",$C9590*0.08)</f>
        <v>408</v>
      </c>
    </row>
    <row r="9591" spans="1:6" x14ac:dyDescent="0.3">
      <c r="A9591" s="177" t="s">
        <v>1398</v>
      </c>
      <c r="B9591" s="178">
        <v>44246</v>
      </c>
      <c r="C9591" s="179">
        <v>2000</v>
      </c>
      <c r="D9591" s="88" t="s">
        <v>2863</v>
      </c>
      <c r="E9591" s="184" cm="1">
        <f t="array" ref="E9591">_xlfn.IFS($D9591=$O$5,C9591*$P$5,$D9591=$O$6,$C9591*$P$6,$D9591="AZN",$C9591)</f>
        <v>3400</v>
      </c>
      <c r="F9591" s="183" cm="1">
        <f t="array" ref="F9591">_xlfn.IFS($D9591=$O$5,$C9591*$P$5*0.01,$D9591=$O$6,$C9591*$P$6*0.01,$D9591="AZN",$C9591*0.08)</f>
        <v>34</v>
      </c>
    </row>
    <row r="9592" spans="1:6" x14ac:dyDescent="0.3">
      <c r="A9592" s="177" t="s">
        <v>967</v>
      </c>
      <c r="B9592" s="178">
        <v>43730</v>
      </c>
      <c r="C9592" s="179">
        <v>11400</v>
      </c>
      <c r="D9592" s="88" t="s">
        <v>2864</v>
      </c>
      <c r="E9592" s="184" cm="1">
        <f t="array" ref="E9592">_xlfn.IFS($D9592=$O$5,C9592*$P$5,$D9592=$O$6,$C9592*$P$6,$D9592="AZN",$C9592)</f>
        <v>20708.099999999999</v>
      </c>
      <c r="F9592" s="183" cm="1">
        <f t="array" ref="F9592">_xlfn.IFS($D9592=$O$5,$C9592*$P$5*0.01,$D9592=$O$6,$C9592*$P$6*0.01,$D9592="AZN",$C9592*0.08)</f>
        <v>207.08099999999999</v>
      </c>
    </row>
    <row r="9593" spans="1:6" x14ac:dyDescent="0.3">
      <c r="A9593" s="177" t="s">
        <v>1302</v>
      </c>
      <c r="B9593" s="178">
        <v>43836</v>
      </c>
      <c r="C9593" s="179">
        <v>11200</v>
      </c>
      <c r="D9593" s="88" t="s">
        <v>2862</v>
      </c>
      <c r="E9593" s="184" cm="1">
        <f t="array" ref="E9593">_xlfn.IFS($D9593=$O$5,C9593*$P$5,$D9593=$O$6,$C9593*$P$6,$D9593="AZN",$C9593)</f>
        <v>11200</v>
      </c>
      <c r="F9593" s="183" cm="1">
        <f t="array" ref="F9593">_xlfn.IFS($D9593=$O$5,$C9593*$P$5*0.01,$D9593=$O$6,$C9593*$P$6*0.01,$D9593="AZN",$C9593*0.08)</f>
        <v>896</v>
      </c>
    </row>
    <row r="9594" spans="1:6" x14ac:dyDescent="0.3">
      <c r="A9594" s="177" t="s">
        <v>706</v>
      </c>
      <c r="B9594" s="178">
        <v>43854</v>
      </c>
      <c r="C9594" s="179">
        <v>12200</v>
      </c>
      <c r="D9594" s="88" t="s">
        <v>2864</v>
      </c>
      <c r="E9594" s="184" cm="1">
        <f t="array" ref="E9594">_xlfn.IFS($D9594=$O$5,C9594*$P$5,$D9594=$O$6,$C9594*$P$6,$D9594="AZN",$C9594)</f>
        <v>22161.3</v>
      </c>
      <c r="F9594" s="183" cm="1">
        <f t="array" ref="F9594">_xlfn.IFS($D9594=$O$5,$C9594*$P$5*0.01,$D9594=$O$6,$C9594*$P$6*0.01,$D9594="AZN",$C9594*0.08)</f>
        <v>221.613</v>
      </c>
    </row>
    <row r="9595" spans="1:6" x14ac:dyDescent="0.3">
      <c r="A9595" s="177" t="s">
        <v>756</v>
      </c>
      <c r="B9595" s="178">
        <v>43759</v>
      </c>
      <c r="C9595" s="179">
        <v>9900</v>
      </c>
      <c r="D9595" s="88" t="s">
        <v>2864</v>
      </c>
      <c r="E9595" s="184" cm="1">
        <f t="array" ref="E9595">_xlfn.IFS($D9595=$O$5,C9595*$P$5,$D9595=$O$6,$C9595*$P$6,$D9595="AZN",$C9595)</f>
        <v>17983.349999999999</v>
      </c>
      <c r="F9595" s="183" cm="1">
        <f t="array" ref="F9595">_xlfn.IFS($D9595=$O$5,$C9595*$P$5*0.01,$D9595=$O$6,$C9595*$P$6*0.01,$D9595="AZN",$C9595*0.08)</f>
        <v>179.83349999999999</v>
      </c>
    </row>
    <row r="9596" spans="1:6" x14ac:dyDescent="0.3">
      <c r="A9596" s="177" t="s">
        <v>772</v>
      </c>
      <c r="B9596" s="178">
        <v>44387</v>
      </c>
      <c r="C9596" s="179">
        <v>6800</v>
      </c>
      <c r="D9596" s="88" t="s">
        <v>2862</v>
      </c>
      <c r="E9596" s="184" cm="1">
        <f t="array" ref="E9596">_xlfn.IFS($D9596=$O$5,C9596*$P$5,$D9596=$O$6,$C9596*$P$6,$D9596="AZN",$C9596)</f>
        <v>6800</v>
      </c>
      <c r="F9596" s="183" cm="1">
        <f t="array" ref="F9596">_xlfn.IFS($D9596=$O$5,$C9596*$P$5*0.01,$D9596=$O$6,$C9596*$P$6*0.01,$D9596="AZN",$C9596*0.08)</f>
        <v>544</v>
      </c>
    </row>
    <row r="9597" spans="1:6" x14ac:dyDescent="0.3">
      <c r="A9597" s="177" t="s">
        <v>284</v>
      </c>
      <c r="B9597" s="178">
        <v>43726</v>
      </c>
      <c r="C9597" s="179">
        <v>4000</v>
      </c>
      <c r="D9597" s="88" t="s">
        <v>2863</v>
      </c>
      <c r="E9597" s="184" cm="1">
        <f t="array" ref="E9597">_xlfn.IFS($D9597=$O$5,C9597*$P$5,$D9597=$O$6,$C9597*$P$6,$D9597="AZN",$C9597)</f>
        <v>6800</v>
      </c>
      <c r="F9597" s="183" cm="1">
        <f t="array" ref="F9597">_xlfn.IFS($D9597=$O$5,$C9597*$P$5*0.01,$D9597=$O$6,$C9597*$P$6*0.01,$D9597="AZN",$C9597*0.08)</f>
        <v>68</v>
      </c>
    </row>
    <row r="9598" spans="1:6" x14ac:dyDescent="0.3">
      <c r="A9598" s="177" t="s">
        <v>1706</v>
      </c>
      <c r="B9598" s="178">
        <v>43940</v>
      </c>
      <c r="C9598" s="179">
        <v>11000</v>
      </c>
      <c r="D9598" s="88" t="s">
        <v>2862</v>
      </c>
      <c r="E9598" s="184" cm="1">
        <f t="array" ref="E9598">_xlfn.IFS($D9598=$O$5,C9598*$P$5,$D9598=$O$6,$C9598*$P$6,$D9598="AZN",$C9598)</f>
        <v>11000</v>
      </c>
      <c r="F9598" s="183" cm="1">
        <f t="array" ref="F9598">_xlfn.IFS($D9598=$O$5,$C9598*$P$5*0.01,$D9598=$O$6,$C9598*$P$6*0.01,$D9598="AZN",$C9598*0.08)</f>
        <v>880</v>
      </c>
    </row>
    <row r="9599" spans="1:6" x14ac:dyDescent="0.3">
      <c r="A9599" s="177" t="s">
        <v>786</v>
      </c>
      <c r="B9599" s="178">
        <v>43904</v>
      </c>
      <c r="C9599" s="179">
        <v>4100</v>
      </c>
      <c r="D9599" s="88" t="s">
        <v>2862</v>
      </c>
      <c r="E9599" s="184" cm="1">
        <f t="array" ref="E9599">_xlfn.IFS($D9599=$O$5,C9599*$P$5,$D9599=$O$6,$C9599*$P$6,$D9599="AZN",$C9599)</f>
        <v>4100</v>
      </c>
      <c r="F9599" s="183" cm="1">
        <f t="array" ref="F9599">_xlfn.IFS($D9599=$O$5,$C9599*$P$5*0.01,$D9599=$O$6,$C9599*$P$6*0.01,$D9599="AZN",$C9599*0.08)</f>
        <v>328</v>
      </c>
    </row>
    <row r="9600" spans="1:6" x14ac:dyDescent="0.3">
      <c r="A9600" s="177" t="s">
        <v>261</v>
      </c>
      <c r="B9600" s="178">
        <v>44320</v>
      </c>
      <c r="C9600" s="179">
        <v>12200</v>
      </c>
      <c r="D9600" s="88" t="s">
        <v>2862</v>
      </c>
      <c r="E9600" s="184" cm="1">
        <f t="array" ref="E9600">_xlfn.IFS($D9600=$O$5,C9600*$P$5,$D9600=$O$6,$C9600*$P$6,$D9600="AZN",$C9600)</f>
        <v>12200</v>
      </c>
      <c r="F9600" s="183" cm="1">
        <f t="array" ref="F9600">_xlfn.IFS($D9600=$O$5,$C9600*$P$5*0.01,$D9600=$O$6,$C9600*$P$6*0.01,$D9600="AZN",$C9600*0.08)</f>
        <v>976</v>
      </c>
    </row>
    <row r="9601" spans="1:6" x14ac:dyDescent="0.3">
      <c r="A9601" s="177" t="s">
        <v>932</v>
      </c>
      <c r="B9601" s="178">
        <v>44524</v>
      </c>
      <c r="C9601" s="179">
        <v>6600</v>
      </c>
      <c r="D9601" s="88" t="s">
        <v>2863</v>
      </c>
      <c r="E9601" s="184" cm="1">
        <f t="array" ref="E9601">_xlfn.IFS($D9601=$O$5,C9601*$P$5,$D9601=$O$6,$C9601*$P$6,$D9601="AZN",$C9601)</f>
        <v>11220</v>
      </c>
      <c r="F9601" s="183" cm="1">
        <f t="array" ref="F9601">_xlfn.IFS($D9601=$O$5,$C9601*$P$5*0.01,$D9601=$O$6,$C9601*$P$6*0.01,$D9601="AZN",$C9601*0.08)</f>
        <v>112.2</v>
      </c>
    </row>
    <row r="9602" spans="1:6" x14ac:dyDescent="0.3">
      <c r="A9602" s="177" t="s">
        <v>1076</v>
      </c>
      <c r="B9602" s="178">
        <v>44420</v>
      </c>
      <c r="C9602" s="179">
        <v>4000</v>
      </c>
      <c r="D9602" s="88" t="s">
        <v>2862</v>
      </c>
      <c r="E9602" s="184" cm="1">
        <f t="array" ref="E9602">_xlfn.IFS($D9602=$O$5,C9602*$P$5,$D9602=$O$6,$C9602*$P$6,$D9602="AZN",$C9602)</f>
        <v>4000</v>
      </c>
      <c r="F9602" s="183" cm="1">
        <f t="array" ref="F9602">_xlfn.IFS($D9602=$O$5,$C9602*$P$5*0.01,$D9602=$O$6,$C9602*$P$6*0.01,$D9602="AZN",$C9602*0.08)</f>
        <v>320</v>
      </c>
    </row>
    <row r="9603" spans="1:6" x14ac:dyDescent="0.3">
      <c r="A9603" s="177" t="s">
        <v>558</v>
      </c>
      <c r="B9603" s="178">
        <v>44335</v>
      </c>
      <c r="C9603" s="179">
        <v>8500</v>
      </c>
      <c r="D9603" s="88" t="s">
        <v>2864</v>
      </c>
      <c r="E9603" s="184" cm="1">
        <f t="array" ref="E9603">_xlfn.IFS($D9603=$O$5,C9603*$P$5,$D9603=$O$6,$C9603*$P$6,$D9603="AZN",$C9603)</f>
        <v>15440.25</v>
      </c>
      <c r="F9603" s="183" cm="1">
        <f t="array" ref="F9603">_xlfn.IFS($D9603=$O$5,$C9603*$P$5*0.01,$D9603=$O$6,$C9603*$P$6*0.01,$D9603="AZN",$C9603*0.08)</f>
        <v>154.4025</v>
      </c>
    </row>
    <row r="9604" spans="1:6" x14ac:dyDescent="0.3">
      <c r="A9604" s="177" t="s">
        <v>688</v>
      </c>
      <c r="B9604" s="178">
        <v>44732</v>
      </c>
      <c r="C9604" s="179">
        <v>2300</v>
      </c>
      <c r="D9604" s="88" t="s">
        <v>2862</v>
      </c>
      <c r="E9604" s="184" cm="1">
        <f t="array" ref="E9604">_xlfn.IFS($D9604=$O$5,C9604*$P$5,$D9604=$O$6,$C9604*$P$6,$D9604="AZN",$C9604)</f>
        <v>2300</v>
      </c>
      <c r="F9604" s="183" cm="1">
        <f t="array" ref="F9604">_xlfn.IFS($D9604=$O$5,$C9604*$P$5*0.01,$D9604=$O$6,$C9604*$P$6*0.01,$D9604="AZN",$C9604*0.08)</f>
        <v>184</v>
      </c>
    </row>
    <row r="9605" spans="1:6" x14ac:dyDescent="0.3">
      <c r="A9605" s="177" t="s">
        <v>966</v>
      </c>
      <c r="B9605" s="178">
        <v>44564</v>
      </c>
      <c r="C9605" s="179">
        <v>5900</v>
      </c>
      <c r="D9605" s="88" t="s">
        <v>2862</v>
      </c>
      <c r="E9605" s="184" cm="1">
        <f t="array" ref="E9605">_xlfn.IFS($D9605=$O$5,C9605*$P$5,$D9605=$O$6,$C9605*$P$6,$D9605="AZN",$C9605)</f>
        <v>5900</v>
      </c>
      <c r="F9605" s="183" cm="1">
        <f t="array" ref="F9605">_xlfn.IFS($D9605=$O$5,$C9605*$P$5*0.01,$D9605=$O$6,$C9605*$P$6*0.01,$D9605="AZN",$C9605*0.08)</f>
        <v>472</v>
      </c>
    </row>
    <row r="9606" spans="1:6" x14ac:dyDescent="0.3">
      <c r="A9606" s="177" t="s">
        <v>622</v>
      </c>
      <c r="B9606" s="178">
        <v>44042</v>
      </c>
      <c r="C9606" s="179">
        <v>5600</v>
      </c>
      <c r="D9606" s="88" t="s">
        <v>2863</v>
      </c>
      <c r="E9606" s="184" cm="1">
        <f t="array" ref="E9606">_xlfn.IFS($D9606=$O$5,C9606*$P$5,$D9606=$O$6,$C9606*$P$6,$D9606="AZN",$C9606)</f>
        <v>9520</v>
      </c>
      <c r="F9606" s="183" cm="1">
        <f t="array" ref="F9606">_xlfn.IFS($D9606=$O$5,$C9606*$P$5*0.01,$D9606=$O$6,$C9606*$P$6*0.01,$D9606="AZN",$C9606*0.08)</f>
        <v>95.2</v>
      </c>
    </row>
    <row r="9607" spans="1:6" x14ac:dyDescent="0.3">
      <c r="A9607" s="177" t="s">
        <v>1813</v>
      </c>
      <c r="B9607" s="178">
        <v>44156</v>
      </c>
      <c r="C9607" s="179">
        <v>12200</v>
      </c>
      <c r="D9607" s="88" t="s">
        <v>2863</v>
      </c>
      <c r="E9607" s="184" cm="1">
        <f t="array" ref="E9607">_xlfn.IFS($D9607=$O$5,C9607*$P$5,$D9607=$O$6,$C9607*$P$6,$D9607="AZN",$C9607)</f>
        <v>20740</v>
      </c>
      <c r="F9607" s="183" cm="1">
        <f t="array" ref="F9607">_xlfn.IFS($D9607=$O$5,$C9607*$P$5*0.01,$D9607=$O$6,$C9607*$P$6*0.01,$D9607="AZN",$C9607*0.08)</f>
        <v>207.4</v>
      </c>
    </row>
    <row r="9608" spans="1:6" x14ac:dyDescent="0.3">
      <c r="A9608" s="177" t="s">
        <v>1546</v>
      </c>
      <c r="B9608" s="178">
        <v>44207</v>
      </c>
      <c r="C9608" s="179">
        <v>11400</v>
      </c>
      <c r="D9608" s="88" t="s">
        <v>2863</v>
      </c>
      <c r="E9608" s="184" cm="1">
        <f t="array" ref="E9608">_xlfn.IFS($D9608=$O$5,C9608*$P$5,$D9608=$O$6,$C9608*$P$6,$D9608="AZN",$C9608)</f>
        <v>19380</v>
      </c>
      <c r="F9608" s="183" cm="1">
        <f t="array" ref="F9608">_xlfn.IFS($D9608=$O$5,$C9608*$P$5*0.01,$D9608=$O$6,$C9608*$P$6*0.01,$D9608="AZN",$C9608*0.08)</f>
        <v>193.8</v>
      </c>
    </row>
    <row r="9609" spans="1:6" x14ac:dyDescent="0.3">
      <c r="A9609" s="177" t="s">
        <v>531</v>
      </c>
      <c r="B9609" s="178">
        <v>44104</v>
      </c>
      <c r="C9609" s="179">
        <v>6500</v>
      </c>
      <c r="D9609" s="88" t="s">
        <v>2862</v>
      </c>
      <c r="E9609" s="184" cm="1">
        <f t="array" ref="E9609">_xlfn.IFS($D9609=$O$5,C9609*$P$5,$D9609=$O$6,$C9609*$P$6,$D9609="AZN",$C9609)</f>
        <v>6500</v>
      </c>
      <c r="F9609" s="183" cm="1">
        <f t="array" ref="F9609">_xlfn.IFS($D9609=$O$5,$C9609*$P$5*0.01,$D9609=$O$6,$C9609*$P$6*0.01,$D9609="AZN",$C9609*0.08)</f>
        <v>520</v>
      </c>
    </row>
    <row r="9610" spans="1:6" x14ac:dyDescent="0.3">
      <c r="A9610" s="177" t="s">
        <v>688</v>
      </c>
      <c r="B9610" s="178">
        <v>44903</v>
      </c>
      <c r="C9610" s="179">
        <v>12700</v>
      </c>
      <c r="D9610" s="88" t="s">
        <v>2864</v>
      </c>
      <c r="E9610" s="184" cm="1">
        <f t="array" ref="E9610">_xlfn.IFS($D9610=$O$5,C9610*$P$5,$D9610=$O$6,$C9610*$P$6,$D9610="AZN",$C9610)</f>
        <v>23069.55</v>
      </c>
      <c r="F9610" s="183" cm="1">
        <f t="array" ref="F9610">_xlfn.IFS($D9610=$O$5,$C9610*$P$5*0.01,$D9610=$O$6,$C9610*$P$6*0.01,$D9610="AZN",$C9610*0.08)</f>
        <v>230.69550000000001</v>
      </c>
    </row>
    <row r="9611" spans="1:6" x14ac:dyDescent="0.3">
      <c r="A9611" s="177" t="s">
        <v>2121</v>
      </c>
      <c r="B9611" s="178">
        <v>43767</v>
      </c>
      <c r="C9611" s="179">
        <v>9000</v>
      </c>
      <c r="D9611" s="88" t="s">
        <v>2862</v>
      </c>
      <c r="E9611" s="184" cm="1">
        <f t="array" ref="E9611">_xlfn.IFS($D9611=$O$5,C9611*$P$5,$D9611=$O$6,$C9611*$P$6,$D9611="AZN",$C9611)</f>
        <v>9000</v>
      </c>
      <c r="F9611" s="183" cm="1">
        <f t="array" ref="F9611">_xlfn.IFS($D9611=$O$5,$C9611*$P$5*0.01,$D9611=$O$6,$C9611*$P$6*0.01,$D9611="AZN",$C9611*0.08)</f>
        <v>720</v>
      </c>
    </row>
    <row r="9612" spans="1:6" x14ac:dyDescent="0.3">
      <c r="A9612" s="177" t="s">
        <v>932</v>
      </c>
      <c r="B9612" s="178">
        <v>44644</v>
      </c>
      <c r="C9612" s="179">
        <v>2100</v>
      </c>
      <c r="D9612" s="88" t="s">
        <v>2864</v>
      </c>
      <c r="E9612" s="184" cm="1">
        <f t="array" ref="E9612">_xlfn.IFS($D9612=$O$5,C9612*$P$5,$D9612=$O$6,$C9612*$P$6,$D9612="AZN",$C9612)</f>
        <v>3814.65</v>
      </c>
      <c r="F9612" s="183" cm="1">
        <f t="array" ref="F9612">_xlfn.IFS($D9612=$O$5,$C9612*$P$5*0.01,$D9612=$O$6,$C9612*$P$6*0.01,$D9612="AZN",$C9612*0.08)</f>
        <v>38.146500000000003</v>
      </c>
    </row>
    <row r="9613" spans="1:6" x14ac:dyDescent="0.3">
      <c r="A9613" s="177" t="s">
        <v>487</v>
      </c>
      <c r="B9613" s="178">
        <v>44758</v>
      </c>
      <c r="C9613" s="179">
        <v>6900</v>
      </c>
      <c r="D9613" s="88" t="s">
        <v>2862</v>
      </c>
      <c r="E9613" s="184" cm="1">
        <f t="array" ref="E9613">_xlfn.IFS($D9613=$O$5,C9613*$P$5,$D9613=$O$6,$C9613*$P$6,$D9613="AZN",$C9613)</f>
        <v>6900</v>
      </c>
      <c r="F9613" s="183" cm="1">
        <f t="array" ref="F9613">_xlfn.IFS($D9613=$O$5,$C9613*$P$5*0.01,$D9613=$O$6,$C9613*$P$6*0.01,$D9613="AZN",$C9613*0.08)</f>
        <v>552</v>
      </c>
    </row>
    <row r="9614" spans="1:6" x14ac:dyDescent="0.3">
      <c r="A9614" s="177" t="s">
        <v>1778</v>
      </c>
      <c r="B9614" s="178">
        <v>44103</v>
      </c>
      <c r="C9614" s="179">
        <v>3300</v>
      </c>
      <c r="D9614" s="88" t="s">
        <v>2863</v>
      </c>
      <c r="E9614" s="184" cm="1">
        <f t="array" ref="E9614">_xlfn.IFS($D9614=$O$5,C9614*$P$5,$D9614=$O$6,$C9614*$P$6,$D9614="AZN",$C9614)</f>
        <v>5610</v>
      </c>
      <c r="F9614" s="183" cm="1">
        <f t="array" ref="F9614">_xlfn.IFS($D9614=$O$5,$C9614*$P$5*0.01,$D9614=$O$6,$C9614*$P$6*0.01,$D9614="AZN",$C9614*0.08)</f>
        <v>56.1</v>
      </c>
    </row>
    <row r="9615" spans="1:6" x14ac:dyDescent="0.3">
      <c r="A9615" s="177" t="s">
        <v>1714</v>
      </c>
      <c r="B9615" s="178">
        <v>44045</v>
      </c>
      <c r="C9615" s="179">
        <v>6000</v>
      </c>
      <c r="D9615" s="88" t="s">
        <v>2864</v>
      </c>
      <c r="E9615" s="184" cm="1">
        <f t="array" ref="E9615">_xlfn.IFS($D9615=$O$5,C9615*$P$5,$D9615=$O$6,$C9615*$P$6,$D9615="AZN",$C9615)</f>
        <v>10899</v>
      </c>
      <c r="F9615" s="183" cm="1">
        <f t="array" ref="F9615">_xlfn.IFS($D9615=$O$5,$C9615*$P$5*0.01,$D9615=$O$6,$C9615*$P$6*0.01,$D9615="AZN",$C9615*0.08)</f>
        <v>108.99000000000001</v>
      </c>
    </row>
    <row r="9616" spans="1:6" x14ac:dyDescent="0.3">
      <c r="A9616" s="177" t="s">
        <v>881</v>
      </c>
      <c r="B9616" s="178">
        <v>44303</v>
      </c>
      <c r="C9616" s="179">
        <v>5600</v>
      </c>
      <c r="D9616" s="88" t="s">
        <v>2863</v>
      </c>
      <c r="E9616" s="184" cm="1">
        <f t="array" ref="E9616">_xlfn.IFS($D9616=$O$5,C9616*$P$5,$D9616=$O$6,$C9616*$P$6,$D9616="AZN",$C9616)</f>
        <v>9520</v>
      </c>
      <c r="F9616" s="183" cm="1">
        <f t="array" ref="F9616">_xlfn.IFS($D9616=$O$5,$C9616*$P$5*0.01,$D9616=$O$6,$C9616*$P$6*0.01,$D9616="AZN",$C9616*0.08)</f>
        <v>95.2</v>
      </c>
    </row>
    <row r="9617" spans="1:6" x14ac:dyDescent="0.3">
      <c r="A9617" s="177" t="s">
        <v>674</v>
      </c>
      <c r="B9617" s="178">
        <v>44494</v>
      </c>
      <c r="C9617" s="179">
        <v>7400</v>
      </c>
      <c r="D9617" s="88" t="s">
        <v>2864</v>
      </c>
      <c r="E9617" s="184" cm="1">
        <f t="array" ref="E9617">_xlfn.IFS($D9617=$O$5,C9617*$P$5,$D9617=$O$6,$C9617*$P$6,$D9617="AZN",$C9617)</f>
        <v>13442.1</v>
      </c>
      <c r="F9617" s="183" cm="1">
        <f t="array" ref="F9617">_xlfn.IFS($D9617=$O$5,$C9617*$P$5*0.01,$D9617=$O$6,$C9617*$P$6*0.01,$D9617="AZN",$C9617*0.08)</f>
        <v>134.42099999999999</v>
      </c>
    </row>
    <row r="9618" spans="1:6" x14ac:dyDescent="0.3">
      <c r="A9618" s="177" t="s">
        <v>1858</v>
      </c>
      <c r="B9618" s="178">
        <v>44342</v>
      </c>
      <c r="C9618" s="179">
        <v>8800</v>
      </c>
      <c r="D9618" s="88" t="s">
        <v>2862</v>
      </c>
      <c r="E9618" s="184" cm="1">
        <f t="array" ref="E9618">_xlfn.IFS($D9618=$O$5,C9618*$P$5,$D9618=$O$6,$C9618*$P$6,$D9618="AZN",$C9618)</f>
        <v>8800</v>
      </c>
      <c r="F9618" s="183" cm="1">
        <f t="array" ref="F9618">_xlfn.IFS($D9618=$O$5,$C9618*$P$5*0.01,$D9618=$O$6,$C9618*$P$6*0.01,$D9618="AZN",$C9618*0.08)</f>
        <v>704</v>
      </c>
    </row>
    <row r="9619" spans="1:6" x14ac:dyDescent="0.3">
      <c r="A9619" s="177" t="s">
        <v>1555</v>
      </c>
      <c r="B9619" s="178">
        <v>43639</v>
      </c>
      <c r="C9619" s="179">
        <v>12600</v>
      </c>
      <c r="D9619" s="88" t="s">
        <v>2863</v>
      </c>
      <c r="E9619" s="184" cm="1">
        <f t="array" ref="E9619">_xlfn.IFS($D9619=$O$5,C9619*$P$5,$D9619=$O$6,$C9619*$P$6,$D9619="AZN",$C9619)</f>
        <v>21420</v>
      </c>
      <c r="F9619" s="183" cm="1">
        <f t="array" ref="F9619">_xlfn.IFS($D9619=$O$5,$C9619*$P$5*0.01,$D9619=$O$6,$C9619*$P$6*0.01,$D9619="AZN",$C9619*0.08)</f>
        <v>214.20000000000002</v>
      </c>
    </row>
    <row r="9620" spans="1:6" x14ac:dyDescent="0.3">
      <c r="A9620" s="177" t="s">
        <v>1639</v>
      </c>
      <c r="B9620" s="178">
        <v>43943</v>
      </c>
      <c r="C9620" s="179">
        <v>7200</v>
      </c>
      <c r="D9620" s="88" t="s">
        <v>2862</v>
      </c>
      <c r="E9620" s="184" cm="1">
        <f t="array" ref="E9620">_xlfn.IFS($D9620=$O$5,C9620*$P$5,$D9620=$O$6,$C9620*$P$6,$D9620="AZN",$C9620)</f>
        <v>7200</v>
      </c>
      <c r="F9620" s="183" cm="1">
        <f t="array" ref="F9620">_xlfn.IFS($D9620=$O$5,$C9620*$P$5*0.01,$D9620=$O$6,$C9620*$P$6*0.01,$D9620="AZN",$C9620*0.08)</f>
        <v>576</v>
      </c>
    </row>
    <row r="9621" spans="1:6" x14ac:dyDescent="0.3">
      <c r="A9621" s="177" t="s">
        <v>948</v>
      </c>
      <c r="B9621" s="178">
        <v>43838</v>
      </c>
      <c r="C9621" s="179">
        <v>10000</v>
      </c>
      <c r="D9621" s="88" t="s">
        <v>2863</v>
      </c>
      <c r="E9621" s="184" cm="1">
        <f t="array" ref="E9621">_xlfn.IFS($D9621=$O$5,C9621*$P$5,$D9621=$O$6,$C9621*$P$6,$D9621="AZN",$C9621)</f>
        <v>17000</v>
      </c>
      <c r="F9621" s="183" cm="1">
        <f t="array" ref="F9621">_xlfn.IFS($D9621=$O$5,$C9621*$P$5*0.01,$D9621=$O$6,$C9621*$P$6*0.01,$D9621="AZN",$C9621*0.08)</f>
        <v>170</v>
      </c>
    </row>
    <row r="9622" spans="1:6" x14ac:dyDescent="0.3">
      <c r="A9622" s="177" t="s">
        <v>930</v>
      </c>
      <c r="B9622" s="178">
        <v>44261</v>
      </c>
      <c r="C9622" s="179">
        <v>6300</v>
      </c>
      <c r="D9622" s="88" t="s">
        <v>2864</v>
      </c>
      <c r="E9622" s="184" cm="1">
        <f t="array" ref="E9622">_xlfn.IFS($D9622=$O$5,C9622*$P$5,$D9622=$O$6,$C9622*$P$6,$D9622="AZN",$C9622)</f>
        <v>11443.95</v>
      </c>
      <c r="F9622" s="183" cm="1">
        <f t="array" ref="F9622">_xlfn.IFS($D9622=$O$5,$C9622*$P$5*0.01,$D9622=$O$6,$C9622*$P$6*0.01,$D9622="AZN",$C9622*0.08)</f>
        <v>114.43950000000001</v>
      </c>
    </row>
    <row r="9623" spans="1:6" x14ac:dyDescent="0.3">
      <c r="A9623" s="177" t="s">
        <v>1902</v>
      </c>
      <c r="B9623" s="178">
        <v>44258</v>
      </c>
      <c r="C9623" s="179">
        <v>2600</v>
      </c>
      <c r="D9623" s="88" t="s">
        <v>2863</v>
      </c>
      <c r="E9623" s="184" cm="1">
        <f t="array" ref="E9623">_xlfn.IFS($D9623=$O$5,C9623*$P$5,$D9623=$O$6,$C9623*$P$6,$D9623="AZN",$C9623)</f>
        <v>4420</v>
      </c>
      <c r="F9623" s="183" cm="1">
        <f t="array" ref="F9623">_xlfn.IFS($D9623=$O$5,$C9623*$P$5*0.01,$D9623=$O$6,$C9623*$P$6*0.01,$D9623="AZN",$C9623*0.08)</f>
        <v>44.2</v>
      </c>
    </row>
    <row r="9624" spans="1:6" x14ac:dyDescent="0.3">
      <c r="A9624" s="177" t="s">
        <v>744</v>
      </c>
      <c r="B9624" s="178">
        <v>43542</v>
      </c>
      <c r="C9624" s="179">
        <v>11400</v>
      </c>
      <c r="D9624" s="88" t="s">
        <v>2862</v>
      </c>
      <c r="E9624" s="184" cm="1">
        <f t="array" ref="E9624">_xlfn.IFS($D9624=$O$5,C9624*$P$5,$D9624=$O$6,$C9624*$P$6,$D9624="AZN",$C9624)</f>
        <v>11400</v>
      </c>
      <c r="F9624" s="183" cm="1">
        <f t="array" ref="F9624">_xlfn.IFS($D9624=$O$5,$C9624*$P$5*0.01,$D9624=$O$6,$C9624*$P$6*0.01,$D9624="AZN",$C9624*0.08)</f>
        <v>912</v>
      </c>
    </row>
    <row r="9625" spans="1:6" x14ac:dyDescent="0.3">
      <c r="A9625" s="177" t="s">
        <v>1725</v>
      </c>
      <c r="B9625" s="178">
        <v>43958</v>
      </c>
      <c r="C9625" s="179">
        <v>12700</v>
      </c>
      <c r="D9625" s="88" t="s">
        <v>2864</v>
      </c>
      <c r="E9625" s="184" cm="1">
        <f t="array" ref="E9625">_xlfn.IFS($D9625=$O$5,C9625*$P$5,$D9625=$O$6,$C9625*$P$6,$D9625="AZN",$C9625)</f>
        <v>23069.55</v>
      </c>
      <c r="F9625" s="183" cm="1">
        <f t="array" ref="F9625">_xlfn.IFS($D9625=$O$5,$C9625*$P$5*0.01,$D9625=$O$6,$C9625*$P$6*0.01,$D9625="AZN",$C9625*0.08)</f>
        <v>230.69550000000001</v>
      </c>
    </row>
    <row r="9626" spans="1:6" x14ac:dyDescent="0.3">
      <c r="A9626" s="177" t="s">
        <v>1952</v>
      </c>
      <c r="B9626" s="178">
        <v>44403</v>
      </c>
      <c r="C9626" s="179">
        <v>3400</v>
      </c>
      <c r="D9626" s="88" t="s">
        <v>2864</v>
      </c>
      <c r="E9626" s="184" cm="1">
        <f t="array" ref="E9626">_xlfn.IFS($D9626=$O$5,C9626*$P$5,$D9626=$O$6,$C9626*$P$6,$D9626="AZN",$C9626)</f>
        <v>6176.1</v>
      </c>
      <c r="F9626" s="183" cm="1">
        <f t="array" ref="F9626">_xlfn.IFS($D9626=$O$5,$C9626*$P$5*0.01,$D9626=$O$6,$C9626*$P$6*0.01,$D9626="AZN",$C9626*0.08)</f>
        <v>61.761000000000003</v>
      </c>
    </row>
    <row r="9627" spans="1:6" x14ac:dyDescent="0.3">
      <c r="A9627" s="177" t="s">
        <v>1987</v>
      </c>
      <c r="B9627" s="178">
        <v>44069</v>
      </c>
      <c r="C9627" s="179">
        <v>7100</v>
      </c>
      <c r="D9627" s="88" t="s">
        <v>2863</v>
      </c>
      <c r="E9627" s="184" cm="1">
        <f t="array" ref="E9627">_xlfn.IFS($D9627=$O$5,C9627*$P$5,$D9627=$O$6,$C9627*$P$6,$D9627="AZN",$C9627)</f>
        <v>12070</v>
      </c>
      <c r="F9627" s="183" cm="1">
        <f t="array" ref="F9627">_xlfn.IFS($D9627=$O$5,$C9627*$P$5*0.01,$D9627=$O$6,$C9627*$P$6*0.01,$D9627="AZN",$C9627*0.08)</f>
        <v>120.7</v>
      </c>
    </row>
    <row r="9628" spans="1:6" x14ac:dyDescent="0.3">
      <c r="A9628" s="177" t="s">
        <v>867</v>
      </c>
      <c r="B9628" s="178">
        <v>43805</v>
      </c>
      <c r="C9628" s="179">
        <v>8100</v>
      </c>
      <c r="D9628" s="88" t="s">
        <v>2864</v>
      </c>
      <c r="E9628" s="184" cm="1">
        <f t="array" ref="E9628">_xlfn.IFS($D9628=$O$5,C9628*$P$5,$D9628=$O$6,$C9628*$P$6,$D9628="AZN",$C9628)</f>
        <v>14713.65</v>
      </c>
      <c r="F9628" s="183" cm="1">
        <f t="array" ref="F9628">_xlfn.IFS($D9628=$O$5,$C9628*$P$5*0.01,$D9628=$O$6,$C9628*$P$6*0.01,$D9628="AZN",$C9628*0.08)</f>
        <v>147.13650000000001</v>
      </c>
    </row>
    <row r="9629" spans="1:6" x14ac:dyDescent="0.3">
      <c r="A9629" s="177" t="s">
        <v>1508</v>
      </c>
      <c r="B9629" s="178">
        <v>44289</v>
      </c>
      <c r="C9629" s="179">
        <v>3300</v>
      </c>
      <c r="D9629" s="88" t="s">
        <v>2863</v>
      </c>
      <c r="E9629" s="184" cm="1">
        <f t="array" ref="E9629">_xlfn.IFS($D9629=$O$5,C9629*$P$5,$D9629=$O$6,$C9629*$P$6,$D9629="AZN",$C9629)</f>
        <v>5610</v>
      </c>
      <c r="F9629" s="183" cm="1">
        <f t="array" ref="F9629">_xlfn.IFS($D9629=$O$5,$C9629*$P$5*0.01,$D9629=$O$6,$C9629*$P$6*0.01,$D9629="AZN",$C9629*0.08)</f>
        <v>56.1</v>
      </c>
    </row>
    <row r="9630" spans="1:6" x14ac:dyDescent="0.3">
      <c r="A9630" s="177" t="s">
        <v>720</v>
      </c>
      <c r="B9630" s="178">
        <v>44035</v>
      </c>
      <c r="C9630" s="179">
        <v>4700</v>
      </c>
      <c r="D9630" s="88" t="s">
        <v>2864</v>
      </c>
      <c r="E9630" s="184" cm="1">
        <f t="array" ref="E9630">_xlfn.IFS($D9630=$O$5,C9630*$P$5,$D9630=$O$6,$C9630*$P$6,$D9630="AZN",$C9630)</f>
        <v>8537.5499999999993</v>
      </c>
      <c r="F9630" s="183" cm="1">
        <f t="array" ref="F9630">_xlfn.IFS($D9630=$O$5,$C9630*$P$5*0.01,$D9630=$O$6,$C9630*$P$6*0.01,$D9630="AZN",$C9630*0.08)</f>
        <v>85.375499999999988</v>
      </c>
    </row>
    <row r="9631" spans="1:6" x14ac:dyDescent="0.3">
      <c r="A9631" s="177" t="s">
        <v>1305</v>
      </c>
      <c r="B9631" s="178">
        <v>44356</v>
      </c>
      <c r="C9631" s="179">
        <v>4400</v>
      </c>
      <c r="D9631" s="88" t="s">
        <v>2864</v>
      </c>
      <c r="E9631" s="184" cm="1">
        <f t="array" ref="E9631">_xlfn.IFS($D9631=$O$5,C9631*$P$5,$D9631=$O$6,$C9631*$P$6,$D9631="AZN",$C9631)</f>
        <v>7992.6</v>
      </c>
      <c r="F9631" s="183" cm="1">
        <f t="array" ref="F9631">_xlfn.IFS($D9631=$O$5,$C9631*$P$5*0.01,$D9631=$O$6,$C9631*$P$6*0.01,$D9631="AZN",$C9631*0.08)</f>
        <v>79.926000000000002</v>
      </c>
    </row>
    <row r="9632" spans="1:6" x14ac:dyDescent="0.3">
      <c r="A9632" s="177" t="s">
        <v>202</v>
      </c>
      <c r="B9632" s="178">
        <v>44070</v>
      </c>
      <c r="C9632" s="179">
        <v>11300</v>
      </c>
      <c r="D9632" s="88" t="s">
        <v>2863</v>
      </c>
      <c r="E9632" s="184" cm="1">
        <f t="array" ref="E9632">_xlfn.IFS($D9632=$O$5,C9632*$P$5,$D9632=$O$6,$C9632*$P$6,$D9632="AZN",$C9632)</f>
        <v>19210</v>
      </c>
      <c r="F9632" s="183" cm="1">
        <f t="array" ref="F9632">_xlfn.IFS($D9632=$O$5,$C9632*$P$5*0.01,$D9632=$O$6,$C9632*$P$6*0.01,$D9632="AZN",$C9632*0.08)</f>
        <v>192.1</v>
      </c>
    </row>
    <row r="9633" spans="1:6" x14ac:dyDescent="0.3">
      <c r="A9633" s="177" t="s">
        <v>2093</v>
      </c>
      <c r="B9633" s="178">
        <v>44046</v>
      </c>
      <c r="C9633" s="179">
        <v>3900</v>
      </c>
      <c r="D9633" s="88" t="s">
        <v>2862</v>
      </c>
      <c r="E9633" s="184" cm="1">
        <f t="array" ref="E9633">_xlfn.IFS($D9633=$O$5,C9633*$P$5,$D9633=$O$6,$C9633*$P$6,$D9633="AZN",$C9633)</f>
        <v>3900</v>
      </c>
      <c r="F9633" s="183" cm="1">
        <f t="array" ref="F9633">_xlfn.IFS($D9633=$O$5,$C9633*$P$5*0.01,$D9633=$O$6,$C9633*$P$6*0.01,$D9633="AZN",$C9633*0.08)</f>
        <v>312</v>
      </c>
    </row>
    <row r="9634" spans="1:6" x14ac:dyDescent="0.3">
      <c r="A9634" s="177" t="s">
        <v>350</v>
      </c>
      <c r="B9634" s="178">
        <v>44173</v>
      </c>
      <c r="C9634" s="179">
        <v>5600</v>
      </c>
      <c r="D9634" s="88" t="s">
        <v>2862</v>
      </c>
      <c r="E9634" s="184" cm="1">
        <f t="array" ref="E9634">_xlfn.IFS($D9634=$O$5,C9634*$P$5,$D9634=$O$6,$C9634*$P$6,$D9634="AZN",$C9634)</f>
        <v>5600</v>
      </c>
      <c r="F9634" s="183" cm="1">
        <f t="array" ref="F9634">_xlfn.IFS($D9634=$O$5,$C9634*$P$5*0.01,$D9634=$O$6,$C9634*$P$6*0.01,$D9634="AZN",$C9634*0.08)</f>
        <v>448</v>
      </c>
    </row>
    <row r="9635" spans="1:6" x14ac:dyDescent="0.3">
      <c r="A9635" s="177" t="s">
        <v>245</v>
      </c>
      <c r="B9635" s="178">
        <v>43876</v>
      </c>
      <c r="C9635" s="179">
        <v>7700</v>
      </c>
      <c r="D9635" s="88" t="s">
        <v>2863</v>
      </c>
      <c r="E9635" s="184" cm="1">
        <f t="array" ref="E9635">_xlfn.IFS($D9635=$O$5,C9635*$P$5,$D9635=$O$6,$C9635*$P$6,$D9635="AZN",$C9635)</f>
        <v>13090</v>
      </c>
      <c r="F9635" s="183" cm="1">
        <f t="array" ref="F9635">_xlfn.IFS($D9635=$O$5,$C9635*$P$5*0.01,$D9635=$O$6,$C9635*$P$6*0.01,$D9635="AZN",$C9635*0.08)</f>
        <v>130.9</v>
      </c>
    </row>
    <row r="9636" spans="1:6" x14ac:dyDescent="0.3">
      <c r="A9636" s="177" t="s">
        <v>968</v>
      </c>
      <c r="B9636" s="178">
        <v>44211</v>
      </c>
      <c r="C9636" s="179">
        <v>12800</v>
      </c>
      <c r="D9636" s="88" t="s">
        <v>2863</v>
      </c>
      <c r="E9636" s="184" cm="1">
        <f t="array" ref="E9636">_xlfn.IFS($D9636=$O$5,C9636*$P$5,$D9636=$O$6,$C9636*$P$6,$D9636="AZN",$C9636)</f>
        <v>21760</v>
      </c>
      <c r="F9636" s="183" cm="1">
        <f t="array" ref="F9636">_xlfn.IFS($D9636=$O$5,$C9636*$P$5*0.01,$D9636=$O$6,$C9636*$P$6*0.01,$D9636="AZN",$C9636*0.08)</f>
        <v>217.6</v>
      </c>
    </row>
    <row r="9637" spans="1:6" x14ac:dyDescent="0.3">
      <c r="A9637" s="177" t="s">
        <v>916</v>
      </c>
      <c r="B9637" s="178">
        <v>44438</v>
      </c>
      <c r="C9637" s="179">
        <v>6700</v>
      </c>
      <c r="D9637" s="88" t="s">
        <v>2862</v>
      </c>
      <c r="E9637" s="184" cm="1">
        <f t="array" ref="E9637">_xlfn.IFS($D9637=$O$5,C9637*$P$5,$D9637=$O$6,$C9637*$P$6,$D9637="AZN",$C9637)</f>
        <v>6700</v>
      </c>
      <c r="F9637" s="183" cm="1">
        <f t="array" ref="F9637">_xlfn.IFS($D9637=$O$5,$C9637*$P$5*0.01,$D9637=$O$6,$C9637*$P$6*0.01,$D9637="AZN",$C9637*0.08)</f>
        <v>536</v>
      </c>
    </row>
    <row r="9638" spans="1:6" x14ac:dyDescent="0.3">
      <c r="A9638" s="177" t="s">
        <v>805</v>
      </c>
      <c r="B9638" s="178">
        <v>44214</v>
      </c>
      <c r="C9638" s="179">
        <v>6400</v>
      </c>
      <c r="D9638" s="88" t="s">
        <v>2862</v>
      </c>
      <c r="E9638" s="184" cm="1">
        <f t="array" ref="E9638">_xlfn.IFS($D9638=$O$5,C9638*$P$5,$D9638=$O$6,$C9638*$P$6,$D9638="AZN",$C9638)</f>
        <v>6400</v>
      </c>
      <c r="F9638" s="183" cm="1">
        <f t="array" ref="F9638">_xlfn.IFS($D9638=$O$5,$C9638*$P$5*0.01,$D9638=$O$6,$C9638*$P$6*0.01,$D9638="AZN",$C9638*0.08)</f>
        <v>512</v>
      </c>
    </row>
    <row r="9639" spans="1:6" x14ac:dyDescent="0.3">
      <c r="A9639" s="177" t="s">
        <v>1789</v>
      </c>
      <c r="B9639" s="178">
        <v>44226</v>
      </c>
      <c r="C9639" s="179">
        <v>4700</v>
      </c>
      <c r="D9639" s="88" t="s">
        <v>2862</v>
      </c>
      <c r="E9639" s="184" cm="1">
        <f t="array" ref="E9639">_xlfn.IFS($D9639=$O$5,C9639*$P$5,$D9639=$O$6,$C9639*$P$6,$D9639="AZN",$C9639)</f>
        <v>4700</v>
      </c>
      <c r="F9639" s="183" cm="1">
        <f t="array" ref="F9639">_xlfn.IFS($D9639=$O$5,$C9639*$P$5*0.01,$D9639=$O$6,$C9639*$P$6*0.01,$D9639="AZN",$C9639*0.08)</f>
        <v>376</v>
      </c>
    </row>
    <row r="9640" spans="1:6" x14ac:dyDescent="0.3">
      <c r="A9640" s="177" t="s">
        <v>1566</v>
      </c>
      <c r="B9640" s="178">
        <v>44251</v>
      </c>
      <c r="C9640" s="179">
        <v>12800</v>
      </c>
      <c r="D9640" s="88" t="s">
        <v>2863</v>
      </c>
      <c r="E9640" s="184" cm="1">
        <f t="array" ref="E9640">_xlfn.IFS($D9640=$O$5,C9640*$P$5,$D9640=$O$6,$C9640*$P$6,$D9640="AZN",$C9640)</f>
        <v>21760</v>
      </c>
      <c r="F9640" s="183" cm="1">
        <f t="array" ref="F9640">_xlfn.IFS($D9640=$O$5,$C9640*$P$5*0.01,$D9640=$O$6,$C9640*$P$6*0.01,$D9640="AZN",$C9640*0.08)</f>
        <v>217.6</v>
      </c>
    </row>
    <row r="9641" spans="1:6" x14ac:dyDescent="0.3">
      <c r="A9641" s="177" t="s">
        <v>188</v>
      </c>
      <c r="B9641" s="178">
        <v>44186</v>
      </c>
      <c r="C9641" s="179">
        <v>6600</v>
      </c>
      <c r="D9641" s="88" t="s">
        <v>2862</v>
      </c>
      <c r="E9641" s="184" cm="1">
        <f t="array" ref="E9641">_xlfn.IFS($D9641=$O$5,C9641*$P$5,$D9641=$O$6,$C9641*$P$6,$D9641="AZN",$C9641)</f>
        <v>6600</v>
      </c>
      <c r="F9641" s="183" cm="1">
        <f t="array" ref="F9641">_xlfn.IFS($D9641=$O$5,$C9641*$P$5*0.01,$D9641=$O$6,$C9641*$P$6*0.01,$D9641="AZN",$C9641*0.08)</f>
        <v>528</v>
      </c>
    </row>
    <row r="9642" spans="1:6" x14ac:dyDescent="0.3">
      <c r="A9642" s="177" t="s">
        <v>1566</v>
      </c>
      <c r="B9642" s="178">
        <v>44769</v>
      </c>
      <c r="C9642" s="179">
        <v>4900</v>
      </c>
      <c r="D9642" s="88" t="s">
        <v>2862</v>
      </c>
      <c r="E9642" s="184" cm="1">
        <f t="array" ref="E9642">_xlfn.IFS($D9642=$O$5,C9642*$P$5,$D9642=$O$6,$C9642*$P$6,$D9642="AZN",$C9642)</f>
        <v>4900</v>
      </c>
      <c r="F9642" s="183" cm="1">
        <f t="array" ref="F9642">_xlfn.IFS($D9642=$O$5,$C9642*$P$5*0.01,$D9642=$O$6,$C9642*$P$6*0.01,$D9642="AZN",$C9642*0.08)</f>
        <v>392</v>
      </c>
    </row>
    <row r="9643" spans="1:6" x14ac:dyDescent="0.3">
      <c r="A9643" s="177" t="s">
        <v>1187</v>
      </c>
      <c r="B9643" s="178">
        <v>44668</v>
      </c>
      <c r="C9643" s="179">
        <v>13000</v>
      </c>
      <c r="D9643" s="88" t="s">
        <v>2862</v>
      </c>
      <c r="E9643" s="184" cm="1">
        <f t="array" ref="E9643">_xlfn.IFS($D9643=$O$5,C9643*$P$5,$D9643=$O$6,$C9643*$P$6,$D9643="AZN",$C9643)</f>
        <v>13000</v>
      </c>
      <c r="F9643" s="183" cm="1">
        <f t="array" ref="F9643">_xlfn.IFS($D9643=$O$5,$C9643*$P$5*0.01,$D9643=$O$6,$C9643*$P$6*0.01,$D9643="AZN",$C9643*0.08)</f>
        <v>1040</v>
      </c>
    </row>
    <row r="9644" spans="1:6" x14ac:dyDescent="0.3">
      <c r="A9644" s="177" t="s">
        <v>1609</v>
      </c>
      <c r="B9644" s="178">
        <v>44313</v>
      </c>
      <c r="C9644" s="179">
        <v>12400</v>
      </c>
      <c r="D9644" s="88" t="s">
        <v>2862</v>
      </c>
      <c r="E9644" s="184" cm="1">
        <f t="array" ref="E9644">_xlfn.IFS($D9644=$O$5,C9644*$P$5,$D9644=$O$6,$C9644*$P$6,$D9644="AZN",$C9644)</f>
        <v>12400</v>
      </c>
      <c r="F9644" s="183" cm="1">
        <f t="array" ref="F9644">_xlfn.IFS($D9644=$O$5,$C9644*$P$5*0.01,$D9644=$O$6,$C9644*$P$6*0.01,$D9644="AZN",$C9644*0.08)</f>
        <v>992</v>
      </c>
    </row>
    <row r="9645" spans="1:6" x14ac:dyDescent="0.3">
      <c r="A9645" s="177" t="s">
        <v>692</v>
      </c>
      <c r="B9645" s="178">
        <v>44526</v>
      </c>
      <c r="C9645" s="179">
        <v>6900</v>
      </c>
      <c r="D9645" s="88" t="s">
        <v>2864</v>
      </c>
      <c r="E9645" s="184" cm="1">
        <f t="array" ref="E9645">_xlfn.IFS($D9645=$O$5,C9645*$P$5,$D9645=$O$6,$C9645*$P$6,$D9645="AZN",$C9645)</f>
        <v>12533.85</v>
      </c>
      <c r="F9645" s="183" cm="1">
        <f t="array" ref="F9645">_xlfn.IFS($D9645=$O$5,$C9645*$P$5*0.01,$D9645=$O$6,$C9645*$P$6*0.01,$D9645="AZN",$C9645*0.08)</f>
        <v>125.33850000000001</v>
      </c>
    </row>
    <row r="9646" spans="1:6" x14ac:dyDescent="0.3">
      <c r="A9646" s="177" t="s">
        <v>1528</v>
      </c>
      <c r="B9646" s="178">
        <v>43755</v>
      </c>
      <c r="C9646" s="179">
        <v>8700</v>
      </c>
      <c r="D9646" s="88" t="s">
        <v>2863</v>
      </c>
      <c r="E9646" s="184" cm="1">
        <f t="array" ref="E9646">_xlfn.IFS($D9646=$O$5,C9646*$P$5,$D9646=$O$6,$C9646*$P$6,$D9646="AZN",$C9646)</f>
        <v>14790</v>
      </c>
      <c r="F9646" s="183" cm="1">
        <f t="array" ref="F9646">_xlfn.IFS($D9646=$O$5,$C9646*$P$5*0.01,$D9646=$O$6,$C9646*$P$6*0.01,$D9646="AZN",$C9646*0.08)</f>
        <v>147.9</v>
      </c>
    </row>
    <row r="9647" spans="1:6" x14ac:dyDescent="0.3">
      <c r="A9647" s="177" t="s">
        <v>760</v>
      </c>
      <c r="B9647" s="178">
        <v>44272</v>
      </c>
      <c r="C9647" s="179">
        <v>9800</v>
      </c>
      <c r="D9647" s="88" t="s">
        <v>2863</v>
      </c>
      <c r="E9647" s="184" cm="1">
        <f t="array" ref="E9647">_xlfn.IFS($D9647=$O$5,C9647*$P$5,$D9647=$O$6,$C9647*$P$6,$D9647="AZN",$C9647)</f>
        <v>16660</v>
      </c>
      <c r="F9647" s="183" cm="1">
        <f t="array" ref="F9647">_xlfn.IFS($D9647=$O$5,$C9647*$P$5*0.01,$D9647=$O$6,$C9647*$P$6*0.01,$D9647="AZN",$C9647*0.08)</f>
        <v>166.6</v>
      </c>
    </row>
    <row r="9648" spans="1:6" x14ac:dyDescent="0.3">
      <c r="A9648" s="177" t="s">
        <v>412</v>
      </c>
      <c r="B9648" s="178">
        <v>43979</v>
      </c>
      <c r="C9648" s="179">
        <v>8900</v>
      </c>
      <c r="D9648" s="88" t="s">
        <v>2864</v>
      </c>
      <c r="E9648" s="184" cm="1">
        <f t="array" ref="E9648">_xlfn.IFS($D9648=$O$5,C9648*$P$5,$D9648=$O$6,$C9648*$P$6,$D9648="AZN",$C9648)</f>
        <v>16166.85</v>
      </c>
      <c r="F9648" s="183" cm="1">
        <f t="array" ref="F9648">_xlfn.IFS($D9648=$O$5,$C9648*$P$5*0.01,$D9648=$O$6,$C9648*$P$6*0.01,$D9648="AZN",$C9648*0.08)</f>
        <v>161.66849999999999</v>
      </c>
    </row>
    <row r="9649" spans="1:6" x14ac:dyDescent="0.3">
      <c r="A9649" s="177" t="s">
        <v>2093</v>
      </c>
      <c r="B9649" s="178">
        <v>44213</v>
      </c>
      <c r="C9649" s="179">
        <v>6500</v>
      </c>
      <c r="D9649" s="88" t="s">
        <v>2862</v>
      </c>
      <c r="E9649" s="184" cm="1">
        <f t="array" ref="E9649">_xlfn.IFS($D9649=$O$5,C9649*$P$5,$D9649=$O$6,$C9649*$P$6,$D9649="AZN",$C9649)</f>
        <v>6500</v>
      </c>
      <c r="F9649" s="183" cm="1">
        <f t="array" ref="F9649">_xlfn.IFS($D9649=$O$5,$C9649*$P$5*0.01,$D9649=$O$6,$C9649*$P$6*0.01,$D9649="AZN",$C9649*0.08)</f>
        <v>520</v>
      </c>
    </row>
    <row r="9650" spans="1:6" x14ac:dyDescent="0.3">
      <c r="A9650" s="177" t="s">
        <v>1897</v>
      </c>
      <c r="B9650" s="178">
        <v>44287</v>
      </c>
      <c r="C9650" s="179">
        <v>9000</v>
      </c>
      <c r="D9650" s="88" t="s">
        <v>2864</v>
      </c>
      <c r="E9650" s="184" cm="1">
        <f t="array" ref="E9650">_xlfn.IFS($D9650=$O$5,C9650*$P$5,$D9650=$O$6,$C9650*$P$6,$D9650="AZN",$C9650)</f>
        <v>16348.5</v>
      </c>
      <c r="F9650" s="183" cm="1">
        <f t="array" ref="F9650">_xlfn.IFS($D9650=$O$5,$C9650*$P$5*0.01,$D9650=$O$6,$C9650*$P$6*0.01,$D9650="AZN",$C9650*0.08)</f>
        <v>163.48500000000001</v>
      </c>
    </row>
    <row r="9651" spans="1:6" x14ac:dyDescent="0.3">
      <c r="A9651" s="177" t="s">
        <v>304</v>
      </c>
      <c r="B9651" s="178">
        <v>43775</v>
      </c>
      <c r="C9651" s="179">
        <v>4400</v>
      </c>
      <c r="D9651" s="88" t="s">
        <v>2864</v>
      </c>
      <c r="E9651" s="184" cm="1">
        <f t="array" ref="E9651">_xlfn.IFS($D9651=$O$5,C9651*$P$5,$D9651=$O$6,$C9651*$P$6,$D9651="AZN",$C9651)</f>
        <v>7992.6</v>
      </c>
      <c r="F9651" s="183" cm="1">
        <f t="array" ref="F9651">_xlfn.IFS($D9651=$O$5,$C9651*$P$5*0.01,$D9651=$O$6,$C9651*$P$6*0.01,$D9651="AZN",$C9651*0.08)</f>
        <v>79.926000000000002</v>
      </c>
    </row>
    <row r="9652" spans="1:6" x14ac:dyDescent="0.3">
      <c r="A9652" s="177" t="s">
        <v>550</v>
      </c>
      <c r="B9652" s="178">
        <v>44534</v>
      </c>
      <c r="C9652" s="179">
        <v>7700</v>
      </c>
      <c r="D9652" s="88" t="s">
        <v>2864</v>
      </c>
      <c r="E9652" s="184" cm="1">
        <f t="array" ref="E9652">_xlfn.IFS($D9652=$O$5,C9652*$P$5,$D9652=$O$6,$C9652*$P$6,$D9652="AZN",$C9652)</f>
        <v>13987.05</v>
      </c>
      <c r="F9652" s="183" cm="1">
        <f t="array" ref="F9652">_xlfn.IFS($D9652=$O$5,$C9652*$P$5*0.01,$D9652=$O$6,$C9652*$P$6*0.01,$D9652="AZN",$C9652*0.08)</f>
        <v>139.87049999999999</v>
      </c>
    </row>
    <row r="9653" spans="1:6" x14ac:dyDescent="0.3">
      <c r="A9653" s="177" t="s">
        <v>1534</v>
      </c>
      <c r="B9653" s="178">
        <v>44225</v>
      </c>
      <c r="C9653" s="179">
        <v>9900</v>
      </c>
      <c r="D9653" s="88" t="s">
        <v>2862</v>
      </c>
      <c r="E9653" s="184" cm="1">
        <f t="array" ref="E9653">_xlfn.IFS($D9653=$O$5,C9653*$P$5,$D9653=$O$6,$C9653*$P$6,$D9653="AZN",$C9653)</f>
        <v>9900</v>
      </c>
      <c r="F9653" s="183" cm="1">
        <f t="array" ref="F9653">_xlfn.IFS($D9653=$O$5,$C9653*$P$5*0.01,$D9653=$O$6,$C9653*$P$6*0.01,$D9653="AZN",$C9653*0.08)</f>
        <v>792</v>
      </c>
    </row>
    <row r="9654" spans="1:6" x14ac:dyDescent="0.3">
      <c r="A9654" s="177" t="s">
        <v>832</v>
      </c>
      <c r="B9654" s="178">
        <v>44100</v>
      </c>
      <c r="C9654" s="179">
        <v>2500</v>
      </c>
      <c r="D9654" s="88" t="s">
        <v>2863</v>
      </c>
      <c r="E9654" s="184" cm="1">
        <f t="array" ref="E9654">_xlfn.IFS($D9654=$O$5,C9654*$P$5,$D9654=$O$6,$C9654*$P$6,$D9654="AZN",$C9654)</f>
        <v>4250</v>
      </c>
      <c r="F9654" s="183" cm="1">
        <f t="array" ref="F9654">_xlfn.IFS($D9654=$O$5,$C9654*$P$5*0.01,$D9654=$O$6,$C9654*$P$6*0.01,$D9654="AZN",$C9654*0.08)</f>
        <v>42.5</v>
      </c>
    </row>
    <row r="9655" spans="1:6" x14ac:dyDescent="0.3">
      <c r="A9655" s="177" t="s">
        <v>1842</v>
      </c>
      <c r="B9655" s="178">
        <v>44033</v>
      </c>
      <c r="C9655" s="179">
        <v>3600</v>
      </c>
      <c r="D9655" s="88" t="s">
        <v>2864</v>
      </c>
      <c r="E9655" s="184" cm="1">
        <f t="array" ref="E9655">_xlfn.IFS($D9655=$O$5,C9655*$P$5,$D9655=$O$6,$C9655*$P$6,$D9655="AZN",$C9655)</f>
        <v>6539.4</v>
      </c>
      <c r="F9655" s="183" cm="1">
        <f t="array" ref="F9655">_xlfn.IFS($D9655=$O$5,$C9655*$P$5*0.01,$D9655=$O$6,$C9655*$P$6*0.01,$D9655="AZN",$C9655*0.08)</f>
        <v>65.393999999999991</v>
      </c>
    </row>
    <row r="9656" spans="1:6" x14ac:dyDescent="0.3">
      <c r="A9656" s="177" t="s">
        <v>284</v>
      </c>
      <c r="B9656" s="178">
        <v>44149</v>
      </c>
      <c r="C9656" s="179">
        <v>1600</v>
      </c>
      <c r="D9656" s="88" t="s">
        <v>2862</v>
      </c>
      <c r="E9656" s="184" cm="1">
        <f t="array" ref="E9656">_xlfn.IFS($D9656=$O$5,C9656*$P$5,$D9656=$O$6,$C9656*$P$6,$D9656="AZN",$C9656)</f>
        <v>1600</v>
      </c>
      <c r="F9656" s="183" cm="1">
        <f t="array" ref="F9656">_xlfn.IFS($D9656=$O$5,$C9656*$P$5*0.01,$D9656=$O$6,$C9656*$P$6*0.01,$D9656="AZN",$C9656*0.08)</f>
        <v>128</v>
      </c>
    </row>
    <row r="9657" spans="1:6" x14ac:dyDescent="0.3">
      <c r="A9657" s="177" t="s">
        <v>868</v>
      </c>
      <c r="B9657" s="178">
        <v>44339</v>
      </c>
      <c r="C9657" s="179">
        <v>4700</v>
      </c>
      <c r="D9657" s="88" t="s">
        <v>2862</v>
      </c>
      <c r="E9657" s="184" cm="1">
        <f t="array" ref="E9657">_xlfn.IFS($D9657=$O$5,C9657*$P$5,$D9657=$O$6,$C9657*$P$6,$D9657="AZN",$C9657)</f>
        <v>4700</v>
      </c>
      <c r="F9657" s="183" cm="1">
        <f t="array" ref="F9657">_xlfn.IFS($D9657=$O$5,$C9657*$P$5*0.01,$D9657=$O$6,$C9657*$P$6*0.01,$D9657="AZN",$C9657*0.08)</f>
        <v>376</v>
      </c>
    </row>
    <row r="9658" spans="1:6" x14ac:dyDescent="0.3">
      <c r="A9658" s="177" t="s">
        <v>1588</v>
      </c>
      <c r="B9658" s="178">
        <v>44492</v>
      </c>
      <c r="C9658" s="179">
        <v>5500</v>
      </c>
      <c r="D9658" s="88" t="s">
        <v>2862</v>
      </c>
      <c r="E9658" s="184" cm="1">
        <f t="array" ref="E9658">_xlfn.IFS($D9658=$O$5,C9658*$P$5,$D9658=$O$6,$C9658*$P$6,$D9658="AZN",$C9658)</f>
        <v>5500</v>
      </c>
      <c r="F9658" s="183" cm="1">
        <f t="array" ref="F9658">_xlfn.IFS($D9658=$O$5,$C9658*$P$5*0.01,$D9658=$O$6,$C9658*$P$6*0.01,$D9658="AZN",$C9658*0.08)</f>
        <v>440</v>
      </c>
    </row>
    <row r="9659" spans="1:6" x14ac:dyDescent="0.3">
      <c r="A9659" s="177" t="s">
        <v>234</v>
      </c>
      <c r="B9659" s="178">
        <v>43863</v>
      </c>
      <c r="C9659" s="179">
        <v>10700</v>
      </c>
      <c r="D9659" s="88" t="s">
        <v>2864</v>
      </c>
      <c r="E9659" s="184" cm="1">
        <f t="array" ref="E9659">_xlfn.IFS($D9659=$O$5,C9659*$P$5,$D9659=$O$6,$C9659*$P$6,$D9659="AZN",$C9659)</f>
        <v>19436.55</v>
      </c>
      <c r="F9659" s="183" cm="1">
        <f t="array" ref="F9659">_xlfn.IFS($D9659=$O$5,$C9659*$P$5*0.01,$D9659=$O$6,$C9659*$P$6*0.01,$D9659="AZN",$C9659*0.08)</f>
        <v>194.3655</v>
      </c>
    </row>
    <row r="9660" spans="1:6" x14ac:dyDescent="0.3">
      <c r="A9660" s="177" t="s">
        <v>1154</v>
      </c>
      <c r="B9660" s="178">
        <v>44227</v>
      </c>
      <c r="C9660" s="179">
        <v>3300</v>
      </c>
      <c r="D9660" s="88" t="s">
        <v>2863</v>
      </c>
      <c r="E9660" s="184" cm="1">
        <f t="array" ref="E9660">_xlfn.IFS($D9660=$O$5,C9660*$P$5,$D9660=$O$6,$C9660*$P$6,$D9660="AZN",$C9660)</f>
        <v>5610</v>
      </c>
      <c r="F9660" s="183" cm="1">
        <f t="array" ref="F9660">_xlfn.IFS($D9660=$O$5,$C9660*$P$5*0.01,$D9660=$O$6,$C9660*$P$6*0.01,$D9660="AZN",$C9660*0.08)</f>
        <v>56.1</v>
      </c>
    </row>
    <row r="9661" spans="1:6" x14ac:dyDescent="0.3">
      <c r="A9661" s="177" t="s">
        <v>2122</v>
      </c>
      <c r="B9661" s="178">
        <v>44015</v>
      </c>
      <c r="C9661" s="179">
        <v>5000</v>
      </c>
      <c r="D9661" s="88" t="s">
        <v>2862</v>
      </c>
      <c r="E9661" s="184" cm="1">
        <f t="array" ref="E9661">_xlfn.IFS($D9661=$O$5,C9661*$P$5,$D9661=$O$6,$C9661*$P$6,$D9661="AZN",$C9661)</f>
        <v>5000</v>
      </c>
      <c r="F9661" s="183" cm="1">
        <f t="array" ref="F9661">_xlfn.IFS($D9661=$O$5,$C9661*$P$5*0.01,$D9661=$O$6,$C9661*$P$6*0.01,$D9661="AZN",$C9661*0.08)</f>
        <v>400</v>
      </c>
    </row>
    <row r="9662" spans="1:6" x14ac:dyDescent="0.3">
      <c r="A9662" s="177" t="s">
        <v>554</v>
      </c>
      <c r="B9662" s="178">
        <v>44393</v>
      </c>
      <c r="C9662" s="179">
        <v>2200</v>
      </c>
      <c r="D9662" s="88" t="s">
        <v>2863</v>
      </c>
      <c r="E9662" s="184" cm="1">
        <f t="array" ref="E9662">_xlfn.IFS($D9662=$O$5,C9662*$P$5,$D9662=$O$6,$C9662*$P$6,$D9662="AZN",$C9662)</f>
        <v>3740</v>
      </c>
      <c r="F9662" s="183" cm="1">
        <f t="array" ref="F9662">_xlfn.IFS($D9662=$O$5,$C9662*$P$5*0.01,$D9662=$O$6,$C9662*$P$6*0.01,$D9662="AZN",$C9662*0.08)</f>
        <v>37.4</v>
      </c>
    </row>
    <row r="9663" spans="1:6" x14ac:dyDescent="0.3">
      <c r="A9663" s="177" t="s">
        <v>1126</v>
      </c>
      <c r="B9663" s="178">
        <v>44658</v>
      </c>
      <c r="C9663" s="179">
        <v>8400</v>
      </c>
      <c r="D9663" s="88" t="s">
        <v>2864</v>
      </c>
      <c r="E9663" s="184" cm="1">
        <f t="array" ref="E9663">_xlfn.IFS($D9663=$O$5,C9663*$P$5,$D9663=$O$6,$C9663*$P$6,$D9663="AZN",$C9663)</f>
        <v>15258.6</v>
      </c>
      <c r="F9663" s="183" cm="1">
        <f t="array" ref="F9663">_xlfn.IFS($D9663=$O$5,$C9663*$P$5*0.01,$D9663=$O$6,$C9663*$P$6*0.01,$D9663="AZN",$C9663*0.08)</f>
        <v>152.58600000000001</v>
      </c>
    </row>
    <row r="9664" spans="1:6" x14ac:dyDescent="0.3">
      <c r="A9664" s="177" t="s">
        <v>332</v>
      </c>
      <c r="B9664" s="178">
        <v>44238</v>
      </c>
      <c r="C9664" s="179">
        <v>3000</v>
      </c>
      <c r="D9664" s="88" t="s">
        <v>2862</v>
      </c>
      <c r="E9664" s="184" cm="1">
        <f t="array" ref="E9664">_xlfn.IFS($D9664=$O$5,C9664*$P$5,$D9664=$O$6,$C9664*$P$6,$D9664="AZN",$C9664)</f>
        <v>3000</v>
      </c>
      <c r="F9664" s="183" cm="1">
        <f t="array" ref="F9664">_xlfn.IFS($D9664=$O$5,$C9664*$P$5*0.01,$D9664=$O$6,$C9664*$P$6*0.01,$D9664="AZN",$C9664*0.08)</f>
        <v>240</v>
      </c>
    </row>
    <row r="9665" spans="1:6" x14ac:dyDescent="0.3">
      <c r="A9665" s="177" t="s">
        <v>1438</v>
      </c>
      <c r="B9665" s="178">
        <v>44460</v>
      </c>
      <c r="C9665" s="179">
        <v>7000</v>
      </c>
      <c r="D9665" s="88" t="s">
        <v>2864</v>
      </c>
      <c r="E9665" s="184" cm="1">
        <f t="array" ref="E9665">_xlfn.IFS($D9665=$O$5,C9665*$P$5,$D9665=$O$6,$C9665*$P$6,$D9665="AZN",$C9665)</f>
        <v>12715.5</v>
      </c>
      <c r="F9665" s="183" cm="1">
        <f t="array" ref="F9665">_xlfn.IFS($D9665=$O$5,$C9665*$P$5*0.01,$D9665=$O$6,$C9665*$P$6*0.01,$D9665="AZN",$C9665*0.08)</f>
        <v>127.155</v>
      </c>
    </row>
    <row r="9666" spans="1:6" x14ac:dyDescent="0.3">
      <c r="A9666" s="177" t="s">
        <v>1593</v>
      </c>
      <c r="B9666" s="178">
        <v>43578</v>
      </c>
      <c r="C9666" s="179">
        <v>3200</v>
      </c>
      <c r="D9666" s="88" t="s">
        <v>2862</v>
      </c>
      <c r="E9666" s="184" cm="1">
        <f t="array" ref="E9666">_xlfn.IFS($D9666=$O$5,C9666*$P$5,$D9666=$O$6,$C9666*$P$6,$D9666="AZN",$C9666)</f>
        <v>3200</v>
      </c>
      <c r="F9666" s="183" cm="1">
        <f t="array" ref="F9666">_xlfn.IFS($D9666=$O$5,$C9666*$P$5*0.01,$D9666=$O$6,$C9666*$P$6*0.01,$D9666="AZN",$C9666*0.08)</f>
        <v>256</v>
      </c>
    </row>
    <row r="9667" spans="1:6" x14ac:dyDescent="0.3">
      <c r="A9667" s="177" t="s">
        <v>149</v>
      </c>
      <c r="B9667" s="178">
        <v>44266</v>
      </c>
      <c r="C9667" s="179">
        <v>6500</v>
      </c>
      <c r="D9667" s="88" t="s">
        <v>2862</v>
      </c>
      <c r="E9667" s="184" cm="1">
        <f t="array" ref="E9667">_xlfn.IFS($D9667=$O$5,C9667*$P$5,$D9667=$O$6,$C9667*$P$6,$D9667="AZN",$C9667)</f>
        <v>6500</v>
      </c>
      <c r="F9667" s="183" cm="1">
        <f t="array" ref="F9667">_xlfn.IFS($D9667=$O$5,$C9667*$P$5*0.01,$D9667=$O$6,$C9667*$P$6*0.01,$D9667="AZN",$C9667*0.08)</f>
        <v>520</v>
      </c>
    </row>
    <row r="9668" spans="1:6" x14ac:dyDescent="0.3">
      <c r="A9668" s="177" t="s">
        <v>1523</v>
      </c>
      <c r="B9668" s="178">
        <v>43830</v>
      </c>
      <c r="C9668" s="179">
        <v>7000</v>
      </c>
      <c r="D9668" s="88" t="s">
        <v>2863</v>
      </c>
      <c r="E9668" s="184" cm="1">
        <f t="array" ref="E9668">_xlfn.IFS($D9668=$O$5,C9668*$P$5,$D9668=$O$6,$C9668*$P$6,$D9668="AZN",$C9668)</f>
        <v>11900</v>
      </c>
      <c r="F9668" s="183" cm="1">
        <f t="array" ref="F9668">_xlfn.IFS($D9668=$O$5,$C9668*$P$5*0.01,$D9668=$O$6,$C9668*$P$6*0.01,$D9668="AZN",$C9668*0.08)</f>
        <v>119</v>
      </c>
    </row>
    <row r="9669" spans="1:6" x14ac:dyDescent="0.3">
      <c r="A9669" s="177" t="s">
        <v>1795</v>
      </c>
      <c r="B9669" s="178">
        <v>44270</v>
      </c>
      <c r="C9669" s="179">
        <v>3900</v>
      </c>
      <c r="D9669" s="88" t="s">
        <v>2863</v>
      </c>
      <c r="E9669" s="184" cm="1">
        <f t="array" ref="E9669">_xlfn.IFS($D9669=$O$5,C9669*$P$5,$D9669=$O$6,$C9669*$P$6,$D9669="AZN",$C9669)</f>
        <v>6630</v>
      </c>
      <c r="F9669" s="183" cm="1">
        <f t="array" ref="F9669">_xlfn.IFS($D9669=$O$5,$C9669*$P$5*0.01,$D9669=$O$6,$C9669*$P$6*0.01,$D9669="AZN",$C9669*0.08)</f>
        <v>66.3</v>
      </c>
    </row>
    <row r="9670" spans="1:6" x14ac:dyDescent="0.3">
      <c r="A9670" s="177" t="s">
        <v>1132</v>
      </c>
      <c r="B9670" s="178">
        <v>44121</v>
      </c>
      <c r="C9670" s="179">
        <v>12900</v>
      </c>
      <c r="D9670" s="88" t="s">
        <v>2863</v>
      </c>
      <c r="E9670" s="184" cm="1">
        <f t="array" ref="E9670">_xlfn.IFS($D9670=$O$5,C9670*$P$5,$D9670=$O$6,$C9670*$P$6,$D9670="AZN",$C9670)</f>
        <v>21930</v>
      </c>
      <c r="F9670" s="183" cm="1">
        <f t="array" ref="F9670">_xlfn.IFS($D9670=$O$5,$C9670*$P$5*0.01,$D9670=$O$6,$C9670*$P$6*0.01,$D9670="AZN",$C9670*0.08)</f>
        <v>219.3</v>
      </c>
    </row>
    <row r="9671" spans="1:6" x14ac:dyDescent="0.3">
      <c r="A9671" s="177" t="s">
        <v>1791</v>
      </c>
      <c r="B9671" s="178">
        <v>44014</v>
      </c>
      <c r="C9671" s="179">
        <v>10600</v>
      </c>
      <c r="D9671" s="88" t="s">
        <v>2863</v>
      </c>
      <c r="E9671" s="184" cm="1">
        <f t="array" ref="E9671">_xlfn.IFS($D9671=$O$5,C9671*$P$5,$D9671=$O$6,$C9671*$P$6,$D9671="AZN",$C9671)</f>
        <v>18020</v>
      </c>
      <c r="F9671" s="183" cm="1">
        <f t="array" ref="F9671">_xlfn.IFS($D9671=$O$5,$C9671*$P$5*0.01,$D9671=$O$6,$C9671*$P$6*0.01,$D9671="AZN",$C9671*0.08)</f>
        <v>180.20000000000002</v>
      </c>
    </row>
    <row r="9672" spans="1:6" x14ac:dyDescent="0.3">
      <c r="A9672" s="177" t="s">
        <v>1588</v>
      </c>
      <c r="B9672" s="178">
        <v>44695</v>
      </c>
      <c r="C9672" s="179">
        <v>9700</v>
      </c>
      <c r="D9672" s="88" t="s">
        <v>2862</v>
      </c>
      <c r="E9672" s="184" cm="1">
        <f t="array" ref="E9672">_xlfn.IFS($D9672=$O$5,C9672*$P$5,$D9672=$O$6,$C9672*$P$6,$D9672="AZN",$C9672)</f>
        <v>9700</v>
      </c>
      <c r="F9672" s="183" cm="1">
        <f t="array" ref="F9672">_xlfn.IFS($D9672=$O$5,$C9672*$P$5*0.01,$D9672=$O$6,$C9672*$P$6*0.01,$D9672="AZN",$C9672*0.08)</f>
        <v>776</v>
      </c>
    </row>
    <row r="9673" spans="1:6" x14ac:dyDescent="0.3">
      <c r="A9673" s="177" t="s">
        <v>1494</v>
      </c>
      <c r="B9673" s="178">
        <v>44496</v>
      </c>
      <c r="C9673" s="179">
        <v>3600</v>
      </c>
      <c r="D9673" s="88" t="s">
        <v>2863</v>
      </c>
      <c r="E9673" s="184" cm="1">
        <f t="array" ref="E9673">_xlfn.IFS($D9673=$O$5,C9673*$P$5,$D9673=$O$6,$C9673*$P$6,$D9673="AZN",$C9673)</f>
        <v>6120</v>
      </c>
      <c r="F9673" s="183" cm="1">
        <f t="array" ref="F9673">_xlfn.IFS($D9673=$O$5,$C9673*$P$5*0.01,$D9673=$O$6,$C9673*$P$6*0.01,$D9673="AZN",$C9673*0.08)</f>
        <v>61.2</v>
      </c>
    </row>
    <row r="9674" spans="1:6" x14ac:dyDescent="0.3">
      <c r="A9674" s="177" t="s">
        <v>496</v>
      </c>
      <c r="B9674" s="178">
        <v>43508</v>
      </c>
      <c r="C9674" s="179">
        <v>10300</v>
      </c>
      <c r="D9674" s="88" t="s">
        <v>2863</v>
      </c>
      <c r="E9674" s="184" cm="1">
        <f t="array" ref="E9674">_xlfn.IFS($D9674=$O$5,C9674*$P$5,$D9674=$O$6,$C9674*$P$6,$D9674="AZN",$C9674)</f>
        <v>17510</v>
      </c>
      <c r="F9674" s="183" cm="1">
        <f t="array" ref="F9674">_xlfn.IFS($D9674=$O$5,$C9674*$P$5*0.01,$D9674=$O$6,$C9674*$P$6*0.01,$D9674="AZN",$C9674*0.08)</f>
        <v>175.1</v>
      </c>
    </row>
    <row r="9675" spans="1:6" x14ac:dyDescent="0.3">
      <c r="A9675" s="177" t="s">
        <v>488</v>
      </c>
      <c r="B9675" s="178">
        <v>44400</v>
      </c>
      <c r="C9675" s="179">
        <v>6300</v>
      </c>
      <c r="D9675" s="88" t="s">
        <v>2864</v>
      </c>
      <c r="E9675" s="184" cm="1">
        <f t="array" ref="E9675">_xlfn.IFS($D9675=$O$5,C9675*$P$5,$D9675=$O$6,$C9675*$P$6,$D9675="AZN",$C9675)</f>
        <v>11443.95</v>
      </c>
      <c r="F9675" s="183" cm="1">
        <f t="array" ref="F9675">_xlfn.IFS($D9675=$O$5,$C9675*$P$5*0.01,$D9675=$O$6,$C9675*$P$6*0.01,$D9675="AZN",$C9675*0.08)</f>
        <v>114.43950000000001</v>
      </c>
    </row>
    <row r="9676" spans="1:6" x14ac:dyDescent="0.3">
      <c r="A9676" s="177" t="s">
        <v>1365</v>
      </c>
      <c r="B9676" s="178">
        <v>44201</v>
      </c>
      <c r="C9676" s="179">
        <v>5900</v>
      </c>
      <c r="D9676" s="88" t="s">
        <v>2862</v>
      </c>
      <c r="E9676" s="184" cm="1">
        <f t="array" ref="E9676">_xlfn.IFS($D9676=$O$5,C9676*$P$5,$D9676=$O$6,$C9676*$P$6,$D9676="AZN",$C9676)</f>
        <v>5900</v>
      </c>
      <c r="F9676" s="183" cm="1">
        <f t="array" ref="F9676">_xlfn.IFS($D9676=$O$5,$C9676*$P$5*0.01,$D9676=$O$6,$C9676*$P$6*0.01,$D9676="AZN",$C9676*0.08)</f>
        <v>472</v>
      </c>
    </row>
    <row r="9677" spans="1:6" x14ac:dyDescent="0.3">
      <c r="A9677" s="177" t="s">
        <v>1444</v>
      </c>
      <c r="B9677" s="178">
        <v>43781</v>
      </c>
      <c r="C9677" s="179">
        <v>5200</v>
      </c>
      <c r="D9677" s="88" t="s">
        <v>2863</v>
      </c>
      <c r="E9677" s="184" cm="1">
        <f t="array" ref="E9677">_xlfn.IFS($D9677=$O$5,C9677*$P$5,$D9677=$O$6,$C9677*$P$6,$D9677="AZN",$C9677)</f>
        <v>8840</v>
      </c>
      <c r="F9677" s="183" cm="1">
        <f t="array" ref="F9677">_xlfn.IFS($D9677=$O$5,$C9677*$P$5*0.01,$D9677=$O$6,$C9677*$P$6*0.01,$D9677="AZN",$C9677*0.08)</f>
        <v>88.4</v>
      </c>
    </row>
    <row r="9678" spans="1:6" x14ac:dyDescent="0.3">
      <c r="A9678" s="177" t="s">
        <v>1878</v>
      </c>
      <c r="B9678" s="178">
        <v>44032</v>
      </c>
      <c r="C9678" s="179">
        <v>4900</v>
      </c>
      <c r="D9678" s="88" t="s">
        <v>2863</v>
      </c>
      <c r="E9678" s="184" cm="1">
        <f t="array" ref="E9678">_xlfn.IFS($D9678=$O$5,C9678*$P$5,$D9678=$O$6,$C9678*$P$6,$D9678="AZN",$C9678)</f>
        <v>8330</v>
      </c>
      <c r="F9678" s="183" cm="1">
        <f t="array" ref="F9678">_xlfn.IFS($D9678=$O$5,$C9678*$P$5*0.01,$D9678=$O$6,$C9678*$P$6*0.01,$D9678="AZN",$C9678*0.08)</f>
        <v>83.3</v>
      </c>
    </row>
    <row r="9679" spans="1:6" x14ac:dyDescent="0.3">
      <c r="A9679" s="177" t="s">
        <v>1655</v>
      </c>
      <c r="B9679" s="178">
        <v>44235</v>
      </c>
      <c r="C9679" s="179">
        <v>9300</v>
      </c>
      <c r="D9679" s="88" t="s">
        <v>2862</v>
      </c>
      <c r="E9679" s="184" cm="1">
        <f t="array" ref="E9679">_xlfn.IFS($D9679=$O$5,C9679*$P$5,$D9679=$O$6,$C9679*$P$6,$D9679="AZN",$C9679)</f>
        <v>9300</v>
      </c>
      <c r="F9679" s="183" cm="1">
        <f t="array" ref="F9679">_xlfn.IFS($D9679=$O$5,$C9679*$P$5*0.01,$D9679=$O$6,$C9679*$P$6*0.01,$D9679="AZN",$C9679*0.08)</f>
        <v>744</v>
      </c>
    </row>
    <row r="9680" spans="1:6" x14ac:dyDescent="0.3">
      <c r="A9680" s="177" t="s">
        <v>260</v>
      </c>
      <c r="B9680" s="178">
        <v>44173</v>
      </c>
      <c r="C9680" s="179">
        <v>8100</v>
      </c>
      <c r="D9680" s="88" t="s">
        <v>2863</v>
      </c>
      <c r="E9680" s="184" cm="1">
        <f t="array" ref="E9680">_xlfn.IFS($D9680=$O$5,C9680*$P$5,$D9680=$O$6,$C9680*$P$6,$D9680="AZN",$C9680)</f>
        <v>13770</v>
      </c>
      <c r="F9680" s="183" cm="1">
        <f t="array" ref="F9680">_xlfn.IFS($D9680=$O$5,$C9680*$P$5*0.01,$D9680=$O$6,$C9680*$P$6*0.01,$D9680="AZN",$C9680*0.08)</f>
        <v>137.70000000000002</v>
      </c>
    </row>
    <row r="9681" spans="1:6" x14ac:dyDescent="0.3">
      <c r="A9681" s="177" t="s">
        <v>1413</v>
      </c>
      <c r="B9681" s="178">
        <v>44053</v>
      </c>
      <c r="C9681" s="179">
        <v>3500</v>
      </c>
      <c r="D9681" s="88" t="s">
        <v>2863</v>
      </c>
      <c r="E9681" s="184" cm="1">
        <f t="array" ref="E9681">_xlfn.IFS($D9681=$O$5,C9681*$P$5,$D9681=$O$6,$C9681*$P$6,$D9681="AZN",$C9681)</f>
        <v>5950</v>
      </c>
      <c r="F9681" s="183" cm="1">
        <f t="array" ref="F9681">_xlfn.IFS($D9681=$O$5,$C9681*$P$5*0.01,$D9681=$O$6,$C9681*$P$6*0.01,$D9681="AZN",$C9681*0.08)</f>
        <v>59.5</v>
      </c>
    </row>
    <row r="9682" spans="1:6" x14ac:dyDescent="0.3">
      <c r="A9682" s="177" t="s">
        <v>1160</v>
      </c>
      <c r="B9682" s="178">
        <v>43902</v>
      </c>
      <c r="C9682" s="179">
        <v>1200</v>
      </c>
      <c r="D9682" s="88" t="s">
        <v>2862</v>
      </c>
      <c r="E9682" s="184" cm="1">
        <f t="array" ref="E9682">_xlfn.IFS($D9682=$O$5,C9682*$P$5,$D9682=$O$6,$C9682*$P$6,$D9682="AZN",$C9682)</f>
        <v>1200</v>
      </c>
      <c r="F9682" s="183" cm="1">
        <f t="array" ref="F9682">_xlfn.IFS($D9682=$O$5,$C9682*$P$5*0.01,$D9682=$O$6,$C9682*$P$6*0.01,$D9682="AZN",$C9682*0.08)</f>
        <v>96</v>
      </c>
    </row>
    <row r="9683" spans="1:6" x14ac:dyDescent="0.3">
      <c r="A9683" s="177" t="s">
        <v>685</v>
      </c>
      <c r="B9683" s="178">
        <v>44235</v>
      </c>
      <c r="C9683" s="179">
        <v>1400</v>
      </c>
      <c r="D9683" s="88" t="s">
        <v>2864</v>
      </c>
      <c r="E9683" s="184" cm="1">
        <f t="array" ref="E9683">_xlfn.IFS($D9683=$O$5,C9683*$P$5,$D9683=$O$6,$C9683*$P$6,$D9683="AZN",$C9683)</f>
        <v>2543.1</v>
      </c>
      <c r="F9683" s="183" cm="1">
        <f t="array" ref="F9683">_xlfn.IFS($D9683=$O$5,$C9683*$P$5*0.01,$D9683=$O$6,$C9683*$P$6*0.01,$D9683="AZN",$C9683*0.08)</f>
        <v>25.431000000000001</v>
      </c>
    </row>
    <row r="9684" spans="1:6" x14ac:dyDescent="0.3">
      <c r="A9684" s="177" t="s">
        <v>1577</v>
      </c>
      <c r="B9684" s="178">
        <v>44474</v>
      </c>
      <c r="C9684" s="179">
        <v>8000</v>
      </c>
      <c r="D9684" s="88" t="s">
        <v>2863</v>
      </c>
      <c r="E9684" s="184" cm="1">
        <f t="array" ref="E9684">_xlfn.IFS($D9684=$O$5,C9684*$P$5,$D9684=$O$6,$C9684*$P$6,$D9684="AZN",$C9684)</f>
        <v>13600</v>
      </c>
      <c r="F9684" s="183" cm="1">
        <f t="array" ref="F9684">_xlfn.IFS($D9684=$O$5,$C9684*$P$5*0.01,$D9684=$O$6,$C9684*$P$6*0.01,$D9684="AZN",$C9684*0.08)</f>
        <v>136</v>
      </c>
    </row>
    <row r="9685" spans="1:6" x14ac:dyDescent="0.3">
      <c r="A9685" s="177" t="s">
        <v>1415</v>
      </c>
      <c r="B9685" s="178">
        <v>43872</v>
      </c>
      <c r="C9685" s="179">
        <v>1600</v>
      </c>
      <c r="D9685" s="88" t="s">
        <v>2864</v>
      </c>
      <c r="E9685" s="184" cm="1">
        <f t="array" ref="E9685">_xlfn.IFS($D9685=$O$5,C9685*$P$5,$D9685=$O$6,$C9685*$P$6,$D9685="AZN",$C9685)</f>
        <v>2906.4</v>
      </c>
      <c r="F9685" s="183" cm="1">
        <f t="array" ref="F9685">_xlfn.IFS($D9685=$O$5,$C9685*$P$5*0.01,$D9685=$O$6,$C9685*$P$6*0.01,$D9685="AZN",$C9685*0.08)</f>
        <v>29.064</v>
      </c>
    </row>
    <row r="9686" spans="1:6" x14ac:dyDescent="0.3">
      <c r="A9686" s="177" t="s">
        <v>1833</v>
      </c>
      <c r="B9686" s="178">
        <v>44357</v>
      </c>
      <c r="C9686" s="179">
        <v>9100</v>
      </c>
      <c r="D9686" s="88" t="s">
        <v>2864</v>
      </c>
      <c r="E9686" s="184" cm="1">
        <f t="array" ref="E9686">_xlfn.IFS($D9686=$O$5,C9686*$P$5,$D9686=$O$6,$C9686*$P$6,$D9686="AZN",$C9686)</f>
        <v>16530.150000000001</v>
      </c>
      <c r="F9686" s="183" cm="1">
        <f t="array" ref="F9686">_xlfn.IFS($D9686=$O$5,$C9686*$P$5*0.01,$D9686=$O$6,$C9686*$P$6*0.01,$D9686="AZN",$C9686*0.08)</f>
        <v>165.3015</v>
      </c>
    </row>
    <row r="9687" spans="1:6" x14ac:dyDescent="0.3">
      <c r="A9687" s="177" t="s">
        <v>1426</v>
      </c>
      <c r="B9687" s="178">
        <v>44033</v>
      </c>
      <c r="C9687" s="179">
        <v>10900</v>
      </c>
      <c r="D9687" s="88" t="s">
        <v>2864</v>
      </c>
      <c r="E9687" s="184" cm="1">
        <f t="array" ref="E9687">_xlfn.IFS($D9687=$O$5,C9687*$P$5,$D9687=$O$6,$C9687*$P$6,$D9687="AZN",$C9687)</f>
        <v>19799.849999999999</v>
      </c>
      <c r="F9687" s="183" cm="1">
        <f t="array" ref="F9687">_xlfn.IFS($D9687=$O$5,$C9687*$P$5*0.01,$D9687=$O$6,$C9687*$P$6*0.01,$D9687="AZN",$C9687*0.08)</f>
        <v>197.99849999999998</v>
      </c>
    </row>
    <row r="9688" spans="1:6" x14ac:dyDescent="0.3">
      <c r="A9688" s="177" t="s">
        <v>898</v>
      </c>
      <c r="B9688" s="178">
        <v>43967</v>
      </c>
      <c r="C9688" s="179">
        <v>7500</v>
      </c>
      <c r="D9688" s="88" t="s">
        <v>2864</v>
      </c>
      <c r="E9688" s="184" cm="1">
        <f t="array" ref="E9688">_xlfn.IFS($D9688=$O$5,C9688*$P$5,$D9688=$O$6,$C9688*$P$6,$D9688="AZN",$C9688)</f>
        <v>13623.75</v>
      </c>
      <c r="F9688" s="183" cm="1">
        <f t="array" ref="F9688">_xlfn.IFS($D9688=$O$5,$C9688*$P$5*0.01,$D9688=$O$6,$C9688*$P$6*0.01,$D9688="AZN",$C9688*0.08)</f>
        <v>136.23750000000001</v>
      </c>
    </row>
    <row r="9689" spans="1:6" x14ac:dyDescent="0.3">
      <c r="A9689" s="177" t="s">
        <v>297</v>
      </c>
      <c r="B9689" s="178">
        <v>44059</v>
      </c>
      <c r="C9689" s="179">
        <v>1500</v>
      </c>
      <c r="D9689" s="88" t="s">
        <v>2864</v>
      </c>
      <c r="E9689" s="184" cm="1">
        <f t="array" ref="E9689">_xlfn.IFS($D9689=$O$5,C9689*$P$5,$D9689=$O$6,$C9689*$P$6,$D9689="AZN",$C9689)</f>
        <v>2724.75</v>
      </c>
      <c r="F9689" s="183" cm="1">
        <f t="array" ref="F9689">_xlfn.IFS($D9689=$O$5,$C9689*$P$5*0.01,$D9689=$O$6,$C9689*$P$6*0.01,$D9689="AZN",$C9689*0.08)</f>
        <v>27.247500000000002</v>
      </c>
    </row>
    <row r="9690" spans="1:6" x14ac:dyDescent="0.3">
      <c r="A9690" s="177" t="s">
        <v>2093</v>
      </c>
      <c r="B9690" s="178">
        <v>44442</v>
      </c>
      <c r="C9690" s="179">
        <v>3000</v>
      </c>
      <c r="D9690" s="88" t="s">
        <v>2863</v>
      </c>
      <c r="E9690" s="184" cm="1">
        <f t="array" ref="E9690">_xlfn.IFS($D9690=$O$5,C9690*$P$5,$D9690=$O$6,$C9690*$P$6,$D9690="AZN",$C9690)</f>
        <v>5100</v>
      </c>
      <c r="F9690" s="183" cm="1">
        <f t="array" ref="F9690">_xlfn.IFS($D9690=$O$5,$C9690*$P$5*0.01,$D9690=$O$6,$C9690*$P$6*0.01,$D9690="AZN",$C9690*0.08)</f>
        <v>51</v>
      </c>
    </row>
    <row r="9691" spans="1:6" x14ac:dyDescent="0.3">
      <c r="A9691" s="177" t="s">
        <v>227</v>
      </c>
      <c r="B9691" s="178">
        <v>43724</v>
      </c>
      <c r="C9691" s="179">
        <v>3900</v>
      </c>
      <c r="D9691" s="88" t="s">
        <v>2862</v>
      </c>
      <c r="E9691" s="184" cm="1">
        <f t="array" ref="E9691">_xlfn.IFS($D9691=$O$5,C9691*$P$5,$D9691=$O$6,$C9691*$P$6,$D9691="AZN",$C9691)</f>
        <v>3900</v>
      </c>
      <c r="F9691" s="183" cm="1">
        <f t="array" ref="F9691">_xlfn.IFS($D9691=$O$5,$C9691*$P$5*0.01,$D9691=$O$6,$C9691*$P$6*0.01,$D9691="AZN",$C9691*0.08)</f>
        <v>312</v>
      </c>
    </row>
    <row r="9692" spans="1:6" x14ac:dyDescent="0.3">
      <c r="A9692" s="177" t="s">
        <v>248</v>
      </c>
      <c r="B9692" s="178">
        <v>44455</v>
      </c>
      <c r="C9692" s="179">
        <v>11900</v>
      </c>
      <c r="D9692" s="88" t="s">
        <v>2863</v>
      </c>
      <c r="E9692" s="184" cm="1">
        <f t="array" ref="E9692">_xlfn.IFS($D9692=$O$5,C9692*$P$5,$D9692=$O$6,$C9692*$P$6,$D9692="AZN",$C9692)</f>
        <v>20230</v>
      </c>
      <c r="F9692" s="183" cm="1">
        <f t="array" ref="F9692">_xlfn.IFS($D9692=$O$5,$C9692*$P$5*0.01,$D9692=$O$6,$C9692*$P$6*0.01,$D9692="AZN",$C9692*0.08)</f>
        <v>202.3</v>
      </c>
    </row>
    <row r="9693" spans="1:6" x14ac:dyDescent="0.3">
      <c r="A9693" s="177" t="s">
        <v>701</v>
      </c>
      <c r="B9693" s="178">
        <v>44619</v>
      </c>
      <c r="C9693" s="179">
        <v>10800</v>
      </c>
      <c r="D9693" s="88" t="s">
        <v>2864</v>
      </c>
      <c r="E9693" s="184" cm="1">
        <f t="array" ref="E9693">_xlfn.IFS($D9693=$O$5,C9693*$P$5,$D9693=$O$6,$C9693*$P$6,$D9693="AZN",$C9693)</f>
        <v>19618.2</v>
      </c>
      <c r="F9693" s="183" cm="1">
        <f t="array" ref="F9693">_xlfn.IFS($D9693=$O$5,$C9693*$P$5*0.01,$D9693=$O$6,$C9693*$P$6*0.01,$D9693="AZN",$C9693*0.08)</f>
        <v>196.18200000000002</v>
      </c>
    </row>
    <row r="9694" spans="1:6" x14ac:dyDescent="0.3">
      <c r="A9694" s="177" t="s">
        <v>258</v>
      </c>
      <c r="B9694" s="178">
        <v>44190</v>
      </c>
      <c r="C9694" s="179">
        <v>11400</v>
      </c>
      <c r="D9694" s="88" t="s">
        <v>2864</v>
      </c>
      <c r="E9694" s="184" cm="1">
        <f t="array" ref="E9694">_xlfn.IFS($D9694=$O$5,C9694*$P$5,$D9694=$O$6,$C9694*$P$6,$D9694="AZN",$C9694)</f>
        <v>20708.099999999999</v>
      </c>
      <c r="F9694" s="183" cm="1">
        <f t="array" ref="F9694">_xlfn.IFS($D9694=$O$5,$C9694*$P$5*0.01,$D9694=$O$6,$C9694*$P$6*0.01,$D9694="AZN",$C9694*0.08)</f>
        <v>207.08099999999999</v>
      </c>
    </row>
    <row r="9695" spans="1:6" x14ac:dyDescent="0.3">
      <c r="A9695" s="177" t="s">
        <v>2123</v>
      </c>
      <c r="B9695" s="178">
        <v>44237</v>
      </c>
      <c r="C9695" s="179">
        <v>5200</v>
      </c>
      <c r="D9695" s="88" t="s">
        <v>2864</v>
      </c>
      <c r="E9695" s="184" cm="1">
        <f t="array" ref="E9695">_xlfn.IFS($D9695=$O$5,C9695*$P$5,$D9695=$O$6,$C9695*$P$6,$D9695="AZN",$C9695)</f>
        <v>9445.7999999999993</v>
      </c>
      <c r="F9695" s="183" cm="1">
        <f t="array" ref="F9695">_xlfn.IFS($D9695=$O$5,$C9695*$P$5*0.01,$D9695=$O$6,$C9695*$P$6*0.01,$D9695="AZN",$C9695*0.08)</f>
        <v>94.457999999999998</v>
      </c>
    </row>
    <row r="9696" spans="1:6" x14ac:dyDescent="0.3">
      <c r="A9696" s="177" t="s">
        <v>1805</v>
      </c>
      <c r="B9696" s="178">
        <v>43877</v>
      </c>
      <c r="C9696" s="179">
        <v>10600</v>
      </c>
      <c r="D9696" s="88" t="s">
        <v>2862</v>
      </c>
      <c r="E9696" s="184" cm="1">
        <f t="array" ref="E9696">_xlfn.IFS($D9696=$O$5,C9696*$P$5,$D9696=$O$6,$C9696*$P$6,$D9696="AZN",$C9696)</f>
        <v>10600</v>
      </c>
      <c r="F9696" s="183" cm="1">
        <f t="array" ref="F9696">_xlfn.IFS($D9696=$O$5,$C9696*$P$5*0.01,$D9696=$O$6,$C9696*$P$6*0.01,$D9696="AZN",$C9696*0.08)</f>
        <v>848</v>
      </c>
    </row>
    <row r="9697" spans="1:6" x14ac:dyDescent="0.3">
      <c r="A9697" s="177" t="s">
        <v>1971</v>
      </c>
      <c r="B9697" s="178">
        <v>43867</v>
      </c>
      <c r="C9697" s="179">
        <v>4000</v>
      </c>
      <c r="D9697" s="88" t="s">
        <v>2862</v>
      </c>
      <c r="E9697" s="184" cm="1">
        <f t="array" ref="E9697">_xlfn.IFS($D9697=$O$5,C9697*$P$5,$D9697=$O$6,$C9697*$P$6,$D9697="AZN",$C9697)</f>
        <v>4000</v>
      </c>
      <c r="F9697" s="183" cm="1">
        <f t="array" ref="F9697">_xlfn.IFS($D9697=$O$5,$C9697*$P$5*0.01,$D9697=$O$6,$C9697*$P$6*0.01,$D9697="AZN",$C9697*0.08)</f>
        <v>320</v>
      </c>
    </row>
    <row r="9698" spans="1:6" x14ac:dyDescent="0.3">
      <c r="A9698" s="177" t="s">
        <v>831</v>
      </c>
      <c r="B9698" s="178">
        <v>44533</v>
      </c>
      <c r="C9698" s="179">
        <v>5000</v>
      </c>
      <c r="D9698" s="88" t="s">
        <v>2862</v>
      </c>
      <c r="E9698" s="184" cm="1">
        <f t="array" ref="E9698">_xlfn.IFS($D9698=$O$5,C9698*$P$5,$D9698=$O$6,$C9698*$P$6,$D9698="AZN",$C9698)</f>
        <v>5000</v>
      </c>
      <c r="F9698" s="183" cm="1">
        <f t="array" ref="F9698">_xlfn.IFS($D9698=$O$5,$C9698*$P$5*0.01,$D9698=$O$6,$C9698*$P$6*0.01,$D9698="AZN",$C9698*0.08)</f>
        <v>400</v>
      </c>
    </row>
    <row r="9699" spans="1:6" x14ac:dyDescent="0.3">
      <c r="A9699" s="177" t="s">
        <v>618</v>
      </c>
      <c r="B9699" s="178">
        <v>44118</v>
      </c>
      <c r="C9699" s="179">
        <v>9500</v>
      </c>
      <c r="D9699" s="88" t="s">
        <v>2862</v>
      </c>
      <c r="E9699" s="184" cm="1">
        <f t="array" ref="E9699">_xlfn.IFS($D9699=$O$5,C9699*$P$5,$D9699=$O$6,$C9699*$P$6,$D9699="AZN",$C9699)</f>
        <v>9500</v>
      </c>
      <c r="F9699" s="183" cm="1">
        <f t="array" ref="F9699">_xlfn.IFS($D9699=$O$5,$C9699*$P$5*0.01,$D9699=$O$6,$C9699*$P$6*0.01,$D9699="AZN",$C9699*0.08)</f>
        <v>760</v>
      </c>
    </row>
    <row r="9700" spans="1:6" x14ac:dyDescent="0.3">
      <c r="A9700" s="177" t="s">
        <v>802</v>
      </c>
      <c r="B9700" s="178">
        <v>44523</v>
      </c>
      <c r="C9700" s="179">
        <v>2500</v>
      </c>
      <c r="D9700" s="88" t="s">
        <v>2862</v>
      </c>
      <c r="E9700" s="184" cm="1">
        <f t="array" ref="E9700">_xlfn.IFS($D9700=$O$5,C9700*$P$5,$D9700=$O$6,$C9700*$P$6,$D9700="AZN",$C9700)</f>
        <v>2500</v>
      </c>
      <c r="F9700" s="183" cm="1">
        <f t="array" ref="F9700">_xlfn.IFS($D9700=$O$5,$C9700*$P$5*0.01,$D9700=$O$6,$C9700*$P$6*0.01,$D9700="AZN",$C9700*0.08)</f>
        <v>200</v>
      </c>
    </row>
    <row r="9701" spans="1:6" x14ac:dyDescent="0.3">
      <c r="A9701" s="177" t="s">
        <v>1346</v>
      </c>
      <c r="B9701" s="178">
        <v>44594</v>
      </c>
      <c r="C9701" s="179">
        <v>3700</v>
      </c>
      <c r="D9701" s="88" t="s">
        <v>2862</v>
      </c>
      <c r="E9701" s="184" cm="1">
        <f t="array" ref="E9701">_xlfn.IFS($D9701=$O$5,C9701*$P$5,$D9701=$O$6,$C9701*$P$6,$D9701="AZN",$C9701)</f>
        <v>3700</v>
      </c>
      <c r="F9701" s="183" cm="1">
        <f t="array" ref="F9701">_xlfn.IFS($D9701=$O$5,$C9701*$P$5*0.01,$D9701=$O$6,$C9701*$P$6*0.01,$D9701="AZN",$C9701*0.08)</f>
        <v>296</v>
      </c>
    </row>
    <row r="9702" spans="1:6" x14ac:dyDescent="0.3">
      <c r="A9702" s="177" t="s">
        <v>475</v>
      </c>
      <c r="B9702" s="178">
        <v>44385</v>
      </c>
      <c r="C9702" s="179">
        <v>6000</v>
      </c>
      <c r="D9702" s="88" t="s">
        <v>2864</v>
      </c>
      <c r="E9702" s="184" cm="1">
        <f t="array" ref="E9702">_xlfn.IFS($D9702=$O$5,C9702*$P$5,$D9702=$O$6,$C9702*$P$6,$D9702="AZN",$C9702)</f>
        <v>10899</v>
      </c>
      <c r="F9702" s="183" cm="1">
        <f t="array" ref="F9702">_xlfn.IFS($D9702=$O$5,$C9702*$P$5*0.01,$D9702=$O$6,$C9702*$P$6*0.01,$D9702="AZN",$C9702*0.08)</f>
        <v>108.99000000000001</v>
      </c>
    </row>
    <row r="9703" spans="1:6" x14ac:dyDescent="0.3">
      <c r="A9703" s="177" t="s">
        <v>1696</v>
      </c>
      <c r="B9703" s="178">
        <v>44441</v>
      </c>
      <c r="C9703" s="179">
        <v>2000</v>
      </c>
      <c r="D9703" s="88" t="s">
        <v>2862</v>
      </c>
      <c r="E9703" s="184" cm="1">
        <f t="array" ref="E9703">_xlfn.IFS($D9703=$O$5,C9703*$P$5,$D9703=$O$6,$C9703*$P$6,$D9703="AZN",$C9703)</f>
        <v>2000</v>
      </c>
      <c r="F9703" s="183" cm="1">
        <f t="array" ref="F9703">_xlfn.IFS($D9703=$O$5,$C9703*$P$5*0.01,$D9703=$O$6,$C9703*$P$6*0.01,$D9703="AZN",$C9703*0.08)</f>
        <v>160</v>
      </c>
    </row>
    <row r="9704" spans="1:6" x14ac:dyDescent="0.3">
      <c r="A9704" s="177" t="s">
        <v>2114</v>
      </c>
      <c r="B9704" s="178">
        <v>43841</v>
      </c>
      <c r="C9704" s="179">
        <v>12600</v>
      </c>
      <c r="D9704" s="88" t="s">
        <v>2864</v>
      </c>
      <c r="E9704" s="184" cm="1">
        <f t="array" ref="E9704">_xlfn.IFS($D9704=$O$5,C9704*$P$5,$D9704=$O$6,$C9704*$P$6,$D9704="AZN",$C9704)</f>
        <v>22887.9</v>
      </c>
      <c r="F9704" s="183" cm="1">
        <f t="array" ref="F9704">_xlfn.IFS($D9704=$O$5,$C9704*$P$5*0.01,$D9704=$O$6,$C9704*$P$6*0.01,$D9704="AZN",$C9704*0.08)</f>
        <v>228.87900000000002</v>
      </c>
    </row>
    <row r="9705" spans="1:6" x14ac:dyDescent="0.3">
      <c r="A9705" s="177" t="s">
        <v>2045</v>
      </c>
      <c r="B9705" s="178">
        <v>43826</v>
      </c>
      <c r="C9705" s="179">
        <v>1900</v>
      </c>
      <c r="D9705" s="88" t="s">
        <v>2864</v>
      </c>
      <c r="E9705" s="184" cm="1">
        <f t="array" ref="E9705">_xlfn.IFS($D9705=$O$5,C9705*$P$5,$D9705=$O$6,$C9705*$P$6,$D9705="AZN",$C9705)</f>
        <v>3451.35</v>
      </c>
      <c r="F9705" s="183" cm="1">
        <f t="array" ref="F9705">_xlfn.IFS($D9705=$O$5,$C9705*$P$5*0.01,$D9705=$O$6,$C9705*$P$6*0.01,$D9705="AZN",$C9705*0.08)</f>
        <v>34.513500000000001</v>
      </c>
    </row>
    <row r="9706" spans="1:6" x14ac:dyDescent="0.3">
      <c r="A9706" s="177" t="s">
        <v>1275</v>
      </c>
      <c r="B9706" s="178">
        <v>44105</v>
      </c>
      <c r="C9706" s="179">
        <v>10300</v>
      </c>
      <c r="D9706" s="88" t="s">
        <v>2862</v>
      </c>
      <c r="E9706" s="184" cm="1">
        <f t="array" ref="E9706">_xlfn.IFS($D9706=$O$5,C9706*$P$5,$D9706=$O$6,$C9706*$P$6,$D9706="AZN",$C9706)</f>
        <v>10300</v>
      </c>
      <c r="F9706" s="183" cm="1">
        <f t="array" ref="F9706">_xlfn.IFS($D9706=$O$5,$C9706*$P$5*0.01,$D9706=$O$6,$C9706*$P$6*0.01,$D9706="AZN",$C9706*0.08)</f>
        <v>824</v>
      </c>
    </row>
    <row r="9707" spans="1:6" x14ac:dyDescent="0.3">
      <c r="A9707" s="177" t="s">
        <v>1471</v>
      </c>
      <c r="B9707" s="178">
        <v>44614</v>
      </c>
      <c r="C9707" s="179">
        <v>13000</v>
      </c>
      <c r="D9707" s="88" t="s">
        <v>2863</v>
      </c>
      <c r="E9707" s="184" cm="1">
        <f t="array" ref="E9707">_xlfn.IFS($D9707=$O$5,C9707*$P$5,$D9707=$O$6,$C9707*$P$6,$D9707="AZN",$C9707)</f>
        <v>22100</v>
      </c>
      <c r="F9707" s="183" cm="1">
        <f t="array" ref="F9707">_xlfn.IFS($D9707=$O$5,$C9707*$P$5*0.01,$D9707=$O$6,$C9707*$P$6*0.01,$D9707="AZN",$C9707*0.08)</f>
        <v>221</v>
      </c>
    </row>
    <row r="9708" spans="1:6" x14ac:dyDescent="0.3">
      <c r="A9708" s="177" t="s">
        <v>1812</v>
      </c>
      <c r="B9708" s="178">
        <v>44075</v>
      </c>
      <c r="C9708" s="179">
        <v>2500</v>
      </c>
      <c r="D9708" s="88" t="s">
        <v>2864</v>
      </c>
      <c r="E9708" s="184" cm="1">
        <f t="array" ref="E9708">_xlfn.IFS($D9708=$O$5,C9708*$P$5,$D9708=$O$6,$C9708*$P$6,$D9708="AZN",$C9708)</f>
        <v>4541.25</v>
      </c>
      <c r="F9708" s="183" cm="1">
        <f t="array" ref="F9708">_xlfn.IFS($D9708=$O$5,$C9708*$P$5*0.01,$D9708=$O$6,$C9708*$P$6*0.01,$D9708="AZN",$C9708*0.08)</f>
        <v>45.412500000000001</v>
      </c>
    </row>
    <row r="9709" spans="1:6" x14ac:dyDescent="0.3">
      <c r="A9709" s="177" t="s">
        <v>1671</v>
      </c>
      <c r="B9709" s="178">
        <v>43856</v>
      </c>
      <c r="C9709" s="179">
        <v>8000</v>
      </c>
      <c r="D9709" s="88" t="s">
        <v>2863</v>
      </c>
      <c r="E9709" s="184" cm="1">
        <f t="array" ref="E9709">_xlfn.IFS($D9709=$O$5,C9709*$P$5,$D9709=$O$6,$C9709*$P$6,$D9709="AZN",$C9709)</f>
        <v>13600</v>
      </c>
      <c r="F9709" s="183" cm="1">
        <f t="array" ref="F9709">_xlfn.IFS($D9709=$O$5,$C9709*$P$5*0.01,$D9709=$O$6,$C9709*$P$6*0.01,$D9709="AZN",$C9709*0.08)</f>
        <v>136</v>
      </c>
    </row>
    <row r="9710" spans="1:6" x14ac:dyDescent="0.3">
      <c r="A9710" s="177" t="s">
        <v>1366</v>
      </c>
      <c r="B9710" s="178">
        <v>43786</v>
      </c>
      <c r="C9710" s="179">
        <v>6700</v>
      </c>
      <c r="D9710" s="88" t="s">
        <v>2864</v>
      </c>
      <c r="E9710" s="184" cm="1">
        <f t="array" ref="E9710">_xlfn.IFS($D9710=$O$5,C9710*$P$5,$D9710=$O$6,$C9710*$P$6,$D9710="AZN",$C9710)</f>
        <v>12170.55</v>
      </c>
      <c r="F9710" s="183" cm="1">
        <f t="array" ref="F9710">_xlfn.IFS($D9710=$O$5,$C9710*$P$5*0.01,$D9710=$O$6,$C9710*$P$6*0.01,$D9710="AZN",$C9710*0.08)</f>
        <v>121.7055</v>
      </c>
    </row>
    <row r="9711" spans="1:6" x14ac:dyDescent="0.3">
      <c r="A9711" s="177" t="s">
        <v>733</v>
      </c>
      <c r="B9711" s="178">
        <v>43880</v>
      </c>
      <c r="C9711" s="179">
        <v>2700</v>
      </c>
      <c r="D9711" s="88" t="s">
        <v>2864</v>
      </c>
      <c r="E9711" s="184" cm="1">
        <f t="array" ref="E9711">_xlfn.IFS($D9711=$O$5,C9711*$P$5,$D9711=$O$6,$C9711*$P$6,$D9711="AZN",$C9711)</f>
        <v>4904.55</v>
      </c>
      <c r="F9711" s="183" cm="1">
        <f t="array" ref="F9711">_xlfn.IFS($D9711=$O$5,$C9711*$P$5*0.01,$D9711=$O$6,$C9711*$P$6*0.01,$D9711="AZN",$C9711*0.08)</f>
        <v>49.045500000000004</v>
      </c>
    </row>
    <row r="9712" spans="1:6" x14ac:dyDescent="0.3">
      <c r="A9712" s="177" t="s">
        <v>1100</v>
      </c>
      <c r="B9712" s="178">
        <v>44786</v>
      </c>
      <c r="C9712" s="179">
        <v>6600</v>
      </c>
      <c r="D9712" s="88" t="s">
        <v>2863</v>
      </c>
      <c r="E9712" s="184" cm="1">
        <f t="array" ref="E9712">_xlfn.IFS($D9712=$O$5,C9712*$P$5,$D9712=$O$6,$C9712*$P$6,$D9712="AZN",$C9712)</f>
        <v>11220</v>
      </c>
      <c r="F9712" s="183" cm="1">
        <f t="array" ref="F9712">_xlfn.IFS($D9712=$O$5,$C9712*$P$5*0.01,$D9712=$O$6,$C9712*$P$6*0.01,$D9712="AZN",$C9712*0.08)</f>
        <v>112.2</v>
      </c>
    </row>
    <row r="9713" spans="1:6" x14ac:dyDescent="0.3">
      <c r="A9713" s="177" t="s">
        <v>1147</v>
      </c>
      <c r="B9713" s="178">
        <v>43998</v>
      </c>
      <c r="C9713" s="179">
        <v>8400</v>
      </c>
      <c r="D9713" s="88" t="s">
        <v>2864</v>
      </c>
      <c r="E9713" s="184" cm="1">
        <f t="array" ref="E9713">_xlfn.IFS($D9713=$O$5,C9713*$P$5,$D9713=$O$6,$C9713*$P$6,$D9713="AZN",$C9713)</f>
        <v>15258.6</v>
      </c>
      <c r="F9713" s="183" cm="1">
        <f t="array" ref="F9713">_xlfn.IFS($D9713=$O$5,$C9713*$P$5*0.01,$D9713=$O$6,$C9713*$P$6*0.01,$D9713="AZN",$C9713*0.08)</f>
        <v>152.58600000000001</v>
      </c>
    </row>
    <row r="9714" spans="1:6" x14ac:dyDescent="0.3">
      <c r="A9714" s="177" t="s">
        <v>502</v>
      </c>
      <c r="B9714" s="178">
        <v>44529</v>
      </c>
      <c r="C9714" s="179">
        <v>5600</v>
      </c>
      <c r="D9714" s="88" t="s">
        <v>2863</v>
      </c>
      <c r="E9714" s="184" cm="1">
        <f t="array" ref="E9714">_xlfn.IFS($D9714=$O$5,C9714*$P$5,$D9714=$O$6,$C9714*$P$6,$D9714="AZN",$C9714)</f>
        <v>9520</v>
      </c>
      <c r="F9714" s="183" cm="1">
        <f t="array" ref="F9714">_xlfn.IFS($D9714=$O$5,$C9714*$P$5*0.01,$D9714=$O$6,$C9714*$P$6*0.01,$D9714="AZN",$C9714*0.08)</f>
        <v>95.2</v>
      </c>
    </row>
    <row r="9715" spans="1:6" x14ac:dyDescent="0.3">
      <c r="A9715" s="177" t="s">
        <v>1939</v>
      </c>
      <c r="B9715" s="178">
        <v>44303</v>
      </c>
      <c r="C9715" s="179">
        <v>8000</v>
      </c>
      <c r="D9715" s="88" t="s">
        <v>2864</v>
      </c>
      <c r="E9715" s="184" cm="1">
        <f t="array" ref="E9715">_xlfn.IFS($D9715=$O$5,C9715*$P$5,$D9715=$O$6,$C9715*$P$6,$D9715="AZN",$C9715)</f>
        <v>14532</v>
      </c>
      <c r="F9715" s="183" cm="1">
        <f t="array" ref="F9715">_xlfn.IFS($D9715=$O$5,$C9715*$P$5*0.01,$D9715=$O$6,$C9715*$P$6*0.01,$D9715="AZN",$C9715*0.08)</f>
        <v>145.32</v>
      </c>
    </row>
    <row r="9716" spans="1:6" x14ac:dyDescent="0.3">
      <c r="A9716" s="177" t="s">
        <v>1915</v>
      </c>
      <c r="B9716" s="178">
        <v>44277</v>
      </c>
      <c r="C9716" s="179">
        <v>2900</v>
      </c>
      <c r="D9716" s="88" t="s">
        <v>2864</v>
      </c>
      <c r="E9716" s="184" cm="1">
        <f t="array" ref="E9716">_xlfn.IFS($D9716=$O$5,C9716*$P$5,$D9716=$O$6,$C9716*$P$6,$D9716="AZN",$C9716)</f>
        <v>5267.85</v>
      </c>
      <c r="F9716" s="183" cm="1">
        <f t="array" ref="F9716">_xlfn.IFS($D9716=$O$5,$C9716*$P$5*0.01,$D9716=$O$6,$C9716*$P$6*0.01,$D9716="AZN",$C9716*0.08)</f>
        <v>52.678500000000007</v>
      </c>
    </row>
    <row r="9717" spans="1:6" x14ac:dyDescent="0.3">
      <c r="A9717" s="177" t="s">
        <v>1996</v>
      </c>
      <c r="B9717" s="178">
        <v>43924</v>
      </c>
      <c r="C9717" s="179">
        <v>9300</v>
      </c>
      <c r="D9717" s="88" t="s">
        <v>2863</v>
      </c>
      <c r="E9717" s="184" cm="1">
        <f t="array" ref="E9717">_xlfn.IFS($D9717=$O$5,C9717*$P$5,$D9717=$O$6,$C9717*$P$6,$D9717="AZN",$C9717)</f>
        <v>15810</v>
      </c>
      <c r="F9717" s="183" cm="1">
        <f t="array" ref="F9717">_xlfn.IFS($D9717=$O$5,$C9717*$P$5*0.01,$D9717=$O$6,$C9717*$P$6*0.01,$D9717="AZN",$C9717*0.08)</f>
        <v>158.1</v>
      </c>
    </row>
    <row r="9718" spans="1:6" x14ac:dyDescent="0.3">
      <c r="A9718" s="177" t="s">
        <v>1263</v>
      </c>
      <c r="B9718" s="178">
        <v>43926</v>
      </c>
      <c r="C9718" s="179">
        <v>1900</v>
      </c>
      <c r="D9718" s="88" t="s">
        <v>2862</v>
      </c>
      <c r="E9718" s="184" cm="1">
        <f t="array" ref="E9718">_xlfn.IFS($D9718=$O$5,C9718*$P$5,$D9718=$O$6,$C9718*$P$6,$D9718="AZN",$C9718)</f>
        <v>1900</v>
      </c>
      <c r="F9718" s="183" cm="1">
        <f t="array" ref="F9718">_xlfn.IFS($D9718=$O$5,$C9718*$P$5*0.01,$D9718=$O$6,$C9718*$P$6*0.01,$D9718="AZN",$C9718*0.08)</f>
        <v>152</v>
      </c>
    </row>
    <row r="9719" spans="1:6" x14ac:dyDescent="0.3">
      <c r="A9719" s="177" t="s">
        <v>1233</v>
      </c>
      <c r="B9719" s="178">
        <v>43555</v>
      </c>
      <c r="C9719" s="179">
        <v>3300</v>
      </c>
      <c r="D9719" s="88" t="s">
        <v>2864</v>
      </c>
      <c r="E9719" s="184" cm="1">
        <f t="array" ref="E9719">_xlfn.IFS($D9719=$O$5,C9719*$P$5,$D9719=$O$6,$C9719*$P$6,$D9719="AZN",$C9719)</f>
        <v>5994.45</v>
      </c>
      <c r="F9719" s="183" cm="1">
        <f t="array" ref="F9719">_xlfn.IFS($D9719=$O$5,$C9719*$P$5*0.01,$D9719=$O$6,$C9719*$P$6*0.01,$D9719="AZN",$C9719*0.08)</f>
        <v>59.944499999999998</v>
      </c>
    </row>
    <row r="9720" spans="1:6" x14ac:dyDescent="0.3">
      <c r="A9720" s="177" t="s">
        <v>1122</v>
      </c>
      <c r="B9720" s="178">
        <v>44338</v>
      </c>
      <c r="C9720" s="179">
        <v>6500</v>
      </c>
      <c r="D9720" s="88" t="s">
        <v>2863</v>
      </c>
      <c r="E9720" s="184" cm="1">
        <f t="array" ref="E9720">_xlfn.IFS($D9720=$O$5,C9720*$P$5,$D9720=$O$6,$C9720*$P$6,$D9720="AZN",$C9720)</f>
        <v>11050</v>
      </c>
      <c r="F9720" s="183" cm="1">
        <f t="array" ref="F9720">_xlfn.IFS($D9720=$O$5,$C9720*$P$5*0.01,$D9720=$O$6,$C9720*$P$6*0.01,$D9720="AZN",$C9720*0.08)</f>
        <v>110.5</v>
      </c>
    </row>
    <row r="9721" spans="1:6" x14ac:dyDescent="0.3">
      <c r="A9721" s="177" t="s">
        <v>2029</v>
      </c>
      <c r="B9721" s="178">
        <v>44169</v>
      </c>
      <c r="C9721" s="179">
        <v>6400</v>
      </c>
      <c r="D9721" s="88" t="s">
        <v>2862</v>
      </c>
      <c r="E9721" s="184" cm="1">
        <f t="array" ref="E9721">_xlfn.IFS($D9721=$O$5,C9721*$P$5,$D9721=$O$6,$C9721*$P$6,$D9721="AZN",$C9721)</f>
        <v>6400</v>
      </c>
      <c r="F9721" s="183" cm="1">
        <f t="array" ref="F9721">_xlfn.IFS($D9721=$O$5,$C9721*$P$5*0.01,$D9721=$O$6,$C9721*$P$6*0.01,$D9721="AZN",$C9721*0.08)</f>
        <v>512</v>
      </c>
    </row>
    <row r="9722" spans="1:6" x14ac:dyDescent="0.3">
      <c r="A9722" s="177" t="s">
        <v>1244</v>
      </c>
      <c r="B9722" s="178">
        <v>44072</v>
      </c>
      <c r="C9722" s="179">
        <v>4700</v>
      </c>
      <c r="D9722" s="88" t="s">
        <v>2863</v>
      </c>
      <c r="E9722" s="184" cm="1">
        <f t="array" ref="E9722">_xlfn.IFS($D9722=$O$5,C9722*$P$5,$D9722=$O$6,$C9722*$P$6,$D9722="AZN",$C9722)</f>
        <v>7990</v>
      </c>
      <c r="F9722" s="183" cm="1">
        <f t="array" ref="F9722">_xlfn.IFS($D9722=$O$5,$C9722*$P$5*0.01,$D9722=$O$6,$C9722*$P$6*0.01,$D9722="AZN",$C9722*0.08)</f>
        <v>79.900000000000006</v>
      </c>
    </row>
    <row r="9723" spans="1:6" x14ac:dyDescent="0.3">
      <c r="A9723" s="177" t="s">
        <v>1402</v>
      </c>
      <c r="B9723" s="178">
        <v>43688</v>
      </c>
      <c r="C9723" s="179">
        <v>1900</v>
      </c>
      <c r="D9723" s="88" t="s">
        <v>2864</v>
      </c>
      <c r="E9723" s="184" cm="1">
        <f t="array" ref="E9723">_xlfn.IFS($D9723=$O$5,C9723*$P$5,$D9723=$O$6,$C9723*$P$6,$D9723="AZN",$C9723)</f>
        <v>3451.35</v>
      </c>
      <c r="F9723" s="183" cm="1">
        <f t="array" ref="F9723">_xlfn.IFS($D9723=$O$5,$C9723*$P$5*0.01,$D9723=$O$6,$C9723*$P$6*0.01,$D9723="AZN",$C9723*0.08)</f>
        <v>34.513500000000001</v>
      </c>
    </row>
    <row r="9724" spans="1:6" x14ac:dyDescent="0.3">
      <c r="A9724" s="177" t="s">
        <v>1267</v>
      </c>
      <c r="B9724" s="178">
        <v>43940</v>
      </c>
      <c r="C9724" s="179">
        <v>11400</v>
      </c>
      <c r="D9724" s="88" t="s">
        <v>2864</v>
      </c>
      <c r="E9724" s="184" cm="1">
        <f t="array" ref="E9724">_xlfn.IFS($D9724=$O$5,C9724*$P$5,$D9724=$O$6,$C9724*$P$6,$D9724="AZN",$C9724)</f>
        <v>20708.099999999999</v>
      </c>
      <c r="F9724" s="183" cm="1">
        <f t="array" ref="F9724">_xlfn.IFS($D9724=$O$5,$C9724*$P$5*0.01,$D9724=$O$6,$C9724*$P$6*0.01,$D9724="AZN",$C9724*0.08)</f>
        <v>207.08099999999999</v>
      </c>
    </row>
    <row r="9725" spans="1:6" x14ac:dyDescent="0.3">
      <c r="A9725" s="177" t="s">
        <v>2094</v>
      </c>
      <c r="B9725" s="178">
        <v>44124</v>
      </c>
      <c r="C9725" s="179">
        <v>1500</v>
      </c>
      <c r="D9725" s="88" t="s">
        <v>2863</v>
      </c>
      <c r="E9725" s="184" cm="1">
        <f t="array" ref="E9725">_xlfn.IFS($D9725=$O$5,C9725*$P$5,$D9725=$O$6,$C9725*$P$6,$D9725="AZN",$C9725)</f>
        <v>2550</v>
      </c>
      <c r="F9725" s="183" cm="1">
        <f t="array" ref="F9725">_xlfn.IFS($D9725=$O$5,$C9725*$P$5*0.01,$D9725=$O$6,$C9725*$P$6*0.01,$D9725="AZN",$C9725*0.08)</f>
        <v>25.5</v>
      </c>
    </row>
    <row r="9726" spans="1:6" x14ac:dyDescent="0.3">
      <c r="A9726" s="177" t="s">
        <v>199</v>
      </c>
      <c r="B9726" s="178">
        <v>43537</v>
      </c>
      <c r="C9726" s="179">
        <v>11000</v>
      </c>
      <c r="D9726" s="88" t="s">
        <v>2863</v>
      </c>
      <c r="E9726" s="184" cm="1">
        <f t="array" ref="E9726">_xlfn.IFS($D9726=$O$5,C9726*$P$5,$D9726=$O$6,$C9726*$P$6,$D9726="AZN",$C9726)</f>
        <v>18700</v>
      </c>
      <c r="F9726" s="183" cm="1">
        <f t="array" ref="F9726">_xlfn.IFS($D9726=$O$5,$C9726*$P$5*0.01,$D9726=$O$6,$C9726*$P$6*0.01,$D9726="AZN",$C9726*0.08)</f>
        <v>187</v>
      </c>
    </row>
    <row r="9727" spans="1:6" x14ac:dyDescent="0.3">
      <c r="A9727" s="177" t="s">
        <v>1016</v>
      </c>
      <c r="B9727" s="178">
        <v>43944</v>
      </c>
      <c r="C9727" s="179">
        <v>9400</v>
      </c>
      <c r="D9727" s="88" t="s">
        <v>2863</v>
      </c>
      <c r="E9727" s="184" cm="1">
        <f t="array" ref="E9727">_xlfn.IFS($D9727=$O$5,C9727*$P$5,$D9727=$O$6,$C9727*$P$6,$D9727="AZN",$C9727)</f>
        <v>15980</v>
      </c>
      <c r="F9727" s="183" cm="1">
        <f t="array" ref="F9727">_xlfn.IFS($D9727=$O$5,$C9727*$P$5*0.01,$D9727=$O$6,$C9727*$P$6*0.01,$D9727="AZN",$C9727*0.08)</f>
        <v>159.80000000000001</v>
      </c>
    </row>
    <row r="9728" spans="1:6" x14ac:dyDescent="0.3">
      <c r="A9728" s="177" t="s">
        <v>2069</v>
      </c>
      <c r="B9728" s="178">
        <v>44325</v>
      </c>
      <c r="C9728" s="179">
        <v>6100</v>
      </c>
      <c r="D9728" s="88" t="s">
        <v>2862</v>
      </c>
      <c r="E9728" s="184" cm="1">
        <f t="array" ref="E9728">_xlfn.IFS($D9728=$O$5,C9728*$P$5,$D9728=$O$6,$C9728*$P$6,$D9728="AZN",$C9728)</f>
        <v>6100</v>
      </c>
      <c r="F9728" s="183" cm="1">
        <f t="array" ref="F9728">_xlfn.IFS($D9728=$O$5,$C9728*$P$5*0.01,$D9728=$O$6,$C9728*$P$6*0.01,$D9728="AZN",$C9728*0.08)</f>
        <v>488</v>
      </c>
    </row>
    <row r="9729" spans="1:6" x14ac:dyDescent="0.3">
      <c r="A9729" s="177" t="s">
        <v>631</v>
      </c>
      <c r="B9729" s="178">
        <v>43979</v>
      </c>
      <c r="C9729" s="179">
        <v>3100</v>
      </c>
      <c r="D9729" s="88" t="s">
        <v>2864</v>
      </c>
      <c r="E9729" s="184" cm="1">
        <f t="array" ref="E9729">_xlfn.IFS($D9729=$O$5,C9729*$P$5,$D9729=$O$6,$C9729*$P$6,$D9729="AZN",$C9729)</f>
        <v>5631.15</v>
      </c>
      <c r="F9729" s="183" cm="1">
        <f t="array" ref="F9729">_xlfn.IFS($D9729=$O$5,$C9729*$P$5*0.01,$D9729=$O$6,$C9729*$P$6*0.01,$D9729="AZN",$C9729*0.08)</f>
        <v>56.311499999999995</v>
      </c>
    </row>
    <row r="9730" spans="1:6" x14ac:dyDescent="0.3">
      <c r="A9730" s="177" t="s">
        <v>208</v>
      </c>
      <c r="B9730" s="178">
        <v>44355</v>
      </c>
      <c r="C9730" s="179">
        <v>11700</v>
      </c>
      <c r="D9730" s="88" t="s">
        <v>2863</v>
      </c>
      <c r="E9730" s="184" cm="1">
        <f t="array" ref="E9730">_xlfn.IFS($D9730=$O$5,C9730*$P$5,$D9730=$O$6,$C9730*$P$6,$D9730="AZN",$C9730)</f>
        <v>19890</v>
      </c>
      <c r="F9730" s="183" cm="1">
        <f t="array" ref="F9730">_xlfn.IFS($D9730=$O$5,$C9730*$P$5*0.01,$D9730=$O$6,$C9730*$P$6*0.01,$D9730="AZN",$C9730*0.08)</f>
        <v>198.9</v>
      </c>
    </row>
    <row r="9731" spans="1:6" x14ac:dyDescent="0.3">
      <c r="A9731" s="177" t="s">
        <v>787</v>
      </c>
      <c r="B9731" s="178">
        <v>44201</v>
      </c>
      <c r="C9731" s="179">
        <v>4900</v>
      </c>
      <c r="D9731" s="88" t="s">
        <v>2863</v>
      </c>
      <c r="E9731" s="184" cm="1">
        <f t="array" ref="E9731">_xlfn.IFS($D9731=$O$5,C9731*$P$5,$D9731=$O$6,$C9731*$P$6,$D9731="AZN",$C9731)</f>
        <v>8330</v>
      </c>
      <c r="F9731" s="183" cm="1">
        <f t="array" ref="F9731">_xlfn.IFS($D9731=$O$5,$C9731*$P$5*0.01,$D9731=$O$6,$C9731*$P$6*0.01,$D9731="AZN",$C9731*0.08)</f>
        <v>83.3</v>
      </c>
    </row>
    <row r="9732" spans="1:6" x14ac:dyDescent="0.3">
      <c r="A9732" s="177" t="s">
        <v>1678</v>
      </c>
      <c r="B9732" s="178">
        <v>44206</v>
      </c>
      <c r="C9732" s="179">
        <v>12600</v>
      </c>
      <c r="D9732" s="88" t="s">
        <v>2864</v>
      </c>
      <c r="E9732" s="184" cm="1">
        <f t="array" ref="E9732">_xlfn.IFS($D9732=$O$5,C9732*$P$5,$D9732=$O$6,$C9732*$P$6,$D9732="AZN",$C9732)</f>
        <v>22887.9</v>
      </c>
      <c r="F9732" s="183" cm="1">
        <f t="array" ref="F9732">_xlfn.IFS($D9732=$O$5,$C9732*$P$5*0.01,$D9732=$O$6,$C9732*$P$6*0.01,$D9732="AZN",$C9732*0.08)</f>
        <v>228.87900000000002</v>
      </c>
    </row>
    <row r="9733" spans="1:6" x14ac:dyDescent="0.3">
      <c r="A9733" s="177" t="s">
        <v>641</v>
      </c>
      <c r="B9733" s="178">
        <v>44440</v>
      </c>
      <c r="C9733" s="179">
        <v>10700</v>
      </c>
      <c r="D9733" s="88" t="s">
        <v>2863</v>
      </c>
      <c r="E9733" s="184" cm="1">
        <f t="array" ref="E9733">_xlfn.IFS($D9733=$O$5,C9733*$P$5,$D9733=$O$6,$C9733*$P$6,$D9733="AZN",$C9733)</f>
        <v>18190</v>
      </c>
      <c r="F9733" s="183" cm="1">
        <f t="array" ref="F9733">_xlfn.IFS($D9733=$O$5,$C9733*$P$5*0.01,$D9733=$O$6,$C9733*$P$6*0.01,$D9733="AZN",$C9733*0.08)</f>
        <v>181.9</v>
      </c>
    </row>
    <row r="9734" spans="1:6" x14ac:dyDescent="0.3">
      <c r="A9734" s="177" t="s">
        <v>1646</v>
      </c>
      <c r="B9734" s="178">
        <v>43836</v>
      </c>
      <c r="C9734" s="179">
        <v>4800</v>
      </c>
      <c r="D9734" s="88" t="s">
        <v>2862</v>
      </c>
      <c r="E9734" s="184" cm="1">
        <f t="array" ref="E9734">_xlfn.IFS($D9734=$O$5,C9734*$P$5,$D9734=$O$6,$C9734*$P$6,$D9734="AZN",$C9734)</f>
        <v>4800</v>
      </c>
      <c r="F9734" s="183" cm="1">
        <f t="array" ref="F9734">_xlfn.IFS($D9734=$O$5,$C9734*$P$5*0.01,$D9734=$O$6,$C9734*$P$6*0.01,$D9734="AZN",$C9734*0.08)</f>
        <v>384</v>
      </c>
    </row>
    <row r="9735" spans="1:6" x14ac:dyDescent="0.3">
      <c r="A9735" s="177" t="s">
        <v>411</v>
      </c>
      <c r="B9735" s="178">
        <v>43989</v>
      </c>
      <c r="C9735" s="179">
        <v>6400</v>
      </c>
      <c r="D9735" s="88" t="s">
        <v>2863</v>
      </c>
      <c r="E9735" s="184" cm="1">
        <f t="array" ref="E9735">_xlfn.IFS($D9735=$O$5,C9735*$P$5,$D9735=$O$6,$C9735*$P$6,$D9735="AZN",$C9735)</f>
        <v>10880</v>
      </c>
      <c r="F9735" s="183" cm="1">
        <f t="array" ref="F9735">_xlfn.IFS($D9735=$O$5,$C9735*$P$5*0.01,$D9735=$O$6,$C9735*$P$6*0.01,$D9735="AZN",$C9735*0.08)</f>
        <v>108.8</v>
      </c>
    </row>
    <row r="9736" spans="1:6" x14ac:dyDescent="0.3">
      <c r="A9736" s="177" t="s">
        <v>781</v>
      </c>
      <c r="B9736" s="178">
        <v>43977</v>
      </c>
      <c r="C9736" s="179">
        <v>11000</v>
      </c>
      <c r="D9736" s="88" t="s">
        <v>2862</v>
      </c>
      <c r="E9736" s="184" cm="1">
        <f t="array" ref="E9736">_xlfn.IFS($D9736=$O$5,C9736*$P$5,$D9736=$O$6,$C9736*$P$6,$D9736="AZN",$C9736)</f>
        <v>11000</v>
      </c>
      <c r="F9736" s="183" cm="1">
        <f t="array" ref="F9736">_xlfn.IFS($D9736=$O$5,$C9736*$P$5*0.01,$D9736=$O$6,$C9736*$P$6*0.01,$D9736="AZN",$C9736*0.08)</f>
        <v>880</v>
      </c>
    </row>
    <row r="9737" spans="1:6" x14ac:dyDescent="0.3">
      <c r="A9737" s="177" t="s">
        <v>812</v>
      </c>
      <c r="B9737" s="178">
        <v>44287</v>
      </c>
      <c r="C9737" s="179">
        <v>11300</v>
      </c>
      <c r="D9737" s="88" t="s">
        <v>2864</v>
      </c>
      <c r="E9737" s="184" cm="1">
        <f t="array" ref="E9737">_xlfn.IFS($D9737=$O$5,C9737*$P$5,$D9737=$O$6,$C9737*$P$6,$D9737="AZN",$C9737)</f>
        <v>20526.45</v>
      </c>
      <c r="F9737" s="183" cm="1">
        <f t="array" ref="F9737">_xlfn.IFS($D9737=$O$5,$C9737*$P$5*0.01,$D9737=$O$6,$C9737*$P$6*0.01,$D9737="AZN",$C9737*0.08)</f>
        <v>205.2645</v>
      </c>
    </row>
    <row r="9738" spans="1:6" x14ac:dyDescent="0.3">
      <c r="A9738" s="177" t="s">
        <v>500</v>
      </c>
      <c r="B9738" s="178">
        <v>44095</v>
      </c>
      <c r="C9738" s="179">
        <v>4700</v>
      </c>
      <c r="D9738" s="88" t="s">
        <v>2864</v>
      </c>
      <c r="E9738" s="184" cm="1">
        <f t="array" ref="E9738">_xlfn.IFS($D9738=$O$5,C9738*$P$5,$D9738=$O$6,$C9738*$P$6,$D9738="AZN",$C9738)</f>
        <v>8537.5499999999993</v>
      </c>
      <c r="F9738" s="183" cm="1">
        <f t="array" ref="F9738">_xlfn.IFS($D9738=$O$5,$C9738*$P$5*0.01,$D9738=$O$6,$C9738*$P$6*0.01,$D9738="AZN",$C9738*0.08)</f>
        <v>85.375499999999988</v>
      </c>
    </row>
    <row r="9739" spans="1:6" x14ac:dyDescent="0.3">
      <c r="A9739" s="177" t="s">
        <v>410</v>
      </c>
      <c r="B9739" s="178">
        <v>44409</v>
      </c>
      <c r="C9739" s="179">
        <v>12800</v>
      </c>
      <c r="D9739" s="88" t="s">
        <v>2863</v>
      </c>
      <c r="E9739" s="184" cm="1">
        <f t="array" ref="E9739">_xlfn.IFS($D9739=$O$5,C9739*$P$5,$D9739=$O$6,$C9739*$P$6,$D9739="AZN",$C9739)</f>
        <v>21760</v>
      </c>
      <c r="F9739" s="183" cm="1">
        <f t="array" ref="F9739">_xlfn.IFS($D9739=$O$5,$C9739*$P$5*0.01,$D9739=$O$6,$C9739*$P$6*0.01,$D9739="AZN",$C9739*0.08)</f>
        <v>217.6</v>
      </c>
    </row>
    <row r="9740" spans="1:6" x14ac:dyDescent="0.3">
      <c r="A9740" s="177" t="s">
        <v>649</v>
      </c>
      <c r="B9740" s="178">
        <v>43834</v>
      </c>
      <c r="C9740" s="179">
        <v>2700</v>
      </c>
      <c r="D9740" s="88" t="s">
        <v>2864</v>
      </c>
      <c r="E9740" s="184" cm="1">
        <f t="array" ref="E9740">_xlfn.IFS($D9740=$O$5,C9740*$P$5,$D9740=$O$6,$C9740*$P$6,$D9740="AZN",$C9740)</f>
        <v>4904.55</v>
      </c>
      <c r="F9740" s="183" cm="1">
        <f t="array" ref="F9740">_xlfn.IFS($D9740=$O$5,$C9740*$P$5*0.01,$D9740=$O$6,$C9740*$P$6*0.01,$D9740="AZN",$C9740*0.08)</f>
        <v>49.045500000000004</v>
      </c>
    </row>
    <row r="9741" spans="1:6" x14ac:dyDescent="0.3">
      <c r="A9741" s="177" t="s">
        <v>1847</v>
      </c>
      <c r="B9741" s="178">
        <v>44351</v>
      </c>
      <c r="C9741" s="179">
        <v>5300</v>
      </c>
      <c r="D9741" s="88" t="s">
        <v>2864</v>
      </c>
      <c r="E9741" s="184" cm="1">
        <f t="array" ref="E9741">_xlfn.IFS($D9741=$O$5,C9741*$P$5,$D9741=$O$6,$C9741*$P$6,$D9741="AZN",$C9741)</f>
        <v>9627.4500000000007</v>
      </c>
      <c r="F9741" s="183" cm="1">
        <f t="array" ref="F9741">_xlfn.IFS($D9741=$O$5,$C9741*$P$5*0.01,$D9741=$O$6,$C9741*$P$6*0.01,$D9741="AZN",$C9741*0.08)</f>
        <v>96.274500000000003</v>
      </c>
    </row>
    <row r="9742" spans="1:6" x14ac:dyDescent="0.3">
      <c r="A9742" s="177" t="s">
        <v>186</v>
      </c>
      <c r="B9742" s="178">
        <v>44138</v>
      </c>
      <c r="C9742" s="179">
        <v>5200</v>
      </c>
      <c r="D9742" s="88" t="s">
        <v>2862</v>
      </c>
      <c r="E9742" s="184" cm="1">
        <f t="array" ref="E9742">_xlfn.IFS($D9742=$O$5,C9742*$P$5,$D9742=$O$6,$C9742*$P$6,$D9742="AZN",$C9742)</f>
        <v>5200</v>
      </c>
      <c r="F9742" s="183" cm="1">
        <f t="array" ref="F9742">_xlfn.IFS($D9742=$O$5,$C9742*$P$5*0.01,$D9742=$O$6,$C9742*$P$6*0.01,$D9742="AZN",$C9742*0.08)</f>
        <v>416</v>
      </c>
    </row>
    <row r="9743" spans="1:6" x14ac:dyDescent="0.3">
      <c r="A9743" s="177" t="s">
        <v>1209</v>
      </c>
      <c r="B9743" s="178">
        <v>44569</v>
      </c>
      <c r="C9743" s="179">
        <v>6800</v>
      </c>
      <c r="D9743" s="88" t="s">
        <v>2862</v>
      </c>
      <c r="E9743" s="184" cm="1">
        <f t="array" ref="E9743">_xlfn.IFS($D9743=$O$5,C9743*$P$5,$D9743=$O$6,$C9743*$P$6,$D9743="AZN",$C9743)</f>
        <v>6800</v>
      </c>
      <c r="F9743" s="183" cm="1">
        <f t="array" ref="F9743">_xlfn.IFS($D9743=$O$5,$C9743*$P$5*0.01,$D9743=$O$6,$C9743*$P$6*0.01,$D9743="AZN",$C9743*0.08)</f>
        <v>544</v>
      </c>
    </row>
    <row r="9744" spans="1:6" x14ac:dyDescent="0.3">
      <c r="A9744" s="177" t="s">
        <v>619</v>
      </c>
      <c r="B9744" s="178">
        <v>44373</v>
      </c>
      <c r="C9744" s="179">
        <v>8000</v>
      </c>
      <c r="D9744" s="88" t="s">
        <v>2864</v>
      </c>
      <c r="E9744" s="184" cm="1">
        <f t="array" ref="E9744">_xlfn.IFS($D9744=$O$5,C9744*$P$5,$D9744=$O$6,$C9744*$P$6,$D9744="AZN",$C9744)</f>
        <v>14532</v>
      </c>
      <c r="F9744" s="183" cm="1">
        <f t="array" ref="F9744">_xlfn.IFS($D9744=$O$5,$C9744*$P$5*0.01,$D9744=$O$6,$C9744*$P$6*0.01,$D9744="AZN",$C9744*0.08)</f>
        <v>145.32</v>
      </c>
    </row>
    <row r="9745" spans="1:6" x14ac:dyDescent="0.3">
      <c r="A9745" s="177" t="s">
        <v>1831</v>
      </c>
      <c r="B9745" s="178">
        <v>44478</v>
      </c>
      <c r="C9745" s="179">
        <v>2200</v>
      </c>
      <c r="D9745" s="88" t="s">
        <v>2862</v>
      </c>
      <c r="E9745" s="184" cm="1">
        <f t="array" ref="E9745">_xlfn.IFS($D9745=$O$5,C9745*$P$5,$D9745=$O$6,$C9745*$P$6,$D9745="AZN",$C9745)</f>
        <v>2200</v>
      </c>
      <c r="F9745" s="183" cm="1">
        <f t="array" ref="F9745">_xlfn.IFS($D9745=$O$5,$C9745*$P$5*0.01,$D9745=$O$6,$C9745*$P$6*0.01,$D9745="AZN",$C9745*0.08)</f>
        <v>176</v>
      </c>
    </row>
    <row r="9746" spans="1:6" x14ac:dyDescent="0.3">
      <c r="A9746" s="177" t="s">
        <v>384</v>
      </c>
      <c r="B9746" s="178">
        <v>43883</v>
      </c>
      <c r="C9746" s="179">
        <v>5900</v>
      </c>
      <c r="D9746" s="88" t="s">
        <v>2862</v>
      </c>
      <c r="E9746" s="184" cm="1">
        <f t="array" ref="E9746">_xlfn.IFS($D9746=$O$5,C9746*$P$5,$D9746=$O$6,$C9746*$P$6,$D9746="AZN",$C9746)</f>
        <v>5900</v>
      </c>
      <c r="F9746" s="183" cm="1">
        <f t="array" ref="F9746">_xlfn.IFS($D9746=$O$5,$C9746*$P$5*0.01,$D9746=$O$6,$C9746*$P$6*0.01,$D9746="AZN",$C9746*0.08)</f>
        <v>472</v>
      </c>
    </row>
    <row r="9747" spans="1:6" x14ac:dyDescent="0.3">
      <c r="A9747" s="177" t="s">
        <v>1170</v>
      </c>
      <c r="B9747" s="178">
        <v>44595</v>
      </c>
      <c r="C9747" s="179">
        <v>12000</v>
      </c>
      <c r="D9747" s="88" t="s">
        <v>2863</v>
      </c>
      <c r="E9747" s="184" cm="1">
        <f t="array" ref="E9747">_xlfn.IFS($D9747=$O$5,C9747*$P$5,$D9747=$O$6,$C9747*$P$6,$D9747="AZN",$C9747)</f>
        <v>20400</v>
      </c>
      <c r="F9747" s="183" cm="1">
        <f t="array" ref="F9747">_xlfn.IFS($D9747=$O$5,$C9747*$P$5*0.01,$D9747=$O$6,$C9747*$P$6*0.01,$D9747="AZN",$C9747*0.08)</f>
        <v>204</v>
      </c>
    </row>
    <row r="9748" spans="1:6" x14ac:dyDescent="0.3">
      <c r="A9748" s="177" t="s">
        <v>875</v>
      </c>
      <c r="B9748" s="178">
        <v>44414</v>
      </c>
      <c r="C9748" s="179">
        <v>7500</v>
      </c>
      <c r="D9748" s="88" t="s">
        <v>2864</v>
      </c>
      <c r="E9748" s="184" cm="1">
        <f t="array" ref="E9748">_xlfn.IFS($D9748=$O$5,C9748*$P$5,$D9748=$O$6,$C9748*$P$6,$D9748="AZN",$C9748)</f>
        <v>13623.75</v>
      </c>
      <c r="F9748" s="183" cm="1">
        <f t="array" ref="F9748">_xlfn.IFS($D9748=$O$5,$C9748*$P$5*0.01,$D9748=$O$6,$C9748*$P$6*0.01,$D9748="AZN",$C9748*0.08)</f>
        <v>136.23750000000001</v>
      </c>
    </row>
    <row r="9749" spans="1:6" x14ac:dyDescent="0.3">
      <c r="A9749" s="177" t="s">
        <v>1757</v>
      </c>
      <c r="B9749" s="178">
        <v>44133</v>
      </c>
      <c r="C9749" s="179">
        <v>11700</v>
      </c>
      <c r="D9749" s="88" t="s">
        <v>2862</v>
      </c>
      <c r="E9749" s="184" cm="1">
        <f t="array" ref="E9749">_xlfn.IFS($D9749=$O$5,C9749*$P$5,$D9749=$O$6,$C9749*$P$6,$D9749="AZN",$C9749)</f>
        <v>11700</v>
      </c>
      <c r="F9749" s="183" cm="1">
        <f t="array" ref="F9749">_xlfn.IFS($D9749=$O$5,$C9749*$P$5*0.01,$D9749=$O$6,$C9749*$P$6*0.01,$D9749="AZN",$C9749*0.08)</f>
        <v>936</v>
      </c>
    </row>
    <row r="9750" spans="1:6" x14ac:dyDescent="0.3">
      <c r="A9750" s="177" t="s">
        <v>1550</v>
      </c>
      <c r="B9750" s="178">
        <v>44495</v>
      </c>
      <c r="C9750" s="179">
        <v>10100</v>
      </c>
      <c r="D9750" s="88" t="s">
        <v>2863</v>
      </c>
      <c r="E9750" s="184" cm="1">
        <f t="array" ref="E9750">_xlfn.IFS($D9750=$O$5,C9750*$P$5,$D9750=$O$6,$C9750*$P$6,$D9750="AZN",$C9750)</f>
        <v>17170</v>
      </c>
      <c r="F9750" s="183" cm="1">
        <f t="array" ref="F9750">_xlfn.IFS($D9750=$O$5,$C9750*$P$5*0.01,$D9750=$O$6,$C9750*$P$6*0.01,$D9750="AZN",$C9750*0.08)</f>
        <v>171.70000000000002</v>
      </c>
    </row>
    <row r="9751" spans="1:6" x14ac:dyDescent="0.3">
      <c r="A9751" s="177" t="s">
        <v>1707</v>
      </c>
      <c r="B9751" s="178">
        <v>44736</v>
      </c>
      <c r="C9751" s="179">
        <v>12600</v>
      </c>
      <c r="D9751" s="88" t="s">
        <v>2863</v>
      </c>
      <c r="E9751" s="184" cm="1">
        <f t="array" ref="E9751">_xlfn.IFS($D9751=$O$5,C9751*$P$5,$D9751=$O$6,$C9751*$P$6,$D9751="AZN",$C9751)</f>
        <v>21420</v>
      </c>
      <c r="F9751" s="183" cm="1">
        <f t="array" ref="F9751">_xlfn.IFS($D9751=$O$5,$C9751*$P$5*0.01,$D9751=$O$6,$C9751*$P$6*0.01,$D9751="AZN",$C9751*0.08)</f>
        <v>214.20000000000002</v>
      </c>
    </row>
    <row r="9752" spans="1:6" x14ac:dyDescent="0.3">
      <c r="A9752" s="177" t="s">
        <v>1552</v>
      </c>
      <c r="B9752" s="178">
        <v>44247</v>
      </c>
      <c r="C9752" s="179">
        <v>1900</v>
      </c>
      <c r="D9752" s="88" t="s">
        <v>2864</v>
      </c>
      <c r="E9752" s="184" cm="1">
        <f t="array" ref="E9752">_xlfn.IFS($D9752=$O$5,C9752*$P$5,$D9752=$O$6,$C9752*$P$6,$D9752="AZN",$C9752)</f>
        <v>3451.35</v>
      </c>
      <c r="F9752" s="183" cm="1">
        <f t="array" ref="F9752">_xlfn.IFS($D9752=$O$5,$C9752*$P$5*0.01,$D9752=$O$6,$C9752*$P$6*0.01,$D9752="AZN",$C9752*0.08)</f>
        <v>34.513500000000001</v>
      </c>
    </row>
    <row r="9753" spans="1:6" x14ac:dyDescent="0.3">
      <c r="A9753" s="177" t="s">
        <v>1553</v>
      </c>
      <c r="B9753" s="178">
        <v>44332</v>
      </c>
      <c r="C9753" s="179">
        <v>8800</v>
      </c>
      <c r="D9753" s="88" t="s">
        <v>2863</v>
      </c>
      <c r="E9753" s="184" cm="1">
        <f t="array" ref="E9753">_xlfn.IFS($D9753=$O$5,C9753*$P$5,$D9753=$O$6,$C9753*$P$6,$D9753="AZN",$C9753)</f>
        <v>14960</v>
      </c>
      <c r="F9753" s="183" cm="1">
        <f t="array" ref="F9753">_xlfn.IFS($D9753=$O$5,$C9753*$P$5*0.01,$D9753=$O$6,$C9753*$P$6*0.01,$D9753="AZN",$C9753*0.08)</f>
        <v>149.6</v>
      </c>
    </row>
    <row r="9754" spans="1:6" x14ac:dyDescent="0.3">
      <c r="A9754" s="177" t="s">
        <v>2018</v>
      </c>
      <c r="B9754" s="178">
        <v>44069</v>
      </c>
      <c r="C9754" s="179">
        <v>4100</v>
      </c>
      <c r="D9754" s="88" t="s">
        <v>2863</v>
      </c>
      <c r="E9754" s="184" cm="1">
        <f t="array" ref="E9754">_xlfn.IFS($D9754=$O$5,C9754*$P$5,$D9754=$O$6,$C9754*$P$6,$D9754="AZN",$C9754)</f>
        <v>6970</v>
      </c>
      <c r="F9754" s="183" cm="1">
        <f t="array" ref="F9754">_xlfn.IFS($D9754=$O$5,$C9754*$P$5*0.01,$D9754=$O$6,$C9754*$P$6*0.01,$D9754="AZN",$C9754*0.08)</f>
        <v>69.7</v>
      </c>
    </row>
    <row r="9755" spans="1:6" x14ac:dyDescent="0.3">
      <c r="A9755" s="177" t="s">
        <v>2043</v>
      </c>
      <c r="B9755" s="178">
        <v>44502</v>
      </c>
      <c r="C9755" s="179">
        <v>2900</v>
      </c>
      <c r="D9755" s="88" t="s">
        <v>2862</v>
      </c>
      <c r="E9755" s="184" cm="1">
        <f t="array" ref="E9755">_xlfn.IFS($D9755=$O$5,C9755*$P$5,$D9755=$O$6,$C9755*$P$6,$D9755="AZN",$C9755)</f>
        <v>2900</v>
      </c>
      <c r="F9755" s="183" cm="1">
        <f t="array" ref="F9755">_xlfn.IFS($D9755=$O$5,$C9755*$P$5*0.01,$D9755=$O$6,$C9755*$P$6*0.01,$D9755="AZN",$C9755*0.08)</f>
        <v>232</v>
      </c>
    </row>
    <row r="9756" spans="1:6" x14ac:dyDescent="0.3">
      <c r="A9756" s="177" t="s">
        <v>751</v>
      </c>
      <c r="B9756" s="178">
        <v>44262</v>
      </c>
      <c r="C9756" s="179">
        <v>2300</v>
      </c>
      <c r="D9756" s="88" t="s">
        <v>2864</v>
      </c>
      <c r="E9756" s="184" cm="1">
        <f t="array" ref="E9756">_xlfn.IFS($D9756=$O$5,C9756*$P$5,$D9756=$O$6,$C9756*$P$6,$D9756="AZN",$C9756)</f>
        <v>4177.95</v>
      </c>
      <c r="F9756" s="183" cm="1">
        <f t="array" ref="F9756">_xlfn.IFS($D9756=$O$5,$C9756*$P$5*0.01,$D9756=$O$6,$C9756*$P$6*0.01,$D9756="AZN",$C9756*0.08)</f>
        <v>41.779499999999999</v>
      </c>
    </row>
    <row r="9757" spans="1:6" x14ac:dyDescent="0.3">
      <c r="A9757" s="177" t="s">
        <v>1312</v>
      </c>
      <c r="B9757" s="178">
        <v>44365</v>
      </c>
      <c r="C9757" s="179">
        <v>2100</v>
      </c>
      <c r="D9757" s="88" t="s">
        <v>2863</v>
      </c>
      <c r="E9757" s="184" cm="1">
        <f t="array" ref="E9757">_xlfn.IFS($D9757=$O$5,C9757*$P$5,$D9757=$O$6,$C9757*$P$6,$D9757="AZN",$C9757)</f>
        <v>3570</v>
      </c>
      <c r="F9757" s="183" cm="1">
        <f t="array" ref="F9757">_xlfn.IFS($D9757=$O$5,$C9757*$P$5*0.01,$D9757=$O$6,$C9757*$P$6*0.01,$D9757="AZN",$C9757*0.08)</f>
        <v>35.700000000000003</v>
      </c>
    </row>
    <row r="9758" spans="1:6" x14ac:dyDescent="0.3">
      <c r="A9758" s="177" t="s">
        <v>823</v>
      </c>
      <c r="B9758" s="178">
        <v>43694</v>
      </c>
      <c r="C9758" s="179">
        <v>9500</v>
      </c>
      <c r="D9758" s="88" t="s">
        <v>2862</v>
      </c>
      <c r="E9758" s="184" cm="1">
        <f t="array" ref="E9758">_xlfn.IFS($D9758=$O$5,C9758*$P$5,$D9758=$O$6,$C9758*$P$6,$D9758="AZN",$C9758)</f>
        <v>9500</v>
      </c>
      <c r="F9758" s="183" cm="1">
        <f t="array" ref="F9758">_xlfn.IFS($D9758=$O$5,$C9758*$P$5*0.01,$D9758=$O$6,$C9758*$P$6*0.01,$D9758="AZN",$C9758*0.08)</f>
        <v>760</v>
      </c>
    </row>
    <row r="9759" spans="1:6" x14ac:dyDescent="0.3">
      <c r="A9759" s="177" t="s">
        <v>1213</v>
      </c>
      <c r="B9759" s="178">
        <v>44277</v>
      </c>
      <c r="C9759" s="179">
        <v>8600</v>
      </c>
      <c r="D9759" s="88" t="s">
        <v>2863</v>
      </c>
      <c r="E9759" s="184" cm="1">
        <f t="array" ref="E9759">_xlfn.IFS($D9759=$O$5,C9759*$P$5,$D9759=$O$6,$C9759*$P$6,$D9759="AZN",$C9759)</f>
        <v>14620</v>
      </c>
      <c r="F9759" s="183" cm="1">
        <f t="array" ref="F9759">_xlfn.IFS($D9759=$O$5,$C9759*$P$5*0.01,$D9759=$O$6,$C9759*$P$6*0.01,$D9759="AZN",$C9759*0.08)</f>
        <v>146.20000000000002</v>
      </c>
    </row>
    <row r="9760" spans="1:6" x14ac:dyDescent="0.3">
      <c r="A9760" s="177" t="s">
        <v>1949</v>
      </c>
      <c r="B9760" s="178">
        <v>43615</v>
      </c>
      <c r="C9760" s="179">
        <v>5400</v>
      </c>
      <c r="D9760" s="88" t="s">
        <v>2864</v>
      </c>
      <c r="E9760" s="184" cm="1">
        <f t="array" ref="E9760">_xlfn.IFS($D9760=$O$5,C9760*$P$5,$D9760=$O$6,$C9760*$P$6,$D9760="AZN",$C9760)</f>
        <v>9809.1</v>
      </c>
      <c r="F9760" s="183" cm="1">
        <f t="array" ref="F9760">_xlfn.IFS($D9760=$O$5,$C9760*$P$5*0.01,$D9760=$O$6,$C9760*$P$6*0.01,$D9760="AZN",$C9760*0.08)</f>
        <v>98.091000000000008</v>
      </c>
    </row>
    <row r="9761" spans="1:6" x14ac:dyDescent="0.3">
      <c r="A9761" s="177" t="s">
        <v>231</v>
      </c>
      <c r="B9761" s="178">
        <v>44174</v>
      </c>
      <c r="C9761" s="179">
        <v>11100</v>
      </c>
      <c r="D9761" s="88" t="s">
        <v>2864</v>
      </c>
      <c r="E9761" s="184" cm="1">
        <f t="array" ref="E9761">_xlfn.IFS($D9761=$O$5,C9761*$P$5,$D9761=$O$6,$C9761*$P$6,$D9761="AZN",$C9761)</f>
        <v>20163.150000000001</v>
      </c>
      <c r="F9761" s="183" cm="1">
        <f t="array" ref="F9761">_xlfn.IFS($D9761=$O$5,$C9761*$P$5*0.01,$D9761=$O$6,$C9761*$P$6*0.01,$D9761="AZN",$C9761*0.08)</f>
        <v>201.63150000000002</v>
      </c>
    </row>
    <row r="9762" spans="1:6" x14ac:dyDescent="0.3">
      <c r="A9762" s="177" t="s">
        <v>2075</v>
      </c>
      <c r="B9762" s="178">
        <v>44824</v>
      </c>
      <c r="C9762" s="179">
        <v>11000</v>
      </c>
      <c r="D9762" s="88" t="s">
        <v>2862</v>
      </c>
      <c r="E9762" s="184" cm="1">
        <f t="array" ref="E9762">_xlfn.IFS($D9762=$O$5,C9762*$P$5,$D9762=$O$6,$C9762*$P$6,$D9762="AZN",$C9762)</f>
        <v>11000</v>
      </c>
      <c r="F9762" s="183" cm="1">
        <f t="array" ref="F9762">_xlfn.IFS($D9762=$O$5,$C9762*$P$5*0.01,$D9762=$O$6,$C9762*$P$6*0.01,$D9762="AZN",$C9762*0.08)</f>
        <v>880</v>
      </c>
    </row>
    <row r="9763" spans="1:6" x14ac:dyDescent="0.3">
      <c r="A9763" s="177" t="s">
        <v>1858</v>
      </c>
      <c r="B9763" s="178">
        <v>44601</v>
      </c>
      <c r="C9763" s="179">
        <v>11300</v>
      </c>
      <c r="D9763" s="88" t="s">
        <v>2863</v>
      </c>
      <c r="E9763" s="184" cm="1">
        <f t="array" ref="E9763">_xlfn.IFS($D9763=$O$5,C9763*$P$5,$D9763=$O$6,$C9763*$P$6,$D9763="AZN",$C9763)</f>
        <v>19210</v>
      </c>
      <c r="F9763" s="183" cm="1">
        <f t="array" ref="F9763">_xlfn.IFS($D9763=$O$5,$C9763*$P$5*0.01,$D9763=$O$6,$C9763*$P$6*0.01,$D9763="AZN",$C9763*0.08)</f>
        <v>192.1</v>
      </c>
    </row>
    <row r="9764" spans="1:6" x14ac:dyDescent="0.3">
      <c r="A9764" s="177" t="s">
        <v>1682</v>
      </c>
      <c r="B9764" s="178">
        <v>44180</v>
      </c>
      <c r="C9764" s="179">
        <v>7200</v>
      </c>
      <c r="D9764" s="88" t="s">
        <v>2863</v>
      </c>
      <c r="E9764" s="184" cm="1">
        <f t="array" ref="E9764">_xlfn.IFS($D9764=$O$5,C9764*$P$5,$D9764=$O$6,$C9764*$P$6,$D9764="AZN",$C9764)</f>
        <v>12240</v>
      </c>
      <c r="F9764" s="183" cm="1">
        <f t="array" ref="F9764">_xlfn.IFS($D9764=$O$5,$C9764*$P$5*0.01,$D9764=$O$6,$C9764*$P$6*0.01,$D9764="AZN",$C9764*0.08)</f>
        <v>122.4</v>
      </c>
    </row>
    <row r="9765" spans="1:6" x14ac:dyDescent="0.3">
      <c r="A9765" s="177" t="s">
        <v>1499</v>
      </c>
      <c r="B9765" s="178">
        <v>43605</v>
      </c>
      <c r="C9765" s="179">
        <v>4100</v>
      </c>
      <c r="D9765" s="88" t="s">
        <v>2862</v>
      </c>
      <c r="E9765" s="184" cm="1">
        <f t="array" ref="E9765">_xlfn.IFS($D9765=$O$5,C9765*$P$5,$D9765=$O$6,$C9765*$P$6,$D9765="AZN",$C9765)</f>
        <v>4100</v>
      </c>
      <c r="F9765" s="183" cm="1">
        <f t="array" ref="F9765">_xlfn.IFS($D9765=$O$5,$C9765*$P$5*0.01,$D9765=$O$6,$C9765*$P$6*0.01,$D9765="AZN",$C9765*0.08)</f>
        <v>328</v>
      </c>
    </row>
    <row r="9766" spans="1:6" x14ac:dyDescent="0.3">
      <c r="A9766" s="177" t="s">
        <v>396</v>
      </c>
      <c r="B9766" s="178">
        <v>44560</v>
      </c>
      <c r="C9766" s="179">
        <v>5700</v>
      </c>
      <c r="D9766" s="88" t="s">
        <v>2862</v>
      </c>
      <c r="E9766" s="184" cm="1">
        <f t="array" ref="E9766">_xlfn.IFS($D9766=$O$5,C9766*$P$5,$D9766=$O$6,$C9766*$P$6,$D9766="AZN",$C9766)</f>
        <v>5700</v>
      </c>
      <c r="F9766" s="183" cm="1">
        <f t="array" ref="F9766">_xlfn.IFS($D9766=$O$5,$C9766*$P$5*0.01,$D9766=$O$6,$C9766*$P$6*0.01,$D9766="AZN",$C9766*0.08)</f>
        <v>456</v>
      </c>
    </row>
    <row r="9767" spans="1:6" x14ac:dyDescent="0.3">
      <c r="A9767" s="177" t="s">
        <v>1797</v>
      </c>
      <c r="B9767" s="178">
        <v>44453</v>
      </c>
      <c r="C9767" s="179">
        <v>5800</v>
      </c>
      <c r="D9767" s="88" t="s">
        <v>2864</v>
      </c>
      <c r="E9767" s="184" cm="1">
        <f t="array" ref="E9767">_xlfn.IFS($D9767=$O$5,C9767*$P$5,$D9767=$O$6,$C9767*$P$6,$D9767="AZN",$C9767)</f>
        <v>10535.7</v>
      </c>
      <c r="F9767" s="183" cm="1">
        <f t="array" ref="F9767">_xlfn.IFS($D9767=$O$5,$C9767*$P$5*0.01,$D9767=$O$6,$C9767*$P$6*0.01,$D9767="AZN",$C9767*0.08)</f>
        <v>105.35700000000001</v>
      </c>
    </row>
    <row r="9768" spans="1:6" x14ac:dyDescent="0.3">
      <c r="A9768" s="177" t="s">
        <v>1044</v>
      </c>
      <c r="B9768" s="178">
        <v>44053</v>
      </c>
      <c r="C9768" s="179">
        <v>9800</v>
      </c>
      <c r="D9768" s="88" t="s">
        <v>2863</v>
      </c>
      <c r="E9768" s="184" cm="1">
        <f t="array" ref="E9768">_xlfn.IFS($D9768=$O$5,C9768*$P$5,$D9768=$O$6,$C9768*$P$6,$D9768="AZN",$C9768)</f>
        <v>16660</v>
      </c>
      <c r="F9768" s="183" cm="1">
        <f t="array" ref="F9768">_xlfn.IFS($D9768=$O$5,$C9768*$P$5*0.01,$D9768=$O$6,$C9768*$P$6*0.01,$D9768="AZN",$C9768*0.08)</f>
        <v>166.6</v>
      </c>
    </row>
    <row r="9769" spans="1:6" x14ac:dyDescent="0.3">
      <c r="A9769" s="177" t="s">
        <v>1025</v>
      </c>
      <c r="B9769" s="178">
        <v>43973</v>
      </c>
      <c r="C9769" s="179">
        <v>2900</v>
      </c>
      <c r="D9769" s="88" t="s">
        <v>2863</v>
      </c>
      <c r="E9769" s="184" cm="1">
        <f t="array" ref="E9769">_xlfn.IFS($D9769=$O$5,C9769*$P$5,$D9769=$O$6,$C9769*$P$6,$D9769="AZN",$C9769)</f>
        <v>4930</v>
      </c>
      <c r="F9769" s="183" cm="1">
        <f t="array" ref="F9769">_xlfn.IFS($D9769=$O$5,$C9769*$P$5*0.01,$D9769=$O$6,$C9769*$P$6*0.01,$D9769="AZN",$C9769*0.08)</f>
        <v>49.300000000000004</v>
      </c>
    </row>
    <row r="9770" spans="1:6" x14ac:dyDescent="0.3">
      <c r="A9770" s="177" t="s">
        <v>1208</v>
      </c>
      <c r="B9770" s="178">
        <v>44823</v>
      </c>
      <c r="C9770" s="179">
        <v>12100</v>
      </c>
      <c r="D9770" s="88" t="s">
        <v>2863</v>
      </c>
      <c r="E9770" s="184" cm="1">
        <f t="array" ref="E9770">_xlfn.IFS($D9770=$O$5,C9770*$P$5,$D9770=$O$6,$C9770*$P$6,$D9770="AZN",$C9770)</f>
        <v>20570</v>
      </c>
      <c r="F9770" s="183" cm="1">
        <f t="array" ref="F9770">_xlfn.IFS($D9770=$O$5,$C9770*$P$5*0.01,$D9770=$O$6,$C9770*$P$6*0.01,$D9770="AZN",$C9770*0.08)</f>
        <v>205.70000000000002</v>
      </c>
    </row>
    <row r="9771" spans="1:6" x14ac:dyDescent="0.3">
      <c r="A9771" s="177" t="s">
        <v>1077</v>
      </c>
      <c r="B9771" s="178">
        <v>43892</v>
      </c>
      <c r="C9771" s="179">
        <v>12000</v>
      </c>
      <c r="D9771" s="88" t="s">
        <v>2862</v>
      </c>
      <c r="E9771" s="184" cm="1">
        <f t="array" ref="E9771">_xlfn.IFS($D9771=$O$5,C9771*$P$5,$D9771=$O$6,$C9771*$P$6,$D9771="AZN",$C9771)</f>
        <v>12000</v>
      </c>
      <c r="F9771" s="183" cm="1">
        <f t="array" ref="F9771">_xlfn.IFS($D9771=$O$5,$C9771*$P$5*0.01,$D9771=$O$6,$C9771*$P$6*0.01,$D9771="AZN",$C9771*0.08)</f>
        <v>960</v>
      </c>
    </row>
    <row r="9772" spans="1:6" x14ac:dyDescent="0.3">
      <c r="A9772" s="177" t="s">
        <v>649</v>
      </c>
      <c r="B9772" s="178">
        <v>44185</v>
      </c>
      <c r="C9772" s="179">
        <v>7000</v>
      </c>
      <c r="D9772" s="88" t="s">
        <v>2862</v>
      </c>
      <c r="E9772" s="184" cm="1">
        <f t="array" ref="E9772">_xlfn.IFS($D9772=$O$5,C9772*$P$5,$D9772=$O$6,$C9772*$P$6,$D9772="AZN",$C9772)</f>
        <v>7000</v>
      </c>
      <c r="F9772" s="183" cm="1">
        <f t="array" ref="F9772">_xlfn.IFS($D9772=$O$5,$C9772*$P$5*0.01,$D9772=$O$6,$C9772*$P$6*0.01,$D9772="AZN",$C9772*0.08)</f>
        <v>560</v>
      </c>
    </row>
    <row r="9773" spans="1:6" x14ac:dyDescent="0.3">
      <c r="A9773" s="177" t="s">
        <v>1092</v>
      </c>
      <c r="B9773" s="178">
        <v>44228</v>
      </c>
      <c r="C9773" s="179">
        <v>4800</v>
      </c>
      <c r="D9773" s="88" t="s">
        <v>2862</v>
      </c>
      <c r="E9773" s="184" cm="1">
        <f t="array" ref="E9773">_xlfn.IFS($D9773=$O$5,C9773*$P$5,$D9773=$O$6,$C9773*$P$6,$D9773="AZN",$C9773)</f>
        <v>4800</v>
      </c>
      <c r="F9773" s="183" cm="1">
        <f t="array" ref="F9773">_xlfn.IFS($D9773=$O$5,$C9773*$P$5*0.01,$D9773=$O$6,$C9773*$P$6*0.01,$D9773="AZN",$C9773*0.08)</f>
        <v>384</v>
      </c>
    </row>
    <row r="9774" spans="1:6" x14ac:dyDescent="0.3">
      <c r="A9774" s="177" t="s">
        <v>2013</v>
      </c>
      <c r="B9774" s="178">
        <v>44168</v>
      </c>
      <c r="C9774" s="179">
        <v>4100</v>
      </c>
      <c r="D9774" s="88" t="s">
        <v>2864</v>
      </c>
      <c r="E9774" s="184" cm="1">
        <f t="array" ref="E9774">_xlfn.IFS($D9774=$O$5,C9774*$P$5,$D9774=$O$6,$C9774*$P$6,$D9774="AZN",$C9774)</f>
        <v>7447.65</v>
      </c>
      <c r="F9774" s="183" cm="1">
        <f t="array" ref="F9774">_xlfn.IFS($D9774=$O$5,$C9774*$P$5*0.01,$D9774=$O$6,$C9774*$P$6*0.01,$D9774="AZN",$C9774*0.08)</f>
        <v>74.476500000000001</v>
      </c>
    </row>
    <row r="9775" spans="1:6" x14ac:dyDescent="0.3">
      <c r="A9775" s="177" t="s">
        <v>1895</v>
      </c>
      <c r="B9775" s="178">
        <v>44202</v>
      </c>
      <c r="C9775" s="179">
        <v>2400</v>
      </c>
      <c r="D9775" s="88" t="s">
        <v>2864</v>
      </c>
      <c r="E9775" s="184" cm="1">
        <f t="array" ref="E9775">_xlfn.IFS($D9775=$O$5,C9775*$P$5,$D9775=$O$6,$C9775*$P$6,$D9775="AZN",$C9775)</f>
        <v>4359.6000000000004</v>
      </c>
      <c r="F9775" s="183" cm="1">
        <f t="array" ref="F9775">_xlfn.IFS($D9775=$O$5,$C9775*$P$5*0.01,$D9775=$O$6,$C9775*$P$6*0.01,$D9775="AZN",$C9775*0.08)</f>
        <v>43.596000000000004</v>
      </c>
    </row>
    <row r="9776" spans="1:6" x14ac:dyDescent="0.3">
      <c r="A9776" s="177" t="s">
        <v>1409</v>
      </c>
      <c r="B9776" s="178">
        <v>43849</v>
      </c>
      <c r="C9776" s="179">
        <v>3900</v>
      </c>
      <c r="D9776" s="88" t="s">
        <v>2864</v>
      </c>
      <c r="E9776" s="184" cm="1">
        <f t="array" ref="E9776">_xlfn.IFS($D9776=$O$5,C9776*$P$5,$D9776=$O$6,$C9776*$P$6,$D9776="AZN",$C9776)</f>
        <v>7084.35</v>
      </c>
      <c r="F9776" s="183" cm="1">
        <f t="array" ref="F9776">_xlfn.IFS($D9776=$O$5,$C9776*$P$5*0.01,$D9776=$O$6,$C9776*$P$6*0.01,$D9776="AZN",$C9776*0.08)</f>
        <v>70.843500000000006</v>
      </c>
    </row>
    <row r="9777" spans="1:6" x14ac:dyDescent="0.3">
      <c r="A9777" s="177" t="s">
        <v>309</v>
      </c>
      <c r="B9777" s="178">
        <v>44412</v>
      </c>
      <c r="C9777" s="179">
        <v>4800</v>
      </c>
      <c r="D9777" s="88" t="s">
        <v>2864</v>
      </c>
      <c r="E9777" s="184" cm="1">
        <f t="array" ref="E9777">_xlfn.IFS($D9777=$O$5,C9777*$P$5,$D9777=$O$6,$C9777*$P$6,$D9777="AZN",$C9777)</f>
        <v>8719.2000000000007</v>
      </c>
      <c r="F9777" s="183" cm="1">
        <f t="array" ref="F9777">_xlfn.IFS($D9777=$O$5,$C9777*$P$5*0.01,$D9777=$O$6,$C9777*$P$6*0.01,$D9777="AZN",$C9777*0.08)</f>
        <v>87.192000000000007</v>
      </c>
    </row>
    <row r="9778" spans="1:6" x14ac:dyDescent="0.3">
      <c r="A9778" s="177" t="s">
        <v>577</v>
      </c>
      <c r="B9778" s="178">
        <v>44366</v>
      </c>
      <c r="C9778" s="179">
        <v>10200</v>
      </c>
      <c r="D9778" s="88" t="s">
        <v>2863</v>
      </c>
      <c r="E9778" s="184" cm="1">
        <f t="array" ref="E9778">_xlfn.IFS($D9778=$O$5,C9778*$P$5,$D9778=$O$6,$C9778*$P$6,$D9778="AZN",$C9778)</f>
        <v>17340</v>
      </c>
      <c r="F9778" s="183" cm="1">
        <f t="array" ref="F9778">_xlfn.IFS($D9778=$O$5,$C9778*$P$5*0.01,$D9778=$O$6,$C9778*$P$6*0.01,$D9778="AZN",$C9778*0.08)</f>
        <v>173.4</v>
      </c>
    </row>
    <row r="9779" spans="1:6" x14ac:dyDescent="0.3">
      <c r="A9779" s="177" t="s">
        <v>268</v>
      </c>
      <c r="B9779" s="178">
        <v>44517</v>
      </c>
      <c r="C9779" s="179">
        <v>9800</v>
      </c>
      <c r="D9779" s="88" t="s">
        <v>2862</v>
      </c>
      <c r="E9779" s="184" cm="1">
        <f t="array" ref="E9779">_xlfn.IFS($D9779=$O$5,C9779*$P$5,$D9779=$O$6,$C9779*$P$6,$D9779="AZN",$C9779)</f>
        <v>9800</v>
      </c>
      <c r="F9779" s="183" cm="1">
        <f t="array" ref="F9779">_xlfn.IFS($D9779=$O$5,$C9779*$P$5*0.01,$D9779=$O$6,$C9779*$P$6*0.01,$D9779="AZN",$C9779*0.08)</f>
        <v>784</v>
      </c>
    </row>
    <row r="9780" spans="1:6" x14ac:dyDescent="0.3">
      <c r="A9780" s="177" t="s">
        <v>370</v>
      </c>
      <c r="B9780" s="178">
        <v>44746</v>
      </c>
      <c r="C9780" s="179">
        <v>8100</v>
      </c>
      <c r="D9780" s="88" t="s">
        <v>2862</v>
      </c>
      <c r="E9780" s="184" cm="1">
        <f t="array" ref="E9780">_xlfn.IFS($D9780=$O$5,C9780*$P$5,$D9780=$O$6,$C9780*$P$6,$D9780="AZN",$C9780)</f>
        <v>8100</v>
      </c>
      <c r="F9780" s="183" cm="1">
        <f t="array" ref="F9780">_xlfn.IFS($D9780=$O$5,$C9780*$P$5*0.01,$D9780=$O$6,$C9780*$P$6*0.01,$D9780="AZN",$C9780*0.08)</f>
        <v>648</v>
      </c>
    </row>
    <row r="9781" spans="1:6" x14ac:dyDescent="0.3">
      <c r="A9781" s="177" t="s">
        <v>2098</v>
      </c>
      <c r="B9781" s="178">
        <v>43813</v>
      </c>
      <c r="C9781" s="179">
        <v>11100</v>
      </c>
      <c r="D9781" s="88" t="s">
        <v>2862</v>
      </c>
      <c r="E9781" s="184" cm="1">
        <f t="array" ref="E9781">_xlfn.IFS($D9781=$O$5,C9781*$P$5,$D9781=$O$6,$C9781*$P$6,$D9781="AZN",$C9781)</f>
        <v>11100</v>
      </c>
      <c r="F9781" s="183" cm="1">
        <f t="array" ref="F9781">_xlfn.IFS($D9781=$O$5,$C9781*$P$5*0.01,$D9781=$O$6,$C9781*$P$6*0.01,$D9781="AZN",$C9781*0.08)</f>
        <v>888</v>
      </c>
    </row>
    <row r="9782" spans="1:6" x14ac:dyDescent="0.3">
      <c r="A9782" s="177" t="s">
        <v>1332</v>
      </c>
      <c r="B9782" s="178">
        <v>44044</v>
      </c>
      <c r="C9782" s="179">
        <v>3900</v>
      </c>
      <c r="D9782" s="88" t="s">
        <v>2864</v>
      </c>
      <c r="E9782" s="184" cm="1">
        <f t="array" ref="E9782">_xlfn.IFS($D9782=$O$5,C9782*$P$5,$D9782=$O$6,$C9782*$P$6,$D9782="AZN",$C9782)</f>
        <v>7084.35</v>
      </c>
      <c r="F9782" s="183" cm="1">
        <f t="array" ref="F9782">_xlfn.IFS($D9782=$O$5,$C9782*$P$5*0.01,$D9782=$O$6,$C9782*$P$6*0.01,$D9782="AZN",$C9782*0.08)</f>
        <v>70.843500000000006</v>
      </c>
    </row>
    <row r="9783" spans="1:6" x14ac:dyDescent="0.3">
      <c r="A9783" s="177" t="s">
        <v>1239</v>
      </c>
      <c r="B9783" s="178">
        <v>44559</v>
      </c>
      <c r="C9783" s="179">
        <v>8800</v>
      </c>
      <c r="D9783" s="88" t="s">
        <v>2864</v>
      </c>
      <c r="E9783" s="184" cm="1">
        <f t="array" ref="E9783">_xlfn.IFS($D9783=$O$5,C9783*$P$5,$D9783=$O$6,$C9783*$P$6,$D9783="AZN",$C9783)</f>
        <v>15985.2</v>
      </c>
      <c r="F9783" s="183" cm="1">
        <f t="array" ref="F9783">_xlfn.IFS($D9783=$O$5,$C9783*$P$5*0.01,$D9783=$O$6,$C9783*$P$6*0.01,$D9783="AZN",$C9783*0.08)</f>
        <v>159.852</v>
      </c>
    </row>
    <row r="9784" spans="1:6" x14ac:dyDescent="0.3">
      <c r="A9784" s="177" t="s">
        <v>616</v>
      </c>
      <c r="B9784" s="178">
        <v>44293</v>
      </c>
      <c r="C9784" s="179">
        <v>10400</v>
      </c>
      <c r="D9784" s="88" t="s">
        <v>2862</v>
      </c>
      <c r="E9784" s="184" cm="1">
        <f t="array" ref="E9784">_xlfn.IFS($D9784=$O$5,C9784*$P$5,$D9784=$O$6,$C9784*$P$6,$D9784="AZN",$C9784)</f>
        <v>10400</v>
      </c>
      <c r="F9784" s="183" cm="1">
        <f t="array" ref="F9784">_xlfn.IFS($D9784=$O$5,$C9784*$P$5*0.01,$D9784=$O$6,$C9784*$P$6*0.01,$D9784="AZN",$C9784*0.08)</f>
        <v>832</v>
      </c>
    </row>
    <row r="9785" spans="1:6" x14ac:dyDescent="0.3">
      <c r="A9785" s="177" t="s">
        <v>1573</v>
      </c>
      <c r="B9785" s="178">
        <v>44429</v>
      </c>
      <c r="C9785" s="179">
        <v>9200</v>
      </c>
      <c r="D9785" s="88" t="s">
        <v>2864</v>
      </c>
      <c r="E9785" s="184" cm="1">
        <f t="array" ref="E9785">_xlfn.IFS($D9785=$O$5,C9785*$P$5,$D9785=$O$6,$C9785*$P$6,$D9785="AZN",$C9785)</f>
        <v>16711.8</v>
      </c>
      <c r="F9785" s="183" cm="1">
        <f t="array" ref="F9785">_xlfn.IFS($D9785=$O$5,$C9785*$P$5*0.01,$D9785=$O$6,$C9785*$P$6*0.01,$D9785="AZN",$C9785*0.08)</f>
        <v>167.11799999999999</v>
      </c>
    </row>
    <row r="9786" spans="1:6" x14ac:dyDescent="0.3">
      <c r="A9786" s="177" t="s">
        <v>1382</v>
      </c>
      <c r="B9786" s="178">
        <v>44276</v>
      </c>
      <c r="C9786" s="179">
        <v>1800</v>
      </c>
      <c r="D9786" s="88" t="s">
        <v>2863</v>
      </c>
      <c r="E9786" s="184" cm="1">
        <f t="array" ref="E9786">_xlfn.IFS($D9786=$O$5,C9786*$P$5,$D9786=$O$6,$C9786*$P$6,$D9786="AZN",$C9786)</f>
        <v>3060</v>
      </c>
      <c r="F9786" s="183" cm="1">
        <f t="array" ref="F9786">_xlfn.IFS($D9786=$O$5,$C9786*$P$5*0.01,$D9786=$O$6,$C9786*$P$6*0.01,$D9786="AZN",$C9786*0.08)</f>
        <v>30.6</v>
      </c>
    </row>
    <row r="9787" spans="1:6" x14ac:dyDescent="0.3">
      <c r="A9787" s="177" t="s">
        <v>754</v>
      </c>
      <c r="B9787" s="178">
        <v>43764</v>
      </c>
      <c r="C9787" s="179">
        <v>3000</v>
      </c>
      <c r="D9787" s="88" t="s">
        <v>2864</v>
      </c>
      <c r="E9787" s="184" cm="1">
        <f t="array" ref="E9787">_xlfn.IFS($D9787=$O$5,C9787*$P$5,$D9787=$O$6,$C9787*$P$6,$D9787="AZN",$C9787)</f>
        <v>5449.5</v>
      </c>
      <c r="F9787" s="183" cm="1">
        <f t="array" ref="F9787">_xlfn.IFS($D9787=$O$5,$C9787*$P$5*0.01,$D9787=$O$6,$C9787*$P$6*0.01,$D9787="AZN",$C9787*0.08)</f>
        <v>54.495000000000005</v>
      </c>
    </row>
    <row r="9788" spans="1:6" x14ac:dyDescent="0.3">
      <c r="A9788" s="177" t="s">
        <v>864</v>
      </c>
      <c r="B9788" s="178">
        <v>44570</v>
      </c>
      <c r="C9788" s="179">
        <v>11900</v>
      </c>
      <c r="D9788" s="88" t="s">
        <v>2862</v>
      </c>
      <c r="E9788" s="184" cm="1">
        <f t="array" ref="E9788">_xlfn.IFS($D9788=$O$5,C9788*$P$5,$D9788=$O$6,$C9788*$P$6,$D9788="AZN",$C9788)</f>
        <v>11900</v>
      </c>
      <c r="F9788" s="183" cm="1">
        <f t="array" ref="F9788">_xlfn.IFS($D9788=$O$5,$C9788*$P$5*0.01,$D9788=$O$6,$C9788*$P$6*0.01,$D9788="AZN",$C9788*0.08)</f>
        <v>952</v>
      </c>
    </row>
    <row r="9789" spans="1:6" x14ac:dyDescent="0.3">
      <c r="A9789" s="177" t="s">
        <v>1387</v>
      </c>
      <c r="B9789" s="178">
        <v>43890</v>
      </c>
      <c r="C9789" s="179">
        <v>10000</v>
      </c>
      <c r="D9789" s="88" t="s">
        <v>2862</v>
      </c>
      <c r="E9789" s="184" cm="1">
        <f t="array" ref="E9789">_xlfn.IFS($D9789=$O$5,C9789*$P$5,$D9789=$O$6,$C9789*$P$6,$D9789="AZN",$C9789)</f>
        <v>10000</v>
      </c>
      <c r="F9789" s="183" cm="1">
        <f t="array" ref="F9789">_xlfn.IFS($D9789=$O$5,$C9789*$P$5*0.01,$D9789=$O$6,$C9789*$P$6*0.01,$D9789="AZN",$C9789*0.08)</f>
        <v>800</v>
      </c>
    </row>
    <row r="9790" spans="1:6" x14ac:dyDescent="0.3">
      <c r="A9790" s="177" t="s">
        <v>428</v>
      </c>
      <c r="B9790" s="178">
        <v>43638</v>
      </c>
      <c r="C9790" s="179">
        <v>11600</v>
      </c>
      <c r="D9790" s="88" t="s">
        <v>2862</v>
      </c>
      <c r="E9790" s="184" cm="1">
        <f t="array" ref="E9790">_xlfn.IFS($D9790=$O$5,C9790*$P$5,$D9790=$O$6,$C9790*$P$6,$D9790="AZN",$C9790)</f>
        <v>11600</v>
      </c>
      <c r="F9790" s="183" cm="1">
        <f t="array" ref="F9790">_xlfn.IFS($D9790=$O$5,$C9790*$P$5*0.01,$D9790=$O$6,$C9790*$P$6*0.01,$D9790="AZN",$C9790*0.08)</f>
        <v>928</v>
      </c>
    </row>
    <row r="9791" spans="1:6" x14ac:dyDescent="0.3">
      <c r="A9791" s="177" t="s">
        <v>2033</v>
      </c>
      <c r="B9791" s="178">
        <v>44099</v>
      </c>
      <c r="C9791" s="179">
        <v>12400</v>
      </c>
      <c r="D9791" s="88" t="s">
        <v>2864</v>
      </c>
      <c r="E9791" s="184" cm="1">
        <f t="array" ref="E9791">_xlfn.IFS($D9791=$O$5,C9791*$P$5,$D9791=$O$6,$C9791*$P$6,$D9791="AZN",$C9791)</f>
        <v>22524.6</v>
      </c>
      <c r="F9791" s="183" cm="1">
        <f t="array" ref="F9791">_xlfn.IFS($D9791=$O$5,$C9791*$P$5*0.01,$D9791=$O$6,$C9791*$P$6*0.01,$D9791="AZN",$C9791*0.08)</f>
        <v>225.24599999999998</v>
      </c>
    </row>
    <row r="9792" spans="1:6" x14ac:dyDescent="0.3">
      <c r="A9792" s="177" t="s">
        <v>1833</v>
      </c>
      <c r="B9792" s="178">
        <v>44572</v>
      </c>
      <c r="C9792" s="179">
        <v>8600</v>
      </c>
      <c r="D9792" s="88" t="s">
        <v>2864</v>
      </c>
      <c r="E9792" s="184" cm="1">
        <f t="array" ref="E9792">_xlfn.IFS($D9792=$O$5,C9792*$P$5,$D9792=$O$6,$C9792*$P$6,$D9792="AZN",$C9792)</f>
        <v>15621.9</v>
      </c>
      <c r="F9792" s="183" cm="1">
        <f t="array" ref="F9792">_xlfn.IFS($D9792=$O$5,$C9792*$P$5*0.01,$D9792=$O$6,$C9792*$P$6*0.01,$D9792="AZN",$C9792*0.08)</f>
        <v>156.21899999999999</v>
      </c>
    </row>
    <row r="9793" spans="1:6" x14ac:dyDescent="0.3">
      <c r="A9793" s="177" t="s">
        <v>1944</v>
      </c>
      <c r="B9793" s="178">
        <v>44615</v>
      </c>
      <c r="C9793" s="179">
        <v>12800</v>
      </c>
      <c r="D9793" s="88" t="s">
        <v>2863</v>
      </c>
      <c r="E9793" s="184" cm="1">
        <f t="array" ref="E9793">_xlfn.IFS($D9793=$O$5,C9793*$P$5,$D9793=$O$6,$C9793*$P$6,$D9793="AZN",$C9793)</f>
        <v>21760</v>
      </c>
      <c r="F9793" s="183" cm="1">
        <f t="array" ref="F9793">_xlfn.IFS($D9793=$O$5,$C9793*$P$5*0.01,$D9793=$O$6,$C9793*$P$6*0.01,$D9793="AZN",$C9793*0.08)</f>
        <v>217.6</v>
      </c>
    </row>
    <row r="9794" spans="1:6" x14ac:dyDescent="0.3">
      <c r="A9794" s="177" t="s">
        <v>2028</v>
      </c>
      <c r="B9794" s="178">
        <v>44530</v>
      </c>
      <c r="C9794" s="179">
        <v>9800</v>
      </c>
      <c r="D9794" s="88" t="s">
        <v>2864</v>
      </c>
      <c r="E9794" s="184" cm="1">
        <f t="array" ref="E9794">_xlfn.IFS($D9794=$O$5,C9794*$P$5,$D9794=$O$6,$C9794*$P$6,$D9794="AZN",$C9794)</f>
        <v>17801.7</v>
      </c>
      <c r="F9794" s="183" cm="1">
        <f t="array" ref="F9794">_xlfn.IFS($D9794=$O$5,$C9794*$P$5*0.01,$D9794=$O$6,$C9794*$P$6*0.01,$D9794="AZN",$C9794*0.08)</f>
        <v>178.01700000000002</v>
      </c>
    </row>
    <row r="9795" spans="1:6" x14ac:dyDescent="0.3">
      <c r="A9795" s="177" t="s">
        <v>1664</v>
      </c>
      <c r="B9795" s="178">
        <v>44532</v>
      </c>
      <c r="C9795" s="179">
        <v>8100</v>
      </c>
      <c r="D9795" s="88" t="s">
        <v>2862</v>
      </c>
      <c r="E9795" s="184" cm="1">
        <f t="array" ref="E9795">_xlfn.IFS($D9795=$O$5,C9795*$P$5,$D9795=$O$6,$C9795*$P$6,$D9795="AZN",$C9795)</f>
        <v>8100</v>
      </c>
      <c r="F9795" s="183" cm="1">
        <f t="array" ref="F9795">_xlfn.IFS($D9795=$O$5,$C9795*$P$5*0.01,$D9795=$O$6,$C9795*$P$6*0.01,$D9795="AZN",$C9795*0.08)</f>
        <v>648</v>
      </c>
    </row>
    <row r="9796" spans="1:6" x14ac:dyDescent="0.3">
      <c r="A9796" s="177" t="s">
        <v>1947</v>
      </c>
      <c r="B9796" s="178">
        <v>44196</v>
      </c>
      <c r="C9796" s="179">
        <v>6300</v>
      </c>
      <c r="D9796" s="88" t="s">
        <v>2863</v>
      </c>
      <c r="E9796" s="184" cm="1">
        <f t="array" ref="E9796">_xlfn.IFS($D9796=$O$5,C9796*$P$5,$D9796=$O$6,$C9796*$P$6,$D9796="AZN",$C9796)</f>
        <v>10710</v>
      </c>
      <c r="F9796" s="183" cm="1">
        <f t="array" ref="F9796">_xlfn.IFS($D9796=$O$5,$C9796*$P$5*0.01,$D9796=$O$6,$C9796*$P$6*0.01,$D9796="AZN",$C9796*0.08)</f>
        <v>107.10000000000001</v>
      </c>
    </row>
    <row r="9797" spans="1:6" x14ac:dyDescent="0.3">
      <c r="A9797" s="177" t="s">
        <v>803</v>
      </c>
      <c r="B9797" s="178">
        <v>44222</v>
      </c>
      <c r="C9797" s="179">
        <v>2300</v>
      </c>
      <c r="D9797" s="88" t="s">
        <v>2862</v>
      </c>
      <c r="E9797" s="184" cm="1">
        <f t="array" ref="E9797">_xlfn.IFS($D9797=$O$5,C9797*$P$5,$D9797=$O$6,$C9797*$P$6,$D9797="AZN",$C9797)</f>
        <v>2300</v>
      </c>
      <c r="F9797" s="183" cm="1">
        <f t="array" ref="F9797">_xlfn.IFS($D9797=$O$5,$C9797*$P$5*0.01,$D9797=$O$6,$C9797*$P$6*0.01,$D9797="AZN",$C9797*0.08)</f>
        <v>184</v>
      </c>
    </row>
    <row r="9798" spans="1:6" x14ac:dyDescent="0.3">
      <c r="A9798" s="177" t="s">
        <v>1975</v>
      </c>
      <c r="B9798" s="178">
        <v>43939</v>
      </c>
      <c r="C9798" s="179">
        <v>6500</v>
      </c>
      <c r="D9798" s="88" t="s">
        <v>2863</v>
      </c>
      <c r="E9798" s="184" cm="1">
        <f t="array" ref="E9798">_xlfn.IFS($D9798=$O$5,C9798*$P$5,$D9798=$O$6,$C9798*$P$6,$D9798="AZN",$C9798)</f>
        <v>11050</v>
      </c>
      <c r="F9798" s="183" cm="1">
        <f t="array" ref="F9798">_xlfn.IFS($D9798=$O$5,$C9798*$P$5*0.01,$D9798=$O$6,$C9798*$P$6*0.01,$D9798="AZN",$C9798*0.08)</f>
        <v>110.5</v>
      </c>
    </row>
    <row r="9799" spans="1:6" x14ac:dyDescent="0.3">
      <c r="A9799" s="177" t="s">
        <v>501</v>
      </c>
      <c r="B9799" s="178">
        <v>43910</v>
      </c>
      <c r="C9799" s="179">
        <v>6000</v>
      </c>
      <c r="D9799" s="88" t="s">
        <v>2862</v>
      </c>
      <c r="E9799" s="184" cm="1">
        <f t="array" ref="E9799">_xlfn.IFS($D9799=$O$5,C9799*$P$5,$D9799=$O$6,$C9799*$P$6,$D9799="AZN",$C9799)</f>
        <v>6000</v>
      </c>
      <c r="F9799" s="183" cm="1">
        <f t="array" ref="F9799">_xlfn.IFS($D9799=$O$5,$C9799*$P$5*0.01,$D9799=$O$6,$C9799*$P$6*0.01,$D9799="AZN",$C9799*0.08)</f>
        <v>480</v>
      </c>
    </row>
    <row r="9800" spans="1:6" x14ac:dyDescent="0.3">
      <c r="A9800" s="177" t="s">
        <v>2124</v>
      </c>
      <c r="B9800" s="178">
        <v>44319</v>
      </c>
      <c r="C9800" s="179">
        <v>12900</v>
      </c>
      <c r="D9800" s="88" t="s">
        <v>2862</v>
      </c>
      <c r="E9800" s="184" cm="1">
        <f t="array" ref="E9800">_xlfn.IFS($D9800=$O$5,C9800*$P$5,$D9800=$O$6,$C9800*$P$6,$D9800="AZN",$C9800)</f>
        <v>12900</v>
      </c>
      <c r="F9800" s="183" cm="1">
        <f t="array" ref="F9800">_xlfn.IFS($D9800=$O$5,$C9800*$P$5*0.01,$D9800=$O$6,$C9800*$P$6*0.01,$D9800="AZN",$C9800*0.08)</f>
        <v>1032</v>
      </c>
    </row>
    <row r="9801" spans="1:6" x14ac:dyDescent="0.3">
      <c r="A9801" s="177" t="s">
        <v>538</v>
      </c>
      <c r="B9801" s="178">
        <v>44489</v>
      </c>
      <c r="C9801" s="179">
        <v>2600</v>
      </c>
      <c r="D9801" s="88" t="s">
        <v>2864</v>
      </c>
      <c r="E9801" s="184" cm="1">
        <f t="array" ref="E9801">_xlfn.IFS($D9801=$O$5,C9801*$P$5,$D9801=$O$6,$C9801*$P$6,$D9801="AZN",$C9801)</f>
        <v>4722.8999999999996</v>
      </c>
      <c r="F9801" s="183" cm="1">
        <f t="array" ref="F9801">_xlfn.IFS($D9801=$O$5,$C9801*$P$5*0.01,$D9801=$O$6,$C9801*$P$6*0.01,$D9801="AZN",$C9801*0.08)</f>
        <v>47.228999999999999</v>
      </c>
    </row>
    <row r="9802" spans="1:6" x14ac:dyDescent="0.3">
      <c r="A9802" s="177" t="s">
        <v>940</v>
      </c>
      <c r="B9802" s="178">
        <v>44828</v>
      </c>
      <c r="C9802" s="179">
        <v>9600</v>
      </c>
      <c r="D9802" s="88" t="s">
        <v>2862</v>
      </c>
      <c r="E9802" s="184" cm="1">
        <f t="array" ref="E9802">_xlfn.IFS($D9802=$O$5,C9802*$P$5,$D9802=$O$6,$C9802*$P$6,$D9802="AZN",$C9802)</f>
        <v>9600</v>
      </c>
      <c r="F9802" s="183" cm="1">
        <f t="array" ref="F9802">_xlfn.IFS($D9802=$O$5,$C9802*$P$5*0.01,$D9802=$O$6,$C9802*$P$6*0.01,$D9802="AZN",$C9802*0.08)</f>
        <v>768</v>
      </c>
    </row>
    <row r="9803" spans="1:6" x14ac:dyDescent="0.3">
      <c r="A9803" s="177" t="s">
        <v>543</v>
      </c>
      <c r="B9803" s="178">
        <v>44692</v>
      </c>
      <c r="C9803" s="179">
        <v>12100</v>
      </c>
      <c r="D9803" s="88" t="s">
        <v>2862</v>
      </c>
      <c r="E9803" s="184" cm="1">
        <f t="array" ref="E9803">_xlfn.IFS($D9803=$O$5,C9803*$P$5,$D9803=$O$6,$C9803*$P$6,$D9803="AZN",$C9803)</f>
        <v>12100</v>
      </c>
      <c r="F9803" s="183" cm="1">
        <f t="array" ref="F9803">_xlfn.IFS($D9803=$O$5,$C9803*$P$5*0.01,$D9803=$O$6,$C9803*$P$6*0.01,$D9803="AZN",$C9803*0.08)</f>
        <v>968</v>
      </c>
    </row>
    <row r="9804" spans="1:6" x14ac:dyDescent="0.3">
      <c r="A9804" s="177" t="s">
        <v>757</v>
      </c>
      <c r="B9804" s="178">
        <v>44426</v>
      </c>
      <c r="C9804" s="179">
        <v>10600</v>
      </c>
      <c r="D9804" s="88" t="s">
        <v>2863</v>
      </c>
      <c r="E9804" s="184" cm="1">
        <f t="array" ref="E9804">_xlfn.IFS($D9804=$O$5,C9804*$P$5,$D9804=$O$6,$C9804*$P$6,$D9804="AZN",$C9804)</f>
        <v>18020</v>
      </c>
      <c r="F9804" s="183" cm="1">
        <f t="array" ref="F9804">_xlfn.IFS($D9804=$O$5,$C9804*$P$5*0.01,$D9804=$O$6,$C9804*$P$6*0.01,$D9804="AZN",$C9804*0.08)</f>
        <v>180.20000000000002</v>
      </c>
    </row>
    <row r="9805" spans="1:6" x14ac:dyDescent="0.3">
      <c r="A9805" s="177" t="s">
        <v>1208</v>
      </c>
      <c r="B9805" s="178">
        <v>44295</v>
      </c>
      <c r="C9805" s="179">
        <v>5500</v>
      </c>
      <c r="D9805" s="88" t="s">
        <v>2864</v>
      </c>
      <c r="E9805" s="184" cm="1">
        <f t="array" ref="E9805">_xlfn.IFS($D9805=$O$5,C9805*$P$5,$D9805=$O$6,$C9805*$P$6,$D9805="AZN",$C9805)</f>
        <v>9990.75</v>
      </c>
      <c r="F9805" s="183" cm="1">
        <f t="array" ref="F9805">_xlfn.IFS($D9805=$O$5,$C9805*$P$5*0.01,$D9805=$O$6,$C9805*$P$6*0.01,$D9805="AZN",$C9805*0.08)</f>
        <v>99.907499999999999</v>
      </c>
    </row>
    <row r="9806" spans="1:6" x14ac:dyDescent="0.3">
      <c r="A9806" s="177" t="s">
        <v>730</v>
      </c>
      <c r="B9806" s="178">
        <v>44427</v>
      </c>
      <c r="C9806" s="179">
        <v>11700</v>
      </c>
      <c r="D9806" s="88" t="s">
        <v>2863</v>
      </c>
      <c r="E9806" s="184" cm="1">
        <f t="array" ref="E9806">_xlfn.IFS($D9806=$O$5,C9806*$P$5,$D9806=$O$6,$C9806*$P$6,$D9806="AZN",$C9806)</f>
        <v>19890</v>
      </c>
      <c r="F9806" s="183" cm="1">
        <f t="array" ref="F9806">_xlfn.IFS($D9806=$O$5,$C9806*$P$5*0.01,$D9806=$O$6,$C9806*$P$6*0.01,$D9806="AZN",$C9806*0.08)</f>
        <v>198.9</v>
      </c>
    </row>
    <row r="9807" spans="1:6" x14ac:dyDescent="0.3">
      <c r="A9807" s="177" t="s">
        <v>1139</v>
      </c>
      <c r="B9807" s="178">
        <v>44732</v>
      </c>
      <c r="C9807" s="179">
        <v>6300</v>
      </c>
      <c r="D9807" s="88" t="s">
        <v>2862</v>
      </c>
      <c r="E9807" s="184" cm="1">
        <f t="array" ref="E9807">_xlfn.IFS($D9807=$O$5,C9807*$P$5,$D9807=$O$6,$C9807*$P$6,$D9807="AZN",$C9807)</f>
        <v>6300</v>
      </c>
      <c r="F9807" s="183" cm="1">
        <f t="array" ref="F9807">_xlfn.IFS($D9807=$O$5,$C9807*$P$5*0.01,$D9807=$O$6,$C9807*$P$6*0.01,$D9807="AZN",$C9807*0.08)</f>
        <v>504</v>
      </c>
    </row>
    <row r="9808" spans="1:6" x14ac:dyDescent="0.3">
      <c r="A9808" s="177" t="s">
        <v>1610</v>
      </c>
      <c r="B9808" s="178">
        <v>44179</v>
      </c>
      <c r="C9808" s="179">
        <v>10500</v>
      </c>
      <c r="D9808" s="88" t="s">
        <v>2863</v>
      </c>
      <c r="E9808" s="184" cm="1">
        <f t="array" ref="E9808">_xlfn.IFS($D9808=$O$5,C9808*$P$5,$D9808=$O$6,$C9808*$P$6,$D9808="AZN",$C9808)</f>
        <v>17850</v>
      </c>
      <c r="F9808" s="183" cm="1">
        <f t="array" ref="F9808">_xlfn.IFS($D9808=$O$5,$C9808*$P$5*0.01,$D9808=$O$6,$C9808*$P$6*0.01,$D9808="AZN",$C9808*0.08)</f>
        <v>178.5</v>
      </c>
    </row>
    <row r="9809" spans="1:6" x14ac:dyDescent="0.3">
      <c r="A9809" s="177" t="s">
        <v>1059</v>
      </c>
      <c r="B9809" s="178">
        <v>44294</v>
      </c>
      <c r="C9809" s="179">
        <v>12000</v>
      </c>
      <c r="D9809" s="88" t="s">
        <v>2862</v>
      </c>
      <c r="E9809" s="184" cm="1">
        <f t="array" ref="E9809">_xlfn.IFS($D9809=$O$5,C9809*$P$5,$D9809=$O$6,$C9809*$P$6,$D9809="AZN",$C9809)</f>
        <v>12000</v>
      </c>
      <c r="F9809" s="183" cm="1">
        <f t="array" ref="F9809">_xlfn.IFS($D9809=$O$5,$C9809*$P$5*0.01,$D9809=$O$6,$C9809*$P$6*0.01,$D9809="AZN",$C9809*0.08)</f>
        <v>960</v>
      </c>
    </row>
    <row r="9810" spans="1:6" x14ac:dyDescent="0.3">
      <c r="A9810" s="177" t="s">
        <v>1808</v>
      </c>
      <c r="B9810" s="178">
        <v>44867</v>
      </c>
      <c r="C9810" s="179">
        <v>6400</v>
      </c>
      <c r="D9810" s="88" t="s">
        <v>2863</v>
      </c>
      <c r="E9810" s="184" cm="1">
        <f t="array" ref="E9810">_xlfn.IFS($D9810=$O$5,C9810*$P$5,$D9810=$O$6,$C9810*$P$6,$D9810="AZN",$C9810)</f>
        <v>10880</v>
      </c>
      <c r="F9810" s="183" cm="1">
        <f t="array" ref="F9810">_xlfn.IFS($D9810=$O$5,$C9810*$P$5*0.01,$D9810=$O$6,$C9810*$P$6*0.01,$D9810="AZN",$C9810*0.08)</f>
        <v>108.8</v>
      </c>
    </row>
    <row r="9811" spans="1:6" x14ac:dyDescent="0.3">
      <c r="A9811" s="177" t="s">
        <v>229</v>
      </c>
      <c r="B9811" s="178">
        <v>44391</v>
      </c>
      <c r="C9811" s="179">
        <v>9400</v>
      </c>
      <c r="D9811" s="88" t="s">
        <v>2864</v>
      </c>
      <c r="E9811" s="184" cm="1">
        <f t="array" ref="E9811">_xlfn.IFS($D9811=$O$5,C9811*$P$5,$D9811=$O$6,$C9811*$P$6,$D9811="AZN",$C9811)</f>
        <v>17075.099999999999</v>
      </c>
      <c r="F9811" s="183" cm="1">
        <f t="array" ref="F9811">_xlfn.IFS($D9811=$O$5,$C9811*$P$5*0.01,$D9811=$O$6,$C9811*$P$6*0.01,$D9811="AZN",$C9811*0.08)</f>
        <v>170.75099999999998</v>
      </c>
    </row>
    <row r="9812" spans="1:6" x14ac:dyDescent="0.3">
      <c r="A9812" s="177" t="s">
        <v>1676</v>
      </c>
      <c r="B9812" s="178">
        <v>43966</v>
      </c>
      <c r="C9812" s="179">
        <v>6000</v>
      </c>
      <c r="D9812" s="88" t="s">
        <v>2864</v>
      </c>
      <c r="E9812" s="184" cm="1">
        <f t="array" ref="E9812">_xlfn.IFS($D9812=$O$5,C9812*$P$5,$D9812=$O$6,$C9812*$P$6,$D9812="AZN",$C9812)</f>
        <v>10899</v>
      </c>
      <c r="F9812" s="183" cm="1">
        <f t="array" ref="F9812">_xlfn.IFS($D9812=$O$5,$C9812*$P$5*0.01,$D9812=$O$6,$C9812*$P$6*0.01,$D9812="AZN",$C9812*0.08)</f>
        <v>108.99000000000001</v>
      </c>
    </row>
    <row r="9813" spans="1:6" x14ac:dyDescent="0.3">
      <c r="A9813" s="177" t="s">
        <v>964</v>
      </c>
      <c r="B9813" s="178">
        <v>44235</v>
      </c>
      <c r="C9813" s="179">
        <v>9200</v>
      </c>
      <c r="D9813" s="88" t="s">
        <v>2863</v>
      </c>
      <c r="E9813" s="184" cm="1">
        <f t="array" ref="E9813">_xlfn.IFS($D9813=$O$5,C9813*$P$5,$D9813=$O$6,$C9813*$P$6,$D9813="AZN",$C9813)</f>
        <v>15640</v>
      </c>
      <c r="F9813" s="183" cm="1">
        <f t="array" ref="F9813">_xlfn.IFS($D9813=$O$5,$C9813*$P$5*0.01,$D9813=$O$6,$C9813*$P$6*0.01,$D9813="AZN",$C9813*0.08)</f>
        <v>156.4</v>
      </c>
    </row>
    <row r="9814" spans="1:6" x14ac:dyDescent="0.3">
      <c r="A9814" s="177" t="s">
        <v>170</v>
      </c>
      <c r="B9814" s="178">
        <v>44327</v>
      </c>
      <c r="C9814" s="179">
        <v>5700</v>
      </c>
      <c r="D9814" s="88" t="s">
        <v>2862</v>
      </c>
      <c r="E9814" s="184" cm="1">
        <f t="array" ref="E9814">_xlfn.IFS($D9814=$O$5,C9814*$P$5,$D9814=$O$6,$C9814*$P$6,$D9814="AZN",$C9814)</f>
        <v>5700</v>
      </c>
      <c r="F9814" s="183" cm="1">
        <f t="array" ref="F9814">_xlfn.IFS($D9814=$O$5,$C9814*$P$5*0.01,$D9814=$O$6,$C9814*$P$6*0.01,$D9814="AZN",$C9814*0.08)</f>
        <v>456</v>
      </c>
    </row>
    <row r="9815" spans="1:6" x14ac:dyDescent="0.3">
      <c r="A9815" s="177" t="s">
        <v>998</v>
      </c>
      <c r="B9815" s="178">
        <v>44638</v>
      </c>
      <c r="C9815" s="179">
        <v>5800</v>
      </c>
      <c r="D9815" s="88" t="s">
        <v>2862</v>
      </c>
      <c r="E9815" s="184" cm="1">
        <f t="array" ref="E9815">_xlfn.IFS($D9815=$O$5,C9815*$P$5,$D9815=$O$6,$C9815*$P$6,$D9815="AZN",$C9815)</f>
        <v>5800</v>
      </c>
      <c r="F9815" s="183" cm="1">
        <f t="array" ref="F9815">_xlfn.IFS($D9815=$O$5,$C9815*$P$5*0.01,$D9815=$O$6,$C9815*$P$6*0.01,$D9815="AZN",$C9815*0.08)</f>
        <v>464</v>
      </c>
    </row>
    <row r="9816" spans="1:6" x14ac:dyDescent="0.3">
      <c r="A9816" s="177" t="s">
        <v>1340</v>
      </c>
      <c r="B9816" s="178">
        <v>44295</v>
      </c>
      <c r="C9816" s="179">
        <v>10300</v>
      </c>
      <c r="D9816" s="88" t="s">
        <v>2864</v>
      </c>
      <c r="E9816" s="184" cm="1">
        <f t="array" ref="E9816">_xlfn.IFS($D9816=$O$5,C9816*$P$5,$D9816=$O$6,$C9816*$P$6,$D9816="AZN",$C9816)</f>
        <v>18709.95</v>
      </c>
      <c r="F9816" s="183" cm="1">
        <f t="array" ref="F9816">_xlfn.IFS($D9816=$O$5,$C9816*$P$5*0.01,$D9816=$O$6,$C9816*$P$6*0.01,$D9816="AZN",$C9816*0.08)</f>
        <v>187.09950000000001</v>
      </c>
    </row>
    <row r="9817" spans="1:6" x14ac:dyDescent="0.3">
      <c r="A9817" s="177" t="s">
        <v>1394</v>
      </c>
      <c r="B9817" s="178">
        <v>44104</v>
      </c>
      <c r="C9817" s="179">
        <v>6000</v>
      </c>
      <c r="D9817" s="88" t="s">
        <v>2864</v>
      </c>
      <c r="E9817" s="184" cm="1">
        <f t="array" ref="E9817">_xlfn.IFS($D9817=$O$5,C9817*$P$5,$D9817=$O$6,$C9817*$P$6,$D9817="AZN",$C9817)</f>
        <v>10899</v>
      </c>
      <c r="F9817" s="183" cm="1">
        <f t="array" ref="F9817">_xlfn.IFS($D9817=$O$5,$C9817*$P$5*0.01,$D9817=$O$6,$C9817*$P$6*0.01,$D9817="AZN",$C9817*0.08)</f>
        <v>108.99000000000001</v>
      </c>
    </row>
    <row r="9818" spans="1:6" x14ac:dyDescent="0.3">
      <c r="A9818" s="177" t="s">
        <v>604</v>
      </c>
      <c r="B9818" s="178">
        <v>44201</v>
      </c>
      <c r="C9818" s="179">
        <v>8200</v>
      </c>
      <c r="D9818" s="88" t="s">
        <v>2862</v>
      </c>
      <c r="E9818" s="184" cm="1">
        <f t="array" ref="E9818">_xlfn.IFS($D9818=$O$5,C9818*$P$5,$D9818=$O$6,$C9818*$P$6,$D9818="AZN",$C9818)</f>
        <v>8200</v>
      </c>
      <c r="F9818" s="183" cm="1">
        <f t="array" ref="F9818">_xlfn.IFS($D9818=$O$5,$C9818*$P$5*0.01,$D9818=$O$6,$C9818*$P$6*0.01,$D9818="AZN",$C9818*0.08)</f>
        <v>656</v>
      </c>
    </row>
    <row r="9819" spans="1:6" x14ac:dyDescent="0.3">
      <c r="A9819" s="177" t="s">
        <v>534</v>
      </c>
      <c r="B9819" s="178">
        <v>44487</v>
      </c>
      <c r="C9819" s="179">
        <v>7400</v>
      </c>
      <c r="D9819" s="88" t="s">
        <v>2863</v>
      </c>
      <c r="E9819" s="184" cm="1">
        <f t="array" ref="E9819">_xlfn.IFS($D9819=$O$5,C9819*$P$5,$D9819=$O$6,$C9819*$P$6,$D9819="AZN",$C9819)</f>
        <v>12580</v>
      </c>
      <c r="F9819" s="183" cm="1">
        <f t="array" ref="F9819">_xlfn.IFS($D9819=$O$5,$C9819*$P$5*0.01,$D9819=$O$6,$C9819*$P$6*0.01,$D9819="AZN",$C9819*0.08)</f>
        <v>125.8</v>
      </c>
    </row>
    <row r="9820" spans="1:6" x14ac:dyDescent="0.3">
      <c r="A9820" s="177" t="s">
        <v>1032</v>
      </c>
      <c r="B9820" s="178">
        <v>43787</v>
      </c>
      <c r="C9820" s="179">
        <v>1500</v>
      </c>
      <c r="D9820" s="88" t="s">
        <v>2863</v>
      </c>
      <c r="E9820" s="184" cm="1">
        <f t="array" ref="E9820">_xlfn.IFS($D9820=$O$5,C9820*$P$5,$D9820=$O$6,$C9820*$P$6,$D9820="AZN",$C9820)</f>
        <v>2550</v>
      </c>
      <c r="F9820" s="183" cm="1">
        <f t="array" ref="F9820">_xlfn.IFS($D9820=$O$5,$C9820*$P$5*0.01,$D9820=$O$6,$C9820*$P$6*0.01,$D9820="AZN",$C9820*0.08)</f>
        <v>25.5</v>
      </c>
    </row>
    <row r="9821" spans="1:6" x14ac:dyDescent="0.3">
      <c r="A9821" s="177" t="s">
        <v>146</v>
      </c>
      <c r="B9821" s="178">
        <v>44618</v>
      </c>
      <c r="C9821" s="179">
        <v>11300</v>
      </c>
      <c r="D9821" s="88" t="s">
        <v>2862</v>
      </c>
      <c r="E9821" s="184" cm="1">
        <f t="array" ref="E9821">_xlfn.IFS($D9821=$O$5,C9821*$P$5,$D9821=$O$6,$C9821*$P$6,$D9821="AZN",$C9821)</f>
        <v>11300</v>
      </c>
      <c r="F9821" s="183" cm="1">
        <f t="array" ref="F9821">_xlfn.IFS($D9821=$O$5,$C9821*$P$5*0.01,$D9821=$O$6,$C9821*$P$6*0.01,$D9821="AZN",$C9821*0.08)</f>
        <v>904</v>
      </c>
    </row>
    <row r="9822" spans="1:6" x14ac:dyDescent="0.3">
      <c r="A9822" s="177" t="s">
        <v>489</v>
      </c>
      <c r="B9822" s="178">
        <v>43949</v>
      </c>
      <c r="C9822" s="179">
        <v>10600</v>
      </c>
      <c r="D9822" s="88" t="s">
        <v>2863</v>
      </c>
      <c r="E9822" s="184" cm="1">
        <f t="array" ref="E9822">_xlfn.IFS($D9822=$O$5,C9822*$P$5,$D9822=$O$6,$C9822*$P$6,$D9822="AZN",$C9822)</f>
        <v>18020</v>
      </c>
      <c r="F9822" s="183" cm="1">
        <f t="array" ref="F9822">_xlfn.IFS($D9822=$O$5,$C9822*$P$5*0.01,$D9822=$O$6,$C9822*$P$6*0.01,$D9822="AZN",$C9822*0.08)</f>
        <v>180.20000000000002</v>
      </c>
    </row>
    <row r="9823" spans="1:6" x14ac:dyDescent="0.3">
      <c r="A9823" s="177" t="s">
        <v>460</v>
      </c>
      <c r="B9823" s="178">
        <v>43487</v>
      </c>
      <c r="C9823" s="179">
        <v>1100</v>
      </c>
      <c r="D9823" s="88" t="s">
        <v>2863</v>
      </c>
      <c r="E9823" s="184" cm="1">
        <f t="array" ref="E9823">_xlfn.IFS($D9823=$O$5,C9823*$P$5,$D9823=$O$6,$C9823*$P$6,$D9823="AZN",$C9823)</f>
        <v>1870</v>
      </c>
      <c r="F9823" s="183" cm="1">
        <f t="array" ref="F9823">_xlfn.IFS($D9823=$O$5,$C9823*$P$5*0.01,$D9823=$O$6,$C9823*$P$6*0.01,$D9823="AZN",$C9823*0.08)</f>
        <v>18.7</v>
      </c>
    </row>
    <row r="9824" spans="1:6" x14ac:dyDescent="0.3">
      <c r="A9824" s="177" t="s">
        <v>602</v>
      </c>
      <c r="B9824" s="178">
        <v>43894</v>
      </c>
      <c r="C9824" s="179">
        <v>1000</v>
      </c>
      <c r="D9824" s="88" t="s">
        <v>2864</v>
      </c>
      <c r="E9824" s="184" cm="1">
        <f t="array" ref="E9824">_xlfn.IFS($D9824=$O$5,C9824*$P$5,$D9824=$O$6,$C9824*$P$6,$D9824="AZN",$C9824)</f>
        <v>1816.5</v>
      </c>
      <c r="F9824" s="183" cm="1">
        <f t="array" ref="F9824">_xlfn.IFS($D9824=$O$5,$C9824*$P$5*0.01,$D9824=$O$6,$C9824*$P$6*0.01,$D9824="AZN",$C9824*0.08)</f>
        <v>18.164999999999999</v>
      </c>
    </row>
    <row r="9825" spans="1:6" x14ac:dyDescent="0.3">
      <c r="A9825" s="177" t="s">
        <v>1873</v>
      </c>
      <c r="B9825" s="178">
        <v>44499</v>
      </c>
      <c r="C9825" s="179">
        <v>1300</v>
      </c>
      <c r="D9825" s="88" t="s">
        <v>2862</v>
      </c>
      <c r="E9825" s="184" cm="1">
        <f t="array" ref="E9825">_xlfn.IFS($D9825=$O$5,C9825*$P$5,$D9825=$O$6,$C9825*$P$6,$D9825="AZN",$C9825)</f>
        <v>1300</v>
      </c>
      <c r="F9825" s="183" cm="1">
        <f t="array" ref="F9825">_xlfn.IFS($D9825=$O$5,$C9825*$P$5*0.01,$D9825=$O$6,$C9825*$P$6*0.01,$D9825="AZN",$C9825*0.08)</f>
        <v>104</v>
      </c>
    </row>
    <row r="9826" spans="1:6" x14ac:dyDescent="0.3">
      <c r="A9826" s="177" t="s">
        <v>837</v>
      </c>
      <c r="B9826" s="178">
        <v>43867</v>
      </c>
      <c r="C9826" s="179">
        <v>9200</v>
      </c>
      <c r="D9826" s="88" t="s">
        <v>2864</v>
      </c>
      <c r="E9826" s="184" cm="1">
        <f t="array" ref="E9826">_xlfn.IFS($D9826=$O$5,C9826*$P$5,$D9826=$O$6,$C9826*$P$6,$D9826="AZN",$C9826)</f>
        <v>16711.8</v>
      </c>
      <c r="F9826" s="183" cm="1">
        <f t="array" ref="F9826">_xlfn.IFS($D9826=$O$5,$C9826*$P$5*0.01,$D9826=$O$6,$C9826*$P$6*0.01,$D9826="AZN",$C9826*0.08)</f>
        <v>167.11799999999999</v>
      </c>
    </row>
    <row r="9827" spans="1:6" x14ac:dyDescent="0.3">
      <c r="A9827" s="177" t="s">
        <v>1131</v>
      </c>
      <c r="B9827" s="178">
        <v>44424</v>
      </c>
      <c r="C9827" s="179">
        <v>12000</v>
      </c>
      <c r="D9827" s="88" t="s">
        <v>2864</v>
      </c>
      <c r="E9827" s="184" cm="1">
        <f t="array" ref="E9827">_xlfn.IFS($D9827=$O$5,C9827*$P$5,$D9827=$O$6,$C9827*$P$6,$D9827="AZN",$C9827)</f>
        <v>21798</v>
      </c>
      <c r="F9827" s="183" cm="1">
        <f t="array" ref="F9827">_xlfn.IFS($D9827=$O$5,$C9827*$P$5*0.01,$D9827=$O$6,$C9827*$P$6*0.01,$D9827="AZN",$C9827*0.08)</f>
        <v>217.98000000000002</v>
      </c>
    </row>
    <row r="9828" spans="1:6" x14ac:dyDescent="0.3">
      <c r="A9828" s="177" t="s">
        <v>2068</v>
      </c>
      <c r="B9828" s="178">
        <v>43577</v>
      </c>
      <c r="C9828" s="179">
        <v>2200</v>
      </c>
      <c r="D9828" s="88" t="s">
        <v>2862</v>
      </c>
      <c r="E9828" s="184" cm="1">
        <f t="array" ref="E9828">_xlfn.IFS($D9828=$O$5,C9828*$P$5,$D9828=$O$6,$C9828*$P$6,$D9828="AZN",$C9828)</f>
        <v>2200</v>
      </c>
      <c r="F9828" s="183" cm="1">
        <f t="array" ref="F9828">_xlfn.IFS($D9828=$O$5,$C9828*$P$5*0.01,$D9828=$O$6,$C9828*$P$6*0.01,$D9828="AZN",$C9828*0.08)</f>
        <v>176</v>
      </c>
    </row>
    <row r="9829" spans="1:6" x14ac:dyDescent="0.3">
      <c r="A9829" s="177" t="s">
        <v>977</v>
      </c>
      <c r="B9829" s="178">
        <v>44408</v>
      </c>
      <c r="C9829" s="179">
        <v>5000</v>
      </c>
      <c r="D9829" s="88" t="s">
        <v>2863</v>
      </c>
      <c r="E9829" s="184" cm="1">
        <f t="array" ref="E9829">_xlfn.IFS($D9829=$O$5,C9829*$P$5,$D9829=$O$6,$C9829*$P$6,$D9829="AZN",$C9829)</f>
        <v>8500</v>
      </c>
      <c r="F9829" s="183" cm="1">
        <f t="array" ref="F9829">_xlfn.IFS($D9829=$O$5,$C9829*$P$5*0.01,$D9829=$O$6,$C9829*$P$6*0.01,$D9829="AZN",$C9829*0.08)</f>
        <v>85</v>
      </c>
    </row>
    <row r="9830" spans="1:6" x14ac:dyDescent="0.3">
      <c r="A9830" s="177" t="s">
        <v>1088</v>
      </c>
      <c r="B9830" s="178">
        <v>44291</v>
      </c>
      <c r="C9830" s="179">
        <v>12000</v>
      </c>
      <c r="D9830" s="88" t="s">
        <v>2862</v>
      </c>
      <c r="E9830" s="184" cm="1">
        <f t="array" ref="E9830">_xlfn.IFS($D9830=$O$5,C9830*$P$5,$D9830=$O$6,$C9830*$P$6,$D9830="AZN",$C9830)</f>
        <v>12000</v>
      </c>
      <c r="F9830" s="183" cm="1">
        <f t="array" ref="F9830">_xlfn.IFS($D9830=$O$5,$C9830*$P$5*0.01,$D9830=$O$6,$C9830*$P$6*0.01,$D9830="AZN",$C9830*0.08)</f>
        <v>960</v>
      </c>
    </row>
    <row r="9831" spans="1:6" x14ac:dyDescent="0.3">
      <c r="A9831" s="177" t="s">
        <v>1493</v>
      </c>
      <c r="B9831" s="178">
        <v>43822</v>
      </c>
      <c r="C9831" s="179">
        <v>1000</v>
      </c>
      <c r="D9831" s="88" t="s">
        <v>2863</v>
      </c>
      <c r="E9831" s="184" cm="1">
        <f t="array" ref="E9831">_xlfn.IFS($D9831=$O$5,C9831*$P$5,$D9831=$O$6,$C9831*$P$6,$D9831="AZN",$C9831)</f>
        <v>1700</v>
      </c>
      <c r="F9831" s="183" cm="1">
        <f t="array" ref="F9831">_xlfn.IFS($D9831=$O$5,$C9831*$P$5*0.01,$D9831=$O$6,$C9831*$P$6*0.01,$D9831="AZN",$C9831*0.08)</f>
        <v>17</v>
      </c>
    </row>
    <row r="9832" spans="1:6" x14ac:dyDescent="0.3">
      <c r="A9832" s="177" t="s">
        <v>1480</v>
      </c>
      <c r="B9832" s="178">
        <v>44031</v>
      </c>
      <c r="C9832" s="179">
        <v>9800</v>
      </c>
      <c r="D9832" s="88" t="s">
        <v>2863</v>
      </c>
      <c r="E9832" s="184" cm="1">
        <f t="array" ref="E9832">_xlfn.IFS($D9832=$O$5,C9832*$P$5,$D9832=$O$6,$C9832*$P$6,$D9832="AZN",$C9832)</f>
        <v>16660</v>
      </c>
      <c r="F9832" s="183" cm="1">
        <f t="array" ref="F9832">_xlfn.IFS($D9832=$O$5,$C9832*$P$5*0.01,$D9832=$O$6,$C9832*$P$6*0.01,$D9832="AZN",$C9832*0.08)</f>
        <v>166.6</v>
      </c>
    </row>
    <row r="9833" spans="1:6" x14ac:dyDescent="0.3">
      <c r="A9833" s="177" t="s">
        <v>1444</v>
      </c>
      <c r="B9833" s="178">
        <v>43794</v>
      </c>
      <c r="C9833" s="179">
        <v>5700</v>
      </c>
      <c r="D9833" s="88" t="s">
        <v>2863</v>
      </c>
      <c r="E9833" s="184" cm="1">
        <f t="array" ref="E9833">_xlfn.IFS($D9833=$O$5,C9833*$P$5,$D9833=$O$6,$C9833*$P$6,$D9833="AZN",$C9833)</f>
        <v>9690</v>
      </c>
      <c r="F9833" s="183" cm="1">
        <f t="array" ref="F9833">_xlfn.IFS($D9833=$O$5,$C9833*$P$5*0.01,$D9833=$O$6,$C9833*$P$6*0.01,$D9833="AZN",$C9833*0.08)</f>
        <v>96.9</v>
      </c>
    </row>
    <row r="9834" spans="1:6" x14ac:dyDescent="0.3">
      <c r="A9834" s="177" t="s">
        <v>579</v>
      </c>
      <c r="B9834" s="178">
        <v>44190</v>
      </c>
      <c r="C9834" s="179">
        <v>5800</v>
      </c>
      <c r="D9834" s="88" t="s">
        <v>2864</v>
      </c>
      <c r="E9834" s="184" cm="1">
        <f t="array" ref="E9834">_xlfn.IFS($D9834=$O$5,C9834*$P$5,$D9834=$O$6,$C9834*$P$6,$D9834="AZN",$C9834)</f>
        <v>10535.7</v>
      </c>
      <c r="F9834" s="183" cm="1">
        <f t="array" ref="F9834">_xlfn.IFS($D9834=$O$5,$C9834*$P$5*0.01,$D9834=$O$6,$C9834*$P$6*0.01,$D9834="AZN",$C9834*0.08)</f>
        <v>105.35700000000001</v>
      </c>
    </row>
    <row r="9835" spans="1:6" x14ac:dyDescent="0.3">
      <c r="A9835" s="177" t="s">
        <v>1449</v>
      </c>
      <c r="B9835" s="178">
        <v>44291</v>
      </c>
      <c r="C9835" s="179">
        <v>1400</v>
      </c>
      <c r="D9835" s="88" t="s">
        <v>2864</v>
      </c>
      <c r="E9835" s="184" cm="1">
        <f t="array" ref="E9835">_xlfn.IFS($D9835=$O$5,C9835*$P$5,$D9835=$O$6,$C9835*$P$6,$D9835="AZN",$C9835)</f>
        <v>2543.1</v>
      </c>
      <c r="F9835" s="183" cm="1">
        <f t="array" ref="F9835">_xlfn.IFS($D9835=$O$5,$C9835*$P$5*0.01,$D9835=$O$6,$C9835*$P$6*0.01,$D9835="AZN",$C9835*0.08)</f>
        <v>25.431000000000001</v>
      </c>
    </row>
    <row r="9836" spans="1:6" x14ac:dyDescent="0.3">
      <c r="A9836" s="177" t="s">
        <v>1740</v>
      </c>
      <c r="B9836" s="178">
        <v>44137</v>
      </c>
      <c r="C9836" s="179">
        <v>3200</v>
      </c>
      <c r="D9836" s="88" t="s">
        <v>2864</v>
      </c>
      <c r="E9836" s="184" cm="1">
        <f t="array" ref="E9836">_xlfn.IFS($D9836=$O$5,C9836*$P$5,$D9836=$O$6,$C9836*$P$6,$D9836="AZN",$C9836)</f>
        <v>5812.8</v>
      </c>
      <c r="F9836" s="183" cm="1">
        <f t="array" ref="F9836">_xlfn.IFS($D9836=$O$5,$C9836*$P$5*0.01,$D9836=$O$6,$C9836*$P$6*0.01,$D9836="AZN",$C9836*0.08)</f>
        <v>58.128</v>
      </c>
    </row>
    <row r="9837" spans="1:6" x14ac:dyDescent="0.3">
      <c r="A9837" s="177" t="s">
        <v>1514</v>
      </c>
      <c r="B9837" s="178">
        <v>44110</v>
      </c>
      <c r="C9837" s="179">
        <v>12900</v>
      </c>
      <c r="D9837" s="88" t="s">
        <v>2862</v>
      </c>
      <c r="E9837" s="184" cm="1">
        <f t="array" ref="E9837">_xlfn.IFS($D9837=$O$5,C9837*$P$5,$D9837=$O$6,$C9837*$P$6,$D9837="AZN",$C9837)</f>
        <v>12900</v>
      </c>
      <c r="F9837" s="183" cm="1">
        <f t="array" ref="F9837">_xlfn.IFS($D9837=$O$5,$C9837*$P$5*0.01,$D9837=$O$6,$C9837*$P$6*0.01,$D9837="AZN",$C9837*0.08)</f>
        <v>1032</v>
      </c>
    </row>
    <row r="9838" spans="1:6" x14ac:dyDescent="0.3">
      <c r="A9838" s="177" t="s">
        <v>518</v>
      </c>
      <c r="B9838" s="178">
        <v>44302</v>
      </c>
      <c r="C9838" s="179">
        <v>3100</v>
      </c>
      <c r="D9838" s="88" t="s">
        <v>2862</v>
      </c>
      <c r="E9838" s="184" cm="1">
        <f t="array" ref="E9838">_xlfn.IFS($D9838=$O$5,C9838*$P$5,$D9838=$O$6,$C9838*$P$6,$D9838="AZN",$C9838)</f>
        <v>3100</v>
      </c>
      <c r="F9838" s="183" cm="1">
        <f t="array" ref="F9838">_xlfn.IFS($D9838=$O$5,$C9838*$P$5*0.01,$D9838=$O$6,$C9838*$P$6*0.01,$D9838="AZN",$C9838*0.08)</f>
        <v>248</v>
      </c>
    </row>
    <row r="9839" spans="1:6" x14ac:dyDescent="0.3">
      <c r="A9839" s="177" t="s">
        <v>2085</v>
      </c>
      <c r="B9839" s="178">
        <v>44384</v>
      </c>
      <c r="C9839" s="179">
        <v>5600</v>
      </c>
      <c r="D9839" s="88" t="s">
        <v>2864</v>
      </c>
      <c r="E9839" s="184" cm="1">
        <f t="array" ref="E9839">_xlfn.IFS($D9839=$O$5,C9839*$P$5,$D9839=$O$6,$C9839*$P$6,$D9839="AZN",$C9839)</f>
        <v>10172.4</v>
      </c>
      <c r="F9839" s="183" cm="1">
        <f t="array" ref="F9839">_xlfn.IFS($D9839=$O$5,$C9839*$P$5*0.01,$D9839=$O$6,$C9839*$P$6*0.01,$D9839="AZN",$C9839*0.08)</f>
        <v>101.724</v>
      </c>
    </row>
    <row r="9840" spans="1:6" x14ac:dyDescent="0.3">
      <c r="A9840" s="177" t="s">
        <v>907</v>
      </c>
      <c r="B9840" s="178">
        <v>43618</v>
      </c>
      <c r="C9840" s="179">
        <v>4000</v>
      </c>
      <c r="D9840" s="88" t="s">
        <v>2864</v>
      </c>
      <c r="E9840" s="184" cm="1">
        <f t="array" ref="E9840">_xlfn.IFS($D9840=$O$5,C9840*$P$5,$D9840=$O$6,$C9840*$P$6,$D9840="AZN",$C9840)</f>
        <v>7266</v>
      </c>
      <c r="F9840" s="183" cm="1">
        <f t="array" ref="F9840">_xlfn.IFS($D9840=$O$5,$C9840*$P$5*0.01,$D9840=$O$6,$C9840*$P$6*0.01,$D9840="AZN",$C9840*0.08)</f>
        <v>72.66</v>
      </c>
    </row>
    <row r="9841" spans="1:6" x14ac:dyDescent="0.3">
      <c r="A9841" s="177" t="s">
        <v>367</v>
      </c>
      <c r="B9841" s="178">
        <v>44437</v>
      </c>
      <c r="C9841" s="179">
        <v>6300</v>
      </c>
      <c r="D9841" s="88" t="s">
        <v>2864</v>
      </c>
      <c r="E9841" s="184" cm="1">
        <f t="array" ref="E9841">_xlfn.IFS($D9841=$O$5,C9841*$P$5,$D9841=$O$6,$C9841*$P$6,$D9841="AZN",$C9841)</f>
        <v>11443.95</v>
      </c>
      <c r="F9841" s="183" cm="1">
        <f t="array" ref="F9841">_xlfn.IFS($D9841=$O$5,$C9841*$P$5*0.01,$D9841=$O$6,$C9841*$P$6*0.01,$D9841="AZN",$C9841*0.08)</f>
        <v>114.43950000000001</v>
      </c>
    </row>
    <row r="9842" spans="1:6" x14ac:dyDescent="0.3">
      <c r="A9842" s="177" t="s">
        <v>2113</v>
      </c>
      <c r="B9842" s="178">
        <v>43826</v>
      </c>
      <c r="C9842" s="179">
        <v>5300</v>
      </c>
      <c r="D9842" s="88" t="s">
        <v>2863</v>
      </c>
      <c r="E9842" s="184" cm="1">
        <f t="array" ref="E9842">_xlfn.IFS($D9842=$O$5,C9842*$P$5,$D9842=$O$6,$C9842*$P$6,$D9842="AZN",$C9842)</f>
        <v>9010</v>
      </c>
      <c r="F9842" s="183" cm="1">
        <f t="array" ref="F9842">_xlfn.IFS($D9842=$O$5,$C9842*$P$5*0.01,$D9842=$O$6,$C9842*$P$6*0.01,$D9842="AZN",$C9842*0.08)</f>
        <v>90.100000000000009</v>
      </c>
    </row>
    <row r="9843" spans="1:6" x14ac:dyDescent="0.3">
      <c r="A9843" s="177" t="s">
        <v>1936</v>
      </c>
      <c r="B9843" s="178">
        <v>44434</v>
      </c>
      <c r="C9843" s="179">
        <v>2700</v>
      </c>
      <c r="D9843" s="88" t="s">
        <v>2862</v>
      </c>
      <c r="E9843" s="184" cm="1">
        <f t="array" ref="E9843">_xlfn.IFS($D9843=$O$5,C9843*$P$5,$D9843=$O$6,$C9843*$P$6,$D9843="AZN",$C9843)</f>
        <v>2700</v>
      </c>
      <c r="F9843" s="183" cm="1">
        <f t="array" ref="F9843">_xlfn.IFS($D9843=$O$5,$C9843*$P$5*0.01,$D9843=$O$6,$C9843*$P$6*0.01,$D9843="AZN",$C9843*0.08)</f>
        <v>216</v>
      </c>
    </row>
    <row r="9844" spans="1:6" x14ac:dyDescent="0.3">
      <c r="A9844" s="177" t="s">
        <v>1631</v>
      </c>
      <c r="B9844" s="178">
        <v>44218</v>
      </c>
      <c r="C9844" s="179">
        <v>11200</v>
      </c>
      <c r="D9844" s="88" t="s">
        <v>2862</v>
      </c>
      <c r="E9844" s="184" cm="1">
        <f t="array" ref="E9844">_xlfn.IFS($D9844=$O$5,C9844*$P$5,$D9844=$O$6,$C9844*$P$6,$D9844="AZN",$C9844)</f>
        <v>11200</v>
      </c>
      <c r="F9844" s="183" cm="1">
        <f t="array" ref="F9844">_xlfn.IFS($D9844=$O$5,$C9844*$P$5*0.01,$D9844=$O$6,$C9844*$P$6*0.01,$D9844="AZN",$C9844*0.08)</f>
        <v>896</v>
      </c>
    </row>
    <row r="9845" spans="1:6" x14ac:dyDescent="0.3">
      <c r="A9845" s="177" t="s">
        <v>504</v>
      </c>
      <c r="B9845" s="178">
        <v>44080</v>
      </c>
      <c r="C9845" s="179">
        <v>11700</v>
      </c>
      <c r="D9845" s="88" t="s">
        <v>2863</v>
      </c>
      <c r="E9845" s="184" cm="1">
        <f t="array" ref="E9845">_xlfn.IFS($D9845=$O$5,C9845*$P$5,$D9845=$O$6,$C9845*$P$6,$D9845="AZN",$C9845)</f>
        <v>19890</v>
      </c>
      <c r="F9845" s="183" cm="1">
        <f t="array" ref="F9845">_xlfn.IFS($D9845=$O$5,$C9845*$P$5*0.01,$D9845=$O$6,$C9845*$P$6*0.01,$D9845="AZN",$C9845*0.08)</f>
        <v>198.9</v>
      </c>
    </row>
    <row r="9846" spans="1:6" x14ac:dyDescent="0.3">
      <c r="A9846" s="177" t="s">
        <v>342</v>
      </c>
      <c r="B9846" s="178">
        <v>44299</v>
      </c>
      <c r="C9846" s="179">
        <v>8100</v>
      </c>
      <c r="D9846" s="88" t="s">
        <v>2863</v>
      </c>
      <c r="E9846" s="184" cm="1">
        <f t="array" ref="E9846">_xlfn.IFS($D9846=$O$5,C9846*$P$5,$D9846=$O$6,$C9846*$P$6,$D9846="AZN",$C9846)</f>
        <v>13770</v>
      </c>
      <c r="F9846" s="183" cm="1">
        <f t="array" ref="F9846">_xlfn.IFS($D9846=$O$5,$C9846*$P$5*0.01,$D9846=$O$6,$C9846*$P$6*0.01,$D9846="AZN",$C9846*0.08)</f>
        <v>137.70000000000002</v>
      </c>
    </row>
    <row r="9847" spans="1:6" x14ac:dyDescent="0.3">
      <c r="A9847" s="177" t="s">
        <v>932</v>
      </c>
      <c r="B9847" s="178">
        <v>44541</v>
      </c>
      <c r="C9847" s="179">
        <v>10300</v>
      </c>
      <c r="D9847" s="88" t="s">
        <v>2862</v>
      </c>
      <c r="E9847" s="184" cm="1">
        <f t="array" ref="E9847">_xlfn.IFS($D9847=$O$5,C9847*$P$5,$D9847=$O$6,$C9847*$P$6,$D9847="AZN",$C9847)</f>
        <v>10300</v>
      </c>
      <c r="F9847" s="183" cm="1">
        <f t="array" ref="F9847">_xlfn.IFS($D9847=$O$5,$C9847*$P$5*0.01,$D9847=$O$6,$C9847*$P$6*0.01,$D9847="AZN",$C9847*0.08)</f>
        <v>824</v>
      </c>
    </row>
    <row r="9848" spans="1:6" x14ac:dyDescent="0.3">
      <c r="A9848" s="177" t="s">
        <v>862</v>
      </c>
      <c r="B9848" s="178">
        <v>43984</v>
      </c>
      <c r="C9848" s="179">
        <v>9600</v>
      </c>
      <c r="D9848" s="88" t="s">
        <v>2862</v>
      </c>
      <c r="E9848" s="184" cm="1">
        <f t="array" ref="E9848">_xlfn.IFS($D9848=$O$5,C9848*$P$5,$D9848=$O$6,$C9848*$P$6,$D9848="AZN",$C9848)</f>
        <v>9600</v>
      </c>
      <c r="F9848" s="183" cm="1">
        <f t="array" ref="F9848">_xlfn.IFS($D9848=$O$5,$C9848*$P$5*0.01,$D9848=$O$6,$C9848*$P$6*0.01,$D9848="AZN",$C9848*0.08)</f>
        <v>768</v>
      </c>
    </row>
    <row r="9849" spans="1:6" x14ac:dyDescent="0.3">
      <c r="A9849" s="177" t="s">
        <v>701</v>
      </c>
      <c r="B9849" s="178">
        <v>44268</v>
      </c>
      <c r="C9849" s="179">
        <v>10400</v>
      </c>
      <c r="D9849" s="88" t="s">
        <v>2862</v>
      </c>
      <c r="E9849" s="184" cm="1">
        <f t="array" ref="E9849">_xlfn.IFS($D9849=$O$5,C9849*$P$5,$D9849=$O$6,$C9849*$P$6,$D9849="AZN",$C9849)</f>
        <v>10400</v>
      </c>
      <c r="F9849" s="183" cm="1">
        <f t="array" ref="F9849">_xlfn.IFS($D9849=$O$5,$C9849*$P$5*0.01,$D9849=$O$6,$C9849*$P$6*0.01,$D9849="AZN",$C9849*0.08)</f>
        <v>832</v>
      </c>
    </row>
    <row r="9850" spans="1:6" x14ac:dyDescent="0.3">
      <c r="A9850" s="177" t="s">
        <v>552</v>
      </c>
      <c r="B9850" s="178">
        <v>43995</v>
      </c>
      <c r="C9850" s="179">
        <v>3700</v>
      </c>
      <c r="D9850" s="88" t="s">
        <v>2862</v>
      </c>
      <c r="E9850" s="184" cm="1">
        <f t="array" ref="E9850">_xlfn.IFS($D9850=$O$5,C9850*$P$5,$D9850=$O$6,$C9850*$P$6,$D9850="AZN",$C9850)</f>
        <v>3700</v>
      </c>
      <c r="F9850" s="183" cm="1">
        <f t="array" ref="F9850">_xlfn.IFS($D9850=$O$5,$C9850*$P$5*0.01,$D9850=$O$6,$C9850*$P$6*0.01,$D9850="AZN",$C9850*0.08)</f>
        <v>296</v>
      </c>
    </row>
    <row r="9851" spans="1:6" x14ac:dyDescent="0.3">
      <c r="A9851" s="177" t="s">
        <v>919</v>
      </c>
      <c r="B9851" s="178">
        <v>44412</v>
      </c>
      <c r="C9851" s="179">
        <v>10800</v>
      </c>
      <c r="D9851" s="88" t="s">
        <v>2864</v>
      </c>
      <c r="E9851" s="184" cm="1">
        <f t="array" ref="E9851">_xlfn.IFS($D9851=$O$5,C9851*$P$5,$D9851=$O$6,$C9851*$P$6,$D9851="AZN",$C9851)</f>
        <v>19618.2</v>
      </c>
      <c r="F9851" s="183" cm="1">
        <f t="array" ref="F9851">_xlfn.IFS($D9851=$O$5,$C9851*$P$5*0.01,$D9851=$O$6,$C9851*$P$6*0.01,$D9851="AZN",$C9851*0.08)</f>
        <v>196.18200000000002</v>
      </c>
    </row>
    <row r="9852" spans="1:6" x14ac:dyDescent="0.3">
      <c r="A9852" s="177" t="s">
        <v>783</v>
      </c>
      <c r="B9852" s="178">
        <v>44664</v>
      </c>
      <c r="C9852" s="179">
        <v>12300</v>
      </c>
      <c r="D9852" s="88" t="s">
        <v>2864</v>
      </c>
      <c r="E9852" s="184" cm="1">
        <f t="array" ref="E9852">_xlfn.IFS($D9852=$O$5,C9852*$P$5,$D9852=$O$6,$C9852*$P$6,$D9852="AZN",$C9852)</f>
        <v>22342.95</v>
      </c>
      <c r="F9852" s="183" cm="1">
        <f t="array" ref="F9852">_xlfn.IFS($D9852=$O$5,$C9852*$P$5*0.01,$D9852=$O$6,$C9852*$P$6*0.01,$D9852="AZN",$C9852*0.08)</f>
        <v>223.42950000000002</v>
      </c>
    </row>
    <row r="9853" spans="1:6" x14ac:dyDescent="0.3">
      <c r="A9853" s="177" t="s">
        <v>1649</v>
      </c>
      <c r="B9853" s="178">
        <v>44532</v>
      </c>
      <c r="C9853" s="179">
        <v>7200</v>
      </c>
      <c r="D9853" s="88" t="s">
        <v>2862</v>
      </c>
      <c r="E9853" s="184" cm="1">
        <f t="array" ref="E9853">_xlfn.IFS($D9853=$O$5,C9853*$P$5,$D9853=$O$6,$C9853*$P$6,$D9853="AZN",$C9853)</f>
        <v>7200</v>
      </c>
      <c r="F9853" s="183" cm="1">
        <f t="array" ref="F9853">_xlfn.IFS($D9853=$O$5,$C9853*$P$5*0.01,$D9853=$O$6,$C9853*$P$6*0.01,$D9853="AZN",$C9853*0.08)</f>
        <v>576</v>
      </c>
    </row>
    <row r="9854" spans="1:6" x14ac:dyDescent="0.3">
      <c r="A9854" s="177" t="s">
        <v>1733</v>
      </c>
      <c r="B9854" s="178">
        <v>44058</v>
      </c>
      <c r="C9854" s="179">
        <v>6600</v>
      </c>
      <c r="D9854" s="88" t="s">
        <v>2864</v>
      </c>
      <c r="E9854" s="184" cm="1">
        <f t="array" ref="E9854">_xlfn.IFS($D9854=$O$5,C9854*$P$5,$D9854=$O$6,$C9854*$P$6,$D9854="AZN",$C9854)</f>
        <v>11988.9</v>
      </c>
      <c r="F9854" s="183" cm="1">
        <f t="array" ref="F9854">_xlfn.IFS($D9854=$O$5,$C9854*$P$5*0.01,$D9854=$O$6,$C9854*$P$6*0.01,$D9854="AZN",$C9854*0.08)</f>
        <v>119.889</v>
      </c>
    </row>
    <row r="9855" spans="1:6" x14ac:dyDescent="0.3">
      <c r="A9855" s="177" t="s">
        <v>809</v>
      </c>
      <c r="B9855" s="178">
        <v>44039</v>
      </c>
      <c r="C9855" s="179">
        <v>9300</v>
      </c>
      <c r="D9855" s="88" t="s">
        <v>2863</v>
      </c>
      <c r="E9855" s="184" cm="1">
        <f t="array" ref="E9855">_xlfn.IFS($D9855=$O$5,C9855*$P$5,$D9855=$O$6,$C9855*$P$6,$D9855="AZN",$C9855)</f>
        <v>15810</v>
      </c>
      <c r="F9855" s="183" cm="1">
        <f t="array" ref="F9855">_xlfn.IFS($D9855=$O$5,$C9855*$P$5*0.01,$D9855=$O$6,$C9855*$P$6*0.01,$D9855="AZN",$C9855*0.08)</f>
        <v>158.1</v>
      </c>
    </row>
    <row r="9856" spans="1:6" x14ac:dyDescent="0.3">
      <c r="A9856" s="177" t="s">
        <v>1368</v>
      </c>
      <c r="B9856" s="178">
        <v>44304</v>
      </c>
      <c r="C9856" s="179">
        <v>4300</v>
      </c>
      <c r="D9856" s="88" t="s">
        <v>2862</v>
      </c>
      <c r="E9856" s="184" cm="1">
        <f t="array" ref="E9856">_xlfn.IFS($D9856=$O$5,C9856*$P$5,$D9856=$O$6,$C9856*$P$6,$D9856="AZN",$C9856)</f>
        <v>4300</v>
      </c>
      <c r="F9856" s="183" cm="1">
        <f t="array" ref="F9856">_xlfn.IFS($D9856=$O$5,$C9856*$P$5*0.01,$D9856=$O$6,$C9856*$P$6*0.01,$D9856="AZN",$C9856*0.08)</f>
        <v>344</v>
      </c>
    </row>
    <row r="9857" spans="1:6" x14ac:dyDescent="0.3">
      <c r="A9857" s="177" t="s">
        <v>942</v>
      </c>
      <c r="B9857" s="178">
        <v>44352</v>
      </c>
      <c r="C9857" s="179">
        <v>3300</v>
      </c>
      <c r="D9857" s="88" t="s">
        <v>2863</v>
      </c>
      <c r="E9857" s="184" cm="1">
        <f t="array" ref="E9857">_xlfn.IFS($D9857=$O$5,C9857*$P$5,$D9857=$O$6,$C9857*$P$6,$D9857="AZN",$C9857)</f>
        <v>5610</v>
      </c>
      <c r="F9857" s="183" cm="1">
        <f t="array" ref="F9857">_xlfn.IFS($D9857=$O$5,$C9857*$P$5*0.01,$D9857=$O$6,$C9857*$P$6*0.01,$D9857="AZN",$C9857*0.08)</f>
        <v>56.1</v>
      </c>
    </row>
    <row r="9858" spans="1:6" x14ac:dyDescent="0.3">
      <c r="A9858" s="177" t="s">
        <v>1161</v>
      </c>
      <c r="B9858" s="178">
        <v>43768</v>
      </c>
      <c r="C9858" s="179">
        <v>8800</v>
      </c>
      <c r="D9858" s="88" t="s">
        <v>2862</v>
      </c>
      <c r="E9858" s="184" cm="1">
        <f t="array" ref="E9858">_xlfn.IFS($D9858=$O$5,C9858*$P$5,$D9858=$O$6,$C9858*$P$6,$D9858="AZN",$C9858)</f>
        <v>8800</v>
      </c>
      <c r="F9858" s="183" cm="1">
        <f t="array" ref="F9858">_xlfn.IFS($D9858=$O$5,$C9858*$P$5*0.01,$D9858=$O$6,$C9858*$P$6*0.01,$D9858="AZN",$C9858*0.08)</f>
        <v>704</v>
      </c>
    </row>
    <row r="9859" spans="1:6" x14ac:dyDescent="0.3">
      <c r="A9859" s="177" t="s">
        <v>1205</v>
      </c>
      <c r="B9859" s="178">
        <v>44625</v>
      </c>
      <c r="C9859" s="179">
        <v>3300</v>
      </c>
      <c r="D9859" s="88" t="s">
        <v>2863</v>
      </c>
      <c r="E9859" s="184" cm="1">
        <f t="array" ref="E9859">_xlfn.IFS($D9859=$O$5,C9859*$P$5,$D9859=$O$6,$C9859*$P$6,$D9859="AZN",$C9859)</f>
        <v>5610</v>
      </c>
      <c r="F9859" s="183" cm="1">
        <f t="array" ref="F9859">_xlfn.IFS($D9859=$O$5,$C9859*$P$5*0.01,$D9859=$O$6,$C9859*$P$6*0.01,$D9859="AZN",$C9859*0.08)</f>
        <v>56.1</v>
      </c>
    </row>
    <row r="9860" spans="1:6" x14ac:dyDescent="0.3">
      <c r="A9860" s="177" t="s">
        <v>1695</v>
      </c>
      <c r="B9860" s="178">
        <v>43970</v>
      </c>
      <c r="C9860" s="179">
        <v>1800</v>
      </c>
      <c r="D9860" s="88" t="s">
        <v>2862</v>
      </c>
      <c r="E9860" s="184" cm="1">
        <f t="array" ref="E9860">_xlfn.IFS($D9860=$O$5,C9860*$P$5,$D9860=$O$6,$C9860*$P$6,$D9860="AZN",$C9860)</f>
        <v>1800</v>
      </c>
      <c r="F9860" s="183" cm="1">
        <f t="array" ref="F9860">_xlfn.IFS($D9860=$O$5,$C9860*$P$5*0.01,$D9860=$O$6,$C9860*$P$6*0.01,$D9860="AZN",$C9860*0.08)</f>
        <v>144</v>
      </c>
    </row>
    <row r="9861" spans="1:6" x14ac:dyDescent="0.3">
      <c r="A9861" s="177" t="s">
        <v>1919</v>
      </c>
      <c r="B9861" s="178">
        <v>44224</v>
      </c>
      <c r="C9861" s="179">
        <v>9700</v>
      </c>
      <c r="D9861" s="88" t="s">
        <v>2862</v>
      </c>
      <c r="E9861" s="184" cm="1">
        <f t="array" ref="E9861">_xlfn.IFS($D9861=$O$5,C9861*$P$5,$D9861=$O$6,$C9861*$P$6,$D9861="AZN",$C9861)</f>
        <v>9700</v>
      </c>
      <c r="F9861" s="183" cm="1">
        <f t="array" ref="F9861">_xlfn.IFS($D9861=$O$5,$C9861*$P$5*0.01,$D9861=$O$6,$C9861*$P$6*0.01,$D9861="AZN",$C9861*0.08)</f>
        <v>776</v>
      </c>
    </row>
    <row r="9862" spans="1:6" x14ac:dyDescent="0.3">
      <c r="A9862" s="177" t="s">
        <v>1310</v>
      </c>
      <c r="B9862" s="178">
        <v>44270</v>
      </c>
      <c r="C9862" s="179">
        <v>10000</v>
      </c>
      <c r="D9862" s="88" t="s">
        <v>2863</v>
      </c>
      <c r="E9862" s="184" cm="1">
        <f t="array" ref="E9862">_xlfn.IFS($D9862=$O$5,C9862*$P$5,$D9862=$O$6,$C9862*$P$6,$D9862="AZN",$C9862)</f>
        <v>17000</v>
      </c>
      <c r="F9862" s="183" cm="1">
        <f t="array" ref="F9862">_xlfn.IFS($D9862=$O$5,$C9862*$P$5*0.01,$D9862=$O$6,$C9862*$P$6*0.01,$D9862="AZN",$C9862*0.08)</f>
        <v>170</v>
      </c>
    </row>
    <row r="9863" spans="1:6" x14ac:dyDescent="0.3">
      <c r="A9863" s="177" t="s">
        <v>847</v>
      </c>
      <c r="B9863" s="178">
        <v>44218</v>
      </c>
      <c r="C9863" s="179">
        <v>11800</v>
      </c>
      <c r="D9863" s="88" t="s">
        <v>2864</v>
      </c>
      <c r="E9863" s="184" cm="1">
        <f t="array" ref="E9863">_xlfn.IFS($D9863=$O$5,C9863*$P$5,$D9863=$O$6,$C9863*$P$6,$D9863="AZN",$C9863)</f>
        <v>21434.7</v>
      </c>
      <c r="F9863" s="183" cm="1">
        <f t="array" ref="F9863">_xlfn.IFS($D9863=$O$5,$C9863*$P$5*0.01,$D9863=$O$6,$C9863*$P$6*0.01,$D9863="AZN",$C9863*0.08)</f>
        <v>214.34700000000001</v>
      </c>
    </row>
    <row r="9864" spans="1:6" x14ac:dyDescent="0.3">
      <c r="A9864" s="177" t="s">
        <v>565</v>
      </c>
      <c r="B9864" s="178">
        <v>44202</v>
      </c>
      <c r="C9864" s="179">
        <v>5600</v>
      </c>
      <c r="D9864" s="88" t="s">
        <v>2863</v>
      </c>
      <c r="E9864" s="184" cm="1">
        <f t="array" ref="E9864">_xlfn.IFS($D9864=$O$5,C9864*$P$5,$D9864=$O$6,$C9864*$P$6,$D9864="AZN",$C9864)</f>
        <v>9520</v>
      </c>
      <c r="F9864" s="183" cm="1">
        <f t="array" ref="F9864">_xlfn.IFS($D9864=$O$5,$C9864*$P$5*0.01,$D9864=$O$6,$C9864*$P$6*0.01,$D9864="AZN",$C9864*0.08)</f>
        <v>95.2</v>
      </c>
    </row>
    <row r="9865" spans="1:6" x14ac:dyDescent="0.3">
      <c r="A9865" s="177" t="s">
        <v>272</v>
      </c>
      <c r="B9865" s="178">
        <v>44319</v>
      </c>
      <c r="C9865" s="179">
        <v>12500</v>
      </c>
      <c r="D9865" s="88" t="s">
        <v>2862</v>
      </c>
      <c r="E9865" s="184" cm="1">
        <f t="array" ref="E9865">_xlfn.IFS($D9865=$O$5,C9865*$P$5,$D9865=$O$6,$C9865*$P$6,$D9865="AZN",$C9865)</f>
        <v>12500</v>
      </c>
      <c r="F9865" s="183" cm="1">
        <f t="array" ref="F9865">_xlfn.IFS($D9865=$O$5,$C9865*$P$5*0.01,$D9865=$O$6,$C9865*$P$6*0.01,$D9865="AZN",$C9865*0.08)</f>
        <v>1000</v>
      </c>
    </row>
    <row r="9866" spans="1:6" x14ac:dyDescent="0.3">
      <c r="A9866" s="177" t="s">
        <v>1031</v>
      </c>
      <c r="B9866" s="178">
        <v>44125</v>
      </c>
      <c r="C9866" s="179">
        <v>12700</v>
      </c>
      <c r="D9866" s="88" t="s">
        <v>2864</v>
      </c>
      <c r="E9866" s="184" cm="1">
        <f t="array" ref="E9866">_xlfn.IFS($D9866=$O$5,C9866*$P$5,$D9866=$O$6,$C9866*$P$6,$D9866="AZN",$C9866)</f>
        <v>23069.55</v>
      </c>
      <c r="F9866" s="183" cm="1">
        <f t="array" ref="F9866">_xlfn.IFS($D9866=$O$5,$C9866*$P$5*0.01,$D9866=$O$6,$C9866*$P$6*0.01,$D9866="AZN",$C9866*0.08)</f>
        <v>230.69550000000001</v>
      </c>
    </row>
    <row r="9867" spans="1:6" x14ac:dyDescent="0.3">
      <c r="A9867" s="177" t="s">
        <v>1387</v>
      </c>
      <c r="B9867" s="178">
        <v>44203</v>
      </c>
      <c r="C9867" s="179">
        <v>6100</v>
      </c>
      <c r="D9867" s="88" t="s">
        <v>2864</v>
      </c>
      <c r="E9867" s="184" cm="1">
        <f t="array" ref="E9867">_xlfn.IFS($D9867=$O$5,C9867*$P$5,$D9867=$O$6,$C9867*$P$6,$D9867="AZN",$C9867)</f>
        <v>11080.65</v>
      </c>
      <c r="F9867" s="183" cm="1">
        <f t="array" ref="F9867">_xlfn.IFS($D9867=$O$5,$C9867*$P$5*0.01,$D9867=$O$6,$C9867*$P$6*0.01,$D9867="AZN",$C9867*0.08)</f>
        <v>110.8065</v>
      </c>
    </row>
    <row r="9868" spans="1:6" x14ac:dyDescent="0.3">
      <c r="A9868" s="177" t="s">
        <v>1905</v>
      </c>
      <c r="B9868" s="178">
        <v>44089</v>
      </c>
      <c r="C9868" s="179">
        <v>6900</v>
      </c>
      <c r="D9868" s="88" t="s">
        <v>2863</v>
      </c>
      <c r="E9868" s="184" cm="1">
        <f t="array" ref="E9868">_xlfn.IFS($D9868=$O$5,C9868*$P$5,$D9868=$O$6,$C9868*$P$6,$D9868="AZN",$C9868)</f>
        <v>11730</v>
      </c>
      <c r="F9868" s="183" cm="1">
        <f t="array" ref="F9868">_xlfn.IFS($D9868=$O$5,$C9868*$P$5*0.01,$D9868=$O$6,$C9868*$P$6*0.01,$D9868="AZN",$C9868*0.08)</f>
        <v>117.3</v>
      </c>
    </row>
    <row r="9869" spans="1:6" x14ac:dyDescent="0.3">
      <c r="A9869" s="177" t="s">
        <v>493</v>
      </c>
      <c r="B9869" s="178">
        <v>44161</v>
      </c>
      <c r="C9869" s="179">
        <v>1700</v>
      </c>
      <c r="D9869" s="88" t="s">
        <v>2862</v>
      </c>
      <c r="E9869" s="184" cm="1">
        <f t="array" ref="E9869">_xlfn.IFS($D9869=$O$5,C9869*$P$5,$D9869=$O$6,$C9869*$P$6,$D9869="AZN",$C9869)</f>
        <v>1700</v>
      </c>
      <c r="F9869" s="183" cm="1">
        <f t="array" ref="F9869">_xlfn.IFS($D9869=$O$5,$C9869*$P$5*0.01,$D9869=$O$6,$C9869*$P$6*0.01,$D9869="AZN",$C9869*0.08)</f>
        <v>136</v>
      </c>
    </row>
    <row r="9870" spans="1:6" x14ac:dyDescent="0.3">
      <c r="A9870" s="177" t="s">
        <v>1883</v>
      </c>
      <c r="B9870" s="178">
        <v>44175</v>
      </c>
      <c r="C9870" s="179">
        <v>11800</v>
      </c>
      <c r="D9870" s="88" t="s">
        <v>2864</v>
      </c>
      <c r="E9870" s="184" cm="1">
        <f t="array" ref="E9870">_xlfn.IFS($D9870=$O$5,C9870*$P$5,$D9870=$O$6,$C9870*$P$6,$D9870="AZN",$C9870)</f>
        <v>21434.7</v>
      </c>
      <c r="F9870" s="183" cm="1">
        <f t="array" ref="F9870">_xlfn.IFS($D9870=$O$5,$C9870*$P$5*0.01,$D9870=$O$6,$C9870*$P$6*0.01,$D9870="AZN",$C9870*0.08)</f>
        <v>214.34700000000001</v>
      </c>
    </row>
    <row r="9871" spans="1:6" x14ac:dyDescent="0.3">
      <c r="A9871" s="177" t="s">
        <v>1019</v>
      </c>
      <c r="B9871" s="178">
        <v>44348</v>
      </c>
      <c r="C9871" s="179">
        <v>11400</v>
      </c>
      <c r="D9871" s="88" t="s">
        <v>2864</v>
      </c>
      <c r="E9871" s="184" cm="1">
        <f t="array" ref="E9871">_xlfn.IFS($D9871=$O$5,C9871*$P$5,$D9871=$O$6,$C9871*$P$6,$D9871="AZN",$C9871)</f>
        <v>20708.099999999999</v>
      </c>
      <c r="F9871" s="183" cm="1">
        <f t="array" ref="F9871">_xlfn.IFS($D9871=$O$5,$C9871*$P$5*0.01,$D9871=$O$6,$C9871*$P$6*0.01,$D9871="AZN",$C9871*0.08)</f>
        <v>207.08099999999999</v>
      </c>
    </row>
    <row r="9872" spans="1:6" x14ac:dyDescent="0.3">
      <c r="A9872" s="177" t="s">
        <v>1685</v>
      </c>
      <c r="B9872" s="178">
        <v>43972</v>
      </c>
      <c r="C9872" s="179">
        <v>12100</v>
      </c>
      <c r="D9872" s="88" t="s">
        <v>2864</v>
      </c>
      <c r="E9872" s="184" cm="1">
        <f t="array" ref="E9872">_xlfn.IFS($D9872=$O$5,C9872*$P$5,$D9872=$O$6,$C9872*$P$6,$D9872="AZN",$C9872)</f>
        <v>21979.65</v>
      </c>
      <c r="F9872" s="183" cm="1">
        <f t="array" ref="F9872">_xlfn.IFS($D9872=$O$5,$C9872*$P$5*0.01,$D9872=$O$6,$C9872*$P$6*0.01,$D9872="AZN",$C9872*0.08)</f>
        <v>219.79650000000001</v>
      </c>
    </row>
    <row r="9873" spans="1:6" x14ac:dyDescent="0.3">
      <c r="A9873" s="177" t="s">
        <v>296</v>
      </c>
      <c r="B9873" s="178">
        <v>43809</v>
      </c>
      <c r="C9873" s="179">
        <v>10600</v>
      </c>
      <c r="D9873" s="88" t="s">
        <v>2864</v>
      </c>
      <c r="E9873" s="184" cm="1">
        <f t="array" ref="E9873">_xlfn.IFS($D9873=$O$5,C9873*$P$5,$D9873=$O$6,$C9873*$P$6,$D9873="AZN",$C9873)</f>
        <v>19254.900000000001</v>
      </c>
      <c r="F9873" s="183" cm="1">
        <f t="array" ref="F9873">_xlfn.IFS($D9873=$O$5,$C9873*$P$5*0.01,$D9873=$O$6,$C9873*$P$6*0.01,$D9873="AZN",$C9873*0.08)</f>
        <v>192.54900000000001</v>
      </c>
    </row>
    <row r="9874" spans="1:6" x14ac:dyDescent="0.3">
      <c r="A9874" s="177" t="s">
        <v>1520</v>
      </c>
      <c r="B9874" s="178">
        <v>44653</v>
      </c>
      <c r="C9874" s="179">
        <v>5800</v>
      </c>
      <c r="D9874" s="88" t="s">
        <v>2864</v>
      </c>
      <c r="E9874" s="184" cm="1">
        <f t="array" ref="E9874">_xlfn.IFS($D9874=$O$5,C9874*$P$5,$D9874=$O$6,$C9874*$P$6,$D9874="AZN",$C9874)</f>
        <v>10535.7</v>
      </c>
      <c r="F9874" s="183" cm="1">
        <f t="array" ref="F9874">_xlfn.IFS($D9874=$O$5,$C9874*$P$5*0.01,$D9874=$O$6,$C9874*$P$6*0.01,$D9874="AZN",$C9874*0.08)</f>
        <v>105.35700000000001</v>
      </c>
    </row>
    <row r="9875" spans="1:6" x14ac:dyDescent="0.3">
      <c r="A9875" s="177" t="s">
        <v>1790</v>
      </c>
      <c r="B9875" s="178">
        <v>43904</v>
      </c>
      <c r="C9875" s="179">
        <v>6800</v>
      </c>
      <c r="D9875" s="88" t="s">
        <v>2864</v>
      </c>
      <c r="E9875" s="184" cm="1">
        <f t="array" ref="E9875">_xlfn.IFS($D9875=$O$5,C9875*$P$5,$D9875=$O$6,$C9875*$P$6,$D9875="AZN",$C9875)</f>
        <v>12352.2</v>
      </c>
      <c r="F9875" s="183" cm="1">
        <f t="array" ref="F9875">_xlfn.IFS($D9875=$O$5,$C9875*$P$5*0.01,$D9875=$O$6,$C9875*$P$6*0.01,$D9875="AZN",$C9875*0.08)</f>
        <v>123.52200000000001</v>
      </c>
    </row>
    <row r="9876" spans="1:6" x14ac:dyDescent="0.3">
      <c r="A9876" s="177" t="s">
        <v>1348</v>
      </c>
      <c r="B9876" s="178">
        <v>44197</v>
      </c>
      <c r="C9876" s="179">
        <v>10200</v>
      </c>
      <c r="D9876" s="88" t="s">
        <v>2862</v>
      </c>
      <c r="E9876" s="184" cm="1">
        <f t="array" ref="E9876">_xlfn.IFS($D9876=$O$5,C9876*$P$5,$D9876=$O$6,$C9876*$P$6,$D9876="AZN",$C9876)</f>
        <v>10200</v>
      </c>
      <c r="F9876" s="183" cm="1">
        <f t="array" ref="F9876">_xlfn.IFS($D9876=$O$5,$C9876*$P$5*0.01,$D9876=$O$6,$C9876*$P$6*0.01,$D9876="AZN",$C9876*0.08)</f>
        <v>816</v>
      </c>
    </row>
    <row r="9877" spans="1:6" x14ac:dyDescent="0.3">
      <c r="A9877" s="177" t="s">
        <v>393</v>
      </c>
      <c r="B9877" s="178">
        <v>44142</v>
      </c>
      <c r="C9877" s="179">
        <v>1700</v>
      </c>
      <c r="D9877" s="88" t="s">
        <v>2864</v>
      </c>
      <c r="E9877" s="184" cm="1">
        <f t="array" ref="E9877">_xlfn.IFS($D9877=$O$5,C9877*$P$5,$D9877=$O$6,$C9877*$P$6,$D9877="AZN",$C9877)</f>
        <v>3088.05</v>
      </c>
      <c r="F9877" s="183" cm="1">
        <f t="array" ref="F9877">_xlfn.IFS($D9877=$O$5,$C9877*$P$5*0.01,$D9877=$O$6,$C9877*$P$6*0.01,$D9877="AZN",$C9877*0.08)</f>
        <v>30.880500000000001</v>
      </c>
    </row>
    <row r="9878" spans="1:6" x14ac:dyDescent="0.3">
      <c r="A9878" s="177" t="s">
        <v>1288</v>
      </c>
      <c r="B9878" s="178">
        <v>44481</v>
      </c>
      <c r="C9878" s="179">
        <v>4500</v>
      </c>
      <c r="D9878" s="88" t="s">
        <v>2864</v>
      </c>
      <c r="E9878" s="184" cm="1">
        <f t="array" ref="E9878">_xlfn.IFS($D9878=$O$5,C9878*$P$5,$D9878=$O$6,$C9878*$P$6,$D9878="AZN",$C9878)</f>
        <v>8174.25</v>
      </c>
      <c r="F9878" s="183" cm="1">
        <f t="array" ref="F9878">_xlfn.IFS($D9878=$O$5,$C9878*$P$5*0.01,$D9878=$O$6,$C9878*$P$6*0.01,$D9878="AZN",$C9878*0.08)</f>
        <v>81.742500000000007</v>
      </c>
    </row>
    <row r="9879" spans="1:6" x14ac:dyDescent="0.3">
      <c r="A9879" s="177" t="s">
        <v>1639</v>
      </c>
      <c r="B9879" s="178">
        <v>44278</v>
      </c>
      <c r="C9879" s="179">
        <v>4000</v>
      </c>
      <c r="D9879" s="88" t="s">
        <v>2863</v>
      </c>
      <c r="E9879" s="184" cm="1">
        <f t="array" ref="E9879">_xlfn.IFS($D9879=$O$5,C9879*$P$5,$D9879=$O$6,$C9879*$P$6,$D9879="AZN",$C9879)</f>
        <v>6800</v>
      </c>
      <c r="F9879" s="183" cm="1">
        <f t="array" ref="F9879">_xlfn.IFS($D9879=$O$5,$C9879*$P$5*0.01,$D9879=$O$6,$C9879*$P$6*0.01,$D9879="AZN",$C9879*0.08)</f>
        <v>68</v>
      </c>
    </row>
    <row r="9880" spans="1:6" x14ac:dyDescent="0.3">
      <c r="A9880" s="177" t="s">
        <v>2125</v>
      </c>
      <c r="B9880" s="178">
        <v>44117</v>
      </c>
      <c r="C9880" s="179">
        <v>12800</v>
      </c>
      <c r="D9880" s="88" t="s">
        <v>2864</v>
      </c>
      <c r="E9880" s="184" cm="1">
        <f t="array" ref="E9880">_xlfn.IFS($D9880=$O$5,C9880*$P$5,$D9880=$O$6,$C9880*$P$6,$D9880="AZN",$C9880)</f>
        <v>23251.200000000001</v>
      </c>
      <c r="F9880" s="183" cm="1">
        <f t="array" ref="F9880">_xlfn.IFS($D9880=$O$5,$C9880*$P$5*0.01,$D9880=$O$6,$C9880*$P$6*0.01,$D9880="AZN",$C9880*0.08)</f>
        <v>232.512</v>
      </c>
    </row>
    <row r="9881" spans="1:6" x14ac:dyDescent="0.3">
      <c r="A9881" s="177" t="s">
        <v>1430</v>
      </c>
      <c r="B9881" s="178">
        <v>44391</v>
      </c>
      <c r="C9881" s="179">
        <v>9400</v>
      </c>
      <c r="D9881" s="88" t="s">
        <v>2864</v>
      </c>
      <c r="E9881" s="184" cm="1">
        <f t="array" ref="E9881">_xlfn.IFS($D9881=$O$5,C9881*$P$5,$D9881=$O$6,$C9881*$P$6,$D9881="AZN",$C9881)</f>
        <v>17075.099999999999</v>
      </c>
      <c r="F9881" s="183" cm="1">
        <f t="array" ref="F9881">_xlfn.IFS($D9881=$O$5,$C9881*$P$5*0.01,$D9881=$O$6,$C9881*$P$6*0.01,$D9881="AZN",$C9881*0.08)</f>
        <v>170.75099999999998</v>
      </c>
    </row>
    <row r="9882" spans="1:6" x14ac:dyDescent="0.3">
      <c r="A9882" s="177" t="s">
        <v>1085</v>
      </c>
      <c r="B9882" s="178">
        <v>44441</v>
      </c>
      <c r="C9882" s="179">
        <v>4200</v>
      </c>
      <c r="D9882" s="88" t="s">
        <v>2863</v>
      </c>
      <c r="E9882" s="184" cm="1">
        <f t="array" ref="E9882">_xlfn.IFS($D9882=$O$5,C9882*$P$5,$D9882=$O$6,$C9882*$P$6,$D9882="AZN",$C9882)</f>
        <v>7140</v>
      </c>
      <c r="F9882" s="183" cm="1">
        <f t="array" ref="F9882">_xlfn.IFS($D9882=$O$5,$C9882*$P$5*0.01,$D9882=$O$6,$C9882*$P$6*0.01,$D9882="AZN",$C9882*0.08)</f>
        <v>71.400000000000006</v>
      </c>
    </row>
    <row r="9883" spans="1:6" x14ac:dyDescent="0.3">
      <c r="A9883" s="177" t="s">
        <v>305</v>
      </c>
      <c r="B9883" s="178">
        <v>43977</v>
      </c>
      <c r="C9883" s="179">
        <v>5800</v>
      </c>
      <c r="D9883" s="88" t="s">
        <v>2862</v>
      </c>
      <c r="E9883" s="184" cm="1">
        <f t="array" ref="E9883">_xlfn.IFS($D9883=$O$5,C9883*$P$5,$D9883=$O$6,$C9883*$P$6,$D9883="AZN",$C9883)</f>
        <v>5800</v>
      </c>
      <c r="F9883" s="183" cm="1">
        <f t="array" ref="F9883">_xlfn.IFS($D9883=$O$5,$C9883*$P$5*0.01,$D9883=$O$6,$C9883*$P$6*0.01,$D9883="AZN",$C9883*0.08)</f>
        <v>464</v>
      </c>
    </row>
    <row r="9884" spans="1:6" x14ac:dyDescent="0.3">
      <c r="A9884" s="177" t="s">
        <v>1653</v>
      </c>
      <c r="B9884" s="178">
        <v>44585</v>
      </c>
      <c r="C9884" s="179">
        <v>12600</v>
      </c>
      <c r="D9884" s="88" t="s">
        <v>2864</v>
      </c>
      <c r="E9884" s="184" cm="1">
        <f t="array" ref="E9884">_xlfn.IFS($D9884=$O$5,C9884*$P$5,$D9884=$O$6,$C9884*$P$6,$D9884="AZN",$C9884)</f>
        <v>22887.9</v>
      </c>
      <c r="F9884" s="183" cm="1">
        <f t="array" ref="F9884">_xlfn.IFS($D9884=$O$5,$C9884*$P$5*0.01,$D9884=$O$6,$C9884*$P$6*0.01,$D9884="AZN",$C9884*0.08)</f>
        <v>228.87900000000002</v>
      </c>
    </row>
    <row r="9885" spans="1:6" x14ac:dyDescent="0.3">
      <c r="A9885" s="177" t="s">
        <v>799</v>
      </c>
      <c r="B9885" s="178">
        <v>44851</v>
      </c>
      <c r="C9885" s="179">
        <v>1200</v>
      </c>
      <c r="D9885" s="88" t="s">
        <v>2863</v>
      </c>
      <c r="E9885" s="184" cm="1">
        <f t="array" ref="E9885">_xlfn.IFS($D9885=$O$5,C9885*$P$5,$D9885=$O$6,$C9885*$P$6,$D9885="AZN",$C9885)</f>
        <v>2040</v>
      </c>
      <c r="F9885" s="183" cm="1">
        <f t="array" ref="F9885">_xlfn.IFS($D9885=$O$5,$C9885*$P$5*0.01,$D9885=$O$6,$C9885*$P$6*0.01,$D9885="AZN",$C9885*0.08)</f>
        <v>20.400000000000002</v>
      </c>
    </row>
    <row r="9886" spans="1:6" x14ac:dyDescent="0.3">
      <c r="A9886" s="177" t="s">
        <v>1251</v>
      </c>
      <c r="B9886" s="178">
        <v>43920</v>
      </c>
      <c r="C9886" s="179">
        <v>5000</v>
      </c>
      <c r="D9886" s="88" t="s">
        <v>2864</v>
      </c>
      <c r="E9886" s="184" cm="1">
        <f t="array" ref="E9886">_xlfn.IFS($D9886=$O$5,C9886*$P$5,$D9886=$O$6,$C9886*$P$6,$D9886="AZN",$C9886)</f>
        <v>9082.5</v>
      </c>
      <c r="F9886" s="183" cm="1">
        <f t="array" ref="F9886">_xlfn.IFS($D9886=$O$5,$C9886*$P$5*0.01,$D9886=$O$6,$C9886*$P$6*0.01,$D9886="AZN",$C9886*0.08)</f>
        <v>90.825000000000003</v>
      </c>
    </row>
    <row r="9887" spans="1:6" x14ac:dyDescent="0.3">
      <c r="A9887" s="177" t="s">
        <v>1834</v>
      </c>
      <c r="B9887" s="178">
        <v>44575</v>
      </c>
      <c r="C9887" s="179">
        <v>3700</v>
      </c>
      <c r="D9887" s="88" t="s">
        <v>2863</v>
      </c>
      <c r="E9887" s="184" cm="1">
        <f t="array" ref="E9887">_xlfn.IFS($D9887=$O$5,C9887*$P$5,$D9887=$O$6,$C9887*$P$6,$D9887="AZN",$C9887)</f>
        <v>6290</v>
      </c>
      <c r="F9887" s="183" cm="1">
        <f t="array" ref="F9887">_xlfn.IFS($D9887=$O$5,$C9887*$P$5*0.01,$D9887=$O$6,$C9887*$P$6*0.01,$D9887="AZN",$C9887*0.08)</f>
        <v>62.9</v>
      </c>
    </row>
    <row r="9888" spans="1:6" x14ac:dyDescent="0.3">
      <c r="A9888" s="177" t="s">
        <v>1805</v>
      </c>
      <c r="B9888" s="178">
        <v>43511</v>
      </c>
      <c r="C9888" s="179">
        <v>9000</v>
      </c>
      <c r="D9888" s="88" t="s">
        <v>2864</v>
      </c>
      <c r="E9888" s="184" cm="1">
        <f t="array" ref="E9888">_xlfn.IFS($D9888=$O$5,C9888*$P$5,$D9888=$O$6,$C9888*$P$6,$D9888="AZN",$C9888)</f>
        <v>16348.5</v>
      </c>
      <c r="F9888" s="183" cm="1">
        <f t="array" ref="F9888">_xlfn.IFS($D9888=$O$5,$C9888*$P$5*0.01,$D9888=$O$6,$C9888*$P$6*0.01,$D9888="AZN",$C9888*0.08)</f>
        <v>163.48500000000001</v>
      </c>
    </row>
    <row r="9889" spans="1:6" x14ac:dyDescent="0.3">
      <c r="A9889" s="177" t="s">
        <v>1726</v>
      </c>
      <c r="B9889" s="178">
        <v>43736</v>
      </c>
      <c r="C9889" s="179">
        <v>12000</v>
      </c>
      <c r="D9889" s="88" t="s">
        <v>2863</v>
      </c>
      <c r="E9889" s="184" cm="1">
        <f t="array" ref="E9889">_xlfn.IFS($D9889=$O$5,C9889*$P$5,$D9889=$O$6,$C9889*$P$6,$D9889="AZN",$C9889)</f>
        <v>20400</v>
      </c>
      <c r="F9889" s="183" cm="1">
        <f t="array" ref="F9889">_xlfn.IFS($D9889=$O$5,$C9889*$P$5*0.01,$D9889=$O$6,$C9889*$P$6*0.01,$D9889="AZN",$C9889*0.08)</f>
        <v>204</v>
      </c>
    </row>
    <row r="9890" spans="1:6" x14ac:dyDescent="0.3">
      <c r="A9890" s="177" t="s">
        <v>509</v>
      </c>
      <c r="B9890" s="178">
        <v>44328</v>
      </c>
      <c r="C9890" s="179">
        <v>5500</v>
      </c>
      <c r="D9890" s="88" t="s">
        <v>2864</v>
      </c>
      <c r="E9890" s="184" cm="1">
        <f t="array" ref="E9890">_xlfn.IFS($D9890=$O$5,C9890*$P$5,$D9890=$O$6,$C9890*$P$6,$D9890="AZN",$C9890)</f>
        <v>9990.75</v>
      </c>
      <c r="F9890" s="183" cm="1">
        <f t="array" ref="F9890">_xlfn.IFS($D9890=$O$5,$C9890*$P$5*0.01,$D9890=$O$6,$C9890*$P$6*0.01,$D9890="AZN",$C9890*0.08)</f>
        <v>99.907499999999999</v>
      </c>
    </row>
    <row r="9891" spans="1:6" x14ac:dyDescent="0.3">
      <c r="A9891" s="177" t="s">
        <v>1533</v>
      </c>
      <c r="B9891" s="178">
        <v>44343</v>
      </c>
      <c r="C9891" s="179">
        <v>12600</v>
      </c>
      <c r="D9891" s="88" t="s">
        <v>2863</v>
      </c>
      <c r="E9891" s="184" cm="1">
        <f t="array" ref="E9891">_xlfn.IFS($D9891=$O$5,C9891*$P$5,$D9891=$O$6,$C9891*$P$6,$D9891="AZN",$C9891)</f>
        <v>21420</v>
      </c>
      <c r="F9891" s="183" cm="1">
        <f t="array" ref="F9891">_xlfn.IFS($D9891=$O$5,$C9891*$P$5*0.01,$D9891=$O$6,$C9891*$P$6*0.01,$D9891="AZN",$C9891*0.08)</f>
        <v>214.20000000000002</v>
      </c>
    </row>
    <row r="9892" spans="1:6" x14ac:dyDescent="0.3">
      <c r="A9892" s="177" t="s">
        <v>1993</v>
      </c>
      <c r="B9892" s="178">
        <v>44513</v>
      </c>
      <c r="C9892" s="179">
        <v>3800</v>
      </c>
      <c r="D9892" s="88" t="s">
        <v>2863</v>
      </c>
      <c r="E9892" s="184" cm="1">
        <f t="array" ref="E9892">_xlfn.IFS($D9892=$O$5,C9892*$P$5,$D9892=$O$6,$C9892*$P$6,$D9892="AZN",$C9892)</f>
        <v>6460</v>
      </c>
      <c r="F9892" s="183" cm="1">
        <f t="array" ref="F9892">_xlfn.IFS($D9892=$O$5,$C9892*$P$5*0.01,$D9892=$O$6,$C9892*$P$6*0.01,$D9892="AZN",$C9892*0.08)</f>
        <v>64.599999999999994</v>
      </c>
    </row>
    <row r="9893" spans="1:6" x14ac:dyDescent="0.3">
      <c r="A9893" s="177" t="s">
        <v>950</v>
      </c>
      <c r="B9893" s="178">
        <v>44497</v>
      </c>
      <c r="C9893" s="179">
        <v>4600</v>
      </c>
      <c r="D9893" s="88" t="s">
        <v>2863</v>
      </c>
      <c r="E9893" s="184" cm="1">
        <f t="array" ref="E9893">_xlfn.IFS($D9893=$O$5,C9893*$P$5,$D9893=$O$6,$C9893*$P$6,$D9893="AZN",$C9893)</f>
        <v>7820</v>
      </c>
      <c r="F9893" s="183" cm="1">
        <f t="array" ref="F9893">_xlfn.IFS($D9893=$O$5,$C9893*$P$5*0.01,$D9893=$O$6,$C9893*$P$6*0.01,$D9893="AZN",$C9893*0.08)</f>
        <v>78.2</v>
      </c>
    </row>
    <row r="9894" spans="1:6" x14ac:dyDescent="0.3">
      <c r="A9894" s="177" t="s">
        <v>207</v>
      </c>
      <c r="B9894" s="178">
        <v>44770</v>
      </c>
      <c r="C9894" s="179">
        <v>10000</v>
      </c>
      <c r="D9894" s="88" t="s">
        <v>2863</v>
      </c>
      <c r="E9894" s="184" cm="1">
        <f t="array" ref="E9894">_xlfn.IFS($D9894=$O$5,C9894*$P$5,$D9894=$O$6,$C9894*$P$6,$D9894="AZN",$C9894)</f>
        <v>17000</v>
      </c>
      <c r="F9894" s="183" cm="1">
        <f t="array" ref="F9894">_xlfn.IFS($D9894=$O$5,$C9894*$P$5*0.01,$D9894=$O$6,$C9894*$P$6*0.01,$D9894="AZN",$C9894*0.08)</f>
        <v>170</v>
      </c>
    </row>
    <row r="9895" spans="1:6" x14ac:dyDescent="0.3">
      <c r="A9895" s="177" t="s">
        <v>1659</v>
      </c>
      <c r="B9895" s="178">
        <v>44151</v>
      </c>
      <c r="C9895" s="179">
        <v>9600</v>
      </c>
      <c r="D9895" s="88" t="s">
        <v>2863</v>
      </c>
      <c r="E9895" s="184" cm="1">
        <f t="array" ref="E9895">_xlfn.IFS($D9895=$O$5,C9895*$P$5,$D9895=$O$6,$C9895*$P$6,$D9895="AZN",$C9895)</f>
        <v>16320</v>
      </c>
      <c r="F9895" s="183" cm="1">
        <f t="array" ref="F9895">_xlfn.IFS($D9895=$O$5,$C9895*$P$5*0.01,$D9895=$O$6,$C9895*$P$6*0.01,$D9895="AZN",$C9895*0.08)</f>
        <v>163.20000000000002</v>
      </c>
    </row>
    <row r="9896" spans="1:6" x14ac:dyDescent="0.3">
      <c r="A9896" s="177" t="s">
        <v>1777</v>
      </c>
      <c r="B9896" s="178">
        <v>43768</v>
      </c>
      <c r="C9896" s="179">
        <v>8700</v>
      </c>
      <c r="D9896" s="88" t="s">
        <v>2863</v>
      </c>
      <c r="E9896" s="184" cm="1">
        <f t="array" ref="E9896">_xlfn.IFS($D9896=$O$5,C9896*$P$5,$D9896=$O$6,$C9896*$P$6,$D9896="AZN",$C9896)</f>
        <v>14790</v>
      </c>
      <c r="F9896" s="183" cm="1">
        <f t="array" ref="F9896">_xlfn.IFS($D9896=$O$5,$C9896*$P$5*0.01,$D9896=$O$6,$C9896*$P$6*0.01,$D9896="AZN",$C9896*0.08)</f>
        <v>147.9</v>
      </c>
    </row>
    <row r="9897" spans="1:6" x14ac:dyDescent="0.3">
      <c r="A9897" s="177" t="s">
        <v>1409</v>
      </c>
      <c r="B9897" s="178">
        <v>44085</v>
      </c>
      <c r="C9897" s="179">
        <v>6100</v>
      </c>
      <c r="D9897" s="88" t="s">
        <v>2862</v>
      </c>
      <c r="E9897" s="184" cm="1">
        <f t="array" ref="E9897">_xlfn.IFS($D9897=$O$5,C9897*$P$5,$D9897=$O$6,$C9897*$P$6,$D9897="AZN",$C9897)</f>
        <v>6100</v>
      </c>
      <c r="F9897" s="183" cm="1">
        <f t="array" ref="F9897">_xlfn.IFS($D9897=$O$5,$C9897*$P$5*0.01,$D9897=$O$6,$C9897*$P$6*0.01,$D9897="AZN",$C9897*0.08)</f>
        <v>488</v>
      </c>
    </row>
    <row r="9898" spans="1:6" x14ac:dyDescent="0.3">
      <c r="A9898" s="177" t="s">
        <v>2126</v>
      </c>
      <c r="B9898" s="178">
        <v>44168</v>
      </c>
      <c r="C9898" s="179">
        <v>7300</v>
      </c>
      <c r="D9898" s="88" t="s">
        <v>2864</v>
      </c>
      <c r="E9898" s="184" cm="1">
        <f t="array" ref="E9898">_xlfn.IFS($D9898=$O$5,C9898*$P$5,$D9898=$O$6,$C9898*$P$6,$D9898="AZN",$C9898)</f>
        <v>13260.45</v>
      </c>
      <c r="F9898" s="183" cm="1">
        <f t="array" ref="F9898">_xlfn.IFS($D9898=$O$5,$C9898*$P$5*0.01,$D9898=$O$6,$C9898*$P$6*0.01,$D9898="AZN",$C9898*0.08)</f>
        <v>132.6045</v>
      </c>
    </row>
    <row r="9899" spans="1:6" x14ac:dyDescent="0.3">
      <c r="A9899" s="177" t="s">
        <v>934</v>
      </c>
      <c r="B9899" s="178">
        <v>44405</v>
      </c>
      <c r="C9899" s="179">
        <v>6600</v>
      </c>
      <c r="D9899" s="88" t="s">
        <v>2862</v>
      </c>
      <c r="E9899" s="184" cm="1">
        <f t="array" ref="E9899">_xlfn.IFS($D9899=$O$5,C9899*$P$5,$D9899=$O$6,$C9899*$P$6,$D9899="AZN",$C9899)</f>
        <v>6600</v>
      </c>
      <c r="F9899" s="183" cm="1">
        <f t="array" ref="F9899">_xlfn.IFS($D9899=$O$5,$C9899*$P$5*0.01,$D9899=$O$6,$C9899*$P$6*0.01,$D9899="AZN",$C9899*0.08)</f>
        <v>528</v>
      </c>
    </row>
    <row r="9900" spans="1:6" x14ac:dyDescent="0.3">
      <c r="A9900" s="177" t="s">
        <v>1820</v>
      </c>
      <c r="B9900" s="178">
        <v>43987</v>
      </c>
      <c r="C9900" s="179">
        <v>11600</v>
      </c>
      <c r="D9900" s="88" t="s">
        <v>2863</v>
      </c>
      <c r="E9900" s="184" cm="1">
        <f t="array" ref="E9900">_xlfn.IFS($D9900=$O$5,C9900*$P$5,$D9900=$O$6,$C9900*$P$6,$D9900="AZN",$C9900)</f>
        <v>19720</v>
      </c>
      <c r="F9900" s="183" cm="1">
        <f t="array" ref="F9900">_xlfn.IFS($D9900=$O$5,$C9900*$P$5*0.01,$D9900=$O$6,$C9900*$P$6*0.01,$D9900="AZN",$C9900*0.08)</f>
        <v>197.20000000000002</v>
      </c>
    </row>
    <row r="9901" spans="1:6" x14ac:dyDescent="0.3">
      <c r="A9901" s="177" t="s">
        <v>652</v>
      </c>
      <c r="B9901" s="178">
        <v>44130</v>
      </c>
      <c r="C9901" s="179">
        <v>1200</v>
      </c>
      <c r="D9901" s="88" t="s">
        <v>2864</v>
      </c>
      <c r="E9901" s="184" cm="1">
        <f t="array" ref="E9901">_xlfn.IFS($D9901=$O$5,C9901*$P$5,$D9901=$O$6,$C9901*$P$6,$D9901="AZN",$C9901)</f>
        <v>2179.8000000000002</v>
      </c>
      <c r="F9901" s="183" cm="1">
        <f t="array" ref="F9901">_xlfn.IFS($D9901=$O$5,$C9901*$P$5*0.01,$D9901=$O$6,$C9901*$P$6*0.01,$D9901="AZN",$C9901*0.08)</f>
        <v>21.798000000000002</v>
      </c>
    </row>
    <row r="9902" spans="1:6" x14ac:dyDescent="0.3">
      <c r="A9902" s="177" t="s">
        <v>1037</v>
      </c>
      <c r="B9902" s="178">
        <v>44322</v>
      </c>
      <c r="C9902" s="179">
        <v>1200</v>
      </c>
      <c r="D9902" s="88" t="s">
        <v>2863</v>
      </c>
      <c r="E9902" s="184" cm="1">
        <f t="array" ref="E9902">_xlfn.IFS($D9902=$O$5,C9902*$P$5,$D9902=$O$6,$C9902*$P$6,$D9902="AZN",$C9902)</f>
        <v>2040</v>
      </c>
      <c r="F9902" s="183" cm="1">
        <f t="array" ref="F9902">_xlfn.IFS($D9902=$O$5,$C9902*$P$5*0.01,$D9902=$O$6,$C9902*$P$6*0.01,$D9902="AZN",$C9902*0.08)</f>
        <v>20.400000000000002</v>
      </c>
    </row>
    <row r="9903" spans="1:6" x14ac:dyDescent="0.3">
      <c r="A9903" s="177" t="s">
        <v>1458</v>
      </c>
      <c r="B9903" s="178">
        <v>44405</v>
      </c>
      <c r="C9903" s="179">
        <v>4800</v>
      </c>
      <c r="D9903" s="88" t="s">
        <v>2863</v>
      </c>
      <c r="E9903" s="184" cm="1">
        <f t="array" ref="E9903">_xlfn.IFS($D9903=$O$5,C9903*$P$5,$D9903=$O$6,$C9903*$P$6,$D9903="AZN",$C9903)</f>
        <v>8160</v>
      </c>
      <c r="F9903" s="183" cm="1">
        <f t="array" ref="F9903">_xlfn.IFS($D9903=$O$5,$C9903*$P$5*0.01,$D9903=$O$6,$C9903*$P$6*0.01,$D9903="AZN",$C9903*0.08)</f>
        <v>81.600000000000009</v>
      </c>
    </row>
    <row r="9904" spans="1:6" x14ac:dyDescent="0.3">
      <c r="A9904" s="177" t="s">
        <v>1563</v>
      </c>
      <c r="B9904" s="178">
        <v>44607</v>
      </c>
      <c r="C9904" s="179">
        <v>1000</v>
      </c>
      <c r="D9904" s="88" t="s">
        <v>2862</v>
      </c>
      <c r="E9904" s="184" cm="1">
        <f t="array" ref="E9904">_xlfn.IFS($D9904=$O$5,C9904*$P$5,$D9904=$O$6,$C9904*$P$6,$D9904="AZN",$C9904)</f>
        <v>1000</v>
      </c>
      <c r="F9904" s="183" cm="1">
        <f t="array" ref="F9904">_xlfn.IFS($D9904=$O$5,$C9904*$P$5*0.01,$D9904=$O$6,$C9904*$P$6*0.01,$D9904="AZN",$C9904*0.08)</f>
        <v>80</v>
      </c>
    </row>
    <row r="9905" spans="1:6" x14ac:dyDescent="0.3">
      <c r="A9905" s="177" t="s">
        <v>1594</v>
      </c>
      <c r="B9905" s="178">
        <v>43937</v>
      </c>
      <c r="C9905" s="179">
        <v>10900</v>
      </c>
      <c r="D9905" s="88" t="s">
        <v>2863</v>
      </c>
      <c r="E9905" s="184" cm="1">
        <f t="array" ref="E9905">_xlfn.IFS($D9905=$O$5,C9905*$P$5,$D9905=$O$6,$C9905*$P$6,$D9905="AZN",$C9905)</f>
        <v>18530</v>
      </c>
      <c r="F9905" s="183" cm="1">
        <f t="array" ref="F9905">_xlfn.IFS($D9905=$O$5,$C9905*$P$5*0.01,$D9905=$O$6,$C9905*$P$6*0.01,$D9905="AZN",$C9905*0.08)</f>
        <v>185.3</v>
      </c>
    </row>
    <row r="9906" spans="1:6" x14ac:dyDescent="0.3">
      <c r="A9906" s="177" t="s">
        <v>554</v>
      </c>
      <c r="B9906" s="178">
        <v>44496</v>
      </c>
      <c r="C9906" s="179">
        <v>3900</v>
      </c>
      <c r="D9906" s="88" t="s">
        <v>2862</v>
      </c>
      <c r="E9906" s="184" cm="1">
        <f t="array" ref="E9906">_xlfn.IFS($D9906=$O$5,C9906*$P$5,$D9906=$O$6,$C9906*$P$6,$D9906="AZN",$C9906)</f>
        <v>3900</v>
      </c>
      <c r="F9906" s="183" cm="1">
        <f t="array" ref="F9906">_xlfn.IFS($D9906=$O$5,$C9906*$P$5*0.01,$D9906=$O$6,$C9906*$P$6*0.01,$D9906="AZN",$C9906*0.08)</f>
        <v>312</v>
      </c>
    </row>
    <row r="9907" spans="1:6" x14ac:dyDescent="0.3">
      <c r="A9907" s="177" t="s">
        <v>2104</v>
      </c>
      <c r="B9907" s="178">
        <v>43864</v>
      </c>
      <c r="C9907" s="179">
        <v>4800</v>
      </c>
      <c r="D9907" s="88" t="s">
        <v>2864</v>
      </c>
      <c r="E9907" s="184" cm="1">
        <f t="array" ref="E9907">_xlfn.IFS($D9907=$O$5,C9907*$P$5,$D9907=$O$6,$C9907*$P$6,$D9907="AZN",$C9907)</f>
        <v>8719.2000000000007</v>
      </c>
      <c r="F9907" s="183" cm="1">
        <f t="array" ref="F9907">_xlfn.IFS($D9907=$O$5,$C9907*$P$5*0.01,$D9907=$O$6,$C9907*$P$6*0.01,$D9907="AZN",$C9907*0.08)</f>
        <v>87.192000000000007</v>
      </c>
    </row>
    <row r="9908" spans="1:6" x14ac:dyDescent="0.3">
      <c r="A9908" s="177" t="s">
        <v>1767</v>
      </c>
      <c r="B9908" s="178">
        <v>44420</v>
      </c>
      <c r="C9908" s="179">
        <v>5900</v>
      </c>
      <c r="D9908" s="88" t="s">
        <v>2864</v>
      </c>
      <c r="E9908" s="184" cm="1">
        <f t="array" ref="E9908">_xlfn.IFS($D9908=$O$5,C9908*$P$5,$D9908=$O$6,$C9908*$P$6,$D9908="AZN",$C9908)</f>
        <v>10717.35</v>
      </c>
      <c r="F9908" s="183" cm="1">
        <f t="array" ref="F9908">_xlfn.IFS($D9908=$O$5,$C9908*$P$5*0.01,$D9908=$O$6,$C9908*$P$6*0.01,$D9908="AZN",$C9908*0.08)</f>
        <v>107.1735</v>
      </c>
    </row>
    <row r="9909" spans="1:6" x14ac:dyDescent="0.3">
      <c r="A9909" s="177" t="s">
        <v>1134</v>
      </c>
      <c r="B9909" s="178">
        <v>43865</v>
      </c>
      <c r="C9909" s="179">
        <v>6900</v>
      </c>
      <c r="D9909" s="88" t="s">
        <v>2864</v>
      </c>
      <c r="E9909" s="184" cm="1">
        <f t="array" ref="E9909">_xlfn.IFS($D9909=$O$5,C9909*$P$5,$D9909=$O$6,$C9909*$P$6,$D9909="AZN",$C9909)</f>
        <v>12533.85</v>
      </c>
      <c r="F9909" s="183" cm="1">
        <f t="array" ref="F9909">_xlfn.IFS($D9909=$O$5,$C9909*$P$5*0.01,$D9909=$O$6,$C9909*$P$6*0.01,$D9909="AZN",$C9909*0.08)</f>
        <v>125.33850000000001</v>
      </c>
    </row>
    <row r="9910" spans="1:6" x14ac:dyDescent="0.3">
      <c r="A9910" s="177" t="s">
        <v>684</v>
      </c>
      <c r="B9910" s="178">
        <v>44166</v>
      </c>
      <c r="C9910" s="179">
        <v>9100</v>
      </c>
      <c r="D9910" s="88" t="s">
        <v>2863</v>
      </c>
      <c r="E9910" s="184" cm="1">
        <f t="array" ref="E9910">_xlfn.IFS($D9910=$O$5,C9910*$P$5,$D9910=$O$6,$C9910*$P$6,$D9910="AZN",$C9910)</f>
        <v>15470</v>
      </c>
      <c r="F9910" s="183" cm="1">
        <f t="array" ref="F9910">_xlfn.IFS($D9910=$O$5,$C9910*$P$5*0.01,$D9910=$O$6,$C9910*$P$6*0.01,$D9910="AZN",$C9910*0.08)</f>
        <v>154.70000000000002</v>
      </c>
    </row>
    <row r="9911" spans="1:6" x14ac:dyDescent="0.3">
      <c r="A9911" s="177" t="s">
        <v>364</v>
      </c>
      <c r="B9911" s="178">
        <v>44325</v>
      </c>
      <c r="C9911" s="179">
        <v>5800</v>
      </c>
      <c r="D9911" s="88" t="s">
        <v>2863</v>
      </c>
      <c r="E9911" s="184" cm="1">
        <f t="array" ref="E9911">_xlfn.IFS($D9911=$O$5,C9911*$P$5,$D9911=$O$6,$C9911*$P$6,$D9911="AZN",$C9911)</f>
        <v>9860</v>
      </c>
      <c r="F9911" s="183" cm="1">
        <f t="array" ref="F9911">_xlfn.IFS($D9911=$O$5,$C9911*$P$5*0.01,$D9911=$O$6,$C9911*$P$6*0.01,$D9911="AZN",$C9911*0.08)</f>
        <v>98.600000000000009</v>
      </c>
    </row>
    <row r="9912" spans="1:6" x14ac:dyDescent="0.3">
      <c r="A9912" s="177" t="s">
        <v>1224</v>
      </c>
      <c r="B9912" s="178">
        <v>44859</v>
      </c>
      <c r="C9912" s="179">
        <v>1200</v>
      </c>
      <c r="D9912" s="88" t="s">
        <v>2864</v>
      </c>
      <c r="E9912" s="184" cm="1">
        <f t="array" ref="E9912">_xlfn.IFS($D9912=$O$5,C9912*$P$5,$D9912=$O$6,$C9912*$P$6,$D9912="AZN",$C9912)</f>
        <v>2179.8000000000002</v>
      </c>
      <c r="F9912" s="183" cm="1">
        <f t="array" ref="F9912">_xlfn.IFS($D9912=$O$5,$C9912*$P$5*0.01,$D9912=$O$6,$C9912*$P$6*0.01,$D9912="AZN",$C9912*0.08)</f>
        <v>21.798000000000002</v>
      </c>
    </row>
    <row r="9913" spans="1:6" x14ac:dyDescent="0.3">
      <c r="A9913" s="177" t="s">
        <v>328</v>
      </c>
      <c r="B9913" s="178">
        <v>43852</v>
      </c>
      <c r="C9913" s="179">
        <v>5500</v>
      </c>
      <c r="D9913" s="88" t="s">
        <v>2863</v>
      </c>
      <c r="E9913" s="184" cm="1">
        <f t="array" ref="E9913">_xlfn.IFS($D9913=$O$5,C9913*$P$5,$D9913=$O$6,$C9913*$P$6,$D9913="AZN",$C9913)</f>
        <v>9350</v>
      </c>
      <c r="F9913" s="183" cm="1">
        <f t="array" ref="F9913">_xlfn.IFS($D9913=$O$5,$C9913*$P$5*0.01,$D9913=$O$6,$C9913*$P$6*0.01,$D9913="AZN",$C9913*0.08)</f>
        <v>93.5</v>
      </c>
    </row>
    <row r="9914" spans="1:6" x14ac:dyDescent="0.3">
      <c r="A9914" s="177" t="s">
        <v>461</v>
      </c>
      <c r="B9914" s="178">
        <v>44359</v>
      </c>
      <c r="C9914" s="179">
        <v>5800</v>
      </c>
      <c r="D9914" s="88" t="s">
        <v>2864</v>
      </c>
      <c r="E9914" s="184" cm="1">
        <f t="array" ref="E9914">_xlfn.IFS($D9914=$O$5,C9914*$P$5,$D9914=$O$6,$C9914*$P$6,$D9914="AZN",$C9914)</f>
        <v>10535.7</v>
      </c>
      <c r="F9914" s="183" cm="1">
        <f t="array" ref="F9914">_xlfn.IFS($D9914=$O$5,$C9914*$P$5*0.01,$D9914=$O$6,$C9914*$P$6*0.01,$D9914="AZN",$C9914*0.08)</f>
        <v>105.35700000000001</v>
      </c>
    </row>
    <row r="9915" spans="1:6" x14ac:dyDescent="0.3">
      <c r="A9915" s="177" t="s">
        <v>846</v>
      </c>
      <c r="B9915" s="178">
        <v>44584</v>
      </c>
      <c r="C9915" s="179">
        <v>12400</v>
      </c>
      <c r="D9915" s="88" t="s">
        <v>2864</v>
      </c>
      <c r="E9915" s="184" cm="1">
        <f t="array" ref="E9915">_xlfn.IFS($D9915=$O$5,C9915*$P$5,$D9915=$O$6,$C9915*$P$6,$D9915="AZN",$C9915)</f>
        <v>22524.6</v>
      </c>
      <c r="F9915" s="183" cm="1">
        <f t="array" ref="F9915">_xlfn.IFS($D9915=$O$5,$C9915*$P$5*0.01,$D9915=$O$6,$C9915*$P$6*0.01,$D9915="AZN",$C9915*0.08)</f>
        <v>225.24599999999998</v>
      </c>
    </row>
    <row r="9916" spans="1:6" x14ac:dyDescent="0.3">
      <c r="A9916" s="177" t="s">
        <v>1908</v>
      </c>
      <c r="B9916" s="178">
        <v>44582</v>
      </c>
      <c r="C9916" s="179">
        <v>7100</v>
      </c>
      <c r="D9916" s="88" t="s">
        <v>2862</v>
      </c>
      <c r="E9916" s="184" cm="1">
        <f t="array" ref="E9916">_xlfn.IFS($D9916=$O$5,C9916*$P$5,$D9916=$O$6,$C9916*$P$6,$D9916="AZN",$C9916)</f>
        <v>7100</v>
      </c>
      <c r="F9916" s="183" cm="1">
        <f t="array" ref="F9916">_xlfn.IFS($D9916=$O$5,$C9916*$P$5*0.01,$D9916=$O$6,$C9916*$P$6*0.01,$D9916="AZN",$C9916*0.08)</f>
        <v>568</v>
      </c>
    </row>
    <row r="9917" spans="1:6" x14ac:dyDescent="0.3">
      <c r="A9917" s="177" t="s">
        <v>1763</v>
      </c>
      <c r="B9917" s="178">
        <v>44250</v>
      </c>
      <c r="C9917" s="179">
        <v>12800</v>
      </c>
      <c r="D9917" s="88" t="s">
        <v>2862</v>
      </c>
      <c r="E9917" s="184" cm="1">
        <f t="array" ref="E9917">_xlfn.IFS($D9917=$O$5,C9917*$P$5,$D9917=$O$6,$C9917*$P$6,$D9917="AZN",$C9917)</f>
        <v>12800</v>
      </c>
      <c r="F9917" s="183" cm="1">
        <f t="array" ref="F9917">_xlfn.IFS($D9917=$O$5,$C9917*$P$5*0.01,$D9917=$O$6,$C9917*$P$6*0.01,$D9917="AZN",$C9917*0.08)</f>
        <v>1024</v>
      </c>
    </row>
    <row r="9918" spans="1:6" x14ac:dyDescent="0.3">
      <c r="A9918" s="177" t="s">
        <v>2032</v>
      </c>
      <c r="B9918" s="178">
        <v>44267</v>
      </c>
      <c r="C9918" s="179">
        <v>5200</v>
      </c>
      <c r="D9918" s="88" t="s">
        <v>2862</v>
      </c>
      <c r="E9918" s="184" cm="1">
        <f t="array" ref="E9918">_xlfn.IFS($D9918=$O$5,C9918*$P$5,$D9918=$O$6,$C9918*$P$6,$D9918="AZN",$C9918)</f>
        <v>5200</v>
      </c>
      <c r="F9918" s="183" cm="1">
        <f t="array" ref="F9918">_xlfn.IFS($D9918=$O$5,$C9918*$P$5*0.01,$D9918=$O$6,$C9918*$P$6*0.01,$D9918="AZN",$C9918*0.08)</f>
        <v>416</v>
      </c>
    </row>
    <row r="9919" spans="1:6" x14ac:dyDescent="0.3">
      <c r="A9919" s="177" t="s">
        <v>815</v>
      </c>
      <c r="B9919" s="178">
        <v>44773</v>
      </c>
      <c r="C9919" s="179">
        <v>1400</v>
      </c>
      <c r="D9919" s="88" t="s">
        <v>2864</v>
      </c>
      <c r="E9919" s="184" cm="1">
        <f t="array" ref="E9919">_xlfn.IFS($D9919=$O$5,C9919*$P$5,$D9919=$O$6,$C9919*$P$6,$D9919="AZN",$C9919)</f>
        <v>2543.1</v>
      </c>
      <c r="F9919" s="183" cm="1">
        <f t="array" ref="F9919">_xlfn.IFS($D9919=$O$5,$C9919*$P$5*0.01,$D9919=$O$6,$C9919*$P$6*0.01,$D9919="AZN",$C9919*0.08)</f>
        <v>25.431000000000001</v>
      </c>
    </row>
    <row r="9920" spans="1:6" x14ac:dyDescent="0.3">
      <c r="A9920" s="177" t="s">
        <v>1409</v>
      </c>
      <c r="B9920" s="178">
        <v>43879</v>
      </c>
      <c r="C9920" s="179">
        <v>5500</v>
      </c>
      <c r="D9920" s="88" t="s">
        <v>2864</v>
      </c>
      <c r="E9920" s="184" cm="1">
        <f t="array" ref="E9920">_xlfn.IFS($D9920=$O$5,C9920*$P$5,$D9920=$O$6,$C9920*$P$6,$D9920="AZN",$C9920)</f>
        <v>9990.75</v>
      </c>
      <c r="F9920" s="183" cm="1">
        <f t="array" ref="F9920">_xlfn.IFS($D9920=$O$5,$C9920*$P$5*0.01,$D9920=$O$6,$C9920*$P$6*0.01,$D9920="AZN",$C9920*0.08)</f>
        <v>99.907499999999999</v>
      </c>
    </row>
    <row r="9921" spans="1:6" x14ac:dyDescent="0.3">
      <c r="A9921" s="177" t="s">
        <v>1933</v>
      </c>
      <c r="B9921" s="178">
        <v>44342</v>
      </c>
      <c r="C9921" s="179">
        <v>10500</v>
      </c>
      <c r="D9921" s="88" t="s">
        <v>2864</v>
      </c>
      <c r="E9921" s="184" cm="1">
        <f t="array" ref="E9921">_xlfn.IFS($D9921=$O$5,C9921*$P$5,$D9921=$O$6,$C9921*$P$6,$D9921="AZN",$C9921)</f>
        <v>19073.25</v>
      </c>
      <c r="F9921" s="183" cm="1">
        <f t="array" ref="F9921">_xlfn.IFS($D9921=$O$5,$C9921*$P$5*0.01,$D9921=$O$6,$C9921*$P$6*0.01,$D9921="AZN",$C9921*0.08)</f>
        <v>190.73250000000002</v>
      </c>
    </row>
    <row r="9922" spans="1:6" x14ac:dyDescent="0.3">
      <c r="A9922" s="177" t="s">
        <v>926</v>
      </c>
      <c r="B9922" s="178">
        <v>43792</v>
      </c>
      <c r="C9922" s="179">
        <v>3400</v>
      </c>
      <c r="D9922" s="88" t="s">
        <v>2863</v>
      </c>
      <c r="E9922" s="184" cm="1">
        <f t="array" ref="E9922">_xlfn.IFS($D9922=$O$5,C9922*$P$5,$D9922=$O$6,$C9922*$P$6,$D9922="AZN",$C9922)</f>
        <v>5780</v>
      </c>
      <c r="F9922" s="183" cm="1">
        <f t="array" ref="F9922">_xlfn.IFS($D9922=$O$5,$C9922*$P$5*0.01,$D9922=$O$6,$C9922*$P$6*0.01,$D9922="AZN",$C9922*0.08)</f>
        <v>57.800000000000004</v>
      </c>
    </row>
    <row r="9923" spans="1:6" x14ac:dyDescent="0.3">
      <c r="A9923" s="177" t="s">
        <v>176</v>
      </c>
      <c r="B9923" s="178">
        <v>44602</v>
      </c>
      <c r="C9923" s="179">
        <v>3200</v>
      </c>
      <c r="D9923" s="88" t="s">
        <v>2864</v>
      </c>
      <c r="E9923" s="184" cm="1">
        <f t="array" ref="E9923">_xlfn.IFS($D9923=$O$5,C9923*$P$5,$D9923=$O$6,$C9923*$P$6,$D9923="AZN",$C9923)</f>
        <v>5812.8</v>
      </c>
      <c r="F9923" s="183" cm="1">
        <f t="array" ref="F9923">_xlfn.IFS($D9923=$O$5,$C9923*$P$5*0.01,$D9923=$O$6,$C9923*$P$6*0.01,$D9923="AZN",$C9923*0.08)</f>
        <v>58.128</v>
      </c>
    </row>
    <row r="9924" spans="1:6" x14ac:dyDescent="0.3">
      <c r="A9924" s="177" t="s">
        <v>2001</v>
      </c>
      <c r="B9924" s="178">
        <v>44476</v>
      </c>
      <c r="C9924" s="179">
        <v>8500</v>
      </c>
      <c r="D9924" s="88" t="s">
        <v>2864</v>
      </c>
      <c r="E9924" s="184" cm="1">
        <f t="array" ref="E9924">_xlfn.IFS($D9924=$O$5,C9924*$P$5,$D9924=$O$6,$C9924*$P$6,$D9924="AZN",$C9924)</f>
        <v>15440.25</v>
      </c>
      <c r="F9924" s="183" cm="1">
        <f t="array" ref="F9924">_xlfn.IFS($D9924=$O$5,$C9924*$P$5*0.01,$D9924=$O$6,$C9924*$P$6*0.01,$D9924="AZN",$C9924*0.08)</f>
        <v>154.4025</v>
      </c>
    </row>
    <row r="9925" spans="1:6" x14ac:dyDescent="0.3">
      <c r="A9925" s="177" t="s">
        <v>1769</v>
      </c>
      <c r="B9925" s="178">
        <v>44861</v>
      </c>
      <c r="C9925" s="179">
        <v>2500</v>
      </c>
      <c r="D9925" s="88" t="s">
        <v>2863</v>
      </c>
      <c r="E9925" s="184" cm="1">
        <f t="array" ref="E9925">_xlfn.IFS($D9925=$O$5,C9925*$P$5,$D9925=$O$6,$C9925*$P$6,$D9925="AZN",$C9925)</f>
        <v>4250</v>
      </c>
      <c r="F9925" s="183" cm="1">
        <f t="array" ref="F9925">_xlfn.IFS($D9925=$O$5,$C9925*$P$5*0.01,$D9925=$O$6,$C9925*$P$6*0.01,$D9925="AZN",$C9925*0.08)</f>
        <v>42.5</v>
      </c>
    </row>
    <row r="9926" spans="1:6" x14ac:dyDescent="0.3">
      <c r="A9926" s="177" t="s">
        <v>1115</v>
      </c>
      <c r="B9926" s="178">
        <v>44418</v>
      </c>
      <c r="C9926" s="179">
        <v>5900</v>
      </c>
      <c r="D9926" s="88" t="s">
        <v>2862</v>
      </c>
      <c r="E9926" s="184" cm="1">
        <f t="array" ref="E9926">_xlfn.IFS($D9926=$O$5,C9926*$P$5,$D9926=$O$6,$C9926*$P$6,$D9926="AZN",$C9926)</f>
        <v>5900</v>
      </c>
      <c r="F9926" s="183" cm="1">
        <f t="array" ref="F9926">_xlfn.IFS($D9926=$O$5,$C9926*$P$5*0.01,$D9926=$O$6,$C9926*$P$6*0.01,$D9926="AZN",$C9926*0.08)</f>
        <v>472</v>
      </c>
    </row>
    <row r="9927" spans="1:6" x14ac:dyDescent="0.3">
      <c r="A9927" s="177" t="s">
        <v>1358</v>
      </c>
      <c r="B9927" s="178">
        <v>44448</v>
      </c>
      <c r="C9927" s="179">
        <v>7700</v>
      </c>
      <c r="D9927" s="88" t="s">
        <v>2863</v>
      </c>
      <c r="E9927" s="184" cm="1">
        <f t="array" ref="E9927">_xlfn.IFS($D9927=$O$5,C9927*$P$5,$D9927=$O$6,$C9927*$P$6,$D9927="AZN",$C9927)</f>
        <v>13090</v>
      </c>
      <c r="F9927" s="183" cm="1">
        <f t="array" ref="F9927">_xlfn.IFS($D9927=$O$5,$C9927*$P$5*0.01,$D9927=$O$6,$C9927*$P$6*0.01,$D9927="AZN",$C9927*0.08)</f>
        <v>130.9</v>
      </c>
    </row>
    <row r="9928" spans="1:6" x14ac:dyDescent="0.3">
      <c r="A9928" s="177" t="s">
        <v>536</v>
      </c>
      <c r="B9928" s="178">
        <v>44142</v>
      </c>
      <c r="C9928" s="179">
        <v>2600</v>
      </c>
      <c r="D9928" s="88" t="s">
        <v>2863</v>
      </c>
      <c r="E9928" s="184" cm="1">
        <f t="array" ref="E9928">_xlfn.IFS($D9928=$O$5,C9928*$P$5,$D9928=$O$6,$C9928*$P$6,$D9928="AZN",$C9928)</f>
        <v>4420</v>
      </c>
      <c r="F9928" s="183" cm="1">
        <f t="array" ref="F9928">_xlfn.IFS($D9928=$O$5,$C9928*$P$5*0.01,$D9928=$O$6,$C9928*$P$6*0.01,$D9928="AZN",$C9928*0.08)</f>
        <v>44.2</v>
      </c>
    </row>
    <row r="9929" spans="1:6" x14ac:dyDescent="0.3">
      <c r="A9929" s="177" t="s">
        <v>1466</v>
      </c>
      <c r="B9929" s="178">
        <v>43906</v>
      </c>
      <c r="C9929" s="179">
        <v>8300</v>
      </c>
      <c r="D9929" s="88" t="s">
        <v>2863</v>
      </c>
      <c r="E9929" s="184" cm="1">
        <f t="array" ref="E9929">_xlfn.IFS($D9929=$O$5,C9929*$P$5,$D9929=$O$6,$C9929*$P$6,$D9929="AZN",$C9929)</f>
        <v>14110</v>
      </c>
      <c r="F9929" s="183" cm="1">
        <f t="array" ref="F9929">_xlfn.IFS($D9929=$O$5,$C9929*$P$5*0.01,$D9929=$O$6,$C9929*$P$6*0.01,$D9929="AZN",$C9929*0.08)</f>
        <v>141.1</v>
      </c>
    </row>
    <row r="9930" spans="1:6" x14ac:dyDescent="0.3">
      <c r="A9930" s="177" t="s">
        <v>646</v>
      </c>
      <c r="B9930" s="178">
        <v>43926</v>
      </c>
      <c r="C9930" s="179">
        <v>2700</v>
      </c>
      <c r="D9930" s="88" t="s">
        <v>2864</v>
      </c>
      <c r="E9930" s="184" cm="1">
        <f t="array" ref="E9930">_xlfn.IFS($D9930=$O$5,C9930*$P$5,$D9930=$O$6,$C9930*$P$6,$D9930="AZN",$C9930)</f>
        <v>4904.55</v>
      </c>
      <c r="F9930" s="183" cm="1">
        <f t="array" ref="F9930">_xlfn.IFS($D9930=$O$5,$C9930*$P$5*0.01,$D9930=$O$6,$C9930*$P$6*0.01,$D9930="AZN",$C9930*0.08)</f>
        <v>49.045500000000004</v>
      </c>
    </row>
    <row r="9931" spans="1:6" x14ac:dyDescent="0.3">
      <c r="A9931" s="177" t="s">
        <v>1137</v>
      </c>
      <c r="B9931" s="178">
        <v>43977</v>
      </c>
      <c r="C9931" s="179">
        <v>9200</v>
      </c>
      <c r="D9931" s="88" t="s">
        <v>2862</v>
      </c>
      <c r="E9931" s="184" cm="1">
        <f t="array" ref="E9931">_xlfn.IFS($D9931=$O$5,C9931*$P$5,$D9931=$O$6,$C9931*$P$6,$D9931="AZN",$C9931)</f>
        <v>9200</v>
      </c>
      <c r="F9931" s="183" cm="1">
        <f t="array" ref="F9931">_xlfn.IFS($D9931=$O$5,$C9931*$P$5*0.01,$D9931=$O$6,$C9931*$P$6*0.01,$D9931="AZN",$C9931*0.08)</f>
        <v>736</v>
      </c>
    </row>
    <row r="9932" spans="1:6" x14ac:dyDescent="0.3">
      <c r="A9932" s="177" t="s">
        <v>1405</v>
      </c>
      <c r="B9932" s="178">
        <v>44364</v>
      </c>
      <c r="C9932" s="179">
        <v>10100</v>
      </c>
      <c r="D9932" s="88" t="s">
        <v>2864</v>
      </c>
      <c r="E9932" s="184" cm="1">
        <f t="array" ref="E9932">_xlfn.IFS($D9932=$O$5,C9932*$P$5,$D9932=$O$6,$C9932*$P$6,$D9932="AZN",$C9932)</f>
        <v>18346.650000000001</v>
      </c>
      <c r="F9932" s="183" cm="1">
        <f t="array" ref="F9932">_xlfn.IFS($D9932=$O$5,$C9932*$P$5*0.01,$D9932=$O$6,$C9932*$P$6*0.01,$D9932="AZN",$C9932*0.08)</f>
        <v>183.46650000000002</v>
      </c>
    </row>
    <row r="9933" spans="1:6" x14ac:dyDescent="0.3">
      <c r="A9933" s="177" t="s">
        <v>490</v>
      </c>
      <c r="B9933" s="178">
        <v>44173</v>
      </c>
      <c r="C9933" s="179">
        <v>5400</v>
      </c>
      <c r="D9933" s="88" t="s">
        <v>2862</v>
      </c>
      <c r="E9933" s="184" cm="1">
        <f t="array" ref="E9933">_xlfn.IFS($D9933=$O$5,C9933*$P$5,$D9933=$O$6,$C9933*$P$6,$D9933="AZN",$C9933)</f>
        <v>5400</v>
      </c>
      <c r="F9933" s="183" cm="1">
        <f t="array" ref="F9933">_xlfn.IFS($D9933=$O$5,$C9933*$P$5*0.01,$D9933=$O$6,$C9933*$P$6*0.01,$D9933="AZN",$C9933*0.08)</f>
        <v>432</v>
      </c>
    </row>
    <row r="9934" spans="1:6" x14ac:dyDescent="0.3">
      <c r="A9934" s="177" t="s">
        <v>1176</v>
      </c>
      <c r="B9934" s="178">
        <v>43939</v>
      </c>
      <c r="C9934" s="179">
        <v>11100</v>
      </c>
      <c r="D9934" s="88" t="s">
        <v>2864</v>
      </c>
      <c r="E9934" s="184" cm="1">
        <f t="array" ref="E9934">_xlfn.IFS($D9934=$O$5,C9934*$P$5,$D9934=$O$6,$C9934*$P$6,$D9934="AZN",$C9934)</f>
        <v>20163.150000000001</v>
      </c>
      <c r="F9934" s="183" cm="1">
        <f t="array" ref="F9934">_xlfn.IFS($D9934=$O$5,$C9934*$P$5*0.01,$D9934=$O$6,$C9934*$P$6*0.01,$D9934="AZN",$C9934*0.08)</f>
        <v>201.63150000000002</v>
      </c>
    </row>
    <row r="9935" spans="1:6" x14ac:dyDescent="0.3">
      <c r="A9935" s="177" t="s">
        <v>1479</v>
      </c>
      <c r="B9935" s="178">
        <v>44831</v>
      </c>
      <c r="C9935" s="179">
        <v>7800</v>
      </c>
      <c r="D9935" s="88" t="s">
        <v>2864</v>
      </c>
      <c r="E9935" s="184" cm="1">
        <f t="array" ref="E9935">_xlfn.IFS($D9935=$O$5,C9935*$P$5,$D9935=$O$6,$C9935*$P$6,$D9935="AZN",$C9935)</f>
        <v>14168.7</v>
      </c>
      <c r="F9935" s="183" cm="1">
        <f t="array" ref="F9935">_xlfn.IFS($D9935=$O$5,$C9935*$P$5*0.01,$D9935=$O$6,$C9935*$P$6*0.01,$D9935="AZN",$C9935*0.08)</f>
        <v>141.68700000000001</v>
      </c>
    </row>
    <row r="9936" spans="1:6" x14ac:dyDescent="0.3">
      <c r="A9936" s="177" t="s">
        <v>1786</v>
      </c>
      <c r="B9936" s="178">
        <v>44744</v>
      </c>
      <c r="C9936" s="179">
        <v>8000</v>
      </c>
      <c r="D9936" s="88" t="s">
        <v>2862</v>
      </c>
      <c r="E9936" s="184" cm="1">
        <f t="array" ref="E9936">_xlfn.IFS($D9936=$O$5,C9936*$P$5,$D9936=$O$6,$C9936*$P$6,$D9936="AZN",$C9936)</f>
        <v>8000</v>
      </c>
      <c r="F9936" s="183" cm="1">
        <f t="array" ref="F9936">_xlfn.IFS($D9936=$O$5,$C9936*$P$5*0.01,$D9936=$O$6,$C9936*$P$6*0.01,$D9936="AZN",$C9936*0.08)</f>
        <v>640</v>
      </c>
    </row>
    <row r="9937" spans="1:6" x14ac:dyDescent="0.3">
      <c r="A9937" s="177" t="s">
        <v>696</v>
      </c>
      <c r="B9937" s="178">
        <v>44294</v>
      </c>
      <c r="C9937" s="179">
        <v>1200</v>
      </c>
      <c r="D9937" s="88" t="s">
        <v>2864</v>
      </c>
      <c r="E9937" s="184" cm="1">
        <f t="array" ref="E9937">_xlfn.IFS($D9937=$O$5,C9937*$P$5,$D9937=$O$6,$C9937*$P$6,$D9937="AZN",$C9937)</f>
        <v>2179.8000000000002</v>
      </c>
      <c r="F9937" s="183" cm="1">
        <f t="array" ref="F9937">_xlfn.IFS($D9937=$O$5,$C9937*$P$5*0.01,$D9937=$O$6,$C9937*$P$6*0.01,$D9937="AZN",$C9937*0.08)</f>
        <v>21.798000000000002</v>
      </c>
    </row>
    <row r="9938" spans="1:6" x14ac:dyDescent="0.3">
      <c r="A9938" s="177" t="s">
        <v>1372</v>
      </c>
      <c r="B9938" s="178">
        <v>44543</v>
      </c>
      <c r="C9938" s="179">
        <v>10700</v>
      </c>
      <c r="D9938" s="88" t="s">
        <v>2864</v>
      </c>
      <c r="E9938" s="184" cm="1">
        <f t="array" ref="E9938">_xlfn.IFS($D9938=$O$5,C9938*$P$5,$D9938=$O$6,$C9938*$P$6,$D9938="AZN",$C9938)</f>
        <v>19436.55</v>
      </c>
      <c r="F9938" s="183" cm="1">
        <f t="array" ref="F9938">_xlfn.IFS($D9938=$O$5,$C9938*$P$5*0.01,$D9938=$O$6,$C9938*$P$6*0.01,$D9938="AZN",$C9938*0.08)</f>
        <v>194.3655</v>
      </c>
    </row>
    <row r="9939" spans="1:6" x14ac:dyDescent="0.3">
      <c r="A9939" s="177" t="s">
        <v>1279</v>
      </c>
      <c r="B9939" s="178">
        <v>44381</v>
      </c>
      <c r="C9939" s="179">
        <v>12900</v>
      </c>
      <c r="D9939" s="88" t="s">
        <v>2864</v>
      </c>
      <c r="E9939" s="184" cm="1">
        <f t="array" ref="E9939">_xlfn.IFS($D9939=$O$5,C9939*$P$5,$D9939=$O$6,$C9939*$P$6,$D9939="AZN",$C9939)</f>
        <v>23432.85</v>
      </c>
      <c r="F9939" s="183" cm="1">
        <f t="array" ref="F9939">_xlfn.IFS($D9939=$O$5,$C9939*$P$5*0.01,$D9939=$O$6,$C9939*$P$6*0.01,$D9939="AZN",$C9939*0.08)</f>
        <v>234.32849999999999</v>
      </c>
    </row>
    <row r="9940" spans="1:6" x14ac:dyDescent="0.3">
      <c r="A9940" s="177" t="s">
        <v>687</v>
      </c>
      <c r="B9940" s="178">
        <v>44163</v>
      </c>
      <c r="C9940" s="179">
        <v>1300</v>
      </c>
      <c r="D9940" s="88" t="s">
        <v>2863</v>
      </c>
      <c r="E9940" s="184" cm="1">
        <f t="array" ref="E9940">_xlfn.IFS($D9940=$O$5,C9940*$P$5,$D9940=$O$6,$C9940*$P$6,$D9940="AZN",$C9940)</f>
        <v>2210</v>
      </c>
      <c r="F9940" s="183" cm="1">
        <f t="array" ref="F9940">_xlfn.IFS($D9940=$O$5,$C9940*$P$5*0.01,$D9940=$O$6,$C9940*$P$6*0.01,$D9940="AZN",$C9940*0.08)</f>
        <v>22.1</v>
      </c>
    </row>
    <row r="9941" spans="1:6" x14ac:dyDescent="0.3">
      <c r="A9941" s="177" t="s">
        <v>1312</v>
      </c>
      <c r="B9941" s="178">
        <v>44339</v>
      </c>
      <c r="C9941" s="179">
        <v>9000</v>
      </c>
      <c r="D9941" s="88" t="s">
        <v>2863</v>
      </c>
      <c r="E9941" s="184" cm="1">
        <f t="array" ref="E9941">_xlfn.IFS($D9941=$O$5,C9941*$P$5,$D9941=$O$6,$C9941*$P$6,$D9941="AZN",$C9941)</f>
        <v>15300</v>
      </c>
      <c r="F9941" s="183" cm="1">
        <f t="array" ref="F9941">_xlfn.IFS($D9941=$O$5,$C9941*$P$5*0.01,$D9941=$O$6,$C9941*$P$6*0.01,$D9941="AZN",$C9941*0.08)</f>
        <v>153</v>
      </c>
    </row>
    <row r="9942" spans="1:6" x14ac:dyDescent="0.3">
      <c r="A9942" s="177" t="s">
        <v>1616</v>
      </c>
      <c r="B9942" s="178">
        <v>44460</v>
      </c>
      <c r="C9942" s="179">
        <v>11300</v>
      </c>
      <c r="D9942" s="88" t="s">
        <v>2863</v>
      </c>
      <c r="E9942" s="184" cm="1">
        <f t="array" ref="E9942">_xlfn.IFS($D9942=$O$5,C9942*$P$5,$D9942=$O$6,$C9942*$P$6,$D9942="AZN",$C9942)</f>
        <v>19210</v>
      </c>
      <c r="F9942" s="183" cm="1">
        <f t="array" ref="F9942">_xlfn.IFS($D9942=$O$5,$C9942*$P$5*0.01,$D9942=$O$6,$C9942*$P$6*0.01,$D9942="AZN",$C9942*0.08)</f>
        <v>192.1</v>
      </c>
    </row>
    <row r="9943" spans="1:6" x14ac:dyDescent="0.3">
      <c r="A9943" s="177" t="s">
        <v>741</v>
      </c>
      <c r="B9943" s="178">
        <v>43972</v>
      </c>
      <c r="C9943" s="179">
        <v>4300</v>
      </c>
      <c r="D9943" s="88" t="s">
        <v>2863</v>
      </c>
      <c r="E9943" s="184" cm="1">
        <f t="array" ref="E9943">_xlfn.IFS($D9943=$O$5,C9943*$P$5,$D9943=$O$6,$C9943*$P$6,$D9943="AZN",$C9943)</f>
        <v>7310</v>
      </c>
      <c r="F9943" s="183" cm="1">
        <f t="array" ref="F9943">_xlfn.IFS($D9943=$O$5,$C9943*$P$5*0.01,$D9943=$O$6,$C9943*$P$6*0.01,$D9943="AZN",$C9943*0.08)</f>
        <v>73.100000000000009</v>
      </c>
    </row>
    <row r="9944" spans="1:6" x14ac:dyDescent="0.3">
      <c r="A9944" s="177" t="s">
        <v>1653</v>
      </c>
      <c r="B9944" s="178">
        <v>44379</v>
      </c>
      <c r="C9944" s="179">
        <v>11400</v>
      </c>
      <c r="D9944" s="88" t="s">
        <v>2863</v>
      </c>
      <c r="E9944" s="184" cm="1">
        <f t="array" ref="E9944">_xlfn.IFS($D9944=$O$5,C9944*$P$5,$D9944=$O$6,$C9944*$P$6,$D9944="AZN",$C9944)</f>
        <v>19380</v>
      </c>
      <c r="F9944" s="183" cm="1">
        <f t="array" ref="F9944">_xlfn.IFS($D9944=$O$5,$C9944*$P$5*0.01,$D9944=$O$6,$C9944*$P$6*0.01,$D9944="AZN",$C9944*0.08)</f>
        <v>193.8</v>
      </c>
    </row>
    <row r="9945" spans="1:6" x14ac:dyDescent="0.3">
      <c r="A9945" s="177" t="s">
        <v>1796</v>
      </c>
      <c r="B9945" s="178">
        <v>43731</v>
      </c>
      <c r="C9945" s="179">
        <v>9500</v>
      </c>
      <c r="D9945" s="88" t="s">
        <v>2862</v>
      </c>
      <c r="E9945" s="184" cm="1">
        <f t="array" ref="E9945">_xlfn.IFS($D9945=$O$5,C9945*$P$5,$D9945=$O$6,$C9945*$P$6,$D9945="AZN",$C9945)</f>
        <v>9500</v>
      </c>
      <c r="F9945" s="183" cm="1">
        <f t="array" ref="F9945">_xlfn.IFS($D9945=$O$5,$C9945*$P$5*0.01,$D9945=$O$6,$C9945*$P$6*0.01,$D9945="AZN",$C9945*0.08)</f>
        <v>760</v>
      </c>
    </row>
    <row r="9946" spans="1:6" x14ac:dyDescent="0.3">
      <c r="A9946" s="177" t="s">
        <v>834</v>
      </c>
      <c r="B9946" s="178">
        <v>43702</v>
      </c>
      <c r="C9946" s="179">
        <v>5300</v>
      </c>
      <c r="D9946" s="88" t="s">
        <v>2862</v>
      </c>
      <c r="E9946" s="184" cm="1">
        <f t="array" ref="E9946">_xlfn.IFS($D9946=$O$5,C9946*$P$5,$D9946=$O$6,$C9946*$P$6,$D9946="AZN",$C9946)</f>
        <v>5300</v>
      </c>
      <c r="F9946" s="183" cm="1">
        <f t="array" ref="F9946">_xlfn.IFS($D9946=$O$5,$C9946*$P$5*0.01,$D9946=$O$6,$C9946*$P$6*0.01,$D9946="AZN",$C9946*0.08)</f>
        <v>424</v>
      </c>
    </row>
    <row r="9947" spans="1:6" x14ac:dyDescent="0.3">
      <c r="A9947" s="177" t="s">
        <v>1694</v>
      </c>
      <c r="B9947" s="178">
        <v>43939</v>
      </c>
      <c r="C9947" s="179">
        <v>6500</v>
      </c>
      <c r="D9947" s="88" t="s">
        <v>2862</v>
      </c>
      <c r="E9947" s="184" cm="1">
        <f t="array" ref="E9947">_xlfn.IFS($D9947=$O$5,C9947*$P$5,$D9947=$O$6,$C9947*$P$6,$D9947="AZN",$C9947)</f>
        <v>6500</v>
      </c>
      <c r="F9947" s="183" cm="1">
        <f t="array" ref="F9947">_xlfn.IFS($D9947=$O$5,$C9947*$P$5*0.01,$D9947=$O$6,$C9947*$P$6*0.01,$D9947="AZN",$C9947*0.08)</f>
        <v>520</v>
      </c>
    </row>
    <row r="9948" spans="1:6" x14ac:dyDescent="0.3">
      <c r="A9948" s="177" t="s">
        <v>358</v>
      </c>
      <c r="B9948" s="178">
        <v>44551</v>
      </c>
      <c r="C9948" s="179">
        <v>2900</v>
      </c>
      <c r="D9948" s="88" t="s">
        <v>2863</v>
      </c>
      <c r="E9948" s="184" cm="1">
        <f t="array" ref="E9948">_xlfn.IFS($D9948=$O$5,C9948*$P$5,$D9948=$O$6,$C9948*$P$6,$D9948="AZN",$C9948)</f>
        <v>4930</v>
      </c>
      <c r="F9948" s="183" cm="1">
        <f t="array" ref="F9948">_xlfn.IFS($D9948=$O$5,$C9948*$P$5*0.01,$D9948=$O$6,$C9948*$P$6*0.01,$D9948="AZN",$C9948*0.08)</f>
        <v>49.300000000000004</v>
      </c>
    </row>
    <row r="9949" spans="1:6" x14ac:dyDescent="0.3">
      <c r="A9949" s="177" t="s">
        <v>1200</v>
      </c>
      <c r="B9949" s="178">
        <v>44746</v>
      </c>
      <c r="C9949" s="179">
        <v>10800</v>
      </c>
      <c r="D9949" s="88" t="s">
        <v>2864</v>
      </c>
      <c r="E9949" s="184" cm="1">
        <f t="array" ref="E9949">_xlfn.IFS($D9949=$O$5,C9949*$P$5,$D9949=$O$6,$C9949*$P$6,$D9949="AZN",$C9949)</f>
        <v>19618.2</v>
      </c>
      <c r="F9949" s="183" cm="1">
        <f t="array" ref="F9949">_xlfn.IFS($D9949=$O$5,$C9949*$P$5*0.01,$D9949=$O$6,$C9949*$P$6*0.01,$D9949="AZN",$C9949*0.08)</f>
        <v>196.18200000000002</v>
      </c>
    </row>
    <row r="9950" spans="1:6" x14ac:dyDescent="0.3">
      <c r="A9950" s="177" t="s">
        <v>1190</v>
      </c>
      <c r="B9950" s="178">
        <v>44614</v>
      </c>
      <c r="C9950" s="179">
        <v>10400</v>
      </c>
      <c r="D9950" s="88" t="s">
        <v>2864</v>
      </c>
      <c r="E9950" s="184" cm="1">
        <f t="array" ref="E9950">_xlfn.IFS($D9950=$O$5,C9950*$P$5,$D9950=$O$6,$C9950*$P$6,$D9950="AZN",$C9950)</f>
        <v>18891.599999999999</v>
      </c>
      <c r="F9950" s="183" cm="1">
        <f t="array" ref="F9950">_xlfn.IFS($D9950=$O$5,$C9950*$P$5*0.01,$D9950=$O$6,$C9950*$P$6*0.01,$D9950="AZN",$C9950*0.08)</f>
        <v>188.916</v>
      </c>
    </row>
    <row r="9951" spans="1:6" x14ac:dyDescent="0.3">
      <c r="A9951" s="177" t="s">
        <v>1847</v>
      </c>
      <c r="B9951" s="178">
        <v>44602</v>
      </c>
      <c r="C9951" s="179">
        <v>1300</v>
      </c>
      <c r="D9951" s="88" t="s">
        <v>2864</v>
      </c>
      <c r="E9951" s="184" cm="1">
        <f t="array" ref="E9951">_xlfn.IFS($D9951=$O$5,C9951*$P$5,$D9951=$O$6,$C9951*$P$6,$D9951="AZN",$C9951)</f>
        <v>2361.4499999999998</v>
      </c>
      <c r="F9951" s="183" cm="1">
        <f t="array" ref="F9951">_xlfn.IFS($D9951=$O$5,$C9951*$P$5*0.01,$D9951=$O$6,$C9951*$P$6*0.01,$D9951="AZN",$C9951*0.08)</f>
        <v>23.6145</v>
      </c>
    </row>
    <row r="9952" spans="1:6" x14ac:dyDescent="0.3">
      <c r="A9952" s="177" t="s">
        <v>267</v>
      </c>
      <c r="B9952" s="178">
        <v>44597</v>
      </c>
      <c r="C9952" s="179">
        <v>3700</v>
      </c>
      <c r="D9952" s="88" t="s">
        <v>2863</v>
      </c>
      <c r="E9952" s="184" cm="1">
        <f t="array" ref="E9952">_xlfn.IFS($D9952=$O$5,C9952*$P$5,$D9952=$O$6,$C9952*$P$6,$D9952="AZN",$C9952)</f>
        <v>6290</v>
      </c>
      <c r="F9952" s="183" cm="1">
        <f t="array" ref="F9952">_xlfn.IFS($D9952=$O$5,$C9952*$P$5*0.01,$D9952=$O$6,$C9952*$P$6*0.01,$D9952="AZN",$C9952*0.08)</f>
        <v>62.9</v>
      </c>
    </row>
    <row r="9953" spans="1:6" x14ac:dyDescent="0.3">
      <c r="A9953" s="177" t="s">
        <v>1843</v>
      </c>
      <c r="B9953" s="178">
        <v>44324</v>
      </c>
      <c r="C9953" s="179">
        <v>7800</v>
      </c>
      <c r="D9953" s="88" t="s">
        <v>2863</v>
      </c>
      <c r="E9953" s="184" cm="1">
        <f t="array" ref="E9953">_xlfn.IFS($D9953=$O$5,C9953*$P$5,$D9953=$O$6,$C9953*$P$6,$D9953="AZN",$C9953)</f>
        <v>13260</v>
      </c>
      <c r="F9953" s="183" cm="1">
        <f t="array" ref="F9953">_xlfn.IFS($D9953=$O$5,$C9953*$P$5*0.01,$D9953=$O$6,$C9953*$P$6*0.01,$D9953="AZN",$C9953*0.08)</f>
        <v>132.6</v>
      </c>
    </row>
    <row r="9954" spans="1:6" x14ac:dyDescent="0.3">
      <c r="A9954" s="177" t="s">
        <v>735</v>
      </c>
      <c r="B9954" s="178">
        <v>44381</v>
      </c>
      <c r="C9954" s="179">
        <v>6200</v>
      </c>
      <c r="D9954" s="88" t="s">
        <v>2864</v>
      </c>
      <c r="E9954" s="184" cm="1">
        <f t="array" ref="E9954">_xlfn.IFS($D9954=$O$5,C9954*$P$5,$D9954=$O$6,$C9954*$P$6,$D9954="AZN",$C9954)</f>
        <v>11262.3</v>
      </c>
      <c r="F9954" s="183" cm="1">
        <f t="array" ref="F9954">_xlfn.IFS($D9954=$O$5,$C9954*$P$5*0.01,$D9954=$O$6,$C9954*$P$6*0.01,$D9954="AZN",$C9954*0.08)</f>
        <v>112.62299999999999</v>
      </c>
    </row>
    <row r="9955" spans="1:6" x14ac:dyDescent="0.3">
      <c r="A9955" s="177" t="s">
        <v>1844</v>
      </c>
      <c r="B9955" s="178">
        <v>43937</v>
      </c>
      <c r="C9955" s="179">
        <v>3200</v>
      </c>
      <c r="D9955" s="88" t="s">
        <v>2863</v>
      </c>
      <c r="E9955" s="184" cm="1">
        <f t="array" ref="E9955">_xlfn.IFS($D9955=$O$5,C9955*$P$5,$D9955=$O$6,$C9955*$P$6,$D9955="AZN",$C9955)</f>
        <v>5440</v>
      </c>
      <c r="F9955" s="183" cm="1">
        <f t="array" ref="F9955">_xlfn.IFS($D9955=$O$5,$C9955*$P$5*0.01,$D9955=$O$6,$C9955*$P$6*0.01,$D9955="AZN",$C9955*0.08)</f>
        <v>54.4</v>
      </c>
    </row>
    <row r="9956" spans="1:6" x14ac:dyDescent="0.3">
      <c r="A9956" s="177" t="s">
        <v>1407</v>
      </c>
      <c r="B9956" s="178">
        <v>44368</v>
      </c>
      <c r="C9956" s="179">
        <v>12100</v>
      </c>
      <c r="D9956" s="88" t="s">
        <v>2863</v>
      </c>
      <c r="E9956" s="184" cm="1">
        <f t="array" ref="E9956">_xlfn.IFS($D9956=$O$5,C9956*$P$5,$D9956=$O$6,$C9956*$P$6,$D9956="AZN",$C9956)</f>
        <v>20570</v>
      </c>
      <c r="F9956" s="183" cm="1">
        <f t="array" ref="F9956">_xlfn.IFS($D9956=$O$5,$C9956*$P$5*0.01,$D9956=$O$6,$C9956*$P$6*0.01,$D9956="AZN",$C9956*0.08)</f>
        <v>205.70000000000002</v>
      </c>
    </row>
    <row r="9957" spans="1:6" x14ac:dyDescent="0.3">
      <c r="A9957" s="177" t="s">
        <v>1433</v>
      </c>
      <c r="B9957" s="178">
        <v>44119</v>
      </c>
      <c r="C9957" s="179">
        <v>8000</v>
      </c>
      <c r="D9957" s="88" t="s">
        <v>2863</v>
      </c>
      <c r="E9957" s="184" cm="1">
        <f t="array" ref="E9957">_xlfn.IFS($D9957=$O$5,C9957*$P$5,$D9957=$O$6,$C9957*$P$6,$D9957="AZN",$C9957)</f>
        <v>13600</v>
      </c>
      <c r="F9957" s="183" cm="1">
        <f t="array" ref="F9957">_xlfn.IFS($D9957=$O$5,$C9957*$P$5*0.01,$D9957=$O$6,$C9957*$P$6*0.01,$D9957="AZN",$C9957*0.08)</f>
        <v>136</v>
      </c>
    </row>
    <row r="9958" spans="1:6" x14ac:dyDescent="0.3">
      <c r="A9958" s="177" t="s">
        <v>1586</v>
      </c>
      <c r="B9958" s="178">
        <v>44321</v>
      </c>
      <c r="C9958" s="179">
        <v>3900</v>
      </c>
      <c r="D9958" s="88" t="s">
        <v>2862</v>
      </c>
      <c r="E9958" s="184" cm="1">
        <f t="array" ref="E9958">_xlfn.IFS($D9958=$O$5,C9958*$P$5,$D9958=$O$6,$C9958*$P$6,$D9958="AZN",$C9958)</f>
        <v>3900</v>
      </c>
      <c r="F9958" s="183" cm="1">
        <f t="array" ref="F9958">_xlfn.IFS($D9958=$O$5,$C9958*$P$5*0.01,$D9958=$O$6,$C9958*$P$6*0.01,$D9958="AZN",$C9958*0.08)</f>
        <v>312</v>
      </c>
    </row>
    <row r="9959" spans="1:6" x14ac:dyDescent="0.3">
      <c r="A9959" s="177" t="s">
        <v>1578</v>
      </c>
      <c r="B9959" s="178">
        <v>43976</v>
      </c>
      <c r="C9959" s="179">
        <v>1500</v>
      </c>
      <c r="D9959" s="88" t="s">
        <v>2864</v>
      </c>
      <c r="E9959" s="184" cm="1">
        <f t="array" ref="E9959">_xlfn.IFS($D9959=$O$5,C9959*$P$5,$D9959=$O$6,$C9959*$P$6,$D9959="AZN",$C9959)</f>
        <v>2724.75</v>
      </c>
      <c r="F9959" s="183" cm="1">
        <f t="array" ref="F9959">_xlfn.IFS($D9959=$O$5,$C9959*$P$5*0.01,$D9959=$O$6,$C9959*$P$6*0.01,$D9959="AZN",$C9959*0.08)</f>
        <v>27.247500000000002</v>
      </c>
    </row>
    <row r="9960" spans="1:6" x14ac:dyDescent="0.3">
      <c r="A9960" s="177" t="s">
        <v>789</v>
      </c>
      <c r="B9960" s="178">
        <v>44349</v>
      </c>
      <c r="C9960" s="179">
        <v>8200</v>
      </c>
      <c r="D9960" s="88" t="s">
        <v>2863</v>
      </c>
      <c r="E9960" s="184" cm="1">
        <f t="array" ref="E9960">_xlfn.IFS($D9960=$O$5,C9960*$P$5,$D9960=$O$6,$C9960*$P$6,$D9960="AZN",$C9960)</f>
        <v>13940</v>
      </c>
      <c r="F9960" s="183" cm="1">
        <f t="array" ref="F9960">_xlfn.IFS($D9960=$O$5,$C9960*$P$5*0.01,$D9960=$O$6,$C9960*$P$6*0.01,$D9960="AZN",$C9960*0.08)</f>
        <v>139.4</v>
      </c>
    </row>
    <row r="9961" spans="1:6" x14ac:dyDescent="0.3">
      <c r="A9961" s="177" t="s">
        <v>1932</v>
      </c>
      <c r="B9961" s="178">
        <v>44297</v>
      </c>
      <c r="C9961" s="179">
        <v>5000</v>
      </c>
      <c r="D9961" s="88" t="s">
        <v>2862</v>
      </c>
      <c r="E9961" s="184" cm="1">
        <f t="array" ref="E9961">_xlfn.IFS($D9961=$O$5,C9961*$P$5,$D9961=$O$6,$C9961*$P$6,$D9961="AZN",$C9961)</f>
        <v>5000</v>
      </c>
      <c r="F9961" s="183" cm="1">
        <f t="array" ref="F9961">_xlfn.IFS($D9961=$O$5,$C9961*$P$5*0.01,$D9961=$O$6,$C9961*$P$6*0.01,$D9961="AZN",$C9961*0.08)</f>
        <v>400</v>
      </c>
    </row>
    <row r="9962" spans="1:6" x14ac:dyDescent="0.3">
      <c r="A9962" s="177" t="s">
        <v>966</v>
      </c>
      <c r="B9962" s="178">
        <v>44757</v>
      </c>
      <c r="C9962" s="179">
        <v>2700</v>
      </c>
      <c r="D9962" s="88" t="s">
        <v>2862</v>
      </c>
      <c r="E9962" s="184" cm="1">
        <f t="array" ref="E9962">_xlfn.IFS($D9962=$O$5,C9962*$P$5,$D9962=$O$6,$C9962*$P$6,$D9962="AZN",$C9962)</f>
        <v>2700</v>
      </c>
      <c r="F9962" s="183" cm="1">
        <f t="array" ref="F9962">_xlfn.IFS($D9962=$O$5,$C9962*$P$5*0.01,$D9962=$O$6,$C9962*$P$6*0.01,$D9962="AZN",$C9962*0.08)</f>
        <v>216</v>
      </c>
    </row>
    <row r="9963" spans="1:6" x14ac:dyDescent="0.3">
      <c r="A9963" s="177" t="s">
        <v>829</v>
      </c>
      <c r="B9963" s="178">
        <v>44242</v>
      </c>
      <c r="C9963" s="179">
        <v>10300</v>
      </c>
      <c r="D9963" s="88" t="s">
        <v>2862</v>
      </c>
      <c r="E9963" s="184" cm="1">
        <f t="array" ref="E9963">_xlfn.IFS($D9963=$O$5,C9963*$P$5,$D9963=$O$6,$C9963*$P$6,$D9963="AZN",$C9963)</f>
        <v>10300</v>
      </c>
      <c r="F9963" s="183" cm="1">
        <f t="array" ref="F9963">_xlfn.IFS($D9963=$O$5,$C9963*$P$5*0.01,$D9963=$O$6,$C9963*$P$6*0.01,$D9963="AZN",$C9963*0.08)</f>
        <v>824</v>
      </c>
    </row>
    <row r="9964" spans="1:6" x14ac:dyDescent="0.3">
      <c r="A9964" s="177" t="s">
        <v>638</v>
      </c>
      <c r="B9964" s="178">
        <v>44243</v>
      </c>
      <c r="C9964" s="179">
        <v>6100</v>
      </c>
      <c r="D9964" s="88" t="s">
        <v>2862</v>
      </c>
      <c r="E9964" s="184" cm="1">
        <f t="array" ref="E9964">_xlfn.IFS($D9964=$O$5,C9964*$P$5,$D9964=$O$6,$C9964*$P$6,$D9964="AZN",$C9964)</f>
        <v>6100</v>
      </c>
      <c r="F9964" s="183" cm="1">
        <f t="array" ref="F9964">_xlfn.IFS($D9964=$O$5,$C9964*$P$5*0.01,$D9964=$O$6,$C9964*$P$6*0.01,$D9964="AZN",$C9964*0.08)</f>
        <v>488</v>
      </c>
    </row>
    <row r="9965" spans="1:6" x14ac:dyDescent="0.3">
      <c r="A9965" s="177" t="s">
        <v>618</v>
      </c>
      <c r="B9965" s="178">
        <v>44008</v>
      </c>
      <c r="C9965" s="179">
        <v>7000</v>
      </c>
      <c r="D9965" s="88" t="s">
        <v>2864</v>
      </c>
      <c r="E9965" s="184" cm="1">
        <f t="array" ref="E9965">_xlfn.IFS($D9965=$O$5,C9965*$P$5,$D9965=$O$6,$C9965*$P$6,$D9965="AZN",$C9965)</f>
        <v>12715.5</v>
      </c>
      <c r="F9965" s="183" cm="1">
        <f t="array" ref="F9965">_xlfn.IFS($D9965=$O$5,$C9965*$P$5*0.01,$D9965=$O$6,$C9965*$P$6*0.01,$D9965="AZN",$C9965*0.08)</f>
        <v>127.155</v>
      </c>
    </row>
    <row r="9966" spans="1:6" x14ac:dyDescent="0.3">
      <c r="A9966" s="177" t="s">
        <v>634</v>
      </c>
      <c r="B9966" s="178">
        <v>44225</v>
      </c>
      <c r="C9966" s="179">
        <v>9100</v>
      </c>
      <c r="D9966" s="88" t="s">
        <v>2863</v>
      </c>
      <c r="E9966" s="184" cm="1">
        <f t="array" ref="E9966">_xlfn.IFS($D9966=$O$5,C9966*$P$5,$D9966=$O$6,$C9966*$P$6,$D9966="AZN",$C9966)</f>
        <v>15470</v>
      </c>
      <c r="F9966" s="183" cm="1">
        <f t="array" ref="F9966">_xlfn.IFS($D9966=$O$5,$C9966*$P$5*0.01,$D9966=$O$6,$C9966*$P$6*0.01,$D9966="AZN",$C9966*0.08)</f>
        <v>154.70000000000002</v>
      </c>
    </row>
    <row r="9967" spans="1:6" x14ac:dyDescent="0.3">
      <c r="A9967" s="177" t="s">
        <v>215</v>
      </c>
      <c r="B9967" s="178">
        <v>44273</v>
      </c>
      <c r="C9967" s="179">
        <v>1800</v>
      </c>
      <c r="D9967" s="88" t="s">
        <v>2862</v>
      </c>
      <c r="E9967" s="184" cm="1">
        <f t="array" ref="E9967">_xlfn.IFS($D9967=$O$5,C9967*$P$5,$D9967=$O$6,$C9967*$P$6,$D9967="AZN",$C9967)</f>
        <v>1800</v>
      </c>
      <c r="F9967" s="183" cm="1">
        <f t="array" ref="F9967">_xlfn.IFS($D9967=$O$5,$C9967*$P$5*0.01,$D9967=$O$6,$C9967*$P$6*0.01,$D9967="AZN",$C9967*0.08)</f>
        <v>144</v>
      </c>
    </row>
    <row r="9968" spans="1:6" x14ac:dyDescent="0.3">
      <c r="A9968" s="177" t="s">
        <v>2098</v>
      </c>
      <c r="B9968" s="178">
        <v>43704</v>
      </c>
      <c r="C9968" s="179">
        <v>3300</v>
      </c>
      <c r="D9968" s="88" t="s">
        <v>2862</v>
      </c>
      <c r="E9968" s="184" cm="1">
        <f t="array" ref="E9968">_xlfn.IFS($D9968=$O$5,C9968*$P$5,$D9968=$O$6,$C9968*$P$6,$D9968="AZN",$C9968)</f>
        <v>3300</v>
      </c>
      <c r="F9968" s="183" cm="1">
        <f t="array" ref="F9968">_xlfn.IFS($D9968=$O$5,$C9968*$P$5*0.01,$D9968=$O$6,$C9968*$P$6*0.01,$D9968="AZN",$C9968*0.08)</f>
        <v>264</v>
      </c>
    </row>
    <row r="9969" spans="1:6" x14ac:dyDescent="0.3">
      <c r="A9969" s="177" t="s">
        <v>1044</v>
      </c>
      <c r="B9969" s="178">
        <v>43815</v>
      </c>
      <c r="C9969" s="179">
        <v>5400</v>
      </c>
      <c r="D9969" s="88" t="s">
        <v>2862</v>
      </c>
      <c r="E9969" s="184" cm="1">
        <f t="array" ref="E9969">_xlfn.IFS($D9969=$O$5,C9969*$P$5,$D9969=$O$6,$C9969*$P$6,$D9969="AZN",$C9969)</f>
        <v>5400</v>
      </c>
      <c r="F9969" s="183" cm="1">
        <f t="array" ref="F9969">_xlfn.IFS($D9969=$O$5,$C9969*$P$5*0.01,$D9969=$O$6,$C9969*$P$6*0.01,$D9969="AZN",$C9969*0.08)</f>
        <v>432</v>
      </c>
    </row>
    <row r="9970" spans="1:6" x14ac:dyDescent="0.3">
      <c r="A9970" s="177" t="s">
        <v>1069</v>
      </c>
      <c r="B9970" s="178">
        <v>43897</v>
      </c>
      <c r="C9970" s="179">
        <v>7900</v>
      </c>
      <c r="D9970" s="88" t="s">
        <v>2862</v>
      </c>
      <c r="E9970" s="184" cm="1">
        <f t="array" ref="E9970">_xlfn.IFS($D9970=$O$5,C9970*$P$5,$D9970=$O$6,$C9970*$P$6,$D9970="AZN",$C9970)</f>
        <v>7900</v>
      </c>
      <c r="F9970" s="183" cm="1">
        <f t="array" ref="F9970">_xlfn.IFS($D9970=$O$5,$C9970*$P$5*0.01,$D9970=$O$6,$C9970*$P$6*0.01,$D9970="AZN",$C9970*0.08)</f>
        <v>632</v>
      </c>
    </row>
    <row r="9971" spans="1:6" x14ac:dyDescent="0.3">
      <c r="A9971" s="177" t="s">
        <v>1244</v>
      </c>
      <c r="B9971" s="178">
        <v>44172</v>
      </c>
      <c r="C9971" s="179">
        <v>7000</v>
      </c>
      <c r="D9971" s="88" t="s">
        <v>2862</v>
      </c>
      <c r="E9971" s="184" cm="1">
        <f t="array" ref="E9971">_xlfn.IFS($D9971=$O$5,C9971*$P$5,$D9971=$O$6,$C9971*$P$6,$D9971="AZN",$C9971)</f>
        <v>7000</v>
      </c>
      <c r="F9971" s="183" cm="1">
        <f t="array" ref="F9971">_xlfn.IFS($D9971=$O$5,$C9971*$P$5*0.01,$D9971=$O$6,$C9971*$P$6*0.01,$D9971="AZN",$C9971*0.08)</f>
        <v>560</v>
      </c>
    </row>
    <row r="9972" spans="1:6" x14ac:dyDescent="0.3">
      <c r="A9972" s="177" t="s">
        <v>617</v>
      </c>
      <c r="B9972" s="178">
        <v>44251</v>
      </c>
      <c r="C9972" s="179">
        <v>11100</v>
      </c>
      <c r="D9972" s="88" t="s">
        <v>2863</v>
      </c>
      <c r="E9972" s="184" cm="1">
        <f t="array" ref="E9972">_xlfn.IFS($D9972=$O$5,C9972*$P$5,$D9972=$O$6,$C9972*$P$6,$D9972="AZN",$C9972)</f>
        <v>18870</v>
      </c>
      <c r="F9972" s="183" cm="1">
        <f t="array" ref="F9972">_xlfn.IFS($D9972=$O$5,$C9972*$P$5*0.01,$D9972=$O$6,$C9972*$P$6*0.01,$D9972="AZN",$C9972*0.08)</f>
        <v>188.70000000000002</v>
      </c>
    </row>
    <row r="9973" spans="1:6" x14ac:dyDescent="0.3">
      <c r="A9973" s="177" t="s">
        <v>650</v>
      </c>
      <c r="B9973" s="178">
        <v>44644</v>
      </c>
      <c r="C9973" s="179">
        <v>1400</v>
      </c>
      <c r="D9973" s="88" t="s">
        <v>2863</v>
      </c>
      <c r="E9973" s="184" cm="1">
        <f t="array" ref="E9973">_xlfn.IFS($D9973=$O$5,C9973*$P$5,$D9973=$O$6,$C9973*$P$6,$D9973="AZN",$C9973)</f>
        <v>2380</v>
      </c>
      <c r="F9973" s="183" cm="1">
        <f t="array" ref="F9973">_xlfn.IFS($D9973=$O$5,$C9973*$P$5*0.01,$D9973=$O$6,$C9973*$P$6*0.01,$D9973="AZN",$C9973*0.08)</f>
        <v>23.8</v>
      </c>
    </row>
    <row r="9974" spans="1:6" x14ac:dyDescent="0.3">
      <c r="A9974" s="177" t="s">
        <v>1412</v>
      </c>
      <c r="B9974" s="178">
        <v>44591</v>
      </c>
      <c r="C9974" s="179">
        <v>3400</v>
      </c>
      <c r="D9974" s="88" t="s">
        <v>2864</v>
      </c>
      <c r="E9974" s="184" cm="1">
        <f t="array" ref="E9974">_xlfn.IFS($D9974=$O$5,C9974*$P$5,$D9974=$O$6,$C9974*$P$6,$D9974="AZN",$C9974)</f>
        <v>6176.1</v>
      </c>
      <c r="F9974" s="183" cm="1">
        <f t="array" ref="F9974">_xlfn.IFS($D9974=$O$5,$C9974*$P$5*0.01,$D9974=$O$6,$C9974*$P$6*0.01,$D9974="AZN",$C9974*0.08)</f>
        <v>61.761000000000003</v>
      </c>
    </row>
    <row r="9975" spans="1:6" x14ac:dyDescent="0.3">
      <c r="A9975" s="177" t="s">
        <v>154</v>
      </c>
      <c r="B9975" s="178">
        <v>44153</v>
      </c>
      <c r="C9975" s="179">
        <v>9200</v>
      </c>
      <c r="D9975" s="88" t="s">
        <v>2862</v>
      </c>
      <c r="E9975" s="184" cm="1">
        <f t="array" ref="E9975">_xlfn.IFS($D9975=$O$5,C9975*$P$5,$D9975=$O$6,$C9975*$P$6,$D9975="AZN",$C9975)</f>
        <v>9200</v>
      </c>
      <c r="F9975" s="183" cm="1">
        <f t="array" ref="F9975">_xlfn.IFS($D9975=$O$5,$C9975*$P$5*0.01,$D9975=$O$6,$C9975*$P$6*0.01,$D9975="AZN",$C9975*0.08)</f>
        <v>736</v>
      </c>
    </row>
    <row r="9976" spans="1:6" x14ac:dyDescent="0.3">
      <c r="A9976" s="177" t="s">
        <v>316</v>
      </c>
      <c r="B9976" s="178">
        <v>44447</v>
      </c>
      <c r="C9976" s="179">
        <v>4300</v>
      </c>
      <c r="D9976" s="88" t="s">
        <v>2862</v>
      </c>
      <c r="E9976" s="184" cm="1">
        <f t="array" ref="E9976">_xlfn.IFS($D9976=$O$5,C9976*$P$5,$D9976=$O$6,$C9976*$P$6,$D9976="AZN",$C9976)</f>
        <v>4300</v>
      </c>
      <c r="F9976" s="183" cm="1">
        <f t="array" ref="F9976">_xlfn.IFS($D9976=$O$5,$C9976*$P$5*0.01,$D9976=$O$6,$C9976*$P$6*0.01,$D9976="AZN",$C9976*0.08)</f>
        <v>344</v>
      </c>
    </row>
    <row r="9977" spans="1:6" x14ac:dyDescent="0.3">
      <c r="A9977" s="177" t="s">
        <v>2076</v>
      </c>
      <c r="B9977" s="178">
        <v>44519</v>
      </c>
      <c r="C9977" s="179">
        <v>9500</v>
      </c>
      <c r="D9977" s="88" t="s">
        <v>2864</v>
      </c>
      <c r="E9977" s="184" cm="1">
        <f t="array" ref="E9977">_xlfn.IFS($D9977=$O$5,C9977*$P$5,$D9977=$O$6,$C9977*$P$6,$D9977="AZN",$C9977)</f>
        <v>17256.75</v>
      </c>
      <c r="F9977" s="183" cm="1">
        <f t="array" ref="F9977">_xlfn.IFS($D9977=$O$5,$C9977*$P$5*0.01,$D9977=$O$6,$C9977*$P$6*0.01,$D9977="AZN",$C9977*0.08)</f>
        <v>172.5675</v>
      </c>
    </row>
    <row r="9978" spans="1:6" x14ac:dyDescent="0.3">
      <c r="A9978" s="177" t="s">
        <v>301</v>
      </c>
      <c r="B9978" s="178">
        <v>44054</v>
      </c>
      <c r="C9978" s="179">
        <v>11200</v>
      </c>
      <c r="D9978" s="88" t="s">
        <v>2863</v>
      </c>
      <c r="E9978" s="184" cm="1">
        <f t="array" ref="E9978">_xlfn.IFS($D9978=$O$5,C9978*$P$5,$D9978=$O$6,$C9978*$P$6,$D9978="AZN",$C9978)</f>
        <v>19040</v>
      </c>
      <c r="F9978" s="183" cm="1">
        <f t="array" ref="F9978">_xlfn.IFS($D9978=$O$5,$C9978*$P$5*0.01,$D9978=$O$6,$C9978*$P$6*0.01,$D9978="AZN",$C9978*0.08)</f>
        <v>190.4</v>
      </c>
    </row>
    <row r="9979" spans="1:6" x14ac:dyDescent="0.3">
      <c r="A9979" s="177" t="s">
        <v>1149</v>
      </c>
      <c r="B9979" s="178">
        <v>44007</v>
      </c>
      <c r="C9979" s="179">
        <v>1800</v>
      </c>
      <c r="D9979" s="88" t="s">
        <v>2862</v>
      </c>
      <c r="E9979" s="184" cm="1">
        <f t="array" ref="E9979">_xlfn.IFS($D9979=$O$5,C9979*$P$5,$D9979=$O$6,$C9979*$P$6,$D9979="AZN",$C9979)</f>
        <v>1800</v>
      </c>
      <c r="F9979" s="183" cm="1">
        <f t="array" ref="F9979">_xlfn.IFS($D9979=$O$5,$C9979*$P$5*0.01,$D9979=$O$6,$C9979*$P$6*0.01,$D9979="AZN",$C9979*0.08)</f>
        <v>144</v>
      </c>
    </row>
    <row r="9980" spans="1:6" x14ac:dyDescent="0.3">
      <c r="A9980" s="177" t="s">
        <v>2036</v>
      </c>
      <c r="B9980" s="178">
        <v>44566</v>
      </c>
      <c r="C9980" s="179">
        <v>7600</v>
      </c>
      <c r="D9980" s="88" t="s">
        <v>2864</v>
      </c>
      <c r="E9980" s="184" cm="1">
        <f t="array" ref="E9980">_xlfn.IFS($D9980=$O$5,C9980*$P$5,$D9980=$O$6,$C9980*$P$6,$D9980="AZN",$C9980)</f>
        <v>13805.4</v>
      </c>
      <c r="F9980" s="183" cm="1">
        <f t="array" ref="F9980">_xlfn.IFS($D9980=$O$5,$C9980*$P$5*0.01,$D9980=$O$6,$C9980*$P$6*0.01,$D9980="AZN",$C9980*0.08)</f>
        <v>138.054</v>
      </c>
    </row>
    <row r="9981" spans="1:6" x14ac:dyDescent="0.3">
      <c r="A9981" s="177" t="s">
        <v>2125</v>
      </c>
      <c r="B9981" s="178">
        <v>44613</v>
      </c>
      <c r="C9981" s="179">
        <v>10100</v>
      </c>
      <c r="D9981" s="88" t="s">
        <v>2862</v>
      </c>
      <c r="E9981" s="184" cm="1">
        <f t="array" ref="E9981">_xlfn.IFS($D9981=$O$5,C9981*$P$5,$D9981=$O$6,$C9981*$P$6,$D9981="AZN",$C9981)</f>
        <v>10100</v>
      </c>
      <c r="F9981" s="183" cm="1">
        <f t="array" ref="F9981">_xlfn.IFS($D9981=$O$5,$C9981*$P$5*0.01,$D9981=$O$6,$C9981*$P$6*0.01,$D9981="AZN",$C9981*0.08)</f>
        <v>808</v>
      </c>
    </row>
    <row r="9982" spans="1:6" x14ac:dyDescent="0.3">
      <c r="A9982" s="177" t="s">
        <v>1875</v>
      </c>
      <c r="B9982" s="178">
        <v>44324</v>
      </c>
      <c r="C9982" s="179">
        <v>4900</v>
      </c>
      <c r="D9982" s="88" t="s">
        <v>2863</v>
      </c>
      <c r="E9982" s="184" cm="1">
        <f t="array" ref="E9982">_xlfn.IFS($D9982=$O$5,C9982*$P$5,$D9982=$O$6,$C9982*$P$6,$D9982="AZN",$C9982)</f>
        <v>8330</v>
      </c>
      <c r="F9982" s="183" cm="1">
        <f t="array" ref="F9982">_xlfn.IFS($D9982=$O$5,$C9982*$P$5*0.01,$D9982=$O$6,$C9982*$P$6*0.01,$D9982="AZN",$C9982*0.08)</f>
        <v>83.3</v>
      </c>
    </row>
    <row r="9983" spans="1:6" x14ac:dyDescent="0.3">
      <c r="A9983" s="177" t="s">
        <v>1903</v>
      </c>
      <c r="B9983" s="178">
        <v>44522</v>
      </c>
      <c r="C9983" s="179">
        <v>4800</v>
      </c>
      <c r="D9983" s="88" t="s">
        <v>2862</v>
      </c>
      <c r="E9983" s="184" cm="1">
        <f t="array" ref="E9983">_xlfn.IFS($D9983=$O$5,C9983*$P$5,$D9983=$O$6,$C9983*$P$6,$D9983="AZN",$C9983)</f>
        <v>4800</v>
      </c>
      <c r="F9983" s="183" cm="1">
        <f t="array" ref="F9983">_xlfn.IFS($D9983=$O$5,$C9983*$P$5*0.01,$D9983=$O$6,$C9983*$P$6*0.01,$D9983="AZN",$C9983*0.08)</f>
        <v>384</v>
      </c>
    </row>
    <row r="9984" spans="1:6" x14ac:dyDescent="0.3">
      <c r="A9984" s="177" t="s">
        <v>479</v>
      </c>
      <c r="B9984" s="178">
        <v>44417</v>
      </c>
      <c r="C9984" s="179">
        <v>1100</v>
      </c>
      <c r="D9984" s="88" t="s">
        <v>2863</v>
      </c>
      <c r="E9984" s="184" cm="1">
        <f t="array" ref="E9984">_xlfn.IFS($D9984=$O$5,C9984*$P$5,$D9984=$O$6,$C9984*$P$6,$D9984="AZN",$C9984)</f>
        <v>1870</v>
      </c>
      <c r="F9984" s="183" cm="1">
        <f t="array" ref="F9984">_xlfn.IFS($D9984=$O$5,$C9984*$P$5*0.01,$D9984=$O$6,$C9984*$P$6*0.01,$D9984="AZN",$C9984*0.08)</f>
        <v>18.7</v>
      </c>
    </row>
    <row r="9985" spans="1:6" x14ac:dyDescent="0.3">
      <c r="A9985" s="177" t="s">
        <v>909</v>
      </c>
      <c r="B9985" s="178">
        <v>43961</v>
      </c>
      <c r="C9985" s="179">
        <v>9600</v>
      </c>
      <c r="D9985" s="88" t="s">
        <v>2863</v>
      </c>
      <c r="E9985" s="184" cm="1">
        <f t="array" ref="E9985">_xlfn.IFS($D9985=$O$5,C9985*$P$5,$D9985=$O$6,$C9985*$P$6,$D9985="AZN",$C9985)</f>
        <v>16320</v>
      </c>
      <c r="F9985" s="183" cm="1">
        <f t="array" ref="F9985">_xlfn.IFS($D9985=$O$5,$C9985*$P$5*0.01,$D9985=$O$6,$C9985*$P$6*0.01,$D9985="AZN",$C9985*0.08)</f>
        <v>163.20000000000002</v>
      </c>
    </row>
    <row r="9986" spans="1:6" x14ac:dyDescent="0.3">
      <c r="A9986" s="177" t="s">
        <v>1121</v>
      </c>
      <c r="B9986" s="178">
        <v>44325</v>
      </c>
      <c r="C9986" s="179">
        <v>4100</v>
      </c>
      <c r="D9986" s="88" t="s">
        <v>2862</v>
      </c>
      <c r="E9986" s="184" cm="1">
        <f t="array" ref="E9986">_xlfn.IFS($D9986=$O$5,C9986*$P$5,$D9986=$O$6,$C9986*$P$6,$D9986="AZN",$C9986)</f>
        <v>4100</v>
      </c>
      <c r="F9986" s="183" cm="1">
        <f t="array" ref="F9986">_xlfn.IFS($D9986=$O$5,$C9986*$P$5*0.01,$D9986=$O$6,$C9986*$P$6*0.01,$D9986="AZN",$C9986*0.08)</f>
        <v>328</v>
      </c>
    </row>
    <row r="9987" spans="1:6" x14ac:dyDescent="0.3">
      <c r="A9987" s="177" t="s">
        <v>1864</v>
      </c>
      <c r="B9987" s="178">
        <v>43689</v>
      </c>
      <c r="C9987" s="179">
        <v>1600</v>
      </c>
      <c r="D9987" s="88" t="s">
        <v>2864</v>
      </c>
      <c r="E9987" s="184" cm="1">
        <f t="array" ref="E9987">_xlfn.IFS($D9987=$O$5,C9987*$P$5,$D9987=$O$6,$C9987*$P$6,$D9987="AZN",$C9987)</f>
        <v>2906.4</v>
      </c>
      <c r="F9987" s="183" cm="1">
        <f t="array" ref="F9987">_xlfn.IFS($D9987=$O$5,$C9987*$P$5*0.01,$D9987=$O$6,$C9987*$P$6*0.01,$D9987="AZN",$C9987*0.08)</f>
        <v>29.064</v>
      </c>
    </row>
    <row r="9988" spans="1:6" x14ac:dyDescent="0.3">
      <c r="A9988" s="177" t="s">
        <v>1264</v>
      </c>
      <c r="B9988" s="178">
        <v>44130</v>
      </c>
      <c r="C9988" s="179">
        <v>6000</v>
      </c>
      <c r="D9988" s="88" t="s">
        <v>2864</v>
      </c>
      <c r="E9988" s="184" cm="1">
        <f t="array" ref="E9988">_xlfn.IFS($D9988=$O$5,C9988*$P$5,$D9988=$O$6,$C9988*$P$6,$D9988="AZN",$C9988)</f>
        <v>10899</v>
      </c>
      <c r="F9988" s="183" cm="1">
        <f t="array" ref="F9988">_xlfn.IFS($D9988=$O$5,$C9988*$P$5*0.01,$D9988=$O$6,$C9988*$P$6*0.01,$D9988="AZN",$C9988*0.08)</f>
        <v>108.99000000000001</v>
      </c>
    </row>
    <row r="9989" spans="1:6" x14ac:dyDescent="0.3">
      <c r="A9989" s="177" t="s">
        <v>1272</v>
      </c>
      <c r="B9989" s="178">
        <v>44239</v>
      </c>
      <c r="C9989" s="179">
        <v>1500</v>
      </c>
      <c r="D9989" s="88" t="s">
        <v>2862</v>
      </c>
      <c r="E9989" s="184" cm="1">
        <f t="array" ref="E9989">_xlfn.IFS($D9989=$O$5,C9989*$P$5,$D9989=$O$6,$C9989*$P$6,$D9989="AZN",$C9989)</f>
        <v>1500</v>
      </c>
      <c r="F9989" s="183" cm="1">
        <f t="array" ref="F9989">_xlfn.IFS($D9989=$O$5,$C9989*$P$5*0.01,$D9989=$O$6,$C9989*$P$6*0.01,$D9989="AZN",$C9989*0.08)</f>
        <v>120</v>
      </c>
    </row>
    <row r="9990" spans="1:6" x14ac:dyDescent="0.3">
      <c r="A9990" s="177" t="s">
        <v>823</v>
      </c>
      <c r="B9990" s="178">
        <v>43701</v>
      </c>
      <c r="C9990" s="179">
        <v>6400</v>
      </c>
      <c r="D9990" s="88" t="s">
        <v>2862</v>
      </c>
      <c r="E9990" s="184" cm="1">
        <f t="array" ref="E9990">_xlfn.IFS($D9990=$O$5,C9990*$P$5,$D9990=$O$6,$C9990*$P$6,$D9990="AZN",$C9990)</f>
        <v>6400</v>
      </c>
      <c r="F9990" s="183" cm="1">
        <f t="array" ref="F9990">_xlfn.IFS($D9990=$O$5,$C9990*$P$5*0.01,$D9990=$O$6,$C9990*$P$6*0.01,$D9990="AZN",$C9990*0.08)</f>
        <v>512</v>
      </c>
    </row>
    <row r="9991" spans="1:6" x14ac:dyDescent="0.3">
      <c r="A9991" s="177" t="s">
        <v>1495</v>
      </c>
      <c r="B9991" s="178">
        <v>43953</v>
      </c>
      <c r="C9991" s="179">
        <v>9000</v>
      </c>
      <c r="D9991" s="88" t="s">
        <v>2863</v>
      </c>
      <c r="E9991" s="184" cm="1">
        <f t="array" ref="E9991">_xlfn.IFS($D9991=$O$5,C9991*$P$5,$D9991=$O$6,$C9991*$P$6,$D9991="AZN",$C9991)</f>
        <v>15300</v>
      </c>
      <c r="F9991" s="183" cm="1">
        <f t="array" ref="F9991">_xlfn.IFS($D9991=$O$5,$C9991*$P$5*0.01,$D9991=$O$6,$C9991*$P$6*0.01,$D9991="AZN",$C9991*0.08)</f>
        <v>153</v>
      </c>
    </row>
    <row r="9992" spans="1:6" x14ac:dyDescent="0.3">
      <c r="A9992" s="177" t="s">
        <v>479</v>
      </c>
      <c r="B9992" s="178">
        <v>43837</v>
      </c>
      <c r="C9992" s="179">
        <v>2200</v>
      </c>
      <c r="D9992" s="88" t="s">
        <v>2862</v>
      </c>
      <c r="E9992" s="184" cm="1">
        <f t="array" ref="E9992">_xlfn.IFS($D9992=$O$5,C9992*$P$5,$D9992=$O$6,$C9992*$P$6,$D9992="AZN",$C9992)</f>
        <v>2200</v>
      </c>
      <c r="F9992" s="183" cm="1">
        <f t="array" ref="F9992">_xlfn.IFS($D9992=$O$5,$C9992*$P$5*0.01,$D9992=$O$6,$C9992*$P$6*0.01,$D9992="AZN",$C9992*0.08)</f>
        <v>176</v>
      </c>
    </row>
    <row r="9993" spans="1:6" x14ac:dyDescent="0.3">
      <c r="A9993" s="177" t="s">
        <v>1010</v>
      </c>
      <c r="B9993" s="178">
        <v>44379</v>
      </c>
      <c r="C9993" s="179">
        <v>2600</v>
      </c>
      <c r="D9993" s="88" t="s">
        <v>2863</v>
      </c>
      <c r="E9993" s="184" cm="1">
        <f t="array" ref="E9993">_xlfn.IFS($D9993=$O$5,C9993*$P$5,$D9993=$O$6,$C9993*$P$6,$D9993="AZN",$C9993)</f>
        <v>4420</v>
      </c>
      <c r="F9993" s="183" cm="1">
        <f t="array" ref="F9993">_xlfn.IFS($D9993=$O$5,$C9993*$P$5*0.01,$D9993=$O$6,$C9993*$P$6*0.01,$D9993="AZN",$C9993*0.08)</f>
        <v>44.2</v>
      </c>
    </row>
    <row r="9994" spans="1:6" x14ac:dyDescent="0.3">
      <c r="A9994" s="177" t="s">
        <v>313</v>
      </c>
      <c r="B9994" s="178">
        <v>44146</v>
      </c>
      <c r="C9994" s="179">
        <v>12700</v>
      </c>
      <c r="D9994" s="88" t="s">
        <v>2863</v>
      </c>
      <c r="E9994" s="184" cm="1">
        <f t="array" ref="E9994">_xlfn.IFS($D9994=$O$5,C9994*$P$5,$D9994=$O$6,$C9994*$P$6,$D9994="AZN",$C9994)</f>
        <v>21590</v>
      </c>
      <c r="F9994" s="183" cm="1">
        <f t="array" ref="F9994">_xlfn.IFS($D9994=$O$5,$C9994*$P$5*0.01,$D9994=$O$6,$C9994*$P$6*0.01,$D9994="AZN",$C9994*0.08)</f>
        <v>215.9</v>
      </c>
    </row>
    <row r="9995" spans="1:6" x14ac:dyDescent="0.3">
      <c r="A9995" s="177" t="s">
        <v>573</v>
      </c>
      <c r="B9995" s="178">
        <v>43948</v>
      </c>
      <c r="C9995" s="179">
        <v>10300</v>
      </c>
      <c r="D9995" s="88" t="s">
        <v>2862</v>
      </c>
      <c r="E9995" s="184" cm="1">
        <f t="array" ref="E9995">_xlfn.IFS($D9995=$O$5,C9995*$P$5,$D9995=$O$6,$C9995*$P$6,$D9995="AZN",$C9995)</f>
        <v>10300</v>
      </c>
      <c r="F9995" s="183" cm="1">
        <f t="array" ref="F9995">_xlfn.IFS($D9995=$O$5,$C9995*$P$5*0.01,$D9995=$O$6,$C9995*$P$6*0.01,$D9995="AZN",$C9995*0.08)</f>
        <v>824</v>
      </c>
    </row>
    <row r="9996" spans="1:6" x14ac:dyDescent="0.3">
      <c r="A9996" s="177" t="s">
        <v>1227</v>
      </c>
      <c r="B9996" s="178">
        <v>44285</v>
      </c>
      <c r="C9996" s="179">
        <v>11800</v>
      </c>
      <c r="D9996" s="88" t="s">
        <v>2862</v>
      </c>
      <c r="E9996" s="184" cm="1">
        <f t="array" ref="E9996">_xlfn.IFS($D9996=$O$5,C9996*$P$5,$D9996=$O$6,$C9996*$P$6,$D9996="AZN",$C9996)</f>
        <v>11800</v>
      </c>
      <c r="F9996" s="183" cm="1">
        <f t="array" ref="F9996">_xlfn.IFS($D9996=$O$5,$C9996*$P$5*0.01,$D9996=$O$6,$C9996*$P$6*0.01,$D9996="AZN",$C9996*0.08)</f>
        <v>944</v>
      </c>
    </row>
    <row r="9997" spans="1:6" x14ac:dyDescent="0.3">
      <c r="A9997" s="177" t="s">
        <v>818</v>
      </c>
      <c r="B9997" s="178">
        <v>44481</v>
      </c>
      <c r="C9997" s="179">
        <v>4800</v>
      </c>
      <c r="D9997" s="88" t="s">
        <v>2863</v>
      </c>
      <c r="E9997" s="184" cm="1">
        <f t="array" ref="E9997">_xlfn.IFS($D9997=$O$5,C9997*$P$5,$D9997=$O$6,$C9997*$P$6,$D9997="AZN",$C9997)</f>
        <v>8160</v>
      </c>
      <c r="F9997" s="183" cm="1">
        <f t="array" ref="F9997">_xlfn.IFS($D9997=$O$5,$C9997*$P$5*0.01,$D9997=$O$6,$C9997*$P$6*0.01,$D9997="AZN",$C9997*0.08)</f>
        <v>81.600000000000009</v>
      </c>
    </row>
    <row r="9998" spans="1:6" x14ac:dyDescent="0.3">
      <c r="A9998" s="177" t="s">
        <v>260</v>
      </c>
      <c r="B9998" s="178">
        <v>44305</v>
      </c>
      <c r="C9998" s="179">
        <v>3700</v>
      </c>
      <c r="D9998" s="88" t="s">
        <v>2864</v>
      </c>
      <c r="E9998" s="184" cm="1">
        <f t="array" ref="E9998">_xlfn.IFS($D9998=$O$5,C9998*$P$5,$D9998=$O$6,$C9998*$P$6,$D9998="AZN",$C9998)</f>
        <v>6721.05</v>
      </c>
      <c r="F9998" s="183" cm="1">
        <f t="array" ref="F9998">_xlfn.IFS($D9998=$O$5,$C9998*$P$5*0.01,$D9998=$O$6,$C9998*$P$6*0.01,$D9998="AZN",$C9998*0.08)</f>
        <v>67.210499999999996</v>
      </c>
    </row>
    <row r="9999" spans="1:6" x14ac:dyDescent="0.3">
      <c r="A9999" s="177" t="s">
        <v>338</v>
      </c>
      <c r="B9999" s="178">
        <v>44223</v>
      </c>
      <c r="C9999" s="179">
        <v>12300</v>
      </c>
      <c r="D9999" s="88" t="s">
        <v>2864</v>
      </c>
      <c r="E9999" s="184" cm="1">
        <f t="array" ref="E9999">_xlfn.IFS($D9999=$O$5,C9999*$P$5,$D9999=$O$6,$C9999*$P$6,$D9999="AZN",$C9999)</f>
        <v>22342.95</v>
      </c>
      <c r="F9999" s="183" cm="1">
        <f t="array" ref="F9999">_xlfn.IFS($D9999=$O$5,$C9999*$P$5*0.01,$D9999=$O$6,$C9999*$P$6*0.01,$D9999="AZN",$C9999*0.08)</f>
        <v>223.42950000000002</v>
      </c>
    </row>
    <row r="10000" spans="1:6" x14ac:dyDescent="0.3">
      <c r="A10000" s="177" t="s">
        <v>147</v>
      </c>
      <c r="B10000" s="178">
        <v>44344</v>
      </c>
      <c r="C10000" s="179">
        <v>2900</v>
      </c>
      <c r="D10000" s="88" t="s">
        <v>2862</v>
      </c>
      <c r="E10000" s="184" cm="1">
        <f t="array" ref="E10000">_xlfn.IFS($D10000=$O$5,C10000*$P$5,$D10000=$O$6,$C10000*$P$6,$D10000="AZN",$C10000)</f>
        <v>2900</v>
      </c>
      <c r="F10000" s="183" cm="1">
        <f t="array" ref="F10000">_xlfn.IFS($D10000=$O$5,$C10000*$P$5*0.01,$D10000=$O$6,$C10000*$P$6*0.01,$D10000="AZN",$C10000*0.08)</f>
        <v>232</v>
      </c>
    </row>
    <row r="10001" spans="1:6" x14ac:dyDescent="0.3">
      <c r="A10001" s="177" t="s">
        <v>2070</v>
      </c>
      <c r="B10001" s="178">
        <v>44055</v>
      </c>
      <c r="C10001" s="179">
        <v>5800</v>
      </c>
      <c r="D10001" s="88" t="s">
        <v>2864</v>
      </c>
      <c r="E10001" s="184" cm="1">
        <f t="array" ref="E10001">_xlfn.IFS($D10001=$O$5,C10001*$P$5,$D10001=$O$6,$C10001*$P$6,$D10001="AZN",$C10001)</f>
        <v>10535.7</v>
      </c>
      <c r="F10001" s="183" cm="1">
        <f t="array" ref="F10001">_xlfn.IFS($D10001=$O$5,$C10001*$P$5*0.01,$D10001=$O$6,$C10001*$P$6*0.01,$D10001="AZN",$C10001*0.08)</f>
        <v>105.35700000000001</v>
      </c>
    </row>
    <row r="10002" spans="1:6" x14ac:dyDescent="0.3">
      <c r="A10002" s="177" t="s">
        <v>1614</v>
      </c>
      <c r="B10002" s="178">
        <v>44565</v>
      </c>
      <c r="C10002" s="179">
        <v>3500</v>
      </c>
      <c r="D10002" s="88" t="s">
        <v>2863</v>
      </c>
      <c r="E10002" s="184" cm="1">
        <f t="array" ref="E10002">_xlfn.IFS($D10002=$O$5,C10002*$P$5,$D10002=$O$6,$C10002*$P$6,$D10002="AZN",$C10002)</f>
        <v>5950</v>
      </c>
      <c r="F10002" s="183" cm="1">
        <f t="array" ref="F10002">_xlfn.IFS($D10002=$O$5,$C10002*$P$5*0.01,$D10002=$O$6,$C10002*$P$6*0.01,$D10002="AZN",$C10002*0.08)</f>
        <v>59.5</v>
      </c>
    </row>
    <row r="10003" spans="1:6" x14ac:dyDescent="0.3">
      <c r="A10003" s="177" t="s">
        <v>927</v>
      </c>
      <c r="B10003" s="178">
        <v>44241</v>
      </c>
      <c r="C10003" s="179">
        <v>4600</v>
      </c>
      <c r="D10003" s="88" t="s">
        <v>2862</v>
      </c>
      <c r="E10003" s="184" cm="1">
        <f t="array" ref="E10003">_xlfn.IFS($D10003=$O$5,C10003*$P$5,$D10003=$O$6,$C10003*$P$6,$D10003="AZN",$C10003)</f>
        <v>4600</v>
      </c>
      <c r="F10003" s="183" cm="1">
        <f t="array" ref="F10003">_xlfn.IFS($D10003=$O$5,$C10003*$P$5*0.01,$D10003=$O$6,$C10003*$P$6*0.01,$D10003="AZN",$C10003*0.08)</f>
        <v>368</v>
      </c>
    </row>
    <row r="10004" spans="1:6" x14ac:dyDescent="0.3">
      <c r="A10004" s="177" t="s">
        <v>994</v>
      </c>
      <c r="B10004" s="178">
        <v>43974</v>
      </c>
      <c r="C10004" s="179">
        <v>1500</v>
      </c>
      <c r="D10004" s="88" t="s">
        <v>2864</v>
      </c>
      <c r="E10004" s="184" cm="1">
        <f t="array" ref="E10004">_xlfn.IFS($D10004=$O$5,C10004*$P$5,$D10004=$O$6,$C10004*$P$6,$D10004="AZN",$C10004)</f>
        <v>2724.75</v>
      </c>
      <c r="F10004" s="183" cm="1">
        <f t="array" ref="F10004">_xlfn.IFS($D10004=$O$5,$C10004*$P$5*0.01,$D10004=$O$6,$C10004*$P$6*0.01,$D10004="AZN",$C10004*0.08)</f>
        <v>27.247500000000002</v>
      </c>
    </row>
    <row r="10005" spans="1:6" x14ac:dyDescent="0.3">
      <c r="A10005" s="177" t="s">
        <v>595</v>
      </c>
      <c r="B10005" s="178">
        <v>44280</v>
      </c>
      <c r="C10005" s="179">
        <v>6500</v>
      </c>
      <c r="D10005" s="88" t="s">
        <v>2864</v>
      </c>
      <c r="E10005" s="184" cm="1">
        <f t="array" ref="E10005">_xlfn.IFS($D10005=$O$5,C10005*$P$5,$D10005=$O$6,$C10005*$P$6,$D10005="AZN",$C10005)</f>
        <v>11807.25</v>
      </c>
      <c r="F10005" s="183" cm="1">
        <f t="array" ref="F10005">_xlfn.IFS($D10005=$O$5,$C10005*$P$5*0.01,$D10005=$O$6,$C10005*$P$6*0.01,$D10005="AZN",$C10005*0.08)</f>
        <v>118.07250000000001</v>
      </c>
    </row>
    <row r="10006" spans="1:6" x14ac:dyDescent="0.3">
      <c r="A10006" s="177" t="s">
        <v>1959</v>
      </c>
      <c r="B10006" s="178">
        <v>44029</v>
      </c>
      <c r="C10006" s="179">
        <v>3000</v>
      </c>
      <c r="D10006" s="88" t="s">
        <v>2864</v>
      </c>
      <c r="E10006" s="184" cm="1">
        <f t="array" ref="E10006">_xlfn.IFS($D10006=$O$5,C10006*$P$5,$D10006=$O$6,$C10006*$P$6,$D10006="AZN",$C10006)</f>
        <v>5449.5</v>
      </c>
      <c r="F10006" s="183" cm="1">
        <f t="array" ref="F10006">_xlfn.IFS($D10006=$O$5,$C10006*$P$5*0.01,$D10006=$O$6,$C10006*$P$6*0.01,$D10006="AZN",$C10006*0.08)</f>
        <v>54.495000000000005</v>
      </c>
    </row>
    <row r="10007" spans="1:6" x14ac:dyDescent="0.3">
      <c r="A10007" s="177" t="s">
        <v>726</v>
      </c>
      <c r="B10007" s="178">
        <v>44060</v>
      </c>
      <c r="C10007" s="179">
        <v>6900</v>
      </c>
      <c r="D10007" s="88" t="s">
        <v>2863</v>
      </c>
      <c r="E10007" s="184" cm="1">
        <f t="array" ref="E10007">_xlfn.IFS($D10007=$O$5,C10007*$P$5,$D10007=$O$6,$C10007*$P$6,$D10007="AZN",$C10007)</f>
        <v>11730</v>
      </c>
      <c r="F10007" s="183" cm="1">
        <f t="array" ref="F10007">_xlfn.IFS($D10007=$O$5,$C10007*$P$5*0.01,$D10007=$O$6,$C10007*$P$6*0.01,$D10007="AZN",$C10007*0.08)</f>
        <v>117.3</v>
      </c>
    </row>
    <row r="10008" spans="1:6" x14ac:dyDescent="0.3">
      <c r="A10008" s="177" t="s">
        <v>1882</v>
      </c>
      <c r="B10008" s="178">
        <v>43928</v>
      </c>
      <c r="C10008" s="179">
        <v>5500</v>
      </c>
      <c r="D10008" s="88" t="s">
        <v>2863</v>
      </c>
      <c r="E10008" s="184" cm="1">
        <f t="array" ref="E10008">_xlfn.IFS($D10008=$O$5,C10008*$P$5,$D10008=$O$6,$C10008*$P$6,$D10008="AZN",$C10008)</f>
        <v>9350</v>
      </c>
      <c r="F10008" s="183" cm="1">
        <f t="array" ref="F10008">_xlfn.IFS($D10008=$O$5,$C10008*$P$5*0.01,$D10008=$O$6,$C10008*$P$6*0.01,$D10008="AZN",$C10008*0.08)</f>
        <v>93.5</v>
      </c>
    </row>
    <row r="10009" spans="1:6" x14ac:dyDescent="0.3">
      <c r="A10009" s="177" t="s">
        <v>1514</v>
      </c>
      <c r="B10009" s="178">
        <v>44470</v>
      </c>
      <c r="C10009" s="179">
        <v>13000</v>
      </c>
      <c r="D10009" s="88" t="s">
        <v>2864</v>
      </c>
      <c r="E10009" s="184" cm="1">
        <f t="array" ref="E10009">_xlfn.IFS($D10009=$O$5,C10009*$P$5,$D10009=$O$6,$C10009*$P$6,$D10009="AZN",$C10009)</f>
        <v>23614.5</v>
      </c>
      <c r="F10009" s="183" cm="1">
        <f t="array" ref="F10009">_xlfn.IFS($D10009=$O$5,$C10009*$P$5*0.01,$D10009=$O$6,$C10009*$P$6*0.01,$D10009="AZN",$C10009*0.08)</f>
        <v>236.14500000000001</v>
      </c>
    </row>
    <row r="10010" spans="1:6" x14ac:dyDescent="0.3">
      <c r="A10010" s="177" t="s">
        <v>486</v>
      </c>
      <c r="B10010" s="178">
        <v>43803</v>
      </c>
      <c r="C10010" s="179">
        <v>12000</v>
      </c>
      <c r="D10010" s="88" t="s">
        <v>2862</v>
      </c>
      <c r="E10010" s="184" cm="1">
        <f t="array" ref="E10010">_xlfn.IFS($D10010=$O$5,C10010*$P$5,$D10010=$O$6,$C10010*$P$6,$D10010="AZN",$C10010)</f>
        <v>12000</v>
      </c>
      <c r="F10010" s="183" cm="1">
        <f t="array" ref="F10010">_xlfn.IFS($D10010=$O$5,$C10010*$P$5*0.01,$D10010=$O$6,$C10010*$P$6*0.01,$D10010="AZN",$C10010*0.08)</f>
        <v>960</v>
      </c>
    </row>
    <row r="10011" spans="1:6" x14ac:dyDescent="0.3">
      <c r="A10011" s="177" t="s">
        <v>1610</v>
      </c>
      <c r="B10011" s="178">
        <v>44239</v>
      </c>
      <c r="C10011" s="179">
        <v>8400</v>
      </c>
      <c r="D10011" s="88" t="s">
        <v>2864</v>
      </c>
      <c r="E10011" s="184" cm="1">
        <f t="array" ref="E10011">_xlfn.IFS($D10011=$O$5,C10011*$P$5,$D10011=$O$6,$C10011*$P$6,$D10011="AZN",$C10011)</f>
        <v>15258.6</v>
      </c>
      <c r="F10011" s="183" cm="1">
        <f t="array" ref="F10011">_xlfn.IFS($D10011=$O$5,$C10011*$P$5*0.01,$D10011=$O$6,$C10011*$P$6*0.01,$D10011="AZN",$C10011*0.08)</f>
        <v>152.58600000000001</v>
      </c>
    </row>
    <row r="10012" spans="1:6" x14ac:dyDescent="0.3">
      <c r="A10012" s="177" t="s">
        <v>2127</v>
      </c>
      <c r="B10012" s="178">
        <v>44328</v>
      </c>
      <c r="C10012" s="179">
        <v>7000</v>
      </c>
      <c r="D10012" s="88" t="s">
        <v>2863</v>
      </c>
      <c r="E10012" s="184" cm="1">
        <f t="array" ref="E10012">_xlfn.IFS($D10012=$O$5,C10012*$P$5,$D10012=$O$6,$C10012*$P$6,$D10012="AZN",$C10012)</f>
        <v>11900</v>
      </c>
      <c r="F10012" s="183" cm="1">
        <f t="array" ref="F10012">_xlfn.IFS($D10012=$O$5,$C10012*$P$5*0.01,$D10012=$O$6,$C10012*$P$6*0.01,$D10012="AZN",$C10012*0.08)</f>
        <v>119</v>
      </c>
    </row>
    <row r="10013" spans="1:6" x14ac:dyDescent="0.3">
      <c r="A10013" s="177" t="s">
        <v>308</v>
      </c>
      <c r="B10013" s="178">
        <v>44341</v>
      </c>
      <c r="C10013" s="179">
        <v>2900</v>
      </c>
      <c r="D10013" s="88" t="s">
        <v>2864</v>
      </c>
      <c r="E10013" s="184" cm="1">
        <f t="array" ref="E10013">_xlfn.IFS($D10013=$O$5,C10013*$P$5,$D10013=$O$6,$C10013*$P$6,$D10013="AZN",$C10013)</f>
        <v>5267.85</v>
      </c>
      <c r="F10013" s="183" cm="1">
        <f t="array" ref="F10013">_xlfn.IFS($D10013=$O$5,$C10013*$P$5*0.01,$D10013=$O$6,$C10013*$P$6*0.01,$D10013="AZN",$C10013*0.08)</f>
        <v>52.678500000000007</v>
      </c>
    </row>
    <row r="10014" spans="1:6" x14ac:dyDescent="0.3">
      <c r="A10014" s="177" t="s">
        <v>2108</v>
      </c>
      <c r="B10014" s="178">
        <v>43908</v>
      </c>
      <c r="C10014" s="179">
        <v>10200</v>
      </c>
      <c r="D10014" s="88" t="s">
        <v>2863</v>
      </c>
      <c r="E10014" s="184" cm="1">
        <f t="array" ref="E10014">_xlfn.IFS($D10014=$O$5,C10014*$P$5,$D10014=$O$6,$C10014*$P$6,$D10014="AZN",$C10014)</f>
        <v>17340</v>
      </c>
      <c r="F10014" s="183" cm="1">
        <f t="array" ref="F10014">_xlfn.IFS($D10014=$O$5,$C10014*$P$5*0.01,$D10014=$O$6,$C10014*$P$6*0.01,$D10014="AZN",$C10014*0.08)</f>
        <v>173.4</v>
      </c>
    </row>
    <row r="10015" spans="1:6" x14ac:dyDescent="0.3">
      <c r="A10015" s="177" t="s">
        <v>475</v>
      </c>
      <c r="B10015" s="178">
        <v>44520</v>
      </c>
      <c r="C10015" s="179">
        <v>10000</v>
      </c>
      <c r="D10015" s="88" t="s">
        <v>2863</v>
      </c>
      <c r="E10015" s="184" cm="1">
        <f t="array" ref="E10015">_xlfn.IFS($D10015=$O$5,C10015*$P$5,$D10015=$O$6,$C10015*$P$6,$D10015="AZN",$C10015)</f>
        <v>17000</v>
      </c>
      <c r="F10015" s="183" cm="1">
        <f t="array" ref="F10015">_xlfn.IFS($D10015=$O$5,$C10015*$P$5*0.01,$D10015=$O$6,$C10015*$P$6*0.01,$D10015="AZN",$C10015*0.08)</f>
        <v>170</v>
      </c>
    </row>
    <row r="10016" spans="1:6" x14ac:dyDescent="0.3">
      <c r="A10016" s="177" t="s">
        <v>1074</v>
      </c>
      <c r="B10016" s="178">
        <v>44266</v>
      </c>
      <c r="C10016" s="179">
        <v>6400</v>
      </c>
      <c r="D10016" s="88" t="s">
        <v>2862</v>
      </c>
      <c r="E10016" s="184" cm="1">
        <f t="array" ref="E10016">_xlfn.IFS($D10016=$O$5,C10016*$P$5,$D10016=$O$6,$C10016*$P$6,$D10016="AZN",$C10016)</f>
        <v>6400</v>
      </c>
      <c r="F10016" s="183" cm="1">
        <f t="array" ref="F10016">_xlfn.IFS($D10016=$O$5,$C10016*$P$5*0.01,$D10016=$O$6,$C10016*$P$6*0.01,$D10016="AZN",$C10016*0.08)</f>
        <v>512</v>
      </c>
    </row>
    <row r="10017" spans="1:6" x14ac:dyDescent="0.3">
      <c r="A10017" s="177" t="s">
        <v>1235</v>
      </c>
      <c r="B10017" s="178">
        <v>44495</v>
      </c>
      <c r="C10017" s="179">
        <v>11300</v>
      </c>
      <c r="D10017" s="88" t="s">
        <v>2864</v>
      </c>
      <c r="E10017" s="184" cm="1">
        <f t="array" ref="E10017">_xlfn.IFS($D10017=$O$5,C10017*$P$5,$D10017=$O$6,$C10017*$P$6,$D10017="AZN",$C10017)</f>
        <v>20526.45</v>
      </c>
      <c r="F10017" s="183" cm="1">
        <f t="array" ref="F10017">_xlfn.IFS($D10017=$O$5,$C10017*$P$5*0.01,$D10017=$O$6,$C10017*$P$6*0.01,$D10017="AZN",$C10017*0.08)</f>
        <v>205.2645</v>
      </c>
    </row>
    <row r="10018" spans="1:6" x14ac:dyDescent="0.3">
      <c r="A10018" s="177" t="s">
        <v>263</v>
      </c>
      <c r="B10018" s="178">
        <v>43958</v>
      </c>
      <c r="C10018" s="179">
        <v>10900</v>
      </c>
      <c r="D10018" s="88" t="s">
        <v>2864</v>
      </c>
      <c r="E10018" s="184" cm="1">
        <f t="array" ref="E10018">_xlfn.IFS($D10018=$O$5,C10018*$P$5,$D10018=$O$6,$C10018*$P$6,$D10018="AZN",$C10018)</f>
        <v>19799.849999999999</v>
      </c>
      <c r="F10018" s="183" cm="1">
        <f t="array" ref="F10018">_xlfn.IFS($D10018=$O$5,$C10018*$P$5*0.01,$D10018=$O$6,$C10018*$P$6*0.01,$D10018="AZN",$C10018*0.08)</f>
        <v>197.99849999999998</v>
      </c>
    </row>
    <row r="10019" spans="1:6" x14ac:dyDescent="0.3">
      <c r="A10019" s="177" t="s">
        <v>1677</v>
      </c>
      <c r="B10019" s="178">
        <v>44280</v>
      </c>
      <c r="C10019" s="179">
        <v>4500</v>
      </c>
      <c r="D10019" s="88" t="s">
        <v>2862</v>
      </c>
      <c r="E10019" s="184" cm="1">
        <f t="array" ref="E10019">_xlfn.IFS($D10019=$O$5,C10019*$P$5,$D10019=$O$6,$C10019*$P$6,$D10019="AZN",$C10019)</f>
        <v>4500</v>
      </c>
      <c r="F10019" s="183" cm="1">
        <f t="array" ref="F10019">_xlfn.IFS($D10019=$O$5,$C10019*$P$5*0.01,$D10019=$O$6,$C10019*$P$6*0.01,$D10019="AZN",$C10019*0.08)</f>
        <v>360</v>
      </c>
    </row>
    <row r="10020" spans="1:6" x14ac:dyDescent="0.3">
      <c r="A10020" s="177" t="s">
        <v>1014</v>
      </c>
      <c r="B10020" s="178">
        <v>44423</v>
      </c>
      <c r="C10020" s="179">
        <v>10700</v>
      </c>
      <c r="D10020" s="88" t="s">
        <v>2863</v>
      </c>
      <c r="E10020" s="184" cm="1">
        <f t="array" ref="E10020">_xlfn.IFS($D10020=$O$5,C10020*$P$5,$D10020=$O$6,$C10020*$P$6,$D10020="AZN",$C10020)</f>
        <v>18190</v>
      </c>
      <c r="F10020" s="183" cm="1">
        <f t="array" ref="F10020">_xlfn.IFS($D10020=$O$5,$C10020*$P$5*0.01,$D10020=$O$6,$C10020*$P$6*0.01,$D10020="AZN",$C10020*0.08)</f>
        <v>181.9</v>
      </c>
    </row>
    <row r="10021" spans="1:6" x14ac:dyDescent="0.3">
      <c r="A10021" s="177" t="s">
        <v>543</v>
      </c>
      <c r="B10021" s="178">
        <v>44142</v>
      </c>
      <c r="C10021" s="179">
        <v>1000</v>
      </c>
      <c r="D10021" s="88" t="s">
        <v>2862</v>
      </c>
      <c r="E10021" s="184" cm="1">
        <f t="array" ref="E10021">_xlfn.IFS($D10021=$O$5,C10021*$P$5,$D10021=$O$6,$C10021*$P$6,$D10021="AZN",$C10021)</f>
        <v>1000</v>
      </c>
      <c r="F10021" s="183" cm="1">
        <f t="array" ref="F10021">_xlfn.IFS($D10021=$O$5,$C10021*$P$5*0.01,$D10021=$O$6,$C10021*$P$6*0.01,$D10021="AZN",$C10021*0.08)</f>
        <v>80</v>
      </c>
    </row>
    <row r="10022" spans="1:6" x14ac:dyDescent="0.3">
      <c r="A10022" s="177" t="s">
        <v>509</v>
      </c>
      <c r="B10022" s="178">
        <v>44306</v>
      </c>
      <c r="C10022" s="179">
        <v>11300</v>
      </c>
      <c r="D10022" s="88" t="s">
        <v>2863</v>
      </c>
      <c r="E10022" s="184" cm="1">
        <f t="array" ref="E10022">_xlfn.IFS($D10022=$O$5,C10022*$P$5,$D10022=$O$6,$C10022*$P$6,$D10022="AZN",$C10022)</f>
        <v>19210</v>
      </c>
      <c r="F10022" s="183" cm="1">
        <f t="array" ref="F10022">_xlfn.IFS($D10022=$O$5,$C10022*$P$5*0.01,$D10022=$O$6,$C10022*$P$6*0.01,$D10022="AZN",$C10022*0.08)</f>
        <v>192.1</v>
      </c>
    </row>
    <row r="10023" spans="1:6" x14ac:dyDescent="0.3">
      <c r="A10023" s="177" t="s">
        <v>1515</v>
      </c>
      <c r="B10023" s="178">
        <v>43681</v>
      </c>
      <c r="C10023" s="179">
        <v>5400</v>
      </c>
      <c r="D10023" s="88" t="s">
        <v>2862</v>
      </c>
      <c r="E10023" s="184" cm="1">
        <f t="array" ref="E10023">_xlfn.IFS($D10023=$O$5,C10023*$P$5,$D10023=$O$6,$C10023*$P$6,$D10023="AZN",$C10023)</f>
        <v>5400</v>
      </c>
      <c r="F10023" s="183" cm="1">
        <f t="array" ref="F10023">_xlfn.IFS($D10023=$O$5,$C10023*$P$5*0.01,$D10023=$O$6,$C10023*$P$6*0.01,$D10023="AZN",$C10023*0.08)</f>
        <v>432</v>
      </c>
    </row>
    <row r="10024" spans="1:6" x14ac:dyDescent="0.3">
      <c r="A10024" s="177" t="s">
        <v>2118</v>
      </c>
      <c r="B10024" s="178">
        <v>44321</v>
      </c>
      <c r="C10024" s="179">
        <v>2200</v>
      </c>
      <c r="D10024" s="88" t="s">
        <v>2863</v>
      </c>
      <c r="E10024" s="184" cm="1">
        <f t="array" ref="E10024">_xlfn.IFS($D10024=$O$5,C10024*$P$5,$D10024=$O$6,$C10024*$P$6,$D10024="AZN",$C10024)</f>
        <v>3740</v>
      </c>
      <c r="F10024" s="183" cm="1">
        <f t="array" ref="F10024">_xlfn.IFS($D10024=$O$5,$C10024*$P$5*0.01,$D10024=$O$6,$C10024*$P$6*0.01,$D10024="AZN",$C10024*0.08)</f>
        <v>37.4</v>
      </c>
    </row>
    <row r="10025" spans="1:6" x14ac:dyDescent="0.3">
      <c r="A10025" s="177" t="s">
        <v>2018</v>
      </c>
      <c r="B10025" s="178">
        <v>44068</v>
      </c>
      <c r="C10025" s="179">
        <v>7800</v>
      </c>
      <c r="D10025" s="88" t="s">
        <v>2864</v>
      </c>
      <c r="E10025" s="184" cm="1">
        <f t="array" ref="E10025">_xlfn.IFS($D10025=$O$5,C10025*$P$5,$D10025=$O$6,$C10025*$P$6,$D10025="AZN",$C10025)</f>
        <v>14168.7</v>
      </c>
      <c r="F10025" s="183" cm="1">
        <f t="array" ref="F10025">_xlfn.IFS($D10025=$O$5,$C10025*$P$5*0.01,$D10025=$O$6,$C10025*$P$6*0.01,$D10025="AZN",$C10025*0.08)</f>
        <v>141.68700000000001</v>
      </c>
    </row>
    <row r="10026" spans="1:6" x14ac:dyDescent="0.3">
      <c r="A10026" s="177" t="s">
        <v>1617</v>
      </c>
      <c r="B10026" s="178">
        <v>44149</v>
      </c>
      <c r="C10026" s="179">
        <v>5900</v>
      </c>
      <c r="D10026" s="88" t="s">
        <v>2862</v>
      </c>
      <c r="E10026" s="184" cm="1">
        <f t="array" ref="E10026">_xlfn.IFS($D10026=$O$5,C10026*$P$5,$D10026=$O$6,$C10026*$P$6,$D10026="AZN",$C10026)</f>
        <v>5900</v>
      </c>
      <c r="F10026" s="183" cm="1">
        <f t="array" ref="F10026">_xlfn.IFS($D10026=$O$5,$C10026*$P$5*0.01,$D10026=$O$6,$C10026*$P$6*0.01,$D10026="AZN",$C10026*0.08)</f>
        <v>472</v>
      </c>
    </row>
    <row r="10027" spans="1:6" x14ac:dyDescent="0.3">
      <c r="A10027" s="177" t="s">
        <v>490</v>
      </c>
      <c r="B10027" s="178">
        <v>43928</v>
      </c>
      <c r="C10027" s="179">
        <v>1400</v>
      </c>
      <c r="D10027" s="88" t="s">
        <v>2864</v>
      </c>
      <c r="E10027" s="184" cm="1">
        <f t="array" ref="E10027">_xlfn.IFS($D10027=$O$5,C10027*$P$5,$D10027=$O$6,$C10027*$P$6,$D10027="AZN",$C10027)</f>
        <v>2543.1</v>
      </c>
      <c r="F10027" s="183" cm="1">
        <f t="array" ref="F10027">_xlfn.IFS($D10027=$O$5,$C10027*$P$5*0.01,$D10027=$O$6,$C10027*$P$6*0.01,$D10027="AZN",$C10027*0.08)</f>
        <v>25.431000000000001</v>
      </c>
    </row>
    <row r="10028" spans="1:6" x14ac:dyDescent="0.3">
      <c r="A10028" s="177" t="s">
        <v>1114</v>
      </c>
      <c r="B10028" s="178">
        <v>44427</v>
      </c>
      <c r="C10028" s="179">
        <v>10400</v>
      </c>
      <c r="D10028" s="88" t="s">
        <v>2862</v>
      </c>
      <c r="E10028" s="184" cm="1">
        <f t="array" ref="E10028">_xlfn.IFS($D10028=$O$5,C10028*$P$5,$D10028=$O$6,$C10028*$P$6,$D10028="AZN",$C10028)</f>
        <v>10400</v>
      </c>
      <c r="F10028" s="183" cm="1">
        <f t="array" ref="F10028">_xlfn.IFS($D10028=$O$5,$C10028*$P$5*0.01,$D10028=$O$6,$C10028*$P$6*0.01,$D10028="AZN",$C10028*0.08)</f>
        <v>832</v>
      </c>
    </row>
    <row r="10029" spans="1:6" x14ac:dyDescent="0.3">
      <c r="A10029" s="177" t="s">
        <v>457</v>
      </c>
      <c r="B10029" s="178">
        <v>44461</v>
      </c>
      <c r="C10029" s="179">
        <v>7300</v>
      </c>
      <c r="D10029" s="88" t="s">
        <v>2863</v>
      </c>
      <c r="E10029" s="184" cm="1">
        <f t="array" ref="E10029">_xlfn.IFS($D10029=$O$5,C10029*$P$5,$D10029=$O$6,$C10029*$P$6,$D10029="AZN",$C10029)</f>
        <v>12410</v>
      </c>
      <c r="F10029" s="183" cm="1">
        <f t="array" ref="F10029">_xlfn.IFS($D10029=$O$5,$C10029*$P$5*0.01,$D10029=$O$6,$C10029*$P$6*0.01,$D10029="AZN",$C10029*0.08)</f>
        <v>124.10000000000001</v>
      </c>
    </row>
    <row r="10030" spans="1:6" x14ac:dyDescent="0.3">
      <c r="A10030" s="177" t="s">
        <v>798</v>
      </c>
      <c r="B10030" s="178">
        <v>44141</v>
      </c>
      <c r="C10030" s="179">
        <v>8300</v>
      </c>
      <c r="D10030" s="88" t="s">
        <v>2862</v>
      </c>
      <c r="E10030" s="184" cm="1">
        <f t="array" ref="E10030">_xlfn.IFS($D10030=$O$5,C10030*$P$5,$D10030=$O$6,$C10030*$P$6,$D10030="AZN",$C10030)</f>
        <v>8300</v>
      </c>
      <c r="F10030" s="183" cm="1">
        <f t="array" ref="F10030">_xlfn.IFS($D10030=$O$5,$C10030*$P$5*0.01,$D10030=$O$6,$C10030*$P$6*0.01,$D10030="AZN",$C10030*0.08)</f>
        <v>664</v>
      </c>
    </row>
    <row r="10031" spans="1:6" x14ac:dyDescent="0.3">
      <c r="A10031" s="177" t="s">
        <v>855</v>
      </c>
      <c r="B10031" s="178">
        <v>44308</v>
      </c>
      <c r="C10031" s="179">
        <v>4600</v>
      </c>
      <c r="D10031" s="88" t="s">
        <v>2864</v>
      </c>
      <c r="E10031" s="184" cm="1">
        <f t="array" ref="E10031">_xlfn.IFS($D10031=$O$5,C10031*$P$5,$D10031=$O$6,$C10031*$P$6,$D10031="AZN",$C10031)</f>
        <v>8355.9</v>
      </c>
      <c r="F10031" s="183" cm="1">
        <f t="array" ref="F10031">_xlfn.IFS($D10031=$O$5,$C10031*$P$5*0.01,$D10031=$O$6,$C10031*$P$6*0.01,$D10031="AZN",$C10031*0.08)</f>
        <v>83.558999999999997</v>
      </c>
    </row>
    <row r="10032" spans="1:6" x14ac:dyDescent="0.3">
      <c r="A10032" s="177" t="s">
        <v>1323</v>
      </c>
      <c r="B10032" s="178">
        <v>44763</v>
      </c>
      <c r="C10032" s="179">
        <v>12600</v>
      </c>
      <c r="D10032" s="88" t="s">
        <v>2863</v>
      </c>
      <c r="E10032" s="184" cm="1">
        <f t="array" ref="E10032">_xlfn.IFS($D10032=$O$5,C10032*$P$5,$D10032=$O$6,$C10032*$P$6,$D10032="AZN",$C10032)</f>
        <v>21420</v>
      </c>
      <c r="F10032" s="183" cm="1">
        <f t="array" ref="F10032">_xlfn.IFS($D10032=$O$5,$C10032*$P$5*0.01,$D10032=$O$6,$C10032*$P$6*0.01,$D10032="AZN",$C10032*0.08)</f>
        <v>214.20000000000002</v>
      </c>
    </row>
    <row r="10033" spans="1:6" x14ac:dyDescent="0.3">
      <c r="A10033" s="177" t="s">
        <v>1616</v>
      </c>
      <c r="B10033" s="178">
        <v>44132</v>
      </c>
      <c r="C10033" s="179">
        <v>7700</v>
      </c>
      <c r="D10033" s="88" t="s">
        <v>2863</v>
      </c>
      <c r="E10033" s="184" cm="1">
        <f t="array" ref="E10033">_xlfn.IFS($D10033=$O$5,C10033*$P$5,$D10033=$O$6,$C10033*$P$6,$D10033="AZN",$C10033)</f>
        <v>13090</v>
      </c>
      <c r="F10033" s="183" cm="1">
        <f t="array" ref="F10033">_xlfn.IFS($D10033=$O$5,$C10033*$P$5*0.01,$D10033=$O$6,$C10033*$P$6*0.01,$D10033="AZN",$C10033*0.08)</f>
        <v>130.9</v>
      </c>
    </row>
    <row r="10034" spans="1:6" x14ac:dyDescent="0.3">
      <c r="A10034" s="177" t="s">
        <v>583</v>
      </c>
      <c r="B10034" s="178">
        <v>44414</v>
      </c>
      <c r="C10034" s="179">
        <v>11700</v>
      </c>
      <c r="D10034" s="88" t="s">
        <v>2863</v>
      </c>
      <c r="E10034" s="184" cm="1">
        <f t="array" ref="E10034">_xlfn.IFS($D10034=$O$5,C10034*$P$5,$D10034=$O$6,$C10034*$P$6,$D10034="AZN",$C10034)</f>
        <v>19890</v>
      </c>
      <c r="F10034" s="183" cm="1">
        <f t="array" ref="F10034">_xlfn.IFS($D10034=$O$5,$C10034*$P$5*0.01,$D10034=$O$6,$C10034*$P$6*0.01,$D10034="AZN",$C10034*0.08)</f>
        <v>198.9</v>
      </c>
    </row>
    <row r="10035" spans="1:6" x14ac:dyDescent="0.3">
      <c r="A10035" s="177" t="s">
        <v>346</v>
      </c>
      <c r="B10035" s="178">
        <v>44246</v>
      </c>
      <c r="C10035" s="179">
        <v>4300</v>
      </c>
      <c r="D10035" s="88" t="s">
        <v>2862</v>
      </c>
      <c r="E10035" s="184" cm="1">
        <f t="array" ref="E10035">_xlfn.IFS($D10035=$O$5,C10035*$P$5,$D10035=$O$6,$C10035*$P$6,$D10035="AZN",$C10035)</f>
        <v>4300</v>
      </c>
      <c r="F10035" s="183" cm="1">
        <f t="array" ref="F10035">_xlfn.IFS($D10035=$O$5,$C10035*$P$5*0.01,$D10035=$O$6,$C10035*$P$6*0.01,$D10035="AZN",$C10035*0.08)</f>
        <v>344</v>
      </c>
    </row>
    <row r="10036" spans="1:6" x14ac:dyDescent="0.3">
      <c r="A10036" s="177" t="s">
        <v>1986</v>
      </c>
      <c r="B10036" s="178">
        <v>43988</v>
      </c>
      <c r="C10036" s="179">
        <v>12400</v>
      </c>
      <c r="D10036" s="88" t="s">
        <v>2863</v>
      </c>
      <c r="E10036" s="184" cm="1">
        <f t="array" ref="E10036">_xlfn.IFS($D10036=$O$5,C10036*$P$5,$D10036=$O$6,$C10036*$P$6,$D10036="AZN",$C10036)</f>
        <v>21080</v>
      </c>
      <c r="F10036" s="183" cm="1">
        <f t="array" ref="F10036">_xlfn.IFS($D10036=$O$5,$C10036*$P$5*0.01,$D10036=$O$6,$C10036*$P$6*0.01,$D10036="AZN",$C10036*0.08)</f>
        <v>210.8</v>
      </c>
    </row>
    <row r="10037" spans="1:6" x14ac:dyDescent="0.3">
      <c r="A10037" s="177" t="s">
        <v>1446</v>
      </c>
      <c r="B10037" s="178">
        <v>44338</v>
      </c>
      <c r="C10037" s="179">
        <v>6700</v>
      </c>
      <c r="D10037" s="88" t="s">
        <v>2863</v>
      </c>
      <c r="E10037" s="184" cm="1">
        <f t="array" ref="E10037">_xlfn.IFS($D10037=$O$5,C10037*$P$5,$D10037=$O$6,$C10037*$P$6,$D10037="AZN",$C10037)</f>
        <v>11390</v>
      </c>
      <c r="F10037" s="183" cm="1">
        <f t="array" ref="F10037">_xlfn.IFS($D10037=$O$5,$C10037*$P$5*0.01,$D10037=$O$6,$C10037*$P$6*0.01,$D10037="AZN",$C10037*0.08)</f>
        <v>113.9</v>
      </c>
    </row>
    <row r="10038" spans="1:6" x14ac:dyDescent="0.3">
      <c r="A10038" s="177" t="s">
        <v>2006</v>
      </c>
      <c r="B10038" s="178">
        <v>43609</v>
      </c>
      <c r="C10038" s="179">
        <v>2700</v>
      </c>
      <c r="D10038" s="88" t="s">
        <v>2863</v>
      </c>
      <c r="E10038" s="184" cm="1">
        <f t="array" ref="E10038">_xlfn.IFS($D10038=$O$5,C10038*$P$5,$D10038=$O$6,$C10038*$P$6,$D10038="AZN",$C10038)</f>
        <v>4590</v>
      </c>
      <c r="F10038" s="183" cm="1">
        <f t="array" ref="F10038">_xlfn.IFS($D10038=$O$5,$C10038*$P$5*0.01,$D10038=$O$6,$C10038*$P$6*0.01,$D10038="AZN",$C10038*0.08)</f>
        <v>45.9</v>
      </c>
    </row>
    <row r="10039" spans="1:6" x14ac:dyDescent="0.3">
      <c r="A10039" s="177" t="s">
        <v>1723</v>
      </c>
      <c r="B10039" s="178">
        <v>44232</v>
      </c>
      <c r="C10039" s="179">
        <v>12500</v>
      </c>
      <c r="D10039" s="88" t="s">
        <v>2862</v>
      </c>
      <c r="E10039" s="184" cm="1">
        <f t="array" ref="E10039">_xlfn.IFS($D10039=$O$5,C10039*$P$5,$D10039=$O$6,$C10039*$P$6,$D10039="AZN",$C10039)</f>
        <v>12500</v>
      </c>
      <c r="F10039" s="183" cm="1">
        <f t="array" ref="F10039">_xlfn.IFS($D10039=$O$5,$C10039*$P$5*0.01,$D10039=$O$6,$C10039*$P$6*0.01,$D10039="AZN",$C10039*0.08)</f>
        <v>1000</v>
      </c>
    </row>
    <row r="10040" spans="1:6" x14ac:dyDescent="0.3">
      <c r="A10040" s="177" t="s">
        <v>1845</v>
      </c>
      <c r="B10040" s="178">
        <v>44098</v>
      </c>
      <c r="C10040" s="179">
        <v>11200</v>
      </c>
      <c r="D10040" s="88" t="s">
        <v>2863</v>
      </c>
      <c r="E10040" s="184" cm="1">
        <f t="array" ref="E10040">_xlfn.IFS($D10040=$O$5,C10040*$P$5,$D10040=$O$6,$C10040*$P$6,$D10040="AZN",$C10040)</f>
        <v>19040</v>
      </c>
      <c r="F10040" s="183" cm="1">
        <f t="array" ref="F10040">_xlfn.IFS($D10040=$O$5,$C10040*$P$5*0.01,$D10040=$O$6,$C10040*$P$6*0.01,$D10040="AZN",$C10040*0.08)</f>
        <v>190.4</v>
      </c>
    </row>
    <row r="10041" spans="1:6" x14ac:dyDescent="0.3">
      <c r="A10041" s="177" t="s">
        <v>2091</v>
      </c>
      <c r="B10041" s="178">
        <v>44215</v>
      </c>
      <c r="C10041" s="179">
        <v>5500</v>
      </c>
      <c r="D10041" s="88" t="s">
        <v>2862</v>
      </c>
      <c r="E10041" s="184" cm="1">
        <f t="array" ref="E10041">_xlfn.IFS($D10041=$O$5,C10041*$P$5,$D10041=$O$6,$C10041*$P$6,$D10041="AZN",$C10041)</f>
        <v>5500</v>
      </c>
      <c r="F10041" s="183" cm="1">
        <f t="array" ref="F10041">_xlfn.IFS($D10041=$O$5,$C10041*$P$5*0.01,$D10041=$O$6,$C10041*$P$6*0.01,$D10041="AZN",$C10041*0.08)</f>
        <v>440</v>
      </c>
    </row>
    <row r="10042" spans="1:6" x14ac:dyDescent="0.3">
      <c r="A10042" s="177" t="s">
        <v>1539</v>
      </c>
      <c r="B10042" s="178">
        <v>44410</v>
      </c>
      <c r="C10042" s="179">
        <v>6300</v>
      </c>
      <c r="D10042" s="88" t="s">
        <v>2863</v>
      </c>
      <c r="E10042" s="184" cm="1">
        <f t="array" ref="E10042">_xlfn.IFS($D10042=$O$5,C10042*$P$5,$D10042=$O$6,$C10042*$P$6,$D10042="AZN",$C10042)</f>
        <v>10710</v>
      </c>
      <c r="F10042" s="183" cm="1">
        <f t="array" ref="F10042">_xlfn.IFS($D10042=$O$5,$C10042*$P$5*0.01,$D10042=$O$6,$C10042*$P$6*0.01,$D10042="AZN",$C10042*0.08)</f>
        <v>107.10000000000001</v>
      </c>
    </row>
    <row r="10043" spans="1:6" x14ac:dyDescent="0.3">
      <c r="A10043" s="177" t="s">
        <v>1981</v>
      </c>
      <c r="B10043" s="178">
        <v>44250</v>
      </c>
      <c r="C10043" s="179">
        <v>7300</v>
      </c>
      <c r="D10043" s="88" t="s">
        <v>2862</v>
      </c>
      <c r="E10043" s="184" cm="1">
        <f t="array" ref="E10043">_xlfn.IFS($D10043=$O$5,C10043*$P$5,$D10043=$O$6,$C10043*$P$6,$D10043="AZN",$C10043)</f>
        <v>7300</v>
      </c>
      <c r="F10043" s="183" cm="1">
        <f t="array" ref="F10043">_xlfn.IFS($D10043=$O$5,$C10043*$P$5*0.01,$D10043=$O$6,$C10043*$P$6*0.01,$D10043="AZN",$C10043*0.08)</f>
        <v>584</v>
      </c>
    </row>
    <row r="10044" spans="1:6" x14ac:dyDescent="0.3">
      <c r="A10044" s="177" t="s">
        <v>890</v>
      </c>
      <c r="B10044" s="178">
        <v>44600</v>
      </c>
      <c r="C10044" s="179">
        <v>3500</v>
      </c>
      <c r="D10044" s="88" t="s">
        <v>2864</v>
      </c>
      <c r="E10044" s="184" cm="1">
        <f t="array" ref="E10044">_xlfn.IFS($D10044=$O$5,C10044*$P$5,$D10044=$O$6,$C10044*$P$6,$D10044="AZN",$C10044)</f>
        <v>6357.75</v>
      </c>
      <c r="F10044" s="183" cm="1">
        <f t="array" ref="F10044">_xlfn.IFS($D10044=$O$5,$C10044*$P$5*0.01,$D10044=$O$6,$C10044*$P$6*0.01,$D10044="AZN",$C10044*0.08)</f>
        <v>63.577500000000001</v>
      </c>
    </row>
    <row r="10045" spans="1:6" x14ac:dyDescent="0.3">
      <c r="A10045" s="177" t="s">
        <v>1469</v>
      </c>
      <c r="B10045" s="178">
        <v>44295</v>
      </c>
      <c r="C10045" s="179">
        <v>6100</v>
      </c>
      <c r="D10045" s="88" t="s">
        <v>2862</v>
      </c>
      <c r="E10045" s="184" cm="1">
        <f t="array" ref="E10045">_xlfn.IFS($D10045=$O$5,C10045*$P$5,$D10045=$O$6,$C10045*$P$6,$D10045="AZN",$C10045)</f>
        <v>6100</v>
      </c>
      <c r="F10045" s="183" cm="1">
        <f t="array" ref="F10045">_xlfn.IFS($D10045=$O$5,$C10045*$P$5*0.01,$D10045=$O$6,$C10045*$P$6*0.01,$D10045="AZN",$C10045*0.08)</f>
        <v>488</v>
      </c>
    </row>
    <row r="10046" spans="1:6" x14ac:dyDescent="0.3">
      <c r="A10046" s="177" t="s">
        <v>1157</v>
      </c>
      <c r="B10046" s="178">
        <v>43962</v>
      </c>
      <c r="C10046" s="179">
        <v>2200</v>
      </c>
      <c r="D10046" s="88" t="s">
        <v>2863</v>
      </c>
      <c r="E10046" s="184" cm="1">
        <f t="array" ref="E10046">_xlfn.IFS($D10046=$O$5,C10046*$P$5,$D10046=$O$6,$C10046*$P$6,$D10046="AZN",$C10046)</f>
        <v>3740</v>
      </c>
      <c r="F10046" s="183" cm="1">
        <f t="array" ref="F10046">_xlfn.IFS($D10046=$O$5,$C10046*$P$5*0.01,$D10046=$O$6,$C10046*$P$6*0.01,$D10046="AZN",$C10046*0.08)</f>
        <v>37.4</v>
      </c>
    </row>
    <row r="10047" spans="1:6" x14ac:dyDescent="0.3">
      <c r="A10047" s="177" t="s">
        <v>1658</v>
      </c>
      <c r="B10047" s="178">
        <v>44556</v>
      </c>
      <c r="C10047" s="179">
        <v>10900</v>
      </c>
      <c r="D10047" s="88" t="s">
        <v>2864</v>
      </c>
      <c r="E10047" s="184" cm="1">
        <f t="array" ref="E10047">_xlfn.IFS($D10047=$O$5,C10047*$P$5,$D10047=$O$6,$C10047*$P$6,$D10047="AZN",$C10047)</f>
        <v>19799.849999999999</v>
      </c>
      <c r="F10047" s="183" cm="1">
        <f t="array" ref="F10047">_xlfn.IFS($D10047=$O$5,$C10047*$P$5*0.01,$D10047=$O$6,$C10047*$P$6*0.01,$D10047="AZN",$C10047*0.08)</f>
        <v>197.99849999999998</v>
      </c>
    </row>
    <row r="10048" spans="1:6" x14ac:dyDescent="0.3">
      <c r="A10048" s="177" t="s">
        <v>655</v>
      </c>
      <c r="B10048" s="178">
        <v>43882</v>
      </c>
      <c r="C10048" s="179">
        <v>5500</v>
      </c>
      <c r="D10048" s="88" t="s">
        <v>2862</v>
      </c>
      <c r="E10048" s="184" cm="1">
        <f t="array" ref="E10048">_xlfn.IFS($D10048=$O$5,C10048*$P$5,$D10048=$O$6,$C10048*$P$6,$D10048="AZN",$C10048)</f>
        <v>5500</v>
      </c>
      <c r="F10048" s="183" cm="1">
        <f t="array" ref="F10048">_xlfn.IFS($D10048=$O$5,$C10048*$P$5*0.01,$D10048=$O$6,$C10048*$P$6*0.01,$D10048="AZN",$C10048*0.08)</f>
        <v>440</v>
      </c>
    </row>
    <row r="10049" spans="1:6" x14ac:dyDescent="0.3">
      <c r="A10049" s="177" t="s">
        <v>1212</v>
      </c>
      <c r="B10049" s="178">
        <v>44256</v>
      </c>
      <c r="C10049" s="179">
        <v>4800</v>
      </c>
      <c r="D10049" s="88" t="s">
        <v>2863</v>
      </c>
      <c r="E10049" s="184" cm="1">
        <f t="array" ref="E10049">_xlfn.IFS($D10049=$O$5,C10049*$P$5,$D10049=$O$6,$C10049*$P$6,$D10049="AZN",$C10049)</f>
        <v>8160</v>
      </c>
      <c r="F10049" s="183" cm="1">
        <f t="array" ref="F10049">_xlfn.IFS($D10049=$O$5,$C10049*$P$5*0.01,$D10049=$O$6,$C10049*$P$6*0.01,$D10049="AZN",$C10049*0.08)</f>
        <v>81.600000000000009</v>
      </c>
    </row>
    <row r="10050" spans="1:6" x14ac:dyDescent="0.3">
      <c r="A10050" s="177" t="s">
        <v>2119</v>
      </c>
      <c r="B10050" s="178">
        <v>44503</v>
      </c>
      <c r="C10050" s="179">
        <v>11500</v>
      </c>
      <c r="D10050" s="88" t="s">
        <v>2862</v>
      </c>
      <c r="E10050" s="184" cm="1">
        <f t="array" ref="E10050">_xlfn.IFS($D10050=$O$5,C10050*$P$5,$D10050=$O$6,$C10050*$P$6,$D10050="AZN",$C10050)</f>
        <v>11500</v>
      </c>
      <c r="F10050" s="183" cm="1">
        <f t="array" ref="F10050">_xlfn.IFS($D10050=$O$5,$C10050*$P$5*0.01,$D10050=$O$6,$C10050*$P$6*0.01,$D10050="AZN",$C10050*0.08)</f>
        <v>920</v>
      </c>
    </row>
    <row r="10051" spans="1:6" x14ac:dyDescent="0.3">
      <c r="A10051" s="177" t="s">
        <v>1540</v>
      </c>
      <c r="B10051" s="178">
        <v>44124</v>
      </c>
      <c r="C10051" s="179">
        <v>9400</v>
      </c>
      <c r="D10051" s="88" t="s">
        <v>2863</v>
      </c>
      <c r="E10051" s="184" cm="1">
        <f t="array" ref="E10051">_xlfn.IFS($D10051=$O$5,C10051*$P$5,$D10051=$O$6,$C10051*$P$6,$D10051="AZN",$C10051)</f>
        <v>15980</v>
      </c>
      <c r="F10051" s="183" cm="1">
        <f t="array" ref="F10051">_xlfn.IFS($D10051=$O$5,$C10051*$P$5*0.01,$D10051=$O$6,$C10051*$P$6*0.01,$D10051="AZN",$C10051*0.08)</f>
        <v>159.80000000000001</v>
      </c>
    </row>
    <row r="10052" spans="1:6" x14ac:dyDescent="0.3">
      <c r="A10052" s="177" t="s">
        <v>1463</v>
      </c>
      <c r="B10052" s="178">
        <v>44686</v>
      </c>
      <c r="C10052" s="179">
        <v>11200</v>
      </c>
      <c r="D10052" s="88" t="s">
        <v>2862</v>
      </c>
      <c r="E10052" s="184" cm="1">
        <f t="array" ref="E10052">_xlfn.IFS($D10052=$O$5,C10052*$P$5,$D10052=$O$6,$C10052*$P$6,$D10052="AZN",$C10052)</f>
        <v>11200</v>
      </c>
      <c r="F10052" s="183" cm="1">
        <f t="array" ref="F10052">_xlfn.IFS($D10052=$O$5,$C10052*$P$5*0.01,$D10052=$O$6,$C10052*$P$6*0.01,$D10052="AZN",$C10052*0.08)</f>
        <v>896</v>
      </c>
    </row>
    <row r="10053" spans="1:6" x14ac:dyDescent="0.3">
      <c r="A10053" s="177" t="s">
        <v>1392</v>
      </c>
      <c r="B10053" s="178">
        <v>43716</v>
      </c>
      <c r="C10053" s="179">
        <v>4500</v>
      </c>
      <c r="D10053" s="88" t="s">
        <v>2862</v>
      </c>
      <c r="E10053" s="184" cm="1">
        <f t="array" ref="E10053">_xlfn.IFS($D10053=$O$5,C10053*$P$5,$D10053=$O$6,$C10053*$P$6,$D10053="AZN",$C10053)</f>
        <v>4500</v>
      </c>
      <c r="F10053" s="183" cm="1">
        <f t="array" ref="F10053">_xlfn.IFS($D10053=$O$5,$C10053*$P$5*0.01,$D10053=$O$6,$C10053*$P$6*0.01,$D10053="AZN",$C10053*0.08)</f>
        <v>360</v>
      </c>
    </row>
    <row r="10054" spans="1:6" x14ac:dyDescent="0.3">
      <c r="A10054" s="177" t="s">
        <v>1581</v>
      </c>
      <c r="B10054" s="178">
        <v>44508</v>
      </c>
      <c r="C10054" s="179">
        <v>2400</v>
      </c>
      <c r="D10054" s="88" t="s">
        <v>2863</v>
      </c>
      <c r="E10054" s="184" cm="1">
        <f t="array" ref="E10054">_xlfn.IFS($D10054=$O$5,C10054*$P$5,$D10054=$O$6,$C10054*$P$6,$D10054="AZN",$C10054)</f>
        <v>4080</v>
      </c>
      <c r="F10054" s="183" cm="1">
        <f t="array" ref="F10054">_xlfn.IFS($D10054=$O$5,$C10054*$P$5*0.01,$D10054=$O$6,$C10054*$P$6*0.01,$D10054="AZN",$C10054*0.08)</f>
        <v>40.800000000000004</v>
      </c>
    </row>
    <row r="10055" spans="1:6" x14ac:dyDescent="0.3">
      <c r="A10055" s="177" t="s">
        <v>1466</v>
      </c>
      <c r="B10055" s="178">
        <v>43577</v>
      </c>
      <c r="C10055" s="179">
        <v>8100</v>
      </c>
      <c r="D10055" s="88" t="s">
        <v>2862</v>
      </c>
      <c r="E10055" s="184" cm="1">
        <f t="array" ref="E10055">_xlfn.IFS($D10055=$O$5,C10055*$P$5,$D10055=$O$6,$C10055*$P$6,$D10055="AZN",$C10055)</f>
        <v>8100</v>
      </c>
      <c r="F10055" s="183" cm="1">
        <f t="array" ref="F10055">_xlfn.IFS($D10055=$O$5,$C10055*$P$5*0.01,$D10055=$O$6,$C10055*$P$6*0.01,$D10055="AZN",$C10055*0.08)</f>
        <v>648</v>
      </c>
    </row>
    <row r="10056" spans="1:6" x14ac:dyDescent="0.3">
      <c r="A10056" s="177" t="s">
        <v>400</v>
      </c>
      <c r="B10056" s="178">
        <v>44328</v>
      </c>
      <c r="C10056" s="179">
        <v>8400</v>
      </c>
      <c r="D10056" s="88" t="s">
        <v>2862</v>
      </c>
      <c r="E10056" s="184" cm="1">
        <f t="array" ref="E10056">_xlfn.IFS($D10056=$O$5,C10056*$P$5,$D10056=$O$6,$C10056*$P$6,$D10056="AZN",$C10056)</f>
        <v>8400</v>
      </c>
      <c r="F10056" s="183" cm="1">
        <f t="array" ref="F10056">_xlfn.IFS($D10056=$O$5,$C10056*$P$5*0.01,$D10056=$O$6,$C10056*$P$6*0.01,$D10056="AZN",$C10056*0.08)</f>
        <v>672</v>
      </c>
    </row>
    <row r="10057" spans="1:6" x14ac:dyDescent="0.3">
      <c r="A10057" s="177" t="s">
        <v>1396</v>
      </c>
      <c r="B10057" s="178">
        <v>44351</v>
      </c>
      <c r="C10057" s="179">
        <v>9800</v>
      </c>
      <c r="D10057" s="88" t="s">
        <v>2862</v>
      </c>
      <c r="E10057" s="184" cm="1">
        <f t="array" ref="E10057">_xlfn.IFS($D10057=$O$5,C10057*$P$5,$D10057=$O$6,$C10057*$P$6,$D10057="AZN",$C10057)</f>
        <v>9800</v>
      </c>
      <c r="F10057" s="183" cm="1">
        <f t="array" ref="F10057">_xlfn.IFS($D10057=$O$5,$C10057*$P$5*0.01,$D10057=$O$6,$C10057*$P$6*0.01,$D10057="AZN",$C10057*0.08)</f>
        <v>784</v>
      </c>
    </row>
    <row r="10058" spans="1:6" x14ac:dyDescent="0.3">
      <c r="A10058" s="177" t="s">
        <v>788</v>
      </c>
      <c r="B10058" s="178">
        <v>44501</v>
      </c>
      <c r="C10058" s="179">
        <v>2800</v>
      </c>
      <c r="D10058" s="88" t="s">
        <v>2863</v>
      </c>
      <c r="E10058" s="184" cm="1">
        <f t="array" ref="E10058">_xlfn.IFS($D10058=$O$5,C10058*$P$5,$D10058=$O$6,$C10058*$P$6,$D10058="AZN",$C10058)</f>
        <v>4760</v>
      </c>
      <c r="F10058" s="183" cm="1">
        <f t="array" ref="F10058">_xlfn.IFS($D10058=$O$5,$C10058*$P$5*0.01,$D10058=$O$6,$C10058*$P$6*0.01,$D10058="AZN",$C10058*0.08)</f>
        <v>47.6</v>
      </c>
    </row>
    <row r="10059" spans="1:6" x14ac:dyDescent="0.3">
      <c r="A10059" s="177" t="s">
        <v>2057</v>
      </c>
      <c r="B10059" s="178">
        <v>44176</v>
      </c>
      <c r="C10059" s="179">
        <v>11500</v>
      </c>
      <c r="D10059" s="88" t="s">
        <v>2863</v>
      </c>
      <c r="E10059" s="184" cm="1">
        <f t="array" ref="E10059">_xlfn.IFS($D10059=$O$5,C10059*$P$5,$D10059=$O$6,$C10059*$P$6,$D10059="AZN",$C10059)</f>
        <v>19550</v>
      </c>
      <c r="F10059" s="183" cm="1">
        <f t="array" ref="F10059">_xlfn.IFS($D10059=$O$5,$C10059*$P$5*0.01,$D10059=$O$6,$C10059*$P$6*0.01,$D10059="AZN",$C10059*0.08)</f>
        <v>195.5</v>
      </c>
    </row>
    <row r="10060" spans="1:6" x14ac:dyDescent="0.3">
      <c r="A10060" s="177" t="s">
        <v>1330</v>
      </c>
      <c r="B10060" s="178">
        <v>44685</v>
      </c>
      <c r="C10060" s="179">
        <v>3400</v>
      </c>
      <c r="D10060" s="88" t="s">
        <v>2863</v>
      </c>
      <c r="E10060" s="184" cm="1">
        <f t="array" ref="E10060">_xlfn.IFS($D10060=$O$5,C10060*$P$5,$D10060=$O$6,$C10060*$P$6,$D10060="AZN",$C10060)</f>
        <v>5780</v>
      </c>
      <c r="F10060" s="183" cm="1">
        <f t="array" ref="F10060">_xlfn.IFS($D10060=$O$5,$C10060*$P$5*0.01,$D10060=$O$6,$C10060*$P$6*0.01,$D10060="AZN",$C10060*0.08)</f>
        <v>57.800000000000004</v>
      </c>
    </row>
    <row r="10061" spans="1:6" x14ac:dyDescent="0.3">
      <c r="A10061" s="177" t="s">
        <v>868</v>
      </c>
      <c r="B10061" s="178">
        <v>44047</v>
      </c>
      <c r="C10061" s="179">
        <v>3600</v>
      </c>
      <c r="D10061" s="88" t="s">
        <v>2864</v>
      </c>
      <c r="E10061" s="184" cm="1">
        <f t="array" ref="E10061">_xlfn.IFS($D10061=$O$5,C10061*$P$5,$D10061=$O$6,$C10061*$P$6,$D10061="AZN",$C10061)</f>
        <v>6539.4</v>
      </c>
      <c r="F10061" s="183" cm="1">
        <f t="array" ref="F10061">_xlfn.IFS($D10061=$O$5,$C10061*$P$5*0.01,$D10061=$O$6,$C10061*$P$6*0.01,$D10061="AZN",$C10061*0.08)</f>
        <v>65.393999999999991</v>
      </c>
    </row>
    <row r="10062" spans="1:6" x14ac:dyDescent="0.3">
      <c r="A10062" s="177" t="s">
        <v>1914</v>
      </c>
      <c r="B10062" s="178">
        <v>44541</v>
      </c>
      <c r="C10062" s="179">
        <v>13000</v>
      </c>
      <c r="D10062" s="88" t="s">
        <v>2863</v>
      </c>
      <c r="E10062" s="184" cm="1">
        <f t="array" ref="E10062">_xlfn.IFS($D10062=$O$5,C10062*$P$5,$D10062=$O$6,$C10062*$P$6,$D10062="AZN",$C10062)</f>
        <v>22100</v>
      </c>
      <c r="F10062" s="183" cm="1">
        <f t="array" ref="F10062">_xlfn.IFS($D10062=$O$5,$C10062*$P$5*0.01,$D10062=$O$6,$C10062*$P$6*0.01,$D10062="AZN",$C10062*0.08)</f>
        <v>221</v>
      </c>
    </row>
    <row r="10063" spans="1:6" x14ac:dyDescent="0.3">
      <c r="A10063" s="177" t="s">
        <v>750</v>
      </c>
      <c r="B10063" s="178">
        <v>44573</v>
      </c>
      <c r="C10063" s="179">
        <v>6000</v>
      </c>
      <c r="D10063" s="88" t="s">
        <v>2863</v>
      </c>
      <c r="E10063" s="184" cm="1">
        <f t="array" ref="E10063">_xlfn.IFS($D10063=$O$5,C10063*$P$5,$D10063=$O$6,$C10063*$P$6,$D10063="AZN",$C10063)</f>
        <v>10200</v>
      </c>
      <c r="F10063" s="183" cm="1">
        <f t="array" ref="F10063">_xlfn.IFS($D10063=$O$5,$C10063*$P$5*0.01,$D10063=$O$6,$C10063*$P$6*0.01,$D10063="AZN",$C10063*0.08)</f>
        <v>102</v>
      </c>
    </row>
    <row r="10064" spans="1:6" x14ac:dyDescent="0.3">
      <c r="A10064" s="177" t="s">
        <v>1359</v>
      </c>
      <c r="B10064" s="178">
        <v>44192</v>
      </c>
      <c r="C10064" s="179">
        <v>3400</v>
      </c>
      <c r="D10064" s="88" t="s">
        <v>2864</v>
      </c>
      <c r="E10064" s="184" cm="1">
        <f t="array" ref="E10064">_xlfn.IFS($D10064=$O$5,C10064*$P$5,$D10064=$O$6,$C10064*$P$6,$D10064="AZN",$C10064)</f>
        <v>6176.1</v>
      </c>
      <c r="F10064" s="183" cm="1">
        <f t="array" ref="F10064">_xlfn.IFS($D10064=$O$5,$C10064*$P$5*0.01,$D10064=$O$6,$C10064*$P$6*0.01,$D10064="AZN",$C10064*0.08)</f>
        <v>61.761000000000003</v>
      </c>
    </row>
    <row r="10065" spans="1:6" x14ac:dyDescent="0.3">
      <c r="A10065" s="177" t="s">
        <v>1428</v>
      </c>
      <c r="B10065" s="178">
        <v>44126</v>
      </c>
      <c r="C10065" s="179">
        <v>9200</v>
      </c>
      <c r="D10065" s="88" t="s">
        <v>2863</v>
      </c>
      <c r="E10065" s="184" cm="1">
        <f t="array" ref="E10065">_xlfn.IFS($D10065=$O$5,C10065*$P$5,$D10065=$O$6,$C10065*$P$6,$D10065="AZN",$C10065)</f>
        <v>15640</v>
      </c>
      <c r="F10065" s="183" cm="1">
        <f t="array" ref="F10065">_xlfn.IFS($D10065=$O$5,$C10065*$P$5*0.01,$D10065=$O$6,$C10065*$P$6*0.01,$D10065="AZN",$C10065*0.08)</f>
        <v>156.4</v>
      </c>
    </row>
    <row r="10066" spans="1:6" x14ac:dyDescent="0.3">
      <c r="A10066" s="177" t="s">
        <v>2074</v>
      </c>
      <c r="B10066" s="178">
        <v>44086</v>
      </c>
      <c r="C10066" s="179">
        <v>1900</v>
      </c>
      <c r="D10066" s="88" t="s">
        <v>2863</v>
      </c>
      <c r="E10066" s="184" cm="1">
        <f t="array" ref="E10066">_xlfn.IFS($D10066=$O$5,C10066*$P$5,$D10066=$O$6,$C10066*$P$6,$D10066="AZN",$C10066)</f>
        <v>3230</v>
      </c>
      <c r="F10066" s="183" cm="1">
        <f t="array" ref="F10066">_xlfn.IFS($D10066=$O$5,$C10066*$P$5*0.01,$D10066=$O$6,$C10066*$P$6*0.01,$D10066="AZN",$C10066*0.08)</f>
        <v>32.299999999999997</v>
      </c>
    </row>
    <row r="10067" spans="1:6" x14ac:dyDescent="0.3">
      <c r="A10067" s="177" t="s">
        <v>1206</v>
      </c>
      <c r="B10067" s="178">
        <v>44114</v>
      </c>
      <c r="C10067" s="179">
        <v>6300</v>
      </c>
      <c r="D10067" s="88" t="s">
        <v>2863</v>
      </c>
      <c r="E10067" s="184" cm="1">
        <f t="array" ref="E10067">_xlfn.IFS($D10067=$O$5,C10067*$P$5,$D10067=$O$6,$C10067*$P$6,$D10067="AZN",$C10067)</f>
        <v>10710</v>
      </c>
      <c r="F10067" s="183" cm="1">
        <f t="array" ref="F10067">_xlfn.IFS($D10067=$O$5,$C10067*$P$5*0.01,$D10067=$O$6,$C10067*$P$6*0.01,$D10067="AZN",$C10067*0.08)</f>
        <v>107.10000000000001</v>
      </c>
    </row>
    <row r="10068" spans="1:6" x14ac:dyDescent="0.3">
      <c r="A10068" s="177" t="s">
        <v>597</v>
      </c>
      <c r="B10068" s="178">
        <v>44170</v>
      </c>
      <c r="C10068" s="179">
        <v>2000</v>
      </c>
      <c r="D10068" s="88" t="s">
        <v>2862</v>
      </c>
      <c r="E10068" s="184" cm="1">
        <f t="array" ref="E10068">_xlfn.IFS($D10068=$O$5,C10068*$P$5,$D10068=$O$6,$C10068*$P$6,$D10068="AZN",$C10068)</f>
        <v>2000</v>
      </c>
      <c r="F10068" s="183" cm="1">
        <f t="array" ref="F10068">_xlfn.IFS($D10068=$O$5,$C10068*$P$5*0.01,$D10068=$O$6,$C10068*$P$6*0.01,$D10068="AZN",$C10068*0.08)</f>
        <v>160</v>
      </c>
    </row>
    <row r="10069" spans="1:6" x14ac:dyDescent="0.3">
      <c r="A10069" s="177" t="s">
        <v>396</v>
      </c>
      <c r="B10069" s="178">
        <v>44863</v>
      </c>
      <c r="C10069" s="179">
        <v>11400</v>
      </c>
      <c r="D10069" s="88" t="s">
        <v>2862</v>
      </c>
      <c r="E10069" s="184" cm="1">
        <f t="array" ref="E10069">_xlfn.IFS($D10069=$O$5,C10069*$P$5,$D10069=$O$6,$C10069*$P$6,$D10069="AZN",$C10069)</f>
        <v>11400</v>
      </c>
      <c r="F10069" s="183" cm="1">
        <f t="array" ref="F10069">_xlfn.IFS($D10069=$O$5,$C10069*$P$5*0.01,$D10069=$O$6,$C10069*$P$6*0.01,$D10069="AZN",$C10069*0.08)</f>
        <v>912</v>
      </c>
    </row>
    <row r="10070" spans="1:6" x14ac:dyDescent="0.3">
      <c r="A10070" s="177" t="s">
        <v>2089</v>
      </c>
      <c r="B10070" s="178">
        <v>43700</v>
      </c>
      <c r="C10070" s="179">
        <v>7600</v>
      </c>
      <c r="D10070" s="88" t="s">
        <v>2862</v>
      </c>
      <c r="E10070" s="184" cm="1">
        <f t="array" ref="E10070">_xlfn.IFS($D10070=$O$5,C10070*$P$5,$D10070=$O$6,$C10070*$P$6,$D10070="AZN",$C10070)</f>
        <v>7600</v>
      </c>
      <c r="F10070" s="183" cm="1">
        <f t="array" ref="F10070">_xlfn.IFS($D10070=$O$5,$C10070*$P$5*0.01,$D10070=$O$6,$C10070*$P$6*0.01,$D10070="AZN",$C10070*0.08)</f>
        <v>608</v>
      </c>
    </row>
    <row r="10071" spans="1:6" x14ac:dyDescent="0.3">
      <c r="A10071" s="177" t="s">
        <v>1079</v>
      </c>
      <c r="B10071" s="178">
        <v>44041</v>
      </c>
      <c r="C10071" s="179">
        <v>13000</v>
      </c>
      <c r="D10071" s="88" t="s">
        <v>2863</v>
      </c>
      <c r="E10071" s="184" cm="1">
        <f t="array" ref="E10071">_xlfn.IFS($D10071=$O$5,C10071*$P$5,$D10071=$O$6,$C10071*$P$6,$D10071="AZN",$C10071)</f>
        <v>22100</v>
      </c>
      <c r="F10071" s="183" cm="1">
        <f t="array" ref="F10071">_xlfn.IFS($D10071=$O$5,$C10071*$P$5*0.01,$D10071=$O$6,$C10071*$P$6*0.01,$D10071="AZN",$C10071*0.08)</f>
        <v>221</v>
      </c>
    </row>
    <row r="10072" spans="1:6" x14ac:dyDescent="0.3">
      <c r="A10072" s="177" t="s">
        <v>872</v>
      </c>
      <c r="B10072" s="178">
        <v>44208</v>
      </c>
      <c r="C10072" s="179">
        <v>12200</v>
      </c>
      <c r="D10072" s="88" t="s">
        <v>2864</v>
      </c>
      <c r="E10072" s="184" cm="1">
        <f t="array" ref="E10072">_xlfn.IFS($D10072=$O$5,C10072*$P$5,$D10072=$O$6,$C10072*$P$6,$D10072="AZN",$C10072)</f>
        <v>22161.3</v>
      </c>
      <c r="F10072" s="183" cm="1">
        <f t="array" ref="F10072">_xlfn.IFS($D10072=$O$5,$C10072*$P$5*0.01,$D10072=$O$6,$C10072*$P$6*0.01,$D10072="AZN",$C10072*0.08)</f>
        <v>221.613</v>
      </c>
    </row>
    <row r="10073" spans="1:6" x14ac:dyDescent="0.3">
      <c r="A10073" s="177" t="s">
        <v>2059</v>
      </c>
      <c r="B10073" s="178">
        <v>44574</v>
      </c>
      <c r="C10073" s="179">
        <v>4800</v>
      </c>
      <c r="D10073" s="88" t="s">
        <v>2864</v>
      </c>
      <c r="E10073" s="184" cm="1">
        <f t="array" ref="E10073">_xlfn.IFS($D10073=$O$5,C10073*$P$5,$D10073=$O$6,$C10073*$P$6,$D10073="AZN",$C10073)</f>
        <v>8719.2000000000007</v>
      </c>
      <c r="F10073" s="183" cm="1">
        <f t="array" ref="F10073">_xlfn.IFS($D10073=$O$5,$C10073*$P$5*0.01,$D10073=$O$6,$C10073*$P$6*0.01,$D10073="AZN",$C10073*0.08)</f>
        <v>87.192000000000007</v>
      </c>
    </row>
    <row r="10074" spans="1:6" x14ac:dyDescent="0.3">
      <c r="A10074" s="177" t="s">
        <v>815</v>
      </c>
      <c r="B10074" s="178">
        <v>44545</v>
      </c>
      <c r="C10074" s="179">
        <v>9400</v>
      </c>
      <c r="D10074" s="88" t="s">
        <v>2864</v>
      </c>
      <c r="E10074" s="184" cm="1">
        <f t="array" ref="E10074">_xlfn.IFS($D10074=$O$5,C10074*$P$5,$D10074=$O$6,$C10074*$P$6,$D10074="AZN",$C10074)</f>
        <v>17075.099999999999</v>
      </c>
      <c r="F10074" s="183" cm="1">
        <f t="array" ref="F10074">_xlfn.IFS($D10074=$O$5,$C10074*$P$5*0.01,$D10074=$O$6,$C10074*$P$6*0.01,$D10074="AZN",$C10074*0.08)</f>
        <v>170.75099999999998</v>
      </c>
    </row>
    <row r="10075" spans="1:6" x14ac:dyDescent="0.3">
      <c r="A10075" s="177" t="s">
        <v>622</v>
      </c>
      <c r="B10075" s="178">
        <v>44679</v>
      </c>
      <c r="C10075" s="179">
        <v>3800</v>
      </c>
      <c r="D10075" s="88" t="s">
        <v>2864</v>
      </c>
      <c r="E10075" s="184" cm="1">
        <f t="array" ref="E10075">_xlfn.IFS($D10075=$O$5,C10075*$P$5,$D10075=$O$6,$C10075*$P$6,$D10075="AZN",$C10075)</f>
        <v>6902.7</v>
      </c>
      <c r="F10075" s="183" cm="1">
        <f t="array" ref="F10075">_xlfn.IFS($D10075=$O$5,$C10075*$P$5*0.01,$D10075=$O$6,$C10075*$P$6*0.01,$D10075="AZN",$C10075*0.08)</f>
        <v>69.027000000000001</v>
      </c>
    </row>
    <row r="10076" spans="1:6" x14ac:dyDescent="0.3">
      <c r="A10076" s="177" t="s">
        <v>397</v>
      </c>
      <c r="B10076" s="178">
        <v>44362</v>
      </c>
      <c r="C10076" s="179">
        <v>11700</v>
      </c>
      <c r="D10076" s="88" t="s">
        <v>2864</v>
      </c>
      <c r="E10076" s="184" cm="1">
        <f t="array" ref="E10076">_xlfn.IFS($D10076=$O$5,C10076*$P$5,$D10076=$O$6,$C10076*$P$6,$D10076="AZN",$C10076)</f>
        <v>21253.05</v>
      </c>
      <c r="F10076" s="183" cm="1">
        <f t="array" ref="F10076">_xlfn.IFS($D10076=$O$5,$C10076*$P$5*0.01,$D10076=$O$6,$C10076*$P$6*0.01,$D10076="AZN",$C10076*0.08)</f>
        <v>212.53049999999999</v>
      </c>
    </row>
    <row r="10077" spans="1:6" x14ac:dyDescent="0.3">
      <c r="A10077" s="177" t="s">
        <v>1069</v>
      </c>
      <c r="B10077" s="178">
        <v>43966</v>
      </c>
      <c r="C10077" s="179">
        <v>11700</v>
      </c>
      <c r="D10077" s="88" t="s">
        <v>2864</v>
      </c>
      <c r="E10077" s="184" cm="1">
        <f t="array" ref="E10077">_xlfn.IFS($D10077=$O$5,C10077*$P$5,$D10077=$O$6,$C10077*$P$6,$D10077="AZN",$C10077)</f>
        <v>21253.05</v>
      </c>
      <c r="F10077" s="183" cm="1">
        <f t="array" ref="F10077">_xlfn.IFS($D10077=$O$5,$C10077*$P$5*0.01,$D10077=$O$6,$C10077*$P$6*0.01,$D10077="AZN",$C10077*0.08)</f>
        <v>212.53049999999999</v>
      </c>
    </row>
    <row r="10078" spans="1:6" x14ac:dyDescent="0.3">
      <c r="A10078" s="177" t="s">
        <v>1129</v>
      </c>
      <c r="B10078" s="178">
        <v>43918</v>
      </c>
      <c r="C10078" s="179">
        <v>5700</v>
      </c>
      <c r="D10078" s="88" t="s">
        <v>2864</v>
      </c>
      <c r="E10078" s="184" cm="1">
        <f t="array" ref="E10078">_xlfn.IFS($D10078=$O$5,C10078*$P$5,$D10078=$O$6,$C10078*$P$6,$D10078="AZN",$C10078)</f>
        <v>10354.049999999999</v>
      </c>
      <c r="F10078" s="183" cm="1">
        <f t="array" ref="F10078">_xlfn.IFS($D10078=$O$5,$C10078*$P$5*0.01,$D10078=$O$6,$C10078*$P$6*0.01,$D10078="AZN",$C10078*0.08)</f>
        <v>103.54049999999999</v>
      </c>
    </row>
    <row r="10079" spans="1:6" x14ac:dyDescent="0.3">
      <c r="A10079" s="177" t="s">
        <v>868</v>
      </c>
      <c r="B10079" s="178">
        <v>43958</v>
      </c>
      <c r="C10079" s="179">
        <v>7100</v>
      </c>
      <c r="D10079" s="88" t="s">
        <v>2863</v>
      </c>
      <c r="E10079" s="184" cm="1">
        <f t="array" ref="E10079">_xlfn.IFS($D10079=$O$5,C10079*$P$5,$D10079=$O$6,$C10079*$P$6,$D10079="AZN",$C10079)</f>
        <v>12070</v>
      </c>
      <c r="F10079" s="183" cm="1">
        <f t="array" ref="F10079">_xlfn.IFS($D10079=$O$5,$C10079*$P$5*0.01,$D10079=$O$6,$C10079*$P$6*0.01,$D10079="AZN",$C10079*0.08)</f>
        <v>120.7</v>
      </c>
    </row>
    <row r="10080" spans="1:6" x14ac:dyDescent="0.3">
      <c r="A10080" s="177" t="s">
        <v>1267</v>
      </c>
      <c r="B10080" s="178">
        <v>44200</v>
      </c>
      <c r="C10080" s="179">
        <v>1400</v>
      </c>
      <c r="D10080" s="88" t="s">
        <v>2863</v>
      </c>
      <c r="E10080" s="184" cm="1">
        <f t="array" ref="E10080">_xlfn.IFS($D10080=$O$5,C10080*$P$5,$D10080=$O$6,$C10080*$P$6,$D10080="AZN",$C10080)</f>
        <v>2380</v>
      </c>
      <c r="F10080" s="183" cm="1">
        <f t="array" ref="F10080">_xlfn.IFS($D10080=$O$5,$C10080*$P$5*0.01,$D10080=$O$6,$C10080*$P$6*0.01,$D10080="AZN",$C10080*0.08)</f>
        <v>23.8</v>
      </c>
    </row>
    <row r="10081" spans="1:6" x14ac:dyDescent="0.3">
      <c r="A10081" s="177" t="s">
        <v>1608</v>
      </c>
      <c r="B10081" s="178">
        <v>43987</v>
      </c>
      <c r="C10081" s="179">
        <v>2800</v>
      </c>
      <c r="D10081" s="88" t="s">
        <v>2863</v>
      </c>
      <c r="E10081" s="184" cm="1">
        <f t="array" ref="E10081">_xlfn.IFS($D10081=$O$5,C10081*$P$5,$D10081=$O$6,$C10081*$P$6,$D10081="AZN",$C10081)</f>
        <v>4760</v>
      </c>
      <c r="F10081" s="183" cm="1">
        <f t="array" ref="F10081">_xlfn.IFS($D10081=$O$5,$C10081*$P$5*0.01,$D10081=$O$6,$C10081*$P$6*0.01,$D10081="AZN",$C10081*0.08)</f>
        <v>47.6</v>
      </c>
    </row>
    <row r="10082" spans="1:6" x14ac:dyDescent="0.3">
      <c r="A10082" s="177" t="s">
        <v>1053</v>
      </c>
      <c r="B10082" s="178">
        <v>44282</v>
      </c>
      <c r="C10082" s="179">
        <v>8100</v>
      </c>
      <c r="D10082" s="88" t="s">
        <v>2863</v>
      </c>
      <c r="E10082" s="184" cm="1">
        <f t="array" ref="E10082">_xlfn.IFS($D10082=$O$5,C10082*$P$5,$D10082=$O$6,$C10082*$P$6,$D10082="AZN",$C10082)</f>
        <v>13770</v>
      </c>
      <c r="F10082" s="183" cm="1">
        <f t="array" ref="F10082">_xlfn.IFS($D10082=$O$5,$C10082*$P$5*0.01,$D10082=$O$6,$C10082*$P$6*0.01,$D10082="AZN",$C10082*0.08)</f>
        <v>137.70000000000002</v>
      </c>
    </row>
    <row r="10083" spans="1:6" x14ac:dyDescent="0.3">
      <c r="A10083" s="177" t="s">
        <v>806</v>
      </c>
      <c r="B10083" s="178">
        <v>44288</v>
      </c>
      <c r="C10083" s="179">
        <v>4800</v>
      </c>
      <c r="D10083" s="88" t="s">
        <v>2863</v>
      </c>
      <c r="E10083" s="184" cm="1">
        <f t="array" ref="E10083">_xlfn.IFS($D10083=$O$5,C10083*$P$5,$D10083=$O$6,$C10083*$P$6,$D10083="AZN",$C10083)</f>
        <v>8160</v>
      </c>
      <c r="F10083" s="183" cm="1">
        <f t="array" ref="F10083">_xlfn.IFS($D10083=$O$5,$C10083*$P$5*0.01,$D10083=$O$6,$C10083*$P$6*0.01,$D10083="AZN",$C10083*0.08)</f>
        <v>81.600000000000009</v>
      </c>
    </row>
    <row r="10084" spans="1:6" x14ac:dyDescent="0.3">
      <c r="A10084" s="177" t="s">
        <v>816</v>
      </c>
      <c r="B10084" s="178">
        <v>44722</v>
      </c>
      <c r="C10084" s="179">
        <v>1900</v>
      </c>
      <c r="D10084" s="88" t="s">
        <v>2864</v>
      </c>
      <c r="E10084" s="184" cm="1">
        <f t="array" ref="E10084">_xlfn.IFS($D10084=$O$5,C10084*$P$5,$D10084=$O$6,$C10084*$P$6,$D10084="AZN",$C10084)</f>
        <v>3451.35</v>
      </c>
      <c r="F10084" s="183" cm="1">
        <f t="array" ref="F10084">_xlfn.IFS($D10084=$O$5,$C10084*$P$5*0.01,$D10084=$O$6,$C10084*$P$6*0.01,$D10084="AZN",$C10084*0.08)</f>
        <v>34.513500000000001</v>
      </c>
    </row>
    <row r="10085" spans="1:6" x14ac:dyDescent="0.3">
      <c r="A10085" s="177" t="s">
        <v>2026</v>
      </c>
      <c r="B10085" s="178">
        <v>44221</v>
      </c>
      <c r="C10085" s="179">
        <v>1400</v>
      </c>
      <c r="D10085" s="88" t="s">
        <v>2863</v>
      </c>
      <c r="E10085" s="184" cm="1">
        <f t="array" ref="E10085">_xlfn.IFS($D10085=$O$5,C10085*$P$5,$D10085=$O$6,$C10085*$P$6,$D10085="AZN",$C10085)</f>
        <v>2380</v>
      </c>
      <c r="F10085" s="183" cm="1">
        <f t="array" ref="F10085">_xlfn.IFS($D10085=$O$5,$C10085*$P$5*0.01,$D10085=$O$6,$C10085*$P$6*0.01,$D10085="AZN",$C10085*0.08)</f>
        <v>23.8</v>
      </c>
    </row>
    <row r="10086" spans="1:6" x14ac:dyDescent="0.3">
      <c r="A10086" s="177" t="s">
        <v>636</v>
      </c>
      <c r="B10086" s="178">
        <v>43574</v>
      </c>
      <c r="C10086" s="179">
        <v>8300</v>
      </c>
      <c r="D10086" s="88" t="s">
        <v>2862</v>
      </c>
      <c r="E10086" s="184" cm="1">
        <f t="array" ref="E10086">_xlfn.IFS($D10086=$O$5,C10086*$P$5,$D10086=$O$6,$C10086*$P$6,$D10086="AZN",$C10086)</f>
        <v>8300</v>
      </c>
      <c r="F10086" s="183" cm="1">
        <f t="array" ref="F10086">_xlfn.IFS($D10086=$O$5,$C10086*$P$5*0.01,$D10086=$O$6,$C10086*$P$6*0.01,$D10086="AZN",$C10086*0.08)</f>
        <v>664</v>
      </c>
    </row>
    <row r="10087" spans="1:6" x14ac:dyDescent="0.3">
      <c r="A10087" s="177" t="s">
        <v>1575</v>
      </c>
      <c r="B10087" s="178">
        <v>44582</v>
      </c>
      <c r="C10087" s="179">
        <v>1700</v>
      </c>
      <c r="D10087" s="88" t="s">
        <v>2864</v>
      </c>
      <c r="E10087" s="184" cm="1">
        <f t="array" ref="E10087">_xlfn.IFS($D10087=$O$5,C10087*$P$5,$D10087=$O$6,$C10087*$P$6,$D10087="AZN",$C10087)</f>
        <v>3088.05</v>
      </c>
      <c r="F10087" s="183" cm="1">
        <f t="array" ref="F10087">_xlfn.IFS($D10087=$O$5,$C10087*$P$5*0.01,$D10087=$O$6,$C10087*$P$6*0.01,$D10087="AZN",$C10087*0.08)</f>
        <v>30.880500000000001</v>
      </c>
    </row>
    <row r="10088" spans="1:6" x14ac:dyDescent="0.3">
      <c r="A10088" s="177" t="s">
        <v>579</v>
      </c>
      <c r="B10088" s="178">
        <v>44359</v>
      </c>
      <c r="C10088" s="179">
        <v>1900</v>
      </c>
      <c r="D10088" s="88" t="s">
        <v>2863</v>
      </c>
      <c r="E10088" s="184" cm="1">
        <f t="array" ref="E10088">_xlfn.IFS($D10088=$O$5,C10088*$P$5,$D10088=$O$6,$C10088*$P$6,$D10088="AZN",$C10088)</f>
        <v>3230</v>
      </c>
      <c r="F10088" s="183" cm="1">
        <f t="array" ref="F10088">_xlfn.IFS($D10088=$O$5,$C10088*$P$5*0.01,$D10088=$O$6,$C10088*$P$6*0.01,$D10088="AZN",$C10088*0.08)</f>
        <v>32.299999999999997</v>
      </c>
    </row>
    <row r="10089" spans="1:6" x14ac:dyDescent="0.3">
      <c r="A10089" s="177" t="s">
        <v>1658</v>
      </c>
      <c r="B10089" s="178">
        <v>44416</v>
      </c>
      <c r="C10089" s="179">
        <v>12200</v>
      </c>
      <c r="D10089" s="88" t="s">
        <v>2863</v>
      </c>
      <c r="E10089" s="184" cm="1">
        <f t="array" ref="E10089">_xlfn.IFS($D10089=$O$5,C10089*$P$5,$D10089=$O$6,$C10089*$P$6,$D10089="AZN",$C10089)</f>
        <v>20740</v>
      </c>
      <c r="F10089" s="183" cm="1">
        <f t="array" ref="F10089">_xlfn.IFS($D10089=$O$5,$C10089*$P$5*0.01,$D10089=$O$6,$C10089*$P$6*0.01,$D10089="AZN",$C10089*0.08)</f>
        <v>207.4</v>
      </c>
    </row>
    <row r="10090" spans="1:6" x14ac:dyDescent="0.3">
      <c r="A10090" s="177" t="s">
        <v>766</v>
      </c>
      <c r="B10090" s="178">
        <v>44276</v>
      </c>
      <c r="C10090" s="179">
        <v>11200</v>
      </c>
      <c r="D10090" s="88" t="s">
        <v>2864</v>
      </c>
      <c r="E10090" s="184" cm="1">
        <f t="array" ref="E10090">_xlfn.IFS($D10090=$O$5,C10090*$P$5,$D10090=$O$6,$C10090*$P$6,$D10090="AZN",$C10090)</f>
        <v>20344.8</v>
      </c>
      <c r="F10090" s="183" cm="1">
        <f t="array" ref="F10090">_xlfn.IFS($D10090=$O$5,$C10090*$P$5*0.01,$D10090=$O$6,$C10090*$P$6*0.01,$D10090="AZN",$C10090*0.08)</f>
        <v>203.44800000000001</v>
      </c>
    </row>
    <row r="10091" spans="1:6" x14ac:dyDescent="0.3">
      <c r="A10091" s="177" t="s">
        <v>1436</v>
      </c>
      <c r="B10091" s="178">
        <v>43983</v>
      </c>
      <c r="C10091" s="179">
        <v>12900</v>
      </c>
      <c r="D10091" s="88" t="s">
        <v>2864</v>
      </c>
      <c r="E10091" s="184" cm="1">
        <f t="array" ref="E10091">_xlfn.IFS($D10091=$O$5,C10091*$P$5,$D10091=$O$6,$C10091*$P$6,$D10091="AZN",$C10091)</f>
        <v>23432.85</v>
      </c>
      <c r="F10091" s="183" cm="1">
        <f t="array" ref="F10091">_xlfn.IFS($D10091=$O$5,$C10091*$P$5*0.01,$D10091=$O$6,$C10091*$P$6*0.01,$D10091="AZN",$C10091*0.08)</f>
        <v>234.32849999999999</v>
      </c>
    </row>
    <row r="10092" spans="1:6" x14ac:dyDescent="0.3">
      <c r="A10092" s="177" t="s">
        <v>2005</v>
      </c>
      <c r="B10092" s="178">
        <v>44338</v>
      </c>
      <c r="C10092" s="179">
        <v>1200</v>
      </c>
      <c r="D10092" s="88" t="s">
        <v>2863</v>
      </c>
      <c r="E10092" s="184" cm="1">
        <f t="array" ref="E10092">_xlfn.IFS($D10092=$O$5,C10092*$P$5,$D10092=$O$6,$C10092*$P$6,$D10092="AZN",$C10092)</f>
        <v>2040</v>
      </c>
      <c r="F10092" s="183" cm="1">
        <f t="array" ref="F10092">_xlfn.IFS($D10092=$O$5,$C10092*$P$5*0.01,$D10092=$O$6,$C10092*$P$6*0.01,$D10092="AZN",$C10092*0.08)</f>
        <v>20.400000000000002</v>
      </c>
    </row>
    <row r="10093" spans="1:6" x14ac:dyDescent="0.3">
      <c r="A10093" s="177" t="s">
        <v>1812</v>
      </c>
      <c r="B10093" s="178">
        <v>43958</v>
      </c>
      <c r="C10093" s="179">
        <v>6400</v>
      </c>
      <c r="D10093" s="88" t="s">
        <v>2863</v>
      </c>
      <c r="E10093" s="184" cm="1">
        <f t="array" ref="E10093">_xlfn.IFS($D10093=$O$5,C10093*$P$5,$D10093=$O$6,$C10093*$P$6,$D10093="AZN",$C10093)</f>
        <v>10880</v>
      </c>
      <c r="F10093" s="183" cm="1">
        <f t="array" ref="F10093">_xlfn.IFS($D10093=$O$5,$C10093*$P$5*0.01,$D10093=$O$6,$C10093*$P$6*0.01,$D10093="AZN",$C10093*0.08)</f>
        <v>108.8</v>
      </c>
    </row>
    <row r="10094" spans="1:6" x14ac:dyDescent="0.3">
      <c r="A10094" s="177" t="s">
        <v>1211</v>
      </c>
      <c r="B10094" s="178">
        <v>44740</v>
      </c>
      <c r="C10094" s="179">
        <v>8400</v>
      </c>
      <c r="D10094" s="88" t="s">
        <v>2864</v>
      </c>
      <c r="E10094" s="184" cm="1">
        <f t="array" ref="E10094">_xlfn.IFS($D10094=$O$5,C10094*$P$5,$D10094=$O$6,$C10094*$P$6,$D10094="AZN",$C10094)</f>
        <v>15258.6</v>
      </c>
      <c r="F10094" s="183" cm="1">
        <f t="array" ref="F10094">_xlfn.IFS($D10094=$O$5,$C10094*$P$5*0.01,$D10094=$O$6,$C10094*$P$6*0.01,$D10094="AZN",$C10094*0.08)</f>
        <v>152.58600000000001</v>
      </c>
    </row>
    <row r="10095" spans="1:6" x14ac:dyDescent="0.3">
      <c r="A10095" s="177" t="s">
        <v>412</v>
      </c>
      <c r="B10095" s="178">
        <v>44667</v>
      </c>
      <c r="C10095" s="179">
        <v>10200</v>
      </c>
      <c r="D10095" s="88" t="s">
        <v>2863</v>
      </c>
      <c r="E10095" s="184" cm="1">
        <f t="array" ref="E10095">_xlfn.IFS($D10095=$O$5,C10095*$P$5,$D10095=$O$6,$C10095*$P$6,$D10095="AZN",$C10095)</f>
        <v>17340</v>
      </c>
      <c r="F10095" s="183" cm="1">
        <f t="array" ref="F10095">_xlfn.IFS($D10095=$O$5,$C10095*$P$5*0.01,$D10095=$O$6,$C10095*$P$6*0.01,$D10095="AZN",$C10095*0.08)</f>
        <v>173.4</v>
      </c>
    </row>
    <row r="10096" spans="1:6" x14ac:dyDescent="0.3">
      <c r="A10096" s="177" t="s">
        <v>251</v>
      </c>
      <c r="B10096" s="178">
        <v>44606</v>
      </c>
      <c r="C10096" s="179">
        <v>7900</v>
      </c>
      <c r="D10096" s="88" t="s">
        <v>2862</v>
      </c>
      <c r="E10096" s="184" cm="1">
        <f t="array" ref="E10096">_xlfn.IFS($D10096=$O$5,C10096*$P$5,$D10096=$O$6,$C10096*$P$6,$D10096="AZN",$C10096)</f>
        <v>7900</v>
      </c>
      <c r="F10096" s="183" cm="1">
        <f t="array" ref="F10096">_xlfn.IFS($D10096=$O$5,$C10096*$P$5*0.01,$D10096=$O$6,$C10096*$P$6*0.01,$D10096="AZN",$C10096*0.08)</f>
        <v>632</v>
      </c>
    </row>
    <row r="10097" spans="1:6" x14ac:dyDescent="0.3">
      <c r="A10097" s="177" t="s">
        <v>192</v>
      </c>
      <c r="B10097" s="178">
        <v>43895</v>
      </c>
      <c r="C10097" s="179">
        <v>12800</v>
      </c>
      <c r="D10097" s="88" t="s">
        <v>2864</v>
      </c>
      <c r="E10097" s="184" cm="1">
        <f t="array" ref="E10097">_xlfn.IFS($D10097=$O$5,C10097*$P$5,$D10097=$O$6,$C10097*$P$6,$D10097="AZN",$C10097)</f>
        <v>23251.200000000001</v>
      </c>
      <c r="F10097" s="183" cm="1">
        <f t="array" ref="F10097">_xlfn.IFS($D10097=$O$5,$C10097*$P$5*0.01,$D10097=$O$6,$C10097*$P$6*0.01,$D10097="AZN",$C10097*0.08)</f>
        <v>232.512</v>
      </c>
    </row>
    <row r="10098" spans="1:6" x14ac:dyDescent="0.3">
      <c r="A10098" s="177" t="s">
        <v>1960</v>
      </c>
      <c r="B10098" s="178">
        <v>43631</v>
      </c>
      <c r="C10098" s="179">
        <v>11900</v>
      </c>
      <c r="D10098" s="88" t="s">
        <v>2862</v>
      </c>
      <c r="E10098" s="184" cm="1">
        <f t="array" ref="E10098">_xlfn.IFS($D10098=$O$5,C10098*$P$5,$D10098=$O$6,$C10098*$P$6,$D10098="AZN",$C10098)</f>
        <v>11900</v>
      </c>
      <c r="F10098" s="183" cm="1">
        <f t="array" ref="F10098">_xlfn.IFS($D10098=$O$5,$C10098*$P$5*0.01,$D10098=$O$6,$C10098*$P$6*0.01,$D10098="AZN",$C10098*0.08)</f>
        <v>952</v>
      </c>
    </row>
    <row r="10099" spans="1:6" x14ac:dyDescent="0.3">
      <c r="A10099" s="177" t="s">
        <v>2070</v>
      </c>
      <c r="B10099" s="178">
        <v>44146</v>
      </c>
      <c r="C10099" s="179">
        <v>4400</v>
      </c>
      <c r="D10099" s="88" t="s">
        <v>2864</v>
      </c>
      <c r="E10099" s="184" cm="1">
        <f t="array" ref="E10099">_xlfn.IFS($D10099=$O$5,C10099*$P$5,$D10099=$O$6,$C10099*$P$6,$D10099="AZN",$C10099)</f>
        <v>7992.6</v>
      </c>
      <c r="F10099" s="183" cm="1">
        <f t="array" ref="F10099">_xlfn.IFS($D10099=$O$5,$C10099*$P$5*0.01,$D10099=$O$6,$C10099*$P$6*0.01,$D10099="AZN",$C10099*0.08)</f>
        <v>79.926000000000002</v>
      </c>
    </row>
    <row r="10100" spans="1:6" x14ac:dyDescent="0.3">
      <c r="A10100" s="177" t="s">
        <v>1217</v>
      </c>
      <c r="B10100" s="178">
        <v>44342</v>
      </c>
      <c r="C10100" s="179">
        <v>7900</v>
      </c>
      <c r="D10100" s="88" t="s">
        <v>2864</v>
      </c>
      <c r="E10100" s="184" cm="1">
        <f t="array" ref="E10100">_xlfn.IFS($D10100=$O$5,C10100*$P$5,$D10100=$O$6,$C10100*$P$6,$D10100="AZN",$C10100)</f>
        <v>14350.35</v>
      </c>
      <c r="F10100" s="183" cm="1">
        <f t="array" ref="F10100">_xlfn.IFS($D10100=$O$5,$C10100*$P$5*0.01,$D10100=$O$6,$C10100*$P$6*0.01,$D10100="AZN",$C10100*0.08)</f>
        <v>143.5035</v>
      </c>
    </row>
    <row r="10101" spans="1:6" x14ac:dyDescent="0.3">
      <c r="A10101" s="177" t="s">
        <v>930</v>
      </c>
      <c r="B10101" s="178">
        <v>43651</v>
      </c>
      <c r="C10101" s="179">
        <v>11100</v>
      </c>
      <c r="D10101" s="88" t="s">
        <v>2862</v>
      </c>
      <c r="E10101" s="184" cm="1">
        <f t="array" ref="E10101">_xlfn.IFS($D10101=$O$5,C10101*$P$5,$D10101=$O$6,$C10101*$P$6,$D10101="AZN",$C10101)</f>
        <v>11100</v>
      </c>
      <c r="F10101" s="183" cm="1">
        <f t="array" ref="F10101">_xlfn.IFS($D10101=$O$5,$C10101*$P$5*0.01,$D10101=$O$6,$C10101*$P$6*0.01,$D10101="AZN",$C10101*0.08)</f>
        <v>888</v>
      </c>
    </row>
    <row r="10102" spans="1:6" x14ac:dyDescent="0.3">
      <c r="A10102" s="177" t="s">
        <v>1482</v>
      </c>
      <c r="B10102" s="178">
        <v>44081</v>
      </c>
      <c r="C10102" s="179">
        <v>2100</v>
      </c>
      <c r="D10102" s="88" t="s">
        <v>2863</v>
      </c>
      <c r="E10102" s="184" cm="1">
        <f t="array" ref="E10102">_xlfn.IFS($D10102=$O$5,C10102*$P$5,$D10102=$O$6,$C10102*$P$6,$D10102="AZN",$C10102)</f>
        <v>3570</v>
      </c>
      <c r="F10102" s="183" cm="1">
        <f t="array" ref="F10102">_xlfn.IFS($D10102=$O$5,$C10102*$P$5*0.01,$D10102=$O$6,$C10102*$P$6*0.01,$D10102="AZN",$C10102*0.08)</f>
        <v>35.700000000000003</v>
      </c>
    </row>
    <row r="10103" spans="1:6" x14ac:dyDescent="0.3">
      <c r="A10103" s="177" t="s">
        <v>1489</v>
      </c>
      <c r="B10103" s="178">
        <v>44351</v>
      </c>
      <c r="C10103" s="179">
        <v>12400</v>
      </c>
      <c r="D10103" s="88" t="s">
        <v>2863</v>
      </c>
      <c r="E10103" s="184" cm="1">
        <f t="array" ref="E10103">_xlfn.IFS($D10103=$O$5,C10103*$P$5,$D10103=$O$6,$C10103*$P$6,$D10103="AZN",$C10103)</f>
        <v>21080</v>
      </c>
      <c r="F10103" s="183" cm="1">
        <f t="array" ref="F10103">_xlfn.IFS($D10103=$O$5,$C10103*$P$5*0.01,$D10103=$O$6,$C10103*$P$6*0.01,$D10103="AZN",$C10103*0.08)</f>
        <v>210.8</v>
      </c>
    </row>
    <row r="10104" spans="1:6" x14ac:dyDescent="0.3">
      <c r="A10104" s="177" t="s">
        <v>1700</v>
      </c>
      <c r="B10104" s="178">
        <v>44351</v>
      </c>
      <c r="C10104" s="179">
        <v>9100</v>
      </c>
      <c r="D10104" s="88" t="s">
        <v>2862</v>
      </c>
      <c r="E10104" s="184" cm="1">
        <f t="array" ref="E10104">_xlfn.IFS($D10104=$O$5,C10104*$P$5,$D10104=$O$6,$C10104*$P$6,$D10104="AZN",$C10104)</f>
        <v>9100</v>
      </c>
      <c r="F10104" s="183" cm="1">
        <f t="array" ref="F10104">_xlfn.IFS($D10104=$O$5,$C10104*$P$5*0.01,$D10104=$O$6,$C10104*$P$6*0.01,$D10104="AZN",$C10104*0.08)</f>
        <v>728</v>
      </c>
    </row>
    <row r="10105" spans="1:6" x14ac:dyDescent="0.3">
      <c r="A10105" s="177" t="s">
        <v>1560</v>
      </c>
      <c r="B10105" s="178">
        <v>44477</v>
      </c>
      <c r="C10105" s="179">
        <v>6200</v>
      </c>
      <c r="D10105" s="88" t="s">
        <v>2862</v>
      </c>
      <c r="E10105" s="184" cm="1">
        <f t="array" ref="E10105">_xlfn.IFS($D10105=$O$5,C10105*$P$5,$D10105=$O$6,$C10105*$P$6,$D10105="AZN",$C10105)</f>
        <v>6200</v>
      </c>
      <c r="F10105" s="183" cm="1">
        <f t="array" ref="F10105">_xlfn.IFS($D10105=$O$5,$C10105*$P$5*0.01,$D10105=$O$6,$C10105*$P$6*0.01,$D10105="AZN",$C10105*0.08)</f>
        <v>496</v>
      </c>
    </row>
    <row r="10106" spans="1:6" x14ac:dyDescent="0.3">
      <c r="A10106" s="177" t="s">
        <v>1365</v>
      </c>
      <c r="B10106" s="178">
        <v>44811</v>
      </c>
      <c r="C10106" s="179">
        <v>7000</v>
      </c>
      <c r="D10106" s="88" t="s">
        <v>2863</v>
      </c>
      <c r="E10106" s="184" cm="1">
        <f t="array" ref="E10106">_xlfn.IFS($D10106=$O$5,C10106*$P$5,$D10106=$O$6,$C10106*$P$6,$D10106="AZN",$C10106)</f>
        <v>11900</v>
      </c>
      <c r="F10106" s="183" cm="1">
        <f t="array" ref="F10106">_xlfn.IFS($D10106=$O$5,$C10106*$P$5*0.01,$D10106=$O$6,$C10106*$P$6*0.01,$D10106="AZN",$C10106*0.08)</f>
        <v>119</v>
      </c>
    </row>
    <row r="10107" spans="1:6" x14ac:dyDescent="0.3">
      <c r="A10107" s="177" t="s">
        <v>1603</v>
      </c>
      <c r="B10107" s="178">
        <v>43985</v>
      </c>
      <c r="C10107" s="179">
        <v>3500</v>
      </c>
      <c r="D10107" s="88" t="s">
        <v>2863</v>
      </c>
      <c r="E10107" s="184" cm="1">
        <f t="array" ref="E10107">_xlfn.IFS($D10107=$O$5,C10107*$P$5,$D10107=$O$6,$C10107*$P$6,$D10107="AZN",$C10107)</f>
        <v>5950</v>
      </c>
      <c r="F10107" s="183" cm="1">
        <f t="array" ref="F10107">_xlfn.IFS($D10107=$O$5,$C10107*$P$5*0.01,$D10107=$O$6,$C10107*$P$6*0.01,$D10107="AZN",$C10107*0.08)</f>
        <v>59.5</v>
      </c>
    </row>
    <row r="10108" spans="1:6" x14ac:dyDescent="0.3">
      <c r="A10108" s="177" t="s">
        <v>354</v>
      </c>
      <c r="B10108" s="178">
        <v>43496</v>
      </c>
      <c r="C10108" s="179">
        <v>9100</v>
      </c>
      <c r="D10108" s="88" t="s">
        <v>2864</v>
      </c>
      <c r="E10108" s="184" cm="1">
        <f t="array" ref="E10108">_xlfn.IFS($D10108=$O$5,C10108*$P$5,$D10108=$O$6,$C10108*$P$6,$D10108="AZN",$C10108)</f>
        <v>16530.150000000001</v>
      </c>
      <c r="F10108" s="183" cm="1">
        <f t="array" ref="F10108">_xlfn.IFS($D10108=$O$5,$C10108*$P$5*0.01,$D10108=$O$6,$C10108*$P$6*0.01,$D10108="AZN",$C10108*0.08)</f>
        <v>165.3015</v>
      </c>
    </row>
    <row r="10109" spans="1:6" x14ac:dyDescent="0.3">
      <c r="A10109" s="177" t="s">
        <v>284</v>
      </c>
      <c r="B10109" s="178">
        <v>43934</v>
      </c>
      <c r="C10109" s="179">
        <v>4500</v>
      </c>
      <c r="D10109" s="88" t="s">
        <v>2864</v>
      </c>
      <c r="E10109" s="184" cm="1">
        <f t="array" ref="E10109">_xlfn.IFS($D10109=$O$5,C10109*$P$5,$D10109=$O$6,$C10109*$P$6,$D10109="AZN",$C10109)</f>
        <v>8174.25</v>
      </c>
      <c r="F10109" s="183" cm="1">
        <f t="array" ref="F10109">_xlfn.IFS($D10109=$O$5,$C10109*$P$5*0.01,$D10109=$O$6,$C10109*$P$6*0.01,$D10109="AZN",$C10109*0.08)</f>
        <v>81.742500000000007</v>
      </c>
    </row>
    <row r="10110" spans="1:6" x14ac:dyDescent="0.3">
      <c r="A10110" s="177" t="s">
        <v>528</v>
      </c>
      <c r="B10110" s="178">
        <v>44222</v>
      </c>
      <c r="C10110" s="179">
        <v>11800</v>
      </c>
      <c r="D10110" s="88" t="s">
        <v>2864</v>
      </c>
      <c r="E10110" s="184" cm="1">
        <f t="array" ref="E10110">_xlfn.IFS($D10110=$O$5,C10110*$P$5,$D10110=$O$6,$C10110*$P$6,$D10110="AZN",$C10110)</f>
        <v>21434.7</v>
      </c>
      <c r="F10110" s="183" cm="1">
        <f t="array" ref="F10110">_xlfn.IFS($D10110=$O$5,$C10110*$P$5*0.01,$D10110=$O$6,$C10110*$P$6*0.01,$D10110="AZN",$C10110*0.08)</f>
        <v>214.34700000000001</v>
      </c>
    </row>
    <row r="10111" spans="1:6" x14ac:dyDescent="0.3">
      <c r="A10111" s="177" t="s">
        <v>1316</v>
      </c>
      <c r="B10111" s="178">
        <v>44459</v>
      </c>
      <c r="C10111" s="179">
        <v>2000</v>
      </c>
      <c r="D10111" s="88" t="s">
        <v>2862</v>
      </c>
      <c r="E10111" s="184" cm="1">
        <f t="array" ref="E10111">_xlfn.IFS($D10111=$O$5,C10111*$P$5,$D10111=$O$6,$C10111*$P$6,$D10111="AZN",$C10111)</f>
        <v>2000</v>
      </c>
      <c r="F10111" s="183" cm="1">
        <f t="array" ref="F10111">_xlfn.IFS($D10111=$O$5,$C10111*$P$5*0.01,$D10111=$O$6,$C10111*$P$6*0.01,$D10111="AZN",$C10111*0.08)</f>
        <v>160</v>
      </c>
    </row>
    <row r="10112" spans="1:6" x14ac:dyDescent="0.3">
      <c r="A10112" s="177" t="s">
        <v>1632</v>
      </c>
      <c r="B10112" s="178">
        <v>44023</v>
      </c>
      <c r="C10112" s="179">
        <v>8100</v>
      </c>
      <c r="D10112" s="88" t="s">
        <v>2864</v>
      </c>
      <c r="E10112" s="184" cm="1">
        <f t="array" ref="E10112">_xlfn.IFS($D10112=$O$5,C10112*$P$5,$D10112=$O$6,$C10112*$P$6,$D10112="AZN",$C10112)</f>
        <v>14713.65</v>
      </c>
      <c r="F10112" s="183" cm="1">
        <f t="array" ref="F10112">_xlfn.IFS($D10112=$O$5,$C10112*$P$5*0.01,$D10112=$O$6,$C10112*$P$6*0.01,$D10112="AZN",$C10112*0.08)</f>
        <v>147.13650000000001</v>
      </c>
    </row>
    <row r="10113" spans="1:6" x14ac:dyDescent="0.3">
      <c r="A10113" s="177" t="s">
        <v>260</v>
      </c>
      <c r="B10113" s="178">
        <v>44424</v>
      </c>
      <c r="C10113" s="179">
        <v>11000</v>
      </c>
      <c r="D10113" s="88" t="s">
        <v>2863</v>
      </c>
      <c r="E10113" s="184" cm="1">
        <f t="array" ref="E10113">_xlfn.IFS($D10113=$O$5,C10113*$P$5,$D10113=$O$6,$C10113*$P$6,$D10113="AZN",$C10113)</f>
        <v>18700</v>
      </c>
      <c r="F10113" s="183" cm="1">
        <f t="array" ref="F10113">_xlfn.IFS($D10113=$O$5,$C10113*$P$5*0.01,$D10113=$O$6,$C10113*$P$6*0.01,$D10113="AZN",$C10113*0.08)</f>
        <v>187</v>
      </c>
    </row>
    <row r="10114" spans="1:6" x14ac:dyDescent="0.3">
      <c r="A10114" s="177" t="s">
        <v>857</v>
      </c>
      <c r="B10114" s="178">
        <v>44681</v>
      </c>
      <c r="C10114" s="179">
        <v>11900</v>
      </c>
      <c r="D10114" s="88" t="s">
        <v>2862</v>
      </c>
      <c r="E10114" s="184" cm="1">
        <f t="array" ref="E10114">_xlfn.IFS($D10114=$O$5,C10114*$P$5,$D10114=$O$6,$C10114*$P$6,$D10114="AZN",$C10114)</f>
        <v>11900</v>
      </c>
      <c r="F10114" s="183" cm="1">
        <f t="array" ref="F10114">_xlfn.IFS($D10114=$O$5,$C10114*$P$5*0.01,$D10114=$O$6,$C10114*$P$6*0.01,$D10114="AZN",$C10114*0.08)</f>
        <v>952</v>
      </c>
    </row>
    <row r="10115" spans="1:6" x14ac:dyDescent="0.3">
      <c r="A10115" s="177" t="s">
        <v>1709</v>
      </c>
      <c r="B10115" s="178">
        <v>44326</v>
      </c>
      <c r="C10115" s="179">
        <v>6800</v>
      </c>
      <c r="D10115" s="88" t="s">
        <v>2862</v>
      </c>
      <c r="E10115" s="184" cm="1">
        <f t="array" ref="E10115">_xlfn.IFS($D10115=$O$5,C10115*$P$5,$D10115=$O$6,$C10115*$P$6,$D10115="AZN",$C10115)</f>
        <v>6800</v>
      </c>
      <c r="F10115" s="183" cm="1">
        <f t="array" ref="F10115">_xlfn.IFS($D10115=$O$5,$C10115*$P$5*0.01,$D10115=$O$6,$C10115*$P$6*0.01,$D10115="AZN",$C10115*0.08)</f>
        <v>544</v>
      </c>
    </row>
    <row r="10116" spans="1:6" x14ac:dyDescent="0.3">
      <c r="A10116" s="177" t="s">
        <v>1163</v>
      </c>
      <c r="B10116" s="178">
        <v>44395</v>
      </c>
      <c r="C10116" s="179">
        <v>5800</v>
      </c>
      <c r="D10116" s="88" t="s">
        <v>2864</v>
      </c>
      <c r="E10116" s="184" cm="1">
        <f t="array" ref="E10116">_xlfn.IFS($D10116=$O$5,C10116*$P$5,$D10116=$O$6,$C10116*$P$6,$D10116="AZN",$C10116)</f>
        <v>10535.7</v>
      </c>
      <c r="F10116" s="183" cm="1">
        <f t="array" ref="F10116">_xlfn.IFS($D10116=$O$5,$C10116*$P$5*0.01,$D10116=$O$6,$C10116*$P$6*0.01,$D10116="AZN",$C10116*0.08)</f>
        <v>105.35700000000001</v>
      </c>
    </row>
    <row r="10117" spans="1:6" x14ac:dyDescent="0.3">
      <c r="A10117" s="177" t="s">
        <v>1895</v>
      </c>
      <c r="B10117" s="178">
        <v>43913</v>
      </c>
      <c r="C10117" s="179">
        <v>6800</v>
      </c>
      <c r="D10117" s="88" t="s">
        <v>2863</v>
      </c>
      <c r="E10117" s="184" cm="1">
        <f t="array" ref="E10117">_xlfn.IFS($D10117=$O$5,C10117*$P$5,$D10117=$O$6,$C10117*$P$6,$D10117="AZN",$C10117)</f>
        <v>11560</v>
      </c>
      <c r="F10117" s="183" cm="1">
        <f t="array" ref="F10117">_xlfn.IFS($D10117=$O$5,$C10117*$P$5*0.01,$D10117=$O$6,$C10117*$P$6*0.01,$D10117="AZN",$C10117*0.08)</f>
        <v>115.60000000000001</v>
      </c>
    </row>
    <row r="10118" spans="1:6" x14ac:dyDescent="0.3">
      <c r="A10118" s="177" t="s">
        <v>1492</v>
      </c>
      <c r="B10118" s="178">
        <v>44490</v>
      </c>
      <c r="C10118" s="179">
        <v>3600</v>
      </c>
      <c r="D10118" s="88" t="s">
        <v>2863</v>
      </c>
      <c r="E10118" s="184" cm="1">
        <f t="array" ref="E10118">_xlfn.IFS($D10118=$O$5,C10118*$P$5,$D10118=$O$6,$C10118*$P$6,$D10118="AZN",$C10118)</f>
        <v>6120</v>
      </c>
      <c r="F10118" s="183" cm="1">
        <f t="array" ref="F10118">_xlfn.IFS($D10118=$O$5,$C10118*$P$5*0.01,$D10118=$O$6,$C10118*$P$6*0.01,$D10118="AZN",$C10118*0.08)</f>
        <v>61.2</v>
      </c>
    </row>
    <row r="10119" spans="1:6" x14ac:dyDescent="0.3">
      <c r="A10119" s="177" t="s">
        <v>585</v>
      </c>
      <c r="B10119" s="178">
        <v>43893</v>
      </c>
      <c r="C10119" s="179">
        <v>4900</v>
      </c>
      <c r="D10119" s="88" t="s">
        <v>2862</v>
      </c>
      <c r="E10119" s="184" cm="1">
        <f t="array" ref="E10119">_xlfn.IFS($D10119=$O$5,C10119*$P$5,$D10119=$O$6,$C10119*$P$6,$D10119="AZN",$C10119)</f>
        <v>4900</v>
      </c>
      <c r="F10119" s="183" cm="1">
        <f t="array" ref="F10119">_xlfn.IFS($D10119=$O$5,$C10119*$P$5*0.01,$D10119=$O$6,$C10119*$P$6*0.01,$D10119="AZN",$C10119*0.08)</f>
        <v>392</v>
      </c>
    </row>
    <row r="10120" spans="1:6" x14ac:dyDescent="0.3">
      <c r="A10120" s="177" t="s">
        <v>1953</v>
      </c>
      <c r="B10120" s="178">
        <v>44312</v>
      </c>
      <c r="C10120" s="179">
        <v>4900</v>
      </c>
      <c r="D10120" s="88" t="s">
        <v>2862</v>
      </c>
      <c r="E10120" s="184" cm="1">
        <f t="array" ref="E10120">_xlfn.IFS($D10120=$O$5,C10120*$P$5,$D10120=$O$6,$C10120*$P$6,$D10120="AZN",$C10120)</f>
        <v>4900</v>
      </c>
      <c r="F10120" s="183" cm="1">
        <f t="array" ref="F10120">_xlfn.IFS($D10120=$O$5,$C10120*$P$5*0.01,$D10120=$O$6,$C10120*$P$6*0.01,$D10120="AZN",$C10120*0.08)</f>
        <v>392</v>
      </c>
    </row>
    <row r="10121" spans="1:6" x14ac:dyDescent="0.3">
      <c r="A10121" s="177" t="s">
        <v>804</v>
      </c>
      <c r="B10121" s="178">
        <v>43683</v>
      </c>
      <c r="C10121" s="179">
        <v>1800</v>
      </c>
      <c r="D10121" s="88" t="s">
        <v>2862</v>
      </c>
      <c r="E10121" s="184" cm="1">
        <f t="array" ref="E10121">_xlfn.IFS($D10121=$O$5,C10121*$P$5,$D10121=$O$6,$C10121*$P$6,$D10121="AZN",$C10121)</f>
        <v>1800</v>
      </c>
      <c r="F10121" s="183" cm="1">
        <f t="array" ref="F10121">_xlfn.IFS($D10121=$O$5,$C10121*$P$5*0.01,$D10121=$O$6,$C10121*$P$6*0.01,$D10121="AZN",$C10121*0.08)</f>
        <v>144</v>
      </c>
    </row>
    <row r="10122" spans="1:6" x14ac:dyDescent="0.3">
      <c r="A10122" s="177" t="s">
        <v>1608</v>
      </c>
      <c r="B10122" s="178">
        <v>44004</v>
      </c>
      <c r="C10122" s="179">
        <v>1100</v>
      </c>
      <c r="D10122" s="88" t="s">
        <v>2862</v>
      </c>
      <c r="E10122" s="184" cm="1">
        <f t="array" ref="E10122">_xlfn.IFS($D10122=$O$5,C10122*$P$5,$D10122=$O$6,$C10122*$P$6,$D10122="AZN",$C10122)</f>
        <v>1100</v>
      </c>
      <c r="F10122" s="183" cm="1">
        <f t="array" ref="F10122">_xlfn.IFS($D10122=$O$5,$C10122*$P$5*0.01,$D10122=$O$6,$C10122*$P$6*0.01,$D10122="AZN",$C10122*0.08)</f>
        <v>88</v>
      </c>
    </row>
    <row r="10123" spans="1:6" x14ac:dyDescent="0.3">
      <c r="A10123" s="177" t="s">
        <v>446</v>
      </c>
      <c r="B10123" s="178">
        <v>44459</v>
      </c>
      <c r="C10123" s="179">
        <v>2900</v>
      </c>
      <c r="D10123" s="88" t="s">
        <v>2863</v>
      </c>
      <c r="E10123" s="184" cm="1">
        <f t="array" ref="E10123">_xlfn.IFS($D10123=$O$5,C10123*$P$5,$D10123=$O$6,$C10123*$P$6,$D10123="AZN",$C10123)</f>
        <v>4930</v>
      </c>
      <c r="F10123" s="183" cm="1">
        <f t="array" ref="F10123">_xlfn.IFS($D10123=$O$5,$C10123*$P$5*0.01,$D10123=$O$6,$C10123*$P$6*0.01,$D10123="AZN",$C10123*0.08)</f>
        <v>49.300000000000004</v>
      </c>
    </row>
    <row r="10124" spans="1:6" x14ac:dyDescent="0.3">
      <c r="A10124" s="177" t="s">
        <v>1869</v>
      </c>
      <c r="B10124" s="178">
        <v>44479</v>
      </c>
      <c r="C10124" s="179">
        <v>8200</v>
      </c>
      <c r="D10124" s="88" t="s">
        <v>2863</v>
      </c>
      <c r="E10124" s="184" cm="1">
        <f t="array" ref="E10124">_xlfn.IFS($D10124=$O$5,C10124*$P$5,$D10124=$O$6,$C10124*$P$6,$D10124="AZN",$C10124)</f>
        <v>13940</v>
      </c>
      <c r="F10124" s="183" cm="1">
        <f t="array" ref="F10124">_xlfn.IFS($D10124=$O$5,$C10124*$P$5*0.01,$D10124=$O$6,$C10124*$P$6*0.01,$D10124="AZN",$C10124*0.08)</f>
        <v>139.4</v>
      </c>
    </row>
    <row r="10125" spans="1:6" x14ac:dyDescent="0.3">
      <c r="A10125" s="177" t="s">
        <v>403</v>
      </c>
      <c r="B10125" s="178">
        <v>44351</v>
      </c>
      <c r="C10125" s="179">
        <v>5400</v>
      </c>
      <c r="D10125" s="88" t="s">
        <v>2862</v>
      </c>
      <c r="E10125" s="184" cm="1">
        <f t="array" ref="E10125">_xlfn.IFS($D10125=$O$5,C10125*$P$5,$D10125=$O$6,$C10125*$P$6,$D10125="AZN",$C10125)</f>
        <v>5400</v>
      </c>
      <c r="F10125" s="183" cm="1">
        <f t="array" ref="F10125">_xlfn.IFS($D10125=$O$5,$C10125*$P$5*0.01,$D10125=$O$6,$C10125*$P$6*0.01,$D10125="AZN",$C10125*0.08)</f>
        <v>432</v>
      </c>
    </row>
    <row r="10126" spans="1:6" x14ac:dyDescent="0.3">
      <c r="A10126" s="177" t="s">
        <v>1513</v>
      </c>
      <c r="B10126" s="178">
        <v>44074</v>
      </c>
      <c r="C10126" s="179">
        <v>11900</v>
      </c>
      <c r="D10126" s="88" t="s">
        <v>2864</v>
      </c>
      <c r="E10126" s="184" cm="1">
        <f t="array" ref="E10126">_xlfn.IFS($D10126=$O$5,C10126*$P$5,$D10126=$O$6,$C10126*$P$6,$D10126="AZN",$C10126)</f>
        <v>21616.35</v>
      </c>
      <c r="F10126" s="183" cm="1">
        <f t="array" ref="F10126">_xlfn.IFS($D10126=$O$5,$C10126*$P$5*0.01,$D10126=$O$6,$C10126*$P$6*0.01,$D10126="AZN",$C10126*0.08)</f>
        <v>216.1635</v>
      </c>
    </row>
    <row r="10127" spans="1:6" x14ac:dyDescent="0.3">
      <c r="A10127" s="177" t="s">
        <v>746</v>
      </c>
      <c r="B10127" s="178">
        <v>44489</v>
      </c>
      <c r="C10127" s="179">
        <v>9900</v>
      </c>
      <c r="D10127" s="88" t="s">
        <v>2864</v>
      </c>
      <c r="E10127" s="184" cm="1">
        <f t="array" ref="E10127">_xlfn.IFS($D10127=$O$5,C10127*$P$5,$D10127=$O$6,$C10127*$P$6,$D10127="AZN",$C10127)</f>
        <v>17983.349999999999</v>
      </c>
      <c r="F10127" s="183" cm="1">
        <f t="array" ref="F10127">_xlfn.IFS($D10127=$O$5,$C10127*$P$5*0.01,$D10127=$O$6,$C10127*$P$6*0.01,$D10127="AZN",$C10127*0.08)</f>
        <v>179.83349999999999</v>
      </c>
    </row>
    <row r="10128" spans="1:6" x14ac:dyDescent="0.3">
      <c r="A10128" s="177" t="s">
        <v>1389</v>
      </c>
      <c r="B10128" s="178">
        <v>43975</v>
      </c>
      <c r="C10128" s="179">
        <v>6700</v>
      </c>
      <c r="D10128" s="88" t="s">
        <v>2862</v>
      </c>
      <c r="E10128" s="184" cm="1">
        <f t="array" ref="E10128">_xlfn.IFS($D10128=$O$5,C10128*$P$5,$D10128=$O$6,$C10128*$P$6,$D10128="AZN",$C10128)</f>
        <v>6700</v>
      </c>
      <c r="F10128" s="183" cm="1">
        <f t="array" ref="F10128">_xlfn.IFS($D10128=$O$5,$C10128*$P$5*0.01,$D10128=$O$6,$C10128*$P$6*0.01,$D10128="AZN",$C10128*0.08)</f>
        <v>536</v>
      </c>
    </row>
    <row r="10129" spans="1:6" x14ac:dyDescent="0.3">
      <c r="A10129" s="177" t="s">
        <v>1389</v>
      </c>
      <c r="B10129" s="178">
        <v>43802</v>
      </c>
      <c r="C10129" s="179">
        <v>10400</v>
      </c>
      <c r="D10129" s="88" t="s">
        <v>2862</v>
      </c>
      <c r="E10129" s="184" cm="1">
        <f t="array" ref="E10129">_xlfn.IFS($D10129=$O$5,C10129*$P$5,$D10129=$O$6,$C10129*$P$6,$D10129="AZN",$C10129)</f>
        <v>10400</v>
      </c>
      <c r="F10129" s="183" cm="1">
        <f t="array" ref="F10129">_xlfn.IFS($D10129=$O$5,$C10129*$P$5*0.01,$D10129=$O$6,$C10129*$P$6*0.01,$D10129="AZN",$C10129*0.08)</f>
        <v>832</v>
      </c>
    </row>
    <row r="10130" spans="1:6" x14ac:dyDescent="0.3">
      <c r="A10130" s="177" t="s">
        <v>1863</v>
      </c>
      <c r="B10130" s="178">
        <v>44096</v>
      </c>
      <c r="C10130" s="179">
        <v>8300</v>
      </c>
      <c r="D10130" s="88" t="s">
        <v>2864</v>
      </c>
      <c r="E10130" s="184" cm="1">
        <f t="array" ref="E10130">_xlfn.IFS($D10130=$O$5,C10130*$P$5,$D10130=$O$6,$C10130*$P$6,$D10130="AZN",$C10130)</f>
        <v>15076.95</v>
      </c>
      <c r="F10130" s="183" cm="1">
        <f t="array" ref="F10130">_xlfn.IFS($D10130=$O$5,$C10130*$P$5*0.01,$D10130=$O$6,$C10130*$P$6*0.01,$D10130="AZN",$C10130*0.08)</f>
        <v>150.76950000000002</v>
      </c>
    </row>
    <row r="10131" spans="1:6" x14ac:dyDescent="0.3">
      <c r="A10131" s="177" t="s">
        <v>582</v>
      </c>
      <c r="B10131" s="178">
        <v>44541</v>
      </c>
      <c r="C10131" s="179">
        <v>3700</v>
      </c>
      <c r="D10131" s="88" t="s">
        <v>2864</v>
      </c>
      <c r="E10131" s="184" cm="1">
        <f t="array" ref="E10131">_xlfn.IFS($D10131=$O$5,C10131*$P$5,$D10131=$O$6,$C10131*$P$6,$D10131="AZN",$C10131)</f>
        <v>6721.05</v>
      </c>
      <c r="F10131" s="183" cm="1">
        <f t="array" ref="F10131">_xlfn.IFS($D10131=$O$5,$C10131*$P$5*0.01,$D10131=$O$6,$C10131*$P$6*0.01,$D10131="AZN",$C10131*0.08)</f>
        <v>67.210499999999996</v>
      </c>
    </row>
    <row r="10132" spans="1:6" x14ac:dyDescent="0.3">
      <c r="A10132" s="177" t="s">
        <v>1684</v>
      </c>
      <c r="B10132" s="178">
        <v>44829</v>
      </c>
      <c r="C10132" s="179">
        <v>7200</v>
      </c>
      <c r="D10132" s="88" t="s">
        <v>2863</v>
      </c>
      <c r="E10132" s="184" cm="1">
        <f t="array" ref="E10132">_xlfn.IFS($D10132=$O$5,C10132*$P$5,$D10132=$O$6,$C10132*$P$6,$D10132="AZN",$C10132)</f>
        <v>12240</v>
      </c>
      <c r="F10132" s="183" cm="1">
        <f t="array" ref="F10132">_xlfn.IFS($D10132=$O$5,$C10132*$P$5*0.01,$D10132=$O$6,$C10132*$P$6*0.01,$D10132="AZN",$C10132*0.08)</f>
        <v>122.4</v>
      </c>
    </row>
    <row r="10133" spans="1:6" x14ac:dyDescent="0.3">
      <c r="A10133" s="177" t="s">
        <v>261</v>
      </c>
      <c r="B10133" s="178">
        <v>44407</v>
      </c>
      <c r="C10133" s="179">
        <v>10600</v>
      </c>
      <c r="D10133" s="88" t="s">
        <v>2862</v>
      </c>
      <c r="E10133" s="184" cm="1">
        <f t="array" ref="E10133">_xlfn.IFS($D10133=$O$5,C10133*$P$5,$D10133=$O$6,$C10133*$P$6,$D10133="AZN",$C10133)</f>
        <v>10600</v>
      </c>
      <c r="F10133" s="183" cm="1">
        <f t="array" ref="F10133">_xlfn.IFS($D10133=$O$5,$C10133*$P$5*0.01,$D10133=$O$6,$C10133*$P$6*0.01,$D10133="AZN",$C10133*0.08)</f>
        <v>848</v>
      </c>
    </row>
    <row r="10134" spans="1:6" x14ac:dyDescent="0.3">
      <c r="A10134" s="177" t="s">
        <v>258</v>
      </c>
      <c r="B10134" s="178">
        <v>43668</v>
      </c>
      <c r="C10134" s="179">
        <v>10100</v>
      </c>
      <c r="D10134" s="88" t="s">
        <v>2862</v>
      </c>
      <c r="E10134" s="184" cm="1">
        <f t="array" ref="E10134">_xlfn.IFS($D10134=$O$5,C10134*$P$5,$D10134=$O$6,$C10134*$P$6,$D10134="AZN",$C10134)</f>
        <v>10100</v>
      </c>
      <c r="F10134" s="183" cm="1">
        <f t="array" ref="F10134">_xlfn.IFS($D10134=$O$5,$C10134*$P$5*0.01,$D10134=$O$6,$C10134*$P$6*0.01,$D10134="AZN",$C10134*0.08)</f>
        <v>808</v>
      </c>
    </row>
    <row r="10135" spans="1:6" x14ac:dyDescent="0.3">
      <c r="A10135" s="177" t="s">
        <v>1349</v>
      </c>
      <c r="B10135" s="178">
        <v>43965</v>
      </c>
      <c r="C10135" s="179">
        <v>3300</v>
      </c>
      <c r="D10135" s="88" t="s">
        <v>2862</v>
      </c>
      <c r="E10135" s="184" cm="1">
        <f t="array" ref="E10135">_xlfn.IFS($D10135=$O$5,C10135*$P$5,$D10135=$O$6,$C10135*$P$6,$D10135="AZN",$C10135)</f>
        <v>3300</v>
      </c>
      <c r="F10135" s="183" cm="1">
        <f t="array" ref="F10135">_xlfn.IFS($D10135=$O$5,$C10135*$P$5*0.01,$D10135=$O$6,$C10135*$P$6*0.01,$D10135="AZN",$C10135*0.08)</f>
        <v>264</v>
      </c>
    </row>
    <row r="10136" spans="1:6" x14ac:dyDescent="0.3">
      <c r="A10136" s="177" t="s">
        <v>1491</v>
      </c>
      <c r="B10136" s="178">
        <v>44302</v>
      </c>
      <c r="C10136" s="179">
        <v>12300</v>
      </c>
      <c r="D10136" s="88" t="s">
        <v>2864</v>
      </c>
      <c r="E10136" s="184" cm="1">
        <f t="array" ref="E10136">_xlfn.IFS($D10136=$O$5,C10136*$P$5,$D10136=$O$6,$C10136*$P$6,$D10136="AZN",$C10136)</f>
        <v>22342.95</v>
      </c>
      <c r="F10136" s="183" cm="1">
        <f t="array" ref="F10136">_xlfn.IFS($D10136=$O$5,$C10136*$P$5*0.01,$D10136=$O$6,$C10136*$P$6*0.01,$D10136="AZN",$C10136*0.08)</f>
        <v>223.42950000000002</v>
      </c>
    </row>
    <row r="10137" spans="1:6" x14ac:dyDescent="0.3">
      <c r="A10137" s="177" t="s">
        <v>1339</v>
      </c>
      <c r="B10137" s="178">
        <v>43499</v>
      </c>
      <c r="C10137" s="179">
        <v>12900</v>
      </c>
      <c r="D10137" s="88" t="s">
        <v>2862</v>
      </c>
      <c r="E10137" s="184" cm="1">
        <f t="array" ref="E10137">_xlfn.IFS($D10137=$O$5,C10137*$P$5,$D10137=$O$6,$C10137*$P$6,$D10137="AZN",$C10137)</f>
        <v>12900</v>
      </c>
      <c r="F10137" s="183" cm="1">
        <f t="array" ref="F10137">_xlfn.IFS($D10137=$O$5,$C10137*$P$5*0.01,$D10137=$O$6,$C10137*$P$6*0.01,$D10137="AZN",$C10137*0.08)</f>
        <v>1032</v>
      </c>
    </row>
    <row r="10138" spans="1:6" x14ac:dyDescent="0.3">
      <c r="A10138" s="177" t="s">
        <v>1032</v>
      </c>
      <c r="B10138" s="178">
        <v>44100</v>
      </c>
      <c r="C10138" s="179">
        <v>1400</v>
      </c>
      <c r="D10138" s="88" t="s">
        <v>2864</v>
      </c>
      <c r="E10138" s="184" cm="1">
        <f t="array" ref="E10138">_xlfn.IFS($D10138=$O$5,C10138*$P$5,$D10138=$O$6,$C10138*$P$6,$D10138="AZN",$C10138)</f>
        <v>2543.1</v>
      </c>
      <c r="F10138" s="183" cm="1">
        <f t="array" ref="F10138">_xlfn.IFS($D10138=$O$5,$C10138*$P$5*0.01,$D10138=$O$6,$C10138*$P$6*0.01,$D10138="AZN",$C10138*0.08)</f>
        <v>25.431000000000001</v>
      </c>
    </row>
    <row r="10139" spans="1:6" x14ac:dyDescent="0.3">
      <c r="A10139" s="177" t="s">
        <v>615</v>
      </c>
      <c r="B10139" s="178">
        <v>44213</v>
      </c>
      <c r="C10139" s="179">
        <v>7600</v>
      </c>
      <c r="D10139" s="88" t="s">
        <v>2862</v>
      </c>
      <c r="E10139" s="184" cm="1">
        <f t="array" ref="E10139">_xlfn.IFS($D10139=$O$5,C10139*$P$5,$D10139=$O$6,$C10139*$P$6,$D10139="AZN",$C10139)</f>
        <v>7600</v>
      </c>
      <c r="F10139" s="183" cm="1">
        <f t="array" ref="F10139">_xlfn.IFS($D10139=$O$5,$C10139*$P$5*0.01,$D10139=$O$6,$C10139*$P$6*0.01,$D10139="AZN",$C10139*0.08)</f>
        <v>608</v>
      </c>
    </row>
    <row r="10140" spans="1:6" x14ac:dyDescent="0.3">
      <c r="A10140" s="177" t="s">
        <v>206</v>
      </c>
      <c r="B10140" s="178">
        <v>44180</v>
      </c>
      <c r="C10140" s="179">
        <v>10500</v>
      </c>
      <c r="D10140" s="88" t="s">
        <v>2864</v>
      </c>
      <c r="E10140" s="184" cm="1">
        <f t="array" ref="E10140">_xlfn.IFS($D10140=$O$5,C10140*$P$5,$D10140=$O$6,$C10140*$P$6,$D10140="AZN",$C10140)</f>
        <v>19073.25</v>
      </c>
      <c r="F10140" s="183" cm="1">
        <f t="array" ref="F10140">_xlfn.IFS($D10140=$O$5,$C10140*$P$5*0.01,$D10140=$O$6,$C10140*$P$6*0.01,$D10140="AZN",$C10140*0.08)</f>
        <v>190.73250000000002</v>
      </c>
    </row>
    <row r="10141" spans="1:6" x14ac:dyDescent="0.3">
      <c r="A10141" s="177" t="s">
        <v>1587</v>
      </c>
      <c r="B10141" s="178">
        <v>43936</v>
      </c>
      <c r="C10141" s="179">
        <v>7700</v>
      </c>
      <c r="D10141" s="88" t="s">
        <v>2863</v>
      </c>
      <c r="E10141" s="184" cm="1">
        <f t="array" ref="E10141">_xlfn.IFS($D10141=$O$5,C10141*$P$5,$D10141=$O$6,$C10141*$P$6,$D10141="AZN",$C10141)</f>
        <v>13090</v>
      </c>
      <c r="F10141" s="183" cm="1">
        <f t="array" ref="F10141">_xlfn.IFS($D10141=$O$5,$C10141*$P$5*0.01,$D10141=$O$6,$C10141*$P$6*0.01,$D10141="AZN",$C10141*0.08)</f>
        <v>130.9</v>
      </c>
    </row>
    <row r="10142" spans="1:6" x14ac:dyDescent="0.3">
      <c r="A10142" s="177" t="s">
        <v>1101</v>
      </c>
      <c r="B10142" s="178">
        <v>44824</v>
      </c>
      <c r="C10142" s="179">
        <v>5200</v>
      </c>
      <c r="D10142" s="88" t="s">
        <v>2862</v>
      </c>
      <c r="E10142" s="184" cm="1">
        <f t="array" ref="E10142">_xlfn.IFS($D10142=$O$5,C10142*$P$5,$D10142=$O$6,$C10142*$P$6,$D10142="AZN",$C10142)</f>
        <v>5200</v>
      </c>
      <c r="F10142" s="183" cm="1">
        <f t="array" ref="F10142">_xlfn.IFS($D10142=$O$5,$C10142*$P$5*0.01,$D10142=$O$6,$C10142*$P$6*0.01,$D10142="AZN",$C10142*0.08)</f>
        <v>416</v>
      </c>
    </row>
    <row r="10143" spans="1:6" x14ac:dyDescent="0.3">
      <c r="A10143" s="177" t="s">
        <v>2062</v>
      </c>
      <c r="B10143" s="178">
        <v>44012</v>
      </c>
      <c r="C10143" s="179">
        <v>1600</v>
      </c>
      <c r="D10143" s="88" t="s">
        <v>2863</v>
      </c>
      <c r="E10143" s="184" cm="1">
        <f t="array" ref="E10143">_xlfn.IFS($D10143=$O$5,C10143*$P$5,$D10143=$O$6,$C10143*$P$6,$D10143="AZN",$C10143)</f>
        <v>2720</v>
      </c>
      <c r="F10143" s="183" cm="1">
        <f t="array" ref="F10143">_xlfn.IFS($D10143=$O$5,$C10143*$P$5*0.01,$D10143=$O$6,$C10143*$P$6*0.01,$D10143="AZN",$C10143*0.08)</f>
        <v>27.2</v>
      </c>
    </row>
    <row r="10144" spans="1:6" x14ac:dyDescent="0.3">
      <c r="A10144" s="177" t="s">
        <v>1310</v>
      </c>
      <c r="B10144" s="178">
        <v>44538</v>
      </c>
      <c r="C10144" s="179">
        <v>7500</v>
      </c>
      <c r="D10144" s="88" t="s">
        <v>2863</v>
      </c>
      <c r="E10144" s="184" cm="1">
        <f t="array" ref="E10144">_xlfn.IFS($D10144=$O$5,C10144*$P$5,$D10144=$O$6,$C10144*$P$6,$D10144="AZN",$C10144)</f>
        <v>12750</v>
      </c>
      <c r="F10144" s="183" cm="1">
        <f t="array" ref="F10144">_xlfn.IFS($D10144=$O$5,$C10144*$P$5*0.01,$D10144=$O$6,$C10144*$P$6*0.01,$D10144="AZN",$C10144*0.08)</f>
        <v>127.5</v>
      </c>
    </row>
    <row r="10145" spans="1:6" x14ac:dyDescent="0.3">
      <c r="A10145" s="177" t="s">
        <v>1485</v>
      </c>
      <c r="B10145" s="178">
        <v>44648</v>
      </c>
      <c r="C10145" s="179">
        <v>10700</v>
      </c>
      <c r="D10145" s="88" t="s">
        <v>2864</v>
      </c>
      <c r="E10145" s="184" cm="1">
        <f t="array" ref="E10145">_xlfn.IFS($D10145=$O$5,C10145*$P$5,$D10145=$O$6,$C10145*$P$6,$D10145="AZN",$C10145)</f>
        <v>19436.55</v>
      </c>
      <c r="F10145" s="183" cm="1">
        <f t="array" ref="F10145">_xlfn.IFS($D10145=$O$5,$C10145*$P$5*0.01,$D10145=$O$6,$C10145*$P$6*0.01,$D10145="AZN",$C10145*0.08)</f>
        <v>194.3655</v>
      </c>
    </row>
    <row r="10146" spans="1:6" x14ac:dyDescent="0.3">
      <c r="A10146" s="177" t="s">
        <v>1606</v>
      </c>
      <c r="B10146" s="178">
        <v>43613</v>
      </c>
      <c r="C10146" s="179">
        <v>3700</v>
      </c>
      <c r="D10146" s="88" t="s">
        <v>2862</v>
      </c>
      <c r="E10146" s="184" cm="1">
        <f t="array" ref="E10146">_xlfn.IFS($D10146=$O$5,C10146*$P$5,$D10146=$O$6,$C10146*$P$6,$D10146="AZN",$C10146)</f>
        <v>3700</v>
      </c>
      <c r="F10146" s="183" cm="1">
        <f t="array" ref="F10146">_xlfn.IFS($D10146=$O$5,$C10146*$P$5*0.01,$D10146=$O$6,$C10146*$P$6*0.01,$D10146="AZN",$C10146*0.08)</f>
        <v>296</v>
      </c>
    </row>
    <row r="10147" spans="1:6" x14ac:dyDescent="0.3">
      <c r="A10147" s="177" t="s">
        <v>1215</v>
      </c>
      <c r="B10147" s="178">
        <v>43778</v>
      </c>
      <c r="C10147" s="179">
        <v>8500</v>
      </c>
      <c r="D10147" s="88" t="s">
        <v>2864</v>
      </c>
      <c r="E10147" s="184" cm="1">
        <f t="array" ref="E10147">_xlfn.IFS($D10147=$O$5,C10147*$P$5,$D10147=$O$6,$C10147*$P$6,$D10147="AZN",$C10147)</f>
        <v>15440.25</v>
      </c>
      <c r="F10147" s="183" cm="1">
        <f t="array" ref="F10147">_xlfn.IFS($D10147=$O$5,$C10147*$P$5*0.01,$D10147=$O$6,$C10147*$P$6*0.01,$D10147="AZN",$C10147*0.08)</f>
        <v>154.4025</v>
      </c>
    </row>
    <row r="10148" spans="1:6" x14ac:dyDescent="0.3">
      <c r="A10148" s="177" t="s">
        <v>1998</v>
      </c>
      <c r="B10148" s="178">
        <v>44185</v>
      </c>
      <c r="C10148" s="179">
        <v>7400</v>
      </c>
      <c r="D10148" s="88" t="s">
        <v>2862</v>
      </c>
      <c r="E10148" s="184" cm="1">
        <f t="array" ref="E10148">_xlfn.IFS($D10148=$O$5,C10148*$P$5,$D10148=$O$6,$C10148*$P$6,$D10148="AZN",$C10148)</f>
        <v>7400</v>
      </c>
      <c r="F10148" s="183" cm="1">
        <f t="array" ref="F10148">_xlfn.IFS($D10148=$O$5,$C10148*$P$5*0.01,$D10148=$O$6,$C10148*$P$6*0.01,$D10148="AZN",$C10148*0.08)</f>
        <v>592</v>
      </c>
    </row>
    <row r="10149" spans="1:6" x14ac:dyDescent="0.3">
      <c r="A10149" s="177" t="s">
        <v>389</v>
      </c>
      <c r="B10149" s="178">
        <v>44012</v>
      </c>
      <c r="C10149" s="179">
        <v>10100</v>
      </c>
      <c r="D10149" s="88" t="s">
        <v>2864</v>
      </c>
      <c r="E10149" s="184" cm="1">
        <f t="array" ref="E10149">_xlfn.IFS($D10149=$O$5,C10149*$P$5,$D10149=$O$6,$C10149*$P$6,$D10149="AZN",$C10149)</f>
        <v>18346.650000000001</v>
      </c>
      <c r="F10149" s="183" cm="1">
        <f t="array" ref="F10149">_xlfn.IFS($D10149=$O$5,$C10149*$P$5*0.01,$D10149=$O$6,$C10149*$P$6*0.01,$D10149="AZN",$C10149*0.08)</f>
        <v>183.46650000000002</v>
      </c>
    </row>
    <row r="10150" spans="1:6" x14ac:dyDescent="0.3">
      <c r="A10150" s="177" t="s">
        <v>1944</v>
      </c>
      <c r="B10150" s="178">
        <v>44487</v>
      </c>
      <c r="C10150" s="179">
        <v>3300</v>
      </c>
      <c r="D10150" s="88" t="s">
        <v>2863</v>
      </c>
      <c r="E10150" s="184" cm="1">
        <f t="array" ref="E10150">_xlfn.IFS($D10150=$O$5,C10150*$P$5,$D10150=$O$6,$C10150*$P$6,$D10150="AZN",$C10150)</f>
        <v>5610</v>
      </c>
      <c r="F10150" s="183" cm="1">
        <f t="array" ref="F10150">_xlfn.IFS($D10150=$O$5,$C10150*$P$5*0.01,$D10150=$O$6,$C10150*$P$6*0.01,$D10150="AZN",$C10150*0.08)</f>
        <v>56.1</v>
      </c>
    </row>
    <row r="10151" spans="1:6" x14ac:dyDescent="0.3">
      <c r="A10151" s="177" t="s">
        <v>665</v>
      </c>
      <c r="B10151" s="178">
        <v>44092</v>
      </c>
      <c r="C10151" s="179">
        <v>12500</v>
      </c>
      <c r="D10151" s="88" t="s">
        <v>2864</v>
      </c>
      <c r="E10151" s="184" cm="1">
        <f t="array" ref="E10151">_xlfn.IFS($D10151=$O$5,C10151*$P$5,$D10151=$O$6,$C10151*$P$6,$D10151="AZN",$C10151)</f>
        <v>22706.25</v>
      </c>
      <c r="F10151" s="183" cm="1">
        <f t="array" ref="F10151">_xlfn.IFS($D10151=$O$5,$C10151*$P$5*0.01,$D10151=$O$6,$C10151*$P$6*0.01,$D10151="AZN",$C10151*0.08)</f>
        <v>227.0625</v>
      </c>
    </row>
    <row r="10152" spans="1:6" x14ac:dyDescent="0.3">
      <c r="A10152" s="177" t="s">
        <v>448</v>
      </c>
      <c r="B10152" s="178">
        <v>43609</v>
      </c>
      <c r="C10152" s="179">
        <v>7300</v>
      </c>
      <c r="D10152" s="88" t="s">
        <v>2862</v>
      </c>
      <c r="E10152" s="184" cm="1">
        <f t="array" ref="E10152">_xlfn.IFS($D10152=$O$5,C10152*$P$5,$D10152=$O$6,$C10152*$P$6,$D10152="AZN",$C10152)</f>
        <v>7300</v>
      </c>
      <c r="F10152" s="183" cm="1">
        <f t="array" ref="F10152">_xlfn.IFS($D10152=$O$5,$C10152*$P$5*0.01,$D10152=$O$6,$C10152*$P$6*0.01,$D10152="AZN",$C10152*0.08)</f>
        <v>584</v>
      </c>
    </row>
    <row r="10153" spans="1:6" x14ac:dyDescent="0.3">
      <c r="A10153" s="177" t="s">
        <v>1685</v>
      </c>
      <c r="B10153" s="178">
        <v>43988</v>
      </c>
      <c r="C10153" s="179">
        <v>6700</v>
      </c>
      <c r="D10153" s="88" t="s">
        <v>2863</v>
      </c>
      <c r="E10153" s="184" cm="1">
        <f t="array" ref="E10153">_xlfn.IFS($D10153=$O$5,C10153*$P$5,$D10153=$O$6,$C10153*$P$6,$D10153="AZN",$C10153)</f>
        <v>11390</v>
      </c>
      <c r="F10153" s="183" cm="1">
        <f t="array" ref="F10153">_xlfn.IFS($D10153=$O$5,$C10153*$P$5*0.01,$D10153=$O$6,$C10153*$P$6*0.01,$D10153="AZN",$C10153*0.08)</f>
        <v>113.9</v>
      </c>
    </row>
    <row r="10154" spans="1:6" x14ac:dyDescent="0.3">
      <c r="A10154" s="177" t="s">
        <v>438</v>
      </c>
      <c r="B10154" s="178">
        <v>43955</v>
      </c>
      <c r="C10154" s="179">
        <v>11400</v>
      </c>
      <c r="D10154" s="88" t="s">
        <v>2864</v>
      </c>
      <c r="E10154" s="184" cm="1">
        <f t="array" ref="E10154">_xlfn.IFS($D10154=$O$5,C10154*$P$5,$D10154=$O$6,$C10154*$P$6,$D10154="AZN",$C10154)</f>
        <v>20708.099999999999</v>
      </c>
      <c r="F10154" s="183" cm="1">
        <f t="array" ref="F10154">_xlfn.IFS($D10154=$O$5,$C10154*$P$5*0.01,$D10154=$O$6,$C10154*$P$6*0.01,$D10154="AZN",$C10154*0.08)</f>
        <v>207.08099999999999</v>
      </c>
    </row>
    <row r="10155" spans="1:6" x14ac:dyDescent="0.3">
      <c r="A10155" s="177" t="s">
        <v>346</v>
      </c>
      <c r="B10155" s="178">
        <v>44383</v>
      </c>
      <c r="C10155" s="179">
        <v>3900</v>
      </c>
      <c r="D10155" s="88" t="s">
        <v>2864</v>
      </c>
      <c r="E10155" s="184" cm="1">
        <f t="array" ref="E10155">_xlfn.IFS($D10155=$O$5,C10155*$P$5,$D10155=$O$6,$C10155*$P$6,$D10155="AZN",$C10155)</f>
        <v>7084.35</v>
      </c>
      <c r="F10155" s="183" cm="1">
        <f t="array" ref="F10155">_xlfn.IFS($D10155=$O$5,$C10155*$P$5*0.01,$D10155=$O$6,$C10155*$P$6*0.01,$D10155="AZN",$C10155*0.08)</f>
        <v>70.843500000000006</v>
      </c>
    </row>
    <row r="10156" spans="1:6" x14ac:dyDescent="0.3">
      <c r="A10156" s="177" t="s">
        <v>1164</v>
      </c>
      <c r="B10156" s="178">
        <v>44756</v>
      </c>
      <c r="C10156" s="179">
        <v>2200</v>
      </c>
      <c r="D10156" s="88" t="s">
        <v>2864</v>
      </c>
      <c r="E10156" s="184" cm="1">
        <f t="array" ref="E10156">_xlfn.IFS($D10156=$O$5,C10156*$P$5,$D10156=$O$6,$C10156*$P$6,$D10156="AZN",$C10156)</f>
        <v>3996.3</v>
      </c>
      <c r="F10156" s="183" cm="1">
        <f t="array" ref="F10156">_xlfn.IFS($D10156=$O$5,$C10156*$P$5*0.01,$D10156=$O$6,$C10156*$P$6*0.01,$D10156="AZN",$C10156*0.08)</f>
        <v>39.963000000000001</v>
      </c>
    </row>
    <row r="10157" spans="1:6" x14ac:dyDescent="0.3">
      <c r="A10157" s="177" t="s">
        <v>2017</v>
      </c>
      <c r="B10157" s="178">
        <v>44622</v>
      </c>
      <c r="C10157" s="179">
        <v>6300</v>
      </c>
      <c r="D10157" s="88" t="s">
        <v>2863</v>
      </c>
      <c r="E10157" s="184" cm="1">
        <f t="array" ref="E10157">_xlfn.IFS($D10157=$O$5,C10157*$P$5,$D10157=$O$6,$C10157*$P$6,$D10157="AZN",$C10157)</f>
        <v>10710</v>
      </c>
      <c r="F10157" s="183" cm="1">
        <f t="array" ref="F10157">_xlfn.IFS($D10157=$O$5,$C10157*$P$5*0.01,$D10157=$O$6,$C10157*$P$6*0.01,$D10157="AZN",$C10157*0.08)</f>
        <v>107.10000000000001</v>
      </c>
    </row>
    <row r="10158" spans="1:6" x14ac:dyDescent="0.3">
      <c r="A10158" s="177" t="s">
        <v>943</v>
      </c>
      <c r="B10158" s="178">
        <v>44555</v>
      </c>
      <c r="C10158" s="179">
        <v>11800</v>
      </c>
      <c r="D10158" s="88" t="s">
        <v>2862</v>
      </c>
      <c r="E10158" s="184" cm="1">
        <f t="array" ref="E10158">_xlfn.IFS($D10158=$O$5,C10158*$P$5,$D10158=$O$6,$C10158*$P$6,$D10158="AZN",$C10158)</f>
        <v>11800</v>
      </c>
      <c r="F10158" s="183" cm="1">
        <f t="array" ref="F10158">_xlfn.IFS($D10158=$O$5,$C10158*$P$5*0.01,$D10158=$O$6,$C10158*$P$6*0.01,$D10158="AZN",$C10158*0.08)</f>
        <v>944</v>
      </c>
    </row>
    <row r="10159" spans="1:6" x14ac:dyDescent="0.3">
      <c r="A10159" s="177" t="s">
        <v>2121</v>
      </c>
      <c r="B10159" s="178">
        <v>44125</v>
      </c>
      <c r="C10159" s="179">
        <v>11300</v>
      </c>
      <c r="D10159" s="88" t="s">
        <v>2864</v>
      </c>
      <c r="E10159" s="184" cm="1">
        <f t="array" ref="E10159">_xlfn.IFS($D10159=$O$5,C10159*$P$5,$D10159=$O$6,$C10159*$P$6,$D10159="AZN",$C10159)</f>
        <v>20526.45</v>
      </c>
      <c r="F10159" s="183" cm="1">
        <f t="array" ref="F10159">_xlfn.IFS($D10159=$O$5,$C10159*$P$5*0.01,$D10159=$O$6,$C10159*$P$6*0.01,$D10159="AZN",$C10159*0.08)</f>
        <v>205.2645</v>
      </c>
    </row>
    <row r="10160" spans="1:6" x14ac:dyDescent="0.3">
      <c r="A10160" s="177" t="s">
        <v>1658</v>
      </c>
      <c r="B10160" s="178">
        <v>44708</v>
      </c>
      <c r="C10160" s="179">
        <v>5500</v>
      </c>
      <c r="D10160" s="88" t="s">
        <v>2863</v>
      </c>
      <c r="E10160" s="184" cm="1">
        <f t="array" ref="E10160">_xlfn.IFS($D10160=$O$5,C10160*$P$5,$D10160=$O$6,$C10160*$P$6,$D10160="AZN",$C10160)</f>
        <v>9350</v>
      </c>
      <c r="F10160" s="183" cm="1">
        <f t="array" ref="F10160">_xlfn.IFS($D10160=$O$5,$C10160*$P$5*0.01,$D10160=$O$6,$C10160*$P$6*0.01,$D10160="AZN",$C10160*0.08)</f>
        <v>93.5</v>
      </c>
    </row>
    <row r="10161" spans="1:6" x14ac:dyDescent="0.3">
      <c r="A10161" s="177" t="s">
        <v>466</v>
      </c>
      <c r="B10161" s="178">
        <v>43546</v>
      </c>
      <c r="C10161" s="179">
        <v>12600</v>
      </c>
      <c r="D10161" s="88" t="s">
        <v>2862</v>
      </c>
      <c r="E10161" s="184" cm="1">
        <f t="array" ref="E10161">_xlfn.IFS($D10161=$O$5,C10161*$P$5,$D10161=$O$6,$C10161*$P$6,$D10161="AZN",$C10161)</f>
        <v>12600</v>
      </c>
      <c r="F10161" s="183" cm="1">
        <f t="array" ref="F10161">_xlfn.IFS($D10161=$O$5,$C10161*$P$5*0.01,$D10161=$O$6,$C10161*$P$6*0.01,$D10161="AZN",$C10161*0.08)</f>
        <v>1008</v>
      </c>
    </row>
    <row r="10162" spans="1:6" x14ac:dyDescent="0.3">
      <c r="A10162" s="177" t="s">
        <v>601</v>
      </c>
      <c r="B10162" s="178">
        <v>44638</v>
      </c>
      <c r="C10162" s="179">
        <v>10200</v>
      </c>
      <c r="D10162" s="88" t="s">
        <v>2863</v>
      </c>
      <c r="E10162" s="184" cm="1">
        <f t="array" ref="E10162">_xlfn.IFS($D10162=$O$5,C10162*$P$5,$D10162=$O$6,$C10162*$P$6,$D10162="AZN",$C10162)</f>
        <v>17340</v>
      </c>
      <c r="F10162" s="183" cm="1">
        <f t="array" ref="F10162">_xlfn.IFS($D10162=$O$5,$C10162*$P$5*0.01,$D10162=$O$6,$C10162*$P$6*0.01,$D10162="AZN",$C10162*0.08)</f>
        <v>173.4</v>
      </c>
    </row>
    <row r="10163" spans="1:6" x14ac:dyDescent="0.3">
      <c r="A10163" s="177" t="s">
        <v>1822</v>
      </c>
      <c r="B10163" s="178">
        <v>44355</v>
      </c>
      <c r="C10163" s="179">
        <v>13000</v>
      </c>
      <c r="D10163" s="88" t="s">
        <v>2863</v>
      </c>
      <c r="E10163" s="184" cm="1">
        <f t="array" ref="E10163">_xlfn.IFS($D10163=$O$5,C10163*$P$5,$D10163=$O$6,$C10163*$P$6,$D10163="AZN",$C10163)</f>
        <v>22100</v>
      </c>
      <c r="F10163" s="183" cm="1">
        <f t="array" ref="F10163">_xlfn.IFS($D10163=$O$5,$C10163*$P$5*0.01,$D10163=$O$6,$C10163*$P$6*0.01,$D10163="AZN",$C10163*0.08)</f>
        <v>221</v>
      </c>
    </row>
    <row r="10164" spans="1:6" x14ac:dyDescent="0.3">
      <c r="A10164" s="177" t="s">
        <v>1884</v>
      </c>
      <c r="B10164" s="178">
        <v>44473</v>
      </c>
      <c r="C10164" s="179">
        <v>5000</v>
      </c>
      <c r="D10164" s="88" t="s">
        <v>2864</v>
      </c>
      <c r="E10164" s="184" cm="1">
        <f t="array" ref="E10164">_xlfn.IFS($D10164=$O$5,C10164*$P$5,$D10164=$O$6,$C10164*$P$6,$D10164="AZN",$C10164)</f>
        <v>9082.5</v>
      </c>
      <c r="F10164" s="183" cm="1">
        <f t="array" ref="F10164">_xlfn.IFS($D10164=$O$5,$C10164*$P$5*0.01,$D10164=$O$6,$C10164*$P$6*0.01,$D10164="AZN",$C10164*0.08)</f>
        <v>90.825000000000003</v>
      </c>
    </row>
    <row r="10165" spans="1:6" x14ac:dyDescent="0.3">
      <c r="A10165" s="177" t="s">
        <v>730</v>
      </c>
      <c r="B10165" s="178">
        <v>43980</v>
      </c>
      <c r="C10165" s="179">
        <v>6900</v>
      </c>
      <c r="D10165" s="88" t="s">
        <v>2864</v>
      </c>
      <c r="E10165" s="184" cm="1">
        <f t="array" ref="E10165">_xlfn.IFS($D10165=$O$5,C10165*$P$5,$D10165=$O$6,$C10165*$P$6,$D10165="AZN",$C10165)</f>
        <v>12533.85</v>
      </c>
      <c r="F10165" s="183" cm="1">
        <f t="array" ref="F10165">_xlfn.IFS($D10165=$O$5,$C10165*$P$5*0.01,$D10165=$O$6,$C10165*$P$6*0.01,$D10165="AZN",$C10165*0.08)</f>
        <v>125.33850000000001</v>
      </c>
    </row>
    <row r="10166" spans="1:6" x14ac:dyDescent="0.3">
      <c r="A10166" s="177" t="s">
        <v>754</v>
      </c>
      <c r="B10166" s="178">
        <v>44360</v>
      </c>
      <c r="C10166" s="179">
        <v>10000</v>
      </c>
      <c r="D10166" s="88" t="s">
        <v>2862</v>
      </c>
      <c r="E10166" s="184" cm="1">
        <f t="array" ref="E10166">_xlfn.IFS($D10166=$O$5,C10166*$P$5,$D10166=$O$6,$C10166*$P$6,$D10166="AZN",$C10166)</f>
        <v>10000</v>
      </c>
      <c r="F10166" s="183" cm="1">
        <f t="array" ref="F10166">_xlfn.IFS($D10166=$O$5,$C10166*$P$5*0.01,$D10166=$O$6,$C10166*$P$6*0.01,$D10166="AZN",$C10166*0.08)</f>
        <v>800</v>
      </c>
    </row>
    <row r="10167" spans="1:6" x14ac:dyDescent="0.3">
      <c r="A10167" s="177" t="s">
        <v>1374</v>
      </c>
      <c r="B10167" s="178">
        <v>44491</v>
      </c>
      <c r="C10167" s="179">
        <v>1500</v>
      </c>
      <c r="D10167" s="88" t="s">
        <v>2864</v>
      </c>
      <c r="E10167" s="184" cm="1">
        <f t="array" ref="E10167">_xlfn.IFS($D10167=$O$5,C10167*$P$5,$D10167=$O$6,$C10167*$P$6,$D10167="AZN",$C10167)</f>
        <v>2724.75</v>
      </c>
      <c r="F10167" s="183" cm="1">
        <f t="array" ref="F10167">_xlfn.IFS($D10167=$O$5,$C10167*$P$5*0.01,$D10167=$O$6,$C10167*$P$6*0.01,$D10167="AZN",$C10167*0.08)</f>
        <v>27.247500000000002</v>
      </c>
    </row>
    <row r="10168" spans="1:6" x14ac:dyDescent="0.3">
      <c r="A10168" s="177" t="s">
        <v>413</v>
      </c>
      <c r="B10168" s="178">
        <v>44660</v>
      </c>
      <c r="C10168" s="179">
        <v>2900</v>
      </c>
      <c r="D10168" s="88" t="s">
        <v>2864</v>
      </c>
      <c r="E10168" s="184" cm="1">
        <f t="array" ref="E10168">_xlfn.IFS($D10168=$O$5,C10168*$P$5,$D10168=$O$6,$C10168*$P$6,$D10168="AZN",$C10168)</f>
        <v>5267.85</v>
      </c>
      <c r="F10168" s="183" cm="1">
        <f t="array" ref="F10168">_xlfn.IFS($D10168=$O$5,$C10168*$P$5*0.01,$D10168=$O$6,$C10168*$P$6*0.01,$D10168="AZN",$C10168*0.08)</f>
        <v>52.678500000000007</v>
      </c>
    </row>
    <row r="10169" spans="1:6" x14ac:dyDescent="0.3">
      <c r="A10169" s="177" t="s">
        <v>1630</v>
      </c>
      <c r="B10169" s="178">
        <v>43805</v>
      </c>
      <c r="C10169" s="179">
        <v>2600</v>
      </c>
      <c r="D10169" s="88" t="s">
        <v>2862</v>
      </c>
      <c r="E10169" s="184" cm="1">
        <f t="array" ref="E10169">_xlfn.IFS($D10169=$O$5,C10169*$P$5,$D10169=$O$6,$C10169*$P$6,$D10169="AZN",$C10169)</f>
        <v>2600</v>
      </c>
      <c r="F10169" s="183" cm="1">
        <f t="array" ref="F10169">_xlfn.IFS($D10169=$O$5,$C10169*$P$5*0.01,$D10169=$O$6,$C10169*$P$6*0.01,$D10169="AZN",$C10169*0.08)</f>
        <v>208</v>
      </c>
    </row>
    <row r="10170" spans="1:6" x14ac:dyDescent="0.3">
      <c r="A10170" s="177" t="s">
        <v>625</v>
      </c>
      <c r="B10170" s="178">
        <v>44391</v>
      </c>
      <c r="C10170" s="179">
        <v>9800</v>
      </c>
      <c r="D10170" s="88" t="s">
        <v>2863</v>
      </c>
      <c r="E10170" s="184" cm="1">
        <f t="array" ref="E10170">_xlfn.IFS($D10170=$O$5,C10170*$P$5,$D10170=$O$6,$C10170*$P$6,$D10170="AZN",$C10170)</f>
        <v>16660</v>
      </c>
      <c r="F10170" s="183" cm="1">
        <f t="array" ref="F10170">_xlfn.IFS($D10170=$O$5,$C10170*$P$5*0.01,$D10170=$O$6,$C10170*$P$6*0.01,$D10170="AZN",$C10170*0.08)</f>
        <v>166.6</v>
      </c>
    </row>
    <row r="10171" spans="1:6" x14ac:dyDescent="0.3">
      <c r="A10171" s="177" t="s">
        <v>1764</v>
      </c>
      <c r="B10171" s="178">
        <v>44789</v>
      </c>
      <c r="C10171" s="179">
        <v>12000</v>
      </c>
      <c r="D10171" s="88" t="s">
        <v>2862</v>
      </c>
      <c r="E10171" s="184" cm="1">
        <f t="array" ref="E10171">_xlfn.IFS($D10171=$O$5,C10171*$P$5,$D10171=$O$6,$C10171*$P$6,$D10171="AZN",$C10171)</f>
        <v>12000</v>
      </c>
      <c r="F10171" s="183" cm="1">
        <f t="array" ref="F10171">_xlfn.IFS($D10171=$O$5,$C10171*$P$5*0.01,$D10171=$O$6,$C10171*$P$6*0.01,$D10171="AZN",$C10171*0.08)</f>
        <v>960</v>
      </c>
    </row>
    <row r="10172" spans="1:6" x14ac:dyDescent="0.3">
      <c r="A10172" s="177" t="s">
        <v>1728</v>
      </c>
      <c r="B10172" s="178">
        <v>44142</v>
      </c>
      <c r="C10172" s="179">
        <v>2100</v>
      </c>
      <c r="D10172" s="88" t="s">
        <v>2863</v>
      </c>
      <c r="E10172" s="184" cm="1">
        <f t="array" ref="E10172">_xlfn.IFS($D10172=$O$5,C10172*$P$5,$D10172=$O$6,$C10172*$P$6,$D10172="AZN",$C10172)</f>
        <v>3570</v>
      </c>
      <c r="F10172" s="183" cm="1">
        <f t="array" ref="F10172">_xlfn.IFS($D10172=$O$5,$C10172*$P$5*0.01,$D10172=$O$6,$C10172*$P$6*0.01,$D10172="AZN",$C10172*0.08)</f>
        <v>35.700000000000003</v>
      </c>
    </row>
    <row r="10173" spans="1:6" x14ac:dyDescent="0.3">
      <c r="A10173" s="177" t="s">
        <v>637</v>
      </c>
      <c r="B10173" s="178">
        <v>44400</v>
      </c>
      <c r="C10173" s="179">
        <v>6400</v>
      </c>
      <c r="D10173" s="88" t="s">
        <v>2864</v>
      </c>
      <c r="E10173" s="184" cm="1">
        <f t="array" ref="E10173">_xlfn.IFS($D10173=$O$5,C10173*$P$5,$D10173=$O$6,$C10173*$P$6,$D10173="AZN",$C10173)</f>
        <v>11625.6</v>
      </c>
      <c r="F10173" s="183" cm="1">
        <f t="array" ref="F10173">_xlfn.IFS($D10173=$O$5,$C10173*$P$5*0.01,$D10173=$O$6,$C10173*$P$6*0.01,$D10173="AZN",$C10173*0.08)</f>
        <v>116.256</v>
      </c>
    </row>
    <row r="10174" spans="1:6" x14ac:dyDescent="0.3">
      <c r="A10174" s="177" t="s">
        <v>1262</v>
      </c>
      <c r="B10174" s="178">
        <v>43914</v>
      </c>
      <c r="C10174" s="179">
        <v>10800</v>
      </c>
      <c r="D10174" s="88" t="s">
        <v>2864</v>
      </c>
      <c r="E10174" s="184" cm="1">
        <f t="array" ref="E10174">_xlfn.IFS($D10174=$O$5,C10174*$P$5,$D10174=$O$6,$C10174*$P$6,$D10174="AZN",$C10174)</f>
        <v>19618.2</v>
      </c>
      <c r="F10174" s="183" cm="1">
        <f t="array" ref="F10174">_xlfn.IFS($D10174=$O$5,$C10174*$P$5*0.01,$D10174=$O$6,$C10174*$P$6*0.01,$D10174="AZN",$C10174*0.08)</f>
        <v>196.18200000000002</v>
      </c>
    </row>
    <row r="10175" spans="1:6" x14ac:dyDescent="0.3">
      <c r="A10175" s="177" t="s">
        <v>1835</v>
      </c>
      <c r="B10175" s="178">
        <v>44291</v>
      </c>
      <c r="C10175" s="179">
        <v>9500</v>
      </c>
      <c r="D10175" s="88" t="s">
        <v>2863</v>
      </c>
      <c r="E10175" s="184" cm="1">
        <f t="array" ref="E10175">_xlfn.IFS($D10175=$O$5,C10175*$P$5,$D10175=$O$6,$C10175*$P$6,$D10175="AZN",$C10175)</f>
        <v>16150</v>
      </c>
      <c r="F10175" s="183" cm="1">
        <f t="array" ref="F10175">_xlfn.IFS($D10175=$O$5,$C10175*$P$5*0.01,$D10175=$O$6,$C10175*$P$6*0.01,$D10175="AZN",$C10175*0.08)</f>
        <v>161.5</v>
      </c>
    </row>
    <row r="10176" spans="1:6" x14ac:dyDescent="0.3">
      <c r="A10176" s="177" t="s">
        <v>1131</v>
      </c>
      <c r="B10176" s="178">
        <v>44178</v>
      </c>
      <c r="C10176" s="179">
        <v>3300</v>
      </c>
      <c r="D10176" s="88" t="s">
        <v>2862</v>
      </c>
      <c r="E10176" s="184" cm="1">
        <f t="array" ref="E10176">_xlfn.IFS($D10176=$O$5,C10176*$P$5,$D10176=$O$6,$C10176*$P$6,$D10176="AZN",$C10176)</f>
        <v>3300</v>
      </c>
      <c r="F10176" s="183" cm="1">
        <f t="array" ref="F10176">_xlfn.IFS($D10176=$O$5,$C10176*$P$5*0.01,$D10176=$O$6,$C10176*$P$6*0.01,$D10176="AZN",$C10176*0.08)</f>
        <v>264</v>
      </c>
    </row>
    <row r="10177" spans="1:6" x14ac:dyDescent="0.3">
      <c r="A10177" s="177" t="s">
        <v>432</v>
      </c>
      <c r="B10177" s="178">
        <v>44361</v>
      </c>
      <c r="C10177" s="179">
        <v>9600</v>
      </c>
      <c r="D10177" s="88" t="s">
        <v>2863</v>
      </c>
      <c r="E10177" s="184" cm="1">
        <f t="array" ref="E10177">_xlfn.IFS($D10177=$O$5,C10177*$P$5,$D10177=$O$6,$C10177*$P$6,$D10177="AZN",$C10177)</f>
        <v>16320</v>
      </c>
      <c r="F10177" s="183" cm="1">
        <f t="array" ref="F10177">_xlfn.IFS($D10177=$O$5,$C10177*$P$5*0.01,$D10177=$O$6,$C10177*$P$6*0.01,$D10177="AZN",$C10177*0.08)</f>
        <v>163.20000000000002</v>
      </c>
    </row>
    <row r="10178" spans="1:6" x14ac:dyDescent="0.3">
      <c r="A10178" s="177" t="s">
        <v>1638</v>
      </c>
      <c r="B10178" s="178">
        <v>43660</v>
      </c>
      <c r="C10178" s="179">
        <v>1800</v>
      </c>
      <c r="D10178" s="88" t="s">
        <v>2862</v>
      </c>
      <c r="E10178" s="184" cm="1">
        <f t="array" ref="E10178">_xlfn.IFS($D10178=$O$5,C10178*$P$5,$D10178=$O$6,$C10178*$P$6,$D10178="AZN",$C10178)</f>
        <v>1800</v>
      </c>
      <c r="F10178" s="183" cm="1">
        <f t="array" ref="F10178">_xlfn.IFS($D10178=$O$5,$C10178*$P$5*0.01,$D10178=$O$6,$C10178*$P$6*0.01,$D10178="AZN",$C10178*0.08)</f>
        <v>144</v>
      </c>
    </row>
    <row r="10179" spans="1:6" x14ac:dyDescent="0.3">
      <c r="A10179" s="177" t="s">
        <v>840</v>
      </c>
      <c r="B10179" s="178">
        <v>44454</v>
      </c>
      <c r="C10179" s="179">
        <v>2300</v>
      </c>
      <c r="D10179" s="88" t="s">
        <v>2863</v>
      </c>
      <c r="E10179" s="184" cm="1">
        <f t="array" ref="E10179">_xlfn.IFS($D10179=$O$5,C10179*$P$5,$D10179=$O$6,$C10179*$P$6,$D10179="AZN",$C10179)</f>
        <v>3910</v>
      </c>
      <c r="F10179" s="183" cm="1">
        <f t="array" ref="F10179">_xlfn.IFS($D10179=$O$5,$C10179*$P$5*0.01,$D10179=$O$6,$C10179*$P$6*0.01,$D10179="AZN",$C10179*0.08)</f>
        <v>39.1</v>
      </c>
    </row>
    <row r="10180" spans="1:6" x14ac:dyDescent="0.3">
      <c r="A10180" s="177" t="s">
        <v>784</v>
      </c>
      <c r="B10180" s="178">
        <v>44599</v>
      </c>
      <c r="C10180" s="179">
        <v>1400</v>
      </c>
      <c r="D10180" s="88" t="s">
        <v>2863</v>
      </c>
      <c r="E10180" s="184" cm="1">
        <f t="array" ref="E10180">_xlfn.IFS($D10180=$O$5,C10180*$P$5,$D10180=$O$6,$C10180*$P$6,$D10180="AZN",$C10180)</f>
        <v>2380</v>
      </c>
      <c r="F10180" s="183" cm="1">
        <f t="array" ref="F10180">_xlfn.IFS($D10180=$O$5,$C10180*$P$5*0.01,$D10180=$O$6,$C10180*$P$6*0.01,$D10180="AZN",$C10180*0.08)</f>
        <v>23.8</v>
      </c>
    </row>
    <row r="10181" spans="1:6" x14ac:dyDescent="0.3">
      <c r="A10181" s="177" t="s">
        <v>1755</v>
      </c>
      <c r="B10181" s="178">
        <v>44048</v>
      </c>
      <c r="C10181" s="179">
        <v>4900</v>
      </c>
      <c r="D10181" s="88" t="s">
        <v>2863</v>
      </c>
      <c r="E10181" s="184" cm="1">
        <f t="array" ref="E10181">_xlfn.IFS($D10181=$O$5,C10181*$P$5,$D10181=$O$6,$C10181*$P$6,$D10181="AZN",$C10181)</f>
        <v>8330</v>
      </c>
      <c r="F10181" s="183" cm="1">
        <f t="array" ref="F10181">_xlfn.IFS($D10181=$O$5,$C10181*$P$5*0.01,$D10181=$O$6,$C10181*$P$6*0.01,$D10181="AZN",$C10181*0.08)</f>
        <v>83.3</v>
      </c>
    </row>
    <row r="10182" spans="1:6" x14ac:dyDescent="0.3">
      <c r="A10182" s="177" t="s">
        <v>1298</v>
      </c>
      <c r="B10182" s="178">
        <v>44783</v>
      </c>
      <c r="C10182" s="179">
        <v>9800</v>
      </c>
      <c r="D10182" s="88" t="s">
        <v>2864</v>
      </c>
      <c r="E10182" s="184" cm="1">
        <f t="array" ref="E10182">_xlfn.IFS($D10182=$O$5,C10182*$P$5,$D10182=$O$6,$C10182*$P$6,$D10182="AZN",$C10182)</f>
        <v>17801.7</v>
      </c>
      <c r="F10182" s="183" cm="1">
        <f t="array" ref="F10182">_xlfn.IFS($D10182=$O$5,$C10182*$P$5*0.01,$D10182=$O$6,$C10182*$P$6*0.01,$D10182="AZN",$C10182*0.08)</f>
        <v>178.01700000000002</v>
      </c>
    </row>
    <row r="10183" spans="1:6" x14ac:dyDescent="0.3">
      <c r="A10183" s="177" t="s">
        <v>1542</v>
      </c>
      <c r="B10183" s="178">
        <v>44379</v>
      </c>
      <c r="C10183" s="179">
        <v>7800</v>
      </c>
      <c r="D10183" s="88" t="s">
        <v>2862</v>
      </c>
      <c r="E10183" s="184" cm="1">
        <f t="array" ref="E10183">_xlfn.IFS($D10183=$O$5,C10183*$P$5,$D10183=$O$6,$C10183*$P$6,$D10183="AZN",$C10183)</f>
        <v>7800</v>
      </c>
      <c r="F10183" s="183" cm="1">
        <f t="array" ref="F10183">_xlfn.IFS($D10183=$O$5,$C10183*$P$5*0.01,$D10183=$O$6,$C10183*$P$6*0.01,$D10183="AZN",$C10183*0.08)</f>
        <v>624</v>
      </c>
    </row>
    <row r="10184" spans="1:6" x14ac:dyDescent="0.3">
      <c r="A10184" s="177" t="s">
        <v>1902</v>
      </c>
      <c r="B10184" s="178">
        <v>44229</v>
      </c>
      <c r="C10184" s="179">
        <v>3200</v>
      </c>
      <c r="D10184" s="88" t="s">
        <v>2864</v>
      </c>
      <c r="E10184" s="184" cm="1">
        <f t="array" ref="E10184">_xlfn.IFS($D10184=$O$5,C10184*$P$5,$D10184=$O$6,$C10184*$P$6,$D10184="AZN",$C10184)</f>
        <v>5812.8</v>
      </c>
      <c r="F10184" s="183" cm="1">
        <f t="array" ref="F10184">_xlfn.IFS($D10184=$O$5,$C10184*$P$5*0.01,$D10184=$O$6,$C10184*$P$6*0.01,$D10184="AZN",$C10184*0.08)</f>
        <v>58.128</v>
      </c>
    </row>
    <row r="10185" spans="1:6" x14ac:dyDescent="0.3">
      <c r="A10185" s="177" t="s">
        <v>371</v>
      </c>
      <c r="B10185" s="178">
        <v>43956</v>
      </c>
      <c r="C10185" s="179">
        <v>1500</v>
      </c>
      <c r="D10185" s="88" t="s">
        <v>2864</v>
      </c>
      <c r="E10185" s="184" cm="1">
        <f t="array" ref="E10185">_xlfn.IFS($D10185=$O$5,C10185*$P$5,$D10185=$O$6,$C10185*$P$6,$D10185="AZN",$C10185)</f>
        <v>2724.75</v>
      </c>
      <c r="F10185" s="183" cm="1">
        <f t="array" ref="F10185">_xlfn.IFS($D10185=$O$5,$C10185*$P$5*0.01,$D10185=$O$6,$C10185*$P$6*0.01,$D10185="AZN",$C10185*0.08)</f>
        <v>27.247500000000002</v>
      </c>
    </row>
    <row r="10186" spans="1:6" x14ac:dyDescent="0.3">
      <c r="A10186" s="177" t="s">
        <v>1069</v>
      </c>
      <c r="B10186" s="178">
        <v>44203</v>
      </c>
      <c r="C10186" s="179">
        <v>8700</v>
      </c>
      <c r="D10186" s="88" t="s">
        <v>2862</v>
      </c>
      <c r="E10186" s="184" cm="1">
        <f t="array" ref="E10186">_xlfn.IFS($D10186=$O$5,C10186*$P$5,$D10186=$O$6,$C10186*$P$6,$D10186="AZN",$C10186)</f>
        <v>8700</v>
      </c>
      <c r="F10186" s="183" cm="1">
        <f t="array" ref="F10186">_xlfn.IFS($D10186=$O$5,$C10186*$P$5*0.01,$D10186=$O$6,$C10186*$P$6*0.01,$D10186="AZN",$C10186*0.08)</f>
        <v>696</v>
      </c>
    </row>
    <row r="10187" spans="1:6" x14ac:dyDescent="0.3">
      <c r="A10187" s="177" t="s">
        <v>896</v>
      </c>
      <c r="B10187" s="178">
        <v>43976</v>
      </c>
      <c r="C10187" s="179">
        <v>4700</v>
      </c>
      <c r="D10187" s="88" t="s">
        <v>2863</v>
      </c>
      <c r="E10187" s="184" cm="1">
        <f t="array" ref="E10187">_xlfn.IFS($D10187=$O$5,C10187*$P$5,$D10187=$O$6,$C10187*$P$6,$D10187="AZN",$C10187)</f>
        <v>7990</v>
      </c>
      <c r="F10187" s="183" cm="1">
        <f t="array" ref="F10187">_xlfn.IFS($D10187=$O$5,$C10187*$P$5*0.01,$D10187=$O$6,$C10187*$P$6*0.01,$D10187="AZN",$C10187*0.08)</f>
        <v>79.900000000000006</v>
      </c>
    </row>
    <row r="10188" spans="1:6" x14ac:dyDescent="0.3">
      <c r="A10188" s="177" t="s">
        <v>2064</v>
      </c>
      <c r="B10188" s="178">
        <v>43911</v>
      </c>
      <c r="C10188" s="179">
        <v>2200</v>
      </c>
      <c r="D10188" s="88" t="s">
        <v>2862</v>
      </c>
      <c r="E10188" s="184" cm="1">
        <f t="array" ref="E10188">_xlfn.IFS($D10188=$O$5,C10188*$P$5,$D10188=$O$6,$C10188*$P$6,$D10188="AZN",$C10188)</f>
        <v>2200</v>
      </c>
      <c r="F10188" s="183" cm="1">
        <f t="array" ref="F10188">_xlfn.IFS($D10188=$O$5,$C10188*$P$5*0.01,$D10188=$O$6,$C10188*$P$6*0.01,$D10188="AZN",$C10188*0.08)</f>
        <v>176</v>
      </c>
    </row>
    <row r="10189" spans="1:6" x14ac:dyDescent="0.3">
      <c r="A10189" s="177" t="s">
        <v>1417</v>
      </c>
      <c r="B10189" s="178">
        <v>43998</v>
      </c>
      <c r="C10189" s="179">
        <v>10000</v>
      </c>
      <c r="D10189" s="88" t="s">
        <v>2862</v>
      </c>
      <c r="E10189" s="184" cm="1">
        <f t="array" ref="E10189">_xlfn.IFS($D10189=$O$5,C10189*$P$5,$D10189=$O$6,$C10189*$P$6,$D10189="AZN",$C10189)</f>
        <v>10000</v>
      </c>
      <c r="F10189" s="183" cm="1">
        <f t="array" ref="F10189">_xlfn.IFS($D10189=$O$5,$C10189*$P$5*0.01,$D10189=$O$6,$C10189*$P$6*0.01,$D10189="AZN",$C10189*0.08)</f>
        <v>800</v>
      </c>
    </row>
    <row r="10190" spans="1:6" x14ac:dyDescent="0.3">
      <c r="A10190" s="177" t="s">
        <v>1271</v>
      </c>
      <c r="B10190" s="178">
        <v>44656</v>
      </c>
      <c r="C10190" s="179">
        <v>1200</v>
      </c>
      <c r="D10190" s="88" t="s">
        <v>2862</v>
      </c>
      <c r="E10190" s="184" cm="1">
        <f t="array" ref="E10190">_xlfn.IFS($D10190=$O$5,C10190*$P$5,$D10190=$O$6,$C10190*$P$6,$D10190="AZN",$C10190)</f>
        <v>1200</v>
      </c>
      <c r="F10190" s="183" cm="1">
        <f t="array" ref="F10190">_xlfn.IFS($D10190=$O$5,$C10190*$P$5*0.01,$D10190=$O$6,$C10190*$P$6*0.01,$D10190="AZN",$C10190*0.08)</f>
        <v>96</v>
      </c>
    </row>
    <row r="10191" spans="1:6" x14ac:dyDescent="0.3">
      <c r="A10191" s="177" t="s">
        <v>1630</v>
      </c>
      <c r="B10191" s="178">
        <v>43875</v>
      </c>
      <c r="C10191" s="179">
        <v>8100</v>
      </c>
      <c r="D10191" s="88" t="s">
        <v>2862</v>
      </c>
      <c r="E10191" s="184" cm="1">
        <f t="array" ref="E10191">_xlfn.IFS($D10191=$O$5,C10191*$P$5,$D10191=$O$6,$C10191*$P$6,$D10191="AZN",$C10191)</f>
        <v>8100</v>
      </c>
      <c r="F10191" s="183" cm="1">
        <f t="array" ref="F10191">_xlfn.IFS($D10191=$O$5,$C10191*$P$5*0.01,$D10191=$O$6,$C10191*$P$6*0.01,$D10191="AZN",$C10191*0.08)</f>
        <v>648</v>
      </c>
    </row>
    <row r="10192" spans="1:6" x14ac:dyDescent="0.3">
      <c r="A10192" s="177" t="s">
        <v>286</v>
      </c>
      <c r="B10192" s="178">
        <v>43648</v>
      </c>
      <c r="C10192" s="179">
        <v>10700</v>
      </c>
      <c r="D10192" s="88" t="s">
        <v>2863</v>
      </c>
      <c r="E10192" s="184" cm="1">
        <f t="array" ref="E10192">_xlfn.IFS($D10192=$O$5,C10192*$P$5,$D10192=$O$6,$C10192*$P$6,$D10192="AZN",$C10192)</f>
        <v>18190</v>
      </c>
      <c r="F10192" s="183" cm="1">
        <f t="array" ref="F10192">_xlfn.IFS($D10192=$O$5,$C10192*$P$5*0.01,$D10192=$O$6,$C10192*$P$6*0.01,$D10192="AZN",$C10192*0.08)</f>
        <v>181.9</v>
      </c>
    </row>
    <row r="10193" spans="1:6" x14ac:dyDescent="0.3">
      <c r="A10193" s="177" t="s">
        <v>1207</v>
      </c>
      <c r="B10193" s="178">
        <v>43974</v>
      </c>
      <c r="C10193" s="179">
        <v>13000</v>
      </c>
      <c r="D10193" s="88" t="s">
        <v>2863</v>
      </c>
      <c r="E10193" s="184" cm="1">
        <f t="array" ref="E10193">_xlfn.IFS($D10193=$O$5,C10193*$P$5,$D10193=$O$6,$C10193*$P$6,$D10193="AZN",$C10193)</f>
        <v>22100</v>
      </c>
      <c r="F10193" s="183" cm="1">
        <f t="array" ref="F10193">_xlfn.IFS($D10193=$O$5,$C10193*$P$5*0.01,$D10193=$O$6,$C10193*$P$6*0.01,$D10193="AZN",$C10193*0.08)</f>
        <v>221</v>
      </c>
    </row>
    <row r="10194" spans="1:6" x14ac:dyDescent="0.3">
      <c r="A10194" s="177" t="s">
        <v>782</v>
      </c>
      <c r="B10194" s="178">
        <v>44480</v>
      </c>
      <c r="C10194" s="179">
        <v>11800</v>
      </c>
      <c r="D10194" s="88" t="s">
        <v>2862</v>
      </c>
      <c r="E10194" s="184" cm="1">
        <f t="array" ref="E10194">_xlfn.IFS($D10194=$O$5,C10194*$P$5,$D10194=$O$6,$C10194*$P$6,$D10194="AZN",$C10194)</f>
        <v>11800</v>
      </c>
      <c r="F10194" s="183" cm="1">
        <f t="array" ref="F10194">_xlfn.IFS($D10194=$O$5,$C10194*$P$5*0.01,$D10194=$O$6,$C10194*$P$6*0.01,$D10194="AZN",$C10194*0.08)</f>
        <v>944</v>
      </c>
    </row>
    <row r="10195" spans="1:6" x14ac:dyDescent="0.3">
      <c r="A10195" s="177" t="s">
        <v>1507</v>
      </c>
      <c r="B10195" s="178">
        <v>44551</v>
      </c>
      <c r="C10195" s="179">
        <v>1200</v>
      </c>
      <c r="D10195" s="88" t="s">
        <v>2863</v>
      </c>
      <c r="E10195" s="184" cm="1">
        <f t="array" ref="E10195">_xlfn.IFS($D10195=$O$5,C10195*$P$5,$D10195=$O$6,$C10195*$P$6,$D10195="AZN",$C10195)</f>
        <v>2040</v>
      </c>
      <c r="F10195" s="183" cm="1">
        <f t="array" ref="F10195">_xlfn.IFS($D10195=$O$5,$C10195*$P$5*0.01,$D10195=$O$6,$C10195*$P$6*0.01,$D10195="AZN",$C10195*0.08)</f>
        <v>20.400000000000002</v>
      </c>
    </row>
    <row r="10196" spans="1:6" x14ac:dyDescent="0.3">
      <c r="A10196" s="177" t="s">
        <v>618</v>
      </c>
      <c r="B10196" s="178">
        <v>43975</v>
      </c>
      <c r="C10196" s="179">
        <v>6200</v>
      </c>
      <c r="D10196" s="88" t="s">
        <v>2862</v>
      </c>
      <c r="E10196" s="184" cm="1">
        <f t="array" ref="E10196">_xlfn.IFS($D10196=$O$5,C10196*$P$5,$D10196=$O$6,$C10196*$P$6,$D10196="AZN",$C10196)</f>
        <v>6200</v>
      </c>
      <c r="F10196" s="183" cm="1">
        <f t="array" ref="F10196">_xlfn.IFS($D10196=$O$5,$C10196*$P$5*0.01,$D10196=$O$6,$C10196*$P$6*0.01,$D10196="AZN",$C10196*0.08)</f>
        <v>496</v>
      </c>
    </row>
    <row r="10197" spans="1:6" x14ac:dyDescent="0.3">
      <c r="A10197" s="177" t="s">
        <v>1822</v>
      </c>
      <c r="B10197" s="178">
        <v>44136</v>
      </c>
      <c r="C10197" s="179">
        <v>5900</v>
      </c>
      <c r="D10197" s="88" t="s">
        <v>2862</v>
      </c>
      <c r="E10197" s="184" cm="1">
        <f t="array" ref="E10197">_xlfn.IFS($D10197=$O$5,C10197*$P$5,$D10197=$O$6,$C10197*$P$6,$D10197="AZN",$C10197)</f>
        <v>5900</v>
      </c>
      <c r="F10197" s="183" cm="1">
        <f t="array" ref="F10197">_xlfn.IFS($D10197=$O$5,$C10197*$P$5*0.01,$D10197=$O$6,$C10197*$P$6*0.01,$D10197="AZN",$C10197*0.08)</f>
        <v>472</v>
      </c>
    </row>
    <row r="10198" spans="1:6" x14ac:dyDescent="0.3">
      <c r="A10198" s="177" t="s">
        <v>395</v>
      </c>
      <c r="B10198" s="178">
        <v>44057</v>
      </c>
      <c r="C10198" s="179">
        <v>9800</v>
      </c>
      <c r="D10198" s="88" t="s">
        <v>2862</v>
      </c>
      <c r="E10198" s="184" cm="1">
        <f t="array" ref="E10198">_xlfn.IFS($D10198=$O$5,C10198*$P$5,$D10198=$O$6,$C10198*$P$6,$D10198="AZN",$C10198)</f>
        <v>9800</v>
      </c>
      <c r="F10198" s="183" cm="1">
        <f t="array" ref="F10198">_xlfn.IFS($D10198=$O$5,$C10198*$P$5*0.01,$D10198=$O$6,$C10198*$P$6*0.01,$D10198="AZN",$C10198*0.08)</f>
        <v>784</v>
      </c>
    </row>
    <row r="10199" spans="1:6" x14ac:dyDescent="0.3">
      <c r="A10199" s="177" t="s">
        <v>993</v>
      </c>
      <c r="B10199" s="178">
        <v>44634</v>
      </c>
      <c r="C10199" s="179">
        <v>1400</v>
      </c>
      <c r="D10199" s="88" t="s">
        <v>2863</v>
      </c>
      <c r="E10199" s="184" cm="1">
        <f t="array" ref="E10199">_xlfn.IFS($D10199=$O$5,C10199*$P$5,$D10199=$O$6,$C10199*$P$6,$D10199="AZN",$C10199)</f>
        <v>2380</v>
      </c>
      <c r="F10199" s="183" cm="1">
        <f t="array" ref="F10199">_xlfn.IFS($D10199=$O$5,$C10199*$P$5*0.01,$D10199=$O$6,$C10199*$P$6*0.01,$D10199="AZN",$C10199*0.08)</f>
        <v>23.8</v>
      </c>
    </row>
    <row r="10200" spans="1:6" x14ac:dyDescent="0.3">
      <c r="A10200" s="177" t="s">
        <v>144</v>
      </c>
      <c r="B10200" s="178">
        <v>44036</v>
      </c>
      <c r="C10200" s="179">
        <v>1600</v>
      </c>
      <c r="D10200" s="88" t="s">
        <v>2862</v>
      </c>
      <c r="E10200" s="184" cm="1">
        <f t="array" ref="E10200">_xlfn.IFS($D10200=$O$5,C10200*$P$5,$D10200=$O$6,$C10200*$P$6,$D10200="AZN",$C10200)</f>
        <v>1600</v>
      </c>
      <c r="F10200" s="183" cm="1">
        <f t="array" ref="F10200">_xlfn.IFS($D10200=$O$5,$C10200*$P$5*0.01,$D10200=$O$6,$C10200*$P$6*0.01,$D10200="AZN",$C10200*0.08)</f>
        <v>128</v>
      </c>
    </row>
    <row r="10201" spans="1:6" x14ac:dyDescent="0.3">
      <c r="A10201" s="177" t="s">
        <v>559</v>
      </c>
      <c r="B10201" s="178">
        <v>44348</v>
      </c>
      <c r="C10201" s="179">
        <v>3100</v>
      </c>
      <c r="D10201" s="88" t="s">
        <v>2862</v>
      </c>
      <c r="E10201" s="184" cm="1">
        <f t="array" ref="E10201">_xlfn.IFS($D10201=$O$5,C10201*$P$5,$D10201=$O$6,$C10201*$P$6,$D10201="AZN",$C10201)</f>
        <v>3100</v>
      </c>
      <c r="F10201" s="183" cm="1">
        <f t="array" ref="F10201">_xlfn.IFS($D10201=$O$5,$C10201*$P$5*0.01,$D10201=$O$6,$C10201*$P$6*0.01,$D10201="AZN",$C10201*0.08)</f>
        <v>248</v>
      </c>
    </row>
    <row r="10202" spans="1:6" x14ac:dyDescent="0.3">
      <c r="A10202" s="177" t="s">
        <v>822</v>
      </c>
      <c r="B10202" s="178">
        <v>44463</v>
      </c>
      <c r="C10202" s="179">
        <v>7600</v>
      </c>
      <c r="D10202" s="88" t="s">
        <v>2863</v>
      </c>
      <c r="E10202" s="184" cm="1">
        <f t="array" ref="E10202">_xlfn.IFS($D10202=$O$5,C10202*$P$5,$D10202=$O$6,$C10202*$P$6,$D10202="AZN",$C10202)</f>
        <v>12920</v>
      </c>
      <c r="F10202" s="183" cm="1">
        <f t="array" ref="F10202">_xlfn.IFS($D10202=$O$5,$C10202*$P$5*0.01,$D10202=$O$6,$C10202*$P$6*0.01,$D10202="AZN",$C10202*0.08)</f>
        <v>129.19999999999999</v>
      </c>
    </row>
    <row r="10203" spans="1:6" x14ac:dyDescent="0.3">
      <c r="A10203" s="177" t="s">
        <v>1492</v>
      </c>
      <c r="B10203" s="178">
        <v>44863</v>
      </c>
      <c r="C10203" s="179">
        <v>5300</v>
      </c>
      <c r="D10203" s="88" t="s">
        <v>2862</v>
      </c>
      <c r="E10203" s="184" cm="1">
        <f t="array" ref="E10203">_xlfn.IFS($D10203=$O$5,C10203*$P$5,$D10203=$O$6,$C10203*$P$6,$D10203="AZN",$C10203)</f>
        <v>5300</v>
      </c>
      <c r="F10203" s="183" cm="1">
        <f t="array" ref="F10203">_xlfn.IFS($D10203=$O$5,$C10203*$P$5*0.01,$D10203=$O$6,$C10203*$P$6*0.01,$D10203="AZN",$C10203*0.08)</f>
        <v>424</v>
      </c>
    </row>
    <row r="10204" spans="1:6" x14ac:dyDescent="0.3">
      <c r="A10204" s="177" t="s">
        <v>1732</v>
      </c>
      <c r="B10204" s="178">
        <v>44472</v>
      </c>
      <c r="C10204" s="179">
        <v>13000</v>
      </c>
      <c r="D10204" s="88" t="s">
        <v>2864</v>
      </c>
      <c r="E10204" s="184" cm="1">
        <f t="array" ref="E10204">_xlfn.IFS($D10204=$O$5,C10204*$P$5,$D10204=$O$6,$C10204*$P$6,$D10204="AZN",$C10204)</f>
        <v>23614.5</v>
      </c>
      <c r="F10204" s="183" cm="1">
        <f t="array" ref="F10204">_xlfn.IFS($D10204=$O$5,$C10204*$P$5*0.01,$D10204=$O$6,$C10204*$P$6*0.01,$D10204="AZN",$C10204*0.08)</f>
        <v>236.14500000000001</v>
      </c>
    </row>
    <row r="10205" spans="1:6" x14ac:dyDescent="0.3">
      <c r="A10205" s="177" t="s">
        <v>1368</v>
      </c>
      <c r="B10205" s="178">
        <v>44363</v>
      </c>
      <c r="C10205" s="179">
        <v>8900</v>
      </c>
      <c r="D10205" s="88" t="s">
        <v>2864</v>
      </c>
      <c r="E10205" s="184" cm="1">
        <f t="array" ref="E10205">_xlfn.IFS($D10205=$O$5,C10205*$P$5,$D10205=$O$6,$C10205*$P$6,$D10205="AZN",$C10205)</f>
        <v>16166.85</v>
      </c>
      <c r="F10205" s="183" cm="1">
        <f t="array" ref="F10205">_xlfn.IFS($D10205=$O$5,$C10205*$P$5*0.01,$D10205=$O$6,$C10205*$P$6*0.01,$D10205="AZN",$C10205*0.08)</f>
        <v>161.66849999999999</v>
      </c>
    </row>
    <row r="10206" spans="1:6" x14ac:dyDescent="0.3">
      <c r="A10206" s="177" t="s">
        <v>745</v>
      </c>
      <c r="B10206" s="178">
        <v>44543</v>
      </c>
      <c r="C10206" s="179">
        <v>9400</v>
      </c>
      <c r="D10206" s="88" t="s">
        <v>2863</v>
      </c>
      <c r="E10206" s="184" cm="1">
        <f t="array" ref="E10206">_xlfn.IFS($D10206=$O$5,C10206*$P$5,$D10206=$O$6,$C10206*$P$6,$D10206="AZN",$C10206)</f>
        <v>15980</v>
      </c>
      <c r="F10206" s="183" cm="1">
        <f t="array" ref="F10206">_xlfn.IFS($D10206=$O$5,$C10206*$P$5*0.01,$D10206=$O$6,$C10206*$P$6*0.01,$D10206="AZN",$C10206*0.08)</f>
        <v>159.80000000000001</v>
      </c>
    </row>
    <row r="10207" spans="1:6" x14ac:dyDescent="0.3">
      <c r="A10207" s="177" t="s">
        <v>464</v>
      </c>
      <c r="B10207" s="178">
        <v>43858</v>
      </c>
      <c r="C10207" s="179">
        <v>9400</v>
      </c>
      <c r="D10207" s="88" t="s">
        <v>2862</v>
      </c>
      <c r="E10207" s="184" cm="1">
        <f t="array" ref="E10207">_xlfn.IFS($D10207=$O$5,C10207*$P$5,$D10207=$O$6,$C10207*$P$6,$D10207="AZN",$C10207)</f>
        <v>9400</v>
      </c>
      <c r="F10207" s="183" cm="1">
        <f t="array" ref="F10207">_xlfn.IFS($D10207=$O$5,$C10207*$P$5*0.01,$D10207=$O$6,$C10207*$P$6*0.01,$D10207="AZN",$C10207*0.08)</f>
        <v>752</v>
      </c>
    </row>
    <row r="10208" spans="1:6" x14ac:dyDescent="0.3">
      <c r="A10208" s="177" t="s">
        <v>1130</v>
      </c>
      <c r="B10208" s="178">
        <v>43970</v>
      </c>
      <c r="C10208" s="179">
        <v>8400</v>
      </c>
      <c r="D10208" s="88" t="s">
        <v>2863</v>
      </c>
      <c r="E10208" s="184" cm="1">
        <f t="array" ref="E10208">_xlfn.IFS($D10208=$O$5,C10208*$P$5,$D10208=$O$6,$C10208*$P$6,$D10208="AZN",$C10208)</f>
        <v>14280</v>
      </c>
      <c r="F10208" s="183" cm="1">
        <f t="array" ref="F10208">_xlfn.IFS($D10208=$O$5,$C10208*$P$5*0.01,$D10208=$O$6,$C10208*$P$6*0.01,$D10208="AZN",$C10208*0.08)</f>
        <v>142.80000000000001</v>
      </c>
    </row>
    <row r="10209" spans="1:6" x14ac:dyDescent="0.3">
      <c r="A10209" s="177" t="s">
        <v>1801</v>
      </c>
      <c r="B10209" s="178">
        <v>44390</v>
      </c>
      <c r="C10209" s="179">
        <v>1600</v>
      </c>
      <c r="D10209" s="88" t="s">
        <v>2864</v>
      </c>
      <c r="E10209" s="184" cm="1">
        <f t="array" ref="E10209">_xlfn.IFS($D10209=$O$5,C10209*$P$5,$D10209=$O$6,$C10209*$P$6,$D10209="AZN",$C10209)</f>
        <v>2906.4</v>
      </c>
      <c r="F10209" s="183" cm="1">
        <f t="array" ref="F10209">_xlfn.IFS($D10209=$O$5,$C10209*$P$5*0.01,$D10209=$O$6,$C10209*$P$6*0.01,$D10209="AZN",$C10209*0.08)</f>
        <v>29.064</v>
      </c>
    </row>
    <row r="10210" spans="1:6" x14ac:dyDescent="0.3">
      <c r="A10210" s="177" t="s">
        <v>1242</v>
      </c>
      <c r="B10210" s="178">
        <v>44032</v>
      </c>
      <c r="C10210" s="179">
        <v>12400</v>
      </c>
      <c r="D10210" s="88" t="s">
        <v>2862</v>
      </c>
      <c r="E10210" s="184" cm="1">
        <f t="array" ref="E10210">_xlfn.IFS($D10210=$O$5,C10210*$P$5,$D10210=$O$6,$C10210*$P$6,$D10210="AZN",$C10210)</f>
        <v>12400</v>
      </c>
      <c r="F10210" s="183" cm="1">
        <f t="array" ref="F10210">_xlfn.IFS($D10210=$O$5,$C10210*$P$5*0.01,$D10210=$O$6,$C10210*$P$6*0.01,$D10210="AZN",$C10210*0.08)</f>
        <v>992</v>
      </c>
    </row>
    <row r="10211" spans="1:6" x14ac:dyDescent="0.3">
      <c r="A10211" s="177" t="s">
        <v>945</v>
      </c>
      <c r="B10211" s="178">
        <v>44116</v>
      </c>
      <c r="C10211" s="179">
        <v>3400</v>
      </c>
      <c r="D10211" s="88" t="s">
        <v>2864</v>
      </c>
      <c r="E10211" s="184" cm="1">
        <f t="array" ref="E10211">_xlfn.IFS($D10211=$O$5,C10211*$P$5,$D10211=$O$6,$C10211*$P$6,$D10211="AZN",$C10211)</f>
        <v>6176.1</v>
      </c>
      <c r="F10211" s="183" cm="1">
        <f t="array" ref="F10211">_xlfn.IFS($D10211=$O$5,$C10211*$P$5*0.01,$D10211=$O$6,$C10211*$P$6*0.01,$D10211="AZN",$C10211*0.08)</f>
        <v>61.761000000000003</v>
      </c>
    </row>
    <row r="10212" spans="1:6" x14ac:dyDescent="0.3">
      <c r="A10212" s="177" t="s">
        <v>1119</v>
      </c>
      <c r="B10212" s="178">
        <v>44423</v>
      </c>
      <c r="C10212" s="179">
        <v>6600</v>
      </c>
      <c r="D10212" s="88" t="s">
        <v>2864</v>
      </c>
      <c r="E10212" s="184" cm="1">
        <f t="array" ref="E10212">_xlfn.IFS($D10212=$O$5,C10212*$P$5,$D10212=$O$6,$C10212*$P$6,$D10212="AZN",$C10212)</f>
        <v>11988.9</v>
      </c>
      <c r="F10212" s="183" cm="1">
        <f t="array" ref="F10212">_xlfn.IFS($D10212=$O$5,$C10212*$P$5*0.01,$D10212=$O$6,$C10212*$P$6*0.01,$D10212="AZN",$C10212*0.08)</f>
        <v>119.889</v>
      </c>
    </row>
    <row r="10213" spans="1:6" x14ac:dyDescent="0.3">
      <c r="A10213" s="177" t="s">
        <v>277</v>
      </c>
      <c r="B10213" s="178">
        <v>44061</v>
      </c>
      <c r="C10213" s="179">
        <v>5500</v>
      </c>
      <c r="D10213" s="88" t="s">
        <v>2862</v>
      </c>
      <c r="E10213" s="184" cm="1">
        <f t="array" ref="E10213">_xlfn.IFS($D10213=$O$5,C10213*$P$5,$D10213=$O$6,$C10213*$P$6,$D10213="AZN",$C10213)</f>
        <v>5500</v>
      </c>
      <c r="F10213" s="183" cm="1">
        <f t="array" ref="F10213">_xlfn.IFS($D10213=$O$5,$C10213*$P$5*0.01,$D10213=$O$6,$C10213*$P$6*0.01,$D10213="AZN",$C10213*0.08)</f>
        <v>440</v>
      </c>
    </row>
    <row r="10214" spans="1:6" x14ac:dyDescent="0.3">
      <c r="A10214" s="177" t="s">
        <v>916</v>
      </c>
      <c r="B10214" s="178">
        <v>44504</v>
      </c>
      <c r="C10214" s="179">
        <v>5400</v>
      </c>
      <c r="D10214" s="88" t="s">
        <v>2864</v>
      </c>
      <c r="E10214" s="184" cm="1">
        <f t="array" ref="E10214">_xlfn.IFS($D10214=$O$5,C10214*$P$5,$D10214=$O$6,$C10214*$P$6,$D10214="AZN",$C10214)</f>
        <v>9809.1</v>
      </c>
      <c r="F10214" s="183" cm="1">
        <f t="array" ref="F10214">_xlfn.IFS($D10214=$O$5,$C10214*$P$5*0.01,$D10214=$O$6,$C10214*$P$6*0.01,$D10214="AZN",$C10214*0.08)</f>
        <v>98.091000000000008</v>
      </c>
    </row>
    <row r="10215" spans="1:6" x14ac:dyDescent="0.3">
      <c r="A10215" s="177" t="s">
        <v>1042</v>
      </c>
      <c r="B10215" s="178">
        <v>44413</v>
      </c>
      <c r="C10215" s="179">
        <v>8300</v>
      </c>
      <c r="D10215" s="88" t="s">
        <v>2863</v>
      </c>
      <c r="E10215" s="184" cm="1">
        <f t="array" ref="E10215">_xlfn.IFS($D10215=$O$5,C10215*$P$5,$D10215=$O$6,$C10215*$P$6,$D10215="AZN",$C10215)</f>
        <v>14110</v>
      </c>
      <c r="F10215" s="183" cm="1">
        <f t="array" ref="F10215">_xlfn.IFS($D10215=$O$5,$C10215*$P$5*0.01,$D10215=$O$6,$C10215*$P$6*0.01,$D10215="AZN",$C10215*0.08)</f>
        <v>141.1</v>
      </c>
    </row>
    <row r="10216" spans="1:6" x14ac:dyDescent="0.3">
      <c r="A10216" s="177" t="s">
        <v>771</v>
      </c>
      <c r="B10216" s="178">
        <v>44820</v>
      </c>
      <c r="C10216" s="179">
        <v>3100</v>
      </c>
      <c r="D10216" s="88" t="s">
        <v>2862</v>
      </c>
      <c r="E10216" s="184" cm="1">
        <f t="array" ref="E10216">_xlfn.IFS($D10216=$O$5,C10216*$P$5,$D10216=$O$6,$C10216*$P$6,$D10216="AZN",$C10216)</f>
        <v>3100</v>
      </c>
      <c r="F10216" s="183" cm="1">
        <f t="array" ref="F10216">_xlfn.IFS($D10216=$O$5,$C10216*$P$5*0.01,$D10216=$O$6,$C10216*$P$6*0.01,$D10216="AZN",$C10216*0.08)</f>
        <v>248</v>
      </c>
    </row>
    <row r="10217" spans="1:6" x14ac:dyDescent="0.3">
      <c r="A10217" s="177" t="s">
        <v>1047</v>
      </c>
      <c r="B10217" s="178">
        <v>44661</v>
      </c>
      <c r="C10217" s="179">
        <v>2000</v>
      </c>
      <c r="D10217" s="88" t="s">
        <v>2862</v>
      </c>
      <c r="E10217" s="184" cm="1">
        <f t="array" ref="E10217">_xlfn.IFS($D10217=$O$5,C10217*$P$5,$D10217=$O$6,$C10217*$P$6,$D10217="AZN",$C10217)</f>
        <v>2000</v>
      </c>
      <c r="F10217" s="183" cm="1">
        <f t="array" ref="F10217">_xlfn.IFS($D10217=$O$5,$C10217*$P$5*0.01,$D10217=$O$6,$C10217*$P$6*0.01,$D10217="AZN",$C10217*0.08)</f>
        <v>160</v>
      </c>
    </row>
    <row r="10218" spans="1:6" x14ac:dyDescent="0.3">
      <c r="A10218" s="177" t="s">
        <v>365</v>
      </c>
      <c r="B10218" s="178">
        <v>44698</v>
      </c>
      <c r="C10218" s="179">
        <v>1400</v>
      </c>
      <c r="D10218" s="88" t="s">
        <v>2863</v>
      </c>
      <c r="E10218" s="184" cm="1">
        <f t="array" ref="E10218">_xlfn.IFS($D10218=$O$5,C10218*$P$5,$D10218=$O$6,$C10218*$P$6,$D10218="AZN",$C10218)</f>
        <v>2380</v>
      </c>
      <c r="F10218" s="183" cm="1">
        <f t="array" ref="F10218">_xlfn.IFS($D10218=$O$5,$C10218*$P$5*0.01,$D10218=$O$6,$C10218*$P$6*0.01,$D10218="AZN",$C10218*0.08)</f>
        <v>23.8</v>
      </c>
    </row>
    <row r="10219" spans="1:6" x14ac:dyDescent="0.3">
      <c r="A10219" s="177" t="s">
        <v>2067</v>
      </c>
      <c r="B10219" s="178">
        <v>44410</v>
      </c>
      <c r="C10219" s="179">
        <v>10500</v>
      </c>
      <c r="D10219" s="88" t="s">
        <v>2862</v>
      </c>
      <c r="E10219" s="184" cm="1">
        <f t="array" ref="E10219">_xlfn.IFS($D10219=$O$5,C10219*$P$5,$D10219=$O$6,$C10219*$P$6,$D10219="AZN",$C10219)</f>
        <v>10500</v>
      </c>
      <c r="F10219" s="183" cm="1">
        <f t="array" ref="F10219">_xlfn.IFS($D10219=$O$5,$C10219*$P$5*0.01,$D10219=$O$6,$C10219*$P$6*0.01,$D10219="AZN",$C10219*0.08)</f>
        <v>840</v>
      </c>
    </row>
    <row r="10220" spans="1:6" x14ac:dyDescent="0.3">
      <c r="A10220" s="177" t="s">
        <v>462</v>
      </c>
      <c r="B10220" s="178">
        <v>44121</v>
      </c>
      <c r="C10220" s="179">
        <v>4700</v>
      </c>
      <c r="D10220" s="88" t="s">
        <v>2862</v>
      </c>
      <c r="E10220" s="184" cm="1">
        <f t="array" ref="E10220">_xlfn.IFS($D10220=$O$5,C10220*$P$5,$D10220=$O$6,$C10220*$P$6,$D10220="AZN",$C10220)</f>
        <v>4700</v>
      </c>
      <c r="F10220" s="183" cm="1">
        <f t="array" ref="F10220">_xlfn.IFS($D10220=$O$5,$C10220*$P$5*0.01,$D10220=$O$6,$C10220*$P$6*0.01,$D10220="AZN",$C10220*0.08)</f>
        <v>376</v>
      </c>
    </row>
    <row r="10221" spans="1:6" x14ac:dyDescent="0.3">
      <c r="A10221" s="177" t="s">
        <v>2006</v>
      </c>
      <c r="B10221" s="178">
        <v>43535</v>
      </c>
      <c r="C10221" s="179">
        <v>11600</v>
      </c>
      <c r="D10221" s="88" t="s">
        <v>2863</v>
      </c>
      <c r="E10221" s="184" cm="1">
        <f t="array" ref="E10221">_xlfn.IFS($D10221=$O$5,C10221*$P$5,$D10221=$O$6,$C10221*$P$6,$D10221="AZN",$C10221)</f>
        <v>19720</v>
      </c>
      <c r="F10221" s="183" cm="1">
        <f t="array" ref="F10221">_xlfn.IFS($D10221=$O$5,$C10221*$P$5*0.01,$D10221=$O$6,$C10221*$P$6*0.01,$D10221="AZN",$C10221*0.08)</f>
        <v>197.20000000000002</v>
      </c>
    </row>
    <row r="10222" spans="1:6" x14ac:dyDescent="0.3">
      <c r="A10222" s="177" t="s">
        <v>1436</v>
      </c>
      <c r="B10222" s="178">
        <v>44247</v>
      </c>
      <c r="C10222" s="179">
        <v>7200</v>
      </c>
      <c r="D10222" s="88" t="s">
        <v>2862</v>
      </c>
      <c r="E10222" s="184" cm="1">
        <f t="array" ref="E10222">_xlfn.IFS($D10222=$O$5,C10222*$P$5,$D10222=$O$6,$C10222*$P$6,$D10222="AZN",$C10222)</f>
        <v>7200</v>
      </c>
      <c r="F10222" s="183" cm="1">
        <f t="array" ref="F10222">_xlfn.IFS($D10222=$O$5,$C10222*$P$5*0.01,$D10222=$O$6,$C10222*$P$6*0.01,$D10222="AZN",$C10222*0.08)</f>
        <v>576</v>
      </c>
    </row>
    <row r="10223" spans="1:6" x14ac:dyDescent="0.3">
      <c r="A10223" s="177" t="s">
        <v>1589</v>
      </c>
      <c r="B10223" s="178">
        <v>44231</v>
      </c>
      <c r="C10223" s="179">
        <v>9600</v>
      </c>
      <c r="D10223" s="88" t="s">
        <v>2863</v>
      </c>
      <c r="E10223" s="184" cm="1">
        <f t="array" ref="E10223">_xlfn.IFS($D10223=$O$5,C10223*$P$5,$D10223=$O$6,$C10223*$P$6,$D10223="AZN",$C10223)</f>
        <v>16320</v>
      </c>
      <c r="F10223" s="183" cm="1">
        <f t="array" ref="F10223">_xlfn.IFS($D10223=$O$5,$C10223*$P$5*0.01,$D10223=$O$6,$C10223*$P$6*0.01,$D10223="AZN",$C10223*0.08)</f>
        <v>163.20000000000002</v>
      </c>
    </row>
    <row r="10224" spans="1:6" x14ac:dyDescent="0.3">
      <c r="A10224" s="177" t="s">
        <v>319</v>
      </c>
      <c r="B10224" s="178">
        <v>44552</v>
      </c>
      <c r="C10224" s="179">
        <v>9800</v>
      </c>
      <c r="D10224" s="88" t="s">
        <v>2863</v>
      </c>
      <c r="E10224" s="184" cm="1">
        <f t="array" ref="E10224">_xlfn.IFS($D10224=$O$5,C10224*$P$5,$D10224=$O$6,$C10224*$P$6,$D10224="AZN",$C10224)</f>
        <v>16660</v>
      </c>
      <c r="F10224" s="183" cm="1">
        <f t="array" ref="F10224">_xlfn.IFS($D10224=$O$5,$C10224*$P$5*0.01,$D10224=$O$6,$C10224*$P$6*0.01,$D10224="AZN",$C10224*0.08)</f>
        <v>166.6</v>
      </c>
    </row>
    <row r="10225" spans="1:6" x14ac:dyDescent="0.3">
      <c r="A10225" s="177" t="s">
        <v>1813</v>
      </c>
      <c r="B10225" s="178">
        <v>44361</v>
      </c>
      <c r="C10225" s="179">
        <v>2700</v>
      </c>
      <c r="D10225" s="88" t="s">
        <v>2862</v>
      </c>
      <c r="E10225" s="184" cm="1">
        <f t="array" ref="E10225">_xlfn.IFS($D10225=$O$5,C10225*$P$5,$D10225=$O$6,$C10225*$P$6,$D10225="AZN",$C10225)</f>
        <v>2700</v>
      </c>
      <c r="F10225" s="183" cm="1">
        <f t="array" ref="F10225">_xlfn.IFS($D10225=$O$5,$C10225*$P$5*0.01,$D10225=$O$6,$C10225*$P$6*0.01,$D10225="AZN",$C10225*0.08)</f>
        <v>216</v>
      </c>
    </row>
    <row r="10226" spans="1:6" x14ac:dyDescent="0.3">
      <c r="A10226" s="177" t="s">
        <v>459</v>
      </c>
      <c r="B10226" s="178">
        <v>44222</v>
      </c>
      <c r="C10226" s="179">
        <v>8700</v>
      </c>
      <c r="D10226" s="88" t="s">
        <v>2864</v>
      </c>
      <c r="E10226" s="184" cm="1">
        <f t="array" ref="E10226">_xlfn.IFS($D10226=$O$5,C10226*$P$5,$D10226=$O$6,$C10226*$P$6,$D10226="AZN",$C10226)</f>
        <v>15803.55</v>
      </c>
      <c r="F10226" s="183" cm="1">
        <f t="array" ref="F10226">_xlfn.IFS($D10226=$O$5,$C10226*$P$5*0.01,$D10226=$O$6,$C10226*$P$6*0.01,$D10226="AZN",$C10226*0.08)</f>
        <v>158.03549999999998</v>
      </c>
    </row>
    <row r="10227" spans="1:6" x14ac:dyDescent="0.3">
      <c r="A10227" s="177" t="s">
        <v>954</v>
      </c>
      <c r="B10227" s="178">
        <v>44441</v>
      </c>
      <c r="C10227" s="179">
        <v>10700</v>
      </c>
      <c r="D10227" s="88" t="s">
        <v>2864</v>
      </c>
      <c r="E10227" s="184" cm="1">
        <f t="array" ref="E10227">_xlfn.IFS($D10227=$O$5,C10227*$P$5,$D10227=$O$6,$C10227*$P$6,$D10227="AZN",$C10227)</f>
        <v>19436.55</v>
      </c>
      <c r="F10227" s="183" cm="1">
        <f t="array" ref="F10227">_xlfn.IFS($D10227=$O$5,$C10227*$P$5*0.01,$D10227=$O$6,$C10227*$P$6*0.01,$D10227="AZN",$C10227*0.08)</f>
        <v>194.3655</v>
      </c>
    </row>
    <row r="10228" spans="1:6" x14ac:dyDescent="0.3">
      <c r="A10228" s="177" t="s">
        <v>1968</v>
      </c>
      <c r="B10228" s="178">
        <v>43999</v>
      </c>
      <c r="C10228" s="179">
        <v>1300</v>
      </c>
      <c r="D10228" s="88" t="s">
        <v>2862</v>
      </c>
      <c r="E10228" s="184" cm="1">
        <f t="array" ref="E10228">_xlfn.IFS($D10228=$O$5,C10228*$P$5,$D10228=$O$6,$C10228*$P$6,$D10228="AZN",$C10228)</f>
        <v>1300</v>
      </c>
      <c r="F10228" s="183" cm="1">
        <f t="array" ref="F10228">_xlfn.IFS($D10228=$O$5,$C10228*$P$5*0.01,$D10228=$O$6,$C10228*$P$6*0.01,$D10228="AZN",$C10228*0.08)</f>
        <v>104</v>
      </c>
    </row>
    <row r="10229" spans="1:6" x14ac:dyDescent="0.3">
      <c r="A10229" s="177" t="s">
        <v>353</v>
      </c>
      <c r="B10229" s="178">
        <v>44767</v>
      </c>
      <c r="C10229" s="179">
        <v>7100</v>
      </c>
      <c r="D10229" s="88" t="s">
        <v>2863</v>
      </c>
      <c r="E10229" s="184" cm="1">
        <f t="array" ref="E10229">_xlfn.IFS($D10229=$O$5,C10229*$P$5,$D10229=$O$6,$C10229*$P$6,$D10229="AZN",$C10229)</f>
        <v>12070</v>
      </c>
      <c r="F10229" s="183" cm="1">
        <f t="array" ref="F10229">_xlfn.IFS($D10229=$O$5,$C10229*$P$5*0.01,$D10229=$O$6,$C10229*$P$6*0.01,$D10229="AZN",$C10229*0.08)</f>
        <v>120.7</v>
      </c>
    </row>
    <row r="10230" spans="1:6" x14ac:dyDescent="0.3">
      <c r="A10230" s="177" t="s">
        <v>1250</v>
      </c>
      <c r="B10230" s="178">
        <v>44566</v>
      </c>
      <c r="C10230" s="179">
        <v>1700</v>
      </c>
      <c r="D10230" s="88" t="s">
        <v>2862</v>
      </c>
      <c r="E10230" s="184" cm="1">
        <f t="array" ref="E10230">_xlfn.IFS($D10230=$O$5,C10230*$P$5,$D10230=$O$6,$C10230*$P$6,$D10230="AZN",$C10230)</f>
        <v>1700</v>
      </c>
      <c r="F10230" s="183" cm="1">
        <f t="array" ref="F10230">_xlfn.IFS($D10230=$O$5,$C10230*$P$5*0.01,$D10230=$O$6,$C10230*$P$6*0.01,$D10230="AZN",$C10230*0.08)</f>
        <v>136</v>
      </c>
    </row>
    <row r="10231" spans="1:6" x14ac:dyDescent="0.3">
      <c r="A10231" s="177" t="s">
        <v>1061</v>
      </c>
      <c r="B10231" s="178">
        <v>44423</v>
      </c>
      <c r="C10231" s="179">
        <v>7000</v>
      </c>
      <c r="D10231" s="88" t="s">
        <v>2864</v>
      </c>
      <c r="E10231" s="184" cm="1">
        <f t="array" ref="E10231">_xlfn.IFS($D10231=$O$5,C10231*$P$5,$D10231=$O$6,$C10231*$P$6,$D10231="AZN",$C10231)</f>
        <v>12715.5</v>
      </c>
      <c r="F10231" s="183" cm="1">
        <f t="array" ref="F10231">_xlfn.IFS($D10231=$O$5,$C10231*$P$5*0.01,$D10231=$O$6,$C10231*$P$6*0.01,$D10231="AZN",$C10231*0.08)</f>
        <v>127.155</v>
      </c>
    </row>
    <row r="10232" spans="1:6" x14ac:dyDescent="0.3">
      <c r="A10232" s="177" t="s">
        <v>1561</v>
      </c>
      <c r="B10232" s="178">
        <v>44479</v>
      </c>
      <c r="C10232" s="179">
        <v>1200</v>
      </c>
      <c r="D10232" s="88" t="s">
        <v>2864</v>
      </c>
      <c r="E10232" s="184" cm="1">
        <f t="array" ref="E10232">_xlfn.IFS($D10232=$O$5,C10232*$P$5,$D10232=$O$6,$C10232*$P$6,$D10232="AZN",$C10232)</f>
        <v>2179.8000000000002</v>
      </c>
      <c r="F10232" s="183" cm="1">
        <f t="array" ref="F10232">_xlfn.IFS($D10232=$O$5,$C10232*$P$5*0.01,$D10232=$O$6,$C10232*$P$6*0.01,$D10232="AZN",$C10232*0.08)</f>
        <v>21.798000000000002</v>
      </c>
    </row>
    <row r="10233" spans="1:6" x14ac:dyDescent="0.3">
      <c r="A10233" s="177" t="s">
        <v>918</v>
      </c>
      <c r="B10233" s="178">
        <v>44476</v>
      </c>
      <c r="C10233" s="179">
        <v>6700</v>
      </c>
      <c r="D10233" s="88" t="s">
        <v>2864</v>
      </c>
      <c r="E10233" s="184" cm="1">
        <f t="array" ref="E10233">_xlfn.IFS($D10233=$O$5,C10233*$P$5,$D10233=$O$6,$C10233*$P$6,$D10233="AZN",$C10233)</f>
        <v>12170.55</v>
      </c>
      <c r="F10233" s="183" cm="1">
        <f t="array" ref="F10233">_xlfn.IFS($D10233=$O$5,$C10233*$P$5*0.01,$D10233=$O$6,$C10233*$P$6*0.01,$D10233="AZN",$C10233*0.08)</f>
        <v>121.7055</v>
      </c>
    </row>
    <row r="10234" spans="1:6" x14ac:dyDescent="0.3">
      <c r="A10234" s="177" t="s">
        <v>710</v>
      </c>
      <c r="B10234" s="178">
        <v>44010</v>
      </c>
      <c r="C10234" s="179">
        <v>12800</v>
      </c>
      <c r="D10234" s="88" t="s">
        <v>2863</v>
      </c>
      <c r="E10234" s="184" cm="1">
        <f t="array" ref="E10234">_xlfn.IFS($D10234=$O$5,C10234*$P$5,$D10234=$O$6,$C10234*$P$6,$D10234="AZN",$C10234)</f>
        <v>21760</v>
      </c>
      <c r="F10234" s="183" cm="1">
        <f t="array" ref="F10234">_xlfn.IFS($D10234=$O$5,$C10234*$P$5*0.01,$D10234=$O$6,$C10234*$P$6*0.01,$D10234="AZN",$C10234*0.08)</f>
        <v>217.6</v>
      </c>
    </row>
    <row r="10235" spans="1:6" x14ac:dyDescent="0.3">
      <c r="A10235" s="177" t="s">
        <v>743</v>
      </c>
      <c r="B10235" s="178">
        <v>44499</v>
      </c>
      <c r="C10235" s="179">
        <v>3800</v>
      </c>
      <c r="D10235" s="88" t="s">
        <v>2864</v>
      </c>
      <c r="E10235" s="184" cm="1">
        <f t="array" ref="E10235">_xlfn.IFS($D10235=$O$5,C10235*$P$5,$D10235=$O$6,$C10235*$P$6,$D10235="AZN",$C10235)</f>
        <v>6902.7</v>
      </c>
      <c r="F10235" s="183" cm="1">
        <f t="array" ref="F10235">_xlfn.IFS($D10235=$O$5,$C10235*$P$5*0.01,$D10235=$O$6,$C10235*$P$6*0.01,$D10235="AZN",$C10235*0.08)</f>
        <v>69.027000000000001</v>
      </c>
    </row>
    <row r="10236" spans="1:6" x14ac:dyDescent="0.3">
      <c r="A10236" s="177" t="s">
        <v>460</v>
      </c>
      <c r="B10236" s="178">
        <v>43480</v>
      </c>
      <c r="C10236" s="179">
        <v>11200</v>
      </c>
      <c r="D10236" s="88" t="s">
        <v>2864</v>
      </c>
      <c r="E10236" s="184" cm="1">
        <f t="array" ref="E10236">_xlfn.IFS($D10236=$O$5,C10236*$P$5,$D10236=$O$6,$C10236*$P$6,$D10236="AZN",$C10236)</f>
        <v>20344.8</v>
      </c>
      <c r="F10236" s="183" cm="1">
        <f t="array" ref="F10236">_xlfn.IFS($D10236=$O$5,$C10236*$P$5*0.01,$D10236=$O$6,$C10236*$P$6*0.01,$D10236="AZN",$C10236*0.08)</f>
        <v>203.44800000000001</v>
      </c>
    </row>
    <row r="10237" spans="1:6" x14ac:dyDescent="0.3">
      <c r="A10237" s="177" t="s">
        <v>2128</v>
      </c>
      <c r="B10237" s="178">
        <v>44389</v>
      </c>
      <c r="C10237" s="179">
        <v>10600</v>
      </c>
      <c r="D10237" s="88" t="s">
        <v>2863</v>
      </c>
      <c r="E10237" s="184" cm="1">
        <f t="array" ref="E10237">_xlfn.IFS($D10237=$O$5,C10237*$P$5,$D10237=$O$6,$C10237*$P$6,$D10237="AZN",$C10237)</f>
        <v>18020</v>
      </c>
      <c r="F10237" s="183" cm="1">
        <f t="array" ref="F10237">_xlfn.IFS($D10237=$O$5,$C10237*$P$5*0.01,$D10237=$O$6,$C10237*$P$6*0.01,$D10237="AZN",$C10237*0.08)</f>
        <v>180.20000000000002</v>
      </c>
    </row>
    <row r="10238" spans="1:6" x14ac:dyDescent="0.3">
      <c r="A10238" s="177" t="s">
        <v>784</v>
      </c>
      <c r="B10238" s="178">
        <v>44242</v>
      </c>
      <c r="C10238" s="179">
        <v>7600</v>
      </c>
      <c r="D10238" s="88" t="s">
        <v>2864</v>
      </c>
      <c r="E10238" s="184" cm="1">
        <f t="array" ref="E10238">_xlfn.IFS($D10238=$O$5,C10238*$P$5,$D10238=$O$6,$C10238*$P$6,$D10238="AZN",$C10238)</f>
        <v>13805.4</v>
      </c>
      <c r="F10238" s="183" cm="1">
        <f t="array" ref="F10238">_xlfn.IFS($D10238=$O$5,$C10238*$P$5*0.01,$D10238=$O$6,$C10238*$P$6*0.01,$D10238="AZN",$C10238*0.08)</f>
        <v>138.054</v>
      </c>
    </row>
    <row r="10239" spans="1:6" x14ac:dyDescent="0.3">
      <c r="A10239" s="177" t="s">
        <v>910</v>
      </c>
      <c r="B10239" s="178">
        <v>44086</v>
      </c>
      <c r="C10239" s="179">
        <v>6400</v>
      </c>
      <c r="D10239" s="88" t="s">
        <v>2864</v>
      </c>
      <c r="E10239" s="184" cm="1">
        <f t="array" ref="E10239">_xlfn.IFS($D10239=$O$5,C10239*$P$5,$D10239=$O$6,$C10239*$P$6,$D10239="AZN",$C10239)</f>
        <v>11625.6</v>
      </c>
      <c r="F10239" s="183" cm="1">
        <f t="array" ref="F10239">_xlfn.IFS($D10239=$O$5,$C10239*$P$5*0.01,$D10239=$O$6,$C10239*$P$6*0.01,$D10239="AZN",$C10239*0.08)</f>
        <v>116.256</v>
      </c>
    </row>
    <row r="10240" spans="1:6" x14ac:dyDescent="0.3">
      <c r="A10240" s="177" t="s">
        <v>805</v>
      </c>
      <c r="B10240" s="178">
        <v>43817</v>
      </c>
      <c r="C10240" s="179">
        <v>4100</v>
      </c>
      <c r="D10240" s="88" t="s">
        <v>2863</v>
      </c>
      <c r="E10240" s="184" cm="1">
        <f t="array" ref="E10240">_xlfn.IFS($D10240=$O$5,C10240*$P$5,$D10240=$O$6,$C10240*$P$6,$D10240="AZN",$C10240)</f>
        <v>6970</v>
      </c>
      <c r="F10240" s="183" cm="1">
        <f t="array" ref="F10240">_xlfn.IFS($D10240=$O$5,$C10240*$P$5*0.01,$D10240=$O$6,$C10240*$P$6*0.01,$D10240="AZN",$C10240*0.08)</f>
        <v>69.7</v>
      </c>
    </row>
    <row r="10241" spans="1:6" x14ac:dyDescent="0.3">
      <c r="A10241" s="177" t="s">
        <v>1851</v>
      </c>
      <c r="B10241" s="178">
        <v>44156</v>
      </c>
      <c r="C10241" s="179">
        <v>6700</v>
      </c>
      <c r="D10241" s="88" t="s">
        <v>2864</v>
      </c>
      <c r="E10241" s="184" cm="1">
        <f t="array" ref="E10241">_xlfn.IFS($D10241=$O$5,C10241*$P$5,$D10241=$O$6,$C10241*$P$6,$D10241="AZN",$C10241)</f>
        <v>12170.55</v>
      </c>
      <c r="F10241" s="183" cm="1">
        <f t="array" ref="F10241">_xlfn.IFS($D10241=$O$5,$C10241*$P$5*0.01,$D10241=$O$6,$C10241*$P$6*0.01,$D10241="AZN",$C10241*0.08)</f>
        <v>121.7055</v>
      </c>
    </row>
    <row r="10242" spans="1:6" x14ac:dyDescent="0.3">
      <c r="A10242" s="177" t="s">
        <v>993</v>
      </c>
      <c r="B10242" s="178">
        <v>44253</v>
      </c>
      <c r="C10242" s="179">
        <v>6100</v>
      </c>
      <c r="D10242" s="88" t="s">
        <v>2863</v>
      </c>
      <c r="E10242" s="184" cm="1">
        <f t="array" ref="E10242">_xlfn.IFS($D10242=$O$5,C10242*$P$5,$D10242=$O$6,$C10242*$P$6,$D10242="AZN",$C10242)</f>
        <v>10370</v>
      </c>
      <c r="F10242" s="183" cm="1">
        <f t="array" ref="F10242">_xlfn.IFS($D10242=$O$5,$C10242*$P$5*0.01,$D10242=$O$6,$C10242*$P$6*0.01,$D10242="AZN",$C10242*0.08)</f>
        <v>103.7</v>
      </c>
    </row>
    <row r="10243" spans="1:6" x14ac:dyDescent="0.3">
      <c r="A10243" s="177" t="s">
        <v>1731</v>
      </c>
      <c r="B10243" s="178">
        <v>44326</v>
      </c>
      <c r="C10243" s="179">
        <v>5000</v>
      </c>
      <c r="D10243" s="88" t="s">
        <v>2862</v>
      </c>
      <c r="E10243" s="184" cm="1">
        <f t="array" ref="E10243">_xlfn.IFS($D10243=$O$5,C10243*$P$5,$D10243=$O$6,$C10243*$P$6,$D10243="AZN",$C10243)</f>
        <v>5000</v>
      </c>
      <c r="F10243" s="183" cm="1">
        <f t="array" ref="F10243">_xlfn.IFS($D10243=$O$5,$C10243*$P$5*0.01,$D10243=$O$6,$C10243*$P$6*0.01,$D10243="AZN",$C10243*0.08)</f>
        <v>400</v>
      </c>
    </row>
    <row r="10244" spans="1:6" x14ac:dyDescent="0.3">
      <c r="A10244" s="177" t="s">
        <v>1285</v>
      </c>
      <c r="B10244" s="178">
        <v>44277</v>
      </c>
      <c r="C10244" s="179">
        <v>12000</v>
      </c>
      <c r="D10244" s="88" t="s">
        <v>2864</v>
      </c>
      <c r="E10244" s="184" cm="1">
        <f t="array" ref="E10244">_xlfn.IFS($D10244=$O$5,C10244*$P$5,$D10244=$O$6,$C10244*$P$6,$D10244="AZN",$C10244)</f>
        <v>21798</v>
      </c>
      <c r="F10244" s="183" cm="1">
        <f t="array" ref="F10244">_xlfn.IFS($D10244=$O$5,$C10244*$P$5*0.01,$D10244=$O$6,$C10244*$P$6*0.01,$D10244="AZN",$C10244*0.08)</f>
        <v>217.98000000000002</v>
      </c>
    </row>
    <row r="10245" spans="1:6" x14ac:dyDescent="0.3">
      <c r="A10245" s="177" t="s">
        <v>403</v>
      </c>
      <c r="B10245" s="178">
        <v>44098</v>
      </c>
      <c r="C10245" s="179">
        <v>4300</v>
      </c>
      <c r="D10245" s="88" t="s">
        <v>2864</v>
      </c>
      <c r="E10245" s="184" cm="1">
        <f t="array" ref="E10245">_xlfn.IFS($D10245=$O$5,C10245*$P$5,$D10245=$O$6,$C10245*$P$6,$D10245="AZN",$C10245)</f>
        <v>7810.95</v>
      </c>
      <c r="F10245" s="183" cm="1">
        <f t="array" ref="F10245">_xlfn.IFS($D10245=$O$5,$C10245*$P$5*0.01,$D10245=$O$6,$C10245*$P$6*0.01,$D10245="AZN",$C10245*0.08)</f>
        <v>78.109499999999997</v>
      </c>
    </row>
    <row r="10246" spans="1:6" x14ac:dyDescent="0.3">
      <c r="A10246" s="177" t="s">
        <v>514</v>
      </c>
      <c r="B10246" s="178">
        <v>44219</v>
      </c>
      <c r="C10246" s="179">
        <v>12900</v>
      </c>
      <c r="D10246" s="88" t="s">
        <v>2862</v>
      </c>
      <c r="E10246" s="184" cm="1">
        <f t="array" ref="E10246">_xlfn.IFS($D10246=$O$5,C10246*$P$5,$D10246=$O$6,$C10246*$P$6,$D10246="AZN",$C10246)</f>
        <v>12900</v>
      </c>
      <c r="F10246" s="183" cm="1">
        <f t="array" ref="F10246">_xlfn.IFS($D10246=$O$5,$C10246*$P$5*0.01,$D10246=$O$6,$C10246*$P$6*0.01,$D10246="AZN",$C10246*0.08)</f>
        <v>1032</v>
      </c>
    </row>
    <row r="10247" spans="1:6" x14ac:dyDescent="0.3">
      <c r="A10247" s="177" t="s">
        <v>1053</v>
      </c>
      <c r="B10247" s="178">
        <v>44644</v>
      </c>
      <c r="C10247" s="179">
        <v>6100</v>
      </c>
      <c r="D10247" s="88" t="s">
        <v>2864</v>
      </c>
      <c r="E10247" s="184" cm="1">
        <f t="array" ref="E10247">_xlfn.IFS($D10247=$O$5,C10247*$P$5,$D10247=$O$6,$C10247*$P$6,$D10247="AZN",$C10247)</f>
        <v>11080.65</v>
      </c>
      <c r="F10247" s="183" cm="1">
        <f t="array" ref="F10247">_xlfn.IFS($D10247=$O$5,$C10247*$P$5*0.01,$D10247=$O$6,$C10247*$P$6*0.01,$D10247="AZN",$C10247*0.08)</f>
        <v>110.8065</v>
      </c>
    </row>
    <row r="10248" spans="1:6" x14ac:dyDescent="0.3">
      <c r="A10248" s="177" t="s">
        <v>712</v>
      </c>
      <c r="B10248" s="178">
        <v>44110</v>
      </c>
      <c r="C10248" s="179">
        <v>6200</v>
      </c>
      <c r="D10248" s="88" t="s">
        <v>2862</v>
      </c>
      <c r="E10248" s="184" cm="1">
        <f t="array" ref="E10248">_xlfn.IFS($D10248=$O$5,C10248*$P$5,$D10248=$O$6,$C10248*$P$6,$D10248="AZN",$C10248)</f>
        <v>6200</v>
      </c>
      <c r="F10248" s="183" cm="1">
        <f t="array" ref="F10248">_xlfn.IFS($D10248=$O$5,$C10248*$P$5*0.01,$D10248=$O$6,$C10248*$P$6*0.01,$D10248="AZN",$C10248*0.08)</f>
        <v>496</v>
      </c>
    </row>
    <row r="10249" spans="1:6" x14ac:dyDescent="0.3">
      <c r="A10249" s="177" t="s">
        <v>1337</v>
      </c>
      <c r="B10249" s="178">
        <v>43806</v>
      </c>
      <c r="C10249" s="179">
        <v>7100</v>
      </c>
      <c r="D10249" s="88" t="s">
        <v>2864</v>
      </c>
      <c r="E10249" s="184" cm="1">
        <f t="array" ref="E10249">_xlfn.IFS($D10249=$O$5,C10249*$P$5,$D10249=$O$6,$C10249*$P$6,$D10249="AZN",$C10249)</f>
        <v>12897.15</v>
      </c>
      <c r="F10249" s="183" cm="1">
        <f t="array" ref="F10249">_xlfn.IFS($D10249=$O$5,$C10249*$P$5*0.01,$D10249=$O$6,$C10249*$P$6*0.01,$D10249="AZN",$C10249*0.08)</f>
        <v>128.97149999999999</v>
      </c>
    </row>
    <row r="10250" spans="1:6" x14ac:dyDescent="0.3">
      <c r="A10250" s="177" t="s">
        <v>1769</v>
      </c>
      <c r="B10250" s="178">
        <v>44815</v>
      </c>
      <c r="C10250" s="179">
        <v>6400</v>
      </c>
      <c r="D10250" s="88" t="s">
        <v>2863</v>
      </c>
      <c r="E10250" s="184" cm="1">
        <f t="array" ref="E10250">_xlfn.IFS($D10250=$O$5,C10250*$P$5,$D10250=$O$6,$C10250*$P$6,$D10250="AZN",$C10250)</f>
        <v>10880</v>
      </c>
      <c r="F10250" s="183" cm="1">
        <f t="array" ref="F10250">_xlfn.IFS($D10250=$O$5,$C10250*$P$5*0.01,$D10250=$O$6,$C10250*$P$6*0.01,$D10250="AZN",$C10250*0.08)</f>
        <v>108.8</v>
      </c>
    </row>
    <row r="10251" spans="1:6" x14ac:dyDescent="0.3">
      <c r="A10251" s="177" t="s">
        <v>526</v>
      </c>
      <c r="B10251" s="178">
        <v>44833</v>
      </c>
      <c r="C10251" s="179">
        <v>2400</v>
      </c>
      <c r="D10251" s="88" t="s">
        <v>2863</v>
      </c>
      <c r="E10251" s="184" cm="1">
        <f t="array" ref="E10251">_xlfn.IFS($D10251=$O$5,C10251*$P$5,$D10251=$O$6,$C10251*$P$6,$D10251="AZN",$C10251)</f>
        <v>4080</v>
      </c>
      <c r="F10251" s="183" cm="1">
        <f t="array" ref="F10251">_xlfn.IFS($D10251=$O$5,$C10251*$P$5*0.01,$D10251=$O$6,$C10251*$P$6*0.01,$D10251="AZN",$C10251*0.08)</f>
        <v>40.800000000000004</v>
      </c>
    </row>
    <row r="10252" spans="1:6" x14ac:dyDescent="0.3">
      <c r="A10252" s="177" t="s">
        <v>1290</v>
      </c>
      <c r="B10252" s="178">
        <v>44362</v>
      </c>
      <c r="C10252" s="179">
        <v>3700</v>
      </c>
      <c r="D10252" s="88" t="s">
        <v>2863</v>
      </c>
      <c r="E10252" s="184" cm="1">
        <f t="array" ref="E10252">_xlfn.IFS($D10252=$O$5,C10252*$P$5,$D10252=$O$6,$C10252*$P$6,$D10252="AZN",$C10252)</f>
        <v>6290</v>
      </c>
      <c r="F10252" s="183" cm="1">
        <f t="array" ref="F10252">_xlfn.IFS($D10252=$O$5,$C10252*$P$5*0.01,$D10252=$O$6,$C10252*$P$6*0.01,$D10252="AZN",$C10252*0.08)</f>
        <v>62.9</v>
      </c>
    </row>
    <row r="10253" spans="1:6" x14ac:dyDescent="0.3">
      <c r="A10253" s="177" t="s">
        <v>892</v>
      </c>
      <c r="B10253" s="178">
        <v>44073</v>
      </c>
      <c r="C10253" s="179">
        <v>8900</v>
      </c>
      <c r="D10253" s="88" t="s">
        <v>2864</v>
      </c>
      <c r="E10253" s="184" cm="1">
        <f t="array" ref="E10253">_xlfn.IFS($D10253=$O$5,C10253*$P$5,$D10253=$O$6,$C10253*$P$6,$D10253="AZN",$C10253)</f>
        <v>16166.85</v>
      </c>
      <c r="F10253" s="183" cm="1">
        <f t="array" ref="F10253">_xlfn.IFS($D10253=$O$5,$C10253*$P$5*0.01,$D10253=$O$6,$C10253*$P$6*0.01,$D10253="AZN",$C10253*0.08)</f>
        <v>161.66849999999999</v>
      </c>
    </row>
    <row r="10254" spans="1:6" x14ac:dyDescent="0.3">
      <c r="A10254" s="177" t="s">
        <v>1209</v>
      </c>
      <c r="B10254" s="178">
        <v>44626</v>
      </c>
      <c r="C10254" s="179">
        <v>4900</v>
      </c>
      <c r="D10254" s="88" t="s">
        <v>2862</v>
      </c>
      <c r="E10254" s="184" cm="1">
        <f t="array" ref="E10254">_xlfn.IFS($D10254=$O$5,C10254*$P$5,$D10254=$O$6,$C10254*$P$6,$D10254="AZN",$C10254)</f>
        <v>4900</v>
      </c>
      <c r="F10254" s="183" cm="1">
        <f t="array" ref="F10254">_xlfn.IFS($D10254=$O$5,$C10254*$P$5*0.01,$D10254=$O$6,$C10254*$P$6*0.01,$D10254="AZN",$C10254*0.08)</f>
        <v>392</v>
      </c>
    </row>
    <row r="10255" spans="1:6" x14ac:dyDescent="0.3">
      <c r="A10255" s="177" t="s">
        <v>572</v>
      </c>
      <c r="B10255" s="178">
        <v>44365</v>
      </c>
      <c r="C10255" s="179">
        <v>6100</v>
      </c>
      <c r="D10255" s="88" t="s">
        <v>2862</v>
      </c>
      <c r="E10255" s="184" cm="1">
        <f t="array" ref="E10255">_xlfn.IFS($D10255=$O$5,C10255*$P$5,$D10255=$O$6,$C10255*$P$6,$D10255="AZN",$C10255)</f>
        <v>6100</v>
      </c>
      <c r="F10255" s="183" cm="1">
        <f t="array" ref="F10255">_xlfn.IFS($D10255=$O$5,$C10255*$P$5*0.01,$D10255=$O$6,$C10255*$P$6*0.01,$D10255="AZN",$C10255*0.08)</f>
        <v>488</v>
      </c>
    </row>
    <row r="10256" spans="1:6" x14ac:dyDescent="0.3">
      <c r="A10256" s="177" t="s">
        <v>1877</v>
      </c>
      <c r="B10256" s="178">
        <v>44663</v>
      </c>
      <c r="C10256" s="179">
        <v>7700</v>
      </c>
      <c r="D10256" s="88" t="s">
        <v>2864</v>
      </c>
      <c r="E10256" s="184" cm="1">
        <f t="array" ref="E10256">_xlfn.IFS($D10256=$O$5,C10256*$P$5,$D10256=$O$6,$C10256*$P$6,$D10256="AZN",$C10256)</f>
        <v>13987.05</v>
      </c>
      <c r="F10256" s="183" cm="1">
        <f t="array" ref="F10256">_xlfn.IFS($D10256=$O$5,$C10256*$P$5*0.01,$D10256=$O$6,$C10256*$P$6*0.01,$D10256="AZN",$C10256*0.08)</f>
        <v>139.87049999999999</v>
      </c>
    </row>
    <row r="10257" spans="1:6" x14ac:dyDescent="0.3">
      <c r="A10257" s="177" t="s">
        <v>1527</v>
      </c>
      <c r="B10257" s="178">
        <v>44070</v>
      </c>
      <c r="C10257" s="179">
        <v>2800</v>
      </c>
      <c r="D10257" s="88" t="s">
        <v>2863</v>
      </c>
      <c r="E10257" s="184" cm="1">
        <f t="array" ref="E10257">_xlfn.IFS($D10257=$O$5,C10257*$P$5,$D10257=$O$6,$C10257*$P$6,$D10257="AZN",$C10257)</f>
        <v>4760</v>
      </c>
      <c r="F10257" s="183" cm="1">
        <f t="array" ref="F10257">_xlfn.IFS($D10257=$O$5,$C10257*$P$5*0.01,$D10257=$O$6,$C10257*$P$6*0.01,$D10257="AZN",$C10257*0.08)</f>
        <v>47.6</v>
      </c>
    </row>
    <row r="10258" spans="1:6" x14ac:dyDescent="0.3">
      <c r="A10258" s="177" t="s">
        <v>1487</v>
      </c>
      <c r="B10258" s="178">
        <v>44302</v>
      </c>
      <c r="C10258" s="179">
        <v>4800</v>
      </c>
      <c r="D10258" s="88" t="s">
        <v>2864</v>
      </c>
      <c r="E10258" s="184" cm="1">
        <f t="array" ref="E10258">_xlfn.IFS($D10258=$O$5,C10258*$P$5,$D10258=$O$6,$C10258*$P$6,$D10258="AZN",$C10258)</f>
        <v>8719.2000000000007</v>
      </c>
      <c r="F10258" s="183" cm="1">
        <f t="array" ref="F10258">_xlfn.IFS($D10258=$O$5,$C10258*$P$5*0.01,$D10258=$O$6,$C10258*$P$6*0.01,$D10258="AZN",$C10258*0.08)</f>
        <v>87.192000000000007</v>
      </c>
    </row>
    <row r="10259" spans="1:6" x14ac:dyDescent="0.3">
      <c r="A10259" s="177" t="s">
        <v>1819</v>
      </c>
      <c r="B10259" s="178">
        <v>44375</v>
      </c>
      <c r="C10259" s="179">
        <v>5100</v>
      </c>
      <c r="D10259" s="88" t="s">
        <v>2864</v>
      </c>
      <c r="E10259" s="184" cm="1">
        <f t="array" ref="E10259">_xlfn.IFS($D10259=$O$5,C10259*$P$5,$D10259=$O$6,$C10259*$P$6,$D10259="AZN",$C10259)</f>
        <v>9264.15</v>
      </c>
      <c r="F10259" s="183" cm="1">
        <f t="array" ref="F10259">_xlfn.IFS($D10259=$O$5,$C10259*$P$5*0.01,$D10259=$O$6,$C10259*$P$6*0.01,$D10259="AZN",$C10259*0.08)</f>
        <v>92.641499999999994</v>
      </c>
    </row>
    <row r="10260" spans="1:6" x14ac:dyDescent="0.3">
      <c r="A10260" s="177" t="s">
        <v>459</v>
      </c>
      <c r="B10260" s="178">
        <v>44492</v>
      </c>
      <c r="C10260" s="179">
        <v>10800</v>
      </c>
      <c r="D10260" s="88" t="s">
        <v>2863</v>
      </c>
      <c r="E10260" s="184" cm="1">
        <f t="array" ref="E10260">_xlfn.IFS($D10260=$O$5,C10260*$P$5,$D10260=$O$6,$C10260*$P$6,$D10260="AZN",$C10260)</f>
        <v>18360</v>
      </c>
      <c r="F10260" s="183" cm="1">
        <f t="array" ref="F10260">_xlfn.IFS($D10260=$O$5,$C10260*$P$5*0.01,$D10260=$O$6,$C10260*$P$6*0.01,$D10260="AZN",$C10260*0.08)</f>
        <v>183.6</v>
      </c>
    </row>
    <row r="10261" spans="1:6" x14ac:dyDescent="0.3">
      <c r="A10261" s="177" t="s">
        <v>915</v>
      </c>
      <c r="B10261" s="178">
        <v>43643</v>
      </c>
      <c r="C10261" s="179">
        <v>12000</v>
      </c>
      <c r="D10261" s="88" t="s">
        <v>2862</v>
      </c>
      <c r="E10261" s="184" cm="1">
        <f t="array" ref="E10261">_xlfn.IFS($D10261=$O$5,C10261*$P$5,$D10261=$O$6,$C10261*$P$6,$D10261="AZN",$C10261)</f>
        <v>12000</v>
      </c>
      <c r="F10261" s="183" cm="1">
        <f t="array" ref="F10261">_xlfn.IFS($D10261=$O$5,$C10261*$P$5*0.01,$D10261=$O$6,$C10261*$P$6*0.01,$D10261="AZN",$C10261*0.08)</f>
        <v>960</v>
      </c>
    </row>
    <row r="10262" spans="1:6" x14ac:dyDescent="0.3">
      <c r="A10262" s="177" t="s">
        <v>1011</v>
      </c>
      <c r="B10262" s="178">
        <v>44328</v>
      </c>
      <c r="C10262" s="179">
        <v>10100</v>
      </c>
      <c r="D10262" s="88" t="s">
        <v>2863</v>
      </c>
      <c r="E10262" s="184" cm="1">
        <f t="array" ref="E10262">_xlfn.IFS($D10262=$O$5,C10262*$P$5,$D10262=$O$6,$C10262*$P$6,$D10262="AZN",$C10262)</f>
        <v>17170</v>
      </c>
      <c r="F10262" s="183" cm="1">
        <f t="array" ref="F10262">_xlfn.IFS($D10262=$O$5,$C10262*$P$5*0.01,$D10262=$O$6,$C10262*$P$6*0.01,$D10262="AZN",$C10262*0.08)</f>
        <v>171.70000000000002</v>
      </c>
    </row>
    <row r="10263" spans="1:6" x14ac:dyDescent="0.3">
      <c r="A10263" s="177" t="s">
        <v>838</v>
      </c>
      <c r="B10263" s="178">
        <v>44566</v>
      </c>
      <c r="C10263" s="179">
        <v>7800</v>
      </c>
      <c r="D10263" s="88" t="s">
        <v>2864</v>
      </c>
      <c r="E10263" s="184" cm="1">
        <f t="array" ref="E10263">_xlfn.IFS($D10263=$O$5,C10263*$P$5,$D10263=$O$6,$C10263*$P$6,$D10263="AZN",$C10263)</f>
        <v>14168.7</v>
      </c>
      <c r="F10263" s="183" cm="1">
        <f t="array" ref="F10263">_xlfn.IFS($D10263=$O$5,$C10263*$P$5*0.01,$D10263=$O$6,$C10263*$P$6*0.01,$D10263="AZN",$C10263*0.08)</f>
        <v>141.68700000000001</v>
      </c>
    </row>
    <row r="10264" spans="1:6" x14ac:dyDescent="0.3">
      <c r="A10264" s="177" t="s">
        <v>865</v>
      </c>
      <c r="B10264" s="178">
        <v>43727</v>
      </c>
      <c r="C10264" s="179">
        <v>5400</v>
      </c>
      <c r="D10264" s="88" t="s">
        <v>2862</v>
      </c>
      <c r="E10264" s="184" cm="1">
        <f t="array" ref="E10264">_xlfn.IFS($D10264=$O$5,C10264*$P$5,$D10264=$O$6,$C10264*$P$6,$D10264="AZN",$C10264)</f>
        <v>5400</v>
      </c>
      <c r="F10264" s="183" cm="1">
        <f t="array" ref="F10264">_xlfn.IFS($D10264=$O$5,$C10264*$P$5*0.01,$D10264=$O$6,$C10264*$P$6*0.01,$D10264="AZN",$C10264*0.08)</f>
        <v>432</v>
      </c>
    </row>
    <row r="10265" spans="1:6" x14ac:dyDescent="0.3">
      <c r="A10265" s="177" t="s">
        <v>1432</v>
      </c>
      <c r="B10265" s="178">
        <v>44372</v>
      </c>
      <c r="C10265" s="179">
        <v>7300</v>
      </c>
      <c r="D10265" s="88" t="s">
        <v>2862</v>
      </c>
      <c r="E10265" s="184" cm="1">
        <f t="array" ref="E10265">_xlfn.IFS($D10265=$O$5,C10265*$P$5,$D10265=$O$6,$C10265*$P$6,$D10265="AZN",$C10265)</f>
        <v>7300</v>
      </c>
      <c r="F10265" s="183" cm="1">
        <f t="array" ref="F10265">_xlfn.IFS($D10265=$O$5,$C10265*$P$5*0.01,$D10265=$O$6,$C10265*$P$6*0.01,$D10265="AZN",$C10265*0.08)</f>
        <v>584</v>
      </c>
    </row>
    <row r="10266" spans="1:6" x14ac:dyDescent="0.3">
      <c r="A10266" s="177" t="s">
        <v>2007</v>
      </c>
      <c r="B10266" s="178">
        <v>44602</v>
      </c>
      <c r="C10266" s="179">
        <v>1300</v>
      </c>
      <c r="D10266" s="88" t="s">
        <v>2864</v>
      </c>
      <c r="E10266" s="184" cm="1">
        <f t="array" ref="E10266">_xlfn.IFS($D10266=$O$5,C10266*$P$5,$D10266=$O$6,$C10266*$P$6,$D10266="AZN",$C10266)</f>
        <v>2361.4499999999998</v>
      </c>
      <c r="F10266" s="183" cm="1">
        <f t="array" ref="F10266">_xlfn.IFS($D10266=$O$5,$C10266*$P$5*0.01,$D10266=$O$6,$C10266*$P$6*0.01,$D10266="AZN",$C10266*0.08)</f>
        <v>23.6145</v>
      </c>
    </row>
    <row r="10267" spans="1:6" x14ac:dyDescent="0.3">
      <c r="A10267" s="177" t="s">
        <v>514</v>
      </c>
      <c r="B10267" s="178">
        <v>44037</v>
      </c>
      <c r="C10267" s="179">
        <v>7700</v>
      </c>
      <c r="D10267" s="88" t="s">
        <v>2863</v>
      </c>
      <c r="E10267" s="184" cm="1">
        <f t="array" ref="E10267">_xlfn.IFS($D10267=$O$5,C10267*$P$5,$D10267=$O$6,$C10267*$P$6,$D10267="AZN",$C10267)</f>
        <v>13090</v>
      </c>
      <c r="F10267" s="183" cm="1">
        <f t="array" ref="F10267">_xlfn.IFS($D10267=$O$5,$C10267*$P$5*0.01,$D10267=$O$6,$C10267*$P$6*0.01,$D10267="AZN",$C10267*0.08)</f>
        <v>130.9</v>
      </c>
    </row>
    <row r="10268" spans="1:6" x14ac:dyDescent="0.3">
      <c r="A10268" s="177" t="s">
        <v>649</v>
      </c>
      <c r="B10268" s="178">
        <v>43819</v>
      </c>
      <c r="C10268" s="179">
        <v>5800</v>
      </c>
      <c r="D10268" s="88" t="s">
        <v>2862</v>
      </c>
      <c r="E10268" s="184" cm="1">
        <f t="array" ref="E10268">_xlfn.IFS($D10268=$O$5,C10268*$P$5,$D10268=$O$6,$C10268*$P$6,$D10268="AZN",$C10268)</f>
        <v>5800</v>
      </c>
      <c r="F10268" s="183" cm="1">
        <f t="array" ref="F10268">_xlfn.IFS($D10268=$O$5,$C10268*$P$5*0.01,$D10268=$O$6,$C10268*$P$6*0.01,$D10268="AZN",$C10268*0.08)</f>
        <v>464</v>
      </c>
    </row>
    <row r="10269" spans="1:6" x14ac:dyDescent="0.3">
      <c r="A10269" s="177" t="s">
        <v>389</v>
      </c>
      <c r="B10269" s="178">
        <v>44216</v>
      </c>
      <c r="C10269" s="179">
        <v>5900</v>
      </c>
      <c r="D10269" s="88" t="s">
        <v>2862</v>
      </c>
      <c r="E10269" s="184" cm="1">
        <f t="array" ref="E10269">_xlfn.IFS($D10269=$O$5,C10269*$P$5,$D10269=$O$6,$C10269*$P$6,$D10269="AZN",$C10269)</f>
        <v>5900</v>
      </c>
      <c r="F10269" s="183" cm="1">
        <f t="array" ref="F10269">_xlfn.IFS($D10269=$O$5,$C10269*$P$5*0.01,$D10269=$O$6,$C10269*$P$6*0.01,$D10269="AZN",$C10269*0.08)</f>
        <v>472</v>
      </c>
    </row>
    <row r="10270" spans="1:6" x14ac:dyDescent="0.3">
      <c r="A10270" s="177" t="s">
        <v>314</v>
      </c>
      <c r="B10270" s="178">
        <v>44277</v>
      </c>
      <c r="C10270" s="179">
        <v>4000</v>
      </c>
      <c r="D10270" s="88" t="s">
        <v>2863</v>
      </c>
      <c r="E10270" s="184" cm="1">
        <f t="array" ref="E10270">_xlfn.IFS($D10270=$O$5,C10270*$P$5,$D10270=$O$6,$C10270*$P$6,$D10270="AZN",$C10270)</f>
        <v>6800</v>
      </c>
      <c r="F10270" s="183" cm="1">
        <f t="array" ref="F10270">_xlfn.IFS($D10270=$O$5,$C10270*$P$5*0.01,$D10270=$O$6,$C10270*$P$6*0.01,$D10270="AZN",$C10270*0.08)</f>
        <v>68</v>
      </c>
    </row>
    <row r="10271" spans="1:6" x14ac:dyDescent="0.3">
      <c r="A10271" s="177" t="s">
        <v>383</v>
      </c>
      <c r="B10271" s="178">
        <v>43937</v>
      </c>
      <c r="C10271" s="179">
        <v>6500</v>
      </c>
      <c r="D10271" s="88" t="s">
        <v>2864</v>
      </c>
      <c r="E10271" s="184" cm="1">
        <f t="array" ref="E10271">_xlfn.IFS($D10271=$O$5,C10271*$P$5,$D10271=$O$6,$C10271*$P$6,$D10271="AZN",$C10271)</f>
        <v>11807.25</v>
      </c>
      <c r="F10271" s="183" cm="1">
        <f t="array" ref="F10271">_xlfn.IFS($D10271=$O$5,$C10271*$P$5*0.01,$D10271=$O$6,$C10271*$P$6*0.01,$D10271="AZN",$C10271*0.08)</f>
        <v>118.07250000000001</v>
      </c>
    </row>
    <row r="10272" spans="1:6" x14ac:dyDescent="0.3">
      <c r="A10272" s="177" t="s">
        <v>2007</v>
      </c>
      <c r="B10272" s="178">
        <v>44109</v>
      </c>
      <c r="C10272" s="179">
        <v>7400</v>
      </c>
      <c r="D10272" s="88" t="s">
        <v>2862</v>
      </c>
      <c r="E10272" s="184" cm="1">
        <f t="array" ref="E10272">_xlfn.IFS($D10272=$O$5,C10272*$P$5,$D10272=$O$6,$C10272*$P$6,$D10272="AZN",$C10272)</f>
        <v>7400</v>
      </c>
      <c r="F10272" s="183" cm="1">
        <f t="array" ref="F10272">_xlfn.IFS($D10272=$O$5,$C10272*$P$5*0.01,$D10272=$O$6,$C10272*$P$6*0.01,$D10272="AZN",$C10272*0.08)</f>
        <v>592</v>
      </c>
    </row>
    <row r="10273" spans="1:6" x14ac:dyDescent="0.3">
      <c r="A10273" s="177" t="s">
        <v>1027</v>
      </c>
      <c r="B10273" s="178">
        <v>44293</v>
      </c>
      <c r="C10273" s="179">
        <v>7100</v>
      </c>
      <c r="D10273" s="88" t="s">
        <v>2862</v>
      </c>
      <c r="E10273" s="184" cm="1">
        <f t="array" ref="E10273">_xlfn.IFS($D10273=$O$5,C10273*$P$5,$D10273=$O$6,$C10273*$P$6,$D10273="AZN",$C10273)</f>
        <v>7100</v>
      </c>
      <c r="F10273" s="183" cm="1">
        <f t="array" ref="F10273">_xlfn.IFS($D10273=$O$5,$C10273*$P$5*0.01,$D10273=$O$6,$C10273*$P$6*0.01,$D10273="AZN",$C10273*0.08)</f>
        <v>568</v>
      </c>
    </row>
    <row r="10274" spans="1:6" x14ac:dyDescent="0.3">
      <c r="A10274" s="177" t="s">
        <v>1472</v>
      </c>
      <c r="B10274" s="178">
        <v>44000</v>
      </c>
      <c r="C10274" s="179">
        <v>10900</v>
      </c>
      <c r="D10274" s="88" t="s">
        <v>2862</v>
      </c>
      <c r="E10274" s="184" cm="1">
        <f t="array" ref="E10274">_xlfn.IFS($D10274=$O$5,C10274*$P$5,$D10274=$O$6,$C10274*$P$6,$D10274="AZN",$C10274)</f>
        <v>10900</v>
      </c>
      <c r="F10274" s="183" cm="1">
        <f t="array" ref="F10274">_xlfn.IFS($D10274=$O$5,$C10274*$P$5*0.01,$D10274=$O$6,$C10274*$P$6*0.01,$D10274="AZN",$C10274*0.08)</f>
        <v>872</v>
      </c>
    </row>
    <row r="10275" spans="1:6" x14ac:dyDescent="0.3">
      <c r="A10275" s="177" t="s">
        <v>819</v>
      </c>
      <c r="B10275" s="178">
        <v>43930</v>
      </c>
      <c r="C10275" s="179">
        <v>1600</v>
      </c>
      <c r="D10275" s="88" t="s">
        <v>2862</v>
      </c>
      <c r="E10275" s="184" cm="1">
        <f t="array" ref="E10275">_xlfn.IFS($D10275=$O$5,C10275*$P$5,$D10275=$O$6,$C10275*$P$6,$D10275="AZN",$C10275)</f>
        <v>1600</v>
      </c>
      <c r="F10275" s="183" cm="1">
        <f t="array" ref="F10275">_xlfn.IFS($D10275=$O$5,$C10275*$P$5*0.01,$D10275=$O$6,$C10275*$P$6*0.01,$D10275="AZN",$C10275*0.08)</f>
        <v>128</v>
      </c>
    </row>
    <row r="10276" spans="1:6" x14ac:dyDescent="0.3">
      <c r="A10276" s="177" t="s">
        <v>1470</v>
      </c>
      <c r="B10276" s="178">
        <v>44104</v>
      </c>
      <c r="C10276" s="179">
        <v>10100</v>
      </c>
      <c r="D10276" s="88" t="s">
        <v>2864</v>
      </c>
      <c r="E10276" s="184" cm="1">
        <f t="array" ref="E10276">_xlfn.IFS($D10276=$O$5,C10276*$P$5,$D10276=$O$6,$C10276*$P$6,$D10276="AZN",$C10276)</f>
        <v>18346.650000000001</v>
      </c>
      <c r="F10276" s="183" cm="1">
        <f t="array" ref="F10276">_xlfn.IFS($D10276=$O$5,$C10276*$P$5*0.01,$D10276=$O$6,$C10276*$P$6*0.01,$D10276="AZN",$C10276*0.08)</f>
        <v>183.46650000000002</v>
      </c>
    </row>
    <row r="10277" spans="1:6" x14ac:dyDescent="0.3">
      <c r="A10277" s="177" t="s">
        <v>651</v>
      </c>
      <c r="B10277" s="178">
        <v>44111</v>
      </c>
      <c r="C10277" s="179">
        <v>8400</v>
      </c>
      <c r="D10277" s="88" t="s">
        <v>2862</v>
      </c>
      <c r="E10277" s="184" cm="1">
        <f t="array" ref="E10277">_xlfn.IFS($D10277=$O$5,C10277*$P$5,$D10277=$O$6,$C10277*$P$6,$D10277="AZN",$C10277)</f>
        <v>8400</v>
      </c>
      <c r="F10277" s="183" cm="1">
        <f t="array" ref="F10277">_xlfn.IFS($D10277=$O$5,$C10277*$P$5*0.01,$D10277=$O$6,$C10277*$P$6*0.01,$D10277="AZN",$C10277*0.08)</f>
        <v>672</v>
      </c>
    </row>
    <row r="10278" spans="1:6" x14ac:dyDescent="0.3">
      <c r="A10278" s="177" t="s">
        <v>1966</v>
      </c>
      <c r="B10278" s="178">
        <v>44015</v>
      </c>
      <c r="C10278" s="179">
        <v>8900</v>
      </c>
      <c r="D10278" s="88" t="s">
        <v>2863</v>
      </c>
      <c r="E10278" s="184" cm="1">
        <f t="array" ref="E10278">_xlfn.IFS($D10278=$O$5,C10278*$P$5,$D10278=$O$6,$C10278*$P$6,$D10278="AZN",$C10278)</f>
        <v>15130</v>
      </c>
      <c r="F10278" s="183" cm="1">
        <f t="array" ref="F10278">_xlfn.IFS($D10278=$O$5,$C10278*$P$5*0.01,$D10278=$O$6,$C10278*$P$6*0.01,$D10278="AZN",$C10278*0.08)</f>
        <v>151.30000000000001</v>
      </c>
    </row>
    <row r="10279" spans="1:6" x14ac:dyDescent="0.3">
      <c r="A10279" s="177" t="s">
        <v>1679</v>
      </c>
      <c r="B10279" s="178">
        <v>44419</v>
      </c>
      <c r="C10279" s="179">
        <v>12100</v>
      </c>
      <c r="D10279" s="88" t="s">
        <v>2863</v>
      </c>
      <c r="E10279" s="184" cm="1">
        <f t="array" ref="E10279">_xlfn.IFS($D10279=$O$5,C10279*$P$5,$D10279=$O$6,$C10279*$P$6,$D10279="AZN",$C10279)</f>
        <v>20570</v>
      </c>
      <c r="F10279" s="183" cm="1">
        <f t="array" ref="F10279">_xlfn.IFS($D10279=$O$5,$C10279*$P$5*0.01,$D10279=$O$6,$C10279*$P$6*0.01,$D10279="AZN",$C10279*0.08)</f>
        <v>205.70000000000002</v>
      </c>
    </row>
    <row r="10280" spans="1:6" x14ac:dyDescent="0.3">
      <c r="A10280" s="177" t="s">
        <v>1683</v>
      </c>
      <c r="B10280" s="178">
        <v>44065</v>
      </c>
      <c r="C10280" s="179">
        <v>2200</v>
      </c>
      <c r="D10280" s="88" t="s">
        <v>2863</v>
      </c>
      <c r="E10280" s="184" cm="1">
        <f t="array" ref="E10280">_xlfn.IFS($D10280=$O$5,C10280*$P$5,$D10280=$O$6,$C10280*$P$6,$D10280="AZN",$C10280)</f>
        <v>3740</v>
      </c>
      <c r="F10280" s="183" cm="1">
        <f t="array" ref="F10280">_xlfn.IFS($D10280=$O$5,$C10280*$P$5*0.01,$D10280=$O$6,$C10280*$P$6*0.01,$D10280="AZN",$C10280*0.08)</f>
        <v>37.4</v>
      </c>
    </row>
    <row r="10281" spans="1:6" x14ac:dyDescent="0.3">
      <c r="A10281" s="177" t="s">
        <v>1102</v>
      </c>
      <c r="B10281" s="178">
        <v>43896</v>
      </c>
      <c r="C10281" s="179">
        <v>11000</v>
      </c>
      <c r="D10281" s="88" t="s">
        <v>2862</v>
      </c>
      <c r="E10281" s="184" cm="1">
        <f t="array" ref="E10281">_xlfn.IFS($D10281=$O$5,C10281*$P$5,$D10281=$O$6,$C10281*$P$6,$D10281="AZN",$C10281)</f>
        <v>11000</v>
      </c>
      <c r="F10281" s="183" cm="1">
        <f t="array" ref="F10281">_xlfn.IFS($D10281=$O$5,$C10281*$P$5*0.01,$D10281=$O$6,$C10281*$P$6*0.01,$D10281="AZN",$C10281*0.08)</f>
        <v>880</v>
      </c>
    </row>
    <row r="10282" spans="1:6" x14ac:dyDescent="0.3">
      <c r="A10282" s="177" t="s">
        <v>1026</v>
      </c>
      <c r="B10282" s="178">
        <v>44373</v>
      </c>
      <c r="C10282" s="179">
        <v>1400</v>
      </c>
      <c r="D10282" s="88" t="s">
        <v>2863</v>
      </c>
      <c r="E10282" s="184" cm="1">
        <f t="array" ref="E10282">_xlfn.IFS($D10282=$O$5,C10282*$P$5,$D10282=$O$6,$C10282*$P$6,$D10282="AZN",$C10282)</f>
        <v>2380</v>
      </c>
      <c r="F10282" s="183" cm="1">
        <f t="array" ref="F10282">_xlfn.IFS($D10282=$O$5,$C10282*$P$5*0.01,$D10282=$O$6,$C10282*$P$6*0.01,$D10282="AZN",$C10282*0.08)</f>
        <v>23.8</v>
      </c>
    </row>
    <row r="10283" spans="1:6" x14ac:dyDescent="0.3">
      <c r="A10283" s="177" t="s">
        <v>1839</v>
      </c>
      <c r="B10283" s="178">
        <v>44507</v>
      </c>
      <c r="C10283" s="179">
        <v>2100</v>
      </c>
      <c r="D10283" s="88" t="s">
        <v>2864</v>
      </c>
      <c r="E10283" s="184" cm="1">
        <f t="array" ref="E10283">_xlfn.IFS($D10283=$O$5,C10283*$P$5,$D10283=$O$6,$C10283*$P$6,$D10283="AZN",$C10283)</f>
        <v>3814.65</v>
      </c>
      <c r="F10283" s="183" cm="1">
        <f t="array" ref="F10283">_xlfn.IFS($D10283=$O$5,$C10283*$P$5*0.01,$D10283=$O$6,$C10283*$P$6*0.01,$D10283="AZN",$C10283*0.08)</f>
        <v>38.146500000000003</v>
      </c>
    </row>
    <row r="10284" spans="1:6" x14ac:dyDescent="0.3">
      <c r="A10284" s="177" t="s">
        <v>1065</v>
      </c>
      <c r="B10284" s="178">
        <v>44149</v>
      </c>
      <c r="C10284" s="179">
        <v>8700</v>
      </c>
      <c r="D10284" s="88" t="s">
        <v>2863</v>
      </c>
      <c r="E10284" s="184" cm="1">
        <f t="array" ref="E10284">_xlfn.IFS($D10284=$O$5,C10284*$P$5,$D10284=$O$6,$C10284*$P$6,$D10284="AZN",$C10284)</f>
        <v>14790</v>
      </c>
      <c r="F10284" s="183" cm="1">
        <f t="array" ref="F10284">_xlfn.IFS($D10284=$O$5,$C10284*$P$5*0.01,$D10284=$O$6,$C10284*$P$6*0.01,$D10284="AZN",$C10284*0.08)</f>
        <v>147.9</v>
      </c>
    </row>
    <row r="10285" spans="1:6" x14ac:dyDescent="0.3">
      <c r="A10285" s="177" t="s">
        <v>1224</v>
      </c>
      <c r="B10285" s="178">
        <v>44767</v>
      </c>
      <c r="C10285" s="179">
        <v>11900</v>
      </c>
      <c r="D10285" s="88" t="s">
        <v>2862</v>
      </c>
      <c r="E10285" s="184" cm="1">
        <f t="array" ref="E10285">_xlfn.IFS($D10285=$O$5,C10285*$P$5,$D10285=$O$6,$C10285*$P$6,$D10285="AZN",$C10285)</f>
        <v>11900</v>
      </c>
      <c r="F10285" s="183" cm="1">
        <f t="array" ref="F10285">_xlfn.IFS($D10285=$O$5,$C10285*$P$5*0.01,$D10285=$O$6,$C10285*$P$6*0.01,$D10285="AZN",$C10285*0.08)</f>
        <v>952</v>
      </c>
    </row>
    <row r="10286" spans="1:6" x14ac:dyDescent="0.3">
      <c r="A10286" s="177" t="s">
        <v>732</v>
      </c>
      <c r="B10286" s="178">
        <v>44603</v>
      </c>
      <c r="C10286" s="179">
        <v>11900</v>
      </c>
      <c r="D10286" s="88" t="s">
        <v>2864</v>
      </c>
      <c r="E10286" s="184" cm="1">
        <f t="array" ref="E10286">_xlfn.IFS($D10286=$O$5,C10286*$P$5,$D10286=$O$6,$C10286*$P$6,$D10286="AZN",$C10286)</f>
        <v>21616.35</v>
      </c>
      <c r="F10286" s="183" cm="1">
        <f t="array" ref="F10286">_xlfn.IFS($D10286=$O$5,$C10286*$P$5*0.01,$D10286=$O$6,$C10286*$P$6*0.01,$D10286="AZN",$C10286*0.08)</f>
        <v>216.1635</v>
      </c>
    </row>
    <row r="10287" spans="1:6" x14ac:dyDescent="0.3">
      <c r="A10287" s="177" t="s">
        <v>460</v>
      </c>
      <c r="B10287" s="178">
        <v>43565</v>
      </c>
      <c r="C10287" s="179">
        <v>8600</v>
      </c>
      <c r="D10287" s="88" t="s">
        <v>2862</v>
      </c>
      <c r="E10287" s="184" cm="1">
        <f t="array" ref="E10287">_xlfn.IFS($D10287=$O$5,C10287*$P$5,$D10287=$O$6,$C10287*$P$6,$D10287="AZN",$C10287)</f>
        <v>8600</v>
      </c>
      <c r="F10287" s="183" cm="1">
        <f t="array" ref="F10287">_xlfn.IFS($D10287=$O$5,$C10287*$P$5*0.01,$D10287=$O$6,$C10287*$P$6*0.01,$D10287="AZN",$C10287*0.08)</f>
        <v>688</v>
      </c>
    </row>
    <row r="10288" spans="1:6" x14ac:dyDescent="0.3">
      <c r="A10288" s="177" t="s">
        <v>696</v>
      </c>
      <c r="B10288" s="178">
        <v>43674</v>
      </c>
      <c r="C10288" s="179">
        <v>8300</v>
      </c>
      <c r="D10288" s="88" t="s">
        <v>2862</v>
      </c>
      <c r="E10288" s="184" cm="1">
        <f t="array" ref="E10288">_xlfn.IFS($D10288=$O$5,C10288*$P$5,$D10288=$O$6,$C10288*$P$6,$D10288="AZN",$C10288)</f>
        <v>8300</v>
      </c>
      <c r="F10288" s="183" cm="1">
        <f t="array" ref="F10288">_xlfn.IFS($D10288=$O$5,$C10288*$P$5*0.01,$D10288=$O$6,$C10288*$P$6*0.01,$D10288="AZN",$C10288*0.08)</f>
        <v>664</v>
      </c>
    </row>
    <row r="10289" spans="1:6" x14ac:dyDescent="0.3">
      <c r="A10289" s="177" t="s">
        <v>1139</v>
      </c>
      <c r="B10289" s="178">
        <v>44158</v>
      </c>
      <c r="C10289" s="179">
        <v>12600</v>
      </c>
      <c r="D10289" s="88" t="s">
        <v>2863</v>
      </c>
      <c r="E10289" s="184" cm="1">
        <f t="array" ref="E10289">_xlfn.IFS($D10289=$O$5,C10289*$P$5,$D10289=$O$6,$C10289*$P$6,$D10289="AZN",$C10289)</f>
        <v>21420</v>
      </c>
      <c r="F10289" s="183" cm="1">
        <f t="array" ref="F10289">_xlfn.IFS($D10289=$O$5,$C10289*$P$5*0.01,$D10289=$O$6,$C10289*$P$6*0.01,$D10289="AZN",$C10289*0.08)</f>
        <v>214.20000000000002</v>
      </c>
    </row>
    <row r="10290" spans="1:6" x14ac:dyDescent="0.3">
      <c r="A10290" s="177" t="s">
        <v>295</v>
      </c>
      <c r="B10290" s="178">
        <v>44474</v>
      </c>
      <c r="C10290" s="179">
        <v>9900</v>
      </c>
      <c r="D10290" s="88" t="s">
        <v>2864</v>
      </c>
      <c r="E10290" s="184" cm="1">
        <f t="array" ref="E10290">_xlfn.IFS($D10290=$O$5,C10290*$P$5,$D10290=$O$6,$C10290*$P$6,$D10290="AZN",$C10290)</f>
        <v>17983.349999999999</v>
      </c>
      <c r="F10290" s="183" cm="1">
        <f t="array" ref="F10290">_xlfn.IFS($D10290=$O$5,$C10290*$P$5*0.01,$D10290=$O$6,$C10290*$P$6*0.01,$D10290="AZN",$C10290*0.08)</f>
        <v>179.83349999999999</v>
      </c>
    </row>
    <row r="10291" spans="1:6" x14ac:dyDescent="0.3">
      <c r="A10291" s="177" t="s">
        <v>1974</v>
      </c>
      <c r="B10291" s="178">
        <v>44158</v>
      </c>
      <c r="C10291" s="179">
        <v>3500</v>
      </c>
      <c r="D10291" s="88" t="s">
        <v>2864</v>
      </c>
      <c r="E10291" s="184" cm="1">
        <f t="array" ref="E10291">_xlfn.IFS($D10291=$O$5,C10291*$P$5,$D10291=$O$6,$C10291*$P$6,$D10291="AZN",$C10291)</f>
        <v>6357.75</v>
      </c>
      <c r="F10291" s="183" cm="1">
        <f t="array" ref="F10291">_xlfn.IFS($D10291=$O$5,$C10291*$P$5*0.01,$D10291=$O$6,$C10291*$P$6*0.01,$D10291="AZN",$C10291*0.08)</f>
        <v>63.577500000000001</v>
      </c>
    </row>
    <row r="10292" spans="1:6" x14ac:dyDescent="0.3">
      <c r="A10292" s="177" t="s">
        <v>1406</v>
      </c>
      <c r="B10292" s="178">
        <v>44307</v>
      </c>
      <c r="C10292" s="179">
        <v>12900</v>
      </c>
      <c r="D10292" s="88" t="s">
        <v>2863</v>
      </c>
      <c r="E10292" s="184" cm="1">
        <f t="array" ref="E10292">_xlfn.IFS($D10292=$O$5,C10292*$P$5,$D10292=$O$6,$C10292*$P$6,$D10292="AZN",$C10292)</f>
        <v>21930</v>
      </c>
      <c r="F10292" s="183" cm="1">
        <f t="array" ref="F10292">_xlfn.IFS($D10292=$O$5,$C10292*$P$5*0.01,$D10292=$O$6,$C10292*$P$6*0.01,$D10292="AZN",$C10292*0.08)</f>
        <v>219.3</v>
      </c>
    </row>
    <row r="10293" spans="1:6" x14ac:dyDescent="0.3">
      <c r="A10293" s="177" t="s">
        <v>1408</v>
      </c>
      <c r="B10293" s="178">
        <v>44168</v>
      </c>
      <c r="C10293" s="179">
        <v>6500</v>
      </c>
      <c r="D10293" s="88" t="s">
        <v>2862</v>
      </c>
      <c r="E10293" s="184" cm="1">
        <f t="array" ref="E10293">_xlfn.IFS($D10293=$O$5,C10293*$P$5,$D10293=$O$6,$C10293*$P$6,$D10293="AZN",$C10293)</f>
        <v>6500</v>
      </c>
      <c r="F10293" s="183" cm="1">
        <f t="array" ref="F10293">_xlfn.IFS($D10293=$O$5,$C10293*$P$5*0.01,$D10293=$O$6,$C10293*$P$6*0.01,$D10293="AZN",$C10293*0.08)</f>
        <v>520</v>
      </c>
    </row>
    <row r="10294" spans="1:6" x14ac:dyDescent="0.3">
      <c r="A10294" s="177" t="s">
        <v>1951</v>
      </c>
      <c r="B10294" s="178">
        <v>44000</v>
      </c>
      <c r="C10294" s="179">
        <v>5200</v>
      </c>
      <c r="D10294" s="88" t="s">
        <v>2862</v>
      </c>
      <c r="E10294" s="184" cm="1">
        <f t="array" ref="E10294">_xlfn.IFS($D10294=$O$5,C10294*$P$5,$D10294=$O$6,$C10294*$P$6,$D10294="AZN",$C10294)</f>
        <v>5200</v>
      </c>
      <c r="F10294" s="183" cm="1">
        <f t="array" ref="F10294">_xlfn.IFS($D10294=$O$5,$C10294*$P$5*0.01,$D10294=$O$6,$C10294*$P$6*0.01,$D10294="AZN",$C10294*0.08)</f>
        <v>416</v>
      </c>
    </row>
    <row r="10295" spans="1:6" x14ac:dyDescent="0.3">
      <c r="A10295" s="177" t="s">
        <v>873</v>
      </c>
      <c r="B10295" s="178">
        <v>44239</v>
      </c>
      <c r="C10295" s="179">
        <v>12200</v>
      </c>
      <c r="D10295" s="88" t="s">
        <v>2863</v>
      </c>
      <c r="E10295" s="184" cm="1">
        <f t="array" ref="E10295">_xlfn.IFS($D10295=$O$5,C10295*$P$5,$D10295=$O$6,$C10295*$P$6,$D10295="AZN",$C10295)</f>
        <v>20740</v>
      </c>
      <c r="F10295" s="183" cm="1">
        <f t="array" ref="F10295">_xlfn.IFS($D10295=$O$5,$C10295*$P$5*0.01,$D10295=$O$6,$C10295*$P$6*0.01,$D10295="AZN",$C10295*0.08)</f>
        <v>207.4</v>
      </c>
    </row>
    <row r="10296" spans="1:6" x14ac:dyDescent="0.3">
      <c r="A10296" s="177" t="s">
        <v>1711</v>
      </c>
      <c r="B10296" s="178">
        <v>43605</v>
      </c>
      <c r="C10296" s="179">
        <v>6600</v>
      </c>
      <c r="D10296" s="88" t="s">
        <v>2862</v>
      </c>
      <c r="E10296" s="184" cm="1">
        <f t="array" ref="E10296">_xlfn.IFS($D10296=$O$5,C10296*$P$5,$D10296=$O$6,$C10296*$P$6,$D10296="AZN",$C10296)</f>
        <v>6600</v>
      </c>
      <c r="F10296" s="183" cm="1">
        <f t="array" ref="F10296">_xlfn.IFS($D10296=$O$5,$C10296*$P$5*0.01,$D10296=$O$6,$C10296*$P$6*0.01,$D10296="AZN",$C10296*0.08)</f>
        <v>528</v>
      </c>
    </row>
    <row r="10297" spans="1:6" x14ac:dyDescent="0.3">
      <c r="A10297" s="177" t="s">
        <v>401</v>
      </c>
      <c r="B10297" s="178">
        <v>44009</v>
      </c>
      <c r="C10297" s="179">
        <v>9800</v>
      </c>
      <c r="D10297" s="88" t="s">
        <v>2863</v>
      </c>
      <c r="E10297" s="184" cm="1">
        <f t="array" ref="E10297">_xlfn.IFS($D10297=$O$5,C10297*$P$5,$D10297=$O$6,$C10297*$P$6,$D10297="AZN",$C10297)</f>
        <v>16660</v>
      </c>
      <c r="F10297" s="183" cm="1">
        <f t="array" ref="F10297">_xlfn.IFS($D10297=$O$5,$C10297*$P$5*0.01,$D10297=$O$6,$C10297*$P$6*0.01,$D10297="AZN",$C10297*0.08)</f>
        <v>166.6</v>
      </c>
    </row>
    <row r="10298" spans="1:6" x14ac:dyDescent="0.3">
      <c r="A10298" s="177" t="s">
        <v>1094</v>
      </c>
      <c r="B10298" s="178">
        <v>44242</v>
      </c>
      <c r="C10298" s="179">
        <v>6500</v>
      </c>
      <c r="D10298" s="88" t="s">
        <v>2863</v>
      </c>
      <c r="E10298" s="184" cm="1">
        <f t="array" ref="E10298">_xlfn.IFS($D10298=$O$5,C10298*$P$5,$D10298=$O$6,$C10298*$P$6,$D10298="AZN",$C10298)</f>
        <v>11050</v>
      </c>
      <c r="F10298" s="183" cm="1">
        <f t="array" ref="F10298">_xlfn.IFS($D10298=$O$5,$C10298*$P$5*0.01,$D10298=$O$6,$C10298*$P$6*0.01,$D10298="AZN",$C10298*0.08)</f>
        <v>110.5</v>
      </c>
    </row>
    <row r="10299" spans="1:6" x14ac:dyDescent="0.3">
      <c r="A10299" s="177" t="s">
        <v>1329</v>
      </c>
      <c r="B10299" s="178">
        <v>44626</v>
      </c>
      <c r="C10299" s="179">
        <v>5300</v>
      </c>
      <c r="D10299" s="88" t="s">
        <v>2863</v>
      </c>
      <c r="E10299" s="184" cm="1">
        <f t="array" ref="E10299">_xlfn.IFS($D10299=$O$5,C10299*$P$5,$D10299=$O$6,$C10299*$P$6,$D10299="AZN",$C10299)</f>
        <v>9010</v>
      </c>
      <c r="F10299" s="183" cm="1">
        <f t="array" ref="F10299">_xlfn.IFS($D10299=$O$5,$C10299*$P$5*0.01,$D10299=$O$6,$C10299*$P$6*0.01,$D10299="AZN",$C10299*0.08)</f>
        <v>90.100000000000009</v>
      </c>
    </row>
    <row r="10300" spans="1:6" x14ac:dyDescent="0.3">
      <c r="A10300" s="177" t="s">
        <v>1009</v>
      </c>
      <c r="B10300" s="178">
        <v>43690</v>
      </c>
      <c r="C10300" s="179">
        <v>4500</v>
      </c>
      <c r="D10300" s="88" t="s">
        <v>2862</v>
      </c>
      <c r="E10300" s="184" cm="1">
        <f t="array" ref="E10300">_xlfn.IFS($D10300=$O$5,C10300*$P$5,$D10300=$O$6,$C10300*$P$6,$D10300="AZN",$C10300)</f>
        <v>4500</v>
      </c>
      <c r="F10300" s="183" cm="1">
        <f t="array" ref="F10300">_xlfn.IFS($D10300=$O$5,$C10300*$P$5*0.01,$D10300=$O$6,$C10300*$P$6*0.01,$D10300="AZN",$C10300*0.08)</f>
        <v>360</v>
      </c>
    </row>
    <row r="10301" spans="1:6" x14ac:dyDescent="0.3">
      <c r="A10301" s="177" t="s">
        <v>173</v>
      </c>
      <c r="B10301" s="178">
        <v>44340</v>
      </c>
      <c r="C10301" s="179">
        <v>3300</v>
      </c>
      <c r="D10301" s="88" t="s">
        <v>2864</v>
      </c>
      <c r="E10301" s="184" cm="1">
        <f t="array" ref="E10301">_xlfn.IFS($D10301=$O$5,C10301*$P$5,$D10301=$O$6,$C10301*$P$6,$D10301="AZN",$C10301)</f>
        <v>5994.45</v>
      </c>
      <c r="F10301" s="183" cm="1">
        <f t="array" ref="F10301">_xlfn.IFS($D10301=$O$5,$C10301*$P$5*0.01,$D10301=$O$6,$C10301*$P$6*0.01,$D10301="AZN",$C10301*0.08)</f>
        <v>59.944499999999998</v>
      </c>
    </row>
    <row r="10302" spans="1:6" x14ac:dyDescent="0.3">
      <c r="A10302" s="177" t="s">
        <v>1180</v>
      </c>
      <c r="B10302" s="178">
        <v>44296</v>
      </c>
      <c r="C10302" s="179">
        <v>1900</v>
      </c>
      <c r="D10302" s="88" t="s">
        <v>2863</v>
      </c>
      <c r="E10302" s="184" cm="1">
        <f t="array" ref="E10302">_xlfn.IFS($D10302=$O$5,C10302*$P$5,$D10302=$O$6,$C10302*$P$6,$D10302="AZN",$C10302)</f>
        <v>3230</v>
      </c>
      <c r="F10302" s="183" cm="1">
        <f t="array" ref="F10302">_xlfn.IFS($D10302=$O$5,$C10302*$P$5*0.01,$D10302=$O$6,$C10302*$P$6*0.01,$D10302="AZN",$C10302*0.08)</f>
        <v>32.299999999999997</v>
      </c>
    </row>
    <row r="10303" spans="1:6" x14ac:dyDescent="0.3">
      <c r="A10303" s="177" t="s">
        <v>1729</v>
      </c>
      <c r="B10303" s="178">
        <v>44304</v>
      </c>
      <c r="C10303" s="179">
        <v>9100</v>
      </c>
      <c r="D10303" s="88" t="s">
        <v>2864</v>
      </c>
      <c r="E10303" s="184" cm="1">
        <f t="array" ref="E10303">_xlfn.IFS($D10303=$O$5,C10303*$P$5,$D10303=$O$6,$C10303*$P$6,$D10303="AZN",$C10303)</f>
        <v>16530.150000000001</v>
      </c>
      <c r="F10303" s="183" cm="1">
        <f t="array" ref="F10303">_xlfn.IFS($D10303=$O$5,$C10303*$P$5*0.01,$D10303=$O$6,$C10303*$P$6*0.01,$D10303="AZN",$C10303*0.08)</f>
        <v>165.3015</v>
      </c>
    </row>
    <row r="10304" spans="1:6" x14ac:dyDescent="0.3">
      <c r="A10304" s="177" t="s">
        <v>1764</v>
      </c>
      <c r="B10304" s="178">
        <v>44898</v>
      </c>
      <c r="C10304" s="179">
        <v>2100</v>
      </c>
      <c r="D10304" s="88" t="s">
        <v>2864</v>
      </c>
      <c r="E10304" s="184" cm="1">
        <f t="array" ref="E10304">_xlfn.IFS($D10304=$O$5,C10304*$P$5,$D10304=$O$6,$C10304*$P$6,$D10304="AZN",$C10304)</f>
        <v>3814.65</v>
      </c>
      <c r="F10304" s="183" cm="1">
        <f t="array" ref="F10304">_xlfn.IFS($D10304=$O$5,$C10304*$P$5*0.01,$D10304=$O$6,$C10304*$P$6*0.01,$D10304="AZN",$C10304*0.08)</f>
        <v>38.146500000000003</v>
      </c>
    </row>
    <row r="10305" spans="1:6" x14ac:dyDescent="0.3">
      <c r="A10305" s="177" t="s">
        <v>1032</v>
      </c>
      <c r="B10305" s="178">
        <v>44134</v>
      </c>
      <c r="C10305" s="179">
        <v>9500</v>
      </c>
      <c r="D10305" s="88" t="s">
        <v>2862</v>
      </c>
      <c r="E10305" s="184" cm="1">
        <f t="array" ref="E10305">_xlfn.IFS($D10305=$O$5,C10305*$P$5,$D10305=$O$6,$C10305*$P$6,$D10305="AZN",$C10305)</f>
        <v>9500</v>
      </c>
      <c r="F10305" s="183" cm="1">
        <f t="array" ref="F10305">_xlfn.IFS($D10305=$O$5,$C10305*$P$5*0.01,$D10305=$O$6,$C10305*$P$6*0.01,$D10305="AZN",$C10305*0.08)</f>
        <v>760</v>
      </c>
    </row>
    <row r="10306" spans="1:6" x14ac:dyDescent="0.3">
      <c r="A10306" s="177" t="s">
        <v>688</v>
      </c>
      <c r="B10306" s="178">
        <v>44323</v>
      </c>
      <c r="C10306" s="179">
        <v>11200</v>
      </c>
      <c r="D10306" s="88" t="s">
        <v>2864</v>
      </c>
      <c r="E10306" s="184" cm="1">
        <f t="array" ref="E10306">_xlfn.IFS($D10306=$O$5,C10306*$P$5,$D10306=$O$6,$C10306*$P$6,$D10306="AZN",$C10306)</f>
        <v>20344.8</v>
      </c>
      <c r="F10306" s="183" cm="1">
        <f t="array" ref="F10306">_xlfn.IFS($D10306=$O$5,$C10306*$P$5*0.01,$D10306=$O$6,$C10306*$P$6*0.01,$D10306="AZN",$C10306*0.08)</f>
        <v>203.44800000000001</v>
      </c>
    </row>
    <row r="10307" spans="1:6" x14ac:dyDescent="0.3">
      <c r="A10307" s="177" t="s">
        <v>1608</v>
      </c>
      <c r="B10307" s="178">
        <v>44184</v>
      </c>
      <c r="C10307" s="179">
        <v>5700</v>
      </c>
      <c r="D10307" s="88" t="s">
        <v>2862</v>
      </c>
      <c r="E10307" s="184" cm="1">
        <f t="array" ref="E10307">_xlfn.IFS($D10307=$O$5,C10307*$P$5,$D10307=$O$6,$C10307*$P$6,$D10307="AZN",$C10307)</f>
        <v>5700</v>
      </c>
      <c r="F10307" s="183" cm="1">
        <f t="array" ref="F10307">_xlfn.IFS($D10307=$O$5,$C10307*$P$5*0.01,$D10307=$O$6,$C10307*$P$6*0.01,$D10307="AZN",$C10307*0.08)</f>
        <v>456</v>
      </c>
    </row>
    <row r="10308" spans="1:6" x14ac:dyDescent="0.3">
      <c r="A10308" s="177" t="s">
        <v>631</v>
      </c>
      <c r="B10308" s="178">
        <v>44206</v>
      </c>
      <c r="C10308" s="179">
        <v>8400</v>
      </c>
      <c r="D10308" s="88" t="s">
        <v>2864</v>
      </c>
      <c r="E10308" s="184" cm="1">
        <f t="array" ref="E10308">_xlfn.IFS($D10308=$O$5,C10308*$P$5,$D10308=$O$6,$C10308*$P$6,$D10308="AZN",$C10308)</f>
        <v>15258.6</v>
      </c>
      <c r="F10308" s="183" cm="1">
        <f t="array" ref="F10308">_xlfn.IFS($D10308=$O$5,$C10308*$P$5*0.01,$D10308=$O$6,$C10308*$P$6*0.01,$D10308="AZN",$C10308*0.08)</f>
        <v>152.58600000000001</v>
      </c>
    </row>
    <row r="10309" spans="1:6" x14ac:dyDescent="0.3">
      <c r="A10309" s="177" t="s">
        <v>2029</v>
      </c>
      <c r="B10309" s="178">
        <v>44196</v>
      </c>
      <c r="C10309" s="179">
        <v>6300</v>
      </c>
      <c r="D10309" s="88" t="s">
        <v>2864</v>
      </c>
      <c r="E10309" s="184" cm="1">
        <f t="array" ref="E10309">_xlfn.IFS($D10309=$O$5,C10309*$P$5,$D10309=$O$6,$C10309*$P$6,$D10309="AZN",$C10309)</f>
        <v>11443.95</v>
      </c>
      <c r="F10309" s="183" cm="1">
        <f t="array" ref="F10309">_xlfn.IFS($D10309=$O$5,$C10309*$P$5*0.01,$D10309=$O$6,$C10309*$P$6*0.01,$D10309="AZN",$C10309*0.08)</f>
        <v>114.43950000000001</v>
      </c>
    </row>
    <row r="10310" spans="1:6" x14ac:dyDescent="0.3">
      <c r="A10310" s="177" t="s">
        <v>637</v>
      </c>
      <c r="B10310" s="178">
        <v>44406</v>
      </c>
      <c r="C10310" s="179">
        <v>10700</v>
      </c>
      <c r="D10310" s="88" t="s">
        <v>2862</v>
      </c>
      <c r="E10310" s="184" cm="1">
        <f t="array" ref="E10310">_xlfn.IFS($D10310=$O$5,C10310*$P$5,$D10310=$O$6,$C10310*$P$6,$D10310="AZN",$C10310)</f>
        <v>10700</v>
      </c>
      <c r="F10310" s="183" cm="1">
        <f t="array" ref="F10310">_xlfn.IFS($D10310=$O$5,$C10310*$P$5*0.01,$D10310=$O$6,$C10310*$P$6*0.01,$D10310="AZN",$C10310*0.08)</f>
        <v>856</v>
      </c>
    </row>
    <row r="10311" spans="1:6" x14ac:dyDescent="0.3">
      <c r="A10311" s="177" t="s">
        <v>638</v>
      </c>
      <c r="B10311" s="178">
        <v>44224</v>
      </c>
      <c r="C10311" s="179">
        <v>5300</v>
      </c>
      <c r="D10311" s="88" t="s">
        <v>2864</v>
      </c>
      <c r="E10311" s="184" cm="1">
        <f t="array" ref="E10311">_xlfn.IFS($D10311=$O$5,C10311*$P$5,$D10311=$O$6,$C10311*$P$6,$D10311="AZN",$C10311)</f>
        <v>9627.4500000000007</v>
      </c>
      <c r="F10311" s="183" cm="1">
        <f t="array" ref="F10311">_xlfn.IFS($D10311=$O$5,$C10311*$P$5*0.01,$D10311=$O$6,$C10311*$P$6*0.01,$D10311="AZN",$C10311*0.08)</f>
        <v>96.274500000000003</v>
      </c>
    </row>
    <row r="10312" spans="1:6" x14ac:dyDescent="0.3">
      <c r="A10312" s="177" t="s">
        <v>1877</v>
      </c>
      <c r="B10312" s="178">
        <v>43998</v>
      </c>
      <c r="C10312" s="179">
        <v>5100</v>
      </c>
      <c r="D10312" s="88" t="s">
        <v>2864</v>
      </c>
      <c r="E10312" s="184" cm="1">
        <f t="array" ref="E10312">_xlfn.IFS($D10312=$O$5,C10312*$P$5,$D10312=$O$6,$C10312*$P$6,$D10312="AZN",$C10312)</f>
        <v>9264.15</v>
      </c>
      <c r="F10312" s="183" cm="1">
        <f t="array" ref="F10312">_xlfn.IFS($D10312=$O$5,$C10312*$P$5*0.01,$D10312=$O$6,$C10312*$P$6*0.01,$D10312="AZN",$C10312*0.08)</f>
        <v>92.641499999999994</v>
      </c>
    </row>
    <row r="10313" spans="1:6" x14ac:dyDescent="0.3">
      <c r="A10313" s="177" t="s">
        <v>2129</v>
      </c>
      <c r="B10313" s="178">
        <v>44758</v>
      </c>
      <c r="C10313" s="179">
        <v>4300</v>
      </c>
      <c r="D10313" s="88" t="s">
        <v>2864</v>
      </c>
      <c r="E10313" s="184" cm="1">
        <f t="array" ref="E10313">_xlfn.IFS($D10313=$O$5,C10313*$P$5,$D10313=$O$6,$C10313*$P$6,$D10313="AZN",$C10313)</f>
        <v>7810.95</v>
      </c>
      <c r="F10313" s="183" cm="1">
        <f t="array" ref="F10313">_xlfn.IFS($D10313=$O$5,$C10313*$P$5*0.01,$D10313=$O$6,$C10313*$P$6*0.01,$D10313="AZN",$C10313*0.08)</f>
        <v>78.109499999999997</v>
      </c>
    </row>
    <row r="10314" spans="1:6" x14ac:dyDescent="0.3">
      <c r="A10314" s="177" t="s">
        <v>966</v>
      </c>
      <c r="B10314" s="178">
        <v>44460</v>
      </c>
      <c r="C10314" s="179">
        <v>3900</v>
      </c>
      <c r="D10314" s="88" t="s">
        <v>2863</v>
      </c>
      <c r="E10314" s="184" cm="1">
        <f t="array" ref="E10314">_xlfn.IFS($D10314=$O$5,C10314*$P$5,$D10314=$O$6,$C10314*$P$6,$D10314="AZN",$C10314)</f>
        <v>6630</v>
      </c>
      <c r="F10314" s="183" cm="1">
        <f t="array" ref="F10314">_xlfn.IFS($D10314=$O$5,$C10314*$P$5*0.01,$D10314=$O$6,$C10314*$P$6*0.01,$D10314="AZN",$C10314*0.08)</f>
        <v>66.3</v>
      </c>
    </row>
    <row r="10315" spans="1:6" x14ac:dyDescent="0.3">
      <c r="A10315" s="177" t="s">
        <v>1647</v>
      </c>
      <c r="B10315" s="178">
        <v>44429</v>
      </c>
      <c r="C10315" s="179">
        <v>7000</v>
      </c>
      <c r="D10315" s="88" t="s">
        <v>2863</v>
      </c>
      <c r="E10315" s="184" cm="1">
        <f t="array" ref="E10315">_xlfn.IFS($D10315=$O$5,C10315*$P$5,$D10315=$O$6,$C10315*$P$6,$D10315="AZN",$C10315)</f>
        <v>11900</v>
      </c>
      <c r="F10315" s="183" cm="1">
        <f t="array" ref="F10315">_xlfn.IFS($D10315=$O$5,$C10315*$P$5*0.01,$D10315=$O$6,$C10315*$P$6*0.01,$D10315="AZN",$C10315*0.08)</f>
        <v>119</v>
      </c>
    </row>
    <row r="10316" spans="1:6" x14ac:dyDescent="0.3">
      <c r="A10316" s="177" t="s">
        <v>2065</v>
      </c>
      <c r="B10316" s="178">
        <v>44041</v>
      </c>
      <c r="C10316" s="179">
        <v>1300</v>
      </c>
      <c r="D10316" s="88" t="s">
        <v>2863</v>
      </c>
      <c r="E10316" s="184" cm="1">
        <f t="array" ref="E10316">_xlfn.IFS($D10316=$O$5,C10316*$P$5,$D10316=$O$6,$C10316*$P$6,$D10316="AZN",$C10316)</f>
        <v>2210</v>
      </c>
      <c r="F10316" s="183" cm="1">
        <f t="array" ref="F10316">_xlfn.IFS($D10316=$O$5,$C10316*$P$5*0.01,$D10316=$O$6,$C10316*$P$6*0.01,$D10316="AZN",$C10316*0.08)</f>
        <v>22.1</v>
      </c>
    </row>
    <row r="10317" spans="1:6" x14ac:dyDescent="0.3">
      <c r="A10317" s="177" t="s">
        <v>1293</v>
      </c>
      <c r="B10317" s="178">
        <v>44011</v>
      </c>
      <c r="C10317" s="179">
        <v>11700</v>
      </c>
      <c r="D10317" s="88" t="s">
        <v>2863</v>
      </c>
      <c r="E10317" s="184" cm="1">
        <f t="array" ref="E10317">_xlfn.IFS($D10317=$O$5,C10317*$P$5,$D10317=$O$6,$C10317*$P$6,$D10317="AZN",$C10317)</f>
        <v>19890</v>
      </c>
      <c r="F10317" s="183" cm="1">
        <f t="array" ref="F10317">_xlfn.IFS($D10317=$O$5,$C10317*$P$5*0.01,$D10317=$O$6,$C10317*$P$6*0.01,$D10317="AZN",$C10317*0.08)</f>
        <v>198.9</v>
      </c>
    </row>
    <row r="10318" spans="1:6" x14ac:dyDescent="0.3">
      <c r="A10318" s="177" t="s">
        <v>1362</v>
      </c>
      <c r="B10318" s="178">
        <v>44688</v>
      </c>
      <c r="C10318" s="179">
        <v>10300</v>
      </c>
      <c r="D10318" s="88" t="s">
        <v>2862</v>
      </c>
      <c r="E10318" s="184" cm="1">
        <f t="array" ref="E10318">_xlfn.IFS($D10318=$O$5,C10318*$P$5,$D10318=$O$6,$C10318*$P$6,$D10318="AZN",$C10318)</f>
        <v>10300</v>
      </c>
      <c r="F10318" s="183" cm="1">
        <f t="array" ref="F10318">_xlfn.IFS($D10318=$O$5,$C10318*$P$5*0.01,$D10318=$O$6,$C10318*$P$6*0.01,$D10318="AZN",$C10318*0.08)</f>
        <v>824</v>
      </c>
    </row>
    <row r="10319" spans="1:6" x14ac:dyDescent="0.3">
      <c r="A10319" s="177" t="s">
        <v>623</v>
      </c>
      <c r="B10319" s="178">
        <v>43825</v>
      </c>
      <c r="C10319" s="179">
        <v>6700</v>
      </c>
      <c r="D10319" s="88" t="s">
        <v>2863</v>
      </c>
      <c r="E10319" s="184" cm="1">
        <f t="array" ref="E10319">_xlfn.IFS($D10319=$O$5,C10319*$P$5,$D10319=$O$6,$C10319*$P$6,$D10319="AZN",$C10319)</f>
        <v>11390</v>
      </c>
      <c r="F10319" s="183" cm="1">
        <f t="array" ref="F10319">_xlfn.IFS($D10319=$O$5,$C10319*$P$5*0.01,$D10319=$O$6,$C10319*$P$6*0.01,$D10319="AZN",$C10319*0.08)</f>
        <v>113.9</v>
      </c>
    </row>
    <row r="10320" spans="1:6" x14ac:dyDescent="0.3">
      <c r="A10320" s="177" t="s">
        <v>2030</v>
      </c>
      <c r="B10320" s="178">
        <v>43505</v>
      </c>
      <c r="C10320" s="179">
        <v>4400</v>
      </c>
      <c r="D10320" s="88" t="s">
        <v>2863</v>
      </c>
      <c r="E10320" s="184" cm="1">
        <f t="array" ref="E10320">_xlfn.IFS($D10320=$O$5,C10320*$P$5,$D10320=$O$6,$C10320*$P$6,$D10320="AZN",$C10320)</f>
        <v>7480</v>
      </c>
      <c r="F10320" s="183" cm="1">
        <f t="array" ref="F10320">_xlfn.IFS($D10320=$O$5,$C10320*$P$5*0.01,$D10320=$O$6,$C10320*$P$6*0.01,$D10320="AZN",$C10320*0.08)</f>
        <v>74.8</v>
      </c>
    </row>
    <row r="10321" spans="1:6" x14ac:dyDescent="0.3">
      <c r="A10321" s="177" t="s">
        <v>1417</v>
      </c>
      <c r="B10321" s="178">
        <v>44456</v>
      </c>
      <c r="C10321" s="179">
        <v>9800</v>
      </c>
      <c r="D10321" s="88" t="s">
        <v>2862</v>
      </c>
      <c r="E10321" s="184" cm="1">
        <f t="array" ref="E10321">_xlfn.IFS($D10321=$O$5,C10321*$P$5,$D10321=$O$6,$C10321*$P$6,$D10321="AZN",$C10321)</f>
        <v>9800</v>
      </c>
      <c r="F10321" s="183" cm="1">
        <f t="array" ref="F10321">_xlfn.IFS($D10321=$O$5,$C10321*$P$5*0.01,$D10321=$O$6,$C10321*$P$6*0.01,$D10321="AZN",$C10321*0.08)</f>
        <v>784</v>
      </c>
    </row>
    <row r="10322" spans="1:6" x14ac:dyDescent="0.3">
      <c r="A10322" s="177" t="s">
        <v>416</v>
      </c>
      <c r="B10322" s="178">
        <v>43810</v>
      </c>
      <c r="C10322" s="179">
        <v>5600</v>
      </c>
      <c r="D10322" s="88" t="s">
        <v>2864</v>
      </c>
      <c r="E10322" s="184" cm="1">
        <f t="array" ref="E10322">_xlfn.IFS($D10322=$O$5,C10322*$P$5,$D10322=$O$6,$C10322*$P$6,$D10322="AZN",$C10322)</f>
        <v>10172.4</v>
      </c>
      <c r="F10322" s="183" cm="1">
        <f t="array" ref="F10322">_xlfn.IFS($D10322=$O$5,$C10322*$P$5*0.01,$D10322=$O$6,$C10322*$P$6*0.01,$D10322="AZN",$C10322*0.08)</f>
        <v>101.724</v>
      </c>
    </row>
    <row r="10323" spans="1:6" x14ac:dyDescent="0.3">
      <c r="A10323" s="177" t="s">
        <v>1102</v>
      </c>
      <c r="B10323" s="178">
        <v>44031</v>
      </c>
      <c r="C10323" s="179">
        <v>10600</v>
      </c>
      <c r="D10323" s="88" t="s">
        <v>2862</v>
      </c>
      <c r="E10323" s="184" cm="1">
        <f t="array" ref="E10323">_xlfn.IFS($D10323=$O$5,C10323*$P$5,$D10323=$O$6,$C10323*$P$6,$D10323="AZN",$C10323)</f>
        <v>10600</v>
      </c>
      <c r="F10323" s="183" cm="1">
        <f t="array" ref="F10323">_xlfn.IFS($D10323=$O$5,$C10323*$P$5*0.01,$D10323=$O$6,$C10323*$P$6*0.01,$D10323="AZN",$C10323*0.08)</f>
        <v>848</v>
      </c>
    </row>
    <row r="10324" spans="1:6" x14ac:dyDescent="0.3">
      <c r="A10324" s="177" t="s">
        <v>1497</v>
      </c>
      <c r="B10324" s="178">
        <v>44231</v>
      </c>
      <c r="C10324" s="179">
        <v>9800</v>
      </c>
      <c r="D10324" s="88" t="s">
        <v>2864</v>
      </c>
      <c r="E10324" s="184" cm="1">
        <f t="array" ref="E10324">_xlfn.IFS($D10324=$O$5,C10324*$P$5,$D10324=$O$6,$C10324*$P$6,$D10324="AZN",$C10324)</f>
        <v>17801.7</v>
      </c>
      <c r="F10324" s="183" cm="1">
        <f t="array" ref="F10324">_xlfn.IFS($D10324=$O$5,$C10324*$P$5*0.01,$D10324=$O$6,$C10324*$P$6*0.01,$D10324="AZN",$C10324*0.08)</f>
        <v>178.01700000000002</v>
      </c>
    </row>
    <row r="10325" spans="1:6" x14ac:dyDescent="0.3">
      <c r="A10325" s="177" t="s">
        <v>2079</v>
      </c>
      <c r="B10325" s="178">
        <v>44466</v>
      </c>
      <c r="C10325" s="179">
        <v>2200</v>
      </c>
      <c r="D10325" s="88" t="s">
        <v>2864</v>
      </c>
      <c r="E10325" s="184" cm="1">
        <f t="array" ref="E10325">_xlfn.IFS($D10325=$O$5,C10325*$P$5,$D10325=$O$6,$C10325*$P$6,$D10325="AZN",$C10325)</f>
        <v>3996.3</v>
      </c>
      <c r="F10325" s="183" cm="1">
        <f t="array" ref="F10325">_xlfn.IFS($D10325=$O$5,$C10325*$P$5*0.01,$D10325=$O$6,$C10325*$P$6*0.01,$D10325="AZN",$C10325*0.08)</f>
        <v>39.963000000000001</v>
      </c>
    </row>
    <row r="10326" spans="1:6" x14ac:dyDescent="0.3">
      <c r="A10326" s="177" t="s">
        <v>205</v>
      </c>
      <c r="B10326" s="178">
        <v>43683</v>
      </c>
      <c r="C10326" s="179">
        <v>9400</v>
      </c>
      <c r="D10326" s="88" t="s">
        <v>2862</v>
      </c>
      <c r="E10326" s="184" cm="1">
        <f t="array" ref="E10326">_xlfn.IFS($D10326=$O$5,C10326*$P$5,$D10326=$O$6,$C10326*$P$6,$D10326="AZN",$C10326)</f>
        <v>9400</v>
      </c>
      <c r="F10326" s="183" cm="1">
        <f t="array" ref="F10326">_xlfn.IFS($D10326=$O$5,$C10326*$P$5*0.01,$D10326=$O$6,$C10326*$P$6*0.01,$D10326="AZN",$C10326*0.08)</f>
        <v>752</v>
      </c>
    </row>
    <row r="10327" spans="1:6" x14ac:dyDescent="0.3">
      <c r="A10327" s="177" t="s">
        <v>431</v>
      </c>
      <c r="B10327" s="178">
        <v>44538</v>
      </c>
      <c r="C10327" s="179">
        <v>1500</v>
      </c>
      <c r="D10327" s="88" t="s">
        <v>2864</v>
      </c>
      <c r="E10327" s="184" cm="1">
        <f t="array" ref="E10327">_xlfn.IFS($D10327=$O$5,C10327*$P$5,$D10327=$O$6,$C10327*$P$6,$D10327="AZN",$C10327)</f>
        <v>2724.75</v>
      </c>
      <c r="F10327" s="183" cm="1">
        <f t="array" ref="F10327">_xlfn.IFS($D10327=$O$5,$C10327*$P$5*0.01,$D10327=$O$6,$C10327*$P$6*0.01,$D10327="AZN",$C10327*0.08)</f>
        <v>27.247500000000002</v>
      </c>
    </row>
    <row r="10328" spans="1:6" x14ac:dyDescent="0.3">
      <c r="A10328" s="177" t="s">
        <v>1263</v>
      </c>
      <c r="B10328" s="178">
        <v>43847</v>
      </c>
      <c r="C10328" s="179">
        <v>6600</v>
      </c>
      <c r="D10328" s="88" t="s">
        <v>2864</v>
      </c>
      <c r="E10328" s="184" cm="1">
        <f t="array" ref="E10328">_xlfn.IFS($D10328=$O$5,C10328*$P$5,$D10328=$O$6,$C10328*$P$6,$D10328="AZN",$C10328)</f>
        <v>11988.9</v>
      </c>
      <c r="F10328" s="183" cm="1">
        <f t="array" ref="F10328">_xlfn.IFS($D10328=$O$5,$C10328*$P$5*0.01,$D10328=$O$6,$C10328*$P$6*0.01,$D10328="AZN",$C10328*0.08)</f>
        <v>119.889</v>
      </c>
    </row>
    <row r="10329" spans="1:6" x14ac:dyDescent="0.3">
      <c r="A10329" s="177" t="s">
        <v>1291</v>
      </c>
      <c r="B10329" s="178">
        <v>43949</v>
      </c>
      <c r="C10329" s="179">
        <v>3500</v>
      </c>
      <c r="D10329" s="88" t="s">
        <v>2864</v>
      </c>
      <c r="E10329" s="184" cm="1">
        <f t="array" ref="E10329">_xlfn.IFS($D10329=$O$5,C10329*$P$5,$D10329=$O$6,$C10329*$P$6,$D10329="AZN",$C10329)</f>
        <v>6357.75</v>
      </c>
      <c r="F10329" s="183" cm="1">
        <f t="array" ref="F10329">_xlfn.IFS($D10329=$O$5,$C10329*$P$5*0.01,$D10329=$O$6,$C10329*$P$6*0.01,$D10329="AZN",$C10329*0.08)</f>
        <v>63.577500000000001</v>
      </c>
    </row>
    <row r="10330" spans="1:6" x14ac:dyDescent="0.3">
      <c r="A10330" s="177" t="s">
        <v>1321</v>
      </c>
      <c r="B10330" s="178">
        <v>44158</v>
      </c>
      <c r="C10330" s="179">
        <v>1800</v>
      </c>
      <c r="D10330" s="88" t="s">
        <v>2862</v>
      </c>
      <c r="E10330" s="184" cm="1">
        <f t="array" ref="E10330">_xlfn.IFS($D10330=$O$5,C10330*$P$5,$D10330=$O$6,$C10330*$P$6,$D10330="AZN",$C10330)</f>
        <v>1800</v>
      </c>
      <c r="F10330" s="183" cm="1">
        <f t="array" ref="F10330">_xlfn.IFS($D10330=$O$5,$C10330*$P$5*0.01,$D10330=$O$6,$C10330*$P$6*0.01,$D10330="AZN",$C10330*0.08)</f>
        <v>144</v>
      </c>
    </row>
    <row r="10331" spans="1:6" x14ac:dyDescent="0.3">
      <c r="A10331" s="177" t="s">
        <v>1064</v>
      </c>
      <c r="B10331" s="178">
        <v>44529</v>
      </c>
      <c r="C10331" s="179">
        <v>12800</v>
      </c>
      <c r="D10331" s="88" t="s">
        <v>2862</v>
      </c>
      <c r="E10331" s="184" cm="1">
        <f t="array" ref="E10331">_xlfn.IFS($D10331=$O$5,C10331*$P$5,$D10331=$O$6,$C10331*$P$6,$D10331="AZN",$C10331)</f>
        <v>12800</v>
      </c>
      <c r="F10331" s="183" cm="1">
        <f t="array" ref="F10331">_xlfn.IFS($D10331=$O$5,$C10331*$P$5*0.01,$D10331=$O$6,$C10331*$P$6*0.01,$D10331="AZN",$C10331*0.08)</f>
        <v>1024</v>
      </c>
    </row>
    <row r="10332" spans="1:6" x14ac:dyDescent="0.3">
      <c r="A10332" s="177" t="s">
        <v>1999</v>
      </c>
      <c r="B10332" s="178">
        <v>44674</v>
      </c>
      <c r="C10332" s="179">
        <v>9300</v>
      </c>
      <c r="D10332" s="88" t="s">
        <v>2863</v>
      </c>
      <c r="E10332" s="184" cm="1">
        <f t="array" ref="E10332">_xlfn.IFS($D10332=$O$5,C10332*$P$5,$D10332=$O$6,$C10332*$P$6,$D10332="AZN",$C10332)</f>
        <v>15810</v>
      </c>
      <c r="F10332" s="183" cm="1">
        <f t="array" ref="F10332">_xlfn.IFS($D10332=$O$5,$C10332*$P$5*0.01,$D10332=$O$6,$C10332*$P$6*0.01,$D10332="AZN",$C10332*0.08)</f>
        <v>158.1</v>
      </c>
    </row>
    <row r="10333" spans="1:6" x14ac:dyDescent="0.3">
      <c r="A10333" s="177" t="s">
        <v>939</v>
      </c>
      <c r="B10333" s="178">
        <v>44361</v>
      </c>
      <c r="C10333" s="179">
        <v>6400</v>
      </c>
      <c r="D10333" s="88" t="s">
        <v>2863</v>
      </c>
      <c r="E10333" s="184" cm="1">
        <f t="array" ref="E10333">_xlfn.IFS($D10333=$O$5,C10333*$P$5,$D10333=$O$6,$C10333*$P$6,$D10333="AZN",$C10333)</f>
        <v>10880</v>
      </c>
      <c r="F10333" s="183" cm="1">
        <f t="array" ref="F10333">_xlfn.IFS($D10333=$O$5,$C10333*$P$5*0.01,$D10333=$O$6,$C10333*$P$6*0.01,$D10333="AZN",$C10333*0.08)</f>
        <v>108.8</v>
      </c>
    </row>
    <row r="10334" spans="1:6" x14ac:dyDescent="0.3">
      <c r="A10334" s="177" t="s">
        <v>1971</v>
      </c>
      <c r="B10334" s="178">
        <v>43898</v>
      </c>
      <c r="C10334" s="179">
        <v>6600</v>
      </c>
      <c r="D10334" s="88" t="s">
        <v>2862</v>
      </c>
      <c r="E10334" s="184" cm="1">
        <f t="array" ref="E10334">_xlfn.IFS($D10334=$O$5,C10334*$P$5,$D10334=$O$6,$C10334*$P$6,$D10334="AZN",$C10334)</f>
        <v>6600</v>
      </c>
      <c r="F10334" s="183" cm="1">
        <f t="array" ref="F10334">_xlfn.IFS($D10334=$O$5,$C10334*$P$5*0.01,$D10334=$O$6,$C10334*$P$6*0.01,$D10334="AZN",$C10334*0.08)</f>
        <v>528</v>
      </c>
    </row>
    <row r="10335" spans="1:6" x14ac:dyDescent="0.3">
      <c r="A10335" s="177" t="s">
        <v>1325</v>
      </c>
      <c r="B10335" s="178">
        <v>44393</v>
      </c>
      <c r="C10335" s="179">
        <v>6100</v>
      </c>
      <c r="D10335" s="88" t="s">
        <v>2862</v>
      </c>
      <c r="E10335" s="184" cm="1">
        <f t="array" ref="E10335">_xlfn.IFS($D10335=$O$5,C10335*$P$5,$D10335=$O$6,$C10335*$P$6,$D10335="AZN",$C10335)</f>
        <v>6100</v>
      </c>
      <c r="F10335" s="183" cm="1">
        <f t="array" ref="F10335">_xlfn.IFS($D10335=$O$5,$C10335*$P$5*0.01,$D10335=$O$6,$C10335*$P$6*0.01,$D10335="AZN",$C10335*0.08)</f>
        <v>488</v>
      </c>
    </row>
    <row r="10336" spans="1:6" x14ac:dyDescent="0.3">
      <c r="A10336" s="177" t="s">
        <v>1393</v>
      </c>
      <c r="B10336" s="178">
        <v>44138</v>
      </c>
      <c r="C10336" s="179">
        <v>12700</v>
      </c>
      <c r="D10336" s="88" t="s">
        <v>2864</v>
      </c>
      <c r="E10336" s="184" cm="1">
        <f t="array" ref="E10336">_xlfn.IFS($D10336=$O$5,C10336*$P$5,$D10336=$O$6,$C10336*$P$6,$D10336="AZN",$C10336)</f>
        <v>23069.55</v>
      </c>
      <c r="F10336" s="183" cm="1">
        <f t="array" ref="F10336">_xlfn.IFS($D10336=$O$5,$C10336*$P$5*0.01,$D10336=$O$6,$C10336*$P$6*0.01,$D10336="AZN",$C10336*0.08)</f>
        <v>230.69550000000001</v>
      </c>
    </row>
    <row r="10337" spans="1:6" x14ac:dyDescent="0.3">
      <c r="A10337" s="177" t="s">
        <v>1793</v>
      </c>
      <c r="B10337" s="178">
        <v>44187</v>
      </c>
      <c r="C10337" s="179">
        <v>5300</v>
      </c>
      <c r="D10337" s="88" t="s">
        <v>2864</v>
      </c>
      <c r="E10337" s="184" cm="1">
        <f t="array" ref="E10337">_xlfn.IFS($D10337=$O$5,C10337*$P$5,$D10337=$O$6,$C10337*$P$6,$D10337="AZN",$C10337)</f>
        <v>9627.4500000000007</v>
      </c>
      <c r="F10337" s="183" cm="1">
        <f t="array" ref="F10337">_xlfn.IFS($D10337=$O$5,$C10337*$P$5*0.01,$D10337=$O$6,$C10337*$P$6*0.01,$D10337="AZN",$C10337*0.08)</f>
        <v>96.274500000000003</v>
      </c>
    </row>
    <row r="10338" spans="1:6" x14ac:dyDescent="0.3">
      <c r="A10338" s="177" t="s">
        <v>1277</v>
      </c>
      <c r="B10338" s="178">
        <v>44098</v>
      </c>
      <c r="C10338" s="179">
        <v>4300</v>
      </c>
      <c r="D10338" s="88" t="s">
        <v>2863</v>
      </c>
      <c r="E10338" s="184" cm="1">
        <f t="array" ref="E10338">_xlfn.IFS($D10338=$O$5,C10338*$P$5,$D10338=$O$6,$C10338*$P$6,$D10338="AZN",$C10338)</f>
        <v>7310</v>
      </c>
      <c r="F10338" s="183" cm="1">
        <f t="array" ref="F10338">_xlfn.IFS($D10338=$O$5,$C10338*$P$5*0.01,$D10338=$O$6,$C10338*$P$6*0.01,$D10338="AZN",$C10338*0.08)</f>
        <v>73.100000000000009</v>
      </c>
    </row>
    <row r="10339" spans="1:6" x14ac:dyDescent="0.3">
      <c r="A10339" s="177" t="s">
        <v>1528</v>
      </c>
      <c r="B10339" s="178">
        <v>43753</v>
      </c>
      <c r="C10339" s="179">
        <v>7000</v>
      </c>
      <c r="D10339" s="88" t="s">
        <v>2862</v>
      </c>
      <c r="E10339" s="184" cm="1">
        <f t="array" ref="E10339">_xlfn.IFS($D10339=$O$5,C10339*$P$5,$D10339=$O$6,$C10339*$P$6,$D10339="AZN",$C10339)</f>
        <v>7000</v>
      </c>
      <c r="F10339" s="183" cm="1">
        <f t="array" ref="F10339">_xlfn.IFS($D10339=$O$5,$C10339*$P$5*0.01,$D10339=$O$6,$C10339*$P$6*0.01,$D10339="AZN",$C10339*0.08)</f>
        <v>560</v>
      </c>
    </row>
    <row r="10340" spans="1:6" x14ac:dyDescent="0.3">
      <c r="A10340" s="177" t="s">
        <v>1523</v>
      </c>
      <c r="B10340" s="178">
        <v>44262</v>
      </c>
      <c r="C10340" s="179">
        <v>1900</v>
      </c>
      <c r="D10340" s="88" t="s">
        <v>2864</v>
      </c>
      <c r="E10340" s="184" cm="1">
        <f t="array" ref="E10340">_xlfn.IFS($D10340=$O$5,C10340*$P$5,$D10340=$O$6,$C10340*$P$6,$D10340="AZN",$C10340)</f>
        <v>3451.35</v>
      </c>
      <c r="F10340" s="183" cm="1">
        <f t="array" ref="F10340">_xlfn.IFS($D10340=$O$5,$C10340*$P$5*0.01,$D10340=$O$6,$C10340*$P$6*0.01,$D10340="AZN",$C10340*0.08)</f>
        <v>34.513500000000001</v>
      </c>
    </row>
    <row r="10341" spans="1:6" x14ac:dyDescent="0.3">
      <c r="A10341" s="177" t="s">
        <v>1405</v>
      </c>
      <c r="B10341" s="178">
        <v>44300</v>
      </c>
      <c r="C10341" s="179">
        <v>3000</v>
      </c>
      <c r="D10341" s="88" t="s">
        <v>2862</v>
      </c>
      <c r="E10341" s="184" cm="1">
        <f t="array" ref="E10341">_xlfn.IFS($D10341=$O$5,C10341*$P$5,$D10341=$O$6,$C10341*$P$6,$D10341="AZN",$C10341)</f>
        <v>3000</v>
      </c>
      <c r="F10341" s="183" cm="1">
        <f t="array" ref="F10341">_xlfn.IFS($D10341=$O$5,$C10341*$P$5*0.01,$D10341=$O$6,$C10341*$P$6*0.01,$D10341="AZN",$C10341*0.08)</f>
        <v>240</v>
      </c>
    </row>
    <row r="10342" spans="1:6" x14ac:dyDescent="0.3">
      <c r="A10342" s="177" t="s">
        <v>1472</v>
      </c>
      <c r="B10342" s="178">
        <v>44064</v>
      </c>
      <c r="C10342" s="179">
        <v>10300</v>
      </c>
      <c r="D10342" s="88" t="s">
        <v>2864</v>
      </c>
      <c r="E10342" s="184" cm="1">
        <f t="array" ref="E10342">_xlfn.IFS($D10342=$O$5,C10342*$P$5,$D10342=$O$6,$C10342*$P$6,$D10342="AZN",$C10342)</f>
        <v>18709.95</v>
      </c>
      <c r="F10342" s="183" cm="1">
        <f t="array" ref="F10342">_xlfn.IFS($D10342=$O$5,$C10342*$P$5*0.01,$D10342=$O$6,$C10342*$P$6*0.01,$D10342="AZN",$C10342*0.08)</f>
        <v>187.09950000000001</v>
      </c>
    </row>
    <row r="10343" spans="1:6" x14ac:dyDescent="0.3">
      <c r="A10343" s="177" t="s">
        <v>1163</v>
      </c>
      <c r="B10343" s="178">
        <v>43828</v>
      </c>
      <c r="C10343" s="179">
        <v>6700</v>
      </c>
      <c r="D10343" s="88" t="s">
        <v>2864</v>
      </c>
      <c r="E10343" s="184" cm="1">
        <f t="array" ref="E10343">_xlfn.IFS($D10343=$O$5,C10343*$P$5,$D10343=$O$6,$C10343*$P$6,$D10343="AZN",$C10343)</f>
        <v>12170.55</v>
      </c>
      <c r="F10343" s="183" cm="1">
        <f t="array" ref="F10343">_xlfn.IFS($D10343=$O$5,$C10343*$P$5*0.01,$D10343=$O$6,$C10343*$P$6*0.01,$D10343="AZN",$C10343*0.08)</f>
        <v>121.7055</v>
      </c>
    </row>
    <row r="10344" spans="1:6" x14ac:dyDescent="0.3">
      <c r="A10344" s="177" t="s">
        <v>1603</v>
      </c>
      <c r="B10344" s="178">
        <v>43999</v>
      </c>
      <c r="C10344" s="179">
        <v>4600</v>
      </c>
      <c r="D10344" s="88" t="s">
        <v>2864</v>
      </c>
      <c r="E10344" s="184" cm="1">
        <f t="array" ref="E10344">_xlfn.IFS($D10344=$O$5,C10344*$P$5,$D10344=$O$6,$C10344*$P$6,$D10344="AZN",$C10344)</f>
        <v>8355.9</v>
      </c>
      <c r="F10344" s="183" cm="1">
        <f t="array" ref="F10344">_xlfn.IFS($D10344=$O$5,$C10344*$P$5*0.01,$D10344=$O$6,$C10344*$P$6*0.01,$D10344="AZN",$C10344*0.08)</f>
        <v>83.558999999999997</v>
      </c>
    </row>
    <row r="10345" spans="1:6" x14ac:dyDescent="0.3">
      <c r="A10345" s="177" t="s">
        <v>1576</v>
      </c>
      <c r="B10345" s="178">
        <v>43898</v>
      </c>
      <c r="C10345" s="179">
        <v>8500</v>
      </c>
      <c r="D10345" s="88" t="s">
        <v>2864</v>
      </c>
      <c r="E10345" s="184" cm="1">
        <f t="array" ref="E10345">_xlfn.IFS($D10345=$O$5,C10345*$P$5,$D10345=$O$6,$C10345*$P$6,$D10345="AZN",$C10345)</f>
        <v>15440.25</v>
      </c>
      <c r="F10345" s="183" cm="1">
        <f t="array" ref="F10345">_xlfn.IFS($D10345=$O$5,$C10345*$P$5*0.01,$D10345=$O$6,$C10345*$P$6*0.01,$D10345="AZN",$C10345*0.08)</f>
        <v>154.4025</v>
      </c>
    </row>
    <row r="10346" spans="1:6" x14ac:dyDescent="0.3">
      <c r="A10346" s="177" t="s">
        <v>288</v>
      </c>
      <c r="B10346" s="178">
        <v>44402</v>
      </c>
      <c r="C10346" s="179">
        <v>4100</v>
      </c>
      <c r="D10346" s="88" t="s">
        <v>2864</v>
      </c>
      <c r="E10346" s="184" cm="1">
        <f t="array" ref="E10346">_xlfn.IFS($D10346=$O$5,C10346*$P$5,$D10346=$O$6,$C10346*$P$6,$D10346="AZN",$C10346)</f>
        <v>7447.65</v>
      </c>
      <c r="F10346" s="183" cm="1">
        <f t="array" ref="F10346">_xlfn.IFS($D10346=$O$5,$C10346*$P$5*0.01,$D10346=$O$6,$C10346*$P$6*0.01,$D10346="AZN",$C10346*0.08)</f>
        <v>74.476500000000001</v>
      </c>
    </row>
    <row r="10347" spans="1:6" x14ac:dyDescent="0.3">
      <c r="A10347" s="177" t="s">
        <v>464</v>
      </c>
      <c r="B10347" s="178">
        <v>44099</v>
      </c>
      <c r="C10347" s="179">
        <v>6900</v>
      </c>
      <c r="D10347" s="88" t="s">
        <v>2864</v>
      </c>
      <c r="E10347" s="184" cm="1">
        <f t="array" ref="E10347">_xlfn.IFS($D10347=$O$5,C10347*$P$5,$D10347=$O$6,$C10347*$P$6,$D10347="AZN",$C10347)</f>
        <v>12533.85</v>
      </c>
      <c r="F10347" s="183" cm="1">
        <f t="array" ref="F10347">_xlfn.IFS($D10347=$O$5,$C10347*$P$5*0.01,$D10347=$O$6,$C10347*$P$6*0.01,$D10347="AZN",$C10347*0.08)</f>
        <v>125.33850000000001</v>
      </c>
    </row>
    <row r="10348" spans="1:6" x14ac:dyDescent="0.3">
      <c r="A10348" s="177" t="s">
        <v>1464</v>
      </c>
      <c r="B10348" s="178">
        <v>44291</v>
      </c>
      <c r="C10348" s="179">
        <v>5800</v>
      </c>
      <c r="D10348" s="88" t="s">
        <v>2862</v>
      </c>
      <c r="E10348" s="184" cm="1">
        <f t="array" ref="E10348">_xlfn.IFS($D10348=$O$5,C10348*$P$5,$D10348=$O$6,$C10348*$P$6,$D10348="AZN",$C10348)</f>
        <v>5800</v>
      </c>
      <c r="F10348" s="183" cm="1">
        <f t="array" ref="F10348">_xlfn.IFS($D10348=$O$5,$C10348*$P$5*0.01,$D10348=$O$6,$C10348*$P$6*0.01,$D10348="AZN",$C10348*0.08)</f>
        <v>464</v>
      </c>
    </row>
    <row r="10349" spans="1:6" x14ac:dyDescent="0.3">
      <c r="A10349" s="177" t="s">
        <v>404</v>
      </c>
      <c r="B10349" s="178">
        <v>43956</v>
      </c>
      <c r="C10349" s="179">
        <v>12200</v>
      </c>
      <c r="D10349" s="88" t="s">
        <v>2862</v>
      </c>
      <c r="E10349" s="184" cm="1">
        <f t="array" ref="E10349">_xlfn.IFS($D10349=$O$5,C10349*$P$5,$D10349=$O$6,$C10349*$P$6,$D10349="AZN",$C10349)</f>
        <v>12200</v>
      </c>
      <c r="F10349" s="183" cm="1">
        <f t="array" ref="F10349">_xlfn.IFS($D10349=$O$5,$C10349*$P$5*0.01,$D10349=$O$6,$C10349*$P$6*0.01,$D10349="AZN",$C10349*0.08)</f>
        <v>976</v>
      </c>
    </row>
    <row r="10350" spans="1:6" x14ac:dyDescent="0.3">
      <c r="A10350" s="177" t="s">
        <v>1787</v>
      </c>
      <c r="B10350" s="178">
        <v>43503</v>
      </c>
      <c r="C10350" s="179">
        <v>6500</v>
      </c>
      <c r="D10350" s="88" t="s">
        <v>2863</v>
      </c>
      <c r="E10350" s="184" cm="1">
        <f t="array" ref="E10350">_xlfn.IFS($D10350=$O$5,C10350*$P$5,$D10350=$O$6,$C10350*$P$6,$D10350="AZN",$C10350)</f>
        <v>11050</v>
      </c>
      <c r="F10350" s="183" cm="1">
        <f t="array" ref="F10350">_xlfn.IFS($D10350=$O$5,$C10350*$P$5*0.01,$D10350=$O$6,$C10350*$P$6*0.01,$D10350="AZN",$C10350*0.08)</f>
        <v>110.5</v>
      </c>
    </row>
    <row r="10351" spans="1:6" x14ac:dyDescent="0.3">
      <c r="A10351" s="177" t="s">
        <v>497</v>
      </c>
      <c r="B10351" s="178">
        <v>44396</v>
      </c>
      <c r="C10351" s="179">
        <v>6000</v>
      </c>
      <c r="D10351" s="88" t="s">
        <v>2864</v>
      </c>
      <c r="E10351" s="184" cm="1">
        <f t="array" ref="E10351">_xlfn.IFS($D10351=$O$5,C10351*$P$5,$D10351=$O$6,$C10351*$P$6,$D10351="AZN",$C10351)</f>
        <v>10899</v>
      </c>
      <c r="F10351" s="183" cm="1">
        <f t="array" ref="F10351">_xlfn.IFS($D10351=$O$5,$C10351*$P$5*0.01,$D10351=$O$6,$C10351*$P$6*0.01,$D10351="AZN",$C10351*0.08)</f>
        <v>108.99000000000001</v>
      </c>
    </row>
    <row r="10352" spans="1:6" x14ac:dyDescent="0.3">
      <c r="A10352" s="177" t="s">
        <v>1566</v>
      </c>
      <c r="B10352" s="178">
        <v>44707</v>
      </c>
      <c r="C10352" s="179">
        <v>3600</v>
      </c>
      <c r="D10352" s="88" t="s">
        <v>2864</v>
      </c>
      <c r="E10352" s="184" cm="1">
        <f t="array" ref="E10352">_xlfn.IFS($D10352=$O$5,C10352*$P$5,$D10352=$O$6,$C10352*$P$6,$D10352="AZN",$C10352)</f>
        <v>6539.4</v>
      </c>
      <c r="F10352" s="183" cm="1">
        <f t="array" ref="F10352">_xlfn.IFS($D10352=$O$5,$C10352*$P$5*0.01,$D10352=$O$6,$C10352*$P$6*0.01,$D10352="AZN",$C10352*0.08)</f>
        <v>65.393999999999991</v>
      </c>
    </row>
    <row r="10353" spans="1:6" x14ac:dyDescent="0.3">
      <c r="A10353" s="177" t="s">
        <v>906</v>
      </c>
      <c r="B10353" s="178">
        <v>44148</v>
      </c>
      <c r="C10353" s="179">
        <v>12700</v>
      </c>
      <c r="D10353" s="88" t="s">
        <v>2864</v>
      </c>
      <c r="E10353" s="184" cm="1">
        <f t="array" ref="E10353">_xlfn.IFS($D10353=$O$5,C10353*$P$5,$D10353=$O$6,$C10353*$P$6,$D10353="AZN",$C10353)</f>
        <v>23069.55</v>
      </c>
      <c r="F10353" s="183" cm="1">
        <f t="array" ref="F10353">_xlfn.IFS($D10353=$O$5,$C10353*$P$5*0.01,$D10353=$O$6,$C10353*$P$6*0.01,$D10353="AZN",$C10353*0.08)</f>
        <v>230.69550000000001</v>
      </c>
    </row>
    <row r="10354" spans="1:6" x14ac:dyDescent="0.3">
      <c r="A10354" s="177" t="s">
        <v>419</v>
      </c>
      <c r="B10354" s="178">
        <v>44172</v>
      </c>
      <c r="C10354" s="179">
        <v>11100</v>
      </c>
      <c r="D10354" s="88" t="s">
        <v>2862</v>
      </c>
      <c r="E10354" s="184" cm="1">
        <f t="array" ref="E10354">_xlfn.IFS($D10354=$O$5,C10354*$P$5,$D10354=$O$6,$C10354*$P$6,$D10354="AZN",$C10354)</f>
        <v>11100</v>
      </c>
      <c r="F10354" s="183" cm="1">
        <f t="array" ref="F10354">_xlfn.IFS($D10354=$O$5,$C10354*$P$5*0.01,$D10354=$O$6,$C10354*$P$6*0.01,$D10354="AZN",$C10354*0.08)</f>
        <v>888</v>
      </c>
    </row>
    <row r="10355" spans="1:6" x14ac:dyDescent="0.3">
      <c r="A10355" s="177" t="s">
        <v>577</v>
      </c>
      <c r="B10355" s="178">
        <v>44188</v>
      </c>
      <c r="C10355" s="179">
        <v>12100</v>
      </c>
      <c r="D10355" s="88" t="s">
        <v>2863</v>
      </c>
      <c r="E10355" s="184" cm="1">
        <f t="array" ref="E10355">_xlfn.IFS($D10355=$O$5,C10355*$P$5,$D10355=$O$6,$C10355*$P$6,$D10355="AZN",$C10355)</f>
        <v>20570</v>
      </c>
      <c r="F10355" s="183" cm="1">
        <f t="array" ref="F10355">_xlfn.IFS($D10355=$O$5,$C10355*$P$5*0.01,$D10355=$O$6,$C10355*$P$6*0.01,$D10355="AZN",$C10355*0.08)</f>
        <v>205.70000000000002</v>
      </c>
    </row>
    <row r="10356" spans="1:6" x14ac:dyDescent="0.3">
      <c r="A10356" s="177" t="s">
        <v>1600</v>
      </c>
      <c r="B10356" s="178">
        <v>44479</v>
      </c>
      <c r="C10356" s="179">
        <v>2300</v>
      </c>
      <c r="D10356" s="88" t="s">
        <v>2864</v>
      </c>
      <c r="E10356" s="184" cm="1">
        <f t="array" ref="E10356">_xlfn.IFS($D10356=$O$5,C10356*$P$5,$D10356=$O$6,$C10356*$P$6,$D10356="AZN",$C10356)</f>
        <v>4177.95</v>
      </c>
      <c r="F10356" s="183" cm="1">
        <f t="array" ref="F10356">_xlfn.IFS($D10356=$O$5,$C10356*$P$5*0.01,$D10356=$O$6,$C10356*$P$6*0.01,$D10356="AZN",$C10356*0.08)</f>
        <v>41.779499999999999</v>
      </c>
    </row>
    <row r="10357" spans="1:6" x14ac:dyDescent="0.3">
      <c r="A10357" s="177" t="s">
        <v>1588</v>
      </c>
      <c r="B10357" s="178">
        <v>44120</v>
      </c>
      <c r="C10357" s="179">
        <v>11800</v>
      </c>
      <c r="D10357" s="88" t="s">
        <v>2863</v>
      </c>
      <c r="E10357" s="184" cm="1">
        <f t="array" ref="E10357">_xlfn.IFS($D10357=$O$5,C10357*$P$5,$D10357=$O$6,$C10357*$P$6,$D10357="AZN",$C10357)</f>
        <v>20060</v>
      </c>
      <c r="F10357" s="183" cm="1">
        <f t="array" ref="F10357">_xlfn.IFS($D10357=$O$5,$C10357*$P$5*0.01,$D10357=$O$6,$C10357*$P$6*0.01,$D10357="AZN",$C10357*0.08)</f>
        <v>200.6</v>
      </c>
    </row>
    <row r="10358" spans="1:6" x14ac:dyDescent="0.3">
      <c r="A10358" s="177" t="s">
        <v>477</v>
      </c>
      <c r="B10358" s="178">
        <v>44283</v>
      </c>
      <c r="C10358" s="179">
        <v>1100</v>
      </c>
      <c r="D10358" s="88" t="s">
        <v>2863</v>
      </c>
      <c r="E10358" s="184" cm="1">
        <f t="array" ref="E10358">_xlfn.IFS($D10358=$O$5,C10358*$P$5,$D10358=$O$6,$C10358*$P$6,$D10358="AZN",$C10358)</f>
        <v>1870</v>
      </c>
      <c r="F10358" s="183" cm="1">
        <f t="array" ref="F10358">_xlfn.IFS($D10358=$O$5,$C10358*$P$5*0.01,$D10358=$O$6,$C10358*$P$6*0.01,$D10358="AZN",$C10358*0.08)</f>
        <v>18.7</v>
      </c>
    </row>
    <row r="10359" spans="1:6" x14ac:dyDescent="0.3">
      <c r="A10359" s="177" t="s">
        <v>1243</v>
      </c>
      <c r="B10359" s="178">
        <v>44029</v>
      </c>
      <c r="C10359" s="179">
        <v>4000</v>
      </c>
      <c r="D10359" s="88" t="s">
        <v>2862</v>
      </c>
      <c r="E10359" s="184" cm="1">
        <f t="array" ref="E10359">_xlfn.IFS($D10359=$O$5,C10359*$P$5,$D10359=$O$6,$C10359*$P$6,$D10359="AZN",$C10359)</f>
        <v>4000</v>
      </c>
      <c r="F10359" s="183" cm="1">
        <f t="array" ref="F10359">_xlfn.IFS($D10359=$O$5,$C10359*$P$5*0.01,$D10359=$O$6,$C10359*$P$6*0.01,$D10359="AZN",$C10359*0.08)</f>
        <v>320</v>
      </c>
    </row>
    <row r="10360" spans="1:6" x14ac:dyDescent="0.3">
      <c r="A10360" s="177" t="s">
        <v>1260</v>
      </c>
      <c r="B10360" s="178">
        <v>44196</v>
      </c>
      <c r="C10360" s="179">
        <v>8400</v>
      </c>
      <c r="D10360" s="88" t="s">
        <v>2863</v>
      </c>
      <c r="E10360" s="184" cm="1">
        <f t="array" ref="E10360">_xlfn.IFS($D10360=$O$5,C10360*$P$5,$D10360=$O$6,$C10360*$P$6,$D10360="AZN",$C10360)</f>
        <v>14280</v>
      </c>
      <c r="F10360" s="183" cm="1">
        <f t="array" ref="F10360">_xlfn.IFS($D10360=$O$5,$C10360*$P$5*0.01,$D10360=$O$6,$C10360*$P$6*0.01,$D10360="AZN",$C10360*0.08)</f>
        <v>142.80000000000001</v>
      </c>
    </row>
    <row r="10361" spans="1:6" x14ac:dyDescent="0.3">
      <c r="A10361" s="177" t="s">
        <v>1408</v>
      </c>
      <c r="B10361" s="178">
        <v>44514</v>
      </c>
      <c r="C10361" s="179">
        <v>12900</v>
      </c>
      <c r="D10361" s="88" t="s">
        <v>2862</v>
      </c>
      <c r="E10361" s="184" cm="1">
        <f t="array" ref="E10361">_xlfn.IFS($D10361=$O$5,C10361*$P$5,$D10361=$O$6,$C10361*$P$6,$D10361="AZN",$C10361)</f>
        <v>12900</v>
      </c>
      <c r="F10361" s="183" cm="1">
        <f t="array" ref="F10361">_xlfn.IFS($D10361=$O$5,$C10361*$P$5*0.01,$D10361=$O$6,$C10361*$P$6*0.01,$D10361="AZN",$C10361*0.08)</f>
        <v>1032</v>
      </c>
    </row>
    <row r="10362" spans="1:6" x14ac:dyDescent="0.3">
      <c r="A10362" s="177" t="s">
        <v>309</v>
      </c>
      <c r="B10362" s="178">
        <v>44265</v>
      </c>
      <c r="C10362" s="179">
        <v>2400</v>
      </c>
      <c r="D10362" s="88" t="s">
        <v>2862</v>
      </c>
      <c r="E10362" s="184" cm="1">
        <f t="array" ref="E10362">_xlfn.IFS($D10362=$O$5,C10362*$P$5,$D10362=$O$6,$C10362*$P$6,$D10362="AZN",$C10362)</f>
        <v>2400</v>
      </c>
      <c r="F10362" s="183" cm="1">
        <f t="array" ref="F10362">_xlfn.IFS($D10362=$O$5,$C10362*$P$5*0.01,$D10362=$O$6,$C10362*$P$6*0.01,$D10362="AZN",$C10362*0.08)</f>
        <v>192</v>
      </c>
    </row>
    <row r="10363" spans="1:6" x14ac:dyDescent="0.3">
      <c r="A10363" s="177" t="s">
        <v>523</v>
      </c>
      <c r="B10363" s="178">
        <v>43674</v>
      </c>
      <c r="C10363" s="179">
        <v>5500</v>
      </c>
      <c r="D10363" s="88" t="s">
        <v>2862</v>
      </c>
      <c r="E10363" s="184" cm="1">
        <f t="array" ref="E10363">_xlfn.IFS($D10363=$O$5,C10363*$P$5,$D10363=$O$6,$C10363*$P$6,$D10363="AZN",$C10363)</f>
        <v>5500</v>
      </c>
      <c r="F10363" s="183" cm="1">
        <f t="array" ref="F10363">_xlfn.IFS($D10363=$O$5,$C10363*$P$5*0.01,$D10363=$O$6,$C10363*$P$6*0.01,$D10363="AZN",$C10363*0.08)</f>
        <v>440</v>
      </c>
    </row>
    <row r="10364" spans="1:6" x14ac:dyDescent="0.3">
      <c r="A10364" s="177" t="s">
        <v>781</v>
      </c>
      <c r="B10364" s="178">
        <v>43803</v>
      </c>
      <c r="C10364" s="179">
        <v>9300</v>
      </c>
      <c r="D10364" s="88" t="s">
        <v>2864</v>
      </c>
      <c r="E10364" s="184" cm="1">
        <f t="array" ref="E10364">_xlfn.IFS($D10364=$O$5,C10364*$P$5,$D10364=$O$6,$C10364*$P$6,$D10364="AZN",$C10364)</f>
        <v>16893.45</v>
      </c>
      <c r="F10364" s="183" cm="1">
        <f t="array" ref="F10364">_xlfn.IFS($D10364=$O$5,$C10364*$P$5*0.01,$D10364=$O$6,$C10364*$P$6*0.01,$D10364="AZN",$C10364*0.08)</f>
        <v>168.93450000000001</v>
      </c>
    </row>
    <row r="10365" spans="1:6" x14ac:dyDescent="0.3">
      <c r="A10365" s="177" t="s">
        <v>880</v>
      </c>
      <c r="B10365" s="178">
        <v>44403</v>
      </c>
      <c r="C10365" s="179">
        <v>8600</v>
      </c>
      <c r="D10365" s="88" t="s">
        <v>2863</v>
      </c>
      <c r="E10365" s="184" cm="1">
        <f t="array" ref="E10365">_xlfn.IFS($D10365=$O$5,C10365*$P$5,$D10365=$O$6,$C10365*$P$6,$D10365="AZN",$C10365)</f>
        <v>14620</v>
      </c>
      <c r="F10365" s="183" cm="1">
        <f t="array" ref="F10365">_xlfn.IFS($D10365=$O$5,$C10365*$P$5*0.01,$D10365=$O$6,$C10365*$P$6*0.01,$D10365="AZN",$C10365*0.08)</f>
        <v>146.20000000000002</v>
      </c>
    </row>
    <row r="10366" spans="1:6" x14ac:dyDescent="0.3">
      <c r="A10366" s="177" t="s">
        <v>1124</v>
      </c>
      <c r="B10366" s="178">
        <v>44308</v>
      </c>
      <c r="C10366" s="179">
        <v>4600</v>
      </c>
      <c r="D10366" s="88" t="s">
        <v>2863</v>
      </c>
      <c r="E10366" s="184" cm="1">
        <f t="array" ref="E10366">_xlfn.IFS($D10366=$O$5,C10366*$P$5,$D10366=$O$6,$C10366*$P$6,$D10366="AZN",$C10366)</f>
        <v>7820</v>
      </c>
      <c r="F10366" s="183" cm="1">
        <f t="array" ref="F10366">_xlfn.IFS($D10366=$O$5,$C10366*$P$5*0.01,$D10366=$O$6,$C10366*$P$6*0.01,$D10366="AZN",$C10366*0.08)</f>
        <v>78.2</v>
      </c>
    </row>
    <row r="10367" spans="1:6" x14ac:dyDescent="0.3">
      <c r="A10367" s="177" t="s">
        <v>147</v>
      </c>
      <c r="B10367" s="178">
        <v>44561</v>
      </c>
      <c r="C10367" s="179">
        <v>4700</v>
      </c>
      <c r="D10367" s="88" t="s">
        <v>2862</v>
      </c>
      <c r="E10367" s="184" cm="1">
        <f t="array" ref="E10367">_xlfn.IFS($D10367=$O$5,C10367*$P$5,$D10367=$O$6,$C10367*$P$6,$D10367="AZN",$C10367)</f>
        <v>4700</v>
      </c>
      <c r="F10367" s="183" cm="1">
        <f t="array" ref="F10367">_xlfn.IFS($D10367=$O$5,$C10367*$P$5*0.01,$D10367=$O$6,$C10367*$P$6*0.01,$D10367="AZN",$C10367*0.08)</f>
        <v>376</v>
      </c>
    </row>
    <row r="10368" spans="1:6" x14ac:dyDescent="0.3">
      <c r="A10368" s="177" t="s">
        <v>707</v>
      </c>
      <c r="B10368" s="178">
        <v>43756</v>
      </c>
      <c r="C10368" s="179">
        <v>5100</v>
      </c>
      <c r="D10368" s="88" t="s">
        <v>2863</v>
      </c>
      <c r="E10368" s="184" cm="1">
        <f t="array" ref="E10368">_xlfn.IFS($D10368=$O$5,C10368*$P$5,$D10368=$O$6,$C10368*$P$6,$D10368="AZN",$C10368)</f>
        <v>8670</v>
      </c>
      <c r="F10368" s="183" cm="1">
        <f t="array" ref="F10368">_xlfn.IFS($D10368=$O$5,$C10368*$P$5*0.01,$D10368=$O$6,$C10368*$P$6*0.01,$D10368="AZN",$C10368*0.08)</f>
        <v>86.7</v>
      </c>
    </row>
    <row r="10369" spans="1:6" x14ac:dyDescent="0.3">
      <c r="A10369" s="177" t="s">
        <v>630</v>
      </c>
      <c r="B10369" s="178">
        <v>44414</v>
      </c>
      <c r="C10369" s="179">
        <v>10100</v>
      </c>
      <c r="D10369" s="88" t="s">
        <v>2862</v>
      </c>
      <c r="E10369" s="184" cm="1">
        <f t="array" ref="E10369">_xlfn.IFS($D10369=$O$5,C10369*$P$5,$D10369=$O$6,$C10369*$P$6,$D10369="AZN",$C10369)</f>
        <v>10100</v>
      </c>
      <c r="F10369" s="183" cm="1">
        <f t="array" ref="F10369">_xlfn.IFS($D10369=$O$5,$C10369*$P$5*0.01,$D10369=$O$6,$C10369*$P$6*0.01,$D10369="AZN",$C10369*0.08)</f>
        <v>808</v>
      </c>
    </row>
    <row r="10370" spans="1:6" x14ac:dyDescent="0.3">
      <c r="A10370" s="177" t="s">
        <v>693</v>
      </c>
      <c r="B10370" s="178">
        <v>44256</v>
      </c>
      <c r="C10370" s="179">
        <v>2300</v>
      </c>
      <c r="D10370" s="88" t="s">
        <v>2862</v>
      </c>
      <c r="E10370" s="184" cm="1">
        <f t="array" ref="E10370">_xlfn.IFS($D10370=$O$5,C10370*$P$5,$D10370=$O$6,$C10370*$P$6,$D10370="AZN",$C10370)</f>
        <v>2300</v>
      </c>
      <c r="F10370" s="183" cm="1">
        <f t="array" ref="F10370">_xlfn.IFS($D10370=$O$5,$C10370*$P$5*0.01,$D10370=$O$6,$C10370*$P$6*0.01,$D10370="AZN",$C10370*0.08)</f>
        <v>184</v>
      </c>
    </row>
    <row r="10371" spans="1:6" x14ac:dyDescent="0.3">
      <c r="A10371" s="177" t="s">
        <v>904</v>
      </c>
      <c r="B10371" s="178">
        <v>44263</v>
      </c>
      <c r="C10371" s="179">
        <v>6900</v>
      </c>
      <c r="D10371" s="88" t="s">
        <v>2864</v>
      </c>
      <c r="E10371" s="184" cm="1">
        <f t="array" ref="E10371">_xlfn.IFS($D10371=$O$5,C10371*$P$5,$D10371=$O$6,$C10371*$P$6,$D10371="AZN",$C10371)</f>
        <v>12533.85</v>
      </c>
      <c r="F10371" s="183" cm="1">
        <f t="array" ref="F10371">_xlfn.IFS($D10371=$O$5,$C10371*$P$5*0.01,$D10371=$O$6,$C10371*$P$6*0.01,$D10371="AZN",$C10371*0.08)</f>
        <v>125.33850000000001</v>
      </c>
    </row>
    <row r="10372" spans="1:6" x14ac:dyDescent="0.3">
      <c r="A10372" s="177" t="s">
        <v>1576</v>
      </c>
      <c r="B10372" s="178">
        <v>44331</v>
      </c>
      <c r="C10372" s="179">
        <v>10600</v>
      </c>
      <c r="D10372" s="88" t="s">
        <v>2863</v>
      </c>
      <c r="E10372" s="184" cm="1">
        <f t="array" ref="E10372">_xlfn.IFS($D10372=$O$5,C10372*$P$5,$D10372=$O$6,$C10372*$P$6,$D10372="AZN",$C10372)</f>
        <v>18020</v>
      </c>
      <c r="F10372" s="183" cm="1">
        <f t="array" ref="F10372">_xlfn.IFS($D10372=$O$5,$C10372*$P$5*0.01,$D10372=$O$6,$C10372*$P$6*0.01,$D10372="AZN",$C10372*0.08)</f>
        <v>180.20000000000002</v>
      </c>
    </row>
    <row r="10373" spans="1:6" x14ac:dyDescent="0.3">
      <c r="A10373" s="177" t="s">
        <v>950</v>
      </c>
      <c r="B10373" s="178">
        <v>44504</v>
      </c>
      <c r="C10373" s="179">
        <v>10200</v>
      </c>
      <c r="D10373" s="88" t="s">
        <v>2862</v>
      </c>
      <c r="E10373" s="184" cm="1">
        <f t="array" ref="E10373">_xlfn.IFS($D10373=$O$5,C10373*$P$5,$D10373=$O$6,$C10373*$P$6,$D10373="AZN",$C10373)</f>
        <v>10200</v>
      </c>
      <c r="F10373" s="183" cm="1">
        <f t="array" ref="F10373">_xlfn.IFS($D10373=$O$5,$C10373*$P$5*0.01,$D10373=$O$6,$C10373*$P$6*0.01,$D10373="AZN",$C10373*0.08)</f>
        <v>816</v>
      </c>
    </row>
    <row r="10374" spans="1:6" x14ac:dyDescent="0.3">
      <c r="A10374" s="177" t="s">
        <v>1802</v>
      </c>
      <c r="B10374" s="178">
        <v>43716</v>
      </c>
      <c r="C10374" s="179">
        <v>9500</v>
      </c>
      <c r="D10374" s="88" t="s">
        <v>2863</v>
      </c>
      <c r="E10374" s="184" cm="1">
        <f t="array" ref="E10374">_xlfn.IFS($D10374=$O$5,C10374*$P$5,$D10374=$O$6,$C10374*$P$6,$D10374="AZN",$C10374)</f>
        <v>16150</v>
      </c>
      <c r="F10374" s="183" cm="1">
        <f t="array" ref="F10374">_xlfn.IFS($D10374=$O$5,$C10374*$P$5*0.01,$D10374=$O$6,$C10374*$P$6*0.01,$D10374="AZN",$C10374*0.08)</f>
        <v>161.5</v>
      </c>
    </row>
    <row r="10375" spans="1:6" x14ac:dyDescent="0.3">
      <c r="A10375" s="177" t="s">
        <v>1247</v>
      </c>
      <c r="B10375" s="178">
        <v>44373</v>
      </c>
      <c r="C10375" s="179">
        <v>7200</v>
      </c>
      <c r="D10375" s="88" t="s">
        <v>2863</v>
      </c>
      <c r="E10375" s="184" cm="1">
        <f t="array" ref="E10375">_xlfn.IFS($D10375=$O$5,C10375*$P$5,$D10375=$O$6,$C10375*$P$6,$D10375="AZN",$C10375)</f>
        <v>12240</v>
      </c>
      <c r="F10375" s="183" cm="1">
        <f t="array" ref="F10375">_xlfn.IFS($D10375=$O$5,$C10375*$P$5*0.01,$D10375=$O$6,$C10375*$P$6*0.01,$D10375="AZN",$C10375*0.08)</f>
        <v>122.4</v>
      </c>
    </row>
    <row r="10376" spans="1:6" x14ac:dyDescent="0.3">
      <c r="A10376" s="177" t="s">
        <v>664</v>
      </c>
      <c r="B10376" s="178">
        <v>44156</v>
      </c>
      <c r="C10376" s="179">
        <v>4300</v>
      </c>
      <c r="D10376" s="88" t="s">
        <v>2863</v>
      </c>
      <c r="E10376" s="184" cm="1">
        <f t="array" ref="E10376">_xlfn.IFS($D10376=$O$5,C10376*$P$5,$D10376=$O$6,$C10376*$P$6,$D10376="AZN",$C10376)</f>
        <v>7310</v>
      </c>
      <c r="F10376" s="183" cm="1">
        <f t="array" ref="F10376">_xlfn.IFS($D10376=$O$5,$C10376*$P$5*0.01,$D10376=$O$6,$C10376*$P$6*0.01,$D10376="AZN",$C10376*0.08)</f>
        <v>73.100000000000009</v>
      </c>
    </row>
    <row r="10377" spans="1:6" x14ac:dyDescent="0.3">
      <c r="A10377" s="177" t="s">
        <v>2012</v>
      </c>
      <c r="B10377" s="178">
        <v>43896</v>
      </c>
      <c r="C10377" s="179">
        <v>4100</v>
      </c>
      <c r="D10377" s="88" t="s">
        <v>2863</v>
      </c>
      <c r="E10377" s="184" cm="1">
        <f t="array" ref="E10377">_xlfn.IFS($D10377=$O$5,C10377*$P$5,$D10377=$O$6,$C10377*$P$6,$D10377="AZN",$C10377)</f>
        <v>6970</v>
      </c>
      <c r="F10377" s="183" cm="1">
        <f t="array" ref="F10377">_xlfn.IFS($D10377=$O$5,$C10377*$P$5*0.01,$D10377=$O$6,$C10377*$P$6*0.01,$D10377="AZN",$C10377*0.08)</f>
        <v>69.7</v>
      </c>
    </row>
    <row r="10378" spans="1:6" x14ac:dyDescent="0.3">
      <c r="A10378" s="177" t="s">
        <v>2071</v>
      </c>
      <c r="B10378" s="178">
        <v>44234</v>
      </c>
      <c r="C10378" s="179">
        <v>6600</v>
      </c>
      <c r="D10378" s="88" t="s">
        <v>2862</v>
      </c>
      <c r="E10378" s="184" cm="1">
        <f t="array" ref="E10378">_xlfn.IFS($D10378=$O$5,C10378*$P$5,$D10378=$O$6,$C10378*$P$6,$D10378="AZN",$C10378)</f>
        <v>6600</v>
      </c>
      <c r="F10378" s="183" cm="1">
        <f t="array" ref="F10378">_xlfn.IFS($D10378=$O$5,$C10378*$P$5*0.01,$D10378=$O$6,$C10378*$P$6*0.01,$D10378="AZN",$C10378*0.08)</f>
        <v>528</v>
      </c>
    </row>
    <row r="10379" spans="1:6" x14ac:dyDescent="0.3">
      <c r="A10379" s="177" t="s">
        <v>621</v>
      </c>
      <c r="B10379" s="178">
        <v>44005</v>
      </c>
      <c r="C10379" s="179">
        <v>4800</v>
      </c>
      <c r="D10379" s="88" t="s">
        <v>2864</v>
      </c>
      <c r="E10379" s="184" cm="1">
        <f t="array" ref="E10379">_xlfn.IFS($D10379=$O$5,C10379*$P$5,$D10379=$O$6,$C10379*$P$6,$D10379="AZN",$C10379)</f>
        <v>8719.2000000000007</v>
      </c>
      <c r="F10379" s="183" cm="1">
        <f t="array" ref="F10379">_xlfn.IFS($D10379=$O$5,$C10379*$P$5*0.01,$D10379=$O$6,$C10379*$P$6*0.01,$D10379="AZN",$C10379*0.08)</f>
        <v>87.192000000000007</v>
      </c>
    </row>
    <row r="10380" spans="1:6" x14ac:dyDescent="0.3">
      <c r="A10380" s="177" t="s">
        <v>2037</v>
      </c>
      <c r="B10380" s="178">
        <v>44049</v>
      </c>
      <c r="C10380" s="179">
        <v>3500</v>
      </c>
      <c r="D10380" s="88" t="s">
        <v>2864</v>
      </c>
      <c r="E10380" s="184" cm="1">
        <f t="array" ref="E10380">_xlfn.IFS($D10380=$O$5,C10380*$P$5,$D10380=$O$6,$C10380*$P$6,$D10380="AZN",$C10380)</f>
        <v>6357.75</v>
      </c>
      <c r="F10380" s="183" cm="1">
        <f t="array" ref="F10380">_xlfn.IFS($D10380=$O$5,$C10380*$P$5*0.01,$D10380=$O$6,$C10380*$P$6*0.01,$D10380="AZN",$C10380*0.08)</f>
        <v>63.577500000000001</v>
      </c>
    </row>
    <row r="10381" spans="1:6" x14ac:dyDescent="0.3">
      <c r="A10381" s="177" t="s">
        <v>1849</v>
      </c>
      <c r="B10381" s="178">
        <v>44107</v>
      </c>
      <c r="C10381" s="179">
        <v>1200</v>
      </c>
      <c r="D10381" s="88" t="s">
        <v>2863</v>
      </c>
      <c r="E10381" s="184" cm="1">
        <f t="array" ref="E10381">_xlfn.IFS($D10381=$O$5,C10381*$P$5,$D10381=$O$6,$C10381*$P$6,$D10381="AZN",$C10381)</f>
        <v>2040</v>
      </c>
      <c r="F10381" s="183" cm="1">
        <f t="array" ref="F10381">_xlfn.IFS($D10381=$O$5,$C10381*$P$5*0.01,$D10381=$O$6,$C10381*$P$6*0.01,$D10381="AZN",$C10381*0.08)</f>
        <v>20.400000000000002</v>
      </c>
    </row>
    <row r="10382" spans="1:6" x14ac:dyDescent="0.3">
      <c r="A10382" s="177" t="s">
        <v>1194</v>
      </c>
      <c r="B10382" s="178">
        <v>44535</v>
      </c>
      <c r="C10382" s="179">
        <v>2800</v>
      </c>
      <c r="D10382" s="88" t="s">
        <v>2862</v>
      </c>
      <c r="E10382" s="184" cm="1">
        <f t="array" ref="E10382">_xlfn.IFS($D10382=$O$5,C10382*$P$5,$D10382=$O$6,$C10382*$P$6,$D10382="AZN",$C10382)</f>
        <v>2800</v>
      </c>
      <c r="F10382" s="183" cm="1">
        <f t="array" ref="F10382">_xlfn.IFS($D10382=$O$5,$C10382*$P$5*0.01,$D10382=$O$6,$C10382*$P$6*0.01,$D10382="AZN",$C10382*0.08)</f>
        <v>224</v>
      </c>
    </row>
    <row r="10383" spans="1:6" x14ac:dyDescent="0.3">
      <c r="A10383" s="177" t="s">
        <v>982</v>
      </c>
      <c r="B10383" s="178">
        <v>44376</v>
      </c>
      <c r="C10383" s="179">
        <v>9600</v>
      </c>
      <c r="D10383" s="88" t="s">
        <v>2862</v>
      </c>
      <c r="E10383" s="184" cm="1">
        <f t="array" ref="E10383">_xlfn.IFS($D10383=$O$5,C10383*$P$5,$D10383=$O$6,$C10383*$P$6,$D10383="AZN",$C10383)</f>
        <v>9600</v>
      </c>
      <c r="F10383" s="183" cm="1">
        <f t="array" ref="F10383">_xlfn.IFS($D10383=$O$5,$C10383*$P$5*0.01,$D10383=$O$6,$C10383*$P$6*0.01,$D10383="AZN",$C10383*0.08)</f>
        <v>768</v>
      </c>
    </row>
    <row r="10384" spans="1:6" x14ac:dyDescent="0.3">
      <c r="A10384" s="177" t="s">
        <v>1423</v>
      </c>
      <c r="B10384" s="178">
        <v>44473</v>
      </c>
      <c r="C10384" s="179">
        <v>11900</v>
      </c>
      <c r="D10384" s="88" t="s">
        <v>2862</v>
      </c>
      <c r="E10384" s="184" cm="1">
        <f t="array" ref="E10384">_xlfn.IFS($D10384=$O$5,C10384*$P$5,$D10384=$O$6,$C10384*$P$6,$D10384="AZN",$C10384)</f>
        <v>11900</v>
      </c>
      <c r="F10384" s="183" cm="1">
        <f t="array" ref="F10384">_xlfn.IFS($D10384=$O$5,$C10384*$P$5*0.01,$D10384=$O$6,$C10384*$P$6*0.01,$D10384="AZN",$C10384*0.08)</f>
        <v>952</v>
      </c>
    </row>
    <row r="10385" spans="1:6" x14ac:dyDescent="0.3">
      <c r="A10385" s="177" t="s">
        <v>1199</v>
      </c>
      <c r="B10385" s="178">
        <v>43988</v>
      </c>
      <c r="C10385" s="179">
        <v>5200</v>
      </c>
      <c r="D10385" s="88" t="s">
        <v>2863</v>
      </c>
      <c r="E10385" s="184" cm="1">
        <f t="array" ref="E10385">_xlfn.IFS($D10385=$O$5,C10385*$P$5,$D10385=$O$6,$C10385*$P$6,$D10385="AZN",$C10385)</f>
        <v>8840</v>
      </c>
      <c r="F10385" s="183" cm="1">
        <f t="array" ref="F10385">_xlfn.IFS($D10385=$O$5,$C10385*$P$5*0.01,$D10385=$O$6,$C10385*$P$6*0.01,$D10385="AZN",$C10385*0.08)</f>
        <v>88.4</v>
      </c>
    </row>
    <row r="10386" spans="1:6" x14ac:dyDescent="0.3">
      <c r="A10386" s="177" t="s">
        <v>1456</v>
      </c>
      <c r="B10386" s="178">
        <v>44203</v>
      </c>
      <c r="C10386" s="179">
        <v>6900</v>
      </c>
      <c r="D10386" s="88" t="s">
        <v>2864</v>
      </c>
      <c r="E10386" s="184" cm="1">
        <f t="array" ref="E10386">_xlfn.IFS($D10386=$O$5,C10386*$P$5,$D10386=$O$6,$C10386*$P$6,$D10386="AZN",$C10386)</f>
        <v>12533.85</v>
      </c>
      <c r="F10386" s="183" cm="1">
        <f t="array" ref="F10386">_xlfn.IFS($D10386=$O$5,$C10386*$P$5*0.01,$D10386=$O$6,$C10386*$P$6*0.01,$D10386="AZN",$C10386*0.08)</f>
        <v>125.33850000000001</v>
      </c>
    </row>
    <row r="10387" spans="1:6" x14ac:dyDescent="0.3">
      <c r="A10387" s="177" t="s">
        <v>1051</v>
      </c>
      <c r="B10387" s="178">
        <v>43914</v>
      </c>
      <c r="C10387" s="179">
        <v>9900</v>
      </c>
      <c r="D10387" s="88" t="s">
        <v>2864</v>
      </c>
      <c r="E10387" s="184" cm="1">
        <f t="array" ref="E10387">_xlfn.IFS($D10387=$O$5,C10387*$P$5,$D10387=$O$6,$C10387*$P$6,$D10387="AZN",$C10387)</f>
        <v>17983.349999999999</v>
      </c>
      <c r="F10387" s="183" cm="1">
        <f t="array" ref="F10387">_xlfn.IFS($D10387=$O$5,$C10387*$P$5*0.01,$D10387=$O$6,$C10387*$P$6*0.01,$D10387="AZN",$C10387*0.08)</f>
        <v>179.83349999999999</v>
      </c>
    </row>
    <row r="10388" spans="1:6" x14ac:dyDescent="0.3">
      <c r="A10388" s="177" t="s">
        <v>1151</v>
      </c>
      <c r="B10388" s="178">
        <v>44491</v>
      </c>
      <c r="C10388" s="179">
        <v>4800</v>
      </c>
      <c r="D10388" s="88" t="s">
        <v>2863</v>
      </c>
      <c r="E10388" s="184" cm="1">
        <f t="array" ref="E10388">_xlfn.IFS($D10388=$O$5,C10388*$P$5,$D10388=$O$6,$C10388*$P$6,$D10388="AZN",$C10388)</f>
        <v>8160</v>
      </c>
      <c r="F10388" s="183" cm="1">
        <f t="array" ref="F10388">_xlfn.IFS($D10388=$O$5,$C10388*$P$5*0.01,$D10388=$O$6,$C10388*$P$6*0.01,$D10388="AZN",$C10388*0.08)</f>
        <v>81.600000000000009</v>
      </c>
    </row>
    <row r="10389" spans="1:6" x14ac:dyDescent="0.3">
      <c r="A10389" s="177" t="s">
        <v>663</v>
      </c>
      <c r="B10389" s="178">
        <v>44149</v>
      </c>
      <c r="C10389" s="179">
        <v>4600</v>
      </c>
      <c r="D10389" s="88" t="s">
        <v>2864</v>
      </c>
      <c r="E10389" s="184" cm="1">
        <f t="array" ref="E10389">_xlfn.IFS($D10389=$O$5,C10389*$P$5,$D10389=$O$6,$C10389*$P$6,$D10389="AZN",$C10389)</f>
        <v>8355.9</v>
      </c>
      <c r="F10389" s="183" cm="1">
        <f t="array" ref="F10389">_xlfn.IFS($D10389=$O$5,$C10389*$P$5*0.01,$D10389=$O$6,$C10389*$P$6*0.01,$D10389="AZN",$C10389*0.08)</f>
        <v>83.558999999999997</v>
      </c>
    </row>
    <row r="10390" spans="1:6" x14ac:dyDescent="0.3">
      <c r="A10390" s="177" t="s">
        <v>1549</v>
      </c>
      <c r="B10390" s="178">
        <v>44674</v>
      </c>
      <c r="C10390" s="179">
        <v>3700</v>
      </c>
      <c r="D10390" s="88" t="s">
        <v>2862</v>
      </c>
      <c r="E10390" s="184" cm="1">
        <f t="array" ref="E10390">_xlfn.IFS($D10390=$O$5,C10390*$P$5,$D10390=$O$6,$C10390*$P$6,$D10390="AZN",$C10390)</f>
        <v>3700</v>
      </c>
      <c r="F10390" s="183" cm="1">
        <f t="array" ref="F10390">_xlfn.IFS($D10390=$O$5,$C10390*$P$5*0.01,$D10390=$O$6,$C10390*$P$6*0.01,$D10390="AZN",$C10390*0.08)</f>
        <v>296</v>
      </c>
    </row>
    <row r="10391" spans="1:6" x14ac:dyDescent="0.3">
      <c r="A10391" s="177" t="s">
        <v>1802</v>
      </c>
      <c r="B10391" s="178">
        <v>43605</v>
      </c>
      <c r="C10391" s="179">
        <v>7100</v>
      </c>
      <c r="D10391" s="88" t="s">
        <v>2863</v>
      </c>
      <c r="E10391" s="184" cm="1">
        <f t="array" ref="E10391">_xlfn.IFS($D10391=$O$5,C10391*$P$5,$D10391=$O$6,$C10391*$P$6,$D10391="AZN",$C10391)</f>
        <v>12070</v>
      </c>
      <c r="F10391" s="183" cm="1">
        <f t="array" ref="F10391">_xlfn.IFS($D10391=$O$5,$C10391*$P$5*0.01,$D10391=$O$6,$C10391*$P$6*0.01,$D10391="AZN",$C10391*0.08)</f>
        <v>120.7</v>
      </c>
    </row>
    <row r="10392" spans="1:6" x14ac:dyDescent="0.3">
      <c r="A10392" s="177" t="s">
        <v>458</v>
      </c>
      <c r="B10392" s="178">
        <v>43958</v>
      </c>
      <c r="C10392" s="179">
        <v>11400</v>
      </c>
      <c r="D10392" s="88" t="s">
        <v>2862</v>
      </c>
      <c r="E10392" s="184" cm="1">
        <f t="array" ref="E10392">_xlfn.IFS($D10392=$O$5,C10392*$P$5,$D10392=$O$6,$C10392*$P$6,$D10392="AZN",$C10392)</f>
        <v>11400</v>
      </c>
      <c r="F10392" s="183" cm="1">
        <f t="array" ref="F10392">_xlfn.IFS($D10392=$O$5,$C10392*$P$5*0.01,$D10392=$O$6,$C10392*$P$6*0.01,$D10392="AZN",$C10392*0.08)</f>
        <v>912</v>
      </c>
    </row>
    <row r="10393" spans="1:6" x14ac:dyDescent="0.3">
      <c r="A10393" s="177" t="s">
        <v>871</v>
      </c>
      <c r="B10393" s="178">
        <v>44086</v>
      </c>
      <c r="C10393" s="179">
        <v>3400</v>
      </c>
      <c r="D10393" s="88" t="s">
        <v>2864</v>
      </c>
      <c r="E10393" s="184" cm="1">
        <f t="array" ref="E10393">_xlfn.IFS($D10393=$O$5,C10393*$P$5,$D10393=$O$6,$C10393*$P$6,$D10393="AZN",$C10393)</f>
        <v>6176.1</v>
      </c>
      <c r="F10393" s="183" cm="1">
        <f t="array" ref="F10393">_xlfn.IFS($D10393=$O$5,$C10393*$P$5*0.01,$D10393=$O$6,$C10393*$P$6*0.01,$D10393="AZN",$C10393*0.08)</f>
        <v>61.761000000000003</v>
      </c>
    </row>
    <row r="10394" spans="1:6" x14ac:dyDescent="0.3">
      <c r="A10394" s="177" t="s">
        <v>1714</v>
      </c>
      <c r="B10394" s="178">
        <v>44659</v>
      </c>
      <c r="C10394" s="179">
        <v>1100</v>
      </c>
      <c r="D10394" s="88" t="s">
        <v>2863</v>
      </c>
      <c r="E10394" s="184" cm="1">
        <f t="array" ref="E10394">_xlfn.IFS($D10394=$O$5,C10394*$P$5,$D10394=$O$6,$C10394*$P$6,$D10394="AZN",$C10394)</f>
        <v>1870</v>
      </c>
      <c r="F10394" s="183" cm="1">
        <f t="array" ref="F10394">_xlfn.IFS($D10394=$O$5,$C10394*$P$5*0.01,$D10394=$O$6,$C10394*$P$6*0.01,$D10394="AZN",$C10394*0.08)</f>
        <v>18.7</v>
      </c>
    </row>
    <row r="10395" spans="1:6" x14ac:dyDescent="0.3">
      <c r="A10395" s="177" t="s">
        <v>2110</v>
      </c>
      <c r="B10395" s="178">
        <v>43772</v>
      </c>
      <c r="C10395" s="179">
        <v>10500</v>
      </c>
      <c r="D10395" s="88" t="s">
        <v>2863</v>
      </c>
      <c r="E10395" s="184" cm="1">
        <f t="array" ref="E10395">_xlfn.IFS($D10395=$O$5,C10395*$P$5,$D10395=$O$6,$C10395*$P$6,$D10395="AZN",$C10395)</f>
        <v>17850</v>
      </c>
      <c r="F10395" s="183" cm="1">
        <f t="array" ref="F10395">_xlfn.IFS($D10395=$O$5,$C10395*$P$5*0.01,$D10395=$O$6,$C10395*$P$6*0.01,$D10395="AZN",$C10395*0.08)</f>
        <v>178.5</v>
      </c>
    </row>
    <row r="10396" spans="1:6" x14ac:dyDescent="0.3">
      <c r="A10396" s="177" t="s">
        <v>1366</v>
      </c>
      <c r="B10396" s="178">
        <v>43696</v>
      </c>
      <c r="C10396" s="179">
        <v>3200</v>
      </c>
      <c r="D10396" s="88" t="s">
        <v>2863</v>
      </c>
      <c r="E10396" s="184" cm="1">
        <f t="array" ref="E10396">_xlfn.IFS($D10396=$O$5,C10396*$P$5,$D10396=$O$6,$C10396*$P$6,$D10396="AZN",$C10396)</f>
        <v>5440</v>
      </c>
      <c r="F10396" s="183" cm="1">
        <f t="array" ref="F10396">_xlfn.IFS($D10396=$O$5,$C10396*$P$5*0.01,$D10396=$O$6,$C10396*$P$6*0.01,$D10396="AZN",$C10396*0.08)</f>
        <v>54.4</v>
      </c>
    </row>
    <row r="10397" spans="1:6" x14ac:dyDescent="0.3">
      <c r="A10397" s="177" t="s">
        <v>198</v>
      </c>
      <c r="B10397" s="178">
        <v>44252</v>
      </c>
      <c r="C10397" s="179">
        <v>1500</v>
      </c>
      <c r="D10397" s="88" t="s">
        <v>2864</v>
      </c>
      <c r="E10397" s="184" cm="1">
        <f t="array" ref="E10397">_xlfn.IFS($D10397=$O$5,C10397*$P$5,$D10397=$O$6,$C10397*$P$6,$D10397="AZN",$C10397)</f>
        <v>2724.75</v>
      </c>
      <c r="F10397" s="183" cm="1">
        <f t="array" ref="F10397">_xlfn.IFS($D10397=$O$5,$C10397*$P$5*0.01,$D10397=$O$6,$C10397*$P$6*0.01,$D10397="AZN",$C10397*0.08)</f>
        <v>27.247500000000002</v>
      </c>
    </row>
    <row r="10398" spans="1:6" x14ac:dyDescent="0.3">
      <c r="A10398" s="177" t="s">
        <v>869</v>
      </c>
      <c r="B10398" s="178">
        <v>44058</v>
      </c>
      <c r="C10398" s="179">
        <v>11100</v>
      </c>
      <c r="D10398" s="88" t="s">
        <v>2864</v>
      </c>
      <c r="E10398" s="184" cm="1">
        <f t="array" ref="E10398">_xlfn.IFS($D10398=$O$5,C10398*$P$5,$D10398=$O$6,$C10398*$P$6,$D10398="AZN",$C10398)</f>
        <v>20163.150000000001</v>
      </c>
      <c r="F10398" s="183" cm="1">
        <f t="array" ref="F10398">_xlfn.IFS($D10398=$O$5,$C10398*$P$5*0.01,$D10398=$O$6,$C10398*$P$6*0.01,$D10398="AZN",$C10398*0.08)</f>
        <v>201.63150000000002</v>
      </c>
    </row>
    <row r="10399" spans="1:6" x14ac:dyDescent="0.3">
      <c r="A10399" s="177" t="s">
        <v>2047</v>
      </c>
      <c r="B10399" s="178">
        <v>43703</v>
      </c>
      <c r="C10399" s="179">
        <v>3100</v>
      </c>
      <c r="D10399" s="88" t="s">
        <v>2863</v>
      </c>
      <c r="E10399" s="184" cm="1">
        <f t="array" ref="E10399">_xlfn.IFS($D10399=$O$5,C10399*$P$5,$D10399=$O$6,$C10399*$P$6,$D10399="AZN",$C10399)</f>
        <v>5270</v>
      </c>
      <c r="F10399" s="183" cm="1">
        <f t="array" ref="F10399">_xlfn.IFS($D10399=$O$5,$C10399*$P$5*0.01,$D10399=$O$6,$C10399*$P$6*0.01,$D10399="AZN",$C10399*0.08)</f>
        <v>52.7</v>
      </c>
    </row>
    <row r="10400" spans="1:6" x14ac:dyDescent="0.3">
      <c r="A10400" s="177" t="s">
        <v>1475</v>
      </c>
      <c r="B10400" s="178">
        <v>44265</v>
      </c>
      <c r="C10400" s="179">
        <v>4200</v>
      </c>
      <c r="D10400" s="88" t="s">
        <v>2862</v>
      </c>
      <c r="E10400" s="184" cm="1">
        <f t="array" ref="E10400">_xlfn.IFS($D10400=$O$5,C10400*$P$5,$D10400=$O$6,$C10400*$P$6,$D10400="AZN",$C10400)</f>
        <v>4200</v>
      </c>
      <c r="F10400" s="183" cm="1">
        <f t="array" ref="F10400">_xlfn.IFS($D10400=$O$5,$C10400*$P$5*0.01,$D10400=$O$6,$C10400*$P$6*0.01,$D10400="AZN",$C10400*0.08)</f>
        <v>336</v>
      </c>
    </row>
    <row r="10401" spans="1:6" x14ac:dyDescent="0.3">
      <c r="A10401" s="177" t="s">
        <v>984</v>
      </c>
      <c r="B10401" s="178">
        <v>44271</v>
      </c>
      <c r="C10401" s="179">
        <v>7400</v>
      </c>
      <c r="D10401" s="88" t="s">
        <v>2864</v>
      </c>
      <c r="E10401" s="184" cm="1">
        <f t="array" ref="E10401">_xlfn.IFS($D10401=$O$5,C10401*$P$5,$D10401=$O$6,$C10401*$P$6,$D10401="AZN",$C10401)</f>
        <v>13442.1</v>
      </c>
      <c r="F10401" s="183" cm="1">
        <f t="array" ref="F10401">_xlfn.IFS($D10401=$O$5,$C10401*$P$5*0.01,$D10401=$O$6,$C10401*$P$6*0.01,$D10401="AZN",$C10401*0.08)</f>
        <v>134.42099999999999</v>
      </c>
    </row>
    <row r="10402" spans="1:6" x14ac:dyDescent="0.3">
      <c r="A10402" s="177" t="s">
        <v>835</v>
      </c>
      <c r="B10402" s="178">
        <v>43956</v>
      </c>
      <c r="C10402" s="179">
        <v>7000</v>
      </c>
      <c r="D10402" s="88" t="s">
        <v>2864</v>
      </c>
      <c r="E10402" s="184" cm="1">
        <f t="array" ref="E10402">_xlfn.IFS($D10402=$O$5,C10402*$P$5,$D10402=$O$6,$C10402*$P$6,$D10402="AZN",$C10402)</f>
        <v>12715.5</v>
      </c>
      <c r="F10402" s="183" cm="1">
        <f t="array" ref="F10402">_xlfn.IFS($D10402=$O$5,$C10402*$P$5*0.01,$D10402=$O$6,$C10402*$P$6*0.01,$D10402="AZN",$C10402*0.08)</f>
        <v>127.155</v>
      </c>
    </row>
    <row r="10403" spans="1:6" x14ac:dyDescent="0.3">
      <c r="A10403" s="177" t="s">
        <v>1461</v>
      </c>
      <c r="B10403" s="178">
        <v>44051</v>
      </c>
      <c r="C10403" s="179">
        <v>11000</v>
      </c>
      <c r="D10403" s="88" t="s">
        <v>2863</v>
      </c>
      <c r="E10403" s="184" cm="1">
        <f t="array" ref="E10403">_xlfn.IFS($D10403=$O$5,C10403*$P$5,$D10403=$O$6,$C10403*$P$6,$D10403="AZN",$C10403)</f>
        <v>18700</v>
      </c>
      <c r="F10403" s="183" cm="1">
        <f t="array" ref="F10403">_xlfn.IFS($D10403=$O$5,$C10403*$P$5*0.01,$D10403=$O$6,$C10403*$P$6*0.01,$D10403="AZN",$C10403*0.08)</f>
        <v>187</v>
      </c>
    </row>
    <row r="10404" spans="1:6" x14ac:dyDescent="0.3">
      <c r="A10404" s="177" t="s">
        <v>759</v>
      </c>
      <c r="B10404" s="178">
        <v>44218</v>
      </c>
      <c r="C10404" s="179">
        <v>5100</v>
      </c>
      <c r="D10404" s="88" t="s">
        <v>2864</v>
      </c>
      <c r="E10404" s="184" cm="1">
        <f t="array" ref="E10404">_xlfn.IFS($D10404=$O$5,C10404*$P$5,$D10404=$O$6,$C10404*$P$6,$D10404="AZN",$C10404)</f>
        <v>9264.15</v>
      </c>
      <c r="F10404" s="183" cm="1">
        <f t="array" ref="F10404">_xlfn.IFS($D10404=$O$5,$C10404*$P$5*0.01,$D10404=$O$6,$C10404*$P$6*0.01,$D10404="AZN",$C10404*0.08)</f>
        <v>92.641499999999994</v>
      </c>
    </row>
    <row r="10405" spans="1:6" x14ac:dyDescent="0.3">
      <c r="A10405" s="177" t="s">
        <v>1518</v>
      </c>
      <c r="B10405" s="178">
        <v>43711</v>
      </c>
      <c r="C10405" s="179">
        <v>11900</v>
      </c>
      <c r="D10405" s="88" t="s">
        <v>2863</v>
      </c>
      <c r="E10405" s="184" cm="1">
        <f t="array" ref="E10405">_xlfn.IFS($D10405=$O$5,C10405*$P$5,$D10405=$O$6,$C10405*$P$6,$D10405="AZN",$C10405)</f>
        <v>20230</v>
      </c>
      <c r="F10405" s="183" cm="1">
        <f t="array" ref="F10405">_xlfn.IFS($D10405=$O$5,$C10405*$P$5*0.01,$D10405=$O$6,$C10405*$P$6*0.01,$D10405="AZN",$C10405*0.08)</f>
        <v>202.3</v>
      </c>
    </row>
    <row r="10406" spans="1:6" x14ac:dyDescent="0.3">
      <c r="A10406" s="177" t="s">
        <v>1605</v>
      </c>
      <c r="B10406" s="178">
        <v>44524</v>
      </c>
      <c r="C10406" s="179">
        <v>5900</v>
      </c>
      <c r="D10406" s="88" t="s">
        <v>2864</v>
      </c>
      <c r="E10406" s="184" cm="1">
        <f t="array" ref="E10406">_xlfn.IFS($D10406=$O$5,C10406*$P$5,$D10406=$O$6,$C10406*$P$6,$D10406="AZN",$C10406)</f>
        <v>10717.35</v>
      </c>
      <c r="F10406" s="183" cm="1">
        <f t="array" ref="F10406">_xlfn.IFS($D10406=$O$5,$C10406*$P$5*0.01,$D10406=$O$6,$C10406*$P$6*0.01,$D10406="AZN",$C10406*0.08)</f>
        <v>107.1735</v>
      </c>
    </row>
    <row r="10407" spans="1:6" x14ac:dyDescent="0.3">
      <c r="A10407" s="177" t="s">
        <v>745</v>
      </c>
      <c r="B10407" s="178">
        <v>44099</v>
      </c>
      <c r="C10407" s="179">
        <v>4900</v>
      </c>
      <c r="D10407" s="88" t="s">
        <v>2863</v>
      </c>
      <c r="E10407" s="184" cm="1">
        <f t="array" ref="E10407">_xlfn.IFS($D10407=$O$5,C10407*$P$5,$D10407=$O$6,$C10407*$P$6,$D10407="AZN",$C10407)</f>
        <v>8330</v>
      </c>
      <c r="F10407" s="183" cm="1">
        <f t="array" ref="F10407">_xlfn.IFS($D10407=$O$5,$C10407*$P$5*0.01,$D10407=$O$6,$C10407*$P$6*0.01,$D10407="AZN",$C10407*0.08)</f>
        <v>83.3</v>
      </c>
    </row>
    <row r="10408" spans="1:6" x14ac:dyDescent="0.3">
      <c r="A10408" s="177" t="s">
        <v>975</v>
      </c>
      <c r="B10408" s="178">
        <v>43781</v>
      </c>
      <c r="C10408" s="179">
        <v>7200</v>
      </c>
      <c r="D10408" s="88" t="s">
        <v>2862</v>
      </c>
      <c r="E10408" s="184" cm="1">
        <f t="array" ref="E10408">_xlfn.IFS($D10408=$O$5,C10408*$P$5,$D10408=$O$6,$C10408*$P$6,$D10408="AZN",$C10408)</f>
        <v>7200</v>
      </c>
      <c r="F10408" s="183" cm="1">
        <f t="array" ref="F10408">_xlfn.IFS($D10408=$O$5,$C10408*$P$5*0.01,$D10408=$O$6,$C10408*$P$6*0.01,$D10408="AZN",$C10408*0.08)</f>
        <v>576</v>
      </c>
    </row>
    <row r="10409" spans="1:6" x14ac:dyDescent="0.3">
      <c r="A10409" s="177" t="s">
        <v>2105</v>
      </c>
      <c r="B10409" s="178">
        <v>44487</v>
      </c>
      <c r="C10409" s="179">
        <v>9400</v>
      </c>
      <c r="D10409" s="88" t="s">
        <v>2864</v>
      </c>
      <c r="E10409" s="184" cm="1">
        <f t="array" ref="E10409">_xlfn.IFS($D10409=$O$5,C10409*$P$5,$D10409=$O$6,$C10409*$P$6,$D10409="AZN",$C10409)</f>
        <v>17075.099999999999</v>
      </c>
      <c r="F10409" s="183" cm="1">
        <f t="array" ref="F10409">_xlfn.IFS($D10409=$O$5,$C10409*$P$5*0.01,$D10409=$O$6,$C10409*$P$6*0.01,$D10409="AZN",$C10409*0.08)</f>
        <v>170.75099999999998</v>
      </c>
    </row>
    <row r="10410" spans="1:6" x14ac:dyDescent="0.3">
      <c r="A10410" s="177" t="s">
        <v>1374</v>
      </c>
      <c r="B10410" s="178">
        <v>44637</v>
      </c>
      <c r="C10410" s="179">
        <v>5100</v>
      </c>
      <c r="D10410" s="88" t="s">
        <v>2863</v>
      </c>
      <c r="E10410" s="184" cm="1">
        <f t="array" ref="E10410">_xlfn.IFS($D10410=$O$5,C10410*$P$5,$D10410=$O$6,$C10410*$P$6,$D10410="AZN",$C10410)</f>
        <v>8670</v>
      </c>
      <c r="F10410" s="183" cm="1">
        <f t="array" ref="F10410">_xlfn.IFS($D10410=$O$5,$C10410*$P$5*0.01,$D10410=$O$6,$C10410*$P$6*0.01,$D10410="AZN",$C10410*0.08)</f>
        <v>86.7</v>
      </c>
    </row>
    <row r="10411" spans="1:6" x14ac:dyDescent="0.3">
      <c r="A10411" s="177" t="s">
        <v>1577</v>
      </c>
      <c r="B10411" s="178">
        <v>43833</v>
      </c>
      <c r="C10411" s="179">
        <v>8100</v>
      </c>
      <c r="D10411" s="88" t="s">
        <v>2862</v>
      </c>
      <c r="E10411" s="184" cm="1">
        <f t="array" ref="E10411">_xlfn.IFS($D10411=$O$5,C10411*$P$5,$D10411=$O$6,$C10411*$P$6,$D10411="AZN",$C10411)</f>
        <v>8100</v>
      </c>
      <c r="F10411" s="183" cm="1">
        <f t="array" ref="F10411">_xlfn.IFS($D10411=$O$5,$C10411*$P$5*0.01,$D10411=$O$6,$C10411*$P$6*0.01,$D10411="AZN",$C10411*0.08)</f>
        <v>648</v>
      </c>
    </row>
    <row r="10412" spans="1:6" x14ac:dyDescent="0.3">
      <c r="A10412" s="177" t="s">
        <v>1266</v>
      </c>
      <c r="B10412" s="178">
        <v>43547</v>
      </c>
      <c r="C10412" s="179">
        <v>3300</v>
      </c>
      <c r="D10412" s="88" t="s">
        <v>2863</v>
      </c>
      <c r="E10412" s="184" cm="1">
        <f t="array" ref="E10412">_xlfn.IFS($D10412=$O$5,C10412*$P$5,$D10412=$O$6,$C10412*$P$6,$D10412="AZN",$C10412)</f>
        <v>5610</v>
      </c>
      <c r="F10412" s="183" cm="1">
        <f t="array" ref="F10412">_xlfn.IFS($D10412=$O$5,$C10412*$P$5*0.01,$D10412=$O$6,$C10412*$P$6*0.01,$D10412="AZN",$C10412*0.08)</f>
        <v>56.1</v>
      </c>
    </row>
    <row r="10413" spans="1:6" x14ac:dyDescent="0.3">
      <c r="A10413" s="177" t="s">
        <v>668</v>
      </c>
      <c r="B10413" s="178">
        <v>44313</v>
      </c>
      <c r="C10413" s="179">
        <v>6200</v>
      </c>
      <c r="D10413" s="88" t="s">
        <v>2863</v>
      </c>
      <c r="E10413" s="184" cm="1">
        <f t="array" ref="E10413">_xlfn.IFS($D10413=$O$5,C10413*$P$5,$D10413=$O$6,$C10413*$P$6,$D10413="AZN",$C10413)</f>
        <v>10540</v>
      </c>
      <c r="F10413" s="183" cm="1">
        <f t="array" ref="F10413">_xlfn.IFS($D10413=$O$5,$C10413*$P$5*0.01,$D10413=$O$6,$C10413*$P$6*0.01,$D10413="AZN",$C10413*0.08)</f>
        <v>105.4</v>
      </c>
    </row>
    <row r="10414" spans="1:6" x14ac:dyDescent="0.3">
      <c r="A10414" s="177" t="s">
        <v>1268</v>
      </c>
      <c r="B10414" s="178">
        <v>44116</v>
      </c>
      <c r="C10414" s="179">
        <v>5600</v>
      </c>
      <c r="D10414" s="88" t="s">
        <v>2863</v>
      </c>
      <c r="E10414" s="184" cm="1">
        <f t="array" ref="E10414">_xlfn.IFS($D10414=$O$5,C10414*$P$5,$D10414=$O$6,$C10414*$P$6,$D10414="AZN",$C10414)</f>
        <v>9520</v>
      </c>
      <c r="F10414" s="183" cm="1">
        <f t="array" ref="F10414">_xlfn.IFS($D10414=$O$5,$C10414*$P$5*0.01,$D10414=$O$6,$C10414*$P$6*0.01,$D10414="AZN",$C10414*0.08)</f>
        <v>95.2</v>
      </c>
    </row>
    <row r="10415" spans="1:6" x14ac:dyDescent="0.3">
      <c r="A10415" s="177" t="s">
        <v>1993</v>
      </c>
      <c r="B10415" s="178">
        <v>44170</v>
      </c>
      <c r="C10415" s="179">
        <v>9600</v>
      </c>
      <c r="D10415" s="88" t="s">
        <v>2864</v>
      </c>
      <c r="E10415" s="184" cm="1">
        <f t="array" ref="E10415">_xlfn.IFS($D10415=$O$5,C10415*$P$5,$D10415=$O$6,$C10415*$P$6,$D10415="AZN",$C10415)</f>
        <v>17438.400000000001</v>
      </c>
      <c r="F10415" s="183" cm="1">
        <f t="array" ref="F10415">_xlfn.IFS($D10415=$O$5,$C10415*$P$5*0.01,$D10415=$O$6,$C10415*$P$6*0.01,$D10415="AZN",$C10415*0.08)</f>
        <v>174.38400000000001</v>
      </c>
    </row>
    <row r="10416" spans="1:6" x14ac:dyDescent="0.3">
      <c r="A10416" s="177" t="s">
        <v>1542</v>
      </c>
      <c r="B10416" s="178">
        <v>44263</v>
      </c>
      <c r="C10416" s="179">
        <v>8800</v>
      </c>
      <c r="D10416" s="88" t="s">
        <v>2864</v>
      </c>
      <c r="E10416" s="184" cm="1">
        <f t="array" ref="E10416">_xlfn.IFS($D10416=$O$5,C10416*$P$5,$D10416=$O$6,$C10416*$P$6,$D10416="AZN",$C10416)</f>
        <v>15985.2</v>
      </c>
      <c r="F10416" s="183" cm="1">
        <f t="array" ref="F10416">_xlfn.IFS($D10416=$O$5,$C10416*$P$5*0.01,$D10416=$O$6,$C10416*$P$6*0.01,$D10416="AZN",$C10416*0.08)</f>
        <v>159.852</v>
      </c>
    </row>
    <row r="10417" spans="1:6" x14ac:dyDescent="0.3">
      <c r="A10417" s="177" t="s">
        <v>1352</v>
      </c>
      <c r="B10417" s="178">
        <v>44716</v>
      </c>
      <c r="C10417" s="179">
        <v>2700</v>
      </c>
      <c r="D10417" s="88" t="s">
        <v>2863</v>
      </c>
      <c r="E10417" s="184" cm="1">
        <f t="array" ref="E10417">_xlfn.IFS($D10417=$O$5,C10417*$P$5,$D10417=$O$6,$C10417*$P$6,$D10417="AZN",$C10417)</f>
        <v>4590</v>
      </c>
      <c r="F10417" s="183" cm="1">
        <f t="array" ref="F10417">_xlfn.IFS($D10417=$O$5,$C10417*$P$5*0.01,$D10417=$O$6,$C10417*$P$6*0.01,$D10417="AZN",$C10417*0.08)</f>
        <v>45.9</v>
      </c>
    </row>
    <row r="10418" spans="1:6" x14ac:dyDescent="0.3">
      <c r="A10418" s="177" t="s">
        <v>739</v>
      </c>
      <c r="B10418" s="178">
        <v>44336</v>
      </c>
      <c r="C10418" s="179">
        <v>2100</v>
      </c>
      <c r="D10418" s="88" t="s">
        <v>2863</v>
      </c>
      <c r="E10418" s="184" cm="1">
        <f t="array" ref="E10418">_xlfn.IFS($D10418=$O$5,C10418*$P$5,$D10418=$O$6,$C10418*$P$6,$D10418="AZN",$C10418)</f>
        <v>3570</v>
      </c>
      <c r="F10418" s="183" cm="1">
        <f t="array" ref="F10418">_xlfn.IFS($D10418=$O$5,$C10418*$P$5*0.01,$D10418=$O$6,$C10418*$P$6*0.01,$D10418="AZN",$C10418*0.08)</f>
        <v>35.700000000000003</v>
      </c>
    </row>
    <row r="10419" spans="1:6" x14ac:dyDescent="0.3">
      <c r="A10419" s="177" t="s">
        <v>798</v>
      </c>
      <c r="B10419" s="178">
        <v>43763</v>
      </c>
      <c r="C10419" s="179">
        <v>10100</v>
      </c>
      <c r="D10419" s="88" t="s">
        <v>2862</v>
      </c>
      <c r="E10419" s="184" cm="1">
        <f t="array" ref="E10419">_xlfn.IFS($D10419=$O$5,C10419*$P$5,$D10419=$O$6,$C10419*$P$6,$D10419="AZN",$C10419)</f>
        <v>10100</v>
      </c>
      <c r="F10419" s="183" cm="1">
        <f t="array" ref="F10419">_xlfn.IFS($D10419=$O$5,$C10419*$P$5*0.01,$D10419=$O$6,$C10419*$P$6*0.01,$D10419="AZN",$C10419*0.08)</f>
        <v>808</v>
      </c>
    </row>
    <row r="10420" spans="1:6" x14ac:dyDescent="0.3">
      <c r="A10420" s="177" t="s">
        <v>663</v>
      </c>
      <c r="B10420" s="178">
        <v>43781</v>
      </c>
      <c r="C10420" s="179">
        <v>5000</v>
      </c>
      <c r="D10420" s="88" t="s">
        <v>2863</v>
      </c>
      <c r="E10420" s="184" cm="1">
        <f t="array" ref="E10420">_xlfn.IFS($D10420=$O$5,C10420*$P$5,$D10420=$O$6,$C10420*$P$6,$D10420="AZN",$C10420)</f>
        <v>8500</v>
      </c>
      <c r="F10420" s="183" cm="1">
        <f t="array" ref="F10420">_xlfn.IFS($D10420=$O$5,$C10420*$P$5*0.01,$D10420=$O$6,$C10420*$P$6*0.01,$D10420="AZN",$C10420*0.08)</f>
        <v>85</v>
      </c>
    </row>
    <row r="10421" spans="1:6" x14ac:dyDescent="0.3">
      <c r="A10421" s="177" t="s">
        <v>1009</v>
      </c>
      <c r="B10421" s="178">
        <v>44250</v>
      </c>
      <c r="C10421" s="179">
        <v>7600</v>
      </c>
      <c r="D10421" s="88" t="s">
        <v>2862</v>
      </c>
      <c r="E10421" s="184" cm="1">
        <f t="array" ref="E10421">_xlfn.IFS($D10421=$O$5,C10421*$P$5,$D10421=$O$6,$C10421*$P$6,$D10421="AZN",$C10421)</f>
        <v>7600</v>
      </c>
      <c r="F10421" s="183" cm="1">
        <f t="array" ref="F10421">_xlfn.IFS($D10421=$O$5,$C10421*$P$5*0.01,$D10421=$O$6,$C10421*$P$6*0.01,$D10421="AZN",$C10421*0.08)</f>
        <v>608</v>
      </c>
    </row>
    <row r="10422" spans="1:6" x14ac:dyDescent="0.3">
      <c r="A10422" s="177" t="s">
        <v>1449</v>
      </c>
      <c r="B10422" s="178">
        <v>43675</v>
      </c>
      <c r="C10422" s="179">
        <v>7900</v>
      </c>
      <c r="D10422" s="88" t="s">
        <v>2864</v>
      </c>
      <c r="E10422" s="184" cm="1">
        <f t="array" ref="E10422">_xlfn.IFS($D10422=$O$5,C10422*$P$5,$D10422=$O$6,$C10422*$P$6,$D10422="AZN",$C10422)</f>
        <v>14350.35</v>
      </c>
      <c r="F10422" s="183" cm="1">
        <f t="array" ref="F10422">_xlfn.IFS($D10422=$O$5,$C10422*$P$5*0.01,$D10422=$O$6,$C10422*$P$6*0.01,$D10422="AZN",$C10422*0.08)</f>
        <v>143.5035</v>
      </c>
    </row>
    <row r="10423" spans="1:6" x14ac:dyDescent="0.3">
      <c r="A10423" s="177" t="s">
        <v>1766</v>
      </c>
      <c r="B10423" s="178">
        <v>44657</v>
      </c>
      <c r="C10423" s="179">
        <v>2000</v>
      </c>
      <c r="D10423" s="88" t="s">
        <v>2862</v>
      </c>
      <c r="E10423" s="184" cm="1">
        <f t="array" ref="E10423">_xlfn.IFS($D10423=$O$5,C10423*$P$5,$D10423=$O$6,$C10423*$P$6,$D10423="AZN",$C10423)</f>
        <v>2000</v>
      </c>
      <c r="F10423" s="183" cm="1">
        <f t="array" ref="F10423">_xlfn.IFS($D10423=$O$5,$C10423*$P$5*0.01,$D10423=$O$6,$C10423*$P$6*0.01,$D10423="AZN",$C10423*0.08)</f>
        <v>160</v>
      </c>
    </row>
    <row r="10424" spans="1:6" x14ac:dyDescent="0.3">
      <c r="A10424" s="177" t="s">
        <v>1068</v>
      </c>
      <c r="B10424" s="178">
        <v>44109</v>
      </c>
      <c r="C10424" s="179">
        <v>3200</v>
      </c>
      <c r="D10424" s="88" t="s">
        <v>2864</v>
      </c>
      <c r="E10424" s="184" cm="1">
        <f t="array" ref="E10424">_xlfn.IFS($D10424=$O$5,C10424*$P$5,$D10424=$O$6,$C10424*$P$6,$D10424="AZN",$C10424)</f>
        <v>5812.8</v>
      </c>
      <c r="F10424" s="183" cm="1">
        <f t="array" ref="F10424">_xlfn.IFS($D10424=$O$5,$C10424*$P$5*0.01,$D10424=$O$6,$C10424*$P$6*0.01,$D10424="AZN",$C10424*0.08)</f>
        <v>58.128</v>
      </c>
    </row>
    <row r="10425" spans="1:6" x14ac:dyDescent="0.3">
      <c r="A10425" s="177" t="s">
        <v>658</v>
      </c>
      <c r="B10425" s="178">
        <v>44833</v>
      </c>
      <c r="C10425" s="179">
        <v>2400</v>
      </c>
      <c r="D10425" s="88" t="s">
        <v>2862</v>
      </c>
      <c r="E10425" s="184" cm="1">
        <f t="array" ref="E10425">_xlfn.IFS($D10425=$O$5,C10425*$P$5,$D10425=$O$6,$C10425*$P$6,$D10425="AZN",$C10425)</f>
        <v>2400</v>
      </c>
      <c r="F10425" s="183" cm="1">
        <f t="array" ref="F10425">_xlfn.IFS($D10425=$O$5,$C10425*$P$5*0.01,$D10425=$O$6,$C10425*$P$6*0.01,$D10425="AZN",$C10425*0.08)</f>
        <v>192</v>
      </c>
    </row>
    <row r="10426" spans="1:6" x14ac:dyDescent="0.3">
      <c r="A10426" s="177" t="s">
        <v>1923</v>
      </c>
      <c r="B10426" s="178">
        <v>44005</v>
      </c>
      <c r="C10426" s="179">
        <v>2000</v>
      </c>
      <c r="D10426" s="88" t="s">
        <v>2864</v>
      </c>
      <c r="E10426" s="184" cm="1">
        <f t="array" ref="E10426">_xlfn.IFS($D10426=$O$5,C10426*$P$5,$D10426=$O$6,$C10426*$P$6,$D10426="AZN",$C10426)</f>
        <v>3633</v>
      </c>
      <c r="F10426" s="183" cm="1">
        <f t="array" ref="F10426">_xlfn.IFS($D10426=$O$5,$C10426*$P$5*0.01,$D10426=$O$6,$C10426*$P$6*0.01,$D10426="AZN",$C10426*0.08)</f>
        <v>36.33</v>
      </c>
    </row>
    <row r="10427" spans="1:6" x14ac:dyDescent="0.3">
      <c r="A10427" s="177" t="s">
        <v>581</v>
      </c>
      <c r="B10427" s="178">
        <v>44305</v>
      </c>
      <c r="C10427" s="179">
        <v>4500</v>
      </c>
      <c r="D10427" s="88" t="s">
        <v>2863</v>
      </c>
      <c r="E10427" s="184" cm="1">
        <f t="array" ref="E10427">_xlfn.IFS($D10427=$O$5,C10427*$P$5,$D10427=$O$6,$C10427*$P$6,$D10427="AZN",$C10427)</f>
        <v>7650</v>
      </c>
      <c r="F10427" s="183" cm="1">
        <f t="array" ref="F10427">_xlfn.IFS($D10427=$O$5,$C10427*$P$5*0.01,$D10427=$O$6,$C10427*$P$6*0.01,$D10427="AZN",$C10427*0.08)</f>
        <v>76.5</v>
      </c>
    </row>
    <row r="10428" spans="1:6" x14ac:dyDescent="0.3">
      <c r="A10428" s="177" t="s">
        <v>150</v>
      </c>
      <c r="B10428" s="178">
        <v>44629</v>
      </c>
      <c r="C10428" s="179">
        <v>8500</v>
      </c>
      <c r="D10428" s="88" t="s">
        <v>2864</v>
      </c>
      <c r="E10428" s="184" cm="1">
        <f t="array" ref="E10428">_xlfn.IFS($D10428=$O$5,C10428*$P$5,$D10428=$O$6,$C10428*$P$6,$D10428="AZN",$C10428)</f>
        <v>15440.25</v>
      </c>
      <c r="F10428" s="183" cm="1">
        <f t="array" ref="F10428">_xlfn.IFS($D10428=$O$5,$C10428*$P$5*0.01,$D10428=$O$6,$C10428*$P$6*0.01,$D10428="AZN",$C10428*0.08)</f>
        <v>154.4025</v>
      </c>
    </row>
    <row r="10429" spans="1:6" x14ac:dyDescent="0.3">
      <c r="A10429" s="177" t="s">
        <v>1716</v>
      </c>
      <c r="B10429" s="178">
        <v>44292</v>
      </c>
      <c r="C10429" s="179">
        <v>6800</v>
      </c>
      <c r="D10429" s="88" t="s">
        <v>2863</v>
      </c>
      <c r="E10429" s="184" cm="1">
        <f t="array" ref="E10429">_xlfn.IFS($D10429=$O$5,C10429*$P$5,$D10429=$O$6,$C10429*$P$6,$D10429="AZN",$C10429)</f>
        <v>11560</v>
      </c>
      <c r="F10429" s="183" cm="1">
        <f t="array" ref="F10429">_xlfn.IFS($D10429=$O$5,$C10429*$P$5*0.01,$D10429=$O$6,$C10429*$P$6*0.01,$D10429="AZN",$C10429*0.08)</f>
        <v>115.60000000000001</v>
      </c>
    </row>
    <row r="10430" spans="1:6" x14ac:dyDescent="0.3">
      <c r="A10430" s="177" t="s">
        <v>1295</v>
      </c>
      <c r="B10430" s="178">
        <v>43989</v>
      </c>
      <c r="C10430" s="179">
        <v>12200</v>
      </c>
      <c r="D10430" s="88" t="s">
        <v>2863</v>
      </c>
      <c r="E10430" s="184" cm="1">
        <f t="array" ref="E10430">_xlfn.IFS($D10430=$O$5,C10430*$P$5,$D10430=$O$6,$C10430*$P$6,$D10430="AZN",$C10430)</f>
        <v>20740</v>
      </c>
      <c r="F10430" s="183" cm="1">
        <f t="array" ref="F10430">_xlfn.IFS($D10430=$O$5,$C10430*$P$5*0.01,$D10430=$O$6,$C10430*$P$6*0.01,$D10430="AZN",$C10430*0.08)</f>
        <v>207.4</v>
      </c>
    </row>
    <row r="10431" spans="1:6" x14ac:dyDescent="0.3">
      <c r="A10431" s="177" t="s">
        <v>915</v>
      </c>
      <c r="B10431" s="178">
        <v>44021</v>
      </c>
      <c r="C10431" s="179">
        <v>5200</v>
      </c>
      <c r="D10431" s="88" t="s">
        <v>2864</v>
      </c>
      <c r="E10431" s="184" cm="1">
        <f t="array" ref="E10431">_xlfn.IFS($D10431=$O$5,C10431*$P$5,$D10431=$O$6,$C10431*$P$6,$D10431="AZN",$C10431)</f>
        <v>9445.7999999999993</v>
      </c>
      <c r="F10431" s="183" cm="1">
        <f t="array" ref="F10431">_xlfn.IFS($D10431=$O$5,$C10431*$P$5*0.01,$D10431=$O$6,$C10431*$P$6*0.01,$D10431="AZN",$C10431*0.08)</f>
        <v>94.457999999999998</v>
      </c>
    </row>
    <row r="10432" spans="1:6" x14ac:dyDescent="0.3">
      <c r="A10432" s="177" t="s">
        <v>1173</v>
      </c>
      <c r="B10432" s="178">
        <v>44522</v>
      </c>
      <c r="C10432" s="179">
        <v>1200</v>
      </c>
      <c r="D10432" s="88" t="s">
        <v>2864</v>
      </c>
      <c r="E10432" s="184" cm="1">
        <f t="array" ref="E10432">_xlfn.IFS($D10432=$O$5,C10432*$P$5,$D10432=$O$6,$C10432*$P$6,$D10432="AZN",$C10432)</f>
        <v>2179.8000000000002</v>
      </c>
      <c r="F10432" s="183" cm="1">
        <f t="array" ref="F10432">_xlfn.IFS($D10432=$O$5,$C10432*$P$5*0.01,$D10432=$O$6,$C10432*$P$6*0.01,$D10432="AZN",$C10432*0.08)</f>
        <v>21.798000000000002</v>
      </c>
    </row>
    <row r="10433" spans="1:6" x14ac:dyDescent="0.3">
      <c r="A10433" s="177" t="s">
        <v>197</v>
      </c>
      <c r="B10433" s="178">
        <v>44368</v>
      </c>
      <c r="C10433" s="179">
        <v>12700</v>
      </c>
      <c r="D10433" s="88" t="s">
        <v>2862</v>
      </c>
      <c r="E10433" s="184" cm="1">
        <f t="array" ref="E10433">_xlfn.IFS($D10433=$O$5,C10433*$P$5,$D10433=$O$6,$C10433*$P$6,$D10433="AZN",$C10433)</f>
        <v>12700</v>
      </c>
      <c r="F10433" s="183" cm="1">
        <f t="array" ref="F10433">_xlfn.IFS($D10433=$O$5,$C10433*$P$5*0.01,$D10433=$O$6,$C10433*$P$6*0.01,$D10433="AZN",$C10433*0.08)</f>
        <v>1016</v>
      </c>
    </row>
    <row r="10434" spans="1:6" x14ac:dyDescent="0.3">
      <c r="A10434" s="177" t="s">
        <v>655</v>
      </c>
      <c r="B10434" s="178">
        <v>44242</v>
      </c>
      <c r="C10434" s="179">
        <v>2600</v>
      </c>
      <c r="D10434" s="88" t="s">
        <v>2864</v>
      </c>
      <c r="E10434" s="184" cm="1">
        <f t="array" ref="E10434">_xlfn.IFS($D10434=$O$5,C10434*$P$5,$D10434=$O$6,$C10434*$P$6,$D10434="AZN",$C10434)</f>
        <v>4722.8999999999996</v>
      </c>
      <c r="F10434" s="183" cm="1">
        <f t="array" ref="F10434">_xlfn.IFS($D10434=$O$5,$C10434*$P$5*0.01,$D10434=$O$6,$C10434*$P$6*0.01,$D10434="AZN",$C10434*0.08)</f>
        <v>47.228999999999999</v>
      </c>
    </row>
    <row r="10435" spans="1:6" x14ac:dyDescent="0.3">
      <c r="A10435" s="177" t="s">
        <v>1648</v>
      </c>
      <c r="B10435" s="178">
        <v>44174</v>
      </c>
      <c r="C10435" s="179">
        <v>10600</v>
      </c>
      <c r="D10435" s="88" t="s">
        <v>2863</v>
      </c>
      <c r="E10435" s="184" cm="1">
        <f t="array" ref="E10435">_xlfn.IFS($D10435=$O$5,C10435*$P$5,$D10435=$O$6,$C10435*$P$6,$D10435="AZN",$C10435)</f>
        <v>18020</v>
      </c>
      <c r="F10435" s="183" cm="1">
        <f t="array" ref="F10435">_xlfn.IFS($D10435=$O$5,$C10435*$P$5*0.01,$D10435=$O$6,$C10435*$P$6*0.01,$D10435="AZN",$C10435*0.08)</f>
        <v>180.20000000000002</v>
      </c>
    </row>
    <row r="10436" spans="1:6" x14ac:dyDescent="0.3">
      <c r="A10436" s="177" t="s">
        <v>796</v>
      </c>
      <c r="B10436" s="178">
        <v>44271</v>
      </c>
      <c r="C10436" s="179">
        <v>8800</v>
      </c>
      <c r="D10436" s="88" t="s">
        <v>2864</v>
      </c>
      <c r="E10436" s="184" cm="1">
        <f t="array" ref="E10436">_xlfn.IFS($D10436=$O$5,C10436*$P$5,$D10436=$O$6,$C10436*$P$6,$D10436="AZN",$C10436)</f>
        <v>15985.2</v>
      </c>
      <c r="F10436" s="183" cm="1">
        <f t="array" ref="F10436">_xlfn.IFS($D10436=$O$5,$C10436*$P$5*0.01,$D10436=$O$6,$C10436*$P$6*0.01,$D10436="AZN",$C10436*0.08)</f>
        <v>159.852</v>
      </c>
    </row>
    <row r="10437" spans="1:6" x14ac:dyDescent="0.3">
      <c r="A10437" s="177" t="s">
        <v>609</v>
      </c>
      <c r="B10437" s="178">
        <v>43974</v>
      </c>
      <c r="C10437" s="179">
        <v>11700</v>
      </c>
      <c r="D10437" s="88" t="s">
        <v>2862</v>
      </c>
      <c r="E10437" s="184" cm="1">
        <f t="array" ref="E10437">_xlfn.IFS($D10437=$O$5,C10437*$P$5,$D10437=$O$6,$C10437*$P$6,$D10437="AZN",$C10437)</f>
        <v>11700</v>
      </c>
      <c r="F10437" s="183" cm="1">
        <f t="array" ref="F10437">_xlfn.IFS($D10437=$O$5,$C10437*$P$5*0.01,$D10437=$O$6,$C10437*$P$6*0.01,$D10437="AZN",$C10437*0.08)</f>
        <v>936</v>
      </c>
    </row>
    <row r="10438" spans="1:6" x14ac:dyDescent="0.3">
      <c r="A10438" s="177" t="s">
        <v>779</v>
      </c>
      <c r="B10438" s="178">
        <v>44222</v>
      </c>
      <c r="C10438" s="179">
        <v>8700</v>
      </c>
      <c r="D10438" s="88" t="s">
        <v>2864</v>
      </c>
      <c r="E10438" s="184" cm="1">
        <f t="array" ref="E10438">_xlfn.IFS($D10438=$O$5,C10438*$P$5,$D10438=$O$6,$C10438*$P$6,$D10438="AZN",$C10438)</f>
        <v>15803.55</v>
      </c>
      <c r="F10438" s="183" cm="1">
        <f t="array" ref="F10438">_xlfn.IFS($D10438=$O$5,$C10438*$P$5*0.01,$D10438=$O$6,$C10438*$P$6*0.01,$D10438="AZN",$C10438*0.08)</f>
        <v>158.03549999999998</v>
      </c>
    </row>
    <row r="10439" spans="1:6" x14ac:dyDescent="0.3">
      <c r="A10439" s="177" t="s">
        <v>287</v>
      </c>
      <c r="B10439" s="178">
        <v>44366</v>
      </c>
      <c r="C10439" s="179">
        <v>5900</v>
      </c>
      <c r="D10439" s="88" t="s">
        <v>2864</v>
      </c>
      <c r="E10439" s="184" cm="1">
        <f t="array" ref="E10439">_xlfn.IFS($D10439=$O$5,C10439*$P$5,$D10439=$O$6,$C10439*$P$6,$D10439="AZN",$C10439)</f>
        <v>10717.35</v>
      </c>
      <c r="F10439" s="183" cm="1">
        <f t="array" ref="F10439">_xlfn.IFS($D10439=$O$5,$C10439*$P$5*0.01,$D10439=$O$6,$C10439*$P$6*0.01,$D10439="AZN",$C10439*0.08)</f>
        <v>107.1735</v>
      </c>
    </row>
    <row r="10440" spans="1:6" x14ac:dyDescent="0.3">
      <c r="A10440" s="177" t="s">
        <v>1064</v>
      </c>
      <c r="B10440" s="178">
        <v>43984</v>
      </c>
      <c r="C10440" s="179">
        <v>11900</v>
      </c>
      <c r="D10440" s="88" t="s">
        <v>2864</v>
      </c>
      <c r="E10440" s="184" cm="1">
        <f t="array" ref="E10440">_xlfn.IFS($D10440=$O$5,C10440*$P$5,$D10440=$O$6,$C10440*$P$6,$D10440="AZN",$C10440)</f>
        <v>21616.35</v>
      </c>
      <c r="F10440" s="183" cm="1">
        <f t="array" ref="F10440">_xlfn.IFS($D10440=$O$5,$C10440*$P$5*0.01,$D10440=$O$6,$C10440*$P$6*0.01,$D10440="AZN",$C10440*0.08)</f>
        <v>216.1635</v>
      </c>
    </row>
    <row r="10441" spans="1:6" x14ac:dyDescent="0.3">
      <c r="A10441" s="177" t="s">
        <v>177</v>
      </c>
      <c r="B10441" s="178">
        <v>44280</v>
      </c>
      <c r="C10441" s="179">
        <v>7800</v>
      </c>
      <c r="D10441" s="88" t="s">
        <v>2864</v>
      </c>
      <c r="E10441" s="184" cm="1">
        <f t="array" ref="E10441">_xlfn.IFS($D10441=$O$5,C10441*$P$5,$D10441=$O$6,$C10441*$P$6,$D10441="AZN",$C10441)</f>
        <v>14168.7</v>
      </c>
      <c r="F10441" s="183" cm="1">
        <f t="array" ref="F10441">_xlfn.IFS($D10441=$O$5,$C10441*$P$5*0.01,$D10441=$O$6,$C10441*$P$6*0.01,$D10441="AZN",$C10441*0.08)</f>
        <v>141.68700000000001</v>
      </c>
    </row>
    <row r="10442" spans="1:6" x14ac:dyDescent="0.3">
      <c r="A10442" s="177" t="s">
        <v>730</v>
      </c>
      <c r="B10442" s="178">
        <v>44361</v>
      </c>
      <c r="C10442" s="179">
        <v>12700</v>
      </c>
      <c r="D10442" s="88" t="s">
        <v>2863</v>
      </c>
      <c r="E10442" s="184" cm="1">
        <f t="array" ref="E10442">_xlfn.IFS($D10442=$O$5,C10442*$P$5,$D10442=$O$6,$C10442*$P$6,$D10442="AZN",$C10442)</f>
        <v>21590</v>
      </c>
      <c r="F10442" s="183" cm="1">
        <f t="array" ref="F10442">_xlfn.IFS($D10442=$O$5,$C10442*$P$5*0.01,$D10442=$O$6,$C10442*$P$6*0.01,$D10442="AZN",$C10442*0.08)</f>
        <v>215.9</v>
      </c>
    </row>
    <row r="10443" spans="1:6" x14ac:dyDescent="0.3">
      <c r="A10443" s="177" t="s">
        <v>679</v>
      </c>
      <c r="B10443" s="178">
        <v>44598</v>
      </c>
      <c r="C10443" s="179">
        <v>11800</v>
      </c>
      <c r="D10443" s="88" t="s">
        <v>2864</v>
      </c>
      <c r="E10443" s="184" cm="1">
        <f t="array" ref="E10443">_xlfn.IFS($D10443=$O$5,C10443*$P$5,$D10443=$O$6,$C10443*$P$6,$D10443="AZN",$C10443)</f>
        <v>21434.7</v>
      </c>
      <c r="F10443" s="183" cm="1">
        <f t="array" ref="F10443">_xlfn.IFS($D10443=$O$5,$C10443*$P$5*0.01,$D10443=$O$6,$C10443*$P$6*0.01,$D10443="AZN",$C10443*0.08)</f>
        <v>214.34700000000001</v>
      </c>
    </row>
    <row r="10444" spans="1:6" x14ac:dyDescent="0.3">
      <c r="A10444" s="177" t="s">
        <v>1491</v>
      </c>
      <c r="B10444" s="178">
        <v>44250</v>
      </c>
      <c r="C10444" s="179">
        <v>1500</v>
      </c>
      <c r="D10444" s="88" t="s">
        <v>2862</v>
      </c>
      <c r="E10444" s="184" cm="1">
        <f t="array" ref="E10444">_xlfn.IFS($D10444=$O$5,C10444*$P$5,$D10444=$O$6,$C10444*$P$6,$D10444="AZN",$C10444)</f>
        <v>1500</v>
      </c>
      <c r="F10444" s="183" cm="1">
        <f t="array" ref="F10444">_xlfn.IFS($D10444=$O$5,$C10444*$P$5*0.01,$D10444=$O$6,$C10444*$P$6*0.01,$D10444="AZN",$C10444*0.08)</f>
        <v>120</v>
      </c>
    </row>
    <row r="10445" spans="1:6" x14ac:dyDescent="0.3">
      <c r="A10445" s="177" t="s">
        <v>436</v>
      </c>
      <c r="B10445" s="178">
        <v>44347</v>
      </c>
      <c r="C10445" s="179">
        <v>4600</v>
      </c>
      <c r="D10445" s="88" t="s">
        <v>2863</v>
      </c>
      <c r="E10445" s="184" cm="1">
        <f t="array" ref="E10445">_xlfn.IFS($D10445=$O$5,C10445*$P$5,$D10445=$O$6,$C10445*$P$6,$D10445="AZN",$C10445)</f>
        <v>7820</v>
      </c>
      <c r="F10445" s="183" cm="1">
        <f t="array" ref="F10445">_xlfn.IFS($D10445=$O$5,$C10445*$P$5*0.01,$D10445=$O$6,$C10445*$P$6*0.01,$D10445="AZN",$C10445*0.08)</f>
        <v>78.2</v>
      </c>
    </row>
    <row r="10446" spans="1:6" x14ac:dyDescent="0.3">
      <c r="A10446" s="177" t="s">
        <v>389</v>
      </c>
      <c r="B10446" s="178">
        <v>44627</v>
      </c>
      <c r="C10446" s="179">
        <v>4400</v>
      </c>
      <c r="D10446" s="88" t="s">
        <v>2863</v>
      </c>
      <c r="E10446" s="184" cm="1">
        <f t="array" ref="E10446">_xlfn.IFS($D10446=$O$5,C10446*$P$5,$D10446=$O$6,$C10446*$P$6,$D10446="AZN",$C10446)</f>
        <v>7480</v>
      </c>
      <c r="F10446" s="183" cm="1">
        <f t="array" ref="F10446">_xlfn.IFS($D10446=$O$5,$C10446*$P$5*0.01,$D10446=$O$6,$C10446*$P$6*0.01,$D10446="AZN",$C10446*0.08)</f>
        <v>74.8</v>
      </c>
    </row>
    <row r="10447" spans="1:6" x14ac:dyDescent="0.3">
      <c r="A10447" s="177" t="s">
        <v>1724</v>
      </c>
      <c r="B10447" s="178">
        <v>44492</v>
      </c>
      <c r="C10447" s="179">
        <v>12300</v>
      </c>
      <c r="D10447" s="88" t="s">
        <v>2862</v>
      </c>
      <c r="E10447" s="184" cm="1">
        <f t="array" ref="E10447">_xlfn.IFS($D10447=$O$5,C10447*$P$5,$D10447=$O$6,$C10447*$P$6,$D10447="AZN",$C10447)</f>
        <v>12300</v>
      </c>
      <c r="F10447" s="183" cm="1">
        <f t="array" ref="F10447">_xlfn.IFS($D10447=$O$5,$C10447*$P$5*0.01,$D10447=$O$6,$C10447*$P$6*0.01,$D10447="AZN",$C10447*0.08)</f>
        <v>984</v>
      </c>
    </row>
    <row r="10448" spans="1:6" x14ac:dyDescent="0.3">
      <c r="A10448" s="177" t="s">
        <v>174</v>
      </c>
      <c r="B10448" s="178">
        <v>44615</v>
      </c>
      <c r="C10448" s="179">
        <v>3500</v>
      </c>
      <c r="D10448" s="88" t="s">
        <v>2863</v>
      </c>
      <c r="E10448" s="184" cm="1">
        <f t="array" ref="E10448">_xlfn.IFS($D10448=$O$5,C10448*$P$5,$D10448=$O$6,$C10448*$P$6,$D10448="AZN",$C10448)</f>
        <v>5950</v>
      </c>
      <c r="F10448" s="183" cm="1">
        <f t="array" ref="F10448">_xlfn.IFS($D10448=$O$5,$C10448*$P$5*0.01,$D10448=$O$6,$C10448*$P$6*0.01,$D10448="AZN",$C10448*0.08)</f>
        <v>59.5</v>
      </c>
    </row>
    <row r="10449" spans="1:6" x14ac:dyDescent="0.3">
      <c r="A10449" s="177" t="s">
        <v>1923</v>
      </c>
      <c r="B10449" s="178">
        <v>44531</v>
      </c>
      <c r="C10449" s="179">
        <v>3200</v>
      </c>
      <c r="D10449" s="88" t="s">
        <v>2862</v>
      </c>
      <c r="E10449" s="184" cm="1">
        <f t="array" ref="E10449">_xlfn.IFS($D10449=$O$5,C10449*$P$5,$D10449=$O$6,$C10449*$P$6,$D10449="AZN",$C10449)</f>
        <v>3200</v>
      </c>
      <c r="F10449" s="183" cm="1">
        <f t="array" ref="F10449">_xlfn.IFS($D10449=$O$5,$C10449*$P$5*0.01,$D10449=$O$6,$C10449*$P$6*0.01,$D10449="AZN",$C10449*0.08)</f>
        <v>256</v>
      </c>
    </row>
    <row r="10450" spans="1:6" x14ac:dyDescent="0.3">
      <c r="A10450" s="177" t="s">
        <v>1893</v>
      </c>
      <c r="B10450" s="178">
        <v>44380</v>
      </c>
      <c r="C10450" s="179">
        <v>3500</v>
      </c>
      <c r="D10450" s="88" t="s">
        <v>2862</v>
      </c>
      <c r="E10450" s="184" cm="1">
        <f t="array" ref="E10450">_xlfn.IFS($D10450=$O$5,C10450*$P$5,$D10450=$O$6,$C10450*$P$6,$D10450="AZN",$C10450)</f>
        <v>3500</v>
      </c>
      <c r="F10450" s="183" cm="1">
        <f t="array" ref="F10450">_xlfn.IFS($D10450=$O$5,$C10450*$P$5*0.01,$D10450=$O$6,$C10450*$P$6*0.01,$D10450="AZN",$C10450*0.08)</f>
        <v>280</v>
      </c>
    </row>
    <row r="10451" spans="1:6" x14ac:dyDescent="0.3">
      <c r="A10451" s="177" t="s">
        <v>1626</v>
      </c>
      <c r="B10451" s="178">
        <v>43830</v>
      </c>
      <c r="C10451" s="179">
        <v>3300</v>
      </c>
      <c r="D10451" s="88" t="s">
        <v>2863</v>
      </c>
      <c r="E10451" s="184" cm="1">
        <f t="array" ref="E10451">_xlfn.IFS($D10451=$O$5,C10451*$P$5,$D10451=$O$6,$C10451*$P$6,$D10451="AZN",$C10451)</f>
        <v>5610</v>
      </c>
      <c r="F10451" s="183" cm="1">
        <f t="array" ref="F10451">_xlfn.IFS($D10451=$O$5,$C10451*$P$5*0.01,$D10451=$O$6,$C10451*$P$6*0.01,$D10451="AZN",$C10451*0.08)</f>
        <v>56.1</v>
      </c>
    </row>
    <row r="10452" spans="1:6" x14ac:dyDescent="0.3">
      <c r="A10452" s="177" t="s">
        <v>952</v>
      </c>
      <c r="B10452" s="178">
        <v>44738</v>
      </c>
      <c r="C10452" s="179">
        <v>3000</v>
      </c>
      <c r="D10452" s="88" t="s">
        <v>2863</v>
      </c>
      <c r="E10452" s="184" cm="1">
        <f t="array" ref="E10452">_xlfn.IFS($D10452=$O$5,C10452*$P$5,$D10452=$O$6,$C10452*$P$6,$D10452="AZN",$C10452)</f>
        <v>5100</v>
      </c>
      <c r="F10452" s="183" cm="1">
        <f t="array" ref="F10452">_xlfn.IFS($D10452=$O$5,$C10452*$P$5*0.01,$D10452=$O$6,$C10452*$P$6*0.01,$D10452="AZN",$C10452*0.08)</f>
        <v>51</v>
      </c>
    </row>
    <row r="10453" spans="1:6" x14ac:dyDescent="0.3">
      <c r="A10453" s="177" t="s">
        <v>996</v>
      </c>
      <c r="B10453" s="178">
        <v>44472</v>
      </c>
      <c r="C10453" s="179">
        <v>2100</v>
      </c>
      <c r="D10453" s="88" t="s">
        <v>2863</v>
      </c>
      <c r="E10453" s="184" cm="1">
        <f t="array" ref="E10453">_xlfn.IFS($D10453=$O$5,C10453*$P$5,$D10453=$O$6,$C10453*$P$6,$D10453="AZN",$C10453)</f>
        <v>3570</v>
      </c>
      <c r="F10453" s="183" cm="1">
        <f t="array" ref="F10453">_xlfn.IFS($D10453=$O$5,$C10453*$P$5*0.01,$D10453=$O$6,$C10453*$P$6*0.01,$D10453="AZN",$C10453*0.08)</f>
        <v>35.700000000000003</v>
      </c>
    </row>
    <row r="10454" spans="1:6" x14ac:dyDescent="0.3">
      <c r="A10454" s="177" t="s">
        <v>1475</v>
      </c>
      <c r="B10454" s="178">
        <v>44699</v>
      </c>
      <c r="C10454" s="179">
        <v>8200</v>
      </c>
      <c r="D10454" s="88" t="s">
        <v>2864</v>
      </c>
      <c r="E10454" s="184" cm="1">
        <f t="array" ref="E10454">_xlfn.IFS($D10454=$O$5,C10454*$P$5,$D10454=$O$6,$C10454*$P$6,$D10454="AZN",$C10454)</f>
        <v>14895.3</v>
      </c>
      <c r="F10454" s="183" cm="1">
        <f t="array" ref="F10454">_xlfn.IFS($D10454=$O$5,$C10454*$P$5*0.01,$D10454=$O$6,$C10454*$P$6*0.01,$D10454="AZN",$C10454*0.08)</f>
        <v>148.953</v>
      </c>
    </row>
    <row r="10455" spans="1:6" x14ac:dyDescent="0.3">
      <c r="A10455" s="177" t="s">
        <v>547</v>
      </c>
      <c r="B10455" s="178">
        <v>43965</v>
      </c>
      <c r="C10455" s="179">
        <v>11000</v>
      </c>
      <c r="D10455" s="88" t="s">
        <v>2864</v>
      </c>
      <c r="E10455" s="184" cm="1">
        <f t="array" ref="E10455">_xlfn.IFS($D10455=$O$5,C10455*$P$5,$D10455=$O$6,$C10455*$P$6,$D10455="AZN",$C10455)</f>
        <v>19981.5</v>
      </c>
      <c r="F10455" s="183" cm="1">
        <f t="array" ref="F10455">_xlfn.IFS($D10455=$O$5,$C10455*$P$5*0.01,$D10455=$O$6,$C10455*$P$6*0.01,$D10455="AZN",$C10455*0.08)</f>
        <v>199.815</v>
      </c>
    </row>
    <row r="10456" spans="1:6" x14ac:dyDescent="0.3">
      <c r="A10456" s="177" t="s">
        <v>1699</v>
      </c>
      <c r="B10456" s="178">
        <v>44169</v>
      </c>
      <c r="C10456" s="179">
        <v>4800</v>
      </c>
      <c r="D10456" s="88" t="s">
        <v>2863</v>
      </c>
      <c r="E10456" s="184" cm="1">
        <f t="array" ref="E10456">_xlfn.IFS($D10456=$O$5,C10456*$P$5,$D10456=$O$6,$C10456*$P$6,$D10456="AZN",$C10456)</f>
        <v>8160</v>
      </c>
      <c r="F10456" s="183" cm="1">
        <f t="array" ref="F10456">_xlfn.IFS($D10456=$O$5,$C10456*$P$5*0.01,$D10456=$O$6,$C10456*$P$6*0.01,$D10456="AZN",$C10456*0.08)</f>
        <v>81.600000000000009</v>
      </c>
    </row>
    <row r="10457" spans="1:6" x14ac:dyDescent="0.3">
      <c r="A10457" s="177" t="s">
        <v>619</v>
      </c>
      <c r="B10457" s="178">
        <v>44644</v>
      </c>
      <c r="C10457" s="179">
        <v>4200</v>
      </c>
      <c r="D10457" s="88" t="s">
        <v>2863</v>
      </c>
      <c r="E10457" s="184" cm="1">
        <f t="array" ref="E10457">_xlfn.IFS($D10457=$O$5,C10457*$P$5,$D10457=$O$6,$C10457*$P$6,$D10457="AZN",$C10457)</f>
        <v>7140</v>
      </c>
      <c r="F10457" s="183" cm="1">
        <f t="array" ref="F10457">_xlfn.IFS($D10457=$O$5,$C10457*$P$5*0.01,$D10457=$O$6,$C10457*$P$6*0.01,$D10457="AZN",$C10457*0.08)</f>
        <v>71.400000000000006</v>
      </c>
    </row>
    <row r="10458" spans="1:6" x14ac:dyDescent="0.3">
      <c r="A10458" s="177" t="s">
        <v>256</v>
      </c>
      <c r="B10458" s="178">
        <v>44108</v>
      </c>
      <c r="C10458" s="179">
        <v>5000</v>
      </c>
      <c r="D10458" s="88" t="s">
        <v>2862</v>
      </c>
      <c r="E10458" s="184" cm="1">
        <f t="array" ref="E10458">_xlfn.IFS($D10458=$O$5,C10458*$P$5,$D10458=$O$6,$C10458*$P$6,$D10458="AZN",$C10458)</f>
        <v>5000</v>
      </c>
      <c r="F10458" s="183" cm="1">
        <f t="array" ref="F10458">_xlfn.IFS($D10458=$O$5,$C10458*$P$5*0.01,$D10458=$O$6,$C10458*$P$6*0.01,$D10458="AZN",$C10458*0.08)</f>
        <v>400</v>
      </c>
    </row>
    <row r="10459" spans="1:6" x14ac:dyDescent="0.3">
      <c r="A10459" s="177" t="s">
        <v>1680</v>
      </c>
      <c r="B10459" s="178">
        <v>44419</v>
      </c>
      <c r="C10459" s="179">
        <v>10200</v>
      </c>
      <c r="D10459" s="88" t="s">
        <v>2864</v>
      </c>
      <c r="E10459" s="184" cm="1">
        <f t="array" ref="E10459">_xlfn.IFS($D10459=$O$5,C10459*$P$5,$D10459=$O$6,$C10459*$P$6,$D10459="AZN",$C10459)</f>
        <v>18528.3</v>
      </c>
      <c r="F10459" s="183" cm="1">
        <f t="array" ref="F10459">_xlfn.IFS($D10459=$O$5,$C10459*$P$5*0.01,$D10459=$O$6,$C10459*$P$6*0.01,$D10459="AZN",$C10459*0.08)</f>
        <v>185.28299999999999</v>
      </c>
    </row>
    <row r="10460" spans="1:6" x14ac:dyDescent="0.3">
      <c r="A10460" s="177" t="s">
        <v>461</v>
      </c>
      <c r="B10460" s="178">
        <v>44011</v>
      </c>
      <c r="C10460" s="179">
        <v>6400</v>
      </c>
      <c r="D10460" s="88" t="s">
        <v>2863</v>
      </c>
      <c r="E10460" s="184" cm="1">
        <f t="array" ref="E10460">_xlfn.IFS($D10460=$O$5,C10460*$P$5,$D10460=$O$6,$C10460*$P$6,$D10460="AZN",$C10460)</f>
        <v>10880</v>
      </c>
      <c r="F10460" s="183" cm="1">
        <f t="array" ref="F10460">_xlfn.IFS($D10460=$O$5,$C10460*$P$5*0.01,$D10460=$O$6,$C10460*$P$6*0.01,$D10460="AZN",$C10460*0.08)</f>
        <v>108.8</v>
      </c>
    </row>
    <row r="10461" spans="1:6" x14ac:dyDescent="0.3">
      <c r="A10461" s="177" t="s">
        <v>304</v>
      </c>
      <c r="B10461" s="178">
        <v>44153</v>
      </c>
      <c r="C10461" s="179">
        <v>2300</v>
      </c>
      <c r="D10461" s="88" t="s">
        <v>2864</v>
      </c>
      <c r="E10461" s="184" cm="1">
        <f t="array" ref="E10461">_xlfn.IFS($D10461=$O$5,C10461*$P$5,$D10461=$O$6,$C10461*$P$6,$D10461="AZN",$C10461)</f>
        <v>4177.95</v>
      </c>
      <c r="F10461" s="183" cm="1">
        <f t="array" ref="F10461">_xlfn.IFS($D10461=$O$5,$C10461*$P$5*0.01,$D10461=$O$6,$C10461*$P$6*0.01,$D10461="AZN",$C10461*0.08)</f>
        <v>41.779499999999999</v>
      </c>
    </row>
    <row r="10462" spans="1:6" x14ac:dyDescent="0.3">
      <c r="A10462" s="177" t="s">
        <v>1698</v>
      </c>
      <c r="B10462" s="178">
        <v>44493</v>
      </c>
      <c r="C10462" s="179">
        <v>7600</v>
      </c>
      <c r="D10462" s="88" t="s">
        <v>2863</v>
      </c>
      <c r="E10462" s="184" cm="1">
        <f t="array" ref="E10462">_xlfn.IFS($D10462=$O$5,C10462*$P$5,$D10462=$O$6,$C10462*$P$6,$D10462="AZN",$C10462)</f>
        <v>12920</v>
      </c>
      <c r="F10462" s="183" cm="1">
        <f t="array" ref="F10462">_xlfn.IFS($D10462=$O$5,$C10462*$P$5*0.01,$D10462=$O$6,$C10462*$P$6*0.01,$D10462="AZN",$C10462*0.08)</f>
        <v>129.19999999999999</v>
      </c>
    </row>
    <row r="10463" spans="1:6" x14ac:dyDescent="0.3">
      <c r="A10463" s="177" t="s">
        <v>1108</v>
      </c>
      <c r="B10463" s="178">
        <v>43867</v>
      </c>
      <c r="C10463" s="179">
        <v>4700</v>
      </c>
      <c r="D10463" s="88" t="s">
        <v>2863</v>
      </c>
      <c r="E10463" s="184" cm="1">
        <f t="array" ref="E10463">_xlfn.IFS($D10463=$O$5,C10463*$P$5,$D10463=$O$6,$C10463*$P$6,$D10463="AZN",$C10463)</f>
        <v>7990</v>
      </c>
      <c r="F10463" s="183" cm="1">
        <f t="array" ref="F10463">_xlfn.IFS($D10463=$O$5,$C10463*$P$5*0.01,$D10463=$O$6,$C10463*$P$6*0.01,$D10463="AZN",$C10463*0.08)</f>
        <v>79.900000000000006</v>
      </c>
    </row>
    <row r="10464" spans="1:6" x14ac:dyDescent="0.3">
      <c r="A10464" s="177" t="s">
        <v>1819</v>
      </c>
      <c r="B10464" s="178">
        <v>44781</v>
      </c>
      <c r="C10464" s="179">
        <v>6900</v>
      </c>
      <c r="D10464" s="88" t="s">
        <v>2863</v>
      </c>
      <c r="E10464" s="184" cm="1">
        <f t="array" ref="E10464">_xlfn.IFS($D10464=$O$5,C10464*$P$5,$D10464=$O$6,$C10464*$P$6,$D10464="AZN",$C10464)</f>
        <v>11730</v>
      </c>
      <c r="F10464" s="183" cm="1">
        <f t="array" ref="F10464">_xlfn.IFS($D10464=$O$5,$C10464*$P$5*0.01,$D10464=$O$6,$C10464*$P$6*0.01,$D10464="AZN",$C10464*0.08)</f>
        <v>117.3</v>
      </c>
    </row>
    <row r="10465" spans="1:6" x14ac:dyDescent="0.3">
      <c r="A10465" s="177" t="s">
        <v>1533</v>
      </c>
      <c r="B10465" s="178">
        <v>44568</v>
      </c>
      <c r="C10465" s="179">
        <v>8200</v>
      </c>
      <c r="D10465" s="88" t="s">
        <v>2864</v>
      </c>
      <c r="E10465" s="184" cm="1">
        <f t="array" ref="E10465">_xlfn.IFS($D10465=$O$5,C10465*$P$5,$D10465=$O$6,$C10465*$P$6,$D10465="AZN",$C10465)</f>
        <v>14895.3</v>
      </c>
      <c r="F10465" s="183" cm="1">
        <f t="array" ref="F10465">_xlfn.IFS($D10465=$O$5,$C10465*$P$5*0.01,$D10465=$O$6,$C10465*$P$6*0.01,$D10465="AZN",$C10465*0.08)</f>
        <v>148.953</v>
      </c>
    </row>
    <row r="10466" spans="1:6" x14ac:dyDescent="0.3">
      <c r="A10466" s="177" t="s">
        <v>1554</v>
      </c>
      <c r="B10466" s="178">
        <v>44374</v>
      </c>
      <c r="C10466" s="179">
        <v>10500</v>
      </c>
      <c r="D10466" s="88" t="s">
        <v>2862</v>
      </c>
      <c r="E10466" s="184" cm="1">
        <f t="array" ref="E10466">_xlfn.IFS($D10466=$O$5,C10466*$P$5,$D10466=$O$6,$C10466*$P$6,$D10466="AZN",$C10466)</f>
        <v>10500</v>
      </c>
      <c r="F10466" s="183" cm="1">
        <f t="array" ref="F10466">_xlfn.IFS($D10466=$O$5,$C10466*$P$5*0.01,$D10466=$O$6,$C10466*$P$6*0.01,$D10466="AZN",$C10466*0.08)</f>
        <v>840</v>
      </c>
    </row>
    <row r="10467" spans="1:6" x14ac:dyDescent="0.3">
      <c r="A10467" s="177" t="s">
        <v>1257</v>
      </c>
      <c r="B10467" s="178">
        <v>44625</v>
      </c>
      <c r="C10467" s="179">
        <v>12700</v>
      </c>
      <c r="D10467" s="88" t="s">
        <v>2862</v>
      </c>
      <c r="E10467" s="184" cm="1">
        <f t="array" ref="E10467">_xlfn.IFS($D10467=$O$5,C10467*$P$5,$D10467=$O$6,$C10467*$P$6,$D10467="AZN",$C10467)</f>
        <v>12700</v>
      </c>
      <c r="F10467" s="183" cm="1">
        <f t="array" ref="F10467">_xlfn.IFS($D10467=$O$5,$C10467*$P$5*0.01,$D10467=$O$6,$C10467*$P$6*0.01,$D10467="AZN",$C10467*0.08)</f>
        <v>1016</v>
      </c>
    </row>
    <row r="10468" spans="1:6" x14ac:dyDescent="0.3">
      <c r="A10468" s="177" t="s">
        <v>1581</v>
      </c>
      <c r="B10468" s="178">
        <v>44423</v>
      </c>
      <c r="C10468" s="179">
        <v>7900</v>
      </c>
      <c r="D10468" s="88" t="s">
        <v>2864</v>
      </c>
      <c r="E10468" s="184" cm="1">
        <f t="array" ref="E10468">_xlfn.IFS($D10468=$O$5,C10468*$P$5,$D10468=$O$6,$C10468*$P$6,$D10468="AZN",$C10468)</f>
        <v>14350.35</v>
      </c>
      <c r="F10468" s="183" cm="1">
        <f t="array" ref="F10468">_xlfn.IFS($D10468=$O$5,$C10468*$P$5*0.01,$D10468=$O$6,$C10468*$P$6*0.01,$D10468="AZN",$C10468*0.08)</f>
        <v>143.5035</v>
      </c>
    </row>
    <row r="10469" spans="1:6" x14ac:dyDescent="0.3">
      <c r="A10469" s="177" t="s">
        <v>1993</v>
      </c>
      <c r="B10469" s="178">
        <v>44168</v>
      </c>
      <c r="C10469" s="179">
        <v>11300</v>
      </c>
      <c r="D10469" s="88" t="s">
        <v>2862</v>
      </c>
      <c r="E10469" s="184" cm="1">
        <f t="array" ref="E10469">_xlfn.IFS($D10469=$O$5,C10469*$P$5,$D10469=$O$6,$C10469*$P$6,$D10469="AZN",$C10469)</f>
        <v>11300</v>
      </c>
      <c r="F10469" s="183" cm="1">
        <f t="array" ref="F10469">_xlfn.IFS($D10469=$O$5,$C10469*$P$5*0.01,$D10469=$O$6,$C10469*$P$6*0.01,$D10469="AZN",$C10469*0.08)</f>
        <v>904</v>
      </c>
    </row>
    <row r="10470" spans="1:6" x14ac:dyDescent="0.3">
      <c r="A10470" s="177" t="s">
        <v>1396</v>
      </c>
      <c r="B10470" s="178">
        <v>44388</v>
      </c>
      <c r="C10470" s="179">
        <v>2300</v>
      </c>
      <c r="D10470" s="88" t="s">
        <v>2863</v>
      </c>
      <c r="E10470" s="184" cm="1">
        <f t="array" ref="E10470">_xlfn.IFS($D10470=$O$5,C10470*$P$5,$D10470=$O$6,$C10470*$P$6,$D10470="AZN",$C10470)</f>
        <v>3910</v>
      </c>
      <c r="F10470" s="183" cm="1">
        <f t="array" ref="F10470">_xlfn.IFS($D10470=$O$5,$C10470*$P$5*0.01,$D10470=$O$6,$C10470*$P$6*0.01,$D10470="AZN",$C10470*0.08)</f>
        <v>39.1</v>
      </c>
    </row>
    <row r="10471" spans="1:6" x14ac:dyDescent="0.3">
      <c r="A10471" s="177" t="s">
        <v>487</v>
      </c>
      <c r="B10471" s="178">
        <v>44347</v>
      </c>
      <c r="C10471" s="179">
        <v>11400</v>
      </c>
      <c r="D10471" s="88" t="s">
        <v>2863</v>
      </c>
      <c r="E10471" s="184" cm="1">
        <f t="array" ref="E10471">_xlfn.IFS($D10471=$O$5,C10471*$P$5,$D10471=$O$6,$C10471*$P$6,$D10471="AZN",$C10471)</f>
        <v>19380</v>
      </c>
      <c r="F10471" s="183" cm="1">
        <f t="array" ref="F10471">_xlfn.IFS($D10471=$O$5,$C10471*$P$5*0.01,$D10471=$O$6,$C10471*$P$6*0.01,$D10471="AZN",$C10471*0.08)</f>
        <v>193.8</v>
      </c>
    </row>
    <row r="10472" spans="1:6" x14ac:dyDescent="0.3">
      <c r="A10472" s="177" t="s">
        <v>1109</v>
      </c>
      <c r="B10472" s="178">
        <v>44279</v>
      </c>
      <c r="C10472" s="179">
        <v>10200</v>
      </c>
      <c r="D10472" s="88" t="s">
        <v>2864</v>
      </c>
      <c r="E10472" s="184" cm="1">
        <f t="array" ref="E10472">_xlfn.IFS($D10472=$O$5,C10472*$P$5,$D10472=$O$6,$C10472*$P$6,$D10472="AZN",$C10472)</f>
        <v>18528.3</v>
      </c>
      <c r="F10472" s="183" cm="1">
        <f t="array" ref="F10472">_xlfn.IFS($D10472=$O$5,$C10472*$P$5*0.01,$D10472=$O$6,$C10472*$P$6*0.01,$D10472="AZN",$C10472*0.08)</f>
        <v>185.28299999999999</v>
      </c>
    </row>
    <row r="10473" spans="1:6" x14ac:dyDescent="0.3">
      <c r="A10473" s="177" t="s">
        <v>1898</v>
      </c>
      <c r="B10473" s="178">
        <v>43977</v>
      </c>
      <c r="C10473" s="179">
        <v>5800</v>
      </c>
      <c r="D10473" s="88" t="s">
        <v>2863</v>
      </c>
      <c r="E10473" s="184" cm="1">
        <f t="array" ref="E10473">_xlfn.IFS($D10473=$O$5,C10473*$P$5,$D10473=$O$6,$C10473*$P$6,$D10473="AZN",$C10473)</f>
        <v>9860</v>
      </c>
      <c r="F10473" s="183" cm="1">
        <f t="array" ref="F10473">_xlfn.IFS($D10473=$O$5,$C10473*$P$5*0.01,$D10473=$O$6,$C10473*$P$6*0.01,$D10473="AZN",$C10473*0.08)</f>
        <v>98.600000000000009</v>
      </c>
    </row>
    <row r="10474" spans="1:6" x14ac:dyDescent="0.3">
      <c r="A10474" s="177" t="s">
        <v>361</v>
      </c>
      <c r="B10474" s="178">
        <v>44217</v>
      </c>
      <c r="C10474" s="179">
        <v>1400</v>
      </c>
      <c r="D10474" s="88" t="s">
        <v>2863</v>
      </c>
      <c r="E10474" s="184" cm="1">
        <f t="array" ref="E10474">_xlfn.IFS($D10474=$O$5,C10474*$P$5,$D10474=$O$6,$C10474*$P$6,$D10474="AZN",$C10474)</f>
        <v>2380</v>
      </c>
      <c r="F10474" s="183" cm="1">
        <f t="array" ref="F10474">_xlfn.IFS($D10474=$O$5,$C10474*$P$5*0.01,$D10474=$O$6,$C10474*$P$6*0.01,$D10474="AZN",$C10474*0.08)</f>
        <v>23.8</v>
      </c>
    </row>
    <row r="10475" spans="1:6" x14ac:dyDescent="0.3">
      <c r="A10475" s="177" t="s">
        <v>1283</v>
      </c>
      <c r="B10475" s="178">
        <v>44068</v>
      </c>
      <c r="C10475" s="179">
        <v>3300</v>
      </c>
      <c r="D10475" s="88" t="s">
        <v>2863</v>
      </c>
      <c r="E10475" s="184" cm="1">
        <f t="array" ref="E10475">_xlfn.IFS($D10475=$O$5,C10475*$P$5,$D10475=$O$6,$C10475*$P$6,$D10475="AZN",$C10475)</f>
        <v>5610</v>
      </c>
      <c r="F10475" s="183" cm="1">
        <f t="array" ref="F10475">_xlfn.IFS($D10475=$O$5,$C10475*$P$5*0.01,$D10475=$O$6,$C10475*$P$6*0.01,$D10475="AZN",$C10475*0.08)</f>
        <v>56.1</v>
      </c>
    </row>
    <row r="10476" spans="1:6" x14ac:dyDescent="0.3">
      <c r="A10476" s="177" t="s">
        <v>1962</v>
      </c>
      <c r="B10476" s="178">
        <v>43771</v>
      </c>
      <c r="C10476" s="179">
        <v>7800</v>
      </c>
      <c r="D10476" s="88" t="s">
        <v>2864</v>
      </c>
      <c r="E10476" s="184" cm="1">
        <f t="array" ref="E10476">_xlfn.IFS($D10476=$O$5,C10476*$P$5,$D10476=$O$6,$C10476*$P$6,$D10476="AZN",$C10476)</f>
        <v>14168.7</v>
      </c>
      <c r="F10476" s="183" cm="1">
        <f t="array" ref="F10476">_xlfn.IFS($D10476=$O$5,$C10476*$P$5*0.01,$D10476=$O$6,$C10476*$P$6*0.01,$D10476="AZN",$C10476*0.08)</f>
        <v>141.68700000000001</v>
      </c>
    </row>
    <row r="10477" spans="1:6" x14ac:dyDescent="0.3">
      <c r="A10477" s="177" t="s">
        <v>398</v>
      </c>
      <c r="B10477" s="178">
        <v>44015</v>
      </c>
      <c r="C10477" s="179">
        <v>12500</v>
      </c>
      <c r="D10477" s="88" t="s">
        <v>2863</v>
      </c>
      <c r="E10477" s="184" cm="1">
        <f t="array" ref="E10477">_xlfn.IFS($D10477=$O$5,C10477*$P$5,$D10477=$O$6,$C10477*$P$6,$D10477="AZN",$C10477)</f>
        <v>21250</v>
      </c>
      <c r="F10477" s="183" cm="1">
        <f t="array" ref="F10477">_xlfn.IFS($D10477=$O$5,$C10477*$P$5*0.01,$D10477=$O$6,$C10477*$P$6*0.01,$D10477="AZN",$C10477*0.08)</f>
        <v>212.5</v>
      </c>
    </row>
    <row r="10478" spans="1:6" x14ac:dyDescent="0.3">
      <c r="A10478" s="177" t="s">
        <v>1987</v>
      </c>
      <c r="B10478" s="178">
        <v>44053</v>
      </c>
      <c r="C10478" s="179">
        <v>4000</v>
      </c>
      <c r="D10478" s="88" t="s">
        <v>2863</v>
      </c>
      <c r="E10478" s="184" cm="1">
        <f t="array" ref="E10478">_xlfn.IFS($D10478=$O$5,C10478*$P$5,$D10478=$O$6,$C10478*$P$6,$D10478="AZN",$C10478)</f>
        <v>6800</v>
      </c>
      <c r="F10478" s="183" cm="1">
        <f t="array" ref="F10478">_xlfn.IFS($D10478=$O$5,$C10478*$P$5*0.01,$D10478=$O$6,$C10478*$P$6*0.01,$D10478="AZN",$C10478*0.08)</f>
        <v>68</v>
      </c>
    </row>
    <row r="10479" spans="1:6" x14ac:dyDescent="0.3">
      <c r="A10479" s="177" t="s">
        <v>1961</v>
      </c>
      <c r="B10479" s="178">
        <v>44668</v>
      </c>
      <c r="C10479" s="179">
        <v>3500</v>
      </c>
      <c r="D10479" s="88" t="s">
        <v>2864</v>
      </c>
      <c r="E10479" s="184" cm="1">
        <f t="array" ref="E10479">_xlfn.IFS($D10479=$O$5,C10479*$P$5,$D10479=$O$6,$C10479*$P$6,$D10479="AZN",$C10479)</f>
        <v>6357.75</v>
      </c>
      <c r="F10479" s="183" cm="1">
        <f t="array" ref="F10479">_xlfn.IFS($D10479=$O$5,$C10479*$P$5*0.01,$D10479=$O$6,$C10479*$P$6*0.01,$D10479="AZN",$C10479*0.08)</f>
        <v>63.577500000000001</v>
      </c>
    </row>
    <row r="10480" spans="1:6" x14ac:dyDescent="0.3">
      <c r="A10480" s="177" t="s">
        <v>689</v>
      </c>
      <c r="B10480" s="178">
        <v>44194</v>
      </c>
      <c r="C10480" s="179">
        <v>6900</v>
      </c>
      <c r="D10480" s="88" t="s">
        <v>2863</v>
      </c>
      <c r="E10480" s="184" cm="1">
        <f t="array" ref="E10480">_xlfn.IFS($D10480=$O$5,C10480*$P$5,$D10480=$O$6,$C10480*$P$6,$D10480="AZN",$C10480)</f>
        <v>11730</v>
      </c>
      <c r="F10480" s="183" cm="1">
        <f t="array" ref="F10480">_xlfn.IFS($D10480=$O$5,$C10480*$P$5*0.01,$D10480=$O$6,$C10480*$P$6*0.01,$D10480="AZN",$C10480*0.08)</f>
        <v>117.3</v>
      </c>
    </row>
    <row r="10481" spans="1:6" x14ac:dyDescent="0.3">
      <c r="A10481" s="177" t="s">
        <v>1317</v>
      </c>
      <c r="B10481" s="178">
        <v>44445</v>
      </c>
      <c r="C10481" s="179">
        <v>7900</v>
      </c>
      <c r="D10481" s="88" t="s">
        <v>2862</v>
      </c>
      <c r="E10481" s="184" cm="1">
        <f t="array" ref="E10481">_xlfn.IFS($D10481=$O$5,C10481*$P$5,$D10481=$O$6,$C10481*$P$6,$D10481="AZN",$C10481)</f>
        <v>7900</v>
      </c>
      <c r="F10481" s="183" cm="1">
        <f t="array" ref="F10481">_xlfn.IFS($D10481=$O$5,$C10481*$P$5*0.01,$D10481=$O$6,$C10481*$P$6*0.01,$D10481="AZN",$C10481*0.08)</f>
        <v>632</v>
      </c>
    </row>
    <row r="10482" spans="1:6" x14ac:dyDescent="0.3">
      <c r="A10482" s="177" t="s">
        <v>1054</v>
      </c>
      <c r="B10482" s="178">
        <v>44239</v>
      </c>
      <c r="C10482" s="179">
        <v>3100</v>
      </c>
      <c r="D10482" s="88" t="s">
        <v>2864</v>
      </c>
      <c r="E10482" s="184" cm="1">
        <f t="array" ref="E10482">_xlfn.IFS($D10482=$O$5,C10482*$P$5,$D10482=$O$6,$C10482*$P$6,$D10482="AZN",$C10482)</f>
        <v>5631.15</v>
      </c>
      <c r="F10482" s="183" cm="1">
        <f t="array" ref="F10482">_xlfn.IFS($D10482=$O$5,$C10482*$P$5*0.01,$D10482=$O$6,$C10482*$P$6*0.01,$D10482="AZN",$C10482*0.08)</f>
        <v>56.311499999999995</v>
      </c>
    </row>
    <row r="10483" spans="1:6" x14ac:dyDescent="0.3">
      <c r="A10483" s="177" t="s">
        <v>1004</v>
      </c>
      <c r="B10483" s="178">
        <v>44310</v>
      </c>
      <c r="C10483" s="179">
        <v>5600</v>
      </c>
      <c r="D10483" s="88" t="s">
        <v>2862</v>
      </c>
      <c r="E10483" s="184" cm="1">
        <f t="array" ref="E10483">_xlfn.IFS($D10483=$O$5,C10483*$P$5,$D10483=$O$6,$C10483*$P$6,$D10483="AZN",$C10483)</f>
        <v>5600</v>
      </c>
      <c r="F10483" s="183" cm="1">
        <f t="array" ref="F10483">_xlfn.IFS($D10483=$O$5,$C10483*$P$5*0.01,$D10483=$O$6,$C10483*$P$6*0.01,$D10483="AZN",$C10483*0.08)</f>
        <v>448</v>
      </c>
    </row>
    <row r="10484" spans="1:6" x14ac:dyDescent="0.3">
      <c r="A10484" s="177" t="s">
        <v>2024</v>
      </c>
      <c r="B10484" s="178">
        <v>44253</v>
      </c>
      <c r="C10484" s="179">
        <v>10800</v>
      </c>
      <c r="D10484" s="88" t="s">
        <v>2864</v>
      </c>
      <c r="E10484" s="184" cm="1">
        <f t="array" ref="E10484">_xlfn.IFS($D10484=$O$5,C10484*$P$5,$D10484=$O$6,$C10484*$P$6,$D10484="AZN",$C10484)</f>
        <v>19618.2</v>
      </c>
      <c r="F10484" s="183" cm="1">
        <f t="array" ref="F10484">_xlfn.IFS($D10484=$O$5,$C10484*$P$5*0.01,$D10484=$O$6,$C10484*$P$6*0.01,$D10484="AZN",$C10484*0.08)</f>
        <v>196.18200000000002</v>
      </c>
    </row>
    <row r="10485" spans="1:6" x14ac:dyDescent="0.3">
      <c r="A10485" s="177" t="s">
        <v>1083</v>
      </c>
      <c r="B10485" s="178">
        <v>44539</v>
      </c>
      <c r="C10485" s="179">
        <v>5700</v>
      </c>
      <c r="D10485" s="88" t="s">
        <v>2863</v>
      </c>
      <c r="E10485" s="184" cm="1">
        <f t="array" ref="E10485">_xlfn.IFS($D10485=$O$5,C10485*$P$5,$D10485=$O$6,$C10485*$P$6,$D10485="AZN",$C10485)</f>
        <v>9690</v>
      </c>
      <c r="F10485" s="183" cm="1">
        <f t="array" ref="F10485">_xlfn.IFS($D10485=$O$5,$C10485*$P$5*0.01,$D10485=$O$6,$C10485*$P$6*0.01,$D10485="AZN",$C10485*0.08)</f>
        <v>96.9</v>
      </c>
    </row>
    <row r="10486" spans="1:6" x14ac:dyDescent="0.3">
      <c r="A10486" s="177" t="s">
        <v>638</v>
      </c>
      <c r="B10486" s="178">
        <v>44726</v>
      </c>
      <c r="C10486" s="179">
        <v>3100</v>
      </c>
      <c r="D10486" s="88" t="s">
        <v>2862</v>
      </c>
      <c r="E10486" s="184" cm="1">
        <f t="array" ref="E10486">_xlfn.IFS($D10486=$O$5,C10486*$P$5,$D10486=$O$6,$C10486*$P$6,$D10486="AZN",$C10486)</f>
        <v>3100</v>
      </c>
      <c r="F10486" s="183" cm="1">
        <f t="array" ref="F10486">_xlfn.IFS($D10486=$O$5,$C10486*$P$5*0.01,$D10486=$O$6,$C10486*$P$6*0.01,$D10486="AZN",$C10486*0.08)</f>
        <v>248</v>
      </c>
    </row>
    <row r="10487" spans="1:6" x14ac:dyDescent="0.3">
      <c r="A10487" s="177" t="s">
        <v>2007</v>
      </c>
      <c r="B10487" s="178">
        <v>44697</v>
      </c>
      <c r="C10487" s="179">
        <v>1800</v>
      </c>
      <c r="D10487" s="88" t="s">
        <v>2863</v>
      </c>
      <c r="E10487" s="184" cm="1">
        <f t="array" ref="E10487">_xlfn.IFS($D10487=$O$5,C10487*$P$5,$D10487=$O$6,$C10487*$P$6,$D10487="AZN",$C10487)</f>
        <v>3060</v>
      </c>
      <c r="F10487" s="183" cm="1">
        <f t="array" ref="F10487">_xlfn.IFS($D10487=$O$5,$C10487*$P$5*0.01,$D10487=$O$6,$C10487*$P$6*0.01,$D10487="AZN",$C10487*0.08)</f>
        <v>30.6</v>
      </c>
    </row>
    <row r="10488" spans="1:6" x14ac:dyDescent="0.3">
      <c r="A10488" s="177" t="s">
        <v>1837</v>
      </c>
      <c r="B10488" s="178">
        <v>44315</v>
      </c>
      <c r="C10488" s="179">
        <v>1700</v>
      </c>
      <c r="D10488" s="88" t="s">
        <v>2863</v>
      </c>
      <c r="E10488" s="184" cm="1">
        <f t="array" ref="E10488">_xlfn.IFS($D10488=$O$5,C10488*$P$5,$D10488=$O$6,$C10488*$P$6,$D10488="AZN",$C10488)</f>
        <v>2890</v>
      </c>
      <c r="F10488" s="183" cm="1">
        <f t="array" ref="F10488">_xlfn.IFS($D10488=$O$5,$C10488*$P$5*0.01,$D10488=$O$6,$C10488*$P$6*0.01,$D10488="AZN",$C10488*0.08)</f>
        <v>28.900000000000002</v>
      </c>
    </row>
    <row r="10489" spans="1:6" x14ac:dyDescent="0.3">
      <c r="A10489" s="177" t="s">
        <v>1785</v>
      </c>
      <c r="B10489" s="178">
        <v>44160</v>
      </c>
      <c r="C10489" s="179">
        <v>10900</v>
      </c>
      <c r="D10489" s="88" t="s">
        <v>2864</v>
      </c>
      <c r="E10489" s="184" cm="1">
        <f t="array" ref="E10489">_xlfn.IFS($D10489=$O$5,C10489*$P$5,$D10489=$O$6,$C10489*$P$6,$D10489="AZN",$C10489)</f>
        <v>19799.849999999999</v>
      </c>
      <c r="F10489" s="183" cm="1">
        <f t="array" ref="F10489">_xlfn.IFS($D10489=$O$5,$C10489*$P$5*0.01,$D10489=$O$6,$C10489*$P$6*0.01,$D10489="AZN",$C10489*0.08)</f>
        <v>197.99849999999998</v>
      </c>
    </row>
    <row r="10490" spans="1:6" x14ac:dyDescent="0.3">
      <c r="A10490" s="177" t="s">
        <v>2045</v>
      </c>
      <c r="B10490" s="178">
        <v>44335</v>
      </c>
      <c r="C10490" s="179">
        <v>3800</v>
      </c>
      <c r="D10490" s="88" t="s">
        <v>2863</v>
      </c>
      <c r="E10490" s="184" cm="1">
        <f t="array" ref="E10490">_xlfn.IFS($D10490=$O$5,C10490*$P$5,$D10490=$O$6,$C10490*$P$6,$D10490="AZN",$C10490)</f>
        <v>6460</v>
      </c>
      <c r="F10490" s="183" cm="1">
        <f t="array" ref="F10490">_xlfn.IFS($D10490=$O$5,$C10490*$P$5*0.01,$D10490=$O$6,$C10490*$P$6*0.01,$D10490="AZN",$C10490*0.08)</f>
        <v>64.599999999999994</v>
      </c>
    </row>
    <row r="10491" spans="1:6" x14ac:dyDescent="0.3">
      <c r="A10491" s="177" t="s">
        <v>2049</v>
      </c>
      <c r="B10491" s="178">
        <v>44540</v>
      </c>
      <c r="C10491" s="179">
        <v>5000</v>
      </c>
      <c r="D10491" s="88" t="s">
        <v>2864</v>
      </c>
      <c r="E10491" s="184" cm="1">
        <f t="array" ref="E10491">_xlfn.IFS($D10491=$O$5,C10491*$P$5,$D10491=$O$6,$C10491*$P$6,$D10491="AZN",$C10491)</f>
        <v>9082.5</v>
      </c>
      <c r="F10491" s="183" cm="1">
        <f t="array" ref="F10491">_xlfn.IFS($D10491=$O$5,$C10491*$P$5*0.01,$D10491=$O$6,$C10491*$P$6*0.01,$D10491="AZN",$C10491*0.08)</f>
        <v>90.825000000000003</v>
      </c>
    </row>
    <row r="10492" spans="1:6" x14ac:dyDescent="0.3">
      <c r="A10492" s="177" t="s">
        <v>1428</v>
      </c>
      <c r="B10492" s="178">
        <v>44036</v>
      </c>
      <c r="C10492" s="179">
        <v>6900</v>
      </c>
      <c r="D10492" s="88" t="s">
        <v>2864</v>
      </c>
      <c r="E10492" s="184" cm="1">
        <f t="array" ref="E10492">_xlfn.IFS($D10492=$O$5,C10492*$P$5,$D10492=$O$6,$C10492*$P$6,$D10492="AZN",$C10492)</f>
        <v>12533.85</v>
      </c>
      <c r="F10492" s="183" cm="1">
        <f t="array" ref="F10492">_xlfn.IFS($D10492=$O$5,$C10492*$P$5*0.01,$D10492=$O$6,$C10492*$P$6*0.01,$D10492="AZN",$C10492*0.08)</f>
        <v>125.33850000000001</v>
      </c>
    </row>
    <row r="10493" spans="1:6" x14ac:dyDescent="0.3">
      <c r="A10493" s="177" t="s">
        <v>1765</v>
      </c>
      <c r="B10493" s="178">
        <v>43875</v>
      </c>
      <c r="C10493" s="179">
        <v>3000</v>
      </c>
      <c r="D10493" s="88" t="s">
        <v>2864</v>
      </c>
      <c r="E10493" s="184" cm="1">
        <f t="array" ref="E10493">_xlfn.IFS($D10493=$O$5,C10493*$P$5,$D10493=$O$6,$C10493*$P$6,$D10493="AZN",$C10493)</f>
        <v>5449.5</v>
      </c>
      <c r="F10493" s="183" cm="1">
        <f t="array" ref="F10493">_xlfn.IFS($D10493=$O$5,$C10493*$P$5*0.01,$D10493=$O$6,$C10493*$P$6*0.01,$D10493="AZN",$C10493*0.08)</f>
        <v>54.495000000000005</v>
      </c>
    </row>
    <row r="10494" spans="1:6" x14ac:dyDescent="0.3">
      <c r="A10494" s="177" t="s">
        <v>470</v>
      </c>
      <c r="B10494" s="178">
        <v>43695</v>
      </c>
      <c r="C10494" s="179">
        <v>12200</v>
      </c>
      <c r="D10494" s="88" t="s">
        <v>2863</v>
      </c>
      <c r="E10494" s="184" cm="1">
        <f t="array" ref="E10494">_xlfn.IFS($D10494=$O$5,C10494*$P$5,$D10494=$O$6,$C10494*$P$6,$D10494="AZN",$C10494)</f>
        <v>20740</v>
      </c>
      <c r="F10494" s="183" cm="1">
        <f t="array" ref="F10494">_xlfn.IFS($D10494=$O$5,$C10494*$P$5*0.01,$D10494=$O$6,$C10494*$P$6*0.01,$D10494="AZN",$C10494*0.08)</f>
        <v>207.4</v>
      </c>
    </row>
    <row r="10495" spans="1:6" x14ac:dyDescent="0.3">
      <c r="A10495" s="177" t="s">
        <v>253</v>
      </c>
      <c r="B10495" s="178">
        <v>43981</v>
      </c>
      <c r="C10495" s="179">
        <v>10600</v>
      </c>
      <c r="D10495" s="88" t="s">
        <v>2864</v>
      </c>
      <c r="E10495" s="184" cm="1">
        <f t="array" ref="E10495">_xlfn.IFS($D10495=$O$5,C10495*$P$5,$D10495=$O$6,$C10495*$P$6,$D10495="AZN",$C10495)</f>
        <v>19254.900000000001</v>
      </c>
      <c r="F10495" s="183" cm="1">
        <f t="array" ref="F10495">_xlfn.IFS($D10495=$O$5,$C10495*$P$5*0.01,$D10495=$O$6,$C10495*$P$6*0.01,$D10495="AZN",$C10495*0.08)</f>
        <v>192.54900000000001</v>
      </c>
    </row>
    <row r="10496" spans="1:6" x14ac:dyDescent="0.3">
      <c r="A10496" s="177" t="s">
        <v>1526</v>
      </c>
      <c r="B10496" s="178">
        <v>44082</v>
      </c>
      <c r="C10496" s="179">
        <v>6400</v>
      </c>
      <c r="D10496" s="88" t="s">
        <v>2864</v>
      </c>
      <c r="E10496" s="184" cm="1">
        <f t="array" ref="E10496">_xlfn.IFS($D10496=$O$5,C10496*$P$5,$D10496=$O$6,$C10496*$P$6,$D10496="AZN",$C10496)</f>
        <v>11625.6</v>
      </c>
      <c r="F10496" s="183" cm="1">
        <f t="array" ref="F10496">_xlfn.IFS($D10496=$O$5,$C10496*$P$5*0.01,$D10496=$O$6,$C10496*$P$6*0.01,$D10496="AZN",$C10496*0.08)</f>
        <v>116.256</v>
      </c>
    </row>
    <row r="10497" spans="1:6" x14ac:dyDescent="0.3">
      <c r="A10497" s="177" t="s">
        <v>172</v>
      </c>
      <c r="B10497" s="178">
        <v>44251</v>
      </c>
      <c r="C10497" s="179">
        <v>7700</v>
      </c>
      <c r="D10497" s="88" t="s">
        <v>2864</v>
      </c>
      <c r="E10497" s="184" cm="1">
        <f t="array" ref="E10497">_xlfn.IFS($D10497=$O$5,C10497*$P$5,$D10497=$O$6,$C10497*$P$6,$D10497="AZN",$C10497)</f>
        <v>13987.05</v>
      </c>
      <c r="F10497" s="183" cm="1">
        <f t="array" ref="F10497">_xlfn.IFS($D10497=$O$5,$C10497*$P$5*0.01,$D10497=$O$6,$C10497*$P$6*0.01,$D10497="AZN",$C10497*0.08)</f>
        <v>139.87049999999999</v>
      </c>
    </row>
    <row r="10498" spans="1:6" x14ac:dyDescent="0.3">
      <c r="A10498" s="177" t="s">
        <v>624</v>
      </c>
      <c r="B10498" s="178">
        <v>43653</v>
      </c>
      <c r="C10498" s="179">
        <v>12000</v>
      </c>
      <c r="D10498" s="88" t="s">
        <v>2863</v>
      </c>
      <c r="E10498" s="184" cm="1">
        <f t="array" ref="E10498">_xlfn.IFS($D10498=$O$5,C10498*$P$5,$D10498=$O$6,$C10498*$P$6,$D10498="AZN",$C10498)</f>
        <v>20400</v>
      </c>
      <c r="F10498" s="183" cm="1">
        <f t="array" ref="F10498">_xlfn.IFS($D10498=$O$5,$C10498*$P$5*0.01,$D10498=$O$6,$C10498*$P$6*0.01,$D10498="AZN",$C10498*0.08)</f>
        <v>204</v>
      </c>
    </row>
    <row r="10499" spans="1:6" x14ac:dyDescent="0.3">
      <c r="A10499" s="177" t="s">
        <v>664</v>
      </c>
      <c r="B10499" s="178">
        <v>44508</v>
      </c>
      <c r="C10499" s="179">
        <v>10900</v>
      </c>
      <c r="D10499" s="88" t="s">
        <v>2862</v>
      </c>
      <c r="E10499" s="184" cm="1">
        <f t="array" ref="E10499">_xlfn.IFS($D10499=$O$5,C10499*$P$5,$D10499=$O$6,$C10499*$P$6,$D10499="AZN",$C10499)</f>
        <v>10900</v>
      </c>
      <c r="F10499" s="183" cm="1">
        <f t="array" ref="F10499">_xlfn.IFS($D10499=$O$5,$C10499*$P$5*0.01,$D10499=$O$6,$C10499*$P$6*0.01,$D10499="AZN",$C10499*0.08)</f>
        <v>872</v>
      </c>
    </row>
    <row r="10500" spans="1:6" x14ac:dyDescent="0.3">
      <c r="A10500" s="177" t="s">
        <v>1167</v>
      </c>
      <c r="B10500" s="178">
        <v>44629</v>
      </c>
      <c r="C10500" s="179">
        <v>1800</v>
      </c>
      <c r="D10500" s="88" t="s">
        <v>2862</v>
      </c>
      <c r="E10500" s="184" cm="1">
        <f t="array" ref="E10500">_xlfn.IFS($D10500=$O$5,C10500*$P$5,$D10500=$O$6,$C10500*$P$6,$D10500="AZN",$C10500)</f>
        <v>1800</v>
      </c>
      <c r="F10500" s="183" cm="1">
        <f t="array" ref="F10500">_xlfn.IFS($D10500=$O$5,$C10500*$P$5*0.01,$D10500=$O$6,$C10500*$P$6*0.01,$D10500="AZN",$C10500*0.08)</f>
        <v>144</v>
      </c>
    </row>
    <row r="10501" spans="1:6" x14ac:dyDescent="0.3">
      <c r="A10501" s="177" t="s">
        <v>962</v>
      </c>
      <c r="B10501" s="178">
        <v>43641</v>
      </c>
      <c r="C10501" s="179">
        <v>4900</v>
      </c>
      <c r="D10501" s="88" t="s">
        <v>2862</v>
      </c>
      <c r="E10501" s="184" cm="1">
        <f t="array" ref="E10501">_xlfn.IFS($D10501=$O$5,C10501*$P$5,$D10501=$O$6,$C10501*$P$6,$D10501="AZN",$C10501)</f>
        <v>4900</v>
      </c>
      <c r="F10501" s="183" cm="1">
        <f t="array" ref="F10501">_xlfn.IFS($D10501=$O$5,$C10501*$P$5*0.01,$D10501=$O$6,$C10501*$P$6*0.01,$D10501="AZN",$C10501*0.08)</f>
        <v>392</v>
      </c>
    </row>
    <row r="10502" spans="1:6" x14ac:dyDescent="0.3">
      <c r="A10502" s="177" t="s">
        <v>601</v>
      </c>
      <c r="B10502" s="178">
        <v>44073</v>
      </c>
      <c r="C10502" s="179">
        <v>11500</v>
      </c>
      <c r="D10502" s="88" t="s">
        <v>2863</v>
      </c>
      <c r="E10502" s="184" cm="1">
        <f t="array" ref="E10502">_xlfn.IFS($D10502=$O$5,C10502*$P$5,$D10502=$O$6,$C10502*$P$6,$D10502="AZN",$C10502)</f>
        <v>19550</v>
      </c>
      <c r="F10502" s="183" cm="1">
        <f t="array" ref="F10502">_xlfn.IFS($D10502=$O$5,$C10502*$P$5*0.01,$D10502=$O$6,$C10502*$P$6*0.01,$D10502="AZN",$C10502*0.08)</f>
        <v>195.5</v>
      </c>
    </row>
    <row r="10503" spans="1:6" x14ac:dyDescent="0.3">
      <c r="A10503" s="177" t="s">
        <v>1680</v>
      </c>
      <c r="B10503" s="178">
        <v>43899</v>
      </c>
      <c r="C10503" s="179">
        <v>9500</v>
      </c>
      <c r="D10503" s="88" t="s">
        <v>2863</v>
      </c>
      <c r="E10503" s="184" cm="1">
        <f t="array" ref="E10503">_xlfn.IFS($D10503=$O$5,C10503*$P$5,$D10503=$O$6,$C10503*$P$6,$D10503="AZN",$C10503)</f>
        <v>16150</v>
      </c>
      <c r="F10503" s="183" cm="1">
        <f t="array" ref="F10503">_xlfn.IFS($D10503=$O$5,$C10503*$P$5*0.01,$D10503=$O$6,$C10503*$P$6*0.01,$D10503="AZN",$C10503*0.08)</f>
        <v>161.5</v>
      </c>
    </row>
    <row r="10504" spans="1:6" x14ac:dyDescent="0.3">
      <c r="A10504" s="177" t="s">
        <v>830</v>
      </c>
      <c r="B10504" s="178">
        <v>44088</v>
      </c>
      <c r="C10504" s="179">
        <v>12200</v>
      </c>
      <c r="D10504" s="88" t="s">
        <v>2862</v>
      </c>
      <c r="E10504" s="184" cm="1">
        <f t="array" ref="E10504">_xlfn.IFS($D10504=$O$5,C10504*$P$5,$D10504=$O$6,$C10504*$P$6,$D10504="AZN",$C10504)</f>
        <v>12200</v>
      </c>
      <c r="F10504" s="183" cm="1">
        <f t="array" ref="F10504">_xlfn.IFS($D10504=$O$5,$C10504*$P$5*0.01,$D10504=$O$6,$C10504*$P$6*0.01,$D10504="AZN",$C10504*0.08)</f>
        <v>976</v>
      </c>
    </row>
    <row r="10505" spans="1:6" x14ac:dyDescent="0.3">
      <c r="A10505" s="177" t="s">
        <v>1055</v>
      </c>
      <c r="B10505" s="178">
        <v>43972</v>
      </c>
      <c r="C10505" s="179">
        <v>7000</v>
      </c>
      <c r="D10505" s="88" t="s">
        <v>2862</v>
      </c>
      <c r="E10505" s="184" cm="1">
        <f t="array" ref="E10505">_xlfn.IFS($D10505=$O$5,C10505*$P$5,$D10505=$O$6,$C10505*$P$6,$D10505="AZN",$C10505)</f>
        <v>7000</v>
      </c>
      <c r="F10505" s="183" cm="1">
        <f t="array" ref="F10505">_xlfn.IFS($D10505=$O$5,$C10505*$P$5*0.01,$D10505=$O$6,$C10505*$P$6*0.01,$D10505="AZN",$C10505*0.08)</f>
        <v>560</v>
      </c>
    </row>
    <row r="10506" spans="1:6" x14ac:dyDescent="0.3">
      <c r="A10506" s="177" t="s">
        <v>493</v>
      </c>
      <c r="B10506" s="178">
        <v>44029</v>
      </c>
      <c r="C10506" s="179">
        <v>1700</v>
      </c>
      <c r="D10506" s="88" t="s">
        <v>2864</v>
      </c>
      <c r="E10506" s="184" cm="1">
        <f t="array" ref="E10506">_xlfn.IFS($D10506=$O$5,C10506*$P$5,$D10506=$O$6,$C10506*$P$6,$D10506="AZN",$C10506)</f>
        <v>3088.05</v>
      </c>
      <c r="F10506" s="183" cm="1">
        <f t="array" ref="F10506">_xlfn.IFS($D10506=$O$5,$C10506*$P$5*0.01,$D10506=$O$6,$C10506*$P$6*0.01,$D10506="AZN",$C10506*0.08)</f>
        <v>30.880500000000001</v>
      </c>
    </row>
    <row r="10507" spans="1:6" x14ac:dyDescent="0.3">
      <c r="A10507" s="177" t="s">
        <v>870</v>
      </c>
      <c r="B10507" s="178">
        <v>44126</v>
      </c>
      <c r="C10507" s="179">
        <v>3100</v>
      </c>
      <c r="D10507" s="88" t="s">
        <v>2864</v>
      </c>
      <c r="E10507" s="184" cm="1">
        <f t="array" ref="E10507">_xlfn.IFS($D10507=$O$5,C10507*$P$5,$D10507=$O$6,$C10507*$P$6,$D10507="AZN",$C10507)</f>
        <v>5631.15</v>
      </c>
      <c r="F10507" s="183" cm="1">
        <f t="array" ref="F10507">_xlfn.IFS($D10507=$O$5,$C10507*$P$5*0.01,$D10507=$O$6,$C10507*$P$6*0.01,$D10507="AZN",$C10507*0.08)</f>
        <v>56.311499999999995</v>
      </c>
    </row>
    <row r="10508" spans="1:6" x14ac:dyDescent="0.3">
      <c r="A10508" s="177" t="s">
        <v>1520</v>
      </c>
      <c r="B10508" s="178">
        <v>44441</v>
      </c>
      <c r="C10508" s="179">
        <v>12000</v>
      </c>
      <c r="D10508" s="88" t="s">
        <v>2864</v>
      </c>
      <c r="E10508" s="184" cm="1">
        <f t="array" ref="E10508">_xlfn.IFS($D10508=$O$5,C10508*$P$5,$D10508=$O$6,$C10508*$P$6,$D10508="AZN",$C10508)</f>
        <v>21798</v>
      </c>
      <c r="F10508" s="183" cm="1">
        <f t="array" ref="F10508">_xlfn.IFS($D10508=$O$5,$C10508*$P$5*0.01,$D10508=$O$6,$C10508*$P$6*0.01,$D10508="AZN",$C10508*0.08)</f>
        <v>217.98000000000002</v>
      </c>
    </row>
    <row r="10509" spans="1:6" x14ac:dyDescent="0.3">
      <c r="A10509" s="177" t="s">
        <v>1739</v>
      </c>
      <c r="B10509" s="178">
        <v>44222</v>
      </c>
      <c r="C10509" s="179">
        <v>7000</v>
      </c>
      <c r="D10509" s="88" t="s">
        <v>2862</v>
      </c>
      <c r="E10509" s="184" cm="1">
        <f t="array" ref="E10509">_xlfn.IFS($D10509=$O$5,C10509*$P$5,$D10509=$O$6,$C10509*$P$6,$D10509="AZN",$C10509)</f>
        <v>7000</v>
      </c>
      <c r="F10509" s="183" cm="1">
        <f t="array" ref="F10509">_xlfn.IFS($D10509=$O$5,$C10509*$P$5*0.01,$D10509=$O$6,$C10509*$P$6*0.01,$D10509="AZN",$C10509*0.08)</f>
        <v>560</v>
      </c>
    </row>
    <row r="10510" spans="1:6" x14ac:dyDescent="0.3">
      <c r="A10510" s="177" t="s">
        <v>453</v>
      </c>
      <c r="B10510" s="178">
        <v>44613</v>
      </c>
      <c r="C10510" s="179">
        <v>5700</v>
      </c>
      <c r="D10510" s="88" t="s">
        <v>2863</v>
      </c>
      <c r="E10510" s="184" cm="1">
        <f t="array" ref="E10510">_xlfn.IFS($D10510=$O$5,C10510*$P$5,$D10510=$O$6,$C10510*$P$6,$D10510="AZN",$C10510)</f>
        <v>9690</v>
      </c>
      <c r="F10510" s="183" cm="1">
        <f t="array" ref="F10510">_xlfn.IFS($D10510=$O$5,$C10510*$P$5*0.01,$D10510=$O$6,$C10510*$P$6*0.01,$D10510="AZN",$C10510*0.08)</f>
        <v>96.9</v>
      </c>
    </row>
    <row r="10511" spans="1:6" x14ac:dyDescent="0.3">
      <c r="A10511" s="177" t="s">
        <v>845</v>
      </c>
      <c r="B10511" s="178">
        <v>43762</v>
      </c>
      <c r="C10511" s="179">
        <v>7800</v>
      </c>
      <c r="D10511" s="88" t="s">
        <v>2864</v>
      </c>
      <c r="E10511" s="184" cm="1">
        <f t="array" ref="E10511">_xlfn.IFS($D10511=$O$5,C10511*$P$5,$D10511=$O$6,$C10511*$P$6,$D10511="AZN",$C10511)</f>
        <v>14168.7</v>
      </c>
      <c r="F10511" s="183" cm="1">
        <f t="array" ref="F10511">_xlfn.IFS($D10511=$O$5,$C10511*$P$5*0.01,$D10511=$O$6,$C10511*$P$6*0.01,$D10511="AZN",$C10511*0.08)</f>
        <v>141.68700000000001</v>
      </c>
    </row>
    <row r="10512" spans="1:6" x14ac:dyDescent="0.3">
      <c r="A10512" s="177" t="s">
        <v>142</v>
      </c>
      <c r="B10512" s="178">
        <v>43933</v>
      </c>
      <c r="C10512" s="179">
        <v>2600</v>
      </c>
      <c r="D10512" s="88" t="s">
        <v>2863</v>
      </c>
      <c r="E10512" s="184" cm="1">
        <f t="array" ref="E10512">_xlfn.IFS($D10512=$O$5,C10512*$P$5,$D10512=$O$6,$C10512*$P$6,$D10512="AZN",$C10512)</f>
        <v>4420</v>
      </c>
      <c r="F10512" s="183" cm="1">
        <f t="array" ref="F10512">_xlfn.IFS($D10512=$O$5,$C10512*$P$5*0.01,$D10512=$O$6,$C10512*$P$6*0.01,$D10512="AZN",$C10512*0.08)</f>
        <v>44.2</v>
      </c>
    </row>
    <row r="10513" spans="1:6" x14ac:dyDescent="0.3">
      <c r="A10513" s="177" t="s">
        <v>944</v>
      </c>
      <c r="B10513" s="178">
        <v>43845</v>
      </c>
      <c r="C10513" s="179">
        <v>3300</v>
      </c>
      <c r="D10513" s="88" t="s">
        <v>2863</v>
      </c>
      <c r="E10513" s="184" cm="1">
        <f t="array" ref="E10513">_xlfn.IFS($D10513=$O$5,C10513*$P$5,$D10513=$O$6,$C10513*$P$6,$D10513="AZN",$C10513)</f>
        <v>5610</v>
      </c>
      <c r="F10513" s="183" cm="1">
        <f t="array" ref="F10513">_xlfn.IFS($D10513=$O$5,$C10513*$P$5*0.01,$D10513=$O$6,$C10513*$P$6*0.01,$D10513="AZN",$C10513*0.08)</f>
        <v>56.1</v>
      </c>
    </row>
    <row r="10514" spans="1:6" x14ac:dyDescent="0.3">
      <c r="A10514" s="177" t="s">
        <v>482</v>
      </c>
      <c r="B10514" s="178">
        <v>44338</v>
      </c>
      <c r="C10514" s="179">
        <v>2600</v>
      </c>
      <c r="D10514" s="88" t="s">
        <v>2864</v>
      </c>
      <c r="E10514" s="184" cm="1">
        <f t="array" ref="E10514">_xlfn.IFS($D10514=$O$5,C10514*$P$5,$D10514=$O$6,$C10514*$P$6,$D10514="AZN",$C10514)</f>
        <v>4722.8999999999996</v>
      </c>
      <c r="F10514" s="183" cm="1">
        <f t="array" ref="F10514">_xlfn.IFS($D10514=$O$5,$C10514*$P$5*0.01,$D10514=$O$6,$C10514*$P$6*0.01,$D10514="AZN",$C10514*0.08)</f>
        <v>47.228999999999999</v>
      </c>
    </row>
    <row r="10515" spans="1:6" x14ac:dyDescent="0.3">
      <c r="A10515" s="177" t="s">
        <v>2054</v>
      </c>
      <c r="B10515" s="178">
        <v>43820</v>
      </c>
      <c r="C10515" s="179">
        <v>8900</v>
      </c>
      <c r="D10515" s="88" t="s">
        <v>2863</v>
      </c>
      <c r="E10515" s="184" cm="1">
        <f t="array" ref="E10515">_xlfn.IFS($D10515=$O$5,C10515*$P$5,$D10515=$O$6,$C10515*$P$6,$D10515="AZN",$C10515)</f>
        <v>15130</v>
      </c>
      <c r="F10515" s="183" cm="1">
        <f t="array" ref="F10515">_xlfn.IFS($D10515=$O$5,$C10515*$P$5*0.01,$D10515=$O$6,$C10515*$P$6*0.01,$D10515="AZN",$C10515*0.08)</f>
        <v>151.30000000000001</v>
      </c>
    </row>
    <row r="10516" spans="1:6" x14ac:dyDescent="0.3">
      <c r="A10516" s="177" t="s">
        <v>1584</v>
      </c>
      <c r="B10516" s="178">
        <v>44555</v>
      </c>
      <c r="C10516" s="179">
        <v>1900</v>
      </c>
      <c r="D10516" s="88" t="s">
        <v>2863</v>
      </c>
      <c r="E10516" s="184" cm="1">
        <f t="array" ref="E10516">_xlfn.IFS($D10516=$O$5,C10516*$P$5,$D10516=$O$6,$C10516*$P$6,$D10516="AZN",$C10516)</f>
        <v>3230</v>
      </c>
      <c r="F10516" s="183" cm="1">
        <f t="array" ref="F10516">_xlfn.IFS($D10516=$O$5,$C10516*$P$5*0.01,$D10516=$O$6,$C10516*$P$6*0.01,$D10516="AZN",$C10516*0.08)</f>
        <v>32.299999999999997</v>
      </c>
    </row>
    <row r="10517" spans="1:6" x14ac:dyDescent="0.3">
      <c r="A10517" s="177" t="s">
        <v>801</v>
      </c>
      <c r="B10517" s="178">
        <v>44264</v>
      </c>
      <c r="C10517" s="179">
        <v>10100</v>
      </c>
      <c r="D10517" s="88" t="s">
        <v>2864</v>
      </c>
      <c r="E10517" s="184" cm="1">
        <f t="array" ref="E10517">_xlfn.IFS($D10517=$O$5,C10517*$P$5,$D10517=$O$6,$C10517*$P$6,$D10517="AZN",$C10517)</f>
        <v>18346.650000000001</v>
      </c>
      <c r="F10517" s="183" cm="1">
        <f t="array" ref="F10517">_xlfn.IFS($D10517=$O$5,$C10517*$P$5*0.01,$D10517=$O$6,$C10517*$P$6*0.01,$D10517="AZN",$C10517*0.08)</f>
        <v>183.46650000000002</v>
      </c>
    </row>
    <row r="10518" spans="1:6" x14ac:dyDescent="0.3">
      <c r="A10518" s="177" t="s">
        <v>2039</v>
      </c>
      <c r="B10518" s="178">
        <v>43986</v>
      </c>
      <c r="C10518" s="179">
        <v>5700</v>
      </c>
      <c r="D10518" s="88" t="s">
        <v>2862</v>
      </c>
      <c r="E10518" s="184" cm="1">
        <f t="array" ref="E10518">_xlfn.IFS($D10518=$O$5,C10518*$P$5,$D10518=$O$6,$C10518*$P$6,$D10518="AZN",$C10518)</f>
        <v>5700</v>
      </c>
      <c r="F10518" s="183" cm="1">
        <f t="array" ref="F10518">_xlfn.IFS($D10518=$O$5,$C10518*$P$5*0.01,$D10518=$O$6,$C10518*$P$6*0.01,$D10518="AZN",$C10518*0.08)</f>
        <v>456</v>
      </c>
    </row>
    <row r="10519" spans="1:6" x14ac:dyDescent="0.3">
      <c r="A10519" s="177" t="s">
        <v>323</v>
      </c>
      <c r="B10519" s="178">
        <v>44162</v>
      </c>
      <c r="C10519" s="179">
        <v>8300</v>
      </c>
      <c r="D10519" s="88" t="s">
        <v>2862</v>
      </c>
      <c r="E10519" s="184" cm="1">
        <f t="array" ref="E10519">_xlfn.IFS($D10519=$O$5,C10519*$P$5,$D10519=$O$6,$C10519*$P$6,$D10519="AZN",$C10519)</f>
        <v>8300</v>
      </c>
      <c r="F10519" s="183" cm="1">
        <f t="array" ref="F10519">_xlfn.IFS($D10519=$O$5,$C10519*$P$5*0.01,$D10519=$O$6,$C10519*$P$6*0.01,$D10519="AZN",$C10519*0.08)</f>
        <v>664</v>
      </c>
    </row>
    <row r="10520" spans="1:6" x14ac:dyDescent="0.3">
      <c r="A10520" s="177" t="s">
        <v>1689</v>
      </c>
      <c r="B10520" s="178">
        <v>44465</v>
      </c>
      <c r="C10520" s="179">
        <v>10700</v>
      </c>
      <c r="D10520" s="88" t="s">
        <v>2864</v>
      </c>
      <c r="E10520" s="184" cm="1">
        <f t="array" ref="E10520">_xlfn.IFS($D10520=$O$5,C10520*$P$5,$D10520=$O$6,$C10520*$P$6,$D10520="AZN",$C10520)</f>
        <v>19436.55</v>
      </c>
      <c r="F10520" s="183" cm="1">
        <f t="array" ref="F10520">_xlfn.IFS($D10520=$O$5,$C10520*$P$5*0.01,$D10520=$O$6,$C10520*$P$6*0.01,$D10520="AZN",$C10520*0.08)</f>
        <v>194.3655</v>
      </c>
    </row>
    <row r="10521" spans="1:6" x14ac:dyDescent="0.3">
      <c r="A10521" s="177" t="s">
        <v>552</v>
      </c>
      <c r="B10521" s="178">
        <v>43829</v>
      </c>
      <c r="C10521" s="179">
        <v>8600</v>
      </c>
      <c r="D10521" s="88" t="s">
        <v>2862</v>
      </c>
      <c r="E10521" s="184" cm="1">
        <f t="array" ref="E10521">_xlfn.IFS($D10521=$O$5,C10521*$P$5,$D10521=$O$6,$C10521*$P$6,$D10521="AZN",$C10521)</f>
        <v>8600</v>
      </c>
      <c r="F10521" s="183" cm="1">
        <f t="array" ref="F10521">_xlfn.IFS($D10521=$O$5,$C10521*$P$5*0.01,$D10521=$O$6,$C10521*$P$6*0.01,$D10521="AZN",$C10521*0.08)</f>
        <v>688</v>
      </c>
    </row>
    <row r="10522" spans="1:6" x14ac:dyDescent="0.3">
      <c r="A10522" s="177" t="s">
        <v>700</v>
      </c>
      <c r="B10522" s="178">
        <v>44250</v>
      </c>
      <c r="C10522" s="179">
        <v>5800</v>
      </c>
      <c r="D10522" s="88" t="s">
        <v>2864</v>
      </c>
      <c r="E10522" s="184" cm="1">
        <f t="array" ref="E10522">_xlfn.IFS($D10522=$O$5,C10522*$P$5,$D10522=$O$6,$C10522*$P$6,$D10522="AZN",$C10522)</f>
        <v>10535.7</v>
      </c>
      <c r="F10522" s="183" cm="1">
        <f t="array" ref="F10522">_xlfn.IFS($D10522=$O$5,$C10522*$P$5*0.01,$D10522=$O$6,$C10522*$P$6*0.01,$D10522="AZN",$C10522*0.08)</f>
        <v>105.35700000000001</v>
      </c>
    </row>
    <row r="10523" spans="1:6" x14ac:dyDescent="0.3">
      <c r="A10523" s="177" t="s">
        <v>2126</v>
      </c>
      <c r="B10523" s="178">
        <v>43493</v>
      </c>
      <c r="C10523" s="179">
        <v>6400</v>
      </c>
      <c r="D10523" s="88" t="s">
        <v>2864</v>
      </c>
      <c r="E10523" s="184" cm="1">
        <f t="array" ref="E10523">_xlfn.IFS($D10523=$O$5,C10523*$P$5,$D10523=$O$6,$C10523*$P$6,$D10523="AZN",$C10523)</f>
        <v>11625.6</v>
      </c>
      <c r="F10523" s="183" cm="1">
        <f t="array" ref="F10523">_xlfn.IFS($D10523=$O$5,$C10523*$P$5*0.01,$D10523=$O$6,$C10523*$P$6*0.01,$D10523="AZN",$C10523*0.08)</f>
        <v>116.256</v>
      </c>
    </row>
    <row r="10524" spans="1:6" x14ac:dyDescent="0.3">
      <c r="A10524" s="177" t="s">
        <v>2038</v>
      </c>
      <c r="B10524" s="178">
        <v>43987</v>
      </c>
      <c r="C10524" s="179">
        <v>4300</v>
      </c>
      <c r="D10524" s="88" t="s">
        <v>2863</v>
      </c>
      <c r="E10524" s="184" cm="1">
        <f t="array" ref="E10524">_xlfn.IFS($D10524=$O$5,C10524*$P$5,$D10524=$O$6,$C10524*$P$6,$D10524="AZN",$C10524)</f>
        <v>7310</v>
      </c>
      <c r="F10524" s="183" cm="1">
        <f t="array" ref="F10524">_xlfn.IFS($D10524=$O$5,$C10524*$P$5*0.01,$D10524=$O$6,$C10524*$P$6*0.01,$D10524="AZN",$C10524*0.08)</f>
        <v>73.100000000000009</v>
      </c>
    </row>
    <row r="10525" spans="1:6" x14ac:dyDescent="0.3">
      <c r="A10525" s="177" t="s">
        <v>2130</v>
      </c>
      <c r="B10525" s="178">
        <v>44856</v>
      </c>
      <c r="C10525" s="179">
        <v>5300</v>
      </c>
      <c r="D10525" s="88" t="s">
        <v>2864</v>
      </c>
      <c r="E10525" s="184" cm="1">
        <f t="array" ref="E10525">_xlfn.IFS($D10525=$O$5,C10525*$P$5,$D10525=$O$6,$C10525*$P$6,$D10525="AZN",$C10525)</f>
        <v>9627.4500000000007</v>
      </c>
      <c r="F10525" s="183" cm="1">
        <f t="array" ref="F10525">_xlfn.IFS($D10525=$O$5,$C10525*$P$5*0.01,$D10525=$O$6,$C10525*$P$6*0.01,$D10525="AZN",$C10525*0.08)</f>
        <v>96.274500000000003</v>
      </c>
    </row>
    <row r="10526" spans="1:6" x14ac:dyDescent="0.3">
      <c r="A10526" s="177" t="s">
        <v>993</v>
      </c>
      <c r="B10526" s="178">
        <v>44389</v>
      </c>
      <c r="C10526" s="179">
        <v>2000</v>
      </c>
      <c r="D10526" s="88" t="s">
        <v>2863</v>
      </c>
      <c r="E10526" s="184" cm="1">
        <f t="array" ref="E10526">_xlfn.IFS($D10526=$O$5,C10526*$P$5,$D10526=$O$6,$C10526*$P$6,$D10526="AZN",$C10526)</f>
        <v>3400</v>
      </c>
      <c r="F10526" s="183" cm="1">
        <f t="array" ref="F10526">_xlfn.IFS($D10526=$O$5,$C10526*$P$5*0.01,$D10526=$O$6,$C10526*$P$6*0.01,$D10526="AZN",$C10526*0.08)</f>
        <v>34</v>
      </c>
    </row>
    <row r="10527" spans="1:6" x14ac:dyDescent="0.3">
      <c r="A10527" s="177" t="s">
        <v>1886</v>
      </c>
      <c r="B10527" s="178">
        <v>44182</v>
      </c>
      <c r="C10527" s="179">
        <v>1100</v>
      </c>
      <c r="D10527" s="88" t="s">
        <v>2863</v>
      </c>
      <c r="E10527" s="184" cm="1">
        <f t="array" ref="E10527">_xlfn.IFS($D10527=$O$5,C10527*$P$5,$D10527=$O$6,$C10527*$P$6,$D10527="AZN",$C10527)</f>
        <v>1870</v>
      </c>
      <c r="F10527" s="183" cm="1">
        <f t="array" ref="F10527">_xlfn.IFS($D10527=$O$5,$C10527*$P$5*0.01,$D10527=$O$6,$C10527*$P$6*0.01,$D10527="AZN",$C10527*0.08)</f>
        <v>18.7</v>
      </c>
    </row>
    <row r="10528" spans="1:6" x14ac:dyDescent="0.3">
      <c r="A10528" s="177" t="s">
        <v>1721</v>
      </c>
      <c r="B10528" s="178">
        <v>43845</v>
      </c>
      <c r="C10528" s="179">
        <v>2600</v>
      </c>
      <c r="D10528" s="88" t="s">
        <v>2863</v>
      </c>
      <c r="E10528" s="184" cm="1">
        <f t="array" ref="E10528">_xlfn.IFS($D10528=$O$5,C10528*$P$5,$D10528=$O$6,$C10528*$P$6,$D10528="AZN",$C10528)</f>
        <v>4420</v>
      </c>
      <c r="F10528" s="183" cm="1">
        <f t="array" ref="F10528">_xlfn.IFS($D10528=$O$5,$C10528*$P$5*0.01,$D10528=$O$6,$C10528*$P$6*0.01,$D10528="AZN",$C10528*0.08)</f>
        <v>44.2</v>
      </c>
    </row>
    <row r="10529" spans="1:6" x14ac:dyDescent="0.3">
      <c r="A10529" s="177" t="s">
        <v>1344</v>
      </c>
      <c r="B10529" s="178">
        <v>44913</v>
      </c>
      <c r="C10529" s="179">
        <v>3600</v>
      </c>
      <c r="D10529" s="88" t="s">
        <v>2864</v>
      </c>
      <c r="E10529" s="184" cm="1">
        <f t="array" ref="E10529">_xlfn.IFS($D10529=$O$5,C10529*$P$5,$D10529=$O$6,$C10529*$P$6,$D10529="AZN",$C10529)</f>
        <v>6539.4</v>
      </c>
      <c r="F10529" s="183" cm="1">
        <f t="array" ref="F10529">_xlfn.IFS($D10529=$O$5,$C10529*$P$5*0.01,$D10529=$O$6,$C10529*$P$6*0.01,$D10529="AZN",$C10529*0.08)</f>
        <v>65.393999999999991</v>
      </c>
    </row>
    <row r="10530" spans="1:6" x14ac:dyDescent="0.3">
      <c r="A10530" s="177" t="s">
        <v>762</v>
      </c>
      <c r="B10530" s="178">
        <v>43779</v>
      </c>
      <c r="C10530" s="179">
        <v>4000</v>
      </c>
      <c r="D10530" s="88" t="s">
        <v>2864</v>
      </c>
      <c r="E10530" s="184" cm="1">
        <f t="array" ref="E10530">_xlfn.IFS($D10530=$O$5,C10530*$P$5,$D10530=$O$6,$C10530*$P$6,$D10530="AZN",$C10530)</f>
        <v>7266</v>
      </c>
      <c r="F10530" s="183" cm="1">
        <f t="array" ref="F10530">_xlfn.IFS($D10530=$O$5,$C10530*$P$5*0.01,$D10530=$O$6,$C10530*$P$6*0.01,$D10530="AZN",$C10530*0.08)</f>
        <v>72.66</v>
      </c>
    </row>
    <row r="10531" spans="1:6" x14ac:dyDescent="0.3">
      <c r="A10531" s="177" t="s">
        <v>823</v>
      </c>
      <c r="B10531" s="178">
        <v>44382</v>
      </c>
      <c r="C10531" s="179">
        <v>10000</v>
      </c>
      <c r="D10531" s="88" t="s">
        <v>2864</v>
      </c>
      <c r="E10531" s="184" cm="1">
        <f t="array" ref="E10531">_xlfn.IFS($D10531=$O$5,C10531*$P$5,$D10531=$O$6,$C10531*$P$6,$D10531="AZN",$C10531)</f>
        <v>18165</v>
      </c>
      <c r="F10531" s="183" cm="1">
        <f t="array" ref="F10531">_xlfn.IFS($D10531=$O$5,$C10531*$P$5*0.01,$D10531=$O$6,$C10531*$P$6*0.01,$D10531="AZN",$C10531*0.08)</f>
        <v>181.65</v>
      </c>
    </row>
    <row r="10532" spans="1:6" x14ac:dyDescent="0.3">
      <c r="A10532" s="177" t="s">
        <v>2067</v>
      </c>
      <c r="B10532" s="178">
        <v>44060</v>
      </c>
      <c r="C10532" s="179">
        <v>4900</v>
      </c>
      <c r="D10532" s="88" t="s">
        <v>2862</v>
      </c>
      <c r="E10532" s="184" cm="1">
        <f t="array" ref="E10532">_xlfn.IFS($D10532=$O$5,C10532*$P$5,$D10532=$O$6,$C10532*$P$6,$D10532="AZN",$C10532)</f>
        <v>4900</v>
      </c>
      <c r="F10532" s="183" cm="1">
        <f t="array" ref="F10532">_xlfn.IFS($D10532=$O$5,$C10532*$P$5*0.01,$D10532=$O$6,$C10532*$P$6*0.01,$D10532="AZN",$C10532*0.08)</f>
        <v>392</v>
      </c>
    </row>
    <row r="10533" spans="1:6" x14ac:dyDescent="0.3">
      <c r="A10533" s="177" t="s">
        <v>1896</v>
      </c>
      <c r="B10533" s="178">
        <v>44300</v>
      </c>
      <c r="C10533" s="179">
        <v>9700</v>
      </c>
      <c r="D10533" s="88" t="s">
        <v>2863</v>
      </c>
      <c r="E10533" s="184" cm="1">
        <f t="array" ref="E10533">_xlfn.IFS($D10533=$O$5,C10533*$P$5,$D10533=$O$6,$C10533*$P$6,$D10533="AZN",$C10533)</f>
        <v>16490</v>
      </c>
      <c r="F10533" s="183" cm="1">
        <f t="array" ref="F10533">_xlfn.IFS($D10533=$O$5,$C10533*$P$5*0.01,$D10533=$O$6,$C10533*$P$6*0.01,$D10533="AZN",$C10533*0.08)</f>
        <v>164.9</v>
      </c>
    </row>
    <row r="10534" spans="1:6" x14ac:dyDescent="0.3">
      <c r="A10534" s="177" t="s">
        <v>1092</v>
      </c>
      <c r="B10534" s="178">
        <v>43709</v>
      </c>
      <c r="C10534" s="179">
        <v>10600</v>
      </c>
      <c r="D10534" s="88" t="s">
        <v>2863</v>
      </c>
      <c r="E10534" s="184" cm="1">
        <f t="array" ref="E10534">_xlfn.IFS($D10534=$O$5,C10534*$P$5,$D10534=$O$6,$C10534*$P$6,$D10534="AZN",$C10534)</f>
        <v>18020</v>
      </c>
      <c r="F10534" s="183" cm="1">
        <f t="array" ref="F10534">_xlfn.IFS($D10534=$O$5,$C10534*$P$5*0.01,$D10534=$O$6,$C10534*$P$6*0.01,$D10534="AZN",$C10534*0.08)</f>
        <v>180.20000000000002</v>
      </c>
    </row>
    <row r="10535" spans="1:6" x14ac:dyDescent="0.3">
      <c r="A10535" s="177" t="s">
        <v>1748</v>
      </c>
      <c r="B10535" s="178">
        <v>43999</v>
      </c>
      <c r="C10535" s="179">
        <v>11200</v>
      </c>
      <c r="D10535" s="88" t="s">
        <v>2862</v>
      </c>
      <c r="E10535" s="184" cm="1">
        <f t="array" ref="E10535">_xlfn.IFS($D10535=$O$5,C10535*$P$5,$D10535=$O$6,$C10535*$P$6,$D10535="AZN",$C10535)</f>
        <v>11200</v>
      </c>
      <c r="F10535" s="183" cm="1">
        <f t="array" ref="F10535">_xlfn.IFS($D10535=$O$5,$C10535*$P$5*0.01,$D10535=$O$6,$C10535*$P$6*0.01,$D10535="AZN",$C10535*0.08)</f>
        <v>896</v>
      </c>
    </row>
    <row r="10536" spans="1:6" x14ac:dyDescent="0.3">
      <c r="A10536" s="177" t="s">
        <v>1969</v>
      </c>
      <c r="B10536" s="178">
        <v>44493</v>
      </c>
      <c r="C10536" s="179">
        <v>5500</v>
      </c>
      <c r="D10536" s="88" t="s">
        <v>2863</v>
      </c>
      <c r="E10536" s="184" cm="1">
        <f t="array" ref="E10536">_xlfn.IFS($D10536=$O$5,C10536*$P$5,$D10536=$O$6,$C10536*$P$6,$D10536="AZN",$C10536)</f>
        <v>9350</v>
      </c>
      <c r="F10536" s="183" cm="1">
        <f t="array" ref="F10536">_xlfn.IFS($D10536=$O$5,$C10536*$P$5*0.01,$D10536=$O$6,$C10536*$P$6*0.01,$D10536="AZN",$C10536*0.08)</f>
        <v>93.5</v>
      </c>
    </row>
    <row r="10537" spans="1:6" x14ac:dyDescent="0.3">
      <c r="A10537" s="177" t="s">
        <v>656</v>
      </c>
      <c r="B10537" s="178">
        <v>43792</v>
      </c>
      <c r="C10537" s="179">
        <v>9200</v>
      </c>
      <c r="D10537" s="88" t="s">
        <v>2863</v>
      </c>
      <c r="E10537" s="184" cm="1">
        <f t="array" ref="E10537">_xlfn.IFS($D10537=$O$5,C10537*$P$5,$D10537=$O$6,$C10537*$P$6,$D10537="AZN",$C10537)</f>
        <v>15640</v>
      </c>
      <c r="F10537" s="183" cm="1">
        <f t="array" ref="F10537">_xlfn.IFS($D10537=$O$5,$C10537*$P$5*0.01,$D10537=$O$6,$C10537*$P$6*0.01,$D10537="AZN",$C10537*0.08)</f>
        <v>156.4</v>
      </c>
    </row>
    <row r="10538" spans="1:6" x14ac:dyDescent="0.3">
      <c r="A10538" s="177" t="s">
        <v>1133</v>
      </c>
      <c r="B10538" s="178">
        <v>44728</v>
      </c>
      <c r="C10538" s="179">
        <v>9200</v>
      </c>
      <c r="D10538" s="88" t="s">
        <v>2863</v>
      </c>
      <c r="E10538" s="184" cm="1">
        <f t="array" ref="E10538">_xlfn.IFS($D10538=$O$5,C10538*$P$5,$D10538=$O$6,$C10538*$P$6,$D10538="AZN",$C10538)</f>
        <v>15640</v>
      </c>
      <c r="F10538" s="183" cm="1">
        <f t="array" ref="F10538">_xlfn.IFS($D10538=$O$5,$C10538*$P$5*0.01,$D10538=$O$6,$C10538*$P$6*0.01,$D10538="AZN",$C10538*0.08)</f>
        <v>156.4</v>
      </c>
    </row>
    <row r="10539" spans="1:6" x14ac:dyDescent="0.3">
      <c r="A10539" s="177" t="s">
        <v>598</v>
      </c>
      <c r="B10539" s="178">
        <v>44826</v>
      </c>
      <c r="C10539" s="179">
        <v>3500</v>
      </c>
      <c r="D10539" s="88" t="s">
        <v>2862</v>
      </c>
      <c r="E10539" s="184" cm="1">
        <f t="array" ref="E10539">_xlfn.IFS($D10539=$O$5,C10539*$P$5,$D10539=$O$6,$C10539*$P$6,$D10539="AZN",$C10539)</f>
        <v>3500</v>
      </c>
      <c r="F10539" s="183" cm="1">
        <f t="array" ref="F10539">_xlfn.IFS($D10539=$O$5,$C10539*$P$5*0.01,$D10539=$O$6,$C10539*$P$6*0.01,$D10539="AZN",$C10539*0.08)</f>
        <v>280</v>
      </c>
    </row>
    <row r="10540" spans="1:6" x14ac:dyDescent="0.3">
      <c r="A10540" s="177" t="s">
        <v>1466</v>
      </c>
      <c r="B10540" s="178">
        <v>43853</v>
      </c>
      <c r="C10540" s="179">
        <v>9500</v>
      </c>
      <c r="D10540" s="88" t="s">
        <v>2864</v>
      </c>
      <c r="E10540" s="184" cm="1">
        <f t="array" ref="E10540">_xlfn.IFS($D10540=$O$5,C10540*$P$5,$D10540=$O$6,$C10540*$P$6,$D10540="AZN",$C10540)</f>
        <v>17256.75</v>
      </c>
      <c r="F10540" s="183" cm="1">
        <f t="array" ref="F10540">_xlfn.IFS($D10540=$O$5,$C10540*$P$5*0.01,$D10540=$O$6,$C10540*$P$6*0.01,$D10540="AZN",$C10540*0.08)</f>
        <v>172.5675</v>
      </c>
    </row>
    <row r="10541" spans="1:6" x14ac:dyDescent="0.3">
      <c r="A10541" s="177" t="s">
        <v>1148</v>
      </c>
      <c r="B10541" s="178">
        <v>44562</v>
      </c>
      <c r="C10541" s="179">
        <v>2100</v>
      </c>
      <c r="D10541" s="88" t="s">
        <v>2863</v>
      </c>
      <c r="E10541" s="184" cm="1">
        <f t="array" ref="E10541">_xlfn.IFS($D10541=$O$5,C10541*$P$5,$D10541=$O$6,$C10541*$P$6,$D10541="AZN",$C10541)</f>
        <v>3570</v>
      </c>
      <c r="F10541" s="183" cm="1">
        <f t="array" ref="F10541">_xlfn.IFS($D10541=$O$5,$C10541*$P$5*0.01,$D10541=$O$6,$C10541*$P$6*0.01,$D10541="AZN",$C10541*0.08)</f>
        <v>35.700000000000003</v>
      </c>
    </row>
    <row r="10542" spans="1:6" x14ac:dyDescent="0.3">
      <c r="A10542" s="177" t="s">
        <v>481</v>
      </c>
      <c r="B10542" s="178">
        <v>44401</v>
      </c>
      <c r="C10542" s="179">
        <v>8200</v>
      </c>
      <c r="D10542" s="88" t="s">
        <v>2863</v>
      </c>
      <c r="E10542" s="184" cm="1">
        <f t="array" ref="E10542">_xlfn.IFS($D10542=$O$5,C10542*$P$5,$D10542=$O$6,$C10542*$P$6,$D10542="AZN",$C10542)</f>
        <v>13940</v>
      </c>
      <c r="F10542" s="183" cm="1">
        <f t="array" ref="F10542">_xlfn.IFS($D10542=$O$5,$C10542*$P$5*0.01,$D10542=$O$6,$C10542*$P$6*0.01,$D10542="AZN",$C10542*0.08)</f>
        <v>139.4</v>
      </c>
    </row>
    <row r="10543" spans="1:6" x14ac:dyDescent="0.3">
      <c r="A10543" s="177" t="s">
        <v>1422</v>
      </c>
      <c r="B10543" s="178">
        <v>44186</v>
      </c>
      <c r="C10543" s="179">
        <v>7800</v>
      </c>
      <c r="D10543" s="88" t="s">
        <v>2863</v>
      </c>
      <c r="E10543" s="184" cm="1">
        <f t="array" ref="E10543">_xlfn.IFS($D10543=$O$5,C10543*$P$5,$D10543=$O$6,$C10543*$P$6,$D10543="AZN",$C10543)</f>
        <v>13260</v>
      </c>
      <c r="F10543" s="183" cm="1">
        <f t="array" ref="F10543">_xlfn.IFS($D10543=$O$5,$C10543*$P$5*0.01,$D10543=$O$6,$C10543*$P$6*0.01,$D10543="AZN",$C10543*0.08)</f>
        <v>132.6</v>
      </c>
    </row>
    <row r="10544" spans="1:6" x14ac:dyDescent="0.3">
      <c r="A10544" s="177" t="s">
        <v>819</v>
      </c>
      <c r="B10544" s="178">
        <v>43925</v>
      </c>
      <c r="C10544" s="179">
        <v>9900</v>
      </c>
      <c r="D10544" s="88" t="s">
        <v>2862</v>
      </c>
      <c r="E10544" s="184" cm="1">
        <f t="array" ref="E10544">_xlfn.IFS($D10544=$O$5,C10544*$P$5,$D10544=$O$6,$C10544*$P$6,$D10544="AZN",$C10544)</f>
        <v>9900</v>
      </c>
      <c r="F10544" s="183" cm="1">
        <f t="array" ref="F10544">_xlfn.IFS($D10544=$O$5,$C10544*$P$5*0.01,$D10544=$O$6,$C10544*$P$6*0.01,$D10544="AZN",$C10544*0.08)</f>
        <v>792</v>
      </c>
    </row>
    <row r="10545" spans="1:6" x14ac:dyDescent="0.3">
      <c r="A10545" s="177" t="s">
        <v>732</v>
      </c>
      <c r="B10545" s="178">
        <v>44433</v>
      </c>
      <c r="C10545" s="179">
        <v>12500</v>
      </c>
      <c r="D10545" s="88" t="s">
        <v>2864</v>
      </c>
      <c r="E10545" s="184" cm="1">
        <f t="array" ref="E10545">_xlfn.IFS($D10545=$O$5,C10545*$P$5,$D10545=$O$6,$C10545*$P$6,$D10545="AZN",$C10545)</f>
        <v>22706.25</v>
      </c>
      <c r="F10545" s="183" cm="1">
        <f t="array" ref="F10545">_xlfn.IFS($D10545=$O$5,$C10545*$P$5*0.01,$D10545=$O$6,$C10545*$P$6*0.01,$D10545="AZN",$C10545*0.08)</f>
        <v>227.0625</v>
      </c>
    </row>
    <row r="10546" spans="1:6" x14ac:dyDescent="0.3">
      <c r="A10546" s="177" t="s">
        <v>327</v>
      </c>
      <c r="B10546" s="178">
        <v>43487</v>
      </c>
      <c r="C10546" s="179">
        <v>9600</v>
      </c>
      <c r="D10546" s="88" t="s">
        <v>2863</v>
      </c>
      <c r="E10546" s="184" cm="1">
        <f t="array" ref="E10546">_xlfn.IFS($D10546=$O$5,C10546*$P$5,$D10546=$O$6,$C10546*$P$6,$D10546="AZN",$C10546)</f>
        <v>16320</v>
      </c>
      <c r="F10546" s="183" cm="1">
        <f t="array" ref="F10546">_xlfn.IFS($D10546=$O$5,$C10546*$P$5*0.01,$D10546=$O$6,$C10546*$P$6*0.01,$D10546="AZN",$C10546*0.08)</f>
        <v>163.20000000000002</v>
      </c>
    </row>
    <row r="10547" spans="1:6" x14ac:dyDescent="0.3">
      <c r="A10547" s="177" t="s">
        <v>641</v>
      </c>
      <c r="B10547" s="178">
        <v>44497</v>
      </c>
      <c r="C10547" s="179">
        <v>5100</v>
      </c>
      <c r="D10547" s="88" t="s">
        <v>2863</v>
      </c>
      <c r="E10547" s="184" cm="1">
        <f t="array" ref="E10547">_xlfn.IFS($D10547=$O$5,C10547*$P$5,$D10547=$O$6,$C10547*$P$6,$D10547="AZN",$C10547)</f>
        <v>8670</v>
      </c>
      <c r="F10547" s="183" cm="1">
        <f t="array" ref="F10547">_xlfn.IFS($D10547=$O$5,$C10547*$P$5*0.01,$D10547=$O$6,$C10547*$P$6*0.01,$D10547="AZN",$C10547*0.08)</f>
        <v>86.7</v>
      </c>
    </row>
    <row r="10548" spans="1:6" x14ac:dyDescent="0.3">
      <c r="A10548" s="177" t="s">
        <v>1249</v>
      </c>
      <c r="B10548" s="178">
        <v>44441</v>
      </c>
      <c r="C10548" s="179">
        <v>1000</v>
      </c>
      <c r="D10548" s="88" t="s">
        <v>2863</v>
      </c>
      <c r="E10548" s="184" cm="1">
        <f t="array" ref="E10548">_xlfn.IFS($D10548=$O$5,C10548*$P$5,$D10548=$O$6,$C10548*$P$6,$D10548="AZN",$C10548)</f>
        <v>1700</v>
      </c>
      <c r="F10548" s="183" cm="1">
        <f t="array" ref="F10548">_xlfn.IFS($D10548=$O$5,$C10548*$P$5*0.01,$D10548=$O$6,$C10548*$P$6*0.01,$D10548="AZN",$C10548*0.08)</f>
        <v>17</v>
      </c>
    </row>
    <row r="10549" spans="1:6" x14ac:dyDescent="0.3">
      <c r="A10549" s="177" t="s">
        <v>1777</v>
      </c>
      <c r="B10549" s="178">
        <v>44072</v>
      </c>
      <c r="C10549" s="179">
        <v>9000</v>
      </c>
      <c r="D10549" s="88" t="s">
        <v>2862</v>
      </c>
      <c r="E10549" s="184" cm="1">
        <f t="array" ref="E10549">_xlfn.IFS($D10549=$O$5,C10549*$P$5,$D10549=$O$6,$C10549*$P$6,$D10549="AZN",$C10549)</f>
        <v>9000</v>
      </c>
      <c r="F10549" s="183" cm="1">
        <f t="array" ref="F10549">_xlfn.IFS($D10549=$O$5,$C10549*$P$5*0.01,$D10549=$O$6,$C10549*$P$6*0.01,$D10549="AZN",$C10549*0.08)</f>
        <v>720</v>
      </c>
    </row>
    <row r="10550" spans="1:6" x14ac:dyDescent="0.3">
      <c r="A10550" s="177" t="s">
        <v>728</v>
      </c>
      <c r="B10550" s="178">
        <v>44062</v>
      </c>
      <c r="C10550" s="179">
        <v>12300</v>
      </c>
      <c r="D10550" s="88" t="s">
        <v>2864</v>
      </c>
      <c r="E10550" s="184" cm="1">
        <f t="array" ref="E10550">_xlfn.IFS($D10550=$O$5,C10550*$P$5,$D10550=$O$6,$C10550*$P$6,$D10550="AZN",$C10550)</f>
        <v>22342.95</v>
      </c>
      <c r="F10550" s="183" cm="1">
        <f t="array" ref="F10550">_xlfn.IFS($D10550=$O$5,$C10550*$P$5*0.01,$D10550=$O$6,$C10550*$P$6*0.01,$D10550="AZN",$C10550*0.08)</f>
        <v>223.42950000000002</v>
      </c>
    </row>
    <row r="10551" spans="1:6" x14ac:dyDescent="0.3">
      <c r="A10551" s="177" t="s">
        <v>924</v>
      </c>
      <c r="B10551" s="178">
        <v>43708</v>
      </c>
      <c r="C10551" s="179">
        <v>12300</v>
      </c>
      <c r="D10551" s="88" t="s">
        <v>2862</v>
      </c>
      <c r="E10551" s="184" cm="1">
        <f t="array" ref="E10551">_xlfn.IFS($D10551=$O$5,C10551*$P$5,$D10551=$O$6,$C10551*$P$6,$D10551="AZN",$C10551)</f>
        <v>12300</v>
      </c>
      <c r="F10551" s="183" cm="1">
        <f t="array" ref="F10551">_xlfn.IFS($D10551=$O$5,$C10551*$P$5*0.01,$D10551=$O$6,$C10551*$P$6*0.01,$D10551="AZN",$C10551*0.08)</f>
        <v>984</v>
      </c>
    </row>
    <row r="10552" spans="1:6" x14ac:dyDescent="0.3">
      <c r="A10552" s="177" t="s">
        <v>1187</v>
      </c>
      <c r="B10552" s="178">
        <v>44173</v>
      </c>
      <c r="C10552" s="179">
        <v>9100</v>
      </c>
      <c r="D10552" s="88" t="s">
        <v>2862</v>
      </c>
      <c r="E10552" s="184" cm="1">
        <f t="array" ref="E10552">_xlfn.IFS($D10552=$O$5,C10552*$P$5,$D10552=$O$6,$C10552*$P$6,$D10552="AZN",$C10552)</f>
        <v>9100</v>
      </c>
      <c r="F10552" s="183" cm="1">
        <f t="array" ref="F10552">_xlfn.IFS($D10552=$O$5,$C10552*$P$5*0.01,$D10552=$O$6,$C10552*$P$6*0.01,$D10552="AZN",$C10552*0.08)</f>
        <v>728</v>
      </c>
    </row>
    <row r="10553" spans="1:6" x14ac:dyDescent="0.3">
      <c r="A10553" s="177" t="s">
        <v>1824</v>
      </c>
      <c r="B10553" s="178">
        <v>44353</v>
      </c>
      <c r="C10553" s="179">
        <v>7400</v>
      </c>
      <c r="D10553" s="88" t="s">
        <v>2862</v>
      </c>
      <c r="E10553" s="184" cm="1">
        <f t="array" ref="E10553">_xlfn.IFS($D10553=$O$5,C10553*$P$5,$D10553=$O$6,$C10553*$P$6,$D10553="AZN",$C10553)</f>
        <v>7400</v>
      </c>
      <c r="F10553" s="183" cm="1">
        <f t="array" ref="F10553">_xlfn.IFS($D10553=$O$5,$C10553*$P$5*0.01,$D10553=$O$6,$C10553*$P$6*0.01,$D10553="AZN",$C10553*0.08)</f>
        <v>592</v>
      </c>
    </row>
    <row r="10554" spans="1:6" x14ac:dyDescent="0.3">
      <c r="A10554" s="177" t="s">
        <v>1297</v>
      </c>
      <c r="B10554" s="178">
        <v>44267</v>
      </c>
      <c r="C10554" s="179">
        <v>8900</v>
      </c>
      <c r="D10554" s="88" t="s">
        <v>2864</v>
      </c>
      <c r="E10554" s="184" cm="1">
        <f t="array" ref="E10554">_xlfn.IFS($D10554=$O$5,C10554*$P$5,$D10554=$O$6,$C10554*$P$6,$D10554="AZN",$C10554)</f>
        <v>16166.85</v>
      </c>
      <c r="F10554" s="183" cm="1">
        <f t="array" ref="F10554">_xlfn.IFS($D10554=$O$5,$C10554*$P$5*0.01,$D10554=$O$6,$C10554*$P$6*0.01,$D10554="AZN",$C10554*0.08)</f>
        <v>161.66849999999999</v>
      </c>
    </row>
    <row r="10555" spans="1:6" x14ac:dyDescent="0.3">
      <c r="A10555" s="177" t="s">
        <v>2097</v>
      </c>
      <c r="B10555" s="178">
        <v>43599</v>
      </c>
      <c r="C10555" s="179">
        <v>3400</v>
      </c>
      <c r="D10555" s="88" t="s">
        <v>2864</v>
      </c>
      <c r="E10555" s="184" cm="1">
        <f t="array" ref="E10555">_xlfn.IFS($D10555=$O$5,C10555*$P$5,$D10555=$O$6,$C10555*$P$6,$D10555="AZN",$C10555)</f>
        <v>6176.1</v>
      </c>
      <c r="F10555" s="183" cm="1">
        <f t="array" ref="F10555">_xlfn.IFS($D10555=$O$5,$C10555*$P$5*0.01,$D10555=$O$6,$C10555*$P$6*0.01,$D10555="AZN",$C10555*0.08)</f>
        <v>61.761000000000003</v>
      </c>
    </row>
    <row r="10556" spans="1:6" x14ac:dyDescent="0.3">
      <c r="A10556" s="177" t="s">
        <v>2006</v>
      </c>
      <c r="B10556" s="178">
        <v>43543</v>
      </c>
      <c r="C10556" s="179">
        <v>5100</v>
      </c>
      <c r="D10556" s="88" t="s">
        <v>2864</v>
      </c>
      <c r="E10556" s="184" cm="1">
        <f t="array" ref="E10556">_xlfn.IFS($D10556=$O$5,C10556*$P$5,$D10556=$O$6,$C10556*$P$6,$D10556="AZN",$C10556)</f>
        <v>9264.15</v>
      </c>
      <c r="F10556" s="183" cm="1">
        <f t="array" ref="F10556">_xlfn.IFS($D10556=$O$5,$C10556*$P$5*0.01,$D10556=$O$6,$C10556*$P$6*0.01,$D10556="AZN",$C10556*0.08)</f>
        <v>92.641499999999994</v>
      </c>
    </row>
    <row r="10557" spans="1:6" x14ac:dyDescent="0.3">
      <c r="A10557" s="177" t="s">
        <v>1092</v>
      </c>
      <c r="B10557" s="178">
        <v>43791</v>
      </c>
      <c r="C10557" s="179">
        <v>2400</v>
      </c>
      <c r="D10557" s="88" t="s">
        <v>2862</v>
      </c>
      <c r="E10557" s="184" cm="1">
        <f t="array" ref="E10557">_xlfn.IFS($D10557=$O$5,C10557*$P$5,$D10557=$O$6,$C10557*$P$6,$D10557="AZN",$C10557)</f>
        <v>2400</v>
      </c>
      <c r="F10557" s="183" cm="1">
        <f t="array" ref="F10557">_xlfn.IFS($D10557=$O$5,$C10557*$P$5*0.01,$D10557=$O$6,$C10557*$P$6*0.01,$D10557="AZN",$C10557*0.08)</f>
        <v>192</v>
      </c>
    </row>
    <row r="10558" spans="1:6" x14ac:dyDescent="0.3">
      <c r="A10558" s="177" t="s">
        <v>1948</v>
      </c>
      <c r="B10558" s="178">
        <v>43688</v>
      </c>
      <c r="C10558" s="179">
        <v>1800</v>
      </c>
      <c r="D10558" s="88" t="s">
        <v>2862</v>
      </c>
      <c r="E10558" s="184" cm="1">
        <f t="array" ref="E10558">_xlfn.IFS($D10558=$O$5,C10558*$P$5,$D10558=$O$6,$C10558*$P$6,$D10558="AZN",$C10558)</f>
        <v>1800</v>
      </c>
      <c r="F10558" s="183" cm="1">
        <f t="array" ref="F10558">_xlfn.IFS($D10558=$O$5,$C10558*$P$5*0.01,$D10558=$O$6,$C10558*$P$6*0.01,$D10558="AZN",$C10558*0.08)</f>
        <v>144</v>
      </c>
    </row>
    <row r="10559" spans="1:6" x14ac:dyDescent="0.3">
      <c r="A10559" s="177" t="s">
        <v>1360</v>
      </c>
      <c r="B10559" s="178">
        <v>44329</v>
      </c>
      <c r="C10559" s="179">
        <v>12400</v>
      </c>
      <c r="D10559" s="88" t="s">
        <v>2864</v>
      </c>
      <c r="E10559" s="184" cm="1">
        <f t="array" ref="E10559">_xlfn.IFS($D10559=$O$5,C10559*$P$5,$D10559=$O$6,$C10559*$P$6,$D10559="AZN",$C10559)</f>
        <v>22524.6</v>
      </c>
      <c r="F10559" s="183" cm="1">
        <f t="array" ref="F10559">_xlfn.IFS($D10559=$O$5,$C10559*$P$5*0.01,$D10559=$O$6,$C10559*$P$6*0.01,$D10559="AZN",$C10559*0.08)</f>
        <v>225.24599999999998</v>
      </c>
    </row>
    <row r="10560" spans="1:6" x14ac:dyDescent="0.3">
      <c r="A10560" s="177" t="s">
        <v>645</v>
      </c>
      <c r="B10560" s="178">
        <v>43988</v>
      </c>
      <c r="C10560" s="179">
        <v>9000</v>
      </c>
      <c r="D10560" s="88" t="s">
        <v>2864</v>
      </c>
      <c r="E10560" s="184" cm="1">
        <f t="array" ref="E10560">_xlfn.IFS($D10560=$O$5,C10560*$P$5,$D10560=$O$6,$C10560*$P$6,$D10560="AZN",$C10560)</f>
        <v>16348.5</v>
      </c>
      <c r="F10560" s="183" cm="1">
        <f t="array" ref="F10560">_xlfn.IFS($D10560=$O$5,$C10560*$P$5*0.01,$D10560=$O$6,$C10560*$P$6*0.01,$D10560="AZN",$C10560*0.08)</f>
        <v>163.48500000000001</v>
      </c>
    </row>
    <row r="10561" spans="1:6" x14ac:dyDescent="0.3">
      <c r="A10561" s="177" t="s">
        <v>1144</v>
      </c>
      <c r="B10561" s="178">
        <v>44363</v>
      </c>
      <c r="C10561" s="179">
        <v>12600</v>
      </c>
      <c r="D10561" s="88" t="s">
        <v>2864</v>
      </c>
      <c r="E10561" s="184" cm="1">
        <f t="array" ref="E10561">_xlfn.IFS($D10561=$O$5,C10561*$P$5,$D10561=$O$6,$C10561*$P$6,$D10561="AZN",$C10561)</f>
        <v>22887.9</v>
      </c>
      <c r="F10561" s="183" cm="1">
        <f t="array" ref="F10561">_xlfn.IFS($D10561=$O$5,$C10561*$P$5*0.01,$D10561=$O$6,$C10561*$P$6*0.01,$D10561="AZN",$C10561*0.08)</f>
        <v>228.87900000000002</v>
      </c>
    </row>
    <row r="10562" spans="1:6" x14ac:dyDescent="0.3">
      <c r="A10562" s="177" t="s">
        <v>891</v>
      </c>
      <c r="B10562" s="178">
        <v>44240</v>
      </c>
      <c r="C10562" s="179">
        <v>11900</v>
      </c>
      <c r="D10562" s="88" t="s">
        <v>2862</v>
      </c>
      <c r="E10562" s="184" cm="1">
        <f t="array" ref="E10562">_xlfn.IFS($D10562=$O$5,C10562*$P$5,$D10562=$O$6,$C10562*$P$6,$D10562="AZN",$C10562)</f>
        <v>11900</v>
      </c>
      <c r="F10562" s="183" cm="1">
        <f t="array" ref="F10562">_xlfn.IFS($D10562=$O$5,$C10562*$P$5*0.01,$D10562=$O$6,$C10562*$P$6*0.01,$D10562="AZN",$C10562*0.08)</f>
        <v>952</v>
      </c>
    </row>
    <row r="10563" spans="1:6" x14ac:dyDescent="0.3">
      <c r="A10563" s="177" t="s">
        <v>906</v>
      </c>
      <c r="B10563" s="178">
        <v>44075</v>
      </c>
      <c r="C10563" s="179">
        <v>10800</v>
      </c>
      <c r="D10563" s="88" t="s">
        <v>2864</v>
      </c>
      <c r="E10563" s="184" cm="1">
        <f t="array" ref="E10563">_xlfn.IFS($D10563=$O$5,C10563*$P$5,$D10563=$O$6,$C10563*$P$6,$D10563="AZN",$C10563)</f>
        <v>19618.2</v>
      </c>
      <c r="F10563" s="183" cm="1">
        <f t="array" ref="F10563">_xlfn.IFS($D10563=$O$5,$C10563*$P$5*0.01,$D10563=$O$6,$C10563*$P$6*0.01,$D10563="AZN",$C10563*0.08)</f>
        <v>196.18200000000002</v>
      </c>
    </row>
    <row r="10564" spans="1:6" x14ac:dyDescent="0.3">
      <c r="A10564" s="177" t="s">
        <v>1202</v>
      </c>
      <c r="B10564" s="178">
        <v>44858</v>
      </c>
      <c r="C10564" s="179">
        <v>9700</v>
      </c>
      <c r="D10564" s="88" t="s">
        <v>2862</v>
      </c>
      <c r="E10564" s="184" cm="1">
        <f t="array" ref="E10564">_xlfn.IFS($D10564=$O$5,C10564*$P$5,$D10564=$O$6,$C10564*$P$6,$D10564="AZN",$C10564)</f>
        <v>9700</v>
      </c>
      <c r="F10564" s="183" cm="1">
        <f t="array" ref="F10564">_xlfn.IFS($D10564=$O$5,$C10564*$P$5*0.01,$D10564=$O$6,$C10564*$P$6*0.01,$D10564="AZN",$C10564*0.08)</f>
        <v>776</v>
      </c>
    </row>
    <row r="10565" spans="1:6" x14ac:dyDescent="0.3">
      <c r="A10565" s="177" t="s">
        <v>461</v>
      </c>
      <c r="B10565" s="178">
        <v>43883</v>
      </c>
      <c r="C10565" s="179">
        <v>9300</v>
      </c>
      <c r="D10565" s="88" t="s">
        <v>2864</v>
      </c>
      <c r="E10565" s="184" cm="1">
        <f t="array" ref="E10565">_xlfn.IFS($D10565=$O$5,C10565*$P$5,$D10565=$O$6,$C10565*$P$6,$D10565="AZN",$C10565)</f>
        <v>16893.45</v>
      </c>
      <c r="F10565" s="183" cm="1">
        <f t="array" ref="F10565">_xlfn.IFS($D10565=$O$5,$C10565*$P$5*0.01,$D10565=$O$6,$C10565*$P$6*0.01,$D10565="AZN",$C10565*0.08)</f>
        <v>168.93450000000001</v>
      </c>
    </row>
    <row r="10566" spans="1:6" x14ac:dyDescent="0.3">
      <c r="A10566" s="177" t="s">
        <v>2131</v>
      </c>
      <c r="B10566" s="178">
        <v>43942</v>
      </c>
      <c r="C10566" s="179">
        <v>3500</v>
      </c>
      <c r="D10566" s="88" t="s">
        <v>2862</v>
      </c>
      <c r="E10566" s="184" cm="1">
        <f t="array" ref="E10566">_xlfn.IFS($D10566=$O$5,C10566*$P$5,$D10566=$O$6,$C10566*$P$6,$D10566="AZN",$C10566)</f>
        <v>3500</v>
      </c>
      <c r="F10566" s="183" cm="1">
        <f t="array" ref="F10566">_xlfn.IFS($D10566=$O$5,$C10566*$P$5*0.01,$D10566=$O$6,$C10566*$P$6*0.01,$D10566="AZN",$C10566*0.08)</f>
        <v>280</v>
      </c>
    </row>
    <row r="10567" spans="1:6" x14ac:dyDescent="0.3">
      <c r="A10567" s="177" t="s">
        <v>771</v>
      </c>
      <c r="B10567" s="178">
        <v>44127</v>
      </c>
      <c r="C10567" s="179">
        <v>8500</v>
      </c>
      <c r="D10567" s="88" t="s">
        <v>2864</v>
      </c>
      <c r="E10567" s="184" cm="1">
        <f t="array" ref="E10567">_xlfn.IFS($D10567=$O$5,C10567*$P$5,$D10567=$O$6,$C10567*$P$6,$D10567="AZN",$C10567)</f>
        <v>15440.25</v>
      </c>
      <c r="F10567" s="183" cm="1">
        <f t="array" ref="F10567">_xlfn.IFS($D10567=$O$5,$C10567*$P$5*0.01,$D10567=$O$6,$C10567*$P$6*0.01,$D10567="AZN",$C10567*0.08)</f>
        <v>154.4025</v>
      </c>
    </row>
    <row r="10568" spans="1:6" x14ac:dyDescent="0.3">
      <c r="A10568" s="177" t="s">
        <v>305</v>
      </c>
      <c r="B10568" s="178">
        <v>43839</v>
      </c>
      <c r="C10568" s="179">
        <v>1100</v>
      </c>
      <c r="D10568" s="88" t="s">
        <v>2864</v>
      </c>
      <c r="E10568" s="184" cm="1">
        <f t="array" ref="E10568">_xlfn.IFS($D10568=$O$5,C10568*$P$5,$D10568=$O$6,$C10568*$P$6,$D10568="AZN",$C10568)</f>
        <v>1998.15</v>
      </c>
      <c r="F10568" s="183" cm="1">
        <f t="array" ref="F10568">_xlfn.IFS($D10568=$O$5,$C10568*$P$5*0.01,$D10568=$O$6,$C10568*$P$6*0.01,$D10568="AZN",$C10568*0.08)</f>
        <v>19.9815</v>
      </c>
    </row>
    <row r="10569" spans="1:6" x14ac:dyDescent="0.3">
      <c r="A10569" s="177" t="s">
        <v>1661</v>
      </c>
      <c r="B10569" s="178">
        <v>44336</v>
      </c>
      <c r="C10569" s="179">
        <v>12300</v>
      </c>
      <c r="D10569" s="88" t="s">
        <v>2862</v>
      </c>
      <c r="E10569" s="184" cm="1">
        <f t="array" ref="E10569">_xlfn.IFS($D10569=$O$5,C10569*$P$5,$D10569=$O$6,$C10569*$P$6,$D10569="AZN",$C10569)</f>
        <v>12300</v>
      </c>
      <c r="F10569" s="183" cm="1">
        <f t="array" ref="F10569">_xlfn.IFS($D10569=$O$5,$C10569*$P$5*0.01,$D10569=$O$6,$C10569*$P$6*0.01,$D10569="AZN",$C10569*0.08)</f>
        <v>984</v>
      </c>
    </row>
    <row r="10570" spans="1:6" x14ac:dyDescent="0.3">
      <c r="A10570" s="177" t="s">
        <v>2107</v>
      </c>
      <c r="B10570" s="178">
        <v>43751</v>
      </c>
      <c r="C10570" s="179">
        <v>4000</v>
      </c>
      <c r="D10570" s="88" t="s">
        <v>2862</v>
      </c>
      <c r="E10570" s="184" cm="1">
        <f t="array" ref="E10570">_xlfn.IFS($D10570=$O$5,C10570*$P$5,$D10570=$O$6,$C10570*$P$6,$D10570="AZN",$C10570)</f>
        <v>4000</v>
      </c>
      <c r="F10570" s="183" cm="1">
        <f t="array" ref="F10570">_xlfn.IFS($D10570=$O$5,$C10570*$P$5*0.01,$D10570=$O$6,$C10570*$P$6*0.01,$D10570="AZN",$C10570*0.08)</f>
        <v>320</v>
      </c>
    </row>
    <row r="10571" spans="1:6" x14ac:dyDescent="0.3">
      <c r="A10571" s="177" t="s">
        <v>1787</v>
      </c>
      <c r="B10571" s="178">
        <v>43728</v>
      </c>
      <c r="C10571" s="179">
        <v>3800</v>
      </c>
      <c r="D10571" s="88" t="s">
        <v>2863</v>
      </c>
      <c r="E10571" s="184" cm="1">
        <f t="array" ref="E10571">_xlfn.IFS($D10571=$O$5,C10571*$P$5,$D10571=$O$6,$C10571*$P$6,$D10571="AZN",$C10571)</f>
        <v>6460</v>
      </c>
      <c r="F10571" s="183" cm="1">
        <f t="array" ref="F10571">_xlfn.IFS($D10571=$O$5,$C10571*$P$5*0.01,$D10571=$O$6,$C10571*$P$6*0.01,$D10571="AZN",$C10571*0.08)</f>
        <v>64.599999999999994</v>
      </c>
    </row>
    <row r="10572" spans="1:6" x14ac:dyDescent="0.3">
      <c r="A10572" s="177" t="s">
        <v>1369</v>
      </c>
      <c r="B10572" s="178">
        <v>44039</v>
      </c>
      <c r="C10572" s="179">
        <v>5500</v>
      </c>
      <c r="D10572" s="88" t="s">
        <v>2863</v>
      </c>
      <c r="E10572" s="184" cm="1">
        <f t="array" ref="E10572">_xlfn.IFS($D10572=$O$5,C10572*$P$5,$D10572=$O$6,$C10572*$P$6,$D10572="AZN",$C10572)</f>
        <v>9350</v>
      </c>
      <c r="F10572" s="183" cm="1">
        <f t="array" ref="F10572">_xlfn.IFS($D10572=$O$5,$C10572*$P$5*0.01,$D10572=$O$6,$C10572*$P$6*0.01,$D10572="AZN",$C10572*0.08)</f>
        <v>93.5</v>
      </c>
    </row>
    <row r="10573" spans="1:6" x14ac:dyDescent="0.3">
      <c r="A10573" s="177" t="s">
        <v>1969</v>
      </c>
      <c r="B10573" s="178">
        <v>44104</v>
      </c>
      <c r="C10573" s="179">
        <v>4300</v>
      </c>
      <c r="D10573" s="88" t="s">
        <v>2864</v>
      </c>
      <c r="E10573" s="184" cm="1">
        <f t="array" ref="E10573">_xlfn.IFS($D10573=$O$5,C10573*$P$5,$D10573=$O$6,$C10573*$P$6,$D10573="AZN",$C10573)</f>
        <v>7810.95</v>
      </c>
      <c r="F10573" s="183" cm="1">
        <f t="array" ref="F10573">_xlfn.IFS($D10573=$O$5,$C10573*$P$5*0.01,$D10573=$O$6,$C10573*$P$6*0.01,$D10573="AZN",$C10573*0.08)</f>
        <v>78.109499999999997</v>
      </c>
    </row>
    <row r="10574" spans="1:6" x14ac:dyDescent="0.3">
      <c r="A10574" s="177" t="s">
        <v>1588</v>
      </c>
      <c r="B10574" s="178">
        <v>44193</v>
      </c>
      <c r="C10574" s="179">
        <v>10200</v>
      </c>
      <c r="D10574" s="88" t="s">
        <v>2864</v>
      </c>
      <c r="E10574" s="184" cm="1">
        <f t="array" ref="E10574">_xlfn.IFS($D10574=$O$5,C10574*$P$5,$D10574=$O$6,$C10574*$P$6,$D10574="AZN",$C10574)</f>
        <v>18528.3</v>
      </c>
      <c r="F10574" s="183" cm="1">
        <f t="array" ref="F10574">_xlfn.IFS($D10574=$O$5,$C10574*$P$5*0.01,$D10574=$O$6,$C10574*$P$6*0.01,$D10574="AZN",$C10574*0.08)</f>
        <v>185.28299999999999</v>
      </c>
    </row>
    <row r="10575" spans="1:6" x14ac:dyDescent="0.3">
      <c r="A10575" s="177" t="s">
        <v>217</v>
      </c>
      <c r="B10575" s="178">
        <v>44070</v>
      </c>
      <c r="C10575" s="179">
        <v>8300</v>
      </c>
      <c r="D10575" s="88" t="s">
        <v>2864</v>
      </c>
      <c r="E10575" s="184" cm="1">
        <f t="array" ref="E10575">_xlfn.IFS($D10575=$O$5,C10575*$P$5,$D10575=$O$6,$C10575*$P$6,$D10575="AZN",$C10575)</f>
        <v>15076.95</v>
      </c>
      <c r="F10575" s="183" cm="1">
        <f t="array" ref="F10575">_xlfn.IFS($D10575=$O$5,$C10575*$P$5*0.01,$D10575=$O$6,$C10575*$P$6*0.01,$D10575="AZN",$C10575*0.08)</f>
        <v>150.76950000000002</v>
      </c>
    </row>
    <row r="10576" spans="1:6" x14ac:dyDescent="0.3">
      <c r="A10576" s="177" t="s">
        <v>1011</v>
      </c>
      <c r="B10576" s="178">
        <v>44269</v>
      </c>
      <c r="C10576" s="179">
        <v>4600</v>
      </c>
      <c r="D10576" s="88" t="s">
        <v>2864</v>
      </c>
      <c r="E10576" s="184" cm="1">
        <f t="array" ref="E10576">_xlfn.IFS($D10576=$O$5,C10576*$P$5,$D10576=$O$6,$C10576*$P$6,$D10576="AZN",$C10576)</f>
        <v>8355.9</v>
      </c>
      <c r="F10576" s="183" cm="1">
        <f t="array" ref="F10576">_xlfn.IFS($D10576=$O$5,$C10576*$P$5*0.01,$D10576=$O$6,$C10576*$P$6*0.01,$D10576="AZN",$C10576*0.08)</f>
        <v>83.558999999999997</v>
      </c>
    </row>
    <row r="10577" spans="1:6" x14ac:dyDescent="0.3">
      <c r="A10577" s="177" t="s">
        <v>184</v>
      </c>
      <c r="B10577" s="178">
        <v>44565</v>
      </c>
      <c r="C10577" s="179">
        <v>6000</v>
      </c>
      <c r="D10577" s="88" t="s">
        <v>2862</v>
      </c>
      <c r="E10577" s="184" cm="1">
        <f t="array" ref="E10577">_xlfn.IFS($D10577=$O$5,C10577*$P$5,$D10577=$O$6,$C10577*$P$6,$D10577="AZN",$C10577)</f>
        <v>6000</v>
      </c>
      <c r="F10577" s="183" cm="1">
        <f t="array" ref="F10577">_xlfn.IFS($D10577=$O$5,$C10577*$P$5*0.01,$D10577=$O$6,$C10577*$P$6*0.01,$D10577="AZN",$C10577*0.08)</f>
        <v>480</v>
      </c>
    </row>
    <row r="10578" spans="1:6" x14ac:dyDescent="0.3">
      <c r="A10578" s="177" t="s">
        <v>1367</v>
      </c>
      <c r="B10578" s="178">
        <v>44363</v>
      </c>
      <c r="C10578" s="179">
        <v>4000</v>
      </c>
      <c r="D10578" s="88" t="s">
        <v>2862</v>
      </c>
      <c r="E10578" s="184" cm="1">
        <f t="array" ref="E10578">_xlfn.IFS($D10578=$O$5,C10578*$P$5,$D10578=$O$6,$C10578*$P$6,$D10578="AZN",$C10578)</f>
        <v>4000</v>
      </c>
      <c r="F10578" s="183" cm="1">
        <f t="array" ref="F10578">_xlfn.IFS($D10578=$O$5,$C10578*$P$5*0.01,$D10578=$O$6,$C10578*$P$6*0.01,$D10578="AZN",$C10578*0.08)</f>
        <v>320</v>
      </c>
    </row>
    <row r="10579" spans="1:6" x14ac:dyDescent="0.3">
      <c r="A10579" s="177" t="s">
        <v>571</v>
      </c>
      <c r="B10579" s="178">
        <v>44420</v>
      </c>
      <c r="C10579" s="179">
        <v>11300</v>
      </c>
      <c r="D10579" s="88" t="s">
        <v>2863</v>
      </c>
      <c r="E10579" s="184" cm="1">
        <f t="array" ref="E10579">_xlfn.IFS($D10579=$O$5,C10579*$P$5,$D10579=$O$6,$C10579*$P$6,$D10579="AZN",$C10579)</f>
        <v>19210</v>
      </c>
      <c r="F10579" s="183" cm="1">
        <f t="array" ref="F10579">_xlfn.IFS($D10579=$O$5,$C10579*$P$5*0.01,$D10579=$O$6,$C10579*$P$6*0.01,$D10579="AZN",$C10579*0.08)</f>
        <v>192.1</v>
      </c>
    </row>
    <row r="10580" spans="1:6" x14ac:dyDescent="0.3">
      <c r="A10580" s="177" t="s">
        <v>303</v>
      </c>
      <c r="B10580" s="178">
        <v>44130</v>
      </c>
      <c r="C10580" s="179">
        <v>12900</v>
      </c>
      <c r="D10580" s="88" t="s">
        <v>2862</v>
      </c>
      <c r="E10580" s="184" cm="1">
        <f t="array" ref="E10580">_xlfn.IFS($D10580=$O$5,C10580*$P$5,$D10580=$O$6,$C10580*$P$6,$D10580="AZN",$C10580)</f>
        <v>12900</v>
      </c>
      <c r="F10580" s="183" cm="1">
        <f t="array" ref="F10580">_xlfn.IFS($D10580=$O$5,$C10580*$P$5*0.01,$D10580=$O$6,$C10580*$P$6*0.01,$D10580="AZN",$C10580*0.08)</f>
        <v>1032</v>
      </c>
    </row>
    <row r="10581" spans="1:6" x14ac:dyDescent="0.3">
      <c r="A10581" s="177" t="s">
        <v>1386</v>
      </c>
      <c r="B10581" s="178">
        <v>44509</v>
      </c>
      <c r="C10581" s="179">
        <v>8100</v>
      </c>
      <c r="D10581" s="88" t="s">
        <v>2862</v>
      </c>
      <c r="E10581" s="184" cm="1">
        <f t="array" ref="E10581">_xlfn.IFS($D10581=$O$5,C10581*$P$5,$D10581=$O$6,$C10581*$P$6,$D10581="AZN",$C10581)</f>
        <v>8100</v>
      </c>
      <c r="F10581" s="183" cm="1">
        <f t="array" ref="F10581">_xlfn.IFS($D10581=$O$5,$C10581*$P$5*0.01,$D10581=$O$6,$C10581*$P$6*0.01,$D10581="AZN",$C10581*0.08)</f>
        <v>648</v>
      </c>
    </row>
    <row r="10582" spans="1:6" x14ac:dyDescent="0.3">
      <c r="A10582" s="177" t="s">
        <v>1649</v>
      </c>
      <c r="B10582" s="178">
        <v>44066</v>
      </c>
      <c r="C10582" s="179">
        <v>1100</v>
      </c>
      <c r="D10582" s="88" t="s">
        <v>2864</v>
      </c>
      <c r="E10582" s="184" cm="1">
        <f t="array" ref="E10582">_xlfn.IFS($D10582=$O$5,C10582*$P$5,$D10582=$O$6,$C10582*$P$6,$D10582="AZN",$C10582)</f>
        <v>1998.15</v>
      </c>
      <c r="F10582" s="183" cm="1">
        <f t="array" ref="F10582">_xlfn.IFS($D10582=$O$5,$C10582*$P$5*0.01,$D10582=$O$6,$C10582*$P$6*0.01,$D10582="AZN",$C10582*0.08)</f>
        <v>19.9815</v>
      </c>
    </row>
    <row r="10583" spans="1:6" x14ac:dyDescent="0.3">
      <c r="A10583" s="177" t="s">
        <v>2038</v>
      </c>
      <c r="B10583" s="178">
        <v>43585</v>
      </c>
      <c r="C10583" s="179">
        <v>4200</v>
      </c>
      <c r="D10583" s="88" t="s">
        <v>2864</v>
      </c>
      <c r="E10583" s="184" cm="1">
        <f t="array" ref="E10583">_xlfn.IFS($D10583=$O$5,C10583*$P$5,$D10583=$O$6,$C10583*$P$6,$D10583="AZN",$C10583)</f>
        <v>7629.3</v>
      </c>
      <c r="F10583" s="183" cm="1">
        <f t="array" ref="F10583">_xlfn.IFS($D10583=$O$5,$C10583*$P$5*0.01,$D10583=$O$6,$C10583*$P$6*0.01,$D10583="AZN",$C10583*0.08)</f>
        <v>76.293000000000006</v>
      </c>
    </row>
    <row r="10584" spans="1:6" x14ac:dyDescent="0.3">
      <c r="A10584" s="177" t="s">
        <v>197</v>
      </c>
      <c r="B10584" s="178">
        <v>44211</v>
      </c>
      <c r="C10584" s="179">
        <v>5400</v>
      </c>
      <c r="D10584" s="88" t="s">
        <v>2864</v>
      </c>
      <c r="E10584" s="184" cm="1">
        <f t="array" ref="E10584">_xlfn.IFS($D10584=$O$5,C10584*$P$5,$D10584=$O$6,$C10584*$P$6,$D10584="AZN",$C10584)</f>
        <v>9809.1</v>
      </c>
      <c r="F10584" s="183" cm="1">
        <f t="array" ref="F10584">_xlfn.IFS($D10584=$O$5,$C10584*$P$5*0.01,$D10584=$O$6,$C10584*$P$6*0.01,$D10584="AZN",$C10584*0.08)</f>
        <v>98.091000000000008</v>
      </c>
    </row>
    <row r="10585" spans="1:6" x14ac:dyDescent="0.3">
      <c r="A10585" s="177" t="s">
        <v>1226</v>
      </c>
      <c r="B10585" s="178">
        <v>44704</v>
      </c>
      <c r="C10585" s="179">
        <v>11500</v>
      </c>
      <c r="D10585" s="88" t="s">
        <v>2864</v>
      </c>
      <c r="E10585" s="184" cm="1">
        <f t="array" ref="E10585">_xlfn.IFS($D10585=$O$5,C10585*$P$5,$D10585=$O$6,$C10585*$P$6,$D10585="AZN",$C10585)</f>
        <v>20889.75</v>
      </c>
      <c r="F10585" s="183" cm="1">
        <f t="array" ref="F10585">_xlfn.IFS($D10585=$O$5,$C10585*$P$5*0.01,$D10585=$O$6,$C10585*$P$6*0.01,$D10585="AZN",$C10585*0.08)</f>
        <v>208.89750000000001</v>
      </c>
    </row>
    <row r="10586" spans="1:6" x14ac:dyDescent="0.3">
      <c r="A10586" s="177" t="s">
        <v>1535</v>
      </c>
      <c r="B10586" s="178">
        <v>43744</v>
      </c>
      <c r="C10586" s="179">
        <v>10100</v>
      </c>
      <c r="D10586" s="88" t="s">
        <v>2864</v>
      </c>
      <c r="E10586" s="184" cm="1">
        <f t="array" ref="E10586">_xlfn.IFS($D10586=$O$5,C10586*$P$5,$D10586=$O$6,$C10586*$P$6,$D10586="AZN",$C10586)</f>
        <v>18346.650000000001</v>
      </c>
      <c r="F10586" s="183" cm="1">
        <f t="array" ref="F10586">_xlfn.IFS($D10586=$O$5,$C10586*$P$5*0.01,$D10586=$O$6,$C10586*$P$6*0.01,$D10586="AZN",$C10586*0.08)</f>
        <v>183.46650000000002</v>
      </c>
    </row>
    <row r="10587" spans="1:6" x14ac:dyDescent="0.3">
      <c r="A10587" s="177" t="s">
        <v>446</v>
      </c>
      <c r="B10587" s="178">
        <v>44497</v>
      </c>
      <c r="C10587" s="179">
        <v>9200</v>
      </c>
      <c r="D10587" s="88" t="s">
        <v>2862</v>
      </c>
      <c r="E10587" s="184" cm="1">
        <f t="array" ref="E10587">_xlfn.IFS($D10587=$O$5,C10587*$P$5,$D10587=$O$6,$C10587*$P$6,$D10587="AZN",$C10587)</f>
        <v>9200</v>
      </c>
      <c r="F10587" s="183" cm="1">
        <f t="array" ref="F10587">_xlfn.IFS($D10587=$O$5,$C10587*$P$5*0.01,$D10587=$O$6,$C10587*$P$6*0.01,$D10587="AZN",$C10587*0.08)</f>
        <v>736</v>
      </c>
    </row>
    <row r="10588" spans="1:6" x14ac:dyDescent="0.3">
      <c r="A10588" s="177" t="s">
        <v>1503</v>
      </c>
      <c r="B10588" s="178">
        <v>43873</v>
      </c>
      <c r="C10588" s="179">
        <v>2800</v>
      </c>
      <c r="D10588" s="88" t="s">
        <v>2862</v>
      </c>
      <c r="E10588" s="184" cm="1">
        <f t="array" ref="E10588">_xlfn.IFS($D10588=$O$5,C10588*$P$5,$D10588=$O$6,$C10588*$P$6,$D10588="AZN",$C10588)</f>
        <v>2800</v>
      </c>
      <c r="F10588" s="183" cm="1">
        <f t="array" ref="F10588">_xlfn.IFS($D10588=$O$5,$C10588*$P$5*0.01,$D10588=$O$6,$C10588*$P$6*0.01,$D10588="AZN",$C10588*0.08)</f>
        <v>224</v>
      </c>
    </row>
    <row r="10589" spans="1:6" x14ac:dyDescent="0.3">
      <c r="A10589" s="177" t="s">
        <v>709</v>
      </c>
      <c r="B10589" s="178">
        <v>43897</v>
      </c>
      <c r="C10589" s="179">
        <v>7000</v>
      </c>
      <c r="D10589" s="88" t="s">
        <v>2863</v>
      </c>
      <c r="E10589" s="184" cm="1">
        <f t="array" ref="E10589">_xlfn.IFS($D10589=$O$5,C10589*$P$5,$D10589=$O$6,$C10589*$P$6,$D10589="AZN",$C10589)</f>
        <v>11900</v>
      </c>
      <c r="F10589" s="183" cm="1">
        <f t="array" ref="F10589">_xlfn.IFS($D10589=$O$5,$C10589*$P$5*0.01,$D10589=$O$6,$C10589*$P$6*0.01,$D10589="AZN",$C10589*0.08)</f>
        <v>119</v>
      </c>
    </row>
    <row r="10590" spans="1:6" x14ac:dyDescent="0.3">
      <c r="A10590" s="177" t="s">
        <v>424</v>
      </c>
      <c r="B10590" s="178">
        <v>43968</v>
      </c>
      <c r="C10590" s="179">
        <v>3300</v>
      </c>
      <c r="D10590" s="88" t="s">
        <v>2863</v>
      </c>
      <c r="E10590" s="184" cm="1">
        <f t="array" ref="E10590">_xlfn.IFS($D10590=$O$5,C10590*$P$5,$D10590=$O$6,$C10590*$P$6,$D10590="AZN",$C10590)</f>
        <v>5610</v>
      </c>
      <c r="F10590" s="183" cm="1">
        <f t="array" ref="F10590">_xlfn.IFS($D10590=$O$5,$C10590*$P$5*0.01,$D10590=$O$6,$C10590*$P$6*0.01,$D10590="AZN",$C10590*0.08)</f>
        <v>56.1</v>
      </c>
    </row>
    <row r="10591" spans="1:6" x14ac:dyDescent="0.3">
      <c r="A10591" s="177" t="s">
        <v>1704</v>
      </c>
      <c r="B10591" s="178">
        <v>43572</v>
      </c>
      <c r="C10591" s="179">
        <v>4600</v>
      </c>
      <c r="D10591" s="88" t="s">
        <v>2864</v>
      </c>
      <c r="E10591" s="184" cm="1">
        <f t="array" ref="E10591">_xlfn.IFS($D10591=$O$5,C10591*$P$5,$D10591=$O$6,$C10591*$P$6,$D10591="AZN",$C10591)</f>
        <v>8355.9</v>
      </c>
      <c r="F10591" s="183" cm="1">
        <f t="array" ref="F10591">_xlfn.IFS($D10591=$O$5,$C10591*$P$5*0.01,$D10591=$O$6,$C10591*$P$6*0.01,$D10591="AZN",$C10591*0.08)</f>
        <v>83.558999999999997</v>
      </c>
    </row>
    <row r="10592" spans="1:6" x14ac:dyDescent="0.3">
      <c r="A10592" s="177" t="s">
        <v>998</v>
      </c>
      <c r="B10592" s="178">
        <v>44410</v>
      </c>
      <c r="C10592" s="179">
        <v>4600</v>
      </c>
      <c r="D10592" s="88" t="s">
        <v>2864</v>
      </c>
      <c r="E10592" s="184" cm="1">
        <f t="array" ref="E10592">_xlfn.IFS($D10592=$O$5,C10592*$P$5,$D10592=$O$6,$C10592*$P$6,$D10592="AZN",$C10592)</f>
        <v>8355.9</v>
      </c>
      <c r="F10592" s="183" cm="1">
        <f t="array" ref="F10592">_xlfn.IFS($D10592=$O$5,$C10592*$P$5*0.01,$D10592=$O$6,$C10592*$P$6*0.01,$D10592="AZN",$C10592*0.08)</f>
        <v>83.558999999999997</v>
      </c>
    </row>
    <row r="10593" spans="1:6" x14ac:dyDescent="0.3">
      <c r="A10593" s="177" t="s">
        <v>1715</v>
      </c>
      <c r="B10593" s="178">
        <v>44631</v>
      </c>
      <c r="C10593" s="179">
        <v>7100</v>
      </c>
      <c r="D10593" s="88" t="s">
        <v>2864</v>
      </c>
      <c r="E10593" s="184" cm="1">
        <f t="array" ref="E10593">_xlfn.IFS($D10593=$O$5,C10593*$P$5,$D10593=$O$6,$C10593*$P$6,$D10593="AZN",$C10593)</f>
        <v>12897.15</v>
      </c>
      <c r="F10593" s="183" cm="1">
        <f t="array" ref="F10593">_xlfn.IFS($D10593=$O$5,$C10593*$P$5*0.01,$D10593=$O$6,$C10593*$P$6*0.01,$D10593="AZN",$C10593*0.08)</f>
        <v>128.97149999999999</v>
      </c>
    </row>
    <row r="10594" spans="1:6" x14ac:dyDescent="0.3">
      <c r="A10594" s="177" t="s">
        <v>379</v>
      </c>
      <c r="B10594" s="178">
        <v>44384</v>
      </c>
      <c r="C10594" s="179">
        <v>11500</v>
      </c>
      <c r="D10594" s="88" t="s">
        <v>2864</v>
      </c>
      <c r="E10594" s="184" cm="1">
        <f t="array" ref="E10594">_xlfn.IFS($D10594=$O$5,C10594*$P$5,$D10594=$O$6,$C10594*$P$6,$D10594="AZN",$C10594)</f>
        <v>20889.75</v>
      </c>
      <c r="F10594" s="183" cm="1">
        <f t="array" ref="F10594">_xlfn.IFS($D10594=$O$5,$C10594*$P$5*0.01,$D10594=$O$6,$C10594*$P$6*0.01,$D10594="AZN",$C10594*0.08)</f>
        <v>208.89750000000001</v>
      </c>
    </row>
    <row r="10595" spans="1:6" x14ac:dyDescent="0.3">
      <c r="A10595" s="177" t="s">
        <v>506</v>
      </c>
      <c r="B10595" s="178">
        <v>44373</v>
      </c>
      <c r="C10595" s="179">
        <v>11300</v>
      </c>
      <c r="D10595" s="88" t="s">
        <v>2864</v>
      </c>
      <c r="E10595" s="184" cm="1">
        <f t="array" ref="E10595">_xlfn.IFS($D10595=$O$5,C10595*$P$5,$D10595=$O$6,$C10595*$P$6,$D10595="AZN",$C10595)</f>
        <v>20526.45</v>
      </c>
      <c r="F10595" s="183" cm="1">
        <f t="array" ref="F10595">_xlfn.IFS($D10595=$O$5,$C10595*$P$5*0.01,$D10595=$O$6,$C10595*$P$6*0.01,$D10595="AZN",$C10595*0.08)</f>
        <v>205.2645</v>
      </c>
    </row>
    <row r="10596" spans="1:6" x14ac:dyDescent="0.3">
      <c r="A10596" s="177" t="s">
        <v>278</v>
      </c>
      <c r="B10596" s="178">
        <v>44229</v>
      </c>
      <c r="C10596" s="179">
        <v>11700</v>
      </c>
      <c r="D10596" s="88" t="s">
        <v>2862</v>
      </c>
      <c r="E10596" s="184" cm="1">
        <f t="array" ref="E10596">_xlfn.IFS($D10596=$O$5,C10596*$P$5,$D10596=$O$6,$C10596*$P$6,$D10596="AZN",$C10596)</f>
        <v>11700</v>
      </c>
      <c r="F10596" s="183" cm="1">
        <f t="array" ref="F10596">_xlfn.IFS($D10596=$O$5,$C10596*$P$5*0.01,$D10596=$O$6,$C10596*$P$6*0.01,$D10596="AZN",$C10596*0.08)</f>
        <v>936</v>
      </c>
    </row>
    <row r="10597" spans="1:6" x14ac:dyDescent="0.3">
      <c r="A10597" s="177" t="s">
        <v>1439</v>
      </c>
      <c r="B10597" s="178">
        <v>44452</v>
      </c>
      <c r="C10597" s="179">
        <v>1000</v>
      </c>
      <c r="D10597" s="88" t="s">
        <v>2862</v>
      </c>
      <c r="E10597" s="184" cm="1">
        <f t="array" ref="E10597">_xlfn.IFS($D10597=$O$5,C10597*$P$5,$D10597=$O$6,$C10597*$P$6,$D10597="AZN",$C10597)</f>
        <v>1000</v>
      </c>
      <c r="F10597" s="183" cm="1">
        <f t="array" ref="F10597">_xlfn.IFS($D10597=$O$5,$C10597*$P$5*0.01,$D10597=$O$6,$C10597*$P$6*0.01,$D10597="AZN",$C10597*0.08)</f>
        <v>80</v>
      </c>
    </row>
    <row r="10598" spans="1:6" x14ac:dyDescent="0.3">
      <c r="A10598" s="177" t="s">
        <v>1416</v>
      </c>
      <c r="B10598" s="178">
        <v>44150</v>
      </c>
      <c r="C10598" s="179">
        <v>8100</v>
      </c>
      <c r="D10598" s="88" t="s">
        <v>2862</v>
      </c>
      <c r="E10598" s="184" cm="1">
        <f t="array" ref="E10598">_xlfn.IFS($D10598=$O$5,C10598*$P$5,$D10598=$O$6,$C10598*$P$6,$D10598="AZN",$C10598)</f>
        <v>8100</v>
      </c>
      <c r="F10598" s="183" cm="1">
        <f t="array" ref="F10598">_xlfn.IFS($D10598=$O$5,$C10598*$P$5*0.01,$D10598=$O$6,$C10598*$P$6*0.01,$D10598="AZN",$C10598*0.08)</f>
        <v>648</v>
      </c>
    </row>
    <row r="10599" spans="1:6" x14ac:dyDescent="0.3">
      <c r="A10599" s="177" t="s">
        <v>1836</v>
      </c>
      <c r="B10599" s="178">
        <v>43971</v>
      </c>
      <c r="C10599" s="179">
        <v>11700</v>
      </c>
      <c r="D10599" s="88" t="s">
        <v>2862</v>
      </c>
      <c r="E10599" s="184" cm="1">
        <f t="array" ref="E10599">_xlfn.IFS($D10599=$O$5,C10599*$P$5,$D10599=$O$6,$C10599*$P$6,$D10599="AZN",$C10599)</f>
        <v>11700</v>
      </c>
      <c r="F10599" s="183" cm="1">
        <f t="array" ref="F10599">_xlfn.IFS($D10599=$O$5,$C10599*$P$5*0.01,$D10599=$O$6,$C10599*$P$6*0.01,$D10599="AZN",$C10599*0.08)</f>
        <v>936</v>
      </c>
    </row>
    <row r="10600" spans="1:6" x14ac:dyDescent="0.3">
      <c r="A10600" s="177" t="s">
        <v>1191</v>
      </c>
      <c r="B10600" s="178">
        <v>44746</v>
      </c>
      <c r="C10600" s="179">
        <v>2300</v>
      </c>
      <c r="D10600" s="88" t="s">
        <v>2864</v>
      </c>
      <c r="E10600" s="184" cm="1">
        <f t="array" ref="E10600">_xlfn.IFS($D10600=$O$5,C10600*$P$5,$D10600=$O$6,$C10600*$P$6,$D10600="AZN",$C10600)</f>
        <v>4177.95</v>
      </c>
      <c r="F10600" s="183" cm="1">
        <f t="array" ref="F10600">_xlfn.IFS($D10600=$O$5,$C10600*$P$5*0.01,$D10600=$O$6,$C10600*$P$6*0.01,$D10600="AZN",$C10600*0.08)</f>
        <v>41.779499999999999</v>
      </c>
    </row>
    <row r="10601" spans="1:6" x14ac:dyDescent="0.3">
      <c r="A10601" s="177" t="s">
        <v>918</v>
      </c>
      <c r="B10601" s="178">
        <v>44275</v>
      </c>
      <c r="C10601" s="179">
        <v>9100</v>
      </c>
      <c r="D10601" s="88" t="s">
        <v>2863</v>
      </c>
      <c r="E10601" s="184" cm="1">
        <f t="array" ref="E10601">_xlfn.IFS($D10601=$O$5,C10601*$P$5,$D10601=$O$6,$C10601*$P$6,$D10601="AZN",$C10601)</f>
        <v>15470</v>
      </c>
      <c r="F10601" s="183" cm="1">
        <f t="array" ref="F10601">_xlfn.IFS($D10601=$O$5,$C10601*$P$5*0.01,$D10601=$O$6,$C10601*$P$6*0.01,$D10601="AZN",$C10601*0.08)</f>
        <v>154.70000000000002</v>
      </c>
    </row>
    <row r="10602" spans="1:6" x14ac:dyDescent="0.3">
      <c r="A10602" s="177" t="s">
        <v>1975</v>
      </c>
      <c r="B10602" s="178">
        <v>44396</v>
      </c>
      <c r="C10602" s="179">
        <v>12800</v>
      </c>
      <c r="D10602" s="88" t="s">
        <v>2863</v>
      </c>
      <c r="E10602" s="184" cm="1">
        <f t="array" ref="E10602">_xlfn.IFS($D10602=$O$5,C10602*$P$5,$D10602=$O$6,$C10602*$P$6,$D10602="AZN",$C10602)</f>
        <v>21760</v>
      </c>
      <c r="F10602" s="183" cm="1">
        <f t="array" ref="F10602">_xlfn.IFS($D10602=$O$5,$C10602*$P$5*0.01,$D10602=$O$6,$C10602*$P$6*0.01,$D10602="AZN",$C10602*0.08)</f>
        <v>217.6</v>
      </c>
    </row>
    <row r="10603" spans="1:6" x14ac:dyDescent="0.3">
      <c r="A10603" s="177" t="s">
        <v>771</v>
      </c>
      <c r="B10603" s="178">
        <v>44623</v>
      </c>
      <c r="C10603" s="179">
        <v>10200</v>
      </c>
      <c r="D10603" s="88" t="s">
        <v>2862</v>
      </c>
      <c r="E10603" s="184" cm="1">
        <f t="array" ref="E10603">_xlfn.IFS($D10603=$O$5,C10603*$P$5,$D10603=$O$6,$C10603*$P$6,$D10603="AZN",$C10603)</f>
        <v>10200</v>
      </c>
      <c r="F10603" s="183" cm="1">
        <f t="array" ref="F10603">_xlfn.IFS($D10603=$O$5,$C10603*$P$5*0.01,$D10603=$O$6,$C10603*$P$6*0.01,$D10603="AZN",$C10603*0.08)</f>
        <v>816</v>
      </c>
    </row>
    <row r="10604" spans="1:6" x14ac:dyDescent="0.3">
      <c r="A10604" s="177" t="s">
        <v>852</v>
      </c>
      <c r="B10604" s="178">
        <v>44716</v>
      </c>
      <c r="C10604" s="179">
        <v>9400</v>
      </c>
      <c r="D10604" s="88" t="s">
        <v>2863</v>
      </c>
      <c r="E10604" s="184" cm="1">
        <f t="array" ref="E10604">_xlfn.IFS($D10604=$O$5,C10604*$P$5,$D10604=$O$6,$C10604*$P$6,$D10604="AZN",$C10604)</f>
        <v>15980</v>
      </c>
      <c r="F10604" s="183" cm="1">
        <f t="array" ref="F10604">_xlfn.IFS($D10604=$O$5,$C10604*$P$5*0.01,$D10604=$O$6,$C10604*$P$6*0.01,$D10604="AZN",$C10604*0.08)</f>
        <v>159.80000000000001</v>
      </c>
    </row>
    <row r="10605" spans="1:6" x14ac:dyDescent="0.3">
      <c r="A10605" s="177" t="s">
        <v>2024</v>
      </c>
      <c r="B10605" s="178">
        <v>44605</v>
      </c>
      <c r="C10605" s="179">
        <v>5600</v>
      </c>
      <c r="D10605" s="88" t="s">
        <v>2863</v>
      </c>
      <c r="E10605" s="184" cm="1">
        <f t="array" ref="E10605">_xlfn.IFS($D10605=$O$5,C10605*$P$5,$D10605=$O$6,$C10605*$P$6,$D10605="AZN",$C10605)</f>
        <v>9520</v>
      </c>
      <c r="F10605" s="183" cm="1">
        <f t="array" ref="F10605">_xlfn.IFS($D10605=$O$5,$C10605*$P$5*0.01,$D10605=$O$6,$C10605*$P$6*0.01,$D10605="AZN",$C10605*0.08)</f>
        <v>95.2</v>
      </c>
    </row>
    <row r="10606" spans="1:6" x14ac:dyDescent="0.3">
      <c r="A10606" s="177" t="s">
        <v>2031</v>
      </c>
      <c r="B10606" s="178">
        <v>44217</v>
      </c>
      <c r="C10606" s="179">
        <v>7100</v>
      </c>
      <c r="D10606" s="88" t="s">
        <v>2864</v>
      </c>
      <c r="E10606" s="184" cm="1">
        <f t="array" ref="E10606">_xlfn.IFS($D10606=$O$5,C10606*$P$5,$D10606=$O$6,$C10606*$P$6,$D10606="AZN",$C10606)</f>
        <v>12897.15</v>
      </c>
      <c r="F10606" s="183" cm="1">
        <f t="array" ref="F10606">_xlfn.IFS($D10606=$O$5,$C10606*$P$5*0.01,$D10606=$O$6,$C10606*$P$6*0.01,$D10606="AZN",$C10606*0.08)</f>
        <v>128.97149999999999</v>
      </c>
    </row>
    <row r="10607" spans="1:6" x14ac:dyDescent="0.3">
      <c r="A10607" s="177" t="s">
        <v>329</v>
      </c>
      <c r="B10607" s="178">
        <v>44654</v>
      </c>
      <c r="C10607" s="179">
        <v>9100</v>
      </c>
      <c r="D10607" s="88" t="s">
        <v>2862</v>
      </c>
      <c r="E10607" s="184" cm="1">
        <f t="array" ref="E10607">_xlfn.IFS($D10607=$O$5,C10607*$P$5,$D10607=$O$6,$C10607*$P$6,$D10607="AZN",$C10607)</f>
        <v>9100</v>
      </c>
      <c r="F10607" s="183" cm="1">
        <f t="array" ref="F10607">_xlfn.IFS($D10607=$O$5,$C10607*$P$5*0.01,$D10607=$O$6,$C10607*$P$6*0.01,$D10607="AZN",$C10607*0.08)</f>
        <v>728</v>
      </c>
    </row>
    <row r="10608" spans="1:6" x14ac:dyDescent="0.3">
      <c r="A10608" s="177" t="s">
        <v>566</v>
      </c>
      <c r="B10608" s="178">
        <v>43474</v>
      </c>
      <c r="C10608" s="179">
        <v>8500</v>
      </c>
      <c r="D10608" s="88" t="s">
        <v>2864</v>
      </c>
      <c r="E10608" s="184" cm="1">
        <f t="array" ref="E10608">_xlfn.IFS($D10608=$O$5,C10608*$P$5,$D10608=$O$6,$C10608*$P$6,$D10608="AZN",$C10608)</f>
        <v>15440.25</v>
      </c>
      <c r="F10608" s="183" cm="1">
        <f t="array" ref="F10608">_xlfn.IFS($D10608=$O$5,$C10608*$P$5*0.01,$D10608=$O$6,$C10608*$P$6*0.01,$D10608="AZN",$C10608*0.08)</f>
        <v>154.4025</v>
      </c>
    </row>
    <row r="10609" spans="1:6" x14ac:dyDescent="0.3">
      <c r="A10609" s="177" t="s">
        <v>1800</v>
      </c>
      <c r="B10609" s="178">
        <v>44583</v>
      </c>
      <c r="C10609" s="179">
        <v>2500</v>
      </c>
      <c r="D10609" s="88" t="s">
        <v>2863</v>
      </c>
      <c r="E10609" s="184" cm="1">
        <f t="array" ref="E10609">_xlfn.IFS($D10609=$O$5,C10609*$P$5,$D10609=$O$6,$C10609*$P$6,$D10609="AZN",$C10609)</f>
        <v>4250</v>
      </c>
      <c r="F10609" s="183" cm="1">
        <f t="array" ref="F10609">_xlfn.IFS($D10609=$O$5,$C10609*$P$5*0.01,$D10609=$O$6,$C10609*$P$6*0.01,$D10609="AZN",$C10609*0.08)</f>
        <v>42.5</v>
      </c>
    </row>
    <row r="10610" spans="1:6" x14ac:dyDescent="0.3">
      <c r="A10610" s="177" t="s">
        <v>1006</v>
      </c>
      <c r="B10610" s="178">
        <v>44111</v>
      </c>
      <c r="C10610" s="179">
        <v>9800</v>
      </c>
      <c r="D10610" s="88" t="s">
        <v>2862</v>
      </c>
      <c r="E10610" s="184" cm="1">
        <f t="array" ref="E10610">_xlfn.IFS($D10610=$O$5,C10610*$P$5,$D10610=$O$6,$C10610*$P$6,$D10610="AZN",$C10610)</f>
        <v>9800</v>
      </c>
      <c r="F10610" s="183" cm="1">
        <f t="array" ref="F10610">_xlfn.IFS($D10610=$O$5,$C10610*$P$5*0.01,$D10610=$O$6,$C10610*$P$6*0.01,$D10610="AZN",$C10610*0.08)</f>
        <v>784</v>
      </c>
    </row>
    <row r="10611" spans="1:6" x14ac:dyDescent="0.3">
      <c r="A10611" s="177" t="s">
        <v>733</v>
      </c>
      <c r="B10611" s="178">
        <v>44113</v>
      </c>
      <c r="C10611" s="179">
        <v>9300</v>
      </c>
      <c r="D10611" s="88" t="s">
        <v>2864</v>
      </c>
      <c r="E10611" s="184" cm="1">
        <f t="array" ref="E10611">_xlfn.IFS($D10611=$O$5,C10611*$P$5,$D10611=$O$6,$C10611*$P$6,$D10611="AZN",$C10611)</f>
        <v>16893.45</v>
      </c>
      <c r="F10611" s="183" cm="1">
        <f t="array" ref="F10611">_xlfn.IFS($D10611=$O$5,$C10611*$P$5*0.01,$D10611=$O$6,$C10611*$P$6*0.01,$D10611="AZN",$C10611*0.08)</f>
        <v>168.93450000000001</v>
      </c>
    </row>
    <row r="10612" spans="1:6" x14ac:dyDescent="0.3">
      <c r="A10612" s="177" t="s">
        <v>139</v>
      </c>
      <c r="B10612" s="178">
        <v>44248</v>
      </c>
      <c r="C10612" s="179">
        <v>10800</v>
      </c>
      <c r="D10612" s="88" t="s">
        <v>2862</v>
      </c>
      <c r="E10612" s="184" cm="1">
        <f t="array" ref="E10612">_xlfn.IFS($D10612=$O$5,C10612*$P$5,$D10612=$O$6,$C10612*$P$6,$D10612="AZN",$C10612)</f>
        <v>10800</v>
      </c>
      <c r="F10612" s="183" cm="1">
        <f t="array" ref="F10612">_xlfn.IFS($D10612=$O$5,$C10612*$P$5*0.01,$D10612=$O$6,$C10612*$P$6*0.01,$D10612="AZN",$C10612*0.08)</f>
        <v>864</v>
      </c>
    </row>
    <row r="10613" spans="1:6" x14ac:dyDescent="0.3">
      <c r="A10613" s="177" t="s">
        <v>1555</v>
      </c>
      <c r="B10613" s="178">
        <v>43974</v>
      </c>
      <c r="C10613" s="179">
        <v>11100</v>
      </c>
      <c r="D10613" s="88" t="s">
        <v>2863</v>
      </c>
      <c r="E10613" s="184" cm="1">
        <f t="array" ref="E10613">_xlfn.IFS($D10613=$O$5,C10613*$P$5,$D10613=$O$6,$C10613*$P$6,$D10613="AZN",$C10613)</f>
        <v>18870</v>
      </c>
      <c r="F10613" s="183" cm="1">
        <f t="array" ref="F10613">_xlfn.IFS($D10613=$O$5,$C10613*$P$5*0.01,$D10613=$O$6,$C10613*$P$6*0.01,$D10613="AZN",$C10613*0.08)</f>
        <v>188.70000000000002</v>
      </c>
    </row>
    <row r="10614" spans="1:6" x14ac:dyDescent="0.3">
      <c r="A10614" s="177" t="s">
        <v>719</v>
      </c>
      <c r="B10614" s="178">
        <v>44365</v>
      </c>
      <c r="C10614" s="179">
        <v>13000</v>
      </c>
      <c r="D10614" s="88" t="s">
        <v>2864</v>
      </c>
      <c r="E10614" s="184" cm="1">
        <f t="array" ref="E10614">_xlfn.IFS($D10614=$O$5,C10614*$P$5,$D10614=$O$6,$C10614*$P$6,$D10614="AZN",$C10614)</f>
        <v>23614.5</v>
      </c>
      <c r="F10614" s="183" cm="1">
        <f t="array" ref="F10614">_xlfn.IFS($D10614=$O$5,$C10614*$P$5*0.01,$D10614=$O$6,$C10614*$P$6*0.01,$D10614="AZN",$C10614*0.08)</f>
        <v>236.14500000000001</v>
      </c>
    </row>
    <row r="10615" spans="1:6" x14ac:dyDescent="0.3">
      <c r="A10615" s="177" t="s">
        <v>777</v>
      </c>
      <c r="B10615" s="178">
        <v>44074</v>
      </c>
      <c r="C10615" s="179">
        <v>10500</v>
      </c>
      <c r="D10615" s="88" t="s">
        <v>2864</v>
      </c>
      <c r="E10615" s="184" cm="1">
        <f t="array" ref="E10615">_xlfn.IFS($D10615=$O$5,C10615*$P$5,$D10615=$O$6,$C10615*$P$6,$D10615="AZN",$C10615)</f>
        <v>19073.25</v>
      </c>
      <c r="F10615" s="183" cm="1">
        <f t="array" ref="F10615">_xlfn.IFS($D10615=$O$5,$C10615*$P$5*0.01,$D10615=$O$6,$C10615*$P$6*0.01,$D10615="AZN",$C10615*0.08)</f>
        <v>190.73250000000002</v>
      </c>
    </row>
    <row r="10616" spans="1:6" x14ac:dyDescent="0.3">
      <c r="A10616" s="177" t="s">
        <v>1555</v>
      </c>
      <c r="B10616" s="178">
        <v>44298</v>
      </c>
      <c r="C10616" s="179">
        <v>10700</v>
      </c>
      <c r="D10616" s="88" t="s">
        <v>2863</v>
      </c>
      <c r="E10616" s="184" cm="1">
        <f t="array" ref="E10616">_xlfn.IFS($D10616=$O$5,C10616*$P$5,$D10616=$O$6,$C10616*$P$6,$D10616="AZN",$C10616)</f>
        <v>18190</v>
      </c>
      <c r="F10616" s="183" cm="1">
        <f t="array" ref="F10616">_xlfn.IFS($D10616=$O$5,$C10616*$P$5*0.01,$D10616=$O$6,$C10616*$P$6*0.01,$D10616="AZN",$C10616*0.08)</f>
        <v>181.9</v>
      </c>
    </row>
    <row r="10617" spans="1:6" x14ac:dyDescent="0.3">
      <c r="A10617" s="177" t="s">
        <v>498</v>
      </c>
      <c r="B10617" s="178">
        <v>43858</v>
      </c>
      <c r="C10617" s="179">
        <v>11800</v>
      </c>
      <c r="D10617" s="88" t="s">
        <v>2863</v>
      </c>
      <c r="E10617" s="184" cm="1">
        <f t="array" ref="E10617">_xlfn.IFS($D10617=$O$5,C10617*$P$5,$D10617=$O$6,$C10617*$P$6,$D10617="AZN",$C10617)</f>
        <v>20060</v>
      </c>
      <c r="F10617" s="183" cm="1">
        <f t="array" ref="F10617">_xlfn.IFS($D10617=$O$5,$C10617*$P$5*0.01,$D10617=$O$6,$C10617*$P$6*0.01,$D10617="AZN",$C10617*0.08)</f>
        <v>200.6</v>
      </c>
    </row>
    <row r="10618" spans="1:6" x14ac:dyDescent="0.3">
      <c r="A10618" s="177" t="s">
        <v>2094</v>
      </c>
      <c r="B10618" s="178">
        <v>44093</v>
      </c>
      <c r="C10618" s="179">
        <v>4600</v>
      </c>
      <c r="D10618" s="88" t="s">
        <v>2862</v>
      </c>
      <c r="E10618" s="184" cm="1">
        <f t="array" ref="E10618">_xlfn.IFS($D10618=$O$5,C10618*$P$5,$D10618=$O$6,$C10618*$P$6,$D10618="AZN",$C10618)</f>
        <v>4600</v>
      </c>
      <c r="F10618" s="183" cm="1">
        <f t="array" ref="F10618">_xlfn.IFS($D10618=$O$5,$C10618*$P$5*0.01,$D10618=$O$6,$C10618*$P$6*0.01,$D10618="AZN",$C10618*0.08)</f>
        <v>368</v>
      </c>
    </row>
    <row r="10619" spans="1:6" x14ac:dyDescent="0.3">
      <c r="A10619" s="177" t="s">
        <v>197</v>
      </c>
      <c r="B10619" s="178">
        <v>43804</v>
      </c>
      <c r="C10619" s="179">
        <v>2500</v>
      </c>
      <c r="D10619" s="88" t="s">
        <v>2863</v>
      </c>
      <c r="E10619" s="184" cm="1">
        <f t="array" ref="E10619">_xlfn.IFS($D10619=$O$5,C10619*$P$5,$D10619=$O$6,$C10619*$P$6,$D10619="AZN",$C10619)</f>
        <v>4250</v>
      </c>
      <c r="F10619" s="183" cm="1">
        <f t="array" ref="F10619">_xlfn.IFS($D10619=$O$5,$C10619*$P$5*0.01,$D10619=$O$6,$C10619*$P$6*0.01,$D10619="AZN",$C10619*0.08)</f>
        <v>42.5</v>
      </c>
    </row>
    <row r="10620" spans="1:6" x14ac:dyDescent="0.3">
      <c r="A10620" s="177" t="s">
        <v>383</v>
      </c>
      <c r="B10620" s="178">
        <v>43918</v>
      </c>
      <c r="C10620" s="179">
        <v>3400</v>
      </c>
      <c r="D10620" s="88" t="s">
        <v>2862</v>
      </c>
      <c r="E10620" s="184" cm="1">
        <f t="array" ref="E10620">_xlfn.IFS($D10620=$O$5,C10620*$P$5,$D10620=$O$6,$C10620*$P$6,$D10620="AZN",$C10620)</f>
        <v>3400</v>
      </c>
      <c r="F10620" s="183" cm="1">
        <f t="array" ref="F10620">_xlfn.IFS($D10620=$O$5,$C10620*$P$5*0.01,$D10620=$O$6,$C10620*$P$6*0.01,$D10620="AZN",$C10620*0.08)</f>
        <v>272</v>
      </c>
    </row>
    <row r="10621" spans="1:6" x14ac:dyDescent="0.3">
      <c r="A10621" s="177" t="s">
        <v>1619</v>
      </c>
      <c r="B10621" s="178">
        <v>43827</v>
      </c>
      <c r="C10621" s="179">
        <v>3100</v>
      </c>
      <c r="D10621" s="88" t="s">
        <v>2863</v>
      </c>
      <c r="E10621" s="184" cm="1">
        <f t="array" ref="E10621">_xlfn.IFS($D10621=$O$5,C10621*$P$5,$D10621=$O$6,$C10621*$P$6,$D10621="AZN",$C10621)</f>
        <v>5270</v>
      </c>
      <c r="F10621" s="183" cm="1">
        <f t="array" ref="F10621">_xlfn.IFS($D10621=$O$5,$C10621*$P$5*0.01,$D10621=$O$6,$C10621*$P$6*0.01,$D10621="AZN",$C10621*0.08)</f>
        <v>52.7</v>
      </c>
    </row>
    <row r="10622" spans="1:6" x14ac:dyDescent="0.3">
      <c r="A10622" s="177" t="s">
        <v>967</v>
      </c>
      <c r="B10622" s="178">
        <v>44343</v>
      </c>
      <c r="C10622" s="179">
        <v>4000</v>
      </c>
      <c r="D10622" s="88" t="s">
        <v>2862</v>
      </c>
      <c r="E10622" s="184" cm="1">
        <f t="array" ref="E10622">_xlfn.IFS($D10622=$O$5,C10622*$P$5,$D10622=$O$6,$C10622*$P$6,$D10622="AZN",$C10622)</f>
        <v>4000</v>
      </c>
      <c r="F10622" s="183" cm="1">
        <f t="array" ref="F10622">_xlfn.IFS($D10622=$O$5,$C10622*$P$5*0.01,$D10622=$O$6,$C10622*$P$6*0.01,$D10622="AZN",$C10622*0.08)</f>
        <v>320</v>
      </c>
    </row>
    <row r="10623" spans="1:6" x14ac:dyDescent="0.3">
      <c r="A10623" s="177" t="s">
        <v>1427</v>
      </c>
      <c r="B10623" s="178">
        <v>44244</v>
      </c>
      <c r="C10623" s="179">
        <v>4800</v>
      </c>
      <c r="D10623" s="88" t="s">
        <v>2864</v>
      </c>
      <c r="E10623" s="184" cm="1">
        <f t="array" ref="E10623">_xlfn.IFS($D10623=$O$5,C10623*$P$5,$D10623=$O$6,$C10623*$P$6,$D10623="AZN",$C10623)</f>
        <v>8719.2000000000007</v>
      </c>
      <c r="F10623" s="183" cm="1">
        <f t="array" ref="F10623">_xlfn.IFS($D10623=$O$5,$C10623*$P$5*0.01,$D10623=$O$6,$C10623*$P$6*0.01,$D10623="AZN",$C10623*0.08)</f>
        <v>87.192000000000007</v>
      </c>
    </row>
    <row r="10624" spans="1:6" x14ac:dyDescent="0.3">
      <c r="A10624" s="177" t="s">
        <v>1840</v>
      </c>
      <c r="B10624" s="178">
        <v>44145</v>
      </c>
      <c r="C10624" s="179">
        <v>4500</v>
      </c>
      <c r="D10624" s="88" t="s">
        <v>2863</v>
      </c>
      <c r="E10624" s="184" cm="1">
        <f t="array" ref="E10624">_xlfn.IFS($D10624=$O$5,C10624*$P$5,$D10624=$O$6,$C10624*$P$6,$D10624="AZN",$C10624)</f>
        <v>7650</v>
      </c>
      <c r="F10624" s="183" cm="1">
        <f t="array" ref="F10624">_xlfn.IFS($D10624=$O$5,$C10624*$P$5*0.01,$D10624=$O$6,$C10624*$P$6*0.01,$D10624="AZN",$C10624*0.08)</f>
        <v>76.5</v>
      </c>
    </row>
    <row r="10625" spans="1:6" x14ac:dyDescent="0.3">
      <c r="A10625" s="177" t="s">
        <v>791</v>
      </c>
      <c r="B10625" s="178">
        <v>44186</v>
      </c>
      <c r="C10625" s="179">
        <v>8500</v>
      </c>
      <c r="D10625" s="88" t="s">
        <v>2864</v>
      </c>
      <c r="E10625" s="184" cm="1">
        <f t="array" ref="E10625">_xlfn.IFS($D10625=$O$5,C10625*$P$5,$D10625=$O$6,$C10625*$P$6,$D10625="AZN",$C10625)</f>
        <v>15440.25</v>
      </c>
      <c r="F10625" s="183" cm="1">
        <f t="array" ref="F10625">_xlfn.IFS($D10625=$O$5,$C10625*$P$5*0.01,$D10625=$O$6,$C10625*$P$6*0.01,$D10625="AZN",$C10625*0.08)</f>
        <v>154.4025</v>
      </c>
    </row>
    <row r="10626" spans="1:6" x14ac:dyDescent="0.3">
      <c r="A10626" s="177" t="s">
        <v>1621</v>
      </c>
      <c r="B10626" s="178">
        <v>43773</v>
      </c>
      <c r="C10626" s="179">
        <v>3600</v>
      </c>
      <c r="D10626" s="88" t="s">
        <v>2864</v>
      </c>
      <c r="E10626" s="184" cm="1">
        <f t="array" ref="E10626">_xlfn.IFS($D10626=$O$5,C10626*$P$5,$D10626=$O$6,$C10626*$P$6,$D10626="AZN",$C10626)</f>
        <v>6539.4</v>
      </c>
      <c r="F10626" s="183" cm="1">
        <f t="array" ref="F10626">_xlfn.IFS($D10626=$O$5,$C10626*$P$5*0.01,$D10626=$O$6,$C10626*$P$6*0.01,$D10626="AZN",$C10626*0.08)</f>
        <v>65.393999999999991</v>
      </c>
    </row>
    <row r="10627" spans="1:6" x14ac:dyDescent="0.3">
      <c r="A10627" s="177" t="s">
        <v>683</v>
      </c>
      <c r="B10627" s="178">
        <v>43912</v>
      </c>
      <c r="C10627" s="179">
        <v>8500</v>
      </c>
      <c r="D10627" s="88" t="s">
        <v>2863</v>
      </c>
      <c r="E10627" s="184" cm="1">
        <f t="array" ref="E10627">_xlfn.IFS($D10627=$O$5,C10627*$P$5,$D10627=$O$6,$C10627*$P$6,$D10627="AZN",$C10627)</f>
        <v>14450</v>
      </c>
      <c r="F10627" s="183" cm="1">
        <f t="array" ref="F10627">_xlfn.IFS($D10627=$O$5,$C10627*$P$5*0.01,$D10627=$O$6,$C10627*$P$6*0.01,$D10627="AZN",$C10627*0.08)</f>
        <v>144.5</v>
      </c>
    </row>
    <row r="10628" spans="1:6" x14ac:dyDescent="0.3">
      <c r="A10628" s="177" t="s">
        <v>1534</v>
      </c>
      <c r="B10628" s="178">
        <v>43861</v>
      </c>
      <c r="C10628" s="179">
        <v>8200</v>
      </c>
      <c r="D10628" s="88" t="s">
        <v>2862</v>
      </c>
      <c r="E10628" s="184" cm="1">
        <f t="array" ref="E10628">_xlfn.IFS($D10628=$O$5,C10628*$P$5,$D10628=$O$6,$C10628*$P$6,$D10628="AZN",$C10628)</f>
        <v>8200</v>
      </c>
      <c r="F10628" s="183" cm="1">
        <f t="array" ref="F10628">_xlfn.IFS($D10628=$O$5,$C10628*$P$5*0.01,$D10628=$O$6,$C10628*$P$6*0.01,$D10628="AZN",$C10628*0.08)</f>
        <v>656</v>
      </c>
    </row>
    <row r="10629" spans="1:6" x14ac:dyDescent="0.3">
      <c r="A10629" s="177" t="s">
        <v>1271</v>
      </c>
      <c r="B10629" s="178">
        <v>44120</v>
      </c>
      <c r="C10629" s="179">
        <v>1100</v>
      </c>
      <c r="D10629" s="88" t="s">
        <v>2862</v>
      </c>
      <c r="E10629" s="184" cm="1">
        <f t="array" ref="E10629">_xlfn.IFS($D10629=$O$5,C10629*$P$5,$D10629=$O$6,$C10629*$P$6,$D10629="AZN",$C10629)</f>
        <v>1100</v>
      </c>
      <c r="F10629" s="183" cm="1">
        <f t="array" ref="F10629">_xlfn.IFS($D10629=$O$5,$C10629*$P$5*0.01,$D10629=$O$6,$C10629*$P$6*0.01,$D10629="AZN",$C10629*0.08)</f>
        <v>88</v>
      </c>
    </row>
    <row r="10630" spans="1:6" x14ac:dyDescent="0.3">
      <c r="A10630" s="177" t="s">
        <v>996</v>
      </c>
      <c r="B10630" s="178">
        <v>44053</v>
      </c>
      <c r="C10630" s="179">
        <v>6900</v>
      </c>
      <c r="D10630" s="88" t="s">
        <v>2864</v>
      </c>
      <c r="E10630" s="184" cm="1">
        <f t="array" ref="E10630">_xlfn.IFS($D10630=$O$5,C10630*$P$5,$D10630=$O$6,$C10630*$P$6,$D10630="AZN",$C10630)</f>
        <v>12533.85</v>
      </c>
      <c r="F10630" s="183" cm="1">
        <f t="array" ref="F10630">_xlfn.IFS($D10630=$O$5,$C10630*$P$5*0.01,$D10630=$O$6,$C10630*$P$6*0.01,$D10630="AZN",$C10630*0.08)</f>
        <v>125.33850000000001</v>
      </c>
    </row>
    <row r="10631" spans="1:6" x14ac:dyDescent="0.3">
      <c r="A10631" s="177" t="s">
        <v>1087</v>
      </c>
      <c r="B10631" s="178">
        <v>43659</v>
      </c>
      <c r="C10631" s="179">
        <v>2700</v>
      </c>
      <c r="D10631" s="88" t="s">
        <v>2864</v>
      </c>
      <c r="E10631" s="184" cm="1">
        <f t="array" ref="E10631">_xlfn.IFS($D10631=$O$5,C10631*$P$5,$D10631=$O$6,$C10631*$P$6,$D10631="AZN",$C10631)</f>
        <v>4904.55</v>
      </c>
      <c r="F10631" s="183" cm="1">
        <f t="array" ref="F10631">_xlfn.IFS($D10631=$O$5,$C10631*$P$5*0.01,$D10631=$O$6,$C10631*$P$6*0.01,$D10631="AZN",$C10631*0.08)</f>
        <v>49.045500000000004</v>
      </c>
    </row>
    <row r="10632" spans="1:6" x14ac:dyDescent="0.3">
      <c r="A10632" s="177" t="s">
        <v>1546</v>
      </c>
      <c r="B10632" s="178">
        <v>44034</v>
      </c>
      <c r="C10632" s="179">
        <v>9700</v>
      </c>
      <c r="D10632" s="88" t="s">
        <v>2862</v>
      </c>
      <c r="E10632" s="184" cm="1">
        <f t="array" ref="E10632">_xlfn.IFS($D10632=$O$5,C10632*$P$5,$D10632=$O$6,$C10632*$P$6,$D10632="AZN",$C10632)</f>
        <v>9700</v>
      </c>
      <c r="F10632" s="183" cm="1">
        <f t="array" ref="F10632">_xlfn.IFS($D10632=$O$5,$C10632*$P$5*0.01,$D10632=$O$6,$C10632*$P$6*0.01,$D10632="AZN",$C10632*0.08)</f>
        <v>776</v>
      </c>
    </row>
    <row r="10633" spans="1:6" x14ac:dyDescent="0.3">
      <c r="A10633" s="177" t="s">
        <v>1435</v>
      </c>
      <c r="B10633" s="178">
        <v>44024</v>
      </c>
      <c r="C10633" s="179">
        <v>5800</v>
      </c>
      <c r="D10633" s="88" t="s">
        <v>2862</v>
      </c>
      <c r="E10633" s="184" cm="1">
        <f t="array" ref="E10633">_xlfn.IFS($D10633=$O$5,C10633*$P$5,$D10633=$O$6,$C10633*$P$6,$D10633="AZN",$C10633)</f>
        <v>5800</v>
      </c>
      <c r="F10633" s="183" cm="1">
        <f t="array" ref="F10633">_xlfn.IFS($D10633=$O$5,$C10633*$P$5*0.01,$D10633=$O$6,$C10633*$P$6*0.01,$D10633="AZN",$C10633*0.08)</f>
        <v>464</v>
      </c>
    </row>
    <row r="10634" spans="1:6" x14ac:dyDescent="0.3">
      <c r="A10634" s="177" t="s">
        <v>1945</v>
      </c>
      <c r="B10634" s="178">
        <v>44402</v>
      </c>
      <c r="C10634" s="179">
        <v>3200</v>
      </c>
      <c r="D10634" s="88" t="s">
        <v>2862</v>
      </c>
      <c r="E10634" s="184" cm="1">
        <f t="array" ref="E10634">_xlfn.IFS($D10634=$O$5,C10634*$P$5,$D10634=$O$6,$C10634*$P$6,$D10634="AZN",$C10634)</f>
        <v>3200</v>
      </c>
      <c r="F10634" s="183" cm="1">
        <f t="array" ref="F10634">_xlfn.IFS($D10634=$O$5,$C10634*$P$5*0.01,$D10634=$O$6,$C10634*$P$6*0.01,$D10634="AZN",$C10634*0.08)</f>
        <v>256</v>
      </c>
    </row>
    <row r="10635" spans="1:6" x14ac:dyDescent="0.3">
      <c r="A10635" s="177" t="s">
        <v>1444</v>
      </c>
      <c r="B10635" s="178">
        <v>44207</v>
      </c>
      <c r="C10635" s="179">
        <v>10600</v>
      </c>
      <c r="D10635" s="88" t="s">
        <v>2864</v>
      </c>
      <c r="E10635" s="184" cm="1">
        <f t="array" ref="E10635">_xlfn.IFS($D10635=$O$5,C10635*$P$5,$D10635=$O$6,$C10635*$P$6,$D10635="AZN",$C10635)</f>
        <v>19254.900000000001</v>
      </c>
      <c r="F10635" s="183" cm="1">
        <f t="array" ref="F10635">_xlfn.IFS($D10635=$O$5,$C10635*$P$5*0.01,$D10635=$O$6,$C10635*$P$6*0.01,$D10635="AZN",$C10635*0.08)</f>
        <v>192.54900000000001</v>
      </c>
    </row>
    <row r="10636" spans="1:6" x14ac:dyDescent="0.3">
      <c r="A10636" s="177" t="s">
        <v>689</v>
      </c>
      <c r="B10636" s="178">
        <v>44711</v>
      </c>
      <c r="C10636" s="179">
        <v>3800</v>
      </c>
      <c r="D10636" s="88" t="s">
        <v>2862</v>
      </c>
      <c r="E10636" s="184" cm="1">
        <f t="array" ref="E10636">_xlfn.IFS($D10636=$O$5,C10636*$P$5,$D10636=$O$6,$C10636*$P$6,$D10636="AZN",$C10636)</f>
        <v>3800</v>
      </c>
      <c r="F10636" s="183" cm="1">
        <f t="array" ref="F10636">_xlfn.IFS($D10636=$O$5,$C10636*$P$5*0.01,$D10636=$O$6,$C10636*$P$6*0.01,$D10636="AZN",$C10636*0.08)</f>
        <v>304</v>
      </c>
    </row>
    <row r="10637" spans="1:6" x14ac:dyDescent="0.3">
      <c r="A10637" s="177" t="s">
        <v>1723</v>
      </c>
      <c r="B10637" s="178">
        <v>44148</v>
      </c>
      <c r="C10637" s="179">
        <v>12700</v>
      </c>
      <c r="D10637" s="88" t="s">
        <v>2864</v>
      </c>
      <c r="E10637" s="184" cm="1">
        <f t="array" ref="E10637">_xlfn.IFS($D10637=$O$5,C10637*$P$5,$D10637=$O$6,$C10637*$P$6,$D10637="AZN",$C10637)</f>
        <v>23069.55</v>
      </c>
      <c r="F10637" s="183" cm="1">
        <f t="array" ref="F10637">_xlfn.IFS($D10637=$O$5,$C10637*$P$5*0.01,$D10637=$O$6,$C10637*$P$6*0.01,$D10637="AZN",$C10637*0.08)</f>
        <v>230.69550000000001</v>
      </c>
    </row>
    <row r="10638" spans="1:6" x14ac:dyDescent="0.3">
      <c r="A10638" s="177" t="s">
        <v>1789</v>
      </c>
      <c r="B10638" s="178">
        <v>44169</v>
      </c>
      <c r="C10638" s="179">
        <v>2900</v>
      </c>
      <c r="D10638" s="88" t="s">
        <v>2864</v>
      </c>
      <c r="E10638" s="184" cm="1">
        <f t="array" ref="E10638">_xlfn.IFS($D10638=$O$5,C10638*$P$5,$D10638=$O$6,$C10638*$P$6,$D10638="AZN",$C10638)</f>
        <v>5267.85</v>
      </c>
      <c r="F10638" s="183" cm="1">
        <f t="array" ref="F10638">_xlfn.IFS($D10638=$O$5,$C10638*$P$5*0.01,$D10638=$O$6,$C10638*$P$6*0.01,$D10638="AZN",$C10638*0.08)</f>
        <v>52.678500000000007</v>
      </c>
    </row>
    <row r="10639" spans="1:6" x14ac:dyDescent="0.3">
      <c r="A10639" s="177" t="s">
        <v>1050</v>
      </c>
      <c r="B10639" s="178">
        <v>44403</v>
      </c>
      <c r="C10639" s="179">
        <v>13000</v>
      </c>
      <c r="D10639" s="88" t="s">
        <v>2864</v>
      </c>
      <c r="E10639" s="184" cm="1">
        <f t="array" ref="E10639">_xlfn.IFS($D10639=$O$5,C10639*$P$5,$D10639=$O$6,$C10639*$P$6,$D10639="AZN",$C10639)</f>
        <v>23614.5</v>
      </c>
      <c r="F10639" s="183" cm="1">
        <f t="array" ref="F10639">_xlfn.IFS($D10639=$O$5,$C10639*$P$5*0.01,$D10639=$O$6,$C10639*$P$6*0.01,$D10639="AZN",$C10639*0.08)</f>
        <v>236.14500000000001</v>
      </c>
    </row>
    <row r="10640" spans="1:6" x14ac:dyDescent="0.3">
      <c r="A10640" s="177" t="s">
        <v>1858</v>
      </c>
      <c r="B10640" s="178">
        <v>44304</v>
      </c>
      <c r="C10640" s="179">
        <v>5800</v>
      </c>
      <c r="D10640" s="88" t="s">
        <v>2864</v>
      </c>
      <c r="E10640" s="184" cm="1">
        <f t="array" ref="E10640">_xlfn.IFS($D10640=$O$5,C10640*$P$5,$D10640=$O$6,$C10640*$P$6,$D10640="AZN",$C10640)</f>
        <v>10535.7</v>
      </c>
      <c r="F10640" s="183" cm="1">
        <f t="array" ref="F10640">_xlfn.IFS($D10640=$O$5,$C10640*$P$5*0.01,$D10640=$O$6,$C10640*$P$6*0.01,$D10640="AZN",$C10640*0.08)</f>
        <v>105.35700000000001</v>
      </c>
    </row>
    <row r="10641" spans="1:6" x14ac:dyDescent="0.3">
      <c r="A10641" s="177" t="s">
        <v>1123</v>
      </c>
      <c r="B10641" s="178">
        <v>43716</v>
      </c>
      <c r="C10641" s="179">
        <v>3200</v>
      </c>
      <c r="D10641" s="88" t="s">
        <v>2862</v>
      </c>
      <c r="E10641" s="184" cm="1">
        <f t="array" ref="E10641">_xlfn.IFS($D10641=$O$5,C10641*$P$5,$D10641=$O$6,$C10641*$P$6,$D10641="AZN",$C10641)</f>
        <v>3200</v>
      </c>
      <c r="F10641" s="183" cm="1">
        <f t="array" ref="F10641">_xlfn.IFS($D10641=$O$5,$C10641*$P$5*0.01,$D10641=$O$6,$C10641*$P$6*0.01,$D10641="AZN",$C10641*0.08)</f>
        <v>256</v>
      </c>
    </row>
    <row r="10642" spans="1:6" x14ac:dyDescent="0.3">
      <c r="A10642" s="177" t="s">
        <v>2005</v>
      </c>
      <c r="B10642" s="178">
        <v>44262</v>
      </c>
      <c r="C10642" s="179">
        <v>12600</v>
      </c>
      <c r="D10642" s="88" t="s">
        <v>2863</v>
      </c>
      <c r="E10642" s="184" cm="1">
        <f t="array" ref="E10642">_xlfn.IFS($D10642=$O$5,C10642*$P$5,$D10642=$O$6,$C10642*$P$6,$D10642="AZN",$C10642)</f>
        <v>21420</v>
      </c>
      <c r="F10642" s="183" cm="1">
        <f t="array" ref="F10642">_xlfn.IFS($D10642=$O$5,$C10642*$P$5*0.01,$D10642=$O$6,$C10642*$P$6*0.01,$D10642="AZN",$C10642*0.08)</f>
        <v>214.20000000000002</v>
      </c>
    </row>
    <row r="10643" spans="1:6" x14ac:dyDescent="0.3">
      <c r="A10643" s="177" t="s">
        <v>1490</v>
      </c>
      <c r="B10643" s="178">
        <v>43744</v>
      </c>
      <c r="C10643" s="179">
        <v>4300</v>
      </c>
      <c r="D10643" s="88" t="s">
        <v>2862</v>
      </c>
      <c r="E10643" s="184" cm="1">
        <f t="array" ref="E10643">_xlfn.IFS($D10643=$O$5,C10643*$P$5,$D10643=$O$6,$C10643*$P$6,$D10643="AZN",$C10643)</f>
        <v>4300</v>
      </c>
      <c r="F10643" s="183" cm="1">
        <f t="array" ref="F10643">_xlfn.IFS($D10643=$O$5,$C10643*$P$5*0.01,$D10643=$O$6,$C10643*$P$6*0.01,$D10643="AZN",$C10643*0.08)</f>
        <v>344</v>
      </c>
    </row>
    <row r="10644" spans="1:6" x14ac:dyDescent="0.3">
      <c r="A10644" s="177" t="s">
        <v>935</v>
      </c>
      <c r="B10644" s="178">
        <v>43962</v>
      </c>
      <c r="C10644" s="179">
        <v>10600</v>
      </c>
      <c r="D10644" s="88" t="s">
        <v>2864</v>
      </c>
      <c r="E10644" s="184" cm="1">
        <f t="array" ref="E10644">_xlfn.IFS($D10644=$O$5,C10644*$P$5,$D10644=$O$6,$C10644*$P$6,$D10644="AZN",$C10644)</f>
        <v>19254.900000000001</v>
      </c>
      <c r="F10644" s="183" cm="1">
        <f t="array" ref="F10644">_xlfn.IFS($D10644=$O$5,$C10644*$P$5*0.01,$D10644=$O$6,$C10644*$P$6*0.01,$D10644="AZN",$C10644*0.08)</f>
        <v>192.54900000000001</v>
      </c>
    </row>
    <row r="10645" spans="1:6" x14ac:dyDescent="0.3">
      <c r="A10645" s="177" t="s">
        <v>1631</v>
      </c>
      <c r="B10645" s="178">
        <v>43936</v>
      </c>
      <c r="C10645" s="179">
        <v>1800</v>
      </c>
      <c r="D10645" s="88" t="s">
        <v>2862</v>
      </c>
      <c r="E10645" s="184" cm="1">
        <f t="array" ref="E10645">_xlfn.IFS($D10645=$O$5,C10645*$P$5,$D10645=$O$6,$C10645*$P$6,$D10645="AZN",$C10645)</f>
        <v>1800</v>
      </c>
      <c r="F10645" s="183" cm="1">
        <f t="array" ref="F10645">_xlfn.IFS($D10645=$O$5,$C10645*$P$5*0.01,$D10645=$O$6,$C10645*$P$6*0.01,$D10645="AZN",$C10645*0.08)</f>
        <v>144</v>
      </c>
    </row>
    <row r="10646" spans="1:6" x14ac:dyDescent="0.3">
      <c r="A10646" s="177" t="s">
        <v>1522</v>
      </c>
      <c r="B10646" s="178">
        <v>43953</v>
      </c>
      <c r="C10646" s="179">
        <v>11200</v>
      </c>
      <c r="D10646" s="88" t="s">
        <v>2863</v>
      </c>
      <c r="E10646" s="184" cm="1">
        <f t="array" ref="E10646">_xlfn.IFS($D10646=$O$5,C10646*$P$5,$D10646=$O$6,$C10646*$P$6,$D10646="AZN",$C10646)</f>
        <v>19040</v>
      </c>
      <c r="F10646" s="183" cm="1">
        <f t="array" ref="F10646">_xlfn.IFS($D10646=$O$5,$C10646*$P$5*0.01,$D10646=$O$6,$C10646*$P$6*0.01,$D10646="AZN",$C10646*0.08)</f>
        <v>190.4</v>
      </c>
    </row>
    <row r="10647" spans="1:6" x14ac:dyDescent="0.3">
      <c r="A10647" s="177" t="s">
        <v>913</v>
      </c>
      <c r="B10647" s="178">
        <v>44022</v>
      </c>
      <c r="C10647" s="179">
        <v>9500</v>
      </c>
      <c r="D10647" s="88" t="s">
        <v>2864</v>
      </c>
      <c r="E10647" s="184" cm="1">
        <f t="array" ref="E10647">_xlfn.IFS($D10647=$O$5,C10647*$P$5,$D10647=$O$6,$C10647*$P$6,$D10647="AZN",$C10647)</f>
        <v>17256.75</v>
      </c>
      <c r="F10647" s="183" cm="1">
        <f t="array" ref="F10647">_xlfn.IFS($D10647=$O$5,$C10647*$P$5*0.01,$D10647=$O$6,$C10647*$P$6*0.01,$D10647="AZN",$C10647*0.08)</f>
        <v>172.5675</v>
      </c>
    </row>
    <row r="10648" spans="1:6" x14ac:dyDescent="0.3">
      <c r="A10648" s="177" t="s">
        <v>2103</v>
      </c>
      <c r="B10648" s="178">
        <v>44490</v>
      </c>
      <c r="C10648" s="179">
        <v>11100</v>
      </c>
      <c r="D10648" s="88" t="s">
        <v>2863</v>
      </c>
      <c r="E10648" s="184" cm="1">
        <f t="array" ref="E10648">_xlfn.IFS($D10648=$O$5,C10648*$P$5,$D10648=$O$6,$C10648*$P$6,$D10648="AZN",$C10648)</f>
        <v>18870</v>
      </c>
      <c r="F10648" s="183" cm="1">
        <f t="array" ref="F10648">_xlfn.IFS($D10648=$O$5,$C10648*$P$5*0.01,$D10648=$O$6,$C10648*$P$6*0.01,$D10648="AZN",$C10648*0.08)</f>
        <v>188.70000000000002</v>
      </c>
    </row>
    <row r="10649" spans="1:6" x14ac:dyDescent="0.3">
      <c r="A10649" s="177" t="s">
        <v>689</v>
      </c>
      <c r="B10649" s="178">
        <v>44372</v>
      </c>
      <c r="C10649" s="179">
        <v>12500</v>
      </c>
      <c r="D10649" s="88" t="s">
        <v>2864</v>
      </c>
      <c r="E10649" s="184" cm="1">
        <f t="array" ref="E10649">_xlfn.IFS($D10649=$O$5,C10649*$P$5,$D10649=$O$6,$C10649*$P$6,$D10649="AZN",$C10649)</f>
        <v>22706.25</v>
      </c>
      <c r="F10649" s="183" cm="1">
        <f t="array" ref="F10649">_xlfn.IFS($D10649=$O$5,$C10649*$P$5*0.01,$D10649=$O$6,$C10649*$P$6*0.01,$D10649="AZN",$C10649*0.08)</f>
        <v>227.0625</v>
      </c>
    </row>
    <row r="10650" spans="1:6" x14ac:dyDescent="0.3">
      <c r="A10650" s="177" t="s">
        <v>1602</v>
      </c>
      <c r="B10650" s="178">
        <v>44025</v>
      </c>
      <c r="C10650" s="179">
        <v>10300</v>
      </c>
      <c r="D10650" s="88" t="s">
        <v>2863</v>
      </c>
      <c r="E10650" s="184" cm="1">
        <f t="array" ref="E10650">_xlfn.IFS($D10650=$O$5,C10650*$P$5,$D10650=$O$6,$C10650*$P$6,$D10650="AZN",$C10650)</f>
        <v>17510</v>
      </c>
      <c r="F10650" s="183" cm="1">
        <f t="array" ref="F10650">_xlfn.IFS($D10650=$O$5,$C10650*$P$5*0.01,$D10650=$O$6,$C10650*$P$6*0.01,$D10650="AZN",$C10650*0.08)</f>
        <v>175.1</v>
      </c>
    </row>
    <row r="10651" spans="1:6" x14ac:dyDescent="0.3">
      <c r="A10651" s="177" t="s">
        <v>888</v>
      </c>
      <c r="B10651" s="178">
        <v>43645</v>
      </c>
      <c r="C10651" s="179">
        <v>4200</v>
      </c>
      <c r="D10651" s="88" t="s">
        <v>2864</v>
      </c>
      <c r="E10651" s="184" cm="1">
        <f t="array" ref="E10651">_xlfn.IFS($D10651=$O$5,C10651*$P$5,$D10651=$O$6,$C10651*$P$6,$D10651="AZN",$C10651)</f>
        <v>7629.3</v>
      </c>
      <c r="F10651" s="183" cm="1">
        <f t="array" ref="F10651">_xlfn.IFS($D10651=$O$5,$C10651*$P$5*0.01,$D10651=$O$6,$C10651*$P$6*0.01,$D10651="AZN",$C10651*0.08)</f>
        <v>76.293000000000006</v>
      </c>
    </row>
    <row r="10652" spans="1:6" x14ac:dyDescent="0.3">
      <c r="A10652" s="177" t="s">
        <v>1845</v>
      </c>
      <c r="B10652" s="178">
        <v>43828</v>
      </c>
      <c r="C10652" s="179">
        <v>8700</v>
      </c>
      <c r="D10652" s="88" t="s">
        <v>2862</v>
      </c>
      <c r="E10652" s="184" cm="1">
        <f t="array" ref="E10652">_xlfn.IFS($D10652=$O$5,C10652*$P$5,$D10652=$O$6,$C10652*$P$6,$D10652="AZN",$C10652)</f>
        <v>8700</v>
      </c>
      <c r="F10652" s="183" cm="1">
        <f t="array" ref="F10652">_xlfn.IFS($D10652=$O$5,$C10652*$P$5*0.01,$D10652=$O$6,$C10652*$P$6*0.01,$D10652="AZN",$C10652*0.08)</f>
        <v>696</v>
      </c>
    </row>
    <row r="10653" spans="1:6" x14ac:dyDescent="0.3">
      <c r="A10653" s="177" t="s">
        <v>165</v>
      </c>
      <c r="B10653" s="178">
        <v>43999</v>
      </c>
      <c r="C10653" s="179">
        <v>7400</v>
      </c>
      <c r="D10653" s="88" t="s">
        <v>2863</v>
      </c>
      <c r="E10653" s="184" cm="1">
        <f t="array" ref="E10653">_xlfn.IFS($D10653=$O$5,C10653*$P$5,$D10653=$O$6,$C10653*$P$6,$D10653="AZN",$C10653)</f>
        <v>12580</v>
      </c>
      <c r="F10653" s="183" cm="1">
        <f t="array" ref="F10653">_xlfn.IFS($D10653=$O$5,$C10653*$P$5*0.01,$D10653=$O$6,$C10653*$P$6*0.01,$D10653="AZN",$C10653*0.08)</f>
        <v>125.8</v>
      </c>
    </row>
    <row r="10654" spans="1:6" x14ac:dyDescent="0.3">
      <c r="A10654" s="177" t="s">
        <v>1344</v>
      </c>
      <c r="B10654" s="178">
        <v>44346</v>
      </c>
      <c r="C10654" s="179">
        <v>3100</v>
      </c>
      <c r="D10654" s="88" t="s">
        <v>2863</v>
      </c>
      <c r="E10654" s="184" cm="1">
        <f t="array" ref="E10654">_xlfn.IFS($D10654=$O$5,C10654*$P$5,$D10654=$O$6,$C10654*$P$6,$D10654="AZN",$C10654)</f>
        <v>5270</v>
      </c>
      <c r="F10654" s="183" cm="1">
        <f t="array" ref="F10654">_xlfn.IFS($D10654=$O$5,$C10654*$P$5*0.01,$D10654=$O$6,$C10654*$P$6*0.01,$D10654="AZN",$C10654*0.08)</f>
        <v>52.7</v>
      </c>
    </row>
    <row r="10655" spans="1:6" x14ac:dyDescent="0.3">
      <c r="A10655" s="177" t="s">
        <v>853</v>
      </c>
      <c r="B10655" s="178">
        <v>44186</v>
      </c>
      <c r="C10655" s="179">
        <v>10700</v>
      </c>
      <c r="D10655" s="88" t="s">
        <v>2863</v>
      </c>
      <c r="E10655" s="184" cm="1">
        <f t="array" ref="E10655">_xlfn.IFS($D10655=$O$5,C10655*$P$5,$D10655=$O$6,$C10655*$P$6,$D10655="AZN",$C10655)</f>
        <v>18190</v>
      </c>
      <c r="F10655" s="183" cm="1">
        <f t="array" ref="F10655">_xlfn.IFS($D10655=$O$5,$C10655*$P$5*0.01,$D10655=$O$6,$C10655*$P$6*0.01,$D10655="AZN",$C10655*0.08)</f>
        <v>181.9</v>
      </c>
    </row>
    <row r="10656" spans="1:6" x14ac:dyDescent="0.3">
      <c r="A10656" s="177" t="s">
        <v>1606</v>
      </c>
      <c r="B10656" s="178">
        <v>43585</v>
      </c>
      <c r="C10656" s="179">
        <v>3500</v>
      </c>
      <c r="D10656" s="88" t="s">
        <v>2862</v>
      </c>
      <c r="E10656" s="184" cm="1">
        <f t="array" ref="E10656">_xlfn.IFS($D10656=$O$5,C10656*$P$5,$D10656=$O$6,$C10656*$P$6,$D10656="AZN",$C10656)</f>
        <v>3500</v>
      </c>
      <c r="F10656" s="183" cm="1">
        <f t="array" ref="F10656">_xlfn.IFS($D10656=$O$5,$C10656*$P$5*0.01,$D10656=$O$6,$C10656*$P$6*0.01,$D10656="AZN",$C10656*0.08)</f>
        <v>280</v>
      </c>
    </row>
    <row r="10657" spans="1:6" x14ac:dyDescent="0.3">
      <c r="A10657" s="177" t="s">
        <v>1417</v>
      </c>
      <c r="B10657" s="178">
        <v>44083</v>
      </c>
      <c r="C10657" s="179">
        <v>6700</v>
      </c>
      <c r="D10657" s="88" t="s">
        <v>2863</v>
      </c>
      <c r="E10657" s="184" cm="1">
        <f t="array" ref="E10657">_xlfn.IFS($D10657=$O$5,C10657*$P$5,$D10657=$O$6,$C10657*$P$6,$D10657="AZN",$C10657)</f>
        <v>11390</v>
      </c>
      <c r="F10657" s="183" cm="1">
        <f t="array" ref="F10657">_xlfn.IFS($D10657=$O$5,$C10657*$P$5*0.01,$D10657=$O$6,$C10657*$P$6*0.01,$D10657="AZN",$C10657*0.08)</f>
        <v>113.9</v>
      </c>
    </row>
    <row r="10658" spans="1:6" x14ac:dyDescent="0.3">
      <c r="A10658" s="177" t="s">
        <v>1541</v>
      </c>
      <c r="B10658" s="178">
        <v>44254</v>
      </c>
      <c r="C10658" s="179">
        <v>9200</v>
      </c>
      <c r="D10658" s="88" t="s">
        <v>2864</v>
      </c>
      <c r="E10658" s="184" cm="1">
        <f t="array" ref="E10658">_xlfn.IFS($D10658=$O$5,C10658*$P$5,$D10658=$O$6,$C10658*$P$6,$D10658="AZN",$C10658)</f>
        <v>16711.8</v>
      </c>
      <c r="F10658" s="183" cm="1">
        <f t="array" ref="F10658">_xlfn.IFS($D10658=$O$5,$C10658*$P$5*0.01,$D10658=$O$6,$C10658*$P$6*0.01,$D10658="AZN",$C10658*0.08)</f>
        <v>167.11799999999999</v>
      </c>
    </row>
    <row r="10659" spans="1:6" x14ac:dyDescent="0.3">
      <c r="A10659" s="177" t="s">
        <v>963</v>
      </c>
      <c r="B10659" s="178">
        <v>44908</v>
      </c>
      <c r="C10659" s="179">
        <v>9100</v>
      </c>
      <c r="D10659" s="88" t="s">
        <v>2864</v>
      </c>
      <c r="E10659" s="184" cm="1">
        <f t="array" ref="E10659">_xlfn.IFS($D10659=$O$5,C10659*$P$5,$D10659=$O$6,$C10659*$P$6,$D10659="AZN",$C10659)</f>
        <v>16530.150000000001</v>
      </c>
      <c r="F10659" s="183" cm="1">
        <f t="array" ref="F10659">_xlfn.IFS($D10659=$O$5,$C10659*$P$5*0.01,$D10659=$O$6,$C10659*$P$6*0.01,$D10659="AZN",$C10659*0.08)</f>
        <v>165.3015</v>
      </c>
    </row>
    <row r="10660" spans="1:6" x14ac:dyDescent="0.3">
      <c r="A10660" s="177" t="s">
        <v>1604</v>
      </c>
      <c r="B10660" s="178">
        <v>43936</v>
      </c>
      <c r="C10660" s="179">
        <v>3800</v>
      </c>
      <c r="D10660" s="88" t="s">
        <v>2863</v>
      </c>
      <c r="E10660" s="184" cm="1">
        <f t="array" ref="E10660">_xlfn.IFS($D10660=$O$5,C10660*$P$5,$D10660=$O$6,$C10660*$P$6,$D10660="AZN",$C10660)</f>
        <v>6460</v>
      </c>
      <c r="F10660" s="183" cm="1">
        <f t="array" ref="F10660">_xlfn.IFS($D10660=$O$5,$C10660*$P$5*0.01,$D10660=$O$6,$C10660*$P$6*0.01,$D10660="AZN",$C10660*0.08)</f>
        <v>64.599999999999994</v>
      </c>
    </row>
    <row r="10661" spans="1:6" x14ac:dyDescent="0.3">
      <c r="A10661" s="177" t="s">
        <v>490</v>
      </c>
      <c r="B10661" s="178">
        <v>43880</v>
      </c>
      <c r="C10661" s="179">
        <v>6800</v>
      </c>
      <c r="D10661" s="88" t="s">
        <v>2864</v>
      </c>
      <c r="E10661" s="184" cm="1">
        <f t="array" ref="E10661">_xlfn.IFS($D10661=$O$5,C10661*$P$5,$D10661=$O$6,$C10661*$P$6,$D10661="AZN",$C10661)</f>
        <v>12352.2</v>
      </c>
      <c r="F10661" s="183" cm="1">
        <f t="array" ref="F10661">_xlfn.IFS($D10661=$O$5,$C10661*$P$5*0.01,$D10661=$O$6,$C10661*$P$6*0.01,$D10661="AZN",$C10661*0.08)</f>
        <v>123.52200000000001</v>
      </c>
    </row>
    <row r="10662" spans="1:6" x14ac:dyDescent="0.3">
      <c r="A10662" s="177" t="s">
        <v>746</v>
      </c>
      <c r="B10662" s="178">
        <v>44132</v>
      </c>
      <c r="C10662" s="179">
        <v>8200</v>
      </c>
      <c r="D10662" s="88" t="s">
        <v>2863</v>
      </c>
      <c r="E10662" s="184" cm="1">
        <f t="array" ref="E10662">_xlfn.IFS($D10662=$O$5,C10662*$P$5,$D10662=$O$6,$C10662*$P$6,$D10662="AZN",$C10662)</f>
        <v>13940</v>
      </c>
      <c r="F10662" s="183" cm="1">
        <f t="array" ref="F10662">_xlfn.IFS($D10662=$O$5,$C10662*$P$5*0.01,$D10662=$O$6,$C10662*$P$6*0.01,$D10662="AZN",$C10662*0.08)</f>
        <v>139.4</v>
      </c>
    </row>
    <row r="10663" spans="1:6" x14ac:dyDescent="0.3">
      <c r="A10663" s="177" t="s">
        <v>689</v>
      </c>
      <c r="B10663" s="178">
        <v>44609</v>
      </c>
      <c r="C10663" s="179">
        <v>8500</v>
      </c>
      <c r="D10663" s="88" t="s">
        <v>2863</v>
      </c>
      <c r="E10663" s="184" cm="1">
        <f t="array" ref="E10663">_xlfn.IFS($D10663=$O$5,C10663*$P$5,$D10663=$O$6,$C10663*$P$6,$D10663="AZN",$C10663)</f>
        <v>14450</v>
      </c>
      <c r="F10663" s="183" cm="1">
        <f t="array" ref="F10663">_xlfn.IFS($D10663=$O$5,$C10663*$P$5*0.01,$D10663=$O$6,$C10663*$P$6*0.01,$D10663="AZN",$C10663*0.08)</f>
        <v>144.5</v>
      </c>
    </row>
    <row r="10664" spans="1:6" x14ac:dyDescent="0.3">
      <c r="A10664" s="177" t="s">
        <v>517</v>
      </c>
      <c r="B10664" s="178">
        <v>44349</v>
      </c>
      <c r="C10664" s="179">
        <v>7200</v>
      </c>
      <c r="D10664" s="88" t="s">
        <v>2863</v>
      </c>
      <c r="E10664" s="184" cm="1">
        <f t="array" ref="E10664">_xlfn.IFS($D10664=$O$5,C10664*$P$5,$D10664=$O$6,$C10664*$P$6,$D10664="AZN",$C10664)</f>
        <v>12240</v>
      </c>
      <c r="F10664" s="183" cm="1">
        <f t="array" ref="F10664">_xlfn.IFS($D10664=$O$5,$C10664*$P$5*0.01,$D10664=$O$6,$C10664*$P$6*0.01,$D10664="AZN",$C10664*0.08)</f>
        <v>122.4</v>
      </c>
    </row>
    <row r="10665" spans="1:6" x14ac:dyDescent="0.3">
      <c r="A10665" s="177" t="s">
        <v>1705</v>
      </c>
      <c r="B10665" s="178">
        <v>43672</v>
      </c>
      <c r="C10665" s="179">
        <v>1700</v>
      </c>
      <c r="D10665" s="88" t="s">
        <v>2863</v>
      </c>
      <c r="E10665" s="184" cm="1">
        <f t="array" ref="E10665">_xlfn.IFS($D10665=$O$5,C10665*$P$5,$D10665=$O$6,$C10665*$P$6,$D10665="AZN",$C10665)</f>
        <v>2890</v>
      </c>
      <c r="F10665" s="183" cm="1">
        <f t="array" ref="F10665">_xlfn.IFS($D10665=$O$5,$C10665*$P$5*0.01,$D10665=$O$6,$C10665*$P$6*0.01,$D10665="AZN",$C10665*0.08)</f>
        <v>28.900000000000002</v>
      </c>
    </row>
    <row r="10666" spans="1:6" x14ac:dyDescent="0.3">
      <c r="A10666" s="177" t="s">
        <v>2011</v>
      </c>
      <c r="B10666" s="178">
        <v>43531</v>
      </c>
      <c r="C10666" s="179">
        <v>8100</v>
      </c>
      <c r="D10666" s="88" t="s">
        <v>2864</v>
      </c>
      <c r="E10666" s="184" cm="1">
        <f t="array" ref="E10666">_xlfn.IFS($D10666=$O$5,C10666*$P$5,$D10666=$O$6,$C10666*$P$6,$D10666="AZN",$C10666)</f>
        <v>14713.65</v>
      </c>
      <c r="F10666" s="183" cm="1">
        <f t="array" ref="F10666">_xlfn.IFS($D10666=$O$5,$C10666*$P$5*0.01,$D10666=$O$6,$C10666*$P$6*0.01,$D10666="AZN",$C10666*0.08)</f>
        <v>147.13650000000001</v>
      </c>
    </row>
    <row r="10667" spans="1:6" x14ac:dyDescent="0.3">
      <c r="A10667" s="177" t="s">
        <v>1396</v>
      </c>
      <c r="B10667" s="178">
        <v>44323</v>
      </c>
      <c r="C10667" s="179">
        <v>4600</v>
      </c>
      <c r="D10667" s="88" t="s">
        <v>2864</v>
      </c>
      <c r="E10667" s="184" cm="1">
        <f t="array" ref="E10667">_xlfn.IFS($D10667=$O$5,C10667*$P$5,$D10667=$O$6,$C10667*$P$6,$D10667="AZN",$C10667)</f>
        <v>8355.9</v>
      </c>
      <c r="F10667" s="183" cm="1">
        <f t="array" ref="F10667">_xlfn.IFS($D10667=$O$5,$C10667*$P$5*0.01,$D10667=$O$6,$C10667*$P$6*0.01,$D10667="AZN",$C10667*0.08)</f>
        <v>83.558999999999997</v>
      </c>
    </row>
    <row r="10668" spans="1:6" x14ac:dyDescent="0.3">
      <c r="A10668" s="177" t="s">
        <v>1139</v>
      </c>
      <c r="B10668" s="178">
        <v>44367</v>
      </c>
      <c r="C10668" s="179">
        <v>10000</v>
      </c>
      <c r="D10668" s="88" t="s">
        <v>2864</v>
      </c>
      <c r="E10668" s="184" cm="1">
        <f t="array" ref="E10668">_xlfn.IFS($D10668=$O$5,C10668*$P$5,$D10668=$O$6,$C10668*$P$6,$D10668="AZN",$C10668)</f>
        <v>18165</v>
      </c>
      <c r="F10668" s="183" cm="1">
        <f t="array" ref="F10668">_xlfn.IFS($D10668=$O$5,$C10668*$P$5*0.01,$D10668=$O$6,$C10668*$P$6*0.01,$D10668="AZN",$C10668*0.08)</f>
        <v>181.65</v>
      </c>
    </row>
    <row r="10669" spans="1:6" x14ac:dyDescent="0.3">
      <c r="A10669" s="177" t="s">
        <v>1293</v>
      </c>
      <c r="B10669" s="178">
        <v>44105</v>
      </c>
      <c r="C10669" s="179">
        <v>11500</v>
      </c>
      <c r="D10669" s="88" t="s">
        <v>2862</v>
      </c>
      <c r="E10669" s="184" cm="1">
        <f t="array" ref="E10669">_xlfn.IFS($D10669=$O$5,C10669*$P$5,$D10669=$O$6,$C10669*$P$6,$D10669="AZN",$C10669)</f>
        <v>11500</v>
      </c>
      <c r="F10669" s="183" cm="1">
        <f t="array" ref="F10669">_xlfn.IFS($D10669=$O$5,$C10669*$P$5*0.01,$D10669=$O$6,$C10669*$P$6*0.01,$D10669="AZN",$C10669*0.08)</f>
        <v>920</v>
      </c>
    </row>
    <row r="10670" spans="1:6" x14ac:dyDescent="0.3">
      <c r="A10670" s="177" t="s">
        <v>1374</v>
      </c>
      <c r="B10670" s="178">
        <v>44758</v>
      </c>
      <c r="C10670" s="179">
        <v>10400</v>
      </c>
      <c r="D10670" s="88" t="s">
        <v>2862</v>
      </c>
      <c r="E10670" s="184" cm="1">
        <f t="array" ref="E10670">_xlfn.IFS($D10670=$O$5,C10670*$P$5,$D10670=$O$6,$C10670*$P$6,$D10670="AZN",$C10670)</f>
        <v>10400</v>
      </c>
      <c r="F10670" s="183" cm="1">
        <f t="array" ref="F10670">_xlfn.IFS($D10670=$O$5,$C10670*$P$5*0.01,$D10670=$O$6,$C10670*$P$6*0.01,$D10670="AZN",$C10670*0.08)</f>
        <v>832</v>
      </c>
    </row>
    <row r="10671" spans="1:6" x14ac:dyDescent="0.3">
      <c r="A10671" s="177" t="s">
        <v>1082</v>
      </c>
      <c r="B10671" s="178">
        <v>44442</v>
      </c>
      <c r="C10671" s="179">
        <v>6000</v>
      </c>
      <c r="D10671" s="88" t="s">
        <v>2862</v>
      </c>
      <c r="E10671" s="184" cm="1">
        <f t="array" ref="E10671">_xlfn.IFS($D10671=$O$5,C10671*$P$5,$D10671=$O$6,$C10671*$P$6,$D10671="AZN",$C10671)</f>
        <v>6000</v>
      </c>
      <c r="F10671" s="183" cm="1">
        <f t="array" ref="F10671">_xlfn.IFS($D10671=$O$5,$C10671*$P$5*0.01,$D10671=$O$6,$C10671*$P$6*0.01,$D10671="AZN",$C10671*0.08)</f>
        <v>480</v>
      </c>
    </row>
    <row r="10672" spans="1:6" x14ac:dyDescent="0.3">
      <c r="A10672" s="177" t="s">
        <v>2132</v>
      </c>
      <c r="B10672" s="178">
        <v>44413</v>
      </c>
      <c r="C10672" s="179">
        <v>4400</v>
      </c>
      <c r="D10672" s="88" t="s">
        <v>2864</v>
      </c>
      <c r="E10672" s="184" cm="1">
        <f t="array" ref="E10672">_xlfn.IFS($D10672=$O$5,C10672*$P$5,$D10672=$O$6,$C10672*$P$6,$D10672="AZN",$C10672)</f>
        <v>7992.6</v>
      </c>
      <c r="F10672" s="183" cm="1">
        <f t="array" ref="F10672">_xlfn.IFS($D10672=$O$5,$C10672*$P$5*0.01,$D10672=$O$6,$C10672*$P$6*0.01,$D10672="AZN",$C10672*0.08)</f>
        <v>79.926000000000002</v>
      </c>
    </row>
    <row r="10673" spans="1:6" x14ac:dyDescent="0.3">
      <c r="A10673" s="177" t="s">
        <v>2026</v>
      </c>
      <c r="B10673" s="178">
        <v>44739</v>
      </c>
      <c r="C10673" s="179">
        <v>11700</v>
      </c>
      <c r="D10673" s="88" t="s">
        <v>2863</v>
      </c>
      <c r="E10673" s="184" cm="1">
        <f t="array" ref="E10673">_xlfn.IFS($D10673=$O$5,C10673*$P$5,$D10673=$O$6,$C10673*$P$6,$D10673="AZN",$C10673)</f>
        <v>19890</v>
      </c>
      <c r="F10673" s="183" cm="1">
        <f t="array" ref="F10673">_xlfn.IFS($D10673=$O$5,$C10673*$P$5*0.01,$D10673=$O$6,$C10673*$P$6*0.01,$D10673="AZN",$C10673*0.08)</f>
        <v>198.9</v>
      </c>
    </row>
    <row r="10674" spans="1:6" x14ac:dyDescent="0.3">
      <c r="A10674" s="177" t="s">
        <v>1422</v>
      </c>
      <c r="B10674" s="178">
        <v>44501</v>
      </c>
      <c r="C10674" s="179">
        <v>2800</v>
      </c>
      <c r="D10674" s="88" t="s">
        <v>2863</v>
      </c>
      <c r="E10674" s="184" cm="1">
        <f t="array" ref="E10674">_xlfn.IFS($D10674=$O$5,C10674*$P$5,$D10674=$O$6,$C10674*$P$6,$D10674="AZN",$C10674)</f>
        <v>4760</v>
      </c>
      <c r="F10674" s="183" cm="1">
        <f t="array" ref="F10674">_xlfn.IFS($D10674=$O$5,$C10674*$P$5*0.01,$D10674=$O$6,$C10674*$P$6*0.01,$D10674="AZN",$C10674*0.08)</f>
        <v>47.6</v>
      </c>
    </row>
    <row r="10675" spans="1:6" x14ac:dyDescent="0.3">
      <c r="A10675" s="177" t="s">
        <v>2011</v>
      </c>
      <c r="B10675" s="178">
        <v>43868</v>
      </c>
      <c r="C10675" s="179">
        <v>7800</v>
      </c>
      <c r="D10675" s="88" t="s">
        <v>2862</v>
      </c>
      <c r="E10675" s="184" cm="1">
        <f t="array" ref="E10675">_xlfn.IFS($D10675=$O$5,C10675*$P$5,$D10675=$O$6,$C10675*$P$6,$D10675="AZN",$C10675)</f>
        <v>7800</v>
      </c>
      <c r="F10675" s="183" cm="1">
        <f t="array" ref="F10675">_xlfn.IFS($D10675=$O$5,$C10675*$P$5*0.01,$D10675=$O$6,$C10675*$P$6*0.01,$D10675="AZN",$C10675*0.08)</f>
        <v>624</v>
      </c>
    </row>
    <row r="10676" spans="1:6" x14ac:dyDescent="0.3">
      <c r="A10676" s="177" t="s">
        <v>1829</v>
      </c>
      <c r="B10676" s="178">
        <v>44517</v>
      </c>
      <c r="C10676" s="179">
        <v>4300</v>
      </c>
      <c r="D10676" s="88" t="s">
        <v>2862</v>
      </c>
      <c r="E10676" s="184" cm="1">
        <f t="array" ref="E10676">_xlfn.IFS($D10676=$O$5,C10676*$P$5,$D10676=$O$6,$C10676*$P$6,$D10676="AZN",$C10676)</f>
        <v>4300</v>
      </c>
      <c r="F10676" s="183" cm="1">
        <f t="array" ref="F10676">_xlfn.IFS($D10676=$O$5,$C10676*$P$5*0.01,$D10676=$O$6,$C10676*$P$6*0.01,$D10676="AZN",$C10676*0.08)</f>
        <v>344</v>
      </c>
    </row>
    <row r="10677" spans="1:6" x14ac:dyDescent="0.3">
      <c r="A10677" s="177" t="s">
        <v>849</v>
      </c>
      <c r="B10677" s="178">
        <v>43707</v>
      </c>
      <c r="C10677" s="179">
        <v>13000</v>
      </c>
      <c r="D10677" s="88" t="s">
        <v>2864</v>
      </c>
      <c r="E10677" s="184" cm="1">
        <f t="array" ref="E10677">_xlfn.IFS($D10677=$O$5,C10677*$P$5,$D10677=$O$6,$C10677*$P$6,$D10677="AZN",$C10677)</f>
        <v>23614.5</v>
      </c>
      <c r="F10677" s="183" cm="1">
        <f t="array" ref="F10677">_xlfn.IFS($D10677=$O$5,$C10677*$P$5*0.01,$D10677=$O$6,$C10677*$P$6*0.01,$D10677="AZN",$C10677*0.08)</f>
        <v>236.14500000000001</v>
      </c>
    </row>
    <row r="10678" spans="1:6" x14ac:dyDescent="0.3">
      <c r="A10678" s="177" t="s">
        <v>641</v>
      </c>
      <c r="B10678" s="178">
        <v>44029</v>
      </c>
      <c r="C10678" s="179">
        <v>3800</v>
      </c>
      <c r="D10678" s="88" t="s">
        <v>2862</v>
      </c>
      <c r="E10678" s="184" cm="1">
        <f t="array" ref="E10678">_xlfn.IFS($D10678=$O$5,C10678*$P$5,$D10678=$O$6,$C10678*$P$6,$D10678="AZN",$C10678)</f>
        <v>3800</v>
      </c>
      <c r="F10678" s="183" cm="1">
        <f t="array" ref="F10678">_xlfn.IFS($D10678=$O$5,$C10678*$P$5*0.01,$D10678=$O$6,$C10678*$P$6*0.01,$D10678="AZN",$C10678*0.08)</f>
        <v>304</v>
      </c>
    </row>
    <row r="10679" spans="1:6" x14ac:dyDescent="0.3">
      <c r="A10679" s="177" t="s">
        <v>1649</v>
      </c>
      <c r="B10679" s="178">
        <v>44533</v>
      </c>
      <c r="C10679" s="179">
        <v>8600</v>
      </c>
      <c r="D10679" s="88" t="s">
        <v>2863</v>
      </c>
      <c r="E10679" s="184" cm="1">
        <f t="array" ref="E10679">_xlfn.IFS($D10679=$O$5,C10679*$P$5,$D10679=$O$6,$C10679*$P$6,$D10679="AZN",$C10679)</f>
        <v>14620</v>
      </c>
      <c r="F10679" s="183" cm="1">
        <f t="array" ref="F10679">_xlfn.IFS($D10679=$O$5,$C10679*$P$5*0.01,$D10679=$O$6,$C10679*$P$6*0.01,$D10679="AZN",$C10679*0.08)</f>
        <v>146.20000000000002</v>
      </c>
    </row>
    <row r="10680" spans="1:6" x14ac:dyDescent="0.3">
      <c r="A10680" s="177" t="s">
        <v>1080</v>
      </c>
      <c r="B10680" s="178">
        <v>44718</v>
      </c>
      <c r="C10680" s="179">
        <v>10500</v>
      </c>
      <c r="D10680" s="88" t="s">
        <v>2864</v>
      </c>
      <c r="E10680" s="184" cm="1">
        <f t="array" ref="E10680">_xlfn.IFS($D10680=$O$5,C10680*$P$5,$D10680=$O$6,$C10680*$P$6,$D10680="AZN",$C10680)</f>
        <v>19073.25</v>
      </c>
      <c r="F10680" s="183" cm="1">
        <f t="array" ref="F10680">_xlfn.IFS($D10680=$O$5,$C10680*$P$5*0.01,$D10680=$O$6,$C10680*$P$6*0.01,$D10680="AZN",$C10680*0.08)</f>
        <v>190.73250000000002</v>
      </c>
    </row>
    <row r="10681" spans="1:6" x14ac:dyDescent="0.3">
      <c r="A10681" s="177" t="s">
        <v>743</v>
      </c>
      <c r="B10681" s="178">
        <v>44593</v>
      </c>
      <c r="C10681" s="179">
        <v>2500</v>
      </c>
      <c r="D10681" s="88" t="s">
        <v>2863</v>
      </c>
      <c r="E10681" s="184" cm="1">
        <f t="array" ref="E10681">_xlfn.IFS($D10681=$O$5,C10681*$P$5,$D10681=$O$6,$C10681*$P$6,$D10681="AZN",$C10681)</f>
        <v>4250</v>
      </c>
      <c r="F10681" s="183" cm="1">
        <f t="array" ref="F10681">_xlfn.IFS($D10681=$O$5,$C10681*$P$5*0.01,$D10681=$O$6,$C10681*$P$6*0.01,$D10681="AZN",$C10681*0.08)</f>
        <v>42.5</v>
      </c>
    </row>
    <row r="10682" spans="1:6" x14ac:dyDescent="0.3">
      <c r="A10682" s="177" t="s">
        <v>1608</v>
      </c>
      <c r="B10682" s="178">
        <v>44250</v>
      </c>
      <c r="C10682" s="179">
        <v>4300</v>
      </c>
      <c r="D10682" s="88" t="s">
        <v>2863</v>
      </c>
      <c r="E10682" s="184" cm="1">
        <f t="array" ref="E10682">_xlfn.IFS($D10682=$O$5,C10682*$P$5,$D10682=$O$6,$C10682*$P$6,$D10682="AZN",$C10682)</f>
        <v>7310</v>
      </c>
      <c r="F10682" s="183" cm="1">
        <f t="array" ref="F10682">_xlfn.IFS($D10682=$O$5,$C10682*$P$5*0.01,$D10682=$O$6,$C10682*$P$6*0.01,$D10682="AZN",$C10682*0.08)</f>
        <v>73.100000000000009</v>
      </c>
    </row>
    <row r="10683" spans="1:6" x14ac:dyDescent="0.3">
      <c r="A10683" s="177" t="s">
        <v>972</v>
      </c>
      <c r="B10683" s="178">
        <v>43967</v>
      </c>
      <c r="C10683" s="179">
        <v>6800</v>
      </c>
      <c r="D10683" s="88" t="s">
        <v>2863</v>
      </c>
      <c r="E10683" s="184" cm="1">
        <f t="array" ref="E10683">_xlfn.IFS($D10683=$O$5,C10683*$P$5,$D10683=$O$6,$C10683*$P$6,$D10683="AZN",$C10683)</f>
        <v>11560</v>
      </c>
      <c r="F10683" s="183" cm="1">
        <f t="array" ref="F10683">_xlfn.IFS($D10683=$O$5,$C10683*$P$5*0.01,$D10683=$O$6,$C10683*$P$6*0.01,$D10683="AZN",$C10683*0.08)</f>
        <v>115.60000000000001</v>
      </c>
    </row>
    <row r="10684" spans="1:6" x14ac:dyDescent="0.3">
      <c r="A10684" s="177" t="s">
        <v>1165</v>
      </c>
      <c r="B10684" s="178">
        <v>43965</v>
      </c>
      <c r="C10684" s="179">
        <v>3900</v>
      </c>
      <c r="D10684" s="88" t="s">
        <v>2863</v>
      </c>
      <c r="E10684" s="184" cm="1">
        <f t="array" ref="E10684">_xlfn.IFS($D10684=$O$5,C10684*$P$5,$D10684=$O$6,$C10684*$P$6,$D10684="AZN",$C10684)</f>
        <v>6630</v>
      </c>
      <c r="F10684" s="183" cm="1">
        <f t="array" ref="F10684">_xlfn.IFS($D10684=$O$5,$C10684*$P$5*0.01,$D10684=$O$6,$C10684*$P$6*0.01,$D10684="AZN",$C10684*0.08)</f>
        <v>66.3</v>
      </c>
    </row>
    <row r="10685" spans="1:6" x14ac:dyDescent="0.3">
      <c r="A10685" s="177" t="s">
        <v>1445</v>
      </c>
      <c r="B10685" s="178">
        <v>44875</v>
      </c>
      <c r="C10685" s="179">
        <v>8100</v>
      </c>
      <c r="D10685" s="88" t="s">
        <v>2862</v>
      </c>
      <c r="E10685" s="184" cm="1">
        <f t="array" ref="E10685">_xlfn.IFS($D10685=$O$5,C10685*$P$5,$D10685=$O$6,$C10685*$P$6,$D10685="AZN",$C10685)</f>
        <v>8100</v>
      </c>
      <c r="F10685" s="183" cm="1">
        <f t="array" ref="F10685">_xlfn.IFS($D10685=$O$5,$C10685*$P$5*0.01,$D10685=$O$6,$C10685*$P$6*0.01,$D10685="AZN",$C10685*0.08)</f>
        <v>648</v>
      </c>
    </row>
    <row r="10686" spans="1:6" x14ac:dyDescent="0.3">
      <c r="A10686" s="177" t="s">
        <v>1594</v>
      </c>
      <c r="B10686" s="178">
        <v>44609</v>
      </c>
      <c r="C10686" s="179">
        <v>6900</v>
      </c>
      <c r="D10686" s="88" t="s">
        <v>2864</v>
      </c>
      <c r="E10686" s="184" cm="1">
        <f t="array" ref="E10686">_xlfn.IFS($D10686=$O$5,C10686*$P$5,$D10686=$O$6,$C10686*$P$6,$D10686="AZN",$C10686)</f>
        <v>12533.85</v>
      </c>
      <c r="F10686" s="183" cm="1">
        <f t="array" ref="F10686">_xlfn.IFS($D10686=$O$5,$C10686*$P$5*0.01,$D10686=$O$6,$C10686*$P$6*0.01,$D10686="AZN",$C10686*0.08)</f>
        <v>125.33850000000001</v>
      </c>
    </row>
    <row r="10687" spans="1:6" x14ac:dyDescent="0.3">
      <c r="A10687" s="177" t="s">
        <v>1684</v>
      </c>
      <c r="B10687" s="178">
        <v>44292</v>
      </c>
      <c r="C10687" s="179">
        <v>12400</v>
      </c>
      <c r="D10687" s="88" t="s">
        <v>2864</v>
      </c>
      <c r="E10687" s="184" cm="1">
        <f t="array" ref="E10687">_xlfn.IFS($D10687=$O$5,C10687*$P$5,$D10687=$O$6,$C10687*$P$6,$D10687="AZN",$C10687)</f>
        <v>22524.6</v>
      </c>
      <c r="F10687" s="183" cm="1">
        <f t="array" ref="F10687">_xlfn.IFS($D10687=$O$5,$C10687*$P$5*0.01,$D10687=$O$6,$C10687*$P$6*0.01,$D10687="AZN",$C10687*0.08)</f>
        <v>225.24599999999998</v>
      </c>
    </row>
    <row r="10688" spans="1:6" x14ac:dyDescent="0.3">
      <c r="A10688" s="177" t="s">
        <v>246</v>
      </c>
      <c r="B10688" s="178">
        <v>44557</v>
      </c>
      <c r="C10688" s="179">
        <v>3500</v>
      </c>
      <c r="D10688" s="88" t="s">
        <v>2862</v>
      </c>
      <c r="E10688" s="184" cm="1">
        <f t="array" ref="E10688">_xlfn.IFS($D10688=$O$5,C10688*$P$5,$D10688=$O$6,$C10688*$P$6,$D10688="AZN",$C10688)</f>
        <v>3500</v>
      </c>
      <c r="F10688" s="183" cm="1">
        <f t="array" ref="F10688">_xlfn.IFS($D10688=$O$5,$C10688*$P$5*0.01,$D10688=$O$6,$C10688*$P$6*0.01,$D10688="AZN",$C10688*0.08)</f>
        <v>280</v>
      </c>
    </row>
    <row r="10689" spans="1:6" x14ac:dyDescent="0.3">
      <c r="A10689" s="177" t="s">
        <v>1159</v>
      </c>
      <c r="B10689" s="178">
        <v>44207</v>
      </c>
      <c r="C10689" s="179">
        <v>4800</v>
      </c>
      <c r="D10689" s="88" t="s">
        <v>2863</v>
      </c>
      <c r="E10689" s="184" cm="1">
        <f t="array" ref="E10689">_xlfn.IFS($D10689=$O$5,C10689*$P$5,$D10689=$O$6,$C10689*$P$6,$D10689="AZN",$C10689)</f>
        <v>8160</v>
      </c>
      <c r="F10689" s="183" cm="1">
        <f t="array" ref="F10689">_xlfn.IFS($D10689=$O$5,$C10689*$P$5*0.01,$D10689=$O$6,$C10689*$P$6*0.01,$D10689="AZN",$C10689*0.08)</f>
        <v>81.600000000000009</v>
      </c>
    </row>
    <row r="10690" spans="1:6" x14ac:dyDescent="0.3">
      <c r="A10690" s="177" t="s">
        <v>431</v>
      </c>
      <c r="B10690" s="178">
        <v>44554</v>
      </c>
      <c r="C10690" s="179">
        <v>6300</v>
      </c>
      <c r="D10690" s="88" t="s">
        <v>2864</v>
      </c>
      <c r="E10690" s="184" cm="1">
        <f t="array" ref="E10690">_xlfn.IFS($D10690=$O$5,C10690*$P$5,$D10690=$O$6,$C10690*$P$6,$D10690="AZN",$C10690)</f>
        <v>11443.95</v>
      </c>
      <c r="F10690" s="183" cm="1">
        <f t="array" ref="F10690">_xlfn.IFS($D10690=$O$5,$C10690*$P$5*0.01,$D10690=$O$6,$C10690*$P$6*0.01,$D10690="AZN",$C10690*0.08)</f>
        <v>114.43950000000001</v>
      </c>
    </row>
    <row r="10691" spans="1:6" x14ac:dyDescent="0.3">
      <c r="A10691" s="177" t="s">
        <v>1435</v>
      </c>
      <c r="B10691" s="178">
        <v>44053</v>
      </c>
      <c r="C10691" s="179">
        <v>3900</v>
      </c>
      <c r="D10691" s="88" t="s">
        <v>2864</v>
      </c>
      <c r="E10691" s="184" cm="1">
        <f t="array" ref="E10691">_xlfn.IFS($D10691=$O$5,C10691*$P$5,$D10691=$O$6,$C10691*$P$6,$D10691="AZN",$C10691)</f>
        <v>7084.35</v>
      </c>
      <c r="F10691" s="183" cm="1">
        <f t="array" ref="F10691">_xlfn.IFS($D10691=$O$5,$C10691*$P$5*0.01,$D10691=$O$6,$C10691*$P$6*0.01,$D10691="AZN",$C10691*0.08)</f>
        <v>70.843500000000006</v>
      </c>
    </row>
    <row r="10692" spans="1:6" x14ac:dyDescent="0.3">
      <c r="A10692" s="177" t="s">
        <v>989</v>
      </c>
      <c r="B10692" s="178">
        <v>44515</v>
      </c>
      <c r="C10692" s="179">
        <v>11000</v>
      </c>
      <c r="D10692" s="88" t="s">
        <v>2864</v>
      </c>
      <c r="E10692" s="184" cm="1">
        <f t="array" ref="E10692">_xlfn.IFS($D10692=$O$5,C10692*$P$5,$D10692=$O$6,$C10692*$P$6,$D10692="AZN",$C10692)</f>
        <v>19981.5</v>
      </c>
      <c r="F10692" s="183" cm="1">
        <f t="array" ref="F10692">_xlfn.IFS($D10692=$O$5,$C10692*$P$5*0.01,$D10692=$O$6,$C10692*$P$6*0.01,$D10692="AZN",$C10692*0.08)</f>
        <v>199.815</v>
      </c>
    </row>
    <row r="10693" spans="1:6" x14ac:dyDescent="0.3">
      <c r="A10693" s="177" t="s">
        <v>473</v>
      </c>
      <c r="B10693" s="178">
        <v>43733</v>
      </c>
      <c r="C10693" s="179">
        <v>4900</v>
      </c>
      <c r="D10693" s="88" t="s">
        <v>2864</v>
      </c>
      <c r="E10693" s="184" cm="1">
        <f t="array" ref="E10693">_xlfn.IFS($D10693=$O$5,C10693*$P$5,$D10693=$O$6,$C10693*$P$6,$D10693="AZN",$C10693)</f>
        <v>8900.85</v>
      </c>
      <c r="F10693" s="183" cm="1">
        <f t="array" ref="F10693">_xlfn.IFS($D10693=$O$5,$C10693*$P$5*0.01,$D10693=$O$6,$C10693*$P$6*0.01,$D10693="AZN",$C10693*0.08)</f>
        <v>89.008500000000012</v>
      </c>
    </row>
    <row r="10694" spans="1:6" x14ac:dyDescent="0.3">
      <c r="A10694" s="177" t="s">
        <v>1695</v>
      </c>
      <c r="B10694" s="178">
        <v>44017</v>
      </c>
      <c r="C10694" s="179">
        <v>9200</v>
      </c>
      <c r="D10694" s="88" t="s">
        <v>2863</v>
      </c>
      <c r="E10694" s="184" cm="1">
        <f t="array" ref="E10694">_xlfn.IFS($D10694=$O$5,C10694*$P$5,$D10694=$O$6,$C10694*$P$6,$D10694="AZN",$C10694)</f>
        <v>15640</v>
      </c>
      <c r="F10694" s="183" cm="1">
        <f t="array" ref="F10694">_xlfn.IFS($D10694=$O$5,$C10694*$P$5*0.01,$D10694=$O$6,$C10694*$P$6*0.01,$D10694="AZN",$C10694*0.08)</f>
        <v>156.4</v>
      </c>
    </row>
    <row r="10695" spans="1:6" x14ac:dyDescent="0.3">
      <c r="A10695" s="177" t="s">
        <v>1009</v>
      </c>
      <c r="B10695" s="178">
        <v>43723</v>
      </c>
      <c r="C10695" s="179">
        <v>6600</v>
      </c>
      <c r="D10695" s="88" t="s">
        <v>2863</v>
      </c>
      <c r="E10695" s="184" cm="1">
        <f t="array" ref="E10695">_xlfn.IFS($D10695=$O$5,C10695*$P$5,$D10695=$O$6,$C10695*$P$6,$D10695="AZN",$C10695)</f>
        <v>11220</v>
      </c>
      <c r="F10695" s="183" cm="1">
        <f t="array" ref="F10695">_xlfn.IFS($D10695=$O$5,$C10695*$P$5*0.01,$D10695=$O$6,$C10695*$P$6*0.01,$D10695="AZN",$C10695*0.08)</f>
        <v>112.2</v>
      </c>
    </row>
    <row r="10696" spans="1:6" x14ac:dyDescent="0.3">
      <c r="A10696" s="177" t="s">
        <v>376</v>
      </c>
      <c r="B10696" s="178">
        <v>44308</v>
      </c>
      <c r="C10696" s="179">
        <v>6600</v>
      </c>
      <c r="D10696" s="88" t="s">
        <v>2864</v>
      </c>
      <c r="E10696" s="184" cm="1">
        <f t="array" ref="E10696">_xlfn.IFS($D10696=$O$5,C10696*$P$5,$D10696=$O$6,$C10696*$P$6,$D10696="AZN",$C10696)</f>
        <v>11988.9</v>
      </c>
      <c r="F10696" s="183" cm="1">
        <f t="array" ref="F10696">_xlfn.IFS($D10696=$O$5,$C10696*$P$5*0.01,$D10696=$O$6,$C10696*$P$6*0.01,$D10696="AZN",$C10696*0.08)</f>
        <v>119.889</v>
      </c>
    </row>
    <row r="10697" spans="1:6" x14ac:dyDescent="0.3">
      <c r="A10697" s="177" t="s">
        <v>287</v>
      </c>
      <c r="B10697" s="178">
        <v>43943</v>
      </c>
      <c r="C10697" s="179">
        <v>9500</v>
      </c>
      <c r="D10697" s="88" t="s">
        <v>2863</v>
      </c>
      <c r="E10697" s="184" cm="1">
        <f t="array" ref="E10697">_xlfn.IFS($D10697=$O$5,C10697*$P$5,$D10697=$O$6,$C10697*$P$6,$D10697="AZN",$C10697)</f>
        <v>16150</v>
      </c>
      <c r="F10697" s="183" cm="1">
        <f t="array" ref="F10697">_xlfn.IFS($D10697=$O$5,$C10697*$P$5*0.01,$D10697=$O$6,$C10697*$P$6*0.01,$D10697="AZN",$C10697*0.08)</f>
        <v>161.5</v>
      </c>
    </row>
    <row r="10698" spans="1:6" x14ac:dyDescent="0.3">
      <c r="A10698" s="177" t="s">
        <v>2052</v>
      </c>
      <c r="B10698" s="178">
        <v>44153</v>
      </c>
      <c r="C10698" s="179">
        <v>2800</v>
      </c>
      <c r="D10698" s="88" t="s">
        <v>2863</v>
      </c>
      <c r="E10698" s="184" cm="1">
        <f t="array" ref="E10698">_xlfn.IFS($D10698=$O$5,C10698*$P$5,$D10698=$O$6,$C10698*$P$6,$D10698="AZN",$C10698)</f>
        <v>4760</v>
      </c>
      <c r="F10698" s="183" cm="1">
        <f t="array" ref="F10698">_xlfn.IFS($D10698=$O$5,$C10698*$P$5*0.01,$D10698=$O$6,$C10698*$P$6*0.01,$D10698="AZN",$C10698*0.08)</f>
        <v>47.6</v>
      </c>
    </row>
    <row r="10699" spans="1:6" x14ac:dyDescent="0.3">
      <c r="A10699" s="177" t="s">
        <v>1749</v>
      </c>
      <c r="B10699" s="178">
        <v>44292</v>
      </c>
      <c r="C10699" s="179">
        <v>3700</v>
      </c>
      <c r="D10699" s="88" t="s">
        <v>2864</v>
      </c>
      <c r="E10699" s="184" cm="1">
        <f t="array" ref="E10699">_xlfn.IFS($D10699=$O$5,C10699*$P$5,$D10699=$O$6,$C10699*$P$6,$D10699="AZN",$C10699)</f>
        <v>6721.05</v>
      </c>
      <c r="F10699" s="183" cm="1">
        <f t="array" ref="F10699">_xlfn.IFS($D10699=$O$5,$C10699*$P$5*0.01,$D10699=$O$6,$C10699*$P$6*0.01,$D10699="AZN",$C10699*0.08)</f>
        <v>67.210499999999996</v>
      </c>
    </row>
    <row r="10700" spans="1:6" x14ac:dyDescent="0.3">
      <c r="A10700" s="177" t="s">
        <v>1275</v>
      </c>
      <c r="B10700" s="178">
        <v>44367</v>
      </c>
      <c r="C10700" s="179">
        <v>5700</v>
      </c>
      <c r="D10700" s="88" t="s">
        <v>2864</v>
      </c>
      <c r="E10700" s="184" cm="1">
        <f t="array" ref="E10700">_xlfn.IFS($D10700=$O$5,C10700*$P$5,$D10700=$O$6,$C10700*$P$6,$D10700="AZN",$C10700)</f>
        <v>10354.049999999999</v>
      </c>
      <c r="F10700" s="183" cm="1">
        <f t="array" ref="F10700">_xlfn.IFS($D10700=$O$5,$C10700*$P$5*0.01,$D10700=$O$6,$C10700*$P$6*0.01,$D10700="AZN",$C10700*0.08)</f>
        <v>103.54049999999999</v>
      </c>
    </row>
    <row r="10701" spans="1:6" x14ac:dyDescent="0.3">
      <c r="A10701" s="177" t="s">
        <v>838</v>
      </c>
      <c r="B10701" s="178">
        <v>43957</v>
      </c>
      <c r="C10701" s="179">
        <v>12900</v>
      </c>
      <c r="D10701" s="88" t="s">
        <v>2862</v>
      </c>
      <c r="E10701" s="184" cm="1">
        <f t="array" ref="E10701">_xlfn.IFS($D10701=$O$5,C10701*$P$5,$D10701=$O$6,$C10701*$P$6,$D10701="AZN",$C10701)</f>
        <v>12900</v>
      </c>
      <c r="F10701" s="183" cm="1">
        <f t="array" ref="F10701">_xlfn.IFS($D10701=$O$5,$C10701*$P$5*0.01,$D10701=$O$6,$C10701*$P$6*0.01,$D10701="AZN",$C10701*0.08)</f>
        <v>1032</v>
      </c>
    </row>
    <row r="10702" spans="1:6" x14ac:dyDescent="0.3">
      <c r="A10702" s="177" t="s">
        <v>1691</v>
      </c>
      <c r="B10702" s="178">
        <v>44359</v>
      </c>
      <c r="C10702" s="179">
        <v>1100</v>
      </c>
      <c r="D10702" s="88" t="s">
        <v>2864</v>
      </c>
      <c r="E10702" s="184" cm="1">
        <f t="array" ref="E10702">_xlfn.IFS($D10702=$O$5,C10702*$P$5,$D10702=$O$6,$C10702*$P$6,$D10702="AZN",$C10702)</f>
        <v>1998.15</v>
      </c>
      <c r="F10702" s="183" cm="1">
        <f t="array" ref="F10702">_xlfn.IFS($D10702=$O$5,$C10702*$P$5*0.01,$D10702=$O$6,$C10702*$P$6*0.01,$D10702="AZN",$C10702*0.08)</f>
        <v>19.9815</v>
      </c>
    </row>
    <row r="10703" spans="1:6" x14ac:dyDescent="0.3">
      <c r="A10703" s="177" t="s">
        <v>559</v>
      </c>
      <c r="B10703" s="178">
        <v>44651</v>
      </c>
      <c r="C10703" s="179">
        <v>4400</v>
      </c>
      <c r="D10703" s="88" t="s">
        <v>2862</v>
      </c>
      <c r="E10703" s="184" cm="1">
        <f t="array" ref="E10703">_xlfn.IFS($D10703=$O$5,C10703*$P$5,$D10703=$O$6,$C10703*$P$6,$D10703="AZN",$C10703)</f>
        <v>4400</v>
      </c>
      <c r="F10703" s="183" cm="1">
        <f t="array" ref="F10703">_xlfn.IFS($D10703=$O$5,$C10703*$P$5*0.01,$D10703=$O$6,$C10703*$P$6*0.01,$D10703="AZN",$C10703*0.08)</f>
        <v>352</v>
      </c>
    </row>
    <row r="10704" spans="1:6" x14ac:dyDescent="0.3">
      <c r="A10704" s="177" t="s">
        <v>1026</v>
      </c>
      <c r="B10704" s="178">
        <v>44391</v>
      </c>
      <c r="C10704" s="179">
        <v>9000</v>
      </c>
      <c r="D10704" s="88" t="s">
        <v>2863</v>
      </c>
      <c r="E10704" s="184" cm="1">
        <f t="array" ref="E10704">_xlfn.IFS($D10704=$O$5,C10704*$P$5,$D10704=$O$6,$C10704*$P$6,$D10704="AZN",$C10704)</f>
        <v>15300</v>
      </c>
      <c r="F10704" s="183" cm="1">
        <f t="array" ref="F10704">_xlfn.IFS($D10704=$O$5,$C10704*$P$5*0.01,$D10704=$O$6,$C10704*$P$6*0.01,$D10704="AZN",$C10704*0.08)</f>
        <v>153</v>
      </c>
    </row>
    <row r="10705" spans="1:6" x14ac:dyDescent="0.3">
      <c r="A10705" s="177" t="s">
        <v>1430</v>
      </c>
      <c r="B10705" s="178">
        <v>44351</v>
      </c>
      <c r="C10705" s="179">
        <v>12800</v>
      </c>
      <c r="D10705" s="88" t="s">
        <v>2863</v>
      </c>
      <c r="E10705" s="184" cm="1">
        <f t="array" ref="E10705">_xlfn.IFS($D10705=$O$5,C10705*$P$5,$D10705=$O$6,$C10705*$P$6,$D10705="AZN",$C10705)</f>
        <v>21760</v>
      </c>
      <c r="F10705" s="183" cm="1">
        <f t="array" ref="F10705">_xlfn.IFS($D10705=$O$5,$C10705*$P$5*0.01,$D10705=$O$6,$C10705*$P$6*0.01,$D10705="AZN",$C10705*0.08)</f>
        <v>217.6</v>
      </c>
    </row>
    <row r="10706" spans="1:6" x14ac:dyDescent="0.3">
      <c r="A10706" s="177" t="s">
        <v>253</v>
      </c>
      <c r="B10706" s="178">
        <v>44149</v>
      </c>
      <c r="C10706" s="179">
        <v>3300</v>
      </c>
      <c r="D10706" s="88" t="s">
        <v>2862</v>
      </c>
      <c r="E10706" s="184" cm="1">
        <f t="array" ref="E10706">_xlfn.IFS($D10706=$O$5,C10706*$P$5,$D10706=$O$6,$C10706*$P$6,$D10706="AZN",$C10706)</f>
        <v>3300</v>
      </c>
      <c r="F10706" s="183" cm="1">
        <f t="array" ref="F10706">_xlfn.IFS($D10706=$O$5,$C10706*$P$5*0.01,$D10706=$O$6,$C10706*$P$6*0.01,$D10706="AZN",$C10706*0.08)</f>
        <v>264</v>
      </c>
    </row>
    <row r="10707" spans="1:6" x14ac:dyDescent="0.3">
      <c r="A10707" s="177" t="s">
        <v>441</v>
      </c>
      <c r="B10707" s="178">
        <v>44086</v>
      </c>
      <c r="C10707" s="179">
        <v>12500</v>
      </c>
      <c r="D10707" s="88" t="s">
        <v>2862</v>
      </c>
      <c r="E10707" s="184" cm="1">
        <f t="array" ref="E10707">_xlfn.IFS($D10707=$O$5,C10707*$P$5,$D10707=$O$6,$C10707*$P$6,$D10707="AZN",$C10707)</f>
        <v>12500</v>
      </c>
      <c r="F10707" s="183" cm="1">
        <f t="array" ref="F10707">_xlfn.IFS($D10707=$O$5,$C10707*$P$5*0.01,$D10707=$O$6,$C10707*$P$6*0.01,$D10707="AZN",$C10707*0.08)</f>
        <v>1000</v>
      </c>
    </row>
    <row r="10708" spans="1:6" x14ac:dyDescent="0.3">
      <c r="A10708" s="177" t="s">
        <v>1944</v>
      </c>
      <c r="B10708" s="178">
        <v>44702</v>
      </c>
      <c r="C10708" s="179">
        <v>6100</v>
      </c>
      <c r="D10708" s="88" t="s">
        <v>2863</v>
      </c>
      <c r="E10708" s="184" cm="1">
        <f t="array" ref="E10708">_xlfn.IFS($D10708=$O$5,C10708*$P$5,$D10708=$O$6,$C10708*$P$6,$D10708="AZN",$C10708)</f>
        <v>10370</v>
      </c>
      <c r="F10708" s="183" cm="1">
        <f t="array" ref="F10708">_xlfn.IFS($D10708=$O$5,$C10708*$P$5*0.01,$D10708=$O$6,$C10708*$P$6*0.01,$D10708="AZN",$C10708*0.08)</f>
        <v>103.7</v>
      </c>
    </row>
    <row r="10709" spans="1:6" x14ac:dyDescent="0.3">
      <c r="A10709" s="177" t="s">
        <v>2049</v>
      </c>
      <c r="B10709" s="178">
        <v>44749</v>
      </c>
      <c r="C10709" s="179">
        <v>3200</v>
      </c>
      <c r="D10709" s="88" t="s">
        <v>2863</v>
      </c>
      <c r="E10709" s="184" cm="1">
        <f t="array" ref="E10709">_xlfn.IFS($D10709=$O$5,C10709*$P$5,$D10709=$O$6,$C10709*$P$6,$D10709="AZN",$C10709)</f>
        <v>5440</v>
      </c>
      <c r="F10709" s="183" cm="1">
        <f t="array" ref="F10709">_xlfn.IFS($D10709=$O$5,$C10709*$P$5*0.01,$D10709=$O$6,$C10709*$P$6*0.01,$D10709="AZN",$C10709*0.08)</f>
        <v>54.4</v>
      </c>
    </row>
    <row r="10710" spans="1:6" x14ac:dyDescent="0.3">
      <c r="A10710" s="177" t="s">
        <v>284</v>
      </c>
      <c r="B10710" s="178">
        <v>44160</v>
      </c>
      <c r="C10710" s="179">
        <v>3800</v>
      </c>
      <c r="D10710" s="88" t="s">
        <v>2864</v>
      </c>
      <c r="E10710" s="184" cm="1">
        <f t="array" ref="E10710">_xlfn.IFS($D10710=$O$5,C10710*$P$5,$D10710=$O$6,$C10710*$P$6,$D10710="AZN",$C10710)</f>
        <v>6902.7</v>
      </c>
      <c r="F10710" s="183" cm="1">
        <f t="array" ref="F10710">_xlfn.IFS($D10710=$O$5,$C10710*$P$5*0.01,$D10710=$O$6,$C10710*$P$6*0.01,$D10710="AZN",$C10710*0.08)</f>
        <v>69.027000000000001</v>
      </c>
    </row>
    <row r="10711" spans="1:6" x14ac:dyDescent="0.3">
      <c r="A10711" s="177" t="s">
        <v>2103</v>
      </c>
      <c r="B10711" s="178">
        <v>44597</v>
      </c>
      <c r="C10711" s="179">
        <v>10500</v>
      </c>
      <c r="D10711" s="88" t="s">
        <v>2864</v>
      </c>
      <c r="E10711" s="184" cm="1">
        <f t="array" ref="E10711">_xlfn.IFS($D10711=$O$5,C10711*$P$5,$D10711=$O$6,$C10711*$P$6,$D10711="AZN",$C10711)</f>
        <v>19073.25</v>
      </c>
      <c r="F10711" s="183" cm="1">
        <f t="array" ref="F10711">_xlfn.IFS($D10711=$O$5,$C10711*$P$5*0.01,$D10711=$O$6,$C10711*$P$6*0.01,$D10711="AZN",$C10711*0.08)</f>
        <v>190.73250000000002</v>
      </c>
    </row>
    <row r="10712" spans="1:6" x14ac:dyDescent="0.3">
      <c r="A10712" s="177" t="s">
        <v>310</v>
      </c>
      <c r="B10712" s="178">
        <v>44141</v>
      </c>
      <c r="C10712" s="179">
        <v>10600</v>
      </c>
      <c r="D10712" s="88" t="s">
        <v>2864</v>
      </c>
      <c r="E10712" s="184" cm="1">
        <f t="array" ref="E10712">_xlfn.IFS($D10712=$O$5,C10712*$P$5,$D10712=$O$6,$C10712*$P$6,$D10712="AZN",$C10712)</f>
        <v>19254.900000000001</v>
      </c>
      <c r="F10712" s="183" cm="1">
        <f t="array" ref="F10712">_xlfn.IFS($D10712=$O$5,$C10712*$P$5*0.01,$D10712=$O$6,$C10712*$P$6*0.01,$D10712="AZN",$C10712*0.08)</f>
        <v>192.54900000000001</v>
      </c>
    </row>
    <row r="10713" spans="1:6" x14ac:dyDescent="0.3">
      <c r="A10713" s="177" t="s">
        <v>1386</v>
      </c>
      <c r="B10713" s="178">
        <v>44119</v>
      </c>
      <c r="C10713" s="179">
        <v>5000</v>
      </c>
      <c r="D10713" s="88" t="s">
        <v>2862</v>
      </c>
      <c r="E10713" s="184" cm="1">
        <f t="array" ref="E10713">_xlfn.IFS($D10713=$O$5,C10713*$P$5,$D10713=$O$6,$C10713*$P$6,$D10713="AZN",$C10713)</f>
        <v>5000</v>
      </c>
      <c r="F10713" s="183" cm="1">
        <f t="array" ref="F10713">_xlfn.IFS($D10713=$O$5,$C10713*$P$5*0.01,$D10713=$O$6,$C10713*$P$6*0.01,$D10713="AZN",$C10713*0.08)</f>
        <v>400</v>
      </c>
    </row>
    <row r="10714" spans="1:6" x14ac:dyDescent="0.3">
      <c r="A10714" s="177" t="s">
        <v>267</v>
      </c>
      <c r="B10714" s="178">
        <v>44579</v>
      </c>
      <c r="C10714" s="179">
        <v>11300</v>
      </c>
      <c r="D10714" s="88" t="s">
        <v>2862</v>
      </c>
      <c r="E10714" s="184" cm="1">
        <f t="array" ref="E10714">_xlfn.IFS($D10714=$O$5,C10714*$P$5,$D10714=$O$6,$C10714*$P$6,$D10714="AZN",$C10714)</f>
        <v>11300</v>
      </c>
      <c r="F10714" s="183" cm="1">
        <f t="array" ref="F10714">_xlfn.IFS($D10714=$O$5,$C10714*$P$5*0.01,$D10714=$O$6,$C10714*$P$6*0.01,$D10714="AZN",$C10714*0.08)</f>
        <v>904</v>
      </c>
    </row>
    <row r="10715" spans="1:6" x14ac:dyDescent="0.3">
      <c r="A10715" s="177" t="s">
        <v>1044</v>
      </c>
      <c r="B10715" s="178">
        <v>44096</v>
      </c>
      <c r="C10715" s="179">
        <v>10200</v>
      </c>
      <c r="D10715" s="88" t="s">
        <v>2863</v>
      </c>
      <c r="E10715" s="184" cm="1">
        <f t="array" ref="E10715">_xlfn.IFS($D10715=$O$5,C10715*$P$5,$D10715=$O$6,$C10715*$P$6,$D10715="AZN",$C10715)</f>
        <v>17340</v>
      </c>
      <c r="F10715" s="183" cm="1">
        <f t="array" ref="F10715">_xlfn.IFS($D10715=$O$5,$C10715*$P$5*0.01,$D10715=$O$6,$C10715*$P$6*0.01,$D10715="AZN",$C10715*0.08)</f>
        <v>173.4</v>
      </c>
    </row>
    <row r="10716" spans="1:6" x14ac:dyDescent="0.3">
      <c r="A10716" s="177" t="s">
        <v>663</v>
      </c>
      <c r="B10716" s="178">
        <v>43989</v>
      </c>
      <c r="C10716" s="179">
        <v>2900</v>
      </c>
      <c r="D10716" s="88" t="s">
        <v>2862</v>
      </c>
      <c r="E10716" s="184" cm="1">
        <f t="array" ref="E10716">_xlfn.IFS($D10716=$O$5,C10716*$P$5,$D10716=$O$6,$C10716*$P$6,$D10716="AZN",$C10716)</f>
        <v>2900</v>
      </c>
      <c r="F10716" s="183" cm="1">
        <f t="array" ref="F10716">_xlfn.IFS($D10716=$O$5,$C10716*$P$5*0.01,$D10716=$O$6,$C10716*$P$6*0.01,$D10716="AZN",$C10716*0.08)</f>
        <v>232</v>
      </c>
    </row>
    <row r="10717" spans="1:6" x14ac:dyDescent="0.3">
      <c r="A10717" s="177" t="s">
        <v>620</v>
      </c>
      <c r="B10717" s="178">
        <v>44528</v>
      </c>
      <c r="C10717" s="179">
        <v>3200</v>
      </c>
      <c r="D10717" s="88" t="s">
        <v>2864</v>
      </c>
      <c r="E10717" s="184" cm="1">
        <f t="array" ref="E10717">_xlfn.IFS($D10717=$O$5,C10717*$P$5,$D10717=$O$6,$C10717*$P$6,$D10717="AZN",$C10717)</f>
        <v>5812.8</v>
      </c>
      <c r="F10717" s="183" cm="1">
        <f t="array" ref="F10717">_xlfn.IFS($D10717=$O$5,$C10717*$P$5*0.01,$D10717=$O$6,$C10717*$P$6*0.01,$D10717="AZN",$C10717*0.08)</f>
        <v>58.128</v>
      </c>
    </row>
    <row r="10718" spans="1:6" x14ac:dyDescent="0.3">
      <c r="A10718" s="177" t="s">
        <v>1265</v>
      </c>
      <c r="B10718" s="178">
        <v>44203</v>
      </c>
      <c r="C10718" s="179">
        <v>10400</v>
      </c>
      <c r="D10718" s="88" t="s">
        <v>2864</v>
      </c>
      <c r="E10718" s="184" cm="1">
        <f t="array" ref="E10718">_xlfn.IFS($D10718=$O$5,C10718*$P$5,$D10718=$O$6,$C10718*$P$6,$D10718="AZN",$C10718)</f>
        <v>18891.599999999999</v>
      </c>
      <c r="F10718" s="183" cm="1">
        <f t="array" ref="F10718">_xlfn.IFS($D10718=$O$5,$C10718*$P$5*0.01,$D10718=$O$6,$C10718*$P$6*0.01,$D10718="AZN",$C10718*0.08)</f>
        <v>188.916</v>
      </c>
    </row>
    <row r="10719" spans="1:6" x14ac:dyDescent="0.3">
      <c r="A10719" s="177" t="s">
        <v>1604</v>
      </c>
      <c r="B10719" s="178">
        <v>44217</v>
      </c>
      <c r="C10719" s="179">
        <v>2300</v>
      </c>
      <c r="D10719" s="88" t="s">
        <v>2864</v>
      </c>
      <c r="E10719" s="184" cm="1">
        <f t="array" ref="E10719">_xlfn.IFS($D10719=$O$5,C10719*$P$5,$D10719=$O$6,$C10719*$P$6,$D10719="AZN",$C10719)</f>
        <v>4177.95</v>
      </c>
      <c r="F10719" s="183" cm="1">
        <f t="array" ref="F10719">_xlfn.IFS($D10719=$O$5,$C10719*$P$5*0.01,$D10719=$O$6,$C10719*$P$6*0.01,$D10719="AZN",$C10719*0.08)</f>
        <v>41.779499999999999</v>
      </c>
    </row>
    <row r="10720" spans="1:6" x14ac:dyDescent="0.3">
      <c r="A10720" s="177" t="s">
        <v>1935</v>
      </c>
      <c r="B10720" s="178">
        <v>44330</v>
      </c>
      <c r="C10720" s="179">
        <v>7000</v>
      </c>
      <c r="D10720" s="88" t="s">
        <v>2864</v>
      </c>
      <c r="E10720" s="184" cm="1">
        <f t="array" ref="E10720">_xlfn.IFS($D10720=$O$5,C10720*$P$5,$D10720=$O$6,$C10720*$P$6,$D10720="AZN",$C10720)</f>
        <v>12715.5</v>
      </c>
      <c r="F10720" s="183" cm="1">
        <f t="array" ref="F10720">_xlfn.IFS($D10720=$O$5,$C10720*$P$5*0.01,$D10720=$O$6,$C10720*$P$6*0.01,$D10720="AZN",$C10720*0.08)</f>
        <v>127.155</v>
      </c>
    </row>
    <row r="10721" spans="1:6" x14ac:dyDescent="0.3">
      <c r="A10721" s="177" t="s">
        <v>526</v>
      </c>
      <c r="B10721" s="178">
        <v>44622</v>
      </c>
      <c r="C10721" s="179">
        <v>5000</v>
      </c>
      <c r="D10721" s="88" t="s">
        <v>2862</v>
      </c>
      <c r="E10721" s="184" cm="1">
        <f t="array" ref="E10721">_xlfn.IFS($D10721=$O$5,C10721*$P$5,$D10721=$O$6,$C10721*$P$6,$D10721="AZN",$C10721)</f>
        <v>5000</v>
      </c>
      <c r="F10721" s="183" cm="1">
        <f t="array" ref="F10721">_xlfn.IFS($D10721=$O$5,$C10721*$P$5*0.01,$D10721=$O$6,$C10721*$P$6*0.01,$D10721="AZN",$C10721*0.08)</f>
        <v>400</v>
      </c>
    </row>
    <row r="10722" spans="1:6" x14ac:dyDescent="0.3">
      <c r="A10722" s="177" t="s">
        <v>587</v>
      </c>
      <c r="B10722" s="178">
        <v>44599</v>
      </c>
      <c r="C10722" s="179">
        <v>3100</v>
      </c>
      <c r="D10722" s="88" t="s">
        <v>2863</v>
      </c>
      <c r="E10722" s="184" cm="1">
        <f t="array" ref="E10722">_xlfn.IFS($D10722=$O$5,C10722*$P$5,$D10722=$O$6,$C10722*$P$6,$D10722="AZN",$C10722)</f>
        <v>5270</v>
      </c>
      <c r="F10722" s="183" cm="1">
        <f t="array" ref="F10722">_xlfn.IFS($D10722=$O$5,$C10722*$P$5*0.01,$D10722=$O$6,$C10722*$P$6*0.01,$D10722="AZN",$C10722*0.08)</f>
        <v>52.7</v>
      </c>
    </row>
    <row r="10723" spans="1:6" x14ac:dyDescent="0.3">
      <c r="A10723" s="177" t="s">
        <v>313</v>
      </c>
      <c r="B10723" s="178">
        <v>44237</v>
      </c>
      <c r="C10723" s="179">
        <v>2200</v>
      </c>
      <c r="D10723" s="88" t="s">
        <v>2862</v>
      </c>
      <c r="E10723" s="184" cm="1">
        <f t="array" ref="E10723">_xlfn.IFS($D10723=$O$5,C10723*$P$5,$D10723=$O$6,$C10723*$P$6,$D10723="AZN",$C10723)</f>
        <v>2200</v>
      </c>
      <c r="F10723" s="183" cm="1">
        <f t="array" ref="F10723">_xlfn.IFS($D10723=$O$5,$C10723*$P$5*0.01,$D10723=$O$6,$C10723*$P$6*0.01,$D10723="AZN",$C10723*0.08)</f>
        <v>176</v>
      </c>
    </row>
    <row r="10724" spans="1:6" x14ac:dyDescent="0.3">
      <c r="A10724" s="177" t="s">
        <v>420</v>
      </c>
      <c r="B10724" s="178">
        <v>43804</v>
      </c>
      <c r="C10724" s="179">
        <v>3400</v>
      </c>
      <c r="D10724" s="88" t="s">
        <v>2862</v>
      </c>
      <c r="E10724" s="184" cm="1">
        <f t="array" ref="E10724">_xlfn.IFS($D10724=$O$5,C10724*$P$5,$D10724=$O$6,$C10724*$P$6,$D10724="AZN",$C10724)</f>
        <v>3400</v>
      </c>
      <c r="F10724" s="183" cm="1">
        <f t="array" ref="F10724">_xlfn.IFS($D10724=$O$5,$C10724*$P$5*0.01,$D10724=$O$6,$C10724*$P$6*0.01,$D10724="AZN",$C10724*0.08)</f>
        <v>272</v>
      </c>
    </row>
    <row r="10725" spans="1:6" x14ac:dyDescent="0.3">
      <c r="A10725" s="177" t="s">
        <v>157</v>
      </c>
      <c r="B10725" s="178">
        <v>44201</v>
      </c>
      <c r="C10725" s="179">
        <v>8400</v>
      </c>
      <c r="D10725" s="88" t="s">
        <v>2864</v>
      </c>
      <c r="E10725" s="184" cm="1">
        <f t="array" ref="E10725">_xlfn.IFS($D10725=$O$5,C10725*$P$5,$D10725=$O$6,$C10725*$P$6,$D10725="AZN",$C10725)</f>
        <v>15258.6</v>
      </c>
      <c r="F10725" s="183" cm="1">
        <f t="array" ref="F10725">_xlfn.IFS($D10725=$O$5,$C10725*$P$5*0.01,$D10725=$O$6,$C10725*$P$6*0.01,$D10725="AZN",$C10725*0.08)</f>
        <v>152.58600000000001</v>
      </c>
    </row>
    <row r="10726" spans="1:6" x14ac:dyDescent="0.3">
      <c r="A10726" s="177" t="s">
        <v>215</v>
      </c>
      <c r="B10726" s="178">
        <v>44815</v>
      </c>
      <c r="C10726" s="179">
        <v>5000</v>
      </c>
      <c r="D10726" s="88" t="s">
        <v>2863</v>
      </c>
      <c r="E10726" s="184" cm="1">
        <f t="array" ref="E10726">_xlfn.IFS($D10726=$O$5,C10726*$P$5,$D10726=$O$6,$C10726*$P$6,$D10726="AZN",$C10726)</f>
        <v>8500</v>
      </c>
      <c r="F10726" s="183" cm="1">
        <f t="array" ref="F10726">_xlfn.IFS($D10726=$O$5,$C10726*$P$5*0.01,$D10726=$O$6,$C10726*$P$6*0.01,$D10726="AZN",$C10726*0.08)</f>
        <v>85</v>
      </c>
    </row>
    <row r="10727" spans="1:6" x14ac:dyDescent="0.3">
      <c r="A10727" s="177" t="s">
        <v>850</v>
      </c>
      <c r="B10727" s="178">
        <v>43789</v>
      </c>
      <c r="C10727" s="179">
        <v>11400</v>
      </c>
      <c r="D10727" s="88" t="s">
        <v>2863</v>
      </c>
      <c r="E10727" s="184" cm="1">
        <f t="array" ref="E10727">_xlfn.IFS($D10727=$O$5,C10727*$P$5,$D10727=$O$6,$C10727*$P$6,$D10727="AZN",$C10727)</f>
        <v>19380</v>
      </c>
      <c r="F10727" s="183" cm="1">
        <f t="array" ref="F10727">_xlfn.IFS($D10727=$O$5,$C10727*$P$5*0.01,$D10727=$O$6,$C10727*$P$6*0.01,$D10727="AZN",$C10727*0.08)</f>
        <v>193.8</v>
      </c>
    </row>
    <row r="10728" spans="1:6" x14ac:dyDescent="0.3">
      <c r="A10728" s="177" t="s">
        <v>1395</v>
      </c>
      <c r="B10728" s="178">
        <v>44695</v>
      </c>
      <c r="C10728" s="179">
        <v>9800</v>
      </c>
      <c r="D10728" s="88" t="s">
        <v>2863</v>
      </c>
      <c r="E10728" s="184" cm="1">
        <f t="array" ref="E10728">_xlfn.IFS($D10728=$O$5,C10728*$P$5,$D10728=$O$6,$C10728*$P$6,$D10728="AZN",$C10728)</f>
        <v>16660</v>
      </c>
      <c r="F10728" s="183" cm="1">
        <f t="array" ref="F10728">_xlfn.IFS($D10728=$O$5,$C10728*$P$5*0.01,$D10728=$O$6,$C10728*$P$6*0.01,$D10728="AZN",$C10728*0.08)</f>
        <v>166.6</v>
      </c>
    </row>
    <row r="10729" spans="1:6" x14ac:dyDescent="0.3">
      <c r="A10729" s="177" t="s">
        <v>350</v>
      </c>
      <c r="B10729" s="178">
        <v>44778</v>
      </c>
      <c r="C10729" s="179">
        <v>11900</v>
      </c>
      <c r="D10729" s="88" t="s">
        <v>2864</v>
      </c>
      <c r="E10729" s="184" cm="1">
        <f t="array" ref="E10729">_xlfn.IFS($D10729=$O$5,C10729*$P$5,$D10729=$O$6,$C10729*$P$6,$D10729="AZN",$C10729)</f>
        <v>21616.35</v>
      </c>
      <c r="F10729" s="183" cm="1">
        <f t="array" ref="F10729">_xlfn.IFS($D10729=$O$5,$C10729*$P$5*0.01,$D10729=$O$6,$C10729*$P$6*0.01,$D10729="AZN",$C10729*0.08)</f>
        <v>216.1635</v>
      </c>
    </row>
    <row r="10730" spans="1:6" x14ac:dyDescent="0.3">
      <c r="A10730" s="177" t="s">
        <v>1956</v>
      </c>
      <c r="B10730" s="178">
        <v>44393</v>
      </c>
      <c r="C10730" s="179">
        <v>12500</v>
      </c>
      <c r="D10730" s="88" t="s">
        <v>2863</v>
      </c>
      <c r="E10730" s="184" cm="1">
        <f t="array" ref="E10730">_xlfn.IFS($D10730=$O$5,C10730*$P$5,$D10730=$O$6,$C10730*$P$6,$D10730="AZN",$C10730)</f>
        <v>21250</v>
      </c>
      <c r="F10730" s="183" cm="1">
        <f t="array" ref="F10730">_xlfn.IFS($D10730=$O$5,$C10730*$P$5*0.01,$D10730=$O$6,$C10730*$P$6*0.01,$D10730="AZN",$C10730*0.08)</f>
        <v>212.5</v>
      </c>
    </row>
    <row r="10731" spans="1:6" x14ac:dyDescent="0.3">
      <c r="A10731" s="177" t="s">
        <v>1680</v>
      </c>
      <c r="B10731" s="178">
        <v>44522</v>
      </c>
      <c r="C10731" s="179">
        <v>10500</v>
      </c>
      <c r="D10731" s="88" t="s">
        <v>2864</v>
      </c>
      <c r="E10731" s="184" cm="1">
        <f t="array" ref="E10731">_xlfn.IFS($D10731=$O$5,C10731*$P$5,$D10731=$O$6,$C10731*$P$6,$D10731="AZN",$C10731)</f>
        <v>19073.25</v>
      </c>
      <c r="F10731" s="183" cm="1">
        <f t="array" ref="F10731">_xlfn.IFS($D10731=$O$5,$C10731*$P$5*0.01,$D10731=$O$6,$C10731*$P$6*0.01,$D10731="AZN",$C10731*0.08)</f>
        <v>190.73250000000002</v>
      </c>
    </row>
    <row r="10732" spans="1:6" x14ac:dyDescent="0.3">
      <c r="A10732" s="177" t="s">
        <v>1090</v>
      </c>
      <c r="B10732" s="178">
        <v>44798</v>
      </c>
      <c r="C10732" s="179">
        <v>7600</v>
      </c>
      <c r="D10732" s="88" t="s">
        <v>2862</v>
      </c>
      <c r="E10732" s="184" cm="1">
        <f t="array" ref="E10732">_xlfn.IFS($D10732=$O$5,C10732*$P$5,$D10732=$O$6,$C10732*$P$6,$D10732="AZN",$C10732)</f>
        <v>7600</v>
      </c>
      <c r="F10732" s="183" cm="1">
        <f t="array" ref="F10732">_xlfn.IFS($D10732=$O$5,$C10732*$P$5*0.01,$D10732=$O$6,$C10732*$P$6*0.01,$D10732="AZN",$C10732*0.08)</f>
        <v>608</v>
      </c>
    </row>
    <row r="10733" spans="1:6" x14ac:dyDescent="0.3">
      <c r="A10733" s="177" t="s">
        <v>474</v>
      </c>
      <c r="B10733" s="178">
        <v>44113</v>
      </c>
      <c r="C10733" s="179">
        <v>7400</v>
      </c>
      <c r="D10733" s="88" t="s">
        <v>2864</v>
      </c>
      <c r="E10733" s="184" cm="1">
        <f t="array" ref="E10733">_xlfn.IFS($D10733=$O$5,C10733*$P$5,$D10733=$O$6,$C10733*$P$6,$D10733="AZN",$C10733)</f>
        <v>13442.1</v>
      </c>
      <c r="F10733" s="183" cm="1">
        <f t="array" ref="F10733">_xlfn.IFS($D10733=$O$5,$C10733*$P$5*0.01,$D10733=$O$6,$C10733*$P$6*0.01,$D10733="AZN",$C10733*0.08)</f>
        <v>134.42099999999999</v>
      </c>
    </row>
    <row r="10734" spans="1:6" x14ac:dyDescent="0.3">
      <c r="A10734" s="177" t="s">
        <v>1381</v>
      </c>
      <c r="B10734" s="178">
        <v>44438</v>
      </c>
      <c r="C10734" s="179">
        <v>9200</v>
      </c>
      <c r="D10734" s="88" t="s">
        <v>2864</v>
      </c>
      <c r="E10734" s="184" cm="1">
        <f t="array" ref="E10734">_xlfn.IFS($D10734=$O$5,C10734*$P$5,$D10734=$O$6,$C10734*$P$6,$D10734="AZN",$C10734)</f>
        <v>16711.8</v>
      </c>
      <c r="F10734" s="183" cm="1">
        <f t="array" ref="F10734">_xlfn.IFS($D10734=$O$5,$C10734*$P$5*0.01,$D10734=$O$6,$C10734*$P$6*0.01,$D10734="AZN",$C10734*0.08)</f>
        <v>167.11799999999999</v>
      </c>
    </row>
    <row r="10735" spans="1:6" x14ac:dyDescent="0.3">
      <c r="A10735" s="177" t="s">
        <v>1091</v>
      </c>
      <c r="B10735" s="178">
        <v>44231</v>
      </c>
      <c r="C10735" s="179">
        <v>5600</v>
      </c>
      <c r="D10735" s="88" t="s">
        <v>2862</v>
      </c>
      <c r="E10735" s="184" cm="1">
        <f t="array" ref="E10735">_xlfn.IFS($D10735=$O$5,C10735*$P$5,$D10735=$O$6,$C10735*$P$6,$D10735="AZN",$C10735)</f>
        <v>5600</v>
      </c>
      <c r="F10735" s="183" cm="1">
        <f t="array" ref="F10735">_xlfn.IFS($D10735=$O$5,$C10735*$P$5*0.01,$D10735=$O$6,$C10735*$P$6*0.01,$D10735="AZN",$C10735*0.08)</f>
        <v>448</v>
      </c>
    </row>
    <row r="10736" spans="1:6" x14ac:dyDescent="0.3">
      <c r="A10736" s="177" t="s">
        <v>2128</v>
      </c>
      <c r="B10736" s="178">
        <v>44062</v>
      </c>
      <c r="C10736" s="179">
        <v>9400</v>
      </c>
      <c r="D10736" s="88" t="s">
        <v>2864</v>
      </c>
      <c r="E10736" s="184" cm="1">
        <f t="array" ref="E10736">_xlfn.IFS($D10736=$O$5,C10736*$P$5,$D10736=$O$6,$C10736*$P$6,$D10736="AZN",$C10736)</f>
        <v>17075.099999999999</v>
      </c>
      <c r="F10736" s="183" cm="1">
        <f t="array" ref="F10736">_xlfn.IFS($D10736=$O$5,$C10736*$P$5*0.01,$D10736=$O$6,$C10736*$P$6*0.01,$D10736="AZN",$C10736*0.08)</f>
        <v>170.75099999999998</v>
      </c>
    </row>
    <row r="10737" spans="1:6" x14ac:dyDescent="0.3">
      <c r="A10737" s="177" t="s">
        <v>270</v>
      </c>
      <c r="B10737" s="178">
        <v>44399</v>
      </c>
      <c r="C10737" s="179">
        <v>10200</v>
      </c>
      <c r="D10737" s="88" t="s">
        <v>2862</v>
      </c>
      <c r="E10737" s="184" cm="1">
        <f t="array" ref="E10737">_xlfn.IFS($D10737=$O$5,C10737*$P$5,$D10737=$O$6,$C10737*$P$6,$D10737="AZN",$C10737)</f>
        <v>10200</v>
      </c>
      <c r="F10737" s="183" cm="1">
        <f t="array" ref="F10737">_xlfn.IFS($D10737=$O$5,$C10737*$P$5*0.01,$D10737=$O$6,$C10737*$P$6*0.01,$D10737="AZN",$C10737*0.08)</f>
        <v>816</v>
      </c>
    </row>
    <row r="10738" spans="1:6" x14ac:dyDescent="0.3">
      <c r="A10738" s="177" t="s">
        <v>462</v>
      </c>
      <c r="B10738" s="178">
        <v>43528</v>
      </c>
      <c r="C10738" s="179">
        <v>12300</v>
      </c>
      <c r="D10738" s="88" t="s">
        <v>2863</v>
      </c>
      <c r="E10738" s="184" cm="1">
        <f t="array" ref="E10738">_xlfn.IFS($D10738=$O$5,C10738*$P$5,$D10738=$O$6,$C10738*$P$6,$D10738="AZN",$C10738)</f>
        <v>20910</v>
      </c>
      <c r="F10738" s="183" cm="1">
        <f t="array" ref="F10738">_xlfn.IFS($D10738=$O$5,$C10738*$P$5*0.01,$D10738=$O$6,$C10738*$P$6*0.01,$D10738="AZN",$C10738*0.08)</f>
        <v>209.1</v>
      </c>
    </row>
    <row r="10739" spans="1:6" x14ac:dyDescent="0.3">
      <c r="A10739" s="177" t="s">
        <v>1493</v>
      </c>
      <c r="B10739" s="178">
        <v>44181</v>
      </c>
      <c r="C10739" s="179">
        <v>11100</v>
      </c>
      <c r="D10739" s="88" t="s">
        <v>2863</v>
      </c>
      <c r="E10739" s="184" cm="1">
        <f t="array" ref="E10739">_xlfn.IFS($D10739=$O$5,C10739*$P$5,$D10739=$O$6,$C10739*$P$6,$D10739="AZN",$C10739)</f>
        <v>18870</v>
      </c>
      <c r="F10739" s="183" cm="1">
        <f t="array" ref="F10739">_xlfn.IFS($D10739=$O$5,$C10739*$P$5*0.01,$D10739=$O$6,$C10739*$P$6*0.01,$D10739="AZN",$C10739*0.08)</f>
        <v>188.70000000000002</v>
      </c>
    </row>
    <row r="10740" spans="1:6" x14ac:dyDescent="0.3">
      <c r="A10740" s="177" t="s">
        <v>1000</v>
      </c>
      <c r="B10740" s="178">
        <v>43808</v>
      </c>
      <c r="C10740" s="179">
        <v>2500</v>
      </c>
      <c r="D10740" s="88" t="s">
        <v>2862</v>
      </c>
      <c r="E10740" s="184" cm="1">
        <f t="array" ref="E10740">_xlfn.IFS($D10740=$O$5,C10740*$P$5,$D10740=$O$6,$C10740*$P$6,$D10740="AZN",$C10740)</f>
        <v>2500</v>
      </c>
      <c r="F10740" s="183" cm="1">
        <f t="array" ref="F10740">_xlfn.IFS($D10740=$O$5,$C10740*$P$5*0.01,$D10740=$O$6,$C10740*$P$6*0.01,$D10740="AZN",$C10740*0.08)</f>
        <v>200</v>
      </c>
    </row>
    <row r="10741" spans="1:6" x14ac:dyDescent="0.3">
      <c r="A10741" s="177" t="s">
        <v>921</v>
      </c>
      <c r="B10741" s="178">
        <v>43843</v>
      </c>
      <c r="C10741" s="179">
        <v>10400</v>
      </c>
      <c r="D10741" s="88" t="s">
        <v>2862</v>
      </c>
      <c r="E10741" s="184" cm="1">
        <f t="array" ref="E10741">_xlfn.IFS($D10741=$O$5,C10741*$P$5,$D10741=$O$6,$C10741*$P$6,$D10741="AZN",$C10741)</f>
        <v>10400</v>
      </c>
      <c r="F10741" s="183" cm="1">
        <f t="array" ref="F10741">_xlfn.IFS($D10741=$O$5,$C10741*$P$5*0.01,$D10741=$O$6,$C10741*$P$6*0.01,$D10741="AZN",$C10741*0.08)</f>
        <v>832</v>
      </c>
    </row>
    <row r="10742" spans="1:6" x14ac:dyDescent="0.3">
      <c r="A10742" s="177" t="s">
        <v>291</v>
      </c>
      <c r="B10742" s="178">
        <v>44279</v>
      </c>
      <c r="C10742" s="179">
        <v>5700</v>
      </c>
      <c r="D10742" s="88" t="s">
        <v>2863</v>
      </c>
      <c r="E10742" s="184" cm="1">
        <f t="array" ref="E10742">_xlfn.IFS($D10742=$O$5,C10742*$P$5,$D10742=$O$6,$C10742*$P$6,$D10742="AZN",$C10742)</f>
        <v>9690</v>
      </c>
      <c r="F10742" s="183" cm="1">
        <f t="array" ref="F10742">_xlfn.IFS($D10742=$O$5,$C10742*$P$5*0.01,$D10742=$O$6,$C10742*$P$6*0.01,$D10742="AZN",$C10742*0.08)</f>
        <v>96.9</v>
      </c>
    </row>
    <row r="10743" spans="1:6" x14ac:dyDescent="0.3">
      <c r="A10743" s="177" t="s">
        <v>1789</v>
      </c>
      <c r="B10743" s="178">
        <v>43841</v>
      </c>
      <c r="C10743" s="179">
        <v>4000</v>
      </c>
      <c r="D10743" s="88" t="s">
        <v>2862</v>
      </c>
      <c r="E10743" s="184" cm="1">
        <f t="array" ref="E10743">_xlfn.IFS($D10743=$O$5,C10743*$P$5,$D10743=$O$6,$C10743*$P$6,$D10743="AZN",$C10743)</f>
        <v>4000</v>
      </c>
      <c r="F10743" s="183" cm="1">
        <f t="array" ref="F10743">_xlfn.IFS($D10743=$O$5,$C10743*$P$5*0.01,$D10743=$O$6,$C10743*$P$6*0.01,$D10743="AZN",$C10743*0.08)</f>
        <v>320</v>
      </c>
    </row>
    <row r="10744" spans="1:6" x14ac:dyDescent="0.3">
      <c r="A10744" s="177" t="s">
        <v>568</v>
      </c>
      <c r="B10744" s="178">
        <v>44522</v>
      </c>
      <c r="C10744" s="179">
        <v>11600</v>
      </c>
      <c r="D10744" s="88" t="s">
        <v>2863</v>
      </c>
      <c r="E10744" s="184" cm="1">
        <f t="array" ref="E10744">_xlfn.IFS($D10744=$O$5,C10744*$P$5,$D10744=$O$6,$C10744*$P$6,$D10744="AZN",$C10744)</f>
        <v>19720</v>
      </c>
      <c r="F10744" s="183" cm="1">
        <f t="array" ref="F10744">_xlfn.IFS($D10744=$O$5,$C10744*$P$5*0.01,$D10744=$O$6,$C10744*$P$6*0.01,$D10744="AZN",$C10744*0.08)</f>
        <v>197.20000000000002</v>
      </c>
    </row>
    <row r="10745" spans="1:6" x14ac:dyDescent="0.3">
      <c r="A10745" s="177" t="s">
        <v>1197</v>
      </c>
      <c r="B10745" s="178">
        <v>43728</v>
      </c>
      <c r="C10745" s="179">
        <v>6500</v>
      </c>
      <c r="D10745" s="88" t="s">
        <v>2863</v>
      </c>
      <c r="E10745" s="184" cm="1">
        <f t="array" ref="E10745">_xlfn.IFS($D10745=$O$5,C10745*$P$5,$D10745=$O$6,$C10745*$P$6,$D10745="AZN",$C10745)</f>
        <v>11050</v>
      </c>
      <c r="F10745" s="183" cm="1">
        <f t="array" ref="F10745">_xlfn.IFS($D10745=$O$5,$C10745*$P$5*0.01,$D10745=$O$6,$C10745*$P$6*0.01,$D10745="AZN",$C10745*0.08)</f>
        <v>110.5</v>
      </c>
    </row>
    <row r="10746" spans="1:6" x14ac:dyDescent="0.3">
      <c r="A10746" s="177" t="s">
        <v>1905</v>
      </c>
      <c r="B10746" s="178">
        <v>44128</v>
      </c>
      <c r="C10746" s="179">
        <v>2100</v>
      </c>
      <c r="D10746" s="88" t="s">
        <v>2863</v>
      </c>
      <c r="E10746" s="184" cm="1">
        <f t="array" ref="E10746">_xlfn.IFS($D10746=$O$5,C10746*$P$5,$D10746=$O$6,$C10746*$P$6,$D10746="AZN",$C10746)</f>
        <v>3570</v>
      </c>
      <c r="F10746" s="183" cm="1">
        <f t="array" ref="F10746">_xlfn.IFS($D10746=$O$5,$C10746*$P$5*0.01,$D10746=$O$6,$C10746*$P$6*0.01,$D10746="AZN",$C10746*0.08)</f>
        <v>35.700000000000003</v>
      </c>
    </row>
    <row r="10747" spans="1:6" x14ac:dyDescent="0.3">
      <c r="A10747" s="177" t="s">
        <v>1453</v>
      </c>
      <c r="B10747" s="178">
        <v>44628</v>
      </c>
      <c r="C10747" s="179">
        <v>8500</v>
      </c>
      <c r="D10747" s="88" t="s">
        <v>2863</v>
      </c>
      <c r="E10747" s="184" cm="1">
        <f t="array" ref="E10747">_xlfn.IFS($D10747=$O$5,C10747*$P$5,$D10747=$O$6,$C10747*$P$6,$D10747="AZN",$C10747)</f>
        <v>14450</v>
      </c>
      <c r="F10747" s="183" cm="1">
        <f t="array" ref="F10747">_xlfn.IFS($D10747=$O$5,$C10747*$P$5*0.01,$D10747=$O$6,$C10747*$P$6*0.01,$D10747="AZN",$C10747*0.08)</f>
        <v>144.5</v>
      </c>
    </row>
    <row r="10748" spans="1:6" x14ac:dyDescent="0.3">
      <c r="A10748" s="177" t="s">
        <v>1134</v>
      </c>
      <c r="B10748" s="178">
        <v>43779</v>
      </c>
      <c r="C10748" s="179">
        <v>8200</v>
      </c>
      <c r="D10748" s="88" t="s">
        <v>2863</v>
      </c>
      <c r="E10748" s="184" cm="1">
        <f t="array" ref="E10748">_xlfn.IFS($D10748=$O$5,C10748*$P$5,$D10748=$O$6,$C10748*$P$6,$D10748="AZN",$C10748)</f>
        <v>13940</v>
      </c>
      <c r="F10748" s="183" cm="1">
        <f t="array" ref="F10748">_xlfn.IFS($D10748=$O$5,$C10748*$P$5*0.01,$D10748=$O$6,$C10748*$P$6*0.01,$D10748="AZN",$C10748*0.08)</f>
        <v>139.4</v>
      </c>
    </row>
    <row r="10749" spans="1:6" x14ac:dyDescent="0.3">
      <c r="A10749" s="177" t="s">
        <v>1176</v>
      </c>
      <c r="B10749" s="178">
        <v>43653</v>
      </c>
      <c r="C10749" s="179">
        <v>10500</v>
      </c>
      <c r="D10749" s="88" t="s">
        <v>2864</v>
      </c>
      <c r="E10749" s="184" cm="1">
        <f t="array" ref="E10749">_xlfn.IFS($D10749=$O$5,C10749*$P$5,$D10749=$O$6,$C10749*$P$6,$D10749="AZN",$C10749)</f>
        <v>19073.25</v>
      </c>
      <c r="F10749" s="183" cm="1">
        <f t="array" ref="F10749">_xlfn.IFS($D10749=$O$5,$C10749*$P$5*0.01,$D10749=$O$6,$C10749*$P$6*0.01,$D10749="AZN",$C10749*0.08)</f>
        <v>190.73250000000002</v>
      </c>
    </row>
    <row r="10750" spans="1:6" x14ac:dyDescent="0.3">
      <c r="A10750" s="177" t="s">
        <v>887</v>
      </c>
      <c r="B10750" s="178">
        <v>44197</v>
      </c>
      <c r="C10750" s="179">
        <v>4700</v>
      </c>
      <c r="D10750" s="88" t="s">
        <v>2864</v>
      </c>
      <c r="E10750" s="184" cm="1">
        <f t="array" ref="E10750">_xlfn.IFS($D10750=$O$5,C10750*$P$5,$D10750=$O$6,$C10750*$P$6,$D10750="AZN",$C10750)</f>
        <v>8537.5499999999993</v>
      </c>
      <c r="F10750" s="183" cm="1">
        <f t="array" ref="F10750">_xlfn.IFS($D10750=$O$5,$C10750*$P$5*0.01,$D10750=$O$6,$C10750*$P$6*0.01,$D10750="AZN",$C10750*0.08)</f>
        <v>85.375499999999988</v>
      </c>
    </row>
    <row r="10751" spans="1:6" x14ac:dyDescent="0.3">
      <c r="A10751" s="177" t="s">
        <v>583</v>
      </c>
      <c r="B10751" s="178">
        <v>44624</v>
      </c>
      <c r="C10751" s="179">
        <v>10500</v>
      </c>
      <c r="D10751" s="88" t="s">
        <v>2862</v>
      </c>
      <c r="E10751" s="184" cm="1">
        <f t="array" ref="E10751">_xlfn.IFS($D10751=$O$5,C10751*$P$5,$D10751=$O$6,$C10751*$P$6,$D10751="AZN",$C10751)</f>
        <v>10500</v>
      </c>
      <c r="F10751" s="183" cm="1">
        <f t="array" ref="F10751">_xlfn.IFS($D10751=$O$5,$C10751*$P$5*0.01,$D10751=$O$6,$C10751*$P$6*0.01,$D10751="AZN",$C10751*0.08)</f>
        <v>840</v>
      </c>
    </row>
    <row r="10752" spans="1:6" x14ac:dyDescent="0.3">
      <c r="A10752" s="177" t="s">
        <v>533</v>
      </c>
      <c r="B10752" s="178">
        <v>44666</v>
      </c>
      <c r="C10752" s="179">
        <v>8000</v>
      </c>
      <c r="D10752" s="88" t="s">
        <v>2862</v>
      </c>
      <c r="E10752" s="184" cm="1">
        <f t="array" ref="E10752">_xlfn.IFS($D10752=$O$5,C10752*$P$5,$D10752=$O$6,$C10752*$P$6,$D10752="AZN",$C10752)</f>
        <v>8000</v>
      </c>
      <c r="F10752" s="183" cm="1">
        <f t="array" ref="F10752">_xlfn.IFS($D10752=$O$5,$C10752*$P$5*0.01,$D10752=$O$6,$C10752*$P$6*0.01,$D10752="AZN",$C10752*0.08)</f>
        <v>640</v>
      </c>
    </row>
    <row r="10753" spans="1:6" x14ac:dyDescent="0.3">
      <c r="A10753" s="177" t="s">
        <v>845</v>
      </c>
      <c r="B10753" s="178">
        <v>44266</v>
      </c>
      <c r="C10753" s="179">
        <v>3400</v>
      </c>
      <c r="D10753" s="88" t="s">
        <v>2864</v>
      </c>
      <c r="E10753" s="184" cm="1">
        <f t="array" ref="E10753">_xlfn.IFS($D10753=$O$5,C10753*$P$5,$D10753=$O$6,$C10753*$P$6,$D10753="AZN",$C10753)</f>
        <v>6176.1</v>
      </c>
      <c r="F10753" s="183" cm="1">
        <f t="array" ref="F10753">_xlfn.IFS($D10753=$O$5,$C10753*$P$5*0.01,$D10753=$O$6,$C10753*$P$6*0.01,$D10753="AZN",$C10753*0.08)</f>
        <v>61.761000000000003</v>
      </c>
    </row>
    <row r="10754" spans="1:6" x14ac:dyDescent="0.3">
      <c r="A10754" s="177" t="s">
        <v>472</v>
      </c>
      <c r="B10754" s="178">
        <v>43950</v>
      </c>
      <c r="C10754" s="179">
        <v>4300</v>
      </c>
      <c r="D10754" s="88" t="s">
        <v>2863</v>
      </c>
      <c r="E10754" s="184" cm="1">
        <f t="array" ref="E10754">_xlfn.IFS($D10754=$O$5,C10754*$P$5,$D10754=$O$6,$C10754*$P$6,$D10754="AZN",$C10754)</f>
        <v>7310</v>
      </c>
      <c r="F10754" s="183" cm="1">
        <f t="array" ref="F10754">_xlfn.IFS($D10754=$O$5,$C10754*$P$5*0.01,$D10754=$O$6,$C10754*$P$6*0.01,$D10754="AZN",$C10754*0.08)</f>
        <v>73.100000000000009</v>
      </c>
    </row>
    <row r="10755" spans="1:6" x14ac:dyDescent="0.3">
      <c r="A10755" s="177" t="s">
        <v>1045</v>
      </c>
      <c r="B10755" s="178">
        <v>44196</v>
      </c>
      <c r="C10755" s="179">
        <v>10800</v>
      </c>
      <c r="D10755" s="88" t="s">
        <v>2864</v>
      </c>
      <c r="E10755" s="184" cm="1">
        <f t="array" ref="E10755">_xlfn.IFS($D10755=$O$5,C10755*$P$5,$D10755=$O$6,$C10755*$P$6,$D10755="AZN",$C10755)</f>
        <v>19618.2</v>
      </c>
      <c r="F10755" s="183" cm="1">
        <f t="array" ref="F10755">_xlfn.IFS($D10755=$O$5,$C10755*$P$5*0.01,$D10755=$O$6,$C10755*$P$6*0.01,$D10755="AZN",$C10755*0.08)</f>
        <v>196.18200000000002</v>
      </c>
    </row>
    <row r="10756" spans="1:6" x14ac:dyDescent="0.3">
      <c r="A10756" s="177" t="s">
        <v>1129</v>
      </c>
      <c r="B10756" s="178">
        <v>43864</v>
      </c>
      <c r="C10756" s="179">
        <v>11300</v>
      </c>
      <c r="D10756" s="88" t="s">
        <v>2864</v>
      </c>
      <c r="E10756" s="184" cm="1">
        <f t="array" ref="E10756">_xlfn.IFS($D10756=$O$5,C10756*$P$5,$D10756=$O$6,$C10756*$P$6,$D10756="AZN",$C10756)</f>
        <v>20526.45</v>
      </c>
      <c r="F10756" s="183" cm="1">
        <f t="array" ref="F10756">_xlfn.IFS($D10756=$O$5,$C10756*$P$5*0.01,$D10756=$O$6,$C10756*$P$6*0.01,$D10756="AZN",$C10756*0.08)</f>
        <v>205.2645</v>
      </c>
    </row>
    <row r="10757" spans="1:6" x14ac:dyDescent="0.3">
      <c r="A10757" s="177" t="s">
        <v>1479</v>
      </c>
      <c r="B10757" s="178">
        <v>44691</v>
      </c>
      <c r="C10757" s="179">
        <v>7100</v>
      </c>
      <c r="D10757" s="88" t="s">
        <v>2863</v>
      </c>
      <c r="E10757" s="184" cm="1">
        <f t="array" ref="E10757">_xlfn.IFS($D10757=$O$5,C10757*$P$5,$D10757=$O$6,$C10757*$P$6,$D10757="AZN",$C10757)</f>
        <v>12070</v>
      </c>
      <c r="F10757" s="183" cm="1">
        <f t="array" ref="F10757">_xlfn.IFS($D10757=$O$5,$C10757*$P$5*0.01,$D10757=$O$6,$C10757*$P$6*0.01,$D10757="AZN",$C10757*0.08)</f>
        <v>120.7</v>
      </c>
    </row>
    <row r="10758" spans="1:6" x14ac:dyDescent="0.3">
      <c r="A10758" s="177" t="s">
        <v>725</v>
      </c>
      <c r="B10758" s="178">
        <v>44054</v>
      </c>
      <c r="C10758" s="179">
        <v>9700</v>
      </c>
      <c r="D10758" s="88" t="s">
        <v>2864</v>
      </c>
      <c r="E10758" s="184" cm="1">
        <f t="array" ref="E10758">_xlfn.IFS($D10758=$O$5,C10758*$P$5,$D10758=$O$6,$C10758*$P$6,$D10758="AZN",$C10758)</f>
        <v>17620.05</v>
      </c>
      <c r="F10758" s="183" cm="1">
        <f t="array" ref="F10758">_xlfn.IFS($D10758=$O$5,$C10758*$P$5*0.01,$D10758=$O$6,$C10758*$P$6*0.01,$D10758="AZN",$C10758*0.08)</f>
        <v>176.20050000000001</v>
      </c>
    </row>
    <row r="10759" spans="1:6" x14ac:dyDescent="0.3">
      <c r="A10759" s="177" t="s">
        <v>372</v>
      </c>
      <c r="B10759" s="178">
        <v>44470</v>
      </c>
      <c r="C10759" s="179">
        <v>7100</v>
      </c>
      <c r="D10759" s="88" t="s">
        <v>2864</v>
      </c>
      <c r="E10759" s="184" cm="1">
        <f t="array" ref="E10759">_xlfn.IFS($D10759=$O$5,C10759*$P$5,$D10759=$O$6,$C10759*$P$6,$D10759="AZN",$C10759)</f>
        <v>12897.15</v>
      </c>
      <c r="F10759" s="183" cm="1">
        <f t="array" ref="F10759">_xlfn.IFS($D10759=$O$5,$C10759*$P$5*0.01,$D10759=$O$6,$C10759*$P$6*0.01,$D10759="AZN",$C10759*0.08)</f>
        <v>128.97149999999999</v>
      </c>
    </row>
    <row r="10760" spans="1:6" x14ac:dyDescent="0.3">
      <c r="A10760" s="177" t="s">
        <v>490</v>
      </c>
      <c r="B10760" s="178">
        <v>43593</v>
      </c>
      <c r="C10760" s="179">
        <v>5100</v>
      </c>
      <c r="D10760" s="88" t="s">
        <v>2863</v>
      </c>
      <c r="E10760" s="184" cm="1">
        <f t="array" ref="E10760">_xlfn.IFS($D10760=$O$5,C10760*$P$5,$D10760=$O$6,$C10760*$P$6,$D10760="AZN",$C10760)</f>
        <v>8670</v>
      </c>
      <c r="F10760" s="183" cm="1">
        <f t="array" ref="F10760">_xlfn.IFS($D10760=$O$5,$C10760*$P$5*0.01,$D10760=$O$6,$C10760*$P$6*0.01,$D10760="AZN",$C10760*0.08)</f>
        <v>86.7</v>
      </c>
    </row>
    <row r="10761" spans="1:6" x14ac:dyDescent="0.3">
      <c r="A10761" s="177" t="s">
        <v>264</v>
      </c>
      <c r="B10761" s="178">
        <v>44521</v>
      </c>
      <c r="C10761" s="179">
        <v>11900</v>
      </c>
      <c r="D10761" s="88" t="s">
        <v>2864</v>
      </c>
      <c r="E10761" s="184" cm="1">
        <f t="array" ref="E10761">_xlfn.IFS($D10761=$O$5,C10761*$P$5,$D10761=$O$6,$C10761*$P$6,$D10761="AZN",$C10761)</f>
        <v>21616.35</v>
      </c>
      <c r="F10761" s="183" cm="1">
        <f t="array" ref="F10761">_xlfn.IFS($D10761=$O$5,$C10761*$P$5*0.01,$D10761=$O$6,$C10761*$P$6*0.01,$D10761="AZN",$C10761*0.08)</f>
        <v>216.1635</v>
      </c>
    </row>
    <row r="10762" spans="1:6" x14ac:dyDescent="0.3">
      <c r="A10762" s="177" t="s">
        <v>335</v>
      </c>
      <c r="B10762" s="178">
        <v>44178</v>
      </c>
      <c r="C10762" s="179">
        <v>1500</v>
      </c>
      <c r="D10762" s="88" t="s">
        <v>2864</v>
      </c>
      <c r="E10762" s="184" cm="1">
        <f t="array" ref="E10762">_xlfn.IFS($D10762=$O$5,C10762*$P$5,$D10762=$O$6,$C10762*$P$6,$D10762="AZN",$C10762)</f>
        <v>2724.75</v>
      </c>
      <c r="F10762" s="183" cm="1">
        <f t="array" ref="F10762">_xlfn.IFS($D10762=$O$5,$C10762*$P$5*0.01,$D10762=$O$6,$C10762*$P$6*0.01,$D10762="AZN",$C10762*0.08)</f>
        <v>27.247500000000002</v>
      </c>
    </row>
    <row r="10763" spans="1:6" x14ac:dyDescent="0.3">
      <c r="A10763" s="177" t="s">
        <v>691</v>
      </c>
      <c r="B10763" s="178">
        <v>44063</v>
      </c>
      <c r="C10763" s="179">
        <v>6500</v>
      </c>
      <c r="D10763" s="88" t="s">
        <v>2864</v>
      </c>
      <c r="E10763" s="184" cm="1">
        <f t="array" ref="E10763">_xlfn.IFS($D10763=$O$5,C10763*$P$5,$D10763=$O$6,$C10763*$P$6,$D10763="AZN",$C10763)</f>
        <v>11807.25</v>
      </c>
      <c r="F10763" s="183" cm="1">
        <f t="array" ref="F10763">_xlfn.IFS($D10763=$O$5,$C10763*$P$5*0.01,$D10763=$O$6,$C10763*$P$6*0.01,$D10763="AZN",$C10763*0.08)</f>
        <v>118.07250000000001</v>
      </c>
    </row>
    <row r="10764" spans="1:6" x14ac:dyDescent="0.3">
      <c r="A10764" s="177" t="s">
        <v>1694</v>
      </c>
      <c r="B10764" s="178">
        <v>44398</v>
      </c>
      <c r="C10764" s="179">
        <v>4300</v>
      </c>
      <c r="D10764" s="88" t="s">
        <v>2863</v>
      </c>
      <c r="E10764" s="184" cm="1">
        <f t="array" ref="E10764">_xlfn.IFS($D10764=$O$5,C10764*$P$5,$D10764=$O$6,$C10764*$P$6,$D10764="AZN",$C10764)</f>
        <v>7310</v>
      </c>
      <c r="F10764" s="183" cm="1">
        <f t="array" ref="F10764">_xlfn.IFS($D10764=$O$5,$C10764*$P$5*0.01,$D10764=$O$6,$C10764*$P$6*0.01,$D10764="AZN",$C10764*0.08)</f>
        <v>73.100000000000009</v>
      </c>
    </row>
    <row r="10765" spans="1:6" x14ac:dyDescent="0.3">
      <c r="A10765" s="177" t="s">
        <v>1377</v>
      </c>
      <c r="B10765" s="178">
        <v>43999</v>
      </c>
      <c r="C10765" s="179">
        <v>3100</v>
      </c>
      <c r="D10765" s="88" t="s">
        <v>2862</v>
      </c>
      <c r="E10765" s="184" cm="1">
        <f t="array" ref="E10765">_xlfn.IFS($D10765=$O$5,C10765*$P$5,$D10765=$O$6,$C10765*$P$6,$D10765="AZN",$C10765)</f>
        <v>3100</v>
      </c>
      <c r="F10765" s="183" cm="1">
        <f t="array" ref="F10765">_xlfn.IFS($D10765=$O$5,$C10765*$P$5*0.01,$D10765=$O$6,$C10765*$P$6*0.01,$D10765="AZN",$C10765*0.08)</f>
        <v>248</v>
      </c>
    </row>
    <row r="10766" spans="1:6" x14ac:dyDescent="0.3">
      <c r="A10766" s="177" t="s">
        <v>579</v>
      </c>
      <c r="B10766" s="178">
        <v>44700</v>
      </c>
      <c r="C10766" s="179">
        <v>7800</v>
      </c>
      <c r="D10766" s="88" t="s">
        <v>2863</v>
      </c>
      <c r="E10766" s="184" cm="1">
        <f t="array" ref="E10766">_xlfn.IFS($D10766=$O$5,C10766*$P$5,$D10766=$O$6,$C10766*$P$6,$D10766="AZN",$C10766)</f>
        <v>13260</v>
      </c>
      <c r="F10766" s="183" cm="1">
        <f t="array" ref="F10766">_xlfn.IFS($D10766=$O$5,$C10766*$P$5*0.01,$D10766=$O$6,$C10766*$P$6*0.01,$D10766="AZN",$C10766*0.08)</f>
        <v>132.6</v>
      </c>
    </row>
    <row r="10767" spans="1:6" x14ac:dyDescent="0.3">
      <c r="A10767" s="177" t="s">
        <v>272</v>
      </c>
      <c r="B10767" s="178">
        <v>44096</v>
      </c>
      <c r="C10767" s="179">
        <v>2100</v>
      </c>
      <c r="D10767" s="88" t="s">
        <v>2862</v>
      </c>
      <c r="E10767" s="184" cm="1">
        <f t="array" ref="E10767">_xlfn.IFS($D10767=$O$5,C10767*$P$5,$D10767=$O$6,$C10767*$P$6,$D10767="AZN",$C10767)</f>
        <v>2100</v>
      </c>
      <c r="F10767" s="183" cm="1">
        <f t="array" ref="F10767">_xlfn.IFS($D10767=$O$5,$C10767*$P$5*0.01,$D10767=$O$6,$C10767*$P$6*0.01,$D10767="AZN",$C10767*0.08)</f>
        <v>168</v>
      </c>
    </row>
    <row r="10768" spans="1:6" x14ac:dyDescent="0.3">
      <c r="A10768" s="177" t="s">
        <v>1032</v>
      </c>
      <c r="B10768" s="178">
        <v>43754</v>
      </c>
      <c r="C10768" s="179">
        <v>4600</v>
      </c>
      <c r="D10768" s="88" t="s">
        <v>2862</v>
      </c>
      <c r="E10768" s="184" cm="1">
        <f t="array" ref="E10768">_xlfn.IFS($D10768=$O$5,C10768*$P$5,$D10768=$O$6,$C10768*$P$6,$D10768="AZN",$C10768)</f>
        <v>4600</v>
      </c>
      <c r="F10768" s="183" cm="1">
        <f t="array" ref="F10768">_xlfn.IFS($D10768=$O$5,$C10768*$P$5*0.01,$D10768=$O$6,$C10768*$P$6*0.01,$D10768="AZN",$C10768*0.08)</f>
        <v>368</v>
      </c>
    </row>
    <row r="10769" spans="1:6" x14ac:dyDescent="0.3">
      <c r="A10769" s="177" t="s">
        <v>1890</v>
      </c>
      <c r="B10769" s="178">
        <v>43769</v>
      </c>
      <c r="C10769" s="179">
        <v>7700</v>
      </c>
      <c r="D10769" s="88" t="s">
        <v>2863</v>
      </c>
      <c r="E10769" s="184" cm="1">
        <f t="array" ref="E10769">_xlfn.IFS($D10769=$O$5,C10769*$P$5,$D10769=$O$6,$C10769*$P$6,$D10769="AZN",$C10769)</f>
        <v>13090</v>
      </c>
      <c r="F10769" s="183" cm="1">
        <f t="array" ref="F10769">_xlfn.IFS($D10769=$O$5,$C10769*$P$5*0.01,$D10769=$O$6,$C10769*$P$6*0.01,$D10769="AZN",$C10769*0.08)</f>
        <v>130.9</v>
      </c>
    </row>
    <row r="10770" spans="1:6" x14ac:dyDescent="0.3">
      <c r="A10770" s="177" t="s">
        <v>1438</v>
      </c>
      <c r="B10770" s="178">
        <v>44838</v>
      </c>
      <c r="C10770" s="179">
        <v>3900</v>
      </c>
      <c r="D10770" s="88" t="s">
        <v>2863</v>
      </c>
      <c r="E10770" s="184" cm="1">
        <f t="array" ref="E10770">_xlfn.IFS($D10770=$O$5,C10770*$P$5,$D10770=$O$6,$C10770*$P$6,$D10770="AZN",$C10770)</f>
        <v>6630</v>
      </c>
      <c r="F10770" s="183" cm="1">
        <f t="array" ref="F10770">_xlfn.IFS($D10770=$O$5,$C10770*$P$5*0.01,$D10770=$O$6,$C10770*$P$6*0.01,$D10770="AZN",$C10770*0.08)</f>
        <v>66.3</v>
      </c>
    </row>
    <row r="10771" spans="1:6" x14ac:dyDescent="0.3">
      <c r="A10771" s="177" t="s">
        <v>169</v>
      </c>
      <c r="B10771" s="178">
        <v>43669</v>
      </c>
      <c r="C10771" s="179">
        <v>2400</v>
      </c>
      <c r="D10771" s="88" t="s">
        <v>2864</v>
      </c>
      <c r="E10771" s="184" cm="1">
        <f t="array" ref="E10771">_xlfn.IFS($D10771=$O$5,C10771*$P$5,$D10771=$O$6,$C10771*$P$6,$D10771="AZN",$C10771)</f>
        <v>4359.6000000000004</v>
      </c>
      <c r="F10771" s="183" cm="1">
        <f t="array" ref="F10771">_xlfn.IFS($D10771=$O$5,$C10771*$P$5*0.01,$D10771=$O$6,$C10771*$P$6*0.01,$D10771="AZN",$C10771*0.08)</f>
        <v>43.596000000000004</v>
      </c>
    </row>
    <row r="10772" spans="1:6" x14ac:dyDescent="0.3">
      <c r="A10772" s="177" t="s">
        <v>2077</v>
      </c>
      <c r="B10772" s="178">
        <v>44127</v>
      </c>
      <c r="C10772" s="179">
        <v>4200</v>
      </c>
      <c r="D10772" s="88" t="s">
        <v>2863</v>
      </c>
      <c r="E10772" s="184" cm="1">
        <f t="array" ref="E10772">_xlfn.IFS($D10772=$O$5,C10772*$P$5,$D10772=$O$6,$C10772*$P$6,$D10772="AZN",$C10772)</f>
        <v>7140</v>
      </c>
      <c r="F10772" s="183" cm="1">
        <f t="array" ref="F10772">_xlfn.IFS($D10772=$O$5,$C10772*$P$5*0.01,$D10772=$O$6,$C10772*$P$6*0.01,$D10772="AZN",$C10772*0.08)</f>
        <v>71.400000000000006</v>
      </c>
    </row>
    <row r="10773" spans="1:6" x14ac:dyDescent="0.3">
      <c r="A10773" s="177" t="s">
        <v>264</v>
      </c>
      <c r="B10773" s="178">
        <v>43998</v>
      </c>
      <c r="C10773" s="179">
        <v>2100</v>
      </c>
      <c r="D10773" s="88" t="s">
        <v>2863</v>
      </c>
      <c r="E10773" s="184" cm="1">
        <f t="array" ref="E10773">_xlfn.IFS($D10773=$O$5,C10773*$P$5,$D10773=$O$6,$C10773*$P$6,$D10773="AZN",$C10773)</f>
        <v>3570</v>
      </c>
      <c r="F10773" s="183" cm="1">
        <f t="array" ref="F10773">_xlfn.IFS($D10773=$O$5,$C10773*$P$5*0.01,$D10773=$O$6,$C10773*$P$6*0.01,$D10773="AZN",$C10773*0.08)</f>
        <v>35.700000000000003</v>
      </c>
    </row>
    <row r="10774" spans="1:6" x14ac:dyDescent="0.3">
      <c r="A10774" s="177" t="s">
        <v>1944</v>
      </c>
      <c r="B10774" s="178">
        <v>44794</v>
      </c>
      <c r="C10774" s="179">
        <v>9700</v>
      </c>
      <c r="D10774" s="88" t="s">
        <v>2864</v>
      </c>
      <c r="E10774" s="184" cm="1">
        <f t="array" ref="E10774">_xlfn.IFS($D10774=$O$5,C10774*$P$5,$D10774=$O$6,$C10774*$P$6,$D10774="AZN",$C10774)</f>
        <v>17620.05</v>
      </c>
      <c r="F10774" s="183" cm="1">
        <f t="array" ref="F10774">_xlfn.IFS($D10774=$O$5,$C10774*$P$5*0.01,$D10774=$O$6,$C10774*$P$6*0.01,$D10774="AZN",$C10774*0.08)</f>
        <v>176.20050000000001</v>
      </c>
    </row>
    <row r="10775" spans="1:6" x14ac:dyDescent="0.3">
      <c r="A10775" s="177" t="s">
        <v>1791</v>
      </c>
      <c r="B10775" s="178">
        <v>43823</v>
      </c>
      <c r="C10775" s="179">
        <v>6900</v>
      </c>
      <c r="D10775" s="88" t="s">
        <v>2862</v>
      </c>
      <c r="E10775" s="184" cm="1">
        <f t="array" ref="E10775">_xlfn.IFS($D10775=$O$5,C10775*$P$5,$D10775=$O$6,$C10775*$P$6,$D10775="AZN",$C10775)</f>
        <v>6900</v>
      </c>
      <c r="F10775" s="183" cm="1">
        <f t="array" ref="F10775">_xlfn.IFS($D10775=$O$5,$C10775*$P$5*0.01,$D10775=$O$6,$C10775*$P$6*0.01,$D10775="AZN",$C10775*0.08)</f>
        <v>552</v>
      </c>
    </row>
    <row r="10776" spans="1:6" x14ac:dyDescent="0.3">
      <c r="A10776" s="177" t="s">
        <v>507</v>
      </c>
      <c r="B10776" s="178">
        <v>44527</v>
      </c>
      <c r="C10776" s="179">
        <v>7200</v>
      </c>
      <c r="D10776" s="88" t="s">
        <v>2862</v>
      </c>
      <c r="E10776" s="184" cm="1">
        <f t="array" ref="E10776">_xlfn.IFS($D10776=$O$5,C10776*$P$5,$D10776=$O$6,$C10776*$P$6,$D10776="AZN",$C10776)</f>
        <v>7200</v>
      </c>
      <c r="F10776" s="183" cm="1">
        <f t="array" ref="F10776">_xlfn.IFS($D10776=$O$5,$C10776*$P$5*0.01,$D10776=$O$6,$C10776*$P$6*0.01,$D10776="AZN",$C10776*0.08)</f>
        <v>576</v>
      </c>
    </row>
    <row r="10777" spans="1:6" x14ac:dyDescent="0.3">
      <c r="A10777" s="177" t="s">
        <v>1081</v>
      </c>
      <c r="B10777" s="178">
        <v>44212</v>
      </c>
      <c r="C10777" s="179">
        <v>2300</v>
      </c>
      <c r="D10777" s="88" t="s">
        <v>2864</v>
      </c>
      <c r="E10777" s="184" cm="1">
        <f t="array" ref="E10777">_xlfn.IFS($D10777=$O$5,C10777*$P$5,$D10777=$O$6,$C10777*$P$6,$D10777="AZN",$C10777)</f>
        <v>4177.95</v>
      </c>
      <c r="F10777" s="183" cm="1">
        <f t="array" ref="F10777">_xlfn.IFS($D10777=$O$5,$C10777*$P$5*0.01,$D10777=$O$6,$C10777*$P$6*0.01,$D10777="AZN",$C10777*0.08)</f>
        <v>41.779499999999999</v>
      </c>
    </row>
    <row r="10778" spans="1:6" x14ac:dyDescent="0.3">
      <c r="A10778" s="177" t="s">
        <v>1185</v>
      </c>
      <c r="B10778" s="178">
        <v>44021</v>
      </c>
      <c r="C10778" s="179">
        <v>12200</v>
      </c>
      <c r="D10778" s="88" t="s">
        <v>2862</v>
      </c>
      <c r="E10778" s="184" cm="1">
        <f t="array" ref="E10778">_xlfn.IFS($D10778=$O$5,C10778*$P$5,$D10778=$O$6,$C10778*$P$6,$D10778="AZN",$C10778)</f>
        <v>12200</v>
      </c>
      <c r="F10778" s="183" cm="1">
        <f t="array" ref="F10778">_xlfn.IFS($D10778=$O$5,$C10778*$P$5*0.01,$D10778=$O$6,$C10778*$P$6*0.01,$D10778="AZN",$C10778*0.08)</f>
        <v>976</v>
      </c>
    </row>
    <row r="10779" spans="1:6" x14ac:dyDescent="0.3">
      <c r="A10779" s="177" t="s">
        <v>687</v>
      </c>
      <c r="B10779" s="178">
        <v>44295</v>
      </c>
      <c r="C10779" s="179">
        <v>6000</v>
      </c>
      <c r="D10779" s="88" t="s">
        <v>2864</v>
      </c>
      <c r="E10779" s="184" cm="1">
        <f t="array" ref="E10779">_xlfn.IFS($D10779=$O$5,C10779*$P$5,$D10779=$O$6,$C10779*$P$6,$D10779="AZN",$C10779)</f>
        <v>10899</v>
      </c>
      <c r="F10779" s="183" cm="1">
        <f t="array" ref="F10779">_xlfn.IFS($D10779=$O$5,$C10779*$P$5*0.01,$D10779=$O$6,$C10779*$P$6*0.01,$D10779="AZN",$C10779*0.08)</f>
        <v>108.99000000000001</v>
      </c>
    </row>
    <row r="10780" spans="1:6" x14ac:dyDescent="0.3">
      <c r="A10780" s="177" t="s">
        <v>1139</v>
      </c>
      <c r="B10780" s="178">
        <v>44512</v>
      </c>
      <c r="C10780" s="179">
        <v>11200</v>
      </c>
      <c r="D10780" s="88" t="s">
        <v>2864</v>
      </c>
      <c r="E10780" s="184" cm="1">
        <f t="array" ref="E10780">_xlfn.IFS($D10780=$O$5,C10780*$P$5,$D10780=$O$6,$C10780*$P$6,$D10780="AZN",$C10780)</f>
        <v>20344.8</v>
      </c>
      <c r="F10780" s="183" cm="1">
        <f t="array" ref="F10780">_xlfn.IFS($D10780=$O$5,$C10780*$P$5*0.01,$D10780=$O$6,$C10780*$P$6*0.01,$D10780="AZN",$C10780*0.08)</f>
        <v>203.44800000000001</v>
      </c>
    </row>
    <row r="10781" spans="1:6" x14ac:dyDescent="0.3">
      <c r="A10781" s="177" t="s">
        <v>821</v>
      </c>
      <c r="B10781" s="178">
        <v>44302</v>
      </c>
      <c r="C10781" s="179">
        <v>12000</v>
      </c>
      <c r="D10781" s="88" t="s">
        <v>2863</v>
      </c>
      <c r="E10781" s="184" cm="1">
        <f t="array" ref="E10781">_xlfn.IFS($D10781=$O$5,C10781*$P$5,$D10781=$O$6,$C10781*$P$6,$D10781="AZN",$C10781)</f>
        <v>20400</v>
      </c>
      <c r="F10781" s="183" cm="1">
        <f t="array" ref="F10781">_xlfn.IFS($D10781=$O$5,$C10781*$P$5*0.01,$D10781=$O$6,$C10781*$P$6*0.01,$D10781="AZN",$C10781*0.08)</f>
        <v>204</v>
      </c>
    </row>
    <row r="10782" spans="1:6" x14ac:dyDescent="0.3">
      <c r="A10782" s="177" t="s">
        <v>514</v>
      </c>
      <c r="B10782" s="178">
        <v>44380</v>
      </c>
      <c r="C10782" s="179">
        <v>7500</v>
      </c>
      <c r="D10782" s="88" t="s">
        <v>2863</v>
      </c>
      <c r="E10782" s="184" cm="1">
        <f t="array" ref="E10782">_xlfn.IFS($D10782=$O$5,C10782*$P$5,$D10782=$O$6,$C10782*$P$6,$D10782="AZN",$C10782)</f>
        <v>12750</v>
      </c>
      <c r="F10782" s="183" cm="1">
        <f t="array" ref="F10782">_xlfn.IFS($D10782=$O$5,$C10782*$P$5*0.01,$D10782=$O$6,$C10782*$P$6*0.01,$D10782="AZN",$C10782*0.08)</f>
        <v>127.5</v>
      </c>
    </row>
    <row r="10783" spans="1:6" x14ac:dyDescent="0.3">
      <c r="A10783" s="177" t="s">
        <v>1191</v>
      </c>
      <c r="B10783" s="178">
        <v>44355</v>
      </c>
      <c r="C10783" s="179">
        <v>6000</v>
      </c>
      <c r="D10783" s="88" t="s">
        <v>2863</v>
      </c>
      <c r="E10783" s="184" cm="1">
        <f t="array" ref="E10783">_xlfn.IFS($D10783=$O$5,C10783*$P$5,$D10783=$O$6,$C10783*$P$6,$D10783="AZN",$C10783)</f>
        <v>10200</v>
      </c>
      <c r="F10783" s="183" cm="1">
        <f t="array" ref="F10783">_xlfn.IFS($D10783=$O$5,$C10783*$P$5*0.01,$D10783=$O$6,$C10783*$P$6*0.01,$D10783="AZN",$C10783*0.08)</f>
        <v>102</v>
      </c>
    </row>
    <row r="10784" spans="1:6" x14ac:dyDescent="0.3">
      <c r="A10784" s="177" t="s">
        <v>1898</v>
      </c>
      <c r="B10784" s="178">
        <v>43733</v>
      </c>
      <c r="C10784" s="179">
        <v>4900</v>
      </c>
      <c r="D10784" s="88" t="s">
        <v>2864</v>
      </c>
      <c r="E10784" s="184" cm="1">
        <f t="array" ref="E10784">_xlfn.IFS($D10784=$O$5,C10784*$P$5,$D10784=$O$6,$C10784*$P$6,$D10784="AZN",$C10784)</f>
        <v>8900.85</v>
      </c>
      <c r="F10784" s="183" cm="1">
        <f t="array" ref="F10784">_xlfn.IFS($D10784=$O$5,$C10784*$P$5*0.01,$D10784=$O$6,$C10784*$P$6*0.01,$D10784="AZN",$C10784*0.08)</f>
        <v>89.008500000000012</v>
      </c>
    </row>
    <row r="10785" spans="1:6" x14ac:dyDescent="0.3">
      <c r="A10785" s="177" t="s">
        <v>625</v>
      </c>
      <c r="B10785" s="178">
        <v>44091</v>
      </c>
      <c r="C10785" s="179">
        <v>3800</v>
      </c>
      <c r="D10785" s="88" t="s">
        <v>2863</v>
      </c>
      <c r="E10785" s="184" cm="1">
        <f t="array" ref="E10785">_xlfn.IFS($D10785=$O$5,C10785*$P$5,$D10785=$O$6,$C10785*$P$6,$D10785="AZN",$C10785)</f>
        <v>6460</v>
      </c>
      <c r="F10785" s="183" cm="1">
        <f t="array" ref="F10785">_xlfn.IFS($D10785=$O$5,$C10785*$P$5*0.01,$D10785=$O$6,$C10785*$P$6*0.01,$D10785="AZN",$C10785*0.08)</f>
        <v>64.599999999999994</v>
      </c>
    </row>
    <row r="10786" spans="1:6" x14ac:dyDescent="0.3">
      <c r="A10786" s="177" t="s">
        <v>1468</v>
      </c>
      <c r="B10786" s="178">
        <v>44570</v>
      </c>
      <c r="C10786" s="179">
        <v>7400</v>
      </c>
      <c r="D10786" s="88" t="s">
        <v>2863</v>
      </c>
      <c r="E10786" s="184" cm="1">
        <f t="array" ref="E10786">_xlfn.IFS($D10786=$O$5,C10786*$P$5,$D10786=$O$6,$C10786*$P$6,$D10786="AZN",$C10786)</f>
        <v>12580</v>
      </c>
      <c r="F10786" s="183" cm="1">
        <f t="array" ref="F10786">_xlfn.IFS($D10786=$O$5,$C10786*$P$5*0.01,$D10786=$O$6,$C10786*$P$6*0.01,$D10786="AZN",$C10786*0.08)</f>
        <v>125.8</v>
      </c>
    </row>
    <row r="10787" spans="1:6" x14ac:dyDescent="0.3">
      <c r="A10787" s="177" t="s">
        <v>879</v>
      </c>
      <c r="B10787" s="178">
        <v>44051</v>
      </c>
      <c r="C10787" s="179">
        <v>5200</v>
      </c>
      <c r="D10787" s="88" t="s">
        <v>2864</v>
      </c>
      <c r="E10787" s="184" cm="1">
        <f t="array" ref="E10787">_xlfn.IFS($D10787=$O$5,C10787*$P$5,$D10787=$O$6,$C10787*$P$6,$D10787="AZN",$C10787)</f>
        <v>9445.7999999999993</v>
      </c>
      <c r="F10787" s="183" cm="1">
        <f t="array" ref="F10787">_xlfn.IFS($D10787=$O$5,$C10787*$P$5*0.01,$D10787=$O$6,$C10787*$P$6*0.01,$D10787="AZN",$C10787*0.08)</f>
        <v>94.457999999999998</v>
      </c>
    </row>
    <row r="10788" spans="1:6" x14ac:dyDescent="0.3">
      <c r="A10788" s="177" t="s">
        <v>1001</v>
      </c>
      <c r="B10788" s="178">
        <v>44338</v>
      </c>
      <c r="C10788" s="179">
        <v>1500</v>
      </c>
      <c r="D10788" s="88" t="s">
        <v>2864</v>
      </c>
      <c r="E10788" s="184" cm="1">
        <f t="array" ref="E10788">_xlfn.IFS($D10788=$O$5,C10788*$P$5,$D10788=$O$6,$C10788*$P$6,$D10788="AZN",$C10788)</f>
        <v>2724.75</v>
      </c>
      <c r="F10788" s="183" cm="1">
        <f t="array" ref="F10788">_xlfn.IFS($D10788=$O$5,$C10788*$P$5*0.01,$D10788=$O$6,$C10788*$P$6*0.01,$D10788="AZN",$C10788*0.08)</f>
        <v>27.247500000000002</v>
      </c>
    </row>
    <row r="10789" spans="1:6" x14ac:dyDescent="0.3">
      <c r="A10789" s="177" t="s">
        <v>2044</v>
      </c>
      <c r="B10789" s="178">
        <v>44582</v>
      </c>
      <c r="C10789" s="179">
        <v>11100</v>
      </c>
      <c r="D10789" s="88" t="s">
        <v>2862</v>
      </c>
      <c r="E10789" s="184" cm="1">
        <f t="array" ref="E10789">_xlfn.IFS($D10789=$O$5,C10789*$P$5,$D10789=$O$6,$C10789*$P$6,$D10789="AZN",$C10789)</f>
        <v>11100</v>
      </c>
      <c r="F10789" s="183" cm="1">
        <f t="array" ref="F10789">_xlfn.IFS($D10789=$O$5,$C10789*$P$5*0.01,$D10789=$O$6,$C10789*$P$6*0.01,$D10789="AZN",$C10789*0.08)</f>
        <v>888</v>
      </c>
    </row>
    <row r="10790" spans="1:6" x14ac:dyDescent="0.3">
      <c r="A10790" s="177" t="s">
        <v>1067</v>
      </c>
      <c r="B10790" s="178">
        <v>44603</v>
      </c>
      <c r="C10790" s="179">
        <v>3300</v>
      </c>
      <c r="D10790" s="88" t="s">
        <v>2864</v>
      </c>
      <c r="E10790" s="184" cm="1">
        <f t="array" ref="E10790">_xlfn.IFS($D10790=$O$5,C10790*$P$5,$D10790=$O$6,$C10790*$P$6,$D10790="AZN",$C10790)</f>
        <v>5994.45</v>
      </c>
      <c r="F10790" s="183" cm="1">
        <f t="array" ref="F10790">_xlfn.IFS($D10790=$O$5,$C10790*$P$5*0.01,$D10790=$O$6,$C10790*$P$6*0.01,$D10790="AZN",$C10790*0.08)</f>
        <v>59.944499999999998</v>
      </c>
    </row>
    <row r="10791" spans="1:6" x14ac:dyDescent="0.3">
      <c r="A10791" s="177" t="s">
        <v>2015</v>
      </c>
      <c r="B10791" s="178">
        <v>44377</v>
      </c>
      <c r="C10791" s="179">
        <v>6300</v>
      </c>
      <c r="D10791" s="88" t="s">
        <v>2864</v>
      </c>
      <c r="E10791" s="184" cm="1">
        <f t="array" ref="E10791">_xlfn.IFS($D10791=$O$5,C10791*$P$5,$D10791=$O$6,$C10791*$P$6,$D10791="AZN",$C10791)</f>
        <v>11443.95</v>
      </c>
      <c r="F10791" s="183" cm="1">
        <f t="array" ref="F10791">_xlfn.IFS($D10791=$O$5,$C10791*$P$5*0.01,$D10791=$O$6,$C10791*$P$6*0.01,$D10791="AZN",$C10791*0.08)</f>
        <v>114.43950000000001</v>
      </c>
    </row>
    <row r="10792" spans="1:6" x14ac:dyDescent="0.3">
      <c r="A10792" s="177" t="s">
        <v>1179</v>
      </c>
      <c r="B10792" s="178">
        <v>44697</v>
      </c>
      <c r="C10792" s="179">
        <v>2100</v>
      </c>
      <c r="D10792" s="88" t="s">
        <v>2863</v>
      </c>
      <c r="E10792" s="184" cm="1">
        <f t="array" ref="E10792">_xlfn.IFS($D10792=$O$5,C10792*$P$5,$D10792=$O$6,$C10792*$P$6,$D10792="AZN",$C10792)</f>
        <v>3570</v>
      </c>
      <c r="F10792" s="183" cm="1">
        <f t="array" ref="F10792">_xlfn.IFS($D10792=$O$5,$C10792*$P$5*0.01,$D10792=$O$6,$C10792*$P$6*0.01,$D10792="AZN",$C10792*0.08)</f>
        <v>35.700000000000003</v>
      </c>
    </row>
    <row r="10793" spans="1:6" x14ac:dyDescent="0.3">
      <c r="A10793" s="177" t="s">
        <v>495</v>
      </c>
      <c r="B10793" s="178">
        <v>43815</v>
      </c>
      <c r="C10793" s="179">
        <v>2100</v>
      </c>
      <c r="D10793" s="88" t="s">
        <v>2862</v>
      </c>
      <c r="E10793" s="184" cm="1">
        <f t="array" ref="E10793">_xlfn.IFS($D10793=$O$5,C10793*$P$5,$D10793=$O$6,$C10793*$P$6,$D10793="AZN",$C10793)</f>
        <v>2100</v>
      </c>
      <c r="F10793" s="183" cm="1">
        <f t="array" ref="F10793">_xlfn.IFS($D10793=$O$5,$C10793*$P$5*0.01,$D10793=$O$6,$C10793*$P$6*0.01,$D10793="AZN",$C10793*0.08)</f>
        <v>168</v>
      </c>
    </row>
    <row r="10794" spans="1:6" x14ac:dyDescent="0.3">
      <c r="A10794" s="177" t="s">
        <v>802</v>
      </c>
      <c r="B10794" s="178">
        <v>44740</v>
      </c>
      <c r="C10794" s="179">
        <v>8700</v>
      </c>
      <c r="D10794" s="88" t="s">
        <v>2863</v>
      </c>
      <c r="E10794" s="184" cm="1">
        <f t="array" ref="E10794">_xlfn.IFS($D10794=$O$5,C10794*$P$5,$D10794=$O$6,$C10794*$P$6,$D10794="AZN",$C10794)</f>
        <v>14790</v>
      </c>
      <c r="F10794" s="183" cm="1">
        <f t="array" ref="F10794">_xlfn.IFS($D10794=$O$5,$C10794*$P$5*0.01,$D10794=$O$6,$C10794*$P$6*0.01,$D10794="AZN",$C10794*0.08)</f>
        <v>147.9</v>
      </c>
    </row>
    <row r="10795" spans="1:6" x14ac:dyDescent="0.3">
      <c r="A10795" s="177" t="s">
        <v>753</v>
      </c>
      <c r="B10795" s="178">
        <v>43858</v>
      </c>
      <c r="C10795" s="179">
        <v>7700</v>
      </c>
      <c r="D10795" s="88" t="s">
        <v>2864</v>
      </c>
      <c r="E10795" s="184" cm="1">
        <f t="array" ref="E10795">_xlfn.IFS($D10795=$O$5,C10795*$P$5,$D10795=$O$6,$C10795*$P$6,$D10795="AZN",$C10795)</f>
        <v>13987.05</v>
      </c>
      <c r="F10795" s="183" cm="1">
        <f t="array" ref="F10795">_xlfn.IFS($D10795=$O$5,$C10795*$P$5*0.01,$D10795=$O$6,$C10795*$P$6*0.01,$D10795="AZN",$C10795*0.08)</f>
        <v>139.87049999999999</v>
      </c>
    </row>
    <row r="10796" spans="1:6" x14ac:dyDescent="0.3">
      <c r="A10796" s="177" t="s">
        <v>1033</v>
      </c>
      <c r="B10796" s="178">
        <v>44342</v>
      </c>
      <c r="C10796" s="179">
        <v>3600</v>
      </c>
      <c r="D10796" s="88" t="s">
        <v>2862</v>
      </c>
      <c r="E10796" s="184" cm="1">
        <f t="array" ref="E10796">_xlfn.IFS($D10796=$O$5,C10796*$P$5,$D10796=$O$6,$C10796*$P$6,$D10796="AZN",$C10796)</f>
        <v>3600</v>
      </c>
      <c r="F10796" s="183" cm="1">
        <f t="array" ref="F10796">_xlfn.IFS($D10796=$O$5,$C10796*$P$5*0.01,$D10796=$O$6,$C10796*$P$6*0.01,$D10796="AZN",$C10796*0.08)</f>
        <v>288</v>
      </c>
    </row>
    <row r="10797" spans="1:6" x14ac:dyDescent="0.3">
      <c r="A10797" s="177" t="s">
        <v>423</v>
      </c>
      <c r="B10797" s="178">
        <v>44091</v>
      </c>
      <c r="C10797" s="179">
        <v>11500</v>
      </c>
      <c r="D10797" s="88" t="s">
        <v>2864</v>
      </c>
      <c r="E10797" s="184" cm="1">
        <f t="array" ref="E10797">_xlfn.IFS($D10797=$O$5,C10797*$P$5,$D10797=$O$6,$C10797*$P$6,$D10797="AZN",$C10797)</f>
        <v>20889.75</v>
      </c>
      <c r="F10797" s="183" cm="1">
        <f t="array" ref="F10797">_xlfn.IFS($D10797=$O$5,$C10797*$P$5*0.01,$D10797=$O$6,$C10797*$P$6*0.01,$D10797="AZN",$C10797*0.08)</f>
        <v>208.89750000000001</v>
      </c>
    </row>
    <row r="10798" spans="1:6" x14ac:dyDescent="0.3">
      <c r="A10798" s="177" t="s">
        <v>659</v>
      </c>
      <c r="B10798" s="178">
        <v>44727</v>
      </c>
      <c r="C10798" s="179">
        <v>5100</v>
      </c>
      <c r="D10798" s="88" t="s">
        <v>2863</v>
      </c>
      <c r="E10798" s="184" cm="1">
        <f t="array" ref="E10798">_xlfn.IFS($D10798=$O$5,C10798*$P$5,$D10798=$O$6,$C10798*$P$6,$D10798="AZN",$C10798)</f>
        <v>8670</v>
      </c>
      <c r="F10798" s="183" cm="1">
        <f t="array" ref="F10798">_xlfn.IFS($D10798=$O$5,$C10798*$P$5*0.01,$D10798=$O$6,$C10798*$P$6*0.01,$D10798="AZN",$C10798*0.08)</f>
        <v>86.7</v>
      </c>
    </row>
    <row r="10799" spans="1:6" x14ac:dyDescent="0.3">
      <c r="A10799" s="177" t="s">
        <v>1680</v>
      </c>
      <c r="B10799" s="178">
        <v>44456</v>
      </c>
      <c r="C10799" s="179">
        <v>12300</v>
      </c>
      <c r="D10799" s="88" t="s">
        <v>2863</v>
      </c>
      <c r="E10799" s="184" cm="1">
        <f t="array" ref="E10799">_xlfn.IFS($D10799=$O$5,C10799*$P$5,$D10799=$O$6,$C10799*$P$6,$D10799="AZN",$C10799)</f>
        <v>20910</v>
      </c>
      <c r="F10799" s="183" cm="1">
        <f t="array" ref="F10799">_xlfn.IFS($D10799=$O$5,$C10799*$P$5*0.01,$D10799=$O$6,$C10799*$P$6*0.01,$D10799="AZN",$C10799*0.08)</f>
        <v>209.1</v>
      </c>
    </row>
    <row r="10800" spans="1:6" x14ac:dyDescent="0.3">
      <c r="A10800" s="177" t="s">
        <v>1775</v>
      </c>
      <c r="B10800" s="178">
        <v>44398</v>
      </c>
      <c r="C10800" s="179">
        <v>11400</v>
      </c>
      <c r="D10800" s="88" t="s">
        <v>2864</v>
      </c>
      <c r="E10800" s="184" cm="1">
        <f t="array" ref="E10800">_xlfn.IFS($D10800=$O$5,C10800*$P$5,$D10800=$O$6,$C10800*$P$6,$D10800="AZN",$C10800)</f>
        <v>20708.099999999999</v>
      </c>
      <c r="F10800" s="183" cm="1">
        <f t="array" ref="F10800">_xlfn.IFS($D10800=$O$5,$C10800*$P$5*0.01,$D10800=$O$6,$C10800*$P$6*0.01,$D10800="AZN",$C10800*0.08)</f>
        <v>207.08099999999999</v>
      </c>
    </row>
    <row r="10801" spans="1:6" x14ac:dyDescent="0.3">
      <c r="A10801" s="177" t="s">
        <v>1627</v>
      </c>
      <c r="B10801" s="178">
        <v>44302</v>
      </c>
      <c r="C10801" s="179">
        <v>3600</v>
      </c>
      <c r="D10801" s="88" t="s">
        <v>2864</v>
      </c>
      <c r="E10801" s="184" cm="1">
        <f t="array" ref="E10801">_xlfn.IFS($D10801=$O$5,C10801*$P$5,$D10801=$O$6,$C10801*$P$6,$D10801="AZN",$C10801)</f>
        <v>6539.4</v>
      </c>
      <c r="F10801" s="183" cm="1">
        <f t="array" ref="F10801">_xlfn.IFS($D10801=$O$5,$C10801*$P$5*0.01,$D10801=$O$6,$C10801*$P$6*0.01,$D10801="AZN",$C10801*0.08)</f>
        <v>65.393999999999991</v>
      </c>
    </row>
    <row r="10802" spans="1:6" x14ac:dyDescent="0.3">
      <c r="A10802" s="177" t="s">
        <v>193</v>
      </c>
      <c r="B10802" s="178">
        <v>43971</v>
      </c>
      <c r="C10802" s="179">
        <v>3800</v>
      </c>
      <c r="D10802" s="88" t="s">
        <v>2864</v>
      </c>
      <c r="E10802" s="184" cm="1">
        <f t="array" ref="E10802">_xlfn.IFS($D10802=$O$5,C10802*$P$5,$D10802=$O$6,$C10802*$P$6,$D10802="AZN",$C10802)</f>
        <v>6902.7</v>
      </c>
      <c r="F10802" s="183" cm="1">
        <f t="array" ref="F10802">_xlfn.IFS($D10802=$O$5,$C10802*$P$5*0.01,$D10802=$O$6,$C10802*$P$6*0.01,$D10802="AZN",$C10802*0.08)</f>
        <v>69.027000000000001</v>
      </c>
    </row>
    <row r="10803" spans="1:6" x14ac:dyDescent="0.3">
      <c r="A10803" s="177" t="s">
        <v>1420</v>
      </c>
      <c r="B10803" s="178">
        <v>43986</v>
      </c>
      <c r="C10803" s="179">
        <v>1200</v>
      </c>
      <c r="D10803" s="88" t="s">
        <v>2863</v>
      </c>
      <c r="E10803" s="184" cm="1">
        <f t="array" ref="E10803">_xlfn.IFS($D10803=$O$5,C10803*$P$5,$D10803=$O$6,$C10803*$P$6,$D10803="AZN",$C10803)</f>
        <v>2040</v>
      </c>
      <c r="F10803" s="183" cm="1">
        <f t="array" ref="F10803">_xlfn.IFS($D10803=$O$5,$C10803*$P$5*0.01,$D10803=$O$6,$C10803*$P$6*0.01,$D10803="AZN",$C10803*0.08)</f>
        <v>20.400000000000002</v>
      </c>
    </row>
    <row r="10804" spans="1:6" x14ac:dyDescent="0.3">
      <c r="A10804" s="177" t="s">
        <v>1662</v>
      </c>
      <c r="B10804" s="178">
        <v>44129</v>
      </c>
      <c r="C10804" s="179">
        <v>9400</v>
      </c>
      <c r="D10804" s="88" t="s">
        <v>2864</v>
      </c>
      <c r="E10804" s="184" cm="1">
        <f t="array" ref="E10804">_xlfn.IFS($D10804=$O$5,C10804*$P$5,$D10804=$O$6,$C10804*$P$6,$D10804="AZN",$C10804)</f>
        <v>17075.099999999999</v>
      </c>
      <c r="F10804" s="183" cm="1">
        <f t="array" ref="F10804">_xlfn.IFS($D10804=$O$5,$C10804*$P$5*0.01,$D10804=$O$6,$C10804*$P$6*0.01,$D10804="AZN",$C10804*0.08)</f>
        <v>170.75099999999998</v>
      </c>
    </row>
    <row r="10805" spans="1:6" x14ac:dyDescent="0.3">
      <c r="A10805" s="177" t="s">
        <v>1307</v>
      </c>
      <c r="B10805" s="178">
        <v>44247</v>
      </c>
      <c r="C10805" s="179">
        <v>5500</v>
      </c>
      <c r="D10805" s="88" t="s">
        <v>2863</v>
      </c>
      <c r="E10805" s="184" cm="1">
        <f t="array" ref="E10805">_xlfn.IFS($D10805=$O$5,C10805*$P$5,$D10805=$O$6,$C10805*$P$6,$D10805="AZN",$C10805)</f>
        <v>9350</v>
      </c>
      <c r="F10805" s="183" cm="1">
        <f t="array" ref="F10805">_xlfn.IFS($D10805=$O$5,$C10805*$P$5*0.01,$D10805=$O$6,$C10805*$P$6*0.01,$D10805="AZN",$C10805*0.08)</f>
        <v>93.5</v>
      </c>
    </row>
    <row r="10806" spans="1:6" x14ac:dyDescent="0.3">
      <c r="A10806" s="177" t="s">
        <v>1757</v>
      </c>
      <c r="B10806" s="178">
        <v>44299</v>
      </c>
      <c r="C10806" s="179">
        <v>11800</v>
      </c>
      <c r="D10806" s="88" t="s">
        <v>2864</v>
      </c>
      <c r="E10806" s="184" cm="1">
        <f t="array" ref="E10806">_xlfn.IFS($D10806=$O$5,C10806*$P$5,$D10806=$O$6,$C10806*$P$6,$D10806="AZN",$C10806)</f>
        <v>21434.7</v>
      </c>
      <c r="F10806" s="183" cm="1">
        <f t="array" ref="F10806">_xlfn.IFS($D10806=$O$5,$C10806*$P$5*0.01,$D10806=$O$6,$C10806*$P$6*0.01,$D10806="AZN",$C10806*0.08)</f>
        <v>214.34700000000001</v>
      </c>
    </row>
    <row r="10807" spans="1:6" x14ac:dyDescent="0.3">
      <c r="A10807" s="177" t="s">
        <v>2100</v>
      </c>
      <c r="B10807" s="178">
        <v>44365</v>
      </c>
      <c r="C10807" s="179">
        <v>11600</v>
      </c>
      <c r="D10807" s="88" t="s">
        <v>2862</v>
      </c>
      <c r="E10807" s="184" cm="1">
        <f t="array" ref="E10807">_xlfn.IFS($D10807=$O$5,C10807*$P$5,$D10807=$O$6,$C10807*$P$6,$D10807="AZN",$C10807)</f>
        <v>11600</v>
      </c>
      <c r="F10807" s="183" cm="1">
        <f t="array" ref="F10807">_xlfn.IFS($D10807=$O$5,$C10807*$P$5*0.01,$D10807=$O$6,$C10807*$P$6*0.01,$D10807="AZN",$C10807*0.08)</f>
        <v>928</v>
      </c>
    </row>
    <row r="10808" spans="1:6" x14ac:dyDescent="0.3">
      <c r="A10808" s="177" t="s">
        <v>714</v>
      </c>
      <c r="B10808" s="178">
        <v>43504</v>
      </c>
      <c r="C10808" s="179">
        <v>2700</v>
      </c>
      <c r="D10808" s="88" t="s">
        <v>2863</v>
      </c>
      <c r="E10808" s="184" cm="1">
        <f t="array" ref="E10808">_xlfn.IFS($D10808=$O$5,C10808*$P$5,$D10808=$O$6,$C10808*$P$6,$D10808="AZN",$C10808)</f>
        <v>4590</v>
      </c>
      <c r="F10808" s="183" cm="1">
        <f t="array" ref="F10808">_xlfn.IFS($D10808=$O$5,$C10808*$P$5*0.01,$D10808=$O$6,$C10808*$P$6*0.01,$D10808="AZN",$C10808*0.08)</f>
        <v>45.9</v>
      </c>
    </row>
    <row r="10809" spans="1:6" x14ac:dyDescent="0.3">
      <c r="A10809" s="177" t="s">
        <v>954</v>
      </c>
      <c r="B10809" s="178">
        <v>44497</v>
      </c>
      <c r="C10809" s="179">
        <v>2100</v>
      </c>
      <c r="D10809" s="88" t="s">
        <v>2864</v>
      </c>
      <c r="E10809" s="184" cm="1">
        <f t="array" ref="E10809">_xlfn.IFS($D10809=$O$5,C10809*$P$5,$D10809=$O$6,$C10809*$P$6,$D10809="AZN",$C10809)</f>
        <v>3814.65</v>
      </c>
      <c r="F10809" s="183" cm="1">
        <f t="array" ref="F10809">_xlfn.IFS($D10809=$O$5,$C10809*$P$5*0.01,$D10809=$O$6,$C10809*$P$6*0.01,$D10809="AZN",$C10809*0.08)</f>
        <v>38.146500000000003</v>
      </c>
    </row>
    <row r="10810" spans="1:6" x14ac:dyDescent="0.3">
      <c r="A10810" s="177" t="s">
        <v>935</v>
      </c>
      <c r="B10810" s="178">
        <v>43754</v>
      </c>
      <c r="C10810" s="179">
        <v>10400</v>
      </c>
      <c r="D10810" s="88" t="s">
        <v>2864</v>
      </c>
      <c r="E10810" s="184" cm="1">
        <f t="array" ref="E10810">_xlfn.IFS($D10810=$O$5,C10810*$P$5,$D10810=$O$6,$C10810*$P$6,$D10810="AZN",$C10810)</f>
        <v>18891.599999999999</v>
      </c>
      <c r="F10810" s="183" cm="1">
        <f t="array" ref="F10810">_xlfn.IFS($D10810=$O$5,$C10810*$P$5*0.01,$D10810=$O$6,$C10810*$P$6*0.01,$D10810="AZN",$C10810*0.08)</f>
        <v>188.916</v>
      </c>
    </row>
    <row r="10811" spans="1:6" x14ac:dyDescent="0.3">
      <c r="A10811" s="177" t="s">
        <v>2044</v>
      </c>
      <c r="B10811" s="178">
        <v>44283</v>
      </c>
      <c r="C10811" s="179">
        <v>12200</v>
      </c>
      <c r="D10811" s="88" t="s">
        <v>2864</v>
      </c>
      <c r="E10811" s="184" cm="1">
        <f t="array" ref="E10811">_xlfn.IFS($D10811=$O$5,C10811*$P$5,$D10811=$O$6,$C10811*$P$6,$D10811="AZN",$C10811)</f>
        <v>22161.3</v>
      </c>
      <c r="F10811" s="183" cm="1">
        <f t="array" ref="F10811">_xlfn.IFS($D10811=$O$5,$C10811*$P$5*0.01,$D10811=$O$6,$C10811*$P$6*0.01,$D10811="AZN",$C10811*0.08)</f>
        <v>221.613</v>
      </c>
    </row>
    <row r="10812" spans="1:6" x14ac:dyDescent="0.3">
      <c r="A10812" s="177" t="s">
        <v>1588</v>
      </c>
      <c r="B10812" s="178">
        <v>44644</v>
      </c>
      <c r="C10812" s="179">
        <v>12000</v>
      </c>
      <c r="D10812" s="88" t="s">
        <v>2862</v>
      </c>
      <c r="E10812" s="184" cm="1">
        <f t="array" ref="E10812">_xlfn.IFS($D10812=$O$5,C10812*$P$5,$D10812=$O$6,$C10812*$P$6,$D10812="AZN",$C10812)</f>
        <v>12000</v>
      </c>
      <c r="F10812" s="183" cm="1">
        <f t="array" ref="F10812">_xlfn.IFS($D10812=$O$5,$C10812*$P$5*0.01,$D10812=$O$6,$C10812*$P$6*0.01,$D10812="AZN",$C10812*0.08)</f>
        <v>960</v>
      </c>
    </row>
    <row r="10813" spans="1:6" x14ac:dyDescent="0.3">
      <c r="A10813" s="177" t="s">
        <v>403</v>
      </c>
      <c r="B10813" s="178">
        <v>44020</v>
      </c>
      <c r="C10813" s="179">
        <v>9200</v>
      </c>
      <c r="D10813" s="88" t="s">
        <v>2864</v>
      </c>
      <c r="E10813" s="184" cm="1">
        <f t="array" ref="E10813">_xlfn.IFS($D10813=$O$5,C10813*$P$5,$D10813=$O$6,$C10813*$P$6,$D10813="AZN",$C10813)</f>
        <v>16711.8</v>
      </c>
      <c r="F10813" s="183" cm="1">
        <f t="array" ref="F10813">_xlfn.IFS($D10813=$O$5,$C10813*$P$5*0.01,$D10813=$O$6,$C10813*$P$6*0.01,$D10813="AZN",$C10813*0.08)</f>
        <v>167.11799999999999</v>
      </c>
    </row>
    <row r="10814" spans="1:6" x14ac:dyDescent="0.3">
      <c r="A10814" s="177" t="s">
        <v>896</v>
      </c>
      <c r="B10814" s="178">
        <v>44345</v>
      </c>
      <c r="C10814" s="179">
        <v>12300</v>
      </c>
      <c r="D10814" s="88" t="s">
        <v>2863</v>
      </c>
      <c r="E10814" s="184" cm="1">
        <f t="array" ref="E10814">_xlfn.IFS($D10814=$O$5,C10814*$P$5,$D10814=$O$6,$C10814*$P$6,$D10814="AZN",$C10814)</f>
        <v>20910</v>
      </c>
      <c r="F10814" s="183" cm="1">
        <f t="array" ref="F10814">_xlfn.IFS($D10814=$O$5,$C10814*$P$5*0.01,$D10814=$O$6,$C10814*$P$6*0.01,$D10814="AZN",$C10814*0.08)</f>
        <v>209.1</v>
      </c>
    </row>
    <row r="10815" spans="1:6" x14ac:dyDescent="0.3">
      <c r="A10815" s="177" t="s">
        <v>1577</v>
      </c>
      <c r="B10815" s="178">
        <v>44123</v>
      </c>
      <c r="C10815" s="179">
        <v>2100</v>
      </c>
      <c r="D10815" s="88" t="s">
        <v>2862</v>
      </c>
      <c r="E10815" s="184" cm="1">
        <f t="array" ref="E10815">_xlfn.IFS($D10815=$O$5,C10815*$P$5,$D10815=$O$6,$C10815*$P$6,$D10815="AZN",$C10815)</f>
        <v>2100</v>
      </c>
      <c r="F10815" s="183" cm="1">
        <f t="array" ref="F10815">_xlfn.IFS($D10815=$O$5,$C10815*$P$5*0.01,$D10815=$O$6,$C10815*$P$6*0.01,$D10815="AZN",$C10815*0.08)</f>
        <v>168</v>
      </c>
    </row>
    <row r="10816" spans="1:6" x14ac:dyDescent="0.3">
      <c r="A10816" s="177" t="s">
        <v>1663</v>
      </c>
      <c r="B10816" s="178">
        <v>43549</v>
      </c>
      <c r="C10816" s="179">
        <v>3100</v>
      </c>
      <c r="D10816" s="88" t="s">
        <v>2864</v>
      </c>
      <c r="E10816" s="184" cm="1">
        <f t="array" ref="E10816">_xlfn.IFS($D10816=$O$5,C10816*$P$5,$D10816=$O$6,$C10816*$P$6,$D10816="AZN",$C10816)</f>
        <v>5631.15</v>
      </c>
      <c r="F10816" s="183" cm="1">
        <f t="array" ref="F10816">_xlfn.IFS($D10816=$O$5,$C10816*$P$5*0.01,$D10816=$O$6,$C10816*$P$6*0.01,$D10816="AZN",$C10816*0.08)</f>
        <v>56.311499999999995</v>
      </c>
    </row>
    <row r="10817" spans="1:6" x14ac:dyDescent="0.3">
      <c r="A10817" s="177" t="s">
        <v>1486</v>
      </c>
      <c r="B10817" s="178">
        <v>43930</v>
      </c>
      <c r="C10817" s="179">
        <v>2400</v>
      </c>
      <c r="D10817" s="88" t="s">
        <v>2863</v>
      </c>
      <c r="E10817" s="184" cm="1">
        <f t="array" ref="E10817">_xlfn.IFS($D10817=$O$5,C10817*$P$5,$D10817=$O$6,$C10817*$P$6,$D10817="AZN",$C10817)</f>
        <v>4080</v>
      </c>
      <c r="F10817" s="183" cm="1">
        <f t="array" ref="F10817">_xlfn.IFS($D10817=$O$5,$C10817*$P$5*0.01,$D10817=$O$6,$C10817*$P$6*0.01,$D10817="AZN",$C10817*0.08)</f>
        <v>40.800000000000004</v>
      </c>
    </row>
    <row r="10818" spans="1:6" x14ac:dyDescent="0.3">
      <c r="A10818" s="177" t="s">
        <v>442</v>
      </c>
      <c r="B10818" s="178">
        <v>43848</v>
      </c>
      <c r="C10818" s="179">
        <v>4000</v>
      </c>
      <c r="D10818" s="88" t="s">
        <v>2862</v>
      </c>
      <c r="E10818" s="184" cm="1">
        <f t="array" ref="E10818">_xlfn.IFS($D10818=$O$5,C10818*$P$5,$D10818=$O$6,$C10818*$P$6,$D10818="AZN",$C10818)</f>
        <v>4000</v>
      </c>
      <c r="F10818" s="183" cm="1">
        <f t="array" ref="F10818">_xlfn.IFS($D10818=$O$5,$C10818*$P$5*0.01,$D10818=$O$6,$C10818*$P$6*0.01,$D10818="AZN",$C10818*0.08)</f>
        <v>320</v>
      </c>
    </row>
    <row r="10819" spans="1:6" x14ac:dyDescent="0.3">
      <c r="A10819" s="177" t="s">
        <v>256</v>
      </c>
      <c r="B10819" s="178">
        <v>44238</v>
      </c>
      <c r="C10819" s="179">
        <v>7700</v>
      </c>
      <c r="D10819" s="88" t="s">
        <v>2864</v>
      </c>
      <c r="E10819" s="184" cm="1">
        <f t="array" ref="E10819">_xlfn.IFS($D10819=$O$5,C10819*$P$5,$D10819=$O$6,$C10819*$P$6,$D10819="AZN",$C10819)</f>
        <v>13987.05</v>
      </c>
      <c r="F10819" s="183" cm="1">
        <f t="array" ref="F10819">_xlfn.IFS($D10819=$O$5,$C10819*$P$5*0.01,$D10819=$O$6,$C10819*$P$6*0.01,$D10819="AZN",$C10819*0.08)</f>
        <v>139.87049999999999</v>
      </c>
    </row>
    <row r="10820" spans="1:6" x14ac:dyDescent="0.3">
      <c r="A10820" s="177" t="s">
        <v>980</v>
      </c>
      <c r="B10820" s="178">
        <v>43860</v>
      </c>
      <c r="C10820" s="179">
        <v>3300</v>
      </c>
      <c r="D10820" s="88" t="s">
        <v>2864</v>
      </c>
      <c r="E10820" s="184" cm="1">
        <f t="array" ref="E10820">_xlfn.IFS($D10820=$O$5,C10820*$P$5,$D10820=$O$6,$C10820*$P$6,$D10820="AZN",$C10820)</f>
        <v>5994.45</v>
      </c>
      <c r="F10820" s="183" cm="1">
        <f t="array" ref="F10820">_xlfn.IFS($D10820=$O$5,$C10820*$P$5*0.01,$D10820=$O$6,$C10820*$P$6*0.01,$D10820="AZN",$C10820*0.08)</f>
        <v>59.944499999999998</v>
      </c>
    </row>
    <row r="10821" spans="1:6" x14ac:dyDescent="0.3">
      <c r="A10821" s="177" t="s">
        <v>1208</v>
      </c>
      <c r="B10821" s="178">
        <v>44277</v>
      </c>
      <c r="C10821" s="179">
        <v>4500</v>
      </c>
      <c r="D10821" s="88" t="s">
        <v>2864</v>
      </c>
      <c r="E10821" s="184" cm="1">
        <f t="array" ref="E10821">_xlfn.IFS($D10821=$O$5,C10821*$P$5,$D10821=$O$6,$C10821*$P$6,$D10821="AZN",$C10821)</f>
        <v>8174.25</v>
      </c>
      <c r="F10821" s="183" cm="1">
        <f t="array" ref="F10821">_xlfn.IFS($D10821=$O$5,$C10821*$P$5*0.01,$D10821=$O$6,$C10821*$P$6*0.01,$D10821="AZN",$C10821*0.08)</f>
        <v>81.742500000000007</v>
      </c>
    </row>
    <row r="10822" spans="1:6" x14ac:dyDescent="0.3">
      <c r="A10822" s="177" t="s">
        <v>1875</v>
      </c>
      <c r="B10822" s="178">
        <v>43985</v>
      </c>
      <c r="C10822" s="179">
        <v>5000</v>
      </c>
      <c r="D10822" s="88" t="s">
        <v>2864</v>
      </c>
      <c r="E10822" s="184" cm="1">
        <f t="array" ref="E10822">_xlfn.IFS($D10822=$O$5,C10822*$P$5,$D10822=$O$6,$C10822*$P$6,$D10822="AZN",$C10822)</f>
        <v>9082.5</v>
      </c>
      <c r="F10822" s="183" cm="1">
        <f t="array" ref="F10822">_xlfn.IFS($D10822=$O$5,$C10822*$P$5*0.01,$D10822=$O$6,$C10822*$P$6*0.01,$D10822="AZN",$C10822*0.08)</f>
        <v>90.825000000000003</v>
      </c>
    </row>
    <row r="10823" spans="1:6" x14ac:dyDescent="0.3">
      <c r="A10823" s="177" t="s">
        <v>711</v>
      </c>
      <c r="B10823" s="178">
        <v>44049</v>
      </c>
      <c r="C10823" s="179">
        <v>10300</v>
      </c>
      <c r="D10823" s="88" t="s">
        <v>2864</v>
      </c>
      <c r="E10823" s="184" cm="1">
        <f t="array" ref="E10823">_xlfn.IFS($D10823=$O$5,C10823*$P$5,$D10823=$O$6,$C10823*$P$6,$D10823="AZN",$C10823)</f>
        <v>18709.95</v>
      </c>
      <c r="F10823" s="183" cm="1">
        <f t="array" ref="F10823">_xlfn.IFS($D10823=$O$5,$C10823*$P$5*0.01,$D10823=$O$6,$C10823*$P$6*0.01,$D10823="AZN",$C10823*0.08)</f>
        <v>187.09950000000001</v>
      </c>
    </row>
    <row r="10824" spans="1:6" x14ac:dyDescent="0.3">
      <c r="A10824" s="177" t="s">
        <v>1346</v>
      </c>
      <c r="B10824" s="178">
        <v>44439</v>
      </c>
      <c r="C10824" s="179">
        <v>7600</v>
      </c>
      <c r="D10824" s="88" t="s">
        <v>2863</v>
      </c>
      <c r="E10824" s="184" cm="1">
        <f t="array" ref="E10824">_xlfn.IFS($D10824=$O$5,C10824*$P$5,$D10824=$O$6,$C10824*$P$6,$D10824="AZN",$C10824)</f>
        <v>12920</v>
      </c>
      <c r="F10824" s="183" cm="1">
        <f t="array" ref="F10824">_xlfn.IFS($D10824=$O$5,$C10824*$P$5*0.01,$D10824=$O$6,$C10824*$P$6*0.01,$D10824="AZN",$C10824*0.08)</f>
        <v>129.19999999999999</v>
      </c>
    </row>
    <row r="10825" spans="1:6" x14ac:dyDescent="0.3">
      <c r="A10825" s="177" t="s">
        <v>642</v>
      </c>
      <c r="B10825" s="178">
        <v>44395</v>
      </c>
      <c r="C10825" s="179">
        <v>7500</v>
      </c>
      <c r="D10825" s="88" t="s">
        <v>2864</v>
      </c>
      <c r="E10825" s="184" cm="1">
        <f t="array" ref="E10825">_xlfn.IFS($D10825=$O$5,C10825*$P$5,$D10825=$O$6,$C10825*$P$6,$D10825="AZN",$C10825)</f>
        <v>13623.75</v>
      </c>
      <c r="F10825" s="183" cm="1">
        <f t="array" ref="F10825">_xlfn.IFS($D10825=$O$5,$C10825*$P$5*0.01,$D10825=$O$6,$C10825*$P$6*0.01,$D10825="AZN",$C10825*0.08)</f>
        <v>136.23750000000001</v>
      </c>
    </row>
    <row r="10826" spans="1:6" x14ac:dyDescent="0.3">
      <c r="A10826" s="177" t="s">
        <v>1890</v>
      </c>
      <c r="B10826" s="178">
        <v>44312</v>
      </c>
      <c r="C10826" s="179">
        <v>2300</v>
      </c>
      <c r="D10826" s="88" t="s">
        <v>2863</v>
      </c>
      <c r="E10826" s="184" cm="1">
        <f t="array" ref="E10826">_xlfn.IFS($D10826=$O$5,C10826*$P$5,$D10826=$O$6,$C10826*$P$6,$D10826="AZN",$C10826)</f>
        <v>3910</v>
      </c>
      <c r="F10826" s="183" cm="1">
        <f t="array" ref="F10826">_xlfn.IFS($D10826=$O$5,$C10826*$P$5*0.01,$D10826=$O$6,$C10826*$P$6*0.01,$D10826="AZN",$C10826*0.08)</f>
        <v>39.1</v>
      </c>
    </row>
    <row r="10827" spans="1:6" x14ac:dyDescent="0.3">
      <c r="A10827" s="177" t="s">
        <v>1017</v>
      </c>
      <c r="B10827" s="178">
        <v>43831</v>
      </c>
      <c r="C10827" s="179">
        <v>1900</v>
      </c>
      <c r="D10827" s="88" t="s">
        <v>2864</v>
      </c>
      <c r="E10827" s="184" cm="1">
        <f t="array" ref="E10827">_xlfn.IFS($D10827=$O$5,C10827*$P$5,$D10827=$O$6,$C10827*$P$6,$D10827="AZN",$C10827)</f>
        <v>3451.35</v>
      </c>
      <c r="F10827" s="183" cm="1">
        <f t="array" ref="F10827">_xlfn.IFS($D10827=$O$5,$C10827*$P$5*0.01,$D10827=$O$6,$C10827*$P$6*0.01,$D10827="AZN",$C10827*0.08)</f>
        <v>34.513500000000001</v>
      </c>
    </row>
    <row r="10828" spans="1:6" x14ac:dyDescent="0.3">
      <c r="A10828" s="177" t="s">
        <v>1106</v>
      </c>
      <c r="B10828" s="178">
        <v>44442</v>
      </c>
      <c r="C10828" s="179">
        <v>12500</v>
      </c>
      <c r="D10828" s="88" t="s">
        <v>2864</v>
      </c>
      <c r="E10828" s="184" cm="1">
        <f t="array" ref="E10828">_xlfn.IFS($D10828=$O$5,C10828*$P$5,$D10828=$O$6,$C10828*$P$6,$D10828="AZN",$C10828)</f>
        <v>22706.25</v>
      </c>
      <c r="F10828" s="183" cm="1">
        <f t="array" ref="F10828">_xlfn.IFS($D10828=$O$5,$C10828*$P$5*0.01,$D10828=$O$6,$C10828*$P$6*0.01,$D10828="AZN",$C10828*0.08)</f>
        <v>227.0625</v>
      </c>
    </row>
    <row r="10829" spans="1:6" x14ac:dyDescent="0.3">
      <c r="A10829" s="177" t="s">
        <v>1244</v>
      </c>
      <c r="B10829" s="178">
        <v>44599</v>
      </c>
      <c r="C10829" s="179">
        <v>4100</v>
      </c>
      <c r="D10829" s="88" t="s">
        <v>2864</v>
      </c>
      <c r="E10829" s="184" cm="1">
        <f t="array" ref="E10829">_xlfn.IFS($D10829=$O$5,C10829*$P$5,$D10829=$O$6,$C10829*$P$6,$D10829="AZN",$C10829)</f>
        <v>7447.65</v>
      </c>
      <c r="F10829" s="183" cm="1">
        <f t="array" ref="F10829">_xlfn.IFS($D10829=$O$5,$C10829*$P$5*0.01,$D10829=$O$6,$C10829*$P$6*0.01,$D10829="AZN",$C10829*0.08)</f>
        <v>74.476500000000001</v>
      </c>
    </row>
    <row r="10830" spans="1:6" x14ac:dyDescent="0.3">
      <c r="A10830" s="177" t="s">
        <v>1533</v>
      </c>
      <c r="B10830" s="178">
        <v>44060</v>
      </c>
      <c r="C10830" s="179">
        <v>9600</v>
      </c>
      <c r="D10830" s="88" t="s">
        <v>2864</v>
      </c>
      <c r="E10830" s="184" cm="1">
        <f t="array" ref="E10830">_xlfn.IFS($D10830=$O$5,C10830*$P$5,$D10830=$O$6,$C10830*$P$6,$D10830="AZN",$C10830)</f>
        <v>17438.400000000001</v>
      </c>
      <c r="F10830" s="183" cm="1">
        <f t="array" ref="F10830">_xlfn.IFS($D10830=$O$5,$C10830*$P$5*0.01,$D10830=$O$6,$C10830*$P$6*0.01,$D10830="AZN",$C10830*0.08)</f>
        <v>174.38400000000001</v>
      </c>
    </row>
    <row r="10831" spans="1:6" x14ac:dyDescent="0.3">
      <c r="A10831" s="177" t="s">
        <v>2133</v>
      </c>
      <c r="B10831" s="178">
        <v>44412</v>
      </c>
      <c r="C10831" s="179">
        <v>12000</v>
      </c>
      <c r="D10831" s="88" t="s">
        <v>2862</v>
      </c>
      <c r="E10831" s="184" cm="1">
        <f t="array" ref="E10831">_xlfn.IFS($D10831=$O$5,C10831*$P$5,$D10831=$O$6,$C10831*$P$6,$D10831="AZN",$C10831)</f>
        <v>12000</v>
      </c>
      <c r="F10831" s="183" cm="1">
        <f t="array" ref="F10831">_xlfn.IFS($D10831=$O$5,$C10831*$P$5*0.01,$D10831=$O$6,$C10831*$P$6*0.01,$D10831="AZN",$C10831*0.08)</f>
        <v>960</v>
      </c>
    </row>
    <row r="10832" spans="1:6" x14ac:dyDescent="0.3">
      <c r="A10832" s="177" t="s">
        <v>280</v>
      </c>
      <c r="B10832" s="178">
        <v>44096</v>
      </c>
      <c r="C10832" s="179">
        <v>11500</v>
      </c>
      <c r="D10832" s="88" t="s">
        <v>2864</v>
      </c>
      <c r="E10832" s="184" cm="1">
        <f t="array" ref="E10832">_xlfn.IFS($D10832=$O$5,C10832*$P$5,$D10832=$O$6,$C10832*$P$6,$D10832="AZN",$C10832)</f>
        <v>20889.75</v>
      </c>
      <c r="F10832" s="183" cm="1">
        <f t="array" ref="F10832">_xlfn.IFS($D10832=$O$5,$C10832*$P$5*0.01,$D10832=$O$6,$C10832*$P$6*0.01,$D10832="AZN",$C10832*0.08)</f>
        <v>208.89750000000001</v>
      </c>
    </row>
    <row r="10833" spans="1:6" x14ac:dyDescent="0.3">
      <c r="A10833" s="177" t="s">
        <v>1388</v>
      </c>
      <c r="B10833" s="178">
        <v>44526</v>
      </c>
      <c r="C10833" s="179">
        <v>1400</v>
      </c>
      <c r="D10833" s="88" t="s">
        <v>2864</v>
      </c>
      <c r="E10833" s="184" cm="1">
        <f t="array" ref="E10833">_xlfn.IFS($D10833=$O$5,C10833*$P$5,$D10833=$O$6,$C10833*$P$6,$D10833="AZN",$C10833)</f>
        <v>2543.1</v>
      </c>
      <c r="F10833" s="183" cm="1">
        <f t="array" ref="F10833">_xlfn.IFS($D10833=$O$5,$C10833*$P$5*0.01,$D10833=$O$6,$C10833*$P$6*0.01,$D10833="AZN",$C10833*0.08)</f>
        <v>25.431000000000001</v>
      </c>
    </row>
    <row r="10834" spans="1:6" x14ac:dyDescent="0.3">
      <c r="A10834" s="177" t="s">
        <v>191</v>
      </c>
      <c r="B10834" s="178">
        <v>44452</v>
      </c>
      <c r="C10834" s="179">
        <v>7700</v>
      </c>
      <c r="D10834" s="88" t="s">
        <v>2863</v>
      </c>
      <c r="E10834" s="184" cm="1">
        <f t="array" ref="E10834">_xlfn.IFS($D10834=$O$5,C10834*$P$5,$D10834=$O$6,$C10834*$P$6,$D10834="AZN",$C10834)</f>
        <v>13090</v>
      </c>
      <c r="F10834" s="183" cm="1">
        <f t="array" ref="F10834">_xlfn.IFS($D10834=$O$5,$C10834*$P$5*0.01,$D10834=$O$6,$C10834*$P$6*0.01,$D10834="AZN",$C10834*0.08)</f>
        <v>130.9</v>
      </c>
    </row>
    <row r="10835" spans="1:6" x14ac:dyDescent="0.3">
      <c r="A10835" s="177" t="s">
        <v>1310</v>
      </c>
      <c r="B10835" s="178">
        <v>44529</v>
      </c>
      <c r="C10835" s="179">
        <v>10100</v>
      </c>
      <c r="D10835" s="88" t="s">
        <v>2862</v>
      </c>
      <c r="E10835" s="184" cm="1">
        <f t="array" ref="E10835">_xlfn.IFS($D10835=$O$5,C10835*$P$5,$D10835=$O$6,$C10835*$P$6,$D10835="AZN",$C10835)</f>
        <v>10100</v>
      </c>
      <c r="F10835" s="183" cm="1">
        <f t="array" ref="F10835">_xlfn.IFS($D10835=$O$5,$C10835*$P$5*0.01,$D10835=$O$6,$C10835*$P$6*0.01,$D10835="AZN",$C10835*0.08)</f>
        <v>808</v>
      </c>
    </row>
    <row r="10836" spans="1:6" x14ac:dyDescent="0.3">
      <c r="A10836" s="177" t="s">
        <v>1389</v>
      </c>
      <c r="B10836" s="178">
        <v>43845</v>
      </c>
      <c r="C10836" s="179">
        <v>8400</v>
      </c>
      <c r="D10836" s="88" t="s">
        <v>2863</v>
      </c>
      <c r="E10836" s="184" cm="1">
        <f t="array" ref="E10836">_xlfn.IFS($D10836=$O$5,C10836*$P$5,$D10836=$O$6,$C10836*$P$6,$D10836="AZN",$C10836)</f>
        <v>14280</v>
      </c>
      <c r="F10836" s="183" cm="1">
        <f t="array" ref="F10836">_xlfn.IFS($D10836=$O$5,$C10836*$P$5*0.01,$D10836=$O$6,$C10836*$P$6*0.01,$D10836="AZN",$C10836*0.08)</f>
        <v>142.80000000000001</v>
      </c>
    </row>
    <row r="10837" spans="1:6" x14ac:dyDescent="0.3">
      <c r="A10837" s="177" t="s">
        <v>1470</v>
      </c>
      <c r="B10837" s="178">
        <v>43858</v>
      </c>
      <c r="C10837" s="179">
        <v>3500</v>
      </c>
      <c r="D10837" s="88" t="s">
        <v>2864</v>
      </c>
      <c r="E10837" s="184" cm="1">
        <f t="array" ref="E10837">_xlfn.IFS($D10837=$O$5,C10837*$P$5,$D10837=$O$6,$C10837*$P$6,$D10837="AZN",$C10837)</f>
        <v>6357.75</v>
      </c>
      <c r="F10837" s="183" cm="1">
        <f t="array" ref="F10837">_xlfn.IFS($D10837=$O$5,$C10837*$P$5*0.01,$D10837=$O$6,$C10837*$P$6*0.01,$D10837="AZN",$C10837*0.08)</f>
        <v>63.577500000000001</v>
      </c>
    </row>
    <row r="10838" spans="1:6" x14ac:dyDescent="0.3">
      <c r="A10838" s="177" t="s">
        <v>1246</v>
      </c>
      <c r="B10838" s="178">
        <v>44337</v>
      </c>
      <c r="C10838" s="179">
        <v>9800</v>
      </c>
      <c r="D10838" s="88" t="s">
        <v>2863</v>
      </c>
      <c r="E10838" s="184" cm="1">
        <f t="array" ref="E10838">_xlfn.IFS($D10838=$O$5,C10838*$P$5,$D10838=$O$6,$C10838*$P$6,$D10838="AZN",$C10838)</f>
        <v>16660</v>
      </c>
      <c r="F10838" s="183" cm="1">
        <f t="array" ref="F10838">_xlfn.IFS($D10838=$O$5,$C10838*$P$5*0.01,$D10838=$O$6,$C10838*$P$6*0.01,$D10838="AZN",$C10838*0.08)</f>
        <v>166.6</v>
      </c>
    </row>
    <row r="10839" spans="1:6" x14ac:dyDescent="0.3">
      <c r="A10839" s="177" t="s">
        <v>170</v>
      </c>
      <c r="B10839" s="178">
        <v>44187</v>
      </c>
      <c r="C10839" s="179">
        <v>1200</v>
      </c>
      <c r="D10839" s="88" t="s">
        <v>2862</v>
      </c>
      <c r="E10839" s="184" cm="1">
        <f t="array" ref="E10839">_xlfn.IFS($D10839=$O$5,C10839*$P$5,$D10839=$O$6,$C10839*$P$6,$D10839="AZN",$C10839)</f>
        <v>1200</v>
      </c>
      <c r="F10839" s="183" cm="1">
        <f t="array" ref="F10839">_xlfn.IFS($D10839=$O$5,$C10839*$P$5*0.01,$D10839=$O$6,$C10839*$P$6*0.01,$D10839="AZN",$C10839*0.08)</f>
        <v>96</v>
      </c>
    </row>
    <row r="10840" spans="1:6" x14ac:dyDescent="0.3">
      <c r="A10840" s="177" t="s">
        <v>2108</v>
      </c>
      <c r="B10840" s="178">
        <v>43650</v>
      </c>
      <c r="C10840" s="179">
        <v>9700</v>
      </c>
      <c r="D10840" s="88" t="s">
        <v>2864</v>
      </c>
      <c r="E10840" s="184" cm="1">
        <f t="array" ref="E10840">_xlfn.IFS($D10840=$O$5,C10840*$P$5,$D10840=$O$6,$C10840*$P$6,$D10840="AZN",$C10840)</f>
        <v>17620.05</v>
      </c>
      <c r="F10840" s="183" cm="1">
        <f t="array" ref="F10840">_xlfn.IFS($D10840=$O$5,$C10840*$P$5*0.01,$D10840=$O$6,$C10840*$P$6*0.01,$D10840="AZN",$C10840*0.08)</f>
        <v>176.20050000000001</v>
      </c>
    </row>
    <row r="10841" spans="1:6" x14ac:dyDescent="0.3">
      <c r="A10841" s="177" t="s">
        <v>871</v>
      </c>
      <c r="B10841" s="178">
        <v>44494</v>
      </c>
      <c r="C10841" s="179">
        <v>8700</v>
      </c>
      <c r="D10841" s="88" t="s">
        <v>2864</v>
      </c>
      <c r="E10841" s="184" cm="1">
        <f t="array" ref="E10841">_xlfn.IFS($D10841=$O$5,C10841*$P$5,$D10841=$O$6,$C10841*$P$6,$D10841="AZN",$C10841)</f>
        <v>15803.55</v>
      </c>
      <c r="F10841" s="183" cm="1">
        <f t="array" ref="F10841">_xlfn.IFS($D10841=$O$5,$C10841*$P$5*0.01,$D10841=$O$6,$C10841*$P$6*0.01,$D10841="AZN",$C10841*0.08)</f>
        <v>158.03549999999998</v>
      </c>
    </row>
    <row r="10842" spans="1:6" x14ac:dyDescent="0.3">
      <c r="A10842" s="177" t="s">
        <v>652</v>
      </c>
      <c r="B10842" s="178">
        <v>44296</v>
      </c>
      <c r="C10842" s="179">
        <v>12600</v>
      </c>
      <c r="D10842" s="88" t="s">
        <v>2863</v>
      </c>
      <c r="E10842" s="184" cm="1">
        <f t="array" ref="E10842">_xlfn.IFS($D10842=$O$5,C10842*$P$5,$D10842=$O$6,$C10842*$P$6,$D10842="AZN",$C10842)</f>
        <v>21420</v>
      </c>
      <c r="F10842" s="183" cm="1">
        <f t="array" ref="F10842">_xlfn.IFS($D10842=$O$5,$C10842*$P$5*0.01,$D10842=$O$6,$C10842*$P$6*0.01,$D10842="AZN",$C10842*0.08)</f>
        <v>214.20000000000002</v>
      </c>
    </row>
    <row r="10843" spans="1:6" x14ac:dyDescent="0.3">
      <c r="A10843" s="177" t="s">
        <v>823</v>
      </c>
      <c r="B10843" s="178">
        <v>44039</v>
      </c>
      <c r="C10843" s="179">
        <v>12700</v>
      </c>
      <c r="D10843" s="88" t="s">
        <v>2864</v>
      </c>
      <c r="E10843" s="184" cm="1">
        <f t="array" ref="E10843">_xlfn.IFS($D10843=$O$5,C10843*$P$5,$D10843=$O$6,$C10843*$P$6,$D10843="AZN",$C10843)</f>
        <v>23069.55</v>
      </c>
      <c r="F10843" s="183" cm="1">
        <f t="array" ref="F10843">_xlfn.IFS($D10843=$O$5,$C10843*$P$5*0.01,$D10843=$O$6,$C10843*$P$6*0.01,$D10843="AZN",$C10843*0.08)</f>
        <v>230.69550000000001</v>
      </c>
    </row>
    <row r="10844" spans="1:6" x14ac:dyDescent="0.3">
      <c r="A10844" s="177" t="s">
        <v>1291</v>
      </c>
      <c r="B10844" s="178">
        <v>44202</v>
      </c>
      <c r="C10844" s="179">
        <v>2800</v>
      </c>
      <c r="D10844" s="88" t="s">
        <v>2862</v>
      </c>
      <c r="E10844" s="184" cm="1">
        <f t="array" ref="E10844">_xlfn.IFS($D10844=$O$5,C10844*$P$5,$D10844=$O$6,$C10844*$P$6,$D10844="AZN",$C10844)</f>
        <v>2800</v>
      </c>
      <c r="F10844" s="183" cm="1">
        <f t="array" ref="F10844">_xlfn.IFS($D10844=$O$5,$C10844*$P$5*0.01,$D10844=$O$6,$C10844*$P$6*0.01,$D10844="AZN",$C10844*0.08)</f>
        <v>224</v>
      </c>
    </row>
    <row r="10845" spans="1:6" x14ac:dyDescent="0.3">
      <c r="A10845" s="177" t="s">
        <v>1645</v>
      </c>
      <c r="B10845" s="178">
        <v>44331</v>
      </c>
      <c r="C10845" s="179">
        <v>10000</v>
      </c>
      <c r="D10845" s="88" t="s">
        <v>2862</v>
      </c>
      <c r="E10845" s="184" cm="1">
        <f t="array" ref="E10845">_xlfn.IFS($D10845=$O$5,C10845*$P$5,$D10845=$O$6,$C10845*$P$6,$D10845="AZN",$C10845)</f>
        <v>10000</v>
      </c>
      <c r="F10845" s="183" cm="1">
        <f t="array" ref="F10845">_xlfn.IFS($D10845=$O$5,$C10845*$P$5*0.01,$D10845=$O$6,$C10845*$P$6*0.01,$D10845="AZN",$C10845*0.08)</f>
        <v>800</v>
      </c>
    </row>
    <row r="10846" spans="1:6" x14ac:dyDescent="0.3">
      <c r="A10846" s="177" t="s">
        <v>1907</v>
      </c>
      <c r="B10846" s="178">
        <v>44099</v>
      </c>
      <c r="C10846" s="179">
        <v>2500</v>
      </c>
      <c r="D10846" s="88" t="s">
        <v>2864</v>
      </c>
      <c r="E10846" s="184" cm="1">
        <f t="array" ref="E10846">_xlfn.IFS($D10846=$O$5,C10846*$P$5,$D10846=$O$6,$C10846*$P$6,$D10846="AZN",$C10846)</f>
        <v>4541.25</v>
      </c>
      <c r="F10846" s="183" cm="1">
        <f t="array" ref="F10846">_xlfn.IFS($D10846=$O$5,$C10846*$P$5*0.01,$D10846=$O$6,$C10846*$P$6*0.01,$D10846="AZN",$C10846*0.08)</f>
        <v>45.412500000000001</v>
      </c>
    </row>
    <row r="10847" spans="1:6" x14ac:dyDescent="0.3">
      <c r="A10847" s="177" t="s">
        <v>1107</v>
      </c>
      <c r="B10847" s="178">
        <v>44401</v>
      </c>
      <c r="C10847" s="179">
        <v>12000</v>
      </c>
      <c r="D10847" s="88" t="s">
        <v>2862</v>
      </c>
      <c r="E10847" s="184" cm="1">
        <f t="array" ref="E10847">_xlfn.IFS($D10847=$O$5,C10847*$P$5,$D10847=$O$6,$C10847*$P$6,$D10847="AZN",$C10847)</f>
        <v>12000</v>
      </c>
      <c r="F10847" s="183" cm="1">
        <f t="array" ref="F10847">_xlfn.IFS($D10847=$O$5,$C10847*$P$5*0.01,$D10847=$O$6,$C10847*$P$6*0.01,$D10847="AZN",$C10847*0.08)</f>
        <v>960</v>
      </c>
    </row>
    <row r="10848" spans="1:6" x14ac:dyDescent="0.3">
      <c r="A10848" s="177" t="s">
        <v>1652</v>
      </c>
      <c r="B10848" s="178">
        <v>44658</v>
      </c>
      <c r="C10848" s="179">
        <v>8900</v>
      </c>
      <c r="D10848" s="88" t="s">
        <v>2863</v>
      </c>
      <c r="E10848" s="184" cm="1">
        <f t="array" ref="E10848">_xlfn.IFS($D10848=$O$5,C10848*$P$5,$D10848=$O$6,$C10848*$P$6,$D10848="AZN",$C10848)</f>
        <v>15130</v>
      </c>
      <c r="F10848" s="183" cm="1">
        <f t="array" ref="F10848">_xlfn.IFS($D10848=$O$5,$C10848*$P$5*0.01,$D10848=$O$6,$C10848*$P$6*0.01,$D10848="AZN",$C10848*0.08)</f>
        <v>151.30000000000001</v>
      </c>
    </row>
    <row r="10849" spans="1:6" x14ac:dyDescent="0.3">
      <c r="A10849" s="177" t="s">
        <v>1706</v>
      </c>
      <c r="B10849" s="178">
        <v>44011</v>
      </c>
      <c r="C10849" s="179">
        <v>3500</v>
      </c>
      <c r="D10849" s="88" t="s">
        <v>2864</v>
      </c>
      <c r="E10849" s="184" cm="1">
        <f t="array" ref="E10849">_xlfn.IFS($D10849=$O$5,C10849*$P$5,$D10849=$O$6,$C10849*$P$6,$D10849="AZN",$C10849)</f>
        <v>6357.75</v>
      </c>
      <c r="F10849" s="183" cm="1">
        <f t="array" ref="F10849">_xlfn.IFS($D10849=$O$5,$C10849*$P$5*0.01,$D10849=$O$6,$C10849*$P$6*0.01,$D10849="AZN",$C10849*0.08)</f>
        <v>63.577500000000001</v>
      </c>
    </row>
    <row r="10850" spans="1:6" x14ac:dyDescent="0.3">
      <c r="A10850" s="177" t="s">
        <v>1351</v>
      </c>
      <c r="B10850" s="178">
        <v>44537</v>
      </c>
      <c r="C10850" s="179">
        <v>11200</v>
      </c>
      <c r="D10850" s="88" t="s">
        <v>2862</v>
      </c>
      <c r="E10850" s="184" cm="1">
        <f t="array" ref="E10850">_xlfn.IFS($D10850=$O$5,C10850*$P$5,$D10850=$O$6,$C10850*$P$6,$D10850="AZN",$C10850)</f>
        <v>11200</v>
      </c>
      <c r="F10850" s="183" cm="1">
        <f t="array" ref="F10850">_xlfn.IFS($D10850=$O$5,$C10850*$P$5*0.01,$D10850=$O$6,$C10850*$P$6*0.01,$D10850="AZN",$C10850*0.08)</f>
        <v>896</v>
      </c>
    </row>
    <row r="10851" spans="1:6" x14ac:dyDescent="0.3">
      <c r="A10851" s="177" t="s">
        <v>1311</v>
      </c>
      <c r="B10851" s="178">
        <v>44077</v>
      </c>
      <c r="C10851" s="179">
        <v>4800</v>
      </c>
      <c r="D10851" s="88" t="s">
        <v>2862</v>
      </c>
      <c r="E10851" s="184" cm="1">
        <f t="array" ref="E10851">_xlfn.IFS($D10851=$O$5,C10851*$P$5,$D10851=$O$6,$C10851*$P$6,$D10851="AZN",$C10851)</f>
        <v>4800</v>
      </c>
      <c r="F10851" s="183" cm="1">
        <f t="array" ref="F10851">_xlfn.IFS($D10851=$O$5,$C10851*$P$5*0.01,$D10851=$O$6,$C10851*$P$6*0.01,$D10851="AZN",$C10851*0.08)</f>
        <v>384</v>
      </c>
    </row>
    <row r="10852" spans="1:6" x14ac:dyDescent="0.3">
      <c r="A10852" s="177" t="s">
        <v>1166</v>
      </c>
      <c r="B10852" s="178">
        <v>44663</v>
      </c>
      <c r="C10852" s="179">
        <v>2700</v>
      </c>
      <c r="D10852" s="88" t="s">
        <v>2864</v>
      </c>
      <c r="E10852" s="184" cm="1">
        <f t="array" ref="E10852">_xlfn.IFS($D10852=$O$5,C10852*$P$5,$D10852=$O$6,$C10852*$P$6,$D10852="AZN",$C10852)</f>
        <v>4904.55</v>
      </c>
      <c r="F10852" s="183" cm="1">
        <f t="array" ref="F10852">_xlfn.IFS($D10852=$O$5,$C10852*$P$5*0.01,$D10852=$O$6,$C10852*$P$6*0.01,$D10852="AZN",$C10852*0.08)</f>
        <v>49.045500000000004</v>
      </c>
    </row>
    <row r="10853" spans="1:6" x14ac:dyDescent="0.3">
      <c r="A10853" s="177" t="s">
        <v>997</v>
      </c>
      <c r="B10853" s="178">
        <v>44588</v>
      </c>
      <c r="C10853" s="179">
        <v>5500</v>
      </c>
      <c r="D10853" s="88" t="s">
        <v>2862</v>
      </c>
      <c r="E10853" s="184" cm="1">
        <f t="array" ref="E10853">_xlfn.IFS($D10853=$O$5,C10853*$P$5,$D10853=$O$6,$C10853*$P$6,$D10853="AZN",$C10853)</f>
        <v>5500</v>
      </c>
      <c r="F10853" s="183" cm="1">
        <f t="array" ref="F10853">_xlfn.IFS($D10853=$O$5,$C10853*$P$5*0.01,$D10853=$O$6,$C10853*$P$6*0.01,$D10853="AZN",$C10853*0.08)</f>
        <v>440</v>
      </c>
    </row>
    <row r="10854" spans="1:6" x14ac:dyDescent="0.3">
      <c r="A10854" s="177" t="s">
        <v>2060</v>
      </c>
      <c r="B10854" s="178">
        <v>43925</v>
      </c>
      <c r="C10854" s="179">
        <v>2600</v>
      </c>
      <c r="D10854" s="88" t="s">
        <v>2864</v>
      </c>
      <c r="E10854" s="184" cm="1">
        <f t="array" ref="E10854">_xlfn.IFS($D10854=$O$5,C10854*$P$5,$D10854=$O$6,$C10854*$P$6,$D10854="AZN",$C10854)</f>
        <v>4722.8999999999996</v>
      </c>
      <c r="F10854" s="183" cm="1">
        <f t="array" ref="F10854">_xlfn.IFS($D10854=$O$5,$C10854*$P$5*0.01,$D10854=$O$6,$C10854*$P$6*0.01,$D10854="AZN",$C10854*0.08)</f>
        <v>47.228999999999999</v>
      </c>
    </row>
    <row r="10855" spans="1:6" x14ac:dyDescent="0.3">
      <c r="A10855" s="177" t="s">
        <v>2013</v>
      </c>
      <c r="B10855" s="178">
        <v>44163</v>
      </c>
      <c r="C10855" s="179">
        <v>4700</v>
      </c>
      <c r="D10855" s="88" t="s">
        <v>2863</v>
      </c>
      <c r="E10855" s="184" cm="1">
        <f t="array" ref="E10855">_xlfn.IFS($D10855=$O$5,C10855*$P$5,$D10855=$O$6,$C10855*$P$6,$D10855="AZN",$C10855)</f>
        <v>7990</v>
      </c>
      <c r="F10855" s="183" cm="1">
        <f t="array" ref="F10855">_xlfn.IFS($D10855=$O$5,$C10855*$P$5*0.01,$D10855=$O$6,$C10855*$P$6*0.01,$D10855="AZN",$C10855*0.08)</f>
        <v>79.900000000000006</v>
      </c>
    </row>
    <row r="10856" spans="1:6" x14ac:dyDescent="0.3">
      <c r="A10856" s="177" t="s">
        <v>1940</v>
      </c>
      <c r="B10856" s="178">
        <v>44587</v>
      </c>
      <c r="C10856" s="179">
        <v>5700</v>
      </c>
      <c r="D10856" s="88" t="s">
        <v>2864</v>
      </c>
      <c r="E10856" s="184" cm="1">
        <f t="array" ref="E10856">_xlfn.IFS($D10856=$O$5,C10856*$P$5,$D10856=$O$6,$C10856*$P$6,$D10856="AZN",$C10856)</f>
        <v>10354.049999999999</v>
      </c>
      <c r="F10856" s="183" cm="1">
        <f t="array" ref="F10856">_xlfn.IFS($D10856=$O$5,$C10856*$P$5*0.01,$D10856=$O$6,$C10856*$P$6*0.01,$D10856="AZN",$C10856*0.08)</f>
        <v>103.54049999999999</v>
      </c>
    </row>
    <row r="10857" spans="1:6" x14ac:dyDescent="0.3">
      <c r="A10857" s="177" t="s">
        <v>1047</v>
      </c>
      <c r="B10857" s="178">
        <v>43921</v>
      </c>
      <c r="C10857" s="179">
        <v>4400</v>
      </c>
      <c r="D10857" s="88" t="s">
        <v>2862</v>
      </c>
      <c r="E10857" s="184" cm="1">
        <f t="array" ref="E10857">_xlfn.IFS($D10857=$O$5,C10857*$P$5,$D10857=$O$6,$C10857*$P$6,$D10857="AZN",$C10857)</f>
        <v>4400</v>
      </c>
      <c r="F10857" s="183" cm="1">
        <f t="array" ref="F10857">_xlfn.IFS($D10857=$O$5,$C10857*$P$5*0.01,$D10857=$O$6,$C10857*$P$6*0.01,$D10857="AZN",$C10857*0.08)</f>
        <v>352</v>
      </c>
    </row>
    <row r="10858" spans="1:6" x14ac:dyDescent="0.3">
      <c r="A10858" s="177" t="s">
        <v>1259</v>
      </c>
      <c r="B10858" s="178">
        <v>44496</v>
      </c>
      <c r="C10858" s="179">
        <v>1000</v>
      </c>
      <c r="D10858" s="88" t="s">
        <v>2862</v>
      </c>
      <c r="E10858" s="184" cm="1">
        <f t="array" ref="E10858">_xlfn.IFS($D10858=$O$5,C10858*$P$5,$D10858=$O$6,$C10858*$P$6,$D10858="AZN",$C10858)</f>
        <v>1000</v>
      </c>
      <c r="F10858" s="183" cm="1">
        <f t="array" ref="F10858">_xlfn.IFS($D10858=$O$5,$C10858*$P$5*0.01,$D10858=$O$6,$C10858*$P$6*0.01,$D10858="AZN",$C10858*0.08)</f>
        <v>80</v>
      </c>
    </row>
    <row r="10859" spans="1:6" x14ac:dyDescent="0.3">
      <c r="A10859" s="177" t="s">
        <v>1765</v>
      </c>
      <c r="B10859" s="178">
        <v>43640</v>
      </c>
      <c r="C10859" s="179">
        <v>12600</v>
      </c>
      <c r="D10859" s="88" t="s">
        <v>2864</v>
      </c>
      <c r="E10859" s="184" cm="1">
        <f t="array" ref="E10859">_xlfn.IFS($D10859=$O$5,C10859*$P$5,$D10859=$O$6,$C10859*$P$6,$D10859="AZN",$C10859)</f>
        <v>22887.9</v>
      </c>
      <c r="F10859" s="183" cm="1">
        <f t="array" ref="F10859">_xlfn.IFS($D10859=$O$5,$C10859*$P$5*0.01,$D10859=$O$6,$C10859*$P$6*0.01,$D10859="AZN",$C10859*0.08)</f>
        <v>228.87900000000002</v>
      </c>
    </row>
    <row r="10860" spans="1:6" x14ac:dyDescent="0.3">
      <c r="A10860" s="177" t="s">
        <v>1479</v>
      </c>
      <c r="B10860" s="178">
        <v>44405</v>
      </c>
      <c r="C10860" s="179">
        <v>8100</v>
      </c>
      <c r="D10860" s="88" t="s">
        <v>2864</v>
      </c>
      <c r="E10860" s="184" cm="1">
        <f t="array" ref="E10860">_xlfn.IFS($D10860=$O$5,C10860*$P$5,$D10860=$O$6,$C10860*$P$6,$D10860="AZN",$C10860)</f>
        <v>14713.65</v>
      </c>
      <c r="F10860" s="183" cm="1">
        <f t="array" ref="F10860">_xlfn.IFS($D10860=$O$5,$C10860*$P$5*0.01,$D10860=$O$6,$C10860*$P$6*0.01,$D10860="AZN",$C10860*0.08)</f>
        <v>147.13650000000001</v>
      </c>
    </row>
    <row r="10861" spans="1:6" x14ac:dyDescent="0.3">
      <c r="A10861" s="177" t="s">
        <v>1841</v>
      </c>
      <c r="B10861" s="178">
        <v>44551</v>
      </c>
      <c r="C10861" s="179">
        <v>9500</v>
      </c>
      <c r="D10861" s="88" t="s">
        <v>2863</v>
      </c>
      <c r="E10861" s="184" cm="1">
        <f t="array" ref="E10861">_xlfn.IFS($D10861=$O$5,C10861*$P$5,$D10861=$O$6,$C10861*$P$6,$D10861="AZN",$C10861)</f>
        <v>16150</v>
      </c>
      <c r="F10861" s="183" cm="1">
        <f t="array" ref="F10861">_xlfn.IFS($D10861=$O$5,$C10861*$P$5*0.01,$D10861=$O$6,$C10861*$P$6*0.01,$D10861="AZN",$C10861*0.08)</f>
        <v>161.5</v>
      </c>
    </row>
    <row r="10862" spans="1:6" x14ac:dyDescent="0.3">
      <c r="A10862" s="177" t="s">
        <v>1832</v>
      </c>
      <c r="B10862" s="178">
        <v>44784</v>
      </c>
      <c r="C10862" s="179">
        <v>4600</v>
      </c>
      <c r="D10862" s="88" t="s">
        <v>2864</v>
      </c>
      <c r="E10862" s="184" cm="1">
        <f t="array" ref="E10862">_xlfn.IFS($D10862=$O$5,C10862*$P$5,$D10862=$O$6,$C10862*$P$6,$D10862="AZN",$C10862)</f>
        <v>8355.9</v>
      </c>
      <c r="F10862" s="183" cm="1">
        <f t="array" ref="F10862">_xlfn.IFS($D10862=$O$5,$C10862*$P$5*0.01,$D10862=$O$6,$C10862*$P$6*0.01,$D10862="AZN",$C10862*0.08)</f>
        <v>83.558999999999997</v>
      </c>
    </row>
    <row r="10863" spans="1:6" x14ac:dyDescent="0.3">
      <c r="A10863" s="177" t="s">
        <v>619</v>
      </c>
      <c r="B10863" s="178">
        <v>44659</v>
      </c>
      <c r="C10863" s="179">
        <v>8100</v>
      </c>
      <c r="D10863" s="88" t="s">
        <v>2864</v>
      </c>
      <c r="E10863" s="184" cm="1">
        <f t="array" ref="E10863">_xlfn.IFS($D10863=$O$5,C10863*$P$5,$D10863=$O$6,$C10863*$P$6,$D10863="AZN",$C10863)</f>
        <v>14713.65</v>
      </c>
      <c r="F10863" s="183" cm="1">
        <f t="array" ref="F10863">_xlfn.IFS($D10863=$O$5,$C10863*$P$5*0.01,$D10863=$O$6,$C10863*$P$6*0.01,$D10863="AZN",$C10863*0.08)</f>
        <v>147.13650000000001</v>
      </c>
    </row>
    <row r="10864" spans="1:6" x14ac:dyDescent="0.3">
      <c r="A10864" s="177" t="s">
        <v>853</v>
      </c>
      <c r="B10864" s="178">
        <v>43965</v>
      </c>
      <c r="C10864" s="179">
        <v>11800</v>
      </c>
      <c r="D10864" s="88" t="s">
        <v>2864</v>
      </c>
      <c r="E10864" s="184" cm="1">
        <f t="array" ref="E10864">_xlfn.IFS($D10864=$O$5,C10864*$P$5,$D10864=$O$6,$C10864*$P$6,$D10864="AZN",$C10864)</f>
        <v>21434.7</v>
      </c>
      <c r="F10864" s="183" cm="1">
        <f t="array" ref="F10864">_xlfn.IFS($D10864=$O$5,$C10864*$P$5*0.01,$D10864=$O$6,$C10864*$P$6*0.01,$D10864="AZN",$C10864*0.08)</f>
        <v>214.34700000000001</v>
      </c>
    </row>
    <row r="10865" spans="1:6" x14ac:dyDescent="0.3">
      <c r="A10865" s="177" t="s">
        <v>651</v>
      </c>
      <c r="B10865" s="178">
        <v>43708</v>
      </c>
      <c r="C10865" s="179">
        <v>10600</v>
      </c>
      <c r="D10865" s="88" t="s">
        <v>2863</v>
      </c>
      <c r="E10865" s="184" cm="1">
        <f t="array" ref="E10865">_xlfn.IFS($D10865=$O$5,C10865*$P$5,$D10865=$O$6,$C10865*$P$6,$D10865="AZN",$C10865)</f>
        <v>18020</v>
      </c>
      <c r="F10865" s="183" cm="1">
        <f t="array" ref="F10865">_xlfn.IFS($D10865=$O$5,$C10865*$P$5*0.01,$D10865=$O$6,$C10865*$P$6*0.01,$D10865="AZN",$C10865*0.08)</f>
        <v>180.20000000000002</v>
      </c>
    </row>
    <row r="10866" spans="1:6" x14ac:dyDescent="0.3">
      <c r="A10866" s="177" t="s">
        <v>2090</v>
      </c>
      <c r="B10866" s="178">
        <v>44039</v>
      </c>
      <c r="C10866" s="179">
        <v>3300</v>
      </c>
      <c r="D10866" s="88" t="s">
        <v>2864</v>
      </c>
      <c r="E10866" s="184" cm="1">
        <f t="array" ref="E10866">_xlfn.IFS($D10866=$O$5,C10866*$P$5,$D10866=$O$6,$C10866*$P$6,$D10866="AZN",$C10866)</f>
        <v>5994.45</v>
      </c>
      <c r="F10866" s="183" cm="1">
        <f t="array" ref="F10866">_xlfn.IFS($D10866=$O$5,$C10866*$P$5*0.01,$D10866=$O$6,$C10866*$P$6*0.01,$D10866="AZN",$C10866*0.08)</f>
        <v>59.944499999999998</v>
      </c>
    </row>
    <row r="10867" spans="1:6" x14ac:dyDescent="0.3">
      <c r="A10867" s="177" t="s">
        <v>784</v>
      </c>
      <c r="B10867" s="178">
        <v>44192</v>
      </c>
      <c r="C10867" s="179">
        <v>8700</v>
      </c>
      <c r="D10867" s="88" t="s">
        <v>2862</v>
      </c>
      <c r="E10867" s="184" cm="1">
        <f t="array" ref="E10867">_xlfn.IFS($D10867=$O$5,C10867*$P$5,$D10867=$O$6,$C10867*$P$6,$D10867="AZN",$C10867)</f>
        <v>8700</v>
      </c>
      <c r="F10867" s="183" cm="1">
        <f t="array" ref="F10867">_xlfn.IFS($D10867=$O$5,$C10867*$P$5*0.01,$D10867=$O$6,$C10867*$P$6*0.01,$D10867="AZN",$C10867*0.08)</f>
        <v>696</v>
      </c>
    </row>
    <row r="10868" spans="1:6" x14ac:dyDescent="0.3">
      <c r="A10868" s="177" t="s">
        <v>617</v>
      </c>
      <c r="B10868" s="178">
        <v>44455</v>
      </c>
      <c r="C10868" s="179">
        <v>4900</v>
      </c>
      <c r="D10868" s="88" t="s">
        <v>2863</v>
      </c>
      <c r="E10868" s="184" cm="1">
        <f t="array" ref="E10868">_xlfn.IFS($D10868=$O$5,C10868*$P$5,$D10868=$O$6,$C10868*$P$6,$D10868="AZN",$C10868)</f>
        <v>8330</v>
      </c>
      <c r="F10868" s="183" cm="1">
        <f t="array" ref="F10868">_xlfn.IFS($D10868=$O$5,$C10868*$P$5*0.01,$D10868=$O$6,$C10868*$P$6*0.01,$D10868="AZN",$C10868*0.08)</f>
        <v>83.3</v>
      </c>
    </row>
    <row r="10869" spans="1:6" x14ac:dyDescent="0.3">
      <c r="A10869" s="177" t="s">
        <v>373</v>
      </c>
      <c r="B10869" s="178">
        <v>44794</v>
      </c>
      <c r="C10869" s="179">
        <v>5200</v>
      </c>
      <c r="D10869" s="88" t="s">
        <v>2864</v>
      </c>
      <c r="E10869" s="184" cm="1">
        <f t="array" ref="E10869">_xlfn.IFS($D10869=$O$5,C10869*$P$5,$D10869=$O$6,$C10869*$P$6,$D10869="AZN",$C10869)</f>
        <v>9445.7999999999993</v>
      </c>
      <c r="F10869" s="183" cm="1">
        <f t="array" ref="F10869">_xlfn.IFS($D10869=$O$5,$C10869*$P$5*0.01,$D10869=$O$6,$C10869*$P$6*0.01,$D10869="AZN",$C10869*0.08)</f>
        <v>94.457999999999998</v>
      </c>
    </row>
    <row r="10870" spans="1:6" x14ac:dyDescent="0.3">
      <c r="A10870" s="177" t="s">
        <v>1482</v>
      </c>
      <c r="B10870" s="178">
        <v>43964</v>
      </c>
      <c r="C10870" s="179">
        <v>7900</v>
      </c>
      <c r="D10870" s="88" t="s">
        <v>2864</v>
      </c>
      <c r="E10870" s="184" cm="1">
        <f t="array" ref="E10870">_xlfn.IFS($D10870=$O$5,C10870*$P$5,$D10870=$O$6,$C10870*$P$6,$D10870="AZN",$C10870)</f>
        <v>14350.35</v>
      </c>
      <c r="F10870" s="183" cm="1">
        <f t="array" ref="F10870">_xlfn.IFS($D10870=$O$5,$C10870*$P$5*0.01,$D10870=$O$6,$C10870*$P$6*0.01,$D10870="AZN",$C10870*0.08)</f>
        <v>143.5035</v>
      </c>
    </row>
    <row r="10871" spans="1:6" x14ac:dyDescent="0.3">
      <c r="A10871" s="177" t="s">
        <v>289</v>
      </c>
      <c r="B10871" s="178">
        <v>43926</v>
      </c>
      <c r="C10871" s="179">
        <v>7000</v>
      </c>
      <c r="D10871" s="88" t="s">
        <v>2864</v>
      </c>
      <c r="E10871" s="184" cm="1">
        <f t="array" ref="E10871">_xlfn.IFS($D10871=$O$5,C10871*$P$5,$D10871=$O$6,$C10871*$P$6,$D10871="AZN",$C10871)</f>
        <v>12715.5</v>
      </c>
      <c r="F10871" s="183" cm="1">
        <f t="array" ref="F10871">_xlfn.IFS($D10871=$O$5,$C10871*$P$5*0.01,$D10871=$O$6,$C10871*$P$6*0.01,$D10871="AZN",$C10871*0.08)</f>
        <v>127.155</v>
      </c>
    </row>
    <row r="10872" spans="1:6" x14ac:dyDescent="0.3">
      <c r="A10872" s="177" t="s">
        <v>784</v>
      </c>
      <c r="B10872" s="178">
        <v>44423</v>
      </c>
      <c r="C10872" s="179">
        <v>1300</v>
      </c>
      <c r="D10872" s="88" t="s">
        <v>2863</v>
      </c>
      <c r="E10872" s="184" cm="1">
        <f t="array" ref="E10872">_xlfn.IFS($D10872=$O$5,C10872*$P$5,$D10872=$O$6,$C10872*$P$6,$D10872="AZN",$C10872)</f>
        <v>2210</v>
      </c>
      <c r="F10872" s="183" cm="1">
        <f t="array" ref="F10872">_xlfn.IFS($D10872=$O$5,$C10872*$P$5*0.01,$D10872=$O$6,$C10872*$P$6*0.01,$D10872="AZN",$C10872*0.08)</f>
        <v>22.1</v>
      </c>
    </row>
    <row r="10873" spans="1:6" x14ac:dyDescent="0.3">
      <c r="A10873" s="177" t="s">
        <v>2003</v>
      </c>
      <c r="B10873" s="178">
        <v>44228</v>
      </c>
      <c r="C10873" s="179">
        <v>8500</v>
      </c>
      <c r="D10873" s="88" t="s">
        <v>2864</v>
      </c>
      <c r="E10873" s="184" cm="1">
        <f t="array" ref="E10873">_xlfn.IFS($D10873=$O$5,C10873*$P$5,$D10873=$O$6,$C10873*$P$6,$D10873="AZN",$C10873)</f>
        <v>15440.25</v>
      </c>
      <c r="F10873" s="183" cm="1">
        <f t="array" ref="F10873">_xlfn.IFS($D10873=$O$5,$C10873*$P$5*0.01,$D10873=$O$6,$C10873*$P$6*0.01,$D10873="AZN",$C10873*0.08)</f>
        <v>154.4025</v>
      </c>
    </row>
    <row r="10874" spans="1:6" x14ac:dyDescent="0.3">
      <c r="A10874" s="177" t="s">
        <v>554</v>
      </c>
      <c r="B10874" s="178">
        <v>44456</v>
      </c>
      <c r="C10874" s="179">
        <v>11500</v>
      </c>
      <c r="D10874" s="88" t="s">
        <v>2863</v>
      </c>
      <c r="E10874" s="184" cm="1">
        <f t="array" ref="E10874">_xlfn.IFS($D10874=$O$5,C10874*$P$5,$D10874=$O$6,$C10874*$P$6,$D10874="AZN",$C10874)</f>
        <v>19550</v>
      </c>
      <c r="F10874" s="183" cm="1">
        <f t="array" ref="F10874">_xlfn.IFS($D10874=$O$5,$C10874*$P$5*0.01,$D10874=$O$6,$C10874*$P$6*0.01,$D10874="AZN",$C10874*0.08)</f>
        <v>195.5</v>
      </c>
    </row>
    <row r="10875" spans="1:6" x14ac:dyDescent="0.3">
      <c r="A10875" s="177" t="s">
        <v>1327</v>
      </c>
      <c r="B10875" s="178">
        <v>44260</v>
      </c>
      <c r="C10875" s="179">
        <v>8900</v>
      </c>
      <c r="D10875" s="88" t="s">
        <v>2862</v>
      </c>
      <c r="E10875" s="184" cm="1">
        <f t="array" ref="E10875">_xlfn.IFS($D10875=$O$5,C10875*$P$5,$D10875=$O$6,$C10875*$P$6,$D10875="AZN",$C10875)</f>
        <v>8900</v>
      </c>
      <c r="F10875" s="183" cm="1">
        <f t="array" ref="F10875">_xlfn.IFS($D10875=$O$5,$C10875*$P$5*0.01,$D10875=$O$6,$C10875*$P$6*0.01,$D10875="AZN",$C10875*0.08)</f>
        <v>712</v>
      </c>
    </row>
    <row r="10876" spans="1:6" x14ac:dyDescent="0.3">
      <c r="A10876" s="177" t="s">
        <v>921</v>
      </c>
      <c r="B10876" s="178">
        <v>43584</v>
      </c>
      <c r="C10876" s="179">
        <v>6600</v>
      </c>
      <c r="D10876" s="88" t="s">
        <v>2862</v>
      </c>
      <c r="E10876" s="184" cm="1">
        <f t="array" ref="E10876">_xlfn.IFS($D10876=$O$5,C10876*$P$5,$D10876=$O$6,$C10876*$P$6,$D10876="AZN",$C10876)</f>
        <v>6600</v>
      </c>
      <c r="F10876" s="183" cm="1">
        <f t="array" ref="F10876">_xlfn.IFS($D10876=$O$5,$C10876*$P$5*0.01,$D10876=$O$6,$C10876*$P$6*0.01,$D10876="AZN",$C10876*0.08)</f>
        <v>528</v>
      </c>
    </row>
    <row r="10877" spans="1:6" x14ac:dyDescent="0.3">
      <c r="A10877" s="177" t="s">
        <v>2037</v>
      </c>
      <c r="B10877" s="178">
        <v>44034</v>
      </c>
      <c r="C10877" s="179">
        <v>4900</v>
      </c>
      <c r="D10877" s="88" t="s">
        <v>2864</v>
      </c>
      <c r="E10877" s="184" cm="1">
        <f t="array" ref="E10877">_xlfn.IFS($D10877=$O$5,C10877*$P$5,$D10877=$O$6,$C10877*$P$6,$D10877="AZN",$C10877)</f>
        <v>8900.85</v>
      </c>
      <c r="F10877" s="183" cm="1">
        <f t="array" ref="F10877">_xlfn.IFS($D10877=$O$5,$C10877*$P$5*0.01,$D10877=$O$6,$C10877*$P$6*0.01,$D10877="AZN",$C10877*0.08)</f>
        <v>89.008500000000012</v>
      </c>
    </row>
    <row r="10878" spans="1:6" x14ac:dyDescent="0.3">
      <c r="A10878" s="177" t="s">
        <v>398</v>
      </c>
      <c r="B10878" s="178">
        <v>44058</v>
      </c>
      <c r="C10878" s="179">
        <v>5700</v>
      </c>
      <c r="D10878" s="88" t="s">
        <v>2863</v>
      </c>
      <c r="E10878" s="184" cm="1">
        <f t="array" ref="E10878">_xlfn.IFS($D10878=$O$5,C10878*$P$5,$D10878=$O$6,$C10878*$P$6,$D10878="AZN",$C10878)</f>
        <v>9690</v>
      </c>
      <c r="F10878" s="183" cm="1">
        <f t="array" ref="F10878">_xlfn.IFS($D10878=$O$5,$C10878*$P$5*0.01,$D10878=$O$6,$C10878*$P$6*0.01,$D10878="AZN",$C10878*0.08)</f>
        <v>96.9</v>
      </c>
    </row>
    <row r="10879" spans="1:6" x14ac:dyDescent="0.3">
      <c r="A10879" s="177" t="s">
        <v>1968</v>
      </c>
      <c r="B10879" s="178">
        <v>43744</v>
      </c>
      <c r="C10879" s="179">
        <v>1500</v>
      </c>
      <c r="D10879" s="88" t="s">
        <v>2862</v>
      </c>
      <c r="E10879" s="184" cm="1">
        <f t="array" ref="E10879">_xlfn.IFS($D10879=$O$5,C10879*$P$5,$D10879=$O$6,$C10879*$P$6,$D10879="AZN",$C10879)</f>
        <v>1500</v>
      </c>
      <c r="F10879" s="183" cm="1">
        <f t="array" ref="F10879">_xlfn.IFS($D10879=$O$5,$C10879*$P$5*0.01,$D10879=$O$6,$C10879*$P$6*0.01,$D10879="AZN",$C10879*0.08)</f>
        <v>120</v>
      </c>
    </row>
    <row r="10880" spans="1:6" x14ac:dyDescent="0.3">
      <c r="A10880" s="177" t="s">
        <v>816</v>
      </c>
      <c r="B10880" s="178">
        <v>44340</v>
      </c>
      <c r="C10880" s="179">
        <v>8600</v>
      </c>
      <c r="D10880" s="88" t="s">
        <v>2862</v>
      </c>
      <c r="E10880" s="184" cm="1">
        <f t="array" ref="E10880">_xlfn.IFS($D10880=$O$5,C10880*$P$5,$D10880=$O$6,$C10880*$P$6,$D10880="AZN",$C10880)</f>
        <v>8600</v>
      </c>
      <c r="F10880" s="183" cm="1">
        <f t="array" ref="F10880">_xlfn.IFS($D10880=$O$5,$C10880*$P$5*0.01,$D10880=$O$6,$C10880*$P$6*0.01,$D10880="AZN",$C10880*0.08)</f>
        <v>688</v>
      </c>
    </row>
    <row r="10881" spans="1:6" x14ac:dyDescent="0.3">
      <c r="A10881" s="177" t="s">
        <v>1668</v>
      </c>
      <c r="B10881" s="178">
        <v>44322</v>
      </c>
      <c r="C10881" s="179">
        <v>2100</v>
      </c>
      <c r="D10881" s="88" t="s">
        <v>2863</v>
      </c>
      <c r="E10881" s="184" cm="1">
        <f t="array" ref="E10881">_xlfn.IFS($D10881=$O$5,C10881*$P$5,$D10881=$O$6,$C10881*$P$6,$D10881="AZN",$C10881)</f>
        <v>3570</v>
      </c>
      <c r="F10881" s="183" cm="1">
        <f t="array" ref="F10881">_xlfn.IFS($D10881=$O$5,$C10881*$P$5*0.01,$D10881=$O$6,$C10881*$P$6*0.01,$D10881="AZN",$C10881*0.08)</f>
        <v>35.700000000000003</v>
      </c>
    </row>
    <row r="10882" spans="1:6" x14ac:dyDescent="0.3">
      <c r="A10882" s="177" t="s">
        <v>1488</v>
      </c>
      <c r="B10882" s="178">
        <v>44270</v>
      </c>
      <c r="C10882" s="179">
        <v>1500</v>
      </c>
      <c r="D10882" s="88" t="s">
        <v>2863</v>
      </c>
      <c r="E10882" s="184" cm="1">
        <f t="array" ref="E10882">_xlfn.IFS($D10882=$O$5,C10882*$P$5,$D10882=$O$6,$C10882*$P$6,$D10882="AZN",$C10882)</f>
        <v>2550</v>
      </c>
      <c r="F10882" s="183" cm="1">
        <f t="array" ref="F10882">_xlfn.IFS($D10882=$O$5,$C10882*$P$5*0.01,$D10882=$O$6,$C10882*$P$6*0.01,$D10882="AZN",$C10882*0.08)</f>
        <v>25.5</v>
      </c>
    </row>
    <row r="10883" spans="1:6" x14ac:dyDescent="0.3">
      <c r="A10883" s="177" t="s">
        <v>452</v>
      </c>
      <c r="B10883" s="178">
        <v>43858</v>
      </c>
      <c r="C10883" s="179">
        <v>4600</v>
      </c>
      <c r="D10883" s="88" t="s">
        <v>2862</v>
      </c>
      <c r="E10883" s="184" cm="1">
        <f t="array" ref="E10883">_xlfn.IFS($D10883=$O$5,C10883*$P$5,$D10883=$O$6,$C10883*$P$6,$D10883="AZN",$C10883)</f>
        <v>4600</v>
      </c>
      <c r="F10883" s="183" cm="1">
        <f t="array" ref="F10883">_xlfn.IFS($D10883=$O$5,$C10883*$P$5*0.01,$D10883=$O$6,$C10883*$P$6*0.01,$D10883="AZN",$C10883*0.08)</f>
        <v>368</v>
      </c>
    </row>
    <row r="10884" spans="1:6" x14ac:dyDescent="0.3">
      <c r="A10884" s="177" t="s">
        <v>1770</v>
      </c>
      <c r="B10884" s="178">
        <v>44285</v>
      </c>
      <c r="C10884" s="179">
        <v>4600</v>
      </c>
      <c r="D10884" s="88" t="s">
        <v>2863</v>
      </c>
      <c r="E10884" s="184" cm="1">
        <f t="array" ref="E10884">_xlfn.IFS($D10884=$O$5,C10884*$P$5,$D10884=$O$6,$C10884*$P$6,$D10884="AZN",$C10884)</f>
        <v>7820</v>
      </c>
      <c r="F10884" s="183" cm="1">
        <f t="array" ref="F10884">_xlfn.IFS($D10884=$O$5,$C10884*$P$5*0.01,$D10884=$O$6,$C10884*$P$6*0.01,$D10884="AZN",$C10884*0.08)</f>
        <v>78.2</v>
      </c>
    </row>
    <row r="10885" spans="1:6" x14ac:dyDescent="0.3">
      <c r="A10885" s="177" t="s">
        <v>1835</v>
      </c>
      <c r="B10885" s="178">
        <v>44057</v>
      </c>
      <c r="C10885" s="179">
        <v>12700</v>
      </c>
      <c r="D10885" s="88" t="s">
        <v>2863</v>
      </c>
      <c r="E10885" s="184" cm="1">
        <f t="array" ref="E10885">_xlfn.IFS($D10885=$O$5,C10885*$P$5,$D10885=$O$6,$C10885*$P$6,$D10885="AZN",$C10885)</f>
        <v>21590</v>
      </c>
      <c r="F10885" s="183" cm="1">
        <f t="array" ref="F10885">_xlfn.IFS($D10885=$O$5,$C10885*$P$5*0.01,$D10885=$O$6,$C10885*$P$6*0.01,$D10885="AZN",$C10885*0.08)</f>
        <v>215.9</v>
      </c>
    </row>
    <row r="10886" spans="1:6" x14ac:dyDescent="0.3">
      <c r="A10886" s="177" t="s">
        <v>344</v>
      </c>
      <c r="B10886" s="178">
        <v>44324</v>
      </c>
      <c r="C10886" s="179">
        <v>8200</v>
      </c>
      <c r="D10886" s="88" t="s">
        <v>2864</v>
      </c>
      <c r="E10886" s="184" cm="1">
        <f t="array" ref="E10886">_xlfn.IFS($D10886=$O$5,C10886*$P$5,$D10886=$O$6,$C10886*$P$6,$D10886="AZN",$C10886)</f>
        <v>14895.3</v>
      </c>
      <c r="F10886" s="183" cm="1">
        <f t="array" ref="F10886">_xlfn.IFS($D10886=$O$5,$C10886*$P$5*0.01,$D10886=$O$6,$C10886*$P$6*0.01,$D10886="AZN",$C10886*0.08)</f>
        <v>148.953</v>
      </c>
    </row>
    <row r="10887" spans="1:6" x14ac:dyDescent="0.3">
      <c r="A10887" s="177" t="s">
        <v>1400</v>
      </c>
      <c r="B10887" s="178">
        <v>44313</v>
      </c>
      <c r="C10887" s="179">
        <v>12000</v>
      </c>
      <c r="D10887" s="88" t="s">
        <v>2863</v>
      </c>
      <c r="E10887" s="184" cm="1">
        <f t="array" ref="E10887">_xlfn.IFS($D10887=$O$5,C10887*$P$5,$D10887=$O$6,$C10887*$P$6,$D10887="AZN",$C10887)</f>
        <v>20400</v>
      </c>
      <c r="F10887" s="183" cm="1">
        <f t="array" ref="F10887">_xlfn.IFS($D10887=$O$5,$C10887*$P$5*0.01,$D10887=$O$6,$C10887*$P$6*0.01,$D10887="AZN",$C10887*0.08)</f>
        <v>204</v>
      </c>
    </row>
    <row r="10888" spans="1:6" x14ac:dyDescent="0.3">
      <c r="A10888" s="177" t="s">
        <v>579</v>
      </c>
      <c r="B10888" s="178">
        <v>44252</v>
      </c>
      <c r="C10888" s="179">
        <v>2100</v>
      </c>
      <c r="D10888" s="88" t="s">
        <v>2864</v>
      </c>
      <c r="E10888" s="184" cm="1">
        <f t="array" ref="E10888">_xlfn.IFS($D10888=$O$5,C10888*$P$5,$D10888=$O$6,$C10888*$P$6,$D10888="AZN",$C10888)</f>
        <v>3814.65</v>
      </c>
      <c r="F10888" s="183" cm="1">
        <f t="array" ref="F10888">_xlfn.IFS($D10888=$O$5,$C10888*$P$5*0.01,$D10888=$O$6,$C10888*$P$6*0.01,$D10888="AZN",$C10888*0.08)</f>
        <v>38.146500000000003</v>
      </c>
    </row>
    <row r="10889" spans="1:6" x14ac:dyDescent="0.3">
      <c r="A10889" s="177" t="s">
        <v>1072</v>
      </c>
      <c r="B10889" s="178">
        <v>44283</v>
      </c>
      <c r="C10889" s="179">
        <v>3700</v>
      </c>
      <c r="D10889" s="88" t="s">
        <v>2863</v>
      </c>
      <c r="E10889" s="184" cm="1">
        <f t="array" ref="E10889">_xlfn.IFS($D10889=$O$5,C10889*$P$5,$D10889=$O$6,$C10889*$P$6,$D10889="AZN",$C10889)</f>
        <v>6290</v>
      </c>
      <c r="F10889" s="183" cm="1">
        <f t="array" ref="F10889">_xlfn.IFS($D10889=$O$5,$C10889*$P$5*0.01,$D10889=$O$6,$C10889*$P$6*0.01,$D10889="AZN",$C10889*0.08)</f>
        <v>62.9</v>
      </c>
    </row>
    <row r="10890" spans="1:6" x14ac:dyDescent="0.3">
      <c r="A10890" s="177" t="s">
        <v>1655</v>
      </c>
      <c r="B10890" s="178">
        <v>43655</v>
      </c>
      <c r="C10890" s="179">
        <v>3400</v>
      </c>
      <c r="D10890" s="88" t="s">
        <v>2862</v>
      </c>
      <c r="E10890" s="184" cm="1">
        <f t="array" ref="E10890">_xlfn.IFS($D10890=$O$5,C10890*$P$5,$D10890=$O$6,$C10890*$P$6,$D10890="AZN",$C10890)</f>
        <v>3400</v>
      </c>
      <c r="F10890" s="183" cm="1">
        <f t="array" ref="F10890">_xlfn.IFS($D10890=$O$5,$C10890*$P$5*0.01,$D10890=$O$6,$C10890*$P$6*0.01,$D10890="AZN",$C10890*0.08)</f>
        <v>272</v>
      </c>
    </row>
    <row r="10891" spans="1:6" x14ac:dyDescent="0.3">
      <c r="A10891" s="177" t="s">
        <v>1655</v>
      </c>
      <c r="B10891" s="178">
        <v>43914</v>
      </c>
      <c r="C10891" s="179">
        <v>2600</v>
      </c>
      <c r="D10891" s="88" t="s">
        <v>2862</v>
      </c>
      <c r="E10891" s="184" cm="1">
        <f t="array" ref="E10891">_xlfn.IFS($D10891=$O$5,C10891*$P$5,$D10891=$O$6,$C10891*$P$6,$D10891="AZN",$C10891)</f>
        <v>2600</v>
      </c>
      <c r="F10891" s="183" cm="1">
        <f t="array" ref="F10891">_xlfn.IFS($D10891=$O$5,$C10891*$P$5*0.01,$D10891=$O$6,$C10891*$P$6*0.01,$D10891="AZN",$C10891*0.08)</f>
        <v>208</v>
      </c>
    </row>
    <row r="10892" spans="1:6" x14ac:dyDescent="0.3">
      <c r="A10892" s="177" t="s">
        <v>2062</v>
      </c>
      <c r="B10892" s="178">
        <v>44552</v>
      </c>
      <c r="C10892" s="179">
        <v>3100</v>
      </c>
      <c r="D10892" s="88" t="s">
        <v>2864</v>
      </c>
      <c r="E10892" s="184" cm="1">
        <f t="array" ref="E10892">_xlfn.IFS($D10892=$O$5,C10892*$P$5,$D10892=$O$6,$C10892*$P$6,$D10892="AZN",$C10892)</f>
        <v>5631.15</v>
      </c>
      <c r="F10892" s="183" cm="1">
        <f t="array" ref="F10892">_xlfn.IFS($D10892=$O$5,$C10892*$P$5*0.01,$D10892=$O$6,$C10892*$P$6*0.01,$D10892="AZN",$C10892*0.08)</f>
        <v>56.311499999999995</v>
      </c>
    </row>
    <row r="10893" spans="1:6" x14ac:dyDescent="0.3">
      <c r="A10893" s="177" t="s">
        <v>1913</v>
      </c>
      <c r="B10893" s="178">
        <v>44137</v>
      </c>
      <c r="C10893" s="179">
        <v>7000</v>
      </c>
      <c r="D10893" s="88" t="s">
        <v>2863</v>
      </c>
      <c r="E10893" s="184" cm="1">
        <f t="array" ref="E10893">_xlfn.IFS($D10893=$O$5,C10893*$P$5,$D10893=$O$6,$C10893*$P$6,$D10893="AZN",$C10893)</f>
        <v>11900</v>
      </c>
      <c r="F10893" s="183" cm="1">
        <f t="array" ref="F10893">_xlfn.IFS($D10893=$O$5,$C10893*$P$5*0.01,$D10893=$O$6,$C10893*$P$6*0.01,$D10893="AZN",$C10893*0.08)</f>
        <v>119</v>
      </c>
    </row>
    <row r="10894" spans="1:6" x14ac:dyDescent="0.3">
      <c r="A10894" s="177" t="s">
        <v>1759</v>
      </c>
      <c r="B10894" s="178">
        <v>44356</v>
      </c>
      <c r="C10894" s="179">
        <v>6300</v>
      </c>
      <c r="D10894" s="88" t="s">
        <v>2862</v>
      </c>
      <c r="E10894" s="184" cm="1">
        <f t="array" ref="E10894">_xlfn.IFS($D10894=$O$5,C10894*$P$5,$D10894=$O$6,$C10894*$P$6,$D10894="AZN",$C10894)</f>
        <v>6300</v>
      </c>
      <c r="F10894" s="183" cm="1">
        <f t="array" ref="F10894">_xlfn.IFS($D10894=$O$5,$C10894*$P$5*0.01,$D10894=$O$6,$C10894*$P$6*0.01,$D10894="AZN",$C10894*0.08)</f>
        <v>504</v>
      </c>
    </row>
    <row r="10895" spans="1:6" x14ac:dyDescent="0.3">
      <c r="A10895" s="177" t="s">
        <v>1636</v>
      </c>
      <c r="B10895" s="178">
        <v>43926</v>
      </c>
      <c r="C10895" s="179">
        <v>4900</v>
      </c>
      <c r="D10895" s="88" t="s">
        <v>2863</v>
      </c>
      <c r="E10895" s="184" cm="1">
        <f t="array" ref="E10895">_xlfn.IFS($D10895=$O$5,C10895*$P$5,$D10895=$O$6,$C10895*$P$6,$D10895="AZN",$C10895)</f>
        <v>8330</v>
      </c>
      <c r="F10895" s="183" cm="1">
        <f t="array" ref="F10895">_xlfn.IFS($D10895=$O$5,$C10895*$P$5*0.01,$D10895=$O$6,$C10895*$P$6*0.01,$D10895="AZN",$C10895*0.08)</f>
        <v>83.3</v>
      </c>
    </row>
    <row r="10896" spans="1:6" x14ac:dyDescent="0.3">
      <c r="A10896" s="177" t="s">
        <v>1177</v>
      </c>
      <c r="B10896" s="178">
        <v>43826</v>
      </c>
      <c r="C10896" s="179">
        <v>8100</v>
      </c>
      <c r="D10896" s="88" t="s">
        <v>2864</v>
      </c>
      <c r="E10896" s="184" cm="1">
        <f t="array" ref="E10896">_xlfn.IFS($D10896=$O$5,C10896*$P$5,$D10896=$O$6,$C10896*$P$6,$D10896="AZN",$C10896)</f>
        <v>14713.65</v>
      </c>
      <c r="F10896" s="183" cm="1">
        <f t="array" ref="F10896">_xlfn.IFS($D10896=$O$5,$C10896*$P$5*0.01,$D10896=$O$6,$C10896*$P$6*0.01,$D10896="AZN",$C10896*0.08)</f>
        <v>147.13650000000001</v>
      </c>
    </row>
    <row r="10897" spans="1:6" x14ac:dyDescent="0.3">
      <c r="A10897" s="177" t="s">
        <v>1405</v>
      </c>
      <c r="B10897" s="178">
        <v>44366</v>
      </c>
      <c r="C10897" s="179">
        <v>11400</v>
      </c>
      <c r="D10897" s="88" t="s">
        <v>2862</v>
      </c>
      <c r="E10897" s="184" cm="1">
        <f t="array" ref="E10897">_xlfn.IFS($D10897=$O$5,C10897*$P$5,$D10897=$O$6,$C10897*$P$6,$D10897="AZN",$C10897)</f>
        <v>11400</v>
      </c>
      <c r="F10897" s="183" cm="1">
        <f t="array" ref="F10897">_xlfn.IFS($D10897=$O$5,$C10897*$P$5*0.01,$D10897=$O$6,$C10897*$P$6*0.01,$D10897="AZN",$C10897*0.08)</f>
        <v>912</v>
      </c>
    </row>
    <row r="10898" spans="1:6" x14ac:dyDescent="0.3">
      <c r="A10898" s="177" t="s">
        <v>975</v>
      </c>
      <c r="B10898" s="178">
        <v>44359</v>
      </c>
      <c r="C10898" s="179">
        <v>8500</v>
      </c>
      <c r="D10898" s="88" t="s">
        <v>2864</v>
      </c>
      <c r="E10898" s="184" cm="1">
        <f t="array" ref="E10898">_xlfn.IFS($D10898=$O$5,C10898*$P$5,$D10898=$O$6,$C10898*$P$6,$D10898="AZN",$C10898)</f>
        <v>15440.25</v>
      </c>
      <c r="F10898" s="183" cm="1">
        <f t="array" ref="F10898">_xlfn.IFS($D10898=$O$5,$C10898*$P$5*0.01,$D10898=$O$6,$C10898*$P$6*0.01,$D10898="AZN",$C10898*0.08)</f>
        <v>154.4025</v>
      </c>
    </row>
    <row r="10899" spans="1:6" x14ac:dyDescent="0.3">
      <c r="A10899" s="177" t="s">
        <v>976</v>
      </c>
      <c r="B10899" s="178">
        <v>44220</v>
      </c>
      <c r="C10899" s="179">
        <v>12600</v>
      </c>
      <c r="D10899" s="88" t="s">
        <v>2864</v>
      </c>
      <c r="E10899" s="184" cm="1">
        <f t="array" ref="E10899">_xlfn.IFS($D10899=$O$5,C10899*$P$5,$D10899=$O$6,$C10899*$P$6,$D10899="AZN",$C10899)</f>
        <v>22887.9</v>
      </c>
      <c r="F10899" s="183" cm="1">
        <f t="array" ref="F10899">_xlfn.IFS($D10899=$O$5,$C10899*$P$5*0.01,$D10899=$O$6,$C10899*$P$6*0.01,$D10899="AZN",$C10899*0.08)</f>
        <v>228.87900000000002</v>
      </c>
    </row>
    <row r="10900" spans="1:6" x14ac:dyDescent="0.3">
      <c r="A10900" s="177" t="s">
        <v>508</v>
      </c>
      <c r="B10900" s="178">
        <v>44062</v>
      </c>
      <c r="C10900" s="179">
        <v>2000</v>
      </c>
      <c r="D10900" s="88" t="s">
        <v>2864</v>
      </c>
      <c r="E10900" s="184" cm="1">
        <f t="array" ref="E10900">_xlfn.IFS($D10900=$O$5,C10900*$P$5,$D10900=$O$6,$C10900*$P$6,$D10900="AZN",$C10900)</f>
        <v>3633</v>
      </c>
      <c r="F10900" s="183" cm="1">
        <f t="array" ref="F10900">_xlfn.IFS($D10900=$O$5,$C10900*$P$5*0.01,$D10900=$O$6,$C10900*$P$6*0.01,$D10900="AZN",$C10900*0.08)</f>
        <v>36.33</v>
      </c>
    </row>
    <row r="10901" spans="1:6" x14ac:dyDescent="0.3">
      <c r="A10901" s="177" t="s">
        <v>1003</v>
      </c>
      <c r="B10901" s="178">
        <v>43617</v>
      </c>
      <c r="C10901" s="179">
        <v>8000</v>
      </c>
      <c r="D10901" s="88" t="s">
        <v>2862</v>
      </c>
      <c r="E10901" s="184" cm="1">
        <f t="array" ref="E10901">_xlfn.IFS($D10901=$O$5,C10901*$P$5,$D10901=$O$6,$C10901*$P$6,$D10901="AZN",$C10901)</f>
        <v>8000</v>
      </c>
      <c r="F10901" s="183" cm="1">
        <f t="array" ref="F10901">_xlfn.IFS($D10901=$O$5,$C10901*$P$5*0.01,$D10901=$O$6,$C10901*$P$6*0.01,$D10901="AZN",$C10901*0.08)</f>
        <v>640</v>
      </c>
    </row>
    <row r="10902" spans="1:6" x14ac:dyDescent="0.3">
      <c r="A10902" s="177" t="s">
        <v>321</v>
      </c>
      <c r="B10902" s="178">
        <v>44351</v>
      </c>
      <c r="C10902" s="179">
        <v>8300</v>
      </c>
      <c r="D10902" s="88" t="s">
        <v>2863</v>
      </c>
      <c r="E10902" s="184" cm="1">
        <f t="array" ref="E10902">_xlfn.IFS($D10902=$O$5,C10902*$P$5,$D10902=$O$6,$C10902*$P$6,$D10902="AZN",$C10902)</f>
        <v>14110</v>
      </c>
      <c r="F10902" s="183" cm="1">
        <f t="array" ref="F10902">_xlfn.IFS($D10902=$O$5,$C10902*$P$5*0.01,$D10902=$O$6,$C10902*$P$6*0.01,$D10902="AZN",$C10902*0.08)</f>
        <v>141.1</v>
      </c>
    </row>
    <row r="10903" spans="1:6" x14ac:dyDescent="0.3">
      <c r="A10903" s="177" t="s">
        <v>1545</v>
      </c>
      <c r="B10903" s="178">
        <v>44069</v>
      </c>
      <c r="C10903" s="179">
        <v>5700</v>
      </c>
      <c r="D10903" s="88" t="s">
        <v>2863</v>
      </c>
      <c r="E10903" s="184" cm="1">
        <f t="array" ref="E10903">_xlfn.IFS($D10903=$O$5,C10903*$P$5,$D10903=$O$6,$C10903*$P$6,$D10903="AZN",$C10903)</f>
        <v>9690</v>
      </c>
      <c r="F10903" s="183" cm="1">
        <f t="array" ref="F10903">_xlfn.IFS($D10903=$O$5,$C10903*$P$5*0.01,$D10903=$O$6,$C10903*$P$6*0.01,$D10903="AZN",$C10903*0.08)</f>
        <v>96.9</v>
      </c>
    </row>
    <row r="10904" spans="1:6" x14ac:dyDescent="0.3">
      <c r="A10904" s="177" t="s">
        <v>243</v>
      </c>
      <c r="B10904" s="178">
        <v>43744</v>
      </c>
      <c r="C10904" s="179">
        <v>10800</v>
      </c>
      <c r="D10904" s="88" t="s">
        <v>2862</v>
      </c>
      <c r="E10904" s="184" cm="1">
        <f t="array" ref="E10904">_xlfn.IFS($D10904=$O$5,C10904*$P$5,$D10904=$O$6,$C10904*$P$6,$D10904="AZN",$C10904)</f>
        <v>10800</v>
      </c>
      <c r="F10904" s="183" cm="1">
        <f t="array" ref="F10904">_xlfn.IFS($D10904=$O$5,$C10904*$P$5*0.01,$D10904=$O$6,$C10904*$P$6*0.01,$D10904="AZN",$C10904*0.08)</f>
        <v>864</v>
      </c>
    </row>
    <row r="10905" spans="1:6" x14ac:dyDescent="0.3">
      <c r="A10905" s="177" t="s">
        <v>1069</v>
      </c>
      <c r="B10905" s="178">
        <v>43620</v>
      </c>
      <c r="C10905" s="179">
        <v>12500</v>
      </c>
      <c r="D10905" s="88" t="s">
        <v>2862</v>
      </c>
      <c r="E10905" s="184" cm="1">
        <f t="array" ref="E10905">_xlfn.IFS($D10905=$O$5,C10905*$P$5,$D10905=$O$6,$C10905*$P$6,$D10905="AZN",$C10905)</f>
        <v>12500</v>
      </c>
      <c r="F10905" s="183" cm="1">
        <f t="array" ref="F10905">_xlfn.IFS($D10905=$O$5,$C10905*$P$5*0.01,$D10905=$O$6,$C10905*$P$6*0.01,$D10905="AZN",$C10905*0.08)</f>
        <v>1000</v>
      </c>
    </row>
    <row r="10906" spans="1:6" x14ac:dyDescent="0.3">
      <c r="A10906" s="177" t="s">
        <v>2115</v>
      </c>
      <c r="B10906" s="178">
        <v>43942</v>
      </c>
      <c r="C10906" s="179">
        <v>5400</v>
      </c>
      <c r="D10906" s="88" t="s">
        <v>2863</v>
      </c>
      <c r="E10906" s="184" cm="1">
        <f t="array" ref="E10906">_xlfn.IFS($D10906=$O$5,C10906*$P$5,$D10906=$O$6,$C10906*$P$6,$D10906="AZN",$C10906)</f>
        <v>9180</v>
      </c>
      <c r="F10906" s="183" cm="1">
        <f t="array" ref="F10906">_xlfn.IFS($D10906=$O$5,$C10906*$P$5*0.01,$D10906=$O$6,$C10906*$P$6*0.01,$D10906="AZN",$C10906*0.08)</f>
        <v>91.8</v>
      </c>
    </row>
    <row r="10907" spans="1:6" x14ac:dyDescent="0.3">
      <c r="A10907" s="177" t="s">
        <v>162</v>
      </c>
      <c r="B10907" s="178">
        <v>44088</v>
      </c>
      <c r="C10907" s="179">
        <v>4700</v>
      </c>
      <c r="D10907" s="88" t="s">
        <v>2862</v>
      </c>
      <c r="E10907" s="184" cm="1">
        <f t="array" ref="E10907">_xlfn.IFS($D10907=$O$5,C10907*$P$5,$D10907=$O$6,$C10907*$P$6,$D10907="AZN",$C10907)</f>
        <v>4700</v>
      </c>
      <c r="F10907" s="183" cm="1">
        <f t="array" ref="F10907">_xlfn.IFS($D10907=$O$5,$C10907*$P$5*0.01,$D10907=$O$6,$C10907*$P$6*0.01,$D10907="AZN",$C10907*0.08)</f>
        <v>376</v>
      </c>
    </row>
    <row r="10908" spans="1:6" x14ac:dyDescent="0.3">
      <c r="A10908" s="177" t="s">
        <v>1795</v>
      </c>
      <c r="B10908" s="178">
        <v>44317</v>
      </c>
      <c r="C10908" s="179">
        <v>12800</v>
      </c>
      <c r="D10908" s="88" t="s">
        <v>2864</v>
      </c>
      <c r="E10908" s="184" cm="1">
        <f t="array" ref="E10908">_xlfn.IFS($D10908=$O$5,C10908*$P$5,$D10908=$O$6,$C10908*$P$6,$D10908="AZN",$C10908)</f>
        <v>23251.200000000001</v>
      </c>
      <c r="F10908" s="183" cm="1">
        <f t="array" ref="F10908">_xlfn.IFS($D10908=$O$5,$C10908*$P$5*0.01,$D10908=$O$6,$C10908*$P$6*0.01,$D10908="AZN",$C10908*0.08)</f>
        <v>232.512</v>
      </c>
    </row>
    <row r="10909" spans="1:6" x14ac:dyDescent="0.3">
      <c r="A10909" s="177" t="s">
        <v>2007</v>
      </c>
      <c r="B10909" s="178">
        <v>44607</v>
      </c>
      <c r="C10909" s="179">
        <v>4900</v>
      </c>
      <c r="D10909" s="88" t="s">
        <v>2862</v>
      </c>
      <c r="E10909" s="184" cm="1">
        <f t="array" ref="E10909">_xlfn.IFS($D10909=$O$5,C10909*$P$5,$D10909=$O$6,$C10909*$P$6,$D10909="AZN",$C10909)</f>
        <v>4900</v>
      </c>
      <c r="F10909" s="183" cm="1">
        <f t="array" ref="F10909">_xlfn.IFS($D10909=$O$5,$C10909*$P$5*0.01,$D10909=$O$6,$C10909*$P$6*0.01,$D10909="AZN",$C10909*0.08)</f>
        <v>392</v>
      </c>
    </row>
    <row r="10910" spans="1:6" x14ac:dyDescent="0.3">
      <c r="A10910" s="177" t="s">
        <v>1778</v>
      </c>
      <c r="B10910" s="178">
        <v>43862</v>
      </c>
      <c r="C10910" s="179">
        <v>9900</v>
      </c>
      <c r="D10910" s="88" t="s">
        <v>2864</v>
      </c>
      <c r="E10910" s="184" cm="1">
        <f t="array" ref="E10910">_xlfn.IFS($D10910=$O$5,C10910*$P$5,$D10910=$O$6,$C10910*$P$6,$D10910="AZN",$C10910)</f>
        <v>17983.349999999999</v>
      </c>
      <c r="F10910" s="183" cm="1">
        <f t="array" ref="F10910">_xlfn.IFS($D10910=$O$5,$C10910*$P$5*0.01,$D10910=$O$6,$C10910*$P$6*0.01,$D10910="AZN",$C10910*0.08)</f>
        <v>179.83349999999999</v>
      </c>
    </row>
    <row r="10911" spans="1:6" x14ac:dyDescent="0.3">
      <c r="A10911" s="177" t="s">
        <v>1832</v>
      </c>
      <c r="B10911" s="178">
        <v>44361</v>
      </c>
      <c r="C10911" s="179">
        <v>6800</v>
      </c>
      <c r="D10911" s="88" t="s">
        <v>2862</v>
      </c>
      <c r="E10911" s="184" cm="1">
        <f t="array" ref="E10911">_xlfn.IFS($D10911=$O$5,C10911*$P$5,$D10911=$O$6,$C10911*$P$6,$D10911="AZN",$C10911)</f>
        <v>6800</v>
      </c>
      <c r="F10911" s="183" cm="1">
        <f t="array" ref="F10911">_xlfn.IFS($D10911=$O$5,$C10911*$P$5*0.01,$D10911=$O$6,$C10911*$P$6*0.01,$D10911="AZN",$C10911*0.08)</f>
        <v>544</v>
      </c>
    </row>
    <row r="10912" spans="1:6" x14ac:dyDescent="0.3">
      <c r="A10912" s="177" t="s">
        <v>1776</v>
      </c>
      <c r="B10912" s="178">
        <v>43717</v>
      </c>
      <c r="C10912" s="179">
        <v>9600</v>
      </c>
      <c r="D10912" s="88" t="s">
        <v>2864</v>
      </c>
      <c r="E10912" s="184" cm="1">
        <f t="array" ref="E10912">_xlfn.IFS($D10912=$O$5,C10912*$P$5,$D10912=$O$6,$C10912*$P$6,$D10912="AZN",$C10912)</f>
        <v>17438.400000000001</v>
      </c>
      <c r="F10912" s="183" cm="1">
        <f t="array" ref="F10912">_xlfn.IFS($D10912=$O$5,$C10912*$P$5*0.01,$D10912=$O$6,$C10912*$P$6*0.01,$D10912="AZN",$C10912*0.08)</f>
        <v>174.38400000000001</v>
      </c>
    </row>
    <row r="10913" spans="1:6" x14ac:dyDescent="0.3">
      <c r="A10913" s="177" t="s">
        <v>1036</v>
      </c>
      <c r="B10913" s="178">
        <v>44373</v>
      </c>
      <c r="C10913" s="179">
        <v>4300</v>
      </c>
      <c r="D10913" s="88" t="s">
        <v>2864</v>
      </c>
      <c r="E10913" s="184" cm="1">
        <f t="array" ref="E10913">_xlfn.IFS($D10913=$O$5,C10913*$P$5,$D10913=$O$6,$C10913*$P$6,$D10913="AZN",$C10913)</f>
        <v>7810.95</v>
      </c>
      <c r="F10913" s="183" cm="1">
        <f t="array" ref="F10913">_xlfn.IFS($D10913=$O$5,$C10913*$P$5*0.01,$D10913=$O$6,$C10913*$P$6*0.01,$D10913="AZN",$C10913*0.08)</f>
        <v>78.109499999999997</v>
      </c>
    </row>
    <row r="10914" spans="1:6" x14ac:dyDescent="0.3">
      <c r="A10914" s="177" t="s">
        <v>2043</v>
      </c>
      <c r="B10914" s="178">
        <v>44516</v>
      </c>
      <c r="C10914" s="179">
        <v>1500</v>
      </c>
      <c r="D10914" s="88" t="s">
        <v>2863</v>
      </c>
      <c r="E10914" s="184" cm="1">
        <f t="array" ref="E10914">_xlfn.IFS($D10914=$O$5,C10914*$P$5,$D10914=$O$6,$C10914*$P$6,$D10914="AZN",$C10914)</f>
        <v>2550</v>
      </c>
      <c r="F10914" s="183" cm="1">
        <f t="array" ref="F10914">_xlfn.IFS($D10914=$O$5,$C10914*$P$5*0.01,$D10914=$O$6,$C10914*$P$6*0.01,$D10914="AZN",$C10914*0.08)</f>
        <v>25.5</v>
      </c>
    </row>
    <row r="10915" spans="1:6" x14ac:dyDescent="0.3">
      <c r="A10915" s="177" t="s">
        <v>984</v>
      </c>
      <c r="B10915" s="178">
        <v>44496</v>
      </c>
      <c r="C10915" s="179">
        <v>2800</v>
      </c>
      <c r="D10915" s="88" t="s">
        <v>2862</v>
      </c>
      <c r="E10915" s="184" cm="1">
        <f t="array" ref="E10915">_xlfn.IFS($D10915=$O$5,C10915*$P$5,$D10915=$O$6,$C10915*$P$6,$D10915="AZN",$C10915)</f>
        <v>2800</v>
      </c>
      <c r="F10915" s="183" cm="1">
        <f t="array" ref="F10915">_xlfn.IFS($D10915=$O$5,$C10915*$P$5*0.01,$D10915=$O$6,$C10915*$P$6*0.01,$D10915="AZN",$C10915*0.08)</f>
        <v>224</v>
      </c>
    </row>
    <row r="10916" spans="1:6" x14ac:dyDescent="0.3">
      <c r="A10916" s="177" t="s">
        <v>1740</v>
      </c>
      <c r="B10916" s="178">
        <v>43890</v>
      </c>
      <c r="C10916" s="179">
        <v>6300</v>
      </c>
      <c r="D10916" s="88" t="s">
        <v>2863</v>
      </c>
      <c r="E10916" s="184" cm="1">
        <f t="array" ref="E10916">_xlfn.IFS($D10916=$O$5,C10916*$P$5,$D10916=$O$6,$C10916*$P$6,$D10916="AZN",$C10916)</f>
        <v>10710</v>
      </c>
      <c r="F10916" s="183" cm="1">
        <f t="array" ref="F10916">_xlfn.IFS($D10916=$O$5,$C10916*$P$5*0.01,$D10916=$O$6,$C10916*$P$6*0.01,$D10916="AZN",$C10916*0.08)</f>
        <v>107.10000000000001</v>
      </c>
    </row>
    <row r="10917" spans="1:6" x14ac:dyDescent="0.3">
      <c r="A10917" s="177" t="s">
        <v>822</v>
      </c>
      <c r="B10917" s="178">
        <v>44097</v>
      </c>
      <c r="C10917" s="179">
        <v>10400</v>
      </c>
      <c r="D10917" s="88" t="s">
        <v>2864</v>
      </c>
      <c r="E10917" s="184" cm="1">
        <f t="array" ref="E10917">_xlfn.IFS($D10917=$O$5,C10917*$P$5,$D10917=$O$6,$C10917*$P$6,$D10917="AZN",$C10917)</f>
        <v>18891.599999999999</v>
      </c>
      <c r="F10917" s="183" cm="1">
        <f t="array" ref="F10917">_xlfn.IFS($D10917=$O$5,$C10917*$P$5*0.01,$D10917=$O$6,$C10917*$P$6*0.01,$D10917="AZN",$C10917*0.08)</f>
        <v>188.916</v>
      </c>
    </row>
    <row r="10918" spans="1:6" x14ac:dyDescent="0.3">
      <c r="A10918" s="177" t="s">
        <v>1606</v>
      </c>
      <c r="B10918" s="178">
        <v>43689</v>
      </c>
      <c r="C10918" s="179">
        <v>7800</v>
      </c>
      <c r="D10918" s="88" t="s">
        <v>2862</v>
      </c>
      <c r="E10918" s="184" cm="1">
        <f t="array" ref="E10918">_xlfn.IFS($D10918=$O$5,C10918*$P$5,$D10918=$O$6,$C10918*$P$6,$D10918="AZN",$C10918)</f>
        <v>7800</v>
      </c>
      <c r="F10918" s="183" cm="1">
        <f t="array" ref="F10918">_xlfn.IFS($D10918=$O$5,$C10918*$P$5*0.01,$D10918=$O$6,$C10918*$P$6*0.01,$D10918="AZN",$C10918*0.08)</f>
        <v>624</v>
      </c>
    </row>
    <row r="10919" spans="1:6" x14ac:dyDescent="0.3">
      <c r="A10919" s="177" t="s">
        <v>1229</v>
      </c>
      <c r="B10919" s="178">
        <v>43741</v>
      </c>
      <c r="C10919" s="179">
        <v>6100</v>
      </c>
      <c r="D10919" s="88" t="s">
        <v>2863</v>
      </c>
      <c r="E10919" s="184" cm="1">
        <f t="array" ref="E10919">_xlfn.IFS($D10919=$O$5,C10919*$P$5,$D10919=$O$6,$C10919*$P$6,$D10919="AZN",$C10919)</f>
        <v>10370</v>
      </c>
      <c r="F10919" s="183" cm="1">
        <f t="array" ref="F10919">_xlfn.IFS($D10919=$O$5,$C10919*$P$5*0.01,$D10919=$O$6,$C10919*$P$6*0.01,$D10919="AZN",$C10919*0.08)</f>
        <v>103.7</v>
      </c>
    </row>
    <row r="10920" spans="1:6" x14ac:dyDescent="0.3">
      <c r="A10920" s="177" t="s">
        <v>1034</v>
      </c>
      <c r="B10920" s="178">
        <v>44466</v>
      </c>
      <c r="C10920" s="179">
        <v>8600</v>
      </c>
      <c r="D10920" s="88" t="s">
        <v>2862</v>
      </c>
      <c r="E10920" s="184" cm="1">
        <f t="array" ref="E10920">_xlfn.IFS($D10920=$O$5,C10920*$P$5,$D10920=$O$6,$C10920*$P$6,$D10920="AZN",$C10920)</f>
        <v>8600</v>
      </c>
      <c r="F10920" s="183" cm="1">
        <f t="array" ref="F10920">_xlfn.IFS($D10920=$O$5,$C10920*$P$5*0.01,$D10920=$O$6,$C10920*$P$6*0.01,$D10920="AZN",$C10920*0.08)</f>
        <v>688</v>
      </c>
    </row>
    <row r="10921" spans="1:6" x14ac:dyDescent="0.3">
      <c r="A10921" s="177" t="s">
        <v>1714</v>
      </c>
      <c r="B10921" s="178">
        <v>44322</v>
      </c>
      <c r="C10921" s="179">
        <v>2400</v>
      </c>
      <c r="D10921" s="88" t="s">
        <v>2862</v>
      </c>
      <c r="E10921" s="184" cm="1">
        <f t="array" ref="E10921">_xlfn.IFS($D10921=$O$5,C10921*$P$5,$D10921=$O$6,$C10921*$P$6,$D10921="AZN",$C10921)</f>
        <v>2400</v>
      </c>
      <c r="F10921" s="183" cm="1">
        <f t="array" ref="F10921">_xlfn.IFS($D10921=$O$5,$C10921*$P$5*0.01,$D10921=$O$6,$C10921*$P$6*0.01,$D10921="AZN",$C10921*0.08)</f>
        <v>192</v>
      </c>
    </row>
    <row r="10922" spans="1:6" x14ac:dyDescent="0.3">
      <c r="A10922" s="177" t="s">
        <v>741</v>
      </c>
      <c r="B10922" s="178">
        <v>44167</v>
      </c>
      <c r="C10922" s="179">
        <v>4600</v>
      </c>
      <c r="D10922" s="88" t="s">
        <v>2862</v>
      </c>
      <c r="E10922" s="184" cm="1">
        <f t="array" ref="E10922">_xlfn.IFS($D10922=$O$5,C10922*$P$5,$D10922=$O$6,$C10922*$P$6,$D10922="AZN",$C10922)</f>
        <v>4600</v>
      </c>
      <c r="F10922" s="183" cm="1">
        <f t="array" ref="F10922">_xlfn.IFS($D10922=$O$5,$C10922*$P$5*0.01,$D10922=$O$6,$C10922*$P$6*0.01,$D10922="AZN",$C10922*0.08)</f>
        <v>368</v>
      </c>
    </row>
    <row r="10923" spans="1:6" x14ac:dyDescent="0.3">
      <c r="A10923" s="177" t="s">
        <v>846</v>
      </c>
      <c r="B10923" s="178">
        <v>44763</v>
      </c>
      <c r="C10923" s="179">
        <v>7600</v>
      </c>
      <c r="D10923" s="88" t="s">
        <v>2864</v>
      </c>
      <c r="E10923" s="184" cm="1">
        <f t="array" ref="E10923">_xlfn.IFS($D10923=$O$5,C10923*$P$5,$D10923=$O$6,$C10923*$P$6,$D10923="AZN",$C10923)</f>
        <v>13805.4</v>
      </c>
      <c r="F10923" s="183" cm="1">
        <f t="array" ref="F10923">_xlfn.IFS($D10923=$O$5,$C10923*$P$5*0.01,$D10923=$O$6,$C10923*$P$6*0.01,$D10923="AZN",$C10923*0.08)</f>
        <v>138.054</v>
      </c>
    </row>
    <row r="10924" spans="1:6" x14ac:dyDescent="0.3">
      <c r="A10924" s="177" t="s">
        <v>1834</v>
      </c>
      <c r="B10924" s="178">
        <v>44335</v>
      </c>
      <c r="C10924" s="179">
        <v>2800</v>
      </c>
      <c r="D10924" s="88" t="s">
        <v>2863</v>
      </c>
      <c r="E10924" s="184" cm="1">
        <f t="array" ref="E10924">_xlfn.IFS($D10924=$O$5,C10924*$P$5,$D10924=$O$6,$C10924*$P$6,$D10924="AZN",$C10924)</f>
        <v>4760</v>
      </c>
      <c r="F10924" s="183" cm="1">
        <f t="array" ref="F10924">_xlfn.IFS($D10924=$O$5,$C10924*$P$5*0.01,$D10924=$O$6,$C10924*$P$6*0.01,$D10924="AZN",$C10924*0.08)</f>
        <v>47.6</v>
      </c>
    </row>
    <row r="10925" spans="1:6" x14ac:dyDescent="0.3">
      <c r="A10925" s="177" t="s">
        <v>1494</v>
      </c>
      <c r="B10925" s="178">
        <v>43978</v>
      </c>
      <c r="C10925" s="179">
        <v>8500</v>
      </c>
      <c r="D10925" s="88" t="s">
        <v>2863</v>
      </c>
      <c r="E10925" s="184" cm="1">
        <f t="array" ref="E10925">_xlfn.IFS($D10925=$O$5,C10925*$P$5,$D10925=$O$6,$C10925*$P$6,$D10925="AZN",$C10925)</f>
        <v>14450</v>
      </c>
      <c r="F10925" s="183" cm="1">
        <f t="array" ref="F10925">_xlfn.IFS($D10925=$O$5,$C10925*$P$5*0.01,$D10925=$O$6,$C10925*$P$6*0.01,$D10925="AZN",$C10925*0.08)</f>
        <v>144.5</v>
      </c>
    </row>
    <row r="10926" spans="1:6" x14ac:dyDescent="0.3">
      <c r="A10926" s="177" t="s">
        <v>497</v>
      </c>
      <c r="B10926" s="178">
        <v>44232</v>
      </c>
      <c r="C10926" s="179">
        <v>7000</v>
      </c>
      <c r="D10926" s="88" t="s">
        <v>2862</v>
      </c>
      <c r="E10926" s="184" cm="1">
        <f t="array" ref="E10926">_xlfn.IFS($D10926=$O$5,C10926*$P$5,$D10926=$O$6,$C10926*$P$6,$D10926="AZN",$C10926)</f>
        <v>7000</v>
      </c>
      <c r="F10926" s="183" cm="1">
        <f t="array" ref="F10926">_xlfn.IFS($D10926=$O$5,$C10926*$P$5*0.01,$D10926=$O$6,$C10926*$P$6*0.01,$D10926="AZN",$C10926*0.08)</f>
        <v>560</v>
      </c>
    </row>
    <row r="10927" spans="1:6" x14ac:dyDescent="0.3">
      <c r="A10927" s="177" t="s">
        <v>1955</v>
      </c>
      <c r="B10927" s="178">
        <v>44437</v>
      </c>
      <c r="C10927" s="179">
        <v>3200</v>
      </c>
      <c r="D10927" s="88" t="s">
        <v>2864</v>
      </c>
      <c r="E10927" s="184" cm="1">
        <f t="array" ref="E10927">_xlfn.IFS($D10927=$O$5,C10927*$P$5,$D10927=$O$6,$C10927*$P$6,$D10927="AZN",$C10927)</f>
        <v>5812.8</v>
      </c>
      <c r="F10927" s="183" cm="1">
        <f t="array" ref="F10927">_xlfn.IFS($D10927=$O$5,$C10927*$P$5*0.01,$D10927=$O$6,$C10927*$P$6*0.01,$D10927="AZN",$C10927*0.08)</f>
        <v>58.128</v>
      </c>
    </row>
    <row r="10928" spans="1:6" x14ac:dyDescent="0.3">
      <c r="A10928" s="177" t="s">
        <v>1832</v>
      </c>
      <c r="B10928" s="178">
        <v>44228</v>
      </c>
      <c r="C10928" s="179">
        <v>1000</v>
      </c>
      <c r="D10928" s="88" t="s">
        <v>2864</v>
      </c>
      <c r="E10928" s="184" cm="1">
        <f t="array" ref="E10928">_xlfn.IFS($D10928=$O$5,C10928*$P$5,$D10928=$O$6,$C10928*$P$6,$D10928="AZN",$C10928)</f>
        <v>1816.5</v>
      </c>
      <c r="F10928" s="183" cm="1">
        <f t="array" ref="F10928">_xlfn.IFS($D10928=$O$5,$C10928*$P$5*0.01,$D10928=$O$6,$C10928*$P$6*0.01,$D10928="AZN",$C10928*0.08)</f>
        <v>18.164999999999999</v>
      </c>
    </row>
    <row r="10929" spans="1:6" x14ac:dyDescent="0.3">
      <c r="A10929" s="177" t="s">
        <v>395</v>
      </c>
      <c r="B10929" s="178">
        <v>44387</v>
      </c>
      <c r="C10929" s="179">
        <v>6700</v>
      </c>
      <c r="D10929" s="88" t="s">
        <v>2863</v>
      </c>
      <c r="E10929" s="184" cm="1">
        <f t="array" ref="E10929">_xlfn.IFS($D10929=$O$5,C10929*$P$5,$D10929=$O$6,$C10929*$P$6,$D10929="AZN",$C10929)</f>
        <v>11390</v>
      </c>
      <c r="F10929" s="183" cm="1">
        <f t="array" ref="F10929">_xlfn.IFS($D10929=$O$5,$C10929*$P$5*0.01,$D10929=$O$6,$C10929*$P$6*0.01,$D10929="AZN",$C10929*0.08)</f>
        <v>113.9</v>
      </c>
    </row>
    <row r="10930" spans="1:6" x14ac:dyDescent="0.3">
      <c r="A10930" s="177" t="s">
        <v>1047</v>
      </c>
      <c r="B10930" s="178">
        <v>44042</v>
      </c>
      <c r="C10930" s="179">
        <v>9600</v>
      </c>
      <c r="D10930" s="88" t="s">
        <v>2864</v>
      </c>
      <c r="E10930" s="184" cm="1">
        <f t="array" ref="E10930">_xlfn.IFS($D10930=$O$5,C10930*$P$5,$D10930=$O$6,$C10930*$P$6,$D10930="AZN",$C10930)</f>
        <v>17438.400000000001</v>
      </c>
      <c r="F10930" s="183" cm="1">
        <f t="array" ref="F10930">_xlfn.IFS($D10930=$O$5,$C10930*$P$5*0.01,$D10930=$O$6,$C10930*$P$6*0.01,$D10930="AZN",$C10930*0.08)</f>
        <v>174.38400000000001</v>
      </c>
    </row>
    <row r="10931" spans="1:6" x14ac:dyDescent="0.3">
      <c r="A10931" s="177" t="s">
        <v>1701</v>
      </c>
      <c r="B10931" s="178">
        <v>44494</v>
      </c>
      <c r="C10931" s="179">
        <v>12200</v>
      </c>
      <c r="D10931" s="88" t="s">
        <v>2864</v>
      </c>
      <c r="E10931" s="184" cm="1">
        <f t="array" ref="E10931">_xlfn.IFS($D10931=$O$5,C10931*$P$5,$D10931=$O$6,$C10931*$P$6,$D10931="AZN",$C10931)</f>
        <v>22161.3</v>
      </c>
      <c r="F10931" s="183" cm="1">
        <f t="array" ref="F10931">_xlfn.IFS($D10931=$O$5,$C10931*$P$5*0.01,$D10931=$O$6,$C10931*$P$6*0.01,$D10931="AZN",$C10931*0.08)</f>
        <v>221.613</v>
      </c>
    </row>
    <row r="10932" spans="1:6" x14ac:dyDescent="0.3">
      <c r="A10932" s="177" t="s">
        <v>287</v>
      </c>
      <c r="B10932" s="178">
        <v>43972</v>
      </c>
      <c r="C10932" s="179">
        <v>10100</v>
      </c>
      <c r="D10932" s="88" t="s">
        <v>2862</v>
      </c>
      <c r="E10932" s="184" cm="1">
        <f t="array" ref="E10932">_xlfn.IFS($D10932=$O$5,C10932*$P$5,$D10932=$O$6,$C10932*$P$6,$D10932="AZN",$C10932)</f>
        <v>10100</v>
      </c>
      <c r="F10932" s="183" cm="1">
        <f t="array" ref="F10932">_xlfn.IFS($D10932=$O$5,$C10932*$P$5*0.01,$D10932=$O$6,$C10932*$P$6*0.01,$D10932="AZN",$C10932*0.08)</f>
        <v>808</v>
      </c>
    </row>
    <row r="10933" spans="1:6" x14ac:dyDescent="0.3">
      <c r="A10933" s="177" t="s">
        <v>713</v>
      </c>
      <c r="B10933" s="178">
        <v>44205</v>
      </c>
      <c r="C10933" s="179">
        <v>12400</v>
      </c>
      <c r="D10933" s="88" t="s">
        <v>2862</v>
      </c>
      <c r="E10933" s="184" cm="1">
        <f t="array" ref="E10933">_xlfn.IFS($D10933=$O$5,C10933*$P$5,$D10933=$O$6,$C10933*$P$6,$D10933="AZN",$C10933)</f>
        <v>12400</v>
      </c>
      <c r="F10933" s="183" cm="1">
        <f t="array" ref="F10933">_xlfn.IFS($D10933=$O$5,$C10933*$P$5*0.01,$D10933=$O$6,$C10933*$P$6*0.01,$D10933="AZN",$C10933*0.08)</f>
        <v>992</v>
      </c>
    </row>
    <row r="10934" spans="1:6" x14ac:dyDescent="0.3">
      <c r="A10934" s="177" t="s">
        <v>192</v>
      </c>
      <c r="B10934" s="178">
        <v>43599</v>
      </c>
      <c r="C10934" s="179">
        <v>8500</v>
      </c>
      <c r="D10934" s="88" t="s">
        <v>2862</v>
      </c>
      <c r="E10934" s="184" cm="1">
        <f t="array" ref="E10934">_xlfn.IFS($D10934=$O$5,C10934*$P$5,$D10934=$O$6,$C10934*$P$6,$D10934="AZN",$C10934)</f>
        <v>8500</v>
      </c>
      <c r="F10934" s="183" cm="1">
        <f t="array" ref="F10934">_xlfn.IFS($D10934=$O$5,$C10934*$P$5*0.01,$D10934=$O$6,$C10934*$P$6*0.01,$D10934="AZN",$C10934*0.08)</f>
        <v>680</v>
      </c>
    </row>
    <row r="10935" spans="1:6" x14ac:dyDescent="0.3">
      <c r="A10935" s="177" t="s">
        <v>1316</v>
      </c>
      <c r="B10935" s="178">
        <v>44147</v>
      </c>
      <c r="C10935" s="179">
        <v>4100</v>
      </c>
      <c r="D10935" s="88" t="s">
        <v>2862</v>
      </c>
      <c r="E10935" s="184" cm="1">
        <f t="array" ref="E10935">_xlfn.IFS($D10935=$O$5,C10935*$P$5,$D10935=$O$6,$C10935*$P$6,$D10935="AZN",$C10935)</f>
        <v>4100</v>
      </c>
      <c r="F10935" s="183" cm="1">
        <f t="array" ref="F10935">_xlfn.IFS($D10935=$O$5,$C10935*$P$5*0.01,$D10935=$O$6,$C10935*$P$6*0.01,$D10935="AZN",$C10935*0.08)</f>
        <v>328</v>
      </c>
    </row>
    <row r="10936" spans="1:6" x14ac:dyDescent="0.3">
      <c r="A10936" s="177" t="s">
        <v>1487</v>
      </c>
      <c r="B10936" s="178">
        <v>44366</v>
      </c>
      <c r="C10936" s="179">
        <v>5400</v>
      </c>
      <c r="D10936" s="88" t="s">
        <v>2862</v>
      </c>
      <c r="E10936" s="184" cm="1">
        <f t="array" ref="E10936">_xlfn.IFS($D10936=$O$5,C10936*$P$5,$D10936=$O$6,$C10936*$P$6,$D10936="AZN",$C10936)</f>
        <v>5400</v>
      </c>
      <c r="F10936" s="183" cm="1">
        <f t="array" ref="F10936">_xlfn.IFS($D10936=$O$5,$C10936*$P$5*0.01,$D10936=$O$6,$C10936*$P$6*0.01,$D10936="AZN",$C10936*0.08)</f>
        <v>432</v>
      </c>
    </row>
    <row r="10937" spans="1:6" x14ac:dyDescent="0.3">
      <c r="A10937" s="177" t="s">
        <v>231</v>
      </c>
      <c r="B10937" s="178">
        <v>44118</v>
      </c>
      <c r="C10937" s="179">
        <v>11700</v>
      </c>
      <c r="D10937" s="88" t="s">
        <v>2862</v>
      </c>
      <c r="E10937" s="184" cm="1">
        <f t="array" ref="E10937">_xlfn.IFS($D10937=$O$5,C10937*$P$5,$D10937=$O$6,$C10937*$P$6,$D10937="AZN",$C10937)</f>
        <v>11700</v>
      </c>
      <c r="F10937" s="183" cm="1">
        <f t="array" ref="F10937">_xlfn.IFS($D10937=$O$5,$C10937*$P$5*0.01,$D10937=$O$6,$C10937*$P$6*0.01,$D10937="AZN",$C10937*0.08)</f>
        <v>936</v>
      </c>
    </row>
    <row r="10938" spans="1:6" x14ac:dyDescent="0.3">
      <c r="A10938" s="177" t="s">
        <v>2097</v>
      </c>
      <c r="B10938" s="178">
        <v>43587</v>
      </c>
      <c r="C10938" s="179">
        <v>11900</v>
      </c>
      <c r="D10938" s="88" t="s">
        <v>2863</v>
      </c>
      <c r="E10938" s="184" cm="1">
        <f t="array" ref="E10938">_xlfn.IFS($D10938=$O$5,C10938*$P$5,$D10938=$O$6,$C10938*$P$6,$D10938="AZN",$C10938)</f>
        <v>20230</v>
      </c>
      <c r="F10938" s="183" cm="1">
        <f t="array" ref="F10938">_xlfn.IFS($D10938=$O$5,$C10938*$P$5*0.01,$D10938=$O$6,$C10938*$P$6*0.01,$D10938="AZN",$C10938*0.08)</f>
        <v>202.3</v>
      </c>
    </row>
    <row r="10939" spans="1:6" x14ac:dyDescent="0.3">
      <c r="A10939" s="177" t="s">
        <v>579</v>
      </c>
      <c r="B10939" s="178">
        <v>44308</v>
      </c>
      <c r="C10939" s="179">
        <v>11200</v>
      </c>
      <c r="D10939" s="88" t="s">
        <v>2864</v>
      </c>
      <c r="E10939" s="184" cm="1">
        <f t="array" ref="E10939">_xlfn.IFS($D10939=$O$5,C10939*$P$5,$D10939=$O$6,$C10939*$P$6,$D10939="AZN",$C10939)</f>
        <v>20344.8</v>
      </c>
      <c r="F10939" s="183" cm="1">
        <f t="array" ref="F10939">_xlfn.IFS($D10939=$O$5,$C10939*$P$5*0.01,$D10939=$O$6,$C10939*$P$6*0.01,$D10939="AZN",$C10939*0.08)</f>
        <v>203.44800000000001</v>
      </c>
    </row>
    <row r="10940" spans="1:6" x14ac:dyDescent="0.3">
      <c r="A10940" s="177" t="s">
        <v>1066</v>
      </c>
      <c r="B10940" s="178">
        <v>44013</v>
      </c>
      <c r="C10940" s="179">
        <v>8300</v>
      </c>
      <c r="D10940" s="88" t="s">
        <v>2862</v>
      </c>
      <c r="E10940" s="184" cm="1">
        <f t="array" ref="E10940">_xlfn.IFS($D10940=$O$5,C10940*$P$5,$D10940=$O$6,$C10940*$P$6,$D10940="AZN",$C10940)</f>
        <v>8300</v>
      </c>
      <c r="F10940" s="183" cm="1">
        <f t="array" ref="F10940">_xlfn.IFS($D10940=$O$5,$C10940*$P$5*0.01,$D10940=$O$6,$C10940*$P$6*0.01,$D10940="AZN",$C10940*0.08)</f>
        <v>664</v>
      </c>
    </row>
    <row r="10941" spans="1:6" x14ac:dyDescent="0.3">
      <c r="A10941" s="177" t="s">
        <v>1025</v>
      </c>
      <c r="B10941" s="178">
        <v>43814</v>
      </c>
      <c r="C10941" s="179">
        <v>4500</v>
      </c>
      <c r="D10941" s="88" t="s">
        <v>2864</v>
      </c>
      <c r="E10941" s="184" cm="1">
        <f t="array" ref="E10941">_xlfn.IFS($D10941=$O$5,C10941*$P$5,$D10941=$O$6,$C10941*$P$6,$D10941="AZN",$C10941)</f>
        <v>8174.25</v>
      </c>
      <c r="F10941" s="183" cm="1">
        <f t="array" ref="F10941">_xlfn.IFS($D10941=$O$5,$C10941*$P$5*0.01,$D10941=$O$6,$C10941*$P$6*0.01,$D10941="AZN",$C10941*0.08)</f>
        <v>81.742500000000007</v>
      </c>
    </row>
    <row r="10942" spans="1:6" x14ac:dyDescent="0.3">
      <c r="A10942" s="177" t="s">
        <v>2104</v>
      </c>
      <c r="B10942" s="178">
        <v>44257</v>
      </c>
      <c r="C10942" s="179">
        <v>10800</v>
      </c>
      <c r="D10942" s="88" t="s">
        <v>2863</v>
      </c>
      <c r="E10942" s="184" cm="1">
        <f t="array" ref="E10942">_xlfn.IFS($D10942=$O$5,C10942*$P$5,$D10942=$O$6,$C10942*$P$6,$D10942="AZN",$C10942)</f>
        <v>18360</v>
      </c>
      <c r="F10942" s="183" cm="1">
        <f t="array" ref="F10942">_xlfn.IFS($D10942=$O$5,$C10942*$P$5*0.01,$D10942=$O$6,$C10942*$P$6*0.01,$D10942="AZN",$C10942*0.08)</f>
        <v>183.6</v>
      </c>
    </row>
    <row r="10943" spans="1:6" x14ac:dyDescent="0.3">
      <c r="A10943" s="177" t="s">
        <v>1097</v>
      </c>
      <c r="B10943" s="178">
        <v>44784</v>
      </c>
      <c r="C10943" s="179">
        <v>11800</v>
      </c>
      <c r="D10943" s="88" t="s">
        <v>2863</v>
      </c>
      <c r="E10943" s="184" cm="1">
        <f t="array" ref="E10943">_xlfn.IFS($D10943=$O$5,C10943*$P$5,$D10943=$O$6,$C10943*$P$6,$D10943="AZN",$C10943)</f>
        <v>20060</v>
      </c>
      <c r="F10943" s="183" cm="1">
        <f t="array" ref="F10943">_xlfn.IFS($D10943=$O$5,$C10943*$P$5*0.01,$D10943=$O$6,$C10943*$P$6*0.01,$D10943="AZN",$C10943*0.08)</f>
        <v>200.6</v>
      </c>
    </row>
    <row r="10944" spans="1:6" x14ac:dyDescent="0.3">
      <c r="A10944" s="177" t="s">
        <v>571</v>
      </c>
      <c r="B10944" s="178">
        <v>44194</v>
      </c>
      <c r="C10944" s="179">
        <v>12900</v>
      </c>
      <c r="D10944" s="88" t="s">
        <v>2863</v>
      </c>
      <c r="E10944" s="184" cm="1">
        <f t="array" ref="E10944">_xlfn.IFS($D10944=$O$5,C10944*$P$5,$D10944=$O$6,$C10944*$P$6,$D10944="AZN",$C10944)</f>
        <v>21930</v>
      </c>
      <c r="F10944" s="183" cm="1">
        <f t="array" ref="F10944">_xlfn.IFS($D10944=$O$5,$C10944*$P$5*0.01,$D10944=$O$6,$C10944*$P$6*0.01,$D10944="AZN",$C10944*0.08)</f>
        <v>219.3</v>
      </c>
    </row>
    <row r="10945" spans="1:6" x14ac:dyDescent="0.3">
      <c r="A10945" s="177" t="s">
        <v>1256</v>
      </c>
      <c r="B10945" s="178">
        <v>44402</v>
      </c>
      <c r="C10945" s="179">
        <v>2700</v>
      </c>
      <c r="D10945" s="88" t="s">
        <v>2863</v>
      </c>
      <c r="E10945" s="184" cm="1">
        <f t="array" ref="E10945">_xlfn.IFS($D10945=$O$5,C10945*$P$5,$D10945=$O$6,$C10945*$P$6,$D10945="AZN",$C10945)</f>
        <v>4590</v>
      </c>
      <c r="F10945" s="183" cm="1">
        <f t="array" ref="F10945">_xlfn.IFS($D10945=$O$5,$C10945*$P$5*0.01,$D10945=$O$6,$C10945*$P$6*0.01,$D10945="AZN",$C10945*0.08)</f>
        <v>45.9</v>
      </c>
    </row>
    <row r="10946" spans="1:6" x14ac:dyDescent="0.3">
      <c r="A10946" s="177" t="s">
        <v>1052</v>
      </c>
      <c r="B10946" s="178">
        <v>44004</v>
      </c>
      <c r="C10946" s="179">
        <v>7900</v>
      </c>
      <c r="D10946" s="88" t="s">
        <v>2864</v>
      </c>
      <c r="E10946" s="184" cm="1">
        <f t="array" ref="E10946">_xlfn.IFS($D10946=$O$5,C10946*$P$5,$D10946=$O$6,$C10946*$P$6,$D10946="AZN",$C10946)</f>
        <v>14350.35</v>
      </c>
      <c r="F10946" s="183" cm="1">
        <f t="array" ref="F10946">_xlfn.IFS($D10946=$O$5,$C10946*$P$5*0.01,$D10946=$O$6,$C10946*$P$6*0.01,$D10946="AZN",$C10946*0.08)</f>
        <v>143.5035</v>
      </c>
    </row>
    <row r="10947" spans="1:6" x14ac:dyDescent="0.3">
      <c r="A10947" s="177" t="s">
        <v>1132</v>
      </c>
      <c r="B10947" s="178">
        <v>44351</v>
      </c>
      <c r="C10947" s="179">
        <v>7200</v>
      </c>
      <c r="D10947" s="88" t="s">
        <v>2862</v>
      </c>
      <c r="E10947" s="184" cm="1">
        <f t="array" ref="E10947">_xlfn.IFS($D10947=$O$5,C10947*$P$5,$D10947=$O$6,$C10947*$P$6,$D10947="AZN",$C10947)</f>
        <v>7200</v>
      </c>
      <c r="F10947" s="183" cm="1">
        <f t="array" ref="F10947">_xlfn.IFS($D10947=$O$5,$C10947*$P$5*0.01,$D10947=$O$6,$C10947*$P$6*0.01,$D10947="AZN",$C10947*0.08)</f>
        <v>576</v>
      </c>
    </row>
    <row r="10948" spans="1:6" x14ac:dyDescent="0.3">
      <c r="A10948" s="177" t="s">
        <v>972</v>
      </c>
      <c r="B10948" s="178">
        <v>44200</v>
      </c>
      <c r="C10948" s="179">
        <v>3300</v>
      </c>
      <c r="D10948" s="88" t="s">
        <v>2862</v>
      </c>
      <c r="E10948" s="184" cm="1">
        <f t="array" ref="E10948">_xlfn.IFS($D10948=$O$5,C10948*$P$5,$D10948=$O$6,$C10948*$P$6,$D10948="AZN",$C10948)</f>
        <v>3300</v>
      </c>
      <c r="F10948" s="183" cm="1">
        <f t="array" ref="F10948">_xlfn.IFS($D10948=$O$5,$C10948*$P$5*0.01,$D10948=$O$6,$C10948*$P$6*0.01,$D10948="AZN",$C10948*0.08)</f>
        <v>264</v>
      </c>
    </row>
    <row r="10949" spans="1:6" x14ac:dyDescent="0.3">
      <c r="A10949" s="177" t="s">
        <v>1878</v>
      </c>
      <c r="B10949" s="178">
        <v>43920</v>
      </c>
      <c r="C10949" s="179">
        <v>8700</v>
      </c>
      <c r="D10949" s="88" t="s">
        <v>2864</v>
      </c>
      <c r="E10949" s="184" cm="1">
        <f t="array" ref="E10949">_xlfn.IFS($D10949=$O$5,C10949*$P$5,$D10949=$O$6,$C10949*$P$6,$D10949="AZN",$C10949)</f>
        <v>15803.55</v>
      </c>
      <c r="F10949" s="183" cm="1">
        <f t="array" ref="F10949">_xlfn.IFS($D10949=$O$5,$C10949*$P$5*0.01,$D10949=$O$6,$C10949*$P$6*0.01,$D10949="AZN",$C10949*0.08)</f>
        <v>158.03549999999998</v>
      </c>
    </row>
    <row r="10950" spans="1:6" x14ac:dyDescent="0.3">
      <c r="A10950" s="177" t="s">
        <v>1323</v>
      </c>
      <c r="B10950" s="178">
        <v>44766</v>
      </c>
      <c r="C10950" s="179">
        <v>11600</v>
      </c>
      <c r="D10950" s="88" t="s">
        <v>2862</v>
      </c>
      <c r="E10950" s="184" cm="1">
        <f t="array" ref="E10950">_xlfn.IFS($D10950=$O$5,C10950*$P$5,$D10950=$O$6,$C10950*$P$6,$D10950="AZN",$C10950)</f>
        <v>11600</v>
      </c>
      <c r="F10950" s="183" cm="1">
        <f t="array" ref="F10950">_xlfn.IFS($D10950=$O$5,$C10950*$P$5*0.01,$D10950=$O$6,$C10950*$P$6*0.01,$D10950="AZN",$C10950*0.08)</f>
        <v>928</v>
      </c>
    </row>
    <row r="10951" spans="1:6" x14ac:dyDescent="0.3">
      <c r="A10951" s="177" t="s">
        <v>608</v>
      </c>
      <c r="B10951" s="178">
        <v>44183</v>
      </c>
      <c r="C10951" s="179">
        <v>12400</v>
      </c>
      <c r="D10951" s="88" t="s">
        <v>2862</v>
      </c>
      <c r="E10951" s="184" cm="1">
        <f t="array" ref="E10951">_xlfn.IFS($D10951=$O$5,C10951*$P$5,$D10951=$O$6,$C10951*$P$6,$D10951="AZN",$C10951)</f>
        <v>12400</v>
      </c>
      <c r="F10951" s="183" cm="1">
        <f t="array" ref="F10951">_xlfn.IFS($D10951=$O$5,$C10951*$P$5*0.01,$D10951=$O$6,$C10951*$P$6*0.01,$D10951="AZN",$C10951*0.08)</f>
        <v>992</v>
      </c>
    </row>
    <row r="10952" spans="1:6" x14ac:dyDescent="0.3">
      <c r="A10952" s="177" t="s">
        <v>1306</v>
      </c>
      <c r="B10952" s="178">
        <v>44488</v>
      </c>
      <c r="C10952" s="179">
        <v>4900</v>
      </c>
      <c r="D10952" s="88" t="s">
        <v>2863</v>
      </c>
      <c r="E10952" s="184" cm="1">
        <f t="array" ref="E10952">_xlfn.IFS($D10952=$O$5,C10952*$P$5,$D10952=$O$6,$C10952*$P$6,$D10952="AZN",$C10952)</f>
        <v>8330</v>
      </c>
      <c r="F10952" s="183" cm="1">
        <f t="array" ref="F10952">_xlfn.IFS($D10952=$O$5,$C10952*$P$5*0.01,$D10952=$O$6,$C10952*$P$6*0.01,$D10952="AZN",$C10952*0.08)</f>
        <v>83.3</v>
      </c>
    </row>
    <row r="10953" spans="1:6" x14ac:dyDescent="0.3">
      <c r="A10953" s="177" t="s">
        <v>1267</v>
      </c>
      <c r="B10953" s="178">
        <v>44186</v>
      </c>
      <c r="C10953" s="179">
        <v>11200</v>
      </c>
      <c r="D10953" s="88" t="s">
        <v>2863</v>
      </c>
      <c r="E10953" s="184" cm="1">
        <f t="array" ref="E10953">_xlfn.IFS($D10953=$O$5,C10953*$P$5,$D10953=$O$6,$C10953*$P$6,$D10953="AZN",$C10953)</f>
        <v>19040</v>
      </c>
      <c r="F10953" s="183" cm="1">
        <f t="array" ref="F10953">_xlfn.IFS($D10953=$O$5,$C10953*$P$5*0.01,$D10953=$O$6,$C10953*$P$6*0.01,$D10953="AZN",$C10953*0.08)</f>
        <v>190.4</v>
      </c>
    </row>
    <row r="10954" spans="1:6" x14ac:dyDescent="0.3">
      <c r="A10954" s="177" t="s">
        <v>1957</v>
      </c>
      <c r="B10954" s="178">
        <v>43846</v>
      </c>
      <c r="C10954" s="179">
        <v>9500</v>
      </c>
      <c r="D10954" s="88" t="s">
        <v>2862</v>
      </c>
      <c r="E10954" s="184" cm="1">
        <f t="array" ref="E10954">_xlfn.IFS($D10954=$O$5,C10954*$P$5,$D10954=$O$6,$C10954*$P$6,$D10954="AZN",$C10954)</f>
        <v>9500</v>
      </c>
      <c r="F10954" s="183" cm="1">
        <f t="array" ref="F10954">_xlfn.IFS($D10954=$O$5,$C10954*$P$5*0.01,$D10954=$O$6,$C10954*$P$6*0.01,$D10954="AZN",$C10954*0.08)</f>
        <v>760</v>
      </c>
    </row>
    <row r="10955" spans="1:6" x14ac:dyDescent="0.3">
      <c r="A10955" s="177" t="s">
        <v>1942</v>
      </c>
      <c r="B10955" s="178">
        <v>44166</v>
      </c>
      <c r="C10955" s="179">
        <v>3000</v>
      </c>
      <c r="D10955" s="88" t="s">
        <v>2864</v>
      </c>
      <c r="E10955" s="184" cm="1">
        <f t="array" ref="E10955">_xlfn.IFS($D10955=$O$5,C10955*$P$5,$D10955=$O$6,$C10955*$P$6,$D10955="AZN",$C10955)</f>
        <v>5449.5</v>
      </c>
      <c r="F10955" s="183" cm="1">
        <f t="array" ref="F10955">_xlfn.IFS($D10955=$O$5,$C10955*$P$5*0.01,$D10955=$O$6,$C10955*$P$6*0.01,$D10955="AZN",$C10955*0.08)</f>
        <v>54.495000000000005</v>
      </c>
    </row>
    <row r="10956" spans="1:6" x14ac:dyDescent="0.3">
      <c r="A10956" s="177" t="s">
        <v>849</v>
      </c>
      <c r="B10956" s="178">
        <v>43888</v>
      </c>
      <c r="C10956" s="179">
        <v>11400</v>
      </c>
      <c r="D10956" s="88" t="s">
        <v>2862</v>
      </c>
      <c r="E10956" s="184" cm="1">
        <f t="array" ref="E10956">_xlfn.IFS($D10956=$O$5,C10956*$P$5,$D10956=$O$6,$C10956*$P$6,$D10956="AZN",$C10956)</f>
        <v>11400</v>
      </c>
      <c r="F10956" s="183" cm="1">
        <f t="array" ref="F10956">_xlfn.IFS($D10956=$O$5,$C10956*$P$5*0.01,$D10956=$O$6,$C10956*$P$6*0.01,$D10956="AZN",$C10956*0.08)</f>
        <v>912</v>
      </c>
    </row>
    <row r="10957" spans="1:6" x14ac:dyDescent="0.3">
      <c r="A10957" s="177" t="s">
        <v>1781</v>
      </c>
      <c r="B10957" s="178">
        <v>44463</v>
      </c>
      <c r="C10957" s="179">
        <v>3200</v>
      </c>
      <c r="D10957" s="88" t="s">
        <v>2862</v>
      </c>
      <c r="E10957" s="184" cm="1">
        <f t="array" ref="E10957">_xlfn.IFS($D10957=$O$5,C10957*$P$5,$D10957=$O$6,$C10957*$P$6,$D10957="AZN",$C10957)</f>
        <v>3200</v>
      </c>
      <c r="F10957" s="183" cm="1">
        <f t="array" ref="F10957">_xlfn.IFS($D10957=$O$5,$C10957*$P$5*0.01,$D10957=$O$6,$C10957*$P$6*0.01,$D10957="AZN",$C10957*0.08)</f>
        <v>256</v>
      </c>
    </row>
    <row r="10958" spans="1:6" x14ac:dyDescent="0.3">
      <c r="A10958" s="177" t="s">
        <v>1840</v>
      </c>
      <c r="B10958" s="178">
        <v>43725</v>
      </c>
      <c r="C10958" s="179">
        <v>11100</v>
      </c>
      <c r="D10958" s="88" t="s">
        <v>2864</v>
      </c>
      <c r="E10958" s="184" cm="1">
        <f t="array" ref="E10958">_xlfn.IFS($D10958=$O$5,C10958*$P$5,$D10958=$O$6,$C10958*$P$6,$D10958="AZN",$C10958)</f>
        <v>20163.150000000001</v>
      </c>
      <c r="F10958" s="183" cm="1">
        <f t="array" ref="F10958">_xlfn.IFS($D10958=$O$5,$C10958*$P$5*0.01,$D10958=$O$6,$C10958*$P$6*0.01,$D10958="AZN",$C10958*0.08)</f>
        <v>201.63150000000002</v>
      </c>
    </row>
    <row r="10959" spans="1:6" x14ac:dyDescent="0.3">
      <c r="A10959" s="177" t="s">
        <v>1159</v>
      </c>
      <c r="B10959" s="178">
        <v>43618</v>
      </c>
      <c r="C10959" s="179">
        <v>10900</v>
      </c>
      <c r="D10959" s="88" t="s">
        <v>2862</v>
      </c>
      <c r="E10959" s="184" cm="1">
        <f t="array" ref="E10959">_xlfn.IFS($D10959=$O$5,C10959*$P$5,$D10959=$O$6,$C10959*$P$6,$D10959="AZN",$C10959)</f>
        <v>10900</v>
      </c>
      <c r="F10959" s="183" cm="1">
        <f t="array" ref="F10959">_xlfn.IFS($D10959=$O$5,$C10959*$P$5*0.01,$D10959=$O$6,$C10959*$P$6*0.01,$D10959="AZN",$C10959*0.08)</f>
        <v>872</v>
      </c>
    </row>
    <row r="10960" spans="1:6" x14ac:dyDescent="0.3">
      <c r="A10960" s="177" t="s">
        <v>1173</v>
      </c>
      <c r="B10960" s="178">
        <v>44156</v>
      </c>
      <c r="C10960" s="179">
        <v>10300</v>
      </c>
      <c r="D10960" s="88" t="s">
        <v>2864</v>
      </c>
      <c r="E10960" s="184" cm="1">
        <f t="array" ref="E10960">_xlfn.IFS($D10960=$O$5,C10960*$P$5,$D10960=$O$6,$C10960*$P$6,$D10960="AZN",$C10960)</f>
        <v>18709.95</v>
      </c>
      <c r="F10960" s="183" cm="1">
        <f t="array" ref="F10960">_xlfn.IFS($D10960=$O$5,$C10960*$P$5*0.01,$D10960=$O$6,$C10960*$P$6*0.01,$D10960="AZN",$C10960*0.08)</f>
        <v>187.09950000000001</v>
      </c>
    </row>
    <row r="10961" spans="1:6" x14ac:dyDescent="0.3">
      <c r="A10961" s="177" t="s">
        <v>1136</v>
      </c>
      <c r="B10961" s="178">
        <v>44708</v>
      </c>
      <c r="C10961" s="179">
        <v>3600</v>
      </c>
      <c r="D10961" s="88" t="s">
        <v>2864</v>
      </c>
      <c r="E10961" s="184" cm="1">
        <f t="array" ref="E10961">_xlfn.IFS($D10961=$O$5,C10961*$P$5,$D10961=$O$6,$C10961*$P$6,$D10961="AZN",$C10961)</f>
        <v>6539.4</v>
      </c>
      <c r="F10961" s="183" cm="1">
        <f t="array" ref="F10961">_xlfn.IFS($D10961=$O$5,$C10961*$P$5*0.01,$D10961=$O$6,$C10961*$P$6*0.01,$D10961="AZN",$C10961*0.08)</f>
        <v>65.393999999999991</v>
      </c>
    </row>
    <row r="10962" spans="1:6" x14ac:dyDescent="0.3">
      <c r="A10962" s="177" t="s">
        <v>1585</v>
      </c>
      <c r="B10962" s="178">
        <v>44050</v>
      </c>
      <c r="C10962" s="179">
        <v>10600</v>
      </c>
      <c r="D10962" s="88" t="s">
        <v>2863</v>
      </c>
      <c r="E10962" s="184" cm="1">
        <f t="array" ref="E10962">_xlfn.IFS($D10962=$O$5,C10962*$P$5,$D10962=$O$6,$C10962*$P$6,$D10962="AZN",$C10962)</f>
        <v>18020</v>
      </c>
      <c r="F10962" s="183" cm="1">
        <f t="array" ref="F10962">_xlfn.IFS($D10962=$O$5,$C10962*$P$5*0.01,$D10962=$O$6,$C10962*$P$6*0.01,$D10962="AZN",$C10962*0.08)</f>
        <v>180.20000000000002</v>
      </c>
    </row>
    <row r="10963" spans="1:6" x14ac:dyDescent="0.3">
      <c r="A10963" s="177" t="s">
        <v>2104</v>
      </c>
      <c r="B10963" s="178">
        <v>43615</v>
      </c>
      <c r="C10963" s="179">
        <v>7700</v>
      </c>
      <c r="D10963" s="88" t="s">
        <v>2864</v>
      </c>
      <c r="E10963" s="184" cm="1">
        <f t="array" ref="E10963">_xlfn.IFS($D10963=$O$5,C10963*$P$5,$D10963=$O$6,$C10963*$P$6,$D10963="AZN",$C10963)</f>
        <v>13987.05</v>
      </c>
      <c r="F10963" s="183" cm="1">
        <f t="array" ref="F10963">_xlfn.IFS($D10963=$O$5,$C10963*$P$5*0.01,$D10963=$O$6,$C10963*$P$6*0.01,$D10963="AZN",$C10963*0.08)</f>
        <v>139.87049999999999</v>
      </c>
    </row>
    <row r="10964" spans="1:6" x14ac:dyDescent="0.3">
      <c r="A10964" s="177" t="s">
        <v>772</v>
      </c>
      <c r="B10964" s="178">
        <v>43965</v>
      </c>
      <c r="C10964" s="179">
        <v>11000</v>
      </c>
      <c r="D10964" s="88" t="s">
        <v>2863</v>
      </c>
      <c r="E10964" s="184" cm="1">
        <f t="array" ref="E10964">_xlfn.IFS($D10964=$O$5,C10964*$P$5,$D10964=$O$6,$C10964*$P$6,$D10964="AZN",$C10964)</f>
        <v>18700</v>
      </c>
      <c r="F10964" s="183" cm="1">
        <f t="array" ref="F10964">_xlfn.IFS($D10964=$O$5,$C10964*$P$5*0.01,$D10964=$O$6,$C10964*$P$6*0.01,$D10964="AZN",$C10964*0.08)</f>
        <v>187</v>
      </c>
    </row>
    <row r="10965" spans="1:6" x14ac:dyDescent="0.3">
      <c r="A10965" s="177" t="s">
        <v>2069</v>
      </c>
      <c r="B10965" s="178">
        <v>44165</v>
      </c>
      <c r="C10965" s="179">
        <v>5700</v>
      </c>
      <c r="D10965" s="88" t="s">
        <v>2862</v>
      </c>
      <c r="E10965" s="184" cm="1">
        <f t="array" ref="E10965">_xlfn.IFS($D10965=$O$5,C10965*$P$5,$D10965=$O$6,$C10965*$P$6,$D10965="AZN",$C10965)</f>
        <v>5700</v>
      </c>
      <c r="F10965" s="183" cm="1">
        <f t="array" ref="F10965">_xlfn.IFS($D10965=$O$5,$C10965*$P$5*0.01,$D10965=$O$6,$C10965*$P$6*0.01,$D10965="AZN",$C10965*0.08)</f>
        <v>456</v>
      </c>
    </row>
    <row r="10966" spans="1:6" x14ac:dyDescent="0.3">
      <c r="A10966" s="177" t="s">
        <v>1251</v>
      </c>
      <c r="B10966" s="178">
        <v>43994</v>
      </c>
      <c r="C10966" s="179">
        <v>2400</v>
      </c>
      <c r="D10966" s="88" t="s">
        <v>2864</v>
      </c>
      <c r="E10966" s="184" cm="1">
        <f t="array" ref="E10966">_xlfn.IFS($D10966=$O$5,C10966*$P$5,$D10966=$O$6,$C10966*$P$6,$D10966="AZN",$C10966)</f>
        <v>4359.6000000000004</v>
      </c>
      <c r="F10966" s="183" cm="1">
        <f t="array" ref="F10966">_xlfn.IFS($D10966=$O$5,$C10966*$P$5*0.01,$D10966=$O$6,$C10966*$P$6*0.01,$D10966="AZN",$C10966*0.08)</f>
        <v>43.596000000000004</v>
      </c>
    </row>
    <row r="10967" spans="1:6" x14ac:dyDescent="0.3">
      <c r="A10967" s="177" t="s">
        <v>427</v>
      </c>
      <c r="B10967" s="178">
        <v>43920</v>
      </c>
      <c r="C10967" s="179">
        <v>4800</v>
      </c>
      <c r="D10967" s="88" t="s">
        <v>2864</v>
      </c>
      <c r="E10967" s="184" cm="1">
        <f t="array" ref="E10967">_xlfn.IFS($D10967=$O$5,C10967*$P$5,$D10967=$O$6,$C10967*$P$6,$D10967="AZN",$C10967)</f>
        <v>8719.2000000000007</v>
      </c>
      <c r="F10967" s="183" cm="1">
        <f t="array" ref="F10967">_xlfn.IFS($D10967=$O$5,$C10967*$P$5*0.01,$D10967=$O$6,$C10967*$P$6*0.01,$D10967="AZN",$C10967*0.08)</f>
        <v>87.192000000000007</v>
      </c>
    </row>
    <row r="10968" spans="1:6" x14ac:dyDescent="0.3">
      <c r="A10968" s="177" t="s">
        <v>220</v>
      </c>
      <c r="B10968" s="178">
        <v>44259</v>
      </c>
      <c r="C10968" s="179">
        <v>10200</v>
      </c>
      <c r="D10968" s="88" t="s">
        <v>2863</v>
      </c>
      <c r="E10968" s="184" cm="1">
        <f t="array" ref="E10968">_xlfn.IFS($D10968=$O$5,C10968*$P$5,$D10968=$O$6,$C10968*$P$6,$D10968="AZN",$C10968)</f>
        <v>17340</v>
      </c>
      <c r="F10968" s="183" cm="1">
        <f t="array" ref="F10968">_xlfn.IFS($D10968=$O$5,$C10968*$P$5*0.01,$D10968=$O$6,$C10968*$P$6*0.01,$D10968="AZN",$C10968*0.08)</f>
        <v>173.4</v>
      </c>
    </row>
    <row r="10969" spans="1:6" x14ac:dyDescent="0.3">
      <c r="A10969" s="177" t="s">
        <v>1225</v>
      </c>
      <c r="B10969" s="178">
        <v>44276</v>
      </c>
      <c r="C10969" s="179">
        <v>7900</v>
      </c>
      <c r="D10969" s="88" t="s">
        <v>2864</v>
      </c>
      <c r="E10969" s="184" cm="1">
        <f t="array" ref="E10969">_xlfn.IFS($D10969=$O$5,C10969*$P$5,$D10969=$O$6,$C10969*$P$6,$D10969="AZN",$C10969)</f>
        <v>14350.35</v>
      </c>
      <c r="F10969" s="183" cm="1">
        <f t="array" ref="F10969">_xlfn.IFS($D10969=$O$5,$C10969*$P$5*0.01,$D10969=$O$6,$C10969*$P$6*0.01,$D10969="AZN",$C10969*0.08)</f>
        <v>143.5035</v>
      </c>
    </row>
    <row r="10970" spans="1:6" x14ac:dyDescent="0.3">
      <c r="A10970" s="177" t="s">
        <v>231</v>
      </c>
      <c r="B10970" s="178">
        <v>44490</v>
      </c>
      <c r="C10970" s="179">
        <v>1400</v>
      </c>
      <c r="D10970" s="88" t="s">
        <v>2863</v>
      </c>
      <c r="E10970" s="184" cm="1">
        <f t="array" ref="E10970">_xlfn.IFS($D10970=$O$5,C10970*$P$5,$D10970=$O$6,$C10970*$P$6,$D10970="AZN",$C10970)</f>
        <v>2380</v>
      </c>
      <c r="F10970" s="183" cm="1">
        <f t="array" ref="F10970">_xlfn.IFS($D10970=$O$5,$C10970*$P$5*0.01,$D10970=$O$6,$C10970*$P$6*0.01,$D10970="AZN",$C10970*0.08)</f>
        <v>23.8</v>
      </c>
    </row>
    <row r="10971" spans="1:6" x14ac:dyDescent="0.3">
      <c r="A10971" s="177" t="s">
        <v>1344</v>
      </c>
      <c r="B10971" s="178">
        <v>44644</v>
      </c>
      <c r="C10971" s="179">
        <v>7100</v>
      </c>
      <c r="D10971" s="88" t="s">
        <v>2864</v>
      </c>
      <c r="E10971" s="184" cm="1">
        <f t="array" ref="E10971">_xlfn.IFS($D10971=$O$5,C10971*$P$5,$D10971=$O$6,$C10971*$P$6,$D10971="AZN",$C10971)</f>
        <v>12897.15</v>
      </c>
      <c r="F10971" s="183" cm="1">
        <f t="array" ref="F10971">_xlfn.IFS($D10971=$O$5,$C10971*$P$5*0.01,$D10971=$O$6,$C10971*$P$6*0.01,$D10971="AZN",$C10971*0.08)</f>
        <v>128.97149999999999</v>
      </c>
    </row>
    <row r="10972" spans="1:6" x14ac:dyDescent="0.3">
      <c r="A10972" s="177" t="s">
        <v>741</v>
      </c>
      <c r="B10972" s="178">
        <v>44096</v>
      </c>
      <c r="C10972" s="179">
        <v>5500</v>
      </c>
      <c r="D10972" s="88" t="s">
        <v>2863</v>
      </c>
      <c r="E10972" s="184" cm="1">
        <f t="array" ref="E10972">_xlfn.IFS($D10972=$O$5,C10972*$P$5,$D10972=$O$6,$C10972*$P$6,$D10972="AZN",$C10972)</f>
        <v>9350</v>
      </c>
      <c r="F10972" s="183" cm="1">
        <f t="array" ref="F10972">_xlfn.IFS($D10972=$O$5,$C10972*$P$5*0.01,$D10972=$O$6,$C10972*$P$6*0.01,$D10972="AZN",$C10972*0.08)</f>
        <v>93.5</v>
      </c>
    </row>
    <row r="10973" spans="1:6" x14ac:dyDescent="0.3">
      <c r="A10973" s="177" t="s">
        <v>915</v>
      </c>
      <c r="B10973" s="178">
        <v>43924</v>
      </c>
      <c r="C10973" s="179">
        <v>5300</v>
      </c>
      <c r="D10973" s="88" t="s">
        <v>2862</v>
      </c>
      <c r="E10973" s="184" cm="1">
        <f t="array" ref="E10973">_xlfn.IFS($D10973=$O$5,C10973*$P$5,$D10973=$O$6,$C10973*$P$6,$D10973="AZN",$C10973)</f>
        <v>5300</v>
      </c>
      <c r="F10973" s="183" cm="1">
        <f t="array" ref="F10973">_xlfn.IFS($D10973=$O$5,$C10973*$P$5*0.01,$D10973=$O$6,$C10973*$P$6*0.01,$D10973="AZN",$C10973*0.08)</f>
        <v>424</v>
      </c>
    </row>
    <row r="10974" spans="1:6" x14ac:dyDescent="0.3">
      <c r="A10974" s="177" t="s">
        <v>184</v>
      </c>
      <c r="B10974" s="178">
        <v>44256</v>
      </c>
      <c r="C10974" s="179">
        <v>9700</v>
      </c>
      <c r="D10974" s="88" t="s">
        <v>2864</v>
      </c>
      <c r="E10974" s="184" cm="1">
        <f t="array" ref="E10974">_xlfn.IFS($D10974=$O$5,C10974*$P$5,$D10974=$O$6,$C10974*$P$6,$D10974="AZN",$C10974)</f>
        <v>17620.05</v>
      </c>
      <c r="F10974" s="183" cm="1">
        <f t="array" ref="F10974">_xlfn.IFS($D10974=$O$5,$C10974*$P$5*0.01,$D10974=$O$6,$C10974*$P$6*0.01,$D10974="AZN",$C10974*0.08)</f>
        <v>176.20050000000001</v>
      </c>
    </row>
    <row r="10975" spans="1:6" x14ac:dyDescent="0.3">
      <c r="A10975" s="177" t="s">
        <v>629</v>
      </c>
      <c r="B10975" s="178">
        <v>44171</v>
      </c>
      <c r="C10975" s="179">
        <v>4200</v>
      </c>
      <c r="D10975" s="88" t="s">
        <v>2862</v>
      </c>
      <c r="E10975" s="184" cm="1">
        <f t="array" ref="E10975">_xlfn.IFS($D10975=$O$5,C10975*$P$5,$D10975=$O$6,$C10975*$P$6,$D10975="AZN",$C10975)</f>
        <v>4200</v>
      </c>
      <c r="F10975" s="183" cm="1">
        <f t="array" ref="F10975">_xlfn.IFS($D10975=$O$5,$C10975*$P$5*0.01,$D10975=$O$6,$C10975*$P$6*0.01,$D10975="AZN",$C10975*0.08)</f>
        <v>336</v>
      </c>
    </row>
    <row r="10976" spans="1:6" x14ac:dyDescent="0.3">
      <c r="A10976" s="177" t="s">
        <v>219</v>
      </c>
      <c r="B10976" s="178">
        <v>44651</v>
      </c>
      <c r="C10976" s="179">
        <v>11800</v>
      </c>
      <c r="D10976" s="88" t="s">
        <v>2862</v>
      </c>
      <c r="E10976" s="184" cm="1">
        <f t="array" ref="E10976">_xlfn.IFS($D10976=$O$5,C10976*$P$5,$D10976=$O$6,$C10976*$P$6,$D10976="AZN",$C10976)</f>
        <v>11800</v>
      </c>
      <c r="F10976" s="183" cm="1">
        <f t="array" ref="F10976">_xlfn.IFS($D10976=$O$5,$C10976*$P$5*0.01,$D10976=$O$6,$C10976*$P$6*0.01,$D10976="AZN",$C10976*0.08)</f>
        <v>944</v>
      </c>
    </row>
    <row r="10977" spans="1:6" x14ac:dyDescent="0.3">
      <c r="A10977" s="177" t="s">
        <v>1971</v>
      </c>
      <c r="B10977" s="178">
        <v>43916</v>
      </c>
      <c r="C10977" s="179">
        <v>2500</v>
      </c>
      <c r="D10977" s="88" t="s">
        <v>2863</v>
      </c>
      <c r="E10977" s="184" cm="1">
        <f t="array" ref="E10977">_xlfn.IFS($D10977=$O$5,C10977*$P$5,$D10977=$O$6,$C10977*$P$6,$D10977="AZN",$C10977)</f>
        <v>4250</v>
      </c>
      <c r="F10977" s="183" cm="1">
        <f t="array" ref="F10977">_xlfn.IFS($D10977=$O$5,$C10977*$P$5*0.01,$D10977=$O$6,$C10977*$P$6*0.01,$D10977="AZN",$C10977*0.08)</f>
        <v>42.5</v>
      </c>
    </row>
    <row r="10978" spans="1:6" x14ac:dyDescent="0.3">
      <c r="A10978" s="177" t="s">
        <v>1943</v>
      </c>
      <c r="B10978" s="178">
        <v>44445</v>
      </c>
      <c r="C10978" s="179">
        <v>8600</v>
      </c>
      <c r="D10978" s="88" t="s">
        <v>2862</v>
      </c>
      <c r="E10978" s="184" cm="1">
        <f t="array" ref="E10978">_xlfn.IFS($D10978=$O$5,C10978*$P$5,$D10978=$O$6,$C10978*$P$6,$D10978="AZN",$C10978)</f>
        <v>8600</v>
      </c>
      <c r="F10978" s="183" cm="1">
        <f t="array" ref="F10978">_xlfn.IFS($D10978=$O$5,$C10978*$P$5*0.01,$D10978=$O$6,$C10978*$P$6*0.01,$D10978="AZN",$C10978*0.08)</f>
        <v>688</v>
      </c>
    </row>
    <row r="10979" spans="1:6" x14ac:dyDescent="0.3">
      <c r="A10979" s="177" t="s">
        <v>1843</v>
      </c>
      <c r="B10979" s="178">
        <v>43881</v>
      </c>
      <c r="C10979" s="179">
        <v>5000</v>
      </c>
      <c r="D10979" s="88" t="s">
        <v>2864</v>
      </c>
      <c r="E10979" s="184" cm="1">
        <f t="array" ref="E10979">_xlfn.IFS($D10979=$O$5,C10979*$P$5,$D10979=$O$6,$C10979*$P$6,$D10979="AZN",$C10979)</f>
        <v>9082.5</v>
      </c>
      <c r="F10979" s="183" cm="1">
        <f t="array" ref="F10979">_xlfn.IFS($D10979=$O$5,$C10979*$P$5*0.01,$D10979=$O$6,$C10979*$P$6*0.01,$D10979="AZN",$C10979*0.08)</f>
        <v>90.825000000000003</v>
      </c>
    </row>
    <row r="10980" spans="1:6" x14ac:dyDescent="0.3">
      <c r="A10980" s="177" t="s">
        <v>1919</v>
      </c>
      <c r="B10980" s="178">
        <v>44181</v>
      </c>
      <c r="C10980" s="179">
        <v>12300</v>
      </c>
      <c r="D10980" s="88" t="s">
        <v>2864</v>
      </c>
      <c r="E10980" s="184" cm="1">
        <f t="array" ref="E10980">_xlfn.IFS($D10980=$O$5,C10980*$P$5,$D10980=$O$6,$C10980*$P$6,$D10980="AZN",$C10980)</f>
        <v>22342.95</v>
      </c>
      <c r="F10980" s="183" cm="1">
        <f t="array" ref="F10980">_xlfn.IFS($D10980=$O$5,$C10980*$P$5*0.01,$D10980=$O$6,$C10980*$P$6*0.01,$D10980="AZN",$C10980*0.08)</f>
        <v>223.42950000000002</v>
      </c>
    </row>
    <row r="10981" spans="1:6" x14ac:dyDescent="0.3">
      <c r="A10981" s="177" t="s">
        <v>978</v>
      </c>
      <c r="B10981" s="178">
        <v>43814</v>
      </c>
      <c r="C10981" s="179">
        <v>11700</v>
      </c>
      <c r="D10981" s="88" t="s">
        <v>2864</v>
      </c>
      <c r="E10981" s="184" cm="1">
        <f t="array" ref="E10981">_xlfn.IFS($D10981=$O$5,C10981*$P$5,$D10981=$O$6,$C10981*$P$6,$D10981="AZN",$C10981)</f>
        <v>21253.05</v>
      </c>
      <c r="F10981" s="183" cm="1">
        <f t="array" ref="F10981">_xlfn.IFS($D10981=$O$5,$C10981*$P$5*0.01,$D10981=$O$6,$C10981*$P$6*0.01,$D10981="AZN",$C10981*0.08)</f>
        <v>212.53049999999999</v>
      </c>
    </row>
    <row r="10982" spans="1:6" x14ac:dyDescent="0.3">
      <c r="A10982" s="177" t="s">
        <v>156</v>
      </c>
      <c r="B10982" s="178">
        <v>43809</v>
      </c>
      <c r="C10982" s="179">
        <v>10000</v>
      </c>
      <c r="D10982" s="88" t="s">
        <v>2862</v>
      </c>
      <c r="E10982" s="184" cm="1">
        <f t="array" ref="E10982">_xlfn.IFS($D10982=$O$5,C10982*$P$5,$D10982=$O$6,$C10982*$P$6,$D10982="AZN",$C10982)</f>
        <v>10000</v>
      </c>
      <c r="F10982" s="183" cm="1">
        <f t="array" ref="F10982">_xlfn.IFS($D10982=$O$5,$C10982*$P$5*0.01,$D10982=$O$6,$C10982*$P$6*0.01,$D10982="AZN",$C10982*0.08)</f>
        <v>800</v>
      </c>
    </row>
    <row r="10983" spans="1:6" x14ac:dyDescent="0.3">
      <c r="A10983" s="177" t="s">
        <v>1871</v>
      </c>
      <c r="B10983" s="178">
        <v>44533</v>
      </c>
      <c r="C10983" s="179">
        <v>2200</v>
      </c>
      <c r="D10983" s="88" t="s">
        <v>2863</v>
      </c>
      <c r="E10983" s="184" cm="1">
        <f t="array" ref="E10983">_xlfn.IFS($D10983=$O$5,C10983*$P$5,$D10983=$O$6,$C10983*$P$6,$D10983="AZN",$C10983)</f>
        <v>3740</v>
      </c>
      <c r="F10983" s="183" cm="1">
        <f t="array" ref="F10983">_xlfn.IFS($D10983=$O$5,$C10983*$P$5*0.01,$D10983=$O$6,$C10983*$P$6*0.01,$D10983="AZN",$C10983*0.08)</f>
        <v>37.4</v>
      </c>
    </row>
    <row r="10984" spans="1:6" x14ac:dyDescent="0.3">
      <c r="A10984" s="177" t="s">
        <v>239</v>
      </c>
      <c r="B10984" s="178">
        <v>44839</v>
      </c>
      <c r="C10984" s="179">
        <v>11200</v>
      </c>
      <c r="D10984" s="88" t="s">
        <v>2863</v>
      </c>
      <c r="E10984" s="184" cm="1">
        <f t="array" ref="E10984">_xlfn.IFS($D10984=$O$5,C10984*$P$5,$D10984=$O$6,$C10984*$P$6,$D10984="AZN",$C10984)</f>
        <v>19040</v>
      </c>
      <c r="F10984" s="183" cm="1">
        <f t="array" ref="F10984">_xlfn.IFS($D10984=$O$5,$C10984*$P$5*0.01,$D10984=$O$6,$C10984*$P$6*0.01,$D10984="AZN",$C10984*0.08)</f>
        <v>190.4</v>
      </c>
    </row>
    <row r="10985" spans="1:6" x14ac:dyDescent="0.3">
      <c r="A10985" s="177" t="s">
        <v>569</v>
      </c>
      <c r="B10985" s="178">
        <v>44877</v>
      </c>
      <c r="C10985" s="179">
        <v>9100</v>
      </c>
      <c r="D10985" s="88" t="s">
        <v>2862</v>
      </c>
      <c r="E10985" s="184" cm="1">
        <f t="array" ref="E10985">_xlfn.IFS($D10985=$O$5,C10985*$P$5,$D10985=$O$6,$C10985*$P$6,$D10985="AZN",$C10985)</f>
        <v>9100</v>
      </c>
      <c r="F10985" s="183" cm="1">
        <f t="array" ref="F10985">_xlfn.IFS($D10985=$O$5,$C10985*$P$5*0.01,$D10985=$O$6,$C10985*$P$6*0.01,$D10985="AZN",$C10985*0.08)</f>
        <v>728</v>
      </c>
    </row>
    <row r="10986" spans="1:6" x14ac:dyDescent="0.3">
      <c r="A10986" s="177" t="s">
        <v>1631</v>
      </c>
      <c r="B10986" s="178">
        <v>43667</v>
      </c>
      <c r="C10986" s="179">
        <v>1100</v>
      </c>
      <c r="D10986" s="88" t="s">
        <v>2863</v>
      </c>
      <c r="E10986" s="184" cm="1">
        <f t="array" ref="E10986">_xlfn.IFS($D10986=$O$5,C10986*$P$5,$D10986=$O$6,$C10986*$P$6,$D10986="AZN",$C10986)</f>
        <v>1870</v>
      </c>
      <c r="F10986" s="183" cm="1">
        <f t="array" ref="F10986">_xlfn.IFS($D10986=$O$5,$C10986*$P$5*0.01,$D10986=$O$6,$C10986*$P$6*0.01,$D10986="AZN",$C10986*0.08)</f>
        <v>18.7</v>
      </c>
    </row>
    <row r="10987" spans="1:6" x14ac:dyDescent="0.3">
      <c r="A10987" s="177" t="s">
        <v>971</v>
      </c>
      <c r="B10987" s="178">
        <v>44173</v>
      </c>
      <c r="C10987" s="179">
        <v>11200</v>
      </c>
      <c r="D10987" s="88" t="s">
        <v>2863</v>
      </c>
      <c r="E10987" s="184" cm="1">
        <f t="array" ref="E10987">_xlfn.IFS($D10987=$O$5,C10987*$P$5,$D10987=$O$6,$C10987*$P$6,$D10987="AZN",$C10987)</f>
        <v>19040</v>
      </c>
      <c r="F10987" s="183" cm="1">
        <f t="array" ref="F10987">_xlfn.IFS($D10987=$O$5,$C10987*$P$5*0.01,$D10987=$O$6,$C10987*$P$6*0.01,$D10987="AZN",$C10987*0.08)</f>
        <v>190.4</v>
      </c>
    </row>
    <row r="10988" spans="1:6" x14ac:dyDescent="0.3">
      <c r="A10988" s="177" t="s">
        <v>899</v>
      </c>
      <c r="B10988" s="178">
        <v>44398</v>
      </c>
      <c r="C10988" s="179">
        <v>5600</v>
      </c>
      <c r="D10988" s="88" t="s">
        <v>2862</v>
      </c>
      <c r="E10988" s="184" cm="1">
        <f t="array" ref="E10988">_xlfn.IFS($D10988=$O$5,C10988*$P$5,$D10988=$O$6,$C10988*$P$6,$D10988="AZN",$C10988)</f>
        <v>5600</v>
      </c>
      <c r="F10988" s="183" cm="1">
        <f t="array" ref="F10988">_xlfn.IFS($D10988=$O$5,$C10988*$P$5*0.01,$D10988=$O$6,$C10988*$P$6*0.01,$D10988="AZN",$C10988*0.08)</f>
        <v>448</v>
      </c>
    </row>
    <row r="10989" spans="1:6" x14ac:dyDescent="0.3">
      <c r="A10989" s="177" t="s">
        <v>1643</v>
      </c>
      <c r="B10989" s="178">
        <v>43898</v>
      </c>
      <c r="C10989" s="179">
        <v>1600</v>
      </c>
      <c r="D10989" s="88" t="s">
        <v>2863</v>
      </c>
      <c r="E10989" s="184" cm="1">
        <f t="array" ref="E10989">_xlfn.IFS($D10989=$O$5,C10989*$P$5,$D10989=$O$6,$C10989*$P$6,$D10989="AZN",$C10989)</f>
        <v>2720</v>
      </c>
      <c r="F10989" s="183" cm="1">
        <f t="array" ref="F10989">_xlfn.IFS($D10989=$O$5,$C10989*$P$5*0.01,$D10989=$O$6,$C10989*$P$6*0.01,$D10989="AZN",$C10989*0.08)</f>
        <v>27.2</v>
      </c>
    </row>
    <row r="10990" spans="1:6" x14ac:dyDescent="0.3">
      <c r="A10990" s="177" t="s">
        <v>1727</v>
      </c>
      <c r="B10990" s="178">
        <v>44121</v>
      </c>
      <c r="C10990" s="179">
        <v>1700</v>
      </c>
      <c r="D10990" s="88" t="s">
        <v>2864</v>
      </c>
      <c r="E10990" s="184" cm="1">
        <f t="array" ref="E10990">_xlfn.IFS($D10990=$O$5,C10990*$P$5,$D10990=$O$6,$C10990*$P$6,$D10990="AZN",$C10990)</f>
        <v>3088.05</v>
      </c>
      <c r="F10990" s="183" cm="1">
        <f t="array" ref="F10990">_xlfn.IFS($D10990=$O$5,$C10990*$P$5*0.01,$D10990=$O$6,$C10990*$P$6*0.01,$D10990="AZN",$C10990*0.08)</f>
        <v>30.880500000000001</v>
      </c>
    </row>
    <row r="10991" spans="1:6" x14ac:dyDescent="0.3">
      <c r="A10991" s="177" t="s">
        <v>1048</v>
      </c>
      <c r="B10991" s="178">
        <v>44126</v>
      </c>
      <c r="C10991" s="179">
        <v>9200</v>
      </c>
      <c r="D10991" s="88" t="s">
        <v>2863</v>
      </c>
      <c r="E10991" s="184" cm="1">
        <f t="array" ref="E10991">_xlfn.IFS($D10991=$O$5,C10991*$P$5,$D10991=$O$6,$C10991*$P$6,$D10991="AZN",$C10991)</f>
        <v>15640</v>
      </c>
      <c r="F10991" s="183" cm="1">
        <f t="array" ref="F10991">_xlfn.IFS($D10991=$O$5,$C10991*$P$5*0.01,$D10991=$O$6,$C10991*$P$6*0.01,$D10991="AZN",$C10991*0.08)</f>
        <v>156.4</v>
      </c>
    </row>
    <row r="10992" spans="1:6" x14ac:dyDescent="0.3">
      <c r="A10992" s="177" t="s">
        <v>1615</v>
      </c>
      <c r="B10992" s="178">
        <v>43839</v>
      </c>
      <c r="C10992" s="179">
        <v>8100</v>
      </c>
      <c r="D10992" s="88" t="s">
        <v>2864</v>
      </c>
      <c r="E10992" s="184" cm="1">
        <f t="array" ref="E10992">_xlfn.IFS($D10992=$O$5,C10992*$P$5,$D10992=$O$6,$C10992*$P$6,$D10992="AZN",$C10992)</f>
        <v>14713.65</v>
      </c>
      <c r="F10992" s="183" cm="1">
        <f t="array" ref="F10992">_xlfn.IFS($D10992=$O$5,$C10992*$P$5*0.01,$D10992=$O$6,$C10992*$P$6*0.01,$D10992="AZN",$C10992*0.08)</f>
        <v>147.13650000000001</v>
      </c>
    </row>
    <row r="10993" spans="1:6" x14ac:dyDescent="0.3">
      <c r="A10993" s="177" t="s">
        <v>264</v>
      </c>
      <c r="B10993" s="178">
        <v>44304</v>
      </c>
      <c r="C10993" s="179">
        <v>2300</v>
      </c>
      <c r="D10993" s="88" t="s">
        <v>2862</v>
      </c>
      <c r="E10993" s="184" cm="1">
        <f t="array" ref="E10993">_xlfn.IFS($D10993=$O$5,C10993*$P$5,$D10993=$O$6,$C10993*$P$6,$D10993="AZN",$C10993)</f>
        <v>2300</v>
      </c>
      <c r="F10993" s="183" cm="1">
        <f t="array" ref="F10993">_xlfn.IFS($D10993=$O$5,$C10993*$P$5*0.01,$D10993=$O$6,$C10993*$P$6*0.01,$D10993="AZN",$C10993*0.08)</f>
        <v>184</v>
      </c>
    </row>
    <row r="10994" spans="1:6" x14ac:dyDescent="0.3">
      <c r="A10994" s="177" t="s">
        <v>1459</v>
      </c>
      <c r="B10994" s="178">
        <v>44063</v>
      </c>
      <c r="C10994" s="179">
        <v>12000</v>
      </c>
      <c r="D10994" s="88" t="s">
        <v>2864</v>
      </c>
      <c r="E10994" s="184" cm="1">
        <f t="array" ref="E10994">_xlfn.IFS($D10994=$O$5,C10994*$P$5,$D10994=$O$6,$C10994*$P$6,$D10994="AZN",$C10994)</f>
        <v>21798</v>
      </c>
      <c r="F10994" s="183" cm="1">
        <f t="array" ref="F10994">_xlfn.IFS($D10994=$O$5,$C10994*$P$5*0.01,$D10994=$O$6,$C10994*$P$6*0.01,$D10994="AZN",$C10994*0.08)</f>
        <v>217.98000000000002</v>
      </c>
    </row>
    <row r="10995" spans="1:6" x14ac:dyDescent="0.3">
      <c r="A10995" s="177" t="s">
        <v>1081</v>
      </c>
      <c r="B10995" s="178">
        <v>44165</v>
      </c>
      <c r="C10995" s="179">
        <v>8100</v>
      </c>
      <c r="D10995" s="88" t="s">
        <v>2862</v>
      </c>
      <c r="E10995" s="184" cm="1">
        <f t="array" ref="E10995">_xlfn.IFS($D10995=$O$5,C10995*$P$5,$D10995=$O$6,$C10995*$P$6,$D10995="AZN",$C10995)</f>
        <v>8100</v>
      </c>
      <c r="F10995" s="183" cm="1">
        <f t="array" ref="F10995">_xlfn.IFS($D10995=$O$5,$C10995*$P$5*0.01,$D10995=$O$6,$C10995*$P$6*0.01,$D10995="AZN",$C10995*0.08)</f>
        <v>648</v>
      </c>
    </row>
    <row r="10996" spans="1:6" x14ac:dyDescent="0.3">
      <c r="A10996" s="177" t="s">
        <v>1104</v>
      </c>
      <c r="B10996" s="178">
        <v>44549</v>
      </c>
      <c r="C10996" s="179">
        <v>6200</v>
      </c>
      <c r="D10996" s="88" t="s">
        <v>2863</v>
      </c>
      <c r="E10996" s="184" cm="1">
        <f t="array" ref="E10996">_xlfn.IFS($D10996=$O$5,C10996*$P$5,$D10996=$O$6,$C10996*$P$6,$D10996="AZN",$C10996)</f>
        <v>10540</v>
      </c>
      <c r="F10996" s="183" cm="1">
        <f t="array" ref="F10996">_xlfn.IFS($D10996=$O$5,$C10996*$P$5*0.01,$D10996=$O$6,$C10996*$P$6*0.01,$D10996="AZN",$C10996*0.08)</f>
        <v>105.4</v>
      </c>
    </row>
    <row r="10997" spans="1:6" x14ac:dyDescent="0.3">
      <c r="A10997" s="177" t="s">
        <v>1262</v>
      </c>
      <c r="B10997" s="178">
        <v>44136</v>
      </c>
      <c r="C10997" s="179">
        <v>1800</v>
      </c>
      <c r="D10997" s="88" t="s">
        <v>2864</v>
      </c>
      <c r="E10997" s="184" cm="1">
        <f t="array" ref="E10997">_xlfn.IFS($D10997=$O$5,C10997*$P$5,$D10997=$O$6,$C10997*$P$6,$D10997="AZN",$C10997)</f>
        <v>3269.7</v>
      </c>
      <c r="F10997" s="183" cm="1">
        <f t="array" ref="F10997">_xlfn.IFS($D10997=$O$5,$C10997*$P$5*0.01,$D10997=$O$6,$C10997*$P$6*0.01,$D10997="AZN",$C10997*0.08)</f>
        <v>32.696999999999996</v>
      </c>
    </row>
    <row r="10998" spans="1:6" x14ac:dyDescent="0.3">
      <c r="A10998" s="177" t="s">
        <v>544</v>
      </c>
      <c r="B10998" s="178">
        <v>43672</v>
      </c>
      <c r="C10998" s="179">
        <v>4100</v>
      </c>
      <c r="D10998" s="88" t="s">
        <v>2864</v>
      </c>
      <c r="E10998" s="184" cm="1">
        <f t="array" ref="E10998">_xlfn.IFS($D10998=$O$5,C10998*$P$5,$D10998=$O$6,$C10998*$P$6,$D10998="AZN",$C10998)</f>
        <v>7447.65</v>
      </c>
      <c r="F10998" s="183" cm="1">
        <f t="array" ref="F10998">_xlfn.IFS($D10998=$O$5,$C10998*$P$5*0.01,$D10998=$O$6,$C10998*$P$6*0.01,$D10998="AZN",$C10998*0.08)</f>
        <v>74.476500000000001</v>
      </c>
    </row>
    <row r="10999" spans="1:6" x14ac:dyDescent="0.3">
      <c r="A10999" s="177" t="s">
        <v>392</v>
      </c>
      <c r="B10999" s="178">
        <v>44066</v>
      </c>
      <c r="C10999" s="179">
        <v>6300</v>
      </c>
      <c r="D10999" s="88" t="s">
        <v>2863</v>
      </c>
      <c r="E10999" s="184" cm="1">
        <f t="array" ref="E10999">_xlfn.IFS($D10999=$O$5,C10999*$P$5,$D10999=$O$6,$C10999*$P$6,$D10999="AZN",$C10999)</f>
        <v>10710</v>
      </c>
      <c r="F10999" s="183" cm="1">
        <f t="array" ref="F10999">_xlfn.IFS($D10999=$O$5,$C10999*$P$5*0.01,$D10999=$O$6,$C10999*$P$6*0.01,$D10999="AZN",$C10999*0.08)</f>
        <v>107.10000000000001</v>
      </c>
    </row>
    <row r="11000" spans="1:6" x14ac:dyDescent="0.3">
      <c r="A11000" s="177" t="s">
        <v>328</v>
      </c>
      <c r="B11000" s="178">
        <v>44158</v>
      </c>
      <c r="C11000" s="179">
        <v>7600</v>
      </c>
      <c r="D11000" s="88" t="s">
        <v>2862</v>
      </c>
      <c r="E11000" s="184" cm="1">
        <f t="array" ref="E11000">_xlfn.IFS($D11000=$O$5,C11000*$P$5,$D11000=$O$6,$C11000*$P$6,$D11000="AZN",$C11000)</f>
        <v>7600</v>
      </c>
      <c r="F11000" s="183" cm="1">
        <f t="array" ref="F11000">_xlfn.IFS($D11000=$O$5,$C11000*$P$5*0.01,$D11000=$O$6,$C11000*$P$6*0.01,$D11000="AZN",$C11000*0.08)</f>
        <v>608</v>
      </c>
    </row>
    <row r="11001" spans="1:6" x14ac:dyDescent="0.3">
      <c r="A11001" s="177" t="s">
        <v>2085</v>
      </c>
      <c r="B11001" s="178">
        <v>44597</v>
      </c>
      <c r="C11001" s="179">
        <v>10900</v>
      </c>
      <c r="D11001" s="88" t="s">
        <v>2864</v>
      </c>
      <c r="E11001" s="184" cm="1">
        <f t="array" ref="E11001">_xlfn.IFS($D11001=$O$5,C11001*$P$5,$D11001=$O$6,$C11001*$P$6,$D11001="AZN",$C11001)</f>
        <v>19799.849999999999</v>
      </c>
      <c r="F11001" s="183" cm="1">
        <f t="array" ref="F11001">_xlfn.IFS($D11001=$O$5,$C11001*$P$5*0.01,$D11001=$O$6,$C11001*$P$6*0.01,$D11001="AZN",$C11001*0.08)</f>
        <v>197.99849999999998</v>
      </c>
    </row>
    <row r="11002" spans="1:6" x14ac:dyDescent="0.3">
      <c r="A11002" s="177" t="s">
        <v>414</v>
      </c>
      <c r="B11002" s="178">
        <v>44237</v>
      </c>
      <c r="C11002" s="179">
        <v>2700</v>
      </c>
      <c r="D11002" s="88" t="s">
        <v>2863</v>
      </c>
      <c r="E11002" s="184" cm="1">
        <f t="array" ref="E11002">_xlfn.IFS($D11002=$O$5,C11002*$P$5,$D11002=$O$6,$C11002*$P$6,$D11002="AZN",$C11002)</f>
        <v>4590</v>
      </c>
      <c r="F11002" s="183" cm="1">
        <f t="array" ref="F11002">_xlfn.IFS($D11002=$O$5,$C11002*$P$5*0.01,$D11002=$O$6,$C11002*$P$6*0.01,$D11002="AZN",$C11002*0.08)</f>
        <v>45.9</v>
      </c>
    </row>
    <row r="11003" spans="1:6" x14ac:dyDescent="0.3">
      <c r="A11003" s="177" t="s">
        <v>757</v>
      </c>
      <c r="B11003" s="178">
        <v>44249</v>
      </c>
      <c r="C11003" s="179">
        <v>8800</v>
      </c>
      <c r="D11003" s="88" t="s">
        <v>2862</v>
      </c>
      <c r="E11003" s="184" cm="1">
        <f t="array" ref="E11003">_xlfn.IFS($D11003=$O$5,C11003*$P$5,$D11003=$O$6,$C11003*$P$6,$D11003="AZN",$C11003)</f>
        <v>8800</v>
      </c>
      <c r="F11003" s="183" cm="1">
        <f t="array" ref="F11003">_xlfn.IFS($D11003=$O$5,$C11003*$P$5*0.01,$D11003=$O$6,$C11003*$P$6*0.01,$D11003="AZN",$C11003*0.08)</f>
        <v>704</v>
      </c>
    </row>
    <row r="11004" spans="1:6" x14ac:dyDescent="0.3">
      <c r="A11004" s="177" t="s">
        <v>720</v>
      </c>
      <c r="B11004" s="178">
        <v>43953</v>
      </c>
      <c r="C11004" s="179">
        <v>2100</v>
      </c>
      <c r="D11004" s="88" t="s">
        <v>2862</v>
      </c>
      <c r="E11004" s="184" cm="1">
        <f t="array" ref="E11004">_xlfn.IFS($D11004=$O$5,C11004*$P$5,$D11004=$O$6,$C11004*$P$6,$D11004="AZN",$C11004)</f>
        <v>2100</v>
      </c>
      <c r="F11004" s="183" cm="1">
        <f t="array" ref="F11004">_xlfn.IFS($D11004=$O$5,$C11004*$P$5*0.01,$D11004=$O$6,$C11004*$P$6*0.01,$D11004="AZN",$C11004*0.08)</f>
        <v>168</v>
      </c>
    </row>
    <row r="11005" spans="1:6" x14ac:dyDescent="0.3">
      <c r="A11005" s="177" t="s">
        <v>1653</v>
      </c>
      <c r="B11005" s="178">
        <v>43966</v>
      </c>
      <c r="C11005" s="179">
        <v>9200</v>
      </c>
      <c r="D11005" s="88" t="s">
        <v>2863</v>
      </c>
      <c r="E11005" s="184" cm="1">
        <f t="array" ref="E11005">_xlfn.IFS($D11005=$O$5,C11005*$P$5,$D11005=$O$6,$C11005*$P$6,$D11005="AZN",$C11005)</f>
        <v>15640</v>
      </c>
      <c r="F11005" s="183" cm="1">
        <f t="array" ref="F11005">_xlfn.IFS($D11005=$O$5,$C11005*$P$5*0.01,$D11005=$O$6,$C11005*$P$6*0.01,$D11005="AZN",$C11005*0.08)</f>
        <v>156.4</v>
      </c>
    </row>
    <row r="11006" spans="1:6" x14ac:dyDescent="0.3">
      <c r="A11006" s="177" t="s">
        <v>2089</v>
      </c>
      <c r="B11006" s="178">
        <v>43552</v>
      </c>
      <c r="C11006" s="179">
        <v>11200</v>
      </c>
      <c r="D11006" s="88" t="s">
        <v>2862</v>
      </c>
      <c r="E11006" s="184" cm="1">
        <f t="array" ref="E11006">_xlfn.IFS($D11006=$O$5,C11006*$P$5,$D11006=$O$6,$C11006*$P$6,$D11006="AZN",$C11006)</f>
        <v>11200</v>
      </c>
      <c r="F11006" s="183" cm="1">
        <f t="array" ref="F11006">_xlfn.IFS($D11006=$O$5,$C11006*$P$5*0.01,$D11006=$O$6,$C11006*$P$6*0.01,$D11006="AZN",$C11006*0.08)</f>
        <v>896</v>
      </c>
    </row>
    <row r="11007" spans="1:6" x14ac:dyDescent="0.3">
      <c r="A11007" s="177" t="s">
        <v>914</v>
      </c>
      <c r="B11007" s="178">
        <v>44676</v>
      </c>
      <c r="C11007" s="179">
        <v>3500</v>
      </c>
      <c r="D11007" s="88" t="s">
        <v>2862</v>
      </c>
      <c r="E11007" s="184" cm="1">
        <f t="array" ref="E11007">_xlfn.IFS($D11007=$O$5,C11007*$P$5,$D11007=$O$6,$C11007*$P$6,$D11007="AZN",$C11007)</f>
        <v>3500</v>
      </c>
      <c r="F11007" s="183" cm="1">
        <f t="array" ref="F11007">_xlfn.IFS($D11007=$O$5,$C11007*$P$5*0.01,$D11007=$O$6,$C11007*$P$6*0.01,$D11007="AZN",$C11007*0.08)</f>
        <v>280</v>
      </c>
    </row>
    <row r="11008" spans="1:6" x14ac:dyDescent="0.3">
      <c r="A11008" s="177" t="s">
        <v>264</v>
      </c>
      <c r="B11008" s="178">
        <v>44167</v>
      </c>
      <c r="C11008" s="179">
        <v>4500</v>
      </c>
      <c r="D11008" s="88" t="s">
        <v>2863</v>
      </c>
      <c r="E11008" s="184" cm="1">
        <f t="array" ref="E11008">_xlfn.IFS($D11008=$O$5,C11008*$P$5,$D11008=$O$6,$C11008*$P$6,$D11008="AZN",$C11008)</f>
        <v>7650</v>
      </c>
      <c r="F11008" s="183" cm="1">
        <f t="array" ref="F11008">_xlfn.IFS($D11008=$O$5,$C11008*$P$5*0.01,$D11008=$O$6,$C11008*$P$6*0.01,$D11008="AZN",$C11008*0.08)</f>
        <v>76.5</v>
      </c>
    </row>
    <row r="11009" spans="1:6" x14ac:dyDescent="0.3">
      <c r="A11009" s="177" t="s">
        <v>2016</v>
      </c>
      <c r="B11009" s="178">
        <v>43838</v>
      </c>
      <c r="C11009" s="179">
        <v>9700</v>
      </c>
      <c r="D11009" s="88" t="s">
        <v>2864</v>
      </c>
      <c r="E11009" s="184" cm="1">
        <f t="array" ref="E11009">_xlfn.IFS($D11009=$O$5,C11009*$P$5,$D11009=$O$6,$C11009*$P$6,$D11009="AZN",$C11009)</f>
        <v>17620.05</v>
      </c>
      <c r="F11009" s="183" cm="1">
        <f t="array" ref="F11009">_xlfn.IFS($D11009=$O$5,$C11009*$P$5*0.01,$D11009=$O$6,$C11009*$P$6*0.01,$D11009="AZN",$C11009*0.08)</f>
        <v>176.20050000000001</v>
      </c>
    </row>
    <row r="11010" spans="1:6" x14ac:dyDescent="0.3">
      <c r="A11010" s="177" t="s">
        <v>1573</v>
      </c>
      <c r="B11010" s="178">
        <v>44373</v>
      </c>
      <c r="C11010" s="179">
        <v>9100</v>
      </c>
      <c r="D11010" s="88" t="s">
        <v>2863</v>
      </c>
      <c r="E11010" s="184" cm="1">
        <f t="array" ref="E11010">_xlfn.IFS($D11010=$O$5,C11010*$P$5,$D11010=$O$6,$C11010*$P$6,$D11010="AZN",$C11010)</f>
        <v>15470</v>
      </c>
      <c r="F11010" s="183" cm="1">
        <f t="array" ref="F11010">_xlfn.IFS($D11010=$O$5,$C11010*$P$5*0.01,$D11010=$O$6,$C11010*$P$6*0.01,$D11010="AZN",$C11010*0.08)</f>
        <v>154.70000000000002</v>
      </c>
    </row>
    <row r="11011" spans="1:6" x14ac:dyDescent="0.3">
      <c r="A11011" s="177" t="s">
        <v>326</v>
      </c>
      <c r="B11011" s="178">
        <v>44641</v>
      </c>
      <c r="C11011" s="179">
        <v>4700</v>
      </c>
      <c r="D11011" s="88" t="s">
        <v>2863</v>
      </c>
      <c r="E11011" s="184" cm="1">
        <f t="array" ref="E11011">_xlfn.IFS($D11011=$O$5,C11011*$P$5,$D11011=$O$6,$C11011*$P$6,$D11011="AZN",$C11011)</f>
        <v>7990</v>
      </c>
      <c r="F11011" s="183" cm="1">
        <f t="array" ref="F11011">_xlfn.IFS($D11011=$O$5,$C11011*$P$5*0.01,$D11011=$O$6,$C11011*$P$6*0.01,$D11011="AZN",$C11011*0.08)</f>
        <v>79.900000000000006</v>
      </c>
    </row>
    <row r="11012" spans="1:6" x14ac:dyDescent="0.3">
      <c r="A11012" s="177" t="s">
        <v>159</v>
      </c>
      <c r="B11012" s="178">
        <v>44295</v>
      </c>
      <c r="C11012" s="179">
        <v>7600</v>
      </c>
      <c r="D11012" s="88" t="s">
        <v>2863</v>
      </c>
      <c r="E11012" s="184" cm="1">
        <f t="array" ref="E11012">_xlfn.IFS($D11012=$O$5,C11012*$P$5,$D11012=$O$6,$C11012*$P$6,$D11012="AZN",$C11012)</f>
        <v>12920</v>
      </c>
      <c r="F11012" s="183" cm="1">
        <f t="array" ref="F11012">_xlfn.IFS($D11012=$O$5,$C11012*$P$5*0.01,$D11012=$O$6,$C11012*$P$6*0.01,$D11012="AZN",$C11012*0.08)</f>
        <v>129.19999999999999</v>
      </c>
    </row>
    <row r="11013" spans="1:6" x14ac:dyDescent="0.3">
      <c r="A11013" s="177" t="s">
        <v>228</v>
      </c>
      <c r="B11013" s="178">
        <v>44006</v>
      </c>
      <c r="C11013" s="179">
        <v>11300</v>
      </c>
      <c r="D11013" s="88" t="s">
        <v>2864</v>
      </c>
      <c r="E11013" s="184" cm="1">
        <f t="array" ref="E11013">_xlfn.IFS($D11013=$O$5,C11013*$P$5,$D11013=$O$6,$C11013*$P$6,$D11013="AZN",$C11013)</f>
        <v>20526.45</v>
      </c>
      <c r="F11013" s="183" cm="1">
        <f t="array" ref="F11013">_xlfn.IFS($D11013=$O$5,$C11013*$P$5*0.01,$D11013=$O$6,$C11013*$P$6*0.01,$D11013="AZN",$C11013*0.08)</f>
        <v>205.2645</v>
      </c>
    </row>
    <row r="11014" spans="1:6" x14ac:dyDescent="0.3">
      <c r="A11014" s="177" t="s">
        <v>526</v>
      </c>
      <c r="B11014" s="178">
        <v>44386</v>
      </c>
      <c r="C11014" s="179">
        <v>8600</v>
      </c>
      <c r="D11014" s="88" t="s">
        <v>2863</v>
      </c>
      <c r="E11014" s="184" cm="1">
        <f t="array" ref="E11014">_xlfn.IFS($D11014=$O$5,C11014*$P$5,$D11014=$O$6,$C11014*$P$6,$D11014="AZN",$C11014)</f>
        <v>14620</v>
      </c>
      <c r="F11014" s="183" cm="1">
        <f t="array" ref="F11014">_xlfn.IFS($D11014=$O$5,$C11014*$P$5*0.01,$D11014=$O$6,$C11014*$P$6*0.01,$D11014="AZN",$C11014*0.08)</f>
        <v>146.20000000000002</v>
      </c>
    </row>
    <row r="11015" spans="1:6" x14ac:dyDescent="0.3">
      <c r="A11015" s="177" t="s">
        <v>347</v>
      </c>
      <c r="B11015" s="178">
        <v>43824</v>
      </c>
      <c r="C11015" s="179">
        <v>9000</v>
      </c>
      <c r="D11015" s="88" t="s">
        <v>2864</v>
      </c>
      <c r="E11015" s="184" cm="1">
        <f t="array" ref="E11015">_xlfn.IFS($D11015=$O$5,C11015*$P$5,$D11015=$O$6,$C11015*$P$6,$D11015="AZN",$C11015)</f>
        <v>16348.5</v>
      </c>
      <c r="F11015" s="183" cm="1">
        <f t="array" ref="F11015">_xlfn.IFS($D11015=$O$5,$C11015*$P$5*0.01,$D11015=$O$6,$C11015*$P$6*0.01,$D11015="AZN",$C11015*0.08)</f>
        <v>163.48500000000001</v>
      </c>
    </row>
    <row r="11016" spans="1:6" x14ac:dyDescent="0.3">
      <c r="A11016" s="177" t="s">
        <v>1584</v>
      </c>
      <c r="B11016" s="178">
        <v>44491</v>
      </c>
      <c r="C11016" s="179">
        <v>12300</v>
      </c>
      <c r="D11016" s="88" t="s">
        <v>2863</v>
      </c>
      <c r="E11016" s="184" cm="1">
        <f t="array" ref="E11016">_xlfn.IFS($D11016=$O$5,C11016*$P$5,$D11016=$O$6,$C11016*$P$6,$D11016="AZN",$C11016)</f>
        <v>20910</v>
      </c>
      <c r="F11016" s="183" cm="1">
        <f t="array" ref="F11016">_xlfn.IFS($D11016=$O$5,$C11016*$P$5*0.01,$D11016=$O$6,$C11016*$P$6*0.01,$D11016="AZN",$C11016*0.08)</f>
        <v>209.1</v>
      </c>
    </row>
    <row r="11017" spans="1:6" x14ac:dyDescent="0.3">
      <c r="A11017" s="177" t="s">
        <v>761</v>
      </c>
      <c r="B11017" s="178">
        <v>44170</v>
      </c>
      <c r="C11017" s="179">
        <v>10100</v>
      </c>
      <c r="D11017" s="88" t="s">
        <v>2863</v>
      </c>
      <c r="E11017" s="184" cm="1">
        <f t="array" ref="E11017">_xlfn.IFS($D11017=$O$5,C11017*$P$5,$D11017=$O$6,$C11017*$P$6,$D11017="AZN",$C11017)</f>
        <v>17170</v>
      </c>
      <c r="F11017" s="183" cm="1">
        <f t="array" ref="F11017">_xlfn.IFS($D11017=$O$5,$C11017*$P$5*0.01,$D11017=$O$6,$C11017*$P$6*0.01,$D11017="AZN",$C11017*0.08)</f>
        <v>171.70000000000002</v>
      </c>
    </row>
    <row r="11018" spans="1:6" x14ac:dyDescent="0.3">
      <c r="A11018" s="177" t="s">
        <v>1184</v>
      </c>
      <c r="B11018" s="178">
        <v>43726</v>
      </c>
      <c r="C11018" s="179">
        <v>9900</v>
      </c>
      <c r="D11018" s="88" t="s">
        <v>2863</v>
      </c>
      <c r="E11018" s="184" cm="1">
        <f t="array" ref="E11018">_xlfn.IFS($D11018=$O$5,C11018*$P$5,$D11018=$O$6,$C11018*$P$6,$D11018="AZN",$C11018)</f>
        <v>16830</v>
      </c>
      <c r="F11018" s="183" cm="1">
        <f t="array" ref="F11018">_xlfn.IFS($D11018=$O$5,$C11018*$P$5*0.01,$D11018=$O$6,$C11018*$P$6*0.01,$D11018="AZN",$C11018*0.08)</f>
        <v>168.3</v>
      </c>
    </row>
    <row r="11019" spans="1:6" x14ac:dyDescent="0.3">
      <c r="A11019" s="177" t="s">
        <v>622</v>
      </c>
      <c r="B11019" s="178">
        <v>44068</v>
      </c>
      <c r="C11019" s="179">
        <v>9700</v>
      </c>
      <c r="D11019" s="88" t="s">
        <v>2864</v>
      </c>
      <c r="E11019" s="184" cm="1">
        <f t="array" ref="E11019">_xlfn.IFS($D11019=$O$5,C11019*$P$5,$D11019=$O$6,$C11019*$P$6,$D11019="AZN",$C11019)</f>
        <v>17620.05</v>
      </c>
      <c r="F11019" s="183" cm="1">
        <f t="array" ref="F11019">_xlfn.IFS($D11019=$O$5,$C11019*$P$5*0.01,$D11019=$O$6,$C11019*$P$6*0.01,$D11019="AZN",$C11019*0.08)</f>
        <v>176.20050000000001</v>
      </c>
    </row>
    <row r="11020" spans="1:6" x14ac:dyDescent="0.3">
      <c r="A11020" s="177" t="s">
        <v>503</v>
      </c>
      <c r="B11020" s="178">
        <v>44140</v>
      </c>
      <c r="C11020" s="179">
        <v>13000</v>
      </c>
      <c r="D11020" s="88" t="s">
        <v>2864</v>
      </c>
      <c r="E11020" s="184" cm="1">
        <f t="array" ref="E11020">_xlfn.IFS($D11020=$O$5,C11020*$P$5,$D11020=$O$6,$C11020*$P$6,$D11020="AZN",$C11020)</f>
        <v>23614.5</v>
      </c>
      <c r="F11020" s="183" cm="1">
        <f t="array" ref="F11020">_xlfn.IFS($D11020=$O$5,$C11020*$P$5*0.01,$D11020=$O$6,$C11020*$P$6*0.01,$D11020="AZN",$C11020*0.08)</f>
        <v>236.14500000000001</v>
      </c>
    </row>
    <row r="11021" spans="1:6" x14ac:dyDescent="0.3">
      <c r="A11021" s="177" t="s">
        <v>818</v>
      </c>
      <c r="B11021" s="178">
        <v>44284</v>
      </c>
      <c r="C11021" s="179">
        <v>10500</v>
      </c>
      <c r="D11021" s="88" t="s">
        <v>2862</v>
      </c>
      <c r="E11021" s="184" cm="1">
        <f t="array" ref="E11021">_xlfn.IFS($D11021=$O$5,C11021*$P$5,$D11021=$O$6,$C11021*$P$6,$D11021="AZN",$C11021)</f>
        <v>10500</v>
      </c>
      <c r="F11021" s="183" cm="1">
        <f t="array" ref="F11021">_xlfn.IFS($D11021=$O$5,$C11021*$P$5*0.01,$D11021=$O$6,$C11021*$P$6*0.01,$D11021="AZN",$C11021*0.08)</f>
        <v>840</v>
      </c>
    </row>
    <row r="11022" spans="1:6" x14ac:dyDescent="0.3">
      <c r="A11022" s="177" t="s">
        <v>1471</v>
      </c>
      <c r="B11022" s="178">
        <v>44358</v>
      </c>
      <c r="C11022" s="179">
        <v>9800</v>
      </c>
      <c r="D11022" s="88" t="s">
        <v>2864</v>
      </c>
      <c r="E11022" s="184" cm="1">
        <f t="array" ref="E11022">_xlfn.IFS($D11022=$O$5,C11022*$P$5,$D11022=$O$6,$C11022*$P$6,$D11022="AZN",$C11022)</f>
        <v>17801.7</v>
      </c>
      <c r="F11022" s="183" cm="1">
        <f t="array" ref="F11022">_xlfn.IFS($D11022=$O$5,$C11022*$P$5*0.01,$D11022=$O$6,$C11022*$P$6*0.01,$D11022="AZN",$C11022*0.08)</f>
        <v>178.01700000000002</v>
      </c>
    </row>
    <row r="11023" spans="1:6" x14ac:dyDescent="0.3">
      <c r="A11023" s="177" t="s">
        <v>260</v>
      </c>
      <c r="B11023" s="178">
        <v>44057</v>
      </c>
      <c r="C11023" s="179">
        <v>9100</v>
      </c>
      <c r="D11023" s="88" t="s">
        <v>2864</v>
      </c>
      <c r="E11023" s="184" cm="1">
        <f t="array" ref="E11023">_xlfn.IFS($D11023=$O$5,C11023*$P$5,$D11023=$O$6,$C11023*$P$6,$D11023="AZN",$C11023)</f>
        <v>16530.150000000001</v>
      </c>
      <c r="F11023" s="183" cm="1">
        <f t="array" ref="F11023">_xlfn.IFS($D11023=$O$5,$C11023*$P$5*0.01,$D11023=$O$6,$C11023*$P$6*0.01,$D11023="AZN",$C11023*0.08)</f>
        <v>165.3015</v>
      </c>
    </row>
    <row r="11024" spans="1:6" x14ac:dyDescent="0.3">
      <c r="A11024" s="177" t="s">
        <v>2041</v>
      </c>
      <c r="B11024" s="178">
        <v>44039</v>
      </c>
      <c r="C11024" s="179">
        <v>9400</v>
      </c>
      <c r="D11024" s="88" t="s">
        <v>2862</v>
      </c>
      <c r="E11024" s="184" cm="1">
        <f t="array" ref="E11024">_xlfn.IFS($D11024=$O$5,C11024*$P$5,$D11024=$O$6,$C11024*$P$6,$D11024="AZN",$C11024)</f>
        <v>9400</v>
      </c>
      <c r="F11024" s="183" cm="1">
        <f t="array" ref="F11024">_xlfn.IFS($D11024=$O$5,$C11024*$P$5*0.01,$D11024=$O$6,$C11024*$P$6*0.01,$D11024="AZN",$C11024*0.08)</f>
        <v>752</v>
      </c>
    </row>
    <row r="11025" spans="1:6" x14ac:dyDescent="0.3">
      <c r="A11025" s="177" t="s">
        <v>233</v>
      </c>
      <c r="B11025" s="178">
        <v>44105</v>
      </c>
      <c r="C11025" s="179">
        <v>11400</v>
      </c>
      <c r="D11025" s="88" t="s">
        <v>2862</v>
      </c>
      <c r="E11025" s="184" cm="1">
        <f t="array" ref="E11025">_xlfn.IFS($D11025=$O$5,C11025*$P$5,$D11025=$O$6,$C11025*$P$6,$D11025="AZN",$C11025)</f>
        <v>11400</v>
      </c>
      <c r="F11025" s="183" cm="1">
        <f t="array" ref="F11025">_xlfn.IFS($D11025=$O$5,$C11025*$P$5*0.01,$D11025=$O$6,$C11025*$P$6*0.01,$D11025="AZN",$C11025*0.08)</f>
        <v>912</v>
      </c>
    </row>
    <row r="11026" spans="1:6" x14ac:dyDescent="0.3">
      <c r="A11026" s="177" t="s">
        <v>1275</v>
      </c>
      <c r="B11026" s="178">
        <v>43947</v>
      </c>
      <c r="C11026" s="179">
        <v>5000</v>
      </c>
      <c r="D11026" s="88" t="s">
        <v>2863</v>
      </c>
      <c r="E11026" s="184" cm="1">
        <f t="array" ref="E11026">_xlfn.IFS($D11026=$O$5,C11026*$P$5,$D11026=$O$6,$C11026*$P$6,$D11026="AZN",$C11026)</f>
        <v>8500</v>
      </c>
      <c r="F11026" s="183" cm="1">
        <f t="array" ref="F11026">_xlfn.IFS($D11026=$O$5,$C11026*$P$5*0.01,$D11026=$O$6,$C11026*$P$6*0.01,$D11026="AZN",$C11026*0.08)</f>
        <v>85</v>
      </c>
    </row>
    <row r="11027" spans="1:6" x14ac:dyDescent="0.3">
      <c r="A11027" s="177" t="s">
        <v>1036</v>
      </c>
      <c r="B11027" s="178">
        <v>44675</v>
      </c>
      <c r="C11027" s="179">
        <v>12600</v>
      </c>
      <c r="D11027" s="88" t="s">
        <v>2863</v>
      </c>
      <c r="E11027" s="184" cm="1">
        <f t="array" ref="E11027">_xlfn.IFS($D11027=$O$5,C11027*$P$5,$D11027=$O$6,$C11027*$P$6,$D11027="AZN",$C11027)</f>
        <v>21420</v>
      </c>
      <c r="F11027" s="183" cm="1">
        <f t="array" ref="F11027">_xlfn.IFS($D11027=$O$5,$C11027*$P$5*0.01,$D11027=$O$6,$C11027*$P$6*0.01,$D11027="AZN",$C11027*0.08)</f>
        <v>214.20000000000002</v>
      </c>
    </row>
    <row r="11028" spans="1:6" x14ac:dyDescent="0.3">
      <c r="A11028" s="177" t="s">
        <v>830</v>
      </c>
      <c r="B11028" s="178">
        <v>44072</v>
      </c>
      <c r="C11028" s="179">
        <v>6900</v>
      </c>
      <c r="D11028" s="88" t="s">
        <v>2864</v>
      </c>
      <c r="E11028" s="184" cm="1">
        <f t="array" ref="E11028">_xlfn.IFS($D11028=$O$5,C11028*$P$5,$D11028=$O$6,$C11028*$P$6,$D11028="AZN",$C11028)</f>
        <v>12533.85</v>
      </c>
      <c r="F11028" s="183" cm="1">
        <f t="array" ref="F11028">_xlfn.IFS($D11028=$O$5,$C11028*$P$5*0.01,$D11028=$O$6,$C11028*$P$6*0.01,$D11028="AZN",$C11028*0.08)</f>
        <v>125.33850000000001</v>
      </c>
    </row>
    <row r="11029" spans="1:6" x14ac:dyDescent="0.3">
      <c r="A11029" s="177" t="s">
        <v>458</v>
      </c>
      <c r="B11029" s="178">
        <v>43971</v>
      </c>
      <c r="C11029" s="179">
        <v>10700</v>
      </c>
      <c r="D11029" s="88" t="s">
        <v>2862</v>
      </c>
      <c r="E11029" s="184" cm="1">
        <f t="array" ref="E11029">_xlfn.IFS($D11029=$O$5,C11029*$P$5,$D11029=$O$6,$C11029*$P$6,$D11029="AZN",$C11029)</f>
        <v>10700</v>
      </c>
      <c r="F11029" s="183" cm="1">
        <f t="array" ref="F11029">_xlfn.IFS($D11029=$O$5,$C11029*$P$5*0.01,$D11029=$O$6,$C11029*$P$6*0.01,$D11029="AZN",$C11029*0.08)</f>
        <v>856</v>
      </c>
    </row>
    <row r="11030" spans="1:6" x14ac:dyDescent="0.3">
      <c r="A11030" s="177" t="s">
        <v>434</v>
      </c>
      <c r="B11030" s="178">
        <v>44156</v>
      </c>
      <c r="C11030" s="179">
        <v>6300</v>
      </c>
      <c r="D11030" s="88" t="s">
        <v>2863</v>
      </c>
      <c r="E11030" s="184" cm="1">
        <f t="array" ref="E11030">_xlfn.IFS($D11030=$O$5,C11030*$P$5,$D11030=$O$6,$C11030*$P$6,$D11030="AZN",$C11030)</f>
        <v>10710</v>
      </c>
      <c r="F11030" s="183" cm="1">
        <f t="array" ref="F11030">_xlfn.IFS($D11030=$O$5,$C11030*$P$5*0.01,$D11030=$O$6,$C11030*$P$6*0.01,$D11030="AZN",$C11030*0.08)</f>
        <v>107.10000000000001</v>
      </c>
    </row>
    <row r="11031" spans="1:6" x14ac:dyDescent="0.3">
      <c r="A11031" s="177" t="s">
        <v>174</v>
      </c>
      <c r="B11031" s="178">
        <v>43931</v>
      </c>
      <c r="C11031" s="179">
        <v>12900</v>
      </c>
      <c r="D11031" s="88" t="s">
        <v>2863</v>
      </c>
      <c r="E11031" s="184" cm="1">
        <f t="array" ref="E11031">_xlfn.IFS($D11031=$O$5,C11031*$P$5,$D11031=$O$6,$C11031*$P$6,$D11031="AZN",$C11031)</f>
        <v>21930</v>
      </c>
      <c r="F11031" s="183" cm="1">
        <f t="array" ref="F11031">_xlfn.IFS($D11031=$O$5,$C11031*$P$5*0.01,$D11031=$O$6,$C11031*$P$6*0.01,$D11031="AZN",$C11031*0.08)</f>
        <v>219.3</v>
      </c>
    </row>
    <row r="11032" spans="1:6" x14ac:dyDescent="0.3">
      <c r="A11032" s="177" t="s">
        <v>239</v>
      </c>
      <c r="B11032" s="178">
        <v>44597</v>
      </c>
      <c r="C11032" s="179">
        <v>9800</v>
      </c>
      <c r="D11032" s="88" t="s">
        <v>2862</v>
      </c>
      <c r="E11032" s="184" cm="1">
        <f t="array" ref="E11032">_xlfn.IFS($D11032=$O$5,C11032*$P$5,$D11032=$O$6,$C11032*$P$6,$D11032="AZN",$C11032)</f>
        <v>9800</v>
      </c>
      <c r="F11032" s="183" cm="1">
        <f t="array" ref="F11032">_xlfn.IFS($D11032=$O$5,$C11032*$P$5*0.01,$D11032=$O$6,$C11032*$P$6*0.01,$D11032="AZN",$C11032*0.08)</f>
        <v>784</v>
      </c>
    </row>
    <row r="11033" spans="1:6" x14ac:dyDescent="0.3">
      <c r="A11033" s="177" t="s">
        <v>218</v>
      </c>
      <c r="B11033" s="178">
        <v>44700</v>
      </c>
      <c r="C11033" s="179">
        <v>12500</v>
      </c>
      <c r="D11033" s="88" t="s">
        <v>2863</v>
      </c>
      <c r="E11033" s="184" cm="1">
        <f t="array" ref="E11033">_xlfn.IFS($D11033=$O$5,C11033*$P$5,$D11033=$O$6,$C11033*$P$6,$D11033="AZN",$C11033)</f>
        <v>21250</v>
      </c>
      <c r="F11033" s="183" cm="1">
        <f t="array" ref="F11033">_xlfn.IFS($D11033=$O$5,$C11033*$P$5*0.01,$D11033=$O$6,$C11033*$P$6*0.01,$D11033="AZN",$C11033*0.08)</f>
        <v>212.5</v>
      </c>
    </row>
    <row r="11034" spans="1:6" x14ac:dyDescent="0.3">
      <c r="A11034" s="177" t="s">
        <v>982</v>
      </c>
      <c r="B11034" s="178">
        <v>44486</v>
      </c>
      <c r="C11034" s="179">
        <v>10300</v>
      </c>
      <c r="D11034" s="88" t="s">
        <v>2862</v>
      </c>
      <c r="E11034" s="184" cm="1">
        <f t="array" ref="E11034">_xlfn.IFS($D11034=$O$5,C11034*$P$5,$D11034=$O$6,$C11034*$P$6,$D11034="AZN",$C11034)</f>
        <v>10300</v>
      </c>
      <c r="F11034" s="183" cm="1">
        <f t="array" ref="F11034">_xlfn.IFS($D11034=$O$5,$C11034*$P$5*0.01,$D11034=$O$6,$C11034*$P$6*0.01,$D11034="AZN",$C11034*0.08)</f>
        <v>824</v>
      </c>
    </row>
    <row r="11035" spans="1:6" x14ac:dyDescent="0.3">
      <c r="A11035" s="177" t="s">
        <v>1974</v>
      </c>
      <c r="B11035" s="178">
        <v>44180</v>
      </c>
      <c r="C11035" s="179">
        <v>1500</v>
      </c>
      <c r="D11035" s="88" t="s">
        <v>2863</v>
      </c>
      <c r="E11035" s="184" cm="1">
        <f t="array" ref="E11035">_xlfn.IFS($D11035=$O$5,C11035*$P$5,$D11035=$O$6,$C11035*$P$6,$D11035="AZN",$C11035)</f>
        <v>2550</v>
      </c>
      <c r="F11035" s="183" cm="1">
        <f t="array" ref="F11035">_xlfn.IFS($D11035=$O$5,$C11035*$P$5*0.01,$D11035=$O$6,$C11035*$P$6*0.01,$D11035="AZN",$C11035*0.08)</f>
        <v>25.5</v>
      </c>
    </row>
    <row r="11036" spans="1:6" x14ac:dyDescent="0.3">
      <c r="A11036" s="177" t="s">
        <v>1447</v>
      </c>
      <c r="B11036" s="178">
        <v>44240</v>
      </c>
      <c r="C11036" s="179">
        <v>6400</v>
      </c>
      <c r="D11036" s="88" t="s">
        <v>2864</v>
      </c>
      <c r="E11036" s="184" cm="1">
        <f t="array" ref="E11036">_xlfn.IFS($D11036=$O$5,C11036*$P$5,$D11036=$O$6,$C11036*$P$6,$D11036="AZN",$C11036)</f>
        <v>11625.6</v>
      </c>
      <c r="F11036" s="183" cm="1">
        <f t="array" ref="F11036">_xlfn.IFS($D11036=$O$5,$C11036*$P$5*0.01,$D11036=$O$6,$C11036*$P$6*0.01,$D11036="AZN",$C11036*0.08)</f>
        <v>116.256</v>
      </c>
    </row>
    <row r="11037" spans="1:6" x14ac:dyDescent="0.3">
      <c r="A11037" s="177" t="s">
        <v>1515</v>
      </c>
      <c r="B11037" s="178">
        <v>44234</v>
      </c>
      <c r="C11037" s="179">
        <v>11100</v>
      </c>
      <c r="D11037" s="88" t="s">
        <v>2863</v>
      </c>
      <c r="E11037" s="184" cm="1">
        <f t="array" ref="E11037">_xlfn.IFS($D11037=$O$5,C11037*$P$5,$D11037=$O$6,$C11037*$P$6,$D11037="AZN",$C11037)</f>
        <v>18870</v>
      </c>
      <c r="F11037" s="183" cm="1">
        <f t="array" ref="F11037">_xlfn.IFS($D11037=$O$5,$C11037*$P$5*0.01,$D11037=$O$6,$C11037*$P$6*0.01,$D11037="AZN",$C11037*0.08)</f>
        <v>188.70000000000002</v>
      </c>
    </row>
    <row r="11038" spans="1:6" x14ac:dyDescent="0.3">
      <c r="A11038" s="177" t="s">
        <v>897</v>
      </c>
      <c r="B11038" s="178">
        <v>44168</v>
      </c>
      <c r="C11038" s="179">
        <v>11500</v>
      </c>
      <c r="D11038" s="88" t="s">
        <v>2862</v>
      </c>
      <c r="E11038" s="184" cm="1">
        <f t="array" ref="E11038">_xlfn.IFS($D11038=$O$5,C11038*$P$5,$D11038=$O$6,$C11038*$P$6,$D11038="AZN",$C11038)</f>
        <v>11500</v>
      </c>
      <c r="F11038" s="183" cm="1">
        <f t="array" ref="F11038">_xlfn.IFS($D11038=$O$5,$C11038*$P$5*0.01,$D11038=$O$6,$C11038*$P$6*0.01,$D11038="AZN",$C11038*0.08)</f>
        <v>920</v>
      </c>
    </row>
    <row r="11039" spans="1:6" x14ac:dyDescent="0.3">
      <c r="A11039" s="177" t="s">
        <v>1362</v>
      </c>
      <c r="B11039" s="178">
        <v>44474</v>
      </c>
      <c r="C11039" s="179">
        <v>5300</v>
      </c>
      <c r="D11039" s="88" t="s">
        <v>2864</v>
      </c>
      <c r="E11039" s="184" cm="1">
        <f t="array" ref="E11039">_xlfn.IFS($D11039=$O$5,C11039*$P$5,$D11039=$O$6,$C11039*$P$6,$D11039="AZN",$C11039)</f>
        <v>9627.4500000000007</v>
      </c>
      <c r="F11039" s="183" cm="1">
        <f t="array" ref="F11039">_xlfn.IFS($D11039=$O$5,$C11039*$P$5*0.01,$D11039=$O$6,$C11039*$P$6*0.01,$D11039="AZN",$C11039*0.08)</f>
        <v>96.274500000000003</v>
      </c>
    </row>
    <row r="11040" spans="1:6" x14ac:dyDescent="0.3">
      <c r="A11040" s="177" t="s">
        <v>1201</v>
      </c>
      <c r="B11040" s="178">
        <v>44260</v>
      </c>
      <c r="C11040" s="179">
        <v>5700</v>
      </c>
      <c r="D11040" s="88" t="s">
        <v>2862</v>
      </c>
      <c r="E11040" s="184" cm="1">
        <f t="array" ref="E11040">_xlfn.IFS($D11040=$O$5,C11040*$P$5,$D11040=$O$6,$C11040*$P$6,$D11040="AZN",$C11040)</f>
        <v>5700</v>
      </c>
      <c r="F11040" s="183" cm="1">
        <f t="array" ref="F11040">_xlfn.IFS($D11040=$O$5,$C11040*$P$5*0.01,$D11040=$O$6,$C11040*$P$6*0.01,$D11040="AZN",$C11040*0.08)</f>
        <v>456</v>
      </c>
    </row>
    <row r="11041" spans="1:6" x14ac:dyDescent="0.3">
      <c r="A11041" s="177" t="s">
        <v>701</v>
      </c>
      <c r="B11041" s="178">
        <v>44266</v>
      </c>
      <c r="C11041" s="179">
        <v>9800</v>
      </c>
      <c r="D11041" s="88" t="s">
        <v>2863</v>
      </c>
      <c r="E11041" s="184" cm="1">
        <f t="array" ref="E11041">_xlfn.IFS($D11041=$O$5,C11041*$P$5,$D11041=$O$6,$C11041*$P$6,$D11041="AZN",$C11041)</f>
        <v>16660</v>
      </c>
      <c r="F11041" s="183" cm="1">
        <f t="array" ref="F11041">_xlfn.IFS($D11041=$O$5,$C11041*$P$5*0.01,$D11041=$O$6,$C11041*$P$6*0.01,$D11041="AZN",$C11041*0.08)</f>
        <v>166.6</v>
      </c>
    </row>
    <row r="11042" spans="1:6" x14ac:dyDescent="0.3">
      <c r="A11042" s="177" t="s">
        <v>1347</v>
      </c>
      <c r="B11042" s="178">
        <v>44294</v>
      </c>
      <c r="C11042" s="179">
        <v>9400</v>
      </c>
      <c r="D11042" s="88" t="s">
        <v>2862</v>
      </c>
      <c r="E11042" s="184" cm="1">
        <f t="array" ref="E11042">_xlfn.IFS($D11042=$O$5,C11042*$P$5,$D11042=$O$6,$C11042*$P$6,$D11042="AZN",$C11042)</f>
        <v>9400</v>
      </c>
      <c r="F11042" s="183" cm="1">
        <f t="array" ref="F11042">_xlfn.IFS($D11042=$O$5,$C11042*$P$5*0.01,$D11042=$O$6,$C11042*$P$6*0.01,$D11042="AZN",$C11042*0.08)</f>
        <v>752</v>
      </c>
    </row>
    <row r="11043" spans="1:6" x14ac:dyDescent="0.3">
      <c r="A11043" s="177" t="s">
        <v>1927</v>
      </c>
      <c r="B11043" s="178">
        <v>43972</v>
      </c>
      <c r="C11043" s="179">
        <v>2100</v>
      </c>
      <c r="D11043" s="88" t="s">
        <v>2863</v>
      </c>
      <c r="E11043" s="184" cm="1">
        <f t="array" ref="E11043">_xlfn.IFS($D11043=$O$5,C11043*$P$5,$D11043=$O$6,$C11043*$P$6,$D11043="AZN",$C11043)</f>
        <v>3570</v>
      </c>
      <c r="F11043" s="183" cm="1">
        <f t="array" ref="F11043">_xlfn.IFS($D11043=$O$5,$C11043*$P$5*0.01,$D11043=$O$6,$C11043*$P$6*0.01,$D11043="AZN",$C11043*0.08)</f>
        <v>35.700000000000003</v>
      </c>
    </row>
    <row r="11044" spans="1:6" x14ac:dyDescent="0.3">
      <c r="A11044" s="177" t="s">
        <v>1193</v>
      </c>
      <c r="B11044" s="178">
        <v>44474</v>
      </c>
      <c r="C11044" s="179">
        <v>10200</v>
      </c>
      <c r="D11044" s="88" t="s">
        <v>2863</v>
      </c>
      <c r="E11044" s="184" cm="1">
        <f t="array" ref="E11044">_xlfn.IFS($D11044=$O$5,C11044*$P$5,$D11044=$O$6,$C11044*$P$6,$D11044="AZN",$C11044)</f>
        <v>17340</v>
      </c>
      <c r="F11044" s="183" cm="1">
        <f t="array" ref="F11044">_xlfn.IFS($D11044=$O$5,$C11044*$P$5*0.01,$D11044=$O$6,$C11044*$P$6*0.01,$D11044="AZN",$C11044*0.08)</f>
        <v>173.4</v>
      </c>
    </row>
    <row r="11045" spans="1:6" x14ac:dyDescent="0.3">
      <c r="A11045" s="177" t="s">
        <v>227</v>
      </c>
      <c r="B11045" s="178">
        <v>43758</v>
      </c>
      <c r="C11045" s="179">
        <v>4600</v>
      </c>
      <c r="D11045" s="88" t="s">
        <v>2863</v>
      </c>
      <c r="E11045" s="184" cm="1">
        <f t="array" ref="E11045">_xlfn.IFS($D11045=$O$5,C11045*$P$5,$D11045=$O$6,$C11045*$P$6,$D11045="AZN",$C11045)</f>
        <v>7820</v>
      </c>
      <c r="F11045" s="183" cm="1">
        <f t="array" ref="F11045">_xlfn.IFS($D11045=$O$5,$C11045*$P$5*0.01,$D11045=$O$6,$C11045*$P$6*0.01,$D11045="AZN",$C11045*0.08)</f>
        <v>78.2</v>
      </c>
    </row>
    <row r="11046" spans="1:6" x14ac:dyDescent="0.3">
      <c r="A11046" s="177" t="s">
        <v>1390</v>
      </c>
      <c r="B11046" s="178">
        <v>44252</v>
      </c>
      <c r="C11046" s="179">
        <v>5200</v>
      </c>
      <c r="D11046" s="88" t="s">
        <v>2863</v>
      </c>
      <c r="E11046" s="184" cm="1">
        <f t="array" ref="E11046">_xlfn.IFS($D11046=$O$5,C11046*$P$5,$D11046=$O$6,$C11046*$P$6,$D11046="AZN",$C11046)</f>
        <v>8840</v>
      </c>
      <c r="F11046" s="183" cm="1">
        <f t="array" ref="F11046">_xlfn.IFS($D11046=$O$5,$C11046*$P$5*0.01,$D11046=$O$6,$C11046*$P$6*0.01,$D11046="AZN",$C11046*0.08)</f>
        <v>88.4</v>
      </c>
    </row>
    <row r="11047" spans="1:6" x14ac:dyDescent="0.3">
      <c r="A11047" s="177" t="s">
        <v>1936</v>
      </c>
      <c r="B11047" s="178">
        <v>44297</v>
      </c>
      <c r="C11047" s="179">
        <v>2500</v>
      </c>
      <c r="D11047" s="88" t="s">
        <v>2862</v>
      </c>
      <c r="E11047" s="184" cm="1">
        <f t="array" ref="E11047">_xlfn.IFS($D11047=$O$5,C11047*$P$5,$D11047=$O$6,$C11047*$P$6,$D11047="AZN",$C11047)</f>
        <v>2500</v>
      </c>
      <c r="F11047" s="183" cm="1">
        <f t="array" ref="F11047">_xlfn.IFS($D11047=$O$5,$C11047*$P$5*0.01,$D11047=$O$6,$C11047*$P$6*0.01,$D11047="AZN",$C11047*0.08)</f>
        <v>200</v>
      </c>
    </row>
    <row r="11048" spans="1:6" x14ac:dyDescent="0.3">
      <c r="A11048" s="177" t="s">
        <v>1299</v>
      </c>
      <c r="B11048" s="178">
        <v>43789</v>
      </c>
      <c r="C11048" s="179">
        <v>5000</v>
      </c>
      <c r="D11048" s="88" t="s">
        <v>2862</v>
      </c>
      <c r="E11048" s="184" cm="1">
        <f t="array" ref="E11048">_xlfn.IFS($D11048=$O$5,C11048*$P$5,$D11048=$O$6,$C11048*$P$6,$D11048="AZN",$C11048)</f>
        <v>5000</v>
      </c>
      <c r="F11048" s="183" cm="1">
        <f t="array" ref="F11048">_xlfn.IFS($D11048=$O$5,$C11048*$P$5*0.01,$D11048=$O$6,$C11048*$P$6*0.01,$D11048="AZN",$C11048*0.08)</f>
        <v>400</v>
      </c>
    </row>
    <row r="11049" spans="1:6" x14ac:dyDescent="0.3">
      <c r="A11049" s="177" t="s">
        <v>725</v>
      </c>
      <c r="B11049" s="178">
        <v>44653</v>
      </c>
      <c r="C11049" s="179">
        <v>4300</v>
      </c>
      <c r="D11049" s="88" t="s">
        <v>2864</v>
      </c>
      <c r="E11049" s="184" cm="1">
        <f t="array" ref="E11049">_xlfn.IFS($D11049=$O$5,C11049*$P$5,$D11049=$O$6,$C11049*$P$6,$D11049="AZN",$C11049)</f>
        <v>7810.95</v>
      </c>
      <c r="F11049" s="183" cm="1">
        <f t="array" ref="F11049">_xlfn.IFS($D11049=$O$5,$C11049*$P$5*0.01,$D11049=$O$6,$C11049*$P$6*0.01,$D11049="AZN",$C11049*0.08)</f>
        <v>78.109499999999997</v>
      </c>
    </row>
    <row r="11050" spans="1:6" x14ac:dyDescent="0.3">
      <c r="A11050" s="177" t="s">
        <v>1852</v>
      </c>
      <c r="B11050" s="178">
        <v>44490</v>
      </c>
      <c r="C11050" s="179">
        <v>9600</v>
      </c>
      <c r="D11050" s="88" t="s">
        <v>2863</v>
      </c>
      <c r="E11050" s="184" cm="1">
        <f t="array" ref="E11050">_xlfn.IFS($D11050=$O$5,C11050*$P$5,$D11050=$O$6,$C11050*$P$6,$D11050="AZN",$C11050)</f>
        <v>16320</v>
      </c>
      <c r="F11050" s="183" cm="1">
        <f t="array" ref="F11050">_xlfn.IFS($D11050=$O$5,$C11050*$P$5*0.01,$D11050=$O$6,$C11050*$P$6*0.01,$D11050="AZN",$C11050*0.08)</f>
        <v>163.20000000000002</v>
      </c>
    </row>
    <row r="11051" spans="1:6" x14ac:dyDescent="0.3">
      <c r="A11051" s="177" t="s">
        <v>686</v>
      </c>
      <c r="B11051" s="178">
        <v>44253</v>
      </c>
      <c r="C11051" s="179">
        <v>9700</v>
      </c>
      <c r="D11051" s="88" t="s">
        <v>2862</v>
      </c>
      <c r="E11051" s="184" cm="1">
        <f t="array" ref="E11051">_xlfn.IFS($D11051=$O$5,C11051*$P$5,$D11051=$O$6,$C11051*$P$6,$D11051="AZN",$C11051)</f>
        <v>9700</v>
      </c>
      <c r="F11051" s="183" cm="1">
        <f t="array" ref="F11051">_xlfn.IFS($D11051=$O$5,$C11051*$P$5*0.01,$D11051=$O$6,$C11051*$P$6*0.01,$D11051="AZN",$C11051*0.08)</f>
        <v>776</v>
      </c>
    </row>
    <row r="11052" spans="1:6" x14ac:dyDescent="0.3">
      <c r="A11052" s="177" t="s">
        <v>2051</v>
      </c>
      <c r="B11052" s="178">
        <v>44475</v>
      </c>
      <c r="C11052" s="179">
        <v>12600</v>
      </c>
      <c r="D11052" s="88" t="s">
        <v>2862</v>
      </c>
      <c r="E11052" s="184" cm="1">
        <f t="array" ref="E11052">_xlfn.IFS($D11052=$O$5,C11052*$P$5,$D11052=$O$6,$C11052*$P$6,$D11052="AZN",$C11052)</f>
        <v>12600</v>
      </c>
      <c r="F11052" s="183" cm="1">
        <f t="array" ref="F11052">_xlfn.IFS($D11052=$O$5,$C11052*$P$5*0.01,$D11052=$O$6,$C11052*$P$6*0.01,$D11052="AZN",$C11052*0.08)</f>
        <v>1008</v>
      </c>
    </row>
    <row r="11053" spans="1:6" x14ac:dyDescent="0.3">
      <c r="A11053" s="177" t="s">
        <v>765</v>
      </c>
      <c r="B11053" s="178">
        <v>44173</v>
      </c>
      <c r="C11053" s="179">
        <v>8500</v>
      </c>
      <c r="D11053" s="88" t="s">
        <v>2864</v>
      </c>
      <c r="E11053" s="184" cm="1">
        <f t="array" ref="E11053">_xlfn.IFS($D11053=$O$5,C11053*$P$5,$D11053=$O$6,$C11053*$P$6,$D11053="AZN",$C11053)</f>
        <v>15440.25</v>
      </c>
      <c r="F11053" s="183" cm="1">
        <f t="array" ref="F11053">_xlfn.IFS($D11053=$O$5,$C11053*$P$5*0.01,$D11053=$O$6,$C11053*$P$6*0.01,$D11053="AZN",$C11053*0.08)</f>
        <v>154.4025</v>
      </c>
    </row>
    <row r="11054" spans="1:6" x14ac:dyDescent="0.3">
      <c r="A11054" s="177" t="s">
        <v>1563</v>
      </c>
      <c r="B11054" s="178">
        <v>44278</v>
      </c>
      <c r="C11054" s="179">
        <v>11200</v>
      </c>
      <c r="D11054" s="88" t="s">
        <v>2864</v>
      </c>
      <c r="E11054" s="184" cm="1">
        <f t="array" ref="E11054">_xlfn.IFS($D11054=$O$5,C11054*$P$5,$D11054=$O$6,$C11054*$P$6,$D11054="AZN",$C11054)</f>
        <v>20344.8</v>
      </c>
      <c r="F11054" s="183" cm="1">
        <f t="array" ref="F11054">_xlfn.IFS($D11054=$O$5,$C11054*$P$5*0.01,$D11054=$O$6,$C11054*$P$6*0.01,$D11054="AZN",$C11054*0.08)</f>
        <v>203.44800000000001</v>
      </c>
    </row>
    <row r="11055" spans="1:6" x14ac:dyDescent="0.3">
      <c r="A11055" s="177" t="s">
        <v>1530</v>
      </c>
      <c r="B11055" s="178">
        <v>44197</v>
      </c>
      <c r="C11055" s="179">
        <v>10500</v>
      </c>
      <c r="D11055" s="88" t="s">
        <v>2864</v>
      </c>
      <c r="E11055" s="184" cm="1">
        <f t="array" ref="E11055">_xlfn.IFS($D11055=$O$5,C11055*$P$5,$D11055=$O$6,$C11055*$P$6,$D11055="AZN",$C11055)</f>
        <v>19073.25</v>
      </c>
      <c r="F11055" s="183" cm="1">
        <f t="array" ref="F11055">_xlfn.IFS($D11055=$O$5,$C11055*$P$5*0.01,$D11055=$O$6,$C11055*$P$6*0.01,$D11055="AZN",$C11055*0.08)</f>
        <v>190.73250000000002</v>
      </c>
    </row>
    <row r="11056" spans="1:6" x14ac:dyDescent="0.3">
      <c r="A11056" s="177" t="s">
        <v>1337</v>
      </c>
      <c r="B11056" s="178">
        <v>44250</v>
      </c>
      <c r="C11056" s="179">
        <v>12500</v>
      </c>
      <c r="D11056" s="88" t="s">
        <v>2862</v>
      </c>
      <c r="E11056" s="184" cm="1">
        <f t="array" ref="E11056">_xlfn.IFS($D11056=$O$5,C11056*$P$5,$D11056=$O$6,$C11056*$P$6,$D11056="AZN",$C11056)</f>
        <v>12500</v>
      </c>
      <c r="F11056" s="183" cm="1">
        <f t="array" ref="F11056">_xlfn.IFS($D11056=$O$5,$C11056*$P$5*0.01,$D11056=$O$6,$C11056*$P$6*0.01,$D11056="AZN",$C11056*0.08)</f>
        <v>1000</v>
      </c>
    </row>
    <row r="11057" spans="1:6" x14ac:dyDescent="0.3">
      <c r="A11057" s="177" t="s">
        <v>257</v>
      </c>
      <c r="B11057" s="178">
        <v>44445</v>
      </c>
      <c r="C11057" s="179">
        <v>4500</v>
      </c>
      <c r="D11057" s="88" t="s">
        <v>2863</v>
      </c>
      <c r="E11057" s="184" cm="1">
        <f t="array" ref="E11057">_xlfn.IFS($D11057=$O$5,C11057*$P$5,$D11057=$O$6,$C11057*$P$6,$D11057="AZN",$C11057)</f>
        <v>7650</v>
      </c>
      <c r="F11057" s="183" cm="1">
        <f t="array" ref="F11057">_xlfn.IFS($D11057=$O$5,$C11057*$P$5*0.01,$D11057=$O$6,$C11057*$P$6*0.01,$D11057="AZN",$C11057*0.08)</f>
        <v>76.5</v>
      </c>
    </row>
    <row r="11058" spans="1:6" x14ac:dyDescent="0.3">
      <c r="A11058" s="177" t="s">
        <v>1125</v>
      </c>
      <c r="B11058" s="178">
        <v>44146</v>
      </c>
      <c r="C11058" s="179">
        <v>7600</v>
      </c>
      <c r="D11058" s="88" t="s">
        <v>2863</v>
      </c>
      <c r="E11058" s="184" cm="1">
        <f t="array" ref="E11058">_xlfn.IFS($D11058=$O$5,C11058*$P$5,$D11058=$O$6,$C11058*$P$6,$D11058="AZN",$C11058)</f>
        <v>12920</v>
      </c>
      <c r="F11058" s="183" cm="1">
        <f t="array" ref="F11058">_xlfn.IFS($D11058=$O$5,$C11058*$P$5*0.01,$D11058=$O$6,$C11058*$P$6*0.01,$D11058="AZN",$C11058*0.08)</f>
        <v>129.19999999999999</v>
      </c>
    </row>
    <row r="11059" spans="1:6" x14ac:dyDescent="0.3">
      <c r="A11059" s="177" t="s">
        <v>756</v>
      </c>
      <c r="B11059" s="178">
        <v>44038</v>
      </c>
      <c r="C11059" s="179">
        <v>3300</v>
      </c>
      <c r="D11059" s="88" t="s">
        <v>2863</v>
      </c>
      <c r="E11059" s="184" cm="1">
        <f t="array" ref="E11059">_xlfn.IFS($D11059=$O$5,C11059*$P$5,$D11059=$O$6,$C11059*$P$6,$D11059="AZN",$C11059)</f>
        <v>5610</v>
      </c>
      <c r="F11059" s="183" cm="1">
        <f t="array" ref="F11059">_xlfn.IFS($D11059=$O$5,$C11059*$P$5*0.01,$D11059=$O$6,$C11059*$P$6*0.01,$D11059="AZN",$C11059*0.08)</f>
        <v>56.1</v>
      </c>
    </row>
    <row r="11060" spans="1:6" x14ac:dyDescent="0.3">
      <c r="A11060" s="177" t="s">
        <v>1819</v>
      </c>
      <c r="B11060" s="178">
        <v>44199</v>
      </c>
      <c r="C11060" s="179">
        <v>5500</v>
      </c>
      <c r="D11060" s="88" t="s">
        <v>2864</v>
      </c>
      <c r="E11060" s="184" cm="1">
        <f t="array" ref="E11060">_xlfn.IFS($D11060=$O$5,C11060*$P$5,$D11060=$O$6,$C11060*$P$6,$D11060="AZN",$C11060)</f>
        <v>9990.75</v>
      </c>
      <c r="F11060" s="183" cm="1">
        <f t="array" ref="F11060">_xlfn.IFS($D11060=$O$5,$C11060*$P$5*0.01,$D11060=$O$6,$C11060*$P$6*0.01,$D11060="AZN",$C11060*0.08)</f>
        <v>99.907499999999999</v>
      </c>
    </row>
    <row r="11061" spans="1:6" x14ac:dyDescent="0.3">
      <c r="A11061" s="177" t="s">
        <v>1994</v>
      </c>
      <c r="B11061" s="178">
        <v>44062</v>
      </c>
      <c r="C11061" s="179">
        <v>3400</v>
      </c>
      <c r="D11061" s="88" t="s">
        <v>2863</v>
      </c>
      <c r="E11061" s="184" cm="1">
        <f t="array" ref="E11061">_xlfn.IFS($D11061=$O$5,C11061*$P$5,$D11061=$O$6,$C11061*$P$6,$D11061="AZN",$C11061)</f>
        <v>5780</v>
      </c>
      <c r="F11061" s="183" cm="1">
        <f t="array" ref="F11061">_xlfn.IFS($D11061=$O$5,$C11061*$P$5*0.01,$D11061=$O$6,$C11061*$P$6*0.01,$D11061="AZN",$C11061*0.08)</f>
        <v>57.800000000000004</v>
      </c>
    </row>
    <row r="11062" spans="1:6" x14ac:dyDescent="0.3">
      <c r="A11062" s="177" t="s">
        <v>2123</v>
      </c>
      <c r="B11062" s="178">
        <v>43897</v>
      </c>
      <c r="C11062" s="179">
        <v>4600</v>
      </c>
      <c r="D11062" s="88" t="s">
        <v>2862</v>
      </c>
      <c r="E11062" s="184" cm="1">
        <f t="array" ref="E11062">_xlfn.IFS($D11062=$O$5,C11062*$P$5,$D11062=$O$6,$C11062*$P$6,$D11062="AZN",$C11062)</f>
        <v>4600</v>
      </c>
      <c r="F11062" s="183" cm="1">
        <f t="array" ref="F11062">_xlfn.IFS($D11062=$O$5,$C11062*$P$5*0.01,$D11062=$O$6,$C11062*$P$6*0.01,$D11062="AZN",$C11062*0.08)</f>
        <v>368</v>
      </c>
    </row>
    <row r="11063" spans="1:6" x14ac:dyDescent="0.3">
      <c r="A11063" s="177" t="s">
        <v>578</v>
      </c>
      <c r="B11063" s="178">
        <v>44151</v>
      </c>
      <c r="C11063" s="179">
        <v>2900</v>
      </c>
      <c r="D11063" s="88" t="s">
        <v>2862</v>
      </c>
      <c r="E11063" s="184" cm="1">
        <f t="array" ref="E11063">_xlfn.IFS($D11063=$O$5,C11063*$P$5,$D11063=$O$6,$C11063*$P$6,$D11063="AZN",$C11063)</f>
        <v>2900</v>
      </c>
      <c r="F11063" s="183" cm="1">
        <f t="array" ref="F11063">_xlfn.IFS($D11063=$O$5,$C11063*$P$5*0.01,$D11063=$O$6,$C11063*$P$6*0.01,$D11063="AZN",$C11063*0.08)</f>
        <v>232</v>
      </c>
    </row>
    <row r="11064" spans="1:6" x14ac:dyDescent="0.3">
      <c r="A11064" s="177" t="s">
        <v>1339</v>
      </c>
      <c r="B11064" s="178">
        <v>43897</v>
      </c>
      <c r="C11064" s="179">
        <v>3800</v>
      </c>
      <c r="D11064" s="88" t="s">
        <v>2864</v>
      </c>
      <c r="E11064" s="184" cm="1">
        <f t="array" ref="E11064">_xlfn.IFS($D11064=$O$5,C11064*$P$5,$D11064=$O$6,$C11064*$P$6,$D11064="AZN",$C11064)</f>
        <v>6902.7</v>
      </c>
      <c r="F11064" s="183" cm="1">
        <f t="array" ref="F11064">_xlfn.IFS($D11064=$O$5,$C11064*$P$5*0.01,$D11064=$O$6,$C11064*$P$6*0.01,$D11064="AZN",$C11064*0.08)</f>
        <v>69.027000000000001</v>
      </c>
    </row>
    <row r="11065" spans="1:6" x14ac:dyDescent="0.3">
      <c r="A11065" s="177" t="s">
        <v>2034</v>
      </c>
      <c r="B11065" s="178">
        <v>44187</v>
      </c>
      <c r="C11065" s="179">
        <v>4000</v>
      </c>
      <c r="D11065" s="88" t="s">
        <v>2864</v>
      </c>
      <c r="E11065" s="184" cm="1">
        <f t="array" ref="E11065">_xlfn.IFS($D11065=$O$5,C11065*$P$5,$D11065=$O$6,$C11065*$P$6,$D11065="AZN",$C11065)</f>
        <v>7266</v>
      </c>
      <c r="F11065" s="183" cm="1">
        <f t="array" ref="F11065">_xlfn.IFS($D11065=$O$5,$C11065*$P$5*0.01,$D11065=$O$6,$C11065*$P$6*0.01,$D11065="AZN",$C11065*0.08)</f>
        <v>72.66</v>
      </c>
    </row>
    <row r="11066" spans="1:6" x14ac:dyDescent="0.3">
      <c r="A11066" s="177" t="s">
        <v>1111</v>
      </c>
      <c r="B11066" s="178">
        <v>43940</v>
      </c>
      <c r="C11066" s="179">
        <v>6200</v>
      </c>
      <c r="D11066" s="88" t="s">
        <v>2864</v>
      </c>
      <c r="E11066" s="184" cm="1">
        <f t="array" ref="E11066">_xlfn.IFS($D11066=$O$5,C11066*$P$5,$D11066=$O$6,$C11066*$P$6,$D11066="AZN",$C11066)</f>
        <v>11262.3</v>
      </c>
      <c r="F11066" s="183" cm="1">
        <f t="array" ref="F11066">_xlfn.IFS($D11066=$O$5,$C11066*$P$5*0.01,$D11066=$O$6,$C11066*$P$6*0.01,$D11066="AZN",$C11066*0.08)</f>
        <v>112.62299999999999</v>
      </c>
    </row>
    <row r="11067" spans="1:6" x14ac:dyDescent="0.3">
      <c r="A11067" s="177" t="s">
        <v>1116</v>
      </c>
      <c r="B11067" s="178">
        <v>44151</v>
      </c>
      <c r="C11067" s="179">
        <v>4100</v>
      </c>
      <c r="D11067" s="88" t="s">
        <v>2863</v>
      </c>
      <c r="E11067" s="184" cm="1">
        <f t="array" ref="E11067">_xlfn.IFS($D11067=$O$5,C11067*$P$5,$D11067=$O$6,$C11067*$P$6,$D11067="AZN",$C11067)</f>
        <v>6970</v>
      </c>
      <c r="F11067" s="183" cm="1">
        <f t="array" ref="F11067">_xlfn.IFS($D11067=$O$5,$C11067*$P$5*0.01,$D11067=$O$6,$C11067*$P$6*0.01,$D11067="AZN",$C11067*0.08)</f>
        <v>69.7</v>
      </c>
    </row>
    <row r="11068" spans="1:6" x14ac:dyDescent="0.3">
      <c r="A11068" s="177" t="s">
        <v>619</v>
      </c>
      <c r="B11068" s="178">
        <v>44328</v>
      </c>
      <c r="C11068" s="179">
        <v>3800</v>
      </c>
      <c r="D11068" s="88" t="s">
        <v>2864</v>
      </c>
      <c r="E11068" s="184" cm="1">
        <f t="array" ref="E11068">_xlfn.IFS($D11068=$O$5,C11068*$P$5,$D11068=$O$6,$C11068*$P$6,$D11068="AZN",$C11068)</f>
        <v>6902.7</v>
      </c>
      <c r="F11068" s="183" cm="1">
        <f t="array" ref="F11068">_xlfn.IFS($D11068=$O$5,$C11068*$P$5*0.01,$D11068=$O$6,$C11068*$P$6*0.01,$D11068="AZN",$C11068*0.08)</f>
        <v>69.027000000000001</v>
      </c>
    </row>
    <row r="11069" spans="1:6" x14ac:dyDescent="0.3">
      <c r="A11069" s="177" t="s">
        <v>956</v>
      </c>
      <c r="B11069" s="178">
        <v>43935</v>
      </c>
      <c r="C11069" s="179">
        <v>4000</v>
      </c>
      <c r="D11069" s="88" t="s">
        <v>2864</v>
      </c>
      <c r="E11069" s="184" cm="1">
        <f t="array" ref="E11069">_xlfn.IFS($D11069=$O$5,C11069*$P$5,$D11069=$O$6,$C11069*$P$6,$D11069="AZN",$C11069)</f>
        <v>7266</v>
      </c>
      <c r="F11069" s="183" cm="1">
        <f t="array" ref="F11069">_xlfn.IFS($D11069=$O$5,$C11069*$P$5*0.01,$D11069=$O$6,$C11069*$P$6*0.01,$D11069="AZN",$C11069*0.08)</f>
        <v>72.66</v>
      </c>
    </row>
    <row r="11070" spans="1:6" x14ac:dyDescent="0.3">
      <c r="A11070" s="177" t="s">
        <v>1705</v>
      </c>
      <c r="B11070" s="178">
        <v>43602</v>
      </c>
      <c r="C11070" s="179">
        <v>7900</v>
      </c>
      <c r="D11070" s="88" t="s">
        <v>2864</v>
      </c>
      <c r="E11070" s="184" cm="1">
        <f t="array" ref="E11070">_xlfn.IFS($D11070=$O$5,C11070*$P$5,$D11070=$O$6,$C11070*$P$6,$D11070="AZN",$C11070)</f>
        <v>14350.35</v>
      </c>
      <c r="F11070" s="183" cm="1">
        <f t="array" ref="F11070">_xlfn.IFS($D11070=$O$5,$C11070*$P$5*0.01,$D11070=$O$6,$C11070*$P$6*0.01,$D11070="AZN",$C11070*0.08)</f>
        <v>143.5035</v>
      </c>
    </row>
    <row r="11071" spans="1:6" x14ac:dyDescent="0.3">
      <c r="A11071" s="177" t="s">
        <v>806</v>
      </c>
      <c r="B11071" s="178">
        <v>44099</v>
      </c>
      <c r="C11071" s="179">
        <v>4800</v>
      </c>
      <c r="D11071" s="88" t="s">
        <v>2864</v>
      </c>
      <c r="E11071" s="184" cm="1">
        <f t="array" ref="E11071">_xlfn.IFS($D11071=$O$5,C11071*$P$5,$D11071=$O$6,$C11071*$P$6,$D11071="AZN",$C11071)</f>
        <v>8719.2000000000007</v>
      </c>
      <c r="F11071" s="183" cm="1">
        <f t="array" ref="F11071">_xlfn.IFS($D11071=$O$5,$C11071*$P$5*0.01,$D11071=$O$6,$C11071*$P$6*0.01,$D11071="AZN",$C11071*0.08)</f>
        <v>87.192000000000007</v>
      </c>
    </row>
    <row r="11072" spans="1:6" x14ac:dyDescent="0.3">
      <c r="A11072" s="177" t="s">
        <v>428</v>
      </c>
      <c r="B11072" s="178">
        <v>44281</v>
      </c>
      <c r="C11072" s="179">
        <v>7000</v>
      </c>
      <c r="D11072" s="88" t="s">
        <v>2862</v>
      </c>
      <c r="E11072" s="184" cm="1">
        <f t="array" ref="E11072">_xlfn.IFS($D11072=$O$5,C11072*$P$5,$D11072=$O$6,$C11072*$P$6,$D11072="AZN",$C11072)</f>
        <v>7000</v>
      </c>
      <c r="F11072" s="183" cm="1">
        <f t="array" ref="F11072">_xlfn.IFS($D11072=$O$5,$C11072*$P$5*0.01,$D11072=$O$6,$C11072*$P$6*0.01,$D11072="AZN",$C11072*0.08)</f>
        <v>560</v>
      </c>
    </row>
    <row r="11073" spans="1:6" x14ac:dyDescent="0.3">
      <c r="A11073" s="177" t="s">
        <v>1654</v>
      </c>
      <c r="B11073" s="178">
        <v>43908</v>
      </c>
      <c r="C11073" s="179">
        <v>7800</v>
      </c>
      <c r="D11073" s="88" t="s">
        <v>2864</v>
      </c>
      <c r="E11073" s="184" cm="1">
        <f t="array" ref="E11073">_xlfn.IFS($D11073=$O$5,C11073*$P$5,$D11073=$O$6,$C11073*$P$6,$D11073="AZN",$C11073)</f>
        <v>14168.7</v>
      </c>
      <c r="F11073" s="183" cm="1">
        <f t="array" ref="F11073">_xlfn.IFS($D11073=$O$5,$C11073*$P$5*0.01,$D11073=$O$6,$C11073*$P$6*0.01,$D11073="AZN",$C11073*0.08)</f>
        <v>141.68700000000001</v>
      </c>
    </row>
    <row r="11074" spans="1:6" x14ac:dyDescent="0.3">
      <c r="A11074" s="177" t="s">
        <v>1299</v>
      </c>
      <c r="B11074" s="178">
        <v>44254</v>
      </c>
      <c r="C11074" s="179">
        <v>7100</v>
      </c>
      <c r="D11074" s="88" t="s">
        <v>2863</v>
      </c>
      <c r="E11074" s="184" cm="1">
        <f t="array" ref="E11074">_xlfn.IFS($D11074=$O$5,C11074*$P$5,$D11074=$O$6,$C11074*$P$6,$D11074="AZN",$C11074)</f>
        <v>12070</v>
      </c>
      <c r="F11074" s="183" cm="1">
        <f t="array" ref="F11074">_xlfn.IFS($D11074=$O$5,$C11074*$P$5*0.01,$D11074=$O$6,$C11074*$P$6*0.01,$D11074="AZN",$C11074*0.08)</f>
        <v>120.7</v>
      </c>
    </row>
    <row r="11075" spans="1:6" x14ac:dyDescent="0.3">
      <c r="A11075" s="177" t="s">
        <v>1515</v>
      </c>
      <c r="B11075" s="178">
        <v>44163</v>
      </c>
      <c r="C11075" s="179">
        <v>8400</v>
      </c>
      <c r="D11075" s="88" t="s">
        <v>2864</v>
      </c>
      <c r="E11075" s="184" cm="1">
        <f t="array" ref="E11075">_xlfn.IFS($D11075=$O$5,C11075*$P$5,$D11075=$O$6,$C11075*$P$6,$D11075="AZN",$C11075)</f>
        <v>15258.6</v>
      </c>
      <c r="F11075" s="183" cm="1">
        <f t="array" ref="F11075">_xlfn.IFS($D11075=$O$5,$C11075*$P$5*0.01,$D11075=$O$6,$C11075*$P$6*0.01,$D11075="AZN",$C11075*0.08)</f>
        <v>152.58600000000001</v>
      </c>
    </row>
    <row r="11076" spans="1:6" x14ac:dyDescent="0.3">
      <c r="A11076" s="177" t="s">
        <v>965</v>
      </c>
      <c r="B11076" s="178">
        <v>43900</v>
      </c>
      <c r="C11076" s="179">
        <v>6200</v>
      </c>
      <c r="D11076" s="88" t="s">
        <v>2862</v>
      </c>
      <c r="E11076" s="184" cm="1">
        <f t="array" ref="E11076">_xlfn.IFS($D11076=$O$5,C11076*$P$5,$D11076=$O$6,$C11076*$P$6,$D11076="AZN",$C11076)</f>
        <v>6200</v>
      </c>
      <c r="F11076" s="183" cm="1">
        <f t="array" ref="F11076">_xlfn.IFS($D11076=$O$5,$C11076*$P$5*0.01,$D11076=$O$6,$C11076*$P$6*0.01,$D11076="AZN",$C11076*0.08)</f>
        <v>496</v>
      </c>
    </row>
    <row r="11077" spans="1:6" x14ac:dyDescent="0.3">
      <c r="A11077" s="177" t="s">
        <v>1556</v>
      </c>
      <c r="B11077" s="178">
        <v>44250</v>
      </c>
      <c r="C11077" s="179">
        <v>1500</v>
      </c>
      <c r="D11077" s="88" t="s">
        <v>2864</v>
      </c>
      <c r="E11077" s="184" cm="1">
        <f t="array" ref="E11077">_xlfn.IFS($D11077=$O$5,C11077*$P$5,$D11077=$O$6,$C11077*$P$6,$D11077="AZN",$C11077)</f>
        <v>2724.75</v>
      </c>
      <c r="F11077" s="183" cm="1">
        <f t="array" ref="F11077">_xlfn.IFS($D11077=$O$5,$C11077*$P$5*0.01,$D11077=$O$6,$C11077*$P$6*0.01,$D11077="AZN",$C11077*0.08)</f>
        <v>27.247500000000002</v>
      </c>
    </row>
    <row r="11078" spans="1:6" x14ac:dyDescent="0.3">
      <c r="A11078" s="177" t="s">
        <v>248</v>
      </c>
      <c r="B11078" s="178">
        <v>44909</v>
      </c>
      <c r="C11078" s="179">
        <v>10200</v>
      </c>
      <c r="D11078" s="88" t="s">
        <v>2864</v>
      </c>
      <c r="E11078" s="184" cm="1">
        <f t="array" ref="E11078">_xlfn.IFS($D11078=$O$5,C11078*$P$5,$D11078=$O$6,$C11078*$P$6,$D11078="AZN",$C11078)</f>
        <v>18528.3</v>
      </c>
      <c r="F11078" s="183" cm="1">
        <f t="array" ref="F11078">_xlfn.IFS($D11078=$O$5,$C11078*$P$5*0.01,$D11078=$O$6,$C11078*$P$6*0.01,$D11078="AZN",$C11078*0.08)</f>
        <v>185.28299999999999</v>
      </c>
    </row>
    <row r="11079" spans="1:6" x14ac:dyDescent="0.3">
      <c r="A11079" s="177" t="s">
        <v>530</v>
      </c>
      <c r="B11079" s="178">
        <v>44252</v>
      </c>
      <c r="C11079" s="179">
        <v>10000</v>
      </c>
      <c r="D11079" s="88" t="s">
        <v>2863</v>
      </c>
      <c r="E11079" s="184" cm="1">
        <f t="array" ref="E11079">_xlfn.IFS($D11079=$O$5,C11079*$P$5,$D11079=$O$6,$C11079*$P$6,$D11079="AZN",$C11079)</f>
        <v>17000</v>
      </c>
      <c r="F11079" s="183" cm="1">
        <f t="array" ref="F11079">_xlfn.IFS($D11079=$O$5,$C11079*$P$5*0.01,$D11079=$O$6,$C11079*$P$6*0.01,$D11079="AZN",$C11079*0.08)</f>
        <v>170</v>
      </c>
    </row>
    <row r="11080" spans="1:6" x14ac:dyDescent="0.3">
      <c r="A11080" s="177" t="s">
        <v>232</v>
      </c>
      <c r="B11080" s="178">
        <v>44201</v>
      </c>
      <c r="C11080" s="179">
        <v>10900</v>
      </c>
      <c r="D11080" s="88" t="s">
        <v>2864</v>
      </c>
      <c r="E11080" s="184" cm="1">
        <f t="array" ref="E11080">_xlfn.IFS($D11080=$O$5,C11080*$P$5,$D11080=$O$6,$C11080*$P$6,$D11080="AZN",$C11080)</f>
        <v>19799.849999999999</v>
      </c>
      <c r="F11080" s="183" cm="1">
        <f t="array" ref="F11080">_xlfn.IFS($D11080=$O$5,$C11080*$P$5*0.01,$D11080=$O$6,$C11080*$P$6*0.01,$D11080="AZN",$C11080*0.08)</f>
        <v>197.99849999999998</v>
      </c>
    </row>
    <row r="11081" spans="1:6" x14ac:dyDescent="0.3">
      <c r="A11081" s="177" t="s">
        <v>331</v>
      </c>
      <c r="B11081" s="178">
        <v>44201</v>
      </c>
      <c r="C11081" s="179">
        <v>9000</v>
      </c>
      <c r="D11081" s="88" t="s">
        <v>2864</v>
      </c>
      <c r="E11081" s="184" cm="1">
        <f t="array" ref="E11081">_xlfn.IFS($D11081=$O$5,C11081*$P$5,$D11081=$O$6,$C11081*$P$6,$D11081="AZN",$C11081)</f>
        <v>16348.5</v>
      </c>
      <c r="F11081" s="183" cm="1">
        <f t="array" ref="F11081">_xlfn.IFS($D11081=$O$5,$C11081*$P$5*0.01,$D11081=$O$6,$C11081*$P$6*0.01,$D11081="AZN",$C11081*0.08)</f>
        <v>163.48500000000001</v>
      </c>
    </row>
    <row r="11082" spans="1:6" x14ac:dyDescent="0.3">
      <c r="A11082" s="177" t="s">
        <v>1714</v>
      </c>
      <c r="B11082" s="178">
        <v>44327</v>
      </c>
      <c r="C11082" s="179">
        <v>4700</v>
      </c>
      <c r="D11082" s="88" t="s">
        <v>2863</v>
      </c>
      <c r="E11082" s="184" cm="1">
        <f t="array" ref="E11082">_xlfn.IFS($D11082=$O$5,C11082*$P$5,$D11082=$O$6,$C11082*$P$6,$D11082="AZN",$C11082)</f>
        <v>7990</v>
      </c>
      <c r="F11082" s="183" cm="1">
        <f t="array" ref="F11082">_xlfn.IFS($D11082=$O$5,$C11082*$P$5*0.01,$D11082=$O$6,$C11082*$P$6*0.01,$D11082="AZN",$C11082*0.08)</f>
        <v>79.900000000000006</v>
      </c>
    </row>
    <row r="11083" spans="1:6" x14ac:dyDescent="0.3">
      <c r="A11083" s="177" t="s">
        <v>755</v>
      </c>
      <c r="B11083" s="178">
        <v>44546</v>
      </c>
      <c r="C11083" s="179">
        <v>1400</v>
      </c>
      <c r="D11083" s="88" t="s">
        <v>2863</v>
      </c>
      <c r="E11083" s="184" cm="1">
        <f t="array" ref="E11083">_xlfn.IFS($D11083=$O$5,C11083*$P$5,$D11083=$O$6,$C11083*$P$6,$D11083="AZN",$C11083)</f>
        <v>2380</v>
      </c>
      <c r="F11083" s="183" cm="1">
        <f t="array" ref="F11083">_xlfn.IFS($D11083=$O$5,$C11083*$P$5*0.01,$D11083=$O$6,$C11083*$P$6*0.01,$D11083="AZN",$C11083*0.08)</f>
        <v>23.8</v>
      </c>
    </row>
    <row r="11084" spans="1:6" x14ac:dyDescent="0.3">
      <c r="A11084" s="177" t="s">
        <v>1872</v>
      </c>
      <c r="B11084" s="178">
        <v>44569</v>
      </c>
      <c r="C11084" s="179">
        <v>11200</v>
      </c>
      <c r="D11084" s="88" t="s">
        <v>2862</v>
      </c>
      <c r="E11084" s="184" cm="1">
        <f t="array" ref="E11084">_xlfn.IFS($D11084=$O$5,C11084*$P$5,$D11084=$O$6,$C11084*$P$6,$D11084="AZN",$C11084)</f>
        <v>11200</v>
      </c>
      <c r="F11084" s="183" cm="1">
        <f t="array" ref="F11084">_xlfn.IFS($D11084=$O$5,$C11084*$P$5*0.01,$D11084=$O$6,$C11084*$P$6*0.01,$D11084="AZN",$C11084*0.08)</f>
        <v>896</v>
      </c>
    </row>
    <row r="11085" spans="1:6" x14ac:dyDescent="0.3">
      <c r="A11085" s="177" t="s">
        <v>1550</v>
      </c>
      <c r="B11085" s="178">
        <v>44427</v>
      </c>
      <c r="C11085" s="179">
        <v>5600</v>
      </c>
      <c r="D11085" s="88" t="s">
        <v>2863</v>
      </c>
      <c r="E11085" s="184" cm="1">
        <f t="array" ref="E11085">_xlfn.IFS($D11085=$O$5,C11085*$P$5,$D11085=$O$6,$C11085*$P$6,$D11085="AZN",$C11085)</f>
        <v>9520</v>
      </c>
      <c r="F11085" s="183" cm="1">
        <f t="array" ref="F11085">_xlfn.IFS($D11085=$O$5,$C11085*$P$5*0.01,$D11085=$O$6,$C11085*$P$6*0.01,$D11085="AZN",$C11085*0.08)</f>
        <v>95.2</v>
      </c>
    </row>
    <row r="11086" spans="1:6" x14ac:dyDescent="0.3">
      <c r="A11086" s="177" t="s">
        <v>1198</v>
      </c>
      <c r="B11086" s="178">
        <v>44164</v>
      </c>
      <c r="C11086" s="179">
        <v>10900</v>
      </c>
      <c r="D11086" s="88" t="s">
        <v>2862</v>
      </c>
      <c r="E11086" s="184" cm="1">
        <f t="array" ref="E11086">_xlfn.IFS($D11086=$O$5,C11086*$P$5,$D11086=$O$6,$C11086*$P$6,$D11086="AZN",$C11086)</f>
        <v>10900</v>
      </c>
      <c r="F11086" s="183" cm="1">
        <f t="array" ref="F11086">_xlfn.IFS($D11086=$O$5,$C11086*$P$5*0.01,$D11086=$O$6,$C11086*$P$6*0.01,$D11086="AZN",$C11086*0.08)</f>
        <v>872</v>
      </c>
    </row>
    <row r="11087" spans="1:6" x14ac:dyDescent="0.3">
      <c r="A11087" s="177" t="s">
        <v>1204</v>
      </c>
      <c r="B11087" s="178">
        <v>44179</v>
      </c>
      <c r="C11087" s="179">
        <v>5000</v>
      </c>
      <c r="D11087" s="88" t="s">
        <v>2864</v>
      </c>
      <c r="E11087" s="184" cm="1">
        <f t="array" ref="E11087">_xlfn.IFS($D11087=$O$5,C11087*$P$5,$D11087=$O$6,$C11087*$P$6,$D11087="AZN",$C11087)</f>
        <v>9082.5</v>
      </c>
      <c r="F11087" s="183" cm="1">
        <f t="array" ref="F11087">_xlfn.IFS($D11087=$O$5,$C11087*$P$5*0.01,$D11087=$O$6,$C11087*$P$6*0.01,$D11087="AZN",$C11087*0.08)</f>
        <v>90.825000000000003</v>
      </c>
    </row>
    <row r="11088" spans="1:6" x14ac:dyDescent="0.3">
      <c r="A11088" s="177" t="s">
        <v>371</v>
      </c>
      <c r="B11088" s="178">
        <v>44059</v>
      </c>
      <c r="C11088" s="179">
        <v>10300</v>
      </c>
      <c r="D11088" s="88" t="s">
        <v>2863</v>
      </c>
      <c r="E11088" s="184" cm="1">
        <f t="array" ref="E11088">_xlfn.IFS($D11088=$O$5,C11088*$P$5,$D11088=$O$6,$C11088*$P$6,$D11088="AZN",$C11088)</f>
        <v>17510</v>
      </c>
      <c r="F11088" s="183" cm="1">
        <f t="array" ref="F11088">_xlfn.IFS($D11088=$O$5,$C11088*$P$5*0.01,$D11088=$O$6,$C11088*$P$6*0.01,$D11088="AZN",$C11088*0.08)</f>
        <v>175.1</v>
      </c>
    </row>
    <row r="11089" spans="1:6" x14ac:dyDescent="0.3">
      <c r="A11089" s="177" t="s">
        <v>1449</v>
      </c>
      <c r="B11089" s="178">
        <v>44195</v>
      </c>
      <c r="C11089" s="179">
        <v>3400</v>
      </c>
      <c r="D11089" s="88" t="s">
        <v>2864</v>
      </c>
      <c r="E11089" s="184" cm="1">
        <f t="array" ref="E11089">_xlfn.IFS($D11089=$O$5,C11089*$P$5,$D11089=$O$6,$C11089*$P$6,$D11089="AZN",$C11089)</f>
        <v>6176.1</v>
      </c>
      <c r="F11089" s="183" cm="1">
        <f t="array" ref="F11089">_xlfn.IFS($D11089=$O$5,$C11089*$P$5*0.01,$D11089=$O$6,$C11089*$P$6*0.01,$D11089="AZN",$C11089*0.08)</f>
        <v>61.761000000000003</v>
      </c>
    </row>
    <row r="11090" spans="1:6" x14ac:dyDescent="0.3">
      <c r="A11090" s="177" t="s">
        <v>2067</v>
      </c>
      <c r="B11090" s="178">
        <v>44365</v>
      </c>
      <c r="C11090" s="179">
        <v>6300</v>
      </c>
      <c r="D11090" s="88" t="s">
        <v>2864</v>
      </c>
      <c r="E11090" s="184" cm="1">
        <f t="array" ref="E11090">_xlfn.IFS($D11090=$O$5,C11090*$P$5,$D11090=$O$6,$C11090*$P$6,$D11090="AZN",$C11090)</f>
        <v>11443.95</v>
      </c>
      <c r="F11090" s="183" cm="1">
        <f t="array" ref="F11090">_xlfn.IFS($D11090=$O$5,$C11090*$P$5*0.01,$D11090=$O$6,$C11090*$P$6*0.01,$D11090="AZN",$C11090*0.08)</f>
        <v>114.43950000000001</v>
      </c>
    </row>
    <row r="11091" spans="1:6" x14ac:dyDescent="0.3">
      <c r="A11091" s="177" t="s">
        <v>1745</v>
      </c>
      <c r="B11091" s="178">
        <v>44381</v>
      </c>
      <c r="C11091" s="179">
        <v>6500</v>
      </c>
      <c r="D11091" s="88" t="s">
        <v>2864</v>
      </c>
      <c r="E11091" s="184" cm="1">
        <f t="array" ref="E11091">_xlfn.IFS($D11091=$O$5,C11091*$P$5,$D11091=$O$6,$C11091*$P$6,$D11091="AZN",$C11091)</f>
        <v>11807.25</v>
      </c>
      <c r="F11091" s="183" cm="1">
        <f t="array" ref="F11091">_xlfn.IFS($D11091=$O$5,$C11091*$P$5*0.01,$D11091=$O$6,$C11091*$P$6*0.01,$D11091="AZN",$C11091*0.08)</f>
        <v>118.07250000000001</v>
      </c>
    </row>
    <row r="11092" spans="1:6" x14ac:dyDescent="0.3">
      <c r="A11092" s="177" t="s">
        <v>337</v>
      </c>
      <c r="B11092" s="178">
        <v>44050</v>
      </c>
      <c r="C11092" s="179">
        <v>2900</v>
      </c>
      <c r="D11092" s="88" t="s">
        <v>2864</v>
      </c>
      <c r="E11092" s="184" cm="1">
        <f t="array" ref="E11092">_xlfn.IFS($D11092=$O$5,C11092*$P$5,$D11092=$O$6,$C11092*$P$6,$D11092="AZN",$C11092)</f>
        <v>5267.85</v>
      </c>
      <c r="F11092" s="183" cm="1">
        <f t="array" ref="F11092">_xlfn.IFS($D11092=$O$5,$C11092*$P$5*0.01,$D11092=$O$6,$C11092*$P$6*0.01,$D11092="AZN",$C11092*0.08)</f>
        <v>52.678500000000007</v>
      </c>
    </row>
    <row r="11093" spans="1:6" x14ac:dyDescent="0.3">
      <c r="A11093" s="177" t="s">
        <v>1340</v>
      </c>
      <c r="B11093" s="178">
        <v>44016</v>
      </c>
      <c r="C11093" s="179">
        <v>1000</v>
      </c>
      <c r="D11093" s="88" t="s">
        <v>2863</v>
      </c>
      <c r="E11093" s="184" cm="1">
        <f t="array" ref="E11093">_xlfn.IFS($D11093=$O$5,C11093*$P$5,$D11093=$O$6,$C11093*$P$6,$D11093="AZN",$C11093)</f>
        <v>1700</v>
      </c>
      <c r="F11093" s="183" cm="1">
        <f t="array" ref="F11093">_xlfn.IFS($D11093=$O$5,$C11093*$P$5*0.01,$D11093=$O$6,$C11093*$P$6*0.01,$D11093="AZN",$C11093*0.08)</f>
        <v>17</v>
      </c>
    </row>
    <row r="11094" spans="1:6" x14ac:dyDescent="0.3">
      <c r="A11094" s="177" t="s">
        <v>179</v>
      </c>
      <c r="B11094" s="178">
        <v>44715</v>
      </c>
      <c r="C11094" s="179">
        <v>11300</v>
      </c>
      <c r="D11094" s="88" t="s">
        <v>2862</v>
      </c>
      <c r="E11094" s="184" cm="1">
        <f t="array" ref="E11094">_xlfn.IFS($D11094=$O$5,C11094*$P$5,$D11094=$O$6,$C11094*$P$6,$D11094="AZN",$C11094)</f>
        <v>11300</v>
      </c>
      <c r="F11094" s="183" cm="1">
        <f t="array" ref="F11094">_xlfn.IFS($D11094=$O$5,$C11094*$P$5*0.01,$D11094=$O$6,$C11094*$P$6*0.01,$D11094="AZN",$C11094*0.08)</f>
        <v>904</v>
      </c>
    </row>
    <row r="11095" spans="1:6" x14ac:dyDescent="0.3">
      <c r="A11095" s="177" t="s">
        <v>1221</v>
      </c>
      <c r="B11095" s="178">
        <v>44144</v>
      </c>
      <c r="C11095" s="179">
        <v>8800</v>
      </c>
      <c r="D11095" s="88" t="s">
        <v>2862</v>
      </c>
      <c r="E11095" s="184" cm="1">
        <f t="array" ref="E11095">_xlfn.IFS($D11095=$O$5,C11095*$P$5,$D11095=$O$6,$C11095*$P$6,$D11095="AZN",$C11095)</f>
        <v>8800</v>
      </c>
      <c r="F11095" s="183" cm="1">
        <f t="array" ref="F11095">_xlfn.IFS($D11095=$O$5,$C11095*$P$5*0.01,$D11095=$O$6,$C11095*$P$6*0.01,$D11095="AZN",$C11095*0.08)</f>
        <v>704</v>
      </c>
    </row>
    <row r="11096" spans="1:6" x14ac:dyDescent="0.3">
      <c r="A11096" s="177" t="s">
        <v>1212</v>
      </c>
      <c r="B11096" s="178">
        <v>43831</v>
      </c>
      <c r="C11096" s="179">
        <v>6500</v>
      </c>
      <c r="D11096" s="88" t="s">
        <v>2862</v>
      </c>
      <c r="E11096" s="184" cm="1">
        <f t="array" ref="E11096">_xlfn.IFS($D11096=$O$5,C11096*$P$5,$D11096=$O$6,$C11096*$P$6,$D11096="AZN",$C11096)</f>
        <v>6500</v>
      </c>
      <c r="F11096" s="183" cm="1">
        <f t="array" ref="F11096">_xlfn.IFS($D11096=$O$5,$C11096*$P$5*0.01,$D11096=$O$6,$C11096*$P$6*0.01,$D11096="AZN",$C11096*0.08)</f>
        <v>520</v>
      </c>
    </row>
    <row r="11097" spans="1:6" x14ac:dyDescent="0.3">
      <c r="A11097" s="177" t="s">
        <v>1212</v>
      </c>
      <c r="B11097" s="178">
        <v>43863</v>
      </c>
      <c r="C11097" s="179">
        <v>11200</v>
      </c>
      <c r="D11097" s="88" t="s">
        <v>2862</v>
      </c>
      <c r="E11097" s="184" cm="1">
        <f t="array" ref="E11097">_xlfn.IFS($D11097=$O$5,C11097*$P$5,$D11097=$O$6,$C11097*$P$6,$D11097="AZN",$C11097)</f>
        <v>11200</v>
      </c>
      <c r="F11097" s="183" cm="1">
        <f t="array" ref="F11097">_xlfn.IFS($D11097=$O$5,$C11097*$P$5*0.01,$D11097=$O$6,$C11097*$P$6*0.01,$D11097="AZN",$C11097*0.08)</f>
        <v>896</v>
      </c>
    </row>
    <row r="11098" spans="1:6" x14ac:dyDescent="0.3">
      <c r="A11098" s="177" t="s">
        <v>1197</v>
      </c>
      <c r="B11098" s="178">
        <v>44033</v>
      </c>
      <c r="C11098" s="179">
        <v>8100</v>
      </c>
      <c r="D11098" s="88" t="s">
        <v>2864</v>
      </c>
      <c r="E11098" s="184" cm="1">
        <f t="array" ref="E11098">_xlfn.IFS($D11098=$O$5,C11098*$P$5,$D11098=$O$6,$C11098*$P$6,$D11098="AZN",$C11098)</f>
        <v>14713.65</v>
      </c>
      <c r="F11098" s="183" cm="1">
        <f t="array" ref="F11098">_xlfn.IFS($D11098=$O$5,$C11098*$P$5*0.01,$D11098=$O$6,$C11098*$P$6*0.01,$D11098="AZN",$C11098*0.08)</f>
        <v>147.13650000000001</v>
      </c>
    </row>
    <row r="11099" spans="1:6" x14ac:dyDescent="0.3">
      <c r="A11099" s="177" t="s">
        <v>1264</v>
      </c>
      <c r="B11099" s="178">
        <v>43875</v>
      </c>
      <c r="C11099" s="179">
        <v>5800</v>
      </c>
      <c r="D11099" s="88" t="s">
        <v>2864</v>
      </c>
      <c r="E11099" s="184" cm="1">
        <f t="array" ref="E11099">_xlfn.IFS($D11099=$O$5,C11099*$P$5,$D11099=$O$6,$C11099*$P$6,$D11099="AZN",$C11099)</f>
        <v>10535.7</v>
      </c>
      <c r="F11099" s="183" cm="1">
        <f t="array" ref="F11099">_xlfn.IFS($D11099=$O$5,$C11099*$P$5*0.01,$D11099=$O$6,$C11099*$P$6*0.01,$D11099="AZN",$C11099*0.08)</f>
        <v>105.35700000000001</v>
      </c>
    </row>
    <row r="11100" spans="1:6" x14ac:dyDescent="0.3">
      <c r="A11100" s="177" t="s">
        <v>1187</v>
      </c>
      <c r="B11100" s="178">
        <v>44424</v>
      </c>
      <c r="C11100" s="179">
        <v>2100</v>
      </c>
      <c r="D11100" s="88" t="s">
        <v>2864</v>
      </c>
      <c r="E11100" s="184" cm="1">
        <f t="array" ref="E11100">_xlfn.IFS($D11100=$O$5,C11100*$P$5,$D11100=$O$6,$C11100*$P$6,$D11100="AZN",$C11100)</f>
        <v>3814.65</v>
      </c>
      <c r="F11100" s="183" cm="1">
        <f t="array" ref="F11100">_xlfn.IFS($D11100=$O$5,$C11100*$P$5*0.01,$D11100=$O$6,$C11100*$P$6*0.01,$D11100="AZN",$C11100*0.08)</f>
        <v>38.146500000000003</v>
      </c>
    </row>
    <row r="11101" spans="1:6" x14ac:dyDescent="0.3">
      <c r="A11101" s="177" t="s">
        <v>422</v>
      </c>
      <c r="B11101" s="178">
        <v>44226</v>
      </c>
      <c r="C11101" s="179">
        <v>10900</v>
      </c>
      <c r="D11101" s="88" t="s">
        <v>2863</v>
      </c>
      <c r="E11101" s="184" cm="1">
        <f t="array" ref="E11101">_xlfn.IFS($D11101=$O$5,C11101*$P$5,$D11101=$O$6,$C11101*$P$6,$D11101="AZN",$C11101)</f>
        <v>18530</v>
      </c>
      <c r="F11101" s="183" cm="1">
        <f t="array" ref="F11101">_xlfn.IFS($D11101=$O$5,$C11101*$P$5*0.01,$D11101=$O$6,$C11101*$P$6*0.01,$D11101="AZN",$C11101*0.08)</f>
        <v>185.3</v>
      </c>
    </row>
    <row r="11102" spans="1:6" x14ac:dyDescent="0.3">
      <c r="A11102" s="177" t="s">
        <v>1865</v>
      </c>
      <c r="B11102" s="178">
        <v>44165</v>
      </c>
      <c r="C11102" s="179">
        <v>2900</v>
      </c>
      <c r="D11102" s="88" t="s">
        <v>2864</v>
      </c>
      <c r="E11102" s="184" cm="1">
        <f t="array" ref="E11102">_xlfn.IFS($D11102=$O$5,C11102*$P$5,$D11102=$O$6,$C11102*$P$6,$D11102="AZN",$C11102)</f>
        <v>5267.85</v>
      </c>
      <c r="F11102" s="183" cm="1">
        <f t="array" ref="F11102">_xlfn.IFS($D11102=$O$5,$C11102*$P$5*0.01,$D11102=$O$6,$C11102*$P$6*0.01,$D11102="AZN",$C11102*0.08)</f>
        <v>52.678500000000007</v>
      </c>
    </row>
    <row r="11103" spans="1:6" x14ac:dyDescent="0.3">
      <c r="A11103" s="177" t="s">
        <v>625</v>
      </c>
      <c r="B11103" s="178">
        <v>44493</v>
      </c>
      <c r="C11103" s="179">
        <v>9700</v>
      </c>
      <c r="D11103" s="88" t="s">
        <v>2863</v>
      </c>
      <c r="E11103" s="184" cm="1">
        <f t="array" ref="E11103">_xlfn.IFS($D11103=$O$5,C11103*$P$5,$D11103=$O$6,$C11103*$P$6,$D11103="AZN",$C11103)</f>
        <v>16490</v>
      </c>
      <c r="F11103" s="183" cm="1">
        <f t="array" ref="F11103">_xlfn.IFS($D11103=$O$5,$C11103*$P$5*0.01,$D11103=$O$6,$C11103*$P$6*0.01,$D11103="AZN",$C11103*0.08)</f>
        <v>164.9</v>
      </c>
    </row>
    <row r="11104" spans="1:6" x14ac:dyDescent="0.3">
      <c r="A11104" s="177" t="s">
        <v>1462</v>
      </c>
      <c r="B11104" s="178">
        <v>44257</v>
      </c>
      <c r="C11104" s="179">
        <v>6800</v>
      </c>
      <c r="D11104" s="88" t="s">
        <v>2864</v>
      </c>
      <c r="E11104" s="184" cm="1">
        <f t="array" ref="E11104">_xlfn.IFS($D11104=$O$5,C11104*$P$5,$D11104=$O$6,$C11104*$P$6,$D11104="AZN",$C11104)</f>
        <v>12352.2</v>
      </c>
      <c r="F11104" s="183" cm="1">
        <f t="array" ref="F11104">_xlfn.IFS($D11104=$O$5,$C11104*$P$5*0.01,$D11104=$O$6,$C11104*$P$6*0.01,$D11104="AZN",$C11104*0.08)</f>
        <v>123.52200000000001</v>
      </c>
    </row>
    <row r="11105" spans="1:6" x14ac:dyDescent="0.3">
      <c r="A11105" s="177" t="s">
        <v>1188</v>
      </c>
      <c r="B11105" s="178">
        <v>43874</v>
      </c>
      <c r="C11105" s="179">
        <v>1800</v>
      </c>
      <c r="D11105" s="88" t="s">
        <v>2863</v>
      </c>
      <c r="E11105" s="184" cm="1">
        <f t="array" ref="E11105">_xlfn.IFS($D11105=$O$5,C11105*$P$5,$D11105=$O$6,$C11105*$P$6,$D11105="AZN",$C11105)</f>
        <v>3060</v>
      </c>
      <c r="F11105" s="183" cm="1">
        <f t="array" ref="F11105">_xlfn.IFS($D11105=$O$5,$C11105*$P$5*0.01,$D11105=$O$6,$C11105*$P$6*0.01,$D11105="AZN",$C11105*0.08)</f>
        <v>30.6</v>
      </c>
    </row>
    <row r="11106" spans="1:6" x14ac:dyDescent="0.3">
      <c r="A11106" s="177" t="s">
        <v>1407</v>
      </c>
      <c r="B11106" s="178">
        <v>44698</v>
      </c>
      <c r="C11106" s="179">
        <v>12600</v>
      </c>
      <c r="D11106" s="88" t="s">
        <v>2864</v>
      </c>
      <c r="E11106" s="184" cm="1">
        <f t="array" ref="E11106">_xlfn.IFS($D11106=$O$5,C11106*$P$5,$D11106=$O$6,$C11106*$P$6,$D11106="AZN",$C11106)</f>
        <v>22887.9</v>
      </c>
      <c r="F11106" s="183" cm="1">
        <f t="array" ref="F11106">_xlfn.IFS($D11106=$O$5,$C11106*$P$5*0.01,$D11106=$O$6,$C11106*$P$6*0.01,$D11106="AZN",$C11106*0.08)</f>
        <v>228.87900000000002</v>
      </c>
    </row>
    <row r="11107" spans="1:6" x14ac:dyDescent="0.3">
      <c r="A11107" s="177" t="s">
        <v>1917</v>
      </c>
      <c r="B11107" s="178">
        <v>44448</v>
      </c>
      <c r="C11107" s="179">
        <v>2900</v>
      </c>
      <c r="D11107" s="88" t="s">
        <v>2862</v>
      </c>
      <c r="E11107" s="184" cm="1">
        <f t="array" ref="E11107">_xlfn.IFS($D11107=$O$5,C11107*$P$5,$D11107=$O$6,$C11107*$P$6,$D11107="AZN",$C11107)</f>
        <v>2900</v>
      </c>
      <c r="F11107" s="183" cm="1">
        <f t="array" ref="F11107">_xlfn.IFS($D11107=$O$5,$C11107*$P$5*0.01,$D11107=$O$6,$C11107*$P$6*0.01,$D11107="AZN",$C11107*0.08)</f>
        <v>232</v>
      </c>
    </row>
    <row r="11108" spans="1:6" x14ac:dyDescent="0.3">
      <c r="A11108" s="177" t="s">
        <v>719</v>
      </c>
      <c r="B11108" s="178">
        <v>44010</v>
      </c>
      <c r="C11108" s="179">
        <v>6400</v>
      </c>
      <c r="D11108" s="88" t="s">
        <v>2864</v>
      </c>
      <c r="E11108" s="184" cm="1">
        <f t="array" ref="E11108">_xlfn.IFS($D11108=$O$5,C11108*$P$5,$D11108=$O$6,$C11108*$P$6,$D11108="AZN",$C11108)</f>
        <v>11625.6</v>
      </c>
      <c r="F11108" s="183" cm="1">
        <f t="array" ref="F11108">_xlfn.IFS($D11108=$O$5,$C11108*$P$5*0.01,$D11108=$O$6,$C11108*$P$6*0.01,$D11108="AZN",$C11108*0.08)</f>
        <v>116.256</v>
      </c>
    </row>
    <row r="11109" spans="1:6" x14ac:dyDescent="0.3">
      <c r="A11109" s="177" t="s">
        <v>715</v>
      </c>
      <c r="B11109" s="178">
        <v>43962</v>
      </c>
      <c r="C11109" s="179">
        <v>8600</v>
      </c>
      <c r="D11109" s="88" t="s">
        <v>2862</v>
      </c>
      <c r="E11109" s="184" cm="1">
        <f t="array" ref="E11109">_xlfn.IFS($D11109=$O$5,C11109*$P$5,$D11109=$O$6,$C11109*$P$6,$D11109="AZN",$C11109)</f>
        <v>8600</v>
      </c>
      <c r="F11109" s="183" cm="1">
        <f t="array" ref="F11109">_xlfn.IFS($D11109=$O$5,$C11109*$P$5*0.01,$D11109=$O$6,$C11109*$P$6*0.01,$D11109="AZN",$C11109*0.08)</f>
        <v>688</v>
      </c>
    </row>
    <row r="11110" spans="1:6" x14ac:dyDescent="0.3">
      <c r="A11110" s="177" t="s">
        <v>230</v>
      </c>
      <c r="B11110" s="178">
        <v>44576</v>
      </c>
      <c r="C11110" s="179">
        <v>7100</v>
      </c>
      <c r="D11110" s="88" t="s">
        <v>2863</v>
      </c>
      <c r="E11110" s="184" cm="1">
        <f t="array" ref="E11110">_xlfn.IFS($D11110=$O$5,C11110*$P$5,$D11110=$O$6,$C11110*$P$6,$D11110="AZN",$C11110)</f>
        <v>12070</v>
      </c>
      <c r="F11110" s="183" cm="1">
        <f t="array" ref="F11110">_xlfn.IFS($D11110=$O$5,$C11110*$P$5*0.01,$D11110=$O$6,$C11110*$P$6*0.01,$D11110="AZN",$C11110*0.08)</f>
        <v>120.7</v>
      </c>
    </row>
    <row r="11111" spans="1:6" x14ac:dyDescent="0.3">
      <c r="A11111" s="177" t="s">
        <v>535</v>
      </c>
      <c r="B11111" s="178">
        <v>44087</v>
      </c>
      <c r="C11111" s="179">
        <v>7500</v>
      </c>
      <c r="D11111" s="88" t="s">
        <v>2864</v>
      </c>
      <c r="E11111" s="184" cm="1">
        <f t="array" ref="E11111">_xlfn.IFS($D11111=$O$5,C11111*$P$5,$D11111=$O$6,$C11111*$P$6,$D11111="AZN",$C11111)</f>
        <v>13623.75</v>
      </c>
      <c r="F11111" s="183" cm="1">
        <f t="array" ref="F11111">_xlfn.IFS($D11111=$O$5,$C11111*$P$5*0.01,$D11111=$O$6,$C11111*$P$6*0.01,$D11111="AZN",$C11111*0.08)</f>
        <v>136.23750000000001</v>
      </c>
    </row>
    <row r="11112" spans="1:6" x14ac:dyDescent="0.3">
      <c r="A11112" s="177" t="s">
        <v>670</v>
      </c>
      <c r="B11112" s="178">
        <v>44181</v>
      </c>
      <c r="C11112" s="179">
        <v>1200</v>
      </c>
      <c r="D11112" s="88" t="s">
        <v>2864</v>
      </c>
      <c r="E11112" s="184" cm="1">
        <f t="array" ref="E11112">_xlfn.IFS($D11112=$O$5,C11112*$P$5,$D11112=$O$6,$C11112*$P$6,$D11112="AZN",$C11112)</f>
        <v>2179.8000000000002</v>
      </c>
      <c r="F11112" s="183" cm="1">
        <f t="array" ref="F11112">_xlfn.IFS($D11112=$O$5,$C11112*$P$5*0.01,$D11112=$O$6,$C11112*$P$6*0.01,$D11112="AZN",$C11112*0.08)</f>
        <v>21.798000000000002</v>
      </c>
    </row>
    <row r="11113" spans="1:6" x14ac:dyDescent="0.3">
      <c r="A11113" s="177" t="s">
        <v>1603</v>
      </c>
      <c r="B11113" s="178">
        <v>44056</v>
      </c>
      <c r="C11113" s="179">
        <v>7800</v>
      </c>
      <c r="D11113" s="88" t="s">
        <v>2863</v>
      </c>
      <c r="E11113" s="184" cm="1">
        <f t="array" ref="E11113">_xlfn.IFS($D11113=$O$5,C11113*$P$5,$D11113=$O$6,$C11113*$P$6,$D11113="AZN",$C11113)</f>
        <v>13260</v>
      </c>
      <c r="F11113" s="183" cm="1">
        <f t="array" ref="F11113">_xlfn.IFS($D11113=$O$5,$C11113*$P$5*0.01,$D11113=$O$6,$C11113*$P$6*0.01,$D11113="AZN",$C11113*0.08)</f>
        <v>132.6</v>
      </c>
    </row>
    <row r="11114" spans="1:6" x14ac:dyDescent="0.3">
      <c r="A11114" s="177" t="s">
        <v>1453</v>
      </c>
      <c r="B11114" s="178">
        <v>44287</v>
      </c>
      <c r="C11114" s="179">
        <v>11100</v>
      </c>
      <c r="D11114" s="88" t="s">
        <v>2863</v>
      </c>
      <c r="E11114" s="184" cm="1">
        <f t="array" ref="E11114">_xlfn.IFS($D11114=$O$5,C11114*$P$5,$D11114=$O$6,$C11114*$P$6,$D11114="AZN",$C11114)</f>
        <v>18870</v>
      </c>
      <c r="F11114" s="183" cm="1">
        <f t="array" ref="F11114">_xlfn.IFS($D11114=$O$5,$C11114*$P$5*0.01,$D11114=$O$6,$C11114*$P$6*0.01,$D11114="AZN",$C11114*0.08)</f>
        <v>188.70000000000002</v>
      </c>
    </row>
    <row r="11115" spans="1:6" x14ac:dyDescent="0.3">
      <c r="A11115" s="177" t="s">
        <v>645</v>
      </c>
      <c r="B11115" s="178">
        <v>44120</v>
      </c>
      <c r="C11115" s="179">
        <v>11800</v>
      </c>
      <c r="D11115" s="88" t="s">
        <v>2864</v>
      </c>
      <c r="E11115" s="184" cm="1">
        <f t="array" ref="E11115">_xlfn.IFS($D11115=$O$5,C11115*$P$5,$D11115=$O$6,$C11115*$P$6,$D11115="AZN",$C11115)</f>
        <v>21434.7</v>
      </c>
      <c r="F11115" s="183" cm="1">
        <f t="array" ref="F11115">_xlfn.IFS($D11115=$O$5,$C11115*$P$5*0.01,$D11115=$O$6,$C11115*$P$6*0.01,$D11115="AZN",$C11115*0.08)</f>
        <v>214.34700000000001</v>
      </c>
    </row>
    <row r="11116" spans="1:6" x14ac:dyDescent="0.3">
      <c r="A11116" s="177" t="s">
        <v>1871</v>
      </c>
      <c r="B11116" s="178">
        <v>44588</v>
      </c>
      <c r="C11116" s="179">
        <v>3400</v>
      </c>
      <c r="D11116" s="88" t="s">
        <v>2863</v>
      </c>
      <c r="E11116" s="184" cm="1">
        <f t="array" ref="E11116">_xlfn.IFS($D11116=$O$5,C11116*$P$5,$D11116=$O$6,$C11116*$P$6,$D11116="AZN",$C11116)</f>
        <v>5780</v>
      </c>
      <c r="F11116" s="183" cm="1">
        <f t="array" ref="F11116">_xlfn.IFS($D11116=$O$5,$C11116*$P$5*0.01,$D11116=$O$6,$C11116*$P$6*0.01,$D11116="AZN",$C11116*0.08)</f>
        <v>57.800000000000004</v>
      </c>
    </row>
    <row r="11117" spans="1:6" x14ac:dyDescent="0.3">
      <c r="A11117" s="177" t="s">
        <v>1678</v>
      </c>
      <c r="B11117" s="178">
        <v>44553</v>
      </c>
      <c r="C11117" s="179">
        <v>6100</v>
      </c>
      <c r="D11117" s="88" t="s">
        <v>2863</v>
      </c>
      <c r="E11117" s="184" cm="1">
        <f t="array" ref="E11117">_xlfn.IFS($D11117=$O$5,C11117*$P$5,$D11117=$O$6,$C11117*$P$6,$D11117="AZN",$C11117)</f>
        <v>10370</v>
      </c>
      <c r="F11117" s="183" cm="1">
        <f t="array" ref="F11117">_xlfn.IFS($D11117=$O$5,$C11117*$P$5*0.01,$D11117=$O$6,$C11117*$P$6*0.01,$D11117="AZN",$C11117*0.08)</f>
        <v>103.7</v>
      </c>
    </row>
    <row r="11118" spans="1:6" x14ac:dyDescent="0.3">
      <c r="A11118" s="177" t="s">
        <v>1583</v>
      </c>
      <c r="B11118" s="178">
        <v>44429</v>
      </c>
      <c r="C11118" s="179">
        <v>11900</v>
      </c>
      <c r="D11118" s="88" t="s">
        <v>2863</v>
      </c>
      <c r="E11118" s="184" cm="1">
        <f t="array" ref="E11118">_xlfn.IFS($D11118=$O$5,C11118*$P$5,$D11118=$O$6,$C11118*$P$6,$D11118="AZN",$C11118)</f>
        <v>20230</v>
      </c>
      <c r="F11118" s="183" cm="1">
        <f t="array" ref="F11118">_xlfn.IFS($D11118=$O$5,$C11118*$P$5*0.01,$D11118=$O$6,$C11118*$P$6*0.01,$D11118="AZN",$C11118*0.08)</f>
        <v>202.3</v>
      </c>
    </row>
    <row r="11119" spans="1:6" x14ac:dyDescent="0.3">
      <c r="A11119" s="177" t="s">
        <v>727</v>
      </c>
      <c r="B11119" s="178">
        <v>44221</v>
      </c>
      <c r="C11119" s="179">
        <v>9400</v>
      </c>
      <c r="D11119" s="88" t="s">
        <v>2864</v>
      </c>
      <c r="E11119" s="184" cm="1">
        <f t="array" ref="E11119">_xlfn.IFS($D11119=$O$5,C11119*$P$5,$D11119=$O$6,$C11119*$P$6,$D11119="AZN",$C11119)</f>
        <v>17075.099999999999</v>
      </c>
      <c r="F11119" s="183" cm="1">
        <f t="array" ref="F11119">_xlfn.IFS($D11119=$O$5,$C11119*$P$5*0.01,$D11119=$O$6,$C11119*$P$6*0.01,$D11119="AZN",$C11119*0.08)</f>
        <v>170.75099999999998</v>
      </c>
    </row>
    <row r="11120" spans="1:6" x14ac:dyDescent="0.3">
      <c r="A11120" s="177" t="s">
        <v>916</v>
      </c>
      <c r="B11120" s="178">
        <v>44277</v>
      </c>
      <c r="C11120" s="179">
        <v>5500</v>
      </c>
      <c r="D11120" s="88" t="s">
        <v>2863</v>
      </c>
      <c r="E11120" s="184" cm="1">
        <f t="array" ref="E11120">_xlfn.IFS($D11120=$O$5,C11120*$P$5,$D11120=$O$6,$C11120*$P$6,$D11120="AZN",$C11120)</f>
        <v>9350</v>
      </c>
      <c r="F11120" s="183" cm="1">
        <f t="array" ref="F11120">_xlfn.IFS($D11120=$O$5,$C11120*$P$5*0.01,$D11120=$O$6,$C11120*$P$6*0.01,$D11120="AZN",$C11120*0.08)</f>
        <v>93.5</v>
      </c>
    </row>
    <row r="11121" spans="1:6" x14ac:dyDescent="0.3">
      <c r="A11121" s="177" t="s">
        <v>516</v>
      </c>
      <c r="B11121" s="178">
        <v>44243</v>
      </c>
      <c r="C11121" s="179">
        <v>5500</v>
      </c>
      <c r="D11121" s="88" t="s">
        <v>2864</v>
      </c>
      <c r="E11121" s="184" cm="1">
        <f t="array" ref="E11121">_xlfn.IFS($D11121=$O$5,C11121*$P$5,$D11121=$O$6,$C11121*$P$6,$D11121="AZN",$C11121)</f>
        <v>9990.75</v>
      </c>
      <c r="F11121" s="183" cm="1">
        <f t="array" ref="F11121">_xlfn.IFS($D11121=$O$5,$C11121*$P$5*0.01,$D11121=$O$6,$C11121*$P$6*0.01,$D11121="AZN",$C11121*0.08)</f>
        <v>99.907499999999999</v>
      </c>
    </row>
    <row r="11122" spans="1:6" x14ac:dyDescent="0.3">
      <c r="A11122" s="177" t="s">
        <v>1470</v>
      </c>
      <c r="B11122" s="178">
        <v>44226</v>
      </c>
      <c r="C11122" s="179">
        <v>11000</v>
      </c>
      <c r="D11122" s="88" t="s">
        <v>2863</v>
      </c>
      <c r="E11122" s="184" cm="1">
        <f t="array" ref="E11122">_xlfn.IFS($D11122=$O$5,C11122*$P$5,$D11122=$O$6,$C11122*$P$6,$D11122="AZN",$C11122)</f>
        <v>18700</v>
      </c>
      <c r="F11122" s="183" cm="1">
        <f t="array" ref="F11122">_xlfn.IFS($D11122=$O$5,$C11122*$P$5*0.01,$D11122=$O$6,$C11122*$P$6*0.01,$D11122="AZN",$C11122*0.08)</f>
        <v>187</v>
      </c>
    </row>
    <row r="11123" spans="1:6" x14ac:dyDescent="0.3">
      <c r="A11123" s="177" t="s">
        <v>1254</v>
      </c>
      <c r="B11123" s="178">
        <v>44172</v>
      </c>
      <c r="C11123" s="179">
        <v>6100</v>
      </c>
      <c r="D11123" s="88" t="s">
        <v>2863</v>
      </c>
      <c r="E11123" s="184" cm="1">
        <f t="array" ref="E11123">_xlfn.IFS($D11123=$O$5,C11123*$P$5,$D11123=$O$6,$C11123*$P$6,$D11123="AZN",$C11123)</f>
        <v>10370</v>
      </c>
      <c r="F11123" s="183" cm="1">
        <f t="array" ref="F11123">_xlfn.IFS($D11123=$O$5,$C11123*$P$5*0.01,$D11123=$O$6,$C11123*$P$6*0.01,$D11123="AZN",$C11123*0.08)</f>
        <v>103.7</v>
      </c>
    </row>
    <row r="11124" spans="1:6" x14ac:dyDescent="0.3">
      <c r="A11124" s="177" t="s">
        <v>1156</v>
      </c>
      <c r="B11124" s="178">
        <v>43812</v>
      </c>
      <c r="C11124" s="179">
        <v>3400</v>
      </c>
      <c r="D11124" s="88" t="s">
        <v>2862</v>
      </c>
      <c r="E11124" s="184" cm="1">
        <f t="array" ref="E11124">_xlfn.IFS($D11124=$O$5,C11124*$P$5,$D11124=$O$6,$C11124*$P$6,$D11124="AZN",$C11124)</f>
        <v>3400</v>
      </c>
      <c r="F11124" s="183" cm="1">
        <f t="array" ref="F11124">_xlfn.IFS($D11124=$O$5,$C11124*$P$5*0.01,$D11124=$O$6,$C11124*$P$6*0.01,$D11124="AZN",$C11124*0.08)</f>
        <v>272</v>
      </c>
    </row>
    <row r="11125" spans="1:6" x14ac:dyDescent="0.3">
      <c r="A11125" s="177" t="s">
        <v>1106</v>
      </c>
      <c r="B11125" s="178">
        <v>44430</v>
      </c>
      <c r="C11125" s="179">
        <v>7100</v>
      </c>
      <c r="D11125" s="88" t="s">
        <v>2863</v>
      </c>
      <c r="E11125" s="184" cm="1">
        <f t="array" ref="E11125">_xlfn.IFS($D11125=$O$5,C11125*$P$5,$D11125=$O$6,$C11125*$P$6,$D11125="AZN",$C11125)</f>
        <v>12070</v>
      </c>
      <c r="F11125" s="183" cm="1">
        <f t="array" ref="F11125">_xlfn.IFS($D11125=$O$5,$C11125*$P$5*0.01,$D11125=$O$6,$C11125*$P$6*0.01,$D11125="AZN",$C11125*0.08)</f>
        <v>120.7</v>
      </c>
    </row>
    <row r="11126" spans="1:6" x14ac:dyDescent="0.3">
      <c r="A11126" s="177" t="s">
        <v>1006</v>
      </c>
      <c r="B11126" s="178">
        <v>44330</v>
      </c>
      <c r="C11126" s="179">
        <v>11300</v>
      </c>
      <c r="D11126" s="88" t="s">
        <v>2864</v>
      </c>
      <c r="E11126" s="184" cm="1">
        <f t="array" ref="E11126">_xlfn.IFS($D11126=$O$5,C11126*$P$5,$D11126=$O$6,$C11126*$P$6,$D11126="AZN",$C11126)</f>
        <v>20526.45</v>
      </c>
      <c r="F11126" s="183" cm="1">
        <f t="array" ref="F11126">_xlfn.IFS($D11126=$O$5,$C11126*$P$5*0.01,$D11126=$O$6,$C11126*$P$6*0.01,$D11126="AZN",$C11126*0.08)</f>
        <v>205.2645</v>
      </c>
    </row>
    <row r="11127" spans="1:6" x14ac:dyDescent="0.3">
      <c r="A11127" s="177" t="s">
        <v>221</v>
      </c>
      <c r="B11127" s="178">
        <v>44144</v>
      </c>
      <c r="C11127" s="179">
        <v>7200</v>
      </c>
      <c r="D11127" s="88" t="s">
        <v>2862</v>
      </c>
      <c r="E11127" s="184" cm="1">
        <f t="array" ref="E11127">_xlfn.IFS($D11127=$O$5,C11127*$P$5,$D11127=$O$6,$C11127*$P$6,$D11127="AZN",$C11127)</f>
        <v>7200</v>
      </c>
      <c r="F11127" s="183" cm="1">
        <f t="array" ref="F11127">_xlfn.IFS($D11127=$O$5,$C11127*$P$5*0.01,$D11127=$O$6,$C11127*$P$6*0.01,$D11127="AZN",$C11127*0.08)</f>
        <v>576</v>
      </c>
    </row>
    <row r="11128" spans="1:6" x14ac:dyDescent="0.3">
      <c r="A11128" s="177" t="s">
        <v>1372</v>
      </c>
      <c r="B11128" s="178">
        <v>44441</v>
      </c>
      <c r="C11128" s="179">
        <v>8400</v>
      </c>
      <c r="D11128" s="88" t="s">
        <v>2864</v>
      </c>
      <c r="E11128" s="184" cm="1">
        <f t="array" ref="E11128">_xlfn.IFS($D11128=$O$5,C11128*$P$5,$D11128=$O$6,$C11128*$P$6,$D11128="AZN",$C11128)</f>
        <v>15258.6</v>
      </c>
      <c r="F11128" s="183" cm="1">
        <f t="array" ref="F11128">_xlfn.IFS($D11128=$O$5,$C11128*$P$5*0.01,$D11128=$O$6,$C11128*$P$6*0.01,$D11128="AZN",$C11128*0.08)</f>
        <v>152.58600000000001</v>
      </c>
    </row>
    <row r="11129" spans="1:6" x14ac:dyDescent="0.3">
      <c r="A11129" s="177" t="s">
        <v>669</v>
      </c>
      <c r="B11129" s="178">
        <v>44526</v>
      </c>
      <c r="C11129" s="179">
        <v>5700</v>
      </c>
      <c r="D11129" s="88" t="s">
        <v>2862</v>
      </c>
      <c r="E11129" s="184" cm="1">
        <f t="array" ref="E11129">_xlfn.IFS($D11129=$O$5,C11129*$P$5,$D11129=$O$6,$C11129*$P$6,$D11129="AZN",$C11129)</f>
        <v>5700</v>
      </c>
      <c r="F11129" s="183" cm="1">
        <f t="array" ref="F11129">_xlfn.IFS($D11129=$O$5,$C11129*$P$5*0.01,$D11129=$O$6,$C11129*$P$6*0.01,$D11129="AZN",$C11129*0.08)</f>
        <v>456</v>
      </c>
    </row>
    <row r="11130" spans="1:6" x14ac:dyDescent="0.3">
      <c r="A11130" s="177" t="s">
        <v>629</v>
      </c>
      <c r="B11130" s="178">
        <v>44176</v>
      </c>
      <c r="C11130" s="179">
        <v>3500</v>
      </c>
      <c r="D11130" s="88" t="s">
        <v>2863</v>
      </c>
      <c r="E11130" s="184" cm="1">
        <f t="array" ref="E11130">_xlfn.IFS($D11130=$O$5,C11130*$P$5,$D11130=$O$6,$C11130*$P$6,$D11130="AZN",$C11130)</f>
        <v>5950</v>
      </c>
      <c r="F11130" s="183" cm="1">
        <f t="array" ref="F11130">_xlfn.IFS($D11130=$O$5,$C11130*$P$5*0.01,$D11130=$O$6,$C11130*$P$6*0.01,$D11130="AZN",$C11130*0.08)</f>
        <v>59.5</v>
      </c>
    </row>
    <row r="11131" spans="1:6" x14ac:dyDescent="0.3">
      <c r="A11131" s="177" t="s">
        <v>487</v>
      </c>
      <c r="B11131" s="178">
        <v>44225</v>
      </c>
      <c r="C11131" s="179">
        <v>13000</v>
      </c>
      <c r="D11131" s="88" t="s">
        <v>2862</v>
      </c>
      <c r="E11131" s="184" cm="1">
        <f t="array" ref="E11131">_xlfn.IFS($D11131=$O$5,C11131*$P$5,$D11131=$O$6,$C11131*$P$6,$D11131="AZN",$C11131)</f>
        <v>13000</v>
      </c>
      <c r="F11131" s="183" cm="1">
        <f t="array" ref="F11131">_xlfn.IFS($D11131=$O$5,$C11131*$P$5*0.01,$D11131=$O$6,$C11131*$P$6*0.01,$D11131="AZN",$C11131*0.08)</f>
        <v>1040</v>
      </c>
    </row>
    <row r="11132" spans="1:6" x14ac:dyDescent="0.3">
      <c r="A11132" s="177" t="s">
        <v>702</v>
      </c>
      <c r="B11132" s="178">
        <v>44229</v>
      </c>
      <c r="C11132" s="179">
        <v>12000</v>
      </c>
      <c r="D11132" s="88" t="s">
        <v>2864</v>
      </c>
      <c r="E11132" s="184" cm="1">
        <f t="array" ref="E11132">_xlfn.IFS($D11132=$O$5,C11132*$P$5,$D11132=$O$6,$C11132*$P$6,$D11132="AZN",$C11132)</f>
        <v>21798</v>
      </c>
      <c r="F11132" s="183" cm="1">
        <f t="array" ref="F11132">_xlfn.IFS($D11132=$O$5,$C11132*$P$5*0.01,$D11132=$O$6,$C11132*$P$6*0.01,$D11132="AZN",$C11132*0.08)</f>
        <v>217.98000000000002</v>
      </c>
    </row>
    <row r="11133" spans="1:6" x14ac:dyDescent="0.3">
      <c r="A11133" s="177" t="s">
        <v>269</v>
      </c>
      <c r="B11133" s="178">
        <v>43752</v>
      </c>
      <c r="C11133" s="179">
        <v>9900</v>
      </c>
      <c r="D11133" s="88" t="s">
        <v>2864</v>
      </c>
      <c r="E11133" s="184" cm="1">
        <f t="array" ref="E11133">_xlfn.IFS($D11133=$O$5,C11133*$P$5,$D11133=$O$6,$C11133*$P$6,$D11133="AZN",$C11133)</f>
        <v>17983.349999999999</v>
      </c>
      <c r="F11133" s="183" cm="1">
        <f t="array" ref="F11133">_xlfn.IFS($D11133=$O$5,$C11133*$P$5*0.01,$D11133=$O$6,$C11133*$P$6*0.01,$D11133="AZN",$C11133*0.08)</f>
        <v>179.83349999999999</v>
      </c>
    </row>
    <row r="11134" spans="1:6" x14ac:dyDescent="0.3">
      <c r="A11134" s="177" t="s">
        <v>1975</v>
      </c>
      <c r="B11134" s="178">
        <v>44622</v>
      </c>
      <c r="C11134" s="179">
        <v>6500</v>
      </c>
      <c r="D11134" s="88" t="s">
        <v>2863</v>
      </c>
      <c r="E11134" s="184" cm="1">
        <f t="array" ref="E11134">_xlfn.IFS($D11134=$O$5,C11134*$P$5,$D11134=$O$6,$C11134*$P$6,$D11134="AZN",$C11134)</f>
        <v>11050</v>
      </c>
      <c r="F11134" s="183" cm="1">
        <f t="array" ref="F11134">_xlfn.IFS($D11134=$O$5,$C11134*$P$5*0.01,$D11134=$O$6,$C11134*$P$6*0.01,$D11134="AZN",$C11134*0.08)</f>
        <v>110.5</v>
      </c>
    </row>
    <row r="11135" spans="1:6" x14ac:dyDescent="0.3">
      <c r="A11135" s="177" t="s">
        <v>1674</v>
      </c>
      <c r="B11135" s="178">
        <v>44261</v>
      </c>
      <c r="C11135" s="179">
        <v>3900</v>
      </c>
      <c r="D11135" s="88" t="s">
        <v>2863</v>
      </c>
      <c r="E11135" s="184" cm="1">
        <f t="array" ref="E11135">_xlfn.IFS($D11135=$O$5,C11135*$P$5,$D11135=$O$6,$C11135*$P$6,$D11135="AZN",$C11135)</f>
        <v>6630</v>
      </c>
      <c r="F11135" s="183" cm="1">
        <f t="array" ref="F11135">_xlfn.IFS($D11135=$O$5,$C11135*$P$5*0.01,$D11135=$O$6,$C11135*$P$6*0.01,$D11135="AZN",$C11135*0.08)</f>
        <v>66.3</v>
      </c>
    </row>
    <row r="11136" spans="1:6" x14ac:dyDescent="0.3">
      <c r="A11136" s="177" t="s">
        <v>523</v>
      </c>
      <c r="B11136" s="178">
        <v>43740</v>
      </c>
      <c r="C11136" s="179">
        <v>10500</v>
      </c>
      <c r="D11136" s="88" t="s">
        <v>2864</v>
      </c>
      <c r="E11136" s="184" cm="1">
        <f t="array" ref="E11136">_xlfn.IFS($D11136=$O$5,C11136*$P$5,$D11136=$O$6,$C11136*$P$6,$D11136="AZN",$C11136)</f>
        <v>19073.25</v>
      </c>
      <c r="F11136" s="183" cm="1">
        <f t="array" ref="F11136">_xlfn.IFS($D11136=$O$5,$C11136*$P$5*0.01,$D11136=$O$6,$C11136*$P$6*0.01,$D11136="AZN",$C11136*0.08)</f>
        <v>190.73250000000002</v>
      </c>
    </row>
    <row r="11137" spans="1:6" x14ac:dyDescent="0.3">
      <c r="A11137" s="177" t="s">
        <v>1175</v>
      </c>
      <c r="B11137" s="178">
        <v>44421</v>
      </c>
      <c r="C11137" s="179">
        <v>4900</v>
      </c>
      <c r="D11137" s="88" t="s">
        <v>2862</v>
      </c>
      <c r="E11137" s="184" cm="1">
        <f t="array" ref="E11137">_xlfn.IFS($D11137=$O$5,C11137*$P$5,$D11137=$O$6,$C11137*$P$6,$D11137="AZN",$C11137)</f>
        <v>4900</v>
      </c>
      <c r="F11137" s="183" cm="1">
        <f t="array" ref="F11137">_xlfn.IFS($D11137=$O$5,$C11137*$P$5*0.01,$D11137=$O$6,$C11137*$P$6*0.01,$D11137="AZN",$C11137*0.08)</f>
        <v>392</v>
      </c>
    </row>
    <row r="11138" spans="1:6" x14ac:dyDescent="0.3">
      <c r="A11138" s="177" t="s">
        <v>2060</v>
      </c>
      <c r="B11138" s="178">
        <v>44036</v>
      </c>
      <c r="C11138" s="179">
        <v>11900</v>
      </c>
      <c r="D11138" s="88" t="s">
        <v>2864</v>
      </c>
      <c r="E11138" s="184" cm="1">
        <f t="array" ref="E11138">_xlfn.IFS($D11138=$O$5,C11138*$P$5,$D11138=$O$6,$C11138*$P$6,$D11138="AZN",$C11138)</f>
        <v>21616.35</v>
      </c>
      <c r="F11138" s="183" cm="1">
        <f t="array" ref="F11138">_xlfn.IFS($D11138=$O$5,$C11138*$P$5*0.01,$D11138=$O$6,$C11138*$P$6*0.01,$D11138="AZN",$C11138*0.08)</f>
        <v>216.1635</v>
      </c>
    </row>
    <row r="11139" spans="1:6" x14ac:dyDescent="0.3">
      <c r="A11139" s="177" t="s">
        <v>1102</v>
      </c>
      <c r="B11139" s="178">
        <v>43800</v>
      </c>
      <c r="C11139" s="179">
        <v>2300</v>
      </c>
      <c r="D11139" s="88" t="s">
        <v>2863</v>
      </c>
      <c r="E11139" s="184" cm="1">
        <f t="array" ref="E11139">_xlfn.IFS($D11139=$O$5,C11139*$P$5,$D11139=$O$6,$C11139*$P$6,$D11139="AZN",$C11139)</f>
        <v>3910</v>
      </c>
      <c r="F11139" s="183" cm="1">
        <f t="array" ref="F11139">_xlfn.IFS($D11139=$O$5,$C11139*$P$5*0.01,$D11139=$O$6,$C11139*$P$6*0.01,$D11139="AZN",$C11139*0.08)</f>
        <v>39.1</v>
      </c>
    </row>
    <row r="11140" spans="1:6" x14ac:dyDescent="0.3">
      <c r="A11140" s="177" t="s">
        <v>1458</v>
      </c>
      <c r="B11140" s="178">
        <v>44172</v>
      </c>
      <c r="C11140" s="179">
        <v>9200</v>
      </c>
      <c r="D11140" s="88" t="s">
        <v>2863</v>
      </c>
      <c r="E11140" s="184" cm="1">
        <f t="array" ref="E11140">_xlfn.IFS($D11140=$O$5,C11140*$P$5,$D11140=$O$6,$C11140*$P$6,$D11140="AZN",$C11140)</f>
        <v>15640</v>
      </c>
      <c r="F11140" s="183" cm="1">
        <f t="array" ref="F11140">_xlfn.IFS($D11140=$O$5,$C11140*$P$5*0.01,$D11140=$O$6,$C11140*$P$6*0.01,$D11140="AZN",$C11140*0.08)</f>
        <v>156.4</v>
      </c>
    </row>
    <row r="11141" spans="1:6" x14ac:dyDescent="0.3">
      <c r="A11141" s="177" t="s">
        <v>288</v>
      </c>
      <c r="B11141" s="178">
        <v>44561</v>
      </c>
      <c r="C11141" s="179">
        <v>11900</v>
      </c>
      <c r="D11141" s="88" t="s">
        <v>2864</v>
      </c>
      <c r="E11141" s="184" cm="1">
        <f t="array" ref="E11141">_xlfn.IFS($D11141=$O$5,C11141*$P$5,$D11141=$O$6,$C11141*$P$6,$D11141="AZN",$C11141)</f>
        <v>21616.35</v>
      </c>
      <c r="F11141" s="183" cm="1">
        <f t="array" ref="F11141">_xlfn.IFS($D11141=$O$5,$C11141*$P$5*0.01,$D11141=$O$6,$C11141*$P$6*0.01,$D11141="AZN",$C11141*0.08)</f>
        <v>216.1635</v>
      </c>
    </row>
    <row r="11142" spans="1:6" x14ac:dyDescent="0.3">
      <c r="A11142" s="177" t="s">
        <v>1493</v>
      </c>
      <c r="B11142" s="178">
        <v>43703</v>
      </c>
      <c r="C11142" s="179">
        <v>3700</v>
      </c>
      <c r="D11142" s="88" t="s">
        <v>2862</v>
      </c>
      <c r="E11142" s="184" cm="1">
        <f t="array" ref="E11142">_xlfn.IFS($D11142=$O$5,C11142*$P$5,$D11142=$O$6,$C11142*$P$6,$D11142="AZN",$C11142)</f>
        <v>3700</v>
      </c>
      <c r="F11142" s="183" cm="1">
        <f t="array" ref="F11142">_xlfn.IFS($D11142=$O$5,$C11142*$P$5*0.01,$D11142=$O$6,$C11142*$P$6*0.01,$D11142="AZN",$C11142*0.08)</f>
        <v>296</v>
      </c>
    </row>
    <row r="11143" spans="1:6" x14ac:dyDescent="0.3">
      <c r="A11143" s="177" t="s">
        <v>1241</v>
      </c>
      <c r="B11143" s="178">
        <v>44393</v>
      </c>
      <c r="C11143" s="179">
        <v>10700</v>
      </c>
      <c r="D11143" s="88" t="s">
        <v>2863</v>
      </c>
      <c r="E11143" s="184" cm="1">
        <f t="array" ref="E11143">_xlfn.IFS($D11143=$O$5,C11143*$P$5,$D11143=$O$6,$C11143*$P$6,$D11143="AZN",$C11143)</f>
        <v>18190</v>
      </c>
      <c r="F11143" s="183" cm="1">
        <f t="array" ref="F11143">_xlfn.IFS($D11143=$O$5,$C11143*$P$5*0.01,$D11143=$O$6,$C11143*$P$6*0.01,$D11143="AZN",$C11143*0.08)</f>
        <v>181.9</v>
      </c>
    </row>
    <row r="11144" spans="1:6" x14ac:dyDescent="0.3">
      <c r="A11144" s="177" t="s">
        <v>2042</v>
      </c>
      <c r="B11144" s="178">
        <v>44120</v>
      </c>
      <c r="C11144" s="179">
        <v>10700</v>
      </c>
      <c r="D11144" s="88" t="s">
        <v>2863</v>
      </c>
      <c r="E11144" s="184" cm="1">
        <f t="array" ref="E11144">_xlfn.IFS($D11144=$O$5,C11144*$P$5,$D11144=$O$6,$C11144*$P$6,$D11144="AZN",$C11144)</f>
        <v>18190</v>
      </c>
      <c r="F11144" s="183" cm="1">
        <f t="array" ref="F11144">_xlfn.IFS($D11144=$O$5,$C11144*$P$5*0.01,$D11144=$O$6,$C11144*$P$6*0.01,$D11144="AZN",$C11144*0.08)</f>
        <v>181.9</v>
      </c>
    </row>
    <row r="11145" spans="1:6" x14ac:dyDescent="0.3">
      <c r="A11145" s="177" t="s">
        <v>1442</v>
      </c>
      <c r="B11145" s="178">
        <v>44524</v>
      </c>
      <c r="C11145" s="179">
        <v>7000</v>
      </c>
      <c r="D11145" s="88" t="s">
        <v>2863</v>
      </c>
      <c r="E11145" s="184" cm="1">
        <f t="array" ref="E11145">_xlfn.IFS($D11145=$O$5,C11145*$P$5,$D11145=$O$6,$C11145*$P$6,$D11145="AZN",$C11145)</f>
        <v>11900</v>
      </c>
      <c r="F11145" s="183" cm="1">
        <f t="array" ref="F11145">_xlfn.IFS($D11145=$O$5,$C11145*$P$5*0.01,$D11145=$O$6,$C11145*$P$6*0.01,$D11145="AZN",$C11145*0.08)</f>
        <v>119</v>
      </c>
    </row>
    <row r="11146" spans="1:6" x14ac:dyDescent="0.3">
      <c r="A11146" s="177" t="s">
        <v>1890</v>
      </c>
      <c r="B11146" s="178">
        <v>44305</v>
      </c>
      <c r="C11146" s="179">
        <v>10200</v>
      </c>
      <c r="D11146" s="88" t="s">
        <v>2862</v>
      </c>
      <c r="E11146" s="184" cm="1">
        <f t="array" ref="E11146">_xlfn.IFS($D11146=$O$5,C11146*$P$5,$D11146=$O$6,$C11146*$P$6,$D11146="AZN",$C11146)</f>
        <v>10200</v>
      </c>
      <c r="F11146" s="183" cm="1">
        <f t="array" ref="F11146">_xlfn.IFS($D11146=$O$5,$C11146*$P$5*0.01,$D11146=$O$6,$C11146*$P$6*0.01,$D11146="AZN",$C11146*0.08)</f>
        <v>816</v>
      </c>
    </row>
    <row r="11147" spans="1:6" x14ac:dyDescent="0.3">
      <c r="A11147" s="177" t="s">
        <v>1177</v>
      </c>
      <c r="B11147" s="178">
        <v>44335</v>
      </c>
      <c r="C11147" s="179">
        <v>11700</v>
      </c>
      <c r="D11147" s="88" t="s">
        <v>2862</v>
      </c>
      <c r="E11147" s="184" cm="1">
        <f t="array" ref="E11147">_xlfn.IFS($D11147=$O$5,C11147*$P$5,$D11147=$O$6,$C11147*$P$6,$D11147="AZN",$C11147)</f>
        <v>11700</v>
      </c>
      <c r="F11147" s="183" cm="1">
        <f t="array" ref="F11147">_xlfn.IFS($D11147=$O$5,$C11147*$P$5*0.01,$D11147=$O$6,$C11147*$P$6*0.01,$D11147="AZN",$C11147*0.08)</f>
        <v>936</v>
      </c>
    </row>
    <row r="11148" spans="1:6" x14ac:dyDescent="0.3">
      <c r="A11148" s="177" t="s">
        <v>1869</v>
      </c>
      <c r="B11148" s="178">
        <v>44329</v>
      </c>
      <c r="C11148" s="179">
        <v>3700</v>
      </c>
      <c r="D11148" s="88" t="s">
        <v>2863</v>
      </c>
      <c r="E11148" s="184" cm="1">
        <f t="array" ref="E11148">_xlfn.IFS($D11148=$O$5,C11148*$P$5,$D11148=$O$6,$C11148*$P$6,$D11148="AZN",$C11148)</f>
        <v>6290</v>
      </c>
      <c r="F11148" s="183" cm="1">
        <f t="array" ref="F11148">_xlfn.IFS($D11148=$O$5,$C11148*$P$5*0.01,$D11148=$O$6,$C11148*$P$6*0.01,$D11148="AZN",$C11148*0.08)</f>
        <v>62.9</v>
      </c>
    </row>
    <row r="11149" spans="1:6" x14ac:dyDescent="0.3">
      <c r="A11149" s="177" t="s">
        <v>457</v>
      </c>
      <c r="B11149" s="178">
        <v>44417</v>
      </c>
      <c r="C11149" s="179">
        <v>2200</v>
      </c>
      <c r="D11149" s="88" t="s">
        <v>2863</v>
      </c>
      <c r="E11149" s="184" cm="1">
        <f t="array" ref="E11149">_xlfn.IFS($D11149=$O$5,C11149*$P$5,$D11149=$O$6,$C11149*$P$6,$D11149="AZN",$C11149)</f>
        <v>3740</v>
      </c>
      <c r="F11149" s="183" cm="1">
        <f t="array" ref="F11149">_xlfn.IFS($D11149=$O$5,$C11149*$P$5*0.01,$D11149=$O$6,$C11149*$P$6*0.01,$D11149="AZN",$C11149*0.08)</f>
        <v>37.4</v>
      </c>
    </row>
    <row r="11150" spans="1:6" x14ac:dyDescent="0.3">
      <c r="A11150" s="177" t="s">
        <v>627</v>
      </c>
      <c r="B11150" s="178">
        <v>44358</v>
      </c>
      <c r="C11150" s="179">
        <v>9200</v>
      </c>
      <c r="D11150" s="88" t="s">
        <v>2863</v>
      </c>
      <c r="E11150" s="184" cm="1">
        <f t="array" ref="E11150">_xlfn.IFS($D11150=$O$5,C11150*$P$5,$D11150=$O$6,$C11150*$P$6,$D11150="AZN",$C11150)</f>
        <v>15640</v>
      </c>
      <c r="F11150" s="183" cm="1">
        <f t="array" ref="F11150">_xlfn.IFS($D11150=$O$5,$C11150*$P$5*0.01,$D11150=$O$6,$C11150*$P$6*0.01,$D11150="AZN",$C11150*0.08)</f>
        <v>156.4</v>
      </c>
    </row>
    <row r="11151" spans="1:6" x14ac:dyDescent="0.3">
      <c r="A11151" s="177" t="s">
        <v>1666</v>
      </c>
      <c r="B11151" s="178">
        <v>44551</v>
      </c>
      <c r="C11151" s="179">
        <v>10500</v>
      </c>
      <c r="D11151" s="88" t="s">
        <v>2864</v>
      </c>
      <c r="E11151" s="184" cm="1">
        <f t="array" ref="E11151">_xlfn.IFS($D11151=$O$5,C11151*$P$5,$D11151=$O$6,$C11151*$P$6,$D11151="AZN",$C11151)</f>
        <v>19073.25</v>
      </c>
      <c r="F11151" s="183" cm="1">
        <f t="array" ref="F11151">_xlfn.IFS($D11151=$O$5,$C11151*$P$5*0.01,$D11151=$O$6,$C11151*$P$6*0.01,$D11151="AZN",$C11151*0.08)</f>
        <v>190.73250000000002</v>
      </c>
    </row>
    <row r="11152" spans="1:6" x14ac:dyDescent="0.3">
      <c r="A11152" s="177" t="s">
        <v>912</v>
      </c>
      <c r="B11152" s="178">
        <v>44491</v>
      </c>
      <c r="C11152" s="179">
        <v>7700</v>
      </c>
      <c r="D11152" s="88" t="s">
        <v>2862</v>
      </c>
      <c r="E11152" s="184" cm="1">
        <f t="array" ref="E11152">_xlfn.IFS($D11152=$O$5,C11152*$P$5,$D11152=$O$6,$C11152*$P$6,$D11152="AZN",$C11152)</f>
        <v>7700</v>
      </c>
      <c r="F11152" s="183" cm="1">
        <f t="array" ref="F11152">_xlfn.IFS($D11152=$O$5,$C11152*$P$5*0.01,$D11152=$O$6,$C11152*$P$6*0.01,$D11152="AZN",$C11152*0.08)</f>
        <v>616</v>
      </c>
    </row>
    <row r="11153" spans="1:6" x14ac:dyDescent="0.3">
      <c r="A11153" s="177" t="s">
        <v>463</v>
      </c>
      <c r="B11153" s="178">
        <v>44531</v>
      </c>
      <c r="C11153" s="179">
        <v>2500</v>
      </c>
      <c r="D11153" s="88" t="s">
        <v>2862</v>
      </c>
      <c r="E11153" s="184" cm="1">
        <f t="array" ref="E11153">_xlfn.IFS($D11153=$O$5,C11153*$P$5,$D11153=$O$6,$C11153*$P$6,$D11153="AZN",$C11153)</f>
        <v>2500</v>
      </c>
      <c r="F11153" s="183" cm="1">
        <f t="array" ref="F11153">_xlfn.IFS($D11153=$O$5,$C11153*$P$5*0.01,$D11153=$O$6,$C11153*$P$6*0.01,$D11153="AZN",$C11153*0.08)</f>
        <v>200</v>
      </c>
    </row>
    <row r="11154" spans="1:6" x14ac:dyDescent="0.3">
      <c r="A11154" s="177" t="s">
        <v>691</v>
      </c>
      <c r="B11154" s="178">
        <v>44492</v>
      </c>
      <c r="C11154" s="179">
        <v>10300</v>
      </c>
      <c r="D11154" s="88" t="s">
        <v>2863</v>
      </c>
      <c r="E11154" s="184" cm="1">
        <f t="array" ref="E11154">_xlfn.IFS($D11154=$O$5,C11154*$P$5,$D11154=$O$6,$C11154*$P$6,$D11154="AZN",$C11154)</f>
        <v>17510</v>
      </c>
      <c r="F11154" s="183" cm="1">
        <f t="array" ref="F11154">_xlfn.IFS($D11154=$O$5,$C11154*$P$5*0.01,$D11154=$O$6,$C11154*$P$6*0.01,$D11154="AZN",$C11154*0.08)</f>
        <v>175.1</v>
      </c>
    </row>
    <row r="11155" spans="1:6" x14ac:dyDescent="0.3">
      <c r="A11155" s="177" t="s">
        <v>1044</v>
      </c>
      <c r="B11155" s="178">
        <v>44090</v>
      </c>
      <c r="C11155" s="179">
        <v>1400</v>
      </c>
      <c r="D11155" s="88" t="s">
        <v>2864</v>
      </c>
      <c r="E11155" s="184" cm="1">
        <f t="array" ref="E11155">_xlfn.IFS($D11155=$O$5,C11155*$P$5,$D11155=$O$6,$C11155*$P$6,$D11155="AZN",$C11155)</f>
        <v>2543.1</v>
      </c>
      <c r="F11155" s="183" cm="1">
        <f t="array" ref="F11155">_xlfn.IFS($D11155=$O$5,$C11155*$P$5*0.01,$D11155=$O$6,$C11155*$P$6*0.01,$D11155="AZN",$C11155*0.08)</f>
        <v>25.431000000000001</v>
      </c>
    </row>
    <row r="11156" spans="1:6" x14ac:dyDescent="0.3">
      <c r="A11156" s="177" t="s">
        <v>557</v>
      </c>
      <c r="B11156" s="178">
        <v>44042</v>
      </c>
      <c r="C11156" s="179">
        <v>6200</v>
      </c>
      <c r="D11156" s="88" t="s">
        <v>2864</v>
      </c>
      <c r="E11156" s="184" cm="1">
        <f t="array" ref="E11156">_xlfn.IFS($D11156=$O$5,C11156*$P$5,$D11156=$O$6,$C11156*$P$6,$D11156="AZN",$C11156)</f>
        <v>11262.3</v>
      </c>
      <c r="F11156" s="183" cm="1">
        <f t="array" ref="F11156">_xlfn.IFS($D11156=$O$5,$C11156*$P$5*0.01,$D11156=$O$6,$C11156*$P$6*0.01,$D11156="AZN",$C11156*0.08)</f>
        <v>112.62299999999999</v>
      </c>
    </row>
    <row r="11157" spans="1:6" x14ac:dyDescent="0.3">
      <c r="A11157" s="177" t="s">
        <v>1451</v>
      </c>
      <c r="B11157" s="178">
        <v>44342</v>
      </c>
      <c r="C11157" s="179">
        <v>2400</v>
      </c>
      <c r="D11157" s="88" t="s">
        <v>2862</v>
      </c>
      <c r="E11157" s="184" cm="1">
        <f t="array" ref="E11157">_xlfn.IFS($D11157=$O$5,C11157*$P$5,$D11157=$O$6,$C11157*$P$6,$D11157="AZN",$C11157)</f>
        <v>2400</v>
      </c>
      <c r="F11157" s="183" cm="1">
        <f t="array" ref="F11157">_xlfn.IFS($D11157=$O$5,$C11157*$P$5*0.01,$D11157=$O$6,$C11157*$P$6*0.01,$D11157="AZN",$C11157*0.08)</f>
        <v>192</v>
      </c>
    </row>
    <row r="11158" spans="1:6" x14ac:dyDescent="0.3">
      <c r="A11158" s="177" t="s">
        <v>2065</v>
      </c>
      <c r="B11158" s="178">
        <v>44511</v>
      </c>
      <c r="C11158" s="179">
        <v>4800</v>
      </c>
      <c r="D11158" s="88" t="s">
        <v>2864</v>
      </c>
      <c r="E11158" s="184" cm="1">
        <f t="array" ref="E11158">_xlfn.IFS($D11158=$O$5,C11158*$P$5,$D11158=$O$6,$C11158*$P$6,$D11158="AZN",$C11158)</f>
        <v>8719.2000000000007</v>
      </c>
      <c r="F11158" s="183" cm="1">
        <f t="array" ref="F11158">_xlfn.IFS($D11158=$O$5,$C11158*$P$5*0.01,$D11158=$O$6,$C11158*$P$6*0.01,$D11158="AZN",$C11158*0.08)</f>
        <v>87.192000000000007</v>
      </c>
    </row>
    <row r="11159" spans="1:6" x14ac:dyDescent="0.3">
      <c r="A11159" s="177" t="s">
        <v>727</v>
      </c>
      <c r="B11159" s="178">
        <v>44423</v>
      </c>
      <c r="C11159" s="179">
        <v>8400</v>
      </c>
      <c r="D11159" s="88" t="s">
        <v>2863</v>
      </c>
      <c r="E11159" s="184" cm="1">
        <f t="array" ref="E11159">_xlfn.IFS($D11159=$O$5,C11159*$P$5,$D11159=$O$6,$C11159*$P$6,$D11159="AZN",$C11159)</f>
        <v>14280</v>
      </c>
      <c r="F11159" s="183" cm="1">
        <f t="array" ref="F11159">_xlfn.IFS($D11159=$O$5,$C11159*$P$5*0.01,$D11159=$O$6,$C11159*$P$6*0.01,$D11159="AZN",$C11159*0.08)</f>
        <v>142.80000000000001</v>
      </c>
    </row>
    <row r="11160" spans="1:6" x14ac:dyDescent="0.3">
      <c r="A11160" s="177" t="s">
        <v>1736</v>
      </c>
      <c r="B11160" s="178">
        <v>43937</v>
      </c>
      <c r="C11160" s="179">
        <v>13000</v>
      </c>
      <c r="D11160" s="88" t="s">
        <v>2863</v>
      </c>
      <c r="E11160" s="184" cm="1">
        <f t="array" ref="E11160">_xlfn.IFS($D11160=$O$5,C11160*$P$5,$D11160=$O$6,$C11160*$P$6,$D11160="AZN",$C11160)</f>
        <v>22100</v>
      </c>
      <c r="F11160" s="183" cm="1">
        <f t="array" ref="F11160">_xlfn.IFS($D11160=$O$5,$C11160*$P$5*0.01,$D11160=$O$6,$C11160*$P$6*0.01,$D11160="AZN",$C11160*0.08)</f>
        <v>221</v>
      </c>
    </row>
    <row r="11161" spans="1:6" x14ac:dyDescent="0.3">
      <c r="A11161" s="177" t="s">
        <v>974</v>
      </c>
      <c r="B11161" s="178">
        <v>43842</v>
      </c>
      <c r="C11161" s="179">
        <v>1700</v>
      </c>
      <c r="D11161" s="88" t="s">
        <v>2864</v>
      </c>
      <c r="E11161" s="184" cm="1">
        <f t="array" ref="E11161">_xlfn.IFS($D11161=$O$5,C11161*$P$5,$D11161=$O$6,$C11161*$P$6,$D11161="AZN",$C11161)</f>
        <v>3088.05</v>
      </c>
      <c r="F11161" s="183" cm="1">
        <f t="array" ref="F11161">_xlfn.IFS($D11161=$O$5,$C11161*$P$5*0.01,$D11161=$O$6,$C11161*$P$6*0.01,$D11161="AZN",$C11161*0.08)</f>
        <v>30.880500000000001</v>
      </c>
    </row>
    <row r="11162" spans="1:6" x14ac:dyDescent="0.3">
      <c r="A11162" s="177" t="s">
        <v>494</v>
      </c>
      <c r="B11162" s="178">
        <v>43637</v>
      </c>
      <c r="C11162" s="179">
        <v>11300</v>
      </c>
      <c r="D11162" s="88" t="s">
        <v>2863</v>
      </c>
      <c r="E11162" s="184" cm="1">
        <f t="array" ref="E11162">_xlfn.IFS($D11162=$O$5,C11162*$P$5,$D11162=$O$6,$C11162*$P$6,$D11162="AZN",$C11162)</f>
        <v>19210</v>
      </c>
      <c r="F11162" s="183" cm="1">
        <f t="array" ref="F11162">_xlfn.IFS($D11162=$O$5,$C11162*$P$5*0.01,$D11162=$O$6,$C11162*$P$6*0.01,$D11162="AZN",$C11162*0.08)</f>
        <v>192.1</v>
      </c>
    </row>
    <row r="11163" spans="1:6" x14ac:dyDescent="0.3">
      <c r="A11163" s="177" t="s">
        <v>812</v>
      </c>
      <c r="B11163" s="178">
        <v>44397</v>
      </c>
      <c r="C11163" s="179">
        <v>2200</v>
      </c>
      <c r="D11163" s="88" t="s">
        <v>2862</v>
      </c>
      <c r="E11163" s="184" cm="1">
        <f t="array" ref="E11163">_xlfn.IFS($D11163=$O$5,C11163*$P$5,$D11163=$O$6,$C11163*$P$6,$D11163="AZN",$C11163)</f>
        <v>2200</v>
      </c>
      <c r="F11163" s="183" cm="1">
        <f t="array" ref="F11163">_xlfn.IFS($D11163=$O$5,$C11163*$P$5*0.01,$D11163=$O$6,$C11163*$P$6*0.01,$D11163="AZN",$C11163*0.08)</f>
        <v>176</v>
      </c>
    </row>
    <row r="11164" spans="1:6" x14ac:dyDescent="0.3">
      <c r="A11164" s="177" t="s">
        <v>2058</v>
      </c>
      <c r="B11164" s="178">
        <v>44120</v>
      </c>
      <c r="C11164" s="179">
        <v>2000</v>
      </c>
      <c r="D11164" s="88" t="s">
        <v>2864</v>
      </c>
      <c r="E11164" s="184" cm="1">
        <f t="array" ref="E11164">_xlfn.IFS($D11164=$O$5,C11164*$P$5,$D11164=$O$6,$C11164*$P$6,$D11164="AZN",$C11164)</f>
        <v>3633</v>
      </c>
      <c r="F11164" s="183" cm="1">
        <f t="array" ref="F11164">_xlfn.IFS($D11164=$O$5,$C11164*$P$5*0.01,$D11164=$O$6,$C11164*$P$6*0.01,$D11164="AZN",$C11164*0.08)</f>
        <v>36.33</v>
      </c>
    </row>
    <row r="11165" spans="1:6" x14ac:dyDescent="0.3">
      <c r="A11165" s="177" t="s">
        <v>1209</v>
      </c>
      <c r="B11165" s="178">
        <v>44102</v>
      </c>
      <c r="C11165" s="179">
        <v>2200</v>
      </c>
      <c r="D11165" s="88" t="s">
        <v>2864</v>
      </c>
      <c r="E11165" s="184" cm="1">
        <f t="array" ref="E11165">_xlfn.IFS($D11165=$O$5,C11165*$P$5,$D11165=$O$6,$C11165*$P$6,$D11165="AZN",$C11165)</f>
        <v>3996.3</v>
      </c>
      <c r="F11165" s="183" cm="1">
        <f t="array" ref="F11165">_xlfn.IFS($D11165=$O$5,$C11165*$P$5*0.01,$D11165=$O$6,$C11165*$P$6*0.01,$D11165="AZN",$C11165*0.08)</f>
        <v>39.963000000000001</v>
      </c>
    </row>
    <row r="11166" spans="1:6" x14ac:dyDescent="0.3">
      <c r="A11166" s="177" t="s">
        <v>387</v>
      </c>
      <c r="B11166" s="178">
        <v>44366</v>
      </c>
      <c r="C11166" s="179">
        <v>2000</v>
      </c>
      <c r="D11166" s="88" t="s">
        <v>2862</v>
      </c>
      <c r="E11166" s="184" cm="1">
        <f t="array" ref="E11166">_xlfn.IFS($D11166=$O$5,C11166*$P$5,$D11166=$O$6,$C11166*$P$6,$D11166="AZN",$C11166)</f>
        <v>2000</v>
      </c>
      <c r="F11166" s="183" cm="1">
        <f t="array" ref="F11166">_xlfn.IFS($D11166=$O$5,$C11166*$P$5*0.01,$D11166=$O$6,$C11166*$P$6*0.01,$D11166="AZN",$C11166*0.08)</f>
        <v>160</v>
      </c>
    </row>
    <row r="11167" spans="1:6" x14ac:dyDescent="0.3">
      <c r="A11167" s="177" t="s">
        <v>1526</v>
      </c>
      <c r="B11167" s="178">
        <v>44112</v>
      </c>
      <c r="C11167" s="179">
        <v>7800</v>
      </c>
      <c r="D11167" s="88" t="s">
        <v>2863</v>
      </c>
      <c r="E11167" s="184" cm="1">
        <f t="array" ref="E11167">_xlfn.IFS($D11167=$O$5,C11167*$P$5,$D11167=$O$6,$C11167*$P$6,$D11167="AZN",$C11167)</f>
        <v>13260</v>
      </c>
      <c r="F11167" s="183" cm="1">
        <f t="array" ref="F11167">_xlfn.IFS($D11167=$O$5,$C11167*$P$5*0.01,$D11167=$O$6,$C11167*$P$6*0.01,$D11167="AZN",$C11167*0.08)</f>
        <v>132.6</v>
      </c>
    </row>
    <row r="11168" spans="1:6" x14ac:dyDescent="0.3">
      <c r="A11168" s="177" t="s">
        <v>192</v>
      </c>
      <c r="B11168" s="178">
        <v>43985</v>
      </c>
      <c r="C11168" s="179">
        <v>7400</v>
      </c>
      <c r="D11168" s="88" t="s">
        <v>2864</v>
      </c>
      <c r="E11168" s="184" cm="1">
        <f t="array" ref="E11168">_xlfn.IFS($D11168=$O$5,C11168*$P$5,$D11168=$O$6,$C11168*$P$6,$D11168="AZN",$C11168)</f>
        <v>13442.1</v>
      </c>
      <c r="F11168" s="183" cm="1">
        <f t="array" ref="F11168">_xlfn.IFS($D11168=$O$5,$C11168*$P$5*0.01,$D11168=$O$6,$C11168*$P$6*0.01,$D11168="AZN",$C11168*0.08)</f>
        <v>134.42099999999999</v>
      </c>
    </row>
    <row r="11169" spans="1:6" x14ac:dyDescent="0.3">
      <c r="A11169" s="177" t="s">
        <v>1462</v>
      </c>
      <c r="B11169" s="178">
        <v>44353</v>
      </c>
      <c r="C11169" s="179">
        <v>4400</v>
      </c>
      <c r="D11169" s="88" t="s">
        <v>2862</v>
      </c>
      <c r="E11169" s="184" cm="1">
        <f t="array" ref="E11169">_xlfn.IFS($D11169=$O$5,C11169*$P$5,$D11169=$O$6,$C11169*$P$6,$D11169="AZN",$C11169)</f>
        <v>4400</v>
      </c>
      <c r="F11169" s="183" cm="1">
        <f t="array" ref="F11169">_xlfn.IFS($D11169=$O$5,$C11169*$P$5*0.01,$D11169=$O$6,$C11169*$P$6*0.01,$D11169="AZN",$C11169*0.08)</f>
        <v>352</v>
      </c>
    </row>
    <row r="11170" spans="1:6" x14ac:dyDescent="0.3">
      <c r="A11170" s="177" t="s">
        <v>1746</v>
      </c>
      <c r="B11170" s="178">
        <v>44261</v>
      </c>
      <c r="C11170" s="179">
        <v>8000</v>
      </c>
      <c r="D11170" s="88" t="s">
        <v>2864</v>
      </c>
      <c r="E11170" s="184" cm="1">
        <f t="array" ref="E11170">_xlfn.IFS($D11170=$O$5,C11170*$P$5,$D11170=$O$6,$C11170*$P$6,$D11170="AZN",$C11170)</f>
        <v>14532</v>
      </c>
      <c r="F11170" s="183" cm="1">
        <f t="array" ref="F11170">_xlfn.IFS($D11170=$O$5,$C11170*$P$5*0.01,$D11170=$O$6,$C11170*$P$6*0.01,$D11170="AZN",$C11170*0.08)</f>
        <v>145.32</v>
      </c>
    </row>
    <row r="11171" spans="1:6" x14ac:dyDescent="0.3">
      <c r="A11171" s="177" t="s">
        <v>2056</v>
      </c>
      <c r="B11171" s="178">
        <v>44162</v>
      </c>
      <c r="C11171" s="179">
        <v>4400</v>
      </c>
      <c r="D11171" s="88" t="s">
        <v>2862</v>
      </c>
      <c r="E11171" s="184" cm="1">
        <f t="array" ref="E11171">_xlfn.IFS($D11171=$O$5,C11171*$P$5,$D11171=$O$6,$C11171*$P$6,$D11171="AZN",$C11171)</f>
        <v>4400</v>
      </c>
      <c r="F11171" s="183" cm="1">
        <f t="array" ref="F11171">_xlfn.IFS($D11171=$O$5,$C11171*$P$5*0.01,$D11171=$O$6,$C11171*$P$6*0.01,$D11171="AZN",$C11171*0.08)</f>
        <v>352</v>
      </c>
    </row>
    <row r="11172" spans="1:6" x14ac:dyDescent="0.3">
      <c r="A11172" s="177" t="s">
        <v>2134</v>
      </c>
      <c r="B11172" s="178">
        <v>44089</v>
      </c>
      <c r="C11172" s="179">
        <v>9100</v>
      </c>
      <c r="D11172" s="88" t="s">
        <v>2862</v>
      </c>
      <c r="E11172" s="184" cm="1">
        <f t="array" ref="E11172">_xlfn.IFS($D11172=$O$5,C11172*$P$5,$D11172=$O$6,$C11172*$P$6,$D11172="AZN",$C11172)</f>
        <v>9100</v>
      </c>
      <c r="F11172" s="183" cm="1">
        <f t="array" ref="F11172">_xlfn.IFS($D11172=$O$5,$C11172*$P$5*0.01,$D11172=$O$6,$C11172*$P$6*0.01,$D11172="AZN",$C11172*0.08)</f>
        <v>728</v>
      </c>
    </row>
    <row r="11173" spans="1:6" x14ac:dyDescent="0.3">
      <c r="A11173" s="177" t="s">
        <v>811</v>
      </c>
      <c r="B11173" s="178">
        <v>44249</v>
      </c>
      <c r="C11173" s="179">
        <v>6700</v>
      </c>
      <c r="D11173" s="88" t="s">
        <v>2862</v>
      </c>
      <c r="E11173" s="184" cm="1">
        <f t="array" ref="E11173">_xlfn.IFS($D11173=$O$5,C11173*$P$5,$D11173=$O$6,$C11173*$P$6,$D11173="AZN",$C11173)</f>
        <v>6700</v>
      </c>
      <c r="F11173" s="183" cm="1">
        <f t="array" ref="F11173">_xlfn.IFS($D11173=$O$5,$C11173*$P$5*0.01,$D11173=$O$6,$C11173*$P$6*0.01,$D11173="AZN",$C11173*0.08)</f>
        <v>536</v>
      </c>
    </row>
    <row r="11174" spans="1:6" x14ac:dyDescent="0.3">
      <c r="A11174" s="177" t="s">
        <v>1333</v>
      </c>
      <c r="B11174" s="178">
        <v>43679</v>
      </c>
      <c r="C11174" s="179">
        <v>7000</v>
      </c>
      <c r="D11174" s="88" t="s">
        <v>2863</v>
      </c>
      <c r="E11174" s="184" cm="1">
        <f t="array" ref="E11174">_xlfn.IFS($D11174=$O$5,C11174*$P$5,$D11174=$O$6,$C11174*$P$6,$D11174="AZN",$C11174)</f>
        <v>11900</v>
      </c>
      <c r="F11174" s="183" cm="1">
        <f t="array" ref="F11174">_xlfn.IFS($D11174=$O$5,$C11174*$P$5*0.01,$D11174=$O$6,$C11174*$P$6*0.01,$D11174="AZN",$C11174*0.08)</f>
        <v>119</v>
      </c>
    </row>
    <row r="11175" spans="1:6" x14ac:dyDescent="0.3">
      <c r="A11175" s="177" t="s">
        <v>1321</v>
      </c>
      <c r="B11175" s="178">
        <v>44432</v>
      </c>
      <c r="C11175" s="179">
        <v>4000</v>
      </c>
      <c r="D11175" s="88" t="s">
        <v>2864</v>
      </c>
      <c r="E11175" s="184" cm="1">
        <f t="array" ref="E11175">_xlfn.IFS($D11175=$O$5,C11175*$P$5,$D11175=$O$6,$C11175*$P$6,$D11175="AZN",$C11175)</f>
        <v>7266</v>
      </c>
      <c r="F11175" s="183" cm="1">
        <f t="array" ref="F11175">_xlfn.IFS($D11175=$O$5,$C11175*$P$5*0.01,$D11175=$O$6,$C11175*$P$6*0.01,$D11175="AZN",$C11175*0.08)</f>
        <v>72.66</v>
      </c>
    </row>
    <row r="11176" spans="1:6" x14ac:dyDescent="0.3">
      <c r="A11176" s="177" t="s">
        <v>816</v>
      </c>
      <c r="B11176" s="178">
        <v>44579</v>
      </c>
      <c r="C11176" s="179">
        <v>11700</v>
      </c>
      <c r="D11176" s="88" t="s">
        <v>2862</v>
      </c>
      <c r="E11176" s="184" cm="1">
        <f t="array" ref="E11176">_xlfn.IFS($D11176=$O$5,C11176*$P$5,$D11176=$O$6,$C11176*$P$6,$D11176="AZN",$C11176)</f>
        <v>11700</v>
      </c>
      <c r="F11176" s="183" cm="1">
        <f t="array" ref="F11176">_xlfn.IFS($D11176=$O$5,$C11176*$P$5*0.01,$D11176=$O$6,$C11176*$P$6*0.01,$D11176="AZN",$C11176*0.08)</f>
        <v>936</v>
      </c>
    </row>
    <row r="11177" spans="1:6" x14ac:dyDescent="0.3">
      <c r="A11177" s="177" t="s">
        <v>192</v>
      </c>
      <c r="B11177" s="178">
        <v>44227</v>
      </c>
      <c r="C11177" s="179">
        <v>5700</v>
      </c>
      <c r="D11177" s="88" t="s">
        <v>2864</v>
      </c>
      <c r="E11177" s="184" cm="1">
        <f t="array" ref="E11177">_xlfn.IFS($D11177=$O$5,C11177*$P$5,$D11177=$O$6,$C11177*$P$6,$D11177="AZN",$C11177)</f>
        <v>10354.049999999999</v>
      </c>
      <c r="F11177" s="183" cm="1">
        <f t="array" ref="F11177">_xlfn.IFS($D11177=$O$5,$C11177*$P$5*0.01,$D11177=$O$6,$C11177*$P$6*0.01,$D11177="AZN",$C11177*0.08)</f>
        <v>103.54049999999999</v>
      </c>
    </row>
    <row r="11178" spans="1:6" x14ac:dyDescent="0.3">
      <c r="A11178" s="177" t="s">
        <v>1269</v>
      </c>
      <c r="B11178" s="178">
        <v>43901</v>
      </c>
      <c r="C11178" s="179">
        <v>3900</v>
      </c>
      <c r="D11178" s="88" t="s">
        <v>2864</v>
      </c>
      <c r="E11178" s="184" cm="1">
        <f t="array" ref="E11178">_xlfn.IFS($D11178=$O$5,C11178*$P$5,$D11178=$O$6,$C11178*$P$6,$D11178="AZN",$C11178)</f>
        <v>7084.35</v>
      </c>
      <c r="F11178" s="183" cm="1">
        <f t="array" ref="F11178">_xlfn.IFS($D11178=$O$5,$C11178*$P$5*0.01,$D11178=$O$6,$C11178*$P$6*0.01,$D11178="AZN",$C11178*0.08)</f>
        <v>70.843500000000006</v>
      </c>
    </row>
    <row r="11179" spans="1:6" x14ac:dyDescent="0.3">
      <c r="A11179" s="177" t="s">
        <v>245</v>
      </c>
      <c r="B11179" s="178">
        <v>43502</v>
      </c>
      <c r="C11179" s="179">
        <v>9400</v>
      </c>
      <c r="D11179" s="88" t="s">
        <v>2862</v>
      </c>
      <c r="E11179" s="184" cm="1">
        <f t="array" ref="E11179">_xlfn.IFS($D11179=$O$5,C11179*$P$5,$D11179=$O$6,$C11179*$P$6,$D11179="AZN",$C11179)</f>
        <v>9400</v>
      </c>
      <c r="F11179" s="183" cm="1">
        <f t="array" ref="F11179">_xlfn.IFS($D11179=$O$5,$C11179*$P$5*0.01,$D11179=$O$6,$C11179*$P$6*0.01,$D11179="AZN",$C11179*0.08)</f>
        <v>752</v>
      </c>
    </row>
    <row r="11180" spans="1:6" x14ac:dyDescent="0.3">
      <c r="A11180" s="177" t="s">
        <v>913</v>
      </c>
      <c r="B11180" s="178">
        <v>43630</v>
      </c>
      <c r="C11180" s="179">
        <v>9200</v>
      </c>
      <c r="D11180" s="88" t="s">
        <v>2863</v>
      </c>
      <c r="E11180" s="184" cm="1">
        <f t="array" ref="E11180">_xlfn.IFS($D11180=$O$5,C11180*$P$5,$D11180=$O$6,$C11180*$P$6,$D11180="AZN",$C11180)</f>
        <v>15640</v>
      </c>
      <c r="F11180" s="183" cm="1">
        <f t="array" ref="F11180">_xlfn.IFS($D11180=$O$5,$C11180*$P$5*0.01,$D11180=$O$6,$C11180*$P$6*0.01,$D11180="AZN",$C11180*0.08)</f>
        <v>156.4</v>
      </c>
    </row>
    <row r="11181" spans="1:6" x14ac:dyDescent="0.3">
      <c r="A11181" s="177" t="s">
        <v>984</v>
      </c>
      <c r="B11181" s="178">
        <v>44106</v>
      </c>
      <c r="C11181" s="179">
        <v>7700</v>
      </c>
      <c r="D11181" s="88" t="s">
        <v>2864</v>
      </c>
      <c r="E11181" s="184" cm="1">
        <f t="array" ref="E11181">_xlfn.IFS($D11181=$O$5,C11181*$P$5,$D11181=$O$6,$C11181*$P$6,$D11181="AZN",$C11181)</f>
        <v>13987.05</v>
      </c>
      <c r="F11181" s="183" cm="1">
        <f t="array" ref="F11181">_xlfn.IFS($D11181=$O$5,$C11181*$P$5*0.01,$D11181=$O$6,$C11181*$P$6*0.01,$D11181="AZN",$C11181*0.08)</f>
        <v>139.87049999999999</v>
      </c>
    </row>
    <row r="11182" spans="1:6" x14ac:dyDescent="0.3">
      <c r="A11182" s="177" t="s">
        <v>1282</v>
      </c>
      <c r="B11182" s="178">
        <v>44197</v>
      </c>
      <c r="C11182" s="179">
        <v>3400</v>
      </c>
      <c r="D11182" s="88" t="s">
        <v>2864</v>
      </c>
      <c r="E11182" s="184" cm="1">
        <f t="array" ref="E11182">_xlfn.IFS($D11182=$O$5,C11182*$P$5,$D11182=$O$6,$C11182*$P$6,$D11182="AZN",$C11182)</f>
        <v>6176.1</v>
      </c>
      <c r="F11182" s="183" cm="1">
        <f t="array" ref="F11182">_xlfn.IFS($D11182=$O$5,$C11182*$P$5*0.01,$D11182=$O$6,$C11182*$P$6*0.01,$D11182="AZN",$C11182*0.08)</f>
        <v>61.761000000000003</v>
      </c>
    </row>
    <row r="11183" spans="1:6" x14ac:dyDescent="0.3">
      <c r="A11183" s="177" t="s">
        <v>1369</v>
      </c>
      <c r="B11183" s="178">
        <v>44076</v>
      </c>
      <c r="C11183" s="179">
        <v>5500</v>
      </c>
      <c r="D11183" s="88" t="s">
        <v>2864</v>
      </c>
      <c r="E11183" s="184" cm="1">
        <f t="array" ref="E11183">_xlfn.IFS($D11183=$O$5,C11183*$P$5,$D11183=$O$6,$C11183*$P$6,$D11183="AZN",$C11183)</f>
        <v>9990.75</v>
      </c>
      <c r="F11183" s="183" cm="1">
        <f t="array" ref="F11183">_xlfn.IFS($D11183=$O$5,$C11183*$P$5*0.01,$D11183=$O$6,$C11183*$P$6*0.01,$D11183="AZN",$C11183*0.08)</f>
        <v>99.907499999999999</v>
      </c>
    </row>
    <row r="11184" spans="1:6" x14ac:dyDescent="0.3">
      <c r="A11184" s="177" t="s">
        <v>1323</v>
      </c>
      <c r="B11184" s="178">
        <v>44493</v>
      </c>
      <c r="C11184" s="179">
        <v>4400</v>
      </c>
      <c r="D11184" s="88" t="s">
        <v>2863</v>
      </c>
      <c r="E11184" s="184" cm="1">
        <f t="array" ref="E11184">_xlfn.IFS($D11184=$O$5,C11184*$P$5,$D11184=$O$6,$C11184*$P$6,$D11184="AZN",$C11184)</f>
        <v>7480</v>
      </c>
      <c r="F11184" s="183" cm="1">
        <f t="array" ref="F11184">_xlfn.IFS($D11184=$O$5,$C11184*$P$5*0.01,$D11184=$O$6,$C11184*$P$6*0.01,$D11184="AZN",$C11184*0.08)</f>
        <v>74.8</v>
      </c>
    </row>
    <row r="11185" spans="1:6" x14ac:dyDescent="0.3">
      <c r="A11185" s="177" t="s">
        <v>360</v>
      </c>
      <c r="B11185" s="178">
        <v>43827</v>
      </c>
      <c r="C11185" s="179">
        <v>4800</v>
      </c>
      <c r="D11185" s="88" t="s">
        <v>2862</v>
      </c>
      <c r="E11185" s="184" cm="1">
        <f t="array" ref="E11185">_xlfn.IFS($D11185=$O$5,C11185*$P$5,$D11185=$O$6,$C11185*$P$6,$D11185="AZN",$C11185)</f>
        <v>4800</v>
      </c>
      <c r="F11185" s="183" cm="1">
        <f t="array" ref="F11185">_xlfn.IFS($D11185=$O$5,$C11185*$P$5*0.01,$D11185=$O$6,$C11185*$P$6*0.01,$D11185="AZN",$C11185*0.08)</f>
        <v>384</v>
      </c>
    </row>
    <row r="11186" spans="1:6" x14ac:dyDescent="0.3">
      <c r="A11186" s="177" t="s">
        <v>1301</v>
      </c>
      <c r="B11186" s="178">
        <v>43749</v>
      </c>
      <c r="C11186" s="179">
        <v>12100</v>
      </c>
      <c r="D11186" s="88" t="s">
        <v>2863</v>
      </c>
      <c r="E11186" s="184" cm="1">
        <f t="array" ref="E11186">_xlfn.IFS($D11186=$O$5,C11186*$P$5,$D11186=$O$6,$C11186*$P$6,$D11186="AZN",$C11186)</f>
        <v>20570</v>
      </c>
      <c r="F11186" s="183" cm="1">
        <f t="array" ref="F11186">_xlfn.IFS($D11186=$O$5,$C11186*$P$5*0.01,$D11186=$O$6,$C11186*$P$6*0.01,$D11186="AZN",$C11186*0.08)</f>
        <v>205.70000000000002</v>
      </c>
    </row>
    <row r="11187" spans="1:6" x14ac:dyDescent="0.3">
      <c r="A11187" s="177" t="s">
        <v>1181</v>
      </c>
      <c r="B11187" s="178">
        <v>44612</v>
      </c>
      <c r="C11187" s="179">
        <v>2800</v>
      </c>
      <c r="D11187" s="88" t="s">
        <v>2864</v>
      </c>
      <c r="E11187" s="184" cm="1">
        <f t="array" ref="E11187">_xlfn.IFS($D11187=$O$5,C11187*$P$5,$D11187=$O$6,$C11187*$P$6,$D11187="AZN",$C11187)</f>
        <v>5086.2</v>
      </c>
      <c r="F11187" s="183" cm="1">
        <f t="array" ref="F11187">_xlfn.IFS($D11187=$O$5,$C11187*$P$5*0.01,$D11187=$O$6,$C11187*$P$6*0.01,$D11187="AZN",$C11187*0.08)</f>
        <v>50.862000000000002</v>
      </c>
    </row>
    <row r="11188" spans="1:6" x14ac:dyDescent="0.3">
      <c r="A11188" s="177" t="s">
        <v>1204</v>
      </c>
      <c r="B11188" s="178">
        <v>43627</v>
      </c>
      <c r="C11188" s="179">
        <v>7800</v>
      </c>
      <c r="D11188" s="88" t="s">
        <v>2864</v>
      </c>
      <c r="E11188" s="184" cm="1">
        <f t="array" ref="E11188">_xlfn.IFS($D11188=$O$5,C11188*$P$5,$D11188=$O$6,$C11188*$P$6,$D11188="AZN",$C11188)</f>
        <v>14168.7</v>
      </c>
      <c r="F11188" s="183" cm="1">
        <f t="array" ref="F11188">_xlfn.IFS($D11188=$O$5,$C11188*$P$5*0.01,$D11188=$O$6,$C11188*$P$6*0.01,$D11188="AZN",$C11188*0.08)</f>
        <v>141.68700000000001</v>
      </c>
    </row>
    <row r="11189" spans="1:6" x14ac:dyDescent="0.3">
      <c r="A11189" s="177" t="s">
        <v>1978</v>
      </c>
      <c r="B11189" s="178">
        <v>44705</v>
      </c>
      <c r="C11189" s="179">
        <v>1600</v>
      </c>
      <c r="D11189" s="88" t="s">
        <v>2862</v>
      </c>
      <c r="E11189" s="184" cm="1">
        <f t="array" ref="E11189">_xlfn.IFS($D11189=$O$5,C11189*$P$5,$D11189=$O$6,$C11189*$P$6,$D11189="AZN",$C11189)</f>
        <v>1600</v>
      </c>
      <c r="F11189" s="183" cm="1">
        <f t="array" ref="F11189">_xlfn.IFS($D11189=$O$5,$C11189*$P$5*0.01,$D11189=$O$6,$C11189*$P$6*0.01,$D11189="AZN",$C11189*0.08)</f>
        <v>128</v>
      </c>
    </row>
    <row r="11190" spans="1:6" x14ac:dyDescent="0.3">
      <c r="A11190" s="177" t="s">
        <v>384</v>
      </c>
      <c r="B11190" s="178">
        <v>43912</v>
      </c>
      <c r="C11190" s="179">
        <v>1400</v>
      </c>
      <c r="D11190" s="88" t="s">
        <v>2862</v>
      </c>
      <c r="E11190" s="184" cm="1">
        <f t="array" ref="E11190">_xlfn.IFS($D11190=$O$5,C11190*$P$5,$D11190=$O$6,$C11190*$P$6,$D11190="AZN",$C11190)</f>
        <v>1400</v>
      </c>
      <c r="F11190" s="183" cm="1">
        <f t="array" ref="F11190">_xlfn.IFS($D11190=$O$5,$C11190*$P$5*0.01,$D11190=$O$6,$C11190*$P$6*0.01,$D11190="AZN",$C11190*0.08)</f>
        <v>112</v>
      </c>
    </row>
    <row r="11191" spans="1:6" x14ac:dyDescent="0.3">
      <c r="A11191" s="177" t="s">
        <v>1682</v>
      </c>
      <c r="B11191" s="178">
        <v>44611</v>
      </c>
      <c r="C11191" s="179">
        <v>7200</v>
      </c>
      <c r="D11191" s="88" t="s">
        <v>2863</v>
      </c>
      <c r="E11191" s="184" cm="1">
        <f t="array" ref="E11191">_xlfn.IFS($D11191=$O$5,C11191*$P$5,$D11191=$O$6,$C11191*$P$6,$D11191="AZN",$C11191)</f>
        <v>12240</v>
      </c>
      <c r="F11191" s="183" cm="1">
        <f t="array" ref="F11191">_xlfn.IFS($D11191=$O$5,$C11191*$P$5*0.01,$D11191=$O$6,$C11191*$P$6*0.01,$D11191="AZN",$C11191*0.08)</f>
        <v>122.4</v>
      </c>
    </row>
    <row r="11192" spans="1:6" x14ac:dyDescent="0.3">
      <c r="A11192" s="177" t="s">
        <v>1853</v>
      </c>
      <c r="B11192" s="178">
        <v>44201</v>
      </c>
      <c r="C11192" s="179">
        <v>13000</v>
      </c>
      <c r="D11192" s="88" t="s">
        <v>2864</v>
      </c>
      <c r="E11192" s="184" cm="1">
        <f t="array" ref="E11192">_xlfn.IFS($D11192=$O$5,C11192*$P$5,$D11192=$O$6,$C11192*$P$6,$D11192="AZN",$C11192)</f>
        <v>23614.5</v>
      </c>
      <c r="F11192" s="183" cm="1">
        <f t="array" ref="F11192">_xlfn.IFS($D11192=$O$5,$C11192*$P$5*0.01,$D11192=$O$6,$C11192*$P$6*0.01,$D11192="AZN",$C11192*0.08)</f>
        <v>236.14500000000001</v>
      </c>
    </row>
    <row r="11193" spans="1:6" x14ac:dyDescent="0.3">
      <c r="A11193" s="177" t="s">
        <v>1136</v>
      </c>
      <c r="B11193" s="178">
        <v>44158</v>
      </c>
      <c r="C11193" s="179">
        <v>13000</v>
      </c>
      <c r="D11193" s="88" t="s">
        <v>2863</v>
      </c>
      <c r="E11193" s="184" cm="1">
        <f t="array" ref="E11193">_xlfn.IFS($D11193=$O$5,C11193*$P$5,$D11193=$O$6,$C11193*$P$6,$D11193="AZN",$C11193)</f>
        <v>22100</v>
      </c>
      <c r="F11193" s="183" cm="1">
        <f t="array" ref="F11193">_xlfn.IFS($D11193=$O$5,$C11193*$P$5*0.01,$D11193=$O$6,$C11193*$P$6*0.01,$D11193="AZN",$C11193*0.08)</f>
        <v>221</v>
      </c>
    </row>
    <row r="11194" spans="1:6" x14ac:dyDescent="0.3">
      <c r="A11194" s="177" t="s">
        <v>683</v>
      </c>
      <c r="B11194" s="178">
        <v>43969</v>
      </c>
      <c r="C11194" s="179">
        <v>4100</v>
      </c>
      <c r="D11194" s="88" t="s">
        <v>2864</v>
      </c>
      <c r="E11194" s="184" cm="1">
        <f t="array" ref="E11194">_xlfn.IFS($D11194=$O$5,C11194*$P$5,$D11194=$O$6,$C11194*$P$6,$D11194="AZN",$C11194)</f>
        <v>7447.65</v>
      </c>
      <c r="F11194" s="183" cm="1">
        <f t="array" ref="F11194">_xlfn.IFS($D11194=$O$5,$C11194*$P$5*0.01,$D11194=$O$6,$C11194*$P$6*0.01,$D11194="AZN",$C11194*0.08)</f>
        <v>74.476500000000001</v>
      </c>
    </row>
    <row r="11195" spans="1:6" x14ac:dyDescent="0.3">
      <c r="A11195" s="177" t="s">
        <v>2135</v>
      </c>
      <c r="B11195" s="178">
        <v>44377</v>
      </c>
      <c r="C11195" s="179">
        <v>11300</v>
      </c>
      <c r="D11195" s="88" t="s">
        <v>2863</v>
      </c>
      <c r="E11195" s="184" cm="1">
        <f t="array" ref="E11195">_xlfn.IFS($D11195=$O$5,C11195*$P$5,$D11195=$O$6,$C11195*$P$6,$D11195="AZN",$C11195)</f>
        <v>19210</v>
      </c>
      <c r="F11195" s="183" cm="1">
        <f t="array" ref="F11195">_xlfn.IFS($D11195=$O$5,$C11195*$P$5*0.01,$D11195=$O$6,$C11195*$P$6*0.01,$D11195="AZN",$C11195*0.08)</f>
        <v>192.1</v>
      </c>
    </row>
    <row r="11196" spans="1:6" x14ac:dyDescent="0.3">
      <c r="A11196" s="177" t="s">
        <v>258</v>
      </c>
      <c r="B11196" s="178">
        <v>44172</v>
      </c>
      <c r="C11196" s="179">
        <v>12100</v>
      </c>
      <c r="D11196" s="88" t="s">
        <v>2864</v>
      </c>
      <c r="E11196" s="184" cm="1">
        <f t="array" ref="E11196">_xlfn.IFS($D11196=$O$5,C11196*$P$5,$D11196=$O$6,$C11196*$P$6,$D11196="AZN",$C11196)</f>
        <v>21979.65</v>
      </c>
      <c r="F11196" s="183" cm="1">
        <f t="array" ref="F11196">_xlfn.IFS($D11196=$O$5,$C11196*$P$5*0.01,$D11196=$O$6,$C11196*$P$6*0.01,$D11196="AZN",$C11196*0.08)</f>
        <v>219.79650000000001</v>
      </c>
    </row>
    <row r="11197" spans="1:6" x14ac:dyDescent="0.3">
      <c r="A11197" s="177" t="s">
        <v>1086</v>
      </c>
      <c r="B11197" s="178">
        <v>43916</v>
      </c>
      <c r="C11197" s="179">
        <v>4600</v>
      </c>
      <c r="D11197" s="88" t="s">
        <v>2862</v>
      </c>
      <c r="E11197" s="184" cm="1">
        <f t="array" ref="E11197">_xlfn.IFS($D11197=$O$5,C11197*$P$5,$D11197=$O$6,$C11197*$P$6,$D11197="AZN",$C11197)</f>
        <v>4600</v>
      </c>
      <c r="F11197" s="183" cm="1">
        <f t="array" ref="F11197">_xlfn.IFS($D11197=$O$5,$C11197*$P$5*0.01,$D11197=$O$6,$C11197*$P$6*0.01,$D11197="AZN",$C11197*0.08)</f>
        <v>368</v>
      </c>
    </row>
    <row r="11198" spans="1:6" x14ac:dyDescent="0.3">
      <c r="A11198" s="177" t="s">
        <v>480</v>
      </c>
      <c r="B11198" s="178">
        <v>44214</v>
      </c>
      <c r="C11198" s="179">
        <v>2100</v>
      </c>
      <c r="D11198" s="88" t="s">
        <v>2863</v>
      </c>
      <c r="E11198" s="184" cm="1">
        <f t="array" ref="E11198">_xlfn.IFS($D11198=$O$5,C11198*$P$5,$D11198=$O$6,$C11198*$P$6,$D11198="AZN",$C11198)</f>
        <v>3570</v>
      </c>
      <c r="F11198" s="183" cm="1">
        <f t="array" ref="F11198">_xlfn.IFS($D11198=$O$5,$C11198*$P$5*0.01,$D11198=$O$6,$C11198*$P$6*0.01,$D11198="AZN",$C11198*0.08)</f>
        <v>35.700000000000003</v>
      </c>
    </row>
    <row r="11199" spans="1:6" x14ac:dyDescent="0.3">
      <c r="A11199" s="177" t="s">
        <v>1960</v>
      </c>
      <c r="B11199" s="178">
        <v>44074</v>
      </c>
      <c r="C11199" s="179">
        <v>1800</v>
      </c>
      <c r="D11199" s="88" t="s">
        <v>2864</v>
      </c>
      <c r="E11199" s="184" cm="1">
        <f t="array" ref="E11199">_xlfn.IFS($D11199=$O$5,C11199*$P$5,$D11199=$O$6,$C11199*$P$6,$D11199="AZN",$C11199)</f>
        <v>3269.7</v>
      </c>
      <c r="F11199" s="183" cm="1">
        <f t="array" ref="F11199">_xlfn.IFS($D11199=$O$5,$C11199*$P$5*0.01,$D11199=$O$6,$C11199*$P$6*0.01,$D11199="AZN",$C11199*0.08)</f>
        <v>32.696999999999996</v>
      </c>
    </row>
    <row r="11200" spans="1:6" x14ac:dyDescent="0.3">
      <c r="A11200" s="177" t="s">
        <v>1228</v>
      </c>
      <c r="B11200" s="178">
        <v>44123</v>
      </c>
      <c r="C11200" s="179">
        <v>9300</v>
      </c>
      <c r="D11200" s="88" t="s">
        <v>2863</v>
      </c>
      <c r="E11200" s="184" cm="1">
        <f t="array" ref="E11200">_xlfn.IFS($D11200=$O$5,C11200*$P$5,$D11200=$O$6,$C11200*$P$6,$D11200="AZN",$C11200)</f>
        <v>15810</v>
      </c>
      <c r="F11200" s="183" cm="1">
        <f t="array" ref="F11200">_xlfn.IFS($D11200=$O$5,$C11200*$P$5*0.01,$D11200=$O$6,$C11200*$P$6*0.01,$D11200="AZN",$C11200*0.08)</f>
        <v>158.1</v>
      </c>
    </row>
    <row r="11201" spans="1:6" x14ac:dyDescent="0.3">
      <c r="A11201" s="177" t="s">
        <v>1263</v>
      </c>
      <c r="B11201" s="178">
        <v>44260</v>
      </c>
      <c r="C11201" s="179">
        <v>7700</v>
      </c>
      <c r="D11201" s="88" t="s">
        <v>2864</v>
      </c>
      <c r="E11201" s="184" cm="1">
        <f t="array" ref="E11201">_xlfn.IFS($D11201=$O$5,C11201*$P$5,$D11201=$O$6,$C11201*$P$6,$D11201="AZN",$C11201)</f>
        <v>13987.05</v>
      </c>
      <c r="F11201" s="183" cm="1">
        <f t="array" ref="F11201">_xlfn.IFS($D11201=$O$5,$C11201*$P$5*0.01,$D11201=$O$6,$C11201*$P$6*0.01,$D11201="AZN",$C11201*0.08)</f>
        <v>139.87049999999999</v>
      </c>
    </row>
    <row r="11202" spans="1:6" x14ac:dyDescent="0.3">
      <c r="A11202" s="177" t="s">
        <v>594</v>
      </c>
      <c r="B11202" s="178">
        <v>44257</v>
      </c>
      <c r="C11202" s="179">
        <v>5400</v>
      </c>
      <c r="D11202" s="88" t="s">
        <v>2863</v>
      </c>
      <c r="E11202" s="184" cm="1">
        <f t="array" ref="E11202">_xlfn.IFS($D11202=$O$5,C11202*$P$5,$D11202=$O$6,$C11202*$P$6,$D11202="AZN",$C11202)</f>
        <v>9180</v>
      </c>
      <c r="F11202" s="183" cm="1">
        <f t="array" ref="F11202">_xlfn.IFS($D11202=$O$5,$C11202*$P$5*0.01,$D11202=$O$6,$C11202*$P$6*0.01,$D11202="AZN",$C11202*0.08)</f>
        <v>91.8</v>
      </c>
    </row>
    <row r="11203" spans="1:6" x14ac:dyDescent="0.3">
      <c r="A11203" s="177" t="s">
        <v>943</v>
      </c>
      <c r="B11203" s="178">
        <v>44122</v>
      </c>
      <c r="C11203" s="179">
        <v>7900</v>
      </c>
      <c r="D11203" s="88" t="s">
        <v>2864</v>
      </c>
      <c r="E11203" s="184" cm="1">
        <f t="array" ref="E11203">_xlfn.IFS($D11203=$O$5,C11203*$P$5,$D11203=$O$6,$C11203*$P$6,$D11203="AZN",$C11203)</f>
        <v>14350.35</v>
      </c>
      <c r="F11203" s="183" cm="1">
        <f t="array" ref="F11203">_xlfn.IFS($D11203=$O$5,$C11203*$P$5*0.01,$D11203=$O$6,$C11203*$P$6*0.01,$D11203="AZN",$C11203*0.08)</f>
        <v>143.5035</v>
      </c>
    </row>
    <row r="11204" spans="1:6" x14ac:dyDescent="0.3">
      <c r="A11204" s="177" t="s">
        <v>1015</v>
      </c>
      <c r="B11204" s="178">
        <v>43640</v>
      </c>
      <c r="C11204" s="179">
        <v>3800</v>
      </c>
      <c r="D11204" s="88" t="s">
        <v>2862</v>
      </c>
      <c r="E11204" s="184" cm="1">
        <f t="array" ref="E11204">_xlfn.IFS($D11204=$O$5,C11204*$P$5,$D11204=$O$6,$C11204*$P$6,$D11204="AZN",$C11204)</f>
        <v>3800</v>
      </c>
      <c r="F11204" s="183" cm="1">
        <f t="array" ref="F11204">_xlfn.IFS($D11204=$O$5,$C11204*$P$5*0.01,$D11204=$O$6,$C11204*$P$6*0.01,$D11204="AZN",$C11204*0.08)</f>
        <v>304</v>
      </c>
    </row>
    <row r="11205" spans="1:6" x14ac:dyDescent="0.3">
      <c r="A11205" s="177" t="s">
        <v>1948</v>
      </c>
      <c r="B11205" s="178">
        <v>44144</v>
      </c>
      <c r="C11205" s="179">
        <v>6100</v>
      </c>
      <c r="D11205" s="88" t="s">
        <v>2862</v>
      </c>
      <c r="E11205" s="184" cm="1">
        <f t="array" ref="E11205">_xlfn.IFS($D11205=$O$5,C11205*$P$5,$D11205=$O$6,$C11205*$P$6,$D11205="AZN",$C11205)</f>
        <v>6100</v>
      </c>
      <c r="F11205" s="183" cm="1">
        <f t="array" ref="F11205">_xlfn.IFS($D11205=$O$5,$C11205*$P$5*0.01,$D11205=$O$6,$C11205*$P$6*0.01,$D11205="AZN",$C11205*0.08)</f>
        <v>488</v>
      </c>
    </row>
    <row r="11206" spans="1:6" x14ac:dyDescent="0.3">
      <c r="A11206" s="177" t="s">
        <v>629</v>
      </c>
      <c r="B11206" s="178">
        <v>44273</v>
      </c>
      <c r="C11206" s="179">
        <v>9000</v>
      </c>
      <c r="D11206" s="88" t="s">
        <v>2864</v>
      </c>
      <c r="E11206" s="184" cm="1">
        <f t="array" ref="E11206">_xlfn.IFS($D11206=$O$5,C11206*$P$5,$D11206=$O$6,$C11206*$P$6,$D11206="AZN",$C11206)</f>
        <v>16348.5</v>
      </c>
      <c r="F11206" s="183" cm="1">
        <f t="array" ref="F11206">_xlfn.IFS($D11206=$O$5,$C11206*$P$5*0.01,$D11206=$O$6,$C11206*$P$6*0.01,$D11206="AZN",$C11206*0.08)</f>
        <v>163.48500000000001</v>
      </c>
    </row>
    <row r="11207" spans="1:6" x14ac:dyDescent="0.3">
      <c r="A11207" s="177" t="s">
        <v>824</v>
      </c>
      <c r="B11207" s="178">
        <v>44275</v>
      </c>
      <c r="C11207" s="179">
        <v>10600</v>
      </c>
      <c r="D11207" s="88" t="s">
        <v>2863</v>
      </c>
      <c r="E11207" s="184" cm="1">
        <f t="array" ref="E11207">_xlfn.IFS($D11207=$O$5,C11207*$P$5,$D11207=$O$6,$C11207*$P$6,$D11207="AZN",$C11207)</f>
        <v>18020</v>
      </c>
      <c r="F11207" s="183" cm="1">
        <f t="array" ref="F11207">_xlfn.IFS($D11207=$O$5,$C11207*$P$5*0.01,$D11207=$O$6,$C11207*$P$6*0.01,$D11207="AZN",$C11207*0.08)</f>
        <v>180.20000000000002</v>
      </c>
    </row>
    <row r="11208" spans="1:6" x14ac:dyDescent="0.3">
      <c r="A11208" s="177" t="s">
        <v>1264</v>
      </c>
      <c r="B11208" s="178">
        <v>44191</v>
      </c>
      <c r="C11208" s="179">
        <v>4200</v>
      </c>
      <c r="D11208" s="88" t="s">
        <v>2864</v>
      </c>
      <c r="E11208" s="184" cm="1">
        <f t="array" ref="E11208">_xlfn.IFS($D11208=$O$5,C11208*$P$5,$D11208=$O$6,$C11208*$P$6,$D11208="AZN",$C11208)</f>
        <v>7629.3</v>
      </c>
      <c r="F11208" s="183" cm="1">
        <f t="array" ref="F11208">_xlfn.IFS($D11208=$O$5,$C11208*$P$5*0.01,$D11208=$O$6,$C11208*$P$6*0.01,$D11208="AZN",$C11208*0.08)</f>
        <v>76.293000000000006</v>
      </c>
    </row>
    <row r="11209" spans="1:6" x14ac:dyDescent="0.3">
      <c r="A11209" s="177" t="s">
        <v>928</v>
      </c>
      <c r="B11209" s="178">
        <v>44455</v>
      </c>
      <c r="C11209" s="179">
        <v>11200</v>
      </c>
      <c r="D11209" s="88" t="s">
        <v>2862</v>
      </c>
      <c r="E11209" s="184" cm="1">
        <f t="array" ref="E11209">_xlfn.IFS($D11209=$O$5,C11209*$P$5,$D11209=$O$6,$C11209*$P$6,$D11209="AZN",$C11209)</f>
        <v>11200</v>
      </c>
      <c r="F11209" s="183" cm="1">
        <f t="array" ref="F11209">_xlfn.IFS($D11209=$O$5,$C11209*$P$5*0.01,$D11209=$O$6,$C11209*$P$6*0.01,$D11209="AZN",$C11209*0.08)</f>
        <v>896</v>
      </c>
    </row>
    <row r="11210" spans="1:6" x14ac:dyDescent="0.3">
      <c r="A11210" s="177" t="s">
        <v>1250</v>
      </c>
      <c r="B11210" s="178">
        <v>44290</v>
      </c>
      <c r="C11210" s="179">
        <v>8300</v>
      </c>
      <c r="D11210" s="88" t="s">
        <v>2862</v>
      </c>
      <c r="E11210" s="184" cm="1">
        <f t="array" ref="E11210">_xlfn.IFS($D11210=$O$5,C11210*$P$5,$D11210=$O$6,$C11210*$P$6,$D11210="AZN",$C11210)</f>
        <v>8300</v>
      </c>
      <c r="F11210" s="183" cm="1">
        <f t="array" ref="F11210">_xlfn.IFS($D11210=$O$5,$C11210*$P$5*0.01,$D11210=$O$6,$C11210*$P$6*0.01,$D11210="AZN",$C11210*0.08)</f>
        <v>664</v>
      </c>
    </row>
    <row r="11211" spans="1:6" x14ac:dyDescent="0.3">
      <c r="A11211" s="177" t="s">
        <v>896</v>
      </c>
      <c r="B11211" s="178">
        <v>44176</v>
      </c>
      <c r="C11211" s="179">
        <v>11800</v>
      </c>
      <c r="D11211" s="88" t="s">
        <v>2862</v>
      </c>
      <c r="E11211" s="184" cm="1">
        <f t="array" ref="E11211">_xlfn.IFS($D11211=$O$5,C11211*$P$5,$D11211=$O$6,$C11211*$P$6,$D11211="AZN",$C11211)</f>
        <v>11800</v>
      </c>
      <c r="F11211" s="183" cm="1">
        <f t="array" ref="F11211">_xlfn.IFS($D11211=$O$5,$C11211*$P$5*0.01,$D11211=$O$6,$C11211*$P$6*0.01,$D11211="AZN",$C11211*0.08)</f>
        <v>944</v>
      </c>
    </row>
    <row r="11212" spans="1:6" x14ac:dyDescent="0.3">
      <c r="A11212" s="177" t="s">
        <v>880</v>
      </c>
      <c r="B11212" s="178">
        <v>44742</v>
      </c>
      <c r="C11212" s="179">
        <v>6500</v>
      </c>
      <c r="D11212" s="88" t="s">
        <v>2864</v>
      </c>
      <c r="E11212" s="184" cm="1">
        <f t="array" ref="E11212">_xlfn.IFS($D11212=$O$5,C11212*$P$5,$D11212=$O$6,$C11212*$P$6,$D11212="AZN",$C11212)</f>
        <v>11807.25</v>
      </c>
      <c r="F11212" s="183" cm="1">
        <f t="array" ref="F11212">_xlfn.IFS($D11212=$O$5,$C11212*$P$5*0.01,$D11212=$O$6,$C11212*$P$6*0.01,$D11212="AZN",$C11212*0.08)</f>
        <v>118.07250000000001</v>
      </c>
    </row>
    <row r="11213" spans="1:6" x14ac:dyDescent="0.3">
      <c r="A11213" s="177" t="s">
        <v>1367</v>
      </c>
      <c r="B11213" s="178">
        <v>44265</v>
      </c>
      <c r="C11213" s="179">
        <v>12100</v>
      </c>
      <c r="D11213" s="88" t="s">
        <v>2864</v>
      </c>
      <c r="E11213" s="184" cm="1">
        <f t="array" ref="E11213">_xlfn.IFS($D11213=$O$5,C11213*$P$5,$D11213=$O$6,$C11213*$P$6,$D11213="AZN",$C11213)</f>
        <v>21979.65</v>
      </c>
      <c r="F11213" s="183" cm="1">
        <f t="array" ref="F11213">_xlfn.IFS($D11213=$O$5,$C11213*$P$5*0.01,$D11213=$O$6,$C11213*$P$6*0.01,$D11213="AZN",$C11213*0.08)</f>
        <v>219.79650000000001</v>
      </c>
    </row>
    <row r="11214" spans="1:6" x14ac:dyDescent="0.3">
      <c r="A11214" s="177" t="s">
        <v>1747</v>
      </c>
      <c r="B11214" s="178">
        <v>43710</v>
      </c>
      <c r="C11214" s="179">
        <v>10800</v>
      </c>
      <c r="D11214" s="88" t="s">
        <v>2863</v>
      </c>
      <c r="E11214" s="184" cm="1">
        <f t="array" ref="E11214">_xlfn.IFS($D11214=$O$5,C11214*$P$5,$D11214=$O$6,$C11214*$P$6,$D11214="AZN",$C11214)</f>
        <v>18360</v>
      </c>
      <c r="F11214" s="183" cm="1">
        <f t="array" ref="F11214">_xlfn.IFS($D11214=$O$5,$C11214*$P$5*0.01,$D11214=$O$6,$C11214*$P$6*0.01,$D11214="AZN",$C11214*0.08)</f>
        <v>183.6</v>
      </c>
    </row>
    <row r="11215" spans="1:6" x14ac:dyDescent="0.3">
      <c r="A11215" s="177" t="s">
        <v>1420</v>
      </c>
      <c r="B11215" s="178">
        <v>44386</v>
      </c>
      <c r="C11215" s="179">
        <v>9100</v>
      </c>
      <c r="D11215" s="88" t="s">
        <v>2864</v>
      </c>
      <c r="E11215" s="184" cm="1">
        <f t="array" ref="E11215">_xlfn.IFS($D11215=$O$5,C11215*$P$5,$D11215=$O$6,$C11215*$P$6,$D11215="AZN",$C11215)</f>
        <v>16530.150000000001</v>
      </c>
      <c r="F11215" s="183" cm="1">
        <f t="array" ref="F11215">_xlfn.IFS($D11215=$O$5,$C11215*$P$5*0.01,$D11215=$O$6,$C11215*$P$6*0.01,$D11215="AZN",$C11215*0.08)</f>
        <v>165.3015</v>
      </c>
    </row>
    <row r="11216" spans="1:6" x14ac:dyDescent="0.3">
      <c r="A11216" s="177" t="s">
        <v>1034</v>
      </c>
      <c r="B11216" s="178">
        <v>43948</v>
      </c>
      <c r="C11216" s="179">
        <v>3100</v>
      </c>
      <c r="D11216" s="88" t="s">
        <v>2862</v>
      </c>
      <c r="E11216" s="184" cm="1">
        <f t="array" ref="E11216">_xlfn.IFS($D11216=$O$5,C11216*$P$5,$D11216=$O$6,$C11216*$P$6,$D11216="AZN",$C11216)</f>
        <v>3100</v>
      </c>
      <c r="F11216" s="183" cm="1">
        <f t="array" ref="F11216">_xlfn.IFS($D11216=$O$5,$C11216*$P$5*0.01,$D11216=$O$6,$C11216*$P$6*0.01,$D11216="AZN",$C11216*0.08)</f>
        <v>248</v>
      </c>
    </row>
    <row r="11217" spans="1:6" x14ac:dyDescent="0.3">
      <c r="A11217" s="177" t="s">
        <v>1025</v>
      </c>
      <c r="B11217" s="178">
        <v>44401</v>
      </c>
      <c r="C11217" s="179">
        <v>3400</v>
      </c>
      <c r="D11217" s="88" t="s">
        <v>2864</v>
      </c>
      <c r="E11217" s="184" cm="1">
        <f t="array" ref="E11217">_xlfn.IFS($D11217=$O$5,C11217*$P$5,$D11217=$O$6,$C11217*$P$6,$D11217="AZN",$C11217)</f>
        <v>6176.1</v>
      </c>
      <c r="F11217" s="183" cm="1">
        <f t="array" ref="F11217">_xlfn.IFS($D11217=$O$5,$C11217*$P$5*0.01,$D11217=$O$6,$C11217*$P$6*0.01,$D11217="AZN",$C11217*0.08)</f>
        <v>61.761000000000003</v>
      </c>
    </row>
    <row r="11218" spans="1:6" x14ac:dyDescent="0.3">
      <c r="A11218" s="177" t="s">
        <v>531</v>
      </c>
      <c r="B11218" s="178">
        <v>43924</v>
      </c>
      <c r="C11218" s="179">
        <v>7400</v>
      </c>
      <c r="D11218" s="88" t="s">
        <v>2864</v>
      </c>
      <c r="E11218" s="184" cm="1">
        <f t="array" ref="E11218">_xlfn.IFS($D11218=$O$5,C11218*$P$5,$D11218=$O$6,$C11218*$P$6,$D11218="AZN",$C11218)</f>
        <v>13442.1</v>
      </c>
      <c r="F11218" s="183" cm="1">
        <f t="array" ref="F11218">_xlfn.IFS($D11218=$O$5,$C11218*$P$5*0.01,$D11218=$O$6,$C11218*$P$6*0.01,$D11218="AZN",$C11218*0.08)</f>
        <v>134.42099999999999</v>
      </c>
    </row>
    <row r="11219" spans="1:6" x14ac:dyDescent="0.3">
      <c r="A11219" s="177" t="s">
        <v>790</v>
      </c>
      <c r="B11219" s="178">
        <v>44476</v>
      </c>
      <c r="C11219" s="179">
        <v>1200</v>
      </c>
      <c r="D11219" s="88" t="s">
        <v>2862</v>
      </c>
      <c r="E11219" s="184" cm="1">
        <f t="array" ref="E11219">_xlfn.IFS($D11219=$O$5,C11219*$P$5,$D11219=$O$6,$C11219*$P$6,$D11219="AZN",$C11219)</f>
        <v>1200</v>
      </c>
      <c r="F11219" s="183" cm="1">
        <f t="array" ref="F11219">_xlfn.IFS($D11219=$O$5,$C11219*$P$5*0.01,$D11219=$O$6,$C11219*$P$6*0.01,$D11219="AZN",$C11219*0.08)</f>
        <v>96</v>
      </c>
    </row>
    <row r="11220" spans="1:6" x14ac:dyDescent="0.3">
      <c r="A11220" s="177" t="s">
        <v>1318</v>
      </c>
      <c r="B11220" s="178">
        <v>44000</v>
      </c>
      <c r="C11220" s="179">
        <v>7100</v>
      </c>
      <c r="D11220" s="88" t="s">
        <v>2863</v>
      </c>
      <c r="E11220" s="184" cm="1">
        <f t="array" ref="E11220">_xlfn.IFS($D11220=$O$5,C11220*$P$5,$D11220=$O$6,$C11220*$P$6,$D11220="AZN",$C11220)</f>
        <v>12070</v>
      </c>
      <c r="F11220" s="183" cm="1">
        <f t="array" ref="F11220">_xlfn.IFS($D11220=$O$5,$C11220*$P$5*0.01,$D11220=$O$6,$C11220*$P$6*0.01,$D11220="AZN",$C11220*0.08)</f>
        <v>120.7</v>
      </c>
    </row>
    <row r="11221" spans="1:6" x14ac:dyDescent="0.3">
      <c r="A11221" s="177" t="s">
        <v>1907</v>
      </c>
      <c r="B11221" s="178">
        <v>44304</v>
      </c>
      <c r="C11221" s="179">
        <v>9800</v>
      </c>
      <c r="D11221" s="88" t="s">
        <v>2862</v>
      </c>
      <c r="E11221" s="184" cm="1">
        <f t="array" ref="E11221">_xlfn.IFS($D11221=$O$5,C11221*$P$5,$D11221=$O$6,$C11221*$P$6,$D11221="AZN",$C11221)</f>
        <v>9800</v>
      </c>
      <c r="F11221" s="183" cm="1">
        <f t="array" ref="F11221">_xlfn.IFS($D11221=$O$5,$C11221*$P$5*0.01,$D11221=$O$6,$C11221*$P$6*0.01,$D11221="AZN",$C11221*0.08)</f>
        <v>784</v>
      </c>
    </row>
    <row r="11222" spans="1:6" x14ac:dyDescent="0.3">
      <c r="A11222" s="177" t="s">
        <v>1379</v>
      </c>
      <c r="B11222" s="178">
        <v>44229</v>
      </c>
      <c r="C11222" s="179">
        <v>6000</v>
      </c>
      <c r="D11222" s="88" t="s">
        <v>2862</v>
      </c>
      <c r="E11222" s="184" cm="1">
        <f t="array" ref="E11222">_xlfn.IFS($D11222=$O$5,C11222*$P$5,$D11222=$O$6,$C11222*$P$6,$D11222="AZN",$C11222)</f>
        <v>6000</v>
      </c>
      <c r="F11222" s="183" cm="1">
        <f t="array" ref="F11222">_xlfn.IFS($D11222=$O$5,$C11222*$P$5*0.01,$D11222=$O$6,$C11222*$P$6*0.01,$D11222="AZN",$C11222*0.08)</f>
        <v>480</v>
      </c>
    </row>
    <row r="11223" spans="1:6" x14ac:dyDescent="0.3">
      <c r="A11223" s="177" t="s">
        <v>198</v>
      </c>
      <c r="B11223" s="178">
        <v>44212</v>
      </c>
      <c r="C11223" s="179">
        <v>2700</v>
      </c>
      <c r="D11223" s="88" t="s">
        <v>2864</v>
      </c>
      <c r="E11223" s="184" cm="1">
        <f t="array" ref="E11223">_xlfn.IFS($D11223=$O$5,C11223*$P$5,$D11223=$O$6,$C11223*$P$6,$D11223="AZN",$C11223)</f>
        <v>4904.55</v>
      </c>
      <c r="F11223" s="183" cm="1">
        <f t="array" ref="F11223">_xlfn.IFS($D11223=$O$5,$C11223*$P$5*0.01,$D11223=$O$6,$C11223*$P$6*0.01,$D11223="AZN",$C11223*0.08)</f>
        <v>49.045500000000004</v>
      </c>
    </row>
    <row r="11224" spans="1:6" x14ac:dyDescent="0.3">
      <c r="A11224" s="177" t="s">
        <v>1442</v>
      </c>
      <c r="B11224" s="178">
        <v>44424</v>
      </c>
      <c r="C11224" s="179">
        <v>8600</v>
      </c>
      <c r="D11224" s="88" t="s">
        <v>2864</v>
      </c>
      <c r="E11224" s="184" cm="1">
        <f t="array" ref="E11224">_xlfn.IFS($D11224=$O$5,C11224*$P$5,$D11224=$O$6,$C11224*$P$6,$D11224="AZN",$C11224)</f>
        <v>15621.9</v>
      </c>
      <c r="F11224" s="183" cm="1">
        <f t="array" ref="F11224">_xlfn.IFS($D11224=$O$5,$C11224*$P$5*0.01,$D11224=$O$6,$C11224*$P$6*0.01,$D11224="AZN",$C11224*0.08)</f>
        <v>156.21899999999999</v>
      </c>
    </row>
    <row r="11225" spans="1:6" x14ac:dyDescent="0.3">
      <c r="A11225" s="177" t="s">
        <v>1273</v>
      </c>
      <c r="B11225" s="178">
        <v>44204</v>
      </c>
      <c r="C11225" s="179">
        <v>10000</v>
      </c>
      <c r="D11225" s="88" t="s">
        <v>2863</v>
      </c>
      <c r="E11225" s="184" cm="1">
        <f t="array" ref="E11225">_xlfn.IFS($D11225=$O$5,C11225*$P$5,$D11225=$O$6,$C11225*$P$6,$D11225="AZN",$C11225)</f>
        <v>17000</v>
      </c>
      <c r="F11225" s="183" cm="1">
        <f t="array" ref="F11225">_xlfn.IFS($D11225=$O$5,$C11225*$P$5*0.01,$D11225=$O$6,$C11225*$P$6*0.01,$D11225="AZN",$C11225*0.08)</f>
        <v>170</v>
      </c>
    </row>
    <row r="11226" spans="1:6" x14ac:dyDescent="0.3">
      <c r="A11226" s="177" t="s">
        <v>1903</v>
      </c>
      <c r="B11226" s="178">
        <v>44459</v>
      </c>
      <c r="C11226" s="179">
        <v>4200</v>
      </c>
      <c r="D11226" s="88" t="s">
        <v>2864</v>
      </c>
      <c r="E11226" s="184" cm="1">
        <f t="array" ref="E11226">_xlfn.IFS($D11226=$O$5,C11226*$P$5,$D11226=$O$6,$C11226*$P$6,$D11226="AZN",$C11226)</f>
        <v>7629.3</v>
      </c>
      <c r="F11226" s="183" cm="1">
        <f t="array" ref="F11226">_xlfn.IFS($D11226=$O$5,$C11226*$P$5*0.01,$D11226=$O$6,$C11226*$P$6*0.01,$D11226="AZN",$C11226*0.08)</f>
        <v>76.293000000000006</v>
      </c>
    </row>
    <row r="11227" spans="1:6" x14ac:dyDescent="0.3">
      <c r="A11227" s="177" t="s">
        <v>414</v>
      </c>
      <c r="B11227" s="178">
        <v>44000</v>
      </c>
      <c r="C11227" s="179">
        <v>5600</v>
      </c>
      <c r="D11227" s="88" t="s">
        <v>2863</v>
      </c>
      <c r="E11227" s="184" cm="1">
        <f t="array" ref="E11227">_xlfn.IFS($D11227=$O$5,C11227*$P$5,$D11227=$O$6,$C11227*$P$6,$D11227="AZN",$C11227)</f>
        <v>9520</v>
      </c>
      <c r="F11227" s="183" cm="1">
        <f t="array" ref="F11227">_xlfn.IFS($D11227=$O$5,$C11227*$P$5*0.01,$D11227=$O$6,$C11227*$P$6*0.01,$D11227="AZN",$C11227*0.08)</f>
        <v>95.2</v>
      </c>
    </row>
    <row r="11228" spans="1:6" x14ac:dyDescent="0.3">
      <c r="A11228" s="177" t="s">
        <v>518</v>
      </c>
      <c r="B11228" s="178">
        <v>44411</v>
      </c>
      <c r="C11228" s="179">
        <v>3000</v>
      </c>
      <c r="D11228" s="88" t="s">
        <v>2864</v>
      </c>
      <c r="E11228" s="184" cm="1">
        <f t="array" ref="E11228">_xlfn.IFS($D11228=$O$5,C11228*$P$5,$D11228=$O$6,$C11228*$P$6,$D11228="AZN",$C11228)</f>
        <v>5449.5</v>
      </c>
      <c r="F11228" s="183" cm="1">
        <f t="array" ref="F11228">_xlfn.IFS($D11228=$O$5,$C11228*$P$5*0.01,$D11228=$O$6,$C11228*$P$6*0.01,$D11228="AZN",$C11228*0.08)</f>
        <v>54.495000000000005</v>
      </c>
    </row>
    <row r="11229" spans="1:6" x14ac:dyDescent="0.3">
      <c r="A11229" s="177" t="s">
        <v>856</v>
      </c>
      <c r="B11229" s="178">
        <v>44389</v>
      </c>
      <c r="C11229" s="179">
        <v>12800</v>
      </c>
      <c r="D11229" s="88" t="s">
        <v>2862</v>
      </c>
      <c r="E11229" s="184" cm="1">
        <f t="array" ref="E11229">_xlfn.IFS($D11229=$O$5,C11229*$P$5,$D11229=$O$6,$C11229*$P$6,$D11229="AZN",$C11229)</f>
        <v>12800</v>
      </c>
      <c r="F11229" s="183" cm="1">
        <f t="array" ref="F11229">_xlfn.IFS($D11229=$O$5,$C11229*$P$5*0.01,$D11229=$O$6,$C11229*$P$6*0.01,$D11229="AZN",$C11229*0.08)</f>
        <v>1024</v>
      </c>
    </row>
    <row r="11230" spans="1:6" x14ac:dyDescent="0.3">
      <c r="A11230" s="177" t="s">
        <v>1413</v>
      </c>
      <c r="B11230" s="178">
        <v>44289</v>
      </c>
      <c r="C11230" s="179">
        <v>8400</v>
      </c>
      <c r="D11230" s="88" t="s">
        <v>2864</v>
      </c>
      <c r="E11230" s="184" cm="1">
        <f t="array" ref="E11230">_xlfn.IFS($D11230=$O$5,C11230*$P$5,$D11230=$O$6,$C11230*$P$6,$D11230="AZN",$C11230)</f>
        <v>15258.6</v>
      </c>
      <c r="F11230" s="183" cm="1">
        <f t="array" ref="F11230">_xlfn.IFS($D11230=$O$5,$C11230*$P$5*0.01,$D11230=$O$6,$C11230*$P$6*0.01,$D11230="AZN",$C11230*0.08)</f>
        <v>152.58600000000001</v>
      </c>
    </row>
    <row r="11231" spans="1:6" x14ac:dyDescent="0.3">
      <c r="A11231" s="177" t="s">
        <v>1628</v>
      </c>
      <c r="B11231" s="178">
        <v>44223</v>
      </c>
      <c r="C11231" s="179">
        <v>4000</v>
      </c>
      <c r="D11231" s="88" t="s">
        <v>2862</v>
      </c>
      <c r="E11231" s="184" cm="1">
        <f t="array" ref="E11231">_xlfn.IFS($D11231=$O$5,C11231*$P$5,$D11231=$O$6,$C11231*$P$6,$D11231="AZN",$C11231)</f>
        <v>4000</v>
      </c>
      <c r="F11231" s="183" cm="1">
        <f t="array" ref="F11231">_xlfn.IFS($D11231=$O$5,$C11231*$P$5*0.01,$D11231=$O$6,$C11231*$P$6*0.01,$D11231="AZN",$C11231*0.08)</f>
        <v>320</v>
      </c>
    </row>
    <row r="11232" spans="1:6" x14ac:dyDescent="0.3">
      <c r="A11232" s="177" t="s">
        <v>1251</v>
      </c>
      <c r="B11232" s="178">
        <v>44378</v>
      </c>
      <c r="C11232" s="179">
        <v>9200</v>
      </c>
      <c r="D11232" s="88" t="s">
        <v>2864</v>
      </c>
      <c r="E11232" s="184" cm="1">
        <f t="array" ref="E11232">_xlfn.IFS($D11232=$O$5,C11232*$P$5,$D11232=$O$6,$C11232*$P$6,$D11232="AZN",$C11232)</f>
        <v>16711.8</v>
      </c>
      <c r="F11232" s="183" cm="1">
        <f t="array" ref="F11232">_xlfn.IFS($D11232=$O$5,$C11232*$P$5*0.01,$D11232=$O$6,$C11232*$P$6*0.01,$D11232="AZN",$C11232*0.08)</f>
        <v>167.11799999999999</v>
      </c>
    </row>
    <row r="11233" spans="1:6" x14ac:dyDescent="0.3">
      <c r="A11233" s="177" t="s">
        <v>1144</v>
      </c>
      <c r="B11233" s="178">
        <v>44344</v>
      </c>
      <c r="C11233" s="179">
        <v>8300</v>
      </c>
      <c r="D11233" s="88" t="s">
        <v>2864</v>
      </c>
      <c r="E11233" s="184" cm="1">
        <f t="array" ref="E11233">_xlfn.IFS($D11233=$O$5,C11233*$P$5,$D11233=$O$6,$C11233*$P$6,$D11233="AZN",$C11233)</f>
        <v>15076.95</v>
      </c>
      <c r="F11233" s="183" cm="1">
        <f t="array" ref="F11233">_xlfn.IFS($D11233=$O$5,$C11233*$P$5*0.01,$D11233=$O$6,$C11233*$P$6*0.01,$D11233="AZN",$C11233*0.08)</f>
        <v>150.76950000000002</v>
      </c>
    </row>
    <row r="11234" spans="1:6" x14ac:dyDescent="0.3">
      <c r="A11234" s="177" t="s">
        <v>1786</v>
      </c>
      <c r="B11234" s="178">
        <v>44661</v>
      </c>
      <c r="C11234" s="179">
        <v>2300</v>
      </c>
      <c r="D11234" s="88" t="s">
        <v>2863</v>
      </c>
      <c r="E11234" s="184" cm="1">
        <f t="array" ref="E11234">_xlfn.IFS($D11234=$O$5,C11234*$P$5,$D11234=$O$6,$C11234*$P$6,$D11234="AZN",$C11234)</f>
        <v>3910</v>
      </c>
      <c r="F11234" s="183" cm="1">
        <f t="array" ref="F11234">_xlfn.IFS($D11234=$O$5,$C11234*$P$5*0.01,$D11234=$O$6,$C11234*$P$6*0.01,$D11234="AZN",$C11234*0.08)</f>
        <v>39.1</v>
      </c>
    </row>
    <row r="11235" spans="1:6" x14ac:dyDescent="0.3">
      <c r="A11235" s="177" t="s">
        <v>1741</v>
      </c>
      <c r="B11235" s="178">
        <v>44122</v>
      </c>
      <c r="C11235" s="179">
        <v>4000</v>
      </c>
      <c r="D11235" s="88" t="s">
        <v>2863</v>
      </c>
      <c r="E11235" s="184" cm="1">
        <f t="array" ref="E11235">_xlfn.IFS($D11235=$O$5,C11235*$P$5,$D11235=$O$6,$C11235*$P$6,$D11235="AZN",$C11235)</f>
        <v>6800</v>
      </c>
      <c r="F11235" s="183" cm="1">
        <f t="array" ref="F11235">_xlfn.IFS($D11235=$O$5,$C11235*$P$5*0.01,$D11235=$O$6,$C11235*$P$6*0.01,$D11235="AZN",$C11235*0.08)</f>
        <v>68</v>
      </c>
    </row>
    <row r="11236" spans="1:6" x14ac:dyDescent="0.3">
      <c r="A11236" s="177" t="s">
        <v>2134</v>
      </c>
      <c r="B11236" s="178">
        <v>43801</v>
      </c>
      <c r="C11236" s="179">
        <v>4100</v>
      </c>
      <c r="D11236" s="88" t="s">
        <v>2864</v>
      </c>
      <c r="E11236" s="184" cm="1">
        <f t="array" ref="E11236">_xlfn.IFS($D11236=$O$5,C11236*$P$5,$D11236=$O$6,$C11236*$P$6,$D11236="AZN",$C11236)</f>
        <v>7447.65</v>
      </c>
      <c r="F11236" s="183" cm="1">
        <f t="array" ref="F11236">_xlfn.IFS($D11236=$O$5,$C11236*$P$5*0.01,$D11236=$O$6,$C11236*$P$6*0.01,$D11236="AZN",$C11236*0.08)</f>
        <v>74.476500000000001</v>
      </c>
    </row>
    <row r="11237" spans="1:6" x14ac:dyDescent="0.3">
      <c r="A11237" s="177" t="s">
        <v>1179</v>
      </c>
      <c r="B11237" s="178">
        <v>44758</v>
      </c>
      <c r="C11237" s="179">
        <v>12500</v>
      </c>
      <c r="D11237" s="88" t="s">
        <v>2863</v>
      </c>
      <c r="E11237" s="184" cm="1">
        <f t="array" ref="E11237">_xlfn.IFS($D11237=$O$5,C11237*$P$5,$D11237=$O$6,$C11237*$P$6,$D11237="AZN",$C11237)</f>
        <v>21250</v>
      </c>
      <c r="F11237" s="183" cm="1">
        <f t="array" ref="F11237">_xlfn.IFS($D11237=$O$5,$C11237*$P$5*0.01,$D11237=$O$6,$C11237*$P$6*0.01,$D11237="AZN",$C11237*0.08)</f>
        <v>212.5</v>
      </c>
    </row>
    <row r="11238" spans="1:6" x14ac:dyDescent="0.3">
      <c r="A11238" s="177" t="s">
        <v>1504</v>
      </c>
      <c r="B11238" s="178">
        <v>44182</v>
      </c>
      <c r="C11238" s="179">
        <v>12800</v>
      </c>
      <c r="D11238" s="88" t="s">
        <v>2863</v>
      </c>
      <c r="E11238" s="184" cm="1">
        <f t="array" ref="E11238">_xlfn.IFS($D11238=$O$5,C11238*$P$5,$D11238=$O$6,$C11238*$P$6,$D11238="AZN",$C11238)</f>
        <v>21760</v>
      </c>
      <c r="F11238" s="183" cm="1">
        <f t="array" ref="F11238">_xlfn.IFS($D11238=$O$5,$C11238*$P$5*0.01,$D11238=$O$6,$C11238*$P$6*0.01,$D11238="AZN",$C11238*0.08)</f>
        <v>217.6</v>
      </c>
    </row>
    <row r="11239" spans="1:6" x14ac:dyDescent="0.3">
      <c r="A11239" s="177" t="s">
        <v>585</v>
      </c>
      <c r="B11239" s="178">
        <v>44184</v>
      </c>
      <c r="C11239" s="179">
        <v>1700</v>
      </c>
      <c r="D11239" s="88" t="s">
        <v>2864</v>
      </c>
      <c r="E11239" s="184" cm="1">
        <f t="array" ref="E11239">_xlfn.IFS($D11239=$O$5,C11239*$P$5,$D11239=$O$6,$C11239*$P$6,$D11239="AZN",$C11239)</f>
        <v>3088.05</v>
      </c>
      <c r="F11239" s="183" cm="1">
        <f t="array" ref="F11239">_xlfn.IFS($D11239=$O$5,$C11239*$P$5*0.01,$D11239=$O$6,$C11239*$P$6*0.01,$D11239="AZN",$C11239*0.08)</f>
        <v>30.880500000000001</v>
      </c>
    </row>
    <row r="11240" spans="1:6" x14ac:dyDescent="0.3">
      <c r="A11240" s="177" t="s">
        <v>1184</v>
      </c>
      <c r="B11240" s="178">
        <v>44023</v>
      </c>
      <c r="C11240" s="179">
        <v>5900</v>
      </c>
      <c r="D11240" s="88" t="s">
        <v>2864</v>
      </c>
      <c r="E11240" s="184" cm="1">
        <f t="array" ref="E11240">_xlfn.IFS($D11240=$O$5,C11240*$P$5,$D11240=$O$6,$C11240*$P$6,$D11240="AZN",$C11240)</f>
        <v>10717.35</v>
      </c>
      <c r="F11240" s="183" cm="1">
        <f t="array" ref="F11240">_xlfn.IFS($D11240=$O$5,$C11240*$P$5*0.01,$D11240=$O$6,$C11240*$P$6*0.01,$D11240="AZN",$C11240*0.08)</f>
        <v>107.1735</v>
      </c>
    </row>
    <row r="11241" spans="1:6" x14ac:dyDescent="0.3">
      <c r="A11241" s="177" t="s">
        <v>632</v>
      </c>
      <c r="B11241" s="178">
        <v>44446</v>
      </c>
      <c r="C11241" s="179">
        <v>4200</v>
      </c>
      <c r="D11241" s="88" t="s">
        <v>2862</v>
      </c>
      <c r="E11241" s="184" cm="1">
        <f t="array" ref="E11241">_xlfn.IFS($D11241=$O$5,C11241*$P$5,$D11241=$O$6,$C11241*$P$6,$D11241="AZN",$C11241)</f>
        <v>4200</v>
      </c>
      <c r="F11241" s="183" cm="1">
        <f t="array" ref="F11241">_xlfn.IFS($D11241=$O$5,$C11241*$P$5*0.01,$D11241=$O$6,$C11241*$P$6*0.01,$D11241="AZN",$C11241*0.08)</f>
        <v>336</v>
      </c>
    </row>
    <row r="11242" spans="1:6" x14ac:dyDescent="0.3">
      <c r="A11242" s="177" t="s">
        <v>1599</v>
      </c>
      <c r="B11242" s="178">
        <v>44222</v>
      </c>
      <c r="C11242" s="179">
        <v>9000</v>
      </c>
      <c r="D11242" s="88" t="s">
        <v>2864</v>
      </c>
      <c r="E11242" s="184" cm="1">
        <f t="array" ref="E11242">_xlfn.IFS($D11242=$O$5,C11242*$P$5,$D11242=$O$6,$C11242*$P$6,$D11242="AZN",$C11242)</f>
        <v>16348.5</v>
      </c>
      <c r="F11242" s="183" cm="1">
        <f t="array" ref="F11242">_xlfn.IFS($D11242=$O$5,$C11242*$P$5*0.01,$D11242=$O$6,$C11242*$P$6*0.01,$D11242="AZN",$C11242*0.08)</f>
        <v>163.48500000000001</v>
      </c>
    </row>
    <row r="11243" spans="1:6" x14ac:dyDescent="0.3">
      <c r="A11243" s="177" t="s">
        <v>265</v>
      </c>
      <c r="B11243" s="178">
        <v>43870</v>
      </c>
      <c r="C11243" s="179">
        <v>8600</v>
      </c>
      <c r="D11243" s="88" t="s">
        <v>2862</v>
      </c>
      <c r="E11243" s="184" cm="1">
        <f t="array" ref="E11243">_xlfn.IFS($D11243=$O$5,C11243*$P$5,$D11243=$O$6,$C11243*$P$6,$D11243="AZN",$C11243)</f>
        <v>8600</v>
      </c>
      <c r="F11243" s="183" cm="1">
        <f t="array" ref="F11243">_xlfn.IFS($D11243=$O$5,$C11243*$P$5*0.01,$D11243=$O$6,$C11243*$P$6*0.01,$D11243="AZN",$C11243*0.08)</f>
        <v>688</v>
      </c>
    </row>
    <row r="11244" spans="1:6" x14ac:dyDescent="0.3">
      <c r="A11244" s="177" t="s">
        <v>1126</v>
      </c>
      <c r="B11244" s="178">
        <v>44054</v>
      </c>
      <c r="C11244" s="179">
        <v>4600</v>
      </c>
      <c r="D11244" s="88" t="s">
        <v>2863</v>
      </c>
      <c r="E11244" s="184" cm="1">
        <f t="array" ref="E11244">_xlfn.IFS($D11244=$O$5,C11244*$P$5,$D11244=$O$6,$C11244*$P$6,$D11244="AZN",$C11244)</f>
        <v>7820</v>
      </c>
      <c r="F11244" s="183" cm="1">
        <f t="array" ref="F11244">_xlfn.IFS($D11244=$O$5,$C11244*$P$5*0.01,$D11244=$O$6,$C11244*$P$6*0.01,$D11244="AZN",$C11244*0.08)</f>
        <v>78.2</v>
      </c>
    </row>
    <row r="11245" spans="1:6" x14ac:dyDescent="0.3">
      <c r="A11245" s="177" t="s">
        <v>430</v>
      </c>
      <c r="B11245" s="178">
        <v>44320</v>
      </c>
      <c r="C11245" s="179">
        <v>11800</v>
      </c>
      <c r="D11245" s="88" t="s">
        <v>2864</v>
      </c>
      <c r="E11245" s="184" cm="1">
        <f t="array" ref="E11245">_xlfn.IFS($D11245=$O$5,C11245*$P$5,$D11245=$O$6,$C11245*$P$6,$D11245="AZN",$C11245)</f>
        <v>21434.7</v>
      </c>
      <c r="F11245" s="183" cm="1">
        <f t="array" ref="F11245">_xlfn.IFS($D11245=$O$5,$C11245*$P$5*0.01,$D11245=$O$6,$C11245*$P$6*0.01,$D11245="AZN",$C11245*0.08)</f>
        <v>214.34700000000001</v>
      </c>
    </row>
    <row r="11246" spans="1:6" x14ac:dyDescent="0.3">
      <c r="A11246" s="177" t="s">
        <v>1186</v>
      </c>
      <c r="B11246" s="178">
        <v>44019</v>
      </c>
      <c r="C11246" s="179">
        <v>2300</v>
      </c>
      <c r="D11246" s="88" t="s">
        <v>2863</v>
      </c>
      <c r="E11246" s="184" cm="1">
        <f t="array" ref="E11246">_xlfn.IFS($D11246=$O$5,C11246*$P$5,$D11246=$O$6,$C11246*$P$6,$D11246="AZN",$C11246)</f>
        <v>3910</v>
      </c>
      <c r="F11246" s="183" cm="1">
        <f t="array" ref="F11246">_xlfn.IFS($D11246=$O$5,$C11246*$P$5*0.01,$D11246=$O$6,$C11246*$P$6*0.01,$D11246="AZN",$C11246*0.08)</f>
        <v>39.1</v>
      </c>
    </row>
    <row r="11247" spans="1:6" x14ac:dyDescent="0.3">
      <c r="A11247" s="177" t="s">
        <v>411</v>
      </c>
      <c r="B11247" s="178">
        <v>43963</v>
      </c>
      <c r="C11247" s="179">
        <v>7000</v>
      </c>
      <c r="D11247" s="88" t="s">
        <v>2864</v>
      </c>
      <c r="E11247" s="184" cm="1">
        <f t="array" ref="E11247">_xlfn.IFS($D11247=$O$5,C11247*$P$5,$D11247=$O$6,$C11247*$P$6,$D11247="AZN",$C11247)</f>
        <v>12715.5</v>
      </c>
      <c r="F11247" s="183" cm="1">
        <f t="array" ref="F11247">_xlfn.IFS($D11247=$O$5,$C11247*$P$5*0.01,$D11247=$O$6,$C11247*$P$6*0.01,$D11247="AZN",$C11247*0.08)</f>
        <v>127.155</v>
      </c>
    </row>
    <row r="11248" spans="1:6" x14ac:dyDescent="0.3">
      <c r="A11248" s="177" t="s">
        <v>1604</v>
      </c>
      <c r="B11248" s="178">
        <v>44071</v>
      </c>
      <c r="C11248" s="179">
        <v>6800</v>
      </c>
      <c r="D11248" s="88" t="s">
        <v>2863</v>
      </c>
      <c r="E11248" s="184" cm="1">
        <f t="array" ref="E11248">_xlfn.IFS($D11248=$O$5,C11248*$P$5,$D11248=$O$6,$C11248*$P$6,$D11248="AZN",$C11248)</f>
        <v>11560</v>
      </c>
      <c r="F11248" s="183" cm="1">
        <f t="array" ref="F11248">_xlfn.IFS($D11248=$O$5,$C11248*$P$5*0.01,$D11248=$O$6,$C11248*$P$6*0.01,$D11248="AZN",$C11248*0.08)</f>
        <v>115.60000000000001</v>
      </c>
    </row>
    <row r="11249" spans="1:6" x14ac:dyDescent="0.3">
      <c r="A11249" s="177" t="s">
        <v>1148</v>
      </c>
      <c r="B11249" s="178">
        <v>44404</v>
      </c>
      <c r="C11249" s="179">
        <v>6100</v>
      </c>
      <c r="D11249" s="88" t="s">
        <v>2862</v>
      </c>
      <c r="E11249" s="184" cm="1">
        <f t="array" ref="E11249">_xlfn.IFS($D11249=$O$5,C11249*$P$5,$D11249=$O$6,$C11249*$P$6,$D11249="AZN",$C11249)</f>
        <v>6100</v>
      </c>
      <c r="F11249" s="183" cm="1">
        <f t="array" ref="F11249">_xlfn.IFS($D11249=$O$5,$C11249*$P$5*0.01,$D11249=$O$6,$C11249*$P$6*0.01,$D11249="AZN",$C11249*0.08)</f>
        <v>488</v>
      </c>
    </row>
    <row r="11250" spans="1:6" x14ac:dyDescent="0.3">
      <c r="A11250" s="177" t="s">
        <v>484</v>
      </c>
      <c r="B11250" s="178">
        <v>44046</v>
      </c>
      <c r="C11250" s="179">
        <v>5100</v>
      </c>
      <c r="D11250" s="88" t="s">
        <v>2862</v>
      </c>
      <c r="E11250" s="184" cm="1">
        <f t="array" ref="E11250">_xlfn.IFS($D11250=$O$5,C11250*$P$5,$D11250=$O$6,$C11250*$P$6,$D11250="AZN",$C11250)</f>
        <v>5100</v>
      </c>
      <c r="F11250" s="183" cm="1">
        <f t="array" ref="F11250">_xlfn.IFS($D11250=$O$5,$C11250*$P$5*0.01,$D11250=$O$6,$C11250*$P$6*0.01,$D11250="AZN",$C11250*0.08)</f>
        <v>408</v>
      </c>
    </row>
    <row r="11251" spans="1:6" x14ac:dyDescent="0.3">
      <c r="A11251" s="177" t="s">
        <v>362</v>
      </c>
      <c r="B11251" s="178">
        <v>43866</v>
      </c>
      <c r="C11251" s="179">
        <v>5300</v>
      </c>
      <c r="D11251" s="88" t="s">
        <v>2864</v>
      </c>
      <c r="E11251" s="184" cm="1">
        <f t="array" ref="E11251">_xlfn.IFS($D11251=$O$5,C11251*$P$5,$D11251=$O$6,$C11251*$P$6,$D11251="AZN",$C11251)</f>
        <v>9627.4500000000007</v>
      </c>
      <c r="F11251" s="183" cm="1">
        <f t="array" ref="F11251">_xlfn.IFS($D11251=$O$5,$C11251*$P$5*0.01,$D11251=$O$6,$C11251*$P$6*0.01,$D11251="AZN",$C11251*0.08)</f>
        <v>96.274500000000003</v>
      </c>
    </row>
    <row r="11252" spans="1:6" x14ac:dyDescent="0.3">
      <c r="A11252" s="177" t="s">
        <v>1234</v>
      </c>
      <c r="B11252" s="178">
        <v>43787</v>
      </c>
      <c r="C11252" s="179">
        <v>1000</v>
      </c>
      <c r="D11252" s="88" t="s">
        <v>2862</v>
      </c>
      <c r="E11252" s="184" cm="1">
        <f t="array" ref="E11252">_xlfn.IFS($D11252=$O$5,C11252*$P$5,$D11252=$O$6,$C11252*$P$6,$D11252="AZN",$C11252)</f>
        <v>1000</v>
      </c>
      <c r="F11252" s="183" cm="1">
        <f t="array" ref="F11252">_xlfn.IFS($D11252=$O$5,$C11252*$P$5*0.01,$D11252=$O$6,$C11252*$P$6*0.01,$D11252="AZN",$C11252*0.08)</f>
        <v>80</v>
      </c>
    </row>
    <row r="11253" spans="1:6" x14ac:dyDescent="0.3">
      <c r="A11253" s="177" t="s">
        <v>1988</v>
      </c>
      <c r="B11253" s="178">
        <v>44264</v>
      </c>
      <c r="C11253" s="179">
        <v>9900</v>
      </c>
      <c r="D11253" s="88" t="s">
        <v>2864</v>
      </c>
      <c r="E11253" s="184" cm="1">
        <f t="array" ref="E11253">_xlfn.IFS($D11253=$O$5,C11253*$P$5,$D11253=$O$6,$C11253*$P$6,$D11253="AZN",$C11253)</f>
        <v>17983.349999999999</v>
      </c>
      <c r="F11253" s="183" cm="1">
        <f t="array" ref="F11253">_xlfn.IFS($D11253=$O$5,$C11253*$P$5*0.01,$D11253=$O$6,$C11253*$P$6*0.01,$D11253="AZN",$C11253*0.08)</f>
        <v>179.83349999999999</v>
      </c>
    </row>
    <row r="11254" spans="1:6" x14ac:dyDescent="0.3">
      <c r="A11254" s="177" t="s">
        <v>1170</v>
      </c>
      <c r="B11254" s="178">
        <v>44463</v>
      </c>
      <c r="C11254" s="179">
        <v>6200</v>
      </c>
      <c r="D11254" s="88" t="s">
        <v>2862</v>
      </c>
      <c r="E11254" s="184" cm="1">
        <f t="array" ref="E11254">_xlfn.IFS($D11254=$O$5,C11254*$P$5,$D11254=$O$6,$C11254*$P$6,$D11254="AZN",$C11254)</f>
        <v>6200</v>
      </c>
      <c r="F11254" s="183" cm="1">
        <f t="array" ref="F11254">_xlfn.IFS($D11254=$O$5,$C11254*$P$5*0.01,$D11254=$O$6,$C11254*$P$6*0.01,$D11254="AZN",$C11254*0.08)</f>
        <v>496</v>
      </c>
    </row>
    <row r="11255" spans="1:6" x14ac:dyDescent="0.3">
      <c r="A11255" s="177" t="s">
        <v>1510</v>
      </c>
      <c r="B11255" s="178">
        <v>44658</v>
      </c>
      <c r="C11255" s="179">
        <v>13000</v>
      </c>
      <c r="D11255" s="88" t="s">
        <v>2862</v>
      </c>
      <c r="E11255" s="184" cm="1">
        <f t="array" ref="E11255">_xlfn.IFS($D11255=$O$5,C11255*$P$5,$D11255=$O$6,$C11255*$P$6,$D11255="AZN",$C11255)</f>
        <v>13000</v>
      </c>
      <c r="F11255" s="183" cm="1">
        <f t="array" ref="F11255">_xlfn.IFS($D11255=$O$5,$C11255*$P$5*0.01,$D11255=$O$6,$C11255*$P$6*0.01,$D11255="AZN",$C11255*0.08)</f>
        <v>1040</v>
      </c>
    </row>
    <row r="11256" spans="1:6" x14ac:dyDescent="0.3">
      <c r="A11256" s="177" t="s">
        <v>622</v>
      </c>
      <c r="B11256" s="178">
        <v>44441</v>
      </c>
      <c r="C11256" s="179">
        <v>6400</v>
      </c>
      <c r="D11256" s="88" t="s">
        <v>2862</v>
      </c>
      <c r="E11256" s="184" cm="1">
        <f t="array" ref="E11256">_xlfn.IFS($D11256=$O$5,C11256*$P$5,$D11256=$O$6,$C11256*$P$6,$D11256="AZN",$C11256)</f>
        <v>6400</v>
      </c>
      <c r="F11256" s="183" cm="1">
        <f t="array" ref="F11256">_xlfn.IFS($D11256=$O$5,$C11256*$P$5*0.01,$D11256=$O$6,$C11256*$P$6*0.01,$D11256="AZN",$C11256*0.08)</f>
        <v>512</v>
      </c>
    </row>
    <row r="11257" spans="1:6" x14ac:dyDescent="0.3">
      <c r="A11257" s="177" t="s">
        <v>405</v>
      </c>
      <c r="B11257" s="178">
        <v>44579</v>
      </c>
      <c r="C11257" s="179">
        <v>2400</v>
      </c>
      <c r="D11257" s="88" t="s">
        <v>2864</v>
      </c>
      <c r="E11257" s="184" cm="1">
        <f t="array" ref="E11257">_xlfn.IFS($D11257=$O$5,C11257*$P$5,$D11257=$O$6,$C11257*$P$6,$D11257="AZN",$C11257)</f>
        <v>4359.6000000000004</v>
      </c>
      <c r="F11257" s="183" cm="1">
        <f t="array" ref="F11257">_xlfn.IFS($D11257=$O$5,$C11257*$P$5*0.01,$D11257=$O$6,$C11257*$P$6*0.01,$D11257="AZN",$C11257*0.08)</f>
        <v>43.596000000000004</v>
      </c>
    </row>
    <row r="11258" spans="1:6" x14ac:dyDescent="0.3">
      <c r="A11258" s="177" t="s">
        <v>1123</v>
      </c>
      <c r="B11258" s="178">
        <v>44002</v>
      </c>
      <c r="C11258" s="179">
        <v>6000</v>
      </c>
      <c r="D11258" s="88" t="s">
        <v>2864</v>
      </c>
      <c r="E11258" s="184" cm="1">
        <f t="array" ref="E11258">_xlfn.IFS($D11258=$O$5,C11258*$P$5,$D11258=$O$6,$C11258*$P$6,$D11258="AZN",$C11258)</f>
        <v>10899</v>
      </c>
      <c r="F11258" s="183" cm="1">
        <f t="array" ref="F11258">_xlfn.IFS($D11258=$O$5,$C11258*$P$5*0.01,$D11258=$O$6,$C11258*$P$6*0.01,$D11258="AZN",$C11258*0.08)</f>
        <v>108.99000000000001</v>
      </c>
    </row>
    <row r="11259" spans="1:6" x14ac:dyDescent="0.3">
      <c r="A11259" s="177" t="s">
        <v>1077</v>
      </c>
      <c r="B11259" s="178">
        <v>43539</v>
      </c>
      <c r="C11259" s="179">
        <v>5000</v>
      </c>
      <c r="D11259" s="88" t="s">
        <v>2863</v>
      </c>
      <c r="E11259" s="184" cm="1">
        <f t="array" ref="E11259">_xlfn.IFS($D11259=$O$5,C11259*$P$5,$D11259=$O$6,$C11259*$P$6,$D11259="AZN",$C11259)</f>
        <v>8500</v>
      </c>
      <c r="F11259" s="183" cm="1">
        <f t="array" ref="F11259">_xlfn.IFS($D11259=$O$5,$C11259*$P$5*0.01,$D11259=$O$6,$C11259*$P$6*0.01,$D11259="AZN",$C11259*0.08)</f>
        <v>85</v>
      </c>
    </row>
    <row r="11260" spans="1:6" x14ac:dyDescent="0.3">
      <c r="A11260" s="177" t="s">
        <v>1327</v>
      </c>
      <c r="B11260" s="178">
        <v>44147</v>
      </c>
      <c r="C11260" s="179">
        <v>5900</v>
      </c>
      <c r="D11260" s="88" t="s">
        <v>2862</v>
      </c>
      <c r="E11260" s="184" cm="1">
        <f t="array" ref="E11260">_xlfn.IFS($D11260=$O$5,C11260*$P$5,$D11260=$O$6,$C11260*$P$6,$D11260="AZN",$C11260)</f>
        <v>5900</v>
      </c>
      <c r="F11260" s="183" cm="1">
        <f t="array" ref="F11260">_xlfn.IFS($D11260=$O$5,$C11260*$P$5*0.01,$D11260=$O$6,$C11260*$P$6*0.01,$D11260="AZN",$C11260*0.08)</f>
        <v>472</v>
      </c>
    </row>
    <row r="11261" spans="1:6" x14ac:dyDescent="0.3">
      <c r="A11261" s="177" t="s">
        <v>1236</v>
      </c>
      <c r="B11261" s="178">
        <v>44476</v>
      </c>
      <c r="C11261" s="179">
        <v>10200</v>
      </c>
      <c r="D11261" s="88" t="s">
        <v>2862</v>
      </c>
      <c r="E11261" s="184" cm="1">
        <f t="array" ref="E11261">_xlfn.IFS($D11261=$O$5,C11261*$P$5,$D11261=$O$6,$C11261*$P$6,$D11261="AZN",$C11261)</f>
        <v>10200</v>
      </c>
      <c r="F11261" s="183" cm="1">
        <f t="array" ref="F11261">_xlfn.IFS($D11261=$O$5,$C11261*$P$5*0.01,$D11261=$O$6,$C11261*$P$6*0.01,$D11261="AZN",$C11261*0.08)</f>
        <v>816</v>
      </c>
    </row>
    <row r="11262" spans="1:6" x14ac:dyDescent="0.3">
      <c r="A11262" s="177" t="s">
        <v>785</v>
      </c>
      <c r="B11262" s="178">
        <v>44182</v>
      </c>
      <c r="C11262" s="179">
        <v>7700</v>
      </c>
      <c r="D11262" s="88" t="s">
        <v>2862</v>
      </c>
      <c r="E11262" s="184" cm="1">
        <f t="array" ref="E11262">_xlfn.IFS($D11262=$O$5,C11262*$P$5,$D11262=$O$6,$C11262*$P$6,$D11262="AZN",$C11262)</f>
        <v>7700</v>
      </c>
      <c r="F11262" s="183" cm="1">
        <f t="array" ref="F11262">_xlfn.IFS($D11262=$O$5,$C11262*$P$5*0.01,$D11262=$O$6,$C11262*$P$6*0.01,$D11262="AZN",$C11262*0.08)</f>
        <v>616</v>
      </c>
    </row>
    <row r="11263" spans="1:6" x14ac:dyDescent="0.3">
      <c r="A11263" s="177" t="s">
        <v>445</v>
      </c>
      <c r="B11263" s="178">
        <v>44163</v>
      </c>
      <c r="C11263" s="179">
        <v>1000</v>
      </c>
      <c r="D11263" s="88" t="s">
        <v>2862</v>
      </c>
      <c r="E11263" s="184" cm="1">
        <f t="array" ref="E11263">_xlfn.IFS($D11263=$O$5,C11263*$P$5,$D11263=$O$6,$C11263*$P$6,$D11263="AZN",$C11263)</f>
        <v>1000</v>
      </c>
      <c r="F11263" s="183" cm="1">
        <f t="array" ref="F11263">_xlfn.IFS($D11263=$O$5,$C11263*$P$5*0.01,$D11263=$O$6,$C11263*$P$6*0.01,$D11263="AZN",$C11263*0.08)</f>
        <v>80</v>
      </c>
    </row>
    <row r="11264" spans="1:6" x14ac:dyDescent="0.3">
      <c r="A11264" s="177" t="s">
        <v>896</v>
      </c>
      <c r="B11264" s="178">
        <v>44187</v>
      </c>
      <c r="C11264" s="179">
        <v>10900</v>
      </c>
      <c r="D11264" s="88" t="s">
        <v>2864</v>
      </c>
      <c r="E11264" s="184" cm="1">
        <f t="array" ref="E11264">_xlfn.IFS($D11264=$O$5,C11264*$P$5,$D11264=$O$6,$C11264*$P$6,$D11264="AZN",$C11264)</f>
        <v>19799.849999999999</v>
      </c>
      <c r="F11264" s="183" cm="1">
        <f t="array" ref="F11264">_xlfn.IFS($D11264=$O$5,$C11264*$P$5*0.01,$D11264=$O$6,$C11264*$P$6*0.01,$D11264="AZN",$C11264*0.08)</f>
        <v>197.99849999999998</v>
      </c>
    </row>
    <row r="11265" spans="1:6" x14ac:dyDescent="0.3">
      <c r="A11265" s="177" t="s">
        <v>1611</v>
      </c>
      <c r="B11265" s="178">
        <v>44432</v>
      </c>
      <c r="C11265" s="179">
        <v>8600</v>
      </c>
      <c r="D11265" s="88" t="s">
        <v>2864</v>
      </c>
      <c r="E11265" s="184" cm="1">
        <f t="array" ref="E11265">_xlfn.IFS($D11265=$O$5,C11265*$P$5,$D11265=$O$6,$C11265*$P$6,$D11265="AZN",$C11265)</f>
        <v>15621.9</v>
      </c>
      <c r="F11265" s="183" cm="1">
        <f t="array" ref="F11265">_xlfn.IFS($D11265=$O$5,$C11265*$P$5*0.01,$D11265=$O$6,$C11265*$P$6*0.01,$D11265="AZN",$C11265*0.08)</f>
        <v>156.21899999999999</v>
      </c>
    </row>
    <row r="11266" spans="1:6" x14ac:dyDescent="0.3">
      <c r="A11266" s="177" t="s">
        <v>709</v>
      </c>
      <c r="B11266" s="178">
        <v>43788</v>
      </c>
      <c r="C11266" s="179">
        <v>1800</v>
      </c>
      <c r="D11266" s="88" t="s">
        <v>2862</v>
      </c>
      <c r="E11266" s="184" cm="1">
        <f t="array" ref="E11266">_xlfn.IFS($D11266=$O$5,C11266*$P$5,$D11266=$O$6,$C11266*$P$6,$D11266="AZN",$C11266)</f>
        <v>1800</v>
      </c>
      <c r="F11266" s="183" cm="1">
        <f t="array" ref="F11266">_xlfn.IFS($D11266=$O$5,$C11266*$P$5*0.01,$D11266=$O$6,$C11266*$P$6*0.01,$D11266="AZN",$C11266*0.08)</f>
        <v>144</v>
      </c>
    </row>
    <row r="11267" spans="1:6" x14ac:dyDescent="0.3">
      <c r="A11267" s="177" t="s">
        <v>209</v>
      </c>
      <c r="B11267" s="178">
        <v>44259</v>
      </c>
      <c r="C11267" s="179">
        <v>9400</v>
      </c>
      <c r="D11267" s="88" t="s">
        <v>2863</v>
      </c>
      <c r="E11267" s="184" cm="1">
        <f t="array" ref="E11267">_xlfn.IFS($D11267=$O$5,C11267*$P$5,$D11267=$O$6,$C11267*$P$6,$D11267="AZN",$C11267)</f>
        <v>15980</v>
      </c>
      <c r="F11267" s="183" cm="1">
        <f t="array" ref="F11267">_xlfn.IFS($D11267=$O$5,$C11267*$P$5*0.01,$D11267=$O$6,$C11267*$P$6*0.01,$D11267="AZN",$C11267*0.08)</f>
        <v>159.80000000000001</v>
      </c>
    </row>
    <row r="11268" spans="1:6" x14ac:dyDescent="0.3">
      <c r="A11268" s="177" t="s">
        <v>1766</v>
      </c>
      <c r="B11268" s="178">
        <v>44315</v>
      </c>
      <c r="C11268" s="179">
        <v>1000</v>
      </c>
      <c r="D11268" s="88" t="s">
        <v>2864</v>
      </c>
      <c r="E11268" s="184" cm="1">
        <f t="array" ref="E11268">_xlfn.IFS($D11268=$O$5,C11268*$P$5,$D11268=$O$6,$C11268*$P$6,$D11268="AZN",$C11268)</f>
        <v>1816.5</v>
      </c>
      <c r="F11268" s="183" cm="1">
        <f t="array" ref="F11268">_xlfn.IFS($D11268=$O$5,$C11268*$P$5*0.01,$D11268=$O$6,$C11268*$P$6*0.01,$D11268="AZN",$C11268*0.08)</f>
        <v>18.164999999999999</v>
      </c>
    </row>
    <row r="11269" spans="1:6" x14ac:dyDescent="0.3">
      <c r="A11269" s="177" t="s">
        <v>610</v>
      </c>
      <c r="B11269" s="178">
        <v>43743</v>
      </c>
      <c r="C11269" s="179">
        <v>11200</v>
      </c>
      <c r="D11269" s="88" t="s">
        <v>2863</v>
      </c>
      <c r="E11269" s="184" cm="1">
        <f t="array" ref="E11269">_xlfn.IFS($D11269=$O$5,C11269*$P$5,$D11269=$O$6,$C11269*$P$6,$D11269="AZN",$C11269)</f>
        <v>19040</v>
      </c>
      <c r="F11269" s="183" cm="1">
        <f t="array" ref="F11269">_xlfn.IFS($D11269=$O$5,$C11269*$P$5*0.01,$D11269=$O$6,$C11269*$P$6*0.01,$D11269="AZN",$C11269*0.08)</f>
        <v>190.4</v>
      </c>
    </row>
    <row r="11270" spans="1:6" x14ac:dyDescent="0.3">
      <c r="A11270" s="177" t="s">
        <v>1071</v>
      </c>
      <c r="B11270" s="178">
        <v>44618</v>
      </c>
      <c r="C11270" s="179">
        <v>2200</v>
      </c>
      <c r="D11270" s="88" t="s">
        <v>2863</v>
      </c>
      <c r="E11270" s="184" cm="1">
        <f t="array" ref="E11270">_xlfn.IFS($D11270=$O$5,C11270*$P$5,$D11270=$O$6,$C11270*$P$6,$D11270="AZN",$C11270)</f>
        <v>3740</v>
      </c>
      <c r="F11270" s="183" cm="1">
        <f t="array" ref="F11270">_xlfn.IFS($D11270=$O$5,$C11270*$P$5*0.01,$D11270=$O$6,$C11270*$P$6*0.01,$D11270="AZN",$C11270*0.08)</f>
        <v>37.4</v>
      </c>
    </row>
    <row r="11271" spans="1:6" x14ac:dyDescent="0.3">
      <c r="A11271" s="177" t="s">
        <v>1717</v>
      </c>
      <c r="B11271" s="178">
        <v>44429</v>
      </c>
      <c r="C11271" s="179">
        <v>7400</v>
      </c>
      <c r="D11271" s="88" t="s">
        <v>2862</v>
      </c>
      <c r="E11271" s="184" cm="1">
        <f t="array" ref="E11271">_xlfn.IFS($D11271=$O$5,C11271*$P$5,$D11271=$O$6,$C11271*$P$6,$D11271="AZN",$C11271)</f>
        <v>7400</v>
      </c>
      <c r="F11271" s="183" cm="1">
        <f t="array" ref="F11271">_xlfn.IFS($D11271=$O$5,$C11271*$P$5*0.01,$D11271=$O$6,$C11271*$P$6*0.01,$D11271="AZN",$C11271*0.08)</f>
        <v>592</v>
      </c>
    </row>
    <row r="11272" spans="1:6" x14ac:dyDescent="0.3">
      <c r="A11272" s="177" t="s">
        <v>1442</v>
      </c>
      <c r="B11272" s="178">
        <v>44474</v>
      </c>
      <c r="C11272" s="179">
        <v>6200</v>
      </c>
      <c r="D11272" s="88" t="s">
        <v>2862</v>
      </c>
      <c r="E11272" s="184" cm="1">
        <f t="array" ref="E11272">_xlfn.IFS($D11272=$O$5,C11272*$P$5,$D11272=$O$6,$C11272*$P$6,$D11272="AZN",$C11272)</f>
        <v>6200</v>
      </c>
      <c r="F11272" s="183" cm="1">
        <f t="array" ref="F11272">_xlfn.IFS($D11272=$O$5,$C11272*$P$5*0.01,$D11272=$O$6,$C11272*$P$6*0.01,$D11272="AZN",$C11272*0.08)</f>
        <v>496</v>
      </c>
    </row>
    <row r="11273" spans="1:6" x14ac:dyDescent="0.3">
      <c r="A11273" s="177" t="s">
        <v>492</v>
      </c>
      <c r="B11273" s="178">
        <v>44855</v>
      </c>
      <c r="C11273" s="179">
        <v>5000</v>
      </c>
      <c r="D11273" s="88" t="s">
        <v>2862</v>
      </c>
      <c r="E11273" s="184" cm="1">
        <f t="array" ref="E11273">_xlfn.IFS($D11273=$O$5,C11273*$P$5,$D11273=$O$6,$C11273*$P$6,$D11273="AZN",$C11273)</f>
        <v>5000</v>
      </c>
      <c r="F11273" s="183" cm="1">
        <f t="array" ref="F11273">_xlfn.IFS($D11273=$O$5,$C11273*$P$5*0.01,$D11273=$O$6,$C11273*$P$6*0.01,$D11273="AZN",$C11273*0.08)</f>
        <v>400</v>
      </c>
    </row>
    <row r="11274" spans="1:6" x14ac:dyDescent="0.3">
      <c r="A11274" s="177" t="s">
        <v>1022</v>
      </c>
      <c r="B11274" s="178">
        <v>43985</v>
      </c>
      <c r="C11274" s="179">
        <v>8400</v>
      </c>
      <c r="D11274" s="88" t="s">
        <v>2863</v>
      </c>
      <c r="E11274" s="184" cm="1">
        <f t="array" ref="E11274">_xlfn.IFS($D11274=$O$5,C11274*$P$5,$D11274=$O$6,$C11274*$P$6,$D11274="AZN",$C11274)</f>
        <v>14280</v>
      </c>
      <c r="F11274" s="183" cm="1">
        <f t="array" ref="F11274">_xlfn.IFS($D11274=$O$5,$C11274*$P$5*0.01,$D11274=$O$6,$C11274*$P$6*0.01,$D11274="AZN",$C11274*0.08)</f>
        <v>142.80000000000001</v>
      </c>
    </row>
    <row r="11275" spans="1:6" x14ac:dyDescent="0.3">
      <c r="A11275" s="177" t="s">
        <v>463</v>
      </c>
      <c r="B11275" s="178">
        <v>44228</v>
      </c>
      <c r="C11275" s="179">
        <v>3300</v>
      </c>
      <c r="D11275" s="88" t="s">
        <v>2863</v>
      </c>
      <c r="E11275" s="184" cm="1">
        <f t="array" ref="E11275">_xlfn.IFS($D11275=$O$5,C11275*$P$5,$D11275=$O$6,$C11275*$P$6,$D11275="AZN",$C11275)</f>
        <v>5610</v>
      </c>
      <c r="F11275" s="183" cm="1">
        <f t="array" ref="F11275">_xlfn.IFS($D11275=$O$5,$C11275*$P$5*0.01,$D11275=$O$6,$C11275*$P$6*0.01,$D11275="AZN",$C11275*0.08)</f>
        <v>56.1</v>
      </c>
    </row>
    <row r="11276" spans="1:6" x14ac:dyDescent="0.3">
      <c r="A11276" s="177" t="s">
        <v>1722</v>
      </c>
      <c r="B11276" s="178">
        <v>44579</v>
      </c>
      <c r="C11276" s="179">
        <v>8400</v>
      </c>
      <c r="D11276" s="88" t="s">
        <v>2864</v>
      </c>
      <c r="E11276" s="184" cm="1">
        <f t="array" ref="E11276">_xlfn.IFS($D11276=$O$5,C11276*$P$5,$D11276=$O$6,$C11276*$P$6,$D11276="AZN",$C11276)</f>
        <v>15258.6</v>
      </c>
      <c r="F11276" s="183" cm="1">
        <f t="array" ref="F11276">_xlfn.IFS($D11276=$O$5,$C11276*$P$5*0.01,$D11276=$O$6,$C11276*$P$6*0.01,$D11276="AZN",$C11276*0.08)</f>
        <v>152.58600000000001</v>
      </c>
    </row>
    <row r="11277" spans="1:6" x14ac:dyDescent="0.3">
      <c r="A11277" s="177" t="s">
        <v>2136</v>
      </c>
      <c r="B11277" s="178">
        <v>44345</v>
      </c>
      <c r="C11277" s="179">
        <v>8500</v>
      </c>
      <c r="D11277" s="88" t="s">
        <v>2863</v>
      </c>
      <c r="E11277" s="184" cm="1">
        <f t="array" ref="E11277">_xlfn.IFS($D11277=$O$5,C11277*$P$5,$D11277=$O$6,$C11277*$P$6,$D11277="AZN",$C11277)</f>
        <v>14450</v>
      </c>
      <c r="F11277" s="183" cm="1">
        <f t="array" ref="F11277">_xlfn.IFS($D11277=$O$5,$C11277*$P$5*0.01,$D11277=$O$6,$C11277*$P$6*0.01,$D11277="AZN",$C11277*0.08)</f>
        <v>144.5</v>
      </c>
    </row>
    <row r="11278" spans="1:6" x14ac:dyDescent="0.3">
      <c r="A11278" s="177" t="s">
        <v>1444</v>
      </c>
      <c r="B11278" s="178">
        <v>43835</v>
      </c>
      <c r="C11278" s="179">
        <v>5700</v>
      </c>
      <c r="D11278" s="88" t="s">
        <v>2863</v>
      </c>
      <c r="E11278" s="184" cm="1">
        <f t="array" ref="E11278">_xlfn.IFS($D11278=$O$5,C11278*$P$5,$D11278=$O$6,$C11278*$P$6,$D11278="AZN",$C11278)</f>
        <v>9690</v>
      </c>
      <c r="F11278" s="183" cm="1">
        <f t="array" ref="F11278">_xlfn.IFS($D11278=$O$5,$C11278*$P$5*0.01,$D11278=$O$6,$C11278*$P$6*0.01,$D11278="AZN",$C11278*0.08)</f>
        <v>96.9</v>
      </c>
    </row>
    <row r="11279" spans="1:6" x14ac:dyDescent="0.3">
      <c r="A11279" s="177" t="s">
        <v>1963</v>
      </c>
      <c r="B11279" s="178">
        <v>44194</v>
      </c>
      <c r="C11279" s="179">
        <v>10800</v>
      </c>
      <c r="D11279" s="88" t="s">
        <v>2864</v>
      </c>
      <c r="E11279" s="184" cm="1">
        <f t="array" ref="E11279">_xlfn.IFS($D11279=$O$5,C11279*$P$5,$D11279=$O$6,$C11279*$P$6,$D11279="AZN",$C11279)</f>
        <v>19618.2</v>
      </c>
      <c r="F11279" s="183" cm="1">
        <f t="array" ref="F11279">_xlfn.IFS($D11279=$O$5,$C11279*$P$5*0.01,$D11279=$O$6,$C11279*$P$6*0.01,$D11279="AZN",$C11279*0.08)</f>
        <v>196.18200000000002</v>
      </c>
    </row>
    <row r="11280" spans="1:6" x14ac:dyDescent="0.3">
      <c r="A11280" s="177" t="s">
        <v>1462</v>
      </c>
      <c r="B11280" s="178">
        <v>43971</v>
      </c>
      <c r="C11280" s="179">
        <v>4300</v>
      </c>
      <c r="D11280" s="88" t="s">
        <v>2864</v>
      </c>
      <c r="E11280" s="184" cm="1">
        <f t="array" ref="E11280">_xlfn.IFS($D11280=$O$5,C11280*$P$5,$D11280=$O$6,$C11280*$P$6,$D11280="AZN",$C11280)</f>
        <v>7810.95</v>
      </c>
      <c r="F11280" s="183" cm="1">
        <f t="array" ref="F11280">_xlfn.IFS($D11280=$O$5,$C11280*$P$5*0.01,$D11280=$O$6,$C11280*$P$6*0.01,$D11280="AZN",$C11280*0.08)</f>
        <v>78.109499999999997</v>
      </c>
    </row>
    <row r="11281" spans="1:6" x14ac:dyDescent="0.3">
      <c r="A11281" s="177" t="s">
        <v>1137</v>
      </c>
      <c r="B11281" s="178">
        <v>43959</v>
      </c>
      <c r="C11281" s="179">
        <v>1700</v>
      </c>
      <c r="D11281" s="88" t="s">
        <v>2862</v>
      </c>
      <c r="E11281" s="184" cm="1">
        <f t="array" ref="E11281">_xlfn.IFS($D11281=$O$5,C11281*$P$5,$D11281=$O$6,$C11281*$P$6,$D11281="AZN",$C11281)</f>
        <v>1700</v>
      </c>
      <c r="F11281" s="183" cm="1">
        <f t="array" ref="F11281">_xlfn.IFS($D11281=$O$5,$C11281*$P$5*0.01,$D11281=$O$6,$C11281*$P$6*0.01,$D11281="AZN",$C11281*0.08)</f>
        <v>136</v>
      </c>
    </row>
    <row r="11282" spans="1:6" x14ac:dyDescent="0.3">
      <c r="A11282" s="177" t="s">
        <v>1866</v>
      </c>
      <c r="B11282" s="178">
        <v>44327</v>
      </c>
      <c r="C11282" s="179">
        <v>11700</v>
      </c>
      <c r="D11282" s="88" t="s">
        <v>2863</v>
      </c>
      <c r="E11282" s="184" cm="1">
        <f t="array" ref="E11282">_xlfn.IFS($D11282=$O$5,C11282*$P$5,$D11282=$O$6,$C11282*$P$6,$D11282="AZN",$C11282)</f>
        <v>19890</v>
      </c>
      <c r="F11282" s="183" cm="1">
        <f t="array" ref="F11282">_xlfn.IFS($D11282=$O$5,$C11282*$P$5*0.01,$D11282=$O$6,$C11282*$P$6*0.01,$D11282="AZN",$C11282*0.08)</f>
        <v>198.9</v>
      </c>
    </row>
    <row r="11283" spans="1:6" x14ac:dyDescent="0.3">
      <c r="A11283" s="177" t="s">
        <v>208</v>
      </c>
      <c r="B11283" s="178">
        <v>44136</v>
      </c>
      <c r="C11283" s="179">
        <v>11300</v>
      </c>
      <c r="D11283" s="88" t="s">
        <v>2864</v>
      </c>
      <c r="E11283" s="184" cm="1">
        <f t="array" ref="E11283">_xlfn.IFS($D11283=$O$5,C11283*$P$5,$D11283=$O$6,$C11283*$P$6,$D11283="AZN",$C11283)</f>
        <v>20526.45</v>
      </c>
      <c r="F11283" s="183" cm="1">
        <f t="array" ref="F11283">_xlfn.IFS($D11283=$O$5,$C11283*$P$5*0.01,$D11283=$O$6,$C11283*$P$6*0.01,$D11283="AZN",$C11283*0.08)</f>
        <v>205.2645</v>
      </c>
    </row>
    <row r="11284" spans="1:6" x14ac:dyDescent="0.3">
      <c r="A11284" s="177" t="s">
        <v>1118</v>
      </c>
      <c r="B11284" s="178">
        <v>44175</v>
      </c>
      <c r="C11284" s="179">
        <v>3700</v>
      </c>
      <c r="D11284" s="88" t="s">
        <v>2862</v>
      </c>
      <c r="E11284" s="184" cm="1">
        <f t="array" ref="E11284">_xlfn.IFS($D11284=$O$5,C11284*$P$5,$D11284=$O$6,$C11284*$P$6,$D11284="AZN",$C11284)</f>
        <v>3700</v>
      </c>
      <c r="F11284" s="183" cm="1">
        <f t="array" ref="F11284">_xlfn.IFS($D11284=$O$5,$C11284*$P$5*0.01,$D11284=$O$6,$C11284*$P$6*0.01,$D11284="AZN",$C11284*0.08)</f>
        <v>296</v>
      </c>
    </row>
    <row r="11285" spans="1:6" x14ac:dyDescent="0.3">
      <c r="A11285" s="177" t="s">
        <v>895</v>
      </c>
      <c r="B11285" s="178">
        <v>44742</v>
      </c>
      <c r="C11285" s="179">
        <v>5300</v>
      </c>
      <c r="D11285" s="88" t="s">
        <v>2863</v>
      </c>
      <c r="E11285" s="184" cm="1">
        <f t="array" ref="E11285">_xlfn.IFS($D11285=$O$5,C11285*$P$5,$D11285=$O$6,$C11285*$P$6,$D11285="AZN",$C11285)</f>
        <v>9010</v>
      </c>
      <c r="F11285" s="183" cm="1">
        <f t="array" ref="F11285">_xlfn.IFS($D11285=$O$5,$C11285*$P$5*0.01,$D11285=$O$6,$C11285*$P$6*0.01,$D11285="AZN",$C11285*0.08)</f>
        <v>90.100000000000009</v>
      </c>
    </row>
    <row r="11286" spans="1:6" x14ac:dyDescent="0.3">
      <c r="A11286" s="177" t="s">
        <v>1907</v>
      </c>
      <c r="B11286" s="178">
        <v>44194</v>
      </c>
      <c r="C11286" s="179">
        <v>13000</v>
      </c>
      <c r="D11286" s="88" t="s">
        <v>2863</v>
      </c>
      <c r="E11286" s="184" cm="1">
        <f t="array" ref="E11286">_xlfn.IFS($D11286=$O$5,C11286*$P$5,$D11286=$O$6,$C11286*$P$6,$D11286="AZN",$C11286)</f>
        <v>22100</v>
      </c>
      <c r="F11286" s="183" cm="1">
        <f t="array" ref="F11286">_xlfn.IFS($D11286=$O$5,$C11286*$P$5*0.01,$D11286=$O$6,$C11286*$P$6*0.01,$D11286="AZN",$C11286*0.08)</f>
        <v>221</v>
      </c>
    </row>
    <row r="11287" spans="1:6" x14ac:dyDescent="0.3">
      <c r="A11287" s="177" t="s">
        <v>1412</v>
      </c>
      <c r="B11287" s="178">
        <v>44196</v>
      </c>
      <c r="C11287" s="179">
        <v>4000</v>
      </c>
      <c r="D11287" s="88" t="s">
        <v>2862</v>
      </c>
      <c r="E11287" s="184" cm="1">
        <f t="array" ref="E11287">_xlfn.IFS($D11287=$O$5,C11287*$P$5,$D11287=$O$6,$C11287*$P$6,$D11287="AZN",$C11287)</f>
        <v>4000</v>
      </c>
      <c r="F11287" s="183" cm="1">
        <f t="array" ref="F11287">_xlfn.IFS($D11287=$O$5,$C11287*$P$5*0.01,$D11287=$O$6,$C11287*$P$6*0.01,$D11287="AZN",$C11287*0.08)</f>
        <v>320</v>
      </c>
    </row>
    <row r="11288" spans="1:6" x14ac:dyDescent="0.3">
      <c r="A11288" s="177" t="s">
        <v>220</v>
      </c>
      <c r="B11288" s="178">
        <v>43788</v>
      </c>
      <c r="C11288" s="179">
        <v>10600</v>
      </c>
      <c r="D11288" s="88" t="s">
        <v>2864</v>
      </c>
      <c r="E11288" s="184" cm="1">
        <f t="array" ref="E11288">_xlfn.IFS($D11288=$O$5,C11288*$P$5,$D11288=$O$6,$C11288*$P$6,$D11288="AZN",$C11288)</f>
        <v>19254.900000000001</v>
      </c>
      <c r="F11288" s="183" cm="1">
        <f t="array" ref="F11288">_xlfn.IFS($D11288=$O$5,$C11288*$P$5*0.01,$D11288=$O$6,$C11288*$P$6*0.01,$D11288="AZN",$C11288*0.08)</f>
        <v>192.54900000000001</v>
      </c>
    </row>
    <row r="11289" spans="1:6" x14ac:dyDescent="0.3">
      <c r="A11289" s="177" t="s">
        <v>876</v>
      </c>
      <c r="B11289" s="178">
        <v>44374</v>
      </c>
      <c r="C11289" s="179">
        <v>3700</v>
      </c>
      <c r="D11289" s="88" t="s">
        <v>2864</v>
      </c>
      <c r="E11289" s="184" cm="1">
        <f t="array" ref="E11289">_xlfn.IFS($D11289=$O$5,C11289*$P$5,$D11289=$O$6,$C11289*$P$6,$D11289="AZN",$C11289)</f>
        <v>6721.05</v>
      </c>
      <c r="F11289" s="183" cm="1">
        <f t="array" ref="F11289">_xlfn.IFS($D11289=$O$5,$C11289*$P$5*0.01,$D11289=$O$6,$C11289*$P$6*0.01,$D11289="AZN",$C11289*0.08)</f>
        <v>67.210499999999996</v>
      </c>
    </row>
    <row r="11290" spans="1:6" x14ac:dyDescent="0.3">
      <c r="A11290" s="177" t="s">
        <v>1533</v>
      </c>
      <c r="B11290" s="178">
        <v>44071</v>
      </c>
      <c r="C11290" s="179">
        <v>3300</v>
      </c>
      <c r="D11290" s="88" t="s">
        <v>2862</v>
      </c>
      <c r="E11290" s="184" cm="1">
        <f t="array" ref="E11290">_xlfn.IFS($D11290=$O$5,C11290*$P$5,$D11290=$O$6,$C11290*$P$6,$D11290="AZN",$C11290)</f>
        <v>3300</v>
      </c>
      <c r="F11290" s="183" cm="1">
        <f t="array" ref="F11290">_xlfn.IFS($D11290=$O$5,$C11290*$P$5*0.01,$D11290=$O$6,$C11290*$P$6*0.01,$D11290="AZN",$C11290*0.08)</f>
        <v>264</v>
      </c>
    </row>
    <row r="11291" spans="1:6" x14ac:dyDescent="0.3">
      <c r="A11291" s="177" t="s">
        <v>1194</v>
      </c>
      <c r="B11291" s="178">
        <v>44883</v>
      </c>
      <c r="C11291" s="179">
        <v>10800</v>
      </c>
      <c r="D11291" s="88" t="s">
        <v>2862</v>
      </c>
      <c r="E11291" s="184" cm="1">
        <f t="array" ref="E11291">_xlfn.IFS($D11291=$O$5,C11291*$P$5,$D11291=$O$6,$C11291*$P$6,$D11291="AZN",$C11291)</f>
        <v>10800</v>
      </c>
      <c r="F11291" s="183" cm="1">
        <f t="array" ref="F11291">_xlfn.IFS($D11291=$O$5,$C11291*$P$5*0.01,$D11291=$O$6,$C11291*$P$6*0.01,$D11291="AZN",$C11291*0.08)</f>
        <v>864</v>
      </c>
    </row>
    <row r="11292" spans="1:6" x14ac:dyDescent="0.3">
      <c r="A11292" s="177" t="s">
        <v>324</v>
      </c>
      <c r="B11292" s="178">
        <v>44189</v>
      </c>
      <c r="C11292" s="179">
        <v>6600</v>
      </c>
      <c r="D11292" s="88" t="s">
        <v>2864</v>
      </c>
      <c r="E11292" s="184" cm="1">
        <f t="array" ref="E11292">_xlfn.IFS($D11292=$O$5,C11292*$P$5,$D11292=$O$6,$C11292*$P$6,$D11292="AZN",$C11292)</f>
        <v>11988.9</v>
      </c>
      <c r="F11292" s="183" cm="1">
        <f t="array" ref="F11292">_xlfn.IFS($D11292=$O$5,$C11292*$P$5*0.01,$D11292=$O$6,$C11292*$P$6*0.01,$D11292="AZN",$C11292*0.08)</f>
        <v>119.889</v>
      </c>
    </row>
    <row r="11293" spans="1:6" x14ac:dyDescent="0.3">
      <c r="A11293" s="177" t="s">
        <v>656</v>
      </c>
      <c r="B11293" s="178">
        <v>44103</v>
      </c>
      <c r="C11293" s="179">
        <v>2800</v>
      </c>
      <c r="D11293" s="88" t="s">
        <v>2864</v>
      </c>
      <c r="E11293" s="184" cm="1">
        <f t="array" ref="E11293">_xlfn.IFS($D11293=$O$5,C11293*$P$5,$D11293=$O$6,$C11293*$P$6,$D11293="AZN",$C11293)</f>
        <v>5086.2</v>
      </c>
      <c r="F11293" s="183" cm="1">
        <f t="array" ref="F11293">_xlfn.IFS($D11293=$O$5,$C11293*$P$5*0.01,$D11293=$O$6,$C11293*$P$6*0.01,$D11293="AZN",$C11293*0.08)</f>
        <v>50.862000000000002</v>
      </c>
    </row>
    <row r="11294" spans="1:6" x14ac:dyDescent="0.3">
      <c r="A11294" s="177" t="s">
        <v>1221</v>
      </c>
      <c r="B11294" s="178">
        <v>44504</v>
      </c>
      <c r="C11294" s="179">
        <v>9300</v>
      </c>
      <c r="D11294" s="88" t="s">
        <v>2863</v>
      </c>
      <c r="E11294" s="184" cm="1">
        <f t="array" ref="E11294">_xlfn.IFS($D11294=$O$5,C11294*$P$5,$D11294=$O$6,$C11294*$P$6,$D11294="AZN",$C11294)</f>
        <v>15810</v>
      </c>
      <c r="F11294" s="183" cm="1">
        <f t="array" ref="F11294">_xlfn.IFS($D11294=$O$5,$C11294*$P$5*0.01,$D11294=$O$6,$C11294*$P$6*0.01,$D11294="AZN",$C11294*0.08)</f>
        <v>158.1</v>
      </c>
    </row>
    <row r="11295" spans="1:6" x14ac:dyDescent="0.3">
      <c r="A11295" s="177" t="s">
        <v>1252</v>
      </c>
      <c r="B11295" s="178">
        <v>44401</v>
      </c>
      <c r="C11295" s="179">
        <v>4000</v>
      </c>
      <c r="D11295" s="88" t="s">
        <v>2864</v>
      </c>
      <c r="E11295" s="184" cm="1">
        <f t="array" ref="E11295">_xlfn.IFS($D11295=$O$5,C11295*$P$5,$D11295=$O$6,$C11295*$P$6,$D11295="AZN",$C11295)</f>
        <v>7266</v>
      </c>
      <c r="F11295" s="183" cm="1">
        <f t="array" ref="F11295">_xlfn.IFS($D11295=$O$5,$C11295*$P$5*0.01,$D11295=$O$6,$C11295*$P$6*0.01,$D11295="AZN",$C11295*0.08)</f>
        <v>72.66</v>
      </c>
    </row>
    <row r="11296" spans="1:6" x14ac:dyDescent="0.3">
      <c r="A11296" s="177" t="s">
        <v>235</v>
      </c>
      <c r="B11296" s="178">
        <v>44330</v>
      </c>
      <c r="C11296" s="179">
        <v>5300</v>
      </c>
      <c r="D11296" s="88" t="s">
        <v>2863</v>
      </c>
      <c r="E11296" s="184" cm="1">
        <f t="array" ref="E11296">_xlfn.IFS($D11296=$O$5,C11296*$P$5,$D11296=$O$6,$C11296*$P$6,$D11296="AZN",$C11296)</f>
        <v>9010</v>
      </c>
      <c r="F11296" s="183" cm="1">
        <f t="array" ref="F11296">_xlfn.IFS($D11296=$O$5,$C11296*$P$5*0.01,$D11296=$O$6,$C11296*$P$6*0.01,$D11296="AZN",$C11296*0.08)</f>
        <v>90.100000000000009</v>
      </c>
    </row>
    <row r="11297" spans="1:6" x14ac:dyDescent="0.3">
      <c r="A11297" s="177" t="s">
        <v>1242</v>
      </c>
      <c r="B11297" s="178">
        <v>44603</v>
      </c>
      <c r="C11297" s="179">
        <v>4600</v>
      </c>
      <c r="D11297" s="88" t="s">
        <v>2864</v>
      </c>
      <c r="E11297" s="184" cm="1">
        <f t="array" ref="E11297">_xlfn.IFS($D11297=$O$5,C11297*$P$5,$D11297=$O$6,$C11297*$P$6,$D11297="AZN",$C11297)</f>
        <v>8355.9</v>
      </c>
      <c r="F11297" s="183" cm="1">
        <f t="array" ref="F11297">_xlfn.IFS($D11297=$O$5,$C11297*$P$5*0.01,$D11297=$O$6,$C11297*$P$6*0.01,$D11297="AZN",$C11297*0.08)</f>
        <v>83.558999999999997</v>
      </c>
    </row>
    <row r="11298" spans="1:6" x14ac:dyDescent="0.3">
      <c r="A11298" s="177" t="s">
        <v>1411</v>
      </c>
      <c r="B11298" s="178">
        <v>44793</v>
      </c>
      <c r="C11298" s="179">
        <v>11800</v>
      </c>
      <c r="D11298" s="88" t="s">
        <v>2862</v>
      </c>
      <c r="E11298" s="184" cm="1">
        <f t="array" ref="E11298">_xlfn.IFS($D11298=$O$5,C11298*$P$5,$D11298=$O$6,$C11298*$P$6,$D11298="AZN",$C11298)</f>
        <v>11800</v>
      </c>
      <c r="F11298" s="183" cm="1">
        <f t="array" ref="F11298">_xlfn.IFS($D11298=$O$5,$C11298*$P$5*0.01,$D11298=$O$6,$C11298*$P$6*0.01,$D11298="AZN",$C11298*0.08)</f>
        <v>944</v>
      </c>
    </row>
    <row r="11299" spans="1:6" x14ac:dyDescent="0.3">
      <c r="A11299" s="177" t="s">
        <v>1270</v>
      </c>
      <c r="B11299" s="178">
        <v>44267</v>
      </c>
      <c r="C11299" s="179">
        <v>8900</v>
      </c>
      <c r="D11299" s="88" t="s">
        <v>2862</v>
      </c>
      <c r="E11299" s="184" cm="1">
        <f t="array" ref="E11299">_xlfn.IFS($D11299=$O$5,C11299*$P$5,$D11299=$O$6,$C11299*$P$6,$D11299="AZN",$C11299)</f>
        <v>8900</v>
      </c>
      <c r="F11299" s="183" cm="1">
        <f t="array" ref="F11299">_xlfn.IFS($D11299=$O$5,$C11299*$P$5*0.01,$D11299=$O$6,$C11299*$P$6*0.01,$D11299="AZN",$C11299*0.08)</f>
        <v>712</v>
      </c>
    </row>
    <row r="11300" spans="1:6" x14ac:dyDescent="0.3">
      <c r="A11300" s="177" t="s">
        <v>1923</v>
      </c>
      <c r="B11300" s="178">
        <v>44089</v>
      </c>
      <c r="C11300" s="179">
        <v>9100</v>
      </c>
      <c r="D11300" s="88" t="s">
        <v>2863</v>
      </c>
      <c r="E11300" s="184" cm="1">
        <f t="array" ref="E11300">_xlfn.IFS($D11300=$O$5,C11300*$P$5,$D11300=$O$6,$C11300*$P$6,$D11300="AZN",$C11300)</f>
        <v>15470</v>
      </c>
      <c r="F11300" s="183" cm="1">
        <f t="array" ref="F11300">_xlfn.IFS($D11300=$O$5,$C11300*$P$5*0.01,$D11300=$O$6,$C11300*$P$6*0.01,$D11300="AZN",$C11300*0.08)</f>
        <v>154.70000000000002</v>
      </c>
    </row>
    <row r="11301" spans="1:6" x14ac:dyDescent="0.3">
      <c r="A11301" s="177" t="s">
        <v>454</v>
      </c>
      <c r="B11301" s="178">
        <v>43694</v>
      </c>
      <c r="C11301" s="179">
        <v>4900</v>
      </c>
      <c r="D11301" s="88" t="s">
        <v>2862</v>
      </c>
      <c r="E11301" s="184" cm="1">
        <f t="array" ref="E11301">_xlfn.IFS($D11301=$O$5,C11301*$P$5,$D11301=$O$6,$C11301*$P$6,$D11301="AZN",$C11301)</f>
        <v>4900</v>
      </c>
      <c r="F11301" s="183" cm="1">
        <f t="array" ref="F11301">_xlfn.IFS($D11301=$O$5,$C11301*$P$5*0.01,$D11301=$O$6,$C11301*$P$6*0.01,$D11301="AZN",$C11301*0.08)</f>
        <v>392</v>
      </c>
    </row>
    <row r="11302" spans="1:6" x14ac:dyDescent="0.3">
      <c r="A11302" s="177" t="s">
        <v>1524</v>
      </c>
      <c r="B11302" s="178">
        <v>44352</v>
      </c>
      <c r="C11302" s="179">
        <v>11400</v>
      </c>
      <c r="D11302" s="88" t="s">
        <v>2862</v>
      </c>
      <c r="E11302" s="184" cm="1">
        <f t="array" ref="E11302">_xlfn.IFS($D11302=$O$5,C11302*$P$5,$D11302=$O$6,$C11302*$P$6,$D11302="AZN",$C11302)</f>
        <v>11400</v>
      </c>
      <c r="F11302" s="183" cm="1">
        <f t="array" ref="F11302">_xlfn.IFS($D11302=$O$5,$C11302*$P$5*0.01,$D11302=$O$6,$C11302*$P$6*0.01,$D11302="AZN",$C11302*0.08)</f>
        <v>912</v>
      </c>
    </row>
    <row r="11303" spans="1:6" x14ac:dyDescent="0.3">
      <c r="A11303" s="177" t="s">
        <v>1776</v>
      </c>
      <c r="B11303" s="178">
        <v>43683</v>
      </c>
      <c r="C11303" s="179">
        <v>1000</v>
      </c>
      <c r="D11303" s="88" t="s">
        <v>2862</v>
      </c>
      <c r="E11303" s="184" cm="1">
        <f t="array" ref="E11303">_xlfn.IFS($D11303=$O$5,C11303*$P$5,$D11303=$O$6,$C11303*$P$6,$D11303="AZN",$C11303)</f>
        <v>1000</v>
      </c>
      <c r="F11303" s="183" cm="1">
        <f t="array" ref="F11303">_xlfn.IFS($D11303=$O$5,$C11303*$P$5*0.01,$D11303=$O$6,$C11303*$P$6*0.01,$D11303="AZN",$C11303*0.08)</f>
        <v>80</v>
      </c>
    </row>
    <row r="11304" spans="1:6" x14ac:dyDescent="0.3">
      <c r="A11304" s="177" t="s">
        <v>1746</v>
      </c>
      <c r="B11304" s="178">
        <v>44465</v>
      </c>
      <c r="C11304" s="179">
        <v>2300</v>
      </c>
      <c r="D11304" s="88" t="s">
        <v>2862</v>
      </c>
      <c r="E11304" s="184" cm="1">
        <f t="array" ref="E11304">_xlfn.IFS($D11304=$O$5,C11304*$P$5,$D11304=$O$6,$C11304*$P$6,$D11304="AZN",$C11304)</f>
        <v>2300</v>
      </c>
      <c r="F11304" s="183" cm="1">
        <f t="array" ref="F11304">_xlfn.IFS($D11304=$O$5,$C11304*$P$5*0.01,$D11304=$O$6,$C11304*$P$6*0.01,$D11304="AZN",$C11304*0.08)</f>
        <v>184</v>
      </c>
    </row>
    <row r="11305" spans="1:6" x14ac:dyDescent="0.3">
      <c r="A11305" s="177" t="s">
        <v>1642</v>
      </c>
      <c r="B11305" s="178">
        <v>44385</v>
      </c>
      <c r="C11305" s="179">
        <v>1900</v>
      </c>
      <c r="D11305" s="88" t="s">
        <v>2862</v>
      </c>
      <c r="E11305" s="184" cm="1">
        <f t="array" ref="E11305">_xlfn.IFS($D11305=$O$5,C11305*$P$5,$D11305=$O$6,$C11305*$P$6,$D11305="AZN",$C11305)</f>
        <v>1900</v>
      </c>
      <c r="F11305" s="183" cm="1">
        <f t="array" ref="F11305">_xlfn.IFS($D11305=$O$5,$C11305*$P$5*0.01,$D11305=$O$6,$C11305*$P$6*0.01,$D11305="AZN",$C11305*0.08)</f>
        <v>152</v>
      </c>
    </row>
    <row r="11306" spans="1:6" x14ac:dyDescent="0.3">
      <c r="A11306" s="177" t="s">
        <v>1486</v>
      </c>
      <c r="B11306" s="178">
        <v>44258</v>
      </c>
      <c r="C11306" s="179">
        <v>8400</v>
      </c>
      <c r="D11306" s="88" t="s">
        <v>2864</v>
      </c>
      <c r="E11306" s="184" cm="1">
        <f t="array" ref="E11306">_xlfn.IFS($D11306=$O$5,C11306*$P$5,$D11306=$O$6,$C11306*$P$6,$D11306="AZN",$C11306)</f>
        <v>15258.6</v>
      </c>
      <c r="F11306" s="183" cm="1">
        <f t="array" ref="F11306">_xlfn.IFS($D11306=$O$5,$C11306*$P$5*0.01,$D11306=$O$6,$C11306*$P$6*0.01,$D11306="AZN",$C11306*0.08)</f>
        <v>152.58600000000001</v>
      </c>
    </row>
    <row r="11307" spans="1:6" x14ac:dyDescent="0.3">
      <c r="A11307" s="177" t="s">
        <v>1383</v>
      </c>
      <c r="B11307" s="178">
        <v>43830</v>
      </c>
      <c r="C11307" s="179">
        <v>2000</v>
      </c>
      <c r="D11307" s="88" t="s">
        <v>2862</v>
      </c>
      <c r="E11307" s="184" cm="1">
        <f t="array" ref="E11307">_xlfn.IFS($D11307=$O$5,C11307*$P$5,$D11307=$O$6,$C11307*$P$6,$D11307="AZN",$C11307)</f>
        <v>2000</v>
      </c>
      <c r="F11307" s="183" cm="1">
        <f t="array" ref="F11307">_xlfn.IFS($D11307=$O$5,$C11307*$P$5*0.01,$D11307=$O$6,$C11307*$P$6*0.01,$D11307="AZN",$C11307*0.08)</f>
        <v>160</v>
      </c>
    </row>
    <row r="11308" spans="1:6" x14ac:dyDescent="0.3">
      <c r="A11308" s="177" t="s">
        <v>577</v>
      </c>
      <c r="B11308" s="178">
        <v>44449</v>
      </c>
      <c r="C11308" s="179">
        <v>11400</v>
      </c>
      <c r="D11308" s="88" t="s">
        <v>2862</v>
      </c>
      <c r="E11308" s="184" cm="1">
        <f t="array" ref="E11308">_xlfn.IFS($D11308=$O$5,C11308*$P$5,$D11308=$O$6,$C11308*$P$6,$D11308="AZN",$C11308)</f>
        <v>11400</v>
      </c>
      <c r="F11308" s="183" cm="1">
        <f t="array" ref="F11308">_xlfn.IFS($D11308=$O$5,$C11308*$P$5*0.01,$D11308=$O$6,$C11308*$P$6*0.01,$D11308="AZN",$C11308*0.08)</f>
        <v>912</v>
      </c>
    </row>
    <row r="11309" spans="1:6" x14ac:dyDescent="0.3">
      <c r="A11309" s="177" t="s">
        <v>1158</v>
      </c>
      <c r="B11309" s="178">
        <v>44309</v>
      </c>
      <c r="C11309" s="179">
        <v>1500</v>
      </c>
      <c r="D11309" s="88" t="s">
        <v>2863</v>
      </c>
      <c r="E11309" s="184" cm="1">
        <f t="array" ref="E11309">_xlfn.IFS($D11309=$O$5,C11309*$P$5,$D11309=$O$6,$C11309*$P$6,$D11309="AZN",$C11309)</f>
        <v>2550</v>
      </c>
      <c r="F11309" s="183" cm="1">
        <f t="array" ref="F11309">_xlfn.IFS($D11309=$O$5,$C11309*$P$5*0.01,$D11309=$O$6,$C11309*$P$6*0.01,$D11309="AZN",$C11309*0.08)</f>
        <v>25.5</v>
      </c>
    </row>
    <row r="11310" spans="1:6" x14ac:dyDescent="0.3">
      <c r="A11310" s="177" t="s">
        <v>861</v>
      </c>
      <c r="B11310" s="178">
        <v>44470</v>
      </c>
      <c r="C11310" s="179">
        <v>8800</v>
      </c>
      <c r="D11310" s="88" t="s">
        <v>2862</v>
      </c>
      <c r="E11310" s="184" cm="1">
        <f t="array" ref="E11310">_xlfn.IFS($D11310=$O$5,C11310*$P$5,$D11310=$O$6,$C11310*$P$6,$D11310="AZN",$C11310)</f>
        <v>8800</v>
      </c>
      <c r="F11310" s="183" cm="1">
        <f t="array" ref="F11310">_xlfn.IFS($D11310=$O$5,$C11310*$P$5*0.01,$D11310=$O$6,$C11310*$P$6*0.01,$D11310="AZN",$C11310*0.08)</f>
        <v>704</v>
      </c>
    </row>
    <row r="11311" spans="1:6" x14ac:dyDescent="0.3">
      <c r="A11311" s="177" t="s">
        <v>686</v>
      </c>
      <c r="B11311" s="178">
        <v>44379</v>
      </c>
      <c r="C11311" s="179">
        <v>1900</v>
      </c>
      <c r="D11311" s="88" t="s">
        <v>2864</v>
      </c>
      <c r="E11311" s="184" cm="1">
        <f t="array" ref="E11311">_xlfn.IFS($D11311=$O$5,C11311*$P$5,$D11311=$O$6,$C11311*$P$6,$D11311="AZN",$C11311)</f>
        <v>3451.35</v>
      </c>
      <c r="F11311" s="183" cm="1">
        <f t="array" ref="F11311">_xlfn.IFS($D11311=$O$5,$C11311*$P$5*0.01,$D11311=$O$6,$C11311*$P$6*0.01,$D11311="AZN",$C11311*0.08)</f>
        <v>34.513500000000001</v>
      </c>
    </row>
    <row r="11312" spans="1:6" x14ac:dyDescent="0.3">
      <c r="A11312" s="177" t="s">
        <v>1879</v>
      </c>
      <c r="B11312" s="178">
        <v>44192</v>
      </c>
      <c r="C11312" s="179">
        <v>5700</v>
      </c>
      <c r="D11312" s="88" t="s">
        <v>2862</v>
      </c>
      <c r="E11312" s="184" cm="1">
        <f t="array" ref="E11312">_xlfn.IFS($D11312=$O$5,C11312*$P$5,$D11312=$O$6,$C11312*$P$6,$D11312="AZN",$C11312)</f>
        <v>5700</v>
      </c>
      <c r="F11312" s="183" cm="1">
        <f t="array" ref="F11312">_xlfn.IFS($D11312=$O$5,$C11312*$P$5*0.01,$D11312=$O$6,$C11312*$P$6*0.01,$D11312="AZN",$C11312*0.08)</f>
        <v>456</v>
      </c>
    </row>
    <row r="11313" spans="1:6" x14ac:dyDescent="0.3">
      <c r="A11313" s="177" t="s">
        <v>137</v>
      </c>
      <c r="B11313" s="178">
        <v>44401</v>
      </c>
      <c r="C11313" s="179">
        <v>2400</v>
      </c>
      <c r="D11313" s="88" t="s">
        <v>2864</v>
      </c>
      <c r="E11313" s="184" cm="1">
        <f t="array" ref="E11313">_xlfn.IFS($D11313=$O$5,C11313*$P$5,$D11313=$O$6,$C11313*$P$6,$D11313="AZN",$C11313)</f>
        <v>4359.6000000000004</v>
      </c>
      <c r="F11313" s="183" cm="1">
        <f t="array" ref="F11313">_xlfn.IFS($D11313=$O$5,$C11313*$P$5*0.01,$D11313=$O$6,$C11313*$P$6*0.01,$D11313="AZN",$C11313*0.08)</f>
        <v>43.596000000000004</v>
      </c>
    </row>
    <row r="11314" spans="1:6" x14ac:dyDescent="0.3">
      <c r="A11314" s="177" t="s">
        <v>766</v>
      </c>
      <c r="B11314" s="178">
        <v>44122</v>
      </c>
      <c r="C11314" s="179">
        <v>5800</v>
      </c>
      <c r="D11314" s="88" t="s">
        <v>2862</v>
      </c>
      <c r="E11314" s="184" cm="1">
        <f t="array" ref="E11314">_xlfn.IFS($D11314=$O$5,C11314*$P$5,$D11314=$O$6,$C11314*$P$6,$D11314="AZN",$C11314)</f>
        <v>5800</v>
      </c>
      <c r="F11314" s="183" cm="1">
        <f t="array" ref="F11314">_xlfn.IFS($D11314=$O$5,$C11314*$P$5*0.01,$D11314=$O$6,$C11314*$P$6*0.01,$D11314="AZN",$C11314*0.08)</f>
        <v>464</v>
      </c>
    </row>
    <row r="11315" spans="1:6" x14ac:dyDescent="0.3">
      <c r="A11315" s="177" t="s">
        <v>1943</v>
      </c>
      <c r="B11315" s="178">
        <v>44474</v>
      </c>
      <c r="C11315" s="179">
        <v>5800</v>
      </c>
      <c r="D11315" s="88" t="s">
        <v>2864</v>
      </c>
      <c r="E11315" s="184" cm="1">
        <f t="array" ref="E11315">_xlfn.IFS($D11315=$O$5,C11315*$P$5,$D11315=$O$6,$C11315*$P$6,$D11315="AZN",$C11315)</f>
        <v>10535.7</v>
      </c>
      <c r="F11315" s="183" cm="1">
        <f t="array" ref="F11315">_xlfn.IFS($D11315=$O$5,$C11315*$P$5*0.01,$D11315=$O$6,$C11315*$P$6*0.01,$D11315="AZN",$C11315*0.08)</f>
        <v>105.35700000000001</v>
      </c>
    </row>
    <row r="11316" spans="1:6" x14ac:dyDescent="0.3">
      <c r="A11316" s="177" t="s">
        <v>2097</v>
      </c>
      <c r="B11316" s="178">
        <v>43969</v>
      </c>
      <c r="C11316" s="179">
        <v>5200</v>
      </c>
      <c r="D11316" s="88" t="s">
        <v>2862</v>
      </c>
      <c r="E11316" s="184" cm="1">
        <f t="array" ref="E11316">_xlfn.IFS($D11316=$O$5,C11316*$P$5,$D11316=$O$6,$C11316*$P$6,$D11316="AZN",$C11316)</f>
        <v>5200</v>
      </c>
      <c r="F11316" s="183" cm="1">
        <f t="array" ref="F11316">_xlfn.IFS($D11316=$O$5,$C11316*$P$5*0.01,$D11316=$O$6,$C11316*$P$6*0.01,$D11316="AZN",$C11316*0.08)</f>
        <v>416</v>
      </c>
    </row>
    <row r="11317" spans="1:6" x14ac:dyDescent="0.3">
      <c r="A11317" s="177" t="s">
        <v>1564</v>
      </c>
      <c r="B11317" s="178">
        <v>44475</v>
      </c>
      <c r="C11317" s="179">
        <v>7100</v>
      </c>
      <c r="D11317" s="88" t="s">
        <v>2863</v>
      </c>
      <c r="E11317" s="184" cm="1">
        <f t="array" ref="E11317">_xlfn.IFS($D11317=$O$5,C11317*$P$5,$D11317=$O$6,$C11317*$P$6,$D11317="AZN",$C11317)</f>
        <v>12070</v>
      </c>
      <c r="F11317" s="183" cm="1">
        <f t="array" ref="F11317">_xlfn.IFS($D11317=$O$5,$C11317*$P$5*0.01,$D11317=$O$6,$C11317*$P$6*0.01,$D11317="AZN",$C11317*0.08)</f>
        <v>120.7</v>
      </c>
    </row>
    <row r="11318" spans="1:6" x14ac:dyDescent="0.3">
      <c r="A11318" s="177" t="s">
        <v>822</v>
      </c>
      <c r="B11318" s="178">
        <v>44252</v>
      </c>
      <c r="C11318" s="179">
        <v>3900</v>
      </c>
      <c r="D11318" s="88" t="s">
        <v>2862</v>
      </c>
      <c r="E11318" s="184" cm="1">
        <f t="array" ref="E11318">_xlfn.IFS($D11318=$O$5,C11318*$P$5,$D11318=$O$6,$C11318*$P$6,$D11318="AZN",$C11318)</f>
        <v>3900</v>
      </c>
      <c r="F11318" s="183" cm="1">
        <f t="array" ref="F11318">_xlfn.IFS($D11318=$O$5,$C11318*$P$5*0.01,$D11318=$O$6,$C11318*$P$6*0.01,$D11318="AZN",$C11318*0.08)</f>
        <v>312</v>
      </c>
    </row>
    <row r="11319" spans="1:6" x14ac:dyDescent="0.3">
      <c r="A11319" s="177" t="s">
        <v>1336</v>
      </c>
      <c r="B11319" s="178">
        <v>44314</v>
      </c>
      <c r="C11319" s="179">
        <v>11500</v>
      </c>
      <c r="D11319" s="88" t="s">
        <v>2864</v>
      </c>
      <c r="E11319" s="184" cm="1">
        <f t="array" ref="E11319">_xlfn.IFS($D11319=$O$5,C11319*$P$5,$D11319=$O$6,$C11319*$P$6,$D11319="AZN",$C11319)</f>
        <v>20889.75</v>
      </c>
      <c r="F11319" s="183" cm="1">
        <f t="array" ref="F11319">_xlfn.IFS($D11319=$O$5,$C11319*$P$5*0.01,$D11319=$O$6,$C11319*$P$6*0.01,$D11319="AZN",$C11319*0.08)</f>
        <v>208.89750000000001</v>
      </c>
    </row>
    <row r="11320" spans="1:6" x14ac:dyDescent="0.3">
      <c r="A11320" s="177" t="s">
        <v>2021</v>
      </c>
      <c r="B11320" s="178">
        <v>44657</v>
      </c>
      <c r="C11320" s="179">
        <v>10300</v>
      </c>
      <c r="D11320" s="88" t="s">
        <v>2863</v>
      </c>
      <c r="E11320" s="184" cm="1">
        <f t="array" ref="E11320">_xlfn.IFS($D11320=$O$5,C11320*$P$5,$D11320=$O$6,$C11320*$P$6,$D11320="AZN",$C11320)</f>
        <v>17510</v>
      </c>
      <c r="F11320" s="183" cm="1">
        <f t="array" ref="F11320">_xlfn.IFS($D11320=$O$5,$C11320*$P$5*0.01,$D11320=$O$6,$C11320*$P$6*0.01,$D11320="AZN",$C11320*0.08)</f>
        <v>175.1</v>
      </c>
    </row>
    <row r="11321" spans="1:6" x14ac:dyDescent="0.3">
      <c r="A11321" s="177" t="s">
        <v>603</v>
      </c>
      <c r="B11321" s="178">
        <v>44653</v>
      </c>
      <c r="C11321" s="179">
        <v>2600</v>
      </c>
      <c r="D11321" s="88" t="s">
        <v>2862</v>
      </c>
      <c r="E11321" s="184" cm="1">
        <f t="array" ref="E11321">_xlfn.IFS($D11321=$O$5,C11321*$P$5,$D11321=$O$6,$C11321*$P$6,$D11321="AZN",$C11321)</f>
        <v>2600</v>
      </c>
      <c r="F11321" s="183" cm="1">
        <f t="array" ref="F11321">_xlfn.IFS($D11321=$O$5,$C11321*$P$5*0.01,$D11321=$O$6,$C11321*$P$6*0.01,$D11321="AZN",$C11321*0.08)</f>
        <v>208</v>
      </c>
    </row>
    <row r="11322" spans="1:6" x14ac:dyDescent="0.3">
      <c r="A11322" s="177" t="s">
        <v>1308</v>
      </c>
      <c r="B11322" s="178">
        <v>43906</v>
      </c>
      <c r="C11322" s="179">
        <v>1300</v>
      </c>
      <c r="D11322" s="88" t="s">
        <v>2864</v>
      </c>
      <c r="E11322" s="184" cm="1">
        <f t="array" ref="E11322">_xlfn.IFS($D11322=$O$5,C11322*$P$5,$D11322=$O$6,$C11322*$P$6,$D11322="AZN",$C11322)</f>
        <v>2361.4499999999998</v>
      </c>
      <c r="F11322" s="183" cm="1">
        <f t="array" ref="F11322">_xlfn.IFS($D11322=$O$5,$C11322*$P$5*0.01,$D11322=$O$6,$C11322*$P$6*0.01,$D11322="AZN",$C11322*0.08)</f>
        <v>23.6145</v>
      </c>
    </row>
    <row r="11323" spans="1:6" x14ac:dyDescent="0.3">
      <c r="A11323" s="177" t="s">
        <v>962</v>
      </c>
      <c r="B11323" s="178">
        <v>43726</v>
      </c>
      <c r="C11323" s="179">
        <v>6200</v>
      </c>
      <c r="D11323" s="88" t="s">
        <v>2862</v>
      </c>
      <c r="E11323" s="184" cm="1">
        <f t="array" ref="E11323">_xlfn.IFS($D11323=$O$5,C11323*$P$5,$D11323=$O$6,$C11323*$P$6,$D11323="AZN",$C11323)</f>
        <v>6200</v>
      </c>
      <c r="F11323" s="183" cm="1">
        <f t="array" ref="F11323">_xlfn.IFS($D11323=$O$5,$C11323*$P$5*0.01,$D11323=$O$6,$C11323*$P$6*0.01,$D11323="AZN",$C11323*0.08)</f>
        <v>496</v>
      </c>
    </row>
    <row r="11324" spans="1:6" x14ac:dyDescent="0.3">
      <c r="A11324" s="177" t="s">
        <v>984</v>
      </c>
      <c r="B11324" s="178">
        <v>44728</v>
      </c>
      <c r="C11324" s="179">
        <v>13000</v>
      </c>
      <c r="D11324" s="88" t="s">
        <v>2864</v>
      </c>
      <c r="E11324" s="184" cm="1">
        <f t="array" ref="E11324">_xlfn.IFS($D11324=$O$5,C11324*$P$5,$D11324=$O$6,$C11324*$P$6,$D11324="AZN",$C11324)</f>
        <v>23614.5</v>
      </c>
      <c r="F11324" s="183" cm="1">
        <f t="array" ref="F11324">_xlfn.IFS($D11324=$O$5,$C11324*$P$5*0.01,$D11324=$O$6,$C11324*$P$6*0.01,$D11324="AZN",$C11324*0.08)</f>
        <v>236.14500000000001</v>
      </c>
    </row>
    <row r="11325" spans="1:6" x14ac:dyDescent="0.3">
      <c r="A11325" s="177" t="s">
        <v>1326</v>
      </c>
      <c r="B11325" s="178">
        <v>44086</v>
      </c>
      <c r="C11325" s="179">
        <v>1800</v>
      </c>
      <c r="D11325" s="88" t="s">
        <v>2863</v>
      </c>
      <c r="E11325" s="184" cm="1">
        <f t="array" ref="E11325">_xlfn.IFS($D11325=$O$5,C11325*$P$5,$D11325=$O$6,$C11325*$P$6,$D11325="AZN",$C11325)</f>
        <v>3060</v>
      </c>
      <c r="F11325" s="183" cm="1">
        <f t="array" ref="F11325">_xlfn.IFS($D11325=$O$5,$C11325*$P$5*0.01,$D11325=$O$6,$C11325*$P$6*0.01,$D11325="AZN",$C11325*0.08)</f>
        <v>30.6</v>
      </c>
    </row>
    <row r="11326" spans="1:6" x14ac:dyDescent="0.3">
      <c r="A11326" s="177" t="s">
        <v>1583</v>
      </c>
      <c r="B11326" s="178">
        <v>44696</v>
      </c>
      <c r="C11326" s="179">
        <v>1700</v>
      </c>
      <c r="D11326" s="88" t="s">
        <v>2863</v>
      </c>
      <c r="E11326" s="184" cm="1">
        <f t="array" ref="E11326">_xlfn.IFS($D11326=$O$5,C11326*$P$5,$D11326=$O$6,$C11326*$P$6,$D11326="AZN",$C11326)</f>
        <v>2890</v>
      </c>
      <c r="F11326" s="183" cm="1">
        <f t="array" ref="F11326">_xlfn.IFS($D11326=$O$5,$C11326*$P$5*0.01,$D11326=$O$6,$C11326*$P$6*0.01,$D11326="AZN",$C11326*0.08)</f>
        <v>28.900000000000002</v>
      </c>
    </row>
    <row r="11327" spans="1:6" x14ac:dyDescent="0.3">
      <c r="A11327" s="177" t="s">
        <v>1597</v>
      </c>
      <c r="B11327" s="178">
        <v>44033</v>
      </c>
      <c r="C11327" s="179">
        <v>7500</v>
      </c>
      <c r="D11327" s="88" t="s">
        <v>2863</v>
      </c>
      <c r="E11327" s="184" cm="1">
        <f t="array" ref="E11327">_xlfn.IFS($D11327=$O$5,C11327*$P$5,$D11327=$O$6,$C11327*$P$6,$D11327="AZN",$C11327)</f>
        <v>12750</v>
      </c>
      <c r="F11327" s="183" cm="1">
        <f t="array" ref="F11327">_xlfn.IFS($D11327=$O$5,$C11327*$P$5*0.01,$D11327=$O$6,$C11327*$P$6*0.01,$D11327="AZN",$C11327*0.08)</f>
        <v>127.5</v>
      </c>
    </row>
    <row r="11328" spans="1:6" x14ac:dyDescent="0.3">
      <c r="A11328" s="177" t="s">
        <v>1795</v>
      </c>
      <c r="B11328" s="178">
        <v>44509</v>
      </c>
      <c r="C11328" s="179">
        <v>12700</v>
      </c>
      <c r="D11328" s="88" t="s">
        <v>2863</v>
      </c>
      <c r="E11328" s="184" cm="1">
        <f t="array" ref="E11328">_xlfn.IFS($D11328=$O$5,C11328*$P$5,$D11328=$O$6,$C11328*$P$6,$D11328="AZN",$C11328)</f>
        <v>21590</v>
      </c>
      <c r="F11328" s="183" cm="1">
        <f t="array" ref="F11328">_xlfn.IFS($D11328=$O$5,$C11328*$P$5*0.01,$D11328=$O$6,$C11328*$P$6*0.01,$D11328="AZN",$C11328*0.08)</f>
        <v>215.9</v>
      </c>
    </row>
    <row r="11329" spans="1:6" x14ac:dyDescent="0.3">
      <c r="A11329" s="177" t="s">
        <v>1274</v>
      </c>
      <c r="B11329" s="178">
        <v>44040</v>
      </c>
      <c r="C11329" s="179">
        <v>7000</v>
      </c>
      <c r="D11329" s="88" t="s">
        <v>2863</v>
      </c>
      <c r="E11329" s="184" cm="1">
        <f t="array" ref="E11329">_xlfn.IFS($D11329=$O$5,C11329*$P$5,$D11329=$O$6,$C11329*$P$6,$D11329="AZN",$C11329)</f>
        <v>11900</v>
      </c>
      <c r="F11329" s="183" cm="1">
        <f t="array" ref="F11329">_xlfn.IFS($D11329=$O$5,$C11329*$P$5*0.01,$D11329=$O$6,$C11329*$P$6*0.01,$D11329="AZN",$C11329*0.08)</f>
        <v>119</v>
      </c>
    </row>
    <row r="11330" spans="1:6" x14ac:dyDescent="0.3">
      <c r="A11330" s="177" t="s">
        <v>1297</v>
      </c>
      <c r="B11330" s="178">
        <v>44547</v>
      </c>
      <c r="C11330" s="179">
        <v>4900</v>
      </c>
      <c r="D11330" s="88" t="s">
        <v>2862</v>
      </c>
      <c r="E11330" s="184" cm="1">
        <f t="array" ref="E11330">_xlfn.IFS($D11330=$O$5,C11330*$P$5,$D11330=$O$6,$C11330*$P$6,$D11330="AZN",$C11330)</f>
        <v>4900</v>
      </c>
      <c r="F11330" s="183" cm="1">
        <f t="array" ref="F11330">_xlfn.IFS($D11330=$O$5,$C11330*$P$5*0.01,$D11330=$O$6,$C11330*$P$6*0.01,$D11330="AZN",$C11330*0.08)</f>
        <v>392</v>
      </c>
    </row>
    <row r="11331" spans="1:6" x14ac:dyDescent="0.3">
      <c r="A11331" s="177" t="s">
        <v>1642</v>
      </c>
      <c r="B11331" s="178">
        <v>44439</v>
      </c>
      <c r="C11331" s="179">
        <v>4700</v>
      </c>
      <c r="D11331" s="88" t="s">
        <v>2863</v>
      </c>
      <c r="E11331" s="184" cm="1">
        <f t="array" ref="E11331">_xlfn.IFS($D11331=$O$5,C11331*$P$5,$D11331=$O$6,$C11331*$P$6,$D11331="AZN",$C11331)</f>
        <v>7990</v>
      </c>
      <c r="F11331" s="183" cm="1">
        <f t="array" ref="F11331">_xlfn.IFS($D11331=$O$5,$C11331*$P$5*0.01,$D11331=$O$6,$C11331*$P$6*0.01,$D11331="AZN",$C11331*0.08)</f>
        <v>79.900000000000006</v>
      </c>
    </row>
    <row r="11332" spans="1:6" x14ac:dyDescent="0.3">
      <c r="A11332" s="177" t="s">
        <v>1279</v>
      </c>
      <c r="B11332" s="178">
        <v>44540</v>
      </c>
      <c r="C11332" s="179">
        <v>9200</v>
      </c>
      <c r="D11332" s="88" t="s">
        <v>2864</v>
      </c>
      <c r="E11332" s="184" cm="1">
        <f t="array" ref="E11332">_xlfn.IFS($D11332=$O$5,C11332*$P$5,$D11332=$O$6,$C11332*$P$6,$D11332="AZN",$C11332)</f>
        <v>16711.8</v>
      </c>
      <c r="F11332" s="183" cm="1">
        <f t="array" ref="F11332">_xlfn.IFS($D11332=$O$5,$C11332*$P$5*0.01,$D11332=$O$6,$C11332*$P$6*0.01,$D11332="AZN",$C11332*0.08)</f>
        <v>167.11799999999999</v>
      </c>
    </row>
    <row r="11333" spans="1:6" x14ac:dyDescent="0.3">
      <c r="A11333" s="177" t="s">
        <v>354</v>
      </c>
      <c r="B11333" s="178">
        <v>43706</v>
      </c>
      <c r="C11333" s="179">
        <v>3600</v>
      </c>
      <c r="D11333" s="88" t="s">
        <v>2863</v>
      </c>
      <c r="E11333" s="184" cm="1">
        <f t="array" ref="E11333">_xlfn.IFS($D11333=$O$5,C11333*$P$5,$D11333=$O$6,$C11333*$P$6,$D11333="AZN",$C11333)</f>
        <v>6120</v>
      </c>
      <c r="F11333" s="183" cm="1">
        <f t="array" ref="F11333">_xlfn.IFS($D11333=$O$5,$C11333*$P$5*0.01,$D11333=$O$6,$C11333*$P$6*0.01,$D11333="AZN",$C11333*0.08)</f>
        <v>61.2</v>
      </c>
    </row>
    <row r="11334" spans="1:6" x14ac:dyDescent="0.3">
      <c r="A11334" s="177" t="s">
        <v>1684</v>
      </c>
      <c r="B11334" s="178">
        <v>44643</v>
      </c>
      <c r="C11334" s="179">
        <v>4100</v>
      </c>
      <c r="D11334" s="88" t="s">
        <v>2864</v>
      </c>
      <c r="E11334" s="184" cm="1">
        <f t="array" ref="E11334">_xlfn.IFS($D11334=$O$5,C11334*$P$5,$D11334=$O$6,$C11334*$P$6,$D11334="AZN",$C11334)</f>
        <v>7447.65</v>
      </c>
      <c r="F11334" s="183" cm="1">
        <f t="array" ref="F11334">_xlfn.IFS($D11334=$O$5,$C11334*$P$5*0.01,$D11334=$O$6,$C11334*$P$6*0.01,$D11334="AZN",$C11334*0.08)</f>
        <v>74.476500000000001</v>
      </c>
    </row>
    <row r="11335" spans="1:6" x14ac:dyDescent="0.3">
      <c r="A11335" s="177" t="s">
        <v>1316</v>
      </c>
      <c r="B11335" s="178">
        <v>44694</v>
      </c>
      <c r="C11335" s="179">
        <v>1200</v>
      </c>
      <c r="D11335" s="88" t="s">
        <v>2864</v>
      </c>
      <c r="E11335" s="184" cm="1">
        <f t="array" ref="E11335">_xlfn.IFS($D11335=$O$5,C11335*$P$5,$D11335=$O$6,$C11335*$P$6,$D11335="AZN",$C11335)</f>
        <v>2179.8000000000002</v>
      </c>
      <c r="F11335" s="183" cm="1">
        <f t="array" ref="F11335">_xlfn.IFS($D11335=$O$5,$C11335*$P$5*0.01,$D11335=$O$6,$C11335*$P$6*0.01,$D11335="AZN",$C11335*0.08)</f>
        <v>21.798000000000002</v>
      </c>
    </row>
    <row r="11336" spans="1:6" x14ac:dyDescent="0.3">
      <c r="A11336" s="177" t="s">
        <v>970</v>
      </c>
      <c r="B11336" s="178">
        <v>44015</v>
      </c>
      <c r="C11336" s="179">
        <v>3300</v>
      </c>
      <c r="D11336" s="88" t="s">
        <v>2864</v>
      </c>
      <c r="E11336" s="184" cm="1">
        <f t="array" ref="E11336">_xlfn.IFS($D11336=$O$5,C11336*$P$5,$D11336=$O$6,$C11336*$P$6,$D11336="AZN",$C11336)</f>
        <v>5994.45</v>
      </c>
      <c r="F11336" s="183" cm="1">
        <f t="array" ref="F11336">_xlfn.IFS($D11336=$O$5,$C11336*$P$5*0.01,$D11336=$O$6,$C11336*$P$6*0.01,$D11336="AZN",$C11336*0.08)</f>
        <v>59.944499999999998</v>
      </c>
    </row>
    <row r="11337" spans="1:6" x14ac:dyDescent="0.3">
      <c r="A11337" s="177" t="s">
        <v>159</v>
      </c>
      <c r="B11337" s="178">
        <v>44162</v>
      </c>
      <c r="C11337" s="179">
        <v>1600</v>
      </c>
      <c r="D11337" s="88" t="s">
        <v>2864</v>
      </c>
      <c r="E11337" s="184" cm="1">
        <f t="array" ref="E11337">_xlfn.IFS($D11337=$O$5,C11337*$P$5,$D11337=$O$6,$C11337*$P$6,$D11337="AZN",$C11337)</f>
        <v>2906.4</v>
      </c>
      <c r="F11337" s="183" cm="1">
        <f t="array" ref="F11337">_xlfn.IFS($D11337=$O$5,$C11337*$P$5*0.01,$D11337=$O$6,$C11337*$P$6*0.01,$D11337="AZN",$C11337*0.08)</f>
        <v>29.064</v>
      </c>
    </row>
    <row r="11338" spans="1:6" x14ac:dyDescent="0.3">
      <c r="A11338" s="177" t="s">
        <v>1639</v>
      </c>
      <c r="B11338" s="178">
        <v>44404</v>
      </c>
      <c r="C11338" s="179">
        <v>7700</v>
      </c>
      <c r="D11338" s="88" t="s">
        <v>2864</v>
      </c>
      <c r="E11338" s="184" cm="1">
        <f t="array" ref="E11338">_xlfn.IFS($D11338=$O$5,C11338*$P$5,$D11338=$O$6,$C11338*$P$6,$D11338="AZN",$C11338)</f>
        <v>13987.05</v>
      </c>
      <c r="F11338" s="183" cm="1">
        <f t="array" ref="F11338">_xlfn.IFS($D11338=$O$5,$C11338*$P$5*0.01,$D11338=$O$6,$C11338*$P$6*0.01,$D11338="AZN",$C11338*0.08)</f>
        <v>139.87049999999999</v>
      </c>
    </row>
    <row r="11339" spans="1:6" x14ac:dyDescent="0.3">
      <c r="A11339" s="177" t="s">
        <v>1843</v>
      </c>
      <c r="B11339" s="178">
        <v>44444</v>
      </c>
      <c r="C11339" s="179">
        <v>13000</v>
      </c>
      <c r="D11339" s="88" t="s">
        <v>2862</v>
      </c>
      <c r="E11339" s="184" cm="1">
        <f t="array" ref="E11339">_xlfn.IFS($D11339=$O$5,C11339*$P$5,$D11339=$O$6,$C11339*$P$6,$D11339="AZN",$C11339)</f>
        <v>13000</v>
      </c>
      <c r="F11339" s="183" cm="1">
        <f t="array" ref="F11339">_xlfn.IFS($D11339=$O$5,$C11339*$P$5*0.01,$D11339=$O$6,$C11339*$P$6*0.01,$D11339="AZN",$C11339*0.08)</f>
        <v>1040</v>
      </c>
    </row>
    <row r="11340" spans="1:6" x14ac:dyDescent="0.3">
      <c r="A11340" s="177" t="s">
        <v>664</v>
      </c>
      <c r="B11340" s="178">
        <v>44199</v>
      </c>
      <c r="C11340" s="179">
        <v>10500</v>
      </c>
      <c r="D11340" s="88" t="s">
        <v>2864</v>
      </c>
      <c r="E11340" s="184" cm="1">
        <f t="array" ref="E11340">_xlfn.IFS($D11340=$O$5,C11340*$P$5,$D11340=$O$6,$C11340*$P$6,$D11340="AZN",$C11340)</f>
        <v>19073.25</v>
      </c>
      <c r="F11340" s="183" cm="1">
        <f t="array" ref="F11340">_xlfn.IFS($D11340=$O$5,$C11340*$P$5*0.01,$D11340=$O$6,$C11340*$P$6*0.01,$D11340="AZN",$C11340*0.08)</f>
        <v>190.73250000000002</v>
      </c>
    </row>
    <row r="11341" spans="1:6" x14ac:dyDescent="0.3">
      <c r="A11341" s="177" t="s">
        <v>1303</v>
      </c>
      <c r="B11341" s="178">
        <v>44314</v>
      </c>
      <c r="C11341" s="179">
        <v>4200</v>
      </c>
      <c r="D11341" s="88" t="s">
        <v>2863</v>
      </c>
      <c r="E11341" s="184" cm="1">
        <f t="array" ref="E11341">_xlfn.IFS($D11341=$O$5,C11341*$P$5,$D11341=$O$6,$C11341*$P$6,$D11341="AZN",$C11341)</f>
        <v>7140</v>
      </c>
      <c r="F11341" s="183" cm="1">
        <f t="array" ref="F11341">_xlfn.IFS($D11341=$O$5,$C11341*$P$5*0.01,$D11341=$O$6,$C11341*$P$6*0.01,$D11341="AZN",$C11341*0.08)</f>
        <v>71.400000000000006</v>
      </c>
    </row>
    <row r="11342" spans="1:6" x14ac:dyDescent="0.3">
      <c r="A11342" s="177" t="s">
        <v>281</v>
      </c>
      <c r="B11342" s="178">
        <v>44264</v>
      </c>
      <c r="C11342" s="179">
        <v>4700</v>
      </c>
      <c r="D11342" s="88" t="s">
        <v>2862</v>
      </c>
      <c r="E11342" s="184" cm="1">
        <f t="array" ref="E11342">_xlfn.IFS($D11342=$O$5,C11342*$P$5,$D11342=$O$6,$C11342*$P$6,$D11342="AZN",$C11342)</f>
        <v>4700</v>
      </c>
      <c r="F11342" s="183" cm="1">
        <f t="array" ref="F11342">_xlfn.IFS($D11342=$O$5,$C11342*$P$5*0.01,$D11342=$O$6,$C11342*$P$6*0.01,$D11342="AZN",$C11342*0.08)</f>
        <v>376</v>
      </c>
    </row>
    <row r="11343" spans="1:6" x14ac:dyDescent="0.3">
      <c r="A11343" s="177" t="s">
        <v>264</v>
      </c>
      <c r="B11343" s="178">
        <v>44316</v>
      </c>
      <c r="C11343" s="179">
        <v>11100</v>
      </c>
      <c r="D11343" s="88" t="s">
        <v>2864</v>
      </c>
      <c r="E11343" s="184" cm="1">
        <f t="array" ref="E11343">_xlfn.IFS($D11343=$O$5,C11343*$P$5,$D11343=$O$6,$C11343*$P$6,$D11343="AZN",$C11343)</f>
        <v>20163.150000000001</v>
      </c>
      <c r="F11343" s="183" cm="1">
        <f t="array" ref="F11343">_xlfn.IFS($D11343=$O$5,$C11343*$P$5*0.01,$D11343=$O$6,$C11343*$P$6*0.01,$D11343="AZN",$C11343*0.08)</f>
        <v>201.63150000000002</v>
      </c>
    </row>
    <row r="11344" spans="1:6" x14ac:dyDescent="0.3">
      <c r="A11344" s="177" t="s">
        <v>1134</v>
      </c>
      <c r="B11344" s="178">
        <v>43901</v>
      </c>
      <c r="C11344" s="179">
        <v>6800</v>
      </c>
      <c r="D11344" s="88" t="s">
        <v>2863</v>
      </c>
      <c r="E11344" s="184" cm="1">
        <f t="array" ref="E11344">_xlfn.IFS($D11344=$O$5,C11344*$P$5,$D11344=$O$6,$C11344*$P$6,$D11344="AZN",$C11344)</f>
        <v>11560</v>
      </c>
      <c r="F11344" s="183" cm="1">
        <f t="array" ref="F11344">_xlfn.IFS($D11344=$O$5,$C11344*$P$5*0.01,$D11344=$O$6,$C11344*$P$6*0.01,$D11344="AZN",$C11344*0.08)</f>
        <v>115.60000000000001</v>
      </c>
    </row>
    <row r="11345" spans="1:6" x14ac:dyDescent="0.3">
      <c r="A11345" s="177" t="s">
        <v>679</v>
      </c>
      <c r="B11345" s="178">
        <v>44403</v>
      </c>
      <c r="C11345" s="179">
        <v>2500</v>
      </c>
      <c r="D11345" s="88" t="s">
        <v>2862</v>
      </c>
      <c r="E11345" s="184" cm="1">
        <f t="array" ref="E11345">_xlfn.IFS($D11345=$O$5,C11345*$P$5,$D11345=$O$6,$C11345*$P$6,$D11345="AZN",$C11345)</f>
        <v>2500</v>
      </c>
      <c r="F11345" s="183" cm="1">
        <f t="array" ref="F11345">_xlfn.IFS($D11345=$O$5,$C11345*$P$5*0.01,$D11345=$O$6,$C11345*$P$6*0.01,$D11345="AZN",$C11345*0.08)</f>
        <v>200</v>
      </c>
    </row>
    <row r="11346" spans="1:6" x14ac:dyDescent="0.3">
      <c r="A11346" s="177" t="s">
        <v>1922</v>
      </c>
      <c r="B11346" s="178">
        <v>44814</v>
      </c>
      <c r="C11346" s="179">
        <v>5700</v>
      </c>
      <c r="D11346" s="88" t="s">
        <v>2864</v>
      </c>
      <c r="E11346" s="184" cm="1">
        <f t="array" ref="E11346">_xlfn.IFS($D11346=$O$5,C11346*$P$5,$D11346=$O$6,$C11346*$P$6,$D11346="AZN",$C11346)</f>
        <v>10354.049999999999</v>
      </c>
      <c r="F11346" s="183" cm="1">
        <f t="array" ref="F11346">_xlfn.IFS($D11346=$O$5,$C11346*$P$5*0.01,$D11346=$O$6,$C11346*$P$6*0.01,$D11346="AZN",$C11346*0.08)</f>
        <v>103.54049999999999</v>
      </c>
    </row>
    <row r="11347" spans="1:6" x14ac:dyDescent="0.3">
      <c r="A11347" s="177" t="s">
        <v>454</v>
      </c>
      <c r="B11347" s="178">
        <v>44126</v>
      </c>
      <c r="C11347" s="179">
        <v>2500</v>
      </c>
      <c r="D11347" s="88" t="s">
        <v>2862</v>
      </c>
      <c r="E11347" s="184" cm="1">
        <f t="array" ref="E11347">_xlfn.IFS($D11347=$O$5,C11347*$P$5,$D11347=$O$6,$C11347*$P$6,$D11347="AZN",$C11347)</f>
        <v>2500</v>
      </c>
      <c r="F11347" s="183" cm="1">
        <f t="array" ref="F11347">_xlfn.IFS($D11347=$O$5,$C11347*$P$5*0.01,$D11347=$O$6,$C11347*$P$6*0.01,$D11347="AZN",$C11347*0.08)</f>
        <v>200</v>
      </c>
    </row>
    <row r="11348" spans="1:6" x14ac:dyDescent="0.3">
      <c r="A11348" s="177" t="s">
        <v>2015</v>
      </c>
      <c r="B11348" s="178">
        <v>44790</v>
      </c>
      <c r="C11348" s="179">
        <v>3000</v>
      </c>
      <c r="D11348" s="88" t="s">
        <v>2864</v>
      </c>
      <c r="E11348" s="184" cm="1">
        <f t="array" ref="E11348">_xlfn.IFS($D11348=$O$5,C11348*$P$5,$D11348=$O$6,$C11348*$P$6,$D11348="AZN",$C11348)</f>
        <v>5449.5</v>
      </c>
      <c r="F11348" s="183" cm="1">
        <f t="array" ref="F11348">_xlfn.IFS($D11348=$O$5,$C11348*$P$5*0.01,$D11348=$O$6,$C11348*$P$6*0.01,$D11348="AZN",$C11348*0.08)</f>
        <v>54.495000000000005</v>
      </c>
    </row>
    <row r="11349" spans="1:6" x14ac:dyDescent="0.3">
      <c r="A11349" s="177" t="s">
        <v>1952</v>
      </c>
      <c r="B11349" s="178">
        <v>44239</v>
      </c>
      <c r="C11349" s="179">
        <v>1600</v>
      </c>
      <c r="D11349" s="88" t="s">
        <v>2864</v>
      </c>
      <c r="E11349" s="184" cm="1">
        <f t="array" ref="E11349">_xlfn.IFS($D11349=$O$5,C11349*$P$5,$D11349=$O$6,$C11349*$P$6,$D11349="AZN",$C11349)</f>
        <v>2906.4</v>
      </c>
      <c r="F11349" s="183" cm="1">
        <f t="array" ref="F11349">_xlfn.IFS($D11349=$O$5,$C11349*$P$5*0.01,$D11349=$O$6,$C11349*$P$6*0.01,$D11349="AZN",$C11349*0.08)</f>
        <v>29.064</v>
      </c>
    </row>
    <row r="11350" spans="1:6" x14ac:dyDescent="0.3">
      <c r="A11350" s="177" t="s">
        <v>1054</v>
      </c>
      <c r="B11350" s="178">
        <v>43940</v>
      </c>
      <c r="C11350" s="179">
        <v>12500</v>
      </c>
      <c r="D11350" s="88" t="s">
        <v>2863</v>
      </c>
      <c r="E11350" s="184" cm="1">
        <f t="array" ref="E11350">_xlfn.IFS($D11350=$O$5,C11350*$P$5,$D11350=$O$6,$C11350*$P$6,$D11350="AZN",$C11350)</f>
        <v>21250</v>
      </c>
      <c r="F11350" s="183" cm="1">
        <f t="array" ref="F11350">_xlfn.IFS($D11350=$O$5,$C11350*$P$5*0.01,$D11350=$O$6,$C11350*$P$6*0.01,$D11350="AZN",$C11350*0.08)</f>
        <v>212.5</v>
      </c>
    </row>
    <row r="11351" spans="1:6" x14ac:dyDescent="0.3">
      <c r="A11351" s="177" t="s">
        <v>357</v>
      </c>
      <c r="B11351" s="178">
        <v>44157</v>
      </c>
      <c r="C11351" s="179">
        <v>4900</v>
      </c>
      <c r="D11351" s="88" t="s">
        <v>2864</v>
      </c>
      <c r="E11351" s="184" cm="1">
        <f t="array" ref="E11351">_xlfn.IFS($D11351=$O$5,C11351*$P$5,$D11351=$O$6,$C11351*$P$6,$D11351="AZN",$C11351)</f>
        <v>8900.85</v>
      </c>
      <c r="F11351" s="183" cm="1">
        <f t="array" ref="F11351">_xlfn.IFS($D11351=$O$5,$C11351*$P$5*0.01,$D11351=$O$6,$C11351*$P$6*0.01,$D11351="AZN",$C11351*0.08)</f>
        <v>89.008500000000012</v>
      </c>
    </row>
    <row r="11352" spans="1:6" x14ac:dyDescent="0.3">
      <c r="A11352" s="177" t="s">
        <v>449</v>
      </c>
      <c r="B11352" s="178">
        <v>43934</v>
      </c>
      <c r="C11352" s="179">
        <v>6000</v>
      </c>
      <c r="D11352" s="88" t="s">
        <v>2863</v>
      </c>
      <c r="E11352" s="184" cm="1">
        <f t="array" ref="E11352">_xlfn.IFS($D11352=$O$5,C11352*$P$5,$D11352=$O$6,$C11352*$P$6,$D11352="AZN",$C11352)</f>
        <v>10200</v>
      </c>
      <c r="F11352" s="183" cm="1">
        <f t="array" ref="F11352">_xlfn.IFS($D11352=$O$5,$C11352*$P$5*0.01,$D11352=$O$6,$C11352*$P$6*0.01,$D11352="AZN",$C11352*0.08)</f>
        <v>102</v>
      </c>
    </row>
    <row r="11353" spans="1:6" x14ac:dyDescent="0.3">
      <c r="A11353" s="177" t="s">
        <v>734</v>
      </c>
      <c r="B11353" s="178">
        <v>44014</v>
      </c>
      <c r="C11353" s="179">
        <v>3800</v>
      </c>
      <c r="D11353" s="88" t="s">
        <v>2864</v>
      </c>
      <c r="E11353" s="184" cm="1">
        <f t="array" ref="E11353">_xlfn.IFS($D11353=$O$5,C11353*$P$5,$D11353=$O$6,$C11353*$P$6,$D11353="AZN",$C11353)</f>
        <v>6902.7</v>
      </c>
      <c r="F11353" s="183" cm="1">
        <f t="array" ref="F11353">_xlfn.IFS($D11353=$O$5,$C11353*$P$5*0.01,$D11353=$O$6,$C11353*$P$6*0.01,$D11353="AZN",$C11353*0.08)</f>
        <v>69.027000000000001</v>
      </c>
    </row>
    <row r="11354" spans="1:6" x14ac:dyDescent="0.3">
      <c r="A11354" s="177" t="s">
        <v>2127</v>
      </c>
      <c r="B11354" s="178">
        <v>44344</v>
      </c>
      <c r="C11354" s="179">
        <v>9000</v>
      </c>
      <c r="D11354" s="88" t="s">
        <v>2862</v>
      </c>
      <c r="E11354" s="184" cm="1">
        <f t="array" ref="E11354">_xlfn.IFS($D11354=$O$5,C11354*$P$5,$D11354=$O$6,$C11354*$P$6,$D11354="AZN",$C11354)</f>
        <v>9000</v>
      </c>
      <c r="F11354" s="183" cm="1">
        <f t="array" ref="F11354">_xlfn.IFS($D11354=$O$5,$C11354*$P$5*0.01,$D11354=$O$6,$C11354*$P$6*0.01,$D11354="AZN",$C11354*0.08)</f>
        <v>720</v>
      </c>
    </row>
    <row r="11355" spans="1:6" x14ac:dyDescent="0.3">
      <c r="A11355" s="177" t="s">
        <v>154</v>
      </c>
      <c r="B11355" s="178">
        <v>44191</v>
      </c>
      <c r="C11355" s="179">
        <v>10700</v>
      </c>
      <c r="D11355" s="88" t="s">
        <v>2864</v>
      </c>
      <c r="E11355" s="184" cm="1">
        <f t="array" ref="E11355">_xlfn.IFS($D11355=$O$5,C11355*$P$5,$D11355=$O$6,$C11355*$P$6,$D11355="AZN",$C11355)</f>
        <v>19436.55</v>
      </c>
      <c r="F11355" s="183" cm="1">
        <f t="array" ref="F11355">_xlfn.IFS($D11355=$O$5,$C11355*$P$5*0.01,$D11355=$O$6,$C11355*$P$6*0.01,$D11355="AZN",$C11355*0.08)</f>
        <v>194.3655</v>
      </c>
    </row>
    <row r="11356" spans="1:6" x14ac:dyDescent="0.3">
      <c r="A11356" s="177" t="s">
        <v>463</v>
      </c>
      <c r="B11356" s="178">
        <v>44771</v>
      </c>
      <c r="C11356" s="179">
        <v>4400</v>
      </c>
      <c r="D11356" s="88" t="s">
        <v>2864</v>
      </c>
      <c r="E11356" s="184" cm="1">
        <f t="array" ref="E11356">_xlfn.IFS($D11356=$O$5,C11356*$P$5,$D11356=$O$6,$C11356*$P$6,$D11356="AZN",$C11356)</f>
        <v>7992.6</v>
      </c>
      <c r="F11356" s="183" cm="1">
        <f t="array" ref="F11356">_xlfn.IFS($D11356=$O$5,$C11356*$P$5*0.01,$D11356=$O$6,$C11356*$P$6*0.01,$D11356="AZN",$C11356*0.08)</f>
        <v>79.926000000000002</v>
      </c>
    </row>
    <row r="11357" spans="1:6" x14ac:dyDescent="0.3">
      <c r="A11357" s="177" t="s">
        <v>2088</v>
      </c>
      <c r="B11357" s="178">
        <v>44342</v>
      </c>
      <c r="C11357" s="179">
        <v>3000</v>
      </c>
      <c r="D11357" s="88" t="s">
        <v>2864</v>
      </c>
      <c r="E11357" s="184" cm="1">
        <f t="array" ref="E11357">_xlfn.IFS($D11357=$O$5,C11357*$P$5,$D11357=$O$6,$C11357*$P$6,$D11357="AZN",$C11357)</f>
        <v>5449.5</v>
      </c>
      <c r="F11357" s="183" cm="1">
        <f t="array" ref="F11357">_xlfn.IFS($D11357=$O$5,$C11357*$P$5*0.01,$D11357=$O$6,$C11357*$P$6*0.01,$D11357="AZN",$C11357*0.08)</f>
        <v>54.495000000000005</v>
      </c>
    </row>
    <row r="11358" spans="1:6" x14ac:dyDescent="0.3">
      <c r="A11358" s="177" t="s">
        <v>1125</v>
      </c>
      <c r="B11358" s="178">
        <v>44059</v>
      </c>
      <c r="C11358" s="179">
        <v>6400</v>
      </c>
      <c r="D11358" s="88" t="s">
        <v>2862</v>
      </c>
      <c r="E11358" s="184" cm="1">
        <f t="array" ref="E11358">_xlfn.IFS($D11358=$O$5,C11358*$P$5,$D11358=$O$6,$C11358*$P$6,$D11358="AZN",$C11358)</f>
        <v>6400</v>
      </c>
      <c r="F11358" s="183" cm="1">
        <f t="array" ref="F11358">_xlfn.IFS($D11358=$O$5,$C11358*$P$5*0.01,$D11358=$O$6,$C11358*$P$6*0.01,$D11358="AZN",$C11358*0.08)</f>
        <v>512</v>
      </c>
    </row>
    <row r="11359" spans="1:6" x14ac:dyDescent="0.3">
      <c r="A11359" s="177" t="s">
        <v>161</v>
      </c>
      <c r="B11359" s="178">
        <v>44744</v>
      </c>
      <c r="C11359" s="179">
        <v>8000</v>
      </c>
      <c r="D11359" s="88" t="s">
        <v>2862</v>
      </c>
      <c r="E11359" s="184" cm="1">
        <f t="array" ref="E11359">_xlfn.IFS($D11359=$O$5,C11359*$P$5,$D11359=$O$6,$C11359*$P$6,$D11359="AZN",$C11359)</f>
        <v>8000</v>
      </c>
      <c r="F11359" s="183" cm="1">
        <f t="array" ref="F11359">_xlfn.IFS($D11359=$O$5,$C11359*$P$5*0.01,$D11359=$O$6,$C11359*$P$6*0.01,$D11359="AZN",$C11359*0.08)</f>
        <v>640</v>
      </c>
    </row>
    <row r="11360" spans="1:6" x14ac:dyDescent="0.3">
      <c r="A11360" s="177" t="s">
        <v>1979</v>
      </c>
      <c r="B11360" s="178">
        <v>44196</v>
      </c>
      <c r="C11360" s="179">
        <v>2600</v>
      </c>
      <c r="D11360" s="88" t="s">
        <v>2864</v>
      </c>
      <c r="E11360" s="184" cm="1">
        <f t="array" ref="E11360">_xlfn.IFS($D11360=$O$5,C11360*$P$5,$D11360=$O$6,$C11360*$P$6,$D11360="AZN",$C11360)</f>
        <v>4722.8999999999996</v>
      </c>
      <c r="F11360" s="183" cm="1">
        <f t="array" ref="F11360">_xlfn.IFS($D11360=$O$5,$C11360*$P$5*0.01,$D11360=$O$6,$C11360*$P$6*0.01,$D11360="AZN",$C11360*0.08)</f>
        <v>47.228999999999999</v>
      </c>
    </row>
    <row r="11361" spans="1:6" x14ac:dyDescent="0.3">
      <c r="A11361" s="177" t="s">
        <v>1230</v>
      </c>
      <c r="B11361" s="178">
        <v>44759</v>
      </c>
      <c r="C11361" s="179">
        <v>12800</v>
      </c>
      <c r="D11361" s="88" t="s">
        <v>2863</v>
      </c>
      <c r="E11361" s="184" cm="1">
        <f t="array" ref="E11361">_xlfn.IFS($D11361=$O$5,C11361*$P$5,$D11361=$O$6,$C11361*$P$6,$D11361="AZN",$C11361)</f>
        <v>21760</v>
      </c>
      <c r="F11361" s="183" cm="1">
        <f t="array" ref="F11361">_xlfn.IFS($D11361=$O$5,$C11361*$P$5*0.01,$D11361=$O$6,$C11361*$P$6*0.01,$D11361="AZN",$C11361*0.08)</f>
        <v>217.6</v>
      </c>
    </row>
    <row r="11362" spans="1:6" x14ac:dyDescent="0.3">
      <c r="A11362" s="177" t="s">
        <v>1333</v>
      </c>
      <c r="B11362" s="178">
        <v>44179</v>
      </c>
      <c r="C11362" s="179">
        <v>6400</v>
      </c>
      <c r="D11362" s="88" t="s">
        <v>2864</v>
      </c>
      <c r="E11362" s="184" cm="1">
        <f t="array" ref="E11362">_xlfn.IFS($D11362=$O$5,C11362*$P$5,$D11362=$O$6,$C11362*$P$6,$D11362="AZN",$C11362)</f>
        <v>11625.6</v>
      </c>
      <c r="F11362" s="183" cm="1">
        <f t="array" ref="F11362">_xlfn.IFS($D11362=$O$5,$C11362*$P$5*0.01,$D11362=$O$6,$C11362*$P$6*0.01,$D11362="AZN",$C11362*0.08)</f>
        <v>116.256</v>
      </c>
    </row>
    <row r="11363" spans="1:6" x14ac:dyDescent="0.3">
      <c r="A11363" s="177" t="s">
        <v>904</v>
      </c>
      <c r="B11363" s="178">
        <v>43852</v>
      </c>
      <c r="C11363" s="179">
        <v>7700</v>
      </c>
      <c r="D11363" s="88" t="s">
        <v>2862</v>
      </c>
      <c r="E11363" s="184" cm="1">
        <f t="array" ref="E11363">_xlfn.IFS($D11363=$O$5,C11363*$P$5,$D11363=$O$6,$C11363*$P$6,$D11363="AZN",$C11363)</f>
        <v>7700</v>
      </c>
      <c r="F11363" s="183" cm="1">
        <f t="array" ref="F11363">_xlfn.IFS($D11363=$O$5,$C11363*$P$5*0.01,$D11363=$O$6,$C11363*$P$6*0.01,$D11363="AZN",$C11363*0.08)</f>
        <v>616</v>
      </c>
    </row>
    <row r="11364" spans="1:6" x14ac:dyDescent="0.3">
      <c r="A11364" s="177" t="s">
        <v>428</v>
      </c>
      <c r="B11364" s="178">
        <v>44225</v>
      </c>
      <c r="C11364" s="179">
        <v>11600</v>
      </c>
      <c r="D11364" s="88" t="s">
        <v>2863</v>
      </c>
      <c r="E11364" s="184" cm="1">
        <f t="array" ref="E11364">_xlfn.IFS($D11364=$O$5,C11364*$P$5,$D11364=$O$6,$C11364*$P$6,$D11364="AZN",$C11364)</f>
        <v>19720</v>
      </c>
      <c r="F11364" s="183" cm="1">
        <f t="array" ref="F11364">_xlfn.IFS($D11364=$O$5,$C11364*$P$5*0.01,$D11364=$O$6,$C11364*$P$6*0.01,$D11364="AZN",$C11364*0.08)</f>
        <v>197.20000000000002</v>
      </c>
    </row>
    <row r="11365" spans="1:6" x14ac:dyDescent="0.3">
      <c r="A11365" s="177" t="s">
        <v>1146</v>
      </c>
      <c r="B11365" s="178">
        <v>44232</v>
      </c>
      <c r="C11365" s="179">
        <v>4600</v>
      </c>
      <c r="D11365" s="88" t="s">
        <v>2863</v>
      </c>
      <c r="E11365" s="184" cm="1">
        <f t="array" ref="E11365">_xlfn.IFS($D11365=$O$5,C11365*$P$5,$D11365=$O$6,$C11365*$P$6,$D11365="AZN",$C11365)</f>
        <v>7820</v>
      </c>
      <c r="F11365" s="183" cm="1">
        <f t="array" ref="F11365">_xlfn.IFS($D11365=$O$5,$C11365*$P$5*0.01,$D11365=$O$6,$C11365*$P$6*0.01,$D11365="AZN",$C11365*0.08)</f>
        <v>78.2</v>
      </c>
    </row>
    <row r="11366" spans="1:6" x14ac:dyDescent="0.3">
      <c r="A11366" s="177" t="s">
        <v>666</v>
      </c>
      <c r="B11366" s="178">
        <v>44284</v>
      </c>
      <c r="C11366" s="179">
        <v>6100</v>
      </c>
      <c r="D11366" s="88" t="s">
        <v>2862</v>
      </c>
      <c r="E11366" s="184" cm="1">
        <f t="array" ref="E11366">_xlfn.IFS($D11366=$O$5,C11366*$P$5,$D11366=$O$6,$C11366*$P$6,$D11366="AZN",$C11366)</f>
        <v>6100</v>
      </c>
      <c r="F11366" s="183" cm="1">
        <f t="array" ref="F11366">_xlfn.IFS($D11366=$O$5,$C11366*$P$5*0.01,$D11366=$O$6,$C11366*$P$6*0.01,$D11366="AZN",$C11366*0.08)</f>
        <v>488</v>
      </c>
    </row>
    <row r="11367" spans="1:6" x14ac:dyDescent="0.3">
      <c r="A11367" s="177" t="s">
        <v>1865</v>
      </c>
      <c r="B11367" s="178">
        <v>44181</v>
      </c>
      <c r="C11367" s="179">
        <v>4400</v>
      </c>
      <c r="D11367" s="88" t="s">
        <v>2863</v>
      </c>
      <c r="E11367" s="184" cm="1">
        <f t="array" ref="E11367">_xlfn.IFS($D11367=$O$5,C11367*$P$5,$D11367=$O$6,$C11367*$P$6,$D11367="AZN",$C11367)</f>
        <v>7480</v>
      </c>
      <c r="F11367" s="183" cm="1">
        <f t="array" ref="F11367">_xlfn.IFS($D11367=$O$5,$C11367*$P$5*0.01,$D11367=$O$6,$C11367*$P$6*0.01,$D11367="AZN",$C11367*0.08)</f>
        <v>74.8</v>
      </c>
    </row>
    <row r="11368" spans="1:6" x14ac:dyDescent="0.3">
      <c r="A11368" s="177" t="s">
        <v>2089</v>
      </c>
      <c r="B11368" s="178">
        <v>44184</v>
      </c>
      <c r="C11368" s="179">
        <v>10300</v>
      </c>
      <c r="D11368" s="88" t="s">
        <v>2863</v>
      </c>
      <c r="E11368" s="184" cm="1">
        <f t="array" ref="E11368">_xlfn.IFS($D11368=$O$5,C11368*$P$5,$D11368=$O$6,$C11368*$P$6,$D11368="AZN",$C11368)</f>
        <v>17510</v>
      </c>
      <c r="F11368" s="183" cm="1">
        <f t="array" ref="F11368">_xlfn.IFS($D11368=$O$5,$C11368*$P$5*0.01,$D11368=$O$6,$C11368*$P$6*0.01,$D11368="AZN",$C11368*0.08)</f>
        <v>175.1</v>
      </c>
    </row>
    <row r="11369" spans="1:6" x14ac:dyDescent="0.3">
      <c r="A11369" s="177" t="s">
        <v>1123</v>
      </c>
      <c r="B11369" s="178">
        <v>44141</v>
      </c>
      <c r="C11369" s="179">
        <v>1300</v>
      </c>
      <c r="D11369" s="88" t="s">
        <v>2864</v>
      </c>
      <c r="E11369" s="184" cm="1">
        <f t="array" ref="E11369">_xlfn.IFS($D11369=$O$5,C11369*$P$5,$D11369=$O$6,$C11369*$P$6,$D11369="AZN",$C11369)</f>
        <v>2361.4499999999998</v>
      </c>
      <c r="F11369" s="183" cm="1">
        <f t="array" ref="F11369">_xlfn.IFS($D11369=$O$5,$C11369*$P$5*0.01,$D11369=$O$6,$C11369*$P$6*0.01,$D11369="AZN",$C11369*0.08)</f>
        <v>23.6145</v>
      </c>
    </row>
    <row r="11370" spans="1:6" x14ac:dyDescent="0.3">
      <c r="A11370" s="177" t="s">
        <v>1367</v>
      </c>
      <c r="B11370" s="178">
        <v>43727</v>
      </c>
      <c r="C11370" s="179">
        <v>11700</v>
      </c>
      <c r="D11370" s="88" t="s">
        <v>2863</v>
      </c>
      <c r="E11370" s="184" cm="1">
        <f t="array" ref="E11370">_xlfn.IFS($D11370=$O$5,C11370*$P$5,$D11370=$O$6,$C11370*$P$6,$D11370="AZN",$C11370)</f>
        <v>19890</v>
      </c>
      <c r="F11370" s="183" cm="1">
        <f t="array" ref="F11370">_xlfn.IFS($D11370=$O$5,$C11370*$P$5*0.01,$D11370=$O$6,$C11370*$P$6*0.01,$D11370="AZN",$C11370*0.08)</f>
        <v>198.9</v>
      </c>
    </row>
    <row r="11371" spans="1:6" x14ac:dyDescent="0.3">
      <c r="A11371" s="177" t="s">
        <v>460</v>
      </c>
      <c r="B11371" s="178">
        <v>43786</v>
      </c>
      <c r="C11371" s="179">
        <v>8400</v>
      </c>
      <c r="D11371" s="88" t="s">
        <v>2862</v>
      </c>
      <c r="E11371" s="184" cm="1">
        <f t="array" ref="E11371">_xlfn.IFS($D11371=$O$5,C11371*$P$5,$D11371=$O$6,$C11371*$P$6,$D11371="AZN",$C11371)</f>
        <v>8400</v>
      </c>
      <c r="F11371" s="183" cm="1">
        <f t="array" ref="F11371">_xlfn.IFS($D11371=$O$5,$C11371*$P$5*0.01,$D11371=$O$6,$C11371*$P$6*0.01,$D11371="AZN",$C11371*0.08)</f>
        <v>672</v>
      </c>
    </row>
    <row r="11372" spans="1:6" x14ac:dyDescent="0.3">
      <c r="A11372" s="177" t="s">
        <v>1458</v>
      </c>
      <c r="B11372" s="178">
        <v>44768</v>
      </c>
      <c r="C11372" s="179">
        <v>5700</v>
      </c>
      <c r="D11372" s="88" t="s">
        <v>2864</v>
      </c>
      <c r="E11372" s="184" cm="1">
        <f t="array" ref="E11372">_xlfn.IFS($D11372=$O$5,C11372*$P$5,$D11372=$O$6,$C11372*$P$6,$D11372="AZN",$C11372)</f>
        <v>10354.049999999999</v>
      </c>
      <c r="F11372" s="183" cm="1">
        <f t="array" ref="F11372">_xlfn.IFS($D11372=$O$5,$C11372*$P$5*0.01,$D11372=$O$6,$C11372*$P$6*0.01,$D11372="AZN",$C11372*0.08)</f>
        <v>103.54049999999999</v>
      </c>
    </row>
    <row r="11373" spans="1:6" x14ac:dyDescent="0.3">
      <c r="A11373" s="177" t="s">
        <v>1291</v>
      </c>
      <c r="B11373" s="178">
        <v>44162</v>
      </c>
      <c r="C11373" s="179">
        <v>6800</v>
      </c>
      <c r="D11373" s="88" t="s">
        <v>2862</v>
      </c>
      <c r="E11373" s="184" cm="1">
        <f t="array" ref="E11373">_xlfn.IFS($D11373=$O$5,C11373*$P$5,$D11373=$O$6,$C11373*$P$6,$D11373="AZN",$C11373)</f>
        <v>6800</v>
      </c>
      <c r="F11373" s="183" cm="1">
        <f t="array" ref="F11373">_xlfn.IFS($D11373=$O$5,$C11373*$P$5*0.01,$D11373=$O$6,$C11373*$P$6*0.01,$D11373="AZN",$C11373*0.08)</f>
        <v>544</v>
      </c>
    </row>
    <row r="11374" spans="1:6" x14ac:dyDescent="0.3">
      <c r="A11374" s="177" t="s">
        <v>823</v>
      </c>
      <c r="B11374" s="178">
        <v>44040</v>
      </c>
      <c r="C11374" s="179">
        <v>6300</v>
      </c>
      <c r="D11374" s="88" t="s">
        <v>2862</v>
      </c>
      <c r="E11374" s="184" cm="1">
        <f t="array" ref="E11374">_xlfn.IFS($D11374=$O$5,C11374*$P$5,$D11374=$O$6,$C11374*$P$6,$D11374="AZN",$C11374)</f>
        <v>6300</v>
      </c>
      <c r="F11374" s="183" cm="1">
        <f t="array" ref="F11374">_xlfn.IFS($D11374=$O$5,$C11374*$P$5*0.01,$D11374=$O$6,$C11374*$P$6*0.01,$D11374="AZN",$C11374*0.08)</f>
        <v>504</v>
      </c>
    </row>
    <row r="11375" spans="1:6" x14ac:dyDescent="0.3">
      <c r="A11375" s="177" t="s">
        <v>1824</v>
      </c>
      <c r="B11375" s="178">
        <v>44052</v>
      </c>
      <c r="C11375" s="179">
        <v>4700</v>
      </c>
      <c r="D11375" s="88" t="s">
        <v>2862</v>
      </c>
      <c r="E11375" s="184" cm="1">
        <f t="array" ref="E11375">_xlfn.IFS($D11375=$O$5,C11375*$P$5,$D11375=$O$6,$C11375*$P$6,$D11375="AZN",$C11375)</f>
        <v>4700</v>
      </c>
      <c r="F11375" s="183" cm="1">
        <f t="array" ref="F11375">_xlfn.IFS($D11375=$O$5,$C11375*$P$5*0.01,$D11375=$O$6,$C11375*$P$6*0.01,$D11375="AZN",$C11375*0.08)</f>
        <v>376</v>
      </c>
    </row>
    <row r="11376" spans="1:6" x14ac:dyDescent="0.3">
      <c r="A11376" s="177" t="s">
        <v>1405</v>
      </c>
      <c r="B11376" s="178">
        <v>43822</v>
      </c>
      <c r="C11376" s="179">
        <v>11900</v>
      </c>
      <c r="D11376" s="88" t="s">
        <v>2864</v>
      </c>
      <c r="E11376" s="184" cm="1">
        <f t="array" ref="E11376">_xlfn.IFS($D11376=$O$5,C11376*$P$5,$D11376=$O$6,$C11376*$P$6,$D11376="AZN",$C11376)</f>
        <v>21616.35</v>
      </c>
      <c r="F11376" s="183" cm="1">
        <f t="array" ref="F11376">_xlfn.IFS($D11376=$O$5,$C11376*$P$5*0.01,$D11376=$O$6,$C11376*$P$6*0.01,$D11376="AZN",$C11376*0.08)</f>
        <v>216.1635</v>
      </c>
    </row>
    <row r="11377" spans="1:6" x14ac:dyDescent="0.3">
      <c r="A11377" s="177" t="s">
        <v>465</v>
      </c>
      <c r="B11377" s="178">
        <v>43636</v>
      </c>
      <c r="C11377" s="179">
        <v>9700</v>
      </c>
      <c r="D11377" s="88" t="s">
        <v>2862</v>
      </c>
      <c r="E11377" s="184" cm="1">
        <f t="array" ref="E11377">_xlfn.IFS($D11377=$O$5,C11377*$P$5,$D11377=$O$6,$C11377*$P$6,$D11377="AZN",$C11377)</f>
        <v>9700</v>
      </c>
      <c r="F11377" s="183" cm="1">
        <f t="array" ref="F11377">_xlfn.IFS($D11377=$O$5,$C11377*$P$5*0.01,$D11377=$O$6,$C11377*$P$6*0.01,$D11377="AZN",$C11377*0.08)</f>
        <v>776</v>
      </c>
    </row>
    <row r="11378" spans="1:6" x14ac:dyDescent="0.3">
      <c r="A11378" s="177" t="s">
        <v>313</v>
      </c>
      <c r="B11378" s="178">
        <v>44656</v>
      </c>
      <c r="C11378" s="179">
        <v>3900</v>
      </c>
      <c r="D11378" s="88" t="s">
        <v>2864</v>
      </c>
      <c r="E11378" s="184" cm="1">
        <f t="array" ref="E11378">_xlfn.IFS($D11378=$O$5,C11378*$P$5,$D11378=$O$6,$C11378*$P$6,$D11378="AZN",$C11378)</f>
        <v>7084.35</v>
      </c>
      <c r="F11378" s="183" cm="1">
        <f t="array" ref="F11378">_xlfn.IFS($D11378=$O$5,$C11378*$P$5*0.01,$D11378=$O$6,$C11378*$P$6*0.01,$D11378="AZN",$C11378*0.08)</f>
        <v>70.843500000000006</v>
      </c>
    </row>
    <row r="11379" spans="1:6" x14ac:dyDescent="0.3">
      <c r="A11379" s="177" t="s">
        <v>603</v>
      </c>
      <c r="B11379" s="178">
        <v>44522</v>
      </c>
      <c r="C11379" s="179">
        <v>12900</v>
      </c>
      <c r="D11379" s="88" t="s">
        <v>2863</v>
      </c>
      <c r="E11379" s="184" cm="1">
        <f t="array" ref="E11379">_xlfn.IFS($D11379=$O$5,C11379*$P$5,$D11379=$O$6,$C11379*$P$6,$D11379="AZN",$C11379)</f>
        <v>21930</v>
      </c>
      <c r="F11379" s="183" cm="1">
        <f t="array" ref="F11379">_xlfn.IFS($D11379=$O$5,$C11379*$P$5*0.01,$D11379=$O$6,$C11379*$P$6*0.01,$D11379="AZN",$C11379*0.08)</f>
        <v>219.3</v>
      </c>
    </row>
    <row r="11380" spans="1:6" x14ac:dyDescent="0.3">
      <c r="A11380" s="177" t="s">
        <v>1348</v>
      </c>
      <c r="B11380" s="178">
        <v>43959</v>
      </c>
      <c r="C11380" s="179">
        <v>1400</v>
      </c>
      <c r="D11380" s="88" t="s">
        <v>2863</v>
      </c>
      <c r="E11380" s="184" cm="1">
        <f t="array" ref="E11380">_xlfn.IFS($D11380=$O$5,C11380*$P$5,$D11380=$O$6,$C11380*$P$6,$D11380="AZN",$C11380)</f>
        <v>2380</v>
      </c>
      <c r="F11380" s="183" cm="1">
        <f t="array" ref="F11380">_xlfn.IFS($D11380=$O$5,$C11380*$P$5*0.01,$D11380=$O$6,$C11380*$P$6*0.01,$D11380="AZN",$C11380*0.08)</f>
        <v>23.8</v>
      </c>
    </row>
    <row r="11381" spans="1:6" x14ac:dyDescent="0.3">
      <c r="A11381" s="177" t="s">
        <v>468</v>
      </c>
      <c r="B11381" s="178">
        <v>44731</v>
      </c>
      <c r="C11381" s="179">
        <v>3200</v>
      </c>
      <c r="D11381" s="88" t="s">
        <v>2864</v>
      </c>
      <c r="E11381" s="184" cm="1">
        <f t="array" ref="E11381">_xlfn.IFS($D11381=$O$5,C11381*$P$5,$D11381=$O$6,$C11381*$P$6,$D11381="AZN",$C11381)</f>
        <v>5812.8</v>
      </c>
      <c r="F11381" s="183" cm="1">
        <f t="array" ref="F11381">_xlfn.IFS($D11381=$O$5,$C11381*$P$5*0.01,$D11381=$O$6,$C11381*$P$6*0.01,$D11381="AZN",$C11381*0.08)</f>
        <v>58.128</v>
      </c>
    </row>
    <row r="11382" spans="1:6" x14ac:dyDescent="0.3">
      <c r="A11382" s="177" t="s">
        <v>1005</v>
      </c>
      <c r="B11382" s="178">
        <v>44257</v>
      </c>
      <c r="C11382" s="179">
        <v>9500</v>
      </c>
      <c r="D11382" s="88" t="s">
        <v>2864</v>
      </c>
      <c r="E11382" s="184" cm="1">
        <f t="array" ref="E11382">_xlfn.IFS($D11382=$O$5,C11382*$P$5,$D11382=$O$6,$C11382*$P$6,$D11382="AZN",$C11382)</f>
        <v>17256.75</v>
      </c>
      <c r="F11382" s="183" cm="1">
        <f t="array" ref="F11382">_xlfn.IFS($D11382=$O$5,$C11382*$P$5*0.01,$D11382=$O$6,$C11382*$P$6*0.01,$D11382="AZN",$C11382*0.08)</f>
        <v>172.5675</v>
      </c>
    </row>
    <row r="11383" spans="1:6" x14ac:dyDescent="0.3">
      <c r="A11383" s="177" t="s">
        <v>1905</v>
      </c>
      <c r="B11383" s="178">
        <v>43845</v>
      </c>
      <c r="C11383" s="179">
        <v>11700</v>
      </c>
      <c r="D11383" s="88" t="s">
        <v>2862</v>
      </c>
      <c r="E11383" s="184" cm="1">
        <f t="array" ref="E11383">_xlfn.IFS($D11383=$O$5,C11383*$P$5,$D11383=$O$6,$C11383*$P$6,$D11383="AZN",$C11383)</f>
        <v>11700</v>
      </c>
      <c r="F11383" s="183" cm="1">
        <f t="array" ref="F11383">_xlfn.IFS($D11383=$O$5,$C11383*$P$5*0.01,$D11383=$O$6,$C11383*$P$6*0.01,$D11383="AZN",$C11383*0.08)</f>
        <v>936</v>
      </c>
    </row>
    <row r="11384" spans="1:6" x14ac:dyDescent="0.3">
      <c r="A11384" s="177" t="s">
        <v>1474</v>
      </c>
      <c r="B11384" s="178">
        <v>44572</v>
      </c>
      <c r="C11384" s="179">
        <v>3800</v>
      </c>
      <c r="D11384" s="88" t="s">
        <v>2863</v>
      </c>
      <c r="E11384" s="184" cm="1">
        <f t="array" ref="E11384">_xlfn.IFS($D11384=$O$5,C11384*$P$5,$D11384=$O$6,$C11384*$P$6,$D11384="AZN",$C11384)</f>
        <v>6460</v>
      </c>
      <c r="F11384" s="183" cm="1">
        <f t="array" ref="F11384">_xlfn.IFS($D11384=$O$5,$C11384*$P$5*0.01,$D11384=$O$6,$C11384*$P$6*0.01,$D11384="AZN",$C11384*0.08)</f>
        <v>64.599999999999994</v>
      </c>
    </row>
    <row r="11385" spans="1:6" x14ac:dyDescent="0.3">
      <c r="A11385" s="177" t="s">
        <v>1649</v>
      </c>
      <c r="B11385" s="178">
        <v>44378</v>
      </c>
      <c r="C11385" s="179">
        <v>1300</v>
      </c>
      <c r="D11385" s="88" t="s">
        <v>2863</v>
      </c>
      <c r="E11385" s="184" cm="1">
        <f t="array" ref="E11385">_xlfn.IFS($D11385=$O$5,C11385*$P$5,$D11385=$O$6,$C11385*$P$6,$D11385="AZN",$C11385)</f>
        <v>2210</v>
      </c>
      <c r="F11385" s="183" cm="1">
        <f t="array" ref="F11385">_xlfn.IFS($D11385=$O$5,$C11385*$P$5*0.01,$D11385=$O$6,$C11385*$P$6*0.01,$D11385="AZN",$C11385*0.08)</f>
        <v>22.1</v>
      </c>
    </row>
    <row r="11386" spans="1:6" x14ac:dyDescent="0.3">
      <c r="A11386" s="177" t="s">
        <v>1303</v>
      </c>
      <c r="B11386" s="178">
        <v>43777</v>
      </c>
      <c r="C11386" s="179">
        <v>2200</v>
      </c>
      <c r="D11386" s="88" t="s">
        <v>2863</v>
      </c>
      <c r="E11386" s="184" cm="1">
        <f t="array" ref="E11386">_xlfn.IFS($D11386=$O$5,C11386*$P$5,$D11386=$O$6,$C11386*$P$6,$D11386="AZN",$C11386)</f>
        <v>3740</v>
      </c>
      <c r="F11386" s="183" cm="1">
        <f t="array" ref="F11386">_xlfn.IFS($D11386=$O$5,$C11386*$P$5*0.01,$D11386=$O$6,$C11386*$P$6*0.01,$D11386="AZN",$C11386*0.08)</f>
        <v>37.4</v>
      </c>
    </row>
    <row r="11387" spans="1:6" x14ac:dyDescent="0.3">
      <c r="A11387" s="177" t="s">
        <v>2137</v>
      </c>
      <c r="B11387" s="178">
        <v>43984</v>
      </c>
      <c r="C11387" s="179">
        <v>2200</v>
      </c>
      <c r="D11387" s="88" t="s">
        <v>2862</v>
      </c>
      <c r="E11387" s="184" cm="1">
        <f t="array" ref="E11387">_xlfn.IFS($D11387=$O$5,C11387*$P$5,$D11387=$O$6,$C11387*$P$6,$D11387="AZN",$C11387)</f>
        <v>2200</v>
      </c>
      <c r="F11387" s="183" cm="1">
        <f t="array" ref="F11387">_xlfn.IFS($D11387=$O$5,$C11387*$P$5*0.01,$D11387=$O$6,$C11387*$P$6*0.01,$D11387="AZN",$C11387*0.08)</f>
        <v>176</v>
      </c>
    </row>
    <row r="11388" spans="1:6" x14ac:dyDescent="0.3">
      <c r="A11388" s="177" t="s">
        <v>2072</v>
      </c>
      <c r="B11388" s="178">
        <v>43947</v>
      </c>
      <c r="C11388" s="179">
        <v>5600</v>
      </c>
      <c r="D11388" s="88" t="s">
        <v>2862</v>
      </c>
      <c r="E11388" s="184" cm="1">
        <f t="array" ref="E11388">_xlfn.IFS($D11388=$O$5,C11388*$P$5,$D11388=$O$6,$C11388*$P$6,$D11388="AZN",$C11388)</f>
        <v>5600</v>
      </c>
      <c r="F11388" s="183" cm="1">
        <f t="array" ref="F11388">_xlfn.IFS($D11388=$O$5,$C11388*$P$5*0.01,$D11388=$O$6,$C11388*$P$6*0.01,$D11388="AZN",$C11388*0.08)</f>
        <v>448</v>
      </c>
    </row>
    <row r="11389" spans="1:6" x14ac:dyDescent="0.3">
      <c r="A11389" s="177" t="s">
        <v>600</v>
      </c>
      <c r="B11389" s="178">
        <v>44171</v>
      </c>
      <c r="C11389" s="179">
        <v>5400</v>
      </c>
      <c r="D11389" s="88" t="s">
        <v>2864</v>
      </c>
      <c r="E11389" s="184" cm="1">
        <f t="array" ref="E11389">_xlfn.IFS($D11389=$O$5,C11389*$P$5,$D11389=$O$6,$C11389*$P$6,$D11389="AZN",$C11389)</f>
        <v>9809.1</v>
      </c>
      <c r="F11389" s="183" cm="1">
        <f t="array" ref="F11389">_xlfn.IFS($D11389=$O$5,$C11389*$P$5*0.01,$D11389=$O$6,$C11389*$P$6*0.01,$D11389="AZN",$C11389*0.08)</f>
        <v>98.091000000000008</v>
      </c>
    </row>
    <row r="11390" spans="1:6" x14ac:dyDescent="0.3">
      <c r="A11390" s="177" t="s">
        <v>1448</v>
      </c>
      <c r="B11390" s="178">
        <v>44379</v>
      </c>
      <c r="C11390" s="179">
        <v>5800</v>
      </c>
      <c r="D11390" s="88" t="s">
        <v>2862</v>
      </c>
      <c r="E11390" s="184" cm="1">
        <f t="array" ref="E11390">_xlfn.IFS($D11390=$O$5,C11390*$P$5,$D11390=$O$6,$C11390*$P$6,$D11390="AZN",$C11390)</f>
        <v>5800</v>
      </c>
      <c r="F11390" s="183" cm="1">
        <f t="array" ref="F11390">_xlfn.IFS($D11390=$O$5,$C11390*$P$5*0.01,$D11390=$O$6,$C11390*$P$6*0.01,$D11390="AZN",$C11390*0.08)</f>
        <v>464</v>
      </c>
    </row>
    <row r="11391" spans="1:6" x14ac:dyDescent="0.3">
      <c r="A11391" s="177" t="s">
        <v>483</v>
      </c>
      <c r="B11391" s="178">
        <v>44186</v>
      </c>
      <c r="C11391" s="179">
        <v>1200</v>
      </c>
      <c r="D11391" s="88" t="s">
        <v>2864</v>
      </c>
      <c r="E11391" s="184" cm="1">
        <f t="array" ref="E11391">_xlfn.IFS($D11391=$O$5,C11391*$P$5,$D11391=$O$6,$C11391*$P$6,$D11391="AZN",$C11391)</f>
        <v>2179.8000000000002</v>
      </c>
      <c r="F11391" s="183" cm="1">
        <f t="array" ref="F11391">_xlfn.IFS($D11391=$O$5,$C11391*$P$5*0.01,$D11391=$O$6,$C11391*$P$6*0.01,$D11391="AZN",$C11391*0.08)</f>
        <v>21.798000000000002</v>
      </c>
    </row>
    <row r="11392" spans="1:6" x14ac:dyDescent="0.3">
      <c r="A11392" s="177" t="s">
        <v>1522</v>
      </c>
      <c r="B11392" s="178">
        <v>43993</v>
      </c>
      <c r="C11392" s="179">
        <v>2300</v>
      </c>
      <c r="D11392" s="88" t="s">
        <v>2862</v>
      </c>
      <c r="E11392" s="184" cm="1">
        <f t="array" ref="E11392">_xlfn.IFS($D11392=$O$5,C11392*$P$5,$D11392=$O$6,$C11392*$P$6,$D11392="AZN",$C11392)</f>
        <v>2300</v>
      </c>
      <c r="F11392" s="183" cm="1">
        <f t="array" ref="F11392">_xlfn.IFS($D11392=$O$5,$C11392*$P$5*0.01,$D11392=$O$6,$C11392*$P$6*0.01,$D11392="AZN",$C11392*0.08)</f>
        <v>184</v>
      </c>
    </row>
    <row r="11393" spans="1:6" x14ac:dyDescent="0.3">
      <c r="A11393" s="177" t="s">
        <v>928</v>
      </c>
      <c r="B11393" s="178">
        <v>43761</v>
      </c>
      <c r="C11393" s="179">
        <v>6200</v>
      </c>
      <c r="D11393" s="88" t="s">
        <v>2863</v>
      </c>
      <c r="E11393" s="184" cm="1">
        <f t="array" ref="E11393">_xlfn.IFS($D11393=$O$5,C11393*$P$5,$D11393=$O$6,$C11393*$P$6,$D11393="AZN",$C11393)</f>
        <v>10540</v>
      </c>
      <c r="F11393" s="183" cm="1">
        <f t="array" ref="F11393">_xlfn.IFS($D11393=$O$5,$C11393*$P$5*0.01,$D11393=$O$6,$C11393*$P$6*0.01,$D11393="AZN",$C11393*0.08)</f>
        <v>105.4</v>
      </c>
    </row>
    <row r="11394" spans="1:6" x14ac:dyDescent="0.3">
      <c r="A11394" s="177" t="s">
        <v>1463</v>
      </c>
      <c r="B11394" s="178">
        <v>44553</v>
      </c>
      <c r="C11394" s="179">
        <v>4300</v>
      </c>
      <c r="D11394" s="88" t="s">
        <v>2864</v>
      </c>
      <c r="E11394" s="184" cm="1">
        <f t="array" ref="E11394">_xlfn.IFS($D11394=$O$5,C11394*$P$5,$D11394=$O$6,$C11394*$P$6,$D11394="AZN",$C11394)</f>
        <v>7810.95</v>
      </c>
      <c r="F11394" s="183" cm="1">
        <f t="array" ref="F11394">_xlfn.IFS($D11394=$O$5,$C11394*$P$5*0.01,$D11394=$O$6,$C11394*$P$6*0.01,$D11394="AZN",$C11394*0.08)</f>
        <v>78.109499999999997</v>
      </c>
    </row>
    <row r="11395" spans="1:6" x14ac:dyDescent="0.3">
      <c r="A11395" s="177" t="s">
        <v>1868</v>
      </c>
      <c r="B11395" s="178">
        <v>44658</v>
      </c>
      <c r="C11395" s="179">
        <v>3000</v>
      </c>
      <c r="D11395" s="88" t="s">
        <v>2863</v>
      </c>
      <c r="E11395" s="184" cm="1">
        <f t="array" ref="E11395">_xlfn.IFS($D11395=$O$5,C11395*$P$5,$D11395=$O$6,$C11395*$P$6,$D11395="AZN",$C11395)</f>
        <v>5100</v>
      </c>
      <c r="F11395" s="183" cm="1">
        <f t="array" ref="F11395">_xlfn.IFS($D11395=$O$5,$C11395*$P$5*0.01,$D11395=$O$6,$C11395*$P$6*0.01,$D11395="AZN",$C11395*0.08)</f>
        <v>51</v>
      </c>
    </row>
    <row r="11396" spans="1:6" x14ac:dyDescent="0.3">
      <c r="A11396" s="177" t="s">
        <v>384</v>
      </c>
      <c r="B11396" s="178">
        <v>43707</v>
      </c>
      <c r="C11396" s="179">
        <v>1600</v>
      </c>
      <c r="D11396" s="88" t="s">
        <v>2864</v>
      </c>
      <c r="E11396" s="184" cm="1">
        <f t="array" ref="E11396">_xlfn.IFS($D11396=$O$5,C11396*$P$5,$D11396=$O$6,$C11396*$P$6,$D11396="AZN",$C11396)</f>
        <v>2906.4</v>
      </c>
      <c r="F11396" s="183" cm="1">
        <f t="array" ref="F11396">_xlfn.IFS($D11396=$O$5,$C11396*$P$5*0.01,$D11396=$O$6,$C11396*$P$6*0.01,$D11396="AZN",$C11396*0.08)</f>
        <v>29.064</v>
      </c>
    </row>
    <row r="11397" spans="1:6" x14ac:dyDescent="0.3">
      <c r="A11397" s="177" t="s">
        <v>176</v>
      </c>
      <c r="B11397" s="178">
        <v>44333</v>
      </c>
      <c r="C11397" s="179">
        <v>10700</v>
      </c>
      <c r="D11397" s="88" t="s">
        <v>2864</v>
      </c>
      <c r="E11397" s="184" cm="1">
        <f t="array" ref="E11397">_xlfn.IFS($D11397=$O$5,C11397*$P$5,$D11397=$O$6,$C11397*$P$6,$D11397="AZN",$C11397)</f>
        <v>19436.55</v>
      </c>
      <c r="F11397" s="183" cm="1">
        <f t="array" ref="F11397">_xlfn.IFS($D11397=$O$5,$C11397*$P$5*0.01,$D11397=$O$6,$C11397*$P$6*0.01,$D11397="AZN",$C11397*0.08)</f>
        <v>194.3655</v>
      </c>
    </row>
    <row r="11398" spans="1:6" x14ac:dyDescent="0.3">
      <c r="A11398" s="177" t="s">
        <v>2034</v>
      </c>
      <c r="B11398" s="178">
        <v>44100</v>
      </c>
      <c r="C11398" s="179">
        <v>10100</v>
      </c>
      <c r="D11398" s="88" t="s">
        <v>2864</v>
      </c>
      <c r="E11398" s="184" cm="1">
        <f t="array" ref="E11398">_xlfn.IFS($D11398=$O$5,C11398*$P$5,$D11398=$O$6,$C11398*$P$6,$D11398="AZN",$C11398)</f>
        <v>18346.650000000001</v>
      </c>
      <c r="F11398" s="183" cm="1">
        <f t="array" ref="F11398">_xlfn.IFS($D11398=$O$5,$C11398*$P$5*0.01,$D11398=$O$6,$C11398*$P$6*0.01,$D11398="AZN",$C11398*0.08)</f>
        <v>183.46650000000002</v>
      </c>
    </row>
    <row r="11399" spans="1:6" x14ac:dyDescent="0.3">
      <c r="A11399" s="177" t="s">
        <v>1720</v>
      </c>
      <c r="B11399" s="178">
        <v>44718</v>
      </c>
      <c r="C11399" s="179">
        <v>3400</v>
      </c>
      <c r="D11399" s="88" t="s">
        <v>2862</v>
      </c>
      <c r="E11399" s="184" cm="1">
        <f t="array" ref="E11399">_xlfn.IFS($D11399=$O$5,C11399*$P$5,$D11399=$O$6,$C11399*$P$6,$D11399="AZN",$C11399)</f>
        <v>3400</v>
      </c>
      <c r="F11399" s="183" cm="1">
        <f t="array" ref="F11399">_xlfn.IFS($D11399=$O$5,$C11399*$P$5*0.01,$D11399=$O$6,$C11399*$P$6*0.01,$D11399="AZN",$C11399*0.08)</f>
        <v>272</v>
      </c>
    </row>
    <row r="11400" spans="1:6" x14ac:dyDescent="0.3">
      <c r="A11400" s="177" t="s">
        <v>202</v>
      </c>
      <c r="B11400" s="178">
        <v>44586</v>
      </c>
      <c r="C11400" s="179">
        <v>6000</v>
      </c>
      <c r="D11400" s="88" t="s">
        <v>2864</v>
      </c>
      <c r="E11400" s="184" cm="1">
        <f t="array" ref="E11400">_xlfn.IFS($D11400=$O$5,C11400*$P$5,$D11400=$O$6,$C11400*$P$6,$D11400="AZN",$C11400)</f>
        <v>10899</v>
      </c>
      <c r="F11400" s="183" cm="1">
        <f t="array" ref="F11400">_xlfn.IFS($D11400=$O$5,$C11400*$P$5*0.01,$D11400=$O$6,$C11400*$P$6*0.01,$D11400="AZN",$C11400*0.08)</f>
        <v>108.99000000000001</v>
      </c>
    </row>
    <row r="11401" spans="1:6" x14ac:dyDescent="0.3">
      <c r="A11401" s="177" t="s">
        <v>2029</v>
      </c>
      <c r="B11401" s="178">
        <v>44187</v>
      </c>
      <c r="C11401" s="179">
        <v>1000</v>
      </c>
      <c r="D11401" s="88" t="s">
        <v>2862</v>
      </c>
      <c r="E11401" s="184" cm="1">
        <f t="array" ref="E11401">_xlfn.IFS($D11401=$O$5,C11401*$P$5,$D11401=$O$6,$C11401*$P$6,$D11401="AZN",$C11401)</f>
        <v>1000</v>
      </c>
      <c r="F11401" s="183" cm="1">
        <f t="array" ref="F11401">_xlfn.IFS($D11401=$O$5,$C11401*$P$5*0.01,$D11401=$O$6,$C11401*$P$6*0.01,$D11401="AZN",$C11401*0.08)</f>
        <v>80</v>
      </c>
    </row>
    <row r="11402" spans="1:6" x14ac:dyDescent="0.3">
      <c r="A11402" s="177" t="s">
        <v>1152</v>
      </c>
      <c r="B11402" s="178">
        <v>44211</v>
      </c>
      <c r="C11402" s="179">
        <v>8800</v>
      </c>
      <c r="D11402" s="88" t="s">
        <v>2863</v>
      </c>
      <c r="E11402" s="184" cm="1">
        <f t="array" ref="E11402">_xlfn.IFS($D11402=$O$5,C11402*$P$5,$D11402=$O$6,$C11402*$P$6,$D11402="AZN",$C11402)</f>
        <v>14960</v>
      </c>
      <c r="F11402" s="183" cm="1">
        <f t="array" ref="F11402">_xlfn.IFS($D11402=$O$5,$C11402*$P$5*0.01,$D11402=$O$6,$C11402*$P$6*0.01,$D11402="AZN",$C11402*0.08)</f>
        <v>149.6</v>
      </c>
    </row>
    <row r="11403" spans="1:6" x14ac:dyDescent="0.3">
      <c r="A11403" s="177" t="s">
        <v>1050</v>
      </c>
      <c r="B11403" s="178">
        <v>44455</v>
      </c>
      <c r="C11403" s="179">
        <v>12300</v>
      </c>
      <c r="D11403" s="88" t="s">
        <v>2864</v>
      </c>
      <c r="E11403" s="184" cm="1">
        <f t="array" ref="E11403">_xlfn.IFS($D11403=$O$5,C11403*$P$5,$D11403=$O$6,$C11403*$P$6,$D11403="AZN",$C11403)</f>
        <v>22342.95</v>
      </c>
      <c r="F11403" s="183" cm="1">
        <f t="array" ref="F11403">_xlfn.IFS($D11403=$O$5,$C11403*$P$5*0.01,$D11403=$O$6,$C11403*$P$6*0.01,$D11403="AZN",$C11403*0.08)</f>
        <v>223.42950000000002</v>
      </c>
    </row>
    <row r="11404" spans="1:6" x14ac:dyDescent="0.3">
      <c r="A11404" s="177" t="s">
        <v>1463</v>
      </c>
      <c r="B11404" s="178">
        <v>44620</v>
      </c>
      <c r="C11404" s="179">
        <v>1500</v>
      </c>
      <c r="D11404" s="88" t="s">
        <v>2862</v>
      </c>
      <c r="E11404" s="184" cm="1">
        <f t="array" ref="E11404">_xlfn.IFS($D11404=$O$5,C11404*$P$5,$D11404=$O$6,$C11404*$P$6,$D11404="AZN",$C11404)</f>
        <v>1500</v>
      </c>
      <c r="F11404" s="183" cm="1">
        <f t="array" ref="F11404">_xlfn.IFS($D11404=$O$5,$C11404*$P$5*0.01,$D11404=$O$6,$C11404*$P$6*0.01,$D11404="AZN",$C11404*0.08)</f>
        <v>120</v>
      </c>
    </row>
    <row r="11405" spans="1:6" x14ac:dyDescent="0.3">
      <c r="A11405" s="177" t="s">
        <v>950</v>
      </c>
      <c r="B11405" s="178">
        <v>44423</v>
      </c>
      <c r="C11405" s="179">
        <v>6400</v>
      </c>
      <c r="D11405" s="88" t="s">
        <v>2864</v>
      </c>
      <c r="E11405" s="184" cm="1">
        <f t="array" ref="E11405">_xlfn.IFS($D11405=$O$5,C11405*$P$5,$D11405=$O$6,$C11405*$P$6,$D11405="AZN",$C11405)</f>
        <v>11625.6</v>
      </c>
      <c r="F11405" s="183" cm="1">
        <f t="array" ref="F11405">_xlfn.IFS($D11405=$O$5,$C11405*$P$5*0.01,$D11405=$O$6,$C11405*$P$6*0.01,$D11405="AZN",$C11405*0.08)</f>
        <v>116.256</v>
      </c>
    </row>
    <row r="11406" spans="1:6" x14ac:dyDescent="0.3">
      <c r="A11406" s="177" t="s">
        <v>1755</v>
      </c>
      <c r="B11406" s="178">
        <v>44052</v>
      </c>
      <c r="C11406" s="179">
        <v>9200</v>
      </c>
      <c r="D11406" s="88" t="s">
        <v>2864</v>
      </c>
      <c r="E11406" s="184" cm="1">
        <f t="array" ref="E11406">_xlfn.IFS($D11406=$O$5,C11406*$P$5,$D11406=$O$6,$C11406*$P$6,$D11406="AZN",$C11406)</f>
        <v>16711.8</v>
      </c>
      <c r="F11406" s="183" cm="1">
        <f t="array" ref="F11406">_xlfn.IFS($D11406=$O$5,$C11406*$P$5*0.01,$D11406=$O$6,$C11406*$P$6*0.01,$D11406="AZN",$C11406*0.08)</f>
        <v>167.11799999999999</v>
      </c>
    </row>
    <row r="11407" spans="1:6" x14ac:dyDescent="0.3">
      <c r="A11407" s="177" t="s">
        <v>1590</v>
      </c>
      <c r="B11407" s="178">
        <v>44485</v>
      </c>
      <c r="C11407" s="179">
        <v>4600</v>
      </c>
      <c r="D11407" s="88" t="s">
        <v>2864</v>
      </c>
      <c r="E11407" s="184" cm="1">
        <f t="array" ref="E11407">_xlfn.IFS($D11407=$O$5,C11407*$P$5,$D11407=$O$6,$C11407*$P$6,$D11407="AZN",$C11407)</f>
        <v>8355.9</v>
      </c>
      <c r="F11407" s="183" cm="1">
        <f t="array" ref="F11407">_xlfn.IFS($D11407=$O$5,$C11407*$P$5*0.01,$D11407=$O$6,$C11407*$P$6*0.01,$D11407="AZN",$C11407*0.08)</f>
        <v>83.558999999999997</v>
      </c>
    </row>
    <row r="11408" spans="1:6" x14ac:dyDescent="0.3">
      <c r="A11408" s="177" t="s">
        <v>775</v>
      </c>
      <c r="B11408" s="178">
        <v>44400</v>
      </c>
      <c r="C11408" s="179">
        <v>2300</v>
      </c>
      <c r="D11408" s="88" t="s">
        <v>2863</v>
      </c>
      <c r="E11408" s="184" cm="1">
        <f t="array" ref="E11408">_xlfn.IFS($D11408=$O$5,C11408*$P$5,$D11408=$O$6,$C11408*$P$6,$D11408="AZN",$C11408)</f>
        <v>3910</v>
      </c>
      <c r="F11408" s="183" cm="1">
        <f t="array" ref="F11408">_xlfn.IFS($D11408=$O$5,$C11408*$P$5*0.01,$D11408=$O$6,$C11408*$P$6*0.01,$D11408="AZN",$C11408*0.08)</f>
        <v>39.1</v>
      </c>
    </row>
    <row r="11409" spans="1:6" x14ac:dyDescent="0.3">
      <c r="A11409" s="177" t="s">
        <v>187</v>
      </c>
      <c r="B11409" s="178">
        <v>44153</v>
      </c>
      <c r="C11409" s="179">
        <v>8000</v>
      </c>
      <c r="D11409" s="88" t="s">
        <v>2863</v>
      </c>
      <c r="E11409" s="184" cm="1">
        <f t="array" ref="E11409">_xlfn.IFS($D11409=$O$5,C11409*$P$5,$D11409=$O$6,$C11409*$P$6,$D11409="AZN",$C11409)</f>
        <v>13600</v>
      </c>
      <c r="F11409" s="183" cm="1">
        <f t="array" ref="F11409">_xlfn.IFS($D11409=$O$5,$C11409*$P$5*0.01,$D11409=$O$6,$C11409*$P$6*0.01,$D11409="AZN",$C11409*0.08)</f>
        <v>136</v>
      </c>
    </row>
    <row r="11410" spans="1:6" x14ac:dyDescent="0.3">
      <c r="A11410" s="177" t="s">
        <v>1162</v>
      </c>
      <c r="B11410" s="178">
        <v>44803</v>
      </c>
      <c r="C11410" s="179">
        <v>4900</v>
      </c>
      <c r="D11410" s="88" t="s">
        <v>2863</v>
      </c>
      <c r="E11410" s="184" cm="1">
        <f t="array" ref="E11410">_xlfn.IFS($D11410=$O$5,C11410*$P$5,$D11410=$O$6,$C11410*$P$6,$D11410="AZN",$C11410)</f>
        <v>8330</v>
      </c>
      <c r="F11410" s="183" cm="1">
        <f t="array" ref="F11410">_xlfn.IFS($D11410=$O$5,$C11410*$P$5*0.01,$D11410=$O$6,$C11410*$P$6*0.01,$D11410="AZN",$C11410*0.08)</f>
        <v>83.3</v>
      </c>
    </row>
    <row r="11411" spans="1:6" x14ac:dyDescent="0.3">
      <c r="A11411" s="177" t="s">
        <v>1230</v>
      </c>
      <c r="B11411" s="178">
        <v>44119</v>
      </c>
      <c r="C11411" s="179">
        <v>7900</v>
      </c>
      <c r="D11411" s="88" t="s">
        <v>2862</v>
      </c>
      <c r="E11411" s="184" cm="1">
        <f t="array" ref="E11411">_xlfn.IFS($D11411=$O$5,C11411*$P$5,$D11411=$O$6,$C11411*$P$6,$D11411="AZN",$C11411)</f>
        <v>7900</v>
      </c>
      <c r="F11411" s="183" cm="1">
        <f t="array" ref="F11411">_xlfn.IFS($D11411=$O$5,$C11411*$P$5*0.01,$D11411=$O$6,$C11411*$P$6*0.01,$D11411="AZN",$C11411*0.08)</f>
        <v>632</v>
      </c>
    </row>
    <row r="11412" spans="1:6" x14ac:dyDescent="0.3">
      <c r="A11412" s="177" t="s">
        <v>668</v>
      </c>
      <c r="B11412" s="178">
        <v>44566</v>
      </c>
      <c r="C11412" s="179">
        <v>9000</v>
      </c>
      <c r="D11412" s="88" t="s">
        <v>2863</v>
      </c>
      <c r="E11412" s="184" cm="1">
        <f t="array" ref="E11412">_xlfn.IFS($D11412=$O$5,C11412*$P$5,$D11412=$O$6,$C11412*$P$6,$D11412="AZN",$C11412)</f>
        <v>15300</v>
      </c>
      <c r="F11412" s="183" cm="1">
        <f t="array" ref="F11412">_xlfn.IFS($D11412=$O$5,$C11412*$P$5*0.01,$D11412=$O$6,$C11412*$P$6*0.01,$D11412="AZN",$C11412*0.08)</f>
        <v>153</v>
      </c>
    </row>
    <row r="11413" spans="1:6" x14ac:dyDescent="0.3">
      <c r="A11413" s="177" t="s">
        <v>578</v>
      </c>
      <c r="B11413" s="178">
        <v>44457</v>
      </c>
      <c r="C11413" s="179">
        <v>7300</v>
      </c>
      <c r="D11413" s="88" t="s">
        <v>2862</v>
      </c>
      <c r="E11413" s="184" cm="1">
        <f t="array" ref="E11413">_xlfn.IFS($D11413=$O$5,C11413*$P$5,$D11413=$O$6,$C11413*$P$6,$D11413="AZN",$C11413)</f>
        <v>7300</v>
      </c>
      <c r="F11413" s="183" cm="1">
        <f t="array" ref="F11413">_xlfn.IFS($D11413=$O$5,$C11413*$P$5*0.01,$D11413=$O$6,$C11413*$P$6*0.01,$D11413="AZN",$C11413*0.08)</f>
        <v>584</v>
      </c>
    </row>
    <row r="11414" spans="1:6" x14ac:dyDescent="0.3">
      <c r="A11414" s="177" t="s">
        <v>893</v>
      </c>
      <c r="B11414" s="178">
        <v>44433</v>
      </c>
      <c r="C11414" s="179">
        <v>4500</v>
      </c>
      <c r="D11414" s="88" t="s">
        <v>2862</v>
      </c>
      <c r="E11414" s="184" cm="1">
        <f t="array" ref="E11414">_xlfn.IFS($D11414=$O$5,C11414*$P$5,$D11414=$O$6,$C11414*$P$6,$D11414="AZN",$C11414)</f>
        <v>4500</v>
      </c>
      <c r="F11414" s="183" cm="1">
        <f t="array" ref="F11414">_xlfn.IFS($D11414=$O$5,$C11414*$P$5*0.01,$D11414=$O$6,$C11414*$P$6*0.01,$D11414="AZN",$C11414*0.08)</f>
        <v>360</v>
      </c>
    </row>
    <row r="11415" spans="1:6" x14ac:dyDescent="0.3">
      <c r="A11415" s="177" t="s">
        <v>977</v>
      </c>
      <c r="B11415" s="178">
        <v>44615</v>
      </c>
      <c r="C11415" s="179">
        <v>2200</v>
      </c>
      <c r="D11415" s="88" t="s">
        <v>2864</v>
      </c>
      <c r="E11415" s="184" cm="1">
        <f t="array" ref="E11415">_xlfn.IFS($D11415=$O$5,C11415*$P$5,$D11415=$O$6,$C11415*$P$6,$D11415="AZN",$C11415)</f>
        <v>3996.3</v>
      </c>
      <c r="F11415" s="183" cm="1">
        <f t="array" ref="F11415">_xlfn.IFS($D11415=$O$5,$C11415*$P$5*0.01,$D11415=$O$6,$C11415*$P$6*0.01,$D11415="AZN",$C11415*0.08)</f>
        <v>39.963000000000001</v>
      </c>
    </row>
    <row r="11416" spans="1:6" x14ac:dyDescent="0.3">
      <c r="A11416" s="177" t="s">
        <v>664</v>
      </c>
      <c r="B11416" s="178">
        <v>44162</v>
      </c>
      <c r="C11416" s="179">
        <v>6000</v>
      </c>
      <c r="D11416" s="88" t="s">
        <v>2864</v>
      </c>
      <c r="E11416" s="184" cm="1">
        <f t="array" ref="E11416">_xlfn.IFS($D11416=$O$5,C11416*$P$5,$D11416=$O$6,$C11416*$P$6,$D11416="AZN",$C11416)</f>
        <v>10899</v>
      </c>
      <c r="F11416" s="183" cm="1">
        <f t="array" ref="F11416">_xlfn.IFS($D11416=$O$5,$C11416*$P$5*0.01,$D11416=$O$6,$C11416*$P$6*0.01,$D11416="AZN",$C11416*0.08)</f>
        <v>108.99000000000001</v>
      </c>
    </row>
    <row r="11417" spans="1:6" x14ac:dyDescent="0.3">
      <c r="A11417" s="177" t="s">
        <v>2138</v>
      </c>
      <c r="B11417" s="178">
        <v>43917</v>
      </c>
      <c r="C11417" s="179">
        <v>5200</v>
      </c>
      <c r="D11417" s="88" t="s">
        <v>2864</v>
      </c>
      <c r="E11417" s="184" cm="1">
        <f t="array" ref="E11417">_xlfn.IFS($D11417=$O$5,C11417*$P$5,$D11417=$O$6,$C11417*$P$6,$D11417="AZN",$C11417)</f>
        <v>9445.7999999999993</v>
      </c>
      <c r="F11417" s="183" cm="1">
        <f t="array" ref="F11417">_xlfn.IFS($D11417=$O$5,$C11417*$P$5*0.01,$D11417=$O$6,$C11417*$P$6*0.01,$D11417="AZN",$C11417*0.08)</f>
        <v>94.457999999999998</v>
      </c>
    </row>
    <row r="11418" spans="1:6" x14ac:dyDescent="0.3">
      <c r="A11418" s="177" t="s">
        <v>1432</v>
      </c>
      <c r="B11418" s="178">
        <v>44057</v>
      </c>
      <c r="C11418" s="179">
        <v>10900</v>
      </c>
      <c r="D11418" s="88" t="s">
        <v>2862</v>
      </c>
      <c r="E11418" s="184" cm="1">
        <f t="array" ref="E11418">_xlfn.IFS($D11418=$O$5,C11418*$P$5,$D11418=$O$6,$C11418*$P$6,$D11418="AZN",$C11418)</f>
        <v>10900</v>
      </c>
      <c r="F11418" s="183" cm="1">
        <f t="array" ref="F11418">_xlfn.IFS($D11418=$O$5,$C11418*$P$5*0.01,$D11418=$O$6,$C11418*$P$6*0.01,$D11418="AZN",$C11418*0.08)</f>
        <v>872</v>
      </c>
    </row>
    <row r="11419" spans="1:6" x14ac:dyDescent="0.3">
      <c r="A11419" s="177" t="s">
        <v>1580</v>
      </c>
      <c r="B11419" s="178">
        <v>44631</v>
      </c>
      <c r="C11419" s="179">
        <v>4000</v>
      </c>
      <c r="D11419" s="88" t="s">
        <v>2862</v>
      </c>
      <c r="E11419" s="184" cm="1">
        <f t="array" ref="E11419">_xlfn.IFS($D11419=$O$5,C11419*$P$5,$D11419=$O$6,$C11419*$P$6,$D11419="AZN",$C11419)</f>
        <v>4000</v>
      </c>
      <c r="F11419" s="183" cm="1">
        <f t="array" ref="F11419">_xlfn.IFS($D11419=$O$5,$C11419*$P$5*0.01,$D11419=$O$6,$C11419*$P$6*0.01,$D11419="AZN",$C11419*0.08)</f>
        <v>320</v>
      </c>
    </row>
    <row r="11420" spans="1:6" x14ac:dyDescent="0.3">
      <c r="A11420" s="177" t="s">
        <v>1629</v>
      </c>
      <c r="B11420" s="178">
        <v>44209</v>
      </c>
      <c r="C11420" s="179">
        <v>10300</v>
      </c>
      <c r="D11420" s="88" t="s">
        <v>2864</v>
      </c>
      <c r="E11420" s="184" cm="1">
        <f t="array" ref="E11420">_xlfn.IFS($D11420=$O$5,C11420*$P$5,$D11420=$O$6,$C11420*$P$6,$D11420="AZN",$C11420)</f>
        <v>18709.95</v>
      </c>
      <c r="F11420" s="183" cm="1">
        <f t="array" ref="F11420">_xlfn.IFS($D11420=$O$5,$C11420*$P$5*0.01,$D11420=$O$6,$C11420*$P$6*0.01,$D11420="AZN",$C11420*0.08)</f>
        <v>187.09950000000001</v>
      </c>
    </row>
    <row r="11421" spans="1:6" x14ac:dyDescent="0.3">
      <c r="A11421" s="177" t="s">
        <v>328</v>
      </c>
      <c r="B11421" s="178">
        <v>44026</v>
      </c>
      <c r="C11421" s="179">
        <v>3200</v>
      </c>
      <c r="D11421" s="88" t="s">
        <v>2862</v>
      </c>
      <c r="E11421" s="184" cm="1">
        <f t="array" ref="E11421">_xlfn.IFS($D11421=$O$5,C11421*$P$5,$D11421=$O$6,$C11421*$P$6,$D11421="AZN",$C11421)</f>
        <v>3200</v>
      </c>
      <c r="F11421" s="183" cm="1">
        <f t="array" ref="F11421">_xlfn.IFS($D11421=$O$5,$C11421*$P$5*0.01,$D11421=$O$6,$C11421*$P$6*0.01,$D11421="AZN",$C11421*0.08)</f>
        <v>256</v>
      </c>
    </row>
    <row r="11422" spans="1:6" x14ac:dyDescent="0.3">
      <c r="A11422" s="177" t="s">
        <v>702</v>
      </c>
      <c r="B11422" s="178">
        <v>44065</v>
      </c>
      <c r="C11422" s="179">
        <v>9300</v>
      </c>
      <c r="D11422" s="88" t="s">
        <v>2863</v>
      </c>
      <c r="E11422" s="184" cm="1">
        <f t="array" ref="E11422">_xlfn.IFS($D11422=$O$5,C11422*$P$5,$D11422=$O$6,$C11422*$P$6,$D11422="AZN",$C11422)</f>
        <v>15810</v>
      </c>
      <c r="F11422" s="183" cm="1">
        <f t="array" ref="F11422">_xlfn.IFS($D11422=$O$5,$C11422*$P$5*0.01,$D11422=$O$6,$C11422*$P$6*0.01,$D11422="AZN",$C11422*0.08)</f>
        <v>158.1</v>
      </c>
    </row>
    <row r="11423" spans="1:6" x14ac:dyDescent="0.3">
      <c r="A11423" s="177" t="s">
        <v>843</v>
      </c>
      <c r="B11423" s="178">
        <v>44656</v>
      </c>
      <c r="C11423" s="179">
        <v>2400</v>
      </c>
      <c r="D11423" s="88" t="s">
        <v>2863</v>
      </c>
      <c r="E11423" s="184" cm="1">
        <f t="array" ref="E11423">_xlfn.IFS($D11423=$O$5,C11423*$P$5,$D11423=$O$6,$C11423*$P$6,$D11423="AZN",$C11423)</f>
        <v>4080</v>
      </c>
      <c r="F11423" s="183" cm="1">
        <f t="array" ref="F11423">_xlfn.IFS($D11423=$O$5,$C11423*$P$5*0.01,$D11423=$O$6,$C11423*$P$6*0.01,$D11423="AZN",$C11423*0.08)</f>
        <v>40.800000000000004</v>
      </c>
    </row>
    <row r="11424" spans="1:6" x14ac:dyDescent="0.3">
      <c r="A11424" s="177" t="s">
        <v>584</v>
      </c>
      <c r="B11424" s="178">
        <v>44074</v>
      </c>
      <c r="C11424" s="179">
        <v>11500</v>
      </c>
      <c r="D11424" s="88" t="s">
        <v>2863</v>
      </c>
      <c r="E11424" s="184" cm="1">
        <f t="array" ref="E11424">_xlfn.IFS($D11424=$O$5,C11424*$P$5,$D11424=$O$6,$C11424*$P$6,$D11424="AZN",$C11424)</f>
        <v>19550</v>
      </c>
      <c r="F11424" s="183" cm="1">
        <f t="array" ref="F11424">_xlfn.IFS($D11424=$O$5,$C11424*$P$5*0.01,$D11424=$O$6,$C11424*$P$6*0.01,$D11424="AZN",$C11424*0.08)</f>
        <v>195.5</v>
      </c>
    </row>
    <row r="11425" spans="1:6" x14ac:dyDescent="0.3">
      <c r="A11425" s="177" t="s">
        <v>767</v>
      </c>
      <c r="B11425" s="178">
        <v>43982</v>
      </c>
      <c r="C11425" s="179">
        <v>12400</v>
      </c>
      <c r="D11425" s="88" t="s">
        <v>2863</v>
      </c>
      <c r="E11425" s="184" cm="1">
        <f t="array" ref="E11425">_xlfn.IFS($D11425=$O$5,C11425*$P$5,$D11425=$O$6,$C11425*$P$6,$D11425="AZN",$C11425)</f>
        <v>21080</v>
      </c>
      <c r="F11425" s="183" cm="1">
        <f t="array" ref="F11425">_xlfn.IFS($D11425=$O$5,$C11425*$P$5*0.01,$D11425=$O$6,$C11425*$P$6*0.01,$D11425="AZN",$C11425*0.08)</f>
        <v>210.8</v>
      </c>
    </row>
    <row r="11426" spans="1:6" x14ac:dyDescent="0.3">
      <c r="A11426" s="177" t="s">
        <v>1443</v>
      </c>
      <c r="B11426" s="178">
        <v>44045</v>
      </c>
      <c r="C11426" s="179">
        <v>4500</v>
      </c>
      <c r="D11426" s="88" t="s">
        <v>2862</v>
      </c>
      <c r="E11426" s="184" cm="1">
        <f t="array" ref="E11426">_xlfn.IFS($D11426=$O$5,C11426*$P$5,$D11426=$O$6,$C11426*$P$6,$D11426="AZN",$C11426)</f>
        <v>4500</v>
      </c>
      <c r="F11426" s="183" cm="1">
        <f t="array" ref="F11426">_xlfn.IFS($D11426=$O$5,$C11426*$P$5*0.01,$D11426=$O$6,$C11426*$P$6*0.01,$D11426="AZN",$C11426*0.08)</f>
        <v>360</v>
      </c>
    </row>
    <row r="11427" spans="1:6" x14ac:dyDescent="0.3">
      <c r="A11427" s="177" t="s">
        <v>763</v>
      </c>
      <c r="B11427" s="178">
        <v>44272</v>
      </c>
      <c r="C11427" s="179">
        <v>9100</v>
      </c>
      <c r="D11427" s="88" t="s">
        <v>2862</v>
      </c>
      <c r="E11427" s="184" cm="1">
        <f t="array" ref="E11427">_xlfn.IFS($D11427=$O$5,C11427*$P$5,$D11427=$O$6,$C11427*$P$6,$D11427="AZN",$C11427)</f>
        <v>9100</v>
      </c>
      <c r="F11427" s="183" cm="1">
        <f t="array" ref="F11427">_xlfn.IFS($D11427=$O$5,$C11427*$P$5*0.01,$D11427=$O$6,$C11427*$P$6*0.01,$D11427="AZN",$C11427*0.08)</f>
        <v>728</v>
      </c>
    </row>
    <row r="11428" spans="1:6" x14ac:dyDescent="0.3">
      <c r="A11428" s="177" t="s">
        <v>1259</v>
      </c>
      <c r="B11428" s="178">
        <v>44335</v>
      </c>
      <c r="C11428" s="179">
        <v>9300</v>
      </c>
      <c r="D11428" s="88" t="s">
        <v>2862</v>
      </c>
      <c r="E11428" s="184" cm="1">
        <f t="array" ref="E11428">_xlfn.IFS($D11428=$O$5,C11428*$P$5,$D11428=$O$6,$C11428*$P$6,$D11428="AZN",$C11428)</f>
        <v>9300</v>
      </c>
      <c r="F11428" s="183" cm="1">
        <f t="array" ref="F11428">_xlfn.IFS($D11428=$O$5,$C11428*$P$5*0.01,$D11428=$O$6,$C11428*$P$6*0.01,$D11428="AZN",$C11428*0.08)</f>
        <v>744</v>
      </c>
    </row>
    <row r="11429" spans="1:6" x14ac:dyDescent="0.3">
      <c r="A11429" s="177" t="s">
        <v>2124</v>
      </c>
      <c r="B11429" s="178">
        <v>44244</v>
      </c>
      <c r="C11429" s="179">
        <v>2600</v>
      </c>
      <c r="D11429" s="88" t="s">
        <v>2864</v>
      </c>
      <c r="E11429" s="184" cm="1">
        <f t="array" ref="E11429">_xlfn.IFS($D11429=$O$5,C11429*$P$5,$D11429=$O$6,$C11429*$P$6,$D11429="AZN",$C11429)</f>
        <v>4722.8999999999996</v>
      </c>
      <c r="F11429" s="183" cm="1">
        <f t="array" ref="F11429">_xlfn.IFS($D11429=$O$5,$C11429*$P$5*0.01,$D11429=$O$6,$C11429*$P$6*0.01,$D11429="AZN",$C11429*0.08)</f>
        <v>47.228999999999999</v>
      </c>
    </row>
    <row r="11430" spans="1:6" x14ac:dyDescent="0.3">
      <c r="A11430" s="177" t="s">
        <v>1800</v>
      </c>
      <c r="B11430" s="178">
        <v>44260</v>
      </c>
      <c r="C11430" s="179">
        <v>11300</v>
      </c>
      <c r="D11430" s="88" t="s">
        <v>2863</v>
      </c>
      <c r="E11430" s="184" cm="1">
        <f t="array" ref="E11430">_xlfn.IFS($D11430=$O$5,C11430*$P$5,$D11430=$O$6,$C11430*$P$6,$D11430="AZN",$C11430)</f>
        <v>19210</v>
      </c>
      <c r="F11430" s="183" cm="1">
        <f t="array" ref="F11430">_xlfn.IFS($D11430=$O$5,$C11430*$P$5*0.01,$D11430=$O$6,$C11430*$P$6*0.01,$D11430="AZN",$C11430*0.08)</f>
        <v>192.1</v>
      </c>
    </row>
    <row r="11431" spans="1:6" x14ac:dyDescent="0.3">
      <c r="A11431" s="177" t="s">
        <v>997</v>
      </c>
      <c r="B11431" s="178">
        <v>44547</v>
      </c>
      <c r="C11431" s="179">
        <v>5800</v>
      </c>
      <c r="D11431" s="88" t="s">
        <v>2863</v>
      </c>
      <c r="E11431" s="184" cm="1">
        <f t="array" ref="E11431">_xlfn.IFS($D11431=$O$5,C11431*$P$5,$D11431=$O$6,$C11431*$P$6,$D11431="AZN",$C11431)</f>
        <v>9860</v>
      </c>
      <c r="F11431" s="183" cm="1">
        <f t="array" ref="F11431">_xlfn.IFS($D11431=$O$5,$C11431*$P$5*0.01,$D11431=$O$6,$C11431*$P$6*0.01,$D11431="AZN",$C11431*0.08)</f>
        <v>98.600000000000009</v>
      </c>
    </row>
    <row r="11432" spans="1:6" x14ac:dyDescent="0.3">
      <c r="A11432" s="177" t="s">
        <v>309</v>
      </c>
      <c r="B11432" s="178">
        <v>44161</v>
      </c>
      <c r="C11432" s="179">
        <v>4300</v>
      </c>
      <c r="D11432" s="88" t="s">
        <v>2862</v>
      </c>
      <c r="E11432" s="184" cm="1">
        <f t="array" ref="E11432">_xlfn.IFS($D11432=$O$5,C11432*$P$5,$D11432=$O$6,$C11432*$P$6,$D11432="AZN",$C11432)</f>
        <v>4300</v>
      </c>
      <c r="F11432" s="183" cm="1">
        <f t="array" ref="F11432">_xlfn.IFS($D11432=$O$5,$C11432*$P$5*0.01,$D11432=$O$6,$C11432*$P$6*0.01,$D11432="AZN",$C11432*0.08)</f>
        <v>344</v>
      </c>
    </row>
    <row r="11433" spans="1:6" x14ac:dyDescent="0.3">
      <c r="A11433" s="177" t="s">
        <v>589</v>
      </c>
      <c r="B11433" s="178">
        <v>44028</v>
      </c>
      <c r="C11433" s="179">
        <v>1300</v>
      </c>
      <c r="D11433" s="88" t="s">
        <v>2863</v>
      </c>
      <c r="E11433" s="184" cm="1">
        <f t="array" ref="E11433">_xlfn.IFS($D11433=$O$5,C11433*$P$5,$D11433=$O$6,$C11433*$P$6,$D11433="AZN",$C11433)</f>
        <v>2210</v>
      </c>
      <c r="F11433" s="183" cm="1">
        <f t="array" ref="F11433">_xlfn.IFS($D11433=$O$5,$C11433*$P$5*0.01,$D11433=$O$6,$C11433*$P$6*0.01,$D11433="AZN",$C11433*0.08)</f>
        <v>22.1</v>
      </c>
    </row>
    <row r="11434" spans="1:6" x14ac:dyDescent="0.3">
      <c r="A11434" s="177" t="s">
        <v>1032</v>
      </c>
      <c r="B11434" s="178">
        <v>44013</v>
      </c>
      <c r="C11434" s="179">
        <v>6400</v>
      </c>
      <c r="D11434" s="88" t="s">
        <v>2864</v>
      </c>
      <c r="E11434" s="184" cm="1">
        <f t="array" ref="E11434">_xlfn.IFS($D11434=$O$5,C11434*$P$5,$D11434=$O$6,$C11434*$P$6,$D11434="AZN",$C11434)</f>
        <v>11625.6</v>
      </c>
      <c r="F11434" s="183" cm="1">
        <f t="array" ref="F11434">_xlfn.IFS($D11434=$O$5,$C11434*$P$5*0.01,$D11434=$O$6,$C11434*$P$6*0.01,$D11434="AZN",$C11434*0.08)</f>
        <v>116.256</v>
      </c>
    </row>
    <row r="11435" spans="1:6" x14ac:dyDescent="0.3">
      <c r="A11435" s="177" t="s">
        <v>2012</v>
      </c>
      <c r="B11435" s="178">
        <v>43948</v>
      </c>
      <c r="C11435" s="179">
        <v>8600</v>
      </c>
      <c r="D11435" s="88" t="s">
        <v>2863</v>
      </c>
      <c r="E11435" s="184" cm="1">
        <f t="array" ref="E11435">_xlfn.IFS($D11435=$O$5,C11435*$P$5,$D11435=$O$6,$C11435*$P$6,$D11435="AZN",$C11435)</f>
        <v>14620</v>
      </c>
      <c r="F11435" s="183" cm="1">
        <f t="array" ref="F11435">_xlfn.IFS($D11435=$O$5,$C11435*$P$5*0.01,$D11435=$O$6,$C11435*$P$6*0.01,$D11435="AZN",$C11435*0.08)</f>
        <v>146.20000000000002</v>
      </c>
    </row>
    <row r="11436" spans="1:6" x14ac:dyDescent="0.3">
      <c r="A11436" s="177" t="s">
        <v>384</v>
      </c>
      <c r="B11436" s="178">
        <v>43631</v>
      </c>
      <c r="C11436" s="179">
        <v>2900</v>
      </c>
      <c r="D11436" s="88" t="s">
        <v>2862</v>
      </c>
      <c r="E11436" s="184" cm="1">
        <f t="array" ref="E11436">_xlfn.IFS($D11436=$O$5,C11436*$P$5,$D11436=$O$6,$C11436*$P$6,$D11436="AZN",$C11436)</f>
        <v>2900</v>
      </c>
      <c r="F11436" s="183" cm="1">
        <f t="array" ref="F11436">_xlfn.IFS($D11436=$O$5,$C11436*$P$5*0.01,$D11436=$O$6,$C11436*$P$6*0.01,$D11436="AZN",$C11436*0.08)</f>
        <v>232</v>
      </c>
    </row>
    <row r="11437" spans="1:6" x14ac:dyDescent="0.3">
      <c r="A11437" s="177" t="s">
        <v>1798</v>
      </c>
      <c r="B11437" s="178">
        <v>44581</v>
      </c>
      <c r="C11437" s="179">
        <v>9200</v>
      </c>
      <c r="D11437" s="88" t="s">
        <v>2862</v>
      </c>
      <c r="E11437" s="184" cm="1">
        <f t="array" ref="E11437">_xlfn.IFS($D11437=$O$5,C11437*$P$5,$D11437=$O$6,$C11437*$P$6,$D11437="AZN",$C11437)</f>
        <v>9200</v>
      </c>
      <c r="F11437" s="183" cm="1">
        <f t="array" ref="F11437">_xlfn.IFS($D11437=$O$5,$C11437*$P$5*0.01,$D11437=$O$6,$C11437*$P$6*0.01,$D11437="AZN",$C11437*0.08)</f>
        <v>736</v>
      </c>
    </row>
    <row r="11438" spans="1:6" x14ac:dyDescent="0.3">
      <c r="A11438" s="177" t="s">
        <v>218</v>
      </c>
      <c r="B11438" s="178">
        <v>44076</v>
      </c>
      <c r="C11438" s="179">
        <v>5200</v>
      </c>
      <c r="D11438" s="88" t="s">
        <v>2862</v>
      </c>
      <c r="E11438" s="184" cm="1">
        <f t="array" ref="E11438">_xlfn.IFS($D11438=$O$5,C11438*$P$5,$D11438=$O$6,$C11438*$P$6,$D11438="AZN",$C11438)</f>
        <v>5200</v>
      </c>
      <c r="F11438" s="183" cm="1">
        <f t="array" ref="F11438">_xlfn.IFS($D11438=$O$5,$C11438*$P$5*0.01,$D11438=$O$6,$C11438*$P$6*0.01,$D11438="AZN",$C11438*0.08)</f>
        <v>416</v>
      </c>
    </row>
    <row r="11439" spans="1:6" x14ac:dyDescent="0.3">
      <c r="A11439" s="177" t="s">
        <v>1333</v>
      </c>
      <c r="B11439" s="178">
        <v>44059</v>
      </c>
      <c r="C11439" s="179">
        <v>10200</v>
      </c>
      <c r="D11439" s="88" t="s">
        <v>2863</v>
      </c>
      <c r="E11439" s="184" cm="1">
        <f t="array" ref="E11439">_xlfn.IFS($D11439=$O$5,C11439*$P$5,$D11439=$O$6,$C11439*$P$6,$D11439="AZN",$C11439)</f>
        <v>17340</v>
      </c>
      <c r="F11439" s="183" cm="1">
        <f t="array" ref="F11439">_xlfn.IFS($D11439=$O$5,$C11439*$P$5*0.01,$D11439=$O$6,$C11439*$P$6*0.01,$D11439="AZN",$C11439*0.08)</f>
        <v>173.4</v>
      </c>
    </row>
    <row r="11440" spans="1:6" x14ac:dyDescent="0.3">
      <c r="A11440" s="177" t="s">
        <v>1201</v>
      </c>
      <c r="B11440" s="178">
        <v>44309</v>
      </c>
      <c r="C11440" s="179">
        <v>3300</v>
      </c>
      <c r="D11440" s="88" t="s">
        <v>2864</v>
      </c>
      <c r="E11440" s="184" cm="1">
        <f t="array" ref="E11440">_xlfn.IFS($D11440=$O$5,C11440*$P$5,$D11440=$O$6,$C11440*$P$6,$D11440="AZN",$C11440)</f>
        <v>5994.45</v>
      </c>
      <c r="F11440" s="183" cm="1">
        <f t="array" ref="F11440">_xlfn.IFS($D11440=$O$5,$C11440*$P$5*0.01,$D11440=$O$6,$C11440*$P$6*0.01,$D11440="AZN",$C11440*0.08)</f>
        <v>59.944499999999998</v>
      </c>
    </row>
    <row r="11441" spans="1:6" x14ac:dyDescent="0.3">
      <c r="A11441" s="177" t="s">
        <v>471</v>
      </c>
      <c r="B11441" s="178">
        <v>44574</v>
      </c>
      <c r="C11441" s="179">
        <v>8800</v>
      </c>
      <c r="D11441" s="88" t="s">
        <v>2863</v>
      </c>
      <c r="E11441" s="184" cm="1">
        <f t="array" ref="E11441">_xlfn.IFS($D11441=$O$5,C11441*$P$5,$D11441=$O$6,$C11441*$P$6,$D11441="AZN",$C11441)</f>
        <v>14960</v>
      </c>
      <c r="F11441" s="183" cm="1">
        <f t="array" ref="F11441">_xlfn.IFS($D11441=$O$5,$C11441*$P$5*0.01,$D11441=$O$6,$C11441*$P$6*0.01,$D11441="AZN",$C11441*0.08)</f>
        <v>149.6</v>
      </c>
    </row>
    <row r="11442" spans="1:6" x14ac:dyDescent="0.3">
      <c r="A11442" s="177" t="s">
        <v>1381</v>
      </c>
      <c r="B11442" s="178">
        <v>44164</v>
      </c>
      <c r="C11442" s="179">
        <v>1400</v>
      </c>
      <c r="D11442" s="88" t="s">
        <v>2863</v>
      </c>
      <c r="E11442" s="184" cm="1">
        <f t="array" ref="E11442">_xlfn.IFS($D11442=$O$5,C11442*$P$5,$D11442=$O$6,$C11442*$P$6,$D11442="AZN",$C11442)</f>
        <v>2380</v>
      </c>
      <c r="F11442" s="183" cm="1">
        <f t="array" ref="F11442">_xlfn.IFS($D11442=$O$5,$C11442*$P$5*0.01,$D11442=$O$6,$C11442*$P$6*0.01,$D11442="AZN",$C11442*0.08)</f>
        <v>23.8</v>
      </c>
    </row>
    <row r="11443" spans="1:6" x14ac:dyDescent="0.3">
      <c r="A11443" s="177" t="s">
        <v>652</v>
      </c>
      <c r="B11443" s="178">
        <v>44568</v>
      </c>
      <c r="C11443" s="179">
        <v>7400</v>
      </c>
      <c r="D11443" s="88" t="s">
        <v>2862</v>
      </c>
      <c r="E11443" s="184" cm="1">
        <f t="array" ref="E11443">_xlfn.IFS($D11443=$O$5,C11443*$P$5,$D11443=$O$6,$C11443*$P$6,$D11443="AZN",$C11443)</f>
        <v>7400</v>
      </c>
      <c r="F11443" s="183" cm="1">
        <f t="array" ref="F11443">_xlfn.IFS($D11443=$O$5,$C11443*$P$5*0.01,$D11443=$O$6,$C11443*$P$6*0.01,$D11443="AZN",$C11443*0.08)</f>
        <v>592</v>
      </c>
    </row>
    <row r="11444" spans="1:6" x14ac:dyDescent="0.3">
      <c r="A11444" s="177" t="s">
        <v>1430</v>
      </c>
      <c r="B11444" s="178">
        <v>44482</v>
      </c>
      <c r="C11444" s="179">
        <v>8700</v>
      </c>
      <c r="D11444" s="88" t="s">
        <v>2864</v>
      </c>
      <c r="E11444" s="184" cm="1">
        <f t="array" ref="E11444">_xlfn.IFS($D11444=$O$5,C11444*$P$5,$D11444=$O$6,$C11444*$P$6,$D11444="AZN",$C11444)</f>
        <v>15803.55</v>
      </c>
      <c r="F11444" s="183" cm="1">
        <f t="array" ref="F11444">_xlfn.IFS($D11444=$O$5,$C11444*$P$5*0.01,$D11444=$O$6,$C11444*$P$6*0.01,$D11444="AZN",$C11444*0.08)</f>
        <v>158.03549999999998</v>
      </c>
    </row>
    <row r="11445" spans="1:6" x14ac:dyDescent="0.3">
      <c r="A11445" s="177" t="s">
        <v>862</v>
      </c>
      <c r="B11445" s="178">
        <v>43956</v>
      </c>
      <c r="C11445" s="179">
        <v>7500</v>
      </c>
      <c r="D11445" s="88" t="s">
        <v>2864</v>
      </c>
      <c r="E11445" s="184" cm="1">
        <f t="array" ref="E11445">_xlfn.IFS($D11445=$O$5,C11445*$P$5,$D11445=$O$6,$C11445*$P$6,$D11445="AZN",$C11445)</f>
        <v>13623.75</v>
      </c>
      <c r="F11445" s="183" cm="1">
        <f t="array" ref="F11445">_xlfn.IFS($D11445=$O$5,$C11445*$P$5*0.01,$D11445=$O$6,$C11445*$P$6*0.01,$D11445="AZN",$C11445*0.08)</f>
        <v>136.23750000000001</v>
      </c>
    </row>
    <row r="11446" spans="1:6" x14ac:dyDescent="0.3">
      <c r="A11446" s="177" t="s">
        <v>994</v>
      </c>
      <c r="B11446" s="178">
        <v>43653</v>
      </c>
      <c r="C11446" s="179">
        <v>6600</v>
      </c>
      <c r="D11446" s="88" t="s">
        <v>2862</v>
      </c>
      <c r="E11446" s="184" cm="1">
        <f t="array" ref="E11446">_xlfn.IFS($D11446=$O$5,C11446*$P$5,$D11446=$O$6,$C11446*$P$6,$D11446="AZN",$C11446)</f>
        <v>6600</v>
      </c>
      <c r="F11446" s="183" cm="1">
        <f t="array" ref="F11446">_xlfn.IFS($D11446=$O$5,$C11446*$P$5*0.01,$D11446=$O$6,$C11446*$P$6*0.01,$D11446="AZN",$C11446*0.08)</f>
        <v>528</v>
      </c>
    </row>
    <row r="11447" spans="1:6" x14ac:dyDescent="0.3">
      <c r="A11447" s="177" t="s">
        <v>1427</v>
      </c>
      <c r="B11447" s="178">
        <v>44076</v>
      </c>
      <c r="C11447" s="179">
        <v>3600</v>
      </c>
      <c r="D11447" s="88" t="s">
        <v>2863</v>
      </c>
      <c r="E11447" s="184" cm="1">
        <f t="array" ref="E11447">_xlfn.IFS($D11447=$O$5,C11447*$P$5,$D11447=$O$6,$C11447*$P$6,$D11447="AZN",$C11447)</f>
        <v>6120</v>
      </c>
      <c r="F11447" s="183" cm="1">
        <f t="array" ref="F11447">_xlfn.IFS($D11447=$O$5,$C11447*$P$5*0.01,$D11447=$O$6,$C11447*$P$6*0.01,$D11447="AZN",$C11447*0.08)</f>
        <v>61.2</v>
      </c>
    </row>
    <row r="11448" spans="1:6" x14ac:dyDescent="0.3">
      <c r="A11448" s="177" t="s">
        <v>645</v>
      </c>
      <c r="B11448" s="178">
        <v>44089</v>
      </c>
      <c r="C11448" s="179">
        <v>7400</v>
      </c>
      <c r="D11448" s="88" t="s">
        <v>2862</v>
      </c>
      <c r="E11448" s="184" cm="1">
        <f t="array" ref="E11448">_xlfn.IFS($D11448=$O$5,C11448*$P$5,$D11448=$O$6,$C11448*$P$6,$D11448="AZN",$C11448)</f>
        <v>7400</v>
      </c>
      <c r="F11448" s="183" cm="1">
        <f t="array" ref="F11448">_xlfn.IFS($D11448=$O$5,$C11448*$P$5*0.01,$D11448=$O$6,$C11448*$P$6*0.01,$D11448="AZN",$C11448*0.08)</f>
        <v>592</v>
      </c>
    </row>
    <row r="11449" spans="1:6" x14ac:dyDescent="0.3">
      <c r="A11449" s="177" t="s">
        <v>953</v>
      </c>
      <c r="B11449" s="178">
        <v>44489</v>
      </c>
      <c r="C11449" s="179">
        <v>8200</v>
      </c>
      <c r="D11449" s="88" t="s">
        <v>2863</v>
      </c>
      <c r="E11449" s="184" cm="1">
        <f t="array" ref="E11449">_xlfn.IFS($D11449=$O$5,C11449*$P$5,$D11449=$O$6,$C11449*$P$6,$D11449="AZN",$C11449)</f>
        <v>13940</v>
      </c>
      <c r="F11449" s="183" cm="1">
        <f t="array" ref="F11449">_xlfn.IFS($D11449=$O$5,$C11449*$P$5*0.01,$D11449=$O$6,$C11449*$P$6*0.01,$D11449="AZN",$C11449*0.08)</f>
        <v>139.4</v>
      </c>
    </row>
    <row r="11450" spans="1:6" x14ac:dyDescent="0.3">
      <c r="A11450" s="177" t="s">
        <v>965</v>
      </c>
      <c r="B11450" s="178">
        <v>43595</v>
      </c>
      <c r="C11450" s="179">
        <v>12000</v>
      </c>
      <c r="D11450" s="88" t="s">
        <v>2863</v>
      </c>
      <c r="E11450" s="184" cm="1">
        <f t="array" ref="E11450">_xlfn.IFS($D11450=$O$5,C11450*$P$5,$D11450=$O$6,$C11450*$P$6,$D11450="AZN",$C11450)</f>
        <v>20400</v>
      </c>
      <c r="F11450" s="183" cm="1">
        <f t="array" ref="F11450">_xlfn.IFS($D11450=$O$5,$C11450*$P$5*0.01,$D11450=$O$6,$C11450*$P$6*0.01,$D11450="AZN",$C11450*0.08)</f>
        <v>204</v>
      </c>
    </row>
    <row r="11451" spans="1:6" x14ac:dyDescent="0.3">
      <c r="A11451" s="177" t="s">
        <v>1968</v>
      </c>
      <c r="B11451" s="178">
        <v>43853</v>
      </c>
      <c r="C11451" s="179">
        <v>10800</v>
      </c>
      <c r="D11451" s="88" t="s">
        <v>2862</v>
      </c>
      <c r="E11451" s="184" cm="1">
        <f t="array" ref="E11451">_xlfn.IFS($D11451=$O$5,C11451*$P$5,$D11451=$O$6,$C11451*$P$6,$D11451="AZN",$C11451)</f>
        <v>10800</v>
      </c>
      <c r="F11451" s="183" cm="1">
        <f t="array" ref="F11451">_xlfn.IFS($D11451=$O$5,$C11451*$P$5*0.01,$D11451=$O$6,$C11451*$P$6*0.01,$D11451="AZN",$C11451*0.08)</f>
        <v>864</v>
      </c>
    </row>
    <row r="11452" spans="1:6" x14ac:dyDescent="0.3">
      <c r="A11452" s="177" t="s">
        <v>1287</v>
      </c>
      <c r="B11452" s="178">
        <v>44432</v>
      </c>
      <c r="C11452" s="179">
        <v>9200</v>
      </c>
      <c r="D11452" s="88" t="s">
        <v>2864</v>
      </c>
      <c r="E11452" s="184" cm="1">
        <f t="array" ref="E11452">_xlfn.IFS($D11452=$O$5,C11452*$P$5,$D11452=$O$6,$C11452*$P$6,$D11452="AZN",$C11452)</f>
        <v>16711.8</v>
      </c>
      <c r="F11452" s="183" cm="1">
        <f t="array" ref="F11452">_xlfn.IFS($D11452=$O$5,$C11452*$P$5*0.01,$D11452=$O$6,$C11452*$P$6*0.01,$D11452="AZN",$C11452*0.08)</f>
        <v>167.11799999999999</v>
      </c>
    </row>
    <row r="11453" spans="1:6" x14ac:dyDescent="0.3">
      <c r="A11453" s="177" t="s">
        <v>1311</v>
      </c>
      <c r="B11453" s="178">
        <v>44210</v>
      </c>
      <c r="C11453" s="179">
        <v>5700</v>
      </c>
      <c r="D11453" s="88" t="s">
        <v>2864</v>
      </c>
      <c r="E11453" s="184" cm="1">
        <f t="array" ref="E11453">_xlfn.IFS($D11453=$O$5,C11453*$P$5,$D11453=$O$6,$C11453*$P$6,$D11453="AZN",$C11453)</f>
        <v>10354.049999999999</v>
      </c>
      <c r="F11453" s="183" cm="1">
        <f t="array" ref="F11453">_xlfn.IFS($D11453=$O$5,$C11453*$P$5*0.01,$D11453=$O$6,$C11453*$P$6*0.01,$D11453="AZN",$C11453*0.08)</f>
        <v>103.54049999999999</v>
      </c>
    </row>
    <row r="11454" spans="1:6" x14ac:dyDescent="0.3">
      <c r="A11454" s="177" t="s">
        <v>759</v>
      </c>
      <c r="B11454" s="178">
        <v>44521</v>
      </c>
      <c r="C11454" s="179">
        <v>7500</v>
      </c>
      <c r="D11454" s="88" t="s">
        <v>2864</v>
      </c>
      <c r="E11454" s="184" cm="1">
        <f t="array" ref="E11454">_xlfn.IFS($D11454=$O$5,C11454*$P$5,$D11454=$O$6,$C11454*$P$6,$D11454="AZN",$C11454)</f>
        <v>13623.75</v>
      </c>
      <c r="F11454" s="183" cm="1">
        <f t="array" ref="F11454">_xlfn.IFS($D11454=$O$5,$C11454*$P$5*0.01,$D11454=$O$6,$C11454*$P$6*0.01,$D11454="AZN",$C11454*0.08)</f>
        <v>136.23750000000001</v>
      </c>
    </row>
    <row r="11455" spans="1:6" x14ac:dyDescent="0.3">
      <c r="A11455" s="177" t="s">
        <v>1965</v>
      </c>
      <c r="B11455" s="178">
        <v>43726</v>
      </c>
      <c r="C11455" s="179">
        <v>7900</v>
      </c>
      <c r="D11455" s="88" t="s">
        <v>2862</v>
      </c>
      <c r="E11455" s="184" cm="1">
        <f t="array" ref="E11455">_xlfn.IFS($D11455=$O$5,C11455*$P$5,$D11455=$O$6,$C11455*$P$6,$D11455="AZN",$C11455)</f>
        <v>7900</v>
      </c>
      <c r="F11455" s="183" cm="1">
        <f t="array" ref="F11455">_xlfn.IFS($D11455=$O$5,$C11455*$P$5*0.01,$D11455=$O$6,$C11455*$P$6*0.01,$D11455="AZN",$C11455*0.08)</f>
        <v>632</v>
      </c>
    </row>
    <row r="11456" spans="1:6" x14ac:dyDescent="0.3">
      <c r="A11456" s="177" t="s">
        <v>1466</v>
      </c>
      <c r="B11456" s="178">
        <v>43711</v>
      </c>
      <c r="C11456" s="179">
        <v>7700</v>
      </c>
      <c r="D11456" s="88" t="s">
        <v>2862</v>
      </c>
      <c r="E11456" s="184" cm="1">
        <f t="array" ref="E11456">_xlfn.IFS($D11456=$O$5,C11456*$P$5,$D11456=$O$6,$C11456*$P$6,$D11456="AZN",$C11456)</f>
        <v>7700</v>
      </c>
      <c r="F11456" s="183" cm="1">
        <f t="array" ref="F11456">_xlfn.IFS($D11456=$O$5,$C11456*$P$5*0.01,$D11456=$O$6,$C11456*$P$6*0.01,$D11456="AZN",$C11456*0.08)</f>
        <v>616</v>
      </c>
    </row>
    <row r="11457" spans="1:6" x14ac:dyDescent="0.3">
      <c r="A11457" s="177" t="s">
        <v>1485</v>
      </c>
      <c r="B11457" s="178">
        <v>44706</v>
      </c>
      <c r="C11457" s="179">
        <v>4300</v>
      </c>
      <c r="D11457" s="88" t="s">
        <v>2863</v>
      </c>
      <c r="E11457" s="184" cm="1">
        <f t="array" ref="E11457">_xlfn.IFS($D11457=$O$5,C11457*$P$5,$D11457=$O$6,$C11457*$P$6,$D11457="AZN",$C11457)</f>
        <v>7310</v>
      </c>
      <c r="F11457" s="183" cm="1">
        <f t="array" ref="F11457">_xlfn.IFS($D11457=$O$5,$C11457*$P$5*0.01,$D11457=$O$6,$C11457*$P$6*0.01,$D11457="AZN",$C11457*0.08)</f>
        <v>73.100000000000009</v>
      </c>
    </row>
    <row r="11458" spans="1:6" x14ac:dyDescent="0.3">
      <c r="A11458" s="177" t="s">
        <v>1077</v>
      </c>
      <c r="B11458" s="178">
        <v>43722</v>
      </c>
      <c r="C11458" s="179">
        <v>6100</v>
      </c>
      <c r="D11458" s="88" t="s">
        <v>2864</v>
      </c>
      <c r="E11458" s="184" cm="1">
        <f t="array" ref="E11458">_xlfn.IFS($D11458=$O$5,C11458*$P$5,$D11458=$O$6,$C11458*$P$6,$D11458="AZN",$C11458)</f>
        <v>11080.65</v>
      </c>
      <c r="F11458" s="183" cm="1">
        <f t="array" ref="F11458">_xlfn.IFS($D11458=$O$5,$C11458*$P$5*0.01,$D11458=$O$6,$C11458*$P$6*0.01,$D11458="AZN",$C11458*0.08)</f>
        <v>110.8065</v>
      </c>
    </row>
    <row r="11459" spans="1:6" x14ac:dyDescent="0.3">
      <c r="A11459" s="177" t="s">
        <v>478</v>
      </c>
      <c r="B11459" s="178">
        <v>44804</v>
      </c>
      <c r="C11459" s="179">
        <v>11300</v>
      </c>
      <c r="D11459" s="88" t="s">
        <v>2863</v>
      </c>
      <c r="E11459" s="184" cm="1">
        <f t="array" ref="E11459">_xlfn.IFS($D11459=$O$5,C11459*$P$5,$D11459=$O$6,$C11459*$P$6,$D11459="AZN",$C11459)</f>
        <v>19210</v>
      </c>
      <c r="F11459" s="183" cm="1">
        <f t="array" ref="F11459">_xlfn.IFS($D11459=$O$5,$C11459*$P$5*0.01,$D11459=$O$6,$C11459*$P$6*0.01,$D11459="AZN",$C11459*0.08)</f>
        <v>192.1</v>
      </c>
    </row>
    <row r="11460" spans="1:6" x14ac:dyDescent="0.3">
      <c r="A11460" s="177" t="s">
        <v>1562</v>
      </c>
      <c r="B11460" s="178">
        <v>44618</v>
      </c>
      <c r="C11460" s="179">
        <v>2400</v>
      </c>
      <c r="D11460" s="88" t="s">
        <v>2864</v>
      </c>
      <c r="E11460" s="184" cm="1">
        <f t="array" ref="E11460">_xlfn.IFS($D11460=$O$5,C11460*$P$5,$D11460=$O$6,$C11460*$P$6,$D11460="AZN",$C11460)</f>
        <v>4359.6000000000004</v>
      </c>
      <c r="F11460" s="183" cm="1">
        <f t="array" ref="F11460">_xlfn.IFS($D11460=$O$5,$C11460*$P$5*0.01,$D11460=$O$6,$C11460*$P$6*0.01,$D11460="AZN",$C11460*0.08)</f>
        <v>43.596000000000004</v>
      </c>
    </row>
    <row r="11461" spans="1:6" x14ac:dyDescent="0.3">
      <c r="A11461" s="177" t="s">
        <v>485</v>
      </c>
      <c r="B11461" s="178">
        <v>44573</v>
      </c>
      <c r="C11461" s="179">
        <v>7400</v>
      </c>
      <c r="D11461" s="88" t="s">
        <v>2864</v>
      </c>
      <c r="E11461" s="184" cm="1">
        <f t="array" ref="E11461">_xlfn.IFS($D11461=$O$5,C11461*$P$5,$D11461=$O$6,$C11461*$P$6,$D11461="AZN",$C11461)</f>
        <v>13442.1</v>
      </c>
      <c r="F11461" s="183" cm="1">
        <f t="array" ref="F11461">_xlfn.IFS($D11461=$O$5,$C11461*$P$5*0.01,$D11461=$O$6,$C11461*$P$6*0.01,$D11461="AZN",$C11461*0.08)</f>
        <v>134.42099999999999</v>
      </c>
    </row>
    <row r="11462" spans="1:6" x14ac:dyDescent="0.3">
      <c r="A11462" s="177" t="s">
        <v>168</v>
      </c>
      <c r="B11462" s="178">
        <v>44547</v>
      </c>
      <c r="C11462" s="179">
        <v>10100</v>
      </c>
      <c r="D11462" s="88" t="s">
        <v>2864</v>
      </c>
      <c r="E11462" s="184" cm="1">
        <f t="array" ref="E11462">_xlfn.IFS($D11462=$O$5,C11462*$P$5,$D11462=$O$6,$C11462*$P$6,$D11462="AZN",$C11462)</f>
        <v>18346.650000000001</v>
      </c>
      <c r="F11462" s="183" cm="1">
        <f t="array" ref="F11462">_xlfn.IFS($D11462=$O$5,$C11462*$P$5*0.01,$D11462=$O$6,$C11462*$P$6*0.01,$D11462="AZN",$C11462*0.08)</f>
        <v>183.46650000000002</v>
      </c>
    </row>
    <row r="11463" spans="1:6" x14ac:dyDescent="0.3">
      <c r="A11463" s="177" t="s">
        <v>404</v>
      </c>
      <c r="B11463" s="178">
        <v>44386</v>
      </c>
      <c r="C11463" s="179">
        <v>1100</v>
      </c>
      <c r="D11463" s="88" t="s">
        <v>2864</v>
      </c>
      <c r="E11463" s="184" cm="1">
        <f t="array" ref="E11463">_xlfn.IFS($D11463=$O$5,C11463*$P$5,$D11463=$O$6,$C11463*$P$6,$D11463="AZN",$C11463)</f>
        <v>1998.15</v>
      </c>
      <c r="F11463" s="183" cm="1">
        <f t="array" ref="F11463">_xlfn.IFS($D11463=$O$5,$C11463*$P$5*0.01,$D11463=$O$6,$C11463*$P$6*0.01,$D11463="AZN",$C11463*0.08)</f>
        <v>19.9815</v>
      </c>
    </row>
    <row r="11464" spans="1:6" x14ac:dyDescent="0.3">
      <c r="A11464" s="177" t="s">
        <v>1075</v>
      </c>
      <c r="B11464" s="178">
        <v>43954</v>
      </c>
      <c r="C11464" s="179">
        <v>12500</v>
      </c>
      <c r="D11464" s="88" t="s">
        <v>2863</v>
      </c>
      <c r="E11464" s="184" cm="1">
        <f t="array" ref="E11464">_xlfn.IFS($D11464=$O$5,C11464*$P$5,$D11464=$O$6,$C11464*$P$6,$D11464="AZN",$C11464)</f>
        <v>21250</v>
      </c>
      <c r="F11464" s="183" cm="1">
        <f t="array" ref="F11464">_xlfn.IFS($D11464=$O$5,$C11464*$P$5*0.01,$D11464=$O$6,$C11464*$P$6*0.01,$D11464="AZN",$C11464*0.08)</f>
        <v>212.5</v>
      </c>
    </row>
    <row r="11465" spans="1:6" x14ac:dyDescent="0.3">
      <c r="A11465" s="177" t="s">
        <v>1759</v>
      </c>
      <c r="B11465" s="178">
        <v>44270</v>
      </c>
      <c r="C11465" s="179">
        <v>4600</v>
      </c>
      <c r="D11465" s="88" t="s">
        <v>2862</v>
      </c>
      <c r="E11465" s="184" cm="1">
        <f t="array" ref="E11465">_xlfn.IFS($D11465=$O$5,C11465*$P$5,$D11465=$O$6,$C11465*$P$6,$D11465="AZN",$C11465)</f>
        <v>4600</v>
      </c>
      <c r="F11465" s="183" cm="1">
        <f t="array" ref="F11465">_xlfn.IFS($D11465=$O$5,$C11465*$P$5*0.01,$D11465=$O$6,$C11465*$P$6*0.01,$D11465="AZN",$C11465*0.08)</f>
        <v>368</v>
      </c>
    </row>
    <row r="11466" spans="1:6" x14ac:dyDescent="0.3">
      <c r="A11466" s="177" t="s">
        <v>523</v>
      </c>
      <c r="B11466" s="178">
        <v>43550</v>
      </c>
      <c r="C11466" s="179">
        <v>1800</v>
      </c>
      <c r="D11466" s="88" t="s">
        <v>2863</v>
      </c>
      <c r="E11466" s="184" cm="1">
        <f t="array" ref="E11466">_xlfn.IFS($D11466=$O$5,C11466*$P$5,$D11466=$O$6,$C11466*$P$6,$D11466="AZN",$C11466)</f>
        <v>3060</v>
      </c>
      <c r="F11466" s="183" cm="1">
        <f t="array" ref="F11466">_xlfn.IFS($D11466=$O$5,$C11466*$P$5*0.01,$D11466=$O$6,$C11466*$P$6*0.01,$D11466="AZN",$C11466*0.08)</f>
        <v>30.6</v>
      </c>
    </row>
    <row r="11467" spans="1:6" x14ac:dyDescent="0.3">
      <c r="A11467" s="177" t="s">
        <v>479</v>
      </c>
      <c r="B11467" s="178">
        <v>44426</v>
      </c>
      <c r="C11467" s="179">
        <v>5800</v>
      </c>
      <c r="D11467" s="88" t="s">
        <v>2863</v>
      </c>
      <c r="E11467" s="184" cm="1">
        <f t="array" ref="E11467">_xlfn.IFS($D11467=$O$5,C11467*$P$5,$D11467=$O$6,$C11467*$P$6,$D11467="AZN",$C11467)</f>
        <v>9860</v>
      </c>
      <c r="F11467" s="183" cm="1">
        <f t="array" ref="F11467">_xlfn.IFS($D11467=$O$5,$C11467*$P$5*0.01,$D11467=$O$6,$C11467*$P$6*0.01,$D11467="AZN",$C11467*0.08)</f>
        <v>98.600000000000009</v>
      </c>
    </row>
    <row r="11468" spans="1:6" x14ac:dyDescent="0.3">
      <c r="A11468" s="177" t="s">
        <v>610</v>
      </c>
      <c r="B11468" s="178">
        <v>44055</v>
      </c>
      <c r="C11468" s="179">
        <v>12800</v>
      </c>
      <c r="D11468" s="88" t="s">
        <v>2864</v>
      </c>
      <c r="E11468" s="184" cm="1">
        <f t="array" ref="E11468">_xlfn.IFS($D11468=$O$5,C11468*$P$5,$D11468=$O$6,$C11468*$P$6,$D11468="AZN",$C11468)</f>
        <v>23251.200000000001</v>
      </c>
      <c r="F11468" s="183" cm="1">
        <f t="array" ref="F11468">_xlfn.IFS($D11468=$O$5,$C11468*$P$5*0.01,$D11468=$O$6,$C11468*$P$6*0.01,$D11468="AZN",$C11468*0.08)</f>
        <v>232.512</v>
      </c>
    </row>
    <row r="11469" spans="1:6" x14ac:dyDescent="0.3">
      <c r="A11469" s="177" t="s">
        <v>147</v>
      </c>
      <c r="B11469" s="178">
        <v>44162</v>
      </c>
      <c r="C11469" s="179">
        <v>5200</v>
      </c>
      <c r="D11469" s="88" t="s">
        <v>2864</v>
      </c>
      <c r="E11469" s="184" cm="1">
        <f t="array" ref="E11469">_xlfn.IFS($D11469=$O$5,C11469*$P$5,$D11469=$O$6,$C11469*$P$6,$D11469="AZN",$C11469)</f>
        <v>9445.7999999999993</v>
      </c>
      <c r="F11469" s="183" cm="1">
        <f t="array" ref="F11469">_xlfn.IFS($D11469=$O$5,$C11469*$P$5*0.01,$D11469=$O$6,$C11469*$P$6*0.01,$D11469="AZN",$C11469*0.08)</f>
        <v>94.457999999999998</v>
      </c>
    </row>
    <row r="11470" spans="1:6" x14ac:dyDescent="0.3">
      <c r="A11470" s="177" t="s">
        <v>1308</v>
      </c>
      <c r="B11470" s="178">
        <v>43978</v>
      </c>
      <c r="C11470" s="179">
        <v>11500</v>
      </c>
      <c r="D11470" s="88" t="s">
        <v>2863</v>
      </c>
      <c r="E11470" s="184" cm="1">
        <f t="array" ref="E11470">_xlfn.IFS($D11470=$O$5,C11470*$P$5,$D11470=$O$6,$C11470*$P$6,$D11470="AZN",$C11470)</f>
        <v>19550</v>
      </c>
      <c r="F11470" s="183" cm="1">
        <f t="array" ref="F11470">_xlfn.IFS($D11470=$O$5,$C11470*$P$5*0.01,$D11470=$O$6,$C11470*$P$6*0.01,$D11470="AZN",$C11470*0.08)</f>
        <v>195.5</v>
      </c>
    </row>
    <row r="11471" spans="1:6" x14ac:dyDescent="0.3">
      <c r="A11471" s="177" t="s">
        <v>1896</v>
      </c>
      <c r="B11471" s="178">
        <v>44525</v>
      </c>
      <c r="C11471" s="179">
        <v>5400</v>
      </c>
      <c r="D11471" s="88" t="s">
        <v>2863</v>
      </c>
      <c r="E11471" s="184" cm="1">
        <f t="array" ref="E11471">_xlfn.IFS($D11471=$O$5,C11471*$P$5,$D11471=$O$6,$C11471*$P$6,$D11471="AZN",$C11471)</f>
        <v>9180</v>
      </c>
      <c r="F11471" s="183" cm="1">
        <f t="array" ref="F11471">_xlfn.IFS($D11471=$O$5,$C11471*$P$5*0.01,$D11471=$O$6,$C11471*$P$6*0.01,$D11471="AZN",$C11471*0.08)</f>
        <v>91.8</v>
      </c>
    </row>
    <row r="11472" spans="1:6" x14ac:dyDescent="0.3">
      <c r="A11472" s="177" t="s">
        <v>381</v>
      </c>
      <c r="B11472" s="178">
        <v>43818</v>
      </c>
      <c r="C11472" s="179">
        <v>12200</v>
      </c>
      <c r="D11472" s="88" t="s">
        <v>2862</v>
      </c>
      <c r="E11472" s="184" cm="1">
        <f t="array" ref="E11472">_xlfn.IFS($D11472=$O$5,C11472*$P$5,$D11472=$O$6,$C11472*$P$6,$D11472="AZN",$C11472)</f>
        <v>12200</v>
      </c>
      <c r="F11472" s="183" cm="1">
        <f t="array" ref="F11472">_xlfn.IFS($D11472=$O$5,$C11472*$P$5*0.01,$D11472=$O$6,$C11472*$P$6*0.01,$D11472="AZN",$C11472*0.08)</f>
        <v>976</v>
      </c>
    </row>
    <row r="11473" spans="1:6" x14ac:dyDescent="0.3">
      <c r="A11473" s="177" t="s">
        <v>1566</v>
      </c>
      <c r="B11473" s="178">
        <v>44645</v>
      </c>
      <c r="C11473" s="179">
        <v>11100</v>
      </c>
      <c r="D11473" s="88" t="s">
        <v>2862</v>
      </c>
      <c r="E11473" s="184" cm="1">
        <f t="array" ref="E11473">_xlfn.IFS($D11473=$O$5,C11473*$P$5,$D11473=$O$6,$C11473*$P$6,$D11473="AZN",$C11473)</f>
        <v>11100</v>
      </c>
      <c r="F11473" s="183" cm="1">
        <f t="array" ref="F11473">_xlfn.IFS($D11473=$O$5,$C11473*$P$5*0.01,$D11473=$O$6,$C11473*$P$6*0.01,$D11473="AZN",$C11473*0.08)</f>
        <v>888</v>
      </c>
    </row>
    <row r="11474" spans="1:6" x14ac:dyDescent="0.3">
      <c r="A11474" s="177" t="s">
        <v>611</v>
      </c>
      <c r="B11474" s="178">
        <v>44160</v>
      </c>
      <c r="C11474" s="179">
        <v>4200</v>
      </c>
      <c r="D11474" s="88" t="s">
        <v>2863</v>
      </c>
      <c r="E11474" s="184" cm="1">
        <f t="array" ref="E11474">_xlfn.IFS($D11474=$O$5,C11474*$P$5,$D11474=$O$6,$C11474*$P$6,$D11474="AZN",$C11474)</f>
        <v>7140</v>
      </c>
      <c r="F11474" s="183" cm="1">
        <f t="array" ref="F11474">_xlfn.IFS($D11474=$O$5,$C11474*$P$5*0.01,$D11474=$O$6,$C11474*$P$6*0.01,$D11474="AZN",$C11474*0.08)</f>
        <v>71.400000000000006</v>
      </c>
    </row>
    <row r="11475" spans="1:6" x14ac:dyDescent="0.3">
      <c r="A11475" s="177" t="s">
        <v>1745</v>
      </c>
      <c r="B11475" s="178">
        <v>44074</v>
      </c>
      <c r="C11475" s="179">
        <v>3200</v>
      </c>
      <c r="D11475" s="88" t="s">
        <v>2864</v>
      </c>
      <c r="E11475" s="184" cm="1">
        <f t="array" ref="E11475">_xlfn.IFS($D11475=$O$5,C11475*$P$5,$D11475=$O$6,$C11475*$P$6,$D11475="AZN",$C11475)</f>
        <v>5812.8</v>
      </c>
      <c r="F11475" s="183" cm="1">
        <f t="array" ref="F11475">_xlfn.IFS($D11475=$O$5,$C11475*$P$5*0.01,$D11475=$O$6,$C11475*$P$6*0.01,$D11475="AZN",$C11475*0.08)</f>
        <v>58.128</v>
      </c>
    </row>
    <row r="11476" spans="1:6" x14ac:dyDescent="0.3">
      <c r="A11476" s="177" t="s">
        <v>168</v>
      </c>
      <c r="B11476" s="178">
        <v>44121</v>
      </c>
      <c r="C11476" s="179">
        <v>8900</v>
      </c>
      <c r="D11476" s="88" t="s">
        <v>2864</v>
      </c>
      <c r="E11476" s="184" cm="1">
        <f t="array" ref="E11476">_xlfn.IFS($D11476=$O$5,C11476*$P$5,$D11476=$O$6,$C11476*$P$6,$D11476="AZN",$C11476)</f>
        <v>16166.85</v>
      </c>
      <c r="F11476" s="183" cm="1">
        <f t="array" ref="F11476">_xlfn.IFS($D11476=$O$5,$C11476*$P$5*0.01,$D11476=$O$6,$C11476*$P$6*0.01,$D11476="AZN",$C11476*0.08)</f>
        <v>161.66849999999999</v>
      </c>
    </row>
    <row r="11477" spans="1:6" x14ac:dyDescent="0.3">
      <c r="A11477" s="177" t="s">
        <v>654</v>
      </c>
      <c r="B11477" s="178">
        <v>44445</v>
      </c>
      <c r="C11477" s="179">
        <v>8000</v>
      </c>
      <c r="D11477" s="88" t="s">
        <v>2863</v>
      </c>
      <c r="E11477" s="184" cm="1">
        <f t="array" ref="E11477">_xlfn.IFS($D11477=$O$5,C11477*$P$5,$D11477=$O$6,$C11477*$P$6,$D11477="AZN",$C11477)</f>
        <v>13600</v>
      </c>
      <c r="F11477" s="183" cm="1">
        <f t="array" ref="F11477">_xlfn.IFS($D11477=$O$5,$C11477*$P$5*0.01,$D11477=$O$6,$C11477*$P$6*0.01,$D11477="AZN",$C11477*0.08)</f>
        <v>136</v>
      </c>
    </row>
    <row r="11478" spans="1:6" x14ac:dyDescent="0.3">
      <c r="A11478" s="177" t="s">
        <v>2054</v>
      </c>
      <c r="B11478" s="178">
        <v>44079</v>
      </c>
      <c r="C11478" s="179">
        <v>11400</v>
      </c>
      <c r="D11478" s="88" t="s">
        <v>2862</v>
      </c>
      <c r="E11478" s="184" cm="1">
        <f t="array" ref="E11478">_xlfn.IFS($D11478=$O$5,C11478*$P$5,$D11478=$O$6,$C11478*$P$6,$D11478="AZN",$C11478)</f>
        <v>11400</v>
      </c>
      <c r="F11478" s="183" cm="1">
        <f t="array" ref="F11478">_xlfn.IFS($D11478=$O$5,$C11478*$P$5*0.01,$D11478=$O$6,$C11478*$P$6*0.01,$D11478="AZN",$C11478*0.08)</f>
        <v>912</v>
      </c>
    </row>
    <row r="11479" spans="1:6" x14ac:dyDescent="0.3">
      <c r="A11479" s="177" t="s">
        <v>194</v>
      </c>
      <c r="B11479" s="178">
        <v>43939</v>
      </c>
      <c r="C11479" s="179">
        <v>11300</v>
      </c>
      <c r="D11479" s="88" t="s">
        <v>2862</v>
      </c>
      <c r="E11479" s="184" cm="1">
        <f t="array" ref="E11479">_xlfn.IFS($D11479=$O$5,C11479*$P$5,$D11479=$O$6,$C11479*$P$6,$D11479="AZN",$C11479)</f>
        <v>11300</v>
      </c>
      <c r="F11479" s="183" cm="1">
        <f t="array" ref="F11479">_xlfn.IFS($D11479=$O$5,$C11479*$P$5*0.01,$D11479=$O$6,$C11479*$P$6*0.01,$D11479="AZN",$C11479*0.08)</f>
        <v>904</v>
      </c>
    </row>
    <row r="11480" spans="1:6" x14ac:dyDescent="0.3">
      <c r="A11480" s="177" t="s">
        <v>1115</v>
      </c>
      <c r="B11480" s="178">
        <v>44129</v>
      </c>
      <c r="C11480" s="179">
        <v>1000</v>
      </c>
      <c r="D11480" s="88" t="s">
        <v>2863</v>
      </c>
      <c r="E11480" s="184" cm="1">
        <f t="array" ref="E11480">_xlfn.IFS($D11480=$O$5,C11480*$P$5,$D11480=$O$6,$C11480*$P$6,$D11480="AZN",$C11480)</f>
        <v>1700</v>
      </c>
      <c r="F11480" s="183" cm="1">
        <f t="array" ref="F11480">_xlfn.IFS($D11480=$O$5,$C11480*$P$5*0.01,$D11480=$O$6,$C11480*$P$6*0.01,$D11480="AZN",$C11480*0.08)</f>
        <v>17</v>
      </c>
    </row>
    <row r="11481" spans="1:6" x14ac:dyDescent="0.3">
      <c r="A11481" s="177" t="s">
        <v>400</v>
      </c>
      <c r="B11481" s="178">
        <v>44524</v>
      </c>
      <c r="C11481" s="179">
        <v>9900</v>
      </c>
      <c r="D11481" s="88" t="s">
        <v>2863</v>
      </c>
      <c r="E11481" s="184" cm="1">
        <f t="array" ref="E11481">_xlfn.IFS($D11481=$O$5,C11481*$P$5,$D11481=$O$6,$C11481*$P$6,$D11481="AZN",$C11481)</f>
        <v>16830</v>
      </c>
      <c r="F11481" s="183" cm="1">
        <f t="array" ref="F11481">_xlfn.IFS($D11481=$O$5,$C11481*$P$5*0.01,$D11481=$O$6,$C11481*$P$6*0.01,$D11481="AZN",$C11481*0.08)</f>
        <v>168.3</v>
      </c>
    </row>
    <row r="11482" spans="1:6" x14ac:dyDescent="0.3">
      <c r="A11482" s="177" t="s">
        <v>1696</v>
      </c>
      <c r="B11482" s="178">
        <v>44396</v>
      </c>
      <c r="C11482" s="179">
        <v>3300</v>
      </c>
      <c r="D11482" s="88" t="s">
        <v>2863</v>
      </c>
      <c r="E11482" s="184" cm="1">
        <f t="array" ref="E11482">_xlfn.IFS($D11482=$O$5,C11482*$P$5,$D11482=$O$6,$C11482*$P$6,$D11482="AZN",$C11482)</f>
        <v>5610</v>
      </c>
      <c r="F11482" s="183" cm="1">
        <f t="array" ref="F11482">_xlfn.IFS($D11482=$O$5,$C11482*$P$5*0.01,$D11482=$O$6,$C11482*$P$6*0.01,$D11482="AZN",$C11482*0.08)</f>
        <v>56.1</v>
      </c>
    </row>
    <row r="11483" spans="1:6" x14ac:dyDescent="0.3">
      <c r="A11483" s="177" t="s">
        <v>1959</v>
      </c>
      <c r="B11483" s="178">
        <v>44106</v>
      </c>
      <c r="C11483" s="179">
        <v>1900</v>
      </c>
      <c r="D11483" s="88" t="s">
        <v>2862</v>
      </c>
      <c r="E11483" s="184" cm="1">
        <f t="array" ref="E11483">_xlfn.IFS($D11483=$O$5,C11483*$P$5,$D11483=$O$6,$C11483*$P$6,$D11483="AZN",$C11483)</f>
        <v>1900</v>
      </c>
      <c r="F11483" s="183" cm="1">
        <f t="array" ref="F11483">_xlfn.IFS($D11483=$O$5,$C11483*$P$5*0.01,$D11483=$O$6,$C11483*$P$6*0.01,$D11483="AZN",$C11483*0.08)</f>
        <v>152</v>
      </c>
    </row>
    <row r="11484" spans="1:6" x14ac:dyDescent="0.3">
      <c r="A11484" s="177" t="s">
        <v>1720</v>
      </c>
      <c r="B11484" s="178">
        <v>44377</v>
      </c>
      <c r="C11484" s="179">
        <v>3300</v>
      </c>
      <c r="D11484" s="88" t="s">
        <v>2863</v>
      </c>
      <c r="E11484" s="184" cm="1">
        <f t="array" ref="E11484">_xlfn.IFS($D11484=$O$5,C11484*$P$5,$D11484=$O$6,$C11484*$P$6,$D11484="AZN",$C11484)</f>
        <v>5610</v>
      </c>
      <c r="F11484" s="183" cm="1">
        <f t="array" ref="F11484">_xlfn.IFS($D11484=$O$5,$C11484*$P$5*0.01,$D11484=$O$6,$C11484*$P$6*0.01,$D11484="AZN",$C11484*0.08)</f>
        <v>56.1</v>
      </c>
    </row>
    <row r="11485" spans="1:6" x14ac:dyDescent="0.3">
      <c r="A11485" s="177" t="s">
        <v>162</v>
      </c>
      <c r="B11485" s="178">
        <v>44228</v>
      </c>
      <c r="C11485" s="179">
        <v>11400</v>
      </c>
      <c r="D11485" s="88" t="s">
        <v>2862</v>
      </c>
      <c r="E11485" s="184" cm="1">
        <f t="array" ref="E11485">_xlfn.IFS($D11485=$O$5,C11485*$P$5,$D11485=$O$6,$C11485*$P$6,$D11485="AZN",$C11485)</f>
        <v>11400</v>
      </c>
      <c r="F11485" s="183" cm="1">
        <f t="array" ref="F11485">_xlfn.IFS($D11485=$O$5,$C11485*$P$5*0.01,$D11485=$O$6,$C11485*$P$6*0.01,$D11485="AZN",$C11485*0.08)</f>
        <v>912</v>
      </c>
    </row>
    <row r="11486" spans="1:6" x14ac:dyDescent="0.3">
      <c r="A11486" s="177" t="s">
        <v>766</v>
      </c>
      <c r="B11486" s="178">
        <v>43984</v>
      </c>
      <c r="C11486" s="179">
        <v>2900</v>
      </c>
      <c r="D11486" s="88" t="s">
        <v>2863</v>
      </c>
      <c r="E11486" s="184" cm="1">
        <f t="array" ref="E11486">_xlfn.IFS($D11486=$O$5,C11486*$P$5,$D11486=$O$6,$C11486*$P$6,$D11486="AZN",$C11486)</f>
        <v>4930</v>
      </c>
      <c r="F11486" s="183" cm="1">
        <f t="array" ref="F11486">_xlfn.IFS($D11486=$O$5,$C11486*$P$5*0.01,$D11486=$O$6,$C11486*$P$6*0.01,$D11486="AZN",$C11486*0.08)</f>
        <v>49.300000000000004</v>
      </c>
    </row>
    <row r="11487" spans="1:6" x14ac:dyDescent="0.3">
      <c r="A11487" s="177" t="s">
        <v>1282</v>
      </c>
      <c r="B11487" s="178">
        <v>44242</v>
      </c>
      <c r="C11487" s="179">
        <v>1500</v>
      </c>
      <c r="D11487" s="88" t="s">
        <v>2864</v>
      </c>
      <c r="E11487" s="184" cm="1">
        <f t="array" ref="E11487">_xlfn.IFS($D11487=$O$5,C11487*$P$5,$D11487=$O$6,$C11487*$P$6,$D11487="AZN",$C11487)</f>
        <v>2724.75</v>
      </c>
      <c r="F11487" s="183" cm="1">
        <f t="array" ref="F11487">_xlfn.IFS($D11487=$O$5,$C11487*$P$5*0.01,$D11487=$O$6,$C11487*$P$6*0.01,$D11487="AZN",$C11487*0.08)</f>
        <v>27.247500000000002</v>
      </c>
    </row>
    <row r="11488" spans="1:6" x14ac:dyDescent="0.3">
      <c r="A11488" s="177" t="s">
        <v>1768</v>
      </c>
      <c r="B11488" s="178">
        <v>44617</v>
      </c>
      <c r="C11488" s="179">
        <v>5000</v>
      </c>
      <c r="D11488" s="88" t="s">
        <v>2862</v>
      </c>
      <c r="E11488" s="184" cm="1">
        <f t="array" ref="E11488">_xlfn.IFS($D11488=$O$5,C11488*$P$5,$D11488=$O$6,$C11488*$P$6,$D11488="AZN",$C11488)</f>
        <v>5000</v>
      </c>
      <c r="F11488" s="183" cm="1">
        <f t="array" ref="F11488">_xlfn.IFS($D11488=$O$5,$C11488*$P$5*0.01,$D11488=$O$6,$C11488*$P$6*0.01,$D11488="AZN",$C11488*0.08)</f>
        <v>400</v>
      </c>
    </row>
    <row r="11489" spans="1:6" x14ac:dyDescent="0.3">
      <c r="A11489" s="177" t="s">
        <v>1249</v>
      </c>
      <c r="B11489" s="178">
        <v>44271</v>
      </c>
      <c r="C11489" s="179">
        <v>12800</v>
      </c>
      <c r="D11489" s="88" t="s">
        <v>2863</v>
      </c>
      <c r="E11489" s="184" cm="1">
        <f t="array" ref="E11489">_xlfn.IFS($D11489=$O$5,C11489*$P$5,$D11489=$O$6,$C11489*$P$6,$D11489="AZN",$C11489)</f>
        <v>21760</v>
      </c>
      <c r="F11489" s="183" cm="1">
        <f t="array" ref="F11489">_xlfn.IFS($D11489=$O$5,$C11489*$P$5*0.01,$D11489=$O$6,$C11489*$P$6*0.01,$D11489="AZN",$C11489*0.08)</f>
        <v>217.6</v>
      </c>
    </row>
    <row r="11490" spans="1:6" x14ac:dyDescent="0.3">
      <c r="A11490" s="177" t="s">
        <v>1485</v>
      </c>
      <c r="B11490" s="178">
        <v>44389</v>
      </c>
      <c r="C11490" s="179">
        <v>3900</v>
      </c>
      <c r="D11490" s="88" t="s">
        <v>2862</v>
      </c>
      <c r="E11490" s="184" cm="1">
        <f t="array" ref="E11490">_xlfn.IFS($D11490=$O$5,C11490*$P$5,$D11490=$O$6,$C11490*$P$6,$D11490="AZN",$C11490)</f>
        <v>3900</v>
      </c>
      <c r="F11490" s="183" cm="1">
        <f t="array" ref="F11490">_xlfn.IFS($D11490=$O$5,$C11490*$P$5*0.01,$D11490=$O$6,$C11490*$P$6*0.01,$D11490="AZN",$C11490*0.08)</f>
        <v>312</v>
      </c>
    </row>
    <row r="11491" spans="1:6" x14ac:dyDescent="0.3">
      <c r="A11491" s="177" t="s">
        <v>207</v>
      </c>
      <c r="B11491" s="178">
        <v>44677</v>
      </c>
      <c r="C11491" s="179">
        <v>5700</v>
      </c>
      <c r="D11491" s="88" t="s">
        <v>2862</v>
      </c>
      <c r="E11491" s="184" cm="1">
        <f t="array" ref="E11491">_xlfn.IFS($D11491=$O$5,C11491*$P$5,$D11491=$O$6,$C11491*$P$6,$D11491="AZN",$C11491)</f>
        <v>5700</v>
      </c>
      <c r="F11491" s="183" cm="1">
        <f t="array" ref="F11491">_xlfn.IFS($D11491=$O$5,$C11491*$P$5*0.01,$D11491=$O$6,$C11491*$P$6*0.01,$D11491="AZN",$C11491*0.08)</f>
        <v>456</v>
      </c>
    </row>
    <row r="11492" spans="1:6" x14ac:dyDescent="0.3">
      <c r="A11492" s="177" t="s">
        <v>1125</v>
      </c>
      <c r="B11492" s="178">
        <v>44078</v>
      </c>
      <c r="C11492" s="179">
        <v>9600</v>
      </c>
      <c r="D11492" s="88" t="s">
        <v>2863</v>
      </c>
      <c r="E11492" s="184" cm="1">
        <f t="array" ref="E11492">_xlfn.IFS($D11492=$O$5,C11492*$P$5,$D11492=$O$6,$C11492*$P$6,$D11492="AZN",$C11492)</f>
        <v>16320</v>
      </c>
      <c r="F11492" s="183" cm="1">
        <f t="array" ref="F11492">_xlfn.IFS($D11492=$O$5,$C11492*$P$5*0.01,$D11492=$O$6,$C11492*$P$6*0.01,$D11492="AZN",$C11492*0.08)</f>
        <v>163.20000000000002</v>
      </c>
    </row>
    <row r="11493" spans="1:6" x14ac:dyDescent="0.3">
      <c r="A11493" s="177" t="s">
        <v>1885</v>
      </c>
      <c r="B11493" s="178">
        <v>43578</v>
      </c>
      <c r="C11493" s="179">
        <v>4800</v>
      </c>
      <c r="D11493" s="88" t="s">
        <v>2864</v>
      </c>
      <c r="E11493" s="184" cm="1">
        <f t="array" ref="E11493">_xlfn.IFS($D11493=$O$5,C11493*$P$5,$D11493=$O$6,$C11493*$P$6,$D11493="AZN",$C11493)</f>
        <v>8719.2000000000007</v>
      </c>
      <c r="F11493" s="183" cm="1">
        <f t="array" ref="F11493">_xlfn.IFS($D11493=$O$5,$C11493*$P$5*0.01,$D11493=$O$6,$C11493*$P$6*0.01,$D11493="AZN",$C11493*0.08)</f>
        <v>87.192000000000007</v>
      </c>
    </row>
    <row r="11494" spans="1:6" x14ac:dyDescent="0.3">
      <c r="A11494" s="177" t="s">
        <v>735</v>
      </c>
      <c r="B11494" s="178">
        <v>44063</v>
      </c>
      <c r="C11494" s="179">
        <v>7500</v>
      </c>
      <c r="D11494" s="88" t="s">
        <v>2864</v>
      </c>
      <c r="E11494" s="184" cm="1">
        <f t="array" ref="E11494">_xlfn.IFS($D11494=$O$5,C11494*$P$5,$D11494=$O$6,$C11494*$P$6,$D11494="AZN",$C11494)</f>
        <v>13623.75</v>
      </c>
      <c r="F11494" s="183" cm="1">
        <f t="array" ref="F11494">_xlfn.IFS($D11494=$O$5,$C11494*$P$5*0.01,$D11494=$O$6,$C11494*$P$6*0.01,$D11494="AZN",$C11494*0.08)</f>
        <v>136.23750000000001</v>
      </c>
    </row>
    <row r="11495" spans="1:6" x14ac:dyDescent="0.3">
      <c r="A11495" s="177" t="s">
        <v>1714</v>
      </c>
      <c r="B11495" s="178">
        <v>44148</v>
      </c>
      <c r="C11495" s="179">
        <v>8500</v>
      </c>
      <c r="D11495" s="88" t="s">
        <v>2863</v>
      </c>
      <c r="E11495" s="184" cm="1">
        <f t="array" ref="E11495">_xlfn.IFS($D11495=$O$5,C11495*$P$5,$D11495=$O$6,$C11495*$P$6,$D11495="AZN",$C11495)</f>
        <v>14450</v>
      </c>
      <c r="F11495" s="183" cm="1">
        <f t="array" ref="F11495">_xlfn.IFS($D11495=$O$5,$C11495*$P$5*0.01,$D11495=$O$6,$C11495*$P$6*0.01,$D11495="AZN",$C11495*0.08)</f>
        <v>144.5</v>
      </c>
    </row>
    <row r="11496" spans="1:6" x14ac:dyDescent="0.3">
      <c r="A11496" s="177" t="s">
        <v>342</v>
      </c>
      <c r="B11496" s="178">
        <v>43989</v>
      </c>
      <c r="C11496" s="179">
        <v>7700</v>
      </c>
      <c r="D11496" s="88" t="s">
        <v>2864</v>
      </c>
      <c r="E11496" s="184" cm="1">
        <f t="array" ref="E11496">_xlfn.IFS($D11496=$O$5,C11496*$P$5,$D11496=$O$6,$C11496*$P$6,$D11496="AZN",$C11496)</f>
        <v>13987.05</v>
      </c>
      <c r="F11496" s="183" cm="1">
        <f t="array" ref="F11496">_xlfn.IFS($D11496=$O$5,$C11496*$P$5*0.01,$D11496=$O$6,$C11496*$P$6*0.01,$D11496="AZN",$C11496*0.08)</f>
        <v>139.87049999999999</v>
      </c>
    </row>
    <row r="11497" spans="1:6" x14ac:dyDescent="0.3">
      <c r="A11497" s="177" t="s">
        <v>1276</v>
      </c>
      <c r="B11497" s="178">
        <v>44281</v>
      </c>
      <c r="C11497" s="179">
        <v>5700</v>
      </c>
      <c r="D11497" s="88" t="s">
        <v>2862</v>
      </c>
      <c r="E11497" s="184" cm="1">
        <f t="array" ref="E11497">_xlfn.IFS($D11497=$O$5,C11497*$P$5,$D11497=$O$6,$C11497*$P$6,$D11497="AZN",$C11497)</f>
        <v>5700</v>
      </c>
      <c r="F11497" s="183" cm="1">
        <f t="array" ref="F11497">_xlfn.IFS($D11497=$O$5,$C11497*$P$5*0.01,$D11497=$O$6,$C11497*$P$6*0.01,$D11497="AZN",$C11497*0.08)</f>
        <v>456</v>
      </c>
    </row>
    <row r="11498" spans="1:6" x14ac:dyDescent="0.3">
      <c r="A11498" s="177" t="s">
        <v>351</v>
      </c>
      <c r="B11498" s="178">
        <v>43969</v>
      </c>
      <c r="C11498" s="179">
        <v>9900</v>
      </c>
      <c r="D11498" s="88" t="s">
        <v>2864</v>
      </c>
      <c r="E11498" s="184" cm="1">
        <f t="array" ref="E11498">_xlfn.IFS($D11498=$O$5,C11498*$P$5,$D11498=$O$6,$C11498*$P$6,$D11498="AZN",$C11498)</f>
        <v>17983.349999999999</v>
      </c>
      <c r="F11498" s="183" cm="1">
        <f t="array" ref="F11498">_xlfn.IFS($D11498=$O$5,$C11498*$P$5*0.01,$D11498=$O$6,$C11498*$P$6*0.01,$D11498="AZN",$C11498*0.08)</f>
        <v>179.83349999999999</v>
      </c>
    </row>
    <row r="11499" spans="1:6" x14ac:dyDescent="0.3">
      <c r="A11499" s="177" t="s">
        <v>1989</v>
      </c>
      <c r="B11499" s="178">
        <v>44253</v>
      </c>
      <c r="C11499" s="179">
        <v>5800</v>
      </c>
      <c r="D11499" s="88" t="s">
        <v>2864</v>
      </c>
      <c r="E11499" s="184" cm="1">
        <f t="array" ref="E11499">_xlfn.IFS($D11499=$O$5,C11499*$P$5,$D11499=$O$6,$C11499*$P$6,$D11499="AZN",$C11499)</f>
        <v>10535.7</v>
      </c>
      <c r="F11499" s="183" cm="1">
        <f t="array" ref="F11499">_xlfn.IFS($D11499=$O$5,$C11499*$P$5*0.01,$D11499=$O$6,$C11499*$P$6*0.01,$D11499="AZN",$C11499*0.08)</f>
        <v>105.35700000000001</v>
      </c>
    </row>
    <row r="11500" spans="1:6" x14ac:dyDescent="0.3">
      <c r="A11500" s="177" t="s">
        <v>1801</v>
      </c>
      <c r="B11500" s="178">
        <v>44528</v>
      </c>
      <c r="C11500" s="179">
        <v>6500</v>
      </c>
      <c r="D11500" s="88" t="s">
        <v>2864</v>
      </c>
      <c r="E11500" s="184" cm="1">
        <f t="array" ref="E11500">_xlfn.IFS($D11500=$O$5,C11500*$P$5,$D11500=$O$6,$C11500*$P$6,$D11500="AZN",$C11500)</f>
        <v>11807.25</v>
      </c>
      <c r="F11500" s="183" cm="1">
        <f t="array" ref="F11500">_xlfn.IFS($D11500=$O$5,$C11500*$P$5*0.01,$D11500=$O$6,$C11500*$P$6*0.01,$D11500="AZN",$C11500*0.08)</f>
        <v>118.07250000000001</v>
      </c>
    </row>
    <row r="11501" spans="1:6" x14ac:dyDescent="0.3">
      <c r="A11501" s="177" t="s">
        <v>1882</v>
      </c>
      <c r="B11501" s="178">
        <v>44271</v>
      </c>
      <c r="C11501" s="179">
        <v>4600</v>
      </c>
      <c r="D11501" s="88" t="s">
        <v>2863</v>
      </c>
      <c r="E11501" s="184" cm="1">
        <f t="array" ref="E11501">_xlfn.IFS($D11501=$O$5,C11501*$P$5,$D11501=$O$6,$C11501*$P$6,$D11501="AZN",$C11501)</f>
        <v>7820</v>
      </c>
      <c r="F11501" s="183" cm="1">
        <f t="array" ref="F11501">_xlfn.IFS($D11501=$O$5,$C11501*$P$5*0.01,$D11501=$O$6,$C11501*$P$6*0.01,$D11501="AZN",$C11501*0.08)</f>
        <v>78.2</v>
      </c>
    </row>
    <row r="11502" spans="1:6" x14ac:dyDescent="0.3">
      <c r="A11502" s="177" t="s">
        <v>312</v>
      </c>
      <c r="B11502" s="178">
        <v>44060</v>
      </c>
      <c r="C11502" s="179">
        <v>7400</v>
      </c>
      <c r="D11502" s="88" t="s">
        <v>2864</v>
      </c>
      <c r="E11502" s="184" cm="1">
        <f t="array" ref="E11502">_xlfn.IFS($D11502=$O$5,C11502*$P$5,$D11502=$O$6,$C11502*$P$6,$D11502="AZN",$C11502)</f>
        <v>13442.1</v>
      </c>
      <c r="F11502" s="183" cm="1">
        <f t="array" ref="F11502">_xlfn.IFS($D11502=$O$5,$C11502*$P$5*0.01,$D11502=$O$6,$C11502*$P$6*0.01,$D11502="AZN",$C11502*0.08)</f>
        <v>134.42099999999999</v>
      </c>
    </row>
    <row r="11503" spans="1:6" x14ac:dyDescent="0.3">
      <c r="A11503" s="177" t="s">
        <v>809</v>
      </c>
      <c r="B11503" s="178">
        <v>44222</v>
      </c>
      <c r="C11503" s="179">
        <v>5600</v>
      </c>
      <c r="D11503" s="88" t="s">
        <v>2862</v>
      </c>
      <c r="E11503" s="184" cm="1">
        <f t="array" ref="E11503">_xlfn.IFS($D11503=$O$5,C11503*$P$5,$D11503=$O$6,$C11503*$P$6,$D11503="AZN",$C11503)</f>
        <v>5600</v>
      </c>
      <c r="F11503" s="183" cm="1">
        <f t="array" ref="F11503">_xlfn.IFS($D11503=$O$5,$C11503*$P$5*0.01,$D11503=$O$6,$C11503*$P$6*0.01,$D11503="AZN",$C11503*0.08)</f>
        <v>448</v>
      </c>
    </row>
    <row r="11504" spans="1:6" x14ac:dyDescent="0.3">
      <c r="A11504" s="177" t="s">
        <v>286</v>
      </c>
      <c r="B11504" s="178">
        <v>43718</v>
      </c>
      <c r="C11504" s="179">
        <v>12100</v>
      </c>
      <c r="D11504" s="88" t="s">
        <v>2864</v>
      </c>
      <c r="E11504" s="184" cm="1">
        <f t="array" ref="E11504">_xlfn.IFS($D11504=$O$5,C11504*$P$5,$D11504=$O$6,$C11504*$P$6,$D11504="AZN",$C11504)</f>
        <v>21979.65</v>
      </c>
      <c r="F11504" s="183" cm="1">
        <f t="array" ref="F11504">_xlfn.IFS($D11504=$O$5,$C11504*$P$5*0.01,$D11504=$O$6,$C11504*$P$6*0.01,$D11504="AZN",$C11504*0.08)</f>
        <v>219.79650000000001</v>
      </c>
    </row>
    <row r="11505" spans="1:6" x14ac:dyDescent="0.3">
      <c r="A11505" s="177" t="s">
        <v>835</v>
      </c>
      <c r="B11505" s="178">
        <v>43951</v>
      </c>
      <c r="C11505" s="179">
        <v>10500</v>
      </c>
      <c r="D11505" s="88" t="s">
        <v>2862</v>
      </c>
      <c r="E11505" s="184" cm="1">
        <f t="array" ref="E11505">_xlfn.IFS($D11505=$O$5,C11505*$P$5,$D11505=$O$6,$C11505*$P$6,$D11505="AZN",$C11505)</f>
        <v>10500</v>
      </c>
      <c r="F11505" s="183" cm="1">
        <f t="array" ref="F11505">_xlfn.IFS($D11505=$O$5,$C11505*$P$5*0.01,$D11505=$O$6,$C11505*$P$6*0.01,$D11505="AZN",$C11505*0.08)</f>
        <v>840</v>
      </c>
    </row>
    <row r="11506" spans="1:6" x14ac:dyDescent="0.3">
      <c r="A11506" s="177" t="s">
        <v>153</v>
      </c>
      <c r="B11506" s="178">
        <v>44263</v>
      </c>
      <c r="C11506" s="179">
        <v>12500</v>
      </c>
      <c r="D11506" s="88" t="s">
        <v>2864</v>
      </c>
      <c r="E11506" s="184" cm="1">
        <f t="array" ref="E11506">_xlfn.IFS($D11506=$O$5,C11506*$P$5,$D11506=$O$6,$C11506*$P$6,$D11506="AZN",$C11506)</f>
        <v>22706.25</v>
      </c>
      <c r="F11506" s="183" cm="1">
        <f t="array" ref="F11506">_xlfn.IFS($D11506=$O$5,$C11506*$P$5*0.01,$D11506=$O$6,$C11506*$P$6*0.01,$D11506="AZN",$C11506*0.08)</f>
        <v>227.0625</v>
      </c>
    </row>
    <row r="11507" spans="1:6" x14ac:dyDescent="0.3">
      <c r="A11507" s="177" t="s">
        <v>819</v>
      </c>
      <c r="B11507" s="178">
        <v>43859</v>
      </c>
      <c r="C11507" s="179">
        <v>10200</v>
      </c>
      <c r="D11507" s="88" t="s">
        <v>2862</v>
      </c>
      <c r="E11507" s="184" cm="1">
        <f t="array" ref="E11507">_xlfn.IFS($D11507=$O$5,C11507*$P$5,$D11507=$O$6,$C11507*$P$6,$D11507="AZN",$C11507)</f>
        <v>10200</v>
      </c>
      <c r="F11507" s="183" cm="1">
        <f t="array" ref="F11507">_xlfn.IFS($D11507=$O$5,$C11507*$P$5*0.01,$D11507=$O$6,$C11507*$P$6*0.01,$D11507="AZN",$C11507*0.08)</f>
        <v>816</v>
      </c>
    </row>
    <row r="11508" spans="1:6" x14ac:dyDescent="0.3">
      <c r="A11508" s="177" t="s">
        <v>691</v>
      </c>
      <c r="B11508" s="178">
        <v>44291</v>
      </c>
      <c r="C11508" s="179">
        <v>2800</v>
      </c>
      <c r="D11508" s="88" t="s">
        <v>2863</v>
      </c>
      <c r="E11508" s="184" cm="1">
        <f t="array" ref="E11508">_xlfn.IFS($D11508=$O$5,C11508*$P$5,$D11508=$O$6,$C11508*$P$6,$D11508="AZN",$C11508)</f>
        <v>4760</v>
      </c>
      <c r="F11508" s="183" cm="1">
        <f t="array" ref="F11508">_xlfn.IFS($D11508=$O$5,$C11508*$P$5*0.01,$D11508=$O$6,$C11508*$P$6*0.01,$D11508="AZN",$C11508*0.08)</f>
        <v>47.6</v>
      </c>
    </row>
    <row r="11509" spans="1:6" x14ac:dyDescent="0.3">
      <c r="A11509" s="177" t="s">
        <v>940</v>
      </c>
      <c r="B11509" s="178">
        <v>44578</v>
      </c>
      <c r="C11509" s="179">
        <v>12700</v>
      </c>
      <c r="D11509" s="88" t="s">
        <v>2864</v>
      </c>
      <c r="E11509" s="184" cm="1">
        <f t="array" ref="E11509">_xlfn.IFS($D11509=$O$5,C11509*$P$5,$D11509=$O$6,$C11509*$P$6,$D11509="AZN",$C11509)</f>
        <v>23069.55</v>
      </c>
      <c r="F11509" s="183" cm="1">
        <f t="array" ref="F11509">_xlfn.IFS($D11509=$O$5,$C11509*$P$5*0.01,$D11509=$O$6,$C11509*$P$6*0.01,$D11509="AZN",$C11509*0.08)</f>
        <v>230.69550000000001</v>
      </c>
    </row>
    <row r="11510" spans="1:6" x14ac:dyDescent="0.3">
      <c r="A11510" s="177" t="s">
        <v>1638</v>
      </c>
      <c r="B11510" s="178">
        <v>44108</v>
      </c>
      <c r="C11510" s="179">
        <v>6200</v>
      </c>
      <c r="D11510" s="88" t="s">
        <v>2864</v>
      </c>
      <c r="E11510" s="184" cm="1">
        <f t="array" ref="E11510">_xlfn.IFS($D11510=$O$5,C11510*$P$5,$D11510=$O$6,$C11510*$P$6,$D11510="AZN",$C11510)</f>
        <v>11262.3</v>
      </c>
      <c r="F11510" s="183" cm="1">
        <f t="array" ref="F11510">_xlfn.IFS($D11510=$O$5,$C11510*$P$5*0.01,$D11510=$O$6,$C11510*$P$6*0.01,$D11510="AZN",$C11510*0.08)</f>
        <v>112.62299999999999</v>
      </c>
    </row>
    <row r="11511" spans="1:6" x14ac:dyDescent="0.3">
      <c r="A11511" s="177" t="s">
        <v>2004</v>
      </c>
      <c r="B11511" s="178">
        <v>43953</v>
      </c>
      <c r="C11511" s="179">
        <v>13000</v>
      </c>
      <c r="D11511" s="88" t="s">
        <v>2864</v>
      </c>
      <c r="E11511" s="184" cm="1">
        <f t="array" ref="E11511">_xlfn.IFS($D11511=$O$5,C11511*$P$5,$D11511=$O$6,$C11511*$P$6,$D11511="AZN",$C11511)</f>
        <v>23614.5</v>
      </c>
      <c r="F11511" s="183" cm="1">
        <f t="array" ref="F11511">_xlfn.IFS($D11511=$O$5,$C11511*$P$5*0.01,$D11511=$O$6,$C11511*$P$6*0.01,$D11511="AZN",$C11511*0.08)</f>
        <v>236.14500000000001</v>
      </c>
    </row>
    <row r="11512" spans="1:6" x14ac:dyDescent="0.3">
      <c r="A11512" s="177" t="s">
        <v>2070</v>
      </c>
      <c r="B11512" s="178">
        <v>44446</v>
      </c>
      <c r="C11512" s="179">
        <v>8200</v>
      </c>
      <c r="D11512" s="88" t="s">
        <v>2862</v>
      </c>
      <c r="E11512" s="184" cm="1">
        <f t="array" ref="E11512">_xlfn.IFS($D11512=$O$5,C11512*$P$5,$D11512=$O$6,$C11512*$P$6,$D11512="AZN",$C11512)</f>
        <v>8200</v>
      </c>
      <c r="F11512" s="183" cm="1">
        <f t="array" ref="F11512">_xlfn.IFS($D11512=$O$5,$C11512*$P$5*0.01,$D11512=$O$6,$C11512*$P$6*0.01,$D11512="AZN",$C11512*0.08)</f>
        <v>656</v>
      </c>
    </row>
    <row r="11513" spans="1:6" x14ac:dyDescent="0.3">
      <c r="A11513" s="177" t="s">
        <v>647</v>
      </c>
      <c r="B11513" s="178">
        <v>44660</v>
      </c>
      <c r="C11513" s="179">
        <v>12800</v>
      </c>
      <c r="D11513" s="88" t="s">
        <v>2864</v>
      </c>
      <c r="E11513" s="184" cm="1">
        <f t="array" ref="E11513">_xlfn.IFS($D11513=$O$5,C11513*$P$5,$D11513=$O$6,$C11513*$P$6,$D11513="AZN",$C11513)</f>
        <v>23251.200000000001</v>
      </c>
      <c r="F11513" s="183" cm="1">
        <f t="array" ref="F11513">_xlfn.IFS($D11513=$O$5,$C11513*$P$5*0.01,$D11513=$O$6,$C11513*$P$6*0.01,$D11513="AZN",$C11513*0.08)</f>
        <v>232.512</v>
      </c>
    </row>
    <row r="11514" spans="1:6" x14ac:dyDescent="0.3">
      <c r="A11514" s="177" t="s">
        <v>592</v>
      </c>
      <c r="B11514" s="178">
        <v>44568</v>
      </c>
      <c r="C11514" s="179">
        <v>7100</v>
      </c>
      <c r="D11514" s="88" t="s">
        <v>2862</v>
      </c>
      <c r="E11514" s="184" cm="1">
        <f t="array" ref="E11514">_xlfn.IFS($D11514=$O$5,C11514*$P$5,$D11514=$O$6,$C11514*$P$6,$D11514="AZN",$C11514)</f>
        <v>7100</v>
      </c>
      <c r="F11514" s="183" cm="1">
        <f t="array" ref="F11514">_xlfn.IFS($D11514=$O$5,$C11514*$P$5*0.01,$D11514=$O$6,$C11514*$P$6*0.01,$D11514="AZN",$C11514*0.08)</f>
        <v>568</v>
      </c>
    </row>
    <row r="11515" spans="1:6" x14ac:dyDescent="0.3">
      <c r="A11515" s="177" t="s">
        <v>1331</v>
      </c>
      <c r="B11515" s="178">
        <v>44424</v>
      </c>
      <c r="C11515" s="179">
        <v>12200</v>
      </c>
      <c r="D11515" s="88" t="s">
        <v>2864</v>
      </c>
      <c r="E11515" s="184" cm="1">
        <f t="array" ref="E11515">_xlfn.IFS($D11515=$O$5,C11515*$P$5,$D11515=$O$6,$C11515*$P$6,$D11515="AZN",$C11515)</f>
        <v>22161.3</v>
      </c>
      <c r="F11515" s="183" cm="1">
        <f t="array" ref="F11515">_xlfn.IFS($D11515=$O$5,$C11515*$P$5*0.01,$D11515=$O$6,$C11515*$P$6*0.01,$D11515="AZN",$C11515*0.08)</f>
        <v>221.613</v>
      </c>
    </row>
    <row r="11516" spans="1:6" x14ac:dyDescent="0.3">
      <c r="A11516" s="177" t="s">
        <v>1536</v>
      </c>
      <c r="B11516" s="178">
        <v>44750</v>
      </c>
      <c r="C11516" s="179">
        <v>13000</v>
      </c>
      <c r="D11516" s="88" t="s">
        <v>2863</v>
      </c>
      <c r="E11516" s="184" cm="1">
        <f t="array" ref="E11516">_xlfn.IFS($D11516=$O$5,C11516*$P$5,$D11516=$O$6,$C11516*$P$6,$D11516="AZN",$C11516)</f>
        <v>22100</v>
      </c>
      <c r="F11516" s="183" cm="1">
        <f t="array" ref="F11516">_xlfn.IFS($D11516=$O$5,$C11516*$P$5*0.01,$D11516=$O$6,$C11516*$P$6*0.01,$D11516="AZN",$C11516*0.08)</f>
        <v>221</v>
      </c>
    </row>
    <row r="11517" spans="1:6" x14ac:dyDescent="0.3">
      <c r="A11517" s="177" t="s">
        <v>413</v>
      </c>
      <c r="B11517" s="178">
        <v>44556</v>
      </c>
      <c r="C11517" s="179">
        <v>8100</v>
      </c>
      <c r="D11517" s="88" t="s">
        <v>2864</v>
      </c>
      <c r="E11517" s="184" cm="1">
        <f t="array" ref="E11517">_xlfn.IFS($D11517=$O$5,C11517*$P$5,$D11517=$O$6,$C11517*$P$6,$D11517="AZN",$C11517)</f>
        <v>14713.65</v>
      </c>
      <c r="F11517" s="183" cm="1">
        <f t="array" ref="F11517">_xlfn.IFS($D11517=$O$5,$C11517*$P$5*0.01,$D11517=$O$6,$C11517*$P$6*0.01,$D11517="AZN",$C11517*0.08)</f>
        <v>147.13650000000001</v>
      </c>
    </row>
    <row r="11518" spans="1:6" x14ac:dyDescent="0.3">
      <c r="A11518" s="177" t="s">
        <v>1088</v>
      </c>
      <c r="B11518" s="178">
        <v>44049</v>
      </c>
      <c r="C11518" s="179">
        <v>2600</v>
      </c>
      <c r="D11518" s="88" t="s">
        <v>2863</v>
      </c>
      <c r="E11518" s="184" cm="1">
        <f t="array" ref="E11518">_xlfn.IFS($D11518=$O$5,C11518*$P$5,$D11518=$O$6,$C11518*$P$6,$D11518="AZN",$C11518)</f>
        <v>4420</v>
      </c>
      <c r="F11518" s="183" cm="1">
        <f t="array" ref="F11518">_xlfn.IFS($D11518=$O$5,$C11518*$P$5*0.01,$D11518=$O$6,$C11518*$P$6*0.01,$D11518="AZN",$C11518*0.08)</f>
        <v>44.2</v>
      </c>
    </row>
    <row r="11519" spans="1:6" x14ac:dyDescent="0.3">
      <c r="A11519" s="177" t="s">
        <v>1087</v>
      </c>
      <c r="B11519" s="178">
        <v>43844</v>
      </c>
      <c r="C11519" s="179">
        <v>9900</v>
      </c>
      <c r="D11519" s="88" t="s">
        <v>2862</v>
      </c>
      <c r="E11519" s="184" cm="1">
        <f t="array" ref="E11519">_xlfn.IFS($D11519=$O$5,C11519*$P$5,$D11519=$O$6,$C11519*$P$6,$D11519="AZN",$C11519)</f>
        <v>9900</v>
      </c>
      <c r="F11519" s="183" cm="1">
        <f t="array" ref="F11519">_xlfn.IFS($D11519=$O$5,$C11519*$P$5*0.01,$D11519=$O$6,$C11519*$P$6*0.01,$D11519="AZN",$C11519*0.08)</f>
        <v>792</v>
      </c>
    </row>
    <row r="11520" spans="1:6" x14ac:dyDescent="0.3">
      <c r="A11520" s="177" t="s">
        <v>1330</v>
      </c>
      <c r="B11520" s="178">
        <v>44492</v>
      </c>
      <c r="C11520" s="179">
        <v>8300</v>
      </c>
      <c r="D11520" s="88" t="s">
        <v>2863</v>
      </c>
      <c r="E11520" s="184" cm="1">
        <f t="array" ref="E11520">_xlfn.IFS($D11520=$O$5,C11520*$P$5,$D11520=$O$6,$C11520*$P$6,$D11520="AZN",$C11520)</f>
        <v>14110</v>
      </c>
      <c r="F11520" s="183" cm="1">
        <f t="array" ref="F11520">_xlfn.IFS($D11520=$O$5,$C11520*$P$5*0.01,$D11520=$O$6,$C11520*$P$6*0.01,$D11520="AZN",$C11520*0.08)</f>
        <v>141.1</v>
      </c>
    </row>
    <row r="11521" spans="1:6" x14ac:dyDescent="0.3">
      <c r="A11521" s="177" t="s">
        <v>610</v>
      </c>
      <c r="B11521" s="178">
        <v>43835</v>
      </c>
      <c r="C11521" s="179">
        <v>11800</v>
      </c>
      <c r="D11521" s="88" t="s">
        <v>2863</v>
      </c>
      <c r="E11521" s="184" cm="1">
        <f t="array" ref="E11521">_xlfn.IFS($D11521=$O$5,C11521*$P$5,$D11521=$O$6,$C11521*$P$6,$D11521="AZN",$C11521)</f>
        <v>20060</v>
      </c>
      <c r="F11521" s="183" cm="1">
        <f t="array" ref="F11521">_xlfn.IFS($D11521=$O$5,$C11521*$P$5*0.01,$D11521=$O$6,$C11521*$P$6*0.01,$D11521="AZN",$C11521*0.08)</f>
        <v>200.6</v>
      </c>
    </row>
    <row r="11522" spans="1:6" x14ac:dyDescent="0.3">
      <c r="A11522" s="177" t="s">
        <v>398</v>
      </c>
      <c r="B11522" s="178">
        <v>44131</v>
      </c>
      <c r="C11522" s="179">
        <v>3200</v>
      </c>
      <c r="D11522" s="88" t="s">
        <v>2863</v>
      </c>
      <c r="E11522" s="184" cm="1">
        <f t="array" ref="E11522">_xlfn.IFS($D11522=$O$5,C11522*$P$5,$D11522=$O$6,$C11522*$P$6,$D11522="AZN",$C11522)</f>
        <v>5440</v>
      </c>
      <c r="F11522" s="183" cm="1">
        <f t="array" ref="F11522">_xlfn.IFS($D11522=$O$5,$C11522*$P$5*0.01,$D11522=$O$6,$C11522*$P$6*0.01,$D11522="AZN",$C11522*0.08)</f>
        <v>54.4</v>
      </c>
    </row>
    <row r="11523" spans="1:6" x14ac:dyDescent="0.3">
      <c r="A11523" s="177" t="s">
        <v>796</v>
      </c>
      <c r="B11523" s="178">
        <v>44651</v>
      </c>
      <c r="C11523" s="179">
        <v>11100</v>
      </c>
      <c r="D11523" s="88" t="s">
        <v>2864</v>
      </c>
      <c r="E11523" s="184" cm="1">
        <f t="array" ref="E11523">_xlfn.IFS($D11523=$O$5,C11523*$P$5,$D11523=$O$6,$C11523*$P$6,$D11523="AZN",$C11523)</f>
        <v>20163.150000000001</v>
      </c>
      <c r="F11523" s="183" cm="1">
        <f t="array" ref="F11523">_xlfn.IFS($D11523=$O$5,$C11523*$P$5*0.01,$D11523=$O$6,$C11523*$P$6*0.01,$D11523="AZN",$C11523*0.08)</f>
        <v>201.63150000000002</v>
      </c>
    </row>
    <row r="11524" spans="1:6" x14ac:dyDescent="0.3">
      <c r="A11524" s="177" t="s">
        <v>930</v>
      </c>
      <c r="B11524" s="178">
        <v>43979</v>
      </c>
      <c r="C11524" s="179">
        <v>5900</v>
      </c>
      <c r="D11524" s="88" t="s">
        <v>2862</v>
      </c>
      <c r="E11524" s="184" cm="1">
        <f t="array" ref="E11524">_xlfn.IFS($D11524=$O$5,C11524*$P$5,$D11524=$O$6,$C11524*$P$6,$D11524="AZN",$C11524)</f>
        <v>5900</v>
      </c>
      <c r="F11524" s="183" cm="1">
        <f t="array" ref="F11524">_xlfn.IFS($D11524=$O$5,$C11524*$P$5*0.01,$D11524=$O$6,$C11524*$P$6*0.01,$D11524="AZN",$C11524*0.08)</f>
        <v>472</v>
      </c>
    </row>
    <row r="11525" spans="1:6" x14ac:dyDescent="0.3">
      <c r="A11525" s="177" t="s">
        <v>1605</v>
      </c>
      <c r="B11525" s="178">
        <v>43985</v>
      </c>
      <c r="C11525" s="179">
        <v>6700</v>
      </c>
      <c r="D11525" s="88" t="s">
        <v>2864</v>
      </c>
      <c r="E11525" s="184" cm="1">
        <f t="array" ref="E11525">_xlfn.IFS($D11525=$O$5,C11525*$P$5,$D11525=$O$6,$C11525*$P$6,$D11525="AZN",$C11525)</f>
        <v>12170.55</v>
      </c>
      <c r="F11525" s="183" cm="1">
        <f t="array" ref="F11525">_xlfn.IFS($D11525=$O$5,$C11525*$P$5*0.01,$D11525=$O$6,$C11525*$P$6*0.01,$D11525="AZN",$C11525*0.08)</f>
        <v>121.7055</v>
      </c>
    </row>
    <row r="11526" spans="1:6" x14ac:dyDescent="0.3">
      <c r="A11526" s="177" t="s">
        <v>761</v>
      </c>
      <c r="B11526" s="178">
        <v>44244</v>
      </c>
      <c r="C11526" s="179">
        <v>2800</v>
      </c>
      <c r="D11526" s="88" t="s">
        <v>2862</v>
      </c>
      <c r="E11526" s="184" cm="1">
        <f t="array" ref="E11526">_xlfn.IFS($D11526=$O$5,C11526*$P$5,$D11526=$O$6,$C11526*$P$6,$D11526="AZN",$C11526)</f>
        <v>2800</v>
      </c>
      <c r="F11526" s="183" cm="1">
        <f t="array" ref="F11526">_xlfn.IFS($D11526=$O$5,$C11526*$P$5*0.01,$D11526=$O$6,$C11526*$P$6*0.01,$D11526="AZN",$C11526*0.08)</f>
        <v>224</v>
      </c>
    </row>
    <row r="11527" spans="1:6" x14ac:dyDescent="0.3">
      <c r="A11527" s="177" t="s">
        <v>1220</v>
      </c>
      <c r="B11527" s="178">
        <v>44234</v>
      </c>
      <c r="C11527" s="179">
        <v>1600</v>
      </c>
      <c r="D11527" s="88" t="s">
        <v>2864</v>
      </c>
      <c r="E11527" s="184" cm="1">
        <f t="array" ref="E11527">_xlfn.IFS($D11527=$O$5,C11527*$P$5,$D11527=$O$6,$C11527*$P$6,$D11527="AZN",$C11527)</f>
        <v>2906.4</v>
      </c>
      <c r="F11527" s="183" cm="1">
        <f t="array" ref="F11527">_xlfn.IFS($D11527=$O$5,$C11527*$P$5*0.01,$D11527=$O$6,$C11527*$P$6*0.01,$D11527="AZN",$C11527*0.08)</f>
        <v>29.064</v>
      </c>
    </row>
    <row r="11528" spans="1:6" x14ac:dyDescent="0.3">
      <c r="A11528" s="177" t="s">
        <v>1335</v>
      </c>
      <c r="B11528" s="178">
        <v>44454</v>
      </c>
      <c r="C11528" s="179">
        <v>5800</v>
      </c>
      <c r="D11528" s="88" t="s">
        <v>2863</v>
      </c>
      <c r="E11528" s="184" cm="1">
        <f t="array" ref="E11528">_xlfn.IFS($D11528=$O$5,C11528*$P$5,$D11528=$O$6,$C11528*$P$6,$D11528="AZN",$C11528)</f>
        <v>9860</v>
      </c>
      <c r="F11528" s="183" cm="1">
        <f t="array" ref="F11528">_xlfn.IFS($D11528=$O$5,$C11528*$P$5*0.01,$D11528=$O$6,$C11528*$P$6*0.01,$D11528="AZN",$C11528*0.08)</f>
        <v>98.600000000000009</v>
      </c>
    </row>
    <row r="11529" spans="1:6" x14ac:dyDescent="0.3">
      <c r="A11529" s="177" t="s">
        <v>1550</v>
      </c>
      <c r="B11529" s="178">
        <v>44149</v>
      </c>
      <c r="C11529" s="179">
        <v>11800</v>
      </c>
      <c r="D11529" s="88" t="s">
        <v>2863</v>
      </c>
      <c r="E11529" s="184" cm="1">
        <f t="array" ref="E11529">_xlfn.IFS($D11529=$O$5,C11529*$P$5,$D11529=$O$6,$C11529*$P$6,$D11529="AZN",$C11529)</f>
        <v>20060</v>
      </c>
      <c r="F11529" s="183" cm="1">
        <f t="array" ref="F11529">_xlfn.IFS($D11529=$O$5,$C11529*$P$5*0.01,$D11529=$O$6,$C11529*$P$6*0.01,$D11529="AZN",$C11529*0.08)</f>
        <v>200.6</v>
      </c>
    </row>
    <row r="11530" spans="1:6" x14ac:dyDescent="0.3">
      <c r="A11530" s="177" t="s">
        <v>1179</v>
      </c>
      <c r="B11530" s="178">
        <v>44817</v>
      </c>
      <c r="C11530" s="179">
        <v>9200</v>
      </c>
      <c r="D11530" s="88" t="s">
        <v>2864</v>
      </c>
      <c r="E11530" s="184" cm="1">
        <f t="array" ref="E11530">_xlfn.IFS($D11530=$O$5,C11530*$P$5,$D11530=$O$6,$C11530*$P$6,$D11530="AZN",$C11530)</f>
        <v>16711.8</v>
      </c>
      <c r="F11530" s="183" cm="1">
        <f t="array" ref="F11530">_xlfn.IFS($D11530=$O$5,$C11530*$P$5*0.01,$D11530=$O$6,$C11530*$P$6*0.01,$D11530="AZN",$C11530*0.08)</f>
        <v>167.11799999999999</v>
      </c>
    </row>
    <row r="11531" spans="1:6" x14ac:dyDescent="0.3">
      <c r="A11531" s="177" t="s">
        <v>1934</v>
      </c>
      <c r="B11531" s="178">
        <v>43957</v>
      </c>
      <c r="C11531" s="179">
        <v>5400</v>
      </c>
      <c r="D11531" s="88" t="s">
        <v>2863</v>
      </c>
      <c r="E11531" s="184" cm="1">
        <f t="array" ref="E11531">_xlfn.IFS($D11531=$O$5,C11531*$P$5,$D11531=$O$6,$C11531*$P$6,$D11531="AZN",$C11531)</f>
        <v>9180</v>
      </c>
      <c r="F11531" s="183" cm="1">
        <f t="array" ref="F11531">_xlfn.IFS($D11531=$O$5,$C11531*$P$5*0.01,$D11531=$O$6,$C11531*$P$6*0.01,$D11531="AZN",$C11531*0.08)</f>
        <v>91.8</v>
      </c>
    </row>
    <row r="11532" spans="1:6" x14ac:dyDescent="0.3">
      <c r="A11532" s="177" t="s">
        <v>2012</v>
      </c>
      <c r="B11532" s="178">
        <v>44001</v>
      </c>
      <c r="C11532" s="179">
        <v>8400</v>
      </c>
      <c r="D11532" s="88" t="s">
        <v>2864</v>
      </c>
      <c r="E11532" s="184" cm="1">
        <f t="array" ref="E11532">_xlfn.IFS($D11532=$O$5,C11532*$P$5,$D11532=$O$6,$C11532*$P$6,$D11532="AZN",$C11532)</f>
        <v>15258.6</v>
      </c>
      <c r="F11532" s="183" cm="1">
        <f t="array" ref="F11532">_xlfn.IFS($D11532=$O$5,$C11532*$P$5*0.01,$D11532=$O$6,$C11532*$P$6*0.01,$D11532="AZN",$C11532*0.08)</f>
        <v>152.58600000000001</v>
      </c>
    </row>
    <row r="11533" spans="1:6" x14ac:dyDescent="0.3">
      <c r="A11533" s="177" t="s">
        <v>266</v>
      </c>
      <c r="B11533" s="178">
        <v>44360</v>
      </c>
      <c r="C11533" s="179">
        <v>10100</v>
      </c>
      <c r="D11533" s="88" t="s">
        <v>2864</v>
      </c>
      <c r="E11533" s="184" cm="1">
        <f t="array" ref="E11533">_xlfn.IFS($D11533=$O$5,C11533*$P$5,$D11533=$O$6,$C11533*$P$6,$D11533="AZN",$C11533)</f>
        <v>18346.650000000001</v>
      </c>
      <c r="F11533" s="183" cm="1">
        <f t="array" ref="F11533">_xlfn.IFS($D11533=$O$5,$C11533*$P$5*0.01,$D11533=$O$6,$C11533*$P$6*0.01,$D11533="AZN",$C11533*0.08)</f>
        <v>183.46650000000002</v>
      </c>
    </row>
    <row r="11534" spans="1:6" x14ac:dyDescent="0.3">
      <c r="A11534" s="177" t="s">
        <v>196</v>
      </c>
      <c r="B11534" s="178">
        <v>43911</v>
      </c>
      <c r="C11534" s="179">
        <v>5600</v>
      </c>
      <c r="D11534" s="88" t="s">
        <v>2863</v>
      </c>
      <c r="E11534" s="184" cm="1">
        <f t="array" ref="E11534">_xlfn.IFS($D11534=$O$5,C11534*$P$5,$D11534=$O$6,$C11534*$P$6,$D11534="AZN",$C11534)</f>
        <v>9520</v>
      </c>
      <c r="F11534" s="183" cm="1">
        <f t="array" ref="F11534">_xlfn.IFS($D11534=$O$5,$C11534*$P$5*0.01,$D11534=$O$6,$C11534*$P$6*0.01,$D11534="AZN",$C11534*0.08)</f>
        <v>95.2</v>
      </c>
    </row>
    <row r="11535" spans="1:6" x14ac:dyDescent="0.3">
      <c r="A11535" s="177" t="s">
        <v>847</v>
      </c>
      <c r="B11535" s="178">
        <v>44278</v>
      </c>
      <c r="C11535" s="179">
        <v>2000</v>
      </c>
      <c r="D11535" s="88" t="s">
        <v>2864</v>
      </c>
      <c r="E11535" s="184" cm="1">
        <f t="array" ref="E11535">_xlfn.IFS($D11535=$O$5,C11535*$P$5,$D11535=$O$6,$C11535*$P$6,$D11535="AZN",$C11535)</f>
        <v>3633</v>
      </c>
      <c r="F11535" s="183" cm="1">
        <f t="array" ref="F11535">_xlfn.IFS($D11535=$O$5,$C11535*$P$5*0.01,$D11535=$O$6,$C11535*$P$6*0.01,$D11535="AZN",$C11535*0.08)</f>
        <v>36.33</v>
      </c>
    </row>
    <row r="11536" spans="1:6" x14ac:dyDescent="0.3">
      <c r="A11536" s="177" t="s">
        <v>216</v>
      </c>
      <c r="B11536" s="178">
        <v>44200</v>
      </c>
      <c r="C11536" s="179">
        <v>1100</v>
      </c>
      <c r="D11536" s="88" t="s">
        <v>2864</v>
      </c>
      <c r="E11536" s="184" cm="1">
        <f t="array" ref="E11536">_xlfn.IFS($D11536=$O$5,C11536*$P$5,$D11536=$O$6,$C11536*$P$6,$D11536="AZN",$C11536)</f>
        <v>1998.15</v>
      </c>
      <c r="F11536" s="183" cm="1">
        <f t="array" ref="F11536">_xlfn.IFS($D11536=$O$5,$C11536*$P$5*0.01,$D11536=$O$6,$C11536*$P$6*0.01,$D11536="AZN",$C11536*0.08)</f>
        <v>19.9815</v>
      </c>
    </row>
    <row r="11537" spans="1:6" x14ac:dyDescent="0.3">
      <c r="A11537" s="177" t="s">
        <v>508</v>
      </c>
      <c r="B11537" s="178">
        <v>44099</v>
      </c>
      <c r="C11537" s="179">
        <v>10000</v>
      </c>
      <c r="D11537" s="88" t="s">
        <v>2862</v>
      </c>
      <c r="E11537" s="184" cm="1">
        <f t="array" ref="E11537">_xlfn.IFS($D11537=$O$5,C11537*$P$5,$D11537=$O$6,$C11537*$P$6,$D11537="AZN",$C11537)</f>
        <v>10000</v>
      </c>
      <c r="F11537" s="183" cm="1">
        <f t="array" ref="F11537">_xlfn.IFS($D11537=$O$5,$C11537*$P$5*0.01,$D11537=$O$6,$C11537*$P$6*0.01,$D11537="AZN",$C11537*0.08)</f>
        <v>800</v>
      </c>
    </row>
    <row r="11538" spans="1:6" x14ac:dyDescent="0.3">
      <c r="A11538" s="177" t="s">
        <v>804</v>
      </c>
      <c r="B11538" s="178">
        <v>43773</v>
      </c>
      <c r="C11538" s="179">
        <v>1500</v>
      </c>
      <c r="D11538" s="88" t="s">
        <v>2862</v>
      </c>
      <c r="E11538" s="184" cm="1">
        <f t="array" ref="E11538">_xlfn.IFS($D11538=$O$5,C11538*$P$5,$D11538=$O$6,$C11538*$P$6,$D11538="AZN",$C11538)</f>
        <v>1500</v>
      </c>
      <c r="F11538" s="183" cm="1">
        <f t="array" ref="F11538">_xlfn.IFS($D11538=$O$5,$C11538*$P$5*0.01,$D11538=$O$6,$C11538*$P$6*0.01,$D11538="AZN",$C11538*0.08)</f>
        <v>120</v>
      </c>
    </row>
    <row r="11539" spans="1:6" x14ac:dyDescent="0.3">
      <c r="A11539" s="177" t="s">
        <v>177</v>
      </c>
      <c r="B11539" s="178">
        <v>44716</v>
      </c>
      <c r="C11539" s="179">
        <v>8900</v>
      </c>
      <c r="D11539" s="88" t="s">
        <v>2864</v>
      </c>
      <c r="E11539" s="184" cm="1">
        <f t="array" ref="E11539">_xlfn.IFS($D11539=$O$5,C11539*$P$5,$D11539=$O$6,$C11539*$P$6,$D11539="AZN",$C11539)</f>
        <v>16166.85</v>
      </c>
      <c r="F11539" s="183" cm="1">
        <f t="array" ref="F11539">_xlfn.IFS($D11539=$O$5,$C11539*$P$5*0.01,$D11539=$O$6,$C11539*$P$6*0.01,$D11539="AZN",$C11539*0.08)</f>
        <v>161.66849999999999</v>
      </c>
    </row>
    <row r="11540" spans="1:6" x14ac:dyDescent="0.3">
      <c r="A11540" s="177" t="s">
        <v>1380</v>
      </c>
      <c r="B11540" s="178">
        <v>44726</v>
      </c>
      <c r="C11540" s="179">
        <v>12900</v>
      </c>
      <c r="D11540" s="88" t="s">
        <v>2862</v>
      </c>
      <c r="E11540" s="184" cm="1">
        <f t="array" ref="E11540">_xlfn.IFS($D11540=$O$5,C11540*$P$5,$D11540=$O$6,$C11540*$P$6,$D11540="AZN",$C11540)</f>
        <v>12900</v>
      </c>
      <c r="F11540" s="183" cm="1">
        <f t="array" ref="F11540">_xlfn.IFS($D11540=$O$5,$C11540*$P$5*0.01,$D11540=$O$6,$C11540*$P$6*0.01,$D11540="AZN",$C11540*0.08)</f>
        <v>1032</v>
      </c>
    </row>
    <row r="11541" spans="1:6" x14ac:dyDescent="0.3">
      <c r="A11541" s="177" t="s">
        <v>1816</v>
      </c>
      <c r="B11541" s="178">
        <v>44253</v>
      </c>
      <c r="C11541" s="179">
        <v>6500</v>
      </c>
      <c r="D11541" s="88" t="s">
        <v>2862</v>
      </c>
      <c r="E11541" s="184" cm="1">
        <f t="array" ref="E11541">_xlfn.IFS($D11541=$O$5,C11541*$P$5,$D11541=$O$6,$C11541*$P$6,$D11541="AZN",$C11541)</f>
        <v>6500</v>
      </c>
      <c r="F11541" s="183" cm="1">
        <f t="array" ref="F11541">_xlfn.IFS($D11541=$O$5,$C11541*$P$5*0.01,$D11541=$O$6,$C11541*$P$6*0.01,$D11541="AZN",$C11541*0.08)</f>
        <v>520</v>
      </c>
    </row>
    <row r="11542" spans="1:6" x14ac:dyDescent="0.3">
      <c r="A11542" s="177" t="s">
        <v>779</v>
      </c>
      <c r="B11542" s="178">
        <v>44594</v>
      </c>
      <c r="C11542" s="179">
        <v>7100</v>
      </c>
      <c r="D11542" s="88" t="s">
        <v>2862</v>
      </c>
      <c r="E11542" s="184" cm="1">
        <f t="array" ref="E11542">_xlfn.IFS($D11542=$O$5,C11542*$P$5,$D11542=$O$6,$C11542*$P$6,$D11542="AZN",$C11542)</f>
        <v>7100</v>
      </c>
      <c r="F11542" s="183" cm="1">
        <f t="array" ref="F11542">_xlfn.IFS($D11542=$O$5,$C11542*$P$5*0.01,$D11542=$O$6,$C11542*$P$6*0.01,$D11542="AZN",$C11542*0.08)</f>
        <v>568</v>
      </c>
    </row>
    <row r="11543" spans="1:6" x14ac:dyDescent="0.3">
      <c r="A11543" s="177" t="s">
        <v>444</v>
      </c>
      <c r="B11543" s="178">
        <v>44518</v>
      </c>
      <c r="C11543" s="179">
        <v>11100</v>
      </c>
      <c r="D11543" s="88" t="s">
        <v>2864</v>
      </c>
      <c r="E11543" s="184" cm="1">
        <f t="array" ref="E11543">_xlfn.IFS($D11543=$O$5,C11543*$P$5,$D11543=$O$6,$C11543*$P$6,$D11543="AZN",$C11543)</f>
        <v>20163.150000000001</v>
      </c>
      <c r="F11543" s="183" cm="1">
        <f t="array" ref="F11543">_xlfn.IFS($D11543=$O$5,$C11543*$P$5*0.01,$D11543=$O$6,$C11543*$P$6*0.01,$D11543="AZN",$C11543*0.08)</f>
        <v>201.63150000000002</v>
      </c>
    </row>
    <row r="11544" spans="1:6" x14ac:dyDescent="0.3">
      <c r="A11544" s="177" t="s">
        <v>2127</v>
      </c>
      <c r="B11544" s="178">
        <v>44244</v>
      </c>
      <c r="C11544" s="179">
        <v>3400</v>
      </c>
      <c r="D11544" s="88" t="s">
        <v>2862</v>
      </c>
      <c r="E11544" s="184" cm="1">
        <f t="array" ref="E11544">_xlfn.IFS($D11544=$O$5,C11544*$P$5,$D11544=$O$6,$C11544*$P$6,$D11544="AZN",$C11544)</f>
        <v>3400</v>
      </c>
      <c r="F11544" s="183" cm="1">
        <f t="array" ref="F11544">_xlfn.IFS($D11544=$O$5,$C11544*$P$5*0.01,$D11544=$O$6,$C11544*$P$6*0.01,$D11544="AZN",$C11544*0.08)</f>
        <v>272</v>
      </c>
    </row>
    <row r="11545" spans="1:6" x14ac:dyDescent="0.3">
      <c r="A11545" s="177" t="s">
        <v>1809</v>
      </c>
      <c r="B11545" s="178">
        <v>43980</v>
      </c>
      <c r="C11545" s="179">
        <v>2600</v>
      </c>
      <c r="D11545" s="88" t="s">
        <v>2862</v>
      </c>
      <c r="E11545" s="184" cm="1">
        <f t="array" ref="E11545">_xlfn.IFS($D11545=$O$5,C11545*$P$5,$D11545=$O$6,$C11545*$P$6,$D11545="AZN",$C11545)</f>
        <v>2600</v>
      </c>
      <c r="F11545" s="183" cm="1">
        <f t="array" ref="F11545">_xlfn.IFS($D11545=$O$5,$C11545*$P$5*0.01,$D11545=$O$6,$C11545*$P$6*0.01,$D11545="AZN",$C11545*0.08)</f>
        <v>208</v>
      </c>
    </row>
    <row r="11546" spans="1:6" x14ac:dyDescent="0.3">
      <c r="A11546" s="177" t="s">
        <v>732</v>
      </c>
      <c r="B11546" s="178">
        <v>44084</v>
      </c>
      <c r="C11546" s="179">
        <v>4900</v>
      </c>
      <c r="D11546" s="88" t="s">
        <v>2862</v>
      </c>
      <c r="E11546" s="184" cm="1">
        <f t="array" ref="E11546">_xlfn.IFS($D11546=$O$5,C11546*$P$5,$D11546=$O$6,$C11546*$P$6,$D11546="AZN",$C11546)</f>
        <v>4900</v>
      </c>
      <c r="F11546" s="183" cm="1">
        <f t="array" ref="F11546">_xlfn.IFS($D11546=$O$5,$C11546*$P$5*0.01,$D11546=$O$6,$C11546*$P$6*0.01,$D11546="AZN",$C11546*0.08)</f>
        <v>392</v>
      </c>
    </row>
    <row r="11547" spans="1:6" x14ac:dyDescent="0.3">
      <c r="A11547" s="177" t="s">
        <v>1825</v>
      </c>
      <c r="B11547" s="178">
        <v>44292</v>
      </c>
      <c r="C11547" s="179">
        <v>12800</v>
      </c>
      <c r="D11547" s="88" t="s">
        <v>2864</v>
      </c>
      <c r="E11547" s="184" cm="1">
        <f t="array" ref="E11547">_xlfn.IFS($D11547=$O$5,C11547*$P$5,$D11547=$O$6,$C11547*$P$6,$D11547="AZN",$C11547)</f>
        <v>23251.200000000001</v>
      </c>
      <c r="F11547" s="183" cm="1">
        <f t="array" ref="F11547">_xlfn.IFS($D11547=$O$5,$C11547*$P$5*0.01,$D11547=$O$6,$C11547*$P$6*0.01,$D11547="AZN",$C11547*0.08)</f>
        <v>232.512</v>
      </c>
    </row>
    <row r="11548" spans="1:6" x14ac:dyDescent="0.3">
      <c r="A11548" s="177" t="s">
        <v>1516</v>
      </c>
      <c r="B11548" s="178">
        <v>44206</v>
      </c>
      <c r="C11548" s="179">
        <v>5000</v>
      </c>
      <c r="D11548" s="88" t="s">
        <v>2862</v>
      </c>
      <c r="E11548" s="184" cm="1">
        <f t="array" ref="E11548">_xlfn.IFS($D11548=$O$5,C11548*$P$5,$D11548=$O$6,$C11548*$P$6,$D11548="AZN",$C11548)</f>
        <v>5000</v>
      </c>
      <c r="F11548" s="183" cm="1">
        <f t="array" ref="F11548">_xlfn.IFS($D11548=$O$5,$C11548*$P$5*0.01,$D11548=$O$6,$C11548*$P$6*0.01,$D11548="AZN",$C11548*0.08)</f>
        <v>400</v>
      </c>
    </row>
    <row r="11549" spans="1:6" x14ac:dyDescent="0.3">
      <c r="A11549" s="177" t="s">
        <v>1303</v>
      </c>
      <c r="B11549" s="178">
        <v>44332</v>
      </c>
      <c r="C11549" s="179">
        <v>10400</v>
      </c>
      <c r="D11549" s="88" t="s">
        <v>2864</v>
      </c>
      <c r="E11549" s="184" cm="1">
        <f t="array" ref="E11549">_xlfn.IFS($D11549=$O$5,C11549*$P$5,$D11549=$O$6,$C11549*$P$6,$D11549="AZN",$C11549)</f>
        <v>18891.599999999999</v>
      </c>
      <c r="F11549" s="183" cm="1">
        <f t="array" ref="F11549">_xlfn.IFS($D11549=$O$5,$C11549*$P$5*0.01,$D11549=$O$6,$C11549*$P$6*0.01,$D11549="AZN",$C11549*0.08)</f>
        <v>188.916</v>
      </c>
    </row>
    <row r="11550" spans="1:6" x14ac:dyDescent="0.3">
      <c r="A11550" s="177" t="s">
        <v>854</v>
      </c>
      <c r="B11550" s="178">
        <v>44197</v>
      </c>
      <c r="C11550" s="179">
        <v>1600</v>
      </c>
      <c r="D11550" s="88" t="s">
        <v>2862</v>
      </c>
      <c r="E11550" s="184" cm="1">
        <f t="array" ref="E11550">_xlfn.IFS($D11550=$O$5,C11550*$P$5,$D11550=$O$6,$C11550*$P$6,$D11550="AZN",$C11550)</f>
        <v>1600</v>
      </c>
      <c r="F11550" s="183" cm="1">
        <f t="array" ref="F11550">_xlfn.IFS($D11550=$O$5,$C11550*$P$5*0.01,$D11550=$O$6,$C11550*$P$6*0.01,$D11550="AZN",$C11550*0.08)</f>
        <v>128</v>
      </c>
    </row>
    <row r="11551" spans="1:6" x14ac:dyDescent="0.3">
      <c r="A11551" s="177" t="s">
        <v>1167</v>
      </c>
      <c r="B11551" s="178">
        <v>44358</v>
      </c>
      <c r="C11551" s="179">
        <v>11300</v>
      </c>
      <c r="D11551" s="88" t="s">
        <v>2863</v>
      </c>
      <c r="E11551" s="184" cm="1">
        <f t="array" ref="E11551">_xlfn.IFS($D11551=$O$5,C11551*$P$5,$D11551=$O$6,$C11551*$P$6,$D11551="AZN",$C11551)</f>
        <v>19210</v>
      </c>
      <c r="F11551" s="183" cm="1">
        <f t="array" ref="F11551">_xlfn.IFS($D11551=$O$5,$C11551*$P$5*0.01,$D11551=$O$6,$C11551*$P$6*0.01,$D11551="AZN",$C11551*0.08)</f>
        <v>192.1</v>
      </c>
    </row>
    <row r="11552" spans="1:6" x14ac:dyDescent="0.3">
      <c r="A11552" s="177" t="s">
        <v>1078</v>
      </c>
      <c r="B11552" s="178">
        <v>44023</v>
      </c>
      <c r="C11552" s="179">
        <v>7300</v>
      </c>
      <c r="D11552" s="88" t="s">
        <v>2863</v>
      </c>
      <c r="E11552" s="184" cm="1">
        <f t="array" ref="E11552">_xlfn.IFS($D11552=$O$5,C11552*$P$5,$D11552=$O$6,$C11552*$P$6,$D11552="AZN",$C11552)</f>
        <v>12410</v>
      </c>
      <c r="F11552" s="183" cm="1">
        <f t="array" ref="F11552">_xlfn.IFS($D11552=$O$5,$C11552*$P$5*0.01,$D11552=$O$6,$C11552*$P$6*0.01,$D11552="AZN",$C11552*0.08)</f>
        <v>124.10000000000001</v>
      </c>
    </row>
    <row r="11553" spans="1:6" x14ac:dyDescent="0.3">
      <c r="A11553" s="177" t="s">
        <v>1263</v>
      </c>
      <c r="B11553" s="178">
        <v>44081</v>
      </c>
      <c r="C11553" s="179">
        <v>6100</v>
      </c>
      <c r="D11553" s="88" t="s">
        <v>2863</v>
      </c>
      <c r="E11553" s="184" cm="1">
        <f t="array" ref="E11553">_xlfn.IFS($D11553=$O$5,C11553*$P$5,$D11553=$O$6,$C11553*$P$6,$D11553="AZN",$C11553)</f>
        <v>10370</v>
      </c>
      <c r="F11553" s="183" cm="1">
        <f t="array" ref="F11553">_xlfn.IFS($D11553=$O$5,$C11553*$P$5*0.01,$D11553=$O$6,$C11553*$P$6*0.01,$D11553="AZN",$C11553*0.08)</f>
        <v>103.7</v>
      </c>
    </row>
    <row r="11554" spans="1:6" x14ac:dyDescent="0.3">
      <c r="A11554" s="177" t="s">
        <v>1879</v>
      </c>
      <c r="B11554" s="178">
        <v>43894</v>
      </c>
      <c r="C11554" s="179">
        <v>5700</v>
      </c>
      <c r="D11554" s="88" t="s">
        <v>2864</v>
      </c>
      <c r="E11554" s="184" cm="1">
        <f t="array" ref="E11554">_xlfn.IFS($D11554=$O$5,C11554*$P$5,$D11554=$O$6,$C11554*$P$6,$D11554="AZN",$C11554)</f>
        <v>10354.049999999999</v>
      </c>
      <c r="F11554" s="183" cm="1">
        <f t="array" ref="F11554">_xlfn.IFS($D11554=$O$5,$C11554*$P$5*0.01,$D11554=$O$6,$C11554*$P$6*0.01,$D11554="AZN",$C11554*0.08)</f>
        <v>103.54049999999999</v>
      </c>
    </row>
    <row r="11555" spans="1:6" x14ac:dyDescent="0.3">
      <c r="A11555" s="177" t="s">
        <v>1805</v>
      </c>
      <c r="B11555" s="178">
        <v>43945</v>
      </c>
      <c r="C11555" s="179">
        <v>2200</v>
      </c>
      <c r="D11555" s="88" t="s">
        <v>2862</v>
      </c>
      <c r="E11555" s="184" cm="1">
        <f t="array" ref="E11555">_xlfn.IFS($D11555=$O$5,C11555*$P$5,$D11555=$O$6,$C11555*$P$6,$D11555="AZN",$C11555)</f>
        <v>2200</v>
      </c>
      <c r="F11555" s="183" cm="1">
        <f t="array" ref="F11555">_xlfn.IFS($D11555=$O$5,$C11555*$P$5*0.01,$D11555=$O$6,$C11555*$P$6*0.01,$D11555="AZN",$C11555*0.08)</f>
        <v>176</v>
      </c>
    </row>
    <row r="11556" spans="1:6" x14ac:dyDescent="0.3">
      <c r="A11556" s="177" t="s">
        <v>781</v>
      </c>
      <c r="B11556" s="178">
        <v>44012</v>
      </c>
      <c r="C11556" s="179">
        <v>10300</v>
      </c>
      <c r="D11556" s="88" t="s">
        <v>2862</v>
      </c>
      <c r="E11556" s="184" cm="1">
        <f t="array" ref="E11556">_xlfn.IFS($D11556=$O$5,C11556*$P$5,$D11556=$O$6,$C11556*$P$6,$D11556="AZN",$C11556)</f>
        <v>10300</v>
      </c>
      <c r="F11556" s="183" cm="1">
        <f t="array" ref="F11556">_xlfn.IFS($D11556=$O$5,$C11556*$P$5*0.01,$D11556=$O$6,$C11556*$P$6*0.01,$D11556="AZN",$C11556*0.08)</f>
        <v>824</v>
      </c>
    </row>
    <row r="11557" spans="1:6" x14ac:dyDescent="0.3">
      <c r="A11557" s="177" t="s">
        <v>911</v>
      </c>
      <c r="B11557" s="178">
        <v>43940</v>
      </c>
      <c r="C11557" s="179">
        <v>8200</v>
      </c>
      <c r="D11557" s="88" t="s">
        <v>2862</v>
      </c>
      <c r="E11557" s="184" cm="1">
        <f t="array" ref="E11557">_xlfn.IFS($D11557=$O$5,C11557*$P$5,$D11557=$O$6,$C11557*$P$6,$D11557="AZN",$C11557)</f>
        <v>8200</v>
      </c>
      <c r="F11557" s="183" cm="1">
        <f t="array" ref="F11557">_xlfn.IFS($D11557=$O$5,$C11557*$P$5*0.01,$D11557=$O$6,$C11557*$P$6*0.01,$D11557="AZN",$C11557*0.08)</f>
        <v>656</v>
      </c>
    </row>
    <row r="11558" spans="1:6" x14ac:dyDescent="0.3">
      <c r="A11558" s="177" t="s">
        <v>1698</v>
      </c>
      <c r="B11558" s="178">
        <v>44273</v>
      </c>
      <c r="C11558" s="179">
        <v>2600</v>
      </c>
      <c r="D11558" s="88" t="s">
        <v>2863</v>
      </c>
      <c r="E11558" s="184" cm="1">
        <f t="array" ref="E11558">_xlfn.IFS($D11558=$O$5,C11558*$P$5,$D11558=$O$6,$C11558*$P$6,$D11558="AZN",$C11558)</f>
        <v>4420</v>
      </c>
      <c r="F11558" s="183" cm="1">
        <f t="array" ref="F11558">_xlfn.IFS($D11558=$O$5,$C11558*$P$5*0.01,$D11558=$O$6,$C11558*$P$6*0.01,$D11558="AZN",$C11558*0.08)</f>
        <v>44.2</v>
      </c>
    </row>
    <row r="11559" spans="1:6" x14ac:dyDescent="0.3">
      <c r="A11559" s="177" t="s">
        <v>207</v>
      </c>
      <c r="B11559" s="178">
        <v>44402</v>
      </c>
      <c r="C11559" s="179">
        <v>11500</v>
      </c>
      <c r="D11559" s="88" t="s">
        <v>2862</v>
      </c>
      <c r="E11559" s="184" cm="1">
        <f t="array" ref="E11559">_xlfn.IFS($D11559=$O$5,C11559*$P$5,$D11559=$O$6,$C11559*$P$6,$D11559="AZN",$C11559)</f>
        <v>11500</v>
      </c>
      <c r="F11559" s="183" cm="1">
        <f t="array" ref="F11559">_xlfn.IFS($D11559=$O$5,$C11559*$P$5*0.01,$D11559=$O$6,$C11559*$P$6*0.01,$D11559="AZN",$C11559*0.08)</f>
        <v>920</v>
      </c>
    </row>
    <row r="11560" spans="1:6" x14ac:dyDescent="0.3">
      <c r="A11560" s="177" t="s">
        <v>1299</v>
      </c>
      <c r="B11560" s="178">
        <v>43812</v>
      </c>
      <c r="C11560" s="179">
        <v>7700</v>
      </c>
      <c r="D11560" s="88" t="s">
        <v>2862</v>
      </c>
      <c r="E11560" s="184" cm="1">
        <f t="array" ref="E11560">_xlfn.IFS($D11560=$O$5,C11560*$P$5,$D11560=$O$6,$C11560*$P$6,$D11560="AZN",$C11560)</f>
        <v>7700</v>
      </c>
      <c r="F11560" s="183" cm="1">
        <f t="array" ref="F11560">_xlfn.IFS($D11560=$O$5,$C11560*$P$5*0.01,$D11560=$O$6,$C11560*$P$6*0.01,$D11560="AZN",$C11560*0.08)</f>
        <v>616</v>
      </c>
    </row>
    <row r="11561" spans="1:6" x14ac:dyDescent="0.3">
      <c r="A11561" s="177" t="s">
        <v>676</v>
      </c>
      <c r="B11561" s="178">
        <v>44534</v>
      </c>
      <c r="C11561" s="179">
        <v>5700</v>
      </c>
      <c r="D11561" s="88" t="s">
        <v>2864</v>
      </c>
      <c r="E11561" s="184" cm="1">
        <f t="array" ref="E11561">_xlfn.IFS($D11561=$O$5,C11561*$P$5,$D11561=$O$6,$C11561*$P$6,$D11561="AZN",$C11561)</f>
        <v>10354.049999999999</v>
      </c>
      <c r="F11561" s="183" cm="1">
        <f t="array" ref="F11561">_xlfn.IFS($D11561=$O$5,$C11561*$P$5*0.01,$D11561=$O$6,$C11561*$P$6*0.01,$D11561="AZN",$C11561*0.08)</f>
        <v>103.54049999999999</v>
      </c>
    </row>
    <row r="11562" spans="1:6" x14ac:dyDescent="0.3">
      <c r="A11562" s="177" t="s">
        <v>1779</v>
      </c>
      <c r="B11562" s="178">
        <v>44327</v>
      </c>
      <c r="C11562" s="179">
        <v>10900</v>
      </c>
      <c r="D11562" s="88" t="s">
        <v>2863</v>
      </c>
      <c r="E11562" s="184" cm="1">
        <f t="array" ref="E11562">_xlfn.IFS($D11562=$O$5,C11562*$P$5,$D11562=$O$6,$C11562*$P$6,$D11562="AZN",$C11562)</f>
        <v>18530</v>
      </c>
      <c r="F11562" s="183" cm="1">
        <f t="array" ref="F11562">_xlfn.IFS($D11562=$O$5,$C11562*$P$5*0.01,$D11562=$O$6,$C11562*$P$6*0.01,$D11562="AZN",$C11562*0.08)</f>
        <v>185.3</v>
      </c>
    </row>
    <row r="11563" spans="1:6" x14ac:dyDescent="0.3">
      <c r="A11563" s="177" t="s">
        <v>1682</v>
      </c>
      <c r="B11563" s="178">
        <v>44661</v>
      </c>
      <c r="C11563" s="179">
        <v>3200</v>
      </c>
      <c r="D11563" s="88" t="s">
        <v>2863</v>
      </c>
      <c r="E11563" s="184" cm="1">
        <f t="array" ref="E11563">_xlfn.IFS($D11563=$O$5,C11563*$P$5,$D11563=$O$6,$C11563*$P$6,$D11563="AZN",$C11563)</f>
        <v>5440</v>
      </c>
      <c r="F11563" s="183" cm="1">
        <f t="array" ref="F11563">_xlfn.IFS($D11563=$O$5,$C11563*$P$5*0.01,$D11563=$O$6,$C11563*$P$6*0.01,$D11563="AZN",$C11563*0.08)</f>
        <v>54.4</v>
      </c>
    </row>
    <row r="11564" spans="1:6" x14ac:dyDescent="0.3">
      <c r="A11564" s="177" t="s">
        <v>638</v>
      </c>
      <c r="B11564" s="178">
        <v>44095</v>
      </c>
      <c r="C11564" s="179">
        <v>5700</v>
      </c>
      <c r="D11564" s="88" t="s">
        <v>2862</v>
      </c>
      <c r="E11564" s="184" cm="1">
        <f t="array" ref="E11564">_xlfn.IFS($D11564=$O$5,C11564*$P$5,$D11564=$O$6,$C11564*$P$6,$D11564="AZN",$C11564)</f>
        <v>5700</v>
      </c>
      <c r="F11564" s="183" cm="1">
        <f t="array" ref="F11564">_xlfn.IFS($D11564=$O$5,$C11564*$P$5*0.01,$D11564=$O$6,$C11564*$P$6*0.01,$D11564="AZN",$C11564*0.08)</f>
        <v>456</v>
      </c>
    </row>
    <row r="11565" spans="1:6" x14ac:dyDescent="0.3">
      <c r="A11565" s="177" t="s">
        <v>1424</v>
      </c>
      <c r="B11565" s="178">
        <v>43838</v>
      </c>
      <c r="C11565" s="179">
        <v>10500</v>
      </c>
      <c r="D11565" s="88" t="s">
        <v>2863</v>
      </c>
      <c r="E11565" s="184" cm="1">
        <f t="array" ref="E11565">_xlfn.IFS($D11565=$O$5,C11565*$P$5,$D11565=$O$6,$C11565*$P$6,$D11565="AZN",$C11565)</f>
        <v>17850</v>
      </c>
      <c r="F11565" s="183" cm="1">
        <f t="array" ref="F11565">_xlfn.IFS($D11565=$O$5,$C11565*$P$5*0.01,$D11565=$O$6,$C11565*$P$6*0.01,$D11565="AZN",$C11565*0.08)</f>
        <v>178.5</v>
      </c>
    </row>
    <row r="11566" spans="1:6" x14ac:dyDescent="0.3">
      <c r="A11566" s="177" t="s">
        <v>897</v>
      </c>
      <c r="B11566" s="178">
        <v>44153</v>
      </c>
      <c r="C11566" s="179">
        <v>12300</v>
      </c>
      <c r="D11566" s="88" t="s">
        <v>2864</v>
      </c>
      <c r="E11566" s="184" cm="1">
        <f t="array" ref="E11566">_xlfn.IFS($D11566=$O$5,C11566*$P$5,$D11566=$O$6,$C11566*$P$6,$D11566="AZN",$C11566)</f>
        <v>22342.95</v>
      </c>
      <c r="F11566" s="183" cm="1">
        <f t="array" ref="F11566">_xlfn.IFS($D11566=$O$5,$C11566*$P$5*0.01,$D11566=$O$6,$C11566*$P$6*0.01,$D11566="AZN",$C11566*0.08)</f>
        <v>223.42950000000002</v>
      </c>
    </row>
    <row r="11567" spans="1:6" x14ac:dyDescent="0.3">
      <c r="A11567" s="177" t="s">
        <v>1881</v>
      </c>
      <c r="B11567" s="178">
        <v>44500</v>
      </c>
      <c r="C11567" s="179">
        <v>9600</v>
      </c>
      <c r="D11567" s="88" t="s">
        <v>2863</v>
      </c>
      <c r="E11567" s="184" cm="1">
        <f t="array" ref="E11567">_xlfn.IFS($D11567=$O$5,C11567*$P$5,$D11567=$O$6,$C11567*$P$6,$D11567="AZN",$C11567)</f>
        <v>16320</v>
      </c>
      <c r="F11567" s="183" cm="1">
        <f t="array" ref="F11567">_xlfn.IFS($D11567=$O$5,$C11567*$P$5*0.01,$D11567=$O$6,$C11567*$P$6*0.01,$D11567="AZN",$C11567*0.08)</f>
        <v>163.20000000000002</v>
      </c>
    </row>
    <row r="11568" spans="1:6" x14ac:dyDescent="0.3">
      <c r="A11568" s="177" t="s">
        <v>2075</v>
      </c>
      <c r="B11568" s="178">
        <v>44228</v>
      </c>
      <c r="C11568" s="179">
        <v>6000</v>
      </c>
      <c r="D11568" s="88" t="s">
        <v>2864</v>
      </c>
      <c r="E11568" s="184" cm="1">
        <f t="array" ref="E11568">_xlfn.IFS($D11568=$O$5,C11568*$P$5,$D11568=$O$6,$C11568*$P$6,$D11568="AZN",$C11568)</f>
        <v>10899</v>
      </c>
      <c r="F11568" s="183" cm="1">
        <f t="array" ref="F11568">_xlfn.IFS($D11568=$O$5,$C11568*$P$5*0.01,$D11568=$O$6,$C11568*$P$6*0.01,$D11568="AZN",$C11568*0.08)</f>
        <v>108.99000000000001</v>
      </c>
    </row>
    <row r="11569" spans="1:6" x14ac:dyDescent="0.3">
      <c r="A11569" s="177" t="s">
        <v>700</v>
      </c>
      <c r="B11569" s="178">
        <v>43957</v>
      </c>
      <c r="C11569" s="179">
        <v>7100</v>
      </c>
      <c r="D11569" s="88" t="s">
        <v>2862</v>
      </c>
      <c r="E11569" s="184" cm="1">
        <f t="array" ref="E11569">_xlfn.IFS($D11569=$O$5,C11569*$P$5,$D11569=$O$6,$C11569*$P$6,$D11569="AZN",$C11569)</f>
        <v>7100</v>
      </c>
      <c r="F11569" s="183" cm="1">
        <f t="array" ref="F11569">_xlfn.IFS($D11569=$O$5,$C11569*$P$5*0.01,$D11569=$O$6,$C11569*$P$6*0.01,$D11569="AZN",$C11569*0.08)</f>
        <v>568</v>
      </c>
    </row>
    <row r="11570" spans="1:6" x14ac:dyDescent="0.3">
      <c r="A11570" s="177" t="s">
        <v>894</v>
      </c>
      <c r="B11570" s="178">
        <v>44245</v>
      </c>
      <c r="C11570" s="179">
        <v>9000</v>
      </c>
      <c r="D11570" s="88" t="s">
        <v>2863</v>
      </c>
      <c r="E11570" s="184" cm="1">
        <f t="array" ref="E11570">_xlfn.IFS($D11570=$O$5,C11570*$P$5,$D11570=$O$6,$C11570*$P$6,$D11570="AZN",$C11570)</f>
        <v>15300</v>
      </c>
      <c r="F11570" s="183" cm="1">
        <f t="array" ref="F11570">_xlfn.IFS($D11570=$O$5,$C11570*$P$5*0.01,$D11570=$O$6,$C11570*$P$6*0.01,$D11570="AZN",$C11570*0.08)</f>
        <v>153</v>
      </c>
    </row>
    <row r="11571" spans="1:6" x14ac:dyDescent="0.3">
      <c r="A11571" s="177" t="s">
        <v>1150</v>
      </c>
      <c r="B11571" s="178">
        <v>44799</v>
      </c>
      <c r="C11571" s="179">
        <v>7800</v>
      </c>
      <c r="D11571" s="88" t="s">
        <v>2864</v>
      </c>
      <c r="E11571" s="184" cm="1">
        <f t="array" ref="E11571">_xlfn.IFS($D11571=$O$5,C11571*$P$5,$D11571=$O$6,$C11571*$P$6,$D11571="AZN",$C11571)</f>
        <v>14168.7</v>
      </c>
      <c r="F11571" s="183" cm="1">
        <f t="array" ref="F11571">_xlfn.IFS($D11571=$O$5,$C11571*$P$5*0.01,$D11571=$O$6,$C11571*$P$6*0.01,$D11571="AZN",$C11571*0.08)</f>
        <v>141.68700000000001</v>
      </c>
    </row>
    <row r="11572" spans="1:6" x14ac:dyDescent="0.3">
      <c r="A11572" s="177" t="s">
        <v>1636</v>
      </c>
      <c r="B11572" s="178">
        <v>43849</v>
      </c>
      <c r="C11572" s="179">
        <v>8400</v>
      </c>
      <c r="D11572" s="88" t="s">
        <v>2864</v>
      </c>
      <c r="E11572" s="184" cm="1">
        <f t="array" ref="E11572">_xlfn.IFS($D11572=$O$5,C11572*$P$5,$D11572=$O$6,$C11572*$P$6,$D11572="AZN",$C11572)</f>
        <v>15258.6</v>
      </c>
      <c r="F11572" s="183" cm="1">
        <f t="array" ref="F11572">_xlfn.IFS($D11572=$O$5,$C11572*$P$5*0.01,$D11572=$O$6,$C11572*$P$6*0.01,$D11572="AZN",$C11572*0.08)</f>
        <v>152.58600000000001</v>
      </c>
    </row>
    <row r="11573" spans="1:6" x14ac:dyDescent="0.3">
      <c r="A11573" s="177" t="s">
        <v>2139</v>
      </c>
      <c r="B11573" s="178">
        <v>44042</v>
      </c>
      <c r="C11573" s="179">
        <v>10300</v>
      </c>
      <c r="D11573" s="88" t="s">
        <v>2863</v>
      </c>
      <c r="E11573" s="184" cm="1">
        <f t="array" ref="E11573">_xlfn.IFS($D11573=$O$5,C11573*$P$5,$D11573=$O$6,$C11573*$P$6,$D11573="AZN",$C11573)</f>
        <v>17510</v>
      </c>
      <c r="F11573" s="183" cm="1">
        <f t="array" ref="F11573">_xlfn.IFS($D11573=$O$5,$C11573*$P$5*0.01,$D11573=$O$6,$C11573*$P$6*0.01,$D11573="AZN",$C11573*0.08)</f>
        <v>175.1</v>
      </c>
    </row>
    <row r="11574" spans="1:6" x14ac:dyDescent="0.3">
      <c r="A11574" s="177" t="s">
        <v>314</v>
      </c>
      <c r="B11574" s="178">
        <v>43894</v>
      </c>
      <c r="C11574" s="179">
        <v>1900</v>
      </c>
      <c r="D11574" s="88" t="s">
        <v>2864</v>
      </c>
      <c r="E11574" s="184" cm="1">
        <f t="array" ref="E11574">_xlfn.IFS($D11574=$O$5,C11574*$P$5,$D11574=$O$6,$C11574*$P$6,$D11574="AZN",$C11574)</f>
        <v>3451.35</v>
      </c>
      <c r="F11574" s="183" cm="1">
        <f t="array" ref="F11574">_xlfn.IFS($D11574=$O$5,$C11574*$P$5*0.01,$D11574=$O$6,$C11574*$P$6*0.01,$D11574="AZN",$C11574*0.08)</f>
        <v>34.513500000000001</v>
      </c>
    </row>
    <row r="11575" spans="1:6" x14ac:dyDescent="0.3">
      <c r="A11575" s="177" t="s">
        <v>1887</v>
      </c>
      <c r="B11575" s="178">
        <v>44195</v>
      </c>
      <c r="C11575" s="179">
        <v>7600</v>
      </c>
      <c r="D11575" s="88" t="s">
        <v>2862</v>
      </c>
      <c r="E11575" s="184" cm="1">
        <f t="array" ref="E11575">_xlfn.IFS($D11575=$O$5,C11575*$P$5,$D11575=$O$6,$C11575*$P$6,$D11575="AZN",$C11575)</f>
        <v>7600</v>
      </c>
      <c r="F11575" s="183" cm="1">
        <f t="array" ref="F11575">_xlfn.IFS($D11575=$O$5,$C11575*$P$5*0.01,$D11575=$O$6,$C11575*$P$6*0.01,$D11575="AZN",$C11575*0.08)</f>
        <v>608</v>
      </c>
    </row>
    <row r="11576" spans="1:6" x14ac:dyDescent="0.3">
      <c r="A11576" s="177" t="s">
        <v>488</v>
      </c>
      <c r="B11576" s="178">
        <v>44472</v>
      </c>
      <c r="C11576" s="179">
        <v>8500</v>
      </c>
      <c r="D11576" s="88" t="s">
        <v>2863</v>
      </c>
      <c r="E11576" s="184" cm="1">
        <f t="array" ref="E11576">_xlfn.IFS($D11576=$O$5,C11576*$P$5,$D11576=$O$6,$C11576*$P$6,$D11576="AZN",$C11576)</f>
        <v>14450</v>
      </c>
      <c r="F11576" s="183" cm="1">
        <f t="array" ref="F11576">_xlfn.IFS($D11576=$O$5,$C11576*$P$5*0.01,$D11576=$O$6,$C11576*$P$6*0.01,$D11576="AZN",$C11576*0.08)</f>
        <v>144.5</v>
      </c>
    </row>
    <row r="11577" spans="1:6" x14ac:dyDescent="0.3">
      <c r="A11577" s="177" t="s">
        <v>2075</v>
      </c>
      <c r="B11577" s="178">
        <v>44620</v>
      </c>
      <c r="C11577" s="179">
        <v>4200</v>
      </c>
      <c r="D11577" s="88" t="s">
        <v>2863</v>
      </c>
      <c r="E11577" s="184" cm="1">
        <f t="array" ref="E11577">_xlfn.IFS($D11577=$O$5,C11577*$P$5,$D11577=$O$6,$C11577*$P$6,$D11577="AZN",$C11577)</f>
        <v>7140</v>
      </c>
      <c r="F11577" s="183" cm="1">
        <f t="array" ref="F11577">_xlfn.IFS($D11577=$O$5,$C11577*$P$5*0.01,$D11577=$O$6,$C11577*$P$6*0.01,$D11577="AZN",$C11577*0.08)</f>
        <v>71.400000000000006</v>
      </c>
    </row>
    <row r="11578" spans="1:6" x14ac:dyDescent="0.3">
      <c r="A11578" s="177" t="s">
        <v>1019</v>
      </c>
      <c r="B11578" s="178">
        <v>43849</v>
      </c>
      <c r="C11578" s="179">
        <v>13000</v>
      </c>
      <c r="D11578" s="88" t="s">
        <v>2862</v>
      </c>
      <c r="E11578" s="184" cm="1">
        <f t="array" ref="E11578">_xlfn.IFS($D11578=$O$5,C11578*$P$5,$D11578=$O$6,$C11578*$P$6,$D11578="AZN",$C11578)</f>
        <v>13000</v>
      </c>
      <c r="F11578" s="183" cm="1">
        <f t="array" ref="F11578">_xlfn.IFS($D11578=$O$5,$C11578*$P$5*0.01,$D11578=$O$6,$C11578*$P$6*0.01,$D11578="AZN",$C11578*0.08)</f>
        <v>1040</v>
      </c>
    </row>
    <row r="11579" spans="1:6" x14ac:dyDescent="0.3">
      <c r="A11579" s="177" t="s">
        <v>709</v>
      </c>
      <c r="B11579" s="178">
        <v>43836</v>
      </c>
      <c r="C11579" s="179">
        <v>8500</v>
      </c>
      <c r="D11579" s="88" t="s">
        <v>2862</v>
      </c>
      <c r="E11579" s="184" cm="1">
        <f t="array" ref="E11579">_xlfn.IFS($D11579=$O$5,C11579*$P$5,$D11579=$O$6,$C11579*$P$6,$D11579="AZN",$C11579)</f>
        <v>8500</v>
      </c>
      <c r="F11579" s="183" cm="1">
        <f t="array" ref="F11579">_xlfn.IFS($D11579=$O$5,$C11579*$P$5*0.01,$D11579=$O$6,$C11579*$P$6*0.01,$D11579="AZN",$C11579*0.08)</f>
        <v>680</v>
      </c>
    </row>
    <row r="11580" spans="1:6" x14ac:dyDescent="0.3">
      <c r="A11580" s="177" t="s">
        <v>477</v>
      </c>
      <c r="B11580" s="178">
        <v>44442</v>
      </c>
      <c r="C11580" s="179">
        <v>10100</v>
      </c>
      <c r="D11580" s="88" t="s">
        <v>2864</v>
      </c>
      <c r="E11580" s="184" cm="1">
        <f t="array" ref="E11580">_xlfn.IFS($D11580=$O$5,C11580*$P$5,$D11580=$O$6,$C11580*$P$6,$D11580="AZN",$C11580)</f>
        <v>18346.650000000001</v>
      </c>
      <c r="F11580" s="183" cm="1">
        <f t="array" ref="F11580">_xlfn.IFS($D11580=$O$5,$C11580*$P$5*0.01,$D11580=$O$6,$C11580*$P$6*0.01,$D11580="AZN",$C11580*0.08)</f>
        <v>183.46650000000002</v>
      </c>
    </row>
    <row r="11581" spans="1:6" x14ac:dyDescent="0.3">
      <c r="A11581" s="177" t="s">
        <v>277</v>
      </c>
      <c r="B11581" s="178">
        <v>43958</v>
      </c>
      <c r="C11581" s="179">
        <v>12100</v>
      </c>
      <c r="D11581" s="88" t="s">
        <v>2864</v>
      </c>
      <c r="E11581" s="184" cm="1">
        <f t="array" ref="E11581">_xlfn.IFS($D11581=$O$5,C11581*$P$5,$D11581=$O$6,$C11581*$P$6,$D11581="AZN",$C11581)</f>
        <v>21979.65</v>
      </c>
      <c r="F11581" s="183" cm="1">
        <f t="array" ref="F11581">_xlfn.IFS($D11581=$O$5,$C11581*$P$5*0.01,$D11581=$O$6,$C11581*$P$6*0.01,$D11581="AZN",$C11581*0.08)</f>
        <v>219.79650000000001</v>
      </c>
    </row>
    <row r="11582" spans="1:6" x14ac:dyDescent="0.3">
      <c r="A11582" s="177" t="s">
        <v>716</v>
      </c>
      <c r="B11582" s="178">
        <v>44167</v>
      </c>
      <c r="C11582" s="179">
        <v>9700</v>
      </c>
      <c r="D11582" s="88" t="s">
        <v>2862</v>
      </c>
      <c r="E11582" s="184" cm="1">
        <f t="array" ref="E11582">_xlfn.IFS($D11582=$O$5,C11582*$P$5,$D11582=$O$6,$C11582*$P$6,$D11582="AZN",$C11582)</f>
        <v>9700</v>
      </c>
      <c r="F11582" s="183" cm="1">
        <f t="array" ref="F11582">_xlfn.IFS($D11582=$O$5,$C11582*$P$5*0.01,$D11582=$O$6,$C11582*$P$6*0.01,$D11582="AZN",$C11582*0.08)</f>
        <v>776</v>
      </c>
    </row>
    <row r="11583" spans="1:6" x14ac:dyDescent="0.3">
      <c r="A11583" s="177" t="s">
        <v>714</v>
      </c>
      <c r="B11583" s="178">
        <v>44108</v>
      </c>
      <c r="C11583" s="179">
        <v>12400</v>
      </c>
      <c r="D11583" s="88" t="s">
        <v>2863</v>
      </c>
      <c r="E11583" s="184" cm="1">
        <f t="array" ref="E11583">_xlfn.IFS($D11583=$O$5,C11583*$P$5,$D11583=$O$6,$C11583*$P$6,$D11583="AZN",$C11583)</f>
        <v>21080</v>
      </c>
      <c r="F11583" s="183" cm="1">
        <f t="array" ref="F11583">_xlfn.IFS($D11583=$O$5,$C11583*$P$5*0.01,$D11583=$O$6,$C11583*$P$6*0.01,$D11583="AZN",$C11583*0.08)</f>
        <v>210.8</v>
      </c>
    </row>
    <row r="11584" spans="1:6" x14ac:dyDescent="0.3">
      <c r="A11584" s="177" t="s">
        <v>1416</v>
      </c>
      <c r="B11584" s="178">
        <v>44769</v>
      </c>
      <c r="C11584" s="179">
        <v>3600</v>
      </c>
      <c r="D11584" s="88" t="s">
        <v>2864</v>
      </c>
      <c r="E11584" s="184" cm="1">
        <f t="array" ref="E11584">_xlfn.IFS($D11584=$O$5,C11584*$P$5,$D11584=$O$6,$C11584*$P$6,$D11584="AZN",$C11584)</f>
        <v>6539.4</v>
      </c>
      <c r="F11584" s="183" cm="1">
        <f t="array" ref="F11584">_xlfn.IFS($D11584=$O$5,$C11584*$P$5*0.01,$D11584=$O$6,$C11584*$P$6*0.01,$D11584="AZN",$C11584*0.08)</f>
        <v>65.393999999999991</v>
      </c>
    </row>
    <row r="11585" spans="1:6" x14ac:dyDescent="0.3">
      <c r="A11585" s="177" t="s">
        <v>762</v>
      </c>
      <c r="B11585" s="178">
        <v>44065</v>
      </c>
      <c r="C11585" s="179">
        <v>1700</v>
      </c>
      <c r="D11585" s="88" t="s">
        <v>2863</v>
      </c>
      <c r="E11585" s="184" cm="1">
        <f t="array" ref="E11585">_xlfn.IFS($D11585=$O$5,C11585*$P$5,$D11585=$O$6,$C11585*$P$6,$D11585="AZN",$C11585)</f>
        <v>2890</v>
      </c>
      <c r="F11585" s="183" cm="1">
        <f t="array" ref="F11585">_xlfn.IFS($D11585=$O$5,$C11585*$P$5*0.01,$D11585=$O$6,$C11585*$P$6*0.01,$D11585="AZN",$C11585*0.08)</f>
        <v>28.900000000000002</v>
      </c>
    </row>
    <row r="11586" spans="1:6" x14ac:dyDescent="0.3">
      <c r="A11586" s="177" t="s">
        <v>1466</v>
      </c>
      <c r="B11586" s="178">
        <v>43727</v>
      </c>
      <c r="C11586" s="179">
        <v>6400</v>
      </c>
      <c r="D11586" s="88" t="s">
        <v>2863</v>
      </c>
      <c r="E11586" s="184" cm="1">
        <f t="array" ref="E11586">_xlfn.IFS($D11586=$O$5,C11586*$P$5,$D11586=$O$6,$C11586*$P$6,$D11586="AZN",$C11586)</f>
        <v>10880</v>
      </c>
      <c r="F11586" s="183" cm="1">
        <f t="array" ref="F11586">_xlfn.IFS($D11586=$O$5,$C11586*$P$5*0.01,$D11586=$O$6,$C11586*$P$6*0.01,$D11586="AZN",$C11586*0.08)</f>
        <v>108.8</v>
      </c>
    </row>
    <row r="11587" spans="1:6" x14ac:dyDescent="0.3">
      <c r="A11587" s="177" t="s">
        <v>878</v>
      </c>
      <c r="B11587" s="178">
        <v>44034</v>
      </c>
      <c r="C11587" s="179">
        <v>3700</v>
      </c>
      <c r="D11587" s="88" t="s">
        <v>2864</v>
      </c>
      <c r="E11587" s="184" cm="1">
        <f t="array" ref="E11587">_xlfn.IFS($D11587=$O$5,C11587*$P$5,$D11587=$O$6,$C11587*$P$6,$D11587="AZN",$C11587)</f>
        <v>6721.05</v>
      </c>
      <c r="F11587" s="183" cm="1">
        <f t="array" ref="F11587">_xlfn.IFS($D11587=$O$5,$C11587*$P$5*0.01,$D11587=$O$6,$C11587*$P$6*0.01,$D11587="AZN",$C11587*0.08)</f>
        <v>67.210499999999996</v>
      </c>
    </row>
    <row r="11588" spans="1:6" x14ac:dyDescent="0.3">
      <c r="A11588" s="177" t="s">
        <v>185</v>
      </c>
      <c r="B11588" s="178">
        <v>44218</v>
      </c>
      <c r="C11588" s="179">
        <v>10100</v>
      </c>
      <c r="D11588" s="88" t="s">
        <v>2864</v>
      </c>
      <c r="E11588" s="184" cm="1">
        <f t="array" ref="E11588">_xlfn.IFS($D11588=$O$5,C11588*$P$5,$D11588=$O$6,$C11588*$P$6,$D11588="AZN",$C11588)</f>
        <v>18346.650000000001</v>
      </c>
      <c r="F11588" s="183" cm="1">
        <f t="array" ref="F11588">_xlfn.IFS($D11588=$O$5,$C11588*$P$5*0.01,$D11588=$O$6,$C11588*$P$6*0.01,$D11588="AZN",$C11588*0.08)</f>
        <v>183.46650000000002</v>
      </c>
    </row>
    <row r="11589" spans="1:6" x14ac:dyDescent="0.3">
      <c r="A11589" s="177" t="s">
        <v>547</v>
      </c>
      <c r="B11589" s="178">
        <v>43912</v>
      </c>
      <c r="C11589" s="179">
        <v>3500</v>
      </c>
      <c r="D11589" s="88" t="s">
        <v>2862</v>
      </c>
      <c r="E11589" s="184" cm="1">
        <f t="array" ref="E11589">_xlfn.IFS($D11589=$O$5,C11589*$P$5,$D11589=$O$6,$C11589*$P$6,$D11589="AZN",$C11589)</f>
        <v>3500</v>
      </c>
      <c r="F11589" s="183" cm="1">
        <f t="array" ref="F11589">_xlfn.IFS($D11589=$O$5,$C11589*$P$5*0.01,$D11589=$O$6,$C11589*$P$6*0.01,$D11589="AZN",$C11589*0.08)</f>
        <v>280</v>
      </c>
    </row>
    <row r="11590" spans="1:6" x14ac:dyDescent="0.3">
      <c r="A11590" s="177" t="s">
        <v>390</v>
      </c>
      <c r="B11590" s="178">
        <v>43901</v>
      </c>
      <c r="C11590" s="179">
        <v>10800</v>
      </c>
      <c r="D11590" s="88" t="s">
        <v>2863</v>
      </c>
      <c r="E11590" s="184" cm="1">
        <f t="array" ref="E11590">_xlfn.IFS($D11590=$O$5,C11590*$P$5,$D11590=$O$6,$C11590*$P$6,$D11590="AZN",$C11590)</f>
        <v>18360</v>
      </c>
      <c r="F11590" s="183" cm="1">
        <f t="array" ref="F11590">_xlfn.IFS($D11590=$O$5,$C11590*$P$5*0.01,$D11590=$O$6,$C11590*$P$6*0.01,$D11590="AZN",$C11590*0.08)</f>
        <v>183.6</v>
      </c>
    </row>
    <row r="11591" spans="1:6" x14ac:dyDescent="0.3">
      <c r="A11591" s="177" t="s">
        <v>1237</v>
      </c>
      <c r="B11591" s="178">
        <v>44261</v>
      </c>
      <c r="C11591" s="179">
        <v>7400</v>
      </c>
      <c r="D11591" s="88" t="s">
        <v>2864</v>
      </c>
      <c r="E11591" s="184" cm="1">
        <f t="array" ref="E11591">_xlfn.IFS($D11591=$O$5,C11591*$P$5,$D11591=$O$6,$C11591*$P$6,$D11591="AZN",$C11591)</f>
        <v>13442.1</v>
      </c>
      <c r="F11591" s="183" cm="1">
        <f t="array" ref="F11591">_xlfn.IFS($D11591=$O$5,$C11591*$P$5*0.01,$D11591=$O$6,$C11591*$P$6*0.01,$D11591="AZN",$C11591*0.08)</f>
        <v>134.42099999999999</v>
      </c>
    </row>
    <row r="11592" spans="1:6" x14ac:dyDescent="0.3">
      <c r="A11592" s="177" t="s">
        <v>889</v>
      </c>
      <c r="B11592" s="178">
        <v>44581</v>
      </c>
      <c r="C11592" s="179">
        <v>8200</v>
      </c>
      <c r="D11592" s="88" t="s">
        <v>2864</v>
      </c>
      <c r="E11592" s="184" cm="1">
        <f t="array" ref="E11592">_xlfn.IFS($D11592=$O$5,C11592*$P$5,$D11592=$O$6,$C11592*$P$6,$D11592="AZN",$C11592)</f>
        <v>14895.3</v>
      </c>
      <c r="F11592" s="183" cm="1">
        <f t="array" ref="F11592">_xlfn.IFS($D11592=$O$5,$C11592*$P$5*0.01,$D11592=$O$6,$C11592*$P$6*0.01,$D11592="AZN",$C11592*0.08)</f>
        <v>148.953</v>
      </c>
    </row>
    <row r="11593" spans="1:6" x14ac:dyDescent="0.3">
      <c r="A11593" s="177" t="s">
        <v>884</v>
      </c>
      <c r="B11593" s="178">
        <v>43999</v>
      </c>
      <c r="C11593" s="179">
        <v>12800</v>
      </c>
      <c r="D11593" s="88" t="s">
        <v>2864</v>
      </c>
      <c r="E11593" s="184" cm="1">
        <f t="array" ref="E11593">_xlfn.IFS($D11593=$O$5,C11593*$P$5,$D11593=$O$6,$C11593*$P$6,$D11593="AZN",$C11593)</f>
        <v>23251.200000000001</v>
      </c>
      <c r="F11593" s="183" cm="1">
        <f t="array" ref="F11593">_xlfn.IFS($D11593=$O$5,$C11593*$P$5*0.01,$D11593=$O$6,$C11593*$P$6*0.01,$D11593="AZN",$C11593*0.08)</f>
        <v>232.512</v>
      </c>
    </row>
    <row r="11594" spans="1:6" x14ac:dyDescent="0.3">
      <c r="A11594" s="177" t="s">
        <v>1206</v>
      </c>
      <c r="B11594" s="178">
        <v>44076</v>
      </c>
      <c r="C11594" s="179">
        <v>9700</v>
      </c>
      <c r="D11594" s="88" t="s">
        <v>2863</v>
      </c>
      <c r="E11594" s="184" cm="1">
        <f t="array" ref="E11594">_xlfn.IFS($D11594=$O$5,C11594*$P$5,$D11594=$O$6,$C11594*$P$6,$D11594="AZN",$C11594)</f>
        <v>16490</v>
      </c>
      <c r="F11594" s="183" cm="1">
        <f t="array" ref="F11594">_xlfn.IFS($D11594=$O$5,$C11594*$P$5*0.01,$D11594=$O$6,$C11594*$P$6*0.01,$D11594="AZN",$C11594*0.08)</f>
        <v>164.9</v>
      </c>
    </row>
    <row r="11595" spans="1:6" x14ac:dyDescent="0.3">
      <c r="A11595" s="177" t="s">
        <v>2081</v>
      </c>
      <c r="B11595" s="178">
        <v>43952</v>
      </c>
      <c r="C11595" s="179">
        <v>4700</v>
      </c>
      <c r="D11595" s="88" t="s">
        <v>2863</v>
      </c>
      <c r="E11595" s="184" cm="1">
        <f t="array" ref="E11595">_xlfn.IFS($D11595=$O$5,C11595*$P$5,$D11595=$O$6,$C11595*$P$6,$D11595="AZN",$C11595)</f>
        <v>7990</v>
      </c>
      <c r="F11595" s="183" cm="1">
        <f t="array" ref="F11595">_xlfn.IFS($D11595=$O$5,$C11595*$P$5*0.01,$D11595=$O$6,$C11595*$P$6*0.01,$D11595="AZN",$C11595*0.08)</f>
        <v>79.900000000000006</v>
      </c>
    </row>
    <row r="11596" spans="1:6" x14ac:dyDescent="0.3">
      <c r="A11596" s="177" t="s">
        <v>1870</v>
      </c>
      <c r="B11596" s="178">
        <v>44449</v>
      </c>
      <c r="C11596" s="179">
        <v>9100</v>
      </c>
      <c r="D11596" s="88" t="s">
        <v>2863</v>
      </c>
      <c r="E11596" s="184" cm="1">
        <f t="array" ref="E11596">_xlfn.IFS($D11596=$O$5,C11596*$P$5,$D11596=$O$6,$C11596*$P$6,$D11596="AZN",$C11596)</f>
        <v>15470</v>
      </c>
      <c r="F11596" s="183" cm="1">
        <f t="array" ref="F11596">_xlfn.IFS($D11596=$O$5,$C11596*$P$5*0.01,$D11596=$O$6,$C11596*$P$6*0.01,$D11596="AZN",$C11596*0.08)</f>
        <v>154.70000000000002</v>
      </c>
    </row>
    <row r="11597" spans="1:6" x14ac:dyDescent="0.3">
      <c r="A11597" s="177" t="s">
        <v>379</v>
      </c>
      <c r="B11597" s="178">
        <v>44555</v>
      </c>
      <c r="C11597" s="179">
        <v>12300</v>
      </c>
      <c r="D11597" s="88" t="s">
        <v>2863</v>
      </c>
      <c r="E11597" s="184" cm="1">
        <f t="array" ref="E11597">_xlfn.IFS($D11597=$O$5,C11597*$P$5,$D11597=$O$6,$C11597*$P$6,$D11597="AZN",$C11597)</f>
        <v>20910</v>
      </c>
      <c r="F11597" s="183" cm="1">
        <f t="array" ref="F11597">_xlfn.IFS($D11597=$O$5,$C11597*$P$5*0.01,$D11597=$O$6,$C11597*$P$6*0.01,$D11597="AZN",$C11597*0.08)</f>
        <v>209.1</v>
      </c>
    </row>
    <row r="11598" spans="1:6" x14ac:dyDescent="0.3">
      <c r="A11598" s="177" t="s">
        <v>1229</v>
      </c>
      <c r="B11598" s="178">
        <v>44146</v>
      </c>
      <c r="C11598" s="179">
        <v>7900</v>
      </c>
      <c r="D11598" s="88" t="s">
        <v>2863</v>
      </c>
      <c r="E11598" s="184" cm="1">
        <f t="array" ref="E11598">_xlfn.IFS($D11598=$O$5,C11598*$P$5,$D11598=$O$6,$C11598*$P$6,$D11598="AZN",$C11598)</f>
        <v>13430</v>
      </c>
      <c r="F11598" s="183" cm="1">
        <f t="array" ref="F11598">_xlfn.IFS($D11598=$O$5,$C11598*$P$5*0.01,$D11598=$O$6,$C11598*$P$6*0.01,$D11598="AZN",$C11598*0.08)</f>
        <v>134.30000000000001</v>
      </c>
    </row>
    <row r="11599" spans="1:6" x14ac:dyDescent="0.3">
      <c r="A11599" s="177" t="s">
        <v>581</v>
      </c>
      <c r="B11599" s="178">
        <v>43948</v>
      </c>
      <c r="C11599" s="179">
        <v>4300</v>
      </c>
      <c r="D11599" s="88" t="s">
        <v>2862</v>
      </c>
      <c r="E11599" s="184" cm="1">
        <f t="array" ref="E11599">_xlfn.IFS($D11599=$O$5,C11599*$P$5,$D11599=$O$6,$C11599*$P$6,$D11599="AZN",$C11599)</f>
        <v>4300</v>
      </c>
      <c r="F11599" s="183" cm="1">
        <f t="array" ref="F11599">_xlfn.IFS($D11599=$O$5,$C11599*$P$5*0.01,$D11599=$O$6,$C11599*$P$6*0.01,$D11599="AZN",$C11599*0.08)</f>
        <v>344</v>
      </c>
    </row>
    <row r="11600" spans="1:6" x14ac:dyDescent="0.3">
      <c r="A11600" s="177" t="s">
        <v>461</v>
      </c>
      <c r="B11600" s="178">
        <v>44467</v>
      </c>
      <c r="C11600" s="179">
        <v>6400</v>
      </c>
      <c r="D11600" s="88" t="s">
        <v>2864</v>
      </c>
      <c r="E11600" s="184" cm="1">
        <f t="array" ref="E11600">_xlfn.IFS($D11600=$O$5,C11600*$P$5,$D11600=$O$6,$C11600*$P$6,$D11600="AZN",$C11600)</f>
        <v>11625.6</v>
      </c>
      <c r="F11600" s="183" cm="1">
        <f t="array" ref="F11600">_xlfn.IFS($D11600=$O$5,$C11600*$P$5*0.01,$D11600=$O$6,$C11600*$P$6*0.01,$D11600="AZN",$C11600*0.08)</f>
        <v>116.256</v>
      </c>
    </row>
    <row r="11601" spans="1:6" x14ac:dyDescent="0.3">
      <c r="A11601" s="177" t="s">
        <v>1814</v>
      </c>
      <c r="B11601" s="178">
        <v>44001</v>
      </c>
      <c r="C11601" s="179">
        <v>6300</v>
      </c>
      <c r="D11601" s="88" t="s">
        <v>2864</v>
      </c>
      <c r="E11601" s="184" cm="1">
        <f t="array" ref="E11601">_xlfn.IFS($D11601=$O$5,C11601*$P$5,$D11601=$O$6,$C11601*$P$6,$D11601="AZN",$C11601)</f>
        <v>11443.95</v>
      </c>
      <c r="F11601" s="183" cm="1">
        <f t="array" ref="F11601">_xlfn.IFS($D11601=$O$5,$C11601*$P$5*0.01,$D11601=$O$6,$C11601*$P$6*0.01,$D11601="AZN",$C11601*0.08)</f>
        <v>114.43950000000001</v>
      </c>
    </row>
    <row r="11602" spans="1:6" x14ac:dyDescent="0.3">
      <c r="A11602" s="177" t="s">
        <v>335</v>
      </c>
      <c r="B11602" s="178">
        <v>44056</v>
      </c>
      <c r="C11602" s="179">
        <v>8800</v>
      </c>
      <c r="D11602" s="88" t="s">
        <v>2863</v>
      </c>
      <c r="E11602" s="184" cm="1">
        <f t="array" ref="E11602">_xlfn.IFS($D11602=$O$5,C11602*$P$5,$D11602=$O$6,$C11602*$P$6,$D11602="AZN",$C11602)</f>
        <v>14960</v>
      </c>
      <c r="F11602" s="183" cm="1">
        <f t="array" ref="F11602">_xlfn.IFS($D11602=$O$5,$C11602*$P$5*0.01,$D11602=$O$6,$C11602*$P$6*0.01,$D11602="AZN",$C11602*0.08)</f>
        <v>149.6</v>
      </c>
    </row>
    <row r="11603" spans="1:6" x14ac:dyDescent="0.3">
      <c r="A11603" s="177" t="s">
        <v>344</v>
      </c>
      <c r="B11603" s="178">
        <v>43944</v>
      </c>
      <c r="C11603" s="179">
        <v>2300</v>
      </c>
      <c r="D11603" s="88" t="s">
        <v>2862</v>
      </c>
      <c r="E11603" s="184" cm="1">
        <f t="array" ref="E11603">_xlfn.IFS($D11603=$O$5,C11603*$P$5,$D11603=$O$6,$C11603*$P$6,$D11603="AZN",$C11603)</f>
        <v>2300</v>
      </c>
      <c r="F11603" s="183" cm="1">
        <f t="array" ref="F11603">_xlfn.IFS($D11603=$O$5,$C11603*$P$5*0.01,$D11603=$O$6,$C11603*$P$6*0.01,$D11603="AZN",$C11603*0.08)</f>
        <v>184</v>
      </c>
    </row>
    <row r="11604" spans="1:6" x14ac:dyDescent="0.3">
      <c r="A11604" s="177" t="s">
        <v>1504</v>
      </c>
      <c r="B11604" s="178">
        <v>44000</v>
      </c>
      <c r="C11604" s="179">
        <v>3800</v>
      </c>
      <c r="D11604" s="88" t="s">
        <v>2864</v>
      </c>
      <c r="E11604" s="184" cm="1">
        <f t="array" ref="E11604">_xlfn.IFS($D11604=$O$5,C11604*$P$5,$D11604=$O$6,$C11604*$P$6,$D11604="AZN",$C11604)</f>
        <v>6902.7</v>
      </c>
      <c r="F11604" s="183" cm="1">
        <f t="array" ref="F11604">_xlfn.IFS($D11604=$O$5,$C11604*$P$5*0.01,$D11604=$O$6,$C11604*$P$6*0.01,$D11604="AZN",$C11604*0.08)</f>
        <v>69.027000000000001</v>
      </c>
    </row>
    <row r="11605" spans="1:6" x14ac:dyDescent="0.3">
      <c r="A11605" s="177" t="s">
        <v>1830</v>
      </c>
      <c r="B11605" s="178">
        <v>44659</v>
      </c>
      <c r="C11605" s="179">
        <v>7500</v>
      </c>
      <c r="D11605" s="88" t="s">
        <v>2862</v>
      </c>
      <c r="E11605" s="184" cm="1">
        <f t="array" ref="E11605">_xlfn.IFS($D11605=$O$5,C11605*$P$5,$D11605=$O$6,$C11605*$P$6,$D11605="AZN",$C11605)</f>
        <v>7500</v>
      </c>
      <c r="F11605" s="183" cm="1">
        <f t="array" ref="F11605">_xlfn.IFS($D11605=$O$5,$C11605*$P$5*0.01,$D11605=$O$6,$C11605*$P$6*0.01,$D11605="AZN",$C11605*0.08)</f>
        <v>600</v>
      </c>
    </row>
    <row r="11606" spans="1:6" x14ac:dyDescent="0.3">
      <c r="A11606" s="177" t="s">
        <v>2022</v>
      </c>
      <c r="B11606" s="178">
        <v>44110</v>
      </c>
      <c r="C11606" s="179">
        <v>7700</v>
      </c>
      <c r="D11606" s="88" t="s">
        <v>2864</v>
      </c>
      <c r="E11606" s="184" cm="1">
        <f t="array" ref="E11606">_xlfn.IFS($D11606=$O$5,C11606*$P$5,$D11606=$O$6,$C11606*$P$6,$D11606="AZN",$C11606)</f>
        <v>13987.05</v>
      </c>
      <c r="F11606" s="183" cm="1">
        <f t="array" ref="F11606">_xlfn.IFS($D11606=$O$5,$C11606*$P$5*0.01,$D11606=$O$6,$C11606*$P$6*0.01,$D11606="AZN",$C11606*0.08)</f>
        <v>139.87049999999999</v>
      </c>
    </row>
    <row r="11607" spans="1:6" x14ac:dyDescent="0.3">
      <c r="A11607" s="177" t="s">
        <v>810</v>
      </c>
      <c r="B11607" s="178">
        <v>44260</v>
      </c>
      <c r="C11607" s="179">
        <v>12200</v>
      </c>
      <c r="D11607" s="88" t="s">
        <v>2863</v>
      </c>
      <c r="E11607" s="184" cm="1">
        <f t="array" ref="E11607">_xlfn.IFS($D11607=$O$5,C11607*$P$5,$D11607=$O$6,$C11607*$P$6,$D11607="AZN",$C11607)</f>
        <v>20740</v>
      </c>
      <c r="F11607" s="183" cm="1">
        <f t="array" ref="F11607">_xlfn.IFS($D11607=$O$5,$C11607*$P$5*0.01,$D11607=$O$6,$C11607*$P$6*0.01,$D11607="AZN",$C11607*0.08)</f>
        <v>207.4</v>
      </c>
    </row>
    <row r="11608" spans="1:6" x14ac:dyDescent="0.3">
      <c r="A11608" s="177" t="s">
        <v>392</v>
      </c>
      <c r="B11608" s="178">
        <v>44202</v>
      </c>
      <c r="C11608" s="179">
        <v>6600</v>
      </c>
      <c r="D11608" s="88" t="s">
        <v>2864</v>
      </c>
      <c r="E11608" s="184" cm="1">
        <f t="array" ref="E11608">_xlfn.IFS($D11608=$O$5,C11608*$P$5,$D11608=$O$6,$C11608*$P$6,$D11608="AZN",$C11608)</f>
        <v>11988.9</v>
      </c>
      <c r="F11608" s="183" cm="1">
        <f t="array" ref="F11608">_xlfn.IFS($D11608=$O$5,$C11608*$P$5*0.01,$D11608=$O$6,$C11608*$P$6*0.01,$D11608="AZN",$C11608*0.08)</f>
        <v>119.889</v>
      </c>
    </row>
    <row r="11609" spans="1:6" x14ac:dyDescent="0.3">
      <c r="A11609" s="177" t="s">
        <v>1881</v>
      </c>
      <c r="B11609" s="178">
        <v>43911</v>
      </c>
      <c r="C11609" s="179">
        <v>10500</v>
      </c>
      <c r="D11609" s="88" t="s">
        <v>2864</v>
      </c>
      <c r="E11609" s="184" cm="1">
        <f t="array" ref="E11609">_xlfn.IFS($D11609=$O$5,C11609*$P$5,$D11609=$O$6,$C11609*$P$6,$D11609="AZN",$C11609)</f>
        <v>19073.25</v>
      </c>
      <c r="F11609" s="183" cm="1">
        <f t="array" ref="F11609">_xlfn.IFS($D11609=$O$5,$C11609*$P$5*0.01,$D11609=$O$6,$C11609*$P$6*0.01,$D11609="AZN",$C11609*0.08)</f>
        <v>190.73250000000002</v>
      </c>
    </row>
    <row r="11610" spans="1:6" x14ac:dyDescent="0.3">
      <c r="A11610" s="177" t="s">
        <v>482</v>
      </c>
      <c r="B11610" s="178">
        <v>43801</v>
      </c>
      <c r="C11610" s="179">
        <v>12200</v>
      </c>
      <c r="D11610" s="88" t="s">
        <v>2863</v>
      </c>
      <c r="E11610" s="184" cm="1">
        <f t="array" ref="E11610">_xlfn.IFS($D11610=$O$5,C11610*$P$5,$D11610=$O$6,$C11610*$P$6,$D11610="AZN",$C11610)</f>
        <v>20740</v>
      </c>
      <c r="F11610" s="183" cm="1">
        <f t="array" ref="F11610">_xlfn.IFS($D11610=$O$5,$C11610*$P$5*0.01,$D11610=$O$6,$C11610*$P$6*0.01,$D11610="AZN",$C11610*0.08)</f>
        <v>207.4</v>
      </c>
    </row>
    <row r="11611" spans="1:6" x14ac:dyDescent="0.3">
      <c r="A11611" s="177" t="s">
        <v>491</v>
      </c>
      <c r="B11611" s="178">
        <v>43546</v>
      </c>
      <c r="C11611" s="179">
        <v>12900</v>
      </c>
      <c r="D11611" s="88" t="s">
        <v>2864</v>
      </c>
      <c r="E11611" s="184" cm="1">
        <f t="array" ref="E11611">_xlfn.IFS($D11611=$O$5,C11611*$P$5,$D11611=$O$6,$C11611*$P$6,$D11611="AZN",$C11611)</f>
        <v>23432.85</v>
      </c>
      <c r="F11611" s="183" cm="1">
        <f t="array" ref="F11611">_xlfn.IFS($D11611=$O$5,$C11611*$P$5*0.01,$D11611=$O$6,$C11611*$P$6*0.01,$D11611="AZN",$C11611*0.08)</f>
        <v>234.32849999999999</v>
      </c>
    </row>
    <row r="11612" spans="1:6" x14ac:dyDescent="0.3">
      <c r="A11612" s="177" t="s">
        <v>1827</v>
      </c>
      <c r="B11612" s="178">
        <v>44502</v>
      </c>
      <c r="C11612" s="179">
        <v>7400</v>
      </c>
      <c r="D11612" s="88" t="s">
        <v>2862</v>
      </c>
      <c r="E11612" s="184" cm="1">
        <f t="array" ref="E11612">_xlfn.IFS($D11612=$O$5,C11612*$P$5,$D11612=$O$6,$C11612*$P$6,$D11612="AZN",$C11612)</f>
        <v>7400</v>
      </c>
      <c r="F11612" s="183" cm="1">
        <f t="array" ref="F11612">_xlfn.IFS($D11612=$O$5,$C11612*$P$5*0.01,$D11612=$O$6,$C11612*$P$6*0.01,$D11612="AZN",$C11612*0.08)</f>
        <v>592</v>
      </c>
    </row>
    <row r="11613" spans="1:6" x14ac:dyDescent="0.3">
      <c r="A11613" s="177" t="s">
        <v>2020</v>
      </c>
      <c r="B11613" s="178">
        <v>44455</v>
      </c>
      <c r="C11613" s="179">
        <v>6700</v>
      </c>
      <c r="D11613" s="88" t="s">
        <v>2862</v>
      </c>
      <c r="E11613" s="184" cm="1">
        <f t="array" ref="E11613">_xlfn.IFS($D11613=$O$5,C11613*$P$5,$D11613=$O$6,$C11613*$P$6,$D11613="AZN",$C11613)</f>
        <v>6700</v>
      </c>
      <c r="F11613" s="183" cm="1">
        <f t="array" ref="F11613">_xlfn.IFS($D11613=$O$5,$C11613*$P$5*0.01,$D11613=$O$6,$C11613*$P$6*0.01,$D11613="AZN",$C11613*0.08)</f>
        <v>536</v>
      </c>
    </row>
    <row r="11614" spans="1:6" x14ac:dyDescent="0.3">
      <c r="A11614" s="177" t="s">
        <v>1532</v>
      </c>
      <c r="B11614" s="178">
        <v>44391</v>
      </c>
      <c r="C11614" s="179">
        <v>12400</v>
      </c>
      <c r="D11614" s="88" t="s">
        <v>2862</v>
      </c>
      <c r="E11614" s="184" cm="1">
        <f t="array" ref="E11614">_xlfn.IFS($D11614=$O$5,C11614*$P$5,$D11614=$O$6,$C11614*$P$6,$D11614="AZN",$C11614)</f>
        <v>12400</v>
      </c>
      <c r="F11614" s="183" cm="1">
        <f t="array" ref="F11614">_xlfn.IFS($D11614=$O$5,$C11614*$P$5*0.01,$D11614=$O$6,$C11614*$P$6*0.01,$D11614="AZN",$C11614*0.08)</f>
        <v>992</v>
      </c>
    </row>
    <row r="11615" spans="1:6" x14ac:dyDescent="0.3">
      <c r="A11615" s="177" t="s">
        <v>228</v>
      </c>
      <c r="B11615" s="178">
        <v>44051</v>
      </c>
      <c r="C11615" s="179">
        <v>4400</v>
      </c>
      <c r="D11615" s="88" t="s">
        <v>2863</v>
      </c>
      <c r="E11615" s="184" cm="1">
        <f t="array" ref="E11615">_xlfn.IFS($D11615=$O$5,C11615*$P$5,$D11615=$O$6,$C11615*$P$6,$D11615="AZN",$C11615)</f>
        <v>7480</v>
      </c>
      <c r="F11615" s="183" cm="1">
        <f t="array" ref="F11615">_xlfn.IFS($D11615=$O$5,$C11615*$P$5*0.01,$D11615=$O$6,$C11615*$P$6*0.01,$D11615="AZN",$C11615*0.08)</f>
        <v>74.8</v>
      </c>
    </row>
    <row r="11616" spans="1:6" x14ac:dyDescent="0.3">
      <c r="A11616" s="177" t="s">
        <v>1044</v>
      </c>
      <c r="B11616" s="178">
        <v>44247</v>
      </c>
      <c r="C11616" s="179">
        <v>3000</v>
      </c>
      <c r="D11616" s="88" t="s">
        <v>2863</v>
      </c>
      <c r="E11616" s="184" cm="1">
        <f t="array" ref="E11616">_xlfn.IFS($D11616=$O$5,C11616*$P$5,$D11616=$O$6,$C11616*$P$6,$D11616="AZN",$C11616)</f>
        <v>5100</v>
      </c>
      <c r="F11616" s="183" cm="1">
        <f t="array" ref="F11616">_xlfn.IFS($D11616=$O$5,$C11616*$P$5*0.01,$D11616=$O$6,$C11616*$P$6*0.01,$D11616="AZN",$C11616*0.08)</f>
        <v>51</v>
      </c>
    </row>
    <row r="11617" spans="1:6" x14ac:dyDescent="0.3">
      <c r="A11617" s="177" t="s">
        <v>927</v>
      </c>
      <c r="B11617" s="178">
        <v>44085</v>
      </c>
      <c r="C11617" s="179">
        <v>11600</v>
      </c>
      <c r="D11617" s="88" t="s">
        <v>2864</v>
      </c>
      <c r="E11617" s="184" cm="1">
        <f t="array" ref="E11617">_xlfn.IFS($D11617=$O$5,C11617*$P$5,$D11617=$O$6,$C11617*$P$6,$D11617="AZN",$C11617)</f>
        <v>21071.4</v>
      </c>
      <c r="F11617" s="183" cm="1">
        <f t="array" ref="F11617">_xlfn.IFS($D11617=$O$5,$C11617*$P$5*0.01,$D11617=$O$6,$C11617*$P$6*0.01,$D11617="AZN",$C11617*0.08)</f>
        <v>210.71400000000003</v>
      </c>
    </row>
    <row r="11618" spans="1:6" x14ac:dyDescent="0.3">
      <c r="A11618" s="177" t="s">
        <v>878</v>
      </c>
      <c r="B11618" s="178">
        <v>44004</v>
      </c>
      <c r="C11618" s="179">
        <v>4400</v>
      </c>
      <c r="D11618" s="88" t="s">
        <v>2862</v>
      </c>
      <c r="E11618" s="184" cm="1">
        <f t="array" ref="E11618">_xlfn.IFS($D11618=$O$5,C11618*$P$5,$D11618=$O$6,$C11618*$P$6,$D11618="AZN",$C11618)</f>
        <v>4400</v>
      </c>
      <c r="F11618" s="183" cm="1">
        <f t="array" ref="F11618">_xlfn.IFS($D11618=$O$5,$C11618*$P$5*0.01,$D11618=$O$6,$C11618*$P$6*0.01,$D11618="AZN",$C11618*0.08)</f>
        <v>352</v>
      </c>
    </row>
    <row r="11619" spans="1:6" x14ac:dyDescent="0.3">
      <c r="A11619" s="177" t="s">
        <v>963</v>
      </c>
      <c r="B11619" s="178">
        <v>44296</v>
      </c>
      <c r="C11619" s="179">
        <v>5000</v>
      </c>
      <c r="D11619" s="88" t="s">
        <v>2862</v>
      </c>
      <c r="E11619" s="184" cm="1">
        <f t="array" ref="E11619">_xlfn.IFS($D11619=$O$5,C11619*$P$5,$D11619=$O$6,$C11619*$P$6,$D11619="AZN",$C11619)</f>
        <v>5000</v>
      </c>
      <c r="F11619" s="183" cm="1">
        <f t="array" ref="F11619">_xlfn.IFS($D11619=$O$5,$C11619*$P$5*0.01,$D11619=$O$6,$C11619*$P$6*0.01,$D11619="AZN",$C11619*0.08)</f>
        <v>400</v>
      </c>
    </row>
    <row r="11620" spans="1:6" x14ac:dyDescent="0.3">
      <c r="A11620" s="177" t="s">
        <v>1935</v>
      </c>
      <c r="B11620" s="178">
        <v>44465</v>
      </c>
      <c r="C11620" s="179">
        <v>6200</v>
      </c>
      <c r="D11620" s="88" t="s">
        <v>2862</v>
      </c>
      <c r="E11620" s="184" cm="1">
        <f t="array" ref="E11620">_xlfn.IFS($D11620=$O$5,C11620*$P$5,$D11620=$O$6,$C11620*$P$6,$D11620="AZN",$C11620)</f>
        <v>6200</v>
      </c>
      <c r="F11620" s="183" cm="1">
        <f t="array" ref="F11620">_xlfn.IFS($D11620=$O$5,$C11620*$P$5*0.01,$D11620=$O$6,$C11620*$P$6*0.01,$D11620="AZN",$C11620*0.08)</f>
        <v>496</v>
      </c>
    </row>
    <row r="11621" spans="1:6" x14ac:dyDescent="0.3">
      <c r="A11621" s="177" t="s">
        <v>611</v>
      </c>
      <c r="B11621" s="178">
        <v>44520</v>
      </c>
      <c r="C11621" s="179">
        <v>4300</v>
      </c>
      <c r="D11621" s="88" t="s">
        <v>2862</v>
      </c>
      <c r="E11621" s="184" cm="1">
        <f t="array" ref="E11621">_xlfn.IFS($D11621=$O$5,C11621*$P$5,$D11621=$O$6,$C11621*$P$6,$D11621="AZN",$C11621)</f>
        <v>4300</v>
      </c>
      <c r="F11621" s="183" cm="1">
        <f t="array" ref="F11621">_xlfn.IFS($D11621=$O$5,$C11621*$P$5*0.01,$D11621=$O$6,$C11621*$P$6*0.01,$D11621="AZN",$C11621*0.08)</f>
        <v>344</v>
      </c>
    </row>
    <row r="11622" spans="1:6" x14ac:dyDescent="0.3">
      <c r="A11622" s="177" t="s">
        <v>1944</v>
      </c>
      <c r="B11622" s="178">
        <v>44255</v>
      </c>
      <c r="C11622" s="179">
        <v>11400</v>
      </c>
      <c r="D11622" s="88" t="s">
        <v>2863</v>
      </c>
      <c r="E11622" s="184" cm="1">
        <f t="array" ref="E11622">_xlfn.IFS($D11622=$O$5,C11622*$P$5,$D11622=$O$6,$C11622*$P$6,$D11622="AZN",$C11622)</f>
        <v>19380</v>
      </c>
      <c r="F11622" s="183" cm="1">
        <f t="array" ref="F11622">_xlfn.IFS($D11622=$O$5,$C11622*$P$5*0.01,$D11622=$O$6,$C11622*$P$6*0.01,$D11622="AZN",$C11622*0.08)</f>
        <v>193.8</v>
      </c>
    </row>
    <row r="11623" spans="1:6" x14ac:dyDescent="0.3">
      <c r="A11623" s="177" t="s">
        <v>1175</v>
      </c>
      <c r="B11623" s="178">
        <v>44140</v>
      </c>
      <c r="C11623" s="179">
        <v>7400</v>
      </c>
      <c r="D11623" s="88" t="s">
        <v>2863</v>
      </c>
      <c r="E11623" s="184" cm="1">
        <f t="array" ref="E11623">_xlfn.IFS($D11623=$O$5,C11623*$P$5,$D11623=$O$6,$C11623*$P$6,$D11623="AZN",$C11623)</f>
        <v>12580</v>
      </c>
      <c r="F11623" s="183" cm="1">
        <f t="array" ref="F11623">_xlfn.IFS($D11623=$O$5,$C11623*$P$5*0.01,$D11623=$O$6,$C11623*$P$6*0.01,$D11623="AZN",$C11623*0.08)</f>
        <v>125.8</v>
      </c>
    </row>
    <row r="11624" spans="1:6" x14ac:dyDescent="0.3">
      <c r="A11624" s="177" t="s">
        <v>305</v>
      </c>
      <c r="B11624" s="178">
        <v>43886</v>
      </c>
      <c r="C11624" s="179">
        <v>10900</v>
      </c>
      <c r="D11624" s="88" t="s">
        <v>2863</v>
      </c>
      <c r="E11624" s="184" cm="1">
        <f t="array" ref="E11624">_xlfn.IFS($D11624=$O$5,C11624*$P$5,$D11624=$O$6,$C11624*$P$6,$D11624="AZN",$C11624)</f>
        <v>18530</v>
      </c>
      <c r="F11624" s="183" cm="1">
        <f t="array" ref="F11624">_xlfn.IFS($D11624=$O$5,$C11624*$P$5*0.01,$D11624=$O$6,$C11624*$P$6*0.01,$D11624="AZN",$C11624*0.08)</f>
        <v>185.3</v>
      </c>
    </row>
    <row r="11625" spans="1:6" x14ac:dyDescent="0.3">
      <c r="A11625" s="177" t="s">
        <v>715</v>
      </c>
      <c r="B11625" s="178">
        <v>44269</v>
      </c>
      <c r="C11625" s="179">
        <v>8600</v>
      </c>
      <c r="D11625" s="88" t="s">
        <v>2863</v>
      </c>
      <c r="E11625" s="184" cm="1">
        <f t="array" ref="E11625">_xlfn.IFS($D11625=$O$5,C11625*$P$5,$D11625=$O$6,$C11625*$P$6,$D11625="AZN",$C11625)</f>
        <v>14620</v>
      </c>
      <c r="F11625" s="183" cm="1">
        <f t="array" ref="F11625">_xlfn.IFS($D11625=$O$5,$C11625*$P$5*0.01,$D11625=$O$6,$C11625*$P$6*0.01,$D11625="AZN",$C11625*0.08)</f>
        <v>146.20000000000002</v>
      </c>
    </row>
    <row r="11626" spans="1:6" x14ac:dyDescent="0.3">
      <c r="A11626" s="177" t="s">
        <v>929</v>
      </c>
      <c r="B11626" s="178">
        <v>43774</v>
      </c>
      <c r="C11626" s="179">
        <v>11500</v>
      </c>
      <c r="D11626" s="88" t="s">
        <v>2862</v>
      </c>
      <c r="E11626" s="184" cm="1">
        <f t="array" ref="E11626">_xlfn.IFS($D11626=$O$5,C11626*$P$5,$D11626=$O$6,$C11626*$P$6,$D11626="AZN",$C11626)</f>
        <v>11500</v>
      </c>
      <c r="F11626" s="183" cm="1">
        <f t="array" ref="F11626">_xlfn.IFS($D11626=$O$5,$C11626*$P$5*0.01,$D11626=$O$6,$C11626*$P$6*0.01,$D11626="AZN",$C11626*0.08)</f>
        <v>920</v>
      </c>
    </row>
    <row r="11627" spans="1:6" x14ac:dyDescent="0.3">
      <c r="A11627" s="177" t="s">
        <v>1955</v>
      </c>
      <c r="B11627" s="178">
        <v>44299</v>
      </c>
      <c r="C11627" s="179">
        <v>4200</v>
      </c>
      <c r="D11627" s="88" t="s">
        <v>2862</v>
      </c>
      <c r="E11627" s="184" cm="1">
        <f t="array" ref="E11627">_xlfn.IFS($D11627=$O$5,C11627*$P$5,$D11627=$O$6,$C11627*$P$6,$D11627="AZN",$C11627)</f>
        <v>4200</v>
      </c>
      <c r="F11627" s="183" cm="1">
        <f t="array" ref="F11627">_xlfn.IFS($D11627=$O$5,$C11627*$P$5*0.01,$D11627=$O$6,$C11627*$P$6*0.01,$D11627="AZN",$C11627*0.08)</f>
        <v>336</v>
      </c>
    </row>
    <row r="11628" spans="1:6" x14ac:dyDescent="0.3">
      <c r="A11628" s="177" t="s">
        <v>1611</v>
      </c>
      <c r="B11628" s="178">
        <v>43984</v>
      </c>
      <c r="C11628" s="179">
        <v>9100</v>
      </c>
      <c r="D11628" s="88" t="s">
        <v>2864</v>
      </c>
      <c r="E11628" s="184" cm="1">
        <f t="array" ref="E11628">_xlfn.IFS($D11628=$O$5,C11628*$P$5,$D11628=$O$6,$C11628*$P$6,$D11628="AZN",$C11628)</f>
        <v>16530.150000000001</v>
      </c>
      <c r="F11628" s="183" cm="1">
        <f t="array" ref="F11628">_xlfn.IFS($D11628=$O$5,$C11628*$P$5*0.01,$D11628=$O$6,$C11628*$P$6*0.01,$D11628="AZN",$C11628*0.08)</f>
        <v>165.3015</v>
      </c>
    </row>
    <row r="11629" spans="1:6" x14ac:dyDescent="0.3">
      <c r="A11629" s="177" t="s">
        <v>741</v>
      </c>
      <c r="B11629" s="178">
        <v>43803</v>
      </c>
      <c r="C11629" s="179">
        <v>12900</v>
      </c>
      <c r="D11629" s="88" t="s">
        <v>2863</v>
      </c>
      <c r="E11629" s="184" cm="1">
        <f t="array" ref="E11629">_xlfn.IFS($D11629=$O$5,C11629*$P$5,$D11629=$O$6,$C11629*$P$6,$D11629="AZN",$C11629)</f>
        <v>21930</v>
      </c>
      <c r="F11629" s="183" cm="1">
        <f t="array" ref="F11629">_xlfn.IFS($D11629=$O$5,$C11629*$P$5*0.01,$D11629=$O$6,$C11629*$P$6*0.01,$D11629="AZN",$C11629*0.08)</f>
        <v>219.3</v>
      </c>
    </row>
    <row r="11630" spans="1:6" x14ac:dyDescent="0.3">
      <c r="A11630" s="177" t="s">
        <v>1376</v>
      </c>
      <c r="B11630" s="178">
        <v>44064</v>
      </c>
      <c r="C11630" s="179">
        <v>10600</v>
      </c>
      <c r="D11630" s="88" t="s">
        <v>2862</v>
      </c>
      <c r="E11630" s="184" cm="1">
        <f t="array" ref="E11630">_xlfn.IFS($D11630=$O$5,C11630*$P$5,$D11630=$O$6,$C11630*$P$6,$D11630="AZN",$C11630)</f>
        <v>10600</v>
      </c>
      <c r="F11630" s="183" cm="1">
        <f t="array" ref="F11630">_xlfn.IFS($D11630=$O$5,$C11630*$P$5*0.01,$D11630=$O$6,$C11630*$P$6*0.01,$D11630="AZN",$C11630*0.08)</f>
        <v>848</v>
      </c>
    </row>
    <row r="11631" spans="1:6" x14ac:dyDescent="0.3">
      <c r="A11631" s="177" t="s">
        <v>1284</v>
      </c>
      <c r="B11631" s="178">
        <v>43830</v>
      </c>
      <c r="C11631" s="179">
        <v>1700</v>
      </c>
      <c r="D11631" s="88" t="s">
        <v>2863</v>
      </c>
      <c r="E11631" s="184" cm="1">
        <f t="array" ref="E11631">_xlfn.IFS($D11631=$O$5,C11631*$P$5,$D11631=$O$6,$C11631*$P$6,$D11631="AZN",$C11631)</f>
        <v>2890</v>
      </c>
      <c r="F11631" s="183" cm="1">
        <f t="array" ref="F11631">_xlfn.IFS($D11631=$O$5,$C11631*$P$5*0.01,$D11631=$O$6,$C11631*$P$6*0.01,$D11631="AZN",$C11631*0.08)</f>
        <v>28.900000000000002</v>
      </c>
    </row>
    <row r="11632" spans="1:6" x14ac:dyDescent="0.3">
      <c r="A11632" s="177" t="s">
        <v>935</v>
      </c>
      <c r="B11632" s="178">
        <v>43801</v>
      </c>
      <c r="C11632" s="179">
        <v>3100</v>
      </c>
      <c r="D11632" s="88" t="s">
        <v>2863</v>
      </c>
      <c r="E11632" s="184" cm="1">
        <f t="array" ref="E11632">_xlfn.IFS($D11632=$O$5,C11632*$P$5,$D11632=$O$6,$C11632*$P$6,$D11632="AZN",$C11632)</f>
        <v>5270</v>
      </c>
      <c r="F11632" s="183" cm="1">
        <f t="array" ref="F11632">_xlfn.IFS($D11632=$O$5,$C11632*$P$5*0.01,$D11632=$O$6,$C11632*$P$6*0.01,$D11632="AZN",$C11632*0.08)</f>
        <v>52.7</v>
      </c>
    </row>
    <row r="11633" spans="1:6" x14ac:dyDescent="0.3">
      <c r="A11633" s="177" t="s">
        <v>1629</v>
      </c>
      <c r="B11633" s="178">
        <v>44140</v>
      </c>
      <c r="C11633" s="179">
        <v>5200</v>
      </c>
      <c r="D11633" s="88" t="s">
        <v>2863</v>
      </c>
      <c r="E11633" s="184" cm="1">
        <f t="array" ref="E11633">_xlfn.IFS($D11633=$O$5,C11633*$P$5,$D11633=$O$6,$C11633*$P$6,$D11633="AZN",$C11633)</f>
        <v>8840</v>
      </c>
      <c r="F11633" s="183" cm="1">
        <f t="array" ref="F11633">_xlfn.IFS($D11633=$O$5,$C11633*$P$5*0.01,$D11633=$O$6,$C11633*$P$6*0.01,$D11633="AZN",$C11633*0.08)</f>
        <v>88.4</v>
      </c>
    </row>
    <row r="11634" spans="1:6" x14ac:dyDescent="0.3">
      <c r="A11634" s="177" t="s">
        <v>1873</v>
      </c>
      <c r="B11634" s="178">
        <v>44149</v>
      </c>
      <c r="C11634" s="179">
        <v>5100</v>
      </c>
      <c r="D11634" s="88" t="s">
        <v>2862</v>
      </c>
      <c r="E11634" s="184" cm="1">
        <f t="array" ref="E11634">_xlfn.IFS($D11634=$O$5,C11634*$P$5,$D11634=$O$6,$C11634*$P$6,$D11634="AZN",$C11634)</f>
        <v>5100</v>
      </c>
      <c r="F11634" s="183" cm="1">
        <f t="array" ref="F11634">_xlfn.IFS($D11634=$O$5,$C11634*$P$5*0.01,$D11634=$O$6,$C11634*$P$6*0.01,$D11634="AZN",$C11634*0.08)</f>
        <v>408</v>
      </c>
    </row>
    <row r="11635" spans="1:6" x14ac:dyDescent="0.3">
      <c r="A11635" s="177" t="s">
        <v>1512</v>
      </c>
      <c r="B11635" s="178">
        <v>44214</v>
      </c>
      <c r="C11635" s="179">
        <v>2600</v>
      </c>
      <c r="D11635" s="88" t="s">
        <v>2862</v>
      </c>
      <c r="E11635" s="184" cm="1">
        <f t="array" ref="E11635">_xlfn.IFS($D11635=$O$5,C11635*$P$5,$D11635=$O$6,$C11635*$P$6,$D11635="AZN",$C11635)</f>
        <v>2600</v>
      </c>
      <c r="F11635" s="183" cm="1">
        <f t="array" ref="F11635">_xlfn.IFS($D11635=$O$5,$C11635*$P$5*0.01,$D11635=$O$6,$C11635*$P$6*0.01,$D11635="AZN",$C11635*0.08)</f>
        <v>208</v>
      </c>
    </row>
    <row r="11636" spans="1:6" x14ac:dyDescent="0.3">
      <c r="A11636" s="177" t="s">
        <v>1855</v>
      </c>
      <c r="B11636" s="178">
        <v>43633</v>
      </c>
      <c r="C11636" s="179">
        <v>7500</v>
      </c>
      <c r="D11636" s="88" t="s">
        <v>2864</v>
      </c>
      <c r="E11636" s="184" cm="1">
        <f t="array" ref="E11636">_xlfn.IFS($D11636=$O$5,C11636*$P$5,$D11636=$O$6,$C11636*$P$6,$D11636="AZN",$C11636)</f>
        <v>13623.75</v>
      </c>
      <c r="F11636" s="183" cm="1">
        <f t="array" ref="F11636">_xlfn.IFS($D11636=$O$5,$C11636*$P$5*0.01,$D11636=$O$6,$C11636*$P$6*0.01,$D11636="AZN",$C11636*0.08)</f>
        <v>136.23750000000001</v>
      </c>
    </row>
    <row r="11637" spans="1:6" x14ac:dyDescent="0.3">
      <c r="A11637" s="177" t="s">
        <v>1433</v>
      </c>
      <c r="B11637" s="178">
        <v>44627</v>
      </c>
      <c r="C11637" s="179">
        <v>8800</v>
      </c>
      <c r="D11637" s="88" t="s">
        <v>2864</v>
      </c>
      <c r="E11637" s="184" cm="1">
        <f t="array" ref="E11637">_xlfn.IFS($D11637=$O$5,C11637*$P$5,$D11637=$O$6,$C11637*$P$6,$D11637="AZN",$C11637)</f>
        <v>15985.2</v>
      </c>
      <c r="F11637" s="183" cm="1">
        <f t="array" ref="F11637">_xlfn.IFS($D11637=$O$5,$C11637*$P$5*0.01,$D11637=$O$6,$C11637*$P$6*0.01,$D11637="AZN",$C11637*0.08)</f>
        <v>159.852</v>
      </c>
    </row>
    <row r="11638" spans="1:6" x14ac:dyDescent="0.3">
      <c r="A11638" s="177" t="s">
        <v>1509</v>
      </c>
      <c r="B11638" s="178">
        <v>44380</v>
      </c>
      <c r="C11638" s="179">
        <v>5400</v>
      </c>
      <c r="D11638" s="88" t="s">
        <v>2862</v>
      </c>
      <c r="E11638" s="184" cm="1">
        <f t="array" ref="E11638">_xlfn.IFS($D11638=$O$5,C11638*$P$5,$D11638=$O$6,$C11638*$P$6,$D11638="AZN",$C11638)</f>
        <v>5400</v>
      </c>
      <c r="F11638" s="183" cm="1">
        <f t="array" ref="F11638">_xlfn.IFS($D11638=$O$5,$C11638*$P$5*0.01,$D11638=$O$6,$C11638*$P$6*0.01,$D11638="AZN",$C11638*0.08)</f>
        <v>432</v>
      </c>
    </row>
    <row r="11639" spans="1:6" x14ac:dyDescent="0.3">
      <c r="A11639" s="177" t="s">
        <v>633</v>
      </c>
      <c r="B11639" s="178">
        <v>44342</v>
      </c>
      <c r="C11639" s="179">
        <v>13000</v>
      </c>
      <c r="D11639" s="88" t="s">
        <v>2863</v>
      </c>
      <c r="E11639" s="184" cm="1">
        <f t="array" ref="E11639">_xlfn.IFS($D11639=$O$5,C11639*$P$5,$D11639=$O$6,$C11639*$P$6,$D11639="AZN",$C11639)</f>
        <v>22100</v>
      </c>
      <c r="F11639" s="183" cm="1">
        <f t="array" ref="F11639">_xlfn.IFS($D11639=$O$5,$C11639*$P$5*0.01,$D11639=$O$6,$C11639*$P$6*0.01,$D11639="AZN",$C11639*0.08)</f>
        <v>221</v>
      </c>
    </row>
    <row r="11640" spans="1:6" x14ac:dyDescent="0.3">
      <c r="A11640" s="177" t="s">
        <v>742</v>
      </c>
      <c r="B11640" s="178">
        <v>43780</v>
      </c>
      <c r="C11640" s="179">
        <v>7400</v>
      </c>
      <c r="D11640" s="88" t="s">
        <v>2862</v>
      </c>
      <c r="E11640" s="184" cm="1">
        <f t="array" ref="E11640">_xlfn.IFS($D11640=$O$5,C11640*$P$5,$D11640=$O$6,$C11640*$P$6,$D11640="AZN",$C11640)</f>
        <v>7400</v>
      </c>
      <c r="F11640" s="183" cm="1">
        <f t="array" ref="F11640">_xlfn.IFS($D11640=$O$5,$C11640*$P$5*0.01,$D11640=$O$6,$C11640*$P$6*0.01,$D11640="AZN",$C11640*0.08)</f>
        <v>592</v>
      </c>
    </row>
    <row r="11641" spans="1:6" x14ac:dyDescent="0.3">
      <c r="A11641" s="177" t="s">
        <v>283</v>
      </c>
      <c r="B11641" s="178">
        <v>44640</v>
      </c>
      <c r="C11641" s="179">
        <v>2200</v>
      </c>
      <c r="D11641" s="88" t="s">
        <v>2864</v>
      </c>
      <c r="E11641" s="184" cm="1">
        <f t="array" ref="E11641">_xlfn.IFS($D11641=$O$5,C11641*$P$5,$D11641=$O$6,$C11641*$P$6,$D11641="AZN",$C11641)</f>
        <v>3996.3</v>
      </c>
      <c r="F11641" s="183" cm="1">
        <f t="array" ref="F11641">_xlfn.IFS($D11641=$O$5,$C11641*$P$5*0.01,$D11641=$O$6,$C11641*$P$6*0.01,$D11641="AZN",$C11641*0.08)</f>
        <v>39.963000000000001</v>
      </c>
    </row>
    <row r="11642" spans="1:6" x14ac:dyDescent="0.3">
      <c r="A11642" s="177" t="s">
        <v>742</v>
      </c>
      <c r="B11642" s="178">
        <v>43517</v>
      </c>
      <c r="C11642" s="179">
        <v>12900</v>
      </c>
      <c r="D11642" s="88" t="s">
        <v>2864</v>
      </c>
      <c r="E11642" s="184" cm="1">
        <f t="array" ref="E11642">_xlfn.IFS($D11642=$O$5,C11642*$P$5,$D11642=$O$6,$C11642*$P$6,$D11642="AZN",$C11642)</f>
        <v>23432.85</v>
      </c>
      <c r="F11642" s="183" cm="1">
        <f t="array" ref="F11642">_xlfn.IFS($D11642=$O$5,$C11642*$P$5*0.01,$D11642=$O$6,$C11642*$P$6*0.01,$D11642="AZN",$C11642*0.08)</f>
        <v>234.32849999999999</v>
      </c>
    </row>
    <row r="11643" spans="1:6" x14ac:dyDescent="0.3">
      <c r="A11643" s="177" t="s">
        <v>1517</v>
      </c>
      <c r="B11643" s="178">
        <v>44227</v>
      </c>
      <c r="C11643" s="179">
        <v>9500</v>
      </c>
      <c r="D11643" s="88" t="s">
        <v>2862</v>
      </c>
      <c r="E11643" s="184" cm="1">
        <f t="array" ref="E11643">_xlfn.IFS($D11643=$O$5,C11643*$P$5,$D11643=$O$6,$C11643*$P$6,$D11643="AZN",$C11643)</f>
        <v>9500</v>
      </c>
      <c r="F11643" s="183" cm="1">
        <f t="array" ref="F11643">_xlfn.IFS($D11643=$O$5,$C11643*$P$5*0.01,$D11643=$O$6,$C11643*$P$6*0.01,$D11643="AZN",$C11643*0.08)</f>
        <v>760</v>
      </c>
    </row>
    <row r="11644" spans="1:6" x14ac:dyDescent="0.3">
      <c r="A11644" s="177" t="s">
        <v>680</v>
      </c>
      <c r="B11644" s="178">
        <v>44381</v>
      </c>
      <c r="C11644" s="179">
        <v>6300</v>
      </c>
      <c r="D11644" s="88" t="s">
        <v>2864</v>
      </c>
      <c r="E11644" s="184" cm="1">
        <f t="array" ref="E11644">_xlfn.IFS($D11644=$O$5,C11644*$P$5,$D11644=$O$6,$C11644*$P$6,$D11644="AZN",$C11644)</f>
        <v>11443.95</v>
      </c>
      <c r="F11644" s="183" cm="1">
        <f t="array" ref="F11644">_xlfn.IFS($D11644=$O$5,$C11644*$P$5*0.01,$D11644=$O$6,$C11644*$P$6*0.01,$D11644="AZN",$C11644*0.08)</f>
        <v>114.43950000000001</v>
      </c>
    </row>
    <row r="11645" spans="1:6" x14ac:dyDescent="0.3">
      <c r="A11645" s="177" t="s">
        <v>2135</v>
      </c>
      <c r="B11645" s="178">
        <v>44828</v>
      </c>
      <c r="C11645" s="179">
        <v>10800</v>
      </c>
      <c r="D11645" s="88" t="s">
        <v>2864</v>
      </c>
      <c r="E11645" s="184" cm="1">
        <f t="array" ref="E11645">_xlfn.IFS($D11645=$O$5,C11645*$P$5,$D11645=$O$6,$C11645*$P$6,$D11645="AZN",$C11645)</f>
        <v>19618.2</v>
      </c>
      <c r="F11645" s="183" cm="1">
        <f t="array" ref="F11645">_xlfn.IFS($D11645=$O$5,$C11645*$P$5*0.01,$D11645=$O$6,$C11645*$P$6*0.01,$D11645="AZN",$C11645*0.08)</f>
        <v>196.18200000000002</v>
      </c>
    </row>
    <row r="11646" spans="1:6" x14ac:dyDescent="0.3">
      <c r="A11646" s="177" t="s">
        <v>2140</v>
      </c>
      <c r="B11646" s="178">
        <v>43968</v>
      </c>
      <c r="C11646" s="179">
        <v>11300</v>
      </c>
      <c r="D11646" s="88" t="s">
        <v>2864</v>
      </c>
      <c r="E11646" s="184" cm="1">
        <f t="array" ref="E11646">_xlfn.IFS($D11646=$O$5,C11646*$P$5,$D11646=$O$6,$C11646*$P$6,$D11646="AZN",$C11646)</f>
        <v>20526.45</v>
      </c>
      <c r="F11646" s="183" cm="1">
        <f t="array" ref="F11646">_xlfn.IFS($D11646=$O$5,$C11646*$P$5*0.01,$D11646=$O$6,$C11646*$P$6*0.01,$D11646="AZN",$C11646*0.08)</f>
        <v>205.2645</v>
      </c>
    </row>
    <row r="11647" spans="1:6" x14ac:dyDescent="0.3">
      <c r="A11647" s="177" t="s">
        <v>1471</v>
      </c>
      <c r="B11647" s="178">
        <v>44384</v>
      </c>
      <c r="C11647" s="179">
        <v>8500</v>
      </c>
      <c r="D11647" s="88" t="s">
        <v>2862</v>
      </c>
      <c r="E11647" s="184" cm="1">
        <f t="array" ref="E11647">_xlfn.IFS($D11647=$O$5,C11647*$P$5,$D11647=$O$6,$C11647*$P$6,$D11647="AZN",$C11647)</f>
        <v>8500</v>
      </c>
      <c r="F11647" s="183" cm="1">
        <f t="array" ref="F11647">_xlfn.IFS($D11647=$O$5,$C11647*$P$5*0.01,$D11647=$O$6,$C11647*$P$6*0.01,$D11647="AZN",$C11647*0.08)</f>
        <v>680</v>
      </c>
    </row>
    <row r="11648" spans="1:6" x14ac:dyDescent="0.3">
      <c r="A11648" s="177" t="s">
        <v>1534</v>
      </c>
      <c r="B11648" s="178">
        <v>43871</v>
      </c>
      <c r="C11648" s="179">
        <v>4000</v>
      </c>
      <c r="D11648" s="88" t="s">
        <v>2862</v>
      </c>
      <c r="E11648" s="184" cm="1">
        <f t="array" ref="E11648">_xlfn.IFS($D11648=$O$5,C11648*$P$5,$D11648=$O$6,$C11648*$P$6,$D11648="AZN",$C11648)</f>
        <v>4000</v>
      </c>
      <c r="F11648" s="183" cm="1">
        <f t="array" ref="F11648">_xlfn.IFS($D11648=$O$5,$C11648*$P$5*0.01,$D11648=$O$6,$C11648*$P$6*0.01,$D11648="AZN",$C11648*0.08)</f>
        <v>320</v>
      </c>
    </row>
    <row r="11649" spans="1:6" x14ac:dyDescent="0.3">
      <c r="A11649" s="177" t="s">
        <v>816</v>
      </c>
      <c r="B11649" s="178">
        <v>44727</v>
      </c>
      <c r="C11649" s="179">
        <v>11400</v>
      </c>
      <c r="D11649" s="88" t="s">
        <v>2864</v>
      </c>
      <c r="E11649" s="184" cm="1">
        <f t="array" ref="E11649">_xlfn.IFS($D11649=$O$5,C11649*$P$5,$D11649=$O$6,$C11649*$P$6,$D11649="AZN",$C11649)</f>
        <v>20708.099999999999</v>
      </c>
      <c r="F11649" s="183" cm="1">
        <f t="array" ref="F11649">_xlfn.IFS($D11649=$O$5,$C11649*$P$5*0.01,$D11649=$O$6,$C11649*$P$6*0.01,$D11649="AZN",$C11649*0.08)</f>
        <v>207.08099999999999</v>
      </c>
    </row>
    <row r="11650" spans="1:6" x14ac:dyDescent="0.3">
      <c r="A11650" s="177" t="s">
        <v>463</v>
      </c>
      <c r="B11650" s="178">
        <v>44698</v>
      </c>
      <c r="C11650" s="179">
        <v>5000</v>
      </c>
      <c r="D11650" s="88" t="s">
        <v>2862</v>
      </c>
      <c r="E11650" s="184" cm="1">
        <f t="array" ref="E11650">_xlfn.IFS($D11650=$O$5,C11650*$P$5,$D11650=$O$6,$C11650*$P$6,$D11650="AZN",$C11650)</f>
        <v>5000</v>
      </c>
      <c r="F11650" s="183" cm="1">
        <f t="array" ref="F11650">_xlfn.IFS($D11650=$O$5,$C11650*$P$5*0.01,$D11650=$O$6,$C11650*$P$6*0.01,$D11650="AZN",$C11650*0.08)</f>
        <v>400</v>
      </c>
    </row>
    <row r="11651" spans="1:6" x14ac:dyDescent="0.3">
      <c r="A11651" s="177" t="s">
        <v>431</v>
      </c>
      <c r="B11651" s="178">
        <v>44253</v>
      </c>
      <c r="C11651" s="179">
        <v>10200</v>
      </c>
      <c r="D11651" s="88" t="s">
        <v>2864</v>
      </c>
      <c r="E11651" s="184" cm="1">
        <f t="array" ref="E11651">_xlfn.IFS($D11651=$O$5,C11651*$P$5,$D11651=$O$6,$C11651*$P$6,$D11651="AZN",$C11651)</f>
        <v>18528.3</v>
      </c>
      <c r="F11651" s="183" cm="1">
        <f t="array" ref="F11651">_xlfn.IFS($D11651=$O$5,$C11651*$P$5*0.01,$D11651=$O$6,$C11651*$P$6*0.01,$D11651="AZN",$C11651*0.08)</f>
        <v>185.28299999999999</v>
      </c>
    </row>
    <row r="11652" spans="1:6" x14ac:dyDescent="0.3">
      <c r="A11652" s="177" t="s">
        <v>184</v>
      </c>
      <c r="B11652" s="178">
        <v>44448</v>
      </c>
      <c r="C11652" s="179">
        <v>12000</v>
      </c>
      <c r="D11652" s="88" t="s">
        <v>2864</v>
      </c>
      <c r="E11652" s="184" cm="1">
        <f t="array" ref="E11652">_xlfn.IFS($D11652=$O$5,C11652*$P$5,$D11652=$O$6,$C11652*$P$6,$D11652="AZN",$C11652)</f>
        <v>21798</v>
      </c>
      <c r="F11652" s="183" cm="1">
        <f t="array" ref="F11652">_xlfn.IFS($D11652=$O$5,$C11652*$P$5*0.01,$D11652=$O$6,$C11652*$P$6*0.01,$D11652="AZN",$C11652*0.08)</f>
        <v>217.98000000000002</v>
      </c>
    </row>
    <row r="11653" spans="1:6" x14ac:dyDescent="0.3">
      <c r="A11653" s="177" t="s">
        <v>1829</v>
      </c>
      <c r="B11653" s="178">
        <v>44024</v>
      </c>
      <c r="C11653" s="179">
        <v>2200</v>
      </c>
      <c r="D11653" s="88" t="s">
        <v>2862</v>
      </c>
      <c r="E11653" s="184" cm="1">
        <f t="array" ref="E11653">_xlfn.IFS($D11653=$O$5,C11653*$P$5,$D11653=$O$6,$C11653*$P$6,$D11653="AZN",$C11653)</f>
        <v>2200</v>
      </c>
      <c r="F11653" s="183" cm="1">
        <f t="array" ref="F11653">_xlfn.IFS($D11653=$O$5,$C11653*$P$5*0.01,$D11653=$O$6,$C11653*$P$6*0.01,$D11653="AZN",$C11653*0.08)</f>
        <v>176</v>
      </c>
    </row>
    <row r="11654" spans="1:6" x14ac:dyDescent="0.3">
      <c r="A11654" s="177" t="s">
        <v>899</v>
      </c>
      <c r="B11654" s="178">
        <v>44680</v>
      </c>
      <c r="C11654" s="179">
        <v>11000</v>
      </c>
      <c r="D11654" s="88" t="s">
        <v>2864</v>
      </c>
      <c r="E11654" s="184" cm="1">
        <f t="array" ref="E11654">_xlfn.IFS($D11654=$O$5,C11654*$P$5,$D11654=$O$6,$C11654*$P$6,$D11654="AZN",$C11654)</f>
        <v>19981.5</v>
      </c>
      <c r="F11654" s="183" cm="1">
        <f t="array" ref="F11654">_xlfn.IFS($D11654=$O$5,$C11654*$P$5*0.01,$D11654=$O$6,$C11654*$P$6*0.01,$D11654="AZN",$C11654*0.08)</f>
        <v>199.815</v>
      </c>
    </row>
    <row r="11655" spans="1:6" x14ac:dyDescent="0.3">
      <c r="A11655" s="177" t="s">
        <v>1434</v>
      </c>
      <c r="B11655" s="178">
        <v>44201</v>
      </c>
      <c r="C11655" s="179">
        <v>5600</v>
      </c>
      <c r="D11655" s="88" t="s">
        <v>2863</v>
      </c>
      <c r="E11655" s="184" cm="1">
        <f t="array" ref="E11655">_xlfn.IFS($D11655=$O$5,C11655*$P$5,$D11655=$O$6,$C11655*$P$6,$D11655="AZN",$C11655)</f>
        <v>9520</v>
      </c>
      <c r="F11655" s="183" cm="1">
        <f t="array" ref="F11655">_xlfn.IFS($D11655=$O$5,$C11655*$P$5*0.01,$D11655=$O$6,$C11655*$P$6*0.01,$D11655="AZN",$C11655*0.08)</f>
        <v>95.2</v>
      </c>
    </row>
    <row r="11656" spans="1:6" x14ac:dyDescent="0.3">
      <c r="A11656" s="177" t="s">
        <v>580</v>
      </c>
      <c r="B11656" s="178">
        <v>44068</v>
      </c>
      <c r="C11656" s="179">
        <v>7700</v>
      </c>
      <c r="D11656" s="88" t="s">
        <v>2864</v>
      </c>
      <c r="E11656" s="184" cm="1">
        <f t="array" ref="E11656">_xlfn.IFS($D11656=$O$5,C11656*$P$5,$D11656=$O$6,$C11656*$P$6,$D11656="AZN",$C11656)</f>
        <v>13987.05</v>
      </c>
      <c r="F11656" s="183" cm="1">
        <f t="array" ref="F11656">_xlfn.IFS($D11656=$O$5,$C11656*$P$5*0.01,$D11656=$O$6,$C11656*$P$6*0.01,$D11656="AZN",$C11656*0.08)</f>
        <v>139.87049999999999</v>
      </c>
    </row>
    <row r="11657" spans="1:6" x14ac:dyDescent="0.3">
      <c r="A11657" s="177" t="s">
        <v>779</v>
      </c>
      <c r="B11657" s="178">
        <v>44288</v>
      </c>
      <c r="C11657" s="179">
        <v>12000</v>
      </c>
      <c r="D11657" s="88" t="s">
        <v>2864</v>
      </c>
      <c r="E11657" s="184" cm="1">
        <f t="array" ref="E11657">_xlfn.IFS($D11657=$O$5,C11657*$P$5,$D11657=$O$6,$C11657*$P$6,$D11657="AZN",$C11657)</f>
        <v>21798</v>
      </c>
      <c r="F11657" s="183" cm="1">
        <f t="array" ref="F11657">_xlfn.IFS($D11657=$O$5,$C11657*$P$5*0.01,$D11657=$O$6,$C11657*$P$6*0.01,$D11657="AZN",$C11657*0.08)</f>
        <v>217.98000000000002</v>
      </c>
    </row>
    <row r="11658" spans="1:6" x14ac:dyDescent="0.3">
      <c r="A11658" s="177" t="s">
        <v>772</v>
      </c>
      <c r="B11658" s="178">
        <v>44059</v>
      </c>
      <c r="C11658" s="179">
        <v>2400</v>
      </c>
      <c r="D11658" s="88" t="s">
        <v>2864</v>
      </c>
      <c r="E11658" s="184" cm="1">
        <f t="array" ref="E11658">_xlfn.IFS($D11658=$O$5,C11658*$P$5,$D11658=$O$6,$C11658*$P$6,$D11658="AZN",$C11658)</f>
        <v>4359.6000000000004</v>
      </c>
      <c r="F11658" s="183" cm="1">
        <f t="array" ref="F11658">_xlfn.IFS($D11658=$O$5,$C11658*$P$5*0.01,$D11658=$O$6,$C11658*$P$6*0.01,$D11658="AZN",$C11658*0.08)</f>
        <v>43.596000000000004</v>
      </c>
    </row>
    <row r="11659" spans="1:6" x14ac:dyDescent="0.3">
      <c r="A11659" s="177" t="s">
        <v>879</v>
      </c>
      <c r="B11659" s="178">
        <v>44423</v>
      </c>
      <c r="C11659" s="179">
        <v>3600</v>
      </c>
      <c r="D11659" s="88" t="s">
        <v>2862</v>
      </c>
      <c r="E11659" s="184" cm="1">
        <f t="array" ref="E11659">_xlfn.IFS($D11659=$O$5,C11659*$P$5,$D11659=$O$6,$C11659*$P$6,$D11659="AZN",$C11659)</f>
        <v>3600</v>
      </c>
      <c r="F11659" s="183" cm="1">
        <f t="array" ref="F11659">_xlfn.IFS($D11659=$O$5,$C11659*$P$5*0.01,$D11659=$O$6,$C11659*$P$6*0.01,$D11659="AZN",$C11659*0.08)</f>
        <v>288</v>
      </c>
    </row>
    <row r="11660" spans="1:6" x14ac:dyDescent="0.3">
      <c r="A11660" s="177" t="s">
        <v>696</v>
      </c>
      <c r="B11660" s="178">
        <v>44071</v>
      </c>
      <c r="C11660" s="179">
        <v>7200</v>
      </c>
      <c r="D11660" s="88" t="s">
        <v>2864</v>
      </c>
      <c r="E11660" s="184" cm="1">
        <f t="array" ref="E11660">_xlfn.IFS($D11660=$O$5,C11660*$P$5,$D11660=$O$6,$C11660*$P$6,$D11660="AZN",$C11660)</f>
        <v>13078.8</v>
      </c>
      <c r="F11660" s="183" cm="1">
        <f t="array" ref="F11660">_xlfn.IFS($D11660=$O$5,$C11660*$P$5*0.01,$D11660=$O$6,$C11660*$P$6*0.01,$D11660="AZN",$C11660*0.08)</f>
        <v>130.78799999999998</v>
      </c>
    </row>
    <row r="11661" spans="1:6" x14ac:dyDescent="0.3">
      <c r="A11661" s="177" t="s">
        <v>1746</v>
      </c>
      <c r="B11661" s="178">
        <v>44805</v>
      </c>
      <c r="C11661" s="179">
        <v>13000</v>
      </c>
      <c r="D11661" s="88" t="s">
        <v>2863</v>
      </c>
      <c r="E11661" s="184" cm="1">
        <f t="array" ref="E11661">_xlfn.IFS($D11661=$O$5,C11661*$P$5,$D11661=$O$6,$C11661*$P$6,$D11661="AZN",$C11661)</f>
        <v>22100</v>
      </c>
      <c r="F11661" s="183" cm="1">
        <f t="array" ref="F11661">_xlfn.IFS($D11661=$O$5,$C11661*$P$5*0.01,$D11661=$O$6,$C11661*$P$6*0.01,$D11661="AZN",$C11661*0.08)</f>
        <v>221</v>
      </c>
    </row>
    <row r="11662" spans="1:6" x14ac:dyDescent="0.3">
      <c r="A11662" s="177" t="s">
        <v>1915</v>
      </c>
      <c r="B11662" s="178">
        <v>43973</v>
      </c>
      <c r="C11662" s="179">
        <v>6800</v>
      </c>
      <c r="D11662" s="88" t="s">
        <v>2862</v>
      </c>
      <c r="E11662" s="184" cm="1">
        <f t="array" ref="E11662">_xlfn.IFS($D11662=$O$5,C11662*$P$5,$D11662=$O$6,$C11662*$P$6,$D11662="AZN",$C11662)</f>
        <v>6800</v>
      </c>
      <c r="F11662" s="183" cm="1">
        <f t="array" ref="F11662">_xlfn.IFS($D11662=$O$5,$C11662*$P$5*0.01,$D11662=$O$6,$C11662*$P$6*0.01,$D11662="AZN",$C11662*0.08)</f>
        <v>544</v>
      </c>
    </row>
    <row r="11663" spans="1:6" x14ac:dyDescent="0.3">
      <c r="A11663" s="177" t="s">
        <v>547</v>
      </c>
      <c r="B11663" s="178">
        <v>44362</v>
      </c>
      <c r="C11663" s="179">
        <v>3500</v>
      </c>
      <c r="D11663" s="88" t="s">
        <v>2863</v>
      </c>
      <c r="E11663" s="184" cm="1">
        <f t="array" ref="E11663">_xlfn.IFS($D11663=$O$5,C11663*$P$5,$D11663=$O$6,$C11663*$P$6,$D11663="AZN",$C11663)</f>
        <v>5950</v>
      </c>
      <c r="F11663" s="183" cm="1">
        <f t="array" ref="F11663">_xlfn.IFS($D11663=$O$5,$C11663*$P$5*0.01,$D11663=$O$6,$C11663*$P$6*0.01,$D11663="AZN",$C11663*0.08)</f>
        <v>59.5</v>
      </c>
    </row>
    <row r="11664" spans="1:6" x14ac:dyDescent="0.3">
      <c r="A11664" s="177" t="s">
        <v>1007</v>
      </c>
      <c r="B11664" s="178">
        <v>43930</v>
      </c>
      <c r="C11664" s="179">
        <v>4100</v>
      </c>
      <c r="D11664" s="88" t="s">
        <v>2864</v>
      </c>
      <c r="E11664" s="184" cm="1">
        <f t="array" ref="E11664">_xlfn.IFS($D11664=$O$5,C11664*$P$5,$D11664=$O$6,$C11664*$P$6,$D11664="AZN",$C11664)</f>
        <v>7447.65</v>
      </c>
      <c r="F11664" s="183" cm="1">
        <f t="array" ref="F11664">_xlfn.IFS($D11664=$O$5,$C11664*$P$5*0.01,$D11664=$O$6,$C11664*$P$6*0.01,$D11664="AZN",$C11664*0.08)</f>
        <v>74.476500000000001</v>
      </c>
    </row>
    <row r="11665" spans="1:6" x14ac:dyDescent="0.3">
      <c r="A11665" s="177" t="s">
        <v>1873</v>
      </c>
      <c r="B11665" s="178">
        <v>44252</v>
      </c>
      <c r="C11665" s="179">
        <v>2000</v>
      </c>
      <c r="D11665" s="88" t="s">
        <v>2863</v>
      </c>
      <c r="E11665" s="184" cm="1">
        <f t="array" ref="E11665">_xlfn.IFS($D11665=$O$5,C11665*$P$5,$D11665=$O$6,$C11665*$P$6,$D11665="AZN",$C11665)</f>
        <v>3400</v>
      </c>
      <c r="F11665" s="183" cm="1">
        <f t="array" ref="F11665">_xlfn.IFS($D11665=$O$5,$C11665*$P$5*0.01,$D11665=$O$6,$C11665*$P$6*0.01,$D11665="AZN",$C11665*0.08)</f>
        <v>34</v>
      </c>
    </row>
    <row r="11666" spans="1:6" x14ac:dyDescent="0.3">
      <c r="A11666" s="177" t="s">
        <v>604</v>
      </c>
      <c r="B11666" s="178">
        <v>44461</v>
      </c>
      <c r="C11666" s="179">
        <v>1600</v>
      </c>
      <c r="D11666" s="88" t="s">
        <v>2864</v>
      </c>
      <c r="E11666" s="184" cm="1">
        <f t="array" ref="E11666">_xlfn.IFS($D11666=$O$5,C11666*$P$5,$D11666=$O$6,$C11666*$P$6,$D11666="AZN",$C11666)</f>
        <v>2906.4</v>
      </c>
      <c r="F11666" s="183" cm="1">
        <f t="array" ref="F11666">_xlfn.IFS($D11666=$O$5,$C11666*$P$5*0.01,$D11666=$O$6,$C11666*$P$6*0.01,$D11666="AZN",$C11666*0.08)</f>
        <v>29.064</v>
      </c>
    </row>
    <row r="11667" spans="1:6" x14ac:dyDescent="0.3">
      <c r="A11667" s="177" t="s">
        <v>2037</v>
      </c>
      <c r="B11667" s="178">
        <v>44264</v>
      </c>
      <c r="C11667" s="179">
        <v>8100</v>
      </c>
      <c r="D11667" s="88" t="s">
        <v>2862</v>
      </c>
      <c r="E11667" s="184" cm="1">
        <f t="array" ref="E11667">_xlfn.IFS($D11667=$O$5,C11667*$P$5,$D11667=$O$6,$C11667*$P$6,$D11667="AZN",$C11667)</f>
        <v>8100</v>
      </c>
      <c r="F11667" s="183" cm="1">
        <f t="array" ref="F11667">_xlfn.IFS($D11667=$O$5,$C11667*$P$5*0.01,$D11667=$O$6,$C11667*$P$6*0.01,$D11667="AZN",$C11667*0.08)</f>
        <v>648</v>
      </c>
    </row>
    <row r="11668" spans="1:6" x14ac:dyDescent="0.3">
      <c r="A11668" s="177" t="s">
        <v>745</v>
      </c>
      <c r="B11668" s="178">
        <v>44703</v>
      </c>
      <c r="C11668" s="179">
        <v>9400</v>
      </c>
      <c r="D11668" s="88" t="s">
        <v>2864</v>
      </c>
      <c r="E11668" s="184" cm="1">
        <f t="array" ref="E11668">_xlfn.IFS($D11668=$O$5,C11668*$P$5,$D11668=$O$6,$C11668*$P$6,$D11668="AZN",$C11668)</f>
        <v>17075.099999999999</v>
      </c>
      <c r="F11668" s="183" cm="1">
        <f t="array" ref="F11668">_xlfn.IFS($D11668=$O$5,$C11668*$P$5*0.01,$D11668=$O$6,$C11668*$P$6*0.01,$D11668="AZN",$C11668*0.08)</f>
        <v>170.75099999999998</v>
      </c>
    </row>
    <row r="11669" spans="1:6" x14ac:dyDescent="0.3">
      <c r="A11669" s="177" t="s">
        <v>1413</v>
      </c>
      <c r="B11669" s="178">
        <v>44684</v>
      </c>
      <c r="C11669" s="179">
        <v>1900</v>
      </c>
      <c r="D11669" s="88" t="s">
        <v>2863</v>
      </c>
      <c r="E11669" s="184" cm="1">
        <f t="array" ref="E11669">_xlfn.IFS($D11669=$O$5,C11669*$P$5,$D11669=$O$6,$C11669*$P$6,$D11669="AZN",$C11669)</f>
        <v>3230</v>
      </c>
      <c r="F11669" s="183" cm="1">
        <f t="array" ref="F11669">_xlfn.IFS($D11669=$O$5,$C11669*$P$5*0.01,$D11669=$O$6,$C11669*$P$6*0.01,$D11669="AZN",$C11669*0.08)</f>
        <v>32.299999999999997</v>
      </c>
    </row>
    <row r="11670" spans="1:6" x14ac:dyDescent="0.3">
      <c r="A11670" s="177" t="s">
        <v>900</v>
      </c>
      <c r="B11670" s="178">
        <v>44195</v>
      </c>
      <c r="C11670" s="179">
        <v>12900</v>
      </c>
      <c r="D11670" s="88" t="s">
        <v>2864</v>
      </c>
      <c r="E11670" s="184" cm="1">
        <f t="array" ref="E11670">_xlfn.IFS($D11670=$O$5,C11670*$P$5,$D11670=$O$6,$C11670*$P$6,$D11670="AZN",$C11670)</f>
        <v>23432.85</v>
      </c>
      <c r="F11670" s="183" cm="1">
        <f t="array" ref="F11670">_xlfn.IFS($D11670=$O$5,$C11670*$P$5*0.01,$D11670=$O$6,$C11670*$P$6*0.01,$D11670="AZN",$C11670*0.08)</f>
        <v>234.32849999999999</v>
      </c>
    </row>
    <row r="11671" spans="1:6" x14ac:dyDescent="0.3">
      <c r="A11671" s="177" t="s">
        <v>1383</v>
      </c>
      <c r="B11671" s="178">
        <v>44261</v>
      </c>
      <c r="C11671" s="179">
        <v>4300</v>
      </c>
      <c r="D11671" s="88" t="s">
        <v>2864</v>
      </c>
      <c r="E11671" s="184" cm="1">
        <f t="array" ref="E11671">_xlfn.IFS($D11671=$O$5,C11671*$P$5,$D11671=$O$6,$C11671*$P$6,$D11671="AZN",$C11671)</f>
        <v>7810.95</v>
      </c>
      <c r="F11671" s="183" cm="1">
        <f t="array" ref="F11671">_xlfn.IFS($D11671=$O$5,$C11671*$P$5*0.01,$D11671=$O$6,$C11671*$P$6*0.01,$D11671="AZN",$C11671*0.08)</f>
        <v>78.109499999999997</v>
      </c>
    </row>
    <row r="11672" spans="1:6" x14ac:dyDescent="0.3">
      <c r="A11672" s="177" t="s">
        <v>316</v>
      </c>
      <c r="B11672" s="178">
        <v>44740</v>
      </c>
      <c r="C11672" s="179">
        <v>3500</v>
      </c>
      <c r="D11672" s="88" t="s">
        <v>2864</v>
      </c>
      <c r="E11672" s="184" cm="1">
        <f t="array" ref="E11672">_xlfn.IFS($D11672=$O$5,C11672*$P$5,$D11672=$O$6,$C11672*$P$6,$D11672="AZN",$C11672)</f>
        <v>6357.75</v>
      </c>
      <c r="F11672" s="183" cm="1">
        <f t="array" ref="F11672">_xlfn.IFS($D11672=$O$5,$C11672*$P$5*0.01,$D11672=$O$6,$C11672*$P$6*0.01,$D11672="AZN",$C11672*0.08)</f>
        <v>63.577500000000001</v>
      </c>
    </row>
    <row r="11673" spans="1:6" x14ac:dyDescent="0.3">
      <c r="A11673" s="177" t="s">
        <v>2020</v>
      </c>
      <c r="B11673" s="178">
        <v>44691</v>
      </c>
      <c r="C11673" s="179">
        <v>5000</v>
      </c>
      <c r="D11673" s="88" t="s">
        <v>2863</v>
      </c>
      <c r="E11673" s="184" cm="1">
        <f t="array" ref="E11673">_xlfn.IFS($D11673=$O$5,C11673*$P$5,$D11673=$O$6,$C11673*$P$6,$D11673="AZN",$C11673)</f>
        <v>8500</v>
      </c>
      <c r="F11673" s="183" cm="1">
        <f t="array" ref="F11673">_xlfn.IFS($D11673=$O$5,$C11673*$P$5*0.01,$D11673=$O$6,$C11673*$P$6*0.01,$D11673="AZN",$C11673*0.08)</f>
        <v>85</v>
      </c>
    </row>
    <row r="11674" spans="1:6" x14ac:dyDescent="0.3">
      <c r="A11674" s="177" t="s">
        <v>1076</v>
      </c>
      <c r="B11674" s="178">
        <v>44501</v>
      </c>
      <c r="C11674" s="179">
        <v>10300</v>
      </c>
      <c r="D11674" s="88" t="s">
        <v>2862</v>
      </c>
      <c r="E11674" s="184" cm="1">
        <f t="array" ref="E11674">_xlfn.IFS($D11674=$O$5,C11674*$P$5,$D11674=$O$6,$C11674*$P$6,$D11674="AZN",$C11674)</f>
        <v>10300</v>
      </c>
      <c r="F11674" s="183" cm="1">
        <f t="array" ref="F11674">_xlfn.IFS($D11674=$O$5,$C11674*$P$5*0.01,$D11674=$O$6,$C11674*$P$6*0.01,$D11674="AZN",$C11674*0.08)</f>
        <v>824</v>
      </c>
    </row>
    <row r="11675" spans="1:6" x14ac:dyDescent="0.3">
      <c r="A11675" s="177" t="s">
        <v>212</v>
      </c>
      <c r="B11675" s="178">
        <v>44115</v>
      </c>
      <c r="C11675" s="179">
        <v>2000</v>
      </c>
      <c r="D11675" s="88" t="s">
        <v>2862</v>
      </c>
      <c r="E11675" s="184" cm="1">
        <f t="array" ref="E11675">_xlfn.IFS($D11675=$O$5,C11675*$P$5,$D11675=$O$6,$C11675*$P$6,$D11675="AZN",$C11675)</f>
        <v>2000</v>
      </c>
      <c r="F11675" s="183" cm="1">
        <f t="array" ref="F11675">_xlfn.IFS($D11675=$O$5,$C11675*$P$5*0.01,$D11675=$O$6,$C11675*$P$6*0.01,$D11675="AZN",$C11675*0.08)</f>
        <v>160</v>
      </c>
    </row>
    <row r="11676" spans="1:6" x14ac:dyDescent="0.3">
      <c r="A11676" s="177" t="s">
        <v>192</v>
      </c>
      <c r="B11676" s="178">
        <v>43818</v>
      </c>
      <c r="C11676" s="179">
        <v>7000</v>
      </c>
      <c r="D11676" s="88" t="s">
        <v>2862</v>
      </c>
      <c r="E11676" s="184" cm="1">
        <f t="array" ref="E11676">_xlfn.IFS($D11676=$O$5,C11676*$P$5,$D11676=$O$6,$C11676*$P$6,$D11676="AZN",$C11676)</f>
        <v>7000</v>
      </c>
      <c r="F11676" s="183" cm="1">
        <f t="array" ref="F11676">_xlfn.IFS($D11676=$O$5,$C11676*$P$5*0.01,$D11676=$O$6,$C11676*$P$6*0.01,$D11676="AZN",$C11676*0.08)</f>
        <v>560</v>
      </c>
    </row>
    <row r="11677" spans="1:6" x14ac:dyDescent="0.3">
      <c r="A11677" s="177" t="s">
        <v>1183</v>
      </c>
      <c r="B11677" s="178">
        <v>43879</v>
      </c>
      <c r="C11677" s="179">
        <v>2100</v>
      </c>
      <c r="D11677" s="88" t="s">
        <v>2862</v>
      </c>
      <c r="E11677" s="184" cm="1">
        <f t="array" ref="E11677">_xlfn.IFS($D11677=$O$5,C11677*$P$5,$D11677=$O$6,$C11677*$P$6,$D11677="AZN",$C11677)</f>
        <v>2100</v>
      </c>
      <c r="F11677" s="183" cm="1">
        <f t="array" ref="F11677">_xlfn.IFS($D11677=$O$5,$C11677*$P$5*0.01,$D11677=$O$6,$C11677*$P$6*0.01,$D11677="AZN",$C11677*0.08)</f>
        <v>168</v>
      </c>
    </row>
    <row r="11678" spans="1:6" x14ac:dyDescent="0.3">
      <c r="A11678" s="177" t="s">
        <v>832</v>
      </c>
      <c r="B11678" s="178">
        <v>44134</v>
      </c>
      <c r="C11678" s="179">
        <v>2500</v>
      </c>
      <c r="D11678" s="88" t="s">
        <v>2862</v>
      </c>
      <c r="E11678" s="184" cm="1">
        <f t="array" ref="E11678">_xlfn.IFS($D11678=$O$5,C11678*$P$5,$D11678=$O$6,$C11678*$P$6,$D11678="AZN",$C11678)</f>
        <v>2500</v>
      </c>
      <c r="F11678" s="183" cm="1">
        <f t="array" ref="F11678">_xlfn.IFS($D11678=$O$5,$C11678*$P$5*0.01,$D11678=$O$6,$C11678*$P$6*0.01,$D11678="AZN",$C11678*0.08)</f>
        <v>200</v>
      </c>
    </row>
    <row r="11679" spans="1:6" x14ac:dyDescent="0.3">
      <c r="A11679" s="177" t="s">
        <v>248</v>
      </c>
      <c r="B11679" s="178">
        <v>44875</v>
      </c>
      <c r="C11679" s="179">
        <v>3700</v>
      </c>
      <c r="D11679" s="88" t="s">
        <v>2862</v>
      </c>
      <c r="E11679" s="184" cm="1">
        <f t="array" ref="E11679">_xlfn.IFS($D11679=$O$5,C11679*$P$5,$D11679=$O$6,$C11679*$P$6,$D11679="AZN",$C11679)</f>
        <v>3700</v>
      </c>
      <c r="F11679" s="183" cm="1">
        <f t="array" ref="F11679">_xlfn.IFS($D11679=$O$5,$C11679*$P$5*0.01,$D11679=$O$6,$C11679*$P$6*0.01,$D11679="AZN",$C11679*0.08)</f>
        <v>296</v>
      </c>
    </row>
    <row r="11680" spans="1:6" x14ac:dyDescent="0.3">
      <c r="A11680" s="177" t="s">
        <v>2134</v>
      </c>
      <c r="B11680" s="178">
        <v>43697</v>
      </c>
      <c r="C11680" s="179">
        <v>8000</v>
      </c>
      <c r="D11680" s="88" t="s">
        <v>2864</v>
      </c>
      <c r="E11680" s="184" cm="1">
        <f t="array" ref="E11680">_xlfn.IFS($D11680=$O$5,C11680*$P$5,$D11680=$O$6,$C11680*$P$6,$D11680="AZN",$C11680)</f>
        <v>14532</v>
      </c>
      <c r="F11680" s="183" cm="1">
        <f t="array" ref="F11680">_xlfn.IFS($D11680=$O$5,$C11680*$P$5*0.01,$D11680=$O$6,$C11680*$P$6*0.01,$D11680="AZN",$C11680*0.08)</f>
        <v>145.32</v>
      </c>
    </row>
    <row r="11681" spans="1:6" x14ac:dyDescent="0.3">
      <c r="A11681" s="177" t="s">
        <v>2107</v>
      </c>
      <c r="B11681" s="178">
        <v>44306</v>
      </c>
      <c r="C11681" s="179">
        <v>3000</v>
      </c>
      <c r="D11681" s="88" t="s">
        <v>2862</v>
      </c>
      <c r="E11681" s="184" cm="1">
        <f t="array" ref="E11681">_xlfn.IFS($D11681=$O$5,C11681*$P$5,$D11681=$O$6,$C11681*$P$6,$D11681="AZN",$C11681)</f>
        <v>3000</v>
      </c>
      <c r="F11681" s="183" cm="1">
        <f t="array" ref="F11681">_xlfn.IFS($D11681=$O$5,$C11681*$P$5*0.01,$D11681=$O$6,$C11681*$P$6*0.01,$D11681="AZN",$C11681*0.08)</f>
        <v>240</v>
      </c>
    </row>
    <row r="11682" spans="1:6" x14ac:dyDescent="0.3">
      <c r="A11682" s="177" t="s">
        <v>1405</v>
      </c>
      <c r="B11682" s="178">
        <v>44451</v>
      </c>
      <c r="C11682" s="179">
        <v>13000</v>
      </c>
      <c r="D11682" s="88" t="s">
        <v>2863</v>
      </c>
      <c r="E11682" s="184" cm="1">
        <f t="array" ref="E11682">_xlfn.IFS($D11682=$O$5,C11682*$P$5,$D11682=$O$6,$C11682*$P$6,$D11682="AZN",$C11682)</f>
        <v>22100</v>
      </c>
      <c r="F11682" s="183" cm="1">
        <f t="array" ref="F11682">_xlfn.IFS($D11682=$O$5,$C11682*$P$5*0.01,$D11682=$O$6,$C11682*$P$6*0.01,$D11682="AZN",$C11682*0.08)</f>
        <v>221</v>
      </c>
    </row>
    <row r="11683" spans="1:6" x14ac:dyDescent="0.3">
      <c r="A11683" s="177" t="s">
        <v>1098</v>
      </c>
      <c r="B11683" s="178">
        <v>44144</v>
      </c>
      <c r="C11683" s="179">
        <v>7000</v>
      </c>
      <c r="D11683" s="88" t="s">
        <v>2864</v>
      </c>
      <c r="E11683" s="184" cm="1">
        <f t="array" ref="E11683">_xlfn.IFS($D11683=$O$5,C11683*$P$5,$D11683=$O$6,$C11683*$P$6,$D11683="AZN",$C11683)</f>
        <v>12715.5</v>
      </c>
      <c r="F11683" s="183" cm="1">
        <f t="array" ref="F11683">_xlfn.IFS($D11683=$O$5,$C11683*$P$5*0.01,$D11683=$O$6,$C11683*$P$6*0.01,$D11683="AZN",$C11683*0.08)</f>
        <v>127.155</v>
      </c>
    </row>
    <row r="11684" spans="1:6" x14ac:dyDescent="0.3">
      <c r="A11684" s="177" t="s">
        <v>536</v>
      </c>
      <c r="B11684" s="178">
        <v>44425</v>
      </c>
      <c r="C11684" s="179">
        <v>1000</v>
      </c>
      <c r="D11684" s="88" t="s">
        <v>2863</v>
      </c>
      <c r="E11684" s="184" cm="1">
        <f t="array" ref="E11684">_xlfn.IFS($D11684=$O$5,C11684*$P$5,$D11684=$O$6,$C11684*$P$6,$D11684="AZN",$C11684)</f>
        <v>1700</v>
      </c>
      <c r="F11684" s="183" cm="1">
        <f t="array" ref="F11684">_xlfn.IFS($D11684=$O$5,$C11684*$P$5*0.01,$D11684=$O$6,$C11684*$P$6*0.01,$D11684="AZN",$C11684*0.08)</f>
        <v>17</v>
      </c>
    </row>
    <row r="11685" spans="1:6" x14ac:dyDescent="0.3">
      <c r="A11685" s="177" t="s">
        <v>725</v>
      </c>
      <c r="B11685" s="178">
        <v>44418</v>
      </c>
      <c r="C11685" s="179">
        <v>6300</v>
      </c>
      <c r="D11685" s="88" t="s">
        <v>2863</v>
      </c>
      <c r="E11685" s="184" cm="1">
        <f t="array" ref="E11685">_xlfn.IFS($D11685=$O$5,C11685*$P$5,$D11685=$O$6,$C11685*$P$6,$D11685="AZN",$C11685)</f>
        <v>10710</v>
      </c>
      <c r="F11685" s="183" cm="1">
        <f t="array" ref="F11685">_xlfn.IFS($D11685=$O$5,$C11685*$P$5*0.01,$D11685=$O$6,$C11685*$P$6*0.01,$D11685="AZN",$C11685*0.08)</f>
        <v>107.10000000000001</v>
      </c>
    </row>
    <row r="11686" spans="1:6" x14ac:dyDescent="0.3">
      <c r="A11686" s="177" t="s">
        <v>986</v>
      </c>
      <c r="B11686" s="178">
        <v>43802</v>
      </c>
      <c r="C11686" s="179">
        <v>6900</v>
      </c>
      <c r="D11686" s="88" t="s">
        <v>2862</v>
      </c>
      <c r="E11686" s="184" cm="1">
        <f t="array" ref="E11686">_xlfn.IFS($D11686=$O$5,C11686*$P$5,$D11686=$O$6,$C11686*$P$6,$D11686="AZN",$C11686)</f>
        <v>6900</v>
      </c>
      <c r="F11686" s="183" cm="1">
        <f t="array" ref="F11686">_xlfn.IFS($D11686=$O$5,$C11686*$P$5*0.01,$D11686=$O$6,$C11686*$P$6*0.01,$D11686="AZN",$C11686*0.08)</f>
        <v>552</v>
      </c>
    </row>
    <row r="11687" spans="1:6" x14ac:dyDescent="0.3">
      <c r="A11687" s="177" t="s">
        <v>1337</v>
      </c>
      <c r="B11687" s="178">
        <v>43940</v>
      </c>
      <c r="C11687" s="179">
        <v>2800</v>
      </c>
      <c r="D11687" s="88" t="s">
        <v>2864</v>
      </c>
      <c r="E11687" s="184" cm="1">
        <f t="array" ref="E11687">_xlfn.IFS($D11687=$O$5,C11687*$P$5,$D11687=$O$6,$C11687*$P$6,$D11687="AZN",$C11687)</f>
        <v>5086.2</v>
      </c>
      <c r="F11687" s="183" cm="1">
        <f t="array" ref="F11687">_xlfn.IFS($D11687=$O$5,$C11687*$P$5*0.01,$D11687=$O$6,$C11687*$P$6*0.01,$D11687="AZN",$C11687*0.08)</f>
        <v>50.862000000000002</v>
      </c>
    </row>
    <row r="11688" spans="1:6" x14ac:dyDescent="0.3">
      <c r="A11688" s="177" t="s">
        <v>1368</v>
      </c>
      <c r="B11688" s="178">
        <v>44005</v>
      </c>
      <c r="C11688" s="179">
        <v>10100</v>
      </c>
      <c r="D11688" s="88" t="s">
        <v>2864</v>
      </c>
      <c r="E11688" s="184" cm="1">
        <f t="array" ref="E11688">_xlfn.IFS($D11688=$O$5,C11688*$P$5,$D11688=$O$6,$C11688*$P$6,$D11688="AZN",$C11688)</f>
        <v>18346.650000000001</v>
      </c>
      <c r="F11688" s="183" cm="1">
        <f t="array" ref="F11688">_xlfn.IFS($D11688=$O$5,$C11688*$P$5*0.01,$D11688=$O$6,$C11688*$P$6*0.01,$D11688="AZN",$C11688*0.08)</f>
        <v>183.46650000000002</v>
      </c>
    </row>
    <row r="11689" spans="1:6" x14ac:dyDescent="0.3">
      <c r="A11689" s="177" t="s">
        <v>149</v>
      </c>
      <c r="B11689" s="178">
        <v>44259</v>
      </c>
      <c r="C11689" s="179">
        <v>8800</v>
      </c>
      <c r="D11689" s="88" t="s">
        <v>2862</v>
      </c>
      <c r="E11689" s="184" cm="1">
        <f t="array" ref="E11689">_xlfn.IFS($D11689=$O$5,C11689*$P$5,$D11689=$O$6,$C11689*$P$6,$D11689="AZN",$C11689)</f>
        <v>8800</v>
      </c>
      <c r="F11689" s="183" cm="1">
        <f t="array" ref="F11689">_xlfn.IFS($D11689=$O$5,$C11689*$P$5*0.01,$D11689=$O$6,$C11689*$P$6*0.01,$D11689="AZN",$C11689*0.08)</f>
        <v>704</v>
      </c>
    </row>
    <row r="11690" spans="1:6" x14ac:dyDescent="0.3">
      <c r="A11690" s="177" t="s">
        <v>923</v>
      </c>
      <c r="B11690" s="178">
        <v>44537</v>
      </c>
      <c r="C11690" s="179">
        <v>8400</v>
      </c>
      <c r="D11690" s="88" t="s">
        <v>2862</v>
      </c>
      <c r="E11690" s="184" cm="1">
        <f t="array" ref="E11690">_xlfn.IFS($D11690=$O$5,C11690*$P$5,$D11690=$O$6,$C11690*$P$6,$D11690="AZN",$C11690)</f>
        <v>8400</v>
      </c>
      <c r="F11690" s="183" cm="1">
        <f t="array" ref="F11690">_xlfn.IFS($D11690=$O$5,$C11690*$P$5*0.01,$D11690=$O$6,$C11690*$P$6*0.01,$D11690="AZN",$C11690*0.08)</f>
        <v>672</v>
      </c>
    </row>
    <row r="11691" spans="1:6" x14ac:dyDescent="0.3">
      <c r="A11691" s="177" t="s">
        <v>1672</v>
      </c>
      <c r="B11691" s="178">
        <v>44175</v>
      </c>
      <c r="C11691" s="179">
        <v>8700</v>
      </c>
      <c r="D11691" s="88" t="s">
        <v>2862</v>
      </c>
      <c r="E11691" s="184" cm="1">
        <f t="array" ref="E11691">_xlfn.IFS($D11691=$O$5,C11691*$P$5,$D11691=$O$6,$C11691*$P$6,$D11691="AZN",$C11691)</f>
        <v>8700</v>
      </c>
      <c r="F11691" s="183" cm="1">
        <f t="array" ref="F11691">_xlfn.IFS($D11691=$O$5,$C11691*$P$5*0.01,$D11691=$O$6,$C11691*$P$6*0.01,$D11691="AZN",$C11691*0.08)</f>
        <v>696</v>
      </c>
    </row>
    <row r="11692" spans="1:6" x14ac:dyDescent="0.3">
      <c r="A11692" s="177" t="s">
        <v>596</v>
      </c>
      <c r="B11692" s="178">
        <v>43872</v>
      </c>
      <c r="C11692" s="179">
        <v>4100</v>
      </c>
      <c r="D11692" s="88" t="s">
        <v>2863</v>
      </c>
      <c r="E11692" s="184" cm="1">
        <f t="array" ref="E11692">_xlfn.IFS($D11692=$O$5,C11692*$P$5,$D11692=$O$6,$C11692*$P$6,$D11692="AZN",$C11692)</f>
        <v>6970</v>
      </c>
      <c r="F11692" s="183" cm="1">
        <f t="array" ref="F11692">_xlfn.IFS($D11692=$O$5,$C11692*$P$5*0.01,$D11692=$O$6,$C11692*$P$6*0.01,$D11692="AZN",$C11692*0.08)</f>
        <v>69.7</v>
      </c>
    </row>
    <row r="11693" spans="1:6" x14ac:dyDescent="0.3">
      <c r="A11693" s="177" t="s">
        <v>2073</v>
      </c>
      <c r="B11693" s="178">
        <v>44017</v>
      </c>
      <c r="C11693" s="179">
        <v>11800</v>
      </c>
      <c r="D11693" s="88" t="s">
        <v>2864</v>
      </c>
      <c r="E11693" s="184" cm="1">
        <f t="array" ref="E11693">_xlfn.IFS($D11693=$O$5,C11693*$P$5,$D11693=$O$6,$C11693*$P$6,$D11693="AZN",$C11693)</f>
        <v>21434.7</v>
      </c>
      <c r="F11693" s="183" cm="1">
        <f t="array" ref="F11693">_xlfn.IFS($D11693=$O$5,$C11693*$P$5*0.01,$D11693=$O$6,$C11693*$P$6*0.01,$D11693="AZN",$C11693*0.08)</f>
        <v>214.34700000000001</v>
      </c>
    </row>
    <row r="11694" spans="1:6" x14ac:dyDescent="0.3">
      <c r="A11694" s="177" t="s">
        <v>1456</v>
      </c>
      <c r="B11694" s="178">
        <v>43756</v>
      </c>
      <c r="C11694" s="179">
        <v>11500</v>
      </c>
      <c r="D11694" s="88" t="s">
        <v>2862</v>
      </c>
      <c r="E11694" s="184" cm="1">
        <f t="array" ref="E11694">_xlfn.IFS($D11694=$O$5,C11694*$P$5,$D11694=$O$6,$C11694*$P$6,$D11694="AZN",$C11694)</f>
        <v>11500</v>
      </c>
      <c r="F11694" s="183" cm="1">
        <f t="array" ref="F11694">_xlfn.IFS($D11694=$O$5,$C11694*$P$5*0.01,$D11694=$O$6,$C11694*$P$6*0.01,$D11694="AZN",$C11694*0.08)</f>
        <v>920</v>
      </c>
    </row>
    <row r="11695" spans="1:6" x14ac:dyDescent="0.3">
      <c r="A11695" s="177" t="s">
        <v>919</v>
      </c>
      <c r="B11695" s="178">
        <v>44116</v>
      </c>
      <c r="C11695" s="179">
        <v>4100</v>
      </c>
      <c r="D11695" s="88" t="s">
        <v>2862</v>
      </c>
      <c r="E11695" s="184" cm="1">
        <f t="array" ref="E11695">_xlfn.IFS($D11695=$O$5,C11695*$P$5,$D11695=$O$6,$C11695*$P$6,$D11695="AZN",$C11695)</f>
        <v>4100</v>
      </c>
      <c r="F11695" s="183" cm="1">
        <f t="array" ref="F11695">_xlfn.IFS($D11695=$O$5,$C11695*$P$5*0.01,$D11695=$O$6,$C11695*$P$6*0.01,$D11695="AZN",$C11695*0.08)</f>
        <v>328</v>
      </c>
    </row>
    <row r="11696" spans="1:6" x14ac:dyDescent="0.3">
      <c r="A11696" s="177" t="s">
        <v>1531</v>
      </c>
      <c r="B11696" s="178">
        <v>43839</v>
      </c>
      <c r="C11696" s="179">
        <v>12500</v>
      </c>
      <c r="D11696" s="88" t="s">
        <v>2863</v>
      </c>
      <c r="E11696" s="184" cm="1">
        <f t="array" ref="E11696">_xlfn.IFS($D11696=$O$5,C11696*$P$5,$D11696=$O$6,$C11696*$P$6,$D11696="AZN",$C11696)</f>
        <v>21250</v>
      </c>
      <c r="F11696" s="183" cm="1">
        <f t="array" ref="F11696">_xlfn.IFS($D11696=$O$5,$C11696*$P$5*0.01,$D11696=$O$6,$C11696*$P$6*0.01,$D11696="AZN",$C11696*0.08)</f>
        <v>212.5</v>
      </c>
    </row>
    <row r="11697" spans="1:6" x14ac:dyDescent="0.3">
      <c r="A11697" s="177" t="s">
        <v>1480</v>
      </c>
      <c r="B11697" s="178">
        <v>43789</v>
      </c>
      <c r="C11697" s="179">
        <v>5800</v>
      </c>
      <c r="D11697" s="88" t="s">
        <v>2864</v>
      </c>
      <c r="E11697" s="184" cm="1">
        <f t="array" ref="E11697">_xlfn.IFS($D11697=$O$5,C11697*$P$5,$D11697=$O$6,$C11697*$P$6,$D11697="AZN",$C11697)</f>
        <v>10535.7</v>
      </c>
      <c r="F11697" s="183" cm="1">
        <f t="array" ref="F11697">_xlfn.IFS($D11697=$O$5,$C11697*$P$5*0.01,$D11697=$O$6,$C11697*$P$6*0.01,$D11697="AZN",$C11697*0.08)</f>
        <v>105.35700000000001</v>
      </c>
    </row>
    <row r="11698" spans="1:6" x14ac:dyDescent="0.3">
      <c r="A11698" s="177" t="s">
        <v>587</v>
      </c>
      <c r="B11698" s="178">
        <v>44683</v>
      </c>
      <c r="C11698" s="179">
        <v>7500</v>
      </c>
      <c r="D11698" s="88" t="s">
        <v>2862</v>
      </c>
      <c r="E11698" s="184" cm="1">
        <f t="array" ref="E11698">_xlfn.IFS($D11698=$O$5,C11698*$P$5,$D11698=$O$6,$C11698*$P$6,$D11698="AZN",$C11698)</f>
        <v>7500</v>
      </c>
      <c r="F11698" s="183" cm="1">
        <f t="array" ref="F11698">_xlfn.IFS($D11698=$O$5,$C11698*$P$5*0.01,$D11698=$O$6,$C11698*$P$6*0.01,$D11698="AZN",$C11698*0.08)</f>
        <v>600</v>
      </c>
    </row>
    <row r="11699" spans="1:6" x14ac:dyDescent="0.3">
      <c r="A11699" s="177" t="s">
        <v>1796</v>
      </c>
      <c r="B11699" s="178">
        <v>43656</v>
      </c>
      <c r="C11699" s="179">
        <v>1800</v>
      </c>
      <c r="D11699" s="88" t="s">
        <v>2863</v>
      </c>
      <c r="E11699" s="184" cm="1">
        <f t="array" ref="E11699">_xlfn.IFS($D11699=$O$5,C11699*$P$5,$D11699=$O$6,$C11699*$P$6,$D11699="AZN",$C11699)</f>
        <v>3060</v>
      </c>
      <c r="F11699" s="183" cm="1">
        <f t="array" ref="F11699">_xlfn.IFS($D11699=$O$5,$C11699*$P$5*0.01,$D11699=$O$6,$C11699*$P$6*0.01,$D11699="AZN",$C11699*0.08)</f>
        <v>30.6</v>
      </c>
    </row>
    <row r="11700" spans="1:6" x14ac:dyDescent="0.3">
      <c r="A11700" s="177" t="s">
        <v>2026</v>
      </c>
      <c r="B11700" s="178">
        <v>44299</v>
      </c>
      <c r="C11700" s="179">
        <v>6700</v>
      </c>
      <c r="D11700" s="88" t="s">
        <v>2863</v>
      </c>
      <c r="E11700" s="184" cm="1">
        <f t="array" ref="E11700">_xlfn.IFS($D11700=$O$5,C11700*$P$5,$D11700=$O$6,$C11700*$P$6,$D11700="AZN",$C11700)</f>
        <v>11390</v>
      </c>
      <c r="F11700" s="183" cm="1">
        <f t="array" ref="F11700">_xlfn.IFS($D11700=$O$5,$C11700*$P$5*0.01,$D11700=$O$6,$C11700*$P$6*0.01,$D11700="AZN",$C11700*0.08)</f>
        <v>113.9</v>
      </c>
    </row>
    <row r="11701" spans="1:6" x14ac:dyDescent="0.3">
      <c r="A11701" s="177" t="s">
        <v>618</v>
      </c>
      <c r="B11701" s="178">
        <v>43766</v>
      </c>
      <c r="C11701" s="179">
        <v>12100</v>
      </c>
      <c r="D11701" s="88" t="s">
        <v>2863</v>
      </c>
      <c r="E11701" s="184" cm="1">
        <f t="array" ref="E11701">_xlfn.IFS($D11701=$O$5,C11701*$P$5,$D11701=$O$6,$C11701*$P$6,$D11701="AZN",$C11701)</f>
        <v>20570</v>
      </c>
      <c r="F11701" s="183" cm="1">
        <f t="array" ref="F11701">_xlfn.IFS($D11701=$O$5,$C11701*$P$5*0.01,$D11701=$O$6,$C11701*$P$6*0.01,$D11701="AZN",$C11701*0.08)</f>
        <v>205.70000000000002</v>
      </c>
    </row>
    <row r="11702" spans="1:6" x14ac:dyDescent="0.3">
      <c r="A11702" s="177" t="s">
        <v>1675</v>
      </c>
      <c r="B11702" s="178">
        <v>43767</v>
      </c>
      <c r="C11702" s="179">
        <v>11600</v>
      </c>
      <c r="D11702" s="88" t="s">
        <v>2864</v>
      </c>
      <c r="E11702" s="184" cm="1">
        <f t="array" ref="E11702">_xlfn.IFS($D11702=$O$5,C11702*$P$5,$D11702=$O$6,$C11702*$P$6,$D11702="AZN",$C11702)</f>
        <v>21071.4</v>
      </c>
      <c r="F11702" s="183" cm="1">
        <f t="array" ref="F11702">_xlfn.IFS($D11702=$O$5,$C11702*$P$5*0.01,$D11702=$O$6,$C11702*$P$6*0.01,$D11702="AZN",$C11702*0.08)</f>
        <v>210.71400000000003</v>
      </c>
    </row>
    <row r="11703" spans="1:6" x14ac:dyDescent="0.3">
      <c r="A11703" s="177" t="s">
        <v>1034</v>
      </c>
      <c r="B11703" s="178">
        <v>44505</v>
      </c>
      <c r="C11703" s="179">
        <v>10300</v>
      </c>
      <c r="D11703" s="88" t="s">
        <v>2864</v>
      </c>
      <c r="E11703" s="184" cm="1">
        <f t="array" ref="E11703">_xlfn.IFS($D11703=$O$5,C11703*$P$5,$D11703=$O$6,$C11703*$P$6,$D11703="AZN",$C11703)</f>
        <v>18709.95</v>
      </c>
      <c r="F11703" s="183" cm="1">
        <f t="array" ref="F11703">_xlfn.IFS($D11703=$O$5,$C11703*$P$5*0.01,$D11703=$O$6,$C11703*$P$6*0.01,$D11703="AZN",$C11703*0.08)</f>
        <v>187.09950000000001</v>
      </c>
    </row>
    <row r="11704" spans="1:6" x14ac:dyDescent="0.3">
      <c r="A11704" s="177" t="s">
        <v>682</v>
      </c>
      <c r="B11704" s="178">
        <v>44162</v>
      </c>
      <c r="C11704" s="179">
        <v>7500</v>
      </c>
      <c r="D11704" s="88" t="s">
        <v>2863</v>
      </c>
      <c r="E11704" s="184" cm="1">
        <f t="array" ref="E11704">_xlfn.IFS($D11704=$O$5,C11704*$P$5,$D11704=$O$6,$C11704*$P$6,$D11704="AZN",$C11704)</f>
        <v>12750</v>
      </c>
      <c r="F11704" s="183" cm="1">
        <f t="array" ref="F11704">_xlfn.IFS($D11704=$O$5,$C11704*$P$5*0.01,$D11704=$O$6,$C11704*$P$6*0.01,$D11704="AZN",$C11704*0.08)</f>
        <v>127.5</v>
      </c>
    </row>
    <row r="11705" spans="1:6" x14ac:dyDescent="0.3">
      <c r="A11705" s="177" t="s">
        <v>1568</v>
      </c>
      <c r="B11705" s="178">
        <v>44681</v>
      </c>
      <c r="C11705" s="179">
        <v>4200</v>
      </c>
      <c r="D11705" s="88" t="s">
        <v>2864</v>
      </c>
      <c r="E11705" s="184" cm="1">
        <f t="array" ref="E11705">_xlfn.IFS($D11705=$O$5,C11705*$P$5,$D11705=$O$6,$C11705*$P$6,$D11705="AZN",$C11705)</f>
        <v>7629.3</v>
      </c>
      <c r="F11705" s="183" cm="1">
        <f t="array" ref="F11705">_xlfn.IFS($D11705=$O$5,$C11705*$P$5*0.01,$D11705=$O$6,$C11705*$P$6*0.01,$D11705="AZN",$C11705*0.08)</f>
        <v>76.293000000000006</v>
      </c>
    </row>
    <row r="11706" spans="1:6" x14ac:dyDescent="0.3">
      <c r="A11706" s="177" t="s">
        <v>1078</v>
      </c>
      <c r="B11706" s="178">
        <v>44112</v>
      </c>
      <c r="C11706" s="179">
        <v>6800</v>
      </c>
      <c r="D11706" s="88" t="s">
        <v>2864</v>
      </c>
      <c r="E11706" s="184" cm="1">
        <f t="array" ref="E11706">_xlfn.IFS($D11706=$O$5,C11706*$P$5,$D11706=$O$6,$C11706*$P$6,$D11706="AZN",$C11706)</f>
        <v>12352.2</v>
      </c>
      <c r="F11706" s="183" cm="1">
        <f t="array" ref="F11706">_xlfn.IFS($D11706=$O$5,$C11706*$P$5*0.01,$D11706=$O$6,$C11706*$P$6*0.01,$D11706="AZN",$C11706*0.08)</f>
        <v>123.52200000000001</v>
      </c>
    </row>
    <row r="11707" spans="1:6" x14ac:dyDescent="0.3">
      <c r="A11707" s="177" t="s">
        <v>1624</v>
      </c>
      <c r="B11707" s="178">
        <v>43894</v>
      </c>
      <c r="C11707" s="179">
        <v>11400</v>
      </c>
      <c r="D11707" s="88" t="s">
        <v>2862</v>
      </c>
      <c r="E11707" s="184" cm="1">
        <f t="array" ref="E11707">_xlfn.IFS($D11707=$O$5,C11707*$P$5,$D11707=$O$6,$C11707*$P$6,$D11707="AZN",$C11707)</f>
        <v>11400</v>
      </c>
      <c r="F11707" s="183" cm="1">
        <f t="array" ref="F11707">_xlfn.IFS($D11707=$O$5,$C11707*$P$5*0.01,$D11707=$O$6,$C11707*$P$6*0.01,$D11707="AZN",$C11707*0.08)</f>
        <v>912</v>
      </c>
    </row>
    <row r="11708" spans="1:6" x14ac:dyDescent="0.3">
      <c r="A11708" s="177" t="s">
        <v>1942</v>
      </c>
      <c r="B11708" s="178">
        <v>44558</v>
      </c>
      <c r="C11708" s="179">
        <v>11400</v>
      </c>
      <c r="D11708" s="88" t="s">
        <v>2864</v>
      </c>
      <c r="E11708" s="184" cm="1">
        <f t="array" ref="E11708">_xlfn.IFS($D11708=$O$5,C11708*$P$5,$D11708=$O$6,$C11708*$P$6,$D11708="AZN",$C11708)</f>
        <v>20708.099999999999</v>
      </c>
      <c r="F11708" s="183" cm="1">
        <f t="array" ref="F11708">_xlfn.IFS($D11708=$O$5,$C11708*$P$5*0.01,$D11708=$O$6,$C11708*$P$6*0.01,$D11708="AZN",$C11708*0.08)</f>
        <v>207.08099999999999</v>
      </c>
    </row>
    <row r="11709" spans="1:6" x14ac:dyDescent="0.3">
      <c r="A11709" s="177" t="s">
        <v>629</v>
      </c>
      <c r="B11709" s="178">
        <v>44674</v>
      </c>
      <c r="C11709" s="179">
        <v>8000</v>
      </c>
      <c r="D11709" s="88" t="s">
        <v>2862</v>
      </c>
      <c r="E11709" s="184" cm="1">
        <f t="array" ref="E11709">_xlfn.IFS($D11709=$O$5,C11709*$P$5,$D11709=$O$6,$C11709*$P$6,$D11709="AZN",$C11709)</f>
        <v>8000</v>
      </c>
      <c r="F11709" s="183" cm="1">
        <f t="array" ref="F11709">_xlfn.IFS($D11709=$O$5,$C11709*$P$5*0.01,$D11709=$O$6,$C11709*$P$6*0.01,$D11709="AZN",$C11709*0.08)</f>
        <v>640</v>
      </c>
    </row>
    <row r="11710" spans="1:6" x14ac:dyDescent="0.3">
      <c r="A11710" s="177" t="s">
        <v>1529</v>
      </c>
      <c r="B11710" s="178">
        <v>43905</v>
      </c>
      <c r="C11710" s="179">
        <v>6400</v>
      </c>
      <c r="D11710" s="88" t="s">
        <v>2862</v>
      </c>
      <c r="E11710" s="184" cm="1">
        <f t="array" ref="E11710">_xlfn.IFS($D11710=$O$5,C11710*$P$5,$D11710=$O$6,$C11710*$P$6,$D11710="AZN",$C11710)</f>
        <v>6400</v>
      </c>
      <c r="F11710" s="183" cm="1">
        <f t="array" ref="F11710">_xlfn.IFS($D11710=$O$5,$C11710*$P$5*0.01,$D11710=$O$6,$C11710*$P$6*0.01,$D11710="AZN",$C11710*0.08)</f>
        <v>512</v>
      </c>
    </row>
    <row r="11711" spans="1:6" x14ac:dyDescent="0.3">
      <c r="A11711" s="177" t="s">
        <v>715</v>
      </c>
      <c r="B11711" s="178">
        <v>43777</v>
      </c>
      <c r="C11711" s="179">
        <v>4800</v>
      </c>
      <c r="D11711" s="88" t="s">
        <v>2864</v>
      </c>
      <c r="E11711" s="184" cm="1">
        <f t="array" ref="E11711">_xlfn.IFS($D11711=$O$5,C11711*$P$5,$D11711=$O$6,$C11711*$P$6,$D11711="AZN",$C11711)</f>
        <v>8719.2000000000007</v>
      </c>
      <c r="F11711" s="183" cm="1">
        <f t="array" ref="F11711">_xlfn.IFS($D11711=$O$5,$C11711*$P$5*0.01,$D11711=$O$6,$C11711*$P$6*0.01,$D11711="AZN",$C11711*0.08)</f>
        <v>87.192000000000007</v>
      </c>
    </row>
    <row r="11712" spans="1:6" x14ac:dyDescent="0.3">
      <c r="A11712" s="177" t="s">
        <v>1906</v>
      </c>
      <c r="B11712" s="178">
        <v>44222</v>
      </c>
      <c r="C11712" s="179">
        <v>5600</v>
      </c>
      <c r="D11712" s="88" t="s">
        <v>2862</v>
      </c>
      <c r="E11712" s="184" cm="1">
        <f t="array" ref="E11712">_xlfn.IFS($D11712=$O$5,C11712*$P$5,$D11712=$O$6,$C11712*$P$6,$D11712="AZN",$C11712)</f>
        <v>5600</v>
      </c>
      <c r="F11712" s="183" cm="1">
        <f t="array" ref="F11712">_xlfn.IFS($D11712=$O$5,$C11712*$P$5*0.01,$D11712=$O$6,$C11712*$P$6*0.01,$D11712="AZN",$C11712*0.08)</f>
        <v>448</v>
      </c>
    </row>
    <row r="11713" spans="1:6" x14ac:dyDescent="0.3">
      <c r="A11713" s="177" t="s">
        <v>634</v>
      </c>
      <c r="B11713" s="178">
        <v>43958</v>
      </c>
      <c r="C11713" s="179">
        <v>1000</v>
      </c>
      <c r="D11713" s="88" t="s">
        <v>2863</v>
      </c>
      <c r="E11713" s="184" cm="1">
        <f t="array" ref="E11713">_xlfn.IFS($D11713=$O$5,C11713*$P$5,$D11713=$O$6,$C11713*$P$6,$D11713="AZN",$C11713)</f>
        <v>1700</v>
      </c>
      <c r="F11713" s="183" cm="1">
        <f t="array" ref="F11713">_xlfn.IFS($D11713=$O$5,$C11713*$P$5*0.01,$D11713=$O$6,$C11713*$P$6*0.01,$D11713="AZN",$C11713*0.08)</f>
        <v>17</v>
      </c>
    </row>
    <row r="11714" spans="1:6" x14ac:dyDescent="0.3">
      <c r="A11714" s="177" t="s">
        <v>768</v>
      </c>
      <c r="B11714" s="178">
        <v>43798</v>
      </c>
      <c r="C11714" s="179">
        <v>10600</v>
      </c>
      <c r="D11714" s="88" t="s">
        <v>2864</v>
      </c>
      <c r="E11714" s="184" cm="1">
        <f t="array" ref="E11714">_xlfn.IFS($D11714=$O$5,C11714*$P$5,$D11714=$O$6,$C11714*$P$6,$D11714="AZN",$C11714)</f>
        <v>19254.900000000001</v>
      </c>
      <c r="F11714" s="183" cm="1">
        <f t="array" ref="F11714">_xlfn.IFS($D11714=$O$5,$C11714*$P$5*0.01,$D11714=$O$6,$C11714*$P$6*0.01,$D11714="AZN",$C11714*0.08)</f>
        <v>192.54900000000001</v>
      </c>
    </row>
    <row r="11715" spans="1:6" x14ac:dyDescent="0.3">
      <c r="A11715" s="177" t="s">
        <v>1733</v>
      </c>
      <c r="B11715" s="178">
        <v>44167</v>
      </c>
      <c r="C11715" s="179">
        <v>1000</v>
      </c>
      <c r="D11715" s="88" t="s">
        <v>2863</v>
      </c>
      <c r="E11715" s="184" cm="1">
        <f t="array" ref="E11715">_xlfn.IFS($D11715=$O$5,C11715*$P$5,$D11715=$O$6,$C11715*$P$6,$D11715="AZN",$C11715)</f>
        <v>1700</v>
      </c>
      <c r="F11715" s="183" cm="1">
        <f t="array" ref="F11715">_xlfn.IFS($D11715=$O$5,$C11715*$P$5*0.01,$D11715=$O$6,$C11715*$P$6*0.01,$D11715="AZN",$C11715*0.08)</f>
        <v>17</v>
      </c>
    </row>
    <row r="11716" spans="1:6" x14ac:dyDescent="0.3">
      <c r="A11716" s="177" t="s">
        <v>436</v>
      </c>
      <c r="B11716" s="178">
        <v>44079</v>
      </c>
      <c r="C11716" s="179">
        <v>9100</v>
      </c>
      <c r="D11716" s="88" t="s">
        <v>2863</v>
      </c>
      <c r="E11716" s="184" cm="1">
        <f t="array" ref="E11716">_xlfn.IFS($D11716=$O$5,C11716*$P$5,$D11716=$O$6,$C11716*$P$6,$D11716="AZN",$C11716)</f>
        <v>15470</v>
      </c>
      <c r="F11716" s="183" cm="1">
        <f t="array" ref="F11716">_xlfn.IFS($D11716=$O$5,$C11716*$P$5*0.01,$D11716=$O$6,$C11716*$P$6*0.01,$D11716="AZN",$C11716*0.08)</f>
        <v>154.70000000000002</v>
      </c>
    </row>
    <row r="11717" spans="1:6" x14ac:dyDescent="0.3">
      <c r="A11717" s="177" t="s">
        <v>2017</v>
      </c>
      <c r="B11717" s="178">
        <v>44788</v>
      </c>
      <c r="C11717" s="179">
        <v>7500</v>
      </c>
      <c r="D11717" s="88" t="s">
        <v>2863</v>
      </c>
      <c r="E11717" s="184" cm="1">
        <f t="array" ref="E11717">_xlfn.IFS($D11717=$O$5,C11717*$P$5,$D11717=$O$6,$C11717*$P$6,$D11717="AZN",$C11717)</f>
        <v>12750</v>
      </c>
      <c r="F11717" s="183" cm="1">
        <f t="array" ref="F11717">_xlfn.IFS($D11717=$O$5,$C11717*$P$5*0.01,$D11717=$O$6,$C11717*$P$6*0.01,$D11717="AZN",$C11717*0.08)</f>
        <v>127.5</v>
      </c>
    </row>
    <row r="11718" spans="1:6" x14ac:dyDescent="0.3">
      <c r="A11718" s="177" t="s">
        <v>622</v>
      </c>
      <c r="B11718" s="178">
        <v>44552</v>
      </c>
      <c r="C11718" s="179">
        <v>5700</v>
      </c>
      <c r="D11718" s="88" t="s">
        <v>2862</v>
      </c>
      <c r="E11718" s="184" cm="1">
        <f t="array" ref="E11718">_xlfn.IFS($D11718=$O$5,C11718*$P$5,$D11718=$O$6,$C11718*$P$6,$D11718="AZN",$C11718)</f>
        <v>5700</v>
      </c>
      <c r="F11718" s="183" cm="1">
        <f t="array" ref="F11718">_xlfn.IFS($D11718=$O$5,$C11718*$P$5*0.01,$D11718=$O$6,$C11718*$P$6*0.01,$D11718="AZN",$C11718*0.08)</f>
        <v>456</v>
      </c>
    </row>
    <row r="11719" spans="1:6" x14ac:dyDescent="0.3">
      <c r="A11719" s="177" t="s">
        <v>947</v>
      </c>
      <c r="B11719" s="178">
        <v>44181</v>
      </c>
      <c r="C11719" s="179">
        <v>3300</v>
      </c>
      <c r="D11719" s="88" t="s">
        <v>2862</v>
      </c>
      <c r="E11719" s="184" cm="1">
        <f t="array" ref="E11719">_xlfn.IFS($D11719=$O$5,C11719*$P$5,$D11719=$O$6,$C11719*$P$6,$D11719="AZN",$C11719)</f>
        <v>3300</v>
      </c>
      <c r="F11719" s="183" cm="1">
        <f t="array" ref="F11719">_xlfn.IFS($D11719=$O$5,$C11719*$P$5*0.01,$D11719=$O$6,$C11719*$P$6*0.01,$D11719="AZN",$C11719*0.08)</f>
        <v>264</v>
      </c>
    </row>
    <row r="11720" spans="1:6" x14ac:dyDescent="0.3">
      <c r="A11720" s="177" t="s">
        <v>1170</v>
      </c>
      <c r="B11720" s="178">
        <v>44766</v>
      </c>
      <c r="C11720" s="179">
        <v>5100</v>
      </c>
      <c r="D11720" s="88" t="s">
        <v>2863</v>
      </c>
      <c r="E11720" s="184" cm="1">
        <f t="array" ref="E11720">_xlfn.IFS($D11720=$O$5,C11720*$P$5,$D11720=$O$6,$C11720*$P$6,$D11720="AZN",$C11720)</f>
        <v>8670</v>
      </c>
      <c r="F11720" s="183" cm="1">
        <f t="array" ref="F11720">_xlfn.IFS($D11720=$O$5,$C11720*$P$5*0.01,$D11720=$O$6,$C11720*$P$6*0.01,$D11720="AZN",$C11720*0.08)</f>
        <v>86.7</v>
      </c>
    </row>
    <row r="11721" spans="1:6" x14ac:dyDescent="0.3">
      <c r="A11721" s="177" t="s">
        <v>1305</v>
      </c>
      <c r="B11721" s="178">
        <v>44666</v>
      </c>
      <c r="C11721" s="179">
        <v>5100</v>
      </c>
      <c r="D11721" s="88" t="s">
        <v>2862</v>
      </c>
      <c r="E11721" s="184" cm="1">
        <f t="array" ref="E11721">_xlfn.IFS($D11721=$O$5,C11721*$P$5,$D11721=$O$6,$C11721*$P$6,$D11721="AZN",$C11721)</f>
        <v>5100</v>
      </c>
      <c r="F11721" s="183" cm="1">
        <f t="array" ref="F11721">_xlfn.IFS($D11721=$O$5,$C11721*$P$5*0.01,$D11721=$O$6,$C11721*$P$6*0.01,$D11721="AZN",$C11721*0.08)</f>
        <v>408</v>
      </c>
    </row>
    <row r="11722" spans="1:6" x14ac:dyDescent="0.3">
      <c r="A11722" s="177" t="s">
        <v>693</v>
      </c>
      <c r="B11722" s="178">
        <v>44548</v>
      </c>
      <c r="C11722" s="179">
        <v>1900</v>
      </c>
      <c r="D11722" s="88" t="s">
        <v>2862</v>
      </c>
      <c r="E11722" s="184" cm="1">
        <f t="array" ref="E11722">_xlfn.IFS($D11722=$O$5,C11722*$P$5,$D11722=$O$6,$C11722*$P$6,$D11722="AZN",$C11722)</f>
        <v>1900</v>
      </c>
      <c r="F11722" s="183" cm="1">
        <f t="array" ref="F11722">_xlfn.IFS($D11722=$O$5,$C11722*$P$5*0.01,$D11722=$O$6,$C11722*$P$6*0.01,$D11722="AZN",$C11722*0.08)</f>
        <v>152</v>
      </c>
    </row>
    <row r="11723" spans="1:6" x14ac:dyDescent="0.3">
      <c r="A11723" s="177" t="s">
        <v>1488</v>
      </c>
      <c r="B11723" s="178">
        <v>43789</v>
      </c>
      <c r="C11723" s="179">
        <v>11000</v>
      </c>
      <c r="D11723" s="88" t="s">
        <v>2864</v>
      </c>
      <c r="E11723" s="184" cm="1">
        <f t="array" ref="E11723">_xlfn.IFS($D11723=$O$5,C11723*$P$5,$D11723=$O$6,$C11723*$P$6,$D11723="AZN",$C11723)</f>
        <v>19981.5</v>
      </c>
      <c r="F11723" s="183" cm="1">
        <f t="array" ref="F11723">_xlfn.IFS($D11723=$O$5,$C11723*$P$5*0.01,$D11723=$O$6,$C11723*$P$6*0.01,$D11723="AZN",$C11723*0.08)</f>
        <v>199.815</v>
      </c>
    </row>
    <row r="11724" spans="1:6" x14ac:dyDescent="0.3">
      <c r="A11724" s="177" t="s">
        <v>464</v>
      </c>
      <c r="B11724" s="178">
        <v>44172</v>
      </c>
      <c r="C11724" s="179">
        <v>1800</v>
      </c>
      <c r="D11724" s="88" t="s">
        <v>2864</v>
      </c>
      <c r="E11724" s="184" cm="1">
        <f t="array" ref="E11724">_xlfn.IFS($D11724=$O$5,C11724*$P$5,$D11724=$O$6,$C11724*$P$6,$D11724="AZN",$C11724)</f>
        <v>3269.7</v>
      </c>
      <c r="F11724" s="183" cm="1">
        <f t="array" ref="F11724">_xlfn.IFS($D11724=$O$5,$C11724*$P$5*0.01,$D11724=$O$6,$C11724*$P$6*0.01,$D11724="AZN",$C11724*0.08)</f>
        <v>32.696999999999996</v>
      </c>
    </row>
    <row r="11725" spans="1:6" x14ac:dyDescent="0.3">
      <c r="A11725" s="177" t="s">
        <v>197</v>
      </c>
      <c r="B11725" s="178">
        <v>44274</v>
      </c>
      <c r="C11725" s="179">
        <v>8400</v>
      </c>
      <c r="D11725" s="88" t="s">
        <v>2864</v>
      </c>
      <c r="E11725" s="184" cm="1">
        <f t="array" ref="E11725">_xlfn.IFS($D11725=$O$5,C11725*$P$5,$D11725=$O$6,$C11725*$P$6,$D11725="AZN",$C11725)</f>
        <v>15258.6</v>
      </c>
      <c r="F11725" s="183" cm="1">
        <f t="array" ref="F11725">_xlfn.IFS($D11725=$O$5,$C11725*$P$5*0.01,$D11725=$O$6,$C11725*$P$6*0.01,$D11725="AZN",$C11725*0.08)</f>
        <v>152.58600000000001</v>
      </c>
    </row>
    <row r="11726" spans="1:6" x14ac:dyDescent="0.3">
      <c r="A11726" s="177" t="s">
        <v>1734</v>
      </c>
      <c r="B11726" s="178">
        <v>44549</v>
      </c>
      <c r="C11726" s="179">
        <v>3400</v>
      </c>
      <c r="D11726" s="88" t="s">
        <v>2862</v>
      </c>
      <c r="E11726" s="184" cm="1">
        <f t="array" ref="E11726">_xlfn.IFS($D11726=$O$5,C11726*$P$5,$D11726=$O$6,$C11726*$P$6,$D11726="AZN",$C11726)</f>
        <v>3400</v>
      </c>
      <c r="F11726" s="183" cm="1">
        <f t="array" ref="F11726">_xlfn.IFS($D11726=$O$5,$C11726*$P$5*0.01,$D11726=$O$6,$C11726*$P$6*0.01,$D11726="AZN",$C11726*0.08)</f>
        <v>272</v>
      </c>
    </row>
    <row r="11727" spans="1:6" x14ac:dyDescent="0.3">
      <c r="A11727" s="177" t="s">
        <v>1825</v>
      </c>
      <c r="B11727" s="178">
        <v>44666</v>
      </c>
      <c r="C11727" s="179">
        <v>3900</v>
      </c>
      <c r="D11727" s="88" t="s">
        <v>2864</v>
      </c>
      <c r="E11727" s="184" cm="1">
        <f t="array" ref="E11727">_xlfn.IFS($D11727=$O$5,C11727*$P$5,$D11727=$O$6,$C11727*$P$6,$D11727="AZN",$C11727)</f>
        <v>7084.35</v>
      </c>
      <c r="F11727" s="183" cm="1">
        <f t="array" ref="F11727">_xlfn.IFS($D11727=$O$5,$C11727*$P$5*0.01,$D11727=$O$6,$C11727*$P$6*0.01,$D11727="AZN",$C11727*0.08)</f>
        <v>70.843500000000006</v>
      </c>
    </row>
    <row r="11728" spans="1:6" x14ac:dyDescent="0.3">
      <c r="A11728" s="177" t="s">
        <v>345</v>
      </c>
      <c r="B11728" s="178">
        <v>44140</v>
      </c>
      <c r="C11728" s="179">
        <v>5700</v>
      </c>
      <c r="D11728" s="88" t="s">
        <v>2864</v>
      </c>
      <c r="E11728" s="184" cm="1">
        <f t="array" ref="E11728">_xlfn.IFS($D11728=$O$5,C11728*$P$5,$D11728=$O$6,$C11728*$P$6,$D11728="AZN",$C11728)</f>
        <v>10354.049999999999</v>
      </c>
      <c r="F11728" s="183" cm="1">
        <f t="array" ref="F11728">_xlfn.IFS($D11728=$O$5,$C11728*$P$5*0.01,$D11728=$O$6,$C11728*$P$6*0.01,$D11728="AZN",$C11728*0.08)</f>
        <v>103.54049999999999</v>
      </c>
    </row>
    <row r="11729" spans="1:6" x14ac:dyDescent="0.3">
      <c r="A11729" s="177" t="s">
        <v>2133</v>
      </c>
      <c r="B11729" s="178">
        <v>44072</v>
      </c>
      <c r="C11729" s="179">
        <v>7700</v>
      </c>
      <c r="D11729" s="88" t="s">
        <v>2862</v>
      </c>
      <c r="E11729" s="184" cm="1">
        <f t="array" ref="E11729">_xlfn.IFS($D11729=$O$5,C11729*$P$5,$D11729=$O$6,$C11729*$P$6,$D11729="AZN",$C11729)</f>
        <v>7700</v>
      </c>
      <c r="F11729" s="183" cm="1">
        <f t="array" ref="F11729">_xlfn.IFS($D11729=$O$5,$C11729*$P$5*0.01,$D11729=$O$6,$C11729*$P$6*0.01,$D11729="AZN",$C11729*0.08)</f>
        <v>616</v>
      </c>
    </row>
    <row r="11730" spans="1:6" x14ac:dyDescent="0.3">
      <c r="A11730" s="177" t="s">
        <v>584</v>
      </c>
      <c r="B11730" s="178">
        <v>43505</v>
      </c>
      <c r="C11730" s="179">
        <v>5600</v>
      </c>
      <c r="D11730" s="88" t="s">
        <v>2863</v>
      </c>
      <c r="E11730" s="184" cm="1">
        <f t="array" ref="E11730">_xlfn.IFS($D11730=$O$5,C11730*$P$5,$D11730=$O$6,$C11730*$P$6,$D11730="AZN",$C11730)</f>
        <v>9520</v>
      </c>
      <c r="F11730" s="183" cm="1">
        <f t="array" ref="F11730">_xlfn.IFS($D11730=$O$5,$C11730*$P$5*0.01,$D11730=$O$6,$C11730*$P$6*0.01,$D11730="AZN",$C11730*0.08)</f>
        <v>95.2</v>
      </c>
    </row>
    <row r="11731" spans="1:6" x14ac:dyDescent="0.3">
      <c r="A11731" s="177" t="s">
        <v>465</v>
      </c>
      <c r="B11731" s="178">
        <v>44345</v>
      </c>
      <c r="C11731" s="179">
        <v>12800</v>
      </c>
      <c r="D11731" s="88" t="s">
        <v>2862</v>
      </c>
      <c r="E11731" s="184" cm="1">
        <f t="array" ref="E11731">_xlfn.IFS($D11731=$O$5,C11731*$P$5,$D11731=$O$6,$C11731*$P$6,$D11731="AZN",$C11731)</f>
        <v>12800</v>
      </c>
      <c r="F11731" s="183" cm="1">
        <f t="array" ref="F11731">_xlfn.IFS($D11731=$O$5,$C11731*$P$5*0.01,$D11731=$O$6,$C11731*$P$6*0.01,$D11731="AZN",$C11731*0.08)</f>
        <v>1024</v>
      </c>
    </row>
    <row r="11732" spans="1:6" x14ac:dyDescent="0.3">
      <c r="A11732" s="177" t="s">
        <v>1736</v>
      </c>
      <c r="B11732" s="178">
        <v>44127</v>
      </c>
      <c r="C11732" s="179">
        <v>5700</v>
      </c>
      <c r="D11732" s="88" t="s">
        <v>2862</v>
      </c>
      <c r="E11732" s="184" cm="1">
        <f t="array" ref="E11732">_xlfn.IFS($D11732=$O$5,C11732*$P$5,$D11732=$O$6,$C11732*$P$6,$D11732="AZN",$C11732)</f>
        <v>5700</v>
      </c>
      <c r="F11732" s="183" cm="1">
        <f t="array" ref="F11732">_xlfn.IFS($D11732=$O$5,$C11732*$P$5*0.01,$D11732=$O$6,$C11732*$P$6*0.01,$D11732="AZN",$C11732*0.08)</f>
        <v>456</v>
      </c>
    </row>
    <row r="11733" spans="1:6" x14ac:dyDescent="0.3">
      <c r="A11733" s="177" t="s">
        <v>968</v>
      </c>
      <c r="B11733" s="178">
        <v>44129</v>
      </c>
      <c r="C11733" s="179">
        <v>7900</v>
      </c>
      <c r="D11733" s="88" t="s">
        <v>2864</v>
      </c>
      <c r="E11733" s="184" cm="1">
        <f t="array" ref="E11733">_xlfn.IFS($D11733=$O$5,C11733*$P$5,$D11733=$O$6,$C11733*$P$6,$D11733="AZN",$C11733)</f>
        <v>14350.35</v>
      </c>
      <c r="F11733" s="183" cm="1">
        <f t="array" ref="F11733">_xlfn.IFS($D11733=$O$5,$C11733*$P$5*0.01,$D11733=$O$6,$C11733*$P$6*0.01,$D11733="AZN",$C11733*0.08)</f>
        <v>143.5035</v>
      </c>
    </row>
    <row r="11734" spans="1:6" x14ac:dyDescent="0.3">
      <c r="A11734" s="177" t="s">
        <v>348</v>
      </c>
      <c r="B11734" s="178">
        <v>44310</v>
      </c>
      <c r="C11734" s="179">
        <v>3300</v>
      </c>
      <c r="D11734" s="88" t="s">
        <v>2864</v>
      </c>
      <c r="E11734" s="184" cm="1">
        <f t="array" ref="E11734">_xlfn.IFS($D11734=$O$5,C11734*$P$5,$D11734=$O$6,$C11734*$P$6,$D11734="AZN",$C11734)</f>
        <v>5994.45</v>
      </c>
      <c r="F11734" s="183" cm="1">
        <f t="array" ref="F11734">_xlfn.IFS($D11734=$O$5,$C11734*$P$5*0.01,$D11734=$O$6,$C11734*$P$6*0.01,$D11734="AZN",$C11734*0.08)</f>
        <v>59.944499999999998</v>
      </c>
    </row>
    <row r="11735" spans="1:6" x14ac:dyDescent="0.3">
      <c r="A11735" s="177" t="s">
        <v>999</v>
      </c>
      <c r="B11735" s="178">
        <v>43753</v>
      </c>
      <c r="C11735" s="179">
        <v>10600</v>
      </c>
      <c r="D11735" s="88" t="s">
        <v>2862</v>
      </c>
      <c r="E11735" s="184" cm="1">
        <f t="array" ref="E11735">_xlfn.IFS($D11735=$O$5,C11735*$P$5,$D11735=$O$6,$C11735*$P$6,$D11735="AZN",$C11735)</f>
        <v>10600</v>
      </c>
      <c r="F11735" s="183" cm="1">
        <f t="array" ref="F11735">_xlfn.IFS($D11735=$O$5,$C11735*$P$5*0.01,$D11735=$O$6,$C11735*$P$6*0.01,$D11735="AZN",$C11735*0.08)</f>
        <v>848</v>
      </c>
    </row>
    <row r="11736" spans="1:6" x14ac:dyDescent="0.3">
      <c r="A11736" s="177" t="s">
        <v>1452</v>
      </c>
      <c r="B11736" s="178">
        <v>43991</v>
      </c>
      <c r="C11736" s="179">
        <v>5600</v>
      </c>
      <c r="D11736" s="88" t="s">
        <v>2864</v>
      </c>
      <c r="E11736" s="184" cm="1">
        <f t="array" ref="E11736">_xlfn.IFS($D11736=$O$5,C11736*$P$5,$D11736=$O$6,$C11736*$P$6,$D11736="AZN",$C11736)</f>
        <v>10172.4</v>
      </c>
      <c r="F11736" s="183" cm="1">
        <f t="array" ref="F11736">_xlfn.IFS($D11736=$O$5,$C11736*$P$5*0.01,$D11736=$O$6,$C11736*$P$6*0.01,$D11736="AZN",$C11736*0.08)</f>
        <v>101.724</v>
      </c>
    </row>
    <row r="11737" spans="1:6" x14ac:dyDescent="0.3">
      <c r="A11737" s="177" t="s">
        <v>606</v>
      </c>
      <c r="B11737" s="178">
        <v>43788</v>
      </c>
      <c r="C11737" s="179">
        <v>9900</v>
      </c>
      <c r="D11737" s="88" t="s">
        <v>2863</v>
      </c>
      <c r="E11737" s="184" cm="1">
        <f t="array" ref="E11737">_xlfn.IFS($D11737=$O$5,C11737*$P$5,$D11737=$O$6,$C11737*$P$6,$D11737="AZN",$C11737)</f>
        <v>16830</v>
      </c>
      <c r="F11737" s="183" cm="1">
        <f t="array" ref="F11737">_xlfn.IFS($D11737=$O$5,$C11737*$P$5*0.01,$D11737=$O$6,$C11737*$P$6*0.01,$D11737="AZN",$C11737*0.08)</f>
        <v>168.3</v>
      </c>
    </row>
    <row r="11738" spans="1:6" x14ac:dyDescent="0.3">
      <c r="A11738" s="177" t="s">
        <v>1211</v>
      </c>
      <c r="B11738" s="178">
        <v>44450</v>
      </c>
      <c r="C11738" s="179">
        <v>1200</v>
      </c>
      <c r="D11738" s="88" t="s">
        <v>2864</v>
      </c>
      <c r="E11738" s="184" cm="1">
        <f t="array" ref="E11738">_xlfn.IFS($D11738=$O$5,C11738*$P$5,$D11738=$O$6,$C11738*$P$6,$D11738="AZN",$C11738)</f>
        <v>2179.8000000000002</v>
      </c>
      <c r="F11738" s="183" cm="1">
        <f t="array" ref="F11738">_xlfn.IFS($D11738=$O$5,$C11738*$P$5*0.01,$D11738=$O$6,$C11738*$P$6*0.01,$D11738="AZN",$C11738*0.08)</f>
        <v>21.798000000000002</v>
      </c>
    </row>
    <row r="11739" spans="1:6" x14ac:dyDescent="0.3">
      <c r="A11739" s="177" t="s">
        <v>281</v>
      </c>
      <c r="B11739" s="178">
        <v>44551</v>
      </c>
      <c r="C11739" s="179">
        <v>12800</v>
      </c>
      <c r="D11739" s="88" t="s">
        <v>2863</v>
      </c>
      <c r="E11739" s="184" cm="1">
        <f t="array" ref="E11739">_xlfn.IFS($D11739=$O$5,C11739*$P$5,$D11739=$O$6,$C11739*$P$6,$D11739="AZN",$C11739)</f>
        <v>21760</v>
      </c>
      <c r="F11739" s="183" cm="1">
        <f t="array" ref="F11739">_xlfn.IFS($D11739=$O$5,$C11739*$P$5*0.01,$D11739=$O$6,$C11739*$P$6*0.01,$D11739="AZN",$C11739*0.08)</f>
        <v>217.6</v>
      </c>
    </row>
    <row r="11740" spans="1:6" x14ac:dyDescent="0.3">
      <c r="A11740" s="177" t="s">
        <v>1328</v>
      </c>
      <c r="B11740" s="178">
        <v>44070</v>
      </c>
      <c r="C11740" s="179">
        <v>2700</v>
      </c>
      <c r="D11740" s="88" t="s">
        <v>2863</v>
      </c>
      <c r="E11740" s="184" cm="1">
        <f t="array" ref="E11740">_xlfn.IFS($D11740=$O$5,C11740*$P$5,$D11740=$O$6,$C11740*$P$6,$D11740="AZN",$C11740)</f>
        <v>4590</v>
      </c>
      <c r="F11740" s="183" cm="1">
        <f t="array" ref="F11740">_xlfn.IFS($D11740=$O$5,$C11740*$P$5*0.01,$D11740=$O$6,$C11740*$P$6*0.01,$D11740="AZN",$C11740*0.08)</f>
        <v>45.9</v>
      </c>
    </row>
    <row r="11741" spans="1:6" x14ac:dyDescent="0.3">
      <c r="A11741" s="177" t="s">
        <v>1866</v>
      </c>
      <c r="B11741" s="178">
        <v>44146</v>
      </c>
      <c r="C11741" s="179">
        <v>12300</v>
      </c>
      <c r="D11741" s="88" t="s">
        <v>2864</v>
      </c>
      <c r="E11741" s="184" cm="1">
        <f t="array" ref="E11741">_xlfn.IFS($D11741=$O$5,C11741*$P$5,$D11741=$O$6,$C11741*$P$6,$D11741="AZN",$C11741)</f>
        <v>22342.95</v>
      </c>
      <c r="F11741" s="183" cm="1">
        <f t="array" ref="F11741">_xlfn.IFS($D11741=$O$5,$C11741*$P$5*0.01,$D11741=$O$6,$C11741*$P$6*0.01,$D11741="AZN",$C11741*0.08)</f>
        <v>223.42950000000002</v>
      </c>
    </row>
    <row r="11742" spans="1:6" x14ac:dyDescent="0.3">
      <c r="A11742" s="177" t="s">
        <v>892</v>
      </c>
      <c r="B11742" s="178">
        <v>43561</v>
      </c>
      <c r="C11742" s="179">
        <v>8100</v>
      </c>
      <c r="D11742" s="88" t="s">
        <v>2862</v>
      </c>
      <c r="E11742" s="184" cm="1">
        <f t="array" ref="E11742">_xlfn.IFS($D11742=$O$5,C11742*$P$5,$D11742=$O$6,$C11742*$P$6,$D11742="AZN",$C11742)</f>
        <v>8100</v>
      </c>
      <c r="F11742" s="183" cm="1">
        <f t="array" ref="F11742">_xlfn.IFS($D11742=$O$5,$C11742*$P$5*0.01,$D11742=$O$6,$C11742*$P$6*0.01,$D11742="AZN",$C11742*0.08)</f>
        <v>648</v>
      </c>
    </row>
    <row r="11743" spans="1:6" x14ac:dyDescent="0.3">
      <c r="A11743" s="177" t="s">
        <v>1443</v>
      </c>
      <c r="B11743" s="178">
        <v>43587</v>
      </c>
      <c r="C11743" s="179">
        <v>3200</v>
      </c>
      <c r="D11743" s="88" t="s">
        <v>2863</v>
      </c>
      <c r="E11743" s="184" cm="1">
        <f t="array" ref="E11743">_xlfn.IFS($D11743=$O$5,C11743*$P$5,$D11743=$O$6,$C11743*$P$6,$D11743="AZN",$C11743)</f>
        <v>5440</v>
      </c>
      <c r="F11743" s="183" cm="1">
        <f t="array" ref="F11743">_xlfn.IFS($D11743=$O$5,$C11743*$P$5*0.01,$D11743=$O$6,$C11743*$P$6*0.01,$D11743="AZN",$C11743*0.08)</f>
        <v>54.4</v>
      </c>
    </row>
    <row r="11744" spans="1:6" x14ac:dyDescent="0.3">
      <c r="A11744" s="177" t="s">
        <v>469</v>
      </c>
      <c r="B11744" s="178">
        <v>44358</v>
      </c>
      <c r="C11744" s="179">
        <v>4500</v>
      </c>
      <c r="D11744" s="88" t="s">
        <v>2863</v>
      </c>
      <c r="E11744" s="184" cm="1">
        <f t="array" ref="E11744">_xlfn.IFS($D11744=$O$5,C11744*$P$5,$D11744=$O$6,$C11744*$P$6,$D11744="AZN",$C11744)</f>
        <v>7650</v>
      </c>
      <c r="F11744" s="183" cm="1">
        <f t="array" ref="F11744">_xlfn.IFS($D11744=$O$5,$C11744*$P$5*0.01,$D11744=$O$6,$C11744*$P$6*0.01,$D11744="AZN",$C11744*0.08)</f>
        <v>76.5</v>
      </c>
    </row>
    <row r="11745" spans="1:6" x14ac:dyDescent="0.3">
      <c r="A11745" s="177" t="s">
        <v>881</v>
      </c>
      <c r="B11745" s="178">
        <v>44495</v>
      </c>
      <c r="C11745" s="179">
        <v>5300</v>
      </c>
      <c r="D11745" s="88" t="s">
        <v>2863</v>
      </c>
      <c r="E11745" s="184" cm="1">
        <f t="array" ref="E11745">_xlfn.IFS($D11745=$O$5,C11745*$P$5,$D11745=$O$6,$C11745*$P$6,$D11745="AZN",$C11745)</f>
        <v>9010</v>
      </c>
      <c r="F11745" s="183" cm="1">
        <f t="array" ref="F11745">_xlfn.IFS($D11745=$O$5,$C11745*$P$5*0.01,$D11745=$O$6,$C11745*$P$6*0.01,$D11745="AZN",$C11745*0.08)</f>
        <v>90.100000000000009</v>
      </c>
    </row>
    <row r="11746" spans="1:6" x14ac:dyDescent="0.3">
      <c r="A11746" s="177" t="s">
        <v>1004</v>
      </c>
      <c r="B11746" s="178">
        <v>44462</v>
      </c>
      <c r="C11746" s="179">
        <v>9700</v>
      </c>
      <c r="D11746" s="88" t="s">
        <v>2864</v>
      </c>
      <c r="E11746" s="184" cm="1">
        <f t="array" ref="E11746">_xlfn.IFS($D11746=$O$5,C11746*$P$5,$D11746=$O$6,$C11746*$P$6,$D11746="AZN",$C11746)</f>
        <v>17620.05</v>
      </c>
      <c r="F11746" s="183" cm="1">
        <f t="array" ref="F11746">_xlfn.IFS($D11746=$O$5,$C11746*$P$5*0.01,$D11746=$O$6,$C11746*$P$6*0.01,$D11746="AZN",$C11746*0.08)</f>
        <v>176.20050000000001</v>
      </c>
    </row>
    <row r="11747" spans="1:6" x14ac:dyDescent="0.3">
      <c r="A11747" s="177" t="s">
        <v>1090</v>
      </c>
      <c r="B11747" s="178">
        <v>44194</v>
      </c>
      <c r="C11747" s="179">
        <v>1600</v>
      </c>
      <c r="D11747" s="88" t="s">
        <v>2863</v>
      </c>
      <c r="E11747" s="184" cm="1">
        <f t="array" ref="E11747">_xlfn.IFS($D11747=$O$5,C11747*$P$5,$D11747=$O$6,$C11747*$P$6,$D11747="AZN",$C11747)</f>
        <v>2720</v>
      </c>
      <c r="F11747" s="183" cm="1">
        <f t="array" ref="F11747">_xlfn.IFS($D11747=$O$5,$C11747*$P$5*0.01,$D11747=$O$6,$C11747*$P$6*0.01,$D11747="AZN",$C11747*0.08)</f>
        <v>27.2</v>
      </c>
    </row>
    <row r="11748" spans="1:6" x14ac:dyDescent="0.3">
      <c r="A11748" s="177" t="s">
        <v>1702</v>
      </c>
      <c r="B11748" s="178">
        <v>44339</v>
      </c>
      <c r="C11748" s="179">
        <v>7900</v>
      </c>
      <c r="D11748" s="88" t="s">
        <v>2864</v>
      </c>
      <c r="E11748" s="184" cm="1">
        <f t="array" ref="E11748">_xlfn.IFS($D11748=$O$5,C11748*$P$5,$D11748=$O$6,$C11748*$P$6,$D11748="AZN",$C11748)</f>
        <v>14350.35</v>
      </c>
      <c r="F11748" s="183" cm="1">
        <f t="array" ref="F11748">_xlfn.IFS($D11748=$O$5,$C11748*$P$5*0.01,$D11748=$O$6,$C11748*$P$6*0.01,$D11748="AZN",$C11748*0.08)</f>
        <v>143.5035</v>
      </c>
    </row>
    <row r="11749" spans="1:6" x14ac:dyDescent="0.3">
      <c r="A11749" s="177" t="s">
        <v>286</v>
      </c>
      <c r="B11749" s="178">
        <v>43934</v>
      </c>
      <c r="C11749" s="179">
        <v>3900</v>
      </c>
      <c r="D11749" s="88" t="s">
        <v>2864</v>
      </c>
      <c r="E11749" s="184" cm="1">
        <f t="array" ref="E11749">_xlfn.IFS($D11749=$O$5,C11749*$P$5,$D11749=$O$6,$C11749*$P$6,$D11749="AZN",$C11749)</f>
        <v>7084.35</v>
      </c>
      <c r="F11749" s="183" cm="1">
        <f t="array" ref="F11749">_xlfn.IFS($D11749=$O$5,$C11749*$P$5*0.01,$D11749=$O$6,$C11749*$P$6*0.01,$D11749="AZN",$C11749*0.08)</f>
        <v>70.843500000000006</v>
      </c>
    </row>
    <row r="11750" spans="1:6" x14ac:dyDescent="0.3">
      <c r="A11750" s="177" t="s">
        <v>1476</v>
      </c>
      <c r="B11750" s="178">
        <v>44167</v>
      </c>
      <c r="C11750" s="179">
        <v>6500</v>
      </c>
      <c r="D11750" s="88" t="s">
        <v>2863</v>
      </c>
      <c r="E11750" s="184" cm="1">
        <f t="array" ref="E11750">_xlfn.IFS($D11750=$O$5,C11750*$P$5,$D11750=$O$6,$C11750*$P$6,$D11750="AZN",$C11750)</f>
        <v>11050</v>
      </c>
      <c r="F11750" s="183" cm="1">
        <f t="array" ref="F11750">_xlfn.IFS($D11750=$O$5,$C11750*$P$5*0.01,$D11750=$O$6,$C11750*$P$6*0.01,$D11750="AZN",$C11750*0.08)</f>
        <v>110.5</v>
      </c>
    </row>
    <row r="11751" spans="1:6" x14ac:dyDescent="0.3">
      <c r="A11751" s="177" t="s">
        <v>1706</v>
      </c>
      <c r="B11751" s="178">
        <v>43614</v>
      </c>
      <c r="C11751" s="179">
        <v>5500</v>
      </c>
      <c r="D11751" s="88" t="s">
        <v>2864</v>
      </c>
      <c r="E11751" s="184" cm="1">
        <f t="array" ref="E11751">_xlfn.IFS($D11751=$O$5,C11751*$P$5,$D11751=$O$6,$C11751*$P$6,$D11751="AZN",$C11751)</f>
        <v>9990.75</v>
      </c>
      <c r="F11751" s="183" cm="1">
        <f t="array" ref="F11751">_xlfn.IFS($D11751=$O$5,$C11751*$P$5*0.01,$D11751=$O$6,$C11751*$P$6*0.01,$D11751="AZN",$C11751*0.08)</f>
        <v>99.907499999999999</v>
      </c>
    </row>
    <row r="11752" spans="1:6" x14ac:dyDescent="0.3">
      <c r="A11752" s="177" t="s">
        <v>414</v>
      </c>
      <c r="B11752" s="178">
        <v>43675</v>
      </c>
      <c r="C11752" s="179">
        <v>4400</v>
      </c>
      <c r="D11752" s="88" t="s">
        <v>2864</v>
      </c>
      <c r="E11752" s="184" cm="1">
        <f t="array" ref="E11752">_xlfn.IFS($D11752=$O$5,C11752*$P$5,$D11752=$O$6,$C11752*$P$6,$D11752="AZN",$C11752)</f>
        <v>7992.6</v>
      </c>
      <c r="F11752" s="183" cm="1">
        <f t="array" ref="F11752">_xlfn.IFS($D11752=$O$5,$C11752*$P$5*0.01,$D11752=$O$6,$C11752*$P$6*0.01,$D11752="AZN",$C11752*0.08)</f>
        <v>79.926000000000002</v>
      </c>
    </row>
    <row r="11753" spans="1:6" x14ac:dyDescent="0.3">
      <c r="A11753" s="177" t="s">
        <v>872</v>
      </c>
      <c r="B11753" s="178">
        <v>44175</v>
      </c>
      <c r="C11753" s="179">
        <v>3000</v>
      </c>
      <c r="D11753" s="88" t="s">
        <v>2863</v>
      </c>
      <c r="E11753" s="184" cm="1">
        <f t="array" ref="E11753">_xlfn.IFS($D11753=$O$5,C11753*$P$5,$D11753=$O$6,$C11753*$P$6,$D11753="AZN",$C11753)</f>
        <v>5100</v>
      </c>
      <c r="F11753" s="183" cm="1">
        <f t="array" ref="F11753">_xlfn.IFS($D11753=$O$5,$C11753*$P$5*0.01,$D11753=$O$6,$C11753*$P$6*0.01,$D11753="AZN",$C11753*0.08)</f>
        <v>51</v>
      </c>
    </row>
    <row r="11754" spans="1:6" x14ac:dyDescent="0.3">
      <c r="A11754" s="177" t="s">
        <v>1787</v>
      </c>
      <c r="B11754" s="178">
        <v>44084</v>
      </c>
      <c r="C11754" s="179">
        <v>8500</v>
      </c>
      <c r="D11754" s="88" t="s">
        <v>2862</v>
      </c>
      <c r="E11754" s="184" cm="1">
        <f t="array" ref="E11754">_xlfn.IFS($D11754=$O$5,C11754*$P$5,$D11754=$O$6,$C11754*$P$6,$D11754="AZN",$C11754)</f>
        <v>8500</v>
      </c>
      <c r="F11754" s="183" cm="1">
        <f t="array" ref="F11754">_xlfn.IFS($D11754=$O$5,$C11754*$P$5*0.01,$D11754=$O$6,$C11754*$P$6*0.01,$D11754="AZN",$C11754*0.08)</f>
        <v>680</v>
      </c>
    </row>
    <row r="11755" spans="1:6" x14ac:dyDescent="0.3">
      <c r="A11755" s="177" t="s">
        <v>173</v>
      </c>
      <c r="B11755" s="178">
        <v>44525</v>
      </c>
      <c r="C11755" s="179">
        <v>3600</v>
      </c>
      <c r="D11755" s="88" t="s">
        <v>2864</v>
      </c>
      <c r="E11755" s="184" cm="1">
        <f t="array" ref="E11755">_xlfn.IFS($D11755=$O$5,C11755*$P$5,$D11755=$O$6,$C11755*$P$6,$D11755="AZN",$C11755)</f>
        <v>6539.4</v>
      </c>
      <c r="F11755" s="183" cm="1">
        <f t="array" ref="F11755">_xlfn.IFS($D11755=$O$5,$C11755*$P$5*0.01,$D11755=$O$6,$C11755*$P$6*0.01,$D11755="AZN",$C11755*0.08)</f>
        <v>65.393999999999991</v>
      </c>
    </row>
    <row r="11756" spans="1:6" x14ac:dyDescent="0.3">
      <c r="A11756" s="177" t="s">
        <v>1557</v>
      </c>
      <c r="B11756" s="178">
        <v>44071</v>
      </c>
      <c r="C11756" s="179">
        <v>12500</v>
      </c>
      <c r="D11756" s="88" t="s">
        <v>2864</v>
      </c>
      <c r="E11756" s="184" cm="1">
        <f t="array" ref="E11756">_xlfn.IFS($D11756=$O$5,C11756*$P$5,$D11756=$O$6,$C11756*$P$6,$D11756="AZN",$C11756)</f>
        <v>22706.25</v>
      </c>
      <c r="F11756" s="183" cm="1">
        <f t="array" ref="F11756">_xlfn.IFS($D11756=$O$5,$C11756*$P$5*0.01,$D11756=$O$6,$C11756*$P$6*0.01,$D11756="AZN",$C11756*0.08)</f>
        <v>227.0625</v>
      </c>
    </row>
    <row r="11757" spans="1:6" x14ac:dyDescent="0.3">
      <c r="A11757" s="177" t="s">
        <v>1891</v>
      </c>
      <c r="B11757" s="178">
        <v>43960</v>
      </c>
      <c r="C11757" s="179">
        <v>3900</v>
      </c>
      <c r="D11757" s="88" t="s">
        <v>2862</v>
      </c>
      <c r="E11757" s="184" cm="1">
        <f t="array" ref="E11757">_xlfn.IFS($D11757=$O$5,C11757*$P$5,$D11757=$O$6,$C11757*$P$6,$D11757="AZN",$C11757)</f>
        <v>3900</v>
      </c>
      <c r="F11757" s="183" cm="1">
        <f t="array" ref="F11757">_xlfn.IFS($D11757=$O$5,$C11757*$P$5*0.01,$D11757=$O$6,$C11757*$P$6*0.01,$D11757="AZN",$C11757*0.08)</f>
        <v>312</v>
      </c>
    </row>
    <row r="11758" spans="1:6" x14ac:dyDescent="0.3">
      <c r="A11758" s="177" t="s">
        <v>1606</v>
      </c>
      <c r="B11758" s="178">
        <v>43807</v>
      </c>
      <c r="C11758" s="179">
        <v>11400</v>
      </c>
      <c r="D11758" s="88" t="s">
        <v>2862</v>
      </c>
      <c r="E11758" s="184" cm="1">
        <f t="array" ref="E11758">_xlfn.IFS($D11758=$O$5,C11758*$P$5,$D11758=$O$6,$C11758*$P$6,$D11758="AZN",$C11758)</f>
        <v>11400</v>
      </c>
      <c r="F11758" s="183" cm="1">
        <f t="array" ref="F11758">_xlfn.IFS($D11758=$O$5,$C11758*$P$5*0.01,$D11758=$O$6,$C11758*$P$6*0.01,$D11758="AZN",$C11758*0.08)</f>
        <v>912</v>
      </c>
    </row>
    <row r="11759" spans="1:6" x14ac:dyDescent="0.3">
      <c r="A11759" s="177" t="s">
        <v>729</v>
      </c>
      <c r="B11759" s="178">
        <v>44684</v>
      </c>
      <c r="C11759" s="179">
        <v>5500</v>
      </c>
      <c r="D11759" s="88" t="s">
        <v>2863</v>
      </c>
      <c r="E11759" s="184" cm="1">
        <f t="array" ref="E11759">_xlfn.IFS($D11759=$O$5,C11759*$P$5,$D11759=$O$6,$C11759*$P$6,$D11759="AZN",$C11759)</f>
        <v>9350</v>
      </c>
      <c r="F11759" s="183" cm="1">
        <f t="array" ref="F11759">_xlfn.IFS($D11759=$O$5,$C11759*$P$5*0.01,$D11759=$O$6,$C11759*$P$6*0.01,$D11759="AZN",$C11759*0.08)</f>
        <v>93.5</v>
      </c>
    </row>
    <row r="11760" spans="1:6" x14ac:dyDescent="0.3">
      <c r="A11760" s="177" t="s">
        <v>883</v>
      </c>
      <c r="B11760" s="178">
        <v>44294</v>
      </c>
      <c r="C11760" s="179">
        <v>12300</v>
      </c>
      <c r="D11760" s="88" t="s">
        <v>2864</v>
      </c>
      <c r="E11760" s="184" cm="1">
        <f t="array" ref="E11760">_xlfn.IFS($D11760=$O$5,C11760*$P$5,$D11760=$O$6,$C11760*$P$6,$D11760="AZN",$C11760)</f>
        <v>22342.95</v>
      </c>
      <c r="F11760" s="183" cm="1">
        <f t="array" ref="F11760">_xlfn.IFS($D11760=$O$5,$C11760*$P$5*0.01,$D11760=$O$6,$C11760*$P$6*0.01,$D11760="AZN",$C11760*0.08)</f>
        <v>223.42950000000002</v>
      </c>
    </row>
    <row r="11761" spans="1:6" x14ac:dyDescent="0.3">
      <c r="A11761" s="177" t="s">
        <v>2141</v>
      </c>
      <c r="B11761" s="178">
        <v>43930</v>
      </c>
      <c r="C11761" s="179">
        <v>6200</v>
      </c>
      <c r="D11761" s="88" t="s">
        <v>2864</v>
      </c>
      <c r="E11761" s="184" cm="1">
        <f t="array" ref="E11761">_xlfn.IFS($D11761=$O$5,C11761*$P$5,$D11761=$O$6,$C11761*$P$6,$D11761="AZN",$C11761)</f>
        <v>11262.3</v>
      </c>
      <c r="F11761" s="183" cm="1">
        <f t="array" ref="F11761">_xlfn.IFS($D11761=$O$5,$C11761*$P$5*0.01,$D11761=$O$6,$C11761*$P$6*0.01,$D11761="AZN",$C11761*0.08)</f>
        <v>112.62299999999999</v>
      </c>
    </row>
    <row r="11762" spans="1:6" x14ac:dyDescent="0.3">
      <c r="A11762" s="177" t="s">
        <v>1312</v>
      </c>
      <c r="B11762" s="178">
        <v>44149</v>
      </c>
      <c r="C11762" s="179">
        <v>13000</v>
      </c>
      <c r="D11762" s="88" t="s">
        <v>2862</v>
      </c>
      <c r="E11762" s="184" cm="1">
        <f t="array" ref="E11762">_xlfn.IFS($D11762=$O$5,C11762*$P$5,$D11762=$O$6,$C11762*$P$6,$D11762="AZN",$C11762)</f>
        <v>13000</v>
      </c>
      <c r="F11762" s="183" cm="1">
        <f t="array" ref="F11762">_xlfn.IFS($D11762=$O$5,$C11762*$P$5*0.01,$D11762=$O$6,$C11762*$P$6*0.01,$D11762="AZN",$C11762*0.08)</f>
        <v>1040</v>
      </c>
    </row>
    <row r="11763" spans="1:6" x14ac:dyDescent="0.3">
      <c r="A11763" s="177" t="s">
        <v>1898</v>
      </c>
      <c r="B11763" s="178">
        <v>43961</v>
      </c>
      <c r="C11763" s="179">
        <v>5700</v>
      </c>
      <c r="D11763" s="88" t="s">
        <v>2863</v>
      </c>
      <c r="E11763" s="184" cm="1">
        <f t="array" ref="E11763">_xlfn.IFS($D11763=$O$5,C11763*$P$5,$D11763=$O$6,$C11763*$P$6,$D11763="AZN",$C11763)</f>
        <v>9690</v>
      </c>
      <c r="F11763" s="183" cm="1">
        <f t="array" ref="F11763">_xlfn.IFS($D11763=$O$5,$C11763*$P$5*0.01,$D11763=$O$6,$C11763*$P$6*0.01,$D11763="AZN",$C11763*0.08)</f>
        <v>96.9</v>
      </c>
    </row>
    <row r="11764" spans="1:6" x14ac:dyDescent="0.3">
      <c r="A11764" s="177" t="s">
        <v>1897</v>
      </c>
      <c r="B11764" s="178">
        <v>43542</v>
      </c>
      <c r="C11764" s="179">
        <v>2900</v>
      </c>
      <c r="D11764" s="88" t="s">
        <v>2862</v>
      </c>
      <c r="E11764" s="184" cm="1">
        <f t="array" ref="E11764">_xlfn.IFS($D11764=$O$5,C11764*$P$5,$D11764=$O$6,$C11764*$P$6,$D11764="AZN",$C11764)</f>
        <v>2900</v>
      </c>
      <c r="F11764" s="183" cm="1">
        <f t="array" ref="F11764">_xlfn.IFS($D11764=$O$5,$C11764*$P$5*0.01,$D11764=$O$6,$C11764*$P$6*0.01,$D11764="AZN",$C11764*0.08)</f>
        <v>232</v>
      </c>
    </row>
    <row r="11765" spans="1:6" x14ac:dyDescent="0.3">
      <c r="A11765" s="177" t="s">
        <v>299</v>
      </c>
      <c r="B11765" s="178">
        <v>44724</v>
      </c>
      <c r="C11765" s="179">
        <v>8000</v>
      </c>
      <c r="D11765" s="88" t="s">
        <v>2862</v>
      </c>
      <c r="E11765" s="184" cm="1">
        <f t="array" ref="E11765">_xlfn.IFS($D11765=$O$5,C11765*$P$5,$D11765=$O$6,$C11765*$P$6,$D11765="AZN",$C11765)</f>
        <v>8000</v>
      </c>
      <c r="F11765" s="183" cm="1">
        <f t="array" ref="F11765">_xlfn.IFS($D11765=$O$5,$C11765*$P$5*0.01,$D11765=$O$6,$C11765*$P$6*0.01,$D11765="AZN",$C11765*0.08)</f>
        <v>640</v>
      </c>
    </row>
    <row r="11766" spans="1:6" x14ac:dyDescent="0.3">
      <c r="A11766" s="177" t="s">
        <v>1925</v>
      </c>
      <c r="B11766" s="178">
        <v>44200</v>
      </c>
      <c r="C11766" s="179">
        <v>10200</v>
      </c>
      <c r="D11766" s="88" t="s">
        <v>2862</v>
      </c>
      <c r="E11766" s="184" cm="1">
        <f t="array" ref="E11766">_xlfn.IFS($D11766=$O$5,C11766*$P$5,$D11766=$O$6,$C11766*$P$6,$D11766="AZN",$C11766)</f>
        <v>10200</v>
      </c>
      <c r="F11766" s="183" cm="1">
        <f t="array" ref="F11766">_xlfn.IFS($D11766=$O$5,$C11766*$P$5*0.01,$D11766=$O$6,$C11766*$P$6*0.01,$D11766="AZN",$C11766*0.08)</f>
        <v>816</v>
      </c>
    </row>
    <row r="11767" spans="1:6" x14ac:dyDescent="0.3">
      <c r="A11767" s="177" t="s">
        <v>1270</v>
      </c>
      <c r="B11767" s="178">
        <v>44421</v>
      </c>
      <c r="C11767" s="179">
        <v>7000</v>
      </c>
      <c r="D11767" s="88" t="s">
        <v>2863</v>
      </c>
      <c r="E11767" s="184" cm="1">
        <f t="array" ref="E11767">_xlfn.IFS($D11767=$O$5,C11767*$P$5,$D11767=$O$6,$C11767*$P$6,$D11767="AZN",$C11767)</f>
        <v>11900</v>
      </c>
      <c r="F11767" s="183" cm="1">
        <f t="array" ref="F11767">_xlfn.IFS($D11767=$O$5,$C11767*$P$5*0.01,$D11767=$O$6,$C11767*$P$6*0.01,$D11767="AZN",$C11767*0.08)</f>
        <v>119</v>
      </c>
    </row>
    <row r="11768" spans="1:6" x14ac:dyDescent="0.3">
      <c r="A11768" s="177" t="s">
        <v>288</v>
      </c>
      <c r="B11768" s="178">
        <v>44068</v>
      </c>
      <c r="C11768" s="179">
        <v>12900</v>
      </c>
      <c r="D11768" s="88" t="s">
        <v>2864</v>
      </c>
      <c r="E11768" s="184" cm="1">
        <f t="array" ref="E11768">_xlfn.IFS($D11768=$O$5,C11768*$P$5,$D11768=$O$6,$C11768*$P$6,$D11768="AZN",$C11768)</f>
        <v>23432.85</v>
      </c>
      <c r="F11768" s="183" cm="1">
        <f t="array" ref="F11768">_xlfn.IFS($D11768=$O$5,$C11768*$P$5*0.01,$D11768=$O$6,$C11768*$P$6*0.01,$D11768="AZN",$C11768*0.08)</f>
        <v>234.32849999999999</v>
      </c>
    </row>
    <row r="11769" spans="1:6" x14ac:dyDescent="0.3">
      <c r="A11769" s="177" t="s">
        <v>312</v>
      </c>
      <c r="B11769" s="178">
        <v>44359</v>
      </c>
      <c r="C11769" s="179">
        <v>5900</v>
      </c>
      <c r="D11769" s="88" t="s">
        <v>2863</v>
      </c>
      <c r="E11769" s="184" cm="1">
        <f t="array" ref="E11769">_xlfn.IFS($D11769=$O$5,C11769*$P$5,$D11769=$O$6,$C11769*$P$6,$D11769="AZN",$C11769)</f>
        <v>10030</v>
      </c>
      <c r="F11769" s="183" cm="1">
        <f t="array" ref="F11769">_xlfn.IFS($D11769=$O$5,$C11769*$P$5*0.01,$D11769=$O$6,$C11769*$P$6*0.01,$D11769="AZN",$C11769*0.08)</f>
        <v>100.3</v>
      </c>
    </row>
    <row r="11770" spans="1:6" x14ac:dyDescent="0.3">
      <c r="A11770" s="177" t="s">
        <v>420</v>
      </c>
      <c r="B11770" s="178">
        <v>43658</v>
      </c>
      <c r="C11770" s="179">
        <v>4100</v>
      </c>
      <c r="D11770" s="88" t="s">
        <v>2864</v>
      </c>
      <c r="E11770" s="184" cm="1">
        <f t="array" ref="E11770">_xlfn.IFS($D11770=$O$5,C11770*$P$5,$D11770=$O$6,$C11770*$P$6,$D11770="AZN",$C11770)</f>
        <v>7447.65</v>
      </c>
      <c r="F11770" s="183" cm="1">
        <f t="array" ref="F11770">_xlfn.IFS($D11770=$O$5,$C11770*$P$5*0.01,$D11770=$O$6,$C11770*$P$6*0.01,$D11770="AZN",$C11770*0.08)</f>
        <v>74.476500000000001</v>
      </c>
    </row>
    <row r="11771" spans="1:6" x14ac:dyDescent="0.3">
      <c r="A11771" s="177" t="s">
        <v>1048</v>
      </c>
      <c r="B11771" s="178">
        <v>44036</v>
      </c>
      <c r="C11771" s="179">
        <v>7600</v>
      </c>
      <c r="D11771" s="88" t="s">
        <v>2864</v>
      </c>
      <c r="E11771" s="184" cm="1">
        <f t="array" ref="E11771">_xlfn.IFS($D11771=$O$5,C11771*$P$5,$D11771=$O$6,$C11771*$P$6,$D11771="AZN",$C11771)</f>
        <v>13805.4</v>
      </c>
      <c r="F11771" s="183" cm="1">
        <f t="array" ref="F11771">_xlfn.IFS($D11771=$O$5,$C11771*$P$5*0.01,$D11771=$O$6,$C11771*$P$6*0.01,$D11771="AZN",$C11771*0.08)</f>
        <v>138.054</v>
      </c>
    </row>
    <row r="11772" spans="1:6" x14ac:dyDescent="0.3">
      <c r="A11772" s="177" t="s">
        <v>644</v>
      </c>
      <c r="B11772" s="178">
        <v>44616</v>
      </c>
      <c r="C11772" s="179">
        <v>6400</v>
      </c>
      <c r="D11772" s="88" t="s">
        <v>2863</v>
      </c>
      <c r="E11772" s="184" cm="1">
        <f t="array" ref="E11772">_xlfn.IFS($D11772=$O$5,C11772*$P$5,$D11772=$O$6,$C11772*$P$6,$D11772="AZN",$C11772)</f>
        <v>10880</v>
      </c>
      <c r="F11772" s="183" cm="1">
        <f t="array" ref="F11772">_xlfn.IFS($D11772=$O$5,$C11772*$P$5*0.01,$D11772=$O$6,$C11772*$P$6*0.01,$D11772="AZN",$C11772*0.08)</f>
        <v>108.8</v>
      </c>
    </row>
    <row r="11773" spans="1:6" x14ac:dyDescent="0.3">
      <c r="A11773" s="177" t="s">
        <v>985</v>
      </c>
      <c r="B11773" s="178">
        <v>44093</v>
      </c>
      <c r="C11773" s="179">
        <v>10900</v>
      </c>
      <c r="D11773" s="88" t="s">
        <v>2864</v>
      </c>
      <c r="E11773" s="184" cm="1">
        <f t="array" ref="E11773">_xlfn.IFS($D11773=$O$5,C11773*$P$5,$D11773=$O$6,$C11773*$P$6,$D11773="AZN",$C11773)</f>
        <v>19799.849999999999</v>
      </c>
      <c r="F11773" s="183" cm="1">
        <f t="array" ref="F11773">_xlfn.IFS($D11773=$O$5,$C11773*$P$5*0.01,$D11773=$O$6,$C11773*$P$6*0.01,$D11773="AZN",$C11773*0.08)</f>
        <v>197.99849999999998</v>
      </c>
    </row>
    <row r="11774" spans="1:6" x14ac:dyDescent="0.3">
      <c r="A11774" s="177" t="s">
        <v>2014</v>
      </c>
      <c r="B11774" s="178">
        <v>43544</v>
      </c>
      <c r="C11774" s="179">
        <v>1200</v>
      </c>
      <c r="D11774" s="88" t="s">
        <v>2864</v>
      </c>
      <c r="E11774" s="184" cm="1">
        <f t="array" ref="E11774">_xlfn.IFS($D11774=$O$5,C11774*$P$5,$D11774=$O$6,$C11774*$P$6,$D11774="AZN",$C11774)</f>
        <v>2179.8000000000002</v>
      </c>
      <c r="F11774" s="183" cm="1">
        <f t="array" ref="F11774">_xlfn.IFS($D11774=$O$5,$C11774*$P$5*0.01,$D11774=$O$6,$C11774*$P$6*0.01,$D11774="AZN",$C11774*0.08)</f>
        <v>21.798000000000002</v>
      </c>
    </row>
    <row r="11775" spans="1:6" x14ac:dyDescent="0.3">
      <c r="A11775" s="177" t="s">
        <v>249</v>
      </c>
      <c r="B11775" s="178">
        <v>44513</v>
      </c>
      <c r="C11775" s="179">
        <v>6200</v>
      </c>
      <c r="D11775" s="88" t="s">
        <v>2862</v>
      </c>
      <c r="E11775" s="184" cm="1">
        <f t="array" ref="E11775">_xlfn.IFS($D11775=$O$5,C11775*$P$5,$D11775=$O$6,$C11775*$P$6,$D11775="AZN",$C11775)</f>
        <v>6200</v>
      </c>
      <c r="F11775" s="183" cm="1">
        <f t="array" ref="F11775">_xlfn.IFS($D11775=$O$5,$C11775*$P$5*0.01,$D11775=$O$6,$C11775*$P$6*0.01,$D11775="AZN",$C11775*0.08)</f>
        <v>496</v>
      </c>
    </row>
    <row r="11776" spans="1:6" x14ac:dyDescent="0.3">
      <c r="A11776" s="177" t="s">
        <v>1263</v>
      </c>
      <c r="B11776" s="178">
        <v>44009</v>
      </c>
      <c r="C11776" s="179">
        <v>11300</v>
      </c>
      <c r="D11776" s="88" t="s">
        <v>2863</v>
      </c>
      <c r="E11776" s="184" cm="1">
        <f t="array" ref="E11776">_xlfn.IFS($D11776=$O$5,C11776*$P$5,$D11776=$O$6,$C11776*$P$6,$D11776="AZN",$C11776)</f>
        <v>19210</v>
      </c>
      <c r="F11776" s="183" cm="1">
        <f t="array" ref="F11776">_xlfn.IFS($D11776=$O$5,$C11776*$P$5*0.01,$D11776=$O$6,$C11776*$P$6*0.01,$D11776="AZN",$C11776*0.08)</f>
        <v>192.1</v>
      </c>
    </row>
    <row r="11777" spans="1:6" x14ac:dyDescent="0.3">
      <c r="A11777" s="177" t="s">
        <v>800</v>
      </c>
      <c r="B11777" s="178">
        <v>44350</v>
      </c>
      <c r="C11777" s="179">
        <v>11300</v>
      </c>
      <c r="D11777" s="88" t="s">
        <v>2864</v>
      </c>
      <c r="E11777" s="184" cm="1">
        <f t="array" ref="E11777">_xlfn.IFS($D11777=$O$5,C11777*$P$5,$D11777=$O$6,$C11777*$P$6,$D11777="AZN",$C11777)</f>
        <v>20526.45</v>
      </c>
      <c r="F11777" s="183" cm="1">
        <f t="array" ref="F11777">_xlfn.IFS($D11777=$O$5,$C11777*$P$5*0.01,$D11777=$O$6,$C11777*$P$6*0.01,$D11777="AZN",$C11777*0.08)</f>
        <v>205.2645</v>
      </c>
    </row>
    <row r="11778" spans="1:6" x14ac:dyDescent="0.3">
      <c r="A11778" s="177" t="s">
        <v>1482</v>
      </c>
      <c r="B11778" s="178">
        <v>44129</v>
      </c>
      <c r="C11778" s="179">
        <v>9800</v>
      </c>
      <c r="D11778" s="88" t="s">
        <v>2864</v>
      </c>
      <c r="E11778" s="184" cm="1">
        <f t="array" ref="E11778">_xlfn.IFS($D11778=$O$5,C11778*$P$5,$D11778=$O$6,$C11778*$P$6,$D11778="AZN",$C11778)</f>
        <v>17801.7</v>
      </c>
      <c r="F11778" s="183" cm="1">
        <f t="array" ref="F11778">_xlfn.IFS($D11778=$O$5,$C11778*$P$5*0.01,$D11778=$O$6,$C11778*$P$6*0.01,$D11778="AZN",$C11778*0.08)</f>
        <v>178.01700000000002</v>
      </c>
    </row>
    <row r="11779" spans="1:6" x14ac:dyDescent="0.3">
      <c r="A11779" s="177" t="s">
        <v>460</v>
      </c>
      <c r="B11779" s="178">
        <v>43774</v>
      </c>
      <c r="C11779" s="179">
        <v>6200</v>
      </c>
      <c r="D11779" s="88" t="s">
        <v>2864</v>
      </c>
      <c r="E11779" s="184" cm="1">
        <f t="array" ref="E11779">_xlfn.IFS($D11779=$O$5,C11779*$P$5,$D11779=$O$6,$C11779*$P$6,$D11779="AZN",$C11779)</f>
        <v>11262.3</v>
      </c>
      <c r="F11779" s="183" cm="1">
        <f t="array" ref="F11779">_xlfn.IFS($D11779=$O$5,$C11779*$P$5*0.01,$D11779=$O$6,$C11779*$P$6*0.01,$D11779="AZN",$C11779*0.08)</f>
        <v>112.62299999999999</v>
      </c>
    </row>
    <row r="11780" spans="1:6" x14ac:dyDescent="0.3">
      <c r="A11780" s="177" t="s">
        <v>1648</v>
      </c>
      <c r="B11780" s="178">
        <v>44123</v>
      </c>
      <c r="C11780" s="179">
        <v>4800</v>
      </c>
      <c r="D11780" s="88" t="s">
        <v>2864</v>
      </c>
      <c r="E11780" s="184" cm="1">
        <f t="array" ref="E11780">_xlfn.IFS($D11780=$O$5,C11780*$P$5,$D11780=$O$6,$C11780*$P$6,$D11780="AZN",$C11780)</f>
        <v>8719.2000000000007</v>
      </c>
      <c r="F11780" s="183" cm="1">
        <f t="array" ref="F11780">_xlfn.IFS($D11780=$O$5,$C11780*$P$5*0.01,$D11780=$O$6,$C11780*$P$6*0.01,$D11780="AZN",$C11780*0.08)</f>
        <v>87.192000000000007</v>
      </c>
    </row>
    <row r="11781" spans="1:6" x14ac:dyDescent="0.3">
      <c r="A11781" s="177" t="s">
        <v>894</v>
      </c>
      <c r="B11781" s="178">
        <v>44083</v>
      </c>
      <c r="C11781" s="179">
        <v>12000</v>
      </c>
      <c r="D11781" s="88" t="s">
        <v>2862</v>
      </c>
      <c r="E11781" s="184" cm="1">
        <f t="array" ref="E11781">_xlfn.IFS($D11781=$O$5,C11781*$P$5,$D11781=$O$6,$C11781*$P$6,$D11781="AZN",$C11781)</f>
        <v>12000</v>
      </c>
      <c r="F11781" s="183" cm="1">
        <f t="array" ref="F11781">_xlfn.IFS($D11781=$O$5,$C11781*$P$5*0.01,$D11781=$O$6,$C11781*$P$6*0.01,$D11781="AZN",$C11781*0.08)</f>
        <v>960</v>
      </c>
    </row>
    <row r="11782" spans="1:6" x14ac:dyDescent="0.3">
      <c r="A11782" s="177" t="s">
        <v>1475</v>
      </c>
      <c r="B11782" s="178">
        <v>44454</v>
      </c>
      <c r="C11782" s="179">
        <v>10800</v>
      </c>
      <c r="D11782" s="88" t="s">
        <v>2864</v>
      </c>
      <c r="E11782" s="184" cm="1">
        <f t="array" ref="E11782">_xlfn.IFS($D11782=$O$5,C11782*$P$5,$D11782=$O$6,$C11782*$P$6,$D11782="AZN",$C11782)</f>
        <v>19618.2</v>
      </c>
      <c r="F11782" s="183" cm="1">
        <f t="array" ref="F11782">_xlfn.IFS($D11782=$O$5,$C11782*$P$5*0.01,$D11782=$O$6,$C11782*$P$6*0.01,$D11782="AZN",$C11782*0.08)</f>
        <v>196.18200000000002</v>
      </c>
    </row>
    <row r="11783" spans="1:6" x14ac:dyDescent="0.3">
      <c r="A11783" s="177" t="s">
        <v>751</v>
      </c>
      <c r="B11783" s="178">
        <v>44212</v>
      </c>
      <c r="C11783" s="179">
        <v>11200</v>
      </c>
      <c r="D11783" s="88" t="s">
        <v>2864</v>
      </c>
      <c r="E11783" s="184" cm="1">
        <f t="array" ref="E11783">_xlfn.IFS($D11783=$O$5,C11783*$P$5,$D11783=$O$6,$C11783*$P$6,$D11783="AZN",$C11783)</f>
        <v>20344.8</v>
      </c>
      <c r="F11783" s="183" cm="1">
        <f t="array" ref="F11783">_xlfn.IFS($D11783=$O$5,$C11783*$P$5*0.01,$D11783=$O$6,$C11783*$P$6*0.01,$D11783="AZN",$C11783*0.08)</f>
        <v>203.44800000000001</v>
      </c>
    </row>
    <row r="11784" spans="1:6" x14ac:dyDescent="0.3">
      <c r="A11784" s="177" t="s">
        <v>502</v>
      </c>
      <c r="B11784" s="178">
        <v>44315</v>
      </c>
      <c r="C11784" s="179">
        <v>1900</v>
      </c>
      <c r="D11784" s="88" t="s">
        <v>2864</v>
      </c>
      <c r="E11784" s="184" cm="1">
        <f t="array" ref="E11784">_xlfn.IFS($D11784=$O$5,C11784*$P$5,$D11784=$O$6,$C11784*$P$6,$D11784="AZN",$C11784)</f>
        <v>3451.35</v>
      </c>
      <c r="F11784" s="183" cm="1">
        <f t="array" ref="F11784">_xlfn.IFS($D11784=$O$5,$C11784*$P$5*0.01,$D11784=$O$6,$C11784*$P$6*0.01,$D11784="AZN",$C11784*0.08)</f>
        <v>34.513500000000001</v>
      </c>
    </row>
    <row r="11785" spans="1:6" x14ac:dyDescent="0.3">
      <c r="A11785" s="177" t="s">
        <v>328</v>
      </c>
      <c r="B11785" s="178">
        <v>43830</v>
      </c>
      <c r="C11785" s="179">
        <v>11200</v>
      </c>
      <c r="D11785" s="88" t="s">
        <v>2863</v>
      </c>
      <c r="E11785" s="184" cm="1">
        <f t="array" ref="E11785">_xlfn.IFS($D11785=$O$5,C11785*$P$5,$D11785=$O$6,$C11785*$P$6,$D11785="AZN",$C11785)</f>
        <v>19040</v>
      </c>
      <c r="F11785" s="183" cm="1">
        <f t="array" ref="F11785">_xlfn.IFS($D11785=$O$5,$C11785*$P$5*0.01,$D11785=$O$6,$C11785*$P$6*0.01,$D11785="AZN",$C11785*0.08)</f>
        <v>190.4</v>
      </c>
    </row>
    <row r="11786" spans="1:6" x14ac:dyDescent="0.3">
      <c r="A11786" s="177" t="s">
        <v>1880</v>
      </c>
      <c r="B11786" s="178">
        <v>44018</v>
      </c>
      <c r="C11786" s="179">
        <v>3900</v>
      </c>
      <c r="D11786" s="88" t="s">
        <v>2864</v>
      </c>
      <c r="E11786" s="184" cm="1">
        <f t="array" ref="E11786">_xlfn.IFS($D11786=$O$5,C11786*$P$5,$D11786=$O$6,$C11786*$P$6,$D11786="AZN",$C11786)</f>
        <v>7084.35</v>
      </c>
      <c r="F11786" s="183" cm="1">
        <f t="array" ref="F11786">_xlfn.IFS($D11786=$O$5,$C11786*$P$5*0.01,$D11786=$O$6,$C11786*$P$6*0.01,$D11786="AZN",$C11786*0.08)</f>
        <v>70.843500000000006</v>
      </c>
    </row>
    <row r="11787" spans="1:6" x14ac:dyDescent="0.3">
      <c r="A11787" s="177" t="s">
        <v>1585</v>
      </c>
      <c r="B11787" s="178">
        <v>44452</v>
      </c>
      <c r="C11787" s="179">
        <v>10200</v>
      </c>
      <c r="D11787" s="88" t="s">
        <v>2862</v>
      </c>
      <c r="E11787" s="184" cm="1">
        <f t="array" ref="E11787">_xlfn.IFS($D11787=$O$5,C11787*$P$5,$D11787=$O$6,$C11787*$P$6,$D11787="AZN",$C11787)</f>
        <v>10200</v>
      </c>
      <c r="F11787" s="183" cm="1">
        <f t="array" ref="F11787">_xlfn.IFS($D11787=$O$5,$C11787*$P$5*0.01,$D11787=$O$6,$C11787*$P$6*0.01,$D11787="AZN",$C11787*0.08)</f>
        <v>816</v>
      </c>
    </row>
    <row r="11788" spans="1:6" x14ac:dyDescent="0.3">
      <c r="A11788" s="177" t="s">
        <v>716</v>
      </c>
      <c r="B11788" s="178">
        <v>43828</v>
      </c>
      <c r="C11788" s="179">
        <v>11100</v>
      </c>
      <c r="D11788" s="88" t="s">
        <v>2863</v>
      </c>
      <c r="E11788" s="184" cm="1">
        <f t="array" ref="E11788">_xlfn.IFS($D11788=$O$5,C11788*$P$5,$D11788=$O$6,$C11788*$P$6,$D11788="AZN",$C11788)</f>
        <v>18870</v>
      </c>
      <c r="F11788" s="183" cm="1">
        <f t="array" ref="F11788">_xlfn.IFS($D11788=$O$5,$C11788*$P$5*0.01,$D11788=$O$6,$C11788*$P$6*0.01,$D11788="AZN",$C11788*0.08)</f>
        <v>188.70000000000002</v>
      </c>
    </row>
    <row r="11789" spans="1:6" x14ac:dyDescent="0.3">
      <c r="A11789" s="177" t="s">
        <v>1254</v>
      </c>
      <c r="B11789" s="178">
        <v>44268</v>
      </c>
      <c r="C11789" s="179">
        <v>11400</v>
      </c>
      <c r="D11789" s="88" t="s">
        <v>2862</v>
      </c>
      <c r="E11789" s="184" cm="1">
        <f t="array" ref="E11789">_xlfn.IFS($D11789=$O$5,C11789*$P$5,$D11789=$O$6,$C11789*$P$6,$D11789="AZN",$C11789)</f>
        <v>11400</v>
      </c>
      <c r="F11789" s="183" cm="1">
        <f t="array" ref="F11789">_xlfn.IFS($D11789=$O$5,$C11789*$P$5*0.01,$D11789=$O$6,$C11789*$P$6*0.01,$D11789="AZN",$C11789*0.08)</f>
        <v>912</v>
      </c>
    </row>
    <row r="11790" spans="1:6" x14ac:dyDescent="0.3">
      <c r="A11790" s="177" t="s">
        <v>761</v>
      </c>
      <c r="B11790" s="178">
        <v>44320</v>
      </c>
      <c r="C11790" s="179">
        <v>2500</v>
      </c>
      <c r="D11790" s="88" t="s">
        <v>2862</v>
      </c>
      <c r="E11790" s="184" cm="1">
        <f t="array" ref="E11790">_xlfn.IFS($D11790=$O$5,C11790*$P$5,$D11790=$O$6,$C11790*$P$6,$D11790="AZN",$C11790)</f>
        <v>2500</v>
      </c>
      <c r="F11790" s="183" cm="1">
        <f t="array" ref="F11790">_xlfn.IFS($D11790=$O$5,$C11790*$P$5*0.01,$D11790=$O$6,$C11790*$P$6*0.01,$D11790="AZN",$C11790*0.08)</f>
        <v>200</v>
      </c>
    </row>
    <row r="11791" spans="1:6" x14ac:dyDescent="0.3">
      <c r="A11791" s="177" t="s">
        <v>1011</v>
      </c>
      <c r="B11791" s="178">
        <v>44578</v>
      </c>
      <c r="C11791" s="179">
        <v>9900</v>
      </c>
      <c r="D11791" s="88" t="s">
        <v>2862</v>
      </c>
      <c r="E11791" s="184" cm="1">
        <f t="array" ref="E11791">_xlfn.IFS($D11791=$O$5,C11791*$P$5,$D11791=$O$6,$C11791*$P$6,$D11791="AZN",$C11791)</f>
        <v>9900</v>
      </c>
      <c r="F11791" s="183" cm="1">
        <f t="array" ref="F11791">_xlfn.IFS($D11791=$O$5,$C11791*$P$5*0.01,$D11791=$O$6,$C11791*$P$6*0.01,$D11791="AZN",$C11791*0.08)</f>
        <v>792</v>
      </c>
    </row>
    <row r="11792" spans="1:6" x14ac:dyDescent="0.3">
      <c r="A11792" s="177" t="s">
        <v>789</v>
      </c>
      <c r="B11792" s="178">
        <v>44584</v>
      </c>
      <c r="C11792" s="179">
        <v>2200</v>
      </c>
      <c r="D11792" s="88" t="s">
        <v>2864</v>
      </c>
      <c r="E11792" s="184" cm="1">
        <f t="array" ref="E11792">_xlfn.IFS($D11792=$O$5,C11792*$P$5,$D11792=$O$6,$C11792*$P$6,$D11792="AZN",$C11792)</f>
        <v>3996.3</v>
      </c>
      <c r="F11792" s="183" cm="1">
        <f t="array" ref="F11792">_xlfn.IFS($D11792=$O$5,$C11792*$P$5*0.01,$D11792=$O$6,$C11792*$P$6*0.01,$D11792="AZN",$C11792*0.08)</f>
        <v>39.963000000000001</v>
      </c>
    </row>
    <row r="11793" spans="1:6" x14ac:dyDescent="0.3">
      <c r="A11793" s="177" t="s">
        <v>258</v>
      </c>
      <c r="B11793" s="178">
        <v>43954</v>
      </c>
      <c r="C11793" s="179">
        <v>8000</v>
      </c>
      <c r="D11793" s="88" t="s">
        <v>2863</v>
      </c>
      <c r="E11793" s="184" cm="1">
        <f t="array" ref="E11793">_xlfn.IFS($D11793=$O$5,C11793*$P$5,$D11793=$O$6,$C11793*$P$6,$D11793="AZN",$C11793)</f>
        <v>13600</v>
      </c>
      <c r="F11793" s="183" cm="1">
        <f t="array" ref="F11793">_xlfn.IFS($D11793=$O$5,$C11793*$P$5*0.01,$D11793=$O$6,$C11793*$P$6*0.01,$D11793="AZN",$C11793*0.08)</f>
        <v>136</v>
      </c>
    </row>
    <row r="11794" spans="1:6" x14ac:dyDescent="0.3">
      <c r="A11794" s="177" t="s">
        <v>1776</v>
      </c>
      <c r="B11794" s="178">
        <v>43805</v>
      </c>
      <c r="C11794" s="179">
        <v>4600</v>
      </c>
      <c r="D11794" s="88" t="s">
        <v>2864</v>
      </c>
      <c r="E11794" s="184" cm="1">
        <f t="array" ref="E11794">_xlfn.IFS($D11794=$O$5,C11794*$P$5,$D11794=$O$6,$C11794*$P$6,$D11794="AZN",$C11794)</f>
        <v>8355.9</v>
      </c>
      <c r="F11794" s="183" cm="1">
        <f t="array" ref="F11794">_xlfn.IFS($D11794=$O$5,$C11794*$P$5*0.01,$D11794=$O$6,$C11794*$P$6*0.01,$D11794="AZN",$C11794*0.08)</f>
        <v>83.558999999999997</v>
      </c>
    </row>
    <row r="11795" spans="1:6" x14ac:dyDescent="0.3">
      <c r="A11795" s="177" t="s">
        <v>1501</v>
      </c>
      <c r="B11795" s="178">
        <v>44336</v>
      </c>
      <c r="C11795" s="179">
        <v>8100</v>
      </c>
      <c r="D11795" s="88" t="s">
        <v>2863</v>
      </c>
      <c r="E11795" s="184" cm="1">
        <f t="array" ref="E11795">_xlfn.IFS($D11795=$O$5,C11795*$P$5,$D11795=$O$6,$C11795*$P$6,$D11795="AZN",$C11795)</f>
        <v>13770</v>
      </c>
      <c r="F11795" s="183" cm="1">
        <f t="array" ref="F11795">_xlfn.IFS($D11795=$O$5,$C11795*$P$5*0.01,$D11795=$O$6,$C11795*$P$6*0.01,$D11795="AZN",$C11795*0.08)</f>
        <v>137.70000000000002</v>
      </c>
    </row>
    <row r="11796" spans="1:6" x14ac:dyDescent="0.3">
      <c r="A11796" s="177" t="s">
        <v>621</v>
      </c>
      <c r="B11796" s="178">
        <v>44457</v>
      </c>
      <c r="C11796" s="179">
        <v>2000</v>
      </c>
      <c r="D11796" s="88" t="s">
        <v>2864</v>
      </c>
      <c r="E11796" s="184" cm="1">
        <f t="array" ref="E11796">_xlfn.IFS($D11796=$O$5,C11796*$P$5,$D11796=$O$6,$C11796*$P$6,$D11796="AZN",$C11796)</f>
        <v>3633</v>
      </c>
      <c r="F11796" s="183" cm="1">
        <f t="array" ref="F11796">_xlfn.IFS($D11796=$O$5,$C11796*$P$5*0.01,$D11796=$O$6,$C11796*$P$6*0.01,$D11796="AZN",$C11796*0.08)</f>
        <v>36.33</v>
      </c>
    </row>
    <row r="11797" spans="1:6" x14ac:dyDescent="0.3">
      <c r="A11797" s="177" t="s">
        <v>1520</v>
      </c>
      <c r="B11797" s="178">
        <v>44310</v>
      </c>
      <c r="C11797" s="179">
        <v>12300</v>
      </c>
      <c r="D11797" s="88" t="s">
        <v>2863</v>
      </c>
      <c r="E11797" s="184" cm="1">
        <f t="array" ref="E11797">_xlfn.IFS($D11797=$O$5,C11797*$P$5,$D11797=$O$6,$C11797*$P$6,$D11797="AZN",$C11797)</f>
        <v>20910</v>
      </c>
      <c r="F11797" s="183" cm="1">
        <f t="array" ref="F11797">_xlfn.IFS($D11797=$O$5,$C11797*$P$5*0.01,$D11797=$O$6,$C11797*$P$6*0.01,$D11797="AZN",$C11797*0.08)</f>
        <v>209.1</v>
      </c>
    </row>
    <row r="11798" spans="1:6" x14ac:dyDescent="0.3">
      <c r="A11798" s="177" t="s">
        <v>1681</v>
      </c>
      <c r="B11798" s="178">
        <v>44749</v>
      </c>
      <c r="C11798" s="179">
        <v>9300</v>
      </c>
      <c r="D11798" s="88" t="s">
        <v>2864</v>
      </c>
      <c r="E11798" s="184" cm="1">
        <f t="array" ref="E11798">_xlfn.IFS($D11798=$O$5,C11798*$P$5,$D11798=$O$6,$C11798*$P$6,$D11798="AZN",$C11798)</f>
        <v>16893.45</v>
      </c>
      <c r="F11798" s="183" cm="1">
        <f t="array" ref="F11798">_xlfn.IFS($D11798=$O$5,$C11798*$P$5*0.01,$D11798=$O$6,$C11798*$P$6*0.01,$D11798="AZN",$C11798*0.08)</f>
        <v>168.93450000000001</v>
      </c>
    </row>
    <row r="11799" spans="1:6" x14ac:dyDescent="0.3">
      <c r="A11799" s="177" t="s">
        <v>1932</v>
      </c>
      <c r="B11799" s="178">
        <v>44353</v>
      </c>
      <c r="C11799" s="179">
        <v>1900</v>
      </c>
      <c r="D11799" s="88" t="s">
        <v>2862</v>
      </c>
      <c r="E11799" s="184" cm="1">
        <f t="array" ref="E11799">_xlfn.IFS($D11799=$O$5,C11799*$P$5,$D11799=$O$6,$C11799*$P$6,$D11799="AZN",$C11799)</f>
        <v>1900</v>
      </c>
      <c r="F11799" s="183" cm="1">
        <f t="array" ref="F11799">_xlfn.IFS($D11799=$O$5,$C11799*$P$5*0.01,$D11799=$O$6,$C11799*$P$6*0.01,$D11799="AZN",$C11799*0.08)</f>
        <v>152</v>
      </c>
    </row>
    <row r="11800" spans="1:6" x14ac:dyDescent="0.3">
      <c r="A11800" s="177" t="s">
        <v>1009</v>
      </c>
      <c r="B11800" s="178">
        <v>43784</v>
      </c>
      <c r="C11800" s="179">
        <v>10300</v>
      </c>
      <c r="D11800" s="88" t="s">
        <v>2864</v>
      </c>
      <c r="E11800" s="184" cm="1">
        <f t="array" ref="E11800">_xlfn.IFS($D11800=$O$5,C11800*$P$5,$D11800=$O$6,$C11800*$P$6,$D11800="AZN",$C11800)</f>
        <v>18709.95</v>
      </c>
      <c r="F11800" s="183" cm="1">
        <f t="array" ref="F11800">_xlfn.IFS($D11800=$O$5,$C11800*$P$5*0.01,$D11800=$O$6,$C11800*$P$6*0.01,$D11800="AZN",$C11800*0.08)</f>
        <v>187.09950000000001</v>
      </c>
    </row>
    <row r="11801" spans="1:6" x14ac:dyDescent="0.3">
      <c r="A11801" s="177" t="s">
        <v>1568</v>
      </c>
      <c r="B11801" s="178">
        <v>44491</v>
      </c>
      <c r="C11801" s="179">
        <v>11600</v>
      </c>
      <c r="D11801" s="88" t="s">
        <v>2863</v>
      </c>
      <c r="E11801" s="184" cm="1">
        <f t="array" ref="E11801">_xlfn.IFS($D11801=$O$5,C11801*$P$5,$D11801=$O$6,$C11801*$P$6,$D11801="AZN",$C11801)</f>
        <v>19720</v>
      </c>
      <c r="F11801" s="183" cm="1">
        <f t="array" ref="F11801">_xlfn.IFS($D11801=$O$5,$C11801*$P$5*0.01,$D11801=$O$6,$C11801*$P$6*0.01,$D11801="AZN",$C11801*0.08)</f>
        <v>197.20000000000002</v>
      </c>
    </row>
    <row r="11802" spans="1:6" x14ac:dyDescent="0.3">
      <c r="A11802" s="177" t="s">
        <v>1928</v>
      </c>
      <c r="B11802" s="178">
        <v>44440</v>
      </c>
      <c r="C11802" s="179">
        <v>7600</v>
      </c>
      <c r="D11802" s="88" t="s">
        <v>2863</v>
      </c>
      <c r="E11802" s="184" cm="1">
        <f t="array" ref="E11802">_xlfn.IFS($D11802=$O$5,C11802*$P$5,$D11802=$O$6,$C11802*$P$6,$D11802="AZN",$C11802)</f>
        <v>12920</v>
      </c>
      <c r="F11802" s="183" cm="1">
        <f t="array" ref="F11802">_xlfn.IFS($D11802=$O$5,$C11802*$P$5*0.01,$D11802=$O$6,$C11802*$P$6*0.01,$D11802="AZN",$C11802*0.08)</f>
        <v>129.19999999999999</v>
      </c>
    </row>
    <row r="11803" spans="1:6" x14ac:dyDescent="0.3">
      <c r="A11803" s="177" t="s">
        <v>2049</v>
      </c>
      <c r="B11803" s="178">
        <v>44267</v>
      </c>
      <c r="C11803" s="179">
        <v>6100</v>
      </c>
      <c r="D11803" s="88" t="s">
        <v>2864</v>
      </c>
      <c r="E11803" s="184" cm="1">
        <f t="array" ref="E11803">_xlfn.IFS($D11803=$O$5,C11803*$P$5,$D11803=$O$6,$C11803*$P$6,$D11803="AZN",$C11803)</f>
        <v>11080.65</v>
      </c>
      <c r="F11803" s="183" cm="1">
        <f t="array" ref="F11803">_xlfn.IFS($D11803=$O$5,$C11803*$P$5*0.01,$D11803=$O$6,$C11803*$P$6*0.01,$D11803="AZN",$C11803*0.08)</f>
        <v>110.8065</v>
      </c>
    </row>
    <row r="11804" spans="1:6" x14ac:dyDescent="0.3">
      <c r="A11804" s="177" t="s">
        <v>877</v>
      </c>
      <c r="B11804" s="178">
        <v>44644</v>
      </c>
      <c r="C11804" s="179">
        <v>7800</v>
      </c>
      <c r="D11804" s="88" t="s">
        <v>2863</v>
      </c>
      <c r="E11804" s="184" cm="1">
        <f t="array" ref="E11804">_xlfn.IFS($D11804=$O$5,C11804*$P$5,$D11804=$O$6,$C11804*$P$6,$D11804="AZN",$C11804)</f>
        <v>13260</v>
      </c>
      <c r="F11804" s="183" cm="1">
        <f t="array" ref="F11804">_xlfn.IFS($D11804=$O$5,$C11804*$P$5*0.01,$D11804=$O$6,$C11804*$P$6*0.01,$D11804="AZN",$C11804*0.08)</f>
        <v>132.6</v>
      </c>
    </row>
    <row r="11805" spans="1:6" x14ac:dyDescent="0.3">
      <c r="A11805" s="177" t="s">
        <v>1267</v>
      </c>
      <c r="B11805" s="178">
        <v>43893</v>
      </c>
      <c r="C11805" s="179">
        <v>2500</v>
      </c>
      <c r="D11805" s="88" t="s">
        <v>2863</v>
      </c>
      <c r="E11805" s="184" cm="1">
        <f t="array" ref="E11805">_xlfn.IFS($D11805=$O$5,C11805*$P$5,$D11805=$O$6,$C11805*$P$6,$D11805="AZN",$C11805)</f>
        <v>4250</v>
      </c>
      <c r="F11805" s="183" cm="1">
        <f t="array" ref="F11805">_xlfn.IFS($D11805=$O$5,$C11805*$P$5*0.01,$D11805=$O$6,$C11805*$P$6*0.01,$D11805="AZN",$C11805*0.08)</f>
        <v>42.5</v>
      </c>
    </row>
    <row r="11806" spans="1:6" x14ac:dyDescent="0.3">
      <c r="A11806" s="177" t="s">
        <v>1302</v>
      </c>
      <c r="B11806" s="178">
        <v>43607</v>
      </c>
      <c r="C11806" s="179">
        <v>1000</v>
      </c>
      <c r="D11806" s="88" t="s">
        <v>2863</v>
      </c>
      <c r="E11806" s="184" cm="1">
        <f t="array" ref="E11806">_xlfn.IFS($D11806=$O$5,C11806*$P$5,$D11806=$O$6,$C11806*$P$6,$D11806="AZN",$C11806)</f>
        <v>1700</v>
      </c>
      <c r="F11806" s="183" cm="1">
        <f t="array" ref="F11806">_xlfn.IFS($D11806=$O$5,$C11806*$P$5*0.01,$D11806=$O$6,$C11806*$P$6*0.01,$D11806="AZN",$C11806*0.08)</f>
        <v>17</v>
      </c>
    </row>
    <row r="11807" spans="1:6" x14ac:dyDescent="0.3">
      <c r="A11807" s="177" t="s">
        <v>249</v>
      </c>
      <c r="B11807" s="178">
        <v>44558</v>
      </c>
      <c r="C11807" s="179">
        <v>4800</v>
      </c>
      <c r="D11807" s="88" t="s">
        <v>2864</v>
      </c>
      <c r="E11807" s="184" cm="1">
        <f t="array" ref="E11807">_xlfn.IFS($D11807=$O$5,C11807*$P$5,$D11807=$O$6,$C11807*$P$6,$D11807="AZN",$C11807)</f>
        <v>8719.2000000000007</v>
      </c>
      <c r="F11807" s="183" cm="1">
        <f t="array" ref="F11807">_xlfn.IFS($D11807=$O$5,$C11807*$P$5*0.01,$D11807=$O$6,$C11807*$P$6*0.01,$D11807="AZN",$C11807*0.08)</f>
        <v>87.192000000000007</v>
      </c>
    </row>
    <row r="11808" spans="1:6" x14ac:dyDescent="0.3">
      <c r="A11808" s="177" t="s">
        <v>496</v>
      </c>
      <c r="B11808" s="178">
        <v>43614</v>
      </c>
      <c r="C11808" s="179">
        <v>10200</v>
      </c>
      <c r="D11808" s="88" t="s">
        <v>2863</v>
      </c>
      <c r="E11808" s="184" cm="1">
        <f t="array" ref="E11808">_xlfn.IFS($D11808=$O$5,C11808*$P$5,$D11808=$O$6,$C11808*$P$6,$D11808="AZN",$C11808)</f>
        <v>17340</v>
      </c>
      <c r="F11808" s="183" cm="1">
        <f t="array" ref="F11808">_xlfn.IFS($D11808=$O$5,$C11808*$P$5*0.01,$D11808=$O$6,$C11808*$P$6*0.01,$D11808="AZN",$C11808*0.08)</f>
        <v>173.4</v>
      </c>
    </row>
    <row r="11809" spans="1:6" x14ac:dyDescent="0.3">
      <c r="A11809" s="177" t="s">
        <v>676</v>
      </c>
      <c r="B11809" s="178">
        <v>44174</v>
      </c>
      <c r="C11809" s="179">
        <v>11800</v>
      </c>
      <c r="D11809" s="88" t="s">
        <v>2863</v>
      </c>
      <c r="E11809" s="184" cm="1">
        <f t="array" ref="E11809">_xlfn.IFS($D11809=$O$5,C11809*$P$5,$D11809=$O$6,$C11809*$P$6,$D11809="AZN",$C11809)</f>
        <v>20060</v>
      </c>
      <c r="F11809" s="183" cm="1">
        <f t="array" ref="F11809">_xlfn.IFS($D11809=$O$5,$C11809*$P$5*0.01,$D11809=$O$6,$C11809*$P$6*0.01,$D11809="AZN",$C11809*0.08)</f>
        <v>200.6</v>
      </c>
    </row>
    <row r="11810" spans="1:6" x14ac:dyDescent="0.3">
      <c r="A11810" s="177" t="s">
        <v>545</v>
      </c>
      <c r="B11810" s="178">
        <v>44210</v>
      </c>
      <c r="C11810" s="179">
        <v>10900</v>
      </c>
      <c r="D11810" s="88" t="s">
        <v>2863</v>
      </c>
      <c r="E11810" s="184" cm="1">
        <f t="array" ref="E11810">_xlfn.IFS($D11810=$O$5,C11810*$P$5,$D11810=$O$6,$C11810*$P$6,$D11810="AZN",$C11810)</f>
        <v>18530</v>
      </c>
      <c r="F11810" s="183" cm="1">
        <f t="array" ref="F11810">_xlfn.IFS($D11810=$O$5,$C11810*$P$5*0.01,$D11810=$O$6,$C11810*$P$6*0.01,$D11810="AZN",$C11810*0.08)</f>
        <v>185.3</v>
      </c>
    </row>
    <row r="11811" spans="1:6" x14ac:dyDescent="0.3">
      <c r="A11811" s="177" t="s">
        <v>1403</v>
      </c>
      <c r="B11811" s="178">
        <v>44257</v>
      </c>
      <c r="C11811" s="179">
        <v>2200</v>
      </c>
      <c r="D11811" s="88" t="s">
        <v>2863</v>
      </c>
      <c r="E11811" s="184" cm="1">
        <f t="array" ref="E11811">_xlfn.IFS($D11811=$O$5,C11811*$P$5,$D11811=$O$6,$C11811*$P$6,$D11811="AZN",$C11811)</f>
        <v>3740</v>
      </c>
      <c r="F11811" s="183" cm="1">
        <f t="array" ref="F11811">_xlfn.IFS($D11811=$O$5,$C11811*$P$5*0.01,$D11811=$O$6,$C11811*$P$6*0.01,$D11811="AZN",$C11811*0.08)</f>
        <v>37.4</v>
      </c>
    </row>
    <row r="11812" spans="1:6" x14ac:dyDescent="0.3">
      <c r="A11812" s="177" t="s">
        <v>812</v>
      </c>
      <c r="B11812" s="178">
        <v>44335</v>
      </c>
      <c r="C11812" s="179">
        <v>2200</v>
      </c>
      <c r="D11812" s="88" t="s">
        <v>2862</v>
      </c>
      <c r="E11812" s="184" cm="1">
        <f t="array" ref="E11812">_xlfn.IFS($D11812=$O$5,C11812*$P$5,$D11812=$O$6,$C11812*$P$6,$D11812="AZN",$C11812)</f>
        <v>2200</v>
      </c>
      <c r="F11812" s="183" cm="1">
        <f t="array" ref="F11812">_xlfn.IFS($D11812=$O$5,$C11812*$P$5*0.01,$D11812=$O$6,$C11812*$P$6*0.01,$D11812="AZN",$C11812*0.08)</f>
        <v>176</v>
      </c>
    </row>
    <row r="11813" spans="1:6" x14ac:dyDescent="0.3">
      <c r="A11813" s="177" t="s">
        <v>288</v>
      </c>
      <c r="B11813" s="178">
        <v>44241</v>
      </c>
      <c r="C11813" s="179">
        <v>9600</v>
      </c>
      <c r="D11813" s="88" t="s">
        <v>2862</v>
      </c>
      <c r="E11813" s="184" cm="1">
        <f t="array" ref="E11813">_xlfn.IFS($D11813=$O$5,C11813*$P$5,$D11813=$O$6,$C11813*$P$6,$D11813="AZN",$C11813)</f>
        <v>9600</v>
      </c>
      <c r="F11813" s="183" cm="1">
        <f t="array" ref="F11813">_xlfn.IFS($D11813=$O$5,$C11813*$P$5*0.01,$D11813=$O$6,$C11813*$P$6*0.01,$D11813="AZN",$C11813*0.08)</f>
        <v>768</v>
      </c>
    </row>
    <row r="11814" spans="1:6" x14ac:dyDescent="0.3">
      <c r="A11814" s="177" t="s">
        <v>791</v>
      </c>
      <c r="B11814" s="178">
        <v>44347</v>
      </c>
      <c r="C11814" s="179">
        <v>10600</v>
      </c>
      <c r="D11814" s="88" t="s">
        <v>2864</v>
      </c>
      <c r="E11814" s="184" cm="1">
        <f t="array" ref="E11814">_xlfn.IFS($D11814=$O$5,C11814*$P$5,$D11814=$O$6,$C11814*$P$6,$D11814="AZN",$C11814)</f>
        <v>19254.900000000001</v>
      </c>
      <c r="F11814" s="183" cm="1">
        <f t="array" ref="F11814">_xlfn.IFS($D11814=$O$5,$C11814*$P$5*0.01,$D11814=$O$6,$C11814*$P$6*0.01,$D11814="AZN",$C11814*0.08)</f>
        <v>192.54900000000001</v>
      </c>
    </row>
    <row r="11815" spans="1:6" x14ac:dyDescent="0.3">
      <c r="A11815" s="177" t="s">
        <v>220</v>
      </c>
      <c r="B11815" s="178">
        <v>43829</v>
      </c>
      <c r="C11815" s="179">
        <v>1500</v>
      </c>
      <c r="D11815" s="88" t="s">
        <v>2862</v>
      </c>
      <c r="E11815" s="184" cm="1">
        <f t="array" ref="E11815">_xlfn.IFS($D11815=$O$5,C11815*$P$5,$D11815=$O$6,$C11815*$P$6,$D11815="AZN",$C11815)</f>
        <v>1500</v>
      </c>
      <c r="F11815" s="183" cm="1">
        <f t="array" ref="F11815">_xlfn.IFS($D11815=$O$5,$C11815*$P$5*0.01,$D11815=$O$6,$C11815*$P$6*0.01,$D11815="AZN",$C11815*0.08)</f>
        <v>120</v>
      </c>
    </row>
    <row r="11816" spans="1:6" x14ac:dyDescent="0.3">
      <c r="A11816" s="177" t="s">
        <v>1932</v>
      </c>
      <c r="B11816" s="178">
        <v>44522</v>
      </c>
      <c r="C11816" s="179">
        <v>11300</v>
      </c>
      <c r="D11816" s="88" t="s">
        <v>2863</v>
      </c>
      <c r="E11816" s="184" cm="1">
        <f t="array" ref="E11816">_xlfn.IFS($D11816=$O$5,C11816*$P$5,$D11816=$O$6,$C11816*$P$6,$D11816="AZN",$C11816)</f>
        <v>19210</v>
      </c>
      <c r="F11816" s="183" cm="1">
        <f t="array" ref="F11816">_xlfn.IFS($D11816=$O$5,$C11816*$P$5*0.01,$D11816=$O$6,$C11816*$P$6*0.01,$D11816="AZN",$C11816*0.08)</f>
        <v>192.1</v>
      </c>
    </row>
    <row r="11817" spans="1:6" x14ac:dyDescent="0.3">
      <c r="A11817" s="177" t="s">
        <v>1416</v>
      </c>
      <c r="B11817" s="178">
        <v>44747</v>
      </c>
      <c r="C11817" s="179">
        <v>10000</v>
      </c>
      <c r="D11817" s="88" t="s">
        <v>2863</v>
      </c>
      <c r="E11817" s="184" cm="1">
        <f t="array" ref="E11817">_xlfn.IFS($D11817=$O$5,C11817*$P$5,$D11817=$O$6,$C11817*$P$6,$D11817="AZN",$C11817)</f>
        <v>17000</v>
      </c>
      <c r="F11817" s="183" cm="1">
        <f t="array" ref="F11817">_xlfn.IFS($D11817=$O$5,$C11817*$P$5*0.01,$D11817=$O$6,$C11817*$P$6*0.01,$D11817="AZN",$C11817*0.08)</f>
        <v>170</v>
      </c>
    </row>
    <row r="11818" spans="1:6" x14ac:dyDescent="0.3">
      <c r="A11818" s="177" t="s">
        <v>1907</v>
      </c>
      <c r="B11818" s="178">
        <v>43737</v>
      </c>
      <c r="C11818" s="179">
        <v>9100</v>
      </c>
      <c r="D11818" s="88" t="s">
        <v>2863</v>
      </c>
      <c r="E11818" s="184" cm="1">
        <f t="array" ref="E11818">_xlfn.IFS($D11818=$O$5,C11818*$P$5,$D11818=$O$6,$C11818*$P$6,$D11818="AZN",$C11818)</f>
        <v>15470</v>
      </c>
      <c r="F11818" s="183" cm="1">
        <f t="array" ref="F11818">_xlfn.IFS($D11818=$O$5,$C11818*$P$5*0.01,$D11818=$O$6,$C11818*$P$6*0.01,$D11818="AZN",$C11818*0.08)</f>
        <v>154.70000000000002</v>
      </c>
    </row>
    <row r="11819" spans="1:6" x14ac:dyDescent="0.3">
      <c r="A11819" s="177" t="s">
        <v>474</v>
      </c>
      <c r="B11819" s="178">
        <v>44658</v>
      </c>
      <c r="C11819" s="179">
        <v>6400</v>
      </c>
      <c r="D11819" s="88" t="s">
        <v>2863</v>
      </c>
      <c r="E11819" s="184" cm="1">
        <f t="array" ref="E11819">_xlfn.IFS($D11819=$O$5,C11819*$P$5,$D11819=$O$6,$C11819*$P$6,$D11819="AZN",$C11819)</f>
        <v>10880</v>
      </c>
      <c r="F11819" s="183" cm="1">
        <f t="array" ref="F11819">_xlfn.IFS($D11819=$O$5,$C11819*$P$5*0.01,$D11819=$O$6,$C11819*$P$6*0.01,$D11819="AZN",$C11819*0.08)</f>
        <v>108.8</v>
      </c>
    </row>
    <row r="11820" spans="1:6" x14ac:dyDescent="0.3">
      <c r="A11820" s="177" t="s">
        <v>1491</v>
      </c>
      <c r="B11820" s="178">
        <v>44502</v>
      </c>
      <c r="C11820" s="179">
        <v>2200</v>
      </c>
      <c r="D11820" s="88" t="s">
        <v>2862</v>
      </c>
      <c r="E11820" s="184" cm="1">
        <f t="array" ref="E11820">_xlfn.IFS($D11820=$O$5,C11820*$P$5,$D11820=$O$6,$C11820*$P$6,$D11820="AZN",$C11820)</f>
        <v>2200</v>
      </c>
      <c r="F11820" s="183" cm="1">
        <f t="array" ref="F11820">_xlfn.IFS($D11820=$O$5,$C11820*$P$5*0.01,$D11820=$O$6,$C11820*$P$6*0.01,$D11820="AZN",$C11820*0.08)</f>
        <v>176</v>
      </c>
    </row>
    <row r="11821" spans="1:6" x14ac:dyDescent="0.3">
      <c r="A11821" s="177" t="s">
        <v>1118</v>
      </c>
      <c r="B11821" s="178">
        <v>43495</v>
      </c>
      <c r="C11821" s="179">
        <v>12600</v>
      </c>
      <c r="D11821" s="88" t="s">
        <v>2864</v>
      </c>
      <c r="E11821" s="184" cm="1">
        <f t="array" ref="E11821">_xlfn.IFS($D11821=$O$5,C11821*$P$5,$D11821=$O$6,$C11821*$P$6,$D11821="AZN",$C11821)</f>
        <v>22887.9</v>
      </c>
      <c r="F11821" s="183" cm="1">
        <f t="array" ref="F11821">_xlfn.IFS($D11821=$O$5,$C11821*$P$5*0.01,$D11821=$O$6,$C11821*$P$6*0.01,$D11821="AZN",$C11821*0.08)</f>
        <v>228.87900000000002</v>
      </c>
    </row>
    <row r="11822" spans="1:6" x14ac:dyDescent="0.3">
      <c r="A11822" s="177" t="s">
        <v>1662</v>
      </c>
      <c r="B11822" s="178">
        <v>44165</v>
      </c>
      <c r="C11822" s="179">
        <v>12900</v>
      </c>
      <c r="D11822" s="88" t="s">
        <v>2864</v>
      </c>
      <c r="E11822" s="184" cm="1">
        <f t="array" ref="E11822">_xlfn.IFS($D11822=$O$5,C11822*$P$5,$D11822=$O$6,$C11822*$P$6,$D11822="AZN",$C11822)</f>
        <v>23432.85</v>
      </c>
      <c r="F11822" s="183" cm="1">
        <f t="array" ref="F11822">_xlfn.IFS($D11822=$O$5,$C11822*$P$5*0.01,$D11822=$O$6,$C11822*$P$6*0.01,$D11822="AZN",$C11822*0.08)</f>
        <v>234.32849999999999</v>
      </c>
    </row>
    <row r="11823" spans="1:6" x14ac:dyDescent="0.3">
      <c r="A11823" s="177" t="s">
        <v>1281</v>
      </c>
      <c r="B11823" s="178">
        <v>44309</v>
      </c>
      <c r="C11823" s="179">
        <v>6200</v>
      </c>
      <c r="D11823" s="88" t="s">
        <v>2864</v>
      </c>
      <c r="E11823" s="184" cm="1">
        <f t="array" ref="E11823">_xlfn.IFS($D11823=$O$5,C11823*$P$5,$D11823=$O$6,$C11823*$P$6,$D11823="AZN",$C11823)</f>
        <v>11262.3</v>
      </c>
      <c r="F11823" s="183" cm="1">
        <f t="array" ref="F11823">_xlfn.IFS($D11823=$O$5,$C11823*$P$5*0.01,$D11823=$O$6,$C11823*$P$6*0.01,$D11823="AZN",$C11823*0.08)</f>
        <v>112.62299999999999</v>
      </c>
    </row>
    <row r="11824" spans="1:6" x14ac:dyDescent="0.3">
      <c r="A11824" s="177" t="s">
        <v>2119</v>
      </c>
      <c r="B11824" s="178">
        <v>44921</v>
      </c>
      <c r="C11824" s="179">
        <v>4300</v>
      </c>
      <c r="D11824" s="88" t="s">
        <v>2862</v>
      </c>
      <c r="E11824" s="184" cm="1">
        <f t="array" ref="E11824">_xlfn.IFS($D11824=$O$5,C11824*$P$5,$D11824=$O$6,$C11824*$P$6,$D11824="AZN",$C11824)</f>
        <v>4300</v>
      </c>
      <c r="F11824" s="183" cm="1">
        <f t="array" ref="F11824">_xlfn.IFS($D11824=$O$5,$C11824*$P$5*0.01,$D11824=$O$6,$C11824*$P$6*0.01,$D11824="AZN",$C11824*0.08)</f>
        <v>344</v>
      </c>
    </row>
    <row r="11825" spans="1:6" x14ac:dyDescent="0.3">
      <c r="A11825" s="177" t="s">
        <v>1275</v>
      </c>
      <c r="B11825" s="178">
        <v>43990</v>
      </c>
      <c r="C11825" s="179">
        <v>9500</v>
      </c>
      <c r="D11825" s="88" t="s">
        <v>2862</v>
      </c>
      <c r="E11825" s="184" cm="1">
        <f t="array" ref="E11825">_xlfn.IFS($D11825=$O$5,C11825*$P$5,$D11825=$O$6,$C11825*$P$6,$D11825="AZN",$C11825)</f>
        <v>9500</v>
      </c>
      <c r="F11825" s="183" cm="1">
        <f t="array" ref="F11825">_xlfn.IFS($D11825=$O$5,$C11825*$P$5*0.01,$D11825=$O$6,$C11825*$P$6*0.01,$D11825="AZN",$C11825*0.08)</f>
        <v>760</v>
      </c>
    </row>
    <row r="11826" spans="1:6" x14ac:dyDescent="0.3">
      <c r="A11826" s="177" t="s">
        <v>212</v>
      </c>
      <c r="B11826" s="178">
        <v>44724</v>
      </c>
      <c r="C11826" s="179">
        <v>4000</v>
      </c>
      <c r="D11826" s="88" t="s">
        <v>2862</v>
      </c>
      <c r="E11826" s="184" cm="1">
        <f t="array" ref="E11826">_xlfn.IFS($D11826=$O$5,C11826*$P$5,$D11826=$O$6,$C11826*$P$6,$D11826="AZN",$C11826)</f>
        <v>4000</v>
      </c>
      <c r="F11826" s="183" cm="1">
        <f t="array" ref="F11826">_xlfn.IFS($D11826=$O$5,$C11826*$P$5*0.01,$D11826=$O$6,$C11826*$P$6*0.01,$D11826="AZN",$C11826*0.08)</f>
        <v>320</v>
      </c>
    </row>
    <row r="11827" spans="1:6" x14ac:dyDescent="0.3">
      <c r="A11827" s="177" t="s">
        <v>1148</v>
      </c>
      <c r="B11827" s="178">
        <v>44325</v>
      </c>
      <c r="C11827" s="179">
        <v>8200</v>
      </c>
      <c r="D11827" s="88" t="s">
        <v>2862</v>
      </c>
      <c r="E11827" s="184" cm="1">
        <f t="array" ref="E11827">_xlfn.IFS($D11827=$O$5,C11827*$P$5,$D11827=$O$6,$C11827*$P$6,$D11827="AZN",$C11827)</f>
        <v>8200</v>
      </c>
      <c r="F11827" s="183" cm="1">
        <f t="array" ref="F11827">_xlfn.IFS($D11827=$O$5,$C11827*$P$5*0.01,$D11827=$O$6,$C11827*$P$6*0.01,$D11827="AZN",$C11827*0.08)</f>
        <v>656</v>
      </c>
    </row>
    <row r="11828" spans="1:6" x14ac:dyDescent="0.3">
      <c r="A11828" s="177" t="s">
        <v>1801</v>
      </c>
      <c r="B11828" s="178">
        <v>44228</v>
      </c>
      <c r="C11828" s="179">
        <v>8100</v>
      </c>
      <c r="D11828" s="88" t="s">
        <v>2863</v>
      </c>
      <c r="E11828" s="184" cm="1">
        <f t="array" ref="E11828">_xlfn.IFS($D11828=$O$5,C11828*$P$5,$D11828=$O$6,$C11828*$P$6,$D11828="AZN",$C11828)</f>
        <v>13770</v>
      </c>
      <c r="F11828" s="183" cm="1">
        <f t="array" ref="F11828">_xlfn.IFS($D11828=$O$5,$C11828*$P$5*0.01,$D11828=$O$6,$C11828*$P$6*0.01,$D11828="AZN",$C11828*0.08)</f>
        <v>137.70000000000002</v>
      </c>
    </row>
    <row r="11829" spans="1:6" x14ac:dyDescent="0.3">
      <c r="A11829" s="177" t="s">
        <v>328</v>
      </c>
      <c r="B11829" s="178">
        <v>44253</v>
      </c>
      <c r="C11829" s="179">
        <v>4400</v>
      </c>
      <c r="D11829" s="88" t="s">
        <v>2862</v>
      </c>
      <c r="E11829" s="184" cm="1">
        <f t="array" ref="E11829">_xlfn.IFS($D11829=$O$5,C11829*$P$5,$D11829=$O$6,$C11829*$P$6,$D11829="AZN",$C11829)</f>
        <v>4400</v>
      </c>
      <c r="F11829" s="183" cm="1">
        <f t="array" ref="F11829">_xlfn.IFS($D11829=$O$5,$C11829*$P$5*0.01,$D11829=$O$6,$C11829*$P$6*0.01,$D11829="AZN",$C11829*0.08)</f>
        <v>352</v>
      </c>
    </row>
    <row r="11830" spans="1:6" x14ac:dyDescent="0.3">
      <c r="A11830" s="177" t="s">
        <v>342</v>
      </c>
      <c r="B11830" s="178">
        <v>44141</v>
      </c>
      <c r="C11830" s="179">
        <v>2600</v>
      </c>
      <c r="D11830" s="88" t="s">
        <v>2864</v>
      </c>
      <c r="E11830" s="184" cm="1">
        <f t="array" ref="E11830">_xlfn.IFS($D11830=$O$5,C11830*$P$5,$D11830=$O$6,$C11830*$P$6,$D11830="AZN",$C11830)</f>
        <v>4722.8999999999996</v>
      </c>
      <c r="F11830" s="183" cm="1">
        <f t="array" ref="F11830">_xlfn.IFS($D11830=$O$5,$C11830*$P$5*0.01,$D11830=$O$6,$C11830*$P$6*0.01,$D11830="AZN",$C11830*0.08)</f>
        <v>47.228999999999999</v>
      </c>
    </row>
    <row r="11831" spans="1:6" x14ac:dyDescent="0.3">
      <c r="A11831" s="177" t="s">
        <v>908</v>
      </c>
      <c r="B11831" s="178">
        <v>44538</v>
      </c>
      <c r="C11831" s="179">
        <v>2600</v>
      </c>
      <c r="D11831" s="88" t="s">
        <v>2864</v>
      </c>
      <c r="E11831" s="184" cm="1">
        <f t="array" ref="E11831">_xlfn.IFS($D11831=$O$5,C11831*$P$5,$D11831=$O$6,$C11831*$P$6,$D11831="AZN",$C11831)</f>
        <v>4722.8999999999996</v>
      </c>
      <c r="F11831" s="183" cm="1">
        <f t="array" ref="F11831">_xlfn.IFS($D11831=$O$5,$C11831*$P$5*0.01,$D11831=$O$6,$C11831*$P$6*0.01,$D11831="AZN",$C11831*0.08)</f>
        <v>47.228999999999999</v>
      </c>
    </row>
    <row r="11832" spans="1:6" x14ac:dyDescent="0.3">
      <c r="A11832" s="177" t="s">
        <v>1206</v>
      </c>
      <c r="B11832" s="178">
        <v>43885</v>
      </c>
      <c r="C11832" s="179">
        <v>3200</v>
      </c>
      <c r="D11832" s="88" t="s">
        <v>2864</v>
      </c>
      <c r="E11832" s="184" cm="1">
        <f t="array" ref="E11832">_xlfn.IFS($D11832=$O$5,C11832*$P$5,$D11832=$O$6,$C11832*$P$6,$D11832="AZN",$C11832)</f>
        <v>5812.8</v>
      </c>
      <c r="F11832" s="183" cm="1">
        <f t="array" ref="F11832">_xlfn.IFS($D11832=$O$5,$C11832*$P$5*0.01,$D11832=$O$6,$C11832*$P$6*0.01,$D11832="AZN",$C11832*0.08)</f>
        <v>58.128</v>
      </c>
    </row>
    <row r="11833" spans="1:6" x14ac:dyDescent="0.3">
      <c r="A11833" s="177" t="s">
        <v>1495</v>
      </c>
      <c r="B11833" s="178">
        <v>44350</v>
      </c>
      <c r="C11833" s="179">
        <v>1700</v>
      </c>
      <c r="D11833" s="88" t="s">
        <v>2864</v>
      </c>
      <c r="E11833" s="184" cm="1">
        <f t="array" ref="E11833">_xlfn.IFS($D11833=$O$5,C11833*$P$5,$D11833=$O$6,$C11833*$P$6,$D11833="AZN",$C11833)</f>
        <v>3088.05</v>
      </c>
      <c r="F11833" s="183" cm="1">
        <f t="array" ref="F11833">_xlfn.IFS($D11833=$O$5,$C11833*$P$5*0.01,$D11833=$O$6,$C11833*$P$6*0.01,$D11833="AZN",$C11833*0.08)</f>
        <v>30.880500000000001</v>
      </c>
    </row>
    <row r="11834" spans="1:6" x14ac:dyDescent="0.3">
      <c r="A11834" s="177" t="s">
        <v>2123</v>
      </c>
      <c r="B11834" s="178">
        <v>43791</v>
      </c>
      <c r="C11834" s="179">
        <v>2400</v>
      </c>
      <c r="D11834" s="88" t="s">
        <v>2863</v>
      </c>
      <c r="E11834" s="184" cm="1">
        <f t="array" ref="E11834">_xlfn.IFS($D11834=$O$5,C11834*$P$5,$D11834=$O$6,$C11834*$P$6,$D11834="AZN",$C11834)</f>
        <v>4080</v>
      </c>
      <c r="F11834" s="183" cm="1">
        <f t="array" ref="F11834">_xlfn.IFS($D11834=$O$5,$C11834*$P$5*0.01,$D11834=$O$6,$C11834*$P$6*0.01,$D11834="AZN",$C11834*0.08)</f>
        <v>40.800000000000004</v>
      </c>
    </row>
    <row r="11835" spans="1:6" x14ac:dyDescent="0.3">
      <c r="A11835" s="177" t="s">
        <v>1542</v>
      </c>
      <c r="B11835" s="178">
        <v>43963</v>
      </c>
      <c r="C11835" s="179">
        <v>12500</v>
      </c>
      <c r="D11835" s="88" t="s">
        <v>2863</v>
      </c>
      <c r="E11835" s="184" cm="1">
        <f t="array" ref="E11835">_xlfn.IFS($D11835=$O$5,C11835*$P$5,$D11835=$O$6,$C11835*$P$6,$D11835="AZN",$C11835)</f>
        <v>21250</v>
      </c>
      <c r="F11835" s="183" cm="1">
        <f t="array" ref="F11835">_xlfn.IFS($D11835=$O$5,$C11835*$P$5*0.01,$D11835=$O$6,$C11835*$P$6*0.01,$D11835="AZN",$C11835*0.08)</f>
        <v>212.5</v>
      </c>
    </row>
    <row r="11836" spans="1:6" x14ac:dyDescent="0.3">
      <c r="A11836" s="177" t="s">
        <v>789</v>
      </c>
      <c r="B11836" s="178">
        <v>44418</v>
      </c>
      <c r="C11836" s="179">
        <v>11200</v>
      </c>
      <c r="D11836" s="88" t="s">
        <v>2863</v>
      </c>
      <c r="E11836" s="184" cm="1">
        <f t="array" ref="E11836">_xlfn.IFS($D11836=$O$5,C11836*$P$5,$D11836=$O$6,$C11836*$P$6,$D11836="AZN",$C11836)</f>
        <v>19040</v>
      </c>
      <c r="F11836" s="183" cm="1">
        <f t="array" ref="F11836">_xlfn.IFS($D11836=$O$5,$C11836*$P$5*0.01,$D11836=$O$6,$C11836*$P$6*0.01,$D11836="AZN",$C11836*0.08)</f>
        <v>190.4</v>
      </c>
    </row>
    <row r="11837" spans="1:6" x14ac:dyDescent="0.3">
      <c r="A11837" s="177" t="s">
        <v>2141</v>
      </c>
      <c r="B11837" s="178">
        <v>44212</v>
      </c>
      <c r="C11837" s="179">
        <v>12000</v>
      </c>
      <c r="D11837" s="88" t="s">
        <v>2863</v>
      </c>
      <c r="E11837" s="184" cm="1">
        <f t="array" ref="E11837">_xlfn.IFS($D11837=$O$5,C11837*$P$5,$D11837=$O$6,$C11837*$P$6,$D11837="AZN",$C11837)</f>
        <v>20400</v>
      </c>
      <c r="F11837" s="183" cm="1">
        <f t="array" ref="F11837">_xlfn.IFS($D11837=$O$5,$C11837*$P$5*0.01,$D11837=$O$6,$C11837*$P$6*0.01,$D11837="AZN",$C11837*0.08)</f>
        <v>204</v>
      </c>
    </row>
    <row r="11838" spans="1:6" x14ac:dyDescent="0.3">
      <c r="A11838" s="177" t="s">
        <v>721</v>
      </c>
      <c r="B11838" s="178">
        <v>44094</v>
      </c>
      <c r="C11838" s="179">
        <v>9900</v>
      </c>
      <c r="D11838" s="88" t="s">
        <v>2862</v>
      </c>
      <c r="E11838" s="184" cm="1">
        <f t="array" ref="E11838">_xlfn.IFS($D11838=$O$5,C11838*$P$5,$D11838=$O$6,$C11838*$P$6,$D11838="AZN",$C11838)</f>
        <v>9900</v>
      </c>
      <c r="F11838" s="183" cm="1">
        <f t="array" ref="F11838">_xlfn.IFS($D11838=$O$5,$C11838*$P$5*0.01,$D11838=$O$6,$C11838*$P$6*0.01,$D11838="AZN",$C11838*0.08)</f>
        <v>792</v>
      </c>
    </row>
    <row r="11839" spans="1:6" x14ac:dyDescent="0.3">
      <c r="A11839" s="177" t="s">
        <v>987</v>
      </c>
      <c r="B11839" s="178">
        <v>44331</v>
      </c>
      <c r="C11839" s="179">
        <v>1200</v>
      </c>
      <c r="D11839" s="88" t="s">
        <v>2864</v>
      </c>
      <c r="E11839" s="184" cm="1">
        <f t="array" ref="E11839">_xlfn.IFS($D11839=$O$5,C11839*$P$5,$D11839=$O$6,$C11839*$P$6,$D11839="AZN",$C11839)</f>
        <v>2179.8000000000002</v>
      </c>
      <c r="F11839" s="183" cm="1">
        <f t="array" ref="F11839">_xlfn.IFS($D11839=$O$5,$C11839*$P$5*0.01,$D11839=$O$6,$C11839*$P$6*0.01,$D11839="AZN",$C11839*0.08)</f>
        <v>21.798000000000002</v>
      </c>
    </row>
    <row r="11840" spans="1:6" x14ac:dyDescent="0.3">
      <c r="A11840" s="177" t="s">
        <v>1925</v>
      </c>
      <c r="B11840" s="178">
        <v>44502</v>
      </c>
      <c r="C11840" s="179">
        <v>10100</v>
      </c>
      <c r="D11840" s="88" t="s">
        <v>2864</v>
      </c>
      <c r="E11840" s="184" cm="1">
        <f t="array" ref="E11840">_xlfn.IFS($D11840=$O$5,C11840*$P$5,$D11840=$O$6,$C11840*$P$6,$D11840="AZN",$C11840)</f>
        <v>18346.650000000001</v>
      </c>
      <c r="F11840" s="183" cm="1">
        <f t="array" ref="F11840">_xlfn.IFS($D11840=$O$5,$C11840*$P$5*0.01,$D11840=$O$6,$C11840*$P$6*0.01,$D11840="AZN",$C11840*0.08)</f>
        <v>183.46650000000002</v>
      </c>
    </row>
    <row r="11841" spans="1:6" x14ac:dyDescent="0.3">
      <c r="A11841" s="177" t="s">
        <v>1534</v>
      </c>
      <c r="B11841" s="178">
        <v>44224</v>
      </c>
      <c r="C11841" s="179">
        <v>4700</v>
      </c>
      <c r="D11841" s="88" t="s">
        <v>2863</v>
      </c>
      <c r="E11841" s="184" cm="1">
        <f t="array" ref="E11841">_xlfn.IFS($D11841=$O$5,C11841*$P$5,$D11841=$O$6,$C11841*$P$6,$D11841="AZN",$C11841)</f>
        <v>7990</v>
      </c>
      <c r="F11841" s="183" cm="1">
        <f t="array" ref="F11841">_xlfn.IFS($D11841=$O$5,$C11841*$P$5*0.01,$D11841=$O$6,$C11841*$P$6*0.01,$D11841="AZN",$C11841*0.08)</f>
        <v>79.900000000000006</v>
      </c>
    </row>
    <row r="11842" spans="1:6" x14ac:dyDescent="0.3">
      <c r="A11842" s="177" t="s">
        <v>813</v>
      </c>
      <c r="B11842" s="178">
        <v>43769</v>
      </c>
      <c r="C11842" s="179">
        <v>13000</v>
      </c>
      <c r="D11842" s="88" t="s">
        <v>2862</v>
      </c>
      <c r="E11842" s="184" cm="1">
        <f t="array" ref="E11842">_xlfn.IFS($D11842=$O$5,C11842*$P$5,$D11842=$O$6,$C11842*$P$6,$D11842="AZN",$C11842)</f>
        <v>13000</v>
      </c>
      <c r="F11842" s="183" cm="1">
        <f t="array" ref="F11842">_xlfn.IFS($D11842=$O$5,$C11842*$P$5*0.01,$D11842=$O$6,$C11842*$P$6*0.01,$D11842="AZN",$C11842*0.08)</f>
        <v>1040</v>
      </c>
    </row>
    <row r="11843" spans="1:6" x14ac:dyDescent="0.3">
      <c r="A11843" s="177" t="s">
        <v>259</v>
      </c>
      <c r="B11843" s="178">
        <v>44508</v>
      </c>
      <c r="C11843" s="179">
        <v>8900</v>
      </c>
      <c r="D11843" s="88" t="s">
        <v>2863</v>
      </c>
      <c r="E11843" s="184" cm="1">
        <f t="array" ref="E11843">_xlfn.IFS($D11843=$O$5,C11843*$P$5,$D11843=$O$6,$C11843*$P$6,$D11843="AZN",$C11843)</f>
        <v>15130</v>
      </c>
      <c r="F11843" s="183" cm="1">
        <f t="array" ref="F11843">_xlfn.IFS($D11843=$O$5,$C11843*$P$5*0.01,$D11843=$O$6,$C11843*$P$6*0.01,$D11843="AZN",$C11843*0.08)</f>
        <v>151.30000000000001</v>
      </c>
    </row>
    <row r="11844" spans="1:6" x14ac:dyDescent="0.3">
      <c r="A11844" s="177" t="s">
        <v>1267</v>
      </c>
      <c r="B11844" s="178">
        <v>43606</v>
      </c>
      <c r="C11844" s="179">
        <v>11500</v>
      </c>
      <c r="D11844" s="88" t="s">
        <v>2862</v>
      </c>
      <c r="E11844" s="184" cm="1">
        <f t="array" ref="E11844">_xlfn.IFS($D11844=$O$5,C11844*$P$5,$D11844=$O$6,$C11844*$P$6,$D11844="AZN",$C11844)</f>
        <v>11500</v>
      </c>
      <c r="F11844" s="183" cm="1">
        <f t="array" ref="F11844">_xlfn.IFS($D11844=$O$5,$C11844*$P$5*0.01,$D11844=$O$6,$C11844*$P$6*0.01,$D11844="AZN",$C11844*0.08)</f>
        <v>920</v>
      </c>
    </row>
    <row r="11845" spans="1:6" x14ac:dyDescent="0.3">
      <c r="A11845" s="177" t="s">
        <v>197</v>
      </c>
      <c r="B11845" s="178">
        <v>43898</v>
      </c>
      <c r="C11845" s="179">
        <v>10700</v>
      </c>
      <c r="D11845" s="88" t="s">
        <v>2863</v>
      </c>
      <c r="E11845" s="184" cm="1">
        <f t="array" ref="E11845">_xlfn.IFS($D11845=$O$5,C11845*$P$5,$D11845=$O$6,$C11845*$P$6,$D11845="AZN",$C11845)</f>
        <v>18190</v>
      </c>
      <c r="F11845" s="183" cm="1">
        <f t="array" ref="F11845">_xlfn.IFS($D11845=$O$5,$C11845*$P$5*0.01,$D11845=$O$6,$C11845*$P$6*0.01,$D11845="AZN",$C11845*0.08)</f>
        <v>181.9</v>
      </c>
    </row>
    <row r="11846" spans="1:6" x14ac:dyDescent="0.3">
      <c r="A11846" s="177" t="s">
        <v>1830</v>
      </c>
      <c r="B11846" s="178">
        <v>44686</v>
      </c>
      <c r="C11846" s="179">
        <v>9800</v>
      </c>
      <c r="D11846" s="88" t="s">
        <v>2864</v>
      </c>
      <c r="E11846" s="184" cm="1">
        <f t="array" ref="E11846">_xlfn.IFS($D11846=$O$5,C11846*$P$5,$D11846=$O$6,$C11846*$P$6,$D11846="AZN",$C11846)</f>
        <v>17801.7</v>
      </c>
      <c r="F11846" s="183" cm="1">
        <f t="array" ref="F11846">_xlfn.IFS($D11846=$O$5,$C11846*$P$5*0.01,$D11846=$O$6,$C11846*$P$6*0.01,$D11846="AZN",$C11846*0.08)</f>
        <v>178.01700000000002</v>
      </c>
    </row>
    <row r="11847" spans="1:6" x14ac:dyDescent="0.3">
      <c r="A11847" s="177" t="s">
        <v>1956</v>
      </c>
      <c r="B11847" s="178">
        <v>44180</v>
      </c>
      <c r="C11847" s="179">
        <v>9700</v>
      </c>
      <c r="D11847" s="88" t="s">
        <v>2862</v>
      </c>
      <c r="E11847" s="184" cm="1">
        <f t="array" ref="E11847">_xlfn.IFS($D11847=$O$5,C11847*$P$5,$D11847=$O$6,$C11847*$P$6,$D11847="AZN",$C11847)</f>
        <v>9700</v>
      </c>
      <c r="F11847" s="183" cm="1">
        <f t="array" ref="F11847">_xlfn.IFS($D11847=$O$5,$C11847*$P$5*0.01,$D11847=$O$6,$C11847*$P$6*0.01,$D11847="AZN",$C11847*0.08)</f>
        <v>776</v>
      </c>
    </row>
    <row r="11848" spans="1:6" x14ac:dyDescent="0.3">
      <c r="A11848" s="177" t="s">
        <v>751</v>
      </c>
      <c r="B11848" s="178">
        <v>44065</v>
      </c>
      <c r="C11848" s="179">
        <v>5100</v>
      </c>
      <c r="D11848" s="88" t="s">
        <v>2862</v>
      </c>
      <c r="E11848" s="184" cm="1">
        <f t="array" ref="E11848">_xlfn.IFS($D11848=$O$5,C11848*$P$5,$D11848=$O$6,$C11848*$P$6,$D11848="AZN",$C11848)</f>
        <v>5100</v>
      </c>
      <c r="F11848" s="183" cm="1">
        <f t="array" ref="F11848">_xlfn.IFS($D11848=$O$5,$C11848*$P$5*0.01,$D11848=$O$6,$C11848*$P$6*0.01,$D11848="AZN",$C11848*0.08)</f>
        <v>408</v>
      </c>
    </row>
    <row r="11849" spans="1:6" x14ac:dyDescent="0.3">
      <c r="A11849" s="177" t="s">
        <v>1903</v>
      </c>
      <c r="B11849" s="178">
        <v>44474</v>
      </c>
      <c r="C11849" s="179">
        <v>10900</v>
      </c>
      <c r="D11849" s="88" t="s">
        <v>2863</v>
      </c>
      <c r="E11849" s="184" cm="1">
        <f t="array" ref="E11849">_xlfn.IFS($D11849=$O$5,C11849*$P$5,$D11849=$O$6,$C11849*$P$6,$D11849="AZN",$C11849)</f>
        <v>18530</v>
      </c>
      <c r="F11849" s="183" cm="1">
        <f t="array" ref="F11849">_xlfn.IFS($D11849=$O$5,$C11849*$P$5*0.01,$D11849=$O$6,$C11849*$P$6*0.01,$D11849="AZN",$C11849*0.08)</f>
        <v>185.3</v>
      </c>
    </row>
    <row r="11850" spans="1:6" x14ac:dyDescent="0.3">
      <c r="A11850" s="177" t="s">
        <v>279</v>
      </c>
      <c r="B11850" s="178">
        <v>44278</v>
      </c>
      <c r="C11850" s="179">
        <v>7800</v>
      </c>
      <c r="D11850" s="88" t="s">
        <v>2864</v>
      </c>
      <c r="E11850" s="184" cm="1">
        <f t="array" ref="E11850">_xlfn.IFS($D11850=$O$5,C11850*$P$5,$D11850=$O$6,$C11850*$P$6,$D11850="AZN",$C11850)</f>
        <v>14168.7</v>
      </c>
      <c r="F11850" s="183" cm="1">
        <f t="array" ref="F11850">_xlfn.IFS($D11850=$O$5,$C11850*$P$5*0.01,$D11850=$O$6,$C11850*$P$6*0.01,$D11850="AZN",$C11850*0.08)</f>
        <v>141.68700000000001</v>
      </c>
    </row>
    <row r="11851" spans="1:6" x14ac:dyDescent="0.3">
      <c r="A11851" s="177" t="s">
        <v>2040</v>
      </c>
      <c r="B11851" s="178">
        <v>43880</v>
      </c>
      <c r="C11851" s="179">
        <v>11800</v>
      </c>
      <c r="D11851" s="88" t="s">
        <v>2863</v>
      </c>
      <c r="E11851" s="184" cm="1">
        <f t="array" ref="E11851">_xlfn.IFS($D11851=$O$5,C11851*$P$5,$D11851=$O$6,$C11851*$P$6,$D11851="AZN",$C11851)</f>
        <v>20060</v>
      </c>
      <c r="F11851" s="183" cm="1">
        <f t="array" ref="F11851">_xlfn.IFS($D11851=$O$5,$C11851*$P$5*0.01,$D11851=$O$6,$C11851*$P$6*0.01,$D11851="AZN",$C11851*0.08)</f>
        <v>200.6</v>
      </c>
    </row>
    <row r="11852" spans="1:6" x14ac:dyDescent="0.3">
      <c r="A11852" s="177" t="s">
        <v>770</v>
      </c>
      <c r="B11852" s="178">
        <v>44109</v>
      </c>
      <c r="C11852" s="179">
        <v>4100</v>
      </c>
      <c r="D11852" s="88" t="s">
        <v>2862</v>
      </c>
      <c r="E11852" s="184" cm="1">
        <f t="array" ref="E11852">_xlfn.IFS($D11852=$O$5,C11852*$P$5,$D11852=$O$6,$C11852*$P$6,$D11852="AZN",$C11852)</f>
        <v>4100</v>
      </c>
      <c r="F11852" s="183" cm="1">
        <f t="array" ref="F11852">_xlfn.IFS($D11852=$O$5,$C11852*$P$5*0.01,$D11852=$O$6,$C11852*$P$6*0.01,$D11852="AZN",$C11852*0.08)</f>
        <v>328</v>
      </c>
    </row>
    <row r="11853" spans="1:6" x14ac:dyDescent="0.3">
      <c r="A11853" s="177" t="s">
        <v>851</v>
      </c>
      <c r="B11853" s="178">
        <v>43660</v>
      </c>
      <c r="C11853" s="179">
        <v>5300</v>
      </c>
      <c r="D11853" s="88" t="s">
        <v>2862</v>
      </c>
      <c r="E11853" s="184" cm="1">
        <f t="array" ref="E11853">_xlfn.IFS($D11853=$O$5,C11853*$P$5,$D11853=$O$6,$C11853*$P$6,$D11853="AZN",$C11853)</f>
        <v>5300</v>
      </c>
      <c r="F11853" s="183" cm="1">
        <f t="array" ref="F11853">_xlfn.IFS($D11853=$O$5,$C11853*$P$5*0.01,$D11853=$O$6,$C11853*$P$6*0.01,$D11853="AZN",$C11853*0.08)</f>
        <v>424</v>
      </c>
    </row>
    <row r="11854" spans="1:6" x14ac:dyDescent="0.3">
      <c r="A11854" s="177" t="s">
        <v>1970</v>
      </c>
      <c r="B11854" s="178">
        <v>44500</v>
      </c>
      <c r="C11854" s="179">
        <v>10000</v>
      </c>
      <c r="D11854" s="88" t="s">
        <v>2864</v>
      </c>
      <c r="E11854" s="184" cm="1">
        <f t="array" ref="E11854">_xlfn.IFS($D11854=$O$5,C11854*$P$5,$D11854=$O$6,$C11854*$P$6,$D11854="AZN",$C11854)</f>
        <v>18165</v>
      </c>
      <c r="F11854" s="183" cm="1">
        <f t="array" ref="F11854">_xlfn.IFS($D11854=$O$5,$C11854*$P$5*0.01,$D11854=$O$6,$C11854*$P$6*0.01,$D11854="AZN",$C11854*0.08)</f>
        <v>181.65</v>
      </c>
    </row>
    <row r="11855" spans="1:6" x14ac:dyDescent="0.3">
      <c r="A11855" s="177" t="s">
        <v>1469</v>
      </c>
      <c r="B11855" s="178">
        <v>44459</v>
      </c>
      <c r="C11855" s="179">
        <v>5600</v>
      </c>
      <c r="D11855" s="88" t="s">
        <v>2862</v>
      </c>
      <c r="E11855" s="184" cm="1">
        <f t="array" ref="E11855">_xlfn.IFS($D11855=$O$5,C11855*$P$5,$D11855=$O$6,$C11855*$P$6,$D11855="AZN",$C11855)</f>
        <v>5600</v>
      </c>
      <c r="F11855" s="183" cm="1">
        <f t="array" ref="F11855">_xlfn.IFS($D11855=$O$5,$C11855*$P$5*0.01,$D11855=$O$6,$C11855*$P$6*0.01,$D11855="AZN",$C11855*0.08)</f>
        <v>448</v>
      </c>
    </row>
    <row r="11856" spans="1:6" x14ac:dyDescent="0.3">
      <c r="A11856" s="177" t="s">
        <v>376</v>
      </c>
      <c r="B11856" s="178">
        <v>44008</v>
      </c>
      <c r="C11856" s="179">
        <v>9800</v>
      </c>
      <c r="D11856" s="88" t="s">
        <v>2864</v>
      </c>
      <c r="E11856" s="184" cm="1">
        <f t="array" ref="E11856">_xlfn.IFS($D11856=$O$5,C11856*$P$5,$D11856=$O$6,$C11856*$P$6,$D11856="AZN",$C11856)</f>
        <v>17801.7</v>
      </c>
      <c r="F11856" s="183" cm="1">
        <f t="array" ref="F11856">_xlfn.IFS($D11856=$O$5,$C11856*$P$5*0.01,$D11856=$O$6,$C11856*$P$6*0.01,$D11856="AZN",$C11856*0.08)</f>
        <v>178.01700000000002</v>
      </c>
    </row>
    <row r="11857" spans="1:6" x14ac:dyDescent="0.3">
      <c r="A11857" s="177" t="s">
        <v>1780</v>
      </c>
      <c r="B11857" s="178">
        <v>44255</v>
      </c>
      <c r="C11857" s="179">
        <v>10400</v>
      </c>
      <c r="D11857" s="88" t="s">
        <v>2862</v>
      </c>
      <c r="E11857" s="184" cm="1">
        <f t="array" ref="E11857">_xlfn.IFS($D11857=$O$5,C11857*$P$5,$D11857=$O$6,$C11857*$P$6,$D11857="AZN",$C11857)</f>
        <v>10400</v>
      </c>
      <c r="F11857" s="183" cm="1">
        <f t="array" ref="F11857">_xlfn.IFS($D11857=$O$5,$C11857*$P$5*0.01,$D11857=$O$6,$C11857*$P$6*0.01,$D11857="AZN",$C11857*0.08)</f>
        <v>832</v>
      </c>
    </row>
    <row r="11858" spans="1:6" x14ac:dyDescent="0.3">
      <c r="A11858" s="177" t="s">
        <v>605</v>
      </c>
      <c r="B11858" s="178">
        <v>44121</v>
      </c>
      <c r="C11858" s="179">
        <v>4300</v>
      </c>
      <c r="D11858" s="88" t="s">
        <v>2863</v>
      </c>
      <c r="E11858" s="184" cm="1">
        <f t="array" ref="E11858">_xlfn.IFS($D11858=$O$5,C11858*$P$5,$D11858=$O$6,$C11858*$P$6,$D11858="AZN",$C11858)</f>
        <v>7310</v>
      </c>
      <c r="F11858" s="183" cm="1">
        <f t="array" ref="F11858">_xlfn.IFS($D11858=$O$5,$C11858*$P$5*0.01,$D11858=$O$6,$C11858*$P$6*0.01,$D11858="AZN",$C11858*0.08)</f>
        <v>73.100000000000009</v>
      </c>
    </row>
    <row r="11859" spans="1:6" x14ac:dyDescent="0.3">
      <c r="A11859" s="177" t="s">
        <v>532</v>
      </c>
      <c r="B11859" s="178">
        <v>44377</v>
      </c>
      <c r="C11859" s="179">
        <v>7900</v>
      </c>
      <c r="D11859" s="88" t="s">
        <v>2864</v>
      </c>
      <c r="E11859" s="184" cm="1">
        <f t="array" ref="E11859">_xlfn.IFS($D11859=$O$5,C11859*$P$5,$D11859=$O$6,$C11859*$P$6,$D11859="AZN",$C11859)</f>
        <v>14350.35</v>
      </c>
      <c r="F11859" s="183" cm="1">
        <f t="array" ref="F11859">_xlfn.IFS($D11859=$O$5,$C11859*$P$5*0.01,$D11859=$O$6,$C11859*$P$6*0.01,$D11859="AZN",$C11859*0.08)</f>
        <v>143.5035</v>
      </c>
    </row>
    <row r="11860" spans="1:6" x14ac:dyDescent="0.3">
      <c r="A11860" s="177" t="s">
        <v>1286</v>
      </c>
      <c r="B11860" s="178">
        <v>44598</v>
      </c>
      <c r="C11860" s="179">
        <v>7300</v>
      </c>
      <c r="D11860" s="88" t="s">
        <v>2863</v>
      </c>
      <c r="E11860" s="184" cm="1">
        <f t="array" ref="E11860">_xlfn.IFS($D11860=$O$5,C11860*$P$5,$D11860=$O$6,$C11860*$P$6,$D11860="AZN",$C11860)</f>
        <v>12410</v>
      </c>
      <c r="F11860" s="183" cm="1">
        <f t="array" ref="F11860">_xlfn.IFS($D11860=$O$5,$C11860*$P$5*0.01,$D11860=$O$6,$C11860*$P$6*0.01,$D11860="AZN",$C11860*0.08)</f>
        <v>124.10000000000001</v>
      </c>
    </row>
    <row r="11861" spans="1:6" x14ac:dyDescent="0.3">
      <c r="A11861" s="177" t="s">
        <v>1756</v>
      </c>
      <c r="B11861" s="178">
        <v>44136</v>
      </c>
      <c r="C11861" s="179">
        <v>8000</v>
      </c>
      <c r="D11861" s="88" t="s">
        <v>2863</v>
      </c>
      <c r="E11861" s="184" cm="1">
        <f t="array" ref="E11861">_xlfn.IFS($D11861=$O$5,C11861*$P$5,$D11861=$O$6,$C11861*$P$6,$D11861="AZN",$C11861)</f>
        <v>13600</v>
      </c>
      <c r="F11861" s="183" cm="1">
        <f t="array" ref="F11861">_xlfn.IFS($D11861=$O$5,$C11861*$P$5*0.01,$D11861=$O$6,$C11861*$P$6*0.01,$D11861="AZN",$C11861*0.08)</f>
        <v>136</v>
      </c>
    </row>
    <row r="11862" spans="1:6" x14ac:dyDescent="0.3">
      <c r="A11862" s="177" t="s">
        <v>1269</v>
      </c>
      <c r="B11862" s="178">
        <v>44380</v>
      </c>
      <c r="C11862" s="179">
        <v>10100</v>
      </c>
      <c r="D11862" s="88" t="s">
        <v>2862</v>
      </c>
      <c r="E11862" s="184" cm="1">
        <f t="array" ref="E11862">_xlfn.IFS($D11862=$O$5,C11862*$P$5,$D11862=$O$6,$C11862*$P$6,$D11862="AZN",$C11862)</f>
        <v>10100</v>
      </c>
      <c r="F11862" s="183" cm="1">
        <f t="array" ref="F11862">_xlfn.IFS($D11862=$O$5,$C11862*$P$5*0.01,$D11862=$O$6,$C11862*$P$6*0.01,$D11862="AZN",$C11862*0.08)</f>
        <v>808</v>
      </c>
    </row>
    <row r="11863" spans="1:6" x14ac:dyDescent="0.3">
      <c r="A11863" s="177" t="s">
        <v>257</v>
      </c>
      <c r="B11863" s="178">
        <v>44234</v>
      </c>
      <c r="C11863" s="179">
        <v>6300</v>
      </c>
      <c r="D11863" s="88" t="s">
        <v>2864</v>
      </c>
      <c r="E11863" s="184" cm="1">
        <f t="array" ref="E11863">_xlfn.IFS($D11863=$O$5,C11863*$P$5,$D11863=$O$6,$C11863*$P$6,$D11863="AZN",$C11863)</f>
        <v>11443.95</v>
      </c>
      <c r="F11863" s="183" cm="1">
        <f t="array" ref="F11863">_xlfn.IFS($D11863=$O$5,$C11863*$P$5*0.01,$D11863=$O$6,$C11863*$P$6*0.01,$D11863="AZN",$C11863*0.08)</f>
        <v>114.43950000000001</v>
      </c>
    </row>
    <row r="11864" spans="1:6" x14ac:dyDescent="0.3">
      <c r="A11864" s="177" t="s">
        <v>283</v>
      </c>
      <c r="B11864" s="178">
        <v>44667</v>
      </c>
      <c r="C11864" s="179">
        <v>11500</v>
      </c>
      <c r="D11864" s="88" t="s">
        <v>2864</v>
      </c>
      <c r="E11864" s="184" cm="1">
        <f t="array" ref="E11864">_xlfn.IFS($D11864=$O$5,C11864*$P$5,$D11864=$O$6,$C11864*$P$6,$D11864="AZN",$C11864)</f>
        <v>20889.75</v>
      </c>
      <c r="F11864" s="183" cm="1">
        <f t="array" ref="F11864">_xlfn.IFS($D11864=$O$5,$C11864*$P$5*0.01,$D11864=$O$6,$C11864*$P$6*0.01,$D11864="AZN",$C11864*0.08)</f>
        <v>208.89750000000001</v>
      </c>
    </row>
    <row r="11865" spans="1:6" x14ac:dyDescent="0.3">
      <c r="A11865" s="177" t="s">
        <v>909</v>
      </c>
      <c r="B11865" s="178">
        <v>43726</v>
      </c>
      <c r="C11865" s="179">
        <v>7100</v>
      </c>
      <c r="D11865" s="88" t="s">
        <v>2862</v>
      </c>
      <c r="E11865" s="184" cm="1">
        <f t="array" ref="E11865">_xlfn.IFS($D11865=$O$5,C11865*$P$5,$D11865=$O$6,$C11865*$P$6,$D11865="AZN",$C11865)</f>
        <v>7100</v>
      </c>
      <c r="F11865" s="183" cm="1">
        <f t="array" ref="F11865">_xlfn.IFS($D11865=$O$5,$C11865*$P$5*0.01,$D11865=$O$6,$C11865*$P$6*0.01,$D11865="AZN",$C11865*0.08)</f>
        <v>568</v>
      </c>
    </row>
    <row r="11866" spans="1:6" x14ac:dyDescent="0.3">
      <c r="A11866" s="177" t="s">
        <v>887</v>
      </c>
      <c r="B11866" s="178">
        <v>44416</v>
      </c>
      <c r="C11866" s="179">
        <v>8900</v>
      </c>
      <c r="D11866" s="88" t="s">
        <v>2863</v>
      </c>
      <c r="E11866" s="184" cm="1">
        <f t="array" ref="E11866">_xlfn.IFS($D11866=$O$5,C11866*$P$5,$D11866=$O$6,$C11866*$P$6,$D11866="AZN",$C11866)</f>
        <v>15130</v>
      </c>
      <c r="F11866" s="183" cm="1">
        <f t="array" ref="F11866">_xlfn.IFS($D11866=$O$5,$C11866*$P$5*0.01,$D11866=$O$6,$C11866*$P$6*0.01,$D11866="AZN",$C11866*0.08)</f>
        <v>151.30000000000001</v>
      </c>
    </row>
    <row r="11867" spans="1:6" x14ac:dyDescent="0.3">
      <c r="A11867" s="177" t="s">
        <v>1131</v>
      </c>
      <c r="B11867" s="178">
        <v>43822</v>
      </c>
      <c r="C11867" s="179">
        <v>1400</v>
      </c>
      <c r="D11867" s="88" t="s">
        <v>2863</v>
      </c>
      <c r="E11867" s="184" cm="1">
        <f t="array" ref="E11867">_xlfn.IFS($D11867=$O$5,C11867*$P$5,$D11867=$O$6,$C11867*$P$6,$D11867="AZN",$C11867)</f>
        <v>2380</v>
      </c>
      <c r="F11867" s="183" cm="1">
        <f t="array" ref="F11867">_xlfn.IFS($D11867=$O$5,$C11867*$P$5*0.01,$D11867=$O$6,$C11867*$P$6*0.01,$D11867="AZN",$C11867*0.08)</f>
        <v>23.8</v>
      </c>
    </row>
    <row r="11868" spans="1:6" x14ac:dyDescent="0.3">
      <c r="A11868" s="177" t="s">
        <v>1604</v>
      </c>
      <c r="B11868" s="178">
        <v>44507</v>
      </c>
      <c r="C11868" s="179">
        <v>8300</v>
      </c>
      <c r="D11868" s="88" t="s">
        <v>2862</v>
      </c>
      <c r="E11868" s="184" cm="1">
        <f t="array" ref="E11868">_xlfn.IFS($D11868=$O$5,C11868*$P$5,$D11868=$O$6,$C11868*$P$6,$D11868="AZN",$C11868)</f>
        <v>8300</v>
      </c>
      <c r="F11868" s="183" cm="1">
        <f t="array" ref="F11868">_xlfn.IFS($D11868=$O$5,$C11868*$P$5*0.01,$D11868=$O$6,$C11868*$P$6*0.01,$D11868="AZN",$C11868*0.08)</f>
        <v>664</v>
      </c>
    </row>
    <row r="11869" spans="1:6" x14ac:dyDescent="0.3">
      <c r="A11869" s="177" t="s">
        <v>899</v>
      </c>
      <c r="B11869" s="178">
        <v>44178</v>
      </c>
      <c r="C11869" s="179">
        <v>8600</v>
      </c>
      <c r="D11869" s="88" t="s">
        <v>2864</v>
      </c>
      <c r="E11869" s="184" cm="1">
        <f t="array" ref="E11869">_xlfn.IFS($D11869=$O$5,C11869*$P$5,$D11869=$O$6,$C11869*$P$6,$D11869="AZN",$C11869)</f>
        <v>15621.9</v>
      </c>
      <c r="F11869" s="183" cm="1">
        <f t="array" ref="F11869">_xlfn.IFS($D11869=$O$5,$C11869*$P$5*0.01,$D11869=$O$6,$C11869*$P$6*0.01,$D11869="AZN",$C11869*0.08)</f>
        <v>156.21899999999999</v>
      </c>
    </row>
    <row r="11870" spans="1:6" x14ac:dyDescent="0.3">
      <c r="A11870" s="177" t="s">
        <v>2111</v>
      </c>
      <c r="B11870" s="178">
        <v>44716</v>
      </c>
      <c r="C11870" s="179">
        <v>3100</v>
      </c>
      <c r="D11870" s="88" t="s">
        <v>2862</v>
      </c>
      <c r="E11870" s="184" cm="1">
        <f t="array" ref="E11870">_xlfn.IFS($D11870=$O$5,C11870*$P$5,$D11870=$O$6,$C11870*$P$6,$D11870="AZN",$C11870)</f>
        <v>3100</v>
      </c>
      <c r="F11870" s="183" cm="1">
        <f t="array" ref="F11870">_xlfn.IFS($D11870=$O$5,$C11870*$P$5*0.01,$D11870=$O$6,$C11870*$P$6*0.01,$D11870="AZN",$C11870*0.08)</f>
        <v>248</v>
      </c>
    </row>
    <row r="11871" spans="1:6" x14ac:dyDescent="0.3">
      <c r="A11871" s="177" t="s">
        <v>2022</v>
      </c>
      <c r="B11871" s="178">
        <v>44696</v>
      </c>
      <c r="C11871" s="179">
        <v>2800</v>
      </c>
      <c r="D11871" s="88" t="s">
        <v>2864</v>
      </c>
      <c r="E11871" s="184" cm="1">
        <f t="array" ref="E11871">_xlfn.IFS($D11871=$O$5,C11871*$P$5,$D11871=$O$6,$C11871*$P$6,$D11871="AZN",$C11871)</f>
        <v>5086.2</v>
      </c>
      <c r="F11871" s="183" cm="1">
        <f t="array" ref="F11871">_xlfn.IFS($D11871=$O$5,$C11871*$P$5*0.01,$D11871=$O$6,$C11871*$P$6*0.01,$D11871="AZN",$C11871*0.08)</f>
        <v>50.862000000000002</v>
      </c>
    </row>
    <row r="11872" spans="1:6" x14ac:dyDescent="0.3">
      <c r="A11872" s="177" t="s">
        <v>338</v>
      </c>
      <c r="B11872" s="178">
        <v>44327</v>
      </c>
      <c r="C11872" s="179">
        <v>7700</v>
      </c>
      <c r="D11872" s="88" t="s">
        <v>2863</v>
      </c>
      <c r="E11872" s="184" cm="1">
        <f t="array" ref="E11872">_xlfn.IFS($D11872=$O$5,C11872*$P$5,$D11872=$O$6,$C11872*$P$6,$D11872="AZN",$C11872)</f>
        <v>13090</v>
      </c>
      <c r="F11872" s="183" cm="1">
        <f t="array" ref="F11872">_xlfn.IFS($D11872=$O$5,$C11872*$P$5*0.01,$D11872=$O$6,$C11872*$P$6*0.01,$D11872="AZN",$C11872*0.08)</f>
        <v>130.9</v>
      </c>
    </row>
    <row r="11873" spans="1:6" x14ac:dyDescent="0.3">
      <c r="A11873" s="177" t="s">
        <v>1639</v>
      </c>
      <c r="B11873" s="178">
        <v>44305</v>
      </c>
      <c r="C11873" s="179">
        <v>10800</v>
      </c>
      <c r="D11873" s="88" t="s">
        <v>2864</v>
      </c>
      <c r="E11873" s="184" cm="1">
        <f t="array" ref="E11873">_xlfn.IFS($D11873=$O$5,C11873*$P$5,$D11873=$O$6,$C11873*$P$6,$D11873="AZN",$C11873)</f>
        <v>19618.2</v>
      </c>
      <c r="F11873" s="183" cm="1">
        <f t="array" ref="F11873">_xlfn.IFS($D11873=$O$5,$C11873*$P$5*0.01,$D11873=$O$6,$C11873*$P$6*0.01,$D11873="AZN",$C11873*0.08)</f>
        <v>196.18200000000002</v>
      </c>
    </row>
    <row r="11874" spans="1:6" x14ac:dyDescent="0.3">
      <c r="A11874" s="177" t="s">
        <v>1400</v>
      </c>
      <c r="B11874" s="178">
        <v>44611</v>
      </c>
      <c r="C11874" s="179">
        <v>7200</v>
      </c>
      <c r="D11874" s="88" t="s">
        <v>2864</v>
      </c>
      <c r="E11874" s="184" cm="1">
        <f t="array" ref="E11874">_xlfn.IFS($D11874=$O$5,C11874*$P$5,$D11874=$O$6,$C11874*$P$6,$D11874="AZN",$C11874)</f>
        <v>13078.8</v>
      </c>
      <c r="F11874" s="183" cm="1">
        <f t="array" ref="F11874">_xlfn.IFS($D11874=$O$5,$C11874*$P$5*0.01,$D11874=$O$6,$C11874*$P$6*0.01,$D11874="AZN",$C11874*0.08)</f>
        <v>130.78799999999998</v>
      </c>
    </row>
    <row r="11875" spans="1:6" x14ac:dyDescent="0.3">
      <c r="A11875" s="177" t="s">
        <v>1696</v>
      </c>
      <c r="B11875" s="178">
        <v>43895</v>
      </c>
      <c r="C11875" s="179">
        <v>1800</v>
      </c>
      <c r="D11875" s="88" t="s">
        <v>2862</v>
      </c>
      <c r="E11875" s="184" cm="1">
        <f t="array" ref="E11875">_xlfn.IFS($D11875=$O$5,C11875*$P$5,$D11875=$O$6,$C11875*$P$6,$D11875="AZN",$C11875)</f>
        <v>1800</v>
      </c>
      <c r="F11875" s="183" cm="1">
        <f t="array" ref="F11875">_xlfn.IFS($D11875=$O$5,$C11875*$P$5*0.01,$D11875=$O$6,$C11875*$P$6*0.01,$D11875="AZN",$C11875*0.08)</f>
        <v>144</v>
      </c>
    </row>
    <row r="11876" spans="1:6" x14ac:dyDescent="0.3">
      <c r="A11876" s="177" t="s">
        <v>2067</v>
      </c>
      <c r="B11876" s="178">
        <v>44402</v>
      </c>
      <c r="C11876" s="179">
        <v>4500</v>
      </c>
      <c r="D11876" s="88" t="s">
        <v>2862</v>
      </c>
      <c r="E11876" s="184" cm="1">
        <f t="array" ref="E11876">_xlfn.IFS($D11876=$O$5,C11876*$P$5,$D11876=$O$6,$C11876*$P$6,$D11876="AZN",$C11876)</f>
        <v>4500</v>
      </c>
      <c r="F11876" s="183" cm="1">
        <f t="array" ref="F11876">_xlfn.IFS($D11876=$O$5,$C11876*$P$5*0.01,$D11876=$O$6,$C11876*$P$6*0.01,$D11876="AZN",$C11876*0.08)</f>
        <v>360</v>
      </c>
    </row>
    <row r="11877" spans="1:6" x14ac:dyDescent="0.3">
      <c r="A11877" s="177" t="s">
        <v>848</v>
      </c>
      <c r="B11877" s="178">
        <v>44637</v>
      </c>
      <c r="C11877" s="179">
        <v>2400</v>
      </c>
      <c r="D11877" s="88" t="s">
        <v>2864</v>
      </c>
      <c r="E11877" s="184" cm="1">
        <f t="array" ref="E11877">_xlfn.IFS($D11877=$O$5,C11877*$P$5,$D11877=$O$6,$C11877*$P$6,$D11877="AZN",$C11877)</f>
        <v>4359.6000000000004</v>
      </c>
      <c r="F11877" s="183" cm="1">
        <f t="array" ref="F11877">_xlfn.IFS($D11877=$O$5,$C11877*$P$5*0.01,$D11877=$O$6,$C11877*$P$6*0.01,$D11877="AZN",$C11877*0.08)</f>
        <v>43.596000000000004</v>
      </c>
    </row>
    <row r="11878" spans="1:6" x14ac:dyDescent="0.3">
      <c r="A11878" s="177" t="s">
        <v>897</v>
      </c>
      <c r="B11878" s="178">
        <v>44697</v>
      </c>
      <c r="C11878" s="179">
        <v>5900</v>
      </c>
      <c r="D11878" s="88" t="s">
        <v>2864</v>
      </c>
      <c r="E11878" s="184" cm="1">
        <f t="array" ref="E11878">_xlfn.IFS($D11878=$O$5,C11878*$P$5,$D11878=$O$6,$C11878*$P$6,$D11878="AZN",$C11878)</f>
        <v>10717.35</v>
      </c>
      <c r="F11878" s="183" cm="1">
        <f t="array" ref="F11878">_xlfn.IFS($D11878=$O$5,$C11878*$P$5*0.01,$D11878=$O$6,$C11878*$P$6*0.01,$D11878="AZN",$C11878*0.08)</f>
        <v>107.1735</v>
      </c>
    </row>
    <row r="11879" spans="1:6" x14ac:dyDescent="0.3">
      <c r="A11879" s="177" t="s">
        <v>226</v>
      </c>
      <c r="B11879" s="178">
        <v>44152</v>
      </c>
      <c r="C11879" s="179">
        <v>12200</v>
      </c>
      <c r="D11879" s="88" t="s">
        <v>2863</v>
      </c>
      <c r="E11879" s="184" cm="1">
        <f t="array" ref="E11879">_xlfn.IFS($D11879=$O$5,C11879*$P$5,$D11879=$O$6,$C11879*$P$6,$D11879="AZN",$C11879)</f>
        <v>20740</v>
      </c>
      <c r="F11879" s="183" cm="1">
        <f t="array" ref="F11879">_xlfn.IFS($D11879=$O$5,$C11879*$P$5*0.01,$D11879=$O$6,$C11879*$P$6*0.01,$D11879="AZN",$C11879*0.08)</f>
        <v>207.4</v>
      </c>
    </row>
    <row r="11880" spans="1:6" x14ac:dyDescent="0.3">
      <c r="A11880" s="177" t="s">
        <v>1742</v>
      </c>
      <c r="B11880" s="178">
        <v>43734</v>
      </c>
      <c r="C11880" s="179">
        <v>7600</v>
      </c>
      <c r="D11880" s="88" t="s">
        <v>2864</v>
      </c>
      <c r="E11880" s="184" cm="1">
        <f t="array" ref="E11880">_xlfn.IFS($D11880=$O$5,C11880*$P$5,$D11880=$O$6,$C11880*$P$6,$D11880="AZN",$C11880)</f>
        <v>13805.4</v>
      </c>
      <c r="F11880" s="183" cm="1">
        <f t="array" ref="F11880">_xlfn.IFS($D11880=$O$5,$C11880*$P$5*0.01,$D11880=$O$6,$C11880*$P$6*0.01,$D11880="AZN",$C11880*0.08)</f>
        <v>138.054</v>
      </c>
    </row>
    <row r="11881" spans="1:6" x14ac:dyDescent="0.3">
      <c r="A11881" s="177" t="s">
        <v>1607</v>
      </c>
      <c r="B11881" s="178">
        <v>44737</v>
      </c>
      <c r="C11881" s="179">
        <v>12400</v>
      </c>
      <c r="D11881" s="88" t="s">
        <v>2862</v>
      </c>
      <c r="E11881" s="184" cm="1">
        <f t="array" ref="E11881">_xlfn.IFS($D11881=$O$5,C11881*$P$5,$D11881=$O$6,$C11881*$P$6,$D11881="AZN",$C11881)</f>
        <v>12400</v>
      </c>
      <c r="F11881" s="183" cm="1">
        <f t="array" ref="F11881">_xlfn.IFS($D11881=$O$5,$C11881*$P$5*0.01,$D11881=$O$6,$C11881*$P$6*0.01,$D11881="AZN",$C11881*0.08)</f>
        <v>992</v>
      </c>
    </row>
    <row r="11882" spans="1:6" x14ac:dyDescent="0.3">
      <c r="A11882" s="177" t="s">
        <v>1242</v>
      </c>
      <c r="B11882" s="178">
        <v>44103</v>
      </c>
      <c r="C11882" s="179">
        <v>12300</v>
      </c>
      <c r="D11882" s="88" t="s">
        <v>2864</v>
      </c>
      <c r="E11882" s="184" cm="1">
        <f t="array" ref="E11882">_xlfn.IFS($D11882=$O$5,C11882*$P$5,$D11882=$O$6,$C11882*$P$6,$D11882="AZN",$C11882)</f>
        <v>22342.95</v>
      </c>
      <c r="F11882" s="183" cm="1">
        <f t="array" ref="F11882">_xlfn.IFS($D11882=$O$5,$C11882*$P$5*0.01,$D11882=$O$6,$C11882*$P$6*0.01,$D11882="AZN",$C11882*0.08)</f>
        <v>223.42950000000002</v>
      </c>
    </row>
    <row r="11883" spans="1:6" x14ac:dyDescent="0.3">
      <c r="A11883" s="177" t="s">
        <v>1167</v>
      </c>
      <c r="B11883" s="178">
        <v>44482</v>
      </c>
      <c r="C11883" s="179">
        <v>1200</v>
      </c>
      <c r="D11883" s="88" t="s">
        <v>2863</v>
      </c>
      <c r="E11883" s="184" cm="1">
        <f t="array" ref="E11883">_xlfn.IFS($D11883=$O$5,C11883*$P$5,$D11883=$O$6,$C11883*$P$6,$D11883="AZN",$C11883)</f>
        <v>2040</v>
      </c>
      <c r="F11883" s="183" cm="1">
        <f t="array" ref="F11883">_xlfn.IFS($D11883=$O$5,$C11883*$P$5*0.01,$D11883=$O$6,$C11883*$P$6*0.01,$D11883="AZN",$C11883*0.08)</f>
        <v>20.400000000000002</v>
      </c>
    </row>
    <row r="11884" spans="1:6" x14ac:dyDescent="0.3">
      <c r="A11884" s="177" t="s">
        <v>492</v>
      </c>
      <c r="B11884" s="178">
        <v>44399</v>
      </c>
      <c r="C11884" s="179">
        <v>3900</v>
      </c>
      <c r="D11884" s="88" t="s">
        <v>2863</v>
      </c>
      <c r="E11884" s="184" cm="1">
        <f t="array" ref="E11884">_xlfn.IFS($D11884=$O$5,C11884*$P$5,$D11884=$O$6,$C11884*$P$6,$D11884="AZN",$C11884)</f>
        <v>6630</v>
      </c>
      <c r="F11884" s="183" cm="1">
        <f t="array" ref="F11884">_xlfn.IFS($D11884=$O$5,$C11884*$P$5*0.01,$D11884=$O$6,$C11884*$P$6*0.01,$D11884="AZN",$C11884*0.08)</f>
        <v>66.3</v>
      </c>
    </row>
    <row r="11885" spans="1:6" x14ac:dyDescent="0.3">
      <c r="A11885" s="177" t="s">
        <v>992</v>
      </c>
      <c r="B11885" s="178">
        <v>43768</v>
      </c>
      <c r="C11885" s="179">
        <v>4700</v>
      </c>
      <c r="D11885" s="88" t="s">
        <v>2864</v>
      </c>
      <c r="E11885" s="184" cm="1">
        <f t="array" ref="E11885">_xlfn.IFS($D11885=$O$5,C11885*$P$5,$D11885=$O$6,$C11885*$P$6,$D11885="AZN",$C11885)</f>
        <v>8537.5499999999993</v>
      </c>
      <c r="F11885" s="183" cm="1">
        <f t="array" ref="F11885">_xlfn.IFS($D11885=$O$5,$C11885*$P$5*0.01,$D11885=$O$6,$C11885*$P$6*0.01,$D11885="AZN",$C11885*0.08)</f>
        <v>85.375499999999988</v>
      </c>
    </row>
    <row r="11886" spans="1:6" x14ac:dyDescent="0.3">
      <c r="A11886" s="177" t="s">
        <v>269</v>
      </c>
      <c r="B11886" s="178">
        <v>44116</v>
      </c>
      <c r="C11886" s="179">
        <v>5100</v>
      </c>
      <c r="D11886" s="88" t="s">
        <v>2864</v>
      </c>
      <c r="E11886" s="184" cm="1">
        <f t="array" ref="E11886">_xlfn.IFS($D11886=$O$5,C11886*$P$5,$D11886=$O$6,$C11886*$P$6,$D11886="AZN",$C11886)</f>
        <v>9264.15</v>
      </c>
      <c r="F11886" s="183" cm="1">
        <f t="array" ref="F11886">_xlfn.IFS($D11886=$O$5,$C11886*$P$5*0.01,$D11886=$O$6,$C11886*$P$6*0.01,$D11886="AZN",$C11886*0.08)</f>
        <v>92.641499999999994</v>
      </c>
    </row>
    <row r="11887" spans="1:6" x14ac:dyDescent="0.3">
      <c r="A11887" s="177" t="s">
        <v>1815</v>
      </c>
      <c r="B11887" s="178">
        <v>44159</v>
      </c>
      <c r="C11887" s="179">
        <v>8500</v>
      </c>
      <c r="D11887" s="88" t="s">
        <v>2863</v>
      </c>
      <c r="E11887" s="184" cm="1">
        <f t="array" ref="E11887">_xlfn.IFS($D11887=$O$5,C11887*$P$5,$D11887=$O$6,$C11887*$P$6,$D11887="AZN",$C11887)</f>
        <v>14450</v>
      </c>
      <c r="F11887" s="183" cm="1">
        <f t="array" ref="F11887">_xlfn.IFS($D11887=$O$5,$C11887*$P$5*0.01,$D11887=$O$6,$C11887*$P$6*0.01,$D11887="AZN",$C11887*0.08)</f>
        <v>144.5</v>
      </c>
    </row>
    <row r="11888" spans="1:6" x14ac:dyDescent="0.3">
      <c r="A11888" s="177" t="s">
        <v>274</v>
      </c>
      <c r="B11888" s="178">
        <v>43909</v>
      </c>
      <c r="C11888" s="179">
        <v>9300</v>
      </c>
      <c r="D11888" s="88" t="s">
        <v>2862</v>
      </c>
      <c r="E11888" s="184" cm="1">
        <f t="array" ref="E11888">_xlfn.IFS($D11888=$O$5,C11888*$P$5,$D11888=$O$6,$C11888*$P$6,$D11888="AZN",$C11888)</f>
        <v>9300</v>
      </c>
      <c r="F11888" s="183" cm="1">
        <f t="array" ref="F11888">_xlfn.IFS($D11888=$O$5,$C11888*$P$5*0.01,$D11888=$O$6,$C11888*$P$6*0.01,$D11888="AZN",$C11888*0.08)</f>
        <v>744</v>
      </c>
    </row>
    <row r="11889" spans="1:6" x14ac:dyDescent="0.3">
      <c r="A11889" s="177" t="s">
        <v>1166</v>
      </c>
      <c r="B11889" s="178">
        <v>44518</v>
      </c>
      <c r="C11889" s="179">
        <v>7400</v>
      </c>
      <c r="D11889" s="88" t="s">
        <v>2864</v>
      </c>
      <c r="E11889" s="184" cm="1">
        <f t="array" ref="E11889">_xlfn.IFS($D11889=$O$5,C11889*$P$5,$D11889=$O$6,$C11889*$P$6,$D11889="AZN",$C11889)</f>
        <v>13442.1</v>
      </c>
      <c r="F11889" s="183" cm="1">
        <f t="array" ref="F11889">_xlfn.IFS($D11889=$O$5,$C11889*$P$5*0.01,$D11889=$O$6,$C11889*$P$6*0.01,$D11889="AZN",$C11889*0.08)</f>
        <v>134.42099999999999</v>
      </c>
    </row>
    <row r="11890" spans="1:6" x14ac:dyDescent="0.3">
      <c r="A11890" s="177" t="s">
        <v>596</v>
      </c>
      <c r="B11890" s="178">
        <v>43969</v>
      </c>
      <c r="C11890" s="179">
        <v>6500</v>
      </c>
      <c r="D11890" s="88" t="s">
        <v>2863</v>
      </c>
      <c r="E11890" s="184" cm="1">
        <f t="array" ref="E11890">_xlfn.IFS($D11890=$O$5,C11890*$P$5,$D11890=$O$6,$C11890*$P$6,$D11890="AZN",$C11890)</f>
        <v>11050</v>
      </c>
      <c r="F11890" s="183" cm="1">
        <f t="array" ref="F11890">_xlfn.IFS($D11890=$O$5,$C11890*$P$5*0.01,$D11890=$O$6,$C11890*$P$6*0.01,$D11890="AZN",$C11890*0.08)</f>
        <v>110.5</v>
      </c>
    </row>
    <row r="11891" spans="1:6" x14ac:dyDescent="0.3">
      <c r="A11891" s="177" t="s">
        <v>1365</v>
      </c>
      <c r="B11891" s="178">
        <v>44810</v>
      </c>
      <c r="C11891" s="179">
        <v>2200</v>
      </c>
      <c r="D11891" s="88" t="s">
        <v>2862</v>
      </c>
      <c r="E11891" s="184" cm="1">
        <f t="array" ref="E11891">_xlfn.IFS($D11891=$O$5,C11891*$P$5,$D11891=$O$6,$C11891*$P$6,$D11891="AZN",$C11891)</f>
        <v>2200</v>
      </c>
      <c r="F11891" s="183" cm="1">
        <f t="array" ref="F11891">_xlfn.IFS($D11891=$O$5,$C11891*$P$5*0.01,$D11891=$O$6,$C11891*$P$6*0.01,$D11891="AZN",$C11891*0.08)</f>
        <v>176</v>
      </c>
    </row>
    <row r="11892" spans="1:6" x14ac:dyDescent="0.3">
      <c r="A11892" s="177" t="s">
        <v>845</v>
      </c>
      <c r="B11892" s="178">
        <v>43848</v>
      </c>
      <c r="C11892" s="179">
        <v>11900</v>
      </c>
      <c r="D11892" s="88" t="s">
        <v>2862</v>
      </c>
      <c r="E11892" s="184" cm="1">
        <f t="array" ref="E11892">_xlfn.IFS($D11892=$O$5,C11892*$P$5,$D11892=$O$6,$C11892*$P$6,$D11892="AZN",$C11892)</f>
        <v>11900</v>
      </c>
      <c r="F11892" s="183" cm="1">
        <f t="array" ref="F11892">_xlfn.IFS($D11892=$O$5,$C11892*$P$5*0.01,$D11892=$O$6,$C11892*$P$6*0.01,$D11892="AZN",$C11892*0.08)</f>
        <v>952</v>
      </c>
    </row>
    <row r="11893" spans="1:6" x14ac:dyDescent="0.3">
      <c r="A11893" s="177" t="s">
        <v>1536</v>
      </c>
      <c r="B11893" s="178">
        <v>44407</v>
      </c>
      <c r="C11893" s="179">
        <v>9600</v>
      </c>
      <c r="D11893" s="88" t="s">
        <v>2863</v>
      </c>
      <c r="E11893" s="184" cm="1">
        <f t="array" ref="E11893">_xlfn.IFS($D11893=$O$5,C11893*$P$5,$D11893=$O$6,$C11893*$P$6,$D11893="AZN",$C11893)</f>
        <v>16320</v>
      </c>
      <c r="F11893" s="183" cm="1">
        <f t="array" ref="F11893">_xlfn.IFS($D11893=$O$5,$C11893*$P$5*0.01,$D11893=$O$6,$C11893*$P$6*0.01,$D11893="AZN",$C11893*0.08)</f>
        <v>163.20000000000002</v>
      </c>
    </row>
    <row r="11894" spans="1:6" x14ac:dyDescent="0.3">
      <c r="A11894" s="177" t="s">
        <v>858</v>
      </c>
      <c r="B11894" s="178">
        <v>44011</v>
      </c>
      <c r="C11894" s="179">
        <v>3100</v>
      </c>
      <c r="D11894" s="88" t="s">
        <v>2864</v>
      </c>
      <c r="E11894" s="184" cm="1">
        <f t="array" ref="E11894">_xlfn.IFS($D11894=$O$5,C11894*$P$5,$D11894=$O$6,$C11894*$P$6,$D11894="AZN",$C11894)</f>
        <v>5631.15</v>
      </c>
      <c r="F11894" s="183" cm="1">
        <f t="array" ref="F11894">_xlfn.IFS($D11894=$O$5,$C11894*$P$5*0.01,$D11894=$O$6,$C11894*$P$6*0.01,$D11894="AZN",$C11894*0.08)</f>
        <v>56.311499999999995</v>
      </c>
    </row>
    <row r="11895" spans="1:6" x14ac:dyDescent="0.3">
      <c r="A11895" s="177" t="s">
        <v>498</v>
      </c>
      <c r="B11895" s="178">
        <v>44087</v>
      </c>
      <c r="C11895" s="179">
        <v>10600</v>
      </c>
      <c r="D11895" s="88" t="s">
        <v>2864</v>
      </c>
      <c r="E11895" s="184" cm="1">
        <f t="array" ref="E11895">_xlfn.IFS($D11895=$O$5,C11895*$P$5,$D11895=$O$6,$C11895*$P$6,$D11895="AZN",$C11895)</f>
        <v>19254.900000000001</v>
      </c>
      <c r="F11895" s="183" cm="1">
        <f t="array" ref="F11895">_xlfn.IFS($D11895=$O$5,$C11895*$P$5*0.01,$D11895=$O$6,$C11895*$P$6*0.01,$D11895="AZN",$C11895*0.08)</f>
        <v>192.54900000000001</v>
      </c>
    </row>
    <row r="11896" spans="1:6" x14ac:dyDescent="0.3">
      <c r="A11896" s="177" t="s">
        <v>1849</v>
      </c>
      <c r="B11896" s="178">
        <v>44312</v>
      </c>
      <c r="C11896" s="179">
        <v>11900</v>
      </c>
      <c r="D11896" s="88" t="s">
        <v>2864</v>
      </c>
      <c r="E11896" s="184" cm="1">
        <f t="array" ref="E11896">_xlfn.IFS($D11896=$O$5,C11896*$P$5,$D11896=$O$6,$C11896*$P$6,$D11896="AZN",$C11896)</f>
        <v>21616.35</v>
      </c>
      <c r="F11896" s="183" cm="1">
        <f t="array" ref="F11896">_xlfn.IFS($D11896=$O$5,$C11896*$P$5*0.01,$D11896=$O$6,$C11896*$P$6*0.01,$D11896="AZN",$C11896*0.08)</f>
        <v>216.1635</v>
      </c>
    </row>
    <row r="11897" spans="1:6" x14ac:dyDescent="0.3">
      <c r="A11897" s="177" t="s">
        <v>1562</v>
      </c>
      <c r="B11897" s="178">
        <v>44545</v>
      </c>
      <c r="C11897" s="179">
        <v>6100</v>
      </c>
      <c r="D11897" s="88" t="s">
        <v>2862</v>
      </c>
      <c r="E11897" s="184" cm="1">
        <f t="array" ref="E11897">_xlfn.IFS($D11897=$O$5,C11897*$P$5,$D11897=$O$6,$C11897*$P$6,$D11897="AZN",$C11897)</f>
        <v>6100</v>
      </c>
      <c r="F11897" s="183" cm="1">
        <f t="array" ref="F11897">_xlfn.IFS($D11897=$O$5,$C11897*$P$5*0.01,$D11897=$O$6,$C11897*$P$6*0.01,$D11897="AZN",$C11897*0.08)</f>
        <v>488</v>
      </c>
    </row>
    <row r="11898" spans="1:6" x14ac:dyDescent="0.3">
      <c r="A11898" s="177" t="s">
        <v>1019</v>
      </c>
      <c r="B11898" s="178">
        <v>44011</v>
      </c>
      <c r="C11898" s="179">
        <v>2600</v>
      </c>
      <c r="D11898" s="88" t="s">
        <v>2864</v>
      </c>
      <c r="E11898" s="184" cm="1">
        <f t="array" ref="E11898">_xlfn.IFS($D11898=$O$5,C11898*$P$5,$D11898=$O$6,$C11898*$P$6,$D11898="AZN",$C11898)</f>
        <v>4722.8999999999996</v>
      </c>
      <c r="F11898" s="183" cm="1">
        <f t="array" ref="F11898">_xlfn.IFS($D11898=$O$5,$C11898*$P$5*0.01,$D11898=$O$6,$C11898*$P$6*0.01,$D11898="AZN",$C11898*0.08)</f>
        <v>47.228999999999999</v>
      </c>
    </row>
    <row r="11899" spans="1:6" x14ac:dyDescent="0.3">
      <c r="A11899" s="177" t="s">
        <v>1805</v>
      </c>
      <c r="B11899" s="178">
        <v>44156</v>
      </c>
      <c r="C11899" s="179">
        <v>10900</v>
      </c>
      <c r="D11899" s="88" t="s">
        <v>2862</v>
      </c>
      <c r="E11899" s="184" cm="1">
        <f t="array" ref="E11899">_xlfn.IFS($D11899=$O$5,C11899*$P$5,$D11899=$O$6,$C11899*$P$6,$D11899="AZN",$C11899)</f>
        <v>10900</v>
      </c>
      <c r="F11899" s="183" cm="1">
        <f t="array" ref="F11899">_xlfn.IFS($D11899=$O$5,$C11899*$P$5*0.01,$D11899=$O$6,$C11899*$P$6*0.01,$D11899="AZN",$C11899*0.08)</f>
        <v>872</v>
      </c>
    </row>
    <row r="11900" spans="1:6" x14ac:dyDescent="0.3">
      <c r="A11900" s="177" t="s">
        <v>734</v>
      </c>
      <c r="B11900" s="178">
        <v>43566</v>
      </c>
      <c r="C11900" s="179">
        <v>9900</v>
      </c>
      <c r="D11900" s="88" t="s">
        <v>2863</v>
      </c>
      <c r="E11900" s="184" cm="1">
        <f t="array" ref="E11900">_xlfn.IFS($D11900=$O$5,C11900*$P$5,$D11900=$O$6,$C11900*$P$6,$D11900="AZN",$C11900)</f>
        <v>16830</v>
      </c>
      <c r="F11900" s="183" cm="1">
        <f t="array" ref="F11900">_xlfn.IFS($D11900=$O$5,$C11900*$P$5*0.01,$D11900=$O$6,$C11900*$P$6*0.01,$D11900="AZN",$C11900*0.08)</f>
        <v>168.3</v>
      </c>
    </row>
    <row r="11901" spans="1:6" x14ac:dyDescent="0.3">
      <c r="A11901" s="177" t="s">
        <v>1407</v>
      </c>
      <c r="B11901" s="178">
        <v>44756</v>
      </c>
      <c r="C11901" s="179">
        <v>2700</v>
      </c>
      <c r="D11901" s="88" t="s">
        <v>2862</v>
      </c>
      <c r="E11901" s="184" cm="1">
        <f t="array" ref="E11901">_xlfn.IFS($D11901=$O$5,C11901*$P$5,$D11901=$O$6,$C11901*$P$6,$D11901="AZN",$C11901)</f>
        <v>2700</v>
      </c>
      <c r="F11901" s="183" cm="1">
        <f t="array" ref="F11901">_xlfn.IFS($D11901=$O$5,$C11901*$P$5*0.01,$D11901=$O$6,$C11901*$P$6*0.01,$D11901="AZN",$C11901*0.08)</f>
        <v>216</v>
      </c>
    </row>
    <row r="11902" spans="1:6" x14ac:dyDescent="0.3">
      <c r="A11902" s="177" t="s">
        <v>1230</v>
      </c>
      <c r="B11902" s="178">
        <v>44037</v>
      </c>
      <c r="C11902" s="179">
        <v>4400</v>
      </c>
      <c r="D11902" s="88" t="s">
        <v>2863</v>
      </c>
      <c r="E11902" s="184" cm="1">
        <f t="array" ref="E11902">_xlfn.IFS($D11902=$O$5,C11902*$P$5,$D11902=$O$6,$C11902*$P$6,$D11902="AZN",$C11902)</f>
        <v>7480</v>
      </c>
      <c r="F11902" s="183" cm="1">
        <f t="array" ref="F11902">_xlfn.IFS($D11902=$O$5,$C11902*$P$5*0.01,$D11902=$O$6,$C11902*$P$6*0.01,$D11902="AZN",$C11902*0.08)</f>
        <v>74.8</v>
      </c>
    </row>
    <row r="11903" spans="1:6" x14ac:dyDescent="0.3">
      <c r="A11903" s="177" t="s">
        <v>2035</v>
      </c>
      <c r="B11903" s="178">
        <v>44214</v>
      </c>
      <c r="C11903" s="179">
        <v>10700</v>
      </c>
      <c r="D11903" s="88" t="s">
        <v>2864</v>
      </c>
      <c r="E11903" s="184" cm="1">
        <f t="array" ref="E11903">_xlfn.IFS($D11903=$O$5,C11903*$P$5,$D11903=$O$6,$C11903*$P$6,$D11903="AZN",$C11903)</f>
        <v>19436.55</v>
      </c>
      <c r="F11903" s="183" cm="1">
        <f t="array" ref="F11903">_xlfn.IFS($D11903=$O$5,$C11903*$P$5*0.01,$D11903=$O$6,$C11903*$P$6*0.01,$D11903="AZN",$C11903*0.08)</f>
        <v>194.3655</v>
      </c>
    </row>
    <row r="11904" spans="1:6" x14ac:dyDescent="0.3">
      <c r="A11904" s="177" t="s">
        <v>1282</v>
      </c>
      <c r="B11904" s="178">
        <v>44205</v>
      </c>
      <c r="C11904" s="179">
        <v>9500</v>
      </c>
      <c r="D11904" s="88" t="s">
        <v>2864</v>
      </c>
      <c r="E11904" s="184" cm="1">
        <f t="array" ref="E11904">_xlfn.IFS($D11904=$O$5,C11904*$P$5,$D11904=$O$6,$C11904*$P$6,$D11904="AZN",$C11904)</f>
        <v>17256.75</v>
      </c>
      <c r="F11904" s="183" cm="1">
        <f t="array" ref="F11904">_xlfn.IFS($D11904=$O$5,$C11904*$P$5*0.01,$D11904=$O$6,$C11904*$P$6*0.01,$D11904="AZN",$C11904*0.08)</f>
        <v>172.5675</v>
      </c>
    </row>
    <row r="11905" spans="1:6" x14ac:dyDescent="0.3">
      <c r="A11905" s="177" t="s">
        <v>1274</v>
      </c>
      <c r="B11905" s="178">
        <v>44259</v>
      </c>
      <c r="C11905" s="179">
        <v>7100</v>
      </c>
      <c r="D11905" s="88" t="s">
        <v>2864</v>
      </c>
      <c r="E11905" s="184" cm="1">
        <f t="array" ref="E11905">_xlfn.IFS($D11905=$O$5,C11905*$P$5,$D11905=$O$6,$C11905*$P$6,$D11905="AZN",$C11905)</f>
        <v>12897.15</v>
      </c>
      <c r="F11905" s="183" cm="1">
        <f t="array" ref="F11905">_xlfn.IFS($D11905=$O$5,$C11905*$P$5*0.01,$D11905=$O$6,$C11905*$P$6*0.01,$D11905="AZN",$C11905*0.08)</f>
        <v>128.97149999999999</v>
      </c>
    </row>
    <row r="11906" spans="1:6" x14ac:dyDescent="0.3">
      <c r="A11906" s="177" t="s">
        <v>574</v>
      </c>
      <c r="B11906" s="178">
        <v>44163</v>
      </c>
      <c r="C11906" s="179">
        <v>7300</v>
      </c>
      <c r="D11906" s="88" t="s">
        <v>2863</v>
      </c>
      <c r="E11906" s="184" cm="1">
        <f t="array" ref="E11906">_xlfn.IFS($D11906=$O$5,C11906*$P$5,$D11906=$O$6,$C11906*$P$6,$D11906="AZN",$C11906)</f>
        <v>12410</v>
      </c>
      <c r="F11906" s="183" cm="1">
        <f t="array" ref="F11906">_xlfn.IFS($D11906=$O$5,$C11906*$P$5*0.01,$D11906=$O$6,$C11906*$P$6*0.01,$D11906="AZN",$C11906*0.08)</f>
        <v>124.10000000000001</v>
      </c>
    </row>
    <row r="11907" spans="1:6" x14ac:dyDescent="0.3">
      <c r="A11907" s="177" t="s">
        <v>1579</v>
      </c>
      <c r="B11907" s="178">
        <v>43667</v>
      </c>
      <c r="C11907" s="179">
        <v>11400</v>
      </c>
      <c r="D11907" s="88" t="s">
        <v>2864</v>
      </c>
      <c r="E11907" s="184" cm="1">
        <f t="array" ref="E11907">_xlfn.IFS($D11907=$O$5,C11907*$P$5,$D11907=$O$6,$C11907*$P$6,$D11907="AZN",$C11907)</f>
        <v>20708.099999999999</v>
      </c>
      <c r="F11907" s="183" cm="1">
        <f t="array" ref="F11907">_xlfn.IFS($D11907=$O$5,$C11907*$P$5*0.01,$D11907=$O$6,$C11907*$P$6*0.01,$D11907="AZN",$C11907*0.08)</f>
        <v>207.08099999999999</v>
      </c>
    </row>
    <row r="11908" spans="1:6" x14ac:dyDescent="0.3">
      <c r="A11908" s="177" t="s">
        <v>1955</v>
      </c>
      <c r="B11908" s="178">
        <v>44387</v>
      </c>
      <c r="C11908" s="179">
        <v>8200</v>
      </c>
      <c r="D11908" s="88" t="s">
        <v>2864</v>
      </c>
      <c r="E11908" s="184" cm="1">
        <f t="array" ref="E11908">_xlfn.IFS($D11908=$O$5,C11908*$P$5,$D11908=$O$6,$C11908*$P$6,$D11908="AZN",$C11908)</f>
        <v>14895.3</v>
      </c>
      <c r="F11908" s="183" cm="1">
        <f t="array" ref="F11908">_xlfn.IFS($D11908=$O$5,$C11908*$P$5*0.01,$D11908=$O$6,$C11908*$P$6*0.01,$D11908="AZN",$C11908*0.08)</f>
        <v>148.953</v>
      </c>
    </row>
    <row r="11909" spans="1:6" x14ac:dyDescent="0.3">
      <c r="A11909" s="177" t="s">
        <v>1859</v>
      </c>
      <c r="B11909" s="178">
        <v>44635</v>
      </c>
      <c r="C11909" s="179">
        <v>11000</v>
      </c>
      <c r="D11909" s="88" t="s">
        <v>2864</v>
      </c>
      <c r="E11909" s="184" cm="1">
        <f t="array" ref="E11909">_xlfn.IFS($D11909=$O$5,C11909*$P$5,$D11909=$O$6,$C11909*$P$6,$D11909="AZN",$C11909)</f>
        <v>19981.5</v>
      </c>
      <c r="F11909" s="183" cm="1">
        <f t="array" ref="F11909">_xlfn.IFS($D11909=$O$5,$C11909*$P$5*0.01,$D11909=$O$6,$C11909*$P$6*0.01,$D11909="AZN",$C11909*0.08)</f>
        <v>199.815</v>
      </c>
    </row>
    <row r="11910" spans="1:6" x14ac:dyDescent="0.3">
      <c r="A11910" s="177" t="s">
        <v>2006</v>
      </c>
      <c r="B11910" s="178">
        <v>44051</v>
      </c>
      <c r="C11910" s="179">
        <v>8800</v>
      </c>
      <c r="D11910" s="88" t="s">
        <v>2864</v>
      </c>
      <c r="E11910" s="184" cm="1">
        <f t="array" ref="E11910">_xlfn.IFS($D11910=$O$5,C11910*$P$5,$D11910=$O$6,$C11910*$P$6,$D11910="AZN",$C11910)</f>
        <v>15985.2</v>
      </c>
      <c r="F11910" s="183" cm="1">
        <f t="array" ref="F11910">_xlfn.IFS($D11910=$O$5,$C11910*$P$5*0.01,$D11910=$O$6,$C11910*$P$6*0.01,$D11910="AZN",$C11910*0.08)</f>
        <v>159.852</v>
      </c>
    </row>
    <row r="11911" spans="1:6" x14ac:dyDescent="0.3">
      <c r="A11911" s="177" t="s">
        <v>1524</v>
      </c>
      <c r="B11911" s="178">
        <v>44562</v>
      </c>
      <c r="C11911" s="179">
        <v>11800</v>
      </c>
      <c r="D11911" s="88" t="s">
        <v>2863</v>
      </c>
      <c r="E11911" s="184" cm="1">
        <f t="array" ref="E11911">_xlfn.IFS($D11911=$O$5,C11911*$P$5,$D11911=$O$6,$C11911*$P$6,$D11911="AZN",$C11911)</f>
        <v>20060</v>
      </c>
      <c r="F11911" s="183" cm="1">
        <f t="array" ref="F11911">_xlfn.IFS($D11911=$O$5,$C11911*$P$5*0.01,$D11911=$O$6,$C11911*$P$6*0.01,$D11911="AZN",$C11911*0.08)</f>
        <v>200.6</v>
      </c>
    </row>
    <row r="11912" spans="1:6" x14ac:dyDescent="0.3">
      <c r="A11912" s="177" t="s">
        <v>2017</v>
      </c>
      <c r="B11912" s="178">
        <v>44586</v>
      </c>
      <c r="C11912" s="179">
        <v>1800</v>
      </c>
      <c r="D11912" s="88" t="s">
        <v>2862</v>
      </c>
      <c r="E11912" s="184" cm="1">
        <f t="array" ref="E11912">_xlfn.IFS($D11912=$O$5,C11912*$P$5,$D11912=$O$6,$C11912*$P$6,$D11912="AZN",$C11912)</f>
        <v>1800</v>
      </c>
      <c r="F11912" s="183" cm="1">
        <f t="array" ref="F11912">_xlfn.IFS($D11912=$O$5,$C11912*$P$5*0.01,$D11912=$O$6,$C11912*$P$6*0.01,$D11912="AZN",$C11912*0.08)</f>
        <v>144</v>
      </c>
    </row>
    <row r="11913" spans="1:6" x14ac:dyDescent="0.3">
      <c r="A11913" s="177" t="s">
        <v>165</v>
      </c>
      <c r="B11913" s="178">
        <v>43821</v>
      </c>
      <c r="C11913" s="179">
        <v>13000</v>
      </c>
      <c r="D11913" s="88" t="s">
        <v>2862</v>
      </c>
      <c r="E11913" s="184" cm="1">
        <f t="array" ref="E11913">_xlfn.IFS($D11913=$O$5,C11913*$P$5,$D11913=$O$6,$C11913*$P$6,$D11913="AZN",$C11913)</f>
        <v>13000</v>
      </c>
      <c r="F11913" s="183" cm="1">
        <f t="array" ref="F11913">_xlfn.IFS($D11913=$O$5,$C11913*$P$5*0.01,$D11913=$O$6,$C11913*$P$6*0.01,$D11913="AZN",$C11913*0.08)</f>
        <v>1040</v>
      </c>
    </row>
    <row r="11914" spans="1:6" x14ac:dyDescent="0.3">
      <c r="A11914" s="177" t="s">
        <v>1594</v>
      </c>
      <c r="B11914" s="178">
        <v>44499</v>
      </c>
      <c r="C11914" s="179">
        <v>1000</v>
      </c>
      <c r="D11914" s="88" t="s">
        <v>2864</v>
      </c>
      <c r="E11914" s="184" cm="1">
        <f t="array" ref="E11914">_xlfn.IFS($D11914=$O$5,C11914*$P$5,$D11914=$O$6,$C11914*$P$6,$D11914="AZN",$C11914)</f>
        <v>1816.5</v>
      </c>
      <c r="F11914" s="183" cm="1">
        <f t="array" ref="F11914">_xlfn.IFS($D11914=$O$5,$C11914*$P$5*0.01,$D11914=$O$6,$C11914*$P$6*0.01,$D11914="AZN",$C11914*0.08)</f>
        <v>18.164999999999999</v>
      </c>
    </row>
    <row r="11915" spans="1:6" x14ac:dyDescent="0.3">
      <c r="A11915" s="177" t="s">
        <v>2021</v>
      </c>
      <c r="B11915" s="178">
        <v>44510</v>
      </c>
      <c r="C11915" s="179">
        <v>1400</v>
      </c>
      <c r="D11915" s="88" t="s">
        <v>2863</v>
      </c>
      <c r="E11915" s="184" cm="1">
        <f t="array" ref="E11915">_xlfn.IFS($D11915=$O$5,C11915*$P$5,$D11915=$O$6,$C11915*$P$6,$D11915="AZN",$C11915)</f>
        <v>2380</v>
      </c>
      <c r="F11915" s="183" cm="1">
        <f t="array" ref="F11915">_xlfn.IFS($D11915=$O$5,$C11915*$P$5*0.01,$D11915=$O$6,$C11915*$P$6*0.01,$D11915="AZN",$C11915*0.08)</f>
        <v>23.8</v>
      </c>
    </row>
    <row r="11916" spans="1:6" x14ac:dyDescent="0.3">
      <c r="A11916" s="177" t="s">
        <v>794</v>
      </c>
      <c r="B11916" s="178">
        <v>43831</v>
      </c>
      <c r="C11916" s="179">
        <v>12200</v>
      </c>
      <c r="D11916" s="88" t="s">
        <v>2863</v>
      </c>
      <c r="E11916" s="184" cm="1">
        <f t="array" ref="E11916">_xlfn.IFS($D11916=$O$5,C11916*$P$5,$D11916=$O$6,$C11916*$P$6,$D11916="AZN",$C11916)</f>
        <v>20740</v>
      </c>
      <c r="F11916" s="183" cm="1">
        <f t="array" ref="F11916">_xlfn.IFS($D11916=$O$5,$C11916*$P$5*0.01,$D11916=$O$6,$C11916*$P$6*0.01,$D11916="AZN",$C11916*0.08)</f>
        <v>207.4</v>
      </c>
    </row>
    <row r="11917" spans="1:6" x14ac:dyDescent="0.3">
      <c r="A11917" s="177" t="s">
        <v>572</v>
      </c>
      <c r="B11917" s="178">
        <v>44596</v>
      </c>
      <c r="C11917" s="179">
        <v>1100</v>
      </c>
      <c r="D11917" s="88" t="s">
        <v>2864</v>
      </c>
      <c r="E11917" s="184" cm="1">
        <f t="array" ref="E11917">_xlfn.IFS($D11917=$O$5,C11917*$P$5,$D11917=$O$6,$C11917*$P$6,$D11917="AZN",$C11917)</f>
        <v>1998.15</v>
      </c>
      <c r="F11917" s="183" cm="1">
        <f t="array" ref="F11917">_xlfn.IFS($D11917=$O$5,$C11917*$P$5*0.01,$D11917=$O$6,$C11917*$P$6*0.01,$D11917="AZN",$C11917*0.08)</f>
        <v>19.9815</v>
      </c>
    </row>
    <row r="11918" spans="1:6" x14ac:dyDescent="0.3">
      <c r="A11918" s="177" t="s">
        <v>1240</v>
      </c>
      <c r="B11918" s="178">
        <v>43823</v>
      </c>
      <c r="C11918" s="179">
        <v>10800</v>
      </c>
      <c r="D11918" s="88" t="s">
        <v>2862</v>
      </c>
      <c r="E11918" s="184" cm="1">
        <f t="array" ref="E11918">_xlfn.IFS($D11918=$O$5,C11918*$P$5,$D11918=$O$6,$C11918*$P$6,$D11918="AZN",$C11918)</f>
        <v>10800</v>
      </c>
      <c r="F11918" s="183" cm="1">
        <f t="array" ref="F11918">_xlfn.IFS($D11918=$O$5,$C11918*$P$5*0.01,$D11918=$O$6,$C11918*$P$6*0.01,$D11918="AZN",$C11918*0.08)</f>
        <v>864</v>
      </c>
    </row>
    <row r="11919" spans="1:6" x14ac:dyDescent="0.3">
      <c r="A11919" s="180" t="s">
        <v>727</v>
      </c>
      <c r="B11919" s="181">
        <v>44150</v>
      </c>
      <c r="C11919" s="182">
        <v>7800</v>
      </c>
      <c r="D11919" s="88" t="s">
        <v>2863</v>
      </c>
      <c r="E11919" s="184" cm="1">
        <f t="array" ref="E11919">_xlfn.IFS($D11919=$O$5,C11919*$P$5,$D11919=$O$6,$C11919*$P$6,$D11919="AZN",$C11919)</f>
        <v>13260</v>
      </c>
      <c r="F11919" s="183" cm="1">
        <f t="array" ref="F11919">_xlfn.IFS($D11919=$O$5,$C11919*$P$5*0.01,$D11919=$O$6,$C11919*$P$6*0.01,$D11919="AZN",$C11919*0.08)</f>
        <v>132.6</v>
      </c>
    </row>
  </sheetData>
  <mergeCells count="3">
    <mergeCell ref="I2:L3"/>
    <mergeCell ref="I4:L5"/>
    <mergeCell ref="O4:P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FB67-A996-406B-89DE-773E90310104}">
  <sheetPr codeName="Sheet16">
    <tabColor rgb="FFFF0000"/>
  </sheetPr>
  <dimension ref="A1:J12"/>
  <sheetViews>
    <sheetView workbookViewId="0">
      <selection activeCell="H26" sqref="G26:H26"/>
    </sheetView>
  </sheetViews>
  <sheetFormatPr defaultRowHeight="14.4" x14ac:dyDescent="0.3"/>
  <cols>
    <col min="4" max="4" width="23.44140625" bestFit="1" customWidth="1"/>
    <col min="9" max="10" width="9.5546875" bestFit="1" customWidth="1"/>
  </cols>
  <sheetData>
    <row r="1" spans="1:10" x14ac:dyDescent="0.3">
      <c r="F1" t="s">
        <v>2875</v>
      </c>
    </row>
    <row r="3" spans="1:10" x14ac:dyDescent="0.3">
      <c r="A3" s="59" t="s">
        <v>2872</v>
      </c>
      <c r="B3" s="59" t="s">
        <v>2869</v>
      </c>
      <c r="C3" s="59" t="s">
        <v>2870</v>
      </c>
      <c r="D3" s="59" t="s">
        <v>2874</v>
      </c>
    </row>
    <row r="4" spans="1:10" x14ac:dyDescent="0.3">
      <c r="A4">
        <v>2199</v>
      </c>
      <c r="B4" s="46" t="s">
        <v>2863</v>
      </c>
      <c r="C4" t="s">
        <v>2862</v>
      </c>
      <c r="D4">
        <f>_xlfn.IFNA(VLOOKUP($B4,$H$7:$J$9,2,0),(VLOOKUP($C4,$H$7:$J$9,3,0)*$A4))</f>
        <v>1.6915</v>
      </c>
      <c r="H4" s="169" t="s">
        <v>2873</v>
      </c>
      <c r="I4" s="169"/>
      <c r="J4" s="169"/>
    </row>
    <row r="5" spans="1:10" x14ac:dyDescent="0.3">
      <c r="A5">
        <v>4460</v>
      </c>
      <c r="B5" t="s">
        <v>2862</v>
      </c>
      <c r="C5" t="s">
        <v>2864</v>
      </c>
      <c r="D5">
        <f t="shared" ref="D5:D12" si="0">_xlfn.IFNA(VLOOKUP($B5,$H$7:$J$9,2,0),(VLOOKUP($C5,$H$7:$J$9,3,0)*$A5))</f>
        <v>8142.0979500000003</v>
      </c>
      <c r="H5" s="169"/>
      <c r="I5" s="169"/>
      <c r="J5" s="169"/>
    </row>
    <row r="6" spans="1:10" x14ac:dyDescent="0.3">
      <c r="A6">
        <v>1654</v>
      </c>
      <c r="B6" t="s">
        <v>2862</v>
      </c>
      <c r="C6" t="s">
        <v>2871</v>
      </c>
      <c r="D6">
        <f t="shared" si="0"/>
        <v>149.77052700000002</v>
      </c>
      <c r="I6" t="s">
        <v>2869</v>
      </c>
      <c r="J6" t="s">
        <v>2870</v>
      </c>
    </row>
    <row r="7" spans="1:10" x14ac:dyDescent="0.3">
      <c r="A7">
        <v>4971</v>
      </c>
      <c r="B7" t="s">
        <v>2864</v>
      </c>
      <c r="C7" t="s">
        <v>2862</v>
      </c>
      <c r="D7">
        <f t="shared" si="0"/>
        <v>1.8074174999999999</v>
      </c>
      <c r="H7" t="s">
        <v>2863</v>
      </c>
      <c r="I7" s="143">
        <f>1.7-1.7*0.5%</f>
        <v>1.6915</v>
      </c>
      <c r="J7" s="143">
        <f>1.7+1.7*0.5%</f>
        <v>1.7084999999999999</v>
      </c>
    </row>
    <row r="8" spans="1:10" x14ac:dyDescent="0.3">
      <c r="A8">
        <v>4710</v>
      </c>
      <c r="B8" t="s">
        <v>2864</v>
      </c>
      <c r="C8" t="s">
        <v>2862</v>
      </c>
      <c r="D8">
        <f t="shared" si="0"/>
        <v>1.8074174999999999</v>
      </c>
      <c r="H8" t="s">
        <v>2864</v>
      </c>
      <c r="I8" s="143">
        <f>1.8165-1.8165*0.5%</f>
        <v>1.8074174999999999</v>
      </c>
      <c r="J8" s="143">
        <f>1.8165+1.8165*0.5%</f>
        <v>1.8255825000000001</v>
      </c>
    </row>
    <row r="9" spans="1:10" x14ac:dyDescent="0.3">
      <c r="A9">
        <v>3555</v>
      </c>
      <c r="B9" t="s">
        <v>2863</v>
      </c>
      <c r="C9" t="s">
        <v>2862</v>
      </c>
      <c r="D9">
        <f t="shared" si="0"/>
        <v>1.6915</v>
      </c>
      <c r="H9" t="s">
        <v>2871</v>
      </c>
      <c r="I9" s="142">
        <f>0.0901-0.0901*0.5%</f>
        <v>8.9649499999999993E-2</v>
      </c>
      <c r="J9" s="142">
        <f>0.0901+0.0901*0.5%</f>
        <v>9.0550500000000006E-2</v>
      </c>
    </row>
    <row r="10" spans="1:10" x14ac:dyDescent="0.3">
      <c r="A10">
        <v>1225</v>
      </c>
      <c r="B10" t="s">
        <v>2862</v>
      </c>
      <c r="C10" t="s">
        <v>2863</v>
      </c>
      <c r="D10">
        <f t="shared" si="0"/>
        <v>2092.9124999999999</v>
      </c>
    </row>
    <row r="11" spans="1:10" x14ac:dyDescent="0.3">
      <c r="A11">
        <v>3088</v>
      </c>
      <c r="B11" t="s">
        <v>2863</v>
      </c>
      <c r="C11" t="s">
        <v>2862</v>
      </c>
      <c r="D11">
        <f t="shared" si="0"/>
        <v>1.6915</v>
      </c>
    </row>
    <row r="12" spans="1:10" x14ac:dyDescent="0.3">
      <c r="A12">
        <v>3510</v>
      </c>
      <c r="B12" t="s">
        <v>2864</v>
      </c>
      <c r="C12" t="s">
        <v>2862</v>
      </c>
      <c r="D12">
        <f t="shared" si="0"/>
        <v>1.8074174999999999</v>
      </c>
    </row>
  </sheetData>
  <mergeCells count="1">
    <mergeCell ref="H4: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workbook</vt:lpstr>
      <vt:lpstr>xeta tipleri</vt:lpstr>
      <vt:lpstr>vlookup</vt:lpstr>
      <vt:lpstr>Sheet1</vt:lpstr>
      <vt:lpstr>hlookup</vt:lpstr>
      <vt:lpstr>match</vt:lpstr>
      <vt:lpstr>index</vt:lpstr>
      <vt:lpstr>information formulas</vt:lpstr>
      <vt:lpstr>Task 1</vt:lpstr>
      <vt:lpstr>Task 2</vt:lpstr>
      <vt:lpstr>Task3</vt:lpstr>
      <vt:lpstr>Task3 Baza</vt:lpstr>
      <vt:lpstr>Task 5</vt:lpstr>
      <vt:lpstr>Task 4</vt:lpstr>
      <vt:lpstr>Task 6</vt:lpstr>
      <vt:lpstr>Task 7</vt:lpstr>
      <vt:lpstr>Task 8</vt:lpstr>
      <vt:lpstr>Task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Rufat Babayev</cp:lastModifiedBy>
  <dcterms:created xsi:type="dcterms:W3CDTF">2015-06-05T18:17:20Z</dcterms:created>
  <dcterms:modified xsi:type="dcterms:W3CDTF">2024-02-12T14:25:07Z</dcterms:modified>
</cp:coreProperties>
</file>